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G:\FINANCNI MODELY\Obce_příprava\Všekary\"/>
    </mc:Choice>
  </mc:AlternateContent>
  <xr:revisionPtr revIDLastSave="0" documentId="13_ncr:1_{11CC280E-F8AD-4AB0-915B-5EEEB6046624}" xr6:coauthVersionLast="47" xr6:coauthVersionMax="47" xr10:uidLastSave="{00000000-0000-0000-0000-000000000000}"/>
  <bookViews>
    <workbookView xWindow="28680" yWindow="-1125" windowWidth="29040" windowHeight="17520" activeTab="2" xr2:uid="{00000000-000D-0000-FFFF-FFFF00000000}"/>
  </bookViews>
  <sheets>
    <sheet name="Identifikace" sheetId="18" r:id="rId1"/>
    <sheet name="Plánová kalkulace" sheetId="17" r:id="rId2"/>
    <sheet name="Aktualizace - Plánová kalkulace" sheetId="20" r:id="rId3"/>
    <sheet name="Vyrovnávací kalkulace" sheetId="11" r:id="rId4"/>
    <sheet name="Plánová kalkulace na 1000 litrů" sheetId="21" r:id="rId5"/>
    <sheet name="Vysvětlivky" sheetId="3" r:id="rId6"/>
  </sheets>
  <definedNames>
    <definedName name="_xlnm.Print_Area" localSheetId="2">'Aktualizace - Plánová kalkulace'!$A$17:$H$203</definedName>
    <definedName name="_xlnm.Print_Area" localSheetId="1">'Plánová kalkulace'!$A$14:$G$195</definedName>
    <definedName name="_xlnm.Print_Area" localSheetId="4">'Plánová kalkulace na 1000 litrů'!$B$13:$F$64</definedName>
    <definedName name="_xlnm.Print_Area" localSheetId="3">'Vyrovnávací kalkulace'!$B$15:$F$209</definedName>
    <definedName name="_xlnm.Print_Area" localSheetId="5">Vysvětlivky!$B$4:$E$169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7" i="20" l="1"/>
  <c r="D64" i="21"/>
  <c r="D63" i="21"/>
  <c r="D62" i="21"/>
  <c r="D61" i="21"/>
  <c r="F56" i="21"/>
  <c r="E56" i="21"/>
  <c r="F47" i="21"/>
  <c r="D15" i="21"/>
  <c r="F201" i="11"/>
  <c r="E201" i="11"/>
  <c r="F197" i="11"/>
  <c r="F203" i="11" s="1"/>
  <c r="F195" i="11"/>
  <c r="E195" i="11"/>
  <c r="E197" i="11" s="1"/>
  <c r="E203" i="11" s="1"/>
  <c r="F183" i="11"/>
  <c r="E183" i="11"/>
  <c r="F180" i="11"/>
  <c r="E180" i="11"/>
  <c r="E176" i="11"/>
  <c r="E182" i="11" s="1"/>
  <c r="F175" i="11"/>
  <c r="E175" i="11"/>
  <c r="F171" i="11"/>
  <c r="E171" i="11"/>
  <c r="F168" i="11"/>
  <c r="F176" i="11" s="1"/>
  <c r="F182" i="11" s="1"/>
  <c r="E168" i="11"/>
  <c r="F136" i="11"/>
  <c r="E136" i="11"/>
  <c r="F135" i="11"/>
  <c r="E135" i="11"/>
  <c r="B128" i="11"/>
  <c r="F122" i="11"/>
  <c r="E122" i="11"/>
  <c r="F120" i="11"/>
  <c r="F204" i="11" s="1"/>
  <c r="E120" i="11"/>
  <c r="F103" i="11"/>
  <c r="E103" i="11"/>
  <c r="F100" i="11"/>
  <c r="E100" i="11"/>
  <c r="F94" i="11"/>
  <c r="E94" i="11"/>
  <c r="F59" i="11"/>
  <c r="E59" i="11"/>
  <c r="F58" i="11"/>
  <c r="E58" i="11"/>
  <c r="F54" i="11"/>
  <c r="E54" i="11"/>
  <c r="F51" i="11"/>
  <c r="E51" i="11"/>
  <c r="F48" i="11"/>
  <c r="E48" i="11"/>
  <c r="F43" i="11"/>
  <c r="E43" i="11"/>
  <c r="F33" i="11"/>
  <c r="E33" i="11"/>
  <c r="D28" i="11"/>
  <c r="E145" i="11" s="1"/>
  <c r="D27" i="11"/>
  <c r="D26" i="11"/>
  <c r="D25" i="11"/>
  <c r="D24" i="11"/>
  <c r="D23" i="11"/>
  <c r="F190" i="20"/>
  <c r="E190" i="20"/>
  <c r="F184" i="20"/>
  <c r="F186" i="20" s="1"/>
  <c r="F192" i="20" s="1"/>
  <c r="E184" i="20"/>
  <c r="E186" i="20" s="1"/>
  <c r="F171" i="20"/>
  <c r="E171" i="20"/>
  <c r="F168" i="20"/>
  <c r="E168" i="20"/>
  <c r="F163" i="20"/>
  <c r="E163" i="20"/>
  <c r="F159" i="20"/>
  <c r="E159" i="20"/>
  <c r="F156" i="20"/>
  <c r="E156" i="20"/>
  <c r="F138" i="20"/>
  <c r="E138" i="20"/>
  <c r="B130" i="20"/>
  <c r="F124" i="20"/>
  <c r="E124" i="20"/>
  <c r="F122" i="20"/>
  <c r="F193" i="20" s="1"/>
  <c r="E122" i="20"/>
  <c r="F107" i="20"/>
  <c r="F104" i="20"/>
  <c r="F105" i="20" s="1"/>
  <c r="E104" i="20"/>
  <c r="E105" i="20" s="1"/>
  <c r="F98" i="20"/>
  <c r="E98" i="20"/>
  <c r="F63" i="20"/>
  <c r="E63" i="20"/>
  <c r="F62" i="20"/>
  <c r="E62" i="20"/>
  <c r="F58" i="20"/>
  <c r="E58" i="20"/>
  <c r="F55" i="20"/>
  <c r="E55" i="20"/>
  <c r="F52" i="20"/>
  <c r="E52" i="20"/>
  <c r="F47" i="20"/>
  <c r="E47" i="20"/>
  <c r="F37" i="20"/>
  <c r="E37" i="20"/>
  <c r="D32" i="20"/>
  <c r="D31" i="20"/>
  <c r="D30" i="20"/>
  <c r="D29" i="20"/>
  <c r="D28" i="20"/>
  <c r="D27" i="20"/>
  <c r="F186" i="17"/>
  <c r="E186" i="17"/>
  <c r="F180" i="17"/>
  <c r="F182" i="17" s="1"/>
  <c r="F188" i="17" s="1"/>
  <c r="E180" i="17"/>
  <c r="E182" i="17" s="1"/>
  <c r="F167" i="17"/>
  <c r="E167" i="17"/>
  <c r="F164" i="17"/>
  <c r="E164" i="17"/>
  <c r="F159" i="17"/>
  <c r="E159" i="17"/>
  <c r="F155" i="17"/>
  <c r="F160" i="17" s="1"/>
  <c r="F166" i="17" s="1"/>
  <c r="E155" i="17"/>
  <c r="F152" i="17"/>
  <c r="E152" i="17"/>
  <c r="F134" i="17"/>
  <c r="E134" i="17"/>
  <c r="B126" i="17"/>
  <c r="F120" i="17"/>
  <c r="E120" i="17"/>
  <c r="F118" i="17"/>
  <c r="E118" i="17"/>
  <c r="F103" i="17"/>
  <c r="F43" i="21" s="1"/>
  <c r="E103" i="17"/>
  <c r="E43" i="21" s="1"/>
  <c r="F100" i="17"/>
  <c r="F101" i="17" s="1"/>
  <c r="E100" i="17"/>
  <c r="F94" i="17"/>
  <c r="E94" i="17"/>
  <c r="F59" i="17"/>
  <c r="E59" i="17"/>
  <c r="F58" i="17"/>
  <c r="F33" i="21" s="1"/>
  <c r="E58" i="17"/>
  <c r="E54" i="17" s="1"/>
  <c r="F54" i="17"/>
  <c r="F51" i="17"/>
  <c r="E51" i="17"/>
  <c r="F48" i="17"/>
  <c r="E48" i="17"/>
  <c r="F43" i="17"/>
  <c r="F68" i="17" s="1"/>
  <c r="E43" i="17"/>
  <c r="F33" i="17"/>
  <c r="E33" i="17"/>
  <c r="D28" i="17"/>
  <c r="D27" i="17"/>
  <c r="D26" i="17"/>
  <c r="D25" i="17"/>
  <c r="D24" i="17"/>
  <c r="D23" i="17"/>
  <c r="E192" i="20" l="1"/>
  <c r="E72" i="20"/>
  <c r="F36" i="21"/>
  <c r="F189" i="17"/>
  <c r="E189" i="17"/>
  <c r="E160" i="17"/>
  <c r="F44" i="21"/>
  <c r="F32" i="21"/>
  <c r="E204" i="11"/>
  <c r="F55" i="21"/>
  <c r="F40" i="21"/>
  <c r="F164" i="20"/>
  <c r="F170" i="20" s="1"/>
  <c r="F72" i="20"/>
  <c r="E68" i="11"/>
  <c r="E164" i="20"/>
  <c r="E170" i="20" s="1"/>
  <c r="F137" i="17"/>
  <c r="E101" i="17"/>
  <c r="E68" i="17"/>
  <c r="E193" i="20"/>
  <c r="F141" i="20"/>
  <c r="E141" i="20"/>
  <c r="F139" i="11"/>
  <c r="F68" i="11"/>
  <c r="E166" i="17"/>
  <c r="E188" i="17"/>
  <c r="E106" i="11"/>
  <c r="E93" i="11"/>
  <c r="F39" i="21"/>
  <c r="F106" i="17"/>
  <c r="F93" i="17"/>
  <c r="F46" i="21"/>
  <c r="F97" i="17"/>
  <c r="F110" i="20"/>
  <c r="F97" i="20"/>
  <c r="E97" i="17"/>
  <c r="E93" i="17"/>
  <c r="E39" i="21" s="1"/>
  <c r="E106" i="17"/>
  <c r="E139" i="11"/>
  <c r="E32" i="21"/>
  <c r="E36" i="21"/>
  <c r="E40" i="21"/>
  <c r="E44" i="21"/>
  <c r="E55" i="21"/>
  <c r="E33" i="21"/>
  <c r="E37" i="21"/>
  <c r="E41" i="21"/>
  <c r="E45" i="21"/>
  <c r="F37" i="21"/>
  <c r="F41" i="21"/>
  <c r="F45" i="21"/>
  <c r="E137" i="17"/>
  <c r="E30" i="21"/>
  <c r="E34" i="21"/>
  <c r="E38" i="21"/>
  <c r="E42" i="21"/>
  <c r="F30" i="21"/>
  <c r="F34" i="21"/>
  <c r="F38" i="21"/>
  <c r="F42" i="21"/>
  <c r="E31" i="21"/>
  <c r="E35" i="21"/>
  <c r="F31" i="21"/>
  <c r="F35" i="21"/>
  <c r="F101" i="20" l="1"/>
  <c r="E101" i="20"/>
  <c r="E110" i="20"/>
  <c r="E97" i="20"/>
  <c r="E97" i="11"/>
  <c r="F93" i="11"/>
  <c r="F97" i="11"/>
  <c r="F106" i="11"/>
  <c r="F99" i="17"/>
  <c r="F102" i="17"/>
  <c r="F98" i="11"/>
  <c r="F107" i="11"/>
  <c r="E102" i="17"/>
  <c r="E99" i="17"/>
  <c r="F137" i="11"/>
  <c r="F138" i="11" s="1"/>
  <c r="E107" i="11"/>
  <c r="E137" i="11"/>
  <c r="E138" i="11" s="1"/>
  <c r="E98" i="11"/>
  <c r="F103" i="20" l="1"/>
  <c r="F106" i="20"/>
  <c r="E106" i="20"/>
  <c r="E103" i="20"/>
  <c r="F137" i="20"/>
  <c r="F139" i="20" s="1"/>
  <c r="F140" i="20" s="1"/>
  <c r="F99" i="11"/>
  <c r="F101" i="11"/>
  <c r="E101" i="11"/>
  <c r="E99" i="11"/>
  <c r="E133" i="17"/>
  <c r="E135" i="17" s="1"/>
  <c r="E136" i="17" s="1"/>
  <c r="E104" i="17"/>
  <c r="E102" i="11"/>
  <c r="F102" i="11"/>
  <c r="F133" i="17"/>
  <c r="F135" i="17" s="1"/>
  <c r="F136" i="17" s="1"/>
  <c r="F104" i="17"/>
  <c r="F108" i="20" l="1"/>
  <c r="E137" i="20"/>
  <c r="E139" i="20" s="1"/>
  <c r="E140" i="20" s="1"/>
  <c r="E108" i="20"/>
  <c r="E109" i="20" s="1"/>
  <c r="E47" i="21"/>
  <c r="E46" i="21"/>
</calcChain>
</file>

<file path=xl/sharedStrings.xml><?xml version="1.0" encoding="utf-8"?>
<sst xmlns="http://schemas.openxmlformats.org/spreadsheetml/2006/main" count="2257" uniqueCount="672">
  <si>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</si>
  <si>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</si>
  <si>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</si>
  <si>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</si>
  <si>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</si>
  <si>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</si>
  <si>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</si>
  <si>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</si>
  <si>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</si>
  <si>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</si>
  <si>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</si>
  <si>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</si>
  <si>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</si>
  <si>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</si>
  <si>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</si>
  <si>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</si>
  <si>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</si>
  <si>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</si>
  <si>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</si>
  <si>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</si>
  <si>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</si>
  <si>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</si>
  <si>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</si>
  <si>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</si>
  <si>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</si>
  <si>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</si>
  <si>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</si>
  <si>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</si>
  <si>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</si>
  <si>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</si>
  <si>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</si>
  <si>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</si>
  <si>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</si>
  <si>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</si>
  <si>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</si>
  <si>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</si>
  <si>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</si>
  <si>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</si>
  <si>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</si>
  <si>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</si>
  <si>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</si>
  <si>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</si>
  <si>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</si>
  <si>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</si>
  <si>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</si>
  <si>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</si>
  <si>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</si>
  <si>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</si>
  <si>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</si>
  <si>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</si>
  <si>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</si>
  <si>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</si>
  <si>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</si>
  <si>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</si>
  <si>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</si>
  <si>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</si>
  <si>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</si>
  <si>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</si>
  <si>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</si>
  <si>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</si>
  <si>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</si>
  <si>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</si>
  <si>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</si>
  <si>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</si>
  <si>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</si>
  <si>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</si>
  <si>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</si>
  <si>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</si>
  <si>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</si>
  <si>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</si>
  <si>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</si>
  <si>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</si>
  <si>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</si>
  <si>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</si>
  <si>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</si>
  <si>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</si>
  <si>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</si>
  <si>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</si>
  <si>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</si>
  <si>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</si>
  <si>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</si>
  <si>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</si>
  <si>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</si>
  <si>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</si>
  <si>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</si>
  <si>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</si>
  <si>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</si>
  <si>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</si>
  <si>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</si>
  <si>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</si>
  <si>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</si>
  <si>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</si>
  <si>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</si>
  <si>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</si>
  <si>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</si>
  <si>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</si>
  <si>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</si>
  <si>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</si>
  <si>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</si>
  <si>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</si>
  <si>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</si>
  <si>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</si>
  <si>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</si>
  <si>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</si>
  <si>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</si>
  <si>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</si>
  <si>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</si>
  <si>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</si>
  <si>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</si>
  <si>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</si>
  <si>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</si>
  <si>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</si>
  <si>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</si>
  <si>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</si>
  <si>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</si>
  <si>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</si>
  <si>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</si>
  <si>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</si>
  <si>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</si>
  <si>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</si>
  <si>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</si>
  <si>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</si>
  <si>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</si>
  <si>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</si>
  <si>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</si>
  <si>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</si>
  <si>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</si>
  <si>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</si>
  <si>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</si>
  <si>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</si>
  <si>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</si>
  <si>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</si>
  <si>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</si>
  <si>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</si>
  <si>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</si>
  <si>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</si>
  <si>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</si>
  <si>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</si>
  <si>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</si>
  <si>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</si>
  <si>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</si>
  <si>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</si>
  <si>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</si>
  <si>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</si>
  <si>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</si>
  <si>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</si>
  <si>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</si>
  <si>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</si>
  <si>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</si>
  <si>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</si>
  <si>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</si>
  <si>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</si>
  <si>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</si>
  <si>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</si>
  <si>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</si>
  <si>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</si>
  <si>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</si>
  <si>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</si>
  <si>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</si>
  <si>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</si>
  <si>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</si>
  <si>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</si>
  <si>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</si>
  <si>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</si>
  <si>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</si>
  <si>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</si>
  <si>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</si>
  <si>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</si>
  <si>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</si>
  <si>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</si>
  <si>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</si>
  <si>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</si>
  <si>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</si>
  <si>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</si>
  <si>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</si>
  <si>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</si>
  <si>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</si>
  <si>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</si>
  <si>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</si>
  <si>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</si>
  <si>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</si>
  <si>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</si>
  <si>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</si>
  <si>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</si>
  <si>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</si>
  <si>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</si>
  <si>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</si>
  <si>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</si>
  <si>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</si>
  <si>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</si>
  <si>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</si>
  <si>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</si>
  <si>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</si>
  <si>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</si>
  <si>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</si>
  <si>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</si>
  <si>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</si>
  <si>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</si>
  <si>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</si>
  <si>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</si>
  <si>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</si>
  <si>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</si>
  <si>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</si>
  <si>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</si>
  <si>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</si>
  <si>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</si>
  <si>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</si>
  <si>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</si>
  <si>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</si>
  <si>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</si>
  <si>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</si>
  <si>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</si>
  <si>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</si>
  <si>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</si>
  <si>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</si>
  <si>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</si>
  <si>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</si>
  <si>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</si>
  <si>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</si>
  <si>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</si>
  <si>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</si>
  <si>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</si>
  <si>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</si>
  <si>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</si>
  <si>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</si>
  <si>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</si>
  <si>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</si>
  <si>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</si>
  <si>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</si>
  <si>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</si>
  <si>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</si>
  <si>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</si>
  <si>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</si>
  <si>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</si>
  <si>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</si>
  <si>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</si>
  <si>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</si>
  <si>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</si>
  <si>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</si>
  <si>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</si>
  <si>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</si>
  <si>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</si>
  <si>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</si>
  <si>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</si>
  <si>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</si>
  <si>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</si>
  <si>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</si>
  <si>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</si>
  <si>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</si>
  <si>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</si>
  <si>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</si>
  <si>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</si>
  <si>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</si>
  <si>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</si>
  <si>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</si>
  <si>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</si>
  <si>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</si>
  <si>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</si>
  <si>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</si>
  <si>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</si>
  <si>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</si>
  <si>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</si>
  <si>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</si>
  <si>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</si>
  <si>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</si>
  <si>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</si>
  <si>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</si>
  <si>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</si>
  <si>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</si>
  <si>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</si>
  <si>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</si>
  <si>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</si>
  <si>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</si>
  <si>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</si>
  <si>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</si>
  <si>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</si>
  <si>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</si>
  <si>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</si>
  <si>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</si>
  <si>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</si>
  <si>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</si>
  <si>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</si>
  <si>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</si>
  <si>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</si>
  <si>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</si>
  <si>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</si>
  <si>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</si>
  <si>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</si>
  <si>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</si>
  <si>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</si>
  <si>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</si>
  <si>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</si>
  <si>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</si>
  <si>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</si>
  <si>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</si>
  <si>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</si>
  <si>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</si>
  <si>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</si>
  <si>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</si>
  <si>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</si>
  <si>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</si>
  <si>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</si>
  <si>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</si>
  <si>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</si>
  <si>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</si>
  <si>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</si>
  <si>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</si>
  <si>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</si>
  <si>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</si>
  <si>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</si>
  <si>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</si>
  <si>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</si>
  <si>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</si>
  <si>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</si>
  <si>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</si>
  <si>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</si>
  <si>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</si>
  <si>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</si>
  <si>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</si>
  <si>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</si>
  <si>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</si>
  <si>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</si>
  <si>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</si>
  <si>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</si>
  <si>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</si>
  <si>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</si>
  <si>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</si>
  <si>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</si>
  <si>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</si>
  <si>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</si>
  <si>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</si>
  <si>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</si>
  <si>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</si>
  <si>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</si>
  <si>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</si>
  <si>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</si>
  <si>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</si>
  <si>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</si>
  <si>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</si>
  <si>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</si>
  <si>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</si>
  <si>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</si>
  <si>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</si>
  <si>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</si>
  <si>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</si>
  <si>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</si>
  <si>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</si>
  <si>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</si>
  <si>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</si>
  <si>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</si>
  <si>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</si>
  <si>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</si>
  <si>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</si>
  <si>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</si>
  <si>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</si>
  <si>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</si>
  <si>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</si>
  <si>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</si>
  <si>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</si>
  <si>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</si>
  <si>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</si>
  <si>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</si>
  <si>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</si>
  <si>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</si>
  <si>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</si>
  <si>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</si>
  <si>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</si>
  <si>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</si>
  <si>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</si>
  <si>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</si>
  <si>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</si>
  <si>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</si>
  <si>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</si>
  <si>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</si>
  <si>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</si>
  <si>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</si>
  <si>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</si>
  <si>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</si>
  <si>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</si>
  <si>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</si>
  <si>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</si>
  <si>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</si>
  <si>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</si>
  <si>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</si>
  <si>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</si>
  <si>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</si>
  <si>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</si>
  <si>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</si>
  <si>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</si>
  <si>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</si>
  <si>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</si>
  <si>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</si>
  <si>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</si>
  <si>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</si>
  <si>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</si>
  <si>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</si>
  <si>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</si>
  <si>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</si>
  <si>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</si>
  <si>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</si>
  <si>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</si>
  <si>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</si>
  <si>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</si>
  <si>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</si>
  <si>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</si>
  <si>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</si>
  <si>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</si>
  <si>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</si>
  <si>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</si>
  <si>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</si>
  <si>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</si>
  <si>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</si>
  <si>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</si>
  <si>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</si>
  <si>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</si>
  <si>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</si>
  <si>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</si>
  <si>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</si>
  <si>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</si>
  <si>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</si>
  <si>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</si>
  <si>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</si>
  <si>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</si>
  <si>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</si>
  <si>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</si>
  <si>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</si>
  <si>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</si>
  <si>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</si>
  <si>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</si>
  <si>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</si>
  <si>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</si>
  <si>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</si>
  <si>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</si>
  <si>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</si>
  <si>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</si>
  <si>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</si>
  <si>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</si>
  <si>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</si>
  <si>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</si>
  <si>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</si>
  <si>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</si>
  <si>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</si>
  <si>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</si>
  <si>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</si>
  <si>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</si>
  <si>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</si>
  <si>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</si>
  <si>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</si>
  <si>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</si>
  <si>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</si>
  <si>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</si>
  <si>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</si>
  <si>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</si>
  <si>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</si>
  <si>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</si>
  <si>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</si>
  <si>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</si>
  <si>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</si>
  <si>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</si>
  <si>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</si>
  <si>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</si>
  <si>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</si>
  <si>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</si>
  <si>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</si>
  <si>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</si>
  <si>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</si>
  <si>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</si>
  <si>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</si>
  <si>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</si>
  <si>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</si>
  <si>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</si>
  <si>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</si>
  <si>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</si>
  <si>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</si>
  <si>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</si>
  <si>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</si>
  <si>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</si>
  <si>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</si>
  <si>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</si>
  <si>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</si>
  <si>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</si>
  <si>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</si>
  <si>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</si>
  <si>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</si>
  <si>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</si>
  <si>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</si>
  <si>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</si>
  <si>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</si>
  <si>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</si>
  <si>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</si>
  <si>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</si>
  <si>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</si>
  <si>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</si>
  <si>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</si>
  <si>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</si>
  <si>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</si>
  <si>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</si>
  <si>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</si>
  <si>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</si>
  <si>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</si>
  <si>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</si>
  <si>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</si>
  <si>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</si>
  <si>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</si>
  <si>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</si>
  <si>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</si>
  <si>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</si>
  <si>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</si>
  <si>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</si>
  <si>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</si>
  <si>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</si>
  <si>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</si>
  <si>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</si>
  <si>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</si>
  <si>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</si>
  <si>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</si>
  <si>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</si>
  <si>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</si>
  <si>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</si>
  <si>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</si>
  <si>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</si>
  <si>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</si>
  <si>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</si>
  <si>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</si>
  <si>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</si>
  <si>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</si>
  <si>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</si>
  <si>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</si>
  <si>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</si>
  <si>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</si>
  <si>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</si>
  <si>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</si>
  <si>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</si>
  <si>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</si>
  <si>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</si>
  <si>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</si>
  <si>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</si>
  <si>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</si>
  <si>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</si>
  <si>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</si>
  <si>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</si>
  <si>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</si>
  <si>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</si>
  <si>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</si>
  <si>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</si>
  <si>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</si>
  <si>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</si>
  <si>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</si>
  <si>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</si>
  <si>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</si>
  <si>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</si>
  <si>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</si>
  <si>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</si>
  <si>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</si>
  <si>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</si>
  <si>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</si>
  <si>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</si>
  <si>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</si>
  <si>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</si>
  <si>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</si>
  <si>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</si>
  <si>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</si>
  <si>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</si>
  <si>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</si>
  <si>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</si>
  <si>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</si>
  <si>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</si>
  <si>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</si>
  <si>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</si>
  <si>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</si>
  <si>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</si>
  <si>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</si>
  <si>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</si>
  <si>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</si>
  <si>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</si>
  <si>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mil. m</t>
    </r>
    <r>
      <rPr>
        <vertAlign val="superscript"/>
        <sz val="10"/>
        <rFont val="Segoe UI"/>
        <family val="2"/>
        <charset val="238"/>
      </rPr>
      <t>3</t>
    </r>
  </si>
  <si>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</si>
  <si>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</si>
  <si>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</si>
  <si>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</si>
  <si>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</si>
  <si>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</si>
  <si>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</si>
  <si>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</si>
  <si>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</si>
  <si>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</si>
  <si>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</si>
  <si>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</si>
  <si>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</si>
  <si>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</si>
  <si>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</si>
  <si>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</si>
  <si>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</si>
  <si>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</si>
  <si>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</si>
  <si>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</si>
  <si>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</si>
  <si>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</si>
  <si>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</si>
  <si>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</si>
  <si>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</si>
  <si>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</si>
  <si>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</si>
  <si>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</si>
  <si>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</si>
  <si>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</si>
  <si>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</si>
  <si>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</si>
  <si>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</si>
  <si>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</si>
  <si>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</si>
  <si>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Příloha č. 19b k vyhlášce č. 428/2001 Sb.</t>
  </si>
  <si>
    <r>
      <t>Ostatní přímé náklady</t>
    </r>
    <r>
      <rPr>
        <vertAlign val="superscript"/>
        <sz val="10"/>
        <color theme="1"/>
        <rFont val="Segoe UI"/>
        <family val="2"/>
        <charset val="238"/>
      </rPr>
      <t>1)</t>
    </r>
  </si>
  <si>
    <t>1) Jedná se zejména o kalkulační položky umožňující reprodukci vodohospodářského majetku - odpisy, obnovující opravy infrastrukturního majetku a pachtovné nebo nájemné infrastrukturního majetku.</t>
  </si>
  <si>
    <t>Jednotkové náklady z úplných vlastních nákladů</t>
  </si>
  <si>
    <t>UPLATŇOVANÁ CENA pro vodné, stočné bez DPH</t>
  </si>
  <si>
    <t>Vyrovnávací položka z roku t-2 podle platných pravidel cenové regulace</t>
  </si>
  <si>
    <t>Finanční vypořádání rozdílu kalkulací prováděných podle metodiky Operačního programu Životní prostředí</t>
  </si>
  <si>
    <t>– z ř. 14 prostředky na obnovu infrastrukturního majetku</t>
  </si>
  <si>
    <t>– zisk k použití/ztráta</t>
  </si>
  <si>
    <t>INFORMACE:</t>
  </si>
  <si>
    <t>UPLATŇOVANÁ CENA pevné složky za odběrné místo</t>
  </si>
  <si>
    <t>UPLATŇOVANÁ CENA pevné složky za odběrné místo + DPH</t>
  </si>
  <si>
    <t xml:space="preserve">hodnota "x" znamená, že na příslušném řádku, resp. řádcích v Plánové kalkulaci nebyly vyplněné žádné hodnoty </t>
  </si>
  <si>
    <t>a výpočet nemohl být proveden</t>
  </si>
  <si>
    <r>
      <t>Kalkulační položky v Kč/m</t>
    </r>
    <r>
      <rPr>
        <b/>
        <vertAlign val="superscript"/>
        <sz val="10"/>
        <rFont val="Segoe UI"/>
        <family val="2"/>
        <charset val="238"/>
      </rPr>
      <t>3</t>
    </r>
    <r>
      <rPr>
        <b/>
        <sz val="10"/>
        <rFont val="Segoe UI"/>
        <family val="2"/>
        <charset val="238"/>
      </rPr>
      <t xml:space="preserve"> (tedy v Kč na 1 000 litrů)</t>
    </r>
  </si>
  <si>
    <r>
      <rPr>
        <sz val="11"/>
        <rFont val="Wingdings"/>
        <family val="2"/>
        <charset val="2"/>
      </rPr>
      <t xml:space="preserve">§ </t>
    </r>
    <r>
      <rPr>
        <sz val="11"/>
        <rFont val="Segoe UI"/>
        <family val="2"/>
        <charset val="238"/>
      </rPr>
      <t xml:space="preserve"> Pro </t>
    </r>
    <r>
      <rPr>
        <b/>
        <sz val="11"/>
        <rFont val="Segoe UI"/>
        <family val="2"/>
        <charset val="238"/>
      </rPr>
      <t>odevzdání</t>
    </r>
    <r>
      <rPr>
        <sz val="11"/>
        <rFont val="Segoe UI"/>
        <family val="2"/>
        <charset val="238"/>
      </rPr>
      <t xml:space="preserve"> vyplněných formulářů s plánovou kalkulací a s aktualizací plánové kalkulace použijte </t>
    </r>
    <r>
      <rPr>
        <b/>
        <sz val="11"/>
        <rFont val="Segoe UI"/>
        <family val="2"/>
        <charset val="238"/>
      </rPr>
      <t>webovou aplikaci VODA Monitor (</t>
    </r>
    <r>
      <rPr>
        <u/>
        <sz val="11"/>
        <rFont val="Segoe UI"/>
        <family val="2"/>
        <charset val="238"/>
      </rPr>
      <t>https://vodamonitor.spcss.cz)</t>
    </r>
    <r>
      <rPr>
        <sz val="11"/>
        <rFont val="Segoe UI"/>
        <family val="2"/>
        <charset val="238"/>
      </rPr>
      <t xml:space="preserve">.   
        </t>
    </r>
  </si>
  <si>
    <r>
      <t xml:space="preserve">      Vyplněné formuláře, prosím,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</si>
  <si>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 Pokud aktualizací nedojde ke změně ceny nebo 
k zvýšení zisku, prodávající nemusí formulář s aktualizací plánové kalkulace zasílat.</t>
    </r>
  </si>
  <si>
    <r>
      <t xml:space="preserve">§ </t>
    </r>
    <r>
      <rPr>
        <sz val="11"/>
        <rFont val="Segoe UI"/>
        <family val="2"/>
        <charset val="238"/>
      </rPr>
      <t xml:space="preserve">Aktualizace plánové kalkulace ceny vody se zpracovávají </t>
    </r>
    <r>
      <rPr>
        <b/>
        <sz val="11"/>
        <rFont val="Segoe UI"/>
        <family val="2"/>
        <charset val="238"/>
      </rPr>
      <t xml:space="preserve">pro období od 1. dne kalendářního měsíce </t>
    </r>
    <r>
      <rPr>
        <sz val="11"/>
        <rFont val="Segoe UI"/>
        <family val="2"/>
        <charset val="238"/>
      </rPr>
      <t xml:space="preserve">následujícího po dni předložení aktualizace Ministerstvu financí </t>
    </r>
    <r>
      <rPr>
        <b/>
        <sz val="11"/>
        <rFont val="Segoe UI"/>
        <family val="2"/>
        <charset val="238"/>
      </rPr>
      <t>do 31. 12</t>
    </r>
    <r>
      <rPr>
        <sz val="11"/>
        <rFont val="Segoe UI"/>
        <family val="2"/>
        <charset val="238"/>
      </rPr>
      <t>.</t>
    </r>
  </si>
  <si>
    <r>
      <t xml:space="preserve">§ </t>
    </r>
    <r>
      <rPr>
        <sz val="11"/>
        <rFont val="Segoe UI"/>
        <family val="2"/>
        <charset val="238"/>
      </rPr>
      <t>Tabulky ve formátu MS Excel (přípony .xls) lze importovat do aplikace IS VaK a následně prostřednictvím této aplikace zaslat.</t>
    </r>
  </si>
  <si>
    <r>
      <t>Kč/m</t>
    </r>
    <r>
      <rPr>
        <b/>
        <vertAlign val="superscript"/>
        <sz val="10"/>
        <rFont val="Segoe UI"/>
        <family val="2"/>
        <charset val="238"/>
      </rPr>
      <t>3</t>
    </r>
  </si>
  <si>
    <r>
      <t xml:space="preserve">§ </t>
    </r>
    <r>
      <rPr>
        <sz val="11"/>
        <rFont val="Segoe UI"/>
        <family val="2"/>
        <charset val="238"/>
      </rPr>
      <t xml:space="preserve">Tato tabulka slouží jako pomocný nástroj k plnění povinností v souvislosti s přílohou č. 19b k vyhlášce
č. 428/2001 Sb., která slouží k plnění povinnosti zveřejnit </t>
    </r>
    <r>
      <rPr>
        <b/>
        <sz val="11"/>
        <rFont val="Segoe UI"/>
        <family val="2"/>
        <charset val="238"/>
      </rPr>
      <t>nákladové položky na 1 000 litrů</t>
    </r>
    <r>
      <rPr>
        <sz val="11"/>
        <rFont val="Segoe UI"/>
        <family val="2"/>
        <charset val="238"/>
      </rPr>
      <t xml:space="preserve"> z plánové kalkulace. Tabulka přepočítává hodnoty z listu "Plánová kalkulace" na 1 000 litrů, tj. 1 m</t>
    </r>
    <r>
      <rPr>
        <vertAlign val="superscript"/>
        <sz val="11"/>
        <rFont val="Segoe UI"/>
        <family val="2"/>
        <charset val="238"/>
      </rPr>
      <t>3</t>
    </r>
    <r>
      <rPr>
        <sz val="11"/>
        <rFont val="Segoe UI"/>
        <family val="2"/>
        <charset val="238"/>
      </rPr>
      <t xml:space="preserve">. </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</si>
  <si>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kalkulaci je možné zaslat i vyplněný list s údaji v plánové kalkulaci. </t>
    </r>
  </si>
  <si>
    <t>Údaje zde uvedené se propisují do listů 
   ■ Plánová kalkulace, 
   ■ Plánová kalkulace-aktualizace a 
   ■ Vyrovnávací kalkulace.</t>
  </si>
  <si>
    <r>
      <t xml:space="preserve">§ </t>
    </r>
    <r>
      <rPr>
        <sz val="11"/>
        <rFont val="Segoe UI"/>
        <family val="2"/>
        <charset val="238"/>
      </rPr>
      <t xml:space="preserve">Vlastník nebo provozovatel má </t>
    </r>
    <r>
      <rPr>
        <b/>
        <sz val="11"/>
        <rFont val="Segoe UI"/>
        <family val="2"/>
        <charset val="238"/>
      </rPr>
      <t>povinnost zveřejnit</t>
    </r>
    <r>
      <rPr>
        <sz val="11"/>
        <rFont val="Segoe UI"/>
        <family val="2"/>
        <charset val="238"/>
      </rPr>
      <t xml:space="preserve"> na internetové stránce nebo způsobem v místě obvyklým dle § 36a odst. 1 písm. j) vyhlášky č. 428/2001 Sb. údaje v rozsahu přílohy č. 19b.</t>
    </r>
  </si>
  <si>
    <r>
      <t xml:space="preserve">§ </t>
    </r>
    <r>
      <rPr>
        <sz val="11"/>
        <rFont val="Segoe UI"/>
        <family val="2"/>
        <charset val="238"/>
      </rPr>
      <t xml:space="preserve">Tento soubor obsahuje tabulky pro všechny typy kalkulací: 
       - Plánová kalkulace 
       - Plánová kalkulace - aktualizace  
       - Vyrovnávací kalkulace
       - Plánová kalkulace na 1 000 litrů
</t>
    </r>
    <r>
      <rPr>
        <b/>
        <sz val="11"/>
        <rFont val="Segoe UI"/>
        <family val="2"/>
        <charset val="238"/>
      </rPr>
      <t>Odesílá se vždy celý soubor</t>
    </r>
    <r>
      <rPr>
        <sz val="11"/>
        <rFont val="Segoe UI"/>
        <family val="2"/>
        <charset val="238"/>
      </rPr>
      <t>. Nikdy se neposílají pouze jednotlivé listy.</t>
    </r>
  </si>
  <si>
    <r>
      <rPr>
        <sz val="11"/>
        <rFont val="Wingdings"/>
        <family val="2"/>
        <charset val="2"/>
      </rPr>
      <t>§</t>
    </r>
    <r>
      <rPr>
        <sz val="11"/>
        <rFont val="Segoe UI"/>
        <family val="2"/>
        <charset val="238"/>
      </rPr>
      <t xml:space="preserve"> Vyplněné tabulky s </t>
    </r>
    <r>
      <rPr>
        <u/>
        <sz val="11"/>
        <rFont val="Segoe UI"/>
        <family val="2"/>
        <charset val="238"/>
      </rPr>
      <t>aktualizací</t>
    </r>
    <r>
      <rPr>
        <sz val="11"/>
        <rFont val="Segoe UI"/>
        <family val="2"/>
        <charset val="238"/>
      </rPr>
      <t xml:space="preserve"> </t>
    </r>
    <r>
      <rPr>
        <u/>
        <sz val="11"/>
        <rFont val="Segoe UI"/>
        <family val="2"/>
        <charset val="238"/>
      </rPr>
      <t>plánové</t>
    </r>
    <r>
      <rPr>
        <sz val="11"/>
        <rFont val="Segoe UI"/>
        <family val="2"/>
        <charset val="238"/>
      </rPr>
      <t xml:space="preserve"> </t>
    </r>
    <r>
      <rPr>
        <u/>
        <sz val="11"/>
        <rFont val="Segoe UI"/>
        <family val="2"/>
        <charset val="238"/>
      </rPr>
      <t>kalkulace</t>
    </r>
    <r>
      <rPr>
        <sz val="11"/>
        <rFont val="Segoe UI"/>
        <family val="2"/>
        <charset val="238"/>
      </rPr>
      <t xml:space="preserve"> ceny vody zašlete Ministerstvu financí nejpozději </t>
    </r>
    <r>
      <rPr>
        <b/>
        <sz val="11"/>
        <rFont val="Segoe UI"/>
        <family val="2"/>
        <charset val="238"/>
      </rPr>
      <t>jeden kalendářní den před její platností</t>
    </r>
    <r>
      <rPr>
        <sz val="11"/>
        <rFont val="Segoe UI"/>
        <family val="2"/>
        <charset val="238"/>
      </rPr>
      <t xml:space="preserve"> prostřednictvím webové aplikace VODA Monitor (</t>
    </r>
    <r>
      <rPr>
        <u/>
        <sz val="11"/>
        <rFont val="Segoe UI"/>
        <family val="2"/>
        <charset val="238"/>
      </rPr>
      <t>https://vodamonitor.spcss.cz</t>
    </r>
    <r>
      <rPr>
        <sz val="11"/>
        <rFont val="Segoe UI"/>
        <family val="2"/>
        <charset val="238"/>
      </rPr>
      <t>).</t>
    </r>
  </si>
  <si>
    <r>
      <t xml:space="preserve">§ </t>
    </r>
    <r>
      <rPr>
        <sz val="11"/>
        <rFont val="Segoe UI"/>
        <family val="2"/>
        <charset val="238"/>
      </rPr>
      <t>Údaje za vodu předanou se vyplní do sloupce pro vodu pitnou, údaje za vodu převzatou do sloupce pro vodu odpadní.</t>
    </r>
  </si>
  <si>
    <r>
      <t xml:space="preserve">§ </t>
    </r>
    <r>
      <rPr>
        <b/>
        <sz val="11"/>
        <rFont val="Segoe UI"/>
        <family val="2"/>
        <charset val="238"/>
      </rPr>
      <t>Termíny</t>
    </r>
    <r>
      <rPr>
        <sz val="11"/>
        <rFont val="Segoe UI"/>
        <family val="2"/>
        <charset val="238"/>
      </rPr>
      <t xml:space="preserve"> pro odeslání vyplněných formulářů jsou:
       - Plánová kalkulace pro rok 2026 se odesílá nejpozději do </t>
    </r>
    <r>
      <rPr>
        <b/>
        <sz val="11"/>
        <rFont val="Segoe UI"/>
        <family val="2"/>
        <charset val="238"/>
      </rPr>
      <t>31. 12. 2025</t>
    </r>
    <r>
      <rPr>
        <sz val="11"/>
        <rFont val="Segoe UI"/>
        <family val="2"/>
        <charset val="238"/>
      </rPr>
      <t xml:space="preserve">,
       - Plánová kalkulace - aktualizace pro rok 2026 se odesílá nejpozději </t>
    </r>
    <r>
      <rPr>
        <b/>
        <sz val="11"/>
        <rFont val="Segoe UI"/>
        <family val="2"/>
        <charset val="238"/>
      </rPr>
      <t>jeden den před platností</t>
    </r>
    <r>
      <rPr>
        <sz val="11"/>
        <rFont val="Segoe UI"/>
        <family val="2"/>
        <charset val="238"/>
      </rPr>
      <t xml:space="preserve"> ceny,
       - Vyrovnávací kalkulace za rok 2026 se odesílá nejpozději do </t>
    </r>
    <r>
      <rPr>
        <b/>
        <sz val="11"/>
        <rFont val="Segoe UI"/>
        <family val="2"/>
        <charset val="238"/>
      </rPr>
      <t xml:space="preserve">30. 4. 2027 </t>
    </r>
    <r>
      <rPr>
        <sz val="11"/>
        <rFont val="Segoe UI"/>
        <family val="2"/>
        <charset val="238"/>
      </rPr>
      <t>prostřednictvím aplikace IS VaK Ministerstva zemědělství.</t>
    </r>
  </si>
  <si>
    <t>PLÁNOVÁ KALKULACE CENY VODY 
PRO KALENDÁŘNÍ ROK 2026</t>
  </si>
  <si>
    <t>Kalkulace 
pro rok 2026</t>
  </si>
  <si>
    <t>Výpočet přiměřeného zisku pro kalendářní rok 2026
(pro plánovou kalkulaci)</t>
  </si>
  <si>
    <t>pro rok 2026</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</si>
  <si>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</si>
  <si>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</si>
  <si>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rPr>
        <sz val="11"/>
        <rFont val="Wingdings"/>
        <family val="2"/>
        <charset val="2"/>
      </rPr>
      <t>§</t>
    </r>
    <r>
      <rPr>
        <sz val="11"/>
        <rFont val="Segoe UI"/>
        <family val="2"/>
        <charset val="238"/>
      </rPr>
      <t xml:space="preserve">  Vyplněné tabulky s </t>
    </r>
    <r>
      <rPr>
        <u/>
        <sz val="11"/>
        <rFont val="Segoe UI"/>
        <family val="2"/>
        <charset val="238"/>
      </rPr>
      <t>plánovou kalkulací</t>
    </r>
    <r>
      <rPr>
        <sz val="11"/>
        <rFont val="Segoe UI"/>
        <family val="2"/>
        <charset val="238"/>
      </rPr>
      <t xml:space="preserve"> ceny vody zašlete </t>
    </r>
    <r>
      <rPr>
        <b/>
        <sz val="11"/>
        <rFont val="Segoe UI"/>
        <family val="2"/>
        <charset val="238"/>
      </rPr>
      <t>nejpozději jeden kalendářní den před její platností prostřednictvím webové aplikace VODA Monitor</t>
    </r>
    <r>
      <rPr>
        <sz val="11"/>
        <rFont val="Segoe UI"/>
        <family val="2"/>
        <charset val="238"/>
      </rPr>
      <t xml:space="preserve"> (</t>
    </r>
    <r>
      <rPr>
        <u/>
        <sz val="11"/>
        <rFont val="Segoe UI"/>
        <family val="2"/>
        <charset val="238"/>
      </rPr>
      <t>https://vodamonitor.spcss.cz</t>
    </r>
    <r>
      <rPr>
        <sz val="11"/>
        <rFont val="Segoe UI"/>
        <family val="2"/>
        <charset val="238"/>
      </rPr>
      <t>).</t>
    </r>
  </si>
  <si>
    <r>
      <t xml:space="preserve">§ </t>
    </r>
    <r>
      <rPr>
        <sz val="11"/>
        <rFont val="Segoe UI"/>
        <family val="2"/>
        <charset val="238"/>
      </rPr>
      <t xml:space="preserve">Tabulky posílejte pouze ve </t>
    </r>
    <r>
      <rPr>
        <b/>
        <sz val="11"/>
        <rFont val="Segoe UI"/>
        <family val="2"/>
        <charset val="238"/>
      </rPr>
      <t xml:space="preserve">formátu MS Excel </t>
    </r>
    <r>
      <rPr>
        <sz val="11"/>
        <rFont val="Segoe UI"/>
        <family val="2"/>
        <charset val="238"/>
      </rPr>
      <t>(přípony .xlsx, .xls), dokument v PDF nebude akceptován.</t>
    </r>
  </si>
  <si>
    <r>
      <t xml:space="preserve">§ </t>
    </r>
    <r>
      <rPr>
        <sz val="11"/>
        <rFont val="Segoe UI"/>
        <family val="2"/>
        <charset val="238"/>
      </rPr>
      <t xml:space="preserve">Aktualizace plánové kalkulace se zpracovává vždy, když dojde k významnému a trvalému 
      - snížení předpokládaných ekonomicky oprávněných nákladů, 
      - snížení uplatněné ceny vůči všem kupujícím nebo 
      - nárůstu předpokládaného množství vody. </t>
    </r>
  </si>
  <si>
    <t>Kalkulace pro rok 2026</t>
  </si>
  <si>
    <r>
      <t xml:space="preserve">§ </t>
    </r>
    <r>
      <rPr>
        <sz val="11"/>
        <rFont val="Segoe UI"/>
        <family val="2"/>
        <charset val="238"/>
      </rPr>
      <t xml:space="preserve">Vyrovnávací kalkulace, resp. Porovnání se zasílá </t>
    </r>
    <r>
      <rPr>
        <b/>
        <sz val="11"/>
        <rFont val="Segoe UI"/>
        <family val="2"/>
        <charset val="238"/>
      </rPr>
      <t>do 30. dubna roku následujícího po uplatnění ceny prostřednictvím aplikace IS VaK</t>
    </r>
    <r>
      <rPr>
        <sz val="11"/>
        <rFont val="Segoe UI"/>
        <family val="2"/>
        <charset val="238"/>
      </rPr>
      <t xml:space="preserve"> Ministerstva zemědělství.</t>
    </r>
  </si>
  <si>
    <t>VYROVNÁVACÍ KALKULACE CENY VODY 
PRO KALENDÁŘNÍ ROK 2026</t>
  </si>
  <si>
    <t>Skutečnost 
za rok 2026</t>
  </si>
  <si>
    <t>Skutečnost
za rok 2026</t>
  </si>
  <si>
    <t>Výpočet přiměřeného zisku pro kalendářní rok 2026
(pro vyrovnávací kalkulaci)</t>
  </si>
  <si>
    <t>za rok 2026</t>
  </si>
  <si>
    <t>Hodnota souvisejícího infrastrukturního majetku podle VÚME (mil. Kč) 
k 31. 12. 2024</t>
  </si>
  <si>
    <t>KALKULACE CENY VODY 
PRO KALENDÁŘNÍ ROK 2026 
v členění jednotkových nákladů</t>
  </si>
  <si>
    <r>
      <t xml:space="preserve">§ </t>
    </r>
    <r>
      <rPr>
        <b/>
        <sz val="11"/>
        <rFont val="Segoe"/>
        <family val="2"/>
        <charset val="238"/>
      </rPr>
      <t>Vyrovnávací kalkulace se odevzdává prostřednictvím tzv. Porovnání v aplikaci IS VaK</t>
    </r>
    <r>
      <rPr>
        <sz val="11"/>
        <rFont val="Segoe"/>
        <family val="2"/>
        <charset val="238"/>
      </rPr>
      <t xml:space="preserve"> Ministerstva zemědělství. Odevzdání tzv. Porovnání v IS VaK se považuje za  odevzdání vyrovnávací kalkulace pro účely cenové regulace.</t>
    </r>
    <r>
      <rPr>
        <sz val="11"/>
        <rFont val="Segoe UI"/>
        <family val="2"/>
        <charset val="238"/>
      </rPr>
      <t xml:space="preserve"> 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</si>
  <si>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Navýšení zisku o částku, která byla využita a skutečně vyčerpána podle plánu financování obnovy a která nebyla
v kalkulaci uplatněna jiným způsobem</t>
  </si>
  <si>
    <t>Navýšení zisku o částku, která byla využita a skutečně vyčerpána podle plánu financování obnovy a která nebyla
v kalkulaci uplatněna jiným způsobem</t>
  </si>
  <si>
    <t>Navýšení zisku o částku, která bude využita a skutečně vyčerpána podle plánu financování obnovy a která není 
v kalkulaci uplatněna jiným způsobem</t>
  </si>
  <si>
    <t xml:space="preserve">Navýšení zisku o částku, která bude využita a skutečně vyčerpána podle plánu financování obnovy a která není
v kalkulaci uplatněna jiným způsobem </t>
  </si>
  <si>
    <t>Navýšení zisku o částku, která bude využita a skutečně vyčerpána podle plánu financování obnovy a která není
v kalkulaci uplatněna jiným způsobem</t>
  </si>
  <si>
    <t>ne</t>
  </si>
  <si>
    <t>Obec Všekary</t>
  </si>
  <si>
    <t>3212-704172-00572365-1/1-00572365</t>
  </si>
  <si>
    <t>3212-704172-00572365-2/1-00572365</t>
  </si>
  <si>
    <t>Všekary</t>
  </si>
  <si>
    <t>Formulář A</t>
  </si>
  <si>
    <t>Josef Trhlík</t>
  </si>
  <si>
    <t>obec.vsekary@seznam.cz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</si>
</sst>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4" formatCode="_-* #,##0.00\ &quot;Kč&quot;_-;\-* #,##0.00\ &quot;Kč&quot;_-;_-* &quot;-&quot;??\ &quot;Kč&quot;_-;_-@_-"/>
    <numFmt numFmtId="164" formatCode="_-* #,##0\ _K_č_-;\-* #,##0\ _K_č_-;_-* &quot;-&quot;\ _K_č_-;_-@_-"/>
    <numFmt numFmtId="165" formatCode="_-* #,##0.00\ _K_č_-;\-* #,##0.00\ _K_č_-;_-* &quot;-&quot;??\ _K_č_-;_-@_-"/>
    <numFmt numFmtId="166" formatCode="#,##0.000&quot; &quot;000"/>
    <numFmt numFmtId="167" formatCode="000&quot; &quot;00&quot; &quot;000"/>
    <numFmt numFmtId="168" formatCode="#,##0.000000"/>
    <numFmt numFmtId="169" formatCode="000&quot; &quot;000&quot; &quot;000"/>
    <numFmt numFmtId="170" formatCode="#,##0.000"/>
  </numFmts>
  <fonts count="8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vertAlign val="superscript"/>
      <sz val="10"/>
      <color theme="1"/>
      <name val="Segoe UI"/>
      <family val="2"/>
      <charset val="238"/>
    </font>
    <font>
      <b/>
      <sz val="9"/>
      <color theme="1"/>
      <name val="Segoe UI"/>
      <family val="2"/>
      <charset val="238"/>
    </font>
    <font>
      <sz val="9"/>
      <color rgb="FFFF00FF"/>
      <name val="Segoe UI"/>
      <family val="2"/>
      <charset val="238"/>
    </font>
    <font>
      <sz val="10"/>
      <color rgb="FFFF00FF"/>
      <name val="Segoe UI"/>
      <family val="2"/>
      <charset val="238"/>
    </font>
    <font>
      <b/>
      <vertAlign val="superscript"/>
      <sz val="10"/>
      <name val="Segoe UI"/>
      <family val="2"/>
      <charset val="238"/>
    </font>
    <font>
      <u/>
      <sz val="11"/>
      <name val="Segoe UI"/>
      <family val="2"/>
      <charset val="238"/>
    </font>
    <font>
      <u/>
      <sz val="12"/>
      <name val="Segoe UI"/>
      <family val="2"/>
      <charset val="238"/>
    </font>
    <font>
      <u/>
      <sz val="10"/>
      <name val="Segoe UI"/>
      <family val="2"/>
      <charset val="238"/>
    </font>
    <font>
      <sz val="10"/>
      <name val="Calibri"/>
      <family val="2"/>
      <charset val="238"/>
    </font>
    <font>
      <i/>
      <sz val="10"/>
      <name val="Segoe UI"/>
      <family val="2"/>
      <charset val="238"/>
    </font>
    <font>
      <sz val="10"/>
      <color theme="8" tint="0.79995117038483843"/>
      <name val="Segoe UI"/>
      <family val="2"/>
      <charset val="238"/>
    </font>
    <font>
      <sz val="5"/>
      <color rgb="FFFF0000"/>
      <name val="Segoe UI"/>
      <family val="2"/>
      <charset val="238"/>
    </font>
    <font>
      <sz val="10"/>
      <color theme="6" tint="0.79995117038483843"/>
      <name val="Segoe UI"/>
      <family val="2"/>
      <charset val="238"/>
    </font>
    <font>
      <sz val="11"/>
      <name val="Segoe"/>
      <family val="2"/>
      <charset val="238"/>
    </font>
    <font>
      <b/>
      <sz val="11"/>
      <name val="Segoe"/>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s>
  <cellStyleXfs count="5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0" fillId="0" borderId="0"/>
  </cellStyleXfs>
  <cellXfs count="980">
    <xf numFmtId="0" fontId="0" fillId="0" borderId="0" xfId="0"/>
    <xf numFmtId="0" fontId="32" fillId="3" borderId="53" xfId="53" applyFont="1" applyFill="1" applyBorder="1" applyAlignment="1">
      <alignment horizontal="left" vertical="center" wrapText="1"/>
    </xf>
    <xf numFmtId="0" fontId="24" fillId="0" borderId="0" xfId="53" applyFont="1" applyAlignment="1">
      <alignment horizontal="left"/>
    </xf>
    <xf numFmtId="0" fontId="25" fillId="0" borderId="0" xfId="53" applyFont="1"/>
    <xf numFmtId="0" fontId="25" fillId="0" borderId="0" xfId="53" applyFont="1" applyAlignment="1">
      <alignment horizontal="left"/>
    </xf>
    <xf numFmtId="0" fontId="26" fillId="0" borderId="0" xfId="53" applyFont="1"/>
    <xf numFmtId="0" fontId="25" fillId="2" borderId="0" xfId="53" applyFont="1" applyFill="1"/>
    <xf numFmtId="0" fontId="25" fillId="2" borderId="0" xfId="53" applyFont="1" applyFill="1" applyAlignment="1">
      <alignment horizontal="left"/>
    </xf>
    <xf numFmtId="0" fontId="5" fillId="2" borderId="0" xfId="53" applyFont="1" applyFill="1" applyAlignment="1">
      <alignment horizontal="center" vertical="center" wrapText="1"/>
    </xf>
    <xf numFmtId="0" fontId="10" fillId="2" borderId="0" xfId="53" applyFont="1" applyFill="1" applyAlignment="1">
      <alignment vertical="center" wrapText="1"/>
    </xf>
    <xf numFmtId="0" fontId="27" fillId="2" borderId="0" xfId="53" applyFont="1" applyFill="1" applyAlignment="1">
      <alignment horizontal="left" vertical="center"/>
    </xf>
    <xf numFmtId="0" fontId="28" fillId="2" borderId="0" xfId="53" applyFont="1" applyFill="1" applyAlignment="1">
      <alignment vertical="center" wrapText="1"/>
    </xf>
    <xf numFmtId="0" fontId="28" fillId="2" borderId="0" xfId="53" applyFont="1" applyFill="1" applyAlignment="1">
      <alignment horizontal="center" vertical="center" wrapText="1"/>
    </xf>
    <xf numFmtId="0" fontId="29" fillId="2" borderId="0" xfId="53" applyFont="1" applyFill="1"/>
    <xf numFmtId="0" fontId="29" fillId="0" borderId="0" xfId="53" applyFont="1"/>
    <xf numFmtId="0" fontId="30" fillId="2" borderId="0" xfId="53" applyFont="1" applyFill="1" applyAlignment="1">
      <alignment horizontal="left" vertical="center"/>
    </xf>
    <xf numFmtId="0" fontId="30" fillId="2" borderId="0" xfId="53" applyFont="1" applyFill="1" applyAlignment="1">
      <alignment vertical="center"/>
    </xf>
    <xf numFmtId="0" fontId="28" fillId="2" borderId="0" xfId="53" applyFont="1" applyFill="1" applyAlignment="1">
      <alignment horizontal="left" vertical="center"/>
    </xf>
    <xf numFmtId="0" fontId="5" fillId="2" borderId="0" xfId="53" applyFont="1" applyFill="1" applyAlignment="1">
      <alignment horizontal="left" vertical="top" wrapText="1"/>
    </xf>
    <xf numFmtId="0" fontId="8" fillId="2" borderId="0" xfId="53" applyFont="1" applyFill="1"/>
    <xf numFmtId="0" fontId="6" fillId="2" borderId="0" xfId="53" applyFont="1" applyFill="1" applyAlignment="1">
      <alignment vertical="center"/>
    </xf>
    <xf numFmtId="0" fontId="31" fillId="2" borderId="0" xfId="53" applyFont="1" applyFill="1"/>
    <xf numFmtId="166" fontId="31" fillId="2" borderId="1" xfId="53" applyNumberFormat="1" applyFont="1" applyFill="1" applyBorder="1" applyAlignment="1">
      <alignment horizontal="right" vertical="center" wrapText="1" indent="2"/>
    </xf>
    <xf numFmtId="166" fontId="31" fillId="2" borderId="2" xfId="53" applyNumberFormat="1" applyFont="1" applyFill="1" applyBorder="1" applyAlignment="1">
      <alignment horizontal="right" vertical="center" wrapText="1" indent="2"/>
    </xf>
    <xf numFmtId="0" fontId="28" fillId="2" borderId="3" xfId="53" applyFont="1" applyFill="1" applyBorder="1" applyAlignment="1">
      <alignment horizontal="center" vertical="center" wrapText="1"/>
    </xf>
    <xf numFmtId="0" fontId="29" fillId="2" borderId="4" xfId="53" applyFont="1" applyFill="1" applyBorder="1" applyAlignment="1">
      <alignment horizontal="center" vertical="center" wrapText="1"/>
    </xf>
    <xf numFmtId="0" fontId="29" fillId="2" borderId="5" xfId="53" applyFont="1" applyFill="1" applyBorder="1" applyAlignment="1">
      <alignment horizontal="center" vertical="center" wrapText="1"/>
    </xf>
    <xf numFmtId="0" fontId="29" fillId="2" borderId="6" xfId="53" applyFont="1" applyFill="1" applyBorder="1" applyAlignment="1">
      <alignment horizontal="center" vertical="center" wrapText="1"/>
    </xf>
    <xf numFmtId="0" fontId="31" fillId="2" borderId="7" xfId="53" applyFont="1" applyFill="1" applyBorder="1" applyAlignment="1">
      <alignment horizontal="left" vertical="center" wrapText="1"/>
    </xf>
    <xf numFmtId="0" fontId="31" fillId="2" borderId="8" xfId="53" applyFont="1" applyFill="1" applyBorder="1" applyAlignment="1">
      <alignment vertical="center" wrapText="1"/>
    </xf>
    <xf numFmtId="49" fontId="31" fillId="2" borderId="9" xfId="53" applyNumberFormat="1" applyFont="1" applyFill="1" applyBorder="1" applyAlignment="1">
      <alignment horizontal="left" vertical="center" wrapText="1"/>
    </xf>
    <xf numFmtId="0" fontId="31" fillId="2" borderId="0" xfId="53" applyFont="1" applyFill="1" applyAlignment="1">
      <alignment horizontal="left" vertical="center" wrapText="1" indent="1"/>
    </xf>
    <xf numFmtId="49" fontId="31" fillId="2" borderId="10" xfId="53" applyNumberFormat="1" applyFont="1" applyFill="1" applyBorder="1" applyAlignment="1">
      <alignment horizontal="left" vertical="center" wrapText="1"/>
    </xf>
    <xf numFmtId="0" fontId="31" fillId="2" borderId="11" xfId="53" applyFont="1" applyFill="1" applyBorder="1" applyAlignment="1">
      <alignment horizontal="left" vertical="center" wrapText="1" indent="1"/>
    </xf>
    <xf numFmtId="49" fontId="31" fillId="2" borderId="0" xfId="53" applyNumberFormat="1" applyFont="1" applyFill="1" applyAlignment="1">
      <alignment horizontal="left" vertical="center" wrapText="1" indent="1"/>
    </xf>
    <xf numFmtId="0" fontId="10" fillId="2" borderId="9" xfId="53" applyFont="1" applyFill="1" applyBorder="1" applyAlignment="1">
      <alignment horizontal="left" vertical="center" wrapText="1"/>
    </xf>
    <xf numFmtId="0" fontId="10" fillId="2" borderId="11" xfId="53" applyFont="1" applyFill="1" applyBorder="1" applyAlignment="1">
      <alignment vertical="center" wrapText="1"/>
    </xf>
    <xf numFmtId="0" fontId="10" fillId="2" borderId="8" xfId="53" applyFont="1" applyFill="1" applyBorder="1" applyAlignment="1">
      <alignment vertical="center" wrapText="1"/>
    </xf>
    <xf numFmtId="49" fontId="31" fillId="2" borderId="12" xfId="53" applyNumberFormat="1" applyFont="1" applyFill="1" applyBorder="1" applyAlignment="1">
      <alignment horizontal="left" vertical="center" wrapText="1"/>
    </xf>
    <xf numFmtId="0" fontId="31" fillId="2" borderId="13" xfId="53" applyFont="1" applyFill="1" applyBorder="1" applyAlignment="1">
      <alignment horizontal="left" vertical="center" wrapText="1"/>
    </xf>
    <xf numFmtId="0" fontId="31" fillId="2" borderId="14" xfId="53" applyFont="1" applyFill="1" applyBorder="1" applyAlignment="1">
      <alignment vertical="center" wrapText="1"/>
    </xf>
    <xf numFmtId="0" fontId="31" fillId="2" borderId="1" xfId="53" applyFont="1" applyFill="1" applyBorder="1" applyAlignment="1">
      <alignment horizontal="left" vertical="center" wrapText="1"/>
    </xf>
    <xf numFmtId="0" fontId="31" fillId="2" borderId="15" xfId="53" applyFont="1" applyFill="1" applyBorder="1" applyAlignment="1">
      <alignment vertical="center" wrapText="1"/>
    </xf>
    <xf numFmtId="0" fontId="31" fillId="2" borderId="16" xfId="53" applyFont="1" applyFill="1" applyBorder="1" applyAlignment="1">
      <alignment horizontal="center" vertical="center" wrapText="1"/>
    </xf>
    <xf numFmtId="0" fontId="31" fillId="2" borderId="17" xfId="53" applyFont="1" applyFill="1" applyBorder="1" applyAlignment="1">
      <alignment horizontal="left" vertical="center" wrapText="1"/>
    </xf>
    <xf numFmtId="0" fontId="31" fillId="2" borderId="18" xfId="53" applyFont="1" applyFill="1" applyBorder="1" applyAlignment="1">
      <alignment vertical="center" wrapText="1"/>
    </xf>
    <xf numFmtId="0" fontId="31" fillId="2" borderId="19" xfId="53" applyFont="1" applyFill="1" applyBorder="1" applyAlignment="1">
      <alignment horizontal="center" vertical="center" wrapText="1"/>
    </xf>
    <xf numFmtId="0" fontId="31" fillId="2" borderId="18" xfId="53" applyFont="1" applyFill="1" applyBorder="1" applyAlignment="1">
      <alignment horizontal="left" vertical="center" wrapText="1" indent="1"/>
    </xf>
    <xf numFmtId="0" fontId="31" fillId="2" borderId="20" xfId="53" applyFont="1" applyFill="1" applyBorder="1" applyAlignment="1">
      <alignment vertical="center" wrapText="1"/>
    </xf>
    <xf numFmtId="0" fontId="31" fillId="2" borderId="21" xfId="53" applyFont="1" applyFill="1" applyBorder="1" applyAlignment="1">
      <alignment horizontal="center" vertical="center" wrapText="1"/>
    </xf>
    <xf numFmtId="49" fontId="31" fillId="2" borderId="17" xfId="53" applyNumberFormat="1" applyFont="1" applyFill="1" applyBorder="1" applyAlignment="1">
      <alignment horizontal="left" vertical="center" wrapText="1"/>
    </xf>
    <xf numFmtId="49" fontId="31" fillId="2" borderId="18" xfId="53" applyNumberFormat="1" applyFont="1" applyFill="1" applyBorder="1" applyAlignment="1">
      <alignment vertical="center" wrapText="1"/>
    </xf>
    <xf numFmtId="0" fontId="31" fillId="2" borderId="17" xfId="53" applyFont="1" applyFill="1" applyBorder="1" applyAlignment="1">
      <alignment vertical="center" wrapText="1"/>
    </xf>
    <xf numFmtId="0" fontId="31" fillId="2" borderId="20" xfId="53" applyFont="1" applyFill="1" applyBorder="1" applyAlignment="1">
      <alignment horizontal="center" vertical="center" wrapText="1"/>
    </xf>
    <xf numFmtId="4" fontId="31" fillId="2" borderId="3" xfId="53" applyNumberFormat="1" applyFont="1" applyFill="1" applyBorder="1" applyAlignment="1">
      <alignment horizontal="right" vertical="center" wrapText="1" indent="2"/>
    </xf>
    <xf numFmtId="4" fontId="31" fillId="2" borderId="22" xfId="53" applyNumberFormat="1" applyFont="1" applyFill="1" applyBorder="1" applyAlignment="1">
      <alignment horizontal="right" vertical="center" wrapText="1" indent="2"/>
    </xf>
    <xf numFmtId="49" fontId="31" fillId="2" borderId="1" xfId="53" applyNumberFormat="1" applyFont="1" applyFill="1" applyBorder="1" applyAlignment="1">
      <alignment horizontal="left" vertical="center" wrapText="1"/>
    </xf>
    <xf numFmtId="49" fontId="31" fillId="2" borderId="13" xfId="53" applyNumberFormat="1" applyFont="1" applyFill="1" applyBorder="1" applyAlignment="1">
      <alignment horizontal="left" vertical="center" wrapText="1"/>
    </xf>
    <xf numFmtId="0" fontId="31" fillId="2" borderId="18" xfId="53" applyFont="1" applyFill="1" applyBorder="1" applyAlignment="1">
      <alignment horizontal="left" vertical="center" wrapText="1"/>
    </xf>
    <xf numFmtId="0" fontId="6" fillId="2" borderId="3" xfId="53" applyFont="1" applyFill="1" applyBorder="1" applyAlignment="1">
      <alignment horizontal="center" vertical="center" wrapText="1"/>
    </xf>
    <xf numFmtId="0" fontId="10" fillId="2" borderId="15" xfId="53" applyFont="1" applyFill="1" applyBorder="1" applyAlignment="1">
      <alignment vertical="center" wrapText="1"/>
    </xf>
    <xf numFmtId="0" fontId="10" fillId="2" borderId="18" xfId="53" applyFont="1" applyFill="1" applyBorder="1" applyAlignment="1">
      <alignment horizontal="left" vertical="center" wrapText="1"/>
    </xf>
    <xf numFmtId="0" fontId="10" fillId="2" borderId="18" xfId="53" applyFont="1" applyFill="1" applyBorder="1" applyAlignment="1">
      <alignment vertical="center" wrapText="1"/>
    </xf>
    <xf numFmtId="0" fontId="10" fillId="2" borderId="18" xfId="53" applyFont="1" applyFill="1" applyBorder="1" applyAlignment="1">
      <alignment wrapText="1"/>
    </xf>
    <xf numFmtId="0" fontId="10" fillId="2" borderId="20" xfId="53" applyFont="1" applyFill="1" applyBorder="1"/>
    <xf numFmtId="0" fontId="10" fillId="2" borderId="20" xfId="53" applyFont="1" applyFill="1" applyBorder="1" applyAlignment="1">
      <alignment horizontal="center" vertical="center" wrapText="1"/>
    </xf>
    <xf numFmtId="0" fontId="10" fillId="2" borderId="20" xfId="53" applyFont="1" applyFill="1" applyBorder="1" applyAlignment="1">
      <alignment vertical="center" wrapText="1"/>
    </xf>
    <xf numFmtId="166" fontId="31" fillId="2" borderId="3" xfId="53" applyNumberFormat="1" applyFont="1" applyFill="1" applyBorder="1" applyAlignment="1">
      <alignment horizontal="right" vertical="center" wrapText="1" indent="2"/>
    </xf>
    <xf numFmtId="0" fontId="31" fillId="2" borderId="0" xfId="53" applyFont="1" applyFill="1" applyAlignment="1">
      <alignment horizontal="right"/>
    </xf>
    <xf numFmtId="0" fontId="32" fillId="0" borderId="0" xfId="53" applyFont="1" applyAlignment="1">
      <alignment vertical="center" wrapText="1"/>
    </xf>
    <xf numFmtId="0" fontId="10" fillId="2" borderId="3" xfId="53" applyFont="1" applyFill="1" applyBorder="1" applyAlignment="1">
      <alignment horizontal="center" vertical="center"/>
    </xf>
    <xf numFmtId="10" fontId="10" fillId="2" borderId="3" xfId="53" applyNumberFormat="1" applyFont="1" applyFill="1" applyBorder="1" applyAlignment="1">
      <alignment horizontal="center" vertical="center"/>
    </xf>
    <xf numFmtId="9" fontId="10" fillId="2" borderId="3" xfId="53" applyNumberFormat="1" applyFont="1" applyFill="1" applyBorder="1" applyAlignment="1">
      <alignment horizontal="center" vertical="center" wrapText="1"/>
    </xf>
    <xf numFmtId="10" fontId="10" fillId="2" borderId="3" xfId="53" applyNumberFormat="1" applyFont="1" applyFill="1" applyBorder="1" applyAlignment="1">
      <alignment horizontal="center" vertical="center" wrapText="1"/>
    </xf>
    <xf numFmtId="0" fontId="31" fillId="2" borderId="0" xfId="53" applyFont="1" applyFill="1" applyAlignment="1">
      <alignment horizontal="left" vertical="center" indent="1"/>
    </xf>
    <xf numFmtId="0" fontId="10" fillId="2" borderId="13" xfId="53" applyFont="1" applyFill="1" applyBorder="1" applyAlignment="1">
      <alignment vertical="center" wrapText="1"/>
    </xf>
    <xf numFmtId="0" fontId="31" fillId="2" borderId="13" xfId="53" applyFont="1" applyFill="1" applyBorder="1" applyAlignment="1">
      <alignment horizontal="center" vertical="center" wrapText="1"/>
    </xf>
    <xf numFmtId="0" fontId="10" fillId="2" borderId="13" xfId="53" applyFont="1" applyFill="1" applyBorder="1" applyAlignment="1">
      <alignment horizontal="center" vertical="center" wrapText="1"/>
    </xf>
    <xf numFmtId="0" fontId="10" fillId="2" borderId="22" xfId="53" applyFont="1" applyFill="1" applyBorder="1" applyAlignment="1">
      <alignment horizontal="center" vertical="center" wrapText="1"/>
    </xf>
    <xf numFmtId="0" fontId="32" fillId="2" borderId="0" xfId="53" applyFont="1" applyFill="1" applyAlignment="1">
      <alignment horizontal="left" vertical="center" wrapText="1"/>
    </xf>
    <xf numFmtId="0" fontId="8" fillId="2" borderId="0" xfId="53" applyFont="1" applyFill="1" applyAlignment="1">
      <alignment horizontal="right"/>
    </xf>
    <xf numFmtId="0" fontId="31" fillId="2" borderId="5" xfId="53" applyFont="1" applyFill="1" applyBorder="1" applyAlignment="1">
      <alignment horizontal="center" vertical="center" wrapText="1"/>
    </xf>
    <xf numFmtId="0" fontId="31" fillId="2" borderId="6" xfId="53" applyFont="1" applyFill="1" applyBorder="1" applyAlignment="1">
      <alignment horizontal="center" vertical="center" wrapText="1"/>
    </xf>
    <xf numFmtId="0" fontId="31" fillId="2" borderId="12" xfId="53" applyFont="1" applyFill="1" applyBorder="1" applyAlignment="1">
      <alignment horizontal="left" vertical="center" wrapText="1"/>
    </xf>
    <xf numFmtId="0" fontId="31" fillId="2" borderId="23" xfId="53" applyFont="1" applyFill="1" applyBorder="1" applyAlignment="1">
      <alignment vertical="center" wrapText="1"/>
    </xf>
    <xf numFmtId="166" fontId="31" fillId="2" borderId="22" xfId="53" applyNumberFormat="1" applyFont="1" applyFill="1" applyBorder="1" applyAlignment="1">
      <alignment horizontal="right" vertical="center" wrapText="1" indent="2"/>
    </xf>
    <xf numFmtId="0" fontId="31" fillId="2" borderId="24" xfId="53" applyFont="1" applyFill="1" applyBorder="1" applyAlignment="1">
      <alignment horizontal="center" vertical="center" wrapText="1"/>
    </xf>
    <xf numFmtId="0" fontId="31" fillId="2" borderId="25" xfId="53" applyFont="1" applyFill="1" applyBorder="1" applyAlignment="1">
      <alignment horizontal="center" vertical="center" wrapText="1"/>
    </xf>
    <xf numFmtId="0" fontId="31" fillId="2" borderId="7" xfId="53" applyFont="1" applyFill="1" applyBorder="1" applyAlignment="1">
      <alignment horizontal="center" vertical="center" wrapText="1"/>
    </xf>
    <xf numFmtId="0" fontId="10" fillId="2" borderId="16" xfId="53" applyFont="1" applyFill="1" applyBorder="1" applyAlignment="1">
      <alignment horizontal="center" vertical="center"/>
    </xf>
    <xf numFmtId="0" fontId="10" fillId="2" borderId="21" xfId="53" applyFont="1" applyFill="1" applyBorder="1" applyAlignment="1">
      <alignment horizontal="center" vertical="center"/>
    </xf>
    <xf numFmtId="0" fontId="31" fillId="2" borderId="4" xfId="53" applyFont="1" applyFill="1" applyBorder="1" applyAlignment="1">
      <alignment horizontal="center" vertical="center" wrapText="1"/>
    </xf>
    <xf numFmtId="0" fontId="33" fillId="3" borderId="26" xfId="53" applyFont="1" applyFill="1" applyBorder="1" applyAlignment="1">
      <alignment horizontal="left"/>
    </xf>
    <xf numFmtId="0" fontId="34" fillId="3" borderId="8" xfId="53" applyFont="1" applyFill="1" applyBorder="1"/>
    <xf numFmtId="0" fontId="34" fillId="3" borderId="27" xfId="53" applyFont="1" applyFill="1" applyBorder="1"/>
    <xf numFmtId="0" fontId="10" fillId="2" borderId="0" xfId="53" applyFont="1" applyFill="1" applyAlignment="1">
      <alignment horizontal="center" vertical="center" wrapText="1"/>
    </xf>
    <xf numFmtId="0" fontId="35" fillId="2" borderId="0" xfId="53" applyFont="1" applyFill="1" applyAlignment="1">
      <alignment vertical="center" wrapText="1"/>
    </xf>
    <xf numFmtId="0" fontId="31" fillId="2" borderId="0" xfId="53" applyFont="1" applyFill="1" applyAlignment="1">
      <alignment vertical="center"/>
    </xf>
    <xf numFmtId="0" fontId="31" fillId="2" borderId="0" xfId="53" applyFont="1" applyFill="1" applyAlignment="1">
      <alignment vertical="center" wrapText="1"/>
    </xf>
    <xf numFmtId="0" fontId="28" fillId="2" borderId="0" xfId="53" applyFont="1" applyFill="1" applyAlignment="1">
      <alignment vertical="center"/>
    </xf>
    <xf numFmtId="0" fontId="36" fillId="2" borderId="0" xfId="6" applyFont="1" applyFill="1" applyBorder="1" applyAlignment="1" applyProtection="1">
      <alignment horizontal="center" vertical="center"/>
    </xf>
    <xf numFmtId="0" fontId="37" fillId="2" borderId="0" xfId="53" applyFont="1" applyFill="1" applyAlignment="1">
      <alignment vertical="center"/>
    </xf>
    <xf numFmtId="0" fontId="6" fillId="2" borderId="0" xfId="53" applyFont="1" applyFill="1" applyAlignment="1">
      <alignment horizontal="left" vertical="center" wrapText="1"/>
    </xf>
    <xf numFmtId="0" fontId="36" fillId="2" borderId="0" xfId="6" applyFont="1" applyFill="1" applyAlignment="1">
      <alignment vertical="center"/>
    </xf>
    <xf numFmtId="0" fontId="38" fillId="2" borderId="0" xfId="53" applyFont="1" applyFill="1" applyAlignment="1">
      <alignment horizontal="left" vertical="center"/>
    </xf>
    <xf numFmtId="0" fontId="31" fillId="2" borderId="0" xfId="53" applyFont="1" applyFill="1" applyAlignment="1">
      <alignment horizontal="left" vertical="center"/>
    </xf>
    <xf numFmtId="0" fontId="31" fillId="0" borderId="0" xfId="53" applyFont="1" applyAlignment="1">
      <alignment vertical="center"/>
    </xf>
    <xf numFmtId="0" fontId="10" fillId="2" borderId="0" xfId="53" applyFont="1" applyFill="1" applyAlignment="1">
      <alignment vertical="center"/>
    </xf>
    <xf numFmtId="0" fontId="24" fillId="2" borderId="0" xfId="53" applyFont="1" applyFill="1"/>
    <xf numFmtId="0" fontId="38" fillId="2" borderId="0" xfId="53" applyFont="1" applyFill="1" applyAlignment="1">
      <alignment vertical="center"/>
    </xf>
    <xf numFmtId="49" fontId="31" fillId="2" borderId="23" xfId="53" applyNumberFormat="1" applyFont="1" applyFill="1" applyBorder="1" applyAlignment="1">
      <alignment horizontal="left" vertical="center" wrapText="1" indent="1"/>
    </xf>
    <xf numFmtId="49" fontId="31" fillId="2" borderId="18" xfId="53" applyNumberFormat="1" applyFont="1" applyFill="1" applyBorder="1" applyAlignment="1">
      <alignment horizontal="left" vertical="center" wrapText="1" indent="1"/>
    </xf>
    <xf numFmtId="0" fontId="31" fillId="0" borderId="0" xfId="53" applyFont="1" applyAlignment="1">
      <alignment horizontal="center" vertical="center"/>
    </xf>
    <xf numFmtId="49" fontId="31" fillId="2" borderId="20" xfId="53" applyNumberFormat="1" applyFont="1" applyFill="1" applyBorder="1" applyAlignment="1">
      <alignment horizontal="left" vertical="center" wrapText="1"/>
    </xf>
    <xf numFmtId="0" fontId="38" fillId="2" borderId="0" xfId="53" applyFont="1" applyFill="1"/>
    <xf numFmtId="0" fontId="31" fillId="2" borderId="10" xfId="53" applyFont="1" applyFill="1" applyBorder="1" applyAlignment="1">
      <alignment horizontal="left" vertical="center" wrapText="1"/>
    </xf>
    <xf numFmtId="0" fontId="10" fillId="2" borderId="10" xfId="53" applyFont="1" applyFill="1" applyBorder="1" applyAlignment="1">
      <alignment horizontal="left" vertical="center" wrapText="1"/>
    </xf>
    <xf numFmtId="0" fontId="28" fillId="2" borderId="0" xfId="53" applyFont="1" applyFill="1" applyAlignment="1">
      <alignment horizontal="left" vertical="center" wrapText="1"/>
    </xf>
    <xf numFmtId="0" fontId="25" fillId="4" borderId="28" xfId="53" applyFont="1" applyFill="1" applyBorder="1" applyAlignment="1">
      <alignment horizontal="left"/>
    </xf>
    <xf numFmtId="0" fontId="25" fillId="5" borderId="0" xfId="53" applyFont="1" applyFill="1"/>
    <xf numFmtId="0" fontId="8" fillId="5" borderId="0" xfId="53" applyFont="1" applyFill="1"/>
    <xf numFmtId="0" fontId="8" fillId="5" borderId="0" xfId="53" applyFont="1" applyFill="1" applyAlignment="1">
      <alignment horizontal="left"/>
    </xf>
    <xf numFmtId="0" fontId="10" fillId="5" borderId="0" xfId="53" applyFont="1" applyFill="1" applyAlignment="1">
      <alignment horizontal="center" vertical="center"/>
    </xf>
    <xf numFmtId="0" fontId="31" fillId="5" borderId="0" xfId="53" applyFont="1" applyFill="1" applyAlignment="1">
      <alignment horizontal="center" vertical="center"/>
    </xf>
    <xf numFmtId="0" fontId="31" fillId="5" borderId="0" xfId="53" applyFont="1" applyFill="1" applyAlignment="1">
      <alignment horizontal="center" vertical="center" wrapText="1"/>
    </xf>
    <xf numFmtId="0" fontId="32" fillId="5" borderId="0" xfId="53" applyFont="1" applyFill="1" applyAlignment="1">
      <alignment horizontal="left" vertical="center" wrapText="1"/>
    </xf>
    <xf numFmtId="0" fontId="30" fillId="5" borderId="0" xfId="53" applyFont="1" applyFill="1" applyAlignment="1">
      <alignment horizontal="left" vertical="center"/>
    </xf>
    <xf numFmtId="0" fontId="25" fillId="5" borderId="0" xfId="53" applyFont="1" applyFill="1" applyAlignment="1">
      <alignment horizontal="left"/>
    </xf>
    <xf numFmtId="0" fontId="31" fillId="5" borderId="0" xfId="53" applyFont="1" applyFill="1"/>
    <xf numFmtId="0" fontId="31" fillId="5" borderId="0" xfId="53" applyFont="1" applyFill="1" applyAlignment="1">
      <alignment horizontal="right"/>
    </xf>
    <xf numFmtId="0" fontId="5" fillId="5" borderId="0" xfId="53" applyFont="1" applyFill="1" applyAlignment="1">
      <alignment horizontal="center" vertical="center" wrapText="1"/>
    </xf>
    <xf numFmtId="0" fontId="6" fillId="5" borderId="0" xfId="53" applyFont="1" applyFill="1" applyAlignment="1">
      <alignment vertical="center"/>
    </xf>
    <xf numFmtId="0" fontId="10" fillId="5" borderId="0" xfId="53" applyFont="1" applyFill="1" applyAlignment="1">
      <alignment horizontal="left" vertical="center" wrapText="1"/>
    </xf>
    <xf numFmtId="0" fontId="10" fillId="5" borderId="0" xfId="53" applyFont="1" applyFill="1" applyAlignment="1">
      <alignment vertical="center" wrapText="1"/>
    </xf>
    <xf numFmtId="0" fontId="6" fillId="5" borderId="0" xfId="53" applyFont="1" applyFill="1" applyAlignment="1">
      <alignment horizontal="left" vertical="center" wrapText="1"/>
    </xf>
    <xf numFmtId="0" fontId="6" fillId="5" borderId="0" xfId="53" applyFont="1" applyFill="1" applyAlignment="1">
      <alignment vertical="center" wrapText="1"/>
    </xf>
    <xf numFmtId="0" fontId="6" fillId="5" borderId="1" xfId="53" applyFont="1" applyFill="1" applyBorder="1" applyAlignment="1">
      <alignment horizontal="center" vertical="center" wrapText="1"/>
    </xf>
    <xf numFmtId="0" fontId="6" fillId="5" borderId="2" xfId="53" applyFont="1" applyFill="1" applyBorder="1" applyAlignment="1">
      <alignment horizontal="center" vertical="center" wrapText="1"/>
    </xf>
    <xf numFmtId="0" fontId="27" fillId="5" borderId="0" xfId="53" applyFont="1" applyFill="1" applyAlignment="1">
      <alignment horizontal="left" vertical="center"/>
    </xf>
    <xf numFmtId="0" fontId="28" fillId="5" borderId="15" xfId="53" applyFont="1" applyFill="1" applyBorder="1" applyAlignment="1">
      <alignment horizontal="center" vertical="center" wrapText="1"/>
    </xf>
    <xf numFmtId="0" fontId="28" fillId="5" borderId="2" xfId="53" applyFont="1" applyFill="1" applyBorder="1" applyAlignment="1">
      <alignment horizontal="center" vertical="center" wrapText="1"/>
    </xf>
    <xf numFmtId="0" fontId="28" fillId="5" borderId="18" xfId="53" applyFont="1" applyFill="1" applyBorder="1" applyAlignment="1">
      <alignment horizontal="center" vertical="center" wrapText="1"/>
    </xf>
    <xf numFmtId="0" fontId="28" fillId="5" borderId="3" xfId="53" applyFont="1" applyFill="1" applyBorder="1" applyAlignment="1">
      <alignment horizontal="center" vertical="center" wrapText="1"/>
    </xf>
    <xf numFmtId="0" fontId="29" fillId="5" borderId="0" xfId="53" applyFont="1" applyFill="1"/>
    <xf numFmtId="0" fontId="29" fillId="5" borderId="4" xfId="53" applyFont="1" applyFill="1" applyBorder="1" applyAlignment="1">
      <alignment horizontal="center" vertical="center" wrapText="1"/>
    </xf>
    <xf numFmtId="0" fontId="29" fillId="5" borderId="5" xfId="53" applyFont="1" applyFill="1" applyBorder="1" applyAlignment="1">
      <alignment horizontal="center" vertical="center" wrapText="1"/>
    </xf>
    <xf numFmtId="0" fontId="29" fillId="5" borderId="6" xfId="53" applyFont="1" applyFill="1" applyBorder="1" applyAlignment="1">
      <alignment horizontal="center" vertical="center" wrapText="1"/>
    </xf>
    <xf numFmtId="0" fontId="31" fillId="5" borderId="7" xfId="53" applyFont="1" applyFill="1" applyBorder="1" applyAlignment="1">
      <alignment horizontal="left" vertical="center" wrapText="1"/>
    </xf>
    <xf numFmtId="0" fontId="31" fillId="5" borderId="8" xfId="53" applyFont="1" applyFill="1" applyBorder="1" applyAlignment="1">
      <alignment vertical="center" wrapText="1"/>
    </xf>
    <xf numFmtId="0" fontId="31" fillId="5" borderId="25" xfId="53" applyFont="1" applyFill="1" applyBorder="1" applyAlignment="1">
      <alignment horizontal="center" vertical="center" wrapText="1"/>
    </xf>
    <xf numFmtId="166" fontId="31" fillId="5" borderId="1" xfId="53" applyNumberFormat="1" applyFont="1" applyFill="1" applyBorder="1" applyAlignment="1">
      <alignment horizontal="right" vertical="center" wrapText="1" indent="2"/>
    </xf>
    <xf numFmtId="166" fontId="31" fillId="5" borderId="2" xfId="53" applyNumberFormat="1" applyFont="1" applyFill="1" applyBorder="1" applyAlignment="1">
      <alignment horizontal="right" vertical="center" wrapText="1" indent="2"/>
    </xf>
    <xf numFmtId="0" fontId="36" fillId="5" borderId="0" xfId="6" applyFont="1" applyFill="1" applyBorder="1" applyAlignment="1" applyProtection="1">
      <alignment horizontal="center" vertical="center"/>
    </xf>
    <xf numFmtId="49" fontId="31" fillId="5" borderId="9" xfId="53" applyNumberFormat="1" applyFont="1" applyFill="1" applyBorder="1" applyAlignment="1">
      <alignment horizontal="left" vertical="center" wrapText="1"/>
    </xf>
    <xf numFmtId="0" fontId="31" fillId="5" borderId="0" xfId="53" applyFont="1" applyFill="1" applyAlignment="1">
      <alignment horizontal="left" vertical="center" wrapText="1" indent="1"/>
    </xf>
    <xf numFmtId="0" fontId="31" fillId="5" borderId="29" xfId="53" applyFont="1" applyFill="1" applyBorder="1" applyAlignment="1">
      <alignment horizontal="center" vertical="center" wrapText="1"/>
    </xf>
    <xf numFmtId="49" fontId="31" fillId="5" borderId="10" xfId="53" applyNumberFormat="1" applyFont="1" applyFill="1" applyBorder="1" applyAlignment="1">
      <alignment horizontal="left" vertical="center" wrapText="1"/>
    </xf>
    <xf numFmtId="0" fontId="31" fillId="5" borderId="11" xfId="53" applyFont="1" applyFill="1" applyBorder="1" applyAlignment="1">
      <alignment horizontal="left" vertical="center" wrapText="1" indent="1"/>
    </xf>
    <xf numFmtId="0" fontId="31" fillId="5" borderId="30" xfId="53" applyFont="1" applyFill="1" applyBorder="1" applyAlignment="1">
      <alignment horizontal="center" vertical="center" wrapText="1"/>
    </xf>
    <xf numFmtId="166" fontId="10" fillId="5" borderId="1" xfId="53" applyNumberFormat="1" applyFont="1" applyFill="1" applyBorder="1" applyAlignment="1">
      <alignment horizontal="right" vertical="center" wrapText="1" indent="2"/>
    </xf>
    <xf numFmtId="49" fontId="31" fillId="5" borderId="0" xfId="53" applyNumberFormat="1" applyFont="1" applyFill="1" applyAlignment="1">
      <alignment horizontal="left" vertical="center" wrapText="1" indent="1"/>
    </xf>
    <xf numFmtId="0" fontId="24" fillId="5" borderId="0" xfId="53" applyFont="1" applyFill="1"/>
    <xf numFmtId="0" fontId="10" fillId="5" borderId="9" xfId="53" applyFont="1" applyFill="1" applyBorder="1" applyAlignment="1">
      <alignment horizontal="left" vertical="center" wrapText="1"/>
    </xf>
    <xf numFmtId="0" fontId="10" fillId="5" borderId="29" xfId="53" applyFont="1" applyFill="1" applyBorder="1" applyAlignment="1">
      <alignment horizontal="center" vertical="center" wrapText="1"/>
    </xf>
    <xf numFmtId="0" fontId="10" fillId="5" borderId="10" xfId="53" applyFont="1" applyFill="1" applyBorder="1" applyAlignment="1">
      <alignment horizontal="left" vertical="center" wrapText="1"/>
    </xf>
    <xf numFmtId="0" fontId="10" fillId="5" borderId="11" xfId="53" applyFont="1" applyFill="1" applyBorder="1" applyAlignment="1">
      <alignment vertical="center" wrapText="1"/>
    </xf>
    <xf numFmtId="0" fontId="10" fillId="5" borderId="30" xfId="53" applyFont="1" applyFill="1" applyBorder="1" applyAlignment="1">
      <alignment horizontal="center" vertical="center" wrapText="1"/>
    </xf>
    <xf numFmtId="0" fontId="10" fillId="5" borderId="8" xfId="53" applyFont="1" applyFill="1" applyBorder="1" applyAlignment="1">
      <alignment vertical="center" wrapText="1"/>
    </xf>
    <xf numFmtId="0" fontId="10" fillId="5" borderId="25" xfId="53" applyFont="1" applyFill="1" applyBorder="1" applyAlignment="1">
      <alignment horizontal="center" vertical="center" wrapText="1"/>
    </xf>
    <xf numFmtId="0" fontId="31" fillId="5" borderId="10" xfId="53" applyFont="1" applyFill="1" applyBorder="1" applyAlignment="1">
      <alignment horizontal="left" vertical="center" wrapText="1"/>
    </xf>
    <xf numFmtId="0" fontId="31" fillId="5" borderId="14" xfId="53" applyFont="1" applyFill="1" applyBorder="1" applyAlignment="1">
      <alignment vertical="center" wrapText="1"/>
    </xf>
    <xf numFmtId="0" fontId="31" fillId="5" borderId="31" xfId="53" applyFont="1" applyFill="1" applyBorder="1" applyAlignment="1">
      <alignment horizontal="center" vertical="center" wrapText="1"/>
    </xf>
    <xf numFmtId="166" fontId="31" fillId="5" borderId="31" xfId="53" applyNumberFormat="1" applyFont="1" applyFill="1" applyBorder="1" applyAlignment="1">
      <alignment horizontal="right" vertical="center" wrapText="1" indent="2"/>
    </xf>
    <xf numFmtId="0" fontId="28" fillId="5" borderId="0" xfId="53" applyFont="1" applyFill="1" applyAlignment="1">
      <alignment horizontal="left" vertical="center" wrapText="1"/>
    </xf>
    <xf numFmtId="0" fontId="28" fillId="5" borderId="0" xfId="53" applyFont="1" applyFill="1" applyAlignment="1">
      <alignment vertical="center" wrapText="1"/>
    </xf>
    <xf numFmtId="0" fontId="28" fillId="5" borderId="0" xfId="53" applyFont="1" applyFill="1" applyAlignment="1">
      <alignment horizontal="center" vertical="center" wrapText="1"/>
    </xf>
    <xf numFmtId="0" fontId="31" fillId="5" borderId="1" xfId="53" applyFont="1" applyFill="1" applyBorder="1" applyAlignment="1">
      <alignment horizontal="left" vertical="center" wrapText="1"/>
    </xf>
    <xf numFmtId="0" fontId="31" fillId="5" borderId="15" xfId="53" applyFont="1" applyFill="1" applyBorder="1" applyAlignment="1">
      <alignment vertical="center" wrapText="1"/>
    </xf>
    <xf numFmtId="0" fontId="31" fillId="5" borderId="16" xfId="53" applyFont="1" applyFill="1" applyBorder="1" applyAlignment="1">
      <alignment horizontal="center" vertical="center" wrapText="1"/>
    </xf>
    <xf numFmtId="0" fontId="31" fillId="5" borderId="17" xfId="53" applyFont="1" applyFill="1" applyBorder="1" applyAlignment="1">
      <alignment horizontal="left" vertical="center" wrapText="1"/>
    </xf>
    <xf numFmtId="0" fontId="31" fillId="5" borderId="18" xfId="53" applyFont="1" applyFill="1" applyBorder="1" applyAlignment="1">
      <alignment vertical="center" wrapText="1"/>
    </xf>
    <xf numFmtId="0" fontId="31" fillId="5" borderId="19" xfId="53" applyFont="1" applyFill="1" applyBorder="1" applyAlignment="1">
      <alignment horizontal="center" vertical="center" wrapText="1"/>
    </xf>
    <xf numFmtId="0" fontId="10" fillId="5" borderId="0" xfId="53" applyFont="1" applyFill="1" applyAlignment="1">
      <alignment vertical="center"/>
    </xf>
    <xf numFmtId="0" fontId="31" fillId="5" borderId="18" xfId="53" applyFont="1" applyFill="1" applyBorder="1" applyAlignment="1">
      <alignment horizontal="left" vertical="center" wrapText="1" indent="1"/>
    </xf>
    <xf numFmtId="0" fontId="31" fillId="5" borderId="13" xfId="53" applyFont="1" applyFill="1" applyBorder="1" applyAlignment="1">
      <alignment horizontal="left" vertical="center" wrapText="1"/>
    </xf>
    <xf numFmtId="0" fontId="31" fillId="5" borderId="20" xfId="53" applyFont="1" applyFill="1" applyBorder="1" applyAlignment="1">
      <alignment vertical="center" wrapText="1"/>
    </xf>
    <xf numFmtId="0" fontId="31" fillId="5" borderId="21" xfId="53" applyFont="1" applyFill="1" applyBorder="1" applyAlignment="1">
      <alignment horizontal="center" vertical="center" wrapText="1"/>
    </xf>
    <xf numFmtId="0" fontId="31" fillId="5" borderId="0" xfId="53" applyFont="1" applyFill="1" applyAlignment="1">
      <alignment horizontal="left" vertical="center" indent="1"/>
    </xf>
    <xf numFmtId="0" fontId="30" fillId="5" borderId="0" xfId="53" applyFont="1" applyFill="1" applyAlignment="1">
      <alignment vertical="center"/>
    </xf>
    <xf numFmtId="0" fontId="31" fillId="5" borderId="13" xfId="53" applyFont="1" applyFill="1" applyBorder="1" applyAlignment="1">
      <alignment horizontal="center" vertical="center" wrapText="1"/>
    </xf>
    <xf numFmtId="0" fontId="31" fillId="5" borderId="20" xfId="53" applyFont="1" applyFill="1" applyBorder="1" applyAlignment="1">
      <alignment horizontal="center" vertical="center" wrapText="1"/>
    </xf>
    <xf numFmtId="0" fontId="31" fillId="5" borderId="22" xfId="53" applyFont="1" applyFill="1" applyBorder="1" applyAlignment="1">
      <alignment horizontal="center" vertical="center" wrapText="1"/>
    </xf>
    <xf numFmtId="0" fontId="31" fillId="5" borderId="12" xfId="53" applyFont="1" applyFill="1" applyBorder="1" applyAlignment="1">
      <alignment horizontal="left" vertical="center" wrapText="1"/>
    </xf>
    <xf numFmtId="0" fontId="31" fillId="5" borderId="23" xfId="53" applyFont="1" applyFill="1" applyBorder="1" applyAlignment="1">
      <alignment vertical="center" wrapText="1"/>
    </xf>
    <xf numFmtId="166" fontId="31" fillId="5" borderId="32" xfId="53" applyNumberFormat="1" applyFont="1" applyFill="1" applyBorder="1" applyAlignment="1">
      <alignment horizontal="right" vertical="center" wrapText="1" indent="2"/>
    </xf>
    <xf numFmtId="166" fontId="31" fillId="5" borderId="3" xfId="53" applyNumberFormat="1" applyFont="1" applyFill="1" applyBorder="1" applyAlignment="1">
      <alignment horizontal="right" vertical="center" wrapText="1" indent="2"/>
    </xf>
    <xf numFmtId="49" fontId="31" fillId="5" borderId="17" xfId="53" applyNumberFormat="1" applyFont="1" applyFill="1" applyBorder="1" applyAlignment="1">
      <alignment horizontal="left" vertical="center" wrapText="1"/>
    </xf>
    <xf numFmtId="49" fontId="31" fillId="5" borderId="18" xfId="53" applyNumberFormat="1" applyFont="1" applyFill="1" applyBorder="1" applyAlignment="1">
      <alignment vertical="center" wrapText="1"/>
    </xf>
    <xf numFmtId="4" fontId="31" fillId="5" borderId="3" xfId="53" applyNumberFormat="1" applyFont="1" applyFill="1" applyBorder="1" applyAlignment="1">
      <alignment horizontal="right" vertical="center" wrapText="1" indent="2"/>
    </xf>
    <xf numFmtId="0" fontId="31" fillId="5" borderId="17" xfId="53" applyFont="1" applyFill="1" applyBorder="1" applyAlignment="1">
      <alignment vertical="center" wrapText="1"/>
    </xf>
    <xf numFmtId="0" fontId="31" fillId="5" borderId="4" xfId="53" applyFont="1" applyFill="1" applyBorder="1" applyAlignment="1">
      <alignment horizontal="left" vertical="center" wrapText="1"/>
    </xf>
    <xf numFmtId="0" fontId="31" fillId="5" borderId="5" xfId="53" applyFont="1" applyFill="1" applyBorder="1" applyAlignment="1">
      <alignment vertical="center" wrapText="1"/>
    </xf>
    <xf numFmtId="0" fontId="31" fillId="5" borderId="5" xfId="53" applyFont="1" applyFill="1" applyBorder="1" applyAlignment="1">
      <alignment horizontal="center" vertical="center" wrapText="1"/>
    </xf>
    <xf numFmtId="4" fontId="31" fillId="5" borderId="6" xfId="53" applyNumberFormat="1" applyFont="1" applyFill="1" applyBorder="1" applyAlignment="1">
      <alignment horizontal="right" vertical="center" wrapText="1" indent="2"/>
    </xf>
    <xf numFmtId="0" fontId="31" fillId="5" borderId="7" xfId="53" applyFont="1" applyFill="1" applyBorder="1" applyAlignment="1">
      <alignment horizontal="center" vertical="center" wrapText="1"/>
    </xf>
    <xf numFmtId="0" fontId="31" fillId="5" borderId="24" xfId="53" applyFont="1" applyFill="1" applyBorder="1" applyAlignment="1">
      <alignment horizontal="center" vertical="center" wrapText="1"/>
    </xf>
    <xf numFmtId="49" fontId="31" fillId="5" borderId="1" xfId="53" applyNumberFormat="1" applyFont="1" applyFill="1" applyBorder="1" applyAlignment="1">
      <alignment horizontal="left" vertical="center" wrapText="1"/>
    </xf>
    <xf numFmtId="49" fontId="31" fillId="5" borderId="12" xfId="53" applyNumberFormat="1" applyFont="1" applyFill="1" applyBorder="1" applyAlignment="1">
      <alignment horizontal="left" vertical="center" wrapText="1"/>
    </xf>
    <xf numFmtId="49" fontId="31" fillId="5" borderId="23" xfId="53" applyNumberFormat="1" applyFont="1" applyFill="1" applyBorder="1" applyAlignment="1">
      <alignment horizontal="left" vertical="center" wrapText="1" indent="1"/>
    </xf>
    <xf numFmtId="49" fontId="31" fillId="5" borderId="18" xfId="53" applyNumberFormat="1" applyFont="1" applyFill="1" applyBorder="1" applyAlignment="1">
      <alignment horizontal="left" vertical="center" wrapText="1" indent="1"/>
    </xf>
    <xf numFmtId="49" fontId="31" fillId="5" borderId="13" xfId="53" applyNumberFormat="1" applyFont="1" applyFill="1" applyBorder="1" applyAlignment="1">
      <alignment horizontal="left" vertical="center" wrapText="1"/>
    </xf>
    <xf numFmtId="0" fontId="28" fillId="5" borderId="0" xfId="53" applyFont="1" applyFill="1" applyAlignment="1">
      <alignment horizontal="left" vertical="center"/>
    </xf>
    <xf numFmtId="0" fontId="5" fillId="5" borderId="0" xfId="53" applyFont="1" applyFill="1" applyAlignment="1">
      <alignment horizontal="left" vertical="top" wrapText="1"/>
    </xf>
    <xf numFmtId="0" fontId="31" fillId="5" borderId="4" xfId="53" applyFont="1" applyFill="1" applyBorder="1" applyAlignment="1">
      <alignment horizontal="center" vertical="center" wrapText="1"/>
    </xf>
    <xf numFmtId="0" fontId="31" fillId="5" borderId="6" xfId="53" applyFont="1" applyFill="1" applyBorder="1" applyAlignment="1">
      <alignment horizontal="center" vertical="center" wrapText="1"/>
    </xf>
    <xf numFmtId="49" fontId="31" fillId="5" borderId="15" xfId="53" applyNumberFormat="1" applyFont="1" applyFill="1" applyBorder="1" applyAlignment="1">
      <alignment vertical="center" wrapText="1"/>
    </xf>
    <xf numFmtId="49" fontId="31" fillId="5" borderId="18" xfId="53" applyNumberFormat="1" applyFont="1" applyFill="1" applyBorder="1" applyAlignment="1">
      <alignment horizontal="left" vertical="center" wrapText="1"/>
    </xf>
    <xf numFmtId="0" fontId="10" fillId="5" borderId="13" xfId="53" applyFont="1" applyFill="1" applyBorder="1" applyAlignment="1">
      <alignment vertical="center" wrapText="1"/>
    </xf>
    <xf numFmtId="0" fontId="39" fillId="5" borderId="0" xfId="53" applyFont="1" applyFill="1" applyAlignment="1">
      <alignment horizontal="left" vertical="center"/>
    </xf>
    <xf numFmtId="0" fontId="10" fillId="5" borderId="0" xfId="53" applyFont="1" applyFill="1" applyAlignment="1">
      <alignment horizontal="right"/>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3" xfId="53" applyFont="1" applyFill="1" applyBorder="1" applyAlignment="1">
      <alignment horizontal="center" vertical="center" wrapText="1"/>
    </xf>
    <xf numFmtId="0" fontId="10" fillId="5" borderId="13" xfId="53" applyFont="1" applyFill="1" applyBorder="1" applyAlignment="1">
      <alignment horizontal="center" vertical="center" wrapText="1"/>
    </xf>
    <xf numFmtId="0" fontId="10" fillId="5" borderId="20" xfId="53" applyFont="1" applyFill="1" applyBorder="1" applyAlignment="1">
      <alignment horizontal="center" vertical="center" wrapText="1"/>
    </xf>
    <xf numFmtId="0" fontId="10" fillId="5" borderId="22" xfId="53" applyFont="1" applyFill="1" applyBorder="1" applyAlignment="1">
      <alignment horizontal="center" vertical="center" wrapText="1"/>
    </xf>
    <xf numFmtId="49" fontId="10" fillId="5" borderId="1" xfId="53" applyNumberFormat="1" applyFont="1" applyFill="1" applyBorder="1" applyAlignment="1">
      <alignment horizontal="left" vertical="center" wrapText="1"/>
    </xf>
    <xf numFmtId="0" fontId="10" fillId="5" borderId="15" xfId="53" applyFont="1" applyFill="1" applyBorder="1" applyAlignment="1">
      <alignment vertical="center" wrapText="1"/>
    </xf>
    <xf numFmtId="49" fontId="10" fillId="5" borderId="17" xfId="53" applyNumberFormat="1" applyFont="1" applyFill="1" applyBorder="1" applyAlignment="1">
      <alignment horizontal="left" vertical="center" wrapText="1"/>
    </xf>
    <xf numFmtId="0" fontId="10" fillId="5" borderId="18" xfId="53" applyFont="1" applyFill="1" applyBorder="1" applyAlignment="1">
      <alignment horizontal="left" vertical="center" wrapText="1"/>
    </xf>
    <xf numFmtId="10" fontId="10" fillId="5" borderId="3" xfId="53" applyNumberFormat="1" applyFont="1" applyFill="1" applyBorder="1" applyAlignment="1">
      <alignment horizontal="center" vertical="center" wrapText="1"/>
    </xf>
    <xf numFmtId="0" fontId="10" fillId="5" borderId="18" xfId="53" applyFont="1" applyFill="1" applyBorder="1" applyAlignment="1">
      <alignment vertical="center" wrapText="1"/>
    </xf>
    <xf numFmtId="166" fontId="10" fillId="5" borderId="3" xfId="53" applyNumberFormat="1" applyFont="1" applyFill="1" applyBorder="1" applyAlignment="1">
      <alignment horizontal="center" vertical="center" wrapText="1"/>
    </xf>
    <xf numFmtId="0" fontId="10" fillId="5" borderId="18" xfId="53" applyFont="1" applyFill="1" applyBorder="1" applyAlignment="1">
      <alignment wrapText="1"/>
    </xf>
    <xf numFmtId="9" fontId="10" fillId="5" borderId="3" xfId="53" applyNumberFormat="1" applyFont="1" applyFill="1" applyBorder="1" applyAlignment="1">
      <alignment horizontal="center" vertical="center" wrapText="1"/>
    </xf>
    <xf numFmtId="49" fontId="10" fillId="5" borderId="17" xfId="53" applyNumberFormat="1" applyFont="1" applyFill="1" applyBorder="1" applyAlignment="1">
      <alignment vertical="center" wrapText="1"/>
    </xf>
    <xf numFmtId="0" fontId="10" fillId="5" borderId="3" xfId="53" applyFont="1" applyFill="1" applyBorder="1" applyAlignment="1">
      <alignment horizontal="center" vertical="center" wrapText="1"/>
    </xf>
    <xf numFmtId="49" fontId="10" fillId="5" borderId="13" xfId="53" applyNumberFormat="1" applyFont="1" applyFill="1" applyBorder="1" applyAlignment="1">
      <alignment horizontal="left" vertical="center" wrapText="1"/>
    </xf>
    <xf numFmtId="0" fontId="10" fillId="5" borderId="20" xfId="53" applyFont="1" applyFill="1" applyBorder="1"/>
    <xf numFmtId="166" fontId="31" fillId="5" borderId="22" xfId="53" applyNumberFormat="1" applyFont="1" applyFill="1" applyBorder="1" applyAlignment="1">
      <alignment horizontal="right" vertical="center" wrapText="1" indent="2"/>
    </xf>
    <xf numFmtId="0" fontId="38" fillId="5" borderId="0" xfId="53" applyFont="1" applyFill="1"/>
    <xf numFmtId="10" fontId="10" fillId="5" borderId="3" xfId="53" applyNumberFormat="1" applyFont="1" applyFill="1" applyBorder="1" applyAlignment="1">
      <alignment horizontal="center" vertical="center"/>
    </xf>
    <xf numFmtId="0" fontId="10" fillId="5" borderId="20" xfId="53" applyFont="1" applyFill="1" applyBorder="1" applyAlignment="1">
      <alignment vertical="center" wrapText="1"/>
    </xf>
    <xf numFmtId="166" fontId="10" fillId="5" borderId="22" xfId="53" applyNumberFormat="1" applyFont="1" applyFill="1" applyBorder="1" applyAlignment="1">
      <alignment horizontal="center" vertical="center"/>
    </xf>
    <xf numFmtId="0" fontId="10" fillId="5" borderId="16" xfId="53" applyFont="1" applyFill="1" applyBorder="1" applyAlignment="1">
      <alignment horizontal="center" vertical="center"/>
    </xf>
    <xf numFmtId="0" fontId="10" fillId="5" borderId="21" xfId="53" applyFont="1" applyFill="1" applyBorder="1" applyAlignment="1">
      <alignment horizontal="center" vertical="center"/>
    </xf>
    <xf numFmtId="0" fontId="38" fillId="5" borderId="0" xfId="53" applyFont="1" applyFill="1" applyAlignment="1">
      <alignment horizontal="center" vertical="center"/>
    </xf>
    <xf numFmtId="0" fontId="25" fillId="3" borderId="18" xfId="53" applyFont="1" applyFill="1" applyBorder="1" applyAlignment="1">
      <alignment vertical="center" wrapText="1"/>
    </xf>
    <xf numFmtId="0" fontId="8" fillId="3" borderId="23" xfId="53" applyFont="1" applyFill="1" applyBorder="1" applyAlignment="1">
      <alignment vertical="center" wrapText="1"/>
    </xf>
    <xf numFmtId="0" fontId="25" fillId="3" borderId="12" xfId="53" applyFont="1" applyFill="1" applyBorder="1" applyAlignment="1">
      <alignment horizontal="center" vertical="center" wrapText="1"/>
    </xf>
    <xf numFmtId="0" fontId="25" fillId="3" borderId="32" xfId="53" applyFont="1" applyFill="1" applyBorder="1" applyAlignment="1">
      <alignment horizontal="justify" vertical="center" wrapText="1"/>
    </xf>
    <xf numFmtId="0" fontId="25" fillId="3" borderId="33" xfId="53" applyFont="1" applyFill="1" applyBorder="1" applyAlignment="1">
      <alignment horizontal="justify" vertical="center" wrapText="1"/>
    </xf>
    <xf numFmtId="0" fontId="25" fillId="3" borderId="33" xfId="53" applyFont="1" applyFill="1" applyBorder="1" applyAlignment="1">
      <alignment vertical="center" wrapText="1"/>
    </xf>
    <xf numFmtId="0" fontId="25" fillId="3" borderId="33" xfId="53" applyFont="1" applyFill="1" applyBorder="1" applyAlignment="1">
      <alignment horizontal="left" vertical="center" wrapText="1"/>
    </xf>
    <xf numFmtId="0" fontId="40" fillId="3" borderId="33" xfId="53" applyFont="1" applyFill="1" applyBorder="1" applyAlignment="1">
      <alignment horizontal="justify" vertical="center" wrapText="1"/>
    </xf>
    <xf numFmtId="0" fontId="40" fillId="3" borderId="33" xfId="53" applyFont="1" applyFill="1" applyBorder="1" applyAlignment="1">
      <alignment horizontal="left" vertical="center" wrapText="1"/>
    </xf>
    <xf numFmtId="0" fontId="25" fillId="3" borderId="34" xfId="53" applyFont="1" applyFill="1" applyBorder="1"/>
    <xf numFmtId="0" fontId="40" fillId="3" borderId="34" xfId="53" applyFont="1" applyFill="1" applyBorder="1" applyAlignment="1">
      <alignment horizontal="justify" vertical="center" wrapText="1"/>
    </xf>
    <xf numFmtId="0" fontId="40" fillId="3" borderId="35" xfId="53" applyFont="1" applyFill="1" applyBorder="1" applyAlignment="1">
      <alignment horizontal="justify" vertical="center" wrapText="1"/>
    </xf>
    <xf numFmtId="0" fontId="40" fillId="3" borderId="36" xfId="53" applyFont="1" applyFill="1" applyBorder="1" applyAlignment="1">
      <alignment horizontal="justify" vertical="center" wrapText="1"/>
    </xf>
    <xf numFmtId="0" fontId="25" fillId="3" borderId="37" xfId="53" applyFont="1" applyFill="1" applyBorder="1"/>
    <xf numFmtId="0" fontId="25" fillId="6" borderId="38" xfId="53" applyFont="1" applyFill="1" applyBorder="1" applyAlignment="1">
      <alignment horizontal="center" vertical="center" wrapText="1"/>
    </xf>
    <xf numFmtId="0" fontId="25" fillId="6" borderId="39" xfId="53" applyFont="1" applyFill="1" applyBorder="1" applyAlignment="1">
      <alignment horizontal="center" vertical="center" wrapText="1"/>
    </xf>
    <xf numFmtId="0" fontId="25" fillId="6" borderId="40" xfId="53" applyFont="1" applyFill="1" applyBorder="1" applyAlignment="1">
      <alignment horizontal="center" vertical="center" wrapText="1"/>
    </xf>
    <xf numFmtId="0" fontId="25" fillId="3" borderId="34" xfId="53" applyFont="1" applyFill="1" applyBorder="1" applyAlignment="1">
      <alignment horizontal="justify" vertical="center" wrapText="1"/>
    </xf>
    <xf numFmtId="0" fontId="25" fillId="3" borderId="35" xfId="53" applyFont="1" applyFill="1" applyBorder="1" applyAlignment="1">
      <alignment horizontal="justify" vertical="center" wrapText="1"/>
    </xf>
    <xf numFmtId="0" fontId="25" fillId="3" borderId="41" xfId="53" applyFont="1" applyFill="1" applyBorder="1" applyAlignment="1">
      <alignment horizontal="justify" vertical="center" wrapText="1"/>
    </xf>
    <xf numFmtId="0" fontId="25" fillId="3" borderId="36" xfId="53" applyFont="1" applyFill="1" applyBorder="1" applyAlignment="1">
      <alignment horizontal="left" vertical="center" wrapText="1"/>
    </xf>
    <xf numFmtId="0" fontId="25" fillId="3" borderId="36" xfId="53" applyFont="1" applyFill="1" applyBorder="1" applyAlignment="1">
      <alignment horizontal="justify" vertical="center" wrapText="1"/>
    </xf>
    <xf numFmtId="0" fontId="25" fillId="3" borderId="42" xfId="53" applyFont="1" applyFill="1" applyBorder="1" applyAlignment="1">
      <alignment horizontal="left" vertical="center" wrapText="1"/>
    </xf>
    <xf numFmtId="0" fontId="8" fillId="3" borderId="34" xfId="53" applyFont="1" applyFill="1" applyBorder="1" applyAlignment="1">
      <alignment vertical="center" wrapText="1"/>
    </xf>
    <xf numFmtId="0" fontId="8" fillId="3" borderId="43" xfId="53" applyFont="1" applyFill="1" applyBorder="1" applyAlignment="1">
      <alignment horizontal="left" vertical="center" wrapText="1"/>
    </xf>
    <xf numFmtId="0" fontId="8" fillId="3" borderId="35" xfId="53" applyFont="1" applyFill="1" applyBorder="1" applyAlignment="1">
      <alignment horizontal="justify" vertical="center" wrapText="1"/>
    </xf>
    <xf numFmtId="0" fontId="25" fillId="3" borderId="44" xfId="53" applyFont="1" applyFill="1" applyBorder="1" applyAlignment="1">
      <alignment horizontal="left" vertical="center" wrapText="1"/>
    </xf>
    <xf numFmtId="49" fontId="25" fillId="3" borderId="42" xfId="53" applyNumberFormat="1" applyFont="1" applyFill="1" applyBorder="1" applyAlignment="1">
      <alignment horizontal="left" vertical="center" wrapText="1"/>
    </xf>
    <xf numFmtId="49" fontId="25" fillId="3" borderId="43" xfId="53" applyNumberFormat="1" applyFont="1" applyFill="1" applyBorder="1" applyAlignment="1">
      <alignment horizontal="left" vertical="center" wrapText="1"/>
    </xf>
    <xf numFmtId="0" fontId="25" fillId="3" borderId="35" xfId="53" applyFont="1" applyFill="1" applyBorder="1" applyAlignment="1">
      <alignment vertical="center" wrapText="1"/>
    </xf>
    <xf numFmtId="0" fontId="25" fillId="3" borderId="3" xfId="53" applyFont="1" applyFill="1" applyBorder="1" applyAlignment="1">
      <alignment vertical="center" wrapText="1"/>
    </xf>
    <xf numFmtId="0" fontId="25" fillId="6" borderId="13" xfId="53" applyFont="1" applyFill="1" applyBorder="1" applyAlignment="1">
      <alignment horizontal="center" vertical="center" wrapText="1"/>
    </xf>
    <xf numFmtId="0" fontId="25" fillId="6" borderId="20" xfId="53" applyFont="1" applyFill="1" applyBorder="1" applyAlignment="1">
      <alignment horizontal="center" vertical="center" wrapText="1"/>
    </xf>
    <xf numFmtId="0" fontId="25" fillId="6" borderId="22" xfId="53" applyFont="1" applyFill="1" applyBorder="1" applyAlignment="1">
      <alignment horizontal="center" vertical="center" wrapText="1"/>
    </xf>
    <xf numFmtId="0" fontId="25" fillId="3" borderId="36" xfId="53" applyFont="1" applyFill="1" applyBorder="1" applyAlignment="1">
      <alignment vertical="center" wrapText="1"/>
    </xf>
    <xf numFmtId="0" fontId="8" fillId="3" borderId="37" xfId="53" applyFont="1" applyFill="1" applyBorder="1" applyAlignment="1">
      <alignment vertical="center" wrapText="1"/>
    </xf>
    <xf numFmtId="0" fontId="10" fillId="7" borderId="0" xfId="53" applyFont="1" applyFill="1" applyAlignment="1">
      <alignment vertical="center"/>
    </xf>
    <xf numFmtId="0" fontId="25" fillId="7" borderId="0" xfId="53" applyFont="1" applyFill="1"/>
    <xf numFmtId="0" fontId="25" fillId="7" borderId="0" xfId="53" applyFont="1" applyFill="1" applyAlignment="1">
      <alignment horizontal="justify" vertical="center" wrapText="1"/>
    </xf>
    <xf numFmtId="0" fontId="31" fillId="7" borderId="0" xfId="53" applyFont="1" applyFill="1" applyAlignment="1">
      <alignment vertical="center"/>
    </xf>
    <xf numFmtId="0" fontId="21" fillId="7" borderId="0" xfId="53" applyFont="1" applyFill="1" applyAlignment="1">
      <alignment horizontal="center"/>
    </xf>
    <xf numFmtId="0" fontId="31" fillId="5" borderId="0" xfId="53" applyFont="1" applyFill="1" applyAlignment="1">
      <alignment vertical="center"/>
    </xf>
    <xf numFmtId="0" fontId="28" fillId="5" borderId="0" xfId="53" applyFont="1" applyFill="1" applyAlignment="1">
      <alignment vertical="center"/>
    </xf>
    <xf numFmtId="0" fontId="38" fillId="5" borderId="0" xfId="53" applyFont="1" applyFill="1" applyAlignment="1">
      <alignment vertical="center"/>
    </xf>
    <xf numFmtId="0" fontId="37" fillId="5" borderId="0" xfId="53" applyFont="1" applyFill="1" applyAlignment="1">
      <alignment vertical="center"/>
    </xf>
    <xf numFmtId="0" fontId="10" fillId="2" borderId="16" xfId="53" applyFont="1" applyFill="1" applyBorder="1" applyAlignment="1">
      <alignment vertical="center" wrapText="1"/>
    </xf>
    <xf numFmtId="0" fontId="10" fillId="2" borderId="19" xfId="53" applyFont="1" applyFill="1" applyBorder="1" applyAlignment="1">
      <alignment vertical="center" wrapText="1"/>
    </xf>
    <xf numFmtId="0" fontId="10" fillId="2" borderId="21" xfId="53" applyFont="1" applyFill="1" applyBorder="1" applyAlignment="1">
      <alignment vertical="center" wrapText="1"/>
    </xf>
    <xf numFmtId="0" fontId="31" fillId="2" borderId="45" xfId="53" applyFont="1" applyFill="1" applyBorder="1" applyAlignment="1">
      <alignment horizontal="center" vertical="center" wrapText="1"/>
    </xf>
    <xf numFmtId="166" fontId="31" fillId="2" borderId="17" xfId="53" applyNumberFormat="1" applyFont="1" applyFill="1" applyBorder="1" applyAlignment="1">
      <alignment horizontal="right" vertical="center" wrapText="1" indent="2"/>
    </xf>
    <xf numFmtId="4" fontId="31" fillId="2" borderId="17" xfId="53" applyNumberFormat="1" applyFont="1" applyFill="1" applyBorder="1" applyAlignment="1">
      <alignment horizontal="right" vertical="center" wrapText="1" indent="2"/>
    </xf>
    <xf numFmtId="4" fontId="31" fillId="2" borderId="13" xfId="53" applyNumberFormat="1" applyFont="1" applyFill="1" applyBorder="1" applyAlignment="1">
      <alignment horizontal="right" vertical="center" wrapText="1" indent="2"/>
    </xf>
    <xf numFmtId="0" fontId="10" fillId="2" borderId="16" xfId="53" applyFont="1" applyFill="1" applyBorder="1" applyAlignment="1">
      <alignment horizontal="center" vertical="center" wrapText="1"/>
    </xf>
    <xf numFmtId="0" fontId="10" fillId="2" borderId="19" xfId="53" applyFont="1" applyFill="1" applyBorder="1" applyAlignment="1">
      <alignment horizontal="center" vertical="center" wrapText="1"/>
    </xf>
    <xf numFmtId="10" fontId="10" fillId="2" borderId="17" xfId="53" applyNumberFormat="1" applyFont="1" applyFill="1" applyBorder="1" applyAlignment="1">
      <alignment horizontal="center" vertical="center" wrapText="1"/>
    </xf>
    <xf numFmtId="9" fontId="10" fillId="2" borderId="17" xfId="53" applyNumberFormat="1" applyFont="1" applyFill="1" applyBorder="1" applyAlignment="1">
      <alignment horizontal="center" vertical="center" wrapText="1"/>
    </xf>
    <xf numFmtId="0" fontId="10" fillId="2" borderId="21" xfId="53" applyFont="1" applyFill="1" applyBorder="1" applyAlignment="1">
      <alignment horizontal="center" vertical="center" wrapText="1"/>
    </xf>
    <xf numFmtId="166" fontId="31" fillId="2" borderId="13" xfId="53" applyNumberFormat="1" applyFont="1" applyFill="1" applyBorder="1" applyAlignment="1">
      <alignment horizontal="right" vertical="center" wrapText="1" indent="2"/>
    </xf>
    <xf numFmtId="0" fontId="10" fillId="2" borderId="19" xfId="53" applyFont="1" applyFill="1" applyBorder="1" applyAlignment="1">
      <alignment horizontal="center" vertical="center"/>
    </xf>
    <xf numFmtId="10" fontId="10" fillId="2" borderId="17" xfId="53" applyNumberFormat="1" applyFont="1" applyFill="1" applyBorder="1" applyAlignment="1">
      <alignment horizontal="center" vertical="center"/>
    </xf>
    <xf numFmtId="0" fontId="10" fillId="2" borderId="22" xfId="53" applyFont="1" applyFill="1" applyBorder="1" applyAlignment="1">
      <alignment horizontal="center" vertical="center"/>
    </xf>
    <xf numFmtId="0" fontId="31" fillId="5" borderId="45" xfId="53" applyFont="1" applyFill="1" applyBorder="1" applyAlignment="1">
      <alignment horizontal="center" vertical="center" wrapText="1"/>
    </xf>
    <xf numFmtId="0" fontId="31" fillId="5" borderId="46" xfId="53" applyFont="1" applyFill="1" applyBorder="1" applyAlignment="1">
      <alignment horizontal="center" vertical="center" wrapText="1"/>
    </xf>
    <xf numFmtId="166" fontId="31" fillId="5" borderId="17" xfId="53" applyNumberFormat="1" applyFont="1" applyFill="1" applyBorder="1" applyAlignment="1">
      <alignment horizontal="right" vertical="center" wrapText="1" indent="2"/>
    </xf>
    <xf numFmtId="166" fontId="31" fillId="5" borderId="12" xfId="53" applyNumberFormat="1" applyFont="1" applyFill="1" applyBorder="1" applyAlignment="1">
      <alignment horizontal="right" vertical="center" wrapText="1" indent="2"/>
    </xf>
    <xf numFmtId="4" fontId="31" fillId="5" borderId="17" xfId="53" applyNumberFormat="1" applyFont="1" applyFill="1" applyBorder="1" applyAlignment="1">
      <alignment horizontal="right" vertical="center" wrapText="1" indent="2"/>
    </xf>
    <xf numFmtId="4" fontId="31" fillId="5" borderId="4" xfId="53" applyNumberFormat="1" applyFont="1" applyFill="1" applyBorder="1" applyAlignment="1">
      <alignment horizontal="right" vertical="center" wrapText="1" indent="2"/>
    </xf>
    <xf numFmtId="166" fontId="31" fillId="5" borderId="13" xfId="53" applyNumberFormat="1" applyFont="1" applyFill="1" applyBorder="1" applyAlignment="1">
      <alignment horizontal="right" vertical="center" wrapText="1" indent="2"/>
    </xf>
    <xf numFmtId="0" fontId="10" fillId="2" borderId="0" xfId="53" applyFont="1" applyFill="1" applyAlignment="1">
      <alignment horizontal="left" vertical="center" wrapText="1"/>
    </xf>
    <xf numFmtId="0" fontId="28" fillId="2" borderId="18"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31" fillId="2" borderId="47" xfId="53" applyFont="1" applyFill="1" applyBorder="1" applyAlignment="1">
      <alignment horizontal="center" vertical="center" wrapText="1"/>
    </xf>
    <xf numFmtId="0" fontId="31" fillId="2" borderId="48" xfId="53" applyFont="1" applyFill="1" applyBorder="1" applyAlignment="1">
      <alignment horizontal="center" vertical="center" wrapText="1"/>
    </xf>
    <xf numFmtId="0" fontId="31" fillId="2" borderId="49" xfId="53" applyFont="1" applyFill="1" applyBorder="1" applyAlignment="1">
      <alignment horizontal="center" vertical="center" wrapText="1"/>
    </xf>
    <xf numFmtId="0" fontId="10" fillId="2" borderId="48" xfId="53" applyFont="1" applyFill="1" applyBorder="1" applyAlignment="1">
      <alignment horizontal="center" vertical="center" wrapText="1"/>
    </xf>
    <xf numFmtId="0" fontId="10" fillId="2" borderId="49" xfId="53" applyFont="1" applyFill="1" applyBorder="1" applyAlignment="1">
      <alignment horizontal="center" vertical="center" wrapText="1"/>
    </xf>
    <xf numFmtId="0" fontId="10" fillId="2" borderId="47" xfId="53" applyFont="1" applyFill="1" applyBorder="1" applyAlignment="1">
      <alignment horizontal="center" vertical="center" wrapText="1"/>
    </xf>
    <xf numFmtId="0" fontId="31" fillId="2" borderId="50" xfId="53" applyFont="1" applyFill="1" applyBorder="1" applyAlignment="1">
      <alignment horizontal="center" vertical="center" wrapText="1"/>
    </xf>
    <xf numFmtId="0" fontId="10" fillId="2" borderId="2" xfId="53" applyFont="1" applyFill="1" applyBorder="1" applyAlignment="1">
      <alignment horizontal="center" vertical="center" wrapText="1"/>
    </xf>
    <xf numFmtId="0" fontId="10" fillId="2" borderId="0" xfId="53" applyFont="1" applyFill="1" applyAlignment="1">
      <alignment horizontal="left" vertical="center" wrapText="1" indent="5"/>
    </xf>
    <xf numFmtId="0" fontId="25" fillId="2" borderId="19" xfId="53" applyFont="1" applyFill="1" applyBorder="1" applyAlignment="1">
      <alignment horizontal="center"/>
    </xf>
    <xf numFmtId="0" fontId="10" fillId="2" borderId="0" xfId="53" applyFont="1" applyFill="1"/>
    <xf numFmtId="0" fontId="22" fillId="2" borderId="0" xfId="53" applyFont="1" applyFill="1" applyAlignment="1">
      <alignment vertical="center" wrapText="1"/>
    </xf>
    <xf numFmtId="0" fontId="10" fillId="2" borderId="0" xfId="53" applyFont="1" applyFill="1" applyAlignment="1">
      <alignment horizontal="left"/>
    </xf>
    <xf numFmtId="0" fontId="38" fillId="2" borderId="0" xfId="53" applyFont="1" applyFill="1" applyAlignment="1">
      <alignment horizontal="left"/>
    </xf>
    <xf numFmtId="0" fontId="43" fillId="2" borderId="0" xfId="53" applyFont="1" applyFill="1" applyAlignment="1">
      <alignment vertical="center"/>
    </xf>
    <xf numFmtId="166" fontId="10" fillId="2" borderId="17" xfId="53" applyNumberFormat="1" applyFont="1" applyFill="1" applyBorder="1" applyAlignment="1">
      <alignment horizontal="right" vertical="center" wrapText="1" indent="2"/>
    </xf>
    <xf numFmtId="166" fontId="10" fillId="2" borderId="3" xfId="53" applyNumberFormat="1" applyFont="1" applyFill="1" applyBorder="1" applyAlignment="1">
      <alignment horizontal="right" vertical="center" wrapText="1" indent="2"/>
    </xf>
    <xf numFmtId="0" fontId="24" fillId="2" borderId="0" xfId="53" applyFont="1" applyFill="1" applyAlignment="1">
      <alignment horizontal="left" vertical="top"/>
    </xf>
    <xf numFmtId="0" fontId="5" fillId="2" borderId="0" xfId="53" applyFont="1" applyFill="1" applyAlignment="1">
      <alignment horizontal="right" vertical="top"/>
    </xf>
    <xf numFmtId="0" fontId="8" fillId="2" borderId="0" xfId="53" applyFont="1" applyFill="1" applyAlignment="1">
      <alignment horizontal="left" vertical="top"/>
    </xf>
    <xf numFmtId="0" fontId="38" fillId="2" borderId="0" xfId="53" applyFont="1" applyFill="1" applyAlignment="1">
      <alignment horizontal="center" vertical="center"/>
    </xf>
    <xf numFmtId="14" fontId="10" fillId="2" borderId="0" xfId="53" applyNumberFormat="1" applyFont="1" applyFill="1" applyAlignment="1" applyProtection="1">
      <alignment vertical="center" wrapText="1"/>
      <protection locked="0"/>
    </xf>
    <xf numFmtId="0" fontId="44" fillId="2" borderId="51" xfId="53" applyFont="1" applyFill="1" applyBorder="1" applyAlignment="1">
      <alignment horizontal="center" vertical="center" wrapText="1"/>
    </xf>
    <xf numFmtId="14" fontId="38" fillId="2" borderId="11" xfId="53" applyNumberFormat="1" applyFont="1" applyFill="1" applyBorder="1" applyAlignment="1" applyProtection="1">
      <alignment vertical="center" wrapText="1"/>
      <protection locked="0"/>
    </xf>
    <xf numFmtId="0" fontId="44" fillId="2" borderId="11" xfId="53" applyFont="1" applyFill="1" applyBorder="1" applyAlignment="1">
      <alignment horizontal="center" vertical="center" wrapText="1"/>
    </xf>
    <xf numFmtId="0" fontId="44" fillId="2" borderId="52" xfId="53" applyFont="1" applyFill="1" applyBorder="1" applyAlignment="1">
      <alignment horizontal="center" vertical="center" wrapText="1"/>
    </xf>
    <xf numFmtId="0" fontId="45" fillId="2" borderId="53" xfId="53" applyFont="1" applyFill="1" applyBorder="1" applyAlignment="1">
      <alignment vertical="center" wrapText="1"/>
    </xf>
    <xf numFmtId="0" fontId="25" fillId="2" borderId="54" xfId="53" applyFont="1" applyFill="1" applyBorder="1"/>
    <xf numFmtId="0" fontId="25" fillId="2" borderId="11" xfId="53" applyFont="1" applyFill="1" applyBorder="1"/>
    <xf numFmtId="0" fontId="24" fillId="0" borderId="0" xfId="53" applyFont="1"/>
    <xf numFmtId="0" fontId="30" fillId="0" borderId="0" xfId="53" applyFont="1" applyAlignment="1">
      <alignment horizontal="left" vertical="center"/>
    </xf>
    <xf numFmtId="0" fontId="32" fillId="0" borderId="0" xfId="53" applyFont="1" applyAlignment="1">
      <alignment horizontal="left" vertical="center" wrapText="1"/>
    </xf>
    <xf numFmtId="0" fontId="23" fillId="2" borderId="0" xfId="6" applyFill="1"/>
    <xf numFmtId="49" fontId="31" fillId="5" borderId="0" xfId="53" applyNumberFormat="1" applyFont="1" applyFill="1" applyAlignment="1">
      <alignment horizontal="left" vertical="center" wrapText="1"/>
    </xf>
    <xf numFmtId="166" fontId="31" fillId="5" borderId="0" xfId="53" applyNumberFormat="1" applyFont="1" applyFill="1" applyAlignment="1" applyProtection="1">
      <alignment horizontal="right" vertical="center" wrapText="1" indent="2"/>
      <protection locked="0"/>
    </xf>
    <xf numFmtId="0" fontId="24" fillId="5" borderId="0" xfId="53" applyFont="1" applyFill="1" applyAlignment="1">
      <alignment vertical="center"/>
    </xf>
    <xf numFmtId="49" fontId="31" fillId="5" borderId="16" xfId="53" applyNumberFormat="1" applyFont="1" applyFill="1" applyBorder="1" applyAlignment="1">
      <alignment horizontal="center" vertical="center" wrapText="1"/>
    </xf>
    <xf numFmtId="49" fontId="31" fillId="5" borderId="19" xfId="53" applyNumberFormat="1" applyFont="1" applyFill="1" applyBorder="1" applyAlignment="1">
      <alignment horizontal="center" vertical="center" wrapText="1"/>
    </xf>
    <xf numFmtId="0" fontId="10" fillId="5" borderId="16" xfId="53" applyFont="1" applyFill="1" applyBorder="1" applyAlignment="1">
      <alignment horizontal="center" vertical="center" wrapText="1"/>
    </xf>
    <xf numFmtId="10" fontId="10" fillId="5" borderId="17" xfId="53" applyNumberFormat="1" applyFont="1" applyFill="1" applyBorder="1" applyAlignment="1">
      <alignment horizontal="center" vertical="center" wrapText="1"/>
    </xf>
    <xf numFmtId="166" fontId="10" fillId="5" borderId="17" xfId="53" applyNumberFormat="1" applyFont="1" applyFill="1" applyBorder="1" applyAlignment="1">
      <alignment horizontal="center" vertical="center" wrapText="1"/>
    </xf>
    <xf numFmtId="9" fontId="10" fillId="5" borderId="17" xfId="53" applyNumberFormat="1" applyFont="1" applyFill="1" applyBorder="1" applyAlignment="1">
      <alignment horizontal="center" vertical="center" wrapText="1"/>
    </xf>
    <xf numFmtId="166" fontId="10" fillId="5" borderId="2" xfId="53" applyNumberFormat="1" applyFont="1" applyFill="1" applyBorder="1" applyAlignment="1">
      <alignment horizontal="right" vertical="center" wrapText="1" indent="2"/>
    </xf>
    <xf numFmtId="0" fontId="10" fillId="5" borderId="19" xfId="53" applyFont="1" applyFill="1" applyBorder="1" applyAlignment="1">
      <alignment horizontal="center" vertical="center"/>
    </xf>
    <xf numFmtId="10" fontId="10" fillId="5" borderId="17" xfId="53" applyNumberFormat="1" applyFont="1" applyFill="1" applyBorder="1" applyAlignment="1">
      <alignment horizontal="center" vertical="center"/>
    </xf>
    <xf numFmtId="166" fontId="10" fillId="5" borderId="13" xfId="53" applyNumberFormat="1" applyFont="1" applyFill="1" applyBorder="1" applyAlignment="1">
      <alignment horizontal="center" vertical="center"/>
    </xf>
    <xf numFmtId="166" fontId="10" fillId="2" borderId="3" xfId="53" applyNumberFormat="1" applyFont="1" applyFill="1" applyBorder="1" applyAlignment="1">
      <alignment horizontal="center" vertical="center" wrapText="1"/>
    </xf>
    <xf numFmtId="166" fontId="10" fillId="2" borderId="17" xfId="53" applyNumberFormat="1" applyFont="1" applyFill="1" applyBorder="1" applyAlignment="1">
      <alignment horizontal="center" vertical="center" wrapText="1"/>
    </xf>
    <xf numFmtId="166" fontId="31" fillId="4" borderId="17" xfId="53" applyNumberFormat="1" applyFont="1" applyFill="1" applyBorder="1" applyAlignment="1" applyProtection="1">
      <alignment horizontal="right" vertical="center" wrapText="1" indent="2"/>
      <protection locked="0"/>
    </xf>
    <xf numFmtId="166" fontId="31" fillId="4" borderId="3" xfId="53" applyNumberFormat="1" applyFont="1" applyFill="1" applyBorder="1" applyAlignment="1" applyProtection="1">
      <alignment horizontal="right" vertical="center" wrapText="1" indent="2"/>
      <protection locked="0"/>
    </xf>
    <xf numFmtId="166" fontId="31" fillId="4" borderId="13" xfId="53" applyNumberFormat="1" applyFont="1" applyFill="1" applyBorder="1" applyAlignment="1" applyProtection="1">
      <alignment horizontal="right" vertical="center" wrapText="1" indent="2"/>
      <protection locked="0"/>
    </xf>
    <xf numFmtId="166" fontId="31" fillId="4" borderId="22" xfId="53" applyNumberFormat="1" applyFont="1" applyFill="1" applyBorder="1" applyAlignment="1" applyProtection="1">
      <alignment horizontal="right" vertical="center" wrapText="1" indent="2"/>
      <protection locked="0"/>
    </xf>
    <xf numFmtId="166" fontId="10" fillId="4" borderId="1" xfId="53" applyNumberFormat="1" applyFont="1" applyFill="1" applyBorder="1" applyAlignment="1" applyProtection="1">
      <alignment horizontal="right" vertical="center" wrapText="1" indent="2"/>
      <protection locked="0"/>
    </xf>
    <xf numFmtId="166" fontId="10" fillId="4" borderId="2" xfId="53" applyNumberFormat="1" applyFont="1" applyFill="1" applyBorder="1" applyAlignment="1" applyProtection="1">
      <alignment horizontal="right" vertical="center" wrapText="1" indent="2"/>
      <protection locked="0"/>
    </xf>
    <xf numFmtId="166" fontId="10" fillId="4" borderId="17" xfId="53" applyNumberFormat="1" applyFont="1" applyFill="1" applyBorder="1" applyAlignment="1" applyProtection="1">
      <alignment horizontal="right" vertical="center" wrapText="1" indent="2"/>
      <protection locked="0"/>
    </xf>
    <xf numFmtId="166" fontId="10" fillId="4" borderId="3" xfId="53" applyNumberFormat="1" applyFont="1" applyFill="1" applyBorder="1" applyAlignment="1" applyProtection="1">
      <alignment horizontal="right" vertical="center" wrapText="1" indent="2"/>
      <protection locked="0"/>
    </xf>
    <xf numFmtId="166" fontId="10" fillId="4" borderId="13" xfId="53" applyNumberFormat="1" applyFont="1" applyFill="1" applyBorder="1" applyAlignment="1" applyProtection="1">
      <alignment horizontal="right" vertical="center" wrapText="1" indent="2"/>
      <protection locked="0"/>
    </xf>
    <xf numFmtId="166" fontId="10" fillId="4" borderId="22" xfId="53" applyNumberFormat="1" applyFont="1" applyFill="1" applyBorder="1" applyAlignment="1" applyProtection="1">
      <alignment horizontal="right" vertical="center" wrapText="1" indent="2"/>
      <protection locked="0"/>
    </xf>
    <xf numFmtId="166" fontId="31" fillId="4" borderId="1" xfId="53" applyNumberFormat="1" applyFont="1" applyFill="1" applyBorder="1" applyAlignment="1" applyProtection="1">
      <alignment horizontal="right" vertical="center" wrapText="1" indent="2"/>
      <protection locked="0"/>
    </xf>
    <xf numFmtId="166" fontId="31" fillId="4" borderId="2" xfId="53" applyNumberFormat="1" applyFont="1" applyFill="1" applyBorder="1" applyAlignment="1" applyProtection="1">
      <alignment horizontal="right" vertical="center" wrapText="1" indent="2"/>
      <protection locked="0"/>
    </xf>
    <xf numFmtId="166" fontId="10" fillId="4" borderId="55" xfId="53" applyNumberFormat="1" applyFont="1" applyFill="1" applyBorder="1" applyAlignment="1" applyProtection="1">
      <alignment horizontal="right" vertical="center" wrapText="1" indent="2"/>
      <protection locked="0"/>
    </xf>
    <xf numFmtId="166" fontId="10" fillId="4" borderId="17" xfId="53" applyNumberFormat="1" applyFont="1" applyFill="1" applyBorder="1" applyAlignment="1" applyProtection="1">
      <alignment horizontal="center" vertical="center" wrapText="1"/>
      <protection locked="0"/>
    </xf>
    <xf numFmtId="166" fontId="10" fillId="4" borderId="3" xfId="53" applyNumberFormat="1" applyFont="1" applyFill="1" applyBorder="1" applyAlignment="1" applyProtection="1">
      <alignment horizontal="center" vertical="center" wrapText="1"/>
      <protection locked="0"/>
    </xf>
    <xf numFmtId="166" fontId="10" fillId="4" borderId="2" xfId="53" applyNumberFormat="1" applyFont="1" applyFill="1" applyBorder="1" applyAlignment="1" applyProtection="1">
      <alignment horizontal="center" vertical="center" wrapText="1"/>
      <protection locked="0"/>
    </xf>
    <xf numFmtId="166" fontId="10" fillId="4" borderId="3" xfId="53" applyNumberFormat="1" applyFont="1" applyFill="1" applyBorder="1" applyAlignment="1" applyProtection="1">
      <alignment horizontal="right" vertical="center" indent="2"/>
      <protection locked="0"/>
    </xf>
    <xf numFmtId="166" fontId="31" fillId="4" borderId="4" xfId="53" applyNumberFormat="1" applyFont="1" applyFill="1" applyBorder="1" applyAlignment="1" applyProtection="1">
      <alignment horizontal="right" vertical="center" wrapText="1" indent="2"/>
      <protection locked="0"/>
    </xf>
    <xf numFmtId="166" fontId="10" fillId="4" borderId="12" xfId="53" applyNumberFormat="1" applyFont="1" applyFill="1" applyBorder="1" applyAlignment="1" applyProtection="1">
      <alignment horizontal="right" vertical="center" wrapText="1" indent="2"/>
      <protection locked="0"/>
    </xf>
    <xf numFmtId="166" fontId="10" fillId="4" borderId="32" xfId="53" applyNumberFormat="1" applyFont="1" applyFill="1" applyBorder="1" applyAlignment="1" applyProtection="1">
      <alignment horizontal="right" vertical="center" wrapText="1" indent="2"/>
      <protection locked="0"/>
    </xf>
    <xf numFmtId="4" fontId="31" fillId="4" borderId="17" xfId="53" applyNumberFormat="1" applyFont="1" applyFill="1" applyBorder="1" applyAlignment="1" applyProtection="1">
      <alignment horizontal="right" vertical="center" wrapText="1" indent="2"/>
      <protection locked="0"/>
    </xf>
    <xf numFmtId="4" fontId="31" fillId="4" borderId="3" xfId="53" applyNumberFormat="1" applyFont="1" applyFill="1" applyBorder="1" applyAlignment="1" applyProtection="1">
      <alignment horizontal="right" vertical="center" wrapText="1" indent="2"/>
      <protection locked="0"/>
    </xf>
    <xf numFmtId="0" fontId="25" fillId="0" borderId="0" xfId="53" applyFont="1" applyAlignment="1" applyProtection="1">
      <alignment horizontal="center"/>
      <protection locked="0"/>
    </xf>
    <xf numFmtId="167" fontId="8" fillId="4" borderId="28" xfId="53" applyNumberFormat="1" applyFont="1" applyFill="1" applyBorder="1" applyAlignment="1" applyProtection="1">
      <alignment horizontal="center" vertical="center" wrapText="1"/>
      <protection locked="0"/>
    </xf>
    <xf numFmtId="167" fontId="8" fillId="4" borderId="18" xfId="53" applyNumberFormat="1" applyFont="1" applyFill="1" applyBorder="1" applyAlignment="1" applyProtection="1">
      <alignment horizontal="center" vertical="center" wrapText="1"/>
      <protection locked="0"/>
    </xf>
    <xf numFmtId="167" fontId="8" fillId="4" borderId="18" xfId="53" applyNumberFormat="1" applyFont="1" applyFill="1" applyBorder="1" applyAlignment="1" applyProtection="1">
      <alignment horizontal="left" vertical="center"/>
      <protection locked="0"/>
    </xf>
    <xf numFmtId="0" fontId="8" fillId="4" borderId="18" xfId="53" applyFont="1" applyFill="1" applyBorder="1" applyAlignment="1" applyProtection="1">
      <alignment horizontal="left" vertical="center"/>
      <protection locked="0"/>
    </xf>
    <xf numFmtId="0" fontId="25" fillId="4" borderId="18" xfId="53" applyFont="1" applyFill="1" applyBorder="1" applyProtection="1">
      <protection locked="0"/>
    </xf>
    <xf numFmtId="167" fontId="8" fillId="4" borderId="56" xfId="53" applyNumberFormat="1" applyFont="1" applyFill="1" applyBorder="1" applyAlignment="1" applyProtection="1">
      <alignment horizontal="left" vertical="center" wrapText="1"/>
      <protection locked="0"/>
    </xf>
    <xf numFmtId="0" fontId="8" fillId="0" borderId="0" xfId="53" applyFont="1" applyAlignment="1">
      <alignment horizontal="left"/>
    </xf>
    <xf numFmtId="0" fontId="25" fillId="0" borderId="26" xfId="53" applyFont="1" applyBorder="1" applyProtection="1">
      <protection locked="0"/>
    </xf>
    <xf numFmtId="0" fontId="25" fillId="0" borderId="8" xfId="53" applyFont="1" applyBorder="1" applyProtection="1">
      <protection locked="0"/>
    </xf>
    <xf numFmtId="0" fontId="25" fillId="0" borderId="54" xfId="53" applyFont="1" applyBorder="1" applyAlignment="1" applyProtection="1">
      <alignment vertical="center"/>
      <protection locked="0"/>
    </xf>
    <xf numFmtId="0" fontId="9" fillId="0" borderId="0" xfId="53" applyFont="1" applyAlignment="1">
      <alignment horizontal="right" vertical="center"/>
    </xf>
    <xf numFmtId="167" fontId="10" fillId="0" borderId="57" xfId="53" applyNumberFormat="1" applyFont="1" applyBorder="1" applyAlignment="1" applyProtection="1">
      <alignment horizontal="center" vertical="center" wrapText="1"/>
      <protection locked="0"/>
    </xf>
    <xf numFmtId="0" fontId="25" fillId="0" borderId="0" xfId="53" applyFont="1" applyAlignment="1" applyProtection="1">
      <alignment vertical="center"/>
      <protection locked="0"/>
    </xf>
    <xf numFmtId="0" fontId="25" fillId="0" borderId="54" xfId="53" applyFont="1" applyBorder="1" applyAlignment="1" applyProtection="1">
      <alignment horizontal="right" vertical="center"/>
      <protection locked="0"/>
    </xf>
    <xf numFmtId="0" fontId="25" fillId="0" borderId="54" xfId="53" applyFont="1" applyBorder="1" applyProtection="1">
      <protection locked="0"/>
    </xf>
    <xf numFmtId="0" fontId="25" fillId="0" borderId="0" xfId="53" applyFont="1" applyProtection="1">
      <protection locked="0"/>
    </xf>
    <xf numFmtId="0" fontId="27" fillId="0" borderId="0" xfId="53" applyFont="1" applyAlignment="1">
      <alignment horizontal="right" vertical="center"/>
    </xf>
    <xf numFmtId="49" fontId="25" fillId="0" borderId="0" xfId="53" applyNumberFormat="1" applyFont="1" applyAlignment="1" applyProtection="1">
      <alignment horizontal="center" vertical="center"/>
      <protection locked="0"/>
    </xf>
    <xf numFmtId="0" fontId="10" fillId="0" borderId="8" xfId="53" applyFont="1" applyBorder="1" applyAlignment="1">
      <alignment horizontal="center"/>
    </xf>
    <xf numFmtId="0" fontId="8" fillId="0" borderId="8" xfId="53" applyFont="1" applyBorder="1" applyAlignment="1" applyProtection="1">
      <alignment horizontal="center"/>
      <protection locked="0"/>
    </xf>
    <xf numFmtId="0" fontId="10" fillId="0" borderId="0" xfId="53" applyFont="1" applyAlignment="1">
      <alignment horizontal="center"/>
    </xf>
    <xf numFmtId="0" fontId="8" fillId="0" borderId="0" xfId="53" applyFont="1" applyAlignment="1" applyProtection="1">
      <alignment horizontal="center"/>
      <protection locked="0"/>
    </xf>
    <xf numFmtId="0" fontId="10" fillId="0" borderId="58" xfId="53" applyFont="1" applyBorder="1" applyAlignment="1">
      <alignment horizontal="center"/>
    </xf>
    <xf numFmtId="0" fontId="10" fillId="2" borderId="0" xfId="53" applyFont="1" applyFill="1" applyAlignment="1">
      <alignment horizontal="left" vertical="top" wrapText="1"/>
    </xf>
    <xf numFmtId="0" fontId="10" fillId="2" borderId="0" xfId="53" applyFont="1" applyFill="1" applyAlignment="1">
      <alignment horizontal="center" vertical="center"/>
    </xf>
    <xf numFmtId="0" fontId="20" fillId="0" borderId="12" xfId="53" applyFont="1" applyBorder="1" applyAlignment="1">
      <alignment horizontal="center" vertical="center" wrapText="1"/>
    </xf>
    <xf numFmtId="0" fontId="20" fillId="0" borderId="32" xfId="53" applyFont="1" applyBorder="1" applyAlignment="1">
      <alignment horizontal="center" vertical="center" wrapText="1"/>
    </xf>
    <xf numFmtId="0" fontId="25" fillId="0" borderId="28" xfId="53" applyFont="1" applyBorder="1" applyAlignment="1">
      <alignment horizontal="left"/>
    </xf>
    <xf numFmtId="0" fontId="25" fillId="3"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2"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5" fillId="6" borderId="1" xfId="53" applyFont="1" applyFill="1" applyBorder="1" applyAlignment="1">
      <alignment horizontal="center" vertical="center" wrapText="1"/>
    </xf>
    <xf numFmtId="0" fontId="25" fillId="3" borderId="18" xfId="53" applyFont="1" applyFill="1" applyBorder="1" applyAlignment="1">
      <alignment horizontal="justify" vertical="center" wrapText="1"/>
    </xf>
    <xf numFmtId="0" fontId="10" fillId="4" borderId="28" xfId="53" applyFont="1" applyFill="1" applyBorder="1" applyAlignment="1" applyProtection="1">
      <alignment vertical="center" wrapText="1"/>
      <protection locked="0"/>
    </xf>
    <xf numFmtId="0" fontId="8" fillId="3" borderId="37" xfId="53" applyFont="1" applyFill="1" applyBorder="1" applyAlignment="1">
      <alignment horizontal="justify" vertical="center" wrapText="1"/>
    </xf>
    <xf numFmtId="0" fontId="8" fillId="3" borderId="34" xfId="53" applyFont="1" applyFill="1" applyBorder="1" applyAlignment="1">
      <alignment horizontal="justify" vertical="center" wrapText="1"/>
    </xf>
    <xf numFmtId="0" fontId="8" fillId="3" borderId="36" xfId="53" applyFont="1" applyFill="1" applyBorder="1" applyAlignment="1">
      <alignment horizontal="left" vertical="center" wrapText="1"/>
    </xf>
    <xf numFmtId="0" fontId="8" fillId="3" borderId="36" xfId="53" applyFont="1" applyFill="1" applyBorder="1" applyAlignment="1">
      <alignment horizontal="justify" vertical="center" wrapText="1"/>
    </xf>
    <xf numFmtId="0" fontId="10" fillId="5" borderId="1" xfId="53" applyFont="1" applyFill="1" applyBorder="1" applyAlignment="1">
      <alignment horizontal="left" vertical="center" wrapText="1"/>
    </xf>
    <xf numFmtId="0" fontId="10" fillId="5" borderId="2" xfId="53" applyFont="1" applyFill="1" applyBorder="1" applyAlignment="1">
      <alignment horizontal="center" vertical="center" wrapText="1"/>
    </xf>
    <xf numFmtId="49" fontId="10" fillId="5" borderId="1" xfId="53" applyNumberFormat="1" applyFont="1" applyFill="1" applyBorder="1" applyAlignment="1">
      <alignment vertical="center" wrapText="1"/>
    </xf>
    <xf numFmtId="0" fontId="31" fillId="5" borderId="2" xfId="53" applyFont="1" applyFill="1" applyBorder="1" applyAlignment="1">
      <alignment horizontal="center" vertical="center" wrapText="1"/>
    </xf>
    <xf numFmtId="0" fontId="25" fillId="5" borderId="3" xfId="53" applyFont="1" applyFill="1" applyBorder="1" applyAlignment="1">
      <alignment horizontal="center"/>
    </xf>
    <xf numFmtId="49" fontId="10" fillId="5" borderId="13" xfId="53" applyNumberFormat="1" applyFont="1" applyFill="1" applyBorder="1" applyAlignment="1">
      <alignment vertical="center" wrapText="1"/>
    </xf>
    <xf numFmtId="166" fontId="25" fillId="0" borderId="0" xfId="53" applyNumberFormat="1" applyFont="1"/>
    <xf numFmtId="168" fontId="25" fillId="0" borderId="0" xfId="53" applyNumberFormat="1" applyFont="1"/>
    <xf numFmtId="166" fontId="10" fillId="2" borderId="13" xfId="53" applyNumberFormat="1" applyFont="1" applyFill="1" applyBorder="1" applyAlignment="1">
      <alignment horizontal="right" vertical="center" wrapText="1" indent="2"/>
    </xf>
    <xf numFmtId="166" fontId="10" fillId="2" borderId="22" xfId="53" applyNumberFormat="1" applyFont="1" applyFill="1" applyBorder="1" applyAlignment="1">
      <alignment horizontal="right" vertical="center" wrapText="1" indent="2"/>
    </xf>
    <xf numFmtId="0" fontId="8" fillId="3" borderId="33" xfId="53" applyFont="1" applyFill="1" applyBorder="1" applyAlignment="1">
      <alignment horizontal="justify" vertical="center" wrapText="1"/>
    </xf>
    <xf numFmtId="166" fontId="10" fillId="4" borderId="17" xfId="53" applyNumberFormat="1" applyFont="1" applyFill="1" applyBorder="1" applyAlignment="1" applyProtection="1">
      <alignment horizontal="right" vertical="center" indent="2"/>
      <protection locked="0"/>
    </xf>
    <xf numFmtId="166" fontId="10" fillId="5" borderId="17" xfId="53" applyNumberFormat="1" applyFont="1" applyFill="1" applyBorder="1" applyAlignment="1">
      <alignment horizontal="right" vertical="center" wrapText="1" indent="2"/>
    </xf>
    <xf numFmtId="0" fontId="50" fillId="5" borderId="0" xfId="6" applyFont="1" applyFill="1" applyAlignment="1">
      <alignment horizontal="center"/>
    </xf>
    <xf numFmtId="166" fontId="10" fillId="4" borderId="3" xfId="53" applyNumberFormat="1" applyFont="1" applyFill="1" applyBorder="1" applyAlignment="1" applyProtection="1">
      <alignment horizontal="right" vertical="center" wrapText="1" indent="3"/>
      <protection locked="0"/>
    </xf>
    <xf numFmtId="166" fontId="10" fillId="5" borderId="3" xfId="53" applyNumberFormat="1" applyFont="1" applyFill="1" applyBorder="1" applyAlignment="1">
      <alignment horizontal="right" vertical="center" wrapText="1" indent="2"/>
    </xf>
    <xf numFmtId="166" fontId="10" fillId="5" borderId="22" xfId="53" applyNumberFormat="1" applyFont="1" applyFill="1" applyBorder="1" applyAlignment="1">
      <alignment horizontal="right" vertical="center" indent="2"/>
    </xf>
    <xf numFmtId="166" fontId="10" fillId="5" borderId="2" xfId="53" applyNumberFormat="1" applyFont="1" applyFill="1" applyBorder="1" applyAlignment="1">
      <alignment horizontal="right" vertical="center" indent="2"/>
    </xf>
    <xf numFmtId="0" fontId="8" fillId="3" borderId="18" xfId="53" applyFont="1" applyFill="1" applyBorder="1" applyAlignment="1">
      <alignment horizontal="justify" vertical="center" wrapText="1"/>
    </xf>
    <xf numFmtId="0" fontId="40" fillId="7" borderId="0" xfId="53" applyFont="1" applyFill="1" applyAlignment="1">
      <alignment horizontal="justify" vertical="center" wrapText="1"/>
    </xf>
    <xf numFmtId="0" fontId="8" fillId="3" borderId="34" xfId="53" applyFont="1" applyFill="1" applyBorder="1" applyAlignment="1">
      <alignment horizontal="justify" vertical="top" wrapText="1"/>
    </xf>
    <xf numFmtId="0" fontId="25" fillId="3" borderId="17" xfId="53" applyFont="1" applyFill="1" applyBorder="1" applyAlignment="1">
      <alignment vertical="center" wrapText="1"/>
    </xf>
    <xf numFmtId="0" fontId="25" fillId="3" borderId="18" xfId="53" applyFont="1" applyFill="1" applyBorder="1" applyAlignment="1">
      <alignment horizontal="center" vertical="center" wrapText="1"/>
    </xf>
    <xf numFmtId="49" fontId="25" fillId="3" borderId="17" xfId="53" applyNumberFormat="1" applyFont="1" applyFill="1" applyBorder="1" applyAlignment="1">
      <alignment vertical="center" wrapText="1"/>
    </xf>
    <xf numFmtId="0" fontId="8" fillId="3" borderId="3" xfId="53" applyFont="1" applyFill="1" applyBorder="1" applyAlignment="1">
      <alignment horizontal="justify" vertical="center" wrapText="1"/>
    </xf>
    <xf numFmtId="0" fontId="25" fillId="3" borderId="36" xfId="53" applyFont="1" applyFill="1" applyBorder="1" applyAlignment="1">
      <alignment horizontal="center" vertical="center" wrapText="1"/>
    </xf>
    <xf numFmtId="0" fontId="8" fillId="3" borderId="37" xfId="53" applyFont="1" applyFill="1" applyBorder="1" applyAlignment="1">
      <alignment horizontal="left" vertical="center" wrapText="1"/>
    </xf>
    <xf numFmtId="0" fontId="25" fillId="3" borderId="42" xfId="53" applyFont="1" applyFill="1" applyBorder="1" applyAlignment="1">
      <alignment vertical="center" wrapText="1"/>
    </xf>
    <xf numFmtId="0" fontId="8" fillId="3" borderId="42" xfId="53" applyFont="1" applyFill="1" applyBorder="1" applyAlignment="1">
      <alignment horizontal="left" vertical="center" wrapText="1"/>
    </xf>
    <xf numFmtId="0" fontId="8" fillId="3" borderId="33" xfId="53" applyFont="1" applyFill="1" applyBorder="1" applyAlignment="1">
      <alignment vertical="center" wrapText="1"/>
    </xf>
    <xf numFmtId="0" fontId="8" fillId="3" borderId="42" xfId="53" applyFont="1" applyFill="1" applyBorder="1" applyAlignment="1">
      <alignment vertical="center" wrapText="1"/>
    </xf>
    <xf numFmtId="0" fontId="8" fillId="3" borderId="43" xfId="53" applyFont="1" applyFill="1" applyBorder="1" applyAlignment="1">
      <alignment vertical="center" wrapText="1"/>
    </xf>
    <xf numFmtId="0" fontId="8" fillId="3" borderId="35" xfId="53" applyFont="1" applyFill="1" applyBorder="1" applyAlignment="1">
      <alignment vertical="center" wrapText="1"/>
    </xf>
    <xf numFmtId="0" fontId="10" fillId="0" borderId="0" xfId="53" applyFont="1"/>
    <xf numFmtId="0" fontId="5" fillId="0" borderId="54" xfId="53" applyFont="1" applyBorder="1" applyAlignment="1">
      <alignment horizontal="left" vertical="center"/>
    </xf>
    <xf numFmtId="0" fontId="25" fillId="0" borderId="0" xfId="53" applyFont="1" applyAlignment="1">
      <alignment horizontal="center"/>
    </xf>
    <xf numFmtId="0" fontId="0" fillId="0" borderId="26" xfId="53" applyFont="1" applyBorder="1" applyProtection="1">
      <protection locked="0"/>
    </xf>
    <xf numFmtId="0" fontId="0" fillId="0" borderId="8" xfId="53" applyFont="1" applyBorder="1" applyProtection="1">
      <protection locked="0"/>
    </xf>
    <xf numFmtId="0" fontId="0" fillId="0" borderId="0" xfId="53" applyFont="1" applyProtection="1">
      <protection locked="0"/>
    </xf>
    <xf numFmtId="0" fontId="0" fillId="0" borderId="54" xfId="53" applyFont="1" applyBorder="1" applyProtection="1">
      <protection locked="0"/>
    </xf>
    <xf numFmtId="0" fontId="41" fillId="0" borderId="0" xfId="53" applyFont="1" applyProtection="1">
      <protection locked="0"/>
    </xf>
    <xf numFmtId="0" fontId="42" fillId="0" borderId="0" xfId="53" applyFont="1" applyAlignment="1" applyProtection="1">
      <alignment horizontal="left" vertical="center" wrapText="1"/>
      <protection locked="0"/>
    </xf>
    <xf numFmtId="0" fontId="42" fillId="0" borderId="0" xfId="53" applyFont="1" applyAlignment="1" applyProtection="1">
      <alignment horizontal="left" vertical="center"/>
      <protection locked="0"/>
    </xf>
    <xf numFmtId="0" fontId="25" fillId="0" borderId="0" xfId="53" applyFont="1" applyAlignment="1" applyProtection="1">
      <alignment horizontal="left" vertical="center" wrapText="1"/>
      <protection locked="0"/>
    </xf>
    <xf numFmtId="0" fontId="25" fillId="0" borderId="0" xfId="53" applyFont="1" applyAlignment="1" applyProtection="1">
      <alignment horizontal="left"/>
      <protection locked="0"/>
    </xf>
    <xf numFmtId="0" fontId="25" fillId="0" borderId="26" xfId="53" applyFont="1" applyBorder="1" applyAlignment="1" applyProtection="1">
      <alignment horizontal="left"/>
      <protection locked="0"/>
    </xf>
    <xf numFmtId="0" fontId="25" fillId="0" borderId="27" xfId="53" applyFont="1" applyBorder="1" applyProtection="1">
      <protection locked="0"/>
    </xf>
    <xf numFmtId="0" fontId="0" fillId="0" borderId="27" xfId="53" applyFont="1" applyBorder="1" applyProtection="1">
      <protection locked="0"/>
    </xf>
    <xf numFmtId="0" fontId="25" fillId="0" borderId="53" xfId="53" applyFont="1" applyBorder="1" applyProtection="1">
      <protection locked="0"/>
    </xf>
    <xf numFmtId="0" fontId="0" fillId="0" borderId="53" xfId="53" applyFont="1" applyBorder="1" applyProtection="1">
      <protection locked="0"/>
    </xf>
    <xf numFmtId="0" fontId="25" fillId="0" borderId="51" xfId="53" applyFont="1" applyBorder="1" applyAlignment="1" applyProtection="1">
      <alignment horizontal="left"/>
      <protection locked="0"/>
    </xf>
    <xf numFmtId="0" fontId="25" fillId="0" borderId="11" xfId="53" applyFont="1" applyBorder="1" applyProtection="1">
      <protection locked="0"/>
    </xf>
    <xf numFmtId="0" fontId="25" fillId="0" borderId="52" xfId="53" applyFont="1" applyBorder="1" applyProtection="1">
      <protection locked="0"/>
    </xf>
    <xf numFmtId="0" fontId="0" fillId="0" borderId="11" xfId="53" applyFont="1" applyBorder="1" applyProtection="1">
      <protection locked="0"/>
    </xf>
    <xf numFmtId="0" fontId="0" fillId="0" borderId="52" xfId="53" applyFont="1" applyBorder="1" applyProtection="1">
      <protection locked="0"/>
    </xf>
    <xf numFmtId="0" fontId="25" fillId="0" borderId="57" xfId="53" applyFont="1" applyBorder="1" applyProtection="1">
      <protection locked="0"/>
    </xf>
    <xf numFmtId="0" fontId="0" fillId="0" borderId="54" xfId="53" applyFont="1" applyBorder="1" applyAlignment="1" applyProtection="1">
      <alignment vertical="center"/>
      <protection locked="0"/>
    </xf>
    <xf numFmtId="0" fontId="25" fillId="0" borderId="53" xfId="53" applyFont="1" applyBorder="1" applyAlignment="1" applyProtection="1">
      <alignment vertical="center"/>
      <protection locked="0"/>
    </xf>
    <xf numFmtId="0" fontId="0" fillId="0" borderId="0" xfId="53" applyFont="1" applyAlignment="1" applyProtection="1">
      <alignment vertical="center"/>
      <protection locked="0"/>
    </xf>
    <xf numFmtId="0" fontId="25" fillId="4" borderId="18" xfId="53" applyFont="1" applyFill="1" applyBorder="1" applyAlignment="1" applyProtection="1">
      <alignment vertical="center"/>
      <protection locked="0"/>
    </xf>
    <xf numFmtId="0" fontId="25" fillId="0" borderId="51" xfId="53" applyFont="1" applyBorder="1" applyProtection="1">
      <protection locked="0"/>
    </xf>
    <xf numFmtId="0" fontId="9" fillId="0" borderId="53" xfId="53" applyFont="1" applyBorder="1" applyAlignment="1">
      <alignment horizontal="right" vertical="center"/>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25" fillId="3" borderId="26" xfId="53" applyFont="1" applyFill="1" applyBorder="1"/>
    <xf numFmtId="0" fontId="25" fillId="3" borderId="8" xfId="53" applyFont="1" applyFill="1" applyBorder="1"/>
    <xf numFmtId="0" fontId="0" fillId="3" borderId="8" xfId="53" applyFont="1" applyFill="1" applyBorder="1"/>
    <xf numFmtId="0" fontId="0" fillId="3" borderId="27" xfId="53" applyFont="1" applyFill="1" applyBorder="1"/>
    <xf numFmtId="0" fontId="33" fillId="3" borderId="54" xfId="53" applyFont="1" applyFill="1" applyBorder="1" applyAlignment="1">
      <alignment horizontal="left" vertical="top"/>
    </xf>
    <xf numFmtId="0" fontId="34" fillId="3" borderId="0" xfId="53" applyFont="1" applyFill="1"/>
    <xf numFmtId="0" fontId="25" fillId="3" borderId="0" xfId="53" applyFont="1" applyFill="1"/>
    <xf numFmtId="0" fontId="0" fillId="3" borderId="0" xfId="53" applyFont="1" applyFill="1"/>
    <xf numFmtId="0" fontId="0" fillId="3" borderId="53" xfId="53" applyFont="1" applyFill="1" applyBorder="1"/>
    <xf numFmtId="4" fontId="10" fillId="4" borderId="17" xfId="53" applyNumberFormat="1" applyFont="1" applyFill="1" applyBorder="1" applyAlignment="1" applyProtection="1">
      <alignment horizontal="right" vertical="center" wrapText="1" indent="2"/>
      <protection locked="0"/>
    </xf>
    <xf numFmtId="4" fontId="10" fillId="4" borderId="3" xfId="53" applyNumberFormat="1" applyFont="1" applyFill="1" applyBorder="1" applyAlignment="1" applyProtection="1">
      <alignment horizontal="right" vertical="center" wrapText="1" indent="2"/>
      <protection locked="0"/>
    </xf>
    <xf numFmtId="0" fontId="54" fillId="5" borderId="0" xfId="53" applyFont="1" applyFill="1"/>
    <xf numFmtId="0" fontId="31" fillId="5" borderId="20" xfId="53" applyFont="1" applyFill="1" applyBorder="1" applyAlignment="1">
      <alignment horizontal="left" vertical="center" wrapText="1"/>
    </xf>
    <xf numFmtId="166" fontId="31" fillId="5" borderId="51" xfId="53" applyNumberFormat="1" applyFont="1" applyFill="1" applyBorder="1" applyAlignment="1">
      <alignment horizontal="right" vertical="center" wrapText="1" indent="2"/>
    </xf>
    <xf numFmtId="166" fontId="10" fillId="2" borderId="59" xfId="53" applyNumberFormat="1" applyFont="1" applyFill="1" applyBorder="1" applyAlignment="1">
      <alignment horizontal="right" vertical="center" wrapText="1" indent="2"/>
    </xf>
    <xf numFmtId="166" fontId="31" fillId="2" borderId="59" xfId="53" applyNumberFormat="1" applyFont="1" applyFill="1" applyBorder="1" applyAlignment="1">
      <alignment horizontal="right" vertical="center" wrapText="1" indent="2"/>
    </xf>
    <xf numFmtId="166" fontId="31" fillId="2" borderId="60" xfId="53" applyNumberFormat="1" applyFont="1" applyFill="1" applyBorder="1" applyAlignment="1">
      <alignment horizontal="right" vertical="center" wrapText="1" indent="2"/>
    </xf>
    <xf numFmtId="166" fontId="10" fillId="2" borderId="60" xfId="53" applyNumberFormat="1" applyFont="1" applyFill="1" applyBorder="1" applyAlignment="1">
      <alignment horizontal="right" vertical="center" wrapText="1" indent="2"/>
    </xf>
    <xf numFmtId="0" fontId="55" fillId="2" borderId="0" xfId="53" applyFont="1" applyFill="1" applyAlignment="1">
      <alignment vertical="center" wrapText="1"/>
    </xf>
    <xf numFmtId="0" fontId="38" fillId="0" borderId="0" xfId="53" applyFont="1"/>
    <xf numFmtId="166" fontId="31" fillId="2" borderId="61" xfId="53" applyNumberFormat="1" applyFont="1" applyFill="1" applyBorder="1" applyAlignment="1">
      <alignment horizontal="right" vertical="center" wrapText="1" indent="2"/>
    </xf>
    <xf numFmtId="0" fontId="56" fillId="5" borderId="0" xfId="53" applyFont="1" applyFill="1" applyAlignment="1">
      <alignment vertical="center" wrapText="1"/>
    </xf>
    <xf numFmtId="0" fontId="45" fillId="5" borderId="0" xfId="53" applyFont="1" applyFill="1"/>
    <xf numFmtId="0" fontId="56" fillId="5" borderId="0" xfId="53" applyFont="1" applyFill="1" applyAlignment="1">
      <alignment horizontal="left" vertical="center" wrapText="1"/>
    </xf>
    <xf numFmtId="0" fontId="49" fillId="5" borderId="0" xfId="53" applyFont="1" applyFill="1"/>
    <xf numFmtId="0" fontId="57" fillId="5" borderId="0" xfId="53" applyFont="1" applyFill="1" applyAlignment="1">
      <alignment vertical="center"/>
    </xf>
    <xf numFmtId="0" fontId="39" fillId="5" borderId="0" xfId="53" applyFont="1" applyFill="1" applyAlignment="1">
      <alignment vertical="center" wrapText="1"/>
    </xf>
    <xf numFmtId="0" fontId="44" fillId="5" borderId="0" xfId="53" applyFont="1" applyFill="1" applyAlignment="1">
      <alignment horizontal="left" vertical="top" wrapText="1"/>
    </xf>
    <xf numFmtId="0" fontId="57" fillId="5" borderId="0" xfId="53" applyFont="1" applyFill="1" applyAlignment="1">
      <alignment horizontal="center" vertical="center"/>
    </xf>
    <xf numFmtId="0" fontId="38" fillId="5" borderId="0" xfId="53" applyFont="1" applyFill="1" applyAlignment="1">
      <alignment horizontal="center" vertical="center" wrapText="1"/>
    </xf>
    <xf numFmtId="0" fontId="24" fillId="5" borderId="0" xfId="53" applyFont="1" applyFill="1" applyAlignment="1">
      <alignment horizontal="left"/>
    </xf>
    <xf numFmtId="166" fontId="10" fillId="5" borderId="59" xfId="53" applyNumberFormat="1" applyFont="1" applyFill="1" applyBorder="1" applyAlignment="1">
      <alignment horizontal="right" vertical="center" wrapText="1" indent="2"/>
    </xf>
    <xf numFmtId="166" fontId="31" fillId="5" borderId="59" xfId="53" applyNumberFormat="1" applyFont="1" applyFill="1" applyBorder="1" applyAlignment="1">
      <alignment horizontal="right" vertical="center" wrapText="1" indent="2"/>
    </xf>
    <xf numFmtId="166" fontId="10" fillId="5" borderId="60" xfId="53" applyNumberFormat="1" applyFont="1" applyFill="1" applyBorder="1" applyAlignment="1">
      <alignment horizontal="right" vertical="center" wrapText="1" indent="2"/>
    </xf>
    <xf numFmtId="166" fontId="10" fillId="5" borderId="22" xfId="53" applyNumberFormat="1" applyFont="1" applyFill="1" applyBorder="1" applyAlignment="1">
      <alignment horizontal="right" vertical="center" wrapText="1" indent="2"/>
    </xf>
    <xf numFmtId="166" fontId="10" fillId="5" borderId="60" xfId="53" applyNumberFormat="1" applyFont="1" applyFill="1" applyBorder="1" applyAlignment="1">
      <alignment horizontal="right" vertical="center" indent="2"/>
    </xf>
    <xf numFmtId="166" fontId="10" fillId="5" borderId="61" xfId="53" applyNumberFormat="1" applyFont="1" applyFill="1" applyBorder="1" applyAlignment="1">
      <alignment horizontal="right" vertical="center" indent="2"/>
    </xf>
    <xf numFmtId="0" fontId="39" fillId="2" borderId="0" xfId="53" applyFont="1" applyFill="1" applyAlignment="1">
      <alignment vertical="center"/>
    </xf>
    <xf numFmtId="0" fontId="39" fillId="2" borderId="0" xfId="53" applyFont="1" applyFill="1" applyAlignment="1">
      <alignment vertical="center" wrapText="1"/>
    </xf>
    <xf numFmtId="0" fontId="39" fillId="2" borderId="0" xfId="53" applyFont="1" applyFill="1" applyAlignment="1">
      <alignment horizontal="left" vertical="top" wrapText="1"/>
    </xf>
    <xf numFmtId="0" fontId="39" fillId="2" borderId="0" xfId="53" applyFont="1" applyFill="1" applyAlignment="1">
      <alignment horizontal="center" vertical="center"/>
    </xf>
    <xf numFmtId="0" fontId="10" fillId="2" borderId="0" xfId="53" applyFont="1" applyFill="1" applyAlignment="1">
      <alignment vertical="top"/>
    </xf>
    <xf numFmtId="0" fontId="10" fillId="2" borderId="0" xfId="53" applyFont="1" applyFill="1" applyAlignment="1">
      <alignment horizontal="left" vertical="center"/>
    </xf>
    <xf numFmtId="166" fontId="10" fillId="5" borderId="61" xfId="53" applyNumberFormat="1" applyFont="1" applyFill="1" applyBorder="1" applyAlignment="1">
      <alignment horizontal="right" vertical="center" wrapText="1" indent="2"/>
    </xf>
    <xf numFmtId="166" fontId="10" fillId="4" borderId="17" xfId="53" applyNumberFormat="1" applyFont="1" applyFill="1" applyBorder="1" applyAlignment="1" applyProtection="1">
      <alignment horizontal="right" vertical="center" indent="1"/>
      <protection locked="0"/>
    </xf>
    <xf numFmtId="166" fontId="10" fillId="4" borderId="3" xfId="53" applyNumberFormat="1" applyFont="1" applyFill="1" applyBorder="1" applyAlignment="1" applyProtection="1">
      <alignment horizontal="right" vertical="center" indent="1"/>
      <protection locked="0"/>
    </xf>
    <xf numFmtId="166" fontId="10" fillId="4" borderId="13" xfId="53" applyNumberFormat="1" applyFont="1" applyFill="1" applyBorder="1" applyAlignment="1" applyProtection="1">
      <alignment horizontal="right" vertical="center" indent="1"/>
      <protection locked="0"/>
    </xf>
    <xf numFmtId="166" fontId="10" fillId="4" borderId="22" xfId="53" applyNumberFormat="1" applyFont="1" applyFill="1" applyBorder="1" applyAlignment="1" applyProtection="1">
      <alignment horizontal="right" vertical="center" indent="1"/>
      <protection locked="0"/>
    </xf>
    <xf numFmtId="166" fontId="10" fillId="4" borderId="12" xfId="53" applyNumberFormat="1" applyFont="1" applyFill="1" applyBorder="1" applyAlignment="1" applyProtection="1">
      <alignment horizontal="right" vertical="center" indent="2"/>
      <protection locked="0"/>
    </xf>
    <xf numFmtId="166" fontId="10" fillId="4" borderId="32" xfId="53" applyNumberFormat="1" applyFont="1" applyFill="1" applyBorder="1" applyAlignment="1" applyProtection="1">
      <alignment horizontal="right" vertical="center" indent="2"/>
      <protection locked="0"/>
    </xf>
    <xf numFmtId="166" fontId="10" fillId="4" borderId="13" xfId="53" applyNumberFormat="1" applyFont="1" applyFill="1" applyBorder="1" applyAlignment="1" applyProtection="1">
      <alignment horizontal="right" vertical="center" indent="2"/>
      <protection locked="0"/>
    </xf>
    <xf numFmtId="166" fontId="10" fillId="4" borderId="22" xfId="53" applyNumberFormat="1" applyFont="1" applyFill="1" applyBorder="1" applyAlignment="1" applyProtection="1">
      <alignment horizontal="right" vertical="center" indent="2"/>
      <protection locked="0"/>
    </xf>
    <xf numFmtId="166" fontId="10" fillId="5" borderId="13" xfId="53" applyNumberFormat="1" applyFont="1" applyFill="1" applyBorder="1" applyAlignment="1">
      <alignment horizontal="right" vertical="center" wrapText="1" indent="2"/>
    </xf>
    <xf numFmtId="166" fontId="10" fillId="4" borderId="1" xfId="53" applyNumberFormat="1" applyFont="1" applyFill="1" applyBorder="1" applyAlignment="1" applyProtection="1">
      <alignment horizontal="right" vertical="center" indent="2"/>
      <protection locked="0"/>
    </xf>
    <xf numFmtId="166" fontId="10" fillId="4" borderId="2" xfId="53" applyNumberFormat="1" applyFont="1" applyFill="1" applyBorder="1" applyAlignment="1" applyProtection="1">
      <alignment horizontal="right" vertical="center" indent="2"/>
      <protection locked="0"/>
    </xf>
    <xf numFmtId="0" fontId="58" fillId="5" borderId="0" xfId="53" applyFont="1" applyFill="1"/>
    <xf numFmtId="166" fontId="31" fillId="4" borderId="55" xfId="53" applyNumberFormat="1" applyFont="1" applyFill="1" applyBorder="1" applyAlignment="1" applyProtection="1">
      <alignment horizontal="right" vertical="center" wrapText="1" indent="2"/>
      <protection locked="0"/>
    </xf>
    <xf numFmtId="3" fontId="31" fillId="4" borderId="25" xfId="53" applyNumberFormat="1" applyFont="1" applyFill="1" applyBorder="1" applyAlignment="1" applyProtection="1">
      <alignment horizontal="right" vertical="center" wrapText="1" indent="2"/>
      <protection locked="0"/>
    </xf>
    <xf numFmtId="0" fontId="31" fillId="4" borderId="1" xfId="53" applyFont="1" applyFill="1" applyBorder="1" applyAlignment="1" applyProtection="1">
      <alignment horizontal="right" vertical="center" wrapText="1" indent="2"/>
      <protection locked="0"/>
    </xf>
    <xf numFmtId="0" fontId="31" fillId="4" borderId="2" xfId="53" applyFont="1" applyFill="1" applyBorder="1" applyAlignment="1" applyProtection="1">
      <alignment horizontal="right" vertical="center" wrapText="1" indent="2"/>
      <protection locked="0"/>
    </xf>
    <xf numFmtId="0" fontId="18" fillId="2" borderId="54" xfId="53" applyFont="1" applyFill="1" applyBorder="1" applyAlignment="1">
      <alignment horizontal="center" vertical="center" wrapText="1"/>
    </xf>
    <xf numFmtId="0" fontId="18" fillId="2" borderId="53" xfId="53" applyFont="1" applyFill="1" applyBorder="1" applyAlignment="1">
      <alignment horizontal="center" vertical="center" wrapText="1"/>
    </xf>
    <xf numFmtId="0" fontId="11" fillId="2" borderId="0" xfId="53" applyFont="1" applyFill="1" applyAlignment="1">
      <alignment horizontal="right" vertical="center" wrapText="1"/>
    </xf>
    <xf numFmtId="0" fontId="11" fillId="2" borderId="0" xfId="53" applyFont="1" applyFill="1" applyAlignment="1">
      <alignment horizontal="right" vertical="center" wrapText="1" indent="2"/>
    </xf>
    <xf numFmtId="0" fontId="25" fillId="2" borderId="8" xfId="53" applyFont="1" applyFill="1" applyBorder="1" applyAlignment="1">
      <alignment horizontal="left"/>
    </xf>
    <xf numFmtId="0" fontId="18" fillId="2" borderId="51"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52" xfId="53" applyFont="1" applyFill="1" applyBorder="1" applyAlignment="1">
      <alignment horizontal="center" vertical="center" wrapText="1"/>
    </xf>
    <xf numFmtId="0" fontId="11" fillId="2" borderId="11" xfId="53" applyFont="1" applyFill="1" applyBorder="1" applyAlignment="1">
      <alignment horizontal="center" vertical="center"/>
    </xf>
    <xf numFmtId="0" fontId="11" fillId="2" borderId="11" xfId="53" applyFont="1" applyFill="1" applyBorder="1" applyAlignment="1">
      <alignment horizontal="right" vertical="center" wrapText="1"/>
    </xf>
    <xf numFmtId="0" fontId="11" fillId="5" borderId="0" xfId="53" applyFont="1" applyFill="1" applyAlignment="1">
      <alignment horizontal="right" vertical="center" wrapText="1"/>
    </xf>
    <xf numFmtId="0" fontId="18" fillId="5" borderId="54" xfId="53" applyFont="1" applyFill="1" applyBorder="1" applyAlignment="1">
      <alignment horizontal="center" vertical="center" wrapText="1"/>
    </xf>
    <xf numFmtId="0" fontId="18" fillId="5" borderId="53" xfId="53" applyFont="1" applyFill="1" applyBorder="1" applyAlignment="1">
      <alignment horizontal="center" vertical="center" wrapText="1"/>
    </xf>
    <xf numFmtId="0" fontId="18" fillId="5" borderId="51" xfId="53" applyFont="1" applyFill="1" applyBorder="1" applyAlignment="1">
      <alignment horizontal="center" vertical="center" wrapText="1"/>
    </xf>
    <xf numFmtId="0" fontId="18" fillId="5" borderId="11" xfId="53" applyFont="1" applyFill="1" applyBorder="1" applyAlignment="1">
      <alignment horizontal="center" vertical="center" wrapText="1"/>
    </xf>
    <xf numFmtId="0" fontId="18" fillId="5" borderId="52" xfId="53" applyFont="1" applyFill="1" applyBorder="1" applyAlignment="1">
      <alignment horizontal="center" vertical="center" wrapText="1"/>
    </xf>
    <xf numFmtId="0" fontId="6" fillId="2" borderId="1" xfId="53" applyFont="1" applyFill="1" applyBorder="1" applyAlignment="1" applyProtection="1">
      <alignment horizontal="center" vertical="center" wrapText="1"/>
      <protection locked="0"/>
    </xf>
    <xf numFmtId="0" fontId="6" fillId="2" borderId="2" xfId="53" applyFont="1" applyFill="1" applyBorder="1" applyAlignment="1" applyProtection="1">
      <alignment horizontal="center" vertical="center" wrapText="1"/>
      <protection locked="0"/>
    </xf>
    <xf numFmtId="0" fontId="28" fillId="2" borderId="15" xfId="53" applyFont="1" applyFill="1" applyBorder="1" applyAlignment="1" applyProtection="1">
      <alignment horizontal="center" vertical="center" wrapText="1"/>
      <protection locked="0"/>
    </xf>
    <xf numFmtId="0" fontId="28" fillId="2" borderId="2" xfId="53" applyFont="1" applyFill="1" applyBorder="1" applyAlignment="1" applyProtection="1">
      <alignment horizontal="center" vertical="center" wrapText="1"/>
      <protection locked="0"/>
    </xf>
    <xf numFmtId="0" fontId="6" fillId="2" borderId="15" xfId="53" applyFont="1" applyFill="1" applyBorder="1" applyAlignment="1" applyProtection="1">
      <alignment horizontal="center" vertical="center" wrapText="1"/>
      <protection locked="0"/>
    </xf>
    <xf numFmtId="0" fontId="28" fillId="2" borderId="18" xfId="53" applyFont="1" applyFill="1" applyBorder="1" applyAlignment="1" applyProtection="1">
      <alignment horizontal="center" vertical="center" wrapText="1"/>
      <protection locked="0"/>
    </xf>
    <xf numFmtId="0" fontId="28" fillId="2" borderId="3" xfId="53" applyFont="1" applyFill="1" applyBorder="1" applyAlignment="1" applyProtection="1">
      <alignment horizontal="center" vertical="center" wrapText="1"/>
      <protection locked="0"/>
    </xf>
    <xf numFmtId="0" fontId="8" fillId="0" borderId="0" xfId="53" applyFont="1" applyProtection="1">
      <protection locked="0"/>
    </xf>
    <xf numFmtId="166" fontId="10" fillId="2" borderId="61" xfId="53" applyNumberFormat="1" applyFont="1" applyFill="1" applyBorder="1" applyAlignment="1">
      <alignment horizontal="right" vertical="center" wrapText="1" indent="2"/>
    </xf>
    <xf numFmtId="166" fontId="10" fillId="2" borderId="2" xfId="53" applyNumberFormat="1" applyFont="1" applyFill="1" applyBorder="1" applyAlignment="1">
      <alignment horizontal="right" vertical="center" wrapText="1" indent="2"/>
    </xf>
    <xf numFmtId="49" fontId="10" fillId="2" borderId="11" xfId="53" applyNumberFormat="1" applyFont="1" applyFill="1" applyBorder="1" applyAlignment="1">
      <alignment horizontal="left" vertical="center" wrapText="1" indent="1"/>
    </xf>
    <xf numFmtId="49" fontId="10" fillId="5" borderId="11" xfId="53" applyNumberFormat="1" applyFont="1" applyFill="1" applyBorder="1" applyAlignment="1">
      <alignment horizontal="left" vertical="center" wrapText="1" indent="1"/>
    </xf>
    <xf numFmtId="2" fontId="31" fillId="2" borderId="17" xfId="53" applyNumberFormat="1" applyFont="1" applyFill="1" applyBorder="1" applyAlignment="1">
      <alignment horizontal="center" vertical="center" wrapText="1"/>
    </xf>
    <xf numFmtId="2" fontId="31" fillId="2" borderId="3" xfId="53" applyNumberFormat="1" applyFont="1" applyFill="1" applyBorder="1" applyAlignment="1">
      <alignment horizontal="center" vertical="center" wrapText="1"/>
    </xf>
    <xf numFmtId="2" fontId="31" fillId="2" borderId="17" xfId="53" applyNumberFormat="1" applyFont="1" applyFill="1" applyBorder="1" applyAlignment="1">
      <alignment horizontal="center" vertical="center"/>
    </xf>
    <xf numFmtId="2" fontId="31" fillId="2" borderId="3"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xf>
    <xf numFmtId="166" fontId="38" fillId="4" borderId="13" xfId="53" applyNumberFormat="1" applyFont="1" applyFill="1" applyBorder="1" applyAlignment="1" applyProtection="1">
      <alignment horizontal="right" vertical="center" wrapText="1" indent="2"/>
      <protection locked="0"/>
    </xf>
    <xf numFmtId="166" fontId="38" fillId="4" borderId="22" xfId="53" applyNumberFormat="1" applyFont="1" applyFill="1" applyBorder="1" applyAlignment="1" applyProtection="1">
      <alignment horizontal="right" vertical="center" wrapText="1" indent="2"/>
      <protection locked="0"/>
    </xf>
    <xf numFmtId="49" fontId="49" fillId="2" borderId="0" xfId="53" applyNumberFormat="1" applyFont="1" applyFill="1" applyAlignment="1">
      <alignment horizontal="right"/>
    </xf>
    <xf numFmtId="0" fontId="54" fillId="5" borderId="0" xfId="53" applyFont="1" applyFill="1" applyAlignment="1">
      <alignment horizontal="left"/>
    </xf>
    <xf numFmtId="49" fontId="54" fillId="5" borderId="0" xfId="53" applyNumberFormat="1" applyFont="1" applyFill="1" applyAlignment="1">
      <alignment horizontal="left"/>
    </xf>
    <xf numFmtId="0" fontId="61" fillId="7" borderId="62" xfId="53" applyFont="1" applyFill="1" applyBorder="1" applyAlignment="1">
      <alignment horizontal="justify" vertical="center" wrapText="1"/>
    </xf>
    <xf numFmtId="0" fontId="54" fillId="5" borderId="0" xfId="53" applyFont="1" applyFill="1" applyAlignment="1">
      <alignment vertical="center"/>
    </xf>
    <xf numFmtId="0" fontId="25" fillId="5" borderId="0" xfId="53" applyFont="1" applyFill="1" applyAlignment="1">
      <alignment vertical="center"/>
    </xf>
    <xf numFmtId="0" fontId="24" fillId="2" borderId="0" xfId="53" applyFont="1" applyFill="1" applyAlignment="1">
      <alignment horizontal="right"/>
    </xf>
    <xf numFmtId="0" fontId="54" fillId="5" borderId="0" xfId="53" applyFont="1" applyFill="1" applyAlignment="1">
      <alignment horizontal="center" vertical="center" wrapText="1"/>
    </xf>
    <xf numFmtId="49" fontId="38" fillId="5" borderId="0" xfId="53" applyNumberFormat="1" applyFont="1" applyFill="1" applyAlignment="1">
      <alignment horizontal="left" vertical="center" wrapText="1" indent="1"/>
    </xf>
    <xf numFmtId="0" fontId="10" fillId="2" borderId="13" xfId="53" applyFont="1" applyFill="1" applyBorder="1" applyAlignment="1">
      <alignment horizontal="left" vertical="center" wrapText="1"/>
    </xf>
    <xf numFmtId="0" fontId="6" fillId="2" borderId="20" xfId="53" applyFont="1" applyFill="1" applyBorder="1" applyAlignment="1">
      <alignment horizontal="center" vertical="center" wrapText="1"/>
    </xf>
    <xf numFmtId="0" fontId="6" fillId="2" borderId="22" xfId="53" applyFont="1" applyFill="1" applyBorder="1" applyAlignment="1">
      <alignment horizontal="center" vertical="center" wrapText="1"/>
    </xf>
    <xf numFmtId="49" fontId="10" fillId="2" borderId="1" xfId="53" applyNumberFormat="1" applyFont="1" applyFill="1" applyBorder="1" applyAlignment="1">
      <alignment horizontal="left" vertical="center" wrapText="1"/>
    </xf>
    <xf numFmtId="49" fontId="10" fillId="2" borderId="17" xfId="53" applyNumberFormat="1" applyFont="1" applyFill="1" applyBorder="1" applyAlignment="1">
      <alignment horizontal="left" vertical="center" wrapText="1"/>
    </xf>
    <xf numFmtId="49" fontId="10" fillId="2" borderId="13" xfId="53" applyNumberFormat="1" applyFont="1" applyFill="1" applyBorder="1" applyAlignment="1">
      <alignment horizontal="left" vertical="center" wrapText="1"/>
    </xf>
    <xf numFmtId="49" fontId="10" fillId="2" borderId="1" xfId="53" applyNumberFormat="1" applyFont="1" applyFill="1" applyBorder="1" applyAlignment="1">
      <alignment vertical="center" wrapText="1"/>
    </xf>
    <xf numFmtId="49" fontId="10" fillId="2" borderId="17" xfId="53" applyNumberFormat="1" applyFont="1" applyFill="1" applyBorder="1" applyAlignment="1">
      <alignment vertical="center" wrapText="1"/>
    </xf>
    <xf numFmtId="49" fontId="10" fillId="2" borderId="13" xfId="53" applyNumberFormat="1" applyFont="1" applyFill="1" applyBorder="1" applyAlignment="1">
      <alignment vertical="center" wrapText="1"/>
    </xf>
    <xf numFmtId="0" fontId="10" fillId="5" borderId="13" xfId="53" applyFont="1" applyFill="1" applyBorder="1" applyAlignment="1">
      <alignment horizontal="left" vertical="center" wrapText="1"/>
    </xf>
    <xf numFmtId="0" fontId="10" fillId="5" borderId="21" xfId="53" applyFont="1" applyFill="1" applyBorder="1" applyAlignment="1">
      <alignment horizontal="center" vertical="center" wrapText="1"/>
    </xf>
    <xf numFmtId="166" fontId="10" fillId="4" borderId="60" xfId="53" applyNumberFormat="1" applyFont="1" applyFill="1" applyBorder="1" applyAlignment="1" applyProtection="1">
      <alignment horizontal="right" vertical="center" wrapText="1" indent="3"/>
      <protection locked="0"/>
    </xf>
    <xf numFmtId="0" fontId="6" fillId="5" borderId="20" xfId="53" applyFont="1" applyFill="1" applyBorder="1" applyAlignment="1">
      <alignment horizontal="center" vertical="center" wrapText="1"/>
    </xf>
    <xf numFmtId="0" fontId="6" fillId="5" borderId="22" xfId="53" applyFont="1" applyFill="1" applyBorder="1" applyAlignment="1">
      <alignment horizontal="center" vertical="center" wrapText="1"/>
    </xf>
    <xf numFmtId="0" fontId="6" fillId="5" borderId="0" xfId="53" applyFont="1" applyFill="1" applyAlignment="1">
      <alignment horizontal="left" vertical="center"/>
    </xf>
    <xf numFmtId="49" fontId="63" fillId="5" borderId="19" xfId="53" applyNumberFormat="1" applyFont="1" applyFill="1" applyBorder="1" applyAlignment="1">
      <alignment horizontal="left" vertical="center" wrapText="1" indent="1"/>
    </xf>
    <xf numFmtId="4" fontId="6" fillId="5" borderId="7" xfId="53" applyNumberFormat="1" applyFont="1" applyFill="1" applyBorder="1" applyAlignment="1">
      <alignment horizontal="center" vertical="center" wrapText="1"/>
    </xf>
    <xf numFmtId="4" fontId="6" fillId="5" borderId="25" xfId="53" applyNumberFormat="1" applyFont="1" applyFill="1" applyBorder="1" applyAlignment="1">
      <alignment horizontal="center" vertical="center" wrapText="1"/>
    </xf>
    <xf numFmtId="0" fontId="5" fillId="5" borderId="0" xfId="53" applyFont="1" applyFill="1" applyAlignment="1">
      <alignment horizontal="left" vertical="center"/>
    </xf>
    <xf numFmtId="49" fontId="10" fillId="5" borderId="0" xfId="53" applyNumberFormat="1" applyFont="1" applyFill="1" applyAlignment="1">
      <alignment horizontal="left" vertical="center" wrapText="1" indent="1"/>
    </xf>
    <xf numFmtId="0" fontId="8" fillId="3" borderId="23" xfId="53" applyFont="1" applyFill="1" applyBorder="1" applyAlignment="1">
      <alignment horizontal="justify" vertical="center" wrapText="1"/>
    </xf>
    <xf numFmtId="0" fontId="8" fillId="3" borderId="13" xfId="53" applyFont="1" applyFill="1" applyBorder="1" applyAlignment="1">
      <alignment vertical="center" wrapText="1"/>
    </xf>
    <xf numFmtId="0" fontId="8" fillId="3" borderId="20" xfId="53" applyFont="1" applyFill="1" applyBorder="1" applyAlignment="1">
      <alignment vertical="center" wrapText="1"/>
    </xf>
    <xf numFmtId="0" fontId="8" fillId="3" borderId="20" xfId="53" applyFont="1" applyFill="1" applyBorder="1" applyAlignment="1">
      <alignment horizontal="justify" vertical="center" wrapText="1"/>
    </xf>
    <xf numFmtId="0" fontId="8" fillId="3" borderId="22" xfId="53" applyFont="1" applyFill="1" applyBorder="1" applyAlignment="1">
      <alignment horizontal="justify" vertical="center" wrapText="1"/>
    </xf>
    <xf numFmtId="49" fontId="8" fillId="3" borderId="44" xfId="53" applyNumberFormat="1" applyFont="1" applyFill="1" applyBorder="1" applyAlignment="1">
      <alignment horizontal="left" vertical="center" wrapText="1"/>
    </xf>
    <xf numFmtId="0" fontId="8" fillId="3" borderId="44" xfId="53" applyFont="1" applyFill="1" applyBorder="1" applyAlignment="1">
      <alignment horizontal="justify" vertical="center" wrapText="1"/>
    </xf>
    <xf numFmtId="49" fontId="25" fillId="3" borderId="42" xfId="53" applyNumberFormat="1" applyFont="1" applyFill="1" applyBorder="1" applyAlignment="1">
      <alignment horizontal="justify" vertical="center" wrapText="1"/>
    </xf>
    <xf numFmtId="0" fontId="25" fillId="3" borderId="42" xfId="53" applyFont="1" applyFill="1" applyBorder="1" applyAlignment="1">
      <alignment horizontal="justify" vertical="center" wrapText="1"/>
    </xf>
    <xf numFmtId="49" fontId="25" fillId="3" borderId="42" xfId="53" applyNumberFormat="1" applyFont="1" applyFill="1" applyBorder="1" applyAlignment="1">
      <alignment vertical="center" wrapText="1"/>
    </xf>
    <xf numFmtId="0" fontId="25" fillId="3" borderId="43" xfId="53" applyFont="1" applyFill="1" applyBorder="1" applyAlignment="1">
      <alignment horizontal="justify" vertical="center" wrapText="1"/>
    </xf>
    <xf numFmtId="0" fontId="25" fillId="3" borderId="44" xfId="53" applyFont="1" applyFill="1" applyBorder="1" applyAlignment="1">
      <alignment horizontal="justify" vertical="center" wrapText="1"/>
    </xf>
    <xf numFmtId="0" fontId="8" fillId="3" borderId="42" xfId="53" applyFont="1" applyFill="1" applyBorder="1" applyAlignment="1">
      <alignment horizontal="justify" vertical="center" wrapText="1"/>
    </xf>
    <xf numFmtId="0" fontId="40" fillId="3" borderId="44" xfId="53" applyFont="1" applyFill="1" applyBorder="1" applyAlignment="1">
      <alignment horizontal="justify" vertical="center" wrapText="1"/>
    </xf>
    <xf numFmtId="49" fontId="40" fillId="3" borderId="42" xfId="53" applyNumberFormat="1" applyFont="1" applyFill="1" applyBorder="1" applyAlignment="1">
      <alignment horizontal="justify" vertical="center" wrapText="1"/>
    </xf>
    <xf numFmtId="49" fontId="40" fillId="3" borderId="42" xfId="53" applyNumberFormat="1" applyFont="1" applyFill="1" applyBorder="1" applyAlignment="1">
      <alignment vertical="center" wrapText="1"/>
    </xf>
    <xf numFmtId="0" fontId="40" fillId="3" borderId="42" xfId="53" applyFont="1" applyFill="1" applyBorder="1" applyAlignment="1">
      <alignment horizontal="justify" vertical="center" wrapText="1"/>
    </xf>
    <xf numFmtId="0" fontId="40" fillId="3" borderId="43" xfId="53" applyFont="1" applyFill="1" applyBorder="1" applyAlignment="1">
      <alignment horizontal="justify" vertical="center" wrapText="1"/>
    </xf>
    <xf numFmtId="0" fontId="8" fillId="3" borderId="41" xfId="53" applyFont="1" applyFill="1" applyBorder="1" applyAlignment="1">
      <alignment horizontal="justify" vertical="center" wrapText="1"/>
    </xf>
    <xf numFmtId="0" fontId="25" fillId="7" borderId="0" xfId="53" applyFont="1" applyFill="1" applyAlignment="1">
      <alignment horizontal="center" vertical="center"/>
    </xf>
    <xf numFmtId="0" fontId="54" fillId="2" borderId="0" xfId="53" applyFont="1" applyFill="1"/>
    <xf numFmtId="0" fontId="20" fillId="7" borderId="0" xfId="53" applyFont="1" applyFill="1" applyAlignment="1">
      <alignment wrapText="1"/>
    </xf>
    <xf numFmtId="0" fontId="8" fillId="3" borderId="34" xfId="53" applyFont="1" applyFill="1" applyBorder="1" applyAlignment="1">
      <alignment horizontal="left" vertical="center" wrapText="1"/>
    </xf>
    <xf numFmtId="0" fontId="8" fillId="7" borderId="0" xfId="53" applyFont="1" applyFill="1" applyAlignment="1">
      <alignment vertical="top"/>
    </xf>
    <xf numFmtId="0" fontId="64" fillId="3" borderId="35" xfId="53" applyFont="1" applyFill="1" applyBorder="1" applyAlignment="1">
      <alignment horizontal="justify" vertical="center" wrapText="1"/>
    </xf>
    <xf numFmtId="0" fontId="64" fillId="3" borderId="41" xfId="53" applyFont="1" applyFill="1" applyBorder="1" applyAlignment="1">
      <alignment vertical="center" wrapText="1"/>
    </xf>
    <xf numFmtId="49" fontId="20" fillId="7" borderId="0" xfId="53" applyNumberFormat="1" applyFont="1" applyFill="1" applyAlignment="1">
      <alignment horizontal="right" vertical="center"/>
    </xf>
    <xf numFmtId="0" fontId="8" fillId="7" borderId="0" xfId="53" applyFont="1" applyFill="1"/>
    <xf numFmtId="0" fontId="8" fillId="7" borderId="0" xfId="53" applyFont="1" applyFill="1" applyAlignment="1">
      <alignment horizontal="right" vertical="center"/>
    </xf>
    <xf numFmtId="0" fontId="8" fillId="0" borderId="0" xfId="53" applyFont="1" applyAlignment="1">
      <alignment horizontal="right" vertical="center"/>
    </xf>
    <xf numFmtId="0" fontId="8" fillId="7" borderId="0" xfId="53" applyFont="1" applyFill="1" applyAlignment="1">
      <alignment horizontal="center" vertical="top"/>
    </xf>
    <xf numFmtId="0" fontId="8" fillId="7" borderId="62" xfId="53" applyFont="1" applyFill="1" applyBorder="1" applyAlignment="1">
      <alignment horizontal="justify" vertical="center" wrapText="1"/>
    </xf>
    <xf numFmtId="0" fontId="28" fillId="2" borderId="5" xfId="53" applyFont="1" applyFill="1" applyBorder="1" applyAlignment="1">
      <alignment horizontal="center" vertical="center" wrapText="1"/>
    </xf>
    <xf numFmtId="0" fontId="28" fillId="2" borderId="6" xfId="53" applyFont="1" applyFill="1" applyBorder="1" applyAlignment="1">
      <alignment horizontal="center" vertical="center" wrapText="1"/>
    </xf>
    <xf numFmtId="0" fontId="10" fillId="2" borderId="17" xfId="53" applyFont="1" applyFill="1" applyBorder="1" applyAlignment="1">
      <alignment horizontal="left" vertical="center" wrapText="1"/>
    </xf>
    <xf numFmtId="0" fontId="66" fillId="2" borderId="0" xfId="53" applyFont="1" applyFill="1" applyAlignment="1">
      <alignment horizontal="left" vertical="center"/>
    </xf>
    <xf numFmtId="0" fontId="6" fillId="2" borderId="18" xfId="53" applyFont="1" applyFill="1" applyBorder="1" applyAlignment="1">
      <alignment vertical="center" wrapText="1"/>
    </xf>
    <xf numFmtId="0" fontId="38" fillId="2" borderId="0" xfId="53" applyFont="1" applyFill="1" applyAlignment="1">
      <alignment horizontal="center" vertical="center" wrapText="1"/>
    </xf>
    <xf numFmtId="170" fontId="10" fillId="2" borderId="0" xfId="53" applyNumberFormat="1" applyFont="1" applyFill="1" applyAlignment="1" applyProtection="1">
      <alignment horizontal="right" vertical="center" wrapText="1" indent="2"/>
      <protection locked="0"/>
    </xf>
    <xf numFmtId="0" fontId="10" fillId="2" borderId="18" xfId="53" applyFont="1" applyFill="1" applyBorder="1" applyAlignment="1">
      <alignment horizontal="left" vertical="center" wrapText="1" indent="1"/>
    </xf>
    <xf numFmtId="0" fontId="25" fillId="2" borderId="28" xfId="53" applyFont="1" applyFill="1" applyBorder="1" applyAlignment="1">
      <alignment horizontal="center"/>
    </xf>
    <xf numFmtId="0" fontId="6" fillId="2" borderId="17" xfId="53" applyFont="1" applyFill="1" applyBorder="1" applyAlignment="1">
      <alignment horizontal="left" vertical="center" wrapText="1"/>
    </xf>
    <xf numFmtId="0" fontId="67" fillId="2" borderId="53" xfId="53" applyFont="1" applyFill="1" applyBorder="1" applyAlignment="1">
      <alignment horizontal="center" vertical="center" wrapText="1"/>
    </xf>
    <xf numFmtId="49" fontId="68" fillId="2" borderId="17" xfId="53" applyNumberFormat="1" applyFont="1" applyFill="1" applyBorder="1" applyAlignment="1">
      <alignment horizontal="left" vertical="center" wrapText="1"/>
    </xf>
    <xf numFmtId="0" fontId="31" fillId="2" borderId="16" xfId="53" applyFont="1" applyFill="1" applyBorder="1" applyAlignment="1">
      <alignment vertical="center" wrapText="1"/>
    </xf>
    <xf numFmtId="0" fontId="37" fillId="2" borderId="0" xfId="6" applyFont="1" applyFill="1" applyBorder="1" applyAlignment="1" applyProtection="1">
      <alignment horizontal="center" vertical="center"/>
    </xf>
    <xf numFmtId="0" fontId="68" fillId="2" borderId="0" xfId="6" applyFont="1" applyFill="1" applyBorder="1" applyAlignment="1" applyProtection="1">
      <alignment horizontal="center" vertical="center"/>
    </xf>
    <xf numFmtId="0" fontId="31" fillId="2" borderId="21" xfId="53" applyFont="1" applyFill="1" applyBorder="1" applyAlignment="1">
      <alignment vertical="center" wrapText="1"/>
    </xf>
    <xf numFmtId="0" fontId="31" fillId="2" borderId="19" xfId="53" applyFont="1" applyFill="1" applyBorder="1" applyAlignment="1">
      <alignment vertical="center" wrapText="1"/>
    </xf>
    <xf numFmtId="0" fontId="68" fillId="2" borderId="0" xfId="53" applyFont="1" applyFill="1" applyAlignment="1">
      <alignment vertical="center" wrapText="1"/>
    </xf>
    <xf numFmtId="0" fontId="6" fillId="2" borderId="13" xfId="53" applyFont="1" applyFill="1" applyBorder="1" applyAlignment="1">
      <alignment horizontal="left" vertical="center" wrapText="1"/>
    </xf>
    <xf numFmtId="0" fontId="6" fillId="2" borderId="20" xfId="53" applyFont="1" applyFill="1" applyBorder="1" applyAlignment="1">
      <alignment vertical="center" wrapText="1"/>
    </xf>
    <xf numFmtId="0" fontId="68" fillId="2" borderId="0" xfId="53" applyFont="1" applyFill="1" applyAlignment="1">
      <alignment vertical="center"/>
    </xf>
    <xf numFmtId="0" fontId="25" fillId="2" borderId="8" xfId="53" applyFont="1" applyFill="1" applyBorder="1" applyAlignment="1">
      <alignment horizontal="center"/>
    </xf>
    <xf numFmtId="170" fontId="31" fillId="4" borderId="17" xfId="53" applyNumberFormat="1" applyFont="1" applyFill="1" applyBorder="1" applyAlignment="1" applyProtection="1">
      <alignment horizontal="right" vertical="center" wrapText="1" indent="2"/>
      <protection locked="0"/>
    </xf>
    <xf numFmtId="170" fontId="31" fillId="4" borderId="3" xfId="53" applyNumberFormat="1" applyFont="1" applyFill="1" applyBorder="1" applyAlignment="1" applyProtection="1">
      <alignment horizontal="right" vertical="center" wrapText="1" indent="2"/>
      <protection locked="0"/>
    </xf>
    <xf numFmtId="170" fontId="31" fillId="4" borderId="22" xfId="53" applyNumberFormat="1" applyFont="1" applyFill="1" applyBorder="1" applyAlignment="1" applyProtection="1">
      <alignment horizontal="right" vertical="center" wrapText="1" indent="2"/>
      <protection locked="0"/>
    </xf>
    <xf numFmtId="170" fontId="31" fillId="4" borderId="13" xfId="53" applyNumberFormat="1" applyFont="1" applyFill="1" applyBorder="1" applyAlignment="1" applyProtection="1">
      <alignment horizontal="right" vertical="center" wrapText="1" indent="2"/>
      <protection locked="0"/>
    </xf>
    <xf numFmtId="166" fontId="31" fillId="2" borderId="17" xfId="53" applyNumberFormat="1" applyFont="1" applyFill="1" applyBorder="1" applyAlignment="1" applyProtection="1">
      <alignment horizontal="right" vertical="center" wrapText="1" indent="2"/>
      <protection locked="0"/>
    </xf>
    <xf numFmtId="166" fontId="31" fillId="2" borderId="3" xfId="53" applyNumberFormat="1" applyFont="1" applyFill="1" applyBorder="1" applyAlignment="1" applyProtection="1">
      <alignment horizontal="right" vertical="center" wrapText="1" indent="2"/>
      <protection locked="0"/>
    </xf>
    <xf numFmtId="166" fontId="31" fillId="5" borderId="17" xfId="53" applyNumberFormat="1" applyFont="1" applyFill="1" applyBorder="1" applyAlignment="1" applyProtection="1">
      <alignment horizontal="right" vertical="center" wrapText="1" indent="2"/>
      <protection locked="0"/>
    </xf>
    <xf numFmtId="166" fontId="31" fillId="5" borderId="3" xfId="53" applyNumberFormat="1" applyFont="1" applyFill="1" applyBorder="1" applyAlignment="1" applyProtection="1">
      <alignment horizontal="right" vertical="center" wrapText="1" indent="2"/>
      <protection locked="0"/>
    </xf>
    <xf numFmtId="0" fontId="71" fillId="3" borderId="26" xfId="53" applyFont="1" applyFill="1" applyBorder="1" applyAlignment="1">
      <alignment horizontal="left"/>
    </xf>
    <xf numFmtId="0" fontId="70" fillId="3" borderId="8" xfId="53" applyFont="1" applyFill="1" applyBorder="1"/>
    <xf numFmtId="0" fontId="70" fillId="3" borderId="27" xfId="53" applyFont="1" applyFill="1" applyBorder="1"/>
    <xf numFmtId="0" fontId="10" fillId="2" borderId="0" xfId="53" applyFont="1" applyFill="1" applyAlignment="1">
      <alignment horizontal="right"/>
    </xf>
    <xf numFmtId="0" fontId="6" fillId="2" borderId="19" xfId="53" applyFont="1" applyFill="1" applyBorder="1" applyAlignment="1">
      <alignment horizontal="center" vertical="center" wrapText="1"/>
    </xf>
    <xf numFmtId="0" fontId="6" fillId="2" borderId="21" xfId="53" applyFont="1" applyFill="1" applyBorder="1" applyAlignment="1">
      <alignment horizontal="center" vertical="center" wrapText="1"/>
    </xf>
    <xf numFmtId="0" fontId="10" fillId="2" borderId="61" xfId="53" applyFont="1" applyFill="1" applyBorder="1" applyAlignment="1">
      <alignment horizontal="center" vertical="center" wrapText="1"/>
    </xf>
    <xf numFmtId="0" fontId="10" fillId="2" borderId="59" xfId="53" applyFont="1" applyFill="1" applyBorder="1" applyAlignment="1">
      <alignment horizontal="center" vertical="center" wrapText="1"/>
    </xf>
    <xf numFmtId="0" fontId="10" fillId="2" borderId="60" xfId="53" applyFont="1" applyFill="1" applyBorder="1" applyAlignment="1">
      <alignment horizontal="center" vertical="center" wrapText="1"/>
    </xf>
    <xf numFmtId="4" fontId="10" fillId="4" borderId="17" xfId="53" applyNumberFormat="1" applyFont="1" applyFill="1" applyBorder="1" applyAlignment="1" applyProtection="1">
      <alignment horizontal="right" vertical="center" wrapText="1" indent="4"/>
      <protection locked="0"/>
    </xf>
    <xf numFmtId="4" fontId="10" fillId="4" borderId="3" xfId="53" applyNumberFormat="1" applyFont="1" applyFill="1" applyBorder="1" applyAlignment="1" applyProtection="1">
      <alignment horizontal="right" vertical="center" wrapText="1" indent="5"/>
      <protection locked="0"/>
    </xf>
    <xf numFmtId="4" fontId="10" fillId="4" borderId="13" xfId="53" applyNumberFormat="1" applyFont="1" applyFill="1" applyBorder="1" applyAlignment="1" applyProtection="1">
      <alignment horizontal="right" vertical="center" wrapText="1" indent="4"/>
      <protection locked="0"/>
    </xf>
    <xf numFmtId="4" fontId="10" fillId="4" borderId="22" xfId="53" applyNumberFormat="1" applyFont="1" applyFill="1" applyBorder="1" applyAlignment="1" applyProtection="1">
      <alignment horizontal="right" vertical="center" wrapText="1" indent="5"/>
      <protection locked="0"/>
    </xf>
    <xf numFmtId="0" fontId="72" fillId="2" borderId="0" xfId="6" applyFont="1" applyFill="1" applyBorder="1" applyAlignment="1" applyProtection="1">
      <alignment horizontal="center" vertical="center"/>
    </xf>
    <xf numFmtId="0" fontId="73" fillId="2" borderId="0" xfId="53" applyFont="1" applyFill="1" applyAlignment="1">
      <alignment vertical="center"/>
    </xf>
    <xf numFmtId="0" fontId="10" fillId="2" borderId="0" xfId="6" applyFont="1" applyFill="1" applyBorder="1" applyAlignment="1" applyProtection="1">
      <alignment horizontal="center" vertical="center"/>
    </xf>
    <xf numFmtId="0" fontId="6" fillId="2" borderId="0" xfId="53" applyFont="1" applyFill="1" applyAlignment="1">
      <alignment vertical="center" wrapText="1"/>
    </xf>
    <xf numFmtId="0" fontId="72" fillId="2" borderId="0" xfId="6" applyFont="1" applyFill="1" applyAlignment="1">
      <alignment vertical="center"/>
    </xf>
    <xf numFmtId="4" fontId="6" fillId="2" borderId="13" xfId="53" applyNumberFormat="1" applyFont="1" applyFill="1" applyBorder="1" applyAlignment="1" applyProtection="1">
      <alignment horizontal="right" vertical="center" wrapText="1" indent="4"/>
      <protection locked="0"/>
    </xf>
    <xf numFmtId="4" fontId="6" fillId="2" borderId="22" xfId="53" applyNumberFormat="1" applyFont="1" applyFill="1" applyBorder="1" applyAlignment="1" applyProtection="1">
      <alignment horizontal="right" vertical="center" wrapText="1" indent="4"/>
      <protection locked="0"/>
    </xf>
    <xf numFmtId="4" fontId="10" fillId="2" borderId="17" xfId="53" applyNumberFormat="1" applyFont="1" applyFill="1" applyBorder="1" applyAlignment="1" applyProtection="1">
      <alignment horizontal="right" vertical="center" wrapText="1" indent="4"/>
      <protection locked="0"/>
    </xf>
    <xf numFmtId="4" fontId="10"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lignment horizontal="right" vertical="center" wrapText="1" indent="4"/>
    </xf>
    <xf numFmtId="4" fontId="10" fillId="2" borderId="17" xfId="53" applyNumberFormat="1" applyFont="1" applyFill="1" applyBorder="1" applyAlignment="1">
      <alignment horizontal="right" vertical="center" wrapText="1" indent="4"/>
    </xf>
    <xf numFmtId="4" fontId="6" fillId="2" borderId="17"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lignment horizontal="right" vertical="center" wrapText="1" indent="4"/>
    </xf>
    <xf numFmtId="4" fontId="10" fillId="2" borderId="3" xfId="53" applyNumberFormat="1" applyFont="1" applyFill="1" applyBorder="1" applyAlignment="1">
      <alignment horizontal="right" vertical="center" wrapText="1" indent="4"/>
    </xf>
    <xf numFmtId="4" fontId="6"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protection locked="0"/>
    </xf>
    <xf numFmtId="166" fontId="75" fillId="2" borderId="1" xfId="53" applyNumberFormat="1" applyFont="1" applyFill="1" applyBorder="1" applyAlignment="1">
      <alignment horizontal="right" vertical="center" wrapText="1" indent="2"/>
    </xf>
    <xf numFmtId="166" fontId="75" fillId="2" borderId="31" xfId="53" applyNumberFormat="1" applyFont="1" applyFill="1" applyBorder="1" applyAlignment="1">
      <alignment horizontal="right" vertical="center" wrapText="1" indent="2"/>
    </xf>
    <xf numFmtId="166" fontId="75" fillId="2" borderId="10" xfId="53" applyNumberFormat="1" applyFont="1" applyFill="1" applyBorder="1" applyAlignment="1">
      <alignment horizontal="right" vertical="center" wrapText="1" indent="2"/>
    </xf>
    <xf numFmtId="166" fontId="75" fillId="2" borderId="51" xfId="53" applyNumberFormat="1" applyFont="1" applyFill="1" applyBorder="1" applyAlignment="1">
      <alignment horizontal="right" vertical="center" wrapText="1" indent="2"/>
    </xf>
    <xf numFmtId="166" fontId="75" fillId="2" borderId="2" xfId="53" applyNumberFormat="1" applyFont="1" applyFill="1" applyBorder="1" applyAlignment="1">
      <alignment horizontal="right" vertical="center" wrapText="1" indent="2"/>
    </xf>
    <xf numFmtId="166" fontId="75" fillId="2" borderId="30" xfId="53" applyNumberFormat="1" applyFont="1" applyFill="1" applyBorder="1" applyAlignment="1">
      <alignment horizontal="right" vertical="center" wrapText="1" indent="2"/>
    </xf>
    <xf numFmtId="166" fontId="76" fillId="2" borderId="0" xfId="53" applyNumberFormat="1" applyFont="1" applyFill="1"/>
    <xf numFmtId="166" fontId="75" fillId="2" borderId="17" xfId="53" applyNumberFormat="1" applyFont="1" applyFill="1" applyBorder="1" applyAlignment="1">
      <alignment horizontal="right" vertical="center" wrapText="1" indent="2"/>
    </xf>
    <xf numFmtId="166" fontId="75" fillId="2" borderId="3" xfId="53" applyNumberFormat="1" applyFont="1" applyFill="1" applyBorder="1" applyAlignment="1">
      <alignment horizontal="right" vertical="center" wrapText="1" indent="2"/>
    </xf>
    <xf numFmtId="166" fontId="77" fillId="5" borderId="17" xfId="53" applyNumberFormat="1" applyFont="1" applyFill="1" applyBorder="1" applyAlignment="1">
      <alignment horizontal="right" vertical="center" wrapText="1" indent="2"/>
    </xf>
    <xf numFmtId="0" fontId="77" fillId="5" borderId="3" xfId="53" applyFont="1" applyFill="1" applyBorder="1" applyAlignment="1">
      <alignment horizontal="right" vertical="center" wrapText="1" indent="2"/>
    </xf>
    <xf numFmtId="166" fontId="77" fillId="5" borderId="3" xfId="53" applyNumberFormat="1" applyFont="1" applyFill="1" applyBorder="1" applyAlignment="1">
      <alignment horizontal="right" vertical="center" wrapText="1" indent="2"/>
    </xf>
    <xf numFmtId="0" fontId="6" fillId="2" borderId="0" xfId="53" applyFont="1" applyFill="1" applyAlignment="1">
      <alignment horizontal="left" vertical="center" wrapText="1"/>
    </xf>
    <xf numFmtId="14" fontId="10" fillId="4" borderId="60" xfId="53" applyNumberFormat="1" applyFont="1" applyFill="1" applyBorder="1" applyAlignment="1" applyProtection="1">
      <alignment horizontal="left"/>
      <protection locked="0"/>
    </xf>
    <xf numFmtId="14" fontId="10" fillId="4" borderId="64" xfId="53" applyNumberFormat="1" applyFont="1" applyFill="1" applyBorder="1" applyAlignment="1" applyProtection="1">
      <alignment horizontal="left"/>
      <protection locked="0"/>
    </xf>
    <xf numFmtId="14" fontId="10" fillId="4" borderId="65" xfId="53" applyNumberFormat="1" applyFont="1" applyFill="1" applyBorder="1" applyAlignment="1" applyProtection="1">
      <alignment horizontal="left"/>
      <protection locked="0"/>
    </xf>
    <xf numFmtId="0" fontId="9" fillId="2" borderId="9" xfId="53" applyFont="1" applyFill="1" applyBorder="1" applyAlignment="1">
      <alignment horizontal="left" vertical="center" wrapText="1"/>
    </xf>
    <xf numFmtId="0" fontId="11" fillId="2" borderId="66" xfId="53" applyFont="1" applyFill="1" applyBorder="1" applyAlignment="1">
      <alignment horizontal="left" vertical="center" wrapText="1"/>
    </xf>
    <xf numFmtId="0" fontId="11" fillId="2" borderId="29" xfId="53" applyFont="1" applyFill="1" applyBorder="1" applyAlignment="1">
      <alignment horizontal="left" vertical="center" wrapText="1"/>
    </xf>
    <xf numFmtId="0" fontId="10" fillId="4" borderId="61" xfId="53" applyFont="1" applyFill="1" applyBorder="1" applyAlignment="1" applyProtection="1">
      <alignment horizontal="left"/>
      <protection locked="0"/>
    </xf>
    <xf numFmtId="0" fontId="10" fillId="4" borderId="67" xfId="53" applyFont="1" applyFill="1" applyBorder="1" applyAlignment="1" applyProtection="1">
      <alignment horizontal="left"/>
      <protection locked="0"/>
    </xf>
    <xf numFmtId="0" fontId="10" fillId="4" borderId="68" xfId="53" applyFont="1" applyFill="1" applyBorder="1" applyAlignment="1" applyProtection="1">
      <alignment horizontal="left"/>
      <protection locked="0"/>
    </xf>
    <xf numFmtId="169" fontId="10" fillId="4" borderId="59" xfId="53" applyNumberFormat="1" applyFont="1" applyFill="1" applyBorder="1" applyAlignment="1" applyProtection="1">
      <alignment horizontal="left"/>
      <protection locked="0"/>
    </xf>
    <xf numFmtId="169" fontId="10" fillId="4" borderId="69" xfId="53" applyNumberFormat="1" applyFont="1" applyFill="1" applyBorder="1" applyAlignment="1" applyProtection="1">
      <alignment horizontal="left"/>
      <protection locked="0"/>
    </xf>
    <xf numFmtId="169" fontId="10" fillId="4" borderId="55" xfId="53" applyNumberFormat="1" applyFont="1" applyFill="1" applyBorder="1" applyAlignment="1" applyProtection="1">
      <alignment horizontal="left"/>
      <protection locked="0"/>
    </xf>
    <xf numFmtId="0" fontId="10" fillId="4" borderId="59" xfId="53" applyFont="1" applyFill="1" applyBorder="1" applyAlignment="1" applyProtection="1">
      <alignment horizontal="left"/>
      <protection locked="0"/>
    </xf>
    <xf numFmtId="0" fontId="10" fillId="4" borderId="69" xfId="53" applyFont="1" applyFill="1" applyBorder="1" applyAlignment="1" applyProtection="1">
      <alignment horizontal="left"/>
      <protection locked="0"/>
    </xf>
    <xf numFmtId="0" fontId="10" fillId="4" borderId="55" xfId="53" applyFont="1" applyFill="1" applyBorder="1" applyAlignment="1" applyProtection="1">
      <alignment horizontal="left"/>
      <protection locked="0"/>
    </xf>
    <xf numFmtId="0" fontId="46" fillId="2" borderId="54" xfId="53" applyFont="1" applyFill="1" applyBorder="1" applyAlignment="1">
      <alignment horizontal="center" vertical="center" wrapText="1"/>
    </xf>
    <xf numFmtId="0" fontId="10" fillId="2" borderId="21" xfId="53" applyFont="1" applyFill="1" applyBorder="1" applyAlignment="1">
      <alignment horizontal="left" vertical="center" wrapText="1"/>
    </xf>
    <xf numFmtId="0" fontId="10" fillId="2" borderId="64" xfId="53" applyFont="1" applyFill="1" applyBorder="1" applyAlignment="1">
      <alignment horizontal="left" vertical="center" wrapText="1"/>
    </xf>
    <xf numFmtId="0" fontId="10" fillId="3" borderId="56" xfId="53" applyFont="1" applyFill="1" applyBorder="1" applyAlignment="1">
      <alignment horizontal="left" vertical="center" wrapText="1"/>
    </xf>
    <xf numFmtId="0" fontId="10" fillId="3" borderId="14" xfId="53" applyFont="1" applyFill="1" applyBorder="1" applyAlignment="1">
      <alignment horizontal="left" vertical="center" wrapText="1"/>
    </xf>
    <xf numFmtId="0" fontId="10" fillId="3" borderId="63" xfId="53" applyFont="1" applyFill="1" applyBorder="1" applyAlignment="1">
      <alignment horizontal="left" vertical="center" wrapText="1"/>
    </xf>
    <xf numFmtId="0" fontId="6" fillId="2" borderId="1" xfId="53" applyFont="1" applyFill="1" applyBorder="1" applyAlignment="1">
      <alignment horizontal="center" vertical="center" wrapText="1"/>
    </xf>
    <xf numFmtId="0" fontId="6" fillId="2" borderId="17" xfId="53" applyFont="1" applyFill="1" applyBorder="1" applyAlignment="1">
      <alignment horizontal="center" vertical="center" wrapText="1"/>
    </xf>
    <xf numFmtId="0" fontId="6" fillId="2" borderId="15"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6" fillId="2" borderId="24" xfId="53" applyFont="1" applyFill="1" applyBorder="1" applyAlignment="1">
      <alignment horizontal="center" vertical="center" wrapText="1"/>
    </xf>
    <xf numFmtId="0" fontId="6" fillId="2" borderId="66" xfId="53" applyFont="1" applyFill="1" applyBorder="1" applyAlignment="1">
      <alignment horizontal="center" vertical="center" wrapText="1"/>
    </xf>
    <xf numFmtId="0" fontId="6" fillId="2" borderId="23" xfId="53" applyFont="1" applyFill="1" applyBorder="1" applyAlignment="1">
      <alignment horizontal="center" vertical="center" wrapText="1"/>
    </xf>
    <xf numFmtId="0" fontId="9" fillId="2" borderId="26" xfId="53" applyFont="1" applyFill="1" applyBorder="1" applyAlignment="1">
      <alignment horizontal="left" vertical="center" wrapText="1"/>
    </xf>
    <xf numFmtId="0" fontId="9" fillId="2" borderId="8" xfId="53" applyFont="1" applyFill="1" applyBorder="1" applyAlignment="1">
      <alignment horizontal="left" vertical="center" wrapText="1"/>
    </xf>
    <xf numFmtId="0" fontId="9" fillId="2" borderId="27" xfId="53" applyFont="1" applyFill="1" applyBorder="1" applyAlignment="1">
      <alignment horizontal="left" vertical="center" wrapText="1"/>
    </xf>
    <xf numFmtId="0" fontId="47" fillId="2" borderId="56" xfId="53" applyFont="1" applyFill="1" applyBorder="1" applyAlignment="1">
      <alignment horizontal="center" vertical="center" wrapText="1"/>
    </xf>
    <xf numFmtId="0" fontId="47" fillId="2" borderId="14" xfId="53" applyFont="1" applyFill="1" applyBorder="1" applyAlignment="1">
      <alignment horizontal="center" vertical="center"/>
    </xf>
    <xf numFmtId="0" fontId="47" fillId="2" borderId="63" xfId="53" applyFont="1" applyFill="1" applyBorder="1" applyAlignment="1">
      <alignment horizontal="center" vertical="center"/>
    </xf>
    <xf numFmtId="0" fontId="10" fillId="3" borderId="56" xfId="53" applyFont="1" applyFill="1" applyBorder="1" applyAlignment="1">
      <alignment horizontal="justify" vertical="center" wrapText="1"/>
    </xf>
    <xf numFmtId="0" fontId="10" fillId="3" borderId="14" xfId="53" applyFont="1" applyFill="1" applyBorder="1" applyAlignment="1">
      <alignment horizontal="justify" vertical="center" wrapText="1"/>
    </xf>
    <xf numFmtId="0" fontId="10" fillId="3" borderId="63" xfId="53" applyFont="1" applyFill="1" applyBorder="1" applyAlignment="1">
      <alignment horizontal="justify" vertical="center" wrapText="1"/>
    </xf>
    <xf numFmtId="0" fontId="6" fillId="2" borderId="7" xfId="53" applyFont="1" applyFill="1" applyBorder="1" applyAlignment="1">
      <alignment horizontal="center" vertical="center" wrapText="1"/>
    </xf>
    <xf numFmtId="0" fontId="6" fillId="2" borderId="9" xfId="53" applyFont="1" applyFill="1" applyBorder="1" applyAlignment="1">
      <alignment horizontal="center" vertical="center" wrapText="1"/>
    </xf>
    <xf numFmtId="0" fontId="6" fillId="2" borderId="12" xfId="53" applyFont="1" applyFill="1" applyBorder="1" applyAlignment="1">
      <alignment horizontal="center" vertical="center" wrapText="1"/>
    </xf>
    <xf numFmtId="0" fontId="62" fillId="2" borderId="56" xfId="53" applyFont="1" applyFill="1" applyBorder="1" applyAlignment="1">
      <alignment horizontal="center" wrapText="1"/>
    </xf>
    <xf numFmtId="0" fontId="62" fillId="2" borderId="14" xfId="53" applyFont="1" applyFill="1" applyBorder="1" applyAlignment="1">
      <alignment horizontal="center"/>
    </xf>
    <xf numFmtId="0" fontId="62" fillId="2" borderId="63" xfId="53" applyFont="1" applyFill="1" applyBorder="1" applyAlignment="1">
      <alignment horizontal="center"/>
    </xf>
    <xf numFmtId="0" fontId="28" fillId="2" borderId="1" xfId="53" applyFont="1" applyFill="1" applyBorder="1" applyAlignment="1">
      <alignment horizontal="left" vertical="center" wrapText="1"/>
    </xf>
    <xf numFmtId="0" fontId="28" fillId="2" borderId="17" xfId="53" applyFont="1" applyFill="1" applyBorder="1" applyAlignment="1">
      <alignment horizontal="left" vertical="center" wrapText="1"/>
    </xf>
    <xf numFmtId="0" fontId="28" fillId="2" borderId="15" xfId="53" applyFont="1" applyFill="1" applyBorder="1" applyAlignment="1">
      <alignment horizontal="center" vertical="center" wrapText="1"/>
    </xf>
    <xf numFmtId="0" fontId="28" fillId="2" borderId="18" xfId="53" applyFont="1" applyFill="1" applyBorder="1" applyAlignment="1">
      <alignment horizontal="center" vertical="center" wrapText="1"/>
    </xf>
    <xf numFmtId="0" fontId="28" fillId="2" borderId="24" xfId="53" applyFont="1" applyFill="1" applyBorder="1" applyAlignment="1">
      <alignment horizontal="center" vertical="center" wrapText="1"/>
    </xf>
    <xf numFmtId="0" fontId="28" fillId="2" borderId="23" xfId="53" applyFont="1" applyFill="1" applyBorder="1" applyAlignment="1">
      <alignment horizontal="center" vertical="center" wrapText="1"/>
    </xf>
    <xf numFmtId="0" fontId="28" fillId="2" borderId="7" xfId="53" applyFont="1" applyFill="1" applyBorder="1" applyAlignment="1">
      <alignment horizontal="center" vertical="center" wrapText="1"/>
    </xf>
    <xf numFmtId="0" fontId="28" fillId="2" borderId="10" xfId="53" applyFont="1" applyFill="1" applyBorder="1" applyAlignment="1">
      <alignment horizontal="center" vertical="center" wrapText="1"/>
    </xf>
    <xf numFmtId="0" fontId="28" fillId="2" borderId="70" xfId="53" applyFont="1" applyFill="1" applyBorder="1" applyAlignment="1">
      <alignment horizontal="center" vertical="center" wrapText="1"/>
    </xf>
    <xf numFmtId="0" fontId="28" fillId="2" borderId="1" xfId="53" applyFont="1" applyFill="1" applyBorder="1" applyAlignment="1">
      <alignment horizontal="center" vertical="center" wrapText="1"/>
    </xf>
    <xf numFmtId="0" fontId="28" fillId="2" borderId="17" xfId="53" applyFont="1" applyFill="1" applyBorder="1" applyAlignment="1">
      <alignment horizontal="center" vertical="center" wrapText="1"/>
    </xf>
    <xf numFmtId="0" fontId="47" fillId="2" borderId="56" xfId="53" applyFont="1" applyFill="1" applyBorder="1" applyAlignment="1">
      <alignment horizontal="center" vertical="center"/>
    </xf>
    <xf numFmtId="0" fontId="10" fillId="4" borderId="13" xfId="53" applyFont="1" applyFill="1" applyBorder="1" applyAlignment="1" applyProtection="1">
      <alignment horizontal="left" vertical="center" wrapText="1"/>
      <protection locked="0"/>
    </xf>
    <xf numFmtId="0" fontId="10" fillId="4" borderId="20" xfId="53" applyFont="1" applyFill="1" applyBorder="1" applyAlignment="1" applyProtection="1">
      <alignment horizontal="left" vertical="center" wrapText="1"/>
      <protection locked="0"/>
    </xf>
    <xf numFmtId="0" fontId="10" fillId="4" borderId="22" xfId="53" applyFont="1" applyFill="1" applyBorder="1" applyAlignment="1" applyProtection="1">
      <alignment horizontal="left" vertical="center" wrapText="1"/>
      <protection locked="0"/>
    </xf>
    <xf numFmtId="0" fontId="10" fillId="2" borderId="0" xfId="53" applyFont="1" applyFill="1" applyAlignment="1">
      <alignment horizontal="left" vertical="center" wrapText="1"/>
    </xf>
    <xf numFmtId="0" fontId="46" fillId="2" borderId="0" xfId="53" applyFont="1" applyFill="1" applyAlignment="1">
      <alignment horizontal="center" vertical="center" wrapText="1"/>
    </xf>
    <xf numFmtId="0" fontId="47" fillId="2" borderId="0" xfId="53" applyFont="1" applyFill="1" applyAlignment="1">
      <alignment horizontal="center" vertical="center" wrapText="1"/>
    </xf>
    <xf numFmtId="0" fontId="32" fillId="3" borderId="54" xfId="53" applyFont="1" applyFill="1" applyBorder="1" applyAlignment="1">
      <alignment horizontal="justify" vertical="center"/>
    </xf>
    <xf numFmtId="0" fontId="32" fillId="3" borderId="0" xfId="53" applyFont="1" applyFill="1" applyAlignment="1">
      <alignment horizontal="justify" vertical="center"/>
    </xf>
    <xf numFmtId="0" fontId="32" fillId="3" borderId="53" xfId="53" applyFont="1" applyFill="1" applyBorder="1" applyAlignment="1">
      <alignment horizontal="justify" vertical="center"/>
    </xf>
    <xf numFmtId="0" fontId="32" fillId="3" borderId="51" xfId="53" applyFont="1" applyFill="1" applyBorder="1" applyAlignment="1">
      <alignment horizontal="justify" vertical="center"/>
    </xf>
    <xf numFmtId="0" fontId="32" fillId="3" borderId="11" xfId="53" applyFont="1" applyFill="1" applyBorder="1" applyAlignment="1">
      <alignment horizontal="justify" vertical="center"/>
    </xf>
    <xf numFmtId="0" fontId="32" fillId="3" borderId="52" xfId="53" applyFont="1" applyFill="1" applyBorder="1" applyAlignment="1">
      <alignment horizontal="justify" vertical="center"/>
    </xf>
    <xf numFmtId="0" fontId="18" fillId="2" borderId="26"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27" xfId="53" applyFont="1" applyFill="1" applyBorder="1" applyAlignment="1">
      <alignment horizontal="center" vertical="center" wrapText="1"/>
    </xf>
    <xf numFmtId="0" fontId="10" fillId="2" borderId="0" xfId="53" applyFont="1" applyFill="1" applyAlignment="1">
      <alignment horizontal="left" vertical="top" wrapText="1"/>
    </xf>
    <xf numFmtId="167" fontId="10" fillId="0" borderId="17" xfId="53" applyNumberFormat="1" applyFont="1" applyBorder="1" applyAlignment="1">
      <alignment horizontal="left" vertical="center"/>
    </xf>
    <xf numFmtId="167" fontId="10" fillId="0" borderId="18" xfId="53" applyNumberFormat="1" applyFont="1" applyBorder="1" applyAlignment="1">
      <alignment horizontal="left" vertical="center"/>
    </xf>
    <xf numFmtId="167" fontId="10" fillId="0" borderId="3" xfId="53" applyNumberFormat="1" applyFont="1" applyBorder="1" applyAlignment="1">
      <alignment horizontal="left" vertical="center"/>
    </xf>
    <xf numFmtId="166" fontId="31" fillId="0" borderId="17" xfId="53" applyNumberFormat="1" applyFont="1" applyBorder="1" applyAlignment="1">
      <alignment horizontal="left" vertical="center"/>
    </xf>
    <xf numFmtId="166" fontId="31" fillId="0" borderId="18" xfId="53" applyNumberFormat="1" applyFont="1" applyBorder="1" applyAlignment="1">
      <alignment horizontal="left" vertical="center"/>
    </xf>
    <xf numFmtId="166" fontId="31" fillId="0" borderId="3" xfId="53" applyNumberFormat="1" applyFont="1" applyBorder="1" applyAlignment="1">
      <alignment horizontal="left" vertical="center"/>
    </xf>
    <xf numFmtId="166" fontId="10" fillId="0" borderId="1" xfId="53" applyNumberFormat="1" applyFont="1" applyBorder="1" applyAlignment="1">
      <alignment horizontal="left" vertical="center"/>
    </xf>
    <xf numFmtId="166" fontId="10" fillId="0" borderId="15" xfId="53" applyNumberFormat="1" applyFont="1" applyBorder="1" applyAlignment="1">
      <alignment horizontal="left" vertical="center"/>
    </xf>
    <xf numFmtId="166" fontId="10" fillId="0" borderId="2" xfId="53" applyNumberFormat="1" applyFont="1" applyBorder="1" applyAlignment="1">
      <alignment horizontal="left" vertical="center"/>
    </xf>
    <xf numFmtId="167" fontId="31" fillId="0" borderId="17" xfId="53" applyNumberFormat="1" applyFont="1" applyBorder="1" applyAlignment="1">
      <alignment horizontal="left" vertical="center"/>
    </xf>
    <xf numFmtId="167" fontId="31" fillId="0" borderId="18" xfId="53" applyNumberFormat="1" applyFont="1" applyBorder="1" applyAlignment="1">
      <alignment horizontal="left" vertical="center"/>
    </xf>
    <xf numFmtId="167" fontId="31" fillId="0" borderId="3" xfId="53" applyNumberFormat="1" applyFont="1" applyBorder="1" applyAlignment="1">
      <alignment horizontal="left" vertical="center"/>
    </xf>
    <xf numFmtId="0" fontId="10" fillId="4" borderId="17" xfId="53" applyFont="1" applyFill="1" applyBorder="1" applyAlignment="1" applyProtection="1">
      <alignment horizontal="left" vertical="center" wrapText="1"/>
      <protection locked="0"/>
    </xf>
    <xf numFmtId="0" fontId="10" fillId="4" borderId="18" xfId="53" applyFont="1" applyFill="1" applyBorder="1" applyAlignment="1" applyProtection="1">
      <alignment horizontal="left" vertical="center" wrapText="1"/>
      <protection locked="0"/>
    </xf>
    <xf numFmtId="0" fontId="10" fillId="4" borderId="3" xfId="53" applyFont="1" applyFill="1" applyBorder="1" applyAlignment="1" applyProtection="1">
      <alignment horizontal="left" vertical="center" wrapText="1"/>
      <protection locked="0"/>
    </xf>
    <xf numFmtId="0" fontId="19" fillId="3" borderId="54" xfId="53" applyFont="1" applyFill="1" applyBorder="1" applyAlignment="1">
      <alignment horizontal="justify" vertical="center" wrapText="1"/>
    </xf>
    <xf numFmtId="0" fontId="19" fillId="3" borderId="0" xfId="53" applyFont="1" applyFill="1" applyAlignment="1">
      <alignment horizontal="justify" vertical="center" wrapText="1"/>
    </xf>
    <xf numFmtId="0" fontId="19" fillId="3" borderId="53" xfId="53" applyFont="1" applyFill="1" applyBorder="1" applyAlignment="1">
      <alignment horizontal="justify" vertical="center" wrapText="1"/>
    </xf>
    <xf numFmtId="0" fontId="8" fillId="3" borderId="54" xfId="6" applyFont="1" applyFill="1" applyBorder="1" applyAlignment="1">
      <alignment horizontal="left" vertical="center" wrapText="1"/>
    </xf>
    <xf numFmtId="0" fontId="8" fillId="3" borderId="0" xfId="6" applyFont="1" applyFill="1" applyBorder="1" applyAlignment="1">
      <alignment horizontal="left" vertical="center" wrapText="1"/>
    </xf>
    <xf numFmtId="0" fontId="8" fillId="3" borderId="53" xfId="6" applyFont="1" applyFill="1" applyBorder="1" applyAlignment="1">
      <alignment horizontal="left" vertical="center" wrapText="1"/>
    </xf>
    <xf numFmtId="0" fontId="10" fillId="4" borderId="56" xfId="53" applyFont="1" applyFill="1" applyBorder="1" applyAlignment="1" applyProtection="1">
      <alignment horizontal="left" vertical="center"/>
      <protection locked="0"/>
    </xf>
    <xf numFmtId="0" fontId="10" fillId="4" borderId="63" xfId="53" applyFont="1" applyFill="1" applyBorder="1" applyAlignment="1" applyProtection="1">
      <alignment horizontal="left" vertical="center"/>
      <protection locked="0"/>
    </xf>
    <xf numFmtId="0" fontId="53" fillId="0" borderId="56" xfId="53" applyFont="1" applyBorder="1" applyAlignment="1">
      <alignment horizontal="center" vertical="center" wrapText="1"/>
    </xf>
    <xf numFmtId="0" fontId="53" fillId="0" borderId="14" xfId="53" applyFont="1" applyBorder="1" applyAlignment="1">
      <alignment horizontal="center" vertical="center" wrapText="1"/>
    </xf>
    <xf numFmtId="0" fontId="53" fillId="0" borderId="63" xfId="53" applyFont="1" applyBorder="1" applyAlignment="1">
      <alignment horizontal="center" vertical="center" wrapText="1"/>
    </xf>
    <xf numFmtId="0" fontId="10" fillId="0" borderId="0" xfId="53" applyFont="1" applyAlignment="1">
      <alignment horizontal="left" vertical="center" wrapText="1"/>
    </xf>
    <xf numFmtId="0" fontId="10" fillId="0" borderId="0" xfId="53" applyFont="1" applyAlignment="1">
      <alignment horizontal="left" vertical="center"/>
    </xf>
    <xf numFmtId="0" fontId="19" fillId="3" borderId="54" xfId="53" applyFont="1" applyFill="1" applyBorder="1" applyAlignment="1">
      <alignment horizontal="left" vertical="center" wrapText="1"/>
    </xf>
    <xf numFmtId="0" fontId="19" fillId="3" borderId="0" xfId="53" applyFont="1" applyFill="1" applyAlignment="1">
      <alignment horizontal="left" vertical="center" wrapText="1"/>
    </xf>
    <xf numFmtId="0" fontId="19" fillId="3" borderId="53" xfId="53" applyFont="1" applyFill="1" applyBorder="1" applyAlignment="1">
      <alignment horizontal="left" vertical="center" wrapText="1"/>
    </xf>
    <xf numFmtId="0" fontId="8" fillId="3" borderId="54" xfId="6" applyFont="1" applyFill="1" applyBorder="1" applyAlignment="1" applyProtection="1">
      <alignment horizontal="left" vertical="center" wrapText="1"/>
    </xf>
    <xf numFmtId="0" fontId="8" fillId="3" borderId="0" xfId="6" applyFont="1" applyFill="1" applyBorder="1" applyAlignment="1" applyProtection="1">
      <alignment horizontal="left" vertical="center" wrapText="1"/>
    </xf>
    <xf numFmtId="0" fontId="32" fillId="3" borderId="54" xfId="53" applyFont="1" applyFill="1" applyBorder="1" applyAlignment="1">
      <alignment horizontal="left" vertical="center" wrapText="1"/>
    </xf>
    <xf numFmtId="0" fontId="32" fillId="3" borderId="0" xfId="53" applyFont="1" applyFill="1" applyAlignment="1">
      <alignment horizontal="left" vertical="center" wrapText="1"/>
    </xf>
    <xf numFmtId="0" fontId="32" fillId="3" borderId="53" xfId="53" applyFont="1" applyFill="1" applyBorder="1" applyAlignment="1">
      <alignment horizontal="left" vertical="center" wrapText="1"/>
    </xf>
    <xf numFmtId="0" fontId="25" fillId="3" borderId="51" xfId="53" applyFont="1" applyFill="1" applyBorder="1" applyAlignment="1">
      <alignment horizontal="left"/>
    </xf>
    <xf numFmtId="0" fontId="25" fillId="3" borderId="11" xfId="53" applyFont="1" applyFill="1" applyBorder="1" applyAlignment="1">
      <alignment horizontal="left"/>
    </xf>
    <xf numFmtId="0" fontId="25" fillId="3" borderId="52" xfId="53" applyFont="1" applyFill="1" applyBorder="1" applyAlignment="1">
      <alignment horizontal="left"/>
    </xf>
    <xf numFmtId="166" fontId="31" fillId="0" borderId="1" xfId="53" applyNumberFormat="1" applyFont="1" applyBorder="1" applyAlignment="1">
      <alignment horizontal="left" vertical="center"/>
    </xf>
    <xf numFmtId="166" fontId="31" fillId="0" borderId="15" xfId="53" applyNumberFormat="1" applyFont="1" applyBorder="1" applyAlignment="1">
      <alignment horizontal="left" vertical="center"/>
    </xf>
    <xf numFmtId="166" fontId="31" fillId="0" borderId="2" xfId="53" applyNumberFormat="1" applyFont="1" applyBorder="1" applyAlignment="1">
      <alignment horizontal="left" vertical="center"/>
    </xf>
    <xf numFmtId="0" fontId="19" fillId="3" borderId="54" xfId="53" applyFont="1" applyFill="1" applyBorder="1" applyAlignment="1">
      <alignment horizontal="justify" vertical="center"/>
    </xf>
    <xf numFmtId="0" fontId="19" fillId="3" borderId="0" xfId="53" applyFont="1" applyFill="1" applyAlignment="1">
      <alignment horizontal="justify" vertical="center"/>
    </xf>
    <xf numFmtId="0" fontId="19" fillId="3" borderId="53" xfId="53" applyFont="1" applyFill="1" applyBorder="1" applyAlignment="1">
      <alignment horizontal="justify" vertical="center"/>
    </xf>
    <xf numFmtId="14" fontId="10" fillId="4" borderId="61" xfId="53" applyNumberFormat="1" applyFont="1" applyFill="1" applyBorder="1" applyAlignment="1" applyProtection="1">
      <alignment horizontal="left" vertical="center" wrapText="1"/>
      <protection locked="0"/>
    </xf>
    <xf numFmtId="14" fontId="10" fillId="4" borderId="68" xfId="53" applyNumberFormat="1" applyFont="1" applyFill="1" applyBorder="1" applyAlignment="1" applyProtection="1">
      <alignment horizontal="left" vertical="center" wrapText="1"/>
      <protection locked="0"/>
    </xf>
    <xf numFmtId="14" fontId="10" fillId="4" borderId="51" xfId="53" applyNumberFormat="1" applyFont="1" applyFill="1" applyBorder="1" applyAlignment="1" applyProtection="1">
      <alignment horizontal="left" vertical="center" wrapText="1"/>
      <protection locked="0"/>
    </xf>
    <xf numFmtId="14" fontId="10" fillId="4" borderId="52" xfId="53" applyNumberFormat="1" applyFont="1" applyFill="1" applyBorder="1" applyAlignment="1" applyProtection="1">
      <alignment horizontal="left" vertical="center" wrapText="1"/>
      <protection locked="0"/>
    </xf>
    <xf numFmtId="0" fontId="8" fillId="3" borderId="54" xfId="6" applyFont="1" applyFill="1" applyBorder="1" applyAlignment="1">
      <alignment horizontal="justify" vertical="center" wrapText="1"/>
    </xf>
    <xf numFmtId="0" fontId="8" fillId="3" borderId="0" xfId="6" applyFont="1" applyFill="1" applyBorder="1" applyAlignment="1">
      <alignment horizontal="justify" vertical="center" wrapText="1"/>
    </xf>
    <xf numFmtId="0" fontId="8" fillId="3" borderId="53" xfId="6" applyFont="1" applyFill="1" applyBorder="1" applyAlignment="1">
      <alignment horizontal="justify" vertical="center" wrapText="1"/>
    </xf>
    <xf numFmtId="0" fontId="19" fillId="3" borderId="51" xfId="53" applyFont="1" applyFill="1" applyBorder="1" applyAlignment="1">
      <alignment horizontal="justify" vertical="center" wrapText="1"/>
    </xf>
    <xf numFmtId="0" fontId="19" fillId="3" borderId="11" xfId="53" applyFont="1" applyFill="1" applyBorder="1" applyAlignment="1">
      <alignment horizontal="justify" vertical="center"/>
    </xf>
    <xf numFmtId="0" fontId="19" fillId="3" borderId="52" xfId="53" applyFont="1" applyFill="1" applyBorder="1" applyAlignment="1">
      <alignment horizontal="justify" vertical="center"/>
    </xf>
    <xf numFmtId="0" fontId="10" fillId="5" borderId="0" xfId="53" applyFont="1" applyFill="1" applyAlignment="1">
      <alignment horizontal="left" vertical="center" wrapText="1"/>
    </xf>
    <xf numFmtId="0" fontId="9" fillId="5" borderId="12" xfId="53" applyFont="1" applyFill="1" applyBorder="1" applyAlignment="1">
      <alignment horizontal="left" vertical="center" wrapText="1"/>
    </xf>
    <xf numFmtId="0" fontId="11" fillId="5" borderId="23" xfId="53" applyFont="1" applyFill="1" applyBorder="1" applyAlignment="1">
      <alignment horizontal="left" vertical="center" wrapText="1"/>
    </xf>
    <xf numFmtId="0" fontId="11" fillId="5" borderId="66" xfId="53" applyFont="1" applyFill="1" applyBorder="1" applyAlignment="1">
      <alignment horizontal="left" vertical="center" wrapText="1"/>
    </xf>
    <xf numFmtId="0" fontId="11" fillId="5" borderId="29" xfId="53" applyFont="1" applyFill="1" applyBorder="1" applyAlignment="1">
      <alignment horizontal="left" vertical="center" wrapText="1"/>
    </xf>
    <xf numFmtId="0" fontId="47" fillId="5" borderId="0" xfId="53" applyFont="1" applyFill="1" applyAlignment="1">
      <alignment horizontal="center" vertical="center" wrapText="1"/>
    </xf>
    <xf numFmtId="0" fontId="28" fillId="5" borderId="1" xfId="53" applyFont="1" applyFill="1" applyBorder="1" applyAlignment="1">
      <alignment horizontal="center" vertical="center" wrapText="1"/>
    </xf>
    <xf numFmtId="0" fontId="28" fillId="5" borderId="17" xfId="53" applyFont="1" applyFill="1" applyBorder="1" applyAlignment="1">
      <alignment horizontal="center" vertical="center" wrapText="1"/>
    </xf>
    <xf numFmtId="0" fontId="28" fillId="5" borderId="15" xfId="53" applyFont="1" applyFill="1" applyBorder="1" applyAlignment="1">
      <alignment horizontal="center" vertical="center" wrapText="1"/>
    </xf>
    <xf numFmtId="0" fontId="28" fillId="5" borderId="18" xfId="53" applyFont="1" applyFill="1" applyBorder="1" applyAlignment="1">
      <alignment horizontal="center" vertical="center" wrapText="1"/>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9" fillId="5" borderId="9" xfId="53" applyFont="1" applyFill="1" applyBorder="1" applyAlignment="1">
      <alignment horizontal="left" vertical="center" wrapText="1"/>
    </xf>
    <xf numFmtId="0" fontId="6" fillId="5" borderId="7" xfId="53" applyFont="1" applyFill="1" applyBorder="1" applyAlignment="1">
      <alignment horizontal="center" vertical="center" wrapText="1"/>
    </xf>
    <xf numFmtId="0" fontId="6" fillId="5" borderId="9" xfId="53" applyFont="1" applyFill="1" applyBorder="1" applyAlignment="1">
      <alignment horizontal="center" vertical="center" wrapText="1"/>
    </xf>
    <xf numFmtId="0" fontId="6" fillId="5" borderId="12" xfId="53" applyFont="1" applyFill="1" applyBorder="1" applyAlignment="1">
      <alignment horizontal="center" vertical="center" wrapText="1"/>
    </xf>
    <xf numFmtId="0" fontId="6" fillId="5" borderId="24" xfId="53" applyFont="1" applyFill="1" applyBorder="1" applyAlignment="1">
      <alignment horizontal="center" vertical="center" wrapText="1"/>
    </xf>
    <xf numFmtId="0" fontId="6" fillId="5" borderId="66" xfId="53" applyFont="1" applyFill="1" applyBorder="1" applyAlignment="1">
      <alignment horizontal="center" vertical="center" wrapText="1"/>
    </xf>
    <xf numFmtId="0" fontId="6" fillId="5" borderId="23" xfId="53" applyFont="1" applyFill="1" applyBorder="1" applyAlignment="1">
      <alignment horizontal="center" vertical="center" wrapText="1"/>
    </xf>
    <xf numFmtId="0" fontId="9" fillId="5" borderId="26" xfId="53" applyFont="1" applyFill="1" applyBorder="1" applyAlignment="1">
      <alignment horizontal="left" vertical="center" wrapText="1"/>
    </xf>
    <xf numFmtId="0" fontId="9" fillId="5" borderId="8" xfId="53" applyFont="1" applyFill="1" applyBorder="1" applyAlignment="1">
      <alignment horizontal="left" vertical="center" wrapText="1"/>
    </xf>
    <xf numFmtId="0" fontId="9" fillId="5" borderId="27" xfId="53" applyFont="1" applyFill="1" applyBorder="1" applyAlignment="1">
      <alignment horizontal="left" vertical="center" wrapText="1"/>
    </xf>
    <xf numFmtId="0" fontId="62" fillId="5" borderId="56" xfId="53" applyFont="1" applyFill="1" applyBorder="1" applyAlignment="1">
      <alignment horizontal="center" vertical="center" wrapText="1"/>
    </xf>
    <xf numFmtId="0" fontId="62" fillId="5" borderId="14" xfId="53" applyFont="1" applyFill="1" applyBorder="1" applyAlignment="1">
      <alignment horizontal="center" vertical="center"/>
    </xf>
    <xf numFmtId="0" fontId="62" fillId="5" borderId="63" xfId="53" applyFont="1" applyFill="1" applyBorder="1" applyAlignment="1">
      <alignment horizontal="center" vertical="center"/>
    </xf>
    <xf numFmtId="0" fontId="10" fillId="5" borderId="61" xfId="53" applyFont="1" applyFill="1" applyBorder="1" applyAlignment="1">
      <alignment horizontal="left" vertical="center" wrapText="1"/>
    </xf>
    <xf numFmtId="0" fontId="10" fillId="5" borderId="67" xfId="53" applyFont="1" applyFill="1" applyBorder="1" applyAlignment="1">
      <alignment horizontal="left" vertical="center" wrapText="1"/>
    </xf>
    <xf numFmtId="0" fontId="10" fillId="5" borderId="56" xfId="53" applyFont="1" applyFill="1" applyBorder="1" applyAlignment="1">
      <alignment horizontal="left" vertical="center" wrapText="1"/>
    </xf>
    <xf numFmtId="0" fontId="10" fillId="5" borderId="14" xfId="53" applyFont="1" applyFill="1" applyBorder="1" applyAlignment="1">
      <alignment horizontal="left" vertical="center" wrapText="1"/>
    </xf>
    <xf numFmtId="0" fontId="10" fillId="5" borderId="63" xfId="53" applyFont="1" applyFill="1" applyBorder="1" applyAlignment="1">
      <alignment horizontal="left" vertical="center" wrapText="1"/>
    </xf>
    <xf numFmtId="0" fontId="46" fillId="5" borderId="0" xfId="53" applyFont="1" applyFill="1" applyAlignment="1">
      <alignment horizontal="center" vertical="center" wrapText="1"/>
    </xf>
    <xf numFmtId="0" fontId="28" fillId="5" borderId="7" xfId="53" applyFont="1" applyFill="1" applyBorder="1" applyAlignment="1">
      <alignment horizontal="center" vertical="center" wrapText="1"/>
    </xf>
    <xf numFmtId="0" fontId="28" fillId="5" borderId="10" xfId="53" applyFont="1" applyFill="1" applyBorder="1" applyAlignment="1">
      <alignment horizontal="center" vertical="center" wrapText="1"/>
    </xf>
    <xf numFmtId="0" fontId="28" fillId="5" borderId="24" xfId="53" applyFont="1" applyFill="1" applyBorder="1" applyAlignment="1">
      <alignment horizontal="center" vertical="center" wrapText="1"/>
    </xf>
    <xf numFmtId="0" fontId="28" fillId="5" borderId="70" xfId="53" applyFont="1" applyFill="1" applyBorder="1" applyAlignment="1">
      <alignment horizontal="center" vertical="center" wrapText="1"/>
    </xf>
    <xf numFmtId="0" fontId="47" fillId="5" borderId="56" xfId="53" applyFont="1" applyFill="1" applyBorder="1" applyAlignment="1">
      <alignment horizontal="center" vertical="center"/>
    </xf>
    <xf numFmtId="0" fontId="47" fillId="5" borderId="14" xfId="53" applyFont="1" applyFill="1" applyBorder="1" applyAlignment="1">
      <alignment horizontal="center" vertical="center"/>
    </xf>
    <xf numFmtId="0" fontId="47" fillId="5" borderId="63" xfId="53" applyFont="1" applyFill="1" applyBorder="1" applyAlignment="1">
      <alignment horizontal="center" vertical="center"/>
    </xf>
    <xf numFmtId="0" fontId="28" fillId="5" borderId="1" xfId="53" applyFont="1" applyFill="1" applyBorder="1" applyAlignment="1">
      <alignment horizontal="left" vertical="center" wrapText="1"/>
    </xf>
    <xf numFmtId="0" fontId="28" fillId="5" borderId="17" xfId="53" applyFont="1" applyFill="1" applyBorder="1" applyAlignment="1">
      <alignment horizontal="left" vertical="center" wrapText="1"/>
    </xf>
    <xf numFmtId="0" fontId="28" fillId="5" borderId="23" xfId="53" applyFont="1" applyFill="1" applyBorder="1" applyAlignment="1">
      <alignment horizontal="center" vertical="center" wrapText="1"/>
    </xf>
    <xf numFmtId="0" fontId="10" fillId="4" borderId="17" xfId="53" applyFont="1" applyFill="1" applyBorder="1" applyAlignment="1" applyProtection="1">
      <alignment horizontal="left"/>
      <protection locked="0"/>
    </xf>
    <xf numFmtId="0" fontId="10" fillId="4" borderId="18" xfId="53" applyFont="1" applyFill="1" applyBorder="1" applyAlignment="1" applyProtection="1">
      <alignment horizontal="left"/>
      <protection locked="0"/>
    </xf>
    <xf numFmtId="0" fontId="10" fillId="4" borderId="3" xfId="53" applyFont="1" applyFill="1" applyBorder="1" applyAlignment="1" applyProtection="1">
      <alignment horizontal="left"/>
      <protection locked="0"/>
    </xf>
    <xf numFmtId="0" fontId="6" fillId="5" borderId="0" xfId="53" applyFont="1" applyFill="1" applyAlignment="1">
      <alignment horizontal="left" vertical="center" wrapText="1"/>
    </xf>
    <xf numFmtId="0" fontId="9" fillId="5" borderId="4" xfId="53" applyFont="1" applyFill="1" applyBorder="1" applyAlignment="1">
      <alignment horizontal="left" vertical="center" wrapText="1"/>
    </xf>
    <xf numFmtId="0" fontId="11" fillId="5" borderId="5" xfId="53" applyFont="1" applyFill="1" applyBorder="1" applyAlignment="1">
      <alignment horizontal="left" vertical="center" wrapText="1"/>
    </xf>
    <xf numFmtId="0" fontId="47" fillId="5" borderId="56" xfId="53" applyFont="1" applyFill="1" applyBorder="1" applyAlignment="1">
      <alignment horizontal="center" vertical="center" wrapText="1"/>
    </xf>
    <xf numFmtId="0" fontId="6" fillId="5" borderId="1" xfId="53" applyFont="1" applyFill="1" applyBorder="1" applyAlignment="1">
      <alignment horizontal="center" vertical="center" wrapText="1"/>
    </xf>
    <xf numFmtId="0" fontId="6" fillId="5" borderId="17" xfId="53" applyFont="1" applyFill="1" applyBorder="1" applyAlignment="1">
      <alignment horizontal="center" vertical="center" wrapText="1"/>
    </xf>
    <xf numFmtId="49" fontId="10" fillId="5" borderId="21" xfId="53" applyNumberFormat="1" applyFont="1" applyFill="1" applyBorder="1" applyAlignment="1">
      <alignment horizontal="left" vertical="center" wrapText="1"/>
    </xf>
    <xf numFmtId="49" fontId="10" fillId="5" borderId="64" xfId="53" applyNumberFormat="1" applyFont="1" applyFill="1" applyBorder="1" applyAlignment="1">
      <alignment horizontal="left" vertical="center" wrapText="1"/>
    </xf>
    <xf numFmtId="0" fontId="62" fillId="5" borderId="56" xfId="53" applyFont="1" applyFill="1" applyBorder="1" applyAlignment="1">
      <alignment horizontal="center" wrapText="1"/>
    </xf>
    <xf numFmtId="0" fontId="62" fillId="5" borderId="14" xfId="53" applyFont="1" applyFill="1" applyBorder="1" applyAlignment="1">
      <alignment horizontal="center"/>
    </xf>
    <xf numFmtId="0" fontId="62" fillId="5" borderId="63" xfId="53" applyFont="1" applyFill="1" applyBorder="1" applyAlignment="1">
      <alignment horizontal="center"/>
    </xf>
    <xf numFmtId="0" fontId="32" fillId="3" borderId="54" xfId="53" applyFont="1" applyFill="1" applyBorder="1" applyAlignment="1">
      <alignment horizontal="left" vertical="center"/>
    </xf>
    <xf numFmtId="0" fontId="32" fillId="3" borderId="0" xfId="53" applyFont="1" applyFill="1" applyAlignment="1">
      <alignment horizontal="left" vertical="center"/>
    </xf>
    <xf numFmtId="0" fontId="32" fillId="3" borderId="53" xfId="53" applyFont="1" applyFill="1" applyBorder="1" applyAlignment="1">
      <alignment horizontal="left" vertical="center"/>
    </xf>
    <xf numFmtId="0" fontId="10" fillId="4" borderId="13" xfId="53" applyFont="1" applyFill="1" applyBorder="1" applyAlignment="1" applyProtection="1">
      <alignment horizontal="left" vertical="center"/>
      <protection locked="0"/>
    </xf>
    <xf numFmtId="0" fontId="10" fillId="4" borderId="20" xfId="53" applyFont="1" applyFill="1" applyBorder="1" applyAlignment="1" applyProtection="1">
      <alignment horizontal="left" vertical="center"/>
      <protection locked="0"/>
    </xf>
    <xf numFmtId="0" fontId="10" fillId="4" borderId="22" xfId="53" applyFont="1" applyFill="1" applyBorder="1" applyAlignment="1" applyProtection="1">
      <alignment horizontal="left" vertical="center"/>
      <protection locked="0"/>
    </xf>
    <xf numFmtId="166" fontId="10" fillId="0" borderId="17" xfId="53" applyNumberFormat="1" applyFont="1" applyBorder="1" applyAlignment="1">
      <alignment horizontal="left" vertical="center"/>
    </xf>
    <xf numFmtId="166" fontId="10" fillId="0" borderId="18" xfId="53" applyNumberFormat="1" applyFont="1" applyBorder="1" applyAlignment="1">
      <alignment horizontal="left" vertical="center"/>
    </xf>
    <xf numFmtId="166" fontId="10" fillId="0" borderId="3" xfId="53" applyNumberFormat="1" applyFont="1" applyBorder="1" applyAlignment="1">
      <alignment horizontal="left" vertical="center"/>
    </xf>
    <xf numFmtId="0" fontId="18" fillId="5" borderId="26" xfId="53" applyFont="1" applyFill="1" applyBorder="1" applyAlignment="1">
      <alignment horizontal="center" vertical="center" wrapText="1"/>
    </xf>
    <xf numFmtId="0" fontId="18" fillId="5" borderId="8" xfId="53" applyFont="1" applyFill="1" applyBorder="1" applyAlignment="1">
      <alignment horizontal="center" vertical="center" wrapText="1"/>
    </xf>
    <xf numFmtId="0" fontId="18" fillId="5" borderId="27" xfId="53" applyFont="1" applyFill="1" applyBorder="1" applyAlignment="1">
      <alignment horizontal="center" vertical="center" wrapText="1"/>
    </xf>
    <xf numFmtId="167" fontId="10" fillId="0" borderId="56" xfId="53" applyNumberFormat="1" applyFont="1" applyBorder="1" applyAlignment="1">
      <alignment horizontal="center" vertical="center" wrapText="1"/>
    </xf>
    <xf numFmtId="167" fontId="10" fillId="0" borderId="63" xfId="53" applyNumberFormat="1" applyFont="1" applyBorder="1" applyAlignment="1">
      <alignment horizontal="center" vertical="center" wrapText="1"/>
    </xf>
    <xf numFmtId="0" fontId="63" fillId="5" borderId="4" xfId="53" applyFont="1" applyFill="1" applyBorder="1" applyAlignment="1">
      <alignment horizontal="center" vertical="center" wrapText="1"/>
    </xf>
    <xf numFmtId="0" fontId="63" fillId="5" borderId="12" xfId="53" applyFont="1" applyFill="1" applyBorder="1" applyAlignment="1">
      <alignment horizontal="center" vertical="center" wrapText="1"/>
    </xf>
    <xf numFmtId="0" fontId="10" fillId="5" borderId="69" xfId="53" applyFont="1" applyFill="1" applyBorder="1" applyAlignment="1">
      <alignment horizontal="left" vertical="center" wrapText="1" indent="1"/>
    </xf>
    <xf numFmtId="49" fontId="10" fillId="5" borderId="69" xfId="53" applyNumberFormat="1" applyFont="1" applyFill="1" applyBorder="1" applyAlignment="1">
      <alignment horizontal="left" vertical="center" wrapText="1" indent="1"/>
    </xf>
    <xf numFmtId="0" fontId="63" fillId="5" borderId="0" xfId="53" applyFont="1" applyFill="1" applyAlignment="1">
      <alignment horizontal="left" vertical="center" wrapText="1"/>
    </xf>
    <xf numFmtId="0" fontId="63" fillId="5" borderId="9" xfId="53" applyFont="1" applyFill="1" applyBorder="1" applyAlignment="1">
      <alignment horizontal="center" vertical="center" wrapText="1"/>
    </xf>
    <xf numFmtId="0" fontId="63" fillId="5" borderId="10" xfId="53" applyFont="1" applyFill="1" applyBorder="1" applyAlignment="1">
      <alignment horizontal="center" vertical="center" wrapText="1"/>
    </xf>
    <xf numFmtId="49" fontId="10" fillId="5" borderId="5" xfId="53" applyNumberFormat="1" applyFont="1" applyFill="1" applyBorder="1" applyAlignment="1">
      <alignment horizontal="left" vertical="center" wrapText="1" indent="1"/>
    </xf>
    <xf numFmtId="49" fontId="10" fillId="5" borderId="23" xfId="53" applyNumberFormat="1" applyFont="1" applyFill="1" applyBorder="1" applyAlignment="1">
      <alignment horizontal="left" vertical="center" wrapText="1" indent="1"/>
    </xf>
    <xf numFmtId="49" fontId="10" fillId="5" borderId="21" xfId="53" applyNumberFormat="1" applyFont="1" applyFill="1" applyBorder="1" applyAlignment="1">
      <alignment horizontal="left" vertical="center" wrapText="1" indent="1"/>
    </xf>
    <xf numFmtId="49" fontId="10" fillId="5" borderId="64" xfId="53" applyNumberFormat="1" applyFont="1" applyFill="1" applyBorder="1" applyAlignment="1">
      <alignment horizontal="left" vertical="center" wrapText="1" indent="1"/>
    </xf>
    <xf numFmtId="0" fontId="20" fillId="5" borderId="0" xfId="53" applyFont="1" applyFill="1" applyAlignment="1">
      <alignment horizontal="left" vertical="center" wrapText="1"/>
    </xf>
    <xf numFmtId="0" fontId="19" fillId="3" borderId="11" xfId="53" applyFont="1" applyFill="1" applyBorder="1" applyAlignment="1">
      <alignment horizontal="justify" vertical="center" wrapText="1"/>
    </xf>
    <xf numFmtId="0" fontId="19" fillId="3" borderId="52" xfId="53" applyFont="1" applyFill="1" applyBorder="1" applyAlignment="1">
      <alignment horizontal="justify" vertical="center" wrapText="1"/>
    </xf>
    <xf numFmtId="166" fontId="10" fillId="4" borderId="1" xfId="53" applyNumberFormat="1" applyFont="1" applyFill="1" applyBorder="1" applyAlignment="1" applyProtection="1">
      <alignment horizontal="left" vertical="center"/>
      <protection locked="0"/>
    </xf>
    <xf numFmtId="166" fontId="10" fillId="4" borderId="15" xfId="53" applyNumberFormat="1" applyFont="1" applyFill="1" applyBorder="1" applyAlignment="1" applyProtection="1">
      <alignment horizontal="left" vertical="center"/>
      <protection locked="0"/>
    </xf>
    <xf numFmtId="166" fontId="10" fillId="4" borderId="2" xfId="53" applyNumberFormat="1" applyFont="1" applyFill="1" applyBorder="1" applyAlignment="1" applyProtection="1">
      <alignment horizontal="left" vertical="center"/>
      <protection locked="0"/>
    </xf>
    <xf numFmtId="167" fontId="10" fillId="4" borderId="17" xfId="53" applyNumberFormat="1" applyFont="1" applyFill="1" applyBorder="1" applyAlignment="1" applyProtection="1">
      <alignment horizontal="left" vertical="center"/>
      <protection locked="0"/>
    </xf>
    <xf numFmtId="167" fontId="10" fillId="4" borderId="18" xfId="53" applyNumberFormat="1" applyFont="1" applyFill="1" applyBorder="1" applyAlignment="1" applyProtection="1">
      <alignment horizontal="left" vertical="center"/>
      <protection locked="0"/>
    </xf>
    <xf numFmtId="167" fontId="10" fillId="4" borderId="3" xfId="53" applyNumberFormat="1" applyFont="1" applyFill="1" applyBorder="1" applyAlignment="1" applyProtection="1">
      <alignment horizontal="left" vertical="center"/>
      <protection locked="0"/>
    </xf>
    <xf numFmtId="0" fontId="74" fillId="2" borderId="0" xfId="53" applyFont="1" applyFill="1" applyAlignment="1">
      <alignment horizontal="center" vertical="center" wrapText="1"/>
    </xf>
    <xf numFmtId="0" fontId="10" fillId="4" borderId="17" xfId="53" applyFont="1" applyFill="1" applyBorder="1" applyAlignment="1" applyProtection="1">
      <alignment horizontal="left" indent="1"/>
      <protection locked="0"/>
    </xf>
    <xf numFmtId="0" fontId="10" fillId="4" borderId="18" xfId="53" applyFont="1" applyFill="1" applyBorder="1" applyAlignment="1" applyProtection="1">
      <alignment horizontal="left" indent="1"/>
      <protection locked="0"/>
    </xf>
    <xf numFmtId="0" fontId="10" fillId="4" borderId="3" xfId="53" applyFont="1" applyFill="1" applyBorder="1" applyAlignment="1" applyProtection="1">
      <alignment horizontal="left" indent="1"/>
      <protection locked="0"/>
    </xf>
    <xf numFmtId="166" fontId="10" fillId="4" borderId="17" xfId="53" applyNumberFormat="1" applyFont="1" applyFill="1" applyBorder="1" applyAlignment="1" applyProtection="1">
      <alignment horizontal="left" vertical="center"/>
      <protection locked="0"/>
    </xf>
    <xf numFmtId="166" fontId="10" fillId="4" borderId="18" xfId="53" applyNumberFormat="1" applyFont="1" applyFill="1" applyBorder="1" applyAlignment="1" applyProtection="1">
      <alignment horizontal="left" vertical="center"/>
      <protection locked="0"/>
    </xf>
    <xf numFmtId="166" fontId="10" fillId="4" borderId="3" xfId="53" applyNumberFormat="1" applyFont="1" applyFill="1" applyBorder="1" applyAlignment="1" applyProtection="1">
      <alignment horizontal="left" vertical="center"/>
      <protection locked="0"/>
    </xf>
    <xf numFmtId="167" fontId="10" fillId="4" borderId="13" xfId="53" applyNumberFormat="1" applyFont="1" applyFill="1" applyBorder="1" applyAlignment="1" applyProtection="1">
      <alignment horizontal="left" vertical="center"/>
      <protection locked="0"/>
    </xf>
    <xf numFmtId="167" fontId="10" fillId="4" borderId="20" xfId="53" applyNumberFormat="1" applyFont="1" applyFill="1" applyBorder="1" applyAlignment="1" applyProtection="1">
      <alignment horizontal="left" vertical="center"/>
      <protection locked="0"/>
    </xf>
    <xf numFmtId="167" fontId="10" fillId="4" borderId="22" xfId="53" applyNumberFormat="1" applyFont="1" applyFill="1" applyBorder="1" applyAlignment="1" applyProtection="1">
      <alignment horizontal="left" vertical="center"/>
      <protection locked="0"/>
    </xf>
    <xf numFmtId="0" fontId="28" fillId="2" borderId="4" xfId="53" applyFont="1" applyFill="1" applyBorder="1" applyAlignment="1">
      <alignment horizontal="center" vertical="center" wrapText="1"/>
    </xf>
    <xf numFmtId="0" fontId="28" fillId="2" borderId="5" xfId="53" applyFont="1" applyFill="1" applyBorder="1" applyAlignment="1">
      <alignment horizontal="center" vertical="center" wrapText="1"/>
    </xf>
    <xf numFmtId="0" fontId="6" fillId="2" borderId="5" xfId="53" applyFont="1" applyFill="1" applyBorder="1" applyAlignment="1">
      <alignment horizontal="center" vertical="center" wrapText="1"/>
    </xf>
    <xf numFmtId="14" fontId="10" fillId="4" borderId="13" xfId="53" applyNumberFormat="1" applyFont="1" applyFill="1" applyBorder="1" applyAlignment="1" applyProtection="1">
      <alignment horizontal="left" indent="1"/>
      <protection locked="0"/>
    </xf>
    <xf numFmtId="14" fontId="10" fillId="4" borderId="20" xfId="53" applyNumberFormat="1" applyFont="1" applyFill="1" applyBorder="1" applyAlignment="1" applyProtection="1">
      <alignment horizontal="left" indent="1"/>
      <protection locked="0"/>
    </xf>
    <xf numFmtId="14" fontId="10" fillId="4" borderId="22" xfId="53" applyNumberFormat="1" applyFont="1" applyFill="1" applyBorder="1" applyAlignment="1" applyProtection="1">
      <alignment horizontal="left" indent="1"/>
      <protection locked="0"/>
    </xf>
    <xf numFmtId="0" fontId="31" fillId="2" borderId="0" xfId="53" applyFont="1" applyFill="1" applyAlignment="1">
      <alignment horizontal="left" vertical="center" wrapText="1"/>
    </xf>
    <xf numFmtId="0" fontId="10" fillId="4" borderId="1" xfId="53" applyFont="1" applyFill="1" applyBorder="1" applyAlignment="1" applyProtection="1">
      <alignment horizontal="left" indent="1"/>
      <protection locked="0"/>
    </xf>
    <xf numFmtId="0" fontId="10" fillId="4" borderId="15" xfId="53" applyFont="1" applyFill="1" applyBorder="1" applyAlignment="1" applyProtection="1">
      <alignment horizontal="left" indent="1"/>
      <protection locked="0"/>
    </xf>
    <xf numFmtId="0" fontId="10" fillId="4" borderId="2" xfId="53" applyFont="1" applyFill="1" applyBorder="1" applyAlignment="1" applyProtection="1">
      <alignment horizontal="left" indent="1"/>
      <protection locked="0"/>
    </xf>
    <xf numFmtId="0" fontId="6" fillId="2" borderId="1" xfId="53" applyFont="1" applyFill="1" applyBorder="1" applyAlignment="1">
      <alignment horizontal="left" vertical="center" wrapText="1"/>
    </xf>
    <xf numFmtId="0" fontId="6" fillId="2" borderId="4" xfId="53" applyFont="1" applyFill="1" applyBorder="1" applyAlignment="1">
      <alignment horizontal="left" vertical="center" wrapText="1"/>
    </xf>
    <xf numFmtId="0" fontId="28" fillId="2" borderId="66" xfId="53" applyFont="1" applyFill="1" applyBorder="1" applyAlignment="1">
      <alignment horizontal="center" vertical="center" wrapText="1"/>
    </xf>
    <xf numFmtId="0" fontId="25" fillId="3"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18" xfId="53" applyFont="1" applyFill="1" applyBorder="1" applyAlignment="1">
      <alignment horizontal="center" vertical="center" wrapText="1"/>
    </xf>
    <xf numFmtId="0" fontId="25" fillId="6" borderId="2" xfId="53" applyFont="1" applyFill="1" applyBorder="1" applyAlignment="1">
      <alignment horizontal="center" vertical="center" wrapText="1"/>
    </xf>
    <xf numFmtId="0" fontId="25" fillId="6" borderId="3"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1" fillId="7" borderId="56" xfId="53" applyFont="1" applyFill="1" applyBorder="1" applyAlignment="1">
      <alignment horizontal="center"/>
    </xf>
    <xf numFmtId="0" fontId="21" fillId="7" borderId="14" xfId="53" applyFont="1" applyFill="1" applyBorder="1" applyAlignment="1">
      <alignment horizontal="center"/>
    </xf>
    <xf numFmtId="0" fontId="21" fillId="7" borderId="63" xfId="53" applyFont="1" applyFill="1" applyBorder="1" applyAlignment="1">
      <alignment horizontal="center"/>
    </xf>
    <xf numFmtId="0" fontId="25" fillId="6" borderId="1" xfId="53" applyFont="1" applyFill="1" applyBorder="1" applyAlignment="1">
      <alignment horizontal="center" vertical="center" wrapText="1"/>
    </xf>
    <xf numFmtId="0" fontId="25" fillId="6" borderId="17" xfId="53" applyFont="1" applyFill="1" applyBorder="1" applyAlignment="1">
      <alignment horizontal="center" vertical="center" wrapText="1"/>
    </xf>
    <xf numFmtId="0" fontId="25" fillId="3" borderId="18" xfId="53" applyFont="1" applyFill="1" applyBorder="1" applyAlignment="1">
      <alignment horizontal="justify" wrapText="1"/>
    </xf>
    <xf numFmtId="0" fontId="25" fillId="3" borderId="18" xfId="53" applyFont="1" applyFill="1" applyBorder="1" applyAlignment="1">
      <alignment horizontal="justify" vertical="center" wrapText="1"/>
    </xf>
    <xf numFmtId="0" fontId="25" fillId="7" borderId="17" xfId="53" applyFont="1" applyFill="1" applyBorder="1" applyAlignment="1">
      <alignment horizontal="justify" vertical="center" wrapText="1"/>
    </xf>
    <xf numFmtId="0" fontId="25" fillId="7" borderId="18" xfId="53" applyFont="1" applyFill="1" applyBorder="1" applyAlignment="1">
      <alignment horizontal="justify" vertical="center" wrapText="1"/>
    </xf>
    <xf numFmtId="0" fontId="25" fillId="7" borderId="3" xfId="53" applyFont="1" applyFill="1" applyBorder="1" applyAlignment="1">
      <alignment horizontal="justify" vertical="center" wrapText="1"/>
    </xf>
  </cellXfs>
  <cellStyles count="54">
    <cellStyle name="Comma" xfId="4" xr:uid="{00000000-0005-0000-0000-000000000000}"/>
    <cellStyle name="Comma [0]" xfId="5" xr:uid="{00000000-0005-0000-0000-000001000000}"/>
    <cellStyle name="Comma [0] 2" xfId="11" xr:uid="{00000000-0005-0000-0000-000002000000}"/>
    <cellStyle name="Comma 10" xfId="25" xr:uid="{00000000-0005-0000-0000-000003000000}"/>
    <cellStyle name="Comma 2" xfId="10" xr:uid="{00000000-0005-0000-0000-000004000000}"/>
    <cellStyle name="Comma 3" xfId="14" xr:uid="{00000000-0005-0000-0000-000005000000}"/>
    <cellStyle name="Comma 4" xfId="12" xr:uid="{00000000-0005-0000-0000-000006000000}"/>
    <cellStyle name="Comma 5" xfId="15" xr:uid="{00000000-0005-0000-0000-000007000000}"/>
    <cellStyle name="Comma 6" xfId="17" xr:uid="{00000000-0005-0000-0000-000008000000}"/>
    <cellStyle name="Comma 7" xfId="19" xr:uid="{00000000-0005-0000-0000-000009000000}"/>
    <cellStyle name="Comma 8" xfId="21" xr:uid="{00000000-0005-0000-0000-00000A000000}"/>
    <cellStyle name="Comma 9" xfId="23" xr:uid="{00000000-0005-0000-0000-00000B000000}"/>
    <cellStyle name="Currency" xfId="2" xr:uid="{00000000-0005-0000-0000-00000C000000}"/>
    <cellStyle name="Currency [0]" xfId="3" xr:uid="{00000000-0005-0000-0000-00000D000000}"/>
    <cellStyle name="Currency [0] 2" xfId="9" xr:uid="{00000000-0005-0000-0000-00000E000000}"/>
    <cellStyle name="Currency [0] 2 2" xfId="32" xr:uid="{00000000-0005-0000-0000-00000F000000}"/>
    <cellStyle name="Currency [0] 3" xfId="29" xr:uid="{00000000-0005-0000-0000-000010000000}"/>
    <cellStyle name="Currency 10" xfId="27" xr:uid="{00000000-0005-0000-0000-000011000000}"/>
    <cellStyle name="Currency 10 2" xfId="42" xr:uid="{00000000-0005-0000-0000-000012000000}"/>
    <cellStyle name="Currency 11" xfId="28" xr:uid="{00000000-0005-0000-0000-000013000000}"/>
    <cellStyle name="Currency 12" xfId="30" xr:uid="{00000000-0005-0000-0000-000014000000}"/>
    <cellStyle name="Currency 13" xfId="35" xr:uid="{00000000-0005-0000-0000-000015000000}"/>
    <cellStyle name="Currency 14" xfId="43" xr:uid="{00000000-0005-0000-0000-000016000000}"/>
    <cellStyle name="Currency 15" xfId="40" xr:uid="{00000000-0005-0000-0000-000017000000}"/>
    <cellStyle name="Currency 16" xfId="44" xr:uid="{00000000-0005-0000-0000-000018000000}"/>
    <cellStyle name="Currency 17" xfId="45" xr:uid="{00000000-0005-0000-0000-000019000000}"/>
    <cellStyle name="Currency 18" xfId="46" xr:uid="{00000000-0005-0000-0000-00001A000000}"/>
    <cellStyle name="Currency 19" xfId="47" xr:uid="{00000000-0005-0000-0000-00001B000000}"/>
    <cellStyle name="Currency 2" xfId="8" xr:uid="{00000000-0005-0000-0000-00001C000000}"/>
    <cellStyle name="Currency 2 2" xfId="31" xr:uid="{00000000-0005-0000-0000-00001D000000}"/>
    <cellStyle name="Currency 20" xfId="48" xr:uid="{00000000-0005-0000-0000-00001E000000}"/>
    <cellStyle name="Currency 21" xfId="49" xr:uid="{00000000-0005-0000-0000-00001F000000}"/>
    <cellStyle name="Currency 22" xfId="50" xr:uid="{00000000-0005-0000-0000-000020000000}"/>
    <cellStyle name="Currency 23" xfId="51" xr:uid="{00000000-0005-0000-0000-000021000000}"/>
    <cellStyle name="Currency 24" xfId="52" xr:uid="{00000000-0005-0000-0000-000022000000}"/>
    <cellStyle name="Currency 3" xfId="13" xr:uid="{00000000-0005-0000-0000-000023000000}"/>
    <cellStyle name="Currency 3 2" xfId="33" xr:uid="{00000000-0005-0000-0000-000024000000}"/>
    <cellStyle name="Currency 4" xfId="16" xr:uid="{00000000-0005-0000-0000-000025000000}"/>
    <cellStyle name="Currency 4 2" xfId="34" xr:uid="{00000000-0005-0000-0000-000026000000}"/>
    <cellStyle name="Currency 5" xfId="18" xr:uid="{00000000-0005-0000-0000-000027000000}"/>
    <cellStyle name="Currency 5 2" xfId="36" xr:uid="{00000000-0005-0000-0000-000028000000}"/>
    <cellStyle name="Currency 6" xfId="20" xr:uid="{00000000-0005-0000-0000-000029000000}"/>
    <cellStyle name="Currency 6 2" xfId="37" xr:uid="{00000000-0005-0000-0000-00002A000000}"/>
    <cellStyle name="Currency 7" xfId="22" xr:uid="{00000000-0005-0000-0000-00002B000000}"/>
    <cellStyle name="Currency 7 2" xfId="38" xr:uid="{00000000-0005-0000-0000-00002C000000}"/>
    <cellStyle name="Currency 8" xfId="24" xr:uid="{00000000-0005-0000-0000-00002D000000}"/>
    <cellStyle name="Currency 8 2" xfId="39" xr:uid="{00000000-0005-0000-0000-00002E000000}"/>
    <cellStyle name="Currency 9" xfId="26" xr:uid="{00000000-0005-0000-0000-00002F000000}"/>
    <cellStyle name="Currency 9 2" xfId="41" xr:uid="{00000000-0005-0000-0000-000030000000}"/>
    <cellStyle name="Hypertextový odkaz" xfId="6" xr:uid="{00000000-0005-0000-0000-000031000000}"/>
    <cellStyle name="Hypertextový odkaz 2" xfId="7" xr:uid="{00000000-0005-0000-0000-000032000000}"/>
    <cellStyle name="Normal" xfId="53" xr:uid="{00000000-0005-0000-0000-000033000000}"/>
    <cellStyle name="Normální" xfId="0" builtinId="0"/>
    <cellStyle name="Percent" xfId="1" xr:uid="{00000000-0005-0000-0000-000035000000}"/>
  </cellStyles>
  <dxfs count="147">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auto="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vodamonitor.spcss.cz/"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vodamonitor.spcss.c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opLeftCell="A17" zoomScale="90" zoomScaleNormal="90" workbookViewId="0">
      <selection activeCell="I34" sqref="I34"/>
    </sheetView>
  </sheetViews>
  <sheetFormatPr defaultColWidth="0" defaultRowHeight="0" customHeight="1" zeroHeight="1"/>
  <cols>
    <col min="1" max="1" width="5.6640625" style="467" customWidth="1"/>
    <col min="2" max="2" width="9.109375" style="404" customWidth="1"/>
    <col min="3" max="3" width="22.109375" style="404" bestFit="1" customWidth="1"/>
    <col min="4" max="4" width="35.6640625" style="404" customWidth="1"/>
    <col min="5" max="5" width="2.6640625" style="404" customWidth="1"/>
    <col min="6" max="6" width="12.6640625" style="404" customWidth="1"/>
    <col min="7" max="7" width="2.44140625" style="404" customWidth="1"/>
    <col min="8" max="8" width="7.5546875" style="404" customWidth="1"/>
    <col min="9" max="9" width="35.6640625" style="404" customWidth="1"/>
    <col min="10" max="10" width="11.88671875" style="404" bestFit="1" customWidth="1"/>
    <col min="11" max="11" width="4.44140625" style="404" customWidth="1"/>
    <col min="12" max="12" width="9.109375" style="467" customWidth="1"/>
    <col min="13" max="13" width="22.109375" style="467" customWidth="1"/>
    <col min="14" max="14" width="35.6640625" style="467" customWidth="1"/>
    <col min="15" max="15" width="2.6640625" style="467" customWidth="1"/>
    <col min="16" max="16" width="12.6640625" style="467" customWidth="1"/>
    <col min="17" max="17" width="2.6640625" style="467" customWidth="1"/>
    <col min="18" max="18" width="7.109375" style="467" customWidth="1"/>
    <col min="19" max="19" width="35.6640625" style="467" customWidth="1"/>
    <col min="20" max="20" width="9.109375" style="467" customWidth="1"/>
    <col min="21" max="21" width="5.6640625" style="467" customWidth="1"/>
    <col min="22" max="24" width="0" style="467" hidden="1" customWidth="1"/>
    <col min="25" max="16384" width="0" style="467" hidden="1"/>
  </cols>
  <sheetData>
    <row r="1" spans="1:20" ht="17.399999999999999" thickBot="1">
      <c r="A1" s="465"/>
      <c r="B1" s="397"/>
      <c r="C1" s="397"/>
      <c r="D1" s="397"/>
      <c r="E1" s="397"/>
      <c r="F1" s="397"/>
      <c r="G1" s="397"/>
      <c r="L1" s="466"/>
    </row>
    <row r="2" spans="1:20" ht="16.8">
      <c r="A2" s="468"/>
      <c r="B2" s="493"/>
      <c r="C2" s="494"/>
      <c r="D2" s="494"/>
      <c r="E2" s="494"/>
      <c r="F2" s="494"/>
      <c r="G2" s="494"/>
      <c r="H2" s="494"/>
      <c r="I2" s="494"/>
      <c r="J2" s="494"/>
      <c r="K2" s="494"/>
      <c r="L2" s="495"/>
      <c r="M2" s="495"/>
      <c r="N2" s="495"/>
      <c r="O2" s="495"/>
      <c r="P2" s="495"/>
      <c r="Q2" s="495"/>
      <c r="R2" s="495"/>
      <c r="S2" s="495"/>
      <c r="T2" s="496"/>
    </row>
    <row r="3" spans="1:20" ht="19.2">
      <c r="A3" s="468"/>
      <c r="B3" s="497" t="s">
        <v>358</v>
      </c>
      <c r="C3" s="498"/>
      <c r="D3" s="498"/>
      <c r="E3" s="498"/>
      <c r="F3" s="498"/>
      <c r="G3" s="499"/>
      <c r="H3" s="499"/>
      <c r="I3" s="499"/>
      <c r="J3" s="499"/>
      <c r="K3" s="499"/>
      <c r="L3" s="500"/>
      <c r="M3" s="500"/>
      <c r="N3" s="500"/>
      <c r="O3" s="500"/>
      <c r="P3" s="500"/>
      <c r="Q3" s="500"/>
      <c r="R3" s="500"/>
      <c r="S3" s="500"/>
      <c r="T3" s="501"/>
    </row>
    <row r="4" spans="1:20" ht="97.5" customHeight="1">
      <c r="A4" s="468"/>
      <c r="B4" s="824" t="s">
        <v>636</v>
      </c>
      <c r="C4" s="825"/>
      <c r="D4" s="825"/>
      <c r="E4" s="825"/>
      <c r="F4" s="825"/>
      <c r="G4" s="825"/>
      <c r="H4" s="825"/>
      <c r="I4" s="825"/>
      <c r="J4" s="825"/>
      <c r="K4" s="825"/>
      <c r="L4" s="825"/>
      <c r="M4" s="825"/>
      <c r="N4" s="825"/>
      <c r="O4" s="825"/>
      <c r="P4" s="825"/>
      <c r="Q4" s="825"/>
      <c r="R4" s="825"/>
      <c r="S4" s="825"/>
      <c r="T4" s="826"/>
    </row>
    <row r="5" spans="1:20" ht="23.25" customHeight="1">
      <c r="A5" s="468"/>
      <c r="B5" s="829" t="s">
        <v>485</v>
      </c>
      <c r="C5" s="830"/>
      <c r="D5" s="830"/>
      <c r="E5" s="830"/>
      <c r="F5" s="830"/>
      <c r="G5" s="830"/>
      <c r="H5" s="830"/>
      <c r="I5" s="830"/>
      <c r="J5" s="830"/>
      <c r="K5" s="830"/>
      <c r="L5" s="830"/>
      <c r="M5" s="830"/>
      <c r="N5" s="830"/>
      <c r="O5" s="830"/>
      <c r="P5" s="830"/>
      <c r="Q5" s="830"/>
      <c r="R5" s="830"/>
      <c r="S5" s="830"/>
      <c r="T5" s="831"/>
    </row>
    <row r="6" spans="1:20" ht="23.25" customHeight="1">
      <c r="A6" s="468"/>
      <c r="B6" s="829" t="s">
        <v>633</v>
      </c>
      <c r="C6" s="830"/>
      <c r="D6" s="830"/>
      <c r="E6" s="830"/>
      <c r="F6" s="830"/>
      <c r="G6" s="830"/>
      <c r="H6" s="830"/>
      <c r="I6" s="830"/>
      <c r="J6" s="830"/>
      <c r="K6" s="830"/>
      <c r="L6" s="830"/>
      <c r="M6" s="830"/>
      <c r="N6" s="830"/>
      <c r="O6" s="830"/>
      <c r="P6" s="830"/>
      <c r="Q6" s="830"/>
      <c r="R6" s="830"/>
      <c r="S6" s="830"/>
      <c r="T6" s="831"/>
    </row>
    <row r="7" spans="1:20" ht="23.25" customHeight="1">
      <c r="A7" s="468"/>
      <c r="B7" s="829" t="s">
        <v>486</v>
      </c>
      <c r="C7" s="830"/>
      <c r="D7" s="830"/>
      <c r="E7" s="830"/>
      <c r="F7" s="830"/>
      <c r="G7" s="830"/>
      <c r="H7" s="830"/>
      <c r="I7" s="830"/>
      <c r="J7" s="830"/>
      <c r="K7" s="830"/>
      <c r="L7" s="830"/>
      <c r="M7" s="830"/>
      <c r="N7" s="830"/>
      <c r="O7" s="830"/>
      <c r="P7" s="830"/>
      <c r="Q7" s="830"/>
      <c r="R7" s="830"/>
      <c r="S7" s="830"/>
      <c r="T7" s="831"/>
    </row>
    <row r="8" spans="1:20" ht="33.75" customHeight="1">
      <c r="A8" s="468"/>
      <c r="B8" s="824" t="s">
        <v>498</v>
      </c>
      <c r="C8" s="825"/>
      <c r="D8" s="825"/>
      <c r="E8" s="825"/>
      <c r="F8" s="825"/>
      <c r="G8" s="825"/>
      <c r="H8" s="825"/>
      <c r="I8" s="825"/>
      <c r="J8" s="825"/>
      <c r="K8" s="825"/>
      <c r="L8" s="825"/>
      <c r="M8" s="825"/>
      <c r="N8" s="825"/>
      <c r="O8" s="825"/>
      <c r="P8" s="825"/>
      <c r="Q8" s="825"/>
      <c r="R8" s="825"/>
      <c r="S8" s="825"/>
      <c r="T8" s="826"/>
    </row>
    <row r="9" spans="1:20" ht="77.25" customHeight="1">
      <c r="A9" s="468"/>
      <c r="B9" s="824" t="s">
        <v>639</v>
      </c>
      <c r="C9" s="825"/>
      <c r="D9" s="825"/>
      <c r="E9" s="825"/>
      <c r="F9" s="825"/>
      <c r="G9" s="825"/>
      <c r="H9" s="825"/>
      <c r="I9" s="825"/>
      <c r="J9" s="825"/>
      <c r="K9" s="825"/>
      <c r="L9" s="825"/>
      <c r="M9" s="825"/>
      <c r="N9" s="825"/>
      <c r="O9" s="825"/>
      <c r="P9" s="825"/>
      <c r="Q9" s="825"/>
      <c r="R9" s="825"/>
      <c r="S9" s="825"/>
      <c r="T9" s="1"/>
    </row>
    <row r="10" spans="1:20" ht="15.75" customHeight="1">
      <c r="A10" s="468"/>
      <c r="B10" s="827" t="s">
        <v>626</v>
      </c>
      <c r="C10" s="828"/>
      <c r="D10" s="828"/>
      <c r="E10" s="828"/>
      <c r="F10" s="828"/>
      <c r="G10" s="828"/>
      <c r="H10" s="828"/>
      <c r="I10" s="828"/>
      <c r="J10" s="828"/>
      <c r="K10" s="828"/>
      <c r="L10" s="828"/>
      <c r="M10" s="828"/>
      <c r="N10" s="828"/>
      <c r="O10" s="828"/>
      <c r="P10" s="828"/>
      <c r="Q10" s="828"/>
      <c r="R10" s="828"/>
      <c r="S10" s="828"/>
      <c r="T10" s="501"/>
    </row>
    <row r="11" spans="1:20" ht="17.399999999999999" thickBot="1">
      <c r="A11" s="468"/>
      <c r="B11" s="832" t="s">
        <v>627</v>
      </c>
      <c r="C11" s="833"/>
      <c r="D11" s="833"/>
      <c r="E11" s="833"/>
      <c r="F11" s="833"/>
      <c r="G11" s="833"/>
      <c r="H11" s="833"/>
      <c r="I11" s="833"/>
      <c r="J11" s="833"/>
      <c r="K11" s="833"/>
      <c r="L11" s="833"/>
      <c r="M11" s="833"/>
      <c r="N11" s="833"/>
      <c r="O11" s="833"/>
      <c r="P11" s="833"/>
      <c r="Q11" s="833"/>
      <c r="R11" s="833"/>
      <c r="S11" s="833"/>
      <c r="T11" s="834"/>
    </row>
    <row r="12" spans="1:20" ht="17.399999999999999" thickBot="1">
      <c r="A12" s="468"/>
      <c r="B12" s="462" t="s">
        <v>451</v>
      </c>
      <c r="L12" s="469"/>
    </row>
    <row r="13" spans="1:20" ht="88.5" customHeight="1" thickBot="1">
      <c r="A13" s="468"/>
      <c r="B13" s="819" t="s">
        <v>443</v>
      </c>
      <c r="C13" s="820"/>
      <c r="D13" s="820"/>
      <c r="E13" s="820"/>
      <c r="F13" s="820"/>
      <c r="G13" s="820"/>
      <c r="H13" s="820"/>
      <c r="I13" s="820"/>
      <c r="J13" s="820"/>
      <c r="K13" s="820"/>
      <c r="L13" s="820"/>
      <c r="M13" s="820"/>
      <c r="N13" s="820"/>
      <c r="O13" s="820"/>
      <c r="P13" s="820"/>
      <c r="Q13" s="820"/>
      <c r="R13" s="820"/>
      <c r="S13" s="820"/>
      <c r="T13" s="821"/>
    </row>
    <row r="14" spans="1:20" ht="57" customHeight="1">
      <c r="A14" s="468"/>
      <c r="B14" s="822" t="s">
        <v>634</v>
      </c>
      <c r="C14" s="823"/>
      <c r="D14" s="823"/>
      <c r="E14" s="823"/>
      <c r="F14" s="823"/>
      <c r="G14" s="823"/>
    </row>
    <row r="15" spans="1:20" ht="14.25" customHeight="1">
      <c r="A15" s="468"/>
      <c r="B15" s="470"/>
      <c r="C15" s="471"/>
      <c r="D15" s="471"/>
      <c r="E15" s="471"/>
      <c r="F15" s="471"/>
      <c r="G15" s="471"/>
    </row>
    <row r="16" spans="1:20" ht="17.399999999999999" thickBot="1">
      <c r="A16" s="468"/>
      <c r="B16" s="348" t="s">
        <v>424</v>
      </c>
      <c r="C16" s="472"/>
    </row>
    <row r="17" spans="1:20" ht="17.399999999999999" thickBot="1">
      <c r="A17" s="468"/>
      <c r="B17" s="118"/>
      <c r="C17" s="576" t="s">
        <v>490</v>
      </c>
    </row>
    <row r="18" spans="1:20" ht="16.8">
      <c r="A18" s="468"/>
      <c r="B18" s="4"/>
    </row>
    <row r="19" spans="1:20" ht="17.399999999999999" thickBot="1">
      <c r="A19" s="468"/>
      <c r="B19" s="395" t="s">
        <v>460</v>
      </c>
      <c r="L19" s="395" t="s">
        <v>461</v>
      </c>
    </row>
    <row r="20" spans="1:20" ht="17.399999999999999" thickBot="1">
      <c r="A20" s="468"/>
      <c r="B20" s="474"/>
      <c r="C20" s="397"/>
      <c r="D20" s="397"/>
      <c r="E20" s="397"/>
      <c r="F20" s="397"/>
      <c r="G20" s="397"/>
      <c r="H20" s="397"/>
      <c r="I20" s="397"/>
      <c r="J20" s="475"/>
      <c r="L20" s="474"/>
      <c r="M20" s="397"/>
      <c r="N20" s="397"/>
      <c r="O20" s="397"/>
      <c r="P20" s="397"/>
      <c r="Q20" s="397"/>
      <c r="R20" s="466"/>
      <c r="S20" s="466"/>
      <c r="T20" s="476"/>
    </row>
    <row r="21" spans="1:20" ht="35.1" customHeight="1" thickBot="1">
      <c r="A21" s="468"/>
      <c r="B21" s="463"/>
      <c r="C21" s="490" t="s">
        <v>465</v>
      </c>
      <c r="D21" s="424" t="s">
        <v>664</v>
      </c>
      <c r="J21" s="477"/>
      <c r="L21" s="463"/>
      <c r="M21" s="490" t="s">
        <v>465</v>
      </c>
      <c r="N21" s="424" t="s">
        <v>426</v>
      </c>
      <c r="O21" s="404"/>
      <c r="P21" s="404"/>
      <c r="Q21" s="404"/>
      <c r="T21" s="478"/>
    </row>
    <row r="22" spans="1:20" ht="17.399999999999999" thickBot="1">
      <c r="A22" s="468"/>
      <c r="B22" s="479"/>
      <c r="C22" s="480"/>
      <c r="D22" s="480"/>
      <c r="E22" s="480"/>
      <c r="F22" s="480"/>
      <c r="G22" s="480"/>
      <c r="H22" s="480"/>
      <c r="I22" s="480"/>
      <c r="J22" s="481"/>
      <c r="L22" s="479"/>
      <c r="M22" s="480"/>
      <c r="N22" s="480"/>
      <c r="O22" s="480"/>
      <c r="P22" s="480"/>
      <c r="Q22" s="480"/>
      <c r="R22" s="482"/>
      <c r="S22" s="482"/>
      <c r="T22" s="483"/>
    </row>
    <row r="23" spans="1:20" ht="17.399999999999999" thickBot="1">
      <c r="A23" s="468"/>
      <c r="B23" s="473"/>
    </row>
    <row r="24" spans="1:20" ht="17.399999999999999" thickBot="1">
      <c r="A24" s="468"/>
      <c r="B24" s="396"/>
      <c r="C24" s="397"/>
      <c r="D24" s="407" t="s">
        <v>438</v>
      </c>
      <c r="E24" s="408"/>
      <c r="F24" s="407" t="s">
        <v>439</v>
      </c>
      <c r="G24" s="397"/>
      <c r="H24" s="397"/>
      <c r="I24" s="397"/>
      <c r="J24" s="475"/>
      <c r="K24" s="484"/>
      <c r="L24" s="396"/>
      <c r="M24" s="397"/>
      <c r="N24" s="407" t="s">
        <v>438</v>
      </c>
      <c r="O24" s="408"/>
      <c r="P24" s="407" t="s">
        <v>439</v>
      </c>
      <c r="Q24" s="397"/>
      <c r="R24" s="397"/>
      <c r="S24" s="397"/>
      <c r="T24" s="475"/>
    </row>
    <row r="25" spans="1:20" s="487" customFormat="1" ht="35.1" customHeight="1" thickBot="1">
      <c r="A25" s="485"/>
      <c r="B25" s="398"/>
      <c r="C25" s="399" t="s">
        <v>462</v>
      </c>
      <c r="D25" s="394" t="s">
        <v>665</v>
      </c>
      <c r="E25" s="400"/>
      <c r="F25" s="389">
        <v>572365</v>
      </c>
      <c r="G25" s="401"/>
      <c r="H25" s="401"/>
      <c r="I25" s="401"/>
      <c r="J25" s="486"/>
      <c r="K25" s="486"/>
      <c r="L25" s="402"/>
      <c r="M25" s="399" t="s">
        <v>499</v>
      </c>
      <c r="N25" s="394"/>
      <c r="O25" s="400"/>
      <c r="P25" s="389"/>
      <c r="Q25" s="401"/>
      <c r="R25" s="401"/>
      <c r="S25" s="401"/>
      <c r="T25" s="486"/>
    </row>
    <row r="26" spans="1:20" ht="16.8">
      <c r="A26" s="468"/>
      <c r="B26" s="403"/>
      <c r="J26" s="477"/>
      <c r="K26" s="477"/>
      <c r="L26" s="403"/>
      <c r="M26" s="404"/>
      <c r="N26" s="404"/>
      <c r="O26" s="404"/>
      <c r="P26" s="404"/>
      <c r="Q26" s="404"/>
      <c r="R26" s="404"/>
      <c r="S26" s="404"/>
      <c r="T26" s="477"/>
    </row>
    <row r="27" spans="1:20" ht="17.399999999999999" thickBot="1">
      <c r="A27" s="468"/>
      <c r="B27" s="403"/>
      <c r="D27" s="409" t="s">
        <v>438</v>
      </c>
      <c r="E27" s="410"/>
      <c r="F27" s="411" t="s">
        <v>439</v>
      </c>
      <c r="J27" s="477"/>
      <c r="K27" s="477"/>
      <c r="L27" s="403"/>
      <c r="M27" s="404"/>
      <c r="N27" s="409" t="s">
        <v>438</v>
      </c>
      <c r="O27" s="410"/>
      <c r="P27" s="411" t="s">
        <v>439</v>
      </c>
      <c r="Q27" s="404"/>
      <c r="R27" s="404"/>
      <c r="S27" s="404"/>
      <c r="T27" s="477"/>
    </row>
    <row r="28" spans="1:20" s="487" customFormat="1" ht="35.1" customHeight="1" thickBot="1">
      <c r="A28" s="485"/>
      <c r="B28" s="398"/>
      <c r="C28" s="405" t="s">
        <v>440</v>
      </c>
      <c r="D28" s="394" t="s">
        <v>665</v>
      </c>
      <c r="E28" s="400"/>
      <c r="F28" s="389">
        <v>572365</v>
      </c>
      <c r="G28" s="401"/>
      <c r="H28" s="401"/>
      <c r="I28" s="401"/>
      <c r="J28" s="486"/>
      <c r="K28" s="486"/>
      <c r="L28" s="398"/>
      <c r="M28" s="405" t="s">
        <v>440</v>
      </c>
      <c r="N28" s="394"/>
      <c r="O28" s="400"/>
      <c r="P28" s="389"/>
      <c r="Q28" s="401"/>
      <c r="R28" s="401"/>
      <c r="S28" s="401"/>
      <c r="T28" s="486"/>
    </row>
    <row r="29" spans="1:20" ht="16.8">
      <c r="A29" s="468"/>
      <c r="B29" s="403"/>
      <c r="D29" s="388"/>
      <c r="E29" s="388"/>
      <c r="J29" s="477"/>
      <c r="K29" s="477"/>
      <c r="L29" s="403"/>
      <c r="M29" s="404"/>
      <c r="N29" s="388"/>
      <c r="O29" s="388"/>
      <c r="P29" s="404"/>
      <c r="Q29" s="404"/>
      <c r="R29" s="404"/>
      <c r="S29" s="404"/>
      <c r="T29" s="477"/>
    </row>
    <row r="30" spans="1:20" ht="16.8">
      <c r="A30" s="468"/>
      <c r="B30" s="403"/>
      <c r="D30" s="409" t="s">
        <v>438</v>
      </c>
      <c r="E30" s="410"/>
      <c r="F30" s="409" t="s">
        <v>439</v>
      </c>
      <c r="I30" s="464" t="s">
        <v>463</v>
      </c>
      <c r="J30" s="477"/>
      <c r="K30" s="477"/>
      <c r="L30" s="403"/>
      <c r="M30" s="404"/>
      <c r="N30" s="409" t="s">
        <v>438</v>
      </c>
      <c r="O30" s="410"/>
      <c r="P30" s="409" t="s">
        <v>439</v>
      </c>
      <c r="Q30" s="404"/>
      <c r="R30" s="404"/>
      <c r="S30" s="464" t="s">
        <v>463</v>
      </c>
      <c r="T30" s="477"/>
    </row>
    <row r="31" spans="1:20" s="487" customFormat="1" ht="16.5" customHeight="1">
      <c r="A31" s="485"/>
      <c r="B31" s="398"/>
      <c r="C31" s="405" t="s">
        <v>441</v>
      </c>
      <c r="D31" s="391" t="s">
        <v>665</v>
      </c>
      <c r="E31" s="406"/>
      <c r="F31" s="390">
        <v>572365</v>
      </c>
      <c r="G31" s="401"/>
      <c r="H31" s="405" t="s">
        <v>442</v>
      </c>
      <c r="I31" s="488" t="s">
        <v>666</v>
      </c>
      <c r="J31" s="486"/>
      <c r="K31" s="486"/>
      <c r="L31" s="398"/>
      <c r="M31" s="405" t="s">
        <v>441</v>
      </c>
      <c r="N31" s="391"/>
      <c r="O31" s="406"/>
      <c r="P31" s="390"/>
      <c r="Q31" s="401"/>
      <c r="R31" s="405" t="s">
        <v>442</v>
      </c>
      <c r="S31" s="488"/>
      <c r="T31" s="486"/>
    </row>
    <row r="32" spans="1:20" ht="16.8">
      <c r="A32" s="468"/>
      <c r="B32" s="403"/>
      <c r="D32" s="392" t="s">
        <v>665</v>
      </c>
      <c r="E32" s="388"/>
      <c r="F32" s="390">
        <v>572365</v>
      </c>
      <c r="I32" s="488" t="s">
        <v>667</v>
      </c>
      <c r="J32" s="477"/>
      <c r="K32" s="477"/>
      <c r="L32" s="403"/>
      <c r="M32" s="404"/>
      <c r="N32" s="392"/>
      <c r="O32" s="388"/>
      <c r="P32" s="390"/>
      <c r="Q32" s="404"/>
      <c r="R32" s="404"/>
      <c r="S32" s="393"/>
      <c r="T32" s="477"/>
    </row>
    <row r="33" spans="1:20" ht="16.8">
      <c r="A33" s="468"/>
      <c r="B33" s="403"/>
      <c r="D33" s="392"/>
      <c r="E33" s="388"/>
      <c r="F33" s="390"/>
      <c r="I33" s="393"/>
      <c r="J33" s="477"/>
      <c r="K33" s="477"/>
      <c r="L33" s="403"/>
      <c r="M33" s="404"/>
      <c r="N33" s="392"/>
      <c r="O33" s="388"/>
      <c r="P33" s="390"/>
      <c r="Q33" s="404"/>
      <c r="R33" s="404"/>
      <c r="S33" s="393"/>
      <c r="T33" s="477"/>
    </row>
    <row r="34" spans="1:20" ht="16.8">
      <c r="A34" s="468"/>
      <c r="B34" s="403"/>
      <c r="D34" s="392"/>
      <c r="E34" s="388"/>
      <c r="F34" s="390"/>
      <c r="I34" s="393"/>
      <c r="J34" s="477"/>
      <c r="K34" s="477"/>
      <c r="L34" s="403"/>
      <c r="M34" s="404"/>
      <c r="N34" s="392"/>
      <c r="O34" s="388"/>
      <c r="P34" s="390"/>
      <c r="Q34" s="404"/>
      <c r="R34" s="404"/>
      <c r="S34" s="393"/>
      <c r="T34" s="477"/>
    </row>
    <row r="35" spans="1:20" ht="16.8">
      <c r="A35" s="468"/>
      <c r="B35" s="403"/>
      <c r="D35" s="392"/>
      <c r="E35" s="388"/>
      <c r="F35" s="390"/>
      <c r="I35" s="393"/>
      <c r="J35" s="477"/>
      <c r="K35" s="477"/>
      <c r="L35" s="403"/>
      <c r="M35" s="404"/>
      <c r="N35" s="392"/>
      <c r="O35" s="388"/>
      <c r="P35" s="390"/>
      <c r="Q35" s="404"/>
      <c r="R35" s="404"/>
      <c r="S35" s="393"/>
      <c r="T35" s="477"/>
    </row>
    <row r="36" spans="1:20" ht="16.8">
      <c r="A36" s="468"/>
      <c r="B36" s="403"/>
      <c r="D36" s="393"/>
      <c r="F36" s="390"/>
      <c r="I36" s="393"/>
      <c r="J36" s="477"/>
      <c r="K36" s="477"/>
      <c r="L36" s="403"/>
      <c r="M36" s="404"/>
      <c r="N36" s="393"/>
      <c r="O36" s="404"/>
      <c r="P36" s="390"/>
      <c r="Q36" s="404"/>
      <c r="R36" s="404"/>
      <c r="S36" s="393"/>
      <c r="T36" s="477"/>
    </row>
    <row r="37" spans="1:20" ht="16.8">
      <c r="A37" s="468"/>
      <c r="B37" s="403"/>
      <c r="D37" s="393"/>
      <c r="F37" s="390"/>
      <c r="I37" s="393"/>
      <c r="J37" s="477"/>
      <c r="K37" s="477"/>
      <c r="L37" s="403"/>
      <c r="M37" s="404"/>
      <c r="N37" s="393"/>
      <c r="O37" s="404"/>
      <c r="P37" s="390"/>
      <c r="Q37" s="404"/>
      <c r="R37" s="404"/>
      <c r="S37" s="393"/>
      <c r="T37" s="477"/>
    </row>
    <row r="38" spans="1:20" ht="16.8">
      <c r="B38" s="403"/>
      <c r="D38" s="393"/>
      <c r="F38" s="390"/>
      <c r="I38" s="393"/>
      <c r="J38" s="477"/>
      <c r="K38" s="477"/>
      <c r="L38" s="403"/>
      <c r="M38" s="404"/>
      <c r="N38" s="393"/>
      <c r="O38" s="404"/>
      <c r="P38" s="390"/>
      <c r="Q38" s="404"/>
      <c r="R38" s="404"/>
      <c r="S38" s="393"/>
      <c r="T38" s="477"/>
    </row>
    <row r="39" spans="1:20" ht="16.8">
      <c r="B39" s="403"/>
      <c r="D39" s="393"/>
      <c r="F39" s="390"/>
      <c r="I39" s="393"/>
      <c r="J39" s="477"/>
      <c r="K39" s="477"/>
      <c r="L39" s="403"/>
      <c r="M39" s="404"/>
      <c r="N39" s="393"/>
      <c r="O39" s="404"/>
      <c r="P39" s="390"/>
      <c r="Q39" s="404"/>
      <c r="R39" s="404"/>
      <c r="S39" s="393"/>
      <c r="T39" s="477"/>
    </row>
    <row r="40" spans="1:20" ht="16.8">
      <c r="B40" s="403"/>
      <c r="D40" s="393"/>
      <c r="F40" s="390"/>
      <c r="I40" s="393"/>
      <c r="J40" s="477"/>
      <c r="K40" s="477"/>
      <c r="L40" s="403"/>
      <c r="M40" s="404"/>
      <c r="N40" s="393"/>
      <c r="O40" s="404"/>
      <c r="P40" s="390"/>
      <c r="Q40" s="404"/>
      <c r="R40" s="404"/>
      <c r="S40" s="393"/>
      <c r="T40" s="477"/>
    </row>
    <row r="41" spans="1:20" ht="16.5" customHeight="1">
      <c r="B41" s="403"/>
      <c r="D41" s="393"/>
      <c r="F41" s="390"/>
      <c r="I41" s="393"/>
      <c r="J41" s="477"/>
      <c r="K41" s="477"/>
      <c r="L41" s="403"/>
      <c r="M41" s="404"/>
      <c r="N41" s="393"/>
      <c r="O41" s="404"/>
      <c r="P41" s="390"/>
      <c r="Q41" s="404"/>
      <c r="R41" s="404"/>
      <c r="S41" s="393"/>
      <c r="T41" s="477"/>
    </row>
    <row r="42" spans="1:20" ht="16.5" customHeight="1">
      <c r="B42" s="403"/>
      <c r="D42" s="393"/>
      <c r="F42" s="390"/>
      <c r="I42" s="393"/>
      <c r="J42" s="477"/>
      <c r="K42" s="477"/>
      <c r="L42" s="403"/>
      <c r="M42" s="404"/>
      <c r="N42" s="393"/>
      <c r="O42" s="404"/>
      <c r="P42" s="390"/>
      <c r="Q42" s="404"/>
      <c r="R42" s="404"/>
      <c r="S42" s="393"/>
      <c r="T42" s="477"/>
    </row>
    <row r="43" spans="1:20" ht="16.5" customHeight="1">
      <c r="B43" s="403"/>
      <c r="D43" s="393"/>
      <c r="F43" s="390"/>
      <c r="I43" s="393"/>
      <c r="J43" s="477"/>
      <c r="K43" s="477"/>
      <c r="L43" s="403"/>
      <c r="M43" s="404"/>
      <c r="N43" s="393"/>
      <c r="O43" s="404"/>
      <c r="P43" s="390"/>
      <c r="Q43" s="404"/>
      <c r="R43" s="404"/>
      <c r="S43" s="393"/>
      <c r="T43" s="477"/>
    </row>
    <row r="44" spans="1:20" ht="16.5" customHeight="1">
      <c r="B44" s="403"/>
      <c r="D44" s="393"/>
      <c r="F44" s="390"/>
      <c r="I44" s="393"/>
      <c r="J44" s="477"/>
      <c r="K44" s="477"/>
      <c r="L44" s="403"/>
      <c r="M44" s="404"/>
      <c r="N44" s="393"/>
      <c r="O44" s="404"/>
      <c r="P44" s="390"/>
      <c r="Q44" s="404"/>
      <c r="R44" s="404"/>
      <c r="S44" s="393"/>
      <c r="T44" s="477"/>
    </row>
    <row r="45" spans="1:20" ht="16.5" customHeight="1">
      <c r="B45" s="403"/>
      <c r="D45" s="393"/>
      <c r="F45" s="390"/>
      <c r="I45" s="393"/>
      <c r="J45" s="477"/>
      <c r="K45" s="477"/>
      <c r="L45" s="403"/>
      <c r="M45" s="404"/>
      <c r="N45" s="393"/>
      <c r="O45" s="404"/>
      <c r="P45" s="390"/>
      <c r="Q45" s="404"/>
      <c r="R45" s="404"/>
      <c r="S45" s="393"/>
      <c r="T45" s="477"/>
    </row>
    <row r="46" spans="1:20" ht="16.5" customHeight="1">
      <c r="B46" s="403"/>
      <c r="D46" s="393"/>
      <c r="F46" s="390"/>
      <c r="I46" s="393"/>
      <c r="J46" s="477"/>
      <c r="K46" s="477"/>
      <c r="L46" s="403"/>
      <c r="M46" s="404"/>
      <c r="N46" s="393"/>
      <c r="O46" s="404"/>
      <c r="P46" s="390"/>
      <c r="Q46" s="404"/>
      <c r="R46" s="404"/>
      <c r="S46" s="393"/>
      <c r="T46" s="477"/>
    </row>
    <row r="47" spans="1:20" ht="16.5" customHeight="1">
      <c r="B47" s="403"/>
      <c r="D47" s="393"/>
      <c r="F47" s="390"/>
      <c r="I47" s="393"/>
      <c r="J47" s="477"/>
      <c r="K47" s="477"/>
      <c r="L47" s="403"/>
      <c r="M47" s="404"/>
      <c r="N47" s="393"/>
      <c r="O47" s="404"/>
      <c r="P47" s="390"/>
      <c r="Q47" s="404"/>
      <c r="R47" s="404"/>
      <c r="S47" s="393"/>
      <c r="T47" s="477"/>
    </row>
    <row r="48" spans="1:20" ht="16.8">
      <c r="B48" s="403"/>
      <c r="D48" s="393"/>
      <c r="F48" s="390"/>
      <c r="I48" s="393"/>
      <c r="J48" s="477"/>
      <c r="K48" s="477"/>
      <c r="L48" s="403"/>
      <c r="M48" s="404"/>
      <c r="N48" s="393"/>
      <c r="O48" s="404"/>
      <c r="P48" s="390"/>
      <c r="Q48" s="404"/>
      <c r="R48" s="404"/>
      <c r="S48" s="393"/>
      <c r="T48" s="477"/>
    </row>
    <row r="49" spans="2:20" ht="16.8">
      <c r="B49" s="403"/>
      <c r="D49" s="393"/>
      <c r="F49" s="390"/>
      <c r="I49" s="393"/>
      <c r="J49" s="477"/>
      <c r="K49" s="477"/>
      <c r="L49" s="403"/>
      <c r="M49" s="404"/>
      <c r="N49" s="393"/>
      <c r="O49" s="404"/>
      <c r="P49" s="390"/>
      <c r="Q49" s="404"/>
      <c r="R49" s="404"/>
      <c r="S49" s="393"/>
      <c r="T49" s="477"/>
    </row>
    <row r="50" spans="2:20" ht="16.8">
      <c r="B50" s="403"/>
      <c r="D50" s="393"/>
      <c r="F50" s="390"/>
      <c r="I50" s="393"/>
      <c r="J50" s="477"/>
      <c r="K50" s="477"/>
      <c r="L50" s="403"/>
      <c r="M50" s="404"/>
      <c r="N50" s="393"/>
      <c r="O50" s="404"/>
      <c r="P50" s="390"/>
      <c r="Q50" s="404"/>
      <c r="R50" s="404"/>
      <c r="S50" s="393"/>
      <c r="T50" s="477"/>
    </row>
    <row r="51" spans="2:20" ht="16.8">
      <c r="B51" s="403"/>
      <c r="D51" s="393"/>
      <c r="F51" s="390"/>
      <c r="I51" s="393"/>
      <c r="J51" s="477"/>
      <c r="K51" s="477"/>
      <c r="L51" s="403"/>
      <c r="M51" s="404"/>
      <c r="N51" s="393"/>
      <c r="O51" s="404"/>
      <c r="P51" s="390"/>
      <c r="Q51" s="404"/>
      <c r="R51" s="404"/>
      <c r="S51" s="393"/>
      <c r="T51" s="477"/>
    </row>
    <row r="52" spans="2:20" ht="16.8">
      <c r="B52" s="403"/>
      <c r="D52" s="393"/>
      <c r="F52" s="390"/>
      <c r="I52" s="393"/>
      <c r="J52" s="477"/>
      <c r="K52" s="477"/>
      <c r="L52" s="403"/>
      <c r="M52" s="404"/>
      <c r="N52" s="393"/>
      <c r="O52" s="404"/>
      <c r="P52" s="390"/>
      <c r="Q52" s="404"/>
      <c r="R52" s="404"/>
      <c r="S52" s="393"/>
      <c r="T52" s="477"/>
    </row>
    <row r="53" spans="2:20" ht="16.8">
      <c r="B53" s="403"/>
      <c r="D53" s="393"/>
      <c r="F53" s="390"/>
      <c r="I53" s="393"/>
      <c r="J53" s="477"/>
      <c r="K53" s="477"/>
      <c r="L53" s="403"/>
      <c r="M53" s="404"/>
      <c r="N53" s="393"/>
      <c r="O53" s="404"/>
      <c r="P53" s="390"/>
      <c r="Q53" s="404"/>
      <c r="R53" s="404"/>
      <c r="S53" s="393"/>
      <c r="T53" s="477"/>
    </row>
    <row r="54" spans="2:20" ht="16.8">
      <c r="B54" s="403"/>
      <c r="D54" s="393"/>
      <c r="F54" s="390"/>
      <c r="I54" s="393"/>
      <c r="J54" s="477"/>
      <c r="K54" s="477"/>
      <c r="L54" s="403"/>
      <c r="M54" s="404"/>
      <c r="N54" s="393"/>
      <c r="O54" s="404"/>
      <c r="P54" s="390"/>
      <c r="Q54" s="404"/>
      <c r="R54" s="404"/>
      <c r="S54" s="393"/>
      <c r="T54" s="477"/>
    </row>
    <row r="55" spans="2:20" ht="16.8">
      <c r="B55" s="403"/>
      <c r="D55" s="393"/>
      <c r="F55" s="390"/>
      <c r="I55" s="393"/>
      <c r="J55" s="477"/>
      <c r="K55" s="477"/>
      <c r="L55" s="403"/>
      <c r="M55" s="404"/>
      <c r="N55" s="393"/>
      <c r="O55" s="404"/>
      <c r="P55" s="390"/>
      <c r="Q55" s="404"/>
      <c r="R55" s="404"/>
      <c r="S55" s="393"/>
      <c r="T55" s="477"/>
    </row>
    <row r="56" spans="2:20" ht="16.8">
      <c r="B56" s="403"/>
      <c r="D56" s="393"/>
      <c r="F56" s="390"/>
      <c r="I56" s="393"/>
      <c r="J56" s="477"/>
      <c r="K56" s="477"/>
      <c r="L56" s="403"/>
      <c r="M56" s="404"/>
      <c r="N56" s="393"/>
      <c r="O56" s="404"/>
      <c r="P56" s="390"/>
      <c r="Q56" s="404"/>
      <c r="R56" s="404"/>
      <c r="S56" s="393"/>
      <c r="T56" s="477"/>
    </row>
    <row r="57" spans="2:20" ht="16.8">
      <c r="B57" s="403"/>
      <c r="D57" s="393"/>
      <c r="F57" s="390"/>
      <c r="I57" s="393"/>
      <c r="J57" s="477"/>
      <c r="K57" s="477"/>
      <c r="L57" s="403"/>
      <c r="M57" s="404"/>
      <c r="N57" s="393"/>
      <c r="O57" s="404"/>
      <c r="P57" s="390"/>
      <c r="Q57" s="404"/>
      <c r="R57" s="404"/>
      <c r="S57" s="393"/>
      <c r="T57" s="477"/>
    </row>
    <row r="58" spans="2:20" ht="16.8">
      <c r="B58" s="403"/>
      <c r="D58" s="393"/>
      <c r="F58" s="390"/>
      <c r="I58" s="393"/>
      <c r="J58" s="477"/>
      <c r="K58" s="477"/>
      <c r="L58" s="403"/>
      <c r="M58" s="404"/>
      <c r="N58" s="393"/>
      <c r="O58" s="404"/>
      <c r="P58" s="390"/>
      <c r="Q58" s="404"/>
      <c r="R58" s="404"/>
      <c r="S58" s="393"/>
      <c r="T58" s="477"/>
    </row>
    <row r="59" spans="2:20" ht="16.8">
      <c r="B59" s="403"/>
      <c r="D59" s="393"/>
      <c r="F59" s="390"/>
      <c r="I59" s="393"/>
      <c r="J59" s="477"/>
      <c r="K59" s="477"/>
      <c r="L59" s="403"/>
      <c r="M59" s="404"/>
      <c r="N59" s="393"/>
      <c r="O59" s="404"/>
      <c r="P59" s="390"/>
      <c r="Q59" s="404"/>
      <c r="R59" s="404"/>
      <c r="S59" s="393"/>
      <c r="T59" s="477"/>
    </row>
    <row r="60" spans="2:20" ht="16.8">
      <c r="B60" s="403"/>
      <c r="D60" s="393"/>
      <c r="F60" s="390"/>
      <c r="I60" s="393"/>
      <c r="J60" s="477"/>
      <c r="K60" s="477"/>
      <c r="L60" s="403"/>
      <c r="M60" s="404"/>
      <c r="N60" s="393"/>
      <c r="O60" s="404"/>
      <c r="P60" s="390"/>
      <c r="Q60" s="404"/>
      <c r="R60" s="404"/>
      <c r="S60" s="393"/>
      <c r="T60" s="477"/>
    </row>
    <row r="61" spans="2:20" ht="16.8">
      <c r="B61" s="403"/>
      <c r="D61" s="393"/>
      <c r="F61" s="390"/>
      <c r="I61" s="393"/>
      <c r="J61" s="477"/>
      <c r="K61" s="477"/>
      <c r="L61" s="403"/>
      <c r="M61" s="404"/>
      <c r="N61" s="393"/>
      <c r="O61" s="404"/>
      <c r="P61" s="390"/>
      <c r="Q61" s="404"/>
      <c r="R61" s="404"/>
      <c r="S61" s="393"/>
      <c r="T61" s="477"/>
    </row>
    <row r="62" spans="2:20" ht="16.8">
      <c r="B62" s="403"/>
      <c r="D62" s="393"/>
      <c r="F62" s="390"/>
      <c r="I62" s="393"/>
      <c r="J62" s="477"/>
      <c r="K62" s="477"/>
      <c r="L62" s="403"/>
      <c r="M62" s="404"/>
      <c r="N62" s="393"/>
      <c r="O62" s="404"/>
      <c r="P62" s="390"/>
      <c r="Q62" s="404"/>
      <c r="R62" s="404"/>
      <c r="S62" s="393"/>
      <c r="T62" s="477"/>
    </row>
    <row r="63" spans="2:20" ht="16.8">
      <c r="B63" s="403"/>
      <c r="D63" s="393"/>
      <c r="F63" s="390"/>
      <c r="I63" s="393"/>
      <c r="J63" s="477"/>
      <c r="K63" s="477"/>
      <c r="L63" s="403"/>
      <c r="M63" s="404"/>
      <c r="N63" s="393"/>
      <c r="O63" s="404"/>
      <c r="P63" s="390"/>
      <c r="Q63" s="404"/>
      <c r="R63" s="404"/>
      <c r="S63" s="393"/>
      <c r="T63" s="477"/>
    </row>
    <row r="64" spans="2:20" ht="16.8">
      <c r="B64" s="403"/>
      <c r="D64" s="393"/>
      <c r="F64" s="390"/>
      <c r="I64" s="393"/>
      <c r="J64" s="477"/>
      <c r="K64" s="477"/>
      <c r="L64" s="403"/>
      <c r="M64" s="404"/>
      <c r="N64" s="393"/>
      <c r="O64" s="404"/>
      <c r="P64" s="390"/>
      <c r="Q64" s="404"/>
      <c r="R64" s="404"/>
      <c r="S64" s="393"/>
      <c r="T64" s="477"/>
    </row>
    <row r="65" spans="2:20" ht="16.8">
      <c r="B65" s="403"/>
      <c r="D65" s="393"/>
      <c r="F65" s="390"/>
      <c r="I65" s="393"/>
      <c r="J65" s="477"/>
      <c r="K65" s="477"/>
      <c r="L65" s="403"/>
      <c r="M65" s="404"/>
      <c r="N65" s="393"/>
      <c r="O65" s="404"/>
      <c r="P65" s="390"/>
      <c r="Q65" s="404"/>
      <c r="R65" s="404"/>
      <c r="S65" s="393"/>
      <c r="T65" s="477"/>
    </row>
    <row r="66" spans="2:20" ht="16.8">
      <c r="B66" s="403"/>
      <c r="D66" s="393"/>
      <c r="F66" s="390"/>
      <c r="I66" s="393"/>
      <c r="J66" s="477"/>
      <c r="K66" s="477"/>
      <c r="L66" s="403"/>
      <c r="M66" s="404"/>
      <c r="N66" s="393"/>
      <c r="O66" s="404"/>
      <c r="P66" s="390"/>
      <c r="Q66" s="404"/>
      <c r="R66" s="404"/>
      <c r="S66" s="393"/>
      <c r="T66" s="477"/>
    </row>
    <row r="67" spans="2:20" ht="16.8">
      <c r="B67" s="403"/>
      <c r="D67" s="393"/>
      <c r="F67" s="390"/>
      <c r="I67" s="393"/>
      <c r="J67" s="477"/>
      <c r="K67" s="477"/>
      <c r="L67" s="403"/>
      <c r="M67" s="404"/>
      <c r="N67" s="393"/>
      <c r="O67" s="404"/>
      <c r="P67" s="390"/>
      <c r="Q67" s="404"/>
      <c r="R67" s="404"/>
      <c r="S67" s="393"/>
      <c r="T67" s="477"/>
    </row>
    <row r="68" spans="2:20" ht="16.8">
      <c r="B68" s="403"/>
      <c r="D68" s="393"/>
      <c r="F68" s="390"/>
      <c r="I68" s="393"/>
      <c r="J68" s="477"/>
      <c r="K68" s="477"/>
      <c r="L68" s="403"/>
      <c r="M68" s="404"/>
      <c r="N68" s="393"/>
      <c r="O68" s="404"/>
      <c r="P68" s="390"/>
      <c r="Q68" s="404"/>
      <c r="R68" s="404"/>
      <c r="S68" s="393"/>
      <c r="T68" s="477"/>
    </row>
    <row r="69" spans="2:20" ht="16.8">
      <c r="B69" s="403"/>
      <c r="D69" s="393"/>
      <c r="F69" s="390"/>
      <c r="I69" s="393"/>
      <c r="J69" s="477"/>
      <c r="K69" s="477"/>
      <c r="L69" s="403"/>
      <c r="M69" s="404"/>
      <c r="N69" s="393"/>
      <c r="O69" s="404"/>
      <c r="P69" s="390"/>
      <c r="Q69" s="404"/>
      <c r="R69" s="404"/>
      <c r="S69" s="393"/>
      <c r="T69" s="477"/>
    </row>
    <row r="70" spans="2:20" ht="16.8">
      <c r="B70" s="403"/>
      <c r="D70" s="393"/>
      <c r="F70" s="390"/>
      <c r="I70" s="393"/>
      <c r="J70" s="477"/>
      <c r="K70" s="477"/>
      <c r="L70" s="403"/>
      <c r="M70" s="404"/>
      <c r="N70" s="393"/>
      <c r="O70" s="404"/>
      <c r="P70" s="390"/>
      <c r="Q70" s="404"/>
      <c r="R70" s="404"/>
      <c r="S70" s="393"/>
      <c r="T70" s="477"/>
    </row>
    <row r="71" spans="2:20" ht="16.8">
      <c r="B71" s="403"/>
      <c r="D71" s="393"/>
      <c r="F71" s="390"/>
      <c r="I71" s="393"/>
      <c r="J71" s="477"/>
      <c r="K71" s="477"/>
      <c r="L71" s="403"/>
      <c r="M71" s="404"/>
      <c r="N71" s="393"/>
      <c r="O71" s="404"/>
      <c r="P71" s="390"/>
      <c r="Q71" s="404"/>
      <c r="R71" s="404"/>
      <c r="S71" s="393"/>
      <c r="T71" s="477"/>
    </row>
    <row r="72" spans="2:20" ht="16.8">
      <c r="B72" s="403"/>
      <c r="D72" s="393"/>
      <c r="F72" s="390"/>
      <c r="I72" s="393"/>
      <c r="J72" s="477"/>
      <c r="K72" s="477"/>
      <c r="L72" s="403"/>
      <c r="M72" s="404"/>
      <c r="N72" s="393"/>
      <c r="O72" s="404"/>
      <c r="P72" s="390"/>
      <c r="Q72" s="404"/>
      <c r="R72" s="404"/>
      <c r="S72" s="393"/>
      <c r="T72" s="477"/>
    </row>
    <row r="73" spans="2:20" ht="16.8">
      <c r="B73" s="403"/>
      <c r="D73" s="393"/>
      <c r="F73" s="390"/>
      <c r="I73" s="393"/>
      <c r="J73" s="477"/>
      <c r="K73" s="477"/>
      <c r="L73" s="403"/>
      <c r="M73" s="404"/>
      <c r="N73" s="393"/>
      <c r="O73" s="404"/>
      <c r="P73" s="390"/>
      <c r="Q73" s="404"/>
      <c r="R73" s="404"/>
      <c r="S73" s="393"/>
      <c r="T73" s="477"/>
    </row>
    <row r="74" spans="2:20" ht="16.8">
      <c r="B74" s="403"/>
      <c r="D74" s="393"/>
      <c r="F74" s="390"/>
      <c r="I74" s="393"/>
      <c r="J74" s="477"/>
      <c r="K74" s="477"/>
      <c r="L74" s="403"/>
      <c r="M74" s="404"/>
      <c r="N74" s="393"/>
      <c r="O74" s="404"/>
      <c r="P74" s="390"/>
      <c r="Q74" s="404"/>
      <c r="R74" s="404"/>
      <c r="S74" s="393"/>
      <c r="T74" s="477"/>
    </row>
    <row r="75" spans="2:20" ht="16.8">
      <c r="B75" s="403"/>
      <c r="D75" s="393"/>
      <c r="F75" s="390"/>
      <c r="I75" s="393"/>
      <c r="J75" s="477"/>
      <c r="K75" s="477"/>
      <c r="L75" s="403"/>
      <c r="M75" s="404"/>
      <c r="N75" s="393"/>
      <c r="O75" s="404"/>
      <c r="P75" s="390"/>
      <c r="Q75" s="404"/>
      <c r="R75" s="404"/>
      <c r="S75" s="393"/>
      <c r="T75" s="477"/>
    </row>
    <row r="76" spans="2:20" ht="16.8">
      <c r="B76" s="403"/>
      <c r="D76" s="393"/>
      <c r="F76" s="390"/>
      <c r="I76" s="393"/>
      <c r="J76" s="477"/>
      <c r="K76" s="477"/>
      <c r="L76" s="403"/>
      <c r="M76" s="404"/>
      <c r="N76" s="393"/>
      <c r="O76" s="404"/>
      <c r="P76" s="390"/>
      <c r="Q76" s="404"/>
      <c r="R76" s="404"/>
      <c r="S76" s="393"/>
      <c r="T76" s="477"/>
    </row>
    <row r="77" spans="2:20" ht="16.8">
      <c r="B77" s="403"/>
      <c r="D77" s="393"/>
      <c r="F77" s="390"/>
      <c r="I77" s="393"/>
      <c r="J77" s="477"/>
      <c r="K77" s="477"/>
      <c r="L77" s="403"/>
      <c r="M77" s="404"/>
      <c r="N77" s="393"/>
      <c r="O77" s="404"/>
      <c r="P77" s="390"/>
      <c r="Q77" s="404"/>
      <c r="R77" s="404"/>
      <c r="S77" s="393"/>
      <c r="T77" s="477"/>
    </row>
    <row r="78" spans="2:20" ht="16.8">
      <c r="B78" s="403"/>
      <c r="D78" s="393"/>
      <c r="F78" s="390"/>
      <c r="I78" s="393"/>
      <c r="J78" s="477"/>
      <c r="K78" s="477"/>
      <c r="L78" s="403"/>
      <c r="M78" s="404"/>
      <c r="N78" s="393"/>
      <c r="O78" s="404"/>
      <c r="P78" s="390"/>
      <c r="Q78" s="404"/>
      <c r="R78" s="404"/>
      <c r="S78" s="393"/>
      <c r="T78" s="477"/>
    </row>
    <row r="79" spans="2:20" ht="16.8">
      <c r="B79" s="403"/>
      <c r="D79" s="393"/>
      <c r="F79" s="390"/>
      <c r="I79" s="393"/>
      <c r="J79" s="477"/>
      <c r="K79" s="477"/>
      <c r="L79" s="403"/>
      <c r="M79" s="404"/>
      <c r="N79" s="393"/>
      <c r="O79" s="404"/>
      <c r="P79" s="390"/>
      <c r="Q79" s="404"/>
      <c r="R79" s="404"/>
      <c r="S79" s="393"/>
      <c r="T79" s="477"/>
    </row>
    <row r="80" spans="2:20" ht="16.8">
      <c r="B80" s="403"/>
      <c r="D80" s="393"/>
      <c r="F80" s="390"/>
      <c r="I80" s="393"/>
      <c r="J80" s="477"/>
      <c r="K80" s="477"/>
      <c r="L80" s="403"/>
      <c r="M80" s="404"/>
      <c r="N80" s="393"/>
      <c r="O80" s="404"/>
      <c r="P80" s="390"/>
      <c r="Q80" s="404"/>
      <c r="R80" s="404"/>
      <c r="S80" s="393"/>
      <c r="T80" s="477"/>
    </row>
    <row r="81" spans="2:20" ht="16.8">
      <c r="B81" s="403"/>
      <c r="D81" s="393"/>
      <c r="F81" s="390"/>
      <c r="I81" s="393"/>
      <c r="J81" s="477"/>
      <c r="K81" s="477"/>
      <c r="L81" s="403"/>
      <c r="M81" s="404"/>
      <c r="N81" s="393"/>
      <c r="O81" s="404"/>
      <c r="P81" s="390"/>
      <c r="Q81" s="404"/>
      <c r="R81" s="404"/>
      <c r="S81" s="393"/>
      <c r="T81" s="477"/>
    </row>
    <row r="82" spans="2:20" ht="16.8">
      <c r="B82" s="403"/>
      <c r="D82" s="393"/>
      <c r="F82" s="390"/>
      <c r="I82" s="393"/>
      <c r="J82" s="477"/>
      <c r="K82" s="477"/>
      <c r="L82" s="403"/>
      <c r="M82" s="404"/>
      <c r="N82" s="393"/>
      <c r="O82" s="404"/>
      <c r="P82" s="390"/>
      <c r="Q82" s="404"/>
      <c r="R82" s="404"/>
      <c r="S82" s="393"/>
      <c r="T82" s="477"/>
    </row>
    <row r="83" spans="2:20" ht="16.8">
      <c r="B83" s="403"/>
      <c r="D83" s="393"/>
      <c r="F83" s="390"/>
      <c r="I83" s="393"/>
      <c r="J83" s="477"/>
      <c r="K83" s="477"/>
      <c r="L83" s="403"/>
      <c r="M83" s="404"/>
      <c r="N83" s="393"/>
      <c r="O83" s="404"/>
      <c r="P83" s="390"/>
      <c r="Q83" s="404"/>
      <c r="R83" s="404"/>
      <c r="S83" s="393"/>
      <c r="T83" s="477"/>
    </row>
    <row r="84" spans="2:20" ht="16.8">
      <c r="B84" s="403"/>
      <c r="D84" s="393"/>
      <c r="F84" s="390"/>
      <c r="I84" s="393"/>
      <c r="J84" s="477"/>
      <c r="K84" s="477"/>
      <c r="L84" s="403"/>
      <c r="M84" s="404"/>
      <c r="N84" s="393"/>
      <c r="O84" s="404"/>
      <c r="P84" s="390"/>
      <c r="Q84" s="404"/>
      <c r="R84" s="404"/>
      <c r="S84" s="393"/>
      <c r="T84" s="477"/>
    </row>
    <row r="85" spans="2:20" ht="16.8">
      <c r="B85" s="403"/>
      <c r="D85" s="393"/>
      <c r="F85" s="390"/>
      <c r="I85" s="393"/>
      <c r="J85" s="477"/>
      <c r="K85" s="477"/>
      <c r="L85" s="403"/>
      <c r="M85" s="404"/>
      <c r="N85" s="393"/>
      <c r="O85" s="404"/>
      <c r="P85" s="390"/>
      <c r="Q85" s="404"/>
      <c r="R85" s="404"/>
      <c r="S85" s="393"/>
      <c r="T85" s="477"/>
    </row>
    <row r="86" spans="2:20" ht="16.8">
      <c r="B86" s="403"/>
      <c r="D86" s="393"/>
      <c r="F86" s="390"/>
      <c r="I86" s="393"/>
      <c r="J86" s="477"/>
      <c r="K86" s="477"/>
      <c r="L86" s="403"/>
      <c r="M86" s="404"/>
      <c r="N86" s="393"/>
      <c r="O86" s="404"/>
      <c r="P86" s="390"/>
      <c r="Q86" s="404"/>
      <c r="R86" s="404"/>
      <c r="S86" s="393"/>
      <c r="T86" s="477"/>
    </row>
    <row r="87" spans="2:20" ht="16.8">
      <c r="B87" s="403"/>
      <c r="D87" s="393"/>
      <c r="F87" s="390"/>
      <c r="I87" s="393"/>
      <c r="J87" s="477"/>
      <c r="K87" s="477"/>
      <c r="L87" s="403"/>
      <c r="M87" s="404"/>
      <c r="N87" s="393"/>
      <c r="O87" s="404"/>
      <c r="P87" s="390"/>
      <c r="Q87" s="404"/>
      <c r="R87" s="404"/>
      <c r="S87" s="393"/>
      <c r="T87" s="477"/>
    </row>
    <row r="88" spans="2:20" ht="16.8">
      <c r="B88" s="403"/>
      <c r="D88" s="393"/>
      <c r="F88" s="390"/>
      <c r="I88" s="393"/>
      <c r="J88" s="477"/>
      <c r="K88" s="477"/>
      <c r="L88" s="403"/>
      <c r="M88" s="404"/>
      <c r="N88" s="393"/>
      <c r="O88" s="404"/>
      <c r="P88" s="390"/>
      <c r="Q88" s="404"/>
      <c r="R88" s="404"/>
      <c r="S88" s="393"/>
      <c r="T88" s="477"/>
    </row>
    <row r="89" spans="2:20" ht="16.8">
      <c r="B89" s="403"/>
      <c r="D89" s="393"/>
      <c r="F89" s="390"/>
      <c r="I89" s="393"/>
      <c r="J89" s="477"/>
      <c r="K89" s="477"/>
      <c r="L89" s="403"/>
      <c r="M89" s="404"/>
      <c r="N89" s="393"/>
      <c r="O89" s="404"/>
      <c r="P89" s="390"/>
      <c r="Q89" s="404"/>
      <c r="R89" s="404"/>
      <c r="S89" s="393"/>
      <c r="T89" s="477"/>
    </row>
    <row r="90" spans="2:20" ht="16.8">
      <c r="B90" s="403"/>
      <c r="D90" s="393"/>
      <c r="F90" s="390"/>
      <c r="I90" s="393"/>
      <c r="J90" s="477"/>
      <c r="K90" s="477"/>
      <c r="L90" s="403"/>
      <c r="M90" s="404"/>
      <c r="N90" s="393"/>
      <c r="O90" s="404"/>
      <c r="P90" s="390"/>
      <c r="Q90" s="404"/>
      <c r="R90" s="404"/>
      <c r="S90" s="393"/>
      <c r="T90" s="477"/>
    </row>
    <row r="91" spans="2:20" ht="16.8">
      <c r="B91" s="403"/>
      <c r="D91" s="393"/>
      <c r="F91" s="390"/>
      <c r="I91" s="393"/>
      <c r="J91" s="477"/>
      <c r="K91" s="477"/>
      <c r="L91" s="403"/>
      <c r="M91" s="404"/>
      <c r="N91" s="393"/>
      <c r="O91" s="404"/>
      <c r="P91" s="390"/>
      <c r="Q91" s="404"/>
      <c r="R91" s="404"/>
      <c r="S91" s="393"/>
      <c r="T91" s="477"/>
    </row>
    <row r="92" spans="2:20" ht="16.8">
      <c r="B92" s="403"/>
      <c r="D92" s="393"/>
      <c r="F92" s="390"/>
      <c r="I92" s="393"/>
      <c r="J92" s="477"/>
      <c r="K92" s="477"/>
      <c r="L92" s="403"/>
      <c r="M92" s="404"/>
      <c r="N92" s="393"/>
      <c r="O92" s="404"/>
      <c r="P92" s="390"/>
      <c r="Q92" s="404"/>
      <c r="R92" s="404"/>
      <c r="S92" s="393"/>
      <c r="T92" s="477"/>
    </row>
    <row r="93" spans="2:20" ht="16.8">
      <c r="B93" s="403"/>
      <c r="D93" s="393"/>
      <c r="F93" s="390"/>
      <c r="I93" s="393"/>
      <c r="J93" s="477"/>
      <c r="K93" s="477"/>
      <c r="L93" s="403"/>
      <c r="M93" s="404"/>
      <c r="N93" s="393"/>
      <c r="O93" s="404"/>
      <c r="P93" s="390"/>
      <c r="Q93" s="404"/>
      <c r="R93" s="404"/>
      <c r="S93" s="393"/>
      <c r="T93" s="477"/>
    </row>
    <row r="94" spans="2:20" ht="16.8">
      <c r="B94" s="403"/>
      <c r="D94" s="393"/>
      <c r="F94" s="390"/>
      <c r="I94" s="393"/>
      <c r="J94" s="477"/>
      <c r="K94" s="477"/>
      <c r="L94" s="403"/>
      <c r="M94" s="404"/>
      <c r="N94" s="393"/>
      <c r="O94" s="404"/>
      <c r="P94" s="390"/>
      <c r="Q94" s="404"/>
      <c r="R94" s="404"/>
      <c r="S94" s="393"/>
      <c r="T94" s="477"/>
    </row>
    <row r="95" spans="2:20" ht="16.8">
      <c r="B95" s="403"/>
      <c r="D95" s="393"/>
      <c r="F95" s="390"/>
      <c r="I95" s="393"/>
      <c r="J95" s="477"/>
      <c r="K95" s="477"/>
      <c r="L95" s="403"/>
      <c r="M95" s="404"/>
      <c r="N95" s="393"/>
      <c r="O95" s="404"/>
      <c r="P95" s="390"/>
      <c r="Q95" s="404"/>
      <c r="R95" s="404"/>
      <c r="S95" s="393"/>
      <c r="T95" s="477"/>
    </row>
    <row r="96" spans="2:20" ht="16.8">
      <c r="B96" s="403"/>
      <c r="D96" s="393"/>
      <c r="F96" s="390"/>
      <c r="I96" s="393"/>
      <c r="J96" s="477"/>
      <c r="K96" s="477"/>
      <c r="L96" s="403"/>
      <c r="M96" s="404"/>
      <c r="N96" s="393"/>
      <c r="O96" s="404"/>
      <c r="P96" s="390"/>
      <c r="Q96" s="404"/>
      <c r="R96" s="404"/>
      <c r="S96" s="393"/>
      <c r="T96" s="477"/>
    </row>
    <row r="97" spans="2:20" ht="16.8">
      <c r="B97" s="403"/>
      <c r="D97" s="393"/>
      <c r="F97" s="390"/>
      <c r="I97" s="393"/>
      <c r="J97" s="477"/>
      <c r="K97" s="477"/>
      <c r="L97" s="403"/>
      <c r="M97" s="404"/>
      <c r="N97" s="393"/>
      <c r="O97" s="404"/>
      <c r="P97" s="390"/>
      <c r="Q97" s="404"/>
      <c r="R97" s="404"/>
      <c r="S97" s="393"/>
      <c r="T97" s="477"/>
    </row>
    <row r="98" spans="2:20" ht="16.8">
      <c r="B98" s="403"/>
      <c r="D98" s="393"/>
      <c r="F98" s="390"/>
      <c r="I98" s="393"/>
      <c r="J98" s="477"/>
      <c r="K98" s="477"/>
      <c r="L98" s="403"/>
      <c r="M98" s="404"/>
      <c r="N98" s="393"/>
      <c r="O98" s="404"/>
      <c r="P98" s="390"/>
      <c r="Q98" s="404"/>
      <c r="R98" s="404"/>
      <c r="S98" s="393"/>
      <c r="T98" s="477"/>
    </row>
    <row r="99" spans="2:20" ht="16.8">
      <c r="B99" s="403"/>
      <c r="D99" s="393"/>
      <c r="F99" s="390"/>
      <c r="I99" s="393"/>
      <c r="J99" s="477"/>
      <c r="K99" s="477"/>
      <c r="L99" s="403"/>
      <c r="M99" s="404"/>
      <c r="N99" s="393"/>
      <c r="O99" s="404"/>
      <c r="P99" s="390"/>
      <c r="Q99" s="404"/>
      <c r="R99" s="404"/>
      <c r="S99" s="393"/>
      <c r="T99" s="477"/>
    </row>
    <row r="100" spans="2:20" ht="16.8">
      <c r="B100" s="403"/>
      <c r="D100" s="393"/>
      <c r="F100" s="390"/>
      <c r="I100" s="393"/>
      <c r="J100" s="477"/>
      <c r="K100" s="477"/>
      <c r="L100" s="403"/>
      <c r="M100" s="404"/>
      <c r="N100" s="393"/>
      <c r="O100" s="404"/>
      <c r="P100" s="390"/>
      <c r="Q100" s="404"/>
      <c r="R100" s="404"/>
      <c r="S100" s="393"/>
      <c r="T100" s="477"/>
    </row>
    <row r="101" spans="2:20" ht="16.8">
      <c r="B101" s="403"/>
      <c r="D101" s="393"/>
      <c r="F101" s="390"/>
      <c r="I101" s="393"/>
      <c r="J101" s="477"/>
      <c r="K101" s="477"/>
      <c r="L101" s="403"/>
      <c r="M101" s="404"/>
      <c r="N101" s="393"/>
      <c r="O101" s="404"/>
      <c r="P101" s="390"/>
      <c r="Q101" s="404"/>
      <c r="R101" s="404"/>
      <c r="S101" s="393"/>
      <c r="T101" s="477"/>
    </row>
    <row r="102" spans="2:20" ht="16.8">
      <c r="B102" s="403"/>
      <c r="D102" s="393"/>
      <c r="F102" s="390"/>
      <c r="I102" s="393"/>
      <c r="J102" s="477"/>
      <c r="K102" s="477"/>
      <c r="L102" s="403"/>
      <c r="M102" s="404"/>
      <c r="N102" s="393"/>
      <c r="O102" s="404"/>
      <c r="P102" s="390"/>
      <c r="Q102" s="404"/>
      <c r="R102" s="404"/>
      <c r="S102" s="393"/>
      <c r="T102" s="477"/>
    </row>
    <row r="103" spans="2:20" ht="16.8">
      <c r="B103" s="403"/>
      <c r="D103" s="393"/>
      <c r="F103" s="390"/>
      <c r="I103" s="393"/>
      <c r="J103" s="477"/>
      <c r="K103" s="477"/>
      <c r="L103" s="403"/>
      <c r="M103" s="404"/>
      <c r="N103" s="393"/>
      <c r="O103" s="404"/>
      <c r="P103" s="390"/>
      <c r="Q103" s="404"/>
      <c r="R103" s="404"/>
      <c r="S103" s="393"/>
      <c r="T103" s="477"/>
    </row>
    <row r="104" spans="2:20" ht="16.8">
      <c r="B104" s="403"/>
      <c r="D104" s="393"/>
      <c r="F104" s="390"/>
      <c r="I104" s="393"/>
      <c r="J104" s="477"/>
      <c r="K104" s="477"/>
      <c r="L104" s="403"/>
      <c r="M104" s="404"/>
      <c r="N104" s="393"/>
      <c r="O104" s="404"/>
      <c r="P104" s="390"/>
      <c r="Q104" s="404"/>
      <c r="R104" s="404"/>
      <c r="S104" s="393"/>
      <c r="T104" s="477"/>
    </row>
    <row r="105" spans="2:20" ht="16.8">
      <c r="B105" s="403"/>
      <c r="D105" s="393"/>
      <c r="F105" s="390"/>
      <c r="I105" s="393"/>
      <c r="J105" s="477"/>
      <c r="K105" s="477"/>
      <c r="L105" s="403"/>
      <c r="M105" s="404"/>
      <c r="N105" s="393"/>
      <c r="O105" s="404"/>
      <c r="P105" s="390"/>
      <c r="Q105" s="404"/>
      <c r="R105" s="404"/>
      <c r="S105" s="393"/>
      <c r="T105" s="477"/>
    </row>
    <row r="106" spans="2:20" ht="16.8">
      <c r="B106" s="403"/>
      <c r="D106" s="393"/>
      <c r="F106" s="390"/>
      <c r="I106" s="393"/>
      <c r="J106" s="477"/>
      <c r="K106" s="477"/>
      <c r="L106" s="403"/>
      <c r="M106" s="404"/>
      <c r="N106" s="393"/>
      <c r="O106" s="404"/>
      <c r="P106" s="390"/>
      <c r="Q106" s="404"/>
      <c r="R106" s="404"/>
      <c r="S106" s="393"/>
      <c r="T106" s="477"/>
    </row>
    <row r="107" spans="2:20" ht="16.8">
      <c r="B107" s="403"/>
      <c r="D107" s="393"/>
      <c r="F107" s="390"/>
      <c r="I107" s="393"/>
      <c r="J107" s="477"/>
      <c r="K107" s="477"/>
      <c r="L107" s="403"/>
      <c r="M107" s="404"/>
      <c r="N107" s="393"/>
      <c r="O107" s="404"/>
      <c r="P107" s="390"/>
      <c r="Q107" s="404"/>
      <c r="R107" s="404"/>
      <c r="S107" s="393"/>
      <c r="T107" s="477"/>
    </row>
    <row r="108" spans="2:20" ht="16.8">
      <c r="B108" s="403"/>
      <c r="D108" s="393"/>
      <c r="F108" s="390"/>
      <c r="I108" s="393"/>
      <c r="J108" s="477"/>
      <c r="K108" s="477"/>
      <c r="L108" s="403"/>
      <c r="M108" s="404"/>
      <c r="N108" s="393"/>
      <c r="O108" s="404"/>
      <c r="P108" s="390"/>
      <c r="Q108" s="404"/>
      <c r="R108" s="404"/>
      <c r="S108" s="393"/>
      <c r="T108" s="477"/>
    </row>
    <row r="109" spans="2:20" ht="16.8">
      <c r="B109" s="403"/>
      <c r="D109" s="393"/>
      <c r="F109" s="390"/>
      <c r="I109" s="393"/>
      <c r="J109" s="477"/>
      <c r="K109" s="477"/>
      <c r="L109" s="403"/>
      <c r="M109" s="404"/>
      <c r="N109" s="393"/>
      <c r="O109" s="404"/>
      <c r="P109" s="390"/>
      <c r="Q109" s="404"/>
      <c r="R109" s="404"/>
      <c r="S109" s="393"/>
      <c r="T109" s="477"/>
    </row>
    <row r="110" spans="2:20" ht="16.8">
      <c r="B110" s="403"/>
      <c r="D110" s="393"/>
      <c r="F110" s="390"/>
      <c r="I110" s="393"/>
      <c r="J110" s="477"/>
      <c r="K110" s="477"/>
      <c r="L110" s="403"/>
      <c r="M110" s="404"/>
      <c r="N110" s="393"/>
      <c r="O110" s="404"/>
      <c r="P110" s="390"/>
      <c r="Q110" s="404"/>
      <c r="R110" s="404"/>
      <c r="S110" s="393"/>
      <c r="T110" s="477"/>
    </row>
    <row r="111" spans="2:20" ht="16.8">
      <c r="B111" s="403"/>
      <c r="D111" s="393"/>
      <c r="F111" s="390"/>
      <c r="I111" s="393"/>
      <c r="J111" s="477"/>
      <c r="K111" s="477"/>
      <c r="L111" s="403"/>
      <c r="M111" s="404"/>
      <c r="N111" s="393"/>
      <c r="O111" s="404"/>
      <c r="P111" s="390"/>
      <c r="Q111" s="404"/>
      <c r="R111" s="404"/>
      <c r="S111" s="393"/>
      <c r="T111" s="477"/>
    </row>
    <row r="112" spans="2:20" ht="16.8">
      <c r="B112" s="403"/>
      <c r="D112" s="393"/>
      <c r="F112" s="390"/>
      <c r="I112" s="393"/>
      <c r="J112" s="477"/>
      <c r="K112" s="477"/>
      <c r="L112" s="403"/>
      <c r="M112" s="404"/>
      <c r="N112" s="393"/>
      <c r="O112" s="404"/>
      <c r="P112" s="390"/>
      <c r="Q112" s="404"/>
      <c r="R112" s="404"/>
      <c r="S112" s="393"/>
      <c r="T112" s="477"/>
    </row>
    <row r="113" spans="2:20" ht="16.8">
      <c r="B113" s="403"/>
      <c r="D113" s="393"/>
      <c r="F113" s="390"/>
      <c r="I113" s="393"/>
      <c r="J113" s="477"/>
      <c r="K113" s="477"/>
      <c r="L113" s="403"/>
      <c r="M113" s="404"/>
      <c r="N113" s="393"/>
      <c r="O113" s="404"/>
      <c r="P113" s="390"/>
      <c r="Q113" s="404"/>
      <c r="R113" s="404"/>
      <c r="S113" s="393"/>
      <c r="T113" s="477"/>
    </row>
    <row r="114" spans="2:20" ht="16.8">
      <c r="B114" s="403"/>
      <c r="D114" s="393"/>
      <c r="F114" s="390"/>
      <c r="I114" s="393"/>
      <c r="J114" s="477"/>
      <c r="K114" s="477"/>
      <c r="L114" s="403"/>
      <c r="M114" s="404"/>
      <c r="N114" s="393"/>
      <c r="O114" s="404"/>
      <c r="P114" s="390"/>
      <c r="Q114" s="404"/>
      <c r="R114" s="404"/>
      <c r="S114" s="393"/>
      <c r="T114" s="477"/>
    </row>
    <row r="115" spans="2:20" ht="16.8">
      <c r="B115" s="403"/>
      <c r="D115" s="393"/>
      <c r="F115" s="390"/>
      <c r="I115" s="393"/>
      <c r="J115" s="477"/>
      <c r="K115" s="477"/>
      <c r="L115" s="403"/>
      <c r="M115" s="404"/>
      <c r="N115" s="393"/>
      <c r="O115" s="404"/>
      <c r="P115" s="390"/>
      <c r="Q115" s="404"/>
      <c r="R115" s="404"/>
      <c r="S115" s="393"/>
      <c r="T115" s="477"/>
    </row>
    <row r="116" spans="2:20" ht="16.8">
      <c r="B116" s="403"/>
      <c r="D116" s="393"/>
      <c r="F116" s="390"/>
      <c r="I116" s="393"/>
      <c r="J116" s="477"/>
      <c r="K116" s="477"/>
      <c r="L116" s="403"/>
      <c r="M116" s="404"/>
      <c r="N116" s="393"/>
      <c r="O116" s="404"/>
      <c r="P116" s="390"/>
      <c r="Q116" s="404"/>
      <c r="R116" s="404"/>
      <c r="S116" s="393"/>
      <c r="T116" s="477"/>
    </row>
    <row r="117" spans="2:20" ht="16.8">
      <c r="B117" s="403"/>
      <c r="D117" s="393"/>
      <c r="F117" s="390"/>
      <c r="I117" s="393"/>
      <c r="J117" s="477"/>
      <c r="K117" s="477"/>
      <c r="L117" s="403"/>
      <c r="M117" s="404"/>
      <c r="N117" s="393"/>
      <c r="O117" s="404"/>
      <c r="P117" s="390"/>
      <c r="Q117" s="404"/>
      <c r="R117" s="404"/>
      <c r="S117" s="393"/>
      <c r="T117" s="477"/>
    </row>
    <row r="118" spans="2:20" ht="16.8">
      <c r="B118" s="403"/>
      <c r="D118" s="393"/>
      <c r="F118" s="390"/>
      <c r="I118" s="393"/>
      <c r="J118" s="477"/>
      <c r="K118" s="477"/>
      <c r="L118" s="403"/>
      <c r="M118" s="404"/>
      <c r="N118" s="393"/>
      <c r="O118" s="404"/>
      <c r="P118" s="390"/>
      <c r="Q118" s="404"/>
      <c r="R118" s="404"/>
      <c r="S118" s="393"/>
      <c r="T118" s="477"/>
    </row>
    <row r="119" spans="2:20" ht="16.8">
      <c r="B119" s="403"/>
      <c r="D119" s="393"/>
      <c r="F119" s="390"/>
      <c r="I119" s="393"/>
      <c r="J119" s="477"/>
      <c r="K119" s="477"/>
      <c r="L119" s="403"/>
      <c r="M119" s="404"/>
      <c r="N119" s="393"/>
      <c r="O119" s="404"/>
      <c r="P119" s="390"/>
      <c r="Q119" s="404"/>
      <c r="R119" s="404"/>
      <c r="S119" s="393"/>
      <c r="T119" s="477"/>
    </row>
    <row r="120" spans="2:20" ht="16.8">
      <c r="B120" s="403"/>
      <c r="D120" s="393"/>
      <c r="F120" s="390"/>
      <c r="I120" s="393"/>
      <c r="J120" s="477"/>
      <c r="K120" s="477"/>
      <c r="L120" s="403"/>
      <c r="M120" s="404"/>
      <c r="N120" s="393"/>
      <c r="O120" s="404"/>
      <c r="P120" s="390"/>
      <c r="Q120" s="404"/>
      <c r="R120" s="404"/>
      <c r="S120" s="393"/>
      <c r="T120" s="477"/>
    </row>
    <row r="121" spans="2:20" ht="16.8">
      <c r="B121" s="403"/>
      <c r="D121" s="393"/>
      <c r="F121" s="390"/>
      <c r="I121" s="393"/>
      <c r="J121" s="477"/>
      <c r="K121" s="477"/>
      <c r="L121" s="403"/>
      <c r="M121" s="404"/>
      <c r="N121" s="393"/>
      <c r="O121" s="404"/>
      <c r="P121" s="390"/>
      <c r="Q121" s="404"/>
      <c r="R121" s="404"/>
      <c r="S121" s="393"/>
      <c r="T121" s="477"/>
    </row>
    <row r="122" spans="2:20" ht="16.8">
      <c r="B122" s="403"/>
      <c r="D122" s="393"/>
      <c r="F122" s="390"/>
      <c r="I122" s="393"/>
      <c r="J122" s="477"/>
      <c r="K122" s="477"/>
      <c r="L122" s="403"/>
      <c r="M122" s="404"/>
      <c r="N122" s="393"/>
      <c r="O122" s="404"/>
      <c r="P122" s="390"/>
      <c r="Q122" s="404"/>
      <c r="R122" s="404"/>
      <c r="S122" s="393"/>
      <c r="T122" s="477"/>
    </row>
    <row r="123" spans="2:20" ht="16.8">
      <c r="B123" s="403"/>
      <c r="D123" s="393"/>
      <c r="F123" s="390"/>
      <c r="I123" s="393"/>
      <c r="J123" s="477"/>
      <c r="K123" s="477"/>
      <c r="L123" s="403"/>
      <c r="M123" s="404"/>
      <c r="N123" s="393"/>
      <c r="O123" s="404"/>
      <c r="P123" s="390"/>
      <c r="Q123" s="404"/>
      <c r="R123" s="404"/>
      <c r="S123" s="393"/>
      <c r="T123" s="477"/>
    </row>
    <row r="124" spans="2:20" ht="16.8">
      <c r="B124" s="403"/>
      <c r="D124" s="393"/>
      <c r="F124" s="390"/>
      <c r="I124" s="393"/>
      <c r="J124" s="477"/>
      <c r="K124" s="477"/>
      <c r="L124" s="403"/>
      <c r="M124" s="404"/>
      <c r="N124" s="393"/>
      <c r="O124" s="404"/>
      <c r="P124" s="390"/>
      <c r="Q124" s="404"/>
      <c r="R124" s="404"/>
      <c r="S124" s="393"/>
      <c r="T124" s="477"/>
    </row>
    <row r="125" spans="2:20" ht="16.8">
      <c r="B125" s="403"/>
      <c r="D125" s="393"/>
      <c r="F125" s="390"/>
      <c r="I125" s="393"/>
      <c r="J125" s="477"/>
      <c r="K125" s="477"/>
      <c r="L125" s="403"/>
      <c r="M125" s="404"/>
      <c r="N125" s="393"/>
      <c r="O125" s="404"/>
      <c r="P125" s="390"/>
      <c r="Q125" s="404"/>
      <c r="R125" s="404"/>
      <c r="S125" s="393"/>
      <c r="T125" s="477"/>
    </row>
    <row r="126" spans="2:20" ht="16.8">
      <c r="B126" s="403"/>
      <c r="D126" s="393"/>
      <c r="F126" s="390"/>
      <c r="I126" s="393"/>
      <c r="J126" s="477"/>
      <c r="K126" s="477"/>
      <c r="L126" s="403"/>
      <c r="M126" s="404"/>
      <c r="N126" s="393"/>
      <c r="O126" s="404"/>
      <c r="P126" s="390"/>
      <c r="Q126" s="404"/>
      <c r="R126" s="404"/>
      <c r="S126" s="393"/>
      <c r="T126" s="477"/>
    </row>
    <row r="127" spans="2:20" ht="16.8">
      <c r="B127" s="403"/>
      <c r="D127" s="393"/>
      <c r="F127" s="390"/>
      <c r="I127" s="393"/>
      <c r="J127" s="477"/>
      <c r="K127" s="477"/>
      <c r="L127" s="403"/>
      <c r="M127" s="404"/>
      <c r="N127" s="393"/>
      <c r="O127" s="404"/>
      <c r="P127" s="390"/>
      <c r="Q127" s="404"/>
      <c r="R127" s="404"/>
      <c r="S127" s="393"/>
      <c r="T127" s="477"/>
    </row>
    <row r="128" spans="2:20" ht="16.8">
      <c r="B128" s="403"/>
      <c r="D128" s="393"/>
      <c r="F128" s="390"/>
      <c r="I128" s="393"/>
      <c r="J128" s="477"/>
      <c r="K128" s="477"/>
      <c r="L128" s="403"/>
      <c r="M128" s="404"/>
      <c r="N128" s="393"/>
      <c r="O128" s="404"/>
      <c r="P128" s="390"/>
      <c r="Q128" s="404"/>
      <c r="R128" s="404"/>
      <c r="S128" s="393"/>
      <c r="T128" s="477"/>
    </row>
    <row r="129" spans="2:20" ht="16.8">
      <c r="B129" s="403"/>
      <c r="D129" s="393"/>
      <c r="F129" s="390"/>
      <c r="I129" s="393"/>
      <c r="J129" s="477"/>
      <c r="K129" s="477"/>
      <c r="L129" s="403"/>
      <c r="M129" s="404"/>
      <c r="N129" s="393"/>
      <c r="O129" s="404"/>
      <c r="P129" s="390"/>
      <c r="Q129" s="404"/>
      <c r="R129" s="404"/>
      <c r="S129" s="393"/>
      <c r="T129" s="477"/>
    </row>
    <row r="130" spans="2:20" ht="16.8">
      <c r="B130" s="403"/>
      <c r="D130" s="393"/>
      <c r="F130" s="390"/>
      <c r="I130" s="393"/>
      <c r="J130" s="477"/>
      <c r="K130" s="477"/>
      <c r="L130" s="403"/>
      <c r="M130" s="404"/>
      <c r="N130" s="393"/>
      <c r="O130" s="404"/>
      <c r="P130" s="390"/>
      <c r="Q130" s="404"/>
      <c r="R130" s="404"/>
      <c r="S130" s="393"/>
      <c r="T130" s="477"/>
    </row>
    <row r="131" spans="2:20" ht="16.8">
      <c r="B131" s="403"/>
      <c r="D131" s="393"/>
      <c r="F131" s="390"/>
      <c r="I131" s="393"/>
      <c r="J131" s="477"/>
      <c r="K131" s="477"/>
      <c r="L131" s="403"/>
      <c r="M131" s="404"/>
      <c r="N131" s="393"/>
      <c r="O131" s="404"/>
      <c r="P131" s="390"/>
      <c r="Q131" s="404"/>
      <c r="R131" s="404"/>
      <c r="S131" s="393"/>
      <c r="T131" s="477"/>
    </row>
    <row r="132" spans="2:20" ht="16.8">
      <c r="B132" s="403"/>
      <c r="D132" s="393"/>
      <c r="F132" s="390"/>
      <c r="I132" s="393"/>
      <c r="J132" s="477"/>
      <c r="K132" s="477"/>
      <c r="L132" s="403"/>
      <c r="M132" s="404"/>
      <c r="N132" s="393"/>
      <c r="O132" s="404"/>
      <c r="P132" s="390"/>
      <c r="Q132" s="404"/>
      <c r="R132" s="404"/>
      <c r="S132" s="393"/>
      <c r="T132" s="477"/>
    </row>
    <row r="133" spans="2:20" ht="16.8">
      <c r="B133" s="403"/>
      <c r="D133" s="393"/>
      <c r="F133" s="390"/>
      <c r="I133" s="393"/>
      <c r="J133" s="477"/>
      <c r="K133" s="477"/>
      <c r="L133" s="403"/>
      <c r="M133" s="404"/>
      <c r="N133" s="393"/>
      <c r="O133" s="404"/>
      <c r="P133" s="390"/>
      <c r="Q133" s="404"/>
      <c r="R133" s="404"/>
      <c r="S133" s="393"/>
      <c r="T133" s="477"/>
    </row>
    <row r="134" spans="2:20" ht="16.8">
      <c r="B134" s="403"/>
      <c r="D134" s="393"/>
      <c r="F134" s="390"/>
      <c r="I134" s="393"/>
      <c r="J134" s="477"/>
      <c r="K134" s="477"/>
      <c r="L134" s="403"/>
      <c r="M134" s="404"/>
      <c r="N134" s="393"/>
      <c r="O134" s="404"/>
      <c r="P134" s="390"/>
      <c r="Q134" s="404"/>
      <c r="R134" s="404"/>
      <c r="S134" s="393"/>
      <c r="T134" s="477"/>
    </row>
    <row r="135" spans="2:20" ht="16.8">
      <c r="B135" s="403"/>
      <c r="D135" s="393"/>
      <c r="F135" s="390"/>
      <c r="I135" s="393"/>
      <c r="J135" s="477"/>
      <c r="K135" s="477"/>
      <c r="L135" s="403"/>
      <c r="M135" s="404"/>
      <c r="N135" s="393"/>
      <c r="O135" s="404"/>
      <c r="P135" s="390"/>
      <c r="Q135" s="404"/>
      <c r="R135" s="404"/>
      <c r="S135" s="393"/>
      <c r="T135" s="477"/>
    </row>
    <row r="136" spans="2:20" ht="16.8">
      <c r="B136" s="403"/>
      <c r="D136" s="393"/>
      <c r="F136" s="390"/>
      <c r="I136" s="393"/>
      <c r="J136" s="477"/>
      <c r="K136" s="477"/>
      <c r="L136" s="403"/>
      <c r="M136" s="404"/>
      <c r="N136" s="393"/>
      <c r="O136" s="404"/>
      <c r="P136" s="390"/>
      <c r="Q136" s="404"/>
      <c r="R136" s="404"/>
      <c r="S136" s="393"/>
      <c r="T136" s="477"/>
    </row>
    <row r="137" spans="2:20" ht="16.8">
      <c r="B137" s="403"/>
      <c r="D137" s="393"/>
      <c r="F137" s="390"/>
      <c r="I137" s="393"/>
      <c r="J137" s="477"/>
      <c r="K137" s="477"/>
      <c r="L137" s="403"/>
      <c r="M137" s="404"/>
      <c r="N137" s="393"/>
      <c r="O137" s="404"/>
      <c r="P137" s="390"/>
      <c r="Q137" s="404"/>
      <c r="R137" s="404"/>
      <c r="S137" s="393"/>
      <c r="T137" s="477"/>
    </row>
    <row r="138" spans="2:20" ht="16.8">
      <c r="B138" s="403"/>
      <c r="D138" s="393"/>
      <c r="F138" s="390"/>
      <c r="I138" s="393"/>
      <c r="J138" s="477"/>
      <c r="K138" s="477"/>
      <c r="L138" s="403"/>
      <c r="M138" s="404"/>
      <c r="N138" s="393"/>
      <c r="O138" s="404"/>
      <c r="P138" s="390"/>
      <c r="Q138" s="404"/>
      <c r="R138" s="404"/>
      <c r="S138" s="393"/>
      <c r="T138" s="477"/>
    </row>
    <row r="139" spans="2:20" ht="16.8">
      <c r="B139" s="403"/>
      <c r="D139" s="393"/>
      <c r="F139" s="390"/>
      <c r="I139" s="393"/>
      <c r="J139" s="477"/>
      <c r="K139" s="477"/>
      <c r="L139" s="403"/>
      <c r="M139" s="404"/>
      <c r="N139" s="393"/>
      <c r="O139" s="404"/>
      <c r="P139" s="390"/>
      <c r="Q139" s="404"/>
      <c r="R139" s="404"/>
      <c r="S139" s="393"/>
      <c r="T139" s="477"/>
    </row>
    <row r="140" spans="2:20" ht="16.8">
      <c r="B140" s="403"/>
      <c r="D140" s="393"/>
      <c r="F140" s="390"/>
      <c r="I140" s="393"/>
      <c r="J140" s="477"/>
      <c r="K140" s="477"/>
      <c r="L140" s="403"/>
      <c r="M140" s="404"/>
      <c r="N140" s="393"/>
      <c r="O140" s="404"/>
      <c r="P140" s="390"/>
      <c r="Q140" s="404"/>
      <c r="R140" s="404"/>
      <c r="S140" s="393"/>
      <c r="T140" s="477"/>
    </row>
    <row r="141" spans="2:20" ht="16.8">
      <c r="B141" s="403"/>
      <c r="D141" s="393"/>
      <c r="F141" s="390"/>
      <c r="I141" s="393"/>
      <c r="J141" s="477"/>
      <c r="K141" s="477"/>
      <c r="L141" s="403"/>
      <c r="M141" s="404"/>
      <c r="N141" s="393"/>
      <c r="O141" s="404"/>
      <c r="P141" s="390"/>
      <c r="Q141" s="404"/>
      <c r="R141" s="404"/>
      <c r="S141" s="393"/>
      <c r="T141" s="477"/>
    </row>
    <row r="142" spans="2:20" ht="16.8">
      <c r="B142" s="403"/>
      <c r="D142" s="393"/>
      <c r="F142" s="390"/>
      <c r="I142" s="393"/>
      <c r="J142" s="477"/>
      <c r="K142" s="477"/>
      <c r="L142" s="403"/>
      <c r="M142" s="404"/>
      <c r="N142" s="393"/>
      <c r="O142" s="404"/>
      <c r="P142" s="390"/>
      <c r="Q142" s="404"/>
      <c r="R142" s="404"/>
      <c r="S142" s="393"/>
      <c r="T142" s="477"/>
    </row>
    <row r="143" spans="2:20" ht="16.8">
      <c r="B143" s="403"/>
      <c r="D143" s="393"/>
      <c r="F143" s="390"/>
      <c r="I143" s="393"/>
      <c r="J143" s="477"/>
      <c r="K143" s="477"/>
      <c r="L143" s="403"/>
      <c r="M143" s="404"/>
      <c r="N143" s="393"/>
      <c r="O143" s="404"/>
      <c r="P143" s="390"/>
      <c r="Q143" s="404"/>
      <c r="R143" s="404"/>
      <c r="S143" s="393"/>
      <c r="T143" s="477"/>
    </row>
    <row r="144" spans="2:20" ht="16.8">
      <c r="B144" s="403"/>
      <c r="D144" s="393"/>
      <c r="F144" s="390"/>
      <c r="I144" s="393"/>
      <c r="J144" s="477"/>
      <c r="K144" s="477"/>
      <c r="L144" s="403"/>
      <c r="M144" s="404"/>
      <c r="N144" s="393"/>
      <c r="O144" s="404"/>
      <c r="P144" s="390"/>
      <c r="Q144" s="404"/>
      <c r="R144" s="404"/>
      <c r="S144" s="393"/>
      <c r="T144" s="477"/>
    </row>
    <row r="145" spans="2:20" ht="16.8">
      <c r="B145" s="403"/>
      <c r="D145" s="393"/>
      <c r="F145" s="390"/>
      <c r="I145" s="393"/>
      <c r="J145" s="477"/>
      <c r="K145" s="477"/>
      <c r="L145" s="403"/>
      <c r="M145" s="404"/>
      <c r="N145" s="393"/>
      <c r="O145" s="404"/>
      <c r="P145" s="390"/>
      <c r="Q145" s="404"/>
      <c r="R145" s="404"/>
      <c r="S145" s="393"/>
      <c r="T145" s="477"/>
    </row>
    <row r="146" spans="2:20" ht="16.8">
      <c r="B146" s="403"/>
      <c r="D146" s="393"/>
      <c r="F146" s="390"/>
      <c r="I146" s="393"/>
      <c r="J146" s="477"/>
      <c r="K146" s="477"/>
      <c r="L146" s="403"/>
      <c r="M146" s="404"/>
      <c r="N146" s="393"/>
      <c r="O146" s="404"/>
      <c r="P146" s="390"/>
      <c r="Q146" s="404"/>
      <c r="R146" s="404"/>
      <c r="S146" s="393"/>
      <c r="T146" s="477"/>
    </row>
    <row r="147" spans="2:20" ht="16.8">
      <c r="B147" s="403"/>
      <c r="D147" s="393"/>
      <c r="F147" s="390"/>
      <c r="I147" s="393"/>
      <c r="J147" s="477"/>
      <c r="K147" s="477"/>
      <c r="L147" s="403"/>
      <c r="M147" s="404"/>
      <c r="N147" s="393"/>
      <c r="O147" s="404"/>
      <c r="P147" s="390"/>
      <c r="Q147" s="404"/>
      <c r="R147" s="404"/>
      <c r="S147" s="393"/>
      <c r="T147" s="477"/>
    </row>
    <row r="148" spans="2:20" ht="16.8">
      <c r="B148" s="403"/>
      <c r="D148" s="393"/>
      <c r="F148" s="390"/>
      <c r="I148" s="393"/>
      <c r="J148" s="477"/>
      <c r="K148" s="477"/>
      <c r="L148" s="403"/>
      <c r="M148" s="404"/>
      <c r="N148" s="393"/>
      <c r="O148" s="404"/>
      <c r="P148" s="390"/>
      <c r="Q148" s="404"/>
      <c r="R148" s="404"/>
      <c r="S148" s="393"/>
      <c r="T148" s="477"/>
    </row>
    <row r="149" spans="2:20" ht="16.8">
      <c r="B149" s="403"/>
      <c r="D149" s="393"/>
      <c r="F149" s="390"/>
      <c r="I149" s="393"/>
      <c r="J149" s="477"/>
      <c r="K149" s="477"/>
      <c r="L149" s="403"/>
      <c r="M149" s="404"/>
      <c r="N149" s="393"/>
      <c r="O149" s="404"/>
      <c r="P149" s="390"/>
      <c r="Q149" s="404"/>
      <c r="R149" s="404"/>
      <c r="S149" s="393"/>
      <c r="T149" s="477"/>
    </row>
    <row r="150" spans="2:20" ht="16.8">
      <c r="B150" s="403"/>
      <c r="D150" s="393"/>
      <c r="F150" s="390"/>
      <c r="I150" s="393"/>
      <c r="J150" s="477"/>
      <c r="K150" s="477"/>
      <c r="L150" s="403"/>
      <c r="M150" s="404"/>
      <c r="N150" s="393"/>
      <c r="O150" s="404"/>
      <c r="P150" s="390"/>
      <c r="Q150" s="404"/>
      <c r="R150" s="404"/>
      <c r="S150" s="393"/>
      <c r="T150" s="477"/>
    </row>
    <row r="151" spans="2:20" ht="16.8">
      <c r="B151" s="403"/>
      <c r="D151" s="393"/>
      <c r="F151" s="390"/>
      <c r="I151" s="393"/>
      <c r="J151" s="477"/>
      <c r="K151" s="477"/>
      <c r="L151" s="403"/>
      <c r="M151" s="404"/>
      <c r="N151" s="393"/>
      <c r="O151" s="404"/>
      <c r="P151" s="390"/>
      <c r="Q151" s="404"/>
      <c r="R151" s="404"/>
      <c r="S151" s="393"/>
      <c r="T151" s="477"/>
    </row>
    <row r="152" spans="2:20" ht="16.8">
      <c r="B152" s="403"/>
      <c r="D152" s="393"/>
      <c r="F152" s="390"/>
      <c r="I152" s="393"/>
      <c r="J152" s="477"/>
      <c r="K152" s="477"/>
      <c r="L152" s="403"/>
      <c r="M152" s="404"/>
      <c r="N152" s="393"/>
      <c r="O152" s="404"/>
      <c r="P152" s="390"/>
      <c r="Q152" s="404"/>
      <c r="R152" s="404"/>
      <c r="S152" s="393"/>
      <c r="T152" s="477"/>
    </row>
    <row r="153" spans="2:20" ht="16.8">
      <c r="B153" s="403"/>
      <c r="D153" s="393"/>
      <c r="F153" s="390"/>
      <c r="I153" s="393"/>
      <c r="J153" s="477"/>
      <c r="K153" s="477"/>
      <c r="L153" s="403"/>
      <c r="M153" s="404"/>
      <c r="N153" s="393"/>
      <c r="O153" s="404"/>
      <c r="P153" s="390"/>
      <c r="Q153" s="404"/>
      <c r="R153" s="404"/>
      <c r="S153" s="393"/>
      <c r="T153" s="477"/>
    </row>
    <row r="154" spans="2:20" ht="16.8">
      <c r="B154" s="403"/>
      <c r="D154" s="393"/>
      <c r="F154" s="390"/>
      <c r="I154" s="393"/>
      <c r="J154" s="477"/>
      <c r="K154" s="477"/>
      <c r="L154" s="403"/>
      <c r="M154" s="404"/>
      <c r="N154" s="393"/>
      <c r="O154" s="404"/>
      <c r="P154" s="390"/>
      <c r="Q154" s="404"/>
      <c r="R154" s="404"/>
      <c r="S154" s="393"/>
      <c r="T154" s="477"/>
    </row>
    <row r="155" spans="2:20" ht="16.8">
      <c r="B155" s="403"/>
      <c r="D155" s="393"/>
      <c r="F155" s="390"/>
      <c r="I155" s="393"/>
      <c r="J155" s="477"/>
      <c r="K155" s="477"/>
      <c r="L155" s="403"/>
      <c r="M155" s="404"/>
      <c r="N155" s="393"/>
      <c r="O155" s="404"/>
      <c r="P155" s="390"/>
      <c r="Q155" s="404"/>
      <c r="R155" s="404"/>
      <c r="S155" s="393"/>
      <c r="T155" s="477"/>
    </row>
    <row r="156" spans="2:20" ht="16.8">
      <c r="B156" s="403"/>
      <c r="D156" s="393"/>
      <c r="F156" s="390"/>
      <c r="I156" s="393"/>
      <c r="J156" s="477"/>
      <c r="K156" s="477"/>
      <c r="L156" s="403"/>
      <c r="M156" s="404"/>
      <c r="N156" s="393"/>
      <c r="O156" s="404"/>
      <c r="P156" s="390"/>
      <c r="Q156" s="404"/>
      <c r="R156" s="404"/>
      <c r="S156" s="393"/>
      <c r="T156" s="477"/>
    </row>
    <row r="157" spans="2:20" ht="16.8">
      <c r="B157" s="403"/>
      <c r="D157" s="393"/>
      <c r="F157" s="390"/>
      <c r="I157" s="393"/>
      <c r="J157" s="477"/>
      <c r="K157" s="477"/>
      <c r="L157" s="403"/>
      <c r="M157" s="404"/>
      <c r="N157" s="393"/>
      <c r="O157" s="404"/>
      <c r="P157" s="390"/>
      <c r="Q157" s="404"/>
      <c r="R157" s="404"/>
      <c r="S157" s="393"/>
      <c r="T157" s="477"/>
    </row>
    <row r="158" spans="2:20" ht="16.8">
      <c r="B158" s="403"/>
      <c r="D158" s="393"/>
      <c r="F158" s="390"/>
      <c r="I158" s="393"/>
      <c r="J158" s="477"/>
      <c r="K158" s="477"/>
      <c r="L158" s="403"/>
      <c r="M158" s="404"/>
      <c r="N158" s="393"/>
      <c r="O158" s="404"/>
      <c r="P158" s="390"/>
      <c r="Q158" s="404"/>
      <c r="R158" s="404"/>
      <c r="S158" s="393"/>
      <c r="T158" s="477"/>
    </row>
    <row r="159" spans="2:20" ht="16.8">
      <c r="B159" s="403"/>
      <c r="D159" s="393"/>
      <c r="F159" s="390"/>
      <c r="I159" s="393"/>
      <c r="J159" s="477"/>
      <c r="K159" s="477"/>
      <c r="L159" s="403"/>
      <c r="M159" s="404"/>
      <c r="N159" s="393"/>
      <c r="O159" s="404"/>
      <c r="P159" s="390"/>
      <c r="Q159" s="404"/>
      <c r="R159" s="404"/>
      <c r="S159" s="393"/>
      <c r="T159" s="477"/>
    </row>
    <row r="160" spans="2:20" ht="16.8">
      <c r="B160" s="403"/>
      <c r="D160" s="393"/>
      <c r="F160" s="390"/>
      <c r="I160" s="393"/>
      <c r="J160" s="477"/>
      <c r="K160" s="477"/>
      <c r="L160" s="403"/>
      <c r="M160" s="404"/>
      <c r="N160" s="393"/>
      <c r="O160" s="404"/>
      <c r="P160" s="390"/>
      <c r="Q160" s="404"/>
      <c r="R160" s="404"/>
      <c r="S160" s="393"/>
      <c r="T160" s="477"/>
    </row>
    <row r="161" spans="2:20" ht="16.8">
      <c r="B161" s="403"/>
      <c r="D161" s="393"/>
      <c r="F161" s="390"/>
      <c r="I161" s="393"/>
      <c r="J161" s="477"/>
      <c r="K161" s="477"/>
      <c r="L161" s="403"/>
      <c r="M161" s="404"/>
      <c r="N161" s="393"/>
      <c r="O161" s="404"/>
      <c r="P161" s="390"/>
      <c r="Q161" s="404"/>
      <c r="R161" s="404"/>
      <c r="S161" s="393"/>
      <c r="T161" s="477"/>
    </row>
    <row r="162" spans="2:20" ht="16.8">
      <c r="B162" s="403"/>
      <c r="D162" s="393"/>
      <c r="F162" s="390"/>
      <c r="I162" s="393"/>
      <c r="J162" s="477"/>
      <c r="K162" s="477"/>
      <c r="L162" s="403"/>
      <c r="M162" s="404"/>
      <c r="N162" s="393"/>
      <c r="O162" s="404"/>
      <c r="P162" s="390"/>
      <c r="Q162" s="404"/>
      <c r="R162" s="404"/>
      <c r="S162" s="393"/>
      <c r="T162" s="477"/>
    </row>
    <row r="163" spans="2:20" ht="16.8">
      <c r="B163" s="403"/>
      <c r="D163" s="393"/>
      <c r="F163" s="390"/>
      <c r="I163" s="393"/>
      <c r="J163" s="477"/>
      <c r="K163" s="477"/>
      <c r="L163" s="403"/>
      <c r="M163" s="404"/>
      <c r="N163" s="393"/>
      <c r="O163" s="404"/>
      <c r="P163" s="390"/>
      <c r="Q163" s="404"/>
      <c r="R163" s="404"/>
      <c r="S163" s="393"/>
      <c r="T163" s="477"/>
    </row>
    <row r="164" spans="2:20" ht="16.8">
      <c r="B164" s="403"/>
      <c r="D164" s="393"/>
      <c r="F164" s="390"/>
      <c r="I164" s="393"/>
      <c r="J164" s="477"/>
      <c r="K164" s="477"/>
      <c r="L164" s="403"/>
      <c r="M164" s="404"/>
      <c r="N164" s="393"/>
      <c r="O164" s="404"/>
      <c r="P164" s="390"/>
      <c r="Q164" s="404"/>
      <c r="R164" s="404"/>
      <c r="S164" s="393"/>
      <c r="T164" s="477"/>
    </row>
    <row r="165" spans="2:20" ht="16.8">
      <c r="B165" s="403"/>
      <c r="D165" s="393"/>
      <c r="F165" s="390"/>
      <c r="I165" s="393"/>
      <c r="J165" s="477"/>
      <c r="K165" s="477"/>
      <c r="L165" s="403"/>
      <c r="M165" s="404"/>
      <c r="N165" s="393"/>
      <c r="O165" s="404"/>
      <c r="P165" s="390"/>
      <c r="Q165" s="404"/>
      <c r="R165" s="404"/>
      <c r="S165" s="393"/>
      <c r="T165" s="477"/>
    </row>
    <row r="166" spans="2:20" ht="16.8">
      <c r="B166" s="403"/>
      <c r="D166" s="393"/>
      <c r="F166" s="390"/>
      <c r="I166" s="393"/>
      <c r="J166" s="477"/>
      <c r="K166" s="477"/>
      <c r="L166" s="403"/>
      <c r="M166" s="404"/>
      <c r="N166" s="393"/>
      <c r="O166" s="404"/>
      <c r="P166" s="390"/>
      <c r="Q166" s="404"/>
      <c r="R166" s="404"/>
      <c r="S166" s="393"/>
      <c r="T166" s="477"/>
    </row>
    <row r="167" spans="2:20" ht="16.8">
      <c r="B167" s="403"/>
      <c r="D167" s="393"/>
      <c r="F167" s="390"/>
      <c r="I167" s="393"/>
      <c r="J167" s="477"/>
      <c r="K167" s="477"/>
      <c r="L167" s="403"/>
      <c r="M167" s="404"/>
      <c r="N167" s="393"/>
      <c r="O167" s="404"/>
      <c r="P167" s="390"/>
      <c r="Q167" s="404"/>
      <c r="R167" s="404"/>
      <c r="S167" s="393"/>
      <c r="T167" s="477"/>
    </row>
    <row r="168" spans="2:20" ht="16.8">
      <c r="B168" s="403"/>
      <c r="D168" s="393"/>
      <c r="F168" s="390"/>
      <c r="I168" s="393"/>
      <c r="J168" s="477"/>
      <c r="K168" s="477"/>
      <c r="L168" s="403"/>
      <c r="M168" s="404"/>
      <c r="N168" s="393"/>
      <c r="O168" s="404"/>
      <c r="P168" s="390"/>
      <c r="Q168" s="404"/>
      <c r="R168" s="404"/>
      <c r="S168" s="393"/>
      <c r="T168" s="477"/>
    </row>
    <row r="169" spans="2:20" ht="16.8">
      <c r="B169" s="403"/>
      <c r="D169" s="393"/>
      <c r="F169" s="390"/>
      <c r="I169" s="393"/>
      <c r="J169" s="477"/>
      <c r="K169" s="477"/>
      <c r="L169" s="403"/>
      <c r="M169" s="404"/>
      <c r="N169" s="393"/>
      <c r="O169" s="404"/>
      <c r="P169" s="390"/>
      <c r="Q169" s="404"/>
      <c r="R169" s="404"/>
      <c r="S169" s="393"/>
      <c r="T169" s="477"/>
    </row>
    <row r="170" spans="2:20" ht="16.8">
      <c r="B170" s="403"/>
      <c r="D170" s="393"/>
      <c r="F170" s="390"/>
      <c r="I170" s="393"/>
      <c r="J170" s="477"/>
      <c r="K170" s="477"/>
      <c r="L170" s="403"/>
      <c r="M170" s="404"/>
      <c r="N170" s="393"/>
      <c r="O170" s="404"/>
      <c r="P170" s="390"/>
      <c r="Q170" s="404"/>
      <c r="R170" s="404"/>
      <c r="S170" s="393"/>
      <c r="T170" s="477"/>
    </row>
    <row r="171" spans="2:20" ht="16.8">
      <c r="B171" s="403"/>
      <c r="D171" s="393"/>
      <c r="F171" s="390"/>
      <c r="I171" s="393"/>
      <c r="J171" s="477"/>
      <c r="K171" s="477"/>
      <c r="L171" s="403"/>
      <c r="M171" s="404"/>
      <c r="N171" s="393"/>
      <c r="O171" s="404"/>
      <c r="P171" s="390"/>
      <c r="Q171" s="404"/>
      <c r="R171" s="404"/>
      <c r="S171" s="393"/>
      <c r="T171" s="477"/>
    </row>
    <row r="172" spans="2:20" ht="16.8">
      <c r="B172" s="403"/>
      <c r="D172" s="393"/>
      <c r="F172" s="390"/>
      <c r="I172" s="393"/>
      <c r="J172" s="477"/>
      <c r="K172" s="477"/>
      <c r="L172" s="403"/>
      <c r="M172" s="404"/>
      <c r="N172" s="393"/>
      <c r="O172" s="404"/>
      <c r="P172" s="390"/>
      <c r="Q172" s="404"/>
      <c r="R172" s="404"/>
      <c r="S172" s="393"/>
      <c r="T172" s="477"/>
    </row>
    <row r="173" spans="2:20" ht="16.8">
      <c r="B173" s="403"/>
      <c r="D173" s="393"/>
      <c r="F173" s="390"/>
      <c r="I173" s="393"/>
      <c r="J173" s="477"/>
      <c r="K173" s="477"/>
      <c r="L173" s="403"/>
      <c r="M173" s="404"/>
      <c r="N173" s="393"/>
      <c r="O173" s="404"/>
      <c r="P173" s="390"/>
      <c r="Q173" s="404"/>
      <c r="R173" s="404"/>
      <c r="S173" s="393"/>
      <c r="T173" s="477"/>
    </row>
    <row r="174" spans="2:20" ht="16.8">
      <c r="B174" s="403"/>
      <c r="D174" s="393"/>
      <c r="F174" s="390"/>
      <c r="I174" s="393"/>
      <c r="J174" s="477"/>
      <c r="K174" s="477"/>
      <c r="L174" s="403"/>
      <c r="M174" s="404"/>
      <c r="N174" s="393"/>
      <c r="O174" s="404"/>
      <c r="P174" s="390"/>
      <c r="Q174" s="404"/>
      <c r="R174" s="404"/>
      <c r="S174" s="393"/>
      <c r="T174" s="477"/>
    </row>
    <row r="175" spans="2:20" ht="16.8">
      <c r="B175" s="403"/>
      <c r="D175" s="393"/>
      <c r="F175" s="390"/>
      <c r="I175" s="393"/>
      <c r="J175" s="477"/>
      <c r="K175" s="477"/>
      <c r="L175" s="403"/>
      <c r="M175" s="404"/>
      <c r="N175" s="393"/>
      <c r="O175" s="404"/>
      <c r="P175" s="390"/>
      <c r="Q175" s="404"/>
      <c r="R175" s="404"/>
      <c r="S175" s="393"/>
      <c r="T175" s="477"/>
    </row>
    <row r="176" spans="2:20" ht="16.8">
      <c r="B176" s="403"/>
      <c r="D176" s="393"/>
      <c r="F176" s="390"/>
      <c r="I176" s="393"/>
      <c r="J176" s="477"/>
      <c r="K176" s="477"/>
      <c r="L176" s="403"/>
      <c r="M176" s="404"/>
      <c r="N176" s="393"/>
      <c r="O176" s="404"/>
      <c r="P176" s="390"/>
      <c r="Q176" s="404"/>
      <c r="R176" s="404"/>
      <c r="S176" s="393"/>
      <c r="T176" s="477"/>
    </row>
    <row r="177" spans="2:20" ht="16.8">
      <c r="B177" s="403"/>
      <c r="D177" s="393"/>
      <c r="F177" s="390"/>
      <c r="I177" s="393"/>
      <c r="J177" s="477"/>
      <c r="K177" s="477"/>
      <c r="L177" s="403"/>
      <c r="M177" s="404"/>
      <c r="N177" s="393"/>
      <c r="O177" s="404"/>
      <c r="P177" s="390"/>
      <c r="Q177" s="404"/>
      <c r="R177" s="404"/>
      <c r="S177" s="393"/>
      <c r="T177" s="477"/>
    </row>
    <row r="178" spans="2:20" ht="16.8">
      <c r="B178" s="403"/>
      <c r="D178" s="393"/>
      <c r="F178" s="390"/>
      <c r="I178" s="393"/>
      <c r="J178" s="477"/>
      <c r="K178" s="477"/>
      <c r="L178" s="403"/>
      <c r="M178" s="404"/>
      <c r="N178" s="393"/>
      <c r="O178" s="404"/>
      <c r="P178" s="390"/>
      <c r="Q178" s="404"/>
      <c r="R178" s="404"/>
      <c r="S178" s="393"/>
      <c r="T178" s="477"/>
    </row>
    <row r="179" spans="2:20" ht="16.8">
      <c r="B179" s="403"/>
      <c r="D179" s="393"/>
      <c r="F179" s="390"/>
      <c r="I179" s="393"/>
      <c r="J179" s="477"/>
      <c r="K179" s="477"/>
      <c r="L179" s="403"/>
      <c r="M179" s="404"/>
      <c r="N179" s="393"/>
      <c r="O179" s="404"/>
      <c r="P179" s="390"/>
      <c r="Q179" s="404"/>
      <c r="R179" s="404"/>
      <c r="S179" s="393"/>
      <c r="T179" s="477"/>
    </row>
    <row r="180" spans="2:20" ht="16.8">
      <c r="B180" s="403"/>
      <c r="D180" s="393"/>
      <c r="F180" s="390"/>
      <c r="I180" s="393"/>
      <c r="J180" s="477"/>
      <c r="K180" s="477"/>
      <c r="L180" s="403"/>
      <c r="M180" s="404"/>
      <c r="N180" s="393"/>
      <c r="O180" s="404"/>
      <c r="P180" s="390"/>
      <c r="Q180" s="404"/>
      <c r="R180" s="404"/>
      <c r="S180" s="393"/>
      <c r="T180" s="477"/>
    </row>
    <row r="181" spans="2:20" ht="16.8">
      <c r="B181" s="403"/>
      <c r="D181" s="393"/>
      <c r="F181" s="390"/>
      <c r="I181" s="393"/>
      <c r="J181" s="477"/>
      <c r="K181" s="477"/>
      <c r="L181" s="403"/>
      <c r="M181" s="404"/>
      <c r="N181" s="393"/>
      <c r="O181" s="404"/>
      <c r="P181" s="390"/>
      <c r="Q181" s="404"/>
      <c r="R181" s="404"/>
      <c r="S181" s="393"/>
      <c r="T181" s="477"/>
    </row>
    <row r="182" spans="2:20" ht="16.8">
      <c r="B182" s="403"/>
      <c r="D182" s="393"/>
      <c r="F182" s="390"/>
      <c r="I182" s="393"/>
      <c r="J182" s="477"/>
      <c r="K182" s="477"/>
      <c r="L182" s="403"/>
      <c r="M182" s="404"/>
      <c r="N182" s="393"/>
      <c r="O182" s="404"/>
      <c r="P182" s="390"/>
      <c r="Q182" s="404"/>
      <c r="R182" s="404"/>
      <c r="S182" s="393"/>
      <c r="T182" s="477"/>
    </row>
    <row r="183" spans="2:20" ht="16.8">
      <c r="B183" s="403"/>
      <c r="D183" s="393"/>
      <c r="F183" s="390"/>
      <c r="I183" s="393"/>
      <c r="J183" s="477"/>
      <c r="K183" s="477"/>
      <c r="L183" s="403"/>
      <c r="M183" s="404"/>
      <c r="N183" s="393"/>
      <c r="O183" s="404"/>
      <c r="P183" s="390"/>
      <c r="Q183" s="404"/>
      <c r="R183" s="404"/>
      <c r="S183" s="393"/>
      <c r="T183" s="477"/>
    </row>
    <row r="184" spans="2:20" ht="16.8">
      <c r="B184" s="403"/>
      <c r="D184" s="393"/>
      <c r="F184" s="390"/>
      <c r="I184" s="393"/>
      <c r="J184" s="477"/>
      <c r="K184" s="477"/>
      <c r="L184" s="403"/>
      <c r="M184" s="404"/>
      <c r="N184" s="393"/>
      <c r="O184" s="404"/>
      <c r="P184" s="390"/>
      <c r="Q184" s="404"/>
      <c r="R184" s="404"/>
      <c r="S184" s="393"/>
      <c r="T184" s="477"/>
    </row>
    <row r="185" spans="2:20" ht="16.8">
      <c r="B185" s="403"/>
      <c r="D185" s="393"/>
      <c r="F185" s="390"/>
      <c r="I185" s="393"/>
      <c r="J185" s="477"/>
      <c r="K185" s="477"/>
      <c r="L185" s="403"/>
      <c r="M185" s="404"/>
      <c r="N185" s="393"/>
      <c r="O185" s="404"/>
      <c r="P185" s="390"/>
      <c r="Q185" s="404"/>
      <c r="R185" s="404"/>
      <c r="S185" s="393"/>
      <c r="T185" s="477"/>
    </row>
    <row r="186" spans="2:20" ht="16.8">
      <c r="B186" s="403"/>
      <c r="D186" s="393"/>
      <c r="F186" s="390"/>
      <c r="I186" s="393"/>
      <c r="J186" s="477"/>
      <c r="K186" s="477"/>
      <c r="L186" s="403"/>
      <c r="M186" s="404"/>
      <c r="N186" s="393"/>
      <c r="O186" s="404"/>
      <c r="P186" s="390"/>
      <c r="Q186" s="404"/>
      <c r="R186" s="404"/>
      <c r="S186" s="393"/>
      <c r="T186" s="477"/>
    </row>
    <row r="187" spans="2:20" ht="16.8">
      <c r="B187" s="403"/>
      <c r="D187" s="393"/>
      <c r="F187" s="390"/>
      <c r="I187" s="393"/>
      <c r="J187" s="477"/>
      <c r="K187" s="477"/>
      <c r="L187" s="403"/>
      <c r="M187" s="404"/>
      <c r="N187" s="393"/>
      <c r="O187" s="404"/>
      <c r="P187" s="390"/>
      <c r="Q187" s="404"/>
      <c r="R187" s="404"/>
      <c r="S187" s="393"/>
      <c r="T187" s="477"/>
    </row>
    <row r="188" spans="2:20" ht="16.8">
      <c r="B188" s="403"/>
      <c r="D188" s="393"/>
      <c r="F188" s="390"/>
      <c r="I188" s="393"/>
      <c r="J188" s="477"/>
      <c r="K188" s="477"/>
      <c r="L188" s="403"/>
      <c r="M188" s="404"/>
      <c r="N188" s="393"/>
      <c r="O188" s="404"/>
      <c r="P188" s="390"/>
      <c r="Q188" s="404"/>
      <c r="R188" s="404"/>
      <c r="S188" s="393"/>
      <c r="T188" s="477"/>
    </row>
    <row r="189" spans="2:20" ht="16.8">
      <c r="B189" s="403"/>
      <c r="D189" s="393"/>
      <c r="F189" s="390"/>
      <c r="I189" s="393"/>
      <c r="J189" s="477"/>
      <c r="K189" s="477"/>
      <c r="L189" s="403"/>
      <c r="M189" s="404"/>
      <c r="N189" s="393"/>
      <c r="O189" s="404"/>
      <c r="P189" s="390"/>
      <c r="Q189" s="404"/>
      <c r="R189" s="404"/>
      <c r="S189" s="393"/>
      <c r="T189" s="477"/>
    </row>
    <row r="190" spans="2:20" ht="16.8">
      <c r="B190" s="403"/>
      <c r="D190" s="393"/>
      <c r="F190" s="390"/>
      <c r="I190" s="393"/>
      <c r="J190" s="477"/>
      <c r="K190" s="477"/>
      <c r="L190" s="403"/>
      <c r="M190" s="404"/>
      <c r="N190" s="393"/>
      <c r="O190" s="404"/>
      <c r="P190" s="390"/>
      <c r="Q190" s="404"/>
      <c r="R190" s="404"/>
      <c r="S190" s="393"/>
      <c r="T190" s="477"/>
    </row>
    <row r="191" spans="2:20" ht="16.8">
      <c r="B191" s="403"/>
      <c r="D191" s="393"/>
      <c r="F191" s="390"/>
      <c r="I191" s="393"/>
      <c r="J191" s="477"/>
      <c r="K191" s="477"/>
      <c r="L191" s="403"/>
      <c r="M191" s="404"/>
      <c r="N191" s="393"/>
      <c r="O191" s="404"/>
      <c r="P191" s="390"/>
      <c r="Q191" s="404"/>
      <c r="R191" s="404"/>
      <c r="S191" s="393"/>
      <c r="T191" s="477"/>
    </row>
    <row r="192" spans="2:20" ht="16.8">
      <c r="B192" s="403"/>
      <c r="D192" s="393"/>
      <c r="F192" s="390"/>
      <c r="I192" s="393"/>
      <c r="J192" s="477"/>
      <c r="K192" s="477"/>
      <c r="L192" s="403"/>
      <c r="M192" s="404"/>
      <c r="N192" s="393"/>
      <c r="O192" s="404"/>
      <c r="P192" s="390"/>
      <c r="Q192" s="404"/>
      <c r="R192" s="404"/>
      <c r="S192" s="393"/>
      <c r="T192" s="477"/>
    </row>
    <row r="193" spans="2:20" ht="16.8">
      <c r="B193" s="403"/>
      <c r="D193" s="393"/>
      <c r="F193" s="390"/>
      <c r="I193" s="393"/>
      <c r="J193" s="477"/>
      <c r="K193" s="477"/>
      <c r="L193" s="403"/>
      <c r="M193" s="404"/>
      <c r="N193" s="393"/>
      <c r="O193" s="404"/>
      <c r="P193" s="390"/>
      <c r="Q193" s="404"/>
      <c r="R193" s="404"/>
      <c r="S193" s="393"/>
      <c r="T193" s="477"/>
    </row>
    <row r="194" spans="2:20" ht="16.8">
      <c r="B194" s="403"/>
      <c r="D194" s="393"/>
      <c r="F194" s="390"/>
      <c r="I194" s="393"/>
      <c r="J194" s="477"/>
      <c r="K194" s="477"/>
      <c r="L194" s="403"/>
      <c r="M194" s="404"/>
      <c r="N194" s="393"/>
      <c r="O194" s="404"/>
      <c r="P194" s="390"/>
      <c r="Q194" s="404"/>
      <c r="R194" s="404"/>
      <c r="S194" s="393"/>
      <c r="T194" s="477"/>
    </row>
    <row r="195" spans="2:20" ht="16.8">
      <c r="B195" s="403"/>
      <c r="D195" s="393"/>
      <c r="F195" s="390"/>
      <c r="I195" s="393"/>
      <c r="J195" s="477"/>
      <c r="K195" s="477"/>
      <c r="L195" s="403"/>
      <c r="M195" s="404"/>
      <c r="N195" s="393"/>
      <c r="O195" s="404"/>
      <c r="P195" s="390"/>
      <c r="Q195" s="404"/>
      <c r="R195" s="404"/>
      <c r="S195" s="393"/>
      <c r="T195" s="477"/>
    </row>
    <row r="196" spans="2:20" ht="16.8">
      <c r="B196" s="403"/>
      <c r="D196" s="393"/>
      <c r="F196" s="390"/>
      <c r="I196" s="393"/>
      <c r="J196" s="477"/>
      <c r="K196" s="477"/>
      <c r="L196" s="403"/>
      <c r="M196" s="404"/>
      <c r="N196" s="393"/>
      <c r="O196" s="404"/>
      <c r="P196" s="390"/>
      <c r="Q196" s="404"/>
      <c r="R196" s="404"/>
      <c r="S196" s="393"/>
      <c r="T196" s="477"/>
    </row>
    <row r="197" spans="2:20" ht="16.8">
      <c r="B197" s="403"/>
      <c r="D197" s="393"/>
      <c r="F197" s="390"/>
      <c r="I197" s="393"/>
      <c r="J197" s="477"/>
      <c r="K197" s="477"/>
      <c r="L197" s="403"/>
      <c r="M197" s="404"/>
      <c r="N197" s="393"/>
      <c r="O197" s="404"/>
      <c r="P197" s="390"/>
      <c r="Q197" s="404"/>
      <c r="R197" s="404"/>
      <c r="S197" s="393"/>
      <c r="T197" s="477"/>
    </row>
    <row r="198" spans="2:20" ht="16.8">
      <c r="B198" s="403"/>
      <c r="D198" s="393"/>
      <c r="F198" s="390"/>
      <c r="I198" s="393"/>
      <c r="J198" s="477"/>
      <c r="K198" s="477"/>
      <c r="L198" s="403"/>
      <c r="M198" s="404"/>
      <c r="N198" s="393"/>
      <c r="O198" s="404"/>
      <c r="P198" s="390"/>
      <c r="Q198" s="404"/>
      <c r="R198" s="404"/>
      <c r="S198" s="393"/>
      <c r="T198" s="477"/>
    </row>
    <row r="199" spans="2:20" ht="16.8">
      <c r="B199" s="403"/>
      <c r="D199" s="393"/>
      <c r="F199" s="390"/>
      <c r="I199" s="393"/>
      <c r="J199" s="477"/>
      <c r="K199" s="477"/>
      <c r="L199" s="403"/>
      <c r="M199" s="404"/>
      <c r="N199" s="393"/>
      <c r="O199" s="404"/>
      <c r="P199" s="390"/>
      <c r="Q199" s="404"/>
      <c r="R199" s="404"/>
      <c r="S199" s="393"/>
      <c r="T199" s="477"/>
    </row>
    <row r="200" spans="2:20" ht="16.8">
      <c r="B200" s="403"/>
      <c r="D200" s="393"/>
      <c r="F200" s="390"/>
      <c r="I200" s="393"/>
      <c r="J200" s="477"/>
      <c r="K200" s="477"/>
      <c r="L200" s="403"/>
      <c r="M200" s="404"/>
      <c r="N200" s="393"/>
      <c r="O200" s="404"/>
      <c r="P200" s="390"/>
      <c r="Q200" s="404"/>
      <c r="R200" s="404"/>
      <c r="S200" s="393"/>
      <c r="T200" s="477"/>
    </row>
    <row r="201" spans="2:20" ht="16.8">
      <c r="B201" s="403"/>
      <c r="D201" s="393"/>
      <c r="F201" s="390"/>
      <c r="I201" s="393"/>
      <c r="J201" s="477"/>
      <c r="K201" s="477"/>
      <c r="L201" s="403"/>
      <c r="M201" s="404"/>
      <c r="N201" s="393"/>
      <c r="O201" s="404"/>
      <c r="P201" s="390"/>
      <c r="Q201" s="404"/>
      <c r="R201" s="404"/>
      <c r="S201" s="393"/>
      <c r="T201" s="477"/>
    </row>
    <row r="202" spans="2:20" ht="16.8">
      <c r="B202" s="403"/>
      <c r="D202" s="393"/>
      <c r="F202" s="390"/>
      <c r="I202" s="393"/>
      <c r="J202" s="477"/>
      <c r="K202" s="477"/>
      <c r="L202" s="403"/>
      <c r="M202" s="404"/>
      <c r="N202" s="393"/>
      <c r="O202" s="404"/>
      <c r="P202" s="390"/>
      <c r="Q202" s="404"/>
      <c r="R202" s="404"/>
      <c r="S202" s="393"/>
      <c r="T202" s="477"/>
    </row>
    <row r="203" spans="2:20" ht="16.8">
      <c r="B203" s="403"/>
      <c r="D203" s="393"/>
      <c r="F203" s="390"/>
      <c r="I203" s="393"/>
      <c r="J203" s="477"/>
      <c r="K203" s="477"/>
      <c r="L203" s="403"/>
      <c r="M203" s="404"/>
      <c r="N203" s="393"/>
      <c r="O203" s="404"/>
      <c r="P203" s="390"/>
      <c r="Q203" s="404"/>
      <c r="R203" s="404"/>
      <c r="S203" s="393"/>
      <c r="T203" s="477"/>
    </row>
    <row r="204" spans="2:20" ht="16.8">
      <c r="B204" s="403"/>
      <c r="D204" s="393"/>
      <c r="F204" s="390"/>
      <c r="I204" s="393"/>
      <c r="J204" s="477"/>
      <c r="K204" s="477"/>
      <c r="L204" s="403"/>
      <c r="M204" s="404"/>
      <c r="N204" s="393"/>
      <c r="O204" s="404"/>
      <c r="P204" s="390"/>
      <c r="Q204" s="404"/>
      <c r="R204" s="404"/>
      <c r="S204" s="393"/>
      <c r="T204" s="477"/>
    </row>
    <row r="205" spans="2:20" ht="16.8">
      <c r="B205" s="403"/>
      <c r="D205" s="393"/>
      <c r="F205" s="390"/>
      <c r="I205" s="393"/>
      <c r="J205" s="477"/>
      <c r="K205" s="477"/>
      <c r="L205" s="403"/>
      <c r="M205" s="404"/>
      <c r="N205" s="393"/>
      <c r="O205" s="404"/>
      <c r="P205" s="390"/>
      <c r="Q205" s="404"/>
      <c r="R205" s="404"/>
      <c r="S205" s="393"/>
      <c r="T205" s="477"/>
    </row>
    <row r="206" spans="2:20" ht="16.8">
      <c r="B206" s="403"/>
      <c r="D206" s="393"/>
      <c r="F206" s="390"/>
      <c r="I206" s="393"/>
      <c r="J206" s="477"/>
      <c r="K206" s="477"/>
      <c r="L206" s="403"/>
      <c r="M206" s="404"/>
      <c r="N206" s="393"/>
      <c r="O206" s="404"/>
      <c r="P206" s="390"/>
      <c r="Q206" s="404"/>
      <c r="R206" s="404"/>
      <c r="S206" s="393"/>
      <c r="T206" s="477"/>
    </row>
    <row r="207" spans="2:20" ht="16.8">
      <c r="B207" s="403"/>
      <c r="D207" s="393"/>
      <c r="F207" s="390"/>
      <c r="I207" s="393"/>
      <c r="J207" s="477"/>
      <c r="K207" s="477"/>
      <c r="L207" s="403"/>
      <c r="M207" s="404"/>
      <c r="N207" s="393"/>
      <c r="O207" s="404"/>
      <c r="P207" s="390"/>
      <c r="Q207" s="404"/>
      <c r="R207" s="404"/>
      <c r="S207" s="393"/>
      <c r="T207" s="477"/>
    </row>
    <row r="208" spans="2:20" ht="16.8">
      <c r="B208" s="403"/>
      <c r="D208" s="393"/>
      <c r="F208" s="390"/>
      <c r="I208" s="393"/>
      <c r="J208" s="477"/>
      <c r="K208" s="477"/>
      <c r="L208" s="403"/>
      <c r="M208" s="404"/>
      <c r="N208" s="393"/>
      <c r="O208" s="404"/>
      <c r="P208" s="390"/>
      <c r="Q208" s="404"/>
      <c r="R208" s="404"/>
      <c r="S208" s="393"/>
      <c r="T208" s="477"/>
    </row>
    <row r="209" spans="2:20" ht="16.8">
      <c r="B209" s="403"/>
      <c r="D209" s="393"/>
      <c r="F209" s="390"/>
      <c r="I209" s="393"/>
      <c r="J209" s="477"/>
      <c r="K209" s="477"/>
      <c r="L209" s="403"/>
      <c r="M209" s="404"/>
      <c r="N209" s="393"/>
      <c r="O209" s="404"/>
      <c r="P209" s="390"/>
      <c r="Q209" s="404"/>
      <c r="R209" s="404"/>
      <c r="S209" s="393"/>
      <c r="T209" s="477"/>
    </row>
    <row r="210" spans="2:20" ht="16.8">
      <c r="B210" s="403"/>
      <c r="D210" s="393"/>
      <c r="F210" s="390"/>
      <c r="I210" s="393"/>
      <c r="J210" s="477"/>
      <c r="K210" s="477"/>
      <c r="L210" s="403"/>
      <c r="M210" s="404"/>
      <c r="N210" s="393"/>
      <c r="O210" s="404"/>
      <c r="P210" s="390"/>
      <c r="Q210" s="404"/>
      <c r="R210" s="404"/>
      <c r="S210" s="393"/>
      <c r="T210" s="477"/>
    </row>
    <row r="211" spans="2:20" ht="16.8">
      <c r="B211" s="403"/>
      <c r="D211" s="393"/>
      <c r="F211" s="390"/>
      <c r="I211" s="393"/>
      <c r="J211" s="477"/>
      <c r="K211" s="477"/>
      <c r="L211" s="403"/>
      <c r="M211" s="404"/>
      <c r="N211" s="393"/>
      <c r="O211" s="404"/>
      <c r="P211" s="390"/>
      <c r="Q211" s="404"/>
      <c r="R211" s="404"/>
      <c r="S211" s="393"/>
      <c r="T211" s="477"/>
    </row>
    <row r="212" spans="2:20" ht="16.8">
      <c r="B212" s="403"/>
      <c r="D212" s="393"/>
      <c r="F212" s="390"/>
      <c r="I212" s="393"/>
      <c r="J212" s="477"/>
      <c r="K212" s="477"/>
      <c r="L212" s="403"/>
      <c r="M212" s="404"/>
      <c r="N212" s="393"/>
      <c r="O212" s="404"/>
      <c r="P212" s="390"/>
      <c r="Q212" s="404"/>
      <c r="R212" s="404"/>
      <c r="S212" s="393"/>
      <c r="T212" s="477"/>
    </row>
    <row r="213" spans="2:20" ht="16.8">
      <c r="B213" s="403"/>
      <c r="D213" s="393"/>
      <c r="F213" s="390"/>
      <c r="I213" s="393"/>
      <c r="J213" s="477"/>
      <c r="K213" s="477"/>
      <c r="L213" s="403"/>
      <c r="M213" s="404"/>
      <c r="N213" s="393"/>
      <c r="O213" s="404"/>
      <c r="P213" s="390"/>
      <c r="Q213" s="404"/>
      <c r="R213" s="404"/>
      <c r="S213" s="393"/>
      <c r="T213" s="477"/>
    </row>
    <row r="214" spans="2:20" ht="16.8">
      <c r="B214" s="403"/>
      <c r="D214" s="393"/>
      <c r="F214" s="390"/>
      <c r="I214" s="393"/>
      <c r="J214" s="477"/>
      <c r="K214" s="477"/>
      <c r="L214" s="403"/>
      <c r="M214" s="404"/>
      <c r="N214" s="393"/>
      <c r="O214" s="404"/>
      <c r="P214" s="390"/>
      <c r="Q214" s="404"/>
      <c r="R214" s="404"/>
      <c r="S214" s="393"/>
      <c r="T214" s="477"/>
    </row>
    <row r="215" spans="2:20" ht="16.8">
      <c r="B215" s="403"/>
      <c r="D215" s="393"/>
      <c r="F215" s="390"/>
      <c r="I215" s="393"/>
      <c r="J215" s="477"/>
      <c r="K215" s="477"/>
      <c r="L215" s="403"/>
      <c r="M215" s="404"/>
      <c r="N215" s="393"/>
      <c r="O215" s="404"/>
      <c r="P215" s="390"/>
      <c r="Q215" s="404"/>
      <c r="R215" s="404"/>
      <c r="S215" s="393"/>
      <c r="T215" s="477"/>
    </row>
    <row r="216" spans="2:20" ht="16.8">
      <c r="B216" s="403"/>
      <c r="D216" s="393"/>
      <c r="F216" s="390"/>
      <c r="I216" s="393"/>
      <c r="J216" s="477"/>
      <c r="K216" s="477"/>
      <c r="L216" s="403"/>
      <c r="M216" s="404"/>
      <c r="N216" s="393"/>
      <c r="O216" s="404"/>
      <c r="P216" s="390"/>
      <c r="Q216" s="404"/>
      <c r="R216" s="404"/>
      <c r="S216" s="393"/>
      <c r="T216" s="477"/>
    </row>
    <row r="217" spans="2:20" ht="16.8">
      <c r="B217" s="403"/>
      <c r="D217" s="393"/>
      <c r="F217" s="390"/>
      <c r="I217" s="393"/>
      <c r="J217" s="477"/>
      <c r="K217" s="477"/>
      <c r="L217" s="403"/>
      <c r="M217" s="404"/>
      <c r="N217" s="393"/>
      <c r="O217" s="404"/>
      <c r="P217" s="390"/>
      <c r="Q217" s="404"/>
      <c r="R217" s="404"/>
      <c r="S217" s="393"/>
      <c r="T217" s="477"/>
    </row>
    <row r="218" spans="2:20" ht="16.8">
      <c r="B218" s="403"/>
      <c r="D218" s="393"/>
      <c r="F218" s="390"/>
      <c r="I218" s="393"/>
      <c r="J218" s="477"/>
      <c r="K218" s="477"/>
      <c r="L218" s="403"/>
      <c r="M218" s="404"/>
      <c r="N218" s="393"/>
      <c r="O218" s="404"/>
      <c r="P218" s="390"/>
      <c r="Q218" s="404"/>
      <c r="R218" s="404"/>
      <c r="S218" s="393"/>
      <c r="T218" s="477"/>
    </row>
    <row r="219" spans="2:20" ht="16.8">
      <c r="B219" s="403"/>
      <c r="D219" s="393"/>
      <c r="F219" s="390"/>
      <c r="I219" s="393"/>
      <c r="J219" s="477"/>
      <c r="K219" s="477"/>
      <c r="L219" s="403"/>
      <c r="M219" s="404"/>
      <c r="N219" s="393"/>
      <c r="O219" s="404"/>
      <c r="P219" s="390"/>
      <c r="Q219" s="404"/>
      <c r="R219" s="404"/>
      <c r="S219" s="393"/>
      <c r="T219" s="477"/>
    </row>
    <row r="220" spans="2:20" ht="16.8">
      <c r="B220" s="403"/>
      <c r="D220" s="393"/>
      <c r="F220" s="390"/>
      <c r="I220" s="393"/>
      <c r="J220" s="477"/>
      <c r="K220" s="477"/>
      <c r="L220" s="403"/>
      <c r="M220" s="404"/>
      <c r="N220" s="393"/>
      <c r="O220" s="404"/>
      <c r="P220" s="390"/>
      <c r="Q220" s="404"/>
      <c r="R220" s="404"/>
      <c r="S220" s="393"/>
      <c r="T220" s="477"/>
    </row>
    <row r="221" spans="2:20" ht="16.8">
      <c r="B221" s="403"/>
      <c r="D221" s="393"/>
      <c r="F221" s="390"/>
      <c r="I221" s="393"/>
      <c r="J221" s="477"/>
      <c r="K221" s="477"/>
      <c r="L221" s="403"/>
      <c r="M221" s="404"/>
      <c r="N221" s="393"/>
      <c r="O221" s="404"/>
      <c r="P221" s="390"/>
      <c r="Q221" s="404"/>
      <c r="R221" s="404"/>
      <c r="S221" s="393"/>
      <c r="T221" s="477"/>
    </row>
    <row r="222" spans="2:20" ht="16.8">
      <c r="B222" s="403"/>
      <c r="D222" s="393"/>
      <c r="F222" s="390"/>
      <c r="I222" s="393"/>
      <c r="J222" s="477"/>
      <c r="K222" s="477"/>
      <c r="L222" s="403"/>
      <c r="M222" s="404"/>
      <c r="N222" s="393"/>
      <c r="O222" s="404"/>
      <c r="P222" s="390"/>
      <c r="Q222" s="404"/>
      <c r="R222" s="404"/>
      <c r="S222" s="393"/>
      <c r="T222" s="477"/>
    </row>
    <row r="223" spans="2:20" ht="16.8">
      <c r="B223" s="403"/>
      <c r="D223" s="393"/>
      <c r="F223" s="390"/>
      <c r="I223" s="393"/>
      <c r="J223" s="477"/>
      <c r="K223" s="477"/>
      <c r="L223" s="403"/>
      <c r="M223" s="404"/>
      <c r="N223" s="393"/>
      <c r="O223" s="404"/>
      <c r="P223" s="390"/>
      <c r="Q223" s="404"/>
      <c r="R223" s="404"/>
      <c r="S223" s="393"/>
      <c r="T223" s="477"/>
    </row>
    <row r="224" spans="2:20" ht="16.8">
      <c r="B224" s="403"/>
      <c r="D224" s="393"/>
      <c r="F224" s="390"/>
      <c r="I224" s="393"/>
      <c r="J224" s="477"/>
      <c r="K224" s="477"/>
      <c r="L224" s="403"/>
      <c r="M224" s="404"/>
      <c r="N224" s="393"/>
      <c r="O224" s="404"/>
      <c r="P224" s="390"/>
      <c r="Q224" s="404"/>
      <c r="R224" s="404"/>
      <c r="S224" s="393"/>
      <c r="T224" s="477"/>
    </row>
    <row r="225" spans="2:20" ht="16.8">
      <c r="B225" s="403"/>
      <c r="D225" s="393"/>
      <c r="F225" s="390"/>
      <c r="I225" s="393"/>
      <c r="J225" s="477"/>
      <c r="K225" s="477"/>
      <c r="L225" s="403"/>
      <c r="M225" s="404"/>
      <c r="N225" s="393"/>
      <c r="O225" s="404"/>
      <c r="P225" s="390"/>
      <c r="Q225" s="404"/>
      <c r="R225" s="404"/>
      <c r="S225" s="393"/>
      <c r="T225" s="477"/>
    </row>
    <row r="226" spans="2:20" ht="16.8">
      <c r="B226" s="403"/>
      <c r="D226" s="393"/>
      <c r="F226" s="390"/>
      <c r="I226" s="393"/>
      <c r="J226" s="477"/>
      <c r="K226" s="477"/>
      <c r="L226" s="403"/>
      <c r="M226" s="404"/>
      <c r="N226" s="393"/>
      <c r="O226" s="404"/>
      <c r="P226" s="390"/>
      <c r="Q226" s="404"/>
      <c r="R226" s="404"/>
      <c r="S226" s="393"/>
      <c r="T226" s="477"/>
    </row>
    <row r="227" spans="2:20" ht="16.8">
      <c r="B227" s="403"/>
      <c r="D227" s="393"/>
      <c r="F227" s="390"/>
      <c r="I227" s="393"/>
      <c r="J227" s="477"/>
      <c r="K227" s="477"/>
      <c r="L227" s="403"/>
      <c r="M227" s="404"/>
      <c r="N227" s="393"/>
      <c r="O227" s="404"/>
      <c r="P227" s="390"/>
      <c r="Q227" s="404"/>
      <c r="R227" s="404"/>
      <c r="S227" s="393"/>
      <c r="T227" s="477"/>
    </row>
    <row r="228" spans="2:20" ht="16.8">
      <c r="B228" s="403"/>
      <c r="D228" s="393"/>
      <c r="F228" s="390"/>
      <c r="I228" s="393"/>
      <c r="J228" s="477"/>
      <c r="K228" s="477"/>
      <c r="L228" s="403"/>
      <c r="M228" s="404"/>
      <c r="N228" s="393"/>
      <c r="O228" s="404"/>
      <c r="P228" s="390"/>
      <c r="Q228" s="404"/>
      <c r="R228" s="404"/>
      <c r="S228" s="393"/>
      <c r="T228" s="477"/>
    </row>
    <row r="229" spans="2:20" ht="16.8">
      <c r="B229" s="403"/>
      <c r="D229" s="393"/>
      <c r="F229" s="390"/>
      <c r="I229" s="393"/>
      <c r="J229" s="477"/>
      <c r="K229" s="477"/>
      <c r="L229" s="403"/>
      <c r="M229" s="404"/>
      <c r="N229" s="393"/>
      <c r="O229" s="404"/>
      <c r="P229" s="390"/>
      <c r="Q229" s="404"/>
      <c r="R229" s="404"/>
      <c r="S229" s="393"/>
      <c r="T229" s="477"/>
    </row>
    <row r="230" spans="2:20" ht="16.8">
      <c r="B230" s="403"/>
      <c r="D230" s="393"/>
      <c r="F230" s="390"/>
      <c r="I230" s="393"/>
      <c r="J230" s="477"/>
      <c r="K230" s="477"/>
      <c r="L230" s="403"/>
      <c r="M230" s="404"/>
      <c r="N230" s="393"/>
      <c r="O230" s="404"/>
      <c r="P230" s="390"/>
      <c r="Q230" s="404"/>
      <c r="R230" s="404"/>
      <c r="S230" s="393"/>
      <c r="T230" s="477"/>
    </row>
    <row r="231" spans="2:20" ht="16.8">
      <c r="B231" s="403"/>
      <c r="D231" s="393"/>
      <c r="F231" s="390"/>
      <c r="I231" s="393"/>
      <c r="J231" s="477"/>
      <c r="K231" s="477"/>
      <c r="L231" s="403"/>
      <c r="M231" s="404"/>
      <c r="N231" s="393"/>
      <c r="O231" s="404"/>
      <c r="P231" s="390"/>
      <c r="Q231" s="404"/>
      <c r="R231" s="404"/>
      <c r="S231" s="393"/>
      <c r="T231" s="477"/>
    </row>
    <row r="232" spans="2:20" ht="16.8">
      <c r="B232" s="403"/>
      <c r="D232" s="393"/>
      <c r="F232" s="390"/>
      <c r="I232" s="393"/>
      <c r="J232" s="477"/>
      <c r="K232" s="477"/>
      <c r="L232" s="403"/>
      <c r="M232" s="404"/>
      <c r="N232" s="393"/>
      <c r="O232" s="404"/>
      <c r="P232" s="390"/>
      <c r="Q232" s="404"/>
      <c r="R232" s="404"/>
      <c r="S232" s="393"/>
      <c r="T232" s="477"/>
    </row>
    <row r="233" spans="2:20" ht="16.8">
      <c r="B233" s="403"/>
      <c r="D233" s="393"/>
      <c r="F233" s="390"/>
      <c r="I233" s="393"/>
      <c r="J233" s="477"/>
      <c r="K233" s="477"/>
      <c r="L233" s="403"/>
      <c r="M233" s="404"/>
      <c r="N233" s="393"/>
      <c r="O233" s="404"/>
      <c r="P233" s="390"/>
      <c r="Q233" s="404"/>
      <c r="R233" s="404"/>
      <c r="S233" s="393"/>
      <c r="T233" s="477"/>
    </row>
    <row r="234" spans="2:20" ht="16.8">
      <c r="B234" s="403"/>
      <c r="D234" s="393"/>
      <c r="F234" s="390"/>
      <c r="I234" s="393"/>
      <c r="J234" s="477"/>
      <c r="K234" s="477"/>
      <c r="L234" s="403"/>
      <c r="M234" s="404"/>
      <c r="N234" s="393"/>
      <c r="O234" s="404"/>
      <c r="P234" s="390"/>
      <c r="Q234" s="404"/>
      <c r="R234" s="404"/>
      <c r="S234" s="393"/>
      <c r="T234" s="477"/>
    </row>
    <row r="235" spans="2:20" ht="16.8">
      <c r="B235" s="403"/>
      <c r="D235" s="393"/>
      <c r="F235" s="390"/>
      <c r="I235" s="393"/>
      <c r="J235" s="477"/>
      <c r="K235" s="477"/>
      <c r="L235" s="403"/>
      <c r="M235" s="404"/>
      <c r="N235" s="393"/>
      <c r="O235" s="404"/>
      <c r="P235" s="390"/>
      <c r="Q235" s="404"/>
      <c r="R235" s="404"/>
      <c r="S235" s="393"/>
      <c r="T235" s="477"/>
    </row>
    <row r="236" spans="2:20" ht="16.8">
      <c r="B236" s="403"/>
      <c r="D236" s="393"/>
      <c r="F236" s="390"/>
      <c r="I236" s="393"/>
      <c r="J236" s="477"/>
      <c r="K236" s="477"/>
      <c r="L236" s="403"/>
      <c r="M236" s="404"/>
      <c r="N236" s="393"/>
      <c r="O236" s="404"/>
      <c r="P236" s="390"/>
      <c r="Q236" s="404"/>
      <c r="R236" s="404"/>
      <c r="S236" s="393"/>
      <c r="T236" s="477"/>
    </row>
    <row r="237" spans="2:20" ht="16.8">
      <c r="B237" s="403"/>
      <c r="D237" s="393"/>
      <c r="F237" s="390"/>
      <c r="I237" s="393"/>
      <c r="J237" s="477"/>
      <c r="K237" s="477"/>
      <c r="L237" s="403"/>
      <c r="M237" s="404"/>
      <c r="N237" s="393"/>
      <c r="O237" s="404"/>
      <c r="P237" s="390"/>
      <c r="Q237" s="404"/>
      <c r="R237" s="404"/>
      <c r="S237" s="393"/>
      <c r="T237" s="477"/>
    </row>
    <row r="238" spans="2:20" ht="16.8">
      <c r="B238" s="403"/>
      <c r="D238" s="393"/>
      <c r="F238" s="390"/>
      <c r="I238" s="393"/>
      <c r="J238" s="477"/>
      <c r="K238" s="477"/>
      <c r="L238" s="403"/>
      <c r="M238" s="404"/>
      <c r="N238" s="393"/>
      <c r="O238" s="404"/>
      <c r="P238" s="390"/>
      <c r="Q238" s="404"/>
      <c r="R238" s="404"/>
      <c r="S238" s="393"/>
      <c r="T238" s="477"/>
    </row>
    <row r="239" spans="2:20" ht="16.8">
      <c r="B239" s="403"/>
      <c r="D239" s="393"/>
      <c r="F239" s="390"/>
      <c r="I239" s="393"/>
      <c r="J239" s="477"/>
      <c r="K239" s="477"/>
      <c r="L239" s="403"/>
      <c r="M239" s="404"/>
      <c r="N239" s="393"/>
      <c r="O239" s="404"/>
      <c r="P239" s="390"/>
      <c r="Q239" s="404"/>
      <c r="R239" s="404"/>
      <c r="S239" s="393"/>
      <c r="T239" s="477"/>
    </row>
    <row r="240" spans="2:20" ht="16.8">
      <c r="B240" s="403"/>
      <c r="D240" s="393"/>
      <c r="F240" s="390"/>
      <c r="I240" s="393"/>
      <c r="J240" s="477"/>
      <c r="K240" s="477"/>
      <c r="L240" s="403"/>
      <c r="M240" s="404"/>
      <c r="N240" s="393"/>
      <c r="O240" s="404"/>
      <c r="P240" s="390"/>
      <c r="Q240" s="404"/>
      <c r="R240" s="404"/>
      <c r="S240" s="393"/>
      <c r="T240" s="477"/>
    </row>
    <row r="241" spans="2:20" ht="16.8">
      <c r="B241" s="403"/>
      <c r="D241" s="393"/>
      <c r="F241" s="390"/>
      <c r="I241" s="393"/>
      <c r="J241" s="477"/>
      <c r="K241" s="477"/>
      <c r="L241" s="403"/>
      <c r="M241" s="404"/>
      <c r="N241" s="393"/>
      <c r="O241" s="404"/>
      <c r="P241" s="390"/>
      <c r="Q241" s="404"/>
      <c r="R241" s="404"/>
      <c r="S241" s="393"/>
      <c r="T241" s="477"/>
    </row>
    <row r="242" spans="2:20" ht="16.8">
      <c r="B242" s="403"/>
      <c r="D242" s="393"/>
      <c r="F242" s="390"/>
      <c r="I242" s="393"/>
      <c r="J242" s="477"/>
      <c r="K242" s="477"/>
      <c r="L242" s="403"/>
      <c r="M242" s="404"/>
      <c r="N242" s="393"/>
      <c r="O242" s="404"/>
      <c r="P242" s="390"/>
      <c r="Q242" s="404"/>
      <c r="R242" s="404"/>
      <c r="S242" s="393"/>
      <c r="T242" s="477"/>
    </row>
    <row r="243" spans="2:20" ht="16.8">
      <c r="B243" s="403"/>
      <c r="D243" s="393"/>
      <c r="F243" s="390"/>
      <c r="I243" s="393"/>
      <c r="J243" s="477"/>
      <c r="K243" s="477"/>
      <c r="L243" s="403"/>
      <c r="M243" s="404"/>
      <c r="N243" s="393"/>
      <c r="O243" s="404"/>
      <c r="P243" s="390"/>
      <c r="Q243" s="404"/>
      <c r="R243" s="404"/>
      <c r="S243" s="393"/>
      <c r="T243" s="477"/>
    </row>
    <row r="244" spans="2:20" ht="16.8">
      <c r="B244" s="403"/>
      <c r="D244" s="393"/>
      <c r="F244" s="390"/>
      <c r="I244" s="393"/>
      <c r="J244" s="477"/>
      <c r="K244" s="477"/>
      <c r="L244" s="403"/>
      <c r="M244" s="404"/>
      <c r="N244" s="393"/>
      <c r="O244" s="404"/>
      <c r="P244" s="390"/>
      <c r="Q244" s="404"/>
      <c r="R244" s="404"/>
      <c r="S244" s="393"/>
      <c r="T244" s="477"/>
    </row>
    <row r="245" spans="2:20" ht="16.8">
      <c r="B245" s="403"/>
      <c r="D245" s="393"/>
      <c r="F245" s="390"/>
      <c r="I245" s="393"/>
      <c r="J245" s="477"/>
      <c r="K245" s="477"/>
      <c r="L245" s="403"/>
      <c r="M245" s="404"/>
      <c r="N245" s="393"/>
      <c r="O245" s="404"/>
      <c r="P245" s="390"/>
      <c r="Q245" s="404"/>
      <c r="R245" s="404"/>
      <c r="S245" s="393"/>
      <c r="T245" s="477"/>
    </row>
    <row r="246" spans="2:20" ht="16.8">
      <c r="B246" s="403"/>
      <c r="D246" s="393"/>
      <c r="F246" s="390"/>
      <c r="I246" s="393"/>
      <c r="J246" s="477"/>
      <c r="K246" s="477"/>
      <c r="L246" s="403"/>
      <c r="M246" s="404"/>
      <c r="N246" s="393"/>
      <c r="O246" s="404"/>
      <c r="P246" s="390"/>
      <c r="Q246" s="404"/>
      <c r="R246" s="404"/>
      <c r="S246" s="393"/>
      <c r="T246" s="477"/>
    </row>
    <row r="247" spans="2:20" ht="16.8">
      <c r="B247" s="403"/>
      <c r="D247" s="393"/>
      <c r="F247" s="390"/>
      <c r="I247" s="393"/>
      <c r="J247" s="477"/>
      <c r="K247" s="477"/>
      <c r="L247" s="403"/>
      <c r="M247" s="404"/>
      <c r="N247" s="393"/>
      <c r="O247" s="404"/>
      <c r="P247" s="390"/>
      <c r="Q247" s="404"/>
      <c r="R247" s="404"/>
      <c r="S247" s="393"/>
      <c r="T247" s="477"/>
    </row>
    <row r="248" spans="2:20" ht="16.8">
      <c r="B248" s="403"/>
      <c r="D248" s="393"/>
      <c r="F248" s="390"/>
      <c r="I248" s="393"/>
      <c r="J248" s="477"/>
      <c r="K248" s="477"/>
      <c r="L248" s="403"/>
      <c r="M248" s="404"/>
      <c r="N248" s="393"/>
      <c r="O248" s="404"/>
      <c r="P248" s="390"/>
      <c r="Q248" s="404"/>
      <c r="R248" s="404"/>
      <c r="S248" s="393"/>
      <c r="T248" s="477"/>
    </row>
    <row r="249" spans="2:20" ht="16.8">
      <c r="B249" s="403"/>
      <c r="D249" s="393"/>
      <c r="F249" s="390"/>
      <c r="I249" s="393"/>
      <c r="J249" s="477"/>
      <c r="K249" s="477"/>
      <c r="L249" s="403"/>
      <c r="M249" s="404"/>
      <c r="N249" s="393"/>
      <c r="O249" s="404"/>
      <c r="P249" s="390"/>
      <c r="Q249" s="404"/>
      <c r="R249" s="404"/>
      <c r="S249" s="393"/>
      <c r="T249" s="477"/>
    </row>
    <row r="250" spans="2:20" ht="16.8">
      <c r="B250" s="403"/>
      <c r="D250" s="393"/>
      <c r="F250" s="390"/>
      <c r="I250" s="393"/>
      <c r="J250" s="477"/>
      <c r="K250" s="477"/>
      <c r="L250" s="403"/>
      <c r="M250" s="404"/>
      <c r="N250" s="393"/>
      <c r="O250" s="404"/>
      <c r="P250" s="390"/>
      <c r="Q250" s="404"/>
      <c r="R250" s="404"/>
      <c r="S250" s="393"/>
      <c r="T250" s="477"/>
    </row>
    <row r="251" spans="2:20" ht="16.8">
      <c r="B251" s="403"/>
      <c r="D251" s="393"/>
      <c r="F251" s="390"/>
      <c r="I251" s="393"/>
      <c r="J251" s="477"/>
      <c r="K251" s="477"/>
      <c r="L251" s="403"/>
      <c r="M251" s="404"/>
      <c r="N251" s="393"/>
      <c r="O251" s="404"/>
      <c r="P251" s="390"/>
      <c r="Q251" s="404"/>
      <c r="R251" s="404"/>
      <c r="S251" s="393"/>
      <c r="T251" s="477"/>
    </row>
    <row r="252" spans="2:20" ht="16.8">
      <c r="B252" s="403"/>
      <c r="D252" s="393"/>
      <c r="F252" s="390"/>
      <c r="I252" s="393"/>
      <c r="J252" s="477"/>
      <c r="K252" s="477"/>
      <c r="L252" s="403"/>
      <c r="M252" s="404"/>
      <c r="N252" s="393"/>
      <c r="O252" s="404"/>
      <c r="P252" s="390"/>
      <c r="Q252" s="404"/>
      <c r="R252" s="404"/>
      <c r="S252" s="393"/>
      <c r="T252" s="477"/>
    </row>
    <row r="253" spans="2:20" ht="16.8">
      <c r="B253" s="403"/>
      <c r="D253" s="393"/>
      <c r="F253" s="390"/>
      <c r="I253" s="393"/>
      <c r="J253" s="477"/>
      <c r="K253" s="477"/>
      <c r="L253" s="403"/>
      <c r="M253" s="404"/>
      <c r="N253" s="393"/>
      <c r="O253" s="404"/>
      <c r="P253" s="390"/>
      <c r="Q253" s="404"/>
      <c r="R253" s="404"/>
      <c r="S253" s="393"/>
      <c r="T253" s="477"/>
    </row>
    <row r="254" spans="2:20" ht="16.8">
      <c r="B254" s="403"/>
      <c r="D254" s="393"/>
      <c r="F254" s="390"/>
      <c r="I254" s="393"/>
      <c r="J254" s="477"/>
      <c r="K254" s="477"/>
      <c r="L254" s="403"/>
      <c r="M254" s="404"/>
      <c r="N254" s="393"/>
      <c r="O254" s="404"/>
      <c r="P254" s="390"/>
      <c r="Q254" s="404"/>
      <c r="R254" s="404"/>
      <c r="S254" s="393"/>
      <c r="T254" s="477"/>
    </row>
    <row r="255" spans="2:20" ht="16.8">
      <c r="B255" s="403"/>
      <c r="D255" s="393"/>
      <c r="F255" s="390"/>
      <c r="I255" s="393"/>
      <c r="J255" s="477"/>
      <c r="K255" s="477"/>
      <c r="L255" s="403"/>
      <c r="M255" s="404"/>
      <c r="N255" s="393"/>
      <c r="O255" s="404"/>
      <c r="P255" s="390"/>
      <c r="Q255" s="404"/>
      <c r="R255" s="404"/>
      <c r="S255" s="393"/>
      <c r="T255" s="477"/>
    </row>
    <row r="256" spans="2:20" ht="16.8">
      <c r="B256" s="403"/>
      <c r="D256" s="393"/>
      <c r="F256" s="390"/>
      <c r="I256" s="393"/>
      <c r="J256" s="477"/>
      <c r="K256" s="477"/>
      <c r="L256" s="403"/>
      <c r="M256" s="404"/>
      <c r="N256" s="393"/>
      <c r="O256" s="404"/>
      <c r="P256" s="390"/>
      <c r="Q256" s="404"/>
      <c r="R256" s="404"/>
      <c r="S256" s="393"/>
      <c r="T256" s="477"/>
    </row>
    <row r="257" spans="2:20" ht="16.8">
      <c r="B257" s="403"/>
      <c r="D257" s="393"/>
      <c r="F257" s="390"/>
      <c r="I257" s="393"/>
      <c r="J257" s="477"/>
      <c r="K257" s="477"/>
      <c r="L257" s="403"/>
      <c r="M257" s="404"/>
      <c r="N257" s="393"/>
      <c r="O257" s="404"/>
      <c r="P257" s="390"/>
      <c r="Q257" s="404"/>
      <c r="R257" s="404"/>
      <c r="S257" s="393"/>
      <c r="T257" s="477"/>
    </row>
    <row r="258" spans="2:20" ht="16.8">
      <c r="B258" s="403"/>
      <c r="D258" s="393"/>
      <c r="F258" s="390"/>
      <c r="I258" s="393"/>
      <c r="J258" s="477"/>
      <c r="K258" s="477"/>
      <c r="L258" s="403"/>
      <c r="M258" s="404"/>
      <c r="N258" s="393"/>
      <c r="O258" s="404"/>
      <c r="P258" s="390"/>
      <c r="Q258" s="404"/>
      <c r="R258" s="404"/>
      <c r="S258" s="393"/>
      <c r="T258" s="477"/>
    </row>
    <row r="259" spans="2:20" ht="16.8">
      <c r="B259" s="403"/>
      <c r="D259" s="393"/>
      <c r="F259" s="390"/>
      <c r="I259" s="393"/>
      <c r="J259" s="477"/>
      <c r="K259" s="477"/>
      <c r="L259" s="403"/>
      <c r="M259" s="404"/>
      <c r="N259" s="393"/>
      <c r="O259" s="404"/>
      <c r="P259" s="390"/>
      <c r="Q259" s="404"/>
      <c r="R259" s="404"/>
      <c r="S259" s="393"/>
      <c r="T259" s="477"/>
    </row>
    <row r="260" spans="2:20" ht="16.8">
      <c r="B260" s="403"/>
      <c r="D260" s="393"/>
      <c r="F260" s="390"/>
      <c r="I260" s="393"/>
      <c r="J260" s="477"/>
      <c r="K260" s="477"/>
      <c r="L260" s="403"/>
      <c r="M260" s="404"/>
      <c r="N260" s="393"/>
      <c r="O260" s="404"/>
      <c r="P260" s="390"/>
      <c r="Q260" s="404"/>
      <c r="R260" s="404"/>
      <c r="S260" s="393"/>
      <c r="T260" s="477"/>
    </row>
    <row r="261" spans="2:20" ht="16.8">
      <c r="B261" s="403"/>
      <c r="D261" s="393"/>
      <c r="F261" s="390"/>
      <c r="I261" s="393"/>
      <c r="J261" s="477"/>
      <c r="K261" s="477"/>
      <c r="L261" s="403"/>
      <c r="M261" s="404"/>
      <c r="N261" s="393"/>
      <c r="O261" s="404"/>
      <c r="P261" s="390"/>
      <c r="Q261" s="404"/>
      <c r="R261" s="404"/>
      <c r="S261" s="393"/>
      <c r="T261" s="477"/>
    </row>
    <row r="262" spans="2:20" ht="16.8">
      <c r="B262" s="403"/>
      <c r="D262" s="393"/>
      <c r="F262" s="390"/>
      <c r="I262" s="393"/>
      <c r="J262" s="477"/>
      <c r="K262" s="477"/>
      <c r="L262" s="403"/>
      <c r="M262" s="404"/>
      <c r="N262" s="393"/>
      <c r="O262" s="404"/>
      <c r="P262" s="390"/>
      <c r="Q262" s="404"/>
      <c r="R262" s="404"/>
      <c r="S262" s="393"/>
      <c r="T262" s="477"/>
    </row>
    <row r="263" spans="2:20" ht="16.8">
      <c r="B263" s="403"/>
      <c r="D263" s="393"/>
      <c r="F263" s="390"/>
      <c r="I263" s="393"/>
      <c r="J263" s="477"/>
      <c r="K263" s="477"/>
      <c r="L263" s="403"/>
      <c r="M263" s="404"/>
      <c r="N263" s="393"/>
      <c r="O263" s="404"/>
      <c r="P263" s="390"/>
      <c r="Q263" s="404"/>
      <c r="R263" s="404"/>
      <c r="S263" s="393"/>
      <c r="T263" s="477"/>
    </row>
    <row r="264" spans="2:20" ht="16.8">
      <c r="B264" s="403"/>
      <c r="D264" s="393"/>
      <c r="F264" s="390"/>
      <c r="I264" s="393"/>
      <c r="J264" s="477"/>
      <c r="K264" s="477"/>
      <c r="L264" s="403"/>
      <c r="M264" s="404"/>
      <c r="N264" s="393"/>
      <c r="O264" s="404"/>
      <c r="P264" s="390"/>
      <c r="Q264" s="404"/>
      <c r="R264" s="404"/>
      <c r="S264" s="393"/>
      <c r="T264" s="477"/>
    </row>
    <row r="265" spans="2:20" ht="16.8">
      <c r="B265" s="403"/>
      <c r="D265" s="393"/>
      <c r="F265" s="390"/>
      <c r="I265" s="393"/>
      <c r="J265" s="477"/>
      <c r="K265" s="477"/>
      <c r="L265" s="403"/>
      <c r="M265" s="404"/>
      <c r="N265" s="393"/>
      <c r="O265" s="404"/>
      <c r="P265" s="390"/>
      <c r="Q265" s="404"/>
      <c r="R265" s="404"/>
      <c r="S265" s="393"/>
      <c r="T265" s="477"/>
    </row>
    <row r="266" spans="2:20" ht="16.8">
      <c r="B266" s="403"/>
      <c r="D266" s="393"/>
      <c r="F266" s="390"/>
      <c r="I266" s="393"/>
      <c r="J266" s="477"/>
      <c r="K266" s="477"/>
      <c r="L266" s="403"/>
      <c r="M266" s="404"/>
      <c r="N266" s="393"/>
      <c r="O266" s="404"/>
      <c r="P266" s="390"/>
      <c r="Q266" s="404"/>
      <c r="R266" s="404"/>
      <c r="S266" s="393"/>
      <c r="T266" s="477"/>
    </row>
    <row r="267" spans="2:20" ht="16.8">
      <c r="B267" s="403"/>
      <c r="D267" s="393"/>
      <c r="F267" s="390"/>
      <c r="I267" s="393"/>
      <c r="J267" s="477"/>
      <c r="K267" s="477"/>
      <c r="L267" s="403"/>
      <c r="M267" s="404"/>
      <c r="N267" s="393"/>
      <c r="O267" s="404"/>
      <c r="P267" s="390"/>
      <c r="Q267" s="404"/>
      <c r="R267" s="404"/>
      <c r="S267" s="393"/>
      <c r="T267" s="477"/>
    </row>
    <row r="268" spans="2:20" ht="16.8">
      <c r="B268" s="403"/>
      <c r="D268" s="393"/>
      <c r="F268" s="390"/>
      <c r="I268" s="393"/>
      <c r="J268" s="477"/>
      <c r="K268" s="477"/>
      <c r="L268" s="403"/>
      <c r="M268" s="404"/>
      <c r="N268" s="393"/>
      <c r="O268" s="404"/>
      <c r="P268" s="390"/>
      <c r="Q268" s="404"/>
      <c r="R268" s="404"/>
      <c r="S268" s="393"/>
      <c r="T268" s="477"/>
    </row>
    <row r="269" spans="2:20" ht="16.8">
      <c r="B269" s="403"/>
      <c r="D269" s="393"/>
      <c r="F269" s="390"/>
      <c r="I269" s="393"/>
      <c r="J269" s="477"/>
      <c r="K269" s="477"/>
      <c r="L269" s="403"/>
      <c r="M269" s="404"/>
      <c r="N269" s="393"/>
      <c r="O269" s="404"/>
      <c r="P269" s="390"/>
      <c r="Q269" s="404"/>
      <c r="R269" s="404"/>
      <c r="S269" s="393"/>
      <c r="T269" s="477"/>
    </row>
    <row r="270" spans="2:20" ht="16.8">
      <c r="B270" s="403"/>
      <c r="D270" s="393"/>
      <c r="F270" s="390"/>
      <c r="I270" s="393"/>
      <c r="J270" s="477"/>
      <c r="K270" s="477"/>
      <c r="L270" s="403"/>
      <c r="M270" s="404"/>
      <c r="N270" s="393"/>
      <c r="O270" s="404"/>
      <c r="P270" s="390"/>
      <c r="Q270" s="404"/>
      <c r="R270" s="404"/>
      <c r="S270" s="393"/>
      <c r="T270" s="477"/>
    </row>
    <row r="271" spans="2:20" ht="16.8">
      <c r="B271" s="403"/>
      <c r="D271" s="393"/>
      <c r="F271" s="390"/>
      <c r="I271" s="393"/>
      <c r="J271" s="477"/>
      <c r="K271" s="477"/>
      <c r="L271" s="403"/>
      <c r="M271" s="404"/>
      <c r="N271" s="393"/>
      <c r="O271" s="404"/>
      <c r="P271" s="390"/>
      <c r="Q271" s="404"/>
      <c r="R271" s="404"/>
      <c r="S271" s="393"/>
      <c r="T271" s="477"/>
    </row>
    <row r="272" spans="2:20" ht="16.8">
      <c r="B272" s="403"/>
      <c r="D272" s="393"/>
      <c r="F272" s="390"/>
      <c r="I272" s="393"/>
      <c r="J272" s="477"/>
      <c r="K272" s="477"/>
      <c r="L272" s="403"/>
      <c r="M272" s="404"/>
      <c r="N272" s="393"/>
      <c r="O272" s="404"/>
      <c r="P272" s="390"/>
      <c r="Q272" s="404"/>
      <c r="R272" s="404"/>
      <c r="S272" s="393"/>
      <c r="T272" s="477"/>
    </row>
    <row r="273" spans="2:20" ht="16.8">
      <c r="B273" s="403"/>
      <c r="D273" s="393"/>
      <c r="F273" s="390"/>
      <c r="I273" s="393"/>
      <c r="J273" s="477"/>
      <c r="K273" s="477"/>
      <c r="L273" s="403"/>
      <c r="M273" s="404"/>
      <c r="N273" s="393"/>
      <c r="O273" s="404"/>
      <c r="P273" s="390"/>
      <c r="Q273" s="404"/>
      <c r="R273" s="404"/>
      <c r="S273" s="393"/>
      <c r="T273" s="477"/>
    </row>
    <row r="274" spans="2:20" ht="16.8">
      <c r="B274" s="403"/>
      <c r="D274" s="393"/>
      <c r="F274" s="390"/>
      <c r="I274" s="393"/>
      <c r="J274" s="477"/>
      <c r="K274" s="477"/>
      <c r="L274" s="403"/>
      <c r="M274" s="404"/>
      <c r="N274" s="393"/>
      <c r="O274" s="404"/>
      <c r="P274" s="390"/>
      <c r="Q274" s="404"/>
      <c r="R274" s="404"/>
      <c r="S274" s="393"/>
      <c r="T274" s="477"/>
    </row>
    <row r="275" spans="2:20" ht="16.8">
      <c r="B275" s="403"/>
      <c r="D275" s="393"/>
      <c r="F275" s="390"/>
      <c r="I275" s="393"/>
      <c r="J275" s="477"/>
      <c r="K275" s="477"/>
      <c r="L275" s="403"/>
      <c r="M275" s="404"/>
      <c r="N275" s="393"/>
      <c r="O275" s="404"/>
      <c r="P275" s="390"/>
      <c r="Q275" s="404"/>
      <c r="R275" s="404"/>
      <c r="S275" s="393"/>
      <c r="T275" s="477"/>
    </row>
    <row r="276" spans="2:20" ht="16.8">
      <c r="B276" s="403"/>
      <c r="D276" s="393"/>
      <c r="F276" s="390"/>
      <c r="I276" s="393"/>
      <c r="J276" s="477"/>
      <c r="K276" s="477"/>
      <c r="L276" s="403"/>
      <c r="M276" s="404"/>
      <c r="N276" s="393"/>
      <c r="O276" s="404"/>
      <c r="P276" s="390"/>
      <c r="Q276" s="404"/>
      <c r="R276" s="404"/>
      <c r="S276" s="393"/>
      <c r="T276" s="477"/>
    </row>
    <row r="277" spans="2:20" ht="16.8">
      <c r="B277" s="403"/>
      <c r="D277" s="393"/>
      <c r="F277" s="390"/>
      <c r="I277" s="393"/>
      <c r="J277" s="477"/>
      <c r="K277" s="477"/>
      <c r="L277" s="403"/>
      <c r="M277" s="404"/>
      <c r="N277" s="393"/>
      <c r="O277" s="404"/>
      <c r="P277" s="390"/>
      <c r="Q277" s="404"/>
      <c r="R277" s="404"/>
      <c r="S277" s="393"/>
      <c r="T277" s="477"/>
    </row>
    <row r="278" spans="2:20" ht="16.8">
      <c r="B278" s="403"/>
      <c r="D278" s="393"/>
      <c r="F278" s="390"/>
      <c r="I278" s="393"/>
      <c r="J278" s="477"/>
      <c r="K278" s="477"/>
      <c r="L278" s="403"/>
      <c r="M278" s="404"/>
      <c r="N278" s="393"/>
      <c r="O278" s="404"/>
      <c r="P278" s="390"/>
      <c r="Q278" s="404"/>
      <c r="R278" s="404"/>
      <c r="S278" s="393"/>
      <c r="T278" s="477"/>
    </row>
    <row r="279" spans="2:20" ht="16.8">
      <c r="B279" s="403"/>
      <c r="D279" s="393"/>
      <c r="F279" s="390"/>
      <c r="I279" s="393"/>
      <c r="J279" s="477"/>
      <c r="K279" s="477"/>
      <c r="L279" s="403"/>
      <c r="M279" s="404"/>
      <c r="N279" s="393"/>
      <c r="O279" s="404"/>
      <c r="P279" s="390"/>
      <c r="Q279" s="404"/>
      <c r="R279" s="404"/>
      <c r="S279" s="393"/>
      <c r="T279" s="477"/>
    </row>
    <row r="280" spans="2:20" ht="16.8">
      <c r="B280" s="403"/>
      <c r="D280" s="393"/>
      <c r="F280" s="390"/>
      <c r="I280" s="393"/>
      <c r="J280" s="477"/>
      <c r="K280" s="477"/>
      <c r="L280" s="403"/>
      <c r="M280" s="404"/>
      <c r="N280" s="393"/>
      <c r="O280" s="404"/>
      <c r="P280" s="390"/>
      <c r="Q280" s="404"/>
      <c r="R280" s="404"/>
      <c r="S280" s="393"/>
      <c r="T280" s="477"/>
    </row>
    <row r="281" spans="2:20" ht="16.8">
      <c r="B281" s="403"/>
      <c r="D281" s="393"/>
      <c r="F281" s="390"/>
      <c r="I281" s="393"/>
      <c r="J281" s="477"/>
      <c r="K281" s="477"/>
      <c r="L281" s="403"/>
      <c r="M281" s="404"/>
      <c r="N281" s="393"/>
      <c r="O281" s="404"/>
      <c r="P281" s="390"/>
      <c r="Q281" s="404"/>
      <c r="R281" s="404"/>
      <c r="S281" s="393"/>
      <c r="T281" s="477"/>
    </row>
    <row r="282" spans="2:20" ht="16.8">
      <c r="B282" s="403"/>
      <c r="D282" s="393"/>
      <c r="F282" s="390"/>
      <c r="I282" s="393"/>
      <c r="J282" s="477"/>
      <c r="K282" s="477"/>
      <c r="L282" s="403"/>
      <c r="M282" s="404"/>
      <c r="N282" s="393"/>
      <c r="O282" s="404"/>
      <c r="P282" s="390"/>
      <c r="Q282" s="404"/>
      <c r="R282" s="404"/>
      <c r="S282" s="393"/>
      <c r="T282" s="477"/>
    </row>
    <row r="283" spans="2:20" ht="16.8">
      <c r="B283" s="403"/>
      <c r="D283" s="393"/>
      <c r="F283" s="390"/>
      <c r="I283" s="393"/>
      <c r="J283" s="477"/>
      <c r="K283" s="477"/>
      <c r="L283" s="403"/>
      <c r="M283" s="404"/>
      <c r="N283" s="393"/>
      <c r="O283" s="404"/>
      <c r="P283" s="390"/>
      <c r="Q283" s="404"/>
      <c r="R283" s="404"/>
      <c r="S283" s="393"/>
      <c r="T283" s="477"/>
    </row>
    <row r="284" spans="2:20" ht="16.8">
      <c r="B284" s="403"/>
      <c r="D284" s="393"/>
      <c r="F284" s="390"/>
      <c r="I284" s="393"/>
      <c r="J284" s="477"/>
      <c r="K284" s="477"/>
      <c r="L284" s="403"/>
      <c r="M284" s="404"/>
      <c r="N284" s="393"/>
      <c r="O284" s="404"/>
      <c r="P284" s="390"/>
      <c r="Q284" s="404"/>
      <c r="R284" s="404"/>
      <c r="S284" s="393"/>
      <c r="T284" s="477"/>
    </row>
    <row r="285" spans="2:20" ht="16.8">
      <c r="B285" s="403"/>
      <c r="D285" s="393"/>
      <c r="F285" s="390"/>
      <c r="I285" s="393"/>
      <c r="J285" s="477"/>
      <c r="K285" s="477"/>
      <c r="L285" s="403"/>
      <c r="M285" s="404"/>
      <c r="N285" s="393"/>
      <c r="O285" s="404"/>
      <c r="P285" s="390"/>
      <c r="Q285" s="404"/>
      <c r="R285" s="404"/>
      <c r="S285" s="393"/>
      <c r="T285" s="477"/>
    </row>
    <row r="286" spans="2:20" ht="16.8">
      <c r="B286" s="403"/>
      <c r="D286" s="393"/>
      <c r="F286" s="390"/>
      <c r="I286" s="393"/>
      <c r="J286" s="477"/>
      <c r="K286" s="477"/>
      <c r="L286" s="403"/>
      <c r="M286" s="404"/>
      <c r="N286" s="393"/>
      <c r="O286" s="404"/>
      <c r="P286" s="390"/>
      <c r="Q286" s="404"/>
      <c r="R286" s="404"/>
      <c r="S286" s="393"/>
      <c r="T286" s="477"/>
    </row>
    <row r="287" spans="2:20" ht="16.8">
      <c r="B287" s="403"/>
      <c r="D287" s="393"/>
      <c r="F287" s="390"/>
      <c r="I287" s="393"/>
      <c r="J287" s="477"/>
      <c r="K287" s="477"/>
      <c r="L287" s="403"/>
      <c r="M287" s="404"/>
      <c r="N287" s="393"/>
      <c r="O287" s="404"/>
      <c r="P287" s="390"/>
      <c r="Q287" s="404"/>
      <c r="R287" s="404"/>
      <c r="S287" s="393"/>
      <c r="T287" s="477"/>
    </row>
    <row r="288" spans="2:20" ht="16.8">
      <c r="B288" s="403"/>
      <c r="D288" s="393"/>
      <c r="F288" s="390"/>
      <c r="I288" s="393"/>
      <c r="J288" s="477"/>
      <c r="K288" s="477"/>
      <c r="L288" s="403"/>
      <c r="M288" s="404"/>
      <c r="N288" s="393"/>
      <c r="O288" s="404"/>
      <c r="P288" s="390"/>
      <c r="Q288" s="404"/>
      <c r="R288" s="404"/>
      <c r="S288" s="393"/>
      <c r="T288" s="477"/>
    </row>
    <row r="289" spans="2:20" ht="16.8">
      <c r="B289" s="403"/>
      <c r="D289" s="393"/>
      <c r="F289" s="390"/>
      <c r="I289" s="393"/>
      <c r="J289" s="477"/>
      <c r="K289" s="477"/>
      <c r="L289" s="403"/>
      <c r="M289" s="404"/>
      <c r="N289" s="393"/>
      <c r="O289" s="404"/>
      <c r="P289" s="390"/>
      <c r="Q289" s="404"/>
      <c r="R289" s="404"/>
      <c r="S289" s="393"/>
      <c r="T289" s="477"/>
    </row>
    <row r="290" spans="2:20" ht="16.8">
      <c r="B290" s="403"/>
      <c r="D290" s="393"/>
      <c r="F290" s="390"/>
      <c r="I290" s="393"/>
      <c r="J290" s="477"/>
      <c r="K290" s="477"/>
      <c r="L290" s="403"/>
      <c r="M290" s="404"/>
      <c r="N290" s="393"/>
      <c r="O290" s="404"/>
      <c r="P290" s="390"/>
      <c r="Q290" s="404"/>
      <c r="R290" s="404"/>
      <c r="S290" s="393"/>
      <c r="T290" s="477"/>
    </row>
    <row r="291" spans="2:20" ht="16.8">
      <c r="B291" s="403"/>
      <c r="D291" s="393"/>
      <c r="F291" s="390"/>
      <c r="I291" s="393"/>
      <c r="J291" s="477"/>
      <c r="K291" s="477"/>
      <c r="L291" s="403"/>
      <c r="M291" s="404"/>
      <c r="N291" s="393"/>
      <c r="O291" s="404"/>
      <c r="P291" s="390"/>
      <c r="Q291" s="404"/>
      <c r="R291" s="404"/>
      <c r="S291" s="393"/>
      <c r="T291" s="477"/>
    </row>
    <row r="292" spans="2:20" ht="16.8">
      <c r="B292" s="403"/>
      <c r="D292" s="393"/>
      <c r="F292" s="390"/>
      <c r="I292" s="393"/>
      <c r="J292" s="477"/>
      <c r="K292" s="477"/>
      <c r="L292" s="403"/>
      <c r="M292" s="404"/>
      <c r="N292" s="393"/>
      <c r="O292" s="404"/>
      <c r="P292" s="390"/>
      <c r="Q292" s="404"/>
      <c r="R292" s="404"/>
      <c r="S292" s="393"/>
      <c r="T292" s="477"/>
    </row>
    <row r="293" spans="2:20" ht="16.8">
      <c r="B293" s="403"/>
      <c r="D293" s="393"/>
      <c r="F293" s="390"/>
      <c r="I293" s="393"/>
      <c r="J293" s="477"/>
      <c r="K293" s="477"/>
      <c r="L293" s="403"/>
      <c r="M293" s="404"/>
      <c r="N293" s="393"/>
      <c r="O293" s="404"/>
      <c r="P293" s="390"/>
      <c r="Q293" s="404"/>
      <c r="R293" s="404"/>
      <c r="S293" s="393"/>
      <c r="T293" s="477"/>
    </row>
    <row r="294" spans="2:20" ht="16.8">
      <c r="B294" s="403"/>
      <c r="D294" s="393"/>
      <c r="F294" s="390"/>
      <c r="I294" s="393"/>
      <c r="J294" s="477"/>
      <c r="K294" s="477"/>
      <c r="L294" s="403"/>
      <c r="M294" s="404"/>
      <c r="N294" s="393"/>
      <c r="O294" s="404"/>
      <c r="P294" s="390"/>
      <c r="Q294" s="404"/>
      <c r="R294" s="404"/>
      <c r="S294" s="393"/>
      <c r="T294" s="477"/>
    </row>
    <row r="295" spans="2:20" ht="16.8">
      <c r="B295" s="403"/>
      <c r="D295" s="393"/>
      <c r="F295" s="390"/>
      <c r="I295" s="393"/>
      <c r="J295" s="477"/>
      <c r="K295" s="477"/>
      <c r="L295" s="403"/>
      <c r="M295" s="404"/>
      <c r="N295" s="393"/>
      <c r="O295" s="404"/>
      <c r="P295" s="390"/>
      <c r="Q295" s="404"/>
      <c r="R295" s="404"/>
      <c r="S295" s="393"/>
      <c r="T295" s="477"/>
    </row>
    <row r="296" spans="2:20" ht="16.8">
      <c r="B296" s="403"/>
      <c r="D296" s="393"/>
      <c r="F296" s="390"/>
      <c r="I296" s="393"/>
      <c r="J296" s="477"/>
      <c r="K296" s="477"/>
      <c r="L296" s="403"/>
      <c r="M296" s="404"/>
      <c r="N296" s="393"/>
      <c r="O296" s="404"/>
      <c r="P296" s="390"/>
      <c r="Q296" s="404"/>
      <c r="R296" s="404"/>
      <c r="S296" s="393"/>
      <c r="T296" s="477"/>
    </row>
    <row r="297" spans="2:20" ht="16.8">
      <c r="B297" s="403"/>
      <c r="D297" s="393"/>
      <c r="F297" s="390"/>
      <c r="I297" s="393"/>
      <c r="J297" s="477"/>
      <c r="K297" s="477"/>
      <c r="L297" s="403"/>
      <c r="M297" s="404"/>
      <c r="N297" s="393"/>
      <c r="O297" s="404"/>
      <c r="P297" s="390"/>
      <c r="Q297" s="404"/>
      <c r="R297" s="404"/>
      <c r="S297" s="393"/>
      <c r="T297" s="477"/>
    </row>
    <row r="298" spans="2:20" ht="16.8">
      <c r="B298" s="403"/>
      <c r="D298" s="393"/>
      <c r="F298" s="390"/>
      <c r="I298" s="393"/>
      <c r="J298" s="477"/>
      <c r="K298" s="477"/>
      <c r="L298" s="403"/>
      <c r="M298" s="404"/>
      <c r="N298" s="393"/>
      <c r="O298" s="404"/>
      <c r="P298" s="390"/>
      <c r="Q298" s="404"/>
      <c r="R298" s="404"/>
      <c r="S298" s="393"/>
      <c r="T298" s="477"/>
    </row>
    <row r="299" spans="2:20" ht="16.8">
      <c r="B299" s="403"/>
      <c r="D299" s="393"/>
      <c r="F299" s="390"/>
      <c r="I299" s="393"/>
      <c r="J299" s="477"/>
      <c r="K299" s="477"/>
      <c r="L299" s="403"/>
      <c r="M299" s="404"/>
      <c r="N299" s="393"/>
      <c r="O299" s="404"/>
      <c r="P299" s="390"/>
      <c r="Q299" s="404"/>
      <c r="R299" s="404"/>
      <c r="S299" s="393"/>
      <c r="T299" s="477"/>
    </row>
    <row r="300" spans="2:20" ht="16.8">
      <c r="B300" s="403"/>
      <c r="D300" s="393"/>
      <c r="F300" s="390"/>
      <c r="I300" s="393"/>
      <c r="J300" s="477"/>
      <c r="K300" s="477"/>
      <c r="L300" s="403"/>
      <c r="M300" s="404"/>
      <c r="N300" s="393"/>
      <c r="O300" s="404"/>
      <c r="P300" s="390"/>
      <c r="Q300" s="404"/>
      <c r="R300" s="404"/>
      <c r="S300" s="393"/>
      <c r="T300" s="477"/>
    </row>
    <row r="301" spans="2:20" ht="16.8">
      <c r="B301" s="403"/>
      <c r="D301" s="393"/>
      <c r="F301" s="390"/>
      <c r="I301" s="393"/>
      <c r="J301" s="477"/>
      <c r="K301" s="477"/>
      <c r="L301" s="403"/>
      <c r="M301" s="404"/>
      <c r="N301" s="393"/>
      <c r="O301" s="404"/>
      <c r="P301" s="390"/>
      <c r="Q301" s="404"/>
      <c r="R301" s="404"/>
      <c r="S301" s="393"/>
      <c r="T301" s="477"/>
    </row>
    <row r="302" spans="2:20" ht="16.8">
      <c r="B302" s="403"/>
      <c r="D302" s="393"/>
      <c r="F302" s="390"/>
      <c r="I302" s="393"/>
      <c r="J302" s="477"/>
      <c r="K302" s="477"/>
      <c r="L302" s="403"/>
      <c r="M302" s="404"/>
      <c r="N302" s="393"/>
      <c r="O302" s="404"/>
      <c r="P302" s="390"/>
      <c r="Q302" s="404"/>
      <c r="R302" s="404"/>
      <c r="S302" s="393"/>
      <c r="T302" s="477"/>
    </row>
    <row r="303" spans="2:20" ht="16.8">
      <c r="B303" s="403"/>
      <c r="D303" s="393"/>
      <c r="F303" s="390"/>
      <c r="I303" s="393"/>
      <c r="J303" s="477"/>
      <c r="K303" s="477"/>
      <c r="L303" s="403"/>
      <c r="M303" s="404"/>
      <c r="N303" s="393"/>
      <c r="O303" s="404"/>
      <c r="P303" s="390"/>
      <c r="Q303" s="404"/>
      <c r="R303" s="404"/>
      <c r="S303" s="393"/>
      <c r="T303" s="477"/>
    </row>
    <row r="304" spans="2:20" ht="16.8">
      <c r="B304" s="403"/>
      <c r="D304" s="393"/>
      <c r="F304" s="390"/>
      <c r="I304" s="393"/>
      <c r="J304" s="477"/>
      <c r="K304" s="477"/>
      <c r="L304" s="403"/>
      <c r="M304" s="404"/>
      <c r="N304" s="393"/>
      <c r="O304" s="404"/>
      <c r="P304" s="390"/>
      <c r="Q304" s="404"/>
      <c r="R304" s="404"/>
      <c r="S304" s="393"/>
      <c r="T304" s="477"/>
    </row>
    <row r="305" spans="2:20" ht="16.8">
      <c r="B305" s="403"/>
      <c r="D305" s="393"/>
      <c r="F305" s="390"/>
      <c r="I305" s="393"/>
      <c r="J305" s="477"/>
      <c r="K305" s="477"/>
      <c r="L305" s="403"/>
      <c r="M305" s="404"/>
      <c r="N305" s="393"/>
      <c r="O305" s="404"/>
      <c r="P305" s="390"/>
      <c r="Q305" s="404"/>
      <c r="R305" s="404"/>
      <c r="S305" s="393"/>
      <c r="T305" s="477"/>
    </row>
    <row r="306" spans="2:20" ht="16.8">
      <c r="B306" s="403"/>
      <c r="D306" s="393"/>
      <c r="F306" s="390"/>
      <c r="I306" s="393"/>
      <c r="J306" s="477"/>
      <c r="K306" s="477"/>
      <c r="L306" s="403"/>
      <c r="M306" s="404"/>
      <c r="N306" s="393"/>
      <c r="O306" s="404"/>
      <c r="P306" s="390"/>
      <c r="Q306" s="404"/>
      <c r="R306" s="404"/>
      <c r="S306" s="393"/>
      <c r="T306" s="477"/>
    </row>
    <row r="307" spans="2:20" ht="16.8">
      <c r="B307" s="403"/>
      <c r="D307" s="393"/>
      <c r="F307" s="390"/>
      <c r="I307" s="393"/>
      <c r="J307" s="477"/>
      <c r="K307" s="477"/>
      <c r="L307" s="403"/>
      <c r="M307" s="404"/>
      <c r="N307" s="393"/>
      <c r="O307" s="404"/>
      <c r="P307" s="390"/>
      <c r="Q307" s="404"/>
      <c r="R307" s="404"/>
      <c r="S307" s="393"/>
      <c r="T307" s="477"/>
    </row>
    <row r="308" spans="2:20" ht="16.8">
      <c r="B308" s="403"/>
      <c r="D308" s="393"/>
      <c r="F308" s="390"/>
      <c r="I308" s="393"/>
      <c r="J308" s="477"/>
      <c r="K308" s="477"/>
      <c r="L308" s="403"/>
      <c r="M308" s="404"/>
      <c r="N308" s="393"/>
      <c r="O308" s="404"/>
      <c r="P308" s="390"/>
      <c r="Q308" s="404"/>
      <c r="R308" s="404"/>
      <c r="S308" s="393"/>
      <c r="T308" s="477"/>
    </row>
    <row r="309" spans="2:20" ht="16.8">
      <c r="B309" s="403"/>
      <c r="D309" s="393"/>
      <c r="F309" s="390"/>
      <c r="I309" s="393"/>
      <c r="J309" s="477"/>
      <c r="K309" s="477"/>
      <c r="L309" s="403"/>
      <c r="M309" s="404"/>
      <c r="N309" s="393"/>
      <c r="O309" s="404"/>
      <c r="P309" s="390"/>
      <c r="Q309" s="404"/>
      <c r="R309" s="404"/>
      <c r="S309" s="393"/>
      <c r="T309" s="477"/>
    </row>
    <row r="310" spans="2:20" ht="16.8">
      <c r="B310" s="403"/>
      <c r="D310" s="393"/>
      <c r="F310" s="390"/>
      <c r="I310" s="393"/>
      <c r="J310" s="477"/>
      <c r="K310" s="477"/>
      <c r="L310" s="403"/>
      <c r="M310" s="404"/>
      <c r="N310" s="393"/>
      <c r="O310" s="404"/>
      <c r="P310" s="390"/>
      <c r="Q310" s="404"/>
      <c r="R310" s="404"/>
      <c r="S310" s="393"/>
      <c r="T310" s="477"/>
    </row>
    <row r="311" spans="2:20" ht="16.8">
      <c r="B311" s="403"/>
      <c r="D311" s="393"/>
      <c r="F311" s="390"/>
      <c r="I311" s="393"/>
      <c r="J311" s="477"/>
      <c r="K311" s="477"/>
      <c r="L311" s="403"/>
      <c r="M311" s="404"/>
      <c r="N311" s="393"/>
      <c r="O311" s="404"/>
      <c r="P311" s="390"/>
      <c r="Q311" s="404"/>
      <c r="R311" s="404"/>
      <c r="S311" s="393"/>
      <c r="T311" s="477"/>
    </row>
    <row r="312" spans="2:20" ht="16.8">
      <c r="B312" s="403"/>
      <c r="D312" s="393"/>
      <c r="F312" s="390"/>
      <c r="I312" s="393"/>
      <c r="J312" s="477"/>
      <c r="K312" s="477"/>
      <c r="L312" s="403"/>
      <c r="M312" s="404"/>
      <c r="N312" s="393"/>
      <c r="O312" s="404"/>
      <c r="P312" s="390"/>
      <c r="Q312" s="404"/>
      <c r="R312" s="404"/>
      <c r="S312" s="393"/>
      <c r="T312" s="477"/>
    </row>
    <row r="313" spans="2:20" ht="16.8">
      <c r="B313" s="403"/>
      <c r="D313" s="393"/>
      <c r="F313" s="390"/>
      <c r="I313" s="393"/>
      <c r="J313" s="477"/>
      <c r="K313" s="477"/>
      <c r="L313" s="403"/>
      <c r="M313" s="404"/>
      <c r="N313" s="393"/>
      <c r="O313" s="404"/>
      <c r="P313" s="390"/>
      <c r="Q313" s="404"/>
      <c r="R313" s="404"/>
      <c r="S313" s="393"/>
      <c r="T313" s="477"/>
    </row>
    <row r="314" spans="2:20" ht="16.8">
      <c r="B314" s="403"/>
      <c r="D314" s="393"/>
      <c r="F314" s="390"/>
      <c r="I314" s="393"/>
      <c r="J314" s="477"/>
      <c r="K314" s="477"/>
      <c r="L314" s="403"/>
      <c r="M314" s="404"/>
      <c r="N314" s="393"/>
      <c r="O314" s="404"/>
      <c r="P314" s="390"/>
      <c r="Q314" s="404"/>
      <c r="R314" s="404"/>
      <c r="S314" s="393"/>
      <c r="T314" s="477"/>
    </row>
    <row r="315" spans="2:20" ht="16.8">
      <c r="B315" s="403"/>
      <c r="D315" s="393"/>
      <c r="F315" s="390"/>
      <c r="I315" s="393"/>
      <c r="J315" s="477"/>
      <c r="K315" s="477"/>
      <c r="L315" s="403"/>
      <c r="M315" s="404"/>
      <c r="N315" s="393"/>
      <c r="O315" s="404"/>
      <c r="P315" s="390"/>
      <c r="Q315" s="404"/>
      <c r="R315" s="404"/>
      <c r="S315" s="393"/>
      <c r="T315" s="477"/>
    </row>
    <row r="316" spans="2:20" ht="16.8">
      <c r="B316" s="403"/>
      <c r="D316" s="393"/>
      <c r="F316" s="390"/>
      <c r="I316" s="393"/>
      <c r="J316" s="477"/>
      <c r="K316" s="477"/>
      <c r="L316" s="403"/>
      <c r="M316" s="404"/>
      <c r="N316" s="393"/>
      <c r="O316" s="404"/>
      <c r="P316" s="390"/>
      <c r="Q316" s="404"/>
      <c r="R316" s="404"/>
      <c r="S316" s="393"/>
      <c r="T316" s="477"/>
    </row>
    <row r="317" spans="2:20" ht="16.8">
      <c r="B317" s="403"/>
      <c r="D317" s="393"/>
      <c r="F317" s="390"/>
      <c r="I317" s="393"/>
      <c r="J317" s="477"/>
      <c r="K317" s="477"/>
      <c r="L317" s="403"/>
      <c r="M317" s="404"/>
      <c r="N317" s="393"/>
      <c r="O317" s="404"/>
      <c r="P317" s="390"/>
      <c r="Q317" s="404"/>
      <c r="R317" s="404"/>
      <c r="S317" s="393"/>
      <c r="T317" s="477"/>
    </row>
    <row r="318" spans="2:20" ht="16.8">
      <c r="B318" s="403"/>
      <c r="D318" s="393"/>
      <c r="F318" s="390"/>
      <c r="I318" s="393"/>
      <c r="J318" s="477"/>
      <c r="K318" s="477"/>
      <c r="L318" s="403"/>
      <c r="M318" s="404"/>
      <c r="N318" s="393"/>
      <c r="O318" s="404"/>
      <c r="P318" s="390"/>
      <c r="Q318" s="404"/>
      <c r="R318" s="404"/>
      <c r="S318" s="393"/>
      <c r="T318" s="477"/>
    </row>
    <row r="319" spans="2:20" ht="16.8">
      <c r="B319" s="403"/>
      <c r="D319" s="393"/>
      <c r="F319" s="390"/>
      <c r="I319" s="393"/>
      <c r="J319" s="477"/>
      <c r="K319" s="477"/>
      <c r="L319" s="403"/>
      <c r="M319" s="404"/>
      <c r="N319" s="393"/>
      <c r="O319" s="404"/>
      <c r="P319" s="390"/>
      <c r="Q319" s="404"/>
      <c r="R319" s="404"/>
      <c r="S319" s="393"/>
      <c r="T319" s="477"/>
    </row>
    <row r="320" spans="2:20" ht="16.8">
      <c r="B320" s="403"/>
      <c r="D320" s="393"/>
      <c r="F320" s="390"/>
      <c r="I320" s="393"/>
      <c r="J320" s="477"/>
      <c r="K320" s="477"/>
      <c r="L320" s="403"/>
      <c r="M320" s="404"/>
      <c r="N320" s="393"/>
      <c r="O320" s="404"/>
      <c r="P320" s="390"/>
      <c r="Q320" s="404"/>
      <c r="R320" s="404"/>
      <c r="S320" s="393"/>
      <c r="T320" s="477"/>
    </row>
    <row r="321" spans="2:20" ht="16.8">
      <c r="B321" s="403"/>
      <c r="D321" s="393"/>
      <c r="F321" s="390"/>
      <c r="I321" s="393"/>
      <c r="J321" s="477"/>
      <c r="K321" s="477"/>
      <c r="L321" s="403"/>
      <c r="M321" s="404"/>
      <c r="N321" s="393"/>
      <c r="O321" s="404"/>
      <c r="P321" s="390"/>
      <c r="Q321" s="404"/>
      <c r="R321" s="404"/>
      <c r="S321" s="393"/>
      <c r="T321" s="477"/>
    </row>
    <row r="322" spans="2:20" ht="16.8">
      <c r="B322" s="403"/>
      <c r="D322" s="393"/>
      <c r="F322" s="390"/>
      <c r="I322" s="393"/>
      <c r="J322" s="477"/>
      <c r="K322" s="477"/>
      <c r="L322" s="403"/>
      <c r="M322" s="404"/>
      <c r="N322" s="393"/>
      <c r="O322" s="404"/>
      <c r="P322" s="390"/>
      <c r="Q322" s="404"/>
      <c r="R322" s="404"/>
      <c r="S322" s="393"/>
      <c r="T322" s="477"/>
    </row>
    <row r="323" spans="2:20" ht="16.8">
      <c r="B323" s="403"/>
      <c r="D323" s="393"/>
      <c r="F323" s="390"/>
      <c r="I323" s="393"/>
      <c r="J323" s="477"/>
      <c r="K323" s="477"/>
      <c r="L323" s="403"/>
      <c r="M323" s="404"/>
      <c r="N323" s="393"/>
      <c r="O323" s="404"/>
      <c r="P323" s="390"/>
      <c r="Q323" s="404"/>
      <c r="R323" s="404"/>
      <c r="S323" s="393"/>
      <c r="T323" s="477"/>
    </row>
    <row r="324" spans="2:20" ht="16.8">
      <c r="B324" s="403"/>
      <c r="D324" s="393"/>
      <c r="F324" s="390"/>
      <c r="I324" s="393"/>
      <c r="J324" s="477"/>
      <c r="K324" s="477"/>
      <c r="L324" s="403"/>
      <c r="M324" s="404"/>
      <c r="N324" s="393"/>
      <c r="O324" s="404"/>
      <c r="P324" s="390"/>
      <c r="Q324" s="404"/>
      <c r="R324" s="404"/>
      <c r="S324" s="393"/>
      <c r="T324" s="477"/>
    </row>
    <row r="325" spans="2:20" ht="16.8">
      <c r="B325" s="403"/>
      <c r="D325" s="393"/>
      <c r="F325" s="390"/>
      <c r="I325" s="393"/>
      <c r="J325" s="477"/>
      <c r="K325" s="477"/>
      <c r="L325" s="403"/>
      <c r="M325" s="404"/>
      <c r="N325" s="393"/>
      <c r="O325" s="404"/>
      <c r="P325" s="390"/>
      <c r="Q325" s="404"/>
      <c r="R325" s="404"/>
      <c r="S325" s="393"/>
      <c r="T325" s="477"/>
    </row>
    <row r="326" spans="2:20" ht="16.8">
      <c r="B326" s="403"/>
      <c r="D326" s="393"/>
      <c r="F326" s="390"/>
      <c r="I326" s="393"/>
      <c r="J326" s="477"/>
      <c r="K326" s="477"/>
      <c r="L326" s="403"/>
      <c r="M326" s="404"/>
      <c r="N326" s="393"/>
      <c r="O326" s="404"/>
      <c r="P326" s="390"/>
      <c r="Q326" s="404"/>
      <c r="R326" s="404"/>
      <c r="S326" s="393"/>
      <c r="T326" s="477"/>
    </row>
    <row r="327" spans="2:20" ht="16.8">
      <c r="B327" s="403"/>
      <c r="D327" s="393"/>
      <c r="F327" s="390"/>
      <c r="I327" s="393"/>
      <c r="J327" s="477"/>
      <c r="K327" s="477"/>
      <c r="L327" s="403"/>
      <c r="M327" s="404"/>
      <c r="N327" s="393"/>
      <c r="O327" s="404"/>
      <c r="P327" s="390"/>
      <c r="Q327" s="404"/>
      <c r="R327" s="404"/>
      <c r="S327" s="393"/>
      <c r="T327" s="477"/>
    </row>
    <row r="328" spans="2:20" ht="16.8">
      <c r="B328" s="403"/>
      <c r="D328" s="393"/>
      <c r="F328" s="390"/>
      <c r="I328" s="393"/>
      <c r="J328" s="477"/>
      <c r="K328" s="477"/>
      <c r="L328" s="403"/>
      <c r="M328" s="404"/>
      <c r="N328" s="393"/>
      <c r="O328" s="404"/>
      <c r="P328" s="390"/>
      <c r="Q328" s="404"/>
      <c r="R328" s="404"/>
      <c r="S328" s="393"/>
      <c r="T328" s="477"/>
    </row>
    <row r="329" spans="2:20" ht="16.8">
      <c r="B329" s="403"/>
      <c r="D329" s="393"/>
      <c r="F329" s="390"/>
      <c r="I329" s="393"/>
      <c r="J329" s="477"/>
      <c r="K329" s="477"/>
      <c r="L329" s="403"/>
      <c r="M329" s="404"/>
      <c r="N329" s="393"/>
      <c r="O329" s="404"/>
      <c r="P329" s="390"/>
      <c r="Q329" s="404"/>
      <c r="R329" s="404"/>
      <c r="S329" s="393"/>
      <c r="T329" s="477"/>
    </row>
    <row r="330" spans="2:20" ht="16.8">
      <c r="B330" s="403"/>
      <c r="D330" s="393"/>
      <c r="F330" s="390"/>
      <c r="I330" s="393"/>
      <c r="J330" s="477"/>
      <c r="K330" s="477"/>
      <c r="L330" s="403"/>
      <c r="M330" s="404"/>
      <c r="N330" s="393"/>
      <c r="O330" s="404"/>
      <c r="P330" s="390"/>
      <c r="Q330" s="404"/>
      <c r="R330" s="404"/>
      <c r="S330" s="393"/>
      <c r="T330" s="477"/>
    </row>
    <row r="331" spans="2:20" ht="16.8">
      <c r="B331" s="403"/>
      <c r="D331" s="393"/>
      <c r="F331" s="390"/>
      <c r="I331" s="393"/>
      <c r="J331" s="477"/>
      <c r="K331" s="477"/>
      <c r="L331" s="403"/>
      <c r="M331" s="404"/>
      <c r="N331" s="393"/>
      <c r="O331" s="404"/>
      <c r="P331" s="390"/>
      <c r="Q331" s="404"/>
      <c r="R331" s="404"/>
      <c r="S331" s="393"/>
      <c r="T331" s="477"/>
    </row>
    <row r="332" spans="2:20" ht="16.8">
      <c r="B332" s="403"/>
      <c r="D332" s="393"/>
      <c r="F332" s="390"/>
      <c r="I332" s="393"/>
      <c r="J332" s="477"/>
      <c r="K332" s="477"/>
      <c r="L332" s="403"/>
      <c r="M332" s="404"/>
      <c r="N332" s="393"/>
      <c r="O332" s="404"/>
      <c r="P332" s="390"/>
      <c r="Q332" s="404"/>
      <c r="R332" s="404"/>
      <c r="S332" s="393"/>
      <c r="T332" s="477"/>
    </row>
    <row r="333" spans="2:20" ht="16.8">
      <c r="B333" s="403"/>
      <c r="D333" s="393"/>
      <c r="F333" s="390"/>
      <c r="I333" s="393"/>
      <c r="J333" s="477"/>
      <c r="K333" s="477"/>
      <c r="L333" s="403"/>
      <c r="M333" s="404"/>
      <c r="N333" s="393"/>
      <c r="O333" s="404"/>
      <c r="P333" s="390"/>
      <c r="Q333" s="404"/>
      <c r="R333" s="404"/>
      <c r="S333" s="393"/>
      <c r="T333" s="477"/>
    </row>
    <row r="334" spans="2:20" ht="16.8">
      <c r="B334" s="403"/>
      <c r="D334" s="393"/>
      <c r="F334" s="390"/>
      <c r="I334" s="393"/>
      <c r="J334" s="477"/>
      <c r="K334" s="477"/>
      <c r="L334" s="403"/>
      <c r="M334" s="404"/>
      <c r="N334" s="393"/>
      <c r="O334" s="404"/>
      <c r="P334" s="390"/>
      <c r="Q334" s="404"/>
      <c r="R334" s="404"/>
      <c r="S334" s="393"/>
      <c r="T334" s="477"/>
    </row>
    <row r="335" spans="2:20" ht="16.8">
      <c r="B335" s="403"/>
      <c r="D335" s="393"/>
      <c r="F335" s="390"/>
      <c r="I335" s="393"/>
      <c r="J335" s="477"/>
      <c r="K335" s="477"/>
      <c r="L335" s="403"/>
      <c r="M335" s="404"/>
      <c r="N335" s="393"/>
      <c r="O335" s="404"/>
      <c r="P335" s="390"/>
      <c r="Q335" s="404"/>
      <c r="R335" s="404"/>
      <c r="S335" s="393"/>
      <c r="T335" s="477"/>
    </row>
    <row r="336" spans="2:20" ht="16.8">
      <c r="B336" s="403"/>
      <c r="D336" s="393"/>
      <c r="F336" s="390"/>
      <c r="I336" s="393"/>
      <c r="J336" s="477"/>
      <c r="K336" s="477"/>
      <c r="L336" s="403"/>
      <c r="M336" s="404"/>
      <c r="N336" s="393"/>
      <c r="O336" s="404"/>
      <c r="P336" s="390"/>
      <c r="Q336" s="404"/>
      <c r="R336" s="404"/>
      <c r="S336" s="393"/>
      <c r="T336" s="477"/>
    </row>
    <row r="337" spans="2:20" ht="16.8">
      <c r="B337" s="403"/>
      <c r="D337" s="393"/>
      <c r="F337" s="390"/>
      <c r="I337" s="393"/>
      <c r="J337" s="477"/>
      <c r="K337" s="477"/>
      <c r="L337" s="403"/>
      <c r="M337" s="404"/>
      <c r="N337" s="393"/>
      <c r="O337" s="404"/>
      <c r="P337" s="390"/>
      <c r="Q337" s="404"/>
      <c r="R337" s="404"/>
      <c r="S337" s="393"/>
      <c r="T337" s="477"/>
    </row>
    <row r="338" spans="2:20" ht="16.8">
      <c r="B338" s="403"/>
      <c r="D338" s="393"/>
      <c r="F338" s="390"/>
      <c r="I338" s="393"/>
      <c r="J338" s="477"/>
      <c r="K338" s="477"/>
      <c r="L338" s="403"/>
      <c r="M338" s="404"/>
      <c r="N338" s="393"/>
      <c r="O338" s="404"/>
      <c r="P338" s="390"/>
      <c r="Q338" s="404"/>
      <c r="R338" s="404"/>
      <c r="S338" s="393"/>
      <c r="T338" s="477"/>
    </row>
    <row r="339" spans="2:20" ht="16.8">
      <c r="B339" s="403"/>
      <c r="D339" s="393"/>
      <c r="F339" s="390"/>
      <c r="I339" s="393"/>
      <c r="J339" s="477"/>
      <c r="K339" s="477"/>
      <c r="L339" s="403"/>
      <c r="M339" s="404"/>
      <c r="N339" s="393"/>
      <c r="O339" s="404"/>
      <c r="P339" s="390"/>
      <c r="Q339" s="404"/>
      <c r="R339" s="404"/>
      <c r="S339" s="393"/>
      <c r="T339" s="477"/>
    </row>
    <row r="340" spans="2:20" ht="16.8">
      <c r="B340" s="403"/>
      <c r="D340" s="393"/>
      <c r="F340" s="390"/>
      <c r="I340" s="393"/>
      <c r="J340" s="477"/>
      <c r="K340" s="477"/>
      <c r="L340" s="403"/>
      <c r="M340" s="404"/>
      <c r="N340" s="393"/>
      <c r="O340" s="404"/>
      <c r="P340" s="390"/>
      <c r="Q340" s="404"/>
      <c r="R340" s="404"/>
      <c r="S340" s="393"/>
      <c r="T340" s="477"/>
    </row>
    <row r="341" spans="2:20" ht="16.8">
      <c r="B341" s="403"/>
      <c r="D341" s="393"/>
      <c r="F341" s="390"/>
      <c r="I341" s="393"/>
      <c r="J341" s="477"/>
      <c r="K341" s="477"/>
      <c r="L341" s="403"/>
      <c r="M341" s="404"/>
      <c r="N341" s="393"/>
      <c r="O341" s="404"/>
      <c r="P341" s="390"/>
      <c r="Q341" s="404"/>
      <c r="R341" s="404"/>
      <c r="S341" s="393"/>
      <c r="T341" s="477"/>
    </row>
    <row r="342" spans="2:20" ht="16.8">
      <c r="B342" s="403"/>
      <c r="D342" s="393"/>
      <c r="F342" s="390"/>
      <c r="I342" s="393"/>
      <c r="J342" s="477"/>
      <c r="K342" s="477"/>
      <c r="L342" s="403"/>
      <c r="M342" s="404"/>
      <c r="N342" s="393"/>
      <c r="O342" s="404"/>
      <c r="P342" s="390"/>
      <c r="Q342" s="404"/>
      <c r="R342" s="404"/>
      <c r="S342" s="393"/>
      <c r="T342" s="477"/>
    </row>
    <row r="343" spans="2:20" ht="16.8">
      <c r="B343" s="403"/>
      <c r="D343" s="393"/>
      <c r="F343" s="390"/>
      <c r="I343" s="393"/>
      <c r="J343" s="477"/>
      <c r="K343" s="477"/>
      <c r="L343" s="403"/>
      <c r="M343" s="404"/>
      <c r="N343" s="393"/>
      <c r="O343" s="404"/>
      <c r="P343" s="390"/>
      <c r="Q343" s="404"/>
      <c r="R343" s="404"/>
      <c r="S343" s="393"/>
      <c r="T343" s="477"/>
    </row>
    <row r="344" spans="2:20" ht="16.8">
      <c r="B344" s="403"/>
      <c r="D344" s="393"/>
      <c r="F344" s="390"/>
      <c r="I344" s="393"/>
      <c r="J344" s="477"/>
      <c r="K344" s="477"/>
      <c r="L344" s="403"/>
      <c r="M344" s="404"/>
      <c r="N344" s="393"/>
      <c r="O344" s="404"/>
      <c r="P344" s="390"/>
      <c r="Q344" s="404"/>
      <c r="R344" s="404"/>
      <c r="S344" s="393"/>
      <c r="T344" s="477"/>
    </row>
    <row r="345" spans="2:20" ht="16.8">
      <c r="B345" s="403"/>
      <c r="D345" s="393"/>
      <c r="F345" s="390"/>
      <c r="I345" s="393"/>
      <c r="J345" s="477"/>
      <c r="K345" s="477"/>
      <c r="L345" s="403"/>
      <c r="M345" s="404"/>
      <c r="N345" s="393"/>
      <c r="O345" s="404"/>
      <c r="P345" s="390"/>
      <c r="Q345" s="404"/>
      <c r="R345" s="404"/>
      <c r="S345" s="393"/>
      <c r="T345" s="477"/>
    </row>
    <row r="346" spans="2:20" ht="16.8">
      <c r="B346" s="403"/>
      <c r="D346" s="393"/>
      <c r="F346" s="390"/>
      <c r="I346" s="393"/>
      <c r="J346" s="477"/>
      <c r="K346" s="477"/>
      <c r="L346" s="403"/>
      <c r="M346" s="404"/>
      <c r="N346" s="393"/>
      <c r="O346" s="404"/>
      <c r="P346" s="390"/>
      <c r="Q346" s="404"/>
      <c r="R346" s="404"/>
      <c r="S346" s="393"/>
      <c r="T346" s="477"/>
    </row>
    <row r="347" spans="2:20" ht="16.8">
      <c r="B347" s="403"/>
      <c r="D347" s="393"/>
      <c r="F347" s="390"/>
      <c r="I347" s="393"/>
      <c r="J347" s="477"/>
      <c r="K347" s="477"/>
      <c r="L347" s="403"/>
      <c r="M347" s="404"/>
      <c r="N347" s="393"/>
      <c r="O347" s="404"/>
      <c r="P347" s="390"/>
      <c r="Q347" s="404"/>
      <c r="R347" s="404"/>
      <c r="S347" s="393"/>
      <c r="T347" s="477"/>
    </row>
    <row r="348" spans="2:20" ht="16.8">
      <c r="B348" s="403"/>
      <c r="D348" s="393"/>
      <c r="F348" s="390"/>
      <c r="I348" s="393"/>
      <c r="J348" s="477"/>
      <c r="K348" s="477"/>
      <c r="L348" s="403"/>
      <c r="M348" s="404"/>
      <c r="N348" s="393"/>
      <c r="O348" s="404"/>
      <c r="P348" s="390"/>
      <c r="Q348" s="404"/>
      <c r="R348" s="404"/>
      <c r="S348" s="393"/>
      <c r="T348" s="477"/>
    </row>
    <row r="349" spans="2:20" ht="16.8">
      <c r="B349" s="403"/>
      <c r="D349" s="393"/>
      <c r="F349" s="390"/>
      <c r="I349" s="393"/>
      <c r="J349" s="477"/>
      <c r="K349" s="477"/>
      <c r="L349" s="403"/>
      <c r="M349" s="404"/>
      <c r="N349" s="393"/>
      <c r="O349" s="404"/>
      <c r="P349" s="390"/>
      <c r="Q349" s="404"/>
      <c r="R349" s="404"/>
      <c r="S349" s="393"/>
      <c r="T349" s="477"/>
    </row>
    <row r="350" spans="2:20" ht="16.8">
      <c r="B350" s="403"/>
      <c r="D350" s="393"/>
      <c r="F350" s="390"/>
      <c r="I350" s="393"/>
      <c r="J350" s="477"/>
      <c r="K350" s="477"/>
      <c r="L350" s="403"/>
      <c r="M350" s="404"/>
      <c r="N350" s="393"/>
      <c r="O350" s="404"/>
      <c r="P350" s="390"/>
      <c r="Q350" s="404"/>
      <c r="R350" s="404"/>
      <c r="S350" s="393"/>
      <c r="T350" s="477"/>
    </row>
    <row r="351" spans="2:20" ht="16.8">
      <c r="B351" s="403"/>
      <c r="D351" s="393"/>
      <c r="F351" s="390"/>
      <c r="I351" s="393"/>
      <c r="J351" s="477"/>
      <c r="K351" s="477"/>
      <c r="L351" s="403"/>
      <c r="M351" s="404"/>
      <c r="N351" s="393"/>
      <c r="O351" s="404"/>
      <c r="P351" s="390"/>
      <c r="Q351" s="404"/>
      <c r="R351" s="404"/>
      <c r="S351" s="393"/>
      <c r="T351" s="477"/>
    </row>
    <row r="352" spans="2:20" ht="16.8">
      <c r="B352" s="403"/>
      <c r="D352" s="393"/>
      <c r="F352" s="390"/>
      <c r="I352" s="393"/>
      <c r="J352" s="477"/>
      <c r="K352" s="477"/>
      <c r="L352" s="403"/>
      <c r="M352" s="404"/>
      <c r="N352" s="393"/>
      <c r="O352" s="404"/>
      <c r="P352" s="390"/>
      <c r="Q352" s="404"/>
      <c r="R352" s="404"/>
      <c r="S352" s="393"/>
      <c r="T352" s="477"/>
    </row>
    <row r="353" spans="2:20" ht="16.8">
      <c r="B353" s="403"/>
      <c r="D353" s="393"/>
      <c r="F353" s="390"/>
      <c r="I353" s="393"/>
      <c r="J353" s="477"/>
      <c r="K353" s="477"/>
      <c r="L353" s="403"/>
      <c r="M353" s="404"/>
      <c r="N353" s="393"/>
      <c r="O353" s="404"/>
      <c r="P353" s="390"/>
      <c r="Q353" s="404"/>
      <c r="R353" s="404"/>
      <c r="S353" s="393"/>
      <c r="T353" s="477"/>
    </row>
    <row r="354" spans="2:20" ht="16.8">
      <c r="B354" s="403"/>
      <c r="D354" s="393"/>
      <c r="F354" s="390"/>
      <c r="I354" s="393"/>
      <c r="J354" s="477"/>
      <c r="K354" s="477"/>
      <c r="L354" s="403"/>
      <c r="M354" s="404"/>
      <c r="N354" s="393"/>
      <c r="O354" s="404"/>
      <c r="P354" s="390"/>
      <c r="Q354" s="404"/>
      <c r="R354" s="404"/>
      <c r="S354" s="393"/>
      <c r="T354" s="477"/>
    </row>
    <row r="355" spans="2:20" ht="16.8">
      <c r="B355" s="403"/>
      <c r="D355" s="393"/>
      <c r="F355" s="390"/>
      <c r="I355" s="393"/>
      <c r="J355" s="477"/>
      <c r="K355" s="477"/>
      <c r="L355" s="403"/>
      <c r="M355" s="404"/>
      <c r="N355" s="393"/>
      <c r="O355" s="404"/>
      <c r="P355" s="390"/>
      <c r="Q355" s="404"/>
      <c r="R355" s="404"/>
      <c r="S355" s="393"/>
      <c r="T355" s="477"/>
    </row>
    <row r="356" spans="2:20" ht="16.8">
      <c r="B356" s="403"/>
      <c r="D356" s="393"/>
      <c r="F356" s="390"/>
      <c r="I356" s="393"/>
      <c r="J356" s="477"/>
      <c r="K356" s="477"/>
      <c r="L356" s="403"/>
      <c r="M356" s="404"/>
      <c r="N356" s="393"/>
      <c r="O356" s="404"/>
      <c r="P356" s="390"/>
      <c r="Q356" s="404"/>
      <c r="R356" s="404"/>
      <c r="S356" s="393"/>
      <c r="T356" s="477"/>
    </row>
    <row r="357" spans="2:20" ht="16.8">
      <c r="B357" s="403"/>
      <c r="D357" s="393"/>
      <c r="F357" s="390"/>
      <c r="I357" s="393"/>
      <c r="J357" s="477"/>
      <c r="K357" s="477"/>
      <c r="L357" s="403"/>
      <c r="M357" s="404"/>
      <c r="N357" s="393"/>
      <c r="O357" s="404"/>
      <c r="P357" s="390"/>
      <c r="Q357" s="404"/>
      <c r="R357" s="404"/>
      <c r="S357" s="393"/>
      <c r="T357" s="477"/>
    </row>
    <row r="358" spans="2:20" ht="16.8">
      <c r="B358" s="403"/>
      <c r="D358" s="393"/>
      <c r="F358" s="390"/>
      <c r="I358" s="393"/>
      <c r="J358" s="477"/>
      <c r="K358" s="477"/>
      <c r="L358" s="403"/>
      <c r="M358" s="404"/>
      <c r="N358" s="393"/>
      <c r="O358" s="404"/>
      <c r="P358" s="390"/>
      <c r="Q358" s="404"/>
      <c r="R358" s="404"/>
      <c r="S358" s="393"/>
      <c r="T358" s="477"/>
    </row>
    <row r="359" spans="2:20" ht="16.8">
      <c r="B359" s="403"/>
      <c r="D359" s="393"/>
      <c r="F359" s="390"/>
      <c r="I359" s="393"/>
      <c r="J359" s="477"/>
      <c r="K359" s="477"/>
      <c r="L359" s="403"/>
      <c r="M359" s="404"/>
      <c r="N359" s="393"/>
      <c r="O359" s="404"/>
      <c r="P359" s="390"/>
      <c r="Q359" s="404"/>
      <c r="R359" s="404"/>
      <c r="S359" s="393"/>
      <c r="T359" s="477"/>
    </row>
    <row r="360" spans="2:20" ht="16.8">
      <c r="B360" s="403"/>
      <c r="D360" s="393"/>
      <c r="F360" s="390"/>
      <c r="I360" s="393"/>
      <c r="J360" s="477"/>
      <c r="K360" s="477"/>
      <c r="L360" s="403"/>
      <c r="M360" s="404"/>
      <c r="N360" s="393"/>
      <c r="O360" s="404"/>
      <c r="P360" s="390"/>
      <c r="Q360" s="404"/>
      <c r="R360" s="404"/>
      <c r="S360" s="393"/>
      <c r="T360" s="477"/>
    </row>
    <row r="361" spans="2:20" ht="16.8">
      <c r="B361" s="403"/>
      <c r="D361" s="393"/>
      <c r="F361" s="390"/>
      <c r="I361" s="393"/>
      <c r="J361" s="477"/>
      <c r="K361" s="477"/>
      <c r="L361" s="403"/>
      <c r="M361" s="404"/>
      <c r="N361" s="393"/>
      <c r="O361" s="404"/>
      <c r="P361" s="390"/>
      <c r="Q361" s="404"/>
      <c r="R361" s="404"/>
      <c r="S361" s="393"/>
      <c r="T361" s="477"/>
    </row>
    <row r="362" spans="2:20" ht="16.8">
      <c r="B362" s="403"/>
      <c r="D362" s="393"/>
      <c r="F362" s="390"/>
      <c r="I362" s="393"/>
      <c r="J362" s="477"/>
      <c r="K362" s="477"/>
      <c r="L362" s="403"/>
      <c r="M362" s="404"/>
      <c r="N362" s="393"/>
      <c r="O362" s="404"/>
      <c r="P362" s="390"/>
      <c r="Q362" s="404"/>
      <c r="R362" s="404"/>
      <c r="S362" s="393"/>
      <c r="T362" s="477"/>
    </row>
    <row r="363" spans="2:20" ht="16.8">
      <c r="B363" s="403"/>
      <c r="D363" s="393"/>
      <c r="F363" s="390"/>
      <c r="I363" s="393"/>
      <c r="J363" s="477"/>
      <c r="K363" s="477"/>
      <c r="L363" s="403"/>
      <c r="M363" s="404"/>
      <c r="N363" s="393"/>
      <c r="O363" s="404"/>
      <c r="P363" s="390"/>
      <c r="Q363" s="404"/>
      <c r="R363" s="404"/>
      <c r="S363" s="393"/>
      <c r="T363" s="477"/>
    </row>
    <row r="364" spans="2:20" ht="16.8">
      <c r="B364" s="403"/>
      <c r="D364" s="393"/>
      <c r="F364" s="390"/>
      <c r="I364" s="393"/>
      <c r="J364" s="477"/>
      <c r="K364" s="477"/>
      <c r="L364" s="403"/>
      <c r="M364" s="404"/>
      <c r="N364" s="393"/>
      <c r="O364" s="404"/>
      <c r="P364" s="390"/>
      <c r="Q364" s="404"/>
      <c r="R364" s="404"/>
      <c r="S364" s="393"/>
      <c r="T364" s="477"/>
    </row>
    <row r="365" spans="2:20" ht="16.8">
      <c r="B365" s="403"/>
      <c r="D365" s="393"/>
      <c r="F365" s="390"/>
      <c r="I365" s="393"/>
      <c r="J365" s="477"/>
      <c r="K365" s="477"/>
      <c r="L365" s="403"/>
      <c r="M365" s="404"/>
      <c r="N365" s="393"/>
      <c r="O365" s="404"/>
      <c r="P365" s="390"/>
      <c r="Q365" s="404"/>
      <c r="R365" s="404"/>
      <c r="S365" s="393"/>
      <c r="T365" s="477"/>
    </row>
    <row r="366" spans="2:20" ht="16.8">
      <c r="B366" s="403"/>
      <c r="D366" s="393"/>
      <c r="F366" s="390"/>
      <c r="I366" s="393"/>
      <c r="J366" s="477"/>
      <c r="K366" s="477"/>
      <c r="L366" s="403"/>
      <c r="M366" s="404"/>
      <c r="N366" s="393"/>
      <c r="O366" s="404"/>
      <c r="P366" s="390"/>
      <c r="Q366" s="404"/>
      <c r="R366" s="404"/>
      <c r="S366" s="393"/>
      <c r="T366" s="477"/>
    </row>
    <row r="367" spans="2:20" ht="16.8">
      <c r="B367" s="403"/>
      <c r="D367" s="393"/>
      <c r="F367" s="390"/>
      <c r="I367" s="393"/>
      <c r="J367" s="477"/>
      <c r="K367" s="477"/>
      <c r="L367" s="403"/>
      <c r="M367" s="404"/>
      <c r="N367" s="393"/>
      <c r="O367" s="404"/>
      <c r="P367" s="390"/>
      <c r="Q367" s="404"/>
      <c r="R367" s="404"/>
      <c r="S367" s="393"/>
      <c r="T367" s="477"/>
    </row>
    <row r="368" spans="2:20" ht="16.8">
      <c r="B368" s="403"/>
      <c r="D368" s="393"/>
      <c r="F368" s="390"/>
      <c r="I368" s="393"/>
      <c r="J368" s="477"/>
      <c r="K368" s="477"/>
      <c r="L368" s="403"/>
      <c r="M368" s="404"/>
      <c r="N368" s="393"/>
      <c r="O368" s="404"/>
      <c r="P368" s="390"/>
      <c r="Q368" s="404"/>
      <c r="R368" s="404"/>
      <c r="S368" s="393"/>
      <c r="T368" s="477"/>
    </row>
    <row r="369" spans="2:20" ht="16.8">
      <c r="B369" s="403"/>
      <c r="D369" s="393"/>
      <c r="F369" s="390"/>
      <c r="I369" s="393"/>
      <c r="J369" s="477"/>
      <c r="K369" s="477"/>
      <c r="L369" s="403"/>
      <c r="M369" s="404"/>
      <c r="N369" s="393"/>
      <c r="O369" s="404"/>
      <c r="P369" s="390"/>
      <c r="Q369" s="404"/>
      <c r="R369" s="404"/>
      <c r="S369" s="393"/>
      <c r="T369" s="477"/>
    </row>
    <row r="370" spans="2:20" ht="16.8">
      <c r="B370" s="403"/>
      <c r="D370" s="393"/>
      <c r="F370" s="390"/>
      <c r="I370" s="393"/>
      <c r="J370" s="477"/>
      <c r="K370" s="477"/>
      <c r="L370" s="403"/>
      <c r="M370" s="404"/>
      <c r="N370" s="393"/>
      <c r="O370" s="404"/>
      <c r="P370" s="390"/>
      <c r="Q370" s="404"/>
      <c r="R370" s="404"/>
      <c r="S370" s="393"/>
      <c r="T370" s="477"/>
    </row>
    <row r="371" spans="2:20" ht="16.8">
      <c r="B371" s="403"/>
      <c r="D371" s="393"/>
      <c r="F371" s="390"/>
      <c r="I371" s="393"/>
      <c r="J371" s="477"/>
      <c r="K371" s="477"/>
      <c r="L371" s="403"/>
      <c r="M371" s="404"/>
      <c r="N371" s="393"/>
      <c r="O371" s="404"/>
      <c r="P371" s="390"/>
      <c r="Q371" s="404"/>
      <c r="R371" s="404"/>
      <c r="S371" s="393"/>
      <c r="T371" s="477"/>
    </row>
    <row r="372" spans="2:20" ht="16.8">
      <c r="B372" s="403"/>
      <c r="D372" s="393"/>
      <c r="F372" s="390"/>
      <c r="I372" s="393"/>
      <c r="J372" s="477"/>
      <c r="K372" s="477"/>
      <c r="L372" s="403"/>
      <c r="M372" s="404"/>
      <c r="N372" s="393"/>
      <c r="O372" s="404"/>
      <c r="P372" s="390"/>
      <c r="Q372" s="404"/>
      <c r="R372" s="404"/>
      <c r="S372" s="393"/>
      <c r="T372" s="477"/>
    </row>
    <row r="373" spans="2:20" ht="16.8">
      <c r="B373" s="403"/>
      <c r="D373" s="393"/>
      <c r="F373" s="390"/>
      <c r="I373" s="393"/>
      <c r="J373" s="477"/>
      <c r="K373" s="477"/>
      <c r="L373" s="403"/>
      <c r="M373" s="404"/>
      <c r="N373" s="393"/>
      <c r="O373" s="404"/>
      <c r="P373" s="390"/>
      <c r="Q373" s="404"/>
      <c r="R373" s="404"/>
      <c r="S373" s="393"/>
      <c r="T373" s="477"/>
    </row>
    <row r="374" spans="2:20" ht="16.8">
      <c r="B374" s="403"/>
      <c r="D374" s="393"/>
      <c r="F374" s="390"/>
      <c r="I374" s="393"/>
      <c r="J374" s="477"/>
      <c r="K374" s="477"/>
      <c r="L374" s="403"/>
      <c r="M374" s="404"/>
      <c r="N374" s="393"/>
      <c r="O374" s="404"/>
      <c r="P374" s="390"/>
      <c r="Q374" s="404"/>
      <c r="R374" s="404"/>
      <c r="S374" s="393"/>
      <c r="T374" s="477"/>
    </row>
    <row r="375" spans="2:20" ht="16.8">
      <c r="B375" s="403"/>
      <c r="D375" s="393"/>
      <c r="F375" s="390"/>
      <c r="I375" s="393"/>
      <c r="J375" s="477"/>
      <c r="K375" s="477"/>
      <c r="L375" s="403"/>
      <c r="M375" s="404"/>
      <c r="N375" s="393"/>
      <c r="O375" s="404"/>
      <c r="P375" s="390"/>
      <c r="Q375" s="404"/>
      <c r="R375" s="404"/>
      <c r="S375" s="393"/>
      <c r="T375" s="477"/>
    </row>
    <row r="376" spans="2:20" ht="16.8">
      <c r="B376" s="403"/>
      <c r="D376" s="393"/>
      <c r="F376" s="390"/>
      <c r="I376" s="393"/>
      <c r="J376" s="477"/>
      <c r="K376" s="477"/>
      <c r="L376" s="403"/>
      <c r="M376" s="404"/>
      <c r="N376" s="393"/>
      <c r="O376" s="404"/>
      <c r="P376" s="390"/>
      <c r="Q376" s="404"/>
      <c r="R376" s="404"/>
      <c r="S376" s="393"/>
      <c r="T376" s="477"/>
    </row>
    <row r="377" spans="2:20" ht="16.8">
      <c r="B377" s="403"/>
      <c r="D377" s="393"/>
      <c r="F377" s="390"/>
      <c r="I377" s="393"/>
      <c r="J377" s="477"/>
      <c r="K377" s="477"/>
      <c r="L377" s="403"/>
      <c r="M377" s="404"/>
      <c r="N377" s="393"/>
      <c r="O377" s="404"/>
      <c r="P377" s="390"/>
      <c r="Q377" s="404"/>
      <c r="R377" s="404"/>
      <c r="S377" s="393"/>
      <c r="T377" s="477"/>
    </row>
    <row r="378" spans="2:20" ht="16.8">
      <c r="B378" s="403"/>
      <c r="D378" s="393"/>
      <c r="F378" s="390"/>
      <c r="I378" s="393"/>
      <c r="J378" s="477"/>
      <c r="K378" s="477"/>
      <c r="L378" s="403"/>
      <c r="M378" s="404"/>
      <c r="N378" s="393"/>
      <c r="O378" s="404"/>
      <c r="P378" s="390"/>
      <c r="Q378" s="404"/>
      <c r="R378" s="404"/>
      <c r="S378" s="393"/>
      <c r="T378" s="477"/>
    </row>
    <row r="379" spans="2:20" ht="16.8">
      <c r="B379" s="403"/>
      <c r="D379" s="393"/>
      <c r="F379" s="390"/>
      <c r="I379" s="393"/>
      <c r="J379" s="477"/>
      <c r="K379" s="477"/>
      <c r="L379" s="403"/>
      <c r="M379" s="404"/>
      <c r="N379" s="393"/>
      <c r="O379" s="404"/>
      <c r="P379" s="390"/>
      <c r="Q379" s="404"/>
      <c r="R379" s="404"/>
      <c r="S379" s="393"/>
      <c r="T379" s="477"/>
    </row>
    <row r="380" spans="2:20" ht="16.8">
      <c r="B380" s="403"/>
      <c r="D380" s="393"/>
      <c r="F380" s="390"/>
      <c r="I380" s="393"/>
      <c r="J380" s="477"/>
      <c r="K380" s="477"/>
      <c r="L380" s="403"/>
      <c r="M380" s="404"/>
      <c r="N380" s="393"/>
      <c r="O380" s="404"/>
      <c r="P380" s="390"/>
      <c r="Q380" s="404"/>
      <c r="R380" s="404"/>
      <c r="S380" s="393"/>
      <c r="T380" s="477"/>
    </row>
    <row r="381" spans="2:20" ht="16.8">
      <c r="B381" s="403"/>
      <c r="D381" s="393"/>
      <c r="F381" s="390"/>
      <c r="I381" s="393"/>
      <c r="J381" s="477"/>
      <c r="K381" s="477"/>
      <c r="L381" s="403"/>
      <c r="M381" s="404"/>
      <c r="N381" s="393"/>
      <c r="O381" s="404"/>
      <c r="P381" s="390"/>
      <c r="Q381" s="404"/>
      <c r="R381" s="404"/>
      <c r="S381" s="393"/>
      <c r="T381" s="477"/>
    </row>
    <row r="382" spans="2:20" ht="16.8">
      <c r="B382" s="403"/>
      <c r="D382" s="393"/>
      <c r="F382" s="390"/>
      <c r="I382" s="393"/>
      <c r="J382" s="477"/>
      <c r="K382" s="477"/>
      <c r="L382" s="403"/>
      <c r="M382" s="404"/>
      <c r="N382" s="393"/>
      <c r="O382" s="404"/>
      <c r="P382" s="390"/>
      <c r="Q382" s="404"/>
      <c r="R382" s="404"/>
      <c r="S382" s="393"/>
      <c r="T382" s="477"/>
    </row>
    <row r="383" spans="2:20" ht="16.8">
      <c r="B383" s="403"/>
      <c r="D383" s="393"/>
      <c r="F383" s="390"/>
      <c r="I383" s="393"/>
      <c r="J383" s="477"/>
      <c r="K383" s="477"/>
      <c r="L383" s="403"/>
      <c r="M383" s="404"/>
      <c r="N383" s="393"/>
      <c r="O383" s="404"/>
      <c r="P383" s="390"/>
      <c r="Q383" s="404"/>
      <c r="R383" s="404"/>
      <c r="S383" s="393"/>
      <c r="T383" s="477"/>
    </row>
    <row r="384" spans="2:20" ht="16.8">
      <c r="B384" s="403"/>
      <c r="D384" s="393"/>
      <c r="F384" s="390"/>
      <c r="I384" s="393"/>
      <c r="J384" s="477"/>
      <c r="K384" s="477"/>
      <c r="L384" s="403"/>
      <c r="M384" s="404"/>
      <c r="N384" s="393"/>
      <c r="O384" s="404"/>
      <c r="P384" s="390"/>
      <c r="Q384" s="404"/>
      <c r="R384" s="404"/>
      <c r="S384" s="393"/>
      <c r="T384" s="477"/>
    </row>
    <row r="385" spans="2:20" ht="16.8">
      <c r="B385" s="403"/>
      <c r="D385" s="393"/>
      <c r="F385" s="390"/>
      <c r="I385" s="393"/>
      <c r="J385" s="477"/>
      <c r="K385" s="477"/>
      <c r="L385" s="403"/>
      <c r="M385" s="404"/>
      <c r="N385" s="393"/>
      <c r="O385" s="404"/>
      <c r="P385" s="390"/>
      <c r="Q385" s="404"/>
      <c r="R385" s="404"/>
      <c r="S385" s="393"/>
      <c r="T385" s="477"/>
    </row>
    <row r="386" spans="2:20" ht="16.8">
      <c r="B386" s="403"/>
      <c r="D386" s="393"/>
      <c r="F386" s="390"/>
      <c r="I386" s="393"/>
      <c r="J386" s="477"/>
      <c r="K386" s="477"/>
      <c r="L386" s="403"/>
      <c r="M386" s="404"/>
      <c r="N386" s="393"/>
      <c r="O386" s="404"/>
      <c r="P386" s="390"/>
      <c r="Q386" s="404"/>
      <c r="R386" s="404"/>
      <c r="S386" s="393"/>
      <c r="T386" s="477"/>
    </row>
    <row r="387" spans="2:20" ht="16.8">
      <c r="B387" s="403"/>
      <c r="D387" s="393"/>
      <c r="F387" s="390"/>
      <c r="I387" s="393"/>
      <c r="J387" s="477"/>
      <c r="K387" s="477"/>
      <c r="L387" s="403"/>
      <c r="M387" s="404"/>
      <c r="N387" s="393"/>
      <c r="O387" s="404"/>
      <c r="P387" s="390"/>
      <c r="Q387" s="404"/>
      <c r="R387" s="404"/>
      <c r="S387" s="393"/>
      <c r="T387" s="477"/>
    </row>
    <row r="388" spans="2:20" ht="16.8">
      <c r="B388" s="403"/>
      <c r="D388" s="393"/>
      <c r="F388" s="390"/>
      <c r="I388" s="393"/>
      <c r="J388" s="477"/>
      <c r="K388" s="477"/>
      <c r="L388" s="403"/>
      <c r="M388" s="404"/>
      <c r="N388" s="393"/>
      <c r="O388" s="404"/>
      <c r="P388" s="390"/>
      <c r="Q388" s="404"/>
      <c r="R388" s="404"/>
      <c r="S388" s="393"/>
      <c r="T388" s="477"/>
    </row>
    <row r="389" spans="2:20" ht="16.8">
      <c r="B389" s="403"/>
      <c r="D389" s="393"/>
      <c r="F389" s="390"/>
      <c r="I389" s="393"/>
      <c r="J389" s="477"/>
      <c r="K389" s="477"/>
      <c r="L389" s="403"/>
      <c r="M389" s="404"/>
      <c r="N389" s="393"/>
      <c r="O389" s="404"/>
      <c r="P389" s="390"/>
      <c r="Q389" s="404"/>
      <c r="R389" s="404"/>
      <c r="S389" s="393"/>
      <c r="T389" s="477"/>
    </row>
    <row r="390" spans="2:20" ht="16.8">
      <c r="B390" s="403"/>
      <c r="D390" s="393"/>
      <c r="F390" s="390"/>
      <c r="I390" s="393"/>
      <c r="J390" s="477"/>
      <c r="K390" s="477"/>
      <c r="L390" s="403"/>
      <c r="M390" s="404"/>
      <c r="N390" s="393"/>
      <c r="O390" s="404"/>
      <c r="P390" s="390"/>
      <c r="Q390" s="404"/>
      <c r="R390" s="404"/>
      <c r="S390" s="393"/>
      <c r="T390" s="477"/>
    </row>
    <row r="391" spans="2:20" ht="16.8">
      <c r="B391" s="403"/>
      <c r="D391" s="393"/>
      <c r="F391" s="390"/>
      <c r="I391" s="393"/>
      <c r="J391" s="477"/>
      <c r="K391" s="477"/>
      <c r="L391" s="403"/>
      <c r="M391" s="404"/>
      <c r="N391" s="393"/>
      <c r="O391" s="404"/>
      <c r="P391" s="390"/>
      <c r="Q391" s="404"/>
      <c r="R391" s="404"/>
      <c r="S391" s="393"/>
      <c r="T391" s="477"/>
    </row>
    <row r="392" spans="2:20" ht="16.8">
      <c r="B392" s="403"/>
      <c r="D392" s="393"/>
      <c r="F392" s="390"/>
      <c r="I392" s="393"/>
      <c r="J392" s="477"/>
      <c r="K392" s="477"/>
      <c r="L392" s="403"/>
      <c r="M392" s="404"/>
      <c r="N392" s="393"/>
      <c r="O392" s="404"/>
      <c r="P392" s="390"/>
      <c r="Q392" s="404"/>
      <c r="R392" s="404"/>
      <c r="S392" s="393"/>
      <c r="T392" s="477"/>
    </row>
    <row r="393" spans="2:20" ht="16.8">
      <c r="B393" s="403"/>
      <c r="D393" s="393"/>
      <c r="F393" s="390"/>
      <c r="I393" s="393"/>
      <c r="J393" s="477"/>
      <c r="K393" s="477"/>
      <c r="L393" s="403"/>
      <c r="M393" s="404"/>
      <c r="N393" s="393"/>
      <c r="O393" s="404"/>
      <c r="P393" s="390"/>
      <c r="Q393" s="404"/>
      <c r="R393" s="404"/>
      <c r="S393" s="393"/>
      <c r="T393" s="477"/>
    </row>
    <row r="394" spans="2:20" ht="16.8">
      <c r="B394" s="403"/>
      <c r="D394" s="393"/>
      <c r="F394" s="390"/>
      <c r="I394" s="393"/>
      <c r="J394" s="477"/>
      <c r="K394" s="477"/>
      <c r="L394" s="403"/>
      <c r="M394" s="404"/>
      <c r="N394" s="393"/>
      <c r="O394" s="404"/>
      <c r="P394" s="390"/>
      <c r="Q394" s="404"/>
      <c r="R394" s="404"/>
      <c r="S394" s="393"/>
      <c r="T394" s="477"/>
    </row>
    <row r="395" spans="2:20" ht="16.8">
      <c r="B395" s="403"/>
      <c r="D395" s="393"/>
      <c r="F395" s="390"/>
      <c r="I395" s="393"/>
      <c r="J395" s="477"/>
      <c r="K395" s="477"/>
      <c r="L395" s="403"/>
      <c r="M395" s="404"/>
      <c r="N395" s="393"/>
      <c r="O395" s="404"/>
      <c r="P395" s="390"/>
      <c r="Q395" s="404"/>
      <c r="R395" s="404"/>
      <c r="S395" s="393"/>
      <c r="T395" s="477"/>
    </row>
    <row r="396" spans="2:20" ht="16.8">
      <c r="B396" s="403"/>
      <c r="D396" s="393"/>
      <c r="F396" s="390"/>
      <c r="I396" s="393"/>
      <c r="J396" s="477"/>
      <c r="K396" s="477"/>
      <c r="L396" s="403"/>
      <c r="M396" s="404"/>
      <c r="N396" s="393"/>
      <c r="O396" s="404"/>
      <c r="P396" s="390"/>
      <c r="Q396" s="404"/>
      <c r="R396" s="404"/>
      <c r="S396" s="393"/>
      <c r="T396" s="477"/>
    </row>
    <row r="397" spans="2:20" ht="16.8">
      <c r="B397" s="403"/>
      <c r="D397" s="393"/>
      <c r="F397" s="390"/>
      <c r="I397" s="393"/>
      <c r="J397" s="477"/>
      <c r="K397" s="477"/>
      <c r="L397" s="403"/>
      <c r="M397" s="404"/>
      <c r="N397" s="393"/>
      <c r="O397" s="404"/>
      <c r="P397" s="390"/>
      <c r="Q397" s="404"/>
      <c r="R397" s="404"/>
      <c r="S397" s="393"/>
      <c r="T397" s="477"/>
    </row>
    <row r="398" spans="2:20" ht="16.8">
      <c r="B398" s="403"/>
      <c r="D398" s="393"/>
      <c r="F398" s="390"/>
      <c r="I398" s="393"/>
      <c r="J398" s="477"/>
      <c r="K398" s="477"/>
      <c r="L398" s="403"/>
      <c r="M398" s="404"/>
      <c r="N398" s="393"/>
      <c r="O398" s="404"/>
      <c r="P398" s="390"/>
      <c r="Q398" s="404"/>
      <c r="R398" s="404"/>
      <c r="S398" s="393"/>
      <c r="T398" s="477"/>
    </row>
    <row r="399" spans="2:20" ht="16.8">
      <c r="B399" s="403"/>
      <c r="D399" s="393"/>
      <c r="F399" s="390"/>
      <c r="I399" s="393"/>
      <c r="J399" s="477"/>
      <c r="K399" s="477"/>
      <c r="L399" s="403"/>
      <c r="M399" s="404"/>
      <c r="N399" s="393"/>
      <c r="O399" s="404"/>
      <c r="P399" s="390"/>
      <c r="Q399" s="404"/>
      <c r="R399" s="404"/>
      <c r="S399" s="393"/>
      <c r="T399" s="477"/>
    </row>
    <row r="400" spans="2:20" ht="16.8">
      <c r="B400" s="403"/>
      <c r="D400" s="393"/>
      <c r="F400" s="390"/>
      <c r="I400" s="393"/>
      <c r="J400" s="477"/>
      <c r="K400" s="477"/>
      <c r="L400" s="403"/>
      <c r="M400" s="404"/>
      <c r="N400" s="393"/>
      <c r="O400" s="404"/>
      <c r="P400" s="390"/>
      <c r="Q400" s="404"/>
      <c r="R400" s="404"/>
      <c r="S400" s="393"/>
      <c r="T400" s="477"/>
    </row>
    <row r="401" spans="2:20" ht="16.8">
      <c r="B401" s="403"/>
      <c r="D401" s="393"/>
      <c r="F401" s="390"/>
      <c r="I401" s="393"/>
      <c r="J401" s="477"/>
      <c r="K401" s="477"/>
      <c r="L401" s="403"/>
      <c r="M401" s="404"/>
      <c r="N401" s="393"/>
      <c r="O401" s="404"/>
      <c r="P401" s="390"/>
      <c r="Q401" s="404"/>
      <c r="R401" s="404"/>
      <c r="S401" s="393"/>
      <c r="T401" s="477"/>
    </row>
    <row r="402" spans="2:20" ht="16.8">
      <c r="B402" s="403"/>
      <c r="D402" s="393"/>
      <c r="F402" s="390"/>
      <c r="I402" s="393"/>
      <c r="J402" s="477"/>
      <c r="K402" s="477"/>
      <c r="L402" s="403"/>
      <c r="M402" s="404"/>
      <c r="N402" s="393"/>
      <c r="O402" s="404"/>
      <c r="P402" s="390"/>
      <c r="Q402" s="404"/>
      <c r="R402" s="404"/>
      <c r="S402" s="393"/>
      <c r="T402" s="477"/>
    </row>
    <row r="403" spans="2:20" ht="16.8">
      <c r="B403" s="403"/>
      <c r="D403" s="393"/>
      <c r="F403" s="390"/>
      <c r="I403" s="393"/>
      <c r="J403" s="477"/>
      <c r="K403" s="477"/>
      <c r="L403" s="403"/>
      <c r="M403" s="404"/>
      <c r="N403" s="393"/>
      <c r="O403" s="404"/>
      <c r="P403" s="390"/>
      <c r="Q403" s="404"/>
      <c r="R403" s="404"/>
      <c r="S403" s="393"/>
      <c r="T403" s="477"/>
    </row>
    <row r="404" spans="2:20" ht="16.8">
      <c r="B404" s="403"/>
      <c r="D404" s="393"/>
      <c r="F404" s="390"/>
      <c r="I404" s="393"/>
      <c r="J404" s="477"/>
      <c r="K404" s="477"/>
      <c r="L404" s="403"/>
      <c r="M404" s="404"/>
      <c r="N404" s="393"/>
      <c r="O404" s="404"/>
      <c r="P404" s="390"/>
      <c r="Q404" s="404"/>
      <c r="R404" s="404"/>
      <c r="S404" s="393"/>
      <c r="T404" s="477"/>
    </row>
    <row r="405" spans="2:20" ht="16.8">
      <c r="B405" s="403"/>
      <c r="D405" s="393"/>
      <c r="F405" s="390"/>
      <c r="I405" s="393"/>
      <c r="J405" s="477"/>
      <c r="K405" s="477"/>
      <c r="L405" s="403"/>
      <c r="M405" s="404"/>
      <c r="N405" s="393"/>
      <c r="O405" s="404"/>
      <c r="P405" s="390"/>
      <c r="Q405" s="404"/>
      <c r="R405" s="404"/>
      <c r="S405" s="393"/>
      <c r="T405" s="477"/>
    </row>
    <row r="406" spans="2:20" ht="16.8">
      <c r="B406" s="403"/>
      <c r="D406" s="393"/>
      <c r="F406" s="390"/>
      <c r="I406" s="393"/>
      <c r="J406" s="477"/>
      <c r="K406" s="477"/>
      <c r="L406" s="403"/>
      <c r="M406" s="404"/>
      <c r="N406" s="393"/>
      <c r="O406" s="404"/>
      <c r="P406" s="390"/>
      <c r="Q406" s="404"/>
      <c r="R406" s="404"/>
      <c r="S406" s="393"/>
      <c r="T406" s="477"/>
    </row>
    <row r="407" spans="2:20" ht="16.8">
      <c r="B407" s="403"/>
      <c r="D407" s="393"/>
      <c r="F407" s="390"/>
      <c r="I407" s="393"/>
      <c r="J407" s="477"/>
      <c r="K407" s="477"/>
      <c r="L407" s="403"/>
      <c r="M407" s="404"/>
      <c r="N407" s="393"/>
      <c r="O407" s="404"/>
      <c r="P407" s="390"/>
      <c r="Q407" s="404"/>
      <c r="R407" s="404"/>
      <c r="S407" s="393"/>
      <c r="T407" s="477"/>
    </row>
    <row r="408" spans="2:20" ht="16.8">
      <c r="B408" s="403"/>
      <c r="D408" s="393"/>
      <c r="F408" s="390"/>
      <c r="I408" s="393"/>
      <c r="J408" s="477"/>
      <c r="K408" s="477"/>
      <c r="L408" s="403"/>
      <c r="M408" s="404"/>
      <c r="N408" s="393"/>
      <c r="O408" s="404"/>
      <c r="P408" s="390"/>
      <c r="Q408" s="404"/>
      <c r="R408" s="404"/>
      <c r="S408" s="393"/>
      <c r="T408" s="477"/>
    </row>
    <row r="409" spans="2:20" ht="16.8">
      <c r="B409" s="403"/>
      <c r="D409" s="393"/>
      <c r="F409" s="390"/>
      <c r="I409" s="393"/>
      <c r="J409" s="477"/>
      <c r="K409" s="477"/>
      <c r="L409" s="403"/>
      <c r="M409" s="404"/>
      <c r="N409" s="393"/>
      <c r="O409" s="404"/>
      <c r="P409" s="390"/>
      <c r="Q409" s="404"/>
      <c r="R409" s="404"/>
      <c r="S409" s="393"/>
      <c r="T409" s="477"/>
    </row>
    <row r="410" spans="2:20" ht="16.8">
      <c r="B410" s="403"/>
      <c r="D410" s="393"/>
      <c r="F410" s="390"/>
      <c r="I410" s="393"/>
      <c r="J410" s="477"/>
      <c r="K410" s="477"/>
      <c r="L410" s="403"/>
      <c r="M410" s="404"/>
      <c r="N410" s="393"/>
      <c r="O410" s="404"/>
      <c r="P410" s="390"/>
      <c r="Q410" s="404"/>
      <c r="R410" s="404"/>
      <c r="S410" s="393"/>
      <c r="T410" s="477"/>
    </row>
    <row r="411" spans="2:20" ht="16.8">
      <c r="B411" s="403"/>
      <c r="D411" s="393"/>
      <c r="F411" s="390"/>
      <c r="I411" s="393"/>
      <c r="J411" s="477"/>
      <c r="K411" s="477"/>
      <c r="L411" s="403"/>
      <c r="M411" s="404"/>
      <c r="N411" s="393"/>
      <c r="O411" s="404"/>
      <c r="P411" s="390"/>
      <c r="Q411" s="404"/>
      <c r="R411" s="404"/>
      <c r="S411" s="393"/>
      <c r="T411" s="477"/>
    </row>
    <row r="412" spans="2:20" ht="16.8">
      <c r="B412" s="403"/>
      <c r="D412" s="393"/>
      <c r="F412" s="390"/>
      <c r="I412" s="393"/>
      <c r="J412" s="477"/>
      <c r="K412" s="477"/>
      <c r="L412" s="403"/>
      <c r="M412" s="404"/>
      <c r="N412" s="393"/>
      <c r="O412" s="404"/>
      <c r="P412" s="390"/>
      <c r="Q412" s="404"/>
      <c r="R412" s="404"/>
      <c r="S412" s="393"/>
      <c r="T412" s="477"/>
    </row>
    <row r="413" spans="2:20" ht="16.8">
      <c r="B413" s="403"/>
      <c r="D413" s="393"/>
      <c r="F413" s="390"/>
      <c r="I413" s="393"/>
      <c r="J413" s="477"/>
      <c r="K413" s="477"/>
      <c r="L413" s="403"/>
      <c r="M413" s="404"/>
      <c r="N413" s="393"/>
      <c r="O413" s="404"/>
      <c r="P413" s="390"/>
      <c r="Q413" s="404"/>
      <c r="R413" s="404"/>
      <c r="S413" s="393"/>
      <c r="T413" s="477"/>
    </row>
    <row r="414" spans="2:20" ht="16.8">
      <c r="B414" s="403"/>
      <c r="D414" s="393"/>
      <c r="F414" s="390"/>
      <c r="I414" s="393"/>
      <c r="J414" s="477"/>
      <c r="K414" s="477"/>
      <c r="L414" s="403"/>
      <c r="M414" s="404"/>
      <c r="N414" s="393"/>
      <c r="O414" s="404"/>
      <c r="P414" s="390"/>
      <c r="Q414" s="404"/>
      <c r="R414" s="404"/>
      <c r="S414" s="393"/>
      <c r="T414" s="477"/>
    </row>
    <row r="415" spans="2:20" ht="16.8">
      <c r="B415" s="403"/>
      <c r="D415" s="393"/>
      <c r="F415" s="390"/>
      <c r="I415" s="393"/>
      <c r="J415" s="477"/>
      <c r="K415" s="477"/>
      <c r="L415" s="403"/>
      <c r="M415" s="404"/>
      <c r="N415" s="393"/>
      <c r="O415" s="404"/>
      <c r="P415" s="390"/>
      <c r="Q415" s="404"/>
      <c r="R415" s="404"/>
      <c r="S415" s="393"/>
      <c r="T415" s="477"/>
    </row>
    <row r="416" spans="2:20" ht="16.8">
      <c r="B416" s="403"/>
      <c r="D416" s="393"/>
      <c r="F416" s="390"/>
      <c r="I416" s="393"/>
      <c r="J416" s="477"/>
      <c r="K416" s="477"/>
      <c r="L416" s="403"/>
      <c r="M416" s="404"/>
      <c r="N416" s="393"/>
      <c r="O416" s="404"/>
      <c r="P416" s="390"/>
      <c r="Q416" s="404"/>
      <c r="R416" s="404"/>
      <c r="S416" s="393"/>
      <c r="T416" s="477"/>
    </row>
    <row r="417" spans="2:20" ht="16.8">
      <c r="B417" s="403"/>
      <c r="D417" s="393"/>
      <c r="F417" s="390"/>
      <c r="I417" s="393"/>
      <c r="J417" s="477"/>
      <c r="K417" s="477"/>
      <c r="L417" s="403"/>
      <c r="M417" s="404"/>
      <c r="N417" s="393"/>
      <c r="O417" s="404"/>
      <c r="P417" s="390"/>
      <c r="Q417" s="404"/>
      <c r="R417" s="404"/>
      <c r="S417" s="393"/>
      <c r="T417" s="477"/>
    </row>
    <row r="418" spans="2:20" ht="16.8">
      <c r="B418" s="403"/>
      <c r="D418" s="393"/>
      <c r="F418" s="390"/>
      <c r="I418" s="393"/>
      <c r="J418" s="477"/>
      <c r="K418" s="477"/>
      <c r="L418" s="403"/>
      <c r="M418" s="404"/>
      <c r="N418" s="393"/>
      <c r="O418" s="404"/>
      <c r="P418" s="390"/>
      <c r="Q418" s="404"/>
      <c r="R418" s="404"/>
      <c r="S418" s="393"/>
      <c r="T418" s="477"/>
    </row>
    <row r="419" spans="2:20" ht="16.8">
      <c r="B419" s="403"/>
      <c r="D419" s="393"/>
      <c r="F419" s="390"/>
      <c r="I419" s="393"/>
      <c r="J419" s="477"/>
      <c r="K419" s="477"/>
      <c r="L419" s="403"/>
      <c r="M419" s="404"/>
      <c r="N419" s="393"/>
      <c r="O419" s="404"/>
      <c r="P419" s="390"/>
      <c r="Q419" s="404"/>
      <c r="R419" s="404"/>
      <c r="S419" s="393"/>
      <c r="T419" s="477"/>
    </row>
    <row r="420" spans="2:20" ht="16.8">
      <c r="B420" s="403"/>
      <c r="D420" s="393"/>
      <c r="F420" s="390"/>
      <c r="I420" s="393"/>
      <c r="J420" s="477"/>
      <c r="K420" s="477"/>
      <c r="L420" s="403"/>
      <c r="M420" s="404"/>
      <c r="N420" s="393"/>
      <c r="O420" s="404"/>
      <c r="P420" s="390"/>
      <c r="Q420" s="404"/>
      <c r="R420" s="404"/>
      <c r="S420" s="393"/>
      <c r="T420" s="477"/>
    </row>
    <row r="421" spans="2:20" ht="16.8">
      <c r="B421" s="403"/>
      <c r="D421" s="393"/>
      <c r="F421" s="390"/>
      <c r="I421" s="393"/>
      <c r="J421" s="477"/>
      <c r="K421" s="477"/>
      <c r="L421" s="403"/>
      <c r="M421" s="404"/>
      <c r="N421" s="393"/>
      <c r="O421" s="404"/>
      <c r="P421" s="390"/>
      <c r="Q421" s="404"/>
      <c r="R421" s="404"/>
      <c r="S421" s="393"/>
      <c r="T421" s="477"/>
    </row>
    <row r="422" spans="2:20" ht="16.8">
      <c r="B422" s="403"/>
      <c r="D422" s="393"/>
      <c r="F422" s="390"/>
      <c r="I422" s="393"/>
      <c r="J422" s="477"/>
      <c r="K422" s="477"/>
      <c r="L422" s="403"/>
      <c r="M422" s="404"/>
      <c r="N422" s="393"/>
      <c r="O422" s="404"/>
      <c r="P422" s="390"/>
      <c r="Q422" s="404"/>
      <c r="R422" s="404"/>
      <c r="S422" s="393"/>
      <c r="T422" s="477"/>
    </row>
    <row r="423" spans="2:20" ht="16.8">
      <c r="B423" s="403"/>
      <c r="D423" s="393"/>
      <c r="F423" s="390"/>
      <c r="I423" s="393"/>
      <c r="J423" s="477"/>
      <c r="K423" s="477"/>
      <c r="L423" s="403"/>
      <c r="M423" s="404"/>
      <c r="N423" s="393"/>
      <c r="O423" s="404"/>
      <c r="P423" s="390"/>
      <c r="Q423" s="404"/>
      <c r="R423" s="404"/>
      <c r="S423" s="393"/>
      <c r="T423" s="477"/>
    </row>
    <row r="424" spans="2:20" ht="16.8">
      <c r="B424" s="403"/>
      <c r="D424" s="393"/>
      <c r="F424" s="390"/>
      <c r="I424" s="393"/>
      <c r="J424" s="477"/>
      <c r="K424" s="477"/>
      <c r="L424" s="403"/>
      <c r="M424" s="404"/>
      <c r="N424" s="393"/>
      <c r="O424" s="404"/>
      <c r="P424" s="390"/>
      <c r="Q424" s="404"/>
      <c r="R424" s="404"/>
      <c r="S424" s="393"/>
      <c r="T424" s="477"/>
    </row>
    <row r="425" spans="2:20" ht="16.8">
      <c r="B425" s="403"/>
      <c r="D425" s="393"/>
      <c r="F425" s="390"/>
      <c r="I425" s="393"/>
      <c r="J425" s="477"/>
      <c r="K425" s="477"/>
      <c r="L425" s="403"/>
      <c r="M425" s="404"/>
      <c r="N425" s="393"/>
      <c r="O425" s="404"/>
      <c r="P425" s="390"/>
      <c r="Q425" s="404"/>
      <c r="R425" s="404"/>
      <c r="S425" s="393"/>
      <c r="T425" s="477"/>
    </row>
    <row r="426" spans="2:20" ht="16.8">
      <c r="B426" s="403"/>
      <c r="D426" s="393"/>
      <c r="F426" s="390"/>
      <c r="I426" s="393"/>
      <c r="J426" s="477"/>
      <c r="K426" s="477"/>
      <c r="L426" s="403"/>
      <c r="M426" s="404"/>
      <c r="N426" s="393"/>
      <c r="O426" s="404"/>
      <c r="P426" s="390"/>
      <c r="Q426" s="404"/>
      <c r="R426" s="404"/>
      <c r="S426" s="393"/>
      <c r="T426" s="477"/>
    </row>
    <row r="427" spans="2:20" ht="16.8">
      <c r="B427" s="403"/>
      <c r="D427" s="393"/>
      <c r="F427" s="390"/>
      <c r="I427" s="393"/>
      <c r="J427" s="477"/>
      <c r="K427" s="477"/>
      <c r="L427" s="403"/>
      <c r="M427" s="404"/>
      <c r="N427" s="393"/>
      <c r="O427" s="404"/>
      <c r="P427" s="390"/>
      <c r="Q427" s="404"/>
      <c r="R427" s="404"/>
      <c r="S427" s="393"/>
      <c r="T427" s="477"/>
    </row>
    <row r="428" spans="2:20" ht="16.8">
      <c r="B428" s="403"/>
      <c r="D428" s="393"/>
      <c r="F428" s="390"/>
      <c r="I428" s="393"/>
      <c r="J428" s="477"/>
      <c r="K428" s="477"/>
      <c r="L428" s="403"/>
      <c r="M428" s="404"/>
      <c r="N428" s="393"/>
      <c r="O428" s="404"/>
      <c r="P428" s="390"/>
      <c r="Q428" s="404"/>
      <c r="R428" s="404"/>
      <c r="S428" s="393"/>
      <c r="T428" s="477"/>
    </row>
    <row r="429" spans="2:20" ht="16.8">
      <c r="B429" s="403"/>
      <c r="D429" s="393"/>
      <c r="F429" s="390"/>
      <c r="I429" s="393"/>
      <c r="J429" s="477"/>
      <c r="K429" s="477"/>
      <c r="L429" s="403"/>
      <c r="M429" s="404"/>
      <c r="N429" s="393"/>
      <c r="O429" s="404"/>
      <c r="P429" s="390"/>
      <c r="Q429" s="404"/>
      <c r="R429" s="404"/>
      <c r="S429" s="393"/>
      <c r="T429" s="477"/>
    </row>
    <row r="430" spans="2:20" ht="16.8">
      <c r="B430" s="403"/>
      <c r="D430" s="393"/>
      <c r="F430" s="390"/>
      <c r="I430" s="393"/>
      <c r="J430" s="477"/>
      <c r="K430" s="477"/>
      <c r="L430" s="403"/>
      <c r="M430" s="404"/>
      <c r="N430" s="393"/>
      <c r="O430" s="404"/>
      <c r="P430" s="390"/>
      <c r="Q430" s="404"/>
      <c r="R430" s="404"/>
      <c r="S430" s="393"/>
      <c r="T430" s="477"/>
    </row>
    <row r="431" spans="2:20" ht="16.8">
      <c r="B431" s="403"/>
      <c r="D431" s="393"/>
      <c r="F431" s="390"/>
      <c r="I431" s="393"/>
      <c r="J431" s="477"/>
      <c r="K431" s="477"/>
      <c r="L431" s="403"/>
      <c r="M431" s="404"/>
      <c r="N431" s="393"/>
      <c r="O431" s="404"/>
      <c r="P431" s="390"/>
      <c r="Q431" s="404"/>
      <c r="R431" s="404"/>
      <c r="S431" s="393"/>
      <c r="T431" s="477"/>
    </row>
    <row r="432" spans="2:20" ht="16.8">
      <c r="B432" s="403"/>
      <c r="D432" s="393"/>
      <c r="F432" s="390"/>
      <c r="I432" s="393"/>
      <c r="J432" s="477"/>
      <c r="K432" s="477"/>
      <c r="L432" s="403"/>
      <c r="M432" s="404"/>
      <c r="N432" s="393"/>
      <c r="O432" s="404"/>
      <c r="P432" s="390"/>
      <c r="Q432" s="404"/>
      <c r="R432" s="404"/>
      <c r="S432" s="393"/>
      <c r="T432" s="477"/>
    </row>
    <row r="433" spans="2:20" ht="16.8">
      <c r="B433" s="403"/>
      <c r="D433" s="393"/>
      <c r="F433" s="390"/>
      <c r="I433" s="393"/>
      <c r="J433" s="477"/>
      <c r="K433" s="477"/>
      <c r="L433" s="403"/>
      <c r="M433" s="404"/>
      <c r="N433" s="393"/>
      <c r="O433" s="404"/>
      <c r="P433" s="390"/>
      <c r="Q433" s="404"/>
      <c r="R433" s="404"/>
      <c r="S433" s="393"/>
      <c r="T433" s="477"/>
    </row>
    <row r="434" spans="2:20" ht="16.8">
      <c r="B434" s="403"/>
      <c r="D434" s="393"/>
      <c r="F434" s="390"/>
      <c r="I434" s="393"/>
      <c r="J434" s="477"/>
      <c r="K434" s="477"/>
      <c r="L434" s="403"/>
      <c r="M434" s="404"/>
      <c r="N434" s="393"/>
      <c r="O434" s="404"/>
      <c r="P434" s="390"/>
      <c r="Q434" s="404"/>
      <c r="R434" s="404"/>
      <c r="S434" s="393"/>
      <c r="T434" s="477"/>
    </row>
    <row r="435" spans="2:20" ht="16.8">
      <c r="B435" s="403"/>
      <c r="D435" s="393"/>
      <c r="F435" s="390"/>
      <c r="I435" s="393"/>
      <c r="J435" s="477"/>
      <c r="K435" s="477"/>
      <c r="L435" s="403"/>
      <c r="M435" s="404"/>
      <c r="N435" s="393"/>
      <c r="O435" s="404"/>
      <c r="P435" s="390"/>
      <c r="Q435" s="404"/>
      <c r="R435" s="404"/>
      <c r="S435" s="393"/>
      <c r="T435" s="477"/>
    </row>
    <row r="436" spans="2:20" ht="16.8">
      <c r="B436" s="403"/>
      <c r="D436" s="393"/>
      <c r="F436" s="390"/>
      <c r="I436" s="393"/>
      <c r="J436" s="477"/>
      <c r="K436" s="477"/>
      <c r="L436" s="403"/>
      <c r="M436" s="404"/>
      <c r="N436" s="393"/>
      <c r="O436" s="404"/>
      <c r="P436" s="390"/>
      <c r="Q436" s="404"/>
      <c r="R436" s="404"/>
      <c r="S436" s="393"/>
      <c r="T436" s="477"/>
    </row>
    <row r="437" spans="2:20" ht="16.8">
      <c r="B437" s="403"/>
      <c r="D437" s="393"/>
      <c r="F437" s="390"/>
      <c r="I437" s="393"/>
      <c r="J437" s="477"/>
      <c r="K437" s="477"/>
      <c r="L437" s="403"/>
      <c r="M437" s="404"/>
      <c r="N437" s="393"/>
      <c r="O437" s="404"/>
      <c r="P437" s="390"/>
      <c r="Q437" s="404"/>
      <c r="R437" s="404"/>
      <c r="S437" s="393"/>
      <c r="T437" s="477"/>
    </row>
    <row r="438" spans="2:20" ht="16.8">
      <c r="B438" s="403"/>
      <c r="D438" s="393"/>
      <c r="F438" s="390"/>
      <c r="I438" s="393"/>
      <c r="J438" s="477"/>
      <c r="K438" s="477"/>
      <c r="L438" s="403"/>
      <c r="M438" s="404"/>
      <c r="N438" s="393"/>
      <c r="O438" s="404"/>
      <c r="P438" s="390"/>
      <c r="Q438" s="404"/>
      <c r="R438" s="404"/>
      <c r="S438" s="393"/>
      <c r="T438" s="477"/>
    </row>
    <row r="439" spans="2:20" ht="16.8">
      <c r="B439" s="403"/>
      <c r="D439" s="393"/>
      <c r="F439" s="390"/>
      <c r="I439" s="393"/>
      <c r="J439" s="477"/>
      <c r="K439" s="477"/>
      <c r="L439" s="403"/>
      <c r="M439" s="404"/>
      <c r="N439" s="393"/>
      <c r="O439" s="404"/>
      <c r="P439" s="390"/>
      <c r="Q439" s="404"/>
      <c r="R439" s="404"/>
      <c r="S439" s="393"/>
      <c r="T439" s="477"/>
    </row>
    <row r="440" spans="2:20" ht="16.8">
      <c r="B440" s="403"/>
      <c r="D440" s="393"/>
      <c r="F440" s="390"/>
      <c r="I440" s="393"/>
      <c r="J440" s="477"/>
      <c r="K440" s="477"/>
      <c r="L440" s="403"/>
      <c r="M440" s="404"/>
      <c r="N440" s="393"/>
      <c r="O440" s="404"/>
      <c r="P440" s="390"/>
      <c r="Q440" s="404"/>
      <c r="R440" s="404"/>
      <c r="S440" s="393"/>
      <c r="T440" s="477"/>
    </row>
    <row r="441" spans="2:20" ht="16.8">
      <c r="B441" s="403"/>
      <c r="D441" s="393"/>
      <c r="F441" s="390"/>
      <c r="I441" s="393"/>
      <c r="J441" s="477"/>
      <c r="K441" s="477"/>
      <c r="L441" s="403"/>
      <c r="M441" s="404"/>
      <c r="N441" s="393"/>
      <c r="O441" s="404"/>
      <c r="P441" s="390"/>
      <c r="Q441" s="404"/>
      <c r="R441" s="404"/>
      <c r="S441" s="393"/>
      <c r="T441" s="477"/>
    </row>
    <row r="442" spans="2:20" ht="16.8">
      <c r="B442" s="403"/>
      <c r="D442" s="393"/>
      <c r="F442" s="390"/>
      <c r="I442" s="393"/>
      <c r="J442" s="477"/>
      <c r="K442" s="477"/>
      <c r="L442" s="403"/>
      <c r="M442" s="404"/>
      <c r="N442" s="393"/>
      <c r="O442" s="404"/>
      <c r="P442" s="390"/>
      <c r="Q442" s="404"/>
      <c r="R442" s="404"/>
      <c r="S442" s="393"/>
      <c r="T442" s="477"/>
    </row>
    <row r="443" spans="2:20" ht="16.8">
      <c r="B443" s="403"/>
      <c r="D443" s="393"/>
      <c r="F443" s="390"/>
      <c r="I443" s="393"/>
      <c r="J443" s="477"/>
      <c r="K443" s="477"/>
      <c r="L443" s="403"/>
      <c r="M443" s="404"/>
      <c r="N443" s="393"/>
      <c r="O443" s="404"/>
      <c r="P443" s="390"/>
      <c r="Q443" s="404"/>
      <c r="R443" s="404"/>
      <c r="S443" s="393"/>
      <c r="T443" s="477"/>
    </row>
    <row r="444" spans="2:20" ht="16.8">
      <c r="B444" s="403"/>
      <c r="D444" s="393"/>
      <c r="F444" s="390"/>
      <c r="I444" s="393"/>
      <c r="J444" s="477"/>
      <c r="K444" s="477"/>
      <c r="L444" s="403"/>
      <c r="M444" s="404"/>
      <c r="N444" s="393"/>
      <c r="O444" s="404"/>
      <c r="P444" s="390"/>
      <c r="Q444" s="404"/>
      <c r="R444" s="404"/>
      <c r="S444" s="393"/>
      <c r="T444" s="477"/>
    </row>
    <row r="445" spans="2:20" ht="16.8">
      <c r="B445" s="403"/>
      <c r="D445" s="393"/>
      <c r="F445" s="390"/>
      <c r="I445" s="393"/>
      <c r="J445" s="477"/>
      <c r="K445" s="477"/>
      <c r="L445" s="403"/>
      <c r="M445" s="404"/>
      <c r="N445" s="393"/>
      <c r="O445" s="404"/>
      <c r="P445" s="390"/>
      <c r="Q445" s="404"/>
      <c r="R445" s="404"/>
      <c r="S445" s="393"/>
      <c r="T445" s="477"/>
    </row>
    <row r="446" spans="2:20" ht="16.8">
      <c r="B446" s="403"/>
      <c r="D446" s="393"/>
      <c r="F446" s="390"/>
      <c r="I446" s="393"/>
      <c r="J446" s="477"/>
      <c r="K446" s="477"/>
      <c r="L446" s="403"/>
      <c r="M446" s="404"/>
      <c r="N446" s="393"/>
      <c r="O446" s="404"/>
      <c r="P446" s="390"/>
      <c r="Q446" s="404"/>
      <c r="R446" s="404"/>
      <c r="S446" s="393"/>
      <c r="T446" s="477"/>
    </row>
    <row r="447" spans="2:20" ht="16.8">
      <c r="B447" s="403"/>
      <c r="D447" s="393"/>
      <c r="F447" s="390"/>
      <c r="I447" s="393"/>
      <c r="J447" s="477"/>
      <c r="K447" s="477"/>
      <c r="L447" s="403"/>
      <c r="M447" s="404"/>
      <c r="N447" s="393"/>
      <c r="O447" s="404"/>
      <c r="P447" s="390"/>
      <c r="Q447" s="404"/>
      <c r="R447" s="404"/>
      <c r="S447" s="393"/>
      <c r="T447" s="477"/>
    </row>
    <row r="448" spans="2:20" ht="16.8">
      <c r="B448" s="403"/>
      <c r="D448" s="393"/>
      <c r="F448" s="390"/>
      <c r="I448" s="393"/>
      <c r="J448" s="477"/>
      <c r="K448" s="477"/>
      <c r="L448" s="403"/>
      <c r="M448" s="404"/>
      <c r="N448" s="393"/>
      <c r="O448" s="404"/>
      <c r="P448" s="390"/>
      <c r="Q448" s="404"/>
      <c r="R448" s="404"/>
      <c r="S448" s="393"/>
      <c r="T448" s="477"/>
    </row>
    <row r="449" spans="2:20" ht="16.8">
      <c r="B449" s="403"/>
      <c r="D449" s="393"/>
      <c r="F449" s="390"/>
      <c r="I449" s="393"/>
      <c r="J449" s="477"/>
      <c r="K449" s="477"/>
      <c r="L449" s="403"/>
      <c r="M449" s="404"/>
      <c r="N449" s="393"/>
      <c r="O449" s="404"/>
      <c r="P449" s="390"/>
      <c r="Q449" s="404"/>
      <c r="R449" s="404"/>
      <c r="S449" s="393"/>
      <c r="T449" s="477"/>
    </row>
    <row r="450" spans="2:20" ht="16.8">
      <c r="B450" s="403"/>
      <c r="D450" s="393"/>
      <c r="F450" s="390"/>
      <c r="I450" s="393"/>
      <c r="J450" s="477"/>
      <c r="K450" s="477"/>
      <c r="L450" s="403"/>
      <c r="M450" s="404"/>
      <c r="N450" s="393"/>
      <c r="O450" s="404"/>
      <c r="P450" s="390"/>
      <c r="Q450" s="404"/>
      <c r="R450" s="404"/>
      <c r="S450" s="393"/>
      <c r="T450" s="477"/>
    </row>
    <row r="451" spans="2:20" ht="16.8">
      <c r="B451" s="403"/>
      <c r="D451" s="393"/>
      <c r="F451" s="390"/>
      <c r="I451" s="393"/>
      <c r="J451" s="477"/>
      <c r="K451" s="477"/>
      <c r="L451" s="403"/>
      <c r="M451" s="404"/>
      <c r="N451" s="393"/>
      <c r="O451" s="404"/>
      <c r="P451" s="390"/>
      <c r="Q451" s="404"/>
      <c r="R451" s="404"/>
      <c r="S451" s="393"/>
      <c r="T451" s="477"/>
    </row>
    <row r="452" spans="2:20" ht="16.8">
      <c r="B452" s="403"/>
      <c r="D452" s="393"/>
      <c r="F452" s="390"/>
      <c r="I452" s="393"/>
      <c r="J452" s="477"/>
      <c r="K452" s="477"/>
      <c r="L452" s="403"/>
      <c r="M452" s="404"/>
      <c r="N452" s="393"/>
      <c r="O452" s="404"/>
      <c r="P452" s="390"/>
      <c r="Q452" s="404"/>
      <c r="R452" s="404"/>
      <c r="S452" s="393"/>
      <c r="T452" s="477"/>
    </row>
    <row r="453" spans="2:20" ht="16.8">
      <c r="B453" s="403"/>
      <c r="D453" s="393"/>
      <c r="F453" s="390"/>
      <c r="I453" s="393"/>
      <c r="J453" s="477"/>
      <c r="K453" s="477"/>
      <c r="L453" s="403"/>
      <c r="M453" s="404"/>
      <c r="N453" s="393"/>
      <c r="O453" s="404"/>
      <c r="P453" s="390"/>
      <c r="Q453" s="404"/>
      <c r="R453" s="404"/>
      <c r="S453" s="393"/>
      <c r="T453" s="477"/>
    </row>
    <row r="454" spans="2:20" ht="16.8">
      <c r="B454" s="403"/>
      <c r="D454" s="393"/>
      <c r="F454" s="390"/>
      <c r="I454" s="393"/>
      <c r="J454" s="477"/>
      <c r="K454" s="477"/>
      <c r="L454" s="403"/>
      <c r="M454" s="404"/>
      <c r="N454" s="393"/>
      <c r="O454" s="404"/>
      <c r="P454" s="390"/>
      <c r="Q454" s="404"/>
      <c r="R454" s="404"/>
      <c r="S454" s="393"/>
      <c r="T454" s="477"/>
    </row>
    <row r="455" spans="2:20" ht="16.8">
      <c r="B455" s="403"/>
      <c r="D455" s="393"/>
      <c r="F455" s="390"/>
      <c r="I455" s="393"/>
      <c r="J455" s="477"/>
      <c r="K455" s="477"/>
      <c r="L455" s="403"/>
      <c r="M455" s="404"/>
      <c r="N455" s="393"/>
      <c r="O455" s="404"/>
      <c r="P455" s="390"/>
      <c r="Q455" s="404"/>
      <c r="R455" s="404"/>
      <c r="S455" s="393"/>
      <c r="T455" s="477"/>
    </row>
    <row r="456" spans="2:20" ht="16.8">
      <c r="B456" s="403"/>
      <c r="D456" s="393"/>
      <c r="F456" s="390"/>
      <c r="I456" s="393"/>
      <c r="J456" s="477"/>
      <c r="K456" s="477"/>
      <c r="L456" s="403"/>
      <c r="M456" s="404"/>
      <c r="N456" s="393"/>
      <c r="O456" s="404"/>
      <c r="P456" s="390"/>
      <c r="Q456" s="404"/>
      <c r="R456" s="404"/>
      <c r="S456" s="393"/>
      <c r="T456" s="477"/>
    </row>
    <row r="457" spans="2:20" ht="16.8">
      <c r="B457" s="403"/>
      <c r="D457" s="393"/>
      <c r="F457" s="390"/>
      <c r="I457" s="393"/>
      <c r="J457" s="477"/>
      <c r="K457" s="477"/>
      <c r="L457" s="403"/>
      <c r="M457" s="404"/>
      <c r="N457" s="393"/>
      <c r="O457" s="404"/>
      <c r="P457" s="390"/>
      <c r="Q457" s="404"/>
      <c r="R457" s="404"/>
      <c r="S457" s="393"/>
      <c r="T457" s="477"/>
    </row>
    <row r="458" spans="2:20" ht="16.8">
      <c r="B458" s="403"/>
      <c r="D458" s="393"/>
      <c r="F458" s="390"/>
      <c r="I458" s="393"/>
      <c r="J458" s="477"/>
      <c r="K458" s="477"/>
      <c r="L458" s="403"/>
      <c r="M458" s="404"/>
      <c r="N458" s="393"/>
      <c r="O458" s="404"/>
      <c r="P458" s="390"/>
      <c r="Q458" s="404"/>
      <c r="R458" s="404"/>
      <c r="S458" s="393"/>
      <c r="T458" s="477"/>
    </row>
    <row r="459" spans="2:20" ht="16.8">
      <c r="B459" s="403"/>
      <c r="D459" s="393"/>
      <c r="F459" s="390"/>
      <c r="I459" s="393"/>
      <c r="J459" s="477"/>
      <c r="K459" s="477"/>
      <c r="L459" s="403"/>
      <c r="M459" s="404"/>
      <c r="N459" s="393"/>
      <c r="O459" s="404"/>
      <c r="P459" s="390"/>
      <c r="Q459" s="404"/>
      <c r="R459" s="404"/>
      <c r="S459" s="393"/>
      <c r="T459" s="477"/>
    </row>
    <row r="460" spans="2:20" ht="16.8">
      <c r="B460" s="403"/>
      <c r="D460" s="393"/>
      <c r="F460" s="390"/>
      <c r="I460" s="393"/>
      <c r="J460" s="477"/>
      <c r="K460" s="477"/>
      <c r="L460" s="403"/>
      <c r="M460" s="404"/>
      <c r="N460" s="393"/>
      <c r="O460" s="404"/>
      <c r="P460" s="390"/>
      <c r="Q460" s="404"/>
      <c r="R460" s="404"/>
      <c r="S460" s="393"/>
      <c r="T460" s="477"/>
    </row>
    <row r="461" spans="2:20" ht="16.8">
      <c r="B461" s="403"/>
      <c r="D461" s="393"/>
      <c r="F461" s="390"/>
      <c r="I461" s="393"/>
      <c r="J461" s="477"/>
      <c r="K461" s="477"/>
      <c r="L461" s="403"/>
      <c r="M461" s="404"/>
      <c r="N461" s="393"/>
      <c r="O461" s="404"/>
      <c r="P461" s="390"/>
      <c r="Q461" s="404"/>
      <c r="R461" s="404"/>
      <c r="S461" s="393"/>
      <c r="T461" s="477"/>
    </row>
    <row r="462" spans="2:20" ht="16.8">
      <c r="B462" s="403"/>
      <c r="D462" s="393"/>
      <c r="F462" s="390"/>
      <c r="I462" s="393"/>
      <c r="J462" s="477"/>
      <c r="K462" s="477"/>
      <c r="L462" s="403"/>
      <c r="M462" s="404"/>
      <c r="N462" s="393"/>
      <c r="O462" s="404"/>
      <c r="P462" s="390"/>
      <c r="Q462" s="404"/>
      <c r="R462" s="404"/>
      <c r="S462" s="393"/>
      <c r="T462" s="477"/>
    </row>
    <row r="463" spans="2:20" ht="16.8">
      <c r="B463" s="403"/>
      <c r="D463" s="393"/>
      <c r="F463" s="390"/>
      <c r="I463" s="393"/>
      <c r="J463" s="477"/>
      <c r="K463" s="477"/>
      <c r="L463" s="403"/>
      <c r="M463" s="404"/>
      <c r="N463" s="393"/>
      <c r="O463" s="404"/>
      <c r="P463" s="390"/>
      <c r="Q463" s="404"/>
      <c r="R463" s="404"/>
      <c r="S463" s="393"/>
      <c r="T463" s="477"/>
    </row>
    <row r="464" spans="2:20" ht="16.8">
      <c r="B464" s="403"/>
      <c r="D464" s="393"/>
      <c r="F464" s="390"/>
      <c r="I464" s="393"/>
      <c r="J464" s="477"/>
      <c r="K464" s="477"/>
      <c r="L464" s="403"/>
      <c r="M464" s="404"/>
      <c r="N464" s="393"/>
      <c r="O464" s="404"/>
      <c r="P464" s="390"/>
      <c r="Q464" s="404"/>
      <c r="R464" s="404"/>
      <c r="S464" s="393"/>
      <c r="T464" s="477"/>
    </row>
    <row r="465" spans="2:20" ht="16.8">
      <c r="B465" s="403"/>
      <c r="D465" s="393"/>
      <c r="F465" s="390"/>
      <c r="I465" s="393"/>
      <c r="J465" s="477"/>
      <c r="K465" s="477"/>
      <c r="L465" s="403"/>
      <c r="M465" s="404"/>
      <c r="N465" s="393"/>
      <c r="O465" s="404"/>
      <c r="P465" s="390"/>
      <c r="Q465" s="404"/>
      <c r="R465" s="404"/>
      <c r="S465" s="393"/>
      <c r="T465" s="477"/>
    </row>
    <row r="466" spans="2:20" ht="16.8">
      <c r="B466" s="403"/>
      <c r="D466" s="393"/>
      <c r="F466" s="390"/>
      <c r="I466" s="393"/>
      <c r="J466" s="477"/>
      <c r="K466" s="477"/>
      <c r="L466" s="403"/>
      <c r="M466" s="404"/>
      <c r="N466" s="393"/>
      <c r="O466" s="404"/>
      <c r="P466" s="390"/>
      <c r="Q466" s="404"/>
      <c r="R466" s="404"/>
      <c r="S466" s="393"/>
      <c r="T466" s="477"/>
    </row>
    <row r="467" spans="2:20" ht="16.8">
      <c r="B467" s="403"/>
      <c r="D467" s="393"/>
      <c r="F467" s="390"/>
      <c r="I467" s="393"/>
      <c r="J467" s="477"/>
      <c r="K467" s="477"/>
      <c r="L467" s="403"/>
      <c r="M467" s="404"/>
      <c r="N467" s="393"/>
      <c r="O467" s="404"/>
      <c r="P467" s="390"/>
      <c r="Q467" s="404"/>
      <c r="R467" s="404"/>
      <c r="S467" s="393"/>
      <c r="T467" s="477"/>
    </row>
    <row r="468" spans="2:20" ht="16.8">
      <c r="B468" s="403"/>
      <c r="D468" s="393"/>
      <c r="F468" s="390"/>
      <c r="I468" s="393"/>
      <c r="J468" s="477"/>
      <c r="K468" s="477"/>
      <c r="L468" s="403"/>
      <c r="M468" s="404"/>
      <c r="N468" s="393"/>
      <c r="O468" s="404"/>
      <c r="P468" s="390"/>
      <c r="Q468" s="404"/>
      <c r="R468" s="404"/>
      <c r="S468" s="393"/>
      <c r="T468" s="477"/>
    </row>
    <row r="469" spans="2:20" ht="16.8">
      <c r="B469" s="403"/>
      <c r="D469" s="393"/>
      <c r="F469" s="390"/>
      <c r="I469" s="393"/>
      <c r="J469" s="477"/>
      <c r="K469" s="477"/>
      <c r="L469" s="403"/>
      <c r="M469" s="404"/>
      <c r="N469" s="393"/>
      <c r="O469" s="404"/>
      <c r="P469" s="390"/>
      <c r="Q469" s="404"/>
      <c r="R469" s="404"/>
      <c r="S469" s="393"/>
      <c r="T469" s="477"/>
    </row>
    <row r="470" spans="2:20" ht="16.8">
      <c r="B470" s="403"/>
      <c r="D470" s="393"/>
      <c r="F470" s="390"/>
      <c r="I470" s="393"/>
      <c r="J470" s="477"/>
      <c r="K470" s="477"/>
      <c r="L470" s="403"/>
      <c r="M470" s="404"/>
      <c r="N470" s="393"/>
      <c r="O470" s="404"/>
      <c r="P470" s="390"/>
      <c r="Q470" s="404"/>
      <c r="R470" s="404"/>
      <c r="S470" s="393"/>
      <c r="T470" s="477"/>
    </row>
    <row r="471" spans="2:20" ht="16.8">
      <c r="B471" s="403"/>
      <c r="D471" s="393"/>
      <c r="F471" s="390"/>
      <c r="I471" s="393"/>
      <c r="J471" s="477"/>
      <c r="K471" s="477"/>
      <c r="L471" s="403"/>
      <c r="M471" s="404"/>
      <c r="N471" s="393"/>
      <c r="O471" s="404"/>
      <c r="P471" s="390"/>
      <c r="Q471" s="404"/>
      <c r="R471" s="404"/>
      <c r="S471" s="393"/>
      <c r="T471" s="477"/>
    </row>
    <row r="472" spans="2:20" ht="16.8">
      <c r="B472" s="403"/>
      <c r="D472" s="393"/>
      <c r="F472" s="390"/>
      <c r="I472" s="393"/>
      <c r="J472" s="477"/>
      <c r="K472" s="477"/>
      <c r="L472" s="403"/>
      <c r="M472" s="404"/>
      <c r="N472" s="393"/>
      <c r="O472" s="404"/>
      <c r="P472" s="390"/>
      <c r="Q472" s="404"/>
      <c r="R472" s="404"/>
      <c r="S472" s="393"/>
      <c r="T472" s="477"/>
    </row>
    <row r="473" spans="2:20" ht="16.8">
      <c r="B473" s="403"/>
      <c r="D473" s="393"/>
      <c r="F473" s="390"/>
      <c r="I473" s="393"/>
      <c r="J473" s="477"/>
      <c r="K473" s="477"/>
      <c r="L473" s="403"/>
      <c r="M473" s="404"/>
      <c r="N473" s="393"/>
      <c r="O473" s="404"/>
      <c r="P473" s="390"/>
      <c r="Q473" s="404"/>
      <c r="R473" s="404"/>
      <c r="S473" s="393"/>
      <c r="T473" s="477"/>
    </row>
    <row r="474" spans="2:20" ht="16.8">
      <c r="B474" s="403"/>
      <c r="D474" s="393"/>
      <c r="F474" s="390"/>
      <c r="I474" s="393"/>
      <c r="J474" s="477"/>
      <c r="K474" s="477"/>
      <c r="L474" s="403"/>
      <c r="M474" s="404"/>
      <c r="N474" s="393"/>
      <c r="O474" s="404"/>
      <c r="P474" s="390"/>
      <c r="Q474" s="404"/>
      <c r="R474" s="404"/>
      <c r="S474" s="393"/>
      <c r="T474" s="477"/>
    </row>
    <row r="475" spans="2:20" ht="16.8">
      <c r="B475" s="403"/>
      <c r="D475" s="393"/>
      <c r="F475" s="390"/>
      <c r="I475" s="393"/>
      <c r="J475" s="477"/>
      <c r="K475" s="477"/>
      <c r="L475" s="403"/>
      <c r="M475" s="404"/>
      <c r="N475" s="393"/>
      <c r="O475" s="404"/>
      <c r="P475" s="390"/>
      <c r="Q475" s="404"/>
      <c r="R475" s="404"/>
      <c r="S475" s="393"/>
      <c r="T475" s="477"/>
    </row>
    <row r="476" spans="2:20" ht="16.8">
      <c r="B476" s="403"/>
      <c r="D476" s="393"/>
      <c r="F476" s="390"/>
      <c r="I476" s="393"/>
      <c r="J476" s="477"/>
      <c r="K476" s="477"/>
      <c r="L476" s="403"/>
      <c r="M476" s="404"/>
      <c r="N476" s="393"/>
      <c r="O476" s="404"/>
      <c r="P476" s="390"/>
      <c r="Q476" s="404"/>
      <c r="R476" s="404"/>
      <c r="S476" s="393"/>
      <c r="T476" s="477"/>
    </row>
    <row r="477" spans="2:20" ht="16.8">
      <c r="B477" s="403"/>
      <c r="D477" s="393"/>
      <c r="F477" s="390"/>
      <c r="I477" s="393"/>
      <c r="J477" s="477"/>
      <c r="K477" s="477"/>
      <c r="L477" s="403"/>
      <c r="M477" s="404"/>
      <c r="N477" s="393"/>
      <c r="O477" s="404"/>
      <c r="P477" s="390"/>
      <c r="Q477" s="404"/>
      <c r="R477" s="404"/>
      <c r="S477" s="393"/>
      <c r="T477" s="477"/>
    </row>
    <row r="478" spans="2:20" ht="16.8">
      <c r="B478" s="403"/>
      <c r="D478" s="393"/>
      <c r="F478" s="390"/>
      <c r="I478" s="393"/>
      <c r="J478" s="477"/>
      <c r="K478" s="477"/>
      <c r="L478" s="403"/>
      <c r="M478" s="404"/>
      <c r="N478" s="393"/>
      <c r="O478" s="404"/>
      <c r="P478" s="390"/>
      <c r="Q478" s="404"/>
      <c r="R478" s="404"/>
      <c r="S478" s="393"/>
      <c r="T478" s="477"/>
    </row>
    <row r="479" spans="2:20" ht="16.8">
      <c r="B479" s="403"/>
      <c r="D479" s="393"/>
      <c r="F479" s="390"/>
      <c r="I479" s="393"/>
      <c r="J479" s="477"/>
      <c r="K479" s="477"/>
      <c r="L479" s="403"/>
      <c r="M479" s="404"/>
      <c r="N479" s="393"/>
      <c r="O479" s="404"/>
      <c r="P479" s="390"/>
      <c r="Q479" s="404"/>
      <c r="R479" s="404"/>
      <c r="S479" s="393"/>
      <c r="T479" s="477"/>
    </row>
    <row r="480" spans="2:20" ht="16.8">
      <c r="B480" s="403"/>
      <c r="D480" s="393"/>
      <c r="F480" s="390"/>
      <c r="I480" s="393"/>
      <c r="J480" s="477"/>
      <c r="K480" s="477"/>
      <c r="L480" s="403"/>
      <c r="M480" s="404"/>
      <c r="N480" s="393"/>
      <c r="O480" s="404"/>
      <c r="P480" s="390"/>
      <c r="Q480" s="404"/>
      <c r="R480" s="404"/>
      <c r="S480" s="393"/>
      <c r="T480" s="477"/>
    </row>
    <row r="481" spans="2:20" ht="16.8">
      <c r="B481" s="403"/>
      <c r="D481" s="393"/>
      <c r="F481" s="390"/>
      <c r="I481" s="393"/>
      <c r="J481" s="477"/>
      <c r="K481" s="477"/>
      <c r="L481" s="403"/>
      <c r="M481" s="404"/>
      <c r="N481" s="393"/>
      <c r="O481" s="404"/>
      <c r="P481" s="390"/>
      <c r="Q481" s="404"/>
      <c r="R481" s="404"/>
      <c r="S481" s="393"/>
      <c r="T481" s="477"/>
    </row>
    <row r="482" spans="2:20" ht="16.8">
      <c r="B482" s="403"/>
      <c r="D482" s="393"/>
      <c r="F482" s="390"/>
      <c r="I482" s="393"/>
      <c r="J482" s="477"/>
      <c r="K482" s="477"/>
      <c r="L482" s="403"/>
      <c r="M482" s="404"/>
      <c r="N482" s="393"/>
      <c r="O482" s="404"/>
      <c r="P482" s="390"/>
      <c r="Q482" s="404"/>
      <c r="R482" s="404"/>
      <c r="S482" s="393"/>
      <c r="T482" s="477"/>
    </row>
    <row r="483" spans="2:20" ht="16.8">
      <c r="B483" s="403"/>
      <c r="D483" s="393"/>
      <c r="F483" s="390"/>
      <c r="I483" s="393"/>
      <c r="J483" s="477"/>
      <c r="K483" s="477"/>
      <c r="L483" s="403"/>
      <c r="M483" s="404"/>
      <c r="N483" s="393"/>
      <c r="O483" s="404"/>
      <c r="P483" s="390"/>
      <c r="Q483" s="404"/>
      <c r="R483" s="404"/>
      <c r="S483" s="393"/>
      <c r="T483" s="477"/>
    </row>
    <row r="484" spans="2:20" ht="16.8">
      <c r="B484" s="403"/>
      <c r="D484" s="393"/>
      <c r="F484" s="390"/>
      <c r="I484" s="393"/>
      <c r="J484" s="477"/>
      <c r="K484" s="477"/>
      <c r="L484" s="403"/>
      <c r="M484" s="404"/>
      <c r="N484" s="393"/>
      <c r="O484" s="404"/>
      <c r="P484" s="390"/>
      <c r="Q484" s="404"/>
      <c r="R484" s="404"/>
      <c r="S484" s="393"/>
      <c r="T484" s="477"/>
    </row>
    <row r="485" spans="2:20" ht="16.8">
      <c r="B485" s="403"/>
      <c r="D485" s="393"/>
      <c r="F485" s="390"/>
      <c r="I485" s="393"/>
      <c r="J485" s="477"/>
      <c r="K485" s="477"/>
      <c r="L485" s="403"/>
      <c r="M485" s="404"/>
      <c r="N485" s="393"/>
      <c r="O485" s="404"/>
      <c r="P485" s="390"/>
      <c r="Q485" s="404"/>
      <c r="R485" s="404"/>
      <c r="S485" s="393"/>
      <c r="T485" s="477"/>
    </row>
    <row r="486" spans="2:20" ht="16.8">
      <c r="B486" s="403"/>
      <c r="D486" s="393"/>
      <c r="F486" s="390"/>
      <c r="I486" s="393"/>
      <c r="J486" s="477"/>
      <c r="K486" s="477"/>
      <c r="L486" s="403"/>
      <c r="M486" s="404"/>
      <c r="N486" s="393"/>
      <c r="O486" s="404"/>
      <c r="P486" s="390"/>
      <c r="Q486" s="404"/>
      <c r="R486" s="404"/>
      <c r="S486" s="393"/>
      <c r="T486" s="477"/>
    </row>
    <row r="487" spans="2:20" ht="16.8">
      <c r="B487" s="403"/>
      <c r="D487" s="393"/>
      <c r="F487" s="390"/>
      <c r="I487" s="393"/>
      <c r="J487" s="477"/>
      <c r="K487" s="477"/>
      <c r="L487" s="403"/>
      <c r="M487" s="404"/>
      <c r="N487" s="393"/>
      <c r="O487" s="404"/>
      <c r="P487" s="390"/>
      <c r="Q487" s="404"/>
      <c r="R487" s="404"/>
      <c r="S487" s="393"/>
      <c r="T487" s="477"/>
    </row>
    <row r="488" spans="2:20" ht="16.8">
      <c r="B488" s="403"/>
      <c r="D488" s="393"/>
      <c r="F488" s="390"/>
      <c r="I488" s="393"/>
      <c r="J488" s="477"/>
      <c r="K488" s="477"/>
      <c r="L488" s="403"/>
      <c r="M488" s="404"/>
      <c r="N488" s="393"/>
      <c r="O488" s="404"/>
      <c r="P488" s="390"/>
      <c r="Q488" s="404"/>
      <c r="R488" s="404"/>
      <c r="S488" s="393"/>
      <c r="T488" s="477"/>
    </row>
    <row r="489" spans="2:20" ht="16.8">
      <c r="B489" s="403"/>
      <c r="D489" s="393"/>
      <c r="F489" s="390"/>
      <c r="I489" s="393"/>
      <c r="J489" s="477"/>
      <c r="K489" s="477"/>
      <c r="L489" s="403"/>
      <c r="M489" s="404"/>
      <c r="N489" s="393"/>
      <c r="O489" s="404"/>
      <c r="P489" s="390"/>
      <c r="Q489" s="404"/>
      <c r="R489" s="404"/>
      <c r="S489" s="393"/>
      <c r="T489" s="477"/>
    </row>
    <row r="490" spans="2:20" ht="16.8">
      <c r="B490" s="403"/>
      <c r="D490" s="393"/>
      <c r="F490" s="390"/>
      <c r="I490" s="393"/>
      <c r="J490" s="477"/>
      <c r="K490" s="477"/>
      <c r="L490" s="403"/>
      <c r="M490" s="404"/>
      <c r="N490" s="393"/>
      <c r="O490" s="404"/>
      <c r="P490" s="390"/>
      <c r="Q490" s="404"/>
      <c r="R490" s="404"/>
      <c r="S490" s="393"/>
      <c r="T490" s="477"/>
    </row>
    <row r="491" spans="2:20" ht="16.8">
      <c r="B491" s="403"/>
      <c r="D491" s="393"/>
      <c r="F491" s="390"/>
      <c r="I491" s="393"/>
      <c r="J491" s="477"/>
      <c r="K491" s="477"/>
      <c r="L491" s="403"/>
      <c r="M491" s="404"/>
      <c r="N491" s="393"/>
      <c r="O491" s="404"/>
      <c r="P491" s="390"/>
      <c r="Q491" s="404"/>
      <c r="R491" s="404"/>
      <c r="S491" s="393"/>
      <c r="T491" s="477"/>
    </row>
    <row r="492" spans="2:20" ht="16.8">
      <c r="B492" s="403"/>
      <c r="D492" s="393"/>
      <c r="F492" s="390"/>
      <c r="I492" s="393"/>
      <c r="J492" s="477"/>
      <c r="K492" s="477"/>
      <c r="L492" s="403"/>
      <c r="M492" s="404"/>
      <c r="N492" s="393"/>
      <c r="O492" s="404"/>
      <c r="P492" s="390"/>
      <c r="Q492" s="404"/>
      <c r="R492" s="404"/>
      <c r="S492" s="393"/>
      <c r="T492" s="477"/>
    </row>
    <row r="493" spans="2:20" ht="16.8">
      <c r="B493" s="403"/>
      <c r="D493" s="393"/>
      <c r="F493" s="390"/>
      <c r="I493" s="393"/>
      <c r="J493" s="477"/>
      <c r="K493" s="477"/>
      <c r="L493" s="403"/>
      <c r="M493" s="404"/>
      <c r="N493" s="393"/>
      <c r="O493" s="404"/>
      <c r="P493" s="390"/>
      <c r="Q493" s="404"/>
      <c r="R493" s="404"/>
      <c r="S493" s="393"/>
      <c r="T493" s="477"/>
    </row>
    <row r="494" spans="2:20" ht="16.8">
      <c r="B494" s="403"/>
      <c r="D494" s="393"/>
      <c r="F494" s="390"/>
      <c r="I494" s="393"/>
      <c r="J494" s="477"/>
      <c r="K494" s="477"/>
      <c r="L494" s="403"/>
      <c r="M494" s="404"/>
      <c r="N494" s="393"/>
      <c r="O494" s="404"/>
      <c r="P494" s="390"/>
      <c r="Q494" s="404"/>
      <c r="R494" s="404"/>
      <c r="S494" s="393"/>
      <c r="T494" s="477"/>
    </row>
    <row r="495" spans="2:20" ht="16.8">
      <c r="B495" s="403"/>
      <c r="D495" s="393"/>
      <c r="F495" s="390"/>
      <c r="I495" s="393"/>
      <c r="J495" s="477"/>
      <c r="K495" s="477"/>
      <c r="L495" s="403"/>
      <c r="M495" s="404"/>
      <c r="N495" s="393"/>
      <c r="O495" s="404"/>
      <c r="P495" s="390"/>
      <c r="Q495" s="404"/>
      <c r="R495" s="404"/>
      <c r="S495" s="393"/>
      <c r="T495" s="477"/>
    </row>
    <row r="496" spans="2:20" ht="16.8">
      <c r="B496" s="403"/>
      <c r="D496" s="393"/>
      <c r="F496" s="390"/>
      <c r="I496" s="393"/>
      <c r="J496" s="477"/>
      <c r="K496" s="477"/>
      <c r="L496" s="403"/>
      <c r="M496" s="404"/>
      <c r="N496" s="393"/>
      <c r="O496" s="404"/>
      <c r="P496" s="390"/>
      <c r="Q496" s="404"/>
      <c r="R496" s="404"/>
      <c r="S496" s="393"/>
      <c r="T496" s="477"/>
    </row>
    <row r="497" spans="2:20" ht="16.8">
      <c r="B497" s="403"/>
      <c r="D497" s="393"/>
      <c r="F497" s="390"/>
      <c r="I497" s="393"/>
      <c r="J497" s="477"/>
      <c r="K497" s="477"/>
      <c r="L497" s="403"/>
      <c r="M497" s="404"/>
      <c r="N497" s="393"/>
      <c r="O497" s="404"/>
      <c r="P497" s="390"/>
      <c r="Q497" s="404"/>
      <c r="R497" s="404"/>
      <c r="S497" s="393"/>
      <c r="T497" s="477"/>
    </row>
    <row r="498" spans="2:20" ht="16.8">
      <c r="B498" s="403"/>
      <c r="D498" s="393"/>
      <c r="F498" s="390"/>
      <c r="I498" s="393"/>
      <c r="J498" s="477"/>
      <c r="K498" s="477"/>
      <c r="L498" s="403"/>
      <c r="M498" s="404"/>
      <c r="N498" s="393"/>
      <c r="O498" s="404"/>
      <c r="P498" s="390"/>
      <c r="Q498" s="404"/>
      <c r="R498" s="404"/>
      <c r="S498" s="393"/>
      <c r="T498" s="477"/>
    </row>
    <row r="499" spans="2:20" ht="16.8">
      <c r="B499" s="403"/>
      <c r="D499" s="393"/>
      <c r="F499" s="390"/>
      <c r="I499" s="393"/>
      <c r="J499" s="477"/>
      <c r="K499" s="477"/>
      <c r="L499" s="403"/>
      <c r="M499" s="404"/>
      <c r="N499" s="393"/>
      <c r="O499" s="404"/>
      <c r="P499" s="390"/>
      <c r="Q499" s="404"/>
      <c r="R499" s="404"/>
      <c r="S499" s="393"/>
      <c r="T499" s="477"/>
    </row>
    <row r="500" spans="2:20" ht="16.8">
      <c r="B500" s="403"/>
      <c r="D500" s="393"/>
      <c r="F500" s="390"/>
      <c r="I500" s="393"/>
      <c r="J500" s="477"/>
      <c r="K500" s="477"/>
      <c r="L500" s="403"/>
      <c r="M500" s="404"/>
      <c r="N500" s="393"/>
      <c r="O500" s="404"/>
      <c r="P500" s="390"/>
      <c r="Q500" s="404"/>
      <c r="R500" s="404"/>
      <c r="S500" s="393"/>
      <c r="T500" s="477"/>
    </row>
    <row r="501" spans="2:20" ht="16.8">
      <c r="B501" s="403"/>
      <c r="D501" s="393"/>
      <c r="F501" s="390"/>
      <c r="I501" s="393"/>
      <c r="J501" s="477"/>
      <c r="K501" s="477"/>
      <c r="L501" s="403"/>
      <c r="M501" s="404"/>
      <c r="N501" s="393"/>
      <c r="O501" s="404"/>
      <c r="P501" s="390"/>
      <c r="Q501" s="404"/>
      <c r="R501" s="404"/>
      <c r="S501" s="393"/>
      <c r="T501" s="477"/>
    </row>
    <row r="502" spans="2:20" ht="16.8">
      <c r="B502" s="403"/>
      <c r="D502" s="393"/>
      <c r="F502" s="390"/>
      <c r="I502" s="393"/>
      <c r="J502" s="477"/>
      <c r="K502" s="477"/>
      <c r="L502" s="403"/>
      <c r="M502" s="404"/>
      <c r="N502" s="393"/>
      <c r="O502" s="404"/>
      <c r="P502" s="390"/>
      <c r="Q502" s="404"/>
      <c r="R502" s="404"/>
      <c r="S502" s="393"/>
      <c r="T502" s="477"/>
    </row>
    <row r="503" spans="2:20" ht="16.8">
      <c r="B503" s="403"/>
      <c r="D503" s="393"/>
      <c r="F503" s="390"/>
      <c r="I503" s="393"/>
      <c r="J503" s="477"/>
      <c r="K503" s="477"/>
      <c r="L503" s="403"/>
      <c r="M503" s="404"/>
      <c r="N503" s="393"/>
      <c r="O503" s="404"/>
      <c r="P503" s="390"/>
      <c r="Q503" s="404"/>
      <c r="R503" s="404"/>
      <c r="S503" s="393"/>
      <c r="T503" s="477"/>
    </row>
    <row r="504" spans="2:20" ht="16.8">
      <c r="B504" s="403"/>
      <c r="D504" s="393"/>
      <c r="F504" s="390"/>
      <c r="I504" s="393"/>
      <c r="J504" s="477"/>
      <c r="K504" s="477"/>
      <c r="L504" s="403"/>
      <c r="M504" s="404"/>
      <c r="N504" s="393"/>
      <c r="O504" s="404"/>
      <c r="P504" s="390"/>
      <c r="Q504" s="404"/>
      <c r="R504" s="404"/>
      <c r="S504" s="393"/>
      <c r="T504" s="477"/>
    </row>
    <row r="505" spans="2:20" ht="16.8">
      <c r="B505" s="403"/>
      <c r="D505" s="393"/>
      <c r="F505" s="390"/>
      <c r="I505" s="393"/>
      <c r="J505" s="477"/>
      <c r="K505" s="477"/>
      <c r="L505" s="403"/>
      <c r="M505" s="404"/>
      <c r="N505" s="393"/>
      <c r="O505" s="404"/>
      <c r="P505" s="390"/>
      <c r="Q505" s="404"/>
      <c r="R505" s="404"/>
      <c r="S505" s="393"/>
      <c r="T505" s="477"/>
    </row>
    <row r="506" spans="2:20" ht="16.8">
      <c r="B506" s="403"/>
      <c r="D506" s="393"/>
      <c r="F506" s="390"/>
      <c r="I506" s="393"/>
      <c r="J506" s="477"/>
      <c r="K506" s="477"/>
      <c r="L506" s="403"/>
      <c r="M506" s="404"/>
      <c r="N506" s="393"/>
      <c r="O506" s="404"/>
      <c r="P506" s="390"/>
      <c r="Q506" s="404"/>
      <c r="R506" s="404"/>
      <c r="S506" s="393"/>
      <c r="T506" s="477"/>
    </row>
    <row r="507" spans="2:20" ht="16.8">
      <c r="B507" s="403"/>
      <c r="D507" s="393"/>
      <c r="F507" s="390"/>
      <c r="I507" s="393"/>
      <c r="J507" s="477"/>
      <c r="K507" s="477"/>
      <c r="L507" s="403"/>
      <c r="M507" s="404"/>
      <c r="N507" s="393"/>
      <c r="O507" s="404"/>
      <c r="P507" s="390"/>
      <c r="Q507" s="404"/>
      <c r="R507" s="404"/>
      <c r="S507" s="393"/>
      <c r="T507" s="477"/>
    </row>
    <row r="508" spans="2:20" ht="16.8">
      <c r="B508" s="403"/>
      <c r="D508" s="393"/>
      <c r="F508" s="390"/>
      <c r="I508" s="393"/>
      <c r="J508" s="477"/>
      <c r="K508" s="477"/>
      <c r="L508" s="403"/>
      <c r="M508" s="404"/>
      <c r="N508" s="393"/>
      <c r="O508" s="404"/>
      <c r="P508" s="390"/>
      <c r="Q508" s="404"/>
      <c r="R508" s="404"/>
      <c r="S508" s="393"/>
      <c r="T508" s="477"/>
    </row>
    <row r="509" spans="2:20" ht="16.8">
      <c r="B509" s="403"/>
      <c r="D509" s="393"/>
      <c r="F509" s="390"/>
      <c r="I509" s="393"/>
      <c r="J509" s="477"/>
      <c r="K509" s="477"/>
      <c r="L509" s="403"/>
      <c r="M509" s="404"/>
      <c r="N509" s="393"/>
      <c r="O509" s="404"/>
      <c r="P509" s="390"/>
      <c r="Q509" s="404"/>
      <c r="R509" s="404"/>
      <c r="S509" s="393"/>
      <c r="T509" s="477"/>
    </row>
    <row r="510" spans="2:20" ht="16.8">
      <c r="B510" s="403"/>
      <c r="D510" s="393"/>
      <c r="F510" s="390"/>
      <c r="I510" s="393"/>
      <c r="J510" s="477"/>
      <c r="K510" s="477"/>
      <c r="L510" s="403"/>
      <c r="M510" s="404"/>
      <c r="N510" s="393"/>
      <c r="O510" s="404"/>
      <c r="P510" s="390"/>
      <c r="Q510" s="404"/>
      <c r="R510" s="404"/>
      <c r="S510" s="393"/>
      <c r="T510" s="477"/>
    </row>
    <row r="511" spans="2:20" ht="16.8">
      <c r="B511" s="403"/>
      <c r="D511" s="393"/>
      <c r="F511" s="390"/>
      <c r="I511" s="393"/>
      <c r="J511" s="477"/>
      <c r="K511" s="477"/>
      <c r="L511" s="403"/>
      <c r="M511" s="404"/>
      <c r="N511" s="393"/>
      <c r="O511" s="404"/>
      <c r="P511" s="390"/>
      <c r="Q511" s="404"/>
      <c r="R511" s="404"/>
      <c r="S511" s="393"/>
      <c r="T511" s="477"/>
    </row>
    <row r="512" spans="2:20" ht="16.8">
      <c r="B512" s="403"/>
      <c r="D512" s="393"/>
      <c r="F512" s="390"/>
      <c r="I512" s="393"/>
      <c r="J512" s="477"/>
      <c r="K512" s="477"/>
      <c r="L512" s="403"/>
      <c r="M512" s="404"/>
      <c r="N512" s="393"/>
      <c r="O512" s="404"/>
      <c r="P512" s="390"/>
      <c r="Q512" s="404"/>
      <c r="R512" s="404"/>
      <c r="S512" s="393"/>
      <c r="T512" s="477"/>
    </row>
    <row r="513" spans="2:20" ht="16.8">
      <c r="B513" s="403"/>
      <c r="D513" s="393"/>
      <c r="F513" s="390"/>
      <c r="I513" s="393"/>
      <c r="J513" s="477"/>
      <c r="K513" s="477"/>
      <c r="L513" s="403"/>
      <c r="M513" s="404"/>
      <c r="N513" s="393"/>
      <c r="O513" s="404"/>
      <c r="P513" s="390"/>
      <c r="Q513" s="404"/>
      <c r="R513" s="404"/>
      <c r="S513" s="393"/>
      <c r="T513" s="477"/>
    </row>
    <row r="514" spans="2:20" ht="16.8">
      <c r="B514" s="403"/>
      <c r="D514" s="393"/>
      <c r="F514" s="390"/>
      <c r="I514" s="393"/>
      <c r="J514" s="477"/>
      <c r="K514" s="477"/>
      <c r="L514" s="403"/>
      <c r="M514" s="404"/>
      <c r="N514" s="393"/>
      <c r="O514" s="404"/>
      <c r="P514" s="390"/>
      <c r="Q514" s="404"/>
      <c r="R514" s="404"/>
      <c r="S514" s="393"/>
      <c r="T514" s="477"/>
    </row>
    <row r="515" spans="2:20" ht="16.8">
      <c r="B515" s="403"/>
      <c r="D515" s="393"/>
      <c r="F515" s="390"/>
      <c r="I515" s="393"/>
      <c r="J515" s="477"/>
      <c r="K515" s="477"/>
      <c r="L515" s="403"/>
      <c r="M515" s="404"/>
      <c r="N515" s="393"/>
      <c r="O515" s="404"/>
      <c r="P515" s="390"/>
      <c r="Q515" s="404"/>
      <c r="R515" s="404"/>
      <c r="S515" s="393"/>
      <c r="T515" s="477"/>
    </row>
    <row r="516" spans="2:20" ht="16.8">
      <c r="B516" s="403"/>
      <c r="D516" s="393"/>
      <c r="F516" s="390"/>
      <c r="I516" s="393"/>
      <c r="J516" s="477"/>
      <c r="K516" s="477"/>
      <c r="L516" s="403"/>
      <c r="M516" s="404"/>
      <c r="N516" s="393"/>
      <c r="O516" s="404"/>
      <c r="P516" s="390"/>
      <c r="Q516" s="404"/>
      <c r="R516" s="404"/>
      <c r="S516" s="393"/>
      <c r="T516" s="477"/>
    </row>
    <row r="517" spans="2:20" ht="16.8">
      <c r="B517" s="403"/>
      <c r="D517" s="393"/>
      <c r="F517" s="390"/>
      <c r="I517" s="393"/>
      <c r="J517" s="477"/>
      <c r="K517" s="477"/>
      <c r="L517" s="403"/>
      <c r="M517" s="404"/>
      <c r="N517" s="393"/>
      <c r="O517" s="404"/>
      <c r="P517" s="390"/>
      <c r="Q517" s="404"/>
      <c r="R517" s="404"/>
      <c r="S517" s="393"/>
      <c r="T517" s="477"/>
    </row>
    <row r="518" spans="2:20" ht="16.8">
      <c r="B518" s="403"/>
      <c r="D518" s="393"/>
      <c r="F518" s="390"/>
      <c r="I518" s="393"/>
      <c r="J518" s="477"/>
      <c r="K518" s="477"/>
      <c r="L518" s="403"/>
      <c r="M518" s="404"/>
      <c r="N518" s="393"/>
      <c r="O518" s="404"/>
      <c r="P518" s="390"/>
      <c r="Q518" s="404"/>
      <c r="R518" s="404"/>
      <c r="S518" s="393"/>
      <c r="T518" s="477"/>
    </row>
    <row r="519" spans="2:20" ht="16.8">
      <c r="B519" s="403"/>
      <c r="D519" s="393"/>
      <c r="F519" s="390"/>
      <c r="I519" s="393"/>
      <c r="J519" s="477"/>
      <c r="K519" s="477"/>
      <c r="L519" s="403"/>
      <c r="M519" s="404"/>
      <c r="N519" s="393"/>
      <c r="O519" s="404"/>
      <c r="P519" s="390"/>
      <c r="Q519" s="404"/>
      <c r="R519" s="404"/>
      <c r="S519" s="393"/>
      <c r="T519" s="477"/>
    </row>
    <row r="520" spans="2:20" ht="16.8">
      <c r="B520" s="403"/>
      <c r="D520" s="393"/>
      <c r="F520" s="390"/>
      <c r="I520" s="393"/>
      <c r="J520" s="477"/>
      <c r="K520" s="477"/>
      <c r="L520" s="403"/>
      <c r="M520" s="404"/>
      <c r="N520" s="393"/>
      <c r="O520" s="404"/>
      <c r="P520" s="390"/>
      <c r="Q520" s="404"/>
      <c r="R520" s="404"/>
      <c r="S520" s="393"/>
      <c r="T520" s="477"/>
    </row>
    <row r="521" spans="2:20" ht="16.8">
      <c r="B521" s="403"/>
      <c r="D521" s="393"/>
      <c r="F521" s="390"/>
      <c r="I521" s="393"/>
      <c r="J521" s="477"/>
      <c r="K521" s="477"/>
      <c r="L521" s="403"/>
      <c r="M521" s="404"/>
      <c r="N521" s="393"/>
      <c r="O521" s="404"/>
      <c r="P521" s="390"/>
      <c r="Q521" s="404"/>
      <c r="R521" s="404"/>
      <c r="S521" s="393"/>
      <c r="T521" s="477"/>
    </row>
    <row r="522" spans="2:20" ht="16.8">
      <c r="B522" s="403"/>
      <c r="D522" s="393"/>
      <c r="F522" s="390"/>
      <c r="I522" s="393"/>
      <c r="J522" s="477"/>
      <c r="K522" s="477"/>
      <c r="L522" s="403"/>
      <c r="M522" s="404"/>
      <c r="N522" s="393"/>
      <c r="O522" s="404"/>
      <c r="P522" s="390"/>
      <c r="Q522" s="404"/>
      <c r="R522" s="404"/>
      <c r="S522" s="393"/>
      <c r="T522" s="477"/>
    </row>
    <row r="523" spans="2:20" ht="16.8">
      <c r="B523" s="403"/>
      <c r="D523" s="393"/>
      <c r="F523" s="390"/>
      <c r="I523" s="393"/>
      <c r="J523" s="477"/>
      <c r="K523" s="477"/>
      <c r="L523" s="403"/>
      <c r="M523" s="404"/>
      <c r="N523" s="393"/>
      <c r="O523" s="404"/>
      <c r="P523" s="390"/>
      <c r="Q523" s="404"/>
      <c r="R523" s="404"/>
      <c r="S523" s="393"/>
      <c r="T523" s="477"/>
    </row>
    <row r="524" spans="2:20" ht="16.8">
      <c r="B524" s="403"/>
      <c r="D524" s="393"/>
      <c r="F524" s="390"/>
      <c r="I524" s="393"/>
      <c r="J524" s="477"/>
      <c r="K524" s="477"/>
      <c r="L524" s="403"/>
      <c r="M524" s="404"/>
      <c r="N524" s="393"/>
      <c r="O524" s="404"/>
      <c r="P524" s="390"/>
      <c r="Q524" s="404"/>
      <c r="R524" s="404"/>
      <c r="S524" s="393"/>
      <c r="T524" s="477"/>
    </row>
    <row r="525" spans="2:20" ht="16.8">
      <c r="B525" s="403"/>
      <c r="D525" s="393"/>
      <c r="F525" s="390"/>
      <c r="I525" s="393"/>
      <c r="J525" s="477"/>
      <c r="K525" s="477"/>
      <c r="L525" s="403"/>
      <c r="M525" s="404"/>
      <c r="N525" s="393"/>
      <c r="O525" s="404"/>
      <c r="P525" s="390"/>
      <c r="Q525" s="404"/>
      <c r="R525" s="404"/>
      <c r="S525" s="393"/>
      <c r="T525" s="477"/>
    </row>
    <row r="526" spans="2:20" ht="16.8">
      <c r="B526" s="403"/>
      <c r="D526" s="393"/>
      <c r="F526" s="390"/>
      <c r="I526" s="393"/>
      <c r="J526" s="477"/>
      <c r="K526" s="477"/>
      <c r="L526" s="403"/>
      <c r="M526" s="404"/>
      <c r="N526" s="393"/>
      <c r="O526" s="404"/>
      <c r="P526" s="390"/>
      <c r="Q526" s="404"/>
      <c r="R526" s="404"/>
      <c r="S526" s="393"/>
      <c r="T526" s="477"/>
    </row>
    <row r="527" spans="2:20" ht="16.8">
      <c r="B527" s="403"/>
      <c r="D527" s="393"/>
      <c r="F527" s="390"/>
      <c r="I527" s="393"/>
      <c r="J527" s="477"/>
      <c r="K527" s="477"/>
      <c r="L527" s="403"/>
      <c r="M527" s="404"/>
      <c r="N527" s="393"/>
      <c r="O527" s="404"/>
      <c r="P527" s="390"/>
      <c r="Q527" s="404"/>
      <c r="R527" s="404"/>
      <c r="S527" s="393"/>
      <c r="T527" s="477"/>
    </row>
    <row r="528" spans="2:20" ht="16.8">
      <c r="B528" s="403"/>
      <c r="D528" s="393"/>
      <c r="F528" s="390"/>
      <c r="I528" s="393"/>
      <c r="J528" s="477"/>
      <c r="K528" s="477"/>
      <c r="L528" s="403"/>
      <c r="M528" s="404"/>
      <c r="N528" s="393"/>
      <c r="O528" s="404"/>
      <c r="P528" s="390"/>
      <c r="Q528" s="404"/>
      <c r="R528" s="404"/>
      <c r="S528" s="393"/>
      <c r="T528" s="477"/>
    </row>
    <row r="529" spans="2:20" ht="16.8">
      <c r="B529" s="403"/>
      <c r="D529" s="393"/>
      <c r="F529" s="390"/>
      <c r="I529" s="393"/>
      <c r="J529" s="477"/>
      <c r="K529" s="477"/>
      <c r="L529" s="403"/>
      <c r="M529" s="404"/>
      <c r="N529" s="393"/>
      <c r="O529" s="404"/>
      <c r="P529" s="390"/>
      <c r="Q529" s="404"/>
      <c r="R529" s="404"/>
      <c r="S529" s="393"/>
      <c r="T529" s="477"/>
    </row>
    <row r="530" spans="2:20" ht="16.8">
      <c r="B530" s="403"/>
      <c r="D530" s="393"/>
      <c r="F530" s="390"/>
      <c r="I530" s="393"/>
      <c r="J530" s="477"/>
      <c r="K530" s="477"/>
      <c r="L530" s="403"/>
      <c r="M530" s="404"/>
      <c r="N530" s="393"/>
      <c r="O530" s="404"/>
      <c r="P530" s="390"/>
      <c r="Q530" s="404"/>
      <c r="R530" s="404"/>
      <c r="S530" s="393"/>
      <c r="T530" s="477"/>
    </row>
    <row r="531" spans="2:20" ht="16.8">
      <c r="B531" s="403"/>
      <c r="D531" s="393"/>
      <c r="F531" s="390"/>
      <c r="I531" s="393"/>
      <c r="J531" s="477"/>
      <c r="K531" s="477"/>
      <c r="L531" s="403"/>
      <c r="M531" s="404"/>
      <c r="N531" s="393"/>
      <c r="O531" s="404"/>
      <c r="P531" s="390"/>
      <c r="Q531" s="404"/>
      <c r="R531" s="404"/>
      <c r="S531" s="393"/>
      <c r="T531" s="477"/>
    </row>
    <row r="532" spans="2:20" ht="16.8">
      <c r="B532" s="403"/>
      <c r="D532" s="393"/>
      <c r="F532" s="390"/>
      <c r="I532" s="393"/>
      <c r="J532" s="477"/>
      <c r="K532" s="477"/>
      <c r="L532" s="403"/>
      <c r="M532" s="404"/>
      <c r="N532" s="393"/>
      <c r="O532" s="404"/>
      <c r="P532" s="390"/>
      <c r="Q532" s="404"/>
      <c r="R532" s="404"/>
      <c r="S532" s="393"/>
      <c r="T532" s="477"/>
    </row>
    <row r="533" spans="2:20" ht="16.8">
      <c r="B533" s="403"/>
      <c r="D533" s="393"/>
      <c r="F533" s="390"/>
      <c r="I533" s="393"/>
      <c r="J533" s="477"/>
      <c r="K533" s="477"/>
      <c r="L533" s="403"/>
      <c r="M533" s="404"/>
      <c r="N533" s="393"/>
      <c r="O533" s="404"/>
      <c r="P533" s="390"/>
      <c r="Q533" s="404"/>
      <c r="R533" s="404"/>
      <c r="S533" s="393"/>
      <c r="T533" s="477"/>
    </row>
    <row r="534" spans="2:20" ht="16.8">
      <c r="B534" s="403"/>
      <c r="D534" s="393"/>
      <c r="F534" s="390"/>
      <c r="I534" s="393"/>
      <c r="J534" s="477"/>
      <c r="K534" s="477"/>
      <c r="L534" s="403"/>
      <c r="M534" s="404"/>
      <c r="N534" s="393"/>
      <c r="O534" s="404"/>
      <c r="P534" s="390"/>
      <c r="Q534" s="404"/>
      <c r="R534" s="404"/>
      <c r="S534" s="393"/>
      <c r="T534" s="477"/>
    </row>
    <row r="535" spans="2:20" ht="16.8">
      <c r="B535" s="403"/>
      <c r="D535" s="393"/>
      <c r="F535" s="390"/>
      <c r="I535" s="393"/>
      <c r="J535" s="477"/>
      <c r="K535" s="477"/>
      <c r="L535" s="403"/>
      <c r="M535" s="404"/>
      <c r="N535" s="393"/>
      <c r="O535" s="404"/>
      <c r="P535" s="390"/>
      <c r="Q535" s="404"/>
      <c r="R535" s="404"/>
      <c r="S535" s="393"/>
      <c r="T535" s="477"/>
    </row>
    <row r="536" spans="2:20" ht="16.8">
      <c r="B536" s="403"/>
      <c r="D536" s="393"/>
      <c r="F536" s="390"/>
      <c r="I536" s="393"/>
      <c r="J536" s="477"/>
      <c r="K536" s="477"/>
      <c r="L536" s="403"/>
      <c r="M536" s="404"/>
      <c r="N536" s="393"/>
      <c r="O536" s="404"/>
      <c r="P536" s="390"/>
      <c r="Q536" s="404"/>
      <c r="R536" s="404"/>
      <c r="S536" s="393"/>
      <c r="T536" s="477"/>
    </row>
    <row r="537" spans="2:20" ht="16.8">
      <c r="B537" s="403"/>
      <c r="D537" s="393"/>
      <c r="F537" s="390"/>
      <c r="I537" s="393"/>
      <c r="J537" s="477"/>
      <c r="K537" s="477"/>
      <c r="L537" s="403"/>
      <c r="M537" s="404"/>
      <c r="N537" s="393"/>
      <c r="O537" s="404"/>
      <c r="P537" s="390"/>
      <c r="Q537" s="404"/>
      <c r="R537" s="404"/>
      <c r="S537" s="393"/>
      <c r="T537" s="477"/>
    </row>
    <row r="538" spans="2:20" ht="16.8">
      <c r="B538" s="403"/>
      <c r="D538" s="393"/>
      <c r="F538" s="390"/>
      <c r="I538" s="393"/>
      <c r="J538" s="477"/>
      <c r="K538" s="477"/>
      <c r="L538" s="403"/>
      <c r="M538" s="404"/>
      <c r="N538" s="393"/>
      <c r="O538" s="404"/>
      <c r="P538" s="390"/>
      <c r="Q538" s="404"/>
      <c r="R538" s="404"/>
      <c r="S538" s="393"/>
      <c r="T538" s="477"/>
    </row>
    <row r="539" spans="2:20" ht="16.8">
      <c r="B539" s="403"/>
      <c r="D539" s="393"/>
      <c r="F539" s="390"/>
      <c r="I539" s="393"/>
      <c r="J539" s="477"/>
      <c r="K539" s="477"/>
      <c r="L539" s="403"/>
      <c r="M539" s="404"/>
      <c r="N539" s="393"/>
      <c r="O539" s="404"/>
      <c r="P539" s="390"/>
      <c r="Q539" s="404"/>
      <c r="R539" s="404"/>
      <c r="S539" s="393"/>
      <c r="T539" s="477"/>
    </row>
    <row r="540" spans="2:20" ht="16.8">
      <c r="B540" s="403"/>
      <c r="D540" s="393"/>
      <c r="F540" s="390"/>
      <c r="I540" s="393"/>
      <c r="J540" s="477"/>
      <c r="K540" s="477"/>
      <c r="L540" s="403"/>
      <c r="M540" s="404"/>
      <c r="N540" s="393"/>
      <c r="O540" s="404"/>
      <c r="P540" s="390"/>
      <c r="Q540" s="404"/>
      <c r="R540" s="404"/>
      <c r="S540" s="393"/>
      <c r="T540" s="477"/>
    </row>
    <row r="541" spans="2:20" ht="16.8">
      <c r="B541" s="403"/>
      <c r="D541" s="393"/>
      <c r="F541" s="390"/>
      <c r="I541" s="393"/>
      <c r="J541" s="477"/>
      <c r="K541" s="477"/>
      <c r="L541" s="403"/>
      <c r="M541" s="404"/>
      <c r="N541" s="393"/>
      <c r="O541" s="404"/>
      <c r="P541" s="390"/>
      <c r="Q541" s="404"/>
      <c r="R541" s="404"/>
      <c r="S541" s="393"/>
      <c r="T541" s="477"/>
    </row>
    <row r="542" spans="2:20" ht="16.8">
      <c r="B542" s="403"/>
      <c r="D542" s="393"/>
      <c r="F542" s="390"/>
      <c r="I542" s="393"/>
      <c r="J542" s="477"/>
      <c r="K542" s="477"/>
      <c r="L542" s="403"/>
      <c r="M542" s="404"/>
      <c r="N542" s="393"/>
      <c r="O542" s="404"/>
      <c r="P542" s="390"/>
      <c r="Q542" s="404"/>
      <c r="R542" s="404"/>
      <c r="S542" s="393"/>
      <c r="T542" s="477"/>
    </row>
    <row r="543" spans="2:20" ht="16.8">
      <c r="B543" s="403"/>
      <c r="D543" s="393"/>
      <c r="F543" s="390"/>
      <c r="I543" s="393"/>
      <c r="J543" s="477"/>
      <c r="K543" s="477"/>
      <c r="L543" s="403"/>
      <c r="M543" s="404"/>
      <c r="N543" s="393"/>
      <c r="O543" s="404"/>
      <c r="P543" s="390"/>
      <c r="Q543" s="404"/>
      <c r="R543" s="404"/>
      <c r="S543" s="393"/>
      <c r="T543" s="477"/>
    </row>
    <row r="544" spans="2:20" ht="16.8">
      <c r="B544" s="403"/>
      <c r="D544" s="393"/>
      <c r="F544" s="390"/>
      <c r="I544" s="393"/>
      <c r="J544" s="477"/>
      <c r="K544" s="477"/>
      <c r="L544" s="403"/>
      <c r="M544" s="404"/>
      <c r="N544" s="393"/>
      <c r="O544" s="404"/>
      <c r="P544" s="390"/>
      <c r="Q544" s="404"/>
      <c r="R544" s="404"/>
      <c r="S544" s="393"/>
      <c r="T544" s="477"/>
    </row>
    <row r="545" spans="2:20" ht="16.8">
      <c r="B545" s="403"/>
      <c r="D545" s="393"/>
      <c r="F545" s="390"/>
      <c r="I545" s="393"/>
      <c r="J545" s="477"/>
      <c r="K545" s="477"/>
      <c r="L545" s="403"/>
      <c r="M545" s="404"/>
      <c r="N545" s="393"/>
      <c r="O545" s="404"/>
      <c r="P545" s="390"/>
      <c r="Q545" s="404"/>
      <c r="R545" s="404"/>
      <c r="S545" s="393"/>
      <c r="T545" s="477"/>
    </row>
    <row r="546" spans="2:20" ht="16.8">
      <c r="B546" s="403"/>
      <c r="D546" s="393"/>
      <c r="F546" s="390"/>
      <c r="I546" s="393"/>
      <c r="J546" s="477"/>
      <c r="K546" s="477"/>
      <c r="L546" s="403"/>
      <c r="M546" s="404"/>
      <c r="N546" s="393"/>
      <c r="O546" s="404"/>
      <c r="P546" s="390"/>
      <c r="Q546" s="404"/>
      <c r="R546" s="404"/>
      <c r="S546" s="393"/>
      <c r="T546" s="477"/>
    </row>
    <row r="547" spans="2:20" ht="16.8">
      <c r="B547" s="403"/>
      <c r="D547" s="393"/>
      <c r="F547" s="390"/>
      <c r="I547" s="393"/>
      <c r="J547" s="477"/>
      <c r="K547" s="477"/>
      <c r="L547" s="403"/>
      <c r="M547" s="404"/>
      <c r="N547" s="393"/>
      <c r="O547" s="404"/>
      <c r="P547" s="390"/>
      <c r="Q547" s="404"/>
      <c r="R547" s="404"/>
      <c r="S547" s="393"/>
      <c r="T547" s="477"/>
    </row>
    <row r="548" spans="2:20" ht="16.8">
      <c r="B548" s="403"/>
      <c r="D548" s="393"/>
      <c r="F548" s="390"/>
      <c r="I548" s="393"/>
      <c r="J548" s="477"/>
      <c r="K548" s="477"/>
      <c r="L548" s="403"/>
      <c r="M548" s="404"/>
      <c r="N548" s="393"/>
      <c r="O548" s="404"/>
      <c r="P548" s="390"/>
      <c r="Q548" s="404"/>
      <c r="R548" s="404"/>
      <c r="S548" s="393"/>
      <c r="T548" s="477"/>
    </row>
    <row r="549" spans="2:20" ht="16.8">
      <c r="B549" s="403"/>
      <c r="D549" s="393"/>
      <c r="F549" s="390"/>
      <c r="I549" s="393"/>
      <c r="J549" s="477"/>
      <c r="K549" s="477"/>
      <c r="L549" s="403"/>
      <c r="M549" s="404"/>
      <c r="N549" s="393"/>
      <c r="O549" s="404"/>
      <c r="P549" s="390"/>
      <c r="Q549" s="404"/>
      <c r="R549" s="404"/>
      <c r="S549" s="393"/>
      <c r="T549" s="477"/>
    </row>
    <row r="550" spans="2:20" ht="16.8">
      <c r="B550" s="403"/>
      <c r="D550" s="393"/>
      <c r="F550" s="390"/>
      <c r="I550" s="393"/>
      <c r="J550" s="477"/>
      <c r="K550" s="477"/>
      <c r="L550" s="403"/>
      <c r="M550" s="404"/>
      <c r="N550" s="393"/>
      <c r="O550" s="404"/>
      <c r="P550" s="390"/>
      <c r="Q550" s="404"/>
      <c r="R550" s="404"/>
      <c r="S550" s="393"/>
      <c r="T550" s="477"/>
    </row>
    <row r="551" spans="2:20" ht="16.8">
      <c r="B551" s="403"/>
      <c r="D551" s="393"/>
      <c r="F551" s="390"/>
      <c r="I551" s="393"/>
      <c r="J551" s="477"/>
      <c r="K551" s="477"/>
      <c r="L551" s="403"/>
      <c r="M551" s="404"/>
      <c r="N551" s="393"/>
      <c r="O551" s="404"/>
      <c r="P551" s="390"/>
      <c r="Q551" s="404"/>
      <c r="R551" s="404"/>
      <c r="S551" s="393"/>
      <c r="T551" s="477"/>
    </row>
    <row r="552" spans="2:20" ht="16.8">
      <c r="B552" s="403"/>
      <c r="D552" s="393"/>
      <c r="F552" s="390"/>
      <c r="I552" s="393"/>
      <c r="J552" s="477"/>
      <c r="K552" s="477"/>
      <c r="L552" s="403"/>
      <c r="M552" s="404"/>
      <c r="N552" s="393"/>
      <c r="O552" s="404"/>
      <c r="P552" s="390"/>
      <c r="Q552" s="404"/>
      <c r="R552" s="404"/>
      <c r="S552" s="393"/>
      <c r="T552" s="477"/>
    </row>
    <row r="553" spans="2:20" ht="16.8">
      <c r="B553" s="403"/>
      <c r="D553" s="393"/>
      <c r="F553" s="390"/>
      <c r="I553" s="393"/>
      <c r="J553" s="477"/>
      <c r="K553" s="477"/>
      <c r="L553" s="403"/>
      <c r="M553" s="404"/>
      <c r="N553" s="393"/>
      <c r="O553" s="404"/>
      <c r="P553" s="390"/>
      <c r="Q553" s="404"/>
      <c r="R553" s="404"/>
      <c r="S553" s="393"/>
      <c r="T553" s="477"/>
    </row>
    <row r="554" spans="2:20" ht="16.8">
      <c r="B554" s="403"/>
      <c r="D554" s="393"/>
      <c r="F554" s="390"/>
      <c r="I554" s="393"/>
      <c r="J554" s="477"/>
      <c r="K554" s="477"/>
      <c r="L554" s="403"/>
      <c r="M554" s="404"/>
      <c r="N554" s="393"/>
      <c r="O554" s="404"/>
      <c r="P554" s="390"/>
      <c r="Q554" s="404"/>
      <c r="R554" s="404"/>
      <c r="S554" s="393"/>
      <c r="T554" s="477"/>
    </row>
    <row r="555" spans="2:20" ht="16.8">
      <c r="B555" s="403"/>
      <c r="D555" s="393"/>
      <c r="F555" s="390"/>
      <c r="I555" s="393"/>
      <c r="J555" s="477"/>
      <c r="K555" s="477"/>
      <c r="L555" s="403"/>
      <c r="M555" s="404"/>
      <c r="N555" s="393"/>
      <c r="O555" s="404"/>
      <c r="P555" s="390"/>
      <c r="Q555" s="404"/>
      <c r="R555" s="404"/>
      <c r="S555" s="393"/>
      <c r="T555" s="477"/>
    </row>
    <row r="556" spans="2:20" ht="16.8">
      <c r="B556" s="403"/>
      <c r="D556" s="393"/>
      <c r="F556" s="390"/>
      <c r="I556" s="393"/>
      <c r="J556" s="477"/>
      <c r="K556" s="477"/>
      <c r="L556" s="403"/>
      <c r="M556" s="404"/>
      <c r="N556" s="393"/>
      <c r="O556" s="404"/>
      <c r="P556" s="390"/>
      <c r="Q556" s="404"/>
      <c r="R556" s="404"/>
      <c r="S556" s="393"/>
      <c r="T556" s="477"/>
    </row>
    <row r="557" spans="2:20" ht="16.8">
      <c r="B557" s="403"/>
      <c r="D557" s="393"/>
      <c r="F557" s="390"/>
      <c r="I557" s="393"/>
      <c r="J557" s="477"/>
      <c r="K557" s="477"/>
      <c r="L557" s="403"/>
      <c r="M557" s="404"/>
      <c r="N557" s="393"/>
      <c r="O557" s="404"/>
      <c r="P557" s="390"/>
      <c r="Q557" s="404"/>
      <c r="R557" s="404"/>
      <c r="S557" s="393"/>
      <c r="T557" s="477"/>
    </row>
    <row r="558" spans="2:20" ht="16.8">
      <c r="B558" s="403"/>
      <c r="D558" s="393"/>
      <c r="F558" s="390"/>
      <c r="I558" s="393"/>
      <c r="J558" s="477"/>
      <c r="K558" s="477"/>
      <c r="L558" s="403"/>
      <c r="M558" s="404"/>
      <c r="N558" s="393"/>
      <c r="O558" s="404"/>
      <c r="P558" s="390"/>
      <c r="Q558" s="404"/>
      <c r="R558" s="404"/>
      <c r="S558" s="393"/>
      <c r="T558" s="477"/>
    </row>
    <row r="559" spans="2:20" ht="16.8">
      <c r="B559" s="403"/>
      <c r="D559" s="393"/>
      <c r="F559" s="390"/>
      <c r="I559" s="393"/>
      <c r="J559" s="477"/>
      <c r="K559" s="477"/>
      <c r="L559" s="403"/>
      <c r="M559" s="404"/>
      <c r="N559" s="393"/>
      <c r="O559" s="404"/>
      <c r="P559" s="390"/>
      <c r="Q559" s="404"/>
      <c r="R559" s="404"/>
      <c r="S559" s="393"/>
      <c r="T559" s="477"/>
    </row>
    <row r="560" spans="2:20" ht="16.8">
      <c r="B560" s="403"/>
      <c r="D560" s="393"/>
      <c r="F560" s="390"/>
      <c r="I560" s="393"/>
      <c r="J560" s="477"/>
      <c r="K560" s="477"/>
      <c r="L560" s="403"/>
      <c r="M560" s="404"/>
      <c r="N560" s="393"/>
      <c r="O560" s="404"/>
      <c r="P560" s="390"/>
      <c r="Q560" s="404"/>
      <c r="R560" s="404"/>
      <c r="S560" s="393"/>
      <c r="T560" s="477"/>
    </row>
    <row r="561" spans="2:20" ht="16.8">
      <c r="B561" s="403"/>
      <c r="D561" s="393"/>
      <c r="F561" s="390"/>
      <c r="I561" s="393"/>
      <c r="J561" s="477"/>
      <c r="K561" s="477"/>
      <c r="L561" s="403"/>
      <c r="M561" s="404"/>
      <c r="N561" s="393"/>
      <c r="O561" s="404"/>
      <c r="P561" s="390"/>
      <c r="Q561" s="404"/>
      <c r="R561" s="404"/>
      <c r="S561" s="393"/>
      <c r="T561" s="477"/>
    </row>
    <row r="562" spans="2:20" ht="16.8">
      <c r="B562" s="403"/>
      <c r="D562" s="393"/>
      <c r="F562" s="390"/>
      <c r="I562" s="393"/>
      <c r="J562" s="477"/>
      <c r="K562" s="477"/>
      <c r="L562" s="403"/>
      <c r="M562" s="404"/>
      <c r="N562" s="393"/>
      <c r="O562" s="404"/>
      <c r="P562" s="390"/>
      <c r="Q562" s="404"/>
      <c r="R562" s="404"/>
      <c r="S562" s="393"/>
      <c r="T562" s="477"/>
    </row>
    <row r="563" spans="2:20" ht="16.8">
      <c r="B563" s="403"/>
      <c r="D563" s="393"/>
      <c r="F563" s="390"/>
      <c r="I563" s="393"/>
      <c r="J563" s="477"/>
      <c r="K563" s="477"/>
      <c r="L563" s="403"/>
      <c r="M563" s="404"/>
      <c r="N563" s="393"/>
      <c r="O563" s="404"/>
      <c r="P563" s="390"/>
      <c r="Q563" s="404"/>
      <c r="R563" s="404"/>
      <c r="S563" s="393"/>
      <c r="T563" s="477"/>
    </row>
    <row r="564" spans="2:20" ht="16.8">
      <c r="B564" s="403"/>
      <c r="D564" s="393"/>
      <c r="F564" s="390"/>
      <c r="I564" s="393"/>
      <c r="J564" s="477"/>
      <c r="K564" s="477"/>
      <c r="L564" s="403"/>
      <c r="M564" s="404"/>
      <c r="N564" s="393"/>
      <c r="O564" s="404"/>
      <c r="P564" s="390"/>
      <c r="Q564" s="404"/>
      <c r="R564" s="404"/>
      <c r="S564" s="393"/>
      <c r="T564" s="477"/>
    </row>
    <row r="565" spans="2:20" ht="16.8">
      <c r="B565" s="403"/>
      <c r="D565" s="393"/>
      <c r="F565" s="390"/>
      <c r="I565" s="393"/>
      <c r="J565" s="477"/>
      <c r="K565" s="477"/>
      <c r="L565" s="403"/>
      <c r="M565" s="404"/>
      <c r="N565" s="393"/>
      <c r="O565" s="404"/>
      <c r="P565" s="390"/>
      <c r="Q565" s="404"/>
      <c r="R565" s="404"/>
      <c r="S565" s="393"/>
      <c r="T565" s="477"/>
    </row>
    <row r="566" spans="2:20" ht="16.8">
      <c r="B566" s="403"/>
      <c r="D566" s="393"/>
      <c r="F566" s="390"/>
      <c r="I566" s="393"/>
      <c r="J566" s="477"/>
      <c r="K566" s="477"/>
      <c r="L566" s="403"/>
      <c r="M566" s="404"/>
      <c r="N566" s="393"/>
      <c r="O566" s="404"/>
      <c r="P566" s="390"/>
      <c r="Q566" s="404"/>
      <c r="R566" s="404"/>
      <c r="S566" s="393"/>
      <c r="T566" s="477"/>
    </row>
    <row r="567" spans="2:20" ht="16.8">
      <c r="B567" s="403"/>
      <c r="D567" s="393"/>
      <c r="F567" s="390"/>
      <c r="I567" s="393"/>
      <c r="J567" s="477"/>
      <c r="K567" s="477"/>
      <c r="L567" s="403"/>
      <c r="M567" s="404"/>
      <c r="N567" s="393"/>
      <c r="O567" s="404"/>
      <c r="P567" s="390"/>
      <c r="Q567" s="404"/>
      <c r="R567" s="404"/>
      <c r="S567" s="393"/>
      <c r="T567" s="477"/>
    </row>
    <row r="568" spans="2:20" ht="16.8">
      <c r="B568" s="403"/>
      <c r="D568" s="393"/>
      <c r="F568" s="390"/>
      <c r="I568" s="393"/>
      <c r="J568" s="477"/>
      <c r="K568" s="477"/>
      <c r="L568" s="403"/>
      <c r="M568" s="404"/>
      <c r="N568" s="393"/>
      <c r="O568" s="404"/>
      <c r="P568" s="390"/>
      <c r="Q568" s="404"/>
      <c r="R568" s="404"/>
      <c r="S568" s="393"/>
      <c r="T568" s="477"/>
    </row>
    <row r="569" spans="2:20" ht="16.8">
      <c r="B569" s="403"/>
      <c r="D569" s="393"/>
      <c r="F569" s="390"/>
      <c r="I569" s="393"/>
      <c r="J569" s="477"/>
      <c r="K569" s="477"/>
      <c r="L569" s="403"/>
      <c r="M569" s="404"/>
      <c r="N569" s="393"/>
      <c r="O569" s="404"/>
      <c r="P569" s="390"/>
      <c r="Q569" s="404"/>
      <c r="R569" s="404"/>
      <c r="S569" s="393"/>
      <c r="T569" s="477"/>
    </row>
    <row r="570" spans="2:20" ht="16.8">
      <c r="B570" s="403"/>
      <c r="D570" s="393"/>
      <c r="F570" s="390"/>
      <c r="I570" s="393"/>
      <c r="J570" s="477"/>
      <c r="K570" s="477"/>
      <c r="L570" s="403"/>
      <c r="M570" s="404"/>
      <c r="N570" s="393"/>
      <c r="O570" s="404"/>
      <c r="P570" s="390"/>
      <c r="Q570" s="404"/>
      <c r="R570" s="404"/>
      <c r="S570" s="393"/>
      <c r="T570" s="477"/>
    </row>
    <row r="571" spans="2:20" ht="16.8">
      <c r="B571" s="403"/>
      <c r="D571" s="393"/>
      <c r="F571" s="390"/>
      <c r="I571" s="393"/>
      <c r="J571" s="477"/>
      <c r="K571" s="477"/>
      <c r="L571" s="403"/>
      <c r="M571" s="404"/>
      <c r="N571" s="393"/>
      <c r="O571" s="404"/>
      <c r="P571" s="390"/>
      <c r="Q571" s="404"/>
      <c r="R571" s="404"/>
      <c r="S571" s="393"/>
      <c r="T571" s="477"/>
    </row>
    <row r="572" spans="2:20" ht="16.8">
      <c r="B572" s="403"/>
      <c r="D572" s="393"/>
      <c r="F572" s="390"/>
      <c r="I572" s="393"/>
      <c r="J572" s="477"/>
      <c r="K572" s="477"/>
      <c r="L572" s="403"/>
      <c r="M572" s="404"/>
      <c r="N572" s="393"/>
      <c r="O572" s="404"/>
      <c r="P572" s="390"/>
      <c r="Q572" s="404"/>
      <c r="R572" s="404"/>
      <c r="S572" s="393"/>
      <c r="T572" s="477"/>
    </row>
    <row r="573" spans="2:20" ht="16.8">
      <c r="B573" s="403"/>
      <c r="D573" s="393"/>
      <c r="F573" s="390"/>
      <c r="I573" s="393"/>
      <c r="J573" s="477"/>
      <c r="K573" s="477"/>
      <c r="L573" s="403"/>
      <c r="M573" s="404"/>
      <c r="N573" s="393"/>
      <c r="O573" s="404"/>
      <c r="P573" s="390"/>
      <c r="Q573" s="404"/>
      <c r="R573" s="404"/>
      <c r="S573" s="393"/>
      <c r="T573" s="477"/>
    </row>
    <row r="574" spans="2:20" ht="16.8">
      <c r="B574" s="403"/>
      <c r="D574" s="393"/>
      <c r="F574" s="390"/>
      <c r="I574" s="393"/>
      <c r="J574" s="477"/>
      <c r="K574" s="477"/>
      <c r="L574" s="403"/>
      <c r="M574" s="404"/>
      <c r="N574" s="393"/>
      <c r="O574" s="404"/>
      <c r="P574" s="390"/>
      <c r="Q574" s="404"/>
      <c r="R574" s="404"/>
      <c r="S574" s="393"/>
      <c r="T574" s="477"/>
    </row>
    <row r="575" spans="2:20" ht="16.8">
      <c r="B575" s="403"/>
      <c r="D575" s="393"/>
      <c r="F575" s="390"/>
      <c r="I575" s="393"/>
      <c r="J575" s="477"/>
      <c r="K575" s="477"/>
      <c r="L575" s="403"/>
      <c r="M575" s="404"/>
      <c r="N575" s="393"/>
      <c r="O575" s="404"/>
      <c r="P575" s="390"/>
      <c r="Q575" s="404"/>
      <c r="R575" s="404"/>
      <c r="S575" s="393"/>
      <c r="T575" s="477"/>
    </row>
    <row r="576" spans="2:20" ht="16.8">
      <c r="B576" s="403"/>
      <c r="D576" s="393"/>
      <c r="F576" s="390"/>
      <c r="I576" s="393"/>
      <c r="J576" s="477"/>
      <c r="K576" s="477"/>
      <c r="L576" s="403"/>
      <c r="M576" s="404"/>
      <c r="N576" s="393"/>
      <c r="O576" s="404"/>
      <c r="P576" s="390"/>
      <c r="Q576" s="404"/>
      <c r="R576" s="404"/>
      <c r="S576" s="393"/>
      <c r="T576" s="477"/>
    </row>
    <row r="577" spans="2:20" ht="16.8">
      <c r="B577" s="403"/>
      <c r="D577" s="393"/>
      <c r="F577" s="390"/>
      <c r="I577" s="393"/>
      <c r="J577" s="477"/>
      <c r="K577" s="477"/>
      <c r="L577" s="403"/>
      <c r="M577" s="404"/>
      <c r="N577" s="393"/>
      <c r="O577" s="404"/>
      <c r="P577" s="390"/>
      <c r="Q577" s="404"/>
      <c r="R577" s="404"/>
      <c r="S577" s="393"/>
      <c r="T577" s="477"/>
    </row>
    <row r="578" spans="2:20" ht="16.8">
      <c r="B578" s="403"/>
      <c r="D578" s="393"/>
      <c r="F578" s="390"/>
      <c r="I578" s="393"/>
      <c r="J578" s="477"/>
      <c r="K578" s="477"/>
      <c r="L578" s="403"/>
      <c r="M578" s="404"/>
      <c r="N578" s="393"/>
      <c r="O578" s="404"/>
      <c r="P578" s="390"/>
      <c r="Q578" s="404"/>
      <c r="R578" s="404"/>
      <c r="S578" s="393"/>
      <c r="T578" s="477"/>
    </row>
    <row r="579" spans="2:20" ht="16.8">
      <c r="B579" s="403"/>
      <c r="D579" s="393"/>
      <c r="F579" s="390"/>
      <c r="I579" s="393"/>
      <c r="J579" s="477"/>
      <c r="K579" s="477"/>
      <c r="L579" s="403"/>
      <c r="M579" s="404"/>
      <c r="N579" s="393"/>
      <c r="O579" s="404"/>
      <c r="P579" s="390"/>
      <c r="Q579" s="404"/>
      <c r="R579" s="404"/>
      <c r="S579" s="393"/>
      <c r="T579" s="477"/>
    </row>
    <row r="580" spans="2:20" ht="16.8">
      <c r="B580" s="403"/>
      <c r="D580" s="393"/>
      <c r="F580" s="390"/>
      <c r="I580" s="393"/>
      <c r="J580" s="477"/>
      <c r="K580" s="477"/>
      <c r="L580" s="403"/>
      <c r="M580" s="404"/>
      <c r="N580" s="393"/>
      <c r="O580" s="404"/>
      <c r="P580" s="390"/>
      <c r="Q580" s="404"/>
      <c r="R580" s="404"/>
      <c r="S580" s="393"/>
      <c r="T580" s="477"/>
    </row>
    <row r="581" spans="2:20" ht="16.8">
      <c r="B581" s="403"/>
      <c r="D581" s="393"/>
      <c r="F581" s="390"/>
      <c r="I581" s="393"/>
      <c r="J581" s="477"/>
      <c r="K581" s="477"/>
      <c r="L581" s="403"/>
      <c r="M581" s="404"/>
      <c r="N581" s="393"/>
      <c r="O581" s="404"/>
      <c r="P581" s="390"/>
      <c r="Q581" s="404"/>
      <c r="R581" s="404"/>
      <c r="S581" s="393"/>
      <c r="T581" s="477"/>
    </row>
    <row r="582" spans="2:20" ht="16.8">
      <c r="B582" s="403"/>
      <c r="D582" s="393"/>
      <c r="F582" s="390"/>
      <c r="I582" s="393"/>
      <c r="J582" s="477"/>
      <c r="K582" s="477"/>
      <c r="L582" s="403"/>
      <c r="M582" s="404"/>
      <c r="N582" s="393"/>
      <c r="O582" s="404"/>
      <c r="P582" s="390"/>
      <c r="Q582" s="404"/>
      <c r="R582" s="404"/>
      <c r="S582" s="393"/>
      <c r="T582" s="477"/>
    </row>
    <row r="583" spans="2:20" ht="16.8">
      <c r="B583" s="403"/>
      <c r="D583" s="393"/>
      <c r="F583" s="390"/>
      <c r="I583" s="393"/>
      <c r="J583" s="477"/>
      <c r="K583" s="477"/>
      <c r="L583" s="403"/>
      <c r="M583" s="404"/>
      <c r="N583" s="393"/>
      <c r="O583" s="404"/>
      <c r="P583" s="390"/>
      <c r="Q583" s="404"/>
      <c r="R583" s="404"/>
      <c r="S583" s="393"/>
      <c r="T583" s="477"/>
    </row>
    <row r="584" spans="2:20" ht="16.8">
      <c r="B584" s="403"/>
      <c r="D584" s="393"/>
      <c r="F584" s="390"/>
      <c r="I584" s="393"/>
      <c r="J584" s="477"/>
      <c r="K584" s="477"/>
      <c r="L584" s="403"/>
      <c r="M584" s="404"/>
      <c r="N584" s="393"/>
      <c r="O584" s="404"/>
      <c r="P584" s="390"/>
      <c r="Q584" s="404"/>
      <c r="R584" s="404"/>
      <c r="S584" s="393"/>
      <c r="T584" s="477"/>
    </row>
    <row r="585" spans="2:20" ht="16.8">
      <c r="B585" s="403"/>
      <c r="D585" s="393"/>
      <c r="F585" s="390"/>
      <c r="I585" s="393"/>
      <c r="J585" s="477"/>
      <c r="K585" s="477"/>
      <c r="L585" s="403"/>
      <c r="M585" s="404"/>
      <c r="N585" s="393"/>
      <c r="O585" s="404"/>
      <c r="P585" s="390"/>
      <c r="Q585" s="404"/>
      <c r="R585" s="404"/>
      <c r="S585" s="393"/>
      <c r="T585" s="477"/>
    </row>
    <row r="586" spans="2:20" ht="16.8">
      <c r="B586" s="403"/>
      <c r="D586" s="393"/>
      <c r="F586" s="390"/>
      <c r="I586" s="393"/>
      <c r="J586" s="477"/>
      <c r="K586" s="477"/>
      <c r="L586" s="403"/>
      <c r="M586" s="404"/>
      <c r="N586" s="393"/>
      <c r="O586" s="404"/>
      <c r="P586" s="390"/>
      <c r="Q586" s="404"/>
      <c r="R586" s="404"/>
      <c r="S586" s="393"/>
      <c r="T586" s="477"/>
    </row>
    <row r="587" spans="2:20" ht="16.8">
      <c r="B587" s="403"/>
      <c r="D587" s="393"/>
      <c r="F587" s="390"/>
      <c r="I587" s="393"/>
      <c r="J587" s="477"/>
      <c r="K587" s="477"/>
      <c r="L587" s="403"/>
      <c r="M587" s="404"/>
      <c r="N587" s="393"/>
      <c r="O587" s="404"/>
      <c r="P587" s="390"/>
      <c r="Q587" s="404"/>
      <c r="R587" s="404"/>
      <c r="S587" s="393"/>
      <c r="T587" s="477"/>
    </row>
    <row r="588" spans="2:20" ht="16.8">
      <c r="B588" s="403"/>
      <c r="D588" s="393"/>
      <c r="F588" s="390"/>
      <c r="I588" s="393"/>
      <c r="J588" s="477"/>
      <c r="K588" s="477"/>
      <c r="L588" s="403"/>
      <c r="M588" s="404"/>
      <c r="N588" s="393"/>
      <c r="O588" s="404"/>
      <c r="P588" s="390"/>
      <c r="Q588" s="404"/>
      <c r="R588" s="404"/>
      <c r="S588" s="393"/>
      <c r="T588" s="477"/>
    </row>
    <row r="589" spans="2:20" ht="16.8">
      <c r="B589" s="403"/>
      <c r="D589" s="393"/>
      <c r="F589" s="390"/>
      <c r="I589" s="393"/>
      <c r="J589" s="477"/>
      <c r="K589" s="477"/>
      <c r="L589" s="403"/>
      <c r="M589" s="404"/>
      <c r="N589" s="393"/>
      <c r="O589" s="404"/>
      <c r="P589" s="390"/>
      <c r="Q589" s="404"/>
      <c r="R589" s="404"/>
      <c r="S589" s="393"/>
      <c r="T589" s="477"/>
    </row>
    <row r="590" spans="2:20" ht="16.8">
      <c r="B590" s="403"/>
      <c r="D590" s="393"/>
      <c r="F590" s="390"/>
      <c r="I590" s="393"/>
      <c r="J590" s="477"/>
      <c r="K590" s="477"/>
      <c r="L590" s="403"/>
      <c r="M590" s="404"/>
      <c r="N590" s="393"/>
      <c r="O590" s="404"/>
      <c r="P590" s="390"/>
      <c r="Q590" s="404"/>
      <c r="R590" s="404"/>
      <c r="S590" s="393"/>
      <c r="T590" s="477"/>
    </row>
    <row r="591" spans="2:20" ht="16.8">
      <c r="B591" s="403"/>
      <c r="D591" s="393"/>
      <c r="F591" s="390"/>
      <c r="I591" s="393"/>
      <c r="J591" s="477"/>
      <c r="K591" s="477"/>
      <c r="L591" s="403"/>
      <c r="M591" s="404"/>
      <c r="N591" s="393"/>
      <c r="O591" s="404"/>
      <c r="P591" s="390"/>
      <c r="Q591" s="404"/>
      <c r="R591" s="404"/>
      <c r="S591" s="393"/>
      <c r="T591" s="477"/>
    </row>
    <row r="592" spans="2:20" ht="16.8">
      <c r="B592" s="403"/>
      <c r="D592" s="393"/>
      <c r="F592" s="390"/>
      <c r="I592" s="393"/>
      <c r="J592" s="477"/>
      <c r="K592" s="477"/>
      <c r="L592" s="403"/>
      <c r="M592" s="404"/>
      <c r="N592" s="393"/>
      <c r="O592" s="404"/>
      <c r="P592" s="390"/>
      <c r="Q592" s="404"/>
      <c r="R592" s="404"/>
      <c r="S592" s="393"/>
      <c r="T592" s="477"/>
    </row>
    <row r="593" spans="2:20" ht="16.8">
      <c r="B593" s="403"/>
      <c r="D593" s="393"/>
      <c r="F593" s="390"/>
      <c r="I593" s="393"/>
      <c r="J593" s="477"/>
      <c r="K593" s="477"/>
      <c r="L593" s="403"/>
      <c r="M593" s="404"/>
      <c r="N593" s="393"/>
      <c r="O593" s="404"/>
      <c r="P593" s="390"/>
      <c r="Q593" s="404"/>
      <c r="R593" s="404"/>
      <c r="S593" s="393"/>
      <c r="T593" s="477"/>
    </row>
    <row r="594" spans="2:20" ht="16.8">
      <c r="B594" s="403"/>
      <c r="D594" s="393"/>
      <c r="F594" s="390"/>
      <c r="I594" s="393"/>
      <c r="J594" s="477"/>
      <c r="K594" s="477"/>
      <c r="L594" s="403"/>
      <c r="M594" s="404"/>
      <c r="N594" s="393"/>
      <c r="O594" s="404"/>
      <c r="P594" s="390"/>
      <c r="Q594" s="404"/>
      <c r="R594" s="404"/>
      <c r="S594" s="393"/>
      <c r="T594" s="477"/>
    </row>
    <row r="595" spans="2:20" ht="16.8">
      <c r="B595" s="403"/>
      <c r="D595" s="393"/>
      <c r="F595" s="390"/>
      <c r="I595" s="393"/>
      <c r="J595" s="477"/>
      <c r="K595" s="477"/>
      <c r="L595" s="403"/>
      <c r="M595" s="404"/>
      <c r="N595" s="393"/>
      <c r="O595" s="404"/>
      <c r="P595" s="390"/>
      <c r="Q595" s="404"/>
      <c r="R595" s="404"/>
      <c r="S595" s="393"/>
      <c r="T595" s="477"/>
    </row>
    <row r="596" spans="2:20" ht="16.8">
      <c r="B596" s="403"/>
      <c r="D596" s="393"/>
      <c r="F596" s="390"/>
      <c r="I596" s="393"/>
      <c r="J596" s="477"/>
      <c r="K596" s="477"/>
      <c r="L596" s="403"/>
      <c r="M596" s="404"/>
      <c r="N596" s="393"/>
      <c r="O596" s="404"/>
      <c r="P596" s="390"/>
      <c r="Q596" s="404"/>
      <c r="R596" s="404"/>
      <c r="S596" s="393"/>
      <c r="T596" s="477"/>
    </row>
    <row r="597" spans="2:20" ht="16.8">
      <c r="B597" s="403"/>
      <c r="D597" s="393"/>
      <c r="F597" s="390"/>
      <c r="I597" s="393"/>
      <c r="J597" s="477"/>
      <c r="K597" s="477"/>
      <c r="L597" s="403"/>
      <c r="M597" s="404"/>
      <c r="N597" s="393"/>
      <c r="O597" s="404"/>
      <c r="P597" s="390"/>
      <c r="Q597" s="404"/>
      <c r="R597" s="404"/>
      <c r="S597" s="393"/>
      <c r="T597" s="477"/>
    </row>
    <row r="598" spans="2:20" ht="16.8">
      <c r="B598" s="403"/>
      <c r="D598" s="393"/>
      <c r="F598" s="390"/>
      <c r="I598" s="393"/>
      <c r="J598" s="477"/>
      <c r="K598" s="477"/>
      <c r="L598" s="403"/>
      <c r="M598" s="404"/>
      <c r="N598" s="393"/>
      <c r="O598" s="404"/>
      <c r="P598" s="390"/>
      <c r="Q598" s="404"/>
      <c r="R598" s="404"/>
      <c r="S598" s="393"/>
      <c r="T598" s="477"/>
    </row>
    <row r="599" spans="2:20" ht="16.8">
      <c r="B599" s="403"/>
      <c r="D599" s="393"/>
      <c r="F599" s="390"/>
      <c r="I599" s="393"/>
      <c r="J599" s="477"/>
      <c r="K599" s="477"/>
      <c r="L599" s="403"/>
      <c r="M599" s="404"/>
      <c r="N599" s="393"/>
      <c r="O599" s="404"/>
      <c r="P599" s="390"/>
      <c r="Q599" s="404"/>
      <c r="R599" s="404"/>
      <c r="S599" s="393"/>
      <c r="T599" s="477"/>
    </row>
    <row r="600" spans="2:20" ht="16.8">
      <c r="B600" s="403"/>
      <c r="D600" s="393"/>
      <c r="F600" s="390"/>
      <c r="I600" s="393"/>
      <c r="J600" s="477"/>
      <c r="K600" s="477"/>
      <c r="L600" s="403"/>
      <c r="M600" s="404"/>
      <c r="N600" s="393"/>
      <c r="O600" s="404"/>
      <c r="P600" s="390"/>
      <c r="Q600" s="404"/>
      <c r="R600" s="404"/>
      <c r="S600" s="393"/>
      <c r="T600" s="477"/>
    </row>
    <row r="601" spans="2:20" ht="16.8">
      <c r="B601" s="403"/>
      <c r="D601" s="393"/>
      <c r="F601" s="390"/>
      <c r="I601" s="393"/>
      <c r="J601" s="477"/>
      <c r="K601" s="477"/>
      <c r="L601" s="403"/>
      <c r="M601" s="404"/>
      <c r="N601" s="393"/>
      <c r="O601" s="404"/>
      <c r="P601" s="390"/>
      <c r="Q601" s="404"/>
      <c r="R601" s="404"/>
      <c r="S601" s="393"/>
      <c r="T601" s="477"/>
    </row>
    <row r="602" spans="2:20" ht="16.8">
      <c r="B602" s="403"/>
      <c r="D602" s="393"/>
      <c r="F602" s="390"/>
      <c r="I602" s="393"/>
      <c r="J602" s="477"/>
      <c r="K602" s="477"/>
      <c r="L602" s="403"/>
      <c r="M602" s="404"/>
      <c r="N602" s="393"/>
      <c r="O602" s="404"/>
      <c r="P602" s="390"/>
      <c r="Q602" s="404"/>
      <c r="R602" s="404"/>
      <c r="S602" s="393"/>
      <c r="T602" s="477"/>
    </row>
    <row r="603" spans="2:20" ht="16.8">
      <c r="B603" s="403"/>
      <c r="D603" s="393"/>
      <c r="F603" s="390"/>
      <c r="I603" s="393"/>
      <c r="J603" s="477"/>
      <c r="K603" s="477"/>
      <c r="L603" s="403"/>
      <c r="M603" s="404"/>
      <c r="N603" s="393"/>
      <c r="O603" s="404"/>
      <c r="P603" s="390"/>
      <c r="Q603" s="404"/>
      <c r="R603" s="404"/>
      <c r="S603" s="393"/>
      <c r="T603" s="477"/>
    </row>
    <row r="604" spans="2:20" ht="16.8">
      <c r="B604" s="403"/>
      <c r="D604" s="393"/>
      <c r="F604" s="390"/>
      <c r="I604" s="393"/>
      <c r="J604" s="477"/>
      <c r="K604" s="477"/>
      <c r="L604" s="403"/>
      <c r="M604" s="404"/>
      <c r="N604" s="393"/>
      <c r="O604" s="404"/>
      <c r="P604" s="390"/>
      <c r="Q604" s="404"/>
      <c r="R604" s="404"/>
      <c r="S604" s="393"/>
      <c r="T604" s="477"/>
    </row>
    <row r="605" spans="2:20" ht="16.8">
      <c r="B605" s="403"/>
      <c r="D605" s="393"/>
      <c r="F605" s="390"/>
      <c r="I605" s="393"/>
      <c r="J605" s="477"/>
      <c r="K605" s="477"/>
      <c r="L605" s="403"/>
      <c r="M605" s="404"/>
      <c r="N605" s="393"/>
      <c r="O605" s="404"/>
      <c r="P605" s="390"/>
      <c r="Q605" s="404"/>
      <c r="R605" s="404"/>
      <c r="S605" s="393"/>
      <c r="T605" s="477"/>
    </row>
    <row r="606" spans="2:20" ht="16.8">
      <c r="B606" s="403"/>
      <c r="D606" s="393"/>
      <c r="F606" s="390"/>
      <c r="I606" s="393"/>
      <c r="J606" s="477"/>
      <c r="K606" s="477"/>
      <c r="L606" s="403"/>
      <c r="M606" s="404"/>
      <c r="N606" s="393"/>
      <c r="O606" s="404"/>
      <c r="P606" s="390"/>
      <c r="Q606" s="404"/>
      <c r="R606" s="404"/>
      <c r="S606" s="393"/>
      <c r="T606" s="477"/>
    </row>
    <row r="607" spans="2:20" ht="16.8">
      <c r="B607" s="403"/>
      <c r="D607" s="393"/>
      <c r="F607" s="390"/>
      <c r="I607" s="393"/>
      <c r="J607" s="477"/>
      <c r="K607" s="477"/>
      <c r="L607" s="403"/>
      <c r="M607" s="404"/>
      <c r="N607" s="393"/>
      <c r="O607" s="404"/>
      <c r="P607" s="390"/>
      <c r="Q607" s="404"/>
      <c r="R607" s="404"/>
      <c r="S607" s="393"/>
      <c r="T607" s="477"/>
    </row>
    <row r="608" spans="2:20" ht="16.8">
      <c r="B608" s="403"/>
      <c r="D608" s="393"/>
      <c r="F608" s="390"/>
      <c r="I608" s="393"/>
      <c r="J608" s="477"/>
      <c r="K608" s="477"/>
      <c r="L608" s="403"/>
      <c r="M608" s="404"/>
      <c r="N608" s="393"/>
      <c r="O608" s="404"/>
      <c r="P608" s="390"/>
      <c r="Q608" s="404"/>
      <c r="R608" s="404"/>
      <c r="S608" s="393"/>
      <c r="T608" s="477"/>
    </row>
    <row r="609" spans="2:20" ht="16.8">
      <c r="B609" s="403"/>
      <c r="D609" s="393"/>
      <c r="F609" s="390"/>
      <c r="I609" s="393"/>
      <c r="J609" s="477"/>
      <c r="K609" s="477"/>
      <c r="L609" s="403"/>
      <c r="M609" s="404"/>
      <c r="N609" s="393"/>
      <c r="O609" s="404"/>
      <c r="P609" s="390"/>
      <c r="Q609" s="404"/>
      <c r="R609" s="404"/>
      <c r="S609" s="393"/>
      <c r="T609" s="477"/>
    </row>
    <row r="610" spans="2:20" ht="16.8">
      <c r="B610" s="403"/>
      <c r="D610" s="393"/>
      <c r="F610" s="390"/>
      <c r="I610" s="393"/>
      <c r="J610" s="477"/>
      <c r="K610" s="477"/>
      <c r="L610" s="403"/>
      <c r="M610" s="404"/>
      <c r="N610" s="393"/>
      <c r="O610" s="404"/>
      <c r="P610" s="390"/>
      <c r="Q610" s="404"/>
      <c r="R610" s="404"/>
      <c r="S610" s="393"/>
      <c r="T610" s="477"/>
    </row>
    <row r="611" spans="2:20" ht="16.8">
      <c r="B611" s="403"/>
      <c r="D611" s="393"/>
      <c r="F611" s="390"/>
      <c r="I611" s="393"/>
      <c r="J611" s="477"/>
      <c r="K611" s="477"/>
      <c r="L611" s="403"/>
      <c r="M611" s="404"/>
      <c r="N611" s="393"/>
      <c r="O611" s="404"/>
      <c r="P611" s="390"/>
      <c r="Q611" s="404"/>
      <c r="R611" s="404"/>
      <c r="S611" s="393"/>
      <c r="T611" s="477"/>
    </row>
    <row r="612" spans="2:20" ht="16.8">
      <c r="B612" s="403"/>
      <c r="D612" s="393"/>
      <c r="F612" s="390"/>
      <c r="I612" s="393"/>
      <c r="J612" s="477"/>
      <c r="K612" s="477"/>
      <c r="L612" s="403"/>
      <c r="M612" s="404"/>
      <c r="N612" s="393"/>
      <c r="O612" s="404"/>
      <c r="P612" s="390"/>
      <c r="Q612" s="404"/>
      <c r="R612" s="404"/>
      <c r="S612" s="393"/>
      <c r="T612" s="477"/>
    </row>
    <row r="613" spans="2:20" ht="16.8">
      <c r="B613" s="403"/>
      <c r="D613" s="393"/>
      <c r="F613" s="390"/>
      <c r="I613" s="393"/>
      <c r="J613" s="477"/>
      <c r="K613" s="477"/>
      <c r="L613" s="403"/>
      <c r="M613" s="404"/>
      <c r="N613" s="393"/>
      <c r="O613" s="404"/>
      <c r="P613" s="390"/>
      <c r="Q613" s="404"/>
      <c r="R613" s="404"/>
      <c r="S613" s="393"/>
      <c r="T613" s="477"/>
    </row>
    <row r="614" spans="2:20" ht="16.8">
      <c r="B614" s="403"/>
      <c r="D614" s="393"/>
      <c r="F614" s="390"/>
      <c r="I614" s="393"/>
      <c r="J614" s="477"/>
      <c r="K614" s="477"/>
      <c r="L614" s="403"/>
      <c r="M614" s="404"/>
      <c r="N614" s="393"/>
      <c r="O614" s="404"/>
      <c r="P614" s="390"/>
      <c r="Q614" s="404"/>
      <c r="R614" s="404"/>
      <c r="S614" s="393"/>
      <c r="T614" s="477"/>
    </row>
    <row r="615" spans="2:20" ht="16.8">
      <c r="B615" s="403"/>
      <c r="D615" s="393"/>
      <c r="F615" s="390"/>
      <c r="I615" s="393"/>
      <c r="J615" s="477"/>
      <c r="K615" s="477"/>
      <c r="L615" s="403"/>
      <c r="M615" s="404"/>
      <c r="N615" s="393"/>
      <c r="O615" s="404"/>
      <c r="P615" s="390"/>
      <c r="Q615" s="404"/>
      <c r="R615" s="404"/>
      <c r="S615" s="393"/>
      <c r="T615" s="477"/>
    </row>
    <row r="616" spans="2:20" ht="16.8">
      <c r="B616" s="403"/>
      <c r="D616" s="393"/>
      <c r="F616" s="390"/>
      <c r="I616" s="393"/>
      <c r="J616" s="477"/>
      <c r="K616" s="477"/>
      <c r="L616" s="403"/>
      <c r="M616" s="404"/>
      <c r="N616" s="393"/>
      <c r="O616" s="404"/>
      <c r="P616" s="390"/>
      <c r="Q616" s="404"/>
      <c r="R616" s="404"/>
      <c r="S616" s="393"/>
      <c r="T616" s="477"/>
    </row>
    <row r="617" spans="2:20" ht="16.8">
      <c r="B617" s="403"/>
      <c r="D617" s="393"/>
      <c r="F617" s="390"/>
      <c r="I617" s="393"/>
      <c r="J617" s="477"/>
      <c r="K617" s="477"/>
      <c r="L617" s="403"/>
      <c r="M617" s="404"/>
      <c r="N617" s="393"/>
      <c r="O617" s="404"/>
      <c r="P617" s="390"/>
      <c r="Q617" s="404"/>
      <c r="R617" s="404"/>
      <c r="S617" s="393"/>
      <c r="T617" s="477"/>
    </row>
    <row r="618" spans="2:20" ht="16.8">
      <c r="B618" s="403"/>
      <c r="D618" s="393"/>
      <c r="F618" s="390"/>
      <c r="I618" s="393"/>
      <c r="J618" s="477"/>
      <c r="K618" s="477"/>
      <c r="L618" s="403"/>
      <c r="M618" s="404"/>
      <c r="N618" s="393"/>
      <c r="O618" s="404"/>
      <c r="P618" s="390"/>
      <c r="Q618" s="404"/>
      <c r="R618" s="404"/>
      <c r="S618" s="393"/>
      <c r="T618" s="477"/>
    </row>
    <row r="619" spans="2:20" ht="16.8">
      <c r="B619" s="403"/>
      <c r="D619" s="393"/>
      <c r="F619" s="390"/>
      <c r="I619" s="393"/>
      <c r="J619" s="477"/>
      <c r="K619" s="477"/>
      <c r="L619" s="403"/>
      <c r="M619" s="404"/>
      <c r="N619" s="393"/>
      <c r="O619" s="404"/>
      <c r="P619" s="390"/>
      <c r="Q619" s="404"/>
      <c r="R619" s="404"/>
      <c r="S619" s="393"/>
      <c r="T619" s="477"/>
    </row>
    <row r="620" spans="2:20" ht="16.8">
      <c r="B620" s="403"/>
      <c r="D620" s="393"/>
      <c r="F620" s="390"/>
      <c r="I620" s="393"/>
      <c r="J620" s="477"/>
      <c r="K620" s="477"/>
      <c r="L620" s="403"/>
      <c r="M620" s="404"/>
      <c r="N620" s="393"/>
      <c r="O620" s="404"/>
      <c r="P620" s="390"/>
      <c r="Q620" s="404"/>
      <c r="R620" s="404"/>
      <c r="S620" s="393"/>
      <c r="T620" s="477"/>
    </row>
    <row r="621" spans="2:20" ht="16.8">
      <c r="B621" s="403"/>
      <c r="D621" s="393"/>
      <c r="F621" s="390"/>
      <c r="I621" s="393"/>
      <c r="J621" s="477"/>
      <c r="K621" s="477"/>
      <c r="L621" s="403"/>
      <c r="M621" s="404"/>
      <c r="N621" s="393"/>
      <c r="O621" s="404"/>
      <c r="P621" s="390"/>
      <c r="Q621" s="404"/>
      <c r="R621" s="404"/>
      <c r="S621" s="393"/>
      <c r="T621" s="477"/>
    </row>
    <row r="622" spans="2:20" ht="16.8">
      <c r="B622" s="403"/>
      <c r="D622" s="393"/>
      <c r="F622" s="390"/>
      <c r="I622" s="393"/>
      <c r="J622" s="477"/>
      <c r="K622" s="477"/>
      <c r="L622" s="403"/>
      <c r="M622" s="404"/>
      <c r="N622" s="393"/>
      <c r="O622" s="404"/>
      <c r="P622" s="390"/>
      <c r="Q622" s="404"/>
      <c r="R622" s="404"/>
      <c r="S622" s="393"/>
      <c r="T622" s="477"/>
    </row>
    <row r="623" spans="2:20" ht="16.8">
      <c r="B623" s="403"/>
      <c r="D623" s="393"/>
      <c r="F623" s="390"/>
      <c r="I623" s="393"/>
      <c r="J623" s="477"/>
      <c r="K623" s="477"/>
      <c r="L623" s="403"/>
      <c r="M623" s="404"/>
      <c r="N623" s="393"/>
      <c r="O623" s="404"/>
      <c r="P623" s="390"/>
      <c r="Q623" s="404"/>
      <c r="R623" s="404"/>
      <c r="S623" s="393"/>
      <c r="T623" s="477"/>
    </row>
    <row r="624" spans="2:20" ht="16.8">
      <c r="B624" s="403"/>
      <c r="D624" s="393"/>
      <c r="F624" s="390"/>
      <c r="I624" s="393"/>
      <c r="J624" s="477"/>
      <c r="K624" s="477"/>
      <c r="L624" s="403"/>
      <c r="M624" s="404"/>
      <c r="N624" s="393"/>
      <c r="O624" s="404"/>
      <c r="P624" s="390"/>
      <c r="Q624" s="404"/>
      <c r="R624" s="404"/>
      <c r="S624" s="393"/>
      <c r="T624" s="477"/>
    </row>
    <row r="625" spans="2:20" ht="16.8">
      <c r="B625" s="403"/>
      <c r="D625" s="393"/>
      <c r="F625" s="390"/>
      <c r="I625" s="393"/>
      <c r="J625" s="477"/>
      <c r="K625" s="477"/>
      <c r="L625" s="403"/>
      <c r="M625" s="404"/>
      <c r="N625" s="393"/>
      <c r="O625" s="404"/>
      <c r="P625" s="390"/>
      <c r="Q625" s="404"/>
      <c r="R625" s="404"/>
      <c r="S625" s="393"/>
      <c r="T625" s="477"/>
    </row>
    <row r="626" spans="2:20" ht="16.8">
      <c r="B626" s="403"/>
      <c r="D626" s="393"/>
      <c r="F626" s="390"/>
      <c r="I626" s="393"/>
      <c r="J626" s="477"/>
      <c r="K626" s="477"/>
      <c r="L626" s="403"/>
      <c r="M626" s="404"/>
      <c r="N626" s="393"/>
      <c r="O626" s="404"/>
      <c r="P626" s="390"/>
      <c r="Q626" s="404"/>
      <c r="R626" s="404"/>
      <c r="S626" s="393"/>
      <c r="T626" s="477"/>
    </row>
    <row r="627" spans="2:20" ht="16.8">
      <c r="B627" s="403"/>
      <c r="D627" s="393"/>
      <c r="F627" s="390"/>
      <c r="I627" s="393"/>
      <c r="J627" s="477"/>
      <c r="K627" s="477"/>
      <c r="L627" s="403"/>
      <c r="M627" s="404"/>
      <c r="N627" s="393"/>
      <c r="O627" s="404"/>
      <c r="P627" s="390"/>
      <c r="Q627" s="404"/>
      <c r="R627" s="404"/>
      <c r="S627" s="393"/>
      <c r="T627" s="477"/>
    </row>
    <row r="628" spans="2:20" ht="16.8">
      <c r="B628" s="403"/>
      <c r="D628" s="393"/>
      <c r="F628" s="390"/>
      <c r="I628" s="393"/>
      <c r="J628" s="477"/>
      <c r="K628" s="477"/>
      <c r="L628" s="403"/>
      <c r="M628" s="404"/>
      <c r="N628" s="393"/>
      <c r="O628" s="404"/>
      <c r="P628" s="390"/>
      <c r="Q628" s="404"/>
      <c r="R628" s="404"/>
      <c r="S628" s="393"/>
      <c r="T628" s="477"/>
    </row>
    <row r="629" spans="2:20" ht="16.8">
      <c r="B629" s="403"/>
      <c r="D629" s="393"/>
      <c r="F629" s="390"/>
      <c r="I629" s="393"/>
      <c r="J629" s="477"/>
      <c r="K629" s="477"/>
      <c r="L629" s="403"/>
      <c r="M629" s="404"/>
      <c r="N629" s="393"/>
      <c r="O629" s="404"/>
      <c r="P629" s="390"/>
      <c r="Q629" s="404"/>
      <c r="R629" s="404"/>
      <c r="S629" s="393"/>
      <c r="T629" s="477"/>
    </row>
    <row r="630" spans="2:20" ht="16.8">
      <c r="B630" s="403"/>
      <c r="D630" s="393"/>
      <c r="F630" s="390"/>
      <c r="I630" s="393"/>
      <c r="J630" s="477"/>
      <c r="K630" s="477"/>
      <c r="L630" s="403"/>
      <c r="M630" s="404"/>
      <c r="N630" s="393"/>
      <c r="O630" s="404"/>
      <c r="P630" s="390"/>
      <c r="Q630" s="404"/>
      <c r="R630" s="404"/>
      <c r="S630" s="393"/>
      <c r="T630" s="477"/>
    </row>
    <row r="631" spans="2:20" ht="16.8">
      <c r="B631" s="403"/>
      <c r="D631" s="393"/>
      <c r="F631" s="390"/>
      <c r="I631" s="393"/>
      <c r="J631" s="477"/>
      <c r="K631" s="477"/>
      <c r="L631" s="403"/>
      <c r="M631" s="404"/>
      <c r="N631" s="393"/>
      <c r="O631" s="404"/>
      <c r="P631" s="390"/>
      <c r="Q631" s="404"/>
      <c r="R631" s="404"/>
      <c r="S631" s="393"/>
      <c r="T631" s="477"/>
    </row>
    <row r="632" spans="2:20" ht="16.8">
      <c r="B632" s="403"/>
      <c r="D632" s="393"/>
      <c r="F632" s="390"/>
      <c r="I632" s="393"/>
      <c r="J632" s="477"/>
      <c r="K632" s="477"/>
      <c r="L632" s="403"/>
      <c r="M632" s="404"/>
      <c r="N632" s="393"/>
      <c r="O632" s="404"/>
      <c r="P632" s="390"/>
      <c r="Q632" s="404"/>
      <c r="R632" s="404"/>
      <c r="S632" s="393"/>
      <c r="T632" s="477"/>
    </row>
    <row r="633" spans="2:20" ht="16.8">
      <c r="B633" s="403"/>
      <c r="D633" s="393"/>
      <c r="F633" s="390"/>
      <c r="I633" s="393"/>
      <c r="J633" s="477"/>
      <c r="K633" s="477"/>
      <c r="L633" s="403"/>
      <c r="M633" s="404"/>
      <c r="N633" s="393"/>
      <c r="O633" s="404"/>
      <c r="P633" s="390"/>
      <c r="Q633" s="404"/>
      <c r="R633" s="404"/>
      <c r="S633" s="393"/>
      <c r="T633" s="477"/>
    </row>
    <row r="634" spans="2:20" ht="16.8">
      <c r="B634" s="403"/>
      <c r="D634" s="393"/>
      <c r="F634" s="390"/>
      <c r="I634" s="393"/>
      <c r="J634" s="477"/>
      <c r="K634" s="477"/>
      <c r="L634" s="403"/>
      <c r="M634" s="404"/>
      <c r="N634" s="393"/>
      <c r="O634" s="404"/>
      <c r="P634" s="390"/>
      <c r="Q634" s="404"/>
      <c r="R634" s="404"/>
      <c r="S634" s="393"/>
      <c r="T634" s="477"/>
    </row>
    <row r="635" spans="2:20" ht="16.8">
      <c r="B635" s="403"/>
      <c r="D635" s="393"/>
      <c r="F635" s="390"/>
      <c r="I635" s="393"/>
      <c r="J635" s="477"/>
      <c r="K635" s="477"/>
      <c r="L635" s="403"/>
      <c r="M635" s="404"/>
      <c r="N635" s="393"/>
      <c r="O635" s="404"/>
      <c r="P635" s="390"/>
      <c r="Q635" s="404"/>
      <c r="R635" s="404"/>
      <c r="S635" s="393"/>
      <c r="T635" s="477"/>
    </row>
    <row r="636" spans="2:20" ht="16.8">
      <c r="B636" s="403"/>
      <c r="D636" s="393"/>
      <c r="F636" s="390"/>
      <c r="I636" s="393"/>
      <c r="J636" s="477"/>
      <c r="K636" s="477"/>
      <c r="L636" s="403"/>
      <c r="M636" s="404"/>
      <c r="N636" s="393"/>
      <c r="O636" s="404"/>
      <c r="P636" s="390"/>
      <c r="Q636" s="404"/>
      <c r="R636" s="404"/>
      <c r="S636" s="393"/>
      <c r="T636" s="477"/>
    </row>
    <row r="637" spans="2:20" ht="16.8">
      <c r="B637" s="403"/>
      <c r="D637" s="393"/>
      <c r="F637" s="390"/>
      <c r="I637" s="393"/>
      <c r="J637" s="477"/>
      <c r="K637" s="477"/>
      <c r="L637" s="403"/>
      <c r="M637" s="404"/>
      <c r="N637" s="393"/>
      <c r="O637" s="404"/>
      <c r="P637" s="390"/>
      <c r="Q637" s="404"/>
      <c r="R637" s="404"/>
      <c r="S637" s="393"/>
      <c r="T637" s="477"/>
    </row>
    <row r="638" spans="2:20" ht="16.8">
      <c r="B638" s="403"/>
      <c r="D638" s="393"/>
      <c r="F638" s="390"/>
      <c r="I638" s="393"/>
      <c r="J638" s="477"/>
      <c r="K638" s="477"/>
      <c r="L638" s="403"/>
      <c r="M638" s="404"/>
      <c r="N638" s="393"/>
      <c r="O638" s="404"/>
      <c r="P638" s="390"/>
      <c r="Q638" s="404"/>
      <c r="R638" s="404"/>
      <c r="S638" s="393"/>
      <c r="T638" s="477"/>
    </row>
    <row r="639" spans="2:20" ht="16.8">
      <c r="B639" s="403"/>
      <c r="D639" s="393"/>
      <c r="F639" s="390"/>
      <c r="I639" s="393"/>
      <c r="J639" s="477"/>
      <c r="K639" s="477"/>
      <c r="L639" s="403"/>
      <c r="M639" s="404"/>
      <c r="N639" s="393"/>
      <c r="O639" s="404"/>
      <c r="P639" s="390"/>
      <c r="Q639" s="404"/>
      <c r="R639" s="404"/>
      <c r="S639" s="393"/>
      <c r="T639" s="477"/>
    </row>
    <row r="640" spans="2:20" ht="16.8">
      <c r="B640" s="403"/>
      <c r="D640" s="393"/>
      <c r="F640" s="390"/>
      <c r="I640" s="393"/>
      <c r="J640" s="477"/>
      <c r="K640" s="477"/>
      <c r="L640" s="403"/>
      <c r="M640" s="404"/>
      <c r="N640" s="393"/>
      <c r="O640" s="404"/>
      <c r="P640" s="390"/>
      <c r="Q640" s="404"/>
      <c r="R640" s="404"/>
      <c r="S640" s="393"/>
      <c r="T640" s="477"/>
    </row>
    <row r="641" spans="2:20" ht="16.8">
      <c r="B641" s="403"/>
      <c r="D641" s="393"/>
      <c r="F641" s="390"/>
      <c r="I641" s="393"/>
      <c r="J641" s="477"/>
      <c r="K641" s="477"/>
      <c r="L641" s="403"/>
      <c r="M641" s="404"/>
      <c r="N641" s="393"/>
      <c r="O641" s="404"/>
      <c r="P641" s="390"/>
      <c r="Q641" s="404"/>
      <c r="R641" s="404"/>
      <c r="S641" s="393"/>
      <c r="T641" s="477"/>
    </row>
    <row r="642" spans="2:20" ht="16.8">
      <c r="B642" s="403"/>
      <c r="D642" s="393"/>
      <c r="F642" s="390"/>
      <c r="I642" s="393"/>
      <c r="J642" s="477"/>
      <c r="K642" s="477"/>
      <c r="L642" s="403"/>
      <c r="M642" s="404"/>
      <c r="N642" s="393"/>
      <c r="O642" s="404"/>
      <c r="P642" s="390"/>
      <c r="Q642" s="404"/>
      <c r="R642" s="404"/>
      <c r="S642" s="393"/>
      <c r="T642" s="477"/>
    </row>
    <row r="643" spans="2:20" ht="16.8">
      <c r="B643" s="403"/>
      <c r="D643" s="393"/>
      <c r="F643" s="390"/>
      <c r="I643" s="393"/>
      <c r="J643" s="477"/>
      <c r="K643" s="477"/>
      <c r="L643" s="403"/>
      <c r="M643" s="404"/>
      <c r="N643" s="393"/>
      <c r="O643" s="404"/>
      <c r="P643" s="390"/>
      <c r="Q643" s="404"/>
      <c r="R643" s="404"/>
      <c r="S643" s="393"/>
      <c r="T643" s="477"/>
    </row>
    <row r="644" spans="2:20" ht="16.8">
      <c r="B644" s="403"/>
      <c r="D644" s="393"/>
      <c r="F644" s="390"/>
      <c r="I644" s="393"/>
      <c r="J644" s="477"/>
      <c r="K644" s="477"/>
      <c r="L644" s="403"/>
      <c r="M644" s="404"/>
      <c r="N644" s="393"/>
      <c r="O644" s="404"/>
      <c r="P644" s="390"/>
      <c r="Q644" s="404"/>
      <c r="R644" s="404"/>
      <c r="S644" s="393"/>
      <c r="T644" s="477"/>
    </row>
    <row r="645" spans="2:20" ht="16.8">
      <c r="B645" s="403"/>
      <c r="D645" s="393"/>
      <c r="F645" s="390"/>
      <c r="I645" s="393"/>
      <c r="J645" s="477"/>
      <c r="K645" s="477"/>
      <c r="L645" s="403"/>
      <c r="M645" s="404"/>
      <c r="N645" s="393"/>
      <c r="O645" s="404"/>
      <c r="P645" s="390"/>
      <c r="Q645" s="404"/>
      <c r="R645" s="404"/>
      <c r="S645" s="393"/>
      <c r="T645" s="477"/>
    </row>
    <row r="646" spans="2:20" ht="16.8">
      <c r="B646" s="403"/>
      <c r="D646" s="393"/>
      <c r="F646" s="390"/>
      <c r="I646" s="393"/>
      <c r="J646" s="477"/>
      <c r="K646" s="477"/>
      <c r="L646" s="403"/>
      <c r="M646" s="404"/>
      <c r="N646" s="393"/>
      <c r="O646" s="404"/>
      <c r="P646" s="390"/>
      <c r="Q646" s="404"/>
      <c r="R646" s="404"/>
      <c r="S646" s="393"/>
      <c r="T646" s="477"/>
    </row>
    <row r="647" spans="2:20" ht="16.8">
      <c r="B647" s="403"/>
      <c r="D647" s="393"/>
      <c r="F647" s="390"/>
      <c r="I647" s="393"/>
      <c r="J647" s="477"/>
      <c r="K647" s="477"/>
      <c r="L647" s="403"/>
      <c r="M647" s="404"/>
      <c r="N647" s="393"/>
      <c r="O647" s="404"/>
      <c r="P647" s="390"/>
      <c r="Q647" s="404"/>
      <c r="R647" s="404"/>
      <c r="S647" s="393"/>
      <c r="T647" s="477"/>
    </row>
    <row r="648" spans="2:20" ht="16.8">
      <c r="B648" s="403"/>
      <c r="D648" s="393"/>
      <c r="F648" s="390"/>
      <c r="I648" s="393"/>
      <c r="J648" s="477"/>
      <c r="K648" s="477"/>
      <c r="L648" s="403"/>
      <c r="M648" s="404"/>
      <c r="N648" s="393"/>
      <c r="O648" s="404"/>
      <c r="P648" s="390"/>
      <c r="Q648" s="404"/>
      <c r="R648" s="404"/>
      <c r="S648" s="393"/>
      <c r="T648" s="477"/>
    </row>
    <row r="649" spans="2:20" ht="16.8">
      <c r="B649" s="403"/>
      <c r="D649" s="393"/>
      <c r="F649" s="390"/>
      <c r="I649" s="393"/>
      <c r="J649" s="477"/>
      <c r="K649" s="477"/>
      <c r="L649" s="403"/>
      <c r="M649" s="404"/>
      <c r="N649" s="393"/>
      <c r="O649" s="404"/>
      <c r="P649" s="390"/>
      <c r="Q649" s="404"/>
      <c r="R649" s="404"/>
      <c r="S649" s="393"/>
      <c r="T649" s="477"/>
    </row>
    <row r="650" spans="2:20" ht="16.8">
      <c r="B650" s="403"/>
      <c r="D650" s="393"/>
      <c r="F650" s="390"/>
      <c r="I650" s="393"/>
      <c r="J650" s="477"/>
      <c r="K650" s="477"/>
      <c r="L650" s="403"/>
      <c r="M650" s="404"/>
      <c r="N650" s="393"/>
      <c r="O650" s="404"/>
      <c r="P650" s="390"/>
      <c r="Q650" s="404"/>
      <c r="R650" s="404"/>
      <c r="S650" s="393"/>
      <c r="T650" s="477"/>
    </row>
    <row r="651" spans="2:20" ht="16.8">
      <c r="B651" s="403"/>
      <c r="D651" s="393"/>
      <c r="F651" s="390"/>
      <c r="I651" s="393"/>
      <c r="J651" s="477"/>
      <c r="K651" s="477"/>
      <c r="L651" s="403"/>
      <c r="M651" s="404"/>
      <c r="N651" s="393"/>
      <c r="O651" s="404"/>
      <c r="P651" s="390"/>
      <c r="Q651" s="404"/>
      <c r="R651" s="404"/>
      <c r="S651" s="393"/>
      <c r="T651" s="477"/>
    </row>
    <row r="652" spans="2:20" ht="16.8">
      <c r="B652" s="403"/>
      <c r="D652" s="393"/>
      <c r="F652" s="390"/>
      <c r="I652" s="393"/>
      <c r="J652" s="477"/>
      <c r="K652" s="477"/>
      <c r="L652" s="403"/>
      <c r="M652" s="404"/>
      <c r="N652" s="393"/>
      <c r="O652" s="404"/>
      <c r="P652" s="390"/>
      <c r="Q652" s="404"/>
      <c r="R652" s="404"/>
      <c r="S652" s="393"/>
      <c r="T652" s="477"/>
    </row>
    <row r="653" spans="2:20" ht="16.8">
      <c r="B653" s="403"/>
      <c r="D653" s="393"/>
      <c r="F653" s="390"/>
      <c r="I653" s="393"/>
      <c r="J653" s="477"/>
      <c r="K653" s="477"/>
      <c r="L653" s="403"/>
      <c r="M653" s="404"/>
      <c r="N653" s="393"/>
      <c r="O653" s="404"/>
      <c r="P653" s="390"/>
      <c r="Q653" s="404"/>
      <c r="R653" s="404"/>
      <c r="S653" s="393"/>
      <c r="T653" s="477"/>
    </row>
    <row r="654" spans="2:20" ht="16.8">
      <c r="B654" s="403"/>
      <c r="D654" s="393"/>
      <c r="F654" s="390"/>
      <c r="I654" s="393"/>
      <c r="J654" s="477"/>
      <c r="K654" s="477"/>
      <c r="L654" s="403"/>
      <c r="M654" s="404"/>
      <c r="N654" s="393"/>
      <c r="O654" s="404"/>
      <c r="P654" s="390"/>
      <c r="Q654" s="404"/>
      <c r="R654" s="404"/>
      <c r="S654" s="393"/>
      <c r="T654" s="477"/>
    </row>
    <row r="655" spans="2:20" ht="16.8">
      <c r="B655" s="403"/>
      <c r="D655" s="393"/>
      <c r="F655" s="390"/>
      <c r="I655" s="393"/>
      <c r="J655" s="477"/>
      <c r="K655" s="477"/>
      <c r="L655" s="403"/>
      <c r="M655" s="404"/>
      <c r="N655" s="393"/>
      <c r="O655" s="404"/>
      <c r="P655" s="390"/>
      <c r="Q655" s="404"/>
      <c r="R655" s="404"/>
      <c r="S655" s="393"/>
      <c r="T655" s="477"/>
    </row>
    <row r="656" spans="2:20" ht="16.8">
      <c r="B656" s="403"/>
      <c r="D656" s="393"/>
      <c r="F656" s="390"/>
      <c r="I656" s="393"/>
      <c r="J656" s="477"/>
      <c r="K656" s="477"/>
      <c r="L656" s="403"/>
      <c r="M656" s="404"/>
      <c r="N656" s="393"/>
      <c r="O656" s="404"/>
      <c r="P656" s="390"/>
      <c r="Q656" s="404"/>
      <c r="R656" s="404"/>
      <c r="S656" s="393"/>
      <c r="T656" s="477"/>
    </row>
    <row r="657" spans="2:20" ht="16.8">
      <c r="B657" s="403"/>
      <c r="D657" s="393"/>
      <c r="F657" s="390"/>
      <c r="I657" s="393"/>
      <c r="J657" s="477"/>
      <c r="K657" s="477"/>
      <c r="L657" s="403"/>
      <c r="M657" s="404"/>
      <c r="N657" s="393"/>
      <c r="O657" s="404"/>
      <c r="P657" s="390"/>
      <c r="Q657" s="404"/>
      <c r="R657" s="404"/>
      <c r="S657" s="393"/>
      <c r="T657" s="477"/>
    </row>
    <row r="658" spans="2:20" ht="16.8">
      <c r="B658" s="403"/>
      <c r="D658" s="393"/>
      <c r="F658" s="390"/>
      <c r="I658" s="393"/>
      <c r="J658" s="477"/>
      <c r="K658" s="477"/>
      <c r="L658" s="403"/>
      <c r="M658" s="404"/>
      <c r="N658" s="393"/>
      <c r="O658" s="404"/>
      <c r="P658" s="390"/>
      <c r="Q658" s="404"/>
      <c r="R658" s="404"/>
      <c r="S658" s="393"/>
      <c r="T658" s="477"/>
    </row>
    <row r="659" spans="2:20" ht="16.8">
      <c r="B659" s="403"/>
      <c r="D659" s="393"/>
      <c r="F659" s="390"/>
      <c r="I659" s="393"/>
      <c r="J659" s="477"/>
      <c r="K659" s="477"/>
      <c r="L659" s="403"/>
      <c r="M659" s="404"/>
      <c r="N659" s="393"/>
      <c r="O659" s="404"/>
      <c r="P659" s="390"/>
      <c r="Q659" s="404"/>
      <c r="R659" s="404"/>
      <c r="S659" s="393"/>
      <c r="T659" s="477"/>
    </row>
    <row r="660" spans="2:20" ht="16.8">
      <c r="B660" s="403"/>
      <c r="D660" s="393"/>
      <c r="F660" s="390"/>
      <c r="I660" s="393"/>
      <c r="J660" s="477"/>
      <c r="K660" s="477"/>
      <c r="L660" s="403"/>
      <c r="M660" s="404"/>
      <c r="N660" s="393"/>
      <c r="O660" s="404"/>
      <c r="P660" s="390"/>
      <c r="Q660" s="404"/>
      <c r="R660" s="404"/>
      <c r="S660" s="393"/>
      <c r="T660" s="477"/>
    </row>
    <row r="661" spans="2:20" ht="16.8">
      <c r="B661" s="403"/>
      <c r="D661" s="393"/>
      <c r="F661" s="390"/>
      <c r="I661" s="393"/>
      <c r="J661" s="477"/>
      <c r="K661" s="477"/>
      <c r="L661" s="403"/>
      <c r="M661" s="404"/>
      <c r="N661" s="393"/>
      <c r="O661" s="404"/>
      <c r="P661" s="390"/>
      <c r="Q661" s="404"/>
      <c r="R661" s="404"/>
      <c r="S661" s="393"/>
      <c r="T661" s="477"/>
    </row>
    <row r="662" spans="2:20" ht="16.8">
      <c r="B662" s="403"/>
      <c r="D662" s="393"/>
      <c r="F662" s="390"/>
      <c r="I662" s="393"/>
      <c r="J662" s="477"/>
      <c r="K662" s="477"/>
      <c r="L662" s="403"/>
      <c r="M662" s="404"/>
      <c r="N662" s="393"/>
      <c r="O662" s="404"/>
      <c r="P662" s="390"/>
      <c r="Q662" s="404"/>
      <c r="R662" s="404"/>
      <c r="S662" s="393"/>
      <c r="T662" s="477"/>
    </row>
    <row r="663" spans="2:20" ht="16.8">
      <c r="B663" s="403"/>
      <c r="D663" s="393"/>
      <c r="F663" s="390"/>
      <c r="I663" s="393"/>
      <c r="J663" s="477"/>
      <c r="K663" s="477"/>
      <c r="L663" s="403"/>
      <c r="M663" s="404"/>
      <c r="N663" s="393"/>
      <c r="O663" s="404"/>
      <c r="P663" s="390"/>
      <c r="Q663" s="404"/>
      <c r="R663" s="404"/>
      <c r="S663" s="393"/>
      <c r="T663" s="477"/>
    </row>
    <row r="664" spans="2:20" ht="16.8">
      <c r="B664" s="403"/>
      <c r="D664" s="393"/>
      <c r="F664" s="390"/>
      <c r="I664" s="393"/>
      <c r="J664" s="477"/>
      <c r="K664" s="477"/>
      <c r="L664" s="403"/>
      <c r="M664" s="404"/>
      <c r="N664" s="393"/>
      <c r="O664" s="404"/>
      <c r="P664" s="390"/>
      <c r="Q664" s="404"/>
      <c r="R664" s="404"/>
      <c r="S664" s="393"/>
      <c r="T664" s="477"/>
    </row>
    <row r="665" spans="2:20" ht="16.8">
      <c r="B665" s="403"/>
      <c r="D665" s="393"/>
      <c r="F665" s="390"/>
      <c r="I665" s="393"/>
      <c r="J665" s="477"/>
      <c r="K665" s="477"/>
      <c r="L665" s="403"/>
      <c r="M665" s="404"/>
      <c r="N665" s="393"/>
      <c r="O665" s="404"/>
      <c r="P665" s="390"/>
      <c r="Q665" s="404"/>
      <c r="R665" s="404"/>
      <c r="S665" s="393"/>
      <c r="T665" s="477"/>
    </row>
    <row r="666" spans="2:20" ht="16.8">
      <c r="B666" s="403"/>
      <c r="D666" s="393"/>
      <c r="F666" s="390"/>
      <c r="I666" s="393"/>
      <c r="J666" s="477"/>
      <c r="K666" s="477"/>
      <c r="L666" s="403"/>
      <c r="M666" s="404"/>
      <c r="N666" s="393"/>
      <c r="O666" s="404"/>
      <c r="P666" s="390"/>
      <c r="Q666" s="404"/>
      <c r="R666" s="404"/>
      <c r="S666" s="393"/>
      <c r="T666" s="477"/>
    </row>
    <row r="667" spans="2:20" ht="16.8">
      <c r="B667" s="403"/>
      <c r="D667" s="393"/>
      <c r="F667" s="390"/>
      <c r="I667" s="393"/>
      <c r="J667" s="477"/>
      <c r="K667" s="477"/>
      <c r="L667" s="403"/>
      <c r="M667" s="404"/>
      <c r="N667" s="393"/>
      <c r="O667" s="404"/>
      <c r="P667" s="390"/>
      <c r="Q667" s="404"/>
      <c r="R667" s="404"/>
      <c r="S667" s="393"/>
      <c r="T667" s="477"/>
    </row>
    <row r="668" spans="2:20" ht="16.8">
      <c r="B668" s="403"/>
      <c r="D668" s="393"/>
      <c r="F668" s="390"/>
      <c r="I668" s="393"/>
      <c r="J668" s="477"/>
      <c r="K668" s="477"/>
      <c r="L668" s="403"/>
      <c r="M668" s="404"/>
      <c r="N668" s="393"/>
      <c r="O668" s="404"/>
      <c r="P668" s="390"/>
      <c r="Q668" s="404"/>
      <c r="R668" s="404"/>
      <c r="S668" s="393"/>
      <c r="T668" s="477"/>
    </row>
    <row r="669" spans="2:20" ht="16.8">
      <c r="B669" s="403"/>
      <c r="D669" s="393"/>
      <c r="F669" s="390"/>
      <c r="I669" s="393"/>
      <c r="J669" s="477"/>
      <c r="K669" s="477"/>
      <c r="L669" s="403"/>
      <c r="M669" s="404"/>
      <c r="N669" s="393"/>
      <c r="O669" s="404"/>
      <c r="P669" s="390"/>
      <c r="Q669" s="404"/>
      <c r="R669" s="404"/>
      <c r="S669" s="393"/>
      <c r="T669" s="477"/>
    </row>
    <row r="670" spans="2:20" ht="16.8">
      <c r="B670" s="403"/>
      <c r="D670" s="393"/>
      <c r="F670" s="390"/>
      <c r="I670" s="393"/>
      <c r="J670" s="477"/>
      <c r="K670" s="477"/>
      <c r="L670" s="403"/>
      <c r="M670" s="404"/>
      <c r="N670" s="393"/>
      <c r="O670" s="404"/>
      <c r="P670" s="390"/>
      <c r="Q670" s="404"/>
      <c r="R670" s="404"/>
      <c r="S670" s="393"/>
      <c r="T670" s="477"/>
    </row>
    <row r="671" spans="2:20" ht="16.8">
      <c r="B671" s="403"/>
      <c r="D671" s="393"/>
      <c r="F671" s="390"/>
      <c r="I671" s="393"/>
      <c r="J671" s="477"/>
      <c r="K671" s="477"/>
      <c r="L671" s="403"/>
      <c r="M671" s="404"/>
      <c r="N671" s="393"/>
      <c r="O671" s="404"/>
      <c r="P671" s="390"/>
      <c r="Q671" s="404"/>
      <c r="R671" s="404"/>
      <c r="S671" s="393"/>
      <c r="T671" s="477"/>
    </row>
    <row r="672" spans="2:20" ht="16.8">
      <c r="B672" s="403"/>
      <c r="D672" s="393"/>
      <c r="F672" s="390"/>
      <c r="I672" s="393"/>
      <c r="J672" s="477"/>
      <c r="K672" s="477"/>
      <c r="L672" s="403"/>
      <c r="M672" s="404"/>
      <c r="N672" s="393"/>
      <c r="O672" s="404"/>
      <c r="P672" s="390"/>
      <c r="Q672" s="404"/>
      <c r="R672" s="404"/>
      <c r="S672" s="393"/>
      <c r="T672" s="477"/>
    </row>
    <row r="673" spans="2:20" ht="16.8">
      <c r="B673" s="403"/>
      <c r="D673" s="393"/>
      <c r="F673" s="390"/>
      <c r="I673" s="393"/>
      <c r="J673" s="477"/>
      <c r="K673" s="477"/>
      <c r="L673" s="403"/>
      <c r="M673" s="404"/>
      <c r="N673" s="393"/>
      <c r="O673" s="404"/>
      <c r="P673" s="390"/>
      <c r="Q673" s="404"/>
      <c r="R673" s="404"/>
      <c r="S673" s="393"/>
      <c r="T673" s="477"/>
    </row>
    <row r="674" spans="2:20" ht="16.8">
      <c r="B674" s="403"/>
      <c r="D674" s="393"/>
      <c r="F674" s="390"/>
      <c r="I674" s="393"/>
      <c r="J674" s="477"/>
      <c r="K674" s="477"/>
      <c r="L674" s="403"/>
      <c r="M674" s="404"/>
      <c r="N674" s="393"/>
      <c r="O674" s="404"/>
      <c r="P674" s="390"/>
      <c r="Q674" s="404"/>
      <c r="R674" s="404"/>
      <c r="S674" s="393"/>
      <c r="T674" s="477"/>
    </row>
    <row r="675" spans="2:20" ht="16.8">
      <c r="B675" s="403"/>
      <c r="D675" s="393"/>
      <c r="F675" s="390"/>
      <c r="I675" s="393"/>
      <c r="J675" s="477"/>
      <c r="K675" s="477"/>
      <c r="L675" s="403"/>
      <c r="M675" s="404"/>
      <c r="N675" s="393"/>
      <c r="O675" s="404"/>
      <c r="P675" s="390"/>
      <c r="Q675" s="404"/>
      <c r="R675" s="404"/>
      <c r="S675" s="393"/>
      <c r="T675" s="477"/>
    </row>
    <row r="676" spans="2:20" ht="16.8">
      <c r="B676" s="403"/>
      <c r="D676" s="393"/>
      <c r="F676" s="390"/>
      <c r="I676" s="393"/>
      <c r="J676" s="477"/>
      <c r="K676" s="477"/>
      <c r="L676" s="403"/>
      <c r="M676" s="404"/>
      <c r="N676" s="393"/>
      <c r="O676" s="404"/>
      <c r="P676" s="390"/>
      <c r="Q676" s="404"/>
      <c r="R676" s="404"/>
      <c r="S676" s="393"/>
      <c r="T676" s="477"/>
    </row>
    <row r="677" spans="2:20" ht="16.8">
      <c r="B677" s="403"/>
      <c r="D677" s="393"/>
      <c r="F677" s="390"/>
      <c r="I677" s="393"/>
      <c r="J677" s="477"/>
      <c r="K677" s="477"/>
      <c r="L677" s="403"/>
      <c r="M677" s="404"/>
      <c r="N677" s="393"/>
      <c r="O677" s="404"/>
      <c r="P677" s="390"/>
      <c r="Q677" s="404"/>
      <c r="R677" s="404"/>
      <c r="S677" s="393"/>
      <c r="T677" s="477"/>
    </row>
    <row r="678" spans="2:20" ht="16.8">
      <c r="B678" s="403"/>
      <c r="D678" s="393"/>
      <c r="F678" s="390"/>
      <c r="I678" s="393"/>
      <c r="J678" s="477"/>
      <c r="K678" s="477"/>
      <c r="L678" s="403"/>
      <c r="M678" s="404"/>
      <c r="N678" s="393"/>
      <c r="O678" s="404"/>
      <c r="P678" s="390"/>
      <c r="Q678" s="404"/>
      <c r="R678" s="404"/>
      <c r="S678" s="393"/>
      <c r="T678" s="477"/>
    </row>
    <row r="679" spans="2:20" ht="16.8">
      <c r="B679" s="403"/>
      <c r="D679" s="393"/>
      <c r="F679" s="390"/>
      <c r="I679" s="393"/>
      <c r="J679" s="477"/>
      <c r="K679" s="477"/>
      <c r="L679" s="403"/>
      <c r="M679" s="404"/>
      <c r="N679" s="393"/>
      <c r="O679" s="404"/>
      <c r="P679" s="390"/>
      <c r="Q679" s="404"/>
      <c r="R679" s="404"/>
      <c r="S679" s="393"/>
      <c r="T679" s="477"/>
    </row>
    <row r="680" spans="2:20" ht="16.8">
      <c r="B680" s="403"/>
      <c r="D680" s="393"/>
      <c r="F680" s="390"/>
      <c r="I680" s="393"/>
      <c r="J680" s="477"/>
      <c r="K680" s="477"/>
      <c r="L680" s="403"/>
      <c r="M680" s="404"/>
      <c r="N680" s="393"/>
      <c r="O680" s="404"/>
      <c r="P680" s="390"/>
      <c r="Q680" s="404"/>
      <c r="R680" s="404"/>
      <c r="S680" s="393"/>
      <c r="T680" s="477"/>
    </row>
    <row r="681" spans="2:20" ht="16.8">
      <c r="B681" s="403"/>
      <c r="D681" s="393"/>
      <c r="F681" s="390"/>
      <c r="I681" s="393"/>
      <c r="J681" s="477"/>
      <c r="K681" s="477"/>
      <c r="L681" s="403"/>
      <c r="M681" s="404"/>
      <c r="N681" s="393"/>
      <c r="O681" s="404"/>
      <c r="P681" s="390"/>
      <c r="Q681" s="404"/>
      <c r="R681" s="404"/>
      <c r="S681" s="393"/>
      <c r="T681" s="477"/>
    </row>
    <row r="682" spans="2:20" ht="16.8">
      <c r="B682" s="403"/>
      <c r="D682" s="393"/>
      <c r="F682" s="390"/>
      <c r="I682" s="393"/>
      <c r="J682" s="477"/>
      <c r="K682" s="477"/>
      <c r="L682" s="403"/>
      <c r="M682" s="404"/>
      <c r="N682" s="393"/>
      <c r="O682" s="404"/>
      <c r="P682" s="390"/>
      <c r="Q682" s="404"/>
      <c r="R682" s="404"/>
      <c r="S682" s="393"/>
      <c r="T682" s="477"/>
    </row>
    <row r="683" spans="2:20" ht="16.8">
      <c r="B683" s="403"/>
      <c r="D683" s="393"/>
      <c r="F683" s="390"/>
      <c r="I683" s="393"/>
      <c r="J683" s="477"/>
      <c r="K683" s="477"/>
      <c r="L683" s="403"/>
      <c r="M683" s="404"/>
      <c r="N683" s="393"/>
      <c r="O683" s="404"/>
      <c r="P683" s="390"/>
      <c r="Q683" s="404"/>
      <c r="R683" s="404"/>
      <c r="S683" s="393"/>
      <c r="T683" s="477"/>
    </row>
    <row r="684" spans="2:20" ht="16.8">
      <c r="B684" s="403"/>
      <c r="D684" s="393"/>
      <c r="F684" s="390"/>
      <c r="I684" s="393"/>
      <c r="J684" s="477"/>
      <c r="K684" s="477"/>
      <c r="L684" s="403"/>
      <c r="M684" s="404"/>
      <c r="N684" s="393"/>
      <c r="O684" s="404"/>
      <c r="P684" s="390"/>
      <c r="Q684" s="404"/>
      <c r="R684" s="404"/>
      <c r="S684" s="393"/>
      <c r="T684" s="477"/>
    </row>
    <row r="685" spans="2:20" ht="16.8">
      <c r="B685" s="403"/>
      <c r="D685" s="393"/>
      <c r="F685" s="390"/>
      <c r="I685" s="393"/>
      <c r="J685" s="477"/>
      <c r="K685" s="477"/>
      <c r="L685" s="403"/>
      <c r="M685" s="404"/>
      <c r="N685" s="393"/>
      <c r="O685" s="404"/>
      <c r="P685" s="390"/>
      <c r="Q685" s="404"/>
      <c r="R685" s="404"/>
      <c r="S685" s="393"/>
      <c r="T685" s="477"/>
    </row>
    <row r="686" spans="2:20" ht="16.8">
      <c r="B686" s="403"/>
      <c r="D686" s="393"/>
      <c r="F686" s="390"/>
      <c r="I686" s="393"/>
      <c r="J686" s="477"/>
      <c r="K686" s="477"/>
      <c r="L686" s="403"/>
      <c r="M686" s="404"/>
      <c r="N686" s="393"/>
      <c r="O686" s="404"/>
      <c r="P686" s="390"/>
      <c r="Q686" s="404"/>
      <c r="R686" s="404"/>
      <c r="S686" s="393"/>
      <c r="T686" s="477"/>
    </row>
    <row r="687" spans="2:20" ht="16.8">
      <c r="B687" s="403"/>
      <c r="D687" s="393"/>
      <c r="F687" s="390"/>
      <c r="I687" s="393"/>
      <c r="J687" s="477"/>
      <c r="K687" s="477"/>
      <c r="L687" s="403"/>
      <c r="M687" s="404"/>
      <c r="N687" s="393"/>
      <c r="O687" s="404"/>
      <c r="P687" s="390"/>
      <c r="Q687" s="404"/>
      <c r="R687" s="404"/>
      <c r="S687" s="393"/>
      <c r="T687" s="477"/>
    </row>
    <row r="688" spans="2:20" ht="16.8">
      <c r="B688" s="403"/>
      <c r="D688" s="393"/>
      <c r="F688" s="390"/>
      <c r="I688" s="393"/>
      <c r="J688" s="477"/>
      <c r="K688" s="477"/>
      <c r="L688" s="403"/>
      <c r="M688" s="404"/>
      <c r="N688" s="393"/>
      <c r="O688" s="404"/>
      <c r="P688" s="390"/>
      <c r="Q688" s="404"/>
      <c r="R688" s="404"/>
      <c r="S688" s="393"/>
      <c r="T688" s="477"/>
    </row>
    <row r="689" spans="2:20" ht="16.8">
      <c r="B689" s="403"/>
      <c r="D689" s="393"/>
      <c r="F689" s="390"/>
      <c r="I689" s="393"/>
      <c r="J689" s="477"/>
      <c r="K689" s="477"/>
      <c r="L689" s="403"/>
      <c r="M689" s="404"/>
      <c r="N689" s="393"/>
      <c r="O689" s="404"/>
      <c r="P689" s="390"/>
      <c r="Q689" s="404"/>
      <c r="R689" s="404"/>
      <c r="S689" s="393"/>
      <c r="T689" s="477"/>
    </row>
    <row r="690" spans="2:20" ht="16.8">
      <c r="B690" s="403"/>
      <c r="D690" s="393"/>
      <c r="F690" s="390"/>
      <c r="I690" s="393"/>
      <c r="J690" s="477"/>
      <c r="K690" s="477"/>
      <c r="L690" s="403"/>
      <c r="M690" s="404"/>
      <c r="N690" s="393"/>
      <c r="O690" s="404"/>
      <c r="P690" s="390"/>
      <c r="Q690" s="404"/>
      <c r="R690" s="404"/>
      <c r="S690" s="393"/>
      <c r="T690" s="477"/>
    </row>
    <row r="691" spans="2:20" ht="16.8">
      <c r="B691" s="403"/>
      <c r="D691" s="393"/>
      <c r="F691" s="390"/>
      <c r="I691" s="393"/>
      <c r="J691" s="477"/>
      <c r="K691" s="477"/>
      <c r="L691" s="403"/>
      <c r="M691" s="404"/>
      <c r="N691" s="393"/>
      <c r="O691" s="404"/>
      <c r="P691" s="390"/>
      <c r="Q691" s="404"/>
      <c r="R691" s="404"/>
      <c r="S691" s="393"/>
      <c r="T691" s="477"/>
    </row>
    <row r="692" spans="2:20" ht="16.8">
      <c r="B692" s="403"/>
      <c r="D692" s="393"/>
      <c r="F692" s="390"/>
      <c r="I692" s="393"/>
      <c r="J692" s="477"/>
      <c r="K692" s="477"/>
      <c r="L692" s="403"/>
      <c r="M692" s="404"/>
      <c r="N692" s="393"/>
      <c r="O692" s="404"/>
      <c r="P692" s="390"/>
      <c r="Q692" s="404"/>
      <c r="R692" s="404"/>
      <c r="S692" s="393"/>
      <c r="T692" s="477"/>
    </row>
    <row r="693" spans="2:20" ht="16.8">
      <c r="B693" s="403"/>
      <c r="D693" s="393"/>
      <c r="F693" s="390"/>
      <c r="I693" s="393"/>
      <c r="J693" s="477"/>
      <c r="K693" s="477"/>
      <c r="L693" s="403"/>
      <c r="M693" s="404"/>
      <c r="N693" s="393"/>
      <c r="O693" s="404"/>
      <c r="P693" s="390"/>
      <c r="Q693" s="404"/>
      <c r="R693" s="404"/>
      <c r="S693" s="393"/>
      <c r="T693" s="477"/>
    </row>
    <row r="694" spans="2:20" ht="16.8">
      <c r="B694" s="403"/>
      <c r="D694" s="393"/>
      <c r="F694" s="390"/>
      <c r="I694" s="393"/>
      <c r="J694" s="477"/>
      <c r="K694" s="477"/>
      <c r="L694" s="403"/>
      <c r="M694" s="404"/>
      <c r="N694" s="393"/>
      <c r="O694" s="404"/>
      <c r="P694" s="390"/>
      <c r="Q694" s="404"/>
      <c r="R694" s="404"/>
      <c r="S694" s="393"/>
      <c r="T694" s="477"/>
    </row>
    <row r="695" spans="2:20" ht="16.8">
      <c r="B695" s="403"/>
      <c r="D695" s="393"/>
      <c r="F695" s="390"/>
      <c r="I695" s="393"/>
      <c r="J695" s="477"/>
      <c r="K695" s="477"/>
      <c r="L695" s="403"/>
      <c r="M695" s="404"/>
      <c r="N695" s="393"/>
      <c r="O695" s="404"/>
      <c r="P695" s="390"/>
      <c r="Q695" s="404"/>
      <c r="R695" s="404"/>
      <c r="S695" s="393"/>
      <c r="T695" s="477"/>
    </row>
    <row r="696" spans="2:20" ht="16.8">
      <c r="B696" s="403"/>
      <c r="D696" s="393"/>
      <c r="F696" s="390"/>
      <c r="I696" s="393"/>
      <c r="J696" s="477"/>
      <c r="K696" s="477"/>
      <c r="L696" s="403"/>
      <c r="M696" s="404"/>
      <c r="N696" s="393"/>
      <c r="O696" s="404"/>
      <c r="P696" s="390"/>
      <c r="Q696" s="404"/>
      <c r="R696" s="404"/>
      <c r="S696" s="393"/>
      <c r="T696" s="477"/>
    </row>
    <row r="697" spans="2:20" ht="16.8">
      <c r="B697" s="403"/>
      <c r="D697" s="393"/>
      <c r="F697" s="390"/>
      <c r="I697" s="393"/>
      <c r="J697" s="477"/>
      <c r="K697" s="477"/>
      <c r="L697" s="403"/>
      <c r="M697" s="404"/>
      <c r="N697" s="393"/>
      <c r="O697" s="404"/>
      <c r="P697" s="390"/>
      <c r="Q697" s="404"/>
      <c r="R697" s="404"/>
      <c r="S697" s="393"/>
      <c r="T697" s="477"/>
    </row>
    <row r="698" spans="2:20" ht="16.8">
      <c r="B698" s="403"/>
      <c r="D698" s="393"/>
      <c r="F698" s="390"/>
      <c r="I698" s="393"/>
      <c r="J698" s="477"/>
      <c r="K698" s="477"/>
      <c r="L698" s="403"/>
      <c r="M698" s="404"/>
      <c r="N698" s="393"/>
      <c r="O698" s="404"/>
      <c r="P698" s="390"/>
      <c r="Q698" s="404"/>
      <c r="R698" s="404"/>
      <c r="S698" s="393"/>
      <c r="T698" s="477"/>
    </row>
    <row r="699" spans="2:20" ht="16.8">
      <c r="B699" s="403"/>
      <c r="D699" s="393"/>
      <c r="F699" s="390"/>
      <c r="I699" s="393"/>
      <c r="J699" s="477"/>
      <c r="K699" s="477"/>
      <c r="L699" s="403"/>
      <c r="M699" s="404"/>
      <c r="N699" s="393"/>
      <c r="O699" s="404"/>
      <c r="P699" s="390"/>
      <c r="Q699" s="404"/>
      <c r="R699" s="404"/>
      <c r="S699" s="393"/>
      <c r="T699" s="477"/>
    </row>
    <row r="700" spans="2:20" ht="16.8">
      <c r="B700" s="403"/>
      <c r="D700" s="393"/>
      <c r="F700" s="390"/>
      <c r="I700" s="393"/>
      <c r="J700" s="477"/>
      <c r="K700" s="477"/>
      <c r="L700" s="403"/>
      <c r="M700" s="404"/>
      <c r="N700" s="393"/>
      <c r="O700" s="404"/>
      <c r="P700" s="390"/>
      <c r="Q700" s="404"/>
      <c r="R700" s="404"/>
      <c r="S700" s="393"/>
      <c r="T700" s="477"/>
    </row>
    <row r="701" spans="2:20" ht="16.8">
      <c r="B701" s="403"/>
      <c r="D701" s="393"/>
      <c r="F701" s="390"/>
      <c r="I701" s="393"/>
      <c r="J701" s="477"/>
      <c r="K701" s="477"/>
      <c r="L701" s="403"/>
      <c r="M701" s="404"/>
      <c r="N701" s="393"/>
      <c r="O701" s="404"/>
      <c r="P701" s="390"/>
      <c r="Q701" s="404"/>
      <c r="R701" s="404"/>
      <c r="S701" s="393"/>
      <c r="T701" s="477"/>
    </row>
    <row r="702" spans="2:20" ht="16.8">
      <c r="B702" s="403"/>
      <c r="D702" s="393"/>
      <c r="F702" s="390"/>
      <c r="I702" s="393"/>
      <c r="J702" s="477"/>
      <c r="K702" s="477"/>
      <c r="L702" s="403"/>
      <c r="M702" s="404"/>
      <c r="N702" s="393"/>
      <c r="O702" s="404"/>
      <c r="P702" s="390"/>
      <c r="Q702" s="404"/>
      <c r="R702" s="404"/>
      <c r="S702" s="393"/>
      <c r="T702" s="477"/>
    </row>
    <row r="703" spans="2:20" ht="16.8">
      <c r="B703" s="403"/>
      <c r="D703" s="393"/>
      <c r="F703" s="390"/>
      <c r="I703" s="393"/>
      <c r="J703" s="477"/>
      <c r="K703" s="477"/>
      <c r="L703" s="403"/>
      <c r="M703" s="404"/>
      <c r="N703" s="393"/>
      <c r="O703" s="404"/>
      <c r="P703" s="390"/>
      <c r="Q703" s="404"/>
      <c r="R703" s="404"/>
      <c r="S703" s="393"/>
      <c r="T703" s="477"/>
    </row>
    <row r="704" spans="2:20" ht="16.8">
      <c r="B704" s="403"/>
      <c r="D704" s="393"/>
      <c r="F704" s="390"/>
      <c r="I704" s="393"/>
      <c r="J704" s="477"/>
      <c r="K704" s="477"/>
      <c r="L704" s="403"/>
      <c r="M704" s="404"/>
      <c r="N704" s="393"/>
      <c r="O704" s="404"/>
      <c r="P704" s="390"/>
      <c r="Q704" s="404"/>
      <c r="R704" s="404"/>
      <c r="S704" s="393"/>
      <c r="T704" s="477"/>
    </row>
    <row r="705" spans="2:20" ht="16.8">
      <c r="B705" s="403"/>
      <c r="D705" s="393"/>
      <c r="F705" s="390"/>
      <c r="I705" s="393"/>
      <c r="J705" s="477"/>
      <c r="K705" s="477"/>
      <c r="L705" s="403"/>
      <c r="M705" s="404"/>
      <c r="N705" s="393"/>
      <c r="O705" s="404"/>
      <c r="P705" s="390"/>
      <c r="Q705" s="404"/>
      <c r="R705" s="404"/>
      <c r="S705" s="393"/>
      <c r="T705" s="477"/>
    </row>
    <row r="706" spans="2:20" ht="16.8">
      <c r="B706" s="403"/>
      <c r="D706" s="393"/>
      <c r="F706" s="390"/>
      <c r="I706" s="393"/>
      <c r="J706" s="477"/>
      <c r="K706" s="477"/>
      <c r="L706" s="403"/>
      <c r="M706" s="404"/>
      <c r="N706" s="393"/>
      <c r="O706" s="404"/>
      <c r="P706" s="390"/>
      <c r="Q706" s="404"/>
      <c r="R706" s="404"/>
      <c r="S706" s="393"/>
      <c r="T706" s="477"/>
    </row>
    <row r="707" spans="2:20" ht="16.8">
      <c r="B707" s="403"/>
      <c r="D707" s="393"/>
      <c r="F707" s="390"/>
      <c r="I707" s="393"/>
      <c r="J707" s="477"/>
      <c r="K707" s="477"/>
      <c r="L707" s="403"/>
      <c r="M707" s="404"/>
      <c r="N707" s="393"/>
      <c r="O707" s="404"/>
      <c r="P707" s="390"/>
      <c r="Q707" s="404"/>
      <c r="R707" s="404"/>
      <c r="S707" s="393"/>
      <c r="T707" s="477"/>
    </row>
    <row r="708" spans="2:20" ht="16.8">
      <c r="B708" s="403"/>
      <c r="D708" s="393"/>
      <c r="F708" s="390"/>
      <c r="I708" s="393"/>
      <c r="J708" s="477"/>
      <c r="K708" s="477"/>
      <c r="L708" s="403"/>
      <c r="M708" s="404"/>
      <c r="N708" s="393"/>
      <c r="O708" s="404"/>
      <c r="P708" s="390"/>
      <c r="Q708" s="404"/>
      <c r="R708" s="404"/>
      <c r="S708" s="393"/>
      <c r="T708" s="477"/>
    </row>
    <row r="709" spans="2:20" ht="16.8">
      <c r="B709" s="403"/>
      <c r="D709" s="393"/>
      <c r="F709" s="390"/>
      <c r="I709" s="393"/>
      <c r="J709" s="477"/>
      <c r="K709" s="477"/>
      <c r="L709" s="403"/>
      <c r="M709" s="404"/>
      <c r="N709" s="393"/>
      <c r="O709" s="404"/>
      <c r="P709" s="390"/>
      <c r="Q709" s="404"/>
      <c r="R709" s="404"/>
      <c r="S709" s="393"/>
      <c r="T709" s="477"/>
    </row>
    <row r="710" spans="2:20" ht="16.8">
      <c r="B710" s="403"/>
      <c r="D710" s="393"/>
      <c r="F710" s="390"/>
      <c r="I710" s="393"/>
      <c r="J710" s="477"/>
      <c r="K710" s="477"/>
      <c r="L710" s="403"/>
      <c r="M710" s="404"/>
      <c r="N710" s="393"/>
      <c r="O710" s="404"/>
      <c r="P710" s="390"/>
      <c r="Q710" s="404"/>
      <c r="R710" s="404"/>
      <c r="S710" s="393"/>
      <c r="T710" s="477"/>
    </row>
    <row r="711" spans="2:20" ht="16.8">
      <c r="B711" s="403"/>
      <c r="D711" s="393"/>
      <c r="F711" s="390"/>
      <c r="I711" s="393"/>
      <c r="J711" s="477"/>
      <c r="K711" s="477"/>
      <c r="L711" s="403"/>
      <c r="M711" s="404"/>
      <c r="N711" s="393"/>
      <c r="O711" s="404"/>
      <c r="P711" s="390"/>
      <c r="Q711" s="404"/>
      <c r="R711" s="404"/>
      <c r="S711" s="393"/>
      <c r="T711" s="477"/>
    </row>
    <row r="712" spans="2:20" ht="16.8">
      <c r="B712" s="403"/>
      <c r="D712" s="393"/>
      <c r="F712" s="390"/>
      <c r="I712" s="393"/>
      <c r="J712" s="477"/>
      <c r="K712" s="477"/>
      <c r="L712" s="403"/>
      <c r="M712" s="404"/>
      <c r="N712" s="393"/>
      <c r="O712" s="404"/>
      <c r="P712" s="390"/>
      <c r="Q712" s="404"/>
      <c r="R712" s="404"/>
      <c r="S712" s="393"/>
      <c r="T712" s="477"/>
    </row>
    <row r="713" spans="2:20" ht="16.8">
      <c r="B713" s="403"/>
      <c r="D713" s="393"/>
      <c r="F713" s="390"/>
      <c r="I713" s="393"/>
      <c r="J713" s="477"/>
      <c r="K713" s="477"/>
      <c r="L713" s="403"/>
      <c r="M713" s="404"/>
      <c r="N713" s="393"/>
      <c r="O713" s="404"/>
      <c r="P713" s="390"/>
      <c r="Q713" s="404"/>
      <c r="R713" s="404"/>
      <c r="S713" s="393"/>
      <c r="T713" s="477"/>
    </row>
    <row r="714" spans="2:20" ht="16.8">
      <c r="B714" s="403"/>
      <c r="D714" s="393"/>
      <c r="F714" s="390"/>
      <c r="I714" s="393"/>
      <c r="J714" s="477"/>
      <c r="K714" s="477"/>
      <c r="L714" s="403"/>
      <c r="M714" s="404"/>
      <c r="N714" s="393"/>
      <c r="O714" s="404"/>
      <c r="P714" s="390"/>
      <c r="Q714" s="404"/>
      <c r="R714" s="404"/>
      <c r="S714" s="393"/>
      <c r="T714" s="477"/>
    </row>
    <row r="715" spans="2:20" ht="16.8">
      <c r="B715" s="403"/>
      <c r="D715" s="393"/>
      <c r="F715" s="390"/>
      <c r="I715" s="393"/>
      <c r="J715" s="477"/>
      <c r="K715" s="477"/>
      <c r="L715" s="403"/>
      <c r="M715" s="404"/>
      <c r="N715" s="393"/>
      <c r="O715" s="404"/>
      <c r="P715" s="390"/>
      <c r="Q715" s="404"/>
      <c r="R715" s="404"/>
      <c r="S715" s="393"/>
      <c r="T715" s="477"/>
    </row>
    <row r="716" spans="2:20" ht="16.8">
      <c r="B716" s="403"/>
      <c r="D716" s="393"/>
      <c r="F716" s="390"/>
      <c r="I716" s="393"/>
      <c r="J716" s="477"/>
      <c r="K716" s="477"/>
      <c r="L716" s="403"/>
      <c r="M716" s="404"/>
      <c r="N716" s="393"/>
      <c r="O716" s="404"/>
      <c r="P716" s="390"/>
      <c r="Q716" s="404"/>
      <c r="R716" s="404"/>
      <c r="S716" s="393"/>
      <c r="T716" s="477"/>
    </row>
    <row r="717" spans="2:20" ht="16.8">
      <c r="B717" s="403"/>
      <c r="D717" s="393"/>
      <c r="F717" s="390"/>
      <c r="I717" s="393"/>
      <c r="J717" s="477"/>
      <c r="K717" s="477"/>
      <c r="L717" s="403"/>
      <c r="M717" s="404"/>
      <c r="N717" s="393"/>
      <c r="O717" s="404"/>
      <c r="P717" s="390"/>
      <c r="Q717" s="404"/>
      <c r="R717" s="404"/>
      <c r="S717" s="393"/>
      <c r="T717" s="477"/>
    </row>
    <row r="718" spans="2:20" ht="16.8">
      <c r="B718" s="403"/>
      <c r="D718" s="393"/>
      <c r="F718" s="390"/>
      <c r="I718" s="393"/>
      <c r="J718" s="477"/>
      <c r="K718" s="477"/>
      <c r="L718" s="403"/>
      <c r="M718" s="404"/>
      <c r="N718" s="393"/>
      <c r="O718" s="404"/>
      <c r="P718" s="390"/>
      <c r="Q718" s="404"/>
      <c r="R718" s="404"/>
      <c r="S718" s="393"/>
      <c r="T718" s="477"/>
    </row>
    <row r="719" spans="2:20" ht="16.8">
      <c r="B719" s="403"/>
      <c r="D719" s="393"/>
      <c r="F719" s="390"/>
      <c r="I719" s="393"/>
      <c r="J719" s="477"/>
      <c r="K719" s="477"/>
      <c r="L719" s="403"/>
      <c r="M719" s="404"/>
      <c r="N719" s="393"/>
      <c r="O719" s="404"/>
      <c r="P719" s="390"/>
      <c r="Q719" s="404"/>
      <c r="R719" s="404"/>
      <c r="S719" s="393"/>
      <c r="T719" s="477"/>
    </row>
    <row r="720" spans="2:20" ht="16.8">
      <c r="B720" s="403"/>
      <c r="D720" s="393"/>
      <c r="F720" s="390"/>
      <c r="I720" s="393"/>
      <c r="J720" s="477"/>
      <c r="K720" s="477"/>
      <c r="L720" s="403"/>
      <c r="M720" s="404"/>
      <c r="N720" s="393"/>
      <c r="O720" s="404"/>
      <c r="P720" s="390"/>
      <c r="Q720" s="404"/>
      <c r="R720" s="404"/>
      <c r="S720" s="393"/>
      <c r="T720" s="477"/>
    </row>
    <row r="721" spans="2:20" ht="16.8">
      <c r="B721" s="403"/>
      <c r="D721" s="393"/>
      <c r="F721" s="390"/>
      <c r="I721" s="393"/>
      <c r="J721" s="477"/>
      <c r="K721" s="477"/>
      <c r="L721" s="403"/>
      <c r="M721" s="404"/>
      <c r="N721" s="393"/>
      <c r="O721" s="404"/>
      <c r="P721" s="390"/>
      <c r="Q721" s="404"/>
      <c r="R721" s="404"/>
      <c r="S721" s="393"/>
      <c r="T721" s="477"/>
    </row>
    <row r="722" spans="2:20" ht="16.8">
      <c r="B722" s="403"/>
      <c r="D722" s="393"/>
      <c r="F722" s="390"/>
      <c r="I722" s="393"/>
      <c r="J722" s="477"/>
      <c r="K722" s="477"/>
      <c r="L722" s="403"/>
      <c r="M722" s="404"/>
      <c r="N722" s="393"/>
      <c r="O722" s="404"/>
      <c r="P722" s="390"/>
      <c r="Q722" s="404"/>
      <c r="R722" s="404"/>
      <c r="S722" s="393"/>
      <c r="T722" s="477"/>
    </row>
    <row r="723" spans="2:20" ht="16.8">
      <c r="B723" s="403"/>
      <c r="D723" s="393"/>
      <c r="F723" s="390"/>
      <c r="I723" s="393"/>
      <c r="J723" s="477"/>
      <c r="K723" s="477"/>
      <c r="L723" s="403"/>
      <c r="M723" s="404"/>
      <c r="N723" s="393"/>
      <c r="O723" s="404"/>
      <c r="P723" s="390"/>
      <c r="Q723" s="404"/>
      <c r="R723" s="404"/>
      <c r="S723" s="393"/>
      <c r="T723" s="477"/>
    </row>
    <row r="724" spans="2:20" ht="16.8">
      <c r="B724" s="403"/>
      <c r="D724" s="393"/>
      <c r="F724" s="390"/>
      <c r="I724" s="393"/>
      <c r="J724" s="477"/>
      <c r="K724" s="477"/>
      <c r="L724" s="403"/>
      <c r="M724" s="404"/>
      <c r="N724" s="393"/>
      <c r="O724" s="404"/>
      <c r="P724" s="390"/>
      <c r="Q724" s="404"/>
      <c r="R724" s="404"/>
      <c r="S724" s="393"/>
      <c r="T724" s="477"/>
    </row>
    <row r="725" spans="2:20" ht="16.8">
      <c r="B725" s="403"/>
      <c r="D725" s="393"/>
      <c r="F725" s="390"/>
      <c r="I725" s="393"/>
      <c r="J725" s="477"/>
      <c r="K725" s="477"/>
      <c r="L725" s="403"/>
      <c r="M725" s="404"/>
      <c r="N725" s="393"/>
      <c r="O725" s="404"/>
      <c r="P725" s="390"/>
      <c r="Q725" s="404"/>
      <c r="R725" s="404"/>
      <c r="S725" s="393"/>
      <c r="T725" s="477"/>
    </row>
    <row r="726" spans="2:20" ht="16.8">
      <c r="B726" s="403"/>
      <c r="D726" s="393"/>
      <c r="F726" s="390"/>
      <c r="I726" s="393"/>
      <c r="J726" s="477"/>
      <c r="K726" s="477"/>
      <c r="L726" s="403"/>
      <c r="M726" s="404"/>
      <c r="N726" s="393"/>
      <c r="O726" s="404"/>
      <c r="P726" s="390"/>
      <c r="Q726" s="404"/>
      <c r="R726" s="404"/>
      <c r="S726" s="393"/>
      <c r="T726" s="477"/>
    </row>
    <row r="727" spans="2:20" ht="16.8">
      <c r="B727" s="403"/>
      <c r="D727" s="393"/>
      <c r="F727" s="390"/>
      <c r="I727" s="393"/>
      <c r="J727" s="477"/>
      <c r="K727" s="477"/>
      <c r="L727" s="403"/>
      <c r="M727" s="404"/>
      <c r="N727" s="393"/>
      <c r="O727" s="404"/>
      <c r="P727" s="390"/>
      <c r="Q727" s="404"/>
      <c r="R727" s="404"/>
      <c r="S727" s="393"/>
      <c r="T727" s="477"/>
    </row>
    <row r="728" spans="2:20" ht="16.8">
      <c r="B728" s="403"/>
      <c r="D728" s="393"/>
      <c r="F728" s="390"/>
      <c r="I728" s="393"/>
      <c r="J728" s="477"/>
      <c r="K728" s="477"/>
      <c r="L728" s="403"/>
      <c r="M728" s="404"/>
      <c r="N728" s="393"/>
      <c r="O728" s="404"/>
      <c r="P728" s="390"/>
      <c r="Q728" s="404"/>
      <c r="R728" s="404"/>
      <c r="S728" s="393"/>
      <c r="T728" s="477"/>
    </row>
    <row r="729" spans="2:20" ht="16.8">
      <c r="B729" s="403"/>
      <c r="D729" s="393"/>
      <c r="F729" s="390"/>
      <c r="I729" s="393"/>
      <c r="J729" s="477"/>
      <c r="K729" s="477"/>
      <c r="L729" s="403"/>
      <c r="M729" s="404"/>
      <c r="N729" s="393"/>
      <c r="O729" s="404"/>
      <c r="P729" s="390"/>
      <c r="Q729" s="404"/>
      <c r="R729" s="404"/>
      <c r="S729" s="393"/>
      <c r="T729" s="477"/>
    </row>
    <row r="730" spans="2:20" ht="16.8">
      <c r="B730" s="403"/>
      <c r="D730" s="393"/>
      <c r="F730" s="390"/>
      <c r="I730" s="393"/>
      <c r="J730" s="477"/>
      <c r="K730" s="477"/>
      <c r="L730" s="403"/>
      <c r="M730" s="404"/>
      <c r="N730" s="393"/>
      <c r="O730" s="404"/>
      <c r="P730" s="390"/>
      <c r="Q730" s="404"/>
      <c r="R730" s="404"/>
      <c r="S730" s="393"/>
      <c r="T730" s="477"/>
    </row>
    <row r="731" spans="2:20" ht="16.8">
      <c r="B731" s="403"/>
      <c r="D731" s="393"/>
      <c r="F731" s="390"/>
      <c r="I731" s="393"/>
      <c r="J731" s="477"/>
      <c r="K731" s="477"/>
      <c r="L731" s="403"/>
      <c r="M731" s="404"/>
      <c r="N731" s="393"/>
      <c r="O731" s="404"/>
      <c r="P731" s="390"/>
      <c r="Q731" s="404"/>
      <c r="R731" s="404"/>
      <c r="S731" s="393"/>
      <c r="T731" s="477"/>
    </row>
    <row r="732" spans="2:20" ht="16.8">
      <c r="B732" s="403"/>
      <c r="D732" s="393"/>
      <c r="F732" s="390"/>
      <c r="I732" s="393"/>
      <c r="J732" s="477"/>
      <c r="K732" s="477"/>
      <c r="L732" s="403"/>
      <c r="M732" s="404"/>
      <c r="N732" s="393"/>
      <c r="O732" s="404"/>
      <c r="P732" s="390"/>
      <c r="Q732" s="404"/>
      <c r="R732" s="404"/>
      <c r="S732" s="393"/>
      <c r="T732" s="477"/>
    </row>
    <row r="733" spans="2:20" ht="16.8">
      <c r="B733" s="403"/>
      <c r="D733" s="393"/>
      <c r="F733" s="390"/>
      <c r="I733" s="393"/>
      <c r="J733" s="477"/>
      <c r="K733" s="477"/>
      <c r="L733" s="403"/>
      <c r="M733" s="404"/>
      <c r="N733" s="393"/>
      <c r="O733" s="404"/>
      <c r="P733" s="390"/>
      <c r="Q733" s="404"/>
      <c r="R733" s="404"/>
      <c r="S733" s="393"/>
      <c r="T733" s="477"/>
    </row>
    <row r="734" spans="2:20" ht="16.8">
      <c r="B734" s="403"/>
      <c r="D734" s="393"/>
      <c r="F734" s="390"/>
      <c r="I734" s="393"/>
      <c r="J734" s="477"/>
      <c r="K734" s="477"/>
      <c r="L734" s="403"/>
      <c r="M734" s="404"/>
      <c r="N734" s="393"/>
      <c r="O734" s="404"/>
      <c r="P734" s="390"/>
      <c r="Q734" s="404"/>
      <c r="R734" s="404"/>
      <c r="S734" s="393"/>
      <c r="T734" s="477"/>
    </row>
    <row r="735" spans="2:20" ht="16.8">
      <c r="B735" s="403"/>
      <c r="D735" s="393"/>
      <c r="F735" s="390"/>
      <c r="I735" s="393"/>
      <c r="J735" s="477"/>
      <c r="K735" s="477"/>
      <c r="L735" s="403"/>
      <c r="M735" s="404"/>
      <c r="N735" s="393"/>
      <c r="O735" s="404"/>
      <c r="P735" s="390"/>
      <c r="Q735" s="404"/>
      <c r="R735" s="404"/>
      <c r="S735" s="393"/>
      <c r="T735" s="477"/>
    </row>
    <row r="736" spans="2:20" ht="16.8">
      <c r="B736" s="403"/>
      <c r="D736" s="393"/>
      <c r="F736" s="390"/>
      <c r="I736" s="393"/>
      <c r="J736" s="477"/>
      <c r="K736" s="477"/>
      <c r="L736" s="403"/>
      <c r="M736" s="404"/>
      <c r="N736" s="393"/>
      <c r="O736" s="404"/>
      <c r="P736" s="390"/>
      <c r="Q736" s="404"/>
      <c r="R736" s="404"/>
      <c r="S736" s="393"/>
      <c r="T736" s="477"/>
    </row>
    <row r="737" spans="2:20" ht="16.8">
      <c r="B737" s="403"/>
      <c r="D737" s="393"/>
      <c r="F737" s="390"/>
      <c r="I737" s="393"/>
      <c r="J737" s="477"/>
      <c r="K737" s="477"/>
      <c r="L737" s="403"/>
      <c r="M737" s="404"/>
      <c r="N737" s="393"/>
      <c r="O737" s="404"/>
      <c r="P737" s="390"/>
      <c r="Q737" s="404"/>
      <c r="R737" s="404"/>
      <c r="S737" s="393"/>
      <c r="T737" s="477"/>
    </row>
    <row r="738" spans="2:20" ht="16.8">
      <c r="B738" s="403"/>
      <c r="D738" s="393"/>
      <c r="F738" s="390"/>
      <c r="I738" s="393"/>
      <c r="J738" s="477"/>
      <c r="K738" s="477"/>
      <c r="L738" s="403"/>
      <c r="M738" s="404"/>
      <c r="N738" s="393"/>
      <c r="O738" s="404"/>
      <c r="P738" s="390"/>
      <c r="Q738" s="404"/>
      <c r="R738" s="404"/>
      <c r="S738" s="393"/>
      <c r="T738" s="477"/>
    </row>
    <row r="739" spans="2:20" ht="16.8">
      <c r="B739" s="403"/>
      <c r="D739" s="393"/>
      <c r="F739" s="390"/>
      <c r="I739" s="393"/>
      <c r="J739" s="477"/>
      <c r="K739" s="477"/>
      <c r="L739" s="403"/>
      <c r="M739" s="404"/>
      <c r="N739" s="393"/>
      <c r="O739" s="404"/>
      <c r="P739" s="390"/>
      <c r="Q739" s="404"/>
      <c r="R739" s="404"/>
      <c r="S739" s="393"/>
      <c r="T739" s="477"/>
    </row>
    <row r="740" spans="2:20" ht="16.8">
      <c r="B740" s="403"/>
      <c r="D740" s="393"/>
      <c r="F740" s="390"/>
      <c r="I740" s="393"/>
      <c r="J740" s="477"/>
      <c r="K740" s="477"/>
      <c r="L740" s="403"/>
      <c r="M740" s="404"/>
      <c r="N740" s="393"/>
      <c r="O740" s="404"/>
      <c r="P740" s="390"/>
      <c r="Q740" s="404"/>
      <c r="R740" s="404"/>
      <c r="S740" s="393"/>
      <c r="T740" s="477"/>
    </row>
    <row r="741" spans="2:20" ht="16.8">
      <c r="B741" s="403"/>
      <c r="D741" s="393"/>
      <c r="F741" s="390"/>
      <c r="I741" s="393"/>
      <c r="J741" s="477"/>
      <c r="K741" s="477"/>
      <c r="L741" s="403"/>
      <c r="M741" s="404"/>
      <c r="N741" s="393"/>
      <c r="O741" s="404"/>
      <c r="P741" s="390"/>
      <c r="Q741" s="404"/>
      <c r="R741" s="404"/>
      <c r="S741" s="393"/>
      <c r="T741" s="477"/>
    </row>
    <row r="742" spans="2:20" ht="16.8">
      <c r="B742" s="403"/>
      <c r="D742" s="393"/>
      <c r="F742" s="390"/>
      <c r="I742" s="393"/>
      <c r="J742" s="477"/>
      <c r="K742" s="477"/>
      <c r="L742" s="403"/>
      <c r="M742" s="404"/>
      <c r="N742" s="393"/>
      <c r="O742" s="404"/>
      <c r="P742" s="390"/>
      <c r="Q742" s="404"/>
      <c r="R742" s="404"/>
      <c r="S742" s="393"/>
      <c r="T742" s="477"/>
    </row>
    <row r="743" spans="2:20" ht="16.8">
      <c r="B743" s="403"/>
      <c r="D743" s="393"/>
      <c r="F743" s="390"/>
      <c r="I743" s="393"/>
      <c r="J743" s="477"/>
      <c r="K743" s="477"/>
      <c r="L743" s="403"/>
      <c r="M743" s="404"/>
      <c r="N743" s="393"/>
      <c r="O743" s="404"/>
      <c r="P743" s="390"/>
      <c r="Q743" s="404"/>
      <c r="R743" s="404"/>
      <c r="S743" s="393"/>
      <c r="T743" s="477"/>
    </row>
    <row r="744" spans="2:20" ht="16.8">
      <c r="B744" s="403"/>
      <c r="D744" s="393"/>
      <c r="F744" s="390"/>
      <c r="I744" s="393"/>
      <c r="J744" s="477"/>
      <c r="K744" s="477"/>
      <c r="L744" s="403"/>
      <c r="M744" s="404"/>
      <c r="N744" s="393"/>
      <c r="O744" s="404"/>
      <c r="P744" s="390"/>
      <c r="Q744" s="404"/>
      <c r="R744" s="404"/>
      <c r="S744" s="393"/>
      <c r="T744" s="477"/>
    </row>
    <row r="745" spans="2:20" ht="16.8">
      <c r="B745" s="403"/>
      <c r="D745" s="393"/>
      <c r="F745" s="390"/>
      <c r="I745" s="393"/>
      <c r="J745" s="477"/>
      <c r="K745" s="477"/>
      <c r="L745" s="403"/>
      <c r="M745" s="404"/>
      <c r="N745" s="393"/>
      <c r="O745" s="404"/>
      <c r="P745" s="390"/>
      <c r="Q745" s="404"/>
      <c r="R745" s="404"/>
      <c r="S745" s="393"/>
      <c r="T745" s="477"/>
    </row>
    <row r="746" spans="2:20" ht="16.8">
      <c r="B746" s="403"/>
      <c r="D746" s="393"/>
      <c r="F746" s="390"/>
      <c r="I746" s="393"/>
      <c r="J746" s="477"/>
      <c r="K746" s="477"/>
      <c r="L746" s="403"/>
      <c r="M746" s="404"/>
      <c r="N746" s="393"/>
      <c r="O746" s="404"/>
      <c r="P746" s="390"/>
      <c r="Q746" s="404"/>
      <c r="R746" s="404"/>
      <c r="S746" s="393"/>
      <c r="T746" s="477"/>
    </row>
    <row r="747" spans="2:20" ht="16.8">
      <c r="B747" s="403"/>
      <c r="D747" s="393"/>
      <c r="F747" s="390"/>
      <c r="I747" s="393"/>
      <c r="J747" s="477"/>
      <c r="K747" s="477"/>
      <c r="L747" s="403"/>
      <c r="M747" s="404"/>
      <c r="N747" s="393"/>
      <c r="O747" s="404"/>
      <c r="P747" s="390"/>
      <c r="Q747" s="404"/>
      <c r="R747" s="404"/>
      <c r="S747" s="393"/>
      <c r="T747" s="477"/>
    </row>
    <row r="748" spans="2:20" ht="16.8">
      <c r="B748" s="403"/>
      <c r="D748" s="393"/>
      <c r="F748" s="390"/>
      <c r="I748" s="393"/>
      <c r="J748" s="477"/>
      <c r="K748" s="477"/>
      <c r="L748" s="403"/>
      <c r="M748" s="404"/>
      <c r="N748" s="393"/>
      <c r="O748" s="404"/>
      <c r="P748" s="390"/>
      <c r="Q748" s="404"/>
      <c r="R748" s="404"/>
      <c r="S748" s="393"/>
      <c r="T748" s="477"/>
    </row>
    <row r="749" spans="2:20" ht="16.8">
      <c r="B749" s="403"/>
      <c r="D749" s="393"/>
      <c r="F749" s="390"/>
      <c r="I749" s="393"/>
      <c r="J749" s="477"/>
      <c r="K749" s="477"/>
      <c r="L749" s="403"/>
      <c r="M749" s="404"/>
      <c r="N749" s="393"/>
      <c r="O749" s="404"/>
      <c r="P749" s="390"/>
      <c r="Q749" s="404"/>
      <c r="R749" s="404"/>
      <c r="S749" s="393"/>
      <c r="T749" s="477"/>
    </row>
    <row r="750" spans="2:20" ht="16.8">
      <c r="B750" s="403"/>
      <c r="D750" s="393"/>
      <c r="F750" s="390"/>
      <c r="I750" s="393"/>
      <c r="J750" s="477"/>
      <c r="K750" s="477"/>
      <c r="L750" s="403"/>
      <c r="M750" s="404"/>
      <c r="N750" s="393"/>
      <c r="O750" s="404"/>
      <c r="P750" s="390"/>
      <c r="Q750" s="404"/>
      <c r="R750" s="404"/>
      <c r="S750" s="393"/>
      <c r="T750" s="477"/>
    </row>
    <row r="751" spans="2:20" ht="16.8">
      <c r="B751" s="403"/>
      <c r="D751" s="393"/>
      <c r="F751" s="390"/>
      <c r="I751" s="393"/>
      <c r="J751" s="477"/>
      <c r="K751" s="477"/>
      <c r="L751" s="403"/>
      <c r="M751" s="404"/>
      <c r="N751" s="393"/>
      <c r="O751" s="404"/>
      <c r="P751" s="390"/>
      <c r="Q751" s="404"/>
      <c r="R751" s="404"/>
      <c r="S751" s="393"/>
      <c r="T751" s="477"/>
    </row>
    <row r="752" spans="2:20" ht="16.8">
      <c r="B752" s="403"/>
      <c r="D752" s="393"/>
      <c r="F752" s="390"/>
      <c r="I752" s="393"/>
      <c r="J752" s="477"/>
      <c r="K752" s="477"/>
      <c r="L752" s="403"/>
      <c r="M752" s="404"/>
      <c r="N752" s="393"/>
      <c r="O752" s="404"/>
      <c r="P752" s="390"/>
      <c r="Q752" s="404"/>
      <c r="R752" s="404"/>
      <c r="S752" s="393"/>
      <c r="T752" s="477"/>
    </row>
    <row r="753" spans="2:20" ht="16.8">
      <c r="B753" s="403"/>
      <c r="D753" s="393"/>
      <c r="F753" s="390"/>
      <c r="I753" s="393"/>
      <c r="J753" s="477"/>
      <c r="K753" s="477"/>
      <c r="L753" s="403"/>
      <c r="M753" s="404"/>
      <c r="N753" s="393"/>
      <c r="O753" s="404"/>
      <c r="P753" s="390"/>
      <c r="Q753" s="404"/>
      <c r="R753" s="404"/>
      <c r="S753" s="393"/>
      <c r="T753" s="477"/>
    </row>
    <row r="754" spans="2:20" ht="16.8">
      <c r="B754" s="403"/>
      <c r="D754" s="393"/>
      <c r="F754" s="390"/>
      <c r="I754" s="393"/>
      <c r="J754" s="477"/>
      <c r="K754" s="477"/>
      <c r="L754" s="403"/>
      <c r="M754" s="404"/>
      <c r="N754" s="393"/>
      <c r="O754" s="404"/>
      <c r="P754" s="390"/>
      <c r="Q754" s="404"/>
      <c r="R754" s="404"/>
      <c r="S754" s="393"/>
      <c r="T754" s="477"/>
    </row>
    <row r="755" spans="2:20" ht="16.8">
      <c r="B755" s="403"/>
      <c r="D755" s="393"/>
      <c r="F755" s="390"/>
      <c r="I755" s="393"/>
      <c r="J755" s="477"/>
      <c r="K755" s="477"/>
      <c r="L755" s="403"/>
      <c r="M755" s="404"/>
      <c r="N755" s="393"/>
      <c r="O755" s="404"/>
      <c r="P755" s="390"/>
      <c r="Q755" s="404"/>
      <c r="R755" s="404"/>
      <c r="S755" s="393"/>
      <c r="T755" s="477"/>
    </row>
    <row r="756" spans="2:20" ht="16.8">
      <c r="B756" s="403"/>
      <c r="D756" s="393"/>
      <c r="F756" s="390"/>
      <c r="I756" s="393"/>
      <c r="J756" s="477"/>
      <c r="K756" s="477"/>
      <c r="L756" s="403"/>
      <c r="M756" s="404"/>
      <c r="N756" s="393"/>
      <c r="O756" s="404"/>
      <c r="P756" s="390"/>
      <c r="Q756" s="404"/>
      <c r="R756" s="404"/>
      <c r="S756" s="393"/>
      <c r="T756" s="477"/>
    </row>
    <row r="757" spans="2:20" ht="16.8">
      <c r="B757" s="403"/>
      <c r="D757" s="393"/>
      <c r="F757" s="390"/>
      <c r="I757" s="393"/>
      <c r="J757" s="477"/>
      <c r="K757" s="477"/>
      <c r="L757" s="403"/>
      <c r="M757" s="404"/>
      <c r="N757" s="393"/>
      <c r="O757" s="404"/>
      <c r="P757" s="390"/>
      <c r="Q757" s="404"/>
      <c r="R757" s="404"/>
      <c r="S757" s="393"/>
      <c r="T757" s="477"/>
    </row>
    <row r="758" spans="2:20" ht="16.8">
      <c r="B758" s="403"/>
      <c r="D758" s="393"/>
      <c r="F758" s="390"/>
      <c r="I758" s="393"/>
      <c r="J758" s="477"/>
      <c r="K758" s="477"/>
      <c r="L758" s="403"/>
      <c r="M758" s="404"/>
      <c r="N758" s="393"/>
      <c r="O758" s="404"/>
      <c r="P758" s="390"/>
      <c r="Q758" s="404"/>
      <c r="R758" s="404"/>
      <c r="S758" s="393"/>
      <c r="T758" s="477"/>
    </row>
    <row r="759" spans="2:20" ht="16.8">
      <c r="B759" s="403"/>
      <c r="D759" s="393"/>
      <c r="F759" s="390"/>
      <c r="I759" s="393"/>
      <c r="J759" s="477"/>
      <c r="K759" s="477"/>
      <c r="L759" s="403"/>
      <c r="M759" s="404"/>
      <c r="N759" s="393"/>
      <c r="O759" s="404"/>
      <c r="P759" s="390"/>
      <c r="Q759" s="404"/>
      <c r="R759" s="404"/>
      <c r="S759" s="393"/>
      <c r="T759" s="477"/>
    </row>
    <row r="760" spans="2:20" ht="16.8">
      <c r="B760" s="403"/>
      <c r="D760" s="393"/>
      <c r="F760" s="390"/>
      <c r="I760" s="393"/>
      <c r="J760" s="477"/>
      <c r="K760" s="477"/>
      <c r="L760" s="403"/>
      <c r="M760" s="404"/>
      <c r="N760" s="393"/>
      <c r="O760" s="404"/>
      <c r="P760" s="390"/>
      <c r="Q760" s="404"/>
      <c r="R760" s="404"/>
      <c r="S760" s="393"/>
      <c r="T760" s="477"/>
    </row>
    <row r="761" spans="2:20" ht="16.8">
      <c r="B761" s="403"/>
      <c r="D761" s="393"/>
      <c r="F761" s="390"/>
      <c r="I761" s="393"/>
      <c r="J761" s="477"/>
      <c r="K761" s="477"/>
      <c r="L761" s="403"/>
      <c r="M761" s="404"/>
      <c r="N761" s="393"/>
      <c r="O761" s="404"/>
      <c r="P761" s="390"/>
      <c r="Q761" s="404"/>
      <c r="R761" s="404"/>
      <c r="S761" s="393"/>
      <c r="T761" s="477"/>
    </row>
    <row r="762" spans="2:20" ht="16.8">
      <c r="B762" s="403"/>
      <c r="D762" s="393"/>
      <c r="F762" s="390"/>
      <c r="I762" s="393"/>
      <c r="J762" s="477"/>
      <c r="K762" s="477"/>
      <c r="L762" s="403"/>
      <c r="M762" s="404"/>
      <c r="N762" s="393"/>
      <c r="O762" s="404"/>
      <c r="P762" s="390"/>
      <c r="Q762" s="404"/>
      <c r="R762" s="404"/>
      <c r="S762" s="393"/>
      <c r="T762" s="477"/>
    </row>
    <row r="763" spans="2:20" ht="16.8">
      <c r="B763" s="403"/>
      <c r="D763" s="393"/>
      <c r="F763" s="390"/>
      <c r="I763" s="393"/>
      <c r="J763" s="477"/>
      <c r="K763" s="477"/>
      <c r="L763" s="403"/>
      <c r="M763" s="404"/>
      <c r="N763" s="393"/>
      <c r="O763" s="404"/>
      <c r="P763" s="390"/>
      <c r="Q763" s="404"/>
      <c r="R763" s="404"/>
      <c r="S763" s="393"/>
      <c r="T763" s="477"/>
    </row>
    <row r="764" spans="2:20" ht="16.8">
      <c r="B764" s="403"/>
      <c r="D764" s="393"/>
      <c r="F764" s="390"/>
      <c r="I764" s="393"/>
      <c r="J764" s="477"/>
      <c r="K764" s="477"/>
      <c r="L764" s="403"/>
      <c r="M764" s="404"/>
      <c r="N764" s="393"/>
      <c r="O764" s="404"/>
      <c r="P764" s="390"/>
      <c r="Q764" s="404"/>
      <c r="R764" s="404"/>
      <c r="S764" s="393"/>
      <c r="T764" s="477"/>
    </row>
    <row r="765" spans="2:20" ht="16.8">
      <c r="B765" s="403"/>
      <c r="D765" s="393"/>
      <c r="F765" s="390"/>
      <c r="I765" s="393"/>
      <c r="J765" s="477"/>
      <c r="K765" s="477"/>
      <c r="L765" s="403"/>
      <c r="M765" s="404"/>
      <c r="N765" s="393"/>
      <c r="O765" s="404"/>
      <c r="P765" s="390"/>
      <c r="Q765" s="404"/>
      <c r="R765" s="404"/>
      <c r="S765" s="393"/>
      <c r="T765" s="477"/>
    </row>
    <row r="766" spans="2:20" ht="16.8">
      <c r="B766" s="403"/>
      <c r="D766" s="393"/>
      <c r="F766" s="390"/>
      <c r="I766" s="393"/>
      <c r="J766" s="477"/>
      <c r="K766" s="477"/>
      <c r="L766" s="403"/>
      <c r="M766" s="404"/>
      <c r="N766" s="393"/>
      <c r="O766" s="404"/>
      <c r="P766" s="390"/>
      <c r="Q766" s="404"/>
      <c r="R766" s="404"/>
      <c r="S766" s="393"/>
      <c r="T766" s="477"/>
    </row>
    <row r="767" spans="2:20" ht="16.8">
      <c r="B767" s="403"/>
      <c r="D767" s="393"/>
      <c r="F767" s="390"/>
      <c r="I767" s="393"/>
      <c r="J767" s="477"/>
      <c r="K767" s="477"/>
      <c r="L767" s="403"/>
      <c r="M767" s="404"/>
      <c r="N767" s="393"/>
      <c r="O767" s="404"/>
      <c r="P767" s="390"/>
      <c r="Q767" s="404"/>
      <c r="R767" s="404"/>
      <c r="S767" s="393"/>
      <c r="T767" s="477"/>
    </row>
    <row r="768" spans="2:20" ht="16.8">
      <c r="B768" s="403"/>
      <c r="D768" s="393"/>
      <c r="F768" s="390"/>
      <c r="I768" s="393"/>
      <c r="J768" s="477"/>
      <c r="K768" s="477"/>
      <c r="L768" s="403"/>
      <c r="M768" s="404"/>
      <c r="N768" s="393"/>
      <c r="O768" s="404"/>
      <c r="P768" s="390"/>
      <c r="Q768" s="404"/>
      <c r="R768" s="404"/>
      <c r="S768" s="393"/>
      <c r="T768" s="477"/>
    </row>
    <row r="769" spans="2:20" ht="16.8">
      <c r="B769" s="403"/>
      <c r="D769" s="393"/>
      <c r="F769" s="390"/>
      <c r="I769" s="393"/>
      <c r="J769" s="477"/>
      <c r="K769" s="477"/>
      <c r="L769" s="403"/>
      <c r="M769" s="404"/>
      <c r="N769" s="393"/>
      <c r="O769" s="404"/>
      <c r="P769" s="390"/>
      <c r="Q769" s="404"/>
      <c r="R769" s="404"/>
      <c r="S769" s="393"/>
      <c r="T769" s="477"/>
    </row>
    <row r="770" spans="2:20" ht="16.8">
      <c r="B770" s="403"/>
      <c r="D770" s="393"/>
      <c r="F770" s="390"/>
      <c r="I770" s="393"/>
      <c r="J770" s="477"/>
      <c r="K770" s="477"/>
      <c r="L770" s="403"/>
      <c r="M770" s="404"/>
      <c r="N770" s="393"/>
      <c r="O770" s="404"/>
      <c r="P770" s="390"/>
      <c r="Q770" s="404"/>
      <c r="R770" s="404"/>
      <c r="S770" s="393"/>
      <c r="T770" s="477"/>
    </row>
    <row r="771" spans="2:20" ht="16.8">
      <c r="B771" s="403"/>
      <c r="D771" s="393"/>
      <c r="F771" s="390"/>
      <c r="I771" s="393"/>
      <c r="J771" s="477"/>
      <c r="K771" s="477"/>
      <c r="L771" s="403"/>
      <c r="M771" s="404"/>
      <c r="N771" s="393"/>
      <c r="O771" s="404"/>
      <c r="P771" s="390"/>
      <c r="Q771" s="404"/>
      <c r="R771" s="404"/>
      <c r="S771" s="393"/>
      <c r="T771" s="477"/>
    </row>
    <row r="772" spans="2:20" ht="16.8">
      <c r="B772" s="403"/>
      <c r="D772" s="393"/>
      <c r="F772" s="390"/>
      <c r="I772" s="393"/>
      <c r="J772" s="477"/>
      <c r="K772" s="477"/>
      <c r="L772" s="403"/>
      <c r="M772" s="404"/>
      <c r="N772" s="393"/>
      <c r="O772" s="404"/>
      <c r="P772" s="390"/>
      <c r="Q772" s="404"/>
      <c r="R772" s="404"/>
      <c r="S772" s="393"/>
      <c r="T772" s="477"/>
    </row>
    <row r="773" spans="2:20" ht="16.8">
      <c r="B773" s="403"/>
      <c r="D773" s="393"/>
      <c r="F773" s="390"/>
      <c r="I773" s="393"/>
      <c r="J773" s="477"/>
      <c r="K773" s="477"/>
      <c r="L773" s="403"/>
      <c r="M773" s="404"/>
      <c r="N773" s="393"/>
      <c r="O773" s="404"/>
      <c r="P773" s="390"/>
      <c r="Q773" s="404"/>
      <c r="R773" s="404"/>
      <c r="S773" s="393"/>
      <c r="T773" s="477"/>
    </row>
    <row r="774" spans="2:20" ht="16.8">
      <c r="B774" s="403"/>
      <c r="D774" s="393"/>
      <c r="F774" s="390"/>
      <c r="I774" s="393"/>
      <c r="J774" s="477"/>
      <c r="K774" s="477"/>
      <c r="L774" s="403"/>
      <c r="M774" s="404"/>
      <c r="N774" s="393"/>
      <c r="O774" s="404"/>
      <c r="P774" s="390"/>
      <c r="Q774" s="404"/>
      <c r="R774" s="404"/>
      <c r="S774" s="393"/>
      <c r="T774" s="477"/>
    </row>
    <row r="775" spans="2:20" ht="16.8">
      <c r="B775" s="403"/>
      <c r="D775" s="393"/>
      <c r="F775" s="390"/>
      <c r="I775" s="393"/>
      <c r="J775" s="477"/>
      <c r="K775" s="477"/>
      <c r="L775" s="403"/>
      <c r="M775" s="404"/>
      <c r="N775" s="393"/>
      <c r="O775" s="404"/>
      <c r="P775" s="390"/>
      <c r="Q775" s="404"/>
      <c r="R775" s="404"/>
      <c r="S775" s="393"/>
      <c r="T775" s="477"/>
    </row>
    <row r="776" spans="2:20" ht="16.8">
      <c r="B776" s="403"/>
      <c r="D776" s="393"/>
      <c r="F776" s="390"/>
      <c r="I776" s="393"/>
      <c r="J776" s="477"/>
      <c r="K776" s="477"/>
      <c r="L776" s="403"/>
      <c r="M776" s="404"/>
      <c r="N776" s="393"/>
      <c r="O776" s="404"/>
      <c r="P776" s="390"/>
      <c r="Q776" s="404"/>
      <c r="R776" s="404"/>
      <c r="S776" s="393"/>
      <c r="T776" s="477"/>
    </row>
    <row r="777" spans="2:20" ht="16.8">
      <c r="B777" s="403"/>
      <c r="D777" s="393"/>
      <c r="F777" s="390"/>
      <c r="I777" s="393"/>
      <c r="J777" s="477"/>
      <c r="K777" s="477"/>
      <c r="L777" s="403"/>
      <c r="M777" s="404"/>
      <c r="N777" s="393"/>
      <c r="O777" s="404"/>
      <c r="P777" s="390"/>
      <c r="Q777" s="404"/>
      <c r="R777" s="404"/>
      <c r="S777" s="393"/>
      <c r="T777" s="477"/>
    </row>
    <row r="778" spans="2:20" ht="16.8">
      <c r="B778" s="403"/>
      <c r="D778" s="393"/>
      <c r="F778" s="390"/>
      <c r="I778" s="393"/>
      <c r="J778" s="477"/>
      <c r="K778" s="477"/>
      <c r="L778" s="403"/>
      <c r="M778" s="404"/>
      <c r="N778" s="393"/>
      <c r="O778" s="404"/>
      <c r="P778" s="390"/>
      <c r="Q778" s="404"/>
      <c r="R778" s="404"/>
      <c r="S778" s="393"/>
      <c r="T778" s="477"/>
    </row>
    <row r="779" spans="2:20" ht="16.8">
      <c r="B779" s="403"/>
      <c r="D779" s="393"/>
      <c r="F779" s="390"/>
      <c r="I779" s="393"/>
      <c r="J779" s="477"/>
      <c r="K779" s="477"/>
      <c r="L779" s="403"/>
      <c r="M779" s="404"/>
      <c r="N779" s="393"/>
      <c r="O779" s="404"/>
      <c r="P779" s="390"/>
      <c r="Q779" s="404"/>
      <c r="R779" s="404"/>
      <c r="S779" s="393"/>
      <c r="T779" s="477"/>
    </row>
    <row r="780" spans="2:20" ht="16.8">
      <c r="B780" s="403"/>
      <c r="D780" s="393"/>
      <c r="F780" s="390"/>
      <c r="I780" s="393"/>
      <c r="J780" s="477"/>
      <c r="K780" s="477"/>
      <c r="L780" s="403"/>
      <c r="M780" s="404"/>
      <c r="N780" s="393"/>
      <c r="O780" s="404"/>
      <c r="P780" s="390"/>
      <c r="Q780" s="404"/>
      <c r="R780" s="404"/>
      <c r="S780" s="393"/>
      <c r="T780" s="477"/>
    </row>
    <row r="781" spans="2:20" ht="16.8">
      <c r="B781" s="403"/>
      <c r="D781" s="393"/>
      <c r="F781" s="390"/>
      <c r="I781" s="393"/>
      <c r="J781" s="477"/>
      <c r="K781" s="477"/>
      <c r="L781" s="403"/>
      <c r="M781" s="404"/>
      <c r="N781" s="393"/>
      <c r="O781" s="404"/>
      <c r="P781" s="390"/>
      <c r="Q781" s="404"/>
      <c r="R781" s="404"/>
      <c r="S781" s="393"/>
      <c r="T781" s="477"/>
    </row>
    <row r="782" spans="2:20" ht="16.8">
      <c r="B782" s="403"/>
      <c r="D782" s="393"/>
      <c r="F782" s="390"/>
      <c r="I782" s="393"/>
      <c r="J782" s="477"/>
      <c r="K782" s="477"/>
      <c r="L782" s="403"/>
      <c r="M782" s="404"/>
      <c r="N782" s="393"/>
      <c r="O782" s="404"/>
      <c r="P782" s="390"/>
      <c r="Q782" s="404"/>
      <c r="R782" s="404"/>
      <c r="S782" s="393"/>
      <c r="T782" s="477"/>
    </row>
    <row r="783" spans="2:20" ht="16.8">
      <c r="B783" s="403"/>
      <c r="D783" s="393"/>
      <c r="F783" s="390"/>
      <c r="I783" s="393"/>
      <c r="J783" s="477"/>
      <c r="K783" s="477"/>
      <c r="L783" s="403"/>
      <c r="M783" s="404"/>
      <c r="N783" s="393"/>
      <c r="O783" s="404"/>
      <c r="P783" s="390"/>
      <c r="Q783" s="404"/>
      <c r="R783" s="404"/>
      <c r="S783" s="393"/>
      <c r="T783" s="477"/>
    </row>
    <row r="784" spans="2:20" ht="16.8">
      <c r="B784" s="403"/>
      <c r="D784" s="393"/>
      <c r="F784" s="390"/>
      <c r="I784" s="393"/>
      <c r="J784" s="477"/>
      <c r="K784" s="477"/>
      <c r="L784" s="403"/>
      <c r="M784" s="404"/>
      <c r="N784" s="393"/>
      <c r="O784" s="404"/>
      <c r="P784" s="390"/>
      <c r="Q784" s="404"/>
      <c r="R784" s="404"/>
      <c r="S784" s="393"/>
      <c r="T784" s="477"/>
    </row>
    <row r="785" spans="2:20" ht="16.8">
      <c r="B785" s="403"/>
      <c r="D785" s="393"/>
      <c r="F785" s="390"/>
      <c r="I785" s="393"/>
      <c r="J785" s="477"/>
      <c r="K785" s="477"/>
      <c r="L785" s="403"/>
      <c r="M785" s="404"/>
      <c r="N785" s="393"/>
      <c r="O785" s="404"/>
      <c r="P785" s="390"/>
      <c r="Q785" s="404"/>
      <c r="R785" s="404"/>
      <c r="S785" s="393"/>
      <c r="T785" s="477"/>
    </row>
    <row r="786" spans="2:20" ht="16.8">
      <c r="B786" s="403"/>
      <c r="D786" s="393"/>
      <c r="F786" s="390"/>
      <c r="I786" s="393"/>
      <c r="J786" s="477"/>
      <c r="K786" s="477"/>
      <c r="L786" s="403"/>
      <c r="M786" s="404"/>
      <c r="N786" s="393"/>
      <c r="O786" s="404"/>
      <c r="P786" s="390"/>
      <c r="Q786" s="404"/>
      <c r="R786" s="404"/>
      <c r="S786" s="393"/>
      <c r="T786" s="477"/>
    </row>
    <row r="787" spans="2:20" ht="16.8">
      <c r="B787" s="403"/>
      <c r="D787" s="393"/>
      <c r="F787" s="390"/>
      <c r="I787" s="393"/>
      <c r="J787" s="477"/>
      <c r="K787" s="477"/>
      <c r="L787" s="403"/>
      <c r="M787" s="404"/>
      <c r="N787" s="393"/>
      <c r="O787" s="404"/>
      <c r="P787" s="390"/>
      <c r="Q787" s="404"/>
      <c r="R787" s="404"/>
      <c r="S787" s="393"/>
      <c r="T787" s="477"/>
    </row>
    <row r="788" spans="2:20" ht="16.8">
      <c r="B788" s="403"/>
      <c r="D788" s="393"/>
      <c r="F788" s="390"/>
      <c r="I788" s="393"/>
      <c r="J788" s="477"/>
      <c r="K788" s="477"/>
      <c r="L788" s="403"/>
      <c r="M788" s="404"/>
      <c r="N788" s="393"/>
      <c r="O788" s="404"/>
      <c r="P788" s="390"/>
      <c r="Q788" s="404"/>
      <c r="R788" s="404"/>
      <c r="S788" s="393"/>
      <c r="T788" s="477"/>
    </row>
    <row r="789" spans="2:20" ht="16.8">
      <c r="B789" s="403"/>
      <c r="D789" s="393"/>
      <c r="F789" s="390"/>
      <c r="I789" s="393"/>
      <c r="J789" s="477"/>
      <c r="K789" s="477"/>
      <c r="L789" s="403"/>
      <c r="M789" s="404"/>
      <c r="N789" s="393"/>
      <c r="O789" s="404"/>
      <c r="P789" s="390"/>
      <c r="Q789" s="404"/>
      <c r="R789" s="404"/>
      <c r="S789" s="393"/>
      <c r="T789" s="477"/>
    </row>
    <row r="790" spans="2:20" ht="16.8">
      <c r="B790" s="403"/>
      <c r="D790" s="393"/>
      <c r="F790" s="390"/>
      <c r="I790" s="393"/>
      <c r="J790" s="477"/>
      <c r="K790" s="477"/>
      <c r="L790" s="403"/>
      <c r="M790" s="404"/>
      <c r="N790" s="393"/>
      <c r="O790" s="404"/>
      <c r="P790" s="390"/>
      <c r="Q790" s="404"/>
      <c r="R790" s="404"/>
      <c r="S790" s="393"/>
      <c r="T790" s="477"/>
    </row>
    <row r="791" spans="2:20" ht="16.8">
      <c r="B791" s="403"/>
      <c r="D791" s="393"/>
      <c r="F791" s="390"/>
      <c r="I791" s="393"/>
      <c r="J791" s="477"/>
      <c r="K791" s="477"/>
      <c r="L791" s="403"/>
      <c r="M791" s="404"/>
      <c r="N791" s="393"/>
      <c r="O791" s="404"/>
      <c r="P791" s="390"/>
      <c r="Q791" s="404"/>
      <c r="R791" s="404"/>
      <c r="S791" s="393"/>
      <c r="T791" s="477"/>
    </row>
    <row r="792" spans="2:20" ht="16.8">
      <c r="B792" s="403"/>
      <c r="D792" s="393"/>
      <c r="F792" s="390"/>
      <c r="I792" s="393"/>
      <c r="J792" s="477"/>
      <c r="K792" s="477"/>
      <c r="L792" s="403"/>
      <c r="M792" s="404"/>
      <c r="N792" s="393"/>
      <c r="O792" s="404"/>
      <c r="P792" s="390"/>
      <c r="Q792" s="404"/>
      <c r="R792" s="404"/>
      <c r="S792" s="393"/>
      <c r="T792" s="477"/>
    </row>
    <row r="793" spans="2:20" ht="16.8">
      <c r="B793" s="403"/>
      <c r="D793" s="393"/>
      <c r="F793" s="390"/>
      <c r="I793" s="393"/>
      <c r="J793" s="477"/>
      <c r="K793" s="477"/>
      <c r="L793" s="403"/>
      <c r="M793" s="404"/>
      <c r="N793" s="393"/>
      <c r="O793" s="404"/>
      <c r="P793" s="390"/>
      <c r="Q793" s="404"/>
      <c r="R793" s="404"/>
      <c r="S793" s="393"/>
      <c r="T793" s="477"/>
    </row>
    <row r="794" spans="2:20" ht="16.8">
      <c r="B794" s="403"/>
      <c r="D794" s="393"/>
      <c r="F794" s="390"/>
      <c r="I794" s="393"/>
      <c r="J794" s="477"/>
      <c r="K794" s="477"/>
      <c r="L794" s="403"/>
      <c r="M794" s="404"/>
      <c r="N794" s="393"/>
      <c r="O794" s="404"/>
      <c r="P794" s="390"/>
      <c r="Q794" s="404"/>
      <c r="R794" s="404"/>
      <c r="S794" s="393"/>
      <c r="T794" s="477"/>
    </row>
    <row r="795" spans="2:20" ht="16.8">
      <c r="B795" s="403"/>
      <c r="D795" s="393"/>
      <c r="F795" s="390"/>
      <c r="I795" s="393"/>
      <c r="J795" s="477"/>
      <c r="K795" s="477"/>
      <c r="L795" s="403"/>
      <c r="M795" s="404"/>
      <c r="N795" s="393"/>
      <c r="O795" s="404"/>
      <c r="P795" s="390"/>
      <c r="Q795" s="404"/>
      <c r="R795" s="404"/>
      <c r="S795" s="393"/>
      <c r="T795" s="477"/>
    </row>
    <row r="796" spans="2:20" ht="16.8">
      <c r="B796" s="403"/>
      <c r="D796" s="393"/>
      <c r="F796" s="390"/>
      <c r="I796" s="393"/>
      <c r="J796" s="477"/>
      <c r="K796" s="477"/>
      <c r="L796" s="403"/>
      <c r="M796" s="404"/>
      <c r="N796" s="393"/>
      <c r="O796" s="404"/>
      <c r="P796" s="390"/>
      <c r="Q796" s="404"/>
      <c r="R796" s="404"/>
      <c r="S796" s="393"/>
      <c r="T796" s="477"/>
    </row>
    <row r="797" spans="2:20" ht="16.8">
      <c r="B797" s="403"/>
      <c r="D797" s="393"/>
      <c r="F797" s="390"/>
      <c r="I797" s="393"/>
      <c r="J797" s="477"/>
      <c r="K797" s="477"/>
      <c r="L797" s="403"/>
      <c r="M797" s="404"/>
      <c r="N797" s="393"/>
      <c r="O797" s="404"/>
      <c r="P797" s="390"/>
      <c r="Q797" s="404"/>
      <c r="R797" s="404"/>
      <c r="S797" s="393"/>
      <c r="T797" s="477"/>
    </row>
    <row r="798" spans="2:20" ht="16.8">
      <c r="B798" s="403"/>
      <c r="D798" s="393"/>
      <c r="F798" s="390"/>
      <c r="I798" s="393"/>
      <c r="J798" s="477"/>
      <c r="K798" s="477"/>
      <c r="L798" s="403"/>
      <c r="M798" s="404"/>
      <c r="N798" s="393"/>
      <c r="O798" s="404"/>
      <c r="P798" s="390"/>
      <c r="Q798" s="404"/>
      <c r="R798" s="404"/>
      <c r="S798" s="393"/>
      <c r="T798" s="477"/>
    </row>
    <row r="799" spans="2:20" ht="16.8">
      <c r="B799" s="403"/>
      <c r="D799" s="393"/>
      <c r="F799" s="390"/>
      <c r="I799" s="393"/>
      <c r="J799" s="477"/>
      <c r="K799" s="477"/>
      <c r="L799" s="403"/>
      <c r="M799" s="404"/>
      <c r="N799" s="393"/>
      <c r="O799" s="404"/>
      <c r="P799" s="390"/>
      <c r="Q799" s="404"/>
      <c r="R799" s="404"/>
      <c r="S799" s="393"/>
      <c r="T799" s="477"/>
    </row>
    <row r="800" spans="2:20" ht="16.8">
      <c r="B800" s="403"/>
      <c r="D800" s="393"/>
      <c r="F800" s="390"/>
      <c r="I800" s="393"/>
      <c r="J800" s="477"/>
      <c r="K800" s="477"/>
      <c r="L800" s="403"/>
      <c r="M800" s="404"/>
      <c r="N800" s="393"/>
      <c r="O800" s="404"/>
      <c r="P800" s="390"/>
      <c r="Q800" s="404"/>
      <c r="R800" s="404"/>
      <c r="S800" s="393"/>
      <c r="T800" s="477"/>
    </row>
    <row r="801" spans="2:20" ht="16.8">
      <c r="B801" s="403"/>
      <c r="D801" s="393"/>
      <c r="F801" s="390"/>
      <c r="I801" s="393"/>
      <c r="J801" s="477"/>
      <c r="K801" s="477"/>
      <c r="L801" s="403"/>
      <c r="M801" s="404"/>
      <c r="N801" s="393"/>
      <c r="O801" s="404"/>
      <c r="P801" s="390"/>
      <c r="Q801" s="404"/>
      <c r="R801" s="404"/>
      <c r="S801" s="393"/>
      <c r="T801" s="477"/>
    </row>
    <row r="802" spans="2:20" ht="16.8">
      <c r="B802" s="403"/>
      <c r="D802" s="393"/>
      <c r="F802" s="390"/>
      <c r="I802" s="393"/>
      <c r="J802" s="477"/>
      <c r="K802" s="477"/>
      <c r="L802" s="403"/>
      <c r="M802" s="404"/>
      <c r="N802" s="393"/>
      <c r="O802" s="404"/>
      <c r="P802" s="390"/>
      <c r="Q802" s="404"/>
      <c r="R802" s="404"/>
      <c r="S802" s="393"/>
      <c r="T802" s="477"/>
    </row>
    <row r="803" spans="2:20" ht="16.8">
      <c r="B803" s="403"/>
      <c r="D803" s="393"/>
      <c r="F803" s="390"/>
      <c r="I803" s="393"/>
      <c r="J803" s="477"/>
      <c r="K803" s="477"/>
      <c r="L803" s="403"/>
      <c r="M803" s="404"/>
      <c r="N803" s="393"/>
      <c r="O803" s="404"/>
      <c r="P803" s="390"/>
      <c r="Q803" s="404"/>
      <c r="R803" s="404"/>
      <c r="S803" s="393"/>
      <c r="T803" s="477"/>
    </row>
    <row r="804" spans="2:20" ht="16.8">
      <c r="B804" s="403"/>
      <c r="D804" s="393"/>
      <c r="F804" s="390"/>
      <c r="I804" s="393"/>
      <c r="J804" s="477"/>
      <c r="K804" s="477"/>
      <c r="L804" s="403"/>
      <c r="M804" s="404"/>
      <c r="N804" s="393"/>
      <c r="O804" s="404"/>
      <c r="P804" s="390"/>
      <c r="Q804" s="404"/>
      <c r="R804" s="404"/>
      <c r="S804" s="393"/>
      <c r="T804" s="477"/>
    </row>
    <row r="805" spans="2:20" ht="16.8">
      <c r="B805" s="403"/>
      <c r="D805" s="393"/>
      <c r="F805" s="390"/>
      <c r="I805" s="393"/>
      <c r="J805" s="477"/>
      <c r="K805" s="477"/>
      <c r="L805" s="403"/>
      <c r="M805" s="404"/>
      <c r="N805" s="393"/>
      <c r="O805" s="404"/>
      <c r="P805" s="390"/>
      <c r="Q805" s="404"/>
      <c r="R805" s="404"/>
      <c r="S805" s="393"/>
      <c r="T805" s="477"/>
    </row>
    <row r="806" spans="2:20" ht="16.8">
      <c r="B806" s="403"/>
      <c r="D806" s="393"/>
      <c r="F806" s="390"/>
      <c r="I806" s="393"/>
      <c r="J806" s="477"/>
      <c r="K806" s="477"/>
      <c r="L806" s="403"/>
      <c r="M806" s="404"/>
      <c r="N806" s="393"/>
      <c r="O806" s="404"/>
      <c r="P806" s="390"/>
      <c r="Q806" s="404"/>
      <c r="R806" s="404"/>
      <c r="S806" s="393"/>
      <c r="T806" s="477"/>
    </row>
    <row r="807" spans="2:20" ht="16.8">
      <c r="B807" s="403"/>
      <c r="D807" s="393"/>
      <c r="F807" s="390"/>
      <c r="I807" s="393"/>
      <c r="J807" s="477"/>
      <c r="K807" s="477"/>
      <c r="L807" s="403"/>
      <c r="M807" s="404"/>
      <c r="N807" s="393"/>
      <c r="O807" s="404"/>
      <c r="P807" s="390"/>
      <c r="Q807" s="404"/>
      <c r="R807" s="404"/>
      <c r="S807" s="393"/>
      <c r="T807" s="477"/>
    </row>
    <row r="808" spans="2:20" ht="16.8">
      <c r="B808" s="403"/>
      <c r="D808" s="393"/>
      <c r="F808" s="390"/>
      <c r="I808" s="393"/>
      <c r="J808" s="477"/>
      <c r="K808" s="477"/>
      <c r="L808" s="403"/>
      <c r="M808" s="404"/>
      <c r="N808" s="393"/>
      <c r="O808" s="404"/>
      <c r="P808" s="390"/>
      <c r="Q808" s="404"/>
      <c r="R808" s="404"/>
      <c r="S808" s="393"/>
      <c r="T808" s="477"/>
    </row>
    <row r="809" spans="2:20" ht="16.8">
      <c r="B809" s="403"/>
      <c r="D809" s="393"/>
      <c r="F809" s="390"/>
      <c r="I809" s="393"/>
      <c r="J809" s="477"/>
      <c r="K809" s="477"/>
      <c r="L809" s="403"/>
      <c r="M809" s="404"/>
      <c r="N809" s="393"/>
      <c r="O809" s="404"/>
      <c r="P809" s="390"/>
      <c r="Q809" s="404"/>
      <c r="R809" s="404"/>
      <c r="S809" s="393"/>
      <c r="T809" s="477"/>
    </row>
    <row r="810" spans="2:20" ht="16.8">
      <c r="B810" s="403"/>
      <c r="D810" s="393"/>
      <c r="F810" s="390"/>
      <c r="I810" s="393"/>
      <c r="J810" s="477"/>
      <c r="K810" s="477"/>
      <c r="L810" s="403"/>
      <c r="M810" s="404"/>
      <c r="N810" s="393"/>
      <c r="O810" s="404"/>
      <c r="P810" s="390"/>
      <c r="Q810" s="404"/>
      <c r="R810" s="404"/>
      <c r="S810" s="393"/>
      <c r="T810" s="477"/>
    </row>
    <row r="811" spans="2:20" ht="16.8">
      <c r="B811" s="403"/>
      <c r="D811" s="393"/>
      <c r="F811" s="390"/>
      <c r="I811" s="393"/>
      <c r="J811" s="477"/>
      <c r="K811" s="477"/>
      <c r="L811" s="403"/>
      <c r="M811" s="404"/>
      <c r="N811" s="393"/>
      <c r="O811" s="404"/>
      <c r="P811" s="390"/>
      <c r="Q811" s="404"/>
      <c r="R811" s="404"/>
      <c r="S811" s="393"/>
      <c r="T811" s="477"/>
    </row>
    <row r="812" spans="2:20" ht="16.8">
      <c r="B812" s="403"/>
      <c r="D812" s="393"/>
      <c r="F812" s="390"/>
      <c r="I812" s="393"/>
      <c r="J812" s="477"/>
      <c r="K812" s="477"/>
      <c r="L812" s="403"/>
      <c r="M812" s="404"/>
      <c r="N812" s="393"/>
      <c r="O812" s="404"/>
      <c r="P812" s="390"/>
      <c r="Q812" s="404"/>
      <c r="R812" s="404"/>
      <c r="S812" s="393"/>
      <c r="T812" s="477"/>
    </row>
    <row r="813" spans="2:20" ht="16.8">
      <c r="B813" s="403"/>
      <c r="D813" s="393"/>
      <c r="F813" s="390"/>
      <c r="I813" s="393"/>
      <c r="J813" s="477"/>
      <c r="K813" s="477"/>
      <c r="L813" s="403"/>
      <c r="M813" s="404"/>
      <c r="N813" s="393"/>
      <c r="O813" s="404"/>
      <c r="P813" s="390"/>
      <c r="Q813" s="404"/>
      <c r="R813" s="404"/>
      <c r="S813" s="393"/>
      <c r="T813" s="477"/>
    </row>
    <row r="814" spans="2:20" ht="16.8">
      <c r="B814" s="403"/>
      <c r="D814" s="393"/>
      <c r="F814" s="390"/>
      <c r="I814" s="393"/>
      <c r="J814" s="477"/>
      <c r="K814" s="477"/>
      <c r="L814" s="403"/>
      <c r="M814" s="404"/>
      <c r="N814" s="393"/>
      <c r="O814" s="404"/>
      <c r="P814" s="390"/>
      <c r="Q814" s="404"/>
      <c r="R814" s="404"/>
      <c r="S814" s="393"/>
      <c r="T814" s="477"/>
    </row>
    <row r="815" spans="2:20" ht="16.8">
      <c r="B815" s="403"/>
      <c r="D815" s="393"/>
      <c r="F815" s="390"/>
      <c r="I815" s="393"/>
      <c r="J815" s="477"/>
      <c r="K815" s="477"/>
      <c r="L815" s="403"/>
      <c r="M815" s="404"/>
      <c r="N815" s="393"/>
      <c r="O815" s="404"/>
      <c r="P815" s="390"/>
      <c r="Q815" s="404"/>
      <c r="R815" s="404"/>
      <c r="S815" s="393"/>
      <c r="T815" s="477"/>
    </row>
    <row r="816" spans="2:20" ht="16.8">
      <c r="B816" s="403"/>
      <c r="D816" s="393"/>
      <c r="F816" s="390"/>
      <c r="I816" s="393"/>
      <c r="J816" s="477"/>
      <c r="K816" s="477"/>
      <c r="L816" s="403"/>
      <c r="M816" s="404"/>
      <c r="N816" s="393"/>
      <c r="O816" s="404"/>
      <c r="P816" s="390"/>
      <c r="Q816" s="404"/>
      <c r="R816" s="404"/>
      <c r="S816" s="393"/>
      <c r="T816" s="477"/>
    </row>
    <row r="817" spans="2:20" ht="16.8">
      <c r="B817" s="403"/>
      <c r="D817" s="393"/>
      <c r="F817" s="390"/>
      <c r="I817" s="393"/>
      <c r="J817" s="477"/>
      <c r="K817" s="477"/>
      <c r="L817" s="403"/>
      <c r="M817" s="404"/>
      <c r="N817" s="393"/>
      <c r="O817" s="404"/>
      <c r="P817" s="390"/>
      <c r="Q817" s="404"/>
      <c r="R817" s="404"/>
      <c r="S817" s="393"/>
      <c r="T817" s="477"/>
    </row>
    <row r="818" spans="2:20" ht="16.8">
      <c r="B818" s="403"/>
      <c r="D818" s="393"/>
      <c r="F818" s="390"/>
      <c r="I818" s="393"/>
      <c r="J818" s="477"/>
      <c r="K818" s="477"/>
      <c r="L818" s="403"/>
      <c r="M818" s="404"/>
      <c r="N818" s="393"/>
      <c r="O818" s="404"/>
      <c r="P818" s="390"/>
      <c r="Q818" s="404"/>
      <c r="R818" s="404"/>
      <c r="S818" s="393"/>
      <c r="T818" s="477"/>
    </row>
    <row r="819" spans="2:20" ht="16.8">
      <c r="B819" s="403"/>
      <c r="D819" s="393"/>
      <c r="F819" s="390"/>
      <c r="I819" s="393"/>
      <c r="J819" s="477"/>
      <c r="K819" s="477"/>
      <c r="L819" s="403"/>
      <c r="M819" s="404"/>
      <c r="N819" s="393"/>
      <c r="O819" s="404"/>
      <c r="P819" s="390"/>
      <c r="Q819" s="404"/>
      <c r="R819" s="404"/>
      <c r="S819" s="393"/>
      <c r="T819" s="477"/>
    </row>
    <row r="820" spans="2:20" ht="16.8">
      <c r="B820" s="403"/>
      <c r="D820" s="393"/>
      <c r="F820" s="390"/>
      <c r="I820" s="393"/>
      <c r="J820" s="477"/>
      <c r="K820" s="477"/>
      <c r="L820" s="403"/>
      <c r="M820" s="404"/>
      <c r="N820" s="393"/>
      <c r="O820" s="404"/>
      <c r="P820" s="390"/>
      <c r="Q820" s="404"/>
      <c r="R820" s="404"/>
      <c r="S820" s="393"/>
      <c r="T820" s="477"/>
    </row>
    <row r="821" spans="2:20" ht="16.8">
      <c r="B821" s="403"/>
      <c r="D821" s="393"/>
      <c r="F821" s="390"/>
      <c r="I821" s="393"/>
      <c r="J821" s="477"/>
      <c r="K821" s="477"/>
      <c r="L821" s="403"/>
      <c r="M821" s="404"/>
      <c r="N821" s="393"/>
      <c r="O821" s="404"/>
      <c r="P821" s="390"/>
      <c r="Q821" s="404"/>
      <c r="R821" s="404"/>
      <c r="S821" s="393"/>
      <c r="T821" s="477"/>
    </row>
    <row r="822" spans="2:20" ht="16.8">
      <c r="B822" s="403"/>
      <c r="D822" s="393"/>
      <c r="F822" s="390"/>
      <c r="I822" s="393"/>
      <c r="J822" s="477"/>
      <c r="K822" s="477"/>
      <c r="L822" s="403"/>
      <c r="M822" s="404"/>
      <c r="N822" s="393"/>
      <c r="O822" s="404"/>
      <c r="P822" s="390"/>
      <c r="Q822" s="404"/>
      <c r="R822" s="404"/>
      <c r="S822" s="393"/>
      <c r="T822" s="477"/>
    </row>
    <row r="823" spans="2:20" ht="16.8">
      <c r="B823" s="403"/>
      <c r="D823" s="393"/>
      <c r="F823" s="390"/>
      <c r="I823" s="393"/>
      <c r="J823" s="477"/>
      <c r="K823" s="477"/>
      <c r="L823" s="403"/>
      <c r="M823" s="404"/>
      <c r="N823" s="393"/>
      <c r="O823" s="404"/>
      <c r="P823" s="390"/>
      <c r="Q823" s="404"/>
      <c r="R823" s="404"/>
      <c r="S823" s="393"/>
      <c r="T823" s="477"/>
    </row>
    <row r="824" spans="2:20" ht="16.8">
      <c r="B824" s="403"/>
      <c r="D824" s="393"/>
      <c r="F824" s="390"/>
      <c r="I824" s="393"/>
      <c r="J824" s="477"/>
      <c r="K824" s="477"/>
      <c r="L824" s="403"/>
      <c r="M824" s="404"/>
      <c r="N824" s="393"/>
      <c r="O824" s="404"/>
      <c r="P824" s="390"/>
      <c r="Q824" s="404"/>
      <c r="R824" s="404"/>
      <c r="S824" s="393"/>
      <c r="T824" s="477"/>
    </row>
    <row r="825" spans="2:20" ht="16.8">
      <c r="B825" s="403"/>
      <c r="D825" s="393"/>
      <c r="F825" s="390"/>
      <c r="I825" s="393"/>
      <c r="J825" s="477"/>
      <c r="K825" s="477"/>
      <c r="L825" s="403"/>
      <c r="M825" s="404"/>
      <c r="N825" s="393"/>
      <c r="O825" s="404"/>
      <c r="P825" s="390"/>
      <c r="Q825" s="404"/>
      <c r="R825" s="404"/>
      <c r="S825" s="393"/>
      <c r="T825" s="477"/>
    </row>
    <row r="826" spans="2:20" ht="16.8">
      <c r="B826" s="403"/>
      <c r="D826" s="393"/>
      <c r="F826" s="390"/>
      <c r="I826" s="393"/>
      <c r="J826" s="477"/>
      <c r="K826" s="477"/>
      <c r="L826" s="403"/>
      <c r="M826" s="404"/>
      <c r="N826" s="393"/>
      <c r="O826" s="404"/>
      <c r="P826" s="390"/>
      <c r="Q826" s="404"/>
      <c r="R826" s="404"/>
      <c r="S826" s="393"/>
      <c r="T826" s="477"/>
    </row>
    <row r="827" spans="2:20" ht="16.8">
      <c r="B827" s="403"/>
      <c r="D827" s="393"/>
      <c r="F827" s="390"/>
      <c r="I827" s="393"/>
      <c r="J827" s="477"/>
      <c r="K827" s="477"/>
      <c r="L827" s="403"/>
      <c r="M827" s="404"/>
      <c r="N827" s="393"/>
      <c r="O827" s="404"/>
      <c r="P827" s="390"/>
      <c r="Q827" s="404"/>
      <c r="R827" s="404"/>
      <c r="S827" s="393"/>
      <c r="T827" s="477"/>
    </row>
    <row r="828" spans="2:20" ht="16.8">
      <c r="B828" s="403"/>
      <c r="D828" s="393"/>
      <c r="F828" s="390"/>
      <c r="I828" s="393"/>
      <c r="J828" s="477"/>
      <c r="K828" s="477"/>
      <c r="L828" s="403"/>
      <c r="M828" s="404"/>
      <c r="N828" s="393"/>
      <c r="O828" s="404"/>
      <c r="P828" s="390"/>
      <c r="Q828" s="404"/>
      <c r="R828" s="404"/>
      <c r="S828" s="393"/>
      <c r="T828" s="477"/>
    </row>
    <row r="829" spans="2:20" ht="16.8">
      <c r="B829" s="403"/>
      <c r="D829" s="393"/>
      <c r="F829" s="390"/>
      <c r="I829" s="393"/>
      <c r="J829" s="477"/>
      <c r="K829" s="477"/>
      <c r="L829" s="403"/>
      <c r="M829" s="404"/>
      <c r="N829" s="393"/>
      <c r="O829" s="404"/>
      <c r="P829" s="390"/>
      <c r="Q829" s="404"/>
      <c r="R829" s="404"/>
      <c r="S829" s="393"/>
      <c r="T829" s="477"/>
    </row>
    <row r="830" spans="2:20" ht="16.8">
      <c r="B830" s="403"/>
      <c r="D830" s="393"/>
      <c r="F830" s="390"/>
      <c r="I830" s="393"/>
      <c r="J830" s="477"/>
      <c r="K830" s="477"/>
      <c r="L830" s="403"/>
      <c r="M830" s="404"/>
      <c r="N830" s="393"/>
      <c r="O830" s="404"/>
      <c r="P830" s="390"/>
      <c r="Q830" s="404"/>
      <c r="R830" s="404"/>
      <c r="S830" s="393"/>
      <c r="T830" s="477"/>
    </row>
    <row r="831" spans="2:20" ht="16.8">
      <c r="B831" s="403"/>
      <c r="D831" s="393"/>
      <c r="F831" s="390"/>
      <c r="I831" s="393"/>
      <c r="J831" s="477"/>
      <c r="K831" s="477"/>
      <c r="L831" s="403"/>
      <c r="M831" s="404"/>
      <c r="N831" s="393"/>
      <c r="O831" s="404"/>
      <c r="P831" s="390"/>
      <c r="Q831" s="404"/>
      <c r="R831" s="404"/>
      <c r="S831" s="393"/>
      <c r="T831" s="477"/>
    </row>
    <row r="832" spans="2:20" ht="16.8">
      <c r="B832" s="403"/>
      <c r="D832" s="393"/>
      <c r="F832" s="390"/>
      <c r="I832" s="393"/>
      <c r="J832" s="477"/>
      <c r="K832" s="477"/>
      <c r="L832" s="403"/>
      <c r="M832" s="404"/>
      <c r="N832" s="393"/>
      <c r="O832" s="404"/>
      <c r="P832" s="390"/>
      <c r="Q832" s="404"/>
      <c r="R832" s="404"/>
      <c r="S832" s="393"/>
      <c r="T832" s="477"/>
    </row>
    <row r="833" spans="2:20" ht="16.8">
      <c r="B833" s="403"/>
      <c r="D833" s="393"/>
      <c r="F833" s="390"/>
      <c r="I833" s="393"/>
      <c r="J833" s="477"/>
      <c r="K833" s="477"/>
      <c r="L833" s="403"/>
      <c r="M833" s="404"/>
      <c r="N833" s="393"/>
      <c r="O833" s="404"/>
      <c r="P833" s="390"/>
      <c r="Q833" s="404"/>
      <c r="R833" s="404"/>
      <c r="S833" s="393"/>
      <c r="T833" s="477"/>
    </row>
    <row r="834" spans="2:20" ht="16.8">
      <c r="B834" s="403"/>
      <c r="D834" s="393"/>
      <c r="F834" s="390"/>
      <c r="I834" s="393"/>
      <c r="J834" s="477"/>
      <c r="K834" s="477"/>
      <c r="L834" s="403"/>
      <c r="M834" s="404"/>
      <c r="N834" s="393"/>
      <c r="O834" s="404"/>
      <c r="P834" s="390"/>
      <c r="Q834" s="404"/>
      <c r="R834" s="404"/>
      <c r="S834" s="393"/>
      <c r="T834" s="477"/>
    </row>
    <row r="835" spans="2:20" ht="16.8">
      <c r="B835" s="403"/>
      <c r="D835" s="393"/>
      <c r="F835" s="390"/>
      <c r="I835" s="393"/>
      <c r="J835" s="477"/>
      <c r="K835" s="477"/>
      <c r="L835" s="403"/>
      <c r="M835" s="404"/>
      <c r="N835" s="393"/>
      <c r="O835" s="404"/>
      <c r="P835" s="390"/>
      <c r="Q835" s="404"/>
      <c r="R835" s="404"/>
      <c r="S835" s="393"/>
      <c r="T835" s="477"/>
    </row>
    <row r="836" spans="2:20" ht="16.8">
      <c r="B836" s="403"/>
      <c r="D836" s="393"/>
      <c r="F836" s="390"/>
      <c r="I836" s="393"/>
      <c r="J836" s="477"/>
      <c r="K836" s="477"/>
      <c r="L836" s="403"/>
      <c r="M836" s="404"/>
      <c r="N836" s="393"/>
      <c r="O836" s="404"/>
      <c r="P836" s="390"/>
      <c r="Q836" s="404"/>
      <c r="R836" s="404"/>
      <c r="S836" s="393"/>
      <c r="T836" s="477"/>
    </row>
    <row r="837" spans="2:20" ht="16.8">
      <c r="B837" s="403"/>
      <c r="D837" s="393"/>
      <c r="F837" s="390"/>
      <c r="I837" s="393"/>
      <c r="J837" s="477"/>
      <c r="K837" s="477"/>
      <c r="L837" s="403"/>
      <c r="M837" s="404"/>
      <c r="N837" s="393"/>
      <c r="O837" s="404"/>
      <c r="P837" s="390"/>
      <c r="Q837" s="404"/>
      <c r="R837" s="404"/>
      <c r="S837" s="393"/>
      <c r="T837" s="477"/>
    </row>
    <row r="838" spans="2:20" ht="16.8">
      <c r="B838" s="403"/>
      <c r="D838" s="393"/>
      <c r="F838" s="390"/>
      <c r="I838" s="393"/>
      <c r="J838" s="477"/>
      <c r="K838" s="477"/>
      <c r="L838" s="403"/>
      <c r="M838" s="404"/>
      <c r="N838" s="393"/>
      <c r="O838" s="404"/>
      <c r="P838" s="390"/>
      <c r="Q838" s="404"/>
      <c r="R838" s="404"/>
      <c r="S838" s="393"/>
      <c r="T838" s="477"/>
    </row>
    <row r="839" spans="2:20" ht="16.8">
      <c r="B839" s="403"/>
      <c r="D839" s="393"/>
      <c r="F839" s="390"/>
      <c r="I839" s="393"/>
      <c r="J839" s="477"/>
      <c r="K839" s="477"/>
      <c r="L839" s="403"/>
      <c r="M839" s="404"/>
      <c r="N839" s="393"/>
      <c r="O839" s="404"/>
      <c r="P839" s="390"/>
      <c r="Q839" s="404"/>
      <c r="R839" s="404"/>
      <c r="S839" s="393"/>
      <c r="T839" s="477"/>
    </row>
    <row r="840" spans="2:20" ht="16.8">
      <c r="B840" s="403"/>
      <c r="D840" s="393"/>
      <c r="F840" s="390"/>
      <c r="I840" s="393"/>
      <c r="J840" s="477"/>
      <c r="K840" s="477"/>
      <c r="L840" s="403"/>
      <c r="M840" s="404"/>
      <c r="N840" s="393"/>
      <c r="O840" s="404"/>
      <c r="P840" s="390"/>
      <c r="Q840" s="404"/>
      <c r="R840" s="404"/>
      <c r="S840" s="393"/>
      <c r="T840" s="477"/>
    </row>
    <row r="841" spans="2:20" ht="16.8">
      <c r="B841" s="403"/>
      <c r="D841" s="393"/>
      <c r="F841" s="390"/>
      <c r="I841" s="393"/>
      <c r="J841" s="477"/>
      <c r="K841" s="477"/>
      <c r="L841" s="403"/>
      <c r="M841" s="404"/>
      <c r="N841" s="393"/>
      <c r="O841" s="404"/>
      <c r="P841" s="390"/>
      <c r="Q841" s="404"/>
      <c r="R841" s="404"/>
      <c r="S841" s="393"/>
      <c r="T841" s="477"/>
    </row>
    <row r="842" spans="2:20" ht="16.8">
      <c r="B842" s="403"/>
      <c r="D842" s="393"/>
      <c r="F842" s="390"/>
      <c r="I842" s="393"/>
      <c r="J842" s="477"/>
      <c r="K842" s="477"/>
      <c r="L842" s="403"/>
      <c r="M842" s="404"/>
      <c r="N842" s="393"/>
      <c r="O842" s="404"/>
      <c r="P842" s="390"/>
      <c r="Q842" s="404"/>
      <c r="R842" s="404"/>
      <c r="S842" s="393"/>
      <c r="T842" s="477"/>
    </row>
    <row r="843" spans="2:20" ht="16.8">
      <c r="B843" s="403"/>
      <c r="D843" s="393"/>
      <c r="F843" s="390"/>
      <c r="I843" s="393"/>
      <c r="J843" s="477"/>
      <c r="K843" s="477"/>
      <c r="L843" s="403"/>
      <c r="M843" s="404"/>
      <c r="N843" s="393"/>
      <c r="O843" s="404"/>
      <c r="P843" s="390"/>
      <c r="Q843" s="404"/>
      <c r="R843" s="404"/>
      <c r="S843" s="393"/>
      <c r="T843" s="477"/>
    </row>
    <row r="844" spans="2:20" ht="16.8">
      <c r="B844" s="403"/>
      <c r="D844" s="393"/>
      <c r="F844" s="390"/>
      <c r="I844" s="393"/>
      <c r="J844" s="477"/>
      <c r="K844" s="477"/>
      <c r="L844" s="403"/>
      <c r="M844" s="404"/>
      <c r="N844" s="393"/>
      <c r="O844" s="404"/>
      <c r="P844" s="390"/>
      <c r="Q844" s="404"/>
      <c r="R844" s="404"/>
      <c r="S844" s="393"/>
      <c r="T844" s="477"/>
    </row>
    <row r="845" spans="2:20" ht="16.8">
      <c r="B845" s="403"/>
      <c r="D845" s="393"/>
      <c r="F845" s="390"/>
      <c r="I845" s="393"/>
      <c r="J845" s="477"/>
      <c r="K845" s="477"/>
      <c r="L845" s="403"/>
      <c r="M845" s="404"/>
      <c r="N845" s="393"/>
      <c r="O845" s="404"/>
      <c r="P845" s="390"/>
      <c r="Q845" s="404"/>
      <c r="R845" s="404"/>
      <c r="S845" s="393"/>
      <c r="T845" s="477"/>
    </row>
    <row r="846" spans="2:20" ht="16.8">
      <c r="B846" s="403"/>
      <c r="D846" s="393"/>
      <c r="F846" s="390"/>
      <c r="I846" s="393"/>
      <c r="J846" s="477"/>
      <c r="K846" s="477"/>
      <c r="L846" s="403"/>
      <c r="M846" s="404"/>
      <c r="N846" s="393"/>
      <c r="O846" s="404"/>
      <c r="P846" s="390"/>
      <c r="Q846" s="404"/>
      <c r="R846" s="404"/>
      <c r="S846" s="393"/>
      <c r="T846" s="477"/>
    </row>
    <row r="847" spans="2:20" ht="16.8">
      <c r="B847" s="403"/>
      <c r="D847" s="393"/>
      <c r="F847" s="390"/>
      <c r="I847" s="393"/>
      <c r="J847" s="477"/>
      <c r="K847" s="477"/>
      <c r="L847" s="403"/>
      <c r="M847" s="404"/>
      <c r="N847" s="393"/>
      <c r="O847" s="404"/>
      <c r="P847" s="390"/>
      <c r="Q847" s="404"/>
      <c r="R847" s="404"/>
      <c r="S847" s="393"/>
      <c r="T847" s="477"/>
    </row>
    <row r="848" spans="2:20" ht="16.8">
      <c r="B848" s="403"/>
      <c r="D848" s="393"/>
      <c r="F848" s="390"/>
      <c r="I848" s="393"/>
      <c r="J848" s="477"/>
      <c r="K848" s="477"/>
      <c r="L848" s="403"/>
      <c r="M848" s="404"/>
      <c r="N848" s="393"/>
      <c r="O848" s="404"/>
      <c r="P848" s="390"/>
      <c r="Q848" s="404"/>
      <c r="R848" s="404"/>
      <c r="S848" s="393"/>
      <c r="T848" s="477"/>
    </row>
    <row r="849" spans="2:20" ht="16.8">
      <c r="B849" s="403"/>
      <c r="D849" s="393"/>
      <c r="F849" s="390"/>
      <c r="I849" s="393"/>
      <c r="J849" s="477"/>
      <c r="K849" s="477"/>
      <c r="L849" s="403"/>
      <c r="M849" s="404"/>
      <c r="N849" s="393"/>
      <c r="O849" s="404"/>
      <c r="P849" s="390"/>
      <c r="Q849" s="404"/>
      <c r="R849" s="404"/>
      <c r="S849" s="393"/>
      <c r="T849" s="477"/>
    </row>
    <row r="850" spans="2:20" ht="16.8">
      <c r="B850" s="403"/>
      <c r="D850" s="393"/>
      <c r="F850" s="390"/>
      <c r="I850" s="393"/>
      <c r="J850" s="477"/>
      <c r="K850" s="477"/>
      <c r="L850" s="403"/>
      <c r="M850" s="404"/>
      <c r="N850" s="393"/>
      <c r="O850" s="404"/>
      <c r="P850" s="390"/>
      <c r="Q850" s="404"/>
      <c r="R850" s="404"/>
      <c r="S850" s="393"/>
      <c r="T850" s="477"/>
    </row>
    <row r="851" spans="2:20" ht="16.8">
      <c r="B851" s="403"/>
      <c r="D851" s="393"/>
      <c r="F851" s="390"/>
      <c r="I851" s="393"/>
      <c r="J851" s="477"/>
      <c r="K851" s="477"/>
      <c r="L851" s="403"/>
      <c r="M851" s="404"/>
      <c r="N851" s="393"/>
      <c r="O851" s="404"/>
      <c r="P851" s="390"/>
      <c r="Q851" s="404"/>
      <c r="R851" s="404"/>
      <c r="S851" s="393"/>
      <c r="T851" s="477"/>
    </row>
    <row r="852" spans="2:20" ht="16.8">
      <c r="B852" s="403"/>
      <c r="D852" s="393"/>
      <c r="F852" s="390"/>
      <c r="I852" s="393"/>
      <c r="J852" s="477"/>
      <c r="K852" s="477"/>
      <c r="L852" s="403"/>
      <c r="M852" s="404"/>
      <c r="N852" s="393"/>
      <c r="O852" s="404"/>
      <c r="P852" s="390"/>
      <c r="Q852" s="404"/>
      <c r="R852" s="404"/>
      <c r="S852" s="393"/>
      <c r="T852" s="477"/>
    </row>
    <row r="853" spans="2:20" ht="16.8">
      <c r="B853" s="403"/>
      <c r="D853" s="393"/>
      <c r="F853" s="390"/>
      <c r="I853" s="393"/>
      <c r="J853" s="477"/>
      <c r="K853" s="477"/>
      <c r="L853" s="403"/>
      <c r="M853" s="404"/>
      <c r="N853" s="393"/>
      <c r="O853" s="404"/>
      <c r="P853" s="390"/>
      <c r="Q853" s="404"/>
      <c r="R853" s="404"/>
      <c r="S853" s="393"/>
      <c r="T853" s="477"/>
    </row>
    <row r="854" spans="2:20" ht="16.8">
      <c r="B854" s="403"/>
      <c r="D854" s="393"/>
      <c r="F854" s="390"/>
      <c r="I854" s="393"/>
      <c r="J854" s="477"/>
      <c r="K854" s="477"/>
      <c r="L854" s="403"/>
      <c r="M854" s="404"/>
      <c r="N854" s="393"/>
      <c r="O854" s="404"/>
      <c r="P854" s="390"/>
      <c r="Q854" s="404"/>
      <c r="R854" s="404"/>
      <c r="S854" s="393"/>
      <c r="T854" s="477"/>
    </row>
    <row r="855" spans="2:20" ht="16.8">
      <c r="B855" s="403"/>
      <c r="D855" s="393"/>
      <c r="F855" s="390"/>
      <c r="I855" s="393"/>
      <c r="J855" s="477"/>
      <c r="K855" s="477"/>
      <c r="L855" s="403"/>
      <c r="M855" s="404"/>
      <c r="N855" s="393"/>
      <c r="O855" s="404"/>
      <c r="P855" s="390"/>
      <c r="Q855" s="404"/>
      <c r="R855" s="404"/>
      <c r="S855" s="393"/>
      <c r="T855" s="477"/>
    </row>
    <row r="856" spans="2:20" ht="16.8">
      <c r="B856" s="403"/>
      <c r="D856" s="393"/>
      <c r="F856" s="390"/>
      <c r="I856" s="393"/>
      <c r="J856" s="477"/>
      <c r="K856" s="477"/>
      <c r="L856" s="403"/>
      <c r="M856" s="404"/>
      <c r="N856" s="393"/>
      <c r="O856" s="404"/>
      <c r="P856" s="390"/>
      <c r="Q856" s="404"/>
      <c r="R856" s="404"/>
      <c r="S856" s="393"/>
      <c r="T856" s="477"/>
    </row>
    <row r="857" spans="2:20" ht="16.8">
      <c r="B857" s="403"/>
      <c r="D857" s="393"/>
      <c r="F857" s="390"/>
      <c r="I857" s="393"/>
      <c r="J857" s="477"/>
      <c r="K857" s="477"/>
      <c r="L857" s="403"/>
      <c r="M857" s="404"/>
      <c r="N857" s="393"/>
      <c r="O857" s="404"/>
      <c r="P857" s="390"/>
      <c r="Q857" s="404"/>
      <c r="R857" s="404"/>
      <c r="S857" s="393"/>
      <c r="T857" s="477"/>
    </row>
    <row r="858" spans="2:20" ht="16.8">
      <c r="B858" s="403"/>
      <c r="D858" s="393"/>
      <c r="F858" s="390"/>
      <c r="I858" s="393"/>
      <c r="J858" s="477"/>
      <c r="K858" s="477"/>
      <c r="L858" s="403"/>
      <c r="M858" s="404"/>
      <c r="N858" s="393"/>
      <c r="O858" s="404"/>
      <c r="P858" s="390"/>
      <c r="Q858" s="404"/>
      <c r="R858" s="404"/>
      <c r="S858" s="393"/>
      <c r="T858" s="477"/>
    </row>
    <row r="859" spans="2:20" ht="16.8">
      <c r="B859" s="403"/>
      <c r="D859" s="393"/>
      <c r="F859" s="390"/>
      <c r="I859" s="393"/>
      <c r="J859" s="477"/>
      <c r="K859" s="477"/>
      <c r="L859" s="403"/>
      <c r="M859" s="404"/>
      <c r="N859" s="393"/>
      <c r="O859" s="404"/>
      <c r="P859" s="390"/>
      <c r="Q859" s="404"/>
      <c r="R859" s="404"/>
      <c r="S859" s="393"/>
      <c r="T859" s="477"/>
    </row>
    <row r="860" spans="2:20" ht="16.8">
      <c r="B860" s="403"/>
      <c r="D860" s="393"/>
      <c r="F860" s="390"/>
      <c r="I860" s="393"/>
      <c r="J860" s="477"/>
      <c r="K860" s="477"/>
      <c r="L860" s="403"/>
      <c r="M860" s="404"/>
      <c r="N860" s="393"/>
      <c r="O860" s="404"/>
      <c r="P860" s="390"/>
      <c r="Q860" s="404"/>
      <c r="R860" s="404"/>
      <c r="S860" s="393"/>
      <c r="T860" s="477"/>
    </row>
    <row r="861" spans="2:20" ht="16.8">
      <c r="B861" s="403"/>
      <c r="D861" s="393"/>
      <c r="F861" s="390"/>
      <c r="I861" s="393"/>
      <c r="J861" s="477"/>
      <c r="K861" s="477"/>
      <c r="L861" s="403"/>
      <c r="M861" s="404"/>
      <c r="N861" s="393"/>
      <c r="O861" s="404"/>
      <c r="P861" s="390"/>
      <c r="Q861" s="404"/>
      <c r="R861" s="404"/>
      <c r="S861" s="393"/>
      <c r="T861" s="477"/>
    </row>
    <row r="862" spans="2:20" ht="16.8">
      <c r="B862" s="403"/>
      <c r="D862" s="393"/>
      <c r="F862" s="390"/>
      <c r="I862" s="393"/>
      <c r="J862" s="477"/>
      <c r="K862" s="477"/>
      <c r="L862" s="403"/>
      <c r="M862" s="404"/>
      <c r="N862" s="393"/>
      <c r="O862" s="404"/>
      <c r="P862" s="390"/>
      <c r="Q862" s="404"/>
      <c r="R862" s="404"/>
      <c r="S862" s="393"/>
      <c r="T862" s="477"/>
    </row>
    <row r="863" spans="2:20" ht="16.8">
      <c r="B863" s="403"/>
      <c r="D863" s="393"/>
      <c r="F863" s="390"/>
      <c r="I863" s="393"/>
      <c r="J863" s="477"/>
      <c r="K863" s="477"/>
      <c r="L863" s="403"/>
      <c r="M863" s="404"/>
      <c r="N863" s="393"/>
      <c r="O863" s="404"/>
      <c r="P863" s="390"/>
      <c r="Q863" s="404"/>
      <c r="R863" s="404"/>
      <c r="S863" s="393"/>
      <c r="T863" s="477"/>
    </row>
    <row r="864" spans="2:20" ht="16.8">
      <c r="B864" s="403"/>
      <c r="D864" s="393"/>
      <c r="F864" s="390"/>
      <c r="I864" s="393"/>
      <c r="J864" s="477"/>
      <c r="K864" s="477"/>
      <c r="L864" s="403"/>
      <c r="M864" s="404"/>
      <c r="N864" s="393"/>
      <c r="O864" s="404"/>
      <c r="P864" s="390"/>
      <c r="Q864" s="404"/>
      <c r="R864" s="404"/>
      <c r="S864" s="393"/>
      <c r="T864" s="477"/>
    </row>
    <row r="865" spans="2:20" ht="16.8">
      <c r="B865" s="403"/>
      <c r="D865" s="393"/>
      <c r="F865" s="390"/>
      <c r="I865" s="393"/>
      <c r="J865" s="477"/>
      <c r="K865" s="477"/>
      <c r="L865" s="403"/>
      <c r="M865" s="404"/>
      <c r="N865" s="393"/>
      <c r="O865" s="404"/>
      <c r="P865" s="390"/>
      <c r="Q865" s="404"/>
      <c r="R865" s="404"/>
      <c r="S865" s="393"/>
      <c r="T865" s="477"/>
    </row>
    <row r="866" spans="2:20" ht="16.8">
      <c r="B866" s="403"/>
      <c r="D866" s="393"/>
      <c r="F866" s="390"/>
      <c r="I866" s="393"/>
      <c r="J866" s="477"/>
      <c r="K866" s="477"/>
      <c r="L866" s="403"/>
      <c r="M866" s="404"/>
      <c r="N866" s="393"/>
      <c r="O866" s="404"/>
      <c r="P866" s="390"/>
      <c r="Q866" s="404"/>
      <c r="R866" s="404"/>
      <c r="S866" s="393"/>
      <c r="T866" s="477"/>
    </row>
    <row r="867" spans="2:20" ht="16.8">
      <c r="B867" s="403"/>
      <c r="D867" s="393"/>
      <c r="F867" s="390"/>
      <c r="I867" s="393"/>
      <c r="J867" s="477"/>
      <c r="K867" s="477"/>
      <c r="L867" s="403"/>
      <c r="M867" s="404"/>
      <c r="N867" s="393"/>
      <c r="O867" s="404"/>
      <c r="P867" s="390"/>
      <c r="Q867" s="404"/>
      <c r="R867" s="404"/>
      <c r="S867" s="393"/>
      <c r="T867" s="477"/>
    </row>
    <row r="868" spans="2:20" ht="16.8">
      <c r="B868" s="403"/>
      <c r="D868" s="393"/>
      <c r="F868" s="390"/>
      <c r="I868" s="393"/>
      <c r="J868" s="477"/>
      <c r="K868" s="477"/>
      <c r="L868" s="403"/>
      <c r="M868" s="404"/>
      <c r="N868" s="393"/>
      <c r="O868" s="404"/>
      <c r="P868" s="390"/>
      <c r="Q868" s="404"/>
      <c r="R868" s="404"/>
      <c r="S868" s="393"/>
      <c r="T868" s="477"/>
    </row>
    <row r="869" spans="2:20" ht="16.8">
      <c r="B869" s="403"/>
      <c r="D869" s="393"/>
      <c r="F869" s="390"/>
      <c r="I869" s="393"/>
      <c r="J869" s="477"/>
      <c r="K869" s="477"/>
      <c r="L869" s="403"/>
      <c r="M869" s="404"/>
      <c r="N869" s="393"/>
      <c r="O869" s="404"/>
      <c r="P869" s="390"/>
      <c r="Q869" s="404"/>
      <c r="R869" s="404"/>
      <c r="S869" s="393"/>
      <c r="T869" s="477"/>
    </row>
    <row r="870" spans="2:20" ht="16.8">
      <c r="B870" s="403"/>
      <c r="D870" s="393"/>
      <c r="F870" s="390"/>
      <c r="I870" s="393"/>
      <c r="J870" s="477"/>
      <c r="K870" s="477"/>
      <c r="L870" s="403"/>
      <c r="M870" s="404"/>
      <c r="N870" s="393"/>
      <c r="O870" s="404"/>
      <c r="P870" s="390"/>
      <c r="Q870" s="404"/>
      <c r="R870" s="404"/>
      <c r="S870" s="393"/>
      <c r="T870" s="477"/>
    </row>
    <row r="871" spans="2:20" ht="16.8">
      <c r="B871" s="403"/>
      <c r="D871" s="393"/>
      <c r="F871" s="390"/>
      <c r="I871" s="393"/>
      <c r="J871" s="477"/>
      <c r="K871" s="477"/>
      <c r="L871" s="403"/>
      <c r="M871" s="404"/>
      <c r="N871" s="393"/>
      <c r="O871" s="404"/>
      <c r="P871" s="390"/>
      <c r="Q871" s="404"/>
      <c r="R871" s="404"/>
      <c r="S871" s="393"/>
      <c r="T871" s="477"/>
    </row>
    <row r="872" spans="2:20" ht="16.8">
      <c r="B872" s="403"/>
      <c r="D872" s="393"/>
      <c r="F872" s="390"/>
      <c r="I872" s="393"/>
      <c r="J872" s="477"/>
      <c r="K872" s="477"/>
      <c r="L872" s="403"/>
      <c r="M872" s="404"/>
      <c r="N872" s="393"/>
      <c r="O872" s="404"/>
      <c r="P872" s="390"/>
      <c r="Q872" s="404"/>
      <c r="R872" s="404"/>
      <c r="S872" s="393"/>
      <c r="T872" s="477"/>
    </row>
    <row r="873" spans="2:20" ht="16.8">
      <c r="B873" s="403"/>
      <c r="D873" s="393"/>
      <c r="F873" s="390"/>
      <c r="I873" s="393"/>
      <c r="J873" s="477"/>
      <c r="K873" s="477"/>
      <c r="L873" s="403"/>
      <c r="M873" s="404"/>
      <c r="N873" s="393"/>
      <c r="O873" s="404"/>
      <c r="P873" s="390"/>
      <c r="Q873" s="404"/>
      <c r="R873" s="404"/>
      <c r="S873" s="393"/>
      <c r="T873" s="477"/>
    </row>
    <row r="874" spans="2:20" ht="16.8">
      <c r="B874" s="403"/>
      <c r="D874" s="393"/>
      <c r="F874" s="390"/>
      <c r="I874" s="393"/>
      <c r="J874" s="477"/>
      <c r="K874" s="477"/>
      <c r="L874" s="403"/>
      <c r="M874" s="404"/>
      <c r="N874" s="393"/>
      <c r="O874" s="404"/>
      <c r="P874" s="390"/>
      <c r="Q874" s="404"/>
      <c r="R874" s="404"/>
      <c r="S874" s="393"/>
      <c r="T874" s="477"/>
    </row>
    <row r="875" spans="2:20" ht="16.8">
      <c r="B875" s="403"/>
      <c r="D875" s="393"/>
      <c r="F875" s="390"/>
      <c r="I875" s="393"/>
      <c r="J875" s="477"/>
      <c r="K875" s="477"/>
      <c r="L875" s="403"/>
      <c r="M875" s="404"/>
      <c r="N875" s="393"/>
      <c r="O875" s="404"/>
      <c r="P875" s="390"/>
      <c r="Q875" s="404"/>
      <c r="R875" s="404"/>
      <c r="S875" s="393"/>
      <c r="T875" s="477"/>
    </row>
    <row r="876" spans="2:20" ht="16.8">
      <c r="B876" s="403"/>
      <c r="D876" s="393"/>
      <c r="F876" s="390"/>
      <c r="I876" s="393"/>
      <c r="J876" s="477"/>
      <c r="K876" s="477"/>
      <c r="L876" s="403"/>
      <c r="M876" s="404"/>
      <c r="N876" s="393"/>
      <c r="O876" s="404"/>
      <c r="P876" s="390"/>
      <c r="Q876" s="404"/>
      <c r="R876" s="404"/>
      <c r="S876" s="393"/>
      <c r="T876" s="477"/>
    </row>
    <row r="877" spans="2:20" ht="16.8">
      <c r="B877" s="403"/>
      <c r="D877" s="393"/>
      <c r="F877" s="390"/>
      <c r="I877" s="393"/>
      <c r="J877" s="477"/>
      <c r="K877" s="477"/>
      <c r="L877" s="403"/>
      <c r="M877" s="404"/>
      <c r="N877" s="393"/>
      <c r="O877" s="404"/>
      <c r="P877" s="390"/>
      <c r="Q877" s="404"/>
      <c r="R877" s="404"/>
      <c r="S877" s="393"/>
      <c r="T877" s="477"/>
    </row>
    <row r="878" spans="2:20" ht="16.8">
      <c r="B878" s="403"/>
      <c r="D878" s="393"/>
      <c r="F878" s="390"/>
      <c r="I878" s="393"/>
      <c r="J878" s="477"/>
      <c r="K878" s="477"/>
      <c r="L878" s="403"/>
      <c r="M878" s="404"/>
      <c r="N878" s="393"/>
      <c r="O878" s="404"/>
      <c r="P878" s="390"/>
      <c r="Q878" s="404"/>
      <c r="R878" s="404"/>
      <c r="S878" s="393"/>
      <c r="T878" s="477"/>
    </row>
    <row r="879" spans="2:20" ht="16.8">
      <c r="B879" s="403"/>
      <c r="D879" s="393"/>
      <c r="F879" s="390"/>
      <c r="I879" s="393"/>
      <c r="J879" s="477"/>
      <c r="K879" s="477"/>
      <c r="L879" s="403"/>
      <c r="M879" s="404"/>
      <c r="N879" s="393"/>
      <c r="O879" s="404"/>
      <c r="P879" s="390"/>
      <c r="Q879" s="404"/>
      <c r="R879" s="404"/>
      <c r="S879" s="393"/>
      <c r="T879" s="477"/>
    </row>
    <row r="880" spans="2:20" ht="16.8">
      <c r="B880" s="403"/>
      <c r="D880" s="393"/>
      <c r="F880" s="390"/>
      <c r="I880" s="393"/>
      <c r="J880" s="477"/>
      <c r="K880" s="477"/>
      <c r="L880" s="403"/>
      <c r="M880" s="404"/>
      <c r="N880" s="393"/>
      <c r="O880" s="404"/>
      <c r="P880" s="390"/>
      <c r="Q880" s="404"/>
      <c r="R880" s="404"/>
      <c r="S880" s="393"/>
      <c r="T880" s="477"/>
    </row>
    <row r="881" spans="2:20" ht="16.8">
      <c r="B881" s="403"/>
      <c r="D881" s="393"/>
      <c r="F881" s="390"/>
      <c r="I881" s="393"/>
      <c r="J881" s="477"/>
      <c r="K881" s="477"/>
      <c r="L881" s="403"/>
      <c r="M881" s="404"/>
      <c r="N881" s="393"/>
      <c r="O881" s="404"/>
      <c r="P881" s="390"/>
      <c r="Q881" s="404"/>
      <c r="R881" s="404"/>
      <c r="S881" s="393"/>
      <c r="T881" s="477"/>
    </row>
    <row r="882" spans="2:20" ht="16.8">
      <c r="B882" s="403"/>
      <c r="D882" s="393"/>
      <c r="F882" s="390"/>
      <c r="I882" s="393"/>
      <c r="J882" s="477"/>
      <c r="K882" s="477"/>
      <c r="L882" s="403"/>
      <c r="M882" s="404"/>
      <c r="N882" s="393"/>
      <c r="O882" s="404"/>
      <c r="P882" s="390"/>
      <c r="Q882" s="404"/>
      <c r="R882" s="404"/>
      <c r="S882" s="393"/>
      <c r="T882" s="477"/>
    </row>
    <row r="883" spans="2:20" ht="16.8">
      <c r="B883" s="403"/>
      <c r="D883" s="393"/>
      <c r="F883" s="390"/>
      <c r="I883" s="393"/>
      <c r="J883" s="477"/>
      <c r="K883" s="477"/>
      <c r="L883" s="403"/>
      <c r="M883" s="404"/>
      <c r="N883" s="393"/>
      <c r="O883" s="404"/>
      <c r="P883" s="390"/>
      <c r="Q883" s="404"/>
      <c r="R883" s="404"/>
      <c r="S883" s="393"/>
      <c r="T883" s="477"/>
    </row>
    <row r="884" spans="2:20" ht="16.8">
      <c r="B884" s="403"/>
      <c r="D884" s="393"/>
      <c r="F884" s="390"/>
      <c r="I884" s="393"/>
      <c r="J884" s="477"/>
      <c r="K884" s="477"/>
      <c r="L884" s="403"/>
      <c r="M884" s="404"/>
      <c r="N884" s="393"/>
      <c r="O884" s="404"/>
      <c r="P884" s="390"/>
      <c r="Q884" s="404"/>
      <c r="R884" s="404"/>
      <c r="S884" s="393"/>
      <c r="T884" s="477"/>
    </row>
    <row r="885" spans="2:20" ht="16.8">
      <c r="B885" s="403"/>
      <c r="D885" s="393"/>
      <c r="F885" s="390"/>
      <c r="I885" s="393"/>
      <c r="J885" s="477"/>
      <c r="K885" s="477"/>
      <c r="L885" s="403"/>
      <c r="M885" s="404"/>
      <c r="N885" s="393"/>
      <c r="O885" s="404"/>
      <c r="P885" s="390"/>
      <c r="Q885" s="404"/>
      <c r="R885" s="404"/>
      <c r="S885" s="393"/>
      <c r="T885" s="477"/>
    </row>
    <row r="886" spans="2:20" ht="16.8">
      <c r="B886" s="403"/>
      <c r="D886" s="393"/>
      <c r="F886" s="390"/>
      <c r="I886" s="393"/>
      <c r="J886" s="477"/>
      <c r="K886" s="477"/>
      <c r="L886" s="403"/>
      <c r="M886" s="404"/>
      <c r="N886" s="393"/>
      <c r="O886" s="404"/>
      <c r="P886" s="390"/>
      <c r="Q886" s="404"/>
      <c r="R886" s="404"/>
      <c r="S886" s="393"/>
      <c r="T886" s="477"/>
    </row>
    <row r="887" spans="2:20" ht="16.8">
      <c r="B887" s="403"/>
      <c r="D887" s="393"/>
      <c r="F887" s="390"/>
      <c r="I887" s="393"/>
      <c r="J887" s="477"/>
      <c r="K887" s="477"/>
      <c r="L887" s="403"/>
      <c r="M887" s="404"/>
      <c r="N887" s="393"/>
      <c r="O887" s="404"/>
      <c r="P887" s="390"/>
      <c r="Q887" s="404"/>
      <c r="R887" s="404"/>
      <c r="S887" s="393"/>
      <c r="T887" s="477"/>
    </row>
    <row r="888" spans="2:20" ht="16.8">
      <c r="B888" s="403"/>
      <c r="D888" s="393"/>
      <c r="F888" s="390"/>
      <c r="I888" s="393"/>
      <c r="J888" s="477"/>
      <c r="K888" s="477"/>
      <c r="L888" s="403"/>
      <c r="M888" s="404"/>
      <c r="N888" s="393"/>
      <c r="O888" s="404"/>
      <c r="P888" s="390"/>
      <c r="Q888" s="404"/>
      <c r="R888" s="404"/>
      <c r="S888" s="393"/>
      <c r="T888" s="477"/>
    </row>
    <row r="889" spans="2:20" ht="16.8">
      <c r="B889" s="403"/>
      <c r="D889" s="393"/>
      <c r="F889" s="390"/>
      <c r="I889" s="393"/>
      <c r="J889" s="477"/>
      <c r="K889" s="477"/>
      <c r="L889" s="403"/>
      <c r="M889" s="404"/>
      <c r="N889" s="393"/>
      <c r="O889" s="404"/>
      <c r="P889" s="390"/>
      <c r="Q889" s="404"/>
      <c r="R889" s="404"/>
      <c r="S889" s="393"/>
      <c r="T889" s="477"/>
    </row>
    <row r="890" spans="2:20" ht="16.8">
      <c r="B890" s="403"/>
      <c r="D890" s="393"/>
      <c r="F890" s="390"/>
      <c r="I890" s="393"/>
      <c r="J890" s="477"/>
      <c r="K890" s="477"/>
      <c r="L890" s="403"/>
      <c r="M890" s="404"/>
      <c r="N890" s="393"/>
      <c r="O890" s="404"/>
      <c r="P890" s="390"/>
      <c r="Q890" s="404"/>
      <c r="R890" s="404"/>
      <c r="S890" s="393"/>
      <c r="T890" s="477"/>
    </row>
    <row r="891" spans="2:20" ht="16.8">
      <c r="B891" s="403"/>
      <c r="D891" s="393"/>
      <c r="F891" s="390"/>
      <c r="I891" s="393"/>
      <c r="J891" s="477"/>
      <c r="K891" s="477"/>
      <c r="L891" s="403"/>
      <c r="M891" s="404"/>
      <c r="N891" s="393"/>
      <c r="O891" s="404"/>
      <c r="P891" s="390"/>
      <c r="Q891" s="404"/>
      <c r="R891" s="404"/>
      <c r="S891" s="393"/>
      <c r="T891" s="477"/>
    </row>
    <row r="892" spans="2:20" ht="16.8">
      <c r="B892" s="403"/>
      <c r="D892" s="393"/>
      <c r="F892" s="390"/>
      <c r="I892" s="393"/>
      <c r="J892" s="477"/>
      <c r="K892" s="477"/>
      <c r="L892" s="403"/>
      <c r="M892" s="404"/>
      <c r="N892" s="393"/>
      <c r="O892" s="404"/>
      <c r="P892" s="390"/>
      <c r="Q892" s="404"/>
      <c r="R892" s="404"/>
      <c r="S892" s="393"/>
      <c r="T892" s="477"/>
    </row>
    <row r="893" spans="2:20" ht="16.8">
      <c r="B893" s="403"/>
      <c r="D893" s="393"/>
      <c r="F893" s="390"/>
      <c r="I893" s="393"/>
      <c r="J893" s="477"/>
      <c r="K893" s="477"/>
      <c r="L893" s="403"/>
      <c r="M893" s="404"/>
      <c r="N893" s="393"/>
      <c r="O893" s="404"/>
      <c r="P893" s="390"/>
      <c r="Q893" s="404"/>
      <c r="R893" s="404"/>
      <c r="S893" s="393"/>
      <c r="T893" s="477"/>
    </row>
    <row r="894" spans="2:20" ht="16.8">
      <c r="B894" s="403"/>
      <c r="D894" s="393"/>
      <c r="F894" s="390"/>
      <c r="I894" s="393"/>
      <c r="J894" s="477"/>
      <c r="K894" s="477"/>
      <c r="L894" s="403"/>
      <c r="M894" s="404"/>
      <c r="N894" s="393"/>
      <c r="O894" s="404"/>
      <c r="P894" s="390"/>
      <c r="Q894" s="404"/>
      <c r="R894" s="404"/>
      <c r="S894" s="393"/>
      <c r="T894" s="477"/>
    </row>
    <row r="895" spans="2:20" ht="16.8">
      <c r="B895" s="403"/>
      <c r="D895" s="393"/>
      <c r="F895" s="390"/>
      <c r="I895" s="393"/>
      <c r="J895" s="477"/>
      <c r="K895" s="477"/>
      <c r="L895" s="403"/>
      <c r="M895" s="404"/>
      <c r="N895" s="393"/>
      <c r="O895" s="404"/>
      <c r="P895" s="390"/>
      <c r="Q895" s="404"/>
      <c r="R895" s="404"/>
      <c r="S895" s="393"/>
      <c r="T895" s="477"/>
    </row>
    <row r="896" spans="2:20" ht="16.8">
      <c r="B896" s="403"/>
      <c r="D896" s="393"/>
      <c r="F896" s="390"/>
      <c r="I896" s="393"/>
      <c r="J896" s="477"/>
      <c r="K896" s="477"/>
      <c r="L896" s="403"/>
      <c r="M896" s="404"/>
      <c r="N896" s="393"/>
      <c r="O896" s="404"/>
      <c r="P896" s="390"/>
      <c r="Q896" s="404"/>
      <c r="R896" s="404"/>
      <c r="S896" s="393"/>
      <c r="T896" s="477"/>
    </row>
    <row r="897" spans="2:20" ht="16.8">
      <c r="B897" s="403"/>
      <c r="D897" s="393"/>
      <c r="F897" s="390"/>
      <c r="I897" s="393"/>
      <c r="J897" s="477"/>
      <c r="K897" s="477"/>
      <c r="L897" s="403"/>
      <c r="M897" s="404"/>
      <c r="N897" s="393"/>
      <c r="O897" s="404"/>
      <c r="P897" s="390"/>
      <c r="Q897" s="404"/>
      <c r="R897" s="404"/>
      <c r="S897" s="393"/>
      <c r="T897" s="477"/>
    </row>
    <row r="898" spans="2:20" ht="16.8">
      <c r="B898" s="403"/>
      <c r="D898" s="393"/>
      <c r="F898" s="390"/>
      <c r="I898" s="393"/>
      <c r="J898" s="477"/>
      <c r="K898" s="477"/>
      <c r="L898" s="403"/>
      <c r="M898" s="404"/>
      <c r="N898" s="393"/>
      <c r="O898" s="404"/>
      <c r="P898" s="390"/>
      <c r="Q898" s="404"/>
      <c r="R898" s="404"/>
      <c r="S898" s="393"/>
      <c r="T898" s="477"/>
    </row>
    <row r="899" spans="2:20" ht="16.8">
      <c r="B899" s="403"/>
      <c r="D899" s="393"/>
      <c r="F899" s="390"/>
      <c r="I899" s="393"/>
      <c r="J899" s="477"/>
      <c r="K899" s="477"/>
      <c r="L899" s="403"/>
      <c r="M899" s="404"/>
      <c r="N899" s="393"/>
      <c r="O899" s="404"/>
      <c r="P899" s="390"/>
      <c r="Q899" s="404"/>
      <c r="R899" s="404"/>
      <c r="S899" s="393"/>
      <c r="T899" s="477"/>
    </row>
    <row r="900" spans="2:20" ht="16.8">
      <c r="B900" s="403"/>
      <c r="D900" s="393"/>
      <c r="F900" s="390"/>
      <c r="I900" s="393"/>
      <c r="J900" s="477"/>
      <c r="K900" s="477"/>
      <c r="L900" s="403"/>
      <c r="M900" s="404"/>
      <c r="N900" s="393"/>
      <c r="O900" s="404"/>
      <c r="P900" s="390"/>
      <c r="Q900" s="404"/>
      <c r="R900" s="404"/>
      <c r="S900" s="393"/>
      <c r="T900" s="477"/>
    </row>
    <row r="901" spans="2:20" ht="16.8">
      <c r="B901" s="403"/>
      <c r="D901" s="393"/>
      <c r="F901" s="390"/>
      <c r="I901" s="393"/>
      <c r="J901" s="477"/>
      <c r="K901" s="477"/>
      <c r="L901" s="403"/>
      <c r="M901" s="404"/>
      <c r="N901" s="393"/>
      <c r="O901" s="404"/>
      <c r="P901" s="390"/>
      <c r="Q901" s="404"/>
      <c r="R901" s="404"/>
      <c r="S901" s="393"/>
      <c r="T901" s="477"/>
    </row>
    <row r="902" spans="2:20" ht="16.8">
      <c r="B902" s="403"/>
      <c r="D902" s="393"/>
      <c r="F902" s="390"/>
      <c r="I902" s="393"/>
      <c r="J902" s="477"/>
      <c r="K902" s="477"/>
      <c r="L902" s="403"/>
      <c r="M902" s="404"/>
      <c r="N902" s="393"/>
      <c r="O902" s="404"/>
      <c r="P902" s="390"/>
      <c r="Q902" s="404"/>
      <c r="R902" s="404"/>
      <c r="S902" s="393"/>
      <c r="T902" s="477"/>
    </row>
    <row r="903" spans="2:20" ht="16.8">
      <c r="B903" s="403"/>
      <c r="D903" s="393"/>
      <c r="F903" s="390"/>
      <c r="I903" s="393"/>
      <c r="J903" s="477"/>
      <c r="K903" s="477"/>
      <c r="L903" s="403"/>
      <c r="M903" s="404"/>
      <c r="N903" s="393"/>
      <c r="O903" s="404"/>
      <c r="P903" s="390"/>
      <c r="Q903" s="404"/>
      <c r="R903" s="404"/>
      <c r="S903" s="393"/>
      <c r="T903" s="477"/>
    </row>
    <row r="904" spans="2:20" ht="16.8">
      <c r="B904" s="403"/>
      <c r="D904" s="393"/>
      <c r="F904" s="390"/>
      <c r="I904" s="393"/>
      <c r="J904" s="477"/>
      <c r="K904" s="477"/>
      <c r="L904" s="403"/>
      <c r="M904" s="404"/>
      <c r="N904" s="393"/>
      <c r="O904" s="404"/>
      <c r="P904" s="390"/>
      <c r="Q904" s="404"/>
      <c r="R904" s="404"/>
      <c r="S904" s="393"/>
      <c r="T904" s="477"/>
    </row>
    <row r="905" spans="2:20" ht="16.8">
      <c r="B905" s="403"/>
      <c r="D905" s="393"/>
      <c r="F905" s="390"/>
      <c r="I905" s="393"/>
      <c r="J905" s="477"/>
      <c r="K905" s="477"/>
      <c r="L905" s="403"/>
      <c r="M905" s="404"/>
      <c r="N905" s="393"/>
      <c r="O905" s="404"/>
      <c r="P905" s="390"/>
      <c r="Q905" s="404"/>
      <c r="R905" s="404"/>
      <c r="S905" s="393"/>
      <c r="T905" s="477"/>
    </row>
    <row r="906" spans="2:20" ht="16.8">
      <c r="B906" s="403"/>
      <c r="D906" s="393"/>
      <c r="F906" s="390"/>
      <c r="I906" s="393"/>
      <c r="J906" s="477"/>
      <c r="K906" s="477"/>
      <c r="L906" s="403"/>
      <c r="M906" s="404"/>
      <c r="N906" s="393"/>
      <c r="O906" s="404"/>
      <c r="P906" s="390"/>
      <c r="Q906" s="404"/>
      <c r="R906" s="404"/>
      <c r="S906" s="393"/>
      <c r="T906" s="477"/>
    </row>
    <row r="907" spans="2:20" ht="16.8">
      <c r="B907" s="403"/>
      <c r="D907" s="393"/>
      <c r="F907" s="390"/>
      <c r="I907" s="393"/>
      <c r="J907" s="477"/>
      <c r="K907" s="477"/>
      <c r="L907" s="403"/>
      <c r="M907" s="404"/>
      <c r="N907" s="393"/>
      <c r="O907" s="404"/>
      <c r="P907" s="390"/>
      <c r="Q907" s="404"/>
      <c r="R907" s="404"/>
      <c r="S907" s="393"/>
      <c r="T907" s="477"/>
    </row>
    <row r="908" spans="2:20" ht="16.8">
      <c r="B908" s="403"/>
      <c r="D908" s="393"/>
      <c r="F908" s="390"/>
      <c r="I908" s="393"/>
      <c r="J908" s="477"/>
      <c r="K908" s="477"/>
      <c r="L908" s="403"/>
      <c r="M908" s="404"/>
      <c r="N908" s="393"/>
      <c r="O908" s="404"/>
      <c r="P908" s="390"/>
      <c r="Q908" s="404"/>
      <c r="R908" s="404"/>
      <c r="S908" s="393"/>
      <c r="T908" s="477"/>
    </row>
    <row r="909" spans="2:20" ht="16.8">
      <c r="B909" s="403"/>
      <c r="D909" s="393"/>
      <c r="F909" s="390"/>
      <c r="I909" s="393"/>
      <c r="J909" s="477"/>
      <c r="K909" s="477"/>
      <c r="L909" s="403"/>
      <c r="M909" s="404"/>
      <c r="N909" s="393"/>
      <c r="O909" s="404"/>
      <c r="P909" s="390"/>
      <c r="Q909" s="404"/>
      <c r="R909" s="404"/>
      <c r="S909" s="393"/>
      <c r="T909" s="477"/>
    </row>
    <row r="910" spans="2:20" ht="16.8">
      <c r="B910" s="403"/>
      <c r="D910" s="393"/>
      <c r="F910" s="390"/>
      <c r="I910" s="393"/>
      <c r="J910" s="477"/>
      <c r="K910" s="477"/>
      <c r="L910" s="403"/>
      <c r="M910" s="404"/>
      <c r="N910" s="393"/>
      <c r="O910" s="404"/>
      <c r="P910" s="390"/>
      <c r="Q910" s="404"/>
      <c r="R910" s="404"/>
      <c r="S910" s="393"/>
      <c r="T910" s="477"/>
    </row>
    <row r="911" spans="2:20" ht="16.8">
      <c r="B911" s="403"/>
      <c r="D911" s="393"/>
      <c r="F911" s="390"/>
      <c r="I911" s="393"/>
      <c r="J911" s="477"/>
      <c r="K911" s="477"/>
      <c r="L911" s="403"/>
      <c r="M911" s="404"/>
      <c r="N911" s="393"/>
      <c r="O911" s="404"/>
      <c r="P911" s="390"/>
      <c r="Q911" s="404"/>
      <c r="R911" s="404"/>
      <c r="S911" s="393"/>
      <c r="T911" s="477"/>
    </row>
    <row r="912" spans="2:20" ht="16.8">
      <c r="B912" s="403"/>
      <c r="D912" s="393"/>
      <c r="F912" s="390"/>
      <c r="I912" s="393"/>
      <c r="J912" s="477"/>
      <c r="K912" s="477"/>
      <c r="L912" s="403"/>
      <c r="M912" s="404"/>
      <c r="N912" s="393"/>
      <c r="O912" s="404"/>
      <c r="P912" s="390"/>
      <c r="Q912" s="404"/>
      <c r="R912" s="404"/>
      <c r="S912" s="393"/>
      <c r="T912" s="477"/>
    </row>
    <row r="913" spans="2:20" ht="16.8">
      <c r="B913" s="403"/>
      <c r="D913" s="393"/>
      <c r="F913" s="390"/>
      <c r="I913" s="393"/>
      <c r="J913" s="477"/>
      <c r="K913" s="477"/>
      <c r="L913" s="403"/>
      <c r="M913" s="404"/>
      <c r="N913" s="393"/>
      <c r="O913" s="404"/>
      <c r="P913" s="390"/>
      <c r="Q913" s="404"/>
      <c r="R913" s="404"/>
      <c r="S913" s="393"/>
      <c r="T913" s="477"/>
    </row>
    <row r="914" spans="2:20" ht="16.8">
      <c r="B914" s="403"/>
      <c r="D914" s="393"/>
      <c r="F914" s="390"/>
      <c r="I914" s="393"/>
      <c r="J914" s="477"/>
      <c r="K914" s="477"/>
      <c r="L914" s="403"/>
      <c r="M914" s="404"/>
      <c r="N914" s="393"/>
      <c r="O914" s="404"/>
      <c r="P914" s="390"/>
      <c r="Q914" s="404"/>
      <c r="R914" s="404"/>
      <c r="S914" s="393"/>
      <c r="T914" s="477"/>
    </row>
    <row r="915" spans="2:20" ht="16.8">
      <c r="B915" s="403"/>
      <c r="D915" s="393"/>
      <c r="F915" s="390"/>
      <c r="I915" s="393"/>
      <c r="J915" s="477"/>
      <c r="K915" s="477"/>
      <c r="L915" s="403"/>
      <c r="M915" s="404"/>
      <c r="N915" s="393"/>
      <c r="O915" s="404"/>
      <c r="P915" s="390"/>
      <c r="Q915" s="404"/>
      <c r="R915" s="404"/>
      <c r="S915" s="393"/>
      <c r="T915" s="477"/>
    </row>
    <row r="916" spans="2:20" ht="16.8">
      <c r="B916" s="403"/>
      <c r="D916" s="393"/>
      <c r="F916" s="390"/>
      <c r="I916" s="393"/>
      <c r="J916" s="477"/>
      <c r="K916" s="477"/>
      <c r="L916" s="403"/>
      <c r="M916" s="404"/>
      <c r="N916" s="393"/>
      <c r="O916" s="404"/>
      <c r="P916" s="390"/>
      <c r="Q916" s="404"/>
      <c r="R916" s="404"/>
      <c r="S916" s="393"/>
      <c r="T916" s="477"/>
    </row>
    <row r="917" spans="2:20" ht="16.8">
      <c r="B917" s="403"/>
      <c r="D917" s="393"/>
      <c r="F917" s="390"/>
      <c r="I917" s="393"/>
      <c r="J917" s="477"/>
      <c r="K917" s="477"/>
      <c r="L917" s="403"/>
      <c r="M917" s="404"/>
      <c r="N917" s="393"/>
      <c r="O917" s="404"/>
      <c r="P917" s="390"/>
      <c r="Q917" s="404"/>
      <c r="R917" s="404"/>
      <c r="S917" s="393"/>
      <c r="T917" s="477"/>
    </row>
    <row r="918" spans="2:20" ht="16.8">
      <c r="B918" s="403"/>
      <c r="D918" s="393"/>
      <c r="F918" s="390"/>
      <c r="I918" s="393"/>
      <c r="J918" s="477"/>
      <c r="K918" s="477"/>
      <c r="L918" s="403"/>
      <c r="M918" s="404"/>
      <c r="N918" s="393"/>
      <c r="O918" s="404"/>
      <c r="P918" s="390"/>
      <c r="Q918" s="404"/>
      <c r="R918" s="404"/>
      <c r="S918" s="393"/>
      <c r="T918" s="477"/>
    </row>
    <row r="919" spans="2:20" ht="16.8">
      <c r="B919" s="403"/>
      <c r="D919" s="393"/>
      <c r="F919" s="390"/>
      <c r="I919" s="393"/>
      <c r="J919" s="477"/>
      <c r="K919" s="477"/>
      <c r="L919" s="403"/>
      <c r="M919" s="404"/>
      <c r="N919" s="393"/>
      <c r="O919" s="404"/>
      <c r="P919" s="390"/>
      <c r="Q919" s="404"/>
      <c r="R919" s="404"/>
      <c r="S919" s="393"/>
      <c r="T919" s="477"/>
    </row>
    <row r="920" spans="2:20" ht="16.8">
      <c r="B920" s="403"/>
      <c r="D920" s="393"/>
      <c r="F920" s="390"/>
      <c r="I920" s="393"/>
      <c r="J920" s="477"/>
      <c r="K920" s="477"/>
      <c r="L920" s="403"/>
      <c r="M920" s="404"/>
      <c r="N920" s="393"/>
      <c r="O920" s="404"/>
      <c r="P920" s="390"/>
      <c r="Q920" s="404"/>
      <c r="R920" s="404"/>
      <c r="S920" s="393"/>
      <c r="T920" s="477"/>
    </row>
    <row r="921" spans="2:20" ht="16.8">
      <c r="B921" s="403"/>
      <c r="D921" s="393"/>
      <c r="F921" s="390"/>
      <c r="I921" s="393"/>
      <c r="J921" s="477"/>
      <c r="K921" s="477"/>
      <c r="L921" s="403"/>
      <c r="M921" s="404"/>
      <c r="N921" s="393"/>
      <c r="O921" s="404"/>
      <c r="P921" s="390"/>
      <c r="Q921" s="404"/>
      <c r="R921" s="404"/>
      <c r="S921" s="393"/>
      <c r="T921" s="477"/>
    </row>
    <row r="922" spans="2:20" ht="16.8">
      <c r="B922" s="403"/>
      <c r="D922" s="393"/>
      <c r="F922" s="390"/>
      <c r="I922" s="393"/>
      <c r="J922" s="477"/>
      <c r="K922" s="477"/>
      <c r="L922" s="403"/>
      <c r="M922" s="404"/>
      <c r="N922" s="393"/>
      <c r="O922" s="404"/>
      <c r="P922" s="390"/>
      <c r="Q922" s="404"/>
      <c r="R922" s="404"/>
      <c r="S922" s="393"/>
      <c r="T922" s="477"/>
    </row>
    <row r="923" spans="2:20" ht="16.8">
      <c r="B923" s="403"/>
      <c r="D923" s="393"/>
      <c r="F923" s="390"/>
      <c r="I923" s="393"/>
      <c r="J923" s="477"/>
      <c r="K923" s="477"/>
      <c r="L923" s="403"/>
      <c r="M923" s="404"/>
      <c r="N923" s="393"/>
      <c r="O923" s="404"/>
      <c r="P923" s="390"/>
      <c r="Q923" s="404"/>
      <c r="R923" s="404"/>
      <c r="S923" s="393"/>
      <c r="T923" s="477"/>
    </row>
    <row r="924" spans="2:20" ht="16.8">
      <c r="B924" s="403"/>
      <c r="D924" s="393"/>
      <c r="F924" s="390"/>
      <c r="I924" s="393"/>
      <c r="J924" s="477"/>
      <c r="K924" s="477"/>
      <c r="L924" s="403"/>
      <c r="M924" s="404"/>
      <c r="N924" s="393"/>
      <c r="O924" s="404"/>
      <c r="P924" s="390"/>
      <c r="Q924" s="404"/>
      <c r="R924" s="404"/>
      <c r="S924" s="393"/>
      <c r="T924" s="477"/>
    </row>
    <row r="925" spans="2:20" ht="16.8">
      <c r="B925" s="403"/>
      <c r="D925" s="393"/>
      <c r="F925" s="390"/>
      <c r="I925" s="393"/>
      <c r="J925" s="477"/>
      <c r="K925" s="477"/>
      <c r="L925" s="403"/>
      <c r="M925" s="404"/>
      <c r="N925" s="393"/>
      <c r="O925" s="404"/>
      <c r="P925" s="390"/>
      <c r="Q925" s="404"/>
      <c r="R925" s="404"/>
      <c r="S925" s="393"/>
      <c r="T925" s="477"/>
    </row>
    <row r="926" spans="2:20" ht="16.8">
      <c r="B926" s="403"/>
      <c r="D926" s="393"/>
      <c r="F926" s="390"/>
      <c r="I926" s="393"/>
      <c r="J926" s="477"/>
      <c r="K926" s="477"/>
      <c r="L926" s="403"/>
      <c r="M926" s="404"/>
      <c r="N926" s="393"/>
      <c r="O926" s="404"/>
      <c r="P926" s="390"/>
      <c r="Q926" s="404"/>
      <c r="R926" s="404"/>
      <c r="S926" s="393"/>
      <c r="T926" s="477"/>
    </row>
    <row r="927" spans="2:20" ht="16.8">
      <c r="B927" s="403"/>
      <c r="D927" s="393"/>
      <c r="F927" s="390"/>
      <c r="I927" s="393"/>
      <c r="J927" s="477"/>
      <c r="K927" s="477"/>
      <c r="L927" s="403"/>
      <c r="M927" s="404"/>
      <c r="N927" s="393"/>
      <c r="O927" s="404"/>
      <c r="P927" s="390"/>
      <c r="Q927" s="404"/>
      <c r="R927" s="404"/>
      <c r="S927" s="393"/>
      <c r="T927" s="477"/>
    </row>
    <row r="928" spans="2:20" ht="16.8">
      <c r="B928" s="403"/>
      <c r="D928" s="393"/>
      <c r="F928" s="390"/>
      <c r="I928" s="393"/>
      <c r="J928" s="477"/>
      <c r="K928" s="477"/>
      <c r="L928" s="403"/>
      <c r="M928" s="404"/>
      <c r="N928" s="393"/>
      <c r="O928" s="404"/>
      <c r="P928" s="390"/>
      <c r="Q928" s="404"/>
      <c r="R928" s="404"/>
      <c r="S928" s="393"/>
      <c r="T928" s="477"/>
    </row>
    <row r="929" spans="2:20" ht="16.8">
      <c r="B929" s="403"/>
      <c r="D929" s="393"/>
      <c r="F929" s="390"/>
      <c r="I929" s="393"/>
      <c r="J929" s="477"/>
      <c r="K929" s="477"/>
      <c r="L929" s="403"/>
      <c r="M929" s="404"/>
      <c r="N929" s="393"/>
      <c r="O929" s="404"/>
      <c r="P929" s="390"/>
      <c r="Q929" s="404"/>
      <c r="R929" s="404"/>
      <c r="S929" s="393"/>
      <c r="T929" s="477"/>
    </row>
    <row r="930" spans="2:20" ht="16.8">
      <c r="B930" s="403"/>
      <c r="D930" s="393"/>
      <c r="F930" s="390"/>
      <c r="I930" s="393"/>
      <c r="J930" s="477"/>
      <c r="K930" s="477"/>
      <c r="L930" s="403"/>
      <c r="M930" s="404"/>
      <c r="N930" s="393"/>
      <c r="O930" s="404"/>
      <c r="P930" s="390"/>
      <c r="Q930" s="404"/>
      <c r="R930" s="404"/>
      <c r="S930" s="393"/>
      <c r="T930" s="477"/>
    </row>
    <row r="931" spans="2:20" ht="16.8">
      <c r="B931" s="403"/>
      <c r="D931" s="393"/>
      <c r="F931" s="390"/>
      <c r="I931" s="393"/>
      <c r="J931" s="477"/>
      <c r="K931" s="477"/>
      <c r="L931" s="403"/>
      <c r="M931" s="404"/>
      <c r="N931" s="393"/>
      <c r="O931" s="404"/>
      <c r="P931" s="390"/>
      <c r="Q931" s="404"/>
      <c r="R931" s="404"/>
      <c r="S931" s="393"/>
      <c r="T931" s="477"/>
    </row>
    <row r="932" spans="2:20" ht="16.8">
      <c r="B932" s="403"/>
      <c r="D932" s="393"/>
      <c r="F932" s="390"/>
      <c r="I932" s="393"/>
      <c r="J932" s="477"/>
      <c r="K932" s="477"/>
      <c r="L932" s="403"/>
      <c r="M932" s="404"/>
      <c r="N932" s="393"/>
      <c r="O932" s="404"/>
      <c r="P932" s="390"/>
      <c r="Q932" s="404"/>
      <c r="R932" s="404"/>
      <c r="S932" s="393"/>
      <c r="T932" s="477"/>
    </row>
    <row r="933" spans="2:20" ht="16.8">
      <c r="B933" s="403"/>
      <c r="D933" s="393"/>
      <c r="F933" s="390"/>
      <c r="I933" s="393"/>
      <c r="J933" s="477"/>
      <c r="K933" s="477"/>
      <c r="L933" s="403"/>
      <c r="M933" s="404"/>
      <c r="N933" s="393"/>
      <c r="O933" s="404"/>
      <c r="P933" s="390"/>
      <c r="Q933" s="404"/>
      <c r="R933" s="404"/>
      <c r="S933" s="393"/>
      <c r="T933" s="477"/>
    </row>
    <row r="934" spans="2:20" ht="16.8">
      <c r="B934" s="403"/>
      <c r="D934" s="393"/>
      <c r="F934" s="390"/>
      <c r="I934" s="393"/>
      <c r="J934" s="477"/>
      <c r="K934" s="477"/>
      <c r="L934" s="403"/>
      <c r="M934" s="404"/>
      <c r="N934" s="393"/>
      <c r="O934" s="404"/>
      <c r="P934" s="390"/>
      <c r="Q934" s="404"/>
      <c r="R934" s="404"/>
      <c r="S934" s="393"/>
      <c r="T934" s="477"/>
    </row>
    <row r="935" spans="2:20" ht="16.8">
      <c r="B935" s="403"/>
      <c r="D935" s="393"/>
      <c r="F935" s="390"/>
      <c r="I935" s="393"/>
      <c r="J935" s="477"/>
      <c r="K935" s="477"/>
      <c r="L935" s="403"/>
      <c r="M935" s="404"/>
      <c r="N935" s="393"/>
      <c r="O935" s="404"/>
      <c r="P935" s="390"/>
      <c r="Q935" s="404"/>
      <c r="R935" s="404"/>
      <c r="S935" s="393"/>
      <c r="T935" s="477"/>
    </row>
    <row r="936" spans="2:20" ht="16.8">
      <c r="B936" s="403"/>
      <c r="D936" s="393"/>
      <c r="F936" s="390"/>
      <c r="I936" s="393"/>
      <c r="J936" s="477"/>
      <c r="K936" s="477"/>
      <c r="L936" s="403"/>
      <c r="M936" s="404"/>
      <c r="N936" s="393"/>
      <c r="O936" s="404"/>
      <c r="P936" s="390"/>
      <c r="Q936" s="404"/>
      <c r="R936" s="404"/>
      <c r="S936" s="393"/>
      <c r="T936" s="477"/>
    </row>
    <row r="937" spans="2:20" ht="16.8">
      <c r="B937" s="403"/>
      <c r="D937" s="393"/>
      <c r="F937" s="390"/>
      <c r="I937" s="393"/>
      <c r="J937" s="477"/>
      <c r="K937" s="477"/>
      <c r="L937" s="403"/>
      <c r="M937" s="404"/>
      <c r="N937" s="393"/>
      <c r="O937" s="404"/>
      <c r="P937" s="390"/>
      <c r="Q937" s="404"/>
      <c r="R937" s="404"/>
      <c r="S937" s="393"/>
      <c r="T937" s="477"/>
    </row>
    <row r="938" spans="2:20" ht="16.8">
      <c r="B938" s="403"/>
      <c r="D938" s="393"/>
      <c r="F938" s="390"/>
      <c r="I938" s="393"/>
      <c r="J938" s="477"/>
      <c r="K938" s="477"/>
      <c r="L938" s="403"/>
      <c r="M938" s="404"/>
      <c r="N938" s="393"/>
      <c r="O938" s="404"/>
      <c r="P938" s="390"/>
      <c r="Q938" s="404"/>
      <c r="R938" s="404"/>
      <c r="S938" s="393"/>
      <c r="T938" s="477"/>
    </row>
    <row r="939" spans="2:20" ht="16.8">
      <c r="B939" s="403"/>
      <c r="D939" s="393"/>
      <c r="F939" s="390"/>
      <c r="I939" s="393"/>
      <c r="J939" s="477"/>
      <c r="K939" s="477"/>
      <c r="L939" s="403"/>
      <c r="M939" s="404"/>
      <c r="N939" s="393"/>
      <c r="O939" s="404"/>
      <c r="P939" s="390"/>
      <c r="Q939" s="404"/>
      <c r="R939" s="404"/>
      <c r="S939" s="393"/>
      <c r="T939" s="477"/>
    </row>
    <row r="940" spans="2:20" ht="16.8">
      <c r="B940" s="403"/>
      <c r="D940" s="393"/>
      <c r="F940" s="390"/>
      <c r="I940" s="393"/>
      <c r="J940" s="477"/>
      <c r="K940" s="477"/>
      <c r="L940" s="403"/>
      <c r="M940" s="404"/>
      <c r="N940" s="393"/>
      <c r="O940" s="404"/>
      <c r="P940" s="390"/>
      <c r="Q940" s="404"/>
      <c r="R940" s="404"/>
      <c r="S940" s="393"/>
      <c r="T940" s="477"/>
    </row>
    <row r="941" spans="2:20" ht="16.8">
      <c r="B941" s="403"/>
      <c r="D941" s="393"/>
      <c r="F941" s="390"/>
      <c r="I941" s="393"/>
      <c r="J941" s="477"/>
      <c r="K941" s="477"/>
      <c r="L941" s="403"/>
      <c r="M941" s="404"/>
      <c r="N941" s="393"/>
      <c r="O941" s="404"/>
      <c r="P941" s="390"/>
      <c r="Q941" s="404"/>
      <c r="R941" s="404"/>
      <c r="S941" s="393"/>
      <c r="T941" s="477"/>
    </row>
    <row r="942" spans="2:20" ht="16.8">
      <c r="B942" s="403"/>
      <c r="D942" s="393"/>
      <c r="F942" s="390"/>
      <c r="I942" s="393"/>
      <c r="J942" s="477"/>
      <c r="K942" s="477"/>
      <c r="L942" s="403"/>
      <c r="M942" s="404"/>
      <c r="N942" s="393"/>
      <c r="O942" s="404"/>
      <c r="P942" s="390"/>
      <c r="Q942" s="404"/>
      <c r="R942" s="404"/>
      <c r="S942" s="393"/>
      <c r="T942" s="477"/>
    </row>
    <row r="943" spans="2:20" ht="16.8">
      <c r="B943" s="403"/>
      <c r="D943" s="393"/>
      <c r="F943" s="390"/>
      <c r="I943" s="393"/>
      <c r="J943" s="477"/>
      <c r="K943" s="477"/>
      <c r="L943" s="403"/>
      <c r="M943" s="404"/>
      <c r="N943" s="393"/>
      <c r="O943" s="404"/>
      <c r="P943" s="390"/>
      <c r="Q943" s="404"/>
      <c r="R943" s="404"/>
      <c r="S943" s="393"/>
      <c r="T943" s="477"/>
    </row>
    <row r="944" spans="2:20" ht="16.8">
      <c r="B944" s="403"/>
      <c r="D944" s="393"/>
      <c r="F944" s="390"/>
      <c r="I944" s="393"/>
      <c r="J944" s="477"/>
      <c r="K944" s="477"/>
      <c r="L944" s="403"/>
      <c r="M944" s="404"/>
      <c r="N944" s="393"/>
      <c r="O944" s="404"/>
      <c r="P944" s="390"/>
      <c r="Q944" s="404"/>
      <c r="R944" s="404"/>
      <c r="S944" s="393"/>
      <c r="T944" s="477"/>
    </row>
    <row r="945" spans="2:20" ht="16.8">
      <c r="B945" s="403"/>
      <c r="D945" s="393"/>
      <c r="F945" s="390"/>
      <c r="I945" s="393"/>
      <c r="J945" s="477"/>
      <c r="K945" s="477"/>
      <c r="L945" s="403"/>
      <c r="M945" s="404"/>
      <c r="N945" s="393"/>
      <c r="O945" s="404"/>
      <c r="P945" s="390"/>
      <c r="Q945" s="404"/>
      <c r="R945" s="404"/>
      <c r="S945" s="393"/>
      <c r="T945" s="477"/>
    </row>
    <row r="946" spans="2:20" ht="16.8">
      <c r="B946" s="403"/>
      <c r="D946" s="393"/>
      <c r="F946" s="390"/>
      <c r="I946" s="393"/>
      <c r="J946" s="477"/>
      <c r="K946" s="477"/>
      <c r="L946" s="403"/>
      <c r="M946" s="404"/>
      <c r="N946" s="393"/>
      <c r="O946" s="404"/>
      <c r="P946" s="390"/>
      <c r="Q946" s="404"/>
      <c r="R946" s="404"/>
      <c r="S946" s="393"/>
      <c r="T946" s="477"/>
    </row>
    <row r="947" spans="2:20" ht="16.8">
      <c r="B947" s="403"/>
      <c r="D947" s="393"/>
      <c r="F947" s="390"/>
      <c r="I947" s="393"/>
      <c r="J947" s="477"/>
      <c r="K947" s="477"/>
      <c r="L947" s="403"/>
      <c r="M947" s="404"/>
      <c r="N947" s="393"/>
      <c r="O947" s="404"/>
      <c r="P947" s="390"/>
      <c r="Q947" s="404"/>
      <c r="R947" s="404"/>
      <c r="S947" s="393"/>
      <c r="T947" s="477"/>
    </row>
    <row r="948" spans="2:20" ht="16.8">
      <c r="B948" s="403"/>
      <c r="D948" s="393"/>
      <c r="F948" s="390"/>
      <c r="I948" s="393"/>
      <c r="J948" s="477"/>
      <c r="K948" s="477"/>
      <c r="L948" s="403"/>
      <c r="M948" s="404"/>
      <c r="N948" s="393"/>
      <c r="O948" s="404"/>
      <c r="P948" s="390"/>
      <c r="Q948" s="404"/>
      <c r="R948" s="404"/>
      <c r="S948" s="393"/>
      <c r="T948" s="477"/>
    </row>
    <row r="949" spans="2:20" ht="16.8">
      <c r="B949" s="403"/>
      <c r="D949" s="393"/>
      <c r="F949" s="390"/>
      <c r="I949" s="393"/>
      <c r="J949" s="477"/>
      <c r="K949" s="477"/>
      <c r="L949" s="403"/>
      <c r="M949" s="404"/>
      <c r="N949" s="393"/>
      <c r="O949" s="404"/>
      <c r="P949" s="390"/>
      <c r="Q949" s="404"/>
      <c r="R949" s="404"/>
      <c r="S949" s="393"/>
      <c r="T949" s="477"/>
    </row>
    <row r="950" spans="2:20" ht="16.8">
      <c r="B950" s="403"/>
      <c r="D950" s="393"/>
      <c r="F950" s="390"/>
      <c r="I950" s="393"/>
      <c r="J950" s="477"/>
      <c r="K950" s="477"/>
      <c r="L950" s="403"/>
      <c r="M950" s="404"/>
      <c r="N950" s="393"/>
      <c r="O950" s="404"/>
      <c r="P950" s="390"/>
      <c r="Q950" s="404"/>
      <c r="R950" s="404"/>
      <c r="S950" s="393"/>
      <c r="T950" s="477"/>
    </row>
    <row r="951" spans="2:20" ht="16.8">
      <c r="B951" s="403"/>
      <c r="D951" s="393"/>
      <c r="F951" s="390"/>
      <c r="I951" s="393"/>
      <c r="J951" s="477"/>
      <c r="K951" s="477"/>
      <c r="L951" s="403"/>
      <c r="M951" s="404"/>
      <c r="N951" s="393"/>
      <c r="O951" s="404"/>
      <c r="P951" s="390"/>
      <c r="Q951" s="404"/>
      <c r="R951" s="404"/>
      <c r="S951" s="393"/>
      <c r="T951" s="477"/>
    </row>
    <row r="952" spans="2:20" ht="16.8">
      <c r="B952" s="403"/>
      <c r="D952" s="393"/>
      <c r="F952" s="390"/>
      <c r="I952" s="393"/>
      <c r="J952" s="477"/>
      <c r="K952" s="477"/>
      <c r="L952" s="403"/>
      <c r="M952" s="404"/>
      <c r="N952" s="393"/>
      <c r="O952" s="404"/>
      <c r="P952" s="390"/>
      <c r="Q952" s="404"/>
      <c r="R952" s="404"/>
      <c r="S952" s="393"/>
      <c r="T952" s="477"/>
    </row>
    <row r="953" spans="2:20" ht="16.8">
      <c r="B953" s="403"/>
      <c r="D953" s="393"/>
      <c r="F953" s="390"/>
      <c r="I953" s="393"/>
      <c r="J953" s="477"/>
      <c r="K953" s="477"/>
      <c r="L953" s="403"/>
      <c r="M953" s="404"/>
      <c r="N953" s="393"/>
      <c r="O953" s="404"/>
      <c r="P953" s="390"/>
      <c r="Q953" s="404"/>
      <c r="R953" s="404"/>
      <c r="S953" s="393"/>
      <c r="T953" s="477"/>
    </row>
    <row r="954" spans="2:20" ht="16.8">
      <c r="B954" s="403"/>
      <c r="D954" s="393"/>
      <c r="F954" s="390"/>
      <c r="I954" s="393"/>
      <c r="J954" s="477"/>
      <c r="K954" s="477"/>
      <c r="L954" s="403"/>
      <c r="M954" s="404"/>
      <c r="N954" s="393"/>
      <c r="O954" s="404"/>
      <c r="P954" s="390"/>
      <c r="Q954" s="404"/>
      <c r="R954" s="404"/>
      <c r="S954" s="393"/>
      <c r="T954" s="477"/>
    </row>
    <row r="955" spans="2:20" ht="16.8">
      <c r="B955" s="403"/>
      <c r="D955" s="393"/>
      <c r="F955" s="390"/>
      <c r="I955" s="393"/>
      <c r="J955" s="477"/>
      <c r="K955" s="477"/>
      <c r="L955" s="403"/>
      <c r="M955" s="404"/>
      <c r="N955" s="393"/>
      <c r="O955" s="404"/>
      <c r="P955" s="390"/>
      <c r="Q955" s="404"/>
      <c r="R955" s="404"/>
      <c r="S955" s="393"/>
      <c r="T955" s="477"/>
    </row>
    <row r="956" spans="2:20" ht="16.8">
      <c r="B956" s="403"/>
      <c r="D956" s="393"/>
      <c r="F956" s="390"/>
      <c r="I956" s="393"/>
      <c r="J956" s="477"/>
      <c r="K956" s="477"/>
      <c r="L956" s="403"/>
      <c r="M956" s="404"/>
      <c r="N956" s="393"/>
      <c r="O956" s="404"/>
      <c r="P956" s="390"/>
      <c r="Q956" s="404"/>
      <c r="R956" s="404"/>
      <c r="S956" s="393"/>
      <c r="T956" s="477"/>
    </row>
    <row r="957" spans="2:20" ht="16.8">
      <c r="B957" s="403"/>
      <c r="D957" s="393"/>
      <c r="F957" s="390"/>
      <c r="I957" s="393"/>
      <c r="J957" s="477"/>
      <c r="K957" s="477"/>
      <c r="L957" s="403"/>
      <c r="M957" s="404"/>
      <c r="N957" s="393"/>
      <c r="O957" s="404"/>
      <c r="P957" s="390"/>
      <c r="Q957" s="404"/>
      <c r="R957" s="404"/>
      <c r="S957" s="393"/>
      <c r="T957" s="477"/>
    </row>
    <row r="958" spans="2:20" ht="16.8">
      <c r="B958" s="403"/>
      <c r="D958" s="393"/>
      <c r="F958" s="390"/>
      <c r="I958" s="393"/>
      <c r="J958" s="477"/>
      <c r="K958" s="477"/>
      <c r="L958" s="403"/>
      <c r="M958" s="404"/>
      <c r="N958" s="393"/>
      <c r="O958" s="404"/>
      <c r="P958" s="390"/>
      <c r="Q958" s="404"/>
      <c r="R958" s="404"/>
      <c r="S958" s="393"/>
      <c r="T958" s="477"/>
    </row>
    <row r="959" spans="2:20" ht="16.8">
      <c r="B959" s="403"/>
      <c r="D959" s="393"/>
      <c r="F959" s="390"/>
      <c r="I959" s="393"/>
      <c r="J959" s="477"/>
      <c r="K959" s="477"/>
      <c r="L959" s="403"/>
      <c r="M959" s="404"/>
      <c r="N959" s="393"/>
      <c r="O959" s="404"/>
      <c r="P959" s="390"/>
      <c r="Q959" s="404"/>
      <c r="R959" s="404"/>
      <c r="S959" s="393"/>
      <c r="T959" s="477"/>
    </row>
    <row r="960" spans="2:20" ht="16.8">
      <c r="B960" s="403"/>
      <c r="D960" s="393"/>
      <c r="F960" s="390"/>
      <c r="I960" s="393"/>
      <c r="J960" s="477"/>
      <c r="K960" s="477"/>
      <c r="L960" s="403"/>
      <c r="M960" s="404"/>
      <c r="N960" s="393"/>
      <c r="O960" s="404"/>
      <c r="P960" s="390"/>
      <c r="Q960" s="404"/>
      <c r="R960" s="404"/>
      <c r="S960" s="393"/>
      <c r="T960" s="477"/>
    </row>
    <row r="961" spans="2:20" ht="16.8">
      <c r="B961" s="403"/>
      <c r="D961" s="393"/>
      <c r="F961" s="390"/>
      <c r="I961" s="393"/>
      <c r="J961" s="477"/>
      <c r="K961" s="477"/>
      <c r="L961" s="403"/>
      <c r="M961" s="404"/>
      <c r="N961" s="393"/>
      <c r="O961" s="404"/>
      <c r="P961" s="390"/>
      <c r="Q961" s="404"/>
      <c r="R961" s="404"/>
      <c r="S961" s="393"/>
      <c r="T961" s="477"/>
    </row>
    <row r="962" spans="2:20" ht="16.8">
      <c r="B962" s="403"/>
      <c r="D962" s="393"/>
      <c r="F962" s="390"/>
      <c r="I962" s="393"/>
      <c r="J962" s="477"/>
      <c r="K962" s="477"/>
      <c r="L962" s="403"/>
      <c r="M962" s="404"/>
      <c r="N962" s="393"/>
      <c r="O962" s="404"/>
      <c r="P962" s="390"/>
      <c r="Q962" s="404"/>
      <c r="R962" s="404"/>
      <c r="S962" s="393"/>
      <c r="T962" s="477"/>
    </row>
    <row r="963" spans="2:20" ht="16.8">
      <c r="B963" s="403"/>
      <c r="D963" s="393"/>
      <c r="F963" s="390"/>
      <c r="I963" s="393"/>
      <c r="J963" s="477"/>
      <c r="K963" s="477"/>
      <c r="L963" s="403"/>
      <c r="M963" s="404"/>
      <c r="N963" s="393"/>
      <c r="O963" s="404"/>
      <c r="P963" s="390"/>
      <c r="Q963" s="404"/>
      <c r="R963" s="404"/>
      <c r="S963" s="393"/>
      <c r="T963" s="477"/>
    </row>
    <row r="964" spans="2:20" ht="16.8">
      <c r="B964" s="403"/>
      <c r="D964" s="393"/>
      <c r="F964" s="390"/>
      <c r="I964" s="393"/>
      <c r="J964" s="477"/>
      <c r="K964" s="477"/>
      <c r="L964" s="403"/>
      <c r="M964" s="404"/>
      <c r="N964" s="393"/>
      <c r="O964" s="404"/>
      <c r="P964" s="390"/>
      <c r="Q964" s="404"/>
      <c r="R964" s="404"/>
      <c r="S964" s="393"/>
      <c r="T964" s="477"/>
    </row>
    <row r="965" spans="2:20" ht="16.8">
      <c r="B965" s="403"/>
      <c r="D965" s="393"/>
      <c r="F965" s="390"/>
      <c r="I965" s="393"/>
      <c r="J965" s="477"/>
      <c r="K965" s="477"/>
      <c r="L965" s="403"/>
      <c r="M965" s="404"/>
      <c r="N965" s="393"/>
      <c r="O965" s="404"/>
      <c r="P965" s="390"/>
      <c r="Q965" s="404"/>
      <c r="R965" s="404"/>
      <c r="S965" s="393"/>
      <c r="T965" s="477"/>
    </row>
    <row r="966" spans="2:20" ht="16.8">
      <c r="B966" s="403"/>
      <c r="D966" s="393"/>
      <c r="F966" s="390"/>
      <c r="I966" s="393"/>
      <c r="J966" s="477"/>
      <c r="K966" s="477"/>
      <c r="L966" s="403"/>
      <c r="M966" s="404"/>
      <c r="N966" s="393"/>
      <c r="O966" s="404"/>
      <c r="P966" s="390"/>
      <c r="Q966" s="404"/>
      <c r="R966" s="404"/>
      <c r="S966" s="393"/>
      <c r="T966" s="477"/>
    </row>
    <row r="967" spans="2:20" ht="16.8">
      <c r="B967" s="403"/>
      <c r="D967" s="393"/>
      <c r="F967" s="390"/>
      <c r="I967" s="393"/>
      <c r="J967" s="477"/>
      <c r="K967" s="477"/>
      <c r="L967" s="403"/>
      <c r="M967" s="404"/>
      <c r="N967" s="393"/>
      <c r="O967" s="404"/>
      <c r="P967" s="390"/>
      <c r="Q967" s="404"/>
      <c r="R967" s="404"/>
      <c r="S967" s="393"/>
      <c r="T967" s="477"/>
    </row>
    <row r="968" spans="2:20" ht="16.8">
      <c r="B968" s="403"/>
      <c r="D968" s="393"/>
      <c r="F968" s="390"/>
      <c r="I968" s="393"/>
      <c r="J968" s="477"/>
      <c r="K968" s="477"/>
      <c r="L968" s="403"/>
      <c r="M968" s="404"/>
      <c r="N968" s="393"/>
      <c r="O968" s="404"/>
      <c r="P968" s="390"/>
      <c r="Q968" s="404"/>
      <c r="R968" s="404"/>
      <c r="S968" s="393"/>
      <c r="T968" s="477"/>
    </row>
    <row r="969" spans="2:20" ht="16.8">
      <c r="B969" s="403"/>
      <c r="D969" s="393"/>
      <c r="F969" s="390"/>
      <c r="I969" s="393"/>
      <c r="J969" s="477"/>
      <c r="K969" s="477"/>
      <c r="L969" s="403"/>
      <c r="M969" s="404"/>
      <c r="N969" s="393"/>
      <c r="O969" s="404"/>
      <c r="P969" s="390"/>
      <c r="Q969" s="404"/>
      <c r="R969" s="404"/>
      <c r="S969" s="393"/>
      <c r="T969" s="477"/>
    </row>
    <row r="970" spans="2:20" ht="16.8">
      <c r="B970" s="403"/>
      <c r="D970" s="393"/>
      <c r="F970" s="390"/>
      <c r="I970" s="393"/>
      <c r="J970" s="477"/>
      <c r="K970" s="477"/>
      <c r="L970" s="403"/>
      <c r="M970" s="404"/>
      <c r="N970" s="393"/>
      <c r="O970" s="404"/>
      <c r="P970" s="390"/>
      <c r="Q970" s="404"/>
      <c r="R970" s="404"/>
      <c r="S970" s="393"/>
      <c r="T970" s="477"/>
    </row>
    <row r="971" spans="2:20" ht="16.8">
      <c r="B971" s="403"/>
      <c r="D971" s="393"/>
      <c r="F971" s="390"/>
      <c r="I971" s="393"/>
      <c r="J971" s="477"/>
      <c r="K971" s="477"/>
      <c r="L971" s="403"/>
      <c r="M971" s="404"/>
      <c r="N971" s="393"/>
      <c r="O971" s="404"/>
      <c r="P971" s="390"/>
      <c r="Q971" s="404"/>
      <c r="R971" s="404"/>
      <c r="S971" s="393"/>
      <c r="T971" s="477"/>
    </row>
    <row r="972" spans="2:20" ht="16.8">
      <c r="B972" s="403"/>
      <c r="D972" s="393"/>
      <c r="F972" s="390"/>
      <c r="I972" s="393"/>
      <c r="J972" s="477"/>
      <c r="K972" s="477"/>
      <c r="L972" s="403"/>
      <c r="M972" s="404"/>
      <c r="N972" s="393"/>
      <c r="O972" s="404"/>
      <c r="P972" s="390"/>
      <c r="Q972" s="404"/>
      <c r="R972" s="404"/>
      <c r="S972" s="393"/>
      <c r="T972" s="477"/>
    </row>
    <row r="973" spans="2:20" ht="16.8">
      <c r="B973" s="403"/>
      <c r="D973" s="393"/>
      <c r="F973" s="390"/>
      <c r="I973" s="393"/>
      <c r="J973" s="477"/>
      <c r="K973" s="477"/>
      <c r="L973" s="403"/>
      <c r="M973" s="404"/>
      <c r="N973" s="393"/>
      <c r="O973" s="404"/>
      <c r="P973" s="390"/>
      <c r="Q973" s="404"/>
      <c r="R973" s="404"/>
      <c r="S973" s="393"/>
      <c r="T973" s="477"/>
    </row>
    <row r="974" spans="2:20" ht="16.8">
      <c r="B974" s="403"/>
      <c r="D974" s="393"/>
      <c r="F974" s="390"/>
      <c r="I974" s="393"/>
      <c r="J974" s="477"/>
      <c r="K974" s="477"/>
      <c r="L974" s="403"/>
      <c r="M974" s="404"/>
      <c r="N974" s="393"/>
      <c r="O974" s="404"/>
      <c r="P974" s="390"/>
      <c r="Q974" s="404"/>
      <c r="R974" s="404"/>
      <c r="S974" s="393"/>
      <c r="T974" s="477"/>
    </row>
    <row r="975" spans="2:20" ht="16.8">
      <c r="B975" s="403"/>
      <c r="D975" s="393"/>
      <c r="F975" s="390"/>
      <c r="I975" s="393"/>
      <c r="J975" s="477"/>
      <c r="K975" s="477"/>
      <c r="L975" s="403"/>
      <c r="M975" s="404"/>
      <c r="N975" s="393"/>
      <c r="O975" s="404"/>
      <c r="P975" s="390"/>
      <c r="Q975" s="404"/>
      <c r="R975" s="404"/>
      <c r="S975" s="393"/>
      <c r="T975" s="477"/>
    </row>
    <row r="976" spans="2:20" ht="16.8">
      <c r="B976" s="403"/>
      <c r="D976" s="393"/>
      <c r="F976" s="390"/>
      <c r="I976" s="393"/>
      <c r="J976" s="477"/>
      <c r="K976" s="477"/>
      <c r="L976" s="403"/>
      <c r="M976" s="404"/>
      <c r="N976" s="393"/>
      <c r="O976" s="404"/>
      <c r="P976" s="390"/>
      <c r="Q976" s="404"/>
      <c r="R976" s="404"/>
      <c r="S976" s="393"/>
      <c r="T976" s="477"/>
    </row>
    <row r="977" spans="2:20" ht="16.8">
      <c r="B977" s="403"/>
      <c r="D977" s="393"/>
      <c r="F977" s="390"/>
      <c r="I977" s="393"/>
      <c r="J977" s="477"/>
      <c r="K977" s="477"/>
      <c r="L977" s="403"/>
      <c r="M977" s="404"/>
      <c r="N977" s="393"/>
      <c r="O977" s="404"/>
      <c r="P977" s="390"/>
      <c r="Q977" s="404"/>
      <c r="R977" s="404"/>
      <c r="S977" s="393"/>
      <c r="T977" s="477"/>
    </row>
    <row r="978" spans="2:20" ht="16.8">
      <c r="B978" s="403"/>
      <c r="D978" s="393"/>
      <c r="F978" s="390"/>
      <c r="I978" s="393"/>
      <c r="J978" s="477"/>
      <c r="K978" s="477"/>
      <c r="L978" s="403"/>
      <c r="M978" s="404"/>
      <c r="N978" s="393"/>
      <c r="O978" s="404"/>
      <c r="P978" s="390"/>
      <c r="Q978" s="404"/>
      <c r="R978" s="404"/>
      <c r="S978" s="393"/>
      <c r="T978" s="477"/>
    </row>
    <row r="979" spans="2:20" ht="16.8">
      <c r="B979" s="403"/>
      <c r="D979" s="393"/>
      <c r="F979" s="390"/>
      <c r="I979" s="393"/>
      <c r="J979" s="477"/>
      <c r="K979" s="477"/>
      <c r="L979" s="403"/>
      <c r="M979" s="404"/>
      <c r="N979" s="393"/>
      <c r="O979" s="404"/>
      <c r="P979" s="390"/>
      <c r="Q979" s="404"/>
      <c r="R979" s="404"/>
      <c r="S979" s="393"/>
      <c r="T979" s="477"/>
    </row>
    <row r="980" spans="2:20" ht="16.8">
      <c r="B980" s="403"/>
      <c r="D980" s="393"/>
      <c r="F980" s="390"/>
      <c r="I980" s="393"/>
      <c r="J980" s="477"/>
      <c r="K980" s="477"/>
      <c r="L980" s="403"/>
      <c r="M980" s="404"/>
      <c r="N980" s="393"/>
      <c r="O980" s="404"/>
      <c r="P980" s="390"/>
      <c r="Q980" s="404"/>
      <c r="R980" s="404"/>
      <c r="S980" s="393"/>
      <c r="T980" s="477"/>
    </row>
    <row r="981" spans="2:20" ht="16.8">
      <c r="B981" s="403"/>
      <c r="D981" s="393"/>
      <c r="F981" s="390"/>
      <c r="I981" s="393"/>
      <c r="J981" s="477"/>
      <c r="K981" s="477"/>
      <c r="L981" s="403"/>
      <c r="M981" s="404"/>
      <c r="N981" s="393"/>
      <c r="O981" s="404"/>
      <c r="P981" s="390"/>
      <c r="Q981" s="404"/>
      <c r="R981" s="404"/>
      <c r="S981" s="393"/>
      <c r="T981" s="477"/>
    </row>
    <row r="982" spans="2:20" ht="16.8">
      <c r="B982" s="403"/>
      <c r="D982" s="393"/>
      <c r="F982" s="390"/>
      <c r="I982" s="393"/>
      <c r="J982" s="477"/>
      <c r="K982" s="477"/>
      <c r="L982" s="403"/>
      <c r="M982" s="404"/>
      <c r="N982" s="393"/>
      <c r="O982" s="404"/>
      <c r="P982" s="390"/>
      <c r="Q982" s="404"/>
      <c r="R982" s="404"/>
      <c r="S982" s="393"/>
      <c r="T982" s="477"/>
    </row>
    <row r="983" spans="2:20" ht="16.8">
      <c r="B983" s="403"/>
      <c r="D983" s="393"/>
      <c r="F983" s="390"/>
      <c r="I983" s="393"/>
      <c r="J983" s="477"/>
      <c r="K983" s="477"/>
      <c r="L983" s="403"/>
      <c r="M983" s="404"/>
      <c r="N983" s="393"/>
      <c r="O983" s="404"/>
      <c r="P983" s="390"/>
      <c r="Q983" s="404"/>
      <c r="R983" s="404"/>
      <c r="S983" s="393"/>
      <c r="T983" s="477"/>
    </row>
    <row r="984" spans="2:20" ht="16.8">
      <c r="B984" s="403"/>
      <c r="D984" s="393"/>
      <c r="F984" s="390"/>
      <c r="I984" s="393"/>
      <c r="J984" s="477"/>
      <c r="K984" s="477"/>
      <c r="L984" s="403"/>
      <c r="M984" s="404"/>
      <c r="N984" s="393"/>
      <c r="O984" s="404"/>
      <c r="P984" s="390"/>
      <c r="Q984" s="404"/>
      <c r="R984" s="404"/>
      <c r="S984" s="393"/>
      <c r="T984" s="477"/>
    </row>
    <row r="985" spans="2:20" ht="16.8">
      <c r="B985" s="403"/>
      <c r="D985" s="393"/>
      <c r="F985" s="390"/>
      <c r="I985" s="393"/>
      <c r="J985" s="477"/>
      <c r="K985" s="477"/>
      <c r="L985" s="403"/>
      <c r="M985" s="404"/>
      <c r="N985" s="393"/>
      <c r="O985" s="404"/>
      <c r="P985" s="390"/>
      <c r="Q985" s="404"/>
      <c r="R985" s="404"/>
      <c r="S985" s="393"/>
      <c r="T985" s="477"/>
    </row>
    <row r="986" spans="2:20" ht="16.8">
      <c r="B986" s="403"/>
      <c r="D986" s="393"/>
      <c r="F986" s="390"/>
      <c r="I986" s="393"/>
      <c r="J986" s="477"/>
      <c r="K986" s="477"/>
      <c r="L986" s="403"/>
      <c r="M986" s="404"/>
      <c r="N986" s="393"/>
      <c r="O986" s="404"/>
      <c r="P986" s="390"/>
      <c r="Q986" s="404"/>
      <c r="R986" s="404"/>
      <c r="S986" s="393"/>
      <c r="T986" s="477"/>
    </row>
    <row r="987" spans="2:20" ht="16.8">
      <c r="B987" s="403"/>
      <c r="D987" s="393"/>
      <c r="F987" s="390"/>
      <c r="I987" s="393"/>
      <c r="J987" s="477"/>
      <c r="K987" s="477"/>
      <c r="L987" s="403"/>
      <c r="M987" s="404"/>
      <c r="N987" s="393"/>
      <c r="O987" s="404"/>
      <c r="P987" s="390"/>
      <c r="Q987" s="404"/>
      <c r="R987" s="404"/>
      <c r="S987" s="393"/>
      <c r="T987" s="477"/>
    </row>
    <row r="988" spans="2:20" ht="16.8">
      <c r="B988" s="403"/>
      <c r="D988" s="393"/>
      <c r="F988" s="390"/>
      <c r="I988" s="393"/>
      <c r="J988" s="477"/>
      <c r="K988" s="477"/>
      <c r="L988" s="403"/>
      <c r="M988" s="404"/>
      <c r="N988" s="393"/>
      <c r="O988" s="404"/>
      <c r="P988" s="390"/>
      <c r="Q988" s="404"/>
      <c r="R988" s="404"/>
      <c r="S988" s="393"/>
      <c r="T988" s="477"/>
    </row>
    <row r="989" spans="2:20" ht="16.8">
      <c r="B989" s="403"/>
      <c r="D989" s="393"/>
      <c r="F989" s="390"/>
      <c r="I989" s="393"/>
      <c r="J989" s="477"/>
      <c r="K989" s="477"/>
      <c r="L989" s="403"/>
      <c r="M989" s="404"/>
      <c r="N989" s="393"/>
      <c r="O989" s="404"/>
      <c r="P989" s="390"/>
      <c r="Q989" s="404"/>
      <c r="R989" s="404"/>
      <c r="S989" s="393"/>
      <c r="T989" s="477"/>
    </row>
    <row r="990" spans="2:20" ht="16.8">
      <c r="B990" s="403"/>
      <c r="D990" s="393"/>
      <c r="F990" s="390"/>
      <c r="I990" s="393"/>
      <c r="J990" s="477"/>
      <c r="K990" s="477"/>
      <c r="L990" s="403"/>
      <c r="M990" s="404"/>
      <c r="N990" s="393"/>
      <c r="O990" s="404"/>
      <c r="P990" s="390"/>
      <c r="Q990" s="404"/>
      <c r="R990" s="404"/>
      <c r="S990" s="393"/>
      <c r="T990" s="477"/>
    </row>
    <row r="991" spans="2:20" ht="16.8">
      <c r="B991" s="403"/>
      <c r="D991" s="393"/>
      <c r="F991" s="390"/>
      <c r="I991" s="393"/>
      <c r="J991" s="477"/>
      <c r="K991" s="477"/>
      <c r="L991" s="403"/>
      <c r="M991" s="404"/>
      <c r="N991" s="393"/>
      <c r="O991" s="404"/>
      <c r="P991" s="390"/>
      <c r="Q991" s="404"/>
      <c r="R991" s="404"/>
      <c r="S991" s="393"/>
      <c r="T991" s="477"/>
    </row>
    <row r="992" spans="2:20" ht="16.8">
      <c r="B992" s="403"/>
      <c r="D992" s="393"/>
      <c r="F992" s="390"/>
      <c r="I992" s="393"/>
      <c r="J992" s="477"/>
      <c r="K992" s="477"/>
      <c r="L992" s="403"/>
      <c r="M992" s="404"/>
      <c r="N992" s="393"/>
      <c r="O992" s="404"/>
      <c r="P992" s="390"/>
      <c r="Q992" s="404"/>
      <c r="R992" s="404"/>
      <c r="S992" s="393"/>
      <c r="T992" s="477"/>
    </row>
    <row r="993" spans="2:20" ht="16.8">
      <c r="B993" s="403"/>
      <c r="D993" s="393"/>
      <c r="F993" s="390"/>
      <c r="I993" s="393"/>
      <c r="J993" s="477"/>
      <c r="K993" s="477"/>
      <c r="L993" s="403"/>
      <c r="M993" s="404"/>
      <c r="N993" s="393"/>
      <c r="O993" s="404"/>
      <c r="P993" s="390"/>
      <c r="Q993" s="404"/>
      <c r="R993" s="404"/>
      <c r="S993" s="393"/>
      <c r="T993" s="477"/>
    </row>
    <row r="994" spans="2:20" ht="16.8">
      <c r="B994" s="403"/>
      <c r="D994" s="393"/>
      <c r="F994" s="390"/>
      <c r="I994" s="393"/>
      <c r="J994" s="477"/>
      <c r="K994" s="477"/>
      <c r="L994" s="403"/>
      <c r="M994" s="404"/>
      <c r="N994" s="393"/>
      <c r="O994" s="404"/>
      <c r="P994" s="390"/>
      <c r="Q994" s="404"/>
      <c r="R994" s="404"/>
      <c r="S994" s="393"/>
      <c r="T994" s="477"/>
    </row>
    <row r="995" spans="2:20" ht="16.8">
      <c r="B995" s="403"/>
      <c r="D995" s="393"/>
      <c r="F995" s="390"/>
      <c r="I995" s="393"/>
      <c r="J995" s="477"/>
      <c r="K995" s="477"/>
      <c r="L995" s="403"/>
      <c r="M995" s="404"/>
      <c r="N995" s="393"/>
      <c r="O995" s="404"/>
      <c r="P995" s="390"/>
      <c r="Q995" s="404"/>
      <c r="R995" s="404"/>
      <c r="S995" s="393"/>
      <c r="T995" s="477"/>
    </row>
    <row r="996" spans="2:20" ht="16.8">
      <c r="B996" s="403"/>
      <c r="D996" s="393"/>
      <c r="F996" s="390"/>
      <c r="I996" s="393"/>
      <c r="J996" s="477"/>
      <c r="K996" s="477"/>
      <c r="L996" s="403"/>
      <c r="M996" s="404"/>
      <c r="N996" s="393"/>
      <c r="O996" s="404"/>
      <c r="P996" s="390"/>
      <c r="Q996" s="404"/>
      <c r="R996" s="404"/>
      <c r="S996" s="393"/>
      <c r="T996" s="477"/>
    </row>
    <row r="997" spans="2:20" ht="16.8">
      <c r="B997" s="403"/>
      <c r="D997" s="393"/>
      <c r="F997" s="390"/>
      <c r="I997" s="393"/>
      <c r="J997" s="477"/>
      <c r="K997" s="477"/>
      <c r="L997" s="403"/>
      <c r="M997" s="404"/>
      <c r="N997" s="393"/>
      <c r="O997" s="404"/>
      <c r="P997" s="390"/>
      <c r="Q997" s="404"/>
      <c r="R997" s="404"/>
      <c r="S997" s="393"/>
      <c r="T997" s="477"/>
    </row>
    <row r="998" spans="2:20" ht="16.8">
      <c r="B998" s="403"/>
      <c r="D998" s="393"/>
      <c r="F998" s="390"/>
      <c r="I998" s="393"/>
      <c r="J998" s="477"/>
      <c r="K998" s="477"/>
      <c r="L998" s="403"/>
      <c r="M998" s="404"/>
      <c r="N998" s="393"/>
      <c r="O998" s="404"/>
      <c r="P998" s="390"/>
      <c r="Q998" s="404"/>
      <c r="R998" s="404"/>
      <c r="S998" s="393"/>
      <c r="T998" s="477"/>
    </row>
    <row r="999" spans="2:20" ht="16.8">
      <c r="B999" s="403"/>
      <c r="D999" s="393"/>
      <c r="F999" s="390"/>
      <c r="I999" s="393"/>
      <c r="J999" s="477"/>
      <c r="K999" s="477"/>
      <c r="L999" s="403"/>
      <c r="M999" s="404"/>
      <c r="N999" s="393"/>
      <c r="O999" s="404"/>
      <c r="P999" s="390"/>
      <c r="Q999" s="404"/>
      <c r="R999" s="404"/>
      <c r="S999" s="393"/>
      <c r="T999" s="477"/>
    </row>
    <row r="1000" spans="2:20" ht="16.8">
      <c r="B1000" s="403"/>
      <c r="D1000" s="393"/>
      <c r="F1000" s="390"/>
      <c r="I1000" s="393"/>
      <c r="J1000" s="477"/>
      <c r="K1000" s="477"/>
      <c r="L1000" s="403"/>
      <c r="M1000" s="404"/>
      <c r="N1000" s="393"/>
      <c r="O1000" s="404"/>
      <c r="P1000" s="390"/>
      <c r="Q1000" s="404"/>
      <c r="R1000" s="404"/>
      <c r="S1000" s="393"/>
      <c r="T1000" s="477"/>
    </row>
    <row r="1001" spans="2:20" ht="16.8">
      <c r="B1001" s="403"/>
      <c r="D1001" s="393"/>
      <c r="F1001" s="390"/>
      <c r="I1001" s="393"/>
      <c r="J1001" s="477"/>
      <c r="K1001" s="477"/>
      <c r="L1001" s="403"/>
      <c r="M1001" s="404"/>
      <c r="N1001" s="393"/>
      <c r="O1001" s="404"/>
      <c r="P1001" s="390"/>
      <c r="Q1001" s="404"/>
      <c r="R1001" s="404"/>
      <c r="S1001" s="393"/>
      <c r="T1001" s="477"/>
    </row>
    <row r="1002" spans="2:20" ht="16.8">
      <c r="B1002" s="403"/>
      <c r="D1002" s="393"/>
      <c r="F1002" s="390"/>
      <c r="I1002" s="393"/>
      <c r="J1002" s="477"/>
      <c r="K1002" s="477"/>
      <c r="L1002" s="403"/>
      <c r="M1002" s="404"/>
      <c r="N1002" s="393"/>
      <c r="O1002" s="404"/>
      <c r="P1002" s="390"/>
      <c r="Q1002" s="404"/>
      <c r="R1002" s="404"/>
      <c r="S1002" s="393"/>
      <c r="T1002" s="477"/>
    </row>
    <row r="1003" spans="2:20" ht="16.8">
      <c r="B1003" s="403"/>
      <c r="D1003" s="393"/>
      <c r="F1003" s="390"/>
      <c r="I1003" s="393"/>
      <c r="J1003" s="477"/>
      <c r="K1003" s="477"/>
      <c r="L1003" s="403"/>
      <c r="M1003" s="404"/>
      <c r="N1003" s="393"/>
      <c r="O1003" s="404"/>
      <c r="P1003" s="390"/>
      <c r="Q1003" s="404"/>
      <c r="R1003" s="404"/>
      <c r="S1003" s="393"/>
      <c r="T1003" s="477"/>
    </row>
    <row r="1004" spans="2:20" ht="16.8">
      <c r="B1004" s="403"/>
      <c r="D1004" s="393"/>
      <c r="F1004" s="390"/>
      <c r="I1004" s="393"/>
      <c r="J1004" s="477"/>
      <c r="K1004" s="477"/>
      <c r="L1004" s="403"/>
      <c r="M1004" s="404"/>
      <c r="N1004" s="393"/>
      <c r="O1004" s="404"/>
      <c r="P1004" s="390"/>
      <c r="Q1004" s="404"/>
      <c r="R1004" s="404"/>
      <c r="S1004" s="393"/>
      <c r="T1004" s="477"/>
    </row>
    <row r="1005" spans="2:20" ht="16.8">
      <c r="B1005" s="403"/>
      <c r="D1005" s="393"/>
      <c r="F1005" s="390"/>
      <c r="I1005" s="393"/>
      <c r="J1005" s="477"/>
      <c r="K1005" s="477"/>
      <c r="L1005" s="403"/>
      <c r="M1005" s="404"/>
      <c r="N1005" s="393"/>
      <c r="O1005" s="404"/>
      <c r="P1005" s="390"/>
      <c r="Q1005" s="404"/>
      <c r="R1005" s="404"/>
      <c r="S1005" s="393"/>
      <c r="T1005" s="477"/>
    </row>
    <row r="1006" spans="2:20" ht="16.8">
      <c r="B1006" s="403"/>
      <c r="D1006" s="393"/>
      <c r="F1006" s="390"/>
      <c r="I1006" s="393"/>
      <c r="J1006" s="477"/>
      <c r="K1006" s="477"/>
      <c r="L1006" s="403"/>
      <c r="M1006" s="404"/>
      <c r="N1006" s="393"/>
      <c r="O1006" s="404"/>
      <c r="P1006" s="390"/>
      <c r="Q1006" s="404"/>
      <c r="R1006" s="404"/>
      <c r="S1006" s="393"/>
      <c r="T1006" s="477"/>
    </row>
    <row r="1007" spans="2:20" ht="16.8">
      <c r="B1007" s="403"/>
      <c r="D1007" s="393"/>
      <c r="F1007" s="390"/>
      <c r="I1007" s="393"/>
      <c r="J1007" s="477"/>
      <c r="K1007" s="477"/>
      <c r="L1007" s="403"/>
      <c r="M1007" s="404"/>
      <c r="N1007" s="393"/>
      <c r="O1007" s="404"/>
      <c r="P1007" s="390"/>
      <c r="Q1007" s="404"/>
      <c r="R1007" s="404"/>
      <c r="S1007" s="393"/>
      <c r="T1007" s="477"/>
    </row>
    <row r="1008" spans="2:20" ht="16.8">
      <c r="B1008" s="403"/>
      <c r="D1008" s="393"/>
      <c r="F1008" s="390"/>
      <c r="I1008" s="393"/>
      <c r="J1008" s="477"/>
      <c r="K1008" s="477"/>
      <c r="L1008" s="403"/>
      <c r="M1008" s="404"/>
      <c r="N1008" s="393"/>
      <c r="O1008" s="404"/>
      <c r="P1008" s="390"/>
      <c r="Q1008" s="404"/>
      <c r="R1008" s="404"/>
      <c r="S1008" s="393"/>
      <c r="T1008" s="477"/>
    </row>
    <row r="1009" spans="2:20" ht="16.8">
      <c r="B1009" s="403"/>
      <c r="D1009" s="393"/>
      <c r="F1009" s="390"/>
      <c r="I1009" s="393"/>
      <c r="J1009" s="477"/>
      <c r="K1009" s="477"/>
      <c r="L1009" s="403"/>
      <c r="M1009" s="404"/>
      <c r="N1009" s="393"/>
      <c r="O1009" s="404"/>
      <c r="P1009" s="390"/>
      <c r="Q1009" s="404"/>
      <c r="R1009" s="404"/>
      <c r="S1009" s="393"/>
      <c r="T1009" s="477"/>
    </row>
    <row r="1010" spans="2:20" ht="17.399999999999999" thickBot="1">
      <c r="B1010" s="489"/>
      <c r="C1010" s="480"/>
      <c r="D1010" s="480"/>
      <c r="E1010" s="480"/>
      <c r="F1010" s="480"/>
      <c r="G1010" s="480"/>
      <c r="H1010" s="480"/>
      <c r="I1010" s="480"/>
      <c r="J1010" s="481"/>
      <c r="K1010" s="484"/>
      <c r="L1010" s="489"/>
      <c r="M1010" s="480"/>
      <c r="N1010" s="480"/>
      <c r="O1010" s="480"/>
      <c r="P1010" s="480"/>
      <c r="Q1010" s="480"/>
      <c r="R1010" s="480"/>
      <c r="S1010" s="480"/>
      <c r="T1010" s="481"/>
    </row>
    <row r="1011" spans="2:20" ht="16.8">
      <c r="L1011" s="404"/>
      <c r="M1011" s="404"/>
      <c r="N1011" s="404"/>
      <c r="O1011" s="404"/>
      <c r="P1011" s="404"/>
      <c r="Q1011" s="404"/>
      <c r="R1011" s="404"/>
      <c r="S1011" s="404"/>
      <c r="T1011" s="404"/>
    </row>
    <row r="1012" spans="2:20" ht="16.8">
      <c r="L1012" s="404"/>
      <c r="M1012" s="404"/>
      <c r="N1012" s="404"/>
      <c r="O1012" s="404"/>
      <c r="P1012" s="404"/>
      <c r="Q1012" s="404"/>
      <c r="R1012" s="404"/>
      <c r="S1012" s="404"/>
      <c r="T1012" s="404"/>
    </row>
    <row r="1013" spans="2:20" ht="16.8">
      <c r="L1013" s="404"/>
      <c r="M1013" s="404"/>
      <c r="N1013" s="404"/>
      <c r="O1013" s="404"/>
      <c r="P1013" s="404"/>
      <c r="Q1013" s="404"/>
      <c r="R1013" s="404"/>
      <c r="S1013" s="404"/>
      <c r="T1013" s="404"/>
    </row>
    <row r="1014" spans="2:20" ht="16.8">
      <c r="L1014" s="404"/>
      <c r="M1014" s="404"/>
      <c r="N1014" s="404"/>
      <c r="O1014" s="404"/>
      <c r="P1014" s="404"/>
      <c r="Q1014" s="404"/>
      <c r="R1014" s="404"/>
      <c r="S1014" s="404"/>
      <c r="T1014" s="404"/>
    </row>
    <row r="1015" spans="2:20" ht="16.8">
      <c r="L1015" s="404"/>
      <c r="M1015" s="404"/>
      <c r="N1015" s="404"/>
      <c r="O1015" s="404"/>
      <c r="P1015" s="404"/>
      <c r="Q1015" s="404"/>
      <c r="R1015" s="404"/>
      <c r="S1015" s="404"/>
      <c r="T1015" s="404"/>
    </row>
    <row r="1016" spans="2:20" ht="16.8">
      <c r="L1016" s="404"/>
      <c r="M1016" s="404"/>
      <c r="N1016" s="404"/>
      <c r="O1016" s="404"/>
      <c r="P1016" s="404"/>
      <c r="Q1016" s="404"/>
      <c r="R1016" s="404"/>
      <c r="S1016" s="404"/>
      <c r="T1016" s="404"/>
    </row>
    <row r="1017" spans="2:20" ht="16.8">
      <c r="L1017" s="404"/>
      <c r="M1017" s="404"/>
      <c r="N1017" s="404"/>
      <c r="O1017" s="404"/>
      <c r="P1017" s="404"/>
      <c r="Q1017" s="404"/>
      <c r="R1017" s="404"/>
      <c r="S1017" s="404"/>
      <c r="T1017" s="404"/>
    </row>
    <row r="1018" spans="2:20" ht="16.8">
      <c r="L1018" s="404"/>
      <c r="M1018" s="404"/>
      <c r="N1018" s="404"/>
      <c r="O1018" s="404"/>
      <c r="P1018" s="404"/>
      <c r="Q1018" s="404"/>
      <c r="R1018" s="404"/>
      <c r="S1018" s="404"/>
      <c r="T1018" s="404"/>
    </row>
    <row r="1019" spans="2:20" ht="16.8">
      <c r="L1019" s="404"/>
      <c r="M1019" s="404"/>
      <c r="N1019" s="404"/>
      <c r="O1019" s="404"/>
      <c r="P1019" s="404"/>
      <c r="Q1019" s="404"/>
      <c r="R1019" s="404"/>
      <c r="S1019" s="404"/>
      <c r="T1019" s="404"/>
    </row>
    <row r="1020" spans="2:20" ht="16.8">
      <c r="L1020" s="404"/>
      <c r="M1020" s="404"/>
      <c r="N1020" s="404"/>
      <c r="O1020" s="404"/>
      <c r="P1020" s="404"/>
      <c r="Q1020" s="404"/>
      <c r="R1020" s="404"/>
      <c r="S1020" s="404"/>
      <c r="T1020" s="404"/>
    </row>
    <row r="1021" spans="2:20" ht="16.8">
      <c r="L1021" s="404"/>
      <c r="M1021" s="404"/>
      <c r="N1021" s="404"/>
      <c r="O1021" s="404"/>
      <c r="P1021" s="404"/>
      <c r="Q1021" s="404"/>
      <c r="R1021" s="404"/>
      <c r="S1021" s="404"/>
      <c r="T1021" s="404"/>
    </row>
    <row r="1022" spans="2:20" ht="16.8">
      <c r="L1022" s="404"/>
      <c r="M1022" s="404"/>
      <c r="N1022" s="404"/>
      <c r="O1022" s="404"/>
      <c r="P1022" s="404"/>
      <c r="Q1022" s="404"/>
      <c r="R1022" s="404"/>
      <c r="S1022" s="404"/>
      <c r="T1022" s="404"/>
    </row>
    <row r="1023" spans="2:20" ht="16.8">
      <c r="L1023" s="404"/>
      <c r="M1023" s="404"/>
      <c r="N1023" s="404"/>
      <c r="O1023" s="404"/>
      <c r="P1023" s="404"/>
      <c r="Q1023" s="404"/>
      <c r="R1023" s="404"/>
      <c r="S1023" s="404"/>
      <c r="T1023" s="404"/>
    </row>
    <row r="1024" spans="2:20" ht="16.8">
      <c r="L1024" s="404"/>
      <c r="M1024" s="404"/>
      <c r="N1024" s="404"/>
      <c r="O1024" s="404"/>
      <c r="P1024" s="404"/>
      <c r="Q1024" s="404"/>
      <c r="R1024" s="404"/>
      <c r="S1024" s="404"/>
      <c r="T1024" s="404"/>
    </row>
    <row r="1025" spans="12:20" ht="16.8">
      <c r="L1025" s="404"/>
      <c r="M1025" s="404"/>
      <c r="N1025" s="404"/>
      <c r="O1025" s="404"/>
      <c r="P1025" s="404"/>
      <c r="Q1025" s="404"/>
      <c r="R1025" s="404"/>
      <c r="S1025" s="404"/>
      <c r="T1025" s="404"/>
    </row>
    <row r="1026" spans="12:20" ht="16.8">
      <c r="L1026" s="404"/>
      <c r="M1026" s="404"/>
      <c r="N1026" s="404"/>
      <c r="O1026" s="404"/>
      <c r="P1026" s="404"/>
      <c r="Q1026" s="404"/>
      <c r="R1026" s="404"/>
      <c r="S1026" s="404"/>
      <c r="T1026" s="404"/>
    </row>
    <row r="1027" spans="12:20" ht="16.8">
      <c r="L1027" s="404"/>
      <c r="M1027" s="404"/>
      <c r="N1027" s="404"/>
      <c r="O1027" s="404"/>
      <c r="P1027" s="404"/>
      <c r="Q1027" s="404"/>
      <c r="R1027" s="404"/>
      <c r="S1027" s="404"/>
      <c r="T1027" s="404"/>
    </row>
    <row r="1028" spans="12:20" ht="16.8">
      <c r="L1028" s="404"/>
      <c r="M1028" s="404"/>
      <c r="N1028" s="404"/>
      <c r="O1028" s="404"/>
      <c r="P1028" s="404"/>
      <c r="Q1028" s="404"/>
      <c r="R1028" s="404"/>
      <c r="S1028" s="404"/>
      <c r="T1028" s="404"/>
    </row>
    <row r="1029" spans="12:20" ht="16.8">
      <c r="L1029" s="404"/>
      <c r="M1029" s="404"/>
      <c r="N1029" s="404"/>
      <c r="O1029" s="404"/>
      <c r="P1029" s="404"/>
      <c r="Q1029" s="404"/>
      <c r="R1029" s="404"/>
      <c r="S1029" s="404"/>
      <c r="T1029" s="404"/>
    </row>
    <row r="1030" spans="12:20" ht="16.8">
      <c r="L1030" s="404"/>
      <c r="M1030" s="404"/>
      <c r="N1030" s="404"/>
      <c r="O1030" s="404"/>
      <c r="P1030" s="404"/>
      <c r="Q1030" s="404"/>
      <c r="R1030" s="404"/>
      <c r="S1030" s="404"/>
      <c r="T1030" s="404"/>
    </row>
    <row r="1031" spans="12:20" ht="16.8">
      <c r="L1031" s="404"/>
      <c r="M1031" s="404"/>
      <c r="N1031" s="404"/>
      <c r="O1031" s="404"/>
      <c r="P1031" s="404"/>
      <c r="Q1031" s="404"/>
      <c r="R1031" s="404"/>
      <c r="S1031" s="404"/>
      <c r="T1031" s="404"/>
    </row>
    <row r="1032" spans="12:20" ht="16.8">
      <c r="L1032" s="404"/>
      <c r="M1032" s="404"/>
      <c r="N1032" s="404"/>
      <c r="O1032" s="404"/>
      <c r="P1032" s="404"/>
      <c r="Q1032" s="404"/>
      <c r="R1032" s="404"/>
      <c r="S1032" s="404"/>
      <c r="T1032" s="404"/>
    </row>
    <row r="1033" spans="12:20" ht="16.8">
      <c r="L1033" s="404"/>
      <c r="M1033" s="404"/>
      <c r="N1033" s="404"/>
      <c r="O1033" s="404"/>
      <c r="P1033" s="404"/>
      <c r="Q1033" s="404"/>
      <c r="R1033" s="404"/>
      <c r="S1033" s="404"/>
      <c r="T1033" s="404"/>
    </row>
    <row r="1034" spans="12:20" ht="16.8">
      <c r="L1034" s="404"/>
      <c r="M1034" s="404"/>
      <c r="N1034" s="404"/>
      <c r="O1034" s="404"/>
      <c r="P1034" s="404"/>
      <c r="Q1034" s="404"/>
      <c r="R1034" s="404"/>
      <c r="S1034" s="404"/>
      <c r="T1034" s="404"/>
    </row>
    <row r="1035" spans="12:20" ht="16.8">
      <c r="L1035" s="404"/>
      <c r="M1035" s="404"/>
      <c r="N1035" s="404"/>
      <c r="O1035" s="404"/>
      <c r="P1035" s="404"/>
      <c r="Q1035" s="404"/>
      <c r="R1035" s="404"/>
      <c r="S1035" s="404"/>
      <c r="T1035" s="404"/>
    </row>
    <row r="1036" spans="12:20" ht="16.8">
      <c r="L1036" s="404"/>
      <c r="M1036" s="404"/>
      <c r="N1036" s="404"/>
      <c r="O1036" s="404"/>
      <c r="P1036" s="404"/>
      <c r="Q1036" s="404"/>
      <c r="R1036" s="404"/>
      <c r="S1036" s="404"/>
      <c r="T1036" s="404"/>
    </row>
    <row r="1037" spans="12:20" ht="16.8">
      <c r="L1037" s="404"/>
      <c r="M1037" s="404"/>
      <c r="N1037" s="404"/>
      <c r="O1037" s="404"/>
      <c r="P1037" s="404"/>
      <c r="Q1037" s="404"/>
      <c r="R1037" s="404"/>
      <c r="S1037" s="404"/>
      <c r="T1037" s="404"/>
    </row>
    <row r="1038" spans="12:20" ht="16.8">
      <c r="L1038" s="404"/>
      <c r="M1038" s="404"/>
      <c r="N1038" s="404"/>
      <c r="O1038" s="404"/>
      <c r="P1038" s="404"/>
      <c r="Q1038" s="404"/>
      <c r="R1038" s="404"/>
      <c r="S1038" s="404"/>
      <c r="T1038" s="404"/>
    </row>
    <row r="1039" spans="12:20" ht="16.8">
      <c r="L1039" s="404"/>
      <c r="M1039" s="404"/>
      <c r="N1039" s="404"/>
      <c r="O1039" s="404"/>
      <c r="P1039" s="404"/>
      <c r="Q1039" s="404"/>
      <c r="R1039" s="404"/>
      <c r="S1039" s="404"/>
      <c r="T1039" s="404"/>
    </row>
    <row r="1040" spans="12:20" ht="16.8">
      <c r="L1040" s="404"/>
      <c r="M1040" s="404"/>
      <c r="N1040" s="404"/>
      <c r="O1040" s="404"/>
      <c r="P1040" s="404"/>
      <c r="Q1040" s="404"/>
      <c r="R1040" s="404"/>
      <c r="S1040" s="404"/>
      <c r="T1040" s="404"/>
    </row>
    <row r="1041" spans="12:20" ht="16.8">
      <c r="L1041" s="404"/>
      <c r="M1041" s="404"/>
      <c r="N1041" s="404"/>
      <c r="O1041" s="404"/>
      <c r="P1041" s="404"/>
      <c r="Q1041" s="404"/>
      <c r="R1041" s="404"/>
      <c r="S1041" s="404"/>
      <c r="T1041" s="404"/>
    </row>
    <row r="1042" spans="12:20" ht="16.8">
      <c r="L1042" s="404"/>
      <c r="M1042" s="404"/>
      <c r="N1042" s="404"/>
      <c r="O1042" s="404"/>
      <c r="P1042" s="404"/>
      <c r="Q1042" s="404"/>
      <c r="R1042" s="404"/>
      <c r="S1042" s="404"/>
      <c r="T1042" s="404"/>
    </row>
    <row r="1043" spans="12:20" ht="16.8">
      <c r="L1043" s="404"/>
      <c r="M1043" s="404"/>
      <c r="N1043" s="404"/>
      <c r="O1043" s="404"/>
      <c r="P1043" s="404"/>
      <c r="Q1043" s="404"/>
      <c r="R1043" s="404"/>
      <c r="S1043" s="404"/>
      <c r="T1043" s="404"/>
    </row>
    <row r="1044" spans="12:20" ht="16.8">
      <c r="L1044" s="404"/>
      <c r="M1044" s="404"/>
      <c r="N1044" s="404"/>
      <c r="O1044" s="404"/>
      <c r="P1044" s="404"/>
      <c r="Q1044" s="404"/>
      <c r="R1044" s="404"/>
      <c r="S1044" s="404"/>
      <c r="T1044" s="404"/>
    </row>
    <row r="1045" spans="12:20" ht="16.8">
      <c r="L1045" s="404"/>
      <c r="M1045" s="404"/>
      <c r="N1045" s="404"/>
      <c r="O1045" s="404"/>
      <c r="P1045" s="404"/>
      <c r="Q1045" s="404"/>
      <c r="R1045" s="404"/>
      <c r="S1045" s="404"/>
      <c r="T1045" s="404"/>
    </row>
    <row r="1046" spans="12:20" ht="16.8">
      <c r="L1046" s="404"/>
      <c r="M1046" s="404"/>
      <c r="N1046" s="404"/>
      <c r="O1046" s="404"/>
      <c r="P1046" s="404"/>
      <c r="Q1046" s="404"/>
      <c r="R1046" s="404"/>
      <c r="S1046" s="404"/>
      <c r="T1046" s="404"/>
    </row>
    <row r="1047" spans="12:20" ht="16.8">
      <c r="L1047" s="404"/>
      <c r="M1047" s="404"/>
      <c r="N1047" s="404"/>
      <c r="O1047" s="404"/>
      <c r="P1047" s="404"/>
      <c r="Q1047" s="404"/>
      <c r="R1047" s="404"/>
      <c r="S1047" s="404"/>
      <c r="T1047" s="404"/>
    </row>
    <row r="1048" spans="12:20" ht="16.8">
      <c r="L1048" s="404"/>
      <c r="M1048" s="404"/>
      <c r="N1048" s="404"/>
      <c r="O1048" s="404"/>
      <c r="P1048" s="404"/>
      <c r="Q1048" s="404"/>
      <c r="R1048" s="404"/>
      <c r="S1048" s="404"/>
      <c r="T1048" s="404"/>
    </row>
    <row r="1049" spans="12:20" ht="16.8">
      <c r="L1049" s="404"/>
      <c r="M1049" s="404"/>
      <c r="N1049" s="404"/>
      <c r="O1049" s="404"/>
      <c r="P1049" s="404"/>
      <c r="Q1049" s="404"/>
      <c r="R1049" s="404"/>
      <c r="S1049" s="404"/>
      <c r="T1049" s="404"/>
    </row>
    <row r="1050" spans="12:20" ht="16.8">
      <c r="L1050" s="404"/>
      <c r="M1050" s="404"/>
      <c r="N1050" s="404"/>
      <c r="O1050" s="404"/>
      <c r="P1050" s="404"/>
      <c r="Q1050" s="404"/>
      <c r="R1050" s="404"/>
      <c r="S1050" s="404"/>
      <c r="T1050" s="404"/>
    </row>
    <row r="1051" spans="12:20" ht="16.8">
      <c r="L1051" s="404"/>
      <c r="M1051" s="404"/>
      <c r="N1051" s="404"/>
      <c r="O1051" s="404"/>
      <c r="P1051" s="404"/>
      <c r="Q1051" s="404"/>
      <c r="R1051" s="404"/>
      <c r="S1051" s="404"/>
      <c r="T1051" s="404"/>
    </row>
    <row r="1052" spans="12:20" ht="16.8">
      <c r="L1052" s="404"/>
      <c r="M1052" s="404"/>
      <c r="N1052" s="404"/>
      <c r="O1052" s="404"/>
      <c r="P1052" s="404"/>
      <c r="Q1052" s="404"/>
      <c r="R1052" s="404"/>
      <c r="S1052" s="404"/>
      <c r="T1052" s="404"/>
    </row>
    <row r="1053" spans="12:20" ht="16.8">
      <c r="L1053" s="404"/>
      <c r="M1053" s="404"/>
      <c r="N1053" s="404"/>
      <c r="O1053" s="404"/>
      <c r="P1053" s="404"/>
      <c r="Q1053" s="404"/>
      <c r="R1053" s="404"/>
      <c r="S1053" s="404"/>
      <c r="T1053" s="404"/>
    </row>
    <row r="1054" spans="12:20" ht="16.8">
      <c r="L1054" s="404"/>
      <c r="M1054" s="404"/>
      <c r="N1054" s="404"/>
      <c r="O1054" s="404"/>
      <c r="P1054" s="404"/>
      <c r="Q1054" s="404"/>
      <c r="R1054" s="404"/>
      <c r="S1054" s="404"/>
      <c r="T1054" s="404"/>
    </row>
    <row r="1055" spans="12:20" ht="16.8">
      <c r="L1055" s="404"/>
      <c r="M1055" s="404"/>
      <c r="N1055" s="404"/>
      <c r="O1055" s="404"/>
      <c r="P1055" s="404"/>
      <c r="Q1055" s="404"/>
      <c r="R1055" s="404"/>
      <c r="S1055" s="404"/>
      <c r="T1055" s="404"/>
    </row>
    <row r="1056" spans="12:20" ht="16.8">
      <c r="L1056" s="404"/>
      <c r="M1056" s="404"/>
      <c r="N1056" s="404"/>
      <c r="O1056" s="404"/>
      <c r="P1056" s="404"/>
      <c r="Q1056" s="404"/>
      <c r="R1056" s="404"/>
      <c r="S1056" s="404"/>
      <c r="T1056" s="404"/>
    </row>
    <row r="1057" spans="12:20" ht="16.8">
      <c r="L1057" s="404"/>
      <c r="M1057" s="404"/>
      <c r="N1057" s="404"/>
      <c r="O1057" s="404"/>
      <c r="P1057" s="404"/>
      <c r="Q1057" s="404"/>
      <c r="R1057" s="404"/>
      <c r="S1057" s="404"/>
      <c r="T1057" s="404"/>
    </row>
    <row r="1058" spans="12:20" ht="16.8">
      <c r="L1058" s="404"/>
      <c r="M1058" s="404"/>
      <c r="N1058" s="404"/>
      <c r="O1058" s="404"/>
      <c r="P1058" s="404"/>
      <c r="Q1058" s="404"/>
      <c r="R1058" s="404"/>
      <c r="S1058" s="404"/>
      <c r="T1058" s="404"/>
    </row>
    <row r="1059" spans="12:20" ht="16.8">
      <c r="L1059" s="404"/>
      <c r="M1059" s="404"/>
      <c r="N1059" s="404"/>
      <c r="O1059" s="404"/>
      <c r="P1059" s="404"/>
      <c r="Q1059" s="404"/>
      <c r="R1059" s="404"/>
      <c r="S1059" s="404"/>
      <c r="T1059" s="404"/>
    </row>
    <row r="1060" spans="12:20" ht="16.8">
      <c r="L1060" s="404"/>
      <c r="M1060" s="404"/>
      <c r="N1060" s="404"/>
      <c r="O1060" s="404"/>
      <c r="P1060" s="404"/>
      <c r="Q1060" s="404"/>
      <c r="R1060" s="404"/>
      <c r="S1060" s="404"/>
      <c r="T1060" s="404"/>
    </row>
    <row r="1061" spans="12:20" ht="16.8">
      <c r="L1061" s="404"/>
      <c r="M1061" s="404"/>
      <c r="N1061" s="404"/>
      <c r="O1061" s="404"/>
      <c r="P1061" s="404"/>
      <c r="Q1061" s="404"/>
      <c r="R1061" s="404"/>
      <c r="S1061" s="404"/>
      <c r="T1061" s="404"/>
    </row>
    <row r="1062" spans="12:20" ht="16.8">
      <c r="L1062" s="404"/>
      <c r="M1062" s="404"/>
      <c r="N1062" s="404"/>
      <c r="O1062" s="404"/>
      <c r="P1062" s="404"/>
      <c r="Q1062" s="404"/>
      <c r="R1062" s="404"/>
      <c r="S1062" s="404"/>
      <c r="T1062" s="404"/>
    </row>
    <row r="1063" spans="12:20" ht="16.8">
      <c r="L1063" s="404"/>
      <c r="M1063" s="404"/>
      <c r="N1063" s="404"/>
      <c r="O1063" s="404"/>
      <c r="P1063" s="404"/>
      <c r="Q1063" s="404"/>
      <c r="R1063" s="404"/>
      <c r="S1063" s="404"/>
      <c r="T1063" s="404"/>
    </row>
    <row r="1064" spans="12:20" ht="16.8">
      <c r="L1064" s="404"/>
      <c r="M1064" s="404"/>
      <c r="N1064" s="404"/>
      <c r="O1064" s="404"/>
      <c r="P1064" s="404"/>
      <c r="Q1064" s="404"/>
      <c r="R1064" s="404"/>
      <c r="S1064" s="404"/>
      <c r="T1064" s="404"/>
    </row>
    <row r="1065" spans="12:20" ht="16.8">
      <c r="L1065" s="404"/>
      <c r="M1065" s="404"/>
      <c r="N1065" s="404"/>
      <c r="O1065" s="404"/>
      <c r="P1065" s="404"/>
      <c r="Q1065" s="404"/>
      <c r="R1065" s="404"/>
      <c r="S1065" s="404"/>
      <c r="T1065" s="404"/>
    </row>
    <row r="1066" spans="12:20" ht="16.8">
      <c r="L1066" s="404"/>
      <c r="M1066" s="404"/>
      <c r="N1066" s="404"/>
      <c r="O1066" s="404"/>
      <c r="P1066" s="404"/>
      <c r="Q1066" s="404"/>
      <c r="R1066" s="404"/>
      <c r="S1066" s="404"/>
      <c r="T1066" s="404"/>
    </row>
    <row r="1067" spans="12:20" ht="16.8">
      <c r="L1067" s="404"/>
      <c r="M1067" s="404"/>
      <c r="N1067" s="404"/>
      <c r="O1067" s="404"/>
      <c r="P1067" s="404"/>
      <c r="Q1067" s="404"/>
      <c r="R1067" s="404"/>
      <c r="S1067" s="404"/>
      <c r="T1067" s="404"/>
    </row>
    <row r="1068" spans="12:20" ht="16.8">
      <c r="L1068" s="404"/>
      <c r="M1068" s="404"/>
      <c r="N1068" s="404"/>
      <c r="O1068" s="404"/>
      <c r="P1068" s="404"/>
      <c r="Q1068" s="404"/>
      <c r="R1068" s="404"/>
      <c r="S1068" s="404"/>
      <c r="T1068" s="404"/>
    </row>
    <row r="1069" spans="12:20" ht="16.8">
      <c r="L1069" s="404"/>
      <c r="M1069" s="404"/>
      <c r="N1069" s="404"/>
      <c r="O1069" s="404"/>
      <c r="P1069" s="404"/>
      <c r="Q1069" s="404"/>
      <c r="R1069" s="404"/>
      <c r="S1069" s="404"/>
      <c r="T1069" s="404"/>
    </row>
    <row r="1070" spans="12:20" ht="16.8">
      <c r="L1070" s="404"/>
      <c r="M1070" s="404"/>
      <c r="N1070" s="404"/>
      <c r="O1070" s="404"/>
      <c r="P1070" s="404"/>
      <c r="Q1070" s="404"/>
      <c r="R1070" s="404"/>
      <c r="S1070" s="404"/>
      <c r="T1070" s="404"/>
    </row>
    <row r="1071" spans="12:20" ht="16.8">
      <c r="L1071" s="404"/>
      <c r="M1071" s="404"/>
      <c r="N1071" s="404"/>
      <c r="O1071" s="404"/>
      <c r="P1071" s="404"/>
      <c r="Q1071" s="404"/>
      <c r="R1071" s="404"/>
      <c r="S1071" s="404"/>
      <c r="T1071" s="404"/>
    </row>
    <row r="1072" spans="12:20" ht="16.8">
      <c r="L1072" s="404"/>
      <c r="M1072" s="404"/>
      <c r="N1072" s="404"/>
      <c r="O1072" s="404"/>
      <c r="P1072" s="404"/>
      <c r="Q1072" s="404"/>
      <c r="R1072" s="404"/>
      <c r="S1072" s="404"/>
      <c r="T1072" s="404"/>
    </row>
    <row r="1073" spans="12:20" ht="16.8">
      <c r="L1073" s="404"/>
      <c r="M1073" s="404"/>
      <c r="N1073" s="404"/>
      <c r="O1073" s="404"/>
      <c r="P1073" s="404"/>
      <c r="Q1073" s="404"/>
      <c r="R1073" s="404"/>
      <c r="S1073" s="404"/>
      <c r="T1073" s="404"/>
    </row>
    <row r="1074" spans="12:20" ht="16.8">
      <c r="L1074" s="404"/>
      <c r="M1074" s="404"/>
      <c r="N1074" s="404"/>
      <c r="O1074" s="404"/>
      <c r="P1074" s="404"/>
      <c r="Q1074" s="404"/>
      <c r="R1074" s="404"/>
      <c r="S1074" s="404"/>
      <c r="T1074" s="404"/>
    </row>
    <row r="1075" spans="12:20" ht="16.8">
      <c r="L1075" s="404"/>
      <c r="M1075" s="404"/>
      <c r="N1075" s="404"/>
      <c r="O1075" s="404"/>
      <c r="P1075" s="404"/>
      <c r="Q1075" s="404"/>
      <c r="R1075" s="404"/>
      <c r="S1075" s="404"/>
      <c r="T1075" s="404"/>
    </row>
    <row r="1076" spans="12:20" ht="16.8">
      <c r="L1076" s="404"/>
      <c r="M1076" s="404"/>
      <c r="N1076" s="404"/>
      <c r="O1076" s="404"/>
      <c r="P1076" s="404"/>
      <c r="Q1076" s="404"/>
      <c r="R1076" s="404"/>
      <c r="S1076" s="404"/>
      <c r="T1076" s="404"/>
    </row>
    <row r="1077" spans="12:20" ht="16.8">
      <c r="L1077" s="404"/>
      <c r="M1077" s="404"/>
      <c r="N1077" s="404"/>
      <c r="O1077" s="404"/>
      <c r="P1077" s="404"/>
      <c r="Q1077" s="404"/>
      <c r="R1077" s="404"/>
      <c r="S1077" s="404"/>
      <c r="T1077" s="404"/>
    </row>
    <row r="1078" spans="12:20" ht="16.8">
      <c r="L1078" s="404"/>
      <c r="M1078" s="404"/>
      <c r="N1078" s="404"/>
      <c r="O1078" s="404"/>
      <c r="P1078" s="404"/>
      <c r="Q1078" s="404"/>
      <c r="R1078" s="404"/>
      <c r="S1078" s="404"/>
      <c r="T1078" s="404"/>
    </row>
    <row r="1079" spans="12:20" ht="16.8">
      <c r="L1079" s="404"/>
      <c r="M1079" s="404"/>
      <c r="N1079" s="404"/>
      <c r="O1079" s="404"/>
      <c r="P1079" s="404"/>
      <c r="Q1079" s="404"/>
      <c r="R1079" s="404"/>
      <c r="S1079" s="404"/>
      <c r="T1079" s="404"/>
    </row>
    <row r="1080" spans="12:20" ht="16.8">
      <c r="L1080" s="404"/>
      <c r="M1080" s="404"/>
      <c r="N1080" s="404"/>
      <c r="O1080" s="404"/>
      <c r="P1080" s="404"/>
      <c r="Q1080" s="404"/>
      <c r="R1080" s="404"/>
      <c r="S1080" s="404"/>
      <c r="T1080" s="404"/>
    </row>
    <row r="1081" spans="12:20" ht="16.8">
      <c r="L1081" s="404"/>
      <c r="M1081" s="404"/>
      <c r="N1081" s="404"/>
      <c r="O1081" s="404"/>
      <c r="P1081" s="404"/>
      <c r="Q1081" s="404"/>
      <c r="R1081" s="404"/>
      <c r="S1081" s="404"/>
      <c r="T1081" s="404"/>
    </row>
    <row r="1082" spans="12:20" ht="16.8">
      <c r="L1082" s="404"/>
      <c r="M1082" s="404"/>
      <c r="N1082" s="404"/>
      <c r="O1082" s="404"/>
      <c r="P1082" s="404"/>
      <c r="Q1082" s="404"/>
      <c r="R1082" s="404"/>
      <c r="S1082" s="404"/>
      <c r="T1082" s="404"/>
    </row>
    <row r="1083" spans="12:20" ht="16.8">
      <c r="L1083" s="404"/>
      <c r="M1083" s="404"/>
      <c r="N1083" s="404"/>
      <c r="O1083" s="404"/>
      <c r="P1083" s="404"/>
      <c r="Q1083" s="404"/>
      <c r="R1083" s="404"/>
      <c r="S1083" s="404"/>
      <c r="T1083" s="404"/>
    </row>
    <row r="1084" spans="12:20" ht="16.8">
      <c r="L1084" s="404"/>
      <c r="M1084" s="404"/>
      <c r="N1084" s="404"/>
      <c r="O1084" s="404"/>
      <c r="P1084" s="404"/>
      <c r="Q1084" s="404"/>
      <c r="R1084" s="404"/>
      <c r="S1084" s="404"/>
      <c r="T1084" s="404"/>
    </row>
    <row r="1085" spans="12:20" ht="16.8">
      <c r="L1085" s="404"/>
      <c r="M1085" s="404"/>
      <c r="N1085" s="404"/>
      <c r="O1085" s="404"/>
      <c r="P1085" s="404"/>
      <c r="Q1085" s="404"/>
      <c r="R1085" s="404"/>
      <c r="S1085" s="404"/>
      <c r="T1085" s="404"/>
    </row>
    <row r="1086" spans="12:20" ht="16.8">
      <c r="L1086" s="404"/>
      <c r="M1086" s="404"/>
      <c r="N1086" s="404"/>
      <c r="O1086" s="404"/>
      <c r="P1086" s="404"/>
      <c r="Q1086" s="404"/>
      <c r="R1086" s="404"/>
      <c r="S1086" s="404"/>
      <c r="T1086" s="404"/>
    </row>
    <row r="1087" spans="12:20" ht="16.8">
      <c r="L1087" s="404"/>
      <c r="M1087" s="404"/>
      <c r="N1087" s="404"/>
      <c r="O1087" s="404"/>
      <c r="P1087" s="404"/>
      <c r="Q1087" s="404"/>
      <c r="R1087" s="404"/>
      <c r="S1087" s="404"/>
      <c r="T1087" s="404"/>
    </row>
    <row r="1088" spans="12:20" ht="16.8">
      <c r="L1088" s="404"/>
      <c r="M1088" s="404"/>
      <c r="N1088" s="404"/>
      <c r="O1088" s="404"/>
      <c r="P1088" s="404"/>
      <c r="Q1088" s="404"/>
      <c r="R1088" s="404"/>
      <c r="S1088" s="404"/>
      <c r="T1088" s="404"/>
    </row>
    <row r="1089" spans="12:20" ht="16.8">
      <c r="L1089" s="404"/>
      <c r="M1089" s="404"/>
      <c r="N1089" s="404"/>
      <c r="O1089" s="404"/>
      <c r="P1089" s="404"/>
      <c r="Q1089" s="404"/>
      <c r="R1089" s="404"/>
      <c r="S1089" s="404"/>
      <c r="T1089" s="404"/>
    </row>
    <row r="1090" spans="12:20" ht="16.8">
      <c r="L1090" s="404"/>
      <c r="M1090" s="404"/>
      <c r="N1090" s="404"/>
      <c r="O1090" s="404"/>
      <c r="P1090" s="404"/>
      <c r="Q1090" s="404"/>
      <c r="R1090" s="404"/>
      <c r="S1090" s="404"/>
      <c r="T1090" s="404"/>
    </row>
    <row r="1091" spans="12:20" ht="16.8">
      <c r="L1091" s="404"/>
      <c r="M1091" s="404"/>
      <c r="N1091" s="404"/>
      <c r="O1091" s="404"/>
      <c r="P1091" s="404"/>
      <c r="Q1091" s="404"/>
      <c r="R1091" s="404"/>
      <c r="S1091" s="404"/>
      <c r="T1091" s="404"/>
    </row>
    <row r="1092" spans="12:20" ht="16.8">
      <c r="L1092" s="404"/>
      <c r="M1092" s="404"/>
      <c r="N1092" s="404"/>
      <c r="O1092" s="404"/>
      <c r="P1092" s="404"/>
      <c r="Q1092" s="404"/>
      <c r="R1092" s="404"/>
      <c r="S1092" s="404"/>
      <c r="T1092" s="404"/>
    </row>
    <row r="1093" spans="12:20" ht="16.8">
      <c r="L1093" s="404"/>
      <c r="M1093" s="404"/>
      <c r="N1093" s="404"/>
      <c r="O1093" s="404"/>
      <c r="P1093" s="404"/>
      <c r="Q1093" s="404"/>
      <c r="R1093" s="404"/>
      <c r="S1093" s="404"/>
      <c r="T1093" s="404"/>
    </row>
    <row r="1094" spans="12:20" ht="16.8">
      <c r="L1094" s="404"/>
      <c r="M1094" s="404"/>
      <c r="N1094" s="404"/>
      <c r="O1094" s="404"/>
      <c r="P1094" s="404"/>
      <c r="Q1094" s="404"/>
      <c r="R1094" s="404"/>
      <c r="S1094" s="404"/>
      <c r="T1094" s="404"/>
    </row>
    <row r="1095" spans="12:20" ht="16.8">
      <c r="L1095" s="404"/>
      <c r="M1095" s="404"/>
      <c r="N1095" s="404"/>
      <c r="O1095" s="404"/>
      <c r="P1095" s="404"/>
      <c r="Q1095" s="404"/>
      <c r="R1095" s="404"/>
      <c r="S1095" s="404"/>
      <c r="T1095" s="404"/>
    </row>
    <row r="1096" spans="12:20" ht="16.8">
      <c r="L1096" s="404"/>
      <c r="M1096" s="404"/>
      <c r="N1096" s="404"/>
      <c r="O1096" s="404"/>
      <c r="P1096" s="404"/>
      <c r="Q1096" s="404"/>
      <c r="R1096" s="404"/>
      <c r="S1096" s="404"/>
      <c r="T1096" s="404"/>
    </row>
    <row r="1097" spans="12:20" ht="16.8">
      <c r="L1097" s="404"/>
      <c r="M1097" s="404"/>
      <c r="N1097" s="404"/>
      <c r="O1097" s="404"/>
      <c r="P1097" s="404"/>
      <c r="Q1097" s="404"/>
      <c r="R1097" s="404"/>
      <c r="S1097" s="404"/>
      <c r="T1097" s="404"/>
    </row>
    <row r="1098" spans="12:20" ht="16.8">
      <c r="L1098" s="404"/>
      <c r="M1098" s="404"/>
      <c r="N1098" s="404"/>
      <c r="O1098" s="404"/>
      <c r="P1098" s="404"/>
      <c r="Q1098" s="404"/>
      <c r="R1098" s="404"/>
      <c r="S1098" s="404"/>
      <c r="T1098" s="404"/>
    </row>
    <row r="1099" spans="12:20" ht="16.8">
      <c r="L1099" s="404"/>
      <c r="M1099" s="404"/>
      <c r="N1099" s="404"/>
      <c r="O1099" s="404"/>
      <c r="P1099" s="404"/>
      <c r="Q1099" s="404"/>
      <c r="R1099" s="404"/>
      <c r="S1099" s="404"/>
      <c r="T1099" s="404"/>
    </row>
    <row r="1100" spans="12:20" ht="16.8">
      <c r="L1100" s="404"/>
      <c r="M1100" s="404"/>
      <c r="N1100" s="404"/>
      <c r="O1100" s="404"/>
      <c r="P1100" s="404"/>
      <c r="Q1100" s="404"/>
      <c r="R1100" s="404"/>
      <c r="S1100" s="404"/>
      <c r="T1100" s="404"/>
    </row>
    <row r="1101" spans="12:20" ht="16.8">
      <c r="L1101" s="404"/>
      <c r="M1101" s="404"/>
      <c r="N1101" s="404"/>
      <c r="O1101" s="404"/>
      <c r="P1101" s="404"/>
      <c r="Q1101" s="404"/>
      <c r="R1101" s="404"/>
      <c r="S1101" s="404"/>
      <c r="T1101" s="404"/>
    </row>
    <row r="1102" spans="12:20" ht="16.8">
      <c r="L1102" s="404"/>
      <c r="M1102" s="404"/>
      <c r="N1102" s="404"/>
      <c r="O1102" s="404"/>
      <c r="P1102" s="404"/>
      <c r="Q1102" s="404"/>
      <c r="R1102" s="404"/>
      <c r="S1102" s="404"/>
      <c r="T1102" s="404"/>
    </row>
    <row r="1103" spans="12:20" ht="16.8">
      <c r="L1103" s="404"/>
      <c r="M1103" s="404"/>
      <c r="N1103" s="404"/>
      <c r="O1103" s="404"/>
      <c r="P1103" s="404"/>
      <c r="Q1103" s="404"/>
      <c r="R1103" s="404"/>
      <c r="S1103" s="404"/>
      <c r="T1103" s="404"/>
    </row>
    <row r="1104" spans="12:20" ht="16.8">
      <c r="L1104" s="404"/>
      <c r="M1104" s="404"/>
      <c r="N1104" s="404"/>
      <c r="O1104" s="404"/>
      <c r="P1104" s="404"/>
      <c r="Q1104" s="404"/>
      <c r="R1104" s="404"/>
      <c r="S1104" s="404"/>
      <c r="T1104" s="404"/>
    </row>
    <row r="1105" spans="12:20" ht="16.8">
      <c r="L1105" s="404"/>
      <c r="M1105" s="404"/>
      <c r="N1105" s="404"/>
      <c r="O1105" s="404"/>
      <c r="P1105" s="404"/>
      <c r="Q1105" s="404"/>
      <c r="R1105" s="404"/>
      <c r="S1105" s="404"/>
      <c r="T1105" s="404"/>
    </row>
    <row r="1106" spans="12:20" ht="16.8">
      <c r="L1106" s="404"/>
      <c r="M1106" s="404"/>
      <c r="N1106" s="404"/>
      <c r="O1106" s="404"/>
      <c r="P1106" s="404"/>
      <c r="Q1106" s="404"/>
      <c r="R1106" s="404"/>
      <c r="S1106" s="404"/>
      <c r="T1106" s="404"/>
    </row>
    <row r="1107" spans="12:20" ht="16.8">
      <c r="L1107" s="404"/>
      <c r="M1107" s="404"/>
      <c r="N1107" s="404"/>
      <c r="O1107" s="404"/>
      <c r="P1107" s="404"/>
      <c r="Q1107" s="404"/>
      <c r="R1107" s="404"/>
      <c r="S1107" s="404"/>
      <c r="T1107" s="404"/>
    </row>
    <row r="1108" spans="12:20" ht="16.8">
      <c r="L1108" s="404"/>
      <c r="M1108" s="404"/>
      <c r="N1108" s="404"/>
      <c r="O1108" s="404"/>
      <c r="P1108" s="404"/>
      <c r="Q1108" s="404"/>
      <c r="R1108" s="404"/>
      <c r="S1108" s="404"/>
      <c r="T1108" s="404"/>
    </row>
    <row r="1109" spans="12:20" ht="16.8">
      <c r="L1109" s="404"/>
      <c r="M1109" s="404"/>
      <c r="N1109" s="404"/>
      <c r="O1109" s="404"/>
      <c r="P1109" s="404"/>
      <c r="Q1109" s="404"/>
      <c r="R1109" s="404"/>
      <c r="S1109" s="404"/>
      <c r="T1109" s="404"/>
    </row>
    <row r="1110" spans="12:20" ht="16.8">
      <c r="L1110" s="404"/>
      <c r="M1110" s="404"/>
      <c r="N1110" s="404"/>
      <c r="O1110" s="404"/>
      <c r="P1110" s="404"/>
      <c r="Q1110" s="404"/>
      <c r="R1110" s="404"/>
      <c r="S1110" s="404"/>
      <c r="T1110" s="404"/>
    </row>
    <row r="1111" spans="12:20" ht="16.8">
      <c r="L1111" s="404"/>
      <c r="M1111" s="404"/>
      <c r="N1111" s="404"/>
      <c r="O1111" s="404"/>
      <c r="P1111" s="404"/>
      <c r="Q1111" s="404"/>
      <c r="R1111" s="404"/>
      <c r="S1111" s="404"/>
      <c r="T1111" s="404"/>
    </row>
    <row r="1112" spans="12:20" ht="16.8">
      <c r="L1112" s="404"/>
      <c r="M1112" s="404"/>
      <c r="N1112" s="404"/>
      <c r="O1112" s="404"/>
      <c r="P1112" s="404"/>
      <c r="Q1112" s="404"/>
      <c r="R1112" s="404"/>
      <c r="S1112" s="404"/>
      <c r="T1112" s="404"/>
    </row>
    <row r="1113" spans="12:20" ht="16.8">
      <c r="L1113" s="404"/>
      <c r="M1113" s="404"/>
      <c r="N1113" s="404"/>
      <c r="O1113" s="404"/>
      <c r="P1113" s="404"/>
      <c r="Q1113" s="404"/>
      <c r="R1113" s="404"/>
      <c r="S1113" s="404"/>
      <c r="T1113" s="404"/>
    </row>
    <row r="1114" spans="12:20" ht="16.8">
      <c r="L1114" s="404"/>
      <c r="M1114" s="404"/>
      <c r="N1114" s="404"/>
      <c r="O1114" s="404"/>
      <c r="P1114" s="404"/>
      <c r="Q1114" s="404"/>
      <c r="R1114" s="404"/>
      <c r="S1114" s="404"/>
      <c r="T1114" s="404"/>
    </row>
    <row r="1115" spans="12:20" ht="16.8">
      <c r="L1115" s="404"/>
      <c r="M1115" s="404"/>
      <c r="N1115" s="404"/>
      <c r="O1115" s="404"/>
      <c r="P1115" s="404"/>
      <c r="Q1115" s="404"/>
      <c r="R1115" s="404"/>
      <c r="S1115" s="404"/>
      <c r="T1115" s="404"/>
    </row>
    <row r="1116" spans="12:20" ht="16.8">
      <c r="L1116" s="404"/>
      <c r="M1116" s="404"/>
      <c r="N1116" s="404"/>
      <c r="O1116" s="404"/>
      <c r="P1116" s="404"/>
      <c r="Q1116" s="404"/>
      <c r="R1116" s="404"/>
      <c r="S1116" s="404"/>
      <c r="T1116" s="404"/>
    </row>
    <row r="1117" spans="12:20" ht="16.8">
      <c r="L1117" s="404"/>
      <c r="M1117" s="404"/>
      <c r="N1117" s="404"/>
      <c r="O1117" s="404"/>
      <c r="P1117" s="404"/>
      <c r="Q1117" s="404"/>
      <c r="R1117" s="404"/>
      <c r="S1117" s="404"/>
      <c r="T1117" s="404"/>
    </row>
    <row r="1118" spans="12:20" ht="16.8">
      <c r="L1118" s="404"/>
      <c r="M1118" s="404"/>
      <c r="N1118" s="404"/>
      <c r="O1118" s="404"/>
      <c r="P1118" s="404"/>
      <c r="Q1118" s="404"/>
      <c r="R1118" s="404"/>
      <c r="S1118" s="404"/>
      <c r="T1118" s="404"/>
    </row>
    <row r="1119" spans="12:20" ht="16.8">
      <c r="L1119" s="404"/>
      <c r="M1119" s="404"/>
      <c r="N1119" s="404"/>
      <c r="O1119" s="404"/>
      <c r="P1119" s="404"/>
      <c r="Q1119" s="404"/>
      <c r="R1119" s="404"/>
      <c r="S1119" s="404"/>
      <c r="T1119" s="404"/>
    </row>
    <row r="1120" spans="12:20" ht="16.8">
      <c r="L1120" s="404"/>
      <c r="M1120" s="404"/>
      <c r="N1120" s="404"/>
      <c r="O1120" s="404"/>
      <c r="P1120" s="404"/>
      <c r="Q1120" s="404"/>
      <c r="R1120" s="404"/>
      <c r="S1120" s="404"/>
      <c r="T1120" s="404"/>
    </row>
    <row r="1121" spans="12:20" ht="16.8">
      <c r="L1121" s="404"/>
      <c r="M1121" s="404"/>
      <c r="N1121" s="404"/>
      <c r="O1121" s="404"/>
      <c r="P1121" s="404"/>
      <c r="Q1121" s="404"/>
      <c r="R1121" s="404"/>
      <c r="S1121" s="404"/>
      <c r="T1121" s="404"/>
    </row>
    <row r="1122" spans="12:20" ht="16.8">
      <c r="L1122" s="404"/>
      <c r="M1122" s="404"/>
      <c r="N1122" s="404"/>
      <c r="O1122" s="404"/>
      <c r="P1122" s="404"/>
      <c r="Q1122" s="404"/>
      <c r="R1122" s="404"/>
      <c r="S1122" s="404"/>
      <c r="T1122" s="404"/>
    </row>
    <row r="1123" spans="12:20" ht="16.8">
      <c r="L1123" s="404"/>
      <c r="M1123" s="404"/>
      <c r="N1123" s="404"/>
      <c r="O1123" s="404"/>
      <c r="P1123" s="404"/>
      <c r="Q1123" s="404"/>
      <c r="R1123" s="404"/>
      <c r="S1123" s="404"/>
      <c r="T1123" s="404"/>
    </row>
    <row r="1124" spans="12:20" ht="16.8">
      <c r="L1124" s="404"/>
      <c r="M1124" s="404"/>
      <c r="N1124" s="404"/>
      <c r="O1124" s="404"/>
      <c r="P1124" s="404"/>
      <c r="Q1124" s="404"/>
      <c r="R1124" s="404"/>
      <c r="S1124" s="404"/>
      <c r="T1124" s="404"/>
    </row>
    <row r="1125" spans="12:20" ht="16.8">
      <c r="L1125" s="404"/>
      <c r="M1125" s="404"/>
      <c r="N1125" s="404"/>
      <c r="O1125" s="404"/>
      <c r="P1125" s="404"/>
      <c r="Q1125" s="404"/>
      <c r="R1125" s="404"/>
      <c r="S1125" s="404"/>
      <c r="T1125" s="404"/>
    </row>
    <row r="1126" spans="12:20" ht="16.8">
      <c r="L1126" s="404"/>
      <c r="M1126" s="404"/>
      <c r="N1126" s="404"/>
      <c r="O1126" s="404"/>
      <c r="P1126" s="404"/>
      <c r="Q1126" s="404"/>
      <c r="R1126" s="404"/>
      <c r="S1126" s="404"/>
      <c r="T1126" s="404"/>
    </row>
    <row r="1127" spans="12:20" ht="16.8">
      <c r="L1127" s="404"/>
      <c r="M1127" s="404"/>
      <c r="N1127" s="404"/>
      <c r="O1127" s="404"/>
      <c r="P1127" s="404"/>
      <c r="Q1127" s="404"/>
      <c r="R1127" s="404"/>
      <c r="S1127" s="404"/>
      <c r="T1127" s="404"/>
    </row>
    <row r="1128" spans="12:20" ht="16.8">
      <c r="L1128" s="404"/>
      <c r="M1128" s="404"/>
      <c r="N1128" s="404"/>
      <c r="O1128" s="404"/>
      <c r="P1128" s="404"/>
      <c r="Q1128" s="404"/>
      <c r="R1128" s="404"/>
      <c r="S1128" s="404"/>
      <c r="T1128" s="404"/>
    </row>
    <row r="1129" spans="12:20" ht="16.8">
      <c r="L1129" s="404"/>
      <c r="M1129" s="404"/>
      <c r="N1129" s="404"/>
      <c r="O1129" s="404"/>
      <c r="P1129" s="404"/>
      <c r="Q1129" s="404"/>
      <c r="R1129" s="404"/>
      <c r="S1129" s="404"/>
      <c r="T1129" s="404"/>
    </row>
    <row r="1130" spans="12:20" ht="16.8">
      <c r="L1130" s="404"/>
      <c r="M1130" s="404"/>
      <c r="N1130" s="404"/>
      <c r="O1130" s="404"/>
      <c r="P1130" s="404"/>
      <c r="Q1130" s="404"/>
      <c r="R1130" s="404"/>
      <c r="S1130" s="404"/>
      <c r="T1130" s="404"/>
    </row>
    <row r="1131" spans="12:20" ht="16.8">
      <c r="L1131" s="404"/>
      <c r="M1131" s="404"/>
      <c r="N1131" s="404"/>
      <c r="O1131" s="404"/>
      <c r="P1131" s="404"/>
      <c r="Q1131" s="404"/>
      <c r="R1131" s="404"/>
      <c r="S1131" s="404"/>
      <c r="T1131" s="404"/>
    </row>
    <row r="1132" spans="12:20" ht="16.8">
      <c r="L1132" s="404"/>
      <c r="M1132" s="404"/>
      <c r="N1132" s="404"/>
      <c r="O1132" s="404"/>
      <c r="P1132" s="404"/>
      <c r="Q1132" s="404"/>
      <c r="R1132" s="404"/>
      <c r="S1132" s="404"/>
      <c r="T1132" s="404"/>
    </row>
    <row r="1133" spans="12:20" ht="16.8">
      <c r="L1133" s="404"/>
      <c r="M1133" s="404"/>
      <c r="N1133" s="404"/>
      <c r="O1133" s="404"/>
      <c r="P1133" s="404"/>
      <c r="Q1133" s="404"/>
      <c r="R1133" s="404"/>
      <c r="S1133" s="404"/>
      <c r="T1133" s="404"/>
    </row>
    <row r="1134" spans="12:20" ht="16.8">
      <c r="L1134" s="404"/>
      <c r="M1134" s="404"/>
      <c r="N1134" s="404"/>
      <c r="O1134" s="404"/>
      <c r="P1134" s="404"/>
      <c r="Q1134" s="404"/>
      <c r="R1134" s="404"/>
      <c r="S1134" s="404"/>
      <c r="T1134" s="404"/>
    </row>
    <row r="1135" spans="12:20" ht="16.8">
      <c r="L1135" s="404"/>
      <c r="M1135" s="404"/>
      <c r="N1135" s="404"/>
      <c r="O1135" s="404"/>
      <c r="P1135" s="404"/>
      <c r="Q1135" s="404"/>
      <c r="R1135" s="404"/>
      <c r="S1135" s="404"/>
      <c r="T1135" s="404"/>
    </row>
    <row r="1136" spans="12:20" ht="16.8">
      <c r="L1136" s="404"/>
      <c r="M1136" s="404"/>
      <c r="N1136" s="404"/>
      <c r="O1136" s="404"/>
      <c r="P1136" s="404"/>
      <c r="Q1136" s="404"/>
      <c r="R1136" s="404"/>
      <c r="S1136" s="404"/>
      <c r="T1136" s="404"/>
    </row>
    <row r="1137" spans="12:20" ht="16.8">
      <c r="L1137" s="404"/>
      <c r="M1137" s="404"/>
      <c r="N1137" s="404"/>
      <c r="O1137" s="404"/>
      <c r="P1137" s="404"/>
      <c r="Q1137" s="404"/>
      <c r="R1137" s="404"/>
      <c r="S1137" s="404"/>
      <c r="T1137" s="404"/>
    </row>
    <row r="1138" spans="12:20" ht="16.8">
      <c r="L1138" s="404"/>
      <c r="M1138" s="404"/>
      <c r="N1138" s="404"/>
      <c r="O1138" s="404"/>
      <c r="P1138" s="404"/>
      <c r="Q1138" s="404"/>
      <c r="R1138" s="404"/>
      <c r="S1138" s="404"/>
      <c r="T1138" s="404"/>
    </row>
    <row r="1139" spans="12:20" ht="16.8">
      <c r="L1139" s="404"/>
      <c r="M1139" s="404"/>
      <c r="N1139" s="404"/>
      <c r="O1139" s="404"/>
      <c r="P1139" s="404"/>
      <c r="Q1139" s="404"/>
      <c r="R1139" s="404"/>
      <c r="S1139" s="404"/>
      <c r="T1139" s="404"/>
    </row>
    <row r="1140" spans="12:20" ht="16.8">
      <c r="L1140" s="404"/>
      <c r="M1140" s="404"/>
      <c r="N1140" s="404"/>
      <c r="O1140" s="404"/>
      <c r="P1140" s="404"/>
      <c r="Q1140" s="404"/>
      <c r="R1140" s="404"/>
      <c r="S1140" s="404"/>
      <c r="T1140" s="404"/>
    </row>
    <row r="1141" spans="12:20" ht="16.8">
      <c r="L1141" s="404"/>
      <c r="M1141" s="404"/>
      <c r="N1141" s="404"/>
      <c r="O1141" s="404"/>
      <c r="P1141" s="404"/>
      <c r="Q1141" s="404"/>
      <c r="R1141" s="404"/>
      <c r="S1141" s="404"/>
      <c r="T1141" s="404"/>
    </row>
    <row r="1142" spans="12:20" ht="16.8">
      <c r="L1142" s="404"/>
      <c r="M1142" s="404"/>
      <c r="N1142" s="404"/>
      <c r="O1142" s="404"/>
      <c r="P1142" s="404"/>
      <c r="Q1142" s="404"/>
      <c r="R1142" s="404"/>
      <c r="S1142" s="404"/>
      <c r="T1142" s="404"/>
    </row>
    <row r="1143" spans="12:20" ht="16.8">
      <c r="L1143" s="404"/>
      <c r="M1143" s="404"/>
      <c r="N1143" s="404"/>
      <c r="O1143" s="404"/>
      <c r="P1143" s="404"/>
      <c r="Q1143" s="404"/>
      <c r="R1143" s="404"/>
      <c r="S1143" s="404"/>
      <c r="T1143" s="404"/>
    </row>
    <row r="1144" spans="12:20" ht="16.8">
      <c r="L1144" s="404"/>
      <c r="M1144" s="404"/>
      <c r="N1144" s="404"/>
      <c r="O1144" s="404"/>
      <c r="P1144" s="404"/>
      <c r="Q1144" s="404"/>
      <c r="R1144" s="404"/>
      <c r="S1144" s="404"/>
      <c r="T1144" s="404"/>
    </row>
    <row r="1145" spans="12:20" ht="16.8">
      <c r="L1145" s="404"/>
      <c r="M1145" s="404"/>
      <c r="N1145" s="404"/>
      <c r="O1145" s="404"/>
      <c r="P1145" s="404"/>
      <c r="Q1145" s="404"/>
      <c r="R1145" s="404"/>
      <c r="S1145" s="404"/>
      <c r="T1145" s="404"/>
    </row>
    <row r="1146" spans="12:20" ht="16.8">
      <c r="L1146" s="404"/>
      <c r="M1146" s="404"/>
      <c r="N1146" s="404"/>
      <c r="O1146" s="404"/>
      <c r="P1146" s="404"/>
      <c r="Q1146" s="404"/>
      <c r="R1146" s="404"/>
      <c r="S1146" s="404"/>
      <c r="T1146" s="404"/>
    </row>
    <row r="1147" spans="12:20" ht="16.8">
      <c r="L1147" s="404"/>
      <c r="M1147" s="404"/>
      <c r="N1147" s="404"/>
      <c r="O1147" s="404"/>
      <c r="P1147" s="404"/>
      <c r="Q1147" s="404"/>
      <c r="R1147" s="404"/>
      <c r="S1147" s="404"/>
      <c r="T1147" s="404"/>
    </row>
    <row r="1148" spans="12:20" ht="16.8">
      <c r="L1148" s="404"/>
      <c r="M1148" s="404"/>
      <c r="N1148" s="404"/>
      <c r="O1148" s="404"/>
      <c r="P1148" s="404"/>
      <c r="Q1148" s="404"/>
      <c r="R1148" s="404"/>
      <c r="S1148" s="404"/>
      <c r="T1148" s="404"/>
    </row>
    <row r="1149" spans="12:20" ht="16.8">
      <c r="L1149" s="404"/>
      <c r="M1149" s="404"/>
      <c r="N1149" s="404"/>
      <c r="O1149" s="404"/>
      <c r="P1149" s="404"/>
      <c r="Q1149" s="404"/>
      <c r="R1149" s="404"/>
      <c r="S1149" s="404"/>
      <c r="T1149" s="404"/>
    </row>
    <row r="1150" spans="12:20" ht="16.8">
      <c r="L1150" s="404"/>
      <c r="M1150" s="404"/>
      <c r="N1150" s="404"/>
      <c r="O1150" s="404"/>
      <c r="P1150" s="404"/>
      <c r="Q1150" s="404"/>
      <c r="R1150" s="404"/>
      <c r="S1150" s="404"/>
      <c r="T1150" s="404"/>
    </row>
    <row r="1151" spans="12:20" ht="16.8">
      <c r="L1151" s="404"/>
      <c r="M1151" s="404"/>
      <c r="N1151" s="404"/>
      <c r="O1151" s="404"/>
      <c r="P1151" s="404"/>
      <c r="Q1151" s="404"/>
      <c r="R1151" s="404"/>
      <c r="S1151" s="404"/>
      <c r="T1151" s="404"/>
    </row>
    <row r="1152" spans="12:20" ht="16.8">
      <c r="L1152" s="404"/>
      <c r="M1152" s="404"/>
      <c r="N1152" s="404"/>
      <c r="O1152" s="404"/>
      <c r="P1152" s="404"/>
      <c r="Q1152" s="404"/>
      <c r="R1152" s="404"/>
      <c r="S1152" s="404"/>
      <c r="T1152" s="404"/>
    </row>
    <row r="1153" spans="12:20" ht="16.8">
      <c r="L1153" s="404"/>
      <c r="M1153" s="404"/>
      <c r="N1153" s="404"/>
      <c r="O1153" s="404"/>
      <c r="P1153" s="404"/>
      <c r="Q1153" s="404"/>
      <c r="R1153" s="404"/>
      <c r="S1153" s="404"/>
      <c r="T1153" s="404"/>
    </row>
    <row r="1154" spans="12:20" ht="16.8">
      <c r="L1154" s="404"/>
      <c r="M1154" s="404"/>
      <c r="N1154" s="404"/>
      <c r="O1154" s="404"/>
      <c r="P1154" s="404"/>
      <c r="Q1154" s="404"/>
      <c r="R1154" s="404"/>
      <c r="S1154" s="404"/>
      <c r="T1154" s="404"/>
    </row>
    <row r="1155" spans="12:20" ht="16.8">
      <c r="L1155" s="404"/>
      <c r="M1155" s="404"/>
      <c r="N1155" s="404"/>
      <c r="O1155" s="404"/>
      <c r="P1155" s="404"/>
      <c r="Q1155" s="404"/>
      <c r="R1155" s="404"/>
      <c r="S1155" s="404"/>
      <c r="T1155" s="404"/>
    </row>
    <row r="1156" spans="12:20" ht="16.8">
      <c r="L1156" s="404"/>
      <c r="M1156" s="404"/>
      <c r="N1156" s="404"/>
      <c r="O1156" s="404"/>
      <c r="P1156" s="404"/>
      <c r="Q1156" s="404"/>
      <c r="R1156" s="404"/>
      <c r="S1156" s="404"/>
      <c r="T1156" s="404"/>
    </row>
    <row r="1157" spans="12:20" ht="16.8">
      <c r="L1157" s="404"/>
      <c r="M1157" s="404"/>
      <c r="N1157" s="404"/>
      <c r="O1157" s="404"/>
      <c r="P1157" s="404"/>
      <c r="Q1157" s="404"/>
      <c r="R1157" s="404"/>
      <c r="S1157" s="404"/>
      <c r="T1157" s="404"/>
    </row>
    <row r="1158" spans="12:20" ht="16.8">
      <c r="L1158" s="404"/>
      <c r="M1158" s="404"/>
      <c r="N1158" s="404"/>
      <c r="O1158" s="404"/>
      <c r="P1158" s="404"/>
      <c r="Q1158" s="404"/>
      <c r="R1158" s="404"/>
      <c r="S1158" s="404"/>
      <c r="T1158" s="404"/>
    </row>
    <row r="1159" spans="12:20" ht="16.8">
      <c r="L1159" s="404"/>
      <c r="M1159" s="404"/>
      <c r="N1159" s="404"/>
      <c r="O1159" s="404"/>
      <c r="P1159" s="404"/>
      <c r="Q1159" s="404"/>
      <c r="R1159" s="404"/>
      <c r="S1159" s="404"/>
      <c r="T1159" s="404"/>
    </row>
    <row r="1160" spans="12:20" ht="16.8">
      <c r="L1160" s="404"/>
      <c r="M1160" s="404"/>
      <c r="N1160" s="404"/>
      <c r="O1160" s="404"/>
      <c r="P1160" s="404"/>
      <c r="Q1160" s="404"/>
      <c r="R1160" s="404"/>
      <c r="S1160" s="404"/>
      <c r="T1160" s="404"/>
    </row>
    <row r="1161" spans="12:20" ht="16.8">
      <c r="L1161" s="404"/>
      <c r="M1161" s="404"/>
      <c r="N1161" s="404"/>
      <c r="O1161" s="404"/>
      <c r="P1161" s="404"/>
      <c r="Q1161" s="404"/>
      <c r="R1161" s="404"/>
      <c r="S1161" s="404"/>
      <c r="T1161" s="404"/>
    </row>
    <row r="1162" spans="12:20" ht="16.8">
      <c r="L1162" s="404"/>
      <c r="M1162" s="404"/>
      <c r="N1162" s="404"/>
      <c r="O1162" s="404"/>
      <c r="P1162" s="404"/>
      <c r="Q1162" s="404"/>
      <c r="R1162" s="404"/>
      <c r="S1162" s="404"/>
      <c r="T1162" s="404"/>
    </row>
    <row r="1163" spans="12:20" ht="16.8">
      <c r="L1163" s="404"/>
      <c r="M1163" s="404"/>
      <c r="N1163" s="404"/>
      <c r="O1163" s="404"/>
      <c r="P1163" s="404"/>
      <c r="Q1163" s="404"/>
      <c r="R1163" s="404"/>
      <c r="S1163" s="404"/>
      <c r="T1163" s="404"/>
    </row>
    <row r="1164" spans="12:20" ht="16.8">
      <c r="L1164" s="404"/>
      <c r="M1164" s="404"/>
      <c r="N1164" s="404"/>
      <c r="O1164" s="404"/>
      <c r="P1164" s="404"/>
      <c r="Q1164" s="404"/>
      <c r="R1164" s="404"/>
      <c r="S1164" s="404"/>
      <c r="T1164" s="404"/>
    </row>
    <row r="1165" spans="12:20" ht="16.8">
      <c r="L1165" s="404"/>
      <c r="M1165" s="404"/>
      <c r="N1165" s="404"/>
      <c r="O1165" s="404"/>
      <c r="P1165" s="404"/>
      <c r="Q1165" s="404"/>
      <c r="R1165" s="404"/>
      <c r="S1165" s="404"/>
      <c r="T1165" s="404"/>
    </row>
    <row r="1166" spans="12:20" ht="16.8">
      <c r="L1166" s="404"/>
      <c r="M1166" s="404"/>
      <c r="N1166" s="404"/>
      <c r="O1166" s="404"/>
      <c r="P1166" s="404"/>
      <c r="Q1166" s="404"/>
      <c r="R1166" s="404"/>
      <c r="S1166" s="404"/>
      <c r="T1166" s="404"/>
    </row>
    <row r="1167" spans="12:20" ht="16.8">
      <c r="L1167" s="404"/>
      <c r="M1167" s="404"/>
      <c r="N1167" s="404"/>
      <c r="O1167" s="404"/>
      <c r="P1167" s="404"/>
      <c r="Q1167" s="404"/>
      <c r="R1167" s="404"/>
      <c r="S1167" s="404"/>
      <c r="T1167" s="404"/>
    </row>
    <row r="1168" spans="12:20" ht="16.8">
      <c r="L1168" s="404"/>
      <c r="M1168" s="404"/>
      <c r="N1168" s="404"/>
      <c r="O1168" s="404"/>
      <c r="P1168" s="404"/>
      <c r="Q1168" s="404"/>
      <c r="R1168" s="404"/>
      <c r="S1168" s="404"/>
      <c r="T1168" s="404"/>
    </row>
    <row r="1169" spans="12:20" ht="16.8">
      <c r="L1169" s="404"/>
      <c r="M1169" s="404"/>
      <c r="N1169" s="404"/>
      <c r="O1169" s="404"/>
      <c r="P1169" s="404"/>
      <c r="Q1169" s="404"/>
      <c r="R1169" s="404"/>
      <c r="S1169" s="404"/>
      <c r="T1169" s="404"/>
    </row>
    <row r="1170" spans="12:20" ht="16.8">
      <c r="L1170" s="404"/>
      <c r="M1170" s="404"/>
      <c r="N1170" s="404"/>
      <c r="O1170" s="404"/>
      <c r="P1170" s="404"/>
      <c r="Q1170" s="404"/>
      <c r="R1170" s="404"/>
      <c r="S1170" s="404"/>
      <c r="T1170" s="404"/>
    </row>
    <row r="1171" spans="12:20" ht="16.8">
      <c r="L1171" s="404"/>
      <c r="M1171" s="404"/>
      <c r="N1171" s="404"/>
      <c r="O1171" s="404"/>
      <c r="P1171" s="404"/>
      <c r="Q1171" s="404"/>
      <c r="R1171" s="404"/>
      <c r="S1171" s="404"/>
      <c r="T1171" s="404"/>
    </row>
    <row r="1172" spans="12:20" ht="16.8">
      <c r="L1172" s="404"/>
      <c r="M1172" s="404"/>
      <c r="N1172" s="404"/>
      <c r="O1172" s="404"/>
      <c r="P1172" s="404"/>
      <c r="Q1172" s="404"/>
      <c r="R1172" s="404"/>
      <c r="S1172" s="404"/>
      <c r="T1172" s="404"/>
    </row>
    <row r="1173" spans="12:20" ht="16.8">
      <c r="L1173" s="404"/>
      <c r="M1173" s="404"/>
      <c r="N1173" s="404"/>
      <c r="O1173" s="404"/>
      <c r="P1173" s="404"/>
      <c r="Q1173" s="404"/>
      <c r="R1173" s="404"/>
      <c r="S1173" s="404"/>
      <c r="T1173" s="404"/>
    </row>
    <row r="1174" spans="12:20" ht="16.8">
      <c r="L1174" s="404"/>
      <c r="M1174" s="404"/>
      <c r="N1174" s="404"/>
      <c r="O1174" s="404"/>
      <c r="P1174" s="404"/>
      <c r="Q1174" s="404"/>
      <c r="R1174" s="404"/>
      <c r="S1174" s="404"/>
      <c r="T1174" s="404"/>
    </row>
    <row r="1175" spans="12:20" ht="16.8">
      <c r="L1175" s="404"/>
      <c r="M1175" s="404"/>
      <c r="N1175" s="404"/>
      <c r="O1175" s="404"/>
      <c r="P1175" s="404"/>
      <c r="Q1175" s="404"/>
      <c r="R1175" s="404"/>
      <c r="S1175" s="404"/>
      <c r="T1175" s="404"/>
    </row>
    <row r="1176" spans="12:20" ht="16.8">
      <c r="L1176" s="404"/>
      <c r="M1176" s="404"/>
      <c r="N1176" s="404"/>
      <c r="O1176" s="404"/>
      <c r="P1176" s="404"/>
      <c r="Q1176" s="404"/>
      <c r="R1176" s="404"/>
      <c r="S1176" s="404"/>
      <c r="T1176" s="404"/>
    </row>
    <row r="1177" spans="12:20" ht="16.8">
      <c r="L1177" s="404"/>
      <c r="M1177" s="404"/>
      <c r="N1177" s="404"/>
      <c r="O1177" s="404"/>
      <c r="P1177" s="404"/>
      <c r="Q1177" s="404"/>
      <c r="R1177" s="404"/>
      <c r="S1177" s="404"/>
      <c r="T1177" s="404"/>
    </row>
    <row r="1178" spans="12:20" ht="16.8">
      <c r="L1178" s="404"/>
      <c r="M1178" s="404"/>
      <c r="N1178" s="404"/>
      <c r="O1178" s="404"/>
      <c r="P1178" s="404"/>
      <c r="Q1178" s="404"/>
      <c r="R1178" s="404"/>
      <c r="S1178" s="404"/>
      <c r="T1178" s="404"/>
    </row>
    <row r="1179" spans="12:20" ht="16.8">
      <c r="L1179" s="404"/>
      <c r="M1179" s="404"/>
      <c r="N1179" s="404"/>
      <c r="O1179" s="404"/>
      <c r="P1179" s="404"/>
      <c r="Q1179" s="404"/>
      <c r="R1179" s="404"/>
      <c r="S1179" s="404"/>
      <c r="T1179" s="404"/>
    </row>
    <row r="1180" spans="12:20" ht="16.8">
      <c r="L1180" s="404"/>
      <c r="M1180" s="404"/>
      <c r="N1180" s="404"/>
      <c r="O1180" s="404"/>
      <c r="P1180" s="404"/>
      <c r="Q1180" s="404"/>
      <c r="R1180" s="404"/>
      <c r="S1180" s="404"/>
      <c r="T1180" s="404"/>
    </row>
    <row r="1181" spans="12:20" ht="16.8">
      <c r="L1181" s="404"/>
      <c r="M1181" s="404"/>
      <c r="N1181" s="404"/>
      <c r="O1181" s="404"/>
      <c r="P1181" s="404"/>
      <c r="Q1181" s="404"/>
      <c r="R1181" s="404"/>
      <c r="S1181" s="404"/>
      <c r="T1181" s="404"/>
    </row>
    <row r="1182" spans="12:20" ht="16.8">
      <c r="L1182" s="404"/>
      <c r="M1182" s="404"/>
      <c r="N1182" s="404"/>
      <c r="O1182" s="404"/>
      <c r="P1182" s="404"/>
      <c r="Q1182" s="404"/>
      <c r="R1182" s="404"/>
      <c r="S1182" s="404"/>
      <c r="T1182" s="404"/>
    </row>
    <row r="1183" spans="12:20" ht="16.8">
      <c r="L1183" s="404"/>
      <c r="M1183" s="404"/>
      <c r="N1183" s="404"/>
      <c r="O1183" s="404"/>
      <c r="P1183" s="404"/>
      <c r="Q1183" s="404"/>
      <c r="R1183" s="404"/>
      <c r="S1183" s="404"/>
      <c r="T1183" s="404"/>
    </row>
    <row r="1184" spans="12:20" ht="16.8">
      <c r="L1184" s="404"/>
      <c r="M1184" s="404"/>
      <c r="N1184" s="404"/>
      <c r="O1184" s="404"/>
      <c r="P1184" s="404"/>
      <c r="Q1184" s="404"/>
      <c r="R1184" s="404"/>
      <c r="S1184" s="404"/>
      <c r="T1184" s="404"/>
    </row>
    <row r="1185" spans="12:20" ht="16.8">
      <c r="L1185" s="404"/>
      <c r="M1185" s="404"/>
      <c r="N1185" s="404"/>
      <c r="O1185" s="404"/>
      <c r="P1185" s="404"/>
      <c r="Q1185" s="404"/>
      <c r="R1185" s="404"/>
      <c r="S1185" s="404"/>
      <c r="T1185" s="404"/>
    </row>
    <row r="1186" spans="12:20" ht="16.8">
      <c r="L1186" s="404"/>
      <c r="M1186" s="404"/>
      <c r="N1186" s="404"/>
      <c r="O1186" s="404"/>
      <c r="P1186" s="404"/>
      <c r="Q1186" s="404"/>
      <c r="R1186" s="404"/>
      <c r="S1186" s="404"/>
      <c r="T1186" s="404"/>
    </row>
    <row r="1187" spans="12:20" ht="16.8">
      <c r="L1187" s="404"/>
      <c r="M1187" s="404"/>
      <c r="N1187" s="404"/>
      <c r="O1187" s="404"/>
      <c r="P1187" s="404"/>
      <c r="Q1187" s="404"/>
      <c r="R1187" s="404"/>
      <c r="S1187" s="404"/>
      <c r="T1187" s="404"/>
    </row>
    <row r="1188" spans="12:20" ht="16.8">
      <c r="L1188" s="404"/>
      <c r="M1188" s="404"/>
      <c r="N1188" s="404"/>
      <c r="O1188" s="404"/>
      <c r="P1188" s="404"/>
      <c r="Q1188" s="404"/>
      <c r="R1188" s="404"/>
      <c r="S1188" s="404"/>
      <c r="T1188" s="404"/>
    </row>
    <row r="1189" spans="12:20" ht="16.8">
      <c r="L1189" s="404"/>
      <c r="M1189" s="404"/>
      <c r="N1189" s="404"/>
      <c r="O1189" s="404"/>
      <c r="P1189" s="404"/>
      <c r="Q1189" s="404"/>
      <c r="R1189" s="404"/>
      <c r="S1189" s="404"/>
      <c r="T1189" s="404"/>
    </row>
    <row r="1190" spans="12:20" ht="16.8">
      <c r="L1190" s="404"/>
      <c r="M1190" s="404"/>
      <c r="N1190" s="404"/>
      <c r="O1190" s="404"/>
      <c r="P1190" s="404"/>
      <c r="Q1190" s="404"/>
      <c r="R1190" s="404"/>
      <c r="S1190" s="404"/>
      <c r="T1190" s="404"/>
    </row>
    <row r="1191" spans="12:20" ht="16.8">
      <c r="L1191" s="404"/>
      <c r="M1191" s="404"/>
      <c r="N1191" s="404"/>
      <c r="O1191" s="404"/>
      <c r="P1191" s="404"/>
      <c r="Q1191" s="404"/>
      <c r="R1191" s="404"/>
      <c r="S1191" s="404"/>
      <c r="T1191" s="404"/>
    </row>
    <row r="1192" spans="12:20" ht="16.8">
      <c r="L1192" s="404"/>
      <c r="M1192" s="404"/>
      <c r="N1192" s="404"/>
      <c r="O1192" s="404"/>
      <c r="P1192" s="404"/>
      <c r="Q1192" s="404"/>
      <c r="R1192" s="404"/>
      <c r="S1192" s="404"/>
      <c r="T1192" s="404"/>
    </row>
    <row r="1193" spans="12:20" ht="16.8">
      <c r="L1193" s="404"/>
      <c r="M1193" s="404"/>
      <c r="N1193" s="404"/>
      <c r="O1193" s="404"/>
      <c r="P1193" s="404"/>
      <c r="Q1193" s="404"/>
      <c r="R1193" s="404"/>
      <c r="S1193" s="404"/>
      <c r="T1193" s="404"/>
    </row>
    <row r="1194" spans="12:20" ht="16.8">
      <c r="L1194" s="404"/>
      <c r="M1194" s="404"/>
      <c r="N1194" s="404"/>
      <c r="O1194" s="404"/>
      <c r="P1194" s="404"/>
      <c r="Q1194" s="404"/>
      <c r="R1194" s="404"/>
      <c r="S1194" s="404"/>
      <c r="T1194" s="404"/>
    </row>
    <row r="1195" spans="12:20" ht="16.8">
      <c r="L1195" s="404"/>
      <c r="M1195" s="404"/>
      <c r="N1195" s="404"/>
      <c r="O1195" s="404"/>
      <c r="P1195" s="404"/>
      <c r="Q1195" s="404"/>
      <c r="R1195" s="404"/>
      <c r="S1195" s="404"/>
      <c r="T1195" s="404"/>
    </row>
    <row r="1196" spans="12:20" ht="16.8">
      <c r="L1196" s="404"/>
      <c r="M1196" s="404"/>
      <c r="N1196" s="404"/>
      <c r="O1196" s="404"/>
      <c r="P1196" s="404"/>
      <c r="Q1196" s="404"/>
      <c r="R1196" s="404"/>
      <c r="S1196" s="404"/>
      <c r="T1196" s="404"/>
    </row>
    <row r="1197" spans="12:20" ht="16.8">
      <c r="L1197" s="404"/>
      <c r="M1197" s="404"/>
      <c r="N1197" s="404"/>
      <c r="O1197" s="404"/>
      <c r="P1197" s="404"/>
      <c r="Q1197" s="404"/>
      <c r="R1197" s="404"/>
      <c r="S1197" s="404"/>
      <c r="T1197" s="404"/>
    </row>
    <row r="1198" spans="12:20" ht="16.8">
      <c r="L1198" s="404"/>
      <c r="M1198" s="404"/>
      <c r="N1198" s="404"/>
      <c r="O1198" s="404"/>
      <c r="P1198" s="404"/>
      <c r="Q1198" s="404"/>
      <c r="R1198" s="404"/>
      <c r="S1198" s="404"/>
      <c r="T1198" s="404"/>
    </row>
    <row r="1199" spans="12:20" ht="16.8">
      <c r="L1199" s="404"/>
      <c r="M1199" s="404"/>
      <c r="N1199" s="404"/>
      <c r="O1199" s="404"/>
      <c r="P1199" s="404"/>
      <c r="Q1199" s="404"/>
      <c r="R1199" s="404"/>
      <c r="S1199" s="404"/>
      <c r="T1199" s="404"/>
    </row>
    <row r="1200" spans="12:20" ht="16.8">
      <c r="L1200" s="404"/>
      <c r="M1200" s="404"/>
      <c r="N1200" s="404"/>
      <c r="O1200" s="404"/>
      <c r="P1200" s="404"/>
      <c r="Q1200" s="404"/>
      <c r="R1200" s="404"/>
      <c r="S1200" s="404"/>
      <c r="T1200" s="404"/>
    </row>
    <row r="1201" spans="12:20" ht="16.8">
      <c r="L1201" s="404"/>
      <c r="M1201" s="404"/>
      <c r="N1201" s="404"/>
      <c r="O1201" s="404"/>
      <c r="P1201" s="404"/>
      <c r="Q1201" s="404"/>
      <c r="R1201" s="404"/>
      <c r="S1201" s="404"/>
      <c r="T1201" s="404"/>
    </row>
    <row r="1202" spans="12:20" ht="16.8">
      <c r="L1202" s="404"/>
      <c r="M1202" s="404"/>
      <c r="N1202" s="404"/>
      <c r="O1202" s="404"/>
      <c r="P1202" s="404"/>
      <c r="Q1202" s="404"/>
      <c r="R1202" s="404"/>
      <c r="S1202" s="404"/>
      <c r="T1202" s="404"/>
    </row>
    <row r="1203" spans="12:20" ht="16.8">
      <c r="L1203" s="404"/>
      <c r="M1203" s="404"/>
      <c r="N1203" s="404"/>
      <c r="O1203" s="404"/>
      <c r="P1203" s="404"/>
      <c r="Q1203" s="404"/>
      <c r="R1203" s="404"/>
      <c r="S1203" s="404"/>
      <c r="T1203" s="404"/>
    </row>
    <row r="1204" spans="12:20" ht="16.8">
      <c r="L1204" s="404"/>
      <c r="M1204" s="404"/>
      <c r="N1204" s="404"/>
      <c r="O1204" s="404"/>
      <c r="P1204" s="404"/>
      <c r="Q1204" s="404"/>
      <c r="R1204" s="404"/>
      <c r="S1204" s="404"/>
      <c r="T1204" s="404"/>
    </row>
    <row r="1205" spans="12:20" ht="16.8">
      <c r="L1205" s="404"/>
      <c r="M1205" s="404"/>
      <c r="N1205" s="404"/>
      <c r="O1205" s="404"/>
      <c r="P1205" s="404"/>
      <c r="Q1205" s="404"/>
      <c r="R1205" s="404"/>
      <c r="S1205" s="404"/>
      <c r="T1205" s="404"/>
    </row>
    <row r="1206" spans="12:20" ht="16.8">
      <c r="L1206" s="404"/>
      <c r="M1206" s="404"/>
      <c r="N1206" s="404"/>
      <c r="O1206" s="404"/>
      <c r="P1206" s="404"/>
      <c r="Q1206" s="404"/>
      <c r="R1206" s="404"/>
      <c r="S1206" s="404"/>
      <c r="T1206" s="404"/>
    </row>
    <row r="1207" spans="12:20" ht="16.8">
      <c r="L1207" s="404"/>
      <c r="M1207" s="404"/>
      <c r="N1207" s="404"/>
      <c r="O1207" s="404"/>
      <c r="P1207" s="404"/>
      <c r="Q1207" s="404"/>
      <c r="R1207" s="404"/>
      <c r="S1207" s="404"/>
      <c r="T1207" s="404"/>
    </row>
    <row r="1208" spans="12:20" ht="16.8">
      <c r="L1208" s="404"/>
      <c r="M1208" s="404"/>
      <c r="N1208" s="404"/>
      <c r="O1208" s="404"/>
      <c r="P1208" s="404"/>
      <c r="Q1208" s="404"/>
      <c r="R1208" s="404"/>
      <c r="S1208" s="404"/>
      <c r="T1208" s="404"/>
    </row>
    <row r="1209" spans="12:20" ht="16.8">
      <c r="L1209" s="404"/>
      <c r="M1209" s="404"/>
      <c r="N1209" s="404"/>
      <c r="O1209" s="404"/>
      <c r="P1209" s="404"/>
      <c r="Q1209" s="404"/>
      <c r="R1209" s="404"/>
      <c r="S1209" s="404"/>
      <c r="T1209" s="404"/>
    </row>
    <row r="1210" spans="12:20" ht="16.8">
      <c r="L1210" s="404"/>
      <c r="M1210" s="404"/>
      <c r="N1210" s="404"/>
      <c r="O1210" s="404"/>
      <c r="P1210" s="404"/>
      <c r="Q1210" s="404"/>
      <c r="R1210" s="404"/>
      <c r="S1210" s="404"/>
      <c r="T1210" s="404"/>
    </row>
    <row r="1211" spans="12:20" ht="16.8">
      <c r="L1211" s="404"/>
      <c r="M1211" s="404"/>
      <c r="N1211" s="404"/>
      <c r="O1211" s="404"/>
      <c r="P1211" s="404"/>
      <c r="Q1211" s="404"/>
      <c r="R1211" s="404"/>
      <c r="S1211" s="404"/>
      <c r="T1211" s="404"/>
    </row>
    <row r="1212" spans="12:20" ht="16.8">
      <c r="L1212" s="404"/>
      <c r="M1212" s="404"/>
      <c r="N1212" s="404"/>
      <c r="O1212" s="404"/>
      <c r="P1212" s="404"/>
      <c r="Q1212" s="404"/>
      <c r="R1212" s="404"/>
      <c r="S1212" s="404"/>
      <c r="T1212" s="404"/>
    </row>
    <row r="1213" spans="12:20" ht="16.8">
      <c r="L1213" s="404"/>
      <c r="M1213" s="404"/>
      <c r="N1213" s="404"/>
      <c r="O1213" s="404"/>
      <c r="P1213" s="404"/>
      <c r="Q1213" s="404"/>
      <c r="R1213" s="404"/>
      <c r="S1213" s="404"/>
      <c r="T1213" s="404"/>
    </row>
    <row r="1214" spans="12:20" ht="16.8">
      <c r="L1214" s="404"/>
      <c r="M1214" s="404"/>
      <c r="N1214" s="404"/>
      <c r="O1214" s="404"/>
      <c r="P1214" s="404"/>
      <c r="Q1214" s="404"/>
      <c r="R1214" s="404"/>
      <c r="S1214" s="404"/>
      <c r="T1214" s="404"/>
    </row>
    <row r="1215" spans="12:20" ht="16.8">
      <c r="L1215" s="404"/>
      <c r="M1215" s="404"/>
      <c r="N1215" s="404"/>
      <c r="O1215" s="404"/>
      <c r="P1215" s="404"/>
      <c r="Q1215" s="404"/>
      <c r="R1215" s="404"/>
      <c r="S1215" s="404"/>
      <c r="T1215" s="404"/>
    </row>
    <row r="1216" spans="12:20" ht="16.8">
      <c r="L1216" s="404"/>
      <c r="M1216" s="404"/>
      <c r="N1216" s="404"/>
      <c r="O1216" s="404"/>
      <c r="P1216" s="404"/>
      <c r="Q1216" s="404"/>
      <c r="R1216" s="404"/>
      <c r="S1216" s="404"/>
      <c r="T1216" s="404"/>
    </row>
    <row r="1217" spans="12:20" ht="16.8">
      <c r="L1217" s="404"/>
      <c r="M1217" s="404"/>
      <c r="N1217" s="404"/>
      <c r="O1217" s="404"/>
      <c r="P1217" s="404"/>
      <c r="Q1217" s="404"/>
      <c r="R1217" s="404"/>
      <c r="S1217" s="404"/>
      <c r="T1217" s="404"/>
    </row>
    <row r="1218" spans="12:20" ht="16.8">
      <c r="L1218" s="404"/>
      <c r="M1218" s="404"/>
      <c r="N1218" s="404"/>
      <c r="O1218" s="404"/>
      <c r="P1218" s="404"/>
      <c r="Q1218" s="404"/>
      <c r="R1218" s="404"/>
      <c r="S1218" s="404"/>
      <c r="T1218" s="404"/>
    </row>
    <row r="1219" spans="12:20" ht="16.8">
      <c r="L1219" s="404"/>
      <c r="M1219" s="404"/>
      <c r="N1219" s="404"/>
      <c r="O1219" s="404"/>
      <c r="P1219" s="404"/>
      <c r="Q1219" s="404"/>
      <c r="R1219" s="404"/>
      <c r="S1219" s="404"/>
      <c r="T1219" s="404"/>
    </row>
    <row r="1220" spans="12:20" ht="16.8">
      <c r="L1220" s="404"/>
      <c r="M1220" s="404"/>
      <c r="N1220" s="404"/>
      <c r="O1220" s="404"/>
      <c r="P1220" s="404"/>
      <c r="Q1220" s="404"/>
      <c r="R1220" s="404"/>
      <c r="S1220" s="404"/>
      <c r="T1220" s="404"/>
    </row>
    <row r="1221" spans="12:20" ht="16.8">
      <c r="L1221" s="404"/>
      <c r="M1221" s="404"/>
      <c r="N1221" s="404"/>
      <c r="O1221" s="404"/>
      <c r="P1221" s="404"/>
      <c r="Q1221" s="404"/>
      <c r="R1221" s="404"/>
      <c r="S1221" s="404"/>
      <c r="T1221" s="404"/>
    </row>
    <row r="1222" spans="12:20" ht="16.8">
      <c r="L1222" s="404"/>
      <c r="M1222" s="404"/>
      <c r="N1222" s="404"/>
      <c r="O1222" s="404"/>
      <c r="P1222" s="404"/>
      <c r="Q1222" s="404"/>
      <c r="R1222" s="404"/>
      <c r="S1222" s="404"/>
      <c r="T1222" s="404"/>
    </row>
    <row r="1223" spans="12:20" ht="16.8">
      <c r="L1223" s="404"/>
      <c r="M1223" s="404"/>
      <c r="N1223" s="404"/>
      <c r="O1223" s="404"/>
      <c r="P1223" s="404"/>
      <c r="Q1223" s="404"/>
      <c r="R1223" s="404"/>
      <c r="S1223" s="404"/>
      <c r="T1223" s="404"/>
    </row>
    <row r="1224" spans="12:20" ht="16.8">
      <c r="L1224" s="404"/>
      <c r="M1224" s="404"/>
      <c r="N1224" s="404"/>
      <c r="O1224" s="404"/>
      <c r="P1224" s="404"/>
      <c r="Q1224" s="404"/>
      <c r="R1224" s="404"/>
      <c r="S1224" s="404"/>
      <c r="T1224" s="404"/>
    </row>
    <row r="1225" spans="12:20" ht="16.8">
      <c r="L1225" s="404"/>
      <c r="M1225" s="404"/>
      <c r="N1225" s="404"/>
      <c r="O1225" s="404"/>
      <c r="P1225" s="404"/>
      <c r="Q1225" s="404"/>
      <c r="R1225" s="404"/>
      <c r="S1225" s="404"/>
      <c r="T1225" s="404"/>
    </row>
    <row r="1226" spans="12:20" ht="16.8">
      <c r="L1226" s="404"/>
      <c r="M1226" s="404"/>
      <c r="N1226" s="404"/>
      <c r="O1226" s="404"/>
      <c r="P1226" s="404"/>
      <c r="Q1226" s="404"/>
      <c r="R1226" s="404"/>
      <c r="S1226" s="404"/>
      <c r="T1226" s="404"/>
    </row>
    <row r="1227" spans="12:20" ht="16.8">
      <c r="L1227" s="404"/>
      <c r="M1227" s="404"/>
      <c r="N1227" s="404"/>
      <c r="O1227" s="404"/>
      <c r="P1227" s="404"/>
      <c r="Q1227" s="404"/>
      <c r="R1227" s="404"/>
      <c r="S1227" s="404"/>
      <c r="T1227" s="404"/>
    </row>
    <row r="1228" spans="12:20" ht="16.8">
      <c r="L1228" s="404"/>
      <c r="M1228" s="404"/>
      <c r="N1228" s="404"/>
      <c r="O1228" s="404"/>
      <c r="P1228" s="404"/>
      <c r="Q1228" s="404"/>
      <c r="R1228" s="404"/>
      <c r="S1228" s="404"/>
      <c r="T1228" s="404"/>
    </row>
    <row r="1229" spans="12:20" ht="16.8">
      <c r="L1229" s="404"/>
      <c r="M1229" s="404"/>
      <c r="N1229" s="404"/>
      <c r="O1229" s="404"/>
      <c r="P1229" s="404"/>
      <c r="Q1229" s="404"/>
      <c r="R1229" s="404"/>
      <c r="S1229" s="404"/>
      <c r="T1229" s="404"/>
    </row>
    <row r="1230" spans="12:20" ht="16.8">
      <c r="L1230" s="404"/>
      <c r="M1230" s="404"/>
      <c r="N1230" s="404"/>
      <c r="O1230" s="404"/>
      <c r="P1230" s="404"/>
      <c r="Q1230" s="404"/>
      <c r="R1230" s="404"/>
      <c r="S1230" s="404"/>
      <c r="T1230" s="404"/>
    </row>
    <row r="1231" spans="12:20" ht="16.8">
      <c r="L1231" s="404"/>
      <c r="M1231" s="404"/>
      <c r="N1231" s="404"/>
      <c r="O1231" s="404"/>
      <c r="P1231" s="404"/>
      <c r="Q1231" s="404"/>
      <c r="R1231" s="404"/>
      <c r="S1231" s="404"/>
      <c r="T1231" s="404"/>
    </row>
    <row r="1232" spans="12:20" ht="16.8">
      <c r="L1232" s="404"/>
      <c r="M1232" s="404"/>
      <c r="N1232" s="404"/>
      <c r="O1232" s="404"/>
      <c r="P1232" s="404"/>
      <c r="Q1232" s="404"/>
      <c r="R1232" s="404"/>
      <c r="S1232" s="404"/>
      <c r="T1232" s="404"/>
    </row>
    <row r="1233" spans="12:20" ht="16.8">
      <c r="L1233" s="404"/>
      <c r="M1233" s="404"/>
      <c r="N1233" s="404"/>
      <c r="O1233" s="404"/>
      <c r="P1233" s="404"/>
      <c r="Q1233" s="404"/>
      <c r="R1233" s="404"/>
      <c r="S1233" s="404"/>
      <c r="T1233" s="404"/>
    </row>
    <row r="1234" spans="12:20" ht="16.8">
      <c r="L1234" s="404"/>
      <c r="M1234" s="404"/>
      <c r="N1234" s="404"/>
      <c r="O1234" s="404"/>
      <c r="P1234" s="404"/>
      <c r="Q1234" s="404"/>
      <c r="R1234" s="404"/>
      <c r="S1234" s="404"/>
      <c r="T1234" s="404"/>
    </row>
    <row r="1235" spans="12:20" ht="16.8">
      <c r="L1235" s="404"/>
      <c r="M1235" s="404"/>
      <c r="N1235" s="404"/>
      <c r="O1235" s="404"/>
      <c r="P1235" s="404"/>
      <c r="Q1235" s="404"/>
      <c r="R1235" s="404"/>
      <c r="S1235" s="404"/>
      <c r="T1235" s="404"/>
    </row>
    <row r="1236" spans="12:20" ht="16.8">
      <c r="L1236" s="404"/>
      <c r="M1236" s="404"/>
      <c r="N1236" s="404"/>
      <c r="O1236" s="404"/>
      <c r="P1236" s="404"/>
      <c r="Q1236" s="404"/>
      <c r="R1236" s="404"/>
      <c r="S1236" s="404"/>
      <c r="T1236" s="404"/>
    </row>
    <row r="1237" spans="12:20" ht="16.8">
      <c r="L1237" s="404"/>
      <c r="M1237" s="404"/>
      <c r="N1237" s="404"/>
      <c r="O1237" s="404"/>
      <c r="P1237" s="404"/>
      <c r="Q1237" s="404"/>
      <c r="R1237" s="404"/>
      <c r="S1237" s="404"/>
      <c r="T1237" s="404"/>
    </row>
    <row r="1238" spans="12:20" ht="16.8">
      <c r="L1238" s="404"/>
      <c r="M1238" s="404"/>
      <c r="N1238" s="404"/>
      <c r="O1238" s="404"/>
      <c r="P1238" s="404"/>
      <c r="Q1238" s="404"/>
      <c r="R1238" s="404"/>
      <c r="S1238" s="404"/>
      <c r="T1238" s="404"/>
    </row>
    <row r="1239" spans="12:20" ht="16.8">
      <c r="L1239" s="404"/>
      <c r="M1239" s="404"/>
      <c r="N1239" s="404"/>
      <c r="O1239" s="404"/>
      <c r="P1239" s="404"/>
      <c r="Q1239" s="404"/>
      <c r="R1239" s="404"/>
      <c r="S1239" s="404"/>
      <c r="T1239" s="404"/>
    </row>
    <row r="1240" spans="12:20" ht="16.8">
      <c r="L1240" s="404"/>
      <c r="M1240" s="404"/>
      <c r="N1240" s="404"/>
      <c r="O1240" s="404"/>
      <c r="P1240" s="404"/>
      <c r="Q1240" s="404"/>
      <c r="R1240" s="404"/>
      <c r="S1240" s="404"/>
      <c r="T1240" s="404"/>
    </row>
    <row r="1241" spans="12:20" ht="16.8">
      <c r="L1241" s="404"/>
      <c r="M1241" s="404"/>
      <c r="N1241" s="404"/>
      <c r="O1241" s="404"/>
      <c r="P1241" s="404"/>
      <c r="Q1241" s="404"/>
      <c r="R1241" s="404"/>
      <c r="S1241" s="404"/>
      <c r="T1241" s="404"/>
    </row>
    <row r="1242" spans="12:20" ht="16.8">
      <c r="L1242" s="404"/>
      <c r="M1242" s="404"/>
      <c r="N1242" s="404"/>
      <c r="O1242" s="404"/>
      <c r="P1242" s="404"/>
      <c r="Q1242" s="404"/>
      <c r="R1242" s="404"/>
      <c r="S1242" s="404"/>
      <c r="T1242" s="404"/>
    </row>
    <row r="1243" spans="12:20" ht="16.8">
      <c r="L1243" s="404"/>
      <c r="M1243" s="404"/>
      <c r="N1243" s="404"/>
      <c r="O1243" s="404"/>
      <c r="P1243" s="404"/>
      <c r="Q1243" s="404"/>
      <c r="R1243" s="404"/>
      <c r="S1243" s="404"/>
      <c r="T1243" s="404"/>
    </row>
    <row r="1244" spans="12:20" ht="16.8">
      <c r="L1244" s="404"/>
      <c r="M1244" s="404"/>
      <c r="N1244" s="404"/>
      <c r="O1244" s="404"/>
      <c r="P1244" s="404"/>
      <c r="Q1244" s="404"/>
      <c r="R1244" s="404"/>
      <c r="S1244" s="404"/>
      <c r="T1244" s="404"/>
    </row>
    <row r="1245" spans="12:20" ht="16.8">
      <c r="L1245" s="404"/>
      <c r="M1245" s="404"/>
      <c r="N1245" s="404"/>
      <c r="O1245" s="404"/>
      <c r="P1245" s="404"/>
      <c r="Q1245" s="404"/>
      <c r="R1245" s="404"/>
      <c r="S1245" s="404"/>
      <c r="T1245" s="404"/>
    </row>
    <row r="1246" spans="12:20" ht="16.8">
      <c r="L1246" s="404"/>
      <c r="M1246" s="404"/>
      <c r="N1246" s="404"/>
      <c r="O1246" s="404"/>
      <c r="P1246" s="404"/>
      <c r="Q1246" s="404"/>
      <c r="R1246" s="404"/>
      <c r="S1246" s="404"/>
      <c r="T1246" s="404"/>
    </row>
    <row r="1247" spans="12:20" ht="16.8">
      <c r="L1247" s="404"/>
      <c r="M1247" s="404"/>
      <c r="N1247" s="404"/>
      <c r="O1247" s="404"/>
      <c r="P1247" s="404"/>
      <c r="Q1247" s="404"/>
      <c r="R1247" s="404"/>
      <c r="S1247" s="404"/>
      <c r="T1247" s="404"/>
    </row>
    <row r="1248" spans="12:20" ht="16.8">
      <c r="L1248" s="404"/>
      <c r="M1248" s="404"/>
      <c r="N1248" s="404"/>
      <c r="O1248" s="404"/>
      <c r="P1248" s="404"/>
      <c r="Q1248" s="404"/>
      <c r="R1248" s="404"/>
      <c r="S1248" s="404"/>
      <c r="T1248" s="404"/>
    </row>
    <row r="1249" spans="12:20" ht="16.8">
      <c r="L1249" s="404"/>
      <c r="M1249" s="404"/>
      <c r="N1249" s="404"/>
      <c r="O1249" s="404"/>
      <c r="P1249" s="404"/>
      <c r="Q1249" s="404"/>
      <c r="R1249" s="404"/>
      <c r="S1249" s="404"/>
      <c r="T1249" s="404"/>
    </row>
    <row r="1250" spans="12:20" ht="16.8">
      <c r="L1250" s="404"/>
      <c r="M1250" s="404"/>
      <c r="N1250" s="404"/>
      <c r="O1250" s="404"/>
      <c r="P1250" s="404"/>
      <c r="Q1250" s="404"/>
      <c r="R1250" s="404"/>
      <c r="S1250" s="404"/>
      <c r="T1250" s="404"/>
    </row>
    <row r="1251" spans="12:20" ht="16.8">
      <c r="L1251" s="404"/>
      <c r="M1251" s="404"/>
      <c r="N1251" s="404"/>
      <c r="O1251" s="404"/>
      <c r="P1251" s="404"/>
      <c r="Q1251" s="404"/>
      <c r="R1251" s="404"/>
      <c r="S1251" s="404"/>
      <c r="T1251" s="404"/>
    </row>
    <row r="1252" spans="12:20" ht="16.8">
      <c r="L1252" s="404"/>
      <c r="M1252" s="404"/>
      <c r="N1252" s="404"/>
      <c r="O1252" s="404"/>
      <c r="P1252" s="404"/>
      <c r="Q1252" s="404"/>
      <c r="R1252" s="404"/>
      <c r="S1252" s="404"/>
      <c r="T1252" s="404"/>
    </row>
    <row r="1253" spans="12:20" ht="16.8">
      <c r="L1253" s="404"/>
      <c r="M1253" s="404"/>
      <c r="N1253" s="404"/>
      <c r="O1253" s="404"/>
      <c r="P1253" s="404"/>
      <c r="Q1253" s="404"/>
      <c r="R1253" s="404"/>
      <c r="S1253" s="404"/>
      <c r="T1253" s="404"/>
    </row>
    <row r="1254" spans="12:20" ht="16.8">
      <c r="L1254" s="404"/>
      <c r="M1254" s="404"/>
      <c r="N1254" s="404"/>
      <c r="O1254" s="404"/>
      <c r="P1254" s="404"/>
      <c r="Q1254" s="404"/>
      <c r="R1254" s="404"/>
      <c r="S1254" s="404"/>
      <c r="T1254" s="404"/>
    </row>
    <row r="1255" spans="12:20" ht="16.8">
      <c r="L1255" s="404"/>
      <c r="M1255" s="404"/>
      <c r="N1255" s="404"/>
      <c r="O1255" s="404"/>
      <c r="P1255" s="404"/>
      <c r="Q1255" s="404"/>
      <c r="R1255" s="404"/>
      <c r="S1255" s="404"/>
      <c r="T1255" s="404"/>
    </row>
    <row r="1256" spans="12:20" ht="16.8">
      <c r="L1256" s="404"/>
      <c r="M1256" s="404"/>
      <c r="N1256" s="404"/>
      <c r="O1256" s="404"/>
      <c r="P1256" s="404"/>
      <c r="Q1256" s="404"/>
      <c r="R1256" s="404"/>
      <c r="S1256" s="404"/>
      <c r="T1256" s="404"/>
    </row>
    <row r="1257" spans="12:20" ht="16.8">
      <c r="L1257" s="404"/>
      <c r="M1257" s="404"/>
      <c r="N1257" s="404"/>
      <c r="O1257" s="404"/>
      <c r="P1257" s="404"/>
      <c r="Q1257" s="404"/>
      <c r="R1257" s="404"/>
      <c r="S1257" s="404"/>
      <c r="T1257" s="404"/>
    </row>
    <row r="1258" spans="12:20" ht="16.8">
      <c r="L1258" s="404"/>
      <c r="M1258" s="404"/>
      <c r="N1258" s="404"/>
      <c r="O1258" s="404"/>
      <c r="P1258" s="404"/>
      <c r="Q1258" s="404"/>
      <c r="R1258" s="404"/>
      <c r="S1258" s="404"/>
      <c r="T1258" s="404"/>
    </row>
    <row r="1259" spans="12:20" ht="16.8">
      <c r="L1259" s="404"/>
      <c r="M1259" s="404"/>
      <c r="N1259" s="404"/>
      <c r="O1259" s="404"/>
      <c r="P1259" s="404"/>
      <c r="Q1259" s="404"/>
      <c r="R1259" s="404"/>
      <c r="S1259" s="404"/>
      <c r="T1259" s="404"/>
    </row>
    <row r="1260" spans="12:20" ht="16.8">
      <c r="L1260" s="404"/>
      <c r="M1260" s="404"/>
      <c r="N1260" s="404"/>
      <c r="O1260" s="404"/>
      <c r="P1260" s="404"/>
      <c r="Q1260" s="404"/>
      <c r="R1260" s="404"/>
      <c r="S1260" s="404"/>
      <c r="T1260" s="404"/>
    </row>
    <row r="1261" spans="12:20" ht="16.8">
      <c r="L1261" s="404"/>
      <c r="M1261" s="404"/>
      <c r="N1261" s="404"/>
      <c r="O1261" s="404"/>
      <c r="P1261" s="404"/>
      <c r="Q1261" s="404"/>
      <c r="R1261" s="404"/>
      <c r="S1261" s="404"/>
      <c r="T1261" s="404"/>
    </row>
    <row r="1262" spans="12:20" ht="16.8">
      <c r="L1262" s="404"/>
      <c r="M1262" s="404"/>
      <c r="N1262" s="404"/>
      <c r="O1262" s="404"/>
      <c r="P1262" s="404"/>
      <c r="Q1262" s="404"/>
      <c r="R1262" s="404"/>
      <c r="S1262" s="404"/>
      <c r="T1262" s="404"/>
    </row>
    <row r="1263" spans="12:20" ht="16.8">
      <c r="L1263" s="404"/>
      <c r="M1263" s="404"/>
      <c r="N1263" s="404"/>
      <c r="O1263" s="404"/>
      <c r="P1263" s="404"/>
      <c r="Q1263" s="404"/>
      <c r="R1263" s="404"/>
      <c r="S1263" s="404"/>
      <c r="T1263" s="404"/>
    </row>
    <row r="1264" spans="12:20" ht="16.8">
      <c r="L1264" s="404"/>
      <c r="M1264" s="404"/>
      <c r="N1264" s="404"/>
      <c r="O1264" s="404"/>
      <c r="P1264" s="404"/>
      <c r="Q1264" s="404"/>
      <c r="R1264" s="404"/>
      <c r="S1264" s="404"/>
      <c r="T1264" s="404"/>
    </row>
    <row r="1265" spans="12:20" ht="16.8">
      <c r="L1265" s="404"/>
      <c r="M1265" s="404"/>
      <c r="N1265" s="404"/>
      <c r="O1265" s="404"/>
      <c r="P1265" s="404"/>
      <c r="Q1265" s="404"/>
      <c r="R1265" s="404"/>
      <c r="S1265" s="404"/>
      <c r="T1265" s="404"/>
    </row>
    <row r="1266" spans="12:20" ht="16.8">
      <c r="L1266" s="404"/>
      <c r="M1266" s="404"/>
      <c r="N1266" s="404"/>
      <c r="O1266" s="404"/>
      <c r="P1266" s="404"/>
      <c r="Q1266" s="404"/>
      <c r="R1266" s="404"/>
      <c r="S1266" s="404"/>
      <c r="T1266" s="404"/>
    </row>
    <row r="1267" spans="12:20" ht="16.8">
      <c r="L1267" s="404"/>
      <c r="M1267" s="404"/>
      <c r="N1267" s="404"/>
      <c r="O1267" s="404"/>
      <c r="P1267" s="404"/>
      <c r="Q1267" s="404"/>
      <c r="R1267" s="404"/>
      <c r="S1267" s="404"/>
      <c r="T1267" s="404"/>
    </row>
    <row r="1268" spans="12:20" ht="16.8">
      <c r="L1268" s="404"/>
      <c r="M1268" s="404"/>
      <c r="N1268" s="404"/>
      <c r="O1268" s="404"/>
      <c r="P1268" s="404"/>
      <c r="Q1268" s="404"/>
      <c r="R1268" s="404"/>
      <c r="S1268" s="404"/>
      <c r="T1268" s="404"/>
    </row>
    <row r="1269" spans="12:20" ht="16.8">
      <c r="L1269" s="404"/>
      <c r="M1269" s="404"/>
      <c r="N1269" s="404"/>
      <c r="O1269" s="404"/>
      <c r="P1269" s="404"/>
      <c r="Q1269" s="404"/>
      <c r="R1269" s="404"/>
      <c r="S1269" s="404"/>
      <c r="T1269" s="404"/>
    </row>
    <row r="1270" spans="12:20" ht="16.8">
      <c r="L1270" s="404"/>
      <c r="M1270" s="404"/>
      <c r="N1270" s="404"/>
      <c r="O1270" s="404"/>
      <c r="P1270" s="404"/>
      <c r="Q1270" s="404"/>
      <c r="R1270" s="404"/>
      <c r="S1270" s="404"/>
      <c r="T1270" s="404"/>
    </row>
    <row r="1271" spans="12:20" ht="16.8">
      <c r="L1271" s="404"/>
      <c r="M1271" s="404"/>
      <c r="N1271" s="404"/>
      <c r="O1271" s="404"/>
      <c r="P1271" s="404"/>
      <c r="Q1271" s="404"/>
      <c r="R1271" s="404"/>
      <c r="S1271" s="404"/>
      <c r="T1271" s="404"/>
    </row>
    <row r="1272" spans="12:20" ht="16.8">
      <c r="L1272" s="404"/>
      <c r="M1272" s="404"/>
      <c r="N1272" s="404"/>
      <c r="O1272" s="404"/>
      <c r="P1272" s="404"/>
      <c r="Q1272" s="404"/>
      <c r="R1272" s="404"/>
      <c r="S1272" s="404"/>
      <c r="T1272" s="404"/>
    </row>
    <row r="1273" spans="12:20" ht="16.8">
      <c r="L1273" s="404"/>
      <c r="M1273" s="404"/>
      <c r="N1273" s="404"/>
      <c r="O1273" s="404"/>
      <c r="P1273" s="404"/>
      <c r="Q1273" s="404"/>
      <c r="R1273" s="404"/>
      <c r="S1273" s="404"/>
      <c r="T1273" s="404"/>
    </row>
    <row r="1274" spans="12:20" ht="16.8">
      <c r="L1274" s="404"/>
      <c r="M1274" s="404"/>
      <c r="N1274" s="404"/>
      <c r="O1274" s="404"/>
      <c r="P1274" s="404"/>
      <c r="Q1274" s="404"/>
      <c r="R1274" s="404"/>
      <c r="S1274" s="404"/>
      <c r="T1274" s="404"/>
    </row>
    <row r="1275" spans="12:20" ht="16.8">
      <c r="L1275" s="404"/>
      <c r="M1275" s="404"/>
      <c r="N1275" s="404"/>
      <c r="O1275" s="404"/>
      <c r="P1275" s="404"/>
      <c r="Q1275" s="404"/>
      <c r="R1275" s="404"/>
      <c r="S1275" s="404"/>
      <c r="T1275" s="404"/>
    </row>
    <row r="1276" spans="12:20" ht="16.8">
      <c r="L1276" s="404"/>
      <c r="M1276" s="404"/>
      <c r="N1276" s="404"/>
      <c r="O1276" s="404"/>
      <c r="P1276" s="404"/>
      <c r="Q1276" s="404"/>
      <c r="R1276" s="404"/>
      <c r="S1276" s="404"/>
      <c r="T1276" s="404"/>
    </row>
    <row r="1277" spans="12:20" ht="16.8">
      <c r="L1277" s="404"/>
      <c r="M1277" s="404"/>
      <c r="N1277" s="404"/>
      <c r="O1277" s="404"/>
      <c r="P1277" s="404"/>
      <c r="Q1277" s="404"/>
      <c r="R1277" s="404"/>
      <c r="S1277" s="404"/>
      <c r="T1277" s="404"/>
    </row>
    <row r="1278" spans="12:20" ht="16.8">
      <c r="L1278" s="404"/>
      <c r="M1278" s="404"/>
      <c r="N1278" s="404"/>
      <c r="O1278" s="404"/>
      <c r="P1278" s="404"/>
      <c r="Q1278" s="404"/>
      <c r="R1278" s="404"/>
      <c r="S1278" s="404"/>
      <c r="T1278" s="404"/>
    </row>
    <row r="1279" spans="12:20" ht="16.8">
      <c r="L1279" s="404"/>
      <c r="M1279" s="404"/>
      <c r="N1279" s="404"/>
      <c r="O1279" s="404"/>
      <c r="P1279" s="404"/>
      <c r="Q1279" s="404"/>
      <c r="R1279" s="404"/>
      <c r="S1279" s="404"/>
      <c r="T1279" s="404"/>
    </row>
    <row r="1280" spans="12:20" ht="16.8">
      <c r="L1280" s="404"/>
      <c r="M1280" s="404"/>
      <c r="N1280" s="404"/>
      <c r="O1280" s="404"/>
      <c r="P1280" s="404"/>
      <c r="Q1280" s="404"/>
      <c r="R1280" s="404"/>
      <c r="S1280" s="404"/>
      <c r="T1280" s="404"/>
    </row>
    <row r="1281" spans="12:20" ht="16.8">
      <c r="L1281" s="404"/>
      <c r="M1281" s="404"/>
      <c r="N1281" s="404"/>
      <c r="O1281" s="404"/>
      <c r="P1281" s="404"/>
      <c r="Q1281" s="404"/>
      <c r="R1281" s="404"/>
      <c r="S1281" s="404"/>
      <c r="T1281" s="404"/>
    </row>
    <row r="1282" spans="12:20" ht="16.8">
      <c r="L1282" s="404"/>
      <c r="M1282" s="404"/>
      <c r="N1282" s="404"/>
      <c r="O1282" s="404"/>
      <c r="P1282" s="404"/>
      <c r="Q1282" s="404"/>
      <c r="R1282" s="404"/>
      <c r="S1282" s="404"/>
      <c r="T1282" s="404"/>
    </row>
    <row r="1283" spans="12:20" ht="16.8">
      <c r="L1283" s="404"/>
      <c r="M1283" s="404"/>
      <c r="N1283" s="404"/>
      <c r="O1283" s="404"/>
      <c r="P1283" s="404"/>
      <c r="Q1283" s="404"/>
      <c r="R1283" s="404"/>
      <c r="S1283" s="404"/>
      <c r="T1283" s="404"/>
    </row>
    <row r="1284" spans="12:20" ht="16.8">
      <c r="L1284" s="404"/>
      <c r="M1284" s="404"/>
      <c r="N1284" s="404"/>
      <c r="O1284" s="404"/>
      <c r="P1284" s="404"/>
      <c r="Q1284" s="404"/>
      <c r="R1284" s="404"/>
      <c r="S1284" s="404"/>
      <c r="T1284" s="404"/>
    </row>
    <row r="1285" spans="12:20" ht="16.8">
      <c r="L1285" s="404"/>
      <c r="M1285" s="404"/>
      <c r="N1285" s="404"/>
      <c r="O1285" s="404"/>
      <c r="P1285" s="404"/>
      <c r="Q1285" s="404"/>
      <c r="R1285" s="404"/>
      <c r="S1285" s="404"/>
      <c r="T1285" s="404"/>
    </row>
    <row r="1286" spans="12:20" ht="16.8">
      <c r="L1286" s="404"/>
      <c r="M1286" s="404"/>
      <c r="N1286" s="404"/>
      <c r="O1286" s="404"/>
      <c r="P1286" s="404"/>
      <c r="Q1286" s="404"/>
      <c r="R1286" s="404"/>
      <c r="S1286" s="404"/>
      <c r="T1286" s="404"/>
    </row>
    <row r="1287" spans="12:20" ht="16.8">
      <c r="L1287" s="404"/>
      <c r="M1287" s="404"/>
      <c r="N1287" s="404"/>
      <c r="O1287" s="404"/>
      <c r="P1287" s="404"/>
      <c r="Q1287" s="404"/>
      <c r="R1287" s="404"/>
      <c r="S1287" s="404"/>
      <c r="T1287" s="404"/>
    </row>
    <row r="1288" spans="12:20" ht="16.8">
      <c r="L1288" s="404"/>
      <c r="M1288" s="404"/>
      <c r="N1288" s="404"/>
      <c r="O1288" s="404"/>
      <c r="P1288" s="404"/>
      <c r="Q1288" s="404"/>
      <c r="R1288" s="404"/>
      <c r="S1288" s="404"/>
      <c r="T1288" s="404"/>
    </row>
    <row r="1289" spans="12:20" ht="16.8">
      <c r="L1289" s="404"/>
      <c r="M1289" s="404"/>
      <c r="N1289" s="404"/>
      <c r="O1289" s="404"/>
      <c r="P1289" s="404"/>
      <c r="Q1289" s="404"/>
      <c r="R1289" s="404"/>
      <c r="S1289" s="404"/>
      <c r="T1289" s="404"/>
    </row>
    <row r="1290" spans="12:20" ht="16.8">
      <c r="L1290" s="404"/>
      <c r="M1290" s="404"/>
      <c r="N1290" s="404"/>
      <c r="O1290" s="404"/>
      <c r="P1290" s="404"/>
      <c r="Q1290" s="404"/>
      <c r="R1290" s="404"/>
      <c r="S1290" s="404"/>
      <c r="T1290" s="404"/>
    </row>
    <row r="1291" spans="12:20" ht="16.8">
      <c r="L1291" s="404"/>
      <c r="M1291" s="404"/>
      <c r="N1291" s="404"/>
      <c r="O1291" s="404"/>
      <c r="P1291" s="404"/>
      <c r="Q1291" s="404"/>
      <c r="R1291" s="404"/>
      <c r="S1291" s="404"/>
      <c r="T1291" s="404"/>
    </row>
    <row r="1292" spans="12:20" ht="16.8">
      <c r="L1292" s="404"/>
      <c r="M1292" s="404"/>
      <c r="N1292" s="404"/>
      <c r="O1292" s="404"/>
      <c r="P1292" s="404"/>
      <c r="Q1292" s="404"/>
      <c r="R1292" s="404"/>
      <c r="S1292" s="404"/>
      <c r="T1292" s="404"/>
    </row>
    <row r="1293" spans="12:20" ht="16.8">
      <c r="L1293" s="404"/>
      <c r="M1293" s="404"/>
      <c r="N1293" s="404"/>
      <c r="O1293" s="404"/>
      <c r="P1293" s="404"/>
      <c r="Q1293" s="404"/>
      <c r="R1293" s="404"/>
      <c r="S1293" s="404"/>
      <c r="T1293" s="404"/>
    </row>
    <row r="1294" spans="12:20" ht="16.8">
      <c r="L1294" s="404"/>
      <c r="M1294" s="404"/>
      <c r="N1294" s="404"/>
      <c r="O1294" s="404"/>
      <c r="P1294" s="404"/>
      <c r="Q1294" s="404"/>
      <c r="R1294" s="404"/>
      <c r="S1294" s="404"/>
      <c r="T1294" s="404"/>
    </row>
    <row r="1295" spans="12:20" ht="16.8">
      <c r="L1295" s="404"/>
      <c r="M1295" s="404"/>
      <c r="N1295" s="404"/>
      <c r="O1295" s="404"/>
      <c r="P1295" s="404"/>
      <c r="Q1295" s="404"/>
      <c r="R1295" s="404"/>
      <c r="S1295" s="404"/>
      <c r="T1295" s="404"/>
    </row>
    <row r="1296" spans="12:20" ht="16.8">
      <c r="L1296" s="404"/>
      <c r="M1296" s="404"/>
      <c r="N1296" s="404"/>
      <c r="O1296" s="404"/>
      <c r="P1296" s="404"/>
      <c r="Q1296" s="404"/>
      <c r="R1296" s="404"/>
      <c r="S1296" s="404"/>
      <c r="T1296" s="404"/>
    </row>
    <row r="1297" spans="12:20" ht="16.8">
      <c r="L1297" s="404"/>
      <c r="M1297" s="404"/>
      <c r="N1297" s="404"/>
      <c r="O1297" s="404"/>
      <c r="P1297" s="404"/>
      <c r="Q1297" s="404"/>
      <c r="R1297" s="404"/>
      <c r="S1297" s="404"/>
      <c r="T1297" s="404"/>
    </row>
    <row r="1298" spans="12:20" ht="16.8">
      <c r="L1298" s="404"/>
      <c r="M1298" s="404"/>
      <c r="N1298" s="404"/>
      <c r="O1298" s="404"/>
      <c r="P1298" s="404"/>
      <c r="Q1298" s="404"/>
      <c r="R1298" s="404"/>
      <c r="S1298" s="404"/>
      <c r="T1298" s="404"/>
    </row>
    <row r="1299" spans="12:20" ht="16.8">
      <c r="L1299" s="404"/>
      <c r="M1299" s="404"/>
      <c r="N1299" s="404"/>
      <c r="O1299" s="404"/>
      <c r="P1299" s="404"/>
      <c r="Q1299" s="404"/>
      <c r="R1299" s="404"/>
      <c r="S1299" s="404"/>
      <c r="T1299" s="404"/>
    </row>
    <row r="1300" spans="12:20" ht="16.8">
      <c r="L1300" s="404"/>
      <c r="M1300" s="404"/>
      <c r="N1300" s="404"/>
      <c r="O1300" s="404"/>
      <c r="P1300" s="404"/>
      <c r="Q1300" s="404"/>
      <c r="R1300" s="404"/>
      <c r="S1300" s="404"/>
      <c r="T1300" s="404"/>
    </row>
    <row r="1301" spans="12:20" ht="16.8">
      <c r="L1301" s="404"/>
      <c r="M1301" s="404"/>
      <c r="N1301" s="404"/>
      <c r="O1301" s="404"/>
      <c r="P1301" s="404"/>
      <c r="Q1301" s="404"/>
      <c r="R1301" s="404"/>
      <c r="S1301" s="404"/>
      <c r="T1301" s="404"/>
    </row>
    <row r="1302" spans="12:20" ht="16.8">
      <c r="L1302" s="404"/>
      <c r="M1302" s="404"/>
      <c r="N1302" s="404"/>
      <c r="O1302" s="404"/>
      <c r="P1302" s="404"/>
      <c r="Q1302" s="404"/>
      <c r="R1302" s="404"/>
      <c r="S1302" s="404"/>
      <c r="T1302" s="404"/>
    </row>
    <row r="1303" spans="12:20" ht="16.8">
      <c r="L1303" s="404"/>
      <c r="M1303" s="404"/>
      <c r="N1303" s="404"/>
      <c r="O1303" s="404"/>
      <c r="P1303" s="404"/>
      <c r="Q1303" s="404"/>
      <c r="R1303" s="404"/>
      <c r="S1303" s="404"/>
      <c r="T1303" s="404"/>
    </row>
    <row r="1304" spans="12:20" ht="16.8">
      <c r="L1304" s="404"/>
      <c r="M1304" s="404"/>
      <c r="N1304" s="404"/>
      <c r="O1304" s="404"/>
      <c r="P1304" s="404"/>
      <c r="Q1304" s="404"/>
      <c r="R1304" s="404"/>
      <c r="S1304" s="404"/>
      <c r="T1304" s="404"/>
    </row>
    <row r="1305" spans="12:20" ht="16.8">
      <c r="L1305" s="404"/>
      <c r="M1305" s="404"/>
      <c r="N1305" s="404"/>
      <c r="O1305" s="404"/>
      <c r="P1305" s="404"/>
      <c r="Q1305" s="404"/>
      <c r="R1305" s="404"/>
      <c r="S1305" s="404"/>
      <c r="T1305" s="404"/>
    </row>
    <row r="1306" spans="12:20" ht="16.8">
      <c r="L1306" s="404"/>
      <c r="M1306" s="404"/>
      <c r="N1306" s="404"/>
      <c r="O1306" s="404"/>
      <c r="P1306" s="404"/>
      <c r="Q1306" s="404"/>
      <c r="R1306" s="404"/>
      <c r="S1306" s="404"/>
      <c r="T1306" s="404"/>
    </row>
    <row r="1307" spans="12:20" ht="16.8">
      <c r="L1307" s="404"/>
      <c r="M1307" s="404"/>
      <c r="N1307" s="404"/>
      <c r="O1307" s="404"/>
      <c r="P1307" s="404"/>
      <c r="Q1307" s="404"/>
      <c r="R1307" s="404"/>
      <c r="S1307" s="404"/>
      <c r="T1307" s="404"/>
    </row>
    <row r="1308" spans="12:20" ht="16.8">
      <c r="L1308" s="404"/>
      <c r="M1308" s="404"/>
      <c r="N1308" s="404"/>
      <c r="O1308" s="404"/>
      <c r="P1308" s="404"/>
      <c r="Q1308" s="404"/>
      <c r="R1308" s="404"/>
      <c r="S1308" s="404"/>
      <c r="T1308" s="404"/>
    </row>
    <row r="1309" spans="12:20" ht="16.8">
      <c r="L1309" s="404"/>
      <c r="M1309" s="404"/>
      <c r="N1309" s="404"/>
      <c r="O1309" s="404"/>
      <c r="P1309" s="404"/>
      <c r="Q1309" s="404"/>
      <c r="R1309" s="404"/>
      <c r="S1309" s="404"/>
      <c r="T1309" s="404"/>
    </row>
    <row r="1310" spans="12:20" ht="16.8">
      <c r="L1310" s="404"/>
      <c r="M1310" s="404"/>
      <c r="N1310" s="404"/>
      <c r="O1310" s="404"/>
      <c r="P1310" s="404"/>
      <c r="Q1310" s="404"/>
      <c r="R1310" s="404"/>
      <c r="S1310" s="404"/>
      <c r="T1310" s="404"/>
    </row>
    <row r="1311" spans="12:20" ht="16.8">
      <c r="L1311" s="404"/>
      <c r="M1311" s="404"/>
      <c r="N1311" s="404"/>
      <c r="O1311" s="404"/>
      <c r="P1311" s="404"/>
      <c r="Q1311" s="404"/>
      <c r="R1311" s="404"/>
      <c r="S1311" s="404"/>
      <c r="T1311" s="404"/>
    </row>
    <row r="1312" spans="12:20" ht="16.8">
      <c r="L1312" s="404"/>
      <c r="M1312" s="404"/>
      <c r="N1312" s="404"/>
      <c r="O1312" s="404"/>
      <c r="P1312" s="404"/>
      <c r="Q1312" s="404"/>
      <c r="R1312" s="404"/>
      <c r="S1312" s="404"/>
      <c r="T1312" s="404"/>
    </row>
    <row r="1313" spans="12:20" ht="16.8">
      <c r="L1313" s="404"/>
      <c r="M1313" s="404"/>
      <c r="N1313" s="404"/>
      <c r="O1313" s="404"/>
      <c r="P1313" s="404"/>
      <c r="Q1313" s="404"/>
      <c r="R1313" s="404"/>
      <c r="S1313" s="404"/>
      <c r="T1313" s="404"/>
    </row>
    <row r="1314" spans="12:20" ht="16.8">
      <c r="L1314" s="404"/>
      <c r="M1314" s="404"/>
      <c r="N1314" s="404"/>
      <c r="O1314" s="404"/>
      <c r="P1314" s="404"/>
      <c r="Q1314" s="404"/>
      <c r="R1314" s="404"/>
      <c r="S1314" s="404"/>
      <c r="T1314" s="404"/>
    </row>
    <row r="1315" spans="12:20" ht="16.8">
      <c r="L1315" s="404"/>
      <c r="M1315" s="404"/>
      <c r="N1315" s="404"/>
      <c r="O1315" s="404"/>
      <c r="P1315" s="404"/>
      <c r="Q1315" s="404"/>
      <c r="R1315" s="404"/>
      <c r="S1315" s="404"/>
      <c r="T1315" s="404"/>
    </row>
    <row r="1316" spans="12:20" ht="16.8">
      <c r="L1316" s="404"/>
      <c r="M1316" s="404"/>
      <c r="N1316" s="404"/>
      <c r="O1316" s="404"/>
      <c r="P1316" s="404"/>
      <c r="Q1316" s="404"/>
      <c r="R1316" s="404"/>
      <c r="S1316" s="404"/>
      <c r="T1316" s="404"/>
    </row>
    <row r="1317" spans="12:20" ht="16.8">
      <c r="L1317" s="404"/>
      <c r="M1317" s="404"/>
      <c r="N1317" s="404"/>
      <c r="O1317" s="404"/>
      <c r="P1317" s="404"/>
      <c r="Q1317" s="404"/>
      <c r="R1317" s="404"/>
      <c r="S1317" s="404"/>
      <c r="T1317" s="404"/>
    </row>
    <row r="1318" spans="12:20" ht="16.8">
      <c r="L1318" s="404"/>
      <c r="M1318" s="404"/>
      <c r="N1318" s="404"/>
      <c r="O1318" s="404"/>
      <c r="P1318" s="404"/>
      <c r="Q1318" s="404"/>
      <c r="R1318" s="404"/>
      <c r="S1318" s="404"/>
      <c r="T1318" s="404"/>
    </row>
    <row r="1319" spans="12:20" ht="16.8">
      <c r="L1319" s="404"/>
      <c r="M1319" s="404"/>
      <c r="N1319" s="404"/>
      <c r="O1319" s="404"/>
      <c r="P1319" s="404"/>
      <c r="Q1319" s="404"/>
      <c r="R1319" s="404"/>
      <c r="S1319" s="404"/>
      <c r="T1319" s="404"/>
    </row>
    <row r="1320" spans="12:20" ht="16.8">
      <c r="L1320" s="404"/>
      <c r="M1320" s="404"/>
      <c r="N1320" s="404"/>
      <c r="O1320" s="404"/>
      <c r="P1320" s="404"/>
      <c r="Q1320" s="404"/>
      <c r="R1320" s="404"/>
      <c r="S1320" s="404"/>
      <c r="T1320" s="404"/>
    </row>
    <row r="1321" spans="12:20" ht="16.8">
      <c r="L1321" s="404"/>
      <c r="M1321" s="404"/>
      <c r="N1321" s="404"/>
      <c r="O1321" s="404"/>
      <c r="P1321" s="404"/>
      <c r="Q1321" s="404"/>
      <c r="R1321" s="404"/>
      <c r="S1321" s="404"/>
      <c r="T1321" s="404"/>
    </row>
    <row r="1322" spans="12:20" ht="16.8">
      <c r="L1322" s="404"/>
      <c r="M1322" s="404"/>
      <c r="N1322" s="404"/>
      <c r="O1322" s="404"/>
      <c r="P1322" s="404"/>
      <c r="Q1322" s="404"/>
      <c r="R1322" s="404"/>
      <c r="S1322" s="404"/>
      <c r="T1322" s="404"/>
    </row>
    <row r="1323" spans="12:20" ht="16.8">
      <c r="L1323" s="404"/>
      <c r="M1323" s="404"/>
      <c r="N1323" s="404"/>
      <c r="O1323" s="404"/>
      <c r="P1323" s="404"/>
      <c r="Q1323" s="404"/>
      <c r="R1323" s="404"/>
      <c r="S1323" s="404"/>
      <c r="T1323" s="404"/>
    </row>
    <row r="1324" spans="12:20" ht="16.8">
      <c r="L1324" s="404"/>
      <c r="M1324" s="404"/>
      <c r="N1324" s="404"/>
      <c r="O1324" s="404"/>
      <c r="P1324" s="404"/>
      <c r="Q1324" s="404"/>
      <c r="R1324" s="404"/>
      <c r="S1324" s="404"/>
      <c r="T1324" s="404"/>
    </row>
    <row r="1325" spans="12:20" ht="16.8">
      <c r="L1325" s="404"/>
      <c r="M1325" s="404"/>
      <c r="N1325" s="404"/>
      <c r="O1325" s="404"/>
      <c r="P1325" s="404"/>
      <c r="Q1325" s="404"/>
      <c r="R1325" s="404"/>
      <c r="S1325" s="404"/>
      <c r="T1325" s="404"/>
    </row>
    <row r="1326" spans="12:20" ht="16.8">
      <c r="L1326" s="404"/>
      <c r="M1326" s="404"/>
      <c r="N1326" s="404"/>
      <c r="O1326" s="404"/>
      <c r="P1326" s="404"/>
      <c r="Q1326" s="404"/>
      <c r="R1326" s="404"/>
      <c r="S1326" s="404"/>
      <c r="T1326" s="404"/>
    </row>
    <row r="1327" spans="12:20" ht="16.8">
      <c r="L1327" s="404"/>
      <c r="M1327" s="404"/>
      <c r="N1327" s="404"/>
      <c r="O1327" s="404"/>
      <c r="P1327" s="404"/>
      <c r="Q1327" s="404"/>
      <c r="R1327" s="404"/>
      <c r="S1327" s="404"/>
      <c r="T1327" s="404"/>
    </row>
    <row r="1328" spans="12:20" ht="16.8">
      <c r="L1328" s="404"/>
      <c r="M1328" s="404"/>
      <c r="N1328" s="404"/>
      <c r="O1328" s="404"/>
      <c r="P1328" s="404"/>
      <c r="Q1328" s="404"/>
      <c r="R1328" s="404"/>
      <c r="S1328" s="404"/>
      <c r="T1328" s="404"/>
    </row>
    <row r="1329" spans="12:20" ht="16.8">
      <c r="L1329" s="404"/>
      <c r="M1329" s="404"/>
      <c r="N1329" s="404"/>
      <c r="O1329" s="404"/>
      <c r="P1329" s="404"/>
      <c r="Q1329" s="404"/>
      <c r="R1329" s="404"/>
      <c r="S1329" s="404"/>
      <c r="T1329" s="404"/>
    </row>
    <row r="1330" spans="12:20" ht="16.8">
      <c r="L1330" s="404"/>
      <c r="M1330" s="404"/>
      <c r="N1330" s="404"/>
      <c r="O1330" s="404"/>
      <c r="P1330" s="404"/>
      <c r="Q1330" s="404"/>
      <c r="R1330" s="404"/>
      <c r="S1330" s="404"/>
      <c r="T1330" s="404"/>
    </row>
    <row r="1331" spans="12:20" ht="16.8">
      <c r="L1331" s="404"/>
      <c r="M1331" s="404"/>
      <c r="N1331" s="404"/>
      <c r="O1331" s="404"/>
      <c r="P1331" s="404"/>
      <c r="Q1331" s="404"/>
      <c r="R1331" s="404"/>
      <c r="S1331" s="404"/>
      <c r="T1331" s="404"/>
    </row>
    <row r="1332" spans="12:20" ht="16.8">
      <c r="L1332" s="404"/>
      <c r="M1332" s="404"/>
      <c r="N1332" s="404"/>
      <c r="O1332" s="404"/>
      <c r="P1332" s="404"/>
      <c r="Q1332" s="404"/>
      <c r="R1332" s="404"/>
      <c r="S1332" s="404"/>
      <c r="T1332" s="404"/>
    </row>
    <row r="1333" spans="12:20" ht="16.8">
      <c r="L1333" s="404"/>
      <c r="M1333" s="404"/>
      <c r="N1333" s="404"/>
      <c r="O1333" s="404"/>
      <c r="P1333" s="404"/>
      <c r="Q1333" s="404"/>
      <c r="R1333" s="404"/>
      <c r="S1333" s="404"/>
      <c r="T1333" s="404"/>
    </row>
    <row r="1334" spans="12:20" ht="16.8">
      <c r="L1334" s="404"/>
      <c r="M1334" s="404"/>
      <c r="N1334" s="404"/>
      <c r="O1334" s="404"/>
      <c r="P1334" s="404"/>
      <c r="Q1334" s="404"/>
      <c r="R1334" s="404"/>
      <c r="S1334" s="404"/>
      <c r="T1334" s="404"/>
    </row>
    <row r="1335" spans="12:20" ht="16.8">
      <c r="L1335" s="404"/>
      <c r="M1335" s="404"/>
      <c r="N1335" s="404"/>
      <c r="O1335" s="404"/>
      <c r="P1335" s="404"/>
      <c r="Q1335" s="404"/>
      <c r="R1335" s="404"/>
      <c r="S1335" s="404"/>
      <c r="T1335" s="404"/>
    </row>
    <row r="1336" spans="12:20" ht="16.8">
      <c r="L1336" s="404"/>
      <c r="M1336" s="404"/>
      <c r="N1336" s="404"/>
      <c r="O1336" s="404"/>
      <c r="P1336" s="404"/>
      <c r="Q1336" s="404"/>
      <c r="R1336" s="404"/>
      <c r="S1336" s="404"/>
      <c r="T1336" s="404"/>
    </row>
    <row r="1337" spans="12:20" ht="16.8">
      <c r="L1337" s="404"/>
      <c r="M1337" s="404"/>
      <c r="N1337" s="404"/>
      <c r="O1337" s="404"/>
      <c r="P1337" s="404"/>
      <c r="Q1337" s="404"/>
      <c r="R1337" s="404"/>
      <c r="S1337" s="404"/>
      <c r="T1337" s="404"/>
    </row>
    <row r="1338" spans="12:20" ht="16.8">
      <c r="L1338" s="404"/>
      <c r="M1338" s="404"/>
      <c r="N1338" s="404"/>
      <c r="O1338" s="404"/>
      <c r="P1338" s="404"/>
      <c r="Q1338" s="404"/>
      <c r="R1338" s="404"/>
      <c r="S1338" s="404"/>
      <c r="T1338" s="404"/>
    </row>
    <row r="1339" spans="12:20" ht="16.8">
      <c r="L1339" s="404"/>
      <c r="M1339" s="404"/>
      <c r="N1339" s="404"/>
      <c r="O1339" s="404"/>
      <c r="P1339" s="404"/>
      <c r="Q1339" s="404"/>
      <c r="R1339" s="404"/>
      <c r="S1339" s="404"/>
      <c r="T1339" s="404"/>
    </row>
    <row r="1340" spans="12:20" ht="16.8">
      <c r="L1340" s="404"/>
      <c r="M1340" s="404"/>
      <c r="N1340" s="404"/>
      <c r="O1340" s="404"/>
      <c r="P1340" s="404"/>
      <c r="Q1340" s="404"/>
      <c r="R1340" s="404"/>
      <c r="S1340" s="404"/>
      <c r="T1340" s="404"/>
    </row>
    <row r="1341" spans="12:20" ht="16.8">
      <c r="L1341" s="404"/>
      <c r="M1341" s="404"/>
      <c r="N1341" s="404"/>
      <c r="O1341" s="404"/>
      <c r="P1341" s="404"/>
      <c r="Q1341" s="404"/>
      <c r="R1341" s="404"/>
      <c r="S1341" s="404"/>
      <c r="T1341" s="404"/>
    </row>
    <row r="1342" spans="12:20" ht="16.8">
      <c r="L1342" s="404"/>
      <c r="M1342" s="404"/>
      <c r="N1342" s="404"/>
      <c r="O1342" s="404"/>
      <c r="P1342" s="404"/>
      <c r="Q1342" s="404"/>
      <c r="R1342" s="404"/>
      <c r="S1342" s="404"/>
      <c r="T1342" s="404"/>
    </row>
    <row r="1343" spans="12:20" ht="16.8">
      <c r="L1343" s="404"/>
      <c r="M1343" s="404"/>
      <c r="N1343" s="404"/>
      <c r="O1343" s="404"/>
      <c r="P1343" s="404"/>
      <c r="Q1343" s="404"/>
      <c r="R1343" s="404"/>
      <c r="S1343" s="404"/>
      <c r="T1343" s="404"/>
    </row>
    <row r="1344" spans="12:20" ht="16.8">
      <c r="L1344" s="404"/>
      <c r="M1344" s="404"/>
      <c r="N1344" s="404"/>
      <c r="O1344" s="404"/>
      <c r="P1344" s="404"/>
      <c r="Q1344" s="404"/>
      <c r="R1344" s="404"/>
      <c r="S1344" s="404"/>
      <c r="T1344" s="404"/>
    </row>
    <row r="1345" spans="12:20" ht="16.8">
      <c r="L1345" s="404"/>
      <c r="M1345" s="404"/>
      <c r="N1345" s="404"/>
      <c r="O1345" s="404"/>
      <c r="P1345" s="404"/>
      <c r="Q1345" s="404"/>
      <c r="R1345" s="404"/>
      <c r="S1345" s="404"/>
      <c r="T1345" s="404"/>
    </row>
    <row r="1346" spans="12:20" ht="16.8">
      <c r="L1346" s="404"/>
      <c r="M1346" s="404"/>
      <c r="N1346" s="404"/>
      <c r="O1346" s="404"/>
      <c r="P1346" s="404"/>
      <c r="Q1346" s="404"/>
      <c r="R1346" s="404"/>
      <c r="S1346" s="404"/>
      <c r="T1346" s="404"/>
    </row>
    <row r="1347" spans="12:20" ht="16.8">
      <c r="L1347" s="404"/>
      <c r="M1347" s="404"/>
      <c r="N1347" s="404"/>
      <c r="O1347" s="404"/>
      <c r="P1347" s="404"/>
      <c r="Q1347" s="404"/>
      <c r="R1347" s="404"/>
      <c r="S1347" s="404"/>
      <c r="T1347" s="404"/>
    </row>
    <row r="1348" spans="12:20" ht="16.8">
      <c r="L1348" s="404"/>
      <c r="M1348" s="404"/>
      <c r="N1348" s="404"/>
      <c r="O1348" s="404"/>
      <c r="P1348" s="404"/>
      <c r="Q1348" s="404"/>
      <c r="R1348" s="404"/>
      <c r="S1348" s="404"/>
      <c r="T1348" s="404"/>
    </row>
    <row r="1349" spans="12:20" ht="16.8">
      <c r="L1349" s="404"/>
      <c r="M1349" s="404"/>
      <c r="N1349" s="404"/>
      <c r="O1349" s="404"/>
      <c r="P1349" s="404"/>
      <c r="Q1349" s="404"/>
      <c r="R1349" s="404"/>
      <c r="S1349" s="404"/>
      <c r="T1349" s="404"/>
    </row>
    <row r="1350" spans="12:20" ht="16.8">
      <c r="L1350" s="404"/>
      <c r="M1350" s="404"/>
      <c r="N1350" s="404"/>
      <c r="O1350" s="404"/>
      <c r="P1350" s="404"/>
      <c r="Q1350" s="404"/>
      <c r="R1350" s="404"/>
      <c r="S1350" s="404"/>
      <c r="T1350" s="404"/>
    </row>
    <row r="1351" spans="12:20" ht="16.8">
      <c r="L1351" s="404"/>
      <c r="M1351" s="404"/>
      <c r="N1351" s="404"/>
      <c r="O1351" s="404"/>
      <c r="P1351" s="404"/>
      <c r="Q1351" s="404"/>
      <c r="R1351" s="404"/>
      <c r="S1351" s="404"/>
      <c r="T1351" s="404"/>
    </row>
    <row r="1352" spans="12:20" ht="16.8">
      <c r="L1352" s="404"/>
      <c r="M1352" s="404"/>
      <c r="N1352" s="404"/>
      <c r="O1352" s="404"/>
      <c r="P1352" s="404"/>
      <c r="Q1352" s="404"/>
      <c r="R1352" s="404"/>
      <c r="S1352" s="404"/>
      <c r="T1352" s="404"/>
    </row>
    <row r="1353" spans="12:20" ht="16.8">
      <c r="L1353" s="404"/>
      <c r="M1353" s="404"/>
      <c r="N1353" s="404"/>
      <c r="O1353" s="404"/>
      <c r="P1353" s="404"/>
      <c r="Q1353" s="404"/>
      <c r="R1353" s="404"/>
      <c r="S1353" s="404"/>
      <c r="T1353" s="404"/>
    </row>
    <row r="1354" spans="12:20" ht="16.8">
      <c r="L1354" s="404"/>
      <c r="M1354" s="404"/>
      <c r="N1354" s="404"/>
      <c r="O1354" s="404"/>
      <c r="P1354" s="404"/>
      <c r="Q1354" s="404"/>
      <c r="R1354" s="404"/>
      <c r="S1354" s="404"/>
      <c r="T1354" s="404"/>
    </row>
    <row r="1355" spans="12:20" ht="16.8">
      <c r="L1355" s="404"/>
      <c r="M1355" s="404"/>
      <c r="N1355" s="404"/>
      <c r="O1355" s="404"/>
      <c r="P1355" s="404"/>
      <c r="Q1355" s="404"/>
      <c r="R1355" s="404"/>
      <c r="S1355" s="404"/>
      <c r="T1355" s="404"/>
    </row>
    <row r="1356" spans="12:20" ht="16.8">
      <c r="L1356" s="404"/>
      <c r="M1356" s="404"/>
      <c r="N1356" s="404"/>
      <c r="O1356" s="404"/>
      <c r="P1356" s="404"/>
      <c r="Q1356" s="404"/>
      <c r="R1356" s="404"/>
      <c r="S1356" s="404"/>
      <c r="T1356" s="404"/>
    </row>
    <row r="1357" spans="12:20" ht="16.8">
      <c r="L1357" s="404"/>
      <c r="M1357" s="404"/>
      <c r="N1357" s="404"/>
      <c r="O1357" s="404"/>
      <c r="P1357" s="404"/>
      <c r="Q1357" s="404"/>
      <c r="R1357" s="404"/>
      <c r="S1357" s="404"/>
      <c r="T1357" s="404"/>
    </row>
    <row r="1358" spans="12:20" ht="16.8">
      <c r="L1358" s="404"/>
      <c r="M1358" s="404"/>
      <c r="N1358" s="404"/>
      <c r="O1358" s="404"/>
      <c r="P1358" s="404"/>
      <c r="Q1358" s="404"/>
      <c r="R1358" s="404"/>
      <c r="S1358" s="404"/>
      <c r="T1358" s="404"/>
    </row>
    <row r="1359" spans="12:20" ht="16.8">
      <c r="L1359" s="404"/>
      <c r="M1359" s="404"/>
      <c r="N1359" s="404"/>
      <c r="O1359" s="404"/>
      <c r="P1359" s="404"/>
      <c r="Q1359" s="404"/>
      <c r="R1359" s="404"/>
      <c r="S1359" s="404"/>
      <c r="T1359" s="404"/>
    </row>
    <row r="1360" spans="12:20" ht="16.8">
      <c r="L1360" s="404"/>
      <c r="M1360" s="404"/>
      <c r="N1360" s="404"/>
      <c r="O1360" s="404"/>
      <c r="P1360" s="404"/>
      <c r="Q1360" s="404"/>
      <c r="R1360" s="404"/>
      <c r="S1360" s="404"/>
      <c r="T1360" s="404"/>
    </row>
    <row r="1361" spans="12:20" ht="16.8">
      <c r="L1361" s="404"/>
      <c r="M1361" s="404"/>
      <c r="N1361" s="404"/>
      <c r="O1361" s="404"/>
      <c r="P1361" s="404"/>
      <c r="Q1361" s="404"/>
      <c r="R1361" s="404"/>
      <c r="S1361" s="404"/>
      <c r="T1361" s="404"/>
    </row>
    <row r="1362" spans="12:20" ht="16.8">
      <c r="L1362" s="404"/>
      <c r="M1362" s="404"/>
      <c r="N1362" s="404"/>
      <c r="O1362" s="404"/>
      <c r="P1362" s="404"/>
      <c r="Q1362" s="404"/>
      <c r="R1362" s="404"/>
      <c r="S1362" s="404"/>
      <c r="T1362" s="404"/>
    </row>
    <row r="1363" spans="12:20" ht="16.8">
      <c r="L1363" s="404"/>
      <c r="M1363" s="404"/>
      <c r="N1363" s="404"/>
      <c r="O1363" s="404"/>
      <c r="P1363" s="404"/>
      <c r="Q1363" s="404"/>
      <c r="R1363" s="404"/>
      <c r="S1363" s="404"/>
      <c r="T1363" s="404"/>
    </row>
    <row r="1364" spans="12:20" ht="16.8">
      <c r="L1364" s="404"/>
      <c r="M1364" s="404"/>
      <c r="N1364" s="404"/>
      <c r="O1364" s="404"/>
      <c r="P1364" s="404"/>
      <c r="Q1364" s="404"/>
      <c r="R1364" s="404"/>
      <c r="S1364" s="404"/>
      <c r="T1364" s="404"/>
    </row>
    <row r="1365" spans="12:20" ht="16.8">
      <c r="L1365" s="404"/>
      <c r="M1365" s="404"/>
      <c r="N1365" s="404"/>
      <c r="O1365" s="404"/>
      <c r="P1365" s="404"/>
      <c r="Q1365" s="404"/>
      <c r="R1365" s="404"/>
      <c r="S1365" s="404"/>
      <c r="T1365" s="404"/>
    </row>
    <row r="1366" spans="12:20" ht="16.8">
      <c r="L1366" s="404"/>
      <c r="M1366" s="404"/>
      <c r="N1366" s="404"/>
      <c r="O1366" s="404"/>
      <c r="P1366" s="404"/>
      <c r="Q1366" s="404"/>
      <c r="R1366" s="404"/>
      <c r="S1366" s="404"/>
      <c r="T1366" s="404"/>
    </row>
    <row r="1367" spans="12:20" ht="16.8">
      <c r="L1367" s="404"/>
      <c r="M1367" s="404"/>
      <c r="N1367" s="404"/>
      <c r="O1367" s="404"/>
      <c r="P1367" s="404"/>
      <c r="Q1367" s="404"/>
      <c r="R1367" s="404"/>
      <c r="S1367" s="404"/>
      <c r="T1367" s="404"/>
    </row>
    <row r="1368" spans="12:20" ht="16.8">
      <c r="L1368" s="404"/>
      <c r="M1368" s="404"/>
      <c r="N1368" s="404"/>
      <c r="O1368" s="404"/>
      <c r="P1368" s="404"/>
      <c r="Q1368" s="404"/>
      <c r="R1368" s="404"/>
      <c r="S1368" s="404"/>
      <c r="T1368" s="404"/>
    </row>
    <row r="1369" spans="12:20" ht="16.8">
      <c r="L1369" s="404"/>
      <c r="M1369" s="404"/>
      <c r="N1369" s="404"/>
      <c r="O1369" s="404"/>
      <c r="P1369" s="404"/>
      <c r="Q1369" s="404"/>
      <c r="R1369" s="404"/>
      <c r="S1369" s="404"/>
      <c r="T1369" s="404"/>
    </row>
    <row r="1370" spans="12:20" ht="16.8">
      <c r="L1370" s="404"/>
      <c r="M1370" s="404"/>
      <c r="N1370" s="404"/>
      <c r="O1370" s="404"/>
      <c r="P1370" s="404"/>
      <c r="Q1370" s="404"/>
      <c r="R1370" s="404"/>
      <c r="S1370" s="404"/>
      <c r="T1370" s="404"/>
    </row>
    <row r="1371" spans="12:20" ht="16.8">
      <c r="L1371" s="404"/>
      <c r="M1371" s="404"/>
      <c r="N1371" s="404"/>
      <c r="O1371" s="404"/>
      <c r="P1371" s="404"/>
      <c r="Q1371" s="404"/>
      <c r="R1371" s="404"/>
      <c r="S1371" s="404"/>
      <c r="T1371" s="404"/>
    </row>
    <row r="1372" spans="12:20" ht="16.8">
      <c r="L1372" s="404"/>
      <c r="M1372" s="404"/>
      <c r="N1372" s="404"/>
      <c r="O1372" s="404"/>
      <c r="P1372" s="404"/>
      <c r="Q1372" s="404"/>
      <c r="R1372" s="404"/>
      <c r="S1372" s="404"/>
      <c r="T1372" s="404"/>
    </row>
    <row r="1373" spans="12:20" ht="16.8">
      <c r="L1373" s="404"/>
      <c r="M1373" s="404"/>
      <c r="N1373" s="404"/>
      <c r="O1373" s="404"/>
      <c r="P1373" s="404"/>
      <c r="Q1373" s="404"/>
      <c r="R1373" s="404"/>
      <c r="S1373" s="404"/>
      <c r="T1373" s="404"/>
    </row>
    <row r="1374" spans="12:20" ht="16.8">
      <c r="L1374" s="404"/>
      <c r="M1374" s="404"/>
      <c r="N1374" s="404"/>
      <c r="O1374" s="404"/>
      <c r="P1374" s="404"/>
      <c r="Q1374" s="404"/>
      <c r="R1374" s="404"/>
      <c r="S1374" s="404"/>
      <c r="T1374" s="404"/>
    </row>
    <row r="1375" spans="12:20" ht="16.8">
      <c r="L1375" s="404"/>
      <c r="M1375" s="404"/>
      <c r="N1375" s="404"/>
      <c r="O1375" s="404"/>
      <c r="P1375" s="404"/>
      <c r="Q1375" s="404"/>
      <c r="R1375" s="404"/>
      <c r="S1375" s="404"/>
      <c r="T1375" s="404"/>
    </row>
    <row r="1376" spans="12:20" ht="16.8">
      <c r="L1376" s="404"/>
      <c r="M1376" s="404"/>
      <c r="N1376" s="404"/>
      <c r="O1376" s="404"/>
      <c r="P1376" s="404"/>
      <c r="Q1376" s="404"/>
      <c r="R1376" s="404"/>
      <c r="S1376" s="404"/>
      <c r="T1376" s="404"/>
    </row>
    <row r="1377" spans="12:20" ht="16.8">
      <c r="L1377" s="404"/>
      <c r="M1377" s="404"/>
      <c r="N1377" s="404"/>
      <c r="O1377" s="404"/>
      <c r="P1377" s="404"/>
      <c r="Q1377" s="404"/>
      <c r="R1377" s="404"/>
      <c r="S1377" s="404"/>
      <c r="T1377" s="404"/>
    </row>
    <row r="1378" spans="12:20" ht="16.8">
      <c r="L1378" s="404"/>
      <c r="M1378" s="404"/>
      <c r="N1378" s="404"/>
      <c r="O1378" s="404"/>
      <c r="P1378" s="404"/>
      <c r="Q1378" s="404"/>
      <c r="R1378" s="404"/>
      <c r="S1378" s="404"/>
      <c r="T1378" s="404"/>
    </row>
    <row r="1379" spans="12:20" ht="16.8">
      <c r="L1379" s="404"/>
      <c r="M1379" s="404"/>
      <c r="N1379" s="404"/>
      <c r="O1379" s="404"/>
      <c r="P1379" s="404"/>
      <c r="Q1379" s="404"/>
      <c r="R1379" s="404"/>
      <c r="S1379" s="404"/>
      <c r="T1379" s="404"/>
    </row>
    <row r="1380" spans="12:20" ht="16.8">
      <c r="L1380" s="404"/>
      <c r="M1380" s="404"/>
      <c r="N1380" s="404"/>
      <c r="O1380" s="404"/>
      <c r="P1380" s="404"/>
      <c r="Q1380" s="404"/>
      <c r="R1380" s="404"/>
      <c r="S1380" s="404"/>
      <c r="T1380" s="404"/>
    </row>
    <row r="1381" spans="12:20" ht="16.8">
      <c r="L1381" s="404"/>
      <c r="M1381" s="404"/>
      <c r="N1381" s="404"/>
      <c r="O1381" s="404"/>
      <c r="P1381" s="404"/>
      <c r="Q1381" s="404"/>
      <c r="R1381" s="404"/>
      <c r="S1381" s="404"/>
      <c r="T1381" s="404"/>
    </row>
    <row r="1382" spans="12:20" ht="16.8">
      <c r="L1382" s="404"/>
      <c r="M1382" s="404"/>
      <c r="N1382" s="404"/>
      <c r="O1382" s="404"/>
      <c r="P1382" s="404"/>
      <c r="Q1382" s="404"/>
      <c r="R1382" s="404"/>
      <c r="S1382" s="404"/>
      <c r="T1382" s="404"/>
    </row>
    <row r="1383" spans="12:20" ht="16.8">
      <c r="L1383" s="404"/>
      <c r="M1383" s="404"/>
      <c r="N1383" s="404"/>
      <c r="O1383" s="404"/>
      <c r="P1383" s="404"/>
      <c r="Q1383" s="404"/>
      <c r="R1383" s="404"/>
      <c r="S1383" s="404"/>
      <c r="T1383" s="404"/>
    </row>
    <row r="1384" spans="12:20" ht="16.8">
      <c r="L1384" s="404"/>
      <c r="M1384" s="404"/>
      <c r="N1384" s="404"/>
      <c r="O1384" s="404"/>
      <c r="P1384" s="404"/>
      <c r="Q1384" s="404"/>
      <c r="R1384" s="404"/>
      <c r="S1384" s="404"/>
      <c r="T1384" s="404"/>
    </row>
    <row r="1385" spans="12:20" ht="16.8">
      <c r="L1385" s="404"/>
      <c r="M1385" s="404"/>
      <c r="N1385" s="404"/>
      <c r="O1385" s="404"/>
      <c r="P1385" s="404"/>
      <c r="Q1385" s="404"/>
      <c r="R1385" s="404"/>
      <c r="S1385" s="404"/>
      <c r="T1385" s="404"/>
    </row>
    <row r="1386" spans="12:20" ht="16.8">
      <c r="L1386" s="404"/>
      <c r="M1386" s="404"/>
      <c r="N1386" s="404"/>
      <c r="O1386" s="404"/>
      <c r="P1386" s="404"/>
      <c r="Q1386" s="404"/>
      <c r="R1386" s="404"/>
      <c r="S1386" s="404"/>
      <c r="T1386" s="404"/>
    </row>
    <row r="1387" spans="12:20" ht="16.8">
      <c r="L1387" s="404"/>
      <c r="M1387" s="404"/>
      <c r="N1387" s="404"/>
      <c r="O1387" s="404"/>
      <c r="P1387" s="404"/>
      <c r="Q1387" s="404"/>
      <c r="R1387" s="404"/>
      <c r="S1387" s="404"/>
      <c r="T1387" s="404"/>
    </row>
    <row r="1388" spans="12:20" ht="16.8">
      <c r="L1388" s="404"/>
      <c r="M1388" s="404"/>
      <c r="N1388" s="404"/>
      <c r="O1388" s="404"/>
      <c r="P1388" s="404"/>
      <c r="Q1388" s="404"/>
      <c r="R1388" s="404"/>
      <c r="S1388" s="404"/>
      <c r="T1388" s="404"/>
    </row>
    <row r="1389" spans="12:20" ht="16.8">
      <c r="L1389" s="404"/>
      <c r="M1389" s="404"/>
      <c r="N1389" s="404"/>
      <c r="O1389" s="404"/>
      <c r="P1389" s="404"/>
      <c r="Q1389" s="404"/>
      <c r="R1389" s="404"/>
      <c r="S1389" s="404"/>
      <c r="T1389" s="404"/>
    </row>
    <row r="1390" spans="12:20" ht="16.8">
      <c r="L1390" s="404"/>
      <c r="M1390" s="404"/>
      <c r="N1390" s="404"/>
      <c r="O1390" s="404"/>
      <c r="P1390" s="404"/>
      <c r="Q1390" s="404"/>
      <c r="R1390" s="404"/>
      <c r="S1390" s="404"/>
      <c r="T1390" s="404"/>
    </row>
    <row r="1391" spans="12:20" ht="16.8">
      <c r="L1391" s="404"/>
      <c r="M1391" s="404"/>
      <c r="N1391" s="404"/>
      <c r="O1391" s="404"/>
      <c r="P1391" s="404"/>
      <c r="Q1391" s="404"/>
      <c r="R1391" s="404"/>
      <c r="S1391" s="404"/>
      <c r="T1391" s="404"/>
    </row>
    <row r="1392" spans="12:20" ht="16.8">
      <c r="L1392" s="404"/>
      <c r="M1392" s="404"/>
      <c r="N1392" s="404"/>
      <c r="O1392" s="404"/>
      <c r="P1392" s="404"/>
      <c r="Q1392" s="404"/>
      <c r="R1392" s="404"/>
      <c r="S1392" s="404"/>
      <c r="T1392" s="404"/>
    </row>
    <row r="1393" spans="12:20" ht="16.8">
      <c r="L1393" s="404"/>
      <c r="M1393" s="404"/>
      <c r="N1393" s="404"/>
      <c r="O1393" s="404"/>
      <c r="P1393" s="404"/>
      <c r="Q1393" s="404"/>
      <c r="R1393" s="404"/>
      <c r="S1393" s="404"/>
      <c r="T1393" s="404"/>
    </row>
    <row r="1394" spans="12:20" ht="16.8">
      <c r="L1394" s="404"/>
      <c r="M1394" s="404"/>
      <c r="N1394" s="404"/>
      <c r="O1394" s="404"/>
      <c r="P1394" s="404"/>
      <c r="Q1394" s="404"/>
      <c r="R1394" s="404"/>
      <c r="S1394" s="404"/>
      <c r="T1394" s="404"/>
    </row>
    <row r="1395" spans="12:20" ht="16.8">
      <c r="L1395" s="404"/>
      <c r="M1395" s="404"/>
      <c r="N1395" s="404"/>
      <c r="O1395" s="404"/>
      <c r="P1395" s="404"/>
      <c r="Q1395" s="404"/>
      <c r="R1395" s="404"/>
      <c r="S1395" s="404"/>
      <c r="T1395" s="404"/>
    </row>
    <row r="1396" spans="12:20" ht="16.8">
      <c r="L1396" s="404"/>
      <c r="M1396" s="404"/>
      <c r="N1396" s="404"/>
      <c r="O1396" s="404"/>
      <c r="P1396" s="404"/>
      <c r="Q1396" s="404"/>
      <c r="R1396" s="404"/>
      <c r="S1396" s="404"/>
      <c r="T1396" s="404"/>
    </row>
    <row r="1397" spans="12:20" ht="16.8">
      <c r="L1397" s="404"/>
      <c r="M1397" s="404"/>
      <c r="N1397" s="404"/>
      <c r="O1397" s="404"/>
      <c r="P1397" s="404"/>
      <c r="Q1397" s="404"/>
      <c r="R1397" s="404"/>
      <c r="S1397" s="404"/>
      <c r="T1397" s="404"/>
    </row>
    <row r="1398" spans="12:20" ht="16.8">
      <c r="L1398" s="404"/>
      <c r="M1398" s="404"/>
      <c r="N1398" s="404"/>
      <c r="O1398" s="404"/>
      <c r="P1398" s="404"/>
      <c r="Q1398" s="404"/>
      <c r="R1398" s="404"/>
      <c r="S1398" s="404"/>
      <c r="T1398" s="404"/>
    </row>
    <row r="1399" spans="12:20" ht="16.8">
      <c r="L1399" s="404"/>
      <c r="M1399" s="404"/>
      <c r="N1399" s="404"/>
      <c r="O1399" s="404"/>
      <c r="P1399" s="404"/>
      <c r="Q1399" s="404"/>
      <c r="R1399" s="404"/>
      <c r="S1399" s="404"/>
      <c r="T1399" s="404"/>
    </row>
    <row r="1400" spans="12:20" ht="16.8">
      <c r="L1400" s="404"/>
      <c r="M1400" s="404"/>
      <c r="N1400" s="404"/>
      <c r="O1400" s="404"/>
      <c r="P1400" s="404"/>
      <c r="Q1400" s="404"/>
      <c r="R1400" s="404"/>
      <c r="S1400" s="404"/>
      <c r="T1400" s="404"/>
    </row>
    <row r="1401" spans="12:20" ht="16.8">
      <c r="L1401" s="404"/>
      <c r="M1401" s="404"/>
      <c r="N1401" s="404"/>
      <c r="O1401" s="404"/>
      <c r="P1401" s="404"/>
      <c r="Q1401" s="404"/>
      <c r="R1401" s="404"/>
      <c r="S1401" s="404"/>
      <c r="T1401" s="404"/>
    </row>
    <row r="1402" spans="12:20" ht="16.8">
      <c r="L1402" s="404"/>
      <c r="M1402" s="404"/>
      <c r="N1402" s="404"/>
      <c r="O1402" s="404"/>
      <c r="P1402" s="404"/>
      <c r="Q1402" s="404"/>
      <c r="R1402" s="404"/>
      <c r="S1402" s="404"/>
      <c r="T1402" s="404"/>
    </row>
    <row r="1403" spans="12:20" ht="16.8">
      <c r="L1403" s="404"/>
      <c r="M1403" s="404"/>
      <c r="N1403" s="404"/>
      <c r="O1403" s="404"/>
      <c r="P1403" s="404"/>
      <c r="Q1403" s="404"/>
      <c r="R1403" s="404"/>
      <c r="S1403" s="404"/>
      <c r="T1403" s="404"/>
    </row>
    <row r="1404" spans="12:20" ht="16.8">
      <c r="L1404" s="404"/>
      <c r="M1404" s="404"/>
      <c r="N1404" s="404"/>
      <c r="O1404" s="404"/>
      <c r="P1404" s="404"/>
      <c r="Q1404" s="404"/>
      <c r="R1404" s="404"/>
      <c r="S1404" s="404"/>
      <c r="T1404" s="404"/>
    </row>
    <row r="1405" spans="12:20" ht="16.8">
      <c r="L1405" s="404"/>
      <c r="M1405" s="404"/>
      <c r="N1405" s="404"/>
      <c r="O1405" s="404"/>
      <c r="P1405" s="404"/>
      <c r="Q1405" s="404"/>
      <c r="R1405" s="404"/>
      <c r="S1405" s="404"/>
      <c r="T1405" s="404"/>
    </row>
    <row r="1406" spans="12:20" ht="16.8">
      <c r="L1406" s="404"/>
      <c r="M1406" s="404"/>
      <c r="N1406" s="404"/>
      <c r="O1406" s="404"/>
      <c r="P1406" s="404"/>
      <c r="Q1406" s="404"/>
      <c r="R1406" s="404"/>
      <c r="S1406" s="404"/>
      <c r="T1406" s="404"/>
    </row>
    <row r="1407" spans="12:20" ht="16.8">
      <c r="L1407" s="404"/>
      <c r="M1407" s="404"/>
      <c r="N1407" s="404"/>
      <c r="O1407" s="404"/>
      <c r="P1407" s="404"/>
      <c r="Q1407" s="404"/>
      <c r="R1407" s="404"/>
      <c r="S1407" s="404"/>
      <c r="T1407" s="404"/>
    </row>
    <row r="1408" spans="12:20" ht="16.8">
      <c r="L1408" s="404"/>
      <c r="M1408" s="404"/>
      <c r="N1408" s="404"/>
      <c r="O1408" s="404"/>
      <c r="P1408" s="404"/>
      <c r="Q1408" s="404"/>
      <c r="R1408" s="404"/>
      <c r="S1408" s="404"/>
      <c r="T1408" s="404"/>
    </row>
    <row r="1409" spans="12:20" ht="16.8">
      <c r="L1409" s="404"/>
      <c r="M1409" s="404"/>
      <c r="N1409" s="404"/>
      <c r="O1409" s="404"/>
      <c r="P1409" s="404"/>
      <c r="Q1409" s="404"/>
      <c r="R1409" s="404"/>
      <c r="S1409" s="404"/>
      <c r="T1409" s="404"/>
    </row>
    <row r="1410" spans="12:20" ht="16.8">
      <c r="L1410" s="404"/>
      <c r="M1410" s="404"/>
      <c r="N1410" s="404"/>
      <c r="O1410" s="404"/>
      <c r="P1410" s="404"/>
      <c r="Q1410" s="404"/>
      <c r="R1410" s="404"/>
      <c r="S1410" s="404"/>
      <c r="T1410" s="404"/>
    </row>
    <row r="1411" spans="12:20" ht="16.8">
      <c r="L1411" s="404"/>
      <c r="M1411" s="404"/>
      <c r="N1411" s="404"/>
      <c r="O1411" s="404"/>
      <c r="P1411" s="404"/>
      <c r="Q1411" s="404"/>
      <c r="R1411" s="404"/>
      <c r="S1411" s="404"/>
      <c r="T1411" s="404"/>
    </row>
    <row r="1412" spans="12:20" ht="16.8">
      <c r="L1412" s="404"/>
      <c r="M1412" s="404"/>
      <c r="N1412" s="404"/>
      <c r="O1412" s="404"/>
      <c r="P1412" s="404"/>
      <c r="Q1412" s="404"/>
      <c r="R1412" s="404"/>
      <c r="S1412" s="404"/>
      <c r="T1412" s="404"/>
    </row>
    <row r="1413" spans="12:20" ht="16.8">
      <c r="L1413" s="404"/>
      <c r="M1413" s="404"/>
      <c r="N1413" s="404"/>
      <c r="O1413" s="404"/>
      <c r="P1413" s="404"/>
      <c r="Q1413" s="404"/>
      <c r="R1413" s="404"/>
      <c r="S1413" s="404"/>
      <c r="T1413" s="404"/>
    </row>
    <row r="1414" spans="12:20" ht="16.8">
      <c r="L1414" s="404"/>
      <c r="M1414" s="404"/>
      <c r="N1414" s="404"/>
      <c r="O1414" s="404"/>
      <c r="P1414" s="404"/>
      <c r="Q1414" s="404"/>
      <c r="R1414" s="404"/>
      <c r="S1414" s="404"/>
      <c r="T1414" s="404"/>
    </row>
    <row r="1415" spans="12:20" ht="16.8">
      <c r="L1415" s="404"/>
      <c r="M1415" s="404"/>
      <c r="N1415" s="404"/>
      <c r="O1415" s="404"/>
      <c r="P1415" s="404"/>
      <c r="Q1415" s="404"/>
      <c r="R1415" s="404"/>
      <c r="S1415" s="404"/>
      <c r="T1415" s="404"/>
    </row>
    <row r="1416" spans="12:20" ht="16.8">
      <c r="L1416" s="404"/>
      <c r="M1416" s="404"/>
      <c r="N1416" s="404"/>
      <c r="O1416" s="404"/>
      <c r="P1416" s="404"/>
      <c r="Q1416" s="404"/>
      <c r="R1416" s="404"/>
      <c r="S1416" s="404"/>
      <c r="T1416" s="404"/>
    </row>
    <row r="1417" spans="12:20" ht="16.8">
      <c r="L1417" s="404"/>
      <c r="M1417" s="404"/>
      <c r="N1417" s="404"/>
      <c r="O1417" s="404"/>
      <c r="P1417" s="404"/>
      <c r="Q1417" s="404"/>
      <c r="R1417" s="404"/>
      <c r="S1417" s="404"/>
      <c r="T1417" s="404"/>
    </row>
    <row r="1418" spans="12:20" ht="16.8">
      <c r="L1418" s="404"/>
      <c r="M1418" s="404"/>
      <c r="N1418" s="404"/>
      <c r="O1418" s="404"/>
      <c r="P1418" s="404"/>
      <c r="Q1418" s="404"/>
      <c r="R1418" s="404"/>
      <c r="S1418" s="404"/>
      <c r="T1418" s="404"/>
    </row>
    <row r="1419" spans="12:20" ht="16.8">
      <c r="L1419" s="404"/>
      <c r="M1419" s="404"/>
      <c r="N1419" s="404"/>
      <c r="O1419" s="404"/>
      <c r="P1419" s="404"/>
      <c r="Q1419" s="404"/>
      <c r="R1419" s="404"/>
      <c r="S1419" s="404"/>
      <c r="T1419" s="404"/>
    </row>
    <row r="1420" spans="12:20" ht="16.8">
      <c r="L1420" s="404"/>
      <c r="M1420" s="404"/>
      <c r="N1420" s="404"/>
      <c r="O1420" s="404"/>
      <c r="P1420" s="404"/>
      <c r="Q1420" s="404"/>
      <c r="R1420" s="404"/>
      <c r="S1420" s="404"/>
      <c r="T1420" s="404"/>
    </row>
    <row r="1421" spans="12:20" ht="16.8">
      <c r="L1421" s="404"/>
      <c r="M1421" s="404"/>
      <c r="N1421" s="404"/>
      <c r="O1421" s="404"/>
      <c r="P1421" s="404"/>
      <c r="Q1421" s="404"/>
      <c r="R1421" s="404"/>
      <c r="S1421" s="404"/>
      <c r="T1421" s="404"/>
    </row>
    <row r="1422" spans="12:20" ht="16.8">
      <c r="L1422" s="404"/>
      <c r="M1422" s="404"/>
      <c r="N1422" s="404"/>
      <c r="O1422" s="404"/>
      <c r="P1422" s="404"/>
      <c r="Q1422" s="404"/>
      <c r="R1422" s="404"/>
      <c r="S1422" s="404"/>
      <c r="T1422" s="404"/>
    </row>
    <row r="1423" spans="12:20" ht="16.8">
      <c r="L1423" s="404"/>
      <c r="M1423" s="404"/>
      <c r="N1423" s="404"/>
      <c r="O1423" s="404"/>
      <c r="P1423" s="404"/>
      <c r="Q1423" s="404"/>
      <c r="R1423" s="404"/>
      <c r="S1423" s="404"/>
      <c r="T1423" s="404"/>
    </row>
    <row r="1424" spans="12:20" ht="16.8">
      <c r="L1424" s="404"/>
      <c r="M1424" s="404"/>
      <c r="N1424" s="404"/>
      <c r="O1424" s="404"/>
      <c r="P1424" s="404"/>
      <c r="Q1424" s="404"/>
      <c r="R1424" s="404"/>
      <c r="S1424" s="404"/>
      <c r="T1424" s="404"/>
    </row>
    <row r="1425" spans="12:20" ht="16.8">
      <c r="L1425" s="404"/>
      <c r="M1425" s="404"/>
      <c r="N1425" s="404"/>
      <c r="O1425" s="404"/>
      <c r="P1425" s="404"/>
      <c r="Q1425" s="404"/>
      <c r="R1425" s="404"/>
      <c r="S1425" s="404"/>
      <c r="T1425" s="404"/>
    </row>
    <row r="1426" spans="12:20" ht="16.8">
      <c r="L1426" s="404"/>
      <c r="M1426" s="404"/>
      <c r="N1426" s="404"/>
      <c r="O1426" s="404"/>
      <c r="P1426" s="404"/>
      <c r="Q1426" s="404"/>
      <c r="R1426" s="404"/>
      <c r="S1426" s="404"/>
      <c r="T1426" s="404"/>
    </row>
    <row r="1427" spans="12:20" ht="16.8">
      <c r="L1427" s="404"/>
      <c r="M1427" s="404"/>
      <c r="N1427" s="404"/>
      <c r="O1427" s="404"/>
      <c r="P1427" s="404"/>
      <c r="Q1427" s="404"/>
      <c r="R1427" s="404"/>
      <c r="S1427" s="404"/>
      <c r="T1427" s="404"/>
    </row>
    <row r="1428" spans="12:20" ht="16.8">
      <c r="L1428" s="404"/>
      <c r="M1428" s="404"/>
      <c r="N1428" s="404"/>
      <c r="O1428" s="404"/>
      <c r="P1428" s="404"/>
      <c r="Q1428" s="404"/>
      <c r="R1428" s="404"/>
      <c r="S1428" s="404"/>
      <c r="T1428" s="404"/>
    </row>
    <row r="1429" spans="12:20" ht="16.8">
      <c r="L1429" s="404"/>
      <c r="M1429" s="404"/>
      <c r="N1429" s="404"/>
      <c r="O1429" s="404"/>
      <c r="P1429" s="404"/>
      <c r="Q1429" s="404"/>
      <c r="R1429" s="404"/>
      <c r="S1429" s="404"/>
      <c r="T1429" s="404"/>
    </row>
    <row r="1430" spans="12:20" ht="16.8">
      <c r="L1430" s="404"/>
      <c r="M1430" s="404"/>
      <c r="N1430" s="404"/>
      <c r="O1430" s="404"/>
      <c r="P1430" s="404"/>
      <c r="Q1430" s="404"/>
      <c r="R1430" s="404"/>
      <c r="S1430" s="404"/>
      <c r="T1430" s="404"/>
    </row>
    <row r="1431" spans="12:20" ht="16.8">
      <c r="L1431" s="404"/>
      <c r="M1431" s="404"/>
      <c r="N1431" s="404"/>
      <c r="O1431" s="404"/>
      <c r="P1431" s="404"/>
      <c r="Q1431" s="404"/>
      <c r="R1431" s="404"/>
      <c r="S1431" s="404"/>
      <c r="T1431" s="404"/>
    </row>
    <row r="1432" spans="12:20" ht="16.8">
      <c r="L1432" s="404"/>
      <c r="M1432" s="404"/>
      <c r="N1432" s="404"/>
      <c r="O1432" s="404"/>
      <c r="P1432" s="404"/>
      <c r="Q1432" s="404"/>
      <c r="R1432" s="404"/>
      <c r="S1432" s="404"/>
      <c r="T1432" s="404"/>
    </row>
    <row r="1433" spans="12:20" ht="16.8">
      <c r="L1433" s="404"/>
      <c r="M1433" s="404"/>
      <c r="N1433" s="404"/>
      <c r="O1433" s="404"/>
      <c r="P1433" s="404"/>
      <c r="Q1433" s="404"/>
      <c r="R1433" s="404"/>
      <c r="S1433" s="404"/>
      <c r="T1433" s="404"/>
    </row>
    <row r="1434" spans="12:20" ht="16.8">
      <c r="L1434" s="404"/>
      <c r="M1434" s="404"/>
      <c r="N1434" s="404"/>
      <c r="O1434" s="404"/>
      <c r="P1434" s="404"/>
      <c r="Q1434" s="404"/>
      <c r="R1434" s="404"/>
      <c r="S1434" s="404"/>
      <c r="T1434" s="404"/>
    </row>
    <row r="1435" spans="12:20" ht="16.8">
      <c r="L1435" s="404"/>
      <c r="M1435" s="404"/>
      <c r="N1435" s="404"/>
      <c r="O1435" s="404"/>
      <c r="P1435" s="404"/>
      <c r="Q1435" s="404"/>
      <c r="R1435" s="404"/>
      <c r="S1435" s="404"/>
      <c r="T1435" s="404"/>
    </row>
    <row r="1436" spans="12:20" ht="16.8">
      <c r="L1436" s="404"/>
      <c r="M1436" s="404"/>
      <c r="N1436" s="404"/>
      <c r="O1436" s="404"/>
      <c r="P1436" s="404"/>
      <c r="Q1436" s="404"/>
      <c r="R1436" s="404"/>
      <c r="S1436" s="404"/>
      <c r="T1436" s="404"/>
    </row>
    <row r="1437" spans="12:20" ht="16.8">
      <c r="L1437" s="404"/>
      <c r="M1437" s="404"/>
      <c r="N1437" s="404"/>
      <c r="O1437" s="404"/>
      <c r="P1437" s="404"/>
      <c r="Q1437" s="404"/>
      <c r="R1437" s="404"/>
      <c r="S1437" s="404"/>
      <c r="T1437" s="404"/>
    </row>
    <row r="1438" spans="12:20" ht="16.8">
      <c r="L1438" s="404"/>
      <c r="M1438" s="404"/>
      <c r="N1438" s="404"/>
      <c r="O1438" s="404"/>
      <c r="P1438" s="404"/>
      <c r="Q1438" s="404"/>
      <c r="R1438" s="404"/>
      <c r="S1438" s="404"/>
      <c r="T1438" s="404"/>
    </row>
    <row r="1439" spans="12:20" ht="16.8">
      <c r="L1439" s="404"/>
      <c r="M1439" s="404"/>
      <c r="N1439" s="404"/>
      <c r="O1439" s="404"/>
      <c r="P1439" s="404"/>
      <c r="Q1439" s="404"/>
      <c r="R1439" s="404"/>
      <c r="S1439" s="404"/>
      <c r="T1439" s="404"/>
    </row>
    <row r="1440" spans="12:20" ht="16.8">
      <c r="L1440" s="404"/>
      <c r="M1440" s="404"/>
      <c r="N1440" s="404"/>
      <c r="O1440" s="404"/>
      <c r="P1440" s="404"/>
      <c r="Q1440" s="404"/>
      <c r="R1440" s="404"/>
      <c r="S1440" s="404"/>
      <c r="T1440" s="404"/>
    </row>
    <row r="1441" spans="12:20" ht="16.8">
      <c r="L1441" s="404"/>
      <c r="M1441" s="404"/>
      <c r="N1441" s="404"/>
      <c r="O1441" s="404"/>
      <c r="P1441" s="404"/>
      <c r="Q1441" s="404"/>
      <c r="R1441" s="404"/>
      <c r="S1441" s="404"/>
      <c r="T1441" s="404"/>
    </row>
    <row r="1442" spans="12:20" ht="16.8">
      <c r="L1442" s="404"/>
      <c r="M1442" s="404"/>
      <c r="N1442" s="404"/>
      <c r="O1442" s="404"/>
      <c r="P1442" s="404"/>
      <c r="Q1442" s="404"/>
      <c r="R1442" s="404"/>
      <c r="S1442" s="404"/>
      <c r="T1442" s="404"/>
    </row>
    <row r="1443" spans="12:20" ht="16.8">
      <c r="L1443" s="404"/>
      <c r="M1443" s="404"/>
      <c r="N1443" s="404"/>
      <c r="O1443" s="404"/>
      <c r="P1443" s="404"/>
      <c r="Q1443" s="404"/>
      <c r="R1443" s="404"/>
      <c r="S1443" s="404"/>
      <c r="T1443" s="404"/>
    </row>
    <row r="1444" spans="12:20" ht="16.8">
      <c r="L1444" s="404"/>
      <c r="M1444" s="404"/>
      <c r="N1444" s="404"/>
      <c r="O1444" s="404"/>
      <c r="P1444" s="404"/>
      <c r="Q1444" s="404"/>
      <c r="R1444" s="404"/>
      <c r="S1444" s="404"/>
      <c r="T1444" s="404"/>
    </row>
    <row r="1445" spans="12:20" ht="16.8">
      <c r="L1445" s="404"/>
      <c r="M1445" s="404"/>
      <c r="N1445" s="404"/>
      <c r="O1445" s="404"/>
      <c r="P1445" s="404"/>
      <c r="Q1445" s="404"/>
      <c r="R1445" s="404"/>
      <c r="S1445" s="404"/>
      <c r="T1445" s="404"/>
    </row>
    <row r="1446" spans="12:20" ht="16.8">
      <c r="L1446" s="404"/>
      <c r="M1446" s="404"/>
      <c r="N1446" s="404"/>
      <c r="O1446" s="404"/>
      <c r="P1446" s="404"/>
      <c r="Q1446" s="404"/>
      <c r="R1446" s="404"/>
      <c r="S1446" s="404"/>
      <c r="T1446" s="404"/>
    </row>
    <row r="1447" spans="12:20" ht="16.8">
      <c r="L1447" s="404"/>
      <c r="M1447" s="404"/>
      <c r="N1447" s="404"/>
      <c r="O1447" s="404"/>
      <c r="P1447" s="404"/>
      <c r="Q1447" s="404"/>
      <c r="R1447" s="404"/>
      <c r="S1447" s="404"/>
      <c r="T1447" s="404"/>
    </row>
    <row r="1448" spans="12:20" ht="16.8">
      <c r="L1448" s="404"/>
      <c r="M1448" s="404"/>
      <c r="N1448" s="404"/>
      <c r="O1448" s="404"/>
      <c r="P1448" s="404"/>
      <c r="Q1448" s="404"/>
      <c r="R1448" s="404"/>
      <c r="S1448" s="404"/>
      <c r="T1448" s="404"/>
    </row>
    <row r="1449" spans="12:20" ht="16.8">
      <c r="L1449" s="404"/>
      <c r="M1449" s="404"/>
      <c r="N1449" s="404"/>
      <c r="O1449" s="404"/>
      <c r="P1449" s="404"/>
      <c r="Q1449" s="404"/>
      <c r="R1449" s="404"/>
      <c r="S1449" s="404"/>
      <c r="T1449" s="404"/>
    </row>
    <row r="1450" spans="12:20" ht="16.8">
      <c r="L1450" s="404"/>
      <c r="M1450" s="404"/>
      <c r="N1450" s="404"/>
      <c r="O1450" s="404"/>
      <c r="P1450" s="404"/>
      <c r="Q1450" s="404"/>
      <c r="R1450" s="404"/>
      <c r="S1450" s="404"/>
      <c r="T1450" s="404"/>
    </row>
    <row r="1451" spans="12:20" ht="16.8">
      <c r="L1451" s="404"/>
      <c r="M1451" s="404"/>
      <c r="N1451" s="404"/>
      <c r="O1451" s="404"/>
      <c r="P1451" s="404"/>
      <c r="Q1451" s="404"/>
      <c r="R1451" s="404"/>
      <c r="S1451" s="404"/>
      <c r="T1451" s="404"/>
    </row>
    <row r="1452" spans="12:20" ht="16.8">
      <c r="L1452" s="404"/>
      <c r="M1452" s="404"/>
      <c r="N1452" s="404"/>
      <c r="O1452" s="404"/>
      <c r="P1452" s="404"/>
      <c r="Q1452" s="404"/>
      <c r="R1452" s="404"/>
      <c r="S1452" s="404"/>
      <c r="T1452" s="404"/>
    </row>
    <row r="1453" spans="12:20" ht="16.8">
      <c r="L1453" s="404"/>
      <c r="M1453" s="404"/>
      <c r="N1453" s="404"/>
      <c r="O1453" s="404"/>
      <c r="P1453" s="404"/>
      <c r="Q1453" s="404"/>
      <c r="R1453" s="404"/>
      <c r="S1453" s="404"/>
      <c r="T1453" s="404"/>
    </row>
    <row r="1454" spans="12:20" ht="16.8">
      <c r="L1454" s="404"/>
      <c r="M1454" s="404"/>
      <c r="N1454" s="404"/>
      <c r="O1454" s="404"/>
      <c r="P1454" s="404"/>
      <c r="Q1454" s="404"/>
      <c r="R1454" s="404"/>
      <c r="S1454" s="404"/>
      <c r="T1454" s="404"/>
    </row>
    <row r="1455" spans="12:20" ht="16.8">
      <c r="L1455" s="404"/>
      <c r="M1455" s="404"/>
      <c r="N1455" s="404"/>
      <c r="O1455" s="404"/>
      <c r="P1455" s="404"/>
      <c r="Q1455" s="404"/>
      <c r="R1455" s="404"/>
      <c r="S1455" s="404"/>
      <c r="T1455" s="404"/>
    </row>
    <row r="1456" spans="12:20" ht="16.8">
      <c r="L1456" s="404"/>
      <c r="M1456" s="404"/>
      <c r="N1456" s="404"/>
      <c r="O1456" s="404"/>
      <c r="P1456" s="404"/>
      <c r="Q1456" s="404"/>
      <c r="R1456" s="404"/>
      <c r="S1456" s="404"/>
      <c r="T1456" s="404"/>
    </row>
    <row r="1457" spans="12:20" ht="16.8">
      <c r="L1457" s="404"/>
      <c r="M1457" s="404"/>
      <c r="N1457" s="404"/>
      <c r="O1457" s="404"/>
      <c r="P1457" s="404"/>
      <c r="Q1457" s="404"/>
      <c r="R1457" s="404"/>
      <c r="S1457" s="404"/>
      <c r="T1457" s="404"/>
    </row>
    <row r="1458" spans="12:20" ht="16.8">
      <c r="L1458" s="404"/>
      <c r="M1458" s="404"/>
      <c r="N1458" s="404"/>
      <c r="O1458" s="404"/>
      <c r="P1458" s="404"/>
      <c r="Q1458" s="404"/>
      <c r="R1458" s="404"/>
      <c r="S1458" s="404"/>
      <c r="T1458" s="404"/>
    </row>
    <row r="1459" spans="12:20" ht="16.8">
      <c r="L1459" s="404"/>
      <c r="M1459" s="404"/>
      <c r="N1459" s="404"/>
      <c r="O1459" s="404"/>
      <c r="P1459" s="404"/>
      <c r="Q1459" s="404"/>
      <c r="R1459" s="404"/>
      <c r="S1459" s="404"/>
      <c r="T1459" s="404"/>
    </row>
    <row r="1460" spans="12:20" ht="16.8">
      <c r="L1460" s="404"/>
      <c r="M1460" s="404"/>
      <c r="N1460" s="404"/>
      <c r="O1460" s="404"/>
      <c r="P1460" s="404"/>
      <c r="Q1460" s="404"/>
      <c r="R1460" s="404"/>
      <c r="S1460" s="404"/>
      <c r="T1460" s="404"/>
    </row>
    <row r="1461" spans="12:20" ht="16.8">
      <c r="L1461" s="404"/>
      <c r="M1461" s="404"/>
      <c r="N1461" s="404"/>
      <c r="O1461" s="404"/>
      <c r="P1461" s="404"/>
      <c r="Q1461" s="404"/>
      <c r="R1461" s="404"/>
      <c r="S1461" s="404"/>
      <c r="T1461" s="404"/>
    </row>
    <row r="1462" spans="12:20" ht="16.8">
      <c r="L1462" s="404"/>
      <c r="M1462" s="404"/>
      <c r="N1462" s="404"/>
      <c r="O1462" s="404"/>
      <c r="P1462" s="404"/>
      <c r="Q1462" s="404"/>
      <c r="R1462" s="404"/>
      <c r="S1462" s="404"/>
      <c r="T1462" s="404"/>
    </row>
    <row r="1463" spans="12:20" ht="16.8">
      <c r="L1463" s="404"/>
      <c r="M1463" s="404"/>
      <c r="N1463" s="404"/>
      <c r="O1463" s="404"/>
      <c r="P1463" s="404"/>
      <c r="Q1463" s="404"/>
      <c r="R1463" s="404"/>
      <c r="S1463" s="404"/>
      <c r="T1463" s="404"/>
    </row>
    <row r="1464" spans="12:20" ht="16.8">
      <c r="L1464" s="404"/>
      <c r="M1464" s="404"/>
      <c r="N1464" s="404"/>
      <c r="O1464" s="404"/>
      <c r="P1464" s="404"/>
      <c r="Q1464" s="404"/>
      <c r="R1464" s="404"/>
      <c r="S1464" s="404"/>
      <c r="T1464" s="404"/>
    </row>
    <row r="1465" spans="12:20" ht="16.8">
      <c r="L1465" s="404"/>
      <c r="M1465" s="404"/>
      <c r="N1465" s="404"/>
      <c r="O1465" s="404"/>
      <c r="P1465" s="404"/>
      <c r="Q1465" s="404"/>
      <c r="R1465" s="404"/>
      <c r="S1465" s="404"/>
      <c r="T1465" s="404"/>
    </row>
    <row r="1466" spans="12:20" ht="16.8">
      <c r="L1466" s="404"/>
      <c r="M1466" s="404"/>
      <c r="N1466" s="404"/>
      <c r="O1466" s="404"/>
      <c r="P1466" s="404"/>
      <c r="Q1466" s="404"/>
      <c r="R1466" s="404"/>
      <c r="S1466" s="404"/>
      <c r="T1466" s="404"/>
    </row>
    <row r="1467" spans="12:20" ht="16.8">
      <c r="L1467" s="404"/>
      <c r="M1467" s="404"/>
      <c r="N1467" s="404"/>
      <c r="O1467" s="404"/>
      <c r="P1467" s="404"/>
      <c r="Q1467" s="404"/>
      <c r="R1467" s="404"/>
      <c r="S1467" s="404"/>
      <c r="T1467" s="404"/>
    </row>
    <row r="1468" spans="12:20" ht="16.8">
      <c r="L1468" s="404"/>
      <c r="M1468" s="404"/>
      <c r="N1468" s="404"/>
      <c r="O1468" s="404"/>
      <c r="P1468" s="404"/>
      <c r="Q1468" s="404"/>
      <c r="R1468" s="404"/>
      <c r="S1468" s="404"/>
      <c r="T1468" s="404"/>
    </row>
    <row r="1469" spans="12:20" ht="16.8">
      <c r="L1469" s="404"/>
      <c r="M1469" s="404"/>
      <c r="N1469" s="404"/>
      <c r="O1469" s="404"/>
      <c r="P1469" s="404"/>
      <c r="Q1469" s="404"/>
      <c r="R1469" s="404"/>
      <c r="S1469" s="404"/>
      <c r="T1469" s="404"/>
    </row>
    <row r="1470" spans="12:20" ht="16.8">
      <c r="L1470" s="404"/>
      <c r="M1470" s="404"/>
      <c r="N1470" s="404"/>
      <c r="O1470" s="404"/>
      <c r="P1470" s="404"/>
      <c r="Q1470" s="404"/>
      <c r="R1470" s="404"/>
      <c r="S1470" s="404"/>
      <c r="T1470" s="404"/>
    </row>
    <row r="1471" spans="12:20" ht="16.8">
      <c r="L1471" s="404"/>
      <c r="M1471" s="404"/>
      <c r="N1471" s="404"/>
      <c r="O1471" s="404"/>
      <c r="P1471" s="404"/>
      <c r="Q1471" s="404"/>
      <c r="R1471" s="404"/>
      <c r="S1471" s="404"/>
      <c r="T1471" s="404"/>
    </row>
    <row r="1472" spans="12:20" ht="16.8">
      <c r="L1472" s="404"/>
      <c r="M1472" s="404"/>
      <c r="N1472" s="404"/>
      <c r="O1472" s="404"/>
      <c r="P1472" s="404"/>
      <c r="Q1472" s="404"/>
      <c r="R1472" s="404"/>
      <c r="S1472" s="404"/>
      <c r="T1472" s="404"/>
    </row>
    <row r="1473" spans="12:20" ht="16.8">
      <c r="L1473" s="404"/>
      <c r="M1473" s="404"/>
      <c r="N1473" s="404"/>
      <c r="O1473" s="404"/>
      <c r="P1473" s="404"/>
      <c r="Q1473" s="404"/>
      <c r="R1473" s="404"/>
      <c r="S1473" s="404"/>
      <c r="T1473" s="404"/>
    </row>
    <row r="1474" spans="12:20" ht="16.8">
      <c r="L1474" s="404"/>
      <c r="M1474" s="404"/>
      <c r="N1474" s="404"/>
      <c r="O1474" s="404"/>
      <c r="P1474" s="404"/>
      <c r="Q1474" s="404"/>
      <c r="R1474" s="404"/>
      <c r="S1474" s="404"/>
      <c r="T1474" s="404"/>
    </row>
    <row r="1475" spans="12:20" ht="16.8">
      <c r="L1475" s="404"/>
      <c r="M1475" s="404"/>
      <c r="N1475" s="404"/>
      <c r="O1475" s="404"/>
      <c r="P1475" s="404"/>
      <c r="Q1475" s="404"/>
      <c r="R1475" s="404"/>
      <c r="S1475" s="404"/>
      <c r="T1475" s="404"/>
    </row>
    <row r="1476" spans="12:20" ht="16.8">
      <c r="L1476" s="404"/>
      <c r="M1476" s="404"/>
      <c r="N1476" s="404"/>
      <c r="O1476" s="404"/>
      <c r="P1476" s="404"/>
      <c r="Q1476" s="404"/>
      <c r="R1476" s="404"/>
      <c r="S1476" s="404"/>
      <c r="T1476" s="404"/>
    </row>
    <row r="1477" spans="12:20" ht="16.8">
      <c r="L1477" s="404"/>
      <c r="M1477" s="404"/>
      <c r="N1477" s="404"/>
      <c r="O1477" s="404"/>
      <c r="P1477" s="404"/>
      <c r="Q1477" s="404"/>
      <c r="R1477" s="404"/>
      <c r="S1477" s="404"/>
      <c r="T1477" s="404"/>
    </row>
    <row r="1478" spans="12:20" ht="16.8">
      <c r="L1478" s="404"/>
      <c r="M1478" s="404"/>
      <c r="N1478" s="404"/>
      <c r="O1478" s="404"/>
      <c r="P1478" s="404"/>
      <c r="Q1478" s="404"/>
      <c r="R1478" s="404"/>
      <c r="S1478" s="404"/>
      <c r="T1478" s="404"/>
    </row>
    <row r="1479" spans="12:20" ht="16.8">
      <c r="L1479" s="404"/>
      <c r="M1479" s="404"/>
      <c r="N1479" s="404"/>
      <c r="O1479" s="404"/>
      <c r="P1479" s="404"/>
      <c r="Q1479" s="404"/>
      <c r="R1479" s="404"/>
      <c r="S1479" s="404"/>
      <c r="T1479" s="404"/>
    </row>
    <row r="1480" spans="12:20" ht="16.8">
      <c r="L1480" s="404"/>
      <c r="M1480" s="404"/>
      <c r="N1480" s="404"/>
      <c r="O1480" s="404"/>
      <c r="P1480" s="404"/>
      <c r="Q1480" s="404"/>
      <c r="R1480" s="404"/>
      <c r="S1480" s="404"/>
      <c r="T1480" s="404"/>
    </row>
    <row r="1481" spans="12:20" ht="16.8">
      <c r="L1481" s="404"/>
      <c r="M1481" s="404"/>
      <c r="N1481" s="404"/>
      <c r="O1481" s="404"/>
      <c r="P1481" s="404"/>
      <c r="Q1481" s="404"/>
      <c r="R1481" s="404"/>
      <c r="S1481" s="404"/>
      <c r="T1481" s="404"/>
    </row>
    <row r="1482" spans="12:20" ht="16.8">
      <c r="L1482" s="404"/>
      <c r="M1482" s="404"/>
      <c r="N1482" s="404"/>
      <c r="O1482" s="404"/>
      <c r="P1482" s="404"/>
      <c r="Q1482" s="404"/>
      <c r="R1482" s="404"/>
      <c r="S1482" s="404"/>
      <c r="T1482" s="404"/>
    </row>
    <row r="1483" spans="12:20" ht="16.8">
      <c r="L1483" s="404"/>
      <c r="M1483" s="404"/>
      <c r="N1483" s="404"/>
      <c r="O1483" s="404"/>
      <c r="P1483" s="404"/>
      <c r="Q1483" s="404"/>
      <c r="R1483" s="404"/>
      <c r="S1483" s="404"/>
      <c r="T1483" s="404"/>
    </row>
    <row r="1484" spans="12:20" ht="16.8">
      <c r="L1484" s="404"/>
      <c r="M1484" s="404"/>
      <c r="N1484" s="404"/>
      <c r="O1484" s="404"/>
      <c r="P1484" s="404"/>
      <c r="Q1484" s="404"/>
      <c r="R1484" s="404"/>
      <c r="S1484" s="404"/>
      <c r="T1484" s="404"/>
    </row>
    <row r="1485" spans="12:20" ht="16.8">
      <c r="L1485" s="404"/>
      <c r="M1485" s="404"/>
      <c r="N1485" s="404"/>
      <c r="O1485" s="404"/>
      <c r="P1485" s="404"/>
      <c r="Q1485" s="404"/>
      <c r="R1485" s="404"/>
      <c r="S1485" s="404"/>
      <c r="T1485" s="404"/>
    </row>
    <row r="1486" spans="12:20" ht="16.8">
      <c r="L1486" s="404"/>
      <c r="M1486" s="404"/>
      <c r="N1486" s="404"/>
      <c r="O1486" s="404"/>
      <c r="P1486" s="404"/>
      <c r="Q1486" s="404"/>
      <c r="R1486" s="404"/>
      <c r="S1486" s="404"/>
      <c r="T1486" s="404"/>
    </row>
    <row r="1487" spans="12:20" ht="16.8">
      <c r="L1487" s="404"/>
      <c r="M1487" s="404"/>
      <c r="N1487" s="404"/>
      <c r="O1487" s="404"/>
      <c r="P1487" s="404"/>
      <c r="Q1487" s="404"/>
      <c r="R1487" s="404"/>
      <c r="S1487" s="404"/>
      <c r="T1487" s="404"/>
    </row>
    <row r="1488" spans="12:20" ht="16.8">
      <c r="L1488" s="404"/>
      <c r="M1488" s="404"/>
      <c r="N1488" s="404"/>
      <c r="O1488" s="404"/>
      <c r="P1488" s="404"/>
      <c r="Q1488" s="404"/>
      <c r="R1488" s="404"/>
      <c r="S1488" s="404"/>
      <c r="T1488" s="404"/>
    </row>
    <row r="1489" spans="12:20" ht="16.8">
      <c r="L1489" s="404"/>
      <c r="M1489" s="404"/>
      <c r="N1489" s="404"/>
      <c r="O1489" s="404"/>
      <c r="P1489" s="404"/>
      <c r="Q1489" s="404"/>
      <c r="R1489" s="404"/>
      <c r="S1489" s="404"/>
      <c r="T1489" s="404"/>
    </row>
    <row r="1490" spans="12:20" ht="16.8">
      <c r="L1490" s="404"/>
      <c r="M1490" s="404"/>
      <c r="N1490" s="404"/>
      <c r="O1490" s="404"/>
      <c r="P1490" s="404"/>
      <c r="Q1490" s="404"/>
      <c r="R1490" s="404"/>
      <c r="S1490" s="404"/>
      <c r="T1490" s="404"/>
    </row>
    <row r="1491" spans="12:20" ht="16.8">
      <c r="L1491" s="404"/>
      <c r="M1491" s="404"/>
      <c r="N1491" s="404"/>
      <c r="O1491" s="404"/>
      <c r="P1491" s="404"/>
      <c r="Q1491" s="404"/>
      <c r="R1491" s="404"/>
      <c r="S1491" s="404"/>
      <c r="T1491" s="404"/>
    </row>
    <row r="1492" spans="12:20" ht="16.8">
      <c r="L1492" s="404"/>
      <c r="M1492" s="404"/>
      <c r="N1492" s="404"/>
      <c r="O1492" s="404"/>
      <c r="P1492" s="404"/>
      <c r="Q1492" s="404"/>
      <c r="R1492" s="404"/>
      <c r="S1492" s="404"/>
      <c r="T1492" s="404"/>
    </row>
    <row r="1493" spans="12:20" ht="16.8">
      <c r="L1493" s="404"/>
      <c r="M1493" s="404"/>
      <c r="N1493" s="404"/>
      <c r="O1493" s="404"/>
      <c r="P1493" s="404"/>
      <c r="Q1493" s="404"/>
      <c r="R1493" s="404"/>
      <c r="S1493" s="404"/>
      <c r="T1493" s="404"/>
    </row>
    <row r="1494" spans="12:20" ht="16.8">
      <c r="L1494" s="404"/>
      <c r="M1494" s="404"/>
      <c r="N1494" s="404"/>
      <c r="O1494" s="404"/>
      <c r="P1494" s="404"/>
      <c r="Q1494" s="404"/>
      <c r="R1494" s="404"/>
      <c r="S1494" s="404"/>
      <c r="T1494" s="404"/>
    </row>
    <row r="1495" spans="12:20" ht="16.8">
      <c r="L1495" s="404"/>
      <c r="M1495" s="404"/>
      <c r="N1495" s="404"/>
      <c r="O1495" s="404"/>
      <c r="P1495" s="404"/>
      <c r="Q1495" s="404"/>
      <c r="R1495" s="404"/>
      <c r="S1495" s="404"/>
      <c r="T1495" s="404"/>
    </row>
    <row r="1496" spans="12:20" ht="16.8">
      <c r="L1496" s="404"/>
      <c r="M1496" s="404"/>
      <c r="N1496" s="404"/>
      <c r="O1496" s="404"/>
      <c r="P1496" s="404"/>
      <c r="Q1496" s="404"/>
      <c r="R1496" s="404"/>
      <c r="S1496" s="404"/>
      <c r="T1496" s="404"/>
    </row>
    <row r="1497" spans="12:20" ht="16.8">
      <c r="L1497" s="404"/>
      <c r="M1497" s="404"/>
      <c r="N1497" s="404"/>
      <c r="O1497" s="404"/>
      <c r="P1497" s="404"/>
      <c r="Q1497" s="404"/>
      <c r="R1497" s="404"/>
      <c r="S1497" s="404"/>
      <c r="T1497" s="404"/>
    </row>
    <row r="1498" spans="12:20" ht="16.8">
      <c r="L1498" s="404"/>
      <c r="M1498" s="404"/>
      <c r="N1498" s="404"/>
      <c r="O1498" s="404"/>
      <c r="P1498" s="404"/>
      <c r="Q1498" s="404"/>
      <c r="R1498" s="404"/>
      <c r="S1498" s="404"/>
      <c r="T1498" s="404"/>
    </row>
    <row r="1499" spans="12:20" ht="16.8">
      <c r="L1499" s="404"/>
      <c r="M1499" s="404"/>
      <c r="N1499" s="404"/>
      <c r="O1499" s="404"/>
      <c r="P1499" s="404"/>
      <c r="Q1499" s="404"/>
      <c r="R1499" s="404"/>
      <c r="S1499" s="404"/>
      <c r="T1499" s="404"/>
    </row>
    <row r="1500" spans="12:20" ht="16.8">
      <c r="L1500" s="404"/>
      <c r="M1500" s="404"/>
      <c r="N1500" s="404"/>
      <c r="O1500" s="404"/>
      <c r="P1500" s="404"/>
      <c r="Q1500" s="404"/>
      <c r="R1500" s="404"/>
      <c r="S1500" s="404"/>
      <c r="T1500" s="404"/>
    </row>
    <row r="1501" spans="12:20" ht="16.8">
      <c r="L1501" s="404"/>
      <c r="M1501" s="404"/>
      <c r="N1501" s="404"/>
      <c r="O1501" s="404"/>
      <c r="P1501" s="404"/>
      <c r="Q1501" s="404"/>
      <c r="R1501" s="404"/>
      <c r="S1501" s="404"/>
      <c r="T1501" s="404"/>
    </row>
    <row r="1502" spans="12:20" ht="16.8">
      <c r="L1502" s="404"/>
      <c r="M1502" s="404"/>
      <c r="N1502" s="404"/>
      <c r="O1502" s="404"/>
      <c r="P1502" s="404"/>
      <c r="Q1502" s="404"/>
      <c r="R1502" s="404"/>
      <c r="S1502" s="404"/>
      <c r="T1502" s="404"/>
    </row>
    <row r="1503" spans="12:20" ht="16.8">
      <c r="L1503" s="404"/>
      <c r="M1503" s="404"/>
      <c r="N1503" s="404"/>
      <c r="O1503" s="404"/>
      <c r="P1503" s="404"/>
      <c r="Q1503" s="404"/>
      <c r="R1503" s="404"/>
      <c r="S1503" s="404"/>
      <c r="T1503" s="404"/>
    </row>
    <row r="1504" spans="12:20" ht="16.8">
      <c r="L1504" s="404"/>
      <c r="M1504" s="404"/>
      <c r="N1504" s="404"/>
      <c r="O1504" s="404"/>
      <c r="P1504" s="404"/>
      <c r="Q1504" s="404"/>
      <c r="R1504" s="404"/>
      <c r="S1504" s="404"/>
      <c r="T1504" s="404"/>
    </row>
    <row r="1505" spans="12:20" ht="16.8">
      <c r="L1505" s="404"/>
      <c r="M1505" s="404"/>
      <c r="N1505" s="404"/>
      <c r="O1505" s="404"/>
      <c r="P1505" s="404"/>
      <c r="Q1505" s="404"/>
      <c r="R1505" s="404"/>
      <c r="S1505" s="404"/>
      <c r="T1505" s="404"/>
    </row>
    <row r="1506" spans="12:20" ht="16.8">
      <c r="L1506" s="404"/>
      <c r="M1506" s="404"/>
      <c r="N1506" s="404"/>
      <c r="O1506" s="404"/>
      <c r="P1506" s="404"/>
      <c r="Q1506" s="404"/>
      <c r="R1506" s="404"/>
      <c r="S1506" s="404"/>
      <c r="T1506" s="404"/>
    </row>
    <row r="1507" spans="12:20" ht="16.8">
      <c r="L1507" s="404"/>
      <c r="M1507" s="404"/>
      <c r="N1507" s="404"/>
      <c r="O1507" s="404"/>
      <c r="P1507" s="404"/>
      <c r="Q1507" s="404"/>
      <c r="R1507" s="404"/>
      <c r="S1507" s="404"/>
      <c r="T1507" s="404"/>
    </row>
    <row r="1508" spans="12:20" ht="16.8">
      <c r="L1508" s="404"/>
      <c r="M1508" s="404"/>
      <c r="N1508" s="404"/>
      <c r="O1508" s="404"/>
      <c r="P1508" s="404"/>
      <c r="Q1508" s="404"/>
      <c r="R1508" s="404"/>
      <c r="S1508" s="404"/>
      <c r="T1508" s="404"/>
    </row>
    <row r="1509" spans="12:20" ht="16.8">
      <c r="L1509" s="404"/>
      <c r="M1509" s="404"/>
      <c r="N1509" s="404"/>
      <c r="O1509" s="404"/>
      <c r="P1509" s="404"/>
      <c r="Q1509" s="404"/>
      <c r="R1509" s="404"/>
      <c r="S1509" s="404"/>
      <c r="T1509" s="404"/>
    </row>
    <row r="1510" spans="12:20" ht="16.8">
      <c r="L1510" s="404"/>
      <c r="M1510" s="404"/>
      <c r="N1510" s="404"/>
      <c r="O1510" s="404"/>
      <c r="P1510" s="404"/>
      <c r="Q1510" s="404"/>
      <c r="R1510" s="404"/>
      <c r="S1510" s="404"/>
      <c r="T1510" s="404"/>
    </row>
    <row r="1511" spans="12:20" ht="16.8">
      <c r="L1511" s="404"/>
      <c r="M1511" s="404"/>
      <c r="N1511" s="404"/>
      <c r="O1511" s="404"/>
      <c r="P1511" s="404"/>
      <c r="Q1511" s="404"/>
      <c r="R1511" s="404"/>
      <c r="S1511" s="404"/>
      <c r="T1511" s="404"/>
    </row>
    <row r="1512" spans="12:20" ht="16.8">
      <c r="L1512" s="404"/>
      <c r="M1512" s="404"/>
      <c r="N1512" s="404"/>
      <c r="O1512" s="404"/>
      <c r="P1512" s="404"/>
      <c r="Q1512" s="404"/>
      <c r="R1512" s="404"/>
      <c r="S1512" s="404"/>
      <c r="T1512" s="404"/>
    </row>
    <row r="1513" spans="12:20" ht="16.8">
      <c r="L1513" s="404"/>
      <c r="M1513" s="404"/>
      <c r="N1513" s="404"/>
      <c r="O1513" s="404"/>
      <c r="P1513" s="404"/>
      <c r="Q1513" s="404"/>
      <c r="R1513" s="404"/>
      <c r="S1513" s="404"/>
      <c r="T1513" s="404"/>
    </row>
    <row r="1514" spans="12:20" ht="16.8">
      <c r="L1514" s="404"/>
      <c r="M1514" s="404"/>
      <c r="N1514" s="404"/>
      <c r="O1514" s="404"/>
      <c r="P1514" s="404"/>
      <c r="Q1514" s="404"/>
      <c r="R1514" s="404"/>
      <c r="S1514" s="404"/>
      <c r="T1514" s="404"/>
    </row>
    <row r="1515" spans="12:20" ht="16.8">
      <c r="L1515" s="404"/>
      <c r="M1515" s="404"/>
      <c r="N1515" s="404"/>
      <c r="O1515" s="404"/>
      <c r="P1515" s="404"/>
      <c r="Q1515" s="404"/>
      <c r="R1515" s="404"/>
      <c r="S1515" s="404"/>
      <c r="T1515" s="404"/>
    </row>
    <row r="1516" spans="12:20" ht="16.8">
      <c r="L1516" s="404"/>
      <c r="M1516" s="404"/>
      <c r="N1516" s="404"/>
      <c r="O1516" s="404"/>
      <c r="P1516" s="404"/>
      <c r="Q1516" s="404"/>
      <c r="R1516" s="404"/>
      <c r="S1516" s="404"/>
      <c r="T1516" s="404"/>
    </row>
    <row r="1517" spans="12:20" ht="16.8">
      <c r="L1517" s="404"/>
      <c r="M1517" s="404"/>
      <c r="N1517" s="404"/>
      <c r="O1517" s="404"/>
      <c r="P1517" s="404"/>
      <c r="Q1517" s="404"/>
      <c r="R1517" s="404"/>
      <c r="S1517" s="404"/>
      <c r="T1517" s="404"/>
    </row>
    <row r="1518" spans="12:20" ht="16.8">
      <c r="L1518" s="404"/>
      <c r="M1518" s="404"/>
      <c r="N1518" s="404"/>
      <c r="O1518" s="404"/>
      <c r="P1518" s="404"/>
      <c r="Q1518" s="404"/>
      <c r="R1518" s="404"/>
      <c r="S1518" s="404"/>
      <c r="T1518" s="404"/>
    </row>
    <row r="1519" spans="12:20" ht="16.8">
      <c r="L1519" s="404"/>
      <c r="M1519" s="404"/>
      <c r="N1519" s="404"/>
      <c r="O1519" s="404"/>
      <c r="P1519" s="404"/>
      <c r="Q1519" s="404"/>
      <c r="R1519" s="404"/>
      <c r="S1519" s="404"/>
      <c r="T1519" s="404"/>
    </row>
    <row r="1520" spans="12:20" ht="16.8">
      <c r="L1520" s="404"/>
      <c r="M1520" s="404"/>
      <c r="N1520" s="404"/>
      <c r="O1520" s="404"/>
      <c r="P1520" s="404"/>
      <c r="Q1520" s="404"/>
      <c r="R1520" s="404"/>
      <c r="S1520" s="404"/>
      <c r="T1520" s="404"/>
    </row>
    <row r="1521" spans="12:20" ht="16.8">
      <c r="L1521" s="404"/>
      <c r="M1521" s="404"/>
      <c r="N1521" s="404"/>
      <c r="O1521" s="404"/>
      <c r="P1521" s="404"/>
      <c r="Q1521" s="404"/>
      <c r="R1521" s="404"/>
      <c r="S1521" s="404"/>
      <c r="T1521" s="404"/>
    </row>
    <row r="1522" spans="12:20" ht="16.8">
      <c r="L1522" s="404"/>
      <c r="M1522" s="404"/>
      <c r="N1522" s="404"/>
      <c r="O1522" s="404"/>
      <c r="P1522" s="404"/>
      <c r="Q1522" s="404"/>
      <c r="R1522" s="404"/>
      <c r="S1522" s="404"/>
      <c r="T1522" s="404"/>
    </row>
    <row r="1523" spans="12:20" ht="16.8">
      <c r="L1523" s="404"/>
      <c r="M1523" s="404"/>
      <c r="N1523" s="404"/>
      <c r="O1523" s="404"/>
      <c r="P1523" s="404"/>
      <c r="Q1523" s="404"/>
      <c r="R1523" s="404"/>
      <c r="S1523" s="404"/>
      <c r="T1523" s="404"/>
    </row>
    <row r="1524" spans="12:20" ht="16.8">
      <c r="L1524" s="404"/>
      <c r="M1524" s="404"/>
      <c r="N1524" s="404"/>
      <c r="O1524" s="404"/>
      <c r="P1524" s="404"/>
      <c r="Q1524" s="404"/>
      <c r="R1524" s="404"/>
      <c r="S1524" s="404"/>
      <c r="T1524" s="404"/>
    </row>
    <row r="1525" spans="12:20" ht="16.8">
      <c r="L1525" s="404"/>
      <c r="M1525" s="404"/>
      <c r="N1525" s="404"/>
      <c r="O1525" s="404"/>
      <c r="P1525" s="404"/>
      <c r="Q1525" s="404"/>
      <c r="R1525" s="404"/>
      <c r="S1525" s="404"/>
      <c r="T1525" s="404"/>
    </row>
    <row r="1526" spans="12:20" ht="16.8">
      <c r="L1526" s="404"/>
      <c r="M1526" s="404"/>
      <c r="N1526" s="404"/>
      <c r="O1526" s="404"/>
      <c r="P1526" s="404"/>
      <c r="Q1526" s="404"/>
      <c r="R1526" s="404"/>
      <c r="S1526" s="404"/>
      <c r="T1526" s="404"/>
    </row>
    <row r="1527" spans="12:20" ht="16.8">
      <c r="L1527" s="404"/>
      <c r="M1527" s="404"/>
      <c r="N1527" s="404"/>
      <c r="O1527" s="404"/>
      <c r="P1527" s="404"/>
      <c r="Q1527" s="404"/>
      <c r="R1527" s="404"/>
      <c r="S1527" s="404"/>
      <c r="T1527" s="404"/>
    </row>
    <row r="1528" spans="12:20" ht="16.8">
      <c r="L1528" s="404"/>
      <c r="M1528" s="404"/>
      <c r="N1528" s="404"/>
      <c r="O1528" s="404"/>
      <c r="P1528" s="404"/>
      <c r="Q1528" s="404"/>
      <c r="R1528" s="404"/>
      <c r="S1528" s="404"/>
      <c r="T1528" s="404"/>
    </row>
    <row r="1529" spans="12:20" ht="16.8">
      <c r="L1529" s="404"/>
      <c r="M1529" s="404"/>
      <c r="N1529" s="404"/>
      <c r="O1529" s="404"/>
      <c r="P1529" s="404"/>
      <c r="Q1529" s="404"/>
      <c r="R1529" s="404"/>
      <c r="S1529" s="404"/>
      <c r="T1529" s="404"/>
    </row>
    <row r="1530" spans="12:20" ht="16.8">
      <c r="L1530" s="404"/>
      <c r="M1530" s="404"/>
      <c r="N1530" s="404"/>
      <c r="O1530" s="404"/>
      <c r="P1530" s="404"/>
      <c r="Q1530" s="404"/>
      <c r="R1530" s="404"/>
      <c r="S1530" s="404"/>
      <c r="T1530" s="404"/>
    </row>
    <row r="1531" spans="12:20" ht="16.8">
      <c r="L1531" s="404"/>
      <c r="M1531" s="404"/>
      <c r="N1531" s="404"/>
      <c r="O1531" s="404"/>
      <c r="P1531" s="404"/>
      <c r="Q1531" s="404"/>
      <c r="R1531" s="404"/>
      <c r="S1531" s="404"/>
      <c r="T1531" s="404"/>
    </row>
    <row r="1532" spans="12:20" ht="16.8">
      <c r="L1532" s="404"/>
      <c r="M1532" s="404"/>
      <c r="N1532" s="404"/>
      <c r="O1532" s="404"/>
      <c r="P1532" s="404"/>
      <c r="Q1532" s="404"/>
      <c r="R1532" s="404"/>
      <c r="S1532" s="404"/>
      <c r="T1532" s="404"/>
    </row>
    <row r="1533" spans="12:20" ht="16.8">
      <c r="L1533" s="404"/>
      <c r="M1533" s="404"/>
      <c r="N1533" s="404"/>
      <c r="O1533" s="404"/>
      <c r="P1533" s="404"/>
      <c r="Q1533" s="404"/>
      <c r="R1533" s="404"/>
      <c r="S1533" s="404"/>
      <c r="T1533" s="404"/>
    </row>
    <row r="1534" spans="12:20" ht="16.8">
      <c r="L1534" s="404"/>
      <c r="M1534" s="404"/>
      <c r="N1534" s="404"/>
      <c r="O1534" s="404"/>
      <c r="P1534" s="404"/>
      <c r="Q1534" s="404"/>
      <c r="R1534" s="404"/>
      <c r="S1534" s="404"/>
      <c r="T1534" s="404"/>
    </row>
    <row r="1535" spans="12:20" ht="16.8">
      <c r="L1535" s="404"/>
      <c r="M1535" s="404"/>
      <c r="N1535" s="404"/>
      <c r="O1535" s="404"/>
      <c r="P1535" s="404"/>
      <c r="Q1535" s="404"/>
      <c r="R1535" s="404"/>
      <c r="S1535" s="404"/>
      <c r="T1535" s="404"/>
    </row>
    <row r="1536" spans="12:20" ht="16.8">
      <c r="L1536" s="404"/>
      <c r="M1536" s="404"/>
      <c r="N1536" s="404"/>
      <c r="O1536" s="404"/>
      <c r="P1536" s="404"/>
      <c r="Q1536" s="404"/>
      <c r="R1536" s="404"/>
      <c r="S1536" s="404"/>
      <c r="T1536" s="404"/>
    </row>
    <row r="1537" spans="12:20" ht="16.8">
      <c r="L1537" s="404"/>
      <c r="M1537" s="404"/>
      <c r="N1537" s="404"/>
      <c r="O1537" s="404"/>
      <c r="P1537" s="404"/>
      <c r="Q1537" s="404"/>
      <c r="R1537" s="404"/>
      <c r="S1537" s="404"/>
      <c r="T1537" s="404"/>
    </row>
    <row r="1538" spans="12:20" ht="16.8">
      <c r="L1538" s="404"/>
      <c r="M1538" s="404"/>
      <c r="N1538" s="404"/>
      <c r="O1538" s="404"/>
      <c r="P1538" s="404"/>
      <c r="Q1538" s="404"/>
      <c r="R1538" s="404"/>
      <c r="S1538" s="404"/>
      <c r="T1538" s="404"/>
    </row>
    <row r="1539" spans="12:20" ht="16.8">
      <c r="L1539" s="404"/>
      <c r="M1539" s="404"/>
      <c r="N1539" s="404"/>
      <c r="O1539" s="404"/>
      <c r="P1539" s="404"/>
      <c r="Q1539" s="404"/>
      <c r="R1539" s="404"/>
      <c r="S1539" s="404"/>
      <c r="T1539" s="404"/>
    </row>
    <row r="1540" spans="12:20" ht="16.8">
      <c r="L1540" s="404"/>
      <c r="M1540" s="404"/>
      <c r="N1540" s="404"/>
      <c r="O1540" s="404"/>
      <c r="P1540" s="404"/>
      <c r="Q1540" s="404"/>
      <c r="R1540" s="404"/>
      <c r="S1540" s="404"/>
      <c r="T1540" s="404"/>
    </row>
    <row r="1541" spans="12:20" ht="16.8">
      <c r="L1541" s="404"/>
      <c r="M1541" s="404"/>
      <c r="N1541" s="404"/>
      <c r="O1541" s="404"/>
      <c r="P1541" s="404"/>
      <c r="Q1541" s="404"/>
      <c r="R1541" s="404"/>
      <c r="S1541" s="404"/>
      <c r="T1541" s="404"/>
    </row>
    <row r="1542" spans="12:20" ht="16.8">
      <c r="L1542" s="404"/>
      <c r="M1542" s="404"/>
      <c r="N1542" s="404"/>
      <c r="O1542" s="404"/>
      <c r="P1542" s="404"/>
      <c r="Q1542" s="404"/>
      <c r="R1542" s="404"/>
      <c r="S1542" s="404"/>
      <c r="T1542" s="404"/>
    </row>
    <row r="1543" spans="12:20" ht="16.8">
      <c r="L1543" s="404"/>
      <c r="M1543" s="404"/>
      <c r="N1543" s="404"/>
      <c r="O1543" s="404"/>
      <c r="P1543" s="404"/>
      <c r="Q1543" s="404"/>
      <c r="R1543" s="404"/>
      <c r="S1543" s="404"/>
      <c r="T1543" s="404"/>
    </row>
    <row r="1544" spans="12:20" ht="16.8">
      <c r="L1544" s="404"/>
      <c r="M1544" s="404"/>
      <c r="N1544" s="404"/>
      <c r="O1544" s="404"/>
      <c r="P1544" s="404"/>
      <c r="Q1544" s="404"/>
      <c r="R1544" s="404"/>
      <c r="S1544" s="404"/>
      <c r="T1544" s="404"/>
    </row>
    <row r="1545" spans="12:20" ht="16.8">
      <c r="L1545" s="404"/>
      <c r="M1545" s="404"/>
      <c r="N1545" s="404"/>
      <c r="O1545" s="404"/>
      <c r="P1545" s="404"/>
      <c r="Q1545" s="404"/>
      <c r="R1545" s="404"/>
      <c r="S1545" s="404"/>
      <c r="T1545" s="404"/>
    </row>
    <row r="1546" spans="12:20" ht="16.8">
      <c r="L1546" s="404"/>
      <c r="M1546" s="404"/>
      <c r="N1546" s="404"/>
      <c r="O1546" s="404"/>
      <c r="P1546" s="404"/>
      <c r="Q1546" s="404"/>
      <c r="R1546" s="404"/>
      <c r="S1546" s="404"/>
      <c r="T1546" s="404"/>
    </row>
    <row r="1547" spans="12:20" ht="16.8">
      <c r="L1547" s="404"/>
      <c r="M1547" s="404"/>
      <c r="N1547" s="404"/>
      <c r="O1547" s="404"/>
      <c r="P1547" s="404"/>
      <c r="Q1547" s="404"/>
      <c r="R1547" s="404"/>
      <c r="S1547" s="404"/>
      <c r="T1547" s="404"/>
    </row>
    <row r="1548" spans="12:20" ht="16.8">
      <c r="L1548" s="404"/>
      <c r="M1548" s="404"/>
      <c r="N1548" s="404"/>
      <c r="O1548" s="404"/>
      <c r="P1548" s="404"/>
      <c r="Q1548" s="404"/>
      <c r="R1548" s="404"/>
      <c r="S1548" s="404"/>
      <c r="T1548" s="404"/>
    </row>
    <row r="1549" spans="12:20" ht="16.8">
      <c r="L1549" s="404"/>
      <c r="M1549" s="404"/>
      <c r="N1549" s="404"/>
      <c r="O1549" s="404"/>
      <c r="P1549" s="404"/>
      <c r="Q1549" s="404"/>
      <c r="R1549" s="404"/>
      <c r="S1549" s="404"/>
      <c r="T1549" s="404"/>
    </row>
    <row r="1550" spans="12:20" ht="16.8">
      <c r="L1550" s="404"/>
      <c r="M1550" s="404"/>
      <c r="N1550" s="404"/>
      <c r="O1550" s="404"/>
      <c r="P1550" s="404"/>
      <c r="Q1550" s="404"/>
      <c r="R1550" s="404"/>
      <c r="S1550" s="404"/>
      <c r="T1550" s="404"/>
    </row>
    <row r="1551" spans="12:20" ht="16.8">
      <c r="L1551" s="404"/>
      <c r="M1551" s="404"/>
      <c r="N1551" s="404"/>
      <c r="O1551" s="404"/>
      <c r="P1551" s="404"/>
      <c r="Q1551" s="404"/>
      <c r="R1551" s="404"/>
      <c r="S1551" s="404"/>
      <c r="T1551" s="404"/>
    </row>
    <row r="1552" spans="12:20" ht="16.8">
      <c r="L1552" s="404"/>
      <c r="M1552" s="404"/>
      <c r="N1552" s="404"/>
      <c r="O1552" s="404"/>
      <c r="P1552" s="404"/>
      <c r="Q1552" s="404"/>
      <c r="R1552" s="404"/>
      <c r="S1552" s="404"/>
      <c r="T1552" s="404"/>
    </row>
    <row r="1553" spans="12:20" ht="16.8">
      <c r="L1553" s="404"/>
      <c r="M1553" s="404"/>
      <c r="N1553" s="404"/>
      <c r="O1553" s="404"/>
      <c r="P1553" s="404"/>
      <c r="Q1553" s="404"/>
      <c r="R1553" s="404"/>
      <c r="S1553" s="404"/>
      <c r="T1553" s="404"/>
    </row>
    <row r="1554" spans="12:20" ht="16.8">
      <c r="L1554" s="404"/>
      <c r="M1554" s="404"/>
      <c r="N1554" s="404"/>
      <c r="O1554" s="404"/>
      <c r="P1554" s="404"/>
      <c r="Q1554" s="404"/>
      <c r="R1554" s="404"/>
      <c r="S1554" s="404"/>
      <c r="T1554" s="404"/>
    </row>
    <row r="1555" spans="12:20" ht="16.8">
      <c r="L1555" s="404"/>
      <c r="M1555" s="404"/>
      <c r="N1555" s="404"/>
      <c r="O1555" s="404"/>
      <c r="P1555" s="404"/>
      <c r="Q1555" s="404"/>
      <c r="R1555" s="404"/>
      <c r="S1555" s="404"/>
      <c r="T1555" s="404"/>
    </row>
    <row r="1556" spans="12:20" ht="16.8">
      <c r="L1556" s="404"/>
      <c r="M1556" s="404"/>
      <c r="N1556" s="404"/>
      <c r="O1556" s="404"/>
      <c r="P1556" s="404"/>
      <c r="Q1556" s="404"/>
      <c r="R1556" s="404"/>
      <c r="S1556" s="404"/>
      <c r="T1556" s="404"/>
    </row>
    <row r="1557" spans="12:20" ht="16.8">
      <c r="L1557" s="404"/>
      <c r="M1557" s="404"/>
      <c r="N1557" s="404"/>
      <c r="O1557" s="404"/>
      <c r="P1557" s="404"/>
      <c r="Q1557" s="404"/>
      <c r="R1557" s="404"/>
      <c r="S1557" s="404"/>
      <c r="T1557" s="404"/>
    </row>
    <row r="1558" spans="12:20" ht="16.8">
      <c r="L1558" s="404"/>
      <c r="M1558" s="404"/>
      <c r="N1558" s="404"/>
      <c r="O1558" s="404"/>
      <c r="P1558" s="404"/>
      <c r="Q1558" s="404"/>
      <c r="R1558" s="404"/>
      <c r="S1558" s="404"/>
      <c r="T1558" s="404"/>
    </row>
    <row r="1559" spans="12:20" ht="16.8">
      <c r="L1559" s="404"/>
      <c r="M1559" s="404"/>
      <c r="N1559" s="404"/>
      <c r="O1559" s="404"/>
      <c r="P1559" s="404"/>
      <c r="Q1559" s="404"/>
      <c r="R1559" s="404"/>
      <c r="S1559" s="404"/>
      <c r="T1559" s="404"/>
    </row>
    <row r="1560" spans="12:20" ht="16.8">
      <c r="L1560" s="404"/>
      <c r="M1560" s="404"/>
      <c r="N1560" s="404"/>
      <c r="O1560" s="404"/>
      <c r="P1560" s="404"/>
      <c r="Q1560" s="404"/>
      <c r="R1560" s="404"/>
      <c r="S1560" s="404"/>
      <c r="T1560" s="404"/>
    </row>
    <row r="1561" spans="12:20" ht="16.8">
      <c r="L1561" s="404"/>
      <c r="M1561" s="404"/>
      <c r="N1561" s="404"/>
      <c r="O1561" s="404"/>
      <c r="P1561" s="404"/>
      <c r="Q1561" s="404"/>
      <c r="R1561" s="404"/>
      <c r="S1561" s="404"/>
      <c r="T1561" s="404"/>
    </row>
    <row r="1562" spans="12:20" ht="16.8">
      <c r="L1562" s="404"/>
      <c r="M1562" s="404"/>
      <c r="N1562" s="404"/>
      <c r="O1562" s="404"/>
      <c r="P1562" s="404"/>
      <c r="Q1562" s="404"/>
      <c r="R1562" s="404"/>
      <c r="S1562" s="404"/>
      <c r="T1562" s="404"/>
    </row>
    <row r="1563" spans="12:20" ht="16.8">
      <c r="L1563" s="404"/>
      <c r="M1563" s="404"/>
      <c r="N1563" s="404"/>
      <c r="O1563" s="404"/>
      <c r="P1563" s="404"/>
      <c r="Q1563" s="404"/>
      <c r="R1563" s="404"/>
      <c r="S1563" s="404"/>
      <c r="T1563" s="404"/>
    </row>
    <row r="1564" spans="12:20" ht="16.8">
      <c r="L1564" s="404"/>
      <c r="M1564" s="404"/>
      <c r="N1564" s="404"/>
      <c r="O1564" s="404"/>
      <c r="P1564" s="404"/>
      <c r="Q1564" s="404"/>
      <c r="R1564" s="404"/>
      <c r="S1564" s="404"/>
      <c r="T1564" s="404"/>
    </row>
    <row r="1565" spans="12:20" ht="16.8">
      <c r="L1565" s="404"/>
      <c r="M1565" s="404"/>
      <c r="N1565" s="404"/>
      <c r="O1565" s="404"/>
      <c r="P1565" s="404"/>
      <c r="Q1565" s="404"/>
      <c r="R1565" s="404"/>
      <c r="S1565" s="404"/>
      <c r="T1565" s="404"/>
    </row>
    <row r="1566" spans="12:20" ht="16.8">
      <c r="L1566" s="404"/>
      <c r="M1566" s="404"/>
      <c r="N1566" s="404"/>
      <c r="O1566" s="404"/>
      <c r="P1566" s="404"/>
      <c r="Q1566" s="404"/>
      <c r="R1566" s="404"/>
      <c r="S1566" s="404"/>
      <c r="T1566" s="404"/>
    </row>
    <row r="1567" spans="12:20" ht="16.8">
      <c r="L1567" s="404"/>
      <c r="M1567" s="404"/>
      <c r="N1567" s="404"/>
      <c r="O1567" s="404"/>
      <c r="P1567" s="404"/>
      <c r="Q1567" s="404"/>
      <c r="R1567" s="404"/>
      <c r="S1567" s="404"/>
      <c r="T1567" s="404"/>
    </row>
    <row r="1568" spans="12:20" ht="16.8">
      <c r="L1568" s="404"/>
      <c r="M1568" s="404"/>
      <c r="N1568" s="404"/>
      <c r="O1568" s="404"/>
      <c r="P1568" s="404"/>
      <c r="Q1568" s="404"/>
      <c r="R1568" s="404"/>
      <c r="S1568" s="404"/>
      <c r="T1568" s="404"/>
    </row>
    <row r="1569" spans="12:20" ht="16.8">
      <c r="L1569" s="404"/>
      <c r="M1569" s="404"/>
      <c r="N1569" s="404"/>
      <c r="O1569" s="404"/>
      <c r="P1569" s="404"/>
      <c r="Q1569" s="404"/>
      <c r="R1569" s="404"/>
      <c r="S1569" s="404"/>
      <c r="T1569" s="404"/>
    </row>
    <row r="1570" spans="12:20" ht="16.8">
      <c r="L1570" s="404"/>
      <c r="M1570" s="404"/>
      <c r="N1570" s="404"/>
      <c r="O1570" s="404"/>
      <c r="P1570" s="404"/>
      <c r="Q1570" s="404"/>
      <c r="R1570" s="404"/>
      <c r="S1570" s="404"/>
      <c r="T1570" s="404"/>
    </row>
    <row r="1571" spans="12:20" ht="16.8">
      <c r="L1571" s="404"/>
      <c r="M1571" s="404"/>
      <c r="N1571" s="404"/>
      <c r="O1571" s="404"/>
      <c r="P1571" s="404"/>
      <c r="Q1571" s="404"/>
      <c r="R1571" s="404"/>
      <c r="S1571" s="404"/>
      <c r="T1571" s="404"/>
    </row>
    <row r="1572" spans="12:20" ht="16.8">
      <c r="L1572" s="404"/>
      <c r="M1572" s="404"/>
      <c r="N1572" s="404"/>
      <c r="O1572" s="404"/>
      <c r="P1572" s="404"/>
      <c r="Q1572" s="404"/>
      <c r="R1572" s="404"/>
      <c r="S1572" s="404"/>
      <c r="T1572" s="404"/>
    </row>
    <row r="1573" spans="12:20" ht="16.8">
      <c r="L1573" s="404"/>
      <c r="M1573" s="404"/>
      <c r="N1573" s="404"/>
      <c r="O1573" s="404"/>
      <c r="P1573" s="404"/>
      <c r="Q1573" s="404"/>
      <c r="R1573" s="404"/>
      <c r="S1573" s="404"/>
      <c r="T1573" s="404"/>
    </row>
    <row r="1574" spans="12:20" ht="16.8">
      <c r="L1574" s="404"/>
      <c r="M1574" s="404"/>
      <c r="N1574" s="404"/>
      <c r="O1574" s="404"/>
      <c r="P1574" s="404"/>
      <c r="Q1574" s="404"/>
      <c r="R1574" s="404"/>
      <c r="S1574" s="404"/>
      <c r="T1574" s="404"/>
    </row>
    <row r="1575" spans="12:20" ht="16.8">
      <c r="L1575" s="404"/>
      <c r="M1575" s="404"/>
      <c r="N1575" s="404"/>
      <c r="O1575" s="404"/>
      <c r="P1575" s="404"/>
      <c r="Q1575" s="404"/>
      <c r="R1575" s="404"/>
      <c r="S1575" s="404"/>
      <c r="T1575" s="404"/>
    </row>
    <row r="1576" spans="12:20" ht="16.8">
      <c r="L1576" s="404"/>
      <c r="M1576" s="404"/>
      <c r="N1576" s="404"/>
      <c r="O1576" s="404"/>
      <c r="P1576" s="404"/>
      <c r="Q1576" s="404"/>
      <c r="R1576" s="404"/>
      <c r="S1576" s="404"/>
      <c r="T1576" s="404"/>
    </row>
    <row r="1577" spans="12:20" ht="16.8">
      <c r="L1577" s="404"/>
      <c r="M1577" s="404"/>
      <c r="N1577" s="404"/>
      <c r="O1577" s="404"/>
      <c r="P1577" s="404"/>
      <c r="Q1577" s="404"/>
      <c r="R1577" s="404"/>
      <c r="S1577" s="404"/>
      <c r="T1577" s="404"/>
    </row>
    <row r="1578" spans="12:20" ht="16.8">
      <c r="L1578" s="404"/>
      <c r="M1578" s="404"/>
      <c r="N1578" s="404"/>
      <c r="O1578" s="404"/>
      <c r="P1578" s="404"/>
      <c r="Q1578" s="404"/>
      <c r="R1578" s="404"/>
      <c r="S1578" s="404"/>
      <c r="T1578" s="404"/>
    </row>
    <row r="1579" spans="12:20" ht="16.8">
      <c r="L1579" s="404"/>
      <c r="M1579" s="404"/>
      <c r="N1579" s="404"/>
      <c r="O1579" s="404"/>
      <c r="P1579" s="404"/>
      <c r="Q1579" s="404"/>
      <c r="R1579" s="404"/>
      <c r="S1579" s="404"/>
      <c r="T1579" s="404"/>
    </row>
    <row r="1580" spans="12:20" ht="16.8">
      <c r="L1580" s="404"/>
      <c r="M1580" s="404"/>
      <c r="N1580" s="404"/>
      <c r="O1580" s="404"/>
      <c r="P1580" s="404"/>
      <c r="Q1580" s="404"/>
      <c r="R1580" s="404"/>
      <c r="S1580" s="404"/>
      <c r="T1580" s="404"/>
    </row>
    <row r="1581" spans="12:20" ht="16.8">
      <c r="L1581" s="404"/>
      <c r="M1581" s="404"/>
      <c r="N1581" s="404"/>
      <c r="O1581" s="404"/>
      <c r="P1581" s="404"/>
      <c r="Q1581" s="404"/>
      <c r="R1581" s="404"/>
      <c r="S1581" s="404"/>
      <c r="T1581" s="404"/>
    </row>
    <row r="1582" spans="12:20" ht="16.8">
      <c r="L1582" s="404"/>
      <c r="M1582" s="404"/>
      <c r="N1582" s="404"/>
      <c r="O1582" s="404"/>
      <c r="P1582" s="404"/>
      <c r="Q1582" s="404"/>
      <c r="R1582" s="404"/>
      <c r="S1582" s="404"/>
      <c r="T1582" s="404"/>
    </row>
    <row r="1583" spans="12:20" ht="16.8">
      <c r="L1583" s="404"/>
      <c r="M1583" s="404"/>
      <c r="N1583" s="404"/>
      <c r="O1583" s="404"/>
      <c r="P1583" s="404"/>
      <c r="Q1583" s="404"/>
      <c r="R1583" s="404"/>
      <c r="S1583" s="404"/>
      <c r="T1583" s="404"/>
    </row>
    <row r="1584" spans="12:20" ht="16.8">
      <c r="L1584" s="404"/>
      <c r="M1584" s="404"/>
      <c r="N1584" s="404"/>
      <c r="O1584" s="404"/>
      <c r="P1584" s="404"/>
      <c r="Q1584" s="404"/>
      <c r="R1584" s="404"/>
      <c r="S1584" s="404"/>
      <c r="T1584" s="404"/>
    </row>
    <row r="1585" spans="12:20" ht="16.8">
      <c r="L1585" s="404"/>
      <c r="M1585" s="404"/>
      <c r="N1585" s="404"/>
      <c r="O1585" s="404"/>
      <c r="P1585" s="404"/>
      <c r="Q1585" s="404"/>
      <c r="R1585" s="404"/>
      <c r="S1585" s="404"/>
      <c r="T1585" s="404"/>
    </row>
    <row r="1586" spans="12:20" ht="16.8">
      <c r="L1586" s="404"/>
      <c r="M1586" s="404"/>
      <c r="N1586" s="404"/>
      <c r="O1586" s="404"/>
      <c r="P1586" s="404"/>
      <c r="Q1586" s="404"/>
      <c r="R1586" s="404"/>
      <c r="S1586" s="404"/>
      <c r="T1586" s="404"/>
    </row>
    <row r="1587" spans="12:20" ht="16.8">
      <c r="L1587" s="404"/>
      <c r="M1587" s="404"/>
      <c r="N1587" s="404"/>
      <c r="O1587" s="404"/>
      <c r="P1587" s="404"/>
      <c r="Q1587" s="404"/>
      <c r="R1587" s="404"/>
      <c r="S1587" s="404"/>
      <c r="T1587" s="404"/>
    </row>
    <row r="1588" spans="12:20" ht="16.8">
      <c r="L1588" s="404"/>
      <c r="M1588" s="404"/>
      <c r="N1588" s="404"/>
      <c r="O1588" s="404"/>
      <c r="P1588" s="404"/>
      <c r="Q1588" s="404"/>
      <c r="R1588" s="404"/>
      <c r="S1588" s="404"/>
      <c r="T1588" s="404"/>
    </row>
    <row r="1589" spans="12:20" ht="16.8">
      <c r="L1589" s="404"/>
      <c r="M1589" s="404"/>
      <c r="N1589" s="404"/>
      <c r="O1589" s="404"/>
      <c r="P1589" s="404"/>
      <c r="Q1589" s="404"/>
      <c r="R1589" s="404"/>
      <c r="S1589" s="404"/>
      <c r="T1589" s="404"/>
    </row>
    <row r="1590" spans="12:20" ht="16.8">
      <c r="L1590" s="404"/>
      <c r="M1590" s="404"/>
      <c r="N1590" s="404"/>
      <c r="O1590" s="404"/>
      <c r="P1590" s="404"/>
      <c r="Q1590" s="404"/>
      <c r="R1590" s="404"/>
      <c r="S1590" s="404"/>
      <c r="T1590" s="404"/>
    </row>
    <row r="1591" spans="12:20" ht="16.8">
      <c r="L1591" s="404"/>
      <c r="M1591" s="404"/>
      <c r="N1591" s="404"/>
      <c r="O1591" s="404"/>
      <c r="P1591" s="404"/>
      <c r="Q1591" s="404"/>
      <c r="R1591" s="404"/>
      <c r="S1591" s="404"/>
      <c r="T1591" s="404"/>
    </row>
    <row r="1592" spans="12:20" ht="16.8">
      <c r="L1592" s="404"/>
      <c r="M1592" s="404"/>
      <c r="N1592" s="404"/>
      <c r="O1592" s="404"/>
      <c r="P1592" s="404"/>
      <c r="Q1592" s="404"/>
      <c r="R1592" s="404"/>
      <c r="S1592" s="404"/>
      <c r="T1592" s="404"/>
    </row>
    <row r="1593" spans="12:20" ht="16.8">
      <c r="L1593" s="404"/>
      <c r="M1593" s="404"/>
      <c r="N1593" s="404"/>
      <c r="O1593" s="404"/>
      <c r="P1593" s="404"/>
      <c r="Q1593" s="404"/>
      <c r="R1593" s="404"/>
      <c r="S1593" s="404"/>
      <c r="T1593" s="404"/>
    </row>
    <row r="1594" spans="12:20" ht="16.8">
      <c r="L1594" s="404"/>
      <c r="M1594" s="404"/>
      <c r="N1594" s="404"/>
      <c r="O1594" s="404"/>
      <c r="P1594" s="404"/>
      <c r="Q1594" s="404"/>
      <c r="R1594" s="404"/>
      <c r="S1594" s="404"/>
      <c r="T1594" s="404"/>
    </row>
    <row r="1595" spans="12:20" ht="16.8">
      <c r="L1595" s="404"/>
      <c r="M1595" s="404"/>
      <c r="N1595" s="404"/>
      <c r="O1595" s="404"/>
      <c r="P1595" s="404"/>
      <c r="Q1595" s="404"/>
      <c r="R1595" s="404"/>
      <c r="S1595" s="404"/>
      <c r="T1595" s="404"/>
    </row>
    <row r="1596" spans="12:20" ht="16.8">
      <c r="L1596" s="404"/>
      <c r="M1596" s="404"/>
      <c r="N1596" s="404"/>
      <c r="O1596" s="404"/>
      <c r="P1596" s="404"/>
      <c r="Q1596" s="404"/>
      <c r="R1596" s="404"/>
      <c r="S1596" s="404"/>
      <c r="T1596" s="404"/>
    </row>
    <row r="1597" spans="12:20" ht="16.8">
      <c r="L1597" s="404"/>
      <c r="M1597" s="404"/>
      <c r="N1597" s="404"/>
      <c r="O1597" s="404"/>
      <c r="P1597" s="404"/>
      <c r="Q1597" s="404"/>
      <c r="R1597" s="404"/>
      <c r="S1597" s="404"/>
      <c r="T1597" s="404"/>
    </row>
    <row r="1598" spans="12:20" ht="16.8">
      <c r="L1598" s="404"/>
      <c r="M1598" s="404"/>
      <c r="N1598" s="404"/>
      <c r="O1598" s="404"/>
      <c r="P1598" s="404"/>
      <c r="Q1598" s="404"/>
      <c r="R1598" s="404"/>
      <c r="S1598" s="404"/>
      <c r="T1598" s="404"/>
    </row>
    <row r="1599" spans="12:20" ht="16.8">
      <c r="L1599" s="404"/>
      <c r="M1599" s="404"/>
      <c r="N1599" s="404"/>
      <c r="O1599" s="404"/>
      <c r="P1599" s="404"/>
      <c r="Q1599" s="404"/>
      <c r="R1599" s="404"/>
      <c r="S1599" s="404"/>
      <c r="T1599" s="404"/>
    </row>
    <row r="1600" spans="12:20" ht="16.8">
      <c r="L1600" s="404"/>
      <c r="M1600" s="404"/>
      <c r="N1600" s="404"/>
      <c r="O1600" s="404"/>
      <c r="P1600" s="404"/>
      <c r="Q1600" s="404"/>
      <c r="R1600" s="404"/>
      <c r="S1600" s="404"/>
      <c r="T1600" s="404"/>
    </row>
    <row r="1601" spans="12:20" ht="16.8">
      <c r="L1601" s="404"/>
      <c r="M1601" s="404"/>
      <c r="N1601" s="404"/>
      <c r="O1601" s="404"/>
      <c r="P1601" s="404"/>
      <c r="Q1601" s="404"/>
      <c r="R1601" s="404"/>
      <c r="S1601" s="404"/>
      <c r="T1601" s="404"/>
    </row>
    <row r="1602" spans="12:20" ht="16.8">
      <c r="L1602" s="404"/>
      <c r="M1602" s="404"/>
      <c r="N1602" s="404"/>
      <c r="O1602" s="404"/>
      <c r="P1602" s="404"/>
      <c r="Q1602" s="404"/>
      <c r="R1602" s="404"/>
      <c r="S1602" s="404"/>
      <c r="T1602" s="404"/>
    </row>
    <row r="1603" spans="12:20" ht="16.8">
      <c r="L1603" s="404"/>
      <c r="M1603" s="404"/>
      <c r="N1603" s="404"/>
      <c r="O1603" s="404"/>
      <c r="P1603" s="404"/>
      <c r="Q1603" s="404"/>
      <c r="R1603" s="404"/>
      <c r="S1603" s="404"/>
      <c r="T1603" s="404"/>
    </row>
    <row r="1604" spans="12:20" ht="16.8">
      <c r="L1604" s="404"/>
      <c r="M1604" s="404"/>
      <c r="N1604" s="404"/>
      <c r="O1604" s="404"/>
      <c r="P1604" s="404"/>
      <c r="Q1604" s="404"/>
      <c r="R1604" s="404"/>
      <c r="S1604" s="404"/>
      <c r="T1604" s="404"/>
    </row>
    <row r="1605" spans="12:20" ht="16.8">
      <c r="L1605" s="404"/>
      <c r="M1605" s="404"/>
      <c r="N1605" s="404"/>
      <c r="O1605" s="404"/>
      <c r="P1605" s="404"/>
      <c r="Q1605" s="404"/>
      <c r="R1605" s="404"/>
      <c r="S1605" s="404"/>
      <c r="T1605" s="404"/>
    </row>
    <row r="1606" spans="12:20" ht="16.8">
      <c r="L1606" s="404"/>
      <c r="M1606" s="404"/>
      <c r="N1606" s="404"/>
      <c r="O1606" s="404"/>
      <c r="P1606" s="404"/>
      <c r="Q1606" s="404"/>
      <c r="R1606" s="404"/>
      <c r="S1606" s="404"/>
      <c r="T1606" s="404"/>
    </row>
    <row r="1607" spans="12:20" ht="16.8">
      <c r="L1607" s="404"/>
      <c r="M1607" s="404"/>
      <c r="N1607" s="404"/>
      <c r="O1607" s="404"/>
      <c r="P1607" s="404"/>
      <c r="Q1607" s="404"/>
      <c r="R1607" s="404"/>
      <c r="S1607" s="404"/>
      <c r="T1607" s="404"/>
    </row>
    <row r="1608" spans="12:20" ht="16.8">
      <c r="L1608" s="404"/>
      <c r="M1608" s="404"/>
      <c r="N1608" s="404"/>
      <c r="O1608" s="404"/>
      <c r="P1608" s="404"/>
      <c r="Q1608" s="404"/>
      <c r="R1608" s="404"/>
      <c r="S1608" s="404"/>
      <c r="T1608" s="404"/>
    </row>
    <row r="1609" spans="12:20" ht="16.8">
      <c r="L1609" s="404"/>
      <c r="M1609" s="404"/>
      <c r="N1609" s="404"/>
      <c r="O1609" s="404"/>
      <c r="P1609" s="404"/>
      <c r="Q1609" s="404"/>
      <c r="R1609" s="404"/>
      <c r="S1609" s="404"/>
      <c r="T1609" s="404"/>
    </row>
    <row r="1610" spans="12:20" ht="16.8">
      <c r="L1610" s="404"/>
      <c r="M1610" s="404"/>
      <c r="N1610" s="404"/>
      <c r="O1610" s="404"/>
      <c r="P1610" s="404"/>
      <c r="Q1610" s="404"/>
      <c r="R1610" s="404"/>
      <c r="S1610" s="404"/>
      <c r="T1610" s="404"/>
    </row>
    <row r="1611" spans="12:20" ht="16.8">
      <c r="L1611" s="404"/>
      <c r="M1611" s="404"/>
      <c r="N1611" s="404"/>
      <c r="O1611" s="404"/>
      <c r="P1611" s="404"/>
      <c r="Q1611" s="404"/>
      <c r="R1611" s="404"/>
      <c r="S1611" s="404"/>
      <c r="T1611" s="404"/>
    </row>
    <row r="1612" spans="12:20" ht="16.8">
      <c r="L1612" s="404"/>
      <c r="M1612" s="404"/>
      <c r="N1612" s="404"/>
      <c r="O1612" s="404"/>
      <c r="P1612" s="404"/>
      <c r="Q1612" s="404"/>
      <c r="R1612" s="404"/>
      <c r="S1612" s="404"/>
      <c r="T1612" s="404"/>
    </row>
    <row r="1613" spans="12:20" ht="16.8">
      <c r="L1613" s="404"/>
      <c r="M1613" s="404"/>
      <c r="N1613" s="404"/>
      <c r="O1613" s="404"/>
      <c r="P1613" s="404"/>
      <c r="Q1613" s="404"/>
      <c r="R1613" s="404"/>
      <c r="S1613" s="404"/>
      <c r="T1613" s="404"/>
    </row>
    <row r="1614" spans="12:20" ht="16.8">
      <c r="L1614" s="404"/>
      <c r="M1614" s="404"/>
      <c r="N1614" s="404"/>
      <c r="O1614" s="404"/>
      <c r="P1614" s="404"/>
      <c r="Q1614" s="404"/>
      <c r="R1614" s="404"/>
      <c r="S1614" s="404"/>
      <c r="T1614" s="404"/>
    </row>
    <row r="1615" spans="12:20" ht="16.8">
      <c r="L1615" s="404"/>
      <c r="M1615" s="404"/>
      <c r="N1615" s="404"/>
      <c r="O1615" s="404"/>
      <c r="P1615" s="404"/>
      <c r="Q1615" s="404"/>
      <c r="R1615" s="404"/>
      <c r="S1615" s="404"/>
      <c r="T1615" s="404"/>
    </row>
    <row r="1616" spans="12:20" ht="16.8">
      <c r="L1616" s="404"/>
      <c r="M1616" s="404"/>
      <c r="N1616" s="404"/>
      <c r="O1616" s="404"/>
      <c r="P1616" s="404"/>
      <c r="Q1616" s="404"/>
      <c r="R1616" s="404"/>
      <c r="S1616" s="404"/>
      <c r="T1616" s="404"/>
    </row>
    <row r="1617" spans="12:20" ht="16.8">
      <c r="L1617" s="404"/>
      <c r="M1617" s="404"/>
      <c r="N1617" s="404"/>
      <c r="O1617" s="404"/>
      <c r="P1617" s="404"/>
      <c r="Q1617" s="404"/>
      <c r="R1617" s="404"/>
      <c r="S1617" s="404"/>
      <c r="T1617" s="404"/>
    </row>
    <row r="1618" spans="12:20" ht="16.8">
      <c r="L1618" s="404"/>
      <c r="M1618" s="404"/>
      <c r="N1618" s="404"/>
      <c r="O1618" s="404"/>
      <c r="P1618" s="404"/>
      <c r="Q1618" s="404"/>
      <c r="R1618" s="404"/>
      <c r="S1618" s="404"/>
      <c r="T1618" s="404"/>
    </row>
    <row r="1619" spans="12:20" ht="16.8">
      <c r="L1619" s="404"/>
      <c r="M1619" s="404"/>
      <c r="N1619" s="404"/>
      <c r="O1619" s="404"/>
      <c r="P1619" s="404"/>
      <c r="Q1619" s="404"/>
      <c r="R1619" s="404"/>
      <c r="S1619" s="404"/>
      <c r="T1619" s="404"/>
    </row>
    <row r="1620" spans="12:20" ht="16.8">
      <c r="L1620" s="404"/>
      <c r="M1620" s="404"/>
      <c r="N1620" s="404"/>
      <c r="O1620" s="404"/>
      <c r="P1620" s="404"/>
      <c r="Q1620" s="404"/>
      <c r="R1620" s="404"/>
      <c r="S1620" s="404"/>
      <c r="T1620" s="404"/>
    </row>
    <row r="1621" spans="12:20" ht="16.8">
      <c r="L1621" s="404"/>
      <c r="M1621" s="404"/>
      <c r="N1621" s="404"/>
      <c r="O1621" s="404"/>
      <c r="P1621" s="404"/>
      <c r="Q1621" s="404"/>
      <c r="R1621" s="404"/>
      <c r="S1621" s="404"/>
      <c r="T1621" s="404"/>
    </row>
    <row r="1622" spans="12:20" ht="16.8">
      <c r="L1622" s="404"/>
      <c r="M1622" s="404"/>
      <c r="N1622" s="404"/>
      <c r="O1622" s="404"/>
      <c r="P1622" s="404"/>
      <c r="Q1622" s="404"/>
      <c r="R1622" s="404"/>
      <c r="S1622" s="404"/>
      <c r="T1622" s="404"/>
    </row>
    <row r="1623" spans="12:20" ht="16.8">
      <c r="L1623" s="404"/>
      <c r="M1623" s="404"/>
      <c r="N1623" s="404"/>
      <c r="O1623" s="404"/>
      <c r="P1623" s="404"/>
      <c r="Q1623" s="404"/>
      <c r="R1623" s="404"/>
      <c r="S1623" s="404"/>
      <c r="T1623" s="404"/>
    </row>
    <row r="1624" spans="12:20" ht="16.8">
      <c r="L1624" s="404"/>
      <c r="M1624" s="404"/>
      <c r="N1624" s="404"/>
      <c r="O1624" s="404"/>
      <c r="P1624" s="404"/>
      <c r="Q1624" s="404"/>
      <c r="R1624" s="404"/>
      <c r="S1624" s="404"/>
      <c r="T1624" s="404"/>
    </row>
    <row r="1625" spans="12:20" ht="16.8">
      <c r="L1625" s="404"/>
      <c r="M1625" s="404"/>
      <c r="N1625" s="404"/>
      <c r="O1625" s="404"/>
      <c r="P1625" s="404"/>
      <c r="Q1625" s="404"/>
      <c r="R1625" s="404"/>
      <c r="S1625" s="404"/>
      <c r="T1625" s="404"/>
    </row>
    <row r="1626" spans="12:20" ht="16.8">
      <c r="L1626" s="404"/>
      <c r="M1626" s="404"/>
      <c r="N1626" s="404"/>
      <c r="O1626" s="404"/>
      <c r="P1626" s="404"/>
      <c r="Q1626" s="404"/>
      <c r="R1626" s="404"/>
      <c r="S1626" s="404"/>
      <c r="T1626" s="404"/>
    </row>
    <row r="1627" spans="12:20" ht="16.8">
      <c r="L1627" s="404"/>
      <c r="M1627" s="404"/>
      <c r="N1627" s="404"/>
      <c r="O1627" s="404"/>
      <c r="P1627" s="404"/>
      <c r="Q1627" s="404"/>
      <c r="R1627" s="404"/>
      <c r="S1627" s="404"/>
      <c r="T1627" s="404"/>
    </row>
    <row r="1628" spans="12:20" ht="16.8">
      <c r="L1628" s="404"/>
      <c r="M1628" s="404"/>
      <c r="N1628" s="404"/>
      <c r="O1628" s="404"/>
      <c r="P1628" s="404"/>
      <c r="Q1628" s="404"/>
      <c r="R1628" s="404"/>
      <c r="S1628" s="404"/>
      <c r="T1628" s="404"/>
    </row>
    <row r="1629" spans="12:20" ht="16.8">
      <c r="L1629" s="404"/>
      <c r="M1629" s="404"/>
      <c r="N1629" s="404"/>
      <c r="O1629" s="404"/>
      <c r="P1629" s="404"/>
      <c r="Q1629" s="404"/>
      <c r="R1629" s="404"/>
      <c r="S1629" s="404"/>
      <c r="T1629" s="404"/>
    </row>
    <row r="1630" spans="12:20" ht="16.8">
      <c r="L1630" s="404"/>
      <c r="M1630" s="404"/>
      <c r="N1630" s="404"/>
      <c r="O1630" s="404"/>
      <c r="P1630" s="404"/>
      <c r="Q1630" s="404"/>
      <c r="R1630" s="404"/>
      <c r="S1630" s="404"/>
      <c r="T1630" s="404"/>
    </row>
    <row r="1631" spans="12:20" ht="16.8">
      <c r="L1631" s="404"/>
      <c r="M1631" s="404"/>
      <c r="N1631" s="404"/>
      <c r="O1631" s="404"/>
      <c r="P1631" s="404"/>
      <c r="Q1631" s="404"/>
      <c r="R1631" s="404"/>
      <c r="S1631" s="404"/>
      <c r="T1631" s="404"/>
    </row>
    <row r="1632" spans="12:20" ht="16.8">
      <c r="L1632" s="404"/>
      <c r="M1632" s="404"/>
      <c r="N1632" s="404"/>
      <c r="O1632" s="404"/>
      <c r="P1632" s="404"/>
      <c r="Q1632" s="404"/>
      <c r="R1632" s="404"/>
      <c r="S1632" s="404"/>
      <c r="T1632" s="404"/>
    </row>
    <row r="1633" spans="12:20" ht="16.8">
      <c r="L1633" s="404"/>
      <c r="M1633" s="404"/>
      <c r="N1633" s="404"/>
      <c r="O1633" s="404"/>
      <c r="P1633" s="404"/>
      <c r="Q1633" s="404"/>
      <c r="R1633" s="404"/>
      <c r="S1633" s="404"/>
      <c r="T1633" s="404"/>
    </row>
    <row r="1634" spans="12:20" ht="16.8">
      <c r="L1634" s="404"/>
      <c r="M1634" s="404"/>
      <c r="N1634" s="404"/>
      <c r="O1634" s="404"/>
      <c r="P1634" s="404"/>
      <c r="Q1634" s="404"/>
      <c r="R1634" s="404"/>
      <c r="S1634" s="404"/>
      <c r="T1634" s="404"/>
    </row>
    <row r="1635" spans="12:20" ht="16.8">
      <c r="L1635" s="404"/>
      <c r="M1635" s="404"/>
      <c r="N1635" s="404"/>
      <c r="O1635" s="404"/>
      <c r="P1635" s="404"/>
      <c r="Q1635" s="404"/>
      <c r="R1635" s="404"/>
      <c r="S1635" s="404"/>
      <c r="T1635" s="404"/>
    </row>
    <row r="1636" spans="12:20" ht="16.8">
      <c r="L1636" s="404"/>
      <c r="M1636" s="404"/>
      <c r="N1636" s="404"/>
      <c r="O1636" s="404"/>
      <c r="P1636" s="404"/>
      <c r="Q1636" s="404"/>
      <c r="R1636" s="404"/>
      <c r="S1636" s="404"/>
      <c r="T1636" s="404"/>
    </row>
    <row r="1637" spans="12:20" ht="16.8">
      <c r="L1637" s="404"/>
      <c r="M1637" s="404"/>
      <c r="N1637" s="404"/>
      <c r="O1637" s="404"/>
      <c r="P1637" s="404"/>
      <c r="Q1637" s="404"/>
      <c r="R1637" s="404"/>
      <c r="S1637" s="404"/>
      <c r="T1637" s="404"/>
    </row>
    <row r="1638" spans="12:20" ht="16.8">
      <c r="L1638" s="404"/>
      <c r="M1638" s="404"/>
      <c r="N1638" s="404"/>
      <c r="O1638" s="404"/>
      <c r="P1638" s="404"/>
      <c r="Q1638" s="404"/>
      <c r="R1638" s="404"/>
      <c r="S1638" s="404"/>
      <c r="T1638" s="404"/>
    </row>
    <row r="1639" spans="12:20" ht="16.8">
      <c r="L1639" s="404"/>
      <c r="M1639" s="404"/>
      <c r="N1639" s="404"/>
      <c r="O1639" s="404"/>
      <c r="P1639" s="404"/>
      <c r="Q1639" s="404"/>
      <c r="R1639" s="404"/>
      <c r="S1639" s="404"/>
      <c r="T1639" s="404"/>
    </row>
    <row r="1640" spans="12:20" ht="16.8">
      <c r="L1640" s="404"/>
      <c r="M1640" s="404"/>
      <c r="N1640" s="404"/>
      <c r="O1640" s="404"/>
      <c r="P1640" s="404"/>
      <c r="Q1640" s="404"/>
      <c r="R1640" s="404"/>
      <c r="S1640" s="404"/>
      <c r="T1640" s="404"/>
    </row>
    <row r="1641" spans="12:20" ht="16.8">
      <c r="L1641" s="404"/>
      <c r="M1641" s="404"/>
      <c r="N1641" s="404"/>
      <c r="O1641" s="404"/>
      <c r="P1641" s="404"/>
      <c r="Q1641" s="404"/>
      <c r="R1641" s="404"/>
      <c r="S1641" s="404"/>
      <c r="T1641" s="404"/>
    </row>
    <row r="1642" spans="12:20" ht="16.8">
      <c r="L1642" s="404"/>
      <c r="M1642" s="404"/>
      <c r="N1642" s="404"/>
      <c r="O1642" s="404"/>
      <c r="P1642" s="404"/>
      <c r="Q1642" s="404"/>
      <c r="R1642" s="404"/>
      <c r="S1642" s="404"/>
      <c r="T1642" s="404"/>
    </row>
    <row r="1643" spans="12:20" ht="16.8">
      <c r="L1643" s="404"/>
      <c r="M1643" s="404"/>
      <c r="N1643" s="404"/>
      <c r="O1643" s="404"/>
      <c r="P1643" s="404"/>
      <c r="Q1643" s="404"/>
      <c r="R1643" s="404"/>
      <c r="S1643" s="404"/>
      <c r="T1643" s="404"/>
    </row>
    <row r="1644" spans="12:20" ht="16.8">
      <c r="L1644" s="404"/>
      <c r="M1644" s="404"/>
      <c r="N1644" s="404"/>
      <c r="O1644" s="404"/>
      <c r="P1644" s="404"/>
      <c r="Q1644" s="404"/>
      <c r="R1644" s="404"/>
      <c r="S1644" s="404"/>
      <c r="T1644" s="404"/>
    </row>
    <row r="1645" spans="12:20" ht="16.8">
      <c r="L1645" s="404"/>
      <c r="M1645" s="404"/>
      <c r="N1645" s="404"/>
      <c r="O1645" s="404"/>
      <c r="P1645" s="404"/>
      <c r="Q1645" s="404"/>
      <c r="R1645" s="404"/>
      <c r="S1645" s="404"/>
      <c r="T1645" s="404"/>
    </row>
    <row r="1646" spans="12:20" ht="16.8">
      <c r="L1646" s="404"/>
      <c r="M1646" s="404"/>
      <c r="N1646" s="404"/>
      <c r="O1646" s="404"/>
      <c r="P1646" s="404"/>
      <c r="Q1646" s="404"/>
      <c r="R1646" s="404"/>
      <c r="S1646" s="404"/>
      <c r="T1646" s="404"/>
    </row>
    <row r="1647" spans="12:20" ht="16.8">
      <c r="L1647" s="404"/>
      <c r="M1647" s="404"/>
      <c r="N1647" s="404"/>
      <c r="O1647" s="404"/>
      <c r="P1647" s="404"/>
      <c r="Q1647" s="404"/>
      <c r="R1647" s="404"/>
      <c r="S1647" s="404"/>
      <c r="T1647" s="404"/>
    </row>
    <row r="1648" spans="12:20" ht="16.8">
      <c r="L1648" s="404"/>
      <c r="M1648" s="404"/>
      <c r="N1648" s="404"/>
      <c r="O1648" s="404"/>
      <c r="P1648" s="404"/>
      <c r="Q1648" s="404"/>
      <c r="R1648" s="404"/>
      <c r="S1648" s="404"/>
      <c r="T1648" s="404"/>
    </row>
    <row r="1649" spans="12:20" ht="16.8">
      <c r="L1649" s="404"/>
      <c r="M1649" s="404"/>
      <c r="N1649" s="404"/>
      <c r="O1649" s="404"/>
      <c r="P1649" s="404"/>
      <c r="Q1649" s="404"/>
      <c r="R1649" s="404"/>
      <c r="S1649" s="404"/>
      <c r="T1649" s="404"/>
    </row>
    <row r="1650" spans="12:20" ht="16.8">
      <c r="L1650" s="404"/>
      <c r="M1650" s="404"/>
      <c r="N1650" s="404"/>
      <c r="O1650" s="404"/>
      <c r="P1650" s="404"/>
      <c r="Q1650" s="404"/>
      <c r="R1650" s="404"/>
      <c r="S1650" s="404"/>
      <c r="T1650" s="404"/>
    </row>
    <row r="1651" spans="12:20" ht="16.8">
      <c r="L1651" s="404"/>
      <c r="M1651" s="404"/>
      <c r="N1651" s="404"/>
      <c r="O1651" s="404"/>
      <c r="P1651" s="404"/>
      <c r="Q1651" s="404"/>
      <c r="R1651" s="404"/>
      <c r="S1651" s="404"/>
      <c r="T1651" s="404"/>
    </row>
    <row r="1652" spans="12:20" ht="16.8">
      <c r="L1652" s="404"/>
      <c r="M1652" s="404"/>
      <c r="N1652" s="404"/>
      <c r="O1652" s="404"/>
      <c r="P1652" s="404"/>
      <c r="Q1652" s="404"/>
      <c r="R1652" s="404"/>
      <c r="S1652" s="404"/>
      <c r="T1652" s="404"/>
    </row>
    <row r="1653" spans="12:20" ht="16.8">
      <c r="L1653" s="404"/>
      <c r="M1653" s="404"/>
      <c r="N1653" s="404"/>
      <c r="O1653" s="404"/>
      <c r="P1653" s="404"/>
      <c r="Q1653" s="404"/>
      <c r="R1653" s="404"/>
      <c r="S1653" s="404"/>
      <c r="T1653" s="404"/>
    </row>
    <row r="1654" spans="12:20" ht="16.8">
      <c r="L1654" s="404"/>
      <c r="M1654" s="404"/>
      <c r="N1654" s="404"/>
      <c r="O1654" s="404"/>
      <c r="P1654" s="404"/>
      <c r="Q1654" s="404"/>
      <c r="R1654" s="404"/>
      <c r="S1654" s="404"/>
      <c r="T1654" s="404"/>
    </row>
    <row r="1655" spans="12:20" ht="16.8">
      <c r="L1655" s="404"/>
      <c r="M1655" s="404"/>
      <c r="N1655" s="404"/>
      <c r="O1655" s="404"/>
      <c r="P1655" s="404"/>
      <c r="Q1655" s="404"/>
      <c r="R1655" s="404"/>
      <c r="S1655" s="404"/>
      <c r="T1655" s="404"/>
    </row>
    <row r="1656" spans="12:20" ht="16.8">
      <c r="L1656" s="404"/>
      <c r="M1656" s="404"/>
      <c r="N1656" s="404"/>
      <c r="O1656" s="404"/>
      <c r="P1656" s="404"/>
      <c r="Q1656" s="404"/>
      <c r="R1656" s="404"/>
      <c r="S1656" s="404"/>
      <c r="T1656" s="404"/>
    </row>
    <row r="1657" spans="12:20" ht="16.8">
      <c r="L1657" s="404"/>
      <c r="M1657" s="404"/>
      <c r="N1657" s="404"/>
      <c r="O1657" s="404"/>
      <c r="P1657" s="404"/>
      <c r="Q1657" s="404"/>
      <c r="R1657" s="404"/>
      <c r="S1657" s="404"/>
      <c r="T1657" s="404"/>
    </row>
    <row r="1658" spans="12:20" ht="16.8">
      <c r="L1658" s="404"/>
      <c r="M1658" s="404"/>
      <c r="N1658" s="404"/>
      <c r="O1658" s="404"/>
      <c r="P1658" s="404"/>
      <c r="Q1658" s="404"/>
      <c r="R1658" s="404"/>
      <c r="S1658" s="404"/>
      <c r="T1658" s="404"/>
    </row>
    <row r="1659" spans="12:20" ht="16.8">
      <c r="L1659" s="404"/>
      <c r="M1659" s="404"/>
      <c r="N1659" s="404"/>
      <c r="O1659" s="404"/>
      <c r="P1659" s="404"/>
      <c r="Q1659" s="404"/>
      <c r="R1659" s="404"/>
      <c r="S1659" s="404"/>
      <c r="T1659" s="404"/>
    </row>
    <row r="1660" spans="12:20" ht="16.8">
      <c r="L1660" s="404"/>
      <c r="M1660" s="404"/>
      <c r="N1660" s="404"/>
      <c r="O1660" s="404"/>
      <c r="P1660" s="404"/>
      <c r="Q1660" s="404"/>
      <c r="R1660" s="404"/>
      <c r="S1660" s="404"/>
      <c r="T1660" s="404"/>
    </row>
    <row r="1661" spans="12:20" ht="16.8">
      <c r="L1661" s="404"/>
      <c r="M1661" s="404"/>
      <c r="N1661" s="404"/>
      <c r="O1661" s="404"/>
      <c r="P1661" s="404"/>
      <c r="Q1661" s="404"/>
      <c r="R1661" s="404"/>
      <c r="S1661" s="404"/>
      <c r="T1661" s="404"/>
    </row>
    <row r="1662" spans="12:20" ht="16.8">
      <c r="L1662" s="404"/>
      <c r="M1662" s="404"/>
      <c r="N1662" s="404"/>
      <c r="O1662" s="404"/>
      <c r="P1662" s="404"/>
      <c r="Q1662" s="404"/>
      <c r="R1662" s="404"/>
      <c r="S1662" s="404"/>
      <c r="T1662" s="404"/>
    </row>
    <row r="1663" spans="12:20" ht="16.8">
      <c r="L1663" s="404"/>
      <c r="M1663" s="404"/>
      <c r="N1663" s="404"/>
      <c r="O1663" s="404"/>
      <c r="P1663" s="404"/>
      <c r="Q1663" s="404"/>
      <c r="R1663" s="404"/>
      <c r="S1663" s="404"/>
      <c r="T1663" s="404"/>
    </row>
    <row r="1664" spans="12:20" ht="16.8">
      <c r="L1664" s="404"/>
      <c r="M1664" s="404"/>
      <c r="N1664" s="404"/>
      <c r="O1664" s="404"/>
      <c r="P1664" s="404"/>
      <c r="Q1664" s="404"/>
      <c r="R1664" s="404"/>
      <c r="S1664" s="404"/>
      <c r="T1664" s="404"/>
    </row>
    <row r="1665" spans="12:20" ht="16.8">
      <c r="L1665" s="404"/>
      <c r="M1665" s="404"/>
      <c r="N1665" s="404"/>
      <c r="O1665" s="404"/>
      <c r="P1665" s="404"/>
      <c r="Q1665" s="404"/>
      <c r="R1665" s="404"/>
      <c r="S1665" s="404"/>
      <c r="T1665" s="404"/>
    </row>
    <row r="1666" spans="12:20" ht="16.8">
      <c r="L1666" s="404"/>
      <c r="M1666" s="404"/>
      <c r="N1666" s="404"/>
      <c r="O1666" s="404"/>
      <c r="P1666" s="404"/>
      <c r="Q1666" s="404"/>
      <c r="R1666" s="404"/>
      <c r="S1666" s="404"/>
      <c r="T1666" s="404"/>
    </row>
    <row r="1667" spans="12:20" ht="16.8">
      <c r="L1667" s="404"/>
      <c r="M1667" s="404"/>
      <c r="N1667" s="404"/>
      <c r="O1667" s="404"/>
      <c r="P1667" s="404"/>
      <c r="Q1667" s="404"/>
      <c r="R1667" s="404"/>
      <c r="S1667" s="404"/>
      <c r="T1667" s="404"/>
    </row>
    <row r="1668" spans="12:20" ht="16.8">
      <c r="L1668" s="404"/>
      <c r="M1668" s="404"/>
      <c r="N1668" s="404"/>
      <c r="O1668" s="404"/>
      <c r="P1668" s="404"/>
      <c r="Q1668" s="404"/>
      <c r="R1668" s="404"/>
      <c r="S1668" s="404"/>
      <c r="T1668" s="404"/>
    </row>
    <row r="1669" spans="12:20" ht="16.8">
      <c r="L1669" s="404"/>
      <c r="M1669" s="404"/>
      <c r="N1669" s="404"/>
      <c r="O1669" s="404"/>
      <c r="P1669" s="404"/>
      <c r="Q1669" s="404"/>
      <c r="R1669" s="404"/>
      <c r="S1669" s="404"/>
      <c r="T1669" s="404"/>
    </row>
    <row r="1670" spans="12:20" ht="16.8">
      <c r="L1670" s="404"/>
      <c r="M1670" s="404"/>
      <c r="N1670" s="404"/>
      <c r="O1670" s="404"/>
      <c r="P1670" s="404"/>
      <c r="Q1670" s="404"/>
      <c r="R1670" s="404"/>
      <c r="S1670" s="404"/>
      <c r="T1670" s="404"/>
    </row>
    <row r="1671" spans="12:20" ht="16.8">
      <c r="L1671" s="404"/>
      <c r="M1671" s="404"/>
      <c r="N1671" s="404"/>
      <c r="O1671" s="404"/>
      <c r="P1671" s="404"/>
      <c r="Q1671" s="404"/>
      <c r="R1671" s="404"/>
      <c r="S1671" s="404"/>
      <c r="T1671" s="404"/>
    </row>
    <row r="1672" spans="12:20" ht="16.8">
      <c r="L1672" s="404"/>
      <c r="M1672" s="404"/>
      <c r="N1672" s="404"/>
      <c r="O1672" s="404"/>
      <c r="P1672" s="404"/>
      <c r="Q1672" s="404"/>
      <c r="R1672" s="404"/>
      <c r="S1672" s="404"/>
      <c r="T1672" s="404"/>
    </row>
    <row r="1673" spans="12:20" ht="16.8">
      <c r="L1673" s="404"/>
      <c r="M1673" s="404"/>
      <c r="N1673" s="404"/>
      <c r="O1673" s="404"/>
      <c r="P1673" s="404"/>
      <c r="Q1673" s="404"/>
      <c r="R1673" s="404"/>
      <c r="S1673" s="404"/>
      <c r="T1673" s="404"/>
    </row>
    <row r="1674" spans="12:20" ht="16.8">
      <c r="L1674" s="404"/>
      <c r="M1674" s="404"/>
      <c r="N1674" s="404"/>
      <c r="O1674" s="404"/>
      <c r="P1674" s="404"/>
      <c r="Q1674" s="404"/>
      <c r="R1674" s="404"/>
      <c r="S1674" s="404"/>
      <c r="T1674" s="404"/>
    </row>
    <row r="1675" spans="12:20" ht="16.8">
      <c r="L1675" s="404"/>
      <c r="M1675" s="404"/>
      <c r="N1675" s="404"/>
      <c r="O1675" s="404"/>
      <c r="P1675" s="404"/>
      <c r="Q1675" s="404"/>
      <c r="R1675" s="404"/>
      <c r="S1675" s="404"/>
      <c r="T1675" s="404"/>
    </row>
    <row r="1676" spans="12:20" ht="16.8">
      <c r="L1676" s="404"/>
      <c r="M1676" s="404"/>
      <c r="N1676" s="404"/>
      <c r="O1676" s="404"/>
      <c r="P1676" s="404"/>
      <c r="Q1676" s="404"/>
      <c r="R1676" s="404"/>
      <c r="S1676" s="404"/>
      <c r="T1676" s="404"/>
    </row>
    <row r="1677" spans="12:20" ht="16.8">
      <c r="L1677" s="404"/>
      <c r="M1677" s="404"/>
      <c r="N1677" s="404"/>
      <c r="O1677" s="404"/>
      <c r="P1677" s="404"/>
      <c r="Q1677" s="404"/>
      <c r="R1677" s="404"/>
      <c r="S1677" s="404"/>
      <c r="T1677" s="404"/>
    </row>
    <row r="1678" spans="12:20" ht="16.8">
      <c r="L1678" s="404"/>
      <c r="M1678" s="404"/>
      <c r="N1678" s="404"/>
      <c r="O1678" s="404"/>
      <c r="P1678" s="404"/>
      <c r="Q1678" s="404"/>
      <c r="R1678" s="404"/>
      <c r="S1678" s="404"/>
      <c r="T1678" s="404"/>
    </row>
    <row r="1679" spans="12:20" ht="16.8">
      <c r="L1679" s="404"/>
      <c r="M1679" s="404"/>
      <c r="N1679" s="404"/>
      <c r="O1679" s="404"/>
      <c r="P1679" s="404"/>
      <c r="Q1679" s="404"/>
      <c r="R1679" s="404"/>
      <c r="S1679" s="404"/>
      <c r="T1679" s="404"/>
    </row>
    <row r="1680" spans="12:20" ht="16.8">
      <c r="L1680" s="404"/>
      <c r="M1680" s="404"/>
      <c r="N1680" s="404"/>
      <c r="O1680" s="404"/>
      <c r="P1680" s="404"/>
      <c r="Q1680" s="404"/>
      <c r="R1680" s="404"/>
      <c r="S1680" s="404"/>
      <c r="T1680" s="404"/>
    </row>
    <row r="1681" spans="12:20" ht="16.8">
      <c r="L1681" s="404"/>
      <c r="M1681" s="404"/>
      <c r="N1681" s="404"/>
      <c r="O1681" s="404"/>
      <c r="P1681" s="404"/>
      <c r="Q1681" s="404"/>
      <c r="R1681" s="404"/>
      <c r="S1681" s="404"/>
      <c r="T1681" s="404"/>
    </row>
    <row r="1682" spans="12:20" ht="16.8">
      <c r="L1682" s="404"/>
      <c r="M1682" s="404"/>
      <c r="N1682" s="404"/>
      <c r="O1682" s="404"/>
      <c r="P1682" s="404"/>
      <c r="Q1682" s="404"/>
      <c r="R1682" s="404"/>
      <c r="S1682" s="404"/>
      <c r="T1682" s="404"/>
    </row>
    <row r="1683" spans="12:20" ht="16.8">
      <c r="L1683" s="404"/>
      <c r="M1683" s="404"/>
      <c r="N1683" s="404"/>
      <c r="O1683" s="404"/>
      <c r="P1683" s="404"/>
      <c r="Q1683" s="404"/>
      <c r="R1683" s="404"/>
      <c r="S1683" s="404"/>
      <c r="T1683" s="404"/>
    </row>
    <row r="1684" spans="12:20" ht="16.8">
      <c r="L1684" s="404"/>
      <c r="M1684" s="404"/>
      <c r="N1684" s="404"/>
      <c r="O1684" s="404"/>
      <c r="P1684" s="404"/>
      <c r="Q1684" s="404"/>
      <c r="R1684" s="404"/>
      <c r="S1684" s="404"/>
      <c r="T1684" s="404"/>
    </row>
    <row r="1685" spans="12:20" ht="16.8">
      <c r="L1685" s="404"/>
      <c r="M1685" s="404"/>
      <c r="N1685" s="404"/>
      <c r="O1685" s="404"/>
      <c r="P1685" s="404"/>
      <c r="Q1685" s="404"/>
      <c r="R1685" s="404"/>
      <c r="S1685" s="404"/>
      <c r="T1685" s="404"/>
    </row>
    <row r="1686" spans="12:20" ht="16.8">
      <c r="L1686" s="404"/>
      <c r="M1686" s="404"/>
      <c r="N1686" s="404"/>
      <c r="O1686" s="404"/>
      <c r="P1686" s="404"/>
      <c r="Q1686" s="404"/>
      <c r="R1686" s="404"/>
      <c r="S1686" s="404"/>
      <c r="T1686" s="404"/>
    </row>
    <row r="1687" spans="12:20" ht="16.8">
      <c r="L1687" s="404"/>
      <c r="M1687" s="404"/>
      <c r="N1687" s="404"/>
      <c r="O1687" s="404"/>
      <c r="P1687" s="404"/>
      <c r="Q1687" s="404"/>
      <c r="R1687" s="404"/>
      <c r="S1687" s="404"/>
      <c r="T1687" s="404"/>
    </row>
    <row r="1688" spans="12:20" ht="16.8">
      <c r="L1688" s="404"/>
      <c r="M1688" s="404"/>
      <c r="N1688" s="404"/>
      <c r="O1688" s="404"/>
      <c r="P1688" s="404"/>
      <c r="Q1688" s="404"/>
      <c r="R1688" s="404"/>
      <c r="S1688" s="404"/>
      <c r="T1688" s="404"/>
    </row>
    <row r="1689" spans="12:20" ht="16.8">
      <c r="L1689" s="404"/>
      <c r="M1689" s="404"/>
      <c r="N1689" s="404"/>
      <c r="O1689" s="404"/>
      <c r="P1689" s="404"/>
      <c r="Q1689" s="404"/>
      <c r="R1689" s="404"/>
      <c r="S1689" s="404"/>
      <c r="T1689" s="404"/>
    </row>
    <row r="1690" spans="12:20" ht="16.8">
      <c r="L1690" s="404"/>
      <c r="M1690" s="404"/>
      <c r="N1690" s="404"/>
      <c r="O1690" s="404"/>
      <c r="P1690" s="404"/>
      <c r="Q1690" s="404"/>
      <c r="R1690" s="404"/>
      <c r="S1690" s="404"/>
      <c r="T1690" s="404"/>
    </row>
    <row r="1691" spans="12:20" ht="16.8">
      <c r="L1691" s="404"/>
      <c r="M1691" s="404"/>
      <c r="N1691" s="404"/>
      <c r="O1691" s="404"/>
      <c r="P1691" s="404"/>
      <c r="Q1691" s="404"/>
      <c r="R1691" s="404"/>
      <c r="S1691" s="404"/>
      <c r="T1691" s="404"/>
    </row>
    <row r="1692" spans="12:20" ht="16.8">
      <c r="L1692" s="404"/>
      <c r="M1692" s="404"/>
      <c r="N1692" s="404"/>
      <c r="O1692" s="404"/>
      <c r="P1692" s="404"/>
      <c r="Q1692" s="404"/>
      <c r="R1692" s="404"/>
      <c r="S1692" s="404"/>
      <c r="T1692" s="404"/>
    </row>
    <row r="1693" spans="12:20" ht="16.8">
      <c r="L1693" s="404"/>
      <c r="M1693" s="404"/>
      <c r="N1693" s="404"/>
      <c r="O1693" s="404"/>
      <c r="P1693" s="404"/>
      <c r="Q1693" s="404"/>
      <c r="R1693" s="404"/>
      <c r="S1693" s="404"/>
      <c r="T1693" s="404"/>
    </row>
    <row r="1694" spans="12:20" ht="16.8">
      <c r="L1694" s="404"/>
      <c r="M1694" s="404"/>
      <c r="N1694" s="404"/>
      <c r="O1694" s="404"/>
      <c r="P1694" s="404"/>
      <c r="Q1694" s="404"/>
      <c r="R1694" s="404"/>
      <c r="S1694" s="404"/>
      <c r="T1694" s="404"/>
    </row>
    <row r="1695" spans="12:20" ht="16.8">
      <c r="L1695" s="404"/>
      <c r="M1695" s="404"/>
      <c r="N1695" s="404"/>
      <c r="O1695" s="404"/>
      <c r="P1695" s="404"/>
      <c r="Q1695" s="404"/>
      <c r="R1695" s="404"/>
      <c r="S1695" s="404"/>
      <c r="T1695" s="404"/>
    </row>
    <row r="1696" spans="12:20" ht="16.8">
      <c r="L1696" s="404"/>
      <c r="M1696" s="404"/>
      <c r="N1696" s="404"/>
      <c r="O1696" s="404"/>
      <c r="P1696" s="404"/>
      <c r="Q1696" s="404"/>
      <c r="R1696" s="404"/>
      <c r="S1696" s="404"/>
      <c r="T1696" s="404"/>
    </row>
    <row r="1697" spans="12:20" ht="16.8">
      <c r="L1697" s="404"/>
      <c r="M1697" s="404"/>
      <c r="N1697" s="404"/>
      <c r="O1697" s="404"/>
      <c r="P1697" s="404"/>
      <c r="Q1697" s="404"/>
      <c r="R1697" s="404"/>
      <c r="S1697" s="404"/>
      <c r="T1697" s="404"/>
    </row>
    <row r="1698" spans="12:20" ht="16.8">
      <c r="L1698" s="404"/>
      <c r="M1698" s="404"/>
      <c r="N1698" s="404"/>
      <c r="O1698" s="404"/>
      <c r="P1698" s="404"/>
      <c r="Q1698" s="404"/>
      <c r="R1698" s="404"/>
      <c r="S1698" s="404"/>
      <c r="T1698" s="404"/>
    </row>
    <row r="1699" spans="12:20" ht="16.8">
      <c r="L1699" s="404"/>
      <c r="M1699" s="404"/>
      <c r="N1699" s="404"/>
      <c r="O1699" s="404"/>
      <c r="P1699" s="404"/>
      <c r="Q1699" s="404"/>
      <c r="R1699" s="404"/>
      <c r="S1699" s="404"/>
      <c r="T1699" s="404"/>
    </row>
    <row r="1700" spans="12:20" ht="16.8">
      <c r="L1700" s="404"/>
      <c r="M1700" s="404"/>
      <c r="N1700" s="404"/>
      <c r="O1700" s="404"/>
      <c r="P1700" s="404"/>
      <c r="Q1700" s="404"/>
      <c r="R1700" s="404"/>
      <c r="S1700" s="404"/>
      <c r="T1700" s="404"/>
    </row>
    <row r="1701" spans="12:20" ht="16.8">
      <c r="L1701" s="404"/>
      <c r="M1701" s="404"/>
      <c r="N1701" s="404"/>
      <c r="O1701" s="404"/>
      <c r="P1701" s="404"/>
      <c r="Q1701" s="404"/>
      <c r="R1701" s="404"/>
      <c r="S1701" s="404"/>
      <c r="T1701" s="404"/>
    </row>
    <row r="1702" spans="12:20" ht="16.8">
      <c r="L1702" s="404"/>
      <c r="M1702" s="404"/>
      <c r="N1702" s="404"/>
      <c r="O1702" s="404"/>
      <c r="P1702" s="404"/>
      <c r="Q1702" s="404"/>
      <c r="R1702" s="404"/>
      <c r="S1702" s="404"/>
      <c r="T1702" s="404"/>
    </row>
    <row r="1703" spans="12:20" ht="16.8">
      <c r="L1703" s="404"/>
      <c r="M1703" s="404"/>
      <c r="N1703" s="404"/>
      <c r="O1703" s="404"/>
      <c r="P1703" s="404"/>
      <c r="Q1703" s="404"/>
      <c r="R1703" s="404"/>
      <c r="S1703" s="404"/>
      <c r="T1703" s="404"/>
    </row>
    <row r="1704" spans="12:20" ht="16.8">
      <c r="L1704" s="404"/>
      <c r="M1704" s="404"/>
      <c r="N1704" s="404"/>
      <c r="O1704" s="404"/>
      <c r="P1704" s="404"/>
      <c r="Q1704" s="404"/>
      <c r="R1704" s="404"/>
      <c r="S1704" s="404"/>
      <c r="T1704" s="404"/>
    </row>
    <row r="1705" spans="12:20" ht="16.8">
      <c r="L1705" s="404"/>
      <c r="M1705" s="404"/>
      <c r="N1705" s="404"/>
      <c r="O1705" s="404"/>
      <c r="P1705" s="404"/>
      <c r="Q1705" s="404"/>
      <c r="R1705" s="404"/>
      <c r="S1705" s="404"/>
      <c r="T1705" s="404"/>
    </row>
    <row r="1706" spans="12:20" ht="16.8">
      <c r="L1706" s="404"/>
      <c r="M1706" s="404"/>
      <c r="N1706" s="404"/>
      <c r="O1706" s="404"/>
      <c r="P1706" s="404"/>
      <c r="Q1706" s="404"/>
      <c r="R1706" s="404"/>
      <c r="S1706" s="404"/>
      <c r="T1706" s="404"/>
    </row>
    <row r="1707" spans="12:20" ht="16.8">
      <c r="L1707" s="404"/>
      <c r="M1707" s="404"/>
      <c r="N1707" s="404"/>
      <c r="O1707" s="404"/>
      <c r="P1707" s="404"/>
      <c r="Q1707" s="404"/>
      <c r="R1707" s="404"/>
      <c r="S1707" s="404"/>
      <c r="T1707" s="404"/>
    </row>
    <row r="1708" spans="12:20" ht="16.8">
      <c r="L1708" s="404"/>
      <c r="M1708" s="404"/>
      <c r="N1708" s="404"/>
      <c r="O1708" s="404"/>
      <c r="P1708" s="404"/>
      <c r="Q1708" s="404"/>
      <c r="R1708" s="404"/>
      <c r="S1708" s="404"/>
      <c r="T1708" s="404"/>
    </row>
    <row r="1709" spans="12:20" ht="16.8">
      <c r="L1709" s="404"/>
      <c r="M1709" s="404"/>
      <c r="N1709" s="404"/>
      <c r="O1709" s="404"/>
      <c r="P1709" s="404"/>
      <c r="Q1709" s="404"/>
      <c r="R1709" s="404"/>
      <c r="S1709" s="404"/>
      <c r="T1709" s="404"/>
    </row>
    <row r="1710" spans="12:20" ht="16.8">
      <c r="L1710" s="404"/>
      <c r="M1710" s="404"/>
      <c r="N1710" s="404"/>
      <c r="O1710" s="404"/>
      <c r="P1710" s="404"/>
      <c r="Q1710" s="404"/>
      <c r="R1710" s="404"/>
      <c r="S1710" s="404"/>
      <c r="T1710" s="404"/>
    </row>
    <row r="1711" spans="12:20" ht="16.8">
      <c r="L1711" s="404"/>
      <c r="M1711" s="404"/>
      <c r="N1711" s="404"/>
      <c r="O1711" s="404"/>
      <c r="P1711" s="404"/>
      <c r="Q1711" s="404"/>
      <c r="R1711" s="404"/>
      <c r="S1711" s="404"/>
      <c r="T1711" s="404"/>
    </row>
    <row r="1712" spans="12:20" ht="16.8">
      <c r="L1712" s="404"/>
      <c r="M1712" s="404"/>
      <c r="N1712" s="404"/>
      <c r="O1712" s="404"/>
      <c r="P1712" s="404"/>
      <c r="Q1712" s="404"/>
      <c r="R1712" s="404"/>
      <c r="S1712" s="404"/>
      <c r="T1712" s="404"/>
    </row>
    <row r="1713" spans="12:20" ht="16.8">
      <c r="L1713" s="404"/>
      <c r="M1713" s="404"/>
      <c r="N1713" s="404"/>
      <c r="O1713" s="404"/>
      <c r="P1713" s="404"/>
      <c r="Q1713" s="404"/>
      <c r="R1713" s="404"/>
      <c r="S1713" s="404"/>
      <c r="T1713" s="404"/>
    </row>
    <row r="1714" spans="12:20" ht="16.8">
      <c r="L1714" s="404"/>
      <c r="M1714" s="404"/>
      <c r="N1714" s="404"/>
      <c r="O1714" s="404"/>
      <c r="P1714" s="404"/>
      <c r="Q1714" s="404"/>
      <c r="R1714" s="404"/>
      <c r="S1714" s="404"/>
      <c r="T1714" s="404"/>
    </row>
    <row r="1715" spans="12:20" ht="16.8">
      <c r="L1715" s="404"/>
      <c r="M1715" s="404"/>
      <c r="N1715" s="404"/>
      <c r="O1715" s="404"/>
      <c r="P1715" s="404"/>
      <c r="Q1715" s="404"/>
      <c r="R1715" s="404"/>
      <c r="S1715" s="404"/>
      <c r="T1715" s="404"/>
    </row>
    <row r="1716" spans="12:20" ht="16.8">
      <c r="L1716" s="404"/>
      <c r="M1716" s="404"/>
      <c r="N1716" s="404"/>
      <c r="O1716" s="404"/>
      <c r="P1716" s="404"/>
      <c r="Q1716" s="404"/>
      <c r="R1716" s="404"/>
      <c r="S1716" s="404"/>
      <c r="T1716" s="404"/>
    </row>
    <row r="1717" spans="12:20" ht="16.8">
      <c r="L1717" s="404"/>
      <c r="M1717" s="404"/>
      <c r="N1717" s="404"/>
      <c r="O1717" s="404"/>
      <c r="P1717" s="404"/>
      <c r="Q1717" s="404"/>
      <c r="R1717" s="404"/>
      <c r="S1717" s="404"/>
      <c r="T1717" s="404"/>
    </row>
    <row r="1718" spans="12:20" ht="16.8">
      <c r="L1718" s="404"/>
      <c r="M1718" s="404"/>
      <c r="N1718" s="404"/>
      <c r="O1718" s="404"/>
      <c r="P1718" s="404"/>
      <c r="Q1718" s="404"/>
      <c r="R1718" s="404"/>
      <c r="S1718" s="404"/>
      <c r="T1718" s="404"/>
    </row>
    <row r="1719" spans="12:20" ht="16.8">
      <c r="L1719" s="404"/>
      <c r="M1719" s="404"/>
      <c r="N1719" s="404"/>
      <c r="O1719" s="404"/>
      <c r="P1719" s="404"/>
      <c r="Q1719" s="404"/>
      <c r="R1719" s="404"/>
      <c r="S1719" s="404"/>
      <c r="T1719" s="404"/>
    </row>
    <row r="1720" spans="12:20" ht="16.8">
      <c r="L1720" s="404"/>
      <c r="M1720" s="404"/>
      <c r="N1720" s="404"/>
      <c r="O1720" s="404"/>
      <c r="P1720" s="404"/>
      <c r="Q1720" s="404"/>
      <c r="R1720" s="404"/>
      <c r="S1720" s="404"/>
      <c r="T1720" s="404"/>
    </row>
    <row r="1721" spans="12:20" ht="16.8">
      <c r="L1721" s="404"/>
      <c r="M1721" s="404"/>
      <c r="N1721" s="404"/>
      <c r="O1721" s="404"/>
      <c r="P1721" s="404"/>
      <c r="Q1721" s="404"/>
      <c r="R1721" s="404"/>
      <c r="S1721" s="404"/>
      <c r="T1721" s="404"/>
    </row>
    <row r="1722" spans="12:20" ht="16.8">
      <c r="L1722" s="404"/>
      <c r="M1722" s="404"/>
      <c r="N1722" s="404"/>
      <c r="O1722" s="404"/>
      <c r="P1722" s="404"/>
      <c r="Q1722" s="404"/>
      <c r="R1722" s="404"/>
      <c r="S1722" s="404"/>
      <c r="T1722" s="404"/>
    </row>
    <row r="1723" spans="12:20" ht="16.8">
      <c r="L1723" s="404"/>
      <c r="M1723" s="404"/>
      <c r="N1723" s="404"/>
      <c r="O1723" s="404"/>
      <c r="P1723" s="404"/>
      <c r="Q1723" s="404"/>
      <c r="R1723" s="404"/>
      <c r="S1723" s="404"/>
      <c r="T1723" s="404"/>
    </row>
    <row r="1724" spans="12:20" ht="16.8">
      <c r="L1724" s="404"/>
      <c r="M1724" s="404"/>
      <c r="N1724" s="404"/>
      <c r="O1724" s="404"/>
      <c r="P1724" s="404"/>
      <c r="Q1724" s="404"/>
      <c r="R1724" s="404"/>
      <c r="S1724" s="404"/>
      <c r="T1724" s="404"/>
    </row>
    <row r="1725" spans="12:20" ht="16.8">
      <c r="L1725" s="404"/>
      <c r="M1725" s="404"/>
      <c r="N1725" s="404"/>
      <c r="O1725" s="404"/>
      <c r="P1725" s="404"/>
      <c r="Q1725" s="404"/>
      <c r="R1725" s="404"/>
      <c r="S1725" s="404"/>
      <c r="T1725" s="404"/>
    </row>
    <row r="1726" spans="12:20" ht="16.8">
      <c r="L1726" s="404"/>
      <c r="M1726" s="404"/>
      <c r="N1726" s="404"/>
      <c r="O1726" s="404"/>
      <c r="P1726" s="404"/>
      <c r="Q1726" s="404"/>
      <c r="R1726" s="404"/>
      <c r="S1726" s="404"/>
      <c r="T1726" s="404"/>
    </row>
    <row r="1727" spans="12:20" ht="16.8">
      <c r="L1727" s="404"/>
      <c r="M1727" s="404"/>
      <c r="N1727" s="404"/>
      <c r="O1727" s="404"/>
      <c r="P1727" s="404"/>
      <c r="Q1727" s="404"/>
      <c r="R1727" s="404"/>
      <c r="S1727" s="404"/>
      <c r="T1727" s="404"/>
    </row>
    <row r="1728" spans="12:20" ht="16.8">
      <c r="L1728" s="404"/>
      <c r="M1728" s="404"/>
      <c r="N1728" s="404"/>
      <c r="O1728" s="404"/>
      <c r="P1728" s="404"/>
      <c r="Q1728" s="404"/>
      <c r="R1728" s="404"/>
      <c r="S1728" s="404"/>
      <c r="T1728" s="404"/>
    </row>
    <row r="1729" spans="12:20" ht="16.8">
      <c r="L1729" s="404"/>
      <c r="M1729" s="404"/>
      <c r="N1729" s="404"/>
      <c r="O1729" s="404"/>
      <c r="P1729" s="404"/>
      <c r="Q1729" s="404"/>
      <c r="R1729" s="404"/>
      <c r="S1729" s="404"/>
      <c r="T1729" s="404"/>
    </row>
    <row r="1730" spans="12:20" ht="16.8">
      <c r="L1730" s="404"/>
      <c r="M1730" s="404"/>
      <c r="N1730" s="404"/>
      <c r="O1730" s="404"/>
      <c r="P1730" s="404"/>
      <c r="Q1730" s="404"/>
      <c r="R1730" s="404"/>
      <c r="S1730" s="404"/>
      <c r="T1730" s="404"/>
    </row>
    <row r="1731" spans="12:20" ht="16.8">
      <c r="L1731" s="404"/>
      <c r="M1731" s="404"/>
      <c r="N1731" s="404"/>
      <c r="O1731" s="404"/>
      <c r="P1731" s="404"/>
      <c r="Q1731" s="404"/>
      <c r="R1731" s="404"/>
      <c r="S1731" s="404"/>
      <c r="T1731" s="404"/>
    </row>
    <row r="1732" spans="12:20" ht="16.8">
      <c r="L1732" s="404"/>
      <c r="M1732" s="404"/>
      <c r="N1732" s="404"/>
      <c r="O1732" s="404"/>
      <c r="P1732" s="404"/>
      <c r="Q1732" s="404"/>
      <c r="R1732" s="404"/>
      <c r="S1732" s="404"/>
      <c r="T1732" s="404"/>
    </row>
    <row r="1733" spans="12:20" ht="16.8">
      <c r="L1733" s="404"/>
      <c r="M1733" s="404"/>
      <c r="N1733" s="404"/>
      <c r="O1733" s="404"/>
      <c r="P1733" s="404"/>
      <c r="Q1733" s="404"/>
      <c r="R1733" s="404"/>
      <c r="S1733" s="404"/>
      <c r="T1733" s="404"/>
    </row>
    <row r="1734" spans="12:20" ht="16.8">
      <c r="L1734" s="404"/>
      <c r="M1734" s="404"/>
      <c r="N1734" s="404"/>
      <c r="O1734" s="404"/>
      <c r="P1734" s="404"/>
      <c r="Q1734" s="404"/>
      <c r="R1734" s="404"/>
      <c r="S1734" s="404"/>
      <c r="T1734" s="404"/>
    </row>
    <row r="1735" spans="12:20" ht="16.8">
      <c r="L1735" s="404"/>
      <c r="M1735" s="404"/>
      <c r="N1735" s="404"/>
      <c r="O1735" s="404"/>
      <c r="P1735" s="404"/>
      <c r="Q1735" s="404"/>
      <c r="R1735" s="404"/>
      <c r="S1735" s="404"/>
      <c r="T1735" s="404"/>
    </row>
    <row r="1736" spans="12:20" ht="16.8">
      <c r="L1736" s="404"/>
      <c r="M1736" s="404"/>
      <c r="N1736" s="404"/>
      <c r="O1736" s="404"/>
      <c r="P1736" s="404"/>
      <c r="Q1736" s="404"/>
      <c r="R1736" s="404"/>
      <c r="S1736" s="404"/>
      <c r="T1736" s="404"/>
    </row>
    <row r="1737" spans="12:20" ht="16.8">
      <c r="L1737" s="404"/>
      <c r="M1737" s="404"/>
      <c r="N1737" s="404"/>
      <c r="O1737" s="404"/>
      <c r="P1737" s="404"/>
      <c r="Q1737" s="404"/>
      <c r="R1737" s="404"/>
      <c r="S1737" s="404"/>
      <c r="T1737" s="404"/>
    </row>
    <row r="1738" spans="12:20" ht="16.8">
      <c r="L1738" s="404"/>
      <c r="M1738" s="404"/>
      <c r="N1738" s="404"/>
      <c r="O1738" s="404"/>
      <c r="P1738" s="404"/>
      <c r="Q1738" s="404"/>
      <c r="R1738" s="404"/>
      <c r="S1738" s="404"/>
      <c r="T1738" s="404"/>
    </row>
    <row r="1739" spans="12:20" ht="16.8">
      <c r="L1739" s="404"/>
      <c r="M1739" s="404"/>
      <c r="N1739" s="404"/>
      <c r="O1739" s="404"/>
      <c r="P1739" s="404"/>
      <c r="Q1739" s="404"/>
      <c r="R1739" s="404"/>
      <c r="S1739" s="404"/>
      <c r="T1739" s="404"/>
    </row>
    <row r="1740" spans="12:20" ht="16.8">
      <c r="L1740" s="404"/>
      <c r="M1740" s="404"/>
      <c r="N1740" s="404"/>
      <c r="O1740" s="404"/>
      <c r="P1740" s="404"/>
      <c r="Q1740" s="404"/>
      <c r="R1740" s="404"/>
      <c r="S1740" s="404"/>
      <c r="T1740" s="404"/>
    </row>
    <row r="1741" spans="12:20" ht="16.8">
      <c r="L1741" s="404"/>
      <c r="M1741" s="404"/>
      <c r="N1741" s="404"/>
      <c r="O1741" s="404"/>
      <c r="P1741" s="404"/>
      <c r="Q1741" s="404"/>
      <c r="R1741" s="404"/>
      <c r="S1741" s="404"/>
      <c r="T1741" s="404"/>
    </row>
    <row r="1742" spans="12:20" ht="16.8">
      <c r="L1742" s="404"/>
      <c r="M1742" s="404"/>
      <c r="N1742" s="404"/>
      <c r="O1742" s="404"/>
      <c r="P1742" s="404"/>
      <c r="Q1742" s="404"/>
      <c r="R1742" s="404"/>
      <c r="S1742" s="404"/>
      <c r="T1742" s="404"/>
    </row>
    <row r="1743" spans="12:20" ht="16.8">
      <c r="L1743" s="404"/>
      <c r="M1743" s="404"/>
      <c r="N1743" s="404"/>
      <c r="O1743" s="404"/>
      <c r="P1743" s="404"/>
      <c r="Q1743" s="404"/>
      <c r="R1743" s="404"/>
      <c r="S1743" s="404"/>
      <c r="T1743" s="404"/>
    </row>
    <row r="1744" spans="12:20" ht="16.8">
      <c r="L1744" s="404"/>
      <c r="M1744" s="404"/>
      <c r="N1744" s="404"/>
      <c r="O1744" s="404"/>
      <c r="P1744" s="404"/>
      <c r="Q1744" s="404"/>
      <c r="R1744" s="404"/>
      <c r="S1744" s="404"/>
      <c r="T1744" s="404"/>
    </row>
    <row r="1745" spans="12:20" ht="16.8">
      <c r="L1745" s="404"/>
      <c r="M1745" s="404"/>
      <c r="N1745" s="404"/>
      <c r="O1745" s="404"/>
      <c r="P1745" s="404"/>
      <c r="Q1745" s="404"/>
      <c r="R1745" s="404"/>
      <c r="S1745" s="404"/>
      <c r="T1745" s="404"/>
    </row>
    <row r="1746" spans="12:20" ht="16.8">
      <c r="L1746" s="404"/>
      <c r="M1746" s="404"/>
      <c r="N1746" s="404"/>
      <c r="O1746" s="404"/>
      <c r="P1746" s="404"/>
      <c r="Q1746" s="404"/>
      <c r="R1746" s="404"/>
      <c r="S1746" s="404"/>
      <c r="T1746" s="404"/>
    </row>
    <row r="1747" spans="12:20" ht="16.8">
      <c r="L1747" s="404"/>
      <c r="M1747" s="404"/>
      <c r="N1747" s="404"/>
      <c r="O1747" s="404"/>
      <c r="P1747" s="404"/>
      <c r="Q1747" s="404"/>
      <c r="R1747" s="404"/>
      <c r="S1747" s="404"/>
      <c r="T1747" s="404"/>
    </row>
    <row r="1748" spans="12:20" ht="16.8">
      <c r="L1748" s="404"/>
      <c r="M1748" s="404"/>
      <c r="N1748" s="404"/>
      <c r="O1748" s="404"/>
      <c r="P1748" s="404"/>
      <c r="Q1748" s="404"/>
      <c r="R1748" s="404"/>
      <c r="S1748" s="404"/>
      <c r="T1748" s="404"/>
    </row>
    <row r="1749" spans="12:20" ht="16.8">
      <c r="L1749" s="404"/>
      <c r="M1749" s="404"/>
      <c r="N1749" s="404"/>
      <c r="O1749" s="404"/>
      <c r="P1749" s="404"/>
      <c r="Q1749" s="404"/>
      <c r="R1749" s="404"/>
      <c r="S1749" s="404"/>
      <c r="T1749" s="404"/>
    </row>
    <row r="1750" spans="12:20" ht="16.8">
      <c r="L1750" s="404"/>
      <c r="M1750" s="404"/>
      <c r="N1750" s="404"/>
      <c r="O1750" s="404"/>
      <c r="P1750" s="404"/>
      <c r="Q1750" s="404"/>
      <c r="R1750" s="404"/>
      <c r="S1750" s="404"/>
      <c r="T1750" s="404"/>
    </row>
    <row r="1751" spans="12:20" ht="16.8">
      <c r="L1751" s="404"/>
      <c r="M1751" s="404"/>
      <c r="N1751" s="404"/>
      <c r="O1751" s="404"/>
      <c r="P1751" s="404"/>
      <c r="Q1751" s="404"/>
      <c r="R1751" s="404"/>
      <c r="S1751" s="404"/>
      <c r="T1751" s="404"/>
    </row>
    <row r="1752" spans="12:20" ht="16.8">
      <c r="L1752" s="404"/>
      <c r="M1752" s="404"/>
      <c r="N1752" s="404"/>
      <c r="O1752" s="404"/>
      <c r="P1752" s="404"/>
      <c r="Q1752" s="404"/>
      <c r="R1752" s="404"/>
      <c r="S1752" s="404"/>
      <c r="T1752" s="404"/>
    </row>
    <row r="1753" spans="12:20" ht="16.8">
      <c r="L1753" s="404"/>
      <c r="M1753" s="404"/>
      <c r="N1753" s="404"/>
      <c r="O1753" s="404"/>
      <c r="P1753" s="404"/>
      <c r="Q1753" s="404"/>
      <c r="R1753" s="404"/>
      <c r="S1753" s="404"/>
      <c r="T1753" s="404"/>
    </row>
    <row r="1754" spans="12:20" ht="16.8">
      <c r="L1754" s="404"/>
      <c r="M1754" s="404"/>
      <c r="N1754" s="404"/>
      <c r="O1754" s="404"/>
      <c r="P1754" s="404"/>
      <c r="Q1754" s="404"/>
      <c r="R1754" s="404"/>
      <c r="S1754" s="404"/>
      <c r="T1754" s="404"/>
    </row>
    <row r="1755" spans="12:20" ht="16.8">
      <c r="L1755" s="404"/>
      <c r="M1755" s="404"/>
      <c r="N1755" s="404"/>
      <c r="O1755" s="404"/>
      <c r="P1755" s="404"/>
      <c r="Q1755" s="404"/>
      <c r="R1755" s="404"/>
      <c r="S1755" s="404"/>
      <c r="T1755" s="404"/>
    </row>
    <row r="1756" spans="12:20" ht="16.8">
      <c r="L1756" s="404"/>
      <c r="M1756" s="404"/>
      <c r="N1756" s="404"/>
      <c r="O1756" s="404"/>
      <c r="P1756" s="404"/>
      <c r="Q1756" s="404"/>
      <c r="R1756" s="404"/>
      <c r="S1756" s="404"/>
      <c r="T1756" s="404"/>
    </row>
    <row r="1757" spans="12:20" ht="16.8">
      <c r="L1757" s="404"/>
      <c r="M1757" s="404"/>
      <c r="N1757" s="404"/>
      <c r="O1757" s="404"/>
      <c r="P1757" s="404"/>
      <c r="Q1757" s="404"/>
      <c r="R1757" s="404"/>
      <c r="S1757" s="404"/>
      <c r="T1757" s="404"/>
    </row>
    <row r="1758" spans="12:20" ht="16.8">
      <c r="L1758" s="404"/>
      <c r="M1758" s="404"/>
      <c r="N1758" s="404"/>
      <c r="O1758" s="404"/>
      <c r="P1758" s="404"/>
      <c r="Q1758" s="404"/>
      <c r="R1758" s="404"/>
      <c r="S1758" s="404"/>
      <c r="T1758" s="404"/>
    </row>
    <row r="1759" spans="12:20" ht="16.8">
      <c r="L1759" s="404"/>
      <c r="M1759" s="404"/>
      <c r="N1759" s="404"/>
      <c r="O1759" s="404"/>
      <c r="P1759" s="404"/>
      <c r="Q1759" s="404"/>
      <c r="R1759" s="404"/>
      <c r="S1759" s="404"/>
      <c r="T1759" s="404"/>
    </row>
    <row r="1760" spans="12:20" ht="16.8">
      <c r="L1760" s="404"/>
      <c r="M1760" s="404"/>
      <c r="N1760" s="404"/>
      <c r="O1760" s="404"/>
      <c r="P1760" s="404"/>
      <c r="Q1760" s="404"/>
      <c r="R1760" s="404"/>
      <c r="S1760" s="404"/>
      <c r="T1760" s="404"/>
    </row>
    <row r="1761" spans="12:20" ht="16.8">
      <c r="L1761" s="404"/>
      <c r="M1761" s="404"/>
      <c r="N1761" s="404"/>
      <c r="O1761" s="404"/>
      <c r="P1761" s="404"/>
      <c r="Q1761" s="404"/>
      <c r="R1761" s="404"/>
      <c r="S1761" s="404"/>
      <c r="T1761" s="404"/>
    </row>
    <row r="1762" spans="12:20" ht="16.8">
      <c r="L1762" s="404"/>
      <c r="M1762" s="404"/>
      <c r="N1762" s="404"/>
      <c r="O1762" s="404"/>
      <c r="P1762" s="404"/>
      <c r="Q1762" s="404"/>
      <c r="R1762" s="404"/>
      <c r="S1762" s="404"/>
      <c r="T1762" s="404"/>
    </row>
    <row r="1763" spans="12:20" ht="16.8">
      <c r="L1763" s="404"/>
      <c r="M1763" s="404"/>
      <c r="N1763" s="404"/>
      <c r="O1763" s="404"/>
      <c r="P1763" s="404"/>
      <c r="Q1763" s="404"/>
      <c r="R1763" s="404"/>
      <c r="S1763" s="404"/>
      <c r="T1763" s="404"/>
    </row>
    <row r="1764" spans="12:20" ht="16.8">
      <c r="L1764" s="404"/>
      <c r="M1764" s="404"/>
      <c r="N1764" s="404"/>
      <c r="O1764" s="404"/>
      <c r="P1764" s="404"/>
      <c r="Q1764" s="404"/>
      <c r="R1764" s="404"/>
      <c r="S1764" s="404"/>
      <c r="T1764" s="404"/>
    </row>
    <row r="1765" spans="12:20" ht="16.8">
      <c r="L1765" s="404"/>
      <c r="M1765" s="404"/>
      <c r="N1765" s="404"/>
      <c r="O1765" s="404"/>
      <c r="P1765" s="404"/>
      <c r="Q1765" s="404"/>
      <c r="R1765" s="404"/>
      <c r="S1765" s="404"/>
      <c r="T1765" s="404"/>
    </row>
    <row r="1766" spans="12:20" ht="16.8">
      <c r="L1766" s="404"/>
      <c r="M1766" s="404"/>
      <c r="N1766" s="404"/>
      <c r="O1766" s="404"/>
      <c r="P1766" s="404"/>
      <c r="Q1766" s="404"/>
      <c r="R1766" s="404"/>
      <c r="S1766" s="404"/>
      <c r="T1766" s="404"/>
    </row>
    <row r="1767" spans="12:20" ht="16.8">
      <c r="L1767" s="404"/>
      <c r="M1767" s="404"/>
      <c r="N1767" s="404"/>
      <c r="O1767" s="404"/>
      <c r="P1767" s="404"/>
      <c r="Q1767" s="404"/>
      <c r="R1767" s="404"/>
      <c r="S1767" s="404"/>
      <c r="T1767" s="404"/>
    </row>
    <row r="1768" spans="12:20" ht="16.8">
      <c r="L1768" s="404"/>
      <c r="M1768" s="404"/>
      <c r="N1768" s="404"/>
      <c r="O1768" s="404"/>
      <c r="P1768" s="404"/>
      <c r="Q1768" s="404"/>
      <c r="R1768" s="404"/>
      <c r="S1768" s="404"/>
      <c r="T1768" s="404"/>
    </row>
    <row r="1769" spans="12:20" ht="16.8">
      <c r="L1769" s="404"/>
      <c r="M1769" s="404"/>
      <c r="N1769" s="404"/>
      <c r="O1769" s="404"/>
      <c r="P1769" s="404"/>
      <c r="Q1769" s="404"/>
      <c r="R1769" s="404"/>
      <c r="S1769" s="404"/>
      <c r="T1769" s="404"/>
    </row>
    <row r="1770" spans="12:20" ht="16.8">
      <c r="L1770" s="404"/>
      <c r="M1770" s="404"/>
      <c r="N1770" s="404"/>
      <c r="O1770" s="404"/>
      <c r="P1770" s="404"/>
      <c r="Q1770" s="404"/>
      <c r="R1770" s="404"/>
      <c r="S1770" s="404"/>
      <c r="T1770" s="404"/>
    </row>
    <row r="1771" spans="12:20" ht="16.8">
      <c r="L1771" s="404"/>
      <c r="M1771" s="404"/>
      <c r="N1771" s="404"/>
      <c r="O1771" s="404"/>
      <c r="P1771" s="404"/>
      <c r="Q1771" s="404"/>
      <c r="R1771" s="404"/>
      <c r="S1771" s="404"/>
      <c r="T1771" s="404"/>
    </row>
    <row r="1772" spans="12:20" ht="16.8">
      <c r="L1772" s="404"/>
      <c r="M1772" s="404"/>
      <c r="N1772" s="404"/>
      <c r="O1772" s="404"/>
      <c r="P1772" s="404"/>
      <c r="Q1772" s="404"/>
      <c r="R1772" s="404"/>
      <c r="S1772" s="404"/>
      <c r="T1772" s="404"/>
    </row>
    <row r="1773" spans="12:20" ht="16.8">
      <c r="L1773" s="404"/>
      <c r="M1773" s="404"/>
      <c r="N1773" s="404"/>
      <c r="O1773" s="404"/>
      <c r="P1773" s="404"/>
      <c r="Q1773" s="404"/>
      <c r="R1773" s="404"/>
      <c r="S1773" s="404"/>
      <c r="T1773" s="404"/>
    </row>
    <row r="1774" spans="12:20" ht="16.8">
      <c r="L1774" s="404"/>
      <c r="M1774" s="404"/>
      <c r="N1774" s="404"/>
      <c r="O1774" s="404"/>
      <c r="P1774" s="404"/>
      <c r="Q1774" s="404"/>
      <c r="R1774" s="404"/>
      <c r="S1774" s="404"/>
      <c r="T1774" s="404"/>
    </row>
    <row r="1775" spans="12:20" ht="16.8">
      <c r="L1775" s="404"/>
      <c r="M1775" s="404"/>
      <c r="N1775" s="404"/>
      <c r="O1775" s="404"/>
      <c r="P1775" s="404"/>
      <c r="Q1775" s="404"/>
      <c r="R1775" s="404"/>
      <c r="S1775" s="404"/>
      <c r="T1775" s="404"/>
    </row>
    <row r="1776" spans="12:20" ht="16.8">
      <c r="L1776" s="404"/>
      <c r="M1776" s="404"/>
      <c r="N1776" s="404"/>
      <c r="O1776" s="404"/>
      <c r="P1776" s="404"/>
      <c r="Q1776" s="404"/>
      <c r="R1776" s="404"/>
      <c r="S1776" s="404"/>
      <c r="T1776" s="404"/>
    </row>
    <row r="1777" spans="12:20" ht="16.8">
      <c r="L1777" s="404"/>
      <c r="M1777" s="404"/>
      <c r="N1777" s="404"/>
      <c r="O1777" s="404"/>
      <c r="P1777" s="404"/>
      <c r="Q1777" s="404"/>
      <c r="R1777" s="404"/>
      <c r="S1777" s="404"/>
      <c r="T1777" s="404"/>
    </row>
    <row r="1778" spans="12:20" ht="16.8">
      <c r="L1778" s="404"/>
      <c r="M1778" s="404"/>
      <c r="N1778" s="404"/>
      <c r="O1778" s="404"/>
      <c r="P1778" s="404"/>
      <c r="Q1778" s="404"/>
      <c r="R1778" s="404"/>
      <c r="S1778" s="404"/>
      <c r="T1778" s="404"/>
    </row>
    <row r="1779" spans="12:20" ht="16.8">
      <c r="L1779" s="404"/>
      <c r="M1779" s="404"/>
      <c r="N1779" s="404"/>
      <c r="O1779" s="404"/>
      <c r="P1779" s="404"/>
      <c r="Q1779" s="404"/>
      <c r="R1779" s="404"/>
      <c r="S1779" s="404"/>
      <c r="T1779" s="404"/>
    </row>
    <row r="1780" spans="12:20" ht="16.8">
      <c r="L1780" s="404"/>
      <c r="M1780" s="404"/>
      <c r="N1780" s="404"/>
      <c r="O1780" s="404"/>
      <c r="P1780" s="404"/>
      <c r="Q1780" s="404"/>
      <c r="R1780" s="404"/>
      <c r="S1780" s="404"/>
      <c r="T1780" s="404"/>
    </row>
    <row r="1781" spans="12:20" ht="16.8">
      <c r="L1781" s="404"/>
      <c r="M1781" s="404"/>
      <c r="N1781" s="404"/>
      <c r="O1781" s="404"/>
      <c r="P1781" s="404"/>
      <c r="Q1781" s="404"/>
      <c r="R1781" s="404"/>
      <c r="S1781" s="404"/>
      <c r="T1781" s="404"/>
    </row>
    <row r="1782" spans="12:20" ht="16.8">
      <c r="L1782" s="404"/>
      <c r="M1782" s="404"/>
      <c r="N1782" s="404"/>
      <c r="O1782" s="404"/>
      <c r="P1782" s="404"/>
      <c r="Q1782" s="404"/>
      <c r="R1782" s="404"/>
      <c r="S1782" s="404"/>
      <c r="T1782" s="404"/>
    </row>
    <row r="1783" spans="12:20" ht="16.8">
      <c r="L1783" s="404"/>
      <c r="M1783" s="404"/>
      <c r="N1783" s="404"/>
      <c r="O1783" s="404"/>
      <c r="P1783" s="404"/>
      <c r="Q1783" s="404"/>
      <c r="R1783" s="404"/>
      <c r="S1783" s="404"/>
      <c r="T1783" s="404"/>
    </row>
    <row r="1784" spans="12:20" ht="16.8">
      <c r="L1784" s="404"/>
      <c r="M1784" s="404"/>
      <c r="N1784" s="404"/>
      <c r="O1784" s="404"/>
      <c r="P1784" s="404"/>
      <c r="Q1784" s="404"/>
      <c r="R1784" s="404"/>
      <c r="S1784" s="404"/>
      <c r="T1784" s="404"/>
    </row>
    <row r="1785" spans="12:20" ht="16.8">
      <c r="L1785" s="404"/>
      <c r="M1785" s="404"/>
      <c r="N1785" s="404"/>
      <c r="O1785" s="404"/>
      <c r="P1785" s="404"/>
      <c r="Q1785" s="404"/>
      <c r="R1785" s="404"/>
      <c r="S1785" s="404"/>
      <c r="T1785" s="404"/>
    </row>
    <row r="1786" spans="12:20" ht="16.8">
      <c r="L1786" s="404"/>
      <c r="M1786" s="404"/>
      <c r="N1786" s="404"/>
      <c r="O1786" s="404"/>
      <c r="P1786" s="404"/>
      <c r="Q1786" s="404"/>
      <c r="R1786" s="404"/>
      <c r="S1786" s="404"/>
      <c r="T1786" s="404"/>
    </row>
    <row r="1787" spans="12:20" ht="16.8">
      <c r="L1787" s="404"/>
      <c r="M1787" s="404"/>
      <c r="N1787" s="404"/>
      <c r="O1787" s="404"/>
      <c r="P1787" s="404"/>
      <c r="Q1787" s="404"/>
      <c r="R1787" s="404"/>
      <c r="S1787" s="404"/>
      <c r="T1787" s="404"/>
    </row>
    <row r="1788" spans="12:20" ht="16.8">
      <c r="L1788" s="404"/>
      <c r="M1788" s="404"/>
      <c r="N1788" s="404"/>
      <c r="O1788" s="404"/>
      <c r="P1788" s="404"/>
      <c r="Q1788" s="404"/>
      <c r="R1788" s="404"/>
      <c r="S1788" s="404"/>
      <c r="T1788" s="404"/>
    </row>
    <row r="1789" spans="12:20" ht="16.8">
      <c r="L1789" s="404"/>
      <c r="M1789" s="404"/>
      <c r="N1789" s="404"/>
      <c r="O1789" s="404"/>
      <c r="P1789" s="404"/>
      <c r="Q1789" s="404"/>
      <c r="R1789" s="404"/>
      <c r="S1789" s="404"/>
      <c r="T1789" s="404"/>
    </row>
    <row r="1790" spans="12:20" ht="16.8">
      <c r="L1790" s="404"/>
      <c r="M1790" s="404"/>
      <c r="N1790" s="404"/>
      <c r="O1790" s="404"/>
      <c r="P1790" s="404"/>
      <c r="Q1790" s="404"/>
      <c r="R1790" s="404"/>
      <c r="S1790" s="404"/>
      <c r="T1790" s="404"/>
    </row>
    <row r="1791" spans="12:20" ht="16.8">
      <c r="L1791" s="404"/>
      <c r="M1791" s="404"/>
      <c r="N1791" s="404"/>
      <c r="O1791" s="404"/>
      <c r="P1791" s="404"/>
      <c r="Q1791" s="404"/>
      <c r="R1791" s="404"/>
      <c r="S1791" s="404"/>
      <c r="T1791" s="404"/>
    </row>
    <row r="1792" spans="12:20" ht="16.8">
      <c r="L1792" s="404"/>
      <c r="M1792" s="404"/>
      <c r="N1792" s="404"/>
      <c r="O1792" s="404"/>
      <c r="P1792" s="404"/>
      <c r="Q1792" s="404"/>
      <c r="R1792" s="404"/>
      <c r="S1792" s="404"/>
      <c r="T1792" s="404"/>
    </row>
    <row r="1793" spans="12:20" ht="16.8">
      <c r="L1793" s="404"/>
      <c r="M1793" s="404"/>
      <c r="N1793" s="404"/>
      <c r="O1793" s="404"/>
      <c r="P1793" s="404"/>
      <c r="Q1793" s="404"/>
      <c r="R1793" s="404"/>
      <c r="S1793" s="404"/>
      <c r="T1793" s="404"/>
    </row>
    <row r="1794" spans="12:20" ht="16.8">
      <c r="L1794" s="404"/>
      <c r="M1794" s="404"/>
      <c r="N1794" s="404"/>
      <c r="O1794" s="404"/>
      <c r="P1794" s="404"/>
      <c r="Q1794" s="404"/>
      <c r="R1794" s="404"/>
      <c r="S1794" s="404"/>
      <c r="T1794" s="404"/>
    </row>
    <row r="1795" spans="12:20" ht="16.8">
      <c r="L1795" s="404"/>
      <c r="M1795" s="404"/>
      <c r="N1795" s="404"/>
      <c r="O1795" s="404"/>
      <c r="P1795" s="404"/>
      <c r="Q1795" s="404"/>
      <c r="R1795" s="404"/>
      <c r="S1795" s="404"/>
      <c r="T1795" s="404"/>
    </row>
    <row r="1796" spans="12:20" ht="16.8">
      <c r="L1796" s="404"/>
      <c r="M1796" s="404"/>
      <c r="N1796" s="404"/>
      <c r="O1796" s="404"/>
      <c r="P1796" s="404"/>
      <c r="Q1796" s="404"/>
      <c r="R1796" s="404"/>
      <c r="S1796" s="404"/>
      <c r="T1796" s="404"/>
    </row>
    <row r="1797" spans="12:20" ht="16.8">
      <c r="L1797" s="404"/>
      <c r="M1797" s="404"/>
      <c r="N1797" s="404"/>
      <c r="O1797" s="404"/>
      <c r="P1797" s="404"/>
      <c r="Q1797" s="404"/>
      <c r="R1797" s="404"/>
      <c r="S1797" s="404"/>
      <c r="T1797" s="404"/>
    </row>
    <row r="1798" spans="12:20" ht="16.8">
      <c r="L1798" s="404"/>
      <c r="M1798" s="404"/>
      <c r="N1798" s="404"/>
      <c r="O1798" s="404"/>
      <c r="P1798" s="404"/>
      <c r="Q1798" s="404"/>
      <c r="R1798" s="404"/>
      <c r="S1798" s="404"/>
      <c r="T1798" s="404"/>
    </row>
    <row r="1799" spans="12:20" ht="16.8">
      <c r="L1799" s="404"/>
      <c r="M1799" s="404"/>
      <c r="N1799" s="404"/>
      <c r="O1799" s="404"/>
      <c r="P1799" s="404"/>
      <c r="Q1799" s="404"/>
      <c r="R1799" s="404"/>
      <c r="S1799" s="404"/>
      <c r="T1799" s="404"/>
    </row>
    <row r="1800" spans="12:20" ht="16.8">
      <c r="L1800" s="404"/>
      <c r="M1800" s="404"/>
      <c r="N1800" s="404"/>
      <c r="O1800" s="404"/>
      <c r="P1800" s="404"/>
      <c r="Q1800" s="404"/>
      <c r="R1800" s="404"/>
      <c r="S1800" s="404"/>
      <c r="T1800" s="404"/>
    </row>
    <row r="1801" spans="12:20" ht="16.8">
      <c r="L1801" s="404"/>
      <c r="M1801" s="404"/>
      <c r="N1801" s="404"/>
      <c r="O1801" s="404"/>
      <c r="P1801" s="404"/>
      <c r="Q1801" s="404"/>
      <c r="R1801" s="404"/>
      <c r="S1801" s="404"/>
      <c r="T1801" s="404"/>
    </row>
    <row r="1802" spans="12:20" ht="16.8">
      <c r="L1802" s="404"/>
      <c r="M1802" s="404"/>
      <c r="N1802" s="404"/>
      <c r="O1802" s="404"/>
      <c r="P1802" s="404"/>
      <c r="Q1802" s="404"/>
      <c r="R1802" s="404"/>
      <c r="S1802" s="404"/>
      <c r="T1802" s="404"/>
    </row>
    <row r="1803" spans="12:20" ht="16.8">
      <c r="L1803" s="404"/>
      <c r="M1803" s="404"/>
      <c r="N1803" s="404"/>
      <c r="O1803" s="404"/>
      <c r="P1803" s="404"/>
      <c r="Q1803" s="404"/>
      <c r="R1803" s="404"/>
      <c r="S1803" s="404"/>
      <c r="T1803" s="404"/>
    </row>
    <row r="1804" spans="12:20" ht="16.8">
      <c r="L1804" s="404"/>
      <c r="M1804" s="404"/>
      <c r="N1804" s="404"/>
      <c r="O1804" s="404"/>
      <c r="P1804" s="404"/>
      <c r="Q1804" s="404"/>
      <c r="R1804" s="404"/>
      <c r="S1804" s="404"/>
      <c r="T1804" s="404"/>
    </row>
    <row r="1805" spans="12:20" ht="16.8">
      <c r="L1805" s="404"/>
      <c r="M1805" s="404"/>
      <c r="N1805" s="404"/>
      <c r="O1805" s="404"/>
      <c r="P1805" s="404"/>
      <c r="Q1805" s="404"/>
      <c r="R1805" s="404"/>
      <c r="S1805" s="404"/>
      <c r="T1805" s="404"/>
    </row>
    <row r="1806" spans="12:20" ht="16.8">
      <c r="L1806" s="404"/>
      <c r="M1806" s="404"/>
      <c r="N1806" s="404"/>
      <c r="O1806" s="404"/>
      <c r="P1806" s="404"/>
      <c r="Q1806" s="404"/>
      <c r="R1806" s="404"/>
      <c r="S1806" s="404"/>
      <c r="T1806" s="404"/>
    </row>
    <row r="1807" spans="12:20" ht="16.8">
      <c r="L1807" s="404"/>
      <c r="M1807" s="404"/>
      <c r="N1807" s="404"/>
      <c r="O1807" s="404"/>
      <c r="P1807" s="404"/>
      <c r="Q1807" s="404"/>
      <c r="R1807" s="404"/>
      <c r="S1807" s="404"/>
      <c r="T1807" s="404"/>
    </row>
    <row r="1808" spans="12:20" ht="16.8">
      <c r="L1808" s="404"/>
      <c r="M1808" s="404"/>
      <c r="N1808" s="404"/>
      <c r="O1808" s="404"/>
      <c r="P1808" s="404"/>
      <c r="Q1808" s="404"/>
      <c r="R1808" s="404"/>
      <c r="S1808" s="404"/>
      <c r="T1808" s="404"/>
    </row>
    <row r="1809" spans="12:20" ht="16.8">
      <c r="L1809" s="404"/>
      <c r="M1809" s="404"/>
      <c r="N1809" s="404"/>
      <c r="O1809" s="404"/>
      <c r="P1809" s="404"/>
      <c r="Q1809" s="404"/>
      <c r="R1809" s="404"/>
      <c r="S1809" s="404"/>
      <c r="T1809" s="404"/>
    </row>
    <row r="1810" spans="12:20" ht="16.8">
      <c r="L1810" s="404"/>
      <c r="M1810" s="404"/>
      <c r="N1810" s="404"/>
      <c r="O1810" s="404"/>
      <c r="P1810" s="404"/>
      <c r="Q1810" s="404"/>
      <c r="R1810" s="404"/>
      <c r="S1810" s="404"/>
      <c r="T1810" s="404"/>
    </row>
    <row r="1811" spans="12:20" ht="16.8">
      <c r="L1811" s="404"/>
      <c r="M1811" s="404"/>
      <c r="N1811" s="404"/>
      <c r="O1811" s="404"/>
      <c r="P1811" s="404"/>
      <c r="Q1811" s="404"/>
      <c r="R1811" s="404"/>
      <c r="S1811" s="404"/>
      <c r="T1811" s="404"/>
    </row>
    <row r="1812" spans="12:20" ht="16.8">
      <c r="L1812" s="404"/>
      <c r="M1812" s="404"/>
      <c r="N1812" s="404"/>
      <c r="O1812" s="404"/>
      <c r="P1812" s="404"/>
      <c r="Q1812" s="404"/>
      <c r="R1812" s="404"/>
      <c r="S1812" s="404"/>
      <c r="T1812" s="404"/>
    </row>
    <row r="1813" spans="12:20" ht="16.8">
      <c r="L1813" s="404"/>
      <c r="M1813" s="404"/>
      <c r="N1813" s="404"/>
      <c r="O1813" s="404"/>
      <c r="P1813" s="404"/>
      <c r="Q1813" s="404"/>
      <c r="R1813" s="404"/>
      <c r="S1813" s="404"/>
      <c r="T1813" s="404"/>
    </row>
    <row r="1814" spans="12:20" ht="16.8">
      <c r="L1814" s="404"/>
      <c r="M1814" s="404"/>
      <c r="N1814" s="404"/>
      <c r="O1814" s="404"/>
      <c r="P1814" s="404"/>
      <c r="Q1814" s="404"/>
      <c r="R1814" s="404"/>
      <c r="S1814" s="404"/>
      <c r="T1814" s="404"/>
    </row>
    <row r="1815" spans="12:20" ht="16.8">
      <c r="L1815" s="404"/>
      <c r="M1815" s="404"/>
      <c r="N1815" s="404"/>
      <c r="O1815" s="404"/>
      <c r="P1815" s="404"/>
      <c r="Q1815" s="404"/>
      <c r="R1815" s="404"/>
      <c r="S1815" s="404"/>
      <c r="T1815" s="404"/>
    </row>
    <row r="1816" spans="12:20" ht="16.8">
      <c r="L1816" s="404"/>
      <c r="M1816" s="404"/>
      <c r="N1816" s="404"/>
      <c r="O1816" s="404"/>
      <c r="P1816" s="404"/>
      <c r="Q1816" s="404"/>
      <c r="R1816" s="404"/>
      <c r="S1816" s="404"/>
      <c r="T1816" s="404"/>
    </row>
    <row r="1817" spans="12:20" ht="16.8">
      <c r="L1817" s="404"/>
      <c r="M1817" s="404"/>
      <c r="N1817" s="404"/>
      <c r="O1817" s="404"/>
      <c r="P1817" s="404"/>
      <c r="Q1817" s="404"/>
      <c r="R1817" s="404"/>
      <c r="S1817" s="404"/>
      <c r="T1817" s="404"/>
    </row>
    <row r="1818" spans="12:20" ht="16.8">
      <c r="L1818" s="404"/>
      <c r="M1818" s="404"/>
      <c r="N1818" s="404"/>
      <c r="O1818" s="404"/>
      <c r="P1818" s="404"/>
      <c r="Q1818" s="404"/>
      <c r="R1818" s="404"/>
      <c r="S1818" s="404"/>
      <c r="T1818" s="404"/>
    </row>
    <row r="1819" spans="12:20" ht="16.8">
      <c r="L1819" s="404"/>
      <c r="M1819" s="404"/>
      <c r="N1819" s="404"/>
      <c r="O1819" s="404"/>
      <c r="P1819" s="404"/>
      <c r="Q1819" s="404"/>
      <c r="R1819" s="404"/>
      <c r="S1819" s="404"/>
      <c r="T1819" s="404"/>
    </row>
    <row r="1820" spans="12:20" ht="16.8">
      <c r="L1820" s="404"/>
      <c r="M1820" s="404"/>
      <c r="N1820" s="404"/>
      <c r="O1820" s="404"/>
      <c r="P1820" s="404"/>
      <c r="Q1820" s="404"/>
      <c r="R1820" s="404"/>
      <c r="S1820" s="404"/>
      <c r="T1820" s="404"/>
    </row>
    <row r="1821" spans="12:20" ht="16.8">
      <c r="L1821" s="404"/>
      <c r="M1821" s="404"/>
      <c r="N1821" s="404"/>
      <c r="O1821" s="404"/>
      <c r="P1821" s="404"/>
      <c r="Q1821" s="404"/>
      <c r="R1821" s="404"/>
      <c r="S1821" s="404"/>
      <c r="T1821" s="404"/>
    </row>
    <row r="1822" spans="12:20" ht="16.8">
      <c r="L1822" s="404"/>
      <c r="M1822" s="404"/>
      <c r="N1822" s="404"/>
      <c r="O1822" s="404"/>
      <c r="P1822" s="404"/>
      <c r="Q1822" s="404"/>
      <c r="R1822" s="404"/>
      <c r="S1822" s="404"/>
      <c r="T1822" s="404"/>
    </row>
    <row r="1823" spans="12:20" ht="16.8">
      <c r="L1823" s="404"/>
      <c r="M1823" s="404"/>
      <c r="N1823" s="404"/>
      <c r="O1823" s="404"/>
      <c r="P1823" s="404"/>
      <c r="Q1823" s="404"/>
      <c r="R1823" s="404"/>
      <c r="S1823" s="404"/>
      <c r="T1823" s="404"/>
    </row>
    <row r="1824" spans="12:20" ht="16.8">
      <c r="L1824" s="404"/>
      <c r="M1824" s="404"/>
      <c r="N1824" s="404"/>
      <c r="O1824" s="404"/>
      <c r="P1824" s="404"/>
      <c r="Q1824" s="404"/>
      <c r="R1824" s="404"/>
      <c r="S1824" s="404"/>
      <c r="T1824" s="404"/>
    </row>
    <row r="1825" spans="12:20" ht="16.8">
      <c r="L1825" s="404"/>
      <c r="M1825" s="404"/>
      <c r="N1825" s="404"/>
      <c r="O1825" s="404"/>
      <c r="P1825" s="404"/>
      <c r="Q1825" s="404"/>
      <c r="R1825" s="404"/>
      <c r="S1825" s="404"/>
      <c r="T1825" s="404"/>
    </row>
    <row r="1826" spans="12:20" ht="16.8">
      <c r="L1826" s="404"/>
      <c r="M1826" s="404"/>
      <c r="N1826" s="404"/>
      <c r="O1826" s="404"/>
      <c r="P1826" s="404"/>
      <c r="Q1826" s="404"/>
      <c r="R1826" s="404"/>
      <c r="S1826" s="404"/>
      <c r="T1826" s="404"/>
    </row>
    <row r="1827" spans="12:20" ht="16.8">
      <c r="L1827" s="404"/>
      <c r="M1827" s="404"/>
      <c r="N1827" s="404"/>
      <c r="O1827" s="404"/>
      <c r="P1827" s="404"/>
      <c r="Q1827" s="404"/>
      <c r="R1827" s="404"/>
      <c r="S1827" s="404"/>
      <c r="T1827" s="404"/>
    </row>
    <row r="1828" spans="12:20" ht="16.8">
      <c r="L1828" s="404"/>
      <c r="M1828" s="404"/>
      <c r="N1828" s="404"/>
      <c r="O1828" s="404"/>
      <c r="P1828" s="404"/>
      <c r="Q1828" s="404"/>
      <c r="R1828" s="404"/>
      <c r="S1828" s="404"/>
      <c r="T1828" s="404"/>
    </row>
    <row r="1829" spans="12:20" ht="16.8">
      <c r="L1829" s="404"/>
      <c r="M1829" s="404"/>
      <c r="N1829" s="404"/>
      <c r="O1829" s="404"/>
      <c r="P1829" s="404"/>
      <c r="Q1829" s="404"/>
      <c r="R1829" s="404"/>
      <c r="S1829" s="404"/>
      <c r="T1829" s="404"/>
    </row>
    <row r="1830" spans="12:20" ht="16.8">
      <c r="L1830" s="404"/>
      <c r="M1830" s="404"/>
      <c r="N1830" s="404"/>
      <c r="O1830" s="404"/>
      <c r="P1830" s="404"/>
      <c r="Q1830" s="404"/>
      <c r="R1830" s="404"/>
      <c r="S1830" s="404"/>
      <c r="T1830" s="404"/>
    </row>
    <row r="1831" spans="12:20" ht="16.8">
      <c r="L1831" s="404"/>
      <c r="M1831" s="404"/>
      <c r="N1831" s="404"/>
      <c r="O1831" s="404"/>
      <c r="P1831" s="404"/>
      <c r="Q1831" s="404"/>
      <c r="R1831" s="404"/>
      <c r="S1831" s="404"/>
      <c r="T1831" s="404"/>
    </row>
    <row r="1832" spans="12:20" ht="16.8">
      <c r="L1832" s="404"/>
      <c r="M1832" s="404"/>
      <c r="N1832" s="404"/>
      <c r="O1832" s="404"/>
      <c r="P1832" s="404"/>
      <c r="Q1832" s="404"/>
      <c r="R1832" s="404"/>
      <c r="S1832" s="404"/>
      <c r="T1832" s="404"/>
    </row>
    <row r="1833" spans="12:20" ht="16.8">
      <c r="L1833" s="404"/>
      <c r="M1833" s="404"/>
      <c r="N1833" s="404"/>
      <c r="O1833" s="404"/>
      <c r="P1833" s="404"/>
      <c r="Q1833" s="404"/>
      <c r="R1833" s="404"/>
      <c r="S1833" s="404"/>
      <c r="T1833" s="404"/>
    </row>
    <row r="1834" spans="12:20" ht="16.8">
      <c r="L1834" s="404"/>
      <c r="M1834" s="404"/>
      <c r="N1834" s="404"/>
      <c r="O1834" s="404"/>
      <c r="P1834" s="404"/>
      <c r="Q1834" s="404"/>
      <c r="R1834" s="404"/>
      <c r="S1834" s="404"/>
      <c r="T1834" s="404"/>
    </row>
    <row r="1835" spans="12:20" ht="16.8">
      <c r="L1835" s="404"/>
      <c r="M1835" s="404"/>
      <c r="N1835" s="404"/>
      <c r="O1835" s="404"/>
      <c r="P1835" s="404"/>
      <c r="Q1835" s="404"/>
      <c r="R1835" s="404"/>
      <c r="S1835" s="404"/>
      <c r="T1835" s="404"/>
    </row>
    <row r="1836" spans="12:20" ht="16.8">
      <c r="L1836" s="404"/>
      <c r="M1836" s="404"/>
      <c r="N1836" s="404"/>
      <c r="O1836" s="404"/>
      <c r="P1836" s="404"/>
      <c r="Q1836" s="404"/>
      <c r="R1836" s="404"/>
      <c r="S1836" s="404"/>
      <c r="T1836" s="404"/>
    </row>
    <row r="1837" spans="12:20" ht="16.8">
      <c r="L1837" s="404"/>
      <c r="M1837" s="404"/>
      <c r="N1837" s="404"/>
      <c r="O1837" s="404"/>
      <c r="P1837" s="404"/>
      <c r="Q1837" s="404"/>
      <c r="R1837" s="404"/>
      <c r="S1837" s="404"/>
      <c r="T1837" s="404"/>
    </row>
    <row r="1838" spans="12:20" ht="16.8">
      <c r="L1838" s="404"/>
      <c r="M1838" s="404"/>
      <c r="N1838" s="404"/>
      <c r="O1838" s="404"/>
      <c r="P1838" s="404"/>
      <c r="Q1838" s="404"/>
      <c r="R1838" s="404"/>
      <c r="S1838" s="404"/>
      <c r="T1838" s="404"/>
    </row>
    <row r="1839" spans="12:20" ht="16.8">
      <c r="L1839" s="404"/>
      <c r="M1839" s="404"/>
      <c r="N1839" s="404"/>
      <c r="O1839" s="404"/>
      <c r="P1839" s="404"/>
      <c r="Q1839" s="404"/>
      <c r="R1839" s="404"/>
      <c r="S1839" s="404"/>
      <c r="T1839" s="404"/>
    </row>
    <row r="1840" spans="12:20" ht="16.8">
      <c r="L1840" s="404"/>
      <c r="M1840" s="404"/>
      <c r="N1840" s="404"/>
      <c r="O1840" s="404"/>
      <c r="P1840" s="404"/>
      <c r="Q1840" s="404"/>
      <c r="R1840" s="404"/>
      <c r="S1840" s="404"/>
      <c r="T1840" s="404"/>
    </row>
    <row r="1841" spans="12:20" ht="16.8">
      <c r="L1841" s="404"/>
      <c r="M1841" s="404"/>
      <c r="N1841" s="404"/>
      <c r="O1841" s="404"/>
      <c r="P1841" s="404"/>
      <c r="Q1841" s="404"/>
      <c r="R1841" s="404"/>
      <c r="S1841" s="404"/>
      <c r="T1841" s="404"/>
    </row>
    <row r="1842" spans="12:20" ht="16.8">
      <c r="L1842" s="404"/>
      <c r="M1842" s="404"/>
      <c r="N1842" s="404"/>
      <c r="O1842" s="404"/>
      <c r="P1842" s="404"/>
      <c r="Q1842" s="404"/>
      <c r="R1842" s="404"/>
      <c r="S1842" s="404"/>
      <c r="T1842" s="404"/>
    </row>
    <row r="1843" spans="12:20" ht="16.8">
      <c r="L1843" s="404"/>
      <c r="M1843" s="404"/>
      <c r="N1843" s="404"/>
      <c r="O1843" s="404"/>
      <c r="P1843" s="404"/>
      <c r="Q1843" s="404"/>
      <c r="R1843" s="404"/>
      <c r="S1843" s="404"/>
      <c r="T1843" s="404"/>
    </row>
    <row r="1844" spans="12:20" ht="16.8">
      <c r="L1844" s="404"/>
      <c r="M1844" s="404"/>
      <c r="N1844" s="404"/>
      <c r="O1844" s="404"/>
      <c r="P1844" s="404"/>
      <c r="Q1844" s="404"/>
      <c r="R1844" s="404"/>
      <c r="S1844" s="404"/>
      <c r="T1844" s="404"/>
    </row>
    <row r="1845" spans="12:20" ht="16.8">
      <c r="L1845" s="404"/>
      <c r="M1845" s="404"/>
      <c r="N1845" s="404"/>
      <c r="O1845" s="404"/>
      <c r="P1845" s="404"/>
      <c r="Q1845" s="404"/>
      <c r="R1845" s="404"/>
      <c r="S1845" s="404"/>
      <c r="T1845" s="404"/>
    </row>
    <row r="1846" spans="12:20" ht="16.8">
      <c r="L1846" s="404"/>
      <c r="M1846" s="404"/>
      <c r="N1846" s="404"/>
      <c r="O1846" s="404"/>
      <c r="P1846" s="404"/>
      <c r="Q1846" s="404"/>
      <c r="R1846" s="404"/>
      <c r="S1846" s="404"/>
      <c r="T1846" s="404"/>
    </row>
    <row r="1847" spans="12:20" ht="16.8">
      <c r="L1847" s="404"/>
      <c r="M1847" s="404"/>
      <c r="N1847" s="404"/>
      <c r="O1847" s="404"/>
      <c r="P1847" s="404"/>
      <c r="Q1847" s="404"/>
      <c r="R1847" s="404"/>
      <c r="S1847" s="404"/>
      <c r="T1847" s="404"/>
    </row>
    <row r="1848" spans="12:20" ht="16.8">
      <c r="L1848" s="404"/>
      <c r="M1848" s="404"/>
      <c r="N1848" s="404"/>
      <c r="O1848" s="404"/>
      <c r="P1848" s="404"/>
      <c r="Q1848" s="404"/>
      <c r="R1848" s="404"/>
      <c r="S1848" s="404"/>
      <c r="T1848" s="404"/>
    </row>
    <row r="1849" spans="12:20" ht="16.8">
      <c r="L1849" s="404"/>
      <c r="M1849" s="404"/>
      <c r="N1849" s="404"/>
      <c r="O1849" s="404"/>
      <c r="P1849" s="404"/>
      <c r="Q1849" s="404"/>
      <c r="R1849" s="404"/>
      <c r="S1849" s="404"/>
      <c r="T1849" s="404"/>
    </row>
    <row r="1850" spans="12:20" ht="16.8">
      <c r="L1850" s="404"/>
      <c r="M1850" s="404"/>
      <c r="N1850" s="404"/>
      <c r="O1850" s="404"/>
      <c r="P1850" s="404"/>
      <c r="Q1850" s="404"/>
      <c r="R1850" s="404"/>
      <c r="S1850" s="404"/>
      <c r="T1850" s="404"/>
    </row>
    <row r="1851" spans="12:20" ht="16.8">
      <c r="L1851" s="404"/>
      <c r="M1851" s="404"/>
      <c r="N1851" s="404"/>
      <c r="O1851" s="404"/>
      <c r="P1851" s="404"/>
      <c r="Q1851" s="404"/>
      <c r="R1851" s="404"/>
      <c r="S1851" s="404"/>
      <c r="T1851" s="404"/>
    </row>
    <row r="1852" spans="12:20" ht="16.8">
      <c r="L1852" s="404"/>
      <c r="M1852" s="404"/>
      <c r="N1852" s="404"/>
      <c r="O1852" s="404"/>
      <c r="P1852" s="404"/>
      <c r="Q1852" s="404"/>
      <c r="R1852" s="404"/>
      <c r="S1852" s="404"/>
      <c r="T1852" s="404"/>
    </row>
    <row r="1853" spans="12:20" ht="16.8">
      <c r="L1853" s="404"/>
      <c r="M1853" s="404"/>
      <c r="N1853" s="404"/>
      <c r="O1853" s="404"/>
      <c r="P1853" s="404"/>
      <c r="Q1853" s="404"/>
      <c r="R1853" s="404"/>
      <c r="S1853" s="404"/>
      <c r="T1853" s="404"/>
    </row>
    <row r="1854" spans="12:20" ht="16.8">
      <c r="L1854" s="404"/>
      <c r="M1854" s="404"/>
      <c r="N1854" s="404"/>
      <c r="O1854" s="404"/>
      <c r="P1854" s="404"/>
      <c r="Q1854" s="404"/>
      <c r="R1854" s="404"/>
      <c r="S1854" s="404"/>
      <c r="T1854" s="404"/>
    </row>
    <row r="1855" spans="12:20" ht="16.8">
      <c r="L1855" s="404"/>
      <c r="M1855" s="404"/>
      <c r="N1855" s="404"/>
      <c r="O1855" s="404"/>
      <c r="P1855" s="404"/>
      <c r="Q1855" s="404"/>
      <c r="R1855" s="404"/>
      <c r="S1855" s="404"/>
      <c r="T1855" s="404"/>
    </row>
    <row r="1856" spans="12:20" ht="16.8">
      <c r="L1856" s="404"/>
      <c r="M1856" s="404"/>
      <c r="N1856" s="404"/>
      <c r="O1856" s="404"/>
      <c r="P1856" s="404"/>
      <c r="Q1856" s="404"/>
      <c r="R1856" s="404"/>
      <c r="S1856" s="404"/>
      <c r="T1856" s="404"/>
    </row>
    <row r="1857" spans="12:20" ht="16.8">
      <c r="L1857" s="404"/>
      <c r="M1857" s="404"/>
      <c r="N1857" s="404"/>
      <c r="O1857" s="404"/>
      <c r="P1857" s="404"/>
      <c r="Q1857" s="404"/>
      <c r="R1857" s="404"/>
      <c r="S1857" s="404"/>
      <c r="T1857" s="404"/>
    </row>
    <row r="1858" spans="12:20" ht="16.8">
      <c r="L1858" s="404"/>
      <c r="M1858" s="404"/>
      <c r="N1858" s="404"/>
      <c r="O1858" s="404"/>
      <c r="P1858" s="404"/>
      <c r="Q1858" s="404"/>
      <c r="R1858" s="404"/>
      <c r="S1858" s="404"/>
      <c r="T1858" s="404"/>
    </row>
    <row r="1859" spans="12:20" ht="16.8">
      <c r="L1859" s="404"/>
      <c r="M1859" s="404"/>
      <c r="N1859" s="404"/>
      <c r="O1859" s="404"/>
      <c r="P1859" s="404"/>
      <c r="Q1859" s="404"/>
      <c r="R1859" s="404"/>
      <c r="S1859" s="404"/>
      <c r="T1859" s="404"/>
    </row>
    <row r="1860" spans="12:20" ht="16.8">
      <c r="L1860" s="404"/>
      <c r="M1860" s="404"/>
      <c r="N1860" s="404"/>
      <c r="O1860" s="404"/>
      <c r="P1860" s="404"/>
      <c r="Q1860" s="404"/>
      <c r="R1860" s="404"/>
      <c r="S1860" s="404"/>
      <c r="T1860" s="404"/>
    </row>
    <row r="1861" spans="12:20" ht="16.8">
      <c r="L1861" s="404"/>
      <c r="M1861" s="404"/>
      <c r="N1861" s="404"/>
      <c r="O1861" s="404"/>
      <c r="P1861" s="404"/>
      <c r="Q1861" s="404"/>
      <c r="R1861" s="404"/>
      <c r="S1861" s="404"/>
      <c r="T1861" s="404"/>
    </row>
    <row r="1862" spans="12:20" ht="16.8">
      <c r="L1862" s="404"/>
      <c r="M1862" s="404"/>
      <c r="N1862" s="404"/>
      <c r="O1862" s="404"/>
      <c r="P1862" s="404"/>
      <c r="Q1862" s="404"/>
      <c r="R1862" s="404"/>
      <c r="S1862" s="404"/>
      <c r="T1862" s="404"/>
    </row>
    <row r="1863" spans="12:20" ht="16.8">
      <c r="L1863" s="404"/>
      <c r="M1863" s="404"/>
      <c r="N1863" s="404"/>
      <c r="O1863" s="404"/>
      <c r="P1863" s="404"/>
      <c r="Q1863" s="404"/>
      <c r="R1863" s="404"/>
      <c r="S1863" s="404"/>
      <c r="T1863" s="404"/>
    </row>
    <row r="1864" spans="12:20" ht="16.8">
      <c r="L1864" s="404"/>
      <c r="M1864" s="404"/>
      <c r="N1864" s="404"/>
      <c r="O1864" s="404"/>
      <c r="P1864" s="404"/>
      <c r="Q1864" s="404"/>
      <c r="R1864" s="404"/>
      <c r="S1864" s="404"/>
      <c r="T1864" s="404"/>
    </row>
    <row r="1865" spans="12:20" ht="16.8">
      <c r="L1865" s="404"/>
      <c r="M1865" s="404"/>
      <c r="N1865" s="404"/>
      <c r="O1865" s="404"/>
      <c r="P1865" s="404"/>
      <c r="Q1865" s="404"/>
      <c r="R1865" s="404"/>
      <c r="S1865" s="404"/>
      <c r="T1865" s="404"/>
    </row>
    <row r="1866" spans="12:20" ht="16.8">
      <c r="L1866" s="404"/>
      <c r="M1866" s="404"/>
      <c r="N1866" s="404"/>
      <c r="O1866" s="404"/>
      <c r="P1866" s="404"/>
      <c r="Q1866" s="404"/>
      <c r="R1866" s="404"/>
      <c r="S1866" s="404"/>
      <c r="T1866" s="404"/>
    </row>
    <row r="1867" spans="12:20" ht="16.8">
      <c r="L1867" s="404"/>
      <c r="M1867" s="404"/>
      <c r="N1867" s="404"/>
      <c r="O1867" s="404"/>
      <c r="P1867" s="404"/>
      <c r="Q1867" s="404"/>
      <c r="R1867" s="404"/>
      <c r="S1867" s="404"/>
      <c r="T1867" s="404"/>
    </row>
    <row r="1868" spans="12:20" ht="16.8">
      <c r="L1868" s="404"/>
      <c r="M1868" s="404"/>
      <c r="N1868" s="404"/>
      <c r="O1868" s="404"/>
      <c r="P1868" s="404"/>
      <c r="Q1868" s="404"/>
      <c r="R1868" s="404"/>
      <c r="S1868" s="404"/>
      <c r="T1868" s="404"/>
    </row>
    <row r="1869" spans="12:20" ht="16.8">
      <c r="L1869" s="404"/>
      <c r="M1869" s="404"/>
      <c r="N1869" s="404"/>
      <c r="O1869" s="404"/>
      <c r="P1869" s="404"/>
      <c r="Q1869" s="404"/>
      <c r="R1869" s="404"/>
      <c r="S1869" s="404"/>
      <c r="T1869" s="404"/>
    </row>
    <row r="1870" spans="12:20" ht="16.8">
      <c r="L1870" s="404"/>
      <c r="M1870" s="404"/>
      <c r="N1870" s="404"/>
      <c r="O1870" s="404"/>
      <c r="P1870" s="404"/>
      <c r="Q1870" s="404"/>
      <c r="R1870" s="404"/>
      <c r="S1870" s="404"/>
      <c r="T1870" s="404"/>
    </row>
    <row r="1871" spans="12:20" ht="16.8">
      <c r="L1871" s="404"/>
      <c r="M1871" s="404"/>
      <c r="N1871" s="404"/>
      <c r="O1871" s="404"/>
      <c r="P1871" s="404"/>
      <c r="Q1871" s="404"/>
      <c r="R1871" s="404"/>
      <c r="S1871" s="404"/>
      <c r="T1871" s="404"/>
    </row>
    <row r="1872" spans="12:20" ht="16.8">
      <c r="L1872" s="404"/>
      <c r="M1872" s="404"/>
      <c r="N1872" s="404"/>
      <c r="O1872" s="404"/>
      <c r="P1872" s="404"/>
      <c r="Q1872" s="404"/>
      <c r="R1872" s="404"/>
      <c r="S1872" s="404"/>
      <c r="T1872" s="404"/>
    </row>
    <row r="1873" spans="12:20" ht="16.8">
      <c r="L1873" s="404"/>
      <c r="M1873" s="404"/>
      <c r="N1873" s="404"/>
      <c r="O1873" s="404"/>
      <c r="P1873" s="404"/>
      <c r="Q1873" s="404"/>
      <c r="R1873" s="404"/>
      <c r="S1873" s="404"/>
      <c r="T1873" s="404"/>
    </row>
    <row r="1874" spans="12:20" ht="16.8">
      <c r="L1874" s="404"/>
      <c r="M1874" s="404"/>
      <c r="N1874" s="404"/>
      <c r="O1874" s="404"/>
      <c r="P1874" s="404"/>
      <c r="Q1874" s="404"/>
      <c r="R1874" s="404"/>
      <c r="S1874" s="404"/>
      <c r="T1874" s="404"/>
    </row>
    <row r="1875" spans="12:20" ht="16.8">
      <c r="L1875" s="404"/>
      <c r="M1875" s="404"/>
      <c r="N1875" s="404"/>
      <c r="O1875" s="404"/>
      <c r="P1875" s="404"/>
      <c r="Q1875" s="404"/>
      <c r="R1875" s="404"/>
      <c r="S1875" s="404"/>
      <c r="T1875" s="404"/>
    </row>
    <row r="1876" spans="12:20" ht="16.8">
      <c r="L1876" s="404"/>
      <c r="M1876" s="404"/>
      <c r="N1876" s="404"/>
      <c r="O1876" s="404"/>
      <c r="P1876" s="404"/>
      <c r="Q1876" s="404"/>
      <c r="R1876" s="404"/>
      <c r="S1876" s="404"/>
      <c r="T1876" s="404"/>
    </row>
    <row r="1877" spans="12:20" ht="16.8">
      <c r="L1877" s="404"/>
      <c r="M1877" s="404"/>
      <c r="N1877" s="404"/>
      <c r="O1877" s="404"/>
      <c r="P1877" s="404"/>
      <c r="Q1877" s="404"/>
      <c r="R1877" s="404"/>
      <c r="S1877" s="404"/>
      <c r="T1877" s="404"/>
    </row>
    <row r="1878" spans="12:20" ht="16.8">
      <c r="L1878" s="404"/>
      <c r="M1878" s="404"/>
      <c r="N1878" s="404"/>
      <c r="O1878" s="404"/>
      <c r="P1878" s="404"/>
      <c r="Q1878" s="404"/>
      <c r="R1878" s="404"/>
      <c r="S1878" s="404"/>
      <c r="T1878" s="404"/>
    </row>
    <row r="1879" spans="12:20" ht="16.8">
      <c r="L1879" s="404"/>
      <c r="M1879" s="404"/>
      <c r="N1879" s="404"/>
      <c r="O1879" s="404"/>
      <c r="P1879" s="404"/>
      <c r="Q1879" s="404"/>
      <c r="R1879" s="404"/>
      <c r="S1879" s="404"/>
      <c r="T1879" s="404"/>
    </row>
    <row r="1880" spans="12:20" ht="16.8">
      <c r="L1880" s="404"/>
      <c r="M1880" s="404"/>
      <c r="N1880" s="404"/>
      <c r="O1880" s="404"/>
      <c r="P1880" s="404"/>
      <c r="Q1880" s="404"/>
      <c r="R1880" s="404"/>
      <c r="S1880" s="404"/>
      <c r="T1880" s="404"/>
    </row>
    <row r="1881" spans="12:20" ht="16.8">
      <c r="L1881" s="404"/>
      <c r="M1881" s="404"/>
      <c r="N1881" s="404"/>
      <c r="O1881" s="404"/>
      <c r="P1881" s="404"/>
      <c r="Q1881" s="404"/>
      <c r="R1881" s="404"/>
      <c r="S1881" s="404"/>
      <c r="T1881" s="404"/>
    </row>
    <row r="1882" spans="12:20" ht="16.8">
      <c r="L1882" s="404"/>
      <c r="M1882" s="404"/>
      <c r="N1882" s="404"/>
      <c r="O1882" s="404"/>
      <c r="P1882" s="404"/>
      <c r="Q1882" s="404"/>
      <c r="R1882" s="404"/>
      <c r="S1882" s="404"/>
      <c r="T1882" s="404"/>
    </row>
    <row r="1883" spans="12:20" ht="16.8">
      <c r="L1883" s="404"/>
      <c r="M1883" s="404"/>
      <c r="N1883" s="404"/>
      <c r="O1883" s="404"/>
      <c r="P1883" s="404"/>
      <c r="Q1883" s="404"/>
      <c r="R1883" s="404"/>
      <c r="S1883" s="404"/>
      <c r="T1883" s="404"/>
    </row>
    <row r="1884" spans="12:20" ht="16.8">
      <c r="L1884" s="404"/>
      <c r="M1884" s="404"/>
      <c r="N1884" s="404"/>
      <c r="O1884" s="404"/>
      <c r="P1884" s="404"/>
      <c r="Q1884" s="404"/>
      <c r="R1884" s="404"/>
      <c r="S1884" s="404"/>
      <c r="T1884" s="404"/>
    </row>
    <row r="1885" spans="12:20" ht="16.8">
      <c r="L1885" s="404"/>
      <c r="M1885" s="404"/>
      <c r="N1885" s="404"/>
      <c r="O1885" s="404"/>
      <c r="P1885" s="404"/>
      <c r="Q1885" s="404"/>
      <c r="R1885" s="404"/>
      <c r="S1885" s="404"/>
      <c r="T1885" s="404"/>
    </row>
    <row r="1886" spans="12:20" ht="16.8">
      <c r="L1886" s="404"/>
      <c r="M1886" s="404"/>
      <c r="N1886" s="404"/>
      <c r="O1886" s="404"/>
      <c r="P1886" s="404"/>
      <c r="Q1886" s="404"/>
      <c r="R1886" s="404"/>
      <c r="S1886" s="404"/>
      <c r="T1886" s="404"/>
    </row>
    <row r="1887" spans="12:20" ht="16.8">
      <c r="L1887" s="404"/>
      <c r="M1887" s="404"/>
      <c r="N1887" s="404"/>
      <c r="O1887" s="404"/>
      <c r="P1887" s="404"/>
      <c r="Q1887" s="404"/>
      <c r="R1887" s="404"/>
      <c r="S1887" s="404"/>
      <c r="T1887" s="404"/>
    </row>
    <row r="1888" spans="12:20" ht="16.8">
      <c r="L1888" s="404"/>
      <c r="M1888" s="404"/>
      <c r="N1888" s="404"/>
      <c r="O1888" s="404"/>
      <c r="P1888" s="404"/>
      <c r="Q1888" s="404"/>
      <c r="R1888" s="404"/>
      <c r="S1888" s="404"/>
      <c r="T1888" s="404"/>
    </row>
    <row r="1889" spans="12:20" ht="16.8">
      <c r="L1889" s="404"/>
      <c r="M1889" s="404"/>
      <c r="N1889" s="404"/>
      <c r="O1889" s="404"/>
      <c r="P1889" s="404"/>
      <c r="Q1889" s="404"/>
      <c r="R1889" s="404"/>
      <c r="S1889" s="404"/>
      <c r="T1889" s="404"/>
    </row>
    <row r="1890" spans="12:20" ht="16.8">
      <c r="L1890" s="404"/>
      <c r="M1890" s="404"/>
      <c r="N1890" s="404"/>
      <c r="O1890" s="404"/>
      <c r="P1890" s="404"/>
      <c r="Q1890" s="404"/>
      <c r="R1890" s="404"/>
      <c r="S1890" s="404"/>
      <c r="T1890" s="404"/>
    </row>
    <row r="1891" spans="12:20" ht="16.8">
      <c r="L1891" s="404"/>
      <c r="M1891" s="404"/>
      <c r="N1891" s="404"/>
      <c r="O1891" s="404"/>
      <c r="P1891" s="404"/>
      <c r="Q1891" s="404"/>
      <c r="R1891" s="404"/>
      <c r="S1891" s="404"/>
      <c r="T1891" s="404"/>
    </row>
    <row r="1892" spans="12:20" ht="16.8">
      <c r="L1892" s="404"/>
      <c r="M1892" s="404"/>
      <c r="N1892" s="404"/>
      <c r="O1892" s="404"/>
      <c r="P1892" s="404"/>
      <c r="Q1892" s="404"/>
      <c r="R1892" s="404"/>
      <c r="S1892" s="404"/>
      <c r="T1892" s="404"/>
    </row>
    <row r="1893" spans="12:20" ht="16.8">
      <c r="L1893" s="404"/>
      <c r="M1893" s="404"/>
      <c r="N1893" s="404"/>
      <c r="O1893" s="404"/>
      <c r="P1893" s="404"/>
      <c r="Q1893" s="404"/>
      <c r="R1893" s="404"/>
      <c r="S1893" s="404"/>
      <c r="T1893" s="404"/>
    </row>
    <row r="1894" spans="12:20" ht="16.8">
      <c r="L1894" s="404"/>
      <c r="M1894" s="404"/>
      <c r="N1894" s="404"/>
      <c r="O1894" s="404"/>
      <c r="P1894" s="404"/>
      <c r="Q1894" s="404"/>
      <c r="R1894" s="404"/>
      <c r="S1894" s="404"/>
      <c r="T1894" s="404"/>
    </row>
    <row r="1895" spans="12:20" ht="16.8">
      <c r="L1895" s="404"/>
      <c r="M1895" s="404"/>
      <c r="N1895" s="404"/>
      <c r="O1895" s="404"/>
      <c r="P1895" s="404"/>
      <c r="Q1895" s="404"/>
      <c r="R1895" s="404"/>
      <c r="S1895" s="404"/>
      <c r="T1895" s="404"/>
    </row>
    <row r="1896" spans="12:20" ht="16.8">
      <c r="L1896" s="404"/>
      <c r="M1896" s="404"/>
      <c r="N1896" s="404"/>
      <c r="O1896" s="404"/>
      <c r="P1896" s="404"/>
      <c r="Q1896" s="404"/>
      <c r="R1896" s="404"/>
      <c r="S1896" s="404"/>
      <c r="T1896" s="404"/>
    </row>
    <row r="1897" spans="12:20" ht="16.8">
      <c r="L1897" s="404"/>
      <c r="M1897" s="404"/>
      <c r="N1897" s="404"/>
      <c r="O1897" s="404"/>
      <c r="P1897" s="404"/>
      <c r="Q1897" s="404"/>
      <c r="R1897" s="404"/>
      <c r="S1897" s="404"/>
      <c r="T1897" s="404"/>
    </row>
    <row r="1898" spans="12:20" ht="16.8">
      <c r="L1898" s="404"/>
      <c r="M1898" s="404"/>
      <c r="N1898" s="404"/>
      <c r="O1898" s="404"/>
      <c r="P1898" s="404"/>
      <c r="Q1898" s="404"/>
      <c r="R1898" s="404"/>
      <c r="S1898" s="404"/>
      <c r="T1898" s="404"/>
    </row>
    <row r="1899" spans="12:20" ht="16.8">
      <c r="L1899" s="404"/>
      <c r="M1899" s="404"/>
      <c r="N1899" s="404"/>
      <c r="O1899" s="404"/>
      <c r="P1899" s="404"/>
      <c r="Q1899" s="404"/>
      <c r="R1899" s="404"/>
      <c r="S1899" s="404"/>
      <c r="T1899" s="404"/>
    </row>
    <row r="1900" spans="12:20" ht="16.8">
      <c r="L1900" s="404"/>
      <c r="M1900" s="404"/>
      <c r="N1900" s="404"/>
      <c r="O1900" s="404"/>
      <c r="P1900" s="404"/>
      <c r="Q1900" s="404"/>
      <c r="R1900" s="404"/>
      <c r="S1900" s="404"/>
      <c r="T1900" s="404"/>
    </row>
    <row r="1901" spans="12:20" ht="16.8">
      <c r="L1901" s="404"/>
      <c r="M1901" s="404"/>
      <c r="N1901" s="404"/>
      <c r="O1901" s="404"/>
      <c r="P1901" s="404"/>
      <c r="Q1901" s="404"/>
      <c r="R1901" s="404"/>
      <c r="S1901" s="404"/>
      <c r="T1901" s="404"/>
    </row>
    <row r="1902" spans="12:20" ht="16.8">
      <c r="L1902" s="404"/>
      <c r="M1902" s="404"/>
      <c r="N1902" s="404"/>
      <c r="O1902" s="404"/>
      <c r="P1902" s="404"/>
      <c r="Q1902" s="404"/>
      <c r="R1902" s="404"/>
      <c r="S1902" s="404"/>
      <c r="T1902" s="404"/>
    </row>
    <row r="1903" spans="12:20" ht="16.8">
      <c r="L1903" s="404"/>
      <c r="M1903" s="404"/>
      <c r="N1903" s="404"/>
      <c r="O1903" s="404"/>
      <c r="P1903" s="404"/>
      <c r="Q1903" s="404"/>
      <c r="R1903" s="404"/>
      <c r="S1903" s="404"/>
      <c r="T1903" s="404"/>
    </row>
    <row r="1904" spans="12:20" ht="16.8">
      <c r="L1904" s="404"/>
      <c r="M1904" s="404"/>
      <c r="N1904" s="404"/>
      <c r="O1904" s="404"/>
      <c r="P1904" s="404"/>
      <c r="Q1904" s="404"/>
      <c r="R1904" s="404"/>
      <c r="S1904" s="404"/>
      <c r="T1904" s="404"/>
    </row>
    <row r="1905" spans="12:20" ht="16.8">
      <c r="L1905" s="404"/>
      <c r="M1905" s="404"/>
      <c r="N1905" s="404"/>
      <c r="O1905" s="404"/>
      <c r="P1905" s="404"/>
      <c r="Q1905" s="404"/>
      <c r="R1905" s="404"/>
      <c r="S1905" s="404"/>
      <c r="T1905" s="404"/>
    </row>
    <row r="1906" spans="12:20" ht="16.8">
      <c r="L1906" s="404"/>
      <c r="M1906" s="404"/>
      <c r="N1906" s="404"/>
      <c r="O1906" s="404"/>
      <c r="P1906" s="404"/>
      <c r="Q1906" s="404"/>
      <c r="R1906" s="404"/>
      <c r="S1906" s="404"/>
      <c r="T1906" s="404"/>
    </row>
    <row r="1907" spans="12:20" ht="16.8">
      <c r="L1907" s="404"/>
      <c r="M1907" s="404"/>
      <c r="N1907" s="404"/>
      <c r="O1907" s="404"/>
      <c r="P1907" s="404"/>
      <c r="Q1907" s="404"/>
      <c r="R1907" s="404"/>
      <c r="S1907" s="404"/>
      <c r="T1907" s="404"/>
    </row>
    <row r="1908" spans="12:20" ht="16.8">
      <c r="L1908" s="404"/>
      <c r="M1908" s="404"/>
      <c r="N1908" s="404"/>
      <c r="O1908" s="404"/>
      <c r="P1908" s="404"/>
      <c r="Q1908" s="404"/>
      <c r="R1908" s="404"/>
      <c r="S1908" s="404"/>
      <c r="T1908" s="404"/>
    </row>
    <row r="1909" spans="12:20" ht="16.8">
      <c r="L1909" s="404"/>
      <c r="M1909" s="404"/>
      <c r="N1909" s="404"/>
      <c r="O1909" s="404"/>
      <c r="P1909" s="404"/>
      <c r="Q1909" s="404"/>
      <c r="R1909" s="404"/>
      <c r="S1909" s="404"/>
      <c r="T1909" s="404"/>
    </row>
    <row r="1910" spans="12:20" ht="16.8">
      <c r="L1910" s="404"/>
      <c r="M1910" s="404"/>
      <c r="N1910" s="404"/>
      <c r="O1910" s="404"/>
      <c r="P1910" s="404"/>
      <c r="Q1910" s="404"/>
      <c r="R1910" s="404"/>
      <c r="S1910" s="404"/>
      <c r="T1910" s="404"/>
    </row>
    <row r="1911" spans="12:20" ht="16.8">
      <c r="L1911" s="404"/>
      <c r="M1911" s="404"/>
      <c r="N1911" s="404"/>
      <c r="O1911" s="404"/>
      <c r="P1911" s="404"/>
      <c r="Q1911" s="404"/>
      <c r="R1911" s="404"/>
      <c r="S1911" s="404"/>
      <c r="T1911" s="404"/>
    </row>
    <row r="1912" spans="12:20" ht="16.8">
      <c r="L1912" s="404"/>
      <c r="M1912" s="404"/>
      <c r="N1912" s="404"/>
      <c r="O1912" s="404"/>
      <c r="P1912" s="404"/>
      <c r="Q1912" s="404"/>
      <c r="R1912" s="404"/>
      <c r="S1912" s="404"/>
      <c r="T1912" s="404"/>
    </row>
    <row r="1913" spans="12:20" ht="16.8">
      <c r="L1913" s="404"/>
      <c r="M1913" s="404"/>
      <c r="N1913" s="404"/>
      <c r="O1913" s="404"/>
      <c r="P1913" s="404"/>
      <c r="Q1913" s="404"/>
      <c r="R1913" s="404"/>
      <c r="S1913" s="404"/>
      <c r="T1913" s="404"/>
    </row>
    <row r="1914" spans="12:20" ht="16.8">
      <c r="L1914" s="404"/>
      <c r="M1914" s="404"/>
      <c r="N1914" s="404"/>
      <c r="O1914" s="404"/>
      <c r="P1914" s="404"/>
      <c r="Q1914" s="404"/>
      <c r="R1914" s="404"/>
      <c r="S1914" s="404"/>
      <c r="T1914" s="404"/>
    </row>
    <row r="1915" spans="12:20" ht="16.8">
      <c r="L1915" s="404"/>
      <c r="M1915" s="404"/>
      <c r="N1915" s="404"/>
      <c r="O1915" s="404"/>
      <c r="P1915" s="404"/>
      <c r="Q1915" s="404"/>
      <c r="R1915" s="404"/>
      <c r="S1915" s="404"/>
      <c r="T1915" s="404"/>
    </row>
    <row r="1916" spans="12:20" ht="16.8">
      <c r="L1916" s="404"/>
      <c r="M1916" s="404"/>
      <c r="N1916" s="404"/>
      <c r="O1916" s="404"/>
      <c r="P1916" s="404"/>
      <c r="Q1916" s="404"/>
      <c r="R1916" s="404"/>
      <c r="S1916" s="404"/>
      <c r="T1916" s="404"/>
    </row>
    <row r="1917" spans="12:20" ht="16.8">
      <c r="L1917" s="404"/>
      <c r="M1917" s="404"/>
      <c r="N1917" s="404"/>
      <c r="O1917" s="404"/>
      <c r="P1917" s="404"/>
      <c r="Q1917" s="404"/>
      <c r="R1917" s="404"/>
      <c r="S1917" s="404"/>
      <c r="T1917" s="404"/>
    </row>
    <row r="1918" spans="12:20" ht="16.8">
      <c r="L1918" s="404"/>
      <c r="M1918" s="404"/>
      <c r="N1918" s="404"/>
      <c r="O1918" s="404"/>
      <c r="P1918" s="404"/>
      <c r="Q1918" s="404"/>
      <c r="R1918" s="404"/>
      <c r="S1918" s="404"/>
      <c r="T1918" s="404"/>
    </row>
    <row r="1919" spans="12:20" ht="16.8">
      <c r="L1919" s="404"/>
      <c r="M1919" s="404"/>
      <c r="N1919" s="404"/>
      <c r="O1919" s="404"/>
      <c r="P1919" s="404"/>
      <c r="Q1919" s="404"/>
      <c r="R1919" s="404"/>
      <c r="S1919" s="404"/>
      <c r="T1919" s="404"/>
    </row>
    <row r="1920" spans="12:20" ht="16.8">
      <c r="L1920" s="404"/>
      <c r="M1920" s="404"/>
      <c r="N1920" s="404"/>
      <c r="O1920" s="404"/>
      <c r="P1920" s="404"/>
      <c r="Q1920" s="404"/>
      <c r="R1920" s="404"/>
      <c r="S1920" s="404"/>
      <c r="T1920" s="404"/>
    </row>
    <row r="1921" spans="12:20" ht="16.8">
      <c r="L1921" s="404"/>
      <c r="M1921" s="404"/>
      <c r="N1921" s="404"/>
      <c r="O1921" s="404"/>
      <c r="P1921" s="404"/>
      <c r="Q1921" s="404"/>
      <c r="R1921" s="404"/>
      <c r="S1921" s="404"/>
      <c r="T1921" s="404"/>
    </row>
    <row r="1922" spans="12:20" ht="16.8">
      <c r="L1922" s="404"/>
      <c r="M1922" s="404"/>
      <c r="N1922" s="404"/>
      <c r="O1922" s="404"/>
      <c r="P1922" s="404"/>
      <c r="Q1922" s="404"/>
      <c r="R1922" s="404"/>
      <c r="S1922" s="404"/>
      <c r="T1922" s="404"/>
    </row>
    <row r="1923" spans="12:20" ht="16.8">
      <c r="L1923" s="404"/>
      <c r="M1923" s="404"/>
      <c r="N1923" s="404"/>
      <c r="O1923" s="404"/>
      <c r="P1923" s="404"/>
      <c r="Q1923" s="404"/>
      <c r="R1923" s="404"/>
      <c r="S1923" s="404"/>
      <c r="T1923" s="404"/>
    </row>
    <row r="1924" spans="12:20" ht="16.8">
      <c r="L1924" s="404"/>
      <c r="M1924" s="404"/>
      <c r="N1924" s="404"/>
      <c r="O1924" s="404"/>
      <c r="P1924" s="404"/>
      <c r="Q1924" s="404"/>
      <c r="R1924" s="404"/>
      <c r="S1924" s="404"/>
      <c r="T1924" s="404"/>
    </row>
    <row r="1925" spans="12:20" ht="16.8">
      <c r="L1925" s="404"/>
      <c r="M1925" s="404"/>
      <c r="N1925" s="404"/>
      <c r="O1925" s="404"/>
      <c r="P1925" s="404"/>
      <c r="Q1925" s="404"/>
      <c r="R1925" s="404"/>
      <c r="S1925" s="404"/>
      <c r="T1925" s="404"/>
    </row>
    <row r="1926" spans="12:20" ht="16.8">
      <c r="L1926" s="404"/>
      <c r="M1926" s="404"/>
      <c r="N1926" s="404"/>
      <c r="O1926" s="404"/>
      <c r="P1926" s="404"/>
      <c r="Q1926" s="404"/>
      <c r="R1926" s="404"/>
      <c r="S1926" s="404"/>
      <c r="T1926" s="404"/>
    </row>
    <row r="1927" spans="12:20" ht="16.8">
      <c r="L1927" s="404"/>
      <c r="M1927" s="404"/>
      <c r="N1927" s="404"/>
      <c r="O1927" s="404"/>
      <c r="P1927" s="404"/>
      <c r="Q1927" s="404"/>
      <c r="R1927" s="404"/>
      <c r="S1927" s="404"/>
      <c r="T1927" s="404"/>
    </row>
    <row r="1928" spans="12:20" ht="16.8">
      <c r="L1928" s="404"/>
      <c r="M1928" s="404"/>
      <c r="N1928" s="404"/>
      <c r="O1928" s="404"/>
      <c r="P1928" s="404"/>
      <c r="Q1928" s="404"/>
      <c r="R1928" s="404"/>
      <c r="S1928" s="404"/>
      <c r="T1928" s="404"/>
    </row>
    <row r="1929" spans="12:20" ht="16.8">
      <c r="L1929" s="404"/>
      <c r="M1929" s="404"/>
      <c r="N1929" s="404"/>
      <c r="O1929" s="404"/>
      <c r="P1929" s="404"/>
      <c r="Q1929" s="404"/>
      <c r="R1929" s="404"/>
      <c r="S1929" s="404"/>
      <c r="T1929" s="404"/>
    </row>
    <row r="1930" spans="12:20" ht="16.8">
      <c r="L1930" s="404"/>
      <c r="M1930" s="404"/>
      <c r="N1930" s="404"/>
      <c r="O1930" s="404"/>
      <c r="P1930" s="404"/>
      <c r="Q1930" s="404"/>
      <c r="R1930" s="404"/>
      <c r="S1930" s="404"/>
      <c r="T1930" s="404"/>
    </row>
    <row r="1931" spans="12:20" ht="16.8">
      <c r="L1931" s="404"/>
      <c r="M1931" s="404"/>
      <c r="N1931" s="404"/>
      <c r="O1931" s="404"/>
      <c r="P1931" s="404"/>
      <c r="Q1931" s="404"/>
      <c r="R1931" s="404"/>
      <c r="S1931" s="404"/>
      <c r="T1931" s="404"/>
    </row>
    <row r="1932" spans="12:20" ht="16.8">
      <c r="L1932" s="404"/>
      <c r="M1932" s="404"/>
      <c r="N1932" s="404"/>
      <c r="O1932" s="404"/>
      <c r="P1932" s="404"/>
      <c r="Q1932" s="404"/>
      <c r="R1932" s="404"/>
      <c r="S1932" s="404"/>
      <c r="T1932" s="404"/>
    </row>
    <row r="1933" spans="12:20" ht="16.8">
      <c r="L1933" s="404"/>
      <c r="M1933" s="404"/>
      <c r="N1933" s="404"/>
      <c r="O1933" s="404"/>
      <c r="P1933" s="404"/>
      <c r="Q1933" s="404"/>
      <c r="R1933" s="404"/>
      <c r="S1933" s="404"/>
      <c r="T1933" s="404"/>
    </row>
    <row r="1934" spans="12:20" ht="16.8">
      <c r="L1934" s="404"/>
      <c r="M1934" s="404"/>
      <c r="N1934" s="404"/>
      <c r="O1934" s="404"/>
      <c r="P1934" s="404"/>
      <c r="Q1934" s="404"/>
      <c r="R1934" s="404"/>
      <c r="S1934" s="404"/>
      <c r="T1934" s="404"/>
    </row>
    <row r="1935" spans="12:20" ht="16.8">
      <c r="L1935" s="404"/>
      <c r="M1935" s="404"/>
      <c r="N1935" s="404"/>
      <c r="O1935" s="404"/>
      <c r="P1935" s="404"/>
      <c r="Q1935" s="404"/>
      <c r="R1935" s="404"/>
      <c r="S1935" s="404"/>
      <c r="T1935" s="404"/>
    </row>
    <row r="1936" spans="12:20" ht="16.8">
      <c r="L1936" s="404"/>
      <c r="M1936" s="404"/>
      <c r="N1936" s="404"/>
      <c r="O1936" s="404"/>
      <c r="P1936" s="404"/>
      <c r="Q1936" s="404"/>
      <c r="R1936" s="404"/>
      <c r="S1936" s="404"/>
      <c r="T1936" s="404"/>
    </row>
    <row r="1937" spans="12:20" ht="16.8">
      <c r="L1937" s="404"/>
      <c r="M1937" s="404"/>
      <c r="N1937" s="404"/>
      <c r="O1937" s="404"/>
      <c r="P1937" s="404"/>
      <c r="Q1937" s="404"/>
      <c r="R1937" s="404"/>
      <c r="S1937" s="404"/>
      <c r="T1937" s="404"/>
    </row>
    <row r="1938" spans="12:20" ht="16.8">
      <c r="L1938" s="404"/>
      <c r="M1938" s="404"/>
      <c r="N1938" s="404"/>
      <c r="O1938" s="404"/>
      <c r="P1938" s="404"/>
      <c r="Q1938" s="404"/>
      <c r="R1938" s="404"/>
      <c r="S1938" s="404"/>
      <c r="T1938" s="404"/>
    </row>
    <row r="1939" spans="12:20" ht="16.8">
      <c r="L1939" s="404"/>
      <c r="M1939" s="404"/>
      <c r="N1939" s="404"/>
      <c r="O1939" s="404"/>
      <c r="P1939" s="404"/>
      <c r="Q1939" s="404"/>
      <c r="R1939" s="404"/>
      <c r="S1939" s="404"/>
      <c r="T1939" s="404"/>
    </row>
    <row r="1940" spans="12:20" ht="16.8">
      <c r="L1940" s="404"/>
      <c r="M1940" s="404"/>
      <c r="N1940" s="404"/>
      <c r="O1940" s="404"/>
      <c r="P1940" s="404"/>
      <c r="Q1940" s="404"/>
      <c r="R1940" s="404"/>
      <c r="S1940" s="404"/>
      <c r="T1940" s="404"/>
    </row>
    <row r="1941" spans="12:20" ht="16.8">
      <c r="L1941" s="404"/>
      <c r="M1941" s="404"/>
      <c r="N1941" s="404"/>
      <c r="O1941" s="404"/>
      <c r="P1941" s="404"/>
      <c r="Q1941" s="404"/>
      <c r="R1941" s="404"/>
      <c r="S1941" s="404"/>
      <c r="T1941" s="404"/>
    </row>
    <row r="1942" spans="12:20" ht="16.8">
      <c r="L1942" s="404"/>
      <c r="M1942" s="404"/>
      <c r="N1942" s="404"/>
      <c r="O1942" s="404"/>
      <c r="P1942" s="404"/>
      <c r="Q1942" s="404"/>
      <c r="R1942" s="404"/>
      <c r="S1942" s="404"/>
      <c r="T1942" s="404"/>
    </row>
    <row r="1943" spans="12:20" ht="16.8">
      <c r="L1943" s="404"/>
      <c r="M1943" s="404"/>
      <c r="N1943" s="404"/>
      <c r="O1943" s="404"/>
      <c r="P1943" s="404"/>
      <c r="Q1943" s="404"/>
      <c r="R1943" s="404"/>
      <c r="S1943" s="404"/>
      <c r="T1943" s="404"/>
    </row>
    <row r="1944" spans="12:20" ht="16.8">
      <c r="L1944" s="404"/>
      <c r="M1944" s="404"/>
      <c r="N1944" s="404"/>
      <c r="O1944" s="404"/>
      <c r="P1944" s="404"/>
      <c r="Q1944" s="404"/>
      <c r="R1944" s="404"/>
      <c r="S1944" s="404"/>
      <c r="T1944" s="404"/>
    </row>
    <row r="1945" spans="12:20" ht="16.8">
      <c r="L1945" s="404"/>
      <c r="M1945" s="404"/>
      <c r="N1945" s="404"/>
      <c r="O1945" s="404"/>
      <c r="P1945" s="404"/>
      <c r="Q1945" s="404"/>
      <c r="R1945" s="404"/>
      <c r="S1945" s="404"/>
      <c r="T1945" s="404"/>
    </row>
    <row r="1946" spans="12:20" ht="16.8">
      <c r="L1946" s="404"/>
      <c r="M1946" s="404"/>
      <c r="N1946" s="404"/>
      <c r="O1946" s="404"/>
      <c r="P1946" s="404"/>
      <c r="Q1946" s="404"/>
      <c r="R1946" s="404"/>
      <c r="S1946" s="404"/>
      <c r="T1946" s="404"/>
    </row>
    <row r="1947" spans="12:20" ht="16.8">
      <c r="L1947" s="404"/>
      <c r="M1947" s="404"/>
      <c r="N1947" s="404"/>
      <c r="O1947" s="404"/>
      <c r="P1947" s="404"/>
      <c r="Q1947" s="404"/>
      <c r="R1947" s="404"/>
      <c r="S1947" s="404"/>
      <c r="T1947" s="404"/>
    </row>
    <row r="1948" spans="12:20" ht="16.8">
      <c r="L1948" s="404"/>
      <c r="M1948" s="404"/>
      <c r="N1948" s="404"/>
      <c r="O1948" s="404"/>
      <c r="P1948" s="404"/>
      <c r="Q1948" s="404"/>
      <c r="R1948" s="404"/>
      <c r="S1948" s="404"/>
      <c r="T1948" s="404"/>
    </row>
    <row r="1949" spans="12:20" ht="16.8">
      <c r="L1949" s="404"/>
      <c r="M1949" s="404"/>
      <c r="N1949" s="404"/>
      <c r="O1949" s="404"/>
      <c r="P1949" s="404"/>
      <c r="Q1949" s="404"/>
      <c r="R1949" s="404"/>
      <c r="S1949" s="404"/>
      <c r="T1949" s="404"/>
    </row>
    <row r="1950" spans="12:20" ht="16.8">
      <c r="L1950" s="404"/>
      <c r="M1950" s="404"/>
      <c r="N1950" s="404"/>
      <c r="O1950" s="404"/>
      <c r="P1950" s="404"/>
      <c r="Q1950" s="404"/>
      <c r="R1950" s="404"/>
      <c r="S1950" s="404"/>
      <c r="T1950" s="404"/>
    </row>
    <row r="1951" spans="12:20" ht="16.8">
      <c r="L1951" s="404"/>
      <c r="M1951" s="404"/>
      <c r="N1951" s="404"/>
      <c r="O1951" s="404"/>
      <c r="P1951" s="404"/>
      <c r="Q1951" s="404"/>
      <c r="R1951" s="404"/>
      <c r="S1951" s="404"/>
      <c r="T1951" s="404"/>
    </row>
    <row r="1952" spans="12:20" ht="16.8">
      <c r="L1952" s="404"/>
      <c r="M1952" s="404"/>
      <c r="N1952" s="404"/>
      <c r="O1952" s="404"/>
      <c r="P1952" s="404"/>
      <c r="Q1952" s="404"/>
      <c r="R1952" s="404"/>
      <c r="S1952" s="404"/>
      <c r="T1952" s="404"/>
    </row>
    <row r="1953" spans="12:20" ht="16.8">
      <c r="L1953" s="404"/>
      <c r="M1953" s="404"/>
      <c r="N1953" s="404"/>
      <c r="O1953" s="404"/>
      <c r="P1953" s="404"/>
      <c r="Q1953" s="404"/>
      <c r="R1953" s="404"/>
      <c r="S1953" s="404"/>
      <c r="T1953" s="404"/>
    </row>
    <row r="1954" spans="12:20" ht="16.8">
      <c r="L1954" s="404"/>
      <c r="M1954" s="404"/>
      <c r="N1954" s="404"/>
      <c r="O1954" s="404"/>
      <c r="P1954" s="404"/>
      <c r="Q1954" s="404"/>
      <c r="R1954" s="404"/>
      <c r="S1954" s="404"/>
      <c r="T1954" s="404"/>
    </row>
    <row r="1955" spans="12:20" ht="16.8">
      <c r="L1955" s="404"/>
      <c r="M1955" s="404"/>
      <c r="N1955" s="404"/>
      <c r="O1955" s="404"/>
      <c r="P1955" s="404"/>
      <c r="Q1955" s="404"/>
      <c r="R1955" s="404"/>
      <c r="S1955" s="404"/>
      <c r="T1955" s="404"/>
    </row>
    <row r="1956" spans="12:20" ht="16.8">
      <c r="L1956" s="404"/>
      <c r="M1956" s="404"/>
      <c r="N1956" s="404"/>
      <c r="O1956" s="404"/>
      <c r="P1956" s="404"/>
      <c r="Q1956" s="404"/>
      <c r="R1956" s="404"/>
      <c r="S1956" s="404"/>
      <c r="T1956" s="404"/>
    </row>
    <row r="1957" spans="12:20" ht="16.8">
      <c r="L1957" s="404"/>
      <c r="M1957" s="404"/>
      <c r="N1957" s="404"/>
      <c r="O1957" s="404"/>
      <c r="P1957" s="404"/>
      <c r="Q1957" s="404"/>
      <c r="R1957" s="404"/>
      <c r="S1957" s="404"/>
      <c r="T1957" s="404"/>
    </row>
    <row r="1958" spans="12:20" ht="16.8">
      <c r="L1958" s="404"/>
      <c r="M1958" s="404"/>
      <c r="N1958" s="404"/>
      <c r="O1958" s="404"/>
      <c r="P1958" s="404"/>
      <c r="Q1958" s="404"/>
      <c r="R1958" s="404"/>
      <c r="S1958" s="404"/>
      <c r="T1958" s="404"/>
    </row>
    <row r="1959" spans="12:20" ht="16.8">
      <c r="L1959" s="404"/>
      <c r="M1959" s="404"/>
      <c r="N1959" s="404"/>
      <c r="O1959" s="404"/>
      <c r="P1959" s="404"/>
      <c r="Q1959" s="404"/>
      <c r="R1959" s="404"/>
      <c r="S1959" s="404"/>
      <c r="T1959" s="404"/>
    </row>
    <row r="1960" spans="12:20" ht="16.8">
      <c r="L1960" s="404"/>
      <c r="M1960" s="404"/>
      <c r="N1960" s="404"/>
      <c r="O1960" s="404"/>
      <c r="P1960" s="404"/>
      <c r="Q1960" s="404"/>
      <c r="R1960" s="404"/>
      <c r="S1960" s="404"/>
      <c r="T1960" s="404"/>
    </row>
    <row r="1961" spans="12:20" ht="16.8">
      <c r="L1961" s="404"/>
      <c r="M1961" s="404"/>
      <c r="N1961" s="404"/>
      <c r="O1961" s="404"/>
      <c r="P1961" s="404"/>
      <c r="Q1961" s="404"/>
      <c r="R1961" s="404"/>
      <c r="S1961" s="404"/>
      <c r="T1961" s="404"/>
    </row>
    <row r="1962" spans="12:20" ht="16.8">
      <c r="L1962" s="404"/>
      <c r="M1962" s="404"/>
      <c r="N1962" s="404"/>
      <c r="O1962" s="404"/>
      <c r="P1962" s="404"/>
      <c r="Q1962" s="404"/>
      <c r="R1962" s="404"/>
      <c r="S1962" s="404"/>
      <c r="T1962" s="404"/>
    </row>
    <row r="1963" spans="12:20" ht="16.8">
      <c r="L1963" s="404"/>
      <c r="M1963" s="404"/>
      <c r="N1963" s="404"/>
      <c r="O1963" s="404"/>
      <c r="P1963" s="404"/>
      <c r="Q1963" s="404"/>
      <c r="R1963" s="404"/>
      <c r="S1963" s="404"/>
      <c r="T1963" s="404"/>
    </row>
    <row r="1964" spans="12:20" ht="16.8">
      <c r="L1964" s="404"/>
      <c r="M1964" s="404"/>
      <c r="N1964" s="404"/>
      <c r="O1964" s="404"/>
      <c r="P1964" s="404"/>
      <c r="Q1964" s="404"/>
      <c r="R1964" s="404"/>
      <c r="S1964" s="404"/>
      <c r="T1964" s="404"/>
    </row>
    <row r="1965" spans="12:20" ht="16.8">
      <c r="L1965" s="404"/>
      <c r="M1965" s="404"/>
      <c r="N1965" s="404"/>
      <c r="O1965" s="404"/>
      <c r="P1965" s="404"/>
      <c r="Q1965" s="404"/>
      <c r="R1965" s="404"/>
      <c r="S1965" s="404"/>
      <c r="T1965" s="404"/>
    </row>
    <row r="1966" spans="12:20" ht="16.8">
      <c r="L1966" s="404"/>
      <c r="M1966" s="404"/>
      <c r="N1966" s="404"/>
      <c r="O1966" s="404"/>
      <c r="P1966" s="404"/>
      <c r="Q1966" s="404"/>
      <c r="R1966" s="404"/>
      <c r="S1966" s="404"/>
      <c r="T1966" s="404"/>
    </row>
    <row r="1967" spans="12:20" ht="16.8">
      <c r="L1967" s="404"/>
      <c r="M1967" s="404"/>
      <c r="N1967" s="404"/>
      <c r="O1967" s="404"/>
      <c r="P1967" s="404"/>
      <c r="Q1967" s="404"/>
      <c r="R1967" s="404"/>
      <c r="S1967" s="404"/>
      <c r="T1967" s="404"/>
    </row>
    <row r="1968" spans="12:20" ht="16.8">
      <c r="L1968" s="404"/>
      <c r="M1968" s="404"/>
      <c r="N1968" s="404"/>
      <c r="O1968" s="404"/>
      <c r="P1968" s="404"/>
      <c r="Q1968" s="404"/>
      <c r="R1968" s="404"/>
      <c r="S1968" s="404"/>
      <c r="T1968" s="404"/>
    </row>
    <row r="1969" spans="12:20" ht="16.8">
      <c r="L1969" s="404"/>
      <c r="M1969" s="404"/>
      <c r="N1969" s="404"/>
      <c r="O1969" s="404"/>
      <c r="P1969" s="404"/>
      <c r="Q1969" s="404"/>
      <c r="R1969" s="404"/>
      <c r="S1969" s="404"/>
      <c r="T1969" s="404"/>
    </row>
    <row r="1970" spans="12:20" ht="16.8">
      <c r="L1970" s="404"/>
      <c r="M1970" s="404"/>
      <c r="N1970" s="404"/>
      <c r="O1970" s="404"/>
      <c r="P1970" s="404"/>
      <c r="Q1970" s="404"/>
      <c r="R1970" s="404"/>
      <c r="S1970" s="404"/>
      <c r="T1970" s="404"/>
    </row>
    <row r="1971" spans="12:20" ht="16.8">
      <c r="L1971" s="404"/>
      <c r="M1971" s="404"/>
      <c r="N1971" s="404"/>
      <c r="O1971" s="404"/>
      <c r="P1971" s="404"/>
      <c r="Q1971" s="404"/>
      <c r="R1971" s="404"/>
      <c r="S1971" s="404"/>
      <c r="T1971" s="404"/>
    </row>
    <row r="1972" spans="12:20" ht="16.8">
      <c r="L1972" s="404"/>
      <c r="M1972" s="404"/>
      <c r="N1972" s="404"/>
      <c r="O1972" s="404"/>
      <c r="P1972" s="404"/>
      <c r="Q1972" s="404"/>
      <c r="R1972" s="404"/>
      <c r="S1972" s="404"/>
      <c r="T1972" s="404"/>
    </row>
    <row r="1973" spans="12:20" ht="16.8">
      <c r="L1973" s="404"/>
      <c r="M1973" s="404"/>
      <c r="N1973" s="404"/>
      <c r="O1973" s="404"/>
      <c r="P1973" s="404"/>
      <c r="Q1973" s="404"/>
      <c r="R1973" s="404"/>
      <c r="S1973" s="404"/>
      <c r="T1973" s="404"/>
    </row>
    <row r="1974" spans="12:20" ht="16.8">
      <c r="L1974" s="404"/>
      <c r="M1974" s="404"/>
      <c r="N1974" s="404"/>
      <c r="O1974" s="404"/>
      <c r="P1974" s="404"/>
      <c r="Q1974" s="404"/>
      <c r="R1974" s="404"/>
      <c r="S1974" s="404"/>
      <c r="T1974" s="404"/>
    </row>
    <row r="1975" spans="12:20" ht="16.8">
      <c r="L1975" s="404"/>
      <c r="M1975" s="404"/>
      <c r="N1975" s="404"/>
      <c r="O1975" s="404"/>
      <c r="P1975" s="404"/>
      <c r="Q1975" s="404"/>
      <c r="R1975" s="404"/>
      <c r="S1975" s="404"/>
      <c r="T1975" s="404"/>
    </row>
    <row r="1976" spans="12:20" ht="16.8">
      <c r="L1976" s="404"/>
      <c r="M1976" s="404"/>
      <c r="N1976" s="404"/>
      <c r="O1976" s="404"/>
      <c r="P1976" s="404"/>
      <c r="Q1976" s="404"/>
      <c r="R1976" s="404"/>
      <c r="S1976" s="404"/>
      <c r="T1976" s="404"/>
    </row>
    <row r="1977" spans="12:20" ht="16.8">
      <c r="L1977" s="404"/>
      <c r="M1977" s="404"/>
      <c r="N1977" s="404"/>
      <c r="O1977" s="404"/>
      <c r="P1977" s="404"/>
      <c r="Q1977" s="404"/>
      <c r="R1977" s="404"/>
      <c r="S1977" s="404"/>
      <c r="T1977" s="404"/>
    </row>
    <row r="1978" spans="12:20" ht="16.8">
      <c r="L1978" s="404"/>
      <c r="M1978" s="404"/>
      <c r="N1978" s="404"/>
      <c r="O1978" s="404"/>
      <c r="P1978" s="404"/>
      <c r="Q1978" s="404"/>
      <c r="R1978" s="404"/>
      <c r="S1978" s="404"/>
      <c r="T1978" s="404"/>
    </row>
    <row r="1979" spans="12:20" ht="16.8">
      <c r="L1979" s="404"/>
      <c r="M1979" s="404"/>
      <c r="N1979" s="404"/>
      <c r="O1979" s="404"/>
      <c r="P1979" s="404"/>
      <c r="Q1979" s="404"/>
      <c r="R1979" s="404"/>
      <c r="S1979" s="404"/>
      <c r="T1979" s="404"/>
    </row>
    <row r="1980" spans="12:20" ht="16.8">
      <c r="L1980" s="404"/>
      <c r="M1980" s="404"/>
      <c r="N1980" s="404"/>
      <c r="O1980" s="404"/>
      <c r="P1980" s="404"/>
      <c r="Q1980" s="404"/>
      <c r="R1980" s="404"/>
      <c r="S1980" s="404"/>
      <c r="T1980" s="404"/>
    </row>
    <row r="1981" spans="12:20" ht="16.8">
      <c r="L1981" s="404"/>
      <c r="M1981" s="404"/>
      <c r="N1981" s="404"/>
      <c r="O1981" s="404"/>
      <c r="P1981" s="404"/>
      <c r="Q1981" s="404"/>
      <c r="R1981" s="404"/>
      <c r="S1981" s="404"/>
      <c r="T1981" s="404"/>
    </row>
    <row r="1982" spans="12:20" ht="16.8">
      <c r="L1982" s="404"/>
      <c r="M1982" s="404"/>
      <c r="N1982" s="404"/>
      <c r="O1982" s="404"/>
      <c r="P1982" s="404"/>
      <c r="Q1982" s="404"/>
      <c r="R1982" s="404"/>
      <c r="S1982" s="404"/>
      <c r="T1982" s="404"/>
    </row>
    <row r="1983" spans="12:20" ht="16.8">
      <c r="L1983" s="404"/>
      <c r="M1983" s="404"/>
      <c r="N1983" s="404"/>
      <c r="O1983" s="404"/>
      <c r="P1983" s="404"/>
      <c r="Q1983" s="404"/>
      <c r="R1983" s="404"/>
      <c r="S1983" s="404"/>
      <c r="T1983" s="404"/>
    </row>
    <row r="1984" spans="12:20" ht="16.8">
      <c r="L1984" s="404"/>
      <c r="M1984" s="404"/>
      <c r="N1984" s="404"/>
      <c r="O1984" s="404"/>
      <c r="P1984" s="404"/>
      <c r="Q1984" s="404"/>
      <c r="R1984" s="404"/>
      <c r="S1984" s="404"/>
      <c r="T1984" s="404"/>
    </row>
    <row r="1985" spans="12:20" ht="16.8">
      <c r="L1985" s="404"/>
      <c r="M1985" s="404"/>
      <c r="N1985" s="404"/>
      <c r="O1985" s="404"/>
      <c r="P1985" s="404"/>
      <c r="Q1985" s="404"/>
      <c r="R1985" s="404"/>
      <c r="S1985" s="404"/>
      <c r="T1985" s="404"/>
    </row>
    <row r="1986" spans="12:20" ht="16.8">
      <c r="L1986" s="404"/>
      <c r="M1986" s="404"/>
      <c r="N1986" s="404"/>
      <c r="O1986" s="404"/>
      <c r="P1986" s="404"/>
      <c r="Q1986" s="404"/>
      <c r="R1986" s="404"/>
      <c r="S1986" s="404"/>
      <c r="T1986" s="404"/>
    </row>
    <row r="1987" spans="12:20" ht="16.8">
      <c r="L1987" s="404"/>
      <c r="M1987" s="404"/>
      <c r="N1987" s="404"/>
      <c r="O1987" s="404"/>
      <c r="P1987" s="404"/>
      <c r="Q1987" s="404"/>
      <c r="R1987" s="404"/>
      <c r="S1987" s="404"/>
      <c r="T1987" s="404"/>
    </row>
    <row r="1988" spans="12:20" ht="16.8">
      <c r="L1988" s="404"/>
      <c r="M1988" s="404"/>
      <c r="N1988" s="404"/>
      <c r="O1988" s="404"/>
      <c r="P1988" s="404"/>
      <c r="Q1988" s="404"/>
      <c r="R1988" s="404"/>
      <c r="S1988" s="404"/>
      <c r="T1988" s="404"/>
    </row>
    <row r="1989" spans="12:20" ht="16.8">
      <c r="L1989" s="404"/>
      <c r="M1989" s="404"/>
      <c r="N1989" s="404"/>
      <c r="O1989" s="404"/>
      <c r="P1989" s="404"/>
      <c r="Q1989" s="404"/>
      <c r="R1989" s="404"/>
      <c r="S1989" s="404"/>
      <c r="T1989" s="404"/>
    </row>
    <row r="1990" spans="12:20" ht="16.8">
      <c r="L1990" s="404"/>
      <c r="M1990" s="404"/>
      <c r="N1990" s="404"/>
      <c r="O1990" s="404"/>
      <c r="P1990" s="404"/>
      <c r="Q1990" s="404"/>
      <c r="R1990" s="404"/>
      <c r="S1990" s="404"/>
      <c r="T1990" s="404"/>
    </row>
    <row r="1991" spans="12:20" ht="16.8">
      <c r="L1991" s="404"/>
      <c r="M1991" s="404"/>
      <c r="N1991" s="404"/>
      <c r="O1991" s="404"/>
      <c r="P1991" s="404"/>
      <c r="Q1991" s="404"/>
      <c r="R1991" s="404"/>
      <c r="S1991" s="404"/>
      <c r="T1991" s="404"/>
    </row>
    <row r="1992" spans="12:20" ht="16.8">
      <c r="L1992" s="404"/>
      <c r="M1992" s="404"/>
      <c r="N1992" s="404"/>
      <c r="O1992" s="404"/>
      <c r="P1992" s="404"/>
      <c r="Q1992" s="404"/>
      <c r="R1992" s="404"/>
      <c r="S1992" s="404"/>
      <c r="T1992" s="404"/>
    </row>
    <row r="1993" spans="12:20" ht="16.8">
      <c r="L1993" s="404"/>
      <c r="M1993" s="404"/>
      <c r="N1993" s="404"/>
      <c r="O1993" s="404"/>
      <c r="P1993" s="404"/>
      <c r="Q1993" s="404"/>
      <c r="R1993" s="404"/>
      <c r="S1993" s="404"/>
      <c r="T1993" s="404"/>
    </row>
    <row r="1994" spans="12:20" ht="16.8">
      <c r="L1994" s="404"/>
      <c r="M1994" s="404"/>
      <c r="N1994" s="404"/>
      <c r="O1994" s="404"/>
      <c r="P1994" s="404"/>
      <c r="Q1994" s="404"/>
      <c r="R1994" s="404"/>
      <c r="S1994" s="404"/>
      <c r="T1994" s="404"/>
    </row>
    <row r="1995" spans="12:20" ht="16.8">
      <c r="L1995" s="404"/>
      <c r="M1995" s="404"/>
      <c r="N1995" s="404"/>
      <c r="O1995" s="404"/>
      <c r="P1995" s="404"/>
      <c r="Q1995" s="404"/>
      <c r="R1995" s="404"/>
      <c r="S1995" s="404"/>
      <c r="T1995" s="404"/>
    </row>
    <row r="1996" spans="12:20" ht="16.8">
      <c r="L1996" s="404"/>
      <c r="M1996" s="404"/>
      <c r="N1996" s="404"/>
      <c r="O1996" s="404"/>
      <c r="P1996" s="404"/>
      <c r="Q1996" s="404"/>
      <c r="R1996" s="404"/>
      <c r="S1996" s="404"/>
      <c r="T1996" s="404"/>
    </row>
    <row r="1997" spans="12:20" ht="16.8">
      <c r="L1997" s="404"/>
      <c r="M1997" s="404"/>
      <c r="N1997" s="404"/>
      <c r="O1997" s="404"/>
      <c r="P1997" s="404"/>
      <c r="Q1997" s="404"/>
      <c r="R1997" s="404"/>
      <c r="S1997" s="404"/>
      <c r="T1997" s="404"/>
    </row>
    <row r="1998" spans="12:20" ht="16.8">
      <c r="L1998" s="404"/>
      <c r="M1998" s="404"/>
      <c r="N1998" s="404"/>
      <c r="O1998" s="404"/>
      <c r="P1998" s="404"/>
      <c r="Q1998" s="404"/>
      <c r="R1998" s="404"/>
      <c r="S1998" s="404"/>
      <c r="T1998" s="404"/>
    </row>
    <row r="1999" spans="12:20" ht="16.8">
      <c r="L1999" s="404"/>
      <c r="M1999" s="404"/>
      <c r="N1999" s="404"/>
      <c r="O1999" s="404"/>
      <c r="P1999" s="404"/>
      <c r="Q1999" s="404"/>
      <c r="R1999" s="404"/>
      <c r="S1999" s="404"/>
      <c r="T1999" s="404"/>
    </row>
    <row r="2000" spans="12:20" ht="16.8">
      <c r="L2000" s="404"/>
      <c r="M2000" s="404"/>
      <c r="N2000" s="404"/>
      <c r="O2000" s="404"/>
      <c r="P2000" s="404"/>
      <c r="Q2000" s="404"/>
      <c r="R2000" s="404"/>
      <c r="S2000" s="404"/>
      <c r="T2000" s="404"/>
    </row>
    <row r="2001" spans="12:20" ht="16.8">
      <c r="L2001" s="404"/>
      <c r="M2001" s="404"/>
      <c r="N2001" s="404"/>
      <c r="O2001" s="404"/>
      <c r="P2001" s="404"/>
      <c r="Q2001" s="404"/>
      <c r="R2001" s="404"/>
      <c r="S2001" s="404"/>
      <c r="T2001" s="404"/>
    </row>
    <row r="2002" spans="12:20" ht="16.8">
      <c r="L2002" s="404"/>
      <c r="M2002" s="404"/>
      <c r="N2002" s="404"/>
      <c r="O2002" s="404"/>
      <c r="P2002" s="404"/>
      <c r="Q2002" s="404"/>
      <c r="R2002" s="404"/>
      <c r="S2002" s="404"/>
      <c r="T2002" s="404"/>
    </row>
    <row r="2003" spans="12:20" ht="16.8">
      <c r="L2003" s="404"/>
      <c r="M2003" s="404"/>
      <c r="N2003" s="404"/>
      <c r="O2003" s="404"/>
      <c r="P2003" s="404"/>
      <c r="Q2003" s="404"/>
      <c r="R2003" s="404"/>
      <c r="S2003" s="404"/>
      <c r="T2003" s="404"/>
    </row>
    <row r="2004" spans="12:20" ht="16.8">
      <c r="L2004" s="404"/>
      <c r="M2004" s="404"/>
      <c r="N2004" s="404"/>
      <c r="O2004" s="404"/>
      <c r="P2004" s="404"/>
      <c r="Q2004" s="404"/>
      <c r="R2004" s="404"/>
      <c r="S2004" s="404"/>
      <c r="T2004" s="404"/>
    </row>
    <row r="2005" spans="12:20" ht="16.8">
      <c r="L2005" s="404"/>
      <c r="M2005" s="404"/>
      <c r="N2005" s="404"/>
      <c r="O2005" s="404"/>
      <c r="P2005" s="404"/>
      <c r="Q2005" s="404"/>
      <c r="R2005" s="404"/>
      <c r="S2005" s="404"/>
      <c r="T2005" s="404"/>
    </row>
    <row r="2006" spans="12:20" ht="16.8">
      <c r="L2006" s="404"/>
      <c r="M2006" s="404"/>
      <c r="N2006" s="404"/>
      <c r="O2006" s="404"/>
      <c r="P2006" s="404"/>
      <c r="Q2006" s="404"/>
      <c r="R2006" s="404"/>
      <c r="S2006" s="404"/>
      <c r="T2006" s="404"/>
    </row>
    <row r="2007" spans="12:20" ht="16.8">
      <c r="L2007" s="404"/>
      <c r="M2007" s="404"/>
      <c r="N2007" s="404"/>
      <c r="O2007" s="404"/>
      <c r="P2007" s="404"/>
      <c r="Q2007" s="404"/>
      <c r="R2007" s="404"/>
      <c r="S2007" s="404"/>
      <c r="T2007" s="404"/>
    </row>
    <row r="2008" spans="12:20" ht="16.8">
      <c r="L2008" s="404"/>
      <c r="M2008" s="404"/>
      <c r="N2008" s="404"/>
      <c r="O2008" s="404"/>
      <c r="P2008" s="404"/>
      <c r="Q2008" s="404"/>
      <c r="R2008" s="404"/>
      <c r="S2008" s="404"/>
      <c r="T2008" s="404"/>
    </row>
    <row r="2009" spans="12:20" ht="16.8">
      <c r="L2009" s="404"/>
      <c r="M2009" s="404"/>
      <c r="N2009" s="404"/>
      <c r="O2009" s="404"/>
      <c r="P2009" s="404"/>
      <c r="Q2009" s="404"/>
      <c r="R2009" s="404"/>
      <c r="S2009" s="404"/>
      <c r="T2009" s="404"/>
    </row>
    <row r="2010" spans="12:20" ht="16.8">
      <c r="L2010" s="404"/>
      <c r="M2010" s="404"/>
      <c r="N2010" s="404"/>
      <c r="O2010" s="404"/>
      <c r="P2010" s="404"/>
      <c r="Q2010" s="404"/>
      <c r="R2010" s="404"/>
      <c r="S2010" s="404"/>
      <c r="T2010" s="404"/>
    </row>
    <row r="2011" spans="12:20" ht="16.8">
      <c r="L2011" s="404"/>
      <c r="M2011" s="404"/>
      <c r="N2011" s="404"/>
      <c r="O2011" s="404"/>
      <c r="P2011" s="404"/>
      <c r="Q2011" s="404"/>
      <c r="R2011" s="404"/>
      <c r="S2011" s="404"/>
      <c r="T2011" s="404"/>
    </row>
    <row r="2012" spans="12:20" ht="16.8">
      <c r="L2012" s="404"/>
      <c r="M2012" s="404"/>
      <c r="N2012" s="404"/>
      <c r="O2012" s="404"/>
      <c r="P2012" s="404"/>
      <c r="Q2012" s="404"/>
      <c r="R2012" s="404"/>
      <c r="S2012" s="404"/>
      <c r="T2012" s="404"/>
    </row>
    <row r="2013" spans="12:20" ht="16.8">
      <c r="L2013" s="404"/>
      <c r="M2013" s="404"/>
      <c r="N2013" s="404"/>
      <c r="O2013" s="404"/>
      <c r="P2013" s="404"/>
      <c r="Q2013" s="404"/>
      <c r="R2013" s="404"/>
      <c r="S2013" s="404"/>
      <c r="T2013" s="404"/>
    </row>
    <row r="2014" spans="12:20" ht="16.8">
      <c r="L2014" s="404"/>
      <c r="M2014" s="404"/>
      <c r="N2014" s="404"/>
      <c r="O2014" s="404"/>
      <c r="P2014" s="404"/>
      <c r="Q2014" s="404"/>
      <c r="R2014" s="404"/>
      <c r="S2014" s="404"/>
      <c r="T2014" s="404"/>
    </row>
    <row r="2015" spans="12:20" ht="16.8">
      <c r="L2015" s="404"/>
      <c r="M2015" s="404"/>
      <c r="N2015" s="404"/>
      <c r="O2015" s="404"/>
      <c r="P2015" s="404"/>
      <c r="Q2015" s="404"/>
      <c r="R2015" s="404"/>
      <c r="S2015" s="404"/>
      <c r="T2015" s="404"/>
    </row>
    <row r="2016" spans="12:20" ht="16.8">
      <c r="L2016" s="404"/>
      <c r="M2016" s="404"/>
      <c r="N2016" s="404"/>
      <c r="O2016" s="404"/>
      <c r="P2016" s="404"/>
      <c r="Q2016" s="404"/>
      <c r="R2016" s="404"/>
      <c r="S2016" s="404"/>
      <c r="T2016" s="404"/>
    </row>
    <row r="2017" spans="12:20" ht="16.8">
      <c r="L2017" s="404"/>
      <c r="M2017" s="404"/>
      <c r="N2017" s="404"/>
      <c r="O2017" s="404"/>
      <c r="P2017" s="404"/>
      <c r="Q2017" s="404"/>
      <c r="R2017" s="404"/>
      <c r="S2017" s="404"/>
      <c r="T2017" s="404"/>
    </row>
    <row r="2018" spans="12:20" ht="16.8">
      <c r="L2018" s="404"/>
      <c r="M2018" s="404"/>
      <c r="N2018" s="404"/>
      <c r="O2018" s="404"/>
      <c r="P2018" s="404"/>
      <c r="Q2018" s="404"/>
      <c r="R2018" s="404"/>
      <c r="S2018" s="404"/>
      <c r="T2018" s="404"/>
    </row>
    <row r="2019" spans="12:20" ht="16.8">
      <c r="L2019" s="404"/>
      <c r="M2019" s="404"/>
      <c r="N2019" s="404"/>
      <c r="O2019" s="404"/>
      <c r="P2019" s="404"/>
      <c r="Q2019" s="404"/>
      <c r="R2019" s="404"/>
      <c r="S2019" s="404"/>
      <c r="T2019" s="404"/>
    </row>
    <row r="2020" spans="12:20" ht="16.8">
      <c r="L2020" s="404"/>
      <c r="M2020" s="404"/>
      <c r="N2020" s="404"/>
      <c r="O2020" s="404"/>
      <c r="P2020" s="404"/>
      <c r="Q2020" s="404"/>
      <c r="R2020" s="404"/>
      <c r="S2020" s="404"/>
      <c r="T2020" s="404"/>
    </row>
    <row r="2021" spans="12:20" ht="16.8">
      <c r="L2021" s="404"/>
      <c r="M2021" s="404"/>
      <c r="N2021" s="404"/>
      <c r="O2021" s="404"/>
      <c r="P2021" s="404"/>
      <c r="Q2021" s="404"/>
      <c r="R2021" s="404"/>
      <c r="S2021" s="404"/>
      <c r="T2021" s="404"/>
    </row>
    <row r="2022" spans="12:20" ht="16.8">
      <c r="L2022" s="404"/>
      <c r="M2022" s="404"/>
      <c r="N2022" s="404"/>
      <c r="O2022" s="404"/>
      <c r="P2022" s="404"/>
      <c r="Q2022" s="404"/>
      <c r="R2022" s="404"/>
      <c r="S2022" s="404"/>
      <c r="T2022" s="404"/>
    </row>
    <row r="2023" spans="12:20" ht="16.8">
      <c r="L2023" s="404"/>
      <c r="M2023" s="404"/>
      <c r="N2023" s="404"/>
      <c r="O2023" s="404"/>
      <c r="P2023" s="404"/>
      <c r="Q2023" s="404"/>
      <c r="R2023" s="404"/>
      <c r="S2023" s="404"/>
      <c r="T2023" s="404"/>
    </row>
    <row r="2024" spans="12:20" ht="16.8">
      <c r="L2024" s="404"/>
      <c r="M2024" s="404"/>
      <c r="N2024" s="404"/>
      <c r="O2024" s="404"/>
      <c r="P2024" s="404"/>
      <c r="Q2024" s="404"/>
      <c r="R2024" s="404"/>
      <c r="S2024" s="404"/>
      <c r="T2024" s="404"/>
    </row>
    <row r="2025" spans="12:20" ht="16.8">
      <c r="L2025" s="404"/>
      <c r="M2025" s="404"/>
      <c r="N2025" s="404"/>
      <c r="O2025" s="404"/>
      <c r="P2025" s="404"/>
      <c r="Q2025" s="404"/>
      <c r="R2025" s="404"/>
      <c r="S2025" s="404"/>
      <c r="T2025" s="404"/>
    </row>
    <row r="2026" spans="12:20" ht="16.8">
      <c r="L2026" s="404"/>
      <c r="M2026" s="404"/>
      <c r="N2026" s="404"/>
      <c r="O2026" s="404"/>
      <c r="P2026" s="404"/>
      <c r="Q2026" s="404"/>
      <c r="R2026" s="404"/>
      <c r="S2026" s="404"/>
      <c r="T2026" s="404"/>
    </row>
    <row r="2027" spans="12:20" ht="16.8">
      <c r="L2027" s="404"/>
      <c r="M2027" s="404"/>
      <c r="N2027" s="404"/>
      <c r="O2027" s="404"/>
      <c r="P2027" s="404"/>
      <c r="Q2027" s="404"/>
      <c r="R2027" s="404"/>
      <c r="S2027" s="404"/>
      <c r="T2027" s="404"/>
    </row>
    <row r="2028" spans="12:20" ht="16.8">
      <c r="L2028" s="404"/>
      <c r="M2028" s="404"/>
      <c r="N2028" s="404"/>
      <c r="O2028" s="404"/>
      <c r="P2028" s="404"/>
      <c r="Q2028" s="404"/>
      <c r="R2028" s="404"/>
      <c r="S2028" s="404"/>
      <c r="T2028" s="404"/>
    </row>
    <row r="2029" spans="12:20" ht="16.8">
      <c r="L2029" s="404"/>
      <c r="M2029" s="404"/>
      <c r="N2029" s="404"/>
      <c r="O2029" s="404"/>
      <c r="P2029" s="404"/>
      <c r="Q2029" s="404"/>
      <c r="R2029" s="404"/>
      <c r="S2029" s="404"/>
      <c r="T2029" s="404"/>
    </row>
    <row r="2030" spans="12:20" ht="16.8">
      <c r="L2030" s="404"/>
      <c r="M2030" s="404"/>
      <c r="N2030" s="404"/>
      <c r="O2030" s="404"/>
      <c r="P2030" s="404"/>
      <c r="Q2030" s="404"/>
      <c r="R2030" s="404"/>
      <c r="S2030" s="404"/>
      <c r="T2030" s="404"/>
    </row>
    <row r="2031" spans="12:20" ht="16.8">
      <c r="L2031" s="404"/>
      <c r="M2031" s="404"/>
      <c r="N2031" s="404"/>
      <c r="O2031" s="404"/>
      <c r="P2031" s="404"/>
      <c r="Q2031" s="404"/>
      <c r="R2031" s="404"/>
      <c r="S2031" s="404"/>
      <c r="T2031" s="404"/>
    </row>
    <row r="2032" spans="12:20" ht="16.8">
      <c r="L2032" s="404"/>
      <c r="M2032" s="404"/>
      <c r="N2032" s="404"/>
      <c r="O2032" s="404"/>
      <c r="P2032" s="404"/>
      <c r="Q2032" s="404"/>
      <c r="R2032" s="404"/>
      <c r="S2032" s="404"/>
      <c r="T2032" s="404"/>
    </row>
    <row r="2033" spans="12:20" ht="16.8">
      <c r="L2033" s="404"/>
      <c r="M2033" s="404"/>
      <c r="N2033" s="404"/>
      <c r="O2033" s="404"/>
      <c r="P2033" s="404"/>
      <c r="Q2033" s="404"/>
      <c r="R2033" s="404"/>
      <c r="S2033" s="404"/>
      <c r="T2033" s="404"/>
    </row>
    <row r="2034" spans="12:20" ht="16.8">
      <c r="L2034" s="404"/>
      <c r="M2034" s="404"/>
      <c r="N2034" s="404"/>
      <c r="O2034" s="404"/>
      <c r="P2034" s="404"/>
      <c r="Q2034" s="404"/>
      <c r="R2034" s="404"/>
      <c r="S2034" s="404"/>
      <c r="T2034" s="404"/>
    </row>
    <row r="2035" spans="12:20" ht="16.8">
      <c r="L2035" s="404"/>
      <c r="M2035" s="404"/>
      <c r="N2035" s="404"/>
      <c r="O2035" s="404"/>
      <c r="P2035" s="404"/>
      <c r="Q2035" s="404"/>
      <c r="R2035" s="404"/>
      <c r="S2035" s="404"/>
      <c r="T2035" s="404"/>
    </row>
    <row r="2036" spans="12:20" ht="16.8">
      <c r="L2036" s="404"/>
      <c r="M2036" s="404"/>
      <c r="N2036" s="404"/>
      <c r="O2036" s="404"/>
      <c r="P2036" s="404"/>
      <c r="Q2036" s="404"/>
      <c r="R2036" s="404"/>
      <c r="S2036" s="404"/>
      <c r="T2036" s="404"/>
    </row>
    <row r="2037" spans="12:20" ht="16.8">
      <c r="L2037" s="404"/>
      <c r="M2037" s="404"/>
      <c r="N2037" s="404"/>
      <c r="O2037" s="404"/>
      <c r="P2037" s="404"/>
      <c r="Q2037" s="404"/>
      <c r="R2037" s="404"/>
      <c r="S2037" s="404"/>
      <c r="T2037" s="404"/>
    </row>
    <row r="2038" spans="12:20" ht="16.8">
      <c r="L2038" s="404"/>
      <c r="M2038" s="404"/>
      <c r="N2038" s="404"/>
      <c r="O2038" s="404"/>
      <c r="P2038" s="404"/>
      <c r="Q2038" s="404"/>
      <c r="R2038" s="404"/>
      <c r="S2038" s="404"/>
      <c r="T2038" s="404"/>
    </row>
    <row r="2039" spans="12:20" ht="16.8">
      <c r="L2039" s="404"/>
      <c r="M2039" s="404"/>
      <c r="N2039" s="404"/>
      <c r="O2039" s="404"/>
      <c r="P2039" s="404"/>
      <c r="Q2039" s="404"/>
      <c r="R2039" s="404"/>
      <c r="S2039" s="404"/>
      <c r="T2039" s="404"/>
    </row>
    <row r="2040" spans="12:20" ht="16.8">
      <c r="L2040" s="404"/>
      <c r="M2040" s="404"/>
      <c r="N2040" s="404"/>
      <c r="O2040" s="404"/>
      <c r="P2040" s="404"/>
      <c r="Q2040" s="404"/>
      <c r="R2040" s="404"/>
      <c r="S2040" s="404"/>
      <c r="T2040" s="404"/>
    </row>
    <row r="2041" spans="12:20" ht="16.8">
      <c r="L2041" s="404"/>
      <c r="M2041" s="404"/>
      <c r="N2041" s="404"/>
      <c r="O2041" s="404"/>
      <c r="P2041" s="404"/>
      <c r="Q2041" s="404"/>
      <c r="R2041" s="404"/>
      <c r="S2041" s="404"/>
      <c r="T2041" s="404"/>
    </row>
    <row r="2042" spans="12:20" ht="16.8">
      <c r="L2042" s="404"/>
      <c r="M2042" s="404"/>
      <c r="N2042" s="404"/>
      <c r="O2042" s="404"/>
      <c r="P2042" s="404"/>
      <c r="Q2042" s="404"/>
      <c r="R2042" s="404"/>
      <c r="S2042" s="404"/>
      <c r="T2042" s="404"/>
    </row>
    <row r="2043" spans="12:20" ht="16.8">
      <c r="L2043" s="404"/>
      <c r="M2043" s="404"/>
      <c r="N2043" s="404"/>
      <c r="O2043" s="404"/>
      <c r="P2043" s="404"/>
      <c r="Q2043" s="404"/>
      <c r="R2043" s="404"/>
      <c r="S2043" s="404"/>
      <c r="T2043" s="404"/>
    </row>
    <row r="2044" spans="12:20" ht="16.8">
      <c r="L2044" s="404"/>
      <c r="M2044" s="404"/>
      <c r="N2044" s="404"/>
      <c r="O2044" s="404"/>
      <c r="P2044" s="404"/>
      <c r="Q2044" s="404"/>
      <c r="R2044" s="404"/>
      <c r="S2044" s="404"/>
      <c r="T2044" s="404"/>
    </row>
    <row r="2045" spans="12:20" ht="16.8">
      <c r="L2045" s="404"/>
      <c r="M2045" s="404"/>
      <c r="N2045" s="404"/>
      <c r="O2045" s="404"/>
      <c r="P2045" s="404"/>
      <c r="Q2045" s="404"/>
      <c r="R2045" s="404"/>
      <c r="S2045" s="404"/>
      <c r="T2045" s="404"/>
    </row>
    <row r="2046" spans="12:20" ht="16.8">
      <c r="L2046" s="404"/>
      <c r="M2046" s="404"/>
      <c r="N2046" s="404"/>
      <c r="O2046" s="404"/>
      <c r="P2046" s="404"/>
      <c r="Q2046" s="404"/>
      <c r="R2046" s="404"/>
      <c r="S2046" s="404"/>
      <c r="T2046" s="404"/>
    </row>
    <row r="2047" spans="12:20" ht="16.8">
      <c r="L2047" s="404"/>
      <c r="M2047" s="404"/>
      <c r="N2047" s="404"/>
      <c r="O2047" s="404"/>
      <c r="P2047" s="404"/>
      <c r="Q2047" s="404"/>
      <c r="R2047" s="404"/>
      <c r="S2047" s="404"/>
      <c r="T2047" s="404"/>
    </row>
    <row r="2048" spans="12:20" ht="16.8">
      <c r="L2048" s="404"/>
      <c r="M2048" s="404"/>
      <c r="N2048" s="404"/>
      <c r="O2048" s="404"/>
      <c r="P2048" s="404"/>
      <c r="Q2048" s="404"/>
      <c r="R2048" s="404"/>
      <c r="S2048" s="404"/>
      <c r="T2048" s="404"/>
    </row>
    <row r="2049" spans="12:20" ht="16.8">
      <c r="L2049" s="404"/>
      <c r="M2049" s="404"/>
      <c r="N2049" s="404"/>
      <c r="O2049" s="404"/>
      <c r="P2049" s="404"/>
      <c r="Q2049" s="404"/>
      <c r="R2049" s="404"/>
      <c r="S2049" s="404"/>
      <c r="T2049" s="404"/>
    </row>
    <row r="2050" spans="12:20" ht="16.8">
      <c r="L2050" s="404"/>
      <c r="M2050" s="404"/>
      <c r="N2050" s="404"/>
      <c r="O2050" s="404"/>
      <c r="P2050" s="404"/>
      <c r="Q2050" s="404"/>
      <c r="R2050" s="404"/>
      <c r="S2050" s="404"/>
      <c r="T2050" s="404"/>
    </row>
    <row r="2051" spans="12:20" ht="16.8">
      <c r="L2051" s="404"/>
      <c r="M2051" s="404"/>
      <c r="N2051" s="404"/>
      <c r="O2051" s="404"/>
      <c r="P2051" s="404"/>
      <c r="Q2051" s="404"/>
      <c r="R2051" s="404"/>
      <c r="S2051" s="404"/>
      <c r="T2051" s="404"/>
    </row>
    <row r="2052" spans="12:20" ht="16.8">
      <c r="L2052" s="404"/>
      <c r="M2052" s="404"/>
      <c r="N2052" s="404"/>
      <c r="O2052" s="404"/>
      <c r="P2052" s="404"/>
      <c r="Q2052" s="404"/>
      <c r="R2052" s="404"/>
      <c r="S2052" s="404"/>
      <c r="T2052" s="404"/>
    </row>
    <row r="2053" spans="12:20" ht="16.8">
      <c r="L2053" s="404"/>
      <c r="M2053" s="404"/>
      <c r="N2053" s="404"/>
      <c r="O2053" s="404"/>
      <c r="P2053" s="404"/>
      <c r="Q2053" s="404"/>
      <c r="R2053" s="404"/>
      <c r="S2053" s="404"/>
      <c r="T2053" s="404"/>
    </row>
    <row r="2054" spans="12:20" ht="16.8">
      <c r="L2054" s="404"/>
      <c r="M2054" s="404"/>
      <c r="N2054" s="404"/>
      <c r="O2054" s="404"/>
      <c r="P2054" s="404"/>
      <c r="Q2054" s="404"/>
      <c r="R2054" s="404"/>
      <c r="S2054" s="404"/>
      <c r="T2054" s="404"/>
    </row>
    <row r="2055" spans="12:20" ht="16.8">
      <c r="L2055" s="404"/>
      <c r="M2055" s="404"/>
      <c r="N2055" s="404"/>
      <c r="O2055" s="404"/>
      <c r="P2055" s="404"/>
      <c r="Q2055" s="404"/>
      <c r="R2055" s="404"/>
      <c r="S2055" s="404"/>
      <c r="T2055" s="404"/>
    </row>
    <row r="2056" spans="12:20" ht="16.8">
      <c r="L2056" s="404"/>
      <c r="M2056" s="404"/>
      <c r="N2056" s="404"/>
      <c r="O2056" s="404"/>
      <c r="P2056" s="404"/>
      <c r="Q2056" s="404"/>
      <c r="R2056" s="404"/>
      <c r="S2056" s="404"/>
      <c r="T2056" s="404"/>
    </row>
    <row r="2057" spans="12:20" ht="16.8">
      <c r="L2057" s="404"/>
      <c r="M2057" s="404"/>
      <c r="N2057" s="404"/>
      <c r="O2057" s="404"/>
      <c r="P2057" s="404"/>
      <c r="Q2057" s="404"/>
      <c r="R2057" s="404"/>
      <c r="S2057" s="404"/>
      <c r="T2057" s="404"/>
    </row>
    <row r="2058" spans="12:20" ht="16.8">
      <c r="L2058" s="404"/>
      <c r="M2058" s="404"/>
      <c r="N2058" s="404"/>
      <c r="O2058" s="404"/>
      <c r="P2058" s="404"/>
      <c r="Q2058" s="404"/>
      <c r="R2058" s="404"/>
      <c r="S2058" s="404"/>
      <c r="T2058" s="404"/>
    </row>
    <row r="2059" spans="12:20" ht="16.8">
      <c r="L2059" s="404"/>
      <c r="M2059" s="404"/>
      <c r="N2059" s="404"/>
      <c r="O2059" s="404"/>
      <c r="P2059" s="404"/>
      <c r="Q2059" s="404"/>
      <c r="R2059" s="404"/>
      <c r="S2059" s="404"/>
      <c r="T2059" s="404"/>
    </row>
    <row r="2060" spans="12:20" ht="16.8">
      <c r="L2060" s="404"/>
      <c r="M2060" s="404"/>
      <c r="N2060" s="404"/>
      <c r="O2060" s="404"/>
      <c r="P2060" s="404"/>
      <c r="Q2060" s="404"/>
      <c r="R2060" s="404"/>
      <c r="S2060" s="404"/>
      <c r="T2060" s="404"/>
    </row>
    <row r="2061" spans="12:20" ht="16.8">
      <c r="L2061" s="404"/>
      <c r="M2061" s="404"/>
      <c r="N2061" s="404"/>
      <c r="O2061" s="404"/>
      <c r="P2061" s="404"/>
      <c r="Q2061" s="404"/>
      <c r="R2061" s="404"/>
      <c r="S2061" s="404"/>
      <c r="T2061" s="404"/>
    </row>
    <row r="2062" spans="12:20" ht="16.8">
      <c r="L2062" s="404"/>
      <c r="M2062" s="404"/>
      <c r="N2062" s="404"/>
      <c r="O2062" s="404"/>
      <c r="P2062" s="404"/>
      <c r="Q2062" s="404"/>
      <c r="R2062" s="404"/>
      <c r="S2062" s="404"/>
      <c r="T2062" s="404"/>
    </row>
    <row r="2063" spans="12:20" ht="16.8">
      <c r="L2063" s="404"/>
      <c r="M2063" s="404"/>
      <c r="N2063" s="404"/>
      <c r="O2063" s="404"/>
      <c r="P2063" s="404"/>
      <c r="Q2063" s="404"/>
      <c r="R2063" s="404"/>
      <c r="S2063" s="404"/>
      <c r="T2063" s="404"/>
    </row>
    <row r="2064" spans="12:20" ht="16.8">
      <c r="L2064" s="404"/>
      <c r="M2064" s="404"/>
      <c r="N2064" s="404"/>
      <c r="O2064" s="404"/>
      <c r="P2064" s="404"/>
      <c r="Q2064" s="404"/>
      <c r="R2064" s="404"/>
      <c r="S2064" s="404"/>
      <c r="T2064" s="404"/>
    </row>
    <row r="2065" spans="12:20" ht="16.8">
      <c r="L2065" s="404"/>
      <c r="M2065" s="404"/>
      <c r="N2065" s="404"/>
      <c r="O2065" s="404"/>
      <c r="P2065" s="404"/>
      <c r="Q2065" s="404"/>
      <c r="R2065" s="404"/>
      <c r="S2065" s="404"/>
      <c r="T2065" s="404"/>
    </row>
    <row r="2066" spans="12:20" ht="16.8">
      <c r="L2066" s="404"/>
      <c r="M2066" s="404"/>
      <c r="N2066" s="404"/>
      <c r="O2066" s="404"/>
      <c r="P2066" s="404"/>
      <c r="Q2066" s="404"/>
      <c r="R2066" s="404"/>
      <c r="S2066" s="404"/>
      <c r="T2066" s="404"/>
    </row>
    <row r="2067" spans="12:20" ht="16.8">
      <c r="L2067" s="404"/>
      <c r="M2067" s="404"/>
      <c r="N2067" s="404"/>
      <c r="O2067" s="404"/>
      <c r="P2067" s="404"/>
      <c r="Q2067" s="404"/>
      <c r="R2067" s="404"/>
      <c r="S2067" s="404"/>
      <c r="T2067" s="404"/>
    </row>
    <row r="2068" spans="12:20" ht="16.8">
      <c r="L2068" s="404"/>
      <c r="M2068" s="404"/>
      <c r="N2068" s="404"/>
      <c r="O2068" s="404"/>
      <c r="P2068" s="404"/>
      <c r="Q2068" s="404"/>
      <c r="R2068" s="404"/>
      <c r="S2068" s="404"/>
      <c r="T2068" s="404"/>
    </row>
    <row r="2069" spans="12:20" ht="16.8">
      <c r="L2069" s="404"/>
      <c r="M2069" s="404"/>
      <c r="N2069" s="404"/>
      <c r="O2069" s="404"/>
      <c r="P2069" s="404"/>
      <c r="Q2069" s="404"/>
      <c r="R2069" s="404"/>
      <c r="S2069" s="404"/>
      <c r="T2069" s="404"/>
    </row>
    <row r="2070" spans="12:20" ht="16.8">
      <c r="L2070" s="404"/>
      <c r="M2070" s="404"/>
      <c r="N2070" s="404"/>
      <c r="O2070" s="404"/>
      <c r="P2070" s="404"/>
      <c r="Q2070" s="404"/>
      <c r="R2070" s="404"/>
      <c r="S2070" s="404"/>
      <c r="T2070" s="404"/>
    </row>
    <row r="2071" spans="12:20" ht="16.8">
      <c r="L2071" s="404"/>
      <c r="M2071" s="404"/>
      <c r="N2071" s="404"/>
      <c r="O2071" s="404"/>
      <c r="P2071" s="404"/>
      <c r="Q2071" s="404"/>
      <c r="R2071" s="404"/>
      <c r="S2071" s="404"/>
      <c r="T2071" s="404"/>
    </row>
    <row r="2072" spans="12:20" ht="16.8">
      <c r="L2072" s="404"/>
      <c r="M2072" s="404"/>
      <c r="N2072" s="404"/>
      <c r="O2072" s="404"/>
      <c r="P2072" s="404"/>
      <c r="Q2072" s="404"/>
      <c r="R2072" s="404"/>
      <c r="S2072" s="404"/>
      <c r="T2072" s="404"/>
    </row>
    <row r="2073" spans="12:20" ht="16.8">
      <c r="L2073" s="404"/>
      <c r="M2073" s="404"/>
      <c r="N2073" s="404"/>
      <c r="O2073" s="404"/>
      <c r="P2073" s="404"/>
      <c r="Q2073" s="404"/>
      <c r="R2073" s="404"/>
      <c r="S2073" s="404"/>
      <c r="T2073" s="404"/>
    </row>
    <row r="2074" spans="12:20" ht="16.8">
      <c r="L2074" s="404"/>
      <c r="M2074" s="404"/>
      <c r="N2074" s="404"/>
      <c r="O2074" s="404"/>
      <c r="P2074" s="404"/>
      <c r="Q2074" s="404"/>
      <c r="R2074" s="404"/>
      <c r="S2074" s="404"/>
      <c r="T2074" s="404"/>
    </row>
    <row r="2075" spans="12:20" ht="16.8">
      <c r="L2075" s="404"/>
      <c r="M2075" s="404"/>
      <c r="N2075" s="404"/>
      <c r="O2075" s="404"/>
      <c r="P2075" s="404"/>
      <c r="Q2075" s="404"/>
      <c r="R2075" s="404"/>
      <c r="S2075" s="404"/>
      <c r="T2075" s="404"/>
    </row>
    <row r="2076" spans="12:20" ht="16.8">
      <c r="L2076" s="404"/>
      <c r="M2076" s="404"/>
      <c r="N2076" s="404"/>
      <c r="O2076" s="404"/>
      <c r="P2076" s="404"/>
      <c r="Q2076" s="404"/>
      <c r="R2076" s="404"/>
      <c r="S2076" s="404"/>
      <c r="T2076" s="404"/>
    </row>
    <row r="2077" spans="12:20" ht="16.8">
      <c r="L2077" s="404"/>
      <c r="M2077" s="404"/>
      <c r="N2077" s="404"/>
      <c r="O2077" s="404"/>
      <c r="P2077" s="404"/>
      <c r="Q2077" s="404"/>
      <c r="R2077" s="404"/>
      <c r="S2077" s="404"/>
      <c r="T2077" s="404"/>
    </row>
    <row r="2078" spans="12:20" ht="16.8">
      <c r="L2078" s="404"/>
      <c r="M2078" s="404"/>
      <c r="N2078" s="404"/>
      <c r="O2078" s="404"/>
      <c r="P2078" s="404"/>
      <c r="Q2078" s="404"/>
      <c r="R2078" s="404"/>
      <c r="S2078" s="404"/>
      <c r="T2078" s="404"/>
    </row>
    <row r="2079" spans="12:20" ht="16.8">
      <c r="L2079" s="404"/>
      <c r="M2079" s="404"/>
      <c r="N2079" s="404"/>
      <c r="O2079" s="404"/>
      <c r="P2079" s="404"/>
      <c r="Q2079" s="404"/>
      <c r="R2079" s="404"/>
      <c r="S2079" s="404"/>
      <c r="T2079" s="404"/>
    </row>
    <row r="2080" spans="12:20" ht="16.8">
      <c r="L2080" s="404"/>
      <c r="M2080" s="404"/>
      <c r="N2080" s="404"/>
      <c r="O2080" s="404"/>
      <c r="P2080" s="404"/>
      <c r="Q2080" s="404"/>
      <c r="R2080" s="404"/>
      <c r="S2080" s="404"/>
      <c r="T2080" s="404"/>
    </row>
    <row r="2081" spans="12:20" ht="16.8">
      <c r="L2081" s="404"/>
      <c r="M2081" s="404"/>
      <c r="N2081" s="404"/>
      <c r="O2081" s="404"/>
      <c r="P2081" s="404"/>
      <c r="Q2081" s="404"/>
      <c r="R2081" s="404"/>
      <c r="S2081" s="404"/>
      <c r="T2081" s="404"/>
    </row>
    <row r="2082" spans="12:20" ht="16.8">
      <c r="L2082" s="404"/>
      <c r="M2082" s="404"/>
      <c r="N2082" s="404"/>
      <c r="O2082" s="404"/>
      <c r="P2082" s="404"/>
      <c r="Q2082" s="404"/>
      <c r="R2082" s="404"/>
      <c r="S2082" s="404"/>
      <c r="T2082" s="404"/>
    </row>
    <row r="2083" spans="12:20" ht="16.8">
      <c r="L2083" s="404"/>
      <c r="M2083" s="404"/>
      <c r="N2083" s="404"/>
      <c r="O2083" s="404"/>
      <c r="P2083" s="404"/>
      <c r="Q2083" s="404"/>
      <c r="R2083" s="404"/>
      <c r="S2083" s="404"/>
      <c r="T2083" s="404"/>
    </row>
    <row r="2084" spans="12:20" ht="16.8">
      <c r="L2084" s="404"/>
      <c r="M2084" s="404"/>
      <c r="N2084" s="404"/>
      <c r="O2084" s="404"/>
      <c r="P2084" s="404"/>
      <c r="Q2084" s="404"/>
      <c r="R2084" s="404"/>
      <c r="S2084" s="404"/>
      <c r="T2084" s="404"/>
    </row>
    <row r="2085" spans="12:20" ht="16.8">
      <c r="L2085" s="404"/>
      <c r="M2085" s="404"/>
      <c r="N2085" s="404"/>
      <c r="O2085" s="404"/>
      <c r="P2085" s="404"/>
      <c r="Q2085" s="404"/>
      <c r="R2085" s="404"/>
      <c r="S2085" s="404"/>
      <c r="T2085" s="404"/>
    </row>
    <row r="2086" spans="12:20" ht="16.8">
      <c r="L2086" s="404"/>
      <c r="M2086" s="404"/>
      <c r="N2086" s="404"/>
      <c r="O2086" s="404"/>
      <c r="P2086" s="404"/>
      <c r="Q2086" s="404"/>
      <c r="R2086" s="404"/>
      <c r="S2086" s="404"/>
      <c r="T2086" s="404"/>
    </row>
    <row r="2087" spans="12:20" ht="16.8">
      <c r="L2087" s="404"/>
      <c r="M2087" s="404"/>
      <c r="N2087" s="404"/>
      <c r="O2087" s="404"/>
      <c r="P2087" s="404"/>
      <c r="Q2087" s="404"/>
      <c r="R2087" s="404"/>
      <c r="S2087" s="404"/>
      <c r="T2087" s="404"/>
    </row>
    <row r="2088" spans="12:20" ht="16.8">
      <c r="L2088" s="404"/>
      <c r="M2088" s="404"/>
      <c r="N2088" s="404"/>
      <c r="O2088" s="404"/>
      <c r="P2088" s="404"/>
      <c r="Q2088" s="404"/>
      <c r="R2088" s="404"/>
      <c r="S2088" s="404"/>
      <c r="T2088" s="404"/>
    </row>
    <row r="2089" spans="12:20" ht="16.8">
      <c r="L2089" s="404"/>
      <c r="M2089" s="404"/>
      <c r="N2089" s="404"/>
      <c r="O2089" s="404"/>
      <c r="P2089" s="404"/>
      <c r="Q2089" s="404"/>
      <c r="R2089" s="404"/>
      <c r="S2089" s="404"/>
      <c r="T2089" s="404"/>
    </row>
    <row r="2090" spans="12:20" ht="16.8">
      <c r="L2090" s="404"/>
      <c r="M2090" s="404"/>
      <c r="N2090" s="404"/>
      <c r="O2090" s="404"/>
      <c r="P2090" s="404"/>
      <c r="Q2090" s="404"/>
      <c r="R2090" s="404"/>
      <c r="S2090" s="404"/>
      <c r="T2090" s="404"/>
    </row>
    <row r="2091" spans="12:20" ht="16.8">
      <c r="L2091" s="404"/>
      <c r="M2091" s="404"/>
      <c r="N2091" s="404"/>
      <c r="O2091" s="404"/>
      <c r="P2091" s="404"/>
      <c r="Q2091" s="404"/>
      <c r="R2091" s="404"/>
      <c r="S2091" s="404"/>
      <c r="T2091" s="404"/>
    </row>
    <row r="2092" spans="12:20" ht="16.8">
      <c r="L2092" s="404"/>
      <c r="M2092" s="404"/>
      <c r="N2092" s="404"/>
      <c r="O2092" s="404"/>
      <c r="P2092" s="404"/>
      <c r="Q2092" s="404"/>
      <c r="R2092" s="404"/>
      <c r="S2092" s="404"/>
      <c r="T2092" s="404"/>
    </row>
    <row r="2093" spans="12:20" ht="16.8">
      <c r="L2093" s="404"/>
      <c r="M2093" s="404"/>
      <c r="N2093" s="404"/>
      <c r="O2093" s="404"/>
      <c r="P2093" s="404"/>
      <c r="Q2093" s="404"/>
      <c r="R2093" s="404"/>
      <c r="S2093" s="404"/>
      <c r="T2093" s="404"/>
    </row>
    <row r="2094" spans="12:20" ht="16.8">
      <c r="L2094" s="404"/>
      <c r="M2094" s="404"/>
      <c r="N2094" s="404"/>
      <c r="O2094" s="404"/>
      <c r="P2094" s="404"/>
      <c r="Q2094" s="404"/>
      <c r="R2094" s="404"/>
      <c r="S2094" s="404"/>
      <c r="T2094" s="404"/>
    </row>
    <row r="2095" spans="12:20" ht="16.8">
      <c r="L2095" s="404"/>
      <c r="M2095" s="404"/>
      <c r="N2095" s="404"/>
      <c r="O2095" s="404"/>
      <c r="P2095" s="404"/>
      <c r="Q2095" s="404"/>
      <c r="R2095" s="404"/>
      <c r="S2095" s="404"/>
      <c r="T2095" s="404"/>
    </row>
    <row r="2096" spans="12:20" ht="16.8">
      <c r="L2096" s="404"/>
      <c r="M2096" s="404"/>
      <c r="N2096" s="404"/>
      <c r="O2096" s="404"/>
      <c r="P2096" s="404"/>
      <c r="Q2096" s="404"/>
      <c r="R2096" s="404"/>
      <c r="S2096" s="404"/>
      <c r="T2096" s="404"/>
    </row>
    <row r="2097" spans="12:20" ht="16.8">
      <c r="L2097" s="404"/>
      <c r="M2097" s="404"/>
      <c r="N2097" s="404"/>
      <c r="O2097" s="404"/>
      <c r="P2097" s="404"/>
      <c r="Q2097" s="404"/>
      <c r="R2097" s="404"/>
      <c r="S2097" s="404"/>
      <c r="T2097" s="404"/>
    </row>
    <row r="2098" spans="12:20" ht="16.8">
      <c r="L2098" s="404"/>
      <c r="M2098" s="404"/>
      <c r="N2098" s="404"/>
      <c r="O2098" s="404"/>
      <c r="P2098" s="404"/>
      <c r="Q2098" s="404"/>
      <c r="R2098" s="404"/>
      <c r="S2098" s="404"/>
      <c r="T2098" s="404"/>
    </row>
    <row r="2099" spans="12:20" ht="16.8">
      <c r="L2099" s="404"/>
      <c r="M2099" s="404"/>
      <c r="N2099" s="404"/>
      <c r="O2099" s="404"/>
      <c r="P2099" s="404"/>
      <c r="Q2099" s="404"/>
      <c r="R2099" s="404"/>
      <c r="S2099" s="404"/>
      <c r="T2099" s="404"/>
    </row>
    <row r="2100" spans="12:20" ht="16.8">
      <c r="L2100" s="404"/>
      <c r="M2100" s="404"/>
      <c r="N2100" s="404"/>
      <c r="O2100" s="404"/>
      <c r="P2100" s="404"/>
      <c r="Q2100" s="404"/>
      <c r="R2100" s="404"/>
      <c r="S2100" s="404"/>
      <c r="T2100" s="404"/>
    </row>
    <row r="2101" spans="12:20" ht="16.8">
      <c r="L2101" s="404"/>
      <c r="M2101" s="404"/>
      <c r="N2101" s="404"/>
      <c r="O2101" s="404"/>
      <c r="P2101" s="404"/>
      <c r="Q2101" s="404"/>
      <c r="R2101" s="404"/>
      <c r="S2101" s="404"/>
      <c r="T2101" s="404"/>
    </row>
    <row r="2102" spans="12:20" ht="16.8">
      <c r="L2102" s="404"/>
      <c r="M2102" s="404"/>
      <c r="N2102" s="404"/>
      <c r="O2102" s="404"/>
      <c r="P2102" s="404"/>
      <c r="Q2102" s="404"/>
      <c r="R2102" s="404"/>
      <c r="S2102" s="404"/>
      <c r="T2102" s="404"/>
    </row>
    <row r="2103" spans="12:20" ht="16.8">
      <c r="L2103" s="404"/>
      <c r="M2103" s="404"/>
      <c r="N2103" s="404"/>
      <c r="O2103" s="404"/>
      <c r="P2103" s="404"/>
      <c r="Q2103" s="404"/>
      <c r="R2103" s="404"/>
      <c r="S2103" s="404"/>
      <c r="T2103" s="404"/>
    </row>
    <row r="2104" spans="12:20" ht="16.8">
      <c r="L2104" s="404"/>
      <c r="M2104" s="404"/>
      <c r="N2104" s="404"/>
      <c r="O2104" s="404"/>
      <c r="P2104" s="404"/>
      <c r="Q2104" s="404"/>
      <c r="R2104" s="404"/>
      <c r="S2104" s="404"/>
      <c r="T2104" s="404"/>
    </row>
    <row r="2105" spans="12:20" ht="16.8">
      <c r="L2105" s="404"/>
      <c r="M2105" s="404"/>
      <c r="N2105" s="404"/>
      <c r="O2105" s="404"/>
      <c r="P2105" s="404"/>
      <c r="Q2105" s="404"/>
      <c r="R2105" s="404"/>
      <c r="S2105" s="404"/>
      <c r="T2105" s="404"/>
    </row>
    <row r="2106" spans="12:20" ht="16.8">
      <c r="L2106" s="404"/>
      <c r="M2106" s="404"/>
      <c r="N2106" s="404"/>
      <c r="O2106" s="404"/>
      <c r="P2106" s="404"/>
      <c r="Q2106" s="404"/>
      <c r="R2106" s="404"/>
      <c r="S2106" s="404"/>
      <c r="T2106" s="404"/>
    </row>
    <row r="2107" spans="12:20" ht="16.8">
      <c r="L2107" s="404"/>
      <c r="M2107" s="404"/>
      <c r="N2107" s="404"/>
      <c r="O2107" s="404"/>
      <c r="P2107" s="404"/>
      <c r="Q2107" s="404"/>
      <c r="R2107" s="404"/>
      <c r="S2107" s="404"/>
      <c r="T2107" s="404"/>
    </row>
    <row r="2108" spans="12:20" ht="16.8">
      <c r="L2108" s="404"/>
      <c r="M2108" s="404"/>
      <c r="N2108" s="404"/>
      <c r="O2108" s="404"/>
      <c r="P2108" s="404"/>
      <c r="Q2108" s="404"/>
      <c r="R2108" s="404"/>
      <c r="S2108" s="404"/>
      <c r="T2108" s="404"/>
    </row>
    <row r="2109" spans="12:20" ht="16.8">
      <c r="L2109" s="404"/>
      <c r="M2109" s="404"/>
      <c r="N2109" s="404"/>
      <c r="O2109" s="404"/>
      <c r="P2109" s="404"/>
      <c r="Q2109" s="404"/>
      <c r="R2109" s="404"/>
      <c r="S2109" s="404"/>
      <c r="T2109" s="404"/>
    </row>
    <row r="2110" spans="12:20" ht="16.8">
      <c r="L2110" s="404"/>
      <c r="M2110" s="404"/>
      <c r="N2110" s="404"/>
      <c r="O2110" s="404"/>
      <c r="P2110" s="404"/>
      <c r="Q2110" s="404"/>
      <c r="R2110" s="404"/>
      <c r="S2110" s="404"/>
      <c r="T2110" s="404"/>
    </row>
    <row r="2111" spans="12:20" ht="16.8">
      <c r="L2111" s="404"/>
      <c r="M2111" s="404"/>
      <c r="N2111" s="404"/>
      <c r="O2111" s="404"/>
      <c r="P2111" s="404"/>
      <c r="Q2111" s="404"/>
      <c r="R2111" s="404"/>
      <c r="S2111" s="404"/>
      <c r="T2111" s="404"/>
    </row>
    <row r="2112" spans="12:20" ht="16.8">
      <c r="L2112" s="404"/>
      <c r="M2112" s="404"/>
      <c r="N2112" s="404"/>
      <c r="O2112" s="404"/>
      <c r="P2112" s="404"/>
      <c r="Q2112" s="404"/>
      <c r="R2112" s="404"/>
      <c r="S2112" s="404"/>
      <c r="T2112" s="404"/>
    </row>
    <row r="2113" spans="12:20" ht="16.8">
      <c r="L2113" s="404"/>
      <c r="M2113" s="404"/>
      <c r="N2113" s="404"/>
      <c r="O2113" s="404"/>
      <c r="P2113" s="404"/>
      <c r="Q2113" s="404"/>
      <c r="R2113" s="404"/>
      <c r="S2113" s="404"/>
      <c r="T2113" s="404"/>
    </row>
    <row r="2114" spans="12:20" ht="16.8">
      <c r="L2114" s="404"/>
      <c r="M2114" s="404"/>
      <c r="N2114" s="404"/>
      <c r="O2114" s="404"/>
      <c r="P2114" s="404"/>
      <c r="Q2114" s="404"/>
      <c r="R2114" s="404"/>
      <c r="S2114" s="404"/>
      <c r="T2114" s="404"/>
    </row>
    <row r="2115" spans="12:20" ht="16.8">
      <c r="L2115" s="404"/>
      <c r="M2115" s="404"/>
      <c r="N2115" s="404"/>
      <c r="O2115" s="404"/>
      <c r="P2115" s="404"/>
      <c r="Q2115" s="404"/>
      <c r="R2115" s="404"/>
      <c r="S2115" s="404"/>
      <c r="T2115" s="404"/>
    </row>
    <row r="2116" spans="12:20" ht="16.8">
      <c r="L2116" s="404"/>
      <c r="M2116" s="404"/>
      <c r="N2116" s="404"/>
      <c r="O2116" s="404"/>
      <c r="P2116" s="404"/>
      <c r="Q2116" s="404"/>
      <c r="R2116" s="404"/>
      <c r="S2116" s="404"/>
      <c r="T2116" s="404"/>
    </row>
    <row r="2117" spans="12:20" ht="16.8">
      <c r="L2117" s="404"/>
      <c r="M2117" s="404"/>
      <c r="N2117" s="404"/>
      <c r="O2117" s="404"/>
      <c r="P2117" s="404"/>
      <c r="Q2117" s="404"/>
      <c r="R2117" s="404"/>
      <c r="S2117" s="404"/>
      <c r="T2117" s="404"/>
    </row>
    <row r="2118" spans="12:20" ht="16.8">
      <c r="L2118" s="404"/>
      <c r="M2118" s="404"/>
      <c r="N2118" s="404"/>
      <c r="O2118" s="404"/>
      <c r="P2118" s="404"/>
      <c r="Q2118" s="404"/>
      <c r="R2118" s="404"/>
      <c r="S2118" s="404"/>
      <c r="T2118" s="404"/>
    </row>
    <row r="2119" spans="12:20" ht="16.8">
      <c r="L2119" s="404"/>
      <c r="M2119" s="404"/>
      <c r="N2119" s="404"/>
      <c r="O2119" s="404"/>
      <c r="P2119" s="404"/>
      <c r="Q2119" s="404"/>
      <c r="R2119" s="404"/>
      <c r="S2119" s="404"/>
      <c r="T2119" s="404"/>
    </row>
    <row r="2120" spans="12:20" ht="16.8">
      <c r="L2120" s="404"/>
      <c r="M2120" s="404"/>
      <c r="N2120" s="404"/>
      <c r="O2120" s="404"/>
      <c r="P2120" s="404"/>
      <c r="Q2120" s="404"/>
      <c r="R2120" s="404"/>
      <c r="S2120" s="404"/>
      <c r="T2120" s="404"/>
    </row>
    <row r="2121" spans="12:20" ht="16.8">
      <c r="L2121" s="404"/>
      <c r="M2121" s="404"/>
      <c r="N2121" s="404"/>
      <c r="O2121" s="404"/>
      <c r="P2121" s="404"/>
      <c r="Q2121" s="404"/>
      <c r="R2121" s="404"/>
      <c r="S2121" s="404"/>
      <c r="T2121" s="404"/>
    </row>
    <row r="2122" spans="12:20" ht="16.8">
      <c r="L2122" s="404"/>
      <c r="M2122" s="404"/>
      <c r="N2122" s="404"/>
      <c r="O2122" s="404"/>
      <c r="P2122" s="404"/>
      <c r="Q2122" s="404"/>
      <c r="R2122" s="404"/>
      <c r="S2122" s="404"/>
      <c r="T2122" s="404"/>
    </row>
    <row r="2123" spans="12:20" ht="16.8">
      <c r="L2123" s="404"/>
      <c r="M2123" s="404"/>
      <c r="N2123" s="404"/>
      <c r="O2123" s="404"/>
      <c r="P2123" s="404"/>
      <c r="Q2123" s="404"/>
      <c r="R2123" s="404"/>
      <c r="S2123" s="404"/>
      <c r="T2123" s="404"/>
    </row>
    <row r="2124" spans="12:20" ht="16.8">
      <c r="L2124" s="404"/>
      <c r="M2124" s="404"/>
      <c r="N2124" s="404"/>
      <c r="O2124" s="404"/>
      <c r="P2124" s="404"/>
      <c r="Q2124" s="404"/>
      <c r="R2124" s="404"/>
      <c r="S2124" s="404"/>
      <c r="T2124" s="404"/>
    </row>
    <row r="2125" spans="12:20" ht="16.8">
      <c r="L2125" s="404"/>
      <c r="M2125" s="404"/>
      <c r="N2125" s="404"/>
      <c r="O2125" s="404"/>
      <c r="P2125" s="404"/>
      <c r="Q2125" s="404"/>
      <c r="R2125" s="404"/>
      <c r="S2125" s="404"/>
      <c r="T2125" s="404"/>
    </row>
    <row r="2126" spans="12:20" ht="16.8">
      <c r="L2126" s="404"/>
      <c r="M2126" s="404"/>
      <c r="N2126" s="404"/>
      <c r="O2126" s="404"/>
      <c r="P2126" s="404"/>
      <c r="Q2126" s="404"/>
      <c r="R2126" s="404"/>
      <c r="S2126" s="404"/>
      <c r="T2126" s="404"/>
    </row>
    <row r="2127" spans="12:20" ht="16.8">
      <c r="L2127" s="404"/>
      <c r="M2127" s="404"/>
      <c r="N2127" s="404"/>
      <c r="O2127" s="404"/>
      <c r="P2127" s="404"/>
      <c r="Q2127" s="404"/>
      <c r="R2127" s="404"/>
      <c r="S2127" s="404"/>
      <c r="T2127" s="404"/>
    </row>
    <row r="2128" spans="12:20" ht="16.8">
      <c r="L2128" s="404"/>
      <c r="M2128" s="404"/>
      <c r="N2128" s="404"/>
      <c r="O2128" s="404"/>
      <c r="P2128" s="404"/>
      <c r="Q2128" s="404"/>
      <c r="R2128" s="404"/>
      <c r="S2128" s="404"/>
      <c r="T2128" s="404"/>
    </row>
    <row r="2129" spans="12:20" ht="16.8">
      <c r="L2129" s="404"/>
      <c r="M2129" s="404"/>
      <c r="N2129" s="404"/>
      <c r="O2129" s="404"/>
      <c r="P2129" s="404"/>
      <c r="Q2129" s="404"/>
      <c r="R2129" s="404"/>
      <c r="S2129" s="404"/>
      <c r="T2129" s="404"/>
    </row>
    <row r="2130" spans="12:20" ht="16.8">
      <c r="L2130" s="404"/>
      <c r="M2130" s="404"/>
      <c r="N2130" s="404"/>
      <c r="O2130" s="404"/>
      <c r="P2130" s="404"/>
      <c r="Q2130" s="404"/>
      <c r="R2130" s="404"/>
      <c r="S2130" s="404"/>
      <c r="T2130" s="404"/>
    </row>
    <row r="2131" spans="12:20" ht="16.8">
      <c r="L2131" s="404"/>
      <c r="M2131" s="404"/>
      <c r="N2131" s="404"/>
      <c r="O2131" s="404"/>
      <c r="P2131" s="404"/>
      <c r="Q2131" s="404"/>
      <c r="R2131" s="404"/>
      <c r="S2131" s="404"/>
      <c r="T2131" s="404"/>
    </row>
    <row r="2132" spans="12:20" ht="16.8">
      <c r="L2132" s="404"/>
      <c r="M2132" s="404"/>
      <c r="N2132" s="404"/>
      <c r="O2132" s="404"/>
      <c r="P2132" s="404"/>
      <c r="Q2132" s="404"/>
      <c r="R2132" s="404"/>
      <c r="S2132" s="404"/>
      <c r="T2132" s="404"/>
    </row>
    <row r="2133" spans="12:20" ht="16.8">
      <c r="L2133" s="404"/>
      <c r="M2133" s="404"/>
      <c r="N2133" s="404"/>
      <c r="O2133" s="404"/>
      <c r="P2133" s="404"/>
      <c r="Q2133" s="404"/>
      <c r="R2133" s="404"/>
      <c r="S2133" s="404"/>
      <c r="T2133" s="404"/>
    </row>
    <row r="2134" spans="12:20" ht="16.8">
      <c r="L2134" s="404"/>
      <c r="M2134" s="404"/>
      <c r="N2134" s="404"/>
      <c r="O2134" s="404"/>
      <c r="P2134" s="404"/>
      <c r="Q2134" s="404"/>
      <c r="R2134" s="404"/>
      <c r="S2134" s="404"/>
      <c r="T2134" s="404"/>
    </row>
    <row r="2135" spans="12:20" ht="16.8">
      <c r="L2135" s="404"/>
      <c r="M2135" s="404"/>
      <c r="N2135" s="404"/>
      <c r="O2135" s="404"/>
      <c r="P2135" s="404"/>
      <c r="Q2135" s="404"/>
      <c r="R2135" s="404"/>
      <c r="S2135" s="404"/>
      <c r="T2135" s="404"/>
    </row>
    <row r="2136" spans="12:20" ht="16.8">
      <c r="L2136" s="404"/>
      <c r="M2136" s="404"/>
      <c r="N2136" s="404"/>
      <c r="O2136" s="404"/>
      <c r="P2136" s="404"/>
      <c r="Q2136" s="404"/>
      <c r="R2136" s="404"/>
      <c r="S2136" s="404"/>
      <c r="T2136" s="404"/>
    </row>
    <row r="2137" spans="12:20" ht="16.8">
      <c r="L2137" s="404"/>
      <c r="M2137" s="404"/>
      <c r="N2137" s="404"/>
      <c r="O2137" s="404"/>
      <c r="P2137" s="404"/>
      <c r="Q2137" s="404"/>
      <c r="R2137" s="404"/>
      <c r="S2137" s="404"/>
      <c r="T2137" s="404"/>
    </row>
    <row r="2138" spans="12:20" ht="16.8">
      <c r="L2138" s="404"/>
      <c r="M2138" s="404"/>
      <c r="N2138" s="404"/>
      <c r="O2138" s="404"/>
      <c r="P2138" s="404"/>
      <c r="Q2138" s="404"/>
      <c r="R2138" s="404"/>
      <c r="S2138" s="404"/>
      <c r="T2138" s="404"/>
    </row>
    <row r="2139" spans="12:20" ht="16.8">
      <c r="L2139" s="404"/>
      <c r="M2139" s="404"/>
      <c r="N2139" s="404"/>
      <c r="O2139" s="404"/>
      <c r="P2139" s="404"/>
      <c r="Q2139" s="404"/>
      <c r="R2139" s="404"/>
      <c r="S2139" s="404"/>
      <c r="T2139" s="404"/>
    </row>
    <row r="2140" spans="12:20" ht="16.8">
      <c r="L2140" s="404"/>
      <c r="M2140" s="404"/>
      <c r="N2140" s="404"/>
      <c r="O2140" s="404"/>
      <c r="P2140" s="404"/>
      <c r="Q2140" s="404"/>
      <c r="R2140" s="404"/>
      <c r="S2140" s="404"/>
      <c r="T2140" s="404"/>
    </row>
    <row r="2141" spans="12:20" ht="16.8">
      <c r="L2141" s="404"/>
      <c r="M2141" s="404"/>
      <c r="N2141" s="404"/>
      <c r="O2141" s="404"/>
      <c r="P2141" s="404"/>
      <c r="Q2141" s="404"/>
      <c r="R2141" s="404"/>
      <c r="S2141" s="404"/>
      <c r="T2141" s="404"/>
    </row>
    <row r="2142" spans="12:20" ht="16.8">
      <c r="L2142" s="404"/>
      <c r="M2142" s="404"/>
      <c r="N2142" s="404"/>
      <c r="O2142" s="404"/>
      <c r="P2142" s="404"/>
      <c r="Q2142" s="404"/>
      <c r="R2142" s="404"/>
      <c r="S2142" s="404"/>
      <c r="T2142" s="404"/>
    </row>
    <row r="2143" spans="12:20" ht="16.8">
      <c r="L2143" s="404"/>
      <c r="M2143" s="404"/>
      <c r="N2143" s="404"/>
      <c r="O2143" s="404"/>
      <c r="P2143" s="404"/>
      <c r="Q2143" s="404"/>
      <c r="R2143" s="404"/>
      <c r="S2143" s="404"/>
      <c r="T2143" s="404"/>
    </row>
    <row r="2144" spans="12:20" ht="16.8">
      <c r="L2144" s="404"/>
      <c r="M2144" s="404"/>
      <c r="N2144" s="404"/>
      <c r="O2144" s="404"/>
      <c r="P2144" s="404"/>
      <c r="Q2144" s="404"/>
      <c r="R2144" s="404"/>
      <c r="S2144" s="404"/>
      <c r="T2144" s="404"/>
    </row>
    <row r="2145" spans="12:20" ht="16.8">
      <c r="L2145" s="404"/>
      <c r="M2145" s="404"/>
      <c r="N2145" s="404"/>
      <c r="O2145" s="404"/>
      <c r="P2145" s="404"/>
      <c r="Q2145" s="404"/>
      <c r="R2145" s="404"/>
      <c r="S2145" s="404"/>
      <c r="T2145" s="404"/>
    </row>
    <row r="2146" spans="12:20" ht="16.8">
      <c r="L2146" s="404"/>
      <c r="M2146" s="404"/>
      <c r="N2146" s="404"/>
      <c r="O2146" s="404"/>
      <c r="P2146" s="404"/>
      <c r="Q2146" s="404"/>
      <c r="R2146" s="404"/>
      <c r="S2146" s="404"/>
      <c r="T2146" s="404"/>
    </row>
    <row r="2147" spans="12:20" ht="16.8">
      <c r="L2147" s="404"/>
      <c r="M2147" s="404"/>
      <c r="N2147" s="404"/>
      <c r="O2147" s="404"/>
      <c r="P2147" s="404"/>
      <c r="Q2147" s="404"/>
      <c r="R2147" s="404"/>
      <c r="S2147" s="404"/>
      <c r="T2147" s="404"/>
    </row>
    <row r="2148" spans="12:20" ht="16.8">
      <c r="L2148" s="404"/>
      <c r="M2148" s="404"/>
      <c r="N2148" s="404"/>
      <c r="O2148" s="404"/>
      <c r="P2148" s="404"/>
      <c r="Q2148" s="404"/>
      <c r="R2148" s="404"/>
      <c r="S2148" s="404"/>
      <c r="T2148" s="404"/>
    </row>
    <row r="2149" spans="12:20" ht="16.8">
      <c r="L2149" s="404"/>
      <c r="M2149" s="404"/>
      <c r="N2149" s="404"/>
      <c r="O2149" s="404"/>
      <c r="P2149" s="404"/>
      <c r="Q2149" s="404"/>
      <c r="R2149" s="404"/>
      <c r="S2149" s="404"/>
      <c r="T2149" s="404"/>
    </row>
    <row r="2150" spans="12:20" ht="16.8">
      <c r="L2150" s="404"/>
      <c r="M2150" s="404"/>
      <c r="N2150" s="404"/>
      <c r="O2150" s="404"/>
      <c r="P2150" s="404"/>
      <c r="Q2150" s="404"/>
      <c r="R2150" s="404"/>
      <c r="S2150" s="404"/>
      <c r="T2150" s="404"/>
    </row>
    <row r="2151" spans="12:20" ht="16.8">
      <c r="L2151" s="404"/>
      <c r="M2151" s="404"/>
      <c r="N2151" s="404"/>
      <c r="O2151" s="404"/>
      <c r="P2151" s="404"/>
      <c r="Q2151" s="404"/>
      <c r="R2151" s="404"/>
      <c r="S2151" s="404"/>
      <c r="T2151" s="404"/>
    </row>
    <row r="2152" spans="12:20" ht="16.8">
      <c r="L2152" s="404"/>
      <c r="M2152" s="404"/>
      <c r="N2152" s="404"/>
      <c r="O2152" s="404"/>
      <c r="P2152" s="404"/>
      <c r="Q2152" s="404"/>
      <c r="R2152" s="404"/>
      <c r="S2152" s="404"/>
      <c r="T2152" s="404"/>
    </row>
    <row r="2153" spans="12:20" ht="16.8">
      <c r="L2153" s="404"/>
      <c r="M2153" s="404"/>
      <c r="N2153" s="404"/>
      <c r="O2153" s="404"/>
      <c r="P2153" s="404"/>
      <c r="Q2153" s="404"/>
      <c r="R2153" s="404"/>
      <c r="S2153" s="404"/>
      <c r="T2153" s="404"/>
    </row>
    <row r="2154" spans="12:20" ht="16.8">
      <c r="L2154" s="404"/>
      <c r="M2154" s="404"/>
      <c r="N2154" s="404"/>
      <c r="O2154" s="404"/>
      <c r="P2154" s="404"/>
      <c r="Q2154" s="404"/>
      <c r="R2154" s="404"/>
      <c r="S2154" s="404"/>
      <c r="T2154" s="404"/>
    </row>
    <row r="2155" spans="12:20" ht="16.8">
      <c r="L2155" s="404"/>
      <c r="M2155" s="404"/>
      <c r="N2155" s="404"/>
      <c r="O2155" s="404"/>
      <c r="P2155" s="404"/>
      <c r="Q2155" s="404"/>
      <c r="R2155" s="404"/>
      <c r="S2155" s="404"/>
      <c r="T2155" s="404"/>
    </row>
    <row r="2156" spans="12:20" ht="16.8">
      <c r="L2156" s="404"/>
      <c r="M2156" s="404"/>
      <c r="N2156" s="404"/>
      <c r="O2156" s="404"/>
      <c r="P2156" s="404"/>
      <c r="Q2156" s="404"/>
      <c r="R2156" s="404"/>
      <c r="S2156" s="404"/>
      <c r="T2156" s="404"/>
    </row>
    <row r="2157" spans="12:20" ht="16.8">
      <c r="L2157" s="404"/>
      <c r="M2157" s="404"/>
      <c r="N2157" s="404"/>
      <c r="O2157" s="404"/>
      <c r="P2157" s="404"/>
      <c r="Q2157" s="404"/>
      <c r="R2157" s="404"/>
      <c r="S2157" s="404"/>
      <c r="T2157" s="404"/>
    </row>
    <row r="2158" spans="12:20" ht="16.8">
      <c r="L2158" s="404"/>
      <c r="M2158" s="404"/>
      <c r="N2158" s="404"/>
      <c r="O2158" s="404"/>
      <c r="P2158" s="404"/>
      <c r="Q2158" s="404"/>
      <c r="R2158" s="404"/>
      <c r="S2158" s="404"/>
      <c r="T2158" s="404"/>
    </row>
    <row r="2159" spans="12:20" ht="16.8">
      <c r="L2159" s="404"/>
      <c r="M2159" s="404"/>
      <c r="N2159" s="404"/>
      <c r="O2159" s="404"/>
      <c r="P2159" s="404"/>
      <c r="Q2159" s="404"/>
      <c r="R2159" s="404"/>
      <c r="S2159" s="404"/>
      <c r="T2159" s="404"/>
    </row>
    <row r="2160" spans="12:20" ht="16.8">
      <c r="L2160" s="404"/>
      <c r="M2160" s="404"/>
      <c r="N2160" s="404"/>
      <c r="O2160" s="404"/>
      <c r="P2160" s="404"/>
      <c r="Q2160" s="404"/>
      <c r="R2160" s="404"/>
      <c r="S2160" s="404"/>
      <c r="T2160" s="404"/>
    </row>
    <row r="2161" spans="12:20" ht="16.8">
      <c r="L2161" s="404"/>
      <c r="M2161" s="404"/>
      <c r="N2161" s="404"/>
      <c r="O2161" s="404"/>
      <c r="P2161" s="404"/>
      <c r="Q2161" s="404"/>
      <c r="R2161" s="404"/>
      <c r="S2161" s="404"/>
      <c r="T2161" s="404"/>
    </row>
    <row r="2162" spans="12:20" ht="16.8">
      <c r="L2162" s="404"/>
      <c r="M2162" s="404"/>
      <c r="N2162" s="404"/>
      <c r="O2162" s="404"/>
      <c r="P2162" s="404"/>
      <c r="Q2162" s="404"/>
      <c r="R2162" s="404"/>
      <c r="S2162" s="404"/>
      <c r="T2162" s="404"/>
    </row>
    <row r="2163" spans="12:20" ht="16.8">
      <c r="L2163" s="404"/>
      <c r="M2163" s="404"/>
      <c r="N2163" s="404"/>
      <c r="O2163" s="404"/>
      <c r="P2163" s="404"/>
      <c r="Q2163" s="404"/>
      <c r="R2163" s="404"/>
      <c r="S2163" s="404"/>
      <c r="T2163" s="404"/>
    </row>
    <row r="2164" spans="12:20" ht="16.8">
      <c r="L2164" s="404"/>
      <c r="M2164" s="404"/>
      <c r="N2164" s="404"/>
      <c r="O2164" s="404"/>
      <c r="P2164" s="404"/>
      <c r="Q2164" s="404"/>
      <c r="R2164" s="404"/>
      <c r="S2164" s="404"/>
      <c r="T2164" s="404"/>
    </row>
    <row r="2165" spans="12:20" ht="16.8">
      <c r="L2165" s="404"/>
      <c r="M2165" s="404"/>
      <c r="N2165" s="404"/>
      <c r="O2165" s="404"/>
      <c r="P2165" s="404"/>
      <c r="Q2165" s="404"/>
      <c r="R2165" s="404"/>
      <c r="S2165" s="404"/>
      <c r="T2165" s="404"/>
    </row>
    <row r="2166" spans="12:20" ht="16.8">
      <c r="L2166" s="404"/>
      <c r="M2166" s="404"/>
      <c r="N2166" s="404"/>
      <c r="O2166" s="404"/>
      <c r="P2166" s="404"/>
      <c r="Q2166" s="404"/>
      <c r="R2166" s="404"/>
      <c r="S2166" s="404"/>
      <c r="T2166" s="404"/>
    </row>
    <row r="2167" spans="12:20" ht="16.8">
      <c r="L2167" s="404"/>
      <c r="M2167" s="404"/>
      <c r="N2167" s="404"/>
      <c r="O2167" s="404"/>
      <c r="P2167" s="404"/>
      <c r="Q2167" s="404"/>
      <c r="R2167" s="404"/>
      <c r="S2167" s="404"/>
      <c r="T2167" s="404"/>
    </row>
    <row r="2168" spans="12:20" ht="16.8">
      <c r="L2168" s="404"/>
      <c r="M2168" s="404"/>
      <c r="N2168" s="404"/>
      <c r="O2168" s="404"/>
      <c r="P2168" s="404"/>
      <c r="Q2168" s="404"/>
      <c r="R2168" s="404"/>
      <c r="S2168" s="404"/>
      <c r="T2168" s="404"/>
    </row>
    <row r="2169" spans="12:20" ht="16.8">
      <c r="L2169" s="404"/>
      <c r="M2169" s="404"/>
      <c r="N2169" s="404"/>
      <c r="O2169" s="404"/>
      <c r="P2169" s="404"/>
      <c r="Q2169" s="404"/>
      <c r="R2169" s="404"/>
      <c r="S2169" s="404"/>
      <c r="T2169" s="404"/>
    </row>
    <row r="2170" spans="12:20" ht="16.8">
      <c r="L2170" s="404"/>
      <c r="M2170" s="404"/>
      <c r="N2170" s="404"/>
      <c r="O2170" s="404"/>
      <c r="P2170" s="404"/>
      <c r="Q2170" s="404"/>
      <c r="R2170" s="404"/>
      <c r="S2170" s="404"/>
      <c r="T2170" s="404"/>
    </row>
    <row r="2171" spans="12:20" ht="16.8">
      <c r="L2171" s="404"/>
      <c r="M2171" s="404"/>
      <c r="N2171" s="404"/>
      <c r="O2171" s="404"/>
      <c r="P2171" s="404"/>
      <c r="Q2171" s="404"/>
      <c r="R2171" s="404"/>
      <c r="S2171" s="404"/>
      <c r="T2171" s="404"/>
    </row>
    <row r="2172" spans="12:20" ht="16.8">
      <c r="L2172" s="404"/>
      <c r="M2172" s="404"/>
      <c r="N2172" s="404"/>
      <c r="O2172" s="404"/>
      <c r="P2172" s="404"/>
      <c r="Q2172" s="404"/>
      <c r="R2172" s="404"/>
      <c r="S2172" s="404"/>
      <c r="T2172" s="404"/>
    </row>
    <row r="2173" spans="12:20" ht="16.8">
      <c r="L2173" s="404"/>
      <c r="M2173" s="404"/>
      <c r="N2173" s="404"/>
      <c r="O2173" s="404"/>
      <c r="P2173" s="404"/>
      <c r="Q2173" s="404"/>
      <c r="R2173" s="404"/>
      <c r="S2173" s="404"/>
      <c r="T2173" s="404"/>
    </row>
    <row r="2174" spans="12:20" ht="16.8">
      <c r="L2174" s="404"/>
      <c r="M2174" s="404"/>
      <c r="N2174" s="404"/>
      <c r="O2174" s="404"/>
      <c r="P2174" s="404"/>
      <c r="Q2174" s="404"/>
      <c r="R2174" s="404"/>
      <c r="S2174" s="404"/>
      <c r="T2174" s="404"/>
    </row>
    <row r="2175" spans="12:20" ht="16.8">
      <c r="L2175" s="404"/>
      <c r="M2175" s="404"/>
      <c r="N2175" s="404"/>
      <c r="O2175" s="404"/>
      <c r="P2175" s="404"/>
      <c r="Q2175" s="404"/>
      <c r="R2175" s="404"/>
      <c r="S2175" s="404"/>
      <c r="T2175" s="404"/>
    </row>
    <row r="2176" spans="12:20" ht="16.8">
      <c r="L2176" s="404"/>
      <c r="M2176" s="404"/>
      <c r="N2176" s="404"/>
      <c r="O2176" s="404"/>
      <c r="P2176" s="404"/>
      <c r="Q2176" s="404"/>
      <c r="R2176" s="404"/>
      <c r="S2176" s="404"/>
      <c r="T2176" s="404"/>
    </row>
    <row r="2177" spans="12:20" ht="16.8">
      <c r="L2177" s="404"/>
      <c r="M2177" s="404"/>
      <c r="N2177" s="404"/>
      <c r="O2177" s="404"/>
      <c r="P2177" s="404"/>
      <c r="Q2177" s="404"/>
      <c r="R2177" s="404"/>
      <c r="S2177" s="404"/>
      <c r="T2177" s="404"/>
    </row>
    <row r="2178" spans="12:20" ht="16.8">
      <c r="L2178" s="404"/>
      <c r="M2178" s="404"/>
      <c r="N2178" s="404"/>
      <c r="O2178" s="404"/>
      <c r="P2178" s="404"/>
      <c r="Q2178" s="404"/>
      <c r="R2178" s="404"/>
      <c r="S2178" s="404"/>
      <c r="T2178" s="404"/>
    </row>
    <row r="2179" spans="12:20" ht="16.8">
      <c r="L2179" s="404"/>
      <c r="M2179" s="404"/>
      <c r="N2179" s="404"/>
      <c r="O2179" s="404"/>
      <c r="P2179" s="404"/>
      <c r="Q2179" s="404"/>
      <c r="R2179" s="404"/>
      <c r="S2179" s="404"/>
      <c r="T2179" s="404"/>
    </row>
    <row r="2180" spans="12:20" ht="16.8">
      <c r="L2180" s="404"/>
      <c r="M2180" s="404"/>
      <c r="N2180" s="404"/>
      <c r="O2180" s="404"/>
      <c r="P2180" s="404"/>
      <c r="Q2180" s="404"/>
      <c r="R2180" s="404"/>
      <c r="S2180" s="404"/>
      <c r="T2180" s="404"/>
    </row>
    <row r="2181" spans="12:20" ht="16.8">
      <c r="L2181" s="404"/>
      <c r="M2181" s="404"/>
      <c r="N2181" s="404"/>
      <c r="O2181" s="404"/>
      <c r="P2181" s="404"/>
      <c r="Q2181" s="404"/>
      <c r="R2181" s="404"/>
      <c r="S2181" s="404"/>
      <c r="T2181" s="404"/>
    </row>
    <row r="2182" spans="12:20" ht="16.8">
      <c r="L2182" s="404"/>
      <c r="M2182" s="404"/>
      <c r="N2182" s="404"/>
      <c r="O2182" s="404"/>
      <c r="P2182" s="404"/>
      <c r="Q2182" s="404"/>
      <c r="R2182" s="404"/>
      <c r="S2182" s="404"/>
      <c r="T2182" s="404"/>
    </row>
    <row r="2183" spans="12:20" ht="16.8">
      <c r="L2183" s="404"/>
      <c r="M2183" s="404"/>
      <c r="N2183" s="404"/>
      <c r="O2183" s="404"/>
      <c r="P2183" s="404"/>
      <c r="Q2183" s="404"/>
      <c r="R2183" s="404"/>
      <c r="S2183" s="404"/>
      <c r="T2183" s="404"/>
    </row>
    <row r="2184" spans="12:20" ht="16.8">
      <c r="L2184" s="404"/>
      <c r="M2184" s="404"/>
      <c r="N2184" s="404"/>
      <c r="O2184" s="404"/>
      <c r="P2184" s="404"/>
      <c r="Q2184" s="404"/>
      <c r="R2184" s="404"/>
      <c r="S2184" s="404"/>
      <c r="T2184" s="404"/>
    </row>
    <row r="2185" spans="12:20" ht="16.8">
      <c r="L2185" s="404"/>
      <c r="M2185" s="404"/>
      <c r="N2185" s="404"/>
      <c r="O2185" s="404"/>
      <c r="P2185" s="404"/>
      <c r="Q2185" s="404"/>
      <c r="R2185" s="404"/>
      <c r="S2185" s="404"/>
      <c r="T2185" s="404"/>
    </row>
    <row r="2186" spans="12:20" ht="16.8">
      <c r="L2186" s="404"/>
      <c r="M2186" s="404"/>
      <c r="N2186" s="404"/>
      <c r="O2186" s="404"/>
      <c r="P2186" s="404"/>
      <c r="Q2186" s="404"/>
      <c r="R2186" s="404"/>
      <c r="S2186" s="404"/>
      <c r="T2186" s="404"/>
    </row>
    <row r="2187" spans="12:20" ht="16.8">
      <c r="L2187" s="404"/>
      <c r="M2187" s="404"/>
      <c r="N2187" s="404"/>
      <c r="O2187" s="404"/>
      <c r="P2187" s="404"/>
      <c r="Q2187" s="404"/>
      <c r="R2187" s="404"/>
      <c r="S2187" s="404"/>
      <c r="T2187" s="404"/>
    </row>
    <row r="2188" spans="12:20" ht="16.8">
      <c r="L2188" s="404"/>
      <c r="M2188" s="404"/>
      <c r="N2188" s="404"/>
      <c r="O2188" s="404"/>
      <c r="P2188" s="404"/>
      <c r="Q2188" s="404"/>
      <c r="R2188" s="404"/>
      <c r="S2188" s="404"/>
      <c r="T2188" s="404"/>
    </row>
    <row r="2189" spans="12:20" ht="16.8">
      <c r="L2189" s="404"/>
      <c r="M2189" s="404"/>
      <c r="N2189" s="404"/>
      <c r="O2189" s="404"/>
      <c r="P2189" s="404"/>
      <c r="Q2189" s="404"/>
      <c r="R2189" s="404"/>
      <c r="S2189" s="404"/>
      <c r="T2189" s="404"/>
    </row>
    <row r="2190" spans="12:20" ht="16.8">
      <c r="L2190" s="404"/>
      <c r="M2190" s="404"/>
      <c r="N2190" s="404"/>
      <c r="O2190" s="404"/>
      <c r="P2190" s="404"/>
      <c r="Q2190" s="404"/>
      <c r="R2190" s="404"/>
      <c r="S2190" s="404"/>
      <c r="T2190" s="404"/>
    </row>
    <row r="2191" spans="12:20" ht="16.8">
      <c r="L2191" s="404"/>
      <c r="M2191" s="404"/>
      <c r="N2191" s="404"/>
      <c r="O2191" s="404"/>
      <c r="P2191" s="404"/>
      <c r="Q2191" s="404"/>
      <c r="R2191" s="404"/>
      <c r="S2191" s="404"/>
      <c r="T2191" s="404"/>
    </row>
    <row r="2192" spans="12:20" ht="16.8">
      <c r="L2192" s="404"/>
      <c r="M2192" s="404"/>
      <c r="N2192" s="404"/>
      <c r="O2192" s="404"/>
      <c r="P2192" s="404"/>
      <c r="Q2192" s="404"/>
      <c r="R2192" s="404"/>
      <c r="S2192" s="404"/>
      <c r="T2192" s="404"/>
    </row>
    <row r="2193" spans="12:20" ht="16.8">
      <c r="L2193" s="404"/>
      <c r="M2193" s="404"/>
      <c r="N2193" s="404"/>
      <c r="O2193" s="404"/>
      <c r="P2193" s="404"/>
      <c r="Q2193" s="404"/>
      <c r="R2193" s="404"/>
      <c r="S2193" s="404"/>
      <c r="T2193" s="404"/>
    </row>
    <row r="2194" spans="12:20" ht="16.8">
      <c r="L2194" s="404"/>
      <c r="M2194" s="404"/>
      <c r="N2194" s="404"/>
      <c r="O2194" s="404"/>
      <c r="P2194" s="404"/>
      <c r="Q2194" s="404"/>
      <c r="R2194" s="404"/>
      <c r="S2194" s="404"/>
      <c r="T2194" s="404"/>
    </row>
    <row r="2195" spans="12:20" ht="16.8">
      <c r="L2195" s="404"/>
      <c r="M2195" s="404"/>
      <c r="N2195" s="404"/>
      <c r="O2195" s="404"/>
      <c r="P2195" s="404"/>
      <c r="Q2195" s="404"/>
      <c r="R2195" s="404"/>
      <c r="S2195" s="404"/>
      <c r="T2195" s="404"/>
    </row>
    <row r="2196" spans="12:20" ht="16.8">
      <c r="L2196" s="404"/>
      <c r="M2196" s="404"/>
      <c r="N2196" s="404"/>
      <c r="O2196" s="404"/>
      <c r="P2196" s="404"/>
      <c r="Q2196" s="404"/>
      <c r="R2196" s="404"/>
      <c r="S2196" s="404"/>
      <c r="T2196" s="404"/>
    </row>
    <row r="2197" spans="12:20" ht="16.8">
      <c r="L2197" s="404"/>
      <c r="M2197" s="404"/>
      <c r="N2197" s="404"/>
      <c r="O2197" s="404"/>
      <c r="P2197" s="404"/>
      <c r="Q2197" s="404"/>
      <c r="R2197" s="404"/>
      <c r="S2197" s="404"/>
      <c r="T2197" s="404"/>
    </row>
    <row r="2198" spans="12:20" ht="16.8">
      <c r="L2198" s="404"/>
      <c r="M2198" s="404"/>
      <c r="N2198" s="404"/>
      <c r="O2198" s="404"/>
      <c r="P2198" s="404"/>
      <c r="Q2198" s="404"/>
      <c r="R2198" s="404"/>
      <c r="S2198" s="404"/>
      <c r="T2198" s="404"/>
    </row>
    <row r="2199" spans="12:20" ht="16.8">
      <c r="L2199" s="404"/>
      <c r="M2199" s="404"/>
      <c r="N2199" s="404"/>
      <c r="O2199" s="404"/>
      <c r="P2199" s="404"/>
      <c r="Q2199" s="404"/>
      <c r="R2199" s="404"/>
      <c r="S2199" s="404"/>
      <c r="T2199" s="404"/>
    </row>
    <row r="2200" spans="12:20" ht="16.8">
      <c r="L2200" s="404"/>
      <c r="M2200" s="404"/>
      <c r="N2200" s="404"/>
      <c r="O2200" s="404"/>
      <c r="P2200" s="404"/>
      <c r="Q2200" s="404"/>
      <c r="R2200" s="404"/>
      <c r="S2200" s="404"/>
      <c r="T2200" s="404"/>
    </row>
    <row r="2201" spans="12:20" ht="16.8">
      <c r="L2201" s="404"/>
      <c r="M2201" s="404"/>
      <c r="N2201" s="404"/>
      <c r="O2201" s="404"/>
      <c r="P2201" s="404"/>
      <c r="Q2201" s="404"/>
      <c r="R2201" s="404"/>
      <c r="S2201" s="404"/>
      <c r="T2201" s="404"/>
    </row>
    <row r="2202" spans="12:20" ht="16.8">
      <c r="L2202" s="404"/>
      <c r="M2202" s="404"/>
      <c r="N2202" s="404"/>
      <c r="O2202" s="404"/>
      <c r="P2202" s="404"/>
      <c r="Q2202" s="404"/>
      <c r="R2202" s="404"/>
      <c r="S2202" s="404"/>
      <c r="T2202" s="404"/>
    </row>
    <row r="2203" spans="12:20" ht="16.8">
      <c r="L2203" s="404"/>
      <c r="M2203" s="404"/>
      <c r="N2203" s="404"/>
      <c r="O2203" s="404"/>
      <c r="P2203" s="404"/>
      <c r="Q2203" s="404"/>
      <c r="R2203" s="404"/>
      <c r="S2203" s="404"/>
      <c r="T2203" s="404"/>
    </row>
    <row r="2204" spans="12:20" ht="16.8">
      <c r="L2204" s="404"/>
      <c r="M2204" s="404"/>
      <c r="N2204" s="404"/>
      <c r="O2204" s="404"/>
      <c r="P2204" s="404"/>
      <c r="Q2204" s="404"/>
      <c r="R2204" s="404"/>
      <c r="S2204" s="404"/>
      <c r="T2204" s="404"/>
    </row>
    <row r="2205" spans="12:20" ht="16.8">
      <c r="L2205" s="404"/>
      <c r="M2205" s="404"/>
      <c r="N2205" s="404"/>
      <c r="O2205" s="404"/>
      <c r="P2205" s="404"/>
      <c r="Q2205" s="404"/>
      <c r="R2205" s="404"/>
      <c r="S2205" s="404"/>
      <c r="T2205" s="404"/>
    </row>
    <row r="2206" spans="12:20" ht="16.8">
      <c r="L2206" s="404"/>
      <c r="M2206" s="404"/>
      <c r="N2206" s="404"/>
      <c r="O2206" s="404"/>
      <c r="P2206" s="404"/>
      <c r="Q2206" s="404"/>
      <c r="R2206" s="404"/>
      <c r="S2206" s="404"/>
      <c r="T2206" s="404"/>
    </row>
    <row r="2207" spans="12:20" ht="16.8">
      <c r="L2207" s="404"/>
      <c r="M2207" s="404"/>
      <c r="N2207" s="404"/>
      <c r="O2207" s="404"/>
      <c r="P2207" s="404"/>
      <c r="Q2207" s="404"/>
      <c r="R2207" s="404"/>
      <c r="S2207" s="404"/>
      <c r="T2207" s="404"/>
    </row>
    <row r="2208" spans="12:20" ht="16.8">
      <c r="L2208" s="404"/>
      <c r="M2208" s="404"/>
      <c r="N2208" s="404"/>
      <c r="O2208" s="404"/>
      <c r="P2208" s="404"/>
      <c r="Q2208" s="404"/>
      <c r="R2208" s="404"/>
      <c r="S2208" s="404"/>
      <c r="T2208" s="404"/>
    </row>
    <row r="2209" spans="12:20" ht="16.8">
      <c r="L2209" s="404"/>
      <c r="M2209" s="404"/>
      <c r="N2209" s="404"/>
      <c r="O2209" s="404"/>
      <c r="P2209" s="404"/>
      <c r="Q2209" s="404"/>
      <c r="R2209" s="404"/>
      <c r="S2209" s="404"/>
      <c r="T2209" s="404"/>
    </row>
    <row r="2210" spans="12:20" ht="16.8">
      <c r="L2210" s="404"/>
      <c r="M2210" s="404"/>
      <c r="N2210" s="404"/>
      <c r="O2210" s="404"/>
      <c r="P2210" s="404"/>
      <c r="Q2210" s="404"/>
      <c r="R2210" s="404"/>
      <c r="S2210" s="404"/>
      <c r="T2210" s="404"/>
    </row>
    <row r="2211" spans="12:20" ht="16.8">
      <c r="L2211" s="404"/>
      <c r="M2211" s="404"/>
      <c r="N2211" s="404"/>
      <c r="O2211" s="404"/>
      <c r="P2211" s="404"/>
      <c r="Q2211" s="404"/>
      <c r="R2211" s="404"/>
      <c r="S2211" s="404"/>
      <c r="T2211" s="404"/>
    </row>
    <row r="2212" spans="12:20" ht="16.8">
      <c r="L2212" s="404"/>
      <c r="M2212" s="404"/>
      <c r="N2212" s="404"/>
      <c r="O2212" s="404"/>
      <c r="P2212" s="404"/>
      <c r="Q2212" s="404"/>
      <c r="R2212" s="404"/>
      <c r="S2212" s="404"/>
      <c r="T2212" s="404"/>
    </row>
    <row r="2213" spans="12:20" ht="16.8">
      <c r="L2213" s="404"/>
      <c r="M2213" s="404"/>
      <c r="N2213" s="404"/>
      <c r="O2213" s="404"/>
      <c r="P2213" s="404"/>
      <c r="Q2213" s="404"/>
      <c r="R2213" s="404"/>
      <c r="S2213" s="404"/>
      <c r="T2213" s="404"/>
    </row>
    <row r="2214" spans="12:20" ht="16.8">
      <c r="L2214" s="404"/>
      <c r="M2214" s="404"/>
      <c r="N2214" s="404"/>
      <c r="O2214" s="404"/>
      <c r="P2214" s="404"/>
      <c r="Q2214" s="404"/>
      <c r="R2214" s="404"/>
      <c r="S2214" s="404"/>
      <c r="T2214" s="404"/>
    </row>
    <row r="2215" spans="12:20" ht="16.8">
      <c r="L2215" s="404"/>
      <c r="M2215" s="404"/>
      <c r="N2215" s="404"/>
      <c r="O2215" s="404"/>
      <c r="P2215" s="404"/>
      <c r="Q2215" s="404"/>
      <c r="R2215" s="404"/>
      <c r="S2215" s="404"/>
      <c r="T2215" s="404"/>
    </row>
    <row r="2216" spans="12:20" ht="16.8">
      <c r="L2216" s="404"/>
      <c r="M2216" s="404"/>
      <c r="N2216" s="404"/>
      <c r="O2216" s="404"/>
      <c r="P2216" s="404"/>
      <c r="Q2216" s="404"/>
      <c r="R2216" s="404"/>
      <c r="S2216" s="404"/>
      <c r="T2216" s="404"/>
    </row>
    <row r="2217" spans="12:20" ht="16.8">
      <c r="L2217" s="404"/>
      <c r="M2217" s="404"/>
      <c r="N2217" s="404"/>
      <c r="O2217" s="404"/>
      <c r="P2217" s="404"/>
      <c r="Q2217" s="404"/>
      <c r="R2217" s="404"/>
      <c r="S2217" s="404"/>
      <c r="T2217" s="404"/>
    </row>
    <row r="2218" spans="12:20" ht="16.8">
      <c r="L2218" s="404"/>
      <c r="M2218" s="404"/>
      <c r="N2218" s="404"/>
      <c r="O2218" s="404"/>
      <c r="P2218" s="404"/>
      <c r="Q2218" s="404"/>
      <c r="R2218" s="404"/>
      <c r="S2218" s="404"/>
      <c r="T2218" s="404"/>
    </row>
    <row r="2219" spans="12:20" ht="16.8">
      <c r="L2219" s="404"/>
      <c r="M2219" s="404"/>
      <c r="N2219" s="404"/>
      <c r="O2219" s="404"/>
      <c r="P2219" s="404"/>
      <c r="Q2219" s="404"/>
      <c r="R2219" s="404"/>
      <c r="S2219" s="404"/>
      <c r="T2219" s="404"/>
    </row>
    <row r="2220" spans="12:20" ht="16.8">
      <c r="L2220" s="404"/>
      <c r="M2220" s="404"/>
      <c r="N2220" s="404"/>
      <c r="O2220" s="404"/>
      <c r="P2220" s="404"/>
      <c r="Q2220" s="404"/>
      <c r="R2220" s="404"/>
      <c r="S2220" s="404"/>
      <c r="T2220" s="404"/>
    </row>
    <row r="2221" spans="12:20" ht="16.8">
      <c r="L2221" s="404"/>
      <c r="M2221" s="404"/>
      <c r="N2221" s="404"/>
      <c r="O2221" s="404"/>
      <c r="P2221" s="404"/>
      <c r="Q2221" s="404"/>
      <c r="R2221" s="404"/>
      <c r="S2221" s="404"/>
      <c r="T2221" s="404"/>
    </row>
    <row r="2222" spans="12:20" ht="16.8">
      <c r="L2222" s="404"/>
      <c r="M2222" s="404"/>
      <c r="N2222" s="404"/>
      <c r="O2222" s="404"/>
      <c r="P2222" s="404"/>
      <c r="Q2222" s="404"/>
      <c r="R2222" s="404"/>
      <c r="S2222" s="404"/>
      <c r="T2222" s="404"/>
    </row>
    <row r="2223" spans="12:20" ht="16.8">
      <c r="L2223" s="404"/>
      <c r="M2223" s="404"/>
      <c r="N2223" s="404"/>
      <c r="O2223" s="404"/>
      <c r="P2223" s="404"/>
      <c r="Q2223" s="404"/>
      <c r="R2223" s="404"/>
      <c r="S2223" s="404"/>
      <c r="T2223" s="404"/>
    </row>
    <row r="2224" spans="12:20" ht="16.8">
      <c r="L2224" s="404"/>
      <c r="M2224" s="404"/>
      <c r="N2224" s="404"/>
      <c r="O2224" s="404"/>
      <c r="P2224" s="404"/>
      <c r="Q2224" s="404"/>
      <c r="R2224" s="404"/>
      <c r="S2224" s="404"/>
      <c r="T2224" s="404"/>
    </row>
    <row r="2225" spans="12:20" ht="16.8">
      <c r="L2225" s="404"/>
      <c r="M2225" s="404"/>
      <c r="N2225" s="404"/>
      <c r="O2225" s="404"/>
      <c r="P2225" s="404"/>
      <c r="Q2225" s="404"/>
      <c r="R2225" s="404"/>
      <c r="S2225" s="404"/>
      <c r="T2225" s="404"/>
    </row>
    <row r="2226" spans="12:20" ht="16.8">
      <c r="L2226" s="404"/>
      <c r="M2226" s="404"/>
      <c r="N2226" s="404"/>
      <c r="O2226" s="404"/>
      <c r="P2226" s="404"/>
      <c r="Q2226" s="404"/>
      <c r="R2226" s="404"/>
      <c r="S2226" s="404"/>
      <c r="T2226" s="404"/>
    </row>
    <row r="2227" spans="12:20" ht="16.8">
      <c r="L2227" s="404"/>
      <c r="M2227" s="404"/>
      <c r="N2227" s="404"/>
      <c r="O2227" s="404"/>
      <c r="P2227" s="404"/>
      <c r="Q2227" s="404"/>
      <c r="R2227" s="404"/>
      <c r="S2227" s="404"/>
      <c r="T2227" s="404"/>
    </row>
    <row r="2228" spans="12:20" ht="16.8">
      <c r="L2228" s="404"/>
      <c r="M2228" s="404"/>
      <c r="N2228" s="404"/>
      <c r="O2228" s="404"/>
      <c r="P2228" s="404"/>
      <c r="Q2228" s="404"/>
      <c r="R2228" s="404"/>
      <c r="S2228" s="404"/>
      <c r="T2228" s="404"/>
    </row>
    <row r="2229" spans="12:20" ht="16.8">
      <c r="L2229" s="404"/>
      <c r="M2229" s="404"/>
      <c r="N2229" s="404"/>
      <c r="O2229" s="404"/>
      <c r="P2229" s="404"/>
      <c r="Q2229" s="404"/>
      <c r="R2229" s="404"/>
      <c r="S2229" s="404"/>
      <c r="T2229" s="404"/>
    </row>
    <row r="2230" spans="12:20" ht="16.8">
      <c r="L2230" s="404"/>
      <c r="M2230" s="404"/>
      <c r="N2230" s="404"/>
      <c r="O2230" s="404"/>
      <c r="P2230" s="404"/>
      <c r="Q2230" s="404"/>
      <c r="R2230" s="404"/>
      <c r="S2230" s="404"/>
      <c r="T2230" s="404"/>
    </row>
    <row r="2231" spans="12:20" ht="16.8">
      <c r="L2231" s="404"/>
      <c r="M2231" s="404"/>
      <c r="N2231" s="404"/>
      <c r="O2231" s="404"/>
      <c r="P2231" s="404"/>
      <c r="Q2231" s="404"/>
      <c r="R2231" s="404"/>
      <c r="S2231" s="404"/>
      <c r="T2231" s="404"/>
    </row>
    <row r="2232" spans="12:20" ht="16.8">
      <c r="L2232" s="404"/>
      <c r="M2232" s="404"/>
      <c r="N2232" s="404"/>
      <c r="O2232" s="404"/>
      <c r="P2232" s="404"/>
      <c r="Q2232" s="404"/>
      <c r="R2232" s="404"/>
      <c r="S2232" s="404"/>
      <c r="T2232" s="404"/>
    </row>
    <row r="2233" spans="12:20" ht="16.8">
      <c r="L2233" s="404"/>
      <c r="M2233" s="404"/>
      <c r="N2233" s="404"/>
      <c r="O2233" s="404"/>
      <c r="P2233" s="404"/>
      <c r="Q2233" s="404"/>
      <c r="R2233" s="404"/>
      <c r="S2233" s="404"/>
      <c r="T2233" s="404"/>
    </row>
    <row r="2234" spans="12:20" ht="16.8">
      <c r="L2234" s="404"/>
      <c r="M2234" s="404"/>
      <c r="N2234" s="404"/>
      <c r="O2234" s="404"/>
      <c r="P2234" s="404"/>
      <c r="Q2234" s="404"/>
      <c r="R2234" s="404"/>
      <c r="S2234" s="404"/>
      <c r="T2234" s="404"/>
    </row>
    <row r="2235" spans="12:20" ht="16.8">
      <c r="L2235" s="404"/>
      <c r="M2235" s="404"/>
      <c r="N2235" s="404"/>
      <c r="O2235" s="404"/>
      <c r="P2235" s="404"/>
      <c r="Q2235" s="404"/>
      <c r="R2235" s="404"/>
      <c r="S2235" s="404"/>
      <c r="T2235" s="404"/>
    </row>
    <row r="2236" spans="12:20" ht="16.8">
      <c r="L2236" s="404"/>
      <c r="M2236" s="404"/>
      <c r="N2236" s="404"/>
      <c r="O2236" s="404"/>
      <c r="P2236" s="404"/>
      <c r="Q2236" s="404"/>
      <c r="R2236" s="404"/>
      <c r="S2236" s="404"/>
      <c r="T2236" s="404"/>
    </row>
    <row r="2237" spans="12:20" ht="16.8">
      <c r="L2237" s="404"/>
      <c r="M2237" s="404"/>
      <c r="N2237" s="404"/>
      <c r="O2237" s="404"/>
      <c r="P2237" s="404"/>
      <c r="Q2237" s="404"/>
      <c r="R2237" s="404"/>
      <c r="S2237" s="404"/>
      <c r="T2237" s="404"/>
    </row>
    <row r="2238" spans="12:20" ht="16.8">
      <c r="L2238" s="404"/>
      <c r="M2238" s="404"/>
      <c r="N2238" s="404"/>
      <c r="O2238" s="404"/>
      <c r="P2238" s="404"/>
      <c r="Q2238" s="404"/>
      <c r="R2238" s="404"/>
      <c r="S2238" s="404"/>
      <c r="T2238" s="404"/>
    </row>
    <row r="2239" spans="12:20" ht="16.8">
      <c r="L2239" s="404"/>
      <c r="M2239" s="404"/>
      <c r="N2239" s="404"/>
      <c r="O2239" s="404"/>
      <c r="P2239" s="404"/>
      <c r="Q2239" s="404"/>
      <c r="R2239" s="404"/>
      <c r="S2239" s="404"/>
      <c r="T2239" s="404"/>
    </row>
    <row r="2240" spans="12:20" ht="16.8">
      <c r="L2240" s="404"/>
      <c r="M2240" s="404"/>
      <c r="N2240" s="404"/>
      <c r="O2240" s="404"/>
      <c r="P2240" s="404"/>
      <c r="Q2240" s="404"/>
      <c r="R2240" s="404"/>
      <c r="S2240" s="404"/>
      <c r="T2240" s="404"/>
    </row>
    <row r="2241" spans="12:20" ht="16.8">
      <c r="L2241" s="404"/>
      <c r="M2241" s="404"/>
      <c r="N2241" s="404"/>
      <c r="O2241" s="404"/>
      <c r="P2241" s="404"/>
      <c r="Q2241" s="404"/>
      <c r="R2241" s="404"/>
      <c r="S2241" s="404"/>
      <c r="T2241" s="404"/>
    </row>
    <row r="2242" spans="12:20" ht="16.8">
      <c r="L2242" s="404"/>
      <c r="M2242" s="404"/>
      <c r="N2242" s="404"/>
      <c r="O2242" s="404"/>
      <c r="P2242" s="404"/>
      <c r="Q2242" s="404"/>
      <c r="R2242" s="404"/>
      <c r="S2242" s="404"/>
      <c r="T2242" s="404"/>
    </row>
    <row r="2243" spans="12:20" ht="16.8">
      <c r="L2243" s="404"/>
      <c r="M2243" s="404"/>
      <c r="N2243" s="404"/>
      <c r="O2243" s="404"/>
      <c r="P2243" s="404"/>
      <c r="Q2243" s="404"/>
      <c r="R2243" s="404"/>
      <c r="S2243" s="404"/>
      <c r="T2243" s="404"/>
    </row>
    <row r="2244" spans="12:20" ht="16.8">
      <c r="L2244" s="404"/>
      <c r="M2244" s="404"/>
      <c r="N2244" s="404"/>
      <c r="O2244" s="404"/>
      <c r="P2244" s="404"/>
      <c r="Q2244" s="404"/>
      <c r="R2244" s="404"/>
      <c r="S2244" s="404"/>
      <c r="T2244" s="404"/>
    </row>
    <row r="2245" spans="12:20" ht="16.8">
      <c r="L2245" s="404"/>
      <c r="M2245" s="404"/>
      <c r="N2245" s="404"/>
      <c r="O2245" s="404"/>
      <c r="P2245" s="404"/>
      <c r="Q2245" s="404"/>
      <c r="R2245" s="404"/>
      <c r="S2245" s="404"/>
      <c r="T2245" s="404"/>
    </row>
    <row r="2246" spans="12:20" ht="16.8">
      <c r="L2246" s="404"/>
      <c r="M2246" s="404"/>
      <c r="N2246" s="404"/>
      <c r="O2246" s="404"/>
      <c r="P2246" s="404"/>
      <c r="Q2246" s="404"/>
      <c r="R2246" s="404"/>
      <c r="S2246" s="404"/>
      <c r="T2246" s="404"/>
    </row>
    <row r="2247" spans="12:20" ht="16.8">
      <c r="L2247" s="404"/>
      <c r="M2247" s="404"/>
      <c r="N2247" s="404"/>
      <c r="O2247" s="404"/>
      <c r="P2247" s="404"/>
      <c r="Q2247" s="404"/>
      <c r="R2247" s="404"/>
      <c r="S2247" s="404"/>
      <c r="T2247" s="404"/>
    </row>
    <row r="2248" spans="12:20" ht="16.8">
      <c r="L2248" s="404"/>
      <c r="M2248" s="404"/>
      <c r="N2248" s="404"/>
      <c r="O2248" s="404"/>
      <c r="P2248" s="404"/>
      <c r="Q2248" s="404"/>
      <c r="R2248" s="404"/>
      <c r="S2248" s="404"/>
      <c r="T2248" s="404"/>
    </row>
    <row r="2249" spans="12:20" ht="16.8">
      <c r="L2249" s="404"/>
      <c r="M2249" s="404"/>
      <c r="N2249" s="404"/>
      <c r="O2249" s="404"/>
      <c r="P2249" s="404"/>
      <c r="Q2249" s="404"/>
      <c r="R2249" s="404"/>
      <c r="S2249" s="404"/>
      <c r="T2249" s="404"/>
    </row>
    <row r="2250" spans="12:20" ht="16.8">
      <c r="L2250" s="404"/>
      <c r="M2250" s="404"/>
      <c r="N2250" s="404"/>
      <c r="O2250" s="404"/>
      <c r="P2250" s="404"/>
      <c r="Q2250" s="404"/>
      <c r="R2250" s="404"/>
      <c r="S2250" s="404"/>
      <c r="T2250" s="404"/>
    </row>
    <row r="2251" spans="12:20" ht="16.8">
      <c r="L2251" s="404"/>
      <c r="M2251" s="404"/>
      <c r="N2251" s="404"/>
      <c r="O2251" s="404"/>
      <c r="P2251" s="404"/>
      <c r="Q2251" s="404"/>
      <c r="R2251" s="404"/>
      <c r="S2251" s="404"/>
      <c r="T2251" s="404"/>
    </row>
    <row r="2252" spans="12:20" ht="16.8">
      <c r="L2252" s="404"/>
      <c r="M2252" s="404"/>
      <c r="N2252" s="404"/>
      <c r="O2252" s="404"/>
      <c r="P2252" s="404"/>
      <c r="Q2252" s="404"/>
      <c r="R2252" s="404"/>
      <c r="S2252" s="404"/>
      <c r="T2252" s="404"/>
    </row>
    <row r="2253" spans="12:20" ht="16.8">
      <c r="L2253" s="404"/>
      <c r="M2253" s="404"/>
      <c r="N2253" s="404"/>
      <c r="O2253" s="404"/>
      <c r="P2253" s="404"/>
      <c r="Q2253" s="404"/>
      <c r="R2253" s="404"/>
      <c r="S2253" s="404"/>
      <c r="T2253" s="404"/>
    </row>
    <row r="2254" spans="12:20" ht="16.8">
      <c r="L2254" s="404"/>
      <c r="M2254" s="404"/>
      <c r="N2254" s="404"/>
      <c r="O2254" s="404"/>
      <c r="P2254" s="404"/>
      <c r="Q2254" s="404"/>
      <c r="R2254" s="404"/>
      <c r="S2254" s="404"/>
      <c r="T2254" s="404"/>
    </row>
    <row r="2255" spans="12:20" ht="16.8">
      <c r="L2255" s="404"/>
      <c r="M2255" s="404"/>
      <c r="N2255" s="404"/>
      <c r="O2255" s="404"/>
      <c r="P2255" s="404"/>
      <c r="Q2255" s="404"/>
      <c r="R2255" s="404"/>
      <c r="S2255" s="404"/>
      <c r="T2255" s="404"/>
    </row>
    <row r="2256" spans="12:20" ht="16.8">
      <c r="L2256" s="404"/>
      <c r="M2256" s="404"/>
      <c r="N2256" s="404"/>
      <c r="O2256" s="404"/>
      <c r="P2256" s="404"/>
      <c r="Q2256" s="404"/>
      <c r="R2256" s="404"/>
      <c r="S2256" s="404"/>
      <c r="T2256" s="404"/>
    </row>
    <row r="2257" spans="12:20" ht="16.8">
      <c r="L2257" s="404"/>
      <c r="M2257" s="404"/>
      <c r="N2257" s="404"/>
      <c r="O2257" s="404"/>
      <c r="P2257" s="404"/>
      <c r="Q2257" s="404"/>
      <c r="R2257" s="404"/>
      <c r="S2257" s="404"/>
      <c r="T2257" s="404"/>
    </row>
    <row r="2258" spans="12:20" ht="16.8">
      <c r="L2258" s="404"/>
      <c r="M2258" s="404"/>
      <c r="N2258" s="404"/>
      <c r="O2258" s="404"/>
      <c r="P2258" s="404"/>
      <c r="Q2258" s="404"/>
      <c r="R2258" s="404"/>
      <c r="S2258" s="404"/>
      <c r="T2258" s="404"/>
    </row>
    <row r="2259" spans="12:20" ht="16.8">
      <c r="L2259" s="404"/>
      <c r="M2259" s="404"/>
      <c r="N2259" s="404"/>
      <c r="O2259" s="404"/>
      <c r="P2259" s="404"/>
      <c r="Q2259" s="404"/>
      <c r="R2259" s="404"/>
      <c r="S2259" s="404"/>
      <c r="T2259" s="404"/>
    </row>
    <row r="2260" spans="12:20" ht="16.8">
      <c r="L2260" s="404"/>
      <c r="M2260" s="404"/>
      <c r="N2260" s="404"/>
      <c r="O2260" s="404"/>
      <c r="P2260" s="404"/>
      <c r="Q2260" s="404"/>
      <c r="R2260" s="404"/>
      <c r="S2260" s="404"/>
      <c r="T2260" s="404"/>
    </row>
    <row r="2261" spans="12:20" ht="16.8">
      <c r="L2261" s="404"/>
      <c r="M2261" s="404"/>
      <c r="N2261" s="404"/>
      <c r="O2261" s="404"/>
      <c r="P2261" s="404"/>
      <c r="Q2261" s="404"/>
      <c r="R2261" s="404"/>
      <c r="S2261" s="404"/>
      <c r="T2261" s="404"/>
    </row>
    <row r="2262" spans="12:20" ht="16.8">
      <c r="L2262" s="404"/>
      <c r="M2262" s="404"/>
      <c r="N2262" s="404"/>
      <c r="O2262" s="404"/>
      <c r="P2262" s="404"/>
      <c r="Q2262" s="404"/>
      <c r="R2262" s="404"/>
      <c r="S2262" s="404"/>
      <c r="T2262" s="404"/>
    </row>
    <row r="2263" spans="12:20" ht="16.8">
      <c r="L2263" s="404"/>
      <c r="M2263" s="404"/>
      <c r="N2263" s="404"/>
      <c r="O2263" s="404"/>
      <c r="P2263" s="404"/>
      <c r="Q2263" s="404"/>
      <c r="R2263" s="404"/>
      <c r="S2263" s="404"/>
      <c r="T2263" s="404"/>
    </row>
    <row r="2264" spans="12:20" ht="16.8">
      <c r="L2264" s="404"/>
      <c r="M2264" s="404"/>
      <c r="N2264" s="404"/>
      <c r="O2264" s="404"/>
      <c r="P2264" s="404"/>
      <c r="Q2264" s="404"/>
      <c r="R2264" s="404"/>
      <c r="S2264" s="404"/>
      <c r="T2264" s="404"/>
    </row>
    <row r="2265" spans="12:20" ht="16.8">
      <c r="L2265" s="404"/>
      <c r="M2265" s="404"/>
      <c r="N2265" s="404"/>
      <c r="O2265" s="404"/>
      <c r="P2265" s="404"/>
      <c r="Q2265" s="404"/>
      <c r="R2265" s="404"/>
      <c r="S2265" s="404"/>
      <c r="T2265" s="404"/>
    </row>
    <row r="2266" spans="12:20" ht="16.8">
      <c r="L2266" s="404"/>
      <c r="M2266" s="404"/>
      <c r="N2266" s="404"/>
      <c r="O2266" s="404"/>
      <c r="P2266" s="404"/>
      <c r="Q2266" s="404"/>
      <c r="R2266" s="404"/>
      <c r="S2266" s="404"/>
      <c r="T2266" s="404"/>
    </row>
    <row r="2267" spans="12:20" ht="16.8">
      <c r="L2267" s="404"/>
      <c r="M2267" s="404"/>
      <c r="N2267" s="404"/>
      <c r="O2267" s="404"/>
      <c r="P2267" s="404"/>
      <c r="Q2267" s="404"/>
      <c r="R2267" s="404"/>
      <c r="S2267" s="404"/>
      <c r="T2267" s="404"/>
    </row>
    <row r="2268" spans="12:20" ht="16.8">
      <c r="L2268" s="404"/>
      <c r="M2268" s="404"/>
      <c r="N2268" s="404"/>
      <c r="O2268" s="404"/>
      <c r="P2268" s="404"/>
      <c r="Q2268" s="404"/>
      <c r="R2268" s="404"/>
      <c r="S2268" s="404"/>
      <c r="T2268" s="404"/>
    </row>
    <row r="2269" spans="12:20" ht="16.8">
      <c r="L2269" s="404"/>
      <c r="M2269" s="404"/>
      <c r="N2269" s="404"/>
      <c r="O2269" s="404"/>
      <c r="P2269" s="404"/>
      <c r="Q2269" s="404"/>
      <c r="R2269" s="404"/>
      <c r="S2269" s="404"/>
      <c r="T2269" s="404"/>
    </row>
    <row r="2270" spans="12:20" ht="16.8">
      <c r="L2270" s="404"/>
      <c r="M2270" s="404"/>
      <c r="N2270" s="404"/>
      <c r="O2270" s="404"/>
      <c r="P2270" s="404"/>
      <c r="Q2270" s="404"/>
      <c r="R2270" s="404"/>
      <c r="S2270" s="404"/>
      <c r="T2270" s="404"/>
    </row>
    <row r="2271" spans="12:20" ht="16.8">
      <c r="L2271" s="404"/>
      <c r="M2271" s="404"/>
      <c r="N2271" s="404"/>
      <c r="O2271" s="404"/>
      <c r="P2271" s="404"/>
      <c r="Q2271" s="404"/>
      <c r="R2271" s="404"/>
      <c r="S2271" s="404"/>
      <c r="T2271" s="404"/>
    </row>
    <row r="2272" spans="12:20" ht="16.8">
      <c r="L2272" s="404"/>
      <c r="M2272" s="404"/>
      <c r="N2272" s="404"/>
      <c r="O2272" s="404"/>
      <c r="P2272" s="404"/>
      <c r="Q2272" s="404"/>
      <c r="R2272" s="404"/>
      <c r="S2272" s="404"/>
      <c r="T2272" s="404"/>
    </row>
    <row r="2273" spans="12:20" ht="16.8">
      <c r="L2273" s="404"/>
      <c r="M2273" s="404"/>
      <c r="N2273" s="404"/>
      <c r="O2273" s="404"/>
      <c r="P2273" s="404"/>
      <c r="Q2273" s="404"/>
      <c r="R2273" s="404"/>
      <c r="S2273" s="404"/>
      <c r="T2273" s="404"/>
    </row>
    <row r="2274" spans="12:20" ht="16.8">
      <c r="L2274" s="404"/>
      <c r="M2274" s="404"/>
      <c r="N2274" s="404"/>
      <c r="O2274" s="404"/>
      <c r="P2274" s="404"/>
      <c r="Q2274" s="404"/>
      <c r="R2274" s="404"/>
      <c r="S2274" s="404"/>
      <c r="T2274" s="404"/>
    </row>
    <row r="2275" spans="12:20" ht="16.8">
      <c r="L2275" s="404"/>
      <c r="M2275" s="404"/>
      <c r="N2275" s="404"/>
      <c r="O2275" s="404"/>
      <c r="P2275" s="404"/>
      <c r="Q2275" s="404"/>
      <c r="R2275" s="404"/>
      <c r="S2275" s="404"/>
      <c r="T2275" s="404"/>
    </row>
    <row r="2276" spans="12:20" ht="16.8">
      <c r="L2276" s="404"/>
      <c r="M2276" s="404"/>
      <c r="N2276" s="404"/>
      <c r="O2276" s="404"/>
      <c r="P2276" s="404"/>
      <c r="Q2276" s="404"/>
      <c r="R2276" s="404"/>
      <c r="S2276" s="404"/>
      <c r="T2276" s="404"/>
    </row>
    <row r="2277" spans="12:20" ht="16.8">
      <c r="L2277" s="404"/>
      <c r="M2277" s="404"/>
      <c r="N2277" s="404"/>
      <c r="O2277" s="404"/>
      <c r="P2277" s="404"/>
      <c r="Q2277" s="404"/>
      <c r="R2277" s="404"/>
      <c r="S2277" s="404"/>
      <c r="T2277" s="404"/>
    </row>
    <row r="2278" spans="12:20" ht="16.8">
      <c r="L2278" s="404"/>
      <c r="M2278" s="404"/>
      <c r="N2278" s="404"/>
      <c r="O2278" s="404"/>
      <c r="P2278" s="404"/>
      <c r="Q2278" s="404"/>
      <c r="R2278" s="404"/>
      <c r="S2278" s="404"/>
      <c r="T2278" s="404"/>
    </row>
    <row r="2279" spans="12:20" ht="16.8">
      <c r="L2279" s="404"/>
      <c r="M2279" s="404"/>
      <c r="N2279" s="404"/>
      <c r="O2279" s="404"/>
      <c r="P2279" s="404"/>
      <c r="Q2279" s="404"/>
      <c r="R2279" s="404"/>
      <c r="S2279" s="404"/>
      <c r="T2279" s="404"/>
    </row>
    <row r="2280" spans="12:20" ht="16.8">
      <c r="L2280" s="404"/>
      <c r="M2280" s="404"/>
      <c r="N2280" s="404"/>
      <c r="O2280" s="404"/>
      <c r="P2280" s="404"/>
      <c r="Q2280" s="404"/>
      <c r="R2280" s="404"/>
      <c r="S2280" s="404"/>
      <c r="T2280" s="404"/>
    </row>
    <row r="2281" spans="12:20" ht="16.8">
      <c r="L2281" s="404"/>
      <c r="M2281" s="404"/>
      <c r="N2281" s="404"/>
      <c r="O2281" s="404"/>
      <c r="P2281" s="404"/>
      <c r="Q2281" s="404"/>
      <c r="R2281" s="404"/>
      <c r="S2281" s="404"/>
      <c r="T2281" s="404"/>
    </row>
    <row r="2282" spans="12:20" ht="16.8">
      <c r="L2282" s="404"/>
      <c r="M2282" s="404"/>
      <c r="N2282" s="404"/>
      <c r="O2282" s="404"/>
      <c r="P2282" s="404"/>
      <c r="Q2282" s="404"/>
      <c r="R2282" s="404"/>
      <c r="S2282" s="404"/>
      <c r="T2282" s="404"/>
    </row>
    <row r="2283" spans="12:20" ht="16.8">
      <c r="L2283" s="404"/>
      <c r="M2283" s="404"/>
      <c r="N2283" s="404"/>
      <c r="O2283" s="404"/>
      <c r="P2283" s="404"/>
      <c r="Q2283" s="404"/>
      <c r="R2283" s="404"/>
      <c r="S2283" s="404"/>
      <c r="T2283" s="404"/>
    </row>
    <row r="2284" spans="12:20" ht="16.8">
      <c r="L2284" s="404"/>
      <c r="M2284" s="404"/>
      <c r="N2284" s="404"/>
      <c r="O2284" s="404"/>
      <c r="P2284" s="404"/>
      <c r="Q2284" s="404"/>
      <c r="R2284" s="404"/>
      <c r="S2284" s="404"/>
      <c r="T2284" s="404"/>
    </row>
    <row r="2285" spans="12:20" ht="16.8">
      <c r="L2285" s="404"/>
      <c r="M2285" s="404"/>
      <c r="N2285" s="404"/>
      <c r="O2285" s="404"/>
      <c r="P2285" s="404"/>
      <c r="Q2285" s="404"/>
      <c r="R2285" s="404"/>
      <c r="S2285" s="404"/>
      <c r="T2285" s="404"/>
    </row>
    <row r="2286" spans="12:20" ht="16.8">
      <c r="L2286" s="404"/>
      <c r="M2286" s="404"/>
      <c r="N2286" s="404"/>
      <c r="O2286" s="404"/>
      <c r="P2286" s="404"/>
      <c r="Q2286" s="404"/>
      <c r="R2286" s="404"/>
      <c r="S2286" s="404"/>
      <c r="T2286" s="404"/>
    </row>
    <row r="2287" spans="12:20" ht="16.8">
      <c r="L2287" s="404"/>
      <c r="M2287" s="404"/>
      <c r="N2287" s="404"/>
      <c r="O2287" s="404"/>
      <c r="P2287" s="404"/>
      <c r="Q2287" s="404"/>
      <c r="R2287" s="404"/>
      <c r="S2287" s="404"/>
      <c r="T2287" s="404"/>
    </row>
    <row r="2288" spans="12:20" ht="16.8">
      <c r="L2288" s="404"/>
      <c r="M2288" s="404"/>
      <c r="N2288" s="404"/>
      <c r="O2288" s="404"/>
      <c r="P2288" s="404"/>
      <c r="Q2288" s="404"/>
      <c r="R2288" s="404"/>
      <c r="S2288" s="404"/>
      <c r="T2288" s="404"/>
    </row>
    <row r="2289" spans="12:20" ht="16.8">
      <c r="L2289" s="404"/>
      <c r="M2289" s="404"/>
      <c r="N2289" s="404"/>
      <c r="O2289" s="404"/>
      <c r="P2289" s="404"/>
      <c r="Q2289" s="404"/>
      <c r="R2289" s="404"/>
      <c r="S2289" s="404"/>
      <c r="T2289" s="404"/>
    </row>
    <row r="2290" spans="12:20" ht="16.8">
      <c r="L2290" s="404"/>
      <c r="M2290" s="404"/>
      <c r="N2290" s="404"/>
      <c r="O2290" s="404"/>
      <c r="P2290" s="404"/>
      <c r="Q2290" s="404"/>
      <c r="R2290" s="404"/>
      <c r="S2290" s="404"/>
      <c r="T2290" s="404"/>
    </row>
    <row r="2291" spans="12:20" ht="16.8">
      <c r="L2291" s="404"/>
      <c r="M2291" s="404"/>
      <c r="N2291" s="404"/>
      <c r="O2291" s="404"/>
      <c r="P2291" s="404"/>
      <c r="Q2291" s="404"/>
      <c r="R2291" s="404"/>
      <c r="S2291" s="404"/>
      <c r="T2291" s="404"/>
    </row>
    <row r="2292" spans="12:20" ht="16.8">
      <c r="L2292" s="404"/>
      <c r="M2292" s="404"/>
      <c r="N2292" s="404"/>
      <c r="O2292" s="404"/>
      <c r="P2292" s="404"/>
      <c r="Q2292" s="404"/>
      <c r="R2292" s="404"/>
      <c r="S2292" s="404"/>
      <c r="T2292" s="404"/>
    </row>
    <row r="2293" spans="12:20" ht="16.8">
      <c r="L2293" s="404"/>
      <c r="M2293" s="404"/>
      <c r="N2293" s="404"/>
      <c r="O2293" s="404"/>
      <c r="P2293" s="404"/>
      <c r="Q2293" s="404"/>
      <c r="R2293" s="404"/>
      <c r="S2293" s="404"/>
      <c r="T2293" s="404"/>
    </row>
    <row r="2294" spans="12:20" ht="16.8">
      <c r="L2294" s="404"/>
      <c r="M2294" s="404"/>
      <c r="N2294" s="404"/>
      <c r="O2294" s="404"/>
      <c r="P2294" s="404"/>
      <c r="Q2294" s="404"/>
      <c r="R2294" s="404"/>
      <c r="S2294" s="404"/>
      <c r="T2294" s="404"/>
    </row>
    <row r="2295" spans="12:20" ht="16.8">
      <c r="L2295" s="404"/>
      <c r="M2295" s="404"/>
      <c r="N2295" s="404"/>
      <c r="O2295" s="404"/>
      <c r="P2295" s="404"/>
      <c r="Q2295" s="404"/>
      <c r="R2295" s="404"/>
      <c r="S2295" s="404"/>
      <c r="T2295" s="404"/>
    </row>
    <row r="2296" spans="12:20" ht="16.8">
      <c r="L2296" s="404"/>
      <c r="M2296" s="404"/>
      <c r="N2296" s="404"/>
      <c r="O2296" s="404"/>
      <c r="P2296" s="404"/>
      <c r="Q2296" s="404"/>
      <c r="R2296" s="404"/>
      <c r="S2296" s="404"/>
      <c r="T2296" s="404"/>
    </row>
    <row r="2297" spans="12:20" ht="16.8">
      <c r="L2297" s="404"/>
      <c r="M2297" s="404"/>
      <c r="N2297" s="404"/>
      <c r="O2297" s="404"/>
      <c r="P2297" s="404"/>
      <c r="Q2297" s="404"/>
      <c r="R2297" s="404"/>
      <c r="S2297" s="404"/>
      <c r="T2297" s="404"/>
    </row>
    <row r="2298" spans="12:20" ht="16.8">
      <c r="L2298" s="404"/>
      <c r="M2298" s="404"/>
      <c r="N2298" s="404"/>
      <c r="O2298" s="404"/>
      <c r="P2298" s="404"/>
      <c r="Q2298" s="404"/>
      <c r="R2298" s="404"/>
      <c r="S2298" s="404"/>
      <c r="T2298" s="404"/>
    </row>
    <row r="2299" spans="12:20" ht="16.8">
      <c r="L2299" s="404"/>
      <c r="M2299" s="404"/>
      <c r="N2299" s="404"/>
      <c r="O2299" s="404"/>
      <c r="P2299" s="404"/>
      <c r="Q2299" s="404"/>
      <c r="R2299" s="404"/>
      <c r="S2299" s="404"/>
      <c r="T2299" s="404"/>
    </row>
    <row r="2300" spans="12:20" ht="16.8">
      <c r="L2300" s="404"/>
      <c r="M2300" s="404"/>
      <c r="N2300" s="404"/>
      <c r="O2300" s="404"/>
      <c r="P2300" s="404"/>
      <c r="Q2300" s="404"/>
      <c r="R2300" s="404"/>
      <c r="S2300" s="404"/>
      <c r="T2300" s="404"/>
    </row>
    <row r="2301" spans="12:20" ht="16.8">
      <c r="L2301" s="404"/>
      <c r="M2301" s="404"/>
      <c r="N2301" s="404"/>
      <c r="O2301" s="404"/>
      <c r="P2301" s="404"/>
      <c r="Q2301" s="404"/>
      <c r="R2301" s="404"/>
      <c r="S2301" s="404"/>
      <c r="T2301" s="404"/>
    </row>
    <row r="2302" spans="12:20" ht="16.8">
      <c r="L2302" s="404"/>
      <c r="M2302" s="404"/>
      <c r="N2302" s="404"/>
      <c r="O2302" s="404"/>
      <c r="P2302" s="404"/>
      <c r="Q2302" s="404"/>
      <c r="R2302" s="404"/>
      <c r="S2302" s="404"/>
      <c r="T2302" s="404"/>
    </row>
    <row r="2303" spans="12:20" ht="16.8">
      <c r="L2303" s="404"/>
      <c r="M2303" s="404"/>
      <c r="N2303" s="404"/>
      <c r="O2303" s="404"/>
      <c r="P2303" s="404"/>
      <c r="Q2303" s="404"/>
      <c r="R2303" s="404"/>
      <c r="S2303" s="404"/>
      <c r="T2303" s="404"/>
    </row>
    <row r="2304" spans="12:20" ht="16.8">
      <c r="L2304" s="404"/>
      <c r="M2304" s="404"/>
      <c r="N2304" s="404"/>
      <c r="O2304" s="404"/>
      <c r="P2304" s="404"/>
      <c r="Q2304" s="404"/>
      <c r="R2304" s="404"/>
      <c r="S2304" s="404"/>
      <c r="T2304" s="404"/>
    </row>
    <row r="2305" spans="12:20" ht="16.8">
      <c r="L2305" s="404"/>
      <c r="M2305" s="404"/>
      <c r="N2305" s="404"/>
      <c r="O2305" s="404"/>
      <c r="P2305" s="404"/>
      <c r="Q2305" s="404"/>
      <c r="R2305" s="404"/>
      <c r="S2305" s="404"/>
      <c r="T2305" s="404"/>
    </row>
    <row r="2306" spans="12:20" ht="16.8">
      <c r="L2306" s="404"/>
      <c r="M2306" s="404"/>
      <c r="N2306" s="404"/>
      <c r="O2306" s="404"/>
      <c r="P2306" s="404"/>
      <c r="Q2306" s="404"/>
      <c r="R2306" s="404"/>
      <c r="S2306" s="404"/>
      <c r="T2306" s="404"/>
    </row>
    <row r="2307" spans="12:20" ht="16.8">
      <c r="L2307" s="404"/>
      <c r="M2307" s="404"/>
      <c r="N2307" s="404"/>
      <c r="O2307" s="404"/>
      <c r="P2307" s="404"/>
      <c r="Q2307" s="404"/>
      <c r="R2307" s="404"/>
      <c r="S2307" s="404"/>
      <c r="T2307" s="404"/>
    </row>
    <row r="2308" spans="12:20" ht="16.8">
      <c r="L2308" s="404"/>
      <c r="M2308" s="404"/>
      <c r="N2308" s="404"/>
      <c r="O2308" s="404"/>
      <c r="P2308" s="404"/>
      <c r="Q2308" s="404"/>
      <c r="R2308" s="404"/>
      <c r="S2308" s="404"/>
      <c r="T2308" s="404"/>
    </row>
    <row r="2309" spans="12:20" ht="16.8">
      <c r="L2309" s="404"/>
      <c r="M2309" s="404"/>
      <c r="N2309" s="404"/>
      <c r="O2309" s="404"/>
      <c r="P2309" s="404"/>
      <c r="Q2309" s="404"/>
      <c r="R2309" s="404"/>
      <c r="S2309" s="404"/>
      <c r="T2309" s="404"/>
    </row>
    <row r="2310" spans="12:20" ht="16.8">
      <c r="L2310" s="404"/>
      <c r="M2310" s="404"/>
      <c r="N2310" s="404"/>
      <c r="O2310" s="404"/>
      <c r="P2310" s="404"/>
      <c r="Q2310" s="404"/>
      <c r="R2310" s="404"/>
      <c r="S2310" s="404"/>
      <c r="T2310" s="404"/>
    </row>
    <row r="2311" spans="12:20" ht="16.8">
      <c r="L2311" s="404"/>
      <c r="M2311" s="404"/>
      <c r="N2311" s="404"/>
      <c r="O2311" s="404"/>
      <c r="P2311" s="404"/>
      <c r="Q2311" s="404"/>
      <c r="R2311" s="404"/>
      <c r="S2311" s="404"/>
      <c r="T2311" s="404"/>
    </row>
    <row r="2312" spans="12:20" ht="16.8">
      <c r="L2312" s="404"/>
      <c r="M2312" s="404"/>
      <c r="N2312" s="404"/>
      <c r="O2312" s="404"/>
      <c r="P2312" s="404"/>
      <c r="Q2312" s="404"/>
      <c r="R2312" s="404"/>
      <c r="S2312" s="404"/>
      <c r="T2312" s="404"/>
    </row>
    <row r="2313" spans="12:20" ht="16.8">
      <c r="L2313" s="404"/>
      <c r="M2313" s="404"/>
      <c r="N2313" s="404"/>
      <c r="O2313" s="404"/>
      <c r="P2313" s="404"/>
      <c r="Q2313" s="404"/>
      <c r="R2313" s="404"/>
      <c r="S2313" s="404"/>
      <c r="T2313" s="404"/>
    </row>
    <row r="2314" spans="12:20" ht="16.8">
      <c r="L2314" s="404"/>
      <c r="M2314" s="404"/>
      <c r="N2314" s="404"/>
      <c r="O2314" s="404"/>
      <c r="P2314" s="404"/>
      <c r="Q2314" s="404"/>
      <c r="R2314" s="404"/>
      <c r="S2314" s="404"/>
      <c r="T2314" s="404"/>
    </row>
    <row r="2315" spans="12:20" ht="16.8">
      <c r="L2315" s="404"/>
      <c r="M2315" s="404"/>
      <c r="N2315" s="404"/>
      <c r="O2315" s="404"/>
      <c r="P2315" s="404"/>
      <c r="Q2315" s="404"/>
      <c r="R2315" s="404"/>
      <c r="S2315" s="404"/>
      <c r="T2315" s="404"/>
    </row>
    <row r="2316" spans="12:20" ht="16.8">
      <c r="L2316" s="404"/>
      <c r="M2316" s="404"/>
      <c r="N2316" s="404"/>
      <c r="O2316" s="404"/>
      <c r="P2316" s="404"/>
      <c r="Q2316" s="404"/>
      <c r="R2316" s="404"/>
      <c r="S2316" s="404"/>
      <c r="T2316" s="404"/>
    </row>
    <row r="2317" spans="12:20" ht="16.8">
      <c r="L2317" s="404"/>
      <c r="M2317" s="404"/>
      <c r="N2317" s="404"/>
      <c r="O2317" s="404"/>
      <c r="P2317" s="404"/>
      <c r="Q2317" s="404"/>
      <c r="R2317" s="404"/>
      <c r="S2317" s="404"/>
      <c r="T2317" s="404"/>
    </row>
    <row r="2318" spans="12:20" ht="16.8">
      <c r="L2318" s="404"/>
      <c r="M2318" s="404"/>
      <c r="N2318" s="404"/>
      <c r="O2318" s="404"/>
      <c r="P2318" s="404"/>
      <c r="Q2318" s="404"/>
      <c r="R2318" s="404"/>
      <c r="S2318" s="404"/>
      <c r="T2318" s="404"/>
    </row>
    <row r="2319" spans="12:20" ht="16.8">
      <c r="L2319" s="404"/>
      <c r="M2319" s="404"/>
      <c r="N2319" s="404"/>
      <c r="O2319" s="404"/>
      <c r="P2319" s="404"/>
      <c r="Q2319" s="404"/>
      <c r="R2319" s="404"/>
      <c r="S2319" s="404"/>
      <c r="T2319" s="404"/>
    </row>
    <row r="2320" spans="12:20" ht="16.8">
      <c r="L2320" s="404"/>
      <c r="M2320" s="404"/>
      <c r="N2320" s="404"/>
      <c r="O2320" s="404"/>
      <c r="P2320" s="404"/>
      <c r="Q2320" s="404"/>
      <c r="R2320" s="404"/>
      <c r="S2320" s="404"/>
      <c r="T2320" s="404"/>
    </row>
    <row r="2321" spans="12:20" ht="16.8">
      <c r="L2321" s="404"/>
      <c r="M2321" s="404"/>
      <c r="N2321" s="404"/>
      <c r="O2321" s="404"/>
      <c r="P2321" s="404"/>
      <c r="Q2321" s="404"/>
      <c r="R2321" s="404"/>
      <c r="S2321" s="404"/>
      <c r="T2321" s="404"/>
    </row>
    <row r="2322" spans="12:20" ht="16.8">
      <c r="L2322" s="404"/>
      <c r="M2322" s="404"/>
      <c r="N2322" s="404"/>
      <c r="O2322" s="404"/>
      <c r="P2322" s="404"/>
      <c r="Q2322" s="404"/>
      <c r="R2322" s="404"/>
      <c r="S2322" s="404"/>
      <c r="T2322" s="404"/>
    </row>
    <row r="2323" spans="12:20" ht="16.8">
      <c r="L2323" s="404"/>
      <c r="M2323" s="404"/>
      <c r="N2323" s="404"/>
      <c r="O2323" s="404"/>
      <c r="P2323" s="404"/>
      <c r="Q2323" s="404"/>
      <c r="R2323" s="404"/>
      <c r="S2323" s="404"/>
      <c r="T2323" s="404"/>
    </row>
    <row r="2324" spans="12:20" ht="16.8">
      <c r="L2324" s="404"/>
      <c r="M2324" s="404"/>
      <c r="N2324" s="404"/>
      <c r="O2324" s="404"/>
      <c r="P2324" s="404"/>
      <c r="Q2324" s="404"/>
      <c r="R2324" s="404"/>
      <c r="S2324" s="404"/>
      <c r="T2324" s="404"/>
    </row>
    <row r="2325" spans="12:20" ht="16.8">
      <c r="L2325" s="404"/>
      <c r="M2325" s="404"/>
      <c r="N2325" s="404"/>
      <c r="O2325" s="404"/>
      <c r="P2325" s="404"/>
      <c r="Q2325" s="404"/>
      <c r="R2325" s="404"/>
      <c r="S2325" s="404"/>
      <c r="T2325" s="404"/>
    </row>
    <row r="2326" spans="12:20" ht="16.8">
      <c r="L2326" s="404"/>
      <c r="M2326" s="404"/>
      <c r="N2326" s="404"/>
      <c r="O2326" s="404"/>
      <c r="P2326" s="404"/>
      <c r="Q2326" s="404"/>
      <c r="R2326" s="404"/>
      <c r="S2326" s="404"/>
      <c r="T2326" s="404"/>
    </row>
    <row r="2327" spans="12:20" ht="16.8">
      <c r="L2327" s="404"/>
      <c r="M2327" s="404"/>
      <c r="N2327" s="404"/>
      <c r="O2327" s="404"/>
      <c r="P2327" s="404"/>
      <c r="Q2327" s="404"/>
      <c r="R2327" s="404"/>
      <c r="S2327" s="404"/>
      <c r="T2327" s="404"/>
    </row>
    <row r="2328" spans="12:20" ht="16.8">
      <c r="L2328" s="404"/>
      <c r="M2328" s="404"/>
      <c r="N2328" s="404"/>
      <c r="O2328" s="404"/>
      <c r="P2328" s="404"/>
      <c r="Q2328" s="404"/>
      <c r="R2328" s="404"/>
      <c r="S2328" s="404"/>
      <c r="T2328" s="404"/>
    </row>
    <row r="2329" spans="12:20" ht="16.8">
      <c r="L2329" s="404"/>
      <c r="M2329" s="404"/>
      <c r="N2329" s="404"/>
      <c r="O2329" s="404"/>
      <c r="P2329" s="404"/>
      <c r="Q2329" s="404"/>
      <c r="R2329" s="404"/>
      <c r="S2329" s="404"/>
      <c r="T2329" s="404"/>
    </row>
    <row r="2330" spans="12:20" ht="16.8">
      <c r="L2330" s="404"/>
      <c r="M2330" s="404"/>
      <c r="N2330" s="404"/>
      <c r="O2330" s="404"/>
      <c r="P2330" s="404"/>
      <c r="Q2330" s="404"/>
      <c r="R2330" s="404"/>
      <c r="S2330" s="404"/>
      <c r="T2330" s="404"/>
    </row>
    <row r="2331" spans="12:20" ht="16.8">
      <c r="L2331" s="404"/>
      <c r="M2331" s="404"/>
      <c r="N2331" s="404"/>
      <c r="O2331" s="404"/>
      <c r="P2331" s="404"/>
      <c r="Q2331" s="404"/>
      <c r="R2331" s="404"/>
      <c r="S2331" s="404"/>
      <c r="T2331" s="404"/>
    </row>
    <row r="2332" spans="12:20" ht="16.8">
      <c r="L2332" s="404"/>
      <c r="M2332" s="404"/>
      <c r="N2332" s="404"/>
      <c r="O2332" s="404"/>
      <c r="P2332" s="404"/>
      <c r="Q2332" s="404"/>
      <c r="R2332" s="404"/>
      <c r="S2332" s="404"/>
      <c r="T2332" s="404"/>
    </row>
    <row r="2333" spans="12:20" ht="16.8">
      <c r="L2333" s="404"/>
      <c r="M2333" s="404"/>
      <c r="N2333" s="404"/>
      <c r="O2333" s="404"/>
      <c r="P2333" s="404"/>
      <c r="Q2333" s="404"/>
      <c r="R2333" s="404"/>
      <c r="S2333" s="404"/>
      <c r="T2333" s="404"/>
    </row>
    <row r="2334" spans="12:20" ht="16.8">
      <c r="L2334" s="404"/>
      <c r="M2334" s="404"/>
      <c r="N2334" s="404"/>
      <c r="O2334" s="404"/>
      <c r="P2334" s="404"/>
      <c r="Q2334" s="404"/>
      <c r="R2334" s="404"/>
      <c r="S2334" s="404"/>
      <c r="T2334" s="404"/>
    </row>
    <row r="2335" spans="12:20" ht="16.8">
      <c r="L2335" s="404"/>
      <c r="M2335" s="404"/>
      <c r="N2335" s="404"/>
      <c r="O2335" s="404"/>
      <c r="P2335" s="404"/>
      <c r="Q2335" s="404"/>
      <c r="R2335" s="404"/>
      <c r="S2335" s="404"/>
      <c r="T2335" s="404"/>
    </row>
    <row r="2336" spans="12:20" ht="16.8">
      <c r="L2336" s="404"/>
      <c r="M2336" s="404"/>
      <c r="N2336" s="404"/>
      <c r="O2336" s="404"/>
      <c r="P2336" s="404"/>
      <c r="Q2336" s="404"/>
      <c r="R2336" s="404"/>
      <c r="S2336" s="404"/>
      <c r="T2336" s="404"/>
    </row>
    <row r="2337" spans="12:20" ht="16.8">
      <c r="L2337" s="404"/>
      <c r="M2337" s="404"/>
      <c r="N2337" s="404"/>
      <c r="O2337" s="404"/>
      <c r="P2337" s="404"/>
      <c r="Q2337" s="404"/>
      <c r="R2337" s="404"/>
      <c r="S2337" s="404"/>
      <c r="T2337" s="404"/>
    </row>
    <row r="2338" spans="12:20" ht="16.8">
      <c r="L2338" s="404"/>
      <c r="M2338" s="404"/>
      <c r="N2338" s="404"/>
      <c r="O2338" s="404"/>
      <c r="P2338" s="404"/>
      <c r="Q2338" s="404"/>
      <c r="R2338" s="404"/>
      <c r="S2338" s="404"/>
      <c r="T2338" s="404"/>
    </row>
    <row r="2339" spans="12:20" ht="16.8">
      <c r="L2339" s="404"/>
      <c r="M2339" s="404"/>
      <c r="N2339" s="404"/>
      <c r="O2339" s="404"/>
      <c r="P2339" s="404"/>
      <c r="Q2339" s="404"/>
      <c r="R2339" s="404"/>
      <c r="S2339" s="404"/>
      <c r="T2339" s="404"/>
    </row>
    <row r="2340" spans="12:20" ht="16.8">
      <c r="L2340" s="404"/>
      <c r="M2340" s="404"/>
      <c r="N2340" s="404"/>
      <c r="O2340" s="404"/>
      <c r="P2340" s="404"/>
      <c r="Q2340" s="404"/>
      <c r="R2340" s="404"/>
      <c r="S2340" s="404"/>
      <c r="T2340" s="404"/>
    </row>
    <row r="2341" spans="12:20" ht="16.8">
      <c r="L2341" s="404"/>
      <c r="M2341" s="404"/>
      <c r="N2341" s="404"/>
      <c r="O2341" s="404"/>
      <c r="P2341" s="404"/>
      <c r="Q2341" s="404"/>
      <c r="R2341" s="404"/>
      <c r="S2341" s="404"/>
      <c r="T2341" s="404"/>
    </row>
    <row r="2342" spans="12:20" ht="16.8">
      <c r="L2342" s="404"/>
      <c r="M2342" s="404"/>
      <c r="N2342" s="404"/>
      <c r="O2342" s="404"/>
      <c r="P2342" s="404"/>
      <c r="Q2342" s="404"/>
      <c r="R2342" s="404"/>
      <c r="S2342" s="404"/>
      <c r="T2342" s="404"/>
    </row>
    <row r="2343" spans="12:20" ht="16.8">
      <c r="L2343" s="404"/>
      <c r="M2343" s="404"/>
      <c r="N2343" s="404"/>
      <c r="O2343" s="404"/>
      <c r="P2343" s="404"/>
      <c r="Q2343" s="404"/>
      <c r="R2343" s="404"/>
      <c r="S2343" s="404"/>
      <c r="T2343" s="404"/>
    </row>
    <row r="2344" spans="12:20" ht="16.8">
      <c r="L2344" s="404"/>
      <c r="M2344" s="404"/>
      <c r="N2344" s="404"/>
      <c r="O2344" s="404"/>
      <c r="P2344" s="404"/>
      <c r="Q2344" s="404"/>
      <c r="R2344" s="404"/>
      <c r="S2344" s="404"/>
      <c r="T2344" s="404"/>
    </row>
    <row r="2345" spans="12:20" ht="16.8">
      <c r="L2345" s="404"/>
      <c r="M2345" s="404"/>
      <c r="N2345" s="404"/>
      <c r="O2345" s="404"/>
      <c r="P2345" s="404"/>
      <c r="Q2345" s="404"/>
      <c r="R2345" s="404"/>
      <c r="S2345" s="404"/>
      <c r="T2345" s="404"/>
    </row>
    <row r="2346" spans="12:20" ht="16.8">
      <c r="L2346" s="404"/>
      <c r="M2346" s="404"/>
      <c r="N2346" s="404"/>
      <c r="O2346" s="404"/>
      <c r="P2346" s="404"/>
      <c r="Q2346" s="404"/>
      <c r="R2346" s="404"/>
      <c r="S2346" s="404"/>
      <c r="T2346" s="404"/>
    </row>
    <row r="2347" spans="12:20" ht="16.8">
      <c r="L2347" s="404"/>
      <c r="M2347" s="404"/>
      <c r="N2347" s="404"/>
      <c r="O2347" s="404"/>
      <c r="P2347" s="404"/>
      <c r="Q2347" s="404"/>
      <c r="R2347" s="404"/>
      <c r="S2347" s="404"/>
      <c r="T2347" s="404"/>
    </row>
    <row r="2348" spans="12:20" ht="16.8">
      <c r="L2348" s="404"/>
      <c r="M2348" s="404"/>
      <c r="N2348" s="404"/>
      <c r="O2348" s="404"/>
      <c r="P2348" s="404"/>
      <c r="Q2348" s="404"/>
      <c r="R2348" s="404"/>
      <c r="S2348" s="404"/>
      <c r="T2348" s="404"/>
    </row>
    <row r="2349" spans="12:20" ht="16.8">
      <c r="L2349" s="404"/>
      <c r="M2349" s="404"/>
      <c r="N2349" s="404"/>
      <c r="O2349" s="404"/>
      <c r="P2349" s="404"/>
      <c r="Q2349" s="404"/>
      <c r="R2349" s="404"/>
      <c r="S2349" s="404"/>
      <c r="T2349" s="404"/>
    </row>
    <row r="2350" spans="12:20" ht="16.8">
      <c r="L2350" s="404"/>
      <c r="M2350" s="404"/>
      <c r="N2350" s="404"/>
      <c r="O2350" s="404"/>
      <c r="P2350" s="404"/>
      <c r="Q2350" s="404"/>
      <c r="R2350" s="404"/>
      <c r="S2350" s="404"/>
      <c r="T2350" s="404"/>
    </row>
    <row r="2351" spans="12:20" ht="16.8">
      <c r="L2351" s="404"/>
      <c r="M2351" s="404"/>
      <c r="N2351" s="404"/>
      <c r="O2351" s="404"/>
      <c r="P2351" s="404"/>
      <c r="Q2351" s="404"/>
      <c r="R2351" s="404"/>
      <c r="S2351" s="404"/>
      <c r="T2351" s="404"/>
    </row>
    <row r="2352" spans="12:20" ht="16.8">
      <c r="L2352" s="404"/>
      <c r="M2352" s="404"/>
      <c r="N2352" s="404"/>
      <c r="O2352" s="404"/>
      <c r="P2352" s="404"/>
      <c r="Q2352" s="404"/>
      <c r="R2352" s="404"/>
      <c r="S2352" s="404"/>
      <c r="T2352" s="404"/>
    </row>
    <row r="2353" spans="12:20" ht="16.8">
      <c r="L2353" s="404"/>
      <c r="M2353" s="404"/>
      <c r="N2353" s="404"/>
      <c r="O2353" s="404"/>
      <c r="P2353" s="404"/>
      <c r="Q2353" s="404"/>
      <c r="R2353" s="404"/>
      <c r="S2353" s="404"/>
      <c r="T2353" s="404"/>
    </row>
    <row r="2354" spans="12:20" ht="16.8">
      <c r="L2354" s="404"/>
      <c r="M2354" s="404"/>
      <c r="N2354" s="404"/>
      <c r="O2354" s="404"/>
      <c r="P2354" s="404"/>
      <c r="Q2354" s="404"/>
      <c r="R2354" s="404"/>
      <c r="S2354" s="404"/>
      <c r="T2354" s="404"/>
    </row>
    <row r="2355" spans="12:20" ht="16.8">
      <c r="L2355" s="404"/>
      <c r="M2355" s="404"/>
      <c r="N2355" s="404"/>
      <c r="O2355" s="404"/>
      <c r="P2355" s="404"/>
      <c r="Q2355" s="404"/>
      <c r="R2355" s="404"/>
      <c r="S2355" s="404"/>
      <c r="T2355" s="404"/>
    </row>
    <row r="2356" spans="12:20" ht="16.8">
      <c r="L2356" s="404"/>
      <c r="M2356" s="404"/>
      <c r="N2356" s="404"/>
      <c r="O2356" s="404"/>
      <c r="P2356" s="404"/>
      <c r="Q2356" s="404"/>
      <c r="R2356" s="404"/>
      <c r="S2356" s="404"/>
      <c r="T2356" s="404"/>
    </row>
    <row r="2357" spans="12:20" ht="16.8">
      <c r="L2357" s="404"/>
      <c r="M2357" s="404"/>
      <c r="N2357" s="404"/>
      <c r="O2357" s="404"/>
      <c r="P2357" s="404"/>
      <c r="Q2357" s="404"/>
      <c r="R2357" s="404"/>
      <c r="S2357" s="404"/>
      <c r="T2357" s="404"/>
    </row>
    <row r="2358" spans="12:20" ht="16.8">
      <c r="L2358" s="404"/>
      <c r="M2358" s="404"/>
      <c r="N2358" s="404"/>
      <c r="O2358" s="404"/>
      <c r="P2358" s="404"/>
      <c r="Q2358" s="404"/>
      <c r="R2358" s="404"/>
      <c r="S2358" s="404"/>
      <c r="T2358" s="404"/>
    </row>
    <row r="2359" spans="12:20" ht="16.8">
      <c r="L2359" s="404"/>
      <c r="M2359" s="404"/>
      <c r="N2359" s="404"/>
      <c r="O2359" s="404"/>
      <c r="P2359" s="404"/>
      <c r="Q2359" s="404"/>
      <c r="R2359" s="404"/>
      <c r="S2359" s="404"/>
      <c r="T2359" s="404"/>
    </row>
    <row r="2360" spans="12:20" ht="16.8">
      <c r="L2360" s="404"/>
      <c r="M2360" s="404"/>
      <c r="N2360" s="404"/>
      <c r="O2360" s="404"/>
      <c r="P2360" s="404"/>
      <c r="Q2360" s="404"/>
      <c r="R2360" s="404"/>
      <c r="S2360" s="404"/>
      <c r="T2360" s="404"/>
    </row>
    <row r="2361" spans="12:20" ht="16.8">
      <c r="L2361" s="404"/>
      <c r="M2361" s="404"/>
      <c r="N2361" s="404"/>
      <c r="O2361" s="404"/>
      <c r="P2361" s="404"/>
      <c r="Q2361" s="404"/>
      <c r="R2361" s="404"/>
      <c r="S2361" s="404"/>
      <c r="T2361" s="404"/>
    </row>
    <row r="2362" spans="12:20" ht="16.8">
      <c r="L2362" s="404"/>
      <c r="M2362" s="404"/>
      <c r="N2362" s="404"/>
      <c r="O2362" s="404"/>
      <c r="P2362" s="404"/>
      <c r="Q2362" s="404"/>
      <c r="R2362" s="404"/>
      <c r="S2362" s="404"/>
      <c r="T2362" s="404"/>
    </row>
    <row r="2363" spans="12:20" ht="16.8">
      <c r="L2363" s="404"/>
      <c r="M2363" s="404"/>
      <c r="N2363" s="404"/>
      <c r="O2363" s="404"/>
      <c r="P2363" s="404"/>
      <c r="Q2363" s="404"/>
      <c r="R2363" s="404"/>
      <c r="S2363" s="404"/>
      <c r="T2363" s="404"/>
    </row>
    <row r="2364" spans="12:20" ht="16.8">
      <c r="L2364" s="404"/>
      <c r="M2364" s="404"/>
      <c r="N2364" s="404"/>
      <c r="O2364" s="404"/>
      <c r="P2364" s="404"/>
      <c r="Q2364" s="404"/>
      <c r="R2364" s="404"/>
      <c r="S2364" s="404"/>
      <c r="T2364" s="404"/>
    </row>
    <row r="2365" spans="12:20" ht="16.8">
      <c r="L2365" s="404"/>
      <c r="M2365" s="404"/>
      <c r="N2365" s="404"/>
      <c r="O2365" s="404"/>
      <c r="P2365" s="404"/>
      <c r="Q2365" s="404"/>
      <c r="R2365" s="404"/>
      <c r="S2365" s="404"/>
      <c r="T2365" s="404"/>
    </row>
    <row r="2366" spans="12:20" ht="16.8">
      <c r="L2366" s="404"/>
      <c r="M2366" s="404"/>
      <c r="N2366" s="404"/>
      <c r="O2366" s="404"/>
      <c r="P2366" s="404"/>
      <c r="Q2366" s="404"/>
      <c r="R2366" s="404"/>
      <c r="S2366" s="404"/>
      <c r="T2366" s="404"/>
    </row>
    <row r="2367" spans="12:20" ht="16.8">
      <c r="L2367" s="404"/>
      <c r="M2367" s="404"/>
      <c r="N2367" s="404"/>
      <c r="O2367" s="404"/>
      <c r="P2367" s="404"/>
      <c r="Q2367" s="404"/>
      <c r="R2367" s="404"/>
      <c r="S2367" s="404"/>
      <c r="T2367" s="404"/>
    </row>
    <row r="2368" spans="12:20" ht="16.8">
      <c r="L2368" s="404"/>
      <c r="M2368" s="404"/>
      <c r="N2368" s="404"/>
      <c r="O2368" s="404"/>
      <c r="P2368" s="404"/>
      <c r="Q2368" s="404"/>
      <c r="R2368" s="404"/>
      <c r="S2368" s="404"/>
      <c r="T2368" s="404"/>
    </row>
    <row r="2369" spans="12:20" ht="16.8">
      <c r="L2369" s="404"/>
      <c r="M2369" s="404"/>
      <c r="N2369" s="404"/>
      <c r="O2369" s="404"/>
      <c r="P2369" s="404"/>
      <c r="Q2369" s="404"/>
      <c r="R2369" s="404"/>
      <c r="S2369" s="404"/>
      <c r="T2369" s="404"/>
    </row>
    <row r="2370" spans="12:20" ht="16.8">
      <c r="L2370" s="404"/>
      <c r="M2370" s="404"/>
      <c r="N2370" s="404"/>
      <c r="O2370" s="404"/>
      <c r="P2370" s="404"/>
      <c r="Q2370" s="404"/>
      <c r="R2370" s="404"/>
      <c r="S2370" s="404"/>
      <c r="T2370" s="404"/>
    </row>
    <row r="2371" spans="12:20" ht="16.8">
      <c r="L2371" s="404"/>
      <c r="M2371" s="404"/>
      <c r="N2371" s="404"/>
      <c r="O2371" s="404"/>
      <c r="P2371" s="404"/>
      <c r="Q2371" s="404"/>
      <c r="R2371" s="404"/>
      <c r="S2371" s="404"/>
      <c r="T2371" s="404"/>
    </row>
    <row r="2372" spans="12:20" ht="16.8">
      <c r="L2372" s="404"/>
      <c r="M2372" s="404"/>
      <c r="N2372" s="404"/>
      <c r="O2372" s="404"/>
      <c r="P2372" s="404"/>
      <c r="Q2372" s="404"/>
      <c r="R2372" s="404"/>
      <c r="S2372" s="404"/>
      <c r="T2372" s="404"/>
    </row>
    <row r="2373" spans="12:20" ht="16.8">
      <c r="L2373" s="404"/>
      <c r="M2373" s="404"/>
      <c r="N2373" s="404"/>
      <c r="O2373" s="404"/>
      <c r="P2373" s="404"/>
      <c r="Q2373" s="404"/>
      <c r="R2373" s="404"/>
      <c r="S2373" s="404"/>
      <c r="T2373" s="404"/>
    </row>
    <row r="2374" spans="12:20" ht="16.8">
      <c r="L2374" s="404"/>
      <c r="M2374" s="404"/>
      <c r="N2374" s="404"/>
      <c r="O2374" s="404"/>
      <c r="P2374" s="404"/>
      <c r="Q2374" s="404"/>
      <c r="R2374" s="404"/>
      <c r="S2374" s="404"/>
      <c r="T2374" s="404"/>
    </row>
    <row r="2375" spans="12:20" ht="16.8">
      <c r="L2375" s="404"/>
      <c r="M2375" s="404"/>
      <c r="N2375" s="404"/>
      <c r="O2375" s="404"/>
      <c r="P2375" s="404"/>
      <c r="Q2375" s="404"/>
      <c r="R2375" s="404"/>
      <c r="S2375" s="404"/>
      <c r="T2375" s="404"/>
    </row>
    <row r="2376" spans="12:20" ht="16.8">
      <c r="L2376" s="404"/>
      <c r="M2376" s="404"/>
      <c r="N2376" s="404"/>
      <c r="O2376" s="404"/>
      <c r="P2376" s="404"/>
      <c r="Q2376" s="404"/>
      <c r="R2376" s="404"/>
      <c r="S2376" s="404"/>
      <c r="T2376" s="404"/>
    </row>
    <row r="2377" spans="12:20" ht="16.8">
      <c r="L2377" s="404"/>
      <c r="M2377" s="404"/>
      <c r="N2377" s="404"/>
      <c r="O2377" s="404"/>
      <c r="P2377" s="404"/>
      <c r="Q2377" s="404"/>
      <c r="R2377" s="404"/>
      <c r="S2377" s="404"/>
      <c r="T2377" s="404"/>
    </row>
    <row r="2378" spans="12:20" ht="16.8">
      <c r="L2378" s="404"/>
      <c r="M2378" s="404"/>
      <c r="N2378" s="404"/>
      <c r="O2378" s="404"/>
      <c r="P2378" s="404"/>
      <c r="Q2378" s="404"/>
      <c r="R2378" s="404"/>
      <c r="S2378" s="404"/>
      <c r="T2378" s="404"/>
    </row>
    <row r="2379" spans="12:20" ht="16.8">
      <c r="L2379" s="404"/>
      <c r="M2379" s="404"/>
      <c r="N2379" s="404"/>
      <c r="O2379" s="404"/>
      <c r="P2379" s="404"/>
      <c r="Q2379" s="404"/>
      <c r="R2379" s="404"/>
      <c r="S2379" s="404"/>
      <c r="T2379" s="404"/>
    </row>
    <row r="2380" spans="12:20" ht="16.8">
      <c r="L2380" s="404"/>
      <c r="M2380" s="404"/>
      <c r="N2380" s="404"/>
      <c r="O2380" s="404"/>
      <c r="P2380" s="404"/>
      <c r="Q2380" s="404"/>
      <c r="R2380" s="404"/>
      <c r="S2380" s="404"/>
      <c r="T2380" s="404"/>
    </row>
    <row r="2381" spans="12:20" ht="16.8">
      <c r="L2381" s="404"/>
      <c r="M2381" s="404"/>
      <c r="N2381" s="404"/>
      <c r="O2381" s="404"/>
      <c r="P2381" s="404"/>
      <c r="Q2381" s="404"/>
      <c r="R2381" s="404"/>
      <c r="S2381" s="404"/>
      <c r="T2381" s="404"/>
    </row>
    <row r="2382" spans="12:20" ht="16.8">
      <c r="L2382" s="404"/>
      <c r="M2382" s="404"/>
      <c r="N2382" s="404"/>
      <c r="O2382" s="404"/>
      <c r="P2382" s="404"/>
      <c r="Q2382" s="404"/>
      <c r="R2382" s="404"/>
      <c r="S2382" s="404"/>
      <c r="T2382" s="404"/>
    </row>
    <row r="2383" spans="12:20" ht="16.8">
      <c r="L2383" s="404"/>
      <c r="M2383" s="404"/>
      <c r="N2383" s="404"/>
      <c r="O2383" s="404"/>
      <c r="P2383" s="404"/>
      <c r="Q2383" s="404"/>
      <c r="R2383" s="404"/>
      <c r="S2383" s="404"/>
      <c r="T2383" s="404"/>
    </row>
    <row r="2384" spans="12:20" ht="16.8">
      <c r="L2384" s="404"/>
      <c r="M2384" s="404"/>
      <c r="N2384" s="404"/>
      <c r="O2384" s="404"/>
      <c r="P2384" s="404"/>
      <c r="Q2384" s="404"/>
      <c r="R2384" s="404"/>
      <c r="S2384" s="404"/>
      <c r="T2384" s="404"/>
    </row>
    <row r="2385" spans="12:20" ht="16.8">
      <c r="L2385" s="404"/>
      <c r="M2385" s="404"/>
      <c r="N2385" s="404"/>
      <c r="O2385" s="404"/>
      <c r="P2385" s="404"/>
      <c r="Q2385" s="404"/>
      <c r="R2385" s="404"/>
      <c r="S2385" s="404"/>
      <c r="T2385" s="404"/>
    </row>
    <row r="2386" spans="12:20" ht="16.8">
      <c r="L2386" s="404"/>
      <c r="M2386" s="404"/>
      <c r="N2386" s="404"/>
      <c r="O2386" s="404"/>
      <c r="P2386" s="404"/>
      <c r="Q2386" s="404"/>
      <c r="R2386" s="404"/>
      <c r="S2386" s="404"/>
      <c r="T2386" s="404"/>
    </row>
    <row r="2387" spans="12:20" ht="16.8">
      <c r="L2387" s="404"/>
      <c r="M2387" s="404"/>
      <c r="N2387" s="404"/>
      <c r="O2387" s="404"/>
      <c r="P2387" s="404"/>
      <c r="Q2387" s="404"/>
      <c r="R2387" s="404"/>
      <c r="S2387" s="404"/>
      <c r="T2387" s="404"/>
    </row>
    <row r="2388" spans="12:20" ht="16.8">
      <c r="L2388" s="404"/>
      <c r="M2388" s="404"/>
      <c r="N2388" s="404"/>
      <c r="O2388" s="404"/>
      <c r="P2388" s="404"/>
      <c r="Q2388" s="404"/>
      <c r="R2388" s="404"/>
      <c r="S2388" s="404"/>
      <c r="T2388" s="404"/>
    </row>
    <row r="2389" spans="12:20" ht="16.8">
      <c r="L2389" s="404"/>
      <c r="M2389" s="404"/>
      <c r="N2389" s="404"/>
      <c r="O2389" s="404"/>
      <c r="P2389" s="404"/>
      <c r="Q2389" s="404"/>
      <c r="R2389" s="404"/>
      <c r="S2389" s="404"/>
      <c r="T2389" s="404"/>
    </row>
    <row r="2390" spans="12:20" ht="16.8">
      <c r="L2390" s="404"/>
      <c r="M2390" s="404"/>
      <c r="N2390" s="404"/>
      <c r="O2390" s="404"/>
      <c r="P2390" s="404"/>
      <c r="Q2390" s="404"/>
      <c r="R2390" s="404"/>
      <c r="S2390" s="404"/>
      <c r="T2390" s="404"/>
    </row>
    <row r="2391" spans="12:20" ht="16.8">
      <c r="L2391" s="404"/>
      <c r="M2391" s="404"/>
      <c r="N2391" s="404"/>
      <c r="O2391" s="404"/>
      <c r="P2391" s="404"/>
      <c r="Q2391" s="404"/>
      <c r="R2391" s="404"/>
      <c r="S2391" s="404"/>
      <c r="T2391" s="404"/>
    </row>
    <row r="2392" spans="12:20" ht="16.8">
      <c r="L2392" s="404"/>
      <c r="M2392" s="404"/>
      <c r="N2392" s="404"/>
      <c r="O2392" s="404"/>
      <c r="P2392" s="404"/>
      <c r="Q2392" s="404"/>
      <c r="R2392" s="404"/>
      <c r="S2392" s="404"/>
      <c r="T2392" s="404"/>
    </row>
    <row r="2393" spans="12:20" ht="16.8">
      <c r="L2393" s="404"/>
      <c r="M2393" s="404"/>
      <c r="N2393" s="404"/>
      <c r="O2393" s="404"/>
      <c r="P2393" s="404"/>
      <c r="Q2393" s="404"/>
      <c r="R2393" s="404"/>
      <c r="S2393" s="404"/>
      <c r="T2393" s="404"/>
    </row>
    <row r="2394" spans="12:20" ht="16.8">
      <c r="L2394" s="404"/>
      <c r="M2394" s="404"/>
      <c r="N2394" s="404"/>
      <c r="O2394" s="404"/>
      <c r="P2394" s="404"/>
      <c r="Q2394" s="404"/>
      <c r="R2394" s="404"/>
      <c r="S2394" s="404"/>
      <c r="T2394" s="404"/>
    </row>
    <row r="2395" spans="12:20" ht="16.8">
      <c r="L2395" s="404"/>
      <c r="M2395" s="404"/>
      <c r="N2395" s="404"/>
      <c r="O2395" s="404"/>
      <c r="P2395" s="404"/>
      <c r="Q2395" s="404"/>
      <c r="R2395" s="404"/>
      <c r="S2395" s="404"/>
      <c r="T2395" s="404"/>
    </row>
    <row r="2396" spans="12:20" ht="16.8">
      <c r="L2396" s="404"/>
      <c r="M2396" s="404"/>
      <c r="N2396" s="404"/>
      <c r="O2396" s="404"/>
      <c r="P2396" s="404"/>
      <c r="Q2396" s="404"/>
      <c r="R2396" s="404"/>
      <c r="S2396" s="404"/>
      <c r="T2396" s="404"/>
    </row>
    <row r="2397" spans="12:20" ht="16.8">
      <c r="L2397" s="404"/>
      <c r="M2397" s="404"/>
      <c r="N2397" s="404"/>
      <c r="O2397" s="404"/>
      <c r="P2397" s="404"/>
      <c r="Q2397" s="404"/>
      <c r="R2397" s="404"/>
      <c r="S2397" s="404"/>
      <c r="T2397" s="404"/>
    </row>
    <row r="2398" spans="12:20" ht="16.8">
      <c r="L2398" s="404"/>
      <c r="M2398" s="404"/>
      <c r="N2398" s="404"/>
      <c r="O2398" s="404"/>
      <c r="P2398" s="404"/>
      <c r="Q2398" s="404"/>
      <c r="R2398" s="404"/>
      <c r="S2398" s="404"/>
      <c r="T2398" s="404"/>
    </row>
    <row r="2399" spans="12:20" ht="16.8">
      <c r="L2399" s="404"/>
      <c r="M2399" s="404"/>
      <c r="N2399" s="404"/>
      <c r="O2399" s="404"/>
      <c r="P2399" s="404"/>
      <c r="Q2399" s="404"/>
      <c r="R2399" s="404"/>
      <c r="S2399" s="404"/>
      <c r="T2399" s="404"/>
    </row>
    <row r="2400" spans="12:20" ht="16.8">
      <c r="L2400" s="404"/>
      <c r="M2400" s="404"/>
      <c r="N2400" s="404"/>
      <c r="O2400" s="404"/>
      <c r="P2400" s="404"/>
      <c r="Q2400" s="404"/>
      <c r="R2400" s="404"/>
      <c r="S2400" s="404"/>
      <c r="T2400" s="404"/>
    </row>
    <row r="2401" spans="12:20" ht="16.8">
      <c r="L2401" s="404"/>
      <c r="M2401" s="404"/>
      <c r="N2401" s="404"/>
      <c r="O2401" s="404"/>
      <c r="P2401" s="404"/>
      <c r="Q2401" s="404"/>
      <c r="R2401" s="404"/>
      <c r="S2401" s="404"/>
      <c r="T2401" s="404"/>
    </row>
    <row r="2402" spans="12:20" ht="16.8">
      <c r="L2402" s="404"/>
      <c r="M2402" s="404"/>
      <c r="N2402" s="404"/>
      <c r="O2402" s="404"/>
      <c r="P2402" s="404"/>
      <c r="Q2402" s="404"/>
      <c r="R2402" s="404"/>
      <c r="S2402" s="404"/>
      <c r="T2402" s="404"/>
    </row>
    <row r="2403" spans="12:20" ht="16.8">
      <c r="L2403" s="404"/>
      <c r="M2403" s="404"/>
      <c r="N2403" s="404"/>
      <c r="O2403" s="404"/>
      <c r="P2403" s="404"/>
      <c r="Q2403" s="404"/>
      <c r="R2403" s="404"/>
      <c r="S2403" s="404"/>
      <c r="T2403" s="404"/>
    </row>
    <row r="2404" spans="12:20" ht="16.8">
      <c r="L2404" s="404"/>
      <c r="M2404" s="404"/>
      <c r="N2404" s="404"/>
      <c r="O2404" s="404"/>
      <c r="P2404" s="404"/>
      <c r="Q2404" s="404"/>
      <c r="R2404" s="404"/>
      <c r="S2404" s="404"/>
      <c r="T2404" s="404"/>
    </row>
    <row r="2405" spans="12:20" ht="16.8">
      <c r="L2405" s="404"/>
      <c r="M2405" s="404"/>
      <c r="N2405" s="404"/>
      <c r="O2405" s="404"/>
      <c r="P2405" s="404"/>
      <c r="Q2405" s="404"/>
      <c r="R2405" s="404"/>
      <c r="S2405" s="404"/>
      <c r="T2405" s="404"/>
    </row>
    <row r="2406" spans="12:20" ht="16.8">
      <c r="L2406" s="404"/>
      <c r="M2406" s="404"/>
      <c r="N2406" s="404"/>
      <c r="O2406" s="404"/>
      <c r="P2406" s="404"/>
      <c r="Q2406" s="404"/>
      <c r="R2406" s="404"/>
      <c r="S2406" s="404"/>
      <c r="T2406" s="404"/>
    </row>
    <row r="2407" spans="12:20" ht="16.8">
      <c r="L2407" s="404"/>
      <c r="M2407" s="404"/>
      <c r="N2407" s="404"/>
      <c r="O2407" s="404"/>
      <c r="P2407" s="404"/>
      <c r="Q2407" s="404"/>
      <c r="R2407" s="404"/>
      <c r="S2407" s="404"/>
      <c r="T2407" s="404"/>
    </row>
    <row r="2408" spans="12:20" ht="16.8">
      <c r="L2408" s="404"/>
      <c r="M2408" s="404"/>
      <c r="N2408" s="404"/>
      <c r="O2408" s="404"/>
      <c r="P2408" s="404"/>
      <c r="Q2408" s="404"/>
      <c r="R2408" s="404"/>
      <c r="S2408" s="404"/>
      <c r="T2408" s="404"/>
    </row>
    <row r="2409" spans="12:20" ht="16.8">
      <c r="L2409" s="404"/>
      <c r="M2409" s="404"/>
      <c r="N2409" s="404"/>
      <c r="O2409" s="404"/>
      <c r="P2409" s="404"/>
      <c r="Q2409" s="404"/>
      <c r="R2409" s="404"/>
      <c r="S2409" s="404"/>
      <c r="T2409" s="404"/>
    </row>
    <row r="2410" spans="12:20" ht="16.8">
      <c r="L2410" s="404"/>
      <c r="M2410" s="404"/>
      <c r="N2410" s="404"/>
      <c r="O2410" s="404"/>
      <c r="P2410" s="404"/>
      <c r="Q2410" s="404"/>
      <c r="R2410" s="404"/>
      <c r="S2410" s="404"/>
      <c r="T2410" s="404"/>
    </row>
    <row r="2411" spans="12:20" ht="16.8">
      <c r="L2411" s="404"/>
      <c r="M2411" s="404"/>
      <c r="N2411" s="404"/>
      <c r="O2411" s="404"/>
      <c r="P2411" s="404"/>
      <c r="Q2411" s="404"/>
      <c r="R2411" s="404"/>
      <c r="S2411" s="404"/>
      <c r="T2411" s="404"/>
    </row>
    <row r="2412" spans="12:20" ht="16.8">
      <c r="L2412" s="404"/>
      <c r="M2412" s="404"/>
      <c r="N2412" s="404"/>
      <c r="O2412" s="404"/>
      <c r="P2412" s="404"/>
      <c r="Q2412" s="404"/>
      <c r="R2412" s="404"/>
      <c r="S2412" s="404"/>
      <c r="T2412" s="404"/>
    </row>
    <row r="2413" spans="12:20" ht="16.8">
      <c r="L2413" s="404"/>
      <c r="M2413" s="404"/>
      <c r="N2413" s="404"/>
      <c r="O2413" s="404"/>
      <c r="P2413" s="404"/>
      <c r="Q2413" s="404"/>
      <c r="R2413" s="404"/>
      <c r="S2413" s="404"/>
      <c r="T2413" s="404"/>
    </row>
    <row r="2414" spans="12:20" ht="16.8">
      <c r="L2414" s="404"/>
      <c r="M2414" s="404"/>
      <c r="N2414" s="404"/>
      <c r="O2414" s="404"/>
      <c r="P2414" s="404"/>
      <c r="Q2414" s="404"/>
      <c r="R2414" s="404"/>
      <c r="S2414" s="404"/>
      <c r="T2414" s="404"/>
    </row>
    <row r="2415" spans="12:20" ht="16.8">
      <c r="L2415" s="404"/>
      <c r="M2415" s="404"/>
      <c r="N2415" s="404"/>
      <c r="O2415" s="404"/>
      <c r="P2415" s="404"/>
      <c r="Q2415" s="404"/>
      <c r="R2415" s="404"/>
      <c r="S2415" s="404"/>
      <c r="T2415" s="404"/>
    </row>
    <row r="2416" spans="12:20" ht="16.8">
      <c r="L2416" s="404"/>
      <c r="M2416" s="404"/>
      <c r="N2416" s="404"/>
      <c r="O2416" s="404"/>
      <c r="P2416" s="404"/>
      <c r="Q2416" s="404"/>
      <c r="R2416" s="404"/>
      <c r="S2416" s="404"/>
      <c r="T2416" s="404"/>
    </row>
    <row r="2417" spans="12:20" ht="16.8">
      <c r="L2417" s="404"/>
      <c r="M2417" s="404"/>
      <c r="N2417" s="404"/>
      <c r="O2417" s="404"/>
      <c r="P2417" s="404"/>
      <c r="Q2417" s="404"/>
      <c r="R2417" s="404"/>
      <c r="S2417" s="404"/>
      <c r="T2417" s="404"/>
    </row>
    <row r="2418" spans="12:20" ht="16.8">
      <c r="L2418" s="404"/>
      <c r="M2418" s="404"/>
      <c r="N2418" s="404"/>
      <c r="O2418" s="404"/>
      <c r="P2418" s="404"/>
      <c r="Q2418" s="404"/>
      <c r="R2418" s="404"/>
      <c r="S2418" s="404"/>
      <c r="T2418" s="404"/>
    </row>
    <row r="2419" spans="12:20" ht="16.8">
      <c r="L2419" s="404"/>
      <c r="M2419" s="404"/>
      <c r="N2419" s="404"/>
      <c r="O2419" s="404"/>
      <c r="P2419" s="404"/>
      <c r="Q2419" s="404"/>
      <c r="R2419" s="404"/>
      <c r="S2419" s="404"/>
      <c r="T2419" s="404"/>
    </row>
    <row r="2420" spans="12:20" ht="16.8">
      <c r="L2420" s="404"/>
      <c r="M2420" s="404"/>
      <c r="N2420" s="404"/>
      <c r="O2420" s="404"/>
      <c r="P2420" s="404"/>
      <c r="Q2420" s="404"/>
      <c r="R2420" s="404"/>
      <c r="S2420" s="404"/>
      <c r="T2420" s="404"/>
    </row>
    <row r="2421" spans="12:20" ht="16.8">
      <c r="L2421" s="404"/>
      <c r="M2421" s="404"/>
      <c r="N2421" s="404"/>
      <c r="O2421" s="404"/>
      <c r="P2421" s="404"/>
      <c r="Q2421" s="404"/>
      <c r="R2421" s="404"/>
      <c r="S2421" s="404"/>
      <c r="T2421" s="404"/>
    </row>
    <row r="2422" spans="12:20" ht="16.8">
      <c r="L2422" s="404"/>
      <c r="M2422" s="404"/>
      <c r="N2422" s="404"/>
      <c r="O2422" s="404"/>
      <c r="P2422" s="404"/>
      <c r="Q2422" s="404"/>
      <c r="R2422" s="404"/>
      <c r="S2422" s="404"/>
      <c r="T2422" s="404"/>
    </row>
    <row r="2423" spans="12:20" ht="16.8">
      <c r="L2423" s="404"/>
      <c r="M2423" s="404"/>
      <c r="N2423" s="404"/>
      <c r="O2423" s="404"/>
      <c r="P2423" s="404"/>
      <c r="Q2423" s="404"/>
      <c r="R2423" s="404"/>
      <c r="S2423" s="404"/>
      <c r="T2423" s="404"/>
    </row>
    <row r="2424" spans="12:20" ht="16.8">
      <c r="L2424" s="404"/>
      <c r="M2424" s="404"/>
      <c r="N2424" s="404"/>
      <c r="O2424" s="404"/>
      <c r="P2424" s="404"/>
      <c r="Q2424" s="404"/>
      <c r="R2424" s="404"/>
      <c r="S2424" s="404"/>
      <c r="T2424" s="404"/>
    </row>
    <row r="2425" spans="12:20" ht="16.8">
      <c r="L2425" s="404"/>
      <c r="M2425" s="404"/>
      <c r="N2425" s="404"/>
      <c r="O2425" s="404"/>
      <c r="P2425" s="404"/>
      <c r="Q2425" s="404"/>
      <c r="R2425" s="404"/>
      <c r="S2425" s="404"/>
      <c r="T2425" s="404"/>
    </row>
    <row r="2426" spans="12:20" ht="16.8">
      <c r="L2426" s="404"/>
      <c r="M2426" s="404"/>
      <c r="N2426" s="404"/>
      <c r="O2426" s="404"/>
      <c r="P2426" s="404"/>
      <c r="Q2426" s="404"/>
      <c r="R2426" s="404"/>
      <c r="S2426" s="404"/>
      <c r="T2426" s="404"/>
    </row>
    <row r="2427" spans="12:20" ht="16.8">
      <c r="L2427" s="404"/>
      <c r="M2427" s="404"/>
      <c r="N2427" s="404"/>
      <c r="O2427" s="404"/>
      <c r="P2427" s="404"/>
      <c r="Q2427" s="404"/>
      <c r="R2427" s="404"/>
      <c r="S2427" s="404"/>
      <c r="T2427" s="404"/>
    </row>
    <row r="2428" spans="12:20" ht="16.8">
      <c r="L2428" s="404"/>
      <c r="M2428" s="404"/>
      <c r="N2428" s="404"/>
      <c r="O2428" s="404"/>
      <c r="P2428" s="404"/>
      <c r="Q2428" s="404"/>
      <c r="R2428" s="404"/>
      <c r="S2428" s="404"/>
      <c r="T2428" s="404"/>
    </row>
    <row r="2429" spans="12:20" ht="16.8">
      <c r="L2429" s="404"/>
      <c r="M2429" s="404"/>
      <c r="N2429" s="404"/>
      <c r="O2429" s="404"/>
      <c r="P2429" s="404"/>
      <c r="Q2429" s="404"/>
      <c r="R2429" s="404"/>
      <c r="S2429" s="404"/>
      <c r="T2429" s="404"/>
    </row>
    <row r="2430" spans="12:20" ht="16.8">
      <c r="L2430" s="404"/>
      <c r="M2430" s="404"/>
      <c r="N2430" s="404"/>
      <c r="O2430" s="404"/>
      <c r="P2430" s="404"/>
      <c r="Q2430" s="404"/>
      <c r="R2430" s="404"/>
      <c r="S2430" s="404"/>
      <c r="T2430" s="404"/>
    </row>
    <row r="2431" spans="12:20" ht="16.8">
      <c r="L2431" s="404"/>
      <c r="M2431" s="404"/>
      <c r="N2431" s="404"/>
      <c r="O2431" s="404"/>
      <c r="P2431" s="404"/>
      <c r="Q2431" s="404"/>
      <c r="R2431" s="404"/>
      <c r="S2431" s="404"/>
      <c r="T2431" s="404"/>
    </row>
    <row r="2432" spans="12:20" ht="16.8">
      <c r="L2432" s="404"/>
      <c r="M2432" s="404"/>
      <c r="N2432" s="404"/>
      <c r="O2432" s="404"/>
      <c r="P2432" s="404"/>
      <c r="Q2432" s="404"/>
      <c r="R2432" s="404"/>
      <c r="S2432" s="404"/>
      <c r="T2432" s="404"/>
    </row>
    <row r="2433" spans="12:20" ht="16.8">
      <c r="L2433" s="404"/>
      <c r="M2433" s="404"/>
      <c r="N2433" s="404"/>
      <c r="O2433" s="404"/>
      <c r="P2433" s="404"/>
      <c r="Q2433" s="404"/>
      <c r="R2433" s="404"/>
      <c r="S2433" s="404"/>
      <c r="T2433" s="404"/>
    </row>
    <row r="2434" spans="12:20" ht="16.8">
      <c r="L2434" s="404"/>
      <c r="M2434" s="404"/>
      <c r="N2434" s="404"/>
      <c r="O2434" s="404"/>
      <c r="P2434" s="404"/>
      <c r="Q2434" s="404"/>
      <c r="R2434" s="404"/>
      <c r="S2434" s="404"/>
      <c r="T2434" s="404"/>
    </row>
    <row r="2435" spans="12:20" ht="16.8">
      <c r="L2435" s="404"/>
      <c r="M2435" s="404"/>
      <c r="N2435" s="404"/>
      <c r="O2435" s="404"/>
      <c r="P2435" s="404"/>
      <c r="Q2435" s="404"/>
      <c r="R2435" s="404"/>
      <c r="S2435" s="404"/>
      <c r="T2435" s="404"/>
    </row>
    <row r="2436" spans="12:20" ht="16.8">
      <c r="L2436" s="404"/>
      <c r="M2436" s="404"/>
      <c r="N2436" s="404"/>
      <c r="O2436" s="404"/>
      <c r="P2436" s="404"/>
      <c r="Q2436" s="404"/>
      <c r="R2436" s="404"/>
      <c r="S2436" s="404"/>
      <c r="T2436" s="404"/>
    </row>
    <row r="2437" spans="12:20" ht="16.8">
      <c r="L2437" s="404"/>
      <c r="M2437" s="404"/>
      <c r="N2437" s="404"/>
      <c r="O2437" s="404"/>
      <c r="P2437" s="404"/>
      <c r="Q2437" s="404"/>
      <c r="R2437" s="404"/>
      <c r="S2437" s="404"/>
      <c r="T2437" s="404"/>
    </row>
    <row r="2438" spans="12:20" ht="16.8">
      <c r="L2438" s="404"/>
      <c r="M2438" s="404"/>
      <c r="N2438" s="404"/>
      <c r="O2438" s="404"/>
      <c r="P2438" s="404"/>
      <c r="Q2438" s="404"/>
      <c r="R2438" s="404"/>
      <c r="S2438" s="404"/>
      <c r="T2438" s="404"/>
    </row>
    <row r="2439" spans="12:20" ht="16.8">
      <c r="L2439" s="404"/>
      <c r="M2439" s="404"/>
      <c r="N2439" s="404"/>
      <c r="O2439" s="404"/>
      <c r="P2439" s="404"/>
      <c r="Q2439" s="404"/>
      <c r="R2439" s="404"/>
      <c r="S2439" s="404"/>
      <c r="T2439" s="404"/>
    </row>
    <row r="2440" spans="12:20" ht="16.8">
      <c r="L2440" s="404"/>
      <c r="M2440" s="404"/>
      <c r="N2440" s="404"/>
      <c r="O2440" s="404"/>
      <c r="P2440" s="404"/>
      <c r="Q2440" s="404"/>
      <c r="R2440" s="404"/>
      <c r="S2440" s="404"/>
      <c r="T2440" s="404"/>
    </row>
    <row r="2441" spans="12:20" ht="16.8">
      <c r="L2441" s="404"/>
      <c r="M2441" s="404"/>
      <c r="N2441" s="404"/>
      <c r="O2441" s="404"/>
      <c r="P2441" s="404"/>
      <c r="Q2441" s="404"/>
      <c r="R2441" s="404"/>
      <c r="S2441" s="404"/>
      <c r="T2441" s="404"/>
    </row>
    <row r="2442" spans="12:20" ht="16.8">
      <c r="L2442" s="404"/>
      <c r="M2442" s="404"/>
      <c r="N2442" s="404"/>
      <c r="O2442" s="404"/>
      <c r="P2442" s="404"/>
      <c r="Q2442" s="404"/>
      <c r="R2442" s="404"/>
      <c r="S2442" s="404"/>
      <c r="T2442" s="404"/>
    </row>
    <row r="2443" spans="12:20" ht="16.8">
      <c r="L2443" s="404"/>
      <c r="M2443" s="404"/>
      <c r="N2443" s="404"/>
      <c r="O2443" s="404"/>
      <c r="P2443" s="404"/>
      <c r="Q2443" s="404"/>
      <c r="R2443" s="404"/>
      <c r="S2443" s="404"/>
      <c r="T2443" s="404"/>
    </row>
    <row r="2444" spans="12:20" ht="16.8">
      <c r="L2444" s="404"/>
      <c r="M2444" s="404"/>
      <c r="N2444" s="404"/>
      <c r="O2444" s="404"/>
      <c r="P2444" s="404"/>
      <c r="Q2444" s="404"/>
      <c r="R2444" s="404"/>
      <c r="S2444" s="404"/>
      <c r="T2444" s="404"/>
    </row>
    <row r="2445" spans="12:20" ht="16.8">
      <c r="L2445" s="404"/>
      <c r="M2445" s="404"/>
      <c r="N2445" s="404"/>
      <c r="O2445" s="404"/>
      <c r="P2445" s="404"/>
      <c r="Q2445" s="404"/>
      <c r="R2445" s="404"/>
      <c r="S2445" s="404"/>
      <c r="T2445" s="404"/>
    </row>
    <row r="2446" spans="12:20" ht="16.8">
      <c r="L2446" s="404"/>
      <c r="M2446" s="404"/>
      <c r="N2446" s="404"/>
      <c r="O2446" s="404"/>
      <c r="P2446" s="404"/>
      <c r="Q2446" s="404"/>
      <c r="R2446" s="404"/>
      <c r="S2446" s="404"/>
      <c r="T2446" s="404"/>
    </row>
    <row r="2447" spans="12:20" ht="16.8">
      <c r="L2447" s="404"/>
      <c r="M2447" s="404"/>
      <c r="N2447" s="404"/>
      <c r="O2447" s="404"/>
      <c r="P2447" s="404"/>
      <c r="Q2447" s="404"/>
      <c r="R2447" s="404"/>
      <c r="S2447" s="404"/>
      <c r="T2447" s="404"/>
    </row>
    <row r="2448" spans="12:20" ht="16.8">
      <c r="L2448" s="404"/>
      <c r="M2448" s="404"/>
      <c r="N2448" s="404"/>
      <c r="O2448" s="404"/>
      <c r="P2448" s="404"/>
      <c r="Q2448" s="404"/>
      <c r="R2448" s="404"/>
      <c r="S2448" s="404"/>
      <c r="T2448" s="404"/>
    </row>
    <row r="2449" spans="12:20" ht="16.8">
      <c r="L2449" s="404"/>
      <c r="M2449" s="404"/>
      <c r="N2449" s="404"/>
      <c r="O2449" s="404"/>
      <c r="P2449" s="404"/>
      <c r="Q2449" s="404"/>
      <c r="R2449" s="404"/>
      <c r="S2449" s="404"/>
      <c r="T2449" s="404"/>
    </row>
    <row r="2450" spans="12:20" ht="16.8">
      <c r="L2450" s="404"/>
      <c r="M2450" s="404"/>
      <c r="N2450" s="404"/>
      <c r="O2450" s="404"/>
      <c r="P2450" s="404"/>
      <c r="Q2450" s="404"/>
      <c r="R2450" s="404"/>
      <c r="S2450" s="404"/>
      <c r="T2450" s="404"/>
    </row>
    <row r="2451" spans="12:20" ht="16.8">
      <c r="L2451" s="404"/>
      <c r="M2451" s="404"/>
      <c r="N2451" s="404"/>
      <c r="O2451" s="404"/>
      <c r="P2451" s="404"/>
      <c r="Q2451" s="404"/>
      <c r="R2451" s="404"/>
      <c r="S2451" s="404"/>
      <c r="T2451" s="404"/>
    </row>
    <row r="2452" spans="12:20" ht="16.8">
      <c r="L2452" s="404"/>
      <c r="M2452" s="404"/>
      <c r="N2452" s="404"/>
      <c r="O2452" s="404"/>
      <c r="P2452" s="404"/>
      <c r="Q2452" s="404"/>
      <c r="R2452" s="404"/>
      <c r="S2452" s="404"/>
      <c r="T2452" s="404"/>
    </row>
    <row r="2453" spans="12:20" ht="16.8">
      <c r="L2453" s="404"/>
      <c r="M2453" s="404"/>
      <c r="N2453" s="404"/>
      <c r="O2453" s="404"/>
      <c r="P2453" s="404"/>
      <c r="Q2453" s="404"/>
      <c r="R2453" s="404"/>
      <c r="S2453" s="404"/>
      <c r="T2453" s="404"/>
    </row>
    <row r="2454" spans="12:20" ht="16.8">
      <c r="L2454" s="404"/>
      <c r="M2454" s="404"/>
      <c r="N2454" s="404"/>
      <c r="O2454" s="404"/>
      <c r="P2454" s="404"/>
      <c r="Q2454" s="404"/>
      <c r="R2454" s="404"/>
      <c r="S2454" s="404"/>
      <c r="T2454" s="404"/>
    </row>
    <row r="2455" spans="12:20" ht="16.8">
      <c r="L2455" s="404"/>
      <c r="M2455" s="404"/>
      <c r="N2455" s="404"/>
      <c r="O2455" s="404"/>
      <c r="P2455" s="404"/>
      <c r="Q2455" s="404"/>
      <c r="R2455" s="404"/>
      <c r="S2455" s="404"/>
      <c r="T2455" s="404"/>
    </row>
    <row r="2456" spans="12:20" ht="16.8">
      <c r="L2456" s="404"/>
      <c r="M2456" s="404"/>
      <c r="N2456" s="404"/>
      <c r="O2456" s="404"/>
      <c r="P2456" s="404"/>
      <c r="Q2456" s="404"/>
      <c r="R2456" s="404"/>
      <c r="S2456" s="404"/>
      <c r="T2456" s="404"/>
    </row>
    <row r="2457" spans="12:20" ht="16.8">
      <c r="L2457" s="404"/>
      <c r="M2457" s="404"/>
      <c r="N2457" s="404"/>
      <c r="O2457" s="404"/>
      <c r="P2457" s="404"/>
      <c r="Q2457" s="404"/>
      <c r="R2457" s="404"/>
      <c r="S2457" s="404"/>
      <c r="T2457" s="404"/>
    </row>
    <row r="2458" spans="12:20" ht="16.8">
      <c r="L2458" s="404"/>
      <c r="M2458" s="404"/>
      <c r="N2458" s="404"/>
      <c r="O2458" s="404"/>
      <c r="P2458" s="404"/>
      <c r="Q2458" s="404"/>
      <c r="R2458" s="404"/>
      <c r="S2458" s="404"/>
      <c r="T2458" s="404"/>
    </row>
    <row r="2459" spans="12:20" ht="16.8">
      <c r="L2459" s="404"/>
      <c r="M2459" s="404"/>
      <c r="N2459" s="404"/>
      <c r="O2459" s="404"/>
      <c r="P2459" s="404"/>
      <c r="Q2459" s="404"/>
      <c r="R2459" s="404"/>
      <c r="S2459" s="404"/>
      <c r="T2459" s="404"/>
    </row>
    <row r="2460" spans="12:20" ht="16.8">
      <c r="L2460" s="404"/>
      <c r="M2460" s="404"/>
      <c r="N2460" s="404"/>
      <c r="O2460" s="404"/>
      <c r="P2460" s="404"/>
      <c r="Q2460" s="404"/>
      <c r="R2460" s="404"/>
      <c r="S2460" s="404"/>
      <c r="T2460" s="404"/>
    </row>
    <row r="2461" spans="12:20" ht="16.8">
      <c r="L2461" s="404"/>
      <c r="M2461" s="404"/>
      <c r="N2461" s="404"/>
      <c r="O2461" s="404"/>
      <c r="P2461" s="404"/>
      <c r="Q2461" s="404"/>
      <c r="R2461" s="404"/>
      <c r="S2461" s="404"/>
      <c r="T2461" s="404"/>
    </row>
    <row r="2462" spans="12:20" ht="16.8">
      <c r="L2462" s="404"/>
      <c r="M2462" s="404"/>
      <c r="N2462" s="404"/>
      <c r="O2462" s="404"/>
      <c r="P2462" s="404"/>
      <c r="Q2462" s="404"/>
      <c r="R2462" s="404"/>
      <c r="S2462" s="404"/>
      <c r="T2462" s="404"/>
    </row>
    <row r="2463" spans="12:20" ht="16.8">
      <c r="L2463" s="404"/>
      <c r="M2463" s="404"/>
      <c r="N2463" s="404"/>
      <c r="O2463" s="404"/>
      <c r="P2463" s="404"/>
      <c r="Q2463" s="404"/>
      <c r="R2463" s="404"/>
      <c r="S2463" s="404"/>
      <c r="T2463" s="404"/>
    </row>
    <row r="2464" spans="12:20" ht="16.8">
      <c r="L2464" s="404"/>
      <c r="M2464" s="404"/>
      <c r="N2464" s="404"/>
      <c r="O2464" s="404"/>
      <c r="P2464" s="404"/>
      <c r="Q2464" s="404"/>
      <c r="R2464" s="404"/>
      <c r="S2464" s="404"/>
      <c r="T2464" s="404"/>
    </row>
    <row r="2465" spans="12:20" ht="16.8">
      <c r="L2465" s="404"/>
      <c r="M2465" s="404"/>
      <c r="N2465" s="404"/>
      <c r="O2465" s="404"/>
      <c r="P2465" s="404"/>
      <c r="Q2465" s="404"/>
      <c r="R2465" s="404"/>
      <c r="S2465" s="404"/>
      <c r="T2465" s="404"/>
    </row>
    <row r="2466" spans="12:20" ht="16.8">
      <c r="L2466" s="404"/>
      <c r="M2466" s="404"/>
      <c r="N2466" s="404"/>
      <c r="O2466" s="404"/>
      <c r="P2466" s="404"/>
      <c r="Q2466" s="404"/>
      <c r="R2466" s="404"/>
      <c r="S2466" s="404"/>
      <c r="T2466" s="404"/>
    </row>
    <row r="2467" spans="12:20" ht="16.8">
      <c r="L2467" s="404"/>
      <c r="M2467" s="404"/>
      <c r="N2467" s="404"/>
      <c r="O2467" s="404"/>
      <c r="P2467" s="404"/>
      <c r="Q2467" s="404"/>
      <c r="R2467" s="404"/>
      <c r="S2467" s="404"/>
      <c r="T2467" s="404"/>
    </row>
    <row r="2468" spans="12:20" ht="16.8">
      <c r="L2468" s="404"/>
      <c r="M2468" s="404"/>
      <c r="N2468" s="404"/>
      <c r="O2468" s="404"/>
      <c r="P2468" s="404"/>
      <c r="Q2468" s="404"/>
      <c r="R2468" s="404"/>
      <c r="S2468" s="404"/>
      <c r="T2468" s="404"/>
    </row>
    <row r="2469" spans="12:20" ht="16.8">
      <c r="L2469" s="404"/>
      <c r="M2469" s="404"/>
      <c r="N2469" s="404"/>
      <c r="O2469" s="404"/>
      <c r="P2469" s="404"/>
      <c r="Q2469" s="404"/>
      <c r="R2469" s="404"/>
      <c r="S2469" s="404"/>
      <c r="T2469" s="404"/>
    </row>
    <row r="2470" spans="12:20" ht="16.8">
      <c r="L2470" s="404"/>
      <c r="M2470" s="404"/>
      <c r="N2470" s="404"/>
      <c r="O2470" s="404"/>
      <c r="P2470" s="404"/>
      <c r="Q2470" s="404"/>
      <c r="R2470" s="404"/>
      <c r="S2470" s="404"/>
      <c r="T2470" s="404"/>
    </row>
    <row r="2471" spans="12:20" ht="16.8">
      <c r="L2471" s="404"/>
      <c r="M2471" s="404"/>
      <c r="N2471" s="404"/>
      <c r="O2471" s="404"/>
      <c r="P2471" s="404"/>
      <c r="Q2471" s="404"/>
      <c r="R2471" s="404"/>
      <c r="S2471" s="404"/>
      <c r="T2471" s="404"/>
    </row>
    <row r="2472" spans="12:20" ht="16.8">
      <c r="L2472" s="404"/>
      <c r="M2472" s="404"/>
      <c r="N2472" s="404"/>
      <c r="O2472" s="404"/>
      <c r="P2472" s="404"/>
      <c r="Q2472" s="404"/>
      <c r="R2472" s="404"/>
      <c r="S2472" s="404"/>
      <c r="T2472" s="404"/>
    </row>
    <row r="2473" spans="12:20" ht="16.8">
      <c r="L2473" s="404"/>
      <c r="M2473" s="404"/>
      <c r="N2473" s="404"/>
      <c r="O2473" s="404"/>
      <c r="P2473" s="404"/>
      <c r="Q2473" s="404"/>
      <c r="R2473" s="404"/>
      <c r="S2473" s="404"/>
      <c r="T2473" s="404"/>
    </row>
    <row r="2474" spans="12:20" ht="16.8">
      <c r="L2474" s="404"/>
      <c r="M2474" s="404"/>
      <c r="N2474" s="404"/>
      <c r="O2474" s="404"/>
      <c r="P2474" s="404"/>
      <c r="Q2474" s="404"/>
      <c r="R2474" s="404"/>
      <c r="S2474" s="404"/>
      <c r="T2474" s="404"/>
    </row>
    <row r="2475" spans="12:20" ht="16.8">
      <c r="L2475" s="404"/>
      <c r="M2475" s="404"/>
      <c r="N2475" s="404"/>
      <c r="O2475" s="404"/>
      <c r="P2475" s="404"/>
      <c r="Q2475" s="404"/>
      <c r="R2475" s="404"/>
      <c r="S2475" s="404"/>
      <c r="T2475" s="404"/>
    </row>
    <row r="2476" spans="12:20" ht="16.8">
      <c r="L2476" s="404"/>
      <c r="M2476" s="404"/>
      <c r="N2476" s="404"/>
      <c r="O2476" s="404"/>
      <c r="P2476" s="404"/>
      <c r="Q2476" s="404"/>
      <c r="R2476" s="404"/>
      <c r="S2476" s="404"/>
      <c r="T2476" s="404"/>
    </row>
    <row r="2477" spans="12:20" ht="16.8">
      <c r="L2477" s="404"/>
      <c r="M2477" s="404"/>
      <c r="N2477" s="404"/>
      <c r="O2477" s="404"/>
      <c r="P2477" s="404"/>
      <c r="Q2477" s="404"/>
      <c r="R2477" s="404"/>
      <c r="S2477" s="404"/>
      <c r="T2477" s="404"/>
    </row>
    <row r="2478" spans="12:20" ht="16.8">
      <c r="L2478" s="404"/>
      <c r="M2478" s="404"/>
      <c r="N2478" s="404"/>
      <c r="O2478" s="404"/>
      <c r="P2478" s="404"/>
      <c r="Q2478" s="404"/>
      <c r="R2478" s="404"/>
      <c r="S2478" s="404"/>
      <c r="T2478" s="404"/>
    </row>
    <row r="2479" spans="12:20" ht="16.8">
      <c r="L2479" s="404"/>
      <c r="M2479" s="404"/>
      <c r="N2479" s="404"/>
      <c r="O2479" s="404"/>
      <c r="P2479" s="404"/>
      <c r="Q2479" s="404"/>
      <c r="R2479" s="404"/>
      <c r="S2479" s="404"/>
      <c r="T2479" s="404"/>
    </row>
    <row r="2480" spans="12:20" ht="16.8">
      <c r="L2480" s="404"/>
      <c r="M2480" s="404"/>
      <c r="N2480" s="404"/>
      <c r="O2480" s="404"/>
      <c r="P2480" s="404"/>
      <c r="Q2480" s="404"/>
      <c r="R2480" s="404"/>
      <c r="S2480" s="404"/>
      <c r="T2480" s="404"/>
    </row>
    <row r="2481" spans="12:20" ht="16.8">
      <c r="L2481" s="404"/>
      <c r="M2481" s="404"/>
      <c r="N2481" s="404"/>
      <c r="O2481" s="404"/>
      <c r="P2481" s="404"/>
      <c r="Q2481" s="404"/>
      <c r="R2481" s="404"/>
      <c r="S2481" s="404"/>
      <c r="T2481" s="404"/>
    </row>
    <row r="2482" spans="12:20" ht="16.8">
      <c r="L2482" s="404"/>
      <c r="M2482" s="404"/>
      <c r="N2482" s="404"/>
      <c r="O2482" s="404"/>
      <c r="P2482" s="404"/>
      <c r="Q2482" s="404"/>
      <c r="R2482" s="404"/>
      <c r="S2482" s="404"/>
      <c r="T2482" s="404"/>
    </row>
    <row r="2483" spans="12:20" ht="16.8">
      <c r="L2483" s="404"/>
      <c r="M2483" s="404"/>
      <c r="N2483" s="404"/>
      <c r="O2483" s="404"/>
      <c r="P2483" s="404"/>
      <c r="Q2483" s="404"/>
      <c r="R2483" s="404"/>
      <c r="S2483" s="404"/>
      <c r="T2483" s="404"/>
    </row>
    <row r="2484" spans="12:20" ht="16.8">
      <c r="L2484" s="404"/>
      <c r="M2484" s="404"/>
      <c r="N2484" s="404"/>
      <c r="O2484" s="404"/>
      <c r="P2484" s="404"/>
      <c r="Q2484" s="404"/>
      <c r="R2484" s="404"/>
      <c r="S2484" s="404"/>
      <c r="T2484" s="404"/>
    </row>
    <row r="2485" spans="12:20" ht="16.8">
      <c r="L2485" s="404"/>
      <c r="M2485" s="404"/>
      <c r="N2485" s="404"/>
      <c r="O2485" s="404"/>
      <c r="P2485" s="404"/>
      <c r="Q2485" s="404"/>
      <c r="R2485" s="404"/>
      <c r="S2485" s="404"/>
      <c r="T2485" s="404"/>
    </row>
    <row r="2486" spans="12:20" ht="16.8">
      <c r="L2486" s="404"/>
      <c r="M2486" s="404"/>
      <c r="N2486" s="404"/>
      <c r="O2486" s="404"/>
      <c r="P2486" s="404"/>
      <c r="Q2486" s="404"/>
      <c r="R2486" s="404"/>
      <c r="S2486" s="404"/>
      <c r="T2486" s="404"/>
    </row>
    <row r="2487" spans="12:20" ht="16.8">
      <c r="L2487" s="404"/>
      <c r="M2487" s="404"/>
      <c r="N2487" s="404"/>
      <c r="O2487" s="404"/>
      <c r="P2487" s="404"/>
      <c r="Q2487" s="404"/>
      <c r="R2487" s="404"/>
      <c r="S2487" s="404"/>
      <c r="T2487" s="404"/>
    </row>
    <row r="2488" spans="12:20" ht="16.8">
      <c r="L2488" s="404"/>
      <c r="M2488" s="404"/>
      <c r="N2488" s="404"/>
      <c r="O2488" s="404"/>
      <c r="P2488" s="404"/>
      <c r="Q2488" s="404"/>
      <c r="R2488" s="404"/>
      <c r="S2488" s="404"/>
      <c r="T2488" s="404"/>
    </row>
    <row r="2489" spans="12:20" ht="16.8">
      <c r="L2489" s="404"/>
      <c r="M2489" s="404"/>
      <c r="N2489" s="404"/>
      <c r="O2489" s="404"/>
      <c r="P2489" s="404"/>
      <c r="Q2489" s="404"/>
      <c r="R2489" s="404"/>
      <c r="S2489" s="404"/>
      <c r="T2489" s="404"/>
    </row>
    <row r="2490" spans="12:20" ht="16.8">
      <c r="L2490" s="404"/>
      <c r="M2490" s="404"/>
      <c r="N2490" s="404"/>
      <c r="O2490" s="404"/>
      <c r="P2490" s="404"/>
      <c r="Q2490" s="404"/>
      <c r="R2490" s="404"/>
      <c r="S2490" s="404"/>
      <c r="T2490" s="404"/>
    </row>
    <row r="2491" spans="12:20" ht="16.8">
      <c r="L2491" s="404"/>
      <c r="M2491" s="404"/>
      <c r="N2491" s="404"/>
      <c r="O2491" s="404"/>
      <c r="P2491" s="404"/>
      <c r="Q2491" s="404"/>
      <c r="R2491" s="404"/>
      <c r="S2491" s="404"/>
      <c r="T2491" s="404"/>
    </row>
    <row r="2492" spans="12:20" ht="16.8">
      <c r="L2492" s="404"/>
      <c r="M2492" s="404"/>
      <c r="N2492" s="404"/>
      <c r="O2492" s="404"/>
      <c r="P2492" s="404"/>
      <c r="Q2492" s="404"/>
      <c r="R2492" s="404"/>
      <c r="S2492" s="404"/>
      <c r="T2492" s="404"/>
    </row>
    <row r="2493" spans="12:20" ht="16.8">
      <c r="L2493" s="404"/>
      <c r="M2493" s="404"/>
      <c r="N2493" s="404"/>
      <c r="O2493" s="404"/>
      <c r="P2493" s="404"/>
      <c r="Q2493" s="404"/>
      <c r="R2493" s="404"/>
      <c r="S2493" s="404"/>
      <c r="T2493" s="404"/>
    </row>
    <row r="2494" spans="12:20" ht="16.8">
      <c r="L2494" s="404"/>
      <c r="M2494" s="404"/>
      <c r="N2494" s="404"/>
      <c r="O2494" s="404"/>
      <c r="P2494" s="404"/>
      <c r="Q2494" s="404"/>
      <c r="R2494" s="404"/>
      <c r="S2494" s="404"/>
      <c r="T2494" s="404"/>
    </row>
    <row r="2495" spans="12:20" ht="16.8">
      <c r="L2495" s="404"/>
      <c r="M2495" s="404"/>
      <c r="N2495" s="404"/>
      <c r="O2495" s="404"/>
      <c r="P2495" s="404"/>
      <c r="Q2495" s="404"/>
      <c r="R2495" s="404"/>
      <c r="S2495" s="404"/>
      <c r="T2495" s="404"/>
    </row>
    <row r="2496" spans="12:20" ht="16.8">
      <c r="L2496" s="404"/>
      <c r="M2496" s="404"/>
      <c r="N2496" s="404"/>
      <c r="O2496" s="404"/>
      <c r="P2496" s="404"/>
      <c r="Q2496" s="404"/>
      <c r="R2496" s="404"/>
      <c r="S2496" s="404"/>
      <c r="T2496" s="404"/>
    </row>
    <row r="2497" spans="12:20" ht="16.8">
      <c r="L2497" s="404"/>
      <c r="M2497" s="404"/>
      <c r="N2497" s="404"/>
      <c r="O2497" s="404"/>
      <c r="P2497" s="404"/>
      <c r="Q2497" s="404"/>
      <c r="R2497" s="404"/>
      <c r="S2497" s="404"/>
      <c r="T2497" s="404"/>
    </row>
    <row r="2498" spans="12:20" ht="16.8">
      <c r="L2498" s="404"/>
      <c r="M2498" s="404"/>
      <c r="N2498" s="404"/>
      <c r="O2498" s="404"/>
      <c r="P2498" s="404"/>
      <c r="Q2498" s="404"/>
      <c r="R2498" s="404"/>
      <c r="S2498" s="404"/>
      <c r="T2498" s="404"/>
    </row>
    <row r="2499" spans="12:20" ht="16.8">
      <c r="L2499" s="404"/>
      <c r="M2499" s="404"/>
      <c r="N2499" s="404"/>
      <c r="O2499" s="404"/>
      <c r="P2499" s="404"/>
      <c r="Q2499" s="404"/>
      <c r="R2499" s="404"/>
      <c r="S2499" s="404"/>
      <c r="T2499" s="404"/>
    </row>
    <row r="2500" spans="12:20" ht="16.8">
      <c r="L2500" s="404"/>
      <c r="M2500" s="404"/>
      <c r="N2500" s="404"/>
      <c r="O2500" s="404"/>
      <c r="P2500" s="404"/>
      <c r="Q2500" s="404"/>
      <c r="R2500" s="404"/>
      <c r="S2500" s="404"/>
      <c r="T2500" s="404"/>
    </row>
    <row r="2501" spans="12:20" ht="16.8">
      <c r="L2501" s="404"/>
      <c r="M2501" s="404"/>
      <c r="N2501" s="404"/>
      <c r="O2501" s="404"/>
      <c r="P2501" s="404"/>
      <c r="Q2501" s="404"/>
      <c r="R2501" s="404"/>
      <c r="S2501" s="404"/>
      <c r="T2501" s="404"/>
    </row>
    <row r="2502" spans="12:20" ht="16.8">
      <c r="L2502" s="404"/>
      <c r="M2502" s="404"/>
      <c r="N2502" s="404"/>
      <c r="O2502" s="404"/>
      <c r="P2502" s="404"/>
      <c r="Q2502" s="404"/>
      <c r="R2502" s="404"/>
      <c r="S2502" s="404"/>
      <c r="T2502" s="404"/>
    </row>
    <row r="2503" spans="12:20" ht="16.8">
      <c r="L2503" s="404"/>
      <c r="M2503" s="404"/>
      <c r="N2503" s="404"/>
      <c r="O2503" s="404"/>
      <c r="P2503" s="404"/>
      <c r="Q2503" s="404"/>
      <c r="R2503" s="404"/>
      <c r="S2503" s="404"/>
      <c r="T2503" s="404"/>
    </row>
    <row r="2504" spans="12:20" ht="16.8">
      <c r="L2504" s="404"/>
      <c r="M2504" s="404"/>
      <c r="N2504" s="404"/>
      <c r="O2504" s="404"/>
      <c r="P2504" s="404"/>
      <c r="Q2504" s="404"/>
      <c r="R2504" s="404"/>
      <c r="S2504" s="404"/>
      <c r="T2504" s="404"/>
    </row>
    <row r="2505" spans="12:20" ht="16.8">
      <c r="L2505" s="404"/>
      <c r="M2505" s="404"/>
      <c r="N2505" s="404"/>
      <c r="O2505" s="404"/>
      <c r="P2505" s="404"/>
      <c r="Q2505" s="404"/>
      <c r="R2505" s="404"/>
      <c r="S2505" s="404"/>
      <c r="T2505" s="404"/>
    </row>
    <row r="2506" spans="12:20" ht="16.8">
      <c r="L2506" s="404"/>
      <c r="M2506" s="404"/>
      <c r="N2506" s="404"/>
      <c r="O2506" s="404"/>
      <c r="P2506" s="404"/>
      <c r="Q2506" s="404"/>
      <c r="R2506" s="404"/>
      <c r="S2506" s="404"/>
      <c r="T2506" s="404"/>
    </row>
    <row r="2507" spans="12:20" ht="16.8">
      <c r="L2507" s="404"/>
      <c r="M2507" s="404"/>
      <c r="N2507" s="404"/>
      <c r="O2507" s="404"/>
      <c r="P2507" s="404"/>
      <c r="Q2507" s="404"/>
      <c r="R2507" s="404"/>
      <c r="S2507" s="404"/>
      <c r="T2507" s="404"/>
    </row>
    <row r="2508" spans="12:20" ht="16.8">
      <c r="L2508" s="404"/>
      <c r="M2508" s="404"/>
      <c r="N2508" s="404"/>
      <c r="O2508" s="404"/>
      <c r="P2508" s="404"/>
      <c r="Q2508" s="404"/>
      <c r="R2508" s="404"/>
      <c r="S2508" s="404"/>
      <c r="T2508" s="404"/>
    </row>
    <row r="2509" spans="12:20" ht="16.8">
      <c r="L2509" s="404"/>
      <c r="M2509" s="404"/>
      <c r="N2509" s="404"/>
      <c r="O2509" s="404"/>
      <c r="P2509" s="404"/>
      <c r="Q2509" s="404"/>
      <c r="R2509" s="404"/>
      <c r="S2509" s="404"/>
      <c r="T2509" s="404"/>
    </row>
    <row r="2510" spans="12:20" ht="16.8">
      <c r="L2510" s="404"/>
      <c r="M2510" s="404"/>
      <c r="N2510" s="404"/>
      <c r="O2510" s="404"/>
      <c r="P2510" s="404"/>
      <c r="Q2510" s="404"/>
      <c r="R2510" s="404"/>
      <c r="S2510" s="404"/>
      <c r="T2510" s="404"/>
    </row>
    <row r="2511" spans="12:20" ht="16.8">
      <c r="L2511" s="404"/>
      <c r="M2511" s="404"/>
      <c r="N2511" s="404"/>
      <c r="O2511" s="404"/>
      <c r="P2511" s="404"/>
      <c r="Q2511" s="404"/>
      <c r="R2511" s="404"/>
      <c r="S2511" s="404"/>
      <c r="T2511" s="404"/>
    </row>
    <row r="2512" spans="12:20" ht="16.8">
      <c r="L2512" s="404"/>
      <c r="M2512" s="404"/>
      <c r="N2512" s="404"/>
      <c r="O2512" s="404"/>
      <c r="P2512" s="404"/>
      <c r="Q2512" s="404"/>
      <c r="R2512" s="404"/>
      <c r="S2512" s="404"/>
      <c r="T2512" s="404"/>
    </row>
    <row r="2513" spans="12:20" ht="16.8">
      <c r="L2513" s="404"/>
      <c r="M2513" s="404"/>
      <c r="N2513" s="404"/>
      <c r="O2513" s="404"/>
      <c r="P2513" s="404"/>
      <c r="Q2513" s="404"/>
      <c r="R2513" s="404"/>
      <c r="S2513" s="404"/>
      <c r="T2513" s="404"/>
    </row>
    <row r="2514" spans="12:20" ht="16.8">
      <c r="L2514" s="404"/>
      <c r="M2514" s="404"/>
      <c r="N2514" s="404"/>
      <c r="O2514" s="404"/>
      <c r="P2514" s="404"/>
      <c r="Q2514" s="404"/>
      <c r="R2514" s="404"/>
      <c r="S2514" s="404"/>
      <c r="T2514" s="404"/>
    </row>
    <row r="2515" spans="12:20" ht="16.8">
      <c r="L2515" s="404"/>
      <c r="M2515" s="404"/>
      <c r="N2515" s="404"/>
      <c r="O2515" s="404"/>
      <c r="P2515" s="404"/>
      <c r="Q2515" s="404"/>
      <c r="R2515" s="404"/>
      <c r="S2515" s="404"/>
      <c r="T2515" s="404"/>
    </row>
    <row r="2516" spans="12:20" ht="16.8">
      <c r="L2516" s="404"/>
      <c r="M2516" s="404"/>
      <c r="N2516" s="404"/>
      <c r="O2516" s="404"/>
      <c r="P2516" s="404"/>
      <c r="Q2516" s="404"/>
      <c r="R2516" s="404"/>
      <c r="S2516" s="404"/>
      <c r="T2516" s="404"/>
    </row>
    <row r="2517" spans="12:20" ht="16.8">
      <c r="L2517" s="404"/>
      <c r="M2517" s="404"/>
      <c r="N2517" s="404"/>
      <c r="O2517" s="404"/>
      <c r="P2517" s="404"/>
      <c r="Q2517" s="404"/>
      <c r="R2517" s="404"/>
      <c r="S2517" s="404"/>
      <c r="T2517" s="404"/>
    </row>
    <row r="2518" spans="12:20" ht="16.8">
      <c r="L2518" s="404"/>
      <c r="M2518" s="404"/>
      <c r="N2518" s="404"/>
      <c r="O2518" s="404"/>
      <c r="P2518" s="404"/>
      <c r="Q2518" s="404"/>
      <c r="R2518" s="404"/>
      <c r="S2518" s="404"/>
      <c r="T2518" s="404"/>
    </row>
    <row r="2519" spans="12:20" ht="16.8">
      <c r="L2519" s="404"/>
      <c r="M2519" s="404"/>
      <c r="N2519" s="404"/>
      <c r="O2519" s="404"/>
      <c r="P2519" s="404"/>
      <c r="Q2519" s="404"/>
      <c r="R2519" s="404"/>
      <c r="S2519" s="404"/>
      <c r="T2519" s="404"/>
    </row>
    <row r="2520" spans="12:20" ht="16.8">
      <c r="L2520" s="404"/>
      <c r="M2520" s="404"/>
      <c r="N2520" s="404"/>
      <c r="O2520" s="404"/>
      <c r="P2520" s="404"/>
      <c r="Q2520" s="404"/>
      <c r="R2520" s="404"/>
      <c r="S2520" s="404"/>
      <c r="T2520" s="404"/>
    </row>
    <row r="2521" spans="12:20" ht="16.8">
      <c r="L2521" s="404"/>
      <c r="M2521" s="404"/>
      <c r="N2521" s="404"/>
      <c r="O2521" s="404"/>
      <c r="P2521" s="404"/>
      <c r="Q2521" s="404"/>
      <c r="R2521" s="404"/>
      <c r="S2521" s="404"/>
      <c r="T2521" s="404"/>
    </row>
    <row r="2522" spans="12:20" ht="16.8">
      <c r="L2522" s="404"/>
      <c r="M2522" s="404"/>
      <c r="N2522" s="404"/>
      <c r="O2522" s="404"/>
      <c r="P2522" s="404"/>
      <c r="Q2522" s="404"/>
      <c r="R2522" s="404"/>
      <c r="S2522" s="404"/>
      <c r="T2522" s="404"/>
    </row>
    <row r="2523" spans="12:20" ht="16.8">
      <c r="L2523" s="404"/>
      <c r="M2523" s="404"/>
      <c r="N2523" s="404"/>
      <c r="O2523" s="404"/>
      <c r="P2523" s="404"/>
      <c r="Q2523" s="404"/>
      <c r="R2523" s="404"/>
      <c r="S2523" s="404"/>
      <c r="T2523" s="404"/>
    </row>
    <row r="2524" spans="12:20" ht="16.8">
      <c r="L2524" s="404"/>
      <c r="M2524" s="404"/>
      <c r="N2524" s="404"/>
      <c r="O2524" s="404"/>
      <c r="P2524" s="404"/>
      <c r="Q2524" s="404"/>
      <c r="R2524" s="404"/>
      <c r="S2524" s="404"/>
      <c r="T2524" s="404"/>
    </row>
    <row r="2525" spans="12:20" ht="16.8">
      <c r="L2525" s="404"/>
      <c r="M2525" s="404"/>
      <c r="N2525" s="404"/>
      <c r="O2525" s="404"/>
      <c r="P2525" s="404"/>
      <c r="Q2525" s="404"/>
      <c r="R2525" s="404"/>
      <c r="S2525" s="404"/>
      <c r="T2525" s="404"/>
    </row>
    <row r="2526" spans="12:20" ht="16.8">
      <c r="L2526" s="404"/>
      <c r="M2526" s="404"/>
      <c r="N2526" s="404"/>
      <c r="O2526" s="404"/>
      <c r="P2526" s="404"/>
      <c r="Q2526" s="404"/>
      <c r="R2526" s="404"/>
      <c r="S2526" s="404"/>
      <c r="T2526" s="404"/>
    </row>
    <row r="2527" spans="12:20" ht="16.8">
      <c r="L2527" s="404"/>
      <c r="M2527" s="404"/>
      <c r="N2527" s="404"/>
      <c r="O2527" s="404"/>
      <c r="P2527" s="404"/>
      <c r="Q2527" s="404"/>
      <c r="R2527" s="404"/>
      <c r="S2527" s="404"/>
      <c r="T2527" s="404"/>
    </row>
    <row r="2528" spans="12:20" ht="16.8">
      <c r="L2528" s="404"/>
      <c r="M2528" s="404"/>
      <c r="N2528" s="404"/>
      <c r="O2528" s="404"/>
      <c r="P2528" s="404"/>
      <c r="Q2528" s="404"/>
      <c r="R2528" s="404"/>
      <c r="S2528" s="404"/>
      <c r="T2528" s="404"/>
    </row>
    <row r="2529" spans="12:20" ht="16.8">
      <c r="L2529" s="404"/>
      <c r="M2529" s="404"/>
      <c r="N2529" s="404"/>
      <c r="O2529" s="404"/>
      <c r="P2529" s="404"/>
      <c r="Q2529" s="404"/>
      <c r="R2529" s="404"/>
      <c r="S2529" s="404"/>
      <c r="T2529" s="404"/>
    </row>
    <row r="2530" spans="12:20" ht="16.8">
      <c r="L2530" s="404"/>
      <c r="M2530" s="404"/>
      <c r="N2530" s="404"/>
      <c r="O2530" s="404"/>
      <c r="P2530" s="404"/>
      <c r="Q2530" s="404"/>
      <c r="R2530" s="404"/>
      <c r="S2530" s="404"/>
      <c r="T2530" s="404"/>
    </row>
    <row r="2531" spans="12:20" ht="16.8">
      <c r="L2531" s="404"/>
      <c r="M2531" s="404"/>
      <c r="N2531" s="404"/>
      <c r="O2531" s="404"/>
      <c r="P2531" s="404"/>
      <c r="Q2531" s="404"/>
      <c r="R2531" s="404"/>
      <c r="S2531" s="404"/>
      <c r="T2531" s="404"/>
    </row>
    <row r="2532" spans="12:20" ht="16.8">
      <c r="L2532" s="404"/>
      <c r="M2532" s="404"/>
      <c r="N2532" s="404"/>
      <c r="O2532" s="404"/>
      <c r="P2532" s="404"/>
      <c r="Q2532" s="404"/>
      <c r="R2532" s="404"/>
      <c r="S2532" s="404"/>
      <c r="T2532" s="404"/>
    </row>
    <row r="2533" spans="12:20" ht="16.8">
      <c r="L2533" s="404"/>
      <c r="M2533" s="404"/>
      <c r="N2533" s="404"/>
      <c r="O2533" s="404"/>
      <c r="P2533" s="404"/>
      <c r="Q2533" s="404"/>
      <c r="R2533" s="404"/>
      <c r="S2533" s="404"/>
      <c r="T2533" s="404"/>
    </row>
    <row r="2534" spans="12:20" ht="16.8">
      <c r="L2534" s="404"/>
      <c r="M2534" s="404"/>
      <c r="N2534" s="404"/>
      <c r="O2534" s="404"/>
      <c r="P2534" s="404"/>
      <c r="Q2534" s="404"/>
      <c r="R2534" s="404"/>
      <c r="S2534" s="404"/>
      <c r="T2534" s="404"/>
    </row>
    <row r="2535" spans="12:20" ht="16.8">
      <c r="L2535" s="404"/>
      <c r="M2535" s="404"/>
      <c r="N2535" s="404"/>
      <c r="O2535" s="404"/>
      <c r="P2535" s="404"/>
      <c r="Q2535" s="404"/>
      <c r="R2535" s="404"/>
      <c r="S2535" s="404"/>
      <c r="T2535" s="404"/>
    </row>
    <row r="2536" spans="12:20" ht="16.8">
      <c r="L2536" s="404"/>
      <c r="M2536" s="404"/>
      <c r="N2536" s="404"/>
      <c r="O2536" s="404"/>
      <c r="P2536" s="404"/>
      <c r="Q2536" s="404"/>
      <c r="R2536" s="404"/>
      <c r="S2536" s="404"/>
      <c r="T2536" s="404"/>
    </row>
    <row r="2537" spans="12:20" ht="16.8">
      <c r="L2537" s="404"/>
      <c r="M2537" s="404"/>
      <c r="N2537" s="404"/>
      <c r="O2537" s="404"/>
      <c r="P2537" s="404"/>
      <c r="Q2537" s="404"/>
      <c r="R2537" s="404"/>
      <c r="S2537" s="404"/>
      <c r="T2537" s="404"/>
    </row>
    <row r="2538" spans="12:20" ht="16.8">
      <c r="L2538" s="404"/>
      <c r="M2538" s="404"/>
      <c r="N2538" s="404"/>
      <c r="O2538" s="404"/>
      <c r="P2538" s="404"/>
      <c r="Q2538" s="404"/>
      <c r="R2538" s="404"/>
      <c r="S2538" s="404"/>
      <c r="T2538" s="404"/>
    </row>
    <row r="2539" spans="12:20" ht="16.8">
      <c r="L2539" s="404"/>
      <c r="M2539" s="404"/>
      <c r="N2539" s="404"/>
      <c r="O2539" s="404"/>
      <c r="P2539" s="404"/>
      <c r="Q2539" s="404"/>
      <c r="R2539" s="404"/>
      <c r="S2539" s="404"/>
      <c r="T2539" s="404"/>
    </row>
    <row r="2540" spans="12:20" ht="16.8">
      <c r="L2540" s="404"/>
      <c r="M2540" s="404"/>
      <c r="N2540" s="404"/>
      <c r="O2540" s="404"/>
      <c r="P2540" s="404"/>
      <c r="Q2540" s="404"/>
      <c r="R2540" s="404"/>
      <c r="S2540" s="404"/>
      <c r="T2540" s="404"/>
    </row>
    <row r="2541" spans="12:20" ht="16.8">
      <c r="L2541" s="404"/>
      <c r="M2541" s="404"/>
      <c r="N2541" s="404"/>
      <c r="O2541" s="404"/>
      <c r="P2541" s="404"/>
      <c r="Q2541" s="404"/>
      <c r="R2541" s="404"/>
      <c r="S2541" s="404"/>
      <c r="T2541" s="404"/>
    </row>
    <row r="2542" spans="12:20" ht="16.8">
      <c r="L2542" s="404"/>
      <c r="M2542" s="404"/>
      <c r="N2542" s="404"/>
      <c r="O2542" s="404"/>
      <c r="P2542" s="404"/>
      <c r="Q2542" s="404"/>
      <c r="R2542" s="404"/>
      <c r="S2542" s="404"/>
      <c r="T2542" s="404"/>
    </row>
    <row r="2543" spans="12:20" ht="16.8">
      <c r="L2543" s="404"/>
      <c r="M2543" s="404"/>
      <c r="N2543" s="404"/>
      <c r="O2543" s="404"/>
      <c r="P2543" s="404"/>
      <c r="Q2543" s="404"/>
      <c r="R2543" s="404"/>
      <c r="S2543" s="404"/>
      <c r="T2543" s="404"/>
    </row>
    <row r="2544" spans="12:20" ht="16.8">
      <c r="L2544" s="404"/>
      <c r="M2544" s="404"/>
      <c r="N2544" s="404"/>
      <c r="O2544" s="404"/>
      <c r="P2544" s="404"/>
      <c r="Q2544" s="404"/>
      <c r="R2544" s="404"/>
      <c r="S2544" s="404"/>
      <c r="T2544" s="404"/>
    </row>
    <row r="2545" spans="12:20" ht="16.8">
      <c r="L2545" s="404"/>
      <c r="M2545" s="404"/>
      <c r="N2545" s="404"/>
      <c r="O2545" s="404"/>
      <c r="P2545" s="404"/>
      <c r="Q2545" s="404"/>
      <c r="R2545" s="404"/>
      <c r="S2545" s="404"/>
      <c r="T2545" s="404"/>
    </row>
    <row r="2546" spans="12:20" ht="16.8">
      <c r="L2546" s="404"/>
      <c r="M2546" s="404"/>
      <c r="N2546" s="404"/>
      <c r="O2546" s="404"/>
      <c r="P2546" s="404"/>
      <c r="Q2546" s="404"/>
      <c r="R2546" s="404"/>
      <c r="S2546" s="404"/>
      <c r="T2546" s="404"/>
    </row>
    <row r="2547" spans="12:20" ht="16.8">
      <c r="L2547" s="404"/>
      <c r="M2547" s="404"/>
      <c r="N2547" s="404"/>
      <c r="O2547" s="404"/>
      <c r="P2547" s="404"/>
      <c r="Q2547" s="404"/>
      <c r="R2547" s="404"/>
      <c r="S2547" s="404"/>
      <c r="T2547" s="404"/>
    </row>
    <row r="2548" spans="12:20" ht="16.8">
      <c r="L2548" s="404"/>
      <c r="M2548" s="404"/>
      <c r="N2548" s="404"/>
      <c r="O2548" s="404"/>
      <c r="P2548" s="404"/>
      <c r="Q2548" s="404"/>
      <c r="R2548" s="404"/>
      <c r="S2548" s="404"/>
      <c r="T2548" s="404"/>
    </row>
    <row r="2549" spans="12:20" ht="16.8">
      <c r="L2549" s="404"/>
      <c r="M2549" s="404"/>
      <c r="N2549" s="404"/>
      <c r="O2549" s="404"/>
      <c r="P2549" s="404"/>
      <c r="Q2549" s="404"/>
      <c r="R2549" s="404"/>
      <c r="S2549" s="404"/>
      <c r="T2549" s="404"/>
    </row>
    <row r="2550" spans="12:20" ht="16.8">
      <c r="L2550" s="404"/>
      <c r="M2550" s="404"/>
      <c r="N2550" s="404"/>
      <c r="O2550" s="404"/>
      <c r="P2550" s="404"/>
      <c r="Q2550" s="404"/>
      <c r="R2550" s="404"/>
      <c r="S2550" s="404"/>
      <c r="T2550" s="404"/>
    </row>
    <row r="2551" spans="12:20" ht="16.8">
      <c r="L2551" s="404"/>
      <c r="M2551" s="404"/>
      <c r="N2551" s="404"/>
      <c r="O2551" s="404"/>
      <c r="P2551" s="404"/>
      <c r="Q2551" s="404"/>
      <c r="R2551" s="404"/>
      <c r="S2551" s="404"/>
      <c r="T2551" s="404"/>
    </row>
    <row r="2552" spans="12:20" ht="16.8">
      <c r="L2552" s="404"/>
      <c r="M2552" s="404"/>
      <c r="N2552" s="404"/>
      <c r="O2552" s="404"/>
      <c r="P2552" s="404"/>
      <c r="Q2552" s="404"/>
      <c r="R2552" s="404"/>
      <c r="S2552" s="404"/>
      <c r="T2552" s="404"/>
    </row>
    <row r="2553" spans="12:20" ht="16.8">
      <c r="L2553" s="404"/>
      <c r="M2553" s="404"/>
      <c r="N2553" s="404"/>
      <c r="O2553" s="404"/>
      <c r="P2553" s="404"/>
      <c r="Q2553" s="404"/>
      <c r="R2553" s="404"/>
      <c r="S2553" s="404"/>
      <c r="T2553" s="404"/>
    </row>
    <row r="2554" spans="12:20" ht="16.8">
      <c r="L2554" s="404"/>
      <c r="M2554" s="404"/>
      <c r="N2554" s="404"/>
      <c r="O2554" s="404"/>
      <c r="P2554" s="404"/>
      <c r="Q2554" s="404"/>
      <c r="R2554" s="404"/>
      <c r="S2554" s="404"/>
      <c r="T2554" s="404"/>
    </row>
    <row r="2555" spans="12:20" ht="16.8">
      <c r="L2555" s="404"/>
      <c r="M2555" s="404"/>
      <c r="N2555" s="404"/>
      <c r="O2555" s="404"/>
      <c r="P2555" s="404"/>
      <c r="Q2555" s="404"/>
      <c r="R2555" s="404"/>
      <c r="S2555" s="404"/>
      <c r="T2555" s="404"/>
    </row>
    <row r="2556" spans="12:20" ht="16.8">
      <c r="L2556" s="404"/>
      <c r="M2556" s="404"/>
      <c r="N2556" s="404"/>
      <c r="O2556" s="404"/>
      <c r="P2556" s="404"/>
      <c r="Q2556" s="404"/>
      <c r="R2556" s="404"/>
      <c r="S2556" s="404"/>
      <c r="T2556" s="404"/>
    </row>
    <row r="2557" spans="12:20" ht="16.8">
      <c r="L2557" s="404"/>
      <c r="M2557" s="404"/>
      <c r="N2557" s="404"/>
      <c r="O2557" s="404"/>
      <c r="P2557" s="404"/>
      <c r="Q2557" s="404"/>
      <c r="R2557" s="404"/>
      <c r="S2557" s="404"/>
      <c r="T2557" s="404"/>
    </row>
    <row r="2558" spans="12:20" ht="16.8">
      <c r="L2558" s="404"/>
      <c r="M2558" s="404"/>
      <c r="N2558" s="404"/>
      <c r="O2558" s="404"/>
      <c r="P2558" s="404"/>
      <c r="Q2558" s="404"/>
      <c r="R2558" s="404"/>
      <c r="S2558" s="404"/>
      <c r="T2558" s="404"/>
    </row>
    <row r="2559" spans="12:20" ht="16.8">
      <c r="L2559" s="404"/>
      <c r="M2559" s="404"/>
      <c r="N2559" s="404"/>
      <c r="O2559" s="404"/>
      <c r="P2559" s="404"/>
      <c r="Q2559" s="404"/>
      <c r="R2559" s="404"/>
      <c r="S2559" s="404"/>
      <c r="T2559" s="404"/>
    </row>
    <row r="2560" spans="12:20" ht="16.8">
      <c r="L2560" s="404"/>
      <c r="M2560" s="404"/>
      <c r="N2560" s="404"/>
      <c r="O2560" s="404"/>
      <c r="P2560" s="404"/>
      <c r="Q2560" s="404"/>
      <c r="R2560" s="404"/>
      <c r="S2560" s="404"/>
      <c r="T2560" s="404"/>
    </row>
    <row r="2561" spans="12:20" ht="16.8">
      <c r="L2561" s="404"/>
      <c r="M2561" s="404"/>
      <c r="N2561" s="404"/>
      <c r="O2561" s="404"/>
      <c r="P2561" s="404"/>
      <c r="Q2561" s="404"/>
      <c r="R2561" s="404"/>
      <c r="S2561" s="404"/>
      <c r="T2561" s="404"/>
    </row>
    <row r="2562" spans="12:20" ht="16.8">
      <c r="L2562" s="404"/>
      <c r="M2562" s="404"/>
      <c r="N2562" s="404"/>
      <c r="O2562" s="404"/>
      <c r="P2562" s="404"/>
      <c r="Q2562" s="404"/>
      <c r="R2562" s="404"/>
      <c r="S2562" s="404"/>
      <c r="T2562" s="404"/>
    </row>
    <row r="2563" spans="12:20" ht="16.8">
      <c r="L2563" s="404"/>
      <c r="M2563" s="404"/>
      <c r="N2563" s="404"/>
      <c r="O2563" s="404"/>
      <c r="P2563" s="404"/>
      <c r="Q2563" s="404"/>
      <c r="R2563" s="404"/>
      <c r="S2563" s="404"/>
      <c r="T2563" s="404"/>
    </row>
    <row r="2564" spans="12:20" ht="16.8">
      <c r="L2564" s="404"/>
      <c r="M2564" s="404"/>
      <c r="N2564" s="404"/>
      <c r="O2564" s="404"/>
      <c r="P2564" s="404"/>
      <c r="Q2564" s="404"/>
      <c r="R2564" s="404"/>
      <c r="S2564" s="404"/>
      <c r="T2564" s="404"/>
    </row>
    <row r="2565" spans="12:20" ht="16.8">
      <c r="L2565" s="404"/>
      <c r="M2565" s="404"/>
      <c r="N2565" s="404"/>
      <c r="O2565" s="404"/>
      <c r="P2565" s="404"/>
      <c r="Q2565" s="404"/>
      <c r="R2565" s="404"/>
      <c r="S2565" s="404"/>
      <c r="T2565" s="404"/>
    </row>
    <row r="2566" spans="12:20" ht="16.8">
      <c r="L2566" s="404"/>
      <c r="M2566" s="404"/>
      <c r="N2566" s="404"/>
      <c r="O2566" s="404"/>
      <c r="P2566" s="404"/>
      <c r="Q2566" s="404"/>
      <c r="R2566" s="404"/>
      <c r="S2566" s="404"/>
      <c r="T2566" s="404"/>
    </row>
    <row r="2567" spans="12:20" ht="16.8">
      <c r="L2567" s="404"/>
      <c r="M2567" s="404"/>
      <c r="N2567" s="404"/>
      <c r="O2567" s="404"/>
      <c r="P2567" s="404"/>
      <c r="Q2567" s="404"/>
      <c r="R2567" s="404"/>
      <c r="S2567" s="404"/>
      <c r="T2567" s="404"/>
    </row>
    <row r="2568" spans="12:20" ht="16.8">
      <c r="L2568" s="404"/>
      <c r="M2568" s="404"/>
      <c r="N2568" s="404"/>
      <c r="O2568" s="404"/>
      <c r="P2568" s="404"/>
      <c r="Q2568" s="404"/>
      <c r="R2568" s="404"/>
      <c r="S2568" s="404"/>
      <c r="T2568" s="404"/>
    </row>
    <row r="2569" spans="12:20" ht="16.8">
      <c r="L2569" s="404"/>
      <c r="M2569" s="404"/>
      <c r="N2569" s="404"/>
      <c r="O2569" s="404"/>
      <c r="P2569" s="404"/>
      <c r="Q2569" s="404"/>
      <c r="R2569" s="404"/>
      <c r="S2569" s="404"/>
      <c r="T2569" s="404"/>
    </row>
    <row r="2570" spans="12:20" ht="16.8">
      <c r="L2570" s="404"/>
      <c r="M2570" s="404"/>
      <c r="N2570" s="404"/>
      <c r="O2570" s="404"/>
      <c r="P2570" s="404"/>
      <c r="Q2570" s="404"/>
      <c r="R2570" s="404"/>
      <c r="S2570" s="404"/>
      <c r="T2570" s="404"/>
    </row>
    <row r="2571" spans="12:20" ht="16.8">
      <c r="L2571" s="404"/>
      <c r="M2571" s="404"/>
      <c r="N2571" s="404"/>
      <c r="O2571" s="404"/>
      <c r="P2571" s="404"/>
      <c r="Q2571" s="404"/>
      <c r="R2571" s="404"/>
      <c r="S2571" s="404"/>
      <c r="T2571" s="404"/>
    </row>
    <row r="2572" spans="12:20" ht="16.8">
      <c r="L2572" s="404"/>
      <c r="M2572" s="404"/>
      <c r="N2572" s="404"/>
      <c r="O2572" s="404"/>
      <c r="P2572" s="404"/>
      <c r="Q2572" s="404"/>
      <c r="R2572" s="404"/>
      <c r="S2572" s="404"/>
      <c r="T2572" s="404"/>
    </row>
    <row r="2573" spans="12:20" ht="16.8">
      <c r="L2573" s="404"/>
      <c r="M2573" s="404"/>
      <c r="N2573" s="404"/>
      <c r="O2573" s="404"/>
      <c r="P2573" s="404"/>
      <c r="Q2573" s="404"/>
      <c r="R2573" s="404"/>
      <c r="S2573" s="404"/>
      <c r="T2573" s="404"/>
    </row>
    <row r="2574" spans="12:20" ht="16.8">
      <c r="L2574" s="404"/>
      <c r="M2574" s="404"/>
      <c r="N2574" s="404"/>
      <c r="O2574" s="404"/>
      <c r="P2574" s="404"/>
      <c r="Q2574" s="404"/>
      <c r="R2574" s="404"/>
      <c r="S2574" s="404"/>
      <c r="T2574" s="404"/>
    </row>
    <row r="2575" spans="12:20" ht="16.8">
      <c r="L2575" s="404"/>
      <c r="M2575" s="404"/>
      <c r="N2575" s="404"/>
      <c r="O2575" s="404"/>
      <c r="P2575" s="404"/>
      <c r="Q2575" s="404"/>
      <c r="R2575" s="404"/>
      <c r="S2575" s="404"/>
      <c r="T2575" s="404"/>
    </row>
    <row r="2576" spans="12:20" ht="16.8">
      <c r="L2576" s="404"/>
      <c r="M2576" s="404"/>
      <c r="N2576" s="404"/>
      <c r="O2576" s="404"/>
      <c r="P2576" s="404"/>
      <c r="Q2576" s="404"/>
      <c r="R2576" s="404"/>
      <c r="S2576" s="404"/>
      <c r="T2576" s="404"/>
    </row>
    <row r="2577" spans="12:20" ht="16.8">
      <c r="L2577" s="404"/>
      <c r="M2577" s="404"/>
      <c r="N2577" s="404"/>
      <c r="O2577" s="404"/>
      <c r="P2577" s="404"/>
      <c r="Q2577" s="404"/>
      <c r="R2577" s="404"/>
      <c r="S2577" s="404"/>
      <c r="T2577" s="404"/>
    </row>
    <row r="2578" spans="12:20" ht="16.8">
      <c r="L2578" s="404"/>
      <c r="M2578" s="404"/>
      <c r="N2578" s="404"/>
      <c r="O2578" s="404"/>
      <c r="P2578" s="404"/>
      <c r="Q2578" s="404"/>
      <c r="R2578" s="404"/>
      <c r="S2578" s="404"/>
      <c r="T2578" s="404"/>
    </row>
    <row r="2579" spans="12:20" ht="16.8">
      <c r="L2579" s="404"/>
      <c r="M2579" s="404"/>
      <c r="N2579" s="404"/>
      <c r="O2579" s="404"/>
      <c r="P2579" s="404"/>
      <c r="Q2579" s="404"/>
      <c r="R2579" s="404"/>
      <c r="S2579" s="404"/>
      <c r="T2579" s="404"/>
    </row>
    <row r="2580" spans="12:20" ht="16.8">
      <c r="L2580" s="404"/>
      <c r="M2580" s="404"/>
      <c r="N2580" s="404"/>
      <c r="O2580" s="404"/>
      <c r="P2580" s="404"/>
      <c r="Q2580" s="404"/>
      <c r="R2580" s="404"/>
      <c r="S2580" s="404"/>
      <c r="T2580" s="404"/>
    </row>
    <row r="2581" spans="12:20" ht="16.8">
      <c r="L2581" s="404"/>
      <c r="M2581" s="404"/>
      <c r="N2581" s="404"/>
      <c r="O2581" s="404"/>
      <c r="P2581" s="404"/>
      <c r="Q2581" s="404"/>
      <c r="R2581" s="404"/>
      <c r="S2581" s="404"/>
      <c r="T2581" s="404"/>
    </row>
    <row r="2582" spans="12:20" ht="16.8">
      <c r="L2582" s="404"/>
      <c r="M2582" s="404"/>
      <c r="N2582" s="404"/>
      <c r="O2582" s="404"/>
      <c r="P2582" s="404"/>
      <c r="Q2582" s="404"/>
      <c r="R2582" s="404"/>
      <c r="S2582" s="404"/>
      <c r="T2582" s="404"/>
    </row>
    <row r="2583" spans="12:20" ht="16.8">
      <c r="L2583" s="404"/>
      <c r="M2583" s="404"/>
      <c r="N2583" s="404"/>
      <c r="O2583" s="404"/>
      <c r="P2583" s="404"/>
      <c r="Q2583" s="404"/>
      <c r="R2583" s="404"/>
      <c r="S2583" s="404"/>
      <c r="T2583" s="404"/>
    </row>
    <row r="2584" spans="12:20" ht="16.8">
      <c r="L2584" s="404"/>
      <c r="M2584" s="404"/>
      <c r="N2584" s="404"/>
      <c r="O2584" s="404"/>
      <c r="P2584" s="404"/>
      <c r="Q2584" s="404"/>
      <c r="R2584" s="404"/>
      <c r="S2584" s="404"/>
      <c r="T2584" s="404"/>
    </row>
    <row r="2585" spans="12:20" ht="16.8">
      <c r="L2585" s="404"/>
      <c r="M2585" s="404"/>
      <c r="N2585" s="404"/>
      <c r="O2585" s="404"/>
      <c r="P2585" s="404"/>
      <c r="Q2585" s="404"/>
      <c r="R2585" s="404"/>
      <c r="S2585" s="404"/>
      <c r="T2585" s="404"/>
    </row>
    <row r="2586" spans="12:20" ht="16.8">
      <c r="L2586" s="404"/>
      <c r="M2586" s="404"/>
      <c r="N2586" s="404"/>
      <c r="O2586" s="404"/>
      <c r="P2586" s="404"/>
      <c r="Q2586" s="404"/>
      <c r="R2586" s="404"/>
      <c r="S2586" s="404"/>
      <c r="T2586" s="404"/>
    </row>
    <row r="2587" spans="12:20" ht="16.8">
      <c r="L2587" s="404"/>
      <c r="M2587" s="404"/>
      <c r="N2587" s="404"/>
      <c r="O2587" s="404"/>
      <c r="P2587" s="404"/>
      <c r="Q2587" s="404"/>
      <c r="R2587" s="404"/>
      <c r="S2587" s="404"/>
      <c r="T2587" s="404"/>
    </row>
    <row r="2588" spans="12:20" ht="16.8">
      <c r="L2588" s="404"/>
      <c r="M2588" s="404"/>
      <c r="N2588" s="404"/>
      <c r="O2588" s="404"/>
      <c r="P2588" s="404"/>
      <c r="Q2588" s="404"/>
      <c r="R2588" s="404"/>
      <c r="S2588" s="404"/>
      <c r="T2588" s="404"/>
    </row>
    <row r="2589" spans="12:20" ht="16.8">
      <c r="L2589" s="404"/>
      <c r="M2589" s="404"/>
      <c r="N2589" s="404"/>
      <c r="O2589" s="404"/>
      <c r="P2589" s="404"/>
      <c r="Q2589" s="404"/>
      <c r="R2589" s="404"/>
      <c r="S2589" s="404"/>
      <c r="T2589" s="404"/>
    </row>
    <row r="2590" spans="12:20" ht="16.8">
      <c r="L2590" s="404"/>
      <c r="M2590" s="404"/>
      <c r="N2590" s="404"/>
      <c r="O2590" s="404"/>
      <c r="P2590" s="404"/>
      <c r="Q2590" s="404"/>
      <c r="R2590" s="404"/>
      <c r="S2590" s="404"/>
      <c r="T2590" s="404"/>
    </row>
    <row r="2591" spans="12:20" ht="16.8">
      <c r="L2591" s="404"/>
      <c r="M2591" s="404"/>
      <c r="N2591" s="404"/>
      <c r="O2591" s="404"/>
      <c r="P2591" s="404"/>
      <c r="Q2591" s="404"/>
      <c r="R2591" s="404"/>
      <c r="S2591" s="404"/>
      <c r="T2591" s="404"/>
    </row>
    <row r="2592" spans="12:20" ht="16.8">
      <c r="L2592" s="404"/>
      <c r="M2592" s="404"/>
      <c r="N2592" s="404"/>
      <c r="O2592" s="404"/>
      <c r="P2592" s="404"/>
      <c r="Q2592" s="404"/>
      <c r="R2592" s="404"/>
      <c r="S2592" s="404"/>
      <c r="T2592" s="404"/>
    </row>
    <row r="2593" spans="12:20" ht="16.8">
      <c r="L2593" s="404"/>
      <c r="M2593" s="404"/>
      <c r="N2593" s="404"/>
      <c r="O2593" s="404"/>
      <c r="P2593" s="404"/>
      <c r="Q2593" s="404"/>
      <c r="R2593" s="404"/>
      <c r="S2593" s="404"/>
      <c r="T2593" s="404"/>
    </row>
    <row r="2594" spans="12:20" ht="16.8">
      <c r="L2594" s="404"/>
      <c r="M2594" s="404"/>
      <c r="N2594" s="404"/>
      <c r="O2594" s="404"/>
      <c r="P2594" s="404"/>
      <c r="Q2594" s="404"/>
      <c r="R2594" s="404"/>
      <c r="S2594" s="404"/>
      <c r="T2594" s="404"/>
    </row>
    <row r="2595" spans="12:20" ht="16.8">
      <c r="L2595" s="404"/>
      <c r="M2595" s="404"/>
      <c r="N2595" s="404"/>
      <c r="O2595" s="404"/>
      <c r="P2595" s="404"/>
      <c r="Q2595" s="404"/>
      <c r="R2595" s="404"/>
      <c r="S2595" s="404"/>
      <c r="T2595" s="404"/>
    </row>
    <row r="2596" spans="12:20" ht="16.8">
      <c r="L2596" s="404"/>
      <c r="M2596" s="404"/>
      <c r="N2596" s="404"/>
      <c r="O2596" s="404"/>
      <c r="P2596" s="404"/>
      <c r="Q2596" s="404"/>
      <c r="R2596" s="404"/>
      <c r="S2596" s="404"/>
      <c r="T2596" s="404"/>
    </row>
    <row r="2597" spans="12:20" ht="16.8">
      <c r="L2597" s="404"/>
      <c r="M2597" s="404"/>
      <c r="N2597" s="404"/>
      <c r="O2597" s="404"/>
      <c r="P2597" s="404"/>
      <c r="Q2597" s="404"/>
      <c r="R2597" s="404"/>
      <c r="S2597" s="404"/>
      <c r="T2597" s="404"/>
    </row>
    <row r="2598" spans="12:20" ht="16.8">
      <c r="L2598" s="404"/>
      <c r="M2598" s="404"/>
      <c r="N2598" s="404"/>
      <c r="O2598" s="404"/>
      <c r="P2598" s="404"/>
      <c r="Q2598" s="404"/>
      <c r="R2598" s="404"/>
      <c r="S2598" s="404"/>
      <c r="T2598" s="404"/>
    </row>
    <row r="2599" spans="12:20" ht="16.8">
      <c r="L2599" s="404"/>
      <c r="M2599" s="404"/>
      <c r="N2599" s="404"/>
      <c r="O2599" s="404"/>
      <c r="P2599" s="404"/>
      <c r="Q2599" s="404"/>
      <c r="R2599" s="404"/>
      <c r="S2599" s="404"/>
      <c r="T2599" s="404"/>
    </row>
    <row r="2600" spans="12:20" ht="16.8">
      <c r="L2600" s="404"/>
      <c r="M2600" s="404"/>
      <c r="N2600" s="404"/>
      <c r="O2600" s="404"/>
      <c r="P2600" s="404"/>
      <c r="Q2600" s="404"/>
      <c r="R2600" s="404"/>
      <c r="S2600" s="404"/>
      <c r="T2600" s="404"/>
    </row>
    <row r="2601" spans="12:20" ht="16.8">
      <c r="L2601" s="404"/>
      <c r="M2601" s="404"/>
      <c r="N2601" s="404"/>
      <c r="O2601" s="404"/>
      <c r="P2601" s="404"/>
      <c r="Q2601" s="404"/>
      <c r="R2601" s="404"/>
      <c r="S2601" s="404"/>
      <c r="T2601" s="404"/>
    </row>
    <row r="2602" spans="12:20" ht="16.8">
      <c r="L2602" s="404"/>
      <c r="M2602" s="404"/>
      <c r="N2602" s="404"/>
      <c r="O2602" s="404"/>
      <c r="P2602" s="404"/>
      <c r="Q2602" s="404"/>
      <c r="R2602" s="404"/>
      <c r="S2602" s="404"/>
      <c r="T2602" s="404"/>
    </row>
    <row r="2603" spans="12:20" ht="16.8">
      <c r="L2603" s="404"/>
      <c r="M2603" s="404"/>
      <c r="N2603" s="404"/>
      <c r="O2603" s="404"/>
      <c r="P2603" s="404"/>
      <c r="Q2603" s="404"/>
      <c r="R2603" s="404"/>
      <c r="S2603" s="404"/>
      <c r="T2603" s="404"/>
    </row>
    <row r="2604" spans="12:20" ht="16.8">
      <c r="L2604" s="404"/>
      <c r="M2604" s="404"/>
      <c r="N2604" s="404"/>
      <c r="O2604" s="404"/>
      <c r="P2604" s="404"/>
      <c r="Q2604" s="404"/>
      <c r="R2604" s="404"/>
      <c r="S2604" s="404"/>
      <c r="T2604" s="404"/>
    </row>
    <row r="2605" spans="12:20" ht="16.8">
      <c r="L2605" s="404"/>
      <c r="M2605" s="404"/>
      <c r="N2605" s="404"/>
      <c r="O2605" s="404"/>
      <c r="P2605" s="404"/>
      <c r="Q2605" s="404"/>
      <c r="R2605" s="404"/>
      <c r="S2605" s="404"/>
      <c r="T2605" s="404"/>
    </row>
    <row r="2606" spans="12:20" ht="16.8">
      <c r="L2606" s="404"/>
      <c r="M2606" s="404"/>
      <c r="N2606" s="404"/>
      <c r="O2606" s="404"/>
      <c r="P2606" s="404"/>
      <c r="Q2606" s="404"/>
      <c r="R2606" s="404"/>
      <c r="S2606" s="404"/>
      <c r="T2606" s="404"/>
    </row>
    <row r="2607" spans="12:20" ht="16.8">
      <c r="L2607" s="404"/>
      <c r="M2607" s="404"/>
      <c r="N2607" s="404"/>
      <c r="O2607" s="404"/>
      <c r="P2607" s="404"/>
      <c r="Q2607" s="404"/>
      <c r="R2607" s="404"/>
      <c r="S2607" s="404"/>
      <c r="T2607" s="404"/>
    </row>
    <row r="2608" spans="12:20" ht="16.8">
      <c r="L2608" s="404"/>
      <c r="M2608" s="404"/>
      <c r="N2608" s="404"/>
      <c r="O2608" s="404"/>
      <c r="P2608" s="404"/>
      <c r="Q2608" s="404"/>
      <c r="R2608" s="404"/>
      <c r="S2608" s="404"/>
      <c r="T2608" s="404"/>
    </row>
    <row r="2609" spans="12:20" ht="16.8">
      <c r="L2609" s="404"/>
      <c r="M2609" s="404"/>
      <c r="N2609" s="404"/>
      <c r="O2609" s="404"/>
      <c r="P2609" s="404"/>
      <c r="Q2609" s="404"/>
      <c r="R2609" s="404"/>
      <c r="S2609" s="404"/>
      <c r="T2609" s="404"/>
    </row>
    <row r="2610" spans="12:20" ht="16.8">
      <c r="L2610" s="404"/>
      <c r="M2610" s="404"/>
      <c r="N2610" s="404"/>
      <c r="O2610" s="404"/>
      <c r="P2610" s="404"/>
      <c r="Q2610" s="404"/>
      <c r="R2610" s="404"/>
      <c r="S2610" s="404"/>
      <c r="T2610" s="404"/>
    </row>
    <row r="2611" spans="12:20" ht="16.8">
      <c r="L2611" s="404"/>
      <c r="M2611" s="404"/>
      <c r="N2611" s="404"/>
      <c r="O2611" s="404"/>
      <c r="P2611" s="404"/>
      <c r="Q2611" s="404"/>
      <c r="R2611" s="404"/>
      <c r="S2611" s="404"/>
      <c r="T2611" s="404"/>
    </row>
    <row r="2612" spans="12:20" ht="16.8">
      <c r="L2612" s="404"/>
      <c r="M2612" s="404"/>
      <c r="N2612" s="404"/>
      <c r="O2612" s="404"/>
      <c r="P2612" s="404"/>
      <c r="Q2612" s="404"/>
      <c r="R2612" s="404"/>
      <c r="S2612" s="404"/>
      <c r="T2612" s="404"/>
    </row>
    <row r="2613" spans="12:20" ht="16.8">
      <c r="L2613" s="404"/>
      <c r="M2613" s="404"/>
      <c r="N2613" s="404"/>
      <c r="O2613" s="404"/>
      <c r="P2613" s="404"/>
      <c r="Q2613" s="404"/>
      <c r="R2613" s="404"/>
      <c r="S2613" s="404"/>
      <c r="T2613" s="404"/>
    </row>
    <row r="2614" spans="12:20" ht="16.8">
      <c r="L2614" s="404"/>
      <c r="M2614" s="404"/>
      <c r="N2614" s="404"/>
      <c r="O2614" s="404"/>
      <c r="P2614" s="404"/>
      <c r="Q2614" s="404"/>
      <c r="R2614" s="404"/>
      <c r="S2614" s="404"/>
      <c r="T2614" s="404"/>
    </row>
    <row r="2615" spans="12:20" ht="16.8">
      <c r="L2615" s="404"/>
      <c r="M2615" s="404"/>
      <c r="N2615" s="404"/>
      <c r="O2615" s="404"/>
      <c r="P2615" s="404"/>
      <c r="Q2615" s="404"/>
      <c r="R2615" s="404"/>
      <c r="S2615" s="404"/>
      <c r="T2615" s="404"/>
    </row>
    <row r="2616" spans="12:20" ht="16.8">
      <c r="L2616" s="404"/>
      <c r="M2616" s="404"/>
      <c r="N2616" s="404"/>
      <c r="O2616" s="404"/>
      <c r="P2616" s="404"/>
      <c r="Q2616" s="404"/>
      <c r="R2616" s="404"/>
      <c r="S2616" s="404"/>
      <c r="T2616" s="404"/>
    </row>
    <row r="2617" spans="12:20" ht="16.8">
      <c r="L2617" s="404"/>
      <c r="M2617" s="404"/>
      <c r="N2617" s="404"/>
      <c r="O2617" s="404"/>
      <c r="P2617" s="404"/>
      <c r="Q2617" s="404"/>
      <c r="R2617" s="404"/>
      <c r="S2617" s="404"/>
      <c r="T2617" s="404"/>
    </row>
    <row r="2618" spans="12:20" ht="16.8">
      <c r="L2618" s="404"/>
      <c r="M2618" s="404"/>
      <c r="N2618" s="404"/>
      <c r="O2618" s="404"/>
      <c r="P2618" s="404"/>
      <c r="Q2618" s="404"/>
      <c r="R2618" s="404"/>
      <c r="S2618" s="404"/>
      <c r="T2618" s="404"/>
    </row>
    <row r="2619" spans="12:20" ht="16.8">
      <c r="L2619" s="404"/>
      <c r="M2619" s="404"/>
      <c r="N2619" s="404"/>
      <c r="O2619" s="404"/>
      <c r="P2619" s="404"/>
      <c r="Q2619" s="404"/>
      <c r="R2619" s="404"/>
      <c r="S2619" s="404"/>
      <c r="T2619" s="404"/>
    </row>
    <row r="2620" spans="12:20" ht="16.8">
      <c r="L2620" s="404"/>
      <c r="M2620" s="404"/>
      <c r="N2620" s="404"/>
      <c r="O2620" s="404"/>
      <c r="P2620" s="404"/>
      <c r="Q2620" s="404"/>
      <c r="R2620" s="404"/>
      <c r="S2620" s="404"/>
      <c r="T2620" s="404"/>
    </row>
    <row r="2621" spans="12:20" ht="16.8">
      <c r="L2621" s="404"/>
      <c r="M2621" s="404"/>
      <c r="N2621" s="404"/>
      <c r="O2621" s="404"/>
      <c r="P2621" s="404"/>
      <c r="Q2621" s="404"/>
      <c r="R2621" s="404"/>
      <c r="S2621" s="404"/>
      <c r="T2621" s="404"/>
    </row>
    <row r="2622" spans="12:20" ht="16.8">
      <c r="L2622" s="404"/>
      <c r="M2622" s="404"/>
      <c r="N2622" s="404"/>
      <c r="O2622" s="404"/>
      <c r="P2622" s="404"/>
      <c r="Q2622" s="404"/>
      <c r="R2622" s="404"/>
      <c r="S2622" s="404"/>
      <c r="T2622" s="404"/>
    </row>
    <row r="2623" spans="12:20" ht="16.8">
      <c r="L2623" s="404"/>
      <c r="M2623" s="404"/>
      <c r="N2623" s="404"/>
      <c r="O2623" s="404"/>
      <c r="P2623" s="404"/>
      <c r="Q2623" s="404"/>
      <c r="R2623" s="404"/>
      <c r="S2623" s="404"/>
      <c r="T2623" s="404"/>
    </row>
    <row r="2624" spans="12:20" ht="16.8">
      <c r="L2624" s="404"/>
      <c r="M2624" s="404"/>
      <c r="N2624" s="404"/>
      <c r="O2624" s="404"/>
      <c r="P2624" s="404"/>
      <c r="Q2624" s="404"/>
      <c r="R2624" s="404"/>
      <c r="S2624" s="404"/>
      <c r="T2624" s="404"/>
    </row>
    <row r="2625" spans="12:20" ht="16.8">
      <c r="L2625" s="404"/>
      <c r="M2625" s="404"/>
      <c r="N2625" s="404"/>
      <c r="O2625" s="404"/>
      <c r="P2625" s="404"/>
      <c r="Q2625" s="404"/>
      <c r="R2625" s="404"/>
      <c r="S2625" s="404"/>
      <c r="T2625" s="404"/>
    </row>
    <row r="2626" spans="12:20" ht="16.8">
      <c r="L2626" s="404"/>
      <c r="M2626" s="404"/>
      <c r="N2626" s="404"/>
      <c r="O2626" s="404"/>
      <c r="P2626" s="404"/>
      <c r="Q2626" s="404"/>
      <c r="R2626" s="404"/>
      <c r="S2626" s="404"/>
      <c r="T2626" s="404"/>
    </row>
    <row r="2627" spans="12:20" ht="16.8">
      <c r="L2627" s="404"/>
      <c r="M2627" s="404"/>
      <c r="N2627" s="404"/>
      <c r="O2627" s="404"/>
      <c r="P2627" s="404"/>
      <c r="Q2627" s="404"/>
      <c r="R2627" s="404"/>
      <c r="S2627" s="404"/>
      <c r="T2627" s="404"/>
    </row>
    <row r="2628" spans="12:20" ht="16.8">
      <c r="L2628" s="404"/>
      <c r="M2628" s="404"/>
      <c r="N2628" s="404"/>
      <c r="O2628" s="404"/>
      <c r="P2628" s="404"/>
      <c r="Q2628" s="404"/>
      <c r="R2628" s="404"/>
      <c r="S2628" s="404"/>
      <c r="T2628" s="404"/>
    </row>
    <row r="2629" spans="12:20" ht="16.8">
      <c r="L2629" s="404"/>
      <c r="M2629" s="404"/>
      <c r="N2629" s="404"/>
      <c r="O2629" s="404"/>
      <c r="P2629" s="404"/>
      <c r="Q2629" s="404"/>
      <c r="R2629" s="404"/>
      <c r="S2629" s="404"/>
      <c r="T2629" s="404"/>
    </row>
    <row r="2630" spans="12:20" ht="16.8">
      <c r="L2630" s="404"/>
      <c r="M2630" s="404"/>
      <c r="N2630" s="404"/>
      <c r="O2630" s="404"/>
      <c r="P2630" s="404"/>
      <c r="Q2630" s="404"/>
      <c r="R2630" s="404"/>
      <c r="S2630" s="404"/>
      <c r="T2630" s="404"/>
    </row>
    <row r="2631" spans="12:20" ht="16.8">
      <c r="L2631" s="404"/>
      <c r="M2631" s="404"/>
      <c r="N2631" s="404"/>
      <c r="O2631" s="404"/>
      <c r="P2631" s="404"/>
      <c r="Q2631" s="404"/>
      <c r="R2631" s="404"/>
      <c r="S2631" s="404"/>
      <c r="T2631" s="404"/>
    </row>
    <row r="2632" spans="12:20" ht="16.8">
      <c r="L2632" s="404"/>
      <c r="M2632" s="404"/>
      <c r="N2632" s="404"/>
      <c r="O2632" s="404"/>
      <c r="P2632" s="404"/>
      <c r="Q2632" s="404"/>
      <c r="R2632" s="404"/>
      <c r="S2632" s="404"/>
      <c r="T2632" s="404"/>
    </row>
    <row r="2633" spans="12:20" ht="16.8">
      <c r="L2633" s="404"/>
      <c r="M2633" s="404"/>
      <c r="N2633" s="404"/>
      <c r="O2633" s="404"/>
      <c r="P2633" s="404"/>
      <c r="Q2633" s="404"/>
      <c r="R2633" s="404"/>
      <c r="S2633" s="404"/>
      <c r="T2633" s="404"/>
    </row>
    <row r="2634" spans="12:20" ht="16.8">
      <c r="L2634" s="404"/>
      <c r="M2634" s="404"/>
      <c r="N2634" s="404"/>
      <c r="O2634" s="404"/>
      <c r="P2634" s="404"/>
      <c r="Q2634" s="404"/>
      <c r="R2634" s="404"/>
      <c r="S2634" s="404"/>
      <c r="T2634" s="404"/>
    </row>
    <row r="2635" spans="12:20" ht="16.8">
      <c r="L2635" s="404"/>
      <c r="M2635" s="404"/>
      <c r="N2635" s="404"/>
      <c r="O2635" s="404"/>
      <c r="P2635" s="404"/>
      <c r="Q2635" s="404"/>
      <c r="R2635" s="404"/>
      <c r="S2635" s="404"/>
      <c r="T2635" s="404"/>
    </row>
    <row r="2636" spans="12:20" ht="16.8">
      <c r="L2636" s="404"/>
      <c r="M2636" s="404"/>
      <c r="N2636" s="404"/>
      <c r="O2636" s="404"/>
      <c r="P2636" s="404"/>
      <c r="Q2636" s="404"/>
      <c r="R2636" s="404"/>
      <c r="S2636" s="404"/>
      <c r="T2636" s="404"/>
    </row>
    <row r="2637" spans="12:20" ht="16.8">
      <c r="L2637" s="404"/>
      <c r="M2637" s="404"/>
      <c r="N2637" s="404"/>
      <c r="O2637" s="404"/>
      <c r="P2637" s="404"/>
      <c r="Q2637" s="404"/>
      <c r="R2637" s="404"/>
      <c r="S2637" s="404"/>
      <c r="T2637" s="404"/>
    </row>
    <row r="2638" spans="12:20" ht="16.8">
      <c r="L2638" s="404"/>
      <c r="M2638" s="404"/>
      <c r="N2638" s="404"/>
      <c r="O2638" s="404"/>
      <c r="P2638" s="404"/>
      <c r="Q2638" s="404"/>
      <c r="R2638" s="404"/>
      <c r="S2638" s="404"/>
      <c r="T2638" s="404"/>
    </row>
    <row r="2639" spans="12:20" ht="16.8">
      <c r="L2639" s="404"/>
      <c r="M2639" s="404"/>
      <c r="N2639" s="404"/>
      <c r="O2639" s="404"/>
      <c r="P2639" s="404"/>
      <c r="Q2639" s="404"/>
      <c r="R2639" s="404"/>
      <c r="S2639" s="404"/>
      <c r="T2639" s="404"/>
    </row>
    <row r="2640" spans="12:20" ht="16.8">
      <c r="L2640" s="404"/>
      <c r="M2640" s="404"/>
      <c r="N2640" s="404"/>
      <c r="O2640" s="404"/>
      <c r="P2640" s="404"/>
      <c r="Q2640" s="404"/>
      <c r="R2640" s="404"/>
      <c r="S2640" s="404"/>
      <c r="T2640" s="404"/>
    </row>
    <row r="2641" spans="12:20" ht="16.8">
      <c r="L2641" s="404"/>
      <c r="M2641" s="404"/>
      <c r="N2641" s="404"/>
      <c r="O2641" s="404"/>
      <c r="P2641" s="404"/>
      <c r="Q2641" s="404"/>
      <c r="R2641" s="404"/>
      <c r="S2641" s="404"/>
      <c r="T2641" s="404"/>
    </row>
    <row r="2642" spans="12:20" ht="16.8">
      <c r="L2642" s="404"/>
      <c r="M2642" s="404"/>
      <c r="N2642" s="404"/>
      <c r="O2642" s="404"/>
      <c r="P2642" s="404"/>
      <c r="Q2642" s="404"/>
      <c r="R2642" s="404"/>
      <c r="S2642" s="404"/>
      <c r="T2642" s="404"/>
    </row>
    <row r="2643" spans="12:20" ht="16.8">
      <c r="L2643" s="404"/>
      <c r="M2643" s="404"/>
      <c r="N2643" s="404"/>
      <c r="O2643" s="404"/>
      <c r="P2643" s="404"/>
      <c r="Q2643" s="404"/>
      <c r="R2643" s="404"/>
      <c r="S2643" s="404"/>
      <c r="T2643" s="404"/>
    </row>
    <row r="2644" spans="12:20" ht="16.8">
      <c r="L2644" s="404"/>
      <c r="M2644" s="404"/>
      <c r="N2644" s="404"/>
      <c r="O2644" s="404"/>
      <c r="P2644" s="404"/>
      <c r="Q2644" s="404"/>
      <c r="R2644" s="404"/>
      <c r="S2644" s="404"/>
      <c r="T2644" s="404"/>
    </row>
    <row r="2645" spans="12:20" ht="16.8">
      <c r="L2645" s="404"/>
      <c r="M2645" s="404"/>
      <c r="N2645" s="404"/>
      <c r="O2645" s="404"/>
      <c r="P2645" s="404"/>
      <c r="Q2645" s="404"/>
      <c r="R2645" s="404"/>
      <c r="S2645" s="404"/>
      <c r="T2645" s="404"/>
    </row>
    <row r="2646" spans="12:20" ht="16.8">
      <c r="L2646" s="404"/>
      <c r="M2646" s="404"/>
      <c r="N2646" s="404"/>
      <c r="O2646" s="404"/>
      <c r="P2646" s="404"/>
      <c r="Q2646" s="404"/>
      <c r="R2646" s="404"/>
      <c r="S2646" s="404"/>
      <c r="T2646" s="404"/>
    </row>
    <row r="2647" spans="12:20" ht="16.8">
      <c r="L2647" s="404"/>
      <c r="M2647" s="404"/>
      <c r="N2647" s="404"/>
      <c r="O2647" s="404"/>
      <c r="P2647" s="404"/>
      <c r="Q2647" s="404"/>
      <c r="R2647" s="404"/>
      <c r="S2647" s="404"/>
      <c r="T2647" s="404"/>
    </row>
    <row r="2648" spans="12:20" ht="16.8">
      <c r="L2648" s="404"/>
      <c r="M2648" s="404"/>
      <c r="N2648" s="404"/>
      <c r="O2648" s="404"/>
      <c r="P2648" s="404"/>
      <c r="Q2648" s="404"/>
      <c r="R2648" s="404"/>
      <c r="S2648" s="404"/>
      <c r="T2648" s="404"/>
    </row>
    <row r="2649" spans="12:20" ht="16.8">
      <c r="L2649" s="404"/>
      <c r="M2649" s="404"/>
      <c r="N2649" s="404"/>
      <c r="O2649" s="404"/>
      <c r="P2649" s="404"/>
      <c r="Q2649" s="404"/>
      <c r="R2649" s="404"/>
      <c r="S2649" s="404"/>
      <c r="T2649" s="404"/>
    </row>
    <row r="2650" spans="12:20" ht="16.8">
      <c r="L2650" s="404"/>
      <c r="M2650" s="404"/>
      <c r="N2650" s="404"/>
      <c r="O2650" s="404"/>
      <c r="P2650" s="404"/>
      <c r="Q2650" s="404"/>
      <c r="R2650" s="404"/>
      <c r="S2650" s="404"/>
      <c r="T2650" s="404"/>
    </row>
    <row r="2651" spans="12:20" ht="16.8">
      <c r="L2651" s="404"/>
      <c r="M2651" s="404"/>
      <c r="N2651" s="404"/>
      <c r="O2651" s="404"/>
      <c r="P2651" s="404"/>
      <c r="Q2651" s="404"/>
      <c r="R2651" s="404"/>
      <c r="S2651" s="404"/>
      <c r="T2651" s="404"/>
    </row>
    <row r="2652" spans="12:20" ht="16.8">
      <c r="L2652" s="404"/>
      <c r="M2652" s="404"/>
      <c r="N2652" s="404"/>
      <c r="O2652" s="404"/>
      <c r="P2652" s="404"/>
      <c r="Q2652" s="404"/>
      <c r="R2652" s="404"/>
      <c r="S2652" s="404"/>
      <c r="T2652" s="404"/>
    </row>
    <row r="2653" spans="12:20" ht="16.8">
      <c r="L2653" s="404"/>
      <c r="M2653" s="404"/>
      <c r="N2653" s="404"/>
      <c r="O2653" s="404"/>
      <c r="P2653" s="404"/>
      <c r="Q2653" s="404"/>
      <c r="R2653" s="404"/>
      <c r="S2653" s="404"/>
      <c r="T2653" s="404"/>
    </row>
    <row r="2654" spans="12:20" ht="16.8">
      <c r="L2654" s="404"/>
      <c r="M2654" s="404"/>
      <c r="N2654" s="404"/>
      <c r="O2654" s="404"/>
      <c r="P2654" s="404"/>
      <c r="Q2654" s="404"/>
      <c r="R2654" s="404"/>
      <c r="S2654" s="404"/>
      <c r="T2654" s="404"/>
    </row>
    <row r="2655" spans="12:20" ht="16.8">
      <c r="L2655" s="404"/>
      <c r="M2655" s="404"/>
      <c r="N2655" s="404"/>
      <c r="O2655" s="404"/>
      <c r="P2655" s="404"/>
      <c r="Q2655" s="404"/>
      <c r="R2655" s="404"/>
      <c r="S2655" s="404"/>
      <c r="T2655" s="404"/>
    </row>
    <row r="2656" spans="12:20" ht="16.8">
      <c r="L2656" s="404"/>
      <c r="M2656" s="404"/>
      <c r="N2656" s="404"/>
      <c r="O2656" s="404"/>
      <c r="P2656" s="404"/>
      <c r="Q2656" s="404"/>
      <c r="R2656" s="404"/>
      <c r="S2656" s="404"/>
      <c r="T2656" s="404"/>
    </row>
    <row r="2657" spans="12:20" ht="16.8">
      <c r="L2657" s="404"/>
      <c r="M2657" s="404"/>
      <c r="N2657" s="404"/>
      <c r="O2657" s="404"/>
      <c r="P2657" s="404"/>
      <c r="Q2657" s="404"/>
      <c r="R2657" s="404"/>
      <c r="S2657" s="404"/>
      <c r="T2657" s="404"/>
    </row>
    <row r="2658" spans="12:20" ht="16.8">
      <c r="L2658" s="404"/>
      <c r="M2658" s="404"/>
      <c r="N2658" s="404"/>
      <c r="O2658" s="404"/>
      <c r="P2658" s="404"/>
      <c r="Q2658" s="404"/>
      <c r="R2658" s="404"/>
      <c r="S2658" s="404"/>
      <c r="T2658" s="404"/>
    </row>
    <row r="2659" spans="12:20" ht="16.8">
      <c r="L2659" s="404"/>
      <c r="M2659" s="404"/>
      <c r="N2659" s="404"/>
      <c r="O2659" s="404"/>
      <c r="P2659" s="404"/>
      <c r="Q2659" s="404"/>
      <c r="R2659" s="404"/>
      <c r="S2659" s="404"/>
      <c r="T2659" s="404"/>
    </row>
    <row r="2660" spans="12:20" ht="16.8">
      <c r="L2660" s="404"/>
      <c r="M2660" s="404"/>
      <c r="N2660" s="404"/>
      <c r="O2660" s="404"/>
      <c r="P2660" s="404"/>
      <c r="Q2660" s="404"/>
      <c r="R2660" s="404"/>
      <c r="S2660" s="404"/>
      <c r="T2660" s="404"/>
    </row>
    <row r="2661" spans="12:20" ht="16.8">
      <c r="L2661" s="404"/>
      <c r="M2661" s="404"/>
      <c r="N2661" s="404"/>
      <c r="O2661" s="404"/>
      <c r="P2661" s="404"/>
      <c r="Q2661" s="404"/>
      <c r="R2661" s="404"/>
      <c r="S2661" s="404"/>
      <c r="T2661" s="404"/>
    </row>
    <row r="2662" spans="12:20" ht="16.8">
      <c r="L2662" s="404"/>
      <c r="M2662" s="404"/>
      <c r="N2662" s="404"/>
      <c r="O2662" s="404"/>
      <c r="P2662" s="404"/>
      <c r="Q2662" s="404"/>
      <c r="R2662" s="404"/>
      <c r="S2662" s="404"/>
      <c r="T2662" s="404"/>
    </row>
    <row r="2663" spans="12:20" ht="16.8">
      <c r="L2663" s="404"/>
      <c r="M2663" s="404"/>
      <c r="N2663" s="404"/>
      <c r="O2663" s="404"/>
      <c r="P2663" s="404"/>
      <c r="Q2663" s="404"/>
      <c r="R2663" s="404"/>
      <c r="S2663" s="404"/>
      <c r="T2663" s="404"/>
    </row>
    <row r="2664" spans="12:20" ht="16.8">
      <c r="L2664" s="404"/>
      <c r="M2664" s="404"/>
      <c r="N2664" s="404"/>
      <c r="O2664" s="404"/>
      <c r="P2664" s="404"/>
      <c r="Q2664" s="404"/>
      <c r="R2664" s="404"/>
      <c r="S2664" s="404"/>
      <c r="T2664" s="404"/>
    </row>
    <row r="2665" spans="12:20" ht="16.8">
      <c r="L2665" s="404"/>
      <c r="M2665" s="404"/>
      <c r="N2665" s="404"/>
      <c r="O2665" s="404"/>
      <c r="P2665" s="404"/>
      <c r="Q2665" s="404"/>
      <c r="R2665" s="404"/>
      <c r="S2665" s="404"/>
      <c r="T2665" s="404"/>
    </row>
    <row r="2666" spans="12:20" ht="16.8">
      <c r="L2666" s="404"/>
      <c r="M2666" s="404"/>
      <c r="N2666" s="404"/>
      <c r="O2666" s="404"/>
      <c r="P2666" s="404"/>
      <c r="Q2666" s="404"/>
      <c r="R2666" s="404"/>
      <c r="S2666" s="404"/>
      <c r="T2666" s="404"/>
    </row>
    <row r="2667" spans="12:20" ht="16.8">
      <c r="L2667" s="404"/>
      <c r="M2667" s="404"/>
      <c r="N2667" s="404"/>
      <c r="O2667" s="404"/>
      <c r="P2667" s="404"/>
      <c r="Q2667" s="404"/>
      <c r="R2667" s="404"/>
      <c r="S2667" s="404"/>
      <c r="T2667" s="404"/>
    </row>
    <row r="2668" spans="12:20" ht="16.8">
      <c r="L2668" s="404"/>
      <c r="M2668" s="404"/>
      <c r="N2668" s="404"/>
      <c r="O2668" s="404"/>
      <c r="P2668" s="404"/>
      <c r="Q2668" s="404"/>
      <c r="R2668" s="404"/>
      <c r="S2668" s="404"/>
      <c r="T2668" s="404"/>
    </row>
    <row r="2669" spans="12:20" ht="16.8">
      <c r="L2669" s="404"/>
      <c r="M2669" s="404"/>
      <c r="N2669" s="404"/>
      <c r="O2669" s="404"/>
      <c r="P2669" s="404"/>
      <c r="Q2669" s="404"/>
      <c r="R2669" s="404"/>
      <c r="S2669" s="404"/>
      <c r="T2669" s="404"/>
    </row>
    <row r="2670" spans="12:20" ht="16.8">
      <c r="L2670" s="404"/>
      <c r="M2670" s="404"/>
      <c r="N2670" s="404"/>
      <c r="O2670" s="404"/>
      <c r="P2670" s="404"/>
      <c r="Q2670" s="404"/>
      <c r="R2670" s="404"/>
      <c r="S2670" s="404"/>
      <c r="T2670" s="404"/>
    </row>
    <row r="2671" spans="12:20" ht="16.8">
      <c r="L2671" s="404"/>
      <c r="M2671" s="404"/>
      <c r="N2671" s="404"/>
      <c r="O2671" s="404"/>
      <c r="P2671" s="404"/>
      <c r="Q2671" s="404"/>
      <c r="R2671" s="404"/>
      <c r="S2671" s="404"/>
      <c r="T2671" s="404"/>
    </row>
    <row r="2672" spans="12:20" ht="16.8">
      <c r="L2672" s="404"/>
      <c r="M2672" s="404"/>
      <c r="N2672" s="404"/>
      <c r="O2672" s="404"/>
      <c r="P2672" s="404"/>
      <c r="Q2672" s="404"/>
      <c r="R2672" s="404"/>
      <c r="S2672" s="404"/>
      <c r="T2672" s="404"/>
    </row>
    <row r="2673" spans="12:20" ht="16.8">
      <c r="L2673" s="404"/>
      <c r="M2673" s="404"/>
      <c r="N2673" s="404"/>
      <c r="O2673" s="404"/>
      <c r="P2673" s="404"/>
      <c r="Q2673" s="404"/>
      <c r="R2673" s="404"/>
      <c r="S2673" s="404"/>
      <c r="T2673" s="404"/>
    </row>
    <row r="2674" spans="12:20" ht="16.8">
      <c r="L2674" s="404"/>
      <c r="M2674" s="404"/>
      <c r="N2674" s="404"/>
      <c r="O2674" s="404"/>
      <c r="P2674" s="404"/>
      <c r="Q2674" s="404"/>
      <c r="R2674" s="404"/>
      <c r="S2674" s="404"/>
      <c r="T2674" s="404"/>
    </row>
    <row r="2675" spans="12:20" ht="16.8">
      <c r="L2675" s="404"/>
      <c r="M2675" s="404"/>
      <c r="N2675" s="404"/>
      <c r="O2675" s="404"/>
      <c r="P2675" s="404"/>
      <c r="Q2675" s="404"/>
      <c r="R2675" s="404"/>
      <c r="S2675" s="404"/>
      <c r="T2675" s="404"/>
    </row>
    <row r="2676" spans="12:20" ht="16.8">
      <c r="L2676" s="404"/>
      <c r="M2676" s="404"/>
      <c r="N2676" s="404"/>
      <c r="O2676" s="404"/>
      <c r="P2676" s="404"/>
      <c r="Q2676" s="404"/>
      <c r="R2676" s="404"/>
      <c r="S2676" s="404"/>
      <c r="T2676" s="404"/>
    </row>
    <row r="2677" spans="12:20" ht="16.8">
      <c r="L2677" s="404"/>
      <c r="M2677" s="404"/>
      <c r="N2677" s="404"/>
      <c r="O2677" s="404"/>
      <c r="P2677" s="404"/>
      <c r="Q2677" s="404"/>
      <c r="R2677" s="404"/>
      <c r="S2677" s="404"/>
      <c r="T2677" s="404"/>
    </row>
    <row r="2678" spans="12:20" ht="16.8">
      <c r="L2678" s="404"/>
      <c r="M2678" s="404"/>
      <c r="N2678" s="404"/>
      <c r="O2678" s="404"/>
      <c r="P2678" s="404"/>
      <c r="Q2678" s="404"/>
      <c r="R2678" s="404"/>
      <c r="S2678" s="404"/>
      <c r="T2678" s="404"/>
    </row>
    <row r="2679" spans="12:20" ht="16.8">
      <c r="L2679" s="404"/>
      <c r="M2679" s="404"/>
      <c r="N2679" s="404"/>
      <c r="O2679" s="404"/>
      <c r="P2679" s="404"/>
      <c r="Q2679" s="404"/>
      <c r="R2679" s="404"/>
      <c r="S2679" s="404"/>
      <c r="T2679" s="404"/>
    </row>
    <row r="2680" spans="12:20" ht="16.8">
      <c r="L2680" s="404"/>
      <c r="M2680" s="404"/>
      <c r="N2680" s="404"/>
      <c r="O2680" s="404"/>
      <c r="P2680" s="404"/>
      <c r="Q2680" s="404"/>
      <c r="R2680" s="404"/>
      <c r="S2680" s="404"/>
      <c r="T2680" s="404"/>
    </row>
    <row r="2681" spans="12:20" ht="16.8">
      <c r="L2681" s="404"/>
      <c r="M2681" s="404"/>
      <c r="N2681" s="404"/>
      <c r="O2681" s="404"/>
      <c r="P2681" s="404"/>
      <c r="Q2681" s="404"/>
      <c r="R2681" s="404"/>
      <c r="S2681" s="404"/>
      <c r="T2681" s="404"/>
    </row>
    <row r="2682" spans="12:20" ht="16.8">
      <c r="L2682" s="404"/>
      <c r="M2682" s="404"/>
      <c r="N2682" s="404"/>
      <c r="O2682" s="404"/>
      <c r="P2682" s="404"/>
      <c r="Q2682" s="404"/>
      <c r="R2682" s="404"/>
      <c r="S2682" s="404"/>
      <c r="T2682" s="404"/>
    </row>
    <row r="2683" spans="12:20" ht="16.8">
      <c r="L2683" s="404"/>
      <c r="M2683" s="404"/>
      <c r="N2683" s="404"/>
      <c r="O2683" s="404"/>
      <c r="P2683" s="404"/>
      <c r="Q2683" s="404"/>
      <c r="R2683" s="404"/>
      <c r="S2683" s="404"/>
      <c r="T2683" s="404"/>
    </row>
    <row r="2684" spans="12:20" ht="16.8">
      <c r="L2684" s="404"/>
      <c r="M2684" s="404"/>
      <c r="N2684" s="404"/>
      <c r="O2684" s="404"/>
      <c r="P2684" s="404"/>
      <c r="Q2684" s="404"/>
      <c r="R2684" s="404"/>
      <c r="S2684" s="404"/>
      <c r="T2684" s="404"/>
    </row>
    <row r="2685" spans="12:20" ht="16.8">
      <c r="L2685" s="404"/>
      <c r="M2685" s="404"/>
      <c r="N2685" s="404"/>
      <c r="O2685" s="404"/>
      <c r="P2685" s="404"/>
      <c r="Q2685" s="404"/>
      <c r="R2685" s="404"/>
      <c r="S2685" s="404"/>
      <c r="T2685" s="404"/>
    </row>
    <row r="2686" spans="12:20" ht="16.8">
      <c r="L2686" s="404"/>
      <c r="M2686" s="404"/>
      <c r="N2686" s="404"/>
      <c r="O2686" s="404"/>
      <c r="P2686" s="404"/>
      <c r="Q2686" s="404"/>
      <c r="R2686" s="404"/>
      <c r="S2686" s="404"/>
      <c r="T2686" s="404"/>
    </row>
    <row r="2687" spans="12:20" ht="16.8">
      <c r="L2687" s="404"/>
      <c r="M2687" s="404"/>
      <c r="N2687" s="404"/>
      <c r="O2687" s="404"/>
      <c r="P2687" s="404"/>
      <c r="Q2687" s="404"/>
      <c r="R2687" s="404"/>
      <c r="S2687" s="404"/>
      <c r="T2687" s="404"/>
    </row>
    <row r="2688" spans="12:20" ht="16.8">
      <c r="L2688" s="404"/>
      <c r="M2688" s="404"/>
      <c r="N2688" s="404"/>
      <c r="O2688" s="404"/>
      <c r="P2688" s="404"/>
      <c r="Q2688" s="404"/>
      <c r="R2688" s="404"/>
      <c r="S2688" s="404"/>
      <c r="T2688" s="404"/>
    </row>
    <row r="2689" spans="12:20" ht="16.8">
      <c r="L2689" s="404"/>
      <c r="M2689" s="404"/>
      <c r="N2689" s="404"/>
      <c r="O2689" s="404"/>
      <c r="P2689" s="404"/>
      <c r="Q2689" s="404"/>
      <c r="R2689" s="404"/>
      <c r="S2689" s="404"/>
      <c r="T2689" s="404"/>
    </row>
    <row r="2690" spans="12:20" ht="16.8">
      <c r="L2690" s="404"/>
      <c r="M2690" s="404"/>
      <c r="N2690" s="404"/>
      <c r="O2690" s="404"/>
      <c r="P2690" s="404"/>
      <c r="Q2690" s="404"/>
      <c r="R2690" s="404"/>
      <c r="S2690" s="404"/>
      <c r="T2690" s="404"/>
    </row>
    <row r="2691" spans="12:20" ht="16.8">
      <c r="L2691" s="404"/>
      <c r="M2691" s="404"/>
      <c r="N2691" s="404"/>
      <c r="O2691" s="404"/>
      <c r="P2691" s="404"/>
      <c r="Q2691" s="404"/>
      <c r="R2691" s="404"/>
      <c r="S2691" s="404"/>
      <c r="T2691" s="404"/>
    </row>
    <row r="2692" spans="12:20" ht="16.8">
      <c r="L2692" s="404"/>
      <c r="M2692" s="404"/>
      <c r="N2692" s="404"/>
      <c r="O2692" s="404"/>
      <c r="P2692" s="404"/>
      <c r="Q2692" s="404"/>
      <c r="R2692" s="404"/>
      <c r="S2692" s="404"/>
      <c r="T2692" s="404"/>
    </row>
    <row r="2693" spans="12:20" ht="16.8">
      <c r="L2693" s="404"/>
      <c r="M2693" s="404"/>
      <c r="N2693" s="404"/>
      <c r="O2693" s="404"/>
      <c r="P2693" s="404"/>
      <c r="Q2693" s="404"/>
      <c r="R2693" s="404"/>
      <c r="S2693" s="404"/>
      <c r="T2693" s="404"/>
    </row>
    <row r="2694" spans="12:20" ht="16.8">
      <c r="L2694" s="404"/>
      <c r="M2694" s="404"/>
      <c r="N2694" s="404"/>
      <c r="O2694" s="404"/>
      <c r="P2694" s="404"/>
      <c r="Q2694" s="404"/>
      <c r="R2694" s="404"/>
      <c r="S2694" s="404"/>
      <c r="T2694" s="404"/>
    </row>
    <row r="2695" spans="12:20" ht="16.8">
      <c r="L2695" s="404"/>
      <c r="M2695" s="404"/>
      <c r="N2695" s="404"/>
      <c r="O2695" s="404"/>
      <c r="P2695" s="404"/>
      <c r="Q2695" s="404"/>
      <c r="R2695" s="404"/>
      <c r="S2695" s="404"/>
      <c r="T2695" s="404"/>
    </row>
    <row r="2696" spans="12:20" ht="16.8">
      <c r="L2696" s="404"/>
      <c r="M2696" s="404"/>
      <c r="N2696" s="404"/>
      <c r="O2696" s="404"/>
      <c r="P2696" s="404"/>
      <c r="Q2696" s="404"/>
      <c r="R2696" s="404"/>
      <c r="S2696" s="404"/>
      <c r="T2696" s="404"/>
    </row>
    <row r="2697" spans="12:20" ht="16.8">
      <c r="L2697" s="404"/>
      <c r="M2697" s="404"/>
      <c r="N2697" s="404"/>
      <c r="O2697" s="404"/>
      <c r="P2697" s="404"/>
      <c r="Q2697" s="404"/>
      <c r="R2697" s="404"/>
      <c r="S2697" s="404"/>
      <c r="T2697" s="404"/>
    </row>
    <row r="2698" spans="12:20" ht="16.8">
      <c r="L2698" s="404"/>
      <c r="M2698" s="404"/>
      <c r="N2698" s="404"/>
      <c r="O2698" s="404"/>
      <c r="P2698" s="404"/>
      <c r="Q2698" s="404"/>
      <c r="R2698" s="404"/>
      <c r="S2698" s="404"/>
      <c r="T2698" s="404"/>
    </row>
    <row r="2699" spans="12:20" ht="16.8">
      <c r="L2699" s="404"/>
      <c r="M2699" s="404"/>
      <c r="N2699" s="404"/>
      <c r="O2699" s="404"/>
      <c r="P2699" s="404"/>
      <c r="Q2699" s="404"/>
      <c r="R2699" s="404"/>
      <c r="S2699" s="404"/>
      <c r="T2699" s="404"/>
    </row>
    <row r="2700" spans="12:20" ht="16.8">
      <c r="L2700" s="404"/>
      <c r="M2700" s="404"/>
      <c r="N2700" s="404"/>
      <c r="O2700" s="404"/>
      <c r="P2700" s="404"/>
      <c r="Q2700" s="404"/>
      <c r="R2700" s="404"/>
      <c r="S2700" s="404"/>
      <c r="T2700" s="404"/>
    </row>
    <row r="2701" spans="12:20" ht="16.8">
      <c r="L2701" s="404"/>
      <c r="M2701" s="404"/>
      <c r="N2701" s="404"/>
      <c r="O2701" s="404"/>
      <c r="P2701" s="404"/>
      <c r="Q2701" s="404"/>
      <c r="R2701" s="404"/>
      <c r="S2701" s="404"/>
      <c r="T2701" s="404"/>
    </row>
    <row r="2702" spans="12:20" ht="16.8">
      <c r="L2702" s="404"/>
      <c r="M2702" s="404"/>
      <c r="N2702" s="404"/>
      <c r="O2702" s="404"/>
      <c r="P2702" s="404"/>
      <c r="Q2702" s="404"/>
      <c r="R2702" s="404"/>
      <c r="S2702" s="404"/>
      <c r="T2702" s="404"/>
    </row>
    <row r="2703" spans="12:20" ht="16.8">
      <c r="L2703" s="404"/>
      <c r="M2703" s="404"/>
      <c r="N2703" s="404"/>
      <c r="O2703" s="404"/>
      <c r="P2703" s="404"/>
      <c r="Q2703" s="404"/>
      <c r="R2703" s="404"/>
      <c r="S2703" s="404"/>
      <c r="T2703" s="404"/>
    </row>
    <row r="2704" spans="12:20" ht="16.8">
      <c r="L2704" s="404"/>
      <c r="M2704" s="404"/>
      <c r="N2704" s="404"/>
      <c r="O2704" s="404"/>
      <c r="P2704" s="404"/>
      <c r="Q2704" s="404"/>
      <c r="R2704" s="404"/>
      <c r="S2704" s="404"/>
      <c r="T2704" s="404"/>
    </row>
    <row r="2705" spans="12:20" ht="16.8">
      <c r="L2705" s="404"/>
      <c r="M2705" s="404"/>
      <c r="N2705" s="404"/>
      <c r="O2705" s="404"/>
      <c r="P2705" s="404"/>
      <c r="Q2705" s="404"/>
      <c r="R2705" s="404"/>
      <c r="S2705" s="404"/>
      <c r="T2705" s="404"/>
    </row>
    <row r="2706" spans="12:20" ht="16.8">
      <c r="L2706" s="404"/>
      <c r="M2706" s="404"/>
      <c r="N2706" s="404"/>
      <c r="O2706" s="404"/>
      <c r="P2706" s="404"/>
      <c r="Q2706" s="404"/>
      <c r="R2706" s="404"/>
      <c r="S2706" s="404"/>
      <c r="T2706" s="404"/>
    </row>
    <row r="2707" spans="12:20" ht="16.8">
      <c r="L2707" s="404"/>
      <c r="M2707" s="404"/>
      <c r="N2707" s="404"/>
      <c r="O2707" s="404"/>
      <c r="P2707" s="404"/>
      <c r="Q2707" s="404"/>
      <c r="R2707" s="404"/>
      <c r="S2707" s="404"/>
      <c r="T2707" s="404"/>
    </row>
    <row r="2708" spans="12:20" ht="16.8">
      <c r="L2708" s="404"/>
      <c r="M2708" s="404"/>
      <c r="N2708" s="404"/>
      <c r="O2708" s="404"/>
      <c r="P2708" s="404"/>
      <c r="Q2708" s="404"/>
      <c r="R2708" s="404"/>
      <c r="S2708" s="404"/>
      <c r="T2708" s="404"/>
    </row>
    <row r="2709" spans="12:20" ht="16.8">
      <c r="L2709" s="404"/>
      <c r="M2709" s="404"/>
      <c r="N2709" s="404"/>
      <c r="O2709" s="404"/>
      <c r="P2709" s="404"/>
      <c r="Q2709" s="404"/>
      <c r="R2709" s="404"/>
      <c r="S2709" s="404"/>
      <c r="T2709" s="404"/>
    </row>
    <row r="2710" spans="12:20" ht="16.8">
      <c r="L2710" s="404"/>
      <c r="M2710" s="404"/>
      <c r="N2710" s="404"/>
      <c r="O2710" s="404"/>
      <c r="P2710" s="404"/>
      <c r="Q2710" s="404"/>
      <c r="R2710" s="404"/>
      <c r="S2710" s="404"/>
      <c r="T2710" s="404"/>
    </row>
    <row r="2711" spans="12:20" ht="16.8">
      <c r="L2711" s="404"/>
      <c r="M2711" s="404"/>
      <c r="N2711" s="404"/>
      <c r="O2711" s="404"/>
      <c r="P2711" s="404"/>
      <c r="Q2711" s="404"/>
      <c r="R2711" s="404"/>
      <c r="S2711" s="404"/>
      <c r="T2711" s="404"/>
    </row>
    <row r="2712" spans="12:20" ht="16.8">
      <c r="L2712" s="404"/>
      <c r="M2712" s="404"/>
      <c r="N2712" s="404"/>
      <c r="O2712" s="404"/>
      <c r="P2712" s="404"/>
      <c r="Q2712" s="404"/>
      <c r="R2712" s="404"/>
      <c r="S2712" s="404"/>
      <c r="T2712" s="404"/>
    </row>
    <row r="2713" spans="12:20" ht="16.8">
      <c r="L2713" s="404"/>
      <c r="M2713" s="404"/>
      <c r="N2713" s="404"/>
      <c r="O2713" s="404"/>
      <c r="P2713" s="404"/>
      <c r="Q2713" s="404"/>
      <c r="R2713" s="404"/>
      <c r="S2713" s="404"/>
      <c r="T2713" s="404"/>
    </row>
    <row r="2714" spans="12:20" ht="16.8">
      <c r="L2714" s="404"/>
      <c r="M2714" s="404"/>
      <c r="N2714" s="404"/>
      <c r="O2714" s="404"/>
      <c r="P2714" s="404"/>
      <c r="Q2714" s="404"/>
      <c r="R2714" s="404"/>
      <c r="S2714" s="404"/>
      <c r="T2714" s="404"/>
    </row>
    <row r="2715" spans="12:20" ht="16.8">
      <c r="L2715" s="404"/>
      <c r="M2715" s="404"/>
      <c r="N2715" s="404"/>
      <c r="O2715" s="404"/>
      <c r="P2715" s="404"/>
      <c r="Q2715" s="404"/>
      <c r="R2715" s="404"/>
      <c r="S2715" s="404"/>
      <c r="T2715" s="404"/>
    </row>
    <row r="2716" spans="12:20" ht="16.8">
      <c r="L2716" s="404"/>
      <c r="M2716" s="404"/>
      <c r="N2716" s="404"/>
      <c r="O2716" s="404"/>
      <c r="P2716" s="404"/>
      <c r="Q2716" s="404"/>
      <c r="R2716" s="404"/>
      <c r="S2716" s="404"/>
      <c r="T2716" s="404"/>
    </row>
    <row r="2717" spans="12:20" ht="16.8">
      <c r="L2717" s="404"/>
      <c r="M2717" s="404"/>
      <c r="N2717" s="404"/>
      <c r="O2717" s="404"/>
      <c r="P2717" s="404"/>
      <c r="Q2717" s="404"/>
      <c r="R2717" s="404"/>
      <c r="S2717" s="404"/>
      <c r="T2717" s="404"/>
    </row>
    <row r="2718" spans="12:20" ht="16.8">
      <c r="L2718" s="404"/>
      <c r="M2718" s="404"/>
      <c r="N2718" s="404"/>
      <c r="O2718" s="404"/>
      <c r="P2718" s="404"/>
      <c r="Q2718" s="404"/>
      <c r="R2718" s="404"/>
      <c r="S2718" s="404"/>
      <c r="T2718" s="404"/>
    </row>
    <row r="2719" spans="12:20" ht="16.8">
      <c r="L2719" s="404"/>
      <c r="M2719" s="404"/>
      <c r="N2719" s="404"/>
      <c r="O2719" s="404"/>
      <c r="P2719" s="404"/>
      <c r="Q2719" s="404"/>
      <c r="R2719" s="404"/>
      <c r="S2719" s="404"/>
      <c r="T2719" s="404"/>
    </row>
    <row r="2720" spans="12:20" ht="16.8">
      <c r="L2720" s="404"/>
      <c r="M2720" s="404"/>
      <c r="N2720" s="404"/>
      <c r="O2720" s="404"/>
      <c r="P2720" s="404"/>
      <c r="Q2720" s="404"/>
      <c r="R2720" s="404"/>
      <c r="S2720" s="404"/>
      <c r="T2720" s="404"/>
    </row>
    <row r="2721" spans="12:20" ht="16.8">
      <c r="L2721" s="404"/>
      <c r="M2721" s="404"/>
      <c r="N2721" s="404"/>
      <c r="O2721" s="404"/>
      <c r="P2721" s="404"/>
      <c r="Q2721" s="404"/>
      <c r="R2721" s="404"/>
      <c r="S2721" s="404"/>
      <c r="T2721" s="404"/>
    </row>
    <row r="2722" spans="12:20" ht="16.8">
      <c r="L2722" s="404"/>
      <c r="M2722" s="404"/>
      <c r="N2722" s="404"/>
      <c r="O2722" s="404"/>
      <c r="P2722" s="404"/>
      <c r="Q2722" s="404"/>
      <c r="R2722" s="404"/>
      <c r="S2722" s="404"/>
      <c r="T2722" s="404"/>
    </row>
    <row r="2723" spans="12:20" ht="16.8">
      <c r="L2723" s="404"/>
      <c r="M2723" s="404"/>
      <c r="N2723" s="404"/>
      <c r="O2723" s="404"/>
      <c r="P2723" s="404"/>
      <c r="Q2723" s="404"/>
      <c r="R2723" s="404"/>
      <c r="S2723" s="404"/>
      <c r="T2723" s="404"/>
    </row>
    <row r="2724" spans="12:20" ht="16.8">
      <c r="L2724" s="404"/>
      <c r="M2724" s="404"/>
      <c r="N2724" s="404"/>
      <c r="O2724" s="404"/>
      <c r="P2724" s="404"/>
      <c r="Q2724" s="404"/>
      <c r="R2724" s="404"/>
      <c r="S2724" s="404"/>
      <c r="T2724" s="404"/>
    </row>
    <row r="2725" spans="12:20" ht="16.8">
      <c r="L2725" s="404"/>
      <c r="M2725" s="404"/>
      <c r="N2725" s="404"/>
      <c r="O2725" s="404"/>
      <c r="P2725" s="404"/>
      <c r="Q2725" s="404"/>
      <c r="R2725" s="404"/>
      <c r="S2725" s="404"/>
      <c r="T2725" s="404"/>
    </row>
    <row r="2726" spans="12:20" ht="16.8">
      <c r="L2726" s="404"/>
      <c r="M2726" s="404"/>
      <c r="N2726" s="404"/>
      <c r="O2726" s="404"/>
      <c r="P2726" s="404"/>
      <c r="Q2726" s="404"/>
      <c r="R2726" s="404"/>
      <c r="S2726" s="404"/>
      <c r="T2726" s="404"/>
    </row>
    <row r="2727" spans="12:20" ht="16.8">
      <c r="L2727" s="404"/>
      <c r="M2727" s="404"/>
      <c r="N2727" s="404"/>
      <c r="O2727" s="404"/>
      <c r="P2727" s="404"/>
      <c r="Q2727" s="404"/>
      <c r="R2727" s="404"/>
      <c r="S2727" s="404"/>
      <c r="T2727" s="404"/>
    </row>
    <row r="2728" spans="12:20" ht="16.8">
      <c r="L2728" s="404"/>
      <c r="M2728" s="404"/>
      <c r="N2728" s="404"/>
      <c r="O2728" s="404"/>
      <c r="P2728" s="404"/>
      <c r="Q2728" s="404"/>
      <c r="R2728" s="404"/>
      <c r="S2728" s="404"/>
      <c r="T2728" s="404"/>
    </row>
    <row r="2729" spans="12:20" ht="16.8">
      <c r="L2729" s="404"/>
      <c r="M2729" s="404"/>
      <c r="N2729" s="404"/>
      <c r="O2729" s="404"/>
      <c r="P2729" s="404"/>
      <c r="Q2729" s="404"/>
      <c r="R2729" s="404"/>
      <c r="S2729" s="404"/>
      <c r="T2729" s="404"/>
    </row>
    <row r="2730" spans="12:20" ht="16.8">
      <c r="L2730" s="404"/>
      <c r="M2730" s="404"/>
      <c r="N2730" s="404"/>
      <c r="O2730" s="404"/>
      <c r="P2730" s="404"/>
      <c r="Q2730" s="404"/>
      <c r="R2730" s="404"/>
      <c r="S2730" s="404"/>
      <c r="T2730" s="404"/>
    </row>
    <row r="2731" spans="12:20" ht="16.8">
      <c r="L2731" s="404"/>
      <c r="M2731" s="404"/>
      <c r="N2731" s="404"/>
      <c r="O2731" s="404"/>
      <c r="P2731" s="404"/>
      <c r="Q2731" s="404"/>
      <c r="R2731" s="404"/>
      <c r="S2731" s="404"/>
      <c r="T2731" s="404"/>
    </row>
    <row r="2732" spans="12:20" ht="16.8">
      <c r="L2732" s="404"/>
      <c r="M2732" s="404"/>
      <c r="N2732" s="404"/>
      <c r="O2732" s="404"/>
      <c r="P2732" s="404"/>
      <c r="Q2732" s="404"/>
      <c r="R2732" s="404"/>
      <c r="S2732" s="404"/>
      <c r="T2732" s="404"/>
    </row>
    <row r="2733" spans="12:20" ht="16.8">
      <c r="L2733" s="404"/>
      <c r="M2733" s="404"/>
      <c r="N2733" s="404"/>
      <c r="O2733" s="404"/>
      <c r="P2733" s="404"/>
      <c r="Q2733" s="404"/>
      <c r="R2733" s="404"/>
      <c r="S2733" s="404"/>
      <c r="T2733" s="404"/>
    </row>
    <row r="2734" spans="12:20" ht="16.8">
      <c r="L2734" s="404"/>
      <c r="M2734" s="404"/>
      <c r="N2734" s="404"/>
      <c r="O2734" s="404"/>
      <c r="P2734" s="404"/>
      <c r="Q2734" s="404"/>
      <c r="R2734" s="404"/>
      <c r="S2734" s="404"/>
      <c r="T2734" s="404"/>
    </row>
    <row r="2735" spans="12:20" ht="16.8">
      <c r="L2735" s="404"/>
      <c r="M2735" s="404"/>
      <c r="N2735" s="404"/>
      <c r="O2735" s="404"/>
      <c r="P2735" s="404"/>
      <c r="Q2735" s="404"/>
      <c r="R2735" s="404"/>
      <c r="S2735" s="404"/>
      <c r="T2735" s="404"/>
    </row>
    <row r="2736" spans="12:20" ht="16.8">
      <c r="L2736" s="404"/>
      <c r="M2736" s="404"/>
      <c r="N2736" s="404"/>
      <c r="O2736" s="404"/>
      <c r="P2736" s="404"/>
      <c r="Q2736" s="404"/>
      <c r="R2736" s="404"/>
      <c r="S2736" s="404"/>
      <c r="T2736" s="404"/>
    </row>
    <row r="2737" spans="12:20" ht="16.8">
      <c r="L2737" s="404"/>
      <c r="M2737" s="404"/>
      <c r="N2737" s="404"/>
      <c r="O2737" s="404"/>
      <c r="P2737" s="404"/>
      <c r="Q2737" s="404"/>
      <c r="R2737" s="404"/>
      <c r="S2737" s="404"/>
      <c r="T2737" s="404"/>
    </row>
    <row r="2738" spans="12:20" ht="16.8">
      <c r="L2738" s="404"/>
      <c r="M2738" s="404"/>
      <c r="N2738" s="404"/>
      <c r="O2738" s="404"/>
      <c r="P2738" s="404"/>
      <c r="Q2738" s="404"/>
      <c r="R2738" s="404"/>
      <c r="S2738" s="404"/>
      <c r="T2738" s="404"/>
    </row>
    <row r="2739" spans="12:20" ht="16.8">
      <c r="L2739" s="404"/>
      <c r="M2739" s="404"/>
      <c r="N2739" s="404"/>
      <c r="O2739" s="404"/>
      <c r="P2739" s="404"/>
      <c r="Q2739" s="404"/>
      <c r="R2739" s="404"/>
      <c r="S2739" s="404"/>
      <c r="T2739" s="404"/>
    </row>
    <row r="2740" spans="12:20" ht="16.8">
      <c r="L2740" s="404"/>
      <c r="M2740" s="404"/>
      <c r="N2740" s="404"/>
      <c r="O2740" s="404"/>
      <c r="P2740" s="404"/>
      <c r="Q2740" s="404"/>
      <c r="R2740" s="404"/>
      <c r="S2740" s="404"/>
      <c r="T2740" s="404"/>
    </row>
    <row r="2741" spans="12:20" ht="16.8">
      <c r="L2741" s="404"/>
      <c r="M2741" s="404"/>
      <c r="N2741" s="404"/>
      <c r="O2741" s="404"/>
      <c r="P2741" s="404"/>
      <c r="Q2741" s="404"/>
      <c r="R2741" s="404"/>
      <c r="S2741" s="404"/>
      <c r="T2741" s="404"/>
    </row>
    <row r="2742" spans="12:20" ht="16.8">
      <c r="L2742" s="404"/>
      <c r="M2742" s="404"/>
      <c r="N2742" s="404"/>
      <c r="O2742" s="404"/>
      <c r="P2742" s="404"/>
      <c r="Q2742" s="404"/>
      <c r="R2742" s="404"/>
      <c r="S2742" s="404"/>
      <c r="T2742" s="404"/>
    </row>
    <row r="2743" spans="12:20" ht="16.8">
      <c r="L2743" s="404"/>
      <c r="M2743" s="404"/>
      <c r="N2743" s="404"/>
      <c r="O2743" s="404"/>
      <c r="P2743" s="404"/>
      <c r="Q2743" s="404"/>
      <c r="R2743" s="404"/>
      <c r="S2743" s="404"/>
      <c r="T2743" s="404"/>
    </row>
    <row r="2744" spans="12:20" ht="16.8">
      <c r="L2744" s="404"/>
      <c r="M2744" s="404"/>
      <c r="N2744" s="404"/>
      <c r="O2744" s="404"/>
      <c r="P2744" s="404"/>
      <c r="Q2744" s="404"/>
      <c r="R2744" s="404"/>
      <c r="S2744" s="404"/>
      <c r="T2744" s="404"/>
    </row>
    <row r="2745" spans="12:20" ht="16.8">
      <c r="L2745" s="404"/>
      <c r="M2745" s="404"/>
      <c r="N2745" s="404"/>
      <c r="O2745" s="404"/>
      <c r="P2745" s="404"/>
      <c r="Q2745" s="404"/>
      <c r="R2745" s="404"/>
      <c r="S2745" s="404"/>
      <c r="T2745" s="404"/>
    </row>
    <row r="2746" spans="12:20" ht="16.8">
      <c r="L2746" s="404"/>
      <c r="M2746" s="404"/>
      <c r="N2746" s="404"/>
      <c r="O2746" s="404"/>
      <c r="P2746" s="404"/>
      <c r="Q2746" s="404"/>
      <c r="R2746" s="404"/>
      <c r="S2746" s="404"/>
      <c r="T2746" s="404"/>
    </row>
    <row r="2747" spans="12:20" ht="16.8">
      <c r="L2747" s="404"/>
      <c r="M2747" s="404"/>
      <c r="N2747" s="404"/>
      <c r="O2747" s="404"/>
      <c r="P2747" s="404"/>
      <c r="Q2747" s="404"/>
      <c r="R2747" s="404"/>
      <c r="S2747" s="404"/>
      <c r="T2747" s="404"/>
    </row>
    <row r="2748" spans="12:20" ht="16.8">
      <c r="L2748" s="404"/>
      <c r="M2748" s="404"/>
      <c r="N2748" s="404"/>
      <c r="O2748" s="404"/>
      <c r="P2748" s="404"/>
      <c r="Q2748" s="404"/>
      <c r="R2748" s="404"/>
      <c r="S2748" s="404"/>
      <c r="T2748" s="404"/>
    </row>
    <row r="2749" spans="12:20" ht="16.8">
      <c r="L2749" s="404"/>
      <c r="M2749" s="404"/>
      <c r="N2749" s="404"/>
      <c r="O2749" s="404"/>
      <c r="P2749" s="404"/>
      <c r="Q2749" s="404"/>
      <c r="R2749" s="404"/>
      <c r="S2749" s="404"/>
      <c r="T2749" s="404"/>
    </row>
    <row r="2750" spans="12:20" ht="16.8">
      <c r="L2750" s="404"/>
      <c r="M2750" s="404"/>
      <c r="N2750" s="404"/>
      <c r="O2750" s="404"/>
      <c r="P2750" s="404"/>
      <c r="Q2750" s="404"/>
      <c r="R2750" s="404"/>
      <c r="S2750" s="404"/>
      <c r="T2750" s="404"/>
    </row>
    <row r="2751" spans="12:20" ht="16.8">
      <c r="L2751" s="404"/>
      <c r="M2751" s="404"/>
      <c r="N2751" s="404"/>
      <c r="O2751" s="404"/>
      <c r="P2751" s="404"/>
      <c r="Q2751" s="404"/>
      <c r="R2751" s="404"/>
      <c r="S2751" s="404"/>
      <c r="T2751" s="404"/>
    </row>
    <row r="2752" spans="12:20" ht="16.8">
      <c r="L2752" s="404"/>
      <c r="M2752" s="404"/>
      <c r="N2752" s="404"/>
      <c r="O2752" s="404"/>
      <c r="P2752" s="404"/>
      <c r="Q2752" s="404"/>
      <c r="R2752" s="404"/>
      <c r="S2752" s="404"/>
      <c r="T2752" s="404"/>
    </row>
    <row r="2753" spans="12:20" ht="16.8">
      <c r="L2753" s="404"/>
      <c r="M2753" s="404"/>
      <c r="N2753" s="404"/>
      <c r="O2753" s="404"/>
      <c r="P2753" s="404"/>
      <c r="Q2753" s="404"/>
      <c r="R2753" s="404"/>
      <c r="S2753" s="404"/>
      <c r="T2753" s="404"/>
    </row>
    <row r="2754" spans="12:20" ht="16.8">
      <c r="L2754" s="404"/>
      <c r="M2754" s="404"/>
      <c r="N2754" s="404"/>
      <c r="O2754" s="404"/>
      <c r="P2754" s="404"/>
      <c r="Q2754" s="404"/>
      <c r="R2754" s="404"/>
      <c r="S2754" s="404"/>
      <c r="T2754" s="404"/>
    </row>
    <row r="2755" spans="12:20" ht="16.8">
      <c r="L2755" s="404"/>
      <c r="M2755" s="404"/>
      <c r="N2755" s="404"/>
      <c r="O2755" s="404"/>
      <c r="P2755" s="404"/>
      <c r="Q2755" s="404"/>
      <c r="R2755" s="404"/>
      <c r="S2755" s="404"/>
      <c r="T2755" s="404"/>
    </row>
    <row r="2756" spans="12:20" ht="16.8">
      <c r="L2756" s="404"/>
      <c r="M2756" s="404"/>
      <c r="N2756" s="404"/>
      <c r="O2756" s="404"/>
      <c r="P2756" s="404"/>
      <c r="Q2756" s="404"/>
      <c r="R2756" s="404"/>
      <c r="S2756" s="404"/>
      <c r="T2756" s="404"/>
    </row>
    <row r="2757" spans="12:20" ht="16.8">
      <c r="L2757" s="404"/>
      <c r="M2757" s="404"/>
      <c r="N2757" s="404"/>
      <c r="O2757" s="404"/>
      <c r="P2757" s="404"/>
      <c r="Q2757" s="404"/>
      <c r="R2757" s="404"/>
      <c r="S2757" s="404"/>
      <c r="T2757" s="404"/>
    </row>
    <row r="2758" spans="12:20" ht="16.8">
      <c r="L2758" s="404"/>
      <c r="M2758" s="404"/>
      <c r="N2758" s="404"/>
      <c r="O2758" s="404"/>
      <c r="P2758" s="404"/>
      <c r="Q2758" s="404"/>
      <c r="R2758" s="404"/>
      <c r="S2758" s="404"/>
      <c r="T2758" s="404"/>
    </row>
    <row r="2759" spans="12:20" ht="16.8">
      <c r="L2759" s="404"/>
      <c r="M2759" s="404"/>
      <c r="N2759" s="404"/>
      <c r="O2759" s="404"/>
      <c r="P2759" s="404"/>
      <c r="Q2759" s="404"/>
      <c r="R2759" s="404"/>
      <c r="S2759" s="404"/>
      <c r="T2759" s="404"/>
    </row>
    <row r="2760" spans="12:20" ht="16.8">
      <c r="L2760" s="404"/>
      <c r="M2760" s="404"/>
      <c r="N2760" s="404"/>
      <c r="O2760" s="404"/>
      <c r="P2760" s="404"/>
      <c r="Q2760" s="404"/>
      <c r="R2760" s="404"/>
      <c r="S2760" s="404"/>
      <c r="T2760" s="404"/>
    </row>
    <row r="2761" spans="12:20" ht="16.8">
      <c r="L2761" s="404"/>
      <c r="M2761" s="404"/>
      <c r="N2761" s="404"/>
      <c r="O2761" s="404"/>
      <c r="P2761" s="404"/>
      <c r="Q2761" s="404"/>
      <c r="R2761" s="404"/>
      <c r="S2761" s="404"/>
      <c r="T2761" s="404"/>
    </row>
    <row r="2762" spans="12:20" ht="16.8">
      <c r="L2762" s="404"/>
      <c r="M2762" s="404"/>
      <c r="N2762" s="404"/>
      <c r="O2762" s="404"/>
      <c r="P2762" s="404"/>
      <c r="Q2762" s="404"/>
      <c r="R2762" s="404"/>
      <c r="S2762" s="404"/>
      <c r="T2762" s="404"/>
    </row>
    <row r="2763" spans="12:20" ht="16.8">
      <c r="L2763" s="404"/>
      <c r="M2763" s="404"/>
      <c r="N2763" s="404"/>
      <c r="O2763" s="404"/>
      <c r="P2763" s="404"/>
      <c r="Q2763" s="404"/>
      <c r="R2763" s="404"/>
      <c r="S2763" s="404"/>
      <c r="T2763" s="404"/>
    </row>
    <row r="2764" spans="12:20" ht="16.8">
      <c r="L2764" s="404"/>
      <c r="M2764" s="404"/>
      <c r="N2764" s="404"/>
      <c r="O2764" s="404"/>
      <c r="P2764" s="404"/>
      <c r="Q2764" s="404"/>
      <c r="R2764" s="404"/>
      <c r="S2764" s="404"/>
      <c r="T2764" s="404"/>
    </row>
    <row r="2765" spans="12:20" ht="16.8">
      <c r="L2765" s="404"/>
      <c r="M2765" s="404"/>
      <c r="N2765" s="404"/>
      <c r="O2765" s="404"/>
      <c r="P2765" s="404"/>
      <c r="Q2765" s="404"/>
      <c r="R2765" s="404"/>
      <c r="S2765" s="404"/>
      <c r="T2765" s="404"/>
    </row>
    <row r="2766" spans="12:20" ht="16.8">
      <c r="L2766" s="404"/>
      <c r="M2766" s="404"/>
      <c r="N2766" s="404"/>
      <c r="O2766" s="404"/>
      <c r="P2766" s="404"/>
      <c r="Q2766" s="404"/>
      <c r="R2766" s="404"/>
      <c r="S2766" s="404"/>
      <c r="T2766" s="404"/>
    </row>
    <row r="2767" spans="12:20" ht="16.8">
      <c r="L2767" s="404"/>
      <c r="M2767" s="404"/>
      <c r="N2767" s="404"/>
      <c r="O2767" s="404"/>
      <c r="P2767" s="404"/>
      <c r="Q2767" s="404"/>
      <c r="R2767" s="404"/>
      <c r="S2767" s="404"/>
      <c r="T2767" s="404"/>
    </row>
    <row r="2768" spans="12:20" ht="16.8">
      <c r="L2768" s="404"/>
      <c r="M2768" s="404"/>
      <c r="N2768" s="404"/>
      <c r="O2768" s="404"/>
      <c r="P2768" s="404"/>
      <c r="Q2768" s="404"/>
      <c r="R2768" s="404"/>
      <c r="S2768" s="404"/>
      <c r="T2768" s="404"/>
    </row>
    <row r="2769" spans="12:20" ht="16.8">
      <c r="L2769" s="404"/>
      <c r="M2769" s="404"/>
      <c r="N2769" s="404"/>
      <c r="O2769" s="404"/>
      <c r="P2769" s="404"/>
      <c r="Q2769" s="404"/>
      <c r="R2769" s="404"/>
      <c r="S2769" s="404"/>
      <c r="T2769" s="404"/>
    </row>
    <row r="2770" spans="12:20" ht="16.8">
      <c r="L2770" s="404"/>
      <c r="M2770" s="404"/>
      <c r="N2770" s="404"/>
      <c r="O2770" s="404"/>
      <c r="P2770" s="404"/>
      <c r="Q2770" s="404"/>
      <c r="R2770" s="404"/>
      <c r="S2770" s="404"/>
      <c r="T2770" s="404"/>
    </row>
    <row r="2771" spans="12:20" ht="16.8">
      <c r="L2771" s="404"/>
      <c r="M2771" s="404"/>
      <c r="N2771" s="404"/>
      <c r="O2771" s="404"/>
      <c r="P2771" s="404"/>
      <c r="Q2771" s="404"/>
      <c r="R2771" s="404"/>
      <c r="S2771" s="404"/>
      <c r="T2771" s="404"/>
    </row>
    <row r="2772" spans="12:20" ht="16.8">
      <c r="L2772" s="404"/>
      <c r="M2772" s="404"/>
      <c r="N2772" s="404"/>
      <c r="O2772" s="404"/>
      <c r="P2772" s="404"/>
      <c r="Q2772" s="404"/>
      <c r="R2772" s="404"/>
      <c r="S2772" s="404"/>
      <c r="T2772" s="404"/>
    </row>
    <row r="2773" spans="12:20" ht="16.8">
      <c r="L2773" s="404"/>
      <c r="M2773" s="404"/>
      <c r="N2773" s="404"/>
      <c r="O2773" s="404"/>
      <c r="P2773" s="404"/>
      <c r="Q2773" s="404"/>
      <c r="R2773" s="404"/>
      <c r="S2773" s="404"/>
      <c r="T2773" s="404"/>
    </row>
    <row r="2774" spans="12:20" ht="16.8">
      <c r="L2774" s="404"/>
      <c r="M2774" s="404"/>
      <c r="N2774" s="404"/>
      <c r="O2774" s="404"/>
      <c r="P2774" s="404"/>
      <c r="Q2774" s="404"/>
      <c r="R2774" s="404"/>
      <c r="S2774" s="404"/>
      <c r="T2774" s="404"/>
    </row>
    <row r="2775" spans="12:20" ht="16.8">
      <c r="L2775" s="404"/>
      <c r="M2775" s="404"/>
      <c r="N2775" s="404"/>
      <c r="O2775" s="404"/>
      <c r="P2775" s="404"/>
      <c r="Q2775" s="404"/>
      <c r="R2775" s="404"/>
      <c r="S2775" s="404"/>
      <c r="T2775" s="404"/>
    </row>
    <row r="2776" spans="12:20" ht="16.8">
      <c r="L2776" s="404"/>
      <c r="M2776" s="404"/>
      <c r="N2776" s="404"/>
      <c r="O2776" s="404"/>
      <c r="P2776" s="404"/>
      <c r="Q2776" s="404"/>
      <c r="R2776" s="404"/>
      <c r="S2776" s="404"/>
      <c r="T2776" s="404"/>
    </row>
    <row r="2777" spans="12:20" ht="16.8">
      <c r="L2777" s="404"/>
      <c r="M2777" s="404"/>
      <c r="N2777" s="404"/>
      <c r="O2777" s="404"/>
      <c r="P2777" s="404"/>
      <c r="Q2777" s="404"/>
      <c r="R2777" s="404"/>
      <c r="S2777" s="404"/>
      <c r="T2777" s="404"/>
    </row>
    <row r="2778" spans="12:20" ht="16.8">
      <c r="L2778" s="404"/>
      <c r="M2778" s="404"/>
      <c r="N2778" s="404"/>
      <c r="O2778" s="404"/>
      <c r="P2778" s="404"/>
      <c r="Q2778" s="404"/>
      <c r="R2778" s="404"/>
      <c r="S2778" s="404"/>
      <c r="T2778" s="404"/>
    </row>
    <row r="2779" spans="12:20" ht="16.8">
      <c r="L2779" s="404"/>
      <c r="M2779" s="404"/>
      <c r="N2779" s="404"/>
      <c r="O2779" s="404"/>
      <c r="P2779" s="404"/>
      <c r="Q2779" s="404"/>
      <c r="R2779" s="404"/>
      <c r="S2779" s="404"/>
      <c r="T2779" s="404"/>
    </row>
    <row r="2780" spans="12:20" ht="16.8">
      <c r="L2780" s="404"/>
      <c r="M2780" s="404"/>
      <c r="N2780" s="404"/>
      <c r="O2780" s="404"/>
      <c r="P2780" s="404"/>
      <c r="Q2780" s="404"/>
      <c r="R2780" s="404"/>
      <c r="S2780" s="404"/>
      <c r="T2780" s="404"/>
    </row>
    <row r="2781" spans="12:20" ht="16.8">
      <c r="L2781" s="404"/>
      <c r="M2781" s="404"/>
      <c r="N2781" s="404"/>
      <c r="O2781" s="404"/>
      <c r="P2781" s="404"/>
      <c r="Q2781" s="404"/>
      <c r="R2781" s="404"/>
      <c r="S2781" s="404"/>
      <c r="T2781" s="404"/>
    </row>
    <row r="2782" spans="12:20" ht="16.8">
      <c r="L2782" s="404"/>
      <c r="M2782" s="404"/>
      <c r="N2782" s="404"/>
      <c r="O2782" s="404"/>
      <c r="P2782" s="404"/>
      <c r="Q2782" s="404"/>
      <c r="R2782" s="404"/>
      <c r="S2782" s="404"/>
      <c r="T2782" s="404"/>
    </row>
    <row r="2783" spans="12:20" ht="16.8">
      <c r="L2783" s="404"/>
      <c r="M2783" s="404"/>
      <c r="N2783" s="404"/>
      <c r="O2783" s="404"/>
      <c r="P2783" s="404"/>
      <c r="Q2783" s="404"/>
      <c r="R2783" s="404"/>
      <c r="S2783" s="404"/>
      <c r="T2783" s="404"/>
    </row>
    <row r="2784" spans="12:20" ht="16.8">
      <c r="L2784" s="404"/>
      <c r="M2784" s="404"/>
      <c r="N2784" s="404"/>
      <c r="O2784" s="404"/>
      <c r="P2784" s="404"/>
      <c r="Q2784" s="404"/>
      <c r="R2784" s="404"/>
      <c r="S2784" s="404"/>
      <c r="T2784" s="404"/>
    </row>
    <row r="2785" spans="12:20" ht="16.8">
      <c r="L2785" s="404"/>
      <c r="M2785" s="404"/>
      <c r="N2785" s="404"/>
      <c r="O2785" s="404"/>
      <c r="P2785" s="404"/>
      <c r="Q2785" s="404"/>
      <c r="R2785" s="404"/>
      <c r="S2785" s="404"/>
      <c r="T2785" s="404"/>
    </row>
    <row r="2786" spans="12:20" ht="16.8">
      <c r="L2786" s="404"/>
      <c r="M2786" s="404"/>
      <c r="N2786" s="404"/>
      <c r="O2786" s="404"/>
      <c r="P2786" s="404"/>
      <c r="Q2786" s="404"/>
      <c r="R2786" s="404"/>
      <c r="S2786" s="404"/>
      <c r="T2786" s="404"/>
    </row>
    <row r="2787" spans="12:20" ht="16.8">
      <c r="L2787" s="404"/>
      <c r="M2787" s="404"/>
      <c r="N2787" s="404"/>
      <c r="O2787" s="404"/>
      <c r="P2787" s="404"/>
      <c r="Q2787" s="404"/>
      <c r="R2787" s="404"/>
      <c r="S2787" s="404"/>
      <c r="T2787" s="404"/>
    </row>
    <row r="2788" spans="12:20" ht="16.8">
      <c r="L2788" s="404"/>
      <c r="M2788" s="404"/>
      <c r="N2788" s="404"/>
      <c r="O2788" s="404"/>
      <c r="P2788" s="404"/>
      <c r="Q2788" s="404"/>
      <c r="R2788" s="404"/>
      <c r="S2788" s="404"/>
      <c r="T2788" s="404"/>
    </row>
    <row r="2789" spans="12:20" ht="16.8">
      <c r="L2789" s="404"/>
      <c r="M2789" s="404"/>
      <c r="N2789" s="404"/>
      <c r="O2789" s="404"/>
      <c r="P2789" s="404"/>
      <c r="Q2789" s="404"/>
      <c r="R2789" s="404"/>
      <c r="S2789" s="404"/>
      <c r="T2789" s="404"/>
    </row>
    <row r="2790" spans="12:20" ht="16.8">
      <c r="L2790" s="404"/>
      <c r="M2790" s="404"/>
      <c r="N2790" s="404"/>
      <c r="O2790" s="404"/>
      <c r="P2790" s="404"/>
      <c r="Q2790" s="404"/>
      <c r="R2790" s="404"/>
      <c r="S2790" s="404"/>
      <c r="T2790" s="404"/>
    </row>
    <row r="2791" spans="12:20" ht="16.8">
      <c r="L2791" s="404"/>
      <c r="M2791" s="404"/>
      <c r="N2791" s="404"/>
      <c r="O2791" s="404"/>
      <c r="P2791" s="404"/>
      <c r="Q2791" s="404"/>
      <c r="R2791" s="404"/>
      <c r="S2791" s="404"/>
      <c r="T2791" s="404"/>
    </row>
    <row r="2792" spans="12:20" ht="16.8">
      <c r="L2792" s="404"/>
      <c r="M2792" s="404"/>
      <c r="N2792" s="404"/>
      <c r="O2792" s="404"/>
      <c r="P2792" s="404"/>
      <c r="Q2792" s="404"/>
      <c r="R2792" s="404"/>
      <c r="S2792" s="404"/>
      <c r="T2792" s="404"/>
    </row>
    <row r="2793" spans="12:20" ht="16.8">
      <c r="L2793" s="404"/>
      <c r="M2793" s="404"/>
      <c r="N2793" s="404"/>
      <c r="O2793" s="404"/>
      <c r="P2793" s="404"/>
      <c r="Q2793" s="404"/>
      <c r="R2793" s="404"/>
      <c r="S2793" s="404"/>
      <c r="T2793" s="404"/>
    </row>
    <row r="2794" spans="12:20" ht="16.8">
      <c r="L2794" s="404"/>
      <c r="M2794" s="404"/>
      <c r="N2794" s="404"/>
      <c r="O2794" s="404"/>
      <c r="P2794" s="404"/>
      <c r="Q2794" s="404"/>
      <c r="R2794" s="404"/>
      <c r="S2794" s="404"/>
      <c r="T2794" s="404"/>
    </row>
    <row r="2795" spans="12:20" ht="16.8">
      <c r="L2795" s="404"/>
      <c r="M2795" s="404"/>
      <c r="N2795" s="404"/>
      <c r="O2795" s="404"/>
      <c r="P2795" s="404"/>
      <c r="Q2795" s="404"/>
      <c r="R2795" s="404"/>
      <c r="S2795" s="404"/>
      <c r="T2795" s="404"/>
    </row>
    <row r="2796" spans="12:20" ht="16.8">
      <c r="L2796" s="404"/>
      <c r="M2796" s="404"/>
      <c r="N2796" s="404"/>
      <c r="O2796" s="404"/>
      <c r="P2796" s="404"/>
      <c r="Q2796" s="404"/>
      <c r="R2796" s="404"/>
      <c r="S2796" s="404"/>
      <c r="T2796" s="404"/>
    </row>
    <row r="2797" spans="12:20" ht="16.8">
      <c r="L2797" s="404"/>
      <c r="M2797" s="404"/>
      <c r="N2797" s="404"/>
      <c r="O2797" s="404"/>
      <c r="P2797" s="404"/>
      <c r="Q2797" s="404"/>
      <c r="R2797" s="404"/>
      <c r="S2797" s="404"/>
      <c r="T2797" s="404"/>
    </row>
    <row r="2798" spans="12:20" ht="16.8">
      <c r="L2798" s="404"/>
      <c r="M2798" s="404"/>
      <c r="N2798" s="404"/>
      <c r="O2798" s="404"/>
      <c r="P2798" s="404"/>
      <c r="Q2798" s="404"/>
      <c r="R2798" s="404"/>
      <c r="S2798" s="404"/>
      <c r="T2798" s="404"/>
    </row>
    <row r="2799" spans="12:20" ht="16.8">
      <c r="L2799" s="404"/>
      <c r="M2799" s="404"/>
      <c r="N2799" s="404"/>
      <c r="O2799" s="404"/>
      <c r="P2799" s="404"/>
      <c r="Q2799" s="404"/>
      <c r="R2799" s="404"/>
      <c r="S2799" s="404"/>
      <c r="T2799" s="404"/>
    </row>
    <row r="2800" spans="12:20" ht="16.8">
      <c r="L2800" s="404"/>
      <c r="M2800" s="404"/>
      <c r="N2800" s="404"/>
      <c r="O2800" s="404"/>
      <c r="P2800" s="404"/>
      <c r="Q2800" s="404"/>
      <c r="R2800" s="404"/>
      <c r="S2800" s="404"/>
      <c r="T2800" s="404"/>
    </row>
    <row r="2801" spans="12:20" ht="16.8">
      <c r="L2801" s="404"/>
      <c r="M2801" s="404"/>
      <c r="N2801" s="404"/>
      <c r="O2801" s="404"/>
      <c r="P2801" s="404"/>
      <c r="Q2801" s="404"/>
      <c r="R2801" s="404"/>
      <c r="S2801" s="404"/>
      <c r="T2801" s="404"/>
    </row>
    <row r="2802" spans="12:20" ht="16.8">
      <c r="L2802" s="404"/>
      <c r="M2802" s="404"/>
      <c r="N2802" s="404"/>
      <c r="O2802" s="404"/>
      <c r="P2802" s="404"/>
      <c r="Q2802" s="404"/>
      <c r="R2802" s="404"/>
      <c r="S2802" s="404"/>
      <c r="T2802" s="404"/>
    </row>
    <row r="2803" spans="12:20" ht="16.8">
      <c r="L2803" s="404"/>
      <c r="M2803" s="404"/>
      <c r="N2803" s="404"/>
      <c r="O2803" s="404"/>
      <c r="P2803" s="404"/>
      <c r="Q2803" s="404"/>
      <c r="R2803" s="404"/>
      <c r="S2803" s="404"/>
      <c r="T2803" s="404"/>
    </row>
    <row r="2804" spans="12:20" ht="16.8">
      <c r="L2804" s="404"/>
      <c r="M2804" s="404"/>
      <c r="N2804" s="404"/>
      <c r="O2804" s="404"/>
      <c r="P2804" s="404"/>
      <c r="Q2804" s="404"/>
      <c r="R2804" s="404"/>
      <c r="S2804" s="404"/>
      <c r="T2804" s="404"/>
    </row>
    <row r="2805" spans="12:20" ht="16.8">
      <c r="L2805" s="404"/>
      <c r="M2805" s="404"/>
      <c r="N2805" s="404"/>
      <c r="O2805" s="404"/>
      <c r="P2805" s="404"/>
      <c r="Q2805" s="404"/>
      <c r="R2805" s="404"/>
      <c r="S2805" s="404"/>
      <c r="T2805" s="404"/>
    </row>
    <row r="2806" spans="12:20" ht="16.8">
      <c r="L2806" s="404"/>
      <c r="M2806" s="404"/>
      <c r="N2806" s="404"/>
      <c r="O2806" s="404"/>
      <c r="P2806" s="404"/>
      <c r="Q2806" s="404"/>
      <c r="R2806" s="404"/>
      <c r="S2806" s="404"/>
      <c r="T2806" s="404"/>
    </row>
    <row r="2807" spans="12:20" ht="16.8">
      <c r="L2807" s="404"/>
      <c r="M2807" s="404"/>
      <c r="N2807" s="404"/>
      <c r="O2807" s="404"/>
      <c r="P2807" s="404"/>
      <c r="Q2807" s="404"/>
      <c r="R2807" s="404"/>
      <c r="S2807" s="404"/>
      <c r="T2807" s="404"/>
    </row>
    <row r="2808" spans="12:20" ht="16.8">
      <c r="L2808" s="404"/>
      <c r="M2808" s="404"/>
      <c r="N2808" s="404"/>
      <c r="O2808" s="404"/>
      <c r="P2808" s="404"/>
      <c r="Q2808" s="404"/>
      <c r="R2808" s="404"/>
      <c r="S2808" s="404"/>
      <c r="T2808" s="404"/>
    </row>
    <row r="2809" spans="12:20" ht="16.8">
      <c r="L2809" s="404"/>
      <c r="M2809" s="404"/>
      <c r="N2809" s="404"/>
      <c r="O2809" s="404"/>
      <c r="P2809" s="404"/>
      <c r="Q2809" s="404"/>
      <c r="R2809" s="404"/>
      <c r="S2809" s="404"/>
      <c r="T2809" s="404"/>
    </row>
    <row r="2810" spans="12:20" ht="16.8">
      <c r="L2810" s="404"/>
      <c r="M2810" s="404"/>
      <c r="N2810" s="404"/>
      <c r="O2810" s="404"/>
      <c r="P2810" s="404"/>
      <c r="Q2810" s="404"/>
      <c r="R2810" s="404"/>
      <c r="S2810" s="404"/>
      <c r="T2810" s="404"/>
    </row>
    <row r="2811" spans="12:20" ht="16.8">
      <c r="L2811" s="404"/>
      <c r="M2811" s="404"/>
      <c r="N2811" s="404"/>
      <c r="O2811" s="404"/>
      <c r="P2811" s="404"/>
      <c r="Q2811" s="404"/>
      <c r="R2811" s="404"/>
      <c r="S2811" s="404"/>
      <c r="T2811" s="404"/>
    </row>
    <row r="2812" spans="12:20" ht="16.8">
      <c r="L2812" s="404"/>
      <c r="M2812" s="404"/>
      <c r="N2812" s="404"/>
      <c r="O2812" s="404"/>
      <c r="P2812" s="404"/>
      <c r="Q2812" s="404"/>
      <c r="R2812" s="404"/>
      <c r="S2812" s="404"/>
      <c r="T2812" s="404"/>
    </row>
    <row r="2813" spans="12:20" ht="16.8">
      <c r="L2813" s="404"/>
      <c r="M2813" s="404"/>
      <c r="N2813" s="404"/>
      <c r="O2813" s="404"/>
      <c r="P2813" s="404"/>
      <c r="Q2813" s="404"/>
      <c r="R2813" s="404"/>
      <c r="S2813" s="404"/>
      <c r="T2813" s="404"/>
    </row>
    <row r="2814" spans="12:20" ht="16.8">
      <c r="L2814" s="404"/>
      <c r="M2814" s="404"/>
      <c r="N2814" s="404"/>
      <c r="O2814" s="404"/>
      <c r="P2814" s="404"/>
      <c r="Q2814" s="404"/>
      <c r="R2814" s="404"/>
      <c r="S2814" s="404"/>
      <c r="T2814" s="404"/>
    </row>
    <row r="2815" spans="12:20" ht="16.8">
      <c r="L2815" s="404"/>
      <c r="M2815" s="404"/>
      <c r="N2815" s="404"/>
      <c r="O2815" s="404"/>
      <c r="P2815" s="404"/>
      <c r="Q2815" s="404"/>
      <c r="R2815" s="404"/>
      <c r="S2815" s="404"/>
      <c r="T2815" s="404"/>
    </row>
    <row r="2816" spans="12:20" ht="16.8">
      <c r="L2816" s="404"/>
      <c r="M2816" s="404"/>
      <c r="N2816" s="404"/>
      <c r="O2816" s="404"/>
      <c r="P2816" s="404"/>
      <c r="Q2816" s="404"/>
      <c r="R2816" s="404"/>
      <c r="S2816" s="404"/>
      <c r="T2816" s="404"/>
    </row>
    <row r="2817" spans="12:20" ht="16.8">
      <c r="L2817" s="404"/>
      <c r="M2817" s="404"/>
      <c r="N2817" s="404"/>
      <c r="O2817" s="404"/>
      <c r="P2817" s="404"/>
      <c r="Q2817" s="404"/>
      <c r="R2817" s="404"/>
      <c r="S2817" s="404"/>
      <c r="T2817" s="404"/>
    </row>
    <row r="2818" spans="12:20" ht="16.8">
      <c r="L2818" s="404"/>
      <c r="M2818" s="404"/>
      <c r="N2818" s="404"/>
      <c r="O2818" s="404"/>
      <c r="P2818" s="404"/>
      <c r="Q2818" s="404"/>
      <c r="R2818" s="404"/>
      <c r="S2818" s="404"/>
      <c r="T2818" s="404"/>
    </row>
    <row r="2819" spans="12:20" ht="16.8">
      <c r="L2819" s="404"/>
      <c r="M2819" s="404"/>
      <c r="N2819" s="404"/>
      <c r="O2819" s="404"/>
      <c r="P2819" s="404"/>
      <c r="Q2819" s="404"/>
      <c r="R2819" s="404"/>
      <c r="S2819" s="404"/>
      <c r="T2819" s="404"/>
    </row>
    <row r="2820" spans="12:20" ht="16.8">
      <c r="L2820" s="404"/>
      <c r="M2820" s="404"/>
      <c r="N2820" s="404"/>
      <c r="O2820" s="404"/>
      <c r="P2820" s="404"/>
      <c r="Q2820" s="404"/>
      <c r="R2820" s="404"/>
      <c r="S2820" s="404"/>
      <c r="T2820" s="404"/>
    </row>
    <row r="2821" spans="12:20" ht="16.8">
      <c r="L2821" s="404"/>
      <c r="M2821" s="404"/>
      <c r="N2821" s="404"/>
      <c r="O2821" s="404"/>
      <c r="P2821" s="404"/>
      <c r="Q2821" s="404"/>
      <c r="R2821" s="404"/>
      <c r="S2821" s="404"/>
      <c r="T2821" s="404"/>
    </row>
    <row r="2822" spans="12:20" ht="16.8">
      <c r="L2822" s="404"/>
      <c r="M2822" s="404"/>
      <c r="N2822" s="404"/>
      <c r="O2822" s="404"/>
      <c r="P2822" s="404"/>
      <c r="Q2822" s="404"/>
      <c r="R2822" s="404"/>
      <c r="S2822" s="404"/>
      <c r="T2822" s="404"/>
    </row>
    <row r="2823" spans="12:20" ht="16.8">
      <c r="L2823" s="404"/>
      <c r="M2823" s="404"/>
      <c r="N2823" s="404"/>
      <c r="O2823" s="404"/>
      <c r="P2823" s="404"/>
      <c r="Q2823" s="404"/>
      <c r="R2823" s="404"/>
      <c r="S2823" s="404"/>
      <c r="T2823" s="404"/>
    </row>
    <row r="2824" spans="12:20" ht="16.8">
      <c r="L2824" s="404"/>
      <c r="M2824" s="404"/>
      <c r="N2824" s="404"/>
      <c r="O2824" s="404"/>
      <c r="P2824" s="404"/>
      <c r="Q2824" s="404"/>
      <c r="R2824" s="404"/>
      <c r="S2824" s="404"/>
      <c r="T2824" s="404"/>
    </row>
    <row r="2825" spans="12:20" ht="16.8">
      <c r="L2825" s="404"/>
      <c r="M2825" s="404"/>
      <c r="N2825" s="404"/>
      <c r="O2825" s="404"/>
      <c r="P2825" s="404"/>
      <c r="Q2825" s="404"/>
      <c r="R2825" s="404"/>
      <c r="S2825" s="404"/>
      <c r="T2825" s="404"/>
    </row>
    <row r="2826" spans="12:20" ht="16.8">
      <c r="L2826" s="404"/>
      <c r="M2826" s="404"/>
      <c r="N2826" s="404"/>
      <c r="O2826" s="404"/>
      <c r="P2826" s="404"/>
      <c r="Q2826" s="404"/>
      <c r="R2826" s="404"/>
      <c r="S2826" s="404"/>
      <c r="T2826" s="404"/>
    </row>
    <row r="2827" spans="12:20" ht="16.8">
      <c r="L2827" s="404"/>
      <c r="M2827" s="404"/>
      <c r="N2827" s="404"/>
      <c r="O2827" s="404"/>
      <c r="P2827" s="404"/>
      <c r="Q2827" s="404"/>
      <c r="R2827" s="404"/>
      <c r="S2827" s="404"/>
      <c r="T2827" s="404"/>
    </row>
    <row r="2828" spans="12:20" ht="16.8">
      <c r="L2828" s="404"/>
      <c r="M2828" s="404"/>
      <c r="N2828" s="404"/>
      <c r="O2828" s="404"/>
      <c r="P2828" s="404"/>
      <c r="Q2828" s="404"/>
      <c r="R2828" s="404"/>
      <c r="S2828" s="404"/>
      <c r="T2828" s="404"/>
    </row>
    <row r="2829" spans="12:20" ht="16.8">
      <c r="L2829" s="404"/>
      <c r="M2829" s="404"/>
      <c r="N2829" s="404"/>
      <c r="O2829" s="404"/>
      <c r="P2829" s="404"/>
      <c r="Q2829" s="404"/>
      <c r="R2829" s="404"/>
      <c r="S2829" s="404"/>
      <c r="T2829" s="404"/>
    </row>
    <row r="2830" spans="12:20" ht="16.8">
      <c r="L2830" s="404"/>
      <c r="M2830" s="404"/>
      <c r="N2830" s="404"/>
      <c r="O2830" s="404"/>
      <c r="P2830" s="404"/>
      <c r="Q2830" s="404"/>
      <c r="R2830" s="404"/>
      <c r="S2830" s="404"/>
      <c r="T2830" s="404"/>
    </row>
    <row r="2831" spans="12:20" ht="16.8">
      <c r="L2831" s="404"/>
      <c r="M2831" s="404"/>
      <c r="N2831" s="404"/>
      <c r="O2831" s="404"/>
      <c r="P2831" s="404"/>
      <c r="Q2831" s="404"/>
      <c r="R2831" s="404"/>
      <c r="S2831" s="404"/>
      <c r="T2831" s="404"/>
    </row>
    <row r="2832" spans="12:20" ht="16.8">
      <c r="L2832" s="404"/>
      <c r="M2832" s="404"/>
      <c r="N2832" s="404"/>
      <c r="O2832" s="404"/>
      <c r="P2832" s="404"/>
      <c r="Q2832" s="404"/>
      <c r="R2832" s="404"/>
      <c r="S2832" s="404"/>
      <c r="T2832" s="404"/>
    </row>
    <row r="2833" spans="12:20" ht="16.8">
      <c r="L2833" s="404"/>
      <c r="M2833" s="404"/>
      <c r="N2833" s="404"/>
      <c r="O2833" s="404"/>
      <c r="P2833" s="404"/>
      <c r="Q2833" s="404"/>
      <c r="R2833" s="404"/>
      <c r="S2833" s="404"/>
      <c r="T2833" s="404"/>
    </row>
    <row r="2834" spans="12:20" ht="16.8">
      <c r="L2834" s="404"/>
      <c r="M2834" s="404"/>
      <c r="N2834" s="404"/>
      <c r="O2834" s="404"/>
      <c r="P2834" s="404"/>
      <c r="Q2834" s="404"/>
      <c r="R2834" s="404"/>
      <c r="S2834" s="404"/>
      <c r="T2834" s="404"/>
    </row>
    <row r="2835" spans="12:20" ht="16.8">
      <c r="L2835" s="404"/>
      <c r="M2835" s="404"/>
      <c r="N2835" s="404"/>
      <c r="O2835" s="404"/>
      <c r="P2835" s="404"/>
      <c r="Q2835" s="404"/>
      <c r="R2835" s="404"/>
      <c r="S2835" s="404"/>
      <c r="T2835" s="404"/>
    </row>
    <row r="2836" spans="12:20" ht="16.8">
      <c r="L2836" s="404"/>
      <c r="M2836" s="404"/>
      <c r="N2836" s="404"/>
      <c r="O2836" s="404"/>
      <c r="P2836" s="404"/>
      <c r="Q2836" s="404"/>
      <c r="R2836" s="404"/>
      <c r="S2836" s="404"/>
      <c r="T2836" s="404"/>
    </row>
    <row r="2837" spans="12:20" ht="16.8">
      <c r="L2837" s="404"/>
      <c r="M2837" s="404"/>
      <c r="N2837" s="404"/>
      <c r="O2837" s="404"/>
      <c r="P2837" s="404"/>
      <c r="Q2837" s="404"/>
      <c r="R2837" s="404"/>
      <c r="S2837" s="404"/>
      <c r="T2837" s="404"/>
    </row>
    <row r="2838" spans="12:20" ht="16.8">
      <c r="L2838" s="404"/>
      <c r="M2838" s="404"/>
      <c r="N2838" s="404"/>
      <c r="O2838" s="404"/>
      <c r="P2838" s="404"/>
      <c r="Q2838" s="404"/>
      <c r="R2838" s="404"/>
      <c r="S2838" s="404"/>
      <c r="T2838" s="404"/>
    </row>
    <row r="2839" spans="12:20" ht="16.8">
      <c r="L2839" s="404"/>
      <c r="M2839" s="404"/>
      <c r="N2839" s="404"/>
      <c r="O2839" s="404"/>
      <c r="P2839" s="404"/>
      <c r="Q2839" s="404"/>
      <c r="R2839" s="404"/>
      <c r="S2839" s="404"/>
      <c r="T2839" s="404"/>
    </row>
    <row r="2840" spans="12:20" ht="16.8">
      <c r="L2840" s="404"/>
      <c r="M2840" s="404"/>
      <c r="N2840" s="404"/>
      <c r="O2840" s="404"/>
      <c r="P2840" s="404"/>
      <c r="Q2840" s="404"/>
      <c r="R2840" s="404"/>
      <c r="S2840" s="404"/>
      <c r="T2840" s="404"/>
    </row>
    <row r="2841" spans="12:20" ht="16.8">
      <c r="L2841" s="404"/>
      <c r="M2841" s="404"/>
      <c r="N2841" s="404"/>
      <c r="O2841" s="404"/>
      <c r="P2841" s="404"/>
      <c r="Q2841" s="404"/>
      <c r="R2841" s="404"/>
      <c r="S2841" s="404"/>
      <c r="T2841" s="404"/>
    </row>
    <row r="2842" spans="12:20" ht="16.8">
      <c r="L2842" s="404"/>
      <c r="M2842" s="404"/>
      <c r="N2842" s="404"/>
      <c r="O2842" s="404"/>
      <c r="P2842" s="404"/>
      <c r="Q2842" s="404"/>
      <c r="R2842" s="404"/>
      <c r="S2842" s="404"/>
      <c r="T2842" s="404"/>
    </row>
    <row r="2843" spans="12:20" ht="16.8">
      <c r="L2843" s="404"/>
      <c r="M2843" s="404"/>
      <c r="N2843" s="404"/>
      <c r="O2843" s="404"/>
      <c r="P2843" s="404"/>
      <c r="Q2843" s="404"/>
      <c r="R2843" s="404"/>
      <c r="S2843" s="404"/>
      <c r="T2843" s="404"/>
    </row>
    <row r="2844" spans="12:20" ht="16.8">
      <c r="L2844" s="404"/>
      <c r="M2844" s="404"/>
      <c r="N2844" s="404"/>
      <c r="O2844" s="404"/>
      <c r="P2844" s="404"/>
      <c r="Q2844" s="404"/>
      <c r="R2844" s="404"/>
      <c r="S2844" s="404"/>
      <c r="T2844" s="404"/>
    </row>
    <row r="2845" spans="12:20" ht="16.8">
      <c r="L2845" s="404"/>
      <c r="M2845" s="404"/>
      <c r="N2845" s="404"/>
      <c r="O2845" s="404"/>
      <c r="P2845" s="404"/>
      <c r="Q2845" s="404"/>
      <c r="R2845" s="404"/>
      <c r="S2845" s="404"/>
      <c r="T2845" s="404"/>
    </row>
    <row r="2846" spans="12:20" ht="16.8">
      <c r="L2846" s="404"/>
      <c r="M2846" s="404"/>
      <c r="N2846" s="404"/>
      <c r="O2846" s="404"/>
      <c r="P2846" s="404"/>
      <c r="Q2846" s="404"/>
      <c r="R2846" s="404"/>
      <c r="S2846" s="404"/>
      <c r="T2846" s="404"/>
    </row>
    <row r="2847" spans="12:20" ht="16.8">
      <c r="L2847" s="404"/>
      <c r="M2847" s="404"/>
      <c r="N2847" s="404"/>
      <c r="O2847" s="404"/>
      <c r="P2847" s="404"/>
      <c r="Q2847" s="404"/>
      <c r="R2847" s="404"/>
      <c r="S2847" s="404"/>
      <c r="T2847" s="404"/>
    </row>
    <row r="2848" spans="12:20" ht="16.8">
      <c r="L2848" s="404"/>
      <c r="M2848" s="404"/>
      <c r="N2848" s="404"/>
      <c r="O2848" s="404"/>
      <c r="P2848" s="404"/>
      <c r="Q2848" s="404"/>
      <c r="R2848" s="404"/>
      <c r="S2848" s="404"/>
      <c r="T2848" s="404"/>
    </row>
    <row r="2849" spans="12:20" ht="16.8">
      <c r="L2849" s="404"/>
      <c r="M2849" s="404"/>
      <c r="N2849" s="404"/>
      <c r="O2849" s="404"/>
      <c r="P2849" s="404"/>
      <c r="Q2849" s="404"/>
      <c r="R2849" s="404"/>
      <c r="S2849" s="404"/>
      <c r="T2849" s="404"/>
    </row>
    <row r="2850" spans="12:20" ht="16.8">
      <c r="L2850" s="404"/>
      <c r="M2850" s="404"/>
      <c r="N2850" s="404"/>
      <c r="O2850" s="404"/>
      <c r="P2850" s="404"/>
      <c r="Q2850" s="404"/>
      <c r="R2850" s="404"/>
      <c r="S2850" s="404"/>
      <c r="T2850" s="404"/>
    </row>
    <row r="2851" spans="12:20" ht="16.8">
      <c r="L2851" s="404"/>
      <c r="M2851" s="404"/>
      <c r="N2851" s="404"/>
      <c r="O2851" s="404"/>
      <c r="P2851" s="404"/>
      <c r="Q2851" s="404"/>
      <c r="R2851" s="404"/>
      <c r="S2851" s="404"/>
      <c r="T2851" s="404"/>
    </row>
    <row r="2852" spans="12:20" ht="16.8">
      <c r="L2852" s="404"/>
      <c r="M2852" s="404"/>
      <c r="N2852" s="404"/>
      <c r="O2852" s="404"/>
      <c r="P2852" s="404"/>
      <c r="Q2852" s="404"/>
      <c r="R2852" s="404"/>
      <c r="S2852" s="404"/>
      <c r="T2852" s="404"/>
    </row>
    <row r="2853" spans="12:20" ht="16.8">
      <c r="L2853" s="404"/>
      <c r="M2853" s="404"/>
      <c r="N2853" s="404"/>
      <c r="O2853" s="404"/>
      <c r="P2853" s="404"/>
      <c r="Q2853" s="404"/>
      <c r="R2853" s="404"/>
      <c r="S2853" s="404"/>
      <c r="T2853" s="404"/>
    </row>
    <row r="2854" spans="12:20" ht="16.8">
      <c r="L2854" s="404"/>
      <c r="M2854" s="404"/>
      <c r="N2854" s="404"/>
      <c r="O2854" s="404"/>
      <c r="P2854" s="404"/>
      <c r="Q2854" s="404"/>
      <c r="R2854" s="404"/>
      <c r="S2854" s="404"/>
      <c r="T2854" s="404"/>
    </row>
    <row r="2855" spans="12:20" ht="16.8">
      <c r="L2855" s="404"/>
      <c r="M2855" s="404"/>
      <c r="N2855" s="404"/>
      <c r="O2855" s="404"/>
      <c r="P2855" s="404"/>
      <c r="Q2855" s="404"/>
      <c r="R2855" s="404"/>
      <c r="S2855" s="404"/>
      <c r="T2855" s="404"/>
    </row>
    <row r="2856" spans="12:20" ht="16.8">
      <c r="L2856" s="404"/>
      <c r="M2856" s="404"/>
      <c r="N2856" s="404"/>
      <c r="O2856" s="404"/>
      <c r="P2856" s="404"/>
      <c r="Q2856" s="404"/>
      <c r="R2856" s="404"/>
      <c r="S2856" s="404"/>
      <c r="T2856" s="404"/>
    </row>
    <row r="2857" spans="12:20" ht="16.8">
      <c r="L2857" s="404"/>
      <c r="M2857" s="404"/>
      <c r="N2857" s="404"/>
      <c r="O2857" s="404"/>
      <c r="P2857" s="404"/>
      <c r="Q2857" s="404"/>
      <c r="R2857" s="404"/>
      <c r="S2857" s="404"/>
      <c r="T2857" s="404"/>
    </row>
    <row r="2858" spans="12:20" ht="16.8">
      <c r="L2858" s="404"/>
      <c r="M2858" s="404"/>
      <c r="N2858" s="404"/>
      <c r="O2858" s="404"/>
      <c r="P2858" s="404"/>
      <c r="Q2858" s="404"/>
      <c r="R2858" s="404"/>
      <c r="S2858" s="404"/>
      <c r="T2858" s="404"/>
    </row>
    <row r="2859" spans="12:20" ht="16.8">
      <c r="L2859" s="404"/>
      <c r="M2859" s="404"/>
      <c r="N2859" s="404"/>
      <c r="O2859" s="404"/>
      <c r="P2859" s="404"/>
      <c r="Q2859" s="404"/>
      <c r="R2859" s="404"/>
      <c r="S2859" s="404"/>
      <c r="T2859" s="404"/>
    </row>
    <row r="2860" spans="12:20" ht="16.8">
      <c r="L2860" s="404"/>
      <c r="M2860" s="404"/>
      <c r="N2860" s="404"/>
      <c r="O2860" s="404"/>
      <c r="P2860" s="404"/>
      <c r="Q2860" s="404"/>
      <c r="R2860" s="404"/>
      <c r="S2860" s="404"/>
      <c r="T2860" s="404"/>
    </row>
    <row r="2861" spans="12:20" ht="16.8">
      <c r="L2861" s="404"/>
      <c r="M2861" s="404"/>
      <c r="N2861" s="404"/>
      <c r="O2861" s="404"/>
      <c r="P2861" s="404"/>
      <c r="Q2861" s="404"/>
      <c r="R2861" s="404"/>
      <c r="S2861" s="404"/>
      <c r="T2861" s="404"/>
    </row>
    <row r="2862" spans="12:20" ht="16.8">
      <c r="L2862" s="404"/>
      <c r="M2862" s="404"/>
      <c r="N2862" s="404"/>
      <c r="O2862" s="404"/>
      <c r="P2862" s="404"/>
      <c r="Q2862" s="404"/>
      <c r="R2862" s="404"/>
      <c r="S2862" s="404"/>
      <c r="T2862" s="404"/>
    </row>
    <row r="2863" spans="12:20" ht="16.8">
      <c r="L2863" s="404"/>
      <c r="M2863" s="404"/>
      <c r="N2863" s="404"/>
      <c r="O2863" s="404"/>
      <c r="P2863" s="404"/>
      <c r="Q2863" s="404"/>
      <c r="R2863" s="404"/>
      <c r="S2863" s="404"/>
      <c r="T2863" s="404"/>
    </row>
    <row r="2864" spans="12:20" ht="16.8">
      <c r="L2864" s="404"/>
      <c r="M2864" s="404"/>
      <c r="N2864" s="404"/>
      <c r="O2864" s="404"/>
      <c r="P2864" s="404"/>
      <c r="Q2864" s="404"/>
      <c r="R2864" s="404"/>
      <c r="S2864" s="404"/>
      <c r="T2864" s="404"/>
    </row>
    <row r="2865" spans="12:20" ht="16.8">
      <c r="L2865" s="404"/>
      <c r="M2865" s="404"/>
      <c r="N2865" s="404"/>
      <c r="O2865" s="404"/>
      <c r="P2865" s="404"/>
      <c r="Q2865" s="404"/>
      <c r="R2865" s="404"/>
      <c r="S2865" s="404"/>
      <c r="T2865" s="404"/>
    </row>
    <row r="2866" spans="12:20" ht="16.8">
      <c r="L2866" s="404"/>
      <c r="M2866" s="404"/>
      <c r="N2866" s="404"/>
      <c r="O2866" s="404"/>
      <c r="P2866" s="404"/>
      <c r="Q2866" s="404"/>
      <c r="R2866" s="404"/>
      <c r="S2866" s="404"/>
      <c r="T2866" s="404"/>
    </row>
    <row r="2867" spans="12:20" ht="16.8">
      <c r="L2867" s="404"/>
      <c r="M2867" s="404"/>
      <c r="N2867" s="404"/>
      <c r="O2867" s="404"/>
      <c r="P2867" s="404"/>
      <c r="Q2867" s="404"/>
      <c r="R2867" s="404"/>
      <c r="S2867" s="404"/>
      <c r="T2867" s="404"/>
    </row>
    <row r="2868" spans="12:20" ht="16.8">
      <c r="L2868" s="404"/>
      <c r="M2868" s="404"/>
      <c r="N2868" s="404"/>
      <c r="O2868" s="404"/>
      <c r="P2868" s="404"/>
      <c r="Q2868" s="404"/>
      <c r="R2868" s="404"/>
      <c r="S2868" s="404"/>
      <c r="T2868" s="404"/>
    </row>
    <row r="2869" spans="12:20" ht="16.8">
      <c r="L2869" s="404"/>
      <c r="M2869" s="404"/>
      <c r="N2869" s="404"/>
      <c r="O2869" s="404"/>
      <c r="P2869" s="404"/>
      <c r="Q2869" s="404"/>
      <c r="R2869" s="404"/>
      <c r="S2869" s="404"/>
      <c r="T2869" s="404"/>
    </row>
    <row r="2870" spans="12:20" ht="16.8">
      <c r="L2870" s="404"/>
      <c r="M2870" s="404"/>
      <c r="N2870" s="404"/>
      <c r="O2870" s="404"/>
      <c r="P2870" s="404"/>
      <c r="Q2870" s="404"/>
      <c r="R2870" s="404"/>
      <c r="S2870" s="404"/>
      <c r="T2870" s="404"/>
    </row>
    <row r="2871" spans="12:20" ht="16.8">
      <c r="L2871" s="404"/>
      <c r="M2871" s="404"/>
      <c r="N2871" s="404"/>
      <c r="O2871" s="404"/>
      <c r="P2871" s="404"/>
      <c r="Q2871" s="404"/>
      <c r="R2871" s="404"/>
      <c r="S2871" s="404"/>
      <c r="T2871" s="404"/>
    </row>
    <row r="2872" spans="12:20" ht="16.8">
      <c r="L2872" s="404"/>
      <c r="M2872" s="404"/>
      <c r="N2872" s="404"/>
      <c r="O2872" s="404"/>
      <c r="P2872" s="404"/>
      <c r="Q2872" s="404"/>
      <c r="R2872" s="404"/>
      <c r="S2872" s="404"/>
      <c r="T2872" s="404"/>
    </row>
    <row r="2873" spans="12:20" ht="16.8">
      <c r="L2873" s="404"/>
      <c r="M2873" s="404"/>
      <c r="N2873" s="404"/>
      <c r="O2873" s="404"/>
      <c r="P2873" s="404"/>
      <c r="Q2873" s="404"/>
      <c r="R2873" s="404"/>
      <c r="S2873" s="404"/>
      <c r="T2873" s="404"/>
    </row>
    <row r="2874" spans="12:20" ht="16.8">
      <c r="L2874" s="404"/>
      <c r="M2874" s="404"/>
      <c r="N2874" s="404"/>
      <c r="O2874" s="404"/>
      <c r="P2874" s="404"/>
      <c r="Q2874" s="404"/>
      <c r="R2874" s="404"/>
      <c r="S2874" s="404"/>
      <c r="T2874" s="404"/>
    </row>
    <row r="2875" spans="12:20" ht="16.8">
      <c r="L2875" s="404"/>
      <c r="M2875" s="404"/>
      <c r="N2875" s="404"/>
      <c r="O2875" s="404"/>
      <c r="P2875" s="404"/>
      <c r="Q2875" s="404"/>
      <c r="R2875" s="404"/>
      <c r="S2875" s="404"/>
      <c r="T2875" s="404"/>
    </row>
    <row r="2876" spans="12:20" ht="16.8">
      <c r="L2876" s="404"/>
      <c r="M2876" s="404"/>
      <c r="N2876" s="404"/>
      <c r="O2876" s="404"/>
      <c r="P2876" s="404"/>
      <c r="Q2876" s="404"/>
      <c r="R2876" s="404"/>
      <c r="S2876" s="404"/>
      <c r="T2876" s="404"/>
    </row>
    <row r="2877" spans="12:20" ht="16.8">
      <c r="L2877" s="404"/>
      <c r="M2877" s="404"/>
      <c r="N2877" s="404"/>
      <c r="O2877" s="404"/>
      <c r="P2877" s="404"/>
      <c r="Q2877" s="404"/>
      <c r="R2877" s="404"/>
      <c r="S2877" s="404"/>
      <c r="T2877" s="404"/>
    </row>
    <row r="2878" spans="12:20" ht="16.8">
      <c r="L2878" s="404"/>
      <c r="M2878" s="404"/>
      <c r="N2878" s="404"/>
      <c r="O2878" s="404"/>
      <c r="P2878" s="404"/>
      <c r="Q2878" s="404"/>
      <c r="R2878" s="404"/>
      <c r="S2878" s="404"/>
      <c r="T2878" s="404"/>
    </row>
    <row r="2879" spans="12:20" ht="16.8">
      <c r="L2879" s="404"/>
      <c r="M2879" s="404"/>
      <c r="N2879" s="404"/>
      <c r="O2879" s="404"/>
      <c r="P2879" s="404"/>
      <c r="Q2879" s="404"/>
      <c r="R2879" s="404"/>
      <c r="S2879" s="404"/>
      <c r="T2879" s="404"/>
    </row>
    <row r="2880" spans="12:20" ht="16.8">
      <c r="L2880" s="404"/>
      <c r="M2880" s="404"/>
      <c r="N2880" s="404"/>
      <c r="O2880" s="404"/>
      <c r="P2880" s="404"/>
      <c r="Q2880" s="404"/>
      <c r="R2880" s="404"/>
      <c r="S2880" s="404"/>
      <c r="T2880" s="404"/>
    </row>
    <row r="2881" spans="12:20" ht="16.8">
      <c r="L2881" s="404"/>
      <c r="M2881" s="404"/>
      <c r="N2881" s="404"/>
      <c r="O2881" s="404"/>
      <c r="P2881" s="404"/>
      <c r="Q2881" s="404"/>
      <c r="R2881" s="404"/>
      <c r="S2881" s="404"/>
      <c r="T2881" s="404"/>
    </row>
    <row r="2882" spans="12:20" ht="16.8">
      <c r="L2882" s="404"/>
      <c r="M2882" s="404"/>
      <c r="N2882" s="404"/>
      <c r="O2882" s="404"/>
      <c r="P2882" s="404"/>
      <c r="Q2882" s="404"/>
      <c r="R2882" s="404"/>
      <c r="S2882" s="404"/>
      <c r="T2882" s="404"/>
    </row>
    <row r="2883" spans="12:20" ht="16.8">
      <c r="L2883" s="404"/>
      <c r="M2883" s="404"/>
      <c r="N2883" s="404"/>
      <c r="O2883" s="404"/>
      <c r="P2883" s="404"/>
      <c r="Q2883" s="404"/>
      <c r="R2883" s="404"/>
      <c r="S2883" s="404"/>
      <c r="T2883" s="404"/>
    </row>
    <row r="2884" spans="12:20" ht="16.8">
      <c r="L2884" s="404"/>
      <c r="M2884" s="404"/>
      <c r="N2884" s="404"/>
      <c r="O2884" s="404"/>
      <c r="P2884" s="404"/>
      <c r="Q2884" s="404"/>
      <c r="R2884" s="404"/>
      <c r="S2884" s="404"/>
      <c r="T2884" s="404"/>
    </row>
    <row r="2885" spans="12:20" ht="16.8">
      <c r="L2885" s="404"/>
      <c r="M2885" s="404"/>
      <c r="N2885" s="404"/>
      <c r="O2885" s="404"/>
      <c r="P2885" s="404"/>
      <c r="Q2885" s="404"/>
      <c r="R2885" s="404"/>
      <c r="S2885" s="404"/>
      <c r="T2885" s="404"/>
    </row>
    <row r="2886" spans="12:20" ht="16.8">
      <c r="L2886" s="404"/>
      <c r="M2886" s="404"/>
      <c r="N2886" s="404"/>
      <c r="O2886" s="404"/>
      <c r="P2886" s="404"/>
      <c r="Q2886" s="404"/>
      <c r="R2886" s="404"/>
      <c r="S2886" s="404"/>
      <c r="T2886" s="404"/>
    </row>
    <row r="2887" spans="12:20" ht="16.8">
      <c r="L2887" s="404"/>
      <c r="M2887" s="404"/>
      <c r="N2887" s="404"/>
      <c r="O2887" s="404"/>
      <c r="P2887" s="404"/>
      <c r="Q2887" s="404"/>
      <c r="R2887" s="404"/>
      <c r="S2887" s="404"/>
      <c r="T2887" s="404"/>
    </row>
    <row r="2888" spans="12:20" ht="16.8">
      <c r="L2888" s="404"/>
      <c r="M2888" s="404"/>
      <c r="N2888" s="404"/>
      <c r="O2888" s="404"/>
      <c r="P2888" s="404"/>
      <c r="Q2888" s="404"/>
      <c r="R2888" s="404"/>
      <c r="S2888" s="404"/>
      <c r="T2888" s="404"/>
    </row>
    <row r="2889" spans="12:20" ht="16.8">
      <c r="L2889" s="404"/>
      <c r="M2889" s="404"/>
      <c r="N2889" s="404"/>
      <c r="O2889" s="404"/>
      <c r="P2889" s="404"/>
      <c r="Q2889" s="404"/>
      <c r="R2889" s="404"/>
      <c r="S2889" s="404"/>
      <c r="T2889" s="404"/>
    </row>
    <row r="2890" spans="12:20" ht="16.8">
      <c r="L2890" s="404"/>
      <c r="M2890" s="404"/>
      <c r="N2890" s="404"/>
      <c r="O2890" s="404"/>
      <c r="P2890" s="404"/>
      <c r="Q2890" s="404"/>
      <c r="R2890" s="404"/>
      <c r="S2890" s="404"/>
      <c r="T2890" s="404"/>
    </row>
    <row r="2891" spans="12:20" ht="16.8">
      <c r="L2891" s="404"/>
      <c r="M2891" s="404"/>
      <c r="N2891" s="404"/>
      <c r="O2891" s="404"/>
      <c r="P2891" s="404"/>
      <c r="Q2891" s="404"/>
      <c r="R2891" s="404"/>
      <c r="S2891" s="404"/>
      <c r="T2891" s="404"/>
    </row>
    <row r="2892" spans="12:20" ht="16.8">
      <c r="L2892" s="404"/>
      <c r="M2892" s="404"/>
      <c r="N2892" s="404"/>
      <c r="O2892" s="404"/>
      <c r="P2892" s="404"/>
      <c r="Q2892" s="404"/>
      <c r="R2892" s="404"/>
      <c r="S2892" s="404"/>
      <c r="T2892" s="404"/>
    </row>
    <row r="2893" spans="12:20" ht="16.8">
      <c r="L2893" s="404"/>
      <c r="M2893" s="404"/>
      <c r="N2893" s="404"/>
      <c r="O2893" s="404"/>
      <c r="P2893" s="404"/>
      <c r="Q2893" s="404"/>
      <c r="R2893" s="404"/>
      <c r="S2893" s="404"/>
      <c r="T2893" s="404"/>
    </row>
    <row r="2894" spans="12:20" ht="16.8">
      <c r="L2894" s="404"/>
      <c r="M2894" s="404"/>
      <c r="N2894" s="404"/>
      <c r="O2894" s="404"/>
      <c r="P2894" s="404"/>
      <c r="Q2894" s="404"/>
      <c r="R2894" s="404"/>
      <c r="S2894" s="404"/>
      <c r="T2894" s="404"/>
    </row>
    <row r="2895" spans="12:20" ht="16.8">
      <c r="L2895" s="404"/>
      <c r="M2895" s="404"/>
      <c r="N2895" s="404"/>
      <c r="O2895" s="404"/>
      <c r="P2895" s="404"/>
      <c r="Q2895" s="404"/>
      <c r="R2895" s="404"/>
      <c r="S2895" s="404"/>
      <c r="T2895" s="404"/>
    </row>
    <row r="2896" spans="12:20" ht="16.8">
      <c r="L2896" s="404"/>
      <c r="M2896" s="404"/>
      <c r="N2896" s="404"/>
      <c r="O2896" s="404"/>
      <c r="P2896" s="404"/>
      <c r="Q2896" s="404"/>
      <c r="R2896" s="404"/>
      <c r="S2896" s="404"/>
      <c r="T2896" s="404"/>
    </row>
    <row r="2897" spans="12:20" ht="16.8">
      <c r="L2897" s="404"/>
      <c r="M2897" s="404"/>
      <c r="N2897" s="404"/>
      <c r="O2897" s="404"/>
      <c r="P2897" s="404"/>
      <c r="Q2897" s="404"/>
      <c r="R2897" s="404"/>
      <c r="S2897" s="404"/>
      <c r="T2897" s="404"/>
    </row>
    <row r="2898" spans="12:20" ht="16.8">
      <c r="L2898" s="404"/>
      <c r="M2898" s="404"/>
      <c r="N2898" s="404"/>
      <c r="O2898" s="404"/>
      <c r="P2898" s="404"/>
      <c r="Q2898" s="404"/>
      <c r="R2898" s="404"/>
      <c r="S2898" s="404"/>
      <c r="T2898" s="404"/>
    </row>
    <row r="2899" spans="12:20" ht="16.8">
      <c r="L2899" s="404"/>
      <c r="M2899" s="404"/>
      <c r="N2899" s="404"/>
      <c r="O2899" s="404"/>
      <c r="P2899" s="404"/>
      <c r="Q2899" s="404"/>
      <c r="R2899" s="404"/>
      <c r="S2899" s="404"/>
      <c r="T2899" s="404"/>
    </row>
    <row r="2900" spans="12:20" ht="16.8">
      <c r="L2900" s="404"/>
      <c r="M2900" s="404"/>
      <c r="N2900" s="404"/>
      <c r="O2900" s="404"/>
      <c r="P2900" s="404"/>
      <c r="Q2900" s="404"/>
      <c r="R2900" s="404"/>
      <c r="S2900" s="404"/>
      <c r="T2900" s="404"/>
    </row>
    <row r="2901" spans="12:20" ht="16.8">
      <c r="L2901" s="404"/>
      <c r="M2901" s="404"/>
      <c r="N2901" s="404"/>
      <c r="O2901" s="404"/>
      <c r="P2901" s="404"/>
      <c r="Q2901" s="404"/>
      <c r="R2901" s="404"/>
      <c r="S2901" s="404"/>
      <c r="T2901" s="404"/>
    </row>
    <row r="2902" spans="12:20" ht="16.8">
      <c r="L2902" s="404"/>
      <c r="M2902" s="404"/>
      <c r="N2902" s="404"/>
      <c r="O2902" s="404"/>
      <c r="P2902" s="404"/>
      <c r="Q2902" s="404"/>
      <c r="R2902" s="404"/>
      <c r="S2902" s="404"/>
      <c r="T2902" s="404"/>
    </row>
    <row r="2903" spans="12:20" ht="16.8">
      <c r="L2903" s="404"/>
      <c r="M2903" s="404"/>
      <c r="N2903" s="404"/>
      <c r="O2903" s="404"/>
      <c r="P2903" s="404"/>
      <c r="Q2903" s="404"/>
      <c r="R2903" s="404"/>
      <c r="S2903" s="404"/>
      <c r="T2903" s="404"/>
    </row>
    <row r="2904" spans="12:20" ht="16.8">
      <c r="L2904" s="404"/>
      <c r="M2904" s="404"/>
      <c r="N2904" s="404"/>
      <c r="O2904" s="404"/>
      <c r="P2904" s="404"/>
      <c r="Q2904" s="404"/>
      <c r="R2904" s="404"/>
      <c r="S2904" s="404"/>
      <c r="T2904" s="404"/>
    </row>
    <row r="2905" spans="12:20" ht="16.8">
      <c r="L2905" s="404"/>
      <c r="M2905" s="404"/>
      <c r="N2905" s="404"/>
      <c r="O2905" s="404"/>
      <c r="P2905" s="404"/>
      <c r="Q2905" s="404"/>
      <c r="R2905" s="404"/>
      <c r="S2905" s="404"/>
      <c r="T2905" s="404"/>
    </row>
    <row r="2906" spans="12:20" ht="16.8">
      <c r="L2906" s="404"/>
      <c r="M2906" s="404"/>
      <c r="N2906" s="404"/>
      <c r="O2906" s="404"/>
      <c r="P2906" s="404"/>
      <c r="Q2906" s="404"/>
      <c r="R2906" s="404"/>
      <c r="S2906" s="404"/>
      <c r="T2906" s="404"/>
    </row>
    <row r="2907" spans="12:20" ht="16.8">
      <c r="L2907" s="404"/>
      <c r="M2907" s="404"/>
      <c r="N2907" s="404"/>
      <c r="O2907" s="404"/>
      <c r="P2907" s="404"/>
      <c r="Q2907" s="404"/>
      <c r="R2907" s="404"/>
      <c r="S2907" s="404"/>
      <c r="T2907" s="404"/>
    </row>
    <row r="2908" spans="12:20" ht="16.8">
      <c r="L2908" s="404"/>
      <c r="M2908" s="404"/>
      <c r="N2908" s="404"/>
      <c r="O2908" s="404"/>
      <c r="P2908" s="404"/>
      <c r="Q2908" s="404"/>
      <c r="R2908" s="404"/>
      <c r="S2908" s="404"/>
      <c r="T2908" s="404"/>
    </row>
    <row r="2909" spans="12:20" ht="16.8">
      <c r="L2909" s="404"/>
      <c r="M2909" s="404"/>
      <c r="N2909" s="404"/>
      <c r="O2909" s="404"/>
      <c r="P2909" s="404"/>
      <c r="Q2909" s="404"/>
      <c r="R2909" s="404"/>
      <c r="S2909" s="404"/>
      <c r="T2909" s="404"/>
    </row>
    <row r="2910" spans="12:20" ht="16.8">
      <c r="L2910" s="404"/>
      <c r="M2910" s="404"/>
      <c r="N2910" s="404"/>
      <c r="O2910" s="404"/>
      <c r="P2910" s="404"/>
      <c r="Q2910" s="404"/>
      <c r="R2910" s="404"/>
      <c r="S2910" s="404"/>
      <c r="T2910" s="404"/>
    </row>
    <row r="2911" spans="12:20" ht="16.8">
      <c r="L2911" s="404"/>
      <c r="M2911" s="404"/>
      <c r="N2911" s="404"/>
      <c r="O2911" s="404"/>
      <c r="P2911" s="404"/>
      <c r="Q2911" s="404"/>
      <c r="R2911" s="404"/>
      <c r="S2911" s="404"/>
      <c r="T2911" s="404"/>
    </row>
    <row r="2912" spans="12:20" ht="16.8">
      <c r="L2912" s="404"/>
      <c r="M2912" s="404"/>
      <c r="N2912" s="404"/>
      <c r="O2912" s="404"/>
      <c r="P2912" s="404"/>
      <c r="Q2912" s="404"/>
      <c r="R2912" s="404"/>
      <c r="S2912" s="404"/>
      <c r="T2912" s="404"/>
    </row>
    <row r="2913" spans="12:20" ht="16.8">
      <c r="L2913" s="404"/>
      <c r="M2913" s="404"/>
      <c r="N2913" s="404"/>
      <c r="O2913" s="404"/>
      <c r="P2913" s="404"/>
      <c r="Q2913" s="404"/>
      <c r="R2913" s="404"/>
      <c r="S2913" s="404"/>
      <c r="T2913" s="404"/>
    </row>
    <row r="2914" spans="12:20" ht="16.8">
      <c r="L2914" s="404"/>
      <c r="M2914" s="404"/>
      <c r="N2914" s="404"/>
      <c r="O2914" s="404"/>
      <c r="P2914" s="404"/>
      <c r="Q2914" s="404"/>
      <c r="R2914" s="404"/>
      <c r="S2914" s="404"/>
      <c r="T2914" s="404"/>
    </row>
    <row r="2915" spans="12:20" ht="16.8">
      <c r="L2915" s="404"/>
      <c r="M2915" s="404"/>
      <c r="N2915" s="404"/>
      <c r="O2915" s="404"/>
      <c r="P2915" s="404"/>
      <c r="Q2915" s="404"/>
      <c r="R2915" s="404"/>
      <c r="S2915" s="404"/>
      <c r="T2915" s="404"/>
    </row>
    <row r="2916" spans="12:20" ht="16.8">
      <c r="L2916" s="404"/>
      <c r="M2916" s="404"/>
      <c r="N2916" s="404"/>
      <c r="O2916" s="404"/>
      <c r="P2916" s="404"/>
      <c r="Q2916" s="404"/>
      <c r="R2916" s="404"/>
      <c r="S2916" s="404"/>
      <c r="T2916" s="404"/>
    </row>
    <row r="2917" spans="12:20" ht="16.8">
      <c r="L2917" s="404"/>
      <c r="M2917" s="404"/>
      <c r="N2917" s="404"/>
      <c r="O2917" s="404"/>
      <c r="P2917" s="404"/>
      <c r="Q2917" s="404"/>
      <c r="R2917" s="404"/>
      <c r="S2917" s="404"/>
      <c r="T2917" s="404"/>
    </row>
    <row r="2918" spans="12:20" ht="16.8">
      <c r="L2918" s="404"/>
      <c r="M2918" s="404"/>
      <c r="N2918" s="404"/>
      <c r="O2918" s="404"/>
      <c r="P2918" s="404"/>
      <c r="Q2918" s="404"/>
      <c r="R2918" s="404"/>
      <c r="S2918" s="404"/>
      <c r="T2918" s="404"/>
    </row>
    <row r="2919" spans="12:20" ht="16.8">
      <c r="L2919" s="404"/>
      <c r="M2919" s="404"/>
      <c r="N2919" s="404"/>
      <c r="O2919" s="404"/>
      <c r="P2919" s="404"/>
      <c r="Q2919" s="404"/>
      <c r="R2919" s="404"/>
      <c r="S2919" s="404"/>
      <c r="T2919" s="404"/>
    </row>
    <row r="2920" spans="12:20" ht="16.8">
      <c r="L2920" s="404"/>
      <c r="M2920" s="404"/>
      <c r="N2920" s="404"/>
      <c r="O2920" s="404"/>
      <c r="P2920" s="404"/>
      <c r="Q2920" s="404"/>
      <c r="R2920" s="404"/>
      <c r="S2920" s="404"/>
      <c r="T2920" s="404"/>
    </row>
    <row r="2921" spans="12:20" ht="16.8">
      <c r="L2921" s="404"/>
      <c r="M2921" s="404"/>
      <c r="N2921" s="404"/>
      <c r="O2921" s="404"/>
      <c r="P2921" s="404"/>
      <c r="Q2921" s="404"/>
      <c r="R2921" s="404"/>
      <c r="S2921" s="404"/>
      <c r="T2921" s="404"/>
    </row>
    <row r="2922" spans="12:20" ht="16.8">
      <c r="L2922" s="404"/>
      <c r="M2922" s="404"/>
      <c r="N2922" s="404"/>
      <c r="O2922" s="404"/>
      <c r="P2922" s="404"/>
      <c r="Q2922" s="404"/>
      <c r="R2922" s="404"/>
      <c r="S2922" s="404"/>
      <c r="T2922" s="404"/>
    </row>
    <row r="2923" spans="12:20" ht="16.8">
      <c r="L2923" s="404"/>
      <c r="M2923" s="404"/>
      <c r="N2923" s="404"/>
      <c r="O2923" s="404"/>
      <c r="P2923" s="404"/>
      <c r="Q2923" s="404"/>
      <c r="R2923" s="404"/>
      <c r="S2923" s="404"/>
      <c r="T2923" s="404"/>
    </row>
    <row r="2924" spans="12:20" ht="16.8">
      <c r="L2924" s="404"/>
      <c r="M2924" s="404"/>
      <c r="N2924" s="404"/>
      <c r="O2924" s="404"/>
      <c r="P2924" s="404"/>
      <c r="Q2924" s="404"/>
      <c r="R2924" s="404"/>
      <c r="S2924" s="404"/>
      <c r="T2924" s="404"/>
    </row>
    <row r="2925" spans="12:20" ht="16.8">
      <c r="L2925" s="404"/>
      <c r="M2925" s="404"/>
      <c r="N2925" s="404"/>
      <c r="O2925" s="404"/>
      <c r="P2925" s="404"/>
      <c r="Q2925" s="404"/>
      <c r="R2925" s="404"/>
      <c r="S2925" s="404"/>
      <c r="T2925" s="404"/>
    </row>
    <row r="2926" spans="12:20" ht="16.8">
      <c r="L2926" s="404"/>
      <c r="M2926" s="404"/>
      <c r="N2926" s="404"/>
      <c r="O2926" s="404"/>
      <c r="P2926" s="404"/>
      <c r="Q2926" s="404"/>
      <c r="R2926" s="404"/>
      <c r="S2926" s="404"/>
      <c r="T2926" s="404"/>
    </row>
    <row r="2927" spans="12:20" ht="16.8">
      <c r="L2927" s="404"/>
      <c r="M2927" s="404"/>
      <c r="N2927" s="404"/>
      <c r="O2927" s="404"/>
      <c r="P2927" s="404"/>
      <c r="Q2927" s="404"/>
      <c r="R2927" s="404"/>
      <c r="S2927" s="404"/>
      <c r="T2927" s="404"/>
    </row>
    <row r="2928" spans="12:20" ht="16.8">
      <c r="L2928" s="404"/>
      <c r="M2928" s="404"/>
      <c r="N2928" s="404"/>
      <c r="O2928" s="404"/>
      <c r="P2928" s="404"/>
      <c r="Q2928" s="404"/>
      <c r="R2928" s="404"/>
      <c r="S2928" s="404"/>
      <c r="T2928" s="404"/>
    </row>
    <row r="2929" spans="12:20" ht="16.8">
      <c r="L2929" s="404"/>
      <c r="M2929" s="404"/>
      <c r="N2929" s="404"/>
      <c r="O2929" s="404"/>
      <c r="P2929" s="404"/>
      <c r="Q2929" s="404"/>
      <c r="R2929" s="404"/>
      <c r="S2929" s="404"/>
      <c r="T2929" s="404"/>
    </row>
    <row r="2930" spans="12:20" ht="16.8">
      <c r="L2930" s="404"/>
      <c r="M2930" s="404"/>
      <c r="N2930" s="404"/>
      <c r="O2930" s="404"/>
      <c r="P2930" s="404"/>
      <c r="Q2930" s="404"/>
      <c r="R2930" s="404"/>
      <c r="S2930" s="404"/>
      <c r="T2930" s="404"/>
    </row>
    <row r="2931" spans="12:20" ht="16.8">
      <c r="L2931" s="404"/>
      <c r="M2931" s="404"/>
      <c r="N2931" s="404"/>
      <c r="O2931" s="404"/>
      <c r="P2931" s="404"/>
      <c r="Q2931" s="404"/>
      <c r="R2931" s="404"/>
      <c r="S2931" s="404"/>
      <c r="T2931" s="404"/>
    </row>
    <row r="2932" spans="12:20" ht="16.8">
      <c r="L2932" s="404"/>
      <c r="M2932" s="404"/>
      <c r="N2932" s="404"/>
      <c r="O2932" s="404"/>
      <c r="P2932" s="404"/>
      <c r="Q2932" s="404"/>
      <c r="R2932" s="404"/>
      <c r="S2932" s="404"/>
      <c r="T2932" s="404"/>
    </row>
    <row r="2933" spans="12:20" ht="16.8">
      <c r="L2933" s="404"/>
      <c r="M2933" s="404"/>
      <c r="N2933" s="404"/>
      <c r="O2933" s="404"/>
      <c r="P2933" s="404"/>
      <c r="Q2933" s="404"/>
      <c r="R2933" s="404"/>
      <c r="S2933" s="404"/>
      <c r="T2933" s="404"/>
    </row>
    <row r="2934" spans="12:20" ht="16.8">
      <c r="L2934" s="404"/>
      <c r="M2934" s="404"/>
      <c r="N2934" s="404"/>
      <c r="O2934" s="404"/>
      <c r="P2934" s="404"/>
      <c r="Q2934" s="404"/>
      <c r="R2934" s="404"/>
      <c r="S2934" s="404"/>
      <c r="T2934" s="404"/>
    </row>
    <row r="2935" spans="12:20" ht="16.8">
      <c r="L2935" s="404"/>
      <c r="M2935" s="404"/>
      <c r="N2935" s="404"/>
      <c r="O2935" s="404"/>
      <c r="P2935" s="404"/>
      <c r="Q2935" s="404"/>
      <c r="R2935" s="404"/>
      <c r="S2935" s="404"/>
      <c r="T2935" s="404"/>
    </row>
    <row r="2936" spans="12:20" ht="16.8">
      <c r="L2936" s="404"/>
      <c r="M2936" s="404"/>
      <c r="N2936" s="404"/>
      <c r="O2936" s="404"/>
      <c r="P2936" s="404"/>
      <c r="Q2936" s="404"/>
      <c r="R2936" s="404"/>
      <c r="S2936" s="404"/>
      <c r="T2936" s="404"/>
    </row>
    <row r="2937" spans="12:20" ht="16.8">
      <c r="L2937" s="404"/>
      <c r="M2937" s="404"/>
      <c r="N2937" s="404"/>
      <c r="O2937" s="404"/>
      <c r="P2937" s="404"/>
      <c r="Q2937" s="404"/>
      <c r="R2937" s="404"/>
      <c r="S2937" s="404"/>
      <c r="T2937" s="404"/>
    </row>
    <row r="2938" spans="12:20" ht="16.8">
      <c r="L2938" s="404"/>
      <c r="M2938" s="404"/>
      <c r="N2938" s="404"/>
      <c r="O2938" s="404"/>
      <c r="P2938" s="404"/>
      <c r="Q2938" s="404"/>
      <c r="R2938" s="404"/>
      <c r="S2938" s="404"/>
      <c r="T2938" s="404"/>
    </row>
    <row r="2939" spans="12:20" ht="16.8">
      <c r="L2939" s="404"/>
      <c r="M2939" s="404"/>
      <c r="N2939" s="404"/>
      <c r="O2939" s="404"/>
      <c r="P2939" s="404"/>
      <c r="Q2939" s="404"/>
      <c r="R2939" s="404"/>
      <c r="S2939" s="404"/>
      <c r="T2939" s="404"/>
    </row>
    <row r="2940" spans="12:20" ht="16.8">
      <c r="L2940" s="404"/>
      <c r="M2940" s="404"/>
      <c r="N2940" s="404"/>
      <c r="O2940" s="404"/>
      <c r="P2940" s="404"/>
      <c r="Q2940" s="404"/>
      <c r="R2940" s="404"/>
      <c r="S2940" s="404"/>
      <c r="T2940" s="404"/>
    </row>
    <row r="2941" spans="12:20" ht="16.8">
      <c r="L2941" s="404"/>
      <c r="M2941" s="404"/>
      <c r="N2941" s="404"/>
      <c r="O2941" s="404"/>
      <c r="P2941" s="404"/>
      <c r="Q2941" s="404"/>
      <c r="R2941" s="404"/>
      <c r="S2941" s="404"/>
      <c r="T2941" s="404"/>
    </row>
    <row r="2942" spans="12:20" ht="16.8">
      <c r="L2942" s="404"/>
      <c r="M2942" s="404"/>
      <c r="N2942" s="404"/>
      <c r="O2942" s="404"/>
      <c r="P2942" s="404"/>
      <c r="Q2942" s="404"/>
      <c r="R2942" s="404"/>
      <c r="S2942" s="404"/>
      <c r="T2942" s="404"/>
    </row>
    <row r="2943" spans="12:20" ht="16.8">
      <c r="L2943" s="404"/>
      <c r="M2943" s="404"/>
      <c r="N2943" s="404"/>
      <c r="O2943" s="404"/>
      <c r="P2943" s="404"/>
      <c r="Q2943" s="404"/>
      <c r="R2943" s="404"/>
      <c r="S2943" s="404"/>
      <c r="T2943" s="404"/>
    </row>
    <row r="2944" spans="12:20" ht="16.8">
      <c r="L2944" s="404"/>
      <c r="M2944" s="404"/>
      <c r="N2944" s="404"/>
      <c r="O2944" s="404"/>
      <c r="P2944" s="404"/>
      <c r="Q2944" s="404"/>
      <c r="R2944" s="404"/>
      <c r="S2944" s="404"/>
      <c r="T2944" s="404"/>
    </row>
    <row r="2945" spans="12:20" ht="16.8">
      <c r="L2945" s="404"/>
      <c r="M2945" s="404"/>
      <c r="N2945" s="404"/>
      <c r="O2945" s="404"/>
      <c r="P2945" s="404"/>
      <c r="Q2945" s="404"/>
      <c r="R2945" s="404"/>
      <c r="S2945" s="404"/>
      <c r="T2945" s="404"/>
    </row>
    <row r="2946" spans="12:20" ht="16.8">
      <c r="L2946" s="404"/>
      <c r="M2946" s="404"/>
      <c r="N2946" s="404"/>
      <c r="O2946" s="404"/>
      <c r="P2946" s="404"/>
      <c r="Q2946" s="404"/>
      <c r="R2946" s="404"/>
      <c r="S2946" s="404"/>
      <c r="T2946" s="404"/>
    </row>
    <row r="2947" spans="12:20" ht="16.8">
      <c r="L2947" s="404"/>
      <c r="M2947" s="404"/>
      <c r="N2947" s="404"/>
      <c r="O2947" s="404"/>
      <c r="P2947" s="404"/>
      <c r="Q2947" s="404"/>
      <c r="R2947" s="404"/>
      <c r="S2947" s="404"/>
      <c r="T2947" s="404"/>
    </row>
    <row r="2948" spans="12:20" ht="16.8">
      <c r="L2948" s="404"/>
      <c r="M2948" s="404"/>
      <c r="N2948" s="404"/>
      <c r="O2948" s="404"/>
      <c r="P2948" s="404"/>
      <c r="Q2948" s="404"/>
      <c r="R2948" s="404"/>
      <c r="S2948" s="404"/>
      <c r="T2948" s="404"/>
    </row>
    <row r="2949" spans="12:20" ht="16.8">
      <c r="L2949" s="404"/>
      <c r="M2949" s="404"/>
      <c r="N2949" s="404"/>
      <c r="O2949" s="404"/>
      <c r="P2949" s="404"/>
      <c r="Q2949" s="404"/>
      <c r="R2949" s="404"/>
      <c r="S2949" s="404"/>
      <c r="T2949" s="404"/>
    </row>
    <row r="2950" spans="12:20" ht="16.8">
      <c r="L2950" s="404"/>
      <c r="M2950" s="404"/>
      <c r="N2950" s="404"/>
      <c r="O2950" s="404"/>
      <c r="P2950" s="404"/>
      <c r="Q2950" s="404"/>
      <c r="R2950" s="404"/>
      <c r="S2950" s="404"/>
      <c r="T2950" s="404"/>
    </row>
    <row r="2951" spans="12:20" ht="16.8">
      <c r="L2951" s="404"/>
      <c r="M2951" s="404"/>
      <c r="N2951" s="404"/>
      <c r="O2951" s="404"/>
      <c r="P2951" s="404"/>
      <c r="Q2951" s="404"/>
      <c r="R2951" s="404"/>
      <c r="S2951" s="404"/>
      <c r="T2951" s="404"/>
    </row>
    <row r="2952" spans="12:20" ht="16.8">
      <c r="L2952" s="404"/>
      <c r="M2952" s="404"/>
      <c r="N2952" s="404"/>
      <c r="O2952" s="404"/>
      <c r="P2952" s="404"/>
      <c r="Q2952" s="404"/>
      <c r="R2952" s="404"/>
      <c r="S2952" s="404"/>
      <c r="T2952" s="404"/>
    </row>
    <row r="2953" spans="12:20" ht="16.8">
      <c r="L2953" s="404"/>
      <c r="M2953" s="404"/>
      <c r="N2953" s="404"/>
      <c r="O2953" s="404"/>
      <c r="P2953" s="404"/>
      <c r="Q2953" s="404"/>
      <c r="R2953" s="404"/>
      <c r="S2953" s="404"/>
      <c r="T2953" s="404"/>
    </row>
    <row r="2954" spans="12:20" ht="16.8">
      <c r="L2954" s="404"/>
      <c r="M2954" s="404"/>
      <c r="N2954" s="404"/>
      <c r="O2954" s="404"/>
      <c r="P2954" s="404"/>
      <c r="Q2954" s="404"/>
      <c r="R2954" s="404"/>
      <c r="S2954" s="404"/>
      <c r="T2954" s="404"/>
    </row>
    <row r="2955" spans="12:20" ht="16.8">
      <c r="L2955" s="404"/>
      <c r="M2955" s="404"/>
      <c r="N2955" s="404"/>
      <c r="O2955" s="404"/>
      <c r="P2955" s="404"/>
      <c r="Q2955" s="404"/>
      <c r="R2955" s="404"/>
      <c r="S2955" s="404"/>
      <c r="T2955" s="404"/>
    </row>
    <row r="2956" spans="12:20" ht="16.8">
      <c r="L2956" s="404"/>
      <c r="M2956" s="404"/>
      <c r="N2956" s="404"/>
      <c r="O2956" s="404"/>
      <c r="P2956" s="404"/>
      <c r="Q2956" s="404"/>
      <c r="R2956" s="404"/>
      <c r="S2956" s="404"/>
      <c r="T2956" s="404"/>
    </row>
    <row r="2957" spans="12:20" ht="16.8">
      <c r="L2957" s="404"/>
      <c r="M2957" s="404"/>
      <c r="N2957" s="404"/>
      <c r="O2957" s="404"/>
      <c r="P2957" s="404"/>
      <c r="Q2957" s="404"/>
      <c r="R2957" s="404"/>
      <c r="S2957" s="404"/>
      <c r="T2957" s="404"/>
    </row>
    <row r="2958" spans="12:20" ht="16.8">
      <c r="L2958" s="404"/>
      <c r="M2958" s="404"/>
      <c r="N2958" s="404"/>
      <c r="O2958" s="404"/>
      <c r="P2958" s="404"/>
      <c r="Q2958" s="404"/>
      <c r="R2958" s="404"/>
      <c r="S2958" s="404"/>
      <c r="T2958" s="404"/>
    </row>
    <row r="2959" spans="12:20" ht="16.8">
      <c r="L2959" s="404"/>
      <c r="M2959" s="404"/>
      <c r="N2959" s="404"/>
      <c r="O2959" s="404"/>
      <c r="P2959" s="404"/>
      <c r="Q2959" s="404"/>
      <c r="R2959" s="404"/>
      <c r="S2959" s="404"/>
      <c r="T2959" s="404"/>
    </row>
    <row r="2960" spans="12:20" ht="16.8">
      <c r="L2960" s="404"/>
      <c r="M2960" s="404"/>
      <c r="N2960" s="404"/>
      <c r="O2960" s="404"/>
      <c r="P2960" s="404"/>
      <c r="Q2960" s="404"/>
      <c r="R2960" s="404"/>
      <c r="S2960" s="404"/>
      <c r="T2960" s="404"/>
    </row>
    <row r="2961" spans="12:20" ht="16.8">
      <c r="L2961" s="404"/>
      <c r="M2961" s="404"/>
      <c r="N2961" s="404"/>
      <c r="O2961" s="404"/>
      <c r="P2961" s="404"/>
      <c r="Q2961" s="404"/>
      <c r="R2961" s="404"/>
      <c r="S2961" s="404"/>
      <c r="T2961" s="404"/>
    </row>
    <row r="2962" spans="12:20" ht="16.8">
      <c r="L2962" s="404"/>
      <c r="M2962" s="404"/>
      <c r="N2962" s="404"/>
      <c r="O2962" s="404"/>
      <c r="P2962" s="404"/>
      <c r="Q2962" s="404"/>
      <c r="R2962" s="404"/>
      <c r="S2962" s="404"/>
      <c r="T2962" s="404"/>
    </row>
    <row r="2963" spans="12:20" ht="16.8">
      <c r="L2963" s="404"/>
      <c r="M2963" s="404"/>
      <c r="N2963" s="404"/>
      <c r="O2963" s="404"/>
      <c r="P2963" s="404"/>
      <c r="Q2963" s="404"/>
      <c r="R2963" s="404"/>
      <c r="S2963" s="404"/>
      <c r="T2963" s="404"/>
    </row>
    <row r="2964" spans="12:20" ht="16.8">
      <c r="L2964" s="404"/>
      <c r="M2964" s="404"/>
      <c r="N2964" s="404"/>
      <c r="O2964" s="404"/>
      <c r="P2964" s="404"/>
      <c r="Q2964" s="404"/>
      <c r="R2964" s="404"/>
      <c r="S2964" s="404"/>
      <c r="T2964" s="404"/>
    </row>
    <row r="2965" spans="12:20" ht="16.8">
      <c r="L2965" s="404"/>
      <c r="M2965" s="404"/>
      <c r="N2965" s="404"/>
      <c r="O2965" s="404"/>
      <c r="P2965" s="404"/>
      <c r="Q2965" s="404"/>
      <c r="R2965" s="404"/>
      <c r="S2965" s="404"/>
      <c r="T2965" s="404"/>
    </row>
    <row r="2966" spans="12:20" ht="16.8">
      <c r="L2966" s="404"/>
      <c r="M2966" s="404"/>
      <c r="N2966" s="404"/>
      <c r="O2966" s="404"/>
      <c r="P2966" s="404"/>
      <c r="Q2966" s="404"/>
      <c r="R2966" s="404"/>
      <c r="S2966" s="404"/>
      <c r="T2966" s="404"/>
    </row>
    <row r="2967" spans="12:20" ht="16.8">
      <c r="L2967" s="404"/>
      <c r="M2967" s="404"/>
      <c r="N2967" s="404"/>
      <c r="O2967" s="404"/>
      <c r="P2967" s="404"/>
      <c r="Q2967" s="404"/>
      <c r="R2967" s="404"/>
      <c r="S2967" s="404"/>
      <c r="T2967" s="404"/>
    </row>
    <row r="2968" spans="12:20" ht="16.8">
      <c r="L2968" s="404"/>
      <c r="M2968" s="404"/>
      <c r="N2968" s="404"/>
      <c r="O2968" s="404"/>
      <c r="P2968" s="404"/>
      <c r="Q2968" s="404"/>
      <c r="R2968" s="404"/>
      <c r="S2968" s="404"/>
      <c r="T2968" s="404"/>
    </row>
    <row r="2969" spans="12:20" ht="16.8">
      <c r="L2969" s="404"/>
      <c r="M2969" s="404"/>
      <c r="N2969" s="404"/>
      <c r="O2969" s="404"/>
      <c r="P2969" s="404"/>
      <c r="Q2969" s="404"/>
      <c r="R2969" s="404"/>
      <c r="S2969" s="404"/>
      <c r="T2969" s="404"/>
    </row>
    <row r="2970" spans="12:20" ht="16.8">
      <c r="L2970" s="404"/>
      <c r="M2970" s="404"/>
      <c r="N2970" s="404"/>
      <c r="O2970" s="404"/>
      <c r="P2970" s="404"/>
      <c r="Q2970" s="404"/>
      <c r="R2970" s="404"/>
      <c r="S2970" s="404"/>
      <c r="T2970" s="404"/>
    </row>
    <row r="2971" spans="12:20" ht="16.8">
      <c r="L2971" s="404"/>
      <c r="M2971" s="404"/>
      <c r="N2971" s="404"/>
      <c r="O2971" s="404"/>
      <c r="P2971" s="404"/>
      <c r="Q2971" s="404"/>
      <c r="R2971" s="404"/>
      <c r="S2971" s="404"/>
      <c r="T2971" s="404"/>
    </row>
    <row r="2972" spans="12:20" ht="16.8">
      <c r="L2972" s="404"/>
      <c r="M2972" s="404"/>
      <c r="N2972" s="404"/>
      <c r="O2972" s="404"/>
      <c r="P2972" s="404"/>
      <c r="Q2972" s="404"/>
      <c r="R2972" s="404"/>
      <c r="S2972" s="404"/>
      <c r="T2972" s="404"/>
    </row>
    <row r="2973" spans="12:20" ht="16.8">
      <c r="L2973" s="404"/>
      <c r="M2973" s="404"/>
      <c r="N2973" s="404"/>
      <c r="O2973" s="404"/>
      <c r="P2973" s="404"/>
      <c r="Q2973" s="404"/>
      <c r="R2973" s="404"/>
      <c r="S2973" s="404"/>
      <c r="T2973" s="404"/>
    </row>
    <row r="2974" spans="12:20" ht="16.8">
      <c r="L2974" s="404"/>
      <c r="M2974" s="404"/>
      <c r="N2974" s="404"/>
      <c r="O2974" s="404"/>
      <c r="P2974" s="404"/>
      <c r="Q2974" s="404"/>
      <c r="R2974" s="404"/>
      <c r="S2974" s="404"/>
      <c r="T2974" s="404"/>
    </row>
    <row r="2975" spans="12:20" ht="16.8">
      <c r="L2975" s="404"/>
      <c r="M2975" s="404"/>
      <c r="N2975" s="404"/>
      <c r="O2975" s="404"/>
      <c r="P2975" s="404"/>
      <c r="Q2975" s="404"/>
      <c r="R2975" s="404"/>
      <c r="S2975" s="404"/>
      <c r="T2975" s="404"/>
    </row>
    <row r="2976" spans="12:20" ht="16.8">
      <c r="L2976" s="404"/>
      <c r="M2976" s="404"/>
      <c r="N2976" s="404"/>
      <c r="O2976" s="404"/>
      <c r="P2976" s="404"/>
      <c r="Q2976" s="404"/>
      <c r="R2976" s="404"/>
      <c r="S2976" s="404"/>
      <c r="T2976" s="404"/>
    </row>
    <row r="2977" spans="12:20" ht="16.8">
      <c r="L2977" s="404"/>
      <c r="M2977" s="404"/>
      <c r="N2977" s="404"/>
      <c r="O2977" s="404"/>
      <c r="P2977" s="404"/>
      <c r="Q2977" s="404"/>
      <c r="R2977" s="404"/>
      <c r="S2977" s="404"/>
      <c r="T2977" s="404"/>
    </row>
    <row r="2978" spans="12:20" ht="16.8">
      <c r="L2978" s="404"/>
      <c r="M2978" s="404"/>
      <c r="N2978" s="404"/>
      <c r="O2978" s="404"/>
      <c r="P2978" s="404"/>
      <c r="Q2978" s="404"/>
      <c r="R2978" s="404"/>
      <c r="S2978" s="404"/>
      <c r="T2978" s="404"/>
    </row>
    <row r="2979" spans="12:20" ht="16.8">
      <c r="L2979" s="404"/>
      <c r="M2979" s="404"/>
      <c r="N2979" s="404"/>
      <c r="O2979" s="404"/>
      <c r="P2979" s="404"/>
      <c r="Q2979" s="404"/>
      <c r="R2979" s="404"/>
      <c r="S2979" s="404"/>
      <c r="T2979" s="404"/>
    </row>
    <row r="2980" spans="12:20" ht="16.8">
      <c r="L2980" s="404"/>
      <c r="M2980" s="404"/>
      <c r="N2980" s="404"/>
      <c r="O2980" s="404"/>
      <c r="P2980" s="404"/>
      <c r="Q2980" s="404"/>
      <c r="R2980" s="404"/>
      <c r="S2980" s="404"/>
      <c r="T2980" s="404"/>
    </row>
    <row r="2981" spans="12:20" ht="16.8">
      <c r="L2981" s="404"/>
      <c r="M2981" s="404"/>
      <c r="N2981" s="404"/>
      <c r="O2981" s="404"/>
      <c r="P2981" s="404"/>
      <c r="Q2981" s="404"/>
      <c r="R2981" s="404"/>
      <c r="S2981" s="404"/>
      <c r="T2981" s="404"/>
    </row>
    <row r="2982" spans="12:20" ht="16.8">
      <c r="L2982" s="404"/>
      <c r="M2982" s="404"/>
      <c r="N2982" s="404"/>
      <c r="O2982" s="404"/>
      <c r="P2982" s="404"/>
      <c r="Q2982" s="404"/>
      <c r="R2982" s="404"/>
      <c r="S2982" s="404"/>
      <c r="T2982" s="404"/>
    </row>
    <row r="2983" spans="12:20" ht="16.8">
      <c r="L2983" s="404"/>
      <c r="M2983" s="404"/>
      <c r="N2983" s="404"/>
      <c r="O2983" s="404"/>
      <c r="P2983" s="404"/>
      <c r="Q2983" s="404"/>
      <c r="R2983" s="404"/>
      <c r="S2983" s="404"/>
      <c r="T2983" s="404"/>
    </row>
    <row r="2984" spans="12:20" ht="16.8">
      <c r="L2984" s="404"/>
      <c r="M2984" s="404"/>
      <c r="N2984" s="404"/>
      <c r="O2984" s="404"/>
      <c r="P2984" s="404"/>
      <c r="Q2984" s="404"/>
      <c r="R2984" s="404"/>
      <c r="S2984" s="404"/>
      <c r="T2984" s="404"/>
    </row>
    <row r="2985" spans="12:20" ht="16.8">
      <c r="L2985" s="404"/>
      <c r="M2985" s="404"/>
      <c r="N2985" s="404"/>
      <c r="O2985" s="404"/>
      <c r="P2985" s="404"/>
      <c r="Q2985" s="404"/>
      <c r="R2985" s="404"/>
      <c r="S2985" s="404"/>
      <c r="T2985" s="404"/>
    </row>
    <row r="2986" spans="12:20" ht="16.8">
      <c r="L2986" s="404"/>
      <c r="M2986" s="404"/>
      <c r="N2986" s="404"/>
      <c r="O2986" s="404"/>
      <c r="P2986" s="404"/>
      <c r="Q2986" s="404"/>
      <c r="R2986" s="404"/>
      <c r="S2986" s="404"/>
      <c r="T2986" s="404"/>
    </row>
    <row r="2987" spans="12:20" ht="16.8">
      <c r="L2987" s="404"/>
      <c r="M2987" s="404"/>
      <c r="N2987" s="404"/>
      <c r="O2987" s="404"/>
      <c r="P2987" s="404"/>
      <c r="Q2987" s="404"/>
      <c r="R2987" s="404"/>
      <c r="S2987" s="404"/>
      <c r="T2987" s="404"/>
    </row>
    <row r="2988" spans="12:20" ht="16.8">
      <c r="L2988" s="404"/>
      <c r="M2988" s="404"/>
      <c r="N2988" s="404"/>
      <c r="O2988" s="404"/>
      <c r="P2988" s="404"/>
      <c r="Q2988" s="404"/>
      <c r="R2988" s="404"/>
      <c r="S2988" s="404"/>
      <c r="T2988" s="404"/>
    </row>
    <row r="2989" spans="12:20" ht="16.8">
      <c r="L2989" s="404"/>
      <c r="M2989" s="404"/>
      <c r="N2989" s="404"/>
      <c r="O2989" s="404"/>
      <c r="P2989" s="404"/>
      <c r="Q2989" s="404"/>
      <c r="R2989" s="404"/>
      <c r="S2989" s="404"/>
      <c r="T2989" s="404"/>
    </row>
    <row r="2990" spans="12:20" ht="16.8">
      <c r="L2990" s="404"/>
      <c r="M2990" s="404"/>
      <c r="N2990" s="404"/>
      <c r="O2990" s="404"/>
      <c r="P2990" s="404"/>
      <c r="Q2990" s="404"/>
      <c r="R2990" s="404"/>
      <c r="S2990" s="404"/>
      <c r="T2990" s="404"/>
    </row>
    <row r="2991" spans="12:20" ht="16.8">
      <c r="L2991" s="404"/>
      <c r="M2991" s="404"/>
      <c r="N2991" s="404"/>
      <c r="O2991" s="404"/>
      <c r="P2991" s="404"/>
      <c r="Q2991" s="404"/>
      <c r="R2991" s="404"/>
      <c r="S2991" s="404"/>
      <c r="T2991" s="404"/>
    </row>
    <row r="2992" spans="12:20" ht="16.8">
      <c r="L2992" s="404"/>
      <c r="M2992" s="404"/>
      <c r="N2992" s="404"/>
      <c r="O2992" s="404"/>
      <c r="P2992" s="404"/>
      <c r="Q2992" s="404"/>
      <c r="R2992" s="404"/>
      <c r="S2992" s="404"/>
      <c r="T2992" s="404"/>
    </row>
    <row r="2993" spans="12:20" ht="16.8">
      <c r="L2993" s="404"/>
      <c r="M2993" s="404"/>
      <c r="N2993" s="404"/>
      <c r="O2993" s="404"/>
      <c r="P2993" s="404"/>
      <c r="Q2993" s="404"/>
      <c r="R2993" s="404"/>
      <c r="S2993" s="404"/>
      <c r="T2993" s="404"/>
    </row>
    <row r="2994" spans="12:20" ht="16.8">
      <c r="L2994" s="404"/>
      <c r="M2994" s="404"/>
      <c r="N2994" s="404"/>
      <c r="O2994" s="404"/>
      <c r="P2994" s="404"/>
      <c r="Q2994" s="404"/>
      <c r="R2994" s="404"/>
      <c r="S2994" s="404"/>
      <c r="T2994" s="404"/>
    </row>
    <row r="2995" spans="12:20" ht="16.8">
      <c r="L2995" s="404"/>
      <c r="M2995" s="404"/>
      <c r="N2995" s="404"/>
      <c r="O2995" s="404"/>
      <c r="P2995" s="404"/>
      <c r="Q2995" s="404"/>
      <c r="R2995" s="404"/>
      <c r="S2995" s="404"/>
      <c r="T2995" s="404"/>
    </row>
    <row r="2996" spans="12:20" ht="16.8">
      <c r="L2996" s="404"/>
      <c r="M2996" s="404"/>
      <c r="N2996" s="404"/>
      <c r="O2996" s="404"/>
      <c r="P2996" s="404"/>
      <c r="Q2996" s="404"/>
      <c r="R2996" s="404"/>
      <c r="S2996" s="404"/>
      <c r="T2996" s="404"/>
    </row>
    <row r="2997" spans="12:20" ht="16.8">
      <c r="L2997" s="404"/>
      <c r="M2997" s="404"/>
      <c r="N2997" s="404"/>
      <c r="O2997" s="404"/>
      <c r="P2997" s="404"/>
      <c r="Q2997" s="404"/>
      <c r="R2997" s="404"/>
      <c r="S2997" s="404"/>
      <c r="T2997" s="404"/>
    </row>
    <row r="2998" spans="12:20" ht="16.8">
      <c r="L2998" s="404"/>
      <c r="M2998" s="404"/>
      <c r="N2998" s="404"/>
      <c r="O2998" s="404"/>
      <c r="P2998" s="404"/>
      <c r="Q2998" s="404"/>
      <c r="R2998" s="404"/>
      <c r="S2998" s="404"/>
      <c r="T2998" s="404"/>
    </row>
    <row r="2999" spans="12:20" ht="16.8">
      <c r="L2999" s="404"/>
      <c r="M2999" s="404"/>
      <c r="N2999" s="404"/>
      <c r="O2999" s="404"/>
      <c r="P2999" s="404"/>
      <c r="Q2999" s="404"/>
      <c r="R2999" s="404"/>
      <c r="S2999" s="404"/>
      <c r="T2999" s="404"/>
    </row>
    <row r="3000" spans="12:20" ht="16.8">
      <c r="L3000" s="404"/>
      <c r="M3000" s="404"/>
      <c r="N3000" s="404"/>
      <c r="O3000" s="404"/>
      <c r="P3000" s="404"/>
      <c r="Q3000" s="404"/>
      <c r="R3000" s="404"/>
      <c r="S3000" s="404"/>
      <c r="T3000" s="404"/>
    </row>
    <row r="3001" spans="12:20" ht="16.8">
      <c r="L3001" s="404"/>
      <c r="M3001" s="404"/>
      <c r="N3001" s="404"/>
      <c r="O3001" s="404"/>
      <c r="P3001" s="404"/>
      <c r="Q3001" s="404"/>
      <c r="R3001" s="404"/>
      <c r="S3001" s="404"/>
      <c r="T3001" s="404"/>
    </row>
    <row r="3002" spans="12:20" ht="16.8">
      <c r="L3002" s="404"/>
      <c r="M3002" s="404"/>
      <c r="N3002" s="404"/>
      <c r="O3002" s="404"/>
      <c r="P3002" s="404"/>
      <c r="Q3002" s="404"/>
      <c r="R3002" s="404"/>
      <c r="S3002" s="404"/>
      <c r="T3002" s="404"/>
    </row>
    <row r="3003" spans="12:20" ht="16.8">
      <c r="L3003" s="404"/>
      <c r="M3003" s="404"/>
      <c r="N3003" s="404"/>
      <c r="O3003" s="404"/>
      <c r="P3003" s="404"/>
      <c r="Q3003" s="404"/>
      <c r="R3003" s="404"/>
      <c r="S3003" s="404"/>
      <c r="T3003" s="404"/>
    </row>
    <row r="3004" spans="12:20" ht="16.8">
      <c r="L3004" s="404"/>
      <c r="M3004" s="404"/>
      <c r="N3004" s="404"/>
      <c r="O3004" s="404"/>
      <c r="P3004" s="404"/>
      <c r="Q3004" s="404"/>
      <c r="R3004" s="404"/>
      <c r="S3004" s="404"/>
      <c r="T3004" s="404"/>
    </row>
    <row r="3005" spans="12:20" ht="16.8">
      <c r="L3005" s="404"/>
      <c r="M3005" s="404"/>
      <c r="N3005" s="404"/>
      <c r="O3005" s="404"/>
      <c r="P3005" s="404"/>
      <c r="Q3005" s="404"/>
      <c r="R3005" s="404"/>
      <c r="S3005" s="404"/>
      <c r="T3005" s="404"/>
    </row>
    <row r="3006" spans="12:20" ht="16.8">
      <c r="L3006" s="404"/>
      <c r="M3006" s="404"/>
      <c r="N3006" s="404"/>
      <c r="O3006" s="404"/>
      <c r="P3006" s="404"/>
      <c r="Q3006" s="404"/>
      <c r="R3006" s="404"/>
      <c r="S3006" s="404"/>
      <c r="T3006" s="404"/>
    </row>
    <row r="3007" spans="12:20" ht="16.8">
      <c r="L3007" s="404"/>
      <c r="M3007" s="404"/>
      <c r="N3007" s="404"/>
      <c r="O3007" s="404"/>
      <c r="P3007" s="404"/>
      <c r="Q3007" s="404"/>
      <c r="R3007" s="404"/>
      <c r="S3007" s="404"/>
      <c r="T3007" s="404"/>
    </row>
    <row r="3008" spans="12:20" ht="16.8">
      <c r="L3008" s="404"/>
      <c r="M3008" s="404"/>
      <c r="N3008" s="404"/>
      <c r="O3008" s="404"/>
      <c r="P3008" s="404"/>
      <c r="Q3008" s="404"/>
      <c r="R3008" s="404"/>
      <c r="S3008" s="404"/>
      <c r="T3008" s="404"/>
    </row>
    <row r="3009" spans="12:20" ht="16.8">
      <c r="L3009" s="404"/>
      <c r="M3009" s="404"/>
      <c r="N3009" s="404"/>
      <c r="O3009" s="404"/>
      <c r="P3009" s="404"/>
      <c r="Q3009" s="404"/>
      <c r="R3009" s="404"/>
      <c r="S3009" s="404"/>
      <c r="T3009" s="404"/>
    </row>
    <row r="3010" spans="12:20" ht="16.8">
      <c r="L3010" s="404"/>
      <c r="M3010" s="404"/>
      <c r="N3010" s="404"/>
      <c r="O3010" s="404"/>
      <c r="P3010" s="404"/>
      <c r="Q3010" s="404"/>
      <c r="R3010" s="404"/>
      <c r="S3010" s="404"/>
      <c r="T3010" s="404"/>
    </row>
    <row r="3011" spans="12:20" ht="16.8">
      <c r="L3011" s="404"/>
      <c r="M3011" s="404"/>
      <c r="N3011" s="404"/>
      <c r="O3011" s="404"/>
      <c r="P3011" s="404"/>
      <c r="Q3011" s="404"/>
      <c r="R3011" s="404"/>
      <c r="S3011" s="404"/>
      <c r="T3011" s="404"/>
    </row>
    <row r="3012" spans="12:20" ht="16.8">
      <c r="L3012" s="404"/>
      <c r="M3012" s="404"/>
      <c r="N3012" s="404"/>
      <c r="O3012" s="404"/>
      <c r="P3012" s="404"/>
      <c r="Q3012" s="404"/>
      <c r="R3012" s="404"/>
      <c r="S3012" s="404"/>
      <c r="T3012" s="404"/>
    </row>
    <row r="3013" spans="12:20" ht="16.8">
      <c r="L3013" s="404"/>
      <c r="M3013" s="404"/>
      <c r="N3013" s="404"/>
      <c r="O3013" s="404"/>
      <c r="P3013" s="404"/>
      <c r="Q3013" s="404"/>
      <c r="R3013" s="404"/>
      <c r="S3013" s="404"/>
      <c r="T3013" s="404"/>
    </row>
    <row r="3014" spans="12:20" ht="16.8">
      <c r="L3014" s="404"/>
      <c r="M3014" s="404"/>
      <c r="N3014" s="404"/>
      <c r="O3014" s="404"/>
      <c r="P3014" s="404"/>
      <c r="Q3014" s="404"/>
      <c r="R3014" s="404"/>
      <c r="S3014" s="404"/>
      <c r="T3014" s="404"/>
    </row>
    <row r="3015" spans="12:20" ht="16.8">
      <c r="L3015" s="404"/>
      <c r="M3015" s="404"/>
      <c r="N3015" s="404"/>
      <c r="O3015" s="404"/>
      <c r="P3015" s="404"/>
      <c r="Q3015" s="404"/>
      <c r="R3015" s="404"/>
      <c r="S3015" s="404"/>
      <c r="T3015" s="404"/>
    </row>
    <row r="3016" spans="12:20" ht="16.8">
      <c r="L3016" s="404"/>
      <c r="M3016" s="404"/>
      <c r="N3016" s="404"/>
      <c r="O3016" s="404"/>
      <c r="P3016" s="404"/>
      <c r="Q3016" s="404"/>
      <c r="R3016" s="404"/>
      <c r="S3016" s="404"/>
      <c r="T3016" s="404"/>
    </row>
    <row r="3017" spans="12:20" ht="16.8">
      <c r="L3017" s="404"/>
      <c r="M3017" s="404"/>
      <c r="N3017" s="404"/>
      <c r="O3017" s="404"/>
      <c r="P3017" s="404"/>
      <c r="Q3017" s="404"/>
      <c r="R3017" s="404"/>
      <c r="S3017" s="404"/>
      <c r="T3017" s="404"/>
    </row>
    <row r="3018" spans="12:20" ht="16.8">
      <c r="L3018" s="404"/>
      <c r="M3018" s="404"/>
      <c r="N3018" s="404"/>
      <c r="O3018" s="404"/>
      <c r="P3018" s="404"/>
      <c r="Q3018" s="404"/>
      <c r="R3018" s="404"/>
      <c r="S3018" s="404"/>
      <c r="T3018" s="404"/>
    </row>
    <row r="3019" spans="12:20" ht="16.8">
      <c r="L3019" s="404"/>
      <c r="M3019" s="404"/>
      <c r="N3019" s="404"/>
      <c r="O3019" s="404"/>
      <c r="P3019" s="404"/>
      <c r="Q3019" s="404"/>
      <c r="R3019" s="404"/>
      <c r="S3019" s="404"/>
      <c r="T3019" s="404"/>
    </row>
    <row r="3020" spans="12:20" ht="16.8">
      <c r="L3020" s="404"/>
      <c r="M3020" s="404"/>
      <c r="N3020" s="404"/>
      <c r="O3020" s="404"/>
      <c r="P3020" s="404"/>
      <c r="Q3020" s="404"/>
      <c r="R3020" s="404"/>
      <c r="S3020" s="404"/>
      <c r="T3020" s="404"/>
    </row>
    <row r="3021" spans="12:20" ht="16.8">
      <c r="L3021" s="404"/>
      <c r="M3021" s="404"/>
      <c r="N3021" s="404"/>
      <c r="O3021" s="404"/>
      <c r="P3021" s="404"/>
      <c r="Q3021" s="404"/>
      <c r="R3021" s="404"/>
      <c r="S3021" s="404"/>
      <c r="T3021" s="404"/>
    </row>
    <row r="3022" spans="12:20" ht="16.8">
      <c r="L3022" s="404"/>
      <c r="M3022" s="404"/>
      <c r="N3022" s="404"/>
      <c r="O3022" s="404"/>
      <c r="P3022" s="404"/>
      <c r="Q3022" s="404"/>
      <c r="R3022" s="404"/>
      <c r="S3022" s="404"/>
      <c r="T3022" s="404"/>
    </row>
    <row r="3023" spans="12:20" ht="16.8">
      <c r="L3023" s="404"/>
      <c r="M3023" s="404"/>
      <c r="N3023" s="404"/>
      <c r="O3023" s="404"/>
      <c r="P3023" s="404"/>
      <c r="Q3023" s="404"/>
      <c r="R3023" s="404"/>
      <c r="S3023" s="404"/>
      <c r="T3023" s="404"/>
    </row>
    <row r="3024" spans="12:20" ht="16.8">
      <c r="L3024" s="404"/>
      <c r="M3024" s="404"/>
      <c r="N3024" s="404"/>
      <c r="O3024" s="404"/>
      <c r="P3024" s="404"/>
      <c r="Q3024" s="404"/>
      <c r="R3024" s="404"/>
      <c r="S3024" s="404"/>
      <c r="T3024" s="404"/>
    </row>
    <row r="3025" spans="12:20" ht="16.8">
      <c r="L3025" s="404"/>
      <c r="M3025" s="404"/>
      <c r="N3025" s="404"/>
      <c r="O3025" s="404"/>
      <c r="P3025" s="404"/>
      <c r="Q3025" s="404"/>
      <c r="R3025" s="404"/>
      <c r="S3025" s="404"/>
      <c r="T3025" s="404"/>
    </row>
    <row r="3026" spans="12:20" ht="16.8">
      <c r="L3026" s="404"/>
      <c r="M3026" s="404"/>
      <c r="N3026" s="404"/>
      <c r="O3026" s="404"/>
      <c r="P3026" s="404"/>
      <c r="Q3026" s="404"/>
      <c r="R3026" s="404"/>
      <c r="S3026" s="404"/>
      <c r="T3026" s="404"/>
    </row>
    <row r="3027" spans="12:20" ht="16.8">
      <c r="L3027" s="404"/>
      <c r="M3027" s="404"/>
      <c r="N3027" s="404"/>
      <c r="O3027" s="404"/>
      <c r="P3027" s="404"/>
      <c r="Q3027" s="404"/>
      <c r="R3027" s="404"/>
      <c r="S3027" s="404"/>
      <c r="T3027" s="404"/>
    </row>
    <row r="3028" spans="12:20" ht="16.8">
      <c r="L3028" s="404"/>
      <c r="M3028" s="404"/>
      <c r="N3028" s="404"/>
      <c r="O3028" s="404"/>
      <c r="P3028" s="404"/>
      <c r="Q3028" s="404"/>
      <c r="R3028" s="404"/>
      <c r="S3028" s="404"/>
      <c r="T3028" s="404"/>
    </row>
    <row r="3029" spans="12:20" ht="16.8">
      <c r="L3029" s="404"/>
      <c r="M3029" s="404"/>
      <c r="N3029" s="404"/>
      <c r="O3029" s="404"/>
      <c r="P3029" s="404"/>
      <c r="Q3029" s="404"/>
      <c r="R3029" s="404"/>
      <c r="S3029" s="404"/>
      <c r="T3029" s="404"/>
    </row>
    <row r="3030" spans="12:20" ht="16.8">
      <c r="L3030" s="404"/>
      <c r="M3030" s="404"/>
      <c r="N3030" s="404"/>
      <c r="O3030" s="404"/>
      <c r="P3030" s="404"/>
      <c r="Q3030" s="404"/>
      <c r="R3030" s="404"/>
      <c r="S3030" s="404"/>
      <c r="T3030" s="404"/>
    </row>
    <row r="3031" spans="12:20" ht="16.8">
      <c r="L3031" s="404"/>
      <c r="M3031" s="404"/>
      <c r="N3031" s="404"/>
      <c r="O3031" s="404"/>
      <c r="P3031" s="404"/>
      <c r="Q3031" s="404"/>
      <c r="R3031" s="404"/>
      <c r="S3031" s="404"/>
      <c r="T3031" s="404"/>
    </row>
    <row r="3032" spans="12:20" ht="16.8">
      <c r="L3032" s="404"/>
      <c r="M3032" s="404"/>
      <c r="N3032" s="404"/>
      <c r="O3032" s="404"/>
      <c r="P3032" s="404"/>
      <c r="Q3032" s="404"/>
      <c r="R3032" s="404"/>
      <c r="S3032" s="404"/>
      <c r="T3032" s="404"/>
    </row>
    <row r="3033" spans="12:20" ht="16.8">
      <c r="L3033" s="404"/>
      <c r="M3033" s="404"/>
      <c r="N3033" s="404"/>
      <c r="O3033" s="404"/>
      <c r="P3033" s="404"/>
      <c r="Q3033" s="404"/>
      <c r="R3033" s="404"/>
      <c r="S3033" s="404"/>
      <c r="T3033" s="404"/>
    </row>
    <row r="3034" spans="12:20" ht="16.8">
      <c r="L3034" s="404"/>
      <c r="M3034" s="404"/>
      <c r="N3034" s="404"/>
      <c r="O3034" s="404"/>
      <c r="P3034" s="404"/>
      <c r="Q3034" s="404"/>
      <c r="R3034" s="404"/>
      <c r="S3034" s="404"/>
      <c r="T3034" s="404"/>
    </row>
    <row r="3035" spans="12:20" ht="16.8">
      <c r="L3035" s="404"/>
      <c r="M3035" s="404"/>
      <c r="N3035" s="404"/>
      <c r="O3035" s="404"/>
      <c r="P3035" s="404"/>
      <c r="Q3035" s="404"/>
      <c r="R3035" s="404"/>
      <c r="S3035" s="404"/>
      <c r="T3035" s="404"/>
    </row>
    <row r="3036" spans="12:20" ht="16.8">
      <c r="L3036" s="404"/>
      <c r="M3036" s="404"/>
      <c r="N3036" s="404"/>
      <c r="O3036" s="404"/>
      <c r="P3036" s="404"/>
      <c r="Q3036" s="404"/>
      <c r="R3036" s="404"/>
      <c r="S3036" s="404"/>
      <c r="T3036" s="404"/>
    </row>
    <row r="3037" spans="12:20" ht="16.8">
      <c r="L3037" s="404"/>
      <c r="M3037" s="404"/>
      <c r="N3037" s="404"/>
      <c r="O3037" s="404"/>
      <c r="P3037" s="404"/>
      <c r="Q3037" s="404"/>
      <c r="R3037" s="404"/>
      <c r="S3037" s="404"/>
      <c r="T3037" s="404"/>
    </row>
    <row r="3038" spans="12:20" ht="16.8">
      <c r="L3038" s="404"/>
      <c r="M3038" s="404"/>
      <c r="N3038" s="404"/>
      <c r="O3038" s="404"/>
      <c r="P3038" s="404"/>
      <c r="Q3038" s="404"/>
      <c r="R3038" s="404"/>
      <c r="S3038" s="404"/>
      <c r="T3038" s="404"/>
    </row>
    <row r="3039" spans="12:20" ht="16.8">
      <c r="L3039" s="404"/>
      <c r="M3039" s="404"/>
      <c r="N3039" s="404"/>
      <c r="O3039" s="404"/>
      <c r="P3039" s="404"/>
      <c r="Q3039" s="404"/>
      <c r="R3039" s="404"/>
      <c r="S3039" s="404"/>
      <c r="T3039" s="404"/>
    </row>
    <row r="3040" spans="12:20" ht="16.8">
      <c r="L3040" s="404"/>
      <c r="M3040" s="404"/>
      <c r="N3040" s="404"/>
      <c r="O3040" s="404"/>
      <c r="P3040" s="404"/>
      <c r="Q3040" s="404"/>
      <c r="R3040" s="404"/>
      <c r="S3040" s="404"/>
      <c r="T3040" s="404"/>
    </row>
    <row r="3041" spans="12:20" ht="16.8">
      <c r="L3041" s="404"/>
      <c r="M3041" s="404"/>
      <c r="N3041" s="404"/>
      <c r="O3041" s="404"/>
      <c r="P3041" s="404"/>
      <c r="Q3041" s="404"/>
      <c r="R3041" s="404"/>
      <c r="S3041" s="404"/>
      <c r="T3041" s="404"/>
    </row>
    <row r="3042" spans="12:20" ht="16.8">
      <c r="L3042" s="404"/>
      <c r="M3042" s="404"/>
      <c r="N3042" s="404"/>
      <c r="O3042" s="404"/>
      <c r="P3042" s="404"/>
      <c r="Q3042" s="404"/>
      <c r="R3042" s="404"/>
      <c r="S3042" s="404"/>
      <c r="T3042" s="404"/>
    </row>
    <row r="3043" spans="12:20" ht="16.8">
      <c r="L3043" s="404"/>
      <c r="M3043" s="404"/>
      <c r="N3043" s="404"/>
      <c r="O3043" s="404"/>
      <c r="P3043" s="404"/>
      <c r="Q3043" s="404"/>
      <c r="R3043" s="404"/>
      <c r="S3043" s="404"/>
      <c r="T3043" s="404"/>
    </row>
    <row r="3044" spans="12:20" ht="16.8">
      <c r="L3044" s="404"/>
      <c r="M3044" s="404"/>
      <c r="N3044" s="404"/>
      <c r="O3044" s="404"/>
      <c r="P3044" s="404"/>
      <c r="Q3044" s="404"/>
      <c r="R3044" s="404"/>
      <c r="S3044" s="404"/>
      <c r="T3044" s="404"/>
    </row>
    <row r="3045" spans="12:20" ht="16.8">
      <c r="L3045" s="404"/>
      <c r="M3045" s="404"/>
      <c r="N3045" s="404"/>
      <c r="O3045" s="404"/>
      <c r="P3045" s="404"/>
      <c r="Q3045" s="404"/>
      <c r="R3045" s="404"/>
      <c r="S3045" s="404"/>
      <c r="T3045" s="404"/>
    </row>
    <row r="3046" spans="12:20" ht="16.8">
      <c r="L3046" s="404"/>
      <c r="M3046" s="404"/>
      <c r="N3046" s="404"/>
      <c r="O3046" s="404"/>
      <c r="P3046" s="404"/>
      <c r="Q3046" s="404"/>
      <c r="R3046" s="404"/>
      <c r="S3046" s="404"/>
      <c r="T3046" s="404"/>
    </row>
    <row r="3047" spans="12:20" ht="16.8">
      <c r="L3047" s="404"/>
      <c r="M3047" s="404"/>
      <c r="N3047" s="404"/>
      <c r="O3047" s="404"/>
      <c r="P3047" s="404"/>
      <c r="Q3047" s="404"/>
      <c r="R3047" s="404"/>
      <c r="S3047" s="404"/>
      <c r="T3047" s="404"/>
    </row>
    <row r="3048" spans="12:20" ht="16.8">
      <c r="L3048" s="404"/>
      <c r="M3048" s="404"/>
      <c r="N3048" s="404"/>
      <c r="O3048" s="404"/>
      <c r="P3048" s="404"/>
      <c r="Q3048" s="404"/>
      <c r="R3048" s="404"/>
      <c r="S3048" s="404"/>
      <c r="T3048" s="404"/>
    </row>
    <row r="3049" spans="12:20" ht="16.8">
      <c r="L3049" s="404"/>
      <c r="M3049" s="404"/>
      <c r="N3049" s="404"/>
      <c r="O3049" s="404"/>
      <c r="P3049" s="404"/>
      <c r="Q3049" s="404"/>
      <c r="R3049" s="404"/>
      <c r="S3049" s="404"/>
      <c r="T3049" s="404"/>
    </row>
    <row r="3050" spans="12:20" ht="16.8">
      <c r="L3050" s="404"/>
      <c r="M3050" s="404"/>
      <c r="N3050" s="404"/>
      <c r="O3050" s="404"/>
      <c r="P3050" s="404"/>
      <c r="Q3050" s="404"/>
      <c r="R3050" s="404"/>
      <c r="S3050" s="404"/>
      <c r="T3050" s="404"/>
    </row>
    <row r="3051" spans="12:20" ht="16.8">
      <c r="L3051" s="404"/>
      <c r="M3051" s="404"/>
      <c r="N3051" s="404"/>
      <c r="O3051" s="404"/>
      <c r="P3051" s="404"/>
      <c r="Q3051" s="404"/>
      <c r="R3051" s="404"/>
      <c r="S3051" s="404"/>
      <c r="T3051" s="404"/>
    </row>
    <row r="3052" spans="12:20" ht="16.8">
      <c r="L3052" s="404"/>
      <c r="M3052" s="404"/>
      <c r="N3052" s="404"/>
      <c r="O3052" s="404"/>
      <c r="P3052" s="404"/>
      <c r="Q3052" s="404"/>
      <c r="R3052" s="404"/>
      <c r="S3052" s="404"/>
      <c r="T3052" s="404"/>
    </row>
    <row r="3053" spans="12:20" ht="16.8">
      <c r="L3053" s="404"/>
      <c r="M3053" s="404"/>
      <c r="N3053" s="404"/>
      <c r="O3053" s="404"/>
      <c r="P3053" s="404"/>
      <c r="Q3053" s="404"/>
      <c r="R3053" s="404"/>
      <c r="S3053" s="404"/>
      <c r="T3053" s="404"/>
    </row>
    <row r="3054" spans="12:20" ht="16.8">
      <c r="L3054" s="404"/>
      <c r="M3054" s="404"/>
      <c r="N3054" s="404"/>
      <c r="O3054" s="404"/>
      <c r="P3054" s="404"/>
      <c r="Q3054" s="404"/>
      <c r="R3054" s="404"/>
      <c r="S3054" s="404"/>
      <c r="T3054" s="404"/>
    </row>
    <row r="3055" spans="12:20" ht="16.8">
      <c r="L3055" s="404"/>
      <c r="M3055" s="404"/>
      <c r="N3055" s="404"/>
      <c r="O3055" s="404"/>
      <c r="P3055" s="404"/>
      <c r="Q3055" s="404"/>
      <c r="R3055" s="404"/>
      <c r="S3055" s="404"/>
      <c r="T3055" s="404"/>
    </row>
    <row r="3056" spans="12:20" ht="16.8">
      <c r="L3056" s="404"/>
      <c r="M3056" s="404"/>
      <c r="N3056" s="404"/>
      <c r="O3056" s="404"/>
      <c r="P3056" s="404"/>
      <c r="Q3056" s="404"/>
      <c r="R3056" s="404"/>
      <c r="S3056" s="404"/>
      <c r="T3056" s="404"/>
    </row>
    <row r="3057" spans="12:20" ht="16.8">
      <c r="L3057" s="404"/>
      <c r="M3057" s="404"/>
      <c r="N3057" s="404"/>
      <c r="O3057" s="404"/>
      <c r="P3057" s="404"/>
      <c r="Q3057" s="404"/>
      <c r="R3057" s="404"/>
      <c r="S3057" s="404"/>
      <c r="T3057" s="404"/>
    </row>
    <row r="3058" spans="12:20" ht="16.8">
      <c r="L3058" s="404"/>
      <c r="M3058" s="404"/>
      <c r="N3058" s="404"/>
      <c r="O3058" s="404"/>
      <c r="P3058" s="404"/>
      <c r="Q3058" s="404"/>
      <c r="R3058" s="404"/>
      <c r="S3058" s="404"/>
      <c r="T3058" s="404"/>
    </row>
    <row r="3059" spans="12:20" ht="16.8">
      <c r="L3059" s="404"/>
      <c r="M3059" s="404"/>
      <c r="N3059" s="404"/>
      <c r="O3059" s="404"/>
      <c r="P3059" s="404"/>
      <c r="Q3059" s="404"/>
      <c r="R3059" s="404"/>
      <c r="S3059" s="404"/>
      <c r="T3059" s="404"/>
    </row>
    <row r="3060" spans="12:20" ht="16.8">
      <c r="L3060" s="404"/>
      <c r="M3060" s="404"/>
      <c r="N3060" s="404"/>
      <c r="O3060" s="404"/>
      <c r="P3060" s="404"/>
      <c r="Q3060" s="404"/>
      <c r="R3060" s="404"/>
      <c r="S3060" s="404"/>
      <c r="T3060" s="404"/>
    </row>
    <row r="3061" spans="12:20" ht="16.8">
      <c r="L3061" s="404"/>
      <c r="M3061" s="404"/>
      <c r="N3061" s="404"/>
      <c r="O3061" s="404"/>
      <c r="P3061" s="404"/>
      <c r="Q3061" s="404"/>
      <c r="R3061" s="404"/>
      <c r="S3061" s="404"/>
      <c r="T3061" s="404"/>
    </row>
    <row r="3062" spans="12:20" ht="16.8">
      <c r="L3062" s="404"/>
      <c r="M3062" s="404"/>
      <c r="N3062" s="404"/>
      <c r="O3062" s="404"/>
      <c r="P3062" s="404"/>
      <c r="Q3062" s="404"/>
      <c r="R3062" s="404"/>
      <c r="S3062" s="404"/>
      <c r="T3062" s="404"/>
    </row>
    <row r="3063" spans="12:20" ht="16.8">
      <c r="L3063" s="404"/>
      <c r="M3063" s="404"/>
      <c r="N3063" s="404"/>
      <c r="O3063" s="404"/>
      <c r="P3063" s="404"/>
      <c r="Q3063" s="404"/>
      <c r="R3063" s="404"/>
      <c r="S3063" s="404"/>
      <c r="T3063" s="404"/>
    </row>
    <row r="3064" spans="12:20" ht="16.8">
      <c r="L3064" s="404"/>
      <c r="M3064" s="404"/>
      <c r="N3064" s="404"/>
      <c r="O3064" s="404"/>
      <c r="P3064" s="404"/>
      <c r="Q3064" s="404"/>
      <c r="R3064" s="404"/>
      <c r="S3064" s="404"/>
      <c r="T3064" s="404"/>
    </row>
    <row r="3065" spans="12:20" ht="16.8">
      <c r="L3065" s="404"/>
      <c r="M3065" s="404"/>
      <c r="N3065" s="404"/>
      <c r="O3065" s="404"/>
      <c r="P3065" s="404"/>
      <c r="Q3065" s="404"/>
      <c r="R3065" s="404"/>
      <c r="S3065" s="404"/>
      <c r="T3065" s="404"/>
    </row>
    <row r="3066" spans="12:20" ht="16.8">
      <c r="L3066" s="404"/>
      <c r="M3066" s="404"/>
      <c r="N3066" s="404"/>
      <c r="O3066" s="404"/>
      <c r="P3066" s="404"/>
      <c r="Q3066" s="404"/>
      <c r="R3066" s="404"/>
      <c r="S3066" s="404"/>
      <c r="T3066" s="404"/>
    </row>
    <row r="3067" spans="12:20" ht="16.8">
      <c r="L3067" s="404"/>
      <c r="M3067" s="404"/>
      <c r="N3067" s="404"/>
      <c r="O3067" s="404"/>
      <c r="P3067" s="404"/>
      <c r="Q3067" s="404"/>
      <c r="R3067" s="404"/>
      <c r="S3067" s="404"/>
      <c r="T3067" s="404"/>
    </row>
    <row r="3068" spans="12:20" ht="16.8">
      <c r="L3068" s="404"/>
      <c r="M3068" s="404"/>
      <c r="N3068" s="404"/>
      <c r="O3068" s="404"/>
      <c r="P3068" s="404"/>
      <c r="Q3068" s="404"/>
      <c r="R3068" s="404"/>
      <c r="S3068" s="404"/>
      <c r="T3068" s="404"/>
    </row>
    <row r="3069" spans="12:20" ht="16.8">
      <c r="L3069" s="404"/>
      <c r="M3069" s="404"/>
      <c r="N3069" s="404"/>
      <c r="O3069" s="404"/>
      <c r="P3069" s="404"/>
      <c r="Q3069" s="404"/>
      <c r="R3069" s="404"/>
      <c r="S3069" s="404"/>
      <c r="T3069" s="404"/>
    </row>
    <row r="3070" spans="12:20" ht="16.8">
      <c r="L3070" s="404"/>
      <c r="M3070" s="404"/>
      <c r="N3070" s="404"/>
      <c r="O3070" s="404"/>
      <c r="P3070" s="404"/>
      <c r="Q3070" s="404"/>
      <c r="R3070" s="404"/>
      <c r="S3070" s="404"/>
      <c r="T3070" s="404"/>
    </row>
    <row r="3071" spans="12:20" ht="16.8">
      <c r="L3071" s="404"/>
      <c r="M3071" s="404"/>
      <c r="N3071" s="404"/>
      <c r="O3071" s="404"/>
      <c r="P3071" s="404"/>
      <c r="Q3071" s="404"/>
      <c r="R3071" s="404"/>
      <c r="S3071" s="404"/>
      <c r="T3071" s="404"/>
    </row>
    <row r="3072" spans="12:20" ht="16.8">
      <c r="L3072" s="404"/>
      <c r="M3072" s="404"/>
      <c r="N3072" s="404"/>
      <c r="O3072" s="404"/>
      <c r="P3072" s="404"/>
      <c r="Q3072" s="404"/>
      <c r="R3072" s="404"/>
      <c r="S3072" s="404"/>
      <c r="T3072" s="404"/>
    </row>
    <row r="3073" spans="12:20" ht="16.8">
      <c r="L3073" s="404"/>
      <c r="M3073" s="404"/>
      <c r="N3073" s="404"/>
      <c r="O3073" s="404"/>
      <c r="P3073" s="404"/>
      <c r="Q3073" s="404"/>
      <c r="R3073" s="404"/>
      <c r="S3073" s="404"/>
      <c r="T3073" s="404"/>
    </row>
    <row r="3074" spans="12:20" ht="16.8">
      <c r="L3074" s="404"/>
      <c r="M3074" s="404"/>
      <c r="N3074" s="404"/>
      <c r="O3074" s="404"/>
      <c r="P3074" s="404"/>
      <c r="Q3074" s="404"/>
      <c r="R3074" s="404"/>
      <c r="S3074" s="404"/>
      <c r="T3074" s="404"/>
    </row>
    <row r="3075" spans="12:20" ht="16.8">
      <c r="L3075" s="404"/>
      <c r="M3075" s="404"/>
      <c r="N3075" s="404"/>
      <c r="O3075" s="404"/>
      <c r="P3075" s="404"/>
      <c r="Q3075" s="404"/>
      <c r="R3075" s="404"/>
      <c r="S3075" s="404"/>
      <c r="T3075" s="404"/>
    </row>
    <row r="3076" spans="12:20" ht="16.8">
      <c r="L3076" s="404"/>
      <c r="M3076" s="404"/>
      <c r="N3076" s="404"/>
      <c r="O3076" s="404"/>
      <c r="P3076" s="404"/>
      <c r="Q3076" s="404"/>
      <c r="R3076" s="404"/>
      <c r="S3076" s="404"/>
      <c r="T3076" s="404"/>
    </row>
    <row r="3077" spans="12:20" ht="16.8">
      <c r="L3077" s="404"/>
      <c r="M3077" s="404"/>
      <c r="N3077" s="404"/>
      <c r="O3077" s="404"/>
      <c r="P3077" s="404"/>
      <c r="Q3077" s="404"/>
      <c r="R3077" s="404"/>
      <c r="S3077" s="404"/>
      <c r="T3077" s="404"/>
    </row>
    <row r="3078" spans="12:20" ht="16.8">
      <c r="L3078" s="404"/>
      <c r="M3078" s="404"/>
      <c r="N3078" s="404"/>
      <c r="O3078" s="404"/>
      <c r="P3078" s="404"/>
      <c r="Q3078" s="404"/>
      <c r="R3078" s="404"/>
      <c r="S3078" s="404"/>
      <c r="T3078" s="404"/>
    </row>
    <row r="3079" spans="12:20" ht="16.8">
      <c r="L3079" s="404"/>
      <c r="M3079" s="404"/>
      <c r="N3079" s="404"/>
      <c r="O3079" s="404"/>
      <c r="P3079" s="404"/>
      <c r="Q3079" s="404"/>
      <c r="R3079" s="404"/>
      <c r="S3079" s="404"/>
      <c r="T3079" s="404"/>
    </row>
    <row r="3080" spans="12:20" ht="16.8">
      <c r="L3080" s="404"/>
      <c r="M3080" s="404"/>
      <c r="N3080" s="404"/>
      <c r="O3080" s="404"/>
      <c r="P3080" s="404"/>
      <c r="Q3080" s="404"/>
      <c r="R3080" s="404"/>
      <c r="S3080" s="404"/>
      <c r="T3080" s="404"/>
    </row>
    <row r="3081" spans="12:20" ht="16.8">
      <c r="L3081" s="404"/>
      <c r="M3081" s="404"/>
      <c r="N3081" s="404"/>
      <c r="O3081" s="404"/>
      <c r="P3081" s="404"/>
      <c r="Q3081" s="404"/>
      <c r="R3081" s="404"/>
      <c r="S3081" s="404"/>
      <c r="T3081" s="404"/>
    </row>
    <row r="3082" spans="12:20" ht="16.8">
      <c r="L3082" s="404"/>
      <c r="M3082" s="404"/>
      <c r="N3082" s="404"/>
      <c r="O3082" s="404"/>
      <c r="P3082" s="404"/>
      <c r="Q3082" s="404"/>
      <c r="R3082" s="404"/>
      <c r="S3082" s="404"/>
      <c r="T3082" s="404"/>
    </row>
    <row r="3083" spans="12:20" ht="16.8">
      <c r="L3083" s="404"/>
      <c r="M3083" s="404"/>
      <c r="N3083" s="404"/>
      <c r="O3083" s="404"/>
      <c r="P3083" s="404"/>
      <c r="Q3083" s="404"/>
      <c r="R3083" s="404"/>
      <c r="S3083" s="404"/>
      <c r="T3083" s="404"/>
    </row>
    <row r="3084" spans="12:20" ht="16.8">
      <c r="L3084" s="404"/>
      <c r="M3084" s="404"/>
      <c r="N3084" s="404"/>
      <c r="O3084" s="404"/>
      <c r="P3084" s="404"/>
      <c r="Q3084" s="404"/>
      <c r="R3084" s="404"/>
      <c r="S3084" s="404"/>
      <c r="T3084" s="404"/>
    </row>
    <row r="3085" spans="12:20" ht="16.8">
      <c r="L3085" s="404"/>
      <c r="M3085" s="404"/>
      <c r="N3085" s="404"/>
      <c r="O3085" s="404"/>
      <c r="P3085" s="404"/>
      <c r="Q3085" s="404"/>
      <c r="R3085" s="404"/>
      <c r="S3085" s="404"/>
      <c r="T3085" s="404"/>
    </row>
    <row r="3086" spans="12:20" ht="16.8">
      <c r="L3086" s="404"/>
      <c r="M3086" s="404"/>
      <c r="N3086" s="404"/>
      <c r="O3086" s="404"/>
      <c r="P3086" s="404"/>
      <c r="Q3086" s="404"/>
      <c r="R3086" s="404"/>
      <c r="S3086" s="404"/>
      <c r="T3086" s="404"/>
    </row>
    <row r="3087" spans="12:20" ht="16.8">
      <c r="L3087" s="404"/>
      <c r="M3087" s="404"/>
      <c r="N3087" s="404"/>
      <c r="O3087" s="404"/>
      <c r="P3087" s="404"/>
      <c r="Q3087" s="404"/>
      <c r="R3087" s="404"/>
      <c r="S3087" s="404"/>
      <c r="T3087" s="404"/>
    </row>
    <row r="3088" spans="12:20" ht="16.8">
      <c r="L3088" s="404"/>
      <c r="M3088" s="404"/>
      <c r="N3088" s="404"/>
      <c r="O3088" s="404"/>
      <c r="P3088" s="404"/>
      <c r="Q3088" s="404"/>
      <c r="R3088" s="404"/>
      <c r="S3088" s="404"/>
      <c r="T3088" s="404"/>
    </row>
    <row r="3089" spans="12:20" ht="16.8">
      <c r="L3089" s="404"/>
      <c r="M3089" s="404"/>
      <c r="N3089" s="404"/>
      <c r="O3089" s="404"/>
      <c r="P3089" s="404"/>
      <c r="Q3089" s="404"/>
      <c r="R3089" s="404"/>
      <c r="S3089" s="404"/>
      <c r="T3089" s="404"/>
    </row>
    <row r="3090" spans="12:20" ht="16.8">
      <c r="L3090" s="404"/>
      <c r="M3090" s="404"/>
      <c r="N3090" s="404"/>
      <c r="O3090" s="404"/>
      <c r="P3090" s="404"/>
      <c r="Q3090" s="404"/>
      <c r="R3090" s="404"/>
      <c r="S3090" s="404"/>
      <c r="T3090" s="404"/>
    </row>
    <row r="3091" spans="12:20" ht="16.8">
      <c r="L3091" s="404"/>
      <c r="M3091" s="404"/>
      <c r="N3091" s="404"/>
      <c r="O3091" s="404"/>
      <c r="P3091" s="404"/>
      <c r="Q3091" s="404"/>
      <c r="R3091" s="404"/>
      <c r="S3091" s="404"/>
      <c r="T3091" s="404"/>
    </row>
    <row r="3092" spans="12:20" ht="16.8">
      <c r="L3092" s="404"/>
      <c r="M3092" s="404"/>
      <c r="N3092" s="404"/>
      <c r="O3092" s="404"/>
      <c r="P3092" s="404"/>
      <c r="Q3092" s="404"/>
      <c r="R3092" s="404"/>
      <c r="S3092" s="404"/>
      <c r="T3092" s="404"/>
    </row>
    <row r="3093" spans="12:20" ht="16.8">
      <c r="L3093" s="404"/>
      <c r="M3093" s="404"/>
      <c r="N3093" s="404"/>
      <c r="O3093" s="404"/>
      <c r="P3093" s="404"/>
      <c r="Q3093" s="404"/>
      <c r="R3093" s="404"/>
      <c r="S3093" s="404"/>
      <c r="T3093" s="404"/>
    </row>
    <row r="3094" spans="12:20" ht="16.8">
      <c r="L3094" s="404"/>
      <c r="M3094" s="404"/>
      <c r="N3094" s="404"/>
      <c r="O3094" s="404"/>
      <c r="P3094" s="404"/>
      <c r="Q3094" s="404"/>
      <c r="R3094" s="404"/>
      <c r="S3094" s="404"/>
      <c r="T3094" s="404"/>
    </row>
    <row r="3095" spans="12:20" ht="16.8">
      <c r="L3095" s="404"/>
      <c r="M3095" s="404"/>
      <c r="N3095" s="404"/>
      <c r="O3095" s="404"/>
      <c r="P3095" s="404"/>
      <c r="Q3095" s="404"/>
      <c r="R3095" s="404"/>
      <c r="S3095" s="404"/>
      <c r="T3095" s="404"/>
    </row>
    <row r="3096" spans="12:20" ht="16.8">
      <c r="L3096" s="404"/>
      <c r="M3096" s="404"/>
      <c r="N3096" s="404"/>
      <c r="O3096" s="404"/>
      <c r="P3096" s="404"/>
      <c r="Q3096" s="404"/>
      <c r="R3096" s="404"/>
      <c r="S3096" s="404"/>
      <c r="T3096" s="404"/>
    </row>
    <row r="3097" spans="12:20" ht="16.8">
      <c r="L3097" s="404"/>
      <c r="M3097" s="404"/>
      <c r="N3097" s="404"/>
      <c r="O3097" s="404"/>
      <c r="P3097" s="404"/>
      <c r="Q3097" s="404"/>
      <c r="R3097" s="404"/>
      <c r="S3097" s="404"/>
      <c r="T3097" s="404"/>
    </row>
    <row r="3098" spans="12:20" ht="16.8">
      <c r="L3098" s="404"/>
      <c r="M3098" s="404"/>
      <c r="N3098" s="404"/>
      <c r="O3098" s="404"/>
      <c r="P3098" s="404"/>
      <c r="Q3098" s="404"/>
      <c r="R3098" s="404"/>
      <c r="S3098" s="404"/>
      <c r="T3098" s="404"/>
    </row>
    <row r="3099" spans="12:20" ht="16.8">
      <c r="L3099" s="404"/>
      <c r="M3099" s="404"/>
      <c r="N3099" s="404"/>
      <c r="O3099" s="404"/>
      <c r="P3099" s="404"/>
      <c r="Q3099" s="404"/>
      <c r="R3099" s="404"/>
      <c r="S3099" s="404"/>
      <c r="T3099" s="404"/>
    </row>
    <row r="3100" spans="12:20" ht="16.8">
      <c r="L3100" s="404"/>
      <c r="M3100" s="404"/>
      <c r="N3100" s="404"/>
      <c r="O3100" s="404"/>
      <c r="P3100" s="404"/>
      <c r="Q3100" s="404"/>
      <c r="R3100" s="404"/>
      <c r="S3100" s="404"/>
      <c r="T3100" s="404"/>
    </row>
    <row r="3101" spans="12:20" ht="16.8">
      <c r="L3101" s="404"/>
      <c r="M3101" s="404"/>
      <c r="N3101" s="404"/>
      <c r="O3101" s="404"/>
      <c r="P3101" s="404"/>
      <c r="Q3101" s="404"/>
      <c r="R3101" s="404"/>
      <c r="S3101" s="404"/>
      <c r="T3101" s="404"/>
    </row>
    <row r="3102" spans="12:20" ht="16.8">
      <c r="L3102" s="404"/>
      <c r="M3102" s="404"/>
      <c r="N3102" s="404"/>
      <c r="O3102" s="404"/>
      <c r="P3102" s="404"/>
      <c r="Q3102" s="404"/>
      <c r="R3102" s="404"/>
      <c r="S3102" s="404"/>
      <c r="T3102" s="404"/>
    </row>
    <row r="3103" spans="12:20" ht="16.8">
      <c r="L3103" s="404"/>
      <c r="M3103" s="404"/>
      <c r="N3103" s="404"/>
      <c r="O3103" s="404"/>
      <c r="P3103" s="404"/>
      <c r="Q3103" s="404"/>
      <c r="R3103" s="404"/>
      <c r="S3103" s="404"/>
      <c r="T3103" s="404"/>
    </row>
    <row r="3104" spans="12:20" ht="16.8">
      <c r="L3104" s="404"/>
      <c r="M3104" s="404"/>
      <c r="N3104" s="404"/>
      <c r="O3104" s="404"/>
      <c r="P3104" s="404"/>
      <c r="Q3104" s="404"/>
      <c r="R3104" s="404"/>
      <c r="S3104" s="404"/>
      <c r="T3104" s="404"/>
    </row>
    <row r="3105" spans="12:20" ht="16.8">
      <c r="L3105" s="404"/>
      <c r="M3105" s="404"/>
      <c r="N3105" s="404"/>
      <c r="O3105" s="404"/>
      <c r="P3105" s="404"/>
      <c r="Q3105" s="404"/>
      <c r="R3105" s="404"/>
      <c r="S3105" s="404"/>
      <c r="T3105" s="404"/>
    </row>
    <row r="3106" spans="12:20" ht="16.8">
      <c r="L3106" s="404"/>
      <c r="M3106" s="404"/>
      <c r="N3106" s="404"/>
      <c r="O3106" s="404"/>
      <c r="P3106" s="404"/>
      <c r="Q3106" s="404"/>
      <c r="R3106" s="404"/>
      <c r="S3106" s="404"/>
      <c r="T3106" s="404"/>
    </row>
    <row r="3107" spans="12:20" ht="16.8">
      <c r="L3107" s="404"/>
      <c r="M3107" s="404"/>
      <c r="N3107" s="404"/>
      <c r="O3107" s="404"/>
      <c r="P3107" s="404"/>
      <c r="Q3107" s="404"/>
      <c r="R3107" s="404"/>
      <c r="S3107" s="404"/>
      <c r="T3107" s="404"/>
    </row>
    <row r="3108" spans="12:20" ht="16.8">
      <c r="L3108" s="404"/>
      <c r="M3108" s="404"/>
      <c r="N3108" s="404"/>
      <c r="O3108" s="404"/>
      <c r="P3108" s="404"/>
      <c r="Q3108" s="404"/>
      <c r="R3108" s="404"/>
      <c r="S3108" s="404"/>
      <c r="T3108" s="404"/>
    </row>
    <row r="3109" spans="12:20" ht="16.8">
      <c r="L3109" s="404"/>
      <c r="M3109" s="404"/>
      <c r="N3109" s="404"/>
      <c r="O3109" s="404"/>
      <c r="P3109" s="404"/>
      <c r="Q3109" s="404"/>
      <c r="R3109" s="404"/>
      <c r="S3109" s="404"/>
      <c r="T3109" s="404"/>
    </row>
    <row r="3110" spans="12:20" ht="16.8">
      <c r="L3110" s="404"/>
      <c r="M3110" s="404"/>
      <c r="N3110" s="404"/>
      <c r="O3110" s="404"/>
      <c r="P3110" s="404"/>
      <c r="Q3110" s="404"/>
      <c r="R3110" s="404"/>
      <c r="S3110" s="404"/>
      <c r="T3110" s="404"/>
    </row>
    <row r="3111" spans="12:20" ht="16.8">
      <c r="L3111" s="404"/>
      <c r="M3111" s="404"/>
      <c r="N3111" s="404"/>
      <c r="O3111" s="404"/>
      <c r="P3111" s="404"/>
      <c r="Q3111" s="404"/>
      <c r="R3111" s="404"/>
      <c r="S3111" s="404"/>
      <c r="T3111" s="404"/>
    </row>
    <row r="3112" spans="12:20" ht="16.8">
      <c r="L3112" s="404"/>
      <c r="M3112" s="404"/>
      <c r="N3112" s="404"/>
      <c r="O3112" s="404"/>
      <c r="P3112" s="404"/>
      <c r="Q3112" s="404"/>
      <c r="R3112" s="404"/>
      <c r="S3112" s="404"/>
      <c r="T3112" s="404"/>
    </row>
    <row r="3113" spans="12:20" ht="16.8">
      <c r="L3113" s="404"/>
      <c r="M3113" s="404"/>
      <c r="N3113" s="404"/>
      <c r="O3113" s="404"/>
      <c r="P3113" s="404"/>
      <c r="Q3113" s="404"/>
      <c r="R3113" s="404"/>
      <c r="S3113" s="404"/>
      <c r="T3113" s="404"/>
    </row>
    <row r="3114" spans="12:20" ht="16.8">
      <c r="L3114" s="404"/>
      <c r="M3114" s="404"/>
      <c r="N3114" s="404"/>
      <c r="O3114" s="404"/>
      <c r="P3114" s="404"/>
      <c r="Q3114" s="404"/>
      <c r="R3114" s="404"/>
      <c r="S3114" s="404"/>
      <c r="T3114" s="404"/>
    </row>
    <row r="3115" spans="12:20" ht="16.8">
      <c r="L3115" s="404"/>
      <c r="M3115" s="404"/>
      <c r="N3115" s="404"/>
      <c r="O3115" s="404"/>
      <c r="P3115" s="404"/>
      <c r="Q3115" s="404"/>
      <c r="R3115" s="404"/>
      <c r="S3115" s="404"/>
      <c r="T3115" s="404"/>
    </row>
    <row r="3116" spans="12:20" ht="16.8">
      <c r="L3116" s="404"/>
      <c r="M3116" s="404"/>
      <c r="N3116" s="404"/>
      <c r="O3116" s="404"/>
      <c r="P3116" s="404"/>
      <c r="Q3116" s="404"/>
      <c r="R3116" s="404"/>
      <c r="S3116" s="404"/>
      <c r="T3116" s="404"/>
    </row>
    <row r="3117" spans="12:20" ht="16.8">
      <c r="L3117" s="404"/>
      <c r="M3117" s="404"/>
      <c r="N3117" s="404"/>
      <c r="O3117" s="404"/>
      <c r="P3117" s="404"/>
      <c r="Q3117" s="404"/>
      <c r="R3117" s="404"/>
      <c r="S3117" s="404"/>
      <c r="T3117" s="404"/>
    </row>
    <row r="3118" spans="12:20" ht="16.8">
      <c r="L3118" s="404"/>
      <c r="M3118" s="404"/>
      <c r="N3118" s="404"/>
      <c r="O3118" s="404"/>
      <c r="P3118" s="404"/>
      <c r="Q3118" s="404"/>
      <c r="R3118" s="404"/>
      <c r="S3118" s="404"/>
      <c r="T3118" s="404"/>
    </row>
    <row r="3119" spans="12:20" ht="16.8">
      <c r="L3119" s="404"/>
      <c r="M3119" s="404"/>
      <c r="N3119" s="404"/>
      <c r="O3119" s="404"/>
      <c r="P3119" s="404"/>
      <c r="Q3119" s="404"/>
      <c r="R3119" s="404"/>
      <c r="S3119" s="404"/>
      <c r="T3119" s="404"/>
    </row>
    <row r="3120" spans="12:20" ht="16.8">
      <c r="L3120" s="404"/>
      <c r="M3120" s="404"/>
      <c r="N3120" s="404"/>
      <c r="O3120" s="404"/>
      <c r="P3120" s="404"/>
      <c r="Q3120" s="404"/>
      <c r="R3120" s="404"/>
      <c r="S3120" s="404"/>
      <c r="T3120" s="404"/>
    </row>
    <row r="3121" spans="12:20" ht="16.8">
      <c r="L3121" s="404"/>
      <c r="M3121" s="404"/>
      <c r="N3121" s="404"/>
      <c r="O3121" s="404"/>
      <c r="P3121" s="404"/>
      <c r="Q3121" s="404"/>
      <c r="R3121" s="404"/>
      <c r="S3121" s="404"/>
      <c r="T3121" s="404"/>
    </row>
    <row r="3122" spans="12:20" ht="16.8">
      <c r="L3122" s="404"/>
      <c r="M3122" s="404"/>
      <c r="N3122" s="404"/>
      <c r="O3122" s="404"/>
      <c r="P3122" s="404"/>
      <c r="Q3122" s="404"/>
      <c r="R3122" s="404"/>
      <c r="S3122" s="404"/>
      <c r="T3122" s="404"/>
    </row>
    <row r="3123" spans="12:20" ht="16.8">
      <c r="L3123" s="404"/>
      <c r="M3123" s="404"/>
      <c r="N3123" s="404"/>
      <c r="O3123" s="404"/>
      <c r="P3123" s="404"/>
      <c r="Q3123" s="404"/>
      <c r="R3123" s="404"/>
      <c r="S3123" s="404"/>
      <c r="T3123" s="404"/>
    </row>
    <row r="3124" spans="12:20" ht="16.8">
      <c r="L3124" s="404"/>
      <c r="M3124" s="404"/>
      <c r="N3124" s="404"/>
      <c r="O3124" s="404"/>
      <c r="P3124" s="404"/>
      <c r="Q3124" s="404"/>
      <c r="R3124" s="404"/>
      <c r="S3124" s="404"/>
      <c r="T3124" s="404"/>
    </row>
    <row r="3125" spans="12:20" ht="16.8">
      <c r="L3125" s="404"/>
      <c r="M3125" s="404"/>
      <c r="N3125" s="404"/>
      <c r="O3125" s="404"/>
      <c r="P3125" s="404"/>
      <c r="Q3125" s="404"/>
      <c r="R3125" s="404"/>
      <c r="S3125" s="404"/>
      <c r="T3125" s="404"/>
    </row>
    <row r="3126" spans="12:20" ht="16.8">
      <c r="L3126" s="404"/>
      <c r="M3126" s="404"/>
      <c r="N3126" s="404"/>
      <c r="O3126" s="404"/>
      <c r="P3126" s="404"/>
      <c r="Q3126" s="404"/>
      <c r="R3126" s="404"/>
      <c r="S3126" s="404"/>
      <c r="T3126" s="404"/>
    </row>
    <row r="3127" spans="12:20" ht="16.8">
      <c r="L3127" s="404"/>
      <c r="M3127" s="404"/>
      <c r="N3127" s="404"/>
      <c r="O3127" s="404"/>
      <c r="P3127" s="404"/>
      <c r="Q3127" s="404"/>
      <c r="R3127" s="404"/>
      <c r="S3127" s="404"/>
      <c r="T3127" s="404"/>
    </row>
    <row r="3128" spans="12:20" ht="16.8">
      <c r="L3128" s="404"/>
      <c r="M3128" s="404"/>
      <c r="N3128" s="404"/>
      <c r="O3128" s="404"/>
      <c r="P3128" s="404"/>
      <c r="Q3128" s="404"/>
      <c r="R3128" s="404"/>
      <c r="S3128" s="404"/>
      <c r="T3128" s="404"/>
    </row>
    <row r="3129" spans="12:20" ht="16.8">
      <c r="L3129" s="404"/>
      <c r="M3129" s="404"/>
      <c r="N3129" s="404"/>
      <c r="O3129" s="404"/>
      <c r="P3129" s="404"/>
      <c r="Q3129" s="404"/>
      <c r="R3129" s="404"/>
      <c r="S3129" s="404"/>
      <c r="T3129" s="404"/>
    </row>
    <row r="3130" spans="12:20" ht="16.8">
      <c r="L3130" s="404"/>
      <c r="M3130" s="404"/>
      <c r="N3130" s="404"/>
      <c r="O3130" s="404"/>
      <c r="P3130" s="404"/>
      <c r="Q3130" s="404"/>
      <c r="R3130" s="404"/>
      <c r="S3130" s="404"/>
      <c r="T3130" s="404"/>
    </row>
    <row r="3131" spans="12:20" ht="16.8">
      <c r="L3131" s="404"/>
      <c r="M3131" s="404"/>
      <c r="N3131" s="404"/>
      <c r="O3131" s="404"/>
      <c r="P3131" s="404"/>
      <c r="Q3131" s="404"/>
      <c r="R3131" s="404"/>
      <c r="S3131" s="404"/>
      <c r="T3131" s="404"/>
    </row>
    <row r="3132" spans="12:20" ht="16.8">
      <c r="L3132" s="404"/>
      <c r="M3132" s="404"/>
      <c r="N3132" s="404"/>
      <c r="O3132" s="404"/>
      <c r="P3132" s="404"/>
      <c r="Q3132" s="404"/>
      <c r="R3132" s="404"/>
      <c r="S3132" s="404"/>
      <c r="T3132" s="404"/>
    </row>
    <row r="3133" spans="12:20" ht="16.8">
      <c r="L3133" s="404"/>
      <c r="M3133" s="404"/>
      <c r="N3133" s="404"/>
      <c r="O3133" s="404"/>
      <c r="P3133" s="404"/>
      <c r="Q3133" s="404"/>
      <c r="R3133" s="404"/>
      <c r="S3133" s="404"/>
      <c r="T3133" s="404"/>
    </row>
    <row r="3134" spans="12:20" ht="16.8">
      <c r="L3134" s="404"/>
      <c r="M3134" s="404"/>
      <c r="N3134" s="404"/>
      <c r="O3134" s="404"/>
      <c r="P3134" s="404"/>
      <c r="Q3134" s="404"/>
      <c r="R3134" s="404"/>
      <c r="S3134" s="404"/>
      <c r="T3134" s="404"/>
    </row>
    <row r="3135" spans="12:20" ht="16.8">
      <c r="L3135" s="404"/>
      <c r="M3135" s="404"/>
      <c r="N3135" s="404"/>
      <c r="O3135" s="404"/>
      <c r="P3135" s="404"/>
      <c r="Q3135" s="404"/>
      <c r="R3135" s="404"/>
      <c r="S3135" s="404"/>
      <c r="T3135" s="404"/>
    </row>
    <row r="3136" spans="12:20" ht="16.8">
      <c r="L3136" s="404"/>
      <c r="M3136" s="404"/>
      <c r="N3136" s="404"/>
      <c r="O3136" s="404"/>
      <c r="P3136" s="404"/>
      <c r="Q3136" s="404"/>
      <c r="R3136" s="404"/>
      <c r="S3136" s="404"/>
      <c r="T3136" s="404"/>
    </row>
    <row r="3137" spans="12:20" ht="16.8">
      <c r="L3137" s="404"/>
      <c r="M3137" s="404"/>
      <c r="N3137" s="404"/>
      <c r="O3137" s="404"/>
      <c r="P3137" s="404"/>
      <c r="Q3137" s="404"/>
      <c r="R3137" s="404"/>
      <c r="S3137" s="404"/>
      <c r="T3137" s="404"/>
    </row>
    <row r="3138" spans="12:20" ht="16.8">
      <c r="L3138" s="404"/>
      <c r="M3138" s="404"/>
      <c r="N3138" s="404"/>
      <c r="O3138" s="404"/>
      <c r="P3138" s="404"/>
      <c r="Q3138" s="404"/>
      <c r="R3138" s="404"/>
      <c r="S3138" s="404"/>
      <c r="T3138" s="404"/>
    </row>
    <row r="3139" spans="12:20" ht="16.8">
      <c r="L3139" s="404"/>
      <c r="M3139" s="404"/>
      <c r="N3139" s="404"/>
      <c r="O3139" s="404"/>
      <c r="P3139" s="404"/>
      <c r="Q3139" s="404"/>
      <c r="R3139" s="404"/>
      <c r="S3139" s="404"/>
      <c r="T3139" s="404"/>
    </row>
    <row r="3140" spans="12:20" ht="16.8">
      <c r="L3140" s="404"/>
      <c r="M3140" s="404"/>
      <c r="N3140" s="404"/>
      <c r="O3140" s="404"/>
      <c r="P3140" s="404"/>
      <c r="Q3140" s="404"/>
      <c r="R3140" s="404"/>
      <c r="S3140" s="404"/>
      <c r="T3140" s="404"/>
    </row>
    <row r="3141" spans="12:20" ht="16.8">
      <c r="L3141" s="404"/>
      <c r="M3141" s="404"/>
      <c r="N3141" s="404"/>
      <c r="O3141" s="404"/>
      <c r="P3141" s="404"/>
      <c r="Q3141" s="404"/>
      <c r="R3141" s="404"/>
      <c r="S3141" s="404"/>
      <c r="T3141" s="404"/>
    </row>
    <row r="3142" spans="12:20" ht="16.8">
      <c r="L3142" s="404"/>
      <c r="M3142" s="404"/>
      <c r="N3142" s="404"/>
      <c r="O3142" s="404"/>
      <c r="P3142" s="404"/>
      <c r="Q3142" s="404"/>
      <c r="R3142" s="404"/>
      <c r="S3142" s="404"/>
      <c r="T3142" s="404"/>
    </row>
    <row r="3143" spans="12:20" ht="16.8">
      <c r="L3143" s="404"/>
      <c r="M3143" s="404"/>
      <c r="N3143" s="404"/>
      <c r="O3143" s="404"/>
      <c r="P3143" s="404"/>
      <c r="Q3143" s="404"/>
      <c r="R3143" s="404"/>
      <c r="S3143" s="404"/>
      <c r="T3143" s="404"/>
    </row>
    <row r="3144" spans="12:20" ht="16.8">
      <c r="L3144" s="404"/>
      <c r="M3144" s="404"/>
      <c r="N3144" s="404"/>
      <c r="O3144" s="404"/>
      <c r="P3144" s="404"/>
      <c r="Q3144" s="404"/>
      <c r="R3144" s="404"/>
      <c r="S3144" s="404"/>
      <c r="T3144" s="404"/>
    </row>
    <row r="3145" spans="12:20" ht="16.8">
      <c r="L3145" s="404"/>
      <c r="M3145" s="404"/>
      <c r="N3145" s="404"/>
      <c r="O3145" s="404"/>
      <c r="P3145" s="404"/>
      <c r="Q3145" s="404"/>
      <c r="R3145" s="404"/>
      <c r="S3145" s="404"/>
      <c r="T3145" s="404"/>
    </row>
    <row r="3146" spans="12:20" ht="16.8">
      <c r="L3146" s="404"/>
      <c r="M3146" s="404"/>
      <c r="N3146" s="404"/>
      <c r="O3146" s="404"/>
      <c r="P3146" s="404"/>
      <c r="Q3146" s="404"/>
      <c r="R3146" s="404"/>
      <c r="S3146" s="404"/>
      <c r="T3146" s="404"/>
    </row>
    <row r="3147" spans="12:20" ht="16.8">
      <c r="L3147" s="404"/>
      <c r="M3147" s="404"/>
      <c r="N3147" s="404"/>
      <c r="O3147" s="404"/>
      <c r="P3147" s="404"/>
      <c r="Q3147" s="404"/>
      <c r="R3147" s="404"/>
      <c r="S3147" s="404"/>
      <c r="T3147" s="404"/>
    </row>
    <row r="3148" spans="12:20" ht="16.8">
      <c r="L3148" s="404"/>
      <c r="M3148" s="404"/>
      <c r="N3148" s="404"/>
      <c r="O3148" s="404"/>
      <c r="P3148" s="404"/>
      <c r="Q3148" s="404"/>
      <c r="R3148" s="404"/>
      <c r="S3148" s="404"/>
      <c r="T3148" s="404"/>
    </row>
    <row r="3149" spans="12:20" ht="16.8">
      <c r="L3149" s="404"/>
      <c r="M3149" s="404"/>
      <c r="N3149" s="404"/>
      <c r="O3149" s="404"/>
      <c r="P3149" s="404"/>
      <c r="Q3149" s="404"/>
      <c r="R3149" s="404"/>
      <c r="S3149" s="404"/>
      <c r="T3149" s="404"/>
    </row>
    <row r="3150" spans="12:20" ht="16.8">
      <c r="L3150" s="404"/>
      <c r="M3150" s="404"/>
      <c r="N3150" s="404"/>
      <c r="O3150" s="404"/>
      <c r="P3150" s="404"/>
      <c r="Q3150" s="404"/>
      <c r="R3150" s="404"/>
      <c r="S3150" s="404"/>
      <c r="T3150" s="404"/>
    </row>
    <row r="3151" spans="12:20" ht="16.8">
      <c r="L3151" s="404"/>
      <c r="M3151" s="404"/>
      <c r="N3151" s="404"/>
      <c r="O3151" s="404"/>
      <c r="P3151" s="404"/>
      <c r="Q3151" s="404"/>
      <c r="R3151" s="404"/>
      <c r="S3151" s="404"/>
      <c r="T3151" s="404"/>
    </row>
    <row r="3152" spans="12:20" ht="16.8">
      <c r="L3152" s="404"/>
      <c r="M3152" s="404"/>
      <c r="N3152" s="404"/>
      <c r="O3152" s="404"/>
      <c r="P3152" s="404"/>
      <c r="Q3152" s="404"/>
      <c r="R3152" s="404"/>
      <c r="S3152" s="404"/>
      <c r="T3152" s="404"/>
    </row>
    <row r="3153" spans="12:20" ht="16.8">
      <c r="L3153" s="404"/>
      <c r="M3153" s="404"/>
      <c r="N3153" s="404"/>
      <c r="O3153" s="404"/>
      <c r="P3153" s="404"/>
      <c r="Q3153" s="404"/>
      <c r="R3153" s="404"/>
      <c r="S3153" s="404"/>
      <c r="T3153" s="404"/>
    </row>
    <row r="3154" spans="12:20" ht="16.8">
      <c r="L3154" s="404"/>
      <c r="M3154" s="404"/>
      <c r="N3154" s="404"/>
      <c r="O3154" s="404"/>
      <c r="P3154" s="404"/>
      <c r="Q3154" s="404"/>
      <c r="R3154" s="404"/>
      <c r="S3154" s="404"/>
      <c r="T3154" s="404"/>
    </row>
    <row r="3155" spans="12:20" ht="16.8">
      <c r="L3155" s="404"/>
      <c r="M3155" s="404"/>
      <c r="N3155" s="404"/>
      <c r="O3155" s="404"/>
      <c r="P3155" s="404"/>
      <c r="Q3155" s="404"/>
      <c r="R3155" s="404"/>
      <c r="S3155" s="404"/>
      <c r="T3155" s="404"/>
    </row>
    <row r="3156" spans="12:20" ht="16.8">
      <c r="L3156" s="404"/>
      <c r="M3156" s="404"/>
      <c r="N3156" s="404"/>
      <c r="O3156" s="404"/>
      <c r="P3156" s="404"/>
      <c r="Q3156" s="404"/>
      <c r="R3156" s="404"/>
      <c r="S3156" s="404"/>
      <c r="T3156" s="404"/>
    </row>
    <row r="3157" spans="12:20" ht="16.8">
      <c r="L3157" s="404"/>
      <c r="M3157" s="404"/>
      <c r="N3157" s="404"/>
      <c r="O3157" s="404"/>
      <c r="P3157" s="404"/>
      <c r="Q3157" s="404"/>
      <c r="R3157" s="404"/>
      <c r="S3157" s="404"/>
      <c r="T3157" s="404"/>
    </row>
    <row r="3158" spans="12:20" ht="16.8">
      <c r="L3158" s="404"/>
      <c r="M3158" s="404"/>
      <c r="N3158" s="404"/>
      <c r="O3158" s="404"/>
      <c r="P3158" s="404"/>
      <c r="Q3158" s="404"/>
      <c r="R3158" s="404"/>
      <c r="S3158" s="404"/>
      <c r="T3158" s="404"/>
    </row>
    <row r="3159" spans="12:20" ht="16.8">
      <c r="L3159" s="404"/>
      <c r="M3159" s="404"/>
      <c r="N3159" s="404"/>
      <c r="O3159" s="404"/>
      <c r="P3159" s="404"/>
      <c r="Q3159" s="404"/>
      <c r="R3159" s="404"/>
      <c r="S3159" s="404"/>
      <c r="T3159" s="404"/>
    </row>
    <row r="3160" spans="12:20" ht="16.8">
      <c r="L3160" s="404"/>
      <c r="M3160" s="404"/>
      <c r="N3160" s="404"/>
      <c r="O3160" s="404"/>
      <c r="P3160" s="404"/>
      <c r="Q3160" s="404"/>
      <c r="R3160" s="404"/>
      <c r="S3160" s="404"/>
      <c r="T3160" s="404"/>
    </row>
    <row r="3161" spans="12:20" ht="16.8">
      <c r="L3161" s="404"/>
      <c r="M3161" s="404"/>
      <c r="N3161" s="404"/>
      <c r="O3161" s="404"/>
      <c r="P3161" s="404"/>
      <c r="Q3161" s="404"/>
      <c r="R3161" s="404"/>
      <c r="S3161" s="404"/>
      <c r="T3161" s="404"/>
    </row>
    <row r="3162" spans="12:20" ht="16.8">
      <c r="L3162" s="404"/>
      <c r="M3162" s="404"/>
      <c r="N3162" s="404"/>
      <c r="O3162" s="404"/>
      <c r="P3162" s="404"/>
      <c r="Q3162" s="404"/>
      <c r="R3162" s="404"/>
      <c r="S3162" s="404"/>
      <c r="T3162" s="404"/>
    </row>
    <row r="3163" spans="12:20" ht="16.8">
      <c r="L3163" s="404"/>
      <c r="M3163" s="404"/>
      <c r="N3163" s="404"/>
      <c r="O3163" s="404"/>
      <c r="P3163" s="404"/>
      <c r="Q3163" s="404"/>
      <c r="R3163" s="404"/>
      <c r="S3163" s="404"/>
      <c r="T3163" s="404"/>
    </row>
    <row r="3164" spans="12:20" ht="16.8">
      <c r="L3164" s="404"/>
      <c r="M3164" s="404"/>
      <c r="N3164" s="404"/>
      <c r="O3164" s="404"/>
      <c r="P3164" s="404"/>
      <c r="Q3164" s="404"/>
      <c r="R3164" s="404"/>
      <c r="S3164" s="404"/>
      <c r="T3164" s="404"/>
    </row>
    <row r="3165" spans="12:20" ht="16.8">
      <c r="L3165" s="404"/>
      <c r="M3165" s="404"/>
      <c r="N3165" s="404"/>
      <c r="O3165" s="404"/>
      <c r="P3165" s="404"/>
      <c r="Q3165" s="404"/>
      <c r="R3165" s="404"/>
      <c r="S3165" s="404"/>
      <c r="T3165" s="404"/>
    </row>
    <row r="3166" spans="12:20" ht="16.8">
      <c r="L3166" s="404"/>
      <c r="M3166" s="404"/>
      <c r="N3166" s="404"/>
      <c r="O3166" s="404"/>
      <c r="P3166" s="404"/>
      <c r="Q3166" s="404"/>
      <c r="R3166" s="404"/>
      <c r="S3166" s="404"/>
      <c r="T3166" s="404"/>
    </row>
    <row r="3167" spans="12:20" ht="16.8">
      <c r="L3167" s="404"/>
      <c r="M3167" s="404"/>
      <c r="N3167" s="404"/>
      <c r="O3167" s="404"/>
      <c r="P3167" s="404"/>
      <c r="Q3167" s="404"/>
      <c r="R3167" s="404"/>
      <c r="S3167" s="404"/>
      <c r="T3167" s="404"/>
    </row>
    <row r="3168" spans="12:20" ht="16.8">
      <c r="L3168" s="404"/>
      <c r="M3168" s="404"/>
      <c r="N3168" s="404"/>
      <c r="O3168" s="404"/>
      <c r="P3168" s="404"/>
      <c r="Q3168" s="404"/>
      <c r="R3168" s="404"/>
      <c r="S3168" s="404"/>
      <c r="T3168" s="404"/>
    </row>
    <row r="3169" spans="12:20" ht="16.8">
      <c r="L3169" s="404"/>
      <c r="M3169" s="404"/>
      <c r="N3169" s="404"/>
      <c r="O3169" s="404"/>
      <c r="P3169" s="404"/>
      <c r="Q3169" s="404"/>
      <c r="R3169" s="404"/>
      <c r="S3169" s="404"/>
      <c r="T3169" s="404"/>
    </row>
    <row r="3170" spans="12:20" ht="16.8">
      <c r="L3170" s="404"/>
      <c r="M3170" s="404"/>
      <c r="N3170" s="404"/>
      <c r="O3170" s="404"/>
      <c r="P3170" s="404"/>
      <c r="Q3170" s="404"/>
      <c r="R3170" s="404"/>
      <c r="S3170" s="404"/>
      <c r="T3170" s="404"/>
    </row>
    <row r="3171" spans="12:20" ht="16.8">
      <c r="L3171" s="404"/>
      <c r="M3171" s="404"/>
      <c r="N3171" s="404"/>
      <c r="O3171" s="404"/>
      <c r="P3171" s="404"/>
      <c r="Q3171" s="404"/>
      <c r="R3171" s="404"/>
      <c r="S3171" s="404"/>
      <c r="T3171" s="404"/>
    </row>
    <row r="3172" spans="12:20" ht="16.8">
      <c r="L3172" s="404"/>
      <c r="M3172" s="404"/>
      <c r="N3172" s="404"/>
      <c r="O3172" s="404"/>
      <c r="P3172" s="404"/>
      <c r="Q3172" s="404"/>
      <c r="R3172" s="404"/>
      <c r="S3172" s="404"/>
      <c r="T3172" s="404"/>
    </row>
    <row r="3173" spans="12:20" ht="16.8">
      <c r="L3173" s="404"/>
      <c r="M3173" s="404"/>
      <c r="N3173" s="404"/>
      <c r="O3173" s="404"/>
      <c r="P3173" s="404"/>
      <c r="Q3173" s="404"/>
      <c r="R3173" s="404"/>
      <c r="S3173" s="404"/>
      <c r="T3173" s="404"/>
    </row>
    <row r="3174" spans="12:20" ht="16.8">
      <c r="L3174" s="404"/>
      <c r="M3174" s="404"/>
      <c r="N3174" s="404"/>
      <c r="O3174" s="404"/>
      <c r="P3174" s="404"/>
      <c r="Q3174" s="404"/>
      <c r="R3174" s="404"/>
      <c r="S3174" s="404"/>
      <c r="T3174" s="404"/>
    </row>
    <row r="3175" spans="12:20" ht="16.8">
      <c r="L3175" s="404"/>
      <c r="M3175" s="404"/>
      <c r="N3175" s="404"/>
      <c r="O3175" s="404"/>
      <c r="P3175" s="404"/>
      <c r="Q3175" s="404"/>
      <c r="R3175" s="404"/>
      <c r="S3175" s="404"/>
      <c r="T3175" s="404"/>
    </row>
    <row r="3176" spans="12:20" ht="16.8">
      <c r="L3176" s="404"/>
      <c r="M3176" s="404"/>
      <c r="N3176" s="404"/>
      <c r="O3176" s="404"/>
      <c r="P3176" s="404"/>
      <c r="Q3176" s="404"/>
      <c r="R3176" s="404"/>
      <c r="S3176" s="404"/>
      <c r="T3176" s="404"/>
    </row>
    <row r="3177" spans="12:20" ht="16.8">
      <c r="L3177" s="404"/>
      <c r="M3177" s="404"/>
      <c r="N3177" s="404"/>
      <c r="O3177" s="404"/>
      <c r="P3177" s="404"/>
      <c r="Q3177" s="404"/>
      <c r="R3177" s="404"/>
      <c r="S3177" s="404"/>
      <c r="T3177" s="404"/>
    </row>
    <row r="3178" spans="12:20" ht="16.8">
      <c r="L3178" s="404"/>
      <c r="M3178" s="404"/>
      <c r="N3178" s="404"/>
      <c r="O3178" s="404"/>
      <c r="P3178" s="404"/>
      <c r="Q3178" s="404"/>
      <c r="R3178" s="404"/>
      <c r="S3178" s="404"/>
      <c r="T3178" s="404"/>
    </row>
    <row r="3179" spans="12:20" ht="16.8">
      <c r="L3179" s="404"/>
      <c r="M3179" s="404"/>
      <c r="N3179" s="404"/>
      <c r="O3179" s="404"/>
      <c r="P3179" s="404"/>
      <c r="Q3179" s="404"/>
      <c r="R3179" s="404"/>
      <c r="S3179" s="404"/>
      <c r="T3179" s="404"/>
    </row>
    <row r="3180" spans="12:20" ht="16.8">
      <c r="L3180" s="404"/>
      <c r="M3180" s="404"/>
      <c r="N3180" s="404"/>
      <c r="O3180" s="404"/>
      <c r="P3180" s="404"/>
      <c r="Q3180" s="404"/>
      <c r="R3180" s="404"/>
      <c r="S3180" s="404"/>
      <c r="T3180" s="404"/>
    </row>
    <row r="3181" spans="12:20" ht="16.8">
      <c r="L3181" s="404"/>
      <c r="M3181" s="404"/>
      <c r="N3181" s="404"/>
      <c r="O3181" s="404"/>
      <c r="P3181" s="404"/>
      <c r="Q3181" s="404"/>
      <c r="R3181" s="404"/>
      <c r="S3181" s="404"/>
      <c r="T3181" s="404"/>
    </row>
    <row r="3182" spans="12:20" ht="16.8">
      <c r="L3182" s="404"/>
      <c r="M3182" s="404"/>
      <c r="N3182" s="404"/>
      <c r="O3182" s="404"/>
      <c r="P3182" s="404"/>
      <c r="Q3182" s="404"/>
      <c r="R3182" s="404"/>
      <c r="S3182" s="404"/>
      <c r="T3182" s="404"/>
    </row>
    <row r="3183" spans="12:20" ht="16.8">
      <c r="L3183" s="404"/>
      <c r="M3183" s="404"/>
      <c r="N3183" s="404"/>
      <c r="O3183" s="404"/>
      <c r="P3183" s="404"/>
      <c r="Q3183" s="404"/>
      <c r="R3183" s="404"/>
      <c r="S3183" s="404"/>
      <c r="T3183" s="404"/>
    </row>
    <row r="3184" spans="12:20" ht="16.8">
      <c r="L3184" s="404"/>
      <c r="M3184" s="404"/>
      <c r="N3184" s="404"/>
      <c r="O3184" s="404"/>
      <c r="P3184" s="404"/>
      <c r="Q3184" s="404"/>
      <c r="R3184" s="404"/>
      <c r="S3184" s="404"/>
      <c r="T3184" s="404"/>
    </row>
    <row r="3185" spans="12:20" ht="16.8">
      <c r="L3185" s="404"/>
      <c r="M3185" s="404"/>
      <c r="N3185" s="404"/>
      <c r="O3185" s="404"/>
      <c r="P3185" s="404"/>
      <c r="Q3185" s="404"/>
      <c r="R3185" s="404"/>
      <c r="S3185" s="404"/>
      <c r="T3185" s="404"/>
    </row>
    <row r="3186" spans="12:20" ht="16.8">
      <c r="L3186" s="404"/>
      <c r="M3186" s="404"/>
      <c r="N3186" s="404"/>
      <c r="O3186" s="404"/>
      <c r="P3186" s="404"/>
      <c r="Q3186" s="404"/>
      <c r="R3186" s="404"/>
      <c r="S3186" s="404"/>
      <c r="T3186" s="404"/>
    </row>
    <row r="3187" spans="12:20" ht="16.8">
      <c r="L3187" s="404"/>
      <c r="M3187" s="404"/>
      <c r="N3187" s="404"/>
      <c r="O3187" s="404"/>
      <c r="P3187" s="404"/>
      <c r="Q3187" s="404"/>
      <c r="R3187" s="404"/>
      <c r="S3187" s="404"/>
      <c r="T3187" s="404"/>
    </row>
    <row r="3188" spans="12:20" ht="16.8">
      <c r="L3188" s="404"/>
      <c r="M3188" s="404"/>
      <c r="N3188" s="404"/>
      <c r="O3188" s="404"/>
      <c r="P3188" s="404"/>
      <c r="Q3188" s="404"/>
      <c r="R3188" s="404"/>
      <c r="S3188" s="404"/>
      <c r="T3188" s="404"/>
    </row>
    <row r="3189" spans="12:20" ht="16.8">
      <c r="L3189" s="404"/>
      <c r="M3189" s="404"/>
      <c r="N3189" s="404"/>
      <c r="O3189" s="404"/>
      <c r="P3189" s="404"/>
      <c r="Q3189" s="404"/>
      <c r="R3189" s="404"/>
      <c r="S3189" s="404"/>
      <c r="T3189" s="404"/>
    </row>
    <row r="3190" spans="12:20" ht="16.8">
      <c r="L3190" s="404"/>
      <c r="M3190" s="404"/>
      <c r="N3190" s="404"/>
      <c r="O3190" s="404"/>
      <c r="P3190" s="404"/>
      <c r="Q3190" s="404"/>
      <c r="R3190" s="404"/>
      <c r="S3190" s="404"/>
      <c r="T3190" s="404"/>
    </row>
    <row r="3191" spans="12:20" ht="16.8">
      <c r="L3191" s="404"/>
      <c r="M3191" s="404"/>
      <c r="N3191" s="404"/>
      <c r="O3191" s="404"/>
      <c r="P3191" s="404"/>
      <c r="Q3191" s="404"/>
      <c r="R3191" s="404"/>
      <c r="S3191" s="404"/>
      <c r="T3191" s="404"/>
    </row>
    <row r="3192" spans="12:20" ht="16.8">
      <c r="L3192" s="404"/>
      <c r="M3192" s="404"/>
      <c r="N3192" s="404"/>
      <c r="O3192" s="404"/>
      <c r="P3192" s="404"/>
      <c r="Q3192" s="404"/>
      <c r="R3192" s="404"/>
      <c r="S3192" s="404"/>
      <c r="T3192" s="404"/>
    </row>
    <row r="3193" spans="12:20" ht="16.8">
      <c r="L3193" s="404"/>
      <c r="M3193" s="404"/>
      <c r="N3193" s="404"/>
      <c r="O3193" s="404"/>
      <c r="P3193" s="404"/>
      <c r="Q3193" s="404"/>
      <c r="R3193" s="404"/>
      <c r="S3193" s="404"/>
      <c r="T3193" s="404"/>
    </row>
    <row r="3194" spans="12:20" ht="16.8">
      <c r="L3194" s="404"/>
      <c r="M3194" s="404"/>
      <c r="N3194" s="404"/>
      <c r="O3194" s="404"/>
      <c r="P3194" s="404"/>
      <c r="Q3194" s="404"/>
      <c r="R3194" s="404"/>
      <c r="S3194" s="404"/>
      <c r="T3194" s="404"/>
    </row>
    <row r="3195" spans="12:20" ht="16.8">
      <c r="L3195" s="404"/>
      <c r="M3195" s="404"/>
      <c r="N3195" s="404"/>
      <c r="O3195" s="404"/>
      <c r="P3195" s="404"/>
      <c r="Q3195" s="404"/>
      <c r="R3195" s="404"/>
      <c r="S3195" s="404"/>
      <c r="T3195" s="404"/>
    </row>
    <row r="3196" spans="12:20" ht="16.8">
      <c r="L3196" s="404"/>
      <c r="M3196" s="404"/>
      <c r="N3196" s="404"/>
      <c r="O3196" s="404"/>
      <c r="P3196" s="404"/>
      <c r="Q3196" s="404"/>
      <c r="R3196" s="404"/>
      <c r="S3196" s="404"/>
      <c r="T3196" s="404"/>
    </row>
    <row r="3197" spans="12:20" ht="16.8">
      <c r="L3197" s="404"/>
      <c r="M3197" s="404"/>
      <c r="N3197" s="404"/>
      <c r="O3197" s="404"/>
      <c r="P3197" s="404"/>
      <c r="Q3197" s="404"/>
      <c r="R3197" s="404"/>
      <c r="S3197" s="404"/>
      <c r="T3197" s="404"/>
    </row>
    <row r="3198" spans="12:20" ht="16.8">
      <c r="L3198" s="404"/>
      <c r="M3198" s="404"/>
      <c r="N3198" s="404"/>
      <c r="O3198" s="404"/>
      <c r="P3198" s="404"/>
      <c r="Q3198" s="404"/>
      <c r="R3198" s="404"/>
      <c r="S3198" s="404"/>
      <c r="T3198" s="404"/>
    </row>
    <row r="3199" spans="12:20" ht="16.8">
      <c r="L3199" s="404"/>
      <c r="M3199" s="404"/>
      <c r="N3199" s="404"/>
      <c r="O3199" s="404"/>
      <c r="P3199" s="404"/>
      <c r="Q3199" s="404"/>
      <c r="R3199" s="404"/>
      <c r="S3199" s="404"/>
      <c r="T3199" s="404"/>
    </row>
    <row r="3200" spans="12:20" ht="16.8">
      <c r="L3200" s="404"/>
      <c r="M3200" s="404"/>
      <c r="N3200" s="404"/>
      <c r="O3200" s="404"/>
      <c r="P3200" s="404"/>
      <c r="Q3200" s="404"/>
      <c r="R3200" s="404"/>
      <c r="S3200" s="404"/>
      <c r="T3200" s="404"/>
    </row>
    <row r="3201" spans="12:20" ht="16.8">
      <c r="L3201" s="404"/>
      <c r="M3201" s="404"/>
      <c r="N3201" s="404"/>
      <c r="O3201" s="404"/>
      <c r="P3201" s="404"/>
      <c r="Q3201" s="404"/>
      <c r="R3201" s="404"/>
      <c r="S3201" s="404"/>
      <c r="T3201" s="404"/>
    </row>
    <row r="3202" spans="12:20" ht="16.8">
      <c r="L3202" s="404"/>
      <c r="M3202" s="404"/>
      <c r="N3202" s="404"/>
      <c r="O3202" s="404"/>
      <c r="P3202" s="404"/>
      <c r="Q3202" s="404"/>
      <c r="R3202" s="404"/>
      <c r="S3202" s="404"/>
      <c r="T3202" s="404"/>
    </row>
    <row r="3203" spans="12:20" ht="16.8">
      <c r="L3203" s="404"/>
      <c r="M3203" s="404"/>
      <c r="N3203" s="404"/>
      <c r="O3203" s="404"/>
      <c r="P3203" s="404"/>
      <c r="Q3203" s="404"/>
      <c r="R3203" s="404"/>
      <c r="S3203" s="404"/>
      <c r="T3203" s="404"/>
    </row>
    <row r="3204" spans="12:20" ht="16.8">
      <c r="L3204" s="404"/>
      <c r="M3204" s="404"/>
      <c r="N3204" s="404"/>
      <c r="O3204" s="404"/>
      <c r="P3204" s="404"/>
      <c r="Q3204" s="404"/>
      <c r="R3204" s="404"/>
      <c r="S3204" s="404"/>
      <c r="T3204" s="404"/>
    </row>
    <row r="3205" spans="12:20" ht="16.8">
      <c r="L3205" s="404"/>
      <c r="M3205" s="404"/>
      <c r="N3205" s="404"/>
      <c r="O3205" s="404"/>
      <c r="P3205" s="404"/>
      <c r="Q3205" s="404"/>
      <c r="R3205" s="404"/>
      <c r="S3205" s="404"/>
      <c r="T3205" s="404"/>
    </row>
    <row r="3206" spans="12:20" ht="16.8">
      <c r="L3206" s="404"/>
      <c r="M3206" s="404"/>
      <c r="N3206" s="404"/>
      <c r="O3206" s="404"/>
      <c r="P3206" s="404"/>
      <c r="Q3206" s="404"/>
      <c r="R3206" s="404"/>
      <c r="S3206" s="404"/>
      <c r="T3206" s="404"/>
    </row>
    <row r="3207" spans="12:20" ht="16.8">
      <c r="L3207" s="404"/>
      <c r="M3207" s="404"/>
      <c r="N3207" s="404"/>
      <c r="O3207" s="404"/>
      <c r="P3207" s="404"/>
      <c r="Q3207" s="404"/>
      <c r="R3207" s="404"/>
      <c r="S3207" s="404"/>
      <c r="T3207" s="404"/>
    </row>
    <row r="3208" spans="12:20" ht="16.8">
      <c r="L3208" s="404"/>
      <c r="M3208" s="404"/>
      <c r="N3208" s="404"/>
      <c r="O3208" s="404"/>
      <c r="P3208" s="404"/>
      <c r="Q3208" s="404"/>
      <c r="R3208" s="404"/>
      <c r="S3208" s="404"/>
      <c r="T3208" s="404"/>
    </row>
    <row r="3209" spans="12:20" ht="16.8">
      <c r="L3209" s="404"/>
      <c r="M3209" s="404"/>
      <c r="N3209" s="404"/>
      <c r="O3209" s="404"/>
      <c r="P3209" s="404"/>
      <c r="Q3209" s="404"/>
      <c r="R3209" s="404"/>
      <c r="S3209" s="404"/>
      <c r="T3209" s="404"/>
    </row>
    <row r="3210" spans="12:20" ht="16.8">
      <c r="L3210" s="404"/>
      <c r="M3210" s="404"/>
      <c r="N3210" s="404"/>
      <c r="O3210" s="404"/>
      <c r="P3210" s="404"/>
      <c r="Q3210" s="404"/>
      <c r="R3210" s="404"/>
      <c r="S3210" s="404"/>
      <c r="T3210" s="404"/>
    </row>
    <row r="3211" spans="12:20" ht="16.8">
      <c r="L3211" s="404"/>
      <c r="M3211" s="404"/>
      <c r="N3211" s="404"/>
      <c r="O3211" s="404"/>
      <c r="P3211" s="404"/>
      <c r="Q3211" s="404"/>
      <c r="R3211" s="404"/>
      <c r="S3211" s="404"/>
      <c r="T3211" s="404"/>
    </row>
    <row r="3212" spans="12:20" ht="16.8">
      <c r="L3212" s="404"/>
      <c r="M3212" s="404"/>
      <c r="N3212" s="404"/>
      <c r="O3212" s="404"/>
      <c r="P3212" s="404"/>
      <c r="Q3212" s="404"/>
      <c r="R3212" s="404"/>
      <c r="S3212" s="404"/>
      <c r="T3212" s="404"/>
    </row>
    <row r="3213" spans="12:20" ht="16.8">
      <c r="L3213" s="404"/>
      <c r="M3213" s="404"/>
      <c r="N3213" s="404"/>
      <c r="O3213" s="404"/>
      <c r="P3213" s="404"/>
      <c r="Q3213" s="404"/>
      <c r="R3213" s="404"/>
      <c r="S3213" s="404"/>
      <c r="T3213" s="404"/>
    </row>
    <row r="3214" spans="12:20" ht="16.8">
      <c r="L3214" s="404"/>
      <c r="M3214" s="404"/>
      <c r="N3214" s="404"/>
      <c r="O3214" s="404"/>
      <c r="P3214" s="404"/>
      <c r="Q3214" s="404"/>
      <c r="R3214" s="404"/>
      <c r="S3214" s="404"/>
      <c r="T3214" s="404"/>
    </row>
    <row r="3215" spans="12:20" ht="16.8">
      <c r="L3215" s="404"/>
      <c r="M3215" s="404"/>
      <c r="N3215" s="404"/>
      <c r="O3215" s="404"/>
      <c r="P3215" s="404"/>
      <c r="Q3215" s="404"/>
      <c r="R3215" s="404"/>
      <c r="S3215" s="404"/>
      <c r="T3215" s="404"/>
    </row>
    <row r="3216" spans="12:20" ht="16.8">
      <c r="L3216" s="404"/>
      <c r="M3216" s="404"/>
      <c r="N3216" s="404"/>
      <c r="O3216" s="404"/>
      <c r="P3216" s="404"/>
      <c r="Q3216" s="404"/>
      <c r="R3216" s="404"/>
      <c r="S3216" s="404"/>
      <c r="T3216" s="404"/>
    </row>
    <row r="3217" spans="12:20" ht="16.8">
      <c r="L3217" s="404"/>
      <c r="M3217" s="404"/>
      <c r="N3217" s="404"/>
      <c r="O3217" s="404"/>
      <c r="P3217" s="404"/>
      <c r="Q3217" s="404"/>
      <c r="R3217" s="404"/>
      <c r="S3217" s="404"/>
      <c r="T3217" s="404"/>
    </row>
    <row r="3218" spans="12:20" ht="16.8">
      <c r="L3218" s="404"/>
      <c r="M3218" s="404"/>
      <c r="N3218" s="404"/>
      <c r="O3218" s="404"/>
      <c r="P3218" s="404"/>
      <c r="Q3218" s="404"/>
      <c r="R3218" s="404"/>
      <c r="S3218" s="404"/>
      <c r="T3218" s="404"/>
    </row>
    <row r="3219" spans="12:20" ht="16.8">
      <c r="L3219" s="404"/>
      <c r="M3219" s="404"/>
      <c r="N3219" s="404"/>
      <c r="O3219" s="404"/>
      <c r="P3219" s="404"/>
      <c r="Q3219" s="404"/>
      <c r="R3219" s="404"/>
      <c r="S3219" s="404"/>
      <c r="T3219" s="404"/>
    </row>
    <row r="3220" spans="12:20" ht="16.8">
      <c r="L3220" s="404"/>
      <c r="M3220" s="404"/>
      <c r="N3220" s="404"/>
      <c r="O3220" s="404"/>
      <c r="P3220" s="404"/>
      <c r="Q3220" s="404"/>
      <c r="R3220" s="404"/>
      <c r="S3220" s="404"/>
      <c r="T3220" s="404"/>
    </row>
    <row r="3221" spans="12:20" ht="16.8">
      <c r="L3221" s="404"/>
      <c r="M3221" s="404"/>
      <c r="N3221" s="404"/>
      <c r="O3221" s="404"/>
      <c r="P3221" s="404"/>
      <c r="Q3221" s="404"/>
      <c r="R3221" s="404"/>
      <c r="S3221" s="404"/>
      <c r="T3221" s="404"/>
    </row>
    <row r="3222" spans="12:20" ht="16.8">
      <c r="L3222" s="404"/>
      <c r="M3222" s="404"/>
      <c r="N3222" s="404"/>
      <c r="O3222" s="404"/>
      <c r="P3222" s="404"/>
      <c r="Q3222" s="404"/>
      <c r="R3222" s="404"/>
      <c r="S3222" s="404"/>
      <c r="T3222" s="404"/>
    </row>
    <row r="3223" spans="12:20" ht="16.8">
      <c r="L3223" s="404"/>
      <c r="M3223" s="404"/>
      <c r="N3223" s="404"/>
      <c r="O3223" s="404"/>
      <c r="P3223" s="404"/>
      <c r="Q3223" s="404"/>
      <c r="R3223" s="404"/>
      <c r="S3223" s="404"/>
      <c r="T3223" s="404"/>
    </row>
    <row r="3224" spans="12:20" ht="16.8">
      <c r="L3224" s="404"/>
      <c r="M3224" s="404"/>
      <c r="N3224" s="404"/>
      <c r="O3224" s="404"/>
      <c r="P3224" s="404"/>
      <c r="Q3224" s="404"/>
      <c r="R3224" s="404"/>
      <c r="S3224" s="404"/>
      <c r="T3224" s="404"/>
    </row>
    <row r="3225" spans="12:20" ht="16.8">
      <c r="L3225" s="404"/>
      <c r="M3225" s="404"/>
      <c r="N3225" s="404"/>
      <c r="O3225" s="404"/>
      <c r="P3225" s="404"/>
      <c r="Q3225" s="404"/>
      <c r="R3225" s="404"/>
      <c r="S3225" s="404"/>
      <c r="T3225" s="404"/>
    </row>
    <row r="3226" spans="12:20" ht="16.8">
      <c r="L3226" s="404"/>
      <c r="M3226" s="404"/>
      <c r="N3226" s="404"/>
      <c r="O3226" s="404"/>
      <c r="P3226" s="404"/>
      <c r="Q3226" s="404"/>
      <c r="R3226" s="404"/>
      <c r="S3226" s="404"/>
      <c r="T3226" s="404"/>
    </row>
    <row r="3227" spans="12:20" ht="16.8">
      <c r="L3227" s="404"/>
      <c r="M3227" s="404"/>
      <c r="N3227" s="404"/>
      <c r="O3227" s="404"/>
      <c r="P3227" s="404"/>
      <c r="Q3227" s="404"/>
      <c r="R3227" s="404"/>
      <c r="S3227" s="404"/>
      <c r="T3227" s="404"/>
    </row>
    <row r="3228" spans="12:20" ht="16.8">
      <c r="L3228" s="404"/>
      <c r="M3228" s="404"/>
      <c r="N3228" s="404"/>
      <c r="O3228" s="404"/>
      <c r="P3228" s="404"/>
      <c r="Q3228" s="404"/>
      <c r="R3228" s="404"/>
      <c r="S3228" s="404"/>
      <c r="T3228" s="404"/>
    </row>
    <row r="3229" spans="12:20" ht="16.8">
      <c r="L3229" s="404"/>
      <c r="M3229" s="404"/>
      <c r="N3229" s="404"/>
      <c r="O3229" s="404"/>
      <c r="P3229" s="404"/>
      <c r="Q3229" s="404"/>
      <c r="R3229" s="404"/>
      <c r="S3229" s="404"/>
      <c r="T3229" s="404"/>
    </row>
    <row r="3230" spans="12:20" ht="16.8">
      <c r="L3230" s="404"/>
      <c r="M3230" s="404"/>
      <c r="N3230" s="404"/>
      <c r="O3230" s="404"/>
      <c r="P3230" s="404"/>
      <c r="Q3230" s="404"/>
      <c r="R3230" s="404"/>
      <c r="S3230" s="404"/>
      <c r="T3230" s="404"/>
    </row>
    <row r="3231" spans="12:20" ht="16.8">
      <c r="L3231" s="404"/>
      <c r="M3231" s="404"/>
      <c r="N3231" s="404"/>
      <c r="O3231" s="404"/>
      <c r="P3231" s="404"/>
      <c r="Q3231" s="404"/>
      <c r="R3231" s="404"/>
      <c r="S3231" s="404"/>
      <c r="T3231" s="404"/>
    </row>
    <row r="3232" spans="12:20" ht="16.8">
      <c r="L3232" s="404"/>
      <c r="M3232" s="404"/>
      <c r="N3232" s="404"/>
      <c r="O3232" s="404"/>
      <c r="P3232" s="404"/>
      <c r="Q3232" s="404"/>
      <c r="R3232" s="404"/>
      <c r="S3232" s="404"/>
      <c r="T3232" s="404"/>
    </row>
    <row r="3233" spans="12:20" ht="16.8">
      <c r="L3233" s="404"/>
      <c r="M3233" s="404"/>
      <c r="N3233" s="404"/>
      <c r="O3233" s="404"/>
      <c r="P3233" s="404"/>
      <c r="Q3233" s="404"/>
      <c r="R3233" s="404"/>
      <c r="S3233" s="404"/>
      <c r="T3233" s="404"/>
    </row>
    <row r="3234" spans="12:20" ht="16.8">
      <c r="L3234" s="404"/>
      <c r="M3234" s="404"/>
      <c r="N3234" s="404"/>
      <c r="O3234" s="404"/>
      <c r="P3234" s="404"/>
      <c r="Q3234" s="404"/>
      <c r="R3234" s="404"/>
      <c r="S3234" s="404"/>
      <c r="T3234" s="404"/>
    </row>
    <row r="3235" spans="12:20" ht="16.8">
      <c r="L3235" s="404"/>
      <c r="M3235" s="404"/>
      <c r="N3235" s="404"/>
      <c r="O3235" s="404"/>
      <c r="P3235" s="404"/>
      <c r="Q3235" s="404"/>
      <c r="R3235" s="404"/>
      <c r="S3235" s="404"/>
      <c r="T3235" s="404"/>
    </row>
    <row r="3236" spans="12:20" ht="16.8">
      <c r="L3236" s="404"/>
      <c r="M3236" s="404"/>
      <c r="N3236" s="404"/>
      <c r="O3236" s="404"/>
      <c r="P3236" s="404"/>
      <c r="Q3236" s="404"/>
      <c r="R3236" s="404"/>
      <c r="S3236" s="404"/>
      <c r="T3236" s="404"/>
    </row>
    <row r="3237" spans="12:20" ht="16.8">
      <c r="L3237" s="404"/>
      <c r="M3237" s="404"/>
      <c r="N3237" s="404"/>
      <c r="O3237" s="404"/>
      <c r="P3237" s="404"/>
      <c r="Q3237" s="404"/>
      <c r="R3237" s="404"/>
      <c r="S3237" s="404"/>
      <c r="T3237" s="404"/>
    </row>
    <row r="3238" spans="12:20" ht="16.8">
      <c r="L3238" s="404"/>
      <c r="M3238" s="404"/>
      <c r="N3238" s="404"/>
      <c r="O3238" s="404"/>
      <c r="P3238" s="404"/>
      <c r="Q3238" s="404"/>
      <c r="R3238" s="404"/>
      <c r="S3238" s="404"/>
      <c r="T3238" s="404"/>
    </row>
    <row r="3239" spans="12:20" ht="16.8">
      <c r="L3239" s="404"/>
      <c r="M3239" s="404"/>
      <c r="N3239" s="404"/>
      <c r="O3239" s="404"/>
      <c r="P3239" s="404"/>
      <c r="Q3239" s="404"/>
      <c r="R3239" s="404"/>
      <c r="S3239" s="404"/>
      <c r="T3239" s="404"/>
    </row>
    <row r="3240" spans="12:20" ht="16.8">
      <c r="L3240" s="404"/>
      <c r="M3240" s="404"/>
      <c r="N3240" s="404"/>
      <c r="O3240" s="404"/>
      <c r="P3240" s="404"/>
      <c r="Q3240" s="404"/>
      <c r="R3240" s="404"/>
      <c r="S3240" s="404"/>
      <c r="T3240" s="404"/>
    </row>
    <row r="3241" spans="12:20" ht="16.8">
      <c r="L3241" s="404"/>
      <c r="M3241" s="404"/>
      <c r="N3241" s="404"/>
      <c r="O3241" s="404"/>
      <c r="P3241" s="404"/>
      <c r="Q3241" s="404"/>
      <c r="R3241" s="404"/>
      <c r="S3241" s="404"/>
      <c r="T3241" s="404"/>
    </row>
    <row r="3242" spans="12:20" ht="16.8">
      <c r="L3242" s="404"/>
      <c r="M3242" s="404"/>
      <c r="N3242" s="404"/>
      <c r="O3242" s="404"/>
      <c r="P3242" s="404"/>
      <c r="Q3242" s="404"/>
      <c r="R3242" s="404"/>
      <c r="S3242" s="404"/>
      <c r="T3242" s="404"/>
    </row>
    <row r="3243" spans="12:20" ht="16.8">
      <c r="L3243" s="404"/>
      <c r="M3243" s="404"/>
      <c r="N3243" s="404"/>
      <c r="O3243" s="404"/>
      <c r="P3243" s="404"/>
      <c r="Q3243" s="404"/>
      <c r="R3243" s="404"/>
      <c r="S3243" s="404"/>
      <c r="T3243" s="404"/>
    </row>
    <row r="3244" spans="12:20" ht="16.8">
      <c r="L3244" s="404"/>
      <c r="M3244" s="404"/>
      <c r="N3244" s="404"/>
      <c r="O3244" s="404"/>
      <c r="P3244" s="404"/>
      <c r="Q3244" s="404"/>
      <c r="R3244" s="404"/>
      <c r="S3244" s="404"/>
      <c r="T3244" s="404"/>
    </row>
    <row r="3245" spans="12:20" ht="16.8">
      <c r="L3245" s="404"/>
      <c r="M3245" s="404"/>
      <c r="N3245" s="404"/>
      <c r="O3245" s="404"/>
      <c r="P3245" s="404"/>
      <c r="Q3245" s="404"/>
      <c r="R3245" s="404"/>
      <c r="S3245" s="404"/>
      <c r="T3245" s="404"/>
    </row>
    <row r="3246" spans="12:20" ht="16.8">
      <c r="L3246" s="404"/>
      <c r="M3246" s="404"/>
      <c r="N3246" s="404"/>
      <c r="O3246" s="404"/>
      <c r="P3246" s="404"/>
      <c r="Q3246" s="404"/>
      <c r="R3246" s="404"/>
      <c r="S3246" s="404"/>
      <c r="T3246" s="404"/>
    </row>
    <row r="3247" spans="12:20" ht="16.8">
      <c r="L3247" s="404"/>
      <c r="M3247" s="404"/>
      <c r="N3247" s="404"/>
      <c r="O3247" s="404"/>
      <c r="P3247" s="404"/>
      <c r="Q3247" s="404"/>
      <c r="R3247" s="404"/>
      <c r="S3247" s="404"/>
      <c r="T3247" s="404"/>
    </row>
    <row r="3248" spans="12:20" ht="16.8">
      <c r="L3248" s="404"/>
      <c r="M3248" s="404"/>
      <c r="N3248" s="404"/>
      <c r="O3248" s="404"/>
      <c r="P3248" s="404"/>
      <c r="Q3248" s="404"/>
      <c r="R3248" s="404"/>
      <c r="S3248" s="404"/>
      <c r="T3248" s="404"/>
    </row>
    <row r="3249" spans="12:20" ht="16.8">
      <c r="L3249" s="404"/>
      <c r="M3249" s="404"/>
      <c r="N3249" s="404"/>
      <c r="O3249" s="404"/>
      <c r="P3249" s="404"/>
      <c r="Q3249" s="404"/>
      <c r="R3249" s="404"/>
      <c r="S3249" s="404"/>
      <c r="T3249" s="404"/>
    </row>
    <row r="3250" spans="12:20" ht="16.8">
      <c r="L3250" s="404"/>
      <c r="M3250" s="404"/>
      <c r="N3250" s="404"/>
      <c r="O3250" s="404"/>
      <c r="P3250" s="404"/>
      <c r="Q3250" s="404"/>
      <c r="R3250" s="404"/>
      <c r="S3250" s="404"/>
      <c r="T3250" s="404"/>
    </row>
    <row r="3251" spans="12:20" ht="16.8">
      <c r="L3251" s="404"/>
      <c r="M3251" s="404"/>
      <c r="N3251" s="404"/>
      <c r="O3251" s="404"/>
      <c r="P3251" s="404"/>
      <c r="Q3251" s="404"/>
      <c r="R3251" s="404"/>
      <c r="S3251" s="404"/>
      <c r="T3251" s="404"/>
    </row>
    <row r="3252" spans="12:20" ht="16.8">
      <c r="L3252" s="404"/>
      <c r="M3252" s="404"/>
      <c r="N3252" s="404"/>
      <c r="O3252" s="404"/>
      <c r="P3252" s="404"/>
      <c r="Q3252" s="404"/>
      <c r="R3252" s="404"/>
      <c r="S3252" s="404"/>
      <c r="T3252" s="404"/>
    </row>
    <row r="3253" spans="12:20" ht="16.8">
      <c r="L3253" s="404"/>
      <c r="M3253" s="404"/>
      <c r="N3253" s="404"/>
      <c r="O3253" s="404"/>
      <c r="P3253" s="404"/>
      <c r="Q3253" s="404"/>
      <c r="R3253" s="404"/>
      <c r="S3253" s="404"/>
      <c r="T3253" s="404"/>
    </row>
    <row r="3254" spans="12:20" ht="16.8">
      <c r="L3254" s="404"/>
      <c r="M3254" s="404"/>
      <c r="N3254" s="404"/>
      <c r="O3254" s="404"/>
      <c r="P3254" s="404"/>
      <c r="Q3254" s="404"/>
      <c r="R3254" s="404"/>
      <c r="S3254" s="404"/>
      <c r="T3254" s="404"/>
    </row>
    <row r="3255" spans="12:20" ht="16.8">
      <c r="L3255" s="404"/>
      <c r="M3255" s="404"/>
      <c r="N3255" s="404"/>
      <c r="O3255" s="404"/>
      <c r="P3255" s="404"/>
      <c r="Q3255" s="404"/>
      <c r="R3255" s="404"/>
      <c r="S3255" s="404"/>
      <c r="T3255" s="404"/>
    </row>
    <row r="3256" spans="12:20" ht="16.8">
      <c r="L3256" s="404"/>
      <c r="M3256" s="404"/>
      <c r="N3256" s="404"/>
      <c r="O3256" s="404"/>
      <c r="P3256" s="404"/>
      <c r="Q3256" s="404"/>
      <c r="R3256" s="404"/>
      <c r="S3256" s="404"/>
      <c r="T3256" s="404"/>
    </row>
    <row r="3257" spans="12:20" ht="16.8">
      <c r="L3257" s="404"/>
      <c r="M3257" s="404"/>
      <c r="N3257" s="404"/>
      <c r="O3257" s="404"/>
      <c r="P3257" s="404"/>
      <c r="Q3257" s="404"/>
      <c r="R3257" s="404"/>
      <c r="S3257" s="404"/>
      <c r="T3257" s="404"/>
    </row>
    <row r="3258" spans="12:20" ht="16.8">
      <c r="L3258" s="404"/>
      <c r="M3258" s="404"/>
      <c r="N3258" s="404"/>
      <c r="O3258" s="404"/>
      <c r="P3258" s="404"/>
      <c r="Q3258" s="404"/>
      <c r="R3258" s="404"/>
      <c r="S3258" s="404"/>
      <c r="T3258" s="404"/>
    </row>
    <row r="3259" spans="12:20" ht="16.8">
      <c r="L3259" s="404"/>
      <c r="M3259" s="404"/>
      <c r="N3259" s="404"/>
      <c r="O3259" s="404"/>
      <c r="P3259" s="404"/>
      <c r="Q3259" s="404"/>
      <c r="R3259" s="404"/>
      <c r="S3259" s="404"/>
      <c r="T3259" s="404"/>
    </row>
    <row r="3260" spans="12:20" ht="16.8">
      <c r="L3260" s="404"/>
      <c r="M3260" s="404"/>
      <c r="N3260" s="404"/>
      <c r="O3260" s="404"/>
      <c r="P3260" s="404"/>
      <c r="Q3260" s="404"/>
      <c r="R3260" s="404"/>
      <c r="S3260" s="404"/>
      <c r="T3260" s="404"/>
    </row>
    <row r="3261" spans="12:20" ht="16.8">
      <c r="L3261" s="404"/>
      <c r="M3261" s="404"/>
      <c r="N3261" s="404"/>
      <c r="O3261" s="404"/>
      <c r="P3261" s="404"/>
      <c r="Q3261" s="404"/>
      <c r="R3261" s="404"/>
      <c r="S3261" s="404"/>
      <c r="T3261" s="404"/>
    </row>
    <row r="3262" spans="12:20" ht="16.8">
      <c r="L3262" s="404"/>
      <c r="M3262" s="404"/>
      <c r="N3262" s="404"/>
      <c r="O3262" s="404"/>
      <c r="P3262" s="404"/>
      <c r="Q3262" s="404"/>
      <c r="R3262" s="404"/>
      <c r="S3262" s="404"/>
      <c r="T3262" s="404"/>
    </row>
    <row r="3263" spans="12:20" ht="16.8">
      <c r="L3263" s="404"/>
      <c r="M3263" s="404"/>
      <c r="N3263" s="404"/>
      <c r="O3263" s="404"/>
      <c r="P3263" s="404"/>
      <c r="Q3263" s="404"/>
      <c r="R3263" s="404"/>
      <c r="S3263" s="404"/>
      <c r="T3263" s="404"/>
    </row>
    <row r="3264" spans="12:20" ht="16.8">
      <c r="L3264" s="404"/>
      <c r="M3264" s="404"/>
      <c r="N3264" s="404"/>
      <c r="O3264" s="404"/>
      <c r="P3264" s="404"/>
      <c r="Q3264" s="404"/>
      <c r="R3264" s="404"/>
      <c r="S3264" s="404"/>
      <c r="T3264" s="404"/>
    </row>
    <row r="3265" spans="12:20" ht="16.8">
      <c r="L3265" s="404"/>
      <c r="M3265" s="404"/>
      <c r="N3265" s="404"/>
      <c r="O3265" s="404"/>
      <c r="P3265" s="404"/>
      <c r="Q3265" s="404"/>
      <c r="R3265" s="404"/>
      <c r="S3265" s="404"/>
      <c r="T3265" s="404"/>
    </row>
    <row r="3266" spans="12:20" ht="16.8">
      <c r="L3266" s="404"/>
      <c r="M3266" s="404"/>
      <c r="N3266" s="404"/>
      <c r="O3266" s="404"/>
      <c r="P3266" s="404"/>
      <c r="Q3266" s="404"/>
      <c r="R3266" s="404"/>
      <c r="S3266" s="404"/>
      <c r="T3266" s="404"/>
    </row>
    <row r="3267" spans="12:20" ht="16.8">
      <c r="L3267" s="404"/>
      <c r="M3267" s="404"/>
      <c r="N3267" s="404"/>
      <c r="O3267" s="404"/>
      <c r="P3267" s="404"/>
      <c r="Q3267" s="404"/>
      <c r="R3267" s="404"/>
      <c r="S3267" s="404"/>
      <c r="T3267" s="404"/>
    </row>
    <row r="3268" spans="12:20" ht="16.8">
      <c r="L3268" s="404"/>
      <c r="M3268" s="404"/>
      <c r="N3268" s="404"/>
      <c r="O3268" s="404"/>
      <c r="P3268" s="404"/>
      <c r="Q3268" s="404"/>
      <c r="R3268" s="404"/>
      <c r="S3268" s="404"/>
      <c r="T3268" s="404"/>
    </row>
    <row r="3269" spans="12:20" ht="16.8">
      <c r="L3269" s="404"/>
      <c r="M3269" s="404"/>
      <c r="N3269" s="404"/>
      <c r="O3269" s="404"/>
      <c r="P3269" s="404"/>
      <c r="Q3269" s="404"/>
      <c r="R3269" s="404"/>
      <c r="S3269" s="404"/>
      <c r="T3269" s="404"/>
    </row>
    <row r="3270" spans="12:20" ht="16.8">
      <c r="L3270" s="404"/>
      <c r="M3270" s="404"/>
      <c r="N3270" s="404"/>
      <c r="O3270" s="404"/>
      <c r="P3270" s="404"/>
      <c r="Q3270" s="404"/>
      <c r="R3270" s="404"/>
      <c r="S3270" s="404"/>
      <c r="T3270" s="404"/>
    </row>
    <row r="3271" spans="12:20" ht="16.8">
      <c r="L3271" s="404"/>
      <c r="M3271" s="404"/>
      <c r="N3271" s="404"/>
      <c r="O3271" s="404"/>
      <c r="P3271" s="404"/>
      <c r="Q3271" s="404"/>
      <c r="R3271" s="404"/>
      <c r="S3271" s="404"/>
      <c r="T3271" s="404"/>
    </row>
    <row r="3272" spans="12:20" ht="16.8">
      <c r="L3272" s="404"/>
      <c r="M3272" s="404"/>
      <c r="N3272" s="404"/>
      <c r="O3272" s="404"/>
      <c r="P3272" s="404"/>
      <c r="Q3272" s="404"/>
      <c r="R3272" s="404"/>
      <c r="S3272" s="404"/>
      <c r="T3272" s="404"/>
    </row>
    <row r="3273" spans="12:20" ht="16.8">
      <c r="L3273" s="404"/>
      <c r="M3273" s="404"/>
      <c r="N3273" s="404"/>
      <c r="O3273" s="404"/>
      <c r="P3273" s="404"/>
      <c r="Q3273" s="404"/>
      <c r="R3273" s="404"/>
      <c r="S3273" s="404"/>
      <c r="T3273" s="404"/>
    </row>
    <row r="3274" spans="12:20" ht="16.8">
      <c r="L3274" s="404"/>
      <c r="M3274" s="404"/>
      <c r="N3274" s="404"/>
      <c r="O3274" s="404"/>
      <c r="P3274" s="404"/>
      <c r="Q3274" s="404"/>
      <c r="R3274" s="404"/>
      <c r="S3274" s="404"/>
      <c r="T3274" s="404"/>
    </row>
    <row r="3275" spans="12:20" ht="16.8">
      <c r="L3275" s="404"/>
      <c r="M3275" s="404"/>
      <c r="N3275" s="404"/>
      <c r="O3275" s="404"/>
      <c r="P3275" s="404"/>
      <c r="Q3275" s="404"/>
      <c r="R3275" s="404"/>
      <c r="S3275" s="404"/>
      <c r="T3275" s="404"/>
    </row>
    <row r="3276" spans="12:20" ht="16.8">
      <c r="L3276" s="404"/>
      <c r="M3276" s="404"/>
      <c r="N3276" s="404"/>
      <c r="O3276" s="404"/>
      <c r="P3276" s="404"/>
      <c r="Q3276" s="404"/>
      <c r="R3276" s="404"/>
      <c r="S3276" s="404"/>
      <c r="T3276" s="404"/>
    </row>
    <row r="3277" spans="12:20" ht="16.8">
      <c r="L3277" s="404"/>
      <c r="M3277" s="404"/>
      <c r="N3277" s="404"/>
      <c r="O3277" s="404"/>
      <c r="P3277" s="404"/>
      <c r="Q3277" s="404"/>
      <c r="R3277" s="404"/>
      <c r="S3277" s="404"/>
      <c r="T3277" s="404"/>
    </row>
    <row r="3278" spans="12:20" ht="16.8">
      <c r="L3278" s="404"/>
      <c r="M3278" s="404"/>
      <c r="N3278" s="404"/>
      <c r="O3278" s="404"/>
      <c r="P3278" s="404"/>
      <c r="Q3278" s="404"/>
      <c r="R3278" s="404"/>
      <c r="S3278" s="404"/>
      <c r="T3278" s="404"/>
    </row>
    <row r="3279" spans="12:20" ht="16.8">
      <c r="L3279" s="404"/>
      <c r="M3279" s="404"/>
      <c r="N3279" s="404"/>
      <c r="O3279" s="404"/>
      <c r="P3279" s="404"/>
      <c r="Q3279" s="404"/>
      <c r="R3279" s="404"/>
      <c r="S3279" s="404"/>
      <c r="T3279" s="404"/>
    </row>
    <row r="3280" spans="12:20" ht="16.8">
      <c r="L3280" s="404"/>
      <c r="M3280" s="404"/>
      <c r="N3280" s="404"/>
      <c r="O3280" s="404"/>
      <c r="P3280" s="404"/>
      <c r="Q3280" s="404"/>
      <c r="R3280" s="404"/>
      <c r="S3280" s="404"/>
      <c r="T3280" s="404"/>
    </row>
    <row r="3281" spans="12:20" ht="16.8">
      <c r="L3281" s="404"/>
      <c r="M3281" s="404"/>
      <c r="N3281" s="404"/>
      <c r="O3281" s="404"/>
      <c r="P3281" s="404"/>
      <c r="Q3281" s="404"/>
      <c r="R3281" s="404"/>
      <c r="S3281" s="404"/>
      <c r="T3281" s="404"/>
    </row>
    <row r="3282" spans="12:20" ht="16.8">
      <c r="L3282" s="404"/>
      <c r="M3282" s="404"/>
      <c r="N3282" s="404"/>
      <c r="O3282" s="404"/>
      <c r="P3282" s="404"/>
      <c r="Q3282" s="404"/>
      <c r="R3282" s="404"/>
      <c r="S3282" s="404"/>
      <c r="T3282" s="404"/>
    </row>
    <row r="3283" spans="12:20" ht="16.8">
      <c r="L3283" s="404"/>
      <c r="M3283" s="404"/>
      <c r="N3283" s="404"/>
      <c r="O3283" s="404"/>
      <c r="P3283" s="404"/>
      <c r="Q3283" s="404"/>
      <c r="R3283" s="404"/>
      <c r="S3283" s="404"/>
      <c r="T3283" s="404"/>
    </row>
    <row r="3284" spans="12:20" ht="16.8">
      <c r="L3284" s="404"/>
      <c r="M3284" s="404"/>
      <c r="N3284" s="404"/>
      <c r="O3284" s="404"/>
      <c r="P3284" s="404"/>
      <c r="Q3284" s="404"/>
      <c r="R3284" s="404"/>
      <c r="S3284" s="404"/>
      <c r="T3284" s="404"/>
    </row>
    <row r="3285" spans="12:20" ht="16.8">
      <c r="L3285" s="404"/>
      <c r="M3285" s="404"/>
      <c r="N3285" s="404"/>
      <c r="O3285" s="404"/>
      <c r="P3285" s="404"/>
      <c r="Q3285" s="404"/>
      <c r="R3285" s="404"/>
      <c r="S3285" s="404"/>
      <c r="T3285" s="404"/>
    </row>
    <row r="3286" spans="12:20" ht="16.8">
      <c r="L3286" s="404"/>
      <c r="M3286" s="404"/>
      <c r="N3286" s="404"/>
      <c r="O3286" s="404"/>
      <c r="P3286" s="404"/>
      <c r="Q3286" s="404"/>
      <c r="R3286" s="404"/>
      <c r="S3286" s="404"/>
      <c r="T3286" s="404"/>
    </row>
    <row r="3287" spans="12:20" ht="16.8">
      <c r="L3287" s="404"/>
      <c r="M3287" s="404"/>
      <c r="N3287" s="404"/>
      <c r="O3287" s="404"/>
      <c r="P3287" s="404"/>
      <c r="Q3287" s="404"/>
      <c r="R3287" s="404"/>
      <c r="S3287" s="404"/>
      <c r="T3287" s="404"/>
    </row>
    <row r="3288" spans="12:20" ht="16.8">
      <c r="L3288" s="404"/>
      <c r="M3288" s="404"/>
      <c r="N3288" s="404"/>
      <c r="O3288" s="404"/>
      <c r="P3288" s="404"/>
      <c r="Q3288" s="404"/>
      <c r="R3288" s="404"/>
      <c r="S3288" s="404"/>
      <c r="T3288" s="404"/>
    </row>
    <row r="3289" spans="12:20" ht="16.8">
      <c r="L3289" s="404"/>
      <c r="M3289" s="404"/>
      <c r="N3289" s="404"/>
      <c r="O3289" s="404"/>
      <c r="P3289" s="404"/>
      <c r="Q3289" s="404"/>
      <c r="R3289" s="404"/>
      <c r="S3289" s="404"/>
      <c r="T3289" s="404"/>
    </row>
    <row r="3290" spans="12:20" ht="16.8">
      <c r="L3290" s="404"/>
      <c r="M3290" s="404"/>
      <c r="N3290" s="404"/>
      <c r="O3290" s="404"/>
      <c r="P3290" s="404"/>
      <c r="Q3290" s="404"/>
      <c r="R3290" s="404"/>
      <c r="S3290" s="404"/>
      <c r="T3290" s="404"/>
    </row>
    <row r="3291" spans="12:20" ht="16.8">
      <c r="L3291" s="404"/>
      <c r="M3291" s="404"/>
      <c r="N3291" s="404"/>
      <c r="O3291" s="404"/>
      <c r="P3291" s="404"/>
      <c r="Q3291" s="404"/>
      <c r="R3291" s="404"/>
      <c r="S3291" s="404"/>
      <c r="T3291" s="404"/>
    </row>
    <row r="3292" spans="12:20" ht="16.8">
      <c r="L3292" s="404"/>
      <c r="M3292" s="404"/>
      <c r="N3292" s="404"/>
      <c r="O3292" s="404"/>
      <c r="P3292" s="404"/>
      <c r="Q3292" s="404"/>
      <c r="R3292" s="404"/>
      <c r="S3292" s="404"/>
      <c r="T3292" s="404"/>
    </row>
    <row r="3293" spans="12:20" ht="16.8">
      <c r="L3293" s="404"/>
      <c r="M3293" s="404"/>
      <c r="N3293" s="404"/>
      <c r="O3293" s="404"/>
      <c r="P3293" s="404"/>
      <c r="Q3293" s="404"/>
      <c r="R3293" s="404"/>
      <c r="S3293" s="404"/>
      <c r="T3293" s="404"/>
    </row>
    <row r="3294" spans="12:20" ht="16.8">
      <c r="L3294" s="404"/>
      <c r="M3294" s="404"/>
      <c r="N3294" s="404"/>
      <c r="O3294" s="404"/>
      <c r="P3294" s="404"/>
      <c r="Q3294" s="404"/>
      <c r="R3294" s="404"/>
      <c r="S3294" s="404"/>
      <c r="T3294" s="404"/>
    </row>
    <row r="3295" spans="12:20" ht="16.8">
      <c r="L3295" s="404"/>
      <c r="M3295" s="404"/>
      <c r="N3295" s="404"/>
      <c r="O3295" s="404"/>
      <c r="P3295" s="404"/>
      <c r="Q3295" s="404"/>
      <c r="R3295" s="404"/>
      <c r="S3295" s="404"/>
      <c r="T3295" s="404"/>
    </row>
    <row r="3296" spans="12:20" ht="16.8">
      <c r="L3296" s="404"/>
      <c r="M3296" s="404"/>
      <c r="N3296" s="404"/>
      <c r="O3296" s="404"/>
      <c r="P3296" s="404"/>
      <c r="Q3296" s="404"/>
      <c r="R3296" s="404"/>
      <c r="S3296" s="404"/>
      <c r="T3296" s="404"/>
    </row>
    <row r="3297" spans="12:20" ht="16.8">
      <c r="L3297" s="404"/>
      <c r="M3297" s="404"/>
      <c r="N3297" s="404"/>
      <c r="O3297" s="404"/>
      <c r="P3297" s="404"/>
      <c r="Q3297" s="404"/>
      <c r="R3297" s="404"/>
      <c r="S3297" s="404"/>
      <c r="T3297" s="404"/>
    </row>
    <row r="3298" spans="12:20" ht="16.8">
      <c r="L3298" s="404"/>
      <c r="M3298" s="404"/>
      <c r="N3298" s="404"/>
      <c r="O3298" s="404"/>
      <c r="P3298" s="404"/>
      <c r="Q3298" s="404"/>
      <c r="R3298" s="404"/>
      <c r="S3298" s="404"/>
      <c r="T3298" s="404"/>
    </row>
    <row r="3299" spans="12:20" ht="16.8">
      <c r="L3299" s="404"/>
      <c r="M3299" s="404"/>
      <c r="N3299" s="404"/>
      <c r="O3299" s="404"/>
      <c r="P3299" s="404"/>
      <c r="Q3299" s="404"/>
      <c r="R3299" s="404"/>
      <c r="S3299" s="404"/>
      <c r="T3299" s="404"/>
    </row>
    <row r="3300" spans="12:20" ht="16.8">
      <c r="L3300" s="404"/>
      <c r="M3300" s="404"/>
      <c r="N3300" s="404"/>
      <c r="O3300" s="404"/>
      <c r="P3300" s="404"/>
      <c r="Q3300" s="404"/>
      <c r="R3300" s="404"/>
      <c r="S3300" s="404"/>
      <c r="T3300" s="404"/>
    </row>
    <row r="3301" spans="12:20" ht="16.8">
      <c r="L3301" s="404"/>
      <c r="M3301" s="404"/>
      <c r="N3301" s="404"/>
      <c r="O3301" s="404"/>
      <c r="P3301" s="404"/>
      <c r="Q3301" s="404"/>
      <c r="R3301" s="404"/>
      <c r="S3301" s="404"/>
      <c r="T3301" s="404"/>
    </row>
    <row r="3302" spans="12:20" ht="16.8">
      <c r="L3302" s="404"/>
      <c r="M3302" s="404"/>
      <c r="N3302" s="404"/>
      <c r="O3302" s="404"/>
      <c r="P3302" s="404"/>
      <c r="Q3302" s="404"/>
      <c r="R3302" s="404"/>
      <c r="S3302" s="404"/>
      <c r="T3302" s="404"/>
    </row>
    <row r="3303" spans="12:20" ht="16.8">
      <c r="L3303" s="404"/>
      <c r="M3303" s="404"/>
      <c r="N3303" s="404"/>
      <c r="O3303" s="404"/>
      <c r="P3303" s="404"/>
      <c r="Q3303" s="404"/>
      <c r="R3303" s="404"/>
      <c r="S3303" s="404"/>
      <c r="T3303" s="404"/>
    </row>
    <row r="3304" spans="12:20" ht="16.8">
      <c r="L3304" s="404"/>
      <c r="M3304" s="404"/>
      <c r="N3304" s="404"/>
      <c r="O3304" s="404"/>
      <c r="P3304" s="404"/>
      <c r="Q3304" s="404"/>
      <c r="R3304" s="404"/>
      <c r="S3304" s="404"/>
      <c r="T3304" s="404"/>
    </row>
    <row r="3305" spans="12:20" ht="16.8">
      <c r="L3305" s="404"/>
      <c r="M3305" s="404"/>
      <c r="N3305" s="404"/>
      <c r="O3305" s="404"/>
      <c r="P3305" s="404"/>
      <c r="Q3305" s="404"/>
      <c r="R3305" s="404"/>
      <c r="S3305" s="404"/>
      <c r="T3305" s="404"/>
    </row>
    <row r="3306" spans="12:20" ht="16.8">
      <c r="L3306" s="404"/>
      <c r="M3306" s="404"/>
      <c r="N3306" s="404"/>
      <c r="O3306" s="404"/>
      <c r="P3306" s="404"/>
      <c r="Q3306" s="404"/>
      <c r="R3306" s="404"/>
      <c r="S3306" s="404"/>
      <c r="T3306" s="404"/>
    </row>
    <row r="3307" spans="12:20" ht="16.8">
      <c r="L3307" s="404"/>
      <c r="M3307" s="404"/>
      <c r="N3307" s="404"/>
      <c r="O3307" s="404"/>
      <c r="P3307" s="404"/>
      <c r="Q3307" s="404"/>
      <c r="R3307" s="404"/>
      <c r="S3307" s="404"/>
      <c r="T3307" s="404"/>
    </row>
    <row r="3308" spans="12:20" ht="16.8">
      <c r="L3308" s="404"/>
      <c r="M3308" s="404"/>
      <c r="N3308" s="404"/>
      <c r="O3308" s="404"/>
      <c r="P3308" s="404"/>
      <c r="Q3308" s="404"/>
      <c r="R3308" s="404"/>
      <c r="S3308" s="404"/>
      <c r="T3308" s="404"/>
    </row>
    <row r="3309" spans="12:20" ht="16.8">
      <c r="L3309" s="404"/>
      <c r="M3309" s="404"/>
      <c r="N3309" s="404"/>
      <c r="O3309" s="404"/>
      <c r="P3309" s="404"/>
      <c r="Q3309" s="404"/>
      <c r="R3309" s="404"/>
      <c r="S3309" s="404"/>
      <c r="T3309" s="404"/>
    </row>
    <row r="3310" spans="12:20" ht="16.8">
      <c r="L3310" s="404"/>
      <c r="M3310" s="404"/>
      <c r="N3310" s="404"/>
      <c r="O3310" s="404"/>
      <c r="P3310" s="404"/>
      <c r="Q3310" s="404"/>
      <c r="R3310" s="404"/>
      <c r="S3310" s="404"/>
      <c r="T3310" s="404"/>
    </row>
    <row r="3311" spans="12:20" ht="16.8">
      <c r="L3311" s="404"/>
      <c r="M3311" s="404"/>
      <c r="N3311" s="404"/>
      <c r="O3311" s="404"/>
      <c r="P3311" s="404"/>
      <c r="Q3311" s="404"/>
      <c r="R3311" s="404"/>
      <c r="S3311" s="404"/>
      <c r="T3311" s="404"/>
    </row>
    <row r="3312" spans="12:20" ht="16.8">
      <c r="L3312" s="404"/>
      <c r="M3312" s="404"/>
      <c r="N3312" s="404"/>
      <c r="O3312" s="404"/>
      <c r="P3312" s="404"/>
      <c r="Q3312" s="404"/>
      <c r="R3312" s="404"/>
      <c r="S3312" s="404"/>
      <c r="T3312" s="404"/>
    </row>
    <row r="3313" spans="12:20" ht="16.8">
      <c r="L3313" s="404"/>
      <c r="M3313" s="404"/>
      <c r="N3313" s="404"/>
      <c r="O3313" s="404"/>
      <c r="P3313" s="404"/>
      <c r="Q3313" s="404"/>
      <c r="R3313" s="404"/>
      <c r="S3313" s="404"/>
      <c r="T3313" s="404"/>
    </row>
    <row r="3314" spans="12:20" ht="16.8">
      <c r="L3314" s="404"/>
      <c r="M3314" s="404"/>
      <c r="N3314" s="404"/>
      <c r="O3314" s="404"/>
      <c r="P3314" s="404"/>
      <c r="Q3314" s="404"/>
      <c r="R3314" s="404"/>
      <c r="S3314" s="404"/>
      <c r="T3314" s="404"/>
    </row>
    <row r="3315" spans="12:20" ht="16.8">
      <c r="L3315" s="404"/>
      <c r="M3315" s="404"/>
      <c r="N3315" s="404"/>
      <c r="O3315" s="404"/>
      <c r="P3315" s="404"/>
      <c r="Q3315" s="404"/>
      <c r="R3315" s="404"/>
      <c r="S3315" s="404"/>
      <c r="T3315" s="404"/>
    </row>
    <row r="3316" spans="12:20" ht="16.8">
      <c r="L3316" s="404"/>
      <c r="M3316" s="404"/>
      <c r="N3316" s="404"/>
      <c r="O3316" s="404"/>
      <c r="P3316" s="404"/>
      <c r="Q3316" s="404"/>
      <c r="R3316" s="404"/>
      <c r="S3316" s="404"/>
      <c r="T3316" s="404"/>
    </row>
    <row r="3317" spans="12:20" ht="16.8">
      <c r="L3317" s="404"/>
      <c r="M3317" s="404"/>
      <c r="N3317" s="404"/>
      <c r="O3317" s="404"/>
      <c r="P3317" s="404"/>
      <c r="Q3317" s="404"/>
      <c r="R3317" s="404"/>
      <c r="S3317" s="404"/>
      <c r="T3317" s="404"/>
    </row>
    <row r="3318" spans="12:20" ht="16.8">
      <c r="L3318" s="404"/>
      <c r="M3318" s="404"/>
      <c r="N3318" s="404"/>
      <c r="O3318" s="404"/>
      <c r="P3318" s="404"/>
      <c r="Q3318" s="404"/>
      <c r="R3318" s="404"/>
      <c r="S3318" s="404"/>
      <c r="T3318" s="404"/>
    </row>
    <row r="3319" spans="12:20" ht="16.8">
      <c r="L3319" s="404"/>
      <c r="M3319" s="404"/>
      <c r="N3319" s="404"/>
      <c r="O3319" s="404"/>
      <c r="P3319" s="404"/>
      <c r="Q3319" s="404"/>
      <c r="R3319" s="404"/>
      <c r="S3319" s="404"/>
      <c r="T3319" s="404"/>
    </row>
    <row r="3320" spans="12:20" ht="16.8">
      <c r="L3320" s="404"/>
      <c r="M3320" s="404"/>
      <c r="N3320" s="404"/>
      <c r="O3320" s="404"/>
      <c r="P3320" s="404"/>
      <c r="Q3320" s="404"/>
      <c r="R3320" s="404"/>
      <c r="S3320" s="404"/>
      <c r="T3320" s="404"/>
    </row>
    <row r="3321" spans="12:20" ht="16.8">
      <c r="L3321" s="404"/>
      <c r="M3321" s="404"/>
      <c r="N3321" s="404"/>
      <c r="O3321" s="404"/>
      <c r="P3321" s="404"/>
      <c r="Q3321" s="404"/>
      <c r="R3321" s="404"/>
      <c r="S3321" s="404"/>
      <c r="T3321" s="404"/>
    </row>
    <row r="3322" spans="12:20" ht="16.8">
      <c r="L3322" s="404"/>
      <c r="M3322" s="404"/>
      <c r="N3322" s="404"/>
      <c r="O3322" s="404"/>
      <c r="P3322" s="404"/>
      <c r="Q3322" s="404"/>
      <c r="R3322" s="404"/>
      <c r="S3322" s="404"/>
      <c r="T3322" s="404"/>
    </row>
    <row r="3323" spans="12:20" ht="16.8">
      <c r="L3323" s="404"/>
      <c r="M3323" s="404"/>
      <c r="N3323" s="404"/>
      <c r="O3323" s="404"/>
      <c r="P3323" s="404"/>
      <c r="Q3323" s="404"/>
      <c r="R3323" s="404"/>
      <c r="S3323" s="404"/>
      <c r="T3323" s="404"/>
    </row>
    <row r="3324" spans="12:20" ht="16.8">
      <c r="L3324" s="404"/>
      <c r="M3324" s="404"/>
      <c r="N3324" s="404"/>
      <c r="O3324" s="404"/>
      <c r="P3324" s="404"/>
      <c r="Q3324" s="404"/>
      <c r="R3324" s="404"/>
      <c r="S3324" s="404"/>
      <c r="T3324" s="404"/>
    </row>
    <row r="3325" spans="12:20" ht="16.8">
      <c r="L3325" s="404"/>
      <c r="M3325" s="404"/>
      <c r="N3325" s="404"/>
      <c r="O3325" s="404"/>
      <c r="P3325" s="404"/>
      <c r="Q3325" s="404"/>
      <c r="R3325" s="404"/>
      <c r="S3325" s="404"/>
      <c r="T3325" s="404"/>
    </row>
    <row r="3326" spans="12:20" ht="16.8">
      <c r="L3326" s="404"/>
      <c r="M3326" s="404"/>
      <c r="N3326" s="404"/>
      <c r="O3326" s="404"/>
      <c r="P3326" s="404"/>
      <c r="Q3326" s="404"/>
      <c r="R3326" s="404"/>
      <c r="S3326" s="404"/>
      <c r="T3326" s="404"/>
    </row>
    <row r="3327" spans="12:20" ht="16.8">
      <c r="L3327" s="404"/>
      <c r="M3327" s="404"/>
      <c r="N3327" s="404"/>
      <c r="O3327" s="404"/>
      <c r="P3327" s="404"/>
      <c r="Q3327" s="404"/>
      <c r="R3327" s="404"/>
      <c r="S3327" s="404"/>
      <c r="T3327" s="404"/>
    </row>
    <row r="3328" spans="12:20" ht="16.8">
      <c r="L3328" s="404"/>
      <c r="M3328" s="404"/>
      <c r="N3328" s="404"/>
      <c r="O3328" s="404"/>
      <c r="P3328" s="404"/>
      <c r="Q3328" s="404"/>
      <c r="R3328" s="404"/>
      <c r="S3328" s="404"/>
      <c r="T3328" s="404"/>
    </row>
    <row r="3329" spans="12:20" ht="16.8">
      <c r="L3329" s="404"/>
      <c r="M3329" s="404"/>
      <c r="N3329" s="404"/>
      <c r="O3329" s="404"/>
      <c r="P3329" s="404"/>
      <c r="Q3329" s="404"/>
      <c r="R3329" s="404"/>
      <c r="S3329" s="404"/>
      <c r="T3329" s="404"/>
    </row>
    <row r="3330" spans="12:20" ht="16.8">
      <c r="L3330" s="404"/>
      <c r="M3330" s="404"/>
      <c r="N3330" s="404"/>
      <c r="O3330" s="404"/>
      <c r="P3330" s="404"/>
      <c r="Q3330" s="404"/>
      <c r="R3330" s="404"/>
      <c r="S3330" s="404"/>
      <c r="T3330" s="404"/>
    </row>
    <row r="3331" spans="12:20" ht="16.8">
      <c r="L3331" s="404"/>
      <c r="M3331" s="404"/>
      <c r="N3331" s="404"/>
      <c r="O3331" s="404"/>
      <c r="P3331" s="404"/>
      <c r="Q3331" s="404"/>
      <c r="R3331" s="404"/>
      <c r="S3331" s="404"/>
      <c r="T3331" s="404"/>
    </row>
    <row r="3332" spans="12:20" ht="16.8">
      <c r="L3332" s="404"/>
      <c r="M3332" s="404"/>
      <c r="N3332" s="404"/>
      <c r="O3332" s="404"/>
      <c r="P3332" s="404"/>
      <c r="Q3332" s="404"/>
      <c r="R3332" s="404"/>
      <c r="S3332" s="404"/>
      <c r="T3332" s="404"/>
    </row>
    <row r="3333" spans="12:20" ht="16.8">
      <c r="L3333" s="404"/>
      <c r="M3333" s="404"/>
      <c r="N3333" s="404"/>
      <c r="O3333" s="404"/>
      <c r="P3333" s="404"/>
      <c r="Q3333" s="404"/>
      <c r="R3333" s="404"/>
      <c r="S3333" s="404"/>
      <c r="T3333" s="404"/>
    </row>
    <row r="3334" spans="12:20" ht="16.8">
      <c r="L3334" s="404"/>
      <c r="M3334" s="404"/>
      <c r="N3334" s="404"/>
      <c r="O3334" s="404"/>
      <c r="P3334" s="404"/>
      <c r="Q3334" s="404"/>
      <c r="R3334" s="404"/>
      <c r="S3334" s="404"/>
      <c r="T3334" s="404"/>
    </row>
    <row r="3335" spans="12:20" ht="16.8">
      <c r="L3335" s="404"/>
      <c r="M3335" s="404"/>
      <c r="N3335" s="404"/>
      <c r="O3335" s="404"/>
      <c r="P3335" s="404"/>
      <c r="Q3335" s="404"/>
      <c r="R3335" s="404"/>
      <c r="S3335" s="404"/>
      <c r="T3335" s="404"/>
    </row>
    <row r="3336" spans="12:20" ht="16.8">
      <c r="L3336" s="404"/>
      <c r="M3336" s="404"/>
      <c r="N3336" s="404"/>
      <c r="O3336" s="404"/>
      <c r="P3336" s="404"/>
      <c r="Q3336" s="404"/>
      <c r="R3336" s="404"/>
      <c r="S3336" s="404"/>
      <c r="T3336" s="404"/>
    </row>
    <row r="3337" spans="12:20" ht="16.8">
      <c r="L3337" s="404"/>
      <c r="M3337" s="404"/>
      <c r="N3337" s="404"/>
      <c r="O3337" s="404"/>
      <c r="P3337" s="404"/>
      <c r="Q3337" s="404"/>
      <c r="R3337" s="404"/>
      <c r="S3337" s="404"/>
      <c r="T3337" s="404"/>
    </row>
    <row r="3338" spans="12:20" ht="16.8">
      <c r="L3338" s="404"/>
      <c r="M3338" s="404"/>
      <c r="N3338" s="404"/>
      <c r="O3338" s="404"/>
      <c r="P3338" s="404"/>
      <c r="Q3338" s="404"/>
      <c r="R3338" s="404"/>
      <c r="S3338" s="404"/>
      <c r="T3338" s="404"/>
    </row>
    <row r="3339" spans="12:20" ht="16.8">
      <c r="L3339" s="404"/>
      <c r="M3339" s="404"/>
      <c r="N3339" s="404"/>
      <c r="O3339" s="404"/>
      <c r="P3339" s="404"/>
      <c r="Q3339" s="404"/>
      <c r="R3339" s="404"/>
      <c r="S3339" s="404"/>
      <c r="T3339" s="404"/>
    </row>
    <row r="3340" spans="12:20" ht="16.8">
      <c r="L3340" s="404"/>
      <c r="M3340" s="404"/>
      <c r="N3340" s="404"/>
      <c r="O3340" s="404"/>
      <c r="P3340" s="404"/>
      <c r="Q3340" s="404"/>
      <c r="R3340" s="404"/>
      <c r="S3340" s="404"/>
      <c r="T3340" s="404"/>
    </row>
    <row r="3341" spans="12:20" ht="16.8">
      <c r="L3341" s="404"/>
      <c r="M3341" s="404"/>
      <c r="N3341" s="404"/>
      <c r="O3341" s="404"/>
      <c r="P3341" s="404"/>
      <c r="Q3341" s="404"/>
      <c r="R3341" s="404"/>
      <c r="S3341" s="404"/>
      <c r="T3341" s="404"/>
    </row>
    <row r="3342" spans="12:20" ht="16.8">
      <c r="L3342" s="404"/>
      <c r="M3342" s="404"/>
      <c r="N3342" s="404"/>
      <c r="O3342" s="404"/>
      <c r="P3342" s="404"/>
      <c r="Q3342" s="404"/>
      <c r="R3342" s="404"/>
      <c r="S3342" s="404"/>
      <c r="T3342" s="404"/>
    </row>
    <row r="3343" spans="12:20" ht="16.8">
      <c r="L3343" s="404"/>
      <c r="M3343" s="404"/>
      <c r="N3343" s="404"/>
      <c r="O3343" s="404"/>
      <c r="P3343" s="404"/>
      <c r="Q3343" s="404"/>
      <c r="R3343" s="404"/>
      <c r="S3343" s="404"/>
      <c r="T3343" s="404"/>
    </row>
    <row r="3344" spans="12:20" ht="16.8">
      <c r="L3344" s="404"/>
      <c r="M3344" s="404"/>
      <c r="N3344" s="404"/>
      <c r="O3344" s="404"/>
      <c r="P3344" s="404"/>
      <c r="Q3344" s="404"/>
      <c r="R3344" s="404"/>
      <c r="S3344" s="404"/>
      <c r="T3344" s="404"/>
    </row>
    <row r="3345" spans="12:20" ht="16.8">
      <c r="L3345" s="404"/>
      <c r="M3345" s="404"/>
      <c r="N3345" s="404"/>
      <c r="O3345" s="404"/>
      <c r="P3345" s="404"/>
      <c r="Q3345" s="404"/>
      <c r="R3345" s="404"/>
      <c r="S3345" s="404"/>
      <c r="T3345" s="404"/>
    </row>
    <row r="3346" spans="12:20" ht="16.8">
      <c r="L3346" s="404"/>
      <c r="M3346" s="404"/>
      <c r="N3346" s="404"/>
      <c r="O3346" s="404"/>
      <c r="P3346" s="404"/>
      <c r="Q3346" s="404"/>
      <c r="R3346" s="404"/>
      <c r="S3346" s="404"/>
      <c r="T3346" s="404"/>
    </row>
    <row r="3347" spans="12:20" ht="16.8">
      <c r="L3347" s="404"/>
      <c r="M3347" s="404"/>
      <c r="N3347" s="404"/>
      <c r="O3347" s="404"/>
      <c r="P3347" s="404"/>
      <c r="Q3347" s="404"/>
      <c r="R3347" s="404"/>
      <c r="S3347" s="404"/>
      <c r="T3347" s="404"/>
    </row>
    <row r="3348" spans="12:20" ht="16.8">
      <c r="L3348" s="404"/>
      <c r="M3348" s="404"/>
      <c r="N3348" s="404"/>
      <c r="O3348" s="404"/>
      <c r="P3348" s="404"/>
      <c r="Q3348" s="404"/>
      <c r="R3348" s="404"/>
      <c r="S3348" s="404"/>
      <c r="T3348" s="404"/>
    </row>
    <row r="3349" spans="12:20" ht="16.8">
      <c r="L3349" s="404"/>
      <c r="M3349" s="404"/>
      <c r="N3349" s="404"/>
      <c r="O3349" s="404"/>
      <c r="P3349" s="404"/>
      <c r="Q3349" s="404"/>
      <c r="R3349" s="404"/>
      <c r="S3349" s="404"/>
      <c r="T3349" s="404"/>
    </row>
    <row r="3350" spans="12:20" ht="16.8">
      <c r="L3350" s="404"/>
      <c r="M3350" s="404"/>
      <c r="N3350" s="404"/>
      <c r="O3350" s="404"/>
      <c r="P3350" s="404"/>
      <c r="Q3350" s="404"/>
      <c r="R3350" s="404"/>
      <c r="S3350" s="404"/>
      <c r="T3350" s="404"/>
    </row>
    <row r="3351" spans="12:20" ht="16.8">
      <c r="L3351" s="404"/>
      <c r="M3351" s="404"/>
      <c r="N3351" s="404"/>
      <c r="O3351" s="404"/>
      <c r="P3351" s="404"/>
      <c r="Q3351" s="404"/>
      <c r="R3351" s="404"/>
      <c r="S3351" s="404"/>
      <c r="T3351" s="404"/>
    </row>
    <row r="3352" spans="12:20" ht="16.8">
      <c r="L3352" s="404"/>
      <c r="M3352" s="404"/>
      <c r="N3352" s="404"/>
      <c r="O3352" s="404"/>
      <c r="P3352" s="404"/>
      <c r="Q3352" s="404"/>
      <c r="R3352" s="404"/>
      <c r="S3352" s="404"/>
      <c r="T3352" s="404"/>
    </row>
    <row r="3353" spans="12:20" ht="16.8">
      <c r="L3353" s="404"/>
      <c r="M3353" s="404"/>
      <c r="N3353" s="404"/>
      <c r="O3353" s="404"/>
      <c r="P3353" s="404"/>
      <c r="Q3353" s="404"/>
      <c r="R3353" s="404"/>
      <c r="S3353" s="404"/>
      <c r="T3353" s="404"/>
    </row>
    <row r="3354" spans="12:20" ht="16.8">
      <c r="L3354" s="404"/>
      <c r="M3354" s="404"/>
      <c r="N3354" s="404"/>
      <c r="O3354" s="404"/>
      <c r="P3354" s="404"/>
      <c r="Q3354" s="404"/>
      <c r="R3354" s="404"/>
      <c r="S3354" s="404"/>
      <c r="T3354" s="404"/>
    </row>
    <row r="3355" spans="12:20" ht="16.8">
      <c r="L3355" s="404"/>
      <c r="M3355" s="404"/>
      <c r="N3355" s="404"/>
      <c r="O3355" s="404"/>
      <c r="P3355" s="404"/>
      <c r="Q3355" s="404"/>
      <c r="R3355" s="404"/>
      <c r="S3355" s="404"/>
      <c r="T3355" s="404"/>
    </row>
    <row r="3356" spans="12:20" ht="16.8">
      <c r="L3356" s="404"/>
      <c r="M3356" s="404"/>
      <c r="N3356" s="404"/>
      <c r="O3356" s="404"/>
      <c r="P3356" s="404"/>
      <c r="Q3356" s="404"/>
      <c r="R3356" s="404"/>
      <c r="S3356" s="404"/>
      <c r="T3356" s="404"/>
    </row>
    <row r="3357" spans="12:20" ht="16.8">
      <c r="L3357" s="404"/>
      <c r="M3357" s="404"/>
      <c r="N3357" s="404"/>
      <c r="O3357" s="404"/>
      <c r="P3357" s="404"/>
      <c r="Q3357" s="404"/>
      <c r="R3357" s="404"/>
      <c r="S3357" s="404"/>
      <c r="T3357" s="404"/>
    </row>
    <row r="3358" spans="12:20" ht="16.8">
      <c r="L3358" s="404"/>
      <c r="M3358" s="404"/>
      <c r="N3358" s="404"/>
      <c r="O3358" s="404"/>
      <c r="P3358" s="404"/>
      <c r="Q3358" s="404"/>
      <c r="R3358" s="404"/>
      <c r="S3358" s="404"/>
      <c r="T3358" s="404"/>
    </row>
    <row r="3359" spans="12:20" ht="16.8">
      <c r="L3359" s="404"/>
      <c r="M3359" s="404"/>
      <c r="N3359" s="404"/>
      <c r="O3359" s="404"/>
      <c r="P3359" s="404"/>
      <c r="Q3359" s="404"/>
      <c r="R3359" s="404"/>
      <c r="S3359" s="404"/>
      <c r="T3359" s="404"/>
    </row>
    <row r="3360" spans="12:20" ht="16.8">
      <c r="L3360" s="404"/>
      <c r="M3360" s="404"/>
      <c r="N3360" s="404"/>
      <c r="O3360" s="404"/>
      <c r="P3360" s="404"/>
      <c r="Q3360" s="404"/>
      <c r="R3360" s="404"/>
      <c r="S3360" s="404"/>
      <c r="T3360" s="404"/>
    </row>
    <row r="3361" spans="12:20" ht="16.8">
      <c r="L3361" s="404"/>
      <c r="M3361" s="404"/>
      <c r="N3361" s="404"/>
      <c r="O3361" s="404"/>
      <c r="P3361" s="404"/>
      <c r="Q3361" s="404"/>
      <c r="R3361" s="404"/>
      <c r="S3361" s="404"/>
      <c r="T3361" s="404"/>
    </row>
    <row r="3362" spans="12:20" ht="16.8">
      <c r="L3362" s="404"/>
      <c r="M3362" s="404"/>
      <c r="N3362" s="404"/>
      <c r="O3362" s="404"/>
      <c r="P3362" s="404"/>
      <c r="Q3362" s="404"/>
      <c r="R3362" s="404"/>
      <c r="S3362" s="404"/>
      <c r="T3362" s="404"/>
    </row>
    <row r="3363" spans="12:20" ht="16.8">
      <c r="L3363" s="404"/>
      <c r="M3363" s="404"/>
      <c r="N3363" s="404"/>
      <c r="O3363" s="404"/>
      <c r="P3363" s="404"/>
      <c r="Q3363" s="404"/>
      <c r="R3363" s="404"/>
      <c r="S3363" s="404"/>
      <c r="T3363" s="404"/>
    </row>
    <row r="3364" spans="12:20" ht="16.8">
      <c r="L3364" s="404"/>
      <c r="M3364" s="404"/>
      <c r="N3364" s="404"/>
      <c r="O3364" s="404"/>
      <c r="P3364" s="404"/>
      <c r="Q3364" s="404"/>
      <c r="R3364" s="404"/>
      <c r="S3364" s="404"/>
      <c r="T3364" s="404"/>
    </row>
    <row r="3365" spans="12:20" ht="16.8">
      <c r="L3365" s="404"/>
      <c r="M3365" s="404"/>
      <c r="N3365" s="404"/>
      <c r="O3365" s="404"/>
      <c r="P3365" s="404"/>
      <c r="Q3365" s="404"/>
      <c r="R3365" s="404"/>
      <c r="S3365" s="404"/>
      <c r="T3365" s="404"/>
    </row>
    <row r="3366" spans="12:20" ht="16.8">
      <c r="L3366" s="404"/>
      <c r="M3366" s="404"/>
      <c r="N3366" s="404"/>
      <c r="O3366" s="404"/>
      <c r="P3366" s="404"/>
      <c r="Q3366" s="404"/>
      <c r="R3366" s="404"/>
      <c r="S3366" s="404"/>
      <c r="T3366" s="404"/>
    </row>
    <row r="3367" spans="12:20" ht="16.8">
      <c r="L3367" s="404"/>
      <c r="M3367" s="404"/>
      <c r="N3367" s="404"/>
      <c r="O3367" s="404"/>
      <c r="P3367" s="404"/>
      <c r="Q3367" s="404"/>
      <c r="R3367" s="404"/>
      <c r="S3367" s="404"/>
      <c r="T3367" s="404"/>
    </row>
    <row r="3368" spans="12:20" ht="16.8">
      <c r="L3368" s="404"/>
      <c r="M3368" s="404"/>
      <c r="N3368" s="404"/>
      <c r="O3368" s="404"/>
      <c r="P3368" s="404"/>
      <c r="Q3368" s="404"/>
      <c r="R3368" s="404"/>
      <c r="S3368" s="404"/>
      <c r="T3368" s="404"/>
    </row>
    <row r="3369" spans="12:20" ht="16.8">
      <c r="L3369" s="404"/>
      <c r="M3369" s="404"/>
      <c r="N3369" s="404"/>
      <c r="O3369" s="404"/>
      <c r="P3369" s="404"/>
      <c r="Q3369" s="404"/>
      <c r="R3369" s="404"/>
      <c r="S3369" s="404"/>
      <c r="T3369" s="404"/>
    </row>
    <row r="3370" spans="12:20" ht="16.8">
      <c r="L3370" s="404"/>
      <c r="M3370" s="404"/>
      <c r="N3370" s="404"/>
      <c r="O3370" s="404"/>
      <c r="P3370" s="404"/>
      <c r="Q3370" s="404"/>
      <c r="R3370" s="404"/>
      <c r="S3370" s="404"/>
      <c r="T3370" s="404"/>
    </row>
    <row r="3371" spans="12:20" ht="16.8">
      <c r="L3371" s="404"/>
      <c r="M3371" s="404"/>
      <c r="N3371" s="404"/>
      <c r="O3371" s="404"/>
      <c r="P3371" s="404"/>
      <c r="Q3371" s="404"/>
      <c r="R3371" s="404"/>
      <c r="S3371" s="404"/>
      <c r="T3371" s="404"/>
    </row>
    <row r="3372" spans="12:20" ht="16.8">
      <c r="L3372" s="404"/>
      <c r="M3372" s="404"/>
      <c r="N3372" s="404"/>
      <c r="O3372" s="404"/>
      <c r="P3372" s="404"/>
      <c r="Q3372" s="404"/>
      <c r="R3372" s="404"/>
      <c r="S3372" s="404"/>
      <c r="T3372" s="404"/>
    </row>
    <row r="3373" spans="12:20" ht="16.8">
      <c r="L3373" s="404"/>
      <c r="M3373" s="404"/>
      <c r="N3373" s="404"/>
      <c r="O3373" s="404"/>
      <c r="P3373" s="404"/>
      <c r="Q3373" s="404"/>
      <c r="R3373" s="404"/>
      <c r="S3373" s="404"/>
      <c r="T3373" s="404"/>
    </row>
    <row r="3374" spans="12:20" ht="16.8">
      <c r="L3374" s="404"/>
      <c r="M3374" s="404"/>
      <c r="N3374" s="404"/>
      <c r="O3374" s="404"/>
      <c r="P3374" s="404"/>
      <c r="Q3374" s="404"/>
      <c r="R3374" s="404"/>
      <c r="S3374" s="404"/>
      <c r="T3374" s="404"/>
    </row>
    <row r="3375" spans="12:20" ht="16.8">
      <c r="L3375" s="404"/>
      <c r="M3375" s="404"/>
      <c r="N3375" s="404"/>
      <c r="O3375" s="404"/>
      <c r="P3375" s="404"/>
      <c r="Q3375" s="404"/>
      <c r="R3375" s="404"/>
      <c r="S3375" s="404"/>
      <c r="T3375" s="404"/>
    </row>
    <row r="3376" spans="12:20" ht="16.8">
      <c r="L3376" s="404"/>
      <c r="M3376" s="404"/>
      <c r="N3376" s="404"/>
      <c r="O3376" s="404"/>
      <c r="P3376" s="404"/>
      <c r="Q3376" s="404"/>
      <c r="R3376" s="404"/>
      <c r="S3376" s="404"/>
      <c r="T3376" s="404"/>
    </row>
    <row r="3377" spans="12:20" ht="16.8">
      <c r="L3377" s="404"/>
      <c r="M3377" s="404"/>
      <c r="N3377" s="404"/>
      <c r="O3377" s="404"/>
      <c r="P3377" s="404"/>
      <c r="Q3377" s="404"/>
      <c r="R3377" s="404"/>
      <c r="S3377" s="404"/>
      <c r="T3377" s="404"/>
    </row>
    <row r="3378" spans="12:20" ht="16.8">
      <c r="L3378" s="404"/>
      <c r="M3378" s="404"/>
      <c r="N3378" s="404"/>
      <c r="O3378" s="404"/>
      <c r="P3378" s="404"/>
      <c r="Q3378" s="404"/>
      <c r="R3378" s="404"/>
      <c r="S3378" s="404"/>
      <c r="T3378" s="404"/>
    </row>
    <row r="3379" spans="12:20" ht="16.8">
      <c r="L3379" s="404"/>
      <c r="M3379" s="404"/>
      <c r="N3379" s="404"/>
      <c r="O3379" s="404"/>
      <c r="P3379" s="404"/>
      <c r="Q3379" s="404"/>
      <c r="R3379" s="404"/>
      <c r="S3379" s="404"/>
      <c r="T3379" s="404"/>
    </row>
    <row r="3380" spans="12:20" ht="16.8">
      <c r="L3380" s="404"/>
      <c r="M3380" s="404"/>
      <c r="N3380" s="404"/>
      <c r="O3380" s="404"/>
      <c r="P3380" s="404"/>
      <c r="Q3380" s="404"/>
      <c r="R3380" s="404"/>
      <c r="S3380" s="404"/>
      <c r="T3380" s="404"/>
    </row>
    <row r="3381" spans="12:20" ht="16.8">
      <c r="L3381" s="404"/>
      <c r="M3381" s="404"/>
      <c r="N3381" s="404"/>
      <c r="O3381" s="404"/>
      <c r="P3381" s="404"/>
      <c r="Q3381" s="404"/>
      <c r="R3381" s="404"/>
      <c r="S3381" s="404"/>
      <c r="T3381" s="404"/>
    </row>
    <row r="3382" spans="12:20" ht="16.8">
      <c r="L3382" s="404"/>
      <c r="M3382" s="404"/>
      <c r="N3382" s="404"/>
      <c r="O3382" s="404"/>
      <c r="P3382" s="404"/>
      <c r="Q3382" s="404"/>
      <c r="R3382" s="404"/>
      <c r="S3382" s="404"/>
      <c r="T3382" s="404"/>
    </row>
    <row r="3383" spans="12:20" ht="16.8">
      <c r="L3383" s="404"/>
      <c r="M3383" s="404"/>
      <c r="N3383" s="404"/>
      <c r="O3383" s="404"/>
      <c r="P3383" s="404"/>
      <c r="Q3383" s="404"/>
      <c r="R3383" s="404"/>
      <c r="S3383" s="404"/>
      <c r="T3383" s="404"/>
    </row>
    <row r="3384" spans="12:20" ht="16.8">
      <c r="L3384" s="404"/>
      <c r="M3384" s="404"/>
      <c r="N3384" s="404"/>
      <c r="O3384" s="404"/>
      <c r="P3384" s="404"/>
      <c r="Q3384" s="404"/>
      <c r="R3384" s="404"/>
      <c r="S3384" s="404"/>
      <c r="T3384" s="404"/>
    </row>
    <row r="3385" spans="12:20" ht="16.8">
      <c r="L3385" s="404"/>
      <c r="M3385" s="404"/>
      <c r="N3385" s="404"/>
      <c r="O3385" s="404"/>
      <c r="P3385" s="404"/>
      <c r="Q3385" s="404"/>
      <c r="R3385" s="404"/>
      <c r="S3385" s="404"/>
      <c r="T3385" s="404"/>
    </row>
    <row r="3386" spans="12:20" ht="16.8">
      <c r="L3386" s="404"/>
      <c r="M3386" s="404"/>
      <c r="N3386" s="404"/>
      <c r="O3386" s="404"/>
      <c r="P3386" s="404"/>
      <c r="Q3386" s="404"/>
      <c r="R3386" s="404"/>
      <c r="S3386" s="404"/>
      <c r="T3386" s="404"/>
    </row>
    <row r="3387" spans="12:20" ht="16.8">
      <c r="L3387" s="404"/>
      <c r="M3387" s="404"/>
      <c r="N3387" s="404"/>
      <c r="O3387" s="404"/>
      <c r="P3387" s="404"/>
      <c r="Q3387" s="404"/>
      <c r="R3387" s="404"/>
      <c r="S3387" s="404"/>
      <c r="T3387" s="404"/>
    </row>
    <row r="3388" spans="12:20" ht="16.8">
      <c r="L3388" s="404"/>
      <c r="M3388" s="404"/>
      <c r="N3388" s="404"/>
      <c r="O3388" s="404"/>
      <c r="P3388" s="404"/>
      <c r="Q3388" s="404"/>
      <c r="R3388" s="404"/>
      <c r="S3388" s="404"/>
      <c r="T3388" s="404"/>
    </row>
    <row r="3389" spans="12:20" ht="16.8">
      <c r="L3389" s="404"/>
      <c r="M3389" s="404"/>
      <c r="N3389" s="404"/>
      <c r="O3389" s="404"/>
      <c r="P3389" s="404"/>
      <c r="Q3389" s="404"/>
      <c r="R3389" s="404"/>
      <c r="S3389" s="404"/>
      <c r="T3389" s="404"/>
    </row>
    <row r="3390" spans="12:20" ht="16.8">
      <c r="L3390" s="404"/>
      <c r="M3390" s="404"/>
      <c r="N3390" s="404"/>
      <c r="O3390" s="404"/>
      <c r="P3390" s="404"/>
      <c r="Q3390" s="404"/>
      <c r="R3390" s="404"/>
      <c r="S3390" s="404"/>
      <c r="T3390" s="404"/>
    </row>
    <row r="3391" spans="12:20" ht="16.8">
      <c r="L3391" s="404"/>
      <c r="M3391" s="404"/>
      <c r="N3391" s="404"/>
      <c r="O3391" s="404"/>
      <c r="P3391" s="404"/>
      <c r="Q3391" s="404"/>
      <c r="R3391" s="404"/>
      <c r="S3391" s="404"/>
      <c r="T3391" s="404"/>
    </row>
    <row r="3392" spans="12:20" ht="16.8">
      <c r="L3392" s="404"/>
      <c r="M3392" s="404"/>
      <c r="N3392" s="404"/>
      <c r="O3392" s="404"/>
      <c r="P3392" s="404"/>
      <c r="Q3392" s="404"/>
      <c r="R3392" s="404"/>
      <c r="S3392" s="404"/>
      <c r="T3392" s="404"/>
    </row>
    <row r="3393" spans="12:20" ht="16.8">
      <c r="L3393" s="404"/>
      <c r="M3393" s="404"/>
      <c r="N3393" s="404"/>
      <c r="O3393" s="404"/>
      <c r="P3393" s="404"/>
      <c r="Q3393" s="404"/>
      <c r="R3393" s="404"/>
      <c r="S3393" s="404"/>
      <c r="T3393" s="404"/>
    </row>
    <row r="3394" spans="12:20" ht="16.8">
      <c r="L3394" s="404"/>
      <c r="M3394" s="404"/>
      <c r="N3394" s="404"/>
      <c r="O3394" s="404"/>
      <c r="P3394" s="404"/>
      <c r="Q3394" s="404"/>
      <c r="R3394" s="404"/>
      <c r="S3394" s="404"/>
      <c r="T3394" s="404"/>
    </row>
    <row r="3395" spans="12:20" ht="16.8">
      <c r="L3395" s="404"/>
      <c r="M3395" s="404"/>
      <c r="N3395" s="404"/>
      <c r="O3395" s="404"/>
      <c r="P3395" s="404"/>
      <c r="Q3395" s="404"/>
      <c r="R3395" s="404"/>
      <c r="S3395" s="404"/>
      <c r="T3395" s="404"/>
    </row>
    <row r="3396" spans="12:20" ht="16.8">
      <c r="L3396" s="404"/>
      <c r="M3396" s="404"/>
      <c r="N3396" s="404"/>
      <c r="O3396" s="404"/>
      <c r="P3396" s="404"/>
      <c r="Q3396" s="404"/>
      <c r="R3396" s="404"/>
      <c r="S3396" s="404"/>
      <c r="T3396" s="404"/>
    </row>
    <row r="3397" spans="12:20" ht="16.8">
      <c r="L3397" s="404"/>
      <c r="M3397" s="404"/>
      <c r="N3397" s="404"/>
      <c r="O3397" s="404"/>
      <c r="P3397" s="404"/>
      <c r="Q3397" s="404"/>
      <c r="R3397" s="404"/>
      <c r="S3397" s="404"/>
      <c r="T3397" s="404"/>
    </row>
    <row r="3398" spans="12:20" ht="16.8">
      <c r="L3398" s="404"/>
      <c r="M3398" s="404"/>
      <c r="N3398" s="404"/>
      <c r="O3398" s="404"/>
      <c r="P3398" s="404"/>
      <c r="Q3398" s="404"/>
      <c r="R3398" s="404"/>
      <c r="S3398" s="404"/>
      <c r="T3398" s="404"/>
    </row>
    <row r="3399" spans="12:20" ht="16.8">
      <c r="L3399" s="404"/>
      <c r="M3399" s="404"/>
      <c r="N3399" s="404"/>
      <c r="O3399" s="404"/>
      <c r="P3399" s="404"/>
      <c r="Q3399" s="404"/>
      <c r="R3399" s="404"/>
      <c r="S3399" s="404"/>
      <c r="T3399" s="404"/>
    </row>
    <row r="3400" spans="12:20" ht="16.8">
      <c r="L3400" s="404"/>
      <c r="M3400" s="404"/>
      <c r="N3400" s="404"/>
      <c r="O3400" s="404"/>
      <c r="P3400" s="404"/>
      <c r="Q3400" s="404"/>
      <c r="R3400" s="404"/>
      <c r="S3400" s="404"/>
      <c r="T3400" s="404"/>
    </row>
    <row r="3401" spans="12:20" ht="16.8">
      <c r="L3401" s="404"/>
      <c r="M3401" s="404"/>
      <c r="N3401" s="404"/>
      <c r="O3401" s="404"/>
      <c r="P3401" s="404"/>
      <c r="Q3401" s="404"/>
      <c r="R3401" s="404"/>
      <c r="S3401" s="404"/>
      <c r="T3401" s="404"/>
    </row>
    <row r="3402" spans="12:20" ht="16.8">
      <c r="L3402" s="404"/>
      <c r="M3402" s="404"/>
      <c r="N3402" s="404"/>
      <c r="O3402" s="404"/>
      <c r="P3402" s="404"/>
      <c r="Q3402" s="404"/>
      <c r="R3402" s="404"/>
      <c r="S3402" s="404"/>
      <c r="T3402" s="404"/>
    </row>
    <row r="3403" spans="12:20" ht="16.8">
      <c r="L3403" s="404"/>
      <c r="M3403" s="404"/>
      <c r="N3403" s="404"/>
      <c r="O3403" s="404"/>
      <c r="P3403" s="404"/>
      <c r="Q3403" s="404"/>
      <c r="R3403" s="404"/>
      <c r="S3403" s="404"/>
      <c r="T3403" s="404"/>
    </row>
    <row r="3404" spans="12:20" ht="16.8">
      <c r="L3404" s="404"/>
      <c r="M3404" s="404"/>
      <c r="N3404" s="404"/>
      <c r="O3404" s="404"/>
      <c r="P3404" s="404"/>
      <c r="Q3404" s="404"/>
      <c r="R3404" s="404"/>
      <c r="S3404" s="404"/>
      <c r="T3404" s="404"/>
    </row>
    <row r="3405" spans="12:20" ht="16.8">
      <c r="L3405" s="404"/>
      <c r="M3405" s="404"/>
      <c r="N3405" s="404"/>
      <c r="O3405" s="404"/>
      <c r="P3405" s="404"/>
      <c r="Q3405" s="404"/>
      <c r="R3405" s="404"/>
      <c r="S3405" s="404"/>
      <c r="T3405" s="404"/>
    </row>
    <row r="3406" spans="12:20" ht="16.8">
      <c r="L3406" s="404"/>
      <c r="M3406" s="404"/>
      <c r="N3406" s="404"/>
      <c r="O3406" s="404"/>
      <c r="P3406" s="404"/>
      <c r="Q3406" s="404"/>
      <c r="R3406" s="404"/>
      <c r="S3406" s="404"/>
      <c r="T3406" s="404"/>
    </row>
    <row r="3407" spans="12:20" ht="16.8">
      <c r="L3407" s="404"/>
      <c r="M3407" s="404"/>
      <c r="N3407" s="404"/>
      <c r="O3407" s="404"/>
      <c r="P3407" s="404"/>
      <c r="Q3407" s="404"/>
      <c r="R3407" s="404"/>
      <c r="S3407" s="404"/>
      <c r="T3407" s="404"/>
    </row>
    <row r="3408" spans="12:20" ht="16.8">
      <c r="L3408" s="404"/>
      <c r="M3408" s="404"/>
      <c r="N3408" s="404"/>
      <c r="O3408" s="404"/>
      <c r="P3408" s="404"/>
      <c r="Q3408" s="404"/>
      <c r="R3408" s="404"/>
      <c r="S3408" s="404"/>
      <c r="T3408" s="404"/>
    </row>
    <row r="3409" spans="12:20" ht="16.8">
      <c r="L3409" s="404"/>
      <c r="M3409" s="404"/>
      <c r="N3409" s="404"/>
      <c r="O3409" s="404"/>
      <c r="P3409" s="404"/>
      <c r="Q3409" s="404"/>
      <c r="R3409" s="404"/>
      <c r="S3409" s="404"/>
      <c r="T3409" s="404"/>
    </row>
    <row r="3410" spans="12:20" ht="16.8">
      <c r="L3410" s="404"/>
      <c r="M3410" s="404"/>
      <c r="N3410" s="404"/>
      <c r="O3410" s="404"/>
      <c r="P3410" s="404"/>
      <c r="Q3410" s="404"/>
      <c r="R3410" s="404"/>
      <c r="S3410" s="404"/>
      <c r="T3410" s="404"/>
    </row>
    <row r="3411" spans="12:20" ht="16.8">
      <c r="L3411" s="404"/>
      <c r="M3411" s="404"/>
      <c r="N3411" s="404"/>
      <c r="O3411" s="404"/>
      <c r="P3411" s="404"/>
      <c r="Q3411" s="404"/>
      <c r="R3411" s="404"/>
      <c r="S3411" s="404"/>
      <c r="T3411" s="404"/>
    </row>
    <row r="3412" spans="12:20" ht="16.8">
      <c r="L3412" s="404"/>
      <c r="M3412" s="404"/>
      <c r="N3412" s="404"/>
      <c r="O3412" s="404"/>
      <c r="P3412" s="404"/>
      <c r="Q3412" s="404"/>
      <c r="R3412" s="404"/>
      <c r="S3412" s="404"/>
      <c r="T3412" s="404"/>
    </row>
    <row r="3413" spans="12:20" ht="16.8">
      <c r="L3413" s="404"/>
      <c r="M3413" s="404"/>
      <c r="N3413" s="404"/>
      <c r="O3413" s="404"/>
      <c r="P3413" s="404"/>
      <c r="Q3413" s="404"/>
      <c r="R3413" s="404"/>
      <c r="S3413" s="404"/>
      <c r="T3413" s="404"/>
    </row>
    <row r="3414" spans="12:20" ht="16.8">
      <c r="L3414" s="404"/>
      <c r="M3414" s="404"/>
      <c r="N3414" s="404"/>
      <c r="O3414" s="404"/>
      <c r="P3414" s="404"/>
      <c r="Q3414" s="404"/>
      <c r="R3414" s="404"/>
      <c r="S3414" s="404"/>
      <c r="T3414" s="404"/>
    </row>
    <row r="3415" spans="12:20" ht="16.8">
      <c r="L3415" s="404"/>
      <c r="M3415" s="404"/>
      <c r="N3415" s="404"/>
      <c r="O3415" s="404"/>
      <c r="P3415" s="404"/>
      <c r="Q3415" s="404"/>
      <c r="R3415" s="404"/>
      <c r="S3415" s="404"/>
      <c r="T3415" s="404"/>
    </row>
    <row r="3416" spans="12:20" ht="16.8">
      <c r="L3416" s="404"/>
      <c r="M3416" s="404"/>
      <c r="N3416" s="404"/>
      <c r="O3416" s="404"/>
      <c r="P3416" s="404"/>
      <c r="Q3416" s="404"/>
      <c r="R3416" s="404"/>
      <c r="S3416" s="404"/>
      <c r="T3416" s="404"/>
    </row>
    <row r="3417" spans="12:20" ht="16.8">
      <c r="L3417" s="404"/>
      <c r="M3417" s="404"/>
      <c r="N3417" s="404"/>
      <c r="O3417" s="404"/>
      <c r="P3417" s="404"/>
      <c r="Q3417" s="404"/>
      <c r="R3417" s="404"/>
      <c r="S3417" s="404"/>
      <c r="T3417" s="404"/>
    </row>
    <row r="3418" spans="12:20" ht="16.8">
      <c r="L3418" s="404"/>
      <c r="M3418" s="404"/>
      <c r="N3418" s="404"/>
      <c r="O3418" s="404"/>
      <c r="P3418" s="404"/>
      <c r="Q3418" s="404"/>
      <c r="R3418" s="404"/>
      <c r="S3418" s="404"/>
      <c r="T3418" s="404"/>
    </row>
    <row r="3419" spans="12:20" ht="16.8">
      <c r="L3419" s="404"/>
      <c r="M3419" s="404"/>
      <c r="N3419" s="404"/>
      <c r="O3419" s="404"/>
      <c r="P3419" s="404"/>
      <c r="Q3419" s="404"/>
      <c r="R3419" s="404"/>
      <c r="S3419" s="404"/>
      <c r="T3419" s="404"/>
    </row>
    <row r="3420" spans="12:20" ht="16.8">
      <c r="L3420" s="404"/>
      <c r="M3420" s="404"/>
      <c r="N3420" s="404"/>
      <c r="O3420" s="404"/>
      <c r="P3420" s="404"/>
      <c r="Q3420" s="404"/>
      <c r="R3420" s="404"/>
      <c r="S3420" s="404"/>
      <c r="T3420" s="404"/>
    </row>
    <row r="3421" spans="12:20" ht="16.8">
      <c r="L3421" s="404"/>
      <c r="M3421" s="404"/>
      <c r="N3421" s="404"/>
      <c r="O3421" s="404"/>
      <c r="P3421" s="404"/>
      <c r="Q3421" s="404"/>
      <c r="R3421" s="404"/>
      <c r="S3421" s="404"/>
      <c r="T3421" s="404"/>
    </row>
    <row r="3422" spans="12:20" ht="16.8">
      <c r="L3422" s="404"/>
      <c r="M3422" s="404"/>
      <c r="N3422" s="404"/>
      <c r="O3422" s="404"/>
      <c r="P3422" s="404"/>
      <c r="Q3422" s="404"/>
      <c r="R3422" s="404"/>
      <c r="S3422" s="404"/>
      <c r="T3422" s="404"/>
    </row>
    <row r="3423" spans="12:20" ht="16.8">
      <c r="L3423" s="404"/>
      <c r="M3423" s="404"/>
      <c r="N3423" s="404"/>
      <c r="O3423" s="404"/>
      <c r="P3423" s="404"/>
      <c r="Q3423" s="404"/>
      <c r="R3423" s="404"/>
      <c r="S3423" s="404"/>
      <c r="T3423" s="404"/>
    </row>
    <row r="3424" spans="12:20" ht="16.8">
      <c r="L3424" s="404"/>
      <c r="M3424" s="404"/>
      <c r="N3424" s="404"/>
      <c r="O3424" s="404"/>
      <c r="P3424" s="404"/>
      <c r="Q3424" s="404"/>
      <c r="R3424" s="404"/>
      <c r="S3424" s="404"/>
      <c r="T3424" s="404"/>
    </row>
    <row r="3425" spans="12:20" ht="16.8">
      <c r="L3425" s="404"/>
      <c r="M3425" s="404"/>
      <c r="N3425" s="404"/>
      <c r="O3425" s="404"/>
      <c r="P3425" s="404"/>
      <c r="Q3425" s="404"/>
      <c r="R3425" s="404"/>
      <c r="S3425" s="404"/>
      <c r="T3425" s="404"/>
    </row>
    <row r="3426" spans="12:20" ht="16.8">
      <c r="L3426" s="404"/>
      <c r="M3426" s="404"/>
      <c r="N3426" s="404"/>
      <c r="O3426" s="404"/>
      <c r="P3426" s="404"/>
      <c r="Q3426" s="404"/>
      <c r="R3426" s="404"/>
      <c r="S3426" s="404"/>
      <c r="T3426" s="404"/>
    </row>
    <row r="3427" spans="12:20" ht="16.8">
      <c r="L3427" s="404"/>
      <c r="M3427" s="404"/>
      <c r="N3427" s="404"/>
      <c r="O3427" s="404"/>
      <c r="P3427" s="404"/>
      <c r="Q3427" s="404"/>
      <c r="R3427" s="404"/>
      <c r="S3427" s="404"/>
      <c r="T3427" s="404"/>
    </row>
    <row r="3428" spans="12:20" ht="16.8">
      <c r="L3428" s="404"/>
      <c r="M3428" s="404"/>
      <c r="N3428" s="404"/>
      <c r="O3428" s="404"/>
      <c r="P3428" s="404"/>
      <c r="Q3428" s="404"/>
      <c r="R3428" s="404"/>
      <c r="S3428" s="404"/>
      <c r="T3428" s="404"/>
    </row>
    <row r="3429" spans="12:20" ht="16.8">
      <c r="L3429" s="404"/>
      <c r="M3429" s="404"/>
      <c r="N3429" s="404"/>
      <c r="O3429" s="404"/>
      <c r="P3429" s="404"/>
      <c r="Q3429" s="404"/>
      <c r="R3429" s="404"/>
      <c r="S3429" s="404"/>
      <c r="T3429" s="404"/>
    </row>
    <row r="3430" spans="12:20" ht="16.8">
      <c r="L3430" s="404"/>
      <c r="M3430" s="404"/>
      <c r="N3430" s="404"/>
      <c r="O3430" s="404"/>
      <c r="P3430" s="404"/>
      <c r="Q3430" s="404"/>
      <c r="R3430" s="404"/>
      <c r="S3430" s="404"/>
      <c r="T3430" s="404"/>
    </row>
    <row r="3431" spans="12:20" ht="16.8">
      <c r="L3431" s="404"/>
      <c r="M3431" s="404"/>
      <c r="N3431" s="404"/>
      <c r="O3431" s="404"/>
      <c r="P3431" s="404"/>
      <c r="Q3431" s="404"/>
      <c r="R3431" s="404"/>
      <c r="S3431" s="404"/>
      <c r="T3431" s="404"/>
    </row>
    <row r="3432" spans="12:20" ht="16.8">
      <c r="L3432" s="404"/>
      <c r="M3432" s="404"/>
      <c r="N3432" s="404"/>
      <c r="O3432" s="404"/>
      <c r="P3432" s="404"/>
      <c r="Q3432" s="404"/>
      <c r="R3432" s="404"/>
      <c r="S3432" s="404"/>
      <c r="T3432" s="404"/>
    </row>
    <row r="3433" spans="12:20" ht="16.8">
      <c r="L3433" s="404"/>
      <c r="M3433" s="404"/>
      <c r="N3433" s="404"/>
      <c r="O3433" s="404"/>
      <c r="P3433" s="404"/>
      <c r="Q3433" s="404"/>
      <c r="R3433" s="404"/>
      <c r="S3433" s="404"/>
      <c r="T3433" s="404"/>
    </row>
    <row r="3434" spans="12:20" ht="16.8">
      <c r="L3434" s="404"/>
      <c r="M3434" s="404"/>
      <c r="N3434" s="404"/>
      <c r="O3434" s="404"/>
      <c r="P3434" s="404"/>
      <c r="Q3434" s="404"/>
      <c r="R3434" s="404"/>
      <c r="S3434" s="404"/>
      <c r="T3434" s="404"/>
    </row>
    <row r="3435" spans="12:20" ht="16.8">
      <c r="L3435" s="404"/>
      <c r="M3435" s="404"/>
      <c r="N3435" s="404"/>
      <c r="O3435" s="404"/>
      <c r="P3435" s="404"/>
      <c r="Q3435" s="404"/>
      <c r="R3435" s="404"/>
      <c r="S3435" s="404"/>
      <c r="T3435" s="404"/>
    </row>
    <row r="3436" spans="12:20" ht="16.8">
      <c r="L3436" s="404"/>
      <c r="M3436" s="404"/>
      <c r="N3436" s="404"/>
      <c r="O3436" s="404"/>
      <c r="P3436" s="404"/>
      <c r="Q3436" s="404"/>
      <c r="R3436" s="404"/>
      <c r="S3436" s="404"/>
      <c r="T3436" s="404"/>
    </row>
    <row r="3437" spans="12:20" ht="16.8">
      <c r="L3437" s="404"/>
      <c r="M3437" s="404"/>
      <c r="N3437" s="404"/>
      <c r="O3437" s="404"/>
      <c r="P3437" s="404"/>
      <c r="Q3437" s="404"/>
      <c r="R3437" s="404"/>
      <c r="S3437" s="404"/>
      <c r="T3437" s="404"/>
    </row>
    <row r="3438" spans="12:20" ht="16.8">
      <c r="L3438" s="404"/>
      <c r="M3438" s="404"/>
      <c r="N3438" s="404"/>
      <c r="O3438" s="404"/>
      <c r="P3438" s="404"/>
      <c r="Q3438" s="404"/>
      <c r="R3438" s="404"/>
      <c r="S3438" s="404"/>
      <c r="T3438" s="404"/>
    </row>
    <row r="3439" spans="12:20" ht="16.8">
      <c r="L3439" s="404"/>
      <c r="M3439" s="404"/>
      <c r="N3439" s="404"/>
      <c r="O3439" s="404"/>
      <c r="P3439" s="404"/>
      <c r="Q3439" s="404"/>
      <c r="R3439" s="404"/>
      <c r="S3439" s="404"/>
      <c r="T3439" s="404"/>
    </row>
    <row r="3440" spans="12:20" ht="16.8">
      <c r="L3440" s="404"/>
      <c r="M3440" s="404"/>
      <c r="N3440" s="404"/>
      <c r="O3440" s="404"/>
      <c r="P3440" s="404"/>
      <c r="Q3440" s="404"/>
      <c r="R3440" s="404"/>
      <c r="S3440" s="404"/>
      <c r="T3440" s="404"/>
    </row>
    <row r="3441" spans="12:20" ht="16.8">
      <c r="L3441" s="404"/>
      <c r="M3441" s="404"/>
      <c r="N3441" s="404"/>
      <c r="O3441" s="404"/>
      <c r="P3441" s="404"/>
      <c r="Q3441" s="404"/>
      <c r="R3441" s="404"/>
      <c r="S3441" s="404"/>
      <c r="T3441" s="404"/>
    </row>
    <row r="3442" spans="12:20" ht="16.8">
      <c r="L3442" s="404"/>
      <c r="M3442" s="404"/>
      <c r="N3442" s="404"/>
      <c r="O3442" s="404"/>
      <c r="P3442" s="404"/>
      <c r="Q3442" s="404"/>
      <c r="R3442" s="404"/>
      <c r="S3442" s="404"/>
      <c r="T3442" s="404"/>
    </row>
    <row r="3443" spans="12:20" ht="16.8">
      <c r="L3443" s="404"/>
      <c r="M3443" s="404"/>
      <c r="N3443" s="404"/>
      <c r="O3443" s="404"/>
      <c r="P3443" s="404"/>
      <c r="Q3443" s="404"/>
      <c r="R3443" s="404"/>
      <c r="S3443" s="404"/>
      <c r="T3443" s="404"/>
    </row>
    <row r="3444" spans="12:20" ht="16.8">
      <c r="L3444" s="404"/>
      <c r="M3444" s="404"/>
      <c r="N3444" s="404"/>
      <c r="O3444" s="404"/>
      <c r="P3444" s="404"/>
      <c r="Q3444" s="404"/>
      <c r="R3444" s="404"/>
      <c r="S3444" s="404"/>
      <c r="T3444" s="404"/>
    </row>
    <row r="3445" spans="12:20" ht="16.8">
      <c r="L3445" s="404"/>
      <c r="M3445" s="404"/>
      <c r="N3445" s="404"/>
      <c r="O3445" s="404"/>
      <c r="P3445" s="404"/>
      <c r="Q3445" s="404"/>
      <c r="R3445" s="404"/>
      <c r="S3445" s="404"/>
      <c r="T3445" s="404"/>
    </row>
    <row r="3446" spans="12:20" ht="16.8">
      <c r="L3446" s="404"/>
      <c r="M3446" s="404"/>
      <c r="N3446" s="404"/>
      <c r="O3446" s="404"/>
      <c r="P3446" s="404"/>
      <c r="Q3446" s="404"/>
      <c r="R3446" s="404"/>
      <c r="S3446" s="404"/>
      <c r="T3446" s="404"/>
    </row>
    <row r="3447" spans="12:20" ht="16.8">
      <c r="L3447" s="404"/>
      <c r="M3447" s="404"/>
      <c r="N3447" s="404"/>
      <c r="O3447" s="404"/>
      <c r="P3447" s="404"/>
      <c r="Q3447" s="404"/>
      <c r="R3447" s="404"/>
      <c r="S3447" s="404"/>
      <c r="T3447" s="404"/>
    </row>
    <row r="3448" spans="12:20" ht="16.8">
      <c r="L3448" s="404"/>
      <c r="M3448" s="404"/>
      <c r="N3448" s="404"/>
      <c r="O3448" s="404"/>
      <c r="P3448" s="404"/>
      <c r="Q3448" s="404"/>
      <c r="R3448" s="404"/>
      <c r="S3448" s="404"/>
      <c r="T3448" s="404"/>
    </row>
    <row r="3449" spans="12:20" ht="16.8">
      <c r="L3449" s="404"/>
      <c r="M3449" s="404"/>
      <c r="N3449" s="404"/>
      <c r="O3449" s="404"/>
      <c r="P3449" s="404"/>
      <c r="Q3449" s="404"/>
      <c r="R3449" s="404"/>
      <c r="S3449" s="404"/>
      <c r="T3449" s="404"/>
    </row>
    <row r="3450" spans="12:20" ht="16.8">
      <c r="L3450" s="404"/>
      <c r="M3450" s="404"/>
      <c r="N3450" s="404"/>
      <c r="O3450" s="404"/>
      <c r="P3450" s="404"/>
      <c r="Q3450" s="404"/>
      <c r="R3450" s="404"/>
      <c r="S3450" s="404"/>
      <c r="T3450" s="404"/>
    </row>
    <row r="3451" spans="12:20" ht="16.8">
      <c r="L3451" s="404"/>
      <c r="M3451" s="404"/>
      <c r="N3451" s="404"/>
      <c r="O3451" s="404"/>
      <c r="P3451" s="404"/>
      <c r="Q3451" s="404"/>
      <c r="R3451" s="404"/>
      <c r="S3451" s="404"/>
      <c r="T3451" s="404"/>
    </row>
    <row r="3452" spans="12:20" ht="16.8">
      <c r="L3452" s="404"/>
      <c r="M3452" s="404"/>
      <c r="N3452" s="404"/>
      <c r="O3452" s="404"/>
      <c r="P3452" s="404"/>
      <c r="Q3452" s="404"/>
      <c r="R3452" s="404"/>
      <c r="S3452" s="404"/>
      <c r="T3452" s="404"/>
    </row>
    <row r="3453" spans="12:20" ht="16.8">
      <c r="L3453" s="404"/>
      <c r="M3453" s="404"/>
      <c r="N3453" s="404"/>
      <c r="O3453" s="404"/>
      <c r="P3453" s="404"/>
      <c r="Q3453" s="404"/>
      <c r="R3453" s="404"/>
      <c r="S3453" s="404"/>
      <c r="T3453" s="404"/>
    </row>
    <row r="3454" spans="12:20" ht="16.8">
      <c r="L3454" s="404"/>
      <c r="M3454" s="404"/>
      <c r="N3454" s="404"/>
      <c r="O3454" s="404"/>
      <c r="P3454" s="404"/>
      <c r="Q3454" s="404"/>
      <c r="R3454" s="404"/>
      <c r="S3454" s="404"/>
      <c r="T3454" s="404"/>
    </row>
    <row r="3455" spans="12:20" ht="16.8">
      <c r="L3455" s="404"/>
      <c r="M3455" s="404"/>
      <c r="N3455" s="404"/>
      <c r="O3455" s="404"/>
      <c r="P3455" s="404"/>
      <c r="Q3455" s="404"/>
      <c r="R3455" s="404"/>
      <c r="S3455" s="404"/>
      <c r="T3455" s="404"/>
    </row>
    <row r="3456" spans="12:20" ht="16.8">
      <c r="L3456" s="404"/>
      <c r="M3456" s="404"/>
      <c r="N3456" s="404"/>
      <c r="O3456" s="404"/>
      <c r="P3456" s="404"/>
      <c r="Q3456" s="404"/>
      <c r="R3456" s="404"/>
      <c r="S3456" s="404"/>
      <c r="T3456" s="404"/>
    </row>
    <row r="3457" spans="12:20" ht="16.8">
      <c r="L3457" s="404"/>
      <c r="M3457" s="404"/>
      <c r="N3457" s="404"/>
      <c r="O3457" s="404"/>
      <c r="P3457" s="404"/>
      <c r="Q3457" s="404"/>
      <c r="R3457" s="404"/>
      <c r="S3457" s="404"/>
      <c r="T3457" s="404"/>
    </row>
    <row r="3458" spans="12:20" ht="16.8">
      <c r="L3458" s="404"/>
      <c r="M3458" s="404"/>
      <c r="N3458" s="404"/>
      <c r="O3458" s="404"/>
      <c r="P3458" s="404"/>
      <c r="Q3458" s="404"/>
      <c r="R3458" s="404"/>
      <c r="S3458" s="404"/>
      <c r="T3458" s="404"/>
    </row>
    <row r="3459" spans="12:20" ht="16.8">
      <c r="L3459" s="404"/>
      <c r="M3459" s="404"/>
      <c r="N3459" s="404"/>
      <c r="O3459" s="404"/>
      <c r="P3459" s="404"/>
      <c r="Q3459" s="404"/>
      <c r="R3459" s="404"/>
      <c r="S3459" s="404"/>
      <c r="T3459" s="404"/>
    </row>
    <row r="3460" spans="12:20" ht="16.8">
      <c r="L3460" s="404"/>
      <c r="M3460" s="404"/>
      <c r="N3460" s="404"/>
      <c r="O3460" s="404"/>
      <c r="P3460" s="404"/>
      <c r="Q3460" s="404"/>
      <c r="R3460" s="404"/>
      <c r="S3460" s="404"/>
      <c r="T3460" s="404"/>
    </row>
    <row r="3461" spans="12:20" ht="16.8">
      <c r="L3461" s="404"/>
      <c r="M3461" s="404"/>
      <c r="N3461" s="404"/>
      <c r="O3461" s="404"/>
      <c r="P3461" s="404"/>
      <c r="Q3461" s="404"/>
      <c r="R3461" s="404"/>
      <c r="S3461" s="404"/>
      <c r="T3461" s="404"/>
    </row>
    <row r="3462" spans="12:20" ht="16.8">
      <c r="L3462" s="404"/>
      <c r="M3462" s="404"/>
      <c r="N3462" s="404"/>
      <c r="O3462" s="404"/>
      <c r="P3462" s="404"/>
      <c r="Q3462" s="404"/>
      <c r="R3462" s="404"/>
      <c r="S3462" s="404"/>
      <c r="T3462" s="404"/>
    </row>
    <row r="3463" spans="12:20" ht="16.8">
      <c r="L3463" s="404"/>
      <c r="M3463" s="404"/>
      <c r="N3463" s="404"/>
      <c r="O3463" s="404"/>
      <c r="P3463" s="404"/>
      <c r="Q3463" s="404"/>
      <c r="R3463" s="404"/>
      <c r="S3463" s="404"/>
      <c r="T3463" s="404"/>
    </row>
    <row r="3464" spans="12:20" ht="16.8">
      <c r="L3464" s="404"/>
      <c r="M3464" s="404"/>
      <c r="N3464" s="404"/>
      <c r="O3464" s="404"/>
      <c r="P3464" s="404"/>
      <c r="Q3464" s="404"/>
      <c r="R3464" s="404"/>
      <c r="S3464" s="404"/>
      <c r="T3464" s="404"/>
    </row>
    <row r="3465" spans="12:20" ht="16.8">
      <c r="L3465" s="404"/>
      <c r="M3465" s="404"/>
      <c r="N3465" s="404"/>
      <c r="O3465" s="404"/>
      <c r="P3465" s="404"/>
      <c r="Q3465" s="404"/>
      <c r="R3465" s="404"/>
      <c r="S3465" s="404"/>
      <c r="T3465" s="404"/>
    </row>
    <row r="3466" spans="12:20" ht="16.8">
      <c r="L3466" s="404"/>
      <c r="M3466" s="404"/>
      <c r="N3466" s="404"/>
      <c r="O3466" s="404"/>
      <c r="P3466" s="404"/>
      <c r="Q3466" s="404"/>
      <c r="R3466" s="404"/>
      <c r="S3466" s="404"/>
      <c r="T3466" s="404"/>
    </row>
    <row r="3467" spans="12:20" ht="16.8">
      <c r="L3467" s="404"/>
      <c r="M3467" s="404"/>
      <c r="N3467" s="404"/>
      <c r="O3467" s="404"/>
      <c r="P3467" s="404"/>
      <c r="Q3467" s="404"/>
      <c r="R3467" s="404"/>
      <c r="S3467" s="404"/>
      <c r="T3467" s="404"/>
    </row>
    <row r="3468" spans="12:20" ht="16.8">
      <c r="L3468" s="404"/>
      <c r="M3468" s="404"/>
      <c r="N3468" s="404"/>
      <c r="O3468" s="404"/>
      <c r="P3468" s="404"/>
      <c r="Q3468" s="404"/>
      <c r="R3468" s="404"/>
      <c r="S3468" s="404"/>
      <c r="T3468" s="404"/>
    </row>
    <row r="3469" spans="12:20" ht="16.8">
      <c r="L3469" s="404"/>
      <c r="M3469" s="404"/>
      <c r="N3469" s="404"/>
      <c r="O3469" s="404"/>
      <c r="P3469" s="404"/>
      <c r="Q3469" s="404"/>
      <c r="R3469" s="404"/>
      <c r="S3469" s="404"/>
      <c r="T3469" s="404"/>
    </row>
    <row r="3470" spans="12:20" ht="16.8">
      <c r="L3470" s="404"/>
      <c r="M3470" s="404"/>
      <c r="N3470" s="404"/>
      <c r="O3470" s="404"/>
      <c r="P3470" s="404"/>
      <c r="Q3470" s="404"/>
      <c r="R3470" s="404"/>
      <c r="S3470" s="404"/>
      <c r="T3470" s="404"/>
    </row>
    <row r="3471" spans="12:20" ht="16.8">
      <c r="L3471" s="404"/>
      <c r="M3471" s="404"/>
      <c r="N3471" s="404"/>
      <c r="O3471" s="404"/>
      <c r="P3471" s="404"/>
      <c r="Q3471" s="404"/>
      <c r="R3471" s="404"/>
      <c r="S3471" s="404"/>
      <c r="T3471" s="404"/>
    </row>
    <row r="3472" spans="12:20" ht="16.8">
      <c r="L3472" s="404"/>
      <c r="M3472" s="404"/>
      <c r="N3472" s="404"/>
      <c r="O3472" s="404"/>
      <c r="P3472" s="404"/>
      <c r="Q3472" s="404"/>
      <c r="R3472" s="404"/>
      <c r="S3472" s="404"/>
      <c r="T3472" s="404"/>
    </row>
    <row r="3473" spans="12:20" ht="16.8">
      <c r="L3473" s="404"/>
      <c r="M3473" s="404"/>
      <c r="N3473" s="404"/>
      <c r="O3473" s="404"/>
      <c r="P3473" s="404"/>
      <c r="Q3473" s="404"/>
      <c r="R3473" s="404"/>
      <c r="S3473" s="404"/>
      <c r="T3473" s="404"/>
    </row>
    <row r="3474" spans="12:20" ht="16.8">
      <c r="L3474" s="404"/>
      <c r="M3474" s="404"/>
      <c r="N3474" s="404"/>
      <c r="O3474" s="404"/>
      <c r="P3474" s="404"/>
      <c r="Q3474" s="404"/>
      <c r="R3474" s="404"/>
      <c r="S3474" s="404"/>
      <c r="T3474" s="404"/>
    </row>
    <row r="3475" spans="12:20" ht="16.8">
      <c r="L3475" s="404"/>
      <c r="M3475" s="404"/>
      <c r="N3475" s="404"/>
      <c r="O3475" s="404"/>
      <c r="P3475" s="404"/>
      <c r="Q3475" s="404"/>
      <c r="R3475" s="404"/>
      <c r="S3475" s="404"/>
      <c r="T3475" s="404"/>
    </row>
    <row r="3476" spans="12:20" ht="16.8">
      <c r="L3476" s="404"/>
      <c r="M3476" s="404"/>
      <c r="N3476" s="404"/>
      <c r="O3476" s="404"/>
      <c r="P3476" s="404"/>
      <c r="Q3476" s="404"/>
      <c r="R3476" s="404"/>
      <c r="S3476" s="404"/>
      <c r="T3476" s="404"/>
    </row>
    <row r="3477" spans="12:20" ht="16.8">
      <c r="L3477" s="404"/>
      <c r="M3477" s="404"/>
      <c r="N3477" s="404"/>
      <c r="O3477" s="404"/>
      <c r="P3477" s="404"/>
      <c r="Q3477" s="404"/>
      <c r="R3477" s="404"/>
      <c r="S3477" s="404"/>
      <c r="T3477" s="404"/>
    </row>
    <row r="3478" spans="12:20" ht="16.8">
      <c r="L3478" s="404"/>
      <c r="M3478" s="404"/>
      <c r="N3478" s="404"/>
      <c r="O3478" s="404"/>
      <c r="P3478" s="404"/>
      <c r="Q3478" s="404"/>
      <c r="R3478" s="404"/>
      <c r="S3478" s="404"/>
      <c r="T3478" s="404"/>
    </row>
    <row r="3479" spans="12:20" ht="16.8">
      <c r="L3479" s="404"/>
      <c r="M3479" s="404"/>
      <c r="N3479" s="404"/>
      <c r="O3479" s="404"/>
      <c r="P3479" s="404"/>
      <c r="Q3479" s="404"/>
      <c r="R3479" s="404"/>
      <c r="S3479" s="404"/>
      <c r="T3479" s="404"/>
    </row>
    <row r="3480" spans="12:20" ht="16.8">
      <c r="L3480" s="404"/>
      <c r="M3480" s="404"/>
      <c r="N3480" s="404"/>
      <c r="O3480" s="404"/>
      <c r="P3480" s="404"/>
      <c r="Q3480" s="404"/>
      <c r="R3480" s="404"/>
      <c r="S3480" s="404"/>
      <c r="T3480" s="404"/>
    </row>
    <row r="3481" spans="12:20" ht="16.8">
      <c r="L3481" s="404"/>
      <c r="M3481" s="404"/>
      <c r="N3481" s="404"/>
      <c r="O3481" s="404"/>
      <c r="P3481" s="404"/>
      <c r="Q3481" s="404"/>
      <c r="R3481" s="404"/>
      <c r="S3481" s="404"/>
      <c r="T3481" s="404"/>
    </row>
    <row r="3482" spans="12:20" ht="16.8">
      <c r="L3482" s="404"/>
      <c r="M3482" s="404"/>
      <c r="N3482" s="404"/>
      <c r="O3482" s="404"/>
      <c r="P3482" s="404"/>
      <c r="Q3482" s="404"/>
      <c r="R3482" s="404"/>
      <c r="S3482" s="404"/>
      <c r="T3482" s="404"/>
    </row>
    <row r="3483" spans="12:20" ht="16.8">
      <c r="L3483" s="404"/>
      <c r="M3483" s="404"/>
      <c r="N3483" s="404"/>
      <c r="O3483" s="404"/>
      <c r="P3483" s="404"/>
      <c r="Q3483" s="404"/>
      <c r="R3483" s="404"/>
      <c r="S3483" s="404"/>
      <c r="T3483" s="404"/>
    </row>
    <row r="3484" spans="12:20" ht="16.8">
      <c r="L3484" s="404"/>
      <c r="M3484" s="404"/>
      <c r="N3484" s="404"/>
      <c r="O3484" s="404"/>
      <c r="P3484" s="404"/>
      <c r="Q3484" s="404"/>
      <c r="R3484" s="404"/>
      <c r="S3484" s="404"/>
      <c r="T3484" s="404"/>
    </row>
    <row r="3485" spans="12:20" ht="16.8">
      <c r="L3485" s="404"/>
      <c r="M3485" s="404"/>
      <c r="N3485" s="404"/>
      <c r="O3485" s="404"/>
      <c r="P3485" s="404"/>
      <c r="Q3485" s="404"/>
      <c r="R3485" s="404"/>
      <c r="S3485" s="404"/>
      <c r="T3485" s="404"/>
    </row>
    <row r="3486" spans="12:20" ht="16.8">
      <c r="L3486" s="404"/>
      <c r="M3486" s="404"/>
      <c r="N3486" s="404"/>
      <c r="O3486" s="404"/>
      <c r="P3486" s="404"/>
      <c r="Q3486" s="404"/>
      <c r="R3486" s="404"/>
      <c r="S3486" s="404"/>
      <c r="T3486" s="404"/>
    </row>
    <row r="3487" spans="12:20" ht="16.8">
      <c r="L3487" s="404"/>
      <c r="M3487" s="404"/>
      <c r="N3487" s="404"/>
      <c r="O3487" s="404"/>
      <c r="P3487" s="404"/>
      <c r="Q3487" s="404"/>
      <c r="R3487" s="404"/>
      <c r="S3487" s="404"/>
      <c r="T3487" s="404"/>
    </row>
    <row r="3488" spans="12:20" ht="16.8">
      <c r="L3488" s="404"/>
      <c r="M3488" s="404"/>
      <c r="N3488" s="404"/>
      <c r="O3488" s="404"/>
      <c r="P3488" s="404"/>
      <c r="Q3488" s="404"/>
      <c r="R3488" s="404"/>
      <c r="S3488" s="404"/>
      <c r="T3488" s="404"/>
    </row>
    <row r="3489" spans="12:20" ht="16.8">
      <c r="L3489" s="404"/>
      <c r="M3489" s="404"/>
      <c r="N3489" s="404"/>
      <c r="O3489" s="404"/>
      <c r="P3489" s="404"/>
      <c r="Q3489" s="404"/>
      <c r="R3489" s="404"/>
      <c r="S3489" s="404"/>
      <c r="T3489" s="404"/>
    </row>
    <row r="3490" spans="12:20" ht="16.8">
      <c r="L3490" s="404"/>
      <c r="M3490" s="404"/>
      <c r="N3490" s="404"/>
      <c r="O3490" s="404"/>
      <c r="P3490" s="404"/>
      <c r="Q3490" s="404"/>
      <c r="R3490" s="404"/>
      <c r="S3490" s="404"/>
      <c r="T3490" s="404"/>
    </row>
    <row r="3491" spans="12:20" ht="16.8">
      <c r="L3491" s="404"/>
      <c r="M3491" s="404"/>
      <c r="N3491" s="404"/>
      <c r="O3491" s="404"/>
      <c r="P3491" s="404"/>
      <c r="Q3491" s="404"/>
      <c r="R3491" s="404"/>
      <c r="S3491" s="404"/>
      <c r="T3491" s="404"/>
    </row>
    <row r="3492" spans="12:20" ht="16.8">
      <c r="L3492" s="404"/>
      <c r="M3492" s="404"/>
      <c r="N3492" s="404"/>
      <c r="O3492" s="404"/>
      <c r="P3492" s="404"/>
      <c r="Q3492" s="404"/>
      <c r="R3492" s="404"/>
      <c r="S3492" s="404"/>
      <c r="T3492" s="404"/>
    </row>
    <row r="3493" spans="12:20" ht="16.8">
      <c r="L3493" s="404"/>
      <c r="M3493" s="404"/>
      <c r="N3493" s="404"/>
      <c r="O3493" s="404"/>
      <c r="P3493" s="404"/>
      <c r="Q3493" s="404"/>
      <c r="R3493" s="404"/>
      <c r="S3493" s="404"/>
      <c r="T3493" s="404"/>
    </row>
    <row r="3494" spans="12:20" ht="16.8">
      <c r="L3494" s="404"/>
      <c r="M3494" s="404"/>
      <c r="N3494" s="404"/>
      <c r="O3494" s="404"/>
      <c r="P3494" s="404"/>
      <c r="Q3494" s="404"/>
      <c r="R3494" s="404"/>
      <c r="S3494" s="404"/>
      <c r="T3494" s="404"/>
    </row>
    <row r="3495" spans="12:20" ht="16.8">
      <c r="L3495" s="404"/>
      <c r="M3495" s="404"/>
      <c r="N3495" s="404"/>
      <c r="O3495" s="404"/>
      <c r="P3495" s="404"/>
      <c r="Q3495" s="404"/>
      <c r="R3495" s="404"/>
      <c r="S3495" s="404"/>
      <c r="T3495" s="404"/>
    </row>
    <row r="3496" spans="12:20" ht="16.8">
      <c r="L3496" s="404"/>
      <c r="M3496" s="404"/>
      <c r="N3496" s="404"/>
      <c r="O3496" s="404"/>
      <c r="P3496" s="404"/>
      <c r="Q3496" s="404"/>
      <c r="R3496" s="404"/>
      <c r="S3496" s="404"/>
      <c r="T3496" s="404"/>
    </row>
    <row r="3497" spans="12:20" ht="16.8">
      <c r="L3497" s="404"/>
      <c r="M3497" s="404"/>
      <c r="N3497" s="404"/>
      <c r="O3497" s="404"/>
      <c r="P3497" s="404"/>
      <c r="Q3497" s="404"/>
      <c r="R3497" s="404"/>
      <c r="S3497" s="404"/>
      <c r="T3497" s="404"/>
    </row>
    <row r="3498" spans="12:20" ht="16.8">
      <c r="L3498" s="404"/>
      <c r="M3498" s="404"/>
      <c r="N3498" s="404"/>
      <c r="O3498" s="404"/>
      <c r="P3498" s="404"/>
      <c r="Q3498" s="404"/>
      <c r="R3498" s="404"/>
      <c r="S3498" s="404"/>
      <c r="T3498" s="404"/>
    </row>
    <row r="3499" spans="12:20" ht="16.8">
      <c r="L3499" s="404"/>
      <c r="M3499" s="404"/>
      <c r="N3499" s="404"/>
      <c r="O3499" s="404"/>
      <c r="P3499" s="404"/>
      <c r="Q3499" s="404"/>
      <c r="R3499" s="404"/>
      <c r="S3499" s="404"/>
      <c r="T3499" s="404"/>
    </row>
    <row r="3500" spans="12:20" ht="16.8">
      <c r="L3500" s="404"/>
      <c r="M3500" s="404"/>
      <c r="N3500" s="404"/>
      <c r="O3500" s="404"/>
      <c r="P3500" s="404"/>
      <c r="Q3500" s="404"/>
      <c r="R3500" s="404"/>
      <c r="S3500" s="404"/>
      <c r="T3500" s="404"/>
    </row>
    <row r="3501" spans="12:20" ht="16.8">
      <c r="L3501" s="404"/>
      <c r="M3501" s="404"/>
      <c r="N3501" s="404"/>
      <c r="O3501" s="404"/>
      <c r="P3501" s="404"/>
      <c r="Q3501" s="404"/>
      <c r="R3501" s="404"/>
      <c r="S3501" s="404"/>
      <c r="T3501" s="404"/>
    </row>
    <row r="3502" spans="12:20" ht="16.8">
      <c r="L3502" s="404"/>
      <c r="M3502" s="404"/>
      <c r="N3502" s="404"/>
      <c r="O3502" s="404"/>
      <c r="P3502" s="404"/>
      <c r="Q3502" s="404"/>
      <c r="R3502" s="404"/>
      <c r="S3502" s="404"/>
      <c r="T3502" s="404"/>
    </row>
    <row r="3503" spans="12:20" ht="16.8">
      <c r="L3503" s="404"/>
      <c r="M3503" s="404"/>
      <c r="N3503" s="404"/>
      <c r="O3503" s="404"/>
      <c r="P3503" s="404"/>
      <c r="Q3503" s="404"/>
      <c r="R3503" s="404"/>
      <c r="S3503" s="404"/>
      <c r="T3503" s="404"/>
    </row>
    <row r="3504" spans="12:20" ht="16.8">
      <c r="L3504" s="404"/>
      <c r="M3504" s="404"/>
      <c r="N3504" s="404"/>
      <c r="O3504" s="404"/>
      <c r="P3504" s="404"/>
      <c r="Q3504" s="404"/>
      <c r="R3504" s="404"/>
      <c r="S3504" s="404"/>
      <c r="T3504" s="404"/>
    </row>
    <row r="3505" spans="12:20" ht="16.8">
      <c r="L3505" s="404"/>
      <c r="M3505" s="404"/>
      <c r="N3505" s="404"/>
      <c r="O3505" s="404"/>
      <c r="P3505" s="404"/>
      <c r="Q3505" s="404"/>
      <c r="R3505" s="404"/>
      <c r="S3505" s="404"/>
      <c r="T3505" s="404"/>
    </row>
    <row r="3506" spans="12:20" ht="16.8">
      <c r="L3506" s="404"/>
      <c r="M3506" s="404"/>
      <c r="N3506" s="404"/>
      <c r="O3506" s="404"/>
      <c r="P3506" s="404"/>
      <c r="Q3506" s="404"/>
      <c r="R3506" s="404"/>
      <c r="S3506" s="404"/>
      <c r="T3506" s="404"/>
    </row>
    <row r="3507" spans="12:20" ht="16.8">
      <c r="L3507" s="404"/>
      <c r="M3507" s="404"/>
      <c r="N3507" s="404"/>
      <c r="O3507" s="404"/>
      <c r="P3507" s="404"/>
      <c r="Q3507" s="404"/>
      <c r="R3507" s="404"/>
      <c r="S3507" s="404"/>
      <c r="T3507" s="404"/>
    </row>
    <row r="3508" spans="12:20" ht="16.8">
      <c r="L3508" s="404"/>
      <c r="M3508" s="404"/>
      <c r="N3508" s="404"/>
      <c r="O3508" s="404"/>
      <c r="P3508" s="404"/>
      <c r="Q3508" s="404"/>
      <c r="R3508" s="404"/>
      <c r="S3508" s="404"/>
      <c r="T3508" s="404"/>
    </row>
    <row r="3509" spans="12:20" ht="16.8">
      <c r="L3509" s="404"/>
      <c r="M3509" s="404"/>
      <c r="N3509" s="404"/>
      <c r="O3509" s="404"/>
      <c r="P3509" s="404"/>
      <c r="Q3509" s="404"/>
      <c r="R3509" s="404"/>
      <c r="S3509" s="404"/>
      <c r="T3509" s="404"/>
    </row>
    <row r="3510" spans="12:20" ht="16.8">
      <c r="L3510" s="404"/>
      <c r="M3510" s="404"/>
      <c r="N3510" s="404"/>
      <c r="O3510" s="404"/>
      <c r="P3510" s="404"/>
      <c r="Q3510" s="404"/>
      <c r="R3510" s="404"/>
      <c r="S3510" s="404"/>
      <c r="T3510" s="404"/>
    </row>
    <row r="3511" spans="12:20" ht="16.8">
      <c r="L3511" s="404"/>
      <c r="M3511" s="404"/>
      <c r="N3511" s="404"/>
      <c r="O3511" s="404"/>
      <c r="P3511" s="404"/>
      <c r="Q3511" s="404"/>
      <c r="R3511" s="404"/>
      <c r="S3511" s="404"/>
      <c r="T3511" s="404"/>
    </row>
    <row r="3512" spans="12:20" ht="16.8">
      <c r="L3512" s="404"/>
      <c r="M3512" s="404"/>
      <c r="N3512" s="404"/>
      <c r="O3512" s="404"/>
      <c r="P3512" s="404"/>
      <c r="Q3512" s="404"/>
      <c r="R3512" s="404"/>
      <c r="S3512" s="404"/>
      <c r="T3512" s="404"/>
    </row>
    <row r="3513" spans="12:20" ht="16.8">
      <c r="L3513" s="404"/>
      <c r="M3513" s="404"/>
      <c r="N3513" s="404"/>
      <c r="O3513" s="404"/>
      <c r="P3513" s="404"/>
      <c r="Q3513" s="404"/>
      <c r="R3513" s="404"/>
      <c r="S3513" s="404"/>
      <c r="T3513" s="404"/>
    </row>
    <row r="3514" spans="12:20" ht="16.8">
      <c r="L3514" s="404"/>
      <c r="M3514" s="404"/>
      <c r="N3514" s="404"/>
      <c r="O3514" s="404"/>
      <c r="P3514" s="404"/>
      <c r="Q3514" s="404"/>
      <c r="R3514" s="404"/>
      <c r="S3514" s="404"/>
      <c r="T3514" s="404"/>
    </row>
    <row r="3515" spans="12:20" ht="16.8">
      <c r="L3515" s="404"/>
      <c r="M3515" s="404"/>
      <c r="N3515" s="404"/>
      <c r="O3515" s="404"/>
      <c r="P3515" s="404"/>
      <c r="Q3515" s="404"/>
      <c r="R3515" s="404"/>
      <c r="S3515" s="404"/>
      <c r="T3515" s="404"/>
    </row>
    <row r="3516" spans="12:20" ht="16.8">
      <c r="L3516" s="404"/>
      <c r="M3516" s="404"/>
      <c r="N3516" s="404"/>
      <c r="O3516" s="404"/>
      <c r="P3516" s="404"/>
      <c r="Q3516" s="404"/>
      <c r="R3516" s="404"/>
      <c r="S3516" s="404"/>
      <c r="T3516" s="404"/>
    </row>
    <row r="3517" spans="12:20" ht="16.8">
      <c r="L3517" s="404"/>
      <c r="M3517" s="404"/>
      <c r="N3517" s="404"/>
      <c r="O3517" s="404"/>
      <c r="P3517" s="404"/>
      <c r="Q3517" s="404"/>
      <c r="R3517" s="404"/>
      <c r="S3517" s="404"/>
      <c r="T3517" s="404"/>
    </row>
    <row r="3518" spans="12:20" ht="16.8">
      <c r="L3518" s="404"/>
      <c r="M3518" s="404"/>
      <c r="N3518" s="404"/>
      <c r="O3518" s="404"/>
      <c r="P3518" s="404"/>
      <c r="Q3518" s="404"/>
      <c r="R3518" s="404"/>
      <c r="S3518" s="404"/>
      <c r="T3518" s="404"/>
    </row>
    <row r="3519" spans="12:20" ht="16.8">
      <c r="L3519" s="404"/>
      <c r="M3519" s="404"/>
      <c r="N3519" s="404"/>
      <c r="O3519" s="404"/>
      <c r="P3519" s="404"/>
      <c r="Q3519" s="404"/>
      <c r="R3519" s="404"/>
      <c r="S3519" s="404"/>
      <c r="T3519" s="404"/>
    </row>
    <row r="3520" spans="12:20" ht="16.8">
      <c r="L3520" s="404"/>
      <c r="M3520" s="404"/>
      <c r="N3520" s="404"/>
      <c r="O3520" s="404"/>
      <c r="P3520" s="404"/>
      <c r="Q3520" s="404"/>
      <c r="R3520" s="404"/>
      <c r="S3520" s="404"/>
      <c r="T3520" s="404"/>
    </row>
    <row r="3521" spans="12:20" ht="16.8">
      <c r="L3521" s="404"/>
      <c r="M3521" s="404"/>
      <c r="N3521" s="404"/>
      <c r="O3521" s="404"/>
      <c r="P3521" s="404"/>
      <c r="Q3521" s="404"/>
      <c r="R3521" s="404"/>
      <c r="S3521" s="404"/>
      <c r="T3521" s="404"/>
    </row>
    <row r="3522" spans="12:20" ht="16.8">
      <c r="L3522" s="404"/>
      <c r="M3522" s="404"/>
      <c r="N3522" s="404"/>
      <c r="O3522" s="404"/>
      <c r="P3522" s="404"/>
      <c r="Q3522" s="404"/>
      <c r="R3522" s="404"/>
      <c r="S3522" s="404"/>
      <c r="T3522" s="404"/>
    </row>
    <row r="3523" spans="12:20" ht="16.8">
      <c r="L3523" s="404"/>
      <c r="M3523" s="404"/>
      <c r="N3523" s="404"/>
      <c r="O3523" s="404"/>
      <c r="P3523" s="404"/>
      <c r="Q3523" s="404"/>
      <c r="R3523" s="404"/>
      <c r="S3523" s="404"/>
      <c r="T3523" s="404"/>
    </row>
    <row r="3524" spans="12:20" ht="16.8">
      <c r="L3524" s="404"/>
      <c r="M3524" s="404"/>
      <c r="N3524" s="404"/>
      <c r="O3524" s="404"/>
      <c r="P3524" s="404"/>
      <c r="Q3524" s="404"/>
      <c r="R3524" s="404"/>
      <c r="S3524" s="404"/>
      <c r="T3524" s="404"/>
    </row>
    <row r="3525" spans="12:20" ht="16.8">
      <c r="L3525" s="404"/>
      <c r="M3525" s="404"/>
      <c r="N3525" s="404"/>
      <c r="O3525" s="404"/>
      <c r="P3525" s="404"/>
      <c r="Q3525" s="404"/>
      <c r="R3525" s="404"/>
      <c r="S3525" s="404"/>
      <c r="T3525" s="404"/>
    </row>
    <row r="3526" spans="12:20" ht="16.8">
      <c r="L3526" s="404"/>
      <c r="M3526" s="404"/>
      <c r="N3526" s="404"/>
      <c r="O3526" s="404"/>
      <c r="P3526" s="404"/>
      <c r="Q3526" s="404"/>
      <c r="R3526" s="404"/>
      <c r="S3526" s="404"/>
      <c r="T3526" s="404"/>
    </row>
    <row r="3527" spans="12:20" ht="16.8">
      <c r="L3527" s="404"/>
      <c r="M3527" s="404"/>
      <c r="N3527" s="404"/>
      <c r="O3527" s="404"/>
      <c r="P3527" s="404"/>
      <c r="Q3527" s="404"/>
      <c r="R3527" s="404"/>
      <c r="S3527" s="404"/>
      <c r="T3527" s="404"/>
    </row>
    <row r="3528" spans="12:20" ht="16.8">
      <c r="L3528" s="404"/>
      <c r="M3528" s="404"/>
      <c r="N3528" s="404"/>
      <c r="O3528" s="404"/>
      <c r="P3528" s="404"/>
      <c r="Q3528" s="404"/>
      <c r="R3528" s="404"/>
      <c r="S3528" s="404"/>
      <c r="T3528" s="404"/>
    </row>
    <row r="3529" spans="12:20" ht="16.8">
      <c r="L3529" s="404"/>
      <c r="M3529" s="404"/>
      <c r="N3529" s="404"/>
      <c r="O3529" s="404"/>
      <c r="P3529" s="404"/>
      <c r="Q3529" s="404"/>
      <c r="R3529" s="404"/>
      <c r="S3529" s="404"/>
      <c r="T3529" s="404"/>
    </row>
    <row r="3530" spans="12:20" ht="16.8">
      <c r="L3530" s="404"/>
      <c r="M3530" s="404"/>
      <c r="N3530" s="404"/>
      <c r="O3530" s="404"/>
      <c r="P3530" s="404"/>
      <c r="Q3530" s="404"/>
      <c r="R3530" s="404"/>
      <c r="S3530" s="404"/>
      <c r="T3530" s="404"/>
    </row>
    <row r="3531" spans="12:20" ht="16.8">
      <c r="L3531" s="404"/>
      <c r="M3531" s="404"/>
      <c r="N3531" s="404"/>
      <c r="O3531" s="404"/>
      <c r="P3531" s="404"/>
      <c r="Q3531" s="404"/>
      <c r="R3531" s="404"/>
      <c r="S3531" s="404"/>
      <c r="T3531" s="404"/>
    </row>
    <row r="3532" spans="12:20" ht="16.8">
      <c r="L3532" s="404"/>
      <c r="M3532" s="404"/>
      <c r="N3532" s="404"/>
      <c r="O3532" s="404"/>
      <c r="P3532" s="404"/>
      <c r="Q3532" s="404"/>
      <c r="R3532" s="404"/>
      <c r="S3532" s="404"/>
      <c r="T3532" s="404"/>
    </row>
    <row r="3533" spans="12:20" ht="16.8">
      <c r="L3533" s="404"/>
      <c r="M3533" s="404"/>
      <c r="N3533" s="404"/>
      <c r="O3533" s="404"/>
      <c r="P3533" s="404"/>
      <c r="Q3533" s="404"/>
      <c r="R3533" s="404"/>
      <c r="S3533" s="404"/>
      <c r="T3533" s="404"/>
    </row>
    <row r="3534" spans="12:20" ht="16.8">
      <c r="L3534" s="404"/>
      <c r="M3534" s="404"/>
      <c r="N3534" s="404"/>
      <c r="O3534" s="404"/>
      <c r="P3534" s="404"/>
      <c r="Q3534" s="404"/>
      <c r="R3534" s="404"/>
      <c r="S3534" s="404"/>
      <c r="T3534" s="404"/>
    </row>
    <row r="3535" spans="12:20" ht="16.8">
      <c r="L3535" s="404"/>
      <c r="M3535" s="404"/>
      <c r="N3535" s="404"/>
      <c r="O3535" s="404"/>
      <c r="P3535" s="404"/>
      <c r="Q3535" s="404"/>
      <c r="R3535" s="404"/>
      <c r="S3535" s="404"/>
      <c r="T3535" s="404"/>
    </row>
    <row r="3536" spans="12:20" ht="16.8">
      <c r="L3536" s="404"/>
      <c r="M3536" s="404"/>
      <c r="N3536" s="404"/>
      <c r="O3536" s="404"/>
      <c r="P3536" s="404"/>
      <c r="Q3536" s="404"/>
      <c r="R3536" s="404"/>
      <c r="S3536" s="404"/>
      <c r="T3536" s="404"/>
    </row>
    <row r="3537" spans="12:20" ht="16.8">
      <c r="L3537" s="404"/>
      <c r="M3537" s="404"/>
      <c r="N3537" s="404"/>
      <c r="O3537" s="404"/>
      <c r="P3537" s="404"/>
      <c r="Q3537" s="404"/>
      <c r="R3537" s="404"/>
      <c r="S3537" s="404"/>
      <c r="T3537" s="404"/>
    </row>
    <row r="3538" spans="12:20" ht="16.8">
      <c r="L3538" s="404"/>
      <c r="M3538" s="404"/>
      <c r="N3538" s="404"/>
      <c r="O3538" s="404"/>
      <c r="P3538" s="404"/>
      <c r="Q3538" s="404"/>
      <c r="R3538" s="404"/>
      <c r="S3538" s="404"/>
      <c r="T3538" s="404"/>
    </row>
    <row r="3539" spans="12:20" ht="16.8">
      <c r="L3539" s="404"/>
      <c r="M3539" s="404"/>
      <c r="N3539" s="404"/>
      <c r="O3539" s="404"/>
      <c r="P3539" s="404"/>
      <c r="Q3539" s="404"/>
      <c r="R3539" s="404"/>
      <c r="S3539" s="404"/>
      <c r="T3539" s="404"/>
    </row>
    <row r="3540" spans="12:20" ht="16.8">
      <c r="L3540" s="404"/>
      <c r="M3540" s="404"/>
      <c r="N3540" s="404"/>
      <c r="O3540" s="404"/>
      <c r="P3540" s="404"/>
      <c r="Q3540" s="404"/>
      <c r="R3540" s="404"/>
      <c r="S3540" s="404"/>
      <c r="T3540" s="404"/>
    </row>
    <row r="3541" spans="12:20" ht="16.8">
      <c r="L3541" s="404"/>
      <c r="M3541" s="404"/>
      <c r="N3541" s="404"/>
      <c r="O3541" s="404"/>
      <c r="P3541" s="404"/>
      <c r="Q3541" s="404"/>
      <c r="R3541" s="404"/>
      <c r="S3541" s="404"/>
      <c r="T3541" s="404"/>
    </row>
    <row r="3542" spans="12:20" ht="16.8">
      <c r="L3542" s="404"/>
      <c r="M3542" s="404"/>
      <c r="N3542" s="404"/>
      <c r="O3542" s="404"/>
      <c r="P3542" s="404"/>
      <c r="Q3542" s="404"/>
      <c r="R3542" s="404"/>
      <c r="S3542" s="404"/>
      <c r="T3542" s="404"/>
    </row>
    <row r="3543" spans="12:20" ht="16.8">
      <c r="L3543" s="404"/>
      <c r="M3543" s="404"/>
      <c r="N3543" s="404"/>
      <c r="O3543" s="404"/>
      <c r="P3543" s="404"/>
      <c r="Q3543" s="404"/>
      <c r="R3543" s="404"/>
      <c r="S3543" s="404"/>
      <c r="T3543" s="404"/>
    </row>
    <row r="3544" spans="12:20" ht="16.8">
      <c r="L3544" s="404"/>
      <c r="M3544" s="404"/>
      <c r="N3544" s="404"/>
      <c r="O3544" s="404"/>
      <c r="P3544" s="404"/>
      <c r="Q3544" s="404"/>
      <c r="R3544" s="404"/>
      <c r="S3544" s="404"/>
      <c r="T3544" s="404"/>
    </row>
    <row r="3545" spans="12:20" ht="16.8">
      <c r="L3545" s="404"/>
      <c r="M3545" s="404"/>
      <c r="N3545" s="404"/>
      <c r="O3545" s="404"/>
      <c r="P3545" s="404"/>
      <c r="Q3545" s="404"/>
      <c r="R3545" s="404"/>
      <c r="S3545" s="404"/>
      <c r="T3545" s="404"/>
    </row>
    <row r="3546" spans="12:20" ht="16.8">
      <c r="L3546" s="404"/>
      <c r="M3546" s="404"/>
      <c r="N3546" s="404"/>
      <c r="O3546" s="404"/>
      <c r="P3546" s="404"/>
      <c r="Q3546" s="404"/>
      <c r="R3546" s="404"/>
      <c r="S3546" s="404"/>
      <c r="T3546" s="404"/>
    </row>
    <row r="3547" spans="12:20" ht="16.8">
      <c r="L3547" s="404"/>
      <c r="M3547" s="404"/>
      <c r="N3547" s="404"/>
      <c r="O3547" s="404"/>
      <c r="P3547" s="404"/>
      <c r="Q3547" s="404"/>
      <c r="R3547" s="404"/>
      <c r="S3547" s="404"/>
      <c r="T3547" s="404"/>
    </row>
    <row r="3548" spans="12:20" ht="16.8">
      <c r="L3548" s="404"/>
      <c r="M3548" s="404"/>
      <c r="N3548" s="404"/>
      <c r="O3548" s="404"/>
      <c r="P3548" s="404"/>
      <c r="Q3548" s="404"/>
      <c r="R3548" s="404"/>
      <c r="S3548" s="404"/>
      <c r="T3548" s="404"/>
    </row>
    <row r="3549" spans="12:20" ht="16.8">
      <c r="L3549" s="404"/>
      <c r="M3549" s="404"/>
      <c r="N3549" s="404"/>
      <c r="O3549" s="404"/>
      <c r="P3549" s="404"/>
      <c r="Q3549" s="404"/>
      <c r="R3549" s="404"/>
      <c r="S3549" s="404"/>
      <c r="T3549" s="404"/>
    </row>
    <row r="3550" spans="12:20" ht="16.8">
      <c r="L3550" s="404"/>
      <c r="M3550" s="404"/>
      <c r="N3550" s="404"/>
      <c r="O3550" s="404"/>
      <c r="P3550" s="404"/>
      <c r="Q3550" s="404"/>
      <c r="R3550" s="404"/>
      <c r="S3550" s="404"/>
      <c r="T3550" s="404"/>
    </row>
    <row r="3551" spans="12:20" ht="16.8">
      <c r="L3551" s="404"/>
      <c r="M3551" s="404"/>
      <c r="N3551" s="404"/>
      <c r="O3551" s="404"/>
      <c r="P3551" s="404"/>
      <c r="Q3551" s="404"/>
      <c r="R3551" s="404"/>
      <c r="S3551" s="404"/>
      <c r="T3551" s="404"/>
    </row>
    <row r="3552" spans="12:20" ht="16.8">
      <c r="L3552" s="404"/>
      <c r="M3552" s="404"/>
      <c r="N3552" s="404"/>
      <c r="O3552" s="404"/>
      <c r="P3552" s="404"/>
      <c r="Q3552" s="404"/>
      <c r="R3552" s="404"/>
      <c r="S3552" s="404"/>
      <c r="T3552" s="404"/>
    </row>
    <row r="3553" spans="12:20" ht="16.8">
      <c r="L3553" s="404"/>
      <c r="M3553" s="404"/>
      <c r="N3553" s="404"/>
      <c r="O3553" s="404"/>
      <c r="P3553" s="404"/>
      <c r="Q3553" s="404"/>
      <c r="R3553" s="404"/>
      <c r="S3553" s="404"/>
      <c r="T3553" s="404"/>
    </row>
    <row r="3554" spans="12:20" ht="16.8">
      <c r="L3554" s="404"/>
      <c r="M3554" s="404"/>
      <c r="N3554" s="404"/>
      <c r="O3554" s="404"/>
      <c r="P3554" s="404"/>
      <c r="Q3554" s="404"/>
      <c r="R3554" s="404"/>
      <c r="S3554" s="404"/>
      <c r="T3554" s="404"/>
    </row>
    <row r="3555" spans="12:20" ht="16.8">
      <c r="L3555" s="404"/>
      <c r="M3555" s="404"/>
      <c r="N3555" s="404"/>
      <c r="O3555" s="404"/>
      <c r="P3555" s="404"/>
      <c r="Q3555" s="404"/>
      <c r="R3555" s="404"/>
      <c r="S3555" s="404"/>
      <c r="T3555" s="404"/>
    </row>
    <row r="3556" spans="12:20" ht="16.8">
      <c r="L3556" s="404"/>
      <c r="M3556" s="404"/>
      <c r="N3556" s="404"/>
      <c r="O3556" s="404"/>
      <c r="P3556" s="404"/>
      <c r="Q3556" s="404"/>
      <c r="R3556" s="404"/>
      <c r="S3556" s="404"/>
      <c r="T3556" s="404"/>
    </row>
    <row r="3557" spans="12:20" ht="16.8">
      <c r="L3557" s="404"/>
      <c r="M3557" s="404"/>
      <c r="N3557" s="404"/>
      <c r="O3557" s="404"/>
      <c r="P3557" s="404"/>
      <c r="Q3557" s="404"/>
      <c r="R3557" s="404"/>
      <c r="S3557" s="404"/>
      <c r="T3557" s="404"/>
    </row>
    <row r="3558" spans="12:20" ht="16.8">
      <c r="L3558" s="404"/>
      <c r="M3558" s="404"/>
      <c r="N3558" s="404"/>
      <c r="O3558" s="404"/>
      <c r="P3558" s="404"/>
      <c r="Q3558" s="404"/>
      <c r="R3558" s="404"/>
      <c r="S3558" s="404"/>
      <c r="T3558" s="404"/>
    </row>
    <row r="3559" spans="12:20" ht="16.8">
      <c r="L3559" s="404"/>
      <c r="M3559" s="404"/>
      <c r="N3559" s="404"/>
      <c r="O3559" s="404"/>
      <c r="P3559" s="404"/>
      <c r="Q3559" s="404"/>
      <c r="R3559" s="404"/>
      <c r="S3559" s="404"/>
      <c r="T3559" s="404"/>
    </row>
    <row r="3560" spans="12:20" ht="16.8">
      <c r="L3560" s="404"/>
      <c r="M3560" s="404"/>
      <c r="N3560" s="404"/>
      <c r="O3560" s="404"/>
      <c r="P3560" s="404"/>
      <c r="Q3560" s="404"/>
      <c r="R3560" s="404"/>
      <c r="S3560" s="404"/>
      <c r="T3560" s="404"/>
    </row>
    <row r="3561" spans="12:20" ht="16.8">
      <c r="L3561" s="404"/>
      <c r="M3561" s="404"/>
      <c r="N3561" s="404"/>
      <c r="O3561" s="404"/>
      <c r="P3561" s="404"/>
      <c r="Q3561" s="404"/>
      <c r="R3561" s="404"/>
      <c r="S3561" s="404"/>
      <c r="T3561" s="404"/>
    </row>
    <row r="3562" spans="12:20" ht="16.8">
      <c r="L3562" s="404"/>
      <c r="M3562" s="404"/>
      <c r="N3562" s="404"/>
      <c r="O3562" s="404"/>
      <c r="P3562" s="404"/>
      <c r="Q3562" s="404"/>
      <c r="R3562" s="404"/>
      <c r="S3562" s="404"/>
      <c r="T3562" s="404"/>
    </row>
    <row r="3563" spans="12:20" ht="16.8">
      <c r="L3563" s="404"/>
      <c r="M3563" s="404"/>
      <c r="N3563" s="404"/>
      <c r="O3563" s="404"/>
      <c r="P3563" s="404"/>
      <c r="Q3563" s="404"/>
      <c r="R3563" s="404"/>
      <c r="S3563" s="404"/>
      <c r="T3563" s="404"/>
    </row>
    <row r="3564" spans="12:20" ht="16.8">
      <c r="L3564" s="404"/>
      <c r="M3564" s="404"/>
      <c r="N3564" s="404"/>
      <c r="O3564" s="404"/>
      <c r="P3564" s="404"/>
      <c r="Q3564" s="404"/>
      <c r="R3564" s="404"/>
      <c r="S3564" s="404"/>
      <c r="T3564" s="404"/>
    </row>
    <row r="3565" spans="12:20" ht="16.8">
      <c r="L3565" s="404"/>
      <c r="M3565" s="404"/>
      <c r="N3565" s="404"/>
      <c r="O3565" s="404"/>
      <c r="P3565" s="404"/>
      <c r="Q3565" s="404"/>
      <c r="R3565" s="404"/>
      <c r="S3565" s="404"/>
      <c r="T3565" s="404"/>
    </row>
    <row r="3566" spans="12:20" ht="16.8">
      <c r="L3566" s="404"/>
      <c r="M3566" s="404"/>
      <c r="N3566" s="404"/>
      <c r="O3566" s="404"/>
      <c r="P3566" s="404"/>
      <c r="Q3566" s="404"/>
      <c r="R3566" s="404"/>
      <c r="S3566" s="404"/>
      <c r="T3566" s="404"/>
    </row>
    <row r="3567" spans="12:20" ht="16.8">
      <c r="L3567" s="404"/>
      <c r="M3567" s="404"/>
      <c r="N3567" s="404"/>
      <c r="O3567" s="404"/>
      <c r="P3567" s="404"/>
      <c r="Q3567" s="404"/>
      <c r="R3567" s="404"/>
      <c r="S3567" s="404"/>
      <c r="T3567" s="404"/>
    </row>
    <row r="3568" spans="12:20" ht="16.8">
      <c r="L3568" s="404"/>
      <c r="M3568" s="404"/>
      <c r="N3568" s="404"/>
      <c r="O3568" s="404"/>
      <c r="P3568" s="404"/>
      <c r="Q3568" s="404"/>
      <c r="R3568" s="404"/>
      <c r="S3568" s="404"/>
      <c r="T3568" s="404"/>
    </row>
    <row r="3569" spans="12:20" ht="16.8">
      <c r="L3569" s="404"/>
      <c r="M3569" s="404"/>
      <c r="N3569" s="404"/>
      <c r="O3569" s="404"/>
      <c r="P3569" s="404"/>
      <c r="Q3569" s="404"/>
      <c r="R3569" s="404"/>
      <c r="S3569" s="404"/>
      <c r="T3569" s="404"/>
    </row>
    <row r="3570" spans="12:20" ht="16.8">
      <c r="L3570" s="404"/>
      <c r="M3570" s="404"/>
      <c r="N3570" s="404"/>
      <c r="O3570" s="404"/>
      <c r="P3570" s="404"/>
      <c r="Q3570" s="404"/>
      <c r="R3570" s="404"/>
      <c r="S3570" s="404"/>
      <c r="T3570" s="404"/>
    </row>
    <row r="3571" spans="12:20" ht="16.8">
      <c r="L3571" s="404"/>
      <c r="M3571" s="404"/>
      <c r="N3571" s="404"/>
      <c r="O3571" s="404"/>
      <c r="P3571" s="404"/>
      <c r="Q3571" s="404"/>
      <c r="R3571" s="404"/>
      <c r="S3571" s="404"/>
      <c r="T3571" s="404"/>
    </row>
    <row r="3572" spans="12:20" ht="16.8">
      <c r="L3572" s="404"/>
      <c r="M3572" s="404"/>
      <c r="N3572" s="404"/>
      <c r="O3572" s="404"/>
      <c r="P3572" s="404"/>
      <c r="Q3572" s="404"/>
      <c r="R3572" s="404"/>
      <c r="S3572" s="404"/>
      <c r="T3572" s="404"/>
    </row>
    <row r="3573" spans="12:20" ht="16.8">
      <c r="L3573" s="404"/>
      <c r="M3573" s="404"/>
      <c r="N3573" s="404"/>
      <c r="O3573" s="404"/>
      <c r="P3573" s="404"/>
      <c r="Q3573" s="404"/>
      <c r="R3573" s="404"/>
      <c r="S3573" s="404"/>
      <c r="T3573" s="404"/>
    </row>
    <row r="3574" spans="12:20" ht="16.8">
      <c r="L3574" s="404"/>
      <c r="M3574" s="404"/>
      <c r="N3574" s="404"/>
      <c r="O3574" s="404"/>
      <c r="P3574" s="404"/>
      <c r="Q3574" s="404"/>
      <c r="R3574" s="404"/>
      <c r="S3574" s="404"/>
      <c r="T3574" s="404"/>
    </row>
    <row r="3575" spans="12:20" ht="16.8">
      <c r="L3575" s="404"/>
      <c r="M3575" s="404"/>
      <c r="N3575" s="404"/>
      <c r="O3575" s="404"/>
      <c r="P3575" s="404"/>
      <c r="Q3575" s="404"/>
      <c r="R3575" s="404"/>
      <c r="S3575" s="404"/>
      <c r="T3575" s="404"/>
    </row>
    <row r="3576" spans="12:20" ht="16.8">
      <c r="L3576" s="404"/>
      <c r="M3576" s="404"/>
      <c r="N3576" s="404"/>
      <c r="O3576" s="404"/>
      <c r="P3576" s="404"/>
      <c r="Q3576" s="404"/>
      <c r="R3576" s="404"/>
      <c r="S3576" s="404"/>
      <c r="T3576" s="404"/>
    </row>
    <row r="3577" spans="12:20" ht="16.8">
      <c r="L3577" s="404"/>
      <c r="M3577" s="404"/>
      <c r="N3577" s="404"/>
      <c r="O3577" s="404"/>
      <c r="P3577" s="404"/>
      <c r="Q3577" s="404"/>
      <c r="R3577" s="404"/>
      <c r="S3577" s="404"/>
      <c r="T3577" s="404"/>
    </row>
    <row r="3578" spans="12:20" ht="16.8">
      <c r="L3578" s="404"/>
      <c r="M3578" s="404"/>
      <c r="N3578" s="404"/>
      <c r="O3578" s="404"/>
      <c r="P3578" s="404"/>
      <c r="Q3578" s="404"/>
      <c r="R3578" s="404"/>
      <c r="S3578" s="404"/>
      <c r="T3578" s="404"/>
    </row>
    <row r="3579" spans="12:20" ht="16.8">
      <c r="L3579" s="404"/>
      <c r="M3579" s="404"/>
      <c r="N3579" s="404"/>
      <c r="O3579" s="404"/>
      <c r="P3579" s="404"/>
      <c r="Q3579" s="404"/>
      <c r="R3579" s="404"/>
      <c r="S3579" s="404"/>
      <c r="T3579" s="404"/>
    </row>
    <row r="3580" spans="12:20" ht="16.8">
      <c r="L3580" s="404"/>
      <c r="M3580" s="404"/>
      <c r="N3580" s="404"/>
      <c r="O3580" s="404"/>
      <c r="P3580" s="404"/>
      <c r="Q3580" s="404"/>
      <c r="R3580" s="404"/>
      <c r="S3580" s="404"/>
      <c r="T3580" s="404"/>
    </row>
    <row r="3581" spans="12:20" ht="16.8">
      <c r="L3581" s="404"/>
      <c r="M3581" s="404"/>
      <c r="N3581" s="404"/>
      <c r="O3581" s="404"/>
      <c r="P3581" s="404"/>
      <c r="Q3581" s="404"/>
      <c r="R3581" s="404"/>
      <c r="S3581" s="404"/>
      <c r="T3581" s="404"/>
    </row>
    <row r="3582" spans="12:20" ht="16.8">
      <c r="L3582" s="404"/>
      <c r="M3582" s="404"/>
      <c r="N3582" s="404"/>
      <c r="O3582" s="404"/>
      <c r="P3582" s="404"/>
      <c r="Q3582" s="404"/>
      <c r="R3582" s="404"/>
      <c r="S3582" s="404"/>
      <c r="T3582" s="404"/>
    </row>
    <row r="3583" spans="12:20" ht="16.8">
      <c r="L3583" s="404"/>
      <c r="M3583" s="404"/>
      <c r="N3583" s="404"/>
      <c r="O3583" s="404"/>
      <c r="P3583" s="404"/>
      <c r="Q3583" s="404"/>
      <c r="R3583" s="404"/>
      <c r="S3583" s="404"/>
      <c r="T3583" s="404"/>
    </row>
    <row r="3584" spans="12:20" ht="16.8">
      <c r="L3584" s="404"/>
      <c r="M3584" s="404"/>
      <c r="N3584" s="404"/>
      <c r="O3584" s="404"/>
      <c r="P3584" s="404"/>
      <c r="Q3584" s="404"/>
      <c r="R3584" s="404"/>
      <c r="S3584" s="404"/>
      <c r="T3584" s="404"/>
    </row>
    <row r="3585" spans="12:20" ht="16.8">
      <c r="L3585" s="404"/>
      <c r="M3585" s="404"/>
      <c r="N3585" s="404"/>
      <c r="O3585" s="404"/>
      <c r="P3585" s="404"/>
      <c r="Q3585" s="404"/>
      <c r="R3585" s="404"/>
      <c r="S3585" s="404"/>
      <c r="T3585" s="404"/>
    </row>
    <row r="3586" spans="12:20" ht="16.8">
      <c r="L3586" s="404"/>
      <c r="M3586" s="404"/>
      <c r="N3586" s="404"/>
      <c r="O3586" s="404"/>
      <c r="P3586" s="404"/>
      <c r="Q3586" s="404"/>
      <c r="R3586" s="404"/>
      <c r="S3586" s="404"/>
      <c r="T3586" s="404"/>
    </row>
    <row r="3587" spans="12:20" ht="16.8">
      <c r="L3587" s="404"/>
      <c r="M3587" s="404"/>
      <c r="N3587" s="404"/>
      <c r="O3587" s="404"/>
      <c r="P3587" s="404"/>
      <c r="Q3587" s="404"/>
      <c r="R3587" s="404"/>
      <c r="S3587" s="404"/>
      <c r="T3587" s="404"/>
    </row>
    <row r="3588" spans="12:20" ht="16.8">
      <c r="L3588" s="404"/>
      <c r="M3588" s="404"/>
      <c r="N3588" s="404"/>
      <c r="O3588" s="404"/>
      <c r="P3588" s="404"/>
      <c r="Q3588" s="404"/>
      <c r="R3588" s="404"/>
      <c r="S3588" s="404"/>
      <c r="T3588" s="404"/>
    </row>
    <row r="3589" spans="12:20" ht="16.8">
      <c r="L3589" s="404"/>
      <c r="M3589" s="404"/>
      <c r="N3589" s="404"/>
      <c r="O3589" s="404"/>
      <c r="P3589" s="404"/>
      <c r="Q3589" s="404"/>
      <c r="R3589" s="404"/>
      <c r="S3589" s="404"/>
      <c r="T3589" s="404"/>
    </row>
    <row r="3590" spans="12:20" ht="16.8">
      <c r="L3590" s="404"/>
      <c r="M3590" s="404"/>
      <c r="N3590" s="404"/>
      <c r="O3590" s="404"/>
      <c r="P3590" s="404"/>
      <c r="Q3590" s="404"/>
      <c r="R3590" s="404"/>
      <c r="S3590" s="404"/>
      <c r="T3590" s="404"/>
    </row>
    <row r="3591" spans="12:20" ht="16.8">
      <c r="L3591" s="404"/>
      <c r="M3591" s="404"/>
      <c r="N3591" s="404"/>
      <c r="O3591" s="404"/>
      <c r="P3591" s="404"/>
      <c r="Q3591" s="404"/>
      <c r="R3591" s="404"/>
      <c r="S3591" s="404"/>
      <c r="T3591" s="404"/>
    </row>
    <row r="3592" spans="12:20" ht="16.8">
      <c r="L3592" s="404"/>
      <c r="M3592" s="404"/>
      <c r="N3592" s="404"/>
      <c r="O3592" s="404"/>
      <c r="P3592" s="404"/>
      <c r="Q3592" s="404"/>
      <c r="R3592" s="404"/>
      <c r="S3592" s="404"/>
      <c r="T3592" s="404"/>
    </row>
    <row r="3593" spans="12:20" ht="16.8">
      <c r="L3593" s="404"/>
      <c r="M3593" s="404"/>
      <c r="N3593" s="404"/>
      <c r="O3593" s="404"/>
      <c r="P3593" s="404"/>
      <c r="Q3593" s="404"/>
      <c r="R3593" s="404"/>
      <c r="S3593" s="404"/>
      <c r="T3593" s="404"/>
    </row>
    <row r="3594" spans="12:20" ht="16.8">
      <c r="L3594" s="404"/>
      <c r="M3594" s="404"/>
      <c r="N3594" s="404"/>
      <c r="O3594" s="404"/>
      <c r="P3594" s="404"/>
      <c r="Q3594" s="404"/>
      <c r="R3594" s="404"/>
      <c r="S3594" s="404"/>
      <c r="T3594" s="404"/>
    </row>
    <row r="3595" spans="12:20" ht="16.8">
      <c r="L3595" s="404"/>
      <c r="M3595" s="404"/>
      <c r="N3595" s="404"/>
      <c r="O3595" s="404"/>
      <c r="P3595" s="404"/>
      <c r="Q3595" s="404"/>
      <c r="R3595" s="404"/>
      <c r="S3595" s="404"/>
      <c r="T3595" s="404"/>
    </row>
    <row r="3596" spans="12:20" ht="16.8">
      <c r="L3596" s="404"/>
      <c r="M3596" s="404"/>
      <c r="N3596" s="404"/>
      <c r="O3596" s="404"/>
      <c r="P3596" s="404"/>
      <c r="Q3596" s="404"/>
      <c r="R3596" s="404"/>
      <c r="S3596" s="404"/>
      <c r="T3596" s="404"/>
    </row>
    <row r="3597" spans="12:20" ht="16.8">
      <c r="L3597" s="404"/>
      <c r="M3597" s="404"/>
      <c r="N3597" s="404"/>
      <c r="O3597" s="404"/>
      <c r="P3597" s="404"/>
      <c r="Q3597" s="404"/>
      <c r="R3597" s="404"/>
      <c r="S3597" s="404"/>
      <c r="T3597" s="404"/>
    </row>
    <row r="3598" spans="12:20" ht="16.8">
      <c r="L3598" s="404"/>
      <c r="M3598" s="404"/>
      <c r="N3598" s="404"/>
      <c r="O3598" s="404"/>
      <c r="P3598" s="404"/>
      <c r="Q3598" s="404"/>
      <c r="R3598" s="404"/>
      <c r="S3598" s="404"/>
      <c r="T3598" s="404"/>
    </row>
    <row r="3599" spans="12:20" ht="16.8">
      <c r="L3599" s="404"/>
      <c r="M3599" s="404"/>
      <c r="N3599" s="404"/>
      <c r="O3599" s="404"/>
      <c r="P3599" s="404"/>
      <c r="Q3599" s="404"/>
      <c r="R3599" s="404"/>
      <c r="S3599" s="404"/>
      <c r="T3599" s="404"/>
    </row>
    <row r="3600" spans="12:20" ht="16.8">
      <c r="L3600" s="404"/>
      <c r="M3600" s="404"/>
      <c r="N3600" s="404"/>
      <c r="O3600" s="404"/>
      <c r="P3600" s="404"/>
      <c r="Q3600" s="404"/>
      <c r="R3600" s="404"/>
      <c r="S3600" s="404"/>
      <c r="T3600" s="404"/>
    </row>
    <row r="3601" spans="12:20" ht="16.8">
      <c r="L3601" s="404"/>
      <c r="M3601" s="404"/>
      <c r="N3601" s="404"/>
      <c r="O3601" s="404"/>
      <c r="P3601" s="404"/>
      <c r="Q3601" s="404"/>
      <c r="R3601" s="404"/>
      <c r="S3601" s="404"/>
      <c r="T3601" s="404"/>
    </row>
    <row r="3602" spans="12:20" ht="16.8">
      <c r="L3602" s="404"/>
      <c r="M3602" s="404"/>
      <c r="N3602" s="404"/>
      <c r="O3602" s="404"/>
      <c r="P3602" s="404"/>
      <c r="Q3602" s="404"/>
      <c r="R3602" s="404"/>
      <c r="S3602" s="404"/>
      <c r="T3602" s="404"/>
    </row>
    <row r="3603" spans="12:20" ht="16.8">
      <c r="L3603" s="404"/>
      <c r="M3603" s="404"/>
      <c r="N3603" s="404"/>
      <c r="O3603" s="404"/>
      <c r="P3603" s="404"/>
      <c r="Q3603" s="404"/>
      <c r="R3603" s="404"/>
      <c r="S3603" s="404"/>
      <c r="T3603" s="404"/>
    </row>
    <row r="3604" spans="12:20" ht="16.8">
      <c r="L3604" s="404"/>
      <c r="M3604" s="404"/>
      <c r="N3604" s="404"/>
      <c r="O3604" s="404"/>
      <c r="P3604" s="404"/>
      <c r="Q3604" s="404"/>
      <c r="R3604" s="404"/>
      <c r="S3604" s="404"/>
      <c r="T3604" s="404"/>
    </row>
    <row r="3605" spans="12:20" ht="16.8">
      <c r="L3605" s="404"/>
      <c r="M3605" s="404"/>
      <c r="N3605" s="404"/>
      <c r="O3605" s="404"/>
      <c r="P3605" s="404"/>
      <c r="Q3605" s="404"/>
      <c r="R3605" s="404"/>
      <c r="S3605" s="404"/>
      <c r="T3605" s="404"/>
    </row>
    <row r="3606" spans="12:20" ht="16.8">
      <c r="L3606" s="404"/>
      <c r="M3606" s="404"/>
      <c r="N3606" s="404"/>
      <c r="O3606" s="404"/>
      <c r="P3606" s="404"/>
      <c r="Q3606" s="404"/>
      <c r="R3606" s="404"/>
      <c r="S3606" s="404"/>
      <c r="T3606" s="404"/>
    </row>
    <row r="3607" spans="12:20" ht="16.8">
      <c r="L3607" s="404"/>
      <c r="M3607" s="404"/>
      <c r="N3607" s="404"/>
      <c r="O3607" s="404"/>
      <c r="P3607" s="404"/>
      <c r="Q3607" s="404"/>
      <c r="R3607" s="404"/>
      <c r="S3607" s="404"/>
      <c r="T3607" s="404"/>
    </row>
    <row r="3608" spans="12:20" ht="16.8">
      <c r="L3608" s="404"/>
      <c r="M3608" s="404"/>
      <c r="N3608" s="404"/>
      <c r="O3608" s="404"/>
      <c r="P3608" s="404"/>
      <c r="Q3608" s="404"/>
      <c r="R3608" s="404"/>
      <c r="S3608" s="404"/>
      <c r="T3608" s="404"/>
    </row>
    <row r="3609" spans="12:20" ht="16.8">
      <c r="L3609" s="404"/>
      <c r="M3609" s="404"/>
      <c r="N3609" s="404"/>
      <c r="O3609" s="404"/>
      <c r="P3609" s="404"/>
      <c r="Q3609" s="404"/>
      <c r="R3609" s="404"/>
      <c r="S3609" s="404"/>
      <c r="T3609" s="404"/>
    </row>
    <row r="3610" spans="12:20" ht="16.8">
      <c r="L3610" s="404"/>
      <c r="M3610" s="404"/>
      <c r="N3610" s="404"/>
      <c r="O3610" s="404"/>
      <c r="P3610" s="404"/>
      <c r="Q3610" s="404"/>
      <c r="R3610" s="404"/>
      <c r="S3610" s="404"/>
      <c r="T3610" s="404"/>
    </row>
    <row r="3611" spans="12:20" ht="16.8">
      <c r="L3611" s="404"/>
      <c r="M3611" s="404"/>
      <c r="N3611" s="404"/>
      <c r="O3611" s="404"/>
      <c r="P3611" s="404"/>
      <c r="Q3611" s="404"/>
      <c r="R3611" s="404"/>
      <c r="S3611" s="404"/>
      <c r="T3611" s="404"/>
    </row>
    <row r="3612" spans="12:20" ht="16.8">
      <c r="L3612" s="404"/>
      <c r="M3612" s="404"/>
      <c r="N3612" s="404"/>
      <c r="O3612" s="404"/>
      <c r="P3612" s="404"/>
      <c r="Q3612" s="404"/>
      <c r="R3612" s="404"/>
      <c r="S3612" s="404"/>
      <c r="T3612" s="404"/>
    </row>
    <row r="3613" spans="12:20" ht="16.8">
      <c r="L3613" s="404"/>
      <c r="M3613" s="404"/>
      <c r="N3613" s="404"/>
      <c r="O3613" s="404"/>
      <c r="P3613" s="404"/>
      <c r="Q3613" s="404"/>
      <c r="R3613" s="404"/>
      <c r="S3613" s="404"/>
      <c r="T3613" s="404"/>
    </row>
    <row r="3614" spans="12:20" ht="16.8">
      <c r="L3614" s="404"/>
      <c r="M3614" s="404"/>
      <c r="N3614" s="404"/>
      <c r="O3614" s="404"/>
      <c r="P3614" s="404"/>
      <c r="Q3614" s="404"/>
      <c r="R3614" s="404"/>
      <c r="S3614" s="404"/>
      <c r="T3614" s="404"/>
    </row>
    <row r="3615" spans="12:20" ht="16.8">
      <c r="L3615" s="404"/>
      <c r="M3615" s="404"/>
      <c r="N3615" s="404"/>
      <c r="O3615" s="404"/>
      <c r="P3615" s="404"/>
      <c r="Q3615" s="404"/>
      <c r="R3615" s="404"/>
      <c r="S3615" s="404"/>
      <c r="T3615" s="404"/>
    </row>
    <row r="3616" spans="12:20" ht="16.8">
      <c r="L3616" s="404"/>
      <c r="M3616" s="404"/>
      <c r="N3616" s="404"/>
      <c r="O3616" s="404"/>
      <c r="P3616" s="404"/>
      <c r="Q3616" s="404"/>
      <c r="R3616" s="404"/>
      <c r="S3616" s="404"/>
      <c r="T3616" s="404"/>
    </row>
    <row r="3617" spans="12:20" ht="16.8">
      <c r="L3617" s="404"/>
      <c r="M3617" s="404"/>
      <c r="N3617" s="404"/>
      <c r="O3617" s="404"/>
      <c r="P3617" s="404"/>
      <c r="Q3617" s="404"/>
      <c r="R3617" s="404"/>
      <c r="S3617" s="404"/>
      <c r="T3617" s="404"/>
    </row>
    <row r="3618" spans="12:20" ht="16.8">
      <c r="L3618" s="404"/>
      <c r="M3618" s="404"/>
      <c r="N3618" s="404"/>
      <c r="O3618" s="404"/>
      <c r="P3618" s="404"/>
      <c r="Q3618" s="404"/>
      <c r="R3618" s="404"/>
      <c r="S3618" s="404"/>
      <c r="T3618" s="404"/>
    </row>
    <row r="3619" spans="12:20" ht="16.8">
      <c r="L3619" s="404"/>
      <c r="M3619" s="404"/>
      <c r="N3619" s="404"/>
      <c r="O3619" s="404"/>
      <c r="P3619" s="404"/>
      <c r="Q3619" s="404"/>
      <c r="R3619" s="404"/>
      <c r="S3619" s="404"/>
      <c r="T3619" s="404"/>
    </row>
    <row r="3620" spans="12:20" ht="16.8">
      <c r="L3620" s="404"/>
      <c r="M3620" s="404"/>
      <c r="N3620" s="404"/>
      <c r="O3620" s="404"/>
      <c r="P3620" s="404"/>
      <c r="Q3620" s="404"/>
      <c r="R3620" s="404"/>
      <c r="S3620" s="404"/>
      <c r="T3620" s="404"/>
    </row>
    <row r="3621" spans="12:20" ht="16.8">
      <c r="L3621" s="404"/>
      <c r="M3621" s="404"/>
      <c r="N3621" s="404"/>
      <c r="O3621" s="404"/>
      <c r="P3621" s="404"/>
      <c r="Q3621" s="404"/>
      <c r="R3621" s="404"/>
      <c r="S3621" s="404"/>
      <c r="T3621" s="404"/>
    </row>
    <row r="3622" spans="12:20" ht="16.8">
      <c r="L3622" s="404"/>
      <c r="M3622" s="404"/>
      <c r="N3622" s="404"/>
      <c r="O3622" s="404"/>
      <c r="P3622" s="404"/>
      <c r="Q3622" s="404"/>
      <c r="R3622" s="404"/>
      <c r="S3622" s="404"/>
      <c r="T3622" s="404"/>
    </row>
    <row r="3623" spans="12:20" ht="16.8">
      <c r="L3623" s="404"/>
      <c r="M3623" s="404"/>
      <c r="N3623" s="404"/>
      <c r="O3623" s="404"/>
      <c r="P3623" s="404"/>
      <c r="Q3623" s="404"/>
      <c r="R3623" s="404"/>
      <c r="S3623" s="404"/>
      <c r="T3623" s="404"/>
    </row>
    <row r="3624" spans="12:20" ht="16.8">
      <c r="L3624" s="404"/>
      <c r="M3624" s="404"/>
      <c r="N3624" s="404"/>
      <c r="O3624" s="404"/>
      <c r="P3624" s="404"/>
      <c r="Q3624" s="404"/>
      <c r="R3624" s="404"/>
      <c r="S3624" s="404"/>
      <c r="T3624" s="404"/>
    </row>
    <row r="3625" spans="12:20" ht="16.8">
      <c r="L3625" s="404"/>
      <c r="M3625" s="404"/>
      <c r="N3625" s="404"/>
      <c r="O3625" s="404"/>
      <c r="P3625" s="404"/>
      <c r="Q3625" s="404"/>
      <c r="R3625" s="404"/>
      <c r="S3625" s="404"/>
      <c r="T3625" s="404"/>
    </row>
    <row r="3626" spans="12:20" ht="16.8">
      <c r="L3626" s="404"/>
      <c r="M3626" s="404"/>
      <c r="N3626" s="404"/>
      <c r="O3626" s="404"/>
      <c r="P3626" s="404"/>
      <c r="Q3626" s="404"/>
      <c r="R3626" s="404"/>
      <c r="S3626" s="404"/>
      <c r="T3626" s="404"/>
    </row>
    <row r="3627" spans="12:20" ht="16.8">
      <c r="L3627" s="404"/>
      <c r="M3627" s="404"/>
      <c r="N3627" s="404"/>
      <c r="O3627" s="404"/>
      <c r="P3627" s="404"/>
      <c r="Q3627" s="404"/>
      <c r="R3627" s="404"/>
      <c r="S3627" s="404"/>
      <c r="T3627" s="404"/>
    </row>
    <row r="3628" spans="12:20" ht="16.8">
      <c r="L3628" s="404"/>
      <c r="M3628" s="404"/>
      <c r="N3628" s="404"/>
      <c r="O3628" s="404"/>
      <c r="P3628" s="404"/>
      <c r="Q3628" s="404"/>
      <c r="R3628" s="404"/>
      <c r="S3628" s="404"/>
      <c r="T3628" s="404"/>
    </row>
    <row r="3629" spans="12:20" ht="16.8">
      <c r="L3629" s="404"/>
      <c r="M3629" s="404"/>
      <c r="N3629" s="404"/>
      <c r="O3629" s="404"/>
      <c r="P3629" s="404"/>
      <c r="Q3629" s="404"/>
      <c r="R3629" s="404"/>
      <c r="S3629" s="404"/>
      <c r="T3629" s="404"/>
    </row>
    <row r="3630" spans="12:20" ht="16.8">
      <c r="L3630" s="404"/>
      <c r="M3630" s="404"/>
      <c r="N3630" s="404"/>
      <c r="O3630" s="404"/>
      <c r="P3630" s="404"/>
      <c r="Q3630" s="404"/>
      <c r="R3630" s="404"/>
      <c r="S3630" s="404"/>
      <c r="T3630" s="404"/>
    </row>
    <row r="3631" spans="12:20" ht="16.8">
      <c r="L3631" s="404"/>
      <c r="M3631" s="404"/>
      <c r="N3631" s="404"/>
      <c r="O3631" s="404"/>
      <c r="P3631" s="404"/>
      <c r="Q3631" s="404"/>
      <c r="R3631" s="404"/>
      <c r="S3631" s="404"/>
      <c r="T3631" s="404"/>
    </row>
    <row r="3632" spans="12:20" ht="16.8">
      <c r="L3632" s="404"/>
      <c r="M3632" s="404"/>
      <c r="N3632" s="404"/>
      <c r="O3632" s="404"/>
      <c r="P3632" s="404"/>
      <c r="Q3632" s="404"/>
      <c r="R3632" s="404"/>
      <c r="S3632" s="404"/>
      <c r="T3632" s="404"/>
    </row>
    <row r="3633" spans="12:20" ht="16.8">
      <c r="L3633" s="404"/>
      <c r="M3633" s="404"/>
      <c r="N3633" s="404"/>
      <c r="O3633" s="404"/>
      <c r="P3633" s="404"/>
      <c r="Q3633" s="404"/>
      <c r="R3633" s="404"/>
      <c r="S3633" s="404"/>
      <c r="T3633" s="404"/>
    </row>
    <row r="3634" spans="12:20" ht="16.8">
      <c r="L3634" s="404"/>
      <c r="M3634" s="404"/>
      <c r="N3634" s="404"/>
      <c r="O3634" s="404"/>
      <c r="P3634" s="404"/>
      <c r="Q3634" s="404"/>
      <c r="R3634" s="404"/>
      <c r="S3634" s="404"/>
      <c r="T3634" s="404"/>
    </row>
    <row r="3635" spans="12:20" ht="16.8">
      <c r="L3635" s="404"/>
      <c r="M3635" s="404"/>
      <c r="N3635" s="404"/>
      <c r="O3635" s="404"/>
      <c r="P3635" s="404"/>
      <c r="Q3635" s="404"/>
      <c r="R3635" s="404"/>
      <c r="S3635" s="404"/>
      <c r="T3635" s="404"/>
    </row>
    <row r="3636" spans="12:20" ht="16.8">
      <c r="L3636" s="404"/>
      <c r="M3636" s="404"/>
      <c r="N3636" s="404"/>
      <c r="O3636" s="404"/>
      <c r="P3636" s="404"/>
      <c r="Q3636" s="404"/>
      <c r="R3636" s="404"/>
      <c r="S3636" s="404"/>
      <c r="T3636" s="404"/>
    </row>
    <row r="3637" spans="12:20" ht="16.8">
      <c r="L3637" s="404"/>
      <c r="M3637" s="404"/>
      <c r="N3637" s="404"/>
      <c r="O3637" s="404"/>
      <c r="P3637" s="404"/>
      <c r="Q3637" s="404"/>
      <c r="R3637" s="404"/>
      <c r="S3637" s="404"/>
      <c r="T3637" s="404"/>
    </row>
    <row r="3638" spans="12:20" ht="16.8">
      <c r="L3638" s="404"/>
      <c r="M3638" s="404"/>
      <c r="N3638" s="404"/>
      <c r="O3638" s="404"/>
      <c r="P3638" s="404"/>
      <c r="Q3638" s="404"/>
      <c r="R3638" s="404"/>
      <c r="S3638" s="404"/>
      <c r="T3638" s="404"/>
    </row>
    <row r="3639" spans="12:20" ht="16.8">
      <c r="L3639" s="404"/>
      <c r="M3639" s="404"/>
      <c r="N3639" s="404"/>
      <c r="O3639" s="404"/>
      <c r="P3639" s="404"/>
      <c r="Q3639" s="404"/>
      <c r="R3639" s="404"/>
      <c r="S3639" s="404"/>
      <c r="T3639" s="404"/>
    </row>
    <row r="3640" spans="12:20" ht="16.8">
      <c r="L3640" s="404"/>
      <c r="M3640" s="404"/>
      <c r="N3640" s="404"/>
      <c r="O3640" s="404"/>
      <c r="P3640" s="404"/>
      <c r="Q3640" s="404"/>
      <c r="R3640" s="404"/>
      <c r="S3640" s="404"/>
      <c r="T3640" s="404"/>
    </row>
    <row r="3641" spans="12:20" ht="16.8">
      <c r="L3641" s="404"/>
      <c r="M3641" s="404"/>
      <c r="N3641" s="404"/>
      <c r="O3641" s="404"/>
      <c r="P3641" s="404"/>
      <c r="Q3641" s="404"/>
      <c r="R3641" s="404"/>
      <c r="S3641" s="404"/>
      <c r="T3641" s="404"/>
    </row>
    <row r="3642" spans="12:20" ht="16.8">
      <c r="L3642" s="404"/>
      <c r="M3642" s="404"/>
      <c r="N3642" s="404"/>
      <c r="O3642" s="404"/>
      <c r="P3642" s="404"/>
      <c r="Q3642" s="404"/>
      <c r="R3642" s="404"/>
      <c r="S3642" s="404"/>
      <c r="T3642" s="404"/>
    </row>
    <row r="3643" spans="12:20" ht="16.8">
      <c r="L3643" s="404"/>
      <c r="M3643" s="404"/>
      <c r="N3643" s="404"/>
      <c r="O3643" s="404"/>
      <c r="P3643" s="404"/>
      <c r="Q3643" s="404"/>
      <c r="R3643" s="404"/>
      <c r="S3643" s="404"/>
      <c r="T3643" s="404"/>
    </row>
    <row r="3644" spans="12:20" ht="16.8">
      <c r="L3644" s="404"/>
      <c r="M3644" s="404"/>
      <c r="N3644" s="404"/>
      <c r="O3644" s="404"/>
      <c r="P3644" s="404"/>
      <c r="Q3644" s="404"/>
      <c r="R3644" s="404"/>
      <c r="S3644" s="404"/>
      <c r="T3644" s="404"/>
    </row>
    <row r="3645" spans="12:20" ht="16.8">
      <c r="L3645" s="404"/>
      <c r="M3645" s="404"/>
      <c r="N3645" s="404"/>
      <c r="O3645" s="404"/>
      <c r="P3645" s="404"/>
      <c r="Q3645" s="404"/>
      <c r="R3645" s="404"/>
      <c r="S3645" s="404"/>
      <c r="T3645" s="404"/>
    </row>
    <row r="3646" spans="12:20" ht="16.8">
      <c r="L3646" s="404"/>
      <c r="M3646" s="404"/>
      <c r="N3646" s="404"/>
      <c r="O3646" s="404"/>
      <c r="P3646" s="404"/>
      <c r="Q3646" s="404"/>
      <c r="R3646" s="404"/>
      <c r="S3646" s="404"/>
      <c r="T3646" s="404"/>
    </row>
    <row r="3647" spans="12:20" ht="16.8">
      <c r="L3647" s="404"/>
      <c r="M3647" s="404"/>
      <c r="N3647" s="404"/>
      <c r="O3647" s="404"/>
      <c r="P3647" s="404"/>
      <c r="Q3647" s="404"/>
      <c r="R3647" s="404"/>
      <c r="S3647" s="404"/>
      <c r="T3647" s="404"/>
    </row>
    <row r="3648" spans="12:20" ht="16.8">
      <c r="L3648" s="404"/>
      <c r="M3648" s="404"/>
      <c r="N3648" s="404"/>
      <c r="O3648" s="404"/>
      <c r="P3648" s="404"/>
      <c r="Q3648" s="404"/>
      <c r="R3648" s="404"/>
      <c r="S3648" s="404"/>
      <c r="T3648" s="404"/>
    </row>
    <row r="3649" spans="12:20" ht="16.8">
      <c r="L3649" s="404"/>
      <c r="M3649" s="404"/>
      <c r="N3649" s="404"/>
      <c r="O3649" s="404"/>
      <c r="P3649" s="404"/>
      <c r="Q3649" s="404"/>
      <c r="R3649" s="404"/>
      <c r="S3649" s="404"/>
      <c r="T3649" s="404"/>
    </row>
    <row r="3650" spans="12:20" ht="16.8">
      <c r="L3650" s="404"/>
      <c r="M3650" s="404"/>
      <c r="N3650" s="404"/>
      <c r="O3650" s="404"/>
      <c r="P3650" s="404"/>
      <c r="Q3650" s="404"/>
      <c r="R3650" s="404"/>
      <c r="S3650" s="404"/>
      <c r="T3650" s="404"/>
    </row>
    <row r="3651" spans="12:20" ht="16.8">
      <c r="L3651" s="404"/>
      <c r="M3651" s="404"/>
      <c r="N3651" s="404"/>
      <c r="O3651" s="404"/>
      <c r="P3651" s="404"/>
      <c r="Q3651" s="404"/>
      <c r="R3651" s="404"/>
      <c r="S3651" s="404"/>
      <c r="T3651" s="404"/>
    </row>
    <row r="3652" spans="12:20" ht="16.8">
      <c r="L3652" s="404"/>
      <c r="M3652" s="404"/>
      <c r="N3652" s="404"/>
      <c r="O3652" s="404"/>
      <c r="P3652" s="404"/>
      <c r="Q3652" s="404"/>
      <c r="R3652" s="404"/>
      <c r="S3652" s="404"/>
      <c r="T3652" s="404"/>
    </row>
    <row r="3653" spans="12:20" ht="16.8">
      <c r="L3653" s="404"/>
      <c r="M3653" s="404"/>
      <c r="N3653" s="404"/>
      <c r="O3653" s="404"/>
      <c r="P3653" s="404"/>
      <c r="Q3653" s="404"/>
      <c r="R3653" s="404"/>
      <c r="S3653" s="404"/>
      <c r="T3653" s="404"/>
    </row>
    <row r="3654" spans="12:20" ht="16.8">
      <c r="L3654" s="404"/>
      <c r="M3654" s="404"/>
      <c r="N3654" s="404"/>
      <c r="O3654" s="404"/>
      <c r="P3654" s="404"/>
      <c r="Q3654" s="404"/>
      <c r="R3654" s="404"/>
      <c r="S3654" s="404"/>
      <c r="T3654" s="404"/>
    </row>
    <row r="3655" spans="12:20" ht="16.8">
      <c r="L3655" s="404"/>
      <c r="M3655" s="404"/>
      <c r="N3655" s="404"/>
      <c r="O3655" s="404"/>
      <c r="P3655" s="404"/>
      <c r="Q3655" s="404"/>
      <c r="R3655" s="404"/>
      <c r="S3655" s="404"/>
      <c r="T3655" s="404"/>
    </row>
    <row r="3656" spans="12:20" ht="16.8">
      <c r="L3656" s="404"/>
      <c r="M3656" s="404"/>
      <c r="N3656" s="404"/>
      <c r="O3656" s="404"/>
      <c r="P3656" s="404"/>
      <c r="Q3656" s="404"/>
      <c r="R3656" s="404"/>
      <c r="S3656" s="404"/>
      <c r="T3656" s="404"/>
    </row>
    <row r="3657" spans="12:20" ht="16.8">
      <c r="L3657" s="404"/>
      <c r="M3657" s="404"/>
      <c r="N3657" s="404"/>
      <c r="O3657" s="404"/>
      <c r="P3657" s="404"/>
      <c r="Q3657" s="404"/>
      <c r="R3657" s="404"/>
      <c r="S3657" s="404"/>
      <c r="T3657" s="404"/>
    </row>
    <row r="3658" spans="12:20" ht="16.8">
      <c r="L3658" s="404"/>
      <c r="M3658" s="404"/>
      <c r="N3658" s="404"/>
      <c r="O3658" s="404"/>
      <c r="P3658" s="404"/>
      <c r="Q3658" s="404"/>
      <c r="R3658" s="404"/>
      <c r="S3658" s="404"/>
      <c r="T3658" s="404"/>
    </row>
    <row r="3659" spans="12:20" ht="16.8">
      <c r="L3659" s="404"/>
      <c r="M3659" s="404"/>
      <c r="N3659" s="404"/>
      <c r="O3659" s="404"/>
      <c r="P3659" s="404"/>
      <c r="Q3659" s="404"/>
      <c r="R3659" s="404"/>
      <c r="S3659" s="404"/>
      <c r="T3659" s="404"/>
    </row>
    <row r="3660" spans="12:20" ht="16.8">
      <c r="L3660" s="404"/>
      <c r="M3660" s="404"/>
      <c r="N3660" s="404"/>
      <c r="O3660" s="404"/>
      <c r="P3660" s="404"/>
      <c r="Q3660" s="404"/>
      <c r="R3660" s="404"/>
      <c r="S3660" s="404"/>
      <c r="T3660" s="404"/>
    </row>
    <row r="3661" spans="12:20" ht="16.8">
      <c r="L3661" s="404"/>
      <c r="M3661" s="404"/>
      <c r="N3661" s="404"/>
      <c r="O3661" s="404"/>
      <c r="P3661" s="404"/>
      <c r="Q3661" s="404"/>
      <c r="R3661" s="404"/>
      <c r="S3661" s="404"/>
      <c r="T3661" s="404"/>
    </row>
    <row r="3662" spans="12:20" ht="16.8">
      <c r="L3662" s="404"/>
      <c r="M3662" s="404"/>
      <c r="N3662" s="404"/>
      <c r="O3662" s="404"/>
      <c r="P3662" s="404"/>
      <c r="Q3662" s="404"/>
      <c r="R3662" s="404"/>
      <c r="S3662" s="404"/>
      <c r="T3662" s="404"/>
    </row>
    <row r="3663" spans="12:20" ht="16.8">
      <c r="L3663" s="404"/>
      <c r="M3663" s="404"/>
      <c r="N3663" s="404"/>
      <c r="O3663" s="404"/>
      <c r="P3663" s="404"/>
      <c r="Q3663" s="404"/>
      <c r="R3663" s="404"/>
      <c r="S3663" s="404"/>
      <c r="T3663" s="404"/>
    </row>
    <row r="3664" spans="12:20" ht="16.8">
      <c r="L3664" s="404"/>
      <c r="M3664" s="404"/>
      <c r="N3664" s="404"/>
      <c r="O3664" s="404"/>
      <c r="P3664" s="404"/>
      <c r="Q3664" s="404"/>
      <c r="R3664" s="404"/>
      <c r="S3664" s="404"/>
      <c r="T3664" s="404"/>
    </row>
    <row r="3665" spans="12:20" ht="16.8">
      <c r="L3665" s="404"/>
      <c r="M3665" s="404"/>
      <c r="N3665" s="404"/>
      <c r="O3665" s="404"/>
      <c r="P3665" s="404"/>
      <c r="Q3665" s="404"/>
      <c r="R3665" s="404"/>
      <c r="S3665" s="404"/>
      <c r="T3665" s="404"/>
    </row>
    <row r="3666" spans="12:20" ht="16.8">
      <c r="L3666" s="404"/>
      <c r="M3666" s="404"/>
      <c r="N3666" s="404"/>
      <c r="O3666" s="404"/>
      <c r="P3666" s="404"/>
      <c r="Q3666" s="404"/>
      <c r="R3666" s="404"/>
      <c r="S3666" s="404"/>
      <c r="T3666" s="404"/>
    </row>
    <row r="3667" spans="12:20" ht="16.8">
      <c r="L3667" s="404"/>
      <c r="M3667" s="404"/>
      <c r="N3667" s="404"/>
      <c r="O3667" s="404"/>
      <c r="P3667" s="404"/>
      <c r="Q3667" s="404"/>
      <c r="R3667" s="404"/>
      <c r="S3667" s="404"/>
      <c r="T3667" s="404"/>
    </row>
    <row r="3668" spans="12:20" ht="16.8">
      <c r="L3668" s="404"/>
      <c r="M3668" s="404"/>
      <c r="N3668" s="404"/>
      <c r="O3668" s="404"/>
      <c r="P3668" s="404"/>
      <c r="Q3668" s="404"/>
      <c r="R3668" s="404"/>
      <c r="S3668" s="404"/>
      <c r="T3668" s="404"/>
    </row>
    <row r="3669" spans="12:20" ht="16.8">
      <c r="L3669" s="404"/>
      <c r="M3669" s="404"/>
      <c r="N3669" s="404"/>
      <c r="O3669" s="404"/>
      <c r="P3669" s="404"/>
      <c r="Q3669" s="404"/>
      <c r="R3669" s="404"/>
      <c r="S3669" s="404"/>
      <c r="T3669" s="404"/>
    </row>
    <row r="3670" spans="12:20" ht="16.8">
      <c r="L3670" s="404"/>
      <c r="M3670" s="404"/>
      <c r="N3670" s="404"/>
      <c r="O3670" s="404"/>
      <c r="P3670" s="404"/>
      <c r="Q3670" s="404"/>
      <c r="R3670" s="404"/>
      <c r="S3670" s="404"/>
      <c r="T3670" s="404"/>
    </row>
    <row r="3671" spans="12:20" ht="16.8">
      <c r="L3671" s="404"/>
      <c r="M3671" s="404"/>
      <c r="N3671" s="404"/>
      <c r="O3671" s="404"/>
      <c r="P3671" s="404"/>
      <c r="Q3671" s="404"/>
      <c r="R3671" s="404"/>
      <c r="S3671" s="404"/>
      <c r="T3671" s="404"/>
    </row>
    <row r="3672" spans="12:20" ht="16.8">
      <c r="L3672" s="404"/>
      <c r="M3672" s="404"/>
      <c r="N3672" s="404"/>
      <c r="O3672" s="404"/>
      <c r="P3672" s="404"/>
      <c r="Q3672" s="404"/>
      <c r="R3672" s="404"/>
      <c r="S3672" s="404"/>
      <c r="T3672" s="404"/>
    </row>
    <row r="3673" spans="12:20" ht="16.8">
      <c r="L3673" s="404"/>
      <c r="M3673" s="404"/>
      <c r="N3673" s="404"/>
      <c r="O3673" s="404"/>
      <c r="P3673" s="404"/>
      <c r="Q3673" s="404"/>
      <c r="R3673" s="404"/>
      <c r="S3673" s="404"/>
      <c r="T3673" s="404"/>
    </row>
    <row r="3674" spans="12:20" ht="16.8">
      <c r="L3674" s="404"/>
      <c r="M3674" s="404"/>
      <c r="N3674" s="404"/>
      <c r="O3674" s="404"/>
      <c r="P3674" s="404"/>
      <c r="Q3674" s="404"/>
      <c r="R3674" s="404"/>
      <c r="S3674" s="404"/>
      <c r="T3674" s="404"/>
    </row>
    <row r="3675" spans="12:20" ht="16.8">
      <c r="L3675" s="404"/>
      <c r="M3675" s="404"/>
      <c r="N3675" s="404"/>
      <c r="O3675" s="404"/>
      <c r="P3675" s="404"/>
      <c r="Q3675" s="404"/>
      <c r="R3675" s="404"/>
      <c r="S3675" s="404"/>
      <c r="T3675" s="404"/>
    </row>
    <row r="3676" spans="12:20" ht="16.8">
      <c r="L3676" s="404"/>
      <c r="M3676" s="404"/>
      <c r="N3676" s="404"/>
      <c r="O3676" s="404"/>
      <c r="P3676" s="404"/>
      <c r="Q3676" s="404"/>
      <c r="R3676" s="404"/>
      <c r="S3676" s="404"/>
      <c r="T3676" s="404"/>
    </row>
    <row r="3677" spans="12:20" ht="16.8">
      <c r="L3677" s="404"/>
      <c r="M3677" s="404"/>
      <c r="N3677" s="404"/>
      <c r="O3677" s="404"/>
      <c r="P3677" s="404"/>
      <c r="Q3677" s="404"/>
      <c r="R3677" s="404"/>
      <c r="S3677" s="404"/>
      <c r="T3677" s="404"/>
    </row>
    <row r="3678" spans="12:20" ht="16.8">
      <c r="L3678" s="404"/>
      <c r="M3678" s="404"/>
      <c r="N3678" s="404"/>
      <c r="O3678" s="404"/>
      <c r="P3678" s="404"/>
      <c r="Q3678" s="404"/>
      <c r="R3678" s="404"/>
      <c r="S3678" s="404"/>
      <c r="T3678" s="404"/>
    </row>
    <row r="3679" spans="12:20" ht="16.8">
      <c r="L3679" s="404"/>
      <c r="M3679" s="404"/>
      <c r="N3679" s="404"/>
      <c r="O3679" s="404"/>
      <c r="P3679" s="404"/>
      <c r="Q3679" s="404"/>
      <c r="R3679" s="404"/>
      <c r="S3679" s="404"/>
      <c r="T3679" s="404"/>
    </row>
    <row r="3680" spans="12:20" ht="16.8">
      <c r="L3680" s="404"/>
      <c r="M3680" s="404"/>
      <c r="N3680" s="404"/>
      <c r="O3680" s="404"/>
      <c r="P3680" s="404"/>
      <c r="Q3680" s="404"/>
      <c r="R3680" s="404"/>
      <c r="S3680" s="404"/>
      <c r="T3680" s="404"/>
    </row>
    <row r="3681" spans="12:20" ht="16.8">
      <c r="L3681" s="404"/>
      <c r="M3681" s="404"/>
      <c r="N3681" s="404"/>
      <c r="O3681" s="404"/>
      <c r="P3681" s="404"/>
      <c r="Q3681" s="404"/>
      <c r="R3681" s="404"/>
      <c r="S3681" s="404"/>
      <c r="T3681" s="404"/>
    </row>
    <row r="3682" spans="12:20" ht="16.8">
      <c r="L3682" s="404"/>
      <c r="M3682" s="404"/>
      <c r="N3682" s="404"/>
      <c r="O3682" s="404"/>
      <c r="P3682" s="404"/>
      <c r="Q3682" s="404"/>
      <c r="R3682" s="404"/>
      <c r="S3682" s="404"/>
      <c r="T3682" s="404"/>
    </row>
    <row r="3683" spans="12:20" ht="16.8">
      <c r="L3683" s="404"/>
      <c r="M3683" s="404"/>
      <c r="N3683" s="404"/>
      <c r="O3683" s="404"/>
      <c r="P3683" s="404"/>
      <c r="Q3683" s="404"/>
      <c r="R3683" s="404"/>
      <c r="S3683" s="404"/>
      <c r="T3683" s="404"/>
    </row>
    <row r="3684" spans="12:20" ht="16.8">
      <c r="L3684" s="404"/>
      <c r="M3684" s="404"/>
      <c r="N3684" s="404"/>
      <c r="O3684" s="404"/>
      <c r="P3684" s="404"/>
      <c r="Q3684" s="404"/>
      <c r="R3684" s="404"/>
      <c r="S3684" s="404"/>
      <c r="T3684" s="404"/>
    </row>
    <row r="3685" spans="12:20" ht="16.8">
      <c r="L3685" s="404"/>
      <c r="M3685" s="404"/>
      <c r="N3685" s="404"/>
      <c r="O3685" s="404"/>
      <c r="P3685" s="404"/>
      <c r="Q3685" s="404"/>
      <c r="R3685" s="404"/>
      <c r="S3685" s="404"/>
      <c r="T3685" s="404"/>
    </row>
    <row r="3686" spans="12:20" ht="16.8">
      <c r="L3686" s="404"/>
      <c r="M3686" s="404"/>
      <c r="N3686" s="404"/>
      <c r="O3686" s="404"/>
      <c r="P3686" s="404"/>
      <c r="Q3686" s="404"/>
      <c r="R3686" s="404"/>
      <c r="S3686" s="404"/>
      <c r="T3686" s="404"/>
    </row>
    <row r="3687" spans="12:20" ht="16.8">
      <c r="L3687" s="404"/>
      <c r="M3687" s="404"/>
      <c r="N3687" s="404"/>
      <c r="O3687" s="404"/>
      <c r="P3687" s="404"/>
      <c r="Q3687" s="404"/>
      <c r="R3687" s="404"/>
      <c r="S3687" s="404"/>
      <c r="T3687" s="404"/>
    </row>
    <row r="3688" spans="12:20" ht="16.8">
      <c r="L3688" s="404"/>
      <c r="M3688" s="404"/>
      <c r="N3688" s="404"/>
      <c r="O3688" s="404"/>
      <c r="P3688" s="404"/>
      <c r="Q3688" s="404"/>
      <c r="R3688" s="404"/>
      <c r="S3688" s="404"/>
      <c r="T3688" s="404"/>
    </row>
    <row r="3689" spans="12:20" ht="16.8">
      <c r="L3689" s="404"/>
      <c r="M3689" s="404"/>
      <c r="N3689" s="404"/>
      <c r="O3689" s="404"/>
      <c r="P3689" s="404"/>
      <c r="Q3689" s="404"/>
      <c r="R3689" s="404"/>
      <c r="S3689" s="404"/>
      <c r="T3689" s="404"/>
    </row>
    <row r="3690" spans="12:20" ht="16.8">
      <c r="L3690" s="404"/>
      <c r="M3690" s="404"/>
      <c r="N3690" s="404"/>
      <c r="O3690" s="404"/>
      <c r="P3690" s="404"/>
      <c r="Q3690" s="404"/>
      <c r="R3690" s="404"/>
      <c r="S3690" s="404"/>
      <c r="T3690" s="404"/>
    </row>
    <row r="3691" spans="12:20" ht="16.8">
      <c r="L3691" s="404"/>
      <c r="M3691" s="404"/>
      <c r="N3691" s="404"/>
      <c r="O3691" s="404"/>
      <c r="P3691" s="404"/>
      <c r="Q3691" s="404"/>
      <c r="R3691" s="404"/>
      <c r="S3691" s="404"/>
      <c r="T3691" s="404"/>
    </row>
    <row r="3692" spans="12:20" ht="16.8">
      <c r="L3692" s="404"/>
      <c r="M3692" s="404"/>
      <c r="N3692" s="404"/>
      <c r="O3692" s="404"/>
      <c r="P3692" s="404"/>
      <c r="Q3692" s="404"/>
      <c r="R3692" s="404"/>
      <c r="S3692" s="404"/>
      <c r="T3692" s="404"/>
    </row>
    <row r="3693" spans="12:20" ht="16.8">
      <c r="L3693" s="404"/>
      <c r="M3693" s="404"/>
      <c r="N3693" s="404"/>
      <c r="O3693" s="404"/>
      <c r="P3693" s="404"/>
      <c r="Q3693" s="404"/>
      <c r="R3693" s="404"/>
      <c r="S3693" s="404"/>
      <c r="T3693" s="404"/>
    </row>
    <row r="3694" spans="12:20" ht="16.8">
      <c r="L3694" s="404"/>
      <c r="M3694" s="404"/>
      <c r="N3694" s="404"/>
      <c r="O3694" s="404"/>
      <c r="P3694" s="404"/>
      <c r="Q3694" s="404"/>
      <c r="R3694" s="404"/>
      <c r="S3694" s="404"/>
      <c r="T3694" s="404"/>
    </row>
    <row r="3695" spans="12:20" ht="16.8">
      <c r="L3695" s="404"/>
      <c r="M3695" s="404"/>
      <c r="N3695" s="404"/>
      <c r="O3695" s="404"/>
      <c r="P3695" s="404"/>
      <c r="Q3695" s="404"/>
      <c r="R3695" s="404"/>
      <c r="S3695" s="404"/>
      <c r="T3695" s="404"/>
    </row>
    <row r="3696" spans="12:20" ht="16.8">
      <c r="L3696" s="404"/>
      <c r="M3696" s="404"/>
      <c r="N3696" s="404"/>
      <c r="O3696" s="404"/>
      <c r="P3696" s="404"/>
      <c r="Q3696" s="404"/>
      <c r="R3696" s="404"/>
      <c r="S3696" s="404"/>
      <c r="T3696" s="404"/>
    </row>
    <row r="3697" spans="12:20" ht="16.8">
      <c r="L3697" s="404"/>
      <c r="M3697" s="404"/>
      <c r="N3697" s="404"/>
      <c r="O3697" s="404"/>
      <c r="P3697" s="404"/>
      <c r="Q3697" s="404"/>
      <c r="R3697" s="404"/>
      <c r="S3697" s="404"/>
      <c r="T3697" s="404"/>
    </row>
    <row r="3698" spans="12:20" ht="16.8">
      <c r="L3698" s="404"/>
      <c r="M3698" s="404"/>
      <c r="N3698" s="404"/>
      <c r="O3698" s="404"/>
      <c r="P3698" s="404"/>
      <c r="Q3698" s="404"/>
      <c r="R3698" s="404"/>
      <c r="S3698" s="404"/>
      <c r="T3698" s="404"/>
    </row>
    <row r="3699" spans="12:20" ht="16.8">
      <c r="L3699" s="404"/>
      <c r="M3699" s="404"/>
      <c r="N3699" s="404"/>
      <c r="O3699" s="404"/>
      <c r="P3699" s="404"/>
      <c r="Q3699" s="404"/>
      <c r="R3699" s="404"/>
      <c r="S3699" s="404"/>
      <c r="T3699" s="404"/>
    </row>
    <row r="3700" spans="12:20" ht="16.8">
      <c r="L3700" s="404"/>
      <c r="M3700" s="404"/>
      <c r="N3700" s="404"/>
      <c r="O3700" s="404"/>
      <c r="P3700" s="404"/>
      <c r="Q3700" s="404"/>
      <c r="R3700" s="404"/>
      <c r="S3700" s="404"/>
      <c r="T3700" s="404"/>
    </row>
    <row r="3701" spans="12:20" ht="16.8">
      <c r="L3701" s="404"/>
      <c r="M3701" s="404"/>
      <c r="N3701" s="404"/>
      <c r="O3701" s="404"/>
      <c r="P3701" s="404"/>
      <c r="Q3701" s="404"/>
      <c r="R3701" s="404"/>
      <c r="S3701" s="404"/>
      <c r="T3701" s="404"/>
    </row>
    <row r="3702" spans="12:20" ht="16.8">
      <c r="L3702" s="404"/>
      <c r="M3702" s="404"/>
      <c r="N3702" s="404"/>
      <c r="O3702" s="404"/>
      <c r="P3702" s="404"/>
      <c r="Q3702" s="404"/>
      <c r="R3702" s="404"/>
      <c r="S3702" s="404"/>
      <c r="T3702" s="404"/>
    </row>
    <row r="3703" spans="12:20" ht="16.8">
      <c r="L3703" s="404"/>
      <c r="M3703" s="404"/>
      <c r="N3703" s="404"/>
      <c r="O3703" s="404"/>
      <c r="P3703" s="404"/>
      <c r="Q3703" s="404"/>
      <c r="R3703" s="404"/>
      <c r="S3703" s="404"/>
      <c r="T3703" s="404"/>
    </row>
    <row r="3704" spans="12:20" ht="16.8">
      <c r="L3704" s="404"/>
      <c r="M3704" s="404"/>
      <c r="N3704" s="404"/>
      <c r="O3704" s="404"/>
      <c r="P3704" s="404"/>
      <c r="Q3704" s="404"/>
      <c r="R3704" s="404"/>
      <c r="S3704" s="404"/>
      <c r="T3704" s="404"/>
    </row>
    <row r="3705" spans="12:20" ht="16.8">
      <c r="L3705" s="404"/>
      <c r="M3705" s="404"/>
      <c r="N3705" s="404"/>
      <c r="O3705" s="404"/>
      <c r="P3705" s="404"/>
      <c r="Q3705" s="404"/>
      <c r="R3705" s="404"/>
      <c r="S3705" s="404"/>
      <c r="T3705" s="404"/>
    </row>
    <row r="3706" spans="12:20" ht="16.8">
      <c r="L3706" s="404"/>
      <c r="M3706" s="404"/>
      <c r="N3706" s="404"/>
      <c r="O3706" s="404"/>
      <c r="P3706" s="404"/>
      <c r="Q3706" s="404"/>
      <c r="R3706" s="404"/>
      <c r="S3706" s="404"/>
      <c r="T3706" s="404"/>
    </row>
    <row r="3707" spans="12:20" ht="16.8">
      <c r="L3707" s="404"/>
      <c r="M3707" s="404"/>
      <c r="N3707" s="404"/>
      <c r="O3707" s="404"/>
      <c r="P3707" s="404"/>
      <c r="Q3707" s="404"/>
      <c r="R3707" s="404"/>
      <c r="S3707" s="404"/>
      <c r="T3707" s="404"/>
    </row>
    <row r="3708" spans="12:20" ht="16.8">
      <c r="L3708" s="404"/>
      <c r="M3708" s="404"/>
      <c r="N3708" s="404"/>
      <c r="O3708" s="404"/>
      <c r="P3708" s="404"/>
      <c r="Q3708" s="404"/>
      <c r="R3708" s="404"/>
      <c r="S3708" s="404"/>
      <c r="T3708" s="404"/>
    </row>
    <row r="3709" spans="12:20" ht="16.8">
      <c r="L3709" s="404"/>
      <c r="M3709" s="404"/>
      <c r="N3709" s="404"/>
      <c r="O3709" s="404"/>
      <c r="P3709" s="404"/>
      <c r="Q3709" s="404"/>
      <c r="R3709" s="404"/>
      <c r="S3709" s="404"/>
      <c r="T3709" s="404"/>
    </row>
    <row r="3710" spans="12:20" ht="16.8">
      <c r="L3710" s="404"/>
      <c r="M3710" s="404"/>
      <c r="N3710" s="404"/>
      <c r="O3710" s="404"/>
      <c r="P3710" s="404"/>
      <c r="Q3710" s="404"/>
      <c r="R3710" s="404"/>
      <c r="S3710" s="404"/>
      <c r="T3710" s="404"/>
    </row>
    <row r="3711" spans="12:20" ht="16.8">
      <c r="L3711" s="404"/>
      <c r="M3711" s="404"/>
      <c r="N3711" s="404"/>
      <c r="O3711" s="404"/>
      <c r="P3711" s="404"/>
      <c r="Q3711" s="404"/>
      <c r="R3711" s="404"/>
      <c r="S3711" s="404"/>
      <c r="T3711" s="404"/>
    </row>
    <row r="3712" spans="12:20" ht="16.8">
      <c r="L3712" s="404"/>
      <c r="M3712" s="404"/>
      <c r="N3712" s="404"/>
      <c r="O3712" s="404"/>
      <c r="P3712" s="404"/>
      <c r="Q3712" s="404"/>
      <c r="R3712" s="404"/>
      <c r="S3712" s="404"/>
      <c r="T3712" s="404"/>
    </row>
    <row r="3713" spans="12:20" ht="16.8">
      <c r="L3713" s="404"/>
      <c r="M3713" s="404"/>
      <c r="N3713" s="404"/>
      <c r="O3713" s="404"/>
      <c r="P3713" s="404"/>
      <c r="Q3713" s="404"/>
      <c r="R3713" s="404"/>
      <c r="S3713" s="404"/>
      <c r="T3713" s="404"/>
    </row>
    <row r="3714" spans="12:20" ht="16.8">
      <c r="L3714" s="404"/>
      <c r="M3714" s="404"/>
      <c r="N3714" s="404"/>
      <c r="O3714" s="404"/>
      <c r="P3714" s="404"/>
      <c r="Q3714" s="404"/>
      <c r="R3714" s="404"/>
      <c r="S3714" s="404"/>
      <c r="T3714" s="404"/>
    </row>
    <row r="3715" spans="12:20" ht="16.8">
      <c r="L3715" s="404"/>
      <c r="M3715" s="404"/>
      <c r="N3715" s="404"/>
      <c r="O3715" s="404"/>
      <c r="P3715" s="404"/>
      <c r="Q3715" s="404"/>
      <c r="R3715" s="404"/>
      <c r="S3715" s="404"/>
      <c r="T3715" s="404"/>
    </row>
    <row r="3716" spans="12:20" ht="16.8">
      <c r="L3716" s="404"/>
      <c r="M3716" s="404"/>
      <c r="N3716" s="404"/>
      <c r="O3716" s="404"/>
      <c r="P3716" s="404"/>
      <c r="Q3716" s="404"/>
      <c r="R3716" s="404"/>
      <c r="S3716" s="404"/>
      <c r="T3716" s="404"/>
    </row>
    <row r="3717" spans="12:20" ht="16.8">
      <c r="L3717" s="404"/>
      <c r="M3717" s="404"/>
      <c r="N3717" s="404"/>
      <c r="O3717" s="404"/>
      <c r="P3717" s="404"/>
      <c r="Q3717" s="404"/>
      <c r="R3717" s="404"/>
      <c r="S3717" s="404"/>
      <c r="T3717" s="404"/>
    </row>
    <row r="3718" spans="12:20" ht="16.8">
      <c r="L3718" s="404"/>
      <c r="M3718" s="404"/>
      <c r="N3718" s="404"/>
      <c r="O3718" s="404"/>
      <c r="P3718" s="404"/>
      <c r="Q3718" s="404"/>
      <c r="R3718" s="404"/>
      <c r="S3718" s="404"/>
      <c r="T3718" s="404"/>
    </row>
    <row r="3719" spans="12:20" ht="16.8">
      <c r="L3719" s="404"/>
      <c r="M3719" s="404"/>
      <c r="N3719" s="404"/>
      <c r="O3719" s="404"/>
      <c r="P3719" s="404"/>
      <c r="Q3719" s="404"/>
      <c r="R3719" s="404"/>
      <c r="S3719" s="404"/>
      <c r="T3719" s="404"/>
    </row>
    <row r="3720" spans="12:20" ht="16.8">
      <c r="L3720" s="404"/>
      <c r="M3720" s="404"/>
      <c r="N3720" s="404"/>
      <c r="O3720" s="404"/>
      <c r="P3720" s="404"/>
      <c r="Q3720" s="404"/>
      <c r="R3720" s="404"/>
      <c r="S3720" s="404"/>
      <c r="T3720" s="404"/>
    </row>
    <row r="3721" spans="12:20" ht="16.8">
      <c r="L3721" s="404"/>
      <c r="M3721" s="404"/>
      <c r="N3721" s="404"/>
      <c r="O3721" s="404"/>
      <c r="P3721" s="404"/>
      <c r="Q3721" s="404"/>
      <c r="R3721" s="404"/>
      <c r="S3721" s="404"/>
      <c r="T3721" s="404"/>
    </row>
    <row r="3722" spans="12:20" ht="16.8">
      <c r="L3722" s="404"/>
      <c r="M3722" s="404"/>
      <c r="N3722" s="404"/>
      <c r="O3722" s="404"/>
      <c r="P3722" s="404"/>
      <c r="Q3722" s="404"/>
      <c r="R3722" s="404"/>
      <c r="S3722" s="404"/>
      <c r="T3722" s="404"/>
    </row>
    <row r="3723" spans="12:20" ht="16.8">
      <c r="L3723" s="404"/>
      <c r="M3723" s="404"/>
      <c r="N3723" s="404"/>
      <c r="O3723" s="404"/>
      <c r="P3723" s="404"/>
      <c r="Q3723" s="404"/>
      <c r="R3723" s="404"/>
      <c r="S3723" s="404"/>
      <c r="T3723" s="404"/>
    </row>
    <row r="3724" spans="12:20" ht="16.8">
      <c r="L3724" s="404"/>
      <c r="M3724" s="404"/>
      <c r="N3724" s="404"/>
      <c r="O3724" s="404"/>
      <c r="P3724" s="404"/>
      <c r="Q3724" s="404"/>
      <c r="R3724" s="404"/>
      <c r="S3724" s="404"/>
      <c r="T3724" s="404"/>
    </row>
    <row r="3725" spans="12:20" ht="16.8">
      <c r="L3725" s="404"/>
      <c r="M3725" s="404"/>
      <c r="N3725" s="404"/>
      <c r="O3725" s="404"/>
      <c r="P3725" s="404"/>
      <c r="Q3725" s="404"/>
      <c r="R3725" s="404"/>
      <c r="S3725" s="404"/>
      <c r="T3725" s="404"/>
    </row>
    <row r="3726" spans="12:20" ht="16.8">
      <c r="L3726" s="404"/>
      <c r="M3726" s="404"/>
      <c r="N3726" s="404"/>
      <c r="O3726" s="404"/>
      <c r="P3726" s="404"/>
      <c r="Q3726" s="404"/>
      <c r="R3726" s="404"/>
      <c r="S3726" s="404"/>
      <c r="T3726" s="404"/>
    </row>
    <row r="3727" spans="12:20" ht="16.8">
      <c r="L3727" s="404"/>
      <c r="M3727" s="404"/>
      <c r="N3727" s="404"/>
      <c r="O3727" s="404"/>
      <c r="P3727" s="404"/>
      <c r="Q3727" s="404"/>
      <c r="R3727" s="404"/>
      <c r="S3727" s="404"/>
      <c r="T3727" s="404"/>
    </row>
    <row r="3728" spans="12:20" ht="16.8">
      <c r="L3728" s="404"/>
      <c r="M3728" s="404"/>
      <c r="N3728" s="404"/>
      <c r="O3728" s="404"/>
      <c r="P3728" s="404"/>
      <c r="Q3728" s="404"/>
      <c r="R3728" s="404"/>
      <c r="S3728" s="404"/>
      <c r="T3728" s="404"/>
    </row>
    <row r="3729" spans="12:20" ht="16.8">
      <c r="L3729" s="404"/>
      <c r="M3729" s="404"/>
      <c r="N3729" s="404"/>
      <c r="O3729" s="404"/>
      <c r="P3729" s="404"/>
      <c r="Q3729" s="404"/>
      <c r="R3729" s="404"/>
      <c r="S3729" s="404"/>
      <c r="T3729" s="404"/>
    </row>
    <row r="3730" spans="12:20" ht="16.8">
      <c r="L3730" s="404"/>
      <c r="M3730" s="404"/>
      <c r="N3730" s="404"/>
      <c r="O3730" s="404"/>
      <c r="P3730" s="404"/>
      <c r="Q3730" s="404"/>
      <c r="R3730" s="404"/>
      <c r="S3730" s="404"/>
      <c r="T3730" s="404"/>
    </row>
    <row r="3731" spans="12:20" ht="16.8">
      <c r="L3731" s="404"/>
      <c r="M3731" s="404"/>
      <c r="N3731" s="404"/>
      <c r="O3731" s="404"/>
      <c r="P3731" s="404"/>
      <c r="Q3731" s="404"/>
      <c r="R3731" s="404"/>
      <c r="S3731" s="404"/>
      <c r="T3731" s="404"/>
    </row>
    <row r="3732" spans="12:20" ht="16.8">
      <c r="L3732" s="404"/>
      <c r="M3732" s="404"/>
      <c r="N3732" s="404"/>
      <c r="O3732" s="404"/>
      <c r="P3732" s="404"/>
      <c r="Q3732" s="404"/>
      <c r="R3732" s="404"/>
      <c r="S3732" s="404"/>
      <c r="T3732" s="404"/>
    </row>
    <row r="3733" spans="12:20" ht="16.8">
      <c r="L3733" s="404"/>
      <c r="M3733" s="404"/>
      <c r="N3733" s="404"/>
      <c r="O3733" s="404"/>
      <c r="P3733" s="404"/>
      <c r="Q3733" s="404"/>
      <c r="R3733" s="404"/>
      <c r="S3733" s="404"/>
      <c r="T3733" s="404"/>
    </row>
    <row r="3734" spans="12:20" ht="16.8">
      <c r="L3734" s="404"/>
      <c r="M3734" s="404"/>
      <c r="N3734" s="404"/>
      <c r="O3734" s="404"/>
      <c r="P3734" s="404"/>
      <c r="Q3734" s="404"/>
      <c r="R3734" s="404"/>
      <c r="S3734" s="404"/>
      <c r="T3734" s="404"/>
    </row>
    <row r="3735" spans="12:20" ht="16.8">
      <c r="L3735" s="404"/>
      <c r="M3735" s="404"/>
      <c r="N3735" s="404"/>
      <c r="O3735" s="404"/>
      <c r="P3735" s="404"/>
      <c r="Q3735" s="404"/>
      <c r="R3735" s="404"/>
      <c r="S3735" s="404"/>
      <c r="T3735" s="404"/>
    </row>
    <row r="3736" spans="12:20" ht="16.8">
      <c r="L3736" s="404"/>
      <c r="M3736" s="404"/>
      <c r="N3736" s="404"/>
      <c r="O3736" s="404"/>
      <c r="P3736" s="404"/>
      <c r="Q3736" s="404"/>
      <c r="R3736" s="404"/>
      <c r="S3736" s="404"/>
      <c r="T3736" s="404"/>
    </row>
    <row r="3737" spans="12:20" ht="16.8">
      <c r="L3737" s="404"/>
      <c r="M3737" s="404"/>
      <c r="N3737" s="404"/>
      <c r="O3737" s="404"/>
      <c r="P3737" s="404"/>
      <c r="Q3737" s="404"/>
      <c r="R3737" s="404"/>
      <c r="S3737" s="404"/>
      <c r="T3737" s="404"/>
    </row>
    <row r="3738" spans="12:20" ht="16.8">
      <c r="L3738" s="404"/>
      <c r="M3738" s="404"/>
      <c r="N3738" s="404"/>
      <c r="O3738" s="404"/>
      <c r="P3738" s="404"/>
      <c r="Q3738" s="404"/>
      <c r="R3738" s="404"/>
      <c r="S3738" s="404"/>
      <c r="T3738" s="404"/>
    </row>
    <row r="3739" spans="12:20" ht="16.8">
      <c r="L3739" s="404"/>
      <c r="M3739" s="404"/>
      <c r="N3739" s="404"/>
      <c r="O3739" s="404"/>
      <c r="P3739" s="404"/>
      <c r="Q3739" s="404"/>
      <c r="R3739" s="404"/>
      <c r="S3739" s="404"/>
      <c r="T3739" s="404"/>
    </row>
    <row r="3740" spans="12:20" ht="16.8">
      <c r="L3740" s="404"/>
      <c r="M3740" s="404"/>
      <c r="N3740" s="404"/>
      <c r="O3740" s="404"/>
      <c r="P3740" s="404"/>
      <c r="Q3740" s="404"/>
      <c r="R3740" s="404"/>
      <c r="S3740" s="404"/>
      <c r="T3740" s="404"/>
    </row>
    <row r="3741" spans="12:20" ht="16.8">
      <c r="L3741" s="404"/>
      <c r="M3741" s="404"/>
      <c r="N3741" s="404"/>
      <c r="O3741" s="404"/>
      <c r="P3741" s="404"/>
      <c r="Q3741" s="404"/>
      <c r="R3741" s="404"/>
      <c r="S3741" s="404"/>
      <c r="T3741" s="404"/>
    </row>
    <row r="3742" spans="12:20" ht="16.8">
      <c r="L3742" s="404"/>
      <c r="M3742" s="404"/>
      <c r="N3742" s="404"/>
      <c r="O3742" s="404"/>
      <c r="P3742" s="404"/>
      <c r="Q3742" s="404"/>
      <c r="R3742" s="404"/>
      <c r="S3742" s="404"/>
      <c r="T3742" s="404"/>
    </row>
    <row r="3743" spans="12:20" ht="16.8">
      <c r="L3743" s="404"/>
      <c r="M3743" s="404"/>
      <c r="N3743" s="404"/>
      <c r="O3743" s="404"/>
      <c r="P3743" s="404"/>
      <c r="Q3743" s="404"/>
      <c r="R3743" s="404"/>
      <c r="S3743" s="404"/>
      <c r="T3743" s="404"/>
    </row>
    <row r="3744" spans="12:20" ht="16.8">
      <c r="L3744" s="404"/>
      <c r="M3744" s="404"/>
      <c r="N3744" s="404"/>
      <c r="O3744" s="404"/>
      <c r="P3744" s="404"/>
      <c r="Q3744" s="404"/>
      <c r="R3744" s="404"/>
      <c r="S3744" s="404"/>
      <c r="T3744" s="404"/>
    </row>
    <row r="3745" spans="12:20" ht="16.8">
      <c r="L3745" s="404"/>
      <c r="M3745" s="404"/>
      <c r="N3745" s="404"/>
      <c r="O3745" s="404"/>
      <c r="P3745" s="404"/>
      <c r="Q3745" s="404"/>
      <c r="R3745" s="404"/>
      <c r="S3745" s="404"/>
      <c r="T3745" s="404"/>
    </row>
    <row r="3746" spans="12:20" ht="16.8">
      <c r="L3746" s="404"/>
      <c r="M3746" s="404"/>
      <c r="N3746" s="404"/>
      <c r="O3746" s="404"/>
      <c r="P3746" s="404"/>
      <c r="Q3746" s="404"/>
      <c r="R3746" s="404"/>
      <c r="S3746" s="404"/>
      <c r="T3746" s="404"/>
    </row>
    <row r="3747" spans="12:20" ht="16.8">
      <c r="L3747" s="404"/>
      <c r="M3747" s="404"/>
      <c r="N3747" s="404"/>
      <c r="O3747" s="404"/>
      <c r="P3747" s="404"/>
      <c r="Q3747" s="404"/>
      <c r="R3747" s="404"/>
      <c r="S3747" s="404"/>
      <c r="T3747" s="404"/>
    </row>
    <row r="3748" spans="12:20" ht="16.8">
      <c r="L3748" s="404"/>
      <c r="M3748" s="404"/>
      <c r="N3748" s="404"/>
      <c r="O3748" s="404"/>
      <c r="P3748" s="404"/>
      <c r="Q3748" s="404"/>
      <c r="R3748" s="404"/>
      <c r="S3748" s="404"/>
      <c r="T3748" s="404"/>
    </row>
    <row r="3749" spans="12:20" ht="16.8">
      <c r="L3749" s="404"/>
      <c r="M3749" s="404"/>
      <c r="N3749" s="404"/>
      <c r="O3749" s="404"/>
      <c r="P3749" s="404"/>
      <c r="Q3749" s="404"/>
      <c r="R3749" s="404"/>
      <c r="S3749" s="404"/>
      <c r="T3749" s="404"/>
    </row>
    <row r="3750" spans="12:20" ht="16.8">
      <c r="L3750" s="404"/>
      <c r="M3750" s="404"/>
      <c r="N3750" s="404"/>
      <c r="O3750" s="404"/>
      <c r="P3750" s="404"/>
      <c r="Q3750" s="404"/>
      <c r="R3750" s="404"/>
      <c r="S3750" s="404"/>
      <c r="T3750" s="404"/>
    </row>
    <row r="3751" spans="12:20" ht="16.8">
      <c r="L3751" s="404"/>
      <c r="M3751" s="404"/>
      <c r="N3751" s="404"/>
      <c r="O3751" s="404"/>
      <c r="P3751" s="404"/>
      <c r="Q3751" s="404"/>
      <c r="R3751" s="404"/>
      <c r="S3751" s="404"/>
      <c r="T3751" s="404"/>
    </row>
    <row r="3752" spans="12:20" ht="16.8">
      <c r="L3752" s="404"/>
      <c r="M3752" s="404"/>
      <c r="N3752" s="404"/>
      <c r="O3752" s="404"/>
      <c r="P3752" s="404"/>
      <c r="Q3752" s="404"/>
      <c r="R3752" s="404"/>
      <c r="S3752" s="404"/>
      <c r="T3752" s="404"/>
    </row>
    <row r="3753" spans="12:20" ht="16.8">
      <c r="L3753" s="404"/>
      <c r="M3753" s="404"/>
      <c r="N3753" s="404"/>
      <c r="O3753" s="404"/>
      <c r="P3753" s="404"/>
      <c r="Q3753" s="404"/>
      <c r="R3753" s="404"/>
      <c r="S3753" s="404"/>
      <c r="T3753" s="404"/>
    </row>
    <row r="3754" spans="12:20" ht="16.8">
      <c r="L3754" s="404"/>
      <c r="M3754" s="404"/>
      <c r="N3754" s="404"/>
      <c r="O3754" s="404"/>
      <c r="P3754" s="404"/>
      <c r="Q3754" s="404"/>
      <c r="R3754" s="404"/>
      <c r="S3754" s="404"/>
      <c r="T3754" s="404"/>
    </row>
    <row r="3755" spans="12:20" ht="16.8">
      <c r="L3755" s="404"/>
      <c r="M3755" s="404"/>
      <c r="N3755" s="404"/>
      <c r="O3755" s="404"/>
      <c r="P3755" s="404"/>
      <c r="Q3755" s="404"/>
      <c r="R3755" s="404"/>
      <c r="S3755" s="404"/>
      <c r="T3755" s="404"/>
    </row>
    <row r="3756" spans="12:20" ht="16.8">
      <c r="L3756" s="404"/>
      <c r="M3756" s="404"/>
      <c r="N3756" s="404"/>
      <c r="O3756" s="404"/>
      <c r="P3756" s="404"/>
      <c r="Q3756" s="404"/>
      <c r="R3756" s="404"/>
      <c r="S3756" s="404"/>
      <c r="T3756" s="404"/>
    </row>
    <row r="3757" spans="12:20" ht="16.8">
      <c r="L3757" s="404"/>
      <c r="M3757" s="404"/>
      <c r="N3757" s="404"/>
      <c r="O3757" s="404"/>
      <c r="P3757" s="404"/>
      <c r="Q3757" s="404"/>
      <c r="R3757" s="404"/>
      <c r="S3757" s="404"/>
      <c r="T3757" s="404"/>
    </row>
    <row r="3758" spans="12:20" ht="16.8">
      <c r="L3758" s="404"/>
      <c r="M3758" s="404"/>
      <c r="N3758" s="404"/>
      <c r="O3758" s="404"/>
      <c r="P3758" s="404"/>
      <c r="Q3758" s="404"/>
      <c r="R3758" s="404"/>
      <c r="S3758" s="404"/>
      <c r="T3758" s="404"/>
    </row>
    <row r="3759" spans="12:20" ht="16.8">
      <c r="L3759" s="404"/>
      <c r="M3759" s="404"/>
      <c r="N3759" s="404"/>
      <c r="O3759" s="404"/>
      <c r="P3759" s="404"/>
      <c r="Q3759" s="404"/>
      <c r="R3759" s="404"/>
      <c r="S3759" s="404"/>
      <c r="T3759" s="404"/>
    </row>
    <row r="3760" spans="12:20" ht="16.8">
      <c r="L3760" s="404"/>
      <c r="M3760" s="404"/>
      <c r="N3760" s="404"/>
      <c r="O3760" s="404"/>
      <c r="P3760" s="404"/>
      <c r="Q3760" s="404"/>
      <c r="R3760" s="404"/>
      <c r="S3760" s="404"/>
      <c r="T3760" s="404"/>
    </row>
    <row r="3761" spans="12:20" ht="16.8">
      <c r="L3761" s="404"/>
      <c r="M3761" s="404"/>
      <c r="N3761" s="404"/>
      <c r="O3761" s="404"/>
      <c r="P3761" s="404"/>
      <c r="Q3761" s="404"/>
      <c r="R3761" s="404"/>
      <c r="S3761" s="404"/>
      <c r="T3761" s="404"/>
    </row>
    <row r="3762" spans="12:20" ht="16.8">
      <c r="L3762" s="404"/>
      <c r="M3762" s="404"/>
      <c r="N3762" s="404"/>
      <c r="O3762" s="404"/>
      <c r="P3762" s="404"/>
      <c r="Q3762" s="404"/>
      <c r="R3762" s="404"/>
      <c r="S3762" s="404"/>
      <c r="T3762" s="404"/>
    </row>
    <row r="3763" spans="12:20" ht="16.8">
      <c r="L3763" s="404"/>
      <c r="M3763" s="404"/>
      <c r="N3763" s="404"/>
      <c r="O3763" s="404"/>
      <c r="P3763" s="404"/>
      <c r="Q3763" s="404"/>
      <c r="R3763" s="404"/>
      <c r="S3763" s="404"/>
      <c r="T3763" s="404"/>
    </row>
    <row r="3764" spans="12:20" ht="16.8">
      <c r="L3764" s="404"/>
      <c r="M3764" s="404"/>
      <c r="N3764" s="404"/>
      <c r="O3764" s="404"/>
      <c r="P3764" s="404"/>
      <c r="Q3764" s="404"/>
      <c r="R3764" s="404"/>
      <c r="S3764" s="404"/>
      <c r="T3764" s="404"/>
    </row>
    <row r="3765" spans="12:20" ht="16.8">
      <c r="L3765" s="404"/>
      <c r="M3765" s="404"/>
      <c r="N3765" s="404"/>
      <c r="O3765" s="404"/>
      <c r="P3765" s="404"/>
      <c r="Q3765" s="404"/>
      <c r="R3765" s="404"/>
      <c r="S3765" s="404"/>
      <c r="T3765" s="404"/>
    </row>
    <row r="3766" spans="12:20" ht="16.8">
      <c r="L3766" s="404"/>
      <c r="M3766" s="404"/>
      <c r="N3766" s="404"/>
      <c r="O3766" s="404"/>
      <c r="P3766" s="404"/>
      <c r="Q3766" s="404"/>
      <c r="R3766" s="404"/>
      <c r="S3766" s="404"/>
      <c r="T3766" s="404"/>
    </row>
    <row r="3767" spans="12:20" ht="16.8">
      <c r="L3767" s="404"/>
      <c r="M3767" s="404"/>
      <c r="N3767" s="404"/>
      <c r="O3767" s="404"/>
      <c r="P3767" s="404"/>
      <c r="Q3767" s="404"/>
      <c r="R3767" s="404"/>
      <c r="S3767" s="404"/>
      <c r="T3767" s="404"/>
    </row>
    <row r="3768" spans="12:20" ht="16.8">
      <c r="L3768" s="404"/>
      <c r="M3768" s="404"/>
      <c r="N3768" s="404"/>
      <c r="O3768" s="404"/>
      <c r="P3768" s="404"/>
      <c r="Q3768" s="404"/>
      <c r="R3768" s="404"/>
      <c r="S3768" s="404"/>
      <c r="T3768" s="404"/>
    </row>
    <row r="3769" spans="12:20" ht="16.8">
      <c r="L3769" s="404"/>
      <c r="M3769" s="404"/>
      <c r="N3769" s="404"/>
      <c r="O3769" s="404"/>
      <c r="P3769" s="404"/>
      <c r="Q3769" s="404"/>
      <c r="R3769" s="404"/>
      <c r="S3769" s="404"/>
      <c r="T3769" s="404"/>
    </row>
    <row r="3770" spans="12:20" ht="16.8">
      <c r="L3770" s="404"/>
      <c r="M3770" s="404"/>
      <c r="N3770" s="404"/>
      <c r="O3770" s="404"/>
      <c r="P3770" s="404"/>
      <c r="Q3770" s="404"/>
      <c r="R3770" s="404"/>
      <c r="S3770" s="404"/>
      <c r="T3770" s="404"/>
    </row>
    <row r="3771" spans="12:20" ht="16.8">
      <c r="L3771" s="404"/>
      <c r="M3771" s="404"/>
      <c r="N3771" s="404"/>
      <c r="O3771" s="404"/>
      <c r="P3771" s="404"/>
      <c r="Q3771" s="404"/>
      <c r="R3771" s="404"/>
      <c r="S3771" s="404"/>
      <c r="T3771" s="404"/>
    </row>
    <row r="3772" spans="12:20" ht="16.8">
      <c r="L3772" s="404"/>
      <c r="M3772" s="404"/>
      <c r="N3772" s="404"/>
      <c r="O3772" s="404"/>
      <c r="P3772" s="404"/>
      <c r="Q3772" s="404"/>
      <c r="R3772" s="404"/>
      <c r="S3772" s="404"/>
      <c r="T3772" s="404"/>
    </row>
    <row r="3773" spans="12:20" ht="16.8">
      <c r="L3773" s="404"/>
      <c r="M3773" s="404"/>
      <c r="N3773" s="404"/>
      <c r="O3773" s="404"/>
      <c r="P3773" s="404"/>
      <c r="Q3773" s="404"/>
      <c r="R3773" s="404"/>
      <c r="S3773" s="404"/>
      <c r="T3773" s="404"/>
    </row>
    <row r="3774" spans="12:20" ht="16.8">
      <c r="L3774" s="404"/>
      <c r="M3774" s="404"/>
      <c r="N3774" s="404"/>
      <c r="O3774" s="404"/>
      <c r="P3774" s="404"/>
      <c r="Q3774" s="404"/>
      <c r="R3774" s="404"/>
      <c r="S3774" s="404"/>
      <c r="T3774" s="404"/>
    </row>
    <row r="3775" spans="12:20" ht="16.8">
      <c r="L3775" s="404"/>
      <c r="M3775" s="404"/>
      <c r="N3775" s="404"/>
      <c r="O3775" s="404"/>
      <c r="P3775" s="404"/>
      <c r="Q3775" s="404"/>
      <c r="R3775" s="404"/>
      <c r="S3775" s="404"/>
      <c r="T3775" s="404"/>
    </row>
    <row r="3776" spans="12:20" ht="16.8">
      <c r="L3776" s="404"/>
      <c r="M3776" s="404"/>
      <c r="N3776" s="404"/>
      <c r="O3776" s="404"/>
      <c r="P3776" s="404"/>
      <c r="Q3776" s="404"/>
      <c r="R3776" s="404"/>
      <c r="S3776" s="404"/>
      <c r="T3776" s="404"/>
    </row>
    <row r="3777" spans="12:20" ht="16.8">
      <c r="L3777" s="404"/>
      <c r="M3777" s="404"/>
      <c r="N3777" s="404"/>
      <c r="O3777" s="404"/>
      <c r="P3777" s="404"/>
      <c r="Q3777" s="404"/>
      <c r="R3777" s="404"/>
      <c r="S3777" s="404"/>
      <c r="T3777" s="404"/>
    </row>
    <row r="3778" spans="12:20" ht="16.8">
      <c r="L3778" s="404"/>
      <c r="M3778" s="404"/>
      <c r="N3778" s="404"/>
      <c r="O3778" s="404"/>
      <c r="P3778" s="404"/>
      <c r="Q3778" s="404"/>
      <c r="R3778" s="404"/>
      <c r="S3778" s="404"/>
      <c r="T3778" s="404"/>
    </row>
    <row r="3779" spans="12:20" ht="16.8">
      <c r="L3779" s="404"/>
      <c r="M3779" s="404"/>
      <c r="N3779" s="404"/>
      <c r="O3779" s="404"/>
      <c r="P3779" s="404"/>
      <c r="Q3779" s="404"/>
      <c r="R3779" s="404"/>
      <c r="S3779" s="404"/>
      <c r="T3779" s="404"/>
    </row>
    <row r="3780" spans="12:20" ht="16.8">
      <c r="L3780" s="404"/>
      <c r="M3780" s="404"/>
      <c r="N3780" s="404"/>
      <c r="O3780" s="404"/>
      <c r="P3780" s="404"/>
      <c r="Q3780" s="404"/>
      <c r="R3780" s="404"/>
      <c r="S3780" s="404"/>
      <c r="T3780" s="404"/>
    </row>
    <row r="3781" spans="12:20" ht="16.8">
      <c r="L3781" s="404"/>
      <c r="M3781" s="404"/>
      <c r="N3781" s="404"/>
      <c r="O3781" s="404"/>
      <c r="P3781" s="404"/>
      <c r="Q3781" s="404"/>
      <c r="R3781" s="404"/>
      <c r="S3781" s="404"/>
      <c r="T3781" s="404"/>
    </row>
    <row r="3782" spans="12:20" ht="16.8">
      <c r="L3782" s="404"/>
      <c r="M3782" s="404"/>
      <c r="N3782" s="404"/>
      <c r="O3782" s="404"/>
      <c r="P3782" s="404"/>
      <c r="Q3782" s="404"/>
      <c r="R3782" s="404"/>
      <c r="S3782" s="404"/>
      <c r="T3782" s="404"/>
    </row>
    <row r="3783" spans="12:20" ht="16.8">
      <c r="L3783" s="404"/>
      <c r="M3783" s="404"/>
      <c r="N3783" s="404"/>
      <c r="O3783" s="404"/>
      <c r="P3783" s="404"/>
      <c r="Q3783" s="404"/>
      <c r="R3783" s="404"/>
      <c r="S3783" s="404"/>
      <c r="T3783" s="404"/>
    </row>
    <row r="3784" spans="12:20" ht="16.8">
      <c r="L3784" s="404"/>
      <c r="M3784" s="404"/>
      <c r="N3784" s="404"/>
      <c r="O3784" s="404"/>
      <c r="P3784" s="404"/>
      <c r="Q3784" s="404"/>
      <c r="R3784" s="404"/>
      <c r="S3784" s="404"/>
      <c r="T3784" s="404"/>
    </row>
    <row r="3785" spans="12:20" ht="16.8">
      <c r="L3785" s="404"/>
      <c r="M3785" s="404"/>
      <c r="N3785" s="404"/>
      <c r="O3785" s="404"/>
      <c r="P3785" s="404"/>
      <c r="Q3785" s="404"/>
      <c r="R3785" s="404"/>
      <c r="S3785" s="404"/>
      <c r="T3785" s="404"/>
    </row>
    <row r="3786" spans="12:20" ht="16.8">
      <c r="L3786" s="404"/>
      <c r="M3786" s="404"/>
      <c r="N3786" s="404"/>
      <c r="O3786" s="404"/>
      <c r="P3786" s="404"/>
      <c r="Q3786" s="404"/>
      <c r="R3786" s="404"/>
      <c r="S3786" s="404"/>
      <c r="T3786" s="404"/>
    </row>
    <row r="3787" spans="12:20" ht="16.8">
      <c r="L3787" s="404"/>
      <c r="M3787" s="404"/>
      <c r="N3787" s="404"/>
      <c r="O3787" s="404"/>
      <c r="P3787" s="404"/>
      <c r="Q3787" s="404"/>
      <c r="R3787" s="404"/>
      <c r="S3787" s="404"/>
      <c r="T3787" s="404"/>
    </row>
    <row r="3788" spans="12:20" ht="16.8">
      <c r="L3788" s="404"/>
      <c r="M3788" s="404"/>
      <c r="N3788" s="404"/>
      <c r="O3788" s="404"/>
      <c r="P3788" s="404"/>
      <c r="Q3788" s="404"/>
      <c r="R3788" s="404"/>
      <c r="S3788" s="404"/>
      <c r="T3788" s="404"/>
    </row>
    <row r="3789" spans="12:20" ht="16.8">
      <c r="L3789" s="404"/>
      <c r="M3789" s="404"/>
      <c r="N3789" s="404"/>
      <c r="O3789" s="404"/>
      <c r="P3789" s="404"/>
      <c r="Q3789" s="404"/>
      <c r="R3789" s="404"/>
      <c r="S3789" s="404"/>
      <c r="T3789" s="404"/>
    </row>
    <row r="3790" spans="12:20" ht="16.8">
      <c r="L3790" s="404"/>
      <c r="M3790" s="404"/>
      <c r="N3790" s="404"/>
      <c r="O3790" s="404"/>
      <c r="P3790" s="404"/>
      <c r="Q3790" s="404"/>
      <c r="R3790" s="404"/>
      <c r="S3790" s="404"/>
      <c r="T3790" s="404"/>
    </row>
    <row r="3791" spans="12:20" ht="16.8">
      <c r="L3791" s="404"/>
      <c r="M3791" s="404"/>
      <c r="N3791" s="404"/>
      <c r="O3791" s="404"/>
      <c r="P3791" s="404"/>
      <c r="Q3791" s="404"/>
      <c r="R3791" s="404"/>
      <c r="S3791" s="404"/>
      <c r="T3791" s="404"/>
    </row>
    <row r="3792" spans="12:20" ht="16.8">
      <c r="L3792" s="404"/>
      <c r="M3792" s="404"/>
      <c r="N3792" s="404"/>
      <c r="O3792" s="404"/>
      <c r="P3792" s="404"/>
      <c r="Q3792" s="404"/>
      <c r="R3792" s="404"/>
      <c r="S3792" s="404"/>
      <c r="T3792" s="404"/>
    </row>
    <row r="3793" spans="12:20" ht="16.8">
      <c r="L3793" s="404"/>
      <c r="M3793" s="404"/>
      <c r="N3793" s="404"/>
      <c r="O3793" s="404"/>
      <c r="P3793" s="404"/>
      <c r="Q3793" s="404"/>
      <c r="R3793" s="404"/>
      <c r="S3793" s="404"/>
      <c r="T3793" s="404"/>
    </row>
    <row r="3794" spans="12:20" ht="16.8">
      <c r="L3794" s="404"/>
      <c r="M3794" s="404"/>
      <c r="N3794" s="404"/>
      <c r="O3794" s="404"/>
      <c r="P3794" s="404"/>
      <c r="Q3794" s="404"/>
      <c r="R3794" s="404"/>
      <c r="S3794" s="404"/>
      <c r="T3794" s="404"/>
    </row>
    <row r="3795" spans="12:20" ht="16.8">
      <c r="L3795" s="404"/>
      <c r="M3795" s="404"/>
      <c r="N3795" s="404"/>
      <c r="O3795" s="404"/>
      <c r="P3795" s="404"/>
      <c r="Q3795" s="404"/>
      <c r="R3795" s="404"/>
      <c r="S3795" s="404"/>
      <c r="T3795" s="404"/>
    </row>
    <row r="3796" spans="12:20" ht="16.8">
      <c r="L3796" s="404"/>
      <c r="M3796" s="404"/>
      <c r="N3796" s="404"/>
      <c r="O3796" s="404"/>
      <c r="P3796" s="404"/>
      <c r="Q3796" s="404"/>
      <c r="R3796" s="404"/>
      <c r="S3796" s="404"/>
      <c r="T3796" s="404"/>
    </row>
    <row r="3797" spans="12:20" ht="16.8">
      <c r="L3797" s="404"/>
      <c r="M3797" s="404"/>
      <c r="N3797" s="404"/>
      <c r="O3797" s="404"/>
      <c r="P3797" s="404"/>
      <c r="Q3797" s="404"/>
      <c r="R3797" s="404"/>
      <c r="S3797" s="404"/>
      <c r="T3797" s="404"/>
    </row>
    <row r="3798" spans="12:20" ht="16.8">
      <c r="L3798" s="404"/>
      <c r="M3798" s="404"/>
      <c r="N3798" s="404"/>
      <c r="O3798" s="404"/>
      <c r="P3798" s="404"/>
      <c r="Q3798" s="404"/>
      <c r="R3798" s="404"/>
      <c r="S3798" s="404"/>
      <c r="T3798" s="404"/>
    </row>
    <row r="3799" spans="12:20" ht="16.8">
      <c r="L3799" s="404"/>
      <c r="M3799" s="404"/>
      <c r="N3799" s="404"/>
      <c r="O3799" s="404"/>
      <c r="P3799" s="404"/>
      <c r="Q3799" s="404"/>
      <c r="R3799" s="404"/>
      <c r="S3799" s="404"/>
      <c r="T3799" s="404"/>
    </row>
    <row r="3800" spans="12:20" ht="16.8">
      <c r="L3800" s="404"/>
      <c r="M3800" s="404"/>
      <c r="N3800" s="404"/>
      <c r="O3800" s="404"/>
      <c r="P3800" s="404"/>
      <c r="Q3800" s="404"/>
      <c r="R3800" s="404"/>
      <c r="S3800" s="404"/>
      <c r="T3800" s="404"/>
    </row>
    <row r="3801" spans="12:20" ht="16.8">
      <c r="L3801" s="404"/>
      <c r="M3801" s="404"/>
      <c r="N3801" s="404"/>
      <c r="O3801" s="404"/>
      <c r="P3801" s="404"/>
      <c r="Q3801" s="404"/>
      <c r="R3801" s="404"/>
      <c r="S3801" s="404"/>
      <c r="T3801" s="404"/>
    </row>
    <row r="3802" spans="12:20" ht="16.8">
      <c r="L3802" s="404"/>
      <c r="M3802" s="404"/>
      <c r="N3802" s="404"/>
      <c r="O3802" s="404"/>
      <c r="P3802" s="404"/>
      <c r="Q3802" s="404"/>
      <c r="R3802" s="404"/>
      <c r="S3802" s="404"/>
      <c r="T3802" s="404"/>
    </row>
    <row r="3803" spans="12:20" ht="16.8">
      <c r="L3803" s="404"/>
      <c r="M3803" s="404"/>
      <c r="N3803" s="404"/>
      <c r="O3803" s="404"/>
      <c r="P3803" s="404"/>
      <c r="Q3803" s="404"/>
      <c r="R3803" s="404"/>
      <c r="S3803" s="404"/>
      <c r="T3803" s="404"/>
    </row>
    <row r="3804" spans="12:20" ht="16.8">
      <c r="L3804" s="404"/>
      <c r="M3804" s="404"/>
      <c r="N3804" s="404"/>
      <c r="O3804" s="404"/>
      <c r="P3804" s="404"/>
      <c r="Q3804" s="404"/>
      <c r="R3804" s="404"/>
      <c r="S3804" s="404"/>
      <c r="T3804" s="404"/>
    </row>
    <row r="3805" spans="12:20" ht="16.8">
      <c r="L3805" s="404"/>
      <c r="M3805" s="404"/>
      <c r="N3805" s="404"/>
      <c r="O3805" s="404"/>
      <c r="P3805" s="404"/>
      <c r="Q3805" s="404"/>
      <c r="R3805" s="404"/>
      <c r="S3805" s="404"/>
      <c r="T3805" s="404"/>
    </row>
    <row r="3806" spans="12:20" ht="16.8">
      <c r="L3806" s="404"/>
      <c r="M3806" s="404"/>
      <c r="N3806" s="404"/>
      <c r="O3806" s="404"/>
      <c r="P3806" s="404"/>
      <c r="Q3806" s="404"/>
      <c r="R3806" s="404"/>
      <c r="S3806" s="404"/>
      <c r="T3806" s="404"/>
    </row>
    <row r="3807" spans="12:20" ht="16.8">
      <c r="L3807" s="404"/>
      <c r="M3807" s="404"/>
      <c r="N3807" s="404"/>
      <c r="O3807" s="404"/>
      <c r="P3807" s="404"/>
      <c r="Q3807" s="404"/>
      <c r="R3807" s="404"/>
      <c r="S3807" s="404"/>
      <c r="T3807" s="404"/>
    </row>
    <row r="3808" spans="12:20" ht="16.8">
      <c r="L3808" s="404"/>
      <c r="M3808" s="404"/>
      <c r="N3808" s="404"/>
      <c r="O3808" s="404"/>
      <c r="P3808" s="404"/>
      <c r="Q3808" s="404"/>
      <c r="R3808" s="404"/>
      <c r="S3808" s="404"/>
      <c r="T3808" s="404"/>
    </row>
    <row r="3809" spans="12:20" ht="16.8">
      <c r="L3809" s="404"/>
      <c r="M3809" s="404"/>
      <c r="N3809" s="404"/>
      <c r="O3809" s="404"/>
      <c r="P3809" s="404"/>
      <c r="Q3809" s="404"/>
      <c r="R3809" s="404"/>
      <c r="S3809" s="404"/>
      <c r="T3809" s="404"/>
    </row>
    <row r="3810" spans="12:20" ht="16.8">
      <c r="L3810" s="404"/>
      <c r="M3810" s="404"/>
      <c r="N3810" s="404"/>
      <c r="O3810" s="404"/>
      <c r="P3810" s="404"/>
      <c r="Q3810" s="404"/>
      <c r="R3810" s="404"/>
      <c r="S3810" s="404"/>
      <c r="T3810" s="404"/>
    </row>
    <row r="3811" spans="12:20" ht="16.8">
      <c r="L3811" s="404"/>
      <c r="M3811" s="404"/>
      <c r="N3811" s="404"/>
      <c r="O3811" s="404"/>
      <c r="P3811" s="404"/>
      <c r="Q3811" s="404"/>
      <c r="R3811" s="404"/>
      <c r="S3811" s="404"/>
      <c r="T3811" s="404"/>
    </row>
    <row r="3812" spans="12:20" ht="16.8">
      <c r="L3812" s="404"/>
      <c r="M3812" s="404"/>
      <c r="N3812" s="404"/>
      <c r="O3812" s="404"/>
      <c r="P3812" s="404"/>
      <c r="Q3812" s="404"/>
      <c r="R3812" s="404"/>
      <c r="S3812" s="404"/>
      <c r="T3812" s="404"/>
    </row>
    <row r="3813" spans="12:20" ht="16.8">
      <c r="L3813" s="404"/>
      <c r="M3813" s="404"/>
      <c r="N3813" s="404"/>
      <c r="O3813" s="404"/>
      <c r="P3813" s="404"/>
      <c r="Q3813" s="404"/>
      <c r="R3813" s="404"/>
      <c r="S3813" s="404"/>
      <c r="T3813" s="404"/>
    </row>
    <row r="3814" spans="12:20" ht="16.8">
      <c r="L3814" s="404"/>
      <c r="M3814" s="404"/>
      <c r="N3814" s="404"/>
      <c r="O3814" s="404"/>
      <c r="P3814" s="404"/>
      <c r="Q3814" s="404"/>
      <c r="R3814" s="404"/>
      <c r="S3814" s="404"/>
      <c r="T3814" s="404"/>
    </row>
    <row r="3815" spans="12:20" ht="16.8">
      <c r="L3815" s="404"/>
      <c r="M3815" s="404"/>
      <c r="N3815" s="404"/>
      <c r="O3815" s="404"/>
      <c r="P3815" s="404"/>
      <c r="Q3815" s="404"/>
      <c r="R3815" s="404"/>
      <c r="S3815" s="404"/>
      <c r="T3815" s="404"/>
    </row>
    <row r="3816" spans="12:20" ht="16.8">
      <c r="L3816" s="404"/>
      <c r="M3816" s="404"/>
      <c r="N3816" s="404"/>
      <c r="O3816" s="404"/>
      <c r="P3816" s="404"/>
      <c r="Q3816" s="404"/>
      <c r="R3816" s="404"/>
      <c r="S3816" s="404"/>
      <c r="T3816" s="404"/>
    </row>
    <row r="3817" spans="12:20" ht="16.8">
      <c r="L3817" s="404"/>
      <c r="M3817" s="404"/>
      <c r="N3817" s="404"/>
      <c r="O3817" s="404"/>
      <c r="P3817" s="404"/>
      <c r="Q3817" s="404"/>
      <c r="R3817" s="404"/>
      <c r="S3817" s="404"/>
      <c r="T3817" s="404"/>
    </row>
    <row r="3818" spans="12:20" ht="16.8">
      <c r="L3818" s="404"/>
      <c r="M3818" s="404"/>
      <c r="N3818" s="404"/>
      <c r="O3818" s="404"/>
      <c r="P3818" s="404"/>
      <c r="Q3818" s="404"/>
      <c r="R3818" s="404"/>
      <c r="S3818" s="404"/>
      <c r="T3818" s="404"/>
    </row>
    <row r="3819" spans="12:20" ht="16.8">
      <c r="L3819" s="404"/>
      <c r="M3819" s="404"/>
      <c r="N3819" s="404"/>
      <c r="O3819" s="404"/>
      <c r="P3819" s="404"/>
      <c r="Q3819" s="404"/>
      <c r="R3819" s="404"/>
      <c r="S3819" s="404"/>
      <c r="T3819" s="404"/>
    </row>
    <row r="3820" spans="12:20" ht="16.8">
      <c r="L3820" s="404"/>
      <c r="M3820" s="404"/>
      <c r="N3820" s="404"/>
      <c r="O3820" s="404"/>
      <c r="P3820" s="404"/>
      <c r="Q3820" s="404"/>
      <c r="R3820" s="404"/>
      <c r="S3820" s="404"/>
      <c r="T3820" s="404"/>
    </row>
    <row r="3821" spans="12:20" ht="16.8">
      <c r="L3821" s="404"/>
      <c r="M3821" s="404"/>
      <c r="N3821" s="404"/>
      <c r="O3821" s="404"/>
      <c r="P3821" s="404"/>
      <c r="Q3821" s="404"/>
      <c r="R3821" s="404"/>
      <c r="S3821" s="404"/>
      <c r="T3821" s="404"/>
    </row>
    <row r="3822" spans="12:20" ht="16.8">
      <c r="L3822" s="404"/>
      <c r="M3822" s="404"/>
      <c r="N3822" s="404"/>
      <c r="O3822" s="404"/>
      <c r="P3822" s="404"/>
      <c r="Q3822" s="404"/>
      <c r="R3822" s="404"/>
      <c r="S3822" s="404"/>
      <c r="T3822" s="404"/>
    </row>
    <row r="3823" spans="12:20" ht="16.8">
      <c r="L3823" s="404"/>
      <c r="M3823" s="404"/>
      <c r="N3823" s="404"/>
      <c r="O3823" s="404"/>
      <c r="P3823" s="404"/>
      <c r="Q3823" s="404"/>
      <c r="R3823" s="404"/>
      <c r="S3823" s="404"/>
      <c r="T3823" s="404"/>
    </row>
    <row r="3824" spans="12:20" ht="16.8">
      <c r="L3824" s="404"/>
      <c r="M3824" s="404"/>
      <c r="N3824" s="404"/>
      <c r="O3824" s="404"/>
      <c r="P3824" s="404"/>
      <c r="Q3824" s="404"/>
      <c r="R3824" s="404"/>
      <c r="S3824" s="404"/>
      <c r="T3824" s="404"/>
    </row>
    <row r="3825" spans="12:20" ht="16.8">
      <c r="L3825" s="404"/>
      <c r="M3825" s="404"/>
      <c r="N3825" s="404"/>
      <c r="O3825" s="404"/>
      <c r="P3825" s="404"/>
      <c r="Q3825" s="404"/>
      <c r="R3825" s="404"/>
      <c r="S3825" s="404"/>
      <c r="T3825" s="404"/>
    </row>
    <row r="3826" spans="12:20" ht="16.8">
      <c r="L3826" s="404"/>
      <c r="M3826" s="404"/>
      <c r="N3826" s="404"/>
      <c r="O3826" s="404"/>
      <c r="P3826" s="404"/>
      <c r="Q3826" s="404"/>
      <c r="R3826" s="404"/>
      <c r="S3826" s="404"/>
      <c r="T3826" s="404"/>
    </row>
    <row r="3827" spans="12:20" ht="16.8">
      <c r="L3827" s="404"/>
      <c r="M3827" s="404"/>
      <c r="N3827" s="404"/>
      <c r="O3827" s="404"/>
      <c r="P3827" s="404"/>
      <c r="Q3827" s="404"/>
      <c r="R3827" s="404"/>
      <c r="S3827" s="404"/>
      <c r="T3827" s="404"/>
    </row>
    <row r="3828" spans="12:20" ht="16.8">
      <c r="L3828" s="404"/>
      <c r="M3828" s="404"/>
      <c r="N3828" s="404"/>
      <c r="O3828" s="404"/>
      <c r="P3828" s="404"/>
      <c r="Q3828" s="404"/>
      <c r="R3828" s="404"/>
      <c r="S3828" s="404"/>
      <c r="T3828" s="404"/>
    </row>
    <row r="3829" spans="12:20" ht="16.8">
      <c r="L3829" s="404"/>
      <c r="M3829" s="404"/>
      <c r="N3829" s="404"/>
      <c r="O3829" s="404"/>
      <c r="P3829" s="404"/>
      <c r="Q3829" s="404"/>
      <c r="R3829" s="404"/>
      <c r="S3829" s="404"/>
      <c r="T3829" s="404"/>
    </row>
    <row r="3830" spans="12:20" ht="16.8">
      <c r="L3830" s="404"/>
      <c r="M3830" s="404"/>
      <c r="N3830" s="404"/>
      <c r="O3830" s="404"/>
      <c r="P3830" s="404"/>
      <c r="Q3830" s="404"/>
      <c r="R3830" s="404"/>
      <c r="S3830" s="404"/>
      <c r="T3830" s="404"/>
    </row>
    <row r="3831" spans="12:20" ht="16.8">
      <c r="L3831" s="404"/>
      <c r="M3831" s="404"/>
      <c r="N3831" s="404"/>
      <c r="O3831" s="404"/>
      <c r="P3831" s="404"/>
      <c r="Q3831" s="404"/>
      <c r="R3831" s="404"/>
      <c r="S3831" s="404"/>
      <c r="T3831" s="404"/>
    </row>
    <row r="3832" spans="12:20" ht="16.8">
      <c r="L3832" s="404"/>
      <c r="M3832" s="404"/>
      <c r="N3832" s="404"/>
      <c r="O3832" s="404"/>
      <c r="P3832" s="404"/>
      <c r="Q3832" s="404"/>
      <c r="R3832" s="404"/>
      <c r="S3832" s="404"/>
      <c r="T3832" s="404"/>
    </row>
    <row r="3833" spans="12:20" ht="16.8">
      <c r="L3833" s="404"/>
      <c r="M3833" s="404"/>
      <c r="N3833" s="404"/>
      <c r="O3833" s="404"/>
      <c r="P3833" s="404"/>
      <c r="Q3833" s="404"/>
      <c r="R3833" s="404"/>
      <c r="S3833" s="404"/>
      <c r="T3833" s="404"/>
    </row>
    <row r="3834" spans="12:20" ht="16.8">
      <c r="L3834" s="404"/>
      <c r="M3834" s="404"/>
      <c r="N3834" s="404"/>
      <c r="O3834" s="404"/>
      <c r="P3834" s="404"/>
      <c r="Q3834" s="404"/>
      <c r="R3834" s="404"/>
      <c r="S3834" s="404"/>
      <c r="T3834" s="404"/>
    </row>
    <row r="3835" spans="12:20" ht="16.8">
      <c r="L3835" s="404"/>
      <c r="M3835" s="404"/>
      <c r="N3835" s="404"/>
      <c r="O3835" s="404"/>
      <c r="P3835" s="404"/>
      <c r="Q3835" s="404"/>
      <c r="R3835" s="404"/>
      <c r="S3835" s="404"/>
      <c r="T3835" s="404"/>
    </row>
    <row r="3836" spans="12:20" ht="16.8">
      <c r="L3836" s="404"/>
      <c r="M3836" s="404"/>
      <c r="N3836" s="404"/>
      <c r="O3836" s="404"/>
      <c r="P3836" s="404"/>
      <c r="Q3836" s="404"/>
      <c r="R3836" s="404"/>
      <c r="S3836" s="404"/>
      <c r="T3836" s="404"/>
    </row>
    <row r="3837" spans="12:20" ht="16.8">
      <c r="L3837" s="404"/>
      <c r="M3837" s="404"/>
      <c r="N3837" s="404"/>
      <c r="O3837" s="404"/>
      <c r="P3837" s="404"/>
      <c r="Q3837" s="404"/>
      <c r="R3837" s="404"/>
      <c r="S3837" s="404"/>
      <c r="T3837" s="404"/>
    </row>
    <row r="3838" spans="12:20" ht="16.8">
      <c r="L3838" s="404"/>
      <c r="M3838" s="404"/>
      <c r="N3838" s="404"/>
      <c r="O3838" s="404"/>
      <c r="P3838" s="404"/>
      <c r="Q3838" s="404"/>
      <c r="R3838" s="404"/>
      <c r="S3838" s="404"/>
      <c r="T3838" s="404"/>
    </row>
    <row r="3839" spans="12:20" ht="16.8">
      <c r="L3839" s="404"/>
      <c r="M3839" s="404"/>
      <c r="N3839" s="404"/>
      <c r="O3839" s="404"/>
      <c r="P3839" s="404"/>
      <c r="Q3839" s="404"/>
      <c r="R3839" s="404"/>
      <c r="S3839" s="404"/>
      <c r="T3839" s="404"/>
    </row>
    <row r="3840" spans="12:20" ht="16.8">
      <c r="L3840" s="404"/>
      <c r="M3840" s="404"/>
      <c r="N3840" s="404"/>
      <c r="O3840" s="404"/>
      <c r="P3840" s="404"/>
      <c r="Q3840" s="404"/>
      <c r="R3840" s="404"/>
      <c r="S3840" s="404"/>
      <c r="T3840" s="404"/>
    </row>
    <row r="3841" spans="12:20" ht="16.8">
      <c r="L3841" s="404"/>
      <c r="M3841" s="404"/>
      <c r="N3841" s="404"/>
      <c r="O3841" s="404"/>
      <c r="P3841" s="404"/>
      <c r="Q3841" s="404"/>
      <c r="R3841" s="404"/>
      <c r="S3841" s="404"/>
      <c r="T3841" s="404"/>
    </row>
    <row r="3842" spans="12:20" ht="16.8">
      <c r="L3842" s="404"/>
      <c r="M3842" s="404"/>
      <c r="N3842" s="404"/>
      <c r="O3842" s="404"/>
      <c r="P3842" s="404"/>
      <c r="Q3842" s="404"/>
      <c r="R3842" s="404"/>
      <c r="S3842" s="404"/>
      <c r="T3842" s="404"/>
    </row>
    <row r="3843" spans="12:20" ht="16.8">
      <c r="L3843" s="404"/>
      <c r="M3843" s="404"/>
      <c r="N3843" s="404"/>
      <c r="O3843" s="404"/>
      <c r="P3843" s="404"/>
      <c r="Q3843" s="404"/>
      <c r="R3843" s="404"/>
      <c r="S3843" s="404"/>
      <c r="T3843" s="404"/>
    </row>
    <row r="3844" spans="12:20" ht="16.8">
      <c r="L3844" s="404"/>
      <c r="M3844" s="404"/>
      <c r="N3844" s="404"/>
      <c r="O3844" s="404"/>
      <c r="P3844" s="404"/>
      <c r="Q3844" s="404"/>
      <c r="R3844" s="404"/>
      <c r="S3844" s="404"/>
      <c r="T3844" s="404"/>
    </row>
    <row r="3845" spans="12:20" ht="16.8">
      <c r="L3845" s="404"/>
      <c r="M3845" s="404"/>
      <c r="N3845" s="404"/>
      <c r="O3845" s="404"/>
      <c r="P3845" s="404"/>
      <c r="Q3845" s="404"/>
      <c r="R3845" s="404"/>
      <c r="S3845" s="404"/>
      <c r="T3845" s="404"/>
    </row>
    <row r="3846" spans="12:20" ht="16.8">
      <c r="L3846" s="404"/>
      <c r="M3846" s="404"/>
      <c r="N3846" s="404"/>
      <c r="O3846" s="404"/>
      <c r="P3846" s="404"/>
      <c r="Q3846" s="404"/>
      <c r="R3846" s="404"/>
      <c r="S3846" s="404"/>
      <c r="T3846" s="404"/>
    </row>
    <row r="3847" spans="12:20" ht="16.8">
      <c r="L3847" s="404"/>
      <c r="M3847" s="404"/>
      <c r="N3847" s="404"/>
      <c r="O3847" s="404"/>
      <c r="P3847" s="404"/>
      <c r="Q3847" s="404"/>
      <c r="R3847" s="404"/>
      <c r="S3847" s="404"/>
      <c r="T3847" s="404"/>
    </row>
    <row r="3848" spans="12:20" ht="16.8">
      <c r="L3848" s="404"/>
      <c r="M3848" s="404"/>
      <c r="N3848" s="404"/>
      <c r="O3848" s="404"/>
      <c r="P3848" s="404"/>
      <c r="Q3848" s="404"/>
      <c r="R3848" s="404"/>
      <c r="S3848" s="404"/>
      <c r="T3848" s="404"/>
    </row>
    <row r="3849" spans="12:20" ht="16.8">
      <c r="L3849" s="404"/>
      <c r="M3849" s="404"/>
      <c r="N3849" s="404"/>
      <c r="O3849" s="404"/>
      <c r="P3849" s="404"/>
      <c r="Q3849" s="404"/>
      <c r="R3849" s="404"/>
      <c r="S3849" s="404"/>
      <c r="T3849" s="404"/>
    </row>
    <row r="3850" spans="12:20" ht="16.8">
      <c r="L3850" s="404"/>
      <c r="M3850" s="404"/>
      <c r="N3850" s="404"/>
      <c r="O3850" s="404"/>
      <c r="P3850" s="404"/>
      <c r="Q3850" s="404"/>
      <c r="R3850" s="404"/>
      <c r="S3850" s="404"/>
      <c r="T3850" s="404"/>
    </row>
    <row r="3851" spans="12:20" ht="16.8">
      <c r="L3851" s="404"/>
      <c r="M3851" s="404"/>
      <c r="N3851" s="404"/>
      <c r="O3851" s="404"/>
      <c r="P3851" s="404"/>
      <c r="Q3851" s="404"/>
      <c r="R3851" s="404"/>
      <c r="S3851" s="404"/>
      <c r="T3851" s="404"/>
    </row>
    <row r="3852" spans="12:20" ht="16.8">
      <c r="L3852" s="404"/>
      <c r="M3852" s="404"/>
      <c r="N3852" s="404"/>
      <c r="O3852" s="404"/>
      <c r="P3852" s="404"/>
      <c r="Q3852" s="404"/>
      <c r="R3852" s="404"/>
      <c r="S3852" s="404"/>
      <c r="T3852" s="404"/>
    </row>
    <row r="3853" spans="12:20" ht="16.8">
      <c r="L3853" s="404"/>
      <c r="M3853" s="404"/>
      <c r="N3853" s="404"/>
      <c r="O3853" s="404"/>
      <c r="P3853" s="404"/>
      <c r="Q3853" s="404"/>
      <c r="R3853" s="404"/>
      <c r="S3853" s="404"/>
      <c r="T3853" s="404"/>
    </row>
    <row r="3854" spans="12:20" ht="16.8">
      <c r="L3854" s="404"/>
      <c r="M3854" s="404"/>
      <c r="N3854" s="404"/>
      <c r="O3854" s="404"/>
      <c r="P3854" s="404"/>
      <c r="Q3854" s="404"/>
      <c r="R3854" s="404"/>
      <c r="S3854" s="404"/>
      <c r="T3854" s="404"/>
    </row>
    <row r="3855" spans="12:20" ht="16.8">
      <c r="L3855" s="404"/>
      <c r="M3855" s="404"/>
      <c r="N3855" s="404"/>
      <c r="O3855" s="404"/>
      <c r="P3855" s="404"/>
      <c r="Q3855" s="404"/>
      <c r="R3855" s="404"/>
      <c r="S3855" s="404"/>
      <c r="T3855" s="404"/>
    </row>
    <row r="3856" spans="12:20" ht="16.8">
      <c r="L3856" s="404"/>
      <c r="M3856" s="404"/>
      <c r="N3856" s="404"/>
      <c r="O3856" s="404"/>
      <c r="P3856" s="404"/>
      <c r="Q3856" s="404"/>
      <c r="R3856" s="404"/>
      <c r="S3856" s="404"/>
      <c r="T3856" s="404"/>
    </row>
    <row r="3857" spans="12:20" ht="16.8">
      <c r="L3857" s="404"/>
      <c r="M3857" s="404"/>
      <c r="N3857" s="404"/>
      <c r="O3857" s="404"/>
      <c r="P3857" s="404"/>
      <c r="Q3857" s="404"/>
      <c r="R3857" s="404"/>
      <c r="S3857" s="404"/>
      <c r="T3857" s="404"/>
    </row>
    <row r="3858" spans="12:20" ht="16.8">
      <c r="L3858" s="404"/>
      <c r="M3858" s="404"/>
      <c r="N3858" s="404"/>
      <c r="O3858" s="404"/>
      <c r="P3858" s="404"/>
      <c r="Q3858" s="404"/>
      <c r="R3858" s="404"/>
      <c r="S3858" s="404"/>
      <c r="T3858" s="404"/>
    </row>
    <row r="3859" spans="12:20" ht="16.8">
      <c r="L3859" s="404"/>
      <c r="M3859" s="404"/>
      <c r="N3859" s="404"/>
      <c r="O3859" s="404"/>
      <c r="P3859" s="404"/>
      <c r="Q3859" s="404"/>
      <c r="R3859" s="404"/>
      <c r="S3859" s="404"/>
      <c r="T3859" s="404"/>
    </row>
    <row r="3860" spans="12:20" ht="16.8">
      <c r="L3860" s="404"/>
      <c r="M3860" s="404"/>
      <c r="N3860" s="404"/>
      <c r="O3860" s="404"/>
      <c r="P3860" s="404"/>
      <c r="Q3860" s="404"/>
      <c r="R3860" s="404"/>
      <c r="S3860" s="404"/>
      <c r="T3860" s="404"/>
    </row>
    <row r="3861" spans="12:20" ht="16.8">
      <c r="L3861" s="404"/>
      <c r="M3861" s="404"/>
      <c r="N3861" s="404"/>
      <c r="O3861" s="404"/>
      <c r="P3861" s="404"/>
      <c r="Q3861" s="404"/>
      <c r="R3861" s="404"/>
      <c r="S3861" s="404"/>
      <c r="T3861" s="404"/>
    </row>
    <row r="3862" spans="12:20" ht="16.8">
      <c r="L3862" s="404"/>
      <c r="M3862" s="404"/>
      <c r="N3862" s="404"/>
      <c r="O3862" s="404"/>
      <c r="P3862" s="404"/>
      <c r="Q3862" s="404"/>
      <c r="R3862" s="404"/>
      <c r="S3862" s="404"/>
      <c r="T3862" s="404"/>
    </row>
    <row r="3863" spans="12:20" ht="16.8">
      <c r="L3863" s="404"/>
      <c r="M3863" s="404"/>
      <c r="N3863" s="404"/>
      <c r="O3863" s="404"/>
      <c r="P3863" s="404"/>
      <c r="Q3863" s="404"/>
      <c r="R3863" s="404"/>
      <c r="S3863" s="404"/>
      <c r="T3863" s="404"/>
    </row>
    <row r="3864" spans="12:20" ht="16.8">
      <c r="L3864" s="404"/>
      <c r="M3864" s="404"/>
      <c r="N3864" s="404"/>
      <c r="O3864" s="404"/>
      <c r="P3864" s="404"/>
      <c r="Q3864" s="404"/>
      <c r="R3864" s="404"/>
      <c r="S3864" s="404"/>
      <c r="T3864" s="404"/>
    </row>
    <row r="3865" spans="12:20" ht="16.8">
      <c r="L3865" s="404"/>
      <c r="M3865" s="404"/>
      <c r="N3865" s="404"/>
      <c r="O3865" s="404"/>
      <c r="P3865" s="404"/>
      <c r="Q3865" s="404"/>
      <c r="R3865" s="404"/>
      <c r="S3865" s="404"/>
      <c r="T3865" s="404"/>
    </row>
    <row r="3866" spans="12:20" ht="16.8">
      <c r="L3866" s="404"/>
      <c r="M3866" s="404"/>
      <c r="N3866" s="404"/>
      <c r="O3866" s="404"/>
      <c r="P3866" s="404"/>
      <c r="Q3866" s="404"/>
      <c r="R3866" s="404"/>
      <c r="S3866" s="404"/>
      <c r="T3866" s="404"/>
    </row>
    <row r="3867" spans="12:20" ht="16.8">
      <c r="L3867" s="404"/>
      <c r="M3867" s="404"/>
      <c r="N3867" s="404"/>
      <c r="O3867" s="404"/>
      <c r="P3867" s="404"/>
      <c r="Q3867" s="404"/>
      <c r="R3867" s="404"/>
      <c r="S3867" s="404"/>
      <c r="T3867" s="404"/>
    </row>
    <row r="3868" spans="12:20" ht="16.8">
      <c r="L3868" s="404"/>
      <c r="M3868" s="404"/>
      <c r="N3868" s="404"/>
      <c r="O3868" s="404"/>
      <c r="P3868" s="404"/>
      <c r="Q3868" s="404"/>
      <c r="R3868" s="404"/>
      <c r="S3868" s="404"/>
      <c r="T3868" s="404"/>
    </row>
    <row r="3869" spans="12:20" ht="16.8">
      <c r="L3869" s="404"/>
      <c r="M3869" s="404"/>
      <c r="N3869" s="404"/>
      <c r="O3869" s="404"/>
      <c r="P3869" s="404"/>
      <c r="Q3869" s="404"/>
      <c r="R3869" s="404"/>
      <c r="S3869" s="404"/>
      <c r="T3869" s="404"/>
    </row>
    <row r="3870" spans="12:20" ht="16.8">
      <c r="L3870" s="404"/>
      <c r="M3870" s="404"/>
      <c r="N3870" s="404"/>
      <c r="O3870" s="404"/>
      <c r="P3870" s="404"/>
      <c r="Q3870" s="404"/>
      <c r="R3870" s="404"/>
      <c r="S3870" s="404"/>
      <c r="T3870" s="404"/>
    </row>
    <row r="3871" spans="12:20" ht="16.8">
      <c r="L3871" s="404"/>
      <c r="M3871" s="404"/>
      <c r="N3871" s="404"/>
      <c r="O3871" s="404"/>
      <c r="P3871" s="404"/>
      <c r="Q3871" s="404"/>
      <c r="R3871" s="404"/>
      <c r="S3871" s="404"/>
      <c r="T3871" s="404"/>
    </row>
    <row r="3872" spans="12:20" ht="16.8">
      <c r="L3872" s="404"/>
      <c r="M3872" s="404"/>
      <c r="N3872" s="404"/>
      <c r="O3872" s="404"/>
      <c r="P3872" s="404"/>
      <c r="Q3872" s="404"/>
      <c r="R3872" s="404"/>
      <c r="S3872" s="404"/>
      <c r="T3872" s="404"/>
    </row>
    <row r="3873" spans="12:20" ht="16.8">
      <c r="L3873" s="404"/>
      <c r="M3873" s="404"/>
      <c r="N3873" s="404"/>
      <c r="O3873" s="404"/>
      <c r="P3873" s="404"/>
      <c r="Q3873" s="404"/>
      <c r="R3873" s="404"/>
      <c r="S3873" s="404"/>
      <c r="T3873" s="404"/>
    </row>
    <row r="3874" spans="12:20" ht="16.8">
      <c r="L3874" s="404"/>
      <c r="M3874" s="404"/>
      <c r="N3874" s="404"/>
      <c r="O3874" s="404"/>
      <c r="P3874" s="404"/>
      <c r="Q3874" s="404"/>
      <c r="R3874" s="404"/>
      <c r="S3874" s="404"/>
      <c r="T3874" s="404"/>
    </row>
    <row r="3875" spans="12:20" ht="16.8">
      <c r="L3875" s="404"/>
      <c r="M3875" s="404"/>
      <c r="N3875" s="404"/>
      <c r="O3875" s="404"/>
      <c r="P3875" s="404"/>
      <c r="Q3875" s="404"/>
      <c r="R3875" s="404"/>
      <c r="S3875" s="404"/>
      <c r="T3875" s="404"/>
    </row>
    <row r="3876" spans="12:20" ht="16.8">
      <c r="L3876" s="404"/>
      <c r="M3876" s="404"/>
      <c r="N3876" s="404"/>
      <c r="O3876" s="404"/>
      <c r="P3876" s="404"/>
      <c r="Q3876" s="404"/>
      <c r="R3876" s="404"/>
      <c r="S3876" s="404"/>
      <c r="T3876" s="404"/>
    </row>
    <row r="3877" spans="12:20" ht="16.8">
      <c r="L3877" s="404"/>
      <c r="M3877" s="404"/>
      <c r="N3877" s="404"/>
      <c r="O3877" s="404"/>
      <c r="P3877" s="404"/>
      <c r="Q3877" s="404"/>
      <c r="R3877" s="404"/>
      <c r="S3877" s="404"/>
      <c r="T3877" s="404"/>
    </row>
    <row r="3878" spans="12:20" ht="16.8">
      <c r="L3878" s="404"/>
      <c r="M3878" s="404"/>
      <c r="N3878" s="404"/>
      <c r="O3878" s="404"/>
      <c r="P3878" s="404"/>
      <c r="Q3878" s="404"/>
      <c r="R3878" s="404"/>
      <c r="S3878" s="404"/>
      <c r="T3878" s="404"/>
    </row>
    <row r="3879" spans="12:20" ht="16.8">
      <c r="L3879" s="404"/>
      <c r="M3879" s="404"/>
      <c r="N3879" s="404"/>
      <c r="O3879" s="404"/>
      <c r="P3879" s="404"/>
      <c r="Q3879" s="404"/>
      <c r="R3879" s="404"/>
      <c r="S3879" s="404"/>
      <c r="T3879" s="404"/>
    </row>
    <row r="3880" spans="12:20" ht="16.8">
      <c r="L3880" s="404"/>
      <c r="M3880" s="404"/>
      <c r="N3880" s="404"/>
      <c r="O3880" s="404"/>
      <c r="P3880" s="404"/>
      <c r="Q3880" s="404"/>
      <c r="R3880" s="404"/>
      <c r="S3880" s="404"/>
      <c r="T3880" s="404"/>
    </row>
    <row r="3881" spans="12:20" ht="16.8">
      <c r="L3881" s="404"/>
      <c r="M3881" s="404"/>
      <c r="N3881" s="404"/>
      <c r="O3881" s="404"/>
      <c r="P3881" s="404"/>
      <c r="Q3881" s="404"/>
      <c r="R3881" s="404"/>
      <c r="S3881" s="404"/>
      <c r="T3881" s="404"/>
    </row>
    <row r="3882" spans="12:20" ht="16.8">
      <c r="L3882" s="404"/>
      <c r="M3882" s="404"/>
      <c r="N3882" s="404"/>
      <c r="O3882" s="404"/>
      <c r="P3882" s="404"/>
      <c r="Q3882" s="404"/>
      <c r="R3882" s="404"/>
      <c r="S3882" s="404"/>
      <c r="T3882" s="404"/>
    </row>
    <row r="3883" spans="12:20" ht="16.8">
      <c r="L3883" s="404"/>
      <c r="M3883" s="404"/>
      <c r="N3883" s="404"/>
      <c r="O3883" s="404"/>
      <c r="P3883" s="404"/>
      <c r="Q3883" s="404"/>
      <c r="R3883" s="404"/>
      <c r="S3883" s="404"/>
      <c r="T3883" s="404"/>
    </row>
    <row r="3884" spans="12:20" ht="16.8">
      <c r="L3884" s="404"/>
      <c r="M3884" s="404"/>
      <c r="N3884" s="404"/>
      <c r="O3884" s="404"/>
      <c r="P3884" s="404"/>
      <c r="Q3884" s="404"/>
      <c r="R3884" s="404"/>
      <c r="S3884" s="404"/>
      <c r="T3884" s="404"/>
    </row>
    <row r="3885" spans="12:20" ht="16.8">
      <c r="L3885" s="404"/>
      <c r="M3885" s="404"/>
      <c r="N3885" s="404"/>
      <c r="O3885" s="404"/>
      <c r="P3885" s="404"/>
      <c r="Q3885" s="404"/>
      <c r="R3885" s="404"/>
      <c r="S3885" s="404"/>
      <c r="T3885" s="404"/>
    </row>
    <row r="3886" spans="12:20" ht="16.8">
      <c r="L3886" s="404"/>
      <c r="M3886" s="404"/>
      <c r="N3886" s="404"/>
      <c r="O3886" s="404"/>
      <c r="P3886" s="404"/>
      <c r="Q3886" s="404"/>
      <c r="R3886" s="404"/>
      <c r="S3886" s="404"/>
      <c r="T3886" s="404"/>
    </row>
    <row r="3887" spans="12:20" ht="16.8">
      <c r="L3887" s="404"/>
      <c r="M3887" s="404"/>
      <c r="N3887" s="404"/>
      <c r="O3887" s="404"/>
      <c r="P3887" s="404"/>
      <c r="Q3887" s="404"/>
      <c r="R3887" s="404"/>
      <c r="S3887" s="404"/>
      <c r="T3887" s="404"/>
    </row>
    <row r="3888" spans="12:20" ht="16.8">
      <c r="L3888" s="404"/>
      <c r="M3888" s="404"/>
      <c r="N3888" s="404"/>
      <c r="O3888" s="404"/>
      <c r="P3888" s="404"/>
      <c r="Q3888" s="404"/>
      <c r="R3888" s="404"/>
      <c r="S3888" s="404"/>
      <c r="T3888" s="404"/>
    </row>
    <row r="3889" spans="12:20" ht="16.8">
      <c r="L3889" s="404"/>
      <c r="M3889" s="404"/>
      <c r="N3889" s="404"/>
      <c r="O3889" s="404"/>
      <c r="P3889" s="404"/>
      <c r="Q3889" s="404"/>
      <c r="R3889" s="404"/>
      <c r="S3889" s="404"/>
      <c r="T3889" s="404"/>
    </row>
    <row r="3890" spans="12:20" ht="16.8">
      <c r="L3890" s="404"/>
      <c r="M3890" s="404"/>
      <c r="N3890" s="404"/>
      <c r="O3890" s="404"/>
      <c r="P3890" s="404"/>
      <c r="Q3890" s="404"/>
      <c r="R3890" s="404"/>
      <c r="S3890" s="404"/>
      <c r="T3890" s="404"/>
    </row>
    <row r="3891" spans="12:20" ht="16.8">
      <c r="L3891" s="404"/>
      <c r="M3891" s="404"/>
      <c r="N3891" s="404"/>
      <c r="O3891" s="404"/>
      <c r="P3891" s="404"/>
      <c r="Q3891" s="404"/>
      <c r="R3891" s="404"/>
      <c r="S3891" s="404"/>
      <c r="T3891" s="404"/>
    </row>
    <row r="3892" spans="12:20" ht="16.8">
      <c r="L3892" s="404"/>
      <c r="M3892" s="404"/>
      <c r="N3892" s="404"/>
      <c r="O3892" s="404"/>
      <c r="P3892" s="404"/>
      <c r="Q3892" s="404"/>
      <c r="R3892" s="404"/>
      <c r="S3892" s="404"/>
      <c r="T3892" s="404"/>
    </row>
    <row r="3893" spans="12:20" ht="16.8">
      <c r="L3893" s="404"/>
      <c r="M3893" s="404"/>
      <c r="N3893" s="404"/>
      <c r="O3893" s="404"/>
      <c r="P3893" s="404"/>
      <c r="Q3893" s="404"/>
      <c r="R3893" s="404"/>
      <c r="S3893" s="404"/>
      <c r="T3893" s="404"/>
    </row>
    <row r="3894" spans="12:20" ht="16.8">
      <c r="L3894" s="404"/>
      <c r="M3894" s="404"/>
      <c r="N3894" s="404"/>
      <c r="O3894" s="404"/>
      <c r="P3894" s="404"/>
      <c r="Q3894" s="404"/>
      <c r="R3894" s="404"/>
      <c r="S3894" s="404"/>
      <c r="T3894" s="404"/>
    </row>
    <row r="3895" spans="12:20" ht="16.8">
      <c r="L3895" s="404"/>
      <c r="M3895" s="404"/>
      <c r="N3895" s="404"/>
      <c r="O3895" s="404"/>
      <c r="P3895" s="404"/>
      <c r="Q3895" s="404"/>
      <c r="R3895" s="404"/>
      <c r="S3895" s="404"/>
      <c r="T3895" s="404"/>
    </row>
    <row r="3896" spans="12:20" ht="16.8">
      <c r="L3896" s="404"/>
      <c r="M3896" s="404"/>
      <c r="N3896" s="404"/>
      <c r="O3896" s="404"/>
      <c r="P3896" s="404"/>
      <c r="Q3896" s="404"/>
      <c r="R3896" s="404"/>
      <c r="S3896" s="404"/>
      <c r="T3896" s="404"/>
    </row>
    <row r="3897" spans="12:20" ht="16.8">
      <c r="L3897" s="404"/>
      <c r="M3897" s="404"/>
      <c r="N3897" s="404"/>
      <c r="O3897" s="404"/>
      <c r="P3897" s="404"/>
      <c r="Q3897" s="404"/>
      <c r="R3897" s="404"/>
      <c r="S3897" s="404"/>
      <c r="T3897" s="404"/>
    </row>
    <row r="3898" spans="12:20" ht="16.8">
      <c r="L3898" s="404"/>
      <c r="M3898" s="404"/>
      <c r="N3898" s="404"/>
      <c r="O3898" s="404"/>
      <c r="P3898" s="404"/>
      <c r="Q3898" s="404"/>
      <c r="R3898" s="404"/>
      <c r="S3898" s="404"/>
      <c r="T3898" s="404"/>
    </row>
    <row r="3899" spans="12:20" ht="16.8">
      <c r="L3899" s="404"/>
      <c r="M3899" s="404"/>
      <c r="N3899" s="404"/>
      <c r="O3899" s="404"/>
      <c r="P3899" s="404"/>
      <c r="Q3899" s="404"/>
      <c r="R3899" s="404"/>
      <c r="S3899" s="404"/>
      <c r="T3899" s="404"/>
    </row>
    <row r="3900" spans="12:20" ht="16.8">
      <c r="L3900" s="404"/>
      <c r="M3900" s="404"/>
      <c r="N3900" s="404"/>
      <c r="O3900" s="404"/>
      <c r="P3900" s="404"/>
      <c r="Q3900" s="404"/>
      <c r="R3900" s="404"/>
      <c r="S3900" s="404"/>
      <c r="T3900" s="404"/>
    </row>
    <row r="3901" spans="12:20" ht="16.8">
      <c r="L3901" s="404"/>
      <c r="M3901" s="404"/>
      <c r="N3901" s="404"/>
      <c r="O3901" s="404"/>
      <c r="P3901" s="404"/>
      <c r="Q3901" s="404"/>
      <c r="R3901" s="404"/>
      <c r="S3901" s="404"/>
      <c r="T3901" s="404"/>
    </row>
    <row r="3902" spans="12:20" ht="16.8">
      <c r="L3902" s="404"/>
      <c r="M3902" s="404"/>
      <c r="N3902" s="404"/>
      <c r="O3902" s="404"/>
      <c r="P3902" s="404"/>
      <c r="Q3902" s="404"/>
      <c r="R3902" s="404"/>
      <c r="S3902" s="404"/>
      <c r="T3902" s="404"/>
    </row>
    <row r="3903" spans="12:20" ht="16.8">
      <c r="L3903" s="404"/>
      <c r="M3903" s="404"/>
      <c r="N3903" s="404"/>
      <c r="O3903" s="404"/>
      <c r="P3903" s="404"/>
      <c r="Q3903" s="404"/>
      <c r="R3903" s="404"/>
      <c r="S3903" s="404"/>
      <c r="T3903" s="404"/>
    </row>
    <row r="3904" spans="12:20" ht="16.8">
      <c r="L3904" s="404"/>
      <c r="M3904" s="404"/>
      <c r="N3904" s="404"/>
      <c r="O3904" s="404"/>
      <c r="P3904" s="404"/>
      <c r="Q3904" s="404"/>
      <c r="R3904" s="404"/>
      <c r="S3904" s="404"/>
      <c r="T3904" s="404"/>
    </row>
    <row r="3905" spans="12:20" ht="16.8">
      <c r="L3905" s="404"/>
      <c r="M3905" s="404"/>
      <c r="N3905" s="404"/>
      <c r="O3905" s="404"/>
      <c r="P3905" s="404"/>
      <c r="Q3905" s="404"/>
      <c r="R3905" s="404"/>
      <c r="S3905" s="404"/>
      <c r="T3905" s="404"/>
    </row>
    <row r="3906" spans="12:20" ht="16.8">
      <c r="L3906" s="404"/>
      <c r="M3906" s="404"/>
      <c r="N3906" s="404"/>
      <c r="O3906" s="404"/>
      <c r="P3906" s="404"/>
      <c r="Q3906" s="404"/>
      <c r="R3906" s="404"/>
      <c r="S3906" s="404"/>
      <c r="T3906" s="404"/>
    </row>
    <row r="3907" spans="12:20" ht="16.8">
      <c r="L3907" s="404"/>
      <c r="M3907" s="404"/>
      <c r="N3907" s="404"/>
      <c r="O3907" s="404"/>
      <c r="P3907" s="404"/>
      <c r="Q3907" s="404"/>
      <c r="R3907" s="404"/>
      <c r="S3907" s="404"/>
      <c r="T3907" s="404"/>
    </row>
    <row r="3908" spans="12:20" ht="16.8">
      <c r="L3908" s="404"/>
      <c r="M3908" s="404"/>
      <c r="N3908" s="404"/>
      <c r="O3908" s="404"/>
      <c r="P3908" s="404"/>
      <c r="Q3908" s="404"/>
      <c r="R3908" s="404"/>
      <c r="S3908" s="404"/>
      <c r="T3908" s="404"/>
    </row>
    <row r="3909" spans="12:20" ht="16.8">
      <c r="L3909" s="404"/>
      <c r="M3909" s="404"/>
      <c r="N3909" s="404"/>
      <c r="O3909" s="404"/>
      <c r="P3909" s="404"/>
      <c r="Q3909" s="404"/>
      <c r="R3909" s="404"/>
      <c r="S3909" s="404"/>
      <c r="T3909" s="404"/>
    </row>
    <row r="3910" spans="12:20" ht="16.8">
      <c r="L3910" s="404"/>
      <c r="M3910" s="404"/>
      <c r="N3910" s="404"/>
      <c r="O3910" s="404"/>
      <c r="P3910" s="404"/>
      <c r="Q3910" s="404"/>
      <c r="R3910" s="404"/>
      <c r="S3910" s="404"/>
      <c r="T3910" s="404"/>
    </row>
    <row r="3911" spans="12:20" ht="16.8">
      <c r="L3911" s="404"/>
      <c r="M3911" s="404"/>
      <c r="N3911" s="404"/>
      <c r="O3911" s="404"/>
      <c r="P3911" s="404"/>
      <c r="Q3911" s="404"/>
      <c r="R3911" s="404"/>
      <c r="S3911" s="404"/>
      <c r="T3911" s="404"/>
    </row>
    <row r="3912" spans="12:20" ht="16.8">
      <c r="L3912" s="404"/>
      <c r="M3912" s="404"/>
      <c r="N3912" s="404"/>
      <c r="O3912" s="404"/>
      <c r="P3912" s="404"/>
      <c r="Q3912" s="404"/>
      <c r="R3912" s="404"/>
      <c r="S3912" s="404"/>
      <c r="T3912" s="404"/>
    </row>
    <row r="3913" spans="12:20" ht="16.8">
      <c r="L3913" s="404"/>
      <c r="M3913" s="404"/>
      <c r="N3913" s="404"/>
      <c r="O3913" s="404"/>
      <c r="P3913" s="404"/>
      <c r="Q3913" s="404"/>
      <c r="R3913" s="404"/>
      <c r="S3913" s="404"/>
      <c r="T3913" s="404"/>
    </row>
    <row r="3914" spans="12:20" ht="16.8">
      <c r="L3914" s="404"/>
      <c r="M3914" s="404"/>
      <c r="N3914" s="404"/>
      <c r="O3914" s="404"/>
      <c r="P3914" s="404"/>
      <c r="Q3914" s="404"/>
      <c r="R3914" s="404"/>
      <c r="S3914" s="404"/>
      <c r="T3914" s="404"/>
    </row>
    <row r="3915" spans="12:20" ht="16.8">
      <c r="L3915" s="404"/>
      <c r="M3915" s="404"/>
      <c r="N3915" s="404"/>
      <c r="O3915" s="404"/>
      <c r="P3915" s="404"/>
      <c r="Q3915" s="404"/>
      <c r="R3915" s="404"/>
      <c r="S3915" s="404"/>
      <c r="T3915" s="404"/>
    </row>
    <row r="3916" spans="12:20" ht="16.8">
      <c r="L3916" s="404"/>
      <c r="M3916" s="404"/>
      <c r="N3916" s="404"/>
      <c r="O3916" s="404"/>
      <c r="P3916" s="404"/>
      <c r="Q3916" s="404"/>
      <c r="R3916" s="404"/>
      <c r="S3916" s="404"/>
      <c r="T3916" s="404"/>
    </row>
    <row r="3917" spans="12:20" ht="16.8">
      <c r="L3917" s="404"/>
      <c r="M3917" s="404"/>
      <c r="N3917" s="404"/>
      <c r="O3917" s="404"/>
      <c r="P3917" s="404"/>
      <c r="Q3917" s="404"/>
      <c r="R3917" s="404"/>
      <c r="S3917" s="404"/>
      <c r="T3917" s="404"/>
    </row>
    <row r="3918" spans="12:20" ht="16.8">
      <c r="L3918" s="404"/>
      <c r="M3918" s="404"/>
      <c r="N3918" s="404"/>
      <c r="O3918" s="404"/>
      <c r="P3918" s="404"/>
      <c r="Q3918" s="404"/>
      <c r="R3918" s="404"/>
      <c r="S3918" s="404"/>
      <c r="T3918" s="404"/>
    </row>
    <row r="3919" spans="12:20" ht="16.8">
      <c r="L3919" s="404"/>
      <c r="M3919" s="404"/>
      <c r="N3919" s="404"/>
      <c r="O3919" s="404"/>
      <c r="P3919" s="404"/>
      <c r="Q3919" s="404"/>
      <c r="R3919" s="404"/>
      <c r="S3919" s="404"/>
      <c r="T3919" s="404"/>
    </row>
    <row r="3920" spans="12:20" ht="16.8">
      <c r="L3920" s="404"/>
      <c r="M3920" s="404"/>
      <c r="N3920" s="404"/>
      <c r="O3920" s="404"/>
      <c r="P3920" s="404"/>
      <c r="Q3920" s="404"/>
      <c r="R3920" s="404"/>
      <c r="S3920" s="404"/>
      <c r="T3920" s="404"/>
    </row>
    <row r="3921" spans="12:20" ht="16.8">
      <c r="L3921" s="404"/>
      <c r="M3921" s="404"/>
      <c r="N3921" s="404"/>
      <c r="O3921" s="404"/>
      <c r="P3921" s="404"/>
      <c r="Q3921" s="404"/>
      <c r="R3921" s="404"/>
      <c r="S3921" s="404"/>
      <c r="T3921" s="404"/>
    </row>
    <row r="3922" spans="12:20" ht="16.8">
      <c r="L3922" s="404"/>
      <c r="M3922" s="404"/>
      <c r="N3922" s="404"/>
      <c r="O3922" s="404"/>
      <c r="P3922" s="404"/>
      <c r="Q3922" s="404"/>
      <c r="R3922" s="404"/>
      <c r="S3922" s="404"/>
      <c r="T3922" s="404"/>
    </row>
    <row r="3923" spans="12:20" ht="16.8">
      <c r="L3923" s="404"/>
      <c r="M3923" s="404"/>
      <c r="N3923" s="404"/>
      <c r="O3923" s="404"/>
      <c r="P3923" s="404"/>
      <c r="Q3923" s="404"/>
      <c r="R3923" s="404"/>
      <c r="S3923" s="404"/>
      <c r="T3923" s="404"/>
    </row>
    <row r="3924" spans="12:20" ht="16.8">
      <c r="L3924" s="404"/>
      <c r="M3924" s="404"/>
      <c r="N3924" s="404"/>
      <c r="O3924" s="404"/>
      <c r="P3924" s="404"/>
      <c r="Q3924" s="404"/>
      <c r="R3924" s="404"/>
      <c r="S3924" s="404"/>
      <c r="T3924" s="404"/>
    </row>
    <row r="3925" spans="12:20" ht="16.8">
      <c r="L3925" s="404"/>
      <c r="M3925" s="404"/>
      <c r="N3925" s="404"/>
      <c r="O3925" s="404"/>
      <c r="P3925" s="404"/>
      <c r="Q3925" s="404"/>
      <c r="R3925" s="404"/>
      <c r="S3925" s="404"/>
      <c r="T3925" s="404"/>
    </row>
    <row r="3926" spans="12:20" ht="16.8">
      <c r="L3926" s="404"/>
      <c r="M3926" s="404"/>
      <c r="N3926" s="404"/>
      <c r="O3926" s="404"/>
      <c r="P3926" s="404"/>
      <c r="Q3926" s="404"/>
      <c r="R3926" s="404"/>
      <c r="S3926" s="404"/>
      <c r="T3926" s="404"/>
    </row>
    <row r="3927" spans="12:20" ht="16.8">
      <c r="L3927" s="404"/>
      <c r="M3927" s="404"/>
      <c r="N3927" s="404"/>
      <c r="O3927" s="404"/>
      <c r="P3927" s="404"/>
      <c r="Q3927" s="404"/>
      <c r="R3927" s="404"/>
      <c r="S3927" s="404"/>
      <c r="T3927" s="404"/>
    </row>
    <row r="3928" spans="12:20" ht="16.8">
      <c r="L3928" s="404"/>
      <c r="M3928" s="404"/>
      <c r="N3928" s="404"/>
      <c r="O3928" s="404"/>
      <c r="P3928" s="404"/>
      <c r="Q3928" s="404"/>
      <c r="R3928" s="404"/>
      <c r="S3928" s="404"/>
      <c r="T3928" s="404"/>
    </row>
    <row r="3929" spans="12:20" ht="16.8">
      <c r="L3929" s="404"/>
      <c r="M3929" s="404"/>
      <c r="N3929" s="404"/>
      <c r="O3929" s="404"/>
      <c r="P3929" s="404"/>
      <c r="Q3929" s="404"/>
      <c r="R3929" s="404"/>
      <c r="S3929" s="404"/>
      <c r="T3929" s="404"/>
    </row>
    <row r="3930" spans="12:20" ht="16.8">
      <c r="L3930" s="404"/>
      <c r="M3930" s="404"/>
      <c r="N3930" s="404"/>
      <c r="O3930" s="404"/>
      <c r="P3930" s="404"/>
      <c r="Q3930" s="404"/>
      <c r="R3930" s="404"/>
      <c r="S3930" s="404"/>
      <c r="T3930" s="404"/>
    </row>
    <row r="3931" spans="12:20" ht="16.8">
      <c r="L3931" s="404"/>
      <c r="M3931" s="404"/>
      <c r="N3931" s="404"/>
      <c r="O3931" s="404"/>
      <c r="P3931" s="404"/>
      <c r="Q3931" s="404"/>
      <c r="R3931" s="404"/>
      <c r="S3931" s="404"/>
      <c r="T3931" s="404"/>
    </row>
    <row r="3932" spans="12:20" ht="16.8">
      <c r="L3932" s="404"/>
      <c r="M3932" s="404"/>
      <c r="N3932" s="404"/>
      <c r="O3932" s="404"/>
      <c r="P3932" s="404"/>
      <c r="Q3932" s="404"/>
      <c r="R3932" s="404"/>
      <c r="S3932" s="404"/>
      <c r="T3932" s="404"/>
    </row>
    <row r="3933" spans="12:20" ht="16.8">
      <c r="L3933" s="404"/>
      <c r="M3933" s="404"/>
      <c r="N3933" s="404"/>
      <c r="O3933" s="404"/>
      <c r="P3933" s="404"/>
      <c r="Q3933" s="404"/>
      <c r="R3933" s="404"/>
      <c r="S3933" s="404"/>
      <c r="T3933" s="404"/>
    </row>
    <row r="3934" spans="12:20" ht="16.8">
      <c r="L3934" s="404"/>
      <c r="M3934" s="404"/>
      <c r="N3934" s="404"/>
      <c r="O3934" s="404"/>
      <c r="P3934" s="404"/>
      <c r="Q3934" s="404"/>
      <c r="R3934" s="404"/>
      <c r="S3934" s="404"/>
      <c r="T3934" s="404"/>
    </row>
    <row r="3935" spans="12:20" ht="16.8">
      <c r="L3935" s="404"/>
      <c r="M3935" s="404"/>
      <c r="N3935" s="404"/>
      <c r="O3935" s="404"/>
      <c r="P3935" s="404"/>
      <c r="Q3935" s="404"/>
      <c r="R3935" s="404"/>
      <c r="S3935" s="404"/>
      <c r="T3935" s="404"/>
    </row>
    <row r="3936" spans="12:20" ht="16.8">
      <c r="L3936" s="404"/>
      <c r="M3936" s="404"/>
      <c r="N3936" s="404"/>
      <c r="O3936" s="404"/>
      <c r="P3936" s="404"/>
      <c r="Q3936" s="404"/>
      <c r="R3936" s="404"/>
      <c r="S3936" s="404"/>
      <c r="T3936" s="404"/>
    </row>
    <row r="3937" spans="12:20" ht="16.8">
      <c r="L3937" s="404"/>
      <c r="M3937" s="404"/>
      <c r="N3937" s="404"/>
      <c r="O3937" s="404"/>
      <c r="P3937" s="404"/>
      <c r="Q3937" s="404"/>
      <c r="R3937" s="404"/>
      <c r="S3937" s="404"/>
      <c r="T3937" s="404"/>
    </row>
    <row r="3938" spans="12:20" ht="16.8">
      <c r="L3938" s="404"/>
      <c r="M3938" s="404"/>
      <c r="N3938" s="404"/>
      <c r="O3938" s="404"/>
      <c r="P3938" s="404"/>
      <c r="Q3938" s="404"/>
      <c r="R3938" s="404"/>
      <c r="S3938" s="404"/>
      <c r="T3938" s="404"/>
    </row>
    <row r="3939" spans="12:20" ht="16.8">
      <c r="L3939" s="404"/>
      <c r="M3939" s="404"/>
      <c r="N3939" s="404"/>
      <c r="O3939" s="404"/>
      <c r="P3939" s="404"/>
      <c r="Q3939" s="404"/>
      <c r="R3939" s="404"/>
      <c r="S3939" s="404"/>
      <c r="T3939" s="404"/>
    </row>
    <row r="3940" spans="12:20" ht="16.8">
      <c r="L3940" s="404"/>
      <c r="M3940" s="404"/>
      <c r="N3940" s="404"/>
      <c r="O3940" s="404"/>
      <c r="P3940" s="404"/>
      <c r="Q3940" s="404"/>
      <c r="R3940" s="404"/>
      <c r="S3940" s="404"/>
      <c r="T3940" s="404"/>
    </row>
    <row r="3941" spans="12:20" ht="16.8">
      <c r="L3941" s="404"/>
      <c r="M3941" s="404"/>
      <c r="N3941" s="404"/>
      <c r="O3941" s="404"/>
      <c r="P3941" s="404"/>
      <c r="Q3941" s="404"/>
      <c r="R3941" s="404"/>
      <c r="S3941" s="404"/>
      <c r="T3941" s="404"/>
    </row>
    <row r="3942" spans="12:20" ht="16.8">
      <c r="L3942" s="404"/>
      <c r="M3942" s="404"/>
      <c r="N3942" s="404"/>
      <c r="O3942" s="404"/>
      <c r="P3942" s="404"/>
      <c r="Q3942" s="404"/>
      <c r="R3942" s="404"/>
      <c r="S3942" s="404"/>
      <c r="T3942" s="404"/>
    </row>
    <row r="3943" spans="12:20" ht="16.8">
      <c r="L3943" s="404"/>
      <c r="M3943" s="404"/>
      <c r="N3943" s="404"/>
      <c r="O3943" s="404"/>
      <c r="P3943" s="404"/>
      <c r="Q3943" s="404"/>
      <c r="R3943" s="404"/>
      <c r="S3943" s="404"/>
      <c r="T3943" s="404"/>
    </row>
    <row r="3944" spans="12:20" ht="16.8">
      <c r="L3944" s="404"/>
      <c r="M3944" s="404"/>
      <c r="N3944" s="404"/>
      <c r="O3944" s="404"/>
      <c r="P3944" s="404"/>
      <c r="Q3944" s="404"/>
      <c r="R3944" s="404"/>
      <c r="S3944" s="404"/>
      <c r="T3944" s="404"/>
    </row>
    <row r="3945" spans="12:20" ht="16.8">
      <c r="L3945" s="404"/>
      <c r="M3945" s="404"/>
      <c r="N3945" s="404"/>
      <c r="O3945" s="404"/>
      <c r="P3945" s="404"/>
      <c r="Q3945" s="404"/>
      <c r="R3945" s="404"/>
      <c r="S3945" s="404"/>
      <c r="T3945" s="404"/>
    </row>
    <row r="3946" spans="12:20" ht="16.8">
      <c r="L3946" s="404"/>
      <c r="M3946" s="404"/>
      <c r="N3946" s="404"/>
      <c r="O3946" s="404"/>
      <c r="P3946" s="404"/>
      <c r="Q3946" s="404"/>
      <c r="R3946" s="404"/>
      <c r="S3946" s="404"/>
      <c r="T3946" s="404"/>
    </row>
    <row r="3947" spans="12:20" ht="16.8">
      <c r="L3947" s="404"/>
      <c r="M3947" s="404"/>
      <c r="N3947" s="404"/>
      <c r="O3947" s="404"/>
      <c r="P3947" s="404"/>
      <c r="Q3947" s="404"/>
      <c r="R3947" s="404"/>
      <c r="S3947" s="404"/>
      <c r="T3947" s="404"/>
    </row>
    <row r="3948" spans="12:20" ht="16.8">
      <c r="L3948" s="404"/>
      <c r="M3948" s="404"/>
      <c r="N3948" s="404"/>
      <c r="O3948" s="404"/>
      <c r="P3948" s="404"/>
      <c r="Q3948" s="404"/>
      <c r="R3948" s="404"/>
      <c r="S3948" s="404"/>
      <c r="T3948" s="404"/>
    </row>
    <row r="3949" spans="12:20" ht="16.8">
      <c r="L3949" s="404"/>
      <c r="M3949" s="404"/>
      <c r="N3949" s="404"/>
      <c r="O3949" s="404"/>
      <c r="P3949" s="404"/>
      <c r="Q3949" s="404"/>
      <c r="R3949" s="404"/>
      <c r="S3949" s="404"/>
      <c r="T3949" s="404"/>
    </row>
    <row r="3950" spans="12:20" ht="16.8">
      <c r="L3950" s="404"/>
      <c r="M3950" s="404"/>
      <c r="N3950" s="404"/>
      <c r="O3950" s="404"/>
      <c r="P3950" s="404"/>
      <c r="Q3950" s="404"/>
      <c r="R3950" s="404"/>
      <c r="S3950" s="404"/>
      <c r="T3950" s="404"/>
    </row>
    <row r="3951" spans="12:20" ht="16.8">
      <c r="L3951" s="404"/>
      <c r="M3951" s="404"/>
      <c r="N3951" s="404"/>
      <c r="O3951" s="404"/>
      <c r="P3951" s="404"/>
      <c r="Q3951" s="404"/>
      <c r="R3951" s="404"/>
      <c r="S3951" s="404"/>
      <c r="T3951" s="404"/>
    </row>
    <row r="3952" spans="12:20" ht="16.8">
      <c r="L3952" s="404"/>
      <c r="M3952" s="404"/>
      <c r="N3952" s="404"/>
      <c r="O3952" s="404"/>
      <c r="P3952" s="404"/>
      <c r="Q3952" s="404"/>
      <c r="R3952" s="404"/>
      <c r="S3952" s="404"/>
      <c r="T3952" s="404"/>
    </row>
    <row r="3953" spans="12:20" ht="16.8">
      <c r="L3953" s="404"/>
      <c r="M3953" s="404"/>
      <c r="N3953" s="404"/>
      <c r="O3953" s="404"/>
      <c r="P3953" s="404"/>
      <c r="Q3953" s="404"/>
      <c r="R3953" s="404"/>
      <c r="S3953" s="404"/>
      <c r="T3953" s="404"/>
    </row>
    <row r="3954" spans="12:20" ht="16.8">
      <c r="L3954" s="404"/>
      <c r="M3954" s="404"/>
      <c r="N3954" s="404"/>
      <c r="O3954" s="404"/>
      <c r="P3954" s="404"/>
      <c r="Q3954" s="404"/>
      <c r="R3954" s="404"/>
      <c r="S3954" s="404"/>
      <c r="T3954" s="404"/>
    </row>
    <row r="3955" spans="12:20" ht="16.8">
      <c r="L3955" s="404"/>
      <c r="M3955" s="404"/>
      <c r="N3955" s="404"/>
      <c r="O3955" s="404"/>
      <c r="P3955" s="404"/>
      <c r="Q3955" s="404"/>
      <c r="R3955" s="404"/>
      <c r="S3955" s="404"/>
      <c r="T3955" s="404"/>
    </row>
    <row r="3956" spans="12:20" ht="16.8">
      <c r="L3956" s="404"/>
      <c r="M3956" s="404"/>
      <c r="N3956" s="404"/>
      <c r="O3956" s="404"/>
      <c r="P3956" s="404"/>
      <c r="Q3956" s="404"/>
      <c r="R3956" s="404"/>
      <c r="S3956" s="404"/>
      <c r="T3956" s="404"/>
    </row>
    <row r="3957" spans="12:20" ht="16.8">
      <c r="L3957" s="404"/>
      <c r="M3957" s="404"/>
      <c r="N3957" s="404"/>
      <c r="O3957" s="404"/>
      <c r="P3957" s="404"/>
      <c r="Q3957" s="404"/>
      <c r="R3957" s="404"/>
      <c r="S3957" s="404"/>
      <c r="T3957" s="404"/>
    </row>
    <row r="3958" spans="12:20" ht="16.8">
      <c r="L3958" s="404"/>
      <c r="M3958" s="404"/>
      <c r="N3958" s="404"/>
      <c r="O3958" s="404"/>
      <c r="P3958" s="404"/>
      <c r="Q3958" s="404"/>
      <c r="R3958" s="404"/>
      <c r="S3958" s="404"/>
      <c r="T3958" s="404"/>
    </row>
    <row r="3959" spans="12:20" ht="16.8">
      <c r="L3959" s="404"/>
      <c r="M3959" s="404"/>
      <c r="N3959" s="404"/>
      <c r="O3959" s="404"/>
      <c r="P3959" s="404"/>
      <c r="Q3959" s="404"/>
      <c r="R3959" s="404"/>
      <c r="S3959" s="404"/>
      <c r="T3959" s="404"/>
    </row>
    <row r="3960" spans="12:20" ht="16.8">
      <c r="L3960" s="404"/>
      <c r="M3960" s="404"/>
      <c r="N3960" s="404"/>
      <c r="O3960" s="404"/>
      <c r="P3960" s="404"/>
      <c r="Q3960" s="404"/>
      <c r="R3960" s="404"/>
      <c r="S3960" s="404"/>
      <c r="T3960" s="404"/>
    </row>
    <row r="3961" spans="12:20" ht="16.8">
      <c r="L3961" s="404"/>
      <c r="M3961" s="404"/>
      <c r="N3961" s="404"/>
      <c r="O3961" s="404"/>
      <c r="P3961" s="404"/>
      <c r="Q3961" s="404"/>
      <c r="R3961" s="404"/>
      <c r="S3961" s="404"/>
      <c r="T3961" s="404"/>
    </row>
    <row r="3962" spans="12:20" ht="16.8">
      <c r="L3962" s="404"/>
      <c r="M3962" s="404"/>
      <c r="N3962" s="404"/>
      <c r="O3962" s="404"/>
      <c r="P3962" s="404"/>
      <c r="Q3962" s="404"/>
      <c r="R3962" s="404"/>
      <c r="S3962" s="404"/>
      <c r="T3962" s="404"/>
    </row>
    <row r="3963" spans="12:20" ht="16.8">
      <c r="L3963" s="404"/>
      <c r="M3963" s="404"/>
      <c r="N3963" s="404"/>
      <c r="O3963" s="404"/>
      <c r="P3963" s="404"/>
      <c r="Q3963" s="404"/>
      <c r="R3963" s="404"/>
      <c r="S3963" s="404"/>
      <c r="T3963" s="404"/>
    </row>
    <row r="3964" spans="12:20" ht="16.8">
      <c r="L3964" s="404"/>
      <c r="M3964" s="404"/>
      <c r="N3964" s="404"/>
      <c r="O3964" s="404"/>
      <c r="P3964" s="404"/>
      <c r="Q3964" s="404"/>
      <c r="R3964" s="404"/>
      <c r="S3964" s="404"/>
      <c r="T3964" s="404"/>
    </row>
    <row r="3965" spans="12:20" ht="16.8">
      <c r="L3965" s="404"/>
      <c r="M3965" s="404"/>
      <c r="N3965" s="404"/>
      <c r="O3965" s="404"/>
      <c r="P3965" s="404"/>
      <c r="Q3965" s="404"/>
      <c r="R3965" s="404"/>
      <c r="S3965" s="404"/>
      <c r="T3965" s="404"/>
    </row>
    <row r="3966" spans="12:20" ht="16.8">
      <c r="L3966" s="404"/>
      <c r="M3966" s="404"/>
      <c r="N3966" s="404"/>
      <c r="O3966" s="404"/>
      <c r="P3966" s="404"/>
      <c r="Q3966" s="404"/>
      <c r="R3966" s="404"/>
      <c r="S3966" s="404"/>
      <c r="T3966" s="404"/>
    </row>
    <row r="3967" spans="12:20" ht="16.8">
      <c r="L3967" s="404"/>
      <c r="M3967" s="404"/>
      <c r="N3967" s="404"/>
      <c r="O3967" s="404"/>
      <c r="P3967" s="404"/>
      <c r="Q3967" s="404"/>
      <c r="R3967" s="404"/>
      <c r="S3967" s="404"/>
      <c r="T3967" s="404"/>
    </row>
    <row r="3968" spans="12:20" ht="16.8">
      <c r="L3968" s="404"/>
      <c r="M3968" s="404"/>
      <c r="N3968" s="404"/>
      <c r="O3968" s="404"/>
      <c r="P3968" s="404"/>
      <c r="Q3968" s="404"/>
      <c r="R3968" s="404"/>
      <c r="S3968" s="404"/>
      <c r="T3968" s="404"/>
    </row>
    <row r="3969" spans="12:20" ht="16.8">
      <c r="L3969" s="404"/>
      <c r="M3969" s="404"/>
      <c r="N3969" s="404"/>
      <c r="O3969" s="404"/>
      <c r="P3969" s="404"/>
      <c r="Q3969" s="404"/>
      <c r="R3969" s="404"/>
      <c r="S3969" s="404"/>
      <c r="T3969" s="404"/>
    </row>
    <row r="3970" spans="12:20" ht="16.8">
      <c r="L3970" s="404"/>
      <c r="M3970" s="404"/>
      <c r="N3970" s="404"/>
      <c r="O3970" s="404"/>
      <c r="P3970" s="404"/>
      <c r="Q3970" s="404"/>
      <c r="R3970" s="404"/>
      <c r="S3970" s="404"/>
      <c r="T3970" s="404"/>
    </row>
    <row r="3971" spans="12:20" ht="16.8">
      <c r="L3971" s="404"/>
      <c r="M3971" s="404"/>
      <c r="N3971" s="404"/>
      <c r="O3971" s="404"/>
      <c r="P3971" s="404"/>
      <c r="Q3971" s="404"/>
      <c r="R3971" s="404"/>
      <c r="S3971" s="404"/>
      <c r="T3971" s="404"/>
    </row>
    <row r="3972" spans="12:20" ht="16.8">
      <c r="L3972" s="404"/>
      <c r="M3972" s="404"/>
      <c r="N3972" s="404"/>
      <c r="O3972" s="404"/>
      <c r="P3972" s="404"/>
      <c r="Q3972" s="404"/>
      <c r="R3972" s="404"/>
      <c r="S3972" s="404"/>
      <c r="T3972" s="404"/>
    </row>
    <row r="3973" spans="12:20" ht="16.8">
      <c r="L3973" s="404"/>
      <c r="M3973" s="404"/>
      <c r="N3973" s="404"/>
      <c r="O3973" s="404"/>
      <c r="P3973" s="404"/>
      <c r="Q3973" s="404"/>
      <c r="R3973" s="404"/>
      <c r="S3973" s="404"/>
      <c r="T3973" s="404"/>
    </row>
    <row r="3974" spans="12:20" ht="16.8">
      <c r="L3974" s="404"/>
      <c r="M3974" s="404"/>
      <c r="N3974" s="404"/>
      <c r="O3974" s="404"/>
      <c r="P3974" s="404"/>
      <c r="Q3974" s="404"/>
      <c r="R3974" s="404"/>
      <c r="S3974" s="404"/>
      <c r="T3974" s="404"/>
    </row>
    <row r="3975" spans="12:20" ht="16.8">
      <c r="L3975" s="404"/>
      <c r="M3975" s="404"/>
      <c r="N3975" s="404"/>
      <c r="O3975" s="404"/>
      <c r="P3975" s="404"/>
      <c r="Q3975" s="404"/>
      <c r="R3975" s="404"/>
      <c r="S3975" s="404"/>
      <c r="T3975" s="404"/>
    </row>
    <row r="3976" spans="12:20" ht="16.8">
      <c r="L3976" s="404"/>
      <c r="M3976" s="404"/>
      <c r="N3976" s="404"/>
      <c r="O3976" s="404"/>
      <c r="P3976" s="404"/>
      <c r="Q3976" s="404"/>
      <c r="R3976" s="404"/>
      <c r="S3976" s="404"/>
      <c r="T3976" s="404"/>
    </row>
    <row r="3977" spans="12:20" ht="16.8">
      <c r="L3977" s="404"/>
      <c r="M3977" s="404"/>
      <c r="N3977" s="404"/>
      <c r="O3977" s="404"/>
      <c r="P3977" s="404"/>
      <c r="Q3977" s="404"/>
      <c r="R3977" s="404"/>
      <c r="S3977" s="404"/>
      <c r="T3977" s="404"/>
    </row>
    <row r="3978" spans="12:20" ht="16.8">
      <c r="L3978" s="404"/>
      <c r="M3978" s="404"/>
      <c r="N3978" s="404"/>
      <c r="O3978" s="404"/>
      <c r="P3978" s="404"/>
      <c r="Q3978" s="404"/>
      <c r="R3978" s="404"/>
      <c r="S3978" s="404"/>
      <c r="T3978" s="404"/>
    </row>
    <row r="3979" spans="12:20" ht="16.8">
      <c r="L3979" s="404"/>
      <c r="M3979" s="404"/>
      <c r="N3979" s="404"/>
      <c r="O3979" s="404"/>
      <c r="P3979" s="404"/>
      <c r="Q3979" s="404"/>
      <c r="R3979" s="404"/>
      <c r="S3979" s="404"/>
      <c r="T3979" s="404"/>
    </row>
    <row r="3980" spans="12:20" ht="16.8">
      <c r="L3980" s="404"/>
      <c r="M3980" s="404"/>
      <c r="N3980" s="404"/>
      <c r="O3980" s="404"/>
      <c r="P3980" s="404"/>
      <c r="Q3980" s="404"/>
      <c r="R3980" s="404"/>
      <c r="S3980" s="404"/>
      <c r="T3980" s="404"/>
    </row>
    <row r="3981" spans="12:20" ht="16.8">
      <c r="L3981" s="404"/>
      <c r="M3981" s="404"/>
      <c r="N3981" s="404"/>
      <c r="O3981" s="404"/>
      <c r="P3981" s="404"/>
      <c r="Q3981" s="404"/>
      <c r="R3981" s="404"/>
      <c r="S3981" s="404"/>
      <c r="T3981" s="404"/>
    </row>
    <row r="3982" spans="12:20" ht="16.8">
      <c r="L3982" s="404"/>
      <c r="M3982" s="404"/>
      <c r="N3982" s="404"/>
      <c r="O3982" s="404"/>
      <c r="P3982" s="404"/>
      <c r="Q3982" s="404"/>
      <c r="R3982" s="404"/>
      <c r="S3982" s="404"/>
      <c r="T3982" s="404"/>
    </row>
    <row r="3983" spans="12:20" ht="16.8">
      <c r="L3983" s="404"/>
      <c r="M3983" s="404"/>
      <c r="N3983" s="404"/>
      <c r="O3983" s="404"/>
      <c r="P3983" s="404"/>
      <c r="Q3983" s="404"/>
      <c r="R3983" s="404"/>
      <c r="S3983" s="404"/>
      <c r="T3983" s="404"/>
    </row>
    <row r="3984" spans="12:20" ht="16.8">
      <c r="L3984" s="404"/>
      <c r="M3984" s="404"/>
      <c r="N3984" s="404"/>
      <c r="O3984" s="404"/>
      <c r="P3984" s="404"/>
      <c r="Q3984" s="404"/>
      <c r="R3984" s="404"/>
      <c r="S3984" s="404"/>
      <c r="T3984" s="404"/>
    </row>
    <row r="3985" spans="12:20" ht="16.8">
      <c r="L3985" s="404"/>
      <c r="M3985" s="404"/>
      <c r="N3985" s="404"/>
      <c r="O3985" s="404"/>
      <c r="P3985" s="404"/>
      <c r="Q3985" s="404"/>
      <c r="R3985" s="404"/>
      <c r="S3985" s="404"/>
      <c r="T3985" s="404"/>
    </row>
    <row r="3986" spans="12:20" ht="16.8">
      <c r="L3986" s="404"/>
      <c r="M3986" s="404"/>
      <c r="N3986" s="404"/>
      <c r="O3986" s="404"/>
      <c r="P3986" s="404"/>
      <c r="Q3986" s="404"/>
      <c r="R3986" s="404"/>
      <c r="S3986" s="404"/>
      <c r="T3986" s="404"/>
    </row>
    <row r="3987" spans="12:20" ht="16.8">
      <c r="L3987" s="404"/>
      <c r="M3987" s="404"/>
      <c r="N3987" s="404"/>
      <c r="O3987" s="404"/>
      <c r="P3987" s="404"/>
      <c r="Q3987" s="404"/>
      <c r="R3987" s="404"/>
      <c r="S3987" s="404"/>
      <c r="T3987" s="404"/>
    </row>
    <row r="3988" spans="12:20" ht="16.8">
      <c r="L3988" s="404"/>
      <c r="M3988" s="404"/>
      <c r="N3988" s="404"/>
      <c r="O3988" s="404"/>
      <c r="P3988" s="404"/>
      <c r="Q3988" s="404"/>
      <c r="R3988" s="404"/>
      <c r="S3988" s="404"/>
      <c r="T3988" s="404"/>
    </row>
    <row r="3989" spans="12:20" ht="16.8">
      <c r="L3989" s="404"/>
      <c r="M3989" s="404"/>
      <c r="N3989" s="404"/>
      <c r="O3989" s="404"/>
      <c r="P3989" s="404"/>
      <c r="Q3989" s="404"/>
      <c r="R3989" s="404"/>
      <c r="S3989" s="404"/>
      <c r="T3989" s="404"/>
    </row>
    <row r="3990" spans="12:20" ht="16.8">
      <c r="L3990" s="404"/>
      <c r="M3990" s="404"/>
      <c r="N3990" s="404"/>
      <c r="O3990" s="404"/>
      <c r="P3990" s="404"/>
      <c r="Q3990" s="404"/>
      <c r="R3990" s="404"/>
      <c r="S3990" s="404"/>
      <c r="T3990" s="404"/>
    </row>
    <row r="3991" spans="12:20" ht="16.8">
      <c r="L3991" s="404"/>
      <c r="M3991" s="404"/>
      <c r="N3991" s="404"/>
      <c r="O3991" s="404"/>
      <c r="P3991" s="404"/>
      <c r="Q3991" s="404"/>
      <c r="R3991" s="404"/>
      <c r="S3991" s="404"/>
      <c r="T3991" s="404"/>
    </row>
    <row r="3992" spans="12:20" ht="16.8">
      <c r="L3992" s="404"/>
      <c r="M3992" s="404"/>
      <c r="N3992" s="404"/>
      <c r="O3992" s="404"/>
      <c r="P3992" s="404"/>
      <c r="Q3992" s="404"/>
      <c r="R3992" s="404"/>
      <c r="S3992" s="404"/>
      <c r="T3992" s="404"/>
    </row>
    <row r="3993" spans="12:20" ht="16.8">
      <c r="L3993" s="404"/>
      <c r="M3993" s="404"/>
      <c r="N3993" s="404"/>
      <c r="O3993" s="404"/>
      <c r="P3993" s="404"/>
      <c r="Q3993" s="404"/>
      <c r="R3993" s="404"/>
      <c r="S3993" s="404"/>
      <c r="T3993" s="404"/>
    </row>
    <row r="3994" spans="12:20" ht="16.8">
      <c r="L3994" s="404"/>
      <c r="M3994" s="404"/>
      <c r="N3994" s="404"/>
      <c r="O3994" s="404"/>
      <c r="P3994" s="404"/>
      <c r="Q3994" s="404"/>
      <c r="R3994" s="404"/>
      <c r="S3994" s="404"/>
      <c r="T3994" s="404"/>
    </row>
    <row r="3995" spans="12:20" ht="16.8">
      <c r="L3995" s="404"/>
      <c r="M3995" s="404"/>
      <c r="N3995" s="404"/>
      <c r="O3995" s="404"/>
      <c r="P3995" s="404"/>
      <c r="Q3995" s="404"/>
      <c r="R3995" s="404"/>
      <c r="S3995" s="404"/>
      <c r="T3995" s="404"/>
    </row>
    <row r="3996" spans="12:20" ht="16.8">
      <c r="L3996" s="404"/>
      <c r="M3996" s="404"/>
      <c r="N3996" s="404"/>
      <c r="O3996" s="404"/>
      <c r="P3996" s="404"/>
      <c r="Q3996" s="404"/>
      <c r="R3996" s="404"/>
      <c r="S3996" s="404"/>
      <c r="T3996" s="404"/>
    </row>
    <row r="3997" spans="12:20" ht="16.8">
      <c r="L3997" s="404"/>
      <c r="M3997" s="404"/>
      <c r="N3997" s="404"/>
      <c r="O3997" s="404"/>
      <c r="P3997" s="404"/>
      <c r="Q3997" s="404"/>
      <c r="R3997" s="404"/>
      <c r="S3997" s="404"/>
      <c r="T3997" s="404"/>
    </row>
    <row r="3998" spans="12:20" ht="16.8">
      <c r="L3998" s="404"/>
      <c r="M3998" s="404"/>
      <c r="N3998" s="404"/>
      <c r="O3998" s="404"/>
      <c r="P3998" s="404"/>
      <c r="Q3998" s="404"/>
      <c r="R3998" s="404"/>
      <c r="S3998" s="404"/>
      <c r="T3998" s="404"/>
    </row>
    <row r="3999" spans="12:20" ht="16.8">
      <c r="L3999" s="404"/>
      <c r="M3999" s="404"/>
      <c r="N3999" s="404"/>
      <c r="O3999" s="404"/>
      <c r="P3999" s="404"/>
      <c r="Q3999" s="404"/>
      <c r="R3999" s="404"/>
      <c r="S3999" s="404"/>
      <c r="T3999" s="404"/>
    </row>
    <row r="4000" spans="12:20" ht="16.8">
      <c r="L4000" s="404"/>
      <c r="M4000" s="404"/>
      <c r="N4000" s="404"/>
      <c r="O4000" s="404"/>
      <c r="P4000" s="404"/>
      <c r="Q4000" s="404"/>
      <c r="R4000" s="404"/>
      <c r="S4000" s="404"/>
      <c r="T4000" s="404"/>
    </row>
    <row r="4001" spans="12:20" ht="16.8">
      <c r="L4001" s="404"/>
      <c r="M4001" s="404"/>
      <c r="N4001" s="404"/>
      <c r="O4001" s="404"/>
      <c r="P4001" s="404"/>
      <c r="Q4001" s="404"/>
      <c r="R4001" s="404"/>
      <c r="S4001" s="404"/>
      <c r="T4001" s="404"/>
    </row>
    <row r="4002" spans="12:20" ht="16.8">
      <c r="L4002" s="404"/>
      <c r="M4002" s="404"/>
      <c r="N4002" s="404"/>
      <c r="O4002" s="404"/>
      <c r="P4002" s="404"/>
      <c r="Q4002" s="404"/>
      <c r="R4002" s="404"/>
      <c r="S4002" s="404"/>
      <c r="T4002" s="404"/>
    </row>
    <row r="4003" spans="12:20" ht="16.8">
      <c r="L4003" s="404"/>
      <c r="M4003" s="404"/>
      <c r="N4003" s="404"/>
      <c r="O4003" s="404"/>
      <c r="P4003" s="404"/>
      <c r="Q4003" s="404"/>
      <c r="R4003" s="404"/>
      <c r="S4003" s="404"/>
      <c r="T4003" s="404"/>
    </row>
    <row r="4004" spans="12:20" ht="16.8">
      <c r="L4004" s="404"/>
      <c r="M4004" s="404"/>
      <c r="N4004" s="404"/>
      <c r="O4004" s="404"/>
      <c r="P4004" s="404"/>
      <c r="Q4004" s="404"/>
      <c r="R4004" s="404"/>
      <c r="S4004" s="404"/>
      <c r="T4004" s="404"/>
    </row>
    <row r="4005" spans="12:20" ht="16.8">
      <c r="L4005" s="404"/>
      <c r="M4005" s="404"/>
      <c r="N4005" s="404"/>
      <c r="O4005" s="404"/>
      <c r="P4005" s="404"/>
      <c r="Q4005" s="404"/>
      <c r="R4005" s="404"/>
      <c r="S4005" s="404"/>
      <c r="T4005" s="404"/>
    </row>
    <row r="4006" spans="12:20" ht="16.8">
      <c r="L4006" s="404"/>
      <c r="M4006" s="404"/>
      <c r="N4006" s="404"/>
      <c r="O4006" s="404"/>
      <c r="P4006" s="404"/>
      <c r="Q4006" s="404"/>
      <c r="R4006" s="404"/>
      <c r="S4006" s="404"/>
      <c r="T4006" s="404"/>
    </row>
    <row r="4007" spans="12:20" ht="16.8">
      <c r="L4007" s="404"/>
      <c r="M4007" s="404"/>
      <c r="N4007" s="404"/>
      <c r="O4007" s="404"/>
      <c r="P4007" s="404"/>
      <c r="Q4007" s="404"/>
      <c r="R4007" s="404"/>
      <c r="S4007" s="404"/>
      <c r="T4007" s="404"/>
    </row>
    <row r="4008" spans="12:20" ht="16.8">
      <c r="L4008" s="404"/>
      <c r="M4008" s="404"/>
      <c r="N4008" s="404"/>
      <c r="O4008" s="404"/>
      <c r="P4008" s="404"/>
      <c r="Q4008" s="404"/>
      <c r="R4008" s="404"/>
      <c r="S4008" s="404"/>
      <c r="T4008" s="404"/>
    </row>
    <row r="4009" spans="12:20" ht="16.8">
      <c r="L4009" s="404"/>
      <c r="M4009" s="404"/>
      <c r="N4009" s="404"/>
      <c r="O4009" s="404"/>
      <c r="P4009" s="404"/>
      <c r="Q4009" s="404"/>
      <c r="R4009" s="404"/>
      <c r="S4009" s="404"/>
      <c r="T4009" s="404"/>
    </row>
    <row r="4010" spans="12:20" ht="16.8">
      <c r="L4010" s="404"/>
      <c r="M4010" s="404"/>
      <c r="N4010" s="404"/>
      <c r="O4010" s="404"/>
      <c r="P4010" s="404"/>
      <c r="Q4010" s="404"/>
      <c r="R4010" s="404"/>
      <c r="S4010" s="404"/>
      <c r="T4010" s="404"/>
    </row>
    <row r="4011" spans="12:20" ht="16.8">
      <c r="L4011" s="404"/>
      <c r="M4011" s="404"/>
      <c r="N4011" s="404"/>
      <c r="O4011" s="404"/>
      <c r="P4011" s="404"/>
      <c r="Q4011" s="404"/>
      <c r="R4011" s="404"/>
      <c r="S4011" s="404"/>
      <c r="T4011" s="404"/>
    </row>
    <row r="4012" spans="12:20" ht="16.8">
      <c r="L4012" s="404"/>
      <c r="M4012" s="404"/>
      <c r="N4012" s="404"/>
      <c r="O4012" s="404"/>
      <c r="P4012" s="404"/>
      <c r="Q4012" s="404"/>
      <c r="R4012" s="404"/>
      <c r="S4012" s="404"/>
      <c r="T4012" s="404"/>
    </row>
    <row r="4013" spans="12:20" ht="16.8">
      <c r="L4013" s="404"/>
      <c r="M4013" s="404"/>
      <c r="N4013" s="404"/>
      <c r="O4013" s="404"/>
      <c r="P4013" s="404"/>
      <c r="Q4013" s="404"/>
      <c r="R4013" s="404"/>
      <c r="S4013" s="404"/>
      <c r="T4013" s="404"/>
    </row>
    <row r="4014" spans="12:20" ht="16.8">
      <c r="L4014" s="404"/>
      <c r="M4014" s="404"/>
      <c r="N4014" s="404"/>
      <c r="O4014" s="404"/>
      <c r="P4014" s="404"/>
      <c r="Q4014" s="404"/>
      <c r="R4014" s="404"/>
      <c r="S4014" s="404"/>
      <c r="T4014" s="404"/>
    </row>
    <row r="4015" spans="12:20" ht="16.8">
      <c r="L4015" s="404"/>
      <c r="M4015" s="404"/>
      <c r="N4015" s="404"/>
      <c r="O4015" s="404"/>
      <c r="P4015" s="404"/>
      <c r="Q4015" s="404"/>
      <c r="R4015" s="404"/>
      <c r="S4015" s="404"/>
      <c r="T4015" s="404"/>
    </row>
    <row r="4016" spans="12:20" ht="16.8">
      <c r="L4016" s="404"/>
      <c r="M4016" s="404"/>
      <c r="N4016" s="404"/>
      <c r="O4016" s="404"/>
      <c r="P4016" s="404"/>
      <c r="Q4016" s="404"/>
      <c r="R4016" s="404"/>
      <c r="S4016" s="404"/>
      <c r="T4016" s="404"/>
    </row>
    <row r="4017" spans="12:20" ht="16.8">
      <c r="L4017" s="404"/>
      <c r="M4017" s="404"/>
      <c r="N4017" s="404"/>
      <c r="O4017" s="404"/>
      <c r="P4017" s="404"/>
      <c r="Q4017" s="404"/>
      <c r="R4017" s="404"/>
      <c r="S4017" s="404"/>
      <c r="T4017" s="404"/>
    </row>
    <row r="4018" spans="12:20" ht="16.8">
      <c r="L4018" s="404"/>
      <c r="M4018" s="404"/>
      <c r="N4018" s="404"/>
      <c r="O4018" s="404"/>
      <c r="P4018" s="404"/>
      <c r="Q4018" s="404"/>
      <c r="R4018" s="404"/>
      <c r="S4018" s="404"/>
      <c r="T4018" s="404"/>
    </row>
    <row r="4019" spans="12:20" ht="16.8">
      <c r="L4019" s="404"/>
      <c r="M4019" s="404"/>
      <c r="N4019" s="404"/>
      <c r="O4019" s="404"/>
      <c r="P4019" s="404"/>
      <c r="Q4019" s="404"/>
      <c r="R4019" s="404"/>
      <c r="S4019" s="404"/>
      <c r="T4019" s="404"/>
    </row>
    <row r="4020" spans="12:20" ht="16.8">
      <c r="L4020" s="404"/>
      <c r="M4020" s="404"/>
      <c r="N4020" s="404"/>
      <c r="O4020" s="404"/>
      <c r="P4020" s="404"/>
      <c r="Q4020" s="404"/>
      <c r="R4020" s="404"/>
      <c r="S4020" s="404"/>
      <c r="T4020" s="404"/>
    </row>
    <row r="4021" spans="12:20" ht="16.8">
      <c r="L4021" s="404"/>
      <c r="M4021" s="404"/>
      <c r="N4021" s="404"/>
      <c r="O4021" s="404"/>
      <c r="P4021" s="404"/>
      <c r="Q4021" s="404"/>
      <c r="R4021" s="404"/>
      <c r="S4021" s="404"/>
      <c r="T4021" s="404"/>
    </row>
    <row r="4022" spans="12:20" ht="16.8">
      <c r="L4022" s="404"/>
      <c r="M4022" s="404"/>
      <c r="N4022" s="404"/>
      <c r="O4022" s="404"/>
      <c r="P4022" s="404"/>
      <c r="Q4022" s="404"/>
      <c r="R4022" s="404"/>
      <c r="S4022" s="404"/>
      <c r="T4022" s="404"/>
    </row>
    <row r="4023" spans="12:20" ht="16.8">
      <c r="L4023" s="404"/>
      <c r="M4023" s="404"/>
      <c r="N4023" s="404"/>
      <c r="O4023" s="404"/>
      <c r="P4023" s="404"/>
      <c r="Q4023" s="404"/>
      <c r="R4023" s="404"/>
      <c r="S4023" s="404"/>
      <c r="T4023" s="404"/>
    </row>
    <row r="4024" spans="12:20" ht="16.8">
      <c r="L4024" s="404"/>
      <c r="M4024" s="404"/>
      <c r="N4024" s="404"/>
      <c r="O4024" s="404"/>
      <c r="P4024" s="404"/>
      <c r="Q4024" s="404"/>
      <c r="R4024" s="404"/>
      <c r="S4024" s="404"/>
      <c r="T4024" s="404"/>
    </row>
    <row r="4025" spans="12:20" ht="16.8">
      <c r="L4025" s="404"/>
      <c r="M4025" s="404"/>
      <c r="N4025" s="404"/>
      <c r="O4025" s="404"/>
      <c r="P4025" s="404"/>
      <c r="Q4025" s="404"/>
      <c r="R4025" s="404"/>
      <c r="S4025" s="404"/>
      <c r="T4025" s="404"/>
    </row>
    <row r="4026" spans="12:20" ht="16.8">
      <c r="L4026" s="404"/>
      <c r="M4026" s="404"/>
      <c r="N4026" s="404"/>
      <c r="O4026" s="404"/>
      <c r="P4026" s="404"/>
      <c r="Q4026" s="404"/>
      <c r="R4026" s="404"/>
      <c r="S4026" s="404"/>
      <c r="T4026" s="404"/>
    </row>
    <row r="4027" spans="12:20" ht="16.8">
      <c r="L4027" s="404"/>
      <c r="M4027" s="404"/>
      <c r="N4027" s="404"/>
      <c r="O4027" s="404"/>
      <c r="P4027" s="404"/>
      <c r="Q4027" s="404"/>
      <c r="R4027" s="404"/>
      <c r="S4027" s="404"/>
      <c r="T4027" s="404"/>
    </row>
    <row r="4028" spans="12:20" ht="16.8">
      <c r="L4028" s="404"/>
      <c r="M4028" s="404"/>
      <c r="N4028" s="404"/>
      <c r="O4028" s="404"/>
      <c r="P4028" s="404"/>
      <c r="Q4028" s="404"/>
      <c r="R4028" s="404"/>
      <c r="S4028" s="404"/>
      <c r="T4028" s="404"/>
    </row>
    <row r="4029" spans="12:20" ht="16.8">
      <c r="L4029" s="404"/>
      <c r="M4029" s="404"/>
      <c r="N4029" s="404"/>
      <c r="O4029" s="404"/>
      <c r="P4029" s="404"/>
      <c r="Q4029" s="404"/>
      <c r="R4029" s="404"/>
      <c r="S4029" s="404"/>
      <c r="T4029" s="404"/>
    </row>
    <row r="4030" spans="12:20" ht="16.8">
      <c r="L4030" s="404"/>
      <c r="M4030" s="404"/>
      <c r="N4030" s="404"/>
      <c r="O4030" s="404"/>
      <c r="P4030" s="404"/>
      <c r="Q4030" s="404"/>
      <c r="R4030" s="404"/>
      <c r="S4030" s="404"/>
      <c r="T4030" s="404"/>
    </row>
    <row r="4031" spans="12:20" ht="16.8">
      <c r="L4031" s="404"/>
      <c r="M4031" s="404"/>
      <c r="N4031" s="404"/>
      <c r="O4031" s="404"/>
      <c r="P4031" s="404"/>
      <c r="Q4031" s="404"/>
      <c r="R4031" s="404"/>
      <c r="S4031" s="404"/>
      <c r="T4031" s="404"/>
    </row>
    <row r="4032" spans="12:20" ht="16.8">
      <c r="L4032" s="404"/>
      <c r="M4032" s="404"/>
      <c r="N4032" s="404"/>
      <c r="O4032" s="404"/>
      <c r="P4032" s="404"/>
      <c r="Q4032" s="404"/>
      <c r="R4032" s="404"/>
      <c r="S4032" s="404"/>
      <c r="T4032" s="404"/>
    </row>
    <row r="4033" spans="12:20" ht="16.8">
      <c r="L4033" s="404"/>
      <c r="M4033" s="404"/>
      <c r="N4033" s="404"/>
      <c r="O4033" s="404"/>
      <c r="P4033" s="404"/>
      <c r="Q4033" s="404"/>
      <c r="R4033" s="404"/>
      <c r="S4033" s="404"/>
      <c r="T4033" s="404"/>
    </row>
    <row r="4034" spans="12:20" ht="16.8">
      <c r="L4034" s="404"/>
      <c r="M4034" s="404"/>
      <c r="N4034" s="404"/>
      <c r="O4034" s="404"/>
      <c r="P4034" s="404"/>
      <c r="Q4034" s="404"/>
      <c r="R4034" s="404"/>
      <c r="S4034" s="404"/>
      <c r="T4034" s="404"/>
    </row>
    <row r="4035" spans="12:20" ht="16.8">
      <c r="L4035" s="404"/>
      <c r="M4035" s="404"/>
      <c r="N4035" s="404"/>
      <c r="O4035" s="404"/>
      <c r="P4035" s="404"/>
      <c r="Q4035" s="404"/>
      <c r="R4035" s="404"/>
      <c r="S4035" s="404"/>
      <c r="T4035" s="404"/>
    </row>
    <row r="4036" spans="12:20" ht="16.8">
      <c r="L4036" s="404"/>
      <c r="M4036" s="404"/>
      <c r="N4036" s="404"/>
      <c r="O4036" s="404"/>
      <c r="P4036" s="404"/>
      <c r="Q4036" s="404"/>
      <c r="R4036" s="404"/>
      <c r="S4036" s="404"/>
      <c r="T4036" s="404"/>
    </row>
    <row r="4037" spans="12:20" ht="16.8">
      <c r="L4037" s="404"/>
      <c r="M4037" s="404"/>
      <c r="N4037" s="404"/>
      <c r="O4037" s="404"/>
      <c r="P4037" s="404"/>
      <c r="Q4037" s="404"/>
      <c r="R4037" s="404"/>
      <c r="S4037" s="404"/>
      <c r="T4037" s="404"/>
    </row>
    <row r="4038" spans="12:20" ht="16.8">
      <c r="L4038" s="404"/>
      <c r="M4038" s="404"/>
      <c r="N4038" s="404"/>
      <c r="O4038" s="404"/>
      <c r="P4038" s="404"/>
      <c r="Q4038" s="404"/>
      <c r="R4038" s="404"/>
      <c r="S4038" s="404"/>
      <c r="T4038" s="404"/>
    </row>
    <row r="4039" spans="12:20" ht="16.8">
      <c r="L4039" s="404"/>
      <c r="M4039" s="404"/>
      <c r="N4039" s="404"/>
      <c r="O4039" s="404"/>
      <c r="P4039" s="404"/>
      <c r="Q4039" s="404"/>
      <c r="R4039" s="404"/>
      <c r="S4039" s="404"/>
      <c r="T4039" s="404"/>
    </row>
    <row r="4040" spans="12:20" ht="16.8">
      <c r="L4040" s="404"/>
      <c r="M4040" s="404"/>
      <c r="N4040" s="404"/>
      <c r="O4040" s="404"/>
      <c r="P4040" s="404"/>
      <c r="Q4040" s="404"/>
      <c r="R4040" s="404"/>
      <c r="S4040" s="404"/>
      <c r="T4040" s="404"/>
    </row>
    <row r="4041" spans="12:20" ht="16.8">
      <c r="L4041" s="404"/>
      <c r="M4041" s="404"/>
      <c r="N4041" s="404"/>
      <c r="O4041" s="404"/>
      <c r="P4041" s="404"/>
      <c r="Q4041" s="404"/>
      <c r="R4041" s="404"/>
      <c r="S4041" s="404"/>
      <c r="T4041" s="404"/>
    </row>
    <row r="4042" spans="12:20" ht="16.8">
      <c r="L4042" s="404"/>
      <c r="M4042" s="404"/>
      <c r="N4042" s="404"/>
      <c r="O4042" s="404"/>
      <c r="P4042" s="404"/>
      <c r="Q4042" s="404"/>
      <c r="R4042" s="404"/>
      <c r="S4042" s="404"/>
      <c r="T4042" s="404"/>
    </row>
    <row r="4043" spans="12:20" ht="16.8">
      <c r="L4043" s="404"/>
      <c r="M4043" s="404"/>
      <c r="N4043" s="404"/>
      <c r="O4043" s="404"/>
      <c r="P4043" s="404"/>
      <c r="Q4043" s="404"/>
      <c r="R4043" s="404"/>
      <c r="S4043" s="404"/>
      <c r="T4043" s="404"/>
    </row>
    <row r="4044" spans="12:20" ht="16.8">
      <c r="L4044" s="404"/>
      <c r="M4044" s="404"/>
      <c r="N4044" s="404"/>
      <c r="O4044" s="404"/>
      <c r="P4044" s="404"/>
      <c r="Q4044" s="404"/>
      <c r="R4044" s="404"/>
      <c r="S4044" s="404"/>
      <c r="T4044" s="404"/>
    </row>
    <row r="4045" spans="12:20" ht="16.8">
      <c r="L4045" s="404"/>
      <c r="M4045" s="404"/>
      <c r="N4045" s="404"/>
      <c r="O4045" s="404"/>
      <c r="P4045" s="404"/>
      <c r="Q4045" s="404"/>
      <c r="R4045" s="404"/>
      <c r="S4045" s="404"/>
      <c r="T4045" s="404"/>
    </row>
    <row r="4046" spans="12:20" ht="16.8">
      <c r="L4046" s="404"/>
      <c r="M4046" s="404"/>
      <c r="N4046" s="404"/>
      <c r="O4046" s="404"/>
      <c r="P4046" s="404"/>
      <c r="Q4046" s="404"/>
      <c r="R4046" s="404"/>
      <c r="S4046" s="404"/>
      <c r="T4046" s="404"/>
    </row>
    <row r="4047" spans="12:20" ht="16.8">
      <c r="L4047" s="404"/>
      <c r="M4047" s="404"/>
      <c r="N4047" s="404"/>
      <c r="O4047" s="404"/>
      <c r="P4047" s="404"/>
      <c r="Q4047" s="404"/>
      <c r="R4047" s="404"/>
      <c r="S4047" s="404"/>
      <c r="T4047" s="404"/>
    </row>
    <row r="4048" spans="12:20" ht="16.8">
      <c r="L4048" s="404"/>
      <c r="M4048" s="404"/>
      <c r="N4048" s="404"/>
      <c r="O4048" s="404"/>
      <c r="P4048" s="404"/>
      <c r="Q4048" s="404"/>
      <c r="R4048" s="404"/>
      <c r="S4048" s="404"/>
      <c r="T4048" s="404"/>
    </row>
    <row r="4049" spans="12:20" ht="16.8">
      <c r="L4049" s="404"/>
      <c r="M4049" s="404"/>
      <c r="N4049" s="404"/>
      <c r="O4049" s="404"/>
      <c r="P4049" s="404"/>
      <c r="Q4049" s="404"/>
      <c r="R4049" s="404"/>
      <c r="S4049" s="404"/>
      <c r="T4049" s="404"/>
    </row>
    <row r="4050" spans="12:20" ht="16.8">
      <c r="L4050" s="404"/>
      <c r="M4050" s="404"/>
      <c r="N4050" s="404"/>
      <c r="O4050" s="404"/>
      <c r="P4050" s="404"/>
      <c r="Q4050" s="404"/>
      <c r="R4050" s="404"/>
      <c r="S4050" s="404"/>
      <c r="T4050" s="404"/>
    </row>
    <row r="4051" spans="12:20" ht="16.8">
      <c r="L4051" s="404"/>
      <c r="M4051" s="404"/>
      <c r="N4051" s="404"/>
      <c r="O4051" s="404"/>
      <c r="P4051" s="404"/>
      <c r="Q4051" s="404"/>
      <c r="R4051" s="404"/>
      <c r="S4051" s="404"/>
      <c r="T4051" s="404"/>
    </row>
    <row r="4052" spans="12:20" ht="16.8">
      <c r="L4052" s="404"/>
      <c r="M4052" s="404"/>
      <c r="N4052" s="404"/>
      <c r="O4052" s="404"/>
      <c r="P4052" s="404"/>
      <c r="Q4052" s="404"/>
      <c r="R4052" s="404"/>
      <c r="S4052" s="404"/>
      <c r="T4052" s="404"/>
    </row>
    <row r="4053" spans="12:20" ht="16.8">
      <c r="L4053" s="404"/>
      <c r="M4053" s="404"/>
      <c r="N4053" s="404"/>
      <c r="O4053" s="404"/>
      <c r="P4053" s="404"/>
      <c r="Q4053" s="404"/>
      <c r="R4053" s="404"/>
      <c r="S4053" s="404"/>
      <c r="T4053" s="404"/>
    </row>
    <row r="4054" spans="12:20" ht="16.8">
      <c r="L4054" s="404"/>
      <c r="M4054" s="404"/>
      <c r="N4054" s="404"/>
      <c r="O4054" s="404"/>
      <c r="P4054" s="404"/>
      <c r="Q4054" s="404"/>
      <c r="R4054" s="404"/>
      <c r="S4054" s="404"/>
      <c r="T4054" s="404"/>
    </row>
    <row r="4055" spans="12:20" ht="16.8">
      <c r="L4055" s="404"/>
      <c r="M4055" s="404"/>
      <c r="N4055" s="404"/>
      <c r="O4055" s="404"/>
      <c r="P4055" s="404"/>
      <c r="Q4055" s="404"/>
      <c r="R4055" s="404"/>
      <c r="S4055" s="404"/>
      <c r="T4055" s="404"/>
    </row>
    <row r="4056" spans="12:20" ht="16.8">
      <c r="L4056" s="404"/>
      <c r="M4056" s="404"/>
      <c r="N4056" s="404"/>
      <c r="O4056" s="404"/>
      <c r="P4056" s="404"/>
      <c r="Q4056" s="404"/>
      <c r="R4056" s="404"/>
      <c r="S4056" s="404"/>
      <c r="T4056" s="404"/>
    </row>
    <row r="4057" spans="12:20" ht="16.8">
      <c r="L4057" s="404"/>
      <c r="M4057" s="404"/>
      <c r="N4057" s="404"/>
      <c r="O4057" s="404"/>
      <c r="P4057" s="404"/>
      <c r="Q4057" s="404"/>
      <c r="R4057" s="404"/>
      <c r="S4057" s="404"/>
      <c r="T4057" s="404"/>
    </row>
    <row r="4058" spans="12:20" ht="16.8">
      <c r="L4058" s="404"/>
      <c r="M4058" s="404"/>
      <c r="N4058" s="404"/>
      <c r="O4058" s="404"/>
      <c r="P4058" s="404"/>
      <c r="Q4058" s="404"/>
      <c r="R4058" s="404"/>
      <c r="S4058" s="404"/>
      <c r="T4058" s="404"/>
    </row>
    <row r="4059" spans="12:20" ht="16.8">
      <c r="L4059" s="404"/>
      <c r="M4059" s="404"/>
      <c r="N4059" s="404"/>
      <c r="O4059" s="404"/>
      <c r="P4059" s="404"/>
      <c r="Q4059" s="404"/>
      <c r="R4059" s="404"/>
      <c r="S4059" s="404"/>
      <c r="T4059" s="404"/>
    </row>
    <row r="4060" spans="12:20" ht="16.8">
      <c r="L4060" s="404"/>
      <c r="M4060" s="404"/>
      <c r="N4060" s="404"/>
      <c r="O4060" s="404"/>
      <c r="P4060" s="404"/>
      <c r="Q4060" s="404"/>
      <c r="R4060" s="404"/>
      <c r="S4060" s="404"/>
      <c r="T4060" s="404"/>
    </row>
    <row r="4061" spans="12:20" ht="16.8">
      <c r="L4061" s="404"/>
      <c r="M4061" s="404"/>
      <c r="N4061" s="404"/>
      <c r="O4061" s="404"/>
      <c r="P4061" s="404"/>
      <c r="Q4061" s="404"/>
      <c r="R4061" s="404"/>
      <c r="S4061" s="404"/>
      <c r="T4061" s="404"/>
    </row>
    <row r="4062" spans="12:20" ht="16.8">
      <c r="L4062" s="404"/>
      <c r="M4062" s="404"/>
      <c r="N4062" s="404"/>
      <c r="O4062" s="404"/>
      <c r="P4062" s="404"/>
      <c r="Q4062" s="404"/>
      <c r="R4062" s="404"/>
      <c r="S4062" s="404"/>
      <c r="T4062" s="404"/>
    </row>
    <row r="4063" spans="12:20" ht="16.8">
      <c r="L4063" s="404"/>
      <c r="M4063" s="404"/>
      <c r="N4063" s="404"/>
      <c r="O4063" s="404"/>
      <c r="P4063" s="404"/>
      <c r="Q4063" s="404"/>
      <c r="R4063" s="404"/>
      <c r="S4063" s="404"/>
      <c r="T4063" s="404"/>
    </row>
    <row r="4064" spans="12:20" ht="16.8">
      <c r="L4064" s="404"/>
      <c r="M4064" s="404"/>
      <c r="N4064" s="404"/>
      <c r="O4064" s="404"/>
      <c r="P4064" s="404"/>
      <c r="Q4064" s="404"/>
      <c r="R4064" s="404"/>
      <c r="S4064" s="404"/>
      <c r="T4064" s="404"/>
    </row>
    <row r="4065" spans="12:20" ht="16.8">
      <c r="L4065" s="404"/>
      <c r="M4065" s="404"/>
      <c r="N4065" s="404"/>
      <c r="O4065" s="404"/>
      <c r="P4065" s="404"/>
      <c r="Q4065" s="404"/>
      <c r="R4065" s="404"/>
      <c r="S4065" s="404"/>
      <c r="T4065" s="404"/>
    </row>
    <row r="4066" spans="12:20" ht="16.8">
      <c r="L4066" s="404"/>
      <c r="M4066" s="404"/>
      <c r="N4066" s="404"/>
      <c r="O4066" s="404"/>
      <c r="P4066" s="404"/>
      <c r="Q4066" s="404"/>
      <c r="R4066" s="404"/>
      <c r="S4066" s="404"/>
      <c r="T4066" s="404"/>
    </row>
    <row r="4067" spans="12:20" ht="16.8">
      <c r="L4067" s="404"/>
      <c r="M4067" s="404"/>
      <c r="N4067" s="404"/>
      <c r="O4067" s="404"/>
      <c r="P4067" s="404"/>
      <c r="Q4067" s="404"/>
      <c r="R4067" s="404"/>
      <c r="S4067" s="404"/>
      <c r="T4067" s="404"/>
    </row>
    <row r="4068" spans="12:20" ht="16.8">
      <c r="L4068" s="404"/>
      <c r="M4068" s="404"/>
      <c r="N4068" s="404"/>
      <c r="O4068" s="404"/>
      <c r="P4068" s="404"/>
      <c r="Q4068" s="404"/>
      <c r="R4068" s="404"/>
      <c r="S4068" s="404"/>
      <c r="T4068" s="404"/>
    </row>
    <row r="4069" spans="12:20" ht="16.8">
      <c r="L4069" s="404"/>
      <c r="M4069" s="404"/>
      <c r="N4069" s="404"/>
      <c r="O4069" s="404"/>
      <c r="P4069" s="404"/>
      <c r="Q4069" s="404"/>
      <c r="R4069" s="404"/>
      <c r="S4069" s="404"/>
      <c r="T4069" s="404"/>
    </row>
    <row r="4070" spans="12:20" ht="16.8">
      <c r="L4070" s="404"/>
      <c r="M4070" s="404"/>
      <c r="N4070" s="404"/>
      <c r="O4070" s="404"/>
      <c r="P4070" s="404"/>
      <c r="Q4070" s="404"/>
      <c r="R4070" s="404"/>
      <c r="S4070" s="404"/>
      <c r="T4070" s="404"/>
    </row>
    <row r="4071" spans="12:20" ht="16.8">
      <c r="L4071" s="404"/>
      <c r="M4071" s="404"/>
      <c r="N4071" s="404"/>
      <c r="O4071" s="404"/>
      <c r="P4071" s="404"/>
      <c r="Q4071" s="404"/>
      <c r="R4071" s="404"/>
      <c r="S4071" s="404"/>
      <c r="T4071" s="404"/>
    </row>
    <row r="4072" spans="12:20" ht="16.8">
      <c r="L4072" s="404"/>
      <c r="M4072" s="404"/>
      <c r="N4072" s="404"/>
      <c r="O4072" s="404"/>
      <c r="P4072" s="404"/>
      <c r="Q4072" s="404"/>
      <c r="R4072" s="404"/>
      <c r="S4072" s="404"/>
      <c r="T4072" s="404"/>
    </row>
    <row r="4073" spans="12:20" ht="16.8">
      <c r="L4073" s="404"/>
      <c r="M4073" s="404"/>
      <c r="N4073" s="404"/>
      <c r="O4073" s="404"/>
      <c r="P4073" s="404"/>
      <c r="Q4073" s="404"/>
      <c r="R4073" s="404"/>
      <c r="S4073" s="404"/>
      <c r="T4073" s="404"/>
    </row>
    <row r="4074" spans="12:20" ht="16.8">
      <c r="L4074" s="404"/>
      <c r="M4074" s="404"/>
      <c r="N4074" s="404"/>
      <c r="O4074" s="404"/>
      <c r="P4074" s="404"/>
      <c r="Q4074" s="404"/>
      <c r="R4074" s="404"/>
      <c r="S4074" s="404"/>
      <c r="T4074" s="404"/>
    </row>
    <row r="4075" spans="12:20" ht="16.8">
      <c r="L4075" s="404"/>
      <c r="M4075" s="404"/>
      <c r="N4075" s="404"/>
      <c r="O4075" s="404"/>
      <c r="P4075" s="404"/>
      <c r="Q4075" s="404"/>
      <c r="R4075" s="404"/>
      <c r="S4075" s="404"/>
      <c r="T4075" s="404"/>
    </row>
    <row r="4076" spans="12:20" ht="16.8">
      <c r="L4076" s="404"/>
      <c r="M4076" s="404"/>
      <c r="N4076" s="404"/>
      <c r="O4076" s="404"/>
      <c r="P4076" s="404"/>
      <c r="Q4076" s="404"/>
      <c r="R4076" s="404"/>
      <c r="S4076" s="404"/>
      <c r="T4076" s="404"/>
    </row>
    <row r="4077" spans="12:20" ht="16.8">
      <c r="L4077" s="404"/>
      <c r="M4077" s="404"/>
      <c r="N4077" s="404"/>
      <c r="O4077" s="404"/>
      <c r="P4077" s="404"/>
      <c r="Q4077" s="404"/>
      <c r="R4077" s="404"/>
      <c r="S4077" s="404"/>
      <c r="T4077" s="404"/>
    </row>
    <row r="4078" spans="12:20" ht="16.8">
      <c r="L4078" s="404"/>
      <c r="M4078" s="404"/>
      <c r="N4078" s="404"/>
      <c r="O4078" s="404"/>
      <c r="P4078" s="404"/>
      <c r="Q4078" s="404"/>
      <c r="R4078" s="404"/>
      <c r="S4078" s="404"/>
      <c r="T4078" s="404"/>
    </row>
    <row r="4079" spans="12:20" ht="16.8">
      <c r="L4079" s="404"/>
      <c r="M4079" s="404"/>
      <c r="N4079" s="404"/>
      <c r="O4079" s="404"/>
      <c r="P4079" s="404"/>
      <c r="Q4079" s="404"/>
      <c r="R4079" s="404"/>
      <c r="S4079" s="404"/>
      <c r="T4079" s="404"/>
    </row>
    <row r="4080" spans="12:20" ht="16.8">
      <c r="L4080" s="404"/>
      <c r="M4080" s="404"/>
      <c r="N4080" s="404"/>
      <c r="O4080" s="404"/>
      <c r="P4080" s="404"/>
      <c r="Q4080" s="404"/>
      <c r="R4080" s="404"/>
      <c r="S4080" s="404"/>
      <c r="T4080" s="404"/>
    </row>
    <row r="4081" spans="12:20" ht="16.8">
      <c r="L4081" s="404"/>
      <c r="M4081" s="404"/>
      <c r="N4081" s="404"/>
      <c r="O4081" s="404"/>
      <c r="P4081" s="404"/>
      <c r="Q4081" s="404"/>
      <c r="R4081" s="404"/>
      <c r="S4081" s="404"/>
      <c r="T4081" s="404"/>
    </row>
    <row r="4082" spans="12:20" ht="16.8">
      <c r="L4082" s="404"/>
      <c r="M4082" s="404"/>
      <c r="N4082" s="404"/>
      <c r="O4082" s="404"/>
      <c r="P4082" s="404"/>
      <c r="Q4082" s="404"/>
      <c r="R4082" s="404"/>
      <c r="S4082" s="404"/>
      <c r="T4082" s="404"/>
    </row>
    <row r="4083" spans="12:20" ht="16.8">
      <c r="L4083" s="404"/>
      <c r="M4083" s="404"/>
      <c r="N4083" s="404"/>
      <c r="O4083" s="404"/>
      <c r="P4083" s="404"/>
      <c r="Q4083" s="404"/>
      <c r="R4083" s="404"/>
      <c r="S4083" s="404"/>
      <c r="T4083" s="404"/>
    </row>
    <row r="4084" spans="12:20" ht="16.8">
      <c r="L4084" s="404"/>
      <c r="M4084" s="404"/>
      <c r="N4084" s="404"/>
      <c r="O4084" s="404"/>
      <c r="P4084" s="404"/>
      <c r="Q4084" s="404"/>
      <c r="R4084" s="404"/>
      <c r="S4084" s="404"/>
      <c r="T4084" s="404"/>
    </row>
    <row r="4085" spans="12:20" ht="16.8">
      <c r="L4085" s="404"/>
      <c r="M4085" s="404"/>
      <c r="N4085" s="404"/>
      <c r="O4085" s="404"/>
      <c r="P4085" s="404"/>
      <c r="Q4085" s="404"/>
      <c r="R4085" s="404"/>
      <c r="S4085" s="404"/>
      <c r="T4085" s="404"/>
    </row>
    <row r="4086" spans="12:20" ht="16.8">
      <c r="L4086" s="404"/>
      <c r="M4086" s="404"/>
      <c r="N4086" s="404"/>
      <c r="O4086" s="404"/>
      <c r="P4086" s="404"/>
      <c r="Q4086" s="404"/>
      <c r="R4086" s="404"/>
      <c r="S4086" s="404"/>
      <c r="T4086" s="404"/>
    </row>
    <row r="4087" spans="12:20" ht="16.8">
      <c r="L4087" s="404"/>
      <c r="M4087" s="404"/>
      <c r="N4087" s="404"/>
      <c r="O4087" s="404"/>
      <c r="P4087" s="404"/>
      <c r="Q4087" s="404"/>
      <c r="R4087" s="404"/>
      <c r="S4087" s="404"/>
      <c r="T4087" s="404"/>
    </row>
    <row r="4088" spans="12:20" ht="16.8">
      <c r="L4088" s="404"/>
      <c r="M4088" s="404"/>
      <c r="N4088" s="404"/>
      <c r="O4088" s="404"/>
      <c r="P4088" s="404"/>
      <c r="Q4088" s="404"/>
      <c r="R4088" s="404"/>
      <c r="S4088" s="404"/>
      <c r="T4088" s="404"/>
    </row>
    <row r="4089" spans="12:20" ht="16.8">
      <c r="L4089" s="404"/>
      <c r="M4089" s="404"/>
      <c r="N4089" s="404"/>
      <c r="O4089" s="404"/>
      <c r="P4089" s="404"/>
      <c r="Q4089" s="404"/>
      <c r="R4089" s="404"/>
      <c r="S4089" s="404"/>
      <c r="T4089" s="404"/>
    </row>
    <row r="4090" spans="12:20" ht="16.8">
      <c r="L4090" s="404"/>
      <c r="M4090" s="404"/>
      <c r="N4090" s="404"/>
      <c r="O4090" s="404"/>
      <c r="P4090" s="404"/>
      <c r="Q4090" s="404"/>
      <c r="R4090" s="404"/>
      <c r="S4090" s="404"/>
      <c r="T4090" s="404"/>
    </row>
    <row r="4091" spans="12:20" ht="16.8">
      <c r="L4091" s="404"/>
      <c r="M4091" s="404"/>
      <c r="N4091" s="404"/>
      <c r="O4091" s="404"/>
      <c r="P4091" s="404"/>
      <c r="Q4091" s="404"/>
      <c r="R4091" s="404"/>
      <c r="S4091" s="404"/>
      <c r="T4091" s="404"/>
    </row>
    <row r="4092" spans="12:20" ht="16.8">
      <c r="L4092" s="404"/>
      <c r="M4092" s="404"/>
      <c r="N4092" s="404"/>
      <c r="O4092" s="404"/>
      <c r="P4092" s="404"/>
      <c r="Q4092" s="404"/>
      <c r="R4092" s="404"/>
      <c r="S4092" s="404"/>
      <c r="T4092" s="404"/>
    </row>
    <row r="4093" spans="12:20" ht="16.8">
      <c r="L4093" s="404"/>
      <c r="M4093" s="404"/>
      <c r="N4093" s="404"/>
      <c r="O4093" s="404"/>
      <c r="P4093" s="404"/>
      <c r="Q4093" s="404"/>
      <c r="R4093" s="404"/>
      <c r="S4093" s="404"/>
      <c r="T4093" s="404"/>
    </row>
    <row r="4094" spans="12:20" ht="16.8">
      <c r="L4094" s="404"/>
      <c r="M4094" s="404"/>
      <c r="N4094" s="404"/>
      <c r="O4094" s="404"/>
      <c r="P4094" s="404"/>
      <c r="Q4094" s="404"/>
      <c r="R4094" s="404"/>
      <c r="S4094" s="404"/>
      <c r="T4094" s="404"/>
    </row>
    <row r="4095" spans="12:20" ht="16.8">
      <c r="L4095" s="404"/>
      <c r="M4095" s="404"/>
      <c r="N4095" s="404"/>
      <c r="O4095" s="404"/>
      <c r="P4095" s="404"/>
      <c r="Q4095" s="404"/>
      <c r="R4095" s="404"/>
      <c r="S4095" s="404"/>
      <c r="T4095" s="404"/>
    </row>
    <row r="4096" spans="12:20" ht="16.8">
      <c r="L4096" s="404"/>
      <c r="M4096" s="404"/>
      <c r="N4096" s="404"/>
      <c r="O4096" s="404"/>
      <c r="P4096" s="404"/>
      <c r="Q4096" s="404"/>
      <c r="R4096" s="404"/>
      <c r="S4096" s="404"/>
      <c r="T4096" s="404"/>
    </row>
    <row r="4097" spans="12:20" ht="16.8">
      <c r="L4097" s="404"/>
      <c r="M4097" s="404"/>
      <c r="N4097" s="404"/>
      <c r="O4097" s="404"/>
      <c r="P4097" s="404"/>
      <c r="Q4097" s="404"/>
      <c r="R4097" s="404"/>
      <c r="S4097" s="404"/>
      <c r="T4097" s="404"/>
    </row>
    <row r="4098" spans="12:20" ht="16.8">
      <c r="L4098" s="404"/>
      <c r="M4098" s="404"/>
      <c r="N4098" s="404"/>
      <c r="O4098" s="404"/>
      <c r="P4098" s="404"/>
      <c r="Q4098" s="404"/>
      <c r="R4098" s="404"/>
      <c r="S4098" s="404"/>
      <c r="T4098" s="404"/>
    </row>
    <row r="4099" spans="12:20" ht="16.8">
      <c r="L4099" s="404"/>
      <c r="M4099" s="404"/>
      <c r="N4099" s="404"/>
      <c r="O4099" s="404"/>
      <c r="P4099" s="404"/>
      <c r="Q4099" s="404"/>
      <c r="R4099" s="404"/>
      <c r="S4099" s="404"/>
      <c r="T4099" s="404"/>
    </row>
    <row r="4100" spans="12:20" ht="16.8">
      <c r="L4100" s="404"/>
      <c r="M4100" s="404"/>
      <c r="N4100" s="404"/>
      <c r="O4100" s="404"/>
      <c r="P4100" s="404"/>
      <c r="Q4100" s="404"/>
      <c r="R4100" s="404"/>
      <c r="S4100" s="404"/>
      <c r="T4100" s="404"/>
    </row>
    <row r="4101" spans="12:20" ht="16.8">
      <c r="L4101" s="404"/>
      <c r="M4101" s="404"/>
      <c r="N4101" s="404"/>
      <c r="O4101" s="404"/>
      <c r="P4101" s="404"/>
      <c r="Q4101" s="404"/>
      <c r="R4101" s="404"/>
      <c r="S4101" s="404"/>
      <c r="T4101" s="404"/>
    </row>
    <row r="4102" spans="12:20" ht="16.8">
      <c r="L4102" s="404"/>
      <c r="M4102" s="404"/>
      <c r="N4102" s="404"/>
      <c r="O4102" s="404"/>
      <c r="P4102" s="404"/>
      <c r="Q4102" s="404"/>
      <c r="R4102" s="404"/>
      <c r="S4102" s="404"/>
      <c r="T4102" s="404"/>
    </row>
    <row r="4103" spans="12:20" ht="16.8">
      <c r="L4103" s="404"/>
      <c r="M4103" s="404"/>
      <c r="N4103" s="404"/>
      <c r="O4103" s="404"/>
      <c r="P4103" s="404"/>
      <c r="Q4103" s="404"/>
      <c r="R4103" s="404"/>
      <c r="S4103" s="404"/>
      <c r="T4103" s="404"/>
    </row>
    <row r="4104" spans="12:20" ht="16.8">
      <c r="L4104" s="404"/>
      <c r="M4104" s="404"/>
      <c r="N4104" s="404"/>
      <c r="O4104" s="404"/>
      <c r="P4104" s="404"/>
      <c r="Q4104" s="404"/>
      <c r="R4104" s="404"/>
      <c r="S4104" s="404"/>
      <c r="T4104" s="404"/>
    </row>
    <row r="4105" spans="12:20" ht="16.8">
      <c r="L4105" s="404"/>
      <c r="M4105" s="404"/>
      <c r="N4105" s="404"/>
      <c r="O4105" s="404"/>
      <c r="P4105" s="404"/>
      <c r="Q4105" s="404"/>
      <c r="R4105" s="404"/>
      <c r="S4105" s="404"/>
      <c r="T4105" s="404"/>
    </row>
    <row r="4106" spans="12:20" ht="16.8">
      <c r="L4106" s="404"/>
      <c r="M4106" s="404"/>
      <c r="N4106" s="404"/>
      <c r="O4106" s="404"/>
      <c r="P4106" s="404"/>
      <c r="Q4106" s="404"/>
      <c r="R4106" s="404"/>
      <c r="S4106" s="404"/>
      <c r="T4106" s="404"/>
    </row>
    <row r="4107" spans="12:20" ht="16.8">
      <c r="L4107" s="404"/>
      <c r="M4107" s="404"/>
      <c r="N4107" s="404"/>
      <c r="O4107" s="404"/>
      <c r="P4107" s="404"/>
      <c r="Q4107" s="404"/>
      <c r="R4107" s="404"/>
      <c r="S4107" s="404"/>
      <c r="T4107" s="404"/>
    </row>
    <row r="4108" spans="12:20" ht="16.8">
      <c r="L4108" s="404"/>
      <c r="M4108" s="404"/>
      <c r="N4108" s="404"/>
      <c r="O4108" s="404"/>
      <c r="P4108" s="404"/>
      <c r="Q4108" s="404"/>
      <c r="R4108" s="404"/>
      <c r="S4108" s="404"/>
      <c r="T4108" s="404"/>
    </row>
    <row r="4109" spans="12:20" ht="16.8">
      <c r="L4109" s="404"/>
      <c r="M4109" s="404"/>
      <c r="N4109" s="404"/>
      <c r="O4109" s="404"/>
      <c r="P4109" s="404"/>
      <c r="Q4109" s="404"/>
      <c r="R4109" s="404"/>
      <c r="S4109" s="404"/>
      <c r="T4109" s="404"/>
    </row>
    <row r="4110" spans="12:20" ht="16.8">
      <c r="L4110" s="404"/>
      <c r="M4110" s="404"/>
      <c r="N4110" s="404"/>
      <c r="O4110" s="404"/>
      <c r="P4110" s="404"/>
      <c r="Q4110" s="404"/>
      <c r="R4110" s="404"/>
      <c r="S4110" s="404"/>
      <c r="T4110" s="404"/>
    </row>
    <row r="4111" spans="12:20" ht="16.8">
      <c r="L4111" s="404"/>
      <c r="M4111" s="404"/>
      <c r="N4111" s="404"/>
      <c r="O4111" s="404"/>
      <c r="P4111" s="404"/>
      <c r="Q4111" s="404"/>
      <c r="R4111" s="404"/>
      <c r="S4111" s="404"/>
      <c r="T4111" s="404"/>
    </row>
    <row r="4112" spans="12:20" ht="16.8">
      <c r="L4112" s="404"/>
      <c r="M4112" s="404"/>
      <c r="N4112" s="404"/>
      <c r="O4112" s="404"/>
      <c r="P4112" s="404"/>
      <c r="Q4112" s="404"/>
      <c r="R4112" s="404"/>
      <c r="S4112" s="404"/>
      <c r="T4112" s="404"/>
    </row>
    <row r="4113" spans="12:20" ht="16.8">
      <c r="L4113" s="404"/>
      <c r="M4113" s="404"/>
      <c r="N4113" s="404"/>
      <c r="O4113" s="404"/>
      <c r="P4113" s="404"/>
      <c r="Q4113" s="404"/>
      <c r="R4113" s="404"/>
      <c r="S4113" s="404"/>
      <c r="T4113" s="404"/>
    </row>
    <row r="4114" spans="12:20" ht="16.8">
      <c r="L4114" s="404"/>
      <c r="M4114" s="404"/>
      <c r="N4114" s="404"/>
      <c r="O4114" s="404"/>
      <c r="P4114" s="404"/>
      <c r="Q4114" s="404"/>
      <c r="R4114" s="404"/>
      <c r="S4114" s="404"/>
      <c r="T4114" s="404"/>
    </row>
    <row r="4115" spans="12:20" ht="16.8">
      <c r="L4115" s="404"/>
      <c r="M4115" s="404"/>
      <c r="N4115" s="404"/>
      <c r="O4115" s="404"/>
      <c r="P4115" s="404"/>
      <c r="Q4115" s="404"/>
      <c r="R4115" s="404"/>
      <c r="S4115" s="404"/>
      <c r="T4115" s="404"/>
    </row>
    <row r="4116" spans="12:20" ht="16.8">
      <c r="L4116" s="404"/>
      <c r="M4116" s="404"/>
      <c r="N4116" s="404"/>
      <c r="O4116" s="404"/>
      <c r="P4116" s="404"/>
      <c r="Q4116" s="404"/>
      <c r="R4116" s="404"/>
      <c r="S4116" s="404"/>
      <c r="T4116" s="404"/>
    </row>
    <row r="4117" spans="12:20" ht="16.8">
      <c r="L4117" s="404"/>
      <c r="M4117" s="404"/>
      <c r="N4117" s="404"/>
      <c r="O4117" s="404"/>
      <c r="P4117" s="404"/>
      <c r="Q4117" s="404"/>
      <c r="R4117" s="404"/>
      <c r="S4117" s="404"/>
      <c r="T4117" s="404"/>
    </row>
    <row r="4118" spans="12:20" ht="16.8">
      <c r="L4118" s="404"/>
      <c r="M4118" s="404"/>
      <c r="N4118" s="404"/>
      <c r="O4118" s="404"/>
      <c r="P4118" s="404"/>
      <c r="Q4118" s="404"/>
      <c r="R4118" s="404"/>
      <c r="S4118" s="404"/>
      <c r="T4118" s="404"/>
    </row>
    <row r="4119" spans="12:20" ht="16.8">
      <c r="L4119" s="404"/>
      <c r="M4119" s="404"/>
      <c r="N4119" s="404"/>
      <c r="O4119" s="404"/>
      <c r="P4119" s="404"/>
      <c r="Q4119" s="404"/>
      <c r="R4119" s="404"/>
      <c r="S4119" s="404"/>
      <c r="T4119" s="404"/>
    </row>
    <row r="4120" spans="12:20" ht="16.8">
      <c r="L4120" s="404"/>
      <c r="M4120" s="404"/>
      <c r="N4120" s="404"/>
      <c r="O4120" s="404"/>
      <c r="P4120" s="404"/>
      <c r="Q4120" s="404"/>
      <c r="R4120" s="404"/>
      <c r="S4120" s="404"/>
      <c r="T4120" s="404"/>
    </row>
    <row r="4121" spans="12:20" ht="16.8">
      <c r="L4121" s="404"/>
      <c r="M4121" s="404"/>
      <c r="N4121" s="404"/>
      <c r="O4121" s="404"/>
      <c r="P4121" s="404"/>
      <c r="Q4121" s="404"/>
      <c r="R4121" s="404"/>
      <c r="S4121" s="404"/>
      <c r="T4121" s="404"/>
    </row>
    <row r="4122" spans="12:20" ht="16.8">
      <c r="L4122" s="404"/>
      <c r="M4122" s="404"/>
      <c r="N4122" s="404"/>
      <c r="O4122" s="404"/>
      <c r="P4122" s="404"/>
      <c r="Q4122" s="404"/>
      <c r="R4122" s="404"/>
      <c r="S4122" s="404"/>
      <c r="T4122" s="404"/>
    </row>
    <row r="4123" spans="12:20" ht="16.8">
      <c r="L4123" s="404"/>
      <c r="M4123" s="404"/>
      <c r="N4123" s="404"/>
      <c r="O4123" s="404"/>
      <c r="P4123" s="404"/>
      <c r="Q4123" s="404"/>
      <c r="R4123" s="404"/>
      <c r="S4123" s="404"/>
      <c r="T4123" s="404"/>
    </row>
    <row r="4124" spans="12:20" ht="16.8">
      <c r="L4124" s="404"/>
      <c r="M4124" s="404"/>
      <c r="N4124" s="404"/>
      <c r="O4124" s="404"/>
      <c r="P4124" s="404"/>
      <c r="Q4124" s="404"/>
      <c r="R4124" s="404"/>
      <c r="S4124" s="404"/>
      <c r="T4124" s="404"/>
    </row>
    <row r="4125" spans="12:20" ht="16.8">
      <c r="L4125" s="404"/>
      <c r="M4125" s="404"/>
      <c r="N4125" s="404"/>
      <c r="O4125" s="404"/>
      <c r="P4125" s="404"/>
      <c r="Q4125" s="404"/>
      <c r="R4125" s="404"/>
      <c r="S4125" s="404"/>
      <c r="T4125" s="404"/>
    </row>
    <row r="4126" spans="12:20" ht="16.8">
      <c r="L4126" s="404"/>
      <c r="M4126" s="404"/>
      <c r="N4126" s="404"/>
      <c r="O4126" s="404"/>
      <c r="P4126" s="404"/>
      <c r="Q4126" s="404"/>
      <c r="R4126" s="404"/>
      <c r="S4126" s="404"/>
      <c r="T4126" s="404"/>
    </row>
    <row r="4127" spans="12:20" ht="16.8">
      <c r="L4127" s="404"/>
      <c r="M4127" s="404"/>
      <c r="N4127" s="404"/>
      <c r="O4127" s="404"/>
      <c r="P4127" s="404"/>
      <c r="Q4127" s="404"/>
      <c r="R4127" s="404"/>
      <c r="S4127" s="404"/>
      <c r="T4127" s="404"/>
    </row>
    <row r="4128" spans="12:20" ht="16.8">
      <c r="L4128" s="404"/>
      <c r="M4128" s="404"/>
      <c r="N4128" s="404"/>
      <c r="O4128" s="404"/>
      <c r="P4128" s="404"/>
      <c r="Q4128" s="404"/>
      <c r="R4128" s="404"/>
      <c r="S4128" s="404"/>
      <c r="T4128" s="404"/>
    </row>
    <row r="4129" spans="12:20" ht="16.8">
      <c r="L4129" s="404"/>
      <c r="M4129" s="404"/>
      <c r="N4129" s="404"/>
      <c r="O4129" s="404"/>
      <c r="P4129" s="404"/>
      <c r="Q4129" s="404"/>
      <c r="R4129" s="404"/>
      <c r="S4129" s="404"/>
      <c r="T4129" s="404"/>
    </row>
    <row r="4130" spans="12:20" ht="16.8">
      <c r="L4130" s="404"/>
      <c r="M4130" s="404"/>
      <c r="N4130" s="404"/>
      <c r="O4130" s="404"/>
      <c r="P4130" s="404"/>
      <c r="Q4130" s="404"/>
      <c r="R4130" s="404"/>
      <c r="S4130" s="404"/>
      <c r="T4130" s="404"/>
    </row>
    <row r="4131" spans="12:20" ht="16.8">
      <c r="L4131" s="404"/>
      <c r="M4131" s="404"/>
      <c r="N4131" s="404"/>
      <c r="O4131" s="404"/>
      <c r="P4131" s="404"/>
      <c r="Q4131" s="404"/>
      <c r="R4131" s="404"/>
      <c r="S4131" s="404"/>
      <c r="T4131" s="404"/>
    </row>
    <row r="4132" spans="12:20" ht="16.8">
      <c r="L4132" s="404"/>
      <c r="M4132" s="404"/>
      <c r="N4132" s="404"/>
      <c r="O4132" s="404"/>
      <c r="P4132" s="404"/>
      <c r="Q4132" s="404"/>
      <c r="R4132" s="404"/>
      <c r="S4132" s="404"/>
      <c r="T4132" s="404"/>
    </row>
    <row r="4133" spans="12:20" ht="16.8">
      <c r="L4133" s="404"/>
      <c r="M4133" s="404"/>
      <c r="N4133" s="404"/>
      <c r="O4133" s="404"/>
      <c r="P4133" s="404"/>
      <c r="Q4133" s="404"/>
      <c r="R4133" s="404"/>
      <c r="S4133" s="404"/>
      <c r="T4133" s="404"/>
    </row>
    <row r="4134" spans="12:20" ht="16.8">
      <c r="L4134" s="404"/>
      <c r="M4134" s="404"/>
      <c r="N4134" s="404"/>
      <c r="O4134" s="404"/>
      <c r="P4134" s="404"/>
      <c r="Q4134" s="404"/>
      <c r="R4134" s="404"/>
      <c r="S4134" s="404"/>
      <c r="T4134" s="404"/>
    </row>
    <row r="4135" spans="12:20" ht="16.8">
      <c r="L4135" s="404"/>
      <c r="M4135" s="404"/>
      <c r="N4135" s="404"/>
      <c r="O4135" s="404"/>
      <c r="P4135" s="404"/>
      <c r="Q4135" s="404"/>
      <c r="R4135" s="404"/>
      <c r="S4135" s="404"/>
      <c r="T4135" s="404"/>
    </row>
    <row r="4136" spans="12:20" ht="16.8">
      <c r="L4136" s="404"/>
      <c r="M4136" s="404"/>
      <c r="N4136" s="404"/>
      <c r="O4136" s="404"/>
      <c r="P4136" s="404"/>
      <c r="Q4136" s="404"/>
      <c r="R4136" s="404"/>
      <c r="S4136" s="404"/>
      <c r="T4136" s="404"/>
    </row>
    <row r="4137" spans="12:20" ht="16.8">
      <c r="L4137" s="404"/>
      <c r="M4137" s="404"/>
      <c r="N4137" s="404"/>
      <c r="O4137" s="404"/>
      <c r="P4137" s="404"/>
      <c r="Q4137" s="404"/>
      <c r="R4137" s="404"/>
      <c r="S4137" s="404"/>
      <c r="T4137" s="404"/>
    </row>
    <row r="4138" spans="12:20" ht="16.8">
      <c r="L4138" s="404"/>
      <c r="M4138" s="404"/>
      <c r="N4138" s="404"/>
      <c r="O4138" s="404"/>
      <c r="P4138" s="404"/>
      <c r="Q4138" s="404"/>
      <c r="R4138" s="404"/>
      <c r="S4138" s="404"/>
      <c r="T4138" s="404"/>
    </row>
    <row r="4139" spans="12:20" ht="16.8">
      <c r="L4139" s="404"/>
      <c r="M4139" s="404"/>
      <c r="N4139" s="404"/>
      <c r="O4139" s="404"/>
      <c r="P4139" s="404"/>
      <c r="Q4139" s="404"/>
      <c r="R4139" s="404"/>
      <c r="S4139" s="404"/>
      <c r="T4139" s="404"/>
    </row>
    <row r="4140" spans="12:20" ht="16.8">
      <c r="L4140" s="404"/>
      <c r="M4140" s="404"/>
      <c r="N4140" s="404"/>
      <c r="O4140" s="404"/>
      <c r="P4140" s="404"/>
      <c r="Q4140" s="404"/>
      <c r="R4140" s="404"/>
      <c r="S4140" s="404"/>
      <c r="T4140" s="404"/>
    </row>
    <row r="4141" spans="12:20" ht="16.8">
      <c r="L4141" s="404"/>
      <c r="M4141" s="404"/>
      <c r="N4141" s="404"/>
      <c r="O4141" s="404"/>
      <c r="P4141" s="404"/>
      <c r="Q4141" s="404"/>
      <c r="R4141" s="404"/>
      <c r="S4141" s="404"/>
      <c r="T4141" s="404"/>
    </row>
    <row r="4142" spans="12:20" ht="16.8">
      <c r="L4142" s="404"/>
      <c r="M4142" s="404"/>
      <c r="N4142" s="404"/>
      <c r="O4142" s="404"/>
      <c r="P4142" s="404"/>
      <c r="Q4142" s="404"/>
      <c r="R4142" s="404"/>
      <c r="S4142" s="404"/>
      <c r="T4142" s="404"/>
    </row>
    <row r="4143" spans="12:20" ht="16.8">
      <c r="L4143" s="404"/>
      <c r="M4143" s="404"/>
      <c r="N4143" s="404"/>
      <c r="O4143" s="404"/>
      <c r="P4143" s="404"/>
      <c r="Q4143" s="404"/>
      <c r="R4143" s="404"/>
      <c r="S4143" s="404"/>
      <c r="T4143" s="404"/>
    </row>
    <row r="4144" spans="12:20" ht="16.8">
      <c r="L4144" s="404"/>
      <c r="M4144" s="404"/>
      <c r="N4144" s="404"/>
      <c r="O4144" s="404"/>
      <c r="P4144" s="404"/>
      <c r="Q4144" s="404"/>
      <c r="R4144" s="404"/>
      <c r="S4144" s="404"/>
      <c r="T4144" s="404"/>
    </row>
    <row r="4145" spans="12:20" ht="16.8">
      <c r="L4145" s="404"/>
      <c r="M4145" s="404"/>
      <c r="N4145" s="404"/>
      <c r="O4145" s="404"/>
      <c r="P4145" s="404"/>
      <c r="Q4145" s="404"/>
      <c r="R4145" s="404"/>
      <c r="S4145" s="404"/>
      <c r="T4145" s="404"/>
    </row>
    <row r="4146" spans="12:20" ht="16.8">
      <c r="L4146" s="404"/>
      <c r="M4146" s="404"/>
      <c r="N4146" s="404"/>
      <c r="O4146" s="404"/>
      <c r="P4146" s="404"/>
      <c r="Q4146" s="404"/>
      <c r="R4146" s="404"/>
      <c r="S4146" s="404"/>
      <c r="T4146" s="404"/>
    </row>
    <row r="4147" spans="12:20" ht="16.8">
      <c r="L4147" s="404"/>
      <c r="M4147" s="404"/>
      <c r="N4147" s="404"/>
      <c r="O4147" s="404"/>
      <c r="P4147" s="404"/>
      <c r="Q4147" s="404"/>
      <c r="R4147" s="404"/>
      <c r="S4147" s="404"/>
      <c r="T4147" s="404"/>
    </row>
    <row r="4148" spans="12:20" ht="16.8">
      <c r="L4148" s="404"/>
      <c r="M4148" s="404"/>
      <c r="N4148" s="404"/>
      <c r="O4148" s="404"/>
      <c r="P4148" s="404"/>
      <c r="Q4148" s="404"/>
      <c r="R4148" s="404"/>
      <c r="S4148" s="404"/>
      <c r="T4148" s="404"/>
    </row>
    <row r="4149" spans="12:20" ht="16.8">
      <c r="L4149" s="404"/>
      <c r="M4149" s="404"/>
      <c r="N4149" s="404"/>
      <c r="O4149" s="404"/>
      <c r="P4149" s="404"/>
      <c r="Q4149" s="404"/>
      <c r="R4149" s="404"/>
      <c r="S4149" s="404"/>
      <c r="T4149" s="404"/>
    </row>
    <row r="4150" spans="12:20" ht="16.8">
      <c r="L4150" s="404"/>
      <c r="M4150" s="404"/>
      <c r="N4150" s="404"/>
      <c r="O4150" s="404"/>
      <c r="P4150" s="404"/>
      <c r="Q4150" s="404"/>
      <c r="R4150" s="404"/>
      <c r="S4150" s="404"/>
      <c r="T4150" s="404"/>
    </row>
    <row r="4151" spans="12:20" ht="16.8">
      <c r="L4151" s="404"/>
      <c r="M4151" s="404"/>
      <c r="N4151" s="404"/>
      <c r="O4151" s="404"/>
      <c r="P4151" s="404"/>
      <c r="Q4151" s="404"/>
      <c r="R4151" s="404"/>
      <c r="S4151" s="404"/>
      <c r="T4151" s="404"/>
    </row>
    <row r="4152" spans="12:20" ht="16.8">
      <c r="L4152" s="404"/>
      <c r="M4152" s="404"/>
      <c r="N4152" s="404"/>
      <c r="O4152" s="404"/>
      <c r="P4152" s="404"/>
      <c r="Q4152" s="404"/>
      <c r="R4152" s="404"/>
      <c r="S4152" s="404"/>
      <c r="T4152" s="404"/>
    </row>
    <row r="4153" spans="12:20" ht="16.8">
      <c r="L4153" s="404"/>
      <c r="M4153" s="404"/>
      <c r="N4153" s="404"/>
      <c r="O4153" s="404"/>
      <c r="P4153" s="404"/>
      <c r="Q4153" s="404"/>
      <c r="R4153" s="404"/>
      <c r="S4153" s="404"/>
      <c r="T4153" s="404"/>
    </row>
    <row r="4154" spans="12:20" ht="16.8">
      <c r="L4154" s="404"/>
      <c r="M4154" s="404"/>
      <c r="N4154" s="404"/>
      <c r="O4154" s="404"/>
      <c r="P4154" s="404"/>
      <c r="Q4154" s="404"/>
      <c r="R4154" s="404"/>
      <c r="S4154" s="404"/>
      <c r="T4154" s="404"/>
    </row>
    <row r="4155" spans="12:20" ht="16.8">
      <c r="L4155" s="404"/>
      <c r="M4155" s="404"/>
      <c r="N4155" s="404"/>
      <c r="O4155" s="404"/>
      <c r="P4155" s="404"/>
      <c r="Q4155" s="404"/>
      <c r="R4155" s="404"/>
      <c r="S4155" s="404"/>
      <c r="T4155" s="404"/>
    </row>
    <row r="4156" spans="12:20" ht="16.8">
      <c r="L4156" s="404"/>
      <c r="M4156" s="404"/>
      <c r="N4156" s="404"/>
      <c r="O4156" s="404"/>
      <c r="P4156" s="404"/>
      <c r="Q4156" s="404"/>
      <c r="R4156" s="404"/>
      <c r="S4156" s="404"/>
      <c r="T4156" s="404"/>
    </row>
    <row r="4157" spans="12:20" ht="16.8">
      <c r="L4157" s="404"/>
      <c r="M4157" s="404"/>
      <c r="N4157" s="404"/>
      <c r="O4157" s="404"/>
      <c r="P4157" s="404"/>
      <c r="Q4157" s="404"/>
      <c r="R4157" s="404"/>
      <c r="S4157" s="404"/>
      <c r="T4157" s="404"/>
    </row>
    <row r="4158" spans="12:20" ht="16.8">
      <c r="L4158" s="404"/>
      <c r="M4158" s="404"/>
      <c r="N4158" s="404"/>
      <c r="O4158" s="404"/>
      <c r="P4158" s="404"/>
      <c r="Q4158" s="404"/>
      <c r="R4158" s="404"/>
      <c r="S4158" s="404"/>
      <c r="T4158" s="404"/>
    </row>
    <row r="4159" spans="12:20" ht="16.8">
      <c r="L4159" s="404"/>
      <c r="M4159" s="404"/>
      <c r="N4159" s="404"/>
      <c r="O4159" s="404"/>
      <c r="P4159" s="404"/>
      <c r="Q4159" s="404"/>
      <c r="R4159" s="404"/>
      <c r="S4159" s="404"/>
      <c r="T4159" s="404"/>
    </row>
    <row r="4160" spans="12:20" ht="16.8">
      <c r="L4160" s="404"/>
      <c r="M4160" s="404"/>
      <c r="N4160" s="404"/>
      <c r="O4160" s="404"/>
      <c r="P4160" s="404"/>
      <c r="Q4160" s="404"/>
      <c r="R4160" s="404"/>
      <c r="S4160" s="404"/>
      <c r="T4160" s="404"/>
    </row>
    <row r="4161" spans="12:20" ht="16.8">
      <c r="L4161" s="404"/>
      <c r="M4161" s="404"/>
      <c r="N4161" s="404"/>
      <c r="O4161" s="404"/>
      <c r="P4161" s="404"/>
      <c r="Q4161" s="404"/>
      <c r="R4161" s="404"/>
      <c r="S4161" s="404"/>
      <c r="T4161" s="404"/>
    </row>
    <row r="4162" spans="12:20" ht="16.8">
      <c r="L4162" s="404"/>
      <c r="M4162" s="404"/>
      <c r="N4162" s="404"/>
      <c r="O4162" s="404"/>
      <c r="P4162" s="404"/>
      <c r="Q4162" s="404"/>
      <c r="R4162" s="404"/>
      <c r="S4162" s="404"/>
      <c r="T4162" s="404"/>
    </row>
    <row r="4163" spans="12:20" ht="16.8">
      <c r="L4163" s="404"/>
      <c r="M4163" s="404"/>
      <c r="N4163" s="404"/>
      <c r="O4163" s="404"/>
      <c r="P4163" s="404"/>
      <c r="Q4163" s="404"/>
      <c r="R4163" s="404"/>
      <c r="S4163" s="404"/>
      <c r="T4163" s="404"/>
    </row>
    <row r="4164" spans="12:20" ht="16.8">
      <c r="L4164" s="404"/>
      <c r="M4164" s="404"/>
      <c r="N4164" s="404"/>
      <c r="O4164" s="404"/>
      <c r="P4164" s="404"/>
      <c r="Q4164" s="404"/>
      <c r="R4164" s="404"/>
      <c r="S4164" s="404"/>
      <c r="T4164" s="404"/>
    </row>
    <row r="4165" spans="12:20" ht="16.8">
      <c r="L4165" s="404"/>
      <c r="M4165" s="404"/>
      <c r="N4165" s="404"/>
      <c r="O4165" s="404"/>
      <c r="P4165" s="404"/>
      <c r="Q4165" s="404"/>
      <c r="R4165" s="404"/>
      <c r="S4165" s="404"/>
      <c r="T4165" s="404"/>
    </row>
    <row r="4166" spans="12:20" ht="16.8">
      <c r="L4166" s="404"/>
      <c r="M4166" s="404"/>
      <c r="N4166" s="404"/>
      <c r="O4166" s="404"/>
      <c r="P4166" s="404"/>
      <c r="Q4166" s="404"/>
      <c r="R4166" s="404"/>
      <c r="S4166" s="404"/>
      <c r="T4166" s="404"/>
    </row>
    <row r="4167" spans="12:20" ht="16.8">
      <c r="L4167" s="404"/>
      <c r="M4167" s="404"/>
      <c r="N4167" s="404"/>
      <c r="O4167" s="404"/>
      <c r="P4167" s="404"/>
      <c r="Q4167" s="404"/>
      <c r="R4167" s="404"/>
      <c r="S4167" s="404"/>
      <c r="T4167" s="404"/>
    </row>
    <row r="4168" spans="12:20" ht="16.8">
      <c r="L4168" s="404"/>
      <c r="M4168" s="404"/>
      <c r="N4168" s="404"/>
      <c r="O4168" s="404"/>
      <c r="P4168" s="404"/>
      <c r="Q4168" s="404"/>
      <c r="R4168" s="404"/>
      <c r="S4168" s="404"/>
      <c r="T4168" s="404"/>
    </row>
    <row r="4169" spans="12:20" ht="16.8">
      <c r="L4169" s="404"/>
      <c r="M4169" s="404"/>
      <c r="N4169" s="404"/>
      <c r="O4169" s="404"/>
      <c r="P4169" s="404"/>
      <c r="Q4169" s="404"/>
      <c r="R4169" s="404"/>
      <c r="S4169" s="404"/>
      <c r="T4169" s="404"/>
    </row>
    <row r="4170" spans="12:20" ht="16.8">
      <c r="L4170" s="404"/>
      <c r="M4170" s="404"/>
      <c r="N4170" s="404"/>
      <c r="O4170" s="404"/>
      <c r="P4170" s="404"/>
      <c r="Q4170" s="404"/>
      <c r="R4170" s="404"/>
      <c r="S4170" s="404"/>
      <c r="T4170" s="404"/>
    </row>
    <row r="4171" spans="12:20" ht="16.8">
      <c r="L4171" s="404"/>
      <c r="M4171" s="404"/>
      <c r="N4171" s="404"/>
      <c r="O4171" s="404"/>
      <c r="P4171" s="404"/>
      <c r="Q4171" s="404"/>
      <c r="R4171" s="404"/>
      <c r="S4171" s="404"/>
      <c r="T4171" s="404"/>
    </row>
    <row r="4172" spans="12:20" ht="16.8">
      <c r="L4172" s="404"/>
      <c r="M4172" s="404"/>
      <c r="N4172" s="404"/>
      <c r="O4172" s="404"/>
      <c r="P4172" s="404"/>
      <c r="Q4172" s="404"/>
      <c r="R4172" s="404"/>
      <c r="S4172" s="404"/>
      <c r="T4172" s="404"/>
    </row>
    <row r="4173" spans="12:20" ht="16.8">
      <c r="L4173" s="404"/>
      <c r="M4173" s="404"/>
      <c r="N4173" s="404"/>
      <c r="O4173" s="404"/>
      <c r="P4173" s="404"/>
      <c r="Q4173" s="404"/>
      <c r="R4173" s="404"/>
      <c r="S4173" s="404"/>
      <c r="T4173" s="404"/>
    </row>
    <row r="4174" spans="12:20" ht="16.8">
      <c r="L4174" s="404"/>
      <c r="M4174" s="404"/>
      <c r="N4174" s="404"/>
      <c r="O4174" s="404"/>
      <c r="P4174" s="404"/>
      <c r="Q4174" s="404"/>
      <c r="R4174" s="404"/>
      <c r="S4174" s="404"/>
      <c r="T4174" s="404"/>
    </row>
    <row r="4175" spans="12:20" ht="16.8">
      <c r="L4175" s="404"/>
      <c r="M4175" s="404"/>
      <c r="N4175" s="404"/>
      <c r="O4175" s="404"/>
      <c r="P4175" s="404"/>
      <c r="Q4175" s="404"/>
      <c r="R4175" s="404"/>
      <c r="S4175" s="404"/>
      <c r="T4175" s="404"/>
    </row>
    <row r="4176" spans="12:20" ht="16.8">
      <c r="L4176" s="404"/>
      <c r="M4176" s="404"/>
      <c r="N4176" s="404"/>
      <c r="O4176" s="404"/>
      <c r="P4176" s="404"/>
      <c r="Q4176" s="404"/>
      <c r="R4176" s="404"/>
      <c r="S4176" s="404"/>
      <c r="T4176" s="404"/>
    </row>
    <row r="4177" spans="12:20" ht="16.8">
      <c r="L4177" s="404"/>
      <c r="M4177" s="404"/>
      <c r="N4177" s="404"/>
      <c r="O4177" s="404"/>
      <c r="P4177" s="404"/>
      <c r="Q4177" s="404"/>
      <c r="R4177" s="404"/>
      <c r="S4177" s="404"/>
      <c r="T4177" s="404"/>
    </row>
    <row r="4178" spans="12:20" ht="16.8">
      <c r="L4178" s="404"/>
      <c r="M4178" s="404"/>
      <c r="N4178" s="404"/>
      <c r="O4178" s="404"/>
      <c r="P4178" s="404"/>
      <c r="Q4178" s="404"/>
      <c r="R4178" s="404"/>
      <c r="S4178" s="404"/>
      <c r="T4178" s="404"/>
    </row>
    <row r="4179" spans="12:20" ht="16.8">
      <c r="L4179" s="404"/>
      <c r="M4179" s="404"/>
      <c r="N4179" s="404"/>
      <c r="O4179" s="404"/>
      <c r="P4179" s="404"/>
      <c r="Q4179" s="404"/>
      <c r="R4179" s="404"/>
      <c r="S4179" s="404"/>
      <c r="T4179" s="404"/>
    </row>
    <row r="4180" spans="12:20" ht="16.8">
      <c r="L4180" s="404"/>
      <c r="M4180" s="404"/>
      <c r="N4180" s="404"/>
      <c r="O4180" s="404"/>
      <c r="P4180" s="404"/>
      <c r="Q4180" s="404"/>
      <c r="R4180" s="404"/>
      <c r="S4180" s="404"/>
      <c r="T4180" s="404"/>
    </row>
    <row r="4181" spans="12:20" ht="16.8">
      <c r="L4181" s="404"/>
      <c r="M4181" s="404"/>
      <c r="N4181" s="404"/>
      <c r="O4181" s="404"/>
      <c r="P4181" s="404"/>
      <c r="Q4181" s="404"/>
      <c r="R4181" s="404"/>
      <c r="S4181" s="404"/>
      <c r="T4181" s="404"/>
    </row>
    <row r="4182" spans="12:20" ht="16.8">
      <c r="L4182" s="404"/>
      <c r="M4182" s="404"/>
      <c r="N4182" s="404"/>
      <c r="O4182" s="404"/>
      <c r="P4182" s="404"/>
      <c r="Q4182" s="404"/>
      <c r="R4182" s="404"/>
      <c r="S4182" s="404"/>
      <c r="T4182" s="404"/>
    </row>
    <row r="4183" spans="12:20" ht="16.8">
      <c r="L4183" s="404"/>
      <c r="M4183" s="404"/>
      <c r="N4183" s="404"/>
      <c r="O4183" s="404"/>
      <c r="P4183" s="404"/>
      <c r="Q4183" s="404"/>
      <c r="R4183" s="404"/>
      <c r="S4183" s="404"/>
      <c r="T4183" s="404"/>
    </row>
    <row r="4184" spans="12:20" ht="16.8">
      <c r="L4184" s="404"/>
      <c r="M4184" s="404"/>
      <c r="N4184" s="404"/>
      <c r="O4184" s="404"/>
      <c r="P4184" s="404"/>
      <c r="Q4184" s="404"/>
      <c r="R4184" s="404"/>
      <c r="S4184" s="404"/>
      <c r="T4184" s="404"/>
    </row>
    <row r="4185" spans="12:20" ht="16.8">
      <c r="L4185" s="404"/>
      <c r="M4185" s="404"/>
      <c r="N4185" s="404"/>
      <c r="O4185" s="404"/>
      <c r="P4185" s="404"/>
      <c r="Q4185" s="404"/>
      <c r="R4185" s="404"/>
      <c r="S4185" s="404"/>
      <c r="T4185" s="404"/>
    </row>
    <row r="4186" spans="12:20" ht="16.8">
      <c r="L4186" s="404"/>
      <c r="M4186" s="404"/>
      <c r="N4186" s="404"/>
      <c r="O4186" s="404"/>
      <c r="P4186" s="404"/>
      <c r="Q4186" s="404"/>
      <c r="R4186" s="404"/>
      <c r="S4186" s="404"/>
      <c r="T4186" s="404"/>
    </row>
    <row r="4187" spans="12:20" ht="16.8">
      <c r="L4187" s="404"/>
      <c r="M4187" s="404"/>
      <c r="N4187" s="404"/>
      <c r="O4187" s="404"/>
      <c r="P4187" s="404"/>
      <c r="Q4187" s="404"/>
      <c r="R4187" s="404"/>
      <c r="S4187" s="404"/>
      <c r="T4187" s="404"/>
    </row>
    <row r="4188" spans="12:20" ht="16.8">
      <c r="L4188" s="404"/>
      <c r="M4188" s="404"/>
      <c r="N4188" s="404"/>
      <c r="O4188" s="404"/>
      <c r="P4188" s="404"/>
      <c r="Q4188" s="404"/>
      <c r="R4188" s="404"/>
      <c r="S4188" s="404"/>
      <c r="T4188" s="404"/>
    </row>
    <row r="4189" spans="12:20" ht="16.8">
      <c r="L4189" s="404"/>
      <c r="M4189" s="404"/>
      <c r="N4189" s="404"/>
      <c r="O4189" s="404"/>
      <c r="P4189" s="404"/>
      <c r="Q4189" s="404"/>
      <c r="R4189" s="404"/>
      <c r="S4189" s="404"/>
      <c r="T4189" s="404"/>
    </row>
    <row r="4190" spans="12:20" ht="16.8">
      <c r="L4190" s="404"/>
      <c r="M4190" s="404"/>
      <c r="N4190" s="404"/>
      <c r="O4190" s="404"/>
      <c r="P4190" s="404"/>
      <c r="Q4190" s="404"/>
      <c r="R4190" s="404"/>
      <c r="S4190" s="404"/>
      <c r="T4190" s="404"/>
    </row>
    <row r="4191" spans="12:20" ht="16.8">
      <c r="L4191" s="404"/>
      <c r="M4191" s="404"/>
      <c r="N4191" s="404"/>
      <c r="O4191" s="404"/>
      <c r="P4191" s="404"/>
      <c r="Q4191" s="404"/>
      <c r="R4191" s="404"/>
      <c r="S4191" s="404"/>
      <c r="T4191" s="404"/>
    </row>
    <row r="4192" spans="12:20" ht="16.8">
      <c r="L4192" s="404"/>
      <c r="M4192" s="404"/>
      <c r="N4192" s="404"/>
      <c r="O4192" s="404"/>
      <c r="P4192" s="404"/>
      <c r="Q4192" s="404"/>
      <c r="R4192" s="404"/>
      <c r="S4192" s="404"/>
      <c r="T4192" s="404"/>
    </row>
    <row r="4193" spans="12:20" ht="16.8">
      <c r="L4193" s="404"/>
      <c r="M4193" s="404"/>
      <c r="N4193" s="404"/>
      <c r="O4193" s="404"/>
      <c r="P4193" s="404"/>
      <c r="Q4193" s="404"/>
      <c r="R4193" s="404"/>
      <c r="S4193" s="404"/>
      <c r="T4193" s="404"/>
    </row>
    <row r="4194" spans="12:20" ht="16.8">
      <c r="L4194" s="404"/>
      <c r="M4194" s="404"/>
      <c r="N4194" s="404"/>
      <c r="O4194" s="404"/>
      <c r="P4194" s="404"/>
      <c r="Q4194" s="404"/>
      <c r="R4194" s="404"/>
      <c r="S4194" s="404"/>
      <c r="T4194" s="404"/>
    </row>
    <row r="4195" spans="12:20" ht="16.8">
      <c r="L4195" s="404"/>
      <c r="M4195" s="404"/>
      <c r="N4195" s="404"/>
      <c r="O4195" s="404"/>
      <c r="P4195" s="404"/>
      <c r="Q4195" s="404"/>
      <c r="R4195" s="404"/>
      <c r="S4195" s="404"/>
      <c r="T4195" s="404"/>
    </row>
    <row r="4196" spans="12:20" ht="16.8">
      <c r="L4196" s="404"/>
      <c r="M4196" s="404"/>
      <c r="N4196" s="404"/>
      <c r="O4196" s="404"/>
      <c r="P4196" s="404"/>
      <c r="Q4196" s="404"/>
      <c r="R4196" s="404"/>
      <c r="S4196" s="404"/>
      <c r="T4196" s="404"/>
    </row>
    <row r="4197" spans="12:20" ht="16.8">
      <c r="L4197" s="404"/>
      <c r="M4197" s="404"/>
      <c r="N4197" s="404"/>
      <c r="O4197" s="404"/>
      <c r="P4197" s="404"/>
      <c r="Q4197" s="404"/>
      <c r="R4197" s="404"/>
      <c r="S4197" s="404"/>
      <c r="T4197" s="404"/>
    </row>
    <row r="4198" spans="12:20" ht="16.8">
      <c r="L4198" s="404"/>
      <c r="M4198" s="404"/>
      <c r="N4198" s="404"/>
      <c r="O4198" s="404"/>
      <c r="P4198" s="404"/>
      <c r="Q4198" s="404"/>
      <c r="R4198" s="404"/>
      <c r="S4198" s="404"/>
      <c r="T4198" s="404"/>
    </row>
    <row r="4199" spans="12:20" ht="16.8">
      <c r="L4199" s="404"/>
      <c r="M4199" s="404"/>
      <c r="N4199" s="404"/>
      <c r="O4199" s="404"/>
      <c r="P4199" s="404"/>
      <c r="Q4199" s="404"/>
      <c r="R4199" s="404"/>
      <c r="S4199" s="404"/>
      <c r="T4199" s="404"/>
    </row>
    <row r="4200" spans="12:20" ht="16.8">
      <c r="L4200" s="404"/>
      <c r="M4200" s="404"/>
      <c r="N4200" s="404"/>
      <c r="O4200" s="404"/>
      <c r="P4200" s="404"/>
      <c r="Q4200" s="404"/>
      <c r="R4200" s="404"/>
      <c r="S4200" s="404"/>
      <c r="T4200" s="404"/>
    </row>
    <row r="4201" spans="12:20" ht="16.8">
      <c r="L4201" s="404"/>
      <c r="M4201" s="404"/>
      <c r="N4201" s="404"/>
      <c r="O4201" s="404"/>
      <c r="P4201" s="404"/>
      <c r="Q4201" s="404"/>
      <c r="R4201" s="404"/>
      <c r="S4201" s="404"/>
      <c r="T4201" s="404"/>
    </row>
    <row r="4202" spans="12:20" ht="16.8">
      <c r="L4202" s="404"/>
      <c r="M4202" s="404"/>
      <c r="N4202" s="404"/>
      <c r="O4202" s="404"/>
      <c r="P4202" s="404"/>
      <c r="Q4202" s="404"/>
      <c r="R4202" s="404"/>
      <c r="S4202" s="404"/>
      <c r="T4202" s="404"/>
    </row>
    <row r="4203" spans="12:20" ht="16.8">
      <c r="L4203" s="404"/>
      <c r="M4203" s="404"/>
      <c r="N4203" s="404"/>
      <c r="O4203" s="404"/>
      <c r="P4203" s="404"/>
      <c r="Q4203" s="404"/>
      <c r="R4203" s="404"/>
      <c r="S4203" s="404"/>
      <c r="T4203" s="404"/>
    </row>
    <row r="4204" spans="12:20" ht="16.8">
      <c r="L4204" s="404"/>
      <c r="M4204" s="404"/>
      <c r="N4204" s="404"/>
      <c r="O4204" s="404"/>
      <c r="P4204" s="404"/>
      <c r="Q4204" s="404"/>
      <c r="R4204" s="404"/>
      <c r="S4204" s="404"/>
      <c r="T4204" s="404"/>
    </row>
    <row r="4205" spans="12:20" ht="16.8">
      <c r="L4205" s="404"/>
      <c r="M4205" s="404"/>
      <c r="N4205" s="404"/>
      <c r="O4205" s="404"/>
      <c r="P4205" s="404"/>
      <c r="Q4205" s="404"/>
      <c r="R4205" s="404"/>
      <c r="S4205" s="404"/>
      <c r="T4205" s="404"/>
    </row>
    <row r="4206" spans="12:20" ht="16.8">
      <c r="L4206" s="404"/>
      <c r="M4206" s="404"/>
      <c r="N4206" s="404"/>
      <c r="O4206" s="404"/>
      <c r="P4206" s="404"/>
      <c r="Q4206" s="404"/>
      <c r="R4206" s="404"/>
      <c r="S4206" s="404"/>
      <c r="T4206" s="404"/>
    </row>
    <row r="4207" spans="12:20" ht="16.8">
      <c r="L4207" s="404"/>
      <c r="M4207" s="404"/>
      <c r="N4207" s="404"/>
      <c r="O4207" s="404"/>
      <c r="P4207" s="404"/>
      <c r="Q4207" s="404"/>
      <c r="R4207" s="404"/>
      <c r="S4207" s="404"/>
      <c r="T4207" s="404"/>
    </row>
    <row r="4208" spans="12:20" ht="16.8">
      <c r="L4208" s="404"/>
      <c r="M4208" s="404"/>
      <c r="N4208" s="404"/>
      <c r="O4208" s="404"/>
      <c r="P4208" s="404"/>
      <c r="Q4208" s="404"/>
      <c r="R4208" s="404"/>
      <c r="S4208" s="404"/>
      <c r="T4208" s="404"/>
    </row>
    <row r="4209" spans="12:20" ht="16.8">
      <c r="L4209" s="404"/>
      <c r="M4209" s="404"/>
      <c r="N4209" s="404"/>
      <c r="O4209" s="404"/>
      <c r="P4209" s="404"/>
      <c r="Q4209" s="404"/>
      <c r="R4209" s="404"/>
      <c r="S4209" s="404"/>
      <c r="T4209" s="404"/>
    </row>
    <row r="4210" spans="12:20" ht="16.8">
      <c r="L4210" s="404"/>
      <c r="M4210" s="404"/>
      <c r="N4210" s="404"/>
      <c r="O4210" s="404"/>
      <c r="P4210" s="404"/>
      <c r="Q4210" s="404"/>
      <c r="R4210" s="404"/>
      <c r="S4210" s="404"/>
      <c r="T4210" s="404"/>
    </row>
    <row r="4211" spans="12:20" ht="16.8">
      <c r="L4211" s="404"/>
      <c r="M4211" s="404"/>
      <c r="N4211" s="404"/>
      <c r="O4211" s="404"/>
      <c r="P4211" s="404"/>
      <c r="Q4211" s="404"/>
      <c r="R4211" s="404"/>
      <c r="S4211" s="404"/>
      <c r="T4211" s="404"/>
    </row>
    <row r="4212" spans="12:20" ht="16.8">
      <c r="L4212" s="404"/>
      <c r="M4212" s="404"/>
      <c r="N4212" s="404"/>
      <c r="O4212" s="404"/>
      <c r="P4212" s="404"/>
      <c r="Q4212" s="404"/>
      <c r="R4212" s="404"/>
      <c r="S4212" s="404"/>
      <c r="T4212" s="404"/>
    </row>
    <row r="4213" spans="12:20" ht="16.8">
      <c r="L4213" s="404"/>
      <c r="M4213" s="404"/>
      <c r="N4213" s="404"/>
      <c r="O4213" s="404"/>
      <c r="P4213" s="404"/>
      <c r="Q4213" s="404"/>
      <c r="R4213" s="404"/>
      <c r="S4213" s="404"/>
      <c r="T4213" s="404"/>
    </row>
    <row r="4214" spans="12:20" ht="16.8">
      <c r="L4214" s="404"/>
      <c r="M4214" s="404"/>
      <c r="N4214" s="404"/>
      <c r="O4214" s="404"/>
      <c r="P4214" s="404"/>
      <c r="Q4214" s="404"/>
      <c r="R4214" s="404"/>
      <c r="S4214" s="404"/>
      <c r="T4214" s="404"/>
    </row>
    <row r="4215" spans="12:20" ht="16.8">
      <c r="L4215" s="404"/>
      <c r="M4215" s="404"/>
      <c r="N4215" s="404"/>
      <c r="O4215" s="404"/>
      <c r="P4215" s="404"/>
      <c r="Q4215" s="404"/>
      <c r="R4215" s="404"/>
      <c r="S4215" s="404"/>
      <c r="T4215" s="404"/>
    </row>
    <row r="4216" spans="12:20" ht="16.8">
      <c r="L4216" s="404"/>
      <c r="M4216" s="404"/>
      <c r="N4216" s="404"/>
      <c r="O4216" s="404"/>
      <c r="P4216" s="404"/>
      <c r="Q4216" s="404"/>
      <c r="R4216" s="404"/>
      <c r="S4216" s="404"/>
      <c r="T4216" s="404"/>
    </row>
    <row r="4217" spans="12:20" ht="16.8">
      <c r="L4217" s="404"/>
      <c r="M4217" s="404"/>
      <c r="N4217" s="404"/>
      <c r="O4217" s="404"/>
      <c r="P4217" s="404"/>
      <c r="Q4217" s="404"/>
      <c r="R4217" s="404"/>
      <c r="S4217" s="404"/>
      <c r="T4217" s="404"/>
    </row>
    <row r="4218" spans="12:20" ht="16.8">
      <c r="L4218" s="404"/>
      <c r="M4218" s="404"/>
      <c r="N4218" s="404"/>
      <c r="O4218" s="404"/>
      <c r="P4218" s="404"/>
      <c r="Q4218" s="404"/>
      <c r="R4218" s="404"/>
      <c r="S4218" s="404"/>
      <c r="T4218" s="404"/>
    </row>
    <row r="4219" spans="12:20" ht="16.8">
      <c r="L4219" s="404"/>
      <c r="M4219" s="404"/>
      <c r="N4219" s="404"/>
      <c r="O4219" s="404"/>
      <c r="P4219" s="404"/>
      <c r="Q4219" s="404"/>
      <c r="R4219" s="404"/>
      <c r="S4219" s="404"/>
      <c r="T4219" s="404"/>
    </row>
    <row r="4220" spans="12:20" ht="16.8">
      <c r="L4220" s="404"/>
      <c r="M4220" s="404"/>
      <c r="N4220" s="404"/>
      <c r="O4220" s="404"/>
      <c r="P4220" s="404"/>
      <c r="Q4220" s="404"/>
      <c r="R4220" s="404"/>
      <c r="S4220" s="404"/>
      <c r="T4220" s="404"/>
    </row>
    <row r="4221" spans="12:20" ht="16.8">
      <c r="L4221" s="404"/>
      <c r="M4221" s="404"/>
      <c r="N4221" s="404"/>
      <c r="O4221" s="404"/>
      <c r="P4221" s="404"/>
      <c r="Q4221" s="404"/>
      <c r="R4221" s="404"/>
      <c r="S4221" s="404"/>
      <c r="T4221" s="404"/>
    </row>
    <row r="4222" spans="12:20" ht="16.8">
      <c r="L4222" s="404"/>
      <c r="M4222" s="404"/>
      <c r="N4222" s="404"/>
      <c r="O4222" s="404"/>
      <c r="P4222" s="404"/>
      <c r="Q4222" s="404"/>
      <c r="R4222" s="404"/>
      <c r="S4222" s="404"/>
      <c r="T4222" s="404"/>
    </row>
    <row r="4223" spans="12:20" ht="16.8">
      <c r="L4223" s="404"/>
      <c r="M4223" s="404"/>
      <c r="N4223" s="404"/>
      <c r="O4223" s="404"/>
      <c r="P4223" s="404"/>
      <c r="Q4223" s="404"/>
      <c r="R4223" s="404"/>
      <c r="S4223" s="404"/>
      <c r="T4223" s="404"/>
    </row>
    <row r="4224" spans="12:20" ht="16.8">
      <c r="L4224" s="404"/>
      <c r="M4224" s="404"/>
      <c r="N4224" s="404"/>
      <c r="O4224" s="404"/>
      <c r="P4224" s="404"/>
      <c r="Q4224" s="404"/>
      <c r="R4224" s="404"/>
      <c r="S4224" s="404"/>
      <c r="T4224" s="404"/>
    </row>
    <row r="4225" spans="12:20" ht="16.8">
      <c r="L4225" s="404"/>
      <c r="M4225" s="404"/>
      <c r="N4225" s="404"/>
      <c r="O4225" s="404"/>
      <c r="P4225" s="404"/>
      <c r="Q4225" s="404"/>
      <c r="R4225" s="404"/>
      <c r="S4225" s="404"/>
      <c r="T4225" s="404"/>
    </row>
    <row r="4226" spans="12:20" ht="16.8">
      <c r="L4226" s="404"/>
      <c r="M4226" s="404"/>
      <c r="N4226" s="404"/>
      <c r="O4226" s="404"/>
      <c r="P4226" s="404"/>
      <c r="Q4226" s="404"/>
      <c r="R4226" s="404"/>
      <c r="S4226" s="404"/>
      <c r="T4226" s="404"/>
    </row>
    <row r="4227" spans="12:20" ht="16.8">
      <c r="L4227" s="404"/>
      <c r="M4227" s="404"/>
      <c r="N4227" s="404"/>
      <c r="O4227" s="404"/>
      <c r="P4227" s="404"/>
      <c r="Q4227" s="404"/>
      <c r="R4227" s="404"/>
      <c r="S4227" s="404"/>
      <c r="T4227" s="404"/>
    </row>
    <row r="4228" spans="12:20" ht="16.8">
      <c r="L4228" s="404"/>
      <c r="M4228" s="404"/>
      <c r="N4228" s="404"/>
      <c r="O4228" s="404"/>
      <c r="P4228" s="404"/>
      <c r="Q4228" s="404"/>
      <c r="R4228" s="404"/>
      <c r="S4228" s="404"/>
      <c r="T4228" s="404"/>
    </row>
    <row r="4229" spans="12:20" ht="16.8">
      <c r="L4229" s="404"/>
      <c r="M4229" s="404"/>
      <c r="N4229" s="404"/>
      <c r="O4229" s="404"/>
      <c r="P4229" s="404"/>
      <c r="Q4229" s="404"/>
      <c r="R4229" s="404"/>
      <c r="S4229" s="404"/>
      <c r="T4229" s="404"/>
    </row>
    <row r="4230" spans="12:20" ht="16.8">
      <c r="L4230" s="404"/>
      <c r="M4230" s="404"/>
      <c r="N4230" s="404"/>
      <c r="O4230" s="404"/>
      <c r="P4230" s="404"/>
      <c r="Q4230" s="404"/>
      <c r="R4230" s="404"/>
      <c r="S4230" s="404"/>
      <c r="T4230" s="404"/>
    </row>
    <row r="4231" spans="12:20" ht="16.8">
      <c r="L4231" s="404"/>
      <c r="M4231" s="404"/>
      <c r="N4231" s="404"/>
      <c r="O4231" s="404"/>
      <c r="P4231" s="404"/>
      <c r="Q4231" s="404"/>
      <c r="R4231" s="404"/>
      <c r="S4231" s="404"/>
      <c r="T4231" s="404"/>
    </row>
    <row r="4232" spans="12:20" ht="16.8">
      <c r="L4232" s="404"/>
      <c r="M4232" s="404"/>
      <c r="N4232" s="404"/>
      <c r="O4232" s="404"/>
      <c r="P4232" s="404"/>
      <c r="Q4232" s="404"/>
      <c r="R4232" s="404"/>
      <c r="S4232" s="404"/>
      <c r="T4232" s="404"/>
    </row>
    <row r="4233" spans="12:20" ht="16.8">
      <c r="L4233" s="404"/>
      <c r="M4233" s="404"/>
      <c r="N4233" s="404"/>
      <c r="O4233" s="404"/>
      <c r="P4233" s="404"/>
      <c r="Q4233" s="404"/>
      <c r="R4233" s="404"/>
      <c r="S4233" s="404"/>
      <c r="T4233" s="404"/>
    </row>
    <row r="4234" spans="12:20" ht="16.8">
      <c r="L4234" s="404"/>
      <c r="M4234" s="404"/>
      <c r="N4234" s="404"/>
      <c r="O4234" s="404"/>
      <c r="P4234" s="404"/>
      <c r="Q4234" s="404"/>
      <c r="R4234" s="404"/>
      <c r="S4234" s="404"/>
      <c r="T4234" s="404"/>
    </row>
    <row r="4235" spans="12:20" ht="16.8">
      <c r="L4235" s="404"/>
      <c r="M4235" s="404"/>
      <c r="N4235" s="404"/>
      <c r="O4235" s="404"/>
      <c r="P4235" s="404"/>
      <c r="Q4235" s="404"/>
      <c r="R4235" s="404"/>
      <c r="S4235" s="404"/>
      <c r="T4235" s="404"/>
    </row>
    <row r="4236" spans="12:20" ht="16.8">
      <c r="L4236" s="404"/>
      <c r="M4236" s="404"/>
      <c r="N4236" s="404"/>
      <c r="O4236" s="404"/>
      <c r="P4236" s="404"/>
      <c r="Q4236" s="404"/>
      <c r="R4236" s="404"/>
      <c r="S4236" s="404"/>
      <c r="T4236" s="404"/>
    </row>
    <row r="4237" spans="12:20" ht="16.8">
      <c r="L4237" s="404"/>
      <c r="M4237" s="404"/>
      <c r="N4237" s="404"/>
      <c r="O4237" s="404"/>
      <c r="P4237" s="404"/>
      <c r="Q4237" s="404"/>
      <c r="R4237" s="404"/>
      <c r="S4237" s="404"/>
      <c r="T4237" s="404"/>
    </row>
    <row r="4238" spans="12:20" ht="16.8">
      <c r="L4238" s="404"/>
      <c r="M4238" s="404"/>
      <c r="N4238" s="404"/>
      <c r="O4238" s="404"/>
      <c r="P4238" s="404"/>
      <c r="Q4238" s="404"/>
      <c r="R4238" s="404"/>
      <c r="S4238" s="404"/>
      <c r="T4238" s="404"/>
    </row>
    <row r="4239" spans="12:20" ht="16.8">
      <c r="L4239" s="404"/>
      <c r="M4239" s="404"/>
      <c r="N4239" s="404"/>
      <c r="O4239" s="404"/>
      <c r="P4239" s="404"/>
      <c r="Q4239" s="404"/>
      <c r="R4239" s="404"/>
      <c r="S4239" s="404"/>
      <c r="T4239" s="404"/>
    </row>
    <row r="4240" spans="12:20" ht="16.8">
      <c r="L4240" s="404"/>
      <c r="M4240" s="404"/>
      <c r="N4240" s="404"/>
      <c r="O4240" s="404"/>
      <c r="P4240" s="404"/>
      <c r="Q4240" s="404"/>
      <c r="R4240" s="404"/>
      <c r="S4240" s="404"/>
      <c r="T4240" s="404"/>
    </row>
    <row r="4241" spans="12:20" ht="16.8">
      <c r="L4241" s="404"/>
      <c r="M4241" s="404"/>
      <c r="N4241" s="404"/>
      <c r="O4241" s="404"/>
      <c r="P4241" s="404"/>
      <c r="Q4241" s="404"/>
      <c r="R4241" s="404"/>
      <c r="S4241" s="404"/>
      <c r="T4241" s="404"/>
    </row>
    <row r="4242" spans="12:20" ht="16.8">
      <c r="L4242" s="404"/>
      <c r="M4242" s="404"/>
      <c r="N4242" s="404"/>
      <c r="O4242" s="404"/>
      <c r="P4242" s="404"/>
      <c r="Q4242" s="404"/>
      <c r="R4242" s="404"/>
      <c r="S4242" s="404"/>
      <c r="T4242" s="404"/>
    </row>
    <row r="4243" spans="12:20" ht="16.8">
      <c r="L4243" s="404"/>
      <c r="M4243" s="404"/>
      <c r="N4243" s="404"/>
      <c r="O4243" s="404"/>
      <c r="P4243" s="404"/>
      <c r="Q4243" s="404"/>
      <c r="R4243" s="404"/>
      <c r="S4243" s="404"/>
      <c r="T4243" s="404"/>
    </row>
    <row r="4244" spans="12:20" ht="16.8">
      <c r="L4244" s="404"/>
      <c r="M4244" s="404"/>
      <c r="N4244" s="404"/>
      <c r="O4244" s="404"/>
      <c r="P4244" s="404"/>
      <c r="Q4244" s="404"/>
      <c r="R4244" s="404"/>
      <c r="S4244" s="404"/>
      <c r="T4244" s="404"/>
    </row>
    <row r="4245" spans="12:20" ht="16.8">
      <c r="L4245" s="404"/>
      <c r="M4245" s="404"/>
      <c r="N4245" s="404"/>
      <c r="O4245" s="404"/>
      <c r="P4245" s="404"/>
      <c r="Q4245" s="404"/>
      <c r="R4245" s="404"/>
      <c r="S4245" s="404"/>
      <c r="T4245" s="404"/>
    </row>
    <row r="4246" spans="12:20" ht="16.8">
      <c r="L4246" s="404"/>
      <c r="M4246" s="404"/>
      <c r="N4246" s="404"/>
      <c r="O4246" s="404"/>
      <c r="P4246" s="404"/>
      <c r="Q4246" s="404"/>
      <c r="R4246" s="404"/>
      <c r="S4246" s="404"/>
      <c r="T4246" s="404"/>
    </row>
    <row r="4247" spans="12:20" ht="16.8">
      <c r="L4247" s="404"/>
      <c r="M4247" s="404"/>
      <c r="N4247" s="404"/>
      <c r="O4247" s="404"/>
      <c r="P4247" s="404"/>
      <c r="Q4247" s="404"/>
      <c r="R4247" s="404"/>
      <c r="S4247" s="404"/>
      <c r="T4247" s="404"/>
    </row>
    <row r="4248" spans="12:20" ht="16.8">
      <c r="L4248" s="404"/>
      <c r="M4248" s="404"/>
      <c r="N4248" s="404"/>
      <c r="O4248" s="404"/>
      <c r="P4248" s="404"/>
      <c r="Q4248" s="404"/>
      <c r="R4248" s="404"/>
      <c r="S4248" s="404"/>
      <c r="T4248" s="404"/>
    </row>
    <row r="4249" spans="12:20" ht="16.8">
      <c r="L4249" s="404"/>
      <c r="M4249" s="404"/>
      <c r="N4249" s="404"/>
      <c r="O4249" s="404"/>
      <c r="P4249" s="404"/>
      <c r="Q4249" s="404"/>
      <c r="R4249" s="404"/>
      <c r="S4249" s="404"/>
      <c r="T4249" s="404"/>
    </row>
    <row r="4250" spans="12:20" ht="16.8">
      <c r="L4250" s="404"/>
      <c r="M4250" s="404"/>
      <c r="N4250" s="404"/>
      <c r="O4250" s="404"/>
      <c r="P4250" s="404"/>
      <c r="Q4250" s="404"/>
      <c r="R4250" s="404"/>
      <c r="S4250" s="404"/>
      <c r="T4250" s="404"/>
    </row>
    <row r="4251" spans="12:20" ht="16.8">
      <c r="L4251" s="404"/>
      <c r="M4251" s="404"/>
      <c r="N4251" s="404"/>
      <c r="O4251" s="404"/>
      <c r="P4251" s="404"/>
      <c r="Q4251" s="404"/>
      <c r="R4251" s="404"/>
      <c r="S4251" s="404"/>
      <c r="T4251" s="404"/>
    </row>
    <row r="4252" spans="12:20" ht="16.8">
      <c r="L4252" s="404"/>
      <c r="M4252" s="404"/>
      <c r="N4252" s="404"/>
      <c r="O4252" s="404"/>
      <c r="P4252" s="404"/>
      <c r="Q4252" s="404"/>
      <c r="R4252" s="404"/>
      <c r="S4252" s="404"/>
      <c r="T4252" s="404"/>
    </row>
    <row r="4253" spans="12:20" ht="16.8">
      <c r="L4253" s="404"/>
      <c r="M4253" s="404"/>
      <c r="N4253" s="404"/>
      <c r="O4253" s="404"/>
      <c r="P4253" s="404"/>
      <c r="Q4253" s="404"/>
      <c r="R4253" s="404"/>
      <c r="S4253" s="404"/>
      <c r="T4253" s="404"/>
    </row>
    <row r="4254" spans="12:20" ht="16.8">
      <c r="L4254" s="404"/>
      <c r="M4254" s="404"/>
      <c r="N4254" s="404"/>
      <c r="O4254" s="404"/>
      <c r="P4254" s="404"/>
      <c r="Q4254" s="404"/>
      <c r="R4254" s="404"/>
      <c r="S4254" s="404"/>
      <c r="T4254" s="404"/>
    </row>
    <row r="4255" spans="12:20" ht="16.8">
      <c r="L4255" s="404"/>
      <c r="M4255" s="404"/>
      <c r="N4255" s="404"/>
      <c r="O4255" s="404"/>
      <c r="P4255" s="404"/>
      <c r="Q4255" s="404"/>
      <c r="R4255" s="404"/>
      <c r="S4255" s="404"/>
      <c r="T4255" s="404"/>
    </row>
    <row r="4256" spans="12:20" ht="16.8">
      <c r="L4256" s="404"/>
      <c r="M4256" s="404"/>
      <c r="N4256" s="404"/>
      <c r="O4256" s="404"/>
      <c r="P4256" s="404"/>
      <c r="Q4256" s="404"/>
      <c r="R4256" s="404"/>
      <c r="S4256" s="404"/>
      <c r="T4256" s="404"/>
    </row>
    <row r="4257" spans="12:20" ht="16.8">
      <c r="L4257" s="404"/>
      <c r="M4257" s="404"/>
      <c r="N4257" s="404"/>
      <c r="O4257" s="404"/>
      <c r="P4257" s="404"/>
      <c r="Q4257" s="404"/>
      <c r="R4257" s="404"/>
      <c r="S4257" s="404"/>
      <c r="T4257" s="404"/>
    </row>
    <row r="4258" spans="12:20" ht="16.8">
      <c r="L4258" s="404"/>
      <c r="M4258" s="404"/>
      <c r="N4258" s="404"/>
      <c r="O4258" s="404"/>
      <c r="P4258" s="404"/>
      <c r="Q4258" s="404"/>
      <c r="R4258" s="404"/>
      <c r="S4258" s="404"/>
      <c r="T4258" s="404"/>
    </row>
    <row r="4259" spans="12:20" ht="16.8">
      <c r="L4259" s="404"/>
      <c r="M4259" s="404"/>
      <c r="N4259" s="404"/>
      <c r="O4259" s="404"/>
      <c r="P4259" s="404"/>
      <c r="Q4259" s="404"/>
      <c r="R4259" s="404"/>
      <c r="S4259" s="404"/>
      <c r="T4259" s="404"/>
    </row>
    <row r="4260" spans="12:20" ht="16.8">
      <c r="L4260" s="404"/>
      <c r="M4260" s="404"/>
      <c r="N4260" s="404"/>
      <c r="O4260" s="404"/>
      <c r="P4260" s="404"/>
      <c r="Q4260" s="404"/>
      <c r="R4260" s="404"/>
      <c r="S4260" s="404"/>
      <c r="T4260" s="404"/>
    </row>
    <row r="4261" spans="12:20" ht="16.8">
      <c r="L4261" s="404"/>
      <c r="M4261" s="404"/>
      <c r="N4261" s="404"/>
      <c r="O4261" s="404"/>
      <c r="P4261" s="404"/>
      <c r="Q4261" s="404"/>
      <c r="R4261" s="404"/>
      <c r="S4261" s="404"/>
      <c r="T4261" s="404"/>
    </row>
    <row r="4262" spans="12:20" ht="16.8">
      <c r="L4262" s="404"/>
      <c r="M4262" s="404"/>
      <c r="N4262" s="404"/>
      <c r="O4262" s="404"/>
      <c r="P4262" s="404"/>
      <c r="Q4262" s="404"/>
      <c r="R4262" s="404"/>
      <c r="S4262" s="404"/>
      <c r="T4262" s="404"/>
    </row>
    <row r="4263" spans="12:20" ht="16.8">
      <c r="L4263" s="404"/>
      <c r="M4263" s="404"/>
      <c r="N4263" s="404"/>
      <c r="O4263" s="404"/>
      <c r="P4263" s="404"/>
      <c r="Q4263" s="404"/>
      <c r="R4263" s="404"/>
      <c r="S4263" s="404"/>
      <c r="T4263" s="404"/>
    </row>
    <row r="4264" spans="12:20" ht="16.8">
      <c r="L4264" s="404"/>
      <c r="M4264" s="404"/>
      <c r="N4264" s="404"/>
      <c r="O4264" s="404"/>
      <c r="P4264" s="404"/>
      <c r="Q4264" s="404"/>
      <c r="R4264" s="404"/>
      <c r="S4264" s="404"/>
      <c r="T4264" s="404"/>
    </row>
    <row r="4265" spans="12:20" ht="16.8">
      <c r="L4265" s="404"/>
      <c r="M4265" s="404"/>
      <c r="N4265" s="404"/>
      <c r="O4265" s="404"/>
      <c r="P4265" s="404"/>
      <c r="Q4265" s="404"/>
      <c r="R4265" s="404"/>
      <c r="S4265" s="404"/>
      <c r="T4265" s="404"/>
    </row>
    <row r="4266" spans="12:20" ht="16.8">
      <c r="L4266" s="404"/>
      <c r="M4266" s="404"/>
      <c r="N4266" s="404"/>
      <c r="O4266" s="404"/>
      <c r="P4266" s="404"/>
      <c r="Q4266" s="404"/>
      <c r="R4266" s="404"/>
      <c r="S4266" s="404"/>
      <c r="T4266" s="404"/>
    </row>
    <row r="4267" spans="12:20" ht="16.8">
      <c r="L4267" s="404"/>
      <c r="M4267" s="404"/>
      <c r="N4267" s="404"/>
      <c r="O4267" s="404"/>
      <c r="P4267" s="404"/>
      <c r="Q4267" s="404"/>
      <c r="R4267" s="404"/>
      <c r="S4267" s="404"/>
      <c r="T4267" s="404"/>
    </row>
    <row r="4268" spans="12:20" ht="16.8">
      <c r="L4268" s="404"/>
      <c r="M4268" s="404"/>
      <c r="N4268" s="404"/>
      <c r="O4268" s="404"/>
      <c r="P4268" s="404"/>
      <c r="Q4268" s="404"/>
      <c r="R4268" s="404"/>
      <c r="S4268" s="404"/>
      <c r="T4268" s="404"/>
    </row>
    <row r="4269" spans="12:20" ht="16.8">
      <c r="L4269" s="404"/>
      <c r="M4269" s="404"/>
      <c r="N4269" s="404"/>
      <c r="O4269" s="404"/>
      <c r="P4269" s="404"/>
      <c r="Q4269" s="404"/>
      <c r="R4269" s="404"/>
      <c r="S4269" s="404"/>
      <c r="T4269" s="404"/>
    </row>
    <row r="4270" spans="12:20" ht="16.8">
      <c r="L4270" s="404"/>
      <c r="M4270" s="404"/>
      <c r="N4270" s="404"/>
      <c r="O4270" s="404"/>
      <c r="P4270" s="404"/>
      <c r="Q4270" s="404"/>
      <c r="R4270" s="404"/>
      <c r="S4270" s="404"/>
      <c r="T4270" s="404"/>
    </row>
    <row r="4271" spans="12:20" ht="16.8">
      <c r="L4271" s="404"/>
      <c r="M4271" s="404"/>
      <c r="N4271" s="404"/>
      <c r="O4271" s="404"/>
      <c r="P4271" s="404"/>
      <c r="Q4271" s="404"/>
      <c r="R4271" s="404"/>
      <c r="S4271" s="404"/>
      <c r="T4271" s="404"/>
    </row>
    <row r="4272" spans="12:20" ht="16.8">
      <c r="L4272" s="404"/>
      <c r="M4272" s="404"/>
      <c r="N4272" s="404"/>
      <c r="O4272" s="404"/>
      <c r="P4272" s="404"/>
      <c r="Q4272" s="404"/>
      <c r="R4272" s="404"/>
      <c r="S4272" s="404"/>
      <c r="T4272" s="404"/>
    </row>
    <row r="4273" spans="12:20" ht="16.8">
      <c r="L4273" s="404"/>
      <c r="M4273" s="404"/>
      <c r="N4273" s="404"/>
      <c r="O4273" s="404"/>
      <c r="P4273" s="404"/>
      <c r="Q4273" s="404"/>
      <c r="R4273" s="404"/>
      <c r="S4273" s="404"/>
      <c r="T4273" s="404"/>
    </row>
    <row r="4274" spans="12:20" ht="16.8">
      <c r="L4274" s="404"/>
      <c r="M4274" s="404"/>
      <c r="N4274" s="404"/>
      <c r="O4274" s="404"/>
      <c r="P4274" s="404"/>
      <c r="Q4274" s="404"/>
      <c r="R4274" s="404"/>
      <c r="S4274" s="404"/>
      <c r="T4274" s="404"/>
    </row>
    <row r="4275" spans="12:20" ht="16.8">
      <c r="L4275" s="404"/>
      <c r="M4275" s="404"/>
      <c r="N4275" s="404"/>
      <c r="O4275" s="404"/>
      <c r="P4275" s="404"/>
      <c r="Q4275" s="404"/>
      <c r="R4275" s="404"/>
      <c r="S4275" s="404"/>
      <c r="T4275" s="404"/>
    </row>
    <row r="4276" spans="12:20" ht="16.8">
      <c r="L4276" s="404"/>
      <c r="M4276" s="404"/>
      <c r="N4276" s="404"/>
      <c r="O4276" s="404"/>
      <c r="P4276" s="404"/>
      <c r="Q4276" s="404"/>
      <c r="R4276" s="404"/>
      <c r="S4276" s="404"/>
      <c r="T4276" s="404"/>
    </row>
    <row r="4277" spans="12:20" ht="16.8">
      <c r="L4277" s="404"/>
      <c r="M4277" s="404"/>
      <c r="N4277" s="404"/>
      <c r="O4277" s="404"/>
      <c r="P4277" s="404"/>
      <c r="Q4277" s="404"/>
      <c r="R4277" s="404"/>
      <c r="S4277" s="404"/>
      <c r="T4277" s="404"/>
    </row>
    <row r="4278" spans="12:20" ht="16.8">
      <c r="L4278" s="404"/>
      <c r="M4278" s="404"/>
      <c r="N4278" s="404"/>
      <c r="O4278" s="404"/>
      <c r="P4278" s="404"/>
      <c r="Q4278" s="404"/>
      <c r="R4278" s="404"/>
      <c r="S4278" s="404"/>
      <c r="T4278" s="404"/>
    </row>
    <row r="4279" spans="12:20" ht="16.8">
      <c r="L4279" s="404"/>
      <c r="M4279" s="404"/>
      <c r="N4279" s="404"/>
      <c r="O4279" s="404"/>
      <c r="P4279" s="404"/>
      <c r="Q4279" s="404"/>
      <c r="R4279" s="404"/>
      <c r="S4279" s="404"/>
      <c r="T4279" s="404"/>
    </row>
    <row r="4280" spans="12:20" ht="16.8">
      <c r="L4280" s="404"/>
      <c r="M4280" s="404"/>
      <c r="N4280" s="404"/>
      <c r="O4280" s="404"/>
      <c r="P4280" s="404"/>
      <c r="Q4280" s="404"/>
      <c r="R4280" s="404"/>
      <c r="S4280" s="404"/>
      <c r="T4280" s="404"/>
    </row>
    <row r="4281" spans="12:20" ht="16.8">
      <c r="L4281" s="404"/>
      <c r="M4281" s="404"/>
      <c r="N4281" s="404"/>
      <c r="O4281" s="404"/>
      <c r="P4281" s="404"/>
      <c r="Q4281" s="404"/>
      <c r="R4281" s="404"/>
      <c r="S4281" s="404"/>
      <c r="T4281" s="404"/>
    </row>
    <row r="4282" spans="12:20" ht="16.8">
      <c r="L4282" s="404"/>
      <c r="M4282" s="404"/>
      <c r="N4282" s="404"/>
      <c r="O4282" s="404"/>
      <c r="P4282" s="404"/>
      <c r="Q4282" s="404"/>
      <c r="R4282" s="404"/>
      <c r="S4282" s="404"/>
      <c r="T4282" s="404"/>
    </row>
    <row r="4283" spans="12:20" ht="16.8">
      <c r="L4283" s="404"/>
      <c r="M4283" s="404"/>
      <c r="N4283" s="404"/>
      <c r="O4283" s="404"/>
      <c r="P4283" s="404"/>
      <c r="Q4283" s="404"/>
      <c r="R4283" s="404"/>
      <c r="S4283" s="404"/>
      <c r="T4283" s="404"/>
    </row>
    <row r="4284" spans="12:20" ht="16.8">
      <c r="L4284" s="404"/>
      <c r="M4284" s="404"/>
      <c r="N4284" s="404"/>
      <c r="O4284" s="404"/>
      <c r="P4284" s="404"/>
      <c r="Q4284" s="404"/>
      <c r="R4284" s="404"/>
      <c r="S4284" s="404"/>
      <c r="T4284" s="404"/>
    </row>
    <row r="4285" spans="12:20" ht="16.8">
      <c r="L4285" s="404"/>
      <c r="M4285" s="404"/>
      <c r="N4285" s="404"/>
      <c r="O4285" s="404"/>
      <c r="P4285" s="404"/>
      <c r="Q4285" s="404"/>
      <c r="R4285" s="404"/>
      <c r="S4285" s="404"/>
      <c r="T4285" s="404"/>
    </row>
    <row r="4286" spans="12:20" ht="16.8">
      <c r="L4286" s="404"/>
      <c r="M4286" s="404"/>
      <c r="N4286" s="404"/>
      <c r="O4286" s="404"/>
      <c r="P4286" s="404"/>
      <c r="Q4286" s="404"/>
      <c r="R4286" s="404"/>
      <c r="S4286" s="404"/>
      <c r="T4286" s="404"/>
    </row>
    <row r="4287" spans="12:20" ht="16.8">
      <c r="L4287" s="404"/>
      <c r="M4287" s="404"/>
      <c r="N4287" s="404"/>
      <c r="O4287" s="404"/>
      <c r="P4287" s="404"/>
      <c r="Q4287" s="404"/>
      <c r="R4287" s="404"/>
      <c r="S4287" s="404"/>
      <c r="T4287" s="404"/>
    </row>
    <row r="4288" spans="12:20" ht="16.8">
      <c r="L4288" s="404"/>
      <c r="M4288" s="404"/>
      <c r="N4288" s="404"/>
      <c r="O4288" s="404"/>
      <c r="P4288" s="404"/>
      <c r="Q4288" s="404"/>
      <c r="R4288" s="404"/>
      <c r="S4288" s="404"/>
      <c r="T4288" s="404"/>
    </row>
    <row r="4289" spans="12:20" ht="16.8">
      <c r="L4289" s="404"/>
      <c r="M4289" s="404"/>
      <c r="N4289" s="404"/>
      <c r="O4289" s="404"/>
      <c r="P4289" s="404"/>
      <c r="Q4289" s="404"/>
      <c r="R4289" s="404"/>
      <c r="S4289" s="404"/>
      <c r="T4289" s="404"/>
    </row>
    <row r="4290" spans="12:20" ht="16.8">
      <c r="L4290" s="404"/>
      <c r="M4290" s="404"/>
      <c r="N4290" s="404"/>
      <c r="O4290" s="404"/>
      <c r="P4290" s="404"/>
      <c r="Q4290" s="404"/>
      <c r="R4290" s="404"/>
      <c r="S4290" s="404"/>
      <c r="T4290" s="404"/>
    </row>
    <row r="4291" spans="12:20" ht="16.8">
      <c r="L4291" s="404"/>
      <c r="M4291" s="404"/>
      <c r="N4291" s="404"/>
      <c r="O4291" s="404"/>
      <c r="P4291" s="404"/>
      <c r="Q4291" s="404"/>
      <c r="R4291" s="404"/>
      <c r="S4291" s="404"/>
      <c r="T4291" s="404"/>
    </row>
    <row r="4292" spans="12:20" ht="16.8">
      <c r="L4292" s="404"/>
      <c r="M4292" s="404"/>
      <c r="N4292" s="404"/>
      <c r="O4292" s="404"/>
      <c r="P4292" s="404"/>
      <c r="Q4292" s="404"/>
      <c r="R4292" s="404"/>
      <c r="S4292" s="404"/>
      <c r="T4292" s="404"/>
    </row>
    <row r="4293" spans="12:20" ht="16.8">
      <c r="L4293" s="404"/>
      <c r="M4293" s="404"/>
      <c r="N4293" s="404"/>
      <c r="O4293" s="404"/>
      <c r="P4293" s="404"/>
      <c r="Q4293" s="404"/>
      <c r="R4293" s="404"/>
      <c r="S4293" s="404"/>
      <c r="T4293" s="404"/>
    </row>
    <row r="4294" spans="12:20" ht="16.8">
      <c r="L4294" s="404"/>
      <c r="M4294" s="404"/>
      <c r="N4294" s="404"/>
      <c r="O4294" s="404"/>
      <c r="P4294" s="404"/>
      <c r="Q4294" s="404"/>
      <c r="R4294" s="404"/>
      <c r="S4294" s="404"/>
      <c r="T4294" s="404"/>
    </row>
    <row r="4295" spans="12:20" ht="16.8">
      <c r="L4295" s="404"/>
      <c r="M4295" s="404"/>
      <c r="N4295" s="404"/>
      <c r="O4295" s="404"/>
      <c r="P4295" s="404"/>
      <c r="Q4295" s="404"/>
      <c r="R4295" s="404"/>
      <c r="S4295" s="404"/>
      <c r="T4295" s="404"/>
    </row>
    <row r="4296" spans="12:20" ht="16.8">
      <c r="L4296" s="404"/>
      <c r="M4296" s="404"/>
      <c r="N4296" s="404"/>
      <c r="O4296" s="404"/>
      <c r="P4296" s="404"/>
      <c r="Q4296" s="404"/>
      <c r="R4296" s="404"/>
      <c r="S4296" s="404"/>
      <c r="T4296" s="404"/>
    </row>
    <row r="4297" spans="12:20" ht="16.8">
      <c r="L4297" s="404"/>
      <c r="M4297" s="404"/>
      <c r="N4297" s="404"/>
      <c r="O4297" s="404"/>
      <c r="P4297" s="404"/>
      <c r="Q4297" s="404"/>
      <c r="R4297" s="404"/>
      <c r="S4297" s="404"/>
      <c r="T4297" s="404"/>
    </row>
    <row r="4298" spans="12:20" ht="16.8">
      <c r="L4298" s="404"/>
      <c r="M4298" s="404"/>
      <c r="N4298" s="404"/>
      <c r="O4298" s="404"/>
      <c r="P4298" s="404"/>
      <c r="Q4298" s="404"/>
      <c r="R4298" s="404"/>
      <c r="S4298" s="404"/>
      <c r="T4298" s="404"/>
    </row>
    <row r="4299" spans="12:20" ht="16.8">
      <c r="L4299" s="404"/>
      <c r="M4299" s="404"/>
      <c r="N4299" s="404"/>
      <c r="O4299" s="404"/>
      <c r="P4299" s="404"/>
      <c r="Q4299" s="404"/>
      <c r="R4299" s="404"/>
      <c r="S4299" s="404"/>
      <c r="T4299" s="404"/>
    </row>
    <row r="4300" spans="12:20" ht="16.8">
      <c r="L4300" s="404"/>
      <c r="M4300" s="404"/>
      <c r="N4300" s="404"/>
      <c r="O4300" s="404"/>
      <c r="P4300" s="404"/>
      <c r="Q4300" s="404"/>
      <c r="R4300" s="404"/>
      <c r="S4300" s="404"/>
      <c r="T4300" s="404"/>
    </row>
    <row r="4301" spans="12:20" ht="16.8">
      <c r="L4301" s="404"/>
      <c r="M4301" s="404"/>
      <c r="N4301" s="404"/>
      <c r="O4301" s="404"/>
      <c r="P4301" s="404"/>
      <c r="Q4301" s="404"/>
      <c r="R4301" s="404"/>
      <c r="S4301" s="404"/>
      <c r="T4301" s="404"/>
    </row>
    <row r="4302" spans="12:20" ht="16.8">
      <c r="L4302" s="404"/>
      <c r="M4302" s="404"/>
      <c r="N4302" s="404"/>
      <c r="O4302" s="404"/>
      <c r="P4302" s="404"/>
      <c r="Q4302" s="404"/>
      <c r="R4302" s="404"/>
      <c r="S4302" s="404"/>
      <c r="T4302" s="404"/>
    </row>
    <row r="4303" spans="12:20" ht="16.8">
      <c r="L4303" s="404"/>
      <c r="M4303" s="404"/>
      <c r="N4303" s="404"/>
      <c r="O4303" s="404"/>
      <c r="P4303" s="404"/>
      <c r="Q4303" s="404"/>
      <c r="R4303" s="404"/>
      <c r="S4303" s="404"/>
      <c r="T4303" s="404"/>
    </row>
    <row r="4304" spans="12:20" ht="16.8">
      <c r="L4304" s="404"/>
      <c r="M4304" s="404"/>
      <c r="N4304" s="404"/>
      <c r="O4304" s="404"/>
      <c r="P4304" s="404"/>
      <c r="Q4304" s="404"/>
      <c r="R4304" s="404"/>
      <c r="S4304" s="404"/>
      <c r="T4304" s="404"/>
    </row>
    <row r="4305" spans="12:20" ht="16.8">
      <c r="L4305" s="404"/>
      <c r="M4305" s="404"/>
      <c r="N4305" s="404"/>
      <c r="O4305" s="404"/>
      <c r="P4305" s="404"/>
      <c r="Q4305" s="404"/>
      <c r="R4305" s="404"/>
      <c r="S4305" s="404"/>
      <c r="T4305" s="404"/>
    </row>
    <row r="4306" spans="12:20" ht="16.8">
      <c r="L4306" s="404"/>
      <c r="M4306" s="404"/>
      <c r="N4306" s="404"/>
      <c r="O4306" s="404"/>
      <c r="P4306" s="404"/>
      <c r="Q4306" s="404"/>
      <c r="R4306" s="404"/>
      <c r="S4306" s="404"/>
      <c r="T4306" s="404"/>
    </row>
    <row r="4307" spans="12:20" ht="16.8">
      <c r="L4307" s="404"/>
      <c r="M4307" s="404"/>
      <c r="N4307" s="404"/>
      <c r="O4307" s="404"/>
      <c r="P4307" s="404"/>
      <c r="Q4307" s="404"/>
      <c r="R4307" s="404"/>
      <c r="S4307" s="404"/>
      <c r="T4307" s="404"/>
    </row>
    <row r="4308" spans="12:20" ht="16.8">
      <c r="L4308" s="404"/>
      <c r="M4308" s="404"/>
      <c r="N4308" s="404"/>
      <c r="O4308" s="404"/>
      <c r="P4308" s="404"/>
      <c r="Q4308" s="404"/>
      <c r="R4308" s="404"/>
      <c r="S4308" s="404"/>
      <c r="T4308" s="404"/>
    </row>
    <row r="4309" spans="12:20" ht="16.8">
      <c r="L4309" s="404"/>
      <c r="M4309" s="404"/>
      <c r="N4309" s="404"/>
      <c r="O4309" s="404"/>
      <c r="P4309" s="404"/>
      <c r="Q4309" s="404"/>
      <c r="R4309" s="404"/>
      <c r="S4309" s="404"/>
      <c r="T4309" s="404"/>
    </row>
    <row r="4310" spans="12:20" ht="16.8">
      <c r="L4310" s="404"/>
      <c r="M4310" s="404"/>
      <c r="N4310" s="404"/>
      <c r="O4310" s="404"/>
      <c r="P4310" s="404"/>
      <c r="Q4310" s="404"/>
      <c r="R4310" s="404"/>
      <c r="S4310" s="404"/>
      <c r="T4310" s="404"/>
    </row>
    <row r="4311" spans="12:20" ht="16.8">
      <c r="L4311" s="404"/>
      <c r="M4311" s="404"/>
      <c r="N4311" s="404"/>
      <c r="O4311" s="404"/>
      <c r="P4311" s="404"/>
      <c r="Q4311" s="404"/>
      <c r="R4311" s="404"/>
      <c r="S4311" s="404"/>
      <c r="T4311" s="404"/>
    </row>
    <row r="4312" spans="12:20" ht="16.8">
      <c r="L4312" s="404"/>
      <c r="M4312" s="404"/>
      <c r="N4312" s="404"/>
      <c r="O4312" s="404"/>
      <c r="P4312" s="404"/>
      <c r="Q4312" s="404"/>
      <c r="R4312" s="404"/>
      <c r="S4312" s="404"/>
      <c r="T4312" s="404"/>
    </row>
    <row r="4313" spans="12:20" ht="16.8">
      <c r="L4313" s="404"/>
      <c r="M4313" s="404"/>
      <c r="N4313" s="404"/>
      <c r="O4313" s="404"/>
      <c r="P4313" s="404"/>
      <c r="Q4313" s="404"/>
      <c r="R4313" s="404"/>
      <c r="S4313" s="404"/>
      <c r="T4313" s="404"/>
    </row>
    <row r="4314" spans="12:20" ht="16.8">
      <c r="L4314" s="404"/>
      <c r="M4314" s="404"/>
      <c r="N4314" s="404"/>
      <c r="O4314" s="404"/>
      <c r="P4314" s="404"/>
      <c r="Q4314" s="404"/>
      <c r="R4314" s="404"/>
      <c r="S4314" s="404"/>
      <c r="T4314" s="404"/>
    </row>
    <row r="4315" spans="12:20" ht="16.8">
      <c r="L4315" s="404"/>
      <c r="M4315" s="404"/>
      <c r="N4315" s="404"/>
      <c r="O4315" s="404"/>
      <c r="P4315" s="404"/>
      <c r="Q4315" s="404"/>
      <c r="R4315" s="404"/>
      <c r="S4315" s="404"/>
      <c r="T4315" s="404"/>
    </row>
    <row r="4316" spans="12:20" ht="16.8">
      <c r="L4316" s="404"/>
      <c r="M4316" s="404"/>
      <c r="N4316" s="404"/>
      <c r="O4316" s="404"/>
      <c r="P4316" s="404"/>
      <c r="Q4316" s="404"/>
      <c r="R4316" s="404"/>
      <c r="S4316" s="404"/>
      <c r="T4316" s="404"/>
    </row>
    <row r="4317" spans="12:20" ht="16.8">
      <c r="L4317" s="404"/>
      <c r="M4317" s="404"/>
      <c r="N4317" s="404"/>
      <c r="O4317" s="404"/>
      <c r="P4317" s="404"/>
      <c r="Q4317" s="404"/>
      <c r="R4317" s="404"/>
      <c r="S4317" s="404"/>
      <c r="T4317" s="404"/>
    </row>
    <row r="4318" spans="12:20" ht="16.8">
      <c r="L4318" s="404"/>
      <c r="M4318" s="404"/>
      <c r="N4318" s="404"/>
      <c r="O4318" s="404"/>
      <c r="P4318" s="404"/>
      <c r="Q4318" s="404"/>
      <c r="R4318" s="404"/>
      <c r="S4318" s="404"/>
      <c r="T4318" s="404"/>
    </row>
    <row r="4319" spans="12:20" ht="16.8">
      <c r="L4319" s="404"/>
      <c r="M4319" s="404"/>
      <c r="N4319" s="404"/>
      <c r="O4319" s="404"/>
      <c r="P4319" s="404"/>
      <c r="Q4319" s="404"/>
      <c r="R4319" s="404"/>
      <c r="S4319" s="404"/>
      <c r="T4319" s="404"/>
    </row>
    <row r="4320" spans="12:20" ht="16.8">
      <c r="L4320" s="404"/>
      <c r="M4320" s="404"/>
      <c r="N4320" s="404"/>
      <c r="O4320" s="404"/>
      <c r="P4320" s="404"/>
      <c r="Q4320" s="404"/>
      <c r="R4320" s="404"/>
      <c r="S4320" s="404"/>
      <c r="T4320" s="404"/>
    </row>
    <row r="4321" spans="12:20" ht="16.8">
      <c r="L4321" s="404"/>
      <c r="M4321" s="404"/>
      <c r="N4321" s="404"/>
      <c r="O4321" s="404"/>
      <c r="P4321" s="404"/>
      <c r="Q4321" s="404"/>
      <c r="R4321" s="404"/>
      <c r="S4321" s="404"/>
      <c r="T4321" s="404"/>
    </row>
    <row r="4322" spans="12:20" ht="16.8">
      <c r="L4322" s="404"/>
      <c r="M4322" s="404"/>
      <c r="N4322" s="404"/>
      <c r="O4322" s="404"/>
      <c r="P4322" s="404"/>
      <c r="Q4322" s="404"/>
      <c r="R4322" s="404"/>
      <c r="S4322" s="404"/>
      <c r="T4322" s="404"/>
    </row>
    <row r="4323" spans="12:20" ht="16.8">
      <c r="L4323" s="404"/>
      <c r="M4323" s="404"/>
      <c r="N4323" s="404"/>
      <c r="O4323" s="404"/>
      <c r="P4323" s="404"/>
      <c r="Q4323" s="404"/>
      <c r="R4323" s="404"/>
      <c r="S4323" s="404"/>
      <c r="T4323" s="404"/>
    </row>
    <row r="4324" spans="12:20" ht="16.8">
      <c r="L4324" s="404"/>
      <c r="M4324" s="404"/>
      <c r="N4324" s="404"/>
      <c r="O4324" s="404"/>
      <c r="P4324" s="404"/>
      <c r="Q4324" s="404"/>
      <c r="R4324" s="404"/>
      <c r="S4324" s="404"/>
      <c r="T4324" s="404"/>
    </row>
    <row r="4325" spans="12:20" ht="16.8">
      <c r="L4325" s="404"/>
      <c r="M4325" s="404"/>
      <c r="N4325" s="404"/>
      <c r="O4325" s="404"/>
      <c r="P4325" s="404"/>
      <c r="Q4325" s="404"/>
      <c r="R4325" s="404"/>
      <c r="S4325" s="404"/>
      <c r="T4325" s="404"/>
    </row>
    <row r="4326" spans="12:20" ht="16.8">
      <c r="L4326" s="404"/>
      <c r="M4326" s="404"/>
      <c r="N4326" s="404"/>
      <c r="O4326" s="404"/>
      <c r="P4326" s="404"/>
      <c r="Q4326" s="404"/>
      <c r="R4326" s="404"/>
      <c r="S4326" s="404"/>
      <c r="T4326" s="404"/>
    </row>
    <row r="4327" spans="12:20" ht="16.8">
      <c r="L4327" s="404"/>
      <c r="M4327" s="404"/>
      <c r="N4327" s="404"/>
      <c r="O4327" s="404"/>
      <c r="P4327" s="404"/>
      <c r="Q4327" s="404"/>
      <c r="R4327" s="404"/>
      <c r="S4327" s="404"/>
      <c r="T4327" s="404"/>
    </row>
    <row r="4328" spans="12:20" ht="16.8">
      <c r="L4328" s="404"/>
      <c r="M4328" s="404"/>
      <c r="N4328" s="404"/>
      <c r="O4328" s="404"/>
      <c r="P4328" s="404"/>
      <c r="Q4328" s="404"/>
      <c r="R4328" s="404"/>
      <c r="S4328" s="404"/>
      <c r="T4328" s="404"/>
    </row>
    <row r="4329" spans="12:20" ht="16.8">
      <c r="L4329" s="404"/>
      <c r="M4329" s="404"/>
      <c r="N4329" s="404"/>
      <c r="O4329" s="404"/>
      <c r="P4329" s="404"/>
      <c r="Q4329" s="404"/>
      <c r="R4329" s="404"/>
      <c r="S4329" s="404"/>
      <c r="T4329" s="404"/>
    </row>
    <row r="4330" spans="12:20" ht="16.8">
      <c r="L4330" s="404"/>
      <c r="M4330" s="404"/>
      <c r="N4330" s="404"/>
      <c r="O4330" s="404"/>
      <c r="P4330" s="404"/>
      <c r="Q4330" s="404"/>
      <c r="R4330" s="404"/>
      <c r="S4330" s="404"/>
      <c r="T4330" s="404"/>
    </row>
    <row r="4331" spans="12:20" ht="16.8">
      <c r="L4331" s="404"/>
      <c r="M4331" s="404"/>
      <c r="N4331" s="404"/>
      <c r="O4331" s="404"/>
      <c r="P4331" s="404"/>
      <c r="Q4331" s="404"/>
      <c r="R4331" s="404"/>
      <c r="S4331" s="404"/>
      <c r="T4331" s="404"/>
    </row>
    <row r="4332" spans="12:20" ht="16.8">
      <c r="L4332" s="404"/>
      <c r="M4332" s="404"/>
      <c r="N4332" s="404"/>
      <c r="O4332" s="404"/>
      <c r="P4332" s="404"/>
      <c r="Q4332" s="404"/>
      <c r="R4332" s="404"/>
      <c r="S4332" s="404"/>
      <c r="T4332" s="404"/>
    </row>
    <row r="4333" spans="12:20" ht="16.8">
      <c r="L4333" s="404"/>
      <c r="M4333" s="404"/>
      <c r="N4333" s="404"/>
      <c r="O4333" s="404"/>
      <c r="P4333" s="404"/>
      <c r="Q4333" s="404"/>
      <c r="R4333" s="404"/>
      <c r="S4333" s="404"/>
      <c r="T4333" s="404"/>
    </row>
    <row r="4334" spans="12:20" ht="16.8">
      <c r="L4334" s="404"/>
      <c r="M4334" s="404"/>
      <c r="N4334" s="404"/>
      <c r="O4334" s="404"/>
      <c r="P4334" s="404"/>
      <c r="Q4334" s="404"/>
      <c r="R4334" s="404"/>
      <c r="S4334" s="404"/>
      <c r="T4334" s="404"/>
    </row>
    <row r="4335" spans="12:20" ht="16.8">
      <c r="L4335" s="404"/>
      <c r="M4335" s="404"/>
      <c r="N4335" s="404"/>
      <c r="O4335" s="404"/>
      <c r="P4335" s="404"/>
      <c r="Q4335" s="404"/>
      <c r="R4335" s="404"/>
      <c r="S4335" s="404"/>
      <c r="T4335" s="404"/>
    </row>
    <row r="4336" spans="12:20" ht="16.8">
      <c r="L4336" s="404"/>
      <c r="M4336" s="404"/>
      <c r="N4336" s="404"/>
      <c r="O4336" s="404"/>
      <c r="P4336" s="404"/>
      <c r="Q4336" s="404"/>
      <c r="R4336" s="404"/>
      <c r="S4336" s="404"/>
      <c r="T4336" s="404"/>
    </row>
    <row r="4337" spans="12:20" ht="16.8">
      <c r="L4337" s="404"/>
      <c r="M4337" s="404"/>
      <c r="N4337" s="404"/>
      <c r="O4337" s="404"/>
      <c r="P4337" s="404"/>
      <c r="Q4337" s="404"/>
      <c r="R4337" s="404"/>
      <c r="S4337" s="404"/>
      <c r="T4337" s="404"/>
    </row>
    <row r="4338" spans="12:20" ht="16.8">
      <c r="L4338" s="404"/>
      <c r="M4338" s="404"/>
      <c r="N4338" s="404"/>
      <c r="O4338" s="404"/>
      <c r="P4338" s="404"/>
      <c r="Q4338" s="404"/>
      <c r="R4338" s="404"/>
      <c r="S4338" s="404"/>
      <c r="T4338" s="404"/>
    </row>
    <row r="4339" spans="12:20" ht="16.8">
      <c r="L4339" s="404"/>
      <c r="M4339" s="404"/>
      <c r="N4339" s="404"/>
      <c r="O4339" s="404"/>
      <c r="P4339" s="404"/>
      <c r="Q4339" s="404"/>
      <c r="R4339" s="404"/>
      <c r="S4339" s="404"/>
      <c r="T4339" s="404"/>
    </row>
    <row r="4340" spans="12:20" ht="16.8">
      <c r="L4340" s="404"/>
      <c r="M4340" s="404"/>
      <c r="N4340" s="404"/>
      <c r="O4340" s="404"/>
      <c r="P4340" s="404"/>
      <c r="Q4340" s="404"/>
      <c r="R4340" s="404"/>
      <c r="S4340" s="404"/>
      <c r="T4340" s="404"/>
    </row>
    <row r="4341" spans="12:20" ht="16.8">
      <c r="L4341" s="404"/>
      <c r="M4341" s="404"/>
      <c r="N4341" s="404"/>
      <c r="O4341" s="404"/>
      <c r="P4341" s="404"/>
      <c r="Q4341" s="404"/>
      <c r="R4341" s="404"/>
      <c r="S4341" s="404"/>
      <c r="T4341" s="404"/>
    </row>
    <row r="4342" spans="12:20" ht="16.8">
      <c r="L4342" s="404"/>
      <c r="M4342" s="404"/>
      <c r="N4342" s="404"/>
      <c r="O4342" s="404"/>
      <c r="P4342" s="404"/>
      <c r="Q4342" s="404"/>
      <c r="R4342" s="404"/>
      <c r="S4342" s="404"/>
      <c r="T4342" s="404"/>
    </row>
    <row r="4343" spans="12:20" ht="16.8">
      <c r="L4343" s="404"/>
      <c r="M4343" s="404"/>
      <c r="N4343" s="404"/>
      <c r="O4343" s="404"/>
      <c r="P4343" s="404"/>
      <c r="Q4343" s="404"/>
      <c r="R4343" s="404"/>
      <c r="S4343" s="404"/>
      <c r="T4343" s="404"/>
    </row>
    <row r="4344" spans="12:20" ht="16.8">
      <c r="L4344" s="404"/>
      <c r="M4344" s="404"/>
      <c r="N4344" s="404"/>
      <c r="O4344" s="404"/>
      <c r="P4344" s="404"/>
      <c r="Q4344" s="404"/>
      <c r="R4344" s="404"/>
      <c r="S4344" s="404"/>
      <c r="T4344" s="404"/>
    </row>
    <row r="4345" spans="12:20" ht="16.8">
      <c r="L4345" s="404"/>
      <c r="M4345" s="404"/>
      <c r="N4345" s="404"/>
      <c r="O4345" s="404"/>
      <c r="P4345" s="404"/>
      <c r="Q4345" s="404"/>
      <c r="R4345" s="404"/>
      <c r="S4345" s="404"/>
      <c r="T4345" s="404"/>
    </row>
    <row r="4346" spans="12:20" ht="16.8">
      <c r="L4346" s="404"/>
      <c r="M4346" s="404"/>
      <c r="N4346" s="404"/>
      <c r="O4346" s="404"/>
      <c r="P4346" s="404"/>
      <c r="Q4346" s="404"/>
      <c r="R4346" s="404"/>
      <c r="S4346" s="404"/>
      <c r="T4346" s="404"/>
    </row>
    <row r="4347" spans="12:20" ht="16.8">
      <c r="L4347" s="404"/>
      <c r="M4347" s="404"/>
      <c r="N4347" s="404"/>
      <c r="O4347" s="404"/>
      <c r="P4347" s="404"/>
      <c r="Q4347" s="404"/>
      <c r="R4347" s="404"/>
      <c r="S4347" s="404"/>
      <c r="T4347" s="404"/>
    </row>
    <row r="4348" spans="12:20" ht="16.8">
      <c r="L4348" s="404"/>
      <c r="M4348" s="404"/>
      <c r="N4348" s="404"/>
      <c r="O4348" s="404"/>
      <c r="P4348" s="404"/>
      <c r="Q4348" s="404"/>
      <c r="R4348" s="404"/>
      <c r="S4348" s="404"/>
      <c r="T4348" s="404"/>
    </row>
    <row r="4349" spans="12:20" ht="16.8">
      <c r="L4349" s="404"/>
      <c r="M4349" s="404"/>
      <c r="N4349" s="404"/>
      <c r="O4349" s="404"/>
      <c r="P4349" s="404"/>
      <c r="Q4349" s="404"/>
      <c r="R4349" s="404"/>
      <c r="S4349" s="404"/>
      <c r="T4349" s="404"/>
    </row>
    <row r="4350" spans="12:20" ht="16.8">
      <c r="L4350" s="404"/>
      <c r="M4350" s="404"/>
      <c r="N4350" s="404"/>
      <c r="O4350" s="404"/>
      <c r="P4350" s="404"/>
      <c r="Q4350" s="404"/>
      <c r="R4350" s="404"/>
      <c r="S4350" s="404"/>
      <c r="T4350" s="404"/>
    </row>
    <row r="4351" spans="12:20" ht="16.8">
      <c r="L4351" s="404"/>
      <c r="M4351" s="404"/>
      <c r="N4351" s="404"/>
      <c r="O4351" s="404"/>
      <c r="P4351" s="404"/>
      <c r="Q4351" s="404"/>
      <c r="R4351" s="404"/>
      <c r="S4351" s="404"/>
      <c r="T4351" s="404"/>
    </row>
    <row r="4352" spans="12:20" ht="16.8">
      <c r="L4352" s="404"/>
      <c r="M4352" s="404"/>
      <c r="N4352" s="404"/>
      <c r="O4352" s="404"/>
      <c r="P4352" s="404"/>
      <c r="Q4352" s="404"/>
      <c r="R4352" s="404"/>
      <c r="S4352" s="404"/>
      <c r="T4352" s="404"/>
    </row>
    <row r="4353" spans="12:20" ht="16.8">
      <c r="L4353" s="404"/>
      <c r="M4353" s="404"/>
      <c r="N4353" s="404"/>
      <c r="O4353" s="404"/>
      <c r="P4353" s="404"/>
      <c r="Q4353" s="404"/>
      <c r="R4353" s="404"/>
      <c r="S4353" s="404"/>
      <c r="T4353" s="404"/>
    </row>
    <row r="4354" spans="12:20" ht="16.8">
      <c r="L4354" s="404"/>
      <c r="M4354" s="404"/>
      <c r="N4354" s="404"/>
      <c r="O4354" s="404"/>
      <c r="P4354" s="404"/>
      <c r="Q4354" s="404"/>
      <c r="R4354" s="404"/>
      <c r="S4354" s="404"/>
      <c r="T4354" s="404"/>
    </row>
    <row r="4355" spans="12:20" ht="16.8">
      <c r="L4355" s="404"/>
      <c r="M4355" s="404"/>
      <c r="N4355" s="404"/>
      <c r="O4355" s="404"/>
      <c r="P4355" s="404"/>
      <c r="Q4355" s="404"/>
      <c r="R4355" s="404"/>
      <c r="S4355" s="404"/>
      <c r="T4355" s="404"/>
    </row>
    <row r="4356" spans="12:20" ht="16.8">
      <c r="L4356" s="404"/>
      <c r="M4356" s="404"/>
      <c r="N4356" s="404"/>
      <c r="O4356" s="404"/>
      <c r="P4356" s="404"/>
      <c r="Q4356" s="404"/>
      <c r="R4356" s="404"/>
      <c r="S4356" s="404"/>
      <c r="T4356" s="404"/>
    </row>
    <row r="4357" spans="12:20" ht="16.8">
      <c r="L4357" s="404"/>
      <c r="M4357" s="404"/>
      <c r="N4357" s="404"/>
      <c r="O4357" s="404"/>
      <c r="P4357" s="404"/>
      <c r="Q4357" s="404"/>
      <c r="R4357" s="404"/>
      <c r="S4357" s="404"/>
      <c r="T4357" s="404"/>
    </row>
    <row r="4358" spans="12:20" ht="16.8">
      <c r="L4358" s="404"/>
      <c r="M4358" s="404"/>
      <c r="N4358" s="404"/>
      <c r="O4358" s="404"/>
      <c r="P4358" s="404"/>
      <c r="Q4358" s="404"/>
      <c r="R4358" s="404"/>
      <c r="S4358" s="404"/>
      <c r="T4358" s="404"/>
    </row>
    <row r="4359" spans="12:20" ht="16.8">
      <c r="L4359" s="404"/>
      <c r="M4359" s="404"/>
      <c r="N4359" s="404"/>
      <c r="O4359" s="404"/>
      <c r="P4359" s="404"/>
      <c r="Q4359" s="404"/>
      <c r="R4359" s="404"/>
      <c r="S4359" s="404"/>
      <c r="T4359" s="404"/>
    </row>
    <row r="4360" spans="12:20" ht="16.8">
      <c r="L4360" s="404"/>
      <c r="M4360" s="404"/>
      <c r="N4360" s="404"/>
      <c r="O4360" s="404"/>
      <c r="P4360" s="404"/>
      <c r="Q4360" s="404"/>
      <c r="R4360" s="404"/>
      <c r="S4360" s="404"/>
      <c r="T4360" s="404"/>
    </row>
    <row r="4361" spans="12:20" ht="16.8">
      <c r="L4361" s="404"/>
      <c r="M4361" s="404"/>
      <c r="N4361" s="404"/>
      <c r="O4361" s="404"/>
      <c r="P4361" s="404"/>
      <c r="Q4361" s="404"/>
      <c r="R4361" s="404"/>
      <c r="S4361" s="404"/>
      <c r="T4361" s="404"/>
    </row>
    <row r="4362" spans="12:20" ht="16.8">
      <c r="L4362" s="404"/>
      <c r="M4362" s="404"/>
      <c r="N4362" s="404"/>
      <c r="O4362" s="404"/>
      <c r="P4362" s="404"/>
      <c r="Q4362" s="404"/>
      <c r="R4362" s="404"/>
      <c r="S4362" s="404"/>
      <c r="T4362" s="404"/>
    </row>
    <row r="4363" spans="12:20" ht="16.8">
      <c r="L4363" s="404"/>
      <c r="M4363" s="404"/>
      <c r="N4363" s="404"/>
      <c r="O4363" s="404"/>
      <c r="P4363" s="404"/>
      <c r="Q4363" s="404"/>
      <c r="R4363" s="404"/>
      <c r="S4363" s="404"/>
      <c r="T4363" s="404"/>
    </row>
    <row r="4364" spans="12:20" ht="16.8">
      <c r="L4364" s="404"/>
      <c r="M4364" s="404"/>
      <c r="N4364" s="404"/>
      <c r="O4364" s="404"/>
      <c r="P4364" s="404"/>
      <c r="Q4364" s="404"/>
      <c r="R4364" s="404"/>
      <c r="S4364" s="404"/>
      <c r="T4364" s="404"/>
    </row>
    <row r="4365" spans="12:20" ht="16.8">
      <c r="L4365" s="404"/>
      <c r="M4365" s="404"/>
      <c r="N4365" s="404"/>
      <c r="O4365" s="404"/>
      <c r="P4365" s="404"/>
      <c r="Q4365" s="404"/>
      <c r="R4365" s="404"/>
      <c r="S4365" s="404"/>
      <c r="T4365" s="404"/>
    </row>
    <row r="4366" spans="12:20" ht="16.8">
      <c r="L4366" s="404"/>
      <c r="M4366" s="404"/>
      <c r="N4366" s="404"/>
      <c r="O4366" s="404"/>
      <c r="P4366" s="404"/>
      <c r="Q4366" s="404"/>
      <c r="R4366" s="404"/>
      <c r="S4366" s="404"/>
      <c r="T4366" s="404"/>
    </row>
    <row r="4367" spans="12:20" ht="16.8">
      <c r="L4367" s="404"/>
      <c r="M4367" s="404"/>
      <c r="N4367" s="404"/>
      <c r="O4367" s="404"/>
      <c r="P4367" s="404"/>
      <c r="Q4367" s="404"/>
      <c r="R4367" s="404"/>
      <c r="S4367" s="404"/>
      <c r="T4367" s="404"/>
    </row>
    <row r="4368" spans="12:20" ht="16.8">
      <c r="L4368" s="404"/>
      <c r="M4368" s="404"/>
      <c r="N4368" s="404"/>
      <c r="O4368" s="404"/>
      <c r="P4368" s="404"/>
      <c r="Q4368" s="404"/>
      <c r="R4368" s="404"/>
      <c r="S4368" s="404"/>
      <c r="T4368" s="404"/>
    </row>
    <row r="4369" spans="12:20" ht="16.8">
      <c r="L4369" s="404"/>
      <c r="M4369" s="404"/>
      <c r="N4369" s="404"/>
      <c r="O4369" s="404"/>
      <c r="P4369" s="404"/>
      <c r="Q4369" s="404"/>
      <c r="R4369" s="404"/>
      <c r="S4369" s="404"/>
      <c r="T4369" s="404"/>
    </row>
    <row r="4370" spans="12:20" ht="16.8">
      <c r="L4370" s="404"/>
      <c r="M4370" s="404"/>
      <c r="N4370" s="404"/>
      <c r="O4370" s="404"/>
      <c r="P4370" s="404"/>
      <c r="Q4370" s="404"/>
      <c r="R4370" s="404"/>
      <c r="S4370" s="404"/>
      <c r="T4370" s="404"/>
    </row>
    <row r="4371" spans="12:20" ht="16.8">
      <c r="L4371" s="404"/>
      <c r="M4371" s="404"/>
      <c r="N4371" s="404"/>
      <c r="O4371" s="404"/>
      <c r="P4371" s="404"/>
      <c r="Q4371" s="404"/>
      <c r="R4371" s="404"/>
      <c r="S4371" s="404"/>
      <c r="T4371" s="404"/>
    </row>
    <row r="4372" spans="12:20" ht="16.8">
      <c r="L4372" s="404"/>
      <c r="M4372" s="404"/>
      <c r="N4372" s="404"/>
      <c r="O4372" s="404"/>
      <c r="P4372" s="404"/>
      <c r="Q4372" s="404"/>
      <c r="R4372" s="404"/>
      <c r="S4372" s="404"/>
      <c r="T4372" s="404"/>
    </row>
    <row r="4373" spans="12:20" ht="16.8">
      <c r="L4373" s="404"/>
      <c r="M4373" s="404"/>
      <c r="N4373" s="404"/>
      <c r="O4373" s="404"/>
      <c r="P4373" s="404"/>
      <c r="Q4373" s="404"/>
      <c r="R4373" s="404"/>
      <c r="S4373" s="404"/>
      <c r="T4373" s="404"/>
    </row>
    <row r="4374" spans="12:20" ht="16.8">
      <c r="L4374" s="404"/>
      <c r="M4374" s="404"/>
      <c r="N4374" s="404"/>
      <c r="O4374" s="404"/>
      <c r="P4374" s="404"/>
      <c r="Q4374" s="404"/>
      <c r="R4374" s="404"/>
      <c r="S4374" s="404"/>
      <c r="T4374" s="404"/>
    </row>
    <row r="4375" spans="12:20" ht="16.8">
      <c r="L4375" s="404"/>
      <c r="M4375" s="404"/>
      <c r="N4375" s="404"/>
      <c r="O4375" s="404"/>
      <c r="P4375" s="404"/>
      <c r="Q4375" s="404"/>
      <c r="R4375" s="404"/>
      <c r="S4375" s="404"/>
      <c r="T4375" s="404"/>
    </row>
    <row r="4376" spans="12:20" ht="16.8">
      <c r="L4376" s="404"/>
      <c r="M4376" s="404"/>
      <c r="N4376" s="404"/>
      <c r="O4376" s="404"/>
      <c r="P4376" s="404"/>
      <c r="Q4376" s="404"/>
      <c r="R4376" s="404"/>
      <c r="S4376" s="404"/>
      <c r="T4376" s="404"/>
    </row>
    <row r="4377" spans="12:20" ht="16.8">
      <c r="L4377" s="404"/>
      <c r="M4377" s="404"/>
      <c r="N4377" s="404"/>
      <c r="O4377" s="404"/>
      <c r="P4377" s="404"/>
      <c r="Q4377" s="404"/>
      <c r="R4377" s="404"/>
      <c r="S4377" s="404"/>
      <c r="T4377" s="404"/>
    </row>
    <row r="4378" spans="12:20" ht="16.8">
      <c r="L4378" s="404"/>
      <c r="M4378" s="404"/>
      <c r="N4378" s="404"/>
      <c r="O4378" s="404"/>
      <c r="P4378" s="404"/>
      <c r="Q4378" s="404"/>
      <c r="R4378" s="404"/>
      <c r="S4378" s="404"/>
      <c r="T4378" s="404"/>
    </row>
    <row r="4379" spans="12:20" ht="16.8">
      <c r="L4379" s="404"/>
      <c r="M4379" s="404"/>
      <c r="N4379" s="404"/>
      <c r="O4379" s="404"/>
      <c r="P4379" s="404"/>
      <c r="Q4379" s="404"/>
      <c r="R4379" s="404"/>
      <c r="S4379" s="404"/>
      <c r="T4379" s="404"/>
    </row>
    <row r="4380" spans="12:20" ht="16.8">
      <c r="L4380" s="404"/>
      <c r="M4380" s="404"/>
      <c r="N4380" s="404"/>
      <c r="O4380" s="404"/>
      <c r="P4380" s="404"/>
      <c r="Q4380" s="404"/>
      <c r="R4380" s="404"/>
      <c r="S4380" s="404"/>
      <c r="T4380" s="404"/>
    </row>
    <row r="4381" spans="12:20" ht="16.8">
      <c r="L4381" s="404"/>
      <c r="M4381" s="404"/>
      <c r="N4381" s="404"/>
      <c r="O4381" s="404"/>
      <c r="P4381" s="404"/>
      <c r="Q4381" s="404"/>
      <c r="R4381" s="404"/>
      <c r="S4381" s="404"/>
      <c r="T4381" s="404"/>
    </row>
    <row r="4382" spans="12:20" ht="16.8">
      <c r="L4382" s="404"/>
      <c r="M4382" s="404"/>
      <c r="N4382" s="404"/>
      <c r="O4382" s="404"/>
      <c r="P4382" s="404"/>
      <c r="Q4382" s="404"/>
      <c r="R4382" s="404"/>
      <c r="S4382" s="404"/>
      <c r="T4382" s="404"/>
    </row>
    <row r="4383" spans="12:20" ht="16.8">
      <c r="L4383" s="404"/>
      <c r="M4383" s="404"/>
      <c r="N4383" s="404"/>
      <c r="O4383" s="404"/>
      <c r="P4383" s="404"/>
      <c r="Q4383" s="404"/>
      <c r="R4383" s="404"/>
      <c r="S4383" s="404"/>
      <c r="T4383" s="404"/>
    </row>
    <row r="4384" spans="12:20" ht="16.8">
      <c r="L4384" s="404"/>
      <c r="M4384" s="404"/>
      <c r="N4384" s="404"/>
      <c r="O4384" s="404"/>
      <c r="P4384" s="404"/>
      <c r="Q4384" s="404"/>
      <c r="R4384" s="404"/>
      <c r="S4384" s="404"/>
      <c r="T4384" s="404"/>
    </row>
    <row r="4385" spans="12:20" ht="16.8">
      <c r="L4385" s="404"/>
      <c r="M4385" s="404"/>
      <c r="N4385" s="404"/>
      <c r="O4385" s="404"/>
      <c r="P4385" s="404"/>
      <c r="Q4385" s="404"/>
      <c r="R4385" s="404"/>
      <c r="S4385" s="404"/>
      <c r="T4385" s="404"/>
    </row>
    <row r="4386" spans="12:20" ht="16.8">
      <c r="L4386" s="404"/>
      <c r="M4386" s="404"/>
      <c r="N4386" s="404"/>
      <c r="O4386" s="404"/>
      <c r="P4386" s="404"/>
      <c r="Q4386" s="404"/>
      <c r="R4386" s="404"/>
      <c r="S4386" s="404"/>
      <c r="T4386" s="404"/>
    </row>
    <row r="4387" spans="12:20" ht="16.8">
      <c r="L4387" s="404"/>
      <c r="M4387" s="404"/>
      <c r="N4387" s="404"/>
      <c r="O4387" s="404"/>
      <c r="P4387" s="404"/>
      <c r="Q4387" s="404"/>
      <c r="R4387" s="404"/>
      <c r="S4387" s="404"/>
      <c r="T4387" s="404"/>
    </row>
    <row r="4388" spans="12:20" ht="16.8">
      <c r="L4388" s="404"/>
      <c r="M4388" s="404"/>
      <c r="N4388" s="404"/>
      <c r="O4388" s="404"/>
      <c r="P4388" s="404"/>
      <c r="Q4388" s="404"/>
      <c r="R4388" s="404"/>
      <c r="S4388" s="404"/>
      <c r="T4388" s="404"/>
    </row>
    <row r="4389" spans="12:20" ht="16.8">
      <c r="L4389" s="404"/>
      <c r="M4389" s="404"/>
      <c r="N4389" s="404"/>
      <c r="O4389" s="404"/>
      <c r="P4389" s="404"/>
      <c r="Q4389" s="404"/>
      <c r="R4389" s="404"/>
      <c r="S4389" s="404"/>
      <c r="T4389" s="404"/>
    </row>
    <row r="4390" spans="12:20" ht="16.8">
      <c r="L4390" s="404"/>
      <c r="M4390" s="404"/>
      <c r="N4390" s="404"/>
      <c r="O4390" s="404"/>
      <c r="P4390" s="404"/>
      <c r="Q4390" s="404"/>
      <c r="R4390" s="404"/>
      <c r="S4390" s="404"/>
      <c r="T4390" s="404"/>
    </row>
    <row r="4391" spans="12:20" ht="16.8">
      <c r="L4391" s="404"/>
      <c r="M4391" s="404"/>
      <c r="N4391" s="404"/>
      <c r="O4391" s="404"/>
      <c r="P4391" s="404"/>
      <c r="Q4391" s="404"/>
      <c r="R4391" s="404"/>
      <c r="S4391" s="404"/>
      <c r="T4391" s="404"/>
    </row>
    <row r="4392" spans="12:20" ht="16.8">
      <c r="L4392" s="404"/>
      <c r="M4392" s="404"/>
      <c r="N4392" s="404"/>
      <c r="O4392" s="404"/>
      <c r="P4392" s="404"/>
      <c r="Q4392" s="404"/>
      <c r="R4392" s="404"/>
      <c r="S4392" s="404"/>
      <c r="T4392" s="404"/>
    </row>
    <row r="4393" spans="12:20" ht="16.8">
      <c r="L4393" s="404"/>
      <c r="M4393" s="404"/>
      <c r="N4393" s="404"/>
      <c r="O4393" s="404"/>
      <c r="P4393" s="404"/>
      <c r="Q4393" s="404"/>
      <c r="R4393" s="404"/>
      <c r="S4393" s="404"/>
      <c r="T4393" s="404"/>
    </row>
    <row r="4394" spans="12:20" ht="16.8">
      <c r="L4394" s="404"/>
      <c r="M4394" s="404"/>
      <c r="N4394" s="404"/>
      <c r="O4394" s="404"/>
      <c r="P4394" s="404"/>
      <c r="Q4394" s="404"/>
      <c r="R4394" s="404"/>
      <c r="S4394" s="404"/>
      <c r="T4394" s="404"/>
    </row>
    <row r="4395" spans="12:20" ht="16.8">
      <c r="L4395" s="404"/>
      <c r="M4395" s="404"/>
      <c r="N4395" s="404"/>
      <c r="O4395" s="404"/>
      <c r="P4395" s="404"/>
      <c r="Q4395" s="404"/>
      <c r="R4395" s="404"/>
      <c r="S4395" s="404"/>
      <c r="T4395" s="404"/>
    </row>
    <row r="4396" spans="12:20" ht="16.8">
      <c r="L4396" s="404"/>
      <c r="M4396" s="404"/>
      <c r="N4396" s="404"/>
      <c r="O4396" s="404"/>
      <c r="P4396" s="404"/>
      <c r="Q4396" s="404"/>
      <c r="R4396" s="404"/>
      <c r="S4396" s="404"/>
      <c r="T4396" s="404"/>
    </row>
    <row r="4397" spans="12:20" ht="16.8">
      <c r="L4397" s="404"/>
      <c r="M4397" s="404"/>
      <c r="N4397" s="404"/>
      <c r="O4397" s="404"/>
      <c r="P4397" s="404"/>
      <c r="Q4397" s="404"/>
      <c r="R4397" s="404"/>
      <c r="S4397" s="404"/>
      <c r="T4397" s="404"/>
    </row>
    <row r="4398" spans="12:20" ht="16.8">
      <c r="L4398" s="404"/>
      <c r="M4398" s="404"/>
      <c r="N4398" s="404"/>
      <c r="O4398" s="404"/>
      <c r="P4398" s="404"/>
      <c r="Q4398" s="404"/>
      <c r="R4398" s="404"/>
      <c r="S4398" s="404"/>
      <c r="T4398" s="404"/>
    </row>
    <row r="4399" spans="12:20" ht="16.8">
      <c r="L4399" s="404"/>
      <c r="M4399" s="404"/>
      <c r="N4399" s="404"/>
      <c r="O4399" s="404"/>
      <c r="P4399" s="404"/>
      <c r="Q4399" s="404"/>
      <c r="R4399" s="404"/>
      <c r="S4399" s="404"/>
      <c r="T4399" s="404"/>
    </row>
    <row r="4400" spans="12:20" ht="16.8">
      <c r="L4400" s="404"/>
      <c r="M4400" s="404"/>
      <c r="N4400" s="404"/>
      <c r="O4400" s="404"/>
      <c r="P4400" s="404"/>
      <c r="Q4400" s="404"/>
      <c r="R4400" s="404"/>
      <c r="S4400" s="404"/>
      <c r="T4400" s="404"/>
    </row>
    <row r="4401" spans="12:20" ht="16.8">
      <c r="L4401" s="404"/>
      <c r="M4401" s="404"/>
      <c r="N4401" s="404"/>
      <c r="O4401" s="404"/>
      <c r="P4401" s="404"/>
      <c r="Q4401" s="404"/>
      <c r="R4401" s="404"/>
      <c r="S4401" s="404"/>
      <c r="T4401" s="404"/>
    </row>
    <row r="4402" spans="12:20" ht="16.8">
      <c r="L4402" s="404"/>
      <c r="M4402" s="404"/>
      <c r="N4402" s="404"/>
      <c r="O4402" s="404"/>
      <c r="P4402" s="404"/>
      <c r="Q4402" s="404"/>
      <c r="R4402" s="404"/>
      <c r="S4402" s="404"/>
      <c r="T4402" s="404"/>
    </row>
    <row r="4403" spans="12:20" ht="16.8">
      <c r="L4403" s="404"/>
      <c r="M4403" s="404"/>
      <c r="N4403" s="404"/>
      <c r="O4403" s="404"/>
      <c r="P4403" s="404"/>
      <c r="Q4403" s="404"/>
      <c r="R4403" s="404"/>
      <c r="S4403" s="404"/>
      <c r="T4403" s="404"/>
    </row>
    <row r="4404" spans="12:20" ht="16.8">
      <c r="L4404" s="404"/>
      <c r="M4404" s="404"/>
      <c r="N4404" s="404"/>
      <c r="O4404" s="404"/>
      <c r="P4404" s="404"/>
      <c r="Q4404" s="404"/>
      <c r="R4404" s="404"/>
      <c r="S4404" s="404"/>
      <c r="T4404" s="404"/>
    </row>
    <row r="4405" spans="12:20" ht="16.8">
      <c r="L4405" s="404"/>
      <c r="M4405" s="404"/>
      <c r="N4405" s="404"/>
      <c r="O4405" s="404"/>
      <c r="P4405" s="404"/>
      <c r="Q4405" s="404"/>
      <c r="R4405" s="404"/>
      <c r="S4405" s="404"/>
      <c r="T4405" s="404"/>
    </row>
    <row r="4406" spans="12:20" ht="16.8">
      <c r="L4406" s="404"/>
      <c r="M4406" s="404"/>
      <c r="N4406" s="404"/>
      <c r="O4406" s="404"/>
      <c r="P4406" s="404"/>
      <c r="Q4406" s="404"/>
      <c r="R4406" s="404"/>
      <c r="S4406" s="404"/>
      <c r="T4406" s="404"/>
    </row>
    <row r="4407" spans="12:20" ht="16.8">
      <c r="L4407" s="404"/>
      <c r="M4407" s="404"/>
      <c r="N4407" s="404"/>
      <c r="O4407" s="404"/>
      <c r="P4407" s="404"/>
      <c r="Q4407" s="404"/>
      <c r="R4407" s="404"/>
      <c r="S4407" s="404"/>
      <c r="T4407" s="404"/>
    </row>
    <row r="4408" spans="12:20" ht="16.8">
      <c r="L4408" s="404"/>
      <c r="M4408" s="404"/>
      <c r="N4408" s="404"/>
      <c r="O4408" s="404"/>
      <c r="P4408" s="404"/>
      <c r="Q4408" s="404"/>
      <c r="R4408" s="404"/>
      <c r="S4408" s="404"/>
      <c r="T4408" s="404"/>
    </row>
    <row r="4409" spans="12:20" ht="16.8">
      <c r="L4409" s="404"/>
      <c r="M4409" s="404"/>
      <c r="N4409" s="404"/>
      <c r="O4409" s="404"/>
      <c r="P4409" s="404"/>
      <c r="Q4409" s="404"/>
      <c r="R4409" s="404"/>
      <c r="S4409" s="404"/>
      <c r="T4409" s="404"/>
    </row>
    <row r="4410" spans="12:20" ht="16.8">
      <c r="L4410" s="404"/>
      <c r="M4410" s="404"/>
      <c r="N4410" s="404"/>
      <c r="O4410" s="404"/>
      <c r="P4410" s="404"/>
      <c r="Q4410" s="404"/>
      <c r="R4410" s="404"/>
      <c r="S4410" s="404"/>
      <c r="T4410" s="404"/>
    </row>
    <row r="4411" spans="12:20" ht="16.8">
      <c r="L4411" s="404"/>
      <c r="M4411" s="404"/>
      <c r="N4411" s="404"/>
      <c r="O4411" s="404"/>
      <c r="P4411" s="404"/>
      <c r="Q4411" s="404"/>
      <c r="R4411" s="404"/>
      <c r="S4411" s="404"/>
      <c r="T4411" s="404"/>
    </row>
    <row r="4412" spans="12:20" ht="16.8">
      <c r="L4412" s="404"/>
      <c r="M4412" s="404"/>
      <c r="N4412" s="404"/>
      <c r="O4412" s="404"/>
      <c r="P4412" s="404"/>
      <c r="Q4412" s="404"/>
      <c r="R4412" s="404"/>
      <c r="S4412" s="404"/>
      <c r="T4412" s="404"/>
    </row>
    <row r="4413" spans="12:20" ht="16.8">
      <c r="L4413" s="404"/>
      <c r="M4413" s="404"/>
      <c r="N4413" s="404"/>
      <c r="O4413" s="404"/>
      <c r="P4413" s="404"/>
      <c r="Q4413" s="404"/>
      <c r="R4413" s="404"/>
      <c r="S4413" s="404"/>
      <c r="T4413" s="404"/>
    </row>
    <row r="4414" spans="12:20" ht="16.8">
      <c r="L4414" s="404"/>
      <c r="M4414" s="404"/>
      <c r="N4414" s="404"/>
      <c r="O4414" s="404"/>
      <c r="P4414" s="404"/>
      <c r="Q4414" s="404"/>
      <c r="R4414" s="404"/>
      <c r="S4414" s="404"/>
      <c r="T4414" s="404"/>
    </row>
    <row r="4415" spans="12:20" ht="16.8">
      <c r="L4415" s="404"/>
      <c r="M4415" s="404"/>
      <c r="N4415" s="404"/>
      <c r="O4415" s="404"/>
      <c r="P4415" s="404"/>
      <c r="Q4415" s="404"/>
      <c r="R4415" s="404"/>
      <c r="S4415" s="404"/>
      <c r="T4415" s="404"/>
    </row>
    <row r="4416" spans="12:20" ht="16.8">
      <c r="L4416" s="404"/>
      <c r="M4416" s="404"/>
      <c r="N4416" s="404"/>
      <c r="O4416" s="404"/>
      <c r="P4416" s="404"/>
      <c r="Q4416" s="404"/>
      <c r="R4416" s="404"/>
      <c r="S4416" s="404"/>
      <c r="T4416" s="404"/>
    </row>
    <row r="4417" spans="12:20" ht="16.8">
      <c r="L4417" s="404"/>
      <c r="M4417" s="404"/>
      <c r="N4417" s="404"/>
      <c r="O4417" s="404"/>
      <c r="P4417" s="404"/>
      <c r="Q4417" s="404"/>
      <c r="R4417" s="404"/>
      <c r="S4417" s="404"/>
      <c r="T4417" s="404"/>
    </row>
    <row r="4418" spans="12:20" ht="16.8">
      <c r="L4418" s="404"/>
      <c r="M4418" s="404"/>
      <c r="N4418" s="404"/>
      <c r="O4418" s="404"/>
      <c r="P4418" s="404"/>
      <c r="Q4418" s="404"/>
      <c r="R4418" s="404"/>
      <c r="S4418" s="404"/>
      <c r="T4418" s="404"/>
    </row>
    <row r="4419" spans="12:20" ht="16.8">
      <c r="L4419" s="404"/>
      <c r="M4419" s="404"/>
      <c r="N4419" s="404"/>
      <c r="O4419" s="404"/>
      <c r="P4419" s="404"/>
      <c r="Q4419" s="404"/>
      <c r="R4419" s="404"/>
      <c r="S4419" s="404"/>
      <c r="T4419" s="404"/>
    </row>
    <row r="4420" spans="12:20" ht="16.8">
      <c r="L4420" s="404"/>
      <c r="M4420" s="404"/>
      <c r="N4420" s="404"/>
      <c r="O4420" s="404"/>
      <c r="P4420" s="404"/>
      <c r="Q4420" s="404"/>
      <c r="R4420" s="404"/>
      <c r="S4420" s="404"/>
      <c r="T4420" s="404"/>
    </row>
    <row r="4421" spans="12:20" ht="16.8">
      <c r="L4421" s="404"/>
      <c r="M4421" s="404"/>
      <c r="N4421" s="404"/>
      <c r="O4421" s="404"/>
      <c r="P4421" s="404"/>
      <c r="Q4421" s="404"/>
      <c r="R4421" s="404"/>
      <c r="S4421" s="404"/>
      <c r="T4421" s="404"/>
    </row>
    <row r="4422" spans="12:20" ht="16.8">
      <c r="L4422" s="404"/>
      <c r="M4422" s="404"/>
      <c r="N4422" s="404"/>
      <c r="O4422" s="404"/>
      <c r="P4422" s="404"/>
      <c r="Q4422" s="404"/>
      <c r="R4422" s="404"/>
      <c r="S4422" s="404"/>
      <c r="T4422" s="404"/>
    </row>
    <row r="4423" spans="12:20" ht="16.8">
      <c r="L4423" s="404"/>
      <c r="M4423" s="404"/>
      <c r="N4423" s="404"/>
      <c r="O4423" s="404"/>
      <c r="P4423" s="404"/>
      <c r="Q4423" s="404"/>
      <c r="R4423" s="404"/>
      <c r="S4423" s="404"/>
      <c r="T4423" s="404"/>
    </row>
    <row r="4424" spans="12:20" ht="16.8">
      <c r="L4424" s="404"/>
      <c r="M4424" s="404"/>
      <c r="N4424" s="404"/>
      <c r="O4424" s="404"/>
      <c r="P4424" s="404"/>
      <c r="Q4424" s="404"/>
      <c r="R4424" s="404"/>
      <c r="S4424" s="404"/>
      <c r="T4424" s="404"/>
    </row>
    <row r="4425" spans="12:20" ht="16.8">
      <c r="L4425" s="404"/>
      <c r="M4425" s="404"/>
      <c r="N4425" s="404"/>
      <c r="O4425" s="404"/>
      <c r="P4425" s="404"/>
      <c r="Q4425" s="404"/>
      <c r="R4425" s="404"/>
      <c r="S4425" s="404"/>
      <c r="T4425" s="404"/>
    </row>
    <row r="4426" spans="12:20" ht="16.8">
      <c r="L4426" s="404"/>
      <c r="M4426" s="404"/>
      <c r="N4426" s="404"/>
      <c r="O4426" s="404"/>
      <c r="P4426" s="404"/>
      <c r="Q4426" s="404"/>
      <c r="R4426" s="404"/>
      <c r="S4426" s="404"/>
      <c r="T4426" s="404"/>
    </row>
    <row r="4427" spans="12:20" ht="16.8">
      <c r="L4427" s="404"/>
      <c r="M4427" s="404"/>
      <c r="N4427" s="404"/>
      <c r="O4427" s="404"/>
      <c r="P4427" s="404"/>
      <c r="Q4427" s="404"/>
      <c r="R4427" s="404"/>
      <c r="S4427" s="404"/>
      <c r="T4427" s="404"/>
    </row>
    <row r="4428" spans="12:20" ht="16.8">
      <c r="L4428" s="404"/>
      <c r="M4428" s="404"/>
      <c r="N4428" s="404"/>
      <c r="O4428" s="404"/>
      <c r="P4428" s="404"/>
      <c r="Q4428" s="404"/>
      <c r="R4428" s="404"/>
      <c r="S4428" s="404"/>
      <c r="T4428" s="404"/>
    </row>
    <row r="4429" spans="12:20" ht="16.8">
      <c r="L4429" s="404"/>
      <c r="M4429" s="404"/>
      <c r="N4429" s="404"/>
      <c r="O4429" s="404"/>
      <c r="P4429" s="404"/>
      <c r="Q4429" s="404"/>
      <c r="R4429" s="404"/>
      <c r="S4429" s="404"/>
      <c r="T4429" s="404"/>
    </row>
    <row r="4430" spans="12:20" ht="16.8">
      <c r="L4430" s="404"/>
      <c r="M4430" s="404"/>
      <c r="N4430" s="404"/>
      <c r="O4430" s="404"/>
      <c r="P4430" s="404"/>
      <c r="Q4430" s="404"/>
      <c r="R4430" s="404"/>
      <c r="S4430" s="404"/>
      <c r="T4430" s="404"/>
    </row>
    <row r="4431" spans="12:20" ht="16.8">
      <c r="L4431" s="404"/>
      <c r="M4431" s="404"/>
      <c r="N4431" s="404"/>
      <c r="O4431" s="404"/>
      <c r="P4431" s="404"/>
      <c r="Q4431" s="404"/>
      <c r="R4431" s="404"/>
      <c r="S4431" s="404"/>
      <c r="T4431" s="404"/>
    </row>
    <row r="4432" spans="12:20" ht="16.8">
      <c r="L4432" s="404"/>
      <c r="M4432" s="404"/>
      <c r="N4432" s="404"/>
      <c r="O4432" s="404"/>
      <c r="P4432" s="404"/>
      <c r="Q4432" s="404"/>
      <c r="R4432" s="404"/>
      <c r="S4432" s="404"/>
      <c r="T4432" s="404"/>
    </row>
    <row r="4433" spans="12:20" ht="16.8">
      <c r="L4433" s="404"/>
      <c r="M4433" s="404"/>
      <c r="N4433" s="404"/>
      <c r="O4433" s="404"/>
      <c r="P4433" s="404"/>
      <c r="Q4433" s="404"/>
      <c r="R4433" s="404"/>
      <c r="S4433" s="404"/>
      <c r="T4433" s="404"/>
    </row>
    <row r="4434" spans="12:20" ht="16.8">
      <c r="L4434" s="404"/>
      <c r="M4434" s="404"/>
      <c r="N4434" s="404"/>
      <c r="O4434" s="404"/>
      <c r="P4434" s="404"/>
      <c r="Q4434" s="404"/>
      <c r="R4434" s="404"/>
      <c r="S4434" s="404"/>
      <c r="T4434" s="404"/>
    </row>
    <row r="4435" spans="12:20" ht="16.8">
      <c r="L4435" s="404"/>
      <c r="M4435" s="404"/>
      <c r="N4435" s="404"/>
      <c r="O4435" s="404"/>
      <c r="P4435" s="404"/>
      <c r="Q4435" s="404"/>
      <c r="R4435" s="404"/>
      <c r="S4435" s="404"/>
      <c r="T4435" s="404"/>
    </row>
    <row r="4436" spans="12:20" ht="16.8">
      <c r="L4436" s="404"/>
      <c r="M4436" s="404"/>
      <c r="N4436" s="404"/>
      <c r="O4436" s="404"/>
      <c r="P4436" s="404"/>
      <c r="Q4436" s="404"/>
      <c r="R4436" s="404"/>
      <c r="S4436" s="404"/>
      <c r="T4436" s="404"/>
    </row>
    <row r="4437" spans="12:20" ht="16.8">
      <c r="L4437" s="404"/>
      <c r="M4437" s="404"/>
      <c r="N4437" s="404"/>
      <c r="O4437" s="404"/>
      <c r="P4437" s="404"/>
      <c r="Q4437" s="404"/>
      <c r="R4437" s="404"/>
      <c r="S4437" s="404"/>
      <c r="T4437" s="404"/>
    </row>
    <row r="4438" spans="12:20" ht="16.8">
      <c r="L4438" s="404"/>
      <c r="M4438" s="404"/>
      <c r="N4438" s="404"/>
      <c r="O4438" s="404"/>
      <c r="P4438" s="404"/>
      <c r="Q4438" s="404"/>
      <c r="R4438" s="404"/>
      <c r="S4438" s="404"/>
      <c r="T4438" s="404"/>
    </row>
    <row r="4439" spans="12:20" ht="16.8">
      <c r="L4439" s="404"/>
      <c r="M4439" s="404"/>
      <c r="N4439" s="404"/>
      <c r="O4439" s="404"/>
      <c r="P4439" s="404"/>
      <c r="Q4439" s="404"/>
      <c r="R4439" s="404"/>
      <c r="S4439" s="404"/>
      <c r="T4439" s="404"/>
    </row>
    <row r="4440" spans="12:20" ht="16.8">
      <c r="L4440" s="404"/>
      <c r="M4440" s="404"/>
      <c r="N4440" s="404"/>
      <c r="O4440" s="404"/>
      <c r="P4440" s="404"/>
      <c r="Q4440" s="404"/>
      <c r="R4440" s="404"/>
      <c r="S4440" s="404"/>
      <c r="T4440" s="404"/>
    </row>
    <row r="4441" spans="12:20" ht="16.8">
      <c r="L4441" s="404"/>
      <c r="M4441" s="404"/>
      <c r="N4441" s="404"/>
      <c r="O4441" s="404"/>
      <c r="P4441" s="404"/>
      <c r="Q4441" s="404"/>
      <c r="R4441" s="404"/>
      <c r="S4441" s="404"/>
      <c r="T4441" s="404"/>
    </row>
    <row r="4442" spans="12:20" ht="16.8">
      <c r="L4442" s="404"/>
      <c r="M4442" s="404"/>
      <c r="N4442" s="404"/>
      <c r="O4442" s="404"/>
      <c r="P4442" s="404"/>
      <c r="Q4442" s="404"/>
      <c r="R4442" s="404"/>
      <c r="S4442" s="404"/>
      <c r="T4442" s="404"/>
    </row>
    <row r="4443" spans="12:20" ht="16.8">
      <c r="L4443" s="404"/>
      <c r="M4443" s="404"/>
      <c r="N4443" s="404"/>
      <c r="O4443" s="404"/>
      <c r="P4443" s="404"/>
      <c r="Q4443" s="404"/>
      <c r="R4443" s="404"/>
      <c r="S4443" s="404"/>
      <c r="T4443" s="404"/>
    </row>
    <row r="4444" spans="12:20" ht="16.8">
      <c r="L4444" s="404"/>
      <c r="M4444" s="404"/>
      <c r="N4444" s="404"/>
      <c r="O4444" s="404"/>
      <c r="P4444" s="404"/>
      <c r="Q4444" s="404"/>
      <c r="R4444" s="404"/>
      <c r="S4444" s="404"/>
      <c r="T4444" s="404"/>
    </row>
    <row r="4445" spans="12:20" ht="16.8">
      <c r="L4445" s="404"/>
      <c r="M4445" s="404"/>
      <c r="N4445" s="404"/>
      <c r="O4445" s="404"/>
      <c r="P4445" s="404"/>
      <c r="Q4445" s="404"/>
      <c r="R4445" s="404"/>
      <c r="S4445" s="404"/>
      <c r="T4445" s="404"/>
    </row>
    <row r="4446" spans="12:20" ht="16.8">
      <c r="L4446" s="404"/>
      <c r="M4446" s="404"/>
      <c r="N4446" s="404"/>
      <c r="O4446" s="404"/>
      <c r="P4446" s="404"/>
      <c r="Q4446" s="404"/>
      <c r="R4446" s="404"/>
      <c r="S4446" s="404"/>
      <c r="T4446" s="404"/>
    </row>
    <row r="4447" spans="12:20" ht="16.8">
      <c r="L4447" s="404"/>
      <c r="M4447" s="404"/>
      <c r="N4447" s="404"/>
      <c r="O4447" s="404"/>
      <c r="P4447" s="404"/>
      <c r="Q4447" s="404"/>
      <c r="R4447" s="404"/>
      <c r="S4447" s="404"/>
      <c r="T4447" s="404"/>
    </row>
    <row r="4448" spans="12:20" ht="16.8">
      <c r="L4448" s="404"/>
      <c r="M4448" s="404"/>
      <c r="N4448" s="404"/>
      <c r="O4448" s="404"/>
      <c r="P4448" s="404"/>
      <c r="Q4448" s="404"/>
      <c r="R4448" s="404"/>
      <c r="S4448" s="404"/>
      <c r="T4448" s="404"/>
    </row>
    <row r="4449" spans="12:20" ht="16.8">
      <c r="L4449" s="404"/>
      <c r="M4449" s="404"/>
      <c r="N4449" s="404"/>
      <c r="O4449" s="404"/>
      <c r="P4449" s="404"/>
      <c r="Q4449" s="404"/>
      <c r="R4449" s="404"/>
      <c r="S4449" s="404"/>
      <c r="T4449" s="404"/>
    </row>
    <row r="4450" spans="12:20" ht="16.8">
      <c r="L4450" s="404"/>
      <c r="M4450" s="404"/>
      <c r="N4450" s="404"/>
      <c r="O4450" s="404"/>
      <c r="P4450" s="404"/>
      <c r="Q4450" s="404"/>
      <c r="R4450" s="404"/>
      <c r="S4450" s="404"/>
      <c r="T4450" s="404"/>
    </row>
    <row r="4451" spans="12:20" ht="16.8">
      <c r="L4451" s="404"/>
      <c r="M4451" s="404"/>
      <c r="N4451" s="404"/>
      <c r="O4451" s="404"/>
      <c r="P4451" s="404"/>
      <c r="Q4451" s="404"/>
      <c r="R4451" s="404"/>
      <c r="S4451" s="404"/>
      <c r="T4451" s="404"/>
    </row>
    <row r="4452" spans="12:20" ht="16.8">
      <c r="L4452" s="404"/>
      <c r="M4452" s="404"/>
      <c r="N4452" s="404"/>
      <c r="O4452" s="404"/>
      <c r="P4452" s="404"/>
      <c r="Q4452" s="404"/>
      <c r="R4452" s="404"/>
      <c r="S4452" s="404"/>
      <c r="T4452" s="404"/>
    </row>
    <row r="4453" spans="12:20" ht="16.8">
      <c r="L4453" s="404"/>
      <c r="M4453" s="404"/>
      <c r="N4453" s="404"/>
      <c r="O4453" s="404"/>
      <c r="P4453" s="404"/>
      <c r="Q4453" s="404"/>
      <c r="R4453" s="404"/>
      <c r="S4453" s="404"/>
      <c r="T4453" s="404"/>
    </row>
    <row r="4454" spans="12:20" ht="16.8">
      <c r="L4454" s="404"/>
      <c r="M4454" s="404"/>
      <c r="N4454" s="404"/>
      <c r="O4454" s="404"/>
      <c r="P4454" s="404"/>
      <c r="Q4454" s="404"/>
      <c r="R4454" s="404"/>
      <c r="S4454" s="404"/>
      <c r="T4454" s="404"/>
    </row>
    <row r="4455" spans="12:20" ht="16.8">
      <c r="L4455" s="404"/>
      <c r="M4455" s="404"/>
      <c r="N4455" s="404"/>
      <c r="O4455" s="404"/>
      <c r="P4455" s="404"/>
      <c r="Q4455" s="404"/>
      <c r="R4455" s="404"/>
      <c r="S4455" s="404"/>
      <c r="T4455" s="404"/>
    </row>
    <row r="4456" spans="12:20" ht="16.8">
      <c r="L4456" s="404"/>
      <c r="M4456" s="404"/>
      <c r="N4456" s="404"/>
      <c r="O4456" s="404"/>
      <c r="P4456" s="404"/>
      <c r="Q4456" s="404"/>
      <c r="R4456" s="404"/>
      <c r="S4456" s="404"/>
      <c r="T4456" s="404"/>
    </row>
    <row r="4457" spans="12:20" ht="16.8">
      <c r="L4457" s="404"/>
      <c r="M4457" s="404"/>
      <c r="N4457" s="404"/>
      <c r="O4457" s="404"/>
      <c r="P4457" s="404"/>
      <c r="Q4457" s="404"/>
      <c r="R4457" s="404"/>
      <c r="S4457" s="404"/>
      <c r="T4457" s="404"/>
    </row>
    <row r="4458" spans="12:20" ht="16.8">
      <c r="L4458" s="404"/>
      <c r="M4458" s="404"/>
      <c r="N4458" s="404"/>
      <c r="O4458" s="404"/>
      <c r="P4458" s="404"/>
      <c r="Q4458" s="404"/>
      <c r="R4458" s="404"/>
      <c r="S4458" s="404"/>
      <c r="T4458" s="404"/>
    </row>
    <row r="4459" spans="12:20" ht="16.8">
      <c r="L4459" s="404"/>
      <c r="M4459" s="404"/>
      <c r="N4459" s="404"/>
      <c r="O4459" s="404"/>
      <c r="P4459" s="404"/>
      <c r="Q4459" s="404"/>
      <c r="R4459" s="404"/>
      <c r="S4459" s="404"/>
      <c r="T4459" s="404"/>
    </row>
    <row r="4460" spans="12:20" ht="16.8">
      <c r="L4460" s="404"/>
      <c r="M4460" s="404"/>
      <c r="N4460" s="404"/>
      <c r="O4460" s="404"/>
      <c r="P4460" s="404"/>
      <c r="Q4460" s="404"/>
      <c r="R4460" s="404"/>
      <c r="S4460" s="404"/>
      <c r="T4460" s="404"/>
    </row>
    <row r="4461" spans="12:20" ht="16.8">
      <c r="L4461" s="404"/>
      <c r="M4461" s="404"/>
      <c r="N4461" s="404"/>
      <c r="O4461" s="404"/>
      <c r="P4461" s="404"/>
      <c r="Q4461" s="404"/>
      <c r="R4461" s="404"/>
      <c r="S4461" s="404"/>
      <c r="T4461" s="404"/>
    </row>
    <row r="4462" spans="12:20" ht="16.8">
      <c r="L4462" s="404"/>
      <c r="M4462" s="404"/>
      <c r="N4462" s="404"/>
      <c r="O4462" s="404"/>
      <c r="P4462" s="404"/>
      <c r="Q4462" s="404"/>
      <c r="R4462" s="404"/>
      <c r="S4462" s="404"/>
      <c r="T4462" s="404"/>
    </row>
    <row r="4463" spans="12:20" ht="16.8">
      <c r="L4463" s="404"/>
      <c r="M4463" s="404"/>
      <c r="N4463" s="404"/>
      <c r="O4463" s="404"/>
      <c r="P4463" s="404"/>
      <c r="Q4463" s="404"/>
      <c r="R4463" s="404"/>
      <c r="S4463" s="404"/>
      <c r="T4463" s="404"/>
    </row>
    <row r="4464" spans="12:20" ht="16.8">
      <c r="L4464" s="404"/>
      <c r="M4464" s="404"/>
      <c r="N4464" s="404"/>
      <c r="O4464" s="404"/>
      <c r="P4464" s="404"/>
      <c r="Q4464" s="404"/>
      <c r="R4464" s="404"/>
      <c r="S4464" s="404"/>
      <c r="T4464" s="404"/>
    </row>
    <row r="4465" spans="12:20" ht="16.8">
      <c r="L4465" s="404"/>
      <c r="M4465" s="404"/>
      <c r="N4465" s="404"/>
      <c r="O4465" s="404"/>
      <c r="P4465" s="404"/>
      <c r="Q4465" s="404"/>
      <c r="R4465" s="404"/>
      <c r="S4465" s="404"/>
      <c r="T4465" s="404"/>
    </row>
    <row r="4466" spans="12:20" ht="16.8">
      <c r="L4466" s="404"/>
      <c r="M4466" s="404"/>
      <c r="N4466" s="404"/>
      <c r="O4466" s="404"/>
      <c r="P4466" s="404"/>
      <c r="Q4466" s="404"/>
      <c r="R4466" s="404"/>
      <c r="S4466" s="404"/>
      <c r="T4466" s="404"/>
    </row>
    <row r="4467" spans="12:20" ht="16.8">
      <c r="L4467" s="404"/>
      <c r="M4467" s="404"/>
      <c r="N4467" s="404"/>
      <c r="O4467" s="404"/>
      <c r="P4467" s="404"/>
      <c r="Q4467" s="404"/>
      <c r="R4467" s="404"/>
      <c r="S4467" s="404"/>
      <c r="T4467" s="404"/>
    </row>
    <row r="4468" spans="12:20" ht="16.8">
      <c r="L4468" s="404"/>
      <c r="M4468" s="404"/>
      <c r="N4468" s="404"/>
      <c r="O4468" s="404"/>
      <c r="P4468" s="404"/>
      <c r="Q4468" s="404"/>
      <c r="R4468" s="404"/>
      <c r="S4468" s="404"/>
      <c r="T4468" s="404"/>
    </row>
    <row r="4469" spans="12:20" ht="16.8">
      <c r="L4469" s="404"/>
      <c r="M4469" s="404"/>
      <c r="N4469" s="404"/>
      <c r="O4469" s="404"/>
      <c r="P4469" s="404"/>
      <c r="Q4469" s="404"/>
      <c r="R4469" s="404"/>
      <c r="S4469" s="404"/>
      <c r="T4469" s="404"/>
    </row>
    <row r="4470" spans="12:20" ht="16.8">
      <c r="L4470" s="404"/>
      <c r="M4470" s="404"/>
      <c r="N4470" s="404"/>
      <c r="O4470" s="404"/>
      <c r="P4470" s="404"/>
      <c r="Q4470" s="404"/>
      <c r="R4470" s="404"/>
      <c r="S4470" s="404"/>
      <c r="T4470" s="404"/>
    </row>
    <row r="4471" spans="12:20" ht="16.8">
      <c r="L4471" s="404"/>
      <c r="M4471" s="404"/>
      <c r="N4471" s="404"/>
      <c r="O4471" s="404"/>
      <c r="P4471" s="404"/>
      <c r="Q4471" s="404"/>
      <c r="R4471" s="404"/>
      <c r="S4471" s="404"/>
      <c r="T4471" s="404"/>
    </row>
    <row r="4472" spans="12:20" ht="16.8">
      <c r="L4472" s="404"/>
      <c r="M4472" s="404"/>
      <c r="N4472" s="404"/>
      <c r="O4472" s="404"/>
      <c r="P4472" s="404"/>
      <c r="Q4472" s="404"/>
      <c r="R4472" s="404"/>
      <c r="S4472" s="404"/>
      <c r="T4472" s="404"/>
    </row>
    <row r="4473" spans="12:20" ht="16.8">
      <c r="L4473" s="404"/>
      <c r="M4473" s="404"/>
      <c r="N4473" s="404"/>
      <c r="O4473" s="404"/>
      <c r="P4473" s="404"/>
      <c r="Q4473" s="404"/>
      <c r="R4473" s="404"/>
      <c r="S4473" s="404"/>
      <c r="T4473" s="404"/>
    </row>
    <row r="4474" spans="12:20" ht="16.8">
      <c r="L4474" s="404"/>
      <c r="M4474" s="404"/>
      <c r="N4474" s="404"/>
      <c r="O4474" s="404"/>
      <c r="P4474" s="404"/>
      <c r="Q4474" s="404"/>
      <c r="R4474" s="404"/>
      <c r="S4474" s="404"/>
      <c r="T4474" s="404"/>
    </row>
    <row r="4475" spans="12:20" ht="16.8">
      <c r="L4475" s="404"/>
      <c r="M4475" s="404"/>
      <c r="N4475" s="404"/>
      <c r="O4475" s="404"/>
      <c r="P4475" s="404"/>
      <c r="Q4475" s="404"/>
      <c r="R4475" s="404"/>
      <c r="S4475" s="404"/>
      <c r="T4475" s="404"/>
    </row>
    <row r="4476" spans="12:20" ht="16.8">
      <c r="L4476" s="404"/>
      <c r="M4476" s="404"/>
      <c r="N4476" s="404"/>
      <c r="O4476" s="404"/>
      <c r="P4476" s="404"/>
      <c r="Q4476" s="404"/>
      <c r="R4476" s="404"/>
      <c r="S4476" s="404"/>
      <c r="T4476" s="404"/>
    </row>
    <row r="4477" spans="12:20" ht="16.8">
      <c r="L4477" s="404"/>
      <c r="M4477" s="404"/>
      <c r="N4477" s="404"/>
      <c r="O4477" s="404"/>
      <c r="P4477" s="404"/>
      <c r="Q4477" s="404"/>
      <c r="R4477" s="404"/>
      <c r="S4477" s="404"/>
      <c r="T4477" s="404"/>
    </row>
    <row r="4478" spans="12:20" ht="16.8">
      <c r="L4478" s="404"/>
      <c r="M4478" s="404"/>
      <c r="N4478" s="404"/>
      <c r="O4478" s="404"/>
      <c r="P4478" s="404"/>
      <c r="Q4478" s="404"/>
      <c r="R4478" s="404"/>
      <c r="S4478" s="404"/>
      <c r="T4478" s="404"/>
    </row>
    <row r="4479" spans="12:20" ht="16.8">
      <c r="L4479" s="404"/>
      <c r="M4479" s="404"/>
      <c r="N4479" s="404"/>
      <c r="O4479" s="404"/>
      <c r="P4479" s="404"/>
      <c r="Q4479" s="404"/>
      <c r="R4479" s="404"/>
      <c r="S4479" s="404"/>
      <c r="T4479" s="404"/>
    </row>
    <row r="4480" spans="12:20" ht="16.8">
      <c r="L4480" s="404"/>
      <c r="M4480" s="404"/>
      <c r="N4480" s="404"/>
      <c r="O4480" s="404"/>
      <c r="P4480" s="404"/>
      <c r="Q4480" s="404"/>
      <c r="R4480" s="404"/>
      <c r="S4480" s="404"/>
      <c r="T4480" s="404"/>
    </row>
    <row r="4481" spans="12:20" ht="16.8">
      <c r="L4481" s="404"/>
      <c r="M4481" s="404"/>
      <c r="N4481" s="404"/>
      <c r="O4481" s="404"/>
      <c r="P4481" s="404"/>
      <c r="Q4481" s="404"/>
      <c r="R4481" s="404"/>
      <c r="S4481" s="404"/>
      <c r="T4481" s="404"/>
    </row>
    <row r="4482" spans="12:20" ht="16.8">
      <c r="L4482" s="404"/>
      <c r="M4482" s="404"/>
      <c r="N4482" s="404"/>
      <c r="O4482" s="404"/>
      <c r="P4482" s="404"/>
      <c r="Q4482" s="404"/>
      <c r="R4482" s="404"/>
      <c r="S4482" s="404"/>
      <c r="T4482" s="404"/>
    </row>
    <row r="4483" spans="12:20" ht="16.8">
      <c r="L4483" s="404"/>
      <c r="M4483" s="404"/>
      <c r="N4483" s="404"/>
      <c r="O4483" s="404"/>
      <c r="P4483" s="404"/>
      <c r="Q4483" s="404"/>
      <c r="R4483" s="404"/>
      <c r="S4483" s="404"/>
      <c r="T4483" s="404"/>
    </row>
    <row r="4484" spans="12:20" ht="16.8">
      <c r="L4484" s="404"/>
      <c r="M4484" s="404"/>
      <c r="N4484" s="404"/>
      <c r="O4484" s="404"/>
      <c r="P4484" s="404"/>
      <c r="Q4484" s="404"/>
      <c r="R4484" s="404"/>
      <c r="S4484" s="404"/>
      <c r="T4484" s="404"/>
    </row>
    <row r="4485" spans="12:20" ht="16.8">
      <c r="L4485" s="404"/>
      <c r="M4485" s="404"/>
      <c r="N4485" s="404"/>
      <c r="O4485" s="404"/>
      <c r="P4485" s="404"/>
      <c r="Q4485" s="404"/>
      <c r="R4485" s="404"/>
      <c r="S4485" s="404"/>
      <c r="T4485" s="404"/>
    </row>
    <row r="4486" spans="12:20" ht="16.8">
      <c r="L4486" s="404"/>
      <c r="M4486" s="404"/>
      <c r="N4486" s="404"/>
      <c r="O4486" s="404"/>
      <c r="P4486" s="404"/>
      <c r="Q4486" s="404"/>
      <c r="R4486" s="404"/>
      <c r="S4486" s="404"/>
      <c r="T4486" s="404"/>
    </row>
    <row r="4487" spans="12:20" ht="16.8">
      <c r="L4487" s="404"/>
      <c r="M4487" s="404"/>
      <c r="N4487" s="404"/>
      <c r="O4487" s="404"/>
      <c r="P4487" s="404"/>
      <c r="Q4487" s="404"/>
      <c r="R4487" s="404"/>
      <c r="S4487" s="404"/>
      <c r="T4487" s="404"/>
    </row>
    <row r="4488" spans="12:20" ht="16.8">
      <c r="L4488" s="404"/>
      <c r="M4488" s="404"/>
      <c r="N4488" s="404"/>
      <c r="O4488" s="404"/>
      <c r="P4488" s="404"/>
      <c r="Q4488" s="404"/>
      <c r="R4488" s="404"/>
      <c r="S4488" s="404"/>
      <c r="T4488" s="404"/>
    </row>
    <row r="4489" spans="12:20" ht="16.8">
      <c r="L4489" s="404"/>
      <c r="M4489" s="404"/>
      <c r="N4489" s="404"/>
      <c r="O4489" s="404"/>
      <c r="P4489" s="404"/>
      <c r="Q4489" s="404"/>
      <c r="R4489" s="404"/>
      <c r="S4489" s="404"/>
      <c r="T4489" s="404"/>
    </row>
    <row r="4490" spans="12:20" ht="16.8">
      <c r="L4490" s="404"/>
      <c r="M4490" s="404"/>
      <c r="N4490" s="404"/>
      <c r="O4490" s="404"/>
      <c r="P4490" s="404"/>
      <c r="Q4490" s="404"/>
      <c r="R4490" s="404"/>
      <c r="S4490" s="404"/>
      <c r="T4490" s="404"/>
    </row>
    <row r="4491" spans="12:20" ht="16.8">
      <c r="L4491" s="404"/>
      <c r="M4491" s="404"/>
      <c r="N4491" s="404"/>
      <c r="O4491" s="404"/>
      <c r="P4491" s="404"/>
      <c r="Q4491" s="404"/>
      <c r="R4491" s="404"/>
      <c r="S4491" s="404"/>
      <c r="T4491" s="404"/>
    </row>
    <row r="4492" spans="12:20" ht="16.8">
      <c r="L4492" s="404"/>
      <c r="M4492" s="404"/>
      <c r="N4492" s="404"/>
      <c r="O4492" s="404"/>
      <c r="P4492" s="404"/>
      <c r="Q4492" s="404"/>
      <c r="R4492" s="404"/>
      <c r="S4492" s="404"/>
      <c r="T4492" s="404"/>
    </row>
    <row r="4493" spans="12:20" ht="16.8">
      <c r="L4493" s="404"/>
      <c r="M4493" s="404"/>
      <c r="N4493" s="404"/>
      <c r="O4493" s="404"/>
      <c r="P4493" s="404"/>
      <c r="Q4493" s="404"/>
      <c r="R4493" s="404"/>
      <c r="S4493" s="404"/>
      <c r="T4493" s="404"/>
    </row>
    <row r="4494" spans="12:20" ht="16.8">
      <c r="L4494" s="404"/>
      <c r="M4494" s="404"/>
      <c r="N4494" s="404"/>
      <c r="O4494" s="404"/>
      <c r="P4494" s="404"/>
      <c r="Q4494" s="404"/>
      <c r="R4494" s="404"/>
      <c r="S4494" s="404"/>
      <c r="T4494" s="404"/>
    </row>
    <row r="4495" spans="12:20" ht="16.8">
      <c r="L4495" s="404"/>
      <c r="M4495" s="404"/>
      <c r="N4495" s="404"/>
      <c r="O4495" s="404"/>
      <c r="P4495" s="404"/>
      <c r="Q4495" s="404"/>
      <c r="R4495" s="404"/>
      <c r="S4495" s="404"/>
      <c r="T4495" s="404"/>
    </row>
    <row r="4496" spans="12:20" ht="16.8">
      <c r="L4496" s="404"/>
      <c r="M4496" s="404"/>
      <c r="N4496" s="404"/>
      <c r="O4496" s="404"/>
      <c r="P4496" s="404"/>
      <c r="Q4496" s="404"/>
      <c r="R4496" s="404"/>
      <c r="S4496" s="404"/>
      <c r="T4496" s="404"/>
    </row>
    <row r="4497" spans="12:20" ht="16.8">
      <c r="L4497" s="404"/>
      <c r="M4497" s="404"/>
      <c r="N4497" s="404"/>
      <c r="O4497" s="404"/>
      <c r="P4497" s="404"/>
      <c r="Q4497" s="404"/>
      <c r="R4497" s="404"/>
      <c r="S4497" s="404"/>
      <c r="T4497" s="404"/>
    </row>
    <row r="4498" spans="12:20" ht="16.8">
      <c r="L4498" s="404"/>
      <c r="M4498" s="404"/>
      <c r="N4498" s="404"/>
      <c r="O4498" s="404"/>
      <c r="P4498" s="404"/>
      <c r="Q4498" s="404"/>
      <c r="R4498" s="404"/>
      <c r="S4498" s="404"/>
      <c r="T4498" s="404"/>
    </row>
    <row r="4499" spans="12:20" ht="16.8">
      <c r="L4499" s="404"/>
      <c r="M4499" s="404"/>
      <c r="N4499" s="404"/>
      <c r="O4499" s="404"/>
      <c r="P4499" s="404"/>
      <c r="Q4499" s="404"/>
      <c r="R4499" s="404"/>
      <c r="S4499" s="404"/>
      <c r="T4499" s="404"/>
    </row>
    <row r="4500" spans="12:20" ht="16.8">
      <c r="L4500" s="404"/>
      <c r="M4500" s="404"/>
      <c r="N4500" s="404"/>
      <c r="O4500" s="404"/>
      <c r="P4500" s="404"/>
      <c r="Q4500" s="404"/>
      <c r="R4500" s="404"/>
      <c r="S4500" s="404"/>
      <c r="T4500" s="404"/>
    </row>
    <row r="4501" spans="12:20" ht="16.8">
      <c r="L4501" s="404"/>
      <c r="M4501" s="404"/>
      <c r="N4501" s="404"/>
      <c r="O4501" s="404"/>
      <c r="P4501" s="404"/>
      <c r="Q4501" s="404"/>
      <c r="R4501" s="404"/>
      <c r="S4501" s="404"/>
      <c r="T4501" s="404"/>
    </row>
    <row r="4502" spans="12:20" ht="16.8">
      <c r="L4502" s="404"/>
      <c r="M4502" s="404"/>
      <c r="N4502" s="404"/>
      <c r="O4502" s="404"/>
      <c r="P4502" s="404"/>
      <c r="Q4502" s="404"/>
      <c r="R4502" s="404"/>
      <c r="S4502" s="404"/>
      <c r="T4502" s="404"/>
    </row>
    <row r="4503" spans="12:20" ht="16.8">
      <c r="L4503" s="404"/>
      <c r="M4503" s="404"/>
      <c r="N4503" s="404"/>
      <c r="O4503" s="404"/>
      <c r="P4503" s="404"/>
      <c r="Q4503" s="404"/>
      <c r="R4503" s="404"/>
      <c r="S4503" s="404"/>
      <c r="T4503" s="404"/>
    </row>
    <row r="4504" spans="12:20" ht="16.8">
      <c r="L4504" s="404"/>
      <c r="M4504" s="404"/>
      <c r="N4504" s="404"/>
      <c r="O4504" s="404"/>
      <c r="P4504" s="404"/>
      <c r="Q4504" s="404"/>
      <c r="R4504" s="404"/>
      <c r="S4504" s="404"/>
      <c r="T4504" s="404"/>
    </row>
    <row r="4505" spans="12:20" ht="16.8">
      <c r="L4505" s="404"/>
      <c r="M4505" s="404"/>
      <c r="N4505" s="404"/>
      <c r="O4505" s="404"/>
      <c r="P4505" s="404"/>
      <c r="Q4505" s="404"/>
      <c r="R4505" s="404"/>
      <c r="S4505" s="404"/>
      <c r="T4505" s="404"/>
    </row>
    <row r="4506" spans="12:20" ht="16.8">
      <c r="L4506" s="404"/>
      <c r="M4506" s="404"/>
      <c r="N4506" s="404"/>
      <c r="O4506" s="404"/>
      <c r="P4506" s="404"/>
      <c r="Q4506" s="404"/>
      <c r="R4506" s="404"/>
      <c r="S4506" s="404"/>
      <c r="T4506" s="404"/>
    </row>
    <row r="4507" spans="12:20" ht="16.8">
      <c r="L4507" s="404"/>
      <c r="M4507" s="404"/>
      <c r="N4507" s="404"/>
      <c r="O4507" s="404"/>
      <c r="P4507" s="404"/>
      <c r="Q4507" s="404"/>
      <c r="R4507" s="404"/>
      <c r="S4507" s="404"/>
      <c r="T4507" s="404"/>
    </row>
    <row r="4508" spans="12:20" ht="16.8">
      <c r="L4508" s="404"/>
      <c r="M4508" s="404"/>
      <c r="N4508" s="404"/>
      <c r="O4508" s="404"/>
      <c r="P4508" s="404"/>
      <c r="Q4508" s="404"/>
      <c r="R4508" s="404"/>
      <c r="S4508" s="404"/>
      <c r="T4508" s="404"/>
    </row>
    <row r="4509" spans="12:20" ht="16.8">
      <c r="L4509" s="404"/>
      <c r="M4509" s="404"/>
      <c r="N4509" s="404"/>
      <c r="O4509" s="404"/>
      <c r="P4509" s="404"/>
      <c r="Q4509" s="404"/>
      <c r="R4509" s="404"/>
      <c r="S4509" s="404"/>
      <c r="T4509" s="404"/>
    </row>
    <row r="4510" spans="12:20" ht="16.8">
      <c r="L4510" s="404"/>
      <c r="M4510" s="404"/>
      <c r="N4510" s="404"/>
      <c r="O4510" s="404"/>
      <c r="P4510" s="404"/>
      <c r="Q4510" s="404"/>
      <c r="R4510" s="404"/>
      <c r="S4510" s="404"/>
      <c r="T4510" s="404"/>
    </row>
    <row r="4511" spans="12:20" ht="16.8">
      <c r="L4511" s="404"/>
      <c r="M4511" s="404"/>
      <c r="N4511" s="404"/>
      <c r="O4511" s="404"/>
      <c r="P4511" s="404"/>
      <c r="Q4511" s="404"/>
      <c r="R4511" s="404"/>
      <c r="S4511" s="404"/>
      <c r="T4511" s="404"/>
    </row>
    <row r="4512" spans="12:20" ht="16.8">
      <c r="L4512" s="404"/>
      <c r="M4512" s="404"/>
      <c r="N4512" s="404"/>
      <c r="O4512" s="404"/>
      <c r="P4512" s="404"/>
      <c r="Q4512" s="404"/>
      <c r="R4512" s="404"/>
      <c r="S4512" s="404"/>
      <c r="T4512" s="404"/>
    </row>
    <row r="4513" spans="12:20" ht="16.8">
      <c r="L4513" s="404"/>
      <c r="M4513" s="404"/>
      <c r="N4513" s="404"/>
      <c r="O4513" s="404"/>
      <c r="P4513" s="404"/>
      <c r="Q4513" s="404"/>
      <c r="R4513" s="404"/>
      <c r="S4513" s="404"/>
      <c r="T4513" s="404"/>
    </row>
    <row r="4514" spans="12:20" ht="16.8">
      <c r="L4514" s="404"/>
      <c r="M4514" s="404"/>
      <c r="N4514" s="404"/>
      <c r="O4514" s="404"/>
      <c r="P4514" s="404"/>
      <c r="Q4514" s="404"/>
      <c r="R4514" s="404"/>
      <c r="S4514" s="404"/>
      <c r="T4514" s="404"/>
    </row>
    <row r="4515" spans="12:20" ht="16.8">
      <c r="L4515" s="404"/>
      <c r="M4515" s="404"/>
      <c r="N4515" s="404"/>
      <c r="O4515" s="404"/>
      <c r="P4515" s="404"/>
      <c r="Q4515" s="404"/>
      <c r="R4515" s="404"/>
      <c r="S4515" s="404"/>
      <c r="T4515" s="404"/>
    </row>
    <row r="4516" spans="12:20" ht="16.8">
      <c r="L4516" s="404"/>
      <c r="M4516" s="404"/>
      <c r="N4516" s="404"/>
      <c r="O4516" s="404"/>
      <c r="P4516" s="404"/>
      <c r="Q4516" s="404"/>
      <c r="R4516" s="404"/>
      <c r="S4516" s="404"/>
      <c r="T4516" s="404"/>
    </row>
    <row r="4517" spans="12:20" ht="16.8">
      <c r="L4517" s="404"/>
      <c r="M4517" s="404"/>
      <c r="N4517" s="404"/>
      <c r="O4517" s="404"/>
      <c r="P4517" s="404"/>
      <c r="Q4517" s="404"/>
      <c r="R4517" s="404"/>
      <c r="S4517" s="404"/>
      <c r="T4517" s="404"/>
    </row>
    <row r="4518" spans="12:20" ht="16.8">
      <c r="L4518" s="404"/>
      <c r="M4518" s="404"/>
      <c r="N4518" s="404"/>
      <c r="O4518" s="404"/>
      <c r="P4518" s="404"/>
      <c r="Q4518" s="404"/>
      <c r="R4518" s="404"/>
      <c r="S4518" s="404"/>
      <c r="T4518" s="404"/>
    </row>
    <row r="4519" spans="12:20" ht="16.8">
      <c r="L4519" s="404"/>
      <c r="M4519" s="404"/>
      <c r="N4519" s="404"/>
      <c r="O4519" s="404"/>
      <c r="P4519" s="404"/>
      <c r="Q4519" s="404"/>
      <c r="R4519" s="404"/>
      <c r="S4519" s="404"/>
      <c r="T4519" s="404"/>
    </row>
    <row r="4520" spans="12:20" ht="16.8">
      <c r="L4520" s="404"/>
      <c r="M4520" s="404"/>
      <c r="N4520" s="404"/>
      <c r="O4520" s="404"/>
      <c r="P4520" s="404"/>
      <c r="Q4520" s="404"/>
      <c r="R4520" s="404"/>
      <c r="S4520" s="404"/>
      <c r="T4520" s="404"/>
    </row>
    <row r="4521" spans="12:20" ht="16.8">
      <c r="L4521" s="404"/>
      <c r="M4521" s="404"/>
      <c r="N4521" s="404"/>
      <c r="O4521" s="404"/>
      <c r="P4521" s="404"/>
      <c r="Q4521" s="404"/>
      <c r="R4521" s="404"/>
      <c r="S4521" s="404"/>
      <c r="T4521" s="404"/>
    </row>
    <row r="4522" spans="12:20" ht="16.8">
      <c r="L4522" s="404"/>
      <c r="M4522" s="404"/>
      <c r="N4522" s="404"/>
      <c r="O4522" s="404"/>
      <c r="P4522" s="404"/>
      <c r="Q4522" s="404"/>
      <c r="R4522" s="404"/>
      <c r="S4522" s="404"/>
      <c r="T4522" s="404"/>
    </row>
    <row r="4523" spans="12:20" ht="16.8">
      <c r="L4523" s="404"/>
      <c r="M4523" s="404"/>
      <c r="N4523" s="404"/>
      <c r="O4523" s="404"/>
      <c r="P4523" s="404"/>
      <c r="Q4523" s="404"/>
      <c r="R4523" s="404"/>
      <c r="S4523" s="404"/>
      <c r="T4523" s="404"/>
    </row>
    <row r="4524" spans="12:20" ht="16.8">
      <c r="L4524" s="404"/>
      <c r="M4524" s="404"/>
      <c r="N4524" s="404"/>
      <c r="O4524" s="404"/>
      <c r="P4524" s="404"/>
      <c r="Q4524" s="404"/>
      <c r="R4524" s="404"/>
      <c r="S4524" s="404"/>
      <c r="T4524" s="404"/>
    </row>
    <row r="4525" spans="12:20" ht="16.8">
      <c r="L4525" s="404"/>
      <c r="M4525" s="404"/>
      <c r="N4525" s="404"/>
      <c r="O4525" s="404"/>
      <c r="P4525" s="404"/>
      <c r="Q4525" s="404"/>
      <c r="R4525" s="404"/>
      <c r="S4525" s="404"/>
      <c r="T4525" s="404"/>
    </row>
    <row r="4526" spans="12:20" ht="16.8">
      <c r="L4526" s="404"/>
      <c r="M4526" s="404"/>
      <c r="N4526" s="404"/>
      <c r="O4526" s="404"/>
      <c r="P4526" s="404"/>
      <c r="Q4526" s="404"/>
      <c r="R4526" s="404"/>
      <c r="S4526" s="404"/>
      <c r="T4526" s="404"/>
    </row>
    <row r="4527" spans="12:20" ht="16.8">
      <c r="L4527" s="404"/>
      <c r="M4527" s="404"/>
      <c r="N4527" s="404"/>
      <c r="O4527" s="404"/>
      <c r="P4527" s="404"/>
      <c r="Q4527" s="404"/>
      <c r="R4527" s="404"/>
      <c r="S4527" s="404"/>
      <c r="T4527" s="404"/>
    </row>
    <row r="4528" spans="12:20" ht="16.8">
      <c r="L4528" s="404"/>
      <c r="M4528" s="404"/>
      <c r="N4528" s="404"/>
      <c r="O4528" s="404"/>
      <c r="P4528" s="404"/>
      <c r="Q4528" s="404"/>
      <c r="R4528" s="404"/>
      <c r="S4528" s="404"/>
      <c r="T4528" s="404"/>
    </row>
    <row r="4529" spans="12:20" ht="16.8">
      <c r="L4529" s="404"/>
      <c r="M4529" s="404"/>
      <c r="N4529" s="404"/>
      <c r="O4529" s="404"/>
      <c r="P4529" s="404"/>
      <c r="Q4529" s="404"/>
      <c r="R4529" s="404"/>
      <c r="S4529" s="404"/>
      <c r="T4529" s="404"/>
    </row>
    <row r="4530" spans="12:20" ht="16.8">
      <c r="L4530" s="404"/>
      <c r="M4530" s="404"/>
      <c r="N4530" s="404"/>
      <c r="O4530" s="404"/>
      <c r="P4530" s="404"/>
      <c r="Q4530" s="404"/>
      <c r="R4530" s="404"/>
      <c r="S4530" s="404"/>
      <c r="T4530" s="404"/>
    </row>
    <row r="4531" spans="12:20" ht="16.8">
      <c r="L4531" s="404"/>
      <c r="M4531" s="404"/>
      <c r="N4531" s="404"/>
      <c r="O4531" s="404"/>
      <c r="P4531" s="404"/>
      <c r="Q4531" s="404"/>
      <c r="R4531" s="404"/>
      <c r="S4531" s="404"/>
      <c r="T4531" s="404"/>
    </row>
    <row r="4532" spans="12:20" ht="16.8">
      <c r="L4532" s="404"/>
      <c r="M4532" s="404"/>
      <c r="N4532" s="404"/>
      <c r="O4532" s="404"/>
      <c r="P4532" s="404"/>
      <c r="Q4532" s="404"/>
      <c r="R4532" s="404"/>
      <c r="S4532" s="404"/>
      <c r="T4532" s="404"/>
    </row>
    <row r="4533" spans="12:20" ht="16.8">
      <c r="L4533" s="404"/>
      <c r="M4533" s="404"/>
      <c r="N4533" s="404"/>
      <c r="O4533" s="404"/>
      <c r="P4533" s="404"/>
      <c r="Q4533" s="404"/>
      <c r="R4533" s="404"/>
      <c r="S4533" s="404"/>
      <c r="T4533" s="404"/>
    </row>
    <row r="4534" spans="12:20" ht="16.8">
      <c r="L4534" s="404"/>
      <c r="M4534" s="404"/>
      <c r="N4534" s="404"/>
      <c r="O4534" s="404"/>
      <c r="P4534" s="404"/>
      <c r="Q4534" s="404"/>
      <c r="R4534" s="404"/>
      <c r="S4534" s="404"/>
      <c r="T4534" s="404"/>
    </row>
    <row r="4535" spans="12:20" ht="16.8">
      <c r="L4535" s="404"/>
      <c r="M4535" s="404"/>
      <c r="N4535" s="404"/>
      <c r="O4535" s="404"/>
      <c r="P4535" s="404"/>
      <c r="Q4535" s="404"/>
      <c r="R4535" s="404"/>
      <c r="S4535" s="404"/>
      <c r="T4535" s="404"/>
    </row>
    <row r="4536" spans="12:20" ht="16.8">
      <c r="L4536" s="404"/>
      <c r="M4536" s="404"/>
      <c r="N4536" s="404"/>
      <c r="O4536" s="404"/>
      <c r="P4536" s="404"/>
      <c r="Q4536" s="404"/>
      <c r="R4536" s="404"/>
      <c r="S4536" s="404"/>
      <c r="T4536" s="404"/>
    </row>
    <row r="4537" spans="12:20" ht="16.8">
      <c r="L4537" s="404"/>
      <c r="M4537" s="404"/>
      <c r="N4537" s="404"/>
      <c r="O4537" s="404"/>
      <c r="P4537" s="404"/>
      <c r="Q4537" s="404"/>
      <c r="R4537" s="404"/>
      <c r="S4537" s="404"/>
      <c r="T4537" s="404"/>
    </row>
    <row r="4538" spans="12:20" ht="16.8">
      <c r="L4538" s="404"/>
      <c r="M4538" s="404"/>
      <c r="N4538" s="404"/>
      <c r="O4538" s="404"/>
      <c r="P4538" s="404"/>
      <c r="Q4538" s="404"/>
      <c r="R4538" s="404"/>
      <c r="S4538" s="404"/>
      <c r="T4538" s="404"/>
    </row>
    <row r="4539" spans="12:20" ht="16.8">
      <c r="L4539" s="404"/>
      <c r="M4539" s="404"/>
      <c r="N4539" s="404"/>
      <c r="O4539" s="404"/>
      <c r="P4539" s="404"/>
      <c r="Q4539" s="404"/>
      <c r="R4539" s="404"/>
      <c r="S4539" s="404"/>
      <c r="T4539" s="404"/>
    </row>
    <row r="4540" spans="12:20" ht="16.8">
      <c r="L4540" s="404"/>
      <c r="M4540" s="404"/>
      <c r="N4540" s="404"/>
      <c r="O4540" s="404"/>
      <c r="P4540" s="404"/>
      <c r="Q4540" s="404"/>
      <c r="R4540" s="404"/>
      <c r="S4540" s="404"/>
      <c r="T4540" s="404"/>
    </row>
    <row r="4541" spans="12:20" ht="16.8">
      <c r="L4541" s="404"/>
      <c r="M4541" s="404"/>
      <c r="N4541" s="404"/>
      <c r="O4541" s="404"/>
      <c r="P4541" s="404"/>
      <c r="Q4541" s="404"/>
      <c r="R4541" s="404"/>
      <c r="S4541" s="404"/>
      <c r="T4541" s="404"/>
    </row>
    <row r="4542" spans="12:20" ht="16.8">
      <c r="L4542" s="404"/>
      <c r="M4542" s="404"/>
      <c r="N4542" s="404"/>
      <c r="O4542" s="404"/>
      <c r="P4542" s="404"/>
      <c r="Q4542" s="404"/>
      <c r="R4542" s="404"/>
      <c r="S4542" s="404"/>
      <c r="T4542" s="404"/>
    </row>
    <row r="4543" spans="12:20" ht="16.8">
      <c r="L4543" s="404"/>
      <c r="M4543" s="404"/>
      <c r="N4543" s="404"/>
      <c r="O4543" s="404"/>
      <c r="P4543" s="404"/>
      <c r="Q4543" s="404"/>
      <c r="R4543" s="404"/>
      <c r="S4543" s="404"/>
      <c r="T4543" s="404"/>
    </row>
    <row r="4544" spans="12:20" ht="16.8">
      <c r="L4544" s="404"/>
      <c r="M4544" s="404"/>
      <c r="N4544" s="404"/>
      <c r="O4544" s="404"/>
      <c r="P4544" s="404"/>
      <c r="Q4544" s="404"/>
      <c r="R4544" s="404"/>
      <c r="S4544" s="404"/>
      <c r="T4544" s="404"/>
    </row>
    <row r="4545" spans="12:20" ht="16.8">
      <c r="L4545" s="404"/>
      <c r="M4545" s="404"/>
      <c r="N4545" s="404"/>
      <c r="O4545" s="404"/>
      <c r="P4545" s="404"/>
      <c r="Q4545" s="404"/>
      <c r="R4545" s="404"/>
      <c r="S4545" s="404"/>
      <c r="T4545" s="404"/>
    </row>
    <row r="4546" spans="12:20" ht="16.8">
      <c r="L4546" s="404"/>
      <c r="M4546" s="404"/>
      <c r="N4546" s="404"/>
      <c r="O4546" s="404"/>
      <c r="P4546" s="404"/>
      <c r="Q4546" s="404"/>
      <c r="R4546" s="404"/>
      <c r="S4546" s="404"/>
      <c r="T4546" s="404"/>
    </row>
    <row r="4547" spans="12:20" ht="16.8">
      <c r="L4547" s="404"/>
      <c r="M4547" s="404"/>
      <c r="N4547" s="404"/>
      <c r="O4547" s="404"/>
      <c r="P4547" s="404"/>
      <c r="Q4547" s="404"/>
      <c r="R4547" s="404"/>
      <c r="S4547" s="404"/>
      <c r="T4547" s="404"/>
    </row>
    <row r="4548" spans="12:20" ht="16.8">
      <c r="L4548" s="404"/>
      <c r="M4548" s="404"/>
      <c r="N4548" s="404"/>
      <c r="O4548" s="404"/>
      <c r="P4548" s="404"/>
      <c r="Q4548" s="404"/>
      <c r="R4548" s="404"/>
      <c r="S4548" s="404"/>
      <c r="T4548" s="404"/>
    </row>
    <row r="4549" spans="12:20" ht="16.8">
      <c r="L4549" s="404"/>
      <c r="M4549" s="404"/>
      <c r="N4549" s="404"/>
      <c r="O4549" s="404"/>
      <c r="P4549" s="404"/>
      <c r="Q4549" s="404"/>
      <c r="R4549" s="404"/>
      <c r="S4549" s="404"/>
      <c r="T4549" s="404"/>
    </row>
    <row r="4550" spans="12:20" ht="16.8">
      <c r="L4550" s="404"/>
      <c r="M4550" s="404"/>
      <c r="N4550" s="404"/>
      <c r="O4550" s="404"/>
      <c r="P4550" s="404"/>
      <c r="Q4550" s="404"/>
      <c r="R4550" s="404"/>
      <c r="S4550" s="404"/>
      <c r="T4550" s="404"/>
    </row>
    <row r="4551" spans="12:20" ht="16.8">
      <c r="L4551" s="404"/>
      <c r="M4551" s="404"/>
      <c r="N4551" s="404"/>
      <c r="O4551" s="404"/>
      <c r="P4551" s="404"/>
      <c r="Q4551" s="404"/>
      <c r="R4551" s="404"/>
      <c r="S4551" s="404"/>
      <c r="T4551" s="404"/>
    </row>
    <row r="4552" spans="12:20" ht="16.8">
      <c r="L4552" s="404"/>
      <c r="M4552" s="404"/>
      <c r="N4552" s="404"/>
      <c r="O4552" s="404"/>
      <c r="P4552" s="404"/>
      <c r="Q4552" s="404"/>
      <c r="R4552" s="404"/>
      <c r="S4552" s="404"/>
      <c r="T4552" s="404"/>
    </row>
    <row r="4553" spans="12:20" ht="16.8">
      <c r="L4553" s="404"/>
      <c r="M4553" s="404"/>
      <c r="N4553" s="404"/>
      <c r="O4553" s="404"/>
      <c r="P4553" s="404"/>
      <c r="Q4553" s="404"/>
      <c r="R4553" s="404"/>
      <c r="S4553" s="404"/>
      <c r="T4553" s="404"/>
    </row>
    <row r="4554" spans="12:20" ht="16.8">
      <c r="L4554" s="404"/>
      <c r="M4554" s="404"/>
      <c r="N4554" s="404"/>
      <c r="O4554" s="404"/>
      <c r="P4554" s="404"/>
      <c r="Q4554" s="404"/>
      <c r="R4554" s="404"/>
      <c r="S4554" s="404"/>
      <c r="T4554" s="404"/>
    </row>
    <row r="4555" spans="12:20" ht="16.8">
      <c r="L4555" s="404"/>
      <c r="M4555" s="404"/>
      <c r="N4555" s="404"/>
      <c r="O4555" s="404"/>
      <c r="P4555" s="404"/>
      <c r="Q4555" s="404"/>
      <c r="R4555" s="404"/>
      <c r="S4555" s="404"/>
      <c r="T4555" s="404"/>
    </row>
    <row r="4556" spans="12:20" ht="16.8">
      <c r="L4556" s="404"/>
      <c r="M4556" s="404"/>
      <c r="N4556" s="404"/>
      <c r="O4556" s="404"/>
      <c r="P4556" s="404"/>
      <c r="Q4556" s="404"/>
      <c r="R4556" s="404"/>
      <c r="S4556" s="404"/>
      <c r="T4556" s="404"/>
    </row>
    <row r="4557" spans="12:20" ht="16.8">
      <c r="L4557" s="404"/>
      <c r="M4557" s="404"/>
      <c r="N4557" s="404"/>
      <c r="O4557" s="404"/>
      <c r="P4557" s="404"/>
      <c r="Q4557" s="404"/>
      <c r="R4557" s="404"/>
      <c r="S4557" s="404"/>
      <c r="T4557" s="404"/>
    </row>
    <row r="4558" spans="12:20" ht="16.8">
      <c r="L4558" s="404"/>
      <c r="M4558" s="404"/>
      <c r="N4558" s="404"/>
      <c r="O4558" s="404"/>
      <c r="P4558" s="404"/>
      <c r="Q4558" s="404"/>
      <c r="R4558" s="404"/>
      <c r="S4558" s="404"/>
      <c r="T4558" s="404"/>
    </row>
    <row r="4559" spans="12:20" ht="16.8">
      <c r="L4559" s="404"/>
      <c r="M4559" s="404"/>
      <c r="N4559" s="404"/>
      <c r="O4559" s="404"/>
      <c r="P4559" s="404"/>
      <c r="Q4559" s="404"/>
      <c r="R4559" s="404"/>
      <c r="S4559" s="404"/>
      <c r="T4559" s="404"/>
    </row>
    <row r="4560" spans="12:20" ht="16.8">
      <c r="L4560" s="404"/>
      <c r="M4560" s="404"/>
      <c r="N4560" s="404"/>
      <c r="O4560" s="404"/>
      <c r="P4560" s="404"/>
      <c r="Q4560" s="404"/>
      <c r="R4560" s="404"/>
      <c r="S4560" s="404"/>
      <c r="T4560" s="404"/>
    </row>
    <row r="4561" spans="12:20" ht="16.8">
      <c r="L4561" s="404"/>
      <c r="M4561" s="404"/>
      <c r="N4561" s="404"/>
      <c r="O4561" s="404"/>
      <c r="P4561" s="404"/>
      <c r="Q4561" s="404"/>
      <c r="R4561" s="404"/>
      <c r="S4561" s="404"/>
      <c r="T4561" s="404"/>
    </row>
    <row r="4562" spans="12:20" ht="16.8">
      <c r="L4562" s="404"/>
      <c r="M4562" s="404"/>
      <c r="N4562" s="404"/>
      <c r="O4562" s="404"/>
      <c r="P4562" s="404"/>
      <c r="Q4562" s="404"/>
      <c r="R4562" s="404"/>
      <c r="S4562" s="404"/>
      <c r="T4562" s="404"/>
    </row>
    <row r="4563" spans="12:20" ht="16.8">
      <c r="L4563" s="404"/>
      <c r="M4563" s="404"/>
      <c r="N4563" s="404"/>
      <c r="O4563" s="404"/>
      <c r="P4563" s="404"/>
      <c r="Q4563" s="404"/>
      <c r="R4563" s="404"/>
      <c r="S4563" s="404"/>
      <c r="T4563" s="404"/>
    </row>
    <row r="4564" spans="12:20" ht="16.8">
      <c r="L4564" s="404"/>
      <c r="M4564" s="404"/>
      <c r="N4564" s="404"/>
      <c r="O4564" s="404"/>
      <c r="P4564" s="404"/>
      <c r="Q4564" s="404"/>
      <c r="R4564" s="404"/>
      <c r="S4564" s="404"/>
      <c r="T4564" s="404"/>
    </row>
    <row r="4565" spans="12:20" ht="16.8">
      <c r="L4565" s="404"/>
      <c r="M4565" s="404"/>
      <c r="N4565" s="404"/>
      <c r="O4565" s="404"/>
      <c r="P4565" s="404"/>
      <c r="Q4565" s="404"/>
      <c r="R4565" s="404"/>
      <c r="S4565" s="404"/>
      <c r="T4565" s="404"/>
    </row>
    <row r="4566" spans="12:20" ht="16.8">
      <c r="L4566" s="404"/>
      <c r="M4566" s="404"/>
      <c r="N4566" s="404"/>
      <c r="O4566" s="404"/>
      <c r="P4566" s="404"/>
      <c r="Q4566" s="404"/>
      <c r="R4566" s="404"/>
      <c r="S4566" s="404"/>
      <c r="T4566" s="404"/>
    </row>
    <row r="4567" spans="12:20" ht="16.8">
      <c r="L4567" s="404"/>
      <c r="M4567" s="404"/>
      <c r="N4567" s="404"/>
      <c r="O4567" s="404"/>
      <c r="P4567" s="404"/>
      <c r="Q4567" s="404"/>
      <c r="R4567" s="404"/>
      <c r="S4567" s="404"/>
      <c r="T4567" s="404"/>
    </row>
    <row r="4568" spans="12:20" ht="16.8">
      <c r="L4568" s="404"/>
      <c r="M4568" s="404"/>
      <c r="N4568" s="404"/>
      <c r="O4568" s="404"/>
      <c r="P4568" s="404"/>
      <c r="Q4568" s="404"/>
      <c r="R4568" s="404"/>
      <c r="S4568" s="404"/>
      <c r="T4568" s="404"/>
    </row>
    <row r="4569" spans="12:20" ht="16.8">
      <c r="L4569" s="404"/>
      <c r="M4569" s="404"/>
      <c r="N4569" s="404"/>
      <c r="O4569" s="404"/>
      <c r="P4569" s="404"/>
      <c r="Q4569" s="404"/>
      <c r="R4569" s="404"/>
      <c r="S4569" s="404"/>
      <c r="T4569" s="404"/>
    </row>
    <row r="4570" spans="12:20" ht="16.8">
      <c r="L4570" s="404"/>
      <c r="M4570" s="404"/>
      <c r="N4570" s="404"/>
      <c r="O4570" s="404"/>
      <c r="P4570" s="404"/>
      <c r="Q4570" s="404"/>
      <c r="R4570" s="404"/>
      <c r="S4570" s="404"/>
      <c r="T4570" s="404"/>
    </row>
    <row r="4571" spans="12:20" ht="16.8">
      <c r="L4571" s="404"/>
      <c r="M4571" s="404"/>
      <c r="N4571" s="404"/>
      <c r="O4571" s="404"/>
      <c r="P4571" s="404"/>
      <c r="Q4571" s="404"/>
      <c r="R4571" s="404"/>
      <c r="S4571" s="404"/>
      <c r="T4571" s="404"/>
    </row>
    <row r="4572" spans="12:20" ht="16.8">
      <c r="L4572" s="404"/>
      <c r="M4572" s="404"/>
      <c r="N4572" s="404"/>
      <c r="O4572" s="404"/>
      <c r="P4572" s="404"/>
      <c r="Q4572" s="404"/>
      <c r="R4572" s="404"/>
      <c r="S4572" s="404"/>
      <c r="T4572" s="404"/>
    </row>
    <row r="4573" spans="12:20" ht="16.8">
      <c r="L4573" s="404"/>
      <c r="M4573" s="404"/>
      <c r="N4573" s="404"/>
      <c r="O4573" s="404"/>
      <c r="P4573" s="404"/>
      <c r="Q4573" s="404"/>
      <c r="R4573" s="404"/>
      <c r="S4573" s="404"/>
      <c r="T4573" s="404"/>
    </row>
    <row r="4574" spans="12:20" ht="16.8">
      <c r="L4574" s="404"/>
      <c r="M4574" s="404"/>
      <c r="N4574" s="404"/>
      <c r="O4574" s="404"/>
      <c r="P4574" s="404"/>
      <c r="Q4574" s="404"/>
      <c r="R4574" s="404"/>
      <c r="S4574" s="404"/>
      <c r="T4574" s="404"/>
    </row>
    <row r="4575" spans="12:20" ht="16.8">
      <c r="L4575" s="404"/>
      <c r="M4575" s="404"/>
      <c r="N4575" s="404"/>
      <c r="O4575" s="404"/>
      <c r="P4575" s="404"/>
      <c r="Q4575" s="404"/>
      <c r="R4575" s="404"/>
      <c r="S4575" s="404"/>
      <c r="T4575" s="404"/>
    </row>
    <row r="4576" spans="12:20" ht="16.8">
      <c r="L4576" s="404"/>
      <c r="M4576" s="404"/>
      <c r="N4576" s="404"/>
      <c r="O4576" s="404"/>
      <c r="P4576" s="404"/>
      <c r="Q4576" s="404"/>
      <c r="R4576" s="404"/>
      <c r="S4576" s="404"/>
      <c r="T4576" s="404"/>
    </row>
    <row r="4577" spans="12:20" ht="16.8">
      <c r="L4577" s="404"/>
      <c r="M4577" s="404"/>
      <c r="N4577" s="404"/>
      <c r="O4577" s="404"/>
      <c r="P4577" s="404"/>
      <c r="Q4577" s="404"/>
      <c r="R4577" s="404"/>
      <c r="S4577" s="404"/>
      <c r="T4577" s="404"/>
    </row>
    <row r="4578" spans="12:20" ht="16.8">
      <c r="L4578" s="404"/>
      <c r="M4578" s="404"/>
      <c r="N4578" s="404"/>
      <c r="O4578" s="404"/>
      <c r="P4578" s="404"/>
      <c r="Q4578" s="404"/>
      <c r="R4578" s="404"/>
      <c r="S4578" s="404"/>
      <c r="T4578" s="404"/>
    </row>
    <row r="4579" spans="12:20" ht="16.8">
      <c r="L4579" s="404"/>
      <c r="M4579" s="404"/>
      <c r="N4579" s="404"/>
      <c r="O4579" s="404"/>
      <c r="P4579" s="404"/>
      <c r="Q4579" s="404"/>
      <c r="R4579" s="404"/>
      <c r="S4579" s="404"/>
      <c r="T4579" s="404"/>
    </row>
    <row r="4580" spans="12:20" ht="16.8">
      <c r="L4580" s="404"/>
      <c r="M4580" s="404"/>
      <c r="N4580" s="404"/>
      <c r="O4580" s="404"/>
      <c r="P4580" s="404"/>
      <c r="Q4580" s="404"/>
      <c r="R4580" s="404"/>
      <c r="S4580" s="404"/>
      <c r="T4580" s="404"/>
    </row>
    <row r="4581" spans="12:20" ht="16.8">
      <c r="L4581" s="404"/>
      <c r="M4581" s="404"/>
      <c r="N4581" s="404"/>
      <c r="O4581" s="404"/>
      <c r="P4581" s="404"/>
      <c r="Q4581" s="404"/>
      <c r="R4581" s="404"/>
      <c r="S4581" s="404"/>
      <c r="T4581" s="404"/>
    </row>
    <row r="4582" spans="12:20" ht="16.8">
      <c r="L4582" s="404"/>
      <c r="M4582" s="404"/>
      <c r="N4582" s="404"/>
      <c r="O4582" s="404"/>
      <c r="P4582" s="404"/>
      <c r="Q4582" s="404"/>
      <c r="R4582" s="404"/>
      <c r="S4582" s="404"/>
      <c r="T4582" s="404"/>
    </row>
    <row r="4583" spans="12:20" ht="16.8">
      <c r="L4583" s="404"/>
      <c r="M4583" s="404"/>
      <c r="N4583" s="404"/>
      <c r="O4583" s="404"/>
      <c r="P4583" s="404"/>
      <c r="Q4583" s="404"/>
      <c r="R4583" s="404"/>
      <c r="S4583" s="404"/>
      <c r="T4583" s="404"/>
    </row>
    <row r="4584" spans="12:20" ht="16.8">
      <c r="L4584" s="404"/>
      <c r="M4584" s="404"/>
      <c r="N4584" s="404"/>
      <c r="O4584" s="404"/>
      <c r="P4584" s="404"/>
      <c r="Q4584" s="404"/>
      <c r="R4584" s="404"/>
      <c r="S4584" s="404"/>
      <c r="T4584" s="404"/>
    </row>
    <row r="4585" spans="12:20" ht="16.8">
      <c r="L4585" s="404"/>
      <c r="M4585" s="404"/>
      <c r="N4585" s="404"/>
      <c r="O4585" s="404"/>
      <c r="P4585" s="404"/>
      <c r="Q4585" s="404"/>
      <c r="R4585" s="404"/>
      <c r="S4585" s="404"/>
      <c r="T4585" s="404"/>
    </row>
    <row r="4586" spans="12:20" ht="16.8">
      <c r="L4586" s="404"/>
      <c r="M4586" s="404"/>
      <c r="N4586" s="404"/>
      <c r="O4586" s="404"/>
      <c r="P4586" s="404"/>
      <c r="Q4586" s="404"/>
      <c r="R4586" s="404"/>
      <c r="S4586" s="404"/>
      <c r="T4586" s="404"/>
    </row>
    <row r="4587" spans="12:20" ht="16.8">
      <c r="L4587" s="404"/>
      <c r="M4587" s="404"/>
      <c r="N4587" s="404"/>
      <c r="O4587" s="404"/>
      <c r="P4587" s="404"/>
      <c r="Q4587" s="404"/>
      <c r="R4587" s="404"/>
      <c r="S4587" s="404"/>
      <c r="T4587" s="404"/>
    </row>
    <row r="4588" spans="12:20" ht="16.8">
      <c r="L4588" s="404"/>
      <c r="M4588" s="404"/>
      <c r="N4588" s="404"/>
      <c r="O4588" s="404"/>
      <c r="P4588" s="404"/>
      <c r="Q4588" s="404"/>
      <c r="R4588" s="404"/>
      <c r="S4588" s="404"/>
      <c r="T4588" s="404"/>
    </row>
    <row r="4589" spans="12:20" ht="16.8">
      <c r="L4589" s="404"/>
      <c r="M4589" s="404"/>
      <c r="N4589" s="404"/>
      <c r="O4589" s="404"/>
      <c r="P4589" s="404"/>
      <c r="Q4589" s="404"/>
      <c r="R4589" s="404"/>
      <c r="S4589" s="404"/>
      <c r="T4589" s="404"/>
    </row>
    <row r="4590" spans="12:20" ht="16.8">
      <c r="L4590" s="404"/>
      <c r="M4590" s="404"/>
      <c r="N4590" s="404"/>
      <c r="O4590" s="404"/>
      <c r="P4590" s="404"/>
      <c r="Q4590" s="404"/>
      <c r="R4590" s="404"/>
      <c r="S4590" s="404"/>
      <c r="T4590" s="404"/>
    </row>
    <row r="4591" spans="12:20" ht="16.8">
      <c r="L4591" s="404"/>
      <c r="M4591" s="404"/>
      <c r="N4591" s="404"/>
      <c r="O4591" s="404"/>
      <c r="P4591" s="404"/>
      <c r="Q4591" s="404"/>
      <c r="R4591" s="404"/>
      <c r="S4591" s="404"/>
      <c r="T4591" s="404"/>
    </row>
    <row r="4592" spans="12:20" ht="16.8">
      <c r="L4592" s="404"/>
      <c r="M4592" s="404"/>
      <c r="N4592" s="404"/>
      <c r="O4592" s="404"/>
      <c r="P4592" s="404"/>
      <c r="Q4592" s="404"/>
      <c r="R4592" s="404"/>
      <c r="S4592" s="404"/>
      <c r="T4592" s="404"/>
    </row>
    <row r="4593" spans="12:20" ht="16.8">
      <c r="L4593" s="404"/>
      <c r="M4593" s="404"/>
      <c r="N4593" s="404"/>
      <c r="O4593" s="404"/>
      <c r="P4593" s="404"/>
      <c r="Q4593" s="404"/>
      <c r="R4593" s="404"/>
      <c r="S4593" s="404"/>
      <c r="T4593" s="404"/>
    </row>
    <row r="4594" spans="12:20" ht="16.8">
      <c r="L4594" s="404"/>
      <c r="M4594" s="404"/>
      <c r="N4594" s="404"/>
      <c r="O4594" s="404"/>
      <c r="P4594" s="404"/>
      <c r="Q4594" s="404"/>
      <c r="R4594" s="404"/>
      <c r="S4594" s="404"/>
      <c r="T4594" s="404"/>
    </row>
    <row r="4595" spans="12:20" ht="16.8">
      <c r="L4595" s="404"/>
      <c r="M4595" s="404"/>
      <c r="N4595" s="404"/>
      <c r="O4595" s="404"/>
      <c r="P4595" s="404"/>
      <c r="Q4595" s="404"/>
      <c r="R4595" s="404"/>
      <c r="S4595" s="404"/>
      <c r="T4595" s="404"/>
    </row>
    <row r="4596" spans="12:20" ht="16.8">
      <c r="L4596" s="404"/>
      <c r="M4596" s="404"/>
      <c r="N4596" s="404"/>
      <c r="O4596" s="404"/>
      <c r="P4596" s="404"/>
      <c r="Q4596" s="404"/>
      <c r="R4596" s="404"/>
      <c r="S4596" s="404"/>
      <c r="T4596" s="404"/>
    </row>
    <row r="4597" spans="12:20" ht="16.8">
      <c r="L4597" s="404"/>
      <c r="M4597" s="404"/>
      <c r="N4597" s="404"/>
      <c r="O4597" s="404"/>
      <c r="P4597" s="404"/>
      <c r="Q4597" s="404"/>
      <c r="R4597" s="404"/>
      <c r="S4597" s="404"/>
      <c r="T4597" s="404"/>
    </row>
    <row r="4598" spans="12:20" ht="16.8">
      <c r="L4598" s="404"/>
      <c r="M4598" s="404"/>
      <c r="N4598" s="404"/>
      <c r="O4598" s="404"/>
      <c r="P4598" s="404"/>
      <c r="Q4598" s="404"/>
      <c r="R4598" s="404"/>
      <c r="S4598" s="404"/>
      <c r="T4598" s="404"/>
    </row>
    <row r="4599" spans="12:20" ht="16.8">
      <c r="L4599" s="404"/>
      <c r="M4599" s="404"/>
      <c r="N4599" s="404"/>
      <c r="O4599" s="404"/>
      <c r="P4599" s="404"/>
      <c r="Q4599" s="404"/>
      <c r="R4599" s="404"/>
      <c r="S4599" s="404"/>
      <c r="T4599" s="404"/>
    </row>
    <row r="4600" spans="12:20" ht="16.8">
      <c r="L4600" s="404"/>
      <c r="M4600" s="404"/>
      <c r="N4600" s="404"/>
      <c r="O4600" s="404"/>
      <c r="P4600" s="404"/>
      <c r="Q4600" s="404"/>
      <c r="R4600" s="404"/>
      <c r="S4600" s="404"/>
      <c r="T4600" s="404"/>
    </row>
    <row r="4601" spans="12:20" ht="16.8">
      <c r="L4601" s="404"/>
      <c r="M4601" s="404"/>
      <c r="N4601" s="404"/>
      <c r="O4601" s="404"/>
      <c r="P4601" s="404"/>
      <c r="Q4601" s="404"/>
      <c r="R4601" s="404"/>
      <c r="S4601" s="404"/>
      <c r="T4601" s="404"/>
    </row>
    <row r="4602" spans="12:20" ht="16.8">
      <c r="L4602" s="404"/>
      <c r="M4602" s="404"/>
      <c r="N4602" s="404"/>
      <c r="O4602" s="404"/>
      <c r="P4602" s="404"/>
      <c r="Q4602" s="404"/>
      <c r="R4602" s="404"/>
      <c r="S4602" s="404"/>
      <c r="T4602" s="404"/>
    </row>
    <row r="4603" spans="12:20" ht="16.8">
      <c r="L4603" s="404"/>
      <c r="M4603" s="404"/>
      <c r="N4603" s="404"/>
      <c r="O4603" s="404"/>
      <c r="P4603" s="404"/>
      <c r="Q4603" s="404"/>
      <c r="R4603" s="404"/>
      <c r="S4603" s="404"/>
      <c r="T4603" s="404"/>
    </row>
    <row r="4604" spans="12:20" ht="16.8">
      <c r="L4604" s="404"/>
      <c r="M4604" s="404"/>
      <c r="N4604" s="404"/>
      <c r="O4604" s="404"/>
      <c r="P4604" s="404"/>
      <c r="Q4604" s="404"/>
      <c r="R4604" s="404"/>
      <c r="S4604" s="404"/>
      <c r="T4604" s="404"/>
    </row>
    <row r="4605" spans="12:20" ht="16.8">
      <c r="L4605" s="404"/>
      <c r="M4605" s="404"/>
      <c r="N4605" s="404"/>
      <c r="O4605" s="404"/>
      <c r="P4605" s="404"/>
      <c r="Q4605" s="404"/>
      <c r="R4605" s="404"/>
      <c r="S4605" s="404"/>
      <c r="T4605" s="404"/>
    </row>
    <row r="4606" spans="12:20" ht="16.8">
      <c r="L4606" s="404"/>
      <c r="M4606" s="404"/>
      <c r="N4606" s="404"/>
      <c r="O4606" s="404"/>
      <c r="P4606" s="404"/>
      <c r="Q4606" s="404"/>
      <c r="R4606" s="404"/>
      <c r="S4606" s="404"/>
      <c r="T4606" s="404"/>
    </row>
    <row r="4607" spans="12:20" ht="16.8">
      <c r="L4607" s="404"/>
      <c r="M4607" s="404"/>
      <c r="N4607" s="404"/>
      <c r="O4607" s="404"/>
      <c r="P4607" s="404"/>
      <c r="Q4607" s="404"/>
      <c r="R4607" s="404"/>
      <c r="S4607" s="404"/>
      <c r="T4607" s="404"/>
    </row>
    <row r="4608" spans="12:20" ht="16.8">
      <c r="L4608" s="404"/>
      <c r="M4608" s="404"/>
      <c r="N4608" s="404"/>
      <c r="O4608" s="404"/>
      <c r="P4608" s="404"/>
      <c r="Q4608" s="404"/>
      <c r="R4608" s="404"/>
      <c r="S4608" s="404"/>
      <c r="T4608" s="404"/>
    </row>
    <row r="4609" spans="12:20" ht="16.8">
      <c r="L4609" s="404"/>
      <c r="M4609" s="404"/>
      <c r="N4609" s="404"/>
      <c r="O4609" s="404"/>
      <c r="P4609" s="404"/>
      <c r="Q4609" s="404"/>
      <c r="R4609" s="404"/>
      <c r="S4609" s="404"/>
      <c r="T4609" s="404"/>
    </row>
    <row r="4610" spans="12:20" ht="16.8">
      <c r="L4610" s="404"/>
      <c r="M4610" s="404"/>
      <c r="N4610" s="404"/>
      <c r="O4610" s="404"/>
      <c r="P4610" s="404"/>
      <c r="Q4610" s="404"/>
      <c r="R4610" s="404"/>
      <c r="S4610" s="404"/>
      <c r="T4610" s="404"/>
    </row>
    <row r="4611" spans="12:20" ht="16.8">
      <c r="L4611" s="404"/>
      <c r="M4611" s="404"/>
      <c r="N4611" s="404"/>
      <c r="O4611" s="404"/>
      <c r="P4611" s="404"/>
      <c r="Q4611" s="404"/>
      <c r="R4611" s="404"/>
      <c r="S4611" s="404"/>
      <c r="T4611" s="404"/>
    </row>
    <row r="4612" spans="12:20" ht="16.8">
      <c r="L4612" s="404"/>
      <c r="M4612" s="404"/>
      <c r="N4612" s="404"/>
      <c r="O4612" s="404"/>
      <c r="P4612" s="404"/>
      <c r="Q4612" s="404"/>
      <c r="R4612" s="404"/>
      <c r="S4612" s="404"/>
      <c r="T4612" s="404"/>
    </row>
    <row r="4613" spans="12:20" ht="16.8">
      <c r="L4613" s="404"/>
      <c r="M4613" s="404"/>
      <c r="N4613" s="404"/>
      <c r="O4613" s="404"/>
      <c r="P4613" s="404"/>
      <c r="Q4613" s="404"/>
      <c r="R4613" s="404"/>
      <c r="S4613" s="404"/>
      <c r="T4613" s="404"/>
    </row>
    <row r="4614" spans="12:20" ht="16.8">
      <c r="L4614" s="404"/>
      <c r="M4614" s="404"/>
      <c r="N4614" s="404"/>
      <c r="O4614" s="404"/>
      <c r="P4614" s="404"/>
      <c r="Q4614" s="404"/>
      <c r="R4614" s="404"/>
      <c r="S4614" s="404"/>
      <c r="T4614" s="404"/>
    </row>
    <row r="4615" spans="12:20" ht="16.8">
      <c r="L4615" s="404"/>
      <c r="M4615" s="404"/>
      <c r="N4615" s="404"/>
      <c r="O4615" s="404"/>
      <c r="P4615" s="404"/>
      <c r="Q4615" s="404"/>
      <c r="R4615" s="404"/>
      <c r="S4615" s="404"/>
      <c r="T4615" s="404"/>
    </row>
    <row r="4616" spans="12:20" ht="16.8">
      <c r="L4616" s="404"/>
      <c r="M4616" s="404"/>
      <c r="N4616" s="404"/>
      <c r="O4616" s="404"/>
      <c r="P4616" s="404"/>
      <c r="Q4616" s="404"/>
      <c r="R4616" s="404"/>
      <c r="S4616" s="404"/>
      <c r="T4616" s="404"/>
    </row>
    <row r="4617" spans="12:20" ht="16.8">
      <c r="L4617" s="404"/>
      <c r="M4617" s="404"/>
      <c r="N4617" s="404"/>
      <c r="O4617" s="404"/>
      <c r="P4617" s="404"/>
      <c r="Q4617" s="404"/>
      <c r="R4617" s="404"/>
      <c r="S4617" s="404"/>
      <c r="T4617" s="404"/>
    </row>
    <row r="4618" spans="12:20" ht="16.8">
      <c r="L4618" s="404"/>
      <c r="M4618" s="404"/>
      <c r="N4618" s="404"/>
      <c r="O4618" s="404"/>
      <c r="P4618" s="404"/>
      <c r="Q4618" s="404"/>
      <c r="R4618" s="404"/>
      <c r="S4618" s="404"/>
      <c r="T4618" s="404"/>
    </row>
    <row r="4619" spans="12:20" ht="16.8">
      <c r="L4619" s="404"/>
      <c r="M4619" s="404"/>
      <c r="N4619" s="404"/>
      <c r="O4619" s="404"/>
      <c r="P4619" s="404"/>
      <c r="Q4619" s="404"/>
      <c r="R4619" s="404"/>
      <c r="S4619" s="404"/>
      <c r="T4619" s="404"/>
    </row>
    <row r="4620" spans="12:20" ht="16.8">
      <c r="L4620" s="404"/>
      <c r="M4620" s="404"/>
      <c r="N4620" s="404"/>
      <c r="O4620" s="404"/>
      <c r="P4620" s="404"/>
      <c r="Q4620" s="404"/>
      <c r="R4620" s="404"/>
      <c r="S4620" s="404"/>
      <c r="T4620" s="404"/>
    </row>
    <row r="4621" spans="12:20" ht="16.8">
      <c r="L4621" s="404"/>
      <c r="M4621" s="404"/>
      <c r="N4621" s="404"/>
      <c r="O4621" s="404"/>
      <c r="P4621" s="404"/>
      <c r="Q4621" s="404"/>
      <c r="R4621" s="404"/>
      <c r="S4621" s="404"/>
      <c r="T4621" s="404"/>
    </row>
    <row r="4622" spans="12:20" ht="16.8">
      <c r="L4622" s="404"/>
      <c r="M4622" s="404"/>
      <c r="N4622" s="404"/>
      <c r="O4622" s="404"/>
      <c r="P4622" s="404"/>
      <c r="Q4622" s="404"/>
      <c r="R4622" s="404"/>
      <c r="S4622" s="404"/>
      <c r="T4622" s="404"/>
    </row>
    <row r="4623" spans="12:20" ht="16.8">
      <c r="L4623" s="404"/>
      <c r="M4623" s="404"/>
      <c r="N4623" s="404"/>
      <c r="O4623" s="404"/>
      <c r="P4623" s="404"/>
      <c r="Q4623" s="404"/>
      <c r="R4623" s="404"/>
      <c r="S4623" s="404"/>
      <c r="T4623" s="404"/>
    </row>
    <row r="4624" spans="12:20" ht="16.8">
      <c r="L4624" s="404"/>
      <c r="M4624" s="404"/>
      <c r="N4624" s="404"/>
      <c r="O4624" s="404"/>
      <c r="P4624" s="404"/>
      <c r="Q4624" s="404"/>
      <c r="R4624" s="404"/>
      <c r="S4624" s="404"/>
      <c r="T4624" s="404"/>
    </row>
    <row r="4625" spans="12:20" ht="16.8">
      <c r="L4625" s="404"/>
      <c r="M4625" s="404"/>
      <c r="N4625" s="404"/>
      <c r="O4625" s="404"/>
      <c r="P4625" s="404"/>
      <c r="Q4625" s="404"/>
      <c r="R4625" s="404"/>
      <c r="S4625" s="404"/>
      <c r="T4625" s="404"/>
    </row>
    <row r="4626" spans="12:20" ht="16.8">
      <c r="L4626" s="404"/>
      <c r="M4626" s="404"/>
      <c r="N4626" s="404"/>
      <c r="O4626" s="404"/>
      <c r="P4626" s="404"/>
      <c r="Q4626" s="404"/>
      <c r="R4626" s="404"/>
      <c r="S4626" s="404"/>
      <c r="T4626" s="404"/>
    </row>
    <row r="4627" spans="12:20" ht="16.8">
      <c r="L4627" s="404"/>
      <c r="M4627" s="404"/>
      <c r="N4627" s="404"/>
      <c r="O4627" s="404"/>
      <c r="P4627" s="404"/>
      <c r="Q4627" s="404"/>
      <c r="R4627" s="404"/>
      <c r="S4627" s="404"/>
      <c r="T4627" s="404"/>
    </row>
    <row r="4628" spans="12:20" ht="16.8">
      <c r="L4628" s="404"/>
      <c r="M4628" s="404"/>
      <c r="N4628" s="404"/>
      <c r="O4628" s="404"/>
      <c r="P4628" s="404"/>
      <c r="Q4628" s="404"/>
      <c r="R4628" s="404"/>
      <c r="S4628" s="404"/>
      <c r="T4628" s="404"/>
    </row>
    <row r="4629" spans="12:20" ht="16.8">
      <c r="L4629" s="404"/>
      <c r="M4629" s="404"/>
      <c r="N4629" s="404"/>
      <c r="O4629" s="404"/>
      <c r="P4629" s="404"/>
      <c r="Q4629" s="404"/>
      <c r="R4629" s="404"/>
      <c r="S4629" s="404"/>
      <c r="T4629" s="404"/>
    </row>
    <row r="4630" spans="12:20" ht="16.8">
      <c r="L4630" s="404"/>
      <c r="M4630" s="404"/>
      <c r="N4630" s="404"/>
      <c r="O4630" s="404"/>
      <c r="P4630" s="404"/>
      <c r="Q4630" s="404"/>
      <c r="R4630" s="404"/>
      <c r="S4630" s="404"/>
      <c r="T4630" s="404"/>
    </row>
    <row r="4631" spans="12:20" ht="16.8">
      <c r="L4631" s="404"/>
      <c r="M4631" s="404"/>
      <c r="N4631" s="404"/>
      <c r="O4631" s="404"/>
      <c r="P4631" s="404"/>
      <c r="Q4631" s="404"/>
      <c r="R4631" s="404"/>
      <c r="S4631" s="404"/>
      <c r="T4631" s="404"/>
    </row>
    <row r="4632" spans="12:20" ht="16.8">
      <c r="L4632" s="404"/>
      <c r="M4632" s="404"/>
      <c r="N4632" s="404"/>
      <c r="O4632" s="404"/>
      <c r="P4632" s="404"/>
      <c r="Q4632" s="404"/>
      <c r="R4632" s="404"/>
      <c r="S4632" s="404"/>
      <c r="T4632" s="404"/>
    </row>
    <row r="4633" spans="12:20" ht="16.8">
      <c r="L4633" s="404"/>
      <c r="M4633" s="404"/>
      <c r="N4633" s="404"/>
      <c r="O4633" s="404"/>
      <c r="P4633" s="404"/>
      <c r="Q4633" s="404"/>
      <c r="R4633" s="404"/>
      <c r="S4633" s="404"/>
      <c r="T4633" s="404"/>
    </row>
    <row r="4634" spans="12:20" ht="16.8">
      <c r="L4634" s="404"/>
      <c r="M4634" s="404"/>
      <c r="N4634" s="404"/>
      <c r="O4634" s="404"/>
      <c r="P4634" s="404"/>
      <c r="Q4634" s="404"/>
      <c r="R4634" s="404"/>
      <c r="S4634" s="404"/>
      <c r="T4634" s="404"/>
    </row>
    <row r="4635" spans="12:20" ht="16.8">
      <c r="L4635" s="404"/>
      <c r="M4635" s="404"/>
      <c r="N4635" s="404"/>
      <c r="O4635" s="404"/>
      <c r="P4635" s="404"/>
      <c r="Q4635" s="404"/>
      <c r="R4635" s="404"/>
      <c r="S4635" s="404"/>
      <c r="T4635" s="404"/>
    </row>
    <row r="4636" spans="12:20" ht="16.8">
      <c r="L4636" s="404"/>
      <c r="M4636" s="404"/>
      <c r="N4636" s="404"/>
      <c r="O4636" s="404"/>
      <c r="P4636" s="404"/>
      <c r="Q4636" s="404"/>
      <c r="R4636" s="404"/>
      <c r="S4636" s="404"/>
      <c r="T4636" s="404"/>
    </row>
    <row r="4637" spans="12:20" ht="16.8">
      <c r="L4637" s="404"/>
      <c r="M4637" s="404"/>
      <c r="N4637" s="404"/>
      <c r="O4637" s="404"/>
      <c r="P4637" s="404"/>
      <c r="Q4637" s="404"/>
      <c r="R4637" s="404"/>
      <c r="S4637" s="404"/>
      <c r="T4637" s="404"/>
    </row>
    <row r="4638" spans="12:20" ht="16.8">
      <c r="L4638" s="404"/>
      <c r="M4638" s="404"/>
      <c r="N4638" s="404"/>
      <c r="O4638" s="404"/>
      <c r="P4638" s="404"/>
      <c r="Q4638" s="404"/>
      <c r="R4638" s="404"/>
      <c r="S4638" s="404"/>
      <c r="T4638" s="404"/>
    </row>
    <row r="4639" spans="12:20" ht="16.8">
      <c r="L4639" s="404"/>
      <c r="M4639" s="404"/>
      <c r="N4639" s="404"/>
      <c r="O4639" s="404"/>
      <c r="P4639" s="404"/>
      <c r="Q4639" s="404"/>
      <c r="R4639" s="404"/>
      <c r="S4639" s="404"/>
      <c r="T4639" s="404"/>
    </row>
    <row r="4640" spans="12:20" ht="16.8">
      <c r="L4640" s="404"/>
      <c r="M4640" s="404"/>
      <c r="N4640" s="404"/>
      <c r="O4640" s="404"/>
      <c r="P4640" s="404"/>
      <c r="Q4640" s="404"/>
      <c r="R4640" s="404"/>
      <c r="S4640" s="404"/>
      <c r="T4640" s="404"/>
    </row>
    <row r="4641" spans="12:20" ht="16.8">
      <c r="L4641" s="404"/>
      <c r="M4641" s="404"/>
      <c r="N4641" s="404"/>
      <c r="O4641" s="404"/>
      <c r="P4641" s="404"/>
      <c r="Q4641" s="404"/>
      <c r="R4641" s="404"/>
      <c r="S4641" s="404"/>
      <c r="T4641" s="404"/>
    </row>
    <row r="4642" spans="12:20" ht="16.8">
      <c r="L4642" s="404"/>
      <c r="M4642" s="404"/>
      <c r="N4642" s="404"/>
      <c r="O4642" s="404"/>
      <c r="P4642" s="404"/>
      <c r="Q4642" s="404"/>
      <c r="R4642" s="404"/>
      <c r="S4642" s="404"/>
      <c r="T4642" s="404"/>
    </row>
    <row r="4643" spans="12:20" ht="16.8">
      <c r="L4643" s="404"/>
      <c r="M4643" s="404"/>
      <c r="N4643" s="404"/>
      <c r="O4643" s="404"/>
      <c r="P4643" s="404"/>
      <c r="Q4643" s="404"/>
      <c r="R4643" s="404"/>
      <c r="S4643" s="404"/>
      <c r="T4643" s="404"/>
    </row>
    <row r="4644" spans="12:20" ht="16.8">
      <c r="L4644" s="404"/>
      <c r="M4644" s="404"/>
      <c r="N4644" s="404"/>
      <c r="O4644" s="404"/>
      <c r="P4644" s="404"/>
      <c r="Q4644" s="404"/>
      <c r="R4644" s="404"/>
      <c r="S4644" s="404"/>
      <c r="T4644" s="404"/>
    </row>
    <row r="4645" spans="12:20" ht="16.8">
      <c r="L4645" s="404"/>
      <c r="M4645" s="404"/>
      <c r="N4645" s="404"/>
      <c r="O4645" s="404"/>
      <c r="P4645" s="404"/>
      <c r="Q4645" s="404"/>
      <c r="R4645" s="404"/>
      <c r="S4645" s="404"/>
      <c r="T4645" s="404"/>
    </row>
    <row r="4646" spans="12:20" ht="16.8">
      <c r="L4646" s="404"/>
      <c r="M4646" s="404"/>
      <c r="N4646" s="404"/>
      <c r="O4646" s="404"/>
      <c r="P4646" s="404"/>
      <c r="Q4646" s="404"/>
      <c r="R4646" s="404"/>
      <c r="S4646" s="404"/>
      <c r="T4646" s="404"/>
    </row>
    <row r="4647" spans="12:20" ht="16.8">
      <c r="L4647" s="404"/>
      <c r="M4647" s="404"/>
      <c r="N4647" s="404"/>
      <c r="O4647" s="404"/>
      <c r="P4647" s="404"/>
      <c r="Q4647" s="404"/>
      <c r="R4647" s="404"/>
      <c r="S4647" s="404"/>
      <c r="T4647" s="404"/>
    </row>
    <row r="4648" spans="12:20" ht="16.8">
      <c r="L4648" s="404"/>
      <c r="M4648" s="404"/>
      <c r="N4648" s="404"/>
      <c r="O4648" s="404"/>
      <c r="P4648" s="404"/>
      <c r="Q4648" s="404"/>
      <c r="R4648" s="404"/>
      <c r="S4648" s="404"/>
      <c r="T4648" s="404"/>
    </row>
    <row r="4649" spans="12:20" ht="16.8">
      <c r="L4649" s="404"/>
      <c r="M4649" s="404"/>
      <c r="N4649" s="404"/>
      <c r="O4649" s="404"/>
      <c r="P4649" s="404"/>
      <c r="Q4649" s="404"/>
      <c r="R4649" s="404"/>
      <c r="S4649" s="404"/>
      <c r="T4649" s="404"/>
    </row>
    <row r="4650" spans="12:20" ht="16.8">
      <c r="L4650" s="404"/>
      <c r="M4650" s="404"/>
      <c r="N4650" s="404"/>
      <c r="O4650" s="404"/>
      <c r="P4650" s="404"/>
      <c r="Q4650" s="404"/>
      <c r="R4650" s="404"/>
      <c r="S4650" s="404"/>
      <c r="T4650" s="404"/>
    </row>
    <row r="4651" spans="12:20" ht="16.8">
      <c r="L4651" s="404"/>
      <c r="M4651" s="404"/>
      <c r="N4651" s="404"/>
      <c r="O4651" s="404"/>
      <c r="P4651" s="404"/>
      <c r="Q4651" s="404"/>
      <c r="R4651" s="404"/>
      <c r="S4651" s="404"/>
      <c r="T4651" s="404"/>
    </row>
    <row r="4652" spans="12:20" ht="16.8">
      <c r="L4652" s="404"/>
      <c r="M4652" s="404"/>
      <c r="N4652" s="404"/>
      <c r="O4652" s="404"/>
      <c r="P4652" s="404"/>
      <c r="Q4652" s="404"/>
      <c r="R4652" s="404"/>
      <c r="S4652" s="404"/>
      <c r="T4652" s="404"/>
    </row>
    <row r="4653" spans="12:20" ht="16.8">
      <c r="L4653" s="404"/>
      <c r="M4653" s="404"/>
      <c r="N4653" s="404"/>
      <c r="O4653" s="404"/>
      <c r="P4653" s="404"/>
      <c r="Q4653" s="404"/>
      <c r="R4653" s="404"/>
      <c r="S4653" s="404"/>
      <c r="T4653" s="404"/>
    </row>
    <row r="4654" spans="12:20" ht="16.8">
      <c r="L4654" s="404"/>
      <c r="M4654" s="404"/>
      <c r="N4654" s="404"/>
      <c r="O4654" s="404"/>
      <c r="P4654" s="404"/>
      <c r="Q4654" s="404"/>
      <c r="R4654" s="404"/>
      <c r="S4654" s="404"/>
      <c r="T4654" s="404"/>
    </row>
    <row r="4655" spans="12:20" ht="16.8">
      <c r="L4655" s="404"/>
      <c r="M4655" s="404"/>
      <c r="N4655" s="404"/>
      <c r="O4655" s="404"/>
      <c r="P4655" s="404"/>
      <c r="Q4655" s="404"/>
      <c r="R4655" s="404"/>
      <c r="S4655" s="404"/>
      <c r="T4655" s="404"/>
    </row>
    <row r="4656" spans="12:20" ht="16.8">
      <c r="L4656" s="404"/>
      <c r="M4656" s="404"/>
      <c r="N4656" s="404"/>
      <c r="O4656" s="404"/>
      <c r="P4656" s="404"/>
      <c r="Q4656" s="404"/>
      <c r="R4656" s="404"/>
      <c r="S4656" s="404"/>
      <c r="T4656" s="404"/>
    </row>
    <row r="4657" spans="12:20" ht="16.8">
      <c r="L4657" s="404"/>
      <c r="M4657" s="404"/>
      <c r="N4657" s="404"/>
      <c r="O4657" s="404"/>
      <c r="P4657" s="404"/>
      <c r="Q4657" s="404"/>
      <c r="R4657" s="404"/>
      <c r="S4657" s="404"/>
      <c r="T4657" s="404"/>
    </row>
    <row r="4658" spans="12:20" ht="16.8">
      <c r="L4658" s="404"/>
      <c r="M4658" s="404"/>
      <c r="N4658" s="404"/>
      <c r="O4658" s="404"/>
      <c r="P4658" s="404"/>
      <c r="Q4658" s="404"/>
      <c r="R4658" s="404"/>
      <c r="S4658" s="404"/>
      <c r="T4658" s="404"/>
    </row>
    <row r="4659" spans="12:20" ht="16.8">
      <c r="L4659" s="404"/>
      <c r="M4659" s="404"/>
      <c r="N4659" s="404"/>
      <c r="O4659" s="404"/>
      <c r="P4659" s="404"/>
      <c r="Q4659" s="404"/>
      <c r="R4659" s="404"/>
      <c r="S4659" s="404"/>
      <c r="T4659" s="404"/>
    </row>
    <row r="4660" spans="12:20" ht="16.8">
      <c r="L4660" s="404"/>
      <c r="M4660" s="404"/>
      <c r="N4660" s="404"/>
      <c r="O4660" s="404"/>
      <c r="P4660" s="404"/>
      <c r="Q4660" s="404"/>
      <c r="R4660" s="404"/>
      <c r="S4660" s="404"/>
      <c r="T4660" s="404"/>
    </row>
    <row r="4661" spans="12:20" ht="16.8">
      <c r="L4661" s="404"/>
      <c r="M4661" s="404"/>
      <c r="N4661" s="404"/>
      <c r="O4661" s="404"/>
      <c r="P4661" s="404"/>
      <c r="Q4661" s="404"/>
      <c r="R4661" s="404"/>
      <c r="S4661" s="404"/>
      <c r="T4661" s="404"/>
    </row>
    <row r="4662" spans="12:20" ht="16.8">
      <c r="L4662" s="404"/>
      <c r="M4662" s="404"/>
      <c r="N4662" s="404"/>
      <c r="O4662" s="404"/>
      <c r="P4662" s="404"/>
      <c r="Q4662" s="404"/>
      <c r="R4662" s="404"/>
      <c r="S4662" s="404"/>
      <c r="T4662" s="404"/>
    </row>
    <row r="4663" spans="12:20" ht="16.8">
      <c r="L4663" s="404"/>
      <c r="M4663" s="404"/>
      <c r="N4663" s="404"/>
      <c r="O4663" s="404"/>
      <c r="P4663" s="404"/>
      <c r="Q4663" s="404"/>
      <c r="R4663" s="404"/>
      <c r="S4663" s="404"/>
      <c r="T4663" s="404"/>
    </row>
    <row r="4664" spans="12:20" ht="16.8">
      <c r="L4664" s="404"/>
      <c r="M4664" s="404"/>
      <c r="N4664" s="404"/>
      <c r="O4664" s="404"/>
      <c r="P4664" s="404"/>
      <c r="Q4664" s="404"/>
      <c r="R4664" s="404"/>
      <c r="S4664" s="404"/>
      <c r="T4664" s="404"/>
    </row>
    <row r="4665" spans="12:20" ht="16.8">
      <c r="L4665" s="404"/>
      <c r="M4665" s="404"/>
      <c r="N4665" s="404"/>
      <c r="O4665" s="404"/>
      <c r="P4665" s="404"/>
      <c r="Q4665" s="404"/>
      <c r="R4665" s="404"/>
      <c r="S4665" s="404"/>
      <c r="T4665" s="404"/>
    </row>
    <row r="4666" spans="12:20" ht="16.8">
      <c r="L4666" s="404"/>
      <c r="M4666" s="404"/>
      <c r="N4666" s="404"/>
      <c r="O4666" s="404"/>
      <c r="P4666" s="404"/>
      <c r="Q4666" s="404"/>
      <c r="R4666" s="404"/>
      <c r="S4666" s="404"/>
      <c r="T4666" s="404"/>
    </row>
    <row r="4667" spans="12:20" ht="16.8">
      <c r="L4667" s="404"/>
      <c r="M4667" s="404"/>
      <c r="N4667" s="404"/>
      <c r="O4667" s="404"/>
      <c r="P4667" s="404"/>
      <c r="Q4667" s="404"/>
      <c r="R4667" s="404"/>
      <c r="S4667" s="404"/>
      <c r="T4667" s="404"/>
    </row>
    <row r="4668" spans="12:20" ht="16.8">
      <c r="L4668" s="404"/>
      <c r="M4668" s="404"/>
      <c r="N4668" s="404"/>
      <c r="O4668" s="404"/>
      <c r="P4668" s="404"/>
      <c r="Q4668" s="404"/>
      <c r="R4668" s="404"/>
      <c r="S4668" s="404"/>
      <c r="T4668" s="404"/>
    </row>
    <row r="4669" spans="12:20" ht="16.8">
      <c r="L4669" s="404"/>
      <c r="M4669" s="404"/>
      <c r="N4669" s="404"/>
      <c r="O4669" s="404"/>
      <c r="P4669" s="404"/>
      <c r="Q4669" s="404"/>
      <c r="R4669" s="404"/>
      <c r="S4669" s="404"/>
      <c r="T4669" s="404"/>
    </row>
    <row r="4670" spans="12:20" ht="16.8">
      <c r="L4670" s="404"/>
      <c r="M4670" s="404"/>
      <c r="N4670" s="404"/>
      <c r="O4670" s="404"/>
      <c r="P4670" s="404"/>
      <c r="Q4670" s="404"/>
      <c r="R4670" s="404"/>
      <c r="S4670" s="404"/>
      <c r="T4670" s="404"/>
    </row>
    <row r="4671" spans="12:20" ht="16.8">
      <c r="L4671" s="404"/>
      <c r="M4671" s="404"/>
      <c r="N4671" s="404"/>
      <c r="O4671" s="404"/>
      <c r="P4671" s="404"/>
      <c r="Q4671" s="404"/>
      <c r="R4671" s="404"/>
      <c r="S4671" s="404"/>
      <c r="T4671" s="404"/>
    </row>
    <row r="4672" spans="12:20" ht="16.8">
      <c r="L4672" s="404"/>
      <c r="M4672" s="404"/>
      <c r="N4672" s="404"/>
      <c r="O4672" s="404"/>
      <c r="P4672" s="404"/>
      <c r="Q4672" s="404"/>
      <c r="R4672" s="404"/>
      <c r="S4672" s="404"/>
      <c r="T4672" s="404"/>
    </row>
    <row r="4673" spans="12:20" ht="16.8">
      <c r="L4673" s="404"/>
      <c r="M4673" s="404"/>
      <c r="N4673" s="404"/>
      <c r="O4673" s="404"/>
      <c r="P4673" s="404"/>
      <c r="Q4673" s="404"/>
      <c r="R4673" s="404"/>
      <c r="S4673" s="404"/>
      <c r="T4673" s="404"/>
    </row>
    <row r="4674" spans="12:20" ht="16.8">
      <c r="L4674" s="404"/>
      <c r="M4674" s="404"/>
      <c r="N4674" s="404"/>
      <c r="O4674" s="404"/>
      <c r="P4674" s="404"/>
      <c r="Q4674" s="404"/>
      <c r="R4674" s="404"/>
      <c r="S4674" s="404"/>
      <c r="T4674" s="404"/>
    </row>
    <row r="4675" spans="12:20" ht="16.8">
      <c r="L4675" s="404"/>
      <c r="M4675" s="404"/>
      <c r="N4675" s="404"/>
      <c r="O4675" s="404"/>
      <c r="P4675" s="404"/>
      <c r="Q4675" s="404"/>
      <c r="R4675" s="404"/>
      <c r="S4675" s="404"/>
      <c r="T4675" s="404"/>
    </row>
    <row r="4676" spans="12:20" ht="16.8">
      <c r="L4676" s="404"/>
      <c r="M4676" s="404"/>
      <c r="N4676" s="404"/>
      <c r="O4676" s="404"/>
      <c r="P4676" s="404"/>
      <c r="Q4676" s="404"/>
      <c r="R4676" s="404"/>
      <c r="S4676" s="404"/>
      <c r="T4676" s="404"/>
    </row>
    <row r="4677" spans="12:20" ht="16.8">
      <c r="L4677" s="404"/>
      <c r="M4677" s="404"/>
      <c r="N4677" s="404"/>
      <c r="O4677" s="404"/>
      <c r="P4677" s="404"/>
      <c r="Q4677" s="404"/>
      <c r="R4677" s="404"/>
      <c r="S4677" s="404"/>
      <c r="T4677" s="404"/>
    </row>
    <row r="4678" spans="12:20" ht="16.8">
      <c r="L4678" s="404"/>
      <c r="M4678" s="404"/>
      <c r="N4678" s="404"/>
      <c r="O4678" s="404"/>
      <c r="P4678" s="404"/>
      <c r="Q4678" s="404"/>
      <c r="R4678" s="404"/>
      <c r="S4678" s="404"/>
      <c r="T4678" s="404"/>
    </row>
    <row r="4679" spans="12:20" ht="16.8">
      <c r="L4679" s="404"/>
      <c r="M4679" s="404"/>
      <c r="N4679" s="404"/>
      <c r="O4679" s="404"/>
      <c r="P4679" s="404"/>
      <c r="Q4679" s="404"/>
      <c r="R4679" s="404"/>
      <c r="S4679" s="404"/>
      <c r="T4679" s="404"/>
    </row>
    <row r="4680" spans="12:20" ht="16.8">
      <c r="L4680" s="404"/>
      <c r="M4680" s="404"/>
      <c r="N4680" s="404"/>
      <c r="O4680" s="404"/>
      <c r="P4680" s="404"/>
      <c r="Q4680" s="404"/>
      <c r="R4680" s="404"/>
      <c r="S4680" s="404"/>
      <c r="T4680" s="404"/>
    </row>
    <row r="4681" spans="12:20" ht="16.8">
      <c r="L4681" s="404"/>
      <c r="M4681" s="404"/>
      <c r="N4681" s="404"/>
      <c r="O4681" s="404"/>
      <c r="P4681" s="404"/>
      <c r="Q4681" s="404"/>
      <c r="R4681" s="404"/>
      <c r="S4681" s="404"/>
      <c r="T4681" s="404"/>
    </row>
    <row r="4682" spans="12:20" ht="16.8">
      <c r="L4682" s="404"/>
      <c r="M4682" s="404"/>
      <c r="N4682" s="404"/>
      <c r="O4682" s="404"/>
      <c r="P4682" s="404"/>
      <c r="Q4682" s="404"/>
      <c r="R4682" s="404"/>
      <c r="S4682" s="404"/>
      <c r="T4682" s="404"/>
    </row>
    <row r="4683" spans="12:20" ht="16.8">
      <c r="L4683" s="404"/>
      <c r="M4683" s="404"/>
      <c r="N4683" s="404"/>
      <c r="O4683" s="404"/>
      <c r="P4683" s="404"/>
      <c r="Q4683" s="404"/>
      <c r="R4683" s="404"/>
      <c r="S4683" s="404"/>
      <c r="T4683" s="404"/>
    </row>
    <row r="4684" spans="12:20" ht="16.8">
      <c r="L4684" s="404"/>
      <c r="M4684" s="404"/>
      <c r="N4684" s="404"/>
      <c r="O4684" s="404"/>
      <c r="P4684" s="404"/>
      <c r="Q4684" s="404"/>
      <c r="R4684" s="404"/>
      <c r="S4684" s="404"/>
      <c r="T4684" s="404"/>
    </row>
    <row r="4685" spans="12:20" ht="16.8">
      <c r="L4685" s="404"/>
      <c r="M4685" s="404"/>
      <c r="N4685" s="404"/>
      <c r="O4685" s="404"/>
      <c r="P4685" s="404"/>
      <c r="Q4685" s="404"/>
      <c r="R4685" s="404"/>
      <c r="S4685" s="404"/>
      <c r="T4685" s="404"/>
    </row>
    <row r="4686" spans="12:20" ht="16.8">
      <c r="L4686" s="404"/>
      <c r="M4686" s="404"/>
      <c r="N4686" s="404"/>
      <c r="O4686" s="404"/>
      <c r="P4686" s="404"/>
      <c r="Q4686" s="404"/>
      <c r="R4686" s="404"/>
      <c r="S4686" s="404"/>
      <c r="T4686" s="404"/>
    </row>
    <row r="4687" spans="12:20" ht="16.8">
      <c r="L4687" s="404"/>
      <c r="M4687" s="404"/>
      <c r="N4687" s="404"/>
      <c r="O4687" s="404"/>
      <c r="P4687" s="404"/>
      <c r="Q4687" s="404"/>
      <c r="R4687" s="404"/>
      <c r="S4687" s="404"/>
      <c r="T4687" s="404"/>
    </row>
    <row r="4688" spans="12:20" ht="16.8">
      <c r="L4688" s="404"/>
      <c r="M4688" s="404"/>
      <c r="N4688" s="404"/>
      <c r="O4688" s="404"/>
      <c r="P4688" s="404"/>
      <c r="Q4688" s="404"/>
      <c r="R4688" s="404"/>
      <c r="S4688" s="404"/>
      <c r="T4688" s="404"/>
    </row>
    <row r="4689" spans="12:20" ht="16.8">
      <c r="L4689" s="404"/>
      <c r="M4689" s="404"/>
      <c r="N4689" s="404"/>
      <c r="O4689" s="404"/>
      <c r="P4689" s="404"/>
      <c r="Q4689" s="404"/>
      <c r="R4689" s="404"/>
      <c r="S4689" s="404"/>
      <c r="T4689" s="404"/>
    </row>
    <row r="4690" spans="12:20" ht="16.8">
      <c r="L4690" s="404"/>
      <c r="M4690" s="404"/>
      <c r="N4690" s="404"/>
      <c r="O4690" s="404"/>
      <c r="P4690" s="404"/>
      <c r="Q4690" s="404"/>
      <c r="R4690" s="404"/>
      <c r="S4690" s="404"/>
      <c r="T4690" s="404"/>
    </row>
    <row r="4691" spans="12:20" ht="16.8">
      <c r="L4691" s="404"/>
      <c r="M4691" s="404"/>
      <c r="N4691" s="404"/>
      <c r="O4691" s="404"/>
      <c r="P4691" s="404"/>
      <c r="Q4691" s="404"/>
      <c r="R4691" s="404"/>
      <c r="S4691" s="404"/>
      <c r="T4691" s="404"/>
    </row>
    <row r="4692" spans="12:20" ht="16.8">
      <c r="L4692" s="404"/>
      <c r="M4692" s="404"/>
      <c r="N4692" s="404"/>
      <c r="O4692" s="404"/>
      <c r="P4692" s="404"/>
      <c r="Q4692" s="404"/>
      <c r="R4692" s="404"/>
      <c r="S4692" s="404"/>
      <c r="T4692" s="404"/>
    </row>
    <row r="4693" spans="12:20" ht="16.8">
      <c r="L4693" s="404"/>
      <c r="M4693" s="404"/>
      <c r="N4693" s="404"/>
      <c r="O4693" s="404"/>
      <c r="P4693" s="404"/>
      <c r="Q4693" s="404"/>
      <c r="R4693" s="404"/>
      <c r="S4693" s="404"/>
      <c r="T4693" s="404"/>
    </row>
    <row r="4694" spans="12:20" ht="16.8">
      <c r="L4694" s="404"/>
      <c r="M4694" s="404"/>
      <c r="N4694" s="404"/>
      <c r="O4694" s="404"/>
      <c r="P4694" s="404"/>
      <c r="Q4694" s="404"/>
      <c r="R4694" s="404"/>
      <c r="S4694" s="404"/>
      <c r="T4694" s="404"/>
    </row>
    <row r="4695" spans="12:20" ht="16.8">
      <c r="L4695" s="404"/>
      <c r="M4695" s="404"/>
      <c r="N4695" s="404"/>
      <c r="O4695" s="404"/>
      <c r="P4695" s="404"/>
      <c r="Q4695" s="404"/>
      <c r="R4695" s="404"/>
      <c r="S4695" s="404"/>
      <c r="T4695" s="404"/>
    </row>
    <row r="4696" spans="12:20" ht="16.8">
      <c r="L4696" s="404"/>
      <c r="M4696" s="404"/>
      <c r="N4696" s="404"/>
      <c r="O4696" s="404"/>
      <c r="P4696" s="404"/>
      <c r="Q4696" s="404"/>
      <c r="R4696" s="404"/>
      <c r="S4696" s="404"/>
      <c r="T4696" s="404"/>
    </row>
    <row r="4697" spans="12:20" ht="16.8">
      <c r="L4697" s="404"/>
      <c r="M4697" s="404"/>
      <c r="N4697" s="404"/>
      <c r="O4697" s="404"/>
      <c r="P4697" s="404"/>
      <c r="Q4697" s="404"/>
      <c r="R4697" s="404"/>
      <c r="S4697" s="404"/>
      <c r="T4697" s="404"/>
    </row>
    <row r="4698" spans="12:20" ht="16.8">
      <c r="L4698" s="404"/>
      <c r="M4698" s="404"/>
      <c r="N4698" s="404"/>
      <c r="O4698" s="404"/>
      <c r="P4698" s="404"/>
      <c r="Q4698" s="404"/>
      <c r="R4698" s="404"/>
      <c r="S4698" s="404"/>
      <c r="T4698" s="404"/>
    </row>
    <row r="4699" spans="12:20" ht="16.8">
      <c r="L4699" s="404"/>
      <c r="M4699" s="404"/>
      <c r="N4699" s="404"/>
      <c r="O4699" s="404"/>
      <c r="P4699" s="404"/>
      <c r="Q4699" s="404"/>
      <c r="R4699" s="404"/>
      <c r="S4699" s="404"/>
      <c r="T4699" s="404"/>
    </row>
    <row r="4700" spans="12:20" ht="16.8">
      <c r="L4700" s="404"/>
      <c r="M4700" s="404"/>
      <c r="N4700" s="404"/>
      <c r="O4700" s="404"/>
      <c r="P4700" s="404"/>
      <c r="Q4700" s="404"/>
      <c r="R4700" s="404"/>
      <c r="S4700" s="404"/>
      <c r="T4700" s="404"/>
    </row>
    <row r="4701" spans="12:20" ht="16.8">
      <c r="L4701" s="404"/>
      <c r="M4701" s="404"/>
      <c r="N4701" s="404"/>
      <c r="O4701" s="404"/>
      <c r="P4701" s="404"/>
      <c r="Q4701" s="404"/>
      <c r="R4701" s="404"/>
      <c r="S4701" s="404"/>
      <c r="T4701" s="404"/>
    </row>
    <row r="4702" spans="12:20" ht="16.8">
      <c r="L4702" s="404"/>
      <c r="M4702" s="404"/>
      <c r="N4702" s="404"/>
      <c r="O4702" s="404"/>
      <c r="P4702" s="404"/>
      <c r="Q4702" s="404"/>
      <c r="R4702" s="404"/>
      <c r="S4702" s="404"/>
      <c r="T4702" s="404"/>
    </row>
    <row r="4703" spans="12:20" ht="16.8">
      <c r="L4703" s="404"/>
      <c r="M4703" s="404"/>
      <c r="N4703" s="404"/>
      <c r="O4703" s="404"/>
      <c r="P4703" s="404"/>
      <c r="Q4703" s="404"/>
      <c r="R4703" s="404"/>
      <c r="S4703" s="404"/>
      <c r="T4703" s="404"/>
    </row>
    <row r="4704" spans="12:20" ht="16.8">
      <c r="L4704" s="404"/>
      <c r="M4704" s="404"/>
      <c r="N4704" s="404"/>
      <c r="O4704" s="404"/>
      <c r="P4704" s="404"/>
      <c r="Q4704" s="404"/>
      <c r="R4704" s="404"/>
      <c r="S4704" s="404"/>
      <c r="T4704" s="404"/>
    </row>
    <row r="4705" spans="12:20" ht="16.8">
      <c r="L4705" s="404"/>
      <c r="M4705" s="404"/>
      <c r="N4705" s="404"/>
      <c r="O4705" s="404"/>
      <c r="P4705" s="404"/>
      <c r="Q4705" s="404"/>
      <c r="R4705" s="404"/>
      <c r="S4705" s="404"/>
      <c r="T4705" s="404"/>
    </row>
    <row r="4706" spans="12:20" ht="16.8">
      <c r="L4706" s="404"/>
      <c r="M4706" s="404"/>
      <c r="N4706" s="404"/>
      <c r="O4706" s="404"/>
      <c r="P4706" s="404"/>
      <c r="Q4706" s="404"/>
      <c r="R4706" s="404"/>
      <c r="S4706" s="404"/>
      <c r="T4706" s="404"/>
    </row>
    <row r="4707" spans="12:20" ht="16.8">
      <c r="L4707" s="404"/>
      <c r="M4707" s="404"/>
      <c r="N4707" s="404"/>
      <c r="O4707" s="404"/>
      <c r="P4707" s="404"/>
      <c r="Q4707" s="404"/>
      <c r="R4707" s="404"/>
      <c r="S4707" s="404"/>
      <c r="T4707" s="404"/>
    </row>
    <row r="4708" spans="12:20" ht="16.8">
      <c r="L4708" s="404"/>
      <c r="M4708" s="404"/>
      <c r="N4708" s="404"/>
      <c r="O4708" s="404"/>
      <c r="P4708" s="404"/>
      <c r="Q4708" s="404"/>
      <c r="R4708" s="404"/>
      <c r="S4708" s="404"/>
      <c r="T4708" s="404"/>
    </row>
    <row r="4709" spans="12:20" ht="16.8">
      <c r="L4709" s="404"/>
      <c r="M4709" s="404"/>
      <c r="N4709" s="404"/>
      <c r="O4709" s="404"/>
      <c r="P4709" s="404"/>
      <c r="Q4709" s="404"/>
      <c r="R4709" s="404"/>
      <c r="S4709" s="404"/>
      <c r="T4709" s="404"/>
    </row>
    <row r="4710" spans="12:20" ht="16.8">
      <c r="L4710" s="404"/>
      <c r="M4710" s="404"/>
      <c r="N4710" s="404"/>
      <c r="O4710" s="404"/>
      <c r="P4710" s="404"/>
      <c r="Q4710" s="404"/>
      <c r="R4710" s="404"/>
      <c r="S4710" s="404"/>
      <c r="T4710" s="404"/>
    </row>
    <row r="4711" spans="12:20" ht="16.8">
      <c r="L4711" s="404"/>
      <c r="M4711" s="404"/>
      <c r="N4711" s="404"/>
      <c r="O4711" s="404"/>
      <c r="P4711" s="404"/>
      <c r="Q4711" s="404"/>
      <c r="R4711" s="404"/>
      <c r="S4711" s="404"/>
      <c r="T4711" s="404"/>
    </row>
    <row r="4712" spans="12:20" ht="16.8">
      <c r="L4712" s="404"/>
      <c r="M4712" s="404"/>
      <c r="N4712" s="404"/>
      <c r="O4712" s="404"/>
      <c r="P4712" s="404"/>
      <c r="Q4712" s="404"/>
      <c r="R4712" s="404"/>
      <c r="S4712" s="404"/>
      <c r="T4712" s="404"/>
    </row>
    <row r="4713" spans="12:20" ht="16.8">
      <c r="L4713" s="404"/>
      <c r="M4713" s="404"/>
      <c r="N4713" s="404"/>
      <c r="O4713" s="404"/>
      <c r="P4713" s="404"/>
      <c r="Q4713" s="404"/>
      <c r="R4713" s="404"/>
      <c r="S4713" s="404"/>
      <c r="T4713" s="404"/>
    </row>
    <row r="4714" spans="12:20" ht="16.8">
      <c r="L4714" s="404"/>
      <c r="M4714" s="404"/>
      <c r="N4714" s="404"/>
      <c r="O4714" s="404"/>
      <c r="P4714" s="404"/>
      <c r="Q4714" s="404"/>
      <c r="R4714" s="404"/>
      <c r="S4714" s="404"/>
      <c r="T4714" s="404"/>
    </row>
    <row r="4715" spans="12:20" ht="16.8">
      <c r="L4715" s="404"/>
      <c r="M4715" s="404"/>
      <c r="N4715" s="404"/>
      <c r="O4715" s="404"/>
      <c r="P4715" s="404"/>
      <c r="Q4715" s="404"/>
      <c r="R4715" s="404"/>
      <c r="S4715" s="404"/>
      <c r="T4715" s="404"/>
    </row>
    <row r="4716" spans="12:20" ht="16.8">
      <c r="L4716" s="404"/>
      <c r="M4716" s="404"/>
      <c r="N4716" s="404"/>
      <c r="O4716" s="404"/>
      <c r="P4716" s="404"/>
      <c r="Q4716" s="404"/>
      <c r="R4716" s="404"/>
      <c r="S4716" s="404"/>
      <c r="T4716" s="404"/>
    </row>
    <row r="4717" spans="12:20" ht="16.8">
      <c r="L4717" s="404"/>
      <c r="M4717" s="404"/>
      <c r="N4717" s="404"/>
      <c r="O4717" s="404"/>
      <c r="P4717" s="404"/>
      <c r="Q4717" s="404"/>
      <c r="R4717" s="404"/>
      <c r="S4717" s="404"/>
      <c r="T4717" s="404"/>
    </row>
    <row r="4718" spans="12:20" ht="16.8">
      <c r="L4718" s="404"/>
      <c r="M4718" s="404"/>
      <c r="N4718" s="404"/>
      <c r="O4718" s="404"/>
      <c r="P4718" s="404"/>
      <c r="Q4718" s="404"/>
      <c r="R4718" s="404"/>
      <c r="S4718" s="404"/>
      <c r="T4718" s="404"/>
    </row>
    <row r="4719" spans="12:20" ht="16.8">
      <c r="L4719" s="404"/>
      <c r="M4719" s="404"/>
      <c r="N4719" s="404"/>
      <c r="O4719" s="404"/>
      <c r="P4719" s="404"/>
      <c r="Q4719" s="404"/>
      <c r="R4719" s="404"/>
      <c r="S4719" s="404"/>
      <c r="T4719" s="404"/>
    </row>
    <row r="4720" spans="12:20" ht="16.8">
      <c r="L4720" s="404"/>
      <c r="M4720" s="404"/>
      <c r="N4720" s="404"/>
      <c r="O4720" s="404"/>
      <c r="P4720" s="404"/>
      <c r="Q4720" s="404"/>
      <c r="R4720" s="404"/>
      <c r="S4720" s="404"/>
      <c r="T4720" s="404"/>
    </row>
    <row r="4721" spans="12:20" ht="16.8">
      <c r="L4721" s="404"/>
      <c r="M4721" s="404"/>
      <c r="N4721" s="404"/>
      <c r="O4721" s="404"/>
      <c r="P4721" s="404"/>
      <c r="Q4721" s="404"/>
      <c r="R4721" s="404"/>
      <c r="S4721" s="404"/>
      <c r="T4721" s="404"/>
    </row>
    <row r="4722" spans="12:20" ht="16.8">
      <c r="L4722" s="404"/>
      <c r="M4722" s="404"/>
      <c r="N4722" s="404"/>
      <c r="O4722" s="404"/>
      <c r="P4722" s="404"/>
      <c r="Q4722" s="404"/>
      <c r="R4722" s="404"/>
      <c r="S4722" s="404"/>
      <c r="T4722" s="404"/>
    </row>
    <row r="4723" spans="12:20" ht="16.8">
      <c r="L4723" s="404"/>
      <c r="M4723" s="404"/>
      <c r="N4723" s="404"/>
      <c r="O4723" s="404"/>
      <c r="P4723" s="404"/>
      <c r="Q4723" s="404"/>
      <c r="R4723" s="404"/>
      <c r="S4723" s="404"/>
      <c r="T4723" s="404"/>
    </row>
    <row r="4724" spans="12:20" ht="16.8">
      <c r="L4724" s="404"/>
      <c r="M4724" s="404"/>
      <c r="N4724" s="404"/>
      <c r="O4724" s="404"/>
      <c r="P4724" s="404"/>
      <c r="Q4724" s="404"/>
      <c r="R4724" s="404"/>
      <c r="S4724" s="404"/>
      <c r="T4724" s="404"/>
    </row>
    <row r="4725" spans="12:20" ht="16.8">
      <c r="L4725" s="404"/>
      <c r="M4725" s="404"/>
      <c r="N4725" s="404"/>
      <c r="O4725" s="404"/>
      <c r="P4725" s="404"/>
      <c r="Q4725" s="404"/>
      <c r="R4725" s="404"/>
      <c r="S4725" s="404"/>
      <c r="T4725" s="404"/>
    </row>
    <row r="4726" spans="12:20" ht="16.8">
      <c r="L4726" s="404"/>
      <c r="M4726" s="404"/>
      <c r="N4726" s="404"/>
      <c r="O4726" s="404"/>
      <c r="P4726" s="404"/>
      <c r="Q4726" s="404"/>
      <c r="R4726" s="404"/>
      <c r="S4726" s="404"/>
      <c r="T4726" s="404"/>
    </row>
    <row r="4727" spans="12:20" ht="16.8">
      <c r="L4727" s="404"/>
      <c r="M4727" s="404"/>
      <c r="N4727" s="404"/>
      <c r="O4727" s="404"/>
      <c r="P4727" s="404"/>
      <c r="Q4727" s="404"/>
      <c r="R4727" s="404"/>
      <c r="S4727" s="404"/>
      <c r="T4727" s="404"/>
    </row>
    <row r="4728" spans="12:20" ht="16.8">
      <c r="L4728" s="404"/>
      <c r="M4728" s="404"/>
      <c r="N4728" s="404"/>
      <c r="O4728" s="404"/>
      <c r="P4728" s="404"/>
      <c r="Q4728" s="404"/>
      <c r="R4728" s="404"/>
      <c r="S4728" s="404"/>
      <c r="T4728" s="404"/>
    </row>
    <row r="4729" spans="12:20" ht="16.8">
      <c r="L4729" s="404"/>
      <c r="M4729" s="404"/>
      <c r="N4729" s="404"/>
      <c r="O4729" s="404"/>
      <c r="P4729" s="404"/>
      <c r="Q4729" s="404"/>
      <c r="R4729" s="404"/>
      <c r="S4729" s="404"/>
      <c r="T4729" s="404"/>
    </row>
    <row r="4730" spans="12:20" ht="16.8">
      <c r="L4730" s="404"/>
      <c r="M4730" s="404"/>
      <c r="N4730" s="404"/>
      <c r="O4730" s="404"/>
      <c r="P4730" s="404"/>
      <c r="Q4730" s="404"/>
      <c r="R4730" s="404"/>
      <c r="S4730" s="404"/>
      <c r="T4730" s="404"/>
    </row>
    <row r="4731" spans="12:20" ht="16.8">
      <c r="L4731" s="404"/>
      <c r="M4731" s="404"/>
      <c r="N4731" s="404"/>
      <c r="O4731" s="404"/>
      <c r="P4731" s="404"/>
      <c r="Q4731" s="404"/>
      <c r="R4731" s="404"/>
      <c r="S4731" s="404"/>
      <c r="T4731" s="404"/>
    </row>
    <row r="4732" spans="12:20" ht="16.8">
      <c r="L4732" s="404"/>
      <c r="M4732" s="404"/>
      <c r="N4732" s="404"/>
      <c r="O4732" s="404"/>
      <c r="P4732" s="404"/>
      <c r="Q4732" s="404"/>
      <c r="R4732" s="404"/>
      <c r="S4732" s="404"/>
      <c r="T4732" s="404"/>
    </row>
    <row r="4733" spans="12:20" ht="16.8">
      <c r="L4733" s="404"/>
      <c r="M4733" s="404"/>
      <c r="N4733" s="404"/>
      <c r="O4733" s="404"/>
      <c r="P4733" s="404"/>
      <c r="Q4733" s="404"/>
      <c r="R4733" s="404"/>
      <c r="S4733" s="404"/>
      <c r="T4733" s="404"/>
    </row>
    <row r="4734" spans="12:20" ht="16.8">
      <c r="L4734" s="404"/>
      <c r="M4734" s="404"/>
      <c r="N4734" s="404"/>
      <c r="O4734" s="404"/>
      <c r="P4734" s="404"/>
      <c r="Q4734" s="404"/>
      <c r="R4734" s="404"/>
      <c r="S4734" s="404"/>
      <c r="T4734" s="404"/>
    </row>
    <row r="4735" spans="12:20" ht="16.8">
      <c r="L4735" s="404"/>
      <c r="M4735" s="404"/>
      <c r="N4735" s="404"/>
      <c r="O4735" s="404"/>
      <c r="P4735" s="404"/>
      <c r="Q4735" s="404"/>
      <c r="R4735" s="404"/>
      <c r="S4735" s="404"/>
      <c r="T4735" s="404"/>
    </row>
    <row r="4736" spans="12:20" ht="16.8">
      <c r="L4736" s="404"/>
      <c r="M4736" s="404"/>
      <c r="N4736" s="404"/>
      <c r="O4736" s="404"/>
      <c r="P4736" s="404"/>
      <c r="Q4736" s="404"/>
      <c r="R4736" s="404"/>
      <c r="S4736" s="404"/>
      <c r="T4736" s="404"/>
    </row>
    <row r="4737" spans="12:20" ht="16.8">
      <c r="L4737" s="404"/>
      <c r="M4737" s="404"/>
      <c r="N4737" s="404"/>
      <c r="O4737" s="404"/>
      <c r="P4737" s="404"/>
      <c r="Q4737" s="404"/>
      <c r="R4737" s="404"/>
      <c r="S4737" s="404"/>
      <c r="T4737" s="404"/>
    </row>
    <row r="4738" spans="12:20" ht="16.8">
      <c r="L4738" s="404"/>
      <c r="M4738" s="404"/>
      <c r="N4738" s="404"/>
      <c r="O4738" s="404"/>
      <c r="P4738" s="404"/>
      <c r="Q4738" s="404"/>
      <c r="R4738" s="404"/>
      <c r="S4738" s="404"/>
      <c r="T4738" s="404"/>
    </row>
    <row r="4739" spans="12:20" ht="16.8">
      <c r="L4739" s="404"/>
      <c r="M4739" s="404"/>
      <c r="N4739" s="404"/>
      <c r="O4739" s="404"/>
      <c r="P4739" s="404"/>
      <c r="Q4739" s="404"/>
      <c r="R4739" s="404"/>
      <c r="S4739" s="404"/>
      <c r="T4739" s="404"/>
    </row>
    <row r="4740" spans="12:20" ht="16.8">
      <c r="L4740" s="404"/>
      <c r="M4740" s="404"/>
      <c r="N4740" s="404"/>
      <c r="O4740" s="404"/>
      <c r="P4740" s="404"/>
      <c r="Q4740" s="404"/>
      <c r="R4740" s="404"/>
      <c r="S4740" s="404"/>
      <c r="T4740" s="404"/>
    </row>
    <row r="4741" spans="12:20" ht="16.8">
      <c r="L4741" s="404"/>
      <c r="M4741" s="404"/>
      <c r="N4741" s="404"/>
      <c r="O4741" s="404"/>
      <c r="P4741" s="404"/>
      <c r="Q4741" s="404"/>
      <c r="R4741" s="404"/>
      <c r="S4741" s="404"/>
      <c r="T4741" s="404"/>
    </row>
    <row r="4742" spans="12:20" ht="16.8">
      <c r="L4742" s="404"/>
      <c r="M4742" s="404"/>
      <c r="N4742" s="404"/>
      <c r="O4742" s="404"/>
      <c r="P4742" s="404"/>
      <c r="Q4742" s="404"/>
      <c r="R4742" s="404"/>
      <c r="S4742" s="404"/>
      <c r="T4742" s="404"/>
    </row>
    <row r="4743" spans="12:20" ht="16.8">
      <c r="L4743" s="404"/>
      <c r="M4743" s="404"/>
      <c r="N4743" s="404"/>
      <c r="O4743" s="404"/>
      <c r="P4743" s="404"/>
      <c r="Q4743" s="404"/>
      <c r="R4743" s="404"/>
      <c r="S4743" s="404"/>
      <c r="T4743" s="404"/>
    </row>
    <row r="4744" spans="12:20" ht="16.8">
      <c r="L4744" s="404"/>
      <c r="M4744" s="404"/>
      <c r="N4744" s="404"/>
      <c r="O4744" s="404"/>
      <c r="P4744" s="404"/>
      <c r="Q4744" s="404"/>
      <c r="R4744" s="404"/>
      <c r="S4744" s="404"/>
      <c r="T4744" s="404"/>
    </row>
    <row r="4745" spans="12:20" ht="16.8">
      <c r="L4745" s="404"/>
      <c r="M4745" s="404"/>
      <c r="N4745" s="404"/>
      <c r="O4745" s="404"/>
      <c r="P4745" s="404"/>
      <c r="Q4745" s="404"/>
      <c r="R4745" s="404"/>
      <c r="S4745" s="404"/>
      <c r="T4745" s="404"/>
    </row>
    <row r="4746" spans="12:20" ht="16.8">
      <c r="L4746" s="404"/>
      <c r="M4746" s="404"/>
      <c r="N4746" s="404"/>
      <c r="O4746" s="404"/>
      <c r="P4746" s="404"/>
      <c r="Q4746" s="404"/>
      <c r="R4746" s="404"/>
      <c r="S4746" s="404"/>
      <c r="T4746" s="404"/>
    </row>
    <row r="4747" spans="12:20" ht="16.8">
      <c r="L4747" s="404"/>
      <c r="M4747" s="404"/>
      <c r="N4747" s="404"/>
      <c r="O4747" s="404"/>
      <c r="P4747" s="404"/>
      <c r="Q4747" s="404"/>
      <c r="R4747" s="404"/>
      <c r="S4747" s="404"/>
      <c r="T4747" s="404"/>
    </row>
    <row r="4748" spans="12:20" ht="16.8">
      <c r="L4748" s="404"/>
      <c r="M4748" s="404"/>
      <c r="N4748" s="404"/>
      <c r="O4748" s="404"/>
      <c r="P4748" s="404"/>
      <c r="Q4748" s="404"/>
      <c r="R4748" s="404"/>
      <c r="S4748" s="404"/>
      <c r="T4748" s="404"/>
    </row>
    <row r="4749" spans="12:20" ht="16.8">
      <c r="L4749" s="404"/>
      <c r="M4749" s="404"/>
      <c r="N4749" s="404"/>
      <c r="O4749" s="404"/>
      <c r="P4749" s="404"/>
      <c r="Q4749" s="404"/>
      <c r="R4749" s="404"/>
      <c r="S4749" s="404"/>
      <c r="T4749" s="404"/>
    </row>
    <row r="4750" spans="12:20" ht="16.8">
      <c r="L4750" s="404"/>
      <c r="M4750" s="404"/>
      <c r="N4750" s="404"/>
      <c r="O4750" s="404"/>
      <c r="P4750" s="404"/>
      <c r="Q4750" s="404"/>
      <c r="R4750" s="404"/>
      <c r="S4750" s="404"/>
      <c r="T4750" s="404"/>
    </row>
    <row r="4751" spans="12:20" ht="16.8">
      <c r="L4751" s="404"/>
      <c r="M4751" s="404"/>
      <c r="N4751" s="404"/>
      <c r="O4751" s="404"/>
      <c r="P4751" s="404"/>
      <c r="Q4751" s="404"/>
      <c r="R4751" s="404"/>
      <c r="S4751" s="404"/>
      <c r="T4751" s="404"/>
    </row>
    <row r="4752" spans="12:20" ht="16.8">
      <c r="L4752" s="404"/>
      <c r="M4752" s="404"/>
      <c r="N4752" s="404"/>
      <c r="O4752" s="404"/>
      <c r="P4752" s="404"/>
      <c r="Q4752" s="404"/>
      <c r="R4752" s="404"/>
      <c r="S4752" s="404"/>
      <c r="T4752" s="404"/>
    </row>
    <row r="4753" spans="12:20" ht="16.8">
      <c r="L4753" s="404"/>
      <c r="M4753" s="404"/>
      <c r="N4753" s="404"/>
      <c r="O4753" s="404"/>
      <c r="P4753" s="404"/>
      <c r="Q4753" s="404"/>
      <c r="R4753" s="404"/>
      <c r="S4753" s="404"/>
      <c r="T4753" s="404"/>
    </row>
    <row r="4754" spans="12:20" ht="16.8">
      <c r="L4754" s="404"/>
      <c r="M4754" s="404"/>
      <c r="N4754" s="404"/>
      <c r="O4754" s="404"/>
      <c r="P4754" s="404"/>
      <c r="Q4754" s="404"/>
      <c r="R4754" s="404"/>
      <c r="S4754" s="404"/>
      <c r="T4754" s="404"/>
    </row>
    <row r="4755" spans="12:20" ht="16.8">
      <c r="L4755" s="404"/>
      <c r="M4755" s="404"/>
      <c r="N4755" s="404"/>
      <c r="O4755" s="404"/>
      <c r="P4755" s="404"/>
      <c r="Q4755" s="404"/>
      <c r="R4755" s="404"/>
      <c r="S4755" s="404"/>
      <c r="T4755" s="404"/>
    </row>
    <row r="4756" spans="12:20" ht="16.8">
      <c r="L4756" s="404"/>
      <c r="M4756" s="404"/>
      <c r="N4756" s="404"/>
      <c r="O4756" s="404"/>
      <c r="P4756" s="404"/>
      <c r="Q4756" s="404"/>
      <c r="R4756" s="404"/>
      <c r="S4756" s="404"/>
      <c r="T4756" s="404"/>
    </row>
    <row r="4757" spans="12:20" ht="16.8">
      <c r="L4757" s="404"/>
      <c r="M4757" s="404"/>
      <c r="N4757" s="404"/>
      <c r="O4757" s="404"/>
      <c r="P4757" s="404"/>
      <c r="Q4757" s="404"/>
      <c r="R4757" s="404"/>
      <c r="S4757" s="404"/>
      <c r="T4757" s="404"/>
    </row>
    <row r="4758" spans="12:20" ht="16.8">
      <c r="L4758" s="404"/>
      <c r="M4758" s="404"/>
      <c r="N4758" s="404"/>
      <c r="O4758" s="404"/>
      <c r="P4758" s="404"/>
      <c r="Q4758" s="404"/>
      <c r="R4758" s="404"/>
      <c r="S4758" s="404"/>
      <c r="T4758" s="404"/>
    </row>
    <row r="4759" spans="12:20" ht="16.8">
      <c r="L4759" s="404"/>
      <c r="M4759" s="404"/>
      <c r="N4759" s="404"/>
      <c r="O4759" s="404"/>
      <c r="P4759" s="404"/>
      <c r="Q4759" s="404"/>
      <c r="R4759" s="404"/>
      <c r="S4759" s="404"/>
      <c r="T4759" s="404"/>
    </row>
    <row r="4760" spans="12:20" ht="16.8">
      <c r="L4760" s="404"/>
      <c r="M4760" s="404"/>
      <c r="N4760" s="404"/>
      <c r="O4760" s="404"/>
      <c r="P4760" s="404"/>
      <c r="Q4760" s="404"/>
      <c r="R4760" s="404"/>
      <c r="S4760" s="404"/>
      <c r="T4760" s="404"/>
    </row>
    <row r="4761" spans="12:20" ht="16.8">
      <c r="L4761" s="404"/>
      <c r="M4761" s="404"/>
      <c r="N4761" s="404"/>
      <c r="O4761" s="404"/>
      <c r="P4761" s="404"/>
      <c r="Q4761" s="404"/>
      <c r="R4761" s="404"/>
      <c r="S4761" s="404"/>
      <c r="T4761" s="404"/>
    </row>
    <row r="4762" spans="12:20" ht="16.8">
      <c r="L4762" s="404"/>
      <c r="M4762" s="404"/>
      <c r="N4762" s="404"/>
      <c r="O4762" s="404"/>
      <c r="P4762" s="404"/>
      <c r="Q4762" s="404"/>
      <c r="R4762" s="404"/>
      <c r="S4762" s="404"/>
      <c r="T4762" s="404"/>
    </row>
    <row r="4763" spans="12:20" ht="16.8">
      <c r="L4763" s="404"/>
      <c r="M4763" s="404"/>
      <c r="N4763" s="404"/>
      <c r="O4763" s="404"/>
      <c r="P4763" s="404"/>
      <c r="Q4763" s="404"/>
      <c r="R4763" s="404"/>
      <c r="S4763" s="404"/>
      <c r="T4763" s="404"/>
    </row>
    <row r="4764" spans="12:20" ht="16.8">
      <c r="L4764" s="404"/>
      <c r="M4764" s="404"/>
      <c r="N4764" s="404"/>
      <c r="O4764" s="404"/>
      <c r="P4764" s="404"/>
      <c r="Q4764" s="404"/>
      <c r="R4764" s="404"/>
      <c r="S4764" s="404"/>
      <c r="T4764" s="404"/>
    </row>
    <row r="4765" spans="12:20" ht="16.8">
      <c r="L4765" s="404"/>
      <c r="M4765" s="404"/>
      <c r="N4765" s="404"/>
      <c r="O4765" s="404"/>
      <c r="P4765" s="404"/>
      <c r="Q4765" s="404"/>
      <c r="R4765" s="404"/>
      <c r="S4765" s="404"/>
      <c r="T4765" s="404"/>
    </row>
    <row r="4766" spans="12:20" ht="16.8">
      <c r="L4766" s="404"/>
      <c r="M4766" s="404"/>
      <c r="N4766" s="404"/>
      <c r="O4766" s="404"/>
      <c r="P4766" s="404"/>
      <c r="Q4766" s="404"/>
      <c r="R4766" s="404"/>
      <c r="S4766" s="404"/>
      <c r="T4766" s="404"/>
    </row>
    <row r="4767" spans="12:20" ht="16.8">
      <c r="L4767" s="404"/>
      <c r="M4767" s="404"/>
      <c r="N4767" s="404"/>
      <c r="O4767" s="404"/>
      <c r="P4767" s="404"/>
      <c r="Q4767" s="404"/>
      <c r="R4767" s="404"/>
      <c r="S4767" s="404"/>
      <c r="T4767" s="404"/>
    </row>
    <row r="4768" spans="12:20" ht="16.8">
      <c r="L4768" s="404"/>
      <c r="M4768" s="404"/>
      <c r="N4768" s="404"/>
      <c r="O4768" s="404"/>
      <c r="P4768" s="404"/>
      <c r="Q4768" s="404"/>
      <c r="R4768" s="404"/>
      <c r="S4768" s="404"/>
      <c r="T4768" s="404"/>
    </row>
    <row r="4769" spans="12:20" ht="16.8">
      <c r="L4769" s="404"/>
      <c r="M4769" s="404"/>
      <c r="N4769" s="404"/>
      <c r="O4769" s="404"/>
      <c r="P4769" s="404"/>
      <c r="Q4769" s="404"/>
      <c r="R4769" s="404"/>
      <c r="S4769" s="404"/>
      <c r="T4769" s="404"/>
    </row>
    <row r="4770" spans="12:20" ht="16.8">
      <c r="L4770" s="404"/>
      <c r="M4770" s="404"/>
      <c r="N4770" s="404"/>
      <c r="O4770" s="404"/>
      <c r="P4770" s="404"/>
      <c r="Q4770" s="404"/>
      <c r="R4770" s="404"/>
      <c r="S4770" s="404"/>
      <c r="T4770" s="404"/>
    </row>
    <row r="4771" spans="12:20" ht="16.8">
      <c r="L4771" s="404"/>
      <c r="M4771" s="404"/>
      <c r="N4771" s="404"/>
      <c r="O4771" s="404"/>
      <c r="P4771" s="404"/>
      <c r="Q4771" s="404"/>
      <c r="R4771" s="404"/>
      <c r="S4771" s="404"/>
      <c r="T4771" s="404"/>
    </row>
    <row r="4772" spans="12:20" ht="16.8">
      <c r="L4772" s="404"/>
      <c r="M4772" s="404"/>
      <c r="N4772" s="404"/>
      <c r="O4772" s="404"/>
      <c r="P4772" s="404"/>
      <c r="Q4772" s="404"/>
      <c r="R4772" s="404"/>
      <c r="S4772" s="404"/>
      <c r="T4772" s="404"/>
    </row>
    <row r="4773" spans="12:20" ht="16.8">
      <c r="L4773" s="404"/>
      <c r="M4773" s="404"/>
      <c r="N4773" s="404"/>
      <c r="O4773" s="404"/>
      <c r="P4773" s="404"/>
      <c r="Q4773" s="404"/>
      <c r="R4773" s="404"/>
      <c r="S4773" s="404"/>
      <c r="T4773" s="404"/>
    </row>
    <row r="4774" spans="12:20" ht="16.8">
      <c r="L4774" s="404"/>
      <c r="M4774" s="404"/>
      <c r="N4774" s="404"/>
      <c r="O4774" s="404"/>
      <c r="P4774" s="404"/>
      <c r="Q4774" s="404"/>
      <c r="R4774" s="404"/>
      <c r="S4774" s="404"/>
      <c r="T4774" s="404"/>
    </row>
    <row r="4775" spans="12:20" ht="16.8">
      <c r="L4775" s="404"/>
      <c r="M4775" s="404"/>
      <c r="N4775" s="404"/>
      <c r="O4775" s="404"/>
      <c r="P4775" s="404"/>
      <c r="Q4775" s="404"/>
      <c r="R4775" s="404"/>
      <c r="S4775" s="404"/>
      <c r="T4775" s="404"/>
    </row>
    <row r="4776" spans="12:20" ht="16.8">
      <c r="L4776" s="404"/>
      <c r="M4776" s="404"/>
      <c r="N4776" s="404"/>
      <c r="O4776" s="404"/>
      <c r="P4776" s="404"/>
      <c r="Q4776" s="404"/>
      <c r="R4776" s="404"/>
      <c r="S4776" s="404"/>
      <c r="T4776" s="404"/>
    </row>
    <row r="4777" spans="12:20" ht="16.8">
      <c r="L4777" s="404"/>
      <c r="M4777" s="404"/>
      <c r="N4777" s="404"/>
      <c r="O4777" s="404"/>
      <c r="P4777" s="404"/>
      <c r="Q4777" s="404"/>
      <c r="R4777" s="404"/>
      <c r="S4777" s="404"/>
      <c r="T4777" s="404"/>
    </row>
    <row r="4778" spans="12:20" ht="16.8">
      <c r="L4778" s="404"/>
      <c r="M4778" s="404"/>
      <c r="N4778" s="404"/>
      <c r="O4778" s="404"/>
      <c r="P4778" s="404"/>
      <c r="Q4778" s="404"/>
      <c r="R4778" s="404"/>
      <c r="S4778" s="404"/>
      <c r="T4778" s="404"/>
    </row>
    <row r="4779" spans="12:20" ht="16.8">
      <c r="L4779" s="404"/>
      <c r="M4779" s="404"/>
      <c r="N4779" s="404"/>
      <c r="O4779" s="404"/>
      <c r="P4779" s="404"/>
      <c r="Q4779" s="404"/>
      <c r="R4779" s="404"/>
      <c r="S4779" s="404"/>
      <c r="T4779" s="404"/>
    </row>
    <row r="4780" spans="12:20" ht="16.8">
      <c r="L4780" s="404"/>
      <c r="M4780" s="404"/>
      <c r="N4780" s="404"/>
      <c r="O4780" s="404"/>
      <c r="P4780" s="404"/>
      <c r="Q4780" s="404"/>
      <c r="R4780" s="404"/>
      <c r="S4780" s="404"/>
      <c r="T4780" s="404"/>
    </row>
    <row r="4781" spans="12:20" ht="16.8">
      <c r="L4781" s="404"/>
      <c r="M4781" s="404"/>
      <c r="N4781" s="404"/>
      <c r="O4781" s="404"/>
      <c r="P4781" s="404"/>
      <c r="Q4781" s="404"/>
      <c r="R4781" s="404"/>
      <c r="S4781" s="404"/>
      <c r="T4781" s="404"/>
    </row>
    <row r="4782" spans="12:20" ht="16.8">
      <c r="L4782" s="404"/>
      <c r="M4782" s="404"/>
      <c r="N4782" s="404"/>
      <c r="O4782" s="404"/>
      <c r="P4782" s="404"/>
      <c r="Q4782" s="404"/>
      <c r="R4782" s="404"/>
      <c r="S4782" s="404"/>
      <c r="T4782" s="404"/>
    </row>
    <row r="4783" spans="12:20" ht="16.8">
      <c r="L4783" s="404"/>
      <c r="M4783" s="404"/>
      <c r="N4783" s="404"/>
      <c r="O4783" s="404"/>
      <c r="P4783" s="404"/>
      <c r="Q4783" s="404"/>
      <c r="R4783" s="404"/>
      <c r="S4783" s="404"/>
      <c r="T4783" s="404"/>
    </row>
    <row r="4784" spans="12:20" ht="16.8">
      <c r="L4784" s="404"/>
      <c r="M4784" s="404"/>
      <c r="N4784" s="404"/>
      <c r="O4784" s="404"/>
      <c r="P4784" s="404"/>
      <c r="Q4784" s="404"/>
      <c r="R4784" s="404"/>
      <c r="S4784" s="404"/>
      <c r="T4784" s="404"/>
    </row>
    <row r="4785" spans="12:20" ht="16.8">
      <c r="L4785" s="404"/>
      <c r="M4785" s="404"/>
      <c r="N4785" s="404"/>
      <c r="O4785" s="404"/>
      <c r="P4785" s="404"/>
      <c r="Q4785" s="404"/>
      <c r="R4785" s="404"/>
      <c r="S4785" s="404"/>
      <c r="T4785" s="404"/>
    </row>
    <row r="4786" spans="12:20" ht="16.8">
      <c r="L4786" s="404"/>
      <c r="M4786" s="404"/>
      <c r="N4786" s="404"/>
      <c r="O4786" s="404"/>
      <c r="P4786" s="404"/>
      <c r="Q4786" s="404"/>
      <c r="R4786" s="404"/>
      <c r="S4786" s="404"/>
      <c r="T4786" s="404"/>
    </row>
    <row r="4787" spans="12:20" ht="16.8">
      <c r="L4787" s="404"/>
      <c r="M4787" s="404"/>
      <c r="N4787" s="404"/>
      <c r="O4787" s="404"/>
      <c r="P4787" s="404"/>
      <c r="Q4787" s="404"/>
      <c r="R4787" s="404"/>
      <c r="S4787" s="404"/>
      <c r="T4787" s="404"/>
    </row>
    <row r="4788" spans="12:20" ht="16.8">
      <c r="L4788" s="404"/>
      <c r="M4788" s="404"/>
      <c r="N4788" s="404"/>
      <c r="O4788" s="404"/>
      <c r="P4788" s="404"/>
      <c r="Q4788" s="404"/>
      <c r="R4788" s="404"/>
      <c r="S4788" s="404"/>
      <c r="T4788" s="404"/>
    </row>
    <row r="4789" spans="12:20" ht="16.8">
      <c r="L4789" s="404"/>
      <c r="M4789" s="404"/>
      <c r="N4789" s="404"/>
      <c r="O4789" s="404"/>
      <c r="P4789" s="404"/>
      <c r="Q4789" s="404"/>
      <c r="R4789" s="404"/>
      <c r="S4789" s="404"/>
      <c r="T4789" s="404"/>
    </row>
    <row r="4790" spans="12:20" ht="16.8">
      <c r="L4790" s="404"/>
      <c r="M4790" s="404"/>
      <c r="N4790" s="404"/>
      <c r="O4790" s="404"/>
      <c r="P4790" s="404"/>
      <c r="Q4790" s="404"/>
      <c r="R4790" s="404"/>
      <c r="S4790" s="404"/>
      <c r="T4790" s="404"/>
    </row>
    <row r="4791" spans="12:20" ht="16.8">
      <c r="L4791" s="404"/>
      <c r="M4791" s="404"/>
      <c r="N4791" s="404"/>
      <c r="O4791" s="404"/>
      <c r="P4791" s="404"/>
      <c r="Q4791" s="404"/>
      <c r="R4791" s="404"/>
      <c r="S4791" s="404"/>
      <c r="T4791" s="404"/>
    </row>
    <row r="4792" spans="12:20" ht="16.8">
      <c r="L4792" s="404"/>
      <c r="M4792" s="404"/>
      <c r="N4792" s="404"/>
      <c r="O4792" s="404"/>
      <c r="P4792" s="404"/>
      <c r="Q4792" s="404"/>
      <c r="R4792" s="404"/>
      <c r="S4792" s="404"/>
      <c r="T4792" s="404"/>
    </row>
    <row r="4793" spans="12:20" ht="16.8">
      <c r="L4793" s="404"/>
      <c r="M4793" s="404"/>
      <c r="N4793" s="404"/>
      <c r="O4793" s="404"/>
      <c r="P4793" s="404"/>
      <c r="Q4793" s="404"/>
      <c r="R4793" s="404"/>
      <c r="S4793" s="404"/>
      <c r="T4793" s="404"/>
    </row>
    <row r="4794" spans="12:20" ht="16.8">
      <c r="L4794" s="404"/>
      <c r="M4794" s="404"/>
      <c r="N4794" s="404"/>
      <c r="O4794" s="404"/>
      <c r="P4794" s="404"/>
      <c r="Q4794" s="404"/>
      <c r="R4794" s="404"/>
      <c r="S4794" s="404"/>
      <c r="T4794" s="404"/>
    </row>
    <row r="4795" spans="12:20" ht="16.8">
      <c r="L4795" s="404"/>
      <c r="M4795" s="404"/>
      <c r="N4795" s="404"/>
      <c r="O4795" s="404"/>
      <c r="P4795" s="404"/>
      <c r="Q4795" s="404"/>
      <c r="R4795" s="404"/>
      <c r="S4795" s="404"/>
      <c r="T4795" s="404"/>
    </row>
    <row r="4796" spans="12:20" ht="16.8">
      <c r="L4796" s="404"/>
      <c r="M4796" s="404"/>
      <c r="N4796" s="404"/>
      <c r="O4796" s="404"/>
      <c r="P4796" s="404"/>
      <c r="Q4796" s="404"/>
      <c r="R4796" s="404"/>
      <c r="S4796" s="404"/>
      <c r="T4796" s="404"/>
    </row>
    <row r="4797" spans="12:20" ht="16.8">
      <c r="L4797" s="404"/>
      <c r="M4797" s="404"/>
      <c r="N4797" s="404"/>
      <c r="O4797" s="404"/>
      <c r="P4797" s="404"/>
      <c r="Q4797" s="404"/>
      <c r="R4797" s="404"/>
      <c r="S4797" s="404"/>
      <c r="T4797" s="404"/>
    </row>
    <row r="4798" spans="12:20" ht="16.8">
      <c r="L4798" s="404"/>
      <c r="M4798" s="404"/>
      <c r="N4798" s="404"/>
      <c r="O4798" s="404"/>
      <c r="P4798" s="404"/>
      <c r="Q4798" s="404"/>
      <c r="R4798" s="404"/>
      <c r="S4798" s="404"/>
      <c r="T4798" s="404"/>
    </row>
    <row r="4799" spans="12:20" ht="16.8">
      <c r="L4799" s="404"/>
      <c r="M4799" s="404"/>
      <c r="N4799" s="404"/>
      <c r="O4799" s="404"/>
      <c r="P4799" s="404"/>
      <c r="Q4799" s="404"/>
      <c r="R4799" s="404"/>
      <c r="S4799" s="404"/>
      <c r="T4799" s="404"/>
    </row>
    <row r="4800" spans="12:20" ht="16.8">
      <c r="L4800" s="404"/>
      <c r="M4800" s="404"/>
      <c r="N4800" s="404"/>
      <c r="O4800" s="404"/>
      <c r="P4800" s="404"/>
      <c r="Q4800" s="404"/>
      <c r="R4800" s="404"/>
      <c r="S4800" s="404"/>
      <c r="T4800" s="404"/>
    </row>
    <row r="4801" spans="12:20" ht="16.8">
      <c r="L4801" s="404"/>
      <c r="M4801" s="404"/>
      <c r="N4801" s="404"/>
      <c r="O4801" s="404"/>
      <c r="P4801" s="404"/>
      <c r="Q4801" s="404"/>
      <c r="R4801" s="404"/>
      <c r="S4801" s="404"/>
      <c r="T4801" s="404"/>
    </row>
    <row r="4802" spans="12:20" ht="16.8">
      <c r="L4802" s="404"/>
      <c r="M4802" s="404"/>
      <c r="N4802" s="404"/>
      <c r="O4802" s="404"/>
      <c r="P4802" s="404"/>
      <c r="Q4802" s="404"/>
      <c r="R4802" s="404"/>
      <c r="S4802" s="404"/>
      <c r="T4802" s="404"/>
    </row>
    <row r="4803" spans="12:20" ht="16.8">
      <c r="L4803" s="404"/>
      <c r="M4803" s="404"/>
      <c r="N4803" s="404"/>
      <c r="O4803" s="404"/>
      <c r="P4803" s="404"/>
      <c r="Q4803" s="404"/>
      <c r="R4803" s="404"/>
      <c r="S4803" s="404"/>
      <c r="T4803" s="404"/>
    </row>
    <row r="4804" spans="12:20" ht="16.8">
      <c r="L4804" s="404"/>
      <c r="M4804" s="404"/>
      <c r="N4804" s="404"/>
      <c r="O4804" s="404"/>
      <c r="P4804" s="404"/>
      <c r="Q4804" s="404"/>
      <c r="R4804" s="404"/>
      <c r="S4804" s="404"/>
      <c r="T4804" s="404"/>
    </row>
    <row r="4805" spans="12:20" ht="16.8">
      <c r="L4805" s="404"/>
      <c r="M4805" s="404"/>
      <c r="N4805" s="404"/>
      <c r="O4805" s="404"/>
      <c r="P4805" s="404"/>
      <c r="Q4805" s="404"/>
      <c r="R4805" s="404"/>
      <c r="S4805" s="404"/>
      <c r="T4805" s="404"/>
    </row>
    <row r="4806" spans="12:20" ht="16.8">
      <c r="L4806" s="404"/>
      <c r="M4806" s="404"/>
      <c r="N4806" s="404"/>
      <c r="O4806" s="404"/>
      <c r="P4806" s="404"/>
      <c r="Q4806" s="404"/>
      <c r="R4806" s="404"/>
      <c r="S4806" s="404"/>
      <c r="T4806" s="404"/>
    </row>
    <row r="4807" spans="12:20" ht="16.8">
      <c r="L4807" s="404"/>
      <c r="M4807" s="404"/>
      <c r="N4807" s="404"/>
      <c r="O4807" s="404"/>
      <c r="P4807" s="404"/>
      <c r="Q4807" s="404"/>
      <c r="R4807" s="404"/>
      <c r="S4807" s="404"/>
      <c r="T4807" s="404"/>
    </row>
    <row r="4808" spans="12:20" ht="16.8">
      <c r="L4808" s="404"/>
      <c r="M4808" s="404"/>
      <c r="N4808" s="404"/>
      <c r="O4808" s="404"/>
      <c r="P4808" s="404"/>
      <c r="Q4808" s="404"/>
      <c r="R4808" s="404"/>
      <c r="S4808" s="404"/>
      <c r="T4808" s="404"/>
    </row>
    <row r="4809" spans="12:20" ht="16.8">
      <c r="L4809" s="404"/>
      <c r="M4809" s="404"/>
      <c r="N4809" s="404"/>
      <c r="O4809" s="404"/>
      <c r="P4809" s="404"/>
      <c r="Q4809" s="404"/>
      <c r="R4809" s="404"/>
      <c r="S4809" s="404"/>
      <c r="T4809" s="404"/>
    </row>
    <row r="4810" spans="12:20" ht="16.8">
      <c r="L4810" s="404"/>
      <c r="M4810" s="404"/>
      <c r="N4810" s="404"/>
      <c r="O4810" s="404"/>
      <c r="P4810" s="404"/>
      <c r="Q4810" s="404"/>
      <c r="R4810" s="404"/>
      <c r="S4810" s="404"/>
      <c r="T4810" s="404"/>
    </row>
    <row r="4811" spans="12:20" ht="16.8">
      <c r="L4811" s="404"/>
      <c r="M4811" s="404"/>
      <c r="N4811" s="404"/>
      <c r="O4811" s="404"/>
      <c r="P4811" s="404"/>
      <c r="Q4811" s="404"/>
      <c r="R4811" s="404"/>
      <c r="S4811" s="404"/>
      <c r="T4811" s="404"/>
    </row>
    <row r="4812" spans="12:20" ht="16.8">
      <c r="L4812" s="404"/>
      <c r="M4812" s="404"/>
      <c r="N4812" s="404"/>
      <c r="O4812" s="404"/>
      <c r="P4812" s="404"/>
      <c r="Q4812" s="404"/>
      <c r="R4812" s="404"/>
      <c r="S4812" s="404"/>
      <c r="T4812" s="404"/>
    </row>
    <row r="4813" spans="12:20" ht="16.8">
      <c r="L4813" s="404"/>
      <c r="M4813" s="404"/>
      <c r="N4813" s="404"/>
      <c r="O4813" s="404"/>
      <c r="P4813" s="404"/>
      <c r="Q4813" s="404"/>
      <c r="R4813" s="404"/>
      <c r="S4813" s="404"/>
      <c r="T4813" s="404"/>
    </row>
    <row r="4814" spans="12:20" ht="16.8">
      <c r="L4814" s="404"/>
      <c r="M4814" s="404"/>
      <c r="N4814" s="404"/>
      <c r="O4814" s="404"/>
      <c r="P4814" s="404"/>
      <c r="Q4814" s="404"/>
      <c r="R4814" s="404"/>
      <c r="S4814" s="404"/>
      <c r="T4814" s="404"/>
    </row>
    <row r="4815" spans="12:20" ht="16.8">
      <c r="L4815" s="404"/>
      <c r="M4815" s="404"/>
      <c r="N4815" s="404"/>
      <c r="O4815" s="404"/>
      <c r="P4815" s="404"/>
      <c r="Q4815" s="404"/>
      <c r="R4815" s="404"/>
      <c r="S4815" s="404"/>
      <c r="T4815" s="404"/>
    </row>
    <row r="4816" spans="12:20" ht="16.8">
      <c r="L4816" s="404"/>
      <c r="M4816" s="404"/>
      <c r="N4816" s="404"/>
      <c r="O4816" s="404"/>
      <c r="P4816" s="404"/>
      <c r="Q4816" s="404"/>
      <c r="R4816" s="404"/>
      <c r="S4816" s="404"/>
      <c r="T4816" s="404"/>
    </row>
    <row r="4817" spans="12:20" ht="16.8">
      <c r="L4817" s="404"/>
      <c r="M4817" s="404"/>
      <c r="N4817" s="404"/>
      <c r="O4817" s="404"/>
      <c r="P4817" s="404"/>
      <c r="Q4817" s="404"/>
      <c r="R4817" s="404"/>
      <c r="S4817" s="404"/>
      <c r="T4817" s="404"/>
    </row>
    <row r="4818" spans="12:20" ht="16.8">
      <c r="L4818" s="404"/>
      <c r="M4818" s="404"/>
      <c r="N4818" s="404"/>
      <c r="O4818" s="404"/>
      <c r="P4818" s="404"/>
      <c r="Q4818" s="404"/>
      <c r="R4818" s="404"/>
      <c r="S4818" s="404"/>
      <c r="T4818" s="404"/>
    </row>
    <row r="4819" spans="12:20" ht="16.8">
      <c r="L4819" s="404"/>
      <c r="M4819" s="404"/>
      <c r="N4819" s="404"/>
      <c r="O4819" s="404"/>
      <c r="P4819" s="404"/>
      <c r="Q4819" s="404"/>
      <c r="R4819" s="404"/>
      <c r="S4819" s="404"/>
      <c r="T4819" s="404"/>
    </row>
    <row r="4820" spans="12:20" ht="16.8">
      <c r="L4820" s="404"/>
      <c r="M4820" s="404"/>
      <c r="N4820" s="404"/>
      <c r="O4820" s="404"/>
      <c r="P4820" s="404"/>
      <c r="Q4820" s="404"/>
      <c r="R4820" s="404"/>
      <c r="S4820" s="404"/>
      <c r="T4820" s="404"/>
    </row>
    <row r="4821" spans="12:20" ht="16.8">
      <c r="L4821" s="404"/>
      <c r="M4821" s="404"/>
      <c r="N4821" s="404"/>
      <c r="O4821" s="404"/>
      <c r="P4821" s="404"/>
      <c r="Q4821" s="404"/>
      <c r="R4821" s="404"/>
      <c r="S4821" s="404"/>
      <c r="T4821" s="404"/>
    </row>
    <row r="4822" spans="12:20" ht="16.8">
      <c r="L4822" s="404"/>
      <c r="M4822" s="404"/>
      <c r="N4822" s="404"/>
      <c r="O4822" s="404"/>
      <c r="P4822" s="404"/>
      <c r="Q4822" s="404"/>
      <c r="R4822" s="404"/>
      <c r="S4822" s="404"/>
      <c r="T4822" s="404"/>
    </row>
    <row r="4823" spans="12:20" ht="16.8">
      <c r="L4823" s="404"/>
      <c r="M4823" s="404"/>
      <c r="N4823" s="404"/>
      <c r="O4823" s="404"/>
      <c r="P4823" s="404"/>
      <c r="Q4823" s="404"/>
      <c r="R4823" s="404"/>
      <c r="S4823" s="404"/>
      <c r="T4823" s="404"/>
    </row>
    <row r="4824" spans="12:20" ht="16.8">
      <c r="L4824" s="404"/>
      <c r="M4824" s="404"/>
      <c r="N4824" s="404"/>
      <c r="O4824" s="404"/>
      <c r="P4824" s="404"/>
      <c r="Q4824" s="404"/>
      <c r="R4824" s="404"/>
      <c r="S4824" s="404"/>
      <c r="T4824" s="404"/>
    </row>
    <row r="4825" spans="12:20" ht="16.8">
      <c r="L4825" s="404"/>
      <c r="M4825" s="404"/>
      <c r="N4825" s="404"/>
      <c r="O4825" s="404"/>
      <c r="P4825" s="404"/>
      <c r="Q4825" s="404"/>
      <c r="R4825" s="404"/>
      <c r="S4825" s="404"/>
      <c r="T4825" s="404"/>
    </row>
    <row r="4826" spans="12:20" ht="16.8">
      <c r="L4826" s="404"/>
      <c r="M4826" s="404"/>
      <c r="N4826" s="404"/>
      <c r="O4826" s="404"/>
      <c r="P4826" s="404"/>
      <c r="Q4826" s="404"/>
      <c r="R4826" s="404"/>
      <c r="S4826" s="404"/>
      <c r="T4826" s="404"/>
    </row>
    <row r="4827" spans="12:20" ht="16.8">
      <c r="L4827" s="404"/>
      <c r="M4827" s="404"/>
      <c r="N4827" s="404"/>
      <c r="O4827" s="404"/>
      <c r="P4827" s="404"/>
      <c r="Q4827" s="404"/>
      <c r="R4827" s="404"/>
      <c r="S4827" s="404"/>
      <c r="T4827" s="404"/>
    </row>
    <row r="4828" spans="12:20" ht="16.8">
      <c r="L4828" s="404"/>
      <c r="M4828" s="404"/>
      <c r="N4828" s="404"/>
      <c r="O4828" s="404"/>
      <c r="P4828" s="404"/>
      <c r="Q4828" s="404"/>
      <c r="R4828" s="404"/>
      <c r="S4828" s="404"/>
      <c r="T4828" s="404"/>
    </row>
    <row r="4829" spans="12:20" ht="16.8">
      <c r="L4829" s="404"/>
      <c r="M4829" s="404"/>
      <c r="N4829" s="404"/>
      <c r="O4829" s="404"/>
      <c r="P4829" s="404"/>
      <c r="Q4829" s="404"/>
      <c r="R4829" s="404"/>
      <c r="S4829" s="404"/>
      <c r="T4829" s="404"/>
    </row>
    <row r="4830" spans="12:20" ht="16.8">
      <c r="L4830" s="404"/>
      <c r="M4830" s="404"/>
      <c r="N4830" s="404"/>
      <c r="O4830" s="404"/>
      <c r="P4830" s="404"/>
      <c r="Q4830" s="404"/>
      <c r="R4830" s="404"/>
      <c r="S4830" s="404"/>
      <c r="T4830" s="404"/>
    </row>
    <row r="4831" spans="12:20" ht="16.8">
      <c r="L4831" s="404"/>
      <c r="M4831" s="404"/>
      <c r="N4831" s="404"/>
      <c r="O4831" s="404"/>
      <c r="P4831" s="404"/>
      <c r="Q4831" s="404"/>
      <c r="R4831" s="404"/>
      <c r="S4831" s="404"/>
      <c r="T4831" s="404"/>
    </row>
    <row r="4832" spans="12:20" ht="16.8">
      <c r="L4832" s="404"/>
      <c r="M4832" s="404"/>
      <c r="N4832" s="404"/>
      <c r="O4832" s="404"/>
      <c r="P4832" s="404"/>
      <c r="Q4832" s="404"/>
      <c r="R4832" s="404"/>
      <c r="S4832" s="404"/>
      <c r="T4832" s="404"/>
    </row>
    <row r="4833" spans="12:20" ht="16.8">
      <c r="L4833" s="404"/>
      <c r="M4833" s="404"/>
      <c r="N4833" s="404"/>
      <c r="O4833" s="404"/>
      <c r="P4833" s="404"/>
      <c r="Q4833" s="404"/>
      <c r="R4833" s="404"/>
      <c r="S4833" s="404"/>
      <c r="T4833" s="404"/>
    </row>
    <row r="4834" spans="12:20" ht="16.8">
      <c r="L4834" s="404"/>
      <c r="M4834" s="404"/>
      <c r="N4834" s="404"/>
      <c r="O4834" s="404"/>
      <c r="P4834" s="404"/>
      <c r="Q4834" s="404"/>
      <c r="R4834" s="404"/>
      <c r="S4834" s="404"/>
      <c r="T4834" s="404"/>
    </row>
    <row r="4835" spans="12:20" ht="16.8">
      <c r="L4835" s="404"/>
      <c r="M4835" s="404"/>
      <c r="N4835" s="404"/>
      <c r="O4835" s="404"/>
      <c r="P4835" s="404"/>
      <c r="Q4835" s="404"/>
      <c r="R4835" s="404"/>
      <c r="S4835" s="404"/>
      <c r="T4835" s="404"/>
    </row>
    <row r="4836" spans="12:20" ht="16.8">
      <c r="L4836" s="404"/>
      <c r="M4836" s="404"/>
      <c r="N4836" s="404"/>
      <c r="O4836" s="404"/>
      <c r="P4836" s="404"/>
      <c r="Q4836" s="404"/>
      <c r="R4836" s="404"/>
      <c r="S4836" s="404"/>
      <c r="T4836" s="404"/>
    </row>
    <row r="4837" spans="12:20" ht="16.8">
      <c r="L4837" s="404"/>
      <c r="M4837" s="404"/>
      <c r="N4837" s="404"/>
      <c r="O4837" s="404"/>
      <c r="P4837" s="404"/>
      <c r="Q4837" s="404"/>
      <c r="R4837" s="404"/>
      <c r="S4837" s="404"/>
      <c r="T4837" s="404"/>
    </row>
    <row r="4838" spans="12:20" ht="16.8">
      <c r="L4838" s="404"/>
      <c r="M4838" s="404"/>
      <c r="N4838" s="404"/>
      <c r="O4838" s="404"/>
      <c r="P4838" s="404"/>
      <c r="Q4838" s="404"/>
      <c r="R4838" s="404"/>
      <c r="S4838" s="404"/>
      <c r="T4838" s="404"/>
    </row>
    <row r="4839" spans="12:20" ht="16.8">
      <c r="L4839" s="404"/>
      <c r="M4839" s="404"/>
      <c r="N4839" s="404"/>
      <c r="O4839" s="404"/>
      <c r="P4839" s="404"/>
      <c r="Q4839" s="404"/>
      <c r="R4839" s="404"/>
      <c r="S4839" s="404"/>
      <c r="T4839" s="404"/>
    </row>
    <row r="4840" spans="12:20" ht="16.8">
      <c r="L4840" s="404"/>
      <c r="M4840" s="404"/>
      <c r="N4840" s="404"/>
      <c r="O4840" s="404"/>
      <c r="P4840" s="404"/>
      <c r="Q4840" s="404"/>
      <c r="R4840" s="404"/>
      <c r="S4840" s="404"/>
      <c r="T4840" s="404"/>
    </row>
    <row r="4841" spans="12:20" ht="16.8">
      <c r="L4841" s="404"/>
      <c r="M4841" s="404"/>
      <c r="N4841" s="404"/>
      <c r="O4841" s="404"/>
      <c r="P4841" s="404"/>
      <c r="Q4841" s="404"/>
      <c r="R4841" s="404"/>
      <c r="S4841" s="404"/>
      <c r="T4841" s="404"/>
    </row>
    <row r="4842" spans="12:20" ht="16.8">
      <c r="L4842" s="404"/>
      <c r="M4842" s="404"/>
      <c r="N4842" s="404"/>
      <c r="O4842" s="404"/>
      <c r="P4842" s="404"/>
      <c r="Q4842" s="404"/>
      <c r="R4842" s="404"/>
      <c r="S4842" s="404"/>
      <c r="T4842" s="404"/>
    </row>
    <row r="4843" spans="12:20" ht="16.8">
      <c r="L4843" s="404"/>
      <c r="M4843" s="404"/>
      <c r="N4843" s="404"/>
      <c r="O4843" s="404"/>
      <c r="P4843" s="404"/>
      <c r="Q4843" s="404"/>
      <c r="R4843" s="404"/>
      <c r="S4843" s="404"/>
      <c r="T4843" s="404"/>
    </row>
    <row r="4844" spans="12:20" ht="16.8">
      <c r="L4844" s="404"/>
      <c r="M4844" s="404"/>
      <c r="N4844" s="404"/>
      <c r="O4844" s="404"/>
      <c r="P4844" s="404"/>
      <c r="Q4844" s="404"/>
      <c r="R4844" s="404"/>
      <c r="S4844" s="404"/>
      <c r="T4844" s="404"/>
    </row>
    <row r="4845" spans="12:20" ht="16.8">
      <c r="L4845" s="404"/>
      <c r="M4845" s="404"/>
      <c r="N4845" s="404"/>
      <c r="O4845" s="404"/>
      <c r="P4845" s="404"/>
      <c r="Q4845" s="404"/>
      <c r="R4845" s="404"/>
      <c r="S4845" s="404"/>
      <c r="T4845" s="404"/>
    </row>
    <row r="4846" spans="12:20" ht="16.8">
      <c r="L4846" s="404"/>
      <c r="M4846" s="404"/>
      <c r="N4846" s="404"/>
      <c r="O4846" s="404"/>
      <c r="P4846" s="404"/>
      <c r="Q4846" s="404"/>
      <c r="R4846" s="404"/>
      <c r="S4846" s="404"/>
      <c r="T4846" s="404"/>
    </row>
    <row r="4847" spans="12:20" ht="16.8">
      <c r="L4847" s="404"/>
      <c r="M4847" s="404"/>
      <c r="N4847" s="404"/>
      <c r="O4847" s="404"/>
      <c r="P4847" s="404"/>
      <c r="Q4847" s="404"/>
      <c r="R4847" s="404"/>
      <c r="S4847" s="404"/>
      <c r="T4847" s="404"/>
    </row>
    <row r="4848" spans="12:20" ht="16.8">
      <c r="L4848" s="404"/>
      <c r="M4848" s="404"/>
      <c r="N4848" s="404"/>
      <c r="O4848" s="404"/>
      <c r="P4848" s="404"/>
      <c r="Q4848" s="404"/>
      <c r="R4848" s="404"/>
      <c r="S4848" s="404"/>
      <c r="T4848" s="404"/>
    </row>
    <row r="4849" spans="12:20" ht="16.8">
      <c r="L4849" s="404"/>
      <c r="M4849" s="404"/>
      <c r="N4849" s="404"/>
      <c r="O4849" s="404"/>
      <c r="P4849" s="404"/>
      <c r="Q4849" s="404"/>
      <c r="R4849" s="404"/>
      <c r="S4849" s="404"/>
      <c r="T4849" s="404"/>
    </row>
    <row r="4850" spans="12:20" ht="16.8">
      <c r="L4850" s="404"/>
      <c r="M4850" s="404"/>
      <c r="N4850" s="404"/>
      <c r="O4850" s="404"/>
      <c r="P4850" s="404"/>
      <c r="Q4850" s="404"/>
      <c r="R4850" s="404"/>
      <c r="S4850" s="404"/>
      <c r="T4850" s="404"/>
    </row>
    <row r="4851" spans="12:20" ht="16.8">
      <c r="L4851" s="404"/>
      <c r="M4851" s="404"/>
      <c r="N4851" s="404"/>
      <c r="O4851" s="404"/>
      <c r="P4851" s="404"/>
      <c r="Q4851" s="404"/>
      <c r="R4851" s="404"/>
      <c r="S4851" s="404"/>
      <c r="T4851" s="404"/>
    </row>
    <row r="4852" spans="12:20" ht="16.8">
      <c r="L4852" s="404"/>
      <c r="M4852" s="404"/>
      <c r="N4852" s="404"/>
      <c r="O4852" s="404"/>
      <c r="P4852" s="404"/>
      <c r="Q4852" s="404"/>
      <c r="R4852" s="404"/>
      <c r="S4852" s="404"/>
      <c r="T4852" s="404"/>
    </row>
    <row r="4853" spans="12:20" ht="16.8">
      <c r="L4853" s="404"/>
      <c r="M4853" s="404"/>
      <c r="N4853" s="404"/>
      <c r="O4853" s="404"/>
      <c r="P4853" s="404"/>
      <c r="Q4853" s="404"/>
      <c r="R4853" s="404"/>
      <c r="S4853" s="404"/>
      <c r="T4853" s="404"/>
    </row>
    <row r="4854" spans="12:20" ht="16.8">
      <c r="L4854" s="404"/>
      <c r="M4854" s="404"/>
      <c r="N4854" s="404"/>
      <c r="O4854" s="404"/>
      <c r="P4854" s="404"/>
      <c r="Q4854" s="404"/>
      <c r="R4854" s="404"/>
      <c r="S4854" s="404"/>
      <c r="T4854" s="404"/>
    </row>
    <row r="4855" spans="12:20" ht="16.8">
      <c r="L4855" s="404"/>
      <c r="M4855" s="404"/>
      <c r="N4855" s="404"/>
      <c r="O4855" s="404"/>
      <c r="P4855" s="404"/>
      <c r="Q4855" s="404"/>
      <c r="R4855" s="404"/>
      <c r="S4855" s="404"/>
      <c r="T4855" s="404"/>
    </row>
    <row r="4856" spans="12:20" ht="16.8">
      <c r="L4856" s="404"/>
      <c r="M4856" s="404"/>
      <c r="N4856" s="404"/>
      <c r="O4856" s="404"/>
      <c r="P4856" s="404"/>
      <c r="Q4856" s="404"/>
      <c r="R4856" s="404"/>
      <c r="S4856" s="404"/>
      <c r="T4856" s="404"/>
    </row>
    <row r="4857" spans="12:20" ht="16.8">
      <c r="L4857" s="404"/>
      <c r="M4857" s="404"/>
      <c r="N4857" s="404"/>
      <c r="O4857" s="404"/>
      <c r="P4857" s="404"/>
      <c r="Q4857" s="404"/>
      <c r="R4857" s="404"/>
      <c r="S4857" s="404"/>
      <c r="T4857" s="404"/>
    </row>
    <row r="4858" spans="12:20" ht="16.8">
      <c r="L4858" s="404"/>
      <c r="M4858" s="404"/>
      <c r="N4858" s="404"/>
      <c r="O4858" s="404"/>
      <c r="P4858" s="404"/>
      <c r="Q4858" s="404"/>
      <c r="R4858" s="404"/>
      <c r="S4858" s="404"/>
      <c r="T4858" s="404"/>
    </row>
    <row r="4859" spans="12:20" ht="16.8">
      <c r="L4859" s="404"/>
      <c r="M4859" s="404"/>
      <c r="N4859" s="404"/>
      <c r="O4859" s="404"/>
      <c r="P4859" s="404"/>
      <c r="Q4859" s="404"/>
      <c r="R4859" s="404"/>
      <c r="S4859" s="404"/>
      <c r="T4859" s="404"/>
    </row>
    <row r="4860" spans="12:20" ht="16.8">
      <c r="L4860" s="404"/>
      <c r="M4860" s="404"/>
      <c r="N4860" s="404"/>
      <c r="O4860" s="404"/>
      <c r="P4860" s="404"/>
      <c r="Q4860" s="404"/>
      <c r="R4860" s="404"/>
      <c r="S4860" s="404"/>
      <c r="T4860" s="404"/>
    </row>
    <row r="4861" spans="12:20" ht="16.8">
      <c r="L4861" s="404"/>
      <c r="M4861" s="404"/>
      <c r="N4861" s="404"/>
      <c r="O4861" s="404"/>
      <c r="P4861" s="404"/>
      <c r="Q4861" s="404"/>
      <c r="R4861" s="404"/>
      <c r="S4861" s="404"/>
      <c r="T4861" s="404"/>
    </row>
    <row r="4862" spans="12:20" ht="16.8">
      <c r="L4862" s="404"/>
      <c r="M4862" s="404"/>
      <c r="N4862" s="404"/>
      <c r="O4862" s="404"/>
      <c r="P4862" s="404"/>
      <c r="Q4862" s="404"/>
      <c r="R4862" s="404"/>
      <c r="S4862" s="404"/>
      <c r="T4862" s="404"/>
    </row>
    <row r="4863" spans="12:20" ht="16.8">
      <c r="L4863" s="404"/>
      <c r="M4863" s="404"/>
      <c r="N4863" s="404"/>
      <c r="O4863" s="404"/>
      <c r="P4863" s="404"/>
      <c r="Q4863" s="404"/>
      <c r="R4863" s="404"/>
      <c r="S4863" s="404"/>
      <c r="T4863" s="404"/>
    </row>
    <row r="4864" spans="12:20" ht="16.8">
      <c r="L4864" s="404"/>
      <c r="M4864" s="404"/>
      <c r="N4864" s="404"/>
      <c r="O4864" s="404"/>
      <c r="P4864" s="404"/>
      <c r="Q4864" s="404"/>
      <c r="R4864" s="404"/>
      <c r="S4864" s="404"/>
      <c r="T4864" s="404"/>
    </row>
    <row r="4865" spans="12:20" ht="16.8">
      <c r="L4865" s="404"/>
      <c r="M4865" s="404"/>
      <c r="N4865" s="404"/>
      <c r="O4865" s="404"/>
      <c r="P4865" s="404"/>
      <c r="Q4865" s="404"/>
      <c r="R4865" s="404"/>
      <c r="S4865" s="404"/>
      <c r="T4865" s="404"/>
    </row>
    <row r="4866" spans="12:20" ht="16.8">
      <c r="L4866" s="404"/>
      <c r="M4866" s="404"/>
      <c r="N4866" s="404"/>
      <c r="O4866" s="404"/>
      <c r="P4866" s="404"/>
      <c r="Q4866" s="404"/>
      <c r="R4866" s="404"/>
      <c r="S4866" s="404"/>
      <c r="T4866" s="404"/>
    </row>
    <row r="4867" spans="12:20" ht="16.8">
      <c r="L4867" s="404"/>
      <c r="M4867" s="404"/>
      <c r="N4867" s="404"/>
      <c r="O4867" s="404"/>
      <c r="P4867" s="404"/>
      <c r="Q4867" s="404"/>
      <c r="R4867" s="404"/>
      <c r="S4867" s="404"/>
      <c r="T4867" s="404"/>
    </row>
    <row r="4868" spans="12:20" ht="16.8">
      <c r="L4868" s="404"/>
      <c r="M4868" s="404"/>
      <c r="N4868" s="404"/>
      <c r="O4868" s="404"/>
      <c r="P4868" s="404"/>
      <c r="Q4868" s="404"/>
      <c r="R4868" s="404"/>
      <c r="S4868" s="404"/>
      <c r="T4868" s="404"/>
    </row>
    <row r="4869" spans="12:20" ht="16.8">
      <c r="L4869" s="404"/>
      <c r="M4869" s="404"/>
      <c r="N4869" s="404"/>
      <c r="O4869" s="404"/>
      <c r="P4869" s="404"/>
      <c r="Q4869" s="404"/>
      <c r="R4869" s="404"/>
      <c r="S4869" s="404"/>
      <c r="T4869" s="404"/>
    </row>
    <row r="4870" spans="12:20" ht="16.8">
      <c r="L4870" s="404"/>
      <c r="M4870" s="404"/>
      <c r="N4870" s="404"/>
      <c r="O4870" s="404"/>
      <c r="P4870" s="404"/>
      <c r="Q4870" s="404"/>
      <c r="R4870" s="404"/>
      <c r="S4870" s="404"/>
      <c r="T4870" s="404"/>
    </row>
    <row r="4871" spans="12:20" ht="16.8">
      <c r="L4871" s="404"/>
      <c r="M4871" s="404"/>
      <c r="N4871" s="404"/>
      <c r="O4871" s="404"/>
      <c r="P4871" s="404"/>
      <c r="Q4871" s="404"/>
      <c r="R4871" s="404"/>
      <c r="S4871" s="404"/>
      <c r="T4871" s="404"/>
    </row>
    <row r="4872" spans="12:20" ht="16.8">
      <c r="L4872" s="404"/>
      <c r="M4872" s="404"/>
      <c r="N4872" s="404"/>
      <c r="O4872" s="404"/>
      <c r="P4872" s="404"/>
      <c r="Q4872" s="404"/>
      <c r="R4872" s="404"/>
      <c r="S4872" s="404"/>
      <c r="T4872" s="404"/>
    </row>
    <row r="4873" spans="12:20" ht="16.8">
      <c r="L4873" s="404"/>
      <c r="M4873" s="404"/>
      <c r="N4873" s="404"/>
      <c r="O4873" s="404"/>
      <c r="P4873" s="404"/>
      <c r="Q4873" s="404"/>
      <c r="R4873" s="404"/>
      <c r="S4873" s="404"/>
      <c r="T4873" s="404"/>
    </row>
    <row r="4874" spans="12:20" ht="16.8">
      <c r="L4874" s="404"/>
      <c r="M4874" s="404"/>
      <c r="N4874" s="404"/>
      <c r="O4874" s="404"/>
      <c r="P4874" s="404"/>
      <c r="Q4874" s="404"/>
      <c r="R4874" s="404"/>
      <c r="S4874" s="404"/>
      <c r="T4874" s="404"/>
    </row>
    <row r="4875" spans="12:20" ht="16.8">
      <c r="L4875" s="404"/>
      <c r="M4875" s="404"/>
      <c r="N4875" s="404"/>
      <c r="O4875" s="404"/>
      <c r="P4875" s="404"/>
      <c r="Q4875" s="404"/>
      <c r="R4875" s="404"/>
      <c r="S4875" s="404"/>
      <c r="T4875" s="404"/>
    </row>
    <row r="4876" spans="12:20" ht="16.8">
      <c r="L4876" s="404"/>
      <c r="M4876" s="404"/>
      <c r="N4876" s="404"/>
      <c r="O4876" s="404"/>
      <c r="P4876" s="404"/>
      <c r="Q4876" s="404"/>
      <c r="R4876" s="404"/>
      <c r="S4876" s="404"/>
      <c r="T4876" s="404"/>
    </row>
    <row r="4877" spans="12:20" ht="16.8">
      <c r="L4877" s="404"/>
      <c r="M4877" s="404"/>
      <c r="N4877" s="404"/>
      <c r="O4877" s="404"/>
      <c r="P4877" s="404"/>
      <c r="Q4877" s="404"/>
      <c r="R4877" s="404"/>
      <c r="S4877" s="404"/>
      <c r="T4877" s="404"/>
    </row>
    <row r="4878" spans="12:20" ht="16.8">
      <c r="L4878" s="404"/>
      <c r="M4878" s="404"/>
      <c r="N4878" s="404"/>
      <c r="O4878" s="404"/>
      <c r="P4878" s="404"/>
      <c r="Q4878" s="404"/>
      <c r="R4878" s="404"/>
      <c r="S4878" s="404"/>
      <c r="T4878" s="404"/>
    </row>
    <row r="4879" spans="12:20" ht="16.8">
      <c r="L4879" s="404"/>
      <c r="M4879" s="404"/>
      <c r="N4879" s="404"/>
      <c r="O4879" s="404"/>
      <c r="P4879" s="404"/>
      <c r="Q4879" s="404"/>
      <c r="R4879" s="404"/>
      <c r="S4879" s="404"/>
      <c r="T4879" s="404"/>
    </row>
    <row r="4880" spans="12:20" ht="16.8">
      <c r="L4880" s="404"/>
      <c r="M4880" s="404"/>
      <c r="N4880" s="404"/>
      <c r="O4880" s="404"/>
      <c r="P4880" s="404"/>
      <c r="Q4880" s="404"/>
      <c r="R4880" s="404"/>
      <c r="S4880" s="404"/>
      <c r="T4880" s="404"/>
    </row>
    <row r="4881" spans="12:20" ht="16.8">
      <c r="L4881" s="404"/>
      <c r="M4881" s="404"/>
      <c r="N4881" s="404"/>
      <c r="O4881" s="404"/>
      <c r="P4881" s="404"/>
      <c r="Q4881" s="404"/>
      <c r="R4881" s="404"/>
      <c r="S4881" s="404"/>
      <c r="T4881" s="404"/>
    </row>
    <row r="4882" spans="12:20" ht="16.8">
      <c r="L4882" s="404"/>
      <c r="M4882" s="404"/>
      <c r="N4882" s="404"/>
      <c r="O4882" s="404"/>
      <c r="P4882" s="404"/>
      <c r="Q4882" s="404"/>
      <c r="R4882" s="404"/>
      <c r="S4882" s="404"/>
      <c r="T4882" s="404"/>
    </row>
    <row r="4883" spans="12:20" ht="16.8">
      <c r="L4883" s="404"/>
      <c r="M4883" s="404"/>
      <c r="N4883" s="404"/>
      <c r="O4883" s="404"/>
      <c r="P4883" s="404"/>
      <c r="Q4883" s="404"/>
      <c r="R4883" s="404"/>
      <c r="S4883" s="404"/>
      <c r="T4883" s="404"/>
    </row>
    <row r="4884" spans="12:20" ht="16.8">
      <c r="L4884" s="404"/>
      <c r="M4884" s="404"/>
      <c r="N4884" s="404"/>
      <c r="O4884" s="404"/>
      <c r="P4884" s="404"/>
      <c r="Q4884" s="404"/>
      <c r="R4884" s="404"/>
      <c r="S4884" s="404"/>
      <c r="T4884" s="404"/>
    </row>
    <row r="4885" spans="12:20" ht="16.8">
      <c r="L4885" s="404"/>
      <c r="M4885" s="404"/>
      <c r="N4885" s="404"/>
      <c r="O4885" s="404"/>
      <c r="P4885" s="404"/>
      <c r="Q4885" s="404"/>
      <c r="R4885" s="404"/>
      <c r="S4885" s="404"/>
      <c r="T4885" s="404"/>
    </row>
    <row r="4886" spans="12:20" ht="16.8">
      <c r="L4886" s="404"/>
      <c r="M4886" s="404"/>
      <c r="N4886" s="404"/>
      <c r="O4886" s="404"/>
      <c r="P4886" s="404"/>
      <c r="Q4886" s="404"/>
      <c r="R4886" s="404"/>
      <c r="S4886" s="404"/>
      <c r="T4886" s="404"/>
    </row>
    <row r="4887" spans="12:20" ht="16.8">
      <c r="L4887" s="404"/>
      <c r="M4887" s="404"/>
      <c r="N4887" s="404"/>
      <c r="O4887" s="404"/>
      <c r="P4887" s="404"/>
      <c r="Q4887" s="404"/>
      <c r="R4887" s="404"/>
      <c r="S4887" s="404"/>
      <c r="T4887" s="404"/>
    </row>
    <row r="4888" spans="12:20" ht="16.8">
      <c r="L4888" s="404"/>
      <c r="M4888" s="404"/>
      <c r="N4888" s="404"/>
      <c r="O4888" s="404"/>
      <c r="P4888" s="404"/>
      <c r="Q4888" s="404"/>
      <c r="R4888" s="404"/>
      <c r="S4888" s="404"/>
      <c r="T4888" s="404"/>
    </row>
    <row r="4889" spans="12:20" ht="16.8">
      <c r="L4889" s="404"/>
      <c r="M4889" s="404"/>
      <c r="N4889" s="404"/>
      <c r="O4889" s="404"/>
      <c r="P4889" s="404"/>
      <c r="Q4889" s="404"/>
      <c r="R4889" s="404"/>
      <c r="S4889" s="404"/>
      <c r="T4889" s="404"/>
    </row>
    <row r="4890" spans="12:20" ht="16.8">
      <c r="L4890" s="404"/>
      <c r="M4890" s="404"/>
      <c r="N4890" s="404"/>
      <c r="O4890" s="404"/>
      <c r="P4890" s="404"/>
      <c r="Q4890" s="404"/>
      <c r="R4890" s="404"/>
      <c r="S4890" s="404"/>
      <c r="T4890" s="404"/>
    </row>
    <row r="4891" spans="12:20" ht="16.8">
      <c r="L4891" s="404"/>
      <c r="M4891" s="404"/>
      <c r="N4891" s="404"/>
      <c r="O4891" s="404"/>
      <c r="P4891" s="404"/>
      <c r="Q4891" s="404"/>
      <c r="R4891" s="404"/>
      <c r="S4891" s="404"/>
      <c r="T4891" s="404"/>
    </row>
    <row r="4892" spans="12:20" ht="16.8">
      <c r="L4892" s="404"/>
      <c r="M4892" s="404"/>
      <c r="N4892" s="404"/>
      <c r="O4892" s="404"/>
      <c r="P4892" s="404"/>
      <c r="Q4892" s="404"/>
      <c r="R4892" s="404"/>
      <c r="S4892" s="404"/>
      <c r="T4892" s="404"/>
    </row>
    <row r="4893" spans="12:20" ht="16.8">
      <c r="L4893" s="404"/>
      <c r="M4893" s="404"/>
      <c r="N4893" s="404"/>
      <c r="O4893" s="404"/>
      <c r="P4893" s="404"/>
      <c r="Q4893" s="404"/>
      <c r="R4893" s="404"/>
      <c r="S4893" s="404"/>
      <c r="T4893" s="404"/>
    </row>
    <row r="4894" spans="12:20" ht="16.8">
      <c r="L4894" s="404"/>
      <c r="M4894" s="404"/>
      <c r="N4894" s="404"/>
      <c r="O4894" s="404"/>
      <c r="P4894" s="404"/>
      <c r="Q4894" s="404"/>
      <c r="R4894" s="404"/>
      <c r="S4894" s="404"/>
      <c r="T4894" s="404"/>
    </row>
    <row r="4895" spans="12:20" ht="16.8">
      <c r="L4895" s="404"/>
      <c r="M4895" s="404"/>
      <c r="N4895" s="404"/>
      <c r="O4895" s="404"/>
      <c r="P4895" s="404"/>
      <c r="Q4895" s="404"/>
      <c r="R4895" s="404"/>
      <c r="S4895" s="404"/>
      <c r="T4895" s="404"/>
    </row>
    <row r="4896" spans="12:20" ht="16.8">
      <c r="L4896" s="404"/>
      <c r="M4896" s="404"/>
      <c r="N4896" s="404"/>
      <c r="O4896" s="404"/>
      <c r="P4896" s="404"/>
      <c r="Q4896" s="404"/>
      <c r="R4896" s="404"/>
      <c r="S4896" s="404"/>
      <c r="T4896" s="404"/>
    </row>
    <row r="4897" spans="12:20" ht="16.8">
      <c r="L4897" s="404"/>
      <c r="M4897" s="404"/>
      <c r="N4897" s="404"/>
      <c r="O4897" s="404"/>
      <c r="P4897" s="404"/>
      <c r="Q4897" s="404"/>
      <c r="R4897" s="404"/>
      <c r="S4897" s="404"/>
      <c r="T4897" s="404"/>
    </row>
    <row r="4898" spans="12:20" ht="16.8">
      <c r="L4898" s="404"/>
      <c r="M4898" s="404"/>
      <c r="N4898" s="404"/>
      <c r="O4898" s="404"/>
      <c r="P4898" s="404"/>
      <c r="Q4898" s="404"/>
      <c r="R4898" s="404"/>
      <c r="S4898" s="404"/>
      <c r="T4898" s="404"/>
    </row>
    <row r="4899" spans="12:20" ht="16.8">
      <c r="L4899" s="404"/>
      <c r="M4899" s="404"/>
      <c r="N4899" s="404"/>
      <c r="O4899" s="404"/>
      <c r="P4899" s="404"/>
      <c r="Q4899" s="404"/>
      <c r="R4899" s="404"/>
      <c r="S4899" s="404"/>
      <c r="T4899" s="404"/>
    </row>
    <row r="4900" spans="12:20" ht="16.8">
      <c r="L4900" s="404"/>
      <c r="M4900" s="404"/>
      <c r="N4900" s="404"/>
      <c r="O4900" s="404"/>
      <c r="P4900" s="404"/>
      <c r="Q4900" s="404"/>
      <c r="R4900" s="404"/>
      <c r="S4900" s="404"/>
      <c r="T4900" s="404"/>
    </row>
    <row r="4901" spans="12:20" ht="16.8">
      <c r="L4901" s="404"/>
      <c r="M4901" s="404"/>
      <c r="N4901" s="404"/>
      <c r="O4901" s="404"/>
      <c r="P4901" s="404"/>
      <c r="Q4901" s="404"/>
      <c r="R4901" s="404"/>
      <c r="S4901" s="404"/>
      <c r="T4901" s="404"/>
    </row>
    <row r="4902" spans="12:20" ht="16.8">
      <c r="L4902" s="404"/>
      <c r="M4902" s="404"/>
      <c r="N4902" s="404"/>
      <c r="O4902" s="404"/>
      <c r="P4902" s="404"/>
      <c r="Q4902" s="404"/>
      <c r="R4902" s="404"/>
      <c r="S4902" s="404"/>
      <c r="T4902" s="404"/>
    </row>
    <row r="4903" spans="12:20" ht="16.8">
      <c r="L4903" s="404"/>
      <c r="M4903" s="404"/>
      <c r="N4903" s="404"/>
      <c r="O4903" s="404"/>
      <c r="P4903" s="404"/>
      <c r="Q4903" s="404"/>
      <c r="R4903" s="404"/>
      <c r="S4903" s="404"/>
      <c r="T4903" s="404"/>
    </row>
    <row r="4904" spans="12:20" ht="16.8">
      <c r="L4904" s="404"/>
      <c r="M4904" s="404"/>
      <c r="N4904" s="404"/>
      <c r="O4904" s="404"/>
      <c r="P4904" s="404"/>
      <c r="Q4904" s="404"/>
      <c r="R4904" s="404"/>
      <c r="S4904" s="404"/>
      <c r="T4904" s="404"/>
    </row>
    <row r="4905" spans="12:20" ht="16.8">
      <c r="L4905" s="404"/>
      <c r="M4905" s="404"/>
      <c r="N4905" s="404"/>
      <c r="O4905" s="404"/>
      <c r="P4905" s="404"/>
      <c r="Q4905" s="404"/>
      <c r="R4905" s="404"/>
      <c r="S4905" s="404"/>
      <c r="T4905" s="404"/>
    </row>
    <row r="4906" spans="12:20" ht="16.8">
      <c r="L4906" s="404"/>
      <c r="M4906" s="404"/>
      <c r="N4906" s="404"/>
      <c r="O4906" s="404"/>
      <c r="P4906" s="404"/>
      <c r="Q4906" s="404"/>
      <c r="R4906" s="404"/>
      <c r="S4906" s="404"/>
      <c r="T4906" s="404"/>
    </row>
    <row r="4907" spans="12:20" ht="16.8">
      <c r="L4907" s="404"/>
      <c r="M4907" s="404"/>
      <c r="N4907" s="404"/>
      <c r="O4907" s="404"/>
      <c r="P4907" s="404"/>
      <c r="Q4907" s="404"/>
      <c r="R4907" s="404"/>
      <c r="S4907" s="404"/>
      <c r="T4907" s="404"/>
    </row>
    <row r="4908" spans="12:20" ht="16.8">
      <c r="L4908" s="404"/>
      <c r="M4908" s="404"/>
      <c r="N4908" s="404"/>
      <c r="O4908" s="404"/>
      <c r="P4908" s="404"/>
      <c r="Q4908" s="404"/>
      <c r="R4908" s="404"/>
      <c r="S4908" s="404"/>
      <c r="T4908" s="404"/>
    </row>
    <row r="4909" spans="12:20" ht="16.8">
      <c r="L4909" s="404"/>
      <c r="M4909" s="404"/>
      <c r="N4909" s="404"/>
      <c r="O4909" s="404"/>
      <c r="P4909" s="404"/>
      <c r="Q4909" s="404"/>
      <c r="R4909" s="404"/>
      <c r="S4909" s="404"/>
      <c r="T4909" s="404"/>
    </row>
    <row r="4910" spans="12:20" ht="16.8">
      <c r="L4910" s="404"/>
      <c r="M4910" s="404"/>
      <c r="N4910" s="404"/>
      <c r="O4910" s="404"/>
      <c r="P4910" s="404"/>
      <c r="Q4910" s="404"/>
      <c r="R4910" s="404"/>
      <c r="S4910" s="404"/>
      <c r="T4910" s="404"/>
    </row>
    <row r="4911" spans="12:20" ht="16.8">
      <c r="L4911" s="404"/>
      <c r="M4911" s="404"/>
      <c r="N4911" s="404"/>
      <c r="O4911" s="404"/>
      <c r="P4911" s="404"/>
      <c r="Q4911" s="404"/>
      <c r="R4911" s="404"/>
      <c r="S4911" s="404"/>
      <c r="T4911" s="404"/>
    </row>
    <row r="4912" spans="12:20" ht="16.8">
      <c r="L4912" s="404"/>
      <c r="M4912" s="404"/>
      <c r="N4912" s="404"/>
      <c r="O4912" s="404"/>
      <c r="P4912" s="404"/>
      <c r="Q4912" s="404"/>
      <c r="R4912" s="404"/>
      <c r="S4912" s="404"/>
      <c r="T4912" s="404"/>
    </row>
    <row r="4913" spans="12:20" ht="16.8">
      <c r="L4913" s="404"/>
      <c r="M4913" s="404"/>
      <c r="N4913" s="404"/>
      <c r="O4913" s="404"/>
      <c r="P4913" s="404"/>
      <c r="Q4913" s="404"/>
      <c r="R4913" s="404"/>
      <c r="S4913" s="404"/>
      <c r="T4913" s="404"/>
    </row>
    <row r="4914" spans="12:20" ht="16.8">
      <c r="L4914" s="404"/>
      <c r="M4914" s="404"/>
      <c r="N4914" s="404"/>
      <c r="O4914" s="404"/>
      <c r="P4914" s="404"/>
      <c r="Q4914" s="404"/>
      <c r="R4914" s="404"/>
      <c r="S4914" s="404"/>
      <c r="T4914" s="404"/>
    </row>
    <row r="4915" spans="12:20" ht="16.8">
      <c r="L4915" s="404"/>
      <c r="M4915" s="404"/>
      <c r="N4915" s="404"/>
      <c r="O4915" s="404"/>
      <c r="P4915" s="404"/>
      <c r="Q4915" s="404"/>
      <c r="R4915" s="404"/>
      <c r="S4915" s="404"/>
      <c r="T4915" s="404"/>
    </row>
    <row r="4916" spans="12:20" ht="16.8">
      <c r="L4916" s="404"/>
      <c r="M4916" s="404"/>
      <c r="N4916" s="404"/>
      <c r="O4916" s="404"/>
      <c r="P4916" s="404"/>
      <c r="Q4916" s="404"/>
      <c r="R4916" s="404"/>
      <c r="S4916" s="404"/>
      <c r="T4916" s="404"/>
    </row>
    <row r="4917" spans="12:20" ht="16.8">
      <c r="L4917" s="404"/>
      <c r="M4917" s="404"/>
      <c r="N4917" s="404"/>
      <c r="O4917" s="404"/>
      <c r="P4917" s="404"/>
      <c r="Q4917" s="404"/>
      <c r="R4917" s="404"/>
      <c r="S4917" s="404"/>
      <c r="T4917" s="404"/>
    </row>
    <row r="4918" spans="12:20" ht="16.8">
      <c r="L4918" s="404"/>
      <c r="M4918" s="404"/>
      <c r="N4918" s="404"/>
      <c r="O4918" s="404"/>
      <c r="P4918" s="404"/>
      <c r="Q4918" s="404"/>
      <c r="R4918" s="404"/>
      <c r="S4918" s="404"/>
      <c r="T4918" s="404"/>
    </row>
    <row r="4919" spans="12:20" ht="16.8">
      <c r="L4919" s="404"/>
      <c r="M4919" s="404"/>
      <c r="N4919" s="404"/>
      <c r="O4919" s="404"/>
      <c r="P4919" s="404"/>
      <c r="Q4919" s="404"/>
      <c r="R4919" s="404"/>
      <c r="S4919" s="404"/>
      <c r="T4919" s="404"/>
    </row>
    <row r="4920" spans="12:20" ht="16.8">
      <c r="L4920" s="404"/>
      <c r="M4920" s="404"/>
      <c r="N4920" s="404"/>
      <c r="O4920" s="404"/>
      <c r="P4920" s="404"/>
      <c r="Q4920" s="404"/>
      <c r="R4920" s="404"/>
      <c r="S4920" s="404"/>
      <c r="T4920" s="404"/>
    </row>
    <row r="4921" spans="12:20" ht="16.8">
      <c r="L4921" s="404"/>
      <c r="M4921" s="404"/>
      <c r="N4921" s="404"/>
      <c r="O4921" s="404"/>
      <c r="P4921" s="404"/>
      <c r="Q4921" s="404"/>
      <c r="R4921" s="404"/>
      <c r="S4921" s="404"/>
      <c r="T4921" s="404"/>
    </row>
    <row r="4922" spans="12:20" ht="16.8">
      <c r="L4922" s="404"/>
      <c r="M4922" s="404"/>
      <c r="N4922" s="404"/>
      <c r="O4922" s="404"/>
      <c r="P4922" s="404"/>
      <c r="Q4922" s="404"/>
      <c r="R4922" s="404"/>
      <c r="S4922" s="404"/>
      <c r="T4922" s="404"/>
    </row>
    <row r="4923" spans="12:20" ht="16.8">
      <c r="L4923" s="404"/>
      <c r="M4923" s="404"/>
      <c r="N4923" s="404"/>
      <c r="O4923" s="404"/>
      <c r="P4923" s="404"/>
      <c r="Q4923" s="404"/>
      <c r="R4923" s="404"/>
      <c r="S4923" s="404"/>
      <c r="T4923" s="404"/>
    </row>
    <row r="4924" spans="12:20" ht="16.8">
      <c r="L4924" s="404"/>
      <c r="M4924" s="404"/>
      <c r="N4924" s="404"/>
      <c r="O4924" s="404"/>
      <c r="P4924" s="404"/>
      <c r="Q4924" s="404"/>
      <c r="R4924" s="404"/>
      <c r="S4924" s="404"/>
      <c r="T4924" s="404"/>
    </row>
    <row r="4925" spans="12:20" ht="16.8">
      <c r="L4925" s="404"/>
      <c r="M4925" s="404"/>
      <c r="N4925" s="404"/>
      <c r="O4925" s="404"/>
      <c r="P4925" s="404"/>
      <c r="Q4925" s="404"/>
      <c r="R4925" s="404"/>
      <c r="S4925" s="404"/>
      <c r="T4925" s="404"/>
    </row>
    <row r="4926" spans="12:20" ht="16.8">
      <c r="L4926" s="404"/>
      <c r="M4926" s="404"/>
      <c r="N4926" s="404"/>
      <c r="O4926" s="404"/>
      <c r="P4926" s="404"/>
      <c r="Q4926" s="404"/>
      <c r="R4926" s="404"/>
      <c r="S4926" s="404"/>
      <c r="T4926" s="404"/>
    </row>
    <row r="4927" spans="12:20" ht="16.8">
      <c r="L4927" s="404"/>
      <c r="M4927" s="404"/>
      <c r="N4927" s="404"/>
      <c r="O4927" s="404"/>
      <c r="P4927" s="404"/>
      <c r="Q4927" s="404"/>
      <c r="R4927" s="404"/>
      <c r="S4927" s="404"/>
      <c r="T4927" s="404"/>
    </row>
    <row r="4928" spans="12:20" ht="16.8">
      <c r="L4928" s="404"/>
      <c r="M4928" s="404"/>
      <c r="N4928" s="404"/>
      <c r="O4928" s="404"/>
      <c r="P4928" s="404"/>
      <c r="Q4928" s="404"/>
      <c r="R4928" s="404"/>
      <c r="S4928" s="404"/>
      <c r="T4928" s="404"/>
    </row>
    <row r="4929" spans="12:20" ht="16.8">
      <c r="L4929" s="404"/>
      <c r="M4929" s="404"/>
      <c r="N4929" s="404"/>
      <c r="O4929" s="404"/>
      <c r="P4929" s="404"/>
      <c r="Q4929" s="404"/>
      <c r="R4929" s="404"/>
      <c r="S4929" s="404"/>
      <c r="T4929" s="404"/>
    </row>
    <row r="4930" spans="12:20" ht="16.8">
      <c r="L4930" s="404"/>
      <c r="M4930" s="404"/>
      <c r="N4930" s="404"/>
      <c r="O4930" s="404"/>
      <c r="P4930" s="404"/>
      <c r="Q4930" s="404"/>
      <c r="R4930" s="404"/>
      <c r="S4930" s="404"/>
      <c r="T4930" s="404"/>
    </row>
    <row r="4931" spans="12:20" ht="16.8">
      <c r="L4931" s="404"/>
      <c r="M4931" s="404"/>
      <c r="N4931" s="404"/>
      <c r="O4931" s="404"/>
      <c r="P4931" s="404"/>
      <c r="Q4931" s="404"/>
      <c r="R4931" s="404"/>
      <c r="S4931" s="404"/>
      <c r="T4931" s="404"/>
    </row>
    <row r="4932" spans="12:20" ht="16.8">
      <c r="L4932" s="404"/>
      <c r="M4932" s="404"/>
      <c r="N4932" s="404"/>
      <c r="O4932" s="404"/>
      <c r="P4932" s="404"/>
      <c r="Q4932" s="404"/>
      <c r="R4932" s="404"/>
      <c r="S4932" s="404"/>
      <c r="T4932" s="404"/>
    </row>
    <row r="4933" spans="12:20" ht="16.8">
      <c r="L4933" s="404"/>
      <c r="M4933" s="404"/>
      <c r="N4933" s="404"/>
      <c r="O4933" s="404"/>
      <c r="P4933" s="404"/>
      <c r="Q4933" s="404"/>
      <c r="R4933" s="404"/>
      <c r="S4933" s="404"/>
      <c r="T4933" s="404"/>
    </row>
    <row r="4934" spans="12:20" ht="16.8">
      <c r="L4934" s="404"/>
      <c r="M4934" s="404"/>
      <c r="N4934" s="404"/>
      <c r="O4934" s="404"/>
      <c r="P4934" s="404"/>
      <c r="Q4934" s="404"/>
      <c r="R4934" s="404"/>
      <c r="S4934" s="404"/>
      <c r="T4934" s="404"/>
    </row>
    <row r="4935" spans="12:20" ht="16.8">
      <c r="L4935" s="404"/>
      <c r="M4935" s="404"/>
      <c r="N4935" s="404"/>
      <c r="O4935" s="404"/>
      <c r="P4935" s="404"/>
      <c r="Q4935" s="404"/>
      <c r="R4935" s="404"/>
      <c r="S4935" s="404"/>
      <c r="T4935" s="404"/>
    </row>
    <row r="4936" spans="12:20" ht="16.8">
      <c r="L4936" s="404"/>
      <c r="M4936" s="404"/>
      <c r="N4936" s="404"/>
      <c r="O4936" s="404"/>
      <c r="P4936" s="404"/>
      <c r="Q4936" s="404"/>
      <c r="R4936" s="404"/>
      <c r="S4936" s="404"/>
      <c r="T4936" s="404"/>
    </row>
    <row r="4937" spans="12:20" ht="16.8">
      <c r="L4937" s="404"/>
      <c r="M4937" s="404"/>
      <c r="N4937" s="404"/>
      <c r="O4937" s="404"/>
      <c r="P4937" s="404"/>
      <c r="Q4937" s="404"/>
      <c r="R4937" s="404"/>
      <c r="S4937" s="404"/>
      <c r="T4937" s="404"/>
    </row>
    <row r="4938" spans="12:20" ht="16.8">
      <c r="L4938" s="404"/>
      <c r="M4938" s="404"/>
      <c r="N4938" s="404"/>
      <c r="O4938" s="404"/>
      <c r="P4938" s="404"/>
      <c r="Q4938" s="404"/>
      <c r="R4938" s="404"/>
      <c r="S4938" s="404"/>
      <c r="T4938" s="404"/>
    </row>
    <row r="4939" spans="12:20" ht="16.8">
      <c r="L4939" s="404"/>
      <c r="M4939" s="404"/>
      <c r="N4939" s="404"/>
      <c r="O4939" s="404"/>
      <c r="P4939" s="404"/>
      <c r="Q4939" s="404"/>
      <c r="R4939" s="404"/>
      <c r="S4939" s="404"/>
      <c r="T4939" s="404"/>
    </row>
    <row r="4940" spans="12:20" ht="16.8">
      <c r="L4940" s="404"/>
      <c r="M4940" s="404"/>
      <c r="N4940" s="404"/>
      <c r="O4940" s="404"/>
      <c r="P4940" s="404"/>
      <c r="Q4940" s="404"/>
      <c r="R4940" s="404"/>
      <c r="S4940" s="404"/>
      <c r="T4940" s="404"/>
    </row>
    <row r="4941" spans="12:20" ht="16.8">
      <c r="L4941" s="404"/>
      <c r="M4941" s="404"/>
      <c r="N4941" s="404"/>
      <c r="O4941" s="404"/>
      <c r="P4941" s="404"/>
      <c r="Q4941" s="404"/>
      <c r="R4941" s="404"/>
      <c r="S4941" s="404"/>
      <c r="T4941" s="404"/>
    </row>
    <row r="4942" spans="12:20" ht="16.8">
      <c r="L4942" s="404"/>
      <c r="M4942" s="404"/>
      <c r="N4942" s="404"/>
      <c r="O4942" s="404"/>
      <c r="P4942" s="404"/>
      <c r="Q4942" s="404"/>
      <c r="R4942" s="404"/>
      <c r="S4942" s="404"/>
      <c r="T4942" s="404"/>
    </row>
    <row r="4943" spans="12:20" ht="16.8">
      <c r="L4943" s="404"/>
      <c r="M4943" s="404"/>
      <c r="N4943" s="404"/>
      <c r="O4943" s="404"/>
      <c r="P4943" s="404"/>
      <c r="Q4943" s="404"/>
      <c r="R4943" s="404"/>
      <c r="S4943" s="404"/>
      <c r="T4943" s="404"/>
    </row>
    <row r="4944" spans="12:20" ht="16.8">
      <c r="L4944" s="404"/>
      <c r="M4944" s="404"/>
      <c r="N4944" s="404"/>
      <c r="O4944" s="404"/>
      <c r="P4944" s="404"/>
      <c r="Q4944" s="404"/>
      <c r="R4944" s="404"/>
      <c r="S4944" s="404"/>
      <c r="T4944" s="404"/>
    </row>
    <row r="4945" spans="12:20" ht="16.8">
      <c r="L4945" s="404"/>
      <c r="M4945" s="404"/>
      <c r="N4945" s="404"/>
      <c r="O4945" s="404"/>
      <c r="P4945" s="404"/>
      <c r="Q4945" s="404"/>
      <c r="R4945" s="404"/>
      <c r="S4945" s="404"/>
      <c r="T4945" s="404"/>
    </row>
    <row r="4946" spans="12:20" ht="16.8">
      <c r="L4946" s="404"/>
      <c r="M4946" s="404"/>
      <c r="N4946" s="404"/>
      <c r="O4946" s="404"/>
      <c r="P4946" s="404"/>
      <c r="Q4946" s="404"/>
      <c r="R4946" s="404"/>
      <c r="S4946" s="404"/>
      <c r="T4946" s="404"/>
    </row>
    <row r="4947" spans="12:20" ht="16.8">
      <c r="L4947" s="404"/>
      <c r="M4947" s="404"/>
      <c r="N4947" s="404"/>
      <c r="O4947" s="404"/>
      <c r="P4947" s="404"/>
      <c r="Q4947" s="404"/>
      <c r="R4947" s="404"/>
      <c r="S4947" s="404"/>
      <c r="T4947" s="404"/>
    </row>
    <row r="4948" spans="12:20" ht="16.8">
      <c r="L4948" s="404"/>
      <c r="M4948" s="404"/>
      <c r="N4948" s="404"/>
      <c r="O4948" s="404"/>
      <c r="P4948" s="404"/>
      <c r="Q4948" s="404"/>
      <c r="R4948" s="404"/>
      <c r="S4948" s="404"/>
      <c r="T4948" s="404"/>
    </row>
    <row r="4949" spans="12:20" ht="16.8">
      <c r="L4949" s="404"/>
      <c r="M4949" s="404"/>
      <c r="N4949" s="404"/>
      <c r="O4949" s="404"/>
      <c r="P4949" s="404"/>
      <c r="Q4949" s="404"/>
      <c r="R4949" s="404"/>
      <c r="S4949" s="404"/>
      <c r="T4949" s="404"/>
    </row>
    <row r="4950" spans="12:20" ht="16.8">
      <c r="L4950" s="404"/>
      <c r="M4950" s="404"/>
      <c r="N4950" s="404"/>
      <c r="O4950" s="404"/>
      <c r="P4950" s="404"/>
      <c r="Q4950" s="404"/>
      <c r="R4950" s="404"/>
      <c r="S4950" s="404"/>
      <c r="T4950" s="404"/>
    </row>
    <row r="4951" spans="12:20" ht="16.8">
      <c r="L4951" s="404"/>
      <c r="M4951" s="404"/>
      <c r="N4951" s="404"/>
      <c r="O4951" s="404"/>
      <c r="P4951" s="404"/>
      <c r="Q4951" s="404"/>
      <c r="R4951" s="404"/>
      <c r="S4951" s="404"/>
      <c r="T4951" s="404"/>
    </row>
    <row r="4952" spans="12:20" ht="16.8">
      <c r="L4952" s="404"/>
      <c r="M4952" s="404"/>
      <c r="N4952" s="404"/>
      <c r="O4952" s="404"/>
      <c r="P4952" s="404"/>
      <c r="Q4952" s="404"/>
      <c r="R4952" s="404"/>
      <c r="S4952" s="404"/>
      <c r="T4952" s="404"/>
    </row>
    <row r="4953" spans="12:20" ht="16.8">
      <c r="L4953" s="404"/>
      <c r="M4953" s="404"/>
      <c r="N4953" s="404"/>
      <c r="O4953" s="404"/>
      <c r="P4953" s="404"/>
      <c r="Q4953" s="404"/>
      <c r="R4953" s="404"/>
      <c r="S4953" s="404"/>
      <c r="T4953" s="404"/>
    </row>
    <row r="4954" spans="12:20" ht="16.8">
      <c r="L4954" s="404"/>
      <c r="M4954" s="404"/>
      <c r="N4954" s="404"/>
      <c r="O4954" s="404"/>
      <c r="P4954" s="404"/>
      <c r="Q4954" s="404"/>
      <c r="R4954" s="404"/>
      <c r="S4954" s="404"/>
      <c r="T4954" s="404"/>
    </row>
    <row r="4955" spans="12:20" ht="16.8">
      <c r="L4955" s="404"/>
      <c r="M4955" s="404"/>
      <c r="N4955" s="404"/>
      <c r="O4955" s="404"/>
      <c r="P4955" s="404"/>
      <c r="Q4955" s="404"/>
      <c r="R4955" s="404"/>
      <c r="S4955" s="404"/>
      <c r="T4955" s="404"/>
    </row>
    <row r="4956" spans="12:20" ht="16.8">
      <c r="L4956" s="404"/>
      <c r="M4956" s="404"/>
      <c r="N4956" s="404"/>
      <c r="O4956" s="404"/>
      <c r="P4956" s="404"/>
      <c r="Q4956" s="404"/>
      <c r="R4956" s="404"/>
      <c r="S4956" s="404"/>
      <c r="T4956" s="404"/>
    </row>
    <row r="4957" spans="12:20" ht="16.8">
      <c r="L4957" s="404"/>
      <c r="M4957" s="404"/>
      <c r="N4957" s="404"/>
      <c r="O4957" s="404"/>
      <c r="P4957" s="404"/>
      <c r="Q4957" s="404"/>
      <c r="R4957" s="404"/>
      <c r="S4957" s="404"/>
      <c r="T4957" s="404"/>
    </row>
    <row r="4958" spans="12:20" ht="16.8">
      <c r="L4958" s="404"/>
      <c r="M4958" s="404"/>
      <c r="N4958" s="404"/>
      <c r="O4958" s="404"/>
      <c r="P4958" s="404"/>
      <c r="Q4958" s="404"/>
      <c r="R4958" s="404"/>
      <c r="S4958" s="404"/>
      <c r="T4958" s="404"/>
    </row>
    <row r="4959" spans="12:20" ht="16.8">
      <c r="L4959" s="404"/>
      <c r="M4959" s="404"/>
      <c r="N4959" s="404"/>
      <c r="O4959" s="404"/>
      <c r="P4959" s="404"/>
      <c r="Q4959" s="404"/>
      <c r="R4959" s="404"/>
      <c r="S4959" s="404"/>
      <c r="T4959" s="404"/>
    </row>
    <row r="4960" spans="12:20" ht="16.8">
      <c r="L4960" s="404"/>
      <c r="M4960" s="404"/>
      <c r="N4960" s="404"/>
      <c r="O4960" s="404"/>
      <c r="P4960" s="404"/>
      <c r="Q4960" s="404"/>
      <c r="R4960" s="404"/>
      <c r="S4960" s="404"/>
      <c r="T4960" s="404"/>
    </row>
    <row r="4961" spans="12:20" ht="16.8">
      <c r="L4961" s="404"/>
      <c r="M4961" s="404"/>
      <c r="N4961" s="404"/>
      <c r="O4961" s="404"/>
      <c r="P4961" s="404"/>
      <c r="Q4961" s="404"/>
      <c r="R4961" s="404"/>
      <c r="S4961" s="404"/>
      <c r="T4961" s="404"/>
    </row>
    <row r="4962" spans="12:20" ht="16.8">
      <c r="L4962" s="404"/>
      <c r="M4962" s="404"/>
      <c r="N4962" s="404"/>
      <c r="O4962" s="404"/>
      <c r="P4962" s="404"/>
      <c r="Q4962" s="404"/>
      <c r="R4962" s="404"/>
      <c r="S4962" s="404"/>
      <c r="T4962" s="404"/>
    </row>
    <row r="4963" spans="12:20" ht="16.8">
      <c r="L4963" s="404"/>
      <c r="M4963" s="404"/>
      <c r="N4963" s="404"/>
      <c r="O4963" s="404"/>
      <c r="P4963" s="404"/>
      <c r="Q4963" s="404"/>
      <c r="R4963" s="404"/>
      <c r="S4963" s="404"/>
      <c r="T4963" s="404"/>
    </row>
    <row r="4964" spans="12:20" ht="16.8">
      <c r="L4964" s="404"/>
      <c r="M4964" s="404"/>
      <c r="N4964" s="404"/>
      <c r="O4964" s="404"/>
      <c r="P4964" s="404"/>
      <c r="Q4964" s="404"/>
      <c r="R4964" s="404"/>
      <c r="S4964" s="404"/>
      <c r="T4964" s="404"/>
    </row>
    <row r="4965" spans="12:20" ht="16.8">
      <c r="L4965" s="404"/>
      <c r="M4965" s="404"/>
      <c r="N4965" s="404"/>
      <c r="O4965" s="404"/>
      <c r="P4965" s="404"/>
      <c r="Q4965" s="404"/>
      <c r="R4965" s="404"/>
      <c r="S4965" s="404"/>
      <c r="T4965" s="404"/>
    </row>
    <row r="4966" spans="12:20" ht="16.8">
      <c r="L4966" s="404"/>
      <c r="M4966" s="404"/>
      <c r="N4966" s="404"/>
      <c r="O4966" s="404"/>
      <c r="P4966" s="404"/>
      <c r="Q4966" s="404"/>
      <c r="R4966" s="404"/>
      <c r="S4966" s="404"/>
      <c r="T4966" s="404"/>
    </row>
    <row r="4967" spans="12:20" ht="16.8">
      <c r="L4967" s="404"/>
      <c r="M4967" s="404"/>
      <c r="N4967" s="404"/>
      <c r="O4967" s="404"/>
      <c r="P4967" s="404"/>
      <c r="Q4967" s="404"/>
      <c r="R4967" s="404"/>
      <c r="S4967" s="404"/>
      <c r="T4967" s="404"/>
    </row>
    <row r="4968" spans="12:20" ht="16.8">
      <c r="L4968" s="404"/>
      <c r="M4968" s="404"/>
      <c r="N4968" s="404"/>
      <c r="O4968" s="404"/>
      <c r="P4968" s="404"/>
      <c r="Q4968" s="404"/>
      <c r="R4968" s="404"/>
      <c r="S4968" s="404"/>
      <c r="T4968" s="404"/>
    </row>
    <row r="4969" spans="12:20" ht="16.8">
      <c r="L4969" s="404"/>
      <c r="M4969" s="404"/>
      <c r="N4969" s="404"/>
      <c r="O4969" s="404"/>
      <c r="P4969" s="404"/>
      <c r="Q4969" s="404"/>
      <c r="R4969" s="404"/>
      <c r="S4969" s="404"/>
      <c r="T4969" s="404"/>
    </row>
    <row r="4970" spans="12:20" ht="16.8">
      <c r="L4970" s="404"/>
      <c r="M4970" s="404"/>
      <c r="N4970" s="404"/>
      <c r="O4970" s="404"/>
      <c r="P4970" s="404"/>
      <c r="Q4970" s="404"/>
      <c r="R4970" s="404"/>
      <c r="S4970" s="404"/>
      <c r="T4970" s="404"/>
    </row>
    <row r="4971" spans="12:20" ht="16.8">
      <c r="L4971" s="404"/>
      <c r="M4971" s="404"/>
      <c r="N4971" s="404"/>
      <c r="O4971" s="404"/>
      <c r="P4971" s="404"/>
      <c r="Q4971" s="404"/>
      <c r="R4971" s="404"/>
      <c r="S4971" s="404"/>
      <c r="T4971" s="404"/>
    </row>
    <row r="4972" spans="12:20" ht="16.8">
      <c r="L4972" s="404"/>
      <c r="M4972" s="404"/>
      <c r="N4972" s="404"/>
      <c r="O4972" s="404"/>
      <c r="P4972" s="404"/>
      <c r="Q4972" s="404"/>
      <c r="R4972" s="404"/>
      <c r="S4972" s="404"/>
      <c r="T4972" s="404"/>
    </row>
    <row r="4973" spans="12:20" ht="16.8">
      <c r="L4973" s="404"/>
      <c r="M4973" s="404"/>
      <c r="N4973" s="404"/>
      <c r="O4973" s="404"/>
      <c r="P4973" s="404"/>
      <c r="Q4973" s="404"/>
      <c r="R4973" s="404"/>
      <c r="S4973" s="404"/>
      <c r="T4973" s="404"/>
    </row>
    <row r="4974" spans="12:20" ht="16.8">
      <c r="L4974" s="404"/>
      <c r="M4974" s="404"/>
      <c r="N4974" s="404"/>
      <c r="O4974" s="404"/>
      <c r="P4974" s="404"/>
      <c r="Q4974" s="404"/>
      <c r="R4974" s="404"/>
      <c r="S4974" s="404"/>
      <c r="T4974" s="404"/>
    </row>
    <row r="4975" spans="12:20" ht="16.8">
      <c r="L4975" s="404"/>
      <c r="M4975" s="404"/>
      <c r="N4975" s="404"/>
      <c r="O4975" s="404"/>
      <c r="P4975" s="404"/>
      <c r="Q4975" s="404"/>
      <c r="R4975" s="404"/>
      <c r="S4975" s="404"/>
      <c r="T4975" s="404"/>
    </row>
    <row r="4976" spans="12:20" ht="16.8">
      <c r="L4976" s="404"/>
      <c r="M4976" s="404"/>
      <c r="N4976" s="404"/>
      <c r="O4976" s="404"/>
      <c r="P4976" s="404"/>
      <c r="Q4976" s="404"/>
      <c r="R4976" s="404"/>
      <c r="S4976" s="404"/>
      <c r="T4976" s="404"/>
    </row>
    <row r="4977" spans="12:20" ht="16.8">
      <c r="L4977" s="404"/>
      <c r="M4977" s="404"/>
      <c r="N4977" s="404"/>
      <c r="O4977" s="404"/>
      <c r="P4977" s="404"/>
      <c r="Q4977" s="404"/>
      <c r="R4977" s="404"/>
      <c r="S4977" s="404"/>
      <c r="T4977" s="404"/>
    </row>
    <row r="4978" spans="12:20" ht="16.8">
      <c r="L4978" s="404"/>
      <c r="M4978" s="404"/>
      <c r="N4978" s="404"/>
      <c r="O4978" s="404"/>
      <c r="P4978" s="404"/>
      <c r="Q4978" s="404"/>
      <c r="R4978" s="404"/>
      <c r="S4978" s="404"/>
      <c r="T4978" s="404"/>
    </row>
    <row r="4979" spans="12:20" ht="16.8">
      <c r="L4979" s="404"/>
      <c r="M4979" s="404"/>
      <c r="N4979" s="404"/>
      <c r="O4979" s="404"/>
      <c r="P4979" s="404"/>
      <c r="Q4979" s="404"/>
      <c r="R4979" s="404"/>
      <c r="S4979" s="404"/>
      <c r="T4979" s="404"/>
    </row>
    <row r="4980" spans="12:20" ht="16.8">
      <c r="L4980" s="404"/>
      <c r="M4980" s="404"/>
      <c r="N4980" s="404"/>
      <c r="O4980" s="404"/>
      <c r="P4980" s="404"/>
      <c r="Q4980" s="404"/>
      <c r="R4980" s="404"/>
      <c r="S4980" s="404"/>
      <c r="T4980" s="404"/>
    </row>
    <row r="4981" spans="12:20" ht="16.8">
      <c r="L4981" s="404"/>
      <c r="M4981" s="404"/>
      <c r="N4981" s="404"/>
      <c r="O4981" s="404"/>
      <c r="P4981" s="404"/>
      <c r="Q4981" s="404"/>
      <c r="R4981" s="404"/>
      <c r="S4981" s="404"/>
      <c r="T4981" s="404"/>
    </row>
    <row r="4982" spans="12:20" ht="16.8">
      <c r="L4982" s="404"/>
      <c r="M4982" s="404"/>
      <c r="N4982" s="404"/>
      <c r="O4982" s="404"/>
      <c r="P4982" s="404"/>
      <c r="Q4982" s="404"/>
      <c r="R4982" s="404"/>
      <c r="S4982" s="404"/>
      <c r="T4982" s="404"/>
    </row>
    <row r="4983" spans="12:20" ht="16.8">
      <c r="L4983" s="404"/>
      <c r="M4983" s="404"/>
      <c r="N4983" s="404"/>
      <c r="O4983" s="404"/>
      <c r="P4983" s="404"/>
      <c r="Q4983" s="404"/>
      <c r="R4983" s="404"/>
      <c r="S4983" s="404"/>
      <c r="T4983" s="404"/>
    </row>
    <row r="4984" spans="12:20" ht="16.8">
      <c r="L4984" s="404"/>
      <c r="M4984" s="404"/>
      <c r="N4984" s="404"/>
      <c r="O4984" s="404"/>
      <c r="P4984" s="404"/>
      <c r="Q4984" s="404"/>
      <c r="R4984" s="404"/>
      <c r="S4984" s="404"/>
      <c r="T4984" s="404"/>
    </row>
    <row r="4985" spans="12:20" ht="16.8">
      <c r="L4985" s="404"/>
      <c r="M4985" s="404"/>
      <c r="N4985" s="404"/>
      <c r="O4985" s="404"/>
      <c r="P4985" s="404"/>
      <c r="Q4985" s="404"/>
      <c r="R4985" s="404"/>
      <c r="S4985" s="404"/>
      <c r="T4985" s="404"/>
    </row>
    <row r="4986" spans="12:20" ht="16.8">
      <c r="L4986" s="404"/>
      <c r="M4986" s="404"/>
      <c r="N4986" s="404"/>
      <c r="O4986" s="404"/>
      <c r="P4986" s="404"/>
      <c r="Q4986" s="404"/>
      <c r="R4986" s="404"/>
      <c r="S4986" s="404"/>
      <c r="T4986" s="404"/>
    </row>
    <row r="4987" spans="12:20" ht="16.8">
      <c r="L4987" s="404"/>
      <c r="M4987" s="404"/>
      <c r="N4987" s="404"/>
      <c r="O4987" s="404"/>
      <c r="P4987" s="404"/>
      <c r="Q4987" s="404"/>
      <c r="R4987" s="404"/>
      <c r="S4987" s="404"/>
      <c r="T4987" s="404"/>
    </row>
    <row r="4988" spans="12:20" ht="16.8">
      <c r="L4988" s="404"/>
      <c r="M4988" s="404"/>
      <c r="N4988" s="404"/>
      <c r="O4988" s="404"/>
      <c r="P4988" s="404"/>
      <c r="Q4988" s="404"/>
      <c r="R4988" s="404"/>
      <c r="S4988" s="404"/>
      <c r="T4988" s="404"/>
    </row>
    <row r="4989" spans="12:20" ht="16.8">
      <c r="L4989" s="404"/>
      <c r="M4989" s="404"/>
      <c r="N4989" s="404"/>
      <c r="O4989" s="404"/>
      <c r="P4989" s="404"/>
      <c r="Q4989" s="404"/>
      <c r="R4989" s="404"/>
      <c r="S4989" s="404"/>
      <c r="T4989" s="404"/>
    </row>
    <row r="4990" spans="12:20" ht="16.8">
      <c r="L4990" s="404"/>
      <c r="M4990" s="404"/>
      <c r="N4990" s="404"/>
      <c r="O4990" s="404"/>
      <c r="P4990" s="404"/>
      <c r="Q4990" s="404"/>
      <c r="R4990" s="404"/>
      <c r="S4990" s="404"/>
      <c r="T4990" s="404"/>
    </row>
    <row r="4991" spans="12:20" ht="16.8">
      <c r="L4991" s="404"/>
      <c r="M4991" s="404"/>
      <c r="N4991" s="404"/>
      <c r="O4991" s="404"/>
      <c r="P4991" s="404"/>
      <c r="Q4991" s="404"/>
      <c r="R4991" s="404"/>
      <c r="S4991" s="404"/>
      <c r="T4991" s="404"/>
    </row>
    <row r="4992" spans="12:20" ht="16.8">
      <c r="L4992" s="404"/>
      <c r="M4992" s="404"/>
      <c r="N4992" s="404"/>
      <c r="O4992" s="404"/>
      <c r="P4992" s="404"/>
      <c r="Q4992" s="404"/>
      <c r="R4992" s="404"/>
      <c r="S4992" s="404"/>
      <c r="T4992" s="404"/>
    </row>
    <row r="4993" spans="12:20" ht="16.8">
      <c r="L4993" s="404"/>
      <c r="M4993" s="404"/>
      <c r="N4993" s="404"/>
      <c r="O4993" s="404"/>
      <c r="P4993" s="404"/>
      <c r="Q4993" s="404"/>
      <c r="R4993" s="404"/>
      <c r="S4993" s="404"/>
      <c r="T4993" s="404"/>
    </row>
    <row r="4994" spans="12:20" ht="16.8">
      <c r="L4994" s="404"/>
      <c r="M4994" s="404"/>
      <c r="N4994" s="404"/>
      <c r="O4994" s="404"/>
      <c r="P4994" s="404"/>
      <c r="Q4994" s="404"/>
      <c r="R4994" s="404"/>
      <c r="S4994" s="404"/>
      <c r="T4994" s="404"/>
    </row>
    <row r="4995" spans="12:20" ht="16.8">
      <c r="L4995" s="404"/>
      <c r="M4995" s="404"/>
      <c r="N4995" s="404"/>
      <c r="O4995" s="404"/>
      <c r="P4995" s="404"/>
      <c r="Q4995" s="404"/>
      <c r="R4995" s="404"/>
      <c r="S4995" s="404"/>
      <c r="T4995" s="404"/>
    </row>
    <row r="4996" spans="12:20" ht="16.8">
      <c r="L4996" s="404"/>
      <c r="M4996" s="404"/>
      <c r="N4996" s="404"/>
      <c r="O4996" s="404"/>
      <c r="P4996" s="404"/>
      <c r="Q4996" s="404"/>
      <c r="R4996" s="404"/>
      <c r="S4996" s="404"/>
      <c r="T4996" s="404"/>
    </row>
    <row r="4997" spans="12:20" ht="16.8">
      <c r="L4997" s="404"/>
      <c r="M4997" s="404"/>
      <c r="N4997" s="404"/>
      <c r="O4997" s="404"/>
      <c r="P4997" s="404"/>
      <c r="Q4997" s="404"/>
      <c r="R4997" s="404"/>
      <c r="S4997" s="404"/>
      <c r="T4997" s="404"/>
    </row>
    <row r="4998" spans="12:20" ht="16.8">
      <c r="L4998" s="404"/>
      <c r="M4998" s="404"/>
      <c r="N4998" s="404"/>
      <c r="O4998" s="404"/>
      <c r="P4998" s="404"/>
      <c r="Q4998" s="404"/>
      <c r="R4998" s="404"/>
      <c r="S4998" s="404"/>
      <c r="T4998" s="404"/>
    </row>
    <row r="4999" spans="12:20" ht="16.8">
      <c r="L4999" s="404"/>
      <c r="M4999" s="404"/>
      <c r="N4999" s="404"/>
      <c r="O4999" s="404"/>
      <c r="P4999" s="404"/>
      <c r="Q4999" s="404"/>
      <c r="R4999" s="404"/>
      <c r="S4999" s="404"/>
      <c r="T4999" s="404"/>
    </row>
    <row r="5000" spans="12:20" ht="16.8">
      <c r="L5000" s="404"/>
      <c r="M5000" s="404"/>
      <c r="N5000" s="404"/>
      <c r="O5000" s="404"/>
      <c r="P5000" s="404"/>
      <c r="Q5000" s="404"/>
      <c r="R5000" s="404"/>
      <c r="S5000" s="404"/>
      <c r="T5000" s="404"/>
    </row>
    <row r="5001" spans="12:20" ht="16.8">
      <c r="L5001" s="404"/>
      <c r="M5001" s="404"/>
      <c r="N5001" s="404"/>
      <c r="O5001" s="404"/>
      <c r="P5001" s="404"/>
      <c r="Q5001" s="404"/>
      <c r="R5001" s="404"/>
      <c r="S5001" s="404"/>
      <c r="T5001" s="404"/>
    </row>
    <row r="5002" spans="12:20" ht="16.8">
      <c r="L5002" s="404"/>
      <c r="M5002" s="404"/>
      <c r="N5002" s="404"/>
      <c r="O5002" s="404"/>
      <c r="P5002" s="404"/>
      <c r="Q5002" s="404"/>
      <c r="R5002" s="404"/>
      <c r="S5002" s="404"/>
      <c r="T5002" s="404"/>
    </row>
    <row r="5003" spans="12:20" ht="16.8">
      <c r="L5003" s="404"/>
      <c r="M5003" s="404"/>
      <c r="N5003" s="404"/>
      <c r="O5003" s="404"/>
      <c r="P5003" s="404"/>
      <c r="Q5003" s="404"/>
      <c r="R5003" s="404"/>
      <c r="S5003" s="404"/>
      <c r="T5003" s="404"/>
    </row>
    <row r="5004" spans="12:20" ht="16.8">
      <c r="L5004" s="404"/>
      <c r="M5004" s="404"/>
      <c r="N5004" s="404"/>
      <c r="O5004" s="404"/>
      <c r="P5004" s="404"/>
      <c r="Q5004" s="404"/>
      <c r="R5004" s="404"/>
      <c r="S5004" s="404"/>
      <c r="T5004" s="404"/>
    </row>
    <row r="5005" spans="12:20" ht="16.8">
      <c r="L5005" s="404"/>
      <c r="M5005" s="404"/>
      <c r="N5005" s="404"/>
      <c r="O5005" s="404"/>
      <c r="P5005" s="404"/>
      <c r="Q5005" s="404"/>
      <c r="R5005" s="404"/>
      <c r="S5005" s="404"/>
      <c r="T5005" s="404"/>
    </row>
    <row r="5006" spans="12:20" ht="16.8">
      <c r="L5006" s="404"/>
      <c r="M5006" s="404"/>
      <c r="N5006" s="404"/>
      <c r="O5006" s="404"/>
      <c r="P5006" s="404"/>
      <c r="Q5006" s="404"/>
      <c r="R5006" s="404"/>
      <c r="S5006" s="404"/>
      <c r="T5006" s="404"/>
    </row>
    <row r="5007" spans="12:20" ht="16.8">
      <c r="L5007" s="404"/>
      <c r="M5007" s="404"/>
      <c r="N5007" s="404"/>
      <c r="O5007" s="404"/>
      <c r="P5007" s="404"/>
      <c r="Q5007" s="404"/>
      <c r="R5007" s="404"/>
      <c r="S5007" s="404"/>
      <c r="T5007" s="404"/>
    </row>
    <row r="5008" spans="12:20" ht="16.8">
      <c r="L5008" s="404"/>
      <c r="M5008" s="404"/>
      <c r="N5008" s="404"/>
      <c r="O5008" s="404"/>
      <c r="P5008" s="404"/>
      <c r="Q5008" s="404"/>
      <c r="R5008" s="404"/>
      <c r="S5008" s="404"/>
      <c r="T5008" s="404"/>
    </row>
    <row r="5009" spans="12:20" ht="16.8">
      <c r="L5009" s="404"/>
      <c r="M5009" s="404"/>
      <c r="N5009" s="404"/>
      <c r="O5009" s="404"/>
      <c r="P5009" s="404"/>
      <c r="Q5009" s="404"/>
      <c r="R5009" s="404"/>
      <c r="S5009" s="404"/>
      <c r="T5009" s="404"/>
    </row>
    <row r="5010" spans="12:20" ht="16.8">
      <c r="L5010" s="404"/>
      <c r="M5010" s="404"/>
      <c r="N5010" s="404"/>
      <c r="O5010" s="404"/>
      <c r="P5010" s="404"/>
      <c r="Q5010" s="404"/>
      <c r="R5010" s="404"/>
      <c r="S5010" s="404"/>
      <c r="T5010" s="404"/>
    </row>
    <row r="5011" spans="12:20" ht="16.8">
      <c r="L5011" s="404"/>
      <c r="M5011" s="404"/>
      <c r="N5011" s="404"/>
      <c r="O5011" s="404"/>
      <c r="P5011" s="404"/>
      <c r="Q5011" s="404"/>
      <c r="R5011" s="404"/>
      <c r="S5011" s="404"/>
      <c r="T5011" s="404"/>
    </row>
    <row r="5012" spans="12:20" ht="16.8">
      <c r="L5012" s="404"/>
      <c r="M5012" s="404"/>
      <c r="N5012" s="404"/>
      <c r="O5012" s="404"/>
      <c r="P5012" s="404"/>
      <c r="Q5012" s="404"/>
      <c r="R5012" s="404"/>
      <c r="S5012" s="404"/>
      <c r="T5012" s="404"/>
    </row>
    <row r="5013" spans="12:20" ht="16.8">
      <c r="L5013" s="404"/>
      <c r="M5013" s="404"/>
      <c r="N5013" s="404"/>
      <c r="O5013" s="404"/>
      <c r="P5013" s="404"/>
      <c r="Q5013" s="404"/>
      <c r="R5013" s="404"/>
      <c r="S5013" s="404"/>
      <c r="T5013" s="404"/>
    </row>
    <row r="5014" spans="12:20" ht="16.8">
      <c r="L5014" s="404"/>
      <c r="M5014" s="404"/>
      <c r="N5014" s="404"/>
      <c r="O5014" s="404"/>
      <c r="P5014" s="404"/>
      <c r="Q5014" s="404"/>
      <c r="R5014" s="404"/>
      <c r="S5014" s="404"/>
      <c r="T5014" s="404"/>
    </row>
    <row r="5015" spans="12:20" ht="16.8">
      <c r="L5015" s="404"/>
      <c r="M5015" s="404"/>
      <c r="N5015" s="404"/>
      <c r="O5015" s="404"/>
      <c r="P5015" s="404"/>
      <c r="Q5015" s="404"/>
      <c r="R5015" s="404"/>
      <c r="S5015" s="404"/>
      <c r="T5015" s="404"/>
    </row>
    <row r="5016" spans="12:20" ht="16.8">
      <c r="L5016" s="404"/>
      <c r="M5016" s="404"/>
      <c r="N5016" s="404"/>
      <c r="O5016" s="404"/>
      <c r="P5016" s="404"/>
      <c r="Q5016" s="404"/>
      <c r="R5016" s="404"/>
      <c r="S5016" s="404"/>
      <c r="T5016" s="404"/>
    </row>
    <row r="5017" spans="12:20" ht="16.8">
      <c r="L5017" s="404"/>
      <c r="M5017" s="404"/>
      <c r="N5017" s="404"/>
      <c r="O5017" s="404"/>
      <c r="P5017" s="404"/>
      <c r="Q5017" s="404"/>
      <c r="R5017" s="404"/>
      <c r="S5017" s="404"/>
      <c r="T5017" s="404"/>
    </row>
    <row r="5018" spans="12:20" ht="16.8">
      <c r="L5018" s="404"/>
      <c r="M5018" s="404"/>
      <c r="N5018" s="404"/>
      <c r="O5018" s="404"/>
      <c r="P5018" s="404"/>
      <c r="Q5018" s="404"/>
      <c r="R5018" s="404"/>
      <c r="S5018" s="404"/>
      <c r="T5018" s="404"/>
    </row>
    <row r="5019" spans="12:20" ht="16.8">
      <c r="L5019" s="404"/>
      <c r="M5019" s="404"/>
      <c r="N5019" s="404"/>
      <c r="O5019" s="404"/>
      <c r="P5019" s="404"/>
      <c r="Q5019" s="404"/>
      <c r="R5019" s="404"/>
      <c r="S5019" s="404"/>
      <c r="T5019" s="404"/>
    </row>
    <row r="5020" spans="12:20" ht="16.8">
      <c r="L5020" s="404"/>
      <c r="M5020" s="404"/>
      <c r="N5020" s="404"/>
      <c r="O5020" s="404"/>
      <c r="P5020" s="404"/>
      <c r="Q5020" s="404"/>
      <c r="R5020" s="404"/>
      <c r="S5020" s="404"/>
      <c r="T5020" s="404"/>
    </row>
    <row r="5021" spans="12:20" ht="16.8">
      <c r="L5021" s="404"/>
      <c r="M5021" s="404"/>
      <c r="N5021" s="404"/>
      <c r="O5021" s="404"/>
      <c r="P5021" s="404"/>
      <c r="Q5021" s="404"/>
      <c r="R5021" s="404"/>
      <c r="S5021" s="404"/>
      <c r="T5021" s="404"/>
    </row>
    <row r="5022" spans="12:20" ht="16.8">
      <c r="L5022" s="404"/>
      <c r="M5022" s="404"/>
      <c r="N5022" s="404"/>
      <c r="O5022" s="404"/>
      <c r="P5022" s="404"/>
      <c r="Q5022" s="404"/>
      <c r="R5022" s="404"/>
      <c r="S5022" s="404"/>
      <c r="T5022" s="404"/>
    </row>
    <row r="5023" spans="12:20" ht="16.8">
      <c r="L5023" s="404"/>
      <c r="M5023" s="404"/>
      <c r="N5023" s="404"/>
      <c r="O5023" s="404"/>
      <c r="P5023" s="404"/>
      <c r="Q5023" s="404"/>
      <c r="R5023" s="404"/>
      <c r="S5023" s="404"/>
      <c r="T5023" s="404"/>
    </row>
    <row r="5024" spans="12:20" ht="16.8">
      <c r="L5024" s="404"/>
      <c r="M5024" s="404"/>
      <c r="N5024" s="404"/>
      <c r="O5024" s="404"/>
      <c r="P5024" s="404"/>
      <c r="Q5024" s="404"/>
      <c r="R5024" s="404"/>
      <c r="S5024" s="404"/>
      <c r="T5024" s="404"/>
    </row>
    <row r="5025" spans="12:20" ht="16.8">
      <c r="L5025" s="404"/>
      <c r="M5025" s="404"/>
      <c r="N5025" s="404"/>
      <c r="O5025" s="404"/>
      <c r="P5025" s="404"/>
      <c r="Q5025" s="404"/>
      <c r="R5025" s="404"/>
      <c r="S5025" s="404"/>
      <c r="T5025" s="404"/>
    </row>
    <row r="5026" spans="12:20" ht="16.8">
      <c r="L5026" s="404"/>
      <c r="M5026" s="404"/>
      <c r="N5026" s="404"/>
      <c r="O5026" s="404"/>
      <c r="P5026" s="404"/>
      <c r="Q5026" s="404"/>
      <c r="R5026" s="404"/>
      <c r="S5026" s="404"/>
      <c r="T5026" s="404"/>
    </row>
    <row r="5027" spans="12:20" ht="16.8">
      <c r="L5027" s="404"/>
      <c r="M5027" s="404"/>
      <c r="N5027" s="404"/>
      <c r="O5027" s="404"/>
      <c r="P5027" s="404"/>
      <c r="Q5027" s="404"/>
      <c r="R5027" s="404"/>
      <c r="S5027" s="404"/>
      <c r="T5027" s="404"/>
    </row>
    <row r="5028" spans="12:20" ht="16.8">
      <c r="L5028" s="404"/>
      <c r="M5028" s="404"/>
      <c r="N5028" s="404"/>
      <c r="O5028" s="404"/>
      <c r="P5028" s="404"/>
      <c r="Q5028" s="404"/>
      <c r="R5028" s="404"/>
      <c r="S5028" s="404"/>
      <c r="T5028" s="404"/>
    </row>
    <row r="5029" spans="12:20" ht="16.8">
      <c r="L5029" s="404"/>
      <c r="M5029" s="404"/>
      <c r="N5029" s="404"/>
      <c r="O5029" s="404"/>
      <c r="P5029" s="404"/>
      <c r="Q5029" s="404"/>
      <c r="R5029" s="404"/>
      <c r="S5029" s="404"/>
      <c r="T5029" s="404"/>
    </row>
    <row r="5030" spans="12:20" ht="16.8">
      <c r="L5030" s="404"/>
      <c r="M5030" s="404"/>
      <c r="N5030" s="404"/>
      <c r="O5030" s="404"/>
      <c r="P5030" s="404"/>
      <c r="Q5030" s="404"/>
      <c r="R5030" s="404"/>
      <c r="S5030" s="404"/>
      <c r="T5030" s="404"/>
    </row>
    <row r="5031" spans="12:20" ht="16.8">
      <c r="L5031" s="404"/>
      <c r="M5031" s="404"/>
      <c r="N5031" s="404"/>
      <c r="O5031" s="404"/>
      <c r="P5031" s="404"/>
      <c r="Q5031" s="404"/>
      <c r="R5031" s="404"/>
      <c r="S5031" s="404"/>
      <c r="T5031" s="404"/>
    </row>
    <row r="5032" spans="12:20" ht="16.8">
      <c r="L5032" s="404"/>
      <c r="M5032" s="404"/>
      <c r="N5032" s="404"/>
      <c r="O5032" s="404"/>
      <c r="P5032" s="404"/>
      <c r="Q5032" s="404"/>
      <c r="R5032" s="404"/>
      <c r="S5032" s="404"/>
      <c r="T5032" s="404"/>
    </row>
    <row r="5033" spans="12:20" ht="16.8">
      <c r="L5033" s="404"/>
      <c r="M5033" s="404"/>
      <c r="N5033" s="404"/>
      <c r="O5033" s="404"/>
      <c r="P5033" s="404"/>
      <c r="Q5033" s="404"/>
      <c r="R5033" s="404"/>
      <c r="S5033" s="404"/>
      <c r="T5033" s="404"/>
    </row>
    <row r="5034" spans="12:20" ht="16.8">
      <c r="L5034" s="404"/>
      <c r="M5034" s="404"/>
      <c r="N5034" s="404"/>
      <c r="O5034" s="404"/>
      <c r="P5034" s="404"/>
      <c r="Q5034" s="404"/>
      <c r="R5034" s="404"/>
      <c r="S5034" s="404"/>
      <c r="T5034" s="404"/>
    </row>
    <row r="5035" spans="12:20" ht="16.8">
      <c r="L5035" s="404"/>
      <c r="M5035" s="404"/>
      <c r="N5035" s="404"/>
      <c r="O5035" s="404"/>
      <c r="P5035" s="404"/>
      <c r="Q5035" s="404"/>
      <c r="R5035" s="404"/>
      <c r="S5035" s="404"/>
      <c r="T5035" s="404"/>
    </row>
    <row r="5036" spans="12:20" ht="16.8">
      <c r="L5036" s="404"/>
      <c r="M5036" s="404"/>
      <c r="N5036" s="404"/>
      <c r="O5036" s="404"/>
      <c r="P5036" s="404"/>
      <c r="Q5036" s="404"/>
      <c r="R5036" s="404"/>
      <c r="S5036" s="404"/>
      <c r="T5036" s="404"/>
    </row>
    <row r="5037" spans="12:20" ht="16.8">
      <c r="L5037" s="404"/>
      <c r="M5037" s="404"/>
      <c r="N5037" s="404"/>
      <c r="O5037" s="404"/>
      <c r="P5037" s="404"/>
      <c r="Q5037" s="404"/>
      <c r="R5037" s="404"/>
      <c r="S5037" s="404"/>
      <c r="T5037" s="404"/>
    </row>
    <row r="5038" spans="12:20" ht="16.8">
      <c r="L5038" s="404"/>
      <c r="M5038" s="404"/>
      <c r="N5038" s="404"/>
      <c r="O5038" s="404"/>
      <c r="P5038" s="404"/>
      <c r="Q5038" s="404"/>
      <c r="R5038" s="404"/>
      <c r="S5038" s="404"/>
      <c r="T5038" s="404"/>
    </row>
    <row r="5039" spans="12:20" ht="16.8">
      <c r="L5039" s="404"/>
      <c r="M5039" s="404"/>
      <c r="N5039" s="404"/>
      <c r="O5039" s="404"/>
      <c r="P5039" s="404"/>
      <c r="Q5039" s="404"/>
      <c r="R5039" s="404"/>
      <c r="S5039" s="404"/>
      <c r="T5039" s="404"/>
    </row>
    <row r="5040" spans="12:20" ht="16.8">
      <c r="L5040" s="404"/>
      <c r="M5040" s="404"/>
      <c r="N5040" s="404"/>
      <c r="O5040" s="404"/>
      <c r="P5040" s="404"/>
      <c r="Q5040" s="404"/>
      <c r="R5040" s="404"/>
      <c r="S5040" s="404"/>
      <c r="T5040" s="404"/>
    </row>
    <row r="5041" spans="12:20" ht="16.8">
      <c r="L5041" s="404"/>
      <c r="M5041" s="404"/>
      <c r="N5041" s="404"/>
      <c r="O5041" s="404"/>
      <c r="P5041" s="404"/>
      <c r="Q5041" s="404"/>
      <c r="R5041" s="404"/>
      <c r="S5041" s="404"/>
      <c r="T5041" s="404"/>
    </row>
    <row r="5042" spans="12:20" ht="16.8">
      <c r="L5042" s="404"/>
      <c r="M5042" s="404"/>
      <c r="N5042" s="404"/>
      <c r="O5042" s="404"/>
      <c r="P5042" s="404"/>
      <c r="Q5042" s="404"/>
      <c r="R5042" s="404"/>
      <c r="S5042" s="404"/>
      <c r="T5042" s="404"/>
    </row>
    <row r="5043" spans="12:20" ht="16.8">
      <c r="L5043" s="404"/>
      <c r="M5043" s="404"/>
      <c r="N5043" s="404"/>
      <c r="O5043" s="404"/>
      <c r="P5043" s="404"/>
      <c r="Q5043" s="404"/>
      <c r="R5043" s="404"/>
      <c r="S5043" s="404"/>
      <c r="T5043" s="404"/>
    </row>
    <row r="5044" spans="12:20" ht="16.8">
      <c r="L5044" s="404"/>
      <c r="M5044" s="404"/>
      <c r="N5044" s="404"/>
      <c r="O5044" s="404"/>
      <c r="P5044" s="404"/>
      <c r="Q5044" s="404"/>
      <c r="R5044" s="404"/>
      <c r="S5044" s="404"/>
      <c r="T5044" s="404"/>
    </row>
    <row r="5045" spans="12:20" ht="16.8">
      <c r="L5045" s="404"/>
      <c r="M5045" s="404"/>
      <c r="N5045" s="404"/>
      <c r="O5045" s="404"/>
      <c r="P5045" s="404"/>
      <c r="Q5045" s="404"/>
      <c r="R5045" s="404"/>
      <c r="S5045" s="404"/>
      <c r="T5045" s="404"/>
    </row>
    <row r="5046" spans="12:20" ht="16.8">
      <c r="L5046" s="404"/>
      <c r="M5046" s="404"/>
      <c r="N5046" s="404"/>
      <c r="O5046" s="404"/>
      <c r="P5046" s="404"/>
      <c r="Q5046" s="404"/>
      <c r="R5046" s="404"/>
      <c r="S5046" s="404"/>
      <c r="T5046" s="404"/>
    </row>
    <row r="5047" spans="12:20" ht="16.8">
      <c r="L5047" s="404"/>
      <c r="M5047" s="404"/>
      <c r="N5047" s="404"/>
      <c r="O5047" s="404"/>
      <c r="P5047" s="404"/>
      <c r="Q5047" s="404"/>
      <c r="R5047" s="404"/>
      <c r="S5047" s="404"/>
      <c r="T5047" s="404"/>
    </row>
    <row r="5048" spans="12:20" ht="16.8">
      <c r="L5048" s="404"/>
      <c r="M5048" s="404"/>
      <c r="N5048" s="404"/>
      <c r="O5048" s="404"/>
      <c r="P5048" s="404"/>
      <c r="Q5048" s="404"/>
      <c r="R5048" s="404"/>
      <c r="S5048" s="404"/>
      <c r="T5048" s="404"/>
    </row>
    <row r="5049" spans="12:20" ht="16.8">
      <c r="L5049" s="404"/>
      <c r="M5049" s="404"/>
      <c r="N5049" s="404"/>
      <c r="O5049" s="404"/>
      <c r="P5049" s="404"/>
      <c r="Q5049" s="404"/>
      <c r="R5049" s="404"/>
      <c r="S5049" s="404"/>
      <c r="T5049" s="404"/>
    </row>
    <row r="5050" spans="12:20" ht="16.8">
      <c r="L5050" s="404"/>
      <c r="M5050" s="404"/>
      <c r="N5050" s="404"/>
      <c r="O5050" s="404"/>
      <c r="P5050" s="404"/>
      <c r="Q5050" s="404"/>
      <c r="R5050" s="404"/>
      <c r="S5050" s="404"/>
      <c r="T5050" s="404"/>
    </row>
    <row r="5051" spans="12:20" ht="16.8">
      <c r="L5051" s="404"/>
      <c r="M5051" s="404"/>
      <c r="N5051" s="404"/>
      <c r="O5051" s="404"/>
      <c r="P5051" s="404"/>
      <c r="Q5051" s="404"/>
      <c r="R5051" s="404"/>
      <c r="S5051" s="404"/>
      <c r="T5051" s="404"/>
    </row>
    <row r="5052" spans="12:20" ht="16.8">
      <c r="L5052" s="404"/>
      <c r="M5052" s="404"/>
      <c r="N5052" s="404"/>
      <c r="O5052" s="404"/>
      <c r="P5052" s="404"/>
      <c r="Q5052" s="404"/>
      <c r="R5052" s="404"/>
      <c r="S5052" s="404"/>
      <c r="T5052" s="404"/>
    </row>
    <row r="5053" spans="12:20" ht="16.8">
      <c r="L5053" s="404"/>
      <c r="M5053" s="404"/>
      <c r="N5053" s="404"/>
      <c r="O5053" s="404"/>
      <c r="P5053" s="404"/>
      <c r="Q5053" s="404"/>
      <c r="R5053" s="404"/>
      <c r="S5053" s="404"/>
      <c r="T5053" s="404"/>
    </row>
    <row r="5054" spans="12:20" ht="16.8">
      <c r="L5054" s="404"/>
      <c r="M5054" s="404"/>
      <c r="N5054" s="404"/>
      <c r="O5054" s="404"/>
      <c r="P5054" s="404"/>
      <c r="Q5054" s="404"/>
      <c r="R5054" s="404"/>
      <c r="S5054" s="404"/>
      <c r="T5054" s="404"/>
    </row>
    <row r="5055" spans="12:20" ht="16.8">
      <c r="L5055" s="404"/>
      <c r="M5055" s="404"/>
      <c r="N5055" s="404"/>
      <c r="O5055" s="404"/>
      <c r="P5055" s="404"/>
      <c r="Q5055" s="404"/>
      <c r="R5055" s="404"/>
      <c r="S5055" s="404"/>
      <c r="T5055" s="404"/>
    </row>
    <row r="5056" spans="12:20" ht="16.8">
      <c r="L5056" s="404"/>
      <c r="M5056" s="404"/>
      <c r="N5056" s="404"/>
      <c r="O5056" s="404"/>
      <c r="P5056" s="404"/>
      <c r="Q5056" s="404"/>
      <c r="R5056" s="404"/>
      <c r="S5056" s="404"/>
      <c r="T5056" s="404"/>
    </row>
    <row r="5057" spans="12:20" ht="16.8">
      <c r="L5057" s="404"/>
      <c r="M5057" s="404"/>
      <c r="N5057" s="404"/>
      <c r="O5057" s="404"/>
      <c r="P5057" s="404"/>
      <c r="Q5057" s="404"/>
      <c r="R5057" s="404"/>
      <c r="S5057" s="404"/>
      <c r="T5057" s="404"/>
    </row>
    <row r="5058" spans="12:20" ht="16.8">
      <c r="L5058" s="404"/>
      <c r="M5058" s="404"/>
      <c r="N5058" s="404"/>
      <c r="O5058" s="404"/>
      <c r="P5058" s="404"/>
      <c r="Q5058" s="404"/>
      <c r="R5058" s="404"/>
      <c r="S5058" s="404"/>
      <c r="T5058" s="404"/>
    </row>
    <row r="5059" spans="12:20" ht="16.8">
      <c r="L5059" s="404"/>
      <c r="M5059" s="404"/>
      <c r="N5059" s="404"/>
      <c r="O5059" s="404"/>
      <c r="P5059" s="404"/>
      <c r="Q5059" s="404"/>
      <c r="R5059" s="404"/>
      <c r="S5059" s="404"/>
      <c r="T5059" s="404"/>
    </row>
    <row r="5060" spans="12:20" ht="16.8">
      <c r="L5060" s="404"/>
      <c r="M5060" s="404"/>
      <c r="N5060" s="404"/>
      <c r="O5060" s="404"/>
      <c r="P5060" s="404"/>
      <c r="Q5060" s="404"/>
      <c r="R5060" s="404"/>
      <c r="S5060" s="404"/>
      <c r="T5060" s="404"/>
    </row>
    <row r="5061" spans="12:20" ht="16.8">
      <c r="L5061" s="404"/>
      <c r="M5061" s="404"/>
      <c r="N5061" s="404"/>
      <c r="O5061" s="404"/>
      <c r="P5061" s="404"/>
      <c r="Q5061" s="404"/>
      <c r="R5061" s="404"/>
      <c r="S5061" s="404"/>
      <c r="T5061" s="404"/>
    </row>
    <row r="5062" spans="12:20" ht="16.8">
      <c r="L5062" s="404"/>
      <c r="M5062" s="404"/>
      <c r="N5062" s="404"/>
      <c r="O5062" s="404"/>
      <c r="P5062" s="404"/>
      <c r="Q5062" s="404"/>
      <c r="R5062" s="404"/>
      <c r="S5062" s="404"/>
      <c r="T5062" s="404"/>
    </row>
    <row r="5063" spans="12:20" ht="16.8">
      <c r="L5063" s="404"/>
      <c r="M5063" s="404"/>
      <c r="N5063" s="404"/>
      <c r="O5063" s="404"/>
      <c r="P5063" s="404"/>
      <c r="Q5063" s="404"/>
      <c r="R5063" s="404"/>
      <c r="S5063" s="404"/>
      <c r="T5063" s="404"/>
    </row>
    <row r="5064" spans="12:20" ht="16.8">
      <c r="L5064" s="404"/>
      <c r="M5064" s="404"/>
      <c r="N5064" s="404"/>
      <c r="O5064" s="404"/>
      <c r="P5064" s="404"/>
      <c r="Q5064" s="404"/>
      <c r="R5064" s="404"/>
      <c r="S5064" s="404"/>
      <c r="T5064" s="404"/>
    </row>
    <row r="5065" spans="12:20" ht="16.8">
      <c r="L5065" s="404"/>
      <c r="M5065" s="404"/>
      <c r="N5065" s="404"/>
      <c r="O5065" s="404"/>
      <c r="P5065" s="404"/>
      <c r="Q5065" s="404"/>
      <c r="R5065" s="404"/>
      <c r="S5065" s="404"/>
      <c r="T5065" s="404"/>
    </row>
    <row r="5066" spans="12:20" ht="16.8">
      <c r="L5066" s="404"/>
      <c r="M5066" s="404"/>
      <c r="N5066" s="404"/>
      <c r="O5066" s="404"/>
      <c r="P5066" s="404"/>
      <c r="Q5066" s="404"/>
      <c r="R5066" s="404"/>
      <c r="S5066" s="404"/>
      <c r="T5066" s="404"/>
    </row>
    <row r="5067" spans="12:20" ht="16.8">
      <c r="L5067" s="404"/>
      <c r="M5067" s="404"/>
      <c r="N5067" s="404"/>
      <c r="O5067" s="404"/>
      <c r="P5067" s="404"/>
      <c r="Q5067" s="404"/>
      <c r="R5067" s="404"/>
      <c r="S5067" s="404"/>
      <c r="T5067" s="404"/>
    </row>
    <row r="5068" spans="12:20" ht="16.8">
      <c r="L5068" s="404"/>
      <c r="M5068" s="404"/>
      <c r="N5068" s="404"/>
      <c r="O5068" s="404"/>
      <c r="P5068" s="404"/>
      <c r="Q5068" s="404"/>
      <c r="R5068" s="404"/>
      <c r="S5068" s="404"/>
      <c r="T5068" s="404"/>
    </row>
    <row r="5069" spans="12:20" ht="16.8">
      <c r="L5069" s="404"/>
      <c r="M5069" s="404"/>
      <c r="N5069" s="404"/>
      <c r="O5069" s="404"/>
      <c r="P5069" s="404"/>
      <c r="Q5069" s="404"/>
      <c r="R5069" s="404"/>
      <c r="S5069" s="404"/>
      <c r="T5069" s="404"/>
    </row>
    <row r="5070" spans="12:20" ht="16.8">
      <c r="L5070" s="404"/>
      <c r="M5070" s="404"/>
      <c r="N5070" s="404"/>
      <c r="O5070" s="404"/>
      <c r="P5070" s="404"/>
      <c r="Q5070" s="404"/>
      <c r="R5070" s="404"/>
      <c r="S5070" s="404"/>
      <c r="T5070" s="404"/>
    </row>
    <row r="5071" spans="12:20" ht="16.8">
      <c r="L5071" s="404"/>
      <c r="M5071" s="404"/>
      <c r="N5071" s="404"/>
      <c r="O5071" s="404"/>
      <c r="P5071" s="404"/>
      <c r="Q5071" s="404"/>
      <c r="R5071" s="404"/>
      <c r="S5071" s="404"/>
      <c r="T5071" s="404"/>
    </row>
    <row r="5072" spans="12:20" ht="16.8">
      <c r="L5072" s="404"/>
      <c r="M5072" s="404"/>
      <c r="N5072" s="404"/>
      <c r="O5072" s="404"/>
      <c r="P5072" s="404"/>
      <c r="Q5072" s="404"/>
      <c r="R5072" s="404"/>
      <c r="S5072" s="404"/>
      <c r="T5072" s="404"/>
    </row>
    <row r="5073" spans="12:20" ht="16.8">
      <c r="L5073" s="404"/>
      <c r="M5073" s="404"/>
      <c r="N5073" s="404"/>
      <c r="O5073" s="404"/>
      <c r="P5073" s="404"/>
      <c r="Q5073" s="404"/>
      <c r="R5073" s="404"/>
      <c r="S5073" s="404"/>
      <c r="T5073" s="404"/>
    </row>
    <row r="5074" spans="12:20" ht="16.8">
      <c r="L5074" s="404"/>
      <c r="M5074" s="404"/>
      <c r="N5074" s="404"/>
      <c r="O5074" s="404"/>
      <c r="P5074" s="404"/>
      <c r="Q5074" s="404"/>
      <c r="R5074" s="404"/>
      <c r="S5074" s="404"/>
      <c r="T5074" s="404"/>
    </row>
    <row r="5075" spans="12:20" ht="16.8">
      <c r="L5075" s="404"/>
      <c r="M5075" s="404"/>
      <c r="N5075" s="404"/>
      <c r="O5075" s="404"/>
      <c r="P5075" s="404"/>
      <c r="Q5075" s="404"/>
      <c r="R5075" s="404"/>
      <c r="S5075" s="404"/>
      <c r="T5075" s="404"/>
    </row>
    <row r="5076" spans="12:20" ht="16.8">
      <c r="L5076" s="404"/>
      <c r="M5076" s="404"/>
      <c r="N5076" s="404"/>
      <c r="O5076" s="404"/>
      <c r="P5076" s="404"/>
      <c r="Q5076" s="404"/>
      <c r="R5076" s="404"/>
      <c r="S5076" s="404"/>
      <c r="T5076" s="404"/>
    </row>
    <row r="5077" spans="12:20" ht="16.8">
      <c r="L5077" s="404"/>
      <c r="M5077" s="404"/>
      <c r="N5077" s="404"/>
      <c r="O5077" s="404"/>
      <c r="P5077" s="404"/>
      <c r="Q5077" s="404"/>
      <c r="R5077" s="404"/>
      <c r="S5077" s="404"/>
      <c r="T5077" s="404"/>
    </row>
    <row r="5078" spans="12:20" ht="16.8">
      <c r="L5078" s="404"/>
      <c r="M5078" s="404"/>
      <c r="N5078" s="404"/>
      <c r="O5078" s="404"/>
      <c r="P5078" s="404"/>
      <c r="Q5078" s="404"/>
      <c r="R5078" s="404"/>
      <c r="S5078" s="404"/>
      <c r="T5078" s="404"/>
    </row>
    <row r="5079" spans="12:20" ht="16.8">
      <c r="L5079" s="404"/>
      <c r="M5079" s="404"/>
      <c r="N5079" s="404"/>
      <c r="O5079" s="404"/>
      <c r="P5079" s="404"/>
      <c r="Q5079" s="404"/>
      <c r="R5079" s="404"/>
      <c r="S5079" s="404"/>
      <c r="T5079" s="404"/>
    </row>
    <row r="5080" spans="12:20" ht="16.8">
      <c r="L5080" s="404"/>
      <c r="M5080" s="404"/>
      <c r="N5080" s="404"/>
      <c r="O5080" s="404"/>
      <c r="P5080" s="404"/>
      <c r="Q5080" s="404"/>
      <c r="R5080" s="404"/>
      <c r="S5080" s="404"/>
      <c r="T5080" s="404"/>
    </row>
    <row r="5081" spans="12:20" ht="16.8">
      <c r="L5081" s="404"/>
      <c r="M5081" s="404"/>
      <c r="N5081" s="404"/>
      <c r="O5081" s="404"/>
      <c r="P5081" s="404"/>
      <c r="Q5081" s="404"/>
      <c r="R5081" s="404"/>
      <c r="S5081" s="404"/>
      <c r="T5081" s="404"/>
    </row>
    <row r="5082" spans="12:20" ht="16.8">
      <c r="L5082" s="404"/>
      <c r="M5082" s="404"/>
      <c r="N5082" s="404"/>
      <c r="O5082" s="404"/>
      <c r="P5082" s="404"/>
      <c r="Q5082" s="404"/>
      <c r="R5082" s="404"/>
      <c r="S5082" s="404"/>
      <c r="T5082" s="404"/>
    </row>
    <row r="5083" spans="12:20" ht="16.8">
      <c r="L5083" s="404"/>
      <c r="M5083" s="404"/>
      <c r="N5083" s="404"/>
      <c r="O5083" s="404"/>
      <c r="P5083" s="404"/>
      <c r="Q5083" s="404"/>
      <c r="R5083" s="404"/>
      <c r="S5083" s="404"/>
      <c r="T5083" s="404"/>
    </row>
    <row r="5084" spans="12:20" ht="16.8">
      <c r="L5084" s="404"/>
      <c r="M5084" s="404"/>
      <c r="N5084" s="404"/>
      <c r="O5084" s="404"/>
      <c r="P5084" s="404"/>
      <c r="Q5084" s="404"/>
      <c r="R5084" s="404"/>
      <c r="S5084" s="404"/>
      <c r="T5084" s="404"/>
    </row>
    <row r="5085" spans="12:20" ht="16.8">
      <c r="L5085" s="404"/>
      <c r="M5085" s="404"/>
      <c r="N5085" s="404"/>
      <c r="O5085" s="404"/>
      <c r="P5085" s="404"/>
      <c r="Q5085" s="404"/>
      <c r="R5085" s="404"/>
      <c r="S5085" s="404"/>
      <c r="T5085" s="404"/>
    </row>
    <row r="5086" spans="12:20" ht="16.8">
      <c r="L5086" s="404"/>
      <c r="M5086" s="404"/>
      <c r="N5086" s="404"/>
      <c r="O5086" s="404"/>
      <c r="P5086" s="404"/>
      <c r="Q5086" s="404"/>
      <c r="R5086" s="404"/>
      <c r="S5086" s="404"/>
      <c r="T5086" s="404"/>
    </row>
    <row r="5087" spans="12:20" ht="16.8">
      <c r="L5087" s="404"/>
      <c r="M5087" s="404"/>
      <c r="N5087" s="404"/>
      <c r="O5087" s="404"/>
      <c r="P5087" s="404"/>
      <c r="Q5087" s="404"/>
      <c r="R5087" s="404"/>
      <c r="S5087" s="404"/>
      <c r="T5087" s="404"/>
    </row>
    <row r="5088" spans="12:20" ht="16.8">
      <c r="L5088" s="404"/>
      <c r="M5088" s="404"/>
      <c r="N5088" s="404"/>
      <c r="O5088" s="404"/>
      <c r="P5088" s="404"/>
      <c r="Q5088" s="404"/>
      <c r="R5088" s="404"/>
      <c r="S5088" s="404"/>
      <c r="T5088" s="404"/>
    </row>
    <row r="5089" spans="12:20" ht="16.8">
      <c r="L5089" s="404"/>
      <c r="M5089" s="404"/>
      <c r="N5089" s="404"/>
      <c r="O5089" s="404"/>
      <c r="P5089" s="404"/>
      <c r="Q5089" s="404"/>
      <c r="R5089" s="404"/>
      <c r="S5089" s="404"/>
      <c r="T5089" s="404"/>
    </row>
    <row r="5090" spans="12:20" ht="16.8">
      <c r="L5090" s="404"/>
      <c r="M5090" s="404"/>
      <c r="N5090" s="404"/>
      <c r="O5090" s="404"/>
      <c r="P5090" s="404"/>
      <c r="Q5090" s="404"/>
      <c r="R5090" s="404"/>
      <c r="S5090" s="404"/>
      <c r="T5090" s="404"/>
    </row>
    <row r="5091" spans="12:20" ht="16.8">
      <c r="L5091" s="404"/>
      <c r="M5091" s="404"/>
      <c r="N5091" s="404"/>
      <c r="O5091" s="404"/>
      <c r="P5091" s="404"/>
      <c r="Q5091" s="404"/>
      <c r="R5091" s="404"/>
      <c r="S5091" s="404"/>
      <c r="T5091" s="404"/>
    </row>
    <row r="5092" spans="12:20" ht="16.8">
      <c r="L5092" s="404"/>
      <c r="M5092" s="404"/>
      <c r="N5092" s="404"/>
      <c r="O5092" s="404"/>
      <c r="P5092" s="404"/>
      <c r="Q5092" s="404"/>
      <c r="R5092" s="404"/>
      <c r="S5092" s="404"/>
      <c r="T5092" s="404"/>
    </row>
    <row r="5093" spans="12:20" ht="16.8">
      <c r="L5093" s="404"/>
      <c r="M5093" s="404"/>
      <c r="N5093" s="404"/>
      <c r="O5093" s="404"/>
      <c r="P5093" s="404"/>
      <c r="Q5093" s="404"/>
      <c r="R5093" s="404"/>
      <c r="S5093" s="404"/>
      <c r="T5093" s="404"/>
    </row>
    <row r="5094" spans="12:20" ht="16.8">
      <c r="L5094" s="404"/>
      <c r="M5094" s="404"/>
      <c r="N5094" s="404"/>
      <c r="O5094" s="404"/>
      <c r="P5094" s="404"/>
      <c r="Q5094" s="404"/>
      <c r="R5094" s="404"/>
      <c r="S5094" s="404"/>
      <c r="T5094" s="404"/>
    </row>
    <row r="5095" spans="12:20" ht="16.8">
      <c r="L5095" s="404"/>
      <c r="M5095" s="404"/>
      <c r="N5095" s="404"/>
      <c r="O5095" s="404"/>
      <c r="P5095" s="404"/>
      <c r="Q5095" s="404"/>
      <c r="R5095" s="404"/>
      <c r="S5095" s="404"/>
      <c r="T5095" s="404"/>
    </row>
    <row r="5096" spans="12:20" ht="16.8">
      <c r="L5096" s="404"/>
      <c r="M5096" s="404"/>
      <c r="N5096" s="404"/>
      <c r="O5096" s="404"/>
      <c r="P5096" s="404"/>
      <c r="Q5096" s="404"/>
      <c r="R5096" s="404"/>
      <c r="S5096" s="404"/>
      <c r="T5096" s="404"/>
    </row>
    <row r="5097" spans="12:20" ht="16.8">
      <c r="L5097" s="404"/>
      <c r="M5097" s="404"/>
      <c r="N5097" s="404"/>
      <c r="O5097" s="404"/>
      <c r="P5097" s="404"/>
      <c r="Q5097" s="404"/>
      <c r="R5097" s="404"/>
      <c r="S5097" s="404"/>
      <c r="T5097" s="404"/>
    </row>
    <row r="5098" spans="12:20" ht="16.8">
      <c r="L5098" s="404"/>
      <c r="M5098" s="404"/>
      <c r="N5098" s="404"/>
      <c r="O5098" s="404"/>
      <c r="P5098" s="404"/>
      <c r="Q5098" s="404"/>
      <c r="R5098" s="404"/>
      <c r="S5098" s="404"/>
      <c r="T5098" s="404"/>
    </row>
    <row r="5099" spans="12:20" ht="16.8">
      <c r="L5099" s="404"/>
      <c r="M5099" s="404"/>
      <c r="N5099" s="404"/>
      <c r="O5099" s="404"/>
      <c r="P5099" s="404"/>
      <c r="Q5099" s="404"/>
      <c r="R5099" s="404"/>
      <c r="S5099" s="404"/>
      <c r="T5099" s="404"/>
    </row>
    <row r="5100" spans="12:20" ht="16.8">
      <c r="L5100" s="404"/>
      <c r="M5100" s="404"/>
      <c r="N5100" s="404"/>
      <c r="O5100" s="404"/>
      <c r="P5100" s="404"/>
      <c r="Q5100" s="404"/>
      <c r="R5100" s="404"/>
      <c r="S5100" s="404"/>
      <c r="T5100" s="404"/>
    </row>
    <row r="5101" spans="12:20" ht="16.8">
      <c r="L5101" s="404"/>
      <c r="M5101" s="404"/>
      <c r="N5101" s="404"/>
      <c r="O5101" s="404"/>
      <c r="P5101" s="404"/>
      <c r="Q5101" s="404"/>
      <c r="R5101" s="404"/>
      <c r="S5101" s="404"/>
      <c r="T5101" s="404"/>
    </row>
    <row r="5102" spans="12:20" ht="16.8">
      <c r="L5102" s="404"/>
      <c r="M5102" s="404"/>
      <c r="N5102" s="404"/>
      <c r="O5102" s="404"/>
      <c r="P5102" s="404"/>
      <c r="Q5102" s="404"/>
      <c r="R5102" s="404"/>
      <c r="S5102" s="404"/>
      <c r="T5102" s="404"/>
    </row>
    <row r="5103" spans="12:20" ht="16.8">
      <c r="L5103" s="404"/>
      <c r="M5103" s="404"/>
      <c r="N5103" s="404"/>
      <c r="O5103" s="404"/>
      <c r="P5103" s="404"/>
      <c r="Q5103" s="404"/>
      <c r="R5103" s="404"/>
      <c r="S5103" s="404"/>
      <c r="T5103" s="404"/>
    </row>
    <row r="5104" spans="12:20" ht="16.8">
      <c r="L5104" s="404"/>
      <c r="M5104" s="404"/>
      <c r="N5104" s="404"/>
      <c r="O5104" s="404"/>
      <c r="P5104" s="404"/>
      <c r="Q5104" s="404"/>
      <c r="R5104" s="404"/>
      <c r="S5104" s="404"/>
      <c r="T5104" s="404"/>
    </row>
    <row r="5105" spans="12:20" ht="16.8">
      <c r="L5105" s="404"/>
      <c r="M5105" s="404"/>
      <c r="N5105" s="404"/>
      <c r="O5105" s="404"/>
      <c r="P5105" s="404"/>
      <c r="Q5105" s="404"/>
      <c r="R5105" s="404"/>
      <c r="S5105" s="404"/>
      <c r="T5105" s="404"/>
    </row>
    <row r="5106" spans="12:20" ht="16.8">
      <c r="L5106" s="404"/>
      <c r="M5106" s="404"/>
      <c r="N5106" s="404"/>
      <c r="O5106" s="404"/>
      <c r="P5106" s="404"/>
      <c r="Q5106" s="404"/>
      <c r="R5106" s="404"/>
      <c r="S5106" s="404"/>
      <c r="T5106" s="404"/>
    </row>
    <row r="5107" spans="12:20" ht="16.8">
      <c r="L5107" s="404"/>
      <c r="M5107" s="404"/>
      <c r="N5107" s="404"/>
      <c r="O5107" s="404"/>
      <c r="P5107" s="404"/>
      <c r="Q5107" s="404"/>
      <c r="R5107" s="404"/>
      <c r="S5107" s="404"/>
      <c r="T5107" s="404"/>
    </row>
    <row r="5108" spans="12:20" ht="16.8">
      <c r="L5108" s="404"/>
      <c r="M5108" s="404"/>
      <c r="N5108" s="404"/>
      <c r="O5108" s="404"/>
      <c r="P5108" s="404"/>
      <c r="Q5108" s="404"/>
      <c r="R5108" s="404"/>
      <c r="S5108" s="404"/>
      <c r="T5108" s="404"/>
    </row>
    <row r="5109" spans="12:20" ht="16.8">
      <c r="L5109" s="404"/>
      <c r="M5109" s="404"/>
      <c r="N5109" s="404"/>
      <c r="O5109" s="404"/>
      <c r="P5109" s="404"/>
      <c r="Q5109" s="404"/>
      <c r="R5109" s="404"/>
      <c r="S5109" s="404"/>
      <c r="T5109" s="404"/>
    </row>
    <row r="5110" spans="12:20" ht="16.8">
      <c r="L5110" s="404"/>
      <c r="M5110" s="404"/>
      <c r="N5110" s="404"/>
      <c r="O5110" s="404"/>
      <c r="P5110" s="404"/>
      <c r="Q5110" s="404"/>
      <c r="R5110" s="404"/>
      <c r="S5110" s="404"/>
      <c r="T5110" s="404"/>
    </row>
    <row r="5111" spans="12:20" ht="16.8">
      <c r="L5111" s="404"/>
      <c r="M5111" s="404"/>
      <c r="N5111" s="404"/>
      <c r="O5111" s="404"/>
      <c r="P5111" s="404"/>
      <c r="Q5111" s="404"/>
      <c r="R5111" s="404"/>
      <c r="S5111" s="404"/>
      <c r="T5111" s="404"/>
    </row>
    <row r="5112" spans="12:20" ht="16.8">
      <c r="L5112" s="404"/>
      <c r="M5112" s="404"/>
      <c r="N5112" s="404"/>
      <c r="O5112" s="404"/>
      <c r="P5112" s="404"/>
      <c r="Q5112" s="404"/>
      <c r="R5112" s="404"/>
      <c r="S5112" s="404"/>
      <c r="T5112" s="404"/>
    </row>
    <row r="5113" spans="12:20" ht="16.8">
      <c r="L5113" s="404"/>
      <c r="M5113" s="404"/>
      <c r="N5113" s="404"/>
      <c r="O5113" s="404"/>
      <c r="P5113" s="404"/>
      <c r="Q5113" s="404"/>
      <c r="R5113" s="404"/>
      <c r="S5113" s="404"/>
      <c r="T5113" s="404"/>
    </row>
    <row r="5114" spans="12:20" ht="16.8">
      <c r="L5114" s="404"/>
      <c r="M5114" s="404"/>
      <c r="N5114" s="404"/>
      <c r="O5114" s="404"/>
      <c r="P5114" s="404"/>
      <c r="Q5114" s="404"/>
      <c r="R5114" s="404"/>
      <c r="S5114" s="404"/>
      <c r="T5114" s="404"/>
    </row>
    <row r="5115" spans="12:20" ht="16.8">
      <c r="L5115" s="404"/>
      <c r="M5115" s="404"/>
      <c r="N5115" s="404"/>
      <c r="O5115" s="404"/>
      <c r="P5115" s="404"/>
      <c r="Q5115" s="404"/>
      <c r="R5115" s="404"/>
      <c r="S5115" s="404"/>
      <c r="T5115" s="404"/>
    </row>
    <row r="5116" spans="12:20" ht="16.8">
      <c r="L5116" s="404"/>
      <c r="M5116" s="404"/>
      <c r="N5116" s="404"/>
      <c r="O5116" s="404"/>
      <c r="P5116" s="404"/>
      <c r="Q5116" s="404"/>
      <c r="R5116" s="404"/>
      <c r="S5116" s="404"/>
      <c r="T5116" s="404"/>
    </row>
    <row r="5117" spans="12:20" ht="16.8">
      <c r="L5117" s="404"/>
      <c r="M5117" s="404"/>
      <c r="N5117" s="404"/>
      <c r="O5117" s="404"/>
      <c r="P5117" s="404"/>
      <c r="Q5117" s="404"/>
      <c r="R5117" s="404"/>
      <c r="S5117" s="404"/>
      <c r="T5117" s="404"/>
    </row>
    <row r="5118" spans="12:20" ht="16.8">
      <c r="L5118" s="404"/>
      <c r="M5118" s="404"/>
      <c r="N5118" s="404"/>
      <c r="O5118" s="404"/>
      <c r="P5118" s="404"/>
      <c r="Q5118" s="404"/>
      <c r="R5118" s="404"/>
      <c r="S5118" s="404"/>
      <c r="T5118" s="404"/>
    </row>
    <row r="5119" spans="12:20" ht="16.8">
      <c r="L5119" s="404"/>
      <c r="M5119" s="404"/>
      <c r="N5119" s="404"/>
      <c r="O5119" s="404"/>
      <c r="P5119" s="404"/>
      <c r="Q5119" s="404"/>
      <c r="R5119" s="404"/>
      <c r="S5119" s="404"/>
      <c r="T5119" s="404"/>
    </row>
    <row r="5120" spans="12:20" ht="16.8">
      <c r="L5120" s="404"/>
      <c r="M5120" s="404"/>
      <c r="N5120" s="404"/>
      <c r="O5120" s="404"/>
      <c r="P5120" s="404"/>
      <c r="Q5120" s="404"/>
      <c r="R5120" s="404"/>
      <c r="S5120" s="404"/>
      <c r="T5120" s="404"/>
    </row>
    <row r="5121" spans="12:20" ht="16.8">
      <c r="L5121" s="404"/>
      <c r="M5121" s="404"/>
      <c r="N5121" s="404"/>
      <c r="O5121" s="404"/>
      <c r="P5121" s="404"/>
      <c r="Q5121" s="404"/>
      <c r="R5121" s="404"/>
      <c r="S5121" s="404"/>
      <c r="T5121" s="404"/>
    </row>
    <row r="5122" spans="12:20" ht="16.8">
      <c r="L5122" s="404"/>
      <c r="M5122" s="404"/>
      <c r="N5122" s="404"/>
      <c r="O5122" s="404"/>
      <c r="P5122" s="404"/>
      <c r="Q5122" s="404"/>
      <c r="R5122" s="404"/>
      <c r="S5122" s="404"/>
      <c r="T5122" s="404"/>
    </row>
    <row r="5123" spans="12:20" ht="16.8">
      <c r="L5123" s="404"/>
      <c r="M5123" s="404"/>
      <c r="N5123" s="404"/>
      <c r="O5123" s="404"/>
      <c r="P5123" s="404"/>
      <c r="Q5123" s="404"/>
      <c r="R5123" s="404"/>
      <c r="S5123" s="404"/>
      <c r="T5123" s="404"/>
    </row>
    <row r="5124" spans="12:20" ht="16.8">
      <c r="L5124" s="404"/>
      <c r="M5124" s="404"/>
      <c r="N5124" s="404"/>
      <c r="O5124" s="404"/>
      <c r="P5124" s="404"/>
      <c r="Q5124" s="404"/>
      <c r="R5124" s="404"/>
      <c r="S5124" s="404"/>
      <c r="T5124" s="404"/>
    </row>
    <row r="5125" spans="12:20" ht="16.8">
      <c r="L5125" s="404"/>
      <c r="M5125" s="404"/>
      <c r="N5125" s="404"/>
      <c r="O5125" s="404"/>
      <c r="P5125" s="404"/>
      <c r="Q5125" s="404"/>
      <c r="R5125" s="404"/>
      <c r="S5125" s="404"/>
      <c r="T5125" s="404"/>
    </row>
    <row r="5126" spans="12:20" ht="16.8">
      <c r="L5126" s="404"/>
      <c r="M5126" s="404"/>
      <c r="N5126" s="404"/>
      <c r="O5126" s="404"/>
      <c r="P5126" s="404"/>
      <c r="Q5126" s="404"/>
      <c r="R5126" s="404"/>
      <c r="S5126" s="404"/>
      <c r="T5126" s="404"/>
    </row>
    <row r="5127" spans="12:20" ht="16.8">
      <c r="L5127" s="404"/>
      <c r="M5127" s="404"/>
      <c r="N5127" s="404"/>
      <c r="O5127" s="404"/>
      <c r="P5127" s="404"/>
      <c r="Q5127" s="404"/>
      <c r="R5127" s="404"/>
      <c r="S5127" s="404"/>
      <c r="T5127" s="404"/>
    </row>
    <row r="5128" spans="12:20" ht="16.8">
      <c r="L5128" s="404"/>
      <c r="M5128" s="404"/>
      <c r="N5128" s="404"/>
      <c r="O5128" s="404"/>
      <c r="P5128" s="404"/>
      <c r="Q5128" s="404"/>
      <c r="R5128" s="404"/>
      <c r="S5128" s="404"/>
      <c r="T5128" s="404"/>
    </row>
    <row r="5129" spans="12:20" ht="16.8">
      <c r="L5129" s="404"/>
      <c r="M5129" s="404"/>
      <c r="N5129" s="404"/>
      <c r="O5129" s="404"/>
      <c r="P5129" s="404"/>
      <c r="Q5129" s="404"/>
      <c r="R5129" s="404"/>
      <c r="S5129" s="404"/>
      <c r="T5129" s="404"/>
    </row>
    <row r="5130" spans="12:20" ht="16.8">
      <c r="L5130" s="404"/>
      <c r="M5130" s="404"/>
      <c r="N5130" s="404"/>
      <c r="O5130" s="404"/>
      <c r="P5130" s="404"/>
      <c r="Q5130" s="404"/>
      <c r="R5130" s="404"/>
      <c r="S5130" s="404"/>
      <c r="T5130" s="404"/>
    </row>
    <row r="5131" spans="12:20" ht="16.8">
      <c r="L5131" s="404"/>
      <c r="M5131" s="404"/>
      <c r="N5131" s="404"/>
      <c r="O5131" s="404"/>
      <c r="P5131" s="404"/>
      <c r="Q5131" s="404"/>
      <c r="R5131" s="404"/>
      <c r="S5131" s="404"/>
      <c r="T5131" s="404"/>
    </row>
    <row r="5132" spans="12:20" ht="16.8">
      <c r="L5132" s="404"/>
      <c r="M5132" s="404"/>
      <c r="N5132" s="404"/>
      <c r="O5132" s="404"/>
      <c r="P5132" s="404"/>
      <c r="Q5132" s="404"/>
      <c r="R5132" s="404"/>
      <c r="S5132" s="404"/>
      <c r="T5132" s="404"/>
    </row>
    <row r="5133" spans="12:20" ht="16.8">
      <c r="L5133" s="404"/>
      <c r="M5133" s="404"/>
      <c r="N5133" s="404"/>
      <c r="O5133" s="404"/>
      <c r="P5133" s="404"/>
      <c r="Q5133" s="404"/>
      <c r="R5133" s="404"/>
      <c r="S5133" s="404"/>
      <c r="T5133" s="404"/>
    </row>
    <row r="5134" spans="12:20" ht="16.8">
      <c r="L5134" s="404"/>
      <c r="M5134" s="404"/>
      <c r="N5134" s="404"/>
      <c r="O5134" s="404"/>
      <c r="P5134" s="404"/>
      <c r="Q5134" s="404"/>
      <c r="R5134" s="404"/>
      <c r="S5134" s="404"/>
      <c r="T5134" s="404"/>
    </row>
    <row r="5135" spans="12:20" ht="16.8">
      <c r="L5135" s="404"/>
      <c r="M5135" s="404"/>
      <c r="N5135" s="404"/>
      <c r="O5135" s="404"/>
      <c r="P5135" s="404"/>
      <c r="Q5135" s="404"/>
      <c r="R5135" s="404"/>
      <c r="S5135" s="404"/>
      <c r="T5135" s="404"/>
    </row>
    <row r="5136" spans="12:20" ht="16.8">
      <c r="L5136" s="404"/>
      <c r="M5136" s="404"/>
      <c r="N5136" s="404"/>
      <c r="O5136" s="404"/>
      <c r="P5136" s="404"/>
      <c r="Q5136" s="404"/>
      <c r="R5136" s="404"/>
      <c r="S5136" s="404"/>
      <c r="T5136" s="404"/>
    </row>
    <row r="5137" spans="12:20" ht="16.8">
      <c r="L5137" s="404"/>
      <c r="M5137" s="404"/>
      <c r="N5137" s="404"/>
      <c r="O5137" s="404"/>
      <c r="P5137" s="404"/>
      <c r="Q5137" s="404"/>
      <c r="R5137" s="404"/>
      <c r="S5137" s="404"/>
      <c r="T5137" s="404"/>
    </row>
    <row r="5138" spans="12:20" ht="16.8">
      <c r="L5138" s="404"/>
      <c r="M5138" s="404"/>
      <c r="N5138" s="404"/>
      <c r="O5138" s="404"/>
      <c r="P5138" s="404"/>
      <c r="Q5138" s="404"/>
      <c r="R5138" s="404"/>
      <c r="S5138" s="404"/>
      <c r="T5138" s="404"/>
    </row>
    <row r="5139" spans="12:20" ht="16.8">
      <c r="L5139" s="404"/>
      <c r="M5139" s="404"/>
      <c r="N5139" s="404"/>
      <c r="O5139" s="404"/>
      <c r="P5139" s="404"/>
      <c r="Q5139" s="404"/>
      <c r="R5139" s="404"/>
      <c r="S5139" s="404"/>
      <c r="T5139" s="404"/>
    </row>
    <row r="5140" spans="12:20" ht="16.8">
      <c r="L5140" s="404"/>
      <c r="M5140" s="404"/>
      <c r="N5140" s="404"/>
      <c r="O5140" s="404"/>
      <c r="P5140" s="404"/>
      <c r="Q5140" s="404"/>
      <c r="R5140" s="404"/>
      <c r="S5140" s="404"/>
      <c r="T5140" s="404"/>
    </row>
    <row r="5141" spans="12:20" ht="16.8">
      <c r="L5141" s="404"/>
      <c r="M5141" s="404"/>
      <c r="N5141" s="404"/>
      <c r="O5141" s="404"/>
      <c r="P5141" s="404"/>
      <c r="Q5141" s="404"/>
      <c r="R5141" s="404"/>
      <c r="S5141" s="404"/>
      <c r="T5141" s="404"/>
    </row>
    <row r="5142" spans="12:20" ht="16.8">
      <c r="L5142" s="404"/>
      <c r="M5142" s="404"/>
      <c r="N5142" s="404"/>
      <c r="O5142" s="404"/>
      <c r="P5142" s="404"/>
      <c r="Q5142" s="404"/>
      <c r="R5142" s="404"/>
      <c r="S5142" s="404"/>
      <c r="T5142" s="404"/>
    </row>
    <row r="5143" spans="12:20" ht="16.8">
      <c r="L5143" s="404"/>
      <c r="M5143" s="404"/>
      <c r="N5143" s="404"/>
      <c r="O5143" s="404"/>
      <c r="P5143" s="404"/>
      <c r="Q5143" s="404"/>
      <c r="R5143" s="404"/>
      <c r="S5143" s="404"/>
      <c r="T5143" s="404"/>
    </row>
    <row r="5144" spans="12:20" ht="16.8">
      <c r="L5144" s="404"/>
      <c r="M5144" s="404"/>
      <c r="N5144" s="404"/>
      <c r="O5144" s="404"/>
      <c r="P5144" s="404"/>
      <c r="Q5144" s="404"/>
      <c r="R5144" s="404"/>
      <c r="S5144" s="404"/>
      <c r="T5144" s="404"/>
    </row>
    <row r="5145" spans="12:20" ht="16.8">
      <c r="L5145" s="404"/>
      <c r="M5145" s="404"/>
      <c r="N5145" s="404"/>
      <c r="O5145" s="404"/>
      <c r="P5145" s="404"/>
      <c r="Q5145" s="404"/>
      <c r="R5145" s="404"/>
      <c r="S5145" s="404"/>
      <c r="T5145" s="404"/>
    </row>
    <row r="5146" spans="12:20" ht="16.8">
      <c r="L5146" s="404"/>
      <c r="M5146" s="404"/>
      <c r="N5146" s="404"/>
      <c r="O5146" s="404"/>
      <c r="P5146" s="404"/>
      <c r="Q5146" s="404"/>
      <c r="R5146" s="404"/>
      <c r="S5146" s="404"/>
      <c r="T5146" s="404"/>
    </row>
    <row r="5147" spans="12:20" ht="16.8">
      <c r="L5147" s="404"/>
      <c r="M5147" s="404"/>
      <c r="N5147" s="404"/>
      <c r="O5147" s="404"/>
      <c r="P5147" s="404"/>
      <c r="Q5147" s="404"/>
      <c r="R5147" s="404"/>
      <c r="S5147" s="404"/>
      <c r="T5147" s="404"/>
    </row>
    <row r="5148" spans="12:20" ht="16.8">
      <c r="L5148" s="404"/>
      <c r="M5148" s="404"/>
      <c r="N5148" s="404"/>
      <c r="O5148" s="404"/>
      <c r="P5148" s="404"/>
      <c r="Q5148" s="404"/>
      <c r="R5148" s="404"/>
      <c r="S5148" s="404"/>
      <c r="T5148" s="404"/>
    </row>
    <row r="5149" spans="12:20" ht="16.8">
      <c r="L5149" s="404"/>
      <c r="M5149" s="404"/>
      <c r="N5149" s="404"/>
      <c r="O5149" s="404"/>
      <c r="P5149" s="404"/>
      <c r="Q5149" s="404"/>
      <c r="R5149" s="404"/>
      <c r="S5149" s="404"/>
      <c r="T5149" s="404"/>
    </row>
    <row r="5150" spans="12:20" ht="16.8">
      <c r="L5150" s="404"/>
      <c r="M5150" s="404"/>
      <c r="N5150" s="404"/>
      <c r="O5150" s="404"/>
      <c r="P5150" s="404"/>
      <c r="Q5150" s="404"/>
      <c r="R5150" s="404"/>
      <c r="S5150" s="404"/>
      <c r="T5150" s="404"/>
    </row>
    <row r="5151" spans="12:20" ht="16.8">
      <c r="L5151" s="404"/>
      <c r="M5151" s="404"/>
      <c r="N5151" s="404"/>
      <c r="O5151" s="404"/>
      <c r="P5151" s="404"/>
      <c r="Q5151" s="404"/>
      <c r="R5151" s="404"/>
      <c r="S5151" s="404"/>
      <c r="T5151" s="404"/>
    </row>
    <row r="5152" spans="12:20" ht="16.8">
      <c r="L5152" s="404"/>
      <c r="M5152" s="404"/>
      <c r="N5152" s="404"/>
      <c r="O5152" s="404"/>
      <c r="P5152" s="404"/>
      <c r="Q5152" s="404"/>
      <c r="R5152" s="404"/>
      <c r="S5152" s="404"/>
      <c r="T5152" s="404"/>
    </row>
    <row r="5153" spans="12:20" ht="16.8">
      <c r="L5153" s="404"/>
      <c r="M5153" s="404"/>
      <c r="N5153" s="404"/>
      <c r="O5153" s="404"/>
      <c r="P5153" s="404"/>
      <c r="Q5153" s="404"/>
      <c r="R5153" s="404"/>
      <c r="S5153" s="404"/>
      <c r="T5153" s="404"/>
    </row>
    <row r="5154" spans="12:20" ht="16.8">
      <c r="L5154" s="404"/>
      <c r="M5154" s="404"/>
      <c r="N5154" s="404"/>
      <c r="O5154" s="404"/>
      <c r="P5154" s="404"/>
      <c r="Q5154" s="404"/>
      <c r="R5154" s="404"/>
      <c r="S5154" s="404"/>
      <c r="T5154" s="404"/>
    </row>
    <row r="5155" spans="12:20" ht="16.8">
      <c r="L5155" s="404"/>
      <c r="M5155" s="404"/>
      <c r="N5155" s="404"/>
      <c r="O5155" s="404"/>
      <c r="P5155" s="404"/>
      <c r="Q5155" s="404"/>
      <c r="R5155" s="404"/>
      <c r="S5155" s="404"/>
      <c r="T5155" s="404"/>
    </row>
    <row r="5156" spans="12:20" ht="16.8">
      <c r="L5156" s="404"/>
      <c r="M5156" s="404"/>
      <c r="N5156" s="404"/>
      <c r="O5156" s="404"/>
      <c r="P5156" s="404"/>
      <c r="Q5156" s="404"/>
      <c r="R5156" s="404"/>
      <c r="S5156" s="404"/>
      <c r="T5156" s="404"/>
    </row>
    <row r="5157" spans="12:20" ht="16.8">
      <c r="L5157" s="404"/>
      <c r="M5157" s="404"/>
      <c r="N5157" s="404"/>
      <c r="O5157" s="404"/>
      <c r="P5157" s="404"/>
      <c r="Q5157" s="404"/>
      <c r="R5157" s="404"/>
      <c r="S5157" s="404"/>
      <c r="T5157" s="404"/>
    </row>
    <row r="5158" spans="12:20" ht="16.8">
      <c r="L5158" s="404"/>
      <c r="M5158" s="404"/>
      <c r="N5158" s="404"/>
      <c r="O5158" s="404"/>
      <c r="P5158" s="404"/>
      <c r="Q5158" s="404"/>
      <c r="R5158" s="404"/>
      <c r="S5158" s="404"/>
      <c r="T5158" s="404"/>
    </row>
    <row r="5159" spans="12:20" ht="16.8">
      <c r="L5159" s="404"/>
      <c r="M5159" s="404"/>
      <c r="N5159" s="404"/>
      <c r="O5159" s="404"/>
      <c r="P5159" s="404"/>
      <c r="Q5159" s="404"/>
      <c r="R5159" s="404"/>
      <c r="S5159" s="404"/>
      <c r="T5159" s="404"/>
    </row>
    <row r="5160" spans="12:20" ht="16.8">
      <c r="L5160" s="404"/>
      <c r="M5160" s="404"/>
      <c r="N5160" s="404"/>
      <c r="O5160" s="404"/>
      <c r="P5160" s="404"/>
      <c r="Q5160" s="404"/>
      <c r="R5160" s="404"/>
      <c r="S5160" s="404"/>
      <c r="T5160" s="404"/>
    </row>
    <row r="5161" spans="12:20" ht="16.8">
      <c r="L5161" s="404"/>
      <c r="M5161" s="404"/>
      <c r="N5161" s="404"/>
      <c r="O5161" s="404"/>
      <c r="P5161" s="404"/>
      <c r="Q5161" s="404"/>
      <c r="R5161" s="404"/>
      <c r="S5161" s="404"/>
      <c r="T5161" s="404"/>
    </row>
    <row r="5162" spans="12:20" ht="16.8">
      <c r="L5162" s="404"/>
      <c r="M5162" s="404"/>
      <c r="N5162" s="404"/>
      <c r="O5162" s="404"/>
      <c r="P5162" s="404"/>
      <c r="Q5162" s="404"/>
      <c r="R5162" s="404"/>
      <c r="S5162" s="404"/>
      <c r="T5162" s="404"/>
    </row>
    <row r="5163" spans="12:20" ht="16.8">
      <c r="L5163" s="404"/>
      <c r="M5163" s="404"/>
      <c r="N5163" s="404"/>
      <c r="O5163" s="404"/>
      <c r="P5163" s="404"/>
      <c r="Q5163" s="404"/>
      <c r="R5163" s="404"/>
      <c r="S5163" s="404"/>
      <c r="T5163" s="404"/>
    </row>
    <row r="5164" spans="12:20" ht="16.8">
      <c r="L5164" s="404"/>
      <c r="M5164" s="404"/>
      <c r="N5164" s="404"/>
      <c r="O5164" s="404"/>
      <c r="P5164" s="404"/>
      <c r="Q5164" s="404"/>
      <c r="R5164" s="404"/>
      <c r="S5164" s="404"/>
      <c r="T5164" s="404"/>
    </row>
    <row r="5165" spans="12:20" ht="16.8">
      <c r="L5165" s="404"/>
      <c r="M5165" s="404"/>
      <c r="N5165" s="404"/>
      <c r="O5165" s="404"/>
      <c r="P5165" s="404"/>
      <c r="Q5165" s="404"/>
      <c r="R5165" s="404"/>
      <c r="S5165" s="404"/>
      <c r="T5165" s="404"/>
    </row>
    <row r="5166" spans="12:20" ht="16.8">
      <c r="L5166" s="404"/>
      <c r="M5166" s="404"/>
      <c r="N5166" s="404"/>
      <c r="O5166" s="404"/>
      <c r="P5166" s="404"/>
      <c r="Q5166" s="404"/>
      <c r="R5166" s="404"/>
      <c r="S5166" s="404"/>
      <c r="T5166" s="404"/>
    </row>
    <row r="5167" spans="12:20" ht="16.8">
      <c r="L5167" s="404"/>
      <c r="M5167" s="404"/>
      <c r="N5167" s="404"/>
      <c r="O5167" s="404"/>
      <c r="P5167" s="404"/>
      <c r="Q5167" s="404"/>
      <c r="R5167" s="404"/>
      <c r="S5167" s="404"/>
      <c r="T5167" s="404"/>
    </row>
    <row r="5168" spans="12:20" ht="16.8">
      <c r="L5168" s="404"/>
      <c r="M5168" s="404"/>
      <c r="N5168" s="404"/>
      <c r="O5168" s="404"/>
      <c r="P5168" s="404"/>
      <c r="Q5168" s="404"/>
      <c r="R5168" s="404"/>
      <c r="S5168" s="404"/>
      <c r="T5168" s="404"/>
    </row>
    <row r="5169" spans="12:20" ht="16.8">
      <c r="L5169" s="404"/>
      <c r="M5169" s="404"/>
      <c r="N5169" s="404"/>
      <c r="O5169" s="404"/>
      <c r="P5169" s="404"/>
      <c r="Q5169" s="404"/>
      <c r="R5169" s="404"/>
      <c r="S5169" s="404"/>
      <c r="T5169" s="404"/>
    </row>
    <row r="5170" spans="12:20" ht="16.8">
      <c r="L5170" s="404"/>
      <c r="M5170" s="404"/>
      <c r="N5170" s="404"/>
      <c r="O5170" s="404"/>
      <c r="P5170" s="404"/>
      <c r="Q5170" s="404"/>
      <c r="R5170" s="404"/>
      <c r="S5170" s="404"/>
      <c r="T5170" s="404"/>
    </row>
    <row r="5171" spans="12:20" ht="16.8">
      <c r="L5171" s="404"/>
      <c r="M5171" s="404"/>
      <c r="N5171" s="404"/>
      <c r="O5171" s="404"/>
      <c r="P5171" s="404"/>
      <c r="Q5171" s="404"/>
      <c r="R5171" s="404"/>
      <c r="S5171" s="404"/>
      <c r="T5171" s="404"/>
    </row>
    <row r="5172" spans="12:20" ht="16.8">
      <c r="L5172" s="404"/>
      <c r="M5172" s="404"/>
      <c r="N5172" s="404"/>
      <c r="O5172" s="404"/>
      <c r="P5172" s="404"/>
      <c r="Q5172" s="404"/>
      <c r="R5172" s="404"/>
      <c r="S5172" s="404"/>
      <c r="T5172" s="404"/>
    </row>
    <row r="5173" spans="12:20" ht="16.8">
      <c r="L5173" s="404"/>
      <c r="M5173" s="404"/>
      <c r="N5173" s="404"/>
      <c r="O5173" s="404"/>
      <c r="P5173" s="404"/>
      <c r="Q5173" s="404"/>
      <c r="R5173" s="404"/>
      <c r="S5173" s="404"/>
      <c r="T5173" s="404"/>
    </row>
    <row r="5174" spans="12:20" ht="16.8">
      <c r="L5174" s="404"/>
      <c r="M5174" s="404"/>
      <c r="N5174" s="404"/>
      <c r="O5174" s="404"/>
      <c r="P5174" s="404"/>
      <c r="Q5174" s="404"/>
      <c r="R5174" s="404"/>
      <c r="S5174" s="404"/>
      <c r="T5174" s="404"/>
    </row>
    <row r="5175" spans="12:20" ht="16.8">
      <c r="L5175" s="404"/>
      <c r="M5175" s="404"/>
      <c r="N5175" s="404"/>
      <c r="O5175" s="404"/>
      <c r="P5175" s="404"/>
      <c r="Q5175" s="404"/>
      <c r="R5175" s="404"/>
      <c r="S5175" s="404"/>
      <c r="T5175" s="404"/>
    </row>
    <row r="5176" spans="12:20" ht="16.8">
      <c r="L5176" s="404"/>
      <c r="M5176" s="404"/>
      <c r="N5176" s="404"/>
      <c r="O5176" s="404"/>
      <c r="P5176" s="404"/>
      <c r="Q5176" s="404"/>
      <c r="R5176" s="404"/>
      <c r="S5176" s="404"/>
      <c r="T5176" s="404"/>
    </row>
    <row r="5177" spans="12:20" ht="16.8">
      <c r="L5177" s="404"/>
      <c r="M5177" s="404"/>
      <c r="N5177" s="404"/>
      <c r="O5177" s="404"/>
      <c r="P5177" s="404"/>
      <c r="Q5177" s="404"/>
      <c r="R5177" s="404"/>
      <c r="S5177" s="404"/>
      <c r="T5177" s="404"/>
    </row>
    <row r="5178" spans="12:20" ht="16.8">
      <c r="L5178" s="404"/>
      <c r="M5178" s="404"/>
      <c r="N5178" s="404"/>
      <c r="O5178" s="404"/>
      <c r="P5178" s="404"/>
      <c r="Q5178" s="404"/>
      <c r="R5178" s="404"/>
      <c r="S5178" s="404"/>
      <c r="T5178" s="404"/>
    </row>
    <row r="5179" spans="12:20" ht="16.8">
      <c r="L5179" s="404"/>
      <c r="M5179" s="404"/>
      <c r="N5179" s="404"/>
      <c r="O5179" s="404"/>
      <c r="P5179" s="404"/>
      <c r="Q5179" s="404"/>
      <c r="R5179" s="404"/>
      <c r="S5179" s="404"/>
      <c r="T5179" s="404"/>
    </row>
    <row r="5180" spans="12:20" ht="16.8">
      <c r="L5180" s="404"/>
      <c r="M5180" s="404"/>
      <c r="N5180" s="404"/>
      <c r="O5180" s="404"/>
      <c r="P5180" s="404"/>
      <c r="Q5180" s="404"/>
      <c r="R5180" s="404"/>
      <c r="S5180" s="404"/>
      <c r="T5180" s="404"/>
    </row>
    <row r="5181" spans="12:20" ht="16.8">
      <c r="L5181" s="404"/>
      <c r="M5181" s="404"/>
      <c r="N5181" s="404"/>
      <c r="O5181" s="404"/>
      <c r="P5181" s="404"/>
      <c r="Q5181" s="404"/>
      <c r="R5181" s="404"/>
      <c r="S5181" s="404"/>
      <c r="T5181" s="404"/>
    </row>
    <row r="5182" spans="12:20" ht="16.8">
      <c r="L5182" s="404"/>
      <c r="M5182" s="404"/>
      <c r="N5182" s="404"/>
      <c r="O5182" s="404"/>
      <c r="P5182" s="404"/>
      <c r="Q5182" s="404"/>
      <c r="R5182" s="404"/>
      <c r="S5182" s="404"/>
      <c r="T5182" s="404"/>
    </row>
    <row r="5183" spans="12:20" ht="16.8">
      <c r="L5183" s="404"/>
      <c r="M5183" s="404"/>
      <c r="N5183" s="404"/>
      <c r="O5183" s="404"/>
      <c r="P5183" s="404"/>
      <c r="Q5183" s="404"/>
      <c r="R5183" s="404"/>
      <c r="S5183" s="404"/>
      <c r="T5183" s="404"/>
    </row>
    <row r="5184" spans="12:20" ht="16.8">
      <c r="L5184" s="404"/>
      <c r="M5184" s="404"/>
      <c r="N5184" s="404"/>
      <c r="O5184" s="404"/>
      <c r="P5184" s="404"/>
      <c r="Q5184" s="404"/>
      <c r="R5184" s="404"/>
      <c r="S5184" s="404"/>
      <c r="T5184" s="404"/>
    </row>
    <row r="5185" spans="12:20" ht="16.8">
      <c r="L5185" s="404"/>
      <c r="M5185" s="404"/>
      <c r="N5185" s="404"/>
      <c r="O5185" s="404"/>
      <c r="P5185" s="404"/>
      <c r="Q5185" s="404"/>
      <c r="R5185" s="404"/>
      <c r="S5185" s="404"/>
      <c r="T5185" s="404"/>
    </row>
    <row r="5186" spans="12:20" ht="16.8">
      <c r="L5186" s="404"/>
      <c r="M5186" s="404"/>
      <c r="N5186" s="404"/>
      <c r="O5186" s="404"/>
      <c r="P5186" s="404"/>
      <c r="Q5186" s="404"/>
      <c r="R5186" s="404"/>
      <c r="S5186" s="404"/>
      <c r="T5186" s="404"/>
    </row>
    <row r="5187" spans="12:20" ht="16.8">
      <c r="L5187" s="404"/>
      <c r="M5187" s="404"/>
      <c r="N5187" s="404"/>
      <c r="O5187" s="404"/>
      <c r="P5187" s="404"/>
      <c r="Q5187" s="404"/>
      <c r="R5187" s="404"/>
      <c r="S5187" s="404"/>
      <c r="T5187" s="404"/>
    </row>
    <row r="5188" spans="12:20" ht="16.8">
      <c r="L5188" s="404"/>
      <c r="M5188" s="404"/>
      <c r="N5188" s="404"/>
      <c r="O5188" s="404"/>
      <c r="P5188" s="404"/>
      <c r="Q5188" s="404"/>
      <c r="R5188" s="404"/>
      <c r="S5188" s="404"/>
      <c r="T5188" s="404"/>
    </row>
    <row r="5189" spans="12:20" ht="16.8">
      <c r="L5189" s="404"/>
      <c r="M5189" s="404"/>
      <c r="N5189" s="404"/>
      <c r="O5189" s="404"/>
      <c r="P5189" s="404"/>
      <c r="Q5189" s="404"/>
      <c r="R5189" s="404"/>
      <c r="S5189" s="404"/>
      <c r="T5189" s="404"/>
    </row>
    <row r="5190" spans="12:20" ht="16.8">
      <c r="L5190" s="404"/>
      <c r="M5190" s="404"/>
      <c r="N5190" s="404"/>
      <c r="O5190" s="404"/>
      <c r="P5190" s="404"/>
      <c r="Q5190" s="404"/>
      <c r="R5190" s="404"/>
      <c r="S5190" s="404"/>
      <c r="T5190" s="404"/>
    </row>
    <row r="5191" spans="12:20" ht="16.8">
      <c r="L5191" s="404"/>
      <c r="M5191" s="404"/>
      <c r="N5191" s="404"/>
      <c r="O5191" s="404"/>
      <c r="P5191" s="404"/>
      <c r="Q5191" s="404"/>
      <c r="R5191" s="404"/>
      <c r="S5191" s="404"/>
      <c r="T5191" s="404"/>
    </row>
    <row r="5192" spans="12:20" ht="16.8">
      <c r="L5192" s="404"/>
      <c r="M5192" s="404"/>
      <c r="N5192" s="404"/>
      <c r="O5192" s="404"/>
      <c r="P5192" s="404"/>
      <c r="Q5192" s="404"/>
      <c r="R5192" s="404"/>
      <c r="S5192" s="404"/>
      <c r="T5192" s="404"/>
    </row>
    <row r="5193" spans="12:20" ht="16.8">
      <c r="L5193" s="404"/>
      <c r="M5193" s="404"/>
      <c r="N5193" s="404"/>
      <c r="O5193" s="404"/>
      <c r="P5193" s="404"/>
      <c r="Q5193" s="404"/>
      <c r="R5193" s="404"/>
      <c r="S5193" s="404"/>
      <c r="T5193" s="404"/>
    </row>
    <row r="5194" spans="12:20" ht="16.8">
      <c r="L5194" s="404"/>
      <c r="M5194" s="404"/>
      <c r="N5194" s="404"/>
      <c r="O5194" s="404"/>
      <c r="P5194" s="404"/>
      <c r="Q5194" s="404"/>
      <c r="R5194" s="404"/>
      <c r="S5194" s="404"/>
      <c r="T5194" s="404"/>
    </row>
    <row r="5195" spans="12:20" ht="16.8">
      <c r="L5195" s="404"/>
      <c r="M5195" s="404"/>
      <c r="N5195" s="404"/>
      <c r="O5195" s="404"/>
      <c r="P5195" s="404"/>
      <c r="Q5195" s="404"/>
      <c r="R5195" s="404"/>
      <c r="S5195" s="404"/>
      <c r="T5195" s="404"/>
    </row>
    <row r="5196" spans="12:20" ht="16.8">
      <c r="L5196" s="404"/>
      <c r="M5196" s="404"/>
      <c r="N5196" s="404"/>
      <c r="O5196" s="404"/>
      <c r="P5196" s="404"/>
      <c r="Q5196" s="404"/>
      <c r="R5196" s="404"/>
      <c r="S5196" s="404"/>
      <c r="T5196" s="404"/>
    </row>
    <row r="5197" spans="12:20" ht="16.8">
      <c r="L5197" s="404"/>
      <c r="M5197" s="404"/>
      <c r="N5197" s="404"/>
      <c r="O5197" s="404"/>
      <c r="P5197" s="404"/>
      <c r="Q5197" s="404"/>
      <c r="R5197" s="404"/>
      <c r="S5197" s="404"/>
      <c r="T5197" s="404"/>
    </row>
    <row r="5198" spans="12:20" ht="16.8">
      <c r="L5198" s="404"/>
      <c r="M5198" s="404"/>
      <c r="N5198" s="404"/>
      <c r="O5198" s="404"/>
      <c r="P5198" s="404"/>
      <c r="Q5198" s="404"/>
      <c r="R5198" s="404"/>
      <c r="S5198" s="404"/>
      <c r="T5198" s="404"/>
    </row>
    <row r="5199" spans="12:20" ht="16.8">
      <c r="L5199" s="404"/>
      <c r="M5199" s="404"/>
      <c r="N5199" s="404"/>
      <c r="O5199" s="404"/>
      <c r="P5199" s="404"/>
      <c r="Q5199" s="404"/>
      <c r="R5199" s="404"/>
      <c r="S5199" s="404"/>
      <c r="T5199" s="404"/>
    </row>
    <row r="5200" spans="12:20" ht="16.8">
      <c r="L5200" s="404"/>
      <c r="M5200" s="404"/>
      <c r="N5200" s="404"/>
      <c r="O5200" s="404"/>
      <c r="P5200" s="404"/>
      <c r="Q5200" s="404"/>
      <c r="R5200" s="404"/>
      <c r="S5200" s="404"/>
      <c r="T5200" s="404"/>
    </row>
    <row r="5201" spans="12:20" ht="16.8">
      <c r="L5201" s="404"/>
      <c r="M5201" s="404"/>
      <c r="N5201" s="404"/>
      <c r="O5201" s="404"/>
      <c r="P5201" s="404"/>
      <c r="Q5201" s="404"/>
      <c r="R5201" s="404"/>
      <c r="S5201" s="404"/>
      <c r="T5201" s="404"/>
    </row>
    <row r="5202" spans="12:20" ht="16.8">
      <c r="L5202" s="404"/>
      <c r="M5202" s="404"/>
      <c r="N5202" s="404"/>
      <c r="O5202" s="404"/>
      <c r="P5202" s="404"/>
      <c r="Q5202" s="404"/>
      <c r="R5202" s="404"/>
      <c r="S5202" s="404"/>
      <c r="T5202" s="404"/>
    </row>
    <row r="5203" spans="12:20" ht="16.8">
      <c r="L5203" s="404"/>
      <c r="M5203" s="404"/>
      <c r="N5203" s="404"/>
      <c r="O5203" s="404"/>
      <c r="P5203" s="404"/>
      <c r="Q5203" s="404"/>
      <c r="R5203" s="404"/>
      <c r="S5203" s="404"/>
      <c r="T5203" s="404"/>
    </row>
    <row r="5204" spans="12:20" ht="16.8">
      <c r="L5204" s="404"/>
      <c r="M5204" s="404"/>
      <c r="N5204" s="404"/>
      <c r="O5204" s="404"/>
      <c r="P5204" s="404"/>
      <c r="Q5204" s="404"/>
      <c r="R5204" s="404"/>
      <c r="S5204" s="404"/>
      <c r="T5204" s="404"/>
    </row>
    <row r="5205" spans="12:20" ht="16.8">
      <c r="L5205" s="404"/>
      <c r="M5205" s="404"/>
      <c r="N5205" s="404"/>
      <c r="O5205" s="404"/>
      <c r="P5205" s="404"/>
      <c r="Q5205" s="404"/>
      <c r="R5205" s="404"/>
      <c r="S5205" s="404"/>
      <c r="T5205" s="404"/>
    </row>
    <row r="5206" spans="12:20" ht="16.8">
      <c r="L5206" s="404"/>
      <c r="M5206" s="404"/>
      <c r="N5206" s="404"/>
      <c r="O5206" s="404"/>
      <c r="P5206" s="404"/>
      <c r="Q5206" s="404"/>
      <c r="R5206" s="404"/>
      <c r="S5206" s="404"/>
      <c r="T5206" s="404"/>
    </row>
    <row r="5207" spans="12:20" ht="16.8">
      <c r="L5207" s="404"/>
      <c r="M5207" s="404"/>
      <c r="N5207" s="404"/>
      <c r="O5207" s="404"/>
      <c r="P5207" s="404"/>
      <c r="Q5207" s="404"/>
      <c r="R5207" s="404"/>
      <c r="S5207" s="404"/>
      <c r="T5207" s="404"/>
    </row>
    <row r="5208" spans="12:20" ht="16.8">
      <c r="L5208" s="404"/>
      <c r="M5208" s="404"/>
      <c r="N5208" s="404"/>
      <c r="O5208" s="404"/>
      <c r="P5208" s="404"/>
      <c r="Q5208" s="404"/>
      <c r="R5208" s="404"/>
      <c r="S5208" s="404"/>
      <c r="T5208" s="404"/>
    </row>
    <row r="5209" spans="12:20" ht="16.8">
      <c r="L5209" s="404"/>
      <c r="M5209" s="404"/>
      <c r="N5209" s="404"/>
      <c r="O5209" s="404"/>
      <c r="P5209" s="404"/>
      <c r="Q5209" s="404"/>
      <c r="R5209" s="404"/>
      <c r="S5209" s="404"/>
      <c r="T5209" s="404"/>
    </row>
    <row r="5210" spans="12:20" ht="16.8">
      <c r="L5210" s="404"/>
      <c r="M5210" s="404"/>
      <c r="N5210" s="404"/>
      <c r="O5210" s="404"/>
      <c r="P5210" s="404"/>
      <c r="Q5210" s="404"/>
      <c r="R5210" s="404"/>
      <c r="S5210" s="404"/>
      <c r="T5210" s="404"/>
    </row>
    <row r="5211" spans="12:20" ht="16.8">
      <c r="L5211" s="404"/>
      <c r="M5211" s="404"/>
      <c r="N5211" s="404"/>
      <c r="O5211" s="404"/>
      <c r="P5211" s="404"/>
      <c r="Q5211" s="404"/>
      <c r="R5211" s="404"/>
      <c r="S5211" s="404"/>
      <c r="T5211" s="404"/>
    </row>
    <row r="5212" spans="12:20" ht="16.8">
      <c r="L5212" s="404"/>
      <c r="M5212" s="404"/>
      <c r="N5212" s="404"/>
      <c r="O5212" s="404"/>
      <c r="P5212" s="404"/>
      <c r="Q5212" s="404"/>
      <c r="R5212" s="404"/>
      <c r="S5212" s="404"/>
      <c r="T5212" s="404"/>
    </row>
    <row r="5213" spans="12:20" ht="16.8">
      <c r="L5213" s="404"/>
      <c r="M5213" s="404"/>
      <c r="N5213" s="404"/>
      <c r="O5213" s="404"/>
      <c r="P5213" s="404"/>
      <c r="Q5213" s="404"/>
      <c r="R5213" s="404"/>
      <c r="S5213" s="404"/>
      <c r="T5213" s="404"/>
    </row>
    <row r="5214" spans="12:20" ht="16.8">
      <c r="L5214" s="404"/>
      <c r="M5214" s="404"/>
      <c r="N5214" s="404"/>
      <c r="O5214" s="404"/>
      <c r="P5214" s="404"/>
      <c r="Q5214" s="404"/>
      <c r="R5214" s="404"/>
      <c r="S5214" s="404"/>
      <c r="T5214" s="404"/>
    </row>
    <row r="5215" spans="12:20" ht="16.8">
      <c r="L5215" s="404"/>
      <c r="M5215" s="404"/>
      <c r="N5215" s="404"/>
      <c r="O5215" s="404"/>
      <c r="P5215" s="404"/>
      <c r="Q5215" s="404"/>
      <c r="R5215" s="404"/>
      <c r="S5215" s="404"/>
      <c r="T5215" s="404"/>
    </row>
    <row r="5216" spans="12:20" ht="16.8">
      <c r="L5216" s="404"/>
      <c r="M5216" s="404"/>
      <c r="N5216" s="404"/>
      <c r="O5216" s="404"/>
      <c r="P5216" s="404"/>
      <c r="Q5216" s="404"/>
      <c r="R5216" s="404"/>
      <c r="S5216" s="404"/>
      <c r="T5216" s="404"/>
    </row>
    <row r="5217" spans="12:20" ht="16.8">
      <c r="L5217" s="404"/>
      <c r="M5217" s="404"/>
      <c r="N5217" s="404"/>
      <c r="O5217" s="404"/>
      <c r="P5217" s="404"/>
      <c r="Q5217" s="404"/>
      <c r="R5217" s="404"/>
      <c r="S5217" s="404"/>
      <c r="T5217" s="404"/>
    </row>
    <row r="5218" spans="12:20" ht="16.8">
      <c r="L5218" s="404"/>
      <c r="M5218" s="404"/>
      <c r="N5218" s="404"/>
      <c r="O5218" s="404"/>
      <c r="P5218" s="404"/>
      <c r="Q5218" s="404"/>
      <c r="R5218" s="404"/>
      <c r="S5218" s="404"/>
      <c r="T5218" s="404"/>
    </row>
    <row r="5219" spans="12:20" ht="16.8">
      <c r="L5219" s="404"/>
      <c r="M5219" s="404"/>
      <c r="N5219" s="404"/>
      <c r="O5219" s="404"/>
      <c r="P5219" s="404"/>
      <c r="Q5219" s="404"/>
      <c r="R5219" s="404"/>
      <c r="S5219" s="404"/>
      <c r="T5219" s="404"/>
    </row>
    <row r="5220" spans="12:20" ht="16.8">
      <c r="L5220" s="404"/>
      <c r="M5220" s="404"/>
      <c r="N5220" s="404"/>
      <c r="O5220" s="404"/>
      <c r="P5220" s="404"/>
      <c r="Q5220" s="404"/>
      <c r="R5220" s="404"/>
      <c r="S5220" s="404"/>
      <c r="T5220" s="404"/>
    </row>
    <row r="5221" spans="12:20" ht="16.8">
      <c r="L5221" s="404"/>
      <c r="M5221" s="404"/>
      <c r="N5221" s="404"/>
      <c r="O5221" s="404"/>
      <c r="P5221" s="404"/>
      <c r="Q5221" s="404"/>
      <c r="R5221" s="404"/>
      <c r="S5221" s="404"/>
      <c r="T5221" s="404"/>
    </row>
    <row r="5222" spans="12:20" ht="16.8">
      <c r="L5222" s="404"/>
      <c r="M5222" s="404"/>
      <c r="N5222" s="404"/>
      <c r="O5222" s="404"/>
      <c r="P5222" s="404"/>
      <c r="Q5222" s="404"/>
      <c r="R5222" s="404"/>
      <c r="S5222" s="404"/>
      <c r="T5222" s="404"/>
    </row>
    <row r="5223" spans="12:20" ht="16.8">
      <c r="L5223" s="404"/>
      <c r="M5223" s="404"/>
      <c r="N5223" s="404"/>
      <c r="O5223" s="404"/>
      <c r="P5223" s="404"/>
      <c r="Q5223" s="404"/>
      <c r="R5223" s="404"/>
      <c r="S5223" s="404"/>
      <c r="T5223" s="404"/>
    </row>
    <row r="5224" spans="12:20" ht="16.8">
      <c r="L5224" s="404"/>
      <c r="M5224" s="404"/>
      <c r="N5224" s="404"/>
      <c r="O5224" s="404"/>
      <c r="P5224" s="404"/>
      <c r="Q5224" s="404"/>
      <c r="R5224" s="404"/>
      <c r="S5224" s="404"/>
      <c r="T5224" s="404"/>
    </row>
    <row r="5225" spans="12:20" ht="16.8">
      <c r="L5225" s="404"/>
      <c r="M5225" s="404"/>
      <c r="N5225" s="404"/>
      <c r="O5225" s="404"/>
      <c r="P5225" s="404"/>
      <c r="Q5225" s="404"/>
      <c r="R5225" s="404"/>
      <c r="S5225" s="404"/>
      <c r="T5225" s="404"/>
    </row>
    <row r="5226" spans="12:20" ht="16.8">
      <c r="L5226" s="404"/>
      <c r="M5226" s="404"/>
      <c r="N5226" s="404"/>
      <c r="O5226" s="404"/>
      <c r="P5226" s="404"/>
      <c r="Q5226" s="404"/>
      <c r="R5226" s="404"/>
      <c r="S5226" s="404"/>
      <c r="T5226" s="404"/>
    </row>
    <row r="5227" spans="12:20" ht="16.8">
      <c r="L5227" s="404"/>
      <c r="M5227" s="404"/>
      <c r="N5227" s="404"/>
      <c r="O5227" s="404"/>
      <c r="P5227" s="404"/>
      <c r="Q5227" s="404"/>
      <c r="R5227" s="404"/>
      <c r="S5227" s="404"/>
      <c r="T5227" s="404"/>
    </row>
    <row r="5228" spans="12:20" ht="16.8">
      <c r="L5228" s="404"/>
      <c r="M5228" s="404"/>
      <c r="N5228" s="404"/>
      <c r="O5228" s="404"/>
      <c r="P5228" s="404"/>
      <c r="Q5228" s="404"/>
      <c r="R5228" s="404"/>
      <c r="S5228" s="404"/>
      <c r="T5228" s="404"/>
    </row>
    <row r="5229" spans="12:20" ht="16.8">
      <c r="L5229" s="404"/>
      <c r="M5229" s="404"/>
      <c r="N5229" s="404"/>
      <c r="O5229" s="404"/>
      <c r="P5229" s="404"/>
      <c r="Q5229" s="404"/>
      <c r="R5229" s="404"/>
      <c r="S5229" s="404"/>
      <c r="T5229" s="404"/>
    </row>
    <row r="5230" spans="12:20" ht="16.8">
      <c r="L5230" s="404"/>
      <c r="M5230" s="404"/>
      <c r="N5230" s="404"/>
      <c r="O5230" s="404"/>
      <c r="P5230" s="404"/>
      <c r="Q5230" s="404"/>
      <c r="R5230" s="404"/>
      <c r="S5230" s="404"/>
      <c r="T5230" s="404"/>
    </row>
    <row r="5231" spans="12:20" ht="16.8">
      <c r="L5231" s="404"/>
      <c r="M5231" s="404"/>
      <c r="N5231" s="404"/>
      <c r="O5231" s="404"/>
      <c r="P5231" s="404"/>
      <c r="Q5231" s="404"/>
      <c r="R5231" s="404"/>
      <c r="S5231" s="404"/>
      <c r="T5231" s="404"/>
    </row>
    <row r="5232" spans="12:20" ht="16.8">
      <c r="L5232" s="404"/>
      <c r="M5232" s="404"/>
      <c r="N5232" s="404"/>
      <c r="O5232" s="404"/>
      <c r="P5232" s="404"/>
      <c r="Q5232" s="404"/>
      <c r="R5232" s="404"/>
      <c r="S5232" s="404"/>
      <c r="T5232" s="404"/>
    </row>
    <row r="5233" spans="12:20" ht="16.8">
      <c r="L5233" s="404"/>
      <c r="M5233" s="404"/>
      <c r="N5233" s="404"/>
      <c r="O5233" s="404"/>
      <c r="P5233" s="404"/>
      <c r="Q5233" s="404"/>
      <c r="R5233" s="404"/>
      <c r="S5233" s="404"/>
      <c r="T5233" s="404"/>
    </row>
    <row r="5234" spans="12:20" ht="16.8">
      <c r="L5234" s="404"/>
      <c r="M5234" s="404"/>
      <c r="N5234" s="404"/>
      <c r="O5234" s="404"/>
      <c r="P5234" s="404"/>
      <c r="Q5234" s="404"/>
      <c r="R5234" s="404"/>
      <c r="S5234" s="404"/>
      <c r="T5234" s="404"/>
    </row>
    <row r="5235" spans="12:20" ht="16.8">
      <c r="L5235" s="404"/>
      <c r="M5235" s="404"/>
      <c r="N5235" s="404"/>
      <c r="O5235" s="404"/>
      <c r="P5235" s="404"/>
      <c r="Q5235" s="404"/>
      <c r="R5235" s="404"/>
      <c r="S5235" s="404"/>
      <c r="T5235" s="404"/>
    </row>
    <row r="5236" spans="12:20" ht="16.8">
      <c r="L5236" s="404"/>
      <c r="M5236" s="404"/>
      <c r="N5236" s="404"/>
      <c r="O5236" s="404"/>
      <c r="P5236" s="404"/>
      <c r="Q5236" s="404"/>
      <c r="R5236" s="404"/>
      <c r="S5236" s="404"/>
      <c r="T5236" s="404"/>
    </row>
    <row r="5237" spans="12:20" ht="16.8">
      <c r="L5237" s="404"/>
      <c r="M5237" s="404"/>
      <c r="N5237" s="404"/>
      <c r="O5237" s="404"/>
      <c r="P5237" s="404"/>
      <c r="Q5237" s="404"/>
      <c r="R5237" s="404"/>
      <c r="S5237" s="404"/>
      <c r="T5237" s="404"/>
    </row>
    <row r="5238" spans="12:20" ht="16.8">
      <c r="L5238" s="404"/>
      <c r="M5238" s="404"/>
      <c r="N5238" s="404"/>
      <c r="O5238" s="404"/>
      <c r="P5238" s="404"/>
      <c r="Q5238" s="404"/>
      <c r="R5238" s="404"/>
      <c r="S5238" s="404"/>
      <c r="T5238" s="404"/>
    </row>
    <row r="5239" spans="12:20" ht="16.8">
      <c r="L5239" s="404"/>
      <c r="M5239" s="404"/>
      <c r="N5239" s="404"/>
      <c r="O5239" s="404"/>
      <c r="P5239" s="404"/>
      <c r="Q5239" s="404"/>
      <c r="R5239" s="404"/>
      <c r="S5239" s="404"/>
      <c r="T5239" s="404"/>
    </row>
    <row r="5240" spans="12:20" ht="16.8">
      <c r="L5240" s="404"/>
      <c r="M5240" s="404"/>
      <c r="N5240" s="404"/>
      <c r="O5240" s="404"/>
      <c r="P5240" s="404"/>
      <c r="Q5240" s="404"/>
      <c r="R5240" s="404"/>
      <c r="S5240" s="404"/>
      <c r="T5240" s="404"/>
    </row>
    <row r="5241" spans="12:20" ht="16.8">
      <c r="L5241" s="404"/>
      <c r="M5241" s="404"/>
      <c r="N5241" s="404"/>
      <c r="O5241" s="404"/>
      <c r="P5241" s="404"/>
      <c r="Q5241" s="404"/>
      <c r="R5241" s="404"/>
      <c r="S5241" s="404"/>
      <c r="T5241" s="404"/>
    </row>
    <row r="5242" spans="12:20" ht="16.8">
      <c r="L5242" s="404"/>
      <c r="M5242" s="404"/>
      <c r="N5242" s="404"/>
      <c r="O5242" s="404"/>
      <c r="P5242" s="404"/>
      <c r="Q5242" s="404"/>
      <c r="R5242" s="404"/>
      <c r="S5242" s="404"/>
      <c r="T5242" s="404"/>
    </row>
    <row r="5243" spans="12:20" ht="16.8">
      <c r="L5243" s="404"/>
      <c r="M5243" s="404"/>
      <c r="N5243" s="404"/>
      <c r="O5243" s="404"/>
      <c r="P5243" s="404"/>
      <c r="Q5243" s="404"/>
      <c r="R5243" s="404"/>
      <c r="S5243" s="404"/>
      <c r="T5243" s="404"/>
    </row>
    <row r="5244" spans="12:20" ht="16.8">
      <c r="L5244" s="404"/>
      <c r="M5244" s="404"/>
      <c r="N5244" s="404"/>
      <c r="O5244" s="404"/>
      <c r="P5244" s="404"/>
      <c r="Q5244" s="404"/>
      <c r="R5244" s="404"/>
      <c r="S5244" s="404"/>
      <c r="T5244" s="404"/>
    </row>
    <row r="5245" spans="12:20" ht="16.8">
      <c r="L5245" s="404"/>
      <c r="M5245" s="404"/>
      <c r="N5245" s="404"/>
      <c r="O5245" s="404"/>
      <c r="P5245" s="404"/>
      <c r="Q5245" s="404"/>
      <c r="R5245" s="404"/>
      <c r="S5245" s="404"/>
      <c r="T5245" s="404"/>
    </row>
    <row r="5246" spans="12:20" ht="16.8">
      <c r="L5246" s="404"/>
      <c r="M5246" s="404"/>
      <c r="N5246" s="404"/>
      <c r="O5246" s="404"/>
      <c r="P5246" s="404"/>
      <c r="Q5246" s="404"/>
      <c r="R5246" s="404"/>
      <c r="S5246" s="404"/>
      <c r="T5246" s="404"/>
    </row>
    <row r="5247" spans="12:20" ht="16.8">
      <c r="L5247" s="404"/>
      <c r="M5247" s="404"/>
      <c r="N5247" s="404"/>
      <c r="O5247" s="404"/>
      <c r="P5247" s="404"/>
      <c r="Q5247" s="404"/>
      <c r="R5247" s="404"/>
      <c r="S5247" s="404"/>
      <c r="T5247" s="404"/>
    </row>
    <row r="5248" spans="12:20" ht="16.8">
      <c r="L5248" s="404"/>
      <c r="M5248" s="404"/>
      <c r="N5248" s="404"/>
      <c r="O5248" s="404"/>
      <c r="P5248" s="404"/>
      <c r="Q5248" s="404"/>
      <c r="R5248" s="404"/>
      <c r="S5248" s="404"/>
      <c r="T5248" s="404"/>
    </row>
    <row r="5249" spans="12:20" ht="16.8">
      <c r="L5249" s="404"/>
      <c r="M5249" s="404"/>
      <c r="N5249" s="404"/>
      <c r="O5249" s="404"/>
      <c r="P5249" s="404"/>
      <c r="Q5249" s="404"/>
      <c r="R5249" s="404"/>
      <c r="S5249" s="404"/>
      <c r="T5249" s="404"/>
    </row>
    <row r="5250" spans="12:20" ht="16.8">
      <c r="L5250" s="404"/>
      <c r="M5250" s="404"/>
      <c r="N5250" s="404"/>
      <c r="O5250" s="404"/>
      <c r="P5250" s="404"/>
      <c r="Q5250" s="404"/>
      <c r="R5250" s="404"/>
      <c r="S5250" s="404"/>
      <c r="T5250" s="404"/>
    </row>
    <row r="5251" spans="12:20" ht="16.8">
      <c r="L5251" s="404"/>
      <c r="M5251" s="404"/>
      <c r="N5251" s="404"/>
      <c r="O5251" s="404"/>
      <c r="P5251" s="404"/>
      <c r="Q5251" s="404"/>
      <c r="R5251" s="404"/>
      <c r="S5251" s="404"/>
      <c r="T5251" s="404"/>
    </row>
    <row r="5252" spans="12:20" ht="16.8">
      <c r="L5252" s="404"/>
      <c r="M5252" s="404"/>
      <c r="N5252" s="404"/>
      <c r="O5252" s="404"/>
      <c r="P5252" s="404"/>
      <c r="Q5252" s="404"/>
      <c r="R5252" s="404"/>
      <c r="S5252" s="404"/>
      <c r="T5252" s="404"/>
    </row>
    <row r="5253" spans="12:20" ht="16.8">
      <c r="L5253" s="404"/>
      <c r="M5253" s="404"/>
      <c r="N5253" s="404"/>
      <c r="O5253" s="404"/>
      <c r="P5253" s="404"/>
      <c r="Q5253" s="404"/>
      <c r="R5253" s="404"/>
      <c r="S5253" s="404"/>
      <c r="T5253" s="404"/>
    </row>
    <row r="5254" spans="12:20" ht="16.8">
      <c r="L5254" s="404"/>
      <c r="M5254" s="404"/>
      <c r="N5254" s="404"/>
      <c r="O5254" s="404"/>
      <c r="P5254" s="404"/>
      <c r="Q5254" s="404"/>
      <c r="R5254" s="404"/>
      <c r="S5254" s="404"/>
      <c r="T5254" s="404"/>
    </row>
    <row r="5255" spans="12:20" ht="16.8">
      <c r="L5255" s="404"/>
      <c r="M5255" s="404"/>
      <c r="N5255" s="404"/>
      <c r="O5255" s="404"/>
      <c r="P5255" s="404"/>
      <c r="Q5255" s="404"/>
      <c r="R5255" s="404"/>
      <c r="S5255" s="404"/>
      <c r="T5255" s="404"/>
    </row>
    <row r="5256" spans="12:20" ht="16.8">
      <c r="L5256" s="404"/>
      <c r="M5256" s="404"/>
      <c r="N5256" s="404"/>
      <c r="O5256" s="404"/>
      <c r="P5256" s="404"/>
      <c r="Q5256" s="404"/>
      <c r="R5256" s="404"/>
      <c r="S5256" s="404"/>
      <c r="T5256" s="404"/>
    </row>
    <row r="5257" spans="12:20" ht="16.8">
      <c r="L5257" s="404"/>
      <c r="M5257" s="404"/>
      <c r="N5257" s="404"/>
      <c r="O5257" s="404"/>
      <c r="P5257" s="404"/>
      <c r="Q5257" s="404"/>
      <c r="R5257" s="404"/>
      <c r="S5257" s="404"/>
      <c r="T5257" s="404"/>
    </row>
    <row r="5258" spans="12:20" ht="16.8">
      <c r="L5258" s="404"/>
      <c r="M5258" s="404"/>
      <c r="N5258" s="404"/>
      <c r="O5258" s="404"/>
      <c r="P5258" s="404"/>
      <c r="Q5258" s="404"/>
      <c r="R5258" s="404"/>
      <c r="S5258" s="404"/>
      <c r="T5258" s="404"/>
    </row>
    <row r="5259" spans="12:20" ht="16.8">
      <c r="L5259" s="404"/>
      <c r="M5259" s="404"/>
      <c r="N5259" s="404"/>
      <c r="O5259" s="404"/>
      <c r="P5259" s="404"/>
      <c r="Q5259" s="404"/>
      <c r="R5259" s="404"/>
      <c r="S5259" s="404"/>
      <c r="T5259" s="404"/>
    </row>
    <row r="5260" spans="12:20" ht="16.8">
      <c r="L5260" s="404"/>
      <c r="M5260" s="404"/>
      <c r="N5260" s="404"/>
      <c r="O5260" s="404"/>
      <c r="P5260" s="404"/>
      <c r="Q5260" s="404"/>
      <c r="R5260" s="404"/>
      <c r="S5260" s="404"/>
      <c r="T5260" s="404"/>
    </row>
    <row r="5261" spans="12:20" ht="16.8">
      <c r="L5261" s="404"/>
      <c r="M5261" s="404"/>
      <c r="N5261" s="404"/>
      <c r="O5261" s="404"/>
      <c r="P5261" s="404"/>
      <c r="Q5261" s="404"/>
      <c r="R5261" s="404"/>
      <c r="S5261" s="404"/>
      <c r="T5261" s="404"/>
    </row>
    <row r="5262" spans="12:20" ht="16.8">
      <c r="L5262" s="404"/>
      <c r="M5262" s="404"/>
      <c r="N5262" s="404"/>
      <c r="O5262" s="404"/>
      <c r="P5262" s="404"/>
      <c r="Q5262" s="404"/>
      <c r="R5262" s="404"/>
      <c r="S5262" s="404"/>
      <c r="T5262" s="404"/>
    </row>
    <row r="5263" spans="12:20" ht="16.8">
      <c r="L5263" s="404"/>
      <c r="M5263" s="404"/>
      <c r="N5263" s="404"/>
      <c r="O5263" s="404"/>
      <c r="P5263" s="404"/>
      <c r="Q5263" s="404"/>
      <c r="R5263" s="404"/>
      <c r="S5263" s="404"/>
      <c r="T5263" s="404"/>
    </row>
    <row r="5264" spans="12:20" ht="16.8">
      <c r="L5264" s="404"/>
      <c r="M5264" s="404"/>
      <c r="N5264" s="404"/>
      <c r="O5264" s="404"/>
      <c r="P5264" s="404"/>
      <c r="Q5264" s="404"/>
      <c r="R5264" s="404"/>
      <c r="S5264" s="404"/>
      <c r="T5264" s="404"/>
    </row>
    <row r="5265" spans="12:20" ht="16.8">
      <c r="L5265" s="404"/>
      <c r="M5265" s="404"/>
      <c r="N5265" s="404"/>
      <c r="O5265" s="404"/>
      <c r="P5265" s="404"/>
      <c r="Q5265" s="404"/>
      <c r="R5265" s="404"/>
      <c r="S5265" s="404"/>
      <c r="T5265" s="404"/>
    </row>
    <row r="5266" spans="12:20" ht="16.8">
      <c r="L5266" s="404"/>
      <c r="M5266" s="404"/>
      <c r="N5266" s="404"/>
      <c r="O5266" s="404"/>
      <c r="P5266" s="404"/>
      <c r="Q5266" s="404"/>
      <c r="R5266" s="404"/>
      <c r="S5266" s="404"/>
      <c r="T5266" s="404"/>
    </row>
    <row r="5267" spans="12:20" ht="16.8">
      <c r="L5267" s="404"/>
      <c r="M5267" s="404"/>
      <c r="N5267" s="404"/>
      <c r="O5267" s="404"/>
      <c r="P5267" s="404"/>
      <c r="Q5267" s="404"/>
      <c r="R5267" s="404"/>
      <c r="S5267" s="404"/>
      <c r="T5267" s="404"/>
    </row>
    <row r="5268" spans="12:20" ht="16.8">
      <c r="L5268" s="404"/>
      <c r="M5268" s="404"/>
      <c r="N5268" s="404"/>
      <c r="O5268" s="404"/>
      <c r="P5268" s="404"/>
      <c r="Q5268" s="404"/>
      <c r="R5268" s="404"/>
      <c r="S5268" s="404"/>
      <c r="T5268" s="404"/>
    </row>
    <row r="5269" spans="12:20" ht="16.8">
      <c r="L5269" s="404"/>
      <c r="M5269" s="404"/>
      <c r="N5269" s="404"/>
      <c r="O5269" s="404"/>
      <c r="P5269" s="404"/>
      <c r="Q5269" s="404"/>
      <c r="R5269" s="404"/>
      <c r="S5269" s="404"/>
      <c r="T5269" s="404"/>
    </row>
    <row r="5270" spans="12:20" ht="16.8">
      <c r="L5270" s="404"/>
      <c r="M5270" s="404"/>
      <c r="N5270" s="404"/>
      <c r="O5270" s="404"/>
      <c r="P5270" s="404"/>
      <c r="Q5270" s="404"/>
      <c r="R5270" s="404"/>
      <c r="S5270" s="404"/>
      <c r="T5270" s="404"/>
    </row>
    <row r="5271" spans="12:20" ht="16.8">
      <c r="L5271" s="404"/>
      <c r="M5271" s="404"/>
      <c r="N5271" s="404"/>
      <c r="O5271" s="404"/>
      <c r="P5271" s="404"/>
      <c r="Q5271" s="404"/>
      <c r="R5271" s="404"/>
      <c r="S5271" s="404"/>
      <c r="T5271" s="404"/>
    </row>
    <row r="5272" spans="12:20" ht="16.8">
      <c r="L5272" s="404"/>
      <c r="M5272" s="404"/>
      <c r="N5272" s="404"/>
      <c r="O5272" s="404"/>
      <c r="P5272" s="404"/>
      <c r="Q5272" s="404"/>
      <c r="R5272" s="404"/>
      <c r="S5272" s="404"/>
      <c r="T5272" s="404"/>
    </row>
    <row r="5273" spans="12:20" ht="16.8">
      <c r="L5273" s="404"/>
      <c r="M5273" s="404"/>
      <c r="N5273" s="404"/>
      <c r="O5273" s="404"/>
      <c r="P5273" s="404"/>
      <c r="Q5273" s="404"/>
      <c r="R5273" s="404"/>
      <c r="S5273" s="404"/>
      <c r="T5273" s="404"/>
    </row>
    <row r="5274" spans="12:20" ht="16.8">
      <c r="L5274" s="404"/>
      <c r="M5274" s="404"/>
      <c r="N5274" s="404"/>
      <c r="O5274" s="404"/>
      <c r="P5274" s="404"/>
      <c r="Q5274" s="404"/>
      <c r="R5274" s="404"/>
      <c r="S5274" s="404"/>
      <c r="T5274" s="404"/>
    </row>
    <row r="5275" spans="12:20" ht="16.8">
      <c r="L5275" s="404"/>
      <c r="M5275" s="404"/>
      <c r="N5275" s="404"/>
      <c r="O5275" s="404"/>
      <c r="P5275" s="404"/>
      <c r="Q5275" s="404"/>
      <c r="R5275" s="404"/>
      <c r="S5275" s="404"/>
      <c r="T5275" s="404"/>
    </row>
    <row r="5276" spans="12:20" ht="16.8">
      <c r="L5276" s="404"/>
      <c r="M5276" s="404"/>
      <c r="N5276" s="404"/>
      <c r="O5276" s="404"/>
      <c r="P5276" s="404"/>
      <c r="Q5276" s="404"/>
      <c r="R5276" s="404"/>
      <c r="S5276" s="404"/>
      <c r="T5276" s="404"/>
    </row>
    <row r="5277" spans="12:20" ht="16.8">
      <c r="L5277" s="404"/>
      <c r="M5277" s="404"/>
      <c r="N5277" s="404"/>
      <c r="O5277" s="404"/>
      <c r="P5277" s="404"/>
      <c r="Q5277" s="404"/>
      <c r="R5277" s="404"/>
      <c r="S5277" s="404"/>
      <c r="T5277" s="404"/>
    </row>
    <row r="5278" spans="12:20" ht="16.8">
      <c r="L5278" s="404"/>
      <c r="M5278" s="404"/>
      <c r="N5278" s="404"/>
      <c r="O5278" s="404"/>
      <c r="P5278" s="404"/>
      <c r="Q5278" s="404"/>
      <c r="R5278" s="404"/>
      <c r="S5278" s="404"/>
      <c r="T5278" s="404"/>
    </row>
    <row r="5279" spans="12:20" ht="16.8">
      <c r="L5279" s="404"/>
      <c r="M5279" s="404"/>
      <c r="N5279" s="404"/>
      <c r="O5279" s="404"/>
      <c r="P5279" s="404"/>
      <c r="Q5279" s="404"/>
      <c r="R5279" s="404"/>
      <c r="S5279" s="404"/>
      <c r="T5279" s="404"/>
    </row>
    <row r="5280" spans="12:20" ht="16.8">
      <c r="L5280" s="404"/>
      <c r="M5280" s="404"/>
      <c r="N5280" s="404"/>
      <c r="O5280" s="404"/>
      <c r="P5280" s="404"/>
      <c r="Q5280" s="404"/>
      <c r="R5280" s="404"/>
      <c r="S5280" s="404"/>
      <c r="T5280" s="404"/>
    </row>
    <row r="5281" spans="12:20" ht="16.8">
      <c r="L5281" s="404"/>
      <c r="M5281" s="404"/>
      <c r="N5281" s="404"/>
      <c r="O5281" s="404"/>
      <c r="P5281" s="404"/>
      <c r="Q5281" s="404"/>
      <c r="R5281" s="404"/>
      <c r="S5281" s="404"/>
      <c r="T5281" s="404"/>
    </row>
    <row r="5282" spans="12:20" ht="16.8">
      <c r="L5282" s="404"/>
      <c r="M5282" s="404"/>
      <c r="N5282" s="404"/>
      <c r="O5282" s="404"/>
      <c r="P5282" s="404"/>
      <c r="Q5282" s="404"/>
      <c r="R5282" s="404"/>
      <c r="S5282" s="404"/>
      <c r="T5282" s="404"/>
    </row>
    <row r="5283" spans="12:20" ht="16.8">
      <c r="L5283" s="404"/>
      <c r="M5283" s="404"/>
      <c r="N5283" s="404"/>
      <c r="O5283" s="404"/>
      <c r="P5283" s="404"/>
      <c r="Q5283" s="404"/>
      <c r="R5283" s="404"/>
      <c r="S5283" s="404"/>
      <c r="T5283" s="404"/>
    </row>
    <row r="5284" spans="12:20" ht="16.8">
      <c r="L5284" s="404"/>
      <c r="M5284" s="404"/>
      <c r="N5284" s="404"/>
      <c r="O5284" s="404"/>
      <c r="P5284" s="404"/>
      <c r="Q5284" s="404"/>
      <c r="R5284" s="404"/>
      <c r="S5284" s="404"/>
      <c r="T5284" s="404"/>
    </row>
    <row r="5285" spans="12:20" ht="16.8">
      <c r="L5285" s="404"/>
      <c r="M5285" s="404"/>
      <c r="N5285" s="404"/>
      <c r="O5285" s="404"/>
      <c r="P5285" s="404"/>
      <c r="Q5285" s="404"/>
      <c r="R5285" s="404"/>
      <c r="S5285" s="404"/>
      <c r="T5285" s="404"/>
    </row>
    <row r="5286" spans="12:20" ht="16.8">
      <c r="L5286" s="404"/>
      <c r="M5286" s="404"/>
      <c r="N5286" s="404"/>
      <c r="O5286" s="404"/>
      <c r="P5286" s="404"/>
      <c r="Q5286" s="404"/>
      <c r="R5286" s="404"/>
      <c r="S5286" s="404"/>
      <c r="T5286" s="404"/>
    </row>
    <row r="5287" spans="12:20" ht="16.8">
      <c r="L5287" s="404"/>
      <c r="M5287" s="404"/>
      <c r="N5287" s="404"/>
      <c r="O5287" s="404"/>
      <c r="P5287" s="404"/>
      <c r="Q5287" s="404"/>
      <c r="R5287" s="404"/>
      <c r="S5287" s="404"/>
      <c r="T5287" s="404"/>
    </row>
    <row r="5288" spans="12:20" ht="16.8">
      <c r="L5288" s="404"/>
      <c r="M5288" s="404"/>
      <c r="N5288" s="404"/>
      <c r="O5288" s="404"/>
      <c r="P5288" s="404"/>
      <c r="Q5288" s="404"/>
      <c r="R5288" s="404"/>
      <c r="S5288" s="404"/>
      <c r="T5288" s="404"/>
    </row>
    <row r="5289" spans="12:20" ht="16.8">
      <c r="L5289" s="404"/>
      <c r="M5289" s="404"/>
      <c r="N5289" s="404"/>
      <c r="O5289" s="404"/>
      <c r="P5289" s="404"/>
      <c r="Q5289" s="404"/>
      <c r="R5289" s="404"/>
      <c r="S5289" s="404"/>
      <c r="T5289" s="404"/>
    </row>
    <row r="5290" spans="12:20" ht="16.8">
      <c r="L5290" s="404"/>
      <c r="M5290" s="404"/>
      <c r="N5290" s="404"/>
      <c r="O5290" s="404"/>
      <c r="P5290" s="404"/>
      <c r="Q5290" s="404"/>
      <c r="R5290" s="404"/>
      <c r="S5290" s="404"/>
      <c r="T5290" s="404"/>
    </row>
    <row r="5291" spans="12:20" ht="16.8">
      <c r="L5291" s="404"/>
      <c r="M5291" s="404"/>
      <c r="N5291" s="404"/>
      <c r="O5291" s="404"/>
      <c r="P5291" s="404"/>
      <c r="Q5291" s="404"/>
      <c r="R5291" s="404"/>
      <c r="S5291" s="404"/>
      <c r="T5291" s="404"/>
    </row>
    <row r="5292" spans="12:20" ht="16.8">
      <c r="L5292" s="404"/>
      <c r="M5292" s="404"/>
      <c r="N5292" s="404"/>
      <c r="O5292" s="404"/>
      <c r="P5292" s="404"/>
      <c r="Q5292" s="404"/>
      <c r="R5292" s="404"/>
      <c r="S5292" s="404"/>
      <c r="T5292" s="404"/>
    </row>
    <row r="5293" spans="12:20" ht="16.8">
      <c r="L5293" s="404"/>
      <c r="M5293" s="404"/>
      <c r="N5293" s="404"/>
      <c r="O5293" s="404"/>
      <c r="P5293" s="404"/>
      <c r="Q5293" s="404"/>
      <c r="R5293" s="404"/>
      <c r="S5293" s="404"/>
      <c r="T5293" s="404"/>
    </row>
    <row r="5294" spans="12:20" ht="16.8">
      <c r="L5294" s="404"/>
      <c r="M5294" s="404"/>
      <c r="N5294" s="404"/>
      <c r="O5294" s="404"/>
      <c r="P5294" s="404"/>
      <c r="Q5294" s="404"/>
      <c r="R5294" s="404"/>
      <c r="S5294" s="404"/>
      <c r="T5294" s="404"/>
    </row>
    <row r="5295" spans="12:20" ht="16.8">
      <c r="L5295" s="404"/>
      <c r="M5295" s="404"/>
      <c r="N5295" s="404"/>
      <c r="O5295" s="404"/>
      <c r="P5295" s="404"/>
      <c r="Q5295" s="404"/>
      <c r="R5295" s="404"/>
      <c r="S5295" s="404"/>
      <c r="T5295" s="404"/>
    </row>
    <row r="5296" spans="12:20" ht="16.8">
      <c r="L5296" s="404"/>
      <c r="M5296" s="404"/>
      <c r="N5296" s="404"/>
      <c r="O5296" s="404"/>
      <c r="P5296" s="404"/>
      <c r="Q5296" s="404"/>
      <c r="R5296" s="404"/>
      <c r="S5296" s="404"/>
      <c r="T5296" s="404"/>
    </row>
    <row r="5297" spans="12:20" ht="16.8">
      <c r="L5297" s="404"/>
      <c r="M5297" s="404"/>
      <c r="N5297" s="404"/>
      <c r="O5297" s="404"/>
      <c r="P5297" s="404"/>
      <c r="Q5297" s="404"/>
      <c r="R5297" s="404"/>
      <c r="S5297" s="404"/>
      <c r="T5297" s="404"/>
    </row>
    <row r="5298" spans="12:20" ht="16.8">
      <c r="L5298" s="404"/>
      <c r="M5298" s="404"/>
      <c r="N5298" s="404"/>
      <c r="O5298" s="404"/>
      <c r="P5298" s="404"/>
      <c r="Q5298" s="404"/>
      <c r="R5298" s="404"/>
      <c r="S5298" s="404"/>
      <c r="T5298" s="404"/>
    </row>
    <row r="5299" spans="12:20" ht="16.8">
      <c r="L5299" s="404"/>
      <c r="M5299" s="404"/>
      <c r="N5299" s="404"/>
      <c r="O5299" s="404"/>
      <c r="P5299" s="404"/>
      <c r="Q5299" s="404"/>
      <c r="R5299" s="404"/>
      <c r="S5299" s="404"/>
      <c r="T5299" s="404"/>
    </row>
    <row r="5300" spans="12:20" ht="16.8">
      <c r="L5300" s="404"/>
      <c r="M5300" s="404"/>
      <c r="N5300" s="404"/>
      <c r="O5300" s="404"/>
      <c r="P5300" s="404"/>
      <c r="Q5300" s="404"/>
      <c r="R5300" s="404"/>
      <c r="S5300" s="404"/>
      <c r="T5300" s="404"/>
    </row>
    <row r="5301" spans="12:20" ht="16.8">
      <c r="L5301" s="404"/>
      <c r="M5301" s="404"/>
      <c r="N5301" s="404"/>
      <c r="O5301" s="404"/>
      <c r="P5301" s="404"/>
      <c r="Q5301" s="404"/>
      <c r="R5301" s="404"/>
      <c r="S5301" s="404"/>
      <c r="T5301" s="404"/>
    </row>
    <row r="5302" spans="12:20" ht="16.8">
      <c r="L5302" s="404"/>
      <c r="M5302" s="404"/>
      <c r="N5302" s="404"/>
      <c r="O5302" s="404"/>
      <c r="P5302" s="404"/>
      <c r="Q5302" s="404"/>
      <c r="R5302" s="404"/>
      <c r="S5302" s="404"/>
      <c r="T5302" s="404"/>
    </row>
    <row r="5303" spans="12:20" ht="16.8">
      <c r="L5303" s="404"/>
      <c r="M5303" s="404"/>
      <c r="N5303" s="404"/>
      <c r="O5303" s="404"/>
      <c r="P5303" s="404"/>
      <c r="Q5303" s="404"/>
      <c r="R5303" s="404"/>
      <c r="S5303" s="404"/>
      <c r="T5303" s="404"/>
    </row>
    <row r="5304" spans="12:20" ht="16.8">
      <c r="L5304" s="404"/>
      <c r="M5304" s="404"/>
      <c r="N5304" s="404"/>
      <c r="O5304" s="404"/>
      <c r="P5304" s="404"/>
      <c r="Q5304" s="404"/>
      <c r="R5304" s="404"/>
      <c r="S5304" s="404"/>
      <c r="T5304" s="404"/>
    </row>
    <row r="5305" spans="12:20" ht="16.8">
      <c r="L5305" s="404"/>
      <c r="M5305" s="404"/>
      <c r="N5305" s="404"/>
      <c r="O5305" s="404"/>
      <c r="P5305" s="404"/>
      <c r="Q5305" s="404"/>
      <c r="R5305" s="404"/>
      <c r="S5305" s="404"/>
      <c r="T5305" s="404"/>
    </row>
    <row r="5306" spans="12:20" ht="16.8">
      <c r="L5306" s="404"/>
      <c r="M5306" s="404"/>
      <c r="N5306" s="404"/>
      <c r="O5306" s="404"/>
      <c r="P5306" s="404"/>
      <c r="Q5306" s="404"/>
      <c r="R5306" s="404"/>
      <c r="S5306" s="404"/>
      <c r="T5306" s="404"/>
    </row>
    <row r="5307" spans="12:20" ht="16.8">
      <c r="L5307" s="404"/>
      <c r="M5307" s="404"/>
      <c r="N5307" s="404"/>
      <c r="O5307" s="404"/>
      <c r="P5307" s="404"/>
      <c r="Q5307" s="404"/>
      <c r="R5307" s="404"/>
      <c r="S5307" s="404"/>
      <c r="T5307" s="404"/>
    </row>
    <row r="5308" spans="12:20" ht="16.8">
      <c r="L5308" s="404"/>
      <c r="M5308" s="404"/>
      <c r="N5308" s="404"/>
      <c r="O5308" s="404"/>
      <c r="P5308" s="404"/>
      <c r="Q5308" s="404"/>
      <c r="R5308" s="404"/>
      <c r="S5308" s="404"/>
      <c r="T5308" s="404"/>
    </row>
    <row r="5309" spans="12:20" ht="16.8">
      <c r="L5309" s="404"/>
      <c r="M5309" s="404"/>
      <c r="N5309" s="404"/>
      <c r="O5309" s="404"/>
      <c r="P5309" s="404"/>
      <c r="Q5309" s="404"/>
      <c r="R5309" s="404"/>
      <c r="S5309" s="404"/>
      <c r="T5309" s="404"/>
    </row>
    <row r="5310" spans="12:20" ht="16.8">
      <c r="L5310" s="404"/>
      <c r="M5310" s="404"/>
      <c r="N5310" s="404"/>
      <c r="O5310" s="404"/>
      <c r="P5310" s="404"/>
      <c r="Q5310" s="404"/>
      <c r="R5310" s="404"/>
      <c r="S5310" s="404"/>
      <c r="T5310" s="404"/>
    </row>
    <row r="5311" spans="12:20" ht="16.8">
      <c r="L5311" s="404"/>
      <c r="M5311" s="404"/>
      <c r="N5311" s="404"/>
      <c r="O5311" s="404"/>
      <c r="P5311" s="404"/>
      <c r="Q5311" s="404"/>
      <c r="R5311" s="404"/>
      <c r="S5311" s="404"/>
      <c r="T5311" s="404"/>
    </row>
    <row r="5312" spans="12:20" ht="16.8">
      <c r="L5312" s="404"/>
      <c r="M5312" s="404"/>
      <c r="N5312" s="404"/>
      <c r="O5312" s="404"/>
      <c r="P5312" s="404"/>
      <c r="Q5312" s="404"/>
      <c r="R5312" s="404"/>
      <c r="S5312" s="404"/>
      <c r="T5312" s="404"/>
    </row>
    <row r="5313" spans="12:20" ht="16.8">
      <c r="L5313" s="404"/>
      <c r="M5313" s="404"/>
      <c r="N5313" s="404"/>
      <c r="O5313" s="404"/>
      <c r="P5313" s="404"/>
      <c r="Q5313" s="404"/>
      <c r="R5313" s="404"/>
      <c r="S5313" s="404"/>
      <c r="T5313" s="404"/>
    </row>
    <row r="5314" spans="12:20" ht="16.8">
      <c r="L5314" s="404"/>
      <c r="M5314" s="404"/>
      <c r="N5314" s="404"/>
      <c r="O5314" s="404"/>
      <c r="P5314" s="404"/>
      <c r="Q5314" s="404"/>
      <c r="R5314" s="404"/>
      <c r="S5314" s="404"/>
      <c r="T5314" s="404"/>
    </row>
    <row r="5315" spans="12:20" ht="16.8">
      <c r="L5315" s="404"/>
      <c r="M5315" s="404"/>
      <c r="N5315" s="404"/>
      <c r="O5315" s="404"/>
      <c r="P5315" s="404"/>
      <c r="Q5315" s="404"/>
      <c r="R5315" s="404"/>
      <c r="S5315" s="404"/>
      <c r="T5315" s="404"/>
    </row>
    <row r="5316" spans="12:20" ht="16.8">
      <c r="L5316" s="404"/>
      <c r="M5316" s="404"/>
      <c r="N5316" s="404"/>
      <c r="O5316" s="404"/>
      <c r="P5316" s="404"/>
      <c r="Q5316" s="404"/>
      <c r="R5316" s="404"/>
      <c r="S5316" s="404"/>
      <c r="T5316" s="404"/>
    </row>
    <row r="5317" spans="12:20" ht="16.8">
      <c r="L5317" s="404"/>
      <c r="M5317" s="404"/>
      <c r="N5317" s="404"/>
      <c r="O5317" s="404"/>
      <c r="P5317" s="404"/>
      <c r="Q5317" s="404"/>
      <c r="R5317" s="404"/>
      <c r="S5317" s="404"/>
      <c r="T5317" s="404"/>
    </row>
    <row r="5318" spans="12:20" ht="16.8">
      <c r="L5318" s="404"/>
      <c r="M5318" s="404"/>
      <c r="N5318" s="404"/>
      <c r="O5318" s="404"/>
      <c r="P5318" s="404"/>
      <c r="Q5318" s="404"/>
      <c r="R5318" s="404"/>
      <c r="S5318" s="404"/>
      <c r="T5318" s="404"/>
    </row>
    <row r="5319" spans="12:20" ht="16.8">
      <c r="L5319" s="404"/>
      <c r="M5319" s="404"/>
      <c r="N5319" s="404"/>
      <c r="O5319" s="404"/>
      <c r="P5319" s="404"/>
      <c r="Q5319" s="404"/>
      <c r="R5319" s="404"/>
      <c r="S5319" s="404"/>
      <c r="T5319" s="404"/>
    </row>
    <row r="5320" spans="12:20" ht="16.8">
      <c r="L5320" s="404"/>
      <c r="M5320" s="404"/>
      <c r="N5320" s="404"/>
      <c r="O5320" s="404"/>
      <c r="P5320" s="404"/>
      <c r="Q5320" s="404"/>
      <c r="R5320" s="404"/>
      <c r="S5320" s="404"/>
      <c r="T5320" s="404"/>
    </row>
    <row r="5321" spans="12:20" ht="16.8">
      <c r="L5321" s="404"/>
      <c r="M5321" s="404"/>
      <c r="N5321" s="404"/>
      <c r="O5321" s="404"/>
      <c r="P5321" s="404"/>
      <c r="Q5321" s="404"/>
      <c r="R5321" s="404"/>
      <c r="S5321" s="404"/>
      <c r="T5321" s="404"/>
    </row>
    <row r="5322" spans="12:20" ht="16.8">
      <c r="L5322" s="404"/>
      <c r="M5322" s="404"/>
      <c r="N5322" s="404"/>
      <c r="O5322" s="404"/>
      <c r="P5322" s="404"/>
      <c r="Q5322" s="404"/>
      <c r="R5322" s="404"/>
      <c r="S5322" s="404"/>
      <c r="T5322" s="404"/>
    </row>
    <row r="5323" spans="12:20" ht="16.8">
      <c r="L5323" s="404"/>
      <c r="M5323" s="404"/>
      <c r="N5323" s="404"/>
      <c r="O5323" s="404"/>
      <c r="P5323" s="404"/>
      <c r="Q5323" s="404"/>
      <c r="R5323" s="404"/>
      <c r="S5323" s="404"/>
      <c r="T5323" s="404"/>
    </row>
    <row r="5324" spans="12:20" ht="16.8">
      <c r="L5324" s="404"/>
      <c r="M5324" s="404"/>
      <c r="N5324" s="404"/>
      <c r="O5324" s="404"/>
      <c r="P5324" s="404"/>
      <c r="Q5324" s="404"/>
      <c r="R5324" s="404"/>
      <c r="S5324" s="404"/>
      <c r="T5324" s="404"/>
    </row>
    <row r="5325" spans="12:20" ht="16.8">
      <c r="L5325" s="404"/>
      <c r="M5325" s="404"/>
      <c r="N5325" s="404"/>
      <c r="O5325" s="404"/>
      <c r="P5325" s="404"/>
      <c r="Q5325" s="404"/>
      <c r="R5325" s="404"/>
      <c r="S5325" s="404"/>
      <c r="T5325" s="404"/>
    </row>
    <row r="5326" spans="12:20" ht="16.8">
      <c r="L5326" s="404"/>
      <c r="M5326" s="404"/>
      <c r="N5326" s="404"/>
      <c r="O5326" s="404"/>
      <c r="P5326" s="404"/>
      <c r="Q5326" s="404"/>
      <c r="R5326" s="404"/>
      <c r="S5326" s="404"/>
      <c r="T5326" s="404"/>
    </row>
    <row r="5327" spans="12:20" ht="16.8">
      <c r="L5327" s="404"/>
      <c r="M5327" s="404"/>
      <c r="N5327" s="404"/>
      <c r="O5327" s="404"/>
      <c r="P5327" s="404"/>
      <c r="Q5327" s="404"/>
      <c r="R5327" s="404"/>
      <c r="S5327" s="404"/>
      <c r="T5327" s="404"/>
    </row>
    <row r="5328" spans="12:20" ht="16.8">
      <c r="L5328" s="404"/>
      <c r="M5328" s="404"/>
      <c r="N5328" s="404"/>
      <c r="O5328" s="404"/>
      <c r="P5328" s="404"/>
      <c r="Q5328" s="404"/>
      <c r="R5328" s="404"/>
      <c r="S5328" s="404"/>
      <c r="T5328" s="404"/>
    </row>
    <row r="5329" spans="12:20" ht="16.8">
      <c r="L5329" s="404"/>
      <c r="M5329" s="404"/>
      <c r="N5329" s="404"/>
      <c r="O5329" s="404"/>
      <c r="P5329" s="404"/>
      <c r="Q5329" s="404"/>
      <c r="R5329" s="404"/>
      <c r="S5329" s="404"/>
      <c r="T5329" s="404"/>
    </row>
    <row r="5330" spans="12:20" ht="16.8">
      <c r="L5330" s="404"/>
      <c r="M5330" s="404"/>
      <c r="N5330" s="404"/>
      <c r="O5330" s="404"/>
      <c r="P5330" s="404"/>
      <c r="Q5330" s="404"/>
      <c r="R5330" s="404"/>
      <c r="S5330" s="404"/>
      <c r="T5330" s="404"/>
    </row>
    <row r="5331" spans="12:20" ht="16.8">
      <c r="L5331" s="404"/>
      <c r="M5331" s="404"/>
      <c r="N5331" s="404"/>
      <c r="O5331" s="404"/>
      <c r="P5331" s="404"/>
      <c r="Q5331" s="404"/>
      <c r="R5331" s="404"/>
      <c r="S5331" s="404"/>
      <c r="T5331" s="404"/>
    </row>
    <row r="5332" spans="12:20" ht="16.8">
      <c r="L5332" s="404"/>
      <c r="M5332" s="404"/>
      <c r="N5332" s="404"/>
      <c r="O5332" s="404"/>
      <c r="P5332" s="404"/>
      <c r="Q5332" s="404"/>
      <c r="R5332" s="404"/>
      <c r="S5332" s="404"/>
      <c r="T5332" s="404"/>
    </row>
    <row r="5333" spans="12:20" ht="16.8">
      <c r="L5333" s="404"/>
      <c r="M5333" s="404"/>
      <c r="N5333" s="404"/>
      <c r="O5333" s="404"/>
      <c r="P5333" s="404"/>
      <c r="Q5333" s="404"/>
      <c r="R5333" s="404"/>
      <c r="S5333" s="404"/>
      <c r="T5333" s="404"/>
    </row>
    <row r="5334" spans="12:20" ht="16.8">
      <c r="L5334" s="404"/>
      <c r="M5334" s="404"/>
      <c r="N5334" s="404"/>
      <c r="O5334" s="404"/>
      <c r="P5334" s="404"/>
      <c r="Q5334" s="404"/>
      <c r="R5334" s="404"/>
      <c r="S5334" s="404"/>
      <c r="T5334" s="404"/>
    </row>
    <row r="5335" spans="12:20" ht="16.8">
      <c r="L5335" s="404"/>
      <c r="M5335" s="404"/>
      <c r="N5335" s="404"/>
      <c r="O5335" s="404"/>
      <c r="P5335" s="404"/>
      <c r="Q5335" s="404"/>
      <c r="R5335" s="404"/>
      <c r="S5335" s="404"/>
      <c r="T5335" s="404"/>
    </row>
    <row r="5336" spans="12:20" ht="16.8">
      <c r="L5336" s="404"/>
      <c r="M5336" s="404"/>
      <c r="N5336" s="404"/>
      <c r="O5336" s="404"/>
      <c r="P5336" s="404"/>
      <c r="Q5336" s="404"/>
      <c r="R5336" s="404"/>
      <c r="S5336" s="404"/>
      <c r="T5336" s="404"/>
    </row>
    <row r="5337" spans="12:20" ht="16.8">
      <c r="L5337" s="404"/>
      <c r="M5337" s="404"/>
      <c r="N5337" s="404"/>
      <c r="O5337" s="404"/>
      <c r="P5337" s="404"/>
      <c r="Q5337" s="404"/>
      <c r="R5337" s="404"/>
      <c r="S5337" s="404"/>
      <c r="T5337" s="404"/>
    </row>
    <row r="5338" spans="12:20" ht="16.8">
      <c r="L5338" s="404"/>
      <c r="M5338" s="404"/>
      <c r="N5338" s="404"/>
      <c r="O5338" s="404"/>
      <c r="P5338" s="404"/>
      <c r="Q5338" s="404"/>
      <c r="R5338" s="404"/>
      <c r="S5338" s="404"/>
      <c r="T5338" s="404"/>
    </row>
    <row r="5339" spans="12:20" ht="16.8">
      <c r="L5339" s="404"/>
      <c r="M5339" s="404"/>
      <c r="N5339" s="404"/>
      <c r="O5339" s="404"/>
      <c r="P5339" s="404"/>
      <c r="Q5339" s="404"/>
      <c r="R5339" s="404"/>
      <c r="S5339" s="404"/>
      <c r="T5339" s="404"/>
    </row>
    <row r="5340" spans="12:20" ht="16.8">
      <c r="L5340" s="404"/>
      <c r="M5340" s="404"/>
      <c r="N5340" s="404"/>
      <c r="O5340" s="404"/>
      <c r="P5340" s="404"/>
      <c r="Q5340" s="404"/>
      <c r="R5340" s="404"/>
      <c r="S5340" s="404"/>
      <c r="T5340" s="404"/>
    </row>
    <row r="5341" spans="12:20" ht="16.8">
      <c r="L5341" s="404"/>
      <c r="M5341" s="404"/>
      <c r="N5341" s="404"/>
      <c r="O5341" s="404"/>
      <c r="P5341" s="404"/>
      <c r="Q5341" s="404"/>
      <c r="R5341" s="404"/>
      <c r="S5341" s="404"/>
      <c r="T5341" s="404"/>
    </row>
    <row r="5342" spans="12:20" ht="16.8">
      <c r="L5342" s="404"/>
      <c r="M5342" s="404"/>
      <c r="N5342" s="404"/>
      <c r="O5342" s="404"/>
      <c r="P5342" s="404"/>
      <c r="Q5342" s="404"/>
      <c r="R5342" s="404"/>
      <c r="S5342" s="404"/>
      <c r="T5342" s="404"/>
    </row>
    <row r="5343" spans="12:20" ht="16.8">
      <c r="L5343" s="404"/>
      <c r="M5343" s="404"/>
      <c r="N5343" s="404"/>
      <c r="O5343" s="404"/>
      <c r="P5343" s="404"/>
      <c r="Q5343" s="404"/>
      <c r="R5343" s="404"/>
      <c r="S5343" s="404"/>
      <c r="T5343" s="404"/>
    </row>
    <row r="5344" spans="12:20" ht="16.8">
      <c r="L5344" s="404"/>
      <c r="M5344" s="404"/>
      <c r="N5344" s="404"/>
      <c r="O5344" s="404"/>
      <c r="P5344" s="404"/>
      <c r="Q5344" s="404"/>
      <c r="R5344" s="404"/>
      <c r="S5344" s="404"/>
      <c r="T5344" s="404"/>
    </row>
    <row r="5345" spans="12:20" ht="16.8">
      <c r="L5345" s="404"/>
      <c r="M5345" s="404"/>
      <c r="N5345" s="404"/>
      <c r="O5345" s="404"/>
      <c r="P5345" s="404"/>
      <c r="Q5345" s="404"/>
      <c r="R5345" s="404"/>
      <c r="S5345" s="404"/>
      <c r="T5345" s="404"/>
    </row>
    <row r="5346" spans="12:20" ht="16.8">
      <c r="L5346" s="404"/>
      <c r="M5346" s="404"/>
      <c r="N5346" s="404"/>
      <c r="O5346" s="404"/>
      <c r="P5346" s="404"/>
      <c r="Q5346" s="404"/>
      <c r="R5346" s="404"/>
      <c r="S5346" s="404"/>
      <c r="T5346" s="404"/>
    </row>
    <row r="5347" spans="12:20" ht="16.8">
      <c r="L5347" s="404"/>
      <c r="M5347" s="404"/>
      <c r="N5347" s="404"/>
      <c r="O5347" s="404"/>
      <c r="P5347" s="404"/>
      <c r="Q5347" s="404"/>
      <c r="R5347" s="404"/>
      <c r="S5347" s="404"/>
      <c r="T5347" s="404"/>
    </row>
    <row r="5348" spans="12:20" ht="16.8">
      <c r="L5348" s="404"/>
      <c r="M5348" s="404"/>
      <c r="N5348" s="404"/>
      <c r="O5348" s="404"/>
      <c r="P5348" s="404"/>
      <c r="Q5348" s="404"/>
      <c r="R5348" s="404"/>
      <c r="S5348" s="404"/>
      <c r="T5348" s="404"/>
    </row>
    <row r="5349" spans="12:20" ht="16.8">
      <c r="L5349" s="404"/>
      <c r="M5349" s="404"/>
      <c r="N5349" s="404"/>
      <c r="O5349" s="404"/>
      <c r="P5349" s="404"/>
      <c r="Q5349" s="404"/>
      <c r="R5349" s="404"/>
      <c r="S5349" s="404"/>
      <c r="T5349" s="404"/>
    </row>
    <row r="5350" spans="12:20" ht="16.8">
      <c r="L5350" s="404"/>
      <c r="M5350" s="404"/>
      <c r="N5350" s="404"/>
      <c r="O5350" s="404"/>
      <c r="P5350" s="404"/>
      <c r="Q5350" s="404"/>
      <c r="R5350" s="404"/>
      <c r="S5350" s="404"/>
      <c r="T5350" s="404"/>
    </row>
    <row r="5351" spans="12:20" ht="16.8">
      <c r="L5351" s="404"/>
      <c r="M5351" s="404"/>
      <c r="N5351" s="404"/>
      <c r="O5351" s="404"/>
      <c r="P5351" s="404"/>
      <c r="Q5351" s="404"/>
      <c r="R5351" s="404"/>
      <c r="S5351" s="404"/>
      <c r="T5351" s="404"/>
    </row>
    <row r="5352" spans="12:20" ht="16.8">
      <c r="L5352" s="404"/>
      <c r="M5352" s="404"/>
      <c r="N5352" s="404"/>
      <c r="O5352" s="404"/>
      <c r="P5352" s="404"/>
      <c r="Q5352" s="404"/>
      <c r="R5352" s="404"/>
      <c r="S5352" s="404"/>
      <c r="T5352" s="404"/>
    </row>
    <row r="5353" spans="12:20" ht="16.8">
      <c r="L5353" s="404"/>
      <c r="M5353" s="404"/>
      <c r="N5353" s="404"/>
      <c r="O5353" s="404"/>
      <c r="P5353" s="404"/>
      <c r="Q5353" s="404"/>
      <c r="R5353" s="404"/>
      <c r="S5353" s="404"/>
      <c r="T5353" s="404"/>
    </row>
    <row r="5354" spans="12:20" ht="16.8">
      <c r="L5354" s="404"/>
      <c r="M5354" s="404"/>
      <c r="N5354" s="404"/>
      <c r="O5354" s="404"/>
      <c r="P5354" s="404"/>
      <c r="Q5354" s="404"/>
      <c r="R5354" s="404"/>
      <c r="S5354" s="404"/>
      <c r="T5354" s="404"/>
    </row>
    <row r="5355" spans="12:20" ht="16.8">
      <c r="L5355" s="404"/>
      <c r="M5355" s="404"/>
      <c r="N5355" s="404"/>
      <c r="O5355" s="404"/>
      <c r="P5355" s="404"/>
      <c r="Q5355" s="404"/>
      <c r="R5355" s="404"/>
      <c r="S5355" s="404"/>
      <c r="T5355" s="404"/>
    </row>
    <row r="5356" spans="12:20" ht="16.8">
      <c r="L5356" s="404"/>
      <c r="M5356" s="404"/>
      <c r="N5356" s="404"/>
      <c r="O5356" s="404"/>
      <c r="P5356" s="404"/>
      <c r="Q5356" s="404"/>
      <c r="R5356" s="404"/>
      <c r="S5356" s="404"/>
      <c r="T5356" s="404"/>
    </row>
    <row r="5357" spans="12:20" ht="16.8">
      <c r="L5357" s="404"/>
      <c r="M5357" s="404"/>
      <c r="N5357" s="404"/>
      <c r="O5357" s="404"/>
      <c r="P5357" s="404"/>
      <c r="Q5357" s="404"/>
      <c r="R5357" s="404"/>
      <c r="S5357" s="404"/>
      <c r="T5357" s="404"/>
    </row>
    <row r="5358" spans="12:20" ht="16.8">
      <c r="L5358" s="404"/>
      <c r="M5358" s="404"/>
      <c r="N5358" s="404"/>
      <c r="O5358" s="404"/>
      <c r="P5358" s="404"/>
      <c r="Q5358" s="404"/>
      <c r="R5358" s="404"/>
      <c r="S5358" s="404"/>
      <c r="T5358" s="404"/>
    </row>
    <row r="5359" spans="12:20" ht="16.8">
      <c r="L5359" s="404"/>
      <c r="M5359" s="404"/>
      <c r="N5359" s="404"/>
      <c r="O5359" s="404"/>
      <c r="P5359" s="404"/>
      <c r="Q5359" s="404"/>
      <c r="R5359" s="404"/>
      <c r="S5359" s="404"/>
      <c r="T5359" s="404"/>
    </row>
    <row r="5360" spans="12:20" ht="16.8">
      <c r="L5360" s="404"/>
      <c r="M5360" s="404"/>
      <c r="N5360" s="404"/>
      <c r="O5360" s="404"/>
      <c r="P5360" s="404"/>
      <c r="Q5360" s="404"/>
      <c r="R5360" s="404"/>
      <c r="S5360" s="404"/>
      <c r="T5360" s="404"/>
    </row>
    <row r="5361" spans="12:20" ht="16.8">
      <c r="L5361" s="404"/>
      <c r="M5361" s="404"/>
      <c r="N5361" s="404"/>
      <c r="O5361" s="404"/>
      <c r="P5361" s="404"/>
      <c r="Q5361" s="404"/>
      <c r="R5361" s="404"/>
      <c r="S5361" s="404"/>
      <c r="T5361" s="404"/>
    </row>
    <row r="5362" spans="12:20" ht="16.8">
      <c r="L5362" s="404"/>
      <c r="M5362" s="404"/>
      <c r="N5362" s="404"/>
      <c r="O5362" s="404"/>
      <c r="P5362" s="404"/>
      <c r="Q5362" s="404"/>
      <c r="R5362" s="404"/>
      <c r="S5362" s="404"/>
      <c r="T5362" s="404"/>
    </row>
    <row r="5363" spans="12:20" ht="16.8">
      <c r="L5363" s="404"/>
      <c r="M5363" s="404"/>
      <c r="N5363" s="404"/>
      <c r="O5363" s="404"/>
      <c r="P5363" s="404"/>
      <c r="Q5363" s="404"/>
      <c r="R5363" s="404"/>
      <c r="S5363" s="404"/>
      <c r="T5363" s="404"/>
    </row>
    <row r="5364" spans="12:20" ht="16.8">
      <c r="L5364" s="404"/>
      <c r="M5364" s="404"/>
      <c r="N5364" s="404"/>
      <c r="O5364" s="404"/>
      <c r="P5364" s="404"/>
      <c r="Q5364" s="404"/>
      <c r="R5364" s="404"/>
      <c r="S5364" s="404"/>
      <c r="T5364" s="404"/>
    </row>
    <row r="5365" spans="12:20" ht="16.8">
      <c r="L5365" s="404"/>
      <c r="M5365" s="404"/>
      <c r="N5365" s="404"/>
      <c r="O5365" s="404"/>
      <c r="P5365" s="404"/>
      <c r="Q5365" s="404"/>
      <c r="R5365" s="404"/>
      <c r="S5365" s="404"/>
      <c r="T5365" s="404"/>
    </row>
    <row r="5366" spans="12:20" ht="16.8">
      <c r="L5366" s="404"/>
      <c r="M5366" s="404"/>
      <c r="N5366" s="404"/>
      <c r="O5366" s="404"/>
      <c r="P5366" s="404"/>
      <c r="Q5366" s="404"/>
      <c r="R5366" s="404"/>
      <c r="S5366" s="404"/>
      <c r="T5366" s="404"/>
    </row>
    <row r="5367" spans="12:20" ht="16.8">
      <c r="L5367" s="404"/>
      <c r="M5367" s="404"/>
      <c r="N5367" s="404"/>
      <c r="O5367" s="404"/>
      <c r="P5367" s="404"/>
      <c r="Q5367" s="404"/>
      <c r="R5367" s="404"/>
      <c r="S5367" s="404"/>
      <c r="T5367" s="404"/>
    </row>
    <row r="5368" spans="12:20" ht="16.8">
      <c r="L5368" s="404"/>
      <c r="M5368" s="404"/>
      <c r="N5368" s="404"/>
      <c r="O5368" s="404"/>
      <c r="P5368" s="404"/>
      <c r="Q5368" s="404"/>
      <c r="R5368" s="404"/>
      <c r="S5368" s="404"/>
      <c r="T5368" s="404"/>
    </row>
    <row r="5369" spans="12:20" ht="16.8">
      <c r="L5369" s="404"/>
      <c r="M5369" s="404"/>
      <c r="N5369" s="404"/>
      <c r="O5369" s="404"/>
      <c r="P5369" s="404"/>
      <c r="Q5369" s="404"/>
      <c r="R5369" s="404"/>
      <c r="S5369" s="404"/>
      <c r="T5369" s="404"/>
    </row>
    <row r="5370" spans="12:20" ht="16.8">
      <c r="L5370" s="404"/>
      <c r="M5370" s="404"/>
      <c r="N5370" s="404"/>
      <c r="O5370" s="404"/>
      <c r="P5370" s="404"/>
      <c r="Q5370" s="404"/>
      <c r="R5370" s="404"/>
      <c r="S5370" s="404"/>
      <c r="T5370" s="404"/>
    </row>
    <row r="5371" spans="12:20" ht="16.8">
      <c r="L5371" s="404"/>
      <c r="M5371" s="404"/>
      <c r="N5371" s="404"/>
      <c r="O5371" s="404"/>
      <c r="P5371" s="404"/>
      <c r="Q5371" s="404"/>
      <c r="R5371" s="404"/>
      <c r="S5371" s="404"/>
      <c r="T5371" s="404"/>
    </row>
    <row r="5372" spans="12:20" ht="16.8">
      <c r="L5372" s="404"/>
      <c r="M5372" s="404"/>
      <c r="N5372" s="404"/>
      <c r="O5372" s="404"/>
      <c r="P5372" s="404"/>
      <c r="Q5372" s="404"/>
      <c r="R5372" s="404"/>
      <c r="S5372" s="404"/>
      <c r="T5372" s="404"/>
    </row>
    <row r="5373" spans="12:20" ht="16.8">
      <c r="L5373" s="404"/>
      <c r="M5373" s="404"/>
      <c r="N5373" s="404"/>
      <c r="O5373" s="404"/>
      <c r="P5373" s="404"/>
      <c r="Q5373" s="404"/>
      <c r="R5373" s="404"/>
      <c r="S5373" s="404"/>
      <c r="T5373" s="404"/>
    </row>
    <row r="5374" spans="12:20" ht="16.8">
      <c r="L5374" s="404"/>
      <c r="M5374" s="404"/>
      <c r="N5374" s="404"/>
      <c r="O5374" s="404"/>
      <c r="P5374" s="404"/>
      <c r="Q5374" s="404"/>
      <c r="R5374" s="404"/>
      <c r="S5374" s="404"/>
      <c r="T5374" s="404"/>
    </row>
    <row r="5375" spans="12:20" ht="16.8">
      <c r="L5375" s="404"/>
      <c r="M5375" s="404"/>
      <c r="N5375" s="404"/>
      <c r="O5375" s="404"/>
      <c r="P5375" s="404"/>
      <c r="Q5375" s="404"/>
      <c r="R5375" s="404"/>
      <c r="S5375" s="404"/>
      <c r="T5375" s="404"/>
    </row>
    <row r="5376" spans="12:20" ht="16.8">
      <c r="L5376" s="404"/>
      <c r="M5376" s="404"/>
      <c r="N5376" s="404"/>
      <c r="O5376" s="404"/>
      <c r="P5376" s="404"/>
      <c r="Q5376" s="404"/>
      <c r="R5376" s="404"/>
      <c r="S5376" s="404"/>
      <c r="T5376" s="404"/>
    </row>
    <row r="5377" spans="12:20" ht="16.8">
      <c r="L5377" s="404"/>
      <c r="M5377" s="404"/>
      <c r="N5377" s="404"/>
      <c r="O5377" s="404"/>
      <c r="P5377" s="404"/>
      <c r="Q5377" s="404"/>
      <c r="R5377" s="404"/>
      <c r="S5377" s="404"/>
      <c r="T5377" s="404"/>
    </row>
    <row r="5378" spans="12:20" ht="16.8">
      <c r="L5378" s="404"/>
      <c r="M5378" s="404"/>
      <c r="N5378" s="404"/>
      <c r="O5378" s="404"/>
      <c r="P5378" s="404"/>
      <c r="Q5378" s="404"/>
      <c r="R5378" s="404"/>
      <c r="S5378" s="404"/>
      <c r="T5378" s="404"/>
    </row>
    <row r="5379" spans="12:20" ht="16.8">
      <c r="L5379" s="404"/>
      <c r="M5379" s="404"/>
      <c r="N5379" s="404"/>
      <c r="O5379" s="404"/>
      <c r="P5379" s="404"/>
      <c r="Q5379" s="404"/>
      <c r="R5379" s="404"/>
      <c r="S5379" s="404"/>
      <c r="T5379" s="404"/>
    </row>
    <row r="5380" spans="12:20" ht="16.8">
      <c r="L5380" s="404"/>
      <c r="M5380" s="404"/>
      <c r="N5380" s="404"/>
      <c r="O5380" s="404"/>
      <c r="P5380" s="404"/>
      <c r="Q5380" s="404"/>
      <c r="R5380" s="404"/>
      <c r="S5380" s="404"/>
      <c r="T5380" s="404"/>
    </row>
    <row r="5381" spans="12:20" ht="16.8">
      <c r="L5381" s="404"/>
      <c r="M5381" s="404"/>
      <c r="N5381" s="404"/>
      <c r="O5381" s="404"/>
      <c r="P5381" s="404"/>
      <c r="Q5381" s="404"/>
      <c r="R5381" s="404"/>
      <c r="S5381" s="404"/>
      <c r="T5381" s="404"/>
    </row>
    <row r="5382" spans="12:20" ht="16.8">
      <c r="L5382" s="404"/>
      <c r="M5382" s="404"/>
      <c r="N5382" s="404"/>
      <c r="O5382" s="404"/>
      <c r="P5382" s="404"/>
      <c r="Q5382" s="404"/>
      <c r="R5382" s="404"/>
      <c r="S5382" s="404"/>
      <c r="T5382" s="404"/>
    </row>
    <row r="5383" spans="12:20" ht="16.8">
      <c r="L5383" s="404"/>
      <c r="M5383" s="404"/>
      <c r="N5383" s="404"/>
      <c r="O5383" s="404"/>
      <c r="P5383" s="404"/>
      <c r="Q5383" s="404"/>
      <c r="R5383" s="404"/>
      <c r="S5383" s="404"/>
      <c r="T5383" s="404"/>
    </row>
    <row r="5384" spans="12:20" ht="16.8">
      <c r="L5384" s="404"/>
      <c r="M5384" s="404"/>
      <c r="N5384" s="404"/>
      <c r="O5384" s="404"/>
      <c r="P5384" s="404"/>
      <c r="Q5384" s="404"/>
      <c r="R5384" s="404"/>
      <c r="S5384" s="404"/>
      <c r="T5384" s="404"/>
    </row>
    <row r="5385" spans="12:20" ht="16.8">
      <c r="L5385" s="404"/>
      <c r="M5385" s="404"/>
      <c r="N5385" s="404"/>
      <c r="O5385" s="404"/>
      <c r="P5385" s="404"/>
      <c r="Q5385" s="404"/>
      <c r="R5385" s="404"/>
      <c r="S5385" s="404"/>
      <c r="T5385" s="404"/>
    </row>
    <row r="5386" spans="12:20" ht="16.8">
      <c r="L5386" s="404"/>
      <c r="M5386" s="404"/>
      <c r="N5386" s="404"/>
      <c r="O5386" s="404"/>
      <c r="P5386" s="404"/>
      <c r="Q5386" s="404"/>
      <c r="R5386" s="404"/>
      <c r="S5386" s="404"/>
      <c r="T5386" s="404"/>
    </row>
    <row r="5387" spans="12:20" ht="16.8">
      <c r="L5387" s="404"/>
      <c r="M5387" s="404"/>
      <c r="N5387" s="404"/>
      <c r="O5387" s="404"/>
      <c r="P5387" s="404"/>
      <c r="Q5387" s="404"/>
      <c r="R5387" s="404"/>
      <c r="S5387" s="404"/>
      <c r="T5387" s="404"/>
    </row>
    <row r="5388" spans="12:20" ht="16.8">
      <c r="L5388" s="404"/>
      <c r="M5388" s="404"/>
      <c r="N5388" s="404"/>
      <c r="O5388" s="404"/>
      <c r="P5388" s="404"/>
      <c r="Q5388" s="404"/>
      <c r="R5388" s="404"/>
      <c r="S5388" s="404"/>
      <c r="T5388" s="404"/>
    </row>
    <row r="5389" spans="12:20" ht="16.8">
      <c r="L5389" s="404"/>
      <c r="M5389" s="404"/>
      <c r="N5389" s="404"/>
      <c r="O5389" s="404"/>
      <c r="P5389" s="404"/>
      <c r="Q5389" s="404"/>
      <c r="R5389" s="404"/>
      <c r="S5389" s="404"/>
      <c r="T5389" s="404"/>
    </row>
    <row r="5390" spans="12:20" ht="16.8">
      <c r="L5390" s="404"/>
      <c r="M5390" s="404"/>
      <c r="N5390" s="404"/>
      <c r="O5390" s="404"/>
      <c r="P5390" s="404"/>
      <c r="Q5390" s="404"/>
      <c r="R5390" s="404"/>
      <c r="S5390" s="404"/>
      <c r="T5390" s="404"/>
    </row>
    <row r="5391" spans="12:20" ht="16.8">
      <c r="L5391" s="404"/>
      <c r="M5391" s="404"/>
      <c r="N5391" s="404"/>
      <c r="O5391" s="404"/>
      <c r="P5391" s="404"/>
      <c r="Q5391" s="404"/>
      <c r="R5391" s="404"/>
      <c r="S5391" s="404"/>
      <c r="T5391" s="404"/>
    </row>
    <row r="5392" spans="12:20" ht="16.8">
      <c r="L5392" s="404"/>
      <c r="M5392" s="404"/>
      <c r="N5392" s="404"/>
      <c r="O5392" s="404"/>
      <c r="P5392" s="404"/>
      <c r="Q5392" s="404"/>
      <c r="R5392" s="404"/>
      <c r="S5392" s="404"/>
      <c r="T5392" s="404"/>
    </row>
    <row r="5393" spans="12:20" ht="16.8">
      <c r="L5393" s="404"/>
      <c r="M5393" s="404"/>
      <c r="N5393" s="404"/>
      <c r="O5393" s="404"/>
      <c r="P5393" s="404"/>
      <c r="Q5393" s="404"/>
      <c r="R5393" s="404"/>
      <c r="S5393" s="404"/>
      <c r="T5393" s="404"/>
    </row>
    <row r="5394" spans="12:20" ht="16.8">
      <c r="L5394" s="404"/>
      <c r="M5394" s="404"/>
      <c r="N5394" s="404"/>
      <c r="O5394" s="404"/>
      <c r="P5394" s="404"/>
      <c r="Q5394" s="404"/>
      <c r="R5394" s="404"/>
      <c r="S5394" s="404"/>
      <c r="T5394" s="404"/>
    </row>
    <row r="5395" spans="12:20" ht="16.8">
      <c r="L5395" s="404"/>
      <c r="M5395" s="404"/>
      <c r="N5395" s="404"/>
      <c r="O5395" s="404"/>
      <c r="P5395" s="404"/>
      <c r="Q5395" s="404"/>
      <c r="R5395" s="404"/>
      <c r="S5395" s="404"/>
      <c r="T5395" s="404"/>
    </row>
    <row r="5396" spans="12:20" ht="16.8">
      <c r="L5396" s="404"/>
      <c r="M5396" s="404"/>
      <c r="N5396" s="404"/>
      <c r="O5396" s="404"/>
      <c r="P5396" s="404"/>
      <c r="Q5396" s="404"/>
      <c r="R5396" s="404"/>
      <c r="S5396" s="404"/>
      <c r="T5396" s="404"/>
    </row>
    <row r="5397" spans="12:20" ht="16.8">
      <c r="L5397" s="404"/>
      <c r="M5397" s="404"/>
      <c r="N5397" s="404"/>
      <c r="O5397" s="404"/>
      <c r="P5397" s="404"/>
      <c r="Q5397" s="404"/>
      <c r="R5397" s="404"/>
      <c r="S5397" s="404"/>
      <c r="T5397" s="404"/>
    </row>
    <row r="5398" spans="12:20" ht="16.8">
      <c r="L5398" s="404"/>
      <c r="M5398" s="404"/>
      <c r="N5398" s="404"/>
      <c r="O5398" s="404"/>
      <c r="P5398" s="404"/>
      <c r="Q5398" s="404"/>
      <c r="R5398" s="404"/>
      <c r="S5398" s="404"/>
      <c r="T5398" s="404"/>
    </row>
    <row r="5399" spans="12:20" ht="16.8">
      <c r="L5399" s="404"/>
      <c r="M5399" s="404"/>
      <c r="N5399" s="404"/>
      <c r="O5399" s="404"/>
      <c r="P5399" s="404"/>
      <c r="Q5399" s="404"/>
      <c r="R5399" s="404"/>
      <c r="S5399" s="404"/>
      <c r="T5399" s="404"/>
    </row>
    <row r="5400" spans="12:20" ht="16.8">
      <c r="L5400" s="404"/>
      <c r="M5400" s="404"/>
      <c r="N5400" s="404"/>
      <c r="O5400" s="404"/>
      <c r="P5400" s="404"/>
      <c r="Q5400" s="404"/>
      <c r="R5400" s="404"/>
      <c r="S5400" s="404"/>
      <c r="T5400" s="404"/>
    </row>
    <row r="5401" spans="12:20" ht="16.8">
      <c r="L5401" s="404"/>
      <c r="M5401" s="404"/>
      <c r="N5401" s="404"/>
      <c r="O5401" s="404"/>
      <c r="P5401" s="404"/>
      <c r="Q5401" s="404"/>
      <c r="R5401" s="404"/>
      <c r="S5401" s="404"/>
      <c r="T5401" s="404"/>
    </row>
    <row r="5402" spans="12:20" ht="16.8">
      <c r="L5402" s="404"/>
      <c r="M5402" s="404"/>
      <c r="N5402" s="404"/>
      <c r="O5402" s="404"/>
      <c r="P5402" s="404"/>
      <c r="Q5402" s="404"/>
      <c r="R5402" s="404"/>
      <c r="S5402" s="404"/>
      <c r="T5402" s="404"/>
    </row>
    <row r="5403" spans="12:20" ht="16.8">
      <c r="L5403" s="404"/>
      <c r="M5403" s="404"/>
      <c r="N5403" s="404"/>
      <c r="O5403" s="404"/>
      <c r="P5403" s="404"/>
      <c r="Q5403" s="404"/>
      <c r="R5403" s="404"/>
      <c r="S5403" s="404"/>
      <c r="T5403" s="404"/>
    </row>
    <row r="5404" spans="12:20" ht="16.8">
      <c r="L5404" s="404"/>
      <c r="M5404" s="404"/>
      <c r="N5404" s="404"/>
      <c r="O5404" s="404"/>
      <c r="P5404" s="404"/>
      <c r="Q5404" s="404"/>
      <c r="R5404" s="404"/>
      <c r="S5404" s="404"/>
      <c r="T5404" s="404"/>
    </row>
    <row r="5405" spans="12:20" ht="16.8">
      <c r="L5405" s="404"/>
      <c r="M5405" s="404"/>
      <c r="N5405" s="404"/>
      <c r="O5405" s="404"/>
      <c r="P5405" s="404"/>
      <c r="Q5405" s="404"/>
      <c r="R5405" s="404"/>
      <c r="S5405" s="404"/>
      <c r="T5405" s="404"/>
    </row>
    <row r="5406" spans="12:20" ht="16.8">
      <c r="L5406" s="404"/>
      <c r="M5406" s="404"/>
      <c r="N5406" s="404"/>
      <c r="O5406" s="404"/>
      <c r="P5406" s="404"/>
      <c r="Q5406" s="404"/>
      <c r="R5406" s="404"/>
      <c r="S5406" s="404"/>
      <c r="T5406" s="404"/>
    </row>
    <row r="5407" spans="12:20" ht="16.8">
      <c r="L5407" s="404"/>
      <c r="M5407" s="404"/>
      <c r="N5407" s="404"/>
      <c r="O5407" s="404"/>
      <c r="P5407" s="404"/>
      <c r="Q5407" s="404"/>
      <c r="R5407" s="404"/>
      <c r="S5407" s="404"/>
      <c r="T5407" s="404"/>
    </row>
    <row r="5408" spans="12:20" ht="16.8">
      <c r="L5408" s="404"/>
      <c r="M5408" s="404"/>
      <c r="N5408" s="404"/>
      <c r="O5408" s="404"/>
      <c r="P5408" s="404"/>
      <c r="Q5408" s="404"/>
      <c r="R5408" s="404"/>
      <c r="S5408" s="404"/>
      <c r="T5408" s="404"/>
    </row>
    <row r="5409" spans="12:20" ht="16.8">
      <c r="L5409" s="404"/>
      <c r="M5409" s="404"/>
      <c r="N5409" s="404"/>
      <c r="O5409" s="404"/>
      <c r="P5409" s="404"/>
      <c r="Q5409" s="404"/>
      <c r="R5409" s="404"/>
      <c r="S5409" s="404"/>
      <c r="T5409" s="404"/>
    </row>
    <row r="5410" spans="12:20" ht="16.8">
      <c r="L5410" s="404"/>
      <c r="M5410" s="404"/>
      <c r="N5410" s="404"/>
      <c r="O5410" s="404"/>
      <c r="P5410" s="404"/>
      <c r="Q5410" s="404"/>
      <c r="R5410" s="404"/>
      <c r="S5410" s="404"/>
      <c r="T5410" s="404"/>
    </row>
    <row r="5411" spans="12:20" ht="16.8">
      <c r="L5411" s="404"/>
      <c r="M5411" s="404"/>
      <c r="N5411" s="404"/>
      <c r="O5411" s="404"/>
      <c r="P5411" s="404"/>
      <c r="Q5411" s="404"/>
      <c r="R5411" s="404"/>
      <c r="S5411" s="404"/>
      <c r="T5411" s="404"/>
    </row>
    <row r="5412" spans="12:20" ht="16.8">
      <c r="L5412" s="404"/>
      <c r="M5412" s="404"/>
      <c r="N5412" s="404"/>
      <c r="O5412" s="404"/>
      <c r="P5412" s="404"/>
      <c r="Q5412" s="404"/>
      <c r="R5412" s="404"/>
      <c r="S5412" s="404"/>
      <c r="T5412" s="404"/>
    </row>
    <row r="5413" spans="12:20" ht="16.8">
      <c r="L5413" s="404"/>
      <c r="M5413" s="404"/>
      <c r="N5413" s="404"/>
      <c r="O5413" s="404"/>
      <c r="P5413" s="404"/>
      <c r="Q5413" s="404"/>
      <c r="R5413" s="404"/>
      <c r="S5413" s="404"/>
      <c r="T5413" s="404"/>
    </row>
    <row r="5414" spans="12:20" ht="16.8">
      <c r="L5414" s="404"/>
      <c r="M5414" s="404"/>
      <c r="N5414" s="404"/>
      <c r="O5414" s="404"/>
      <c r="P5414" s="404"/>
      <c r="Q5414" s="404"/>
      <c r="R5414" s="404"/>
      <c r="S5414" s="404"/>
      <c r="T5414" s="404"/>
    </row>
    <row r="5415" spans="12:20" ht="16.8">
      <c r="L5415" s="404"/>
      <c r="M5415" s="404"/>
      <c r="N5415" s="404"/>
      <c r="O5415" s="404"/>
      <c r="P5415" s="404"/>
      <c r="Q5415" s="404"/>
      <c r="R5415" s="404"/>
      <c r="S5415" s="404"/>
      <c r="T5415" s="404"/>
    </row>
    <row r="5416" spans="12:20" ht="16.8">
      <c r="L5416" s="404"/>
      <c r="M5416" s="404"/>
      <c r="N5416" s="404"/>
      <c r="O5416" s="404"/>
      <c r="P5416" s="404"/>
      <c r="Q5416" s="404"/>
      <c r="R5416" s="404"/>
      <c r="S5416" s="404"/>
      <c r="T5416" s="404"/>
    </row>
    <row r="5417" spans="12:20" ht="16.8">
      <c r="L5417" s="404"/>
      <c r="M5417" s="404"/>
      <c r="N5417" s="404"/>
      <c r="O5417" s="404"/>
      <c r="P5417" s="404"/>
      <c r="Q5417" s="404"/>
      <c r="R5417" s="404"/>
      <c r="S5417" s="404"/>
      <c r="T5417" s="404"/>
    </row>
    <row r="5418" spans="12:20" ht="16.8">
      <c r="L5418" s="404"/>
      <c r="M5418" s="404"/>
      <c r="N5418" s="404"/>
      <c r="O5418" s="404"/>
      <c r="P5418" s="404"/>
      <c r="Q5418" s="404"/>
      <c r="R5418" s="404"/>
      <c r="S5418" s="404"/>
      <c r="T5418" s="404"/>
    </row>
    <row r="5419" spans="12:20" ht="16.8">
      <c r="L5419" s="404"/>
      <c r="M5419" s="404"/>
      <c r="N5419" s="404"/>
      <c r="O5419" s="404"/>
      <c r="P5419" s="404"/>
      <c r="Q5419" s="404"/>
      <c r="R5419" s="404"/>
      <c r="S5419" s="404"/>
      <c r="T5419" s="404"/>
    </row>
    <row r="5420" spans="12:20" ht="16.8">
      <c r="L5420" s="404"/>
      <c r="M5420" s="404"/>
      <c r="N5420" s="404"/>
      <c r="O5420" s="404"/>
      <c r="P5420" s="404"/>
      <c r="Q5420" s="404"/>
      <c r="R5420" s="404"/>
      <c r="S5420" s="404"/>
      <c r="T5420" s="404"/>
    </row>
    <row r="5421" spans="12:20" ht="16.8">
      <c r="L5421" s="404"/>
      <c r="M5421" s="404"/>
      <c r="N5421" s="404"/>
      <c r="O5421" s="404"/>
      <c r="P5421" s="404"/>
      <c r="Q5421" s="404"/>
      <c r="R5421" s="404"/>
      <c r="S5421" s="404"/>
      <c r="T5421" s="404"/>
    </row>
    <row r="5422" spans="12:20" ht="16.8">
      <c r="L5422" s="404"/>
      <c r="M5422" s="404"/>
      <c r="N5422" s="404"/>
      <c r="O5422" s="404"/>
      <c r="P5422" s="404"/>
      <c r="Q5422" s="404"/>
      <c r="R5422" s="404"/>
      <c r="S5422" s="404"/>
      <c r="T5422" s="404"/>
    </row>
    <row r="5423" spans="12:20" ht="16.8">
      <c r="L5423" s="404"/>
      <c r="M5423" s="404"/>
      <c r="N5423" s="404"/>
      <c r="O5423" s="404"/>
      <c r="P5423" s="404"/>
      <c r="Q5423" s="404"/>
      <c r="R5423" s="404"/>
      <c r="S5423" s="404"/>
      <c r="T5423" s="404"/>
    </row>
    <row r="5424" spans="12:20" ht="16.8">
      <c r="L5424" s="404"/>
      <c r="M5424" s="404"/>
      <c r="N5424" s="404"/>
      <c r="O5424" s="404"/>
      <c r="P5424" s="404"/>
      <c r="Q5424" s="404"/>
      <c r="R5424" s="404"/>
      <c r="S5424" s="404"/>
      <c r="T5424" s="404"/>
    </row>
    <row r="5425" spans="12:20" ht="16.8">
      <c r="L5425" s="404"/>
      <c r="M5425" s="404"/>
      <c r="N5425" s="404"/>
      <c r="O5425" s="404"/>
      <c r="P5425" s="404"/>
      <c r="Q5425" s="404"/>
      <c r="R5425" s="404"/>
      <c r="S5425" s="404"/>
      <c r="T5425" s="404"/>
    </row>
    <row r="5426" spans="12:20" ht="16.8">
      <c r="L5426" s="404"/>
      <c r="M5426" s="404"/>
      <c r="N5426" s="404"/>
      <c r="O5426" s="404"/>
      <c r="P5426" s="404"/>
      <c r="Q5426" s="404"/>
      <c r="R5426" s="404"/>
      <c r="S5426" s="404"/>
      <c r="T5426" s="404"/>
    </row>
    <row r="5427" spans="12:20" ht="16.8">
      <c r="L5427" s="404"/>
      <c r="M5427" s="404"/>
      <c r="N5427" s="404"/>
      <c r="O5427" s="404"/>
      <c r="P5427" s="404"/>
      <c r="Q5427" s="404"/>
      <c r="R5427" s="404"/>
      <c r="S5427" s="404"/>
      <c r="T5427" s="404"/>
    </row>
    <row r="5428" spans="12:20" ht="16.8">
      <c r="L5428" s="404"/>
      <c r="M5428" s="404"/>
      <c r="N5428" s="404"/>
      <c r="O5428" s="404"/>
      <c r="P5428" s="404"/>
      <c r="Q5428" s="404"/>
      <c r="R5428" s="404"/>
      <c r="S5428" s="404"/>
      <c r="T5428" s="404"/>
    </row>
    <row r="5429" spans="12:20" ht="16.8">
      <c r="L5429" s="404"/>
      <c r="M5429" s="404"/>
      <c r="N5429" s="404"/>
      <c r="O5429" s="404"/>
      <c r="P5429" s="404"/>
      <c r="Q5429" s="404"/>
      <c r="R5429" s="404"/>
      <c r="S5429" s="404"/>
      <c r="T5429" s="404"/>
    </row>
    <row r="5430" spans="12:20" ht="16.8">
      <c r="L5430" s="404"/>
      <c r="M5430" s="404"/>
      <c r="N5430" s="404"/>
      <c r="O5430" s="404"/>
      <c r="P5430" s="404"/>
      <c r="Q5430" s="404"/>
      <c r="R5430" s="404"/>
      <c r="S5430" s="404"/>
      <c r="T5430" s="404"/>
    </row>
    <row r="5431" spans="12:20" ht="16.8">
      <c r="L5431" s="404"/>
      <c r="M5431" s="404"/>
      <c r="N5431" s="404"/>
      <c r="O5431" s="404"/>
      <c r="P5431" s="404"/>
      <c r="Q5431" s="404"/>
      <c r="R5431" s="404"/>
      <c r="S5431" s="404"/>
      <c r="T5431" s="404"/>
    </row>
    <row r="5432" spans="12:20" ht="16.8">
      <c r="L5432" s="404"/>
      <c r="M5432" s="404"/>
      <c r="N5432" s="404"/>
      <c r="O5432" s="404"/>
      <c r="P5432" s="404"/>
      <c r="Q5432" s="404"/>
      <c r="R5432" s="404"/>
      <c r="S5432" s="404"/>
      <c r="T5432" s="404"/>
    </row>
    <row r="5433" spans="12:20" ht="16.8">
      <c r="L5433" s="404"/>
      <c r="M5433" s="404"/>
      <c r="N5433" s="404"/>
      <c r="O5433" s="404"/>
      <c r="P5433" s="404"/>
      <c r="Q5433" s="404"/>
      <c r="R5433" s="404"/>
      <c r="S5433" s="404"/>
      <c r="T5433" s="404"/>
    </row>
    <row r="5434" spans="12:20" ht="16.8">
      <c r="L5434" s="404"/>
      <c r="M5434" s="404"/>
      <c r="N5434" s="404"/>
      <c r="O5434" s="404"/>
      <c r="P5434" s="404"/>
      <c r="Q5434" s="404"/>
      <c r="R5434" s="404"/>
      <c r="S5434" s="404"/>
      <c r="T5434" s="404"/>
    </row>
    <row r="5435" spans="12:20" ht="16.8">
      <c r="L5435" s="404"/>
      <c r="M5435" s="404"/>
      <c r="N5435" s="404"/>
      <c r="O5435" s="404"/>
      <c r="P5435" s="404"/>
      <c r="Q5435" s="404"/>
      <c r="R5435" s="404"/>
      <c r="S5435" s="404"/>
      <c r="T5435" s="404"/>
    </row>
    <row r="5436" spans="12:20" ht="16.8">
      <c r="L5436" s="404"/>
      <c r="M5436" s="404"/>
      <c r="N5436" s="404"/>
      <c r="O5436" s="404"/>
      <c r="P5436" s="404"/>
      <c r="Q5436" s="404"/>
      <c r="R5436" s="404"/>
      <c r="S5436" s="404"/>
      <c r="T5436" s="404"/>
    </row>
    <row r="5437" spans="12:20" ht="16.8">
      <c r="L5437" s="404"/>
      <c r="M5437" s="404"/>
      <c r="N5437" s="404"/>
      <c r="O5437" s="404"/>
      <c r="P5437" s="404"/>
      <c r="Q5437" s="404"/>
      <c r="R5437" s="404"/>
      <c r="S5437" s="404"/>
      <c r="T5437" s="404"/>
    </row>
    <row r="5438" spans="12:20" ht="16.8">
      <c r="L5438" s="404"/>
      <c r="M5438" s="404"/>
      <c r="N5438" s="404"/>
      <c r="O5438" s="404"/>
      <c r="P5438" s="404"/>
      <c r="Q5438" s="404"/>
      <c r="R5438" s="404"/>
      <c r="S5438" s="404"/>
      <c r="T5438" s="404"/>
    </row>
    <row r="5439" spans="12:20" ht="16.8">
      <c r="L5439" s="404"/>
      <c r="M5439" s="404"/>
      <c r="N5439" s="404"/>
      <c r="O5439" s="404"/>
      <c r="P5439" s="404"/>
      <c r="Q5439" s="404"/>
      <c r="R5439" s="404"/>
      <c r="S5439" s="404"/>
      <c r="T5439" s="404"/>
    </row>
    <row r="5440" spans="12:20" ht="16.8">
      <c r="L5440" s="404"/>
      <c r="M5440" s="404"/>
      <c r="N5440" s="404"/>
      <c r="O5440" s="404"/>
      <c r="P5440" s="404"/>
      <c r="Q5440" s="404"/>
      <c r="R5440" s="404"/>
      <c r="S5440" s="404"/>
      <c r="T5440" s="404"/>
    </row>
    <row r="5441" spans="12:20" ht="16.8">
      <c r="L5441" s="404"/>
      <c r="M5441" s="404"/>
      <c r="N5441" s="404"/>
      <c r="O5441" s="404"/>
      <c r="P5441" s="404"/>
      <c r="Q5441" s="404"/>
      <c r="R5441" s="404"/>
      <c r="S5441" s="404"/>
      <c r="T5441" s="404"/>
    </row>
    <row r="5442" spans="12:20" ht="16.8">
      <c r="L5442" s="404"/>
      <c r="M5442" s="404"/>
      <c r="N5442" s="404"/>
      <c r="O5442" s="404"/>
      <c r="P5442" s="404"/>
      <c r="Q5442" s="404"/>
      <c r="R5442" s="404"/>
      <c r="S5442" s="404"/>
      <c r="T5442" s="404"/>
    </row>
    <row r="5443" spans="12:20" ht="16.8">
      <c r="L5443" s="404"/>
      <c r="M5443" s="404"/>
      <c r="N5443" s="404"/>
      <c r="O5443" s="404"/>
      <c r="P5443" s="404"/>
      <c r="Q5443" s="404"/>
      <c r="R5443" s="404"/>
      <c r="S5443" s="404"/>
      <c r="T5443" s="404"/>
    </row>
    <row r="5444" spans="12:20" ht="16.8">
      <c r="L5444" s="404"/>
      <c r="M5444" s="404"/>
      <c r="N5444" s="404"/>
      <c r="O5444" s="404"/>
      <c r="P5444" s="404"/>
      <c r="Q5444" s="404"/>
      <c r="R5444" s="404"/>
      <c r="S5444" s="404"/>
      <c r="T5444" s="404"/>
    </row>
    <row r="5445" spans="12:20" ht="16.8">
      <c r="L5445" s="404"/>
      <c r="M5445" s="404"/>
      <c r="N5445" s="404"/>
      <c r="O5445" s="404"/>
      <c r="P5445" s="404"/>
      <c r="Q5445" s="404"/>
      <c r="R5445" s="404"/>
      <c r="S5445" s="404"/>
      <c r="T5445" s="404"/>
    </row>
    <row r="5446" spans="12:20" ht="16.8">
      <c r="L5446" s="404"/>
      <c r="M5446" s="404"/>
      <c r="N5446" s="404"/>
      <c r="O5446" s="404"/>
      <c r="P5446" s="404"/>
      <c r="Q5446" s="404"/>
      <c r="R5446" s="404"/>
      <c r="S5446" s="404"/>
      <c r="T5446" s="404"/>
    </row>
    <row r="5447" spans="12:20" ht="16.8">
      <c r="L5447" s="404"/>
      <c r="M5447" s="404"/>
      <c r="N5447" s="404"/>
      <c r="O5447" s="404"/>
      <c r="P5447" s="404"/>
      <c r="Q5447" s="404"/>
      <c r="R5447" s="404"/>
      <c r="S5447" s="404"/>
      <c r="T5447" s="404"/>
    </row>
    <row r="5448" spans="12:20" ht="16.8">
      <c r="L5448" s="404"/>
      <c r="M5448" s="404"/>
      <c r="N5448" s="404"/>
      <c r="O5448" s="404"/>
      <c r="P5448" s="404"/>
      <c r="Q5448" s="404"/>
      <c r="R5448" s="404"/>
      <c r="S5448" s="404"/>
      <c r="T5448" s="404"/>
    </row>
    <row r="5449" spans="12:20" ht="16.8">
      <c r="L5449" s="404"/>
      <c r="M5449" s="404"/>
      <c r="N5449" s="404"/>
      <c r="O5449" s="404"/>
      <c r="P5449" s="404"/>
      <c r="Q5449" s="404"/>
      <c r="R5449" s="404"/>
      <c r="S5449" s="404"/>
      <c r="T5449" s="404"/>
    </row>
    <row r="5450" spans="12:20" ht="16.8">
      <c r="L5450" s="404"/>
      <c r="M5450" s="404"/>
      <c r="N5450" s="404"/>
      <c r="O5450" s="404"/>
      <c r="P5450" s="404"/>
      <c r="Q5450" s="404"/>
      <c r="R5450" s="404"/>
      <c r="S5450" s="404"/>
      <c r="T5450" s="404"/>
    </row>
    <row r="5451" spans="12:20" ht="16.8">
      <c r="L5451" s="404"/>
      <c r="M5451" s="404"/>
      <c r="N5451" s="404"/>
      <c r="O5451" s="404"/>
      <c r="P5451" s="404"/>
      <c r="Q5451" s="404"/>
      <c r="R5451" s="404"/>
      <c r="S5451" s="404"/>
      <c r="T5451" s="404"/>
    </row>
    <row r="5452" spans="12:20" ht="16.8">
      <c r="L5452" s="404"/>
      <c r="M5452" s="404"/>
      <c r="N5452" s="404"/>
      <c r="O5452" s="404"/>
      <c r="P5452" s="404"/>
      <c r="Q5452" s="404"/>
      <c r="R5452" s="404"/>
      <c r="S5452" s="404"/>
      <c r="T5452" s="404"/>
    </row>
    <row r="5453" spans="12:20" ht="16.8">
      <c r="L5453" s="404"/>
      <c r="M5453" s="404"/>
      <c r="N5453" s="404"/>
      <c r="O5453" s="404"/>
      <c r="P5453" s="404"/>
      <c r="Q5453" s="404"/>
      <c r="R5453" s="404"/>
      <c r="S5453" s="404"/>
      <c r="T5453" s="404"/>
    </row>
    <row r="5454" spans="12:20" ht="16.8">
      <c r="L5454" s="404"/>
      <c r="M5454" s="404"/>
      <c r="N5454" s="404"/>
      <c r="O5454" s="404"/>
      <c r="P5454" s="404"/>
      <c r="Q5454" s="404"/>
      <c r="R5454" s="404"/>
      <c r="S5454" s="404"/>
      <c r="T5454" s="404"/>
    </row>
    <row r="5455" spans="12:20" ht="16.8">
      <c r="L5455" s="404"/>
      <c r="M5455" s="404"/>
      <c r="N5455" s="404"/>
      <c r="O5455" s="404"/>
      <c r="P5455" s="404"/>
      <c r="Q5455" s="404"/>
      <c r="R5455" s="404"/>
      <c r="S5455" s="404"/>
      <c r="T5455" s="404"/>
    </row>
    <row r="5456" spans="12:20" ht="16.8">
      <c r="L5456" s="404"/>
      <c r="M5456" s="404"/>
      <c r="N5456" s="404"/>
      <c r="O5456" s="404"/>
      <c r="P5456" s="404"/>
      <c r="Q5456" s="404"/>
      <c r="R5456" s="404"/>
      <c r="S5456" s="404"/>
      <c r="T5456" s="404"/>
    </row>
    <row r="5457" spans="12:20" ht="16.8">
      <c r="L5457" s="404"/>
      <c r="M5457" s="404"/>
      <c r="N5457" s="404"/>
      <c r="O5457" s="404"/>
      <c r="P5457" s="404"/>
      <c r="Q5457" s="404"/>
      <c r="R5457" s="404"/>
      <c r="S5457" s="404"/>
      <c r="T5457" s="404"/>
    </row>
    <row r="5458" spans="12:20" ht="16.8">
      <c r="L5458" s="404"/>
      <c r="M5458" s="404"/>
      <c r="N5458" s="404"/>
      <c r="O5458" s="404"/>
      <c r="P5458" s="404"/>
      <c r="Q5458" s="404"/>
      <c r="R5458" s="404"/>
      <c r="S5458" s="404"/>
      <c r="T5458" s="404"/>
    </row>
    <row r="5459" spans="12:20" ht="16.8">
      <c r="L5459" s="404"/>
      <c r="M5459" s="404"/>
      <c r="N5459" s="404"/>
      <c r="O5459" s="404"/>
      <c r="P5459" s="404"/>
      <c r="Q5459" s="404"/>
      <c r="R5459" s="404"/>
      <c r="S5459" s="404"/>
      <c r="T5459" s="404"/>
    </row>
    <row r="5460" spans="12:20" ht="16.8">
      <c r="L5460" s="404"/>
      <c r="M5460" s="404"/>
      <c r="N5460" s="404"/>
      <c r="O5460" s="404"/>
      <c r="P5460" s="404"/>
      <c r="Q5460" s="404"/>
      <c r="R5460" s="404"/>
      <c r="S5460" s="404"/>
      <c r="T5460" s="404"/>
    </row>
    <row r="5461" spans="12:20" ht="16.8">
      <c r="L5461" s="404"/>
      <c r="M5461" s="404"/>
      <c r="N5461" s="404"/>
      <c r="O5461" s="404"/>
      <c r="P5461" s="404"/>
      <c r="Q5461" s="404"/>
      <c r="R5461" s="404"/>
      <c r="S5461" s="404"/>
      <c r="T5461" s="404"/>
    </row>
    <row r="5462" spans="12:20" ht="16.8">
      <c r="L5462" s="404"/>
      <c r="M5462" s="404"/>
      <c r="N5462" s="404"/>
      <c r="O5462" s="404"/>
      <c r="P5462" s="404"/>
      <c r="Q5462" s="404"/>
      <c r="R5462" s="404"/>
      <c r="S5462" s="404"/>
      <c r="T5462" s="404"/>
    </row>
    <row r="5463" spans="12:20" ht="16.8">
      <c r="L5463" s="404"/>
      <c r="M5463" s="404"/>
      <c r="N5463" s="404"/>
      <c r="O5463" s="404"/>
      <c r="P5463" s="404"/>
      <c r="Q5463" s="404"/>
      <c r="R5463" s="404"/>
      <c r="S5463" s="404"/>
      <c r="T5463" s="404"/>
    </row>
    <row r="5464" spans="12:20" ht="16.8">
      <c r="L5464" s="404"/>
      <c r="M5464" s="404"/>
      <c r="N5464" s="404"/>
      <c r="O5464" s="404"/>
      <c r="P5464" s="404"/>
      <c r="Q5464" s="404"/>
      <c r="R5464" s="404"/>
      <c r="S5464" s="404"/>
      <c r="T5464" s="404"/>
    </row>
    <row r="5465" spans="12:20" ht="16.8">
      <c r="L5465" s="404"/>
      <c r="M5465" s="404"/>
      <c r="N5465" s="404"/>
      <c r="O5465" s="404"/>
      <c r="P5465" s="404"/>
      <c r="Q5465" s="404"/>
      <c r="R5465" s="404"/>
      <c r="S5465" s="404"/>
      <c r="T5465" s="404"/>
    </row>
    <row r="5466" spans="12:20" ht="16.8">
      <c r="L5466" s="404"/>
      <c r="M5466" s="404"/>
      <c r="N5466" s="404"/>
      <c r="O5466" s="404"/>
      <c r="P5466" s="404"/>
      <c r="Q5466" s="404"/>
      <c r="R5466" s="404"/>
      <c r="S5466" s="404"/>
      <c r="T5466" s="404"/>
    </row>
    <row r="5467" spans="12:20" ht="16.8">
      <c r="L5467" s="404"/>
      <c r="M5467" s="404"/>
      <c r="N5467" s="404"/>
      <c r="O5467" s="404"/>
      <c r="P5467" s="404"/>
      <c r="Q5467" s="404"/>
      <c r="R5467" s="404"/>
      <c r="S5467" s="404"/>
      <c r="T5467" s="404"/>
    </row>
    <row r="5468" spans="12:20" ht="16.8">
      <c r="L5468" s="404"/>
      <c r="M5468" s="404"/>
      <c r="N5468" s="404"/>
      <c r="O5468" s="404"/>
      <c r="P5468" s="404"/>
      <c r="Q5468" s="404"/>
      <c r="R5468" s="404"/>
      <c r="S5468" s="404"/>
      <c r="T5468" s="404"/>
    </row>
    <row r="5469" spans="12:20" ht="16.8">
      <c r="L5469" s="404"/>
      <c r="M5469" s="404"/>
      <c r="N5469" s="404"/>
      <c r="O5469" s="404"/>
      <c r="P5469" s="404"/>
      <c r="Q5469" s="404"/>
      <c r="R5469" s="404"/>
      <c r="S5469" s="404"/>
      <c r="T5469" s="404"/>
    </row>
    <row r="5470" spans="12:20" ht="16.8">
      <c r="L5470" s="404"/>
      <c r="M5470" s="404"/>
      <c r="N5470" s="404"/>
      <c r="O5470" s="404"/>
      <c r="P5470" s="404"/>
      <c r="Q5470" s="404"/>
      <c r="R5470" s="404"/>
      <c r="S5470" s="404"/>
      <c r="T5470" s="404"/>
    </row>
    <row r="5471" spans="12:20" ht="16.8">
      <c r="L5471" s="404"/>
      <c r="M5471" s="404"/>
      <c r="N5471" s="404"/>
      <c r="O5471" s="404"/>
      <c r="P5471" s="404"/>
      <c r="Q5471" s="404"/>
      <c r="R5471" s="404"/>
      <c r="S5471" s="404"/>
      <c r="T5471" s="404"/>
    </row>
    <row r="5472" spans="12:20" ht="16.8">
      <c r="L5472" s="404"/>
      <c r="M5472" s="404"/>
      <c r="N5472" s="404"/>
      <c r="O5472" s="404"/>
      <c r="P5472" s="404"/>
      <c r="Q5472" s="404"/>
      <c r="R5472" s="404"/>
      <c r="S5472" s="404"/>
      <c r="T5472" s="404"/>
    </row>
    <row r="5473" spans="12:20" ht="16.8">
      <c r="L5473" s="404"/>
      <c r="M5473" s="404"/>
      <c r="N5473" s="404"/>
      <c r="O5473" s="404"/>
      <c r="P5473" s="404"/>
      <c r="Q5473" s="404"/>
      <c r="R5473" s="404"/>
      <c r="S5473" s="404"/>
      <c r="T5473" s="404"/>
    </row>
    <row r="5474" spans="12:20" ht="16.8">
      <c r="L5474" s="404"/>
      <c r="M5474" s="404"/>
      <c r="N5474" s="404"/>
      <c r="O5474" s="404"/>
      <c r="P5474" s="404"/>
      <c r="Q5474" s="404"/>
      <c r="R5474" s="404"/>
      <c r="S5474" s="404"/>
      <c r="T5474" s="404"/>
    </row>
    <row r="5475" spans="12:20" ht="16.8">
      <c r="L5475" s="404"/>
      <c r="M5475" s="404"/>
      <c r="N5475" s="404"/>
      <c r="O5475" s="404"/>
      <c r="P5475" s="404"/>
      <c r="Q5475" s="404"/>
      <c r="R5475" s="404"/>
      <c r="S5475" s="404"/>
      <c r="T5475" s="404"/>
    </row>
    <row r="5476" spans="12:20" ht="16.8">
      <c r="L5476" s="404"/>
      <c r="M5476" s="404"/>
      <c r="N5476" s="404"/>
      <c r="O5476" s="404"/>
      <c r="P5476" s="404"/>
      <c r="Q5476" s="404"/>
      <c r="R5476" s="404"/>
      <c r="S5476" s="404"/>
      <c r="T5476" s="404"/>
    </row>
    <row r="5477" spans="12:20" ht="16.8">
      <c r="L5477" s="404"/>
      <c r="M5477" s="404"/>
      <c r="N5477" s="404"/>
      <c r="O5477" s="404"/>
      <c r="P5477" s="404"/>
      <c r="Q5477" s="404"/>
      <c r="R5477" s="404"/>
      <c r="S5477" s="404"/>
      <c r="T5477" s="404"/>
    </row>
    <row r="5478" spans="12:20" ht="16.8">
      <c r="L5478" s="404"/>
      <c r="M5478" s="404"/>
      <c r="N5478" s="404"/>
      <c r="O5478" s="404"/>
      <c r="P5478" s="404"/>
      <c r="Q5478" s="404"/>
      <c r="R5478" s="404"/>
      <c r="S5478" s="404"/>
      <c r="T5478" s="404"/>
    </row>
    <row r="5479" spans="12:20" ht="16.8">
      <c r="L5479" s="404"/>
      <c r="M5479" s="404"/>
      <c r="N5479" s="404"/>
      <c r="O5479" s="404"/>
      <c r="P5479" s="404"/>
      <c r="Q5479" s="404"/>
      <c r="R5479" s="404"/>
      <c r="S5479" s="404"/>
      <c r="T5479" s="404"/>
    </row>
    <row r="5480" spans="12:20" ht="16.8">
      <c r="L5480" s="404"/>
      <c r="M5480" s="404"/>
      <c r="N5480" s="404"/>
      <c r="O5480" s="404"/>
      <c r="P5480" s="404"/>
      <c r="Q5480" s="404"/>
      <c r="R5480" s="404"/>
      <c r="S5480" s="404"/>
      <c r="T5480" s="404"/>
    </row>
    <row r="5481" spans="12:20" ht="16.8">
      <c r="L5481" s="404"/>
      <c r="M5481" s="404"/>
      <c r="N5481" s="404"/>
      <c r="O5481" s="404"/>
      <c r="P5481" s="404"/>
      <c r="Q5481" s="404"/>
      <c r="R5481" s="404"/>
      <c r="S5481" s="404"/>
      <c r="T5481" s="404"/>
    </row>
    <row r="5482" spans="12:20" ht="16.8">
      <c r="L5482" s="404"/>
      <c r="M5482" s="404"/>
      <c r="N5482" s="404"/>
      <c r="O5482" s="404"/>
      <c r="P5482" s="404"/>
      <c r="Q5482" s="404"/>
      <c r="R5482" s="404"/>
      <c r="S5482" s="404"/>
      <c r="T5482" s="404"/>
    </row>
    <row r="5483" spans="12:20" ht="16.8">
      <c r="L5483" s="404"/>
      <c r="M5483" s="404"/>
      <c r="N5483" s="404"/>
      <c r="O5483" s="404"/>
      <c r="P5483" s="404"/>
      <c r="Q5483" s="404"/>
      <c r="R5483" s="404"/>
      <c r="S5483" s="404"/>
      <c r="T5483" s="404"/>
    </row>
    <row r="5484" spans="12:20" ht="16.8">
      <c r="L5484" s="404"/>
      <c r="M5484" s="404"/>
      <c r="N5484" s="404"/>
      <c r="O5484" s="404"/>
      <c r="P5484" s="404"/>
      <c r="Q5484" s="404"/>
      <c r="R5484" s="404"/>
      <c r="S5484" s="404"/>
      <c r="T5484" s="404"/>
    </row>
    <row r="5485" spans="12:20" ht="16.8">
      <c r="L5485" s="404"/>
      <c r="M5485" s="404"/>
      <c r="N5485" s="404"/>
      <c r="O5485" s="404"/>
      <c r="P5485" s="404"/>
      <c r="Q5485" s="404"/>
      <c r="R5485" s="404"/>
      <c r="S5485" s="404"/>
      <c r="T5485" s="404"/>
    </row>
    <row r="5486" spans="12:20" ht="16.8">
      <c r="L5486" s="404"/>
      <c r="M5486" s="404"/>
      <c r="N5486" s="404"/>
      <c r="O5486" s="404"/>
      <c r="P5486" s="404"/>
      <c r="Q5486" s="404"/>
      <c r="R5486" s="404"/>
      <c r="S5486" s="404"/>
      <c r="T5486" s="404"/>
    </row>
    <row r="5487" spans="12:20" ht="16.8">
      <c r="L5487" s="404"/>
      <c r="M5487" s="404"/>
      <c r="N5487" s="404"/>
      <c r="O5487" s="404"/>
      <c r="P5487" s="404"/>
      <c r="Q5487" s="404"/>
      <c r="R5487" s="404"/>
      <c r="S5487" s="404"/>
      <c r="T5487" s="404"/>
    </row>
    <row r="5488" spans="12:20" ht="16.8">
      <c r="L5488" s="404"/>
      <c r="M5488" s="404"/>
      <c r="N5488" s="404"/>
      <c r="O5488" s="404"/>
      <c r="P5488" s="404"/>
      <c r="Q5488" s="404"/>
      <c r="R5488" s="404"/>
      <c r="S5488" s="404"/>
      <c r="T5488" s="404"/>
    </row>
    <row r="5489" spans="12:20" ht="16.8">
      <c r="L5489" s="404"/>
      <c r="M5489" s="404"/>
      <c r="N5489" s="404"/>
      <c r="O5489" s="404"/>
      <c r="P5489" s="404"/>
      <c r="Q5489" s="404"/>
      <c r="R5489" s="404"/>
      <c r="S5489" s="404"/>
      <c r="T5489" s="404"/>
    </row>
    <row r="5490" spans="12:20" ht="16.8">
      <c r="L5490" s="404"/>
      <c r="M5490" s="404"/>
      <c r="N5490" s="404"/>
      <c r="O5490" s="404"/>
      <c r="P5490" s="404"/>
      <c r="Q5490" s="404"/>
      <c r="R5490" s="404"/>
      <c r="S5490" s="404"/>
      <c r="T5490" s="404"/>
    </row>
    <row r="5491" spans="12:20" ht="16.8">
      <c r="L5491" s="404"/>
      <c r="M5491" s="404"/>
      <c r="N5491" s="404"/>
      <c r="O5491" s="404"/>
      <c r="P5491" s="404"/>
      <c r="Q5491" s="404"/>
      <c r="R5491" s="404"/>
      <c r="S5491" s="404"/>
      <c r="T5491" s="404"/>
    </row>
    <row r="5492" spans="12:20" ht="16.8">
      <c r="L5492" s="404"/>
      <c r="M5492" s="404"/>
      <c r="N5492" s="404"/>
      <c r="O5492" s="404"/>
      <c r="P5492" s="404"/>
      <c r="Q5492" s="404"/>
      <c r="R5492" s="404"/>
      <c r="S5492" s="404"/>
      <c r="T5492" s="404"/>
    </row>
    <row r="5493" spans="12:20" ht="16.8">
      <c r="L5493" s="404"/>
      <c r="M5493" s="404"/>
      <c r="N5493" s="404"/>
      <c r="O5493" s="404"/>
      <c r="P5493" s="404"/>
      <c r="Q5493" s="404"/>
      <c r="R5493" s="404"/>
      <c r="S5493" s="404"/>
      <c r="T5493" s="404"/>
    </row>
    <row r="5494" spans="12:20" ht="16.8">
      <c r="L5494" s="404"/>
      <c r="M5494" s="404"/>
      <c r="N5494" s="404"/>
      <c r="O5494" s="404"/>
      <c r="P5494" s="404"/>
      <c r="Q5494" s="404"/>
      <c r="R5494" s="404"/>
      <c r="S5494" s="404"/>
      <c r="T5494" s="404"/>
    </row>
    <row r="5495" spans="12:20" ht="16.8">
      <c r="L5495" s="404"/>
      <c r="M5495" s="404"/>
      <c r="N5495" s="404"/>
      <c r="O5495" s="404"/>
      <c r="P5495" s="404"/>
      <c r="Q5495" s="404"/>
      <c r="R5495" s="404"/>
      <c r="S5495" s="404"/>
      <c r="T5495" s="404"/>
    </row>
    <row r="5496" spans="12:20" ht="16.8">
      <c r="L5496" s="404"/>
      <c r="M5496" s="404"/>
      <c r="N5496" s="404"/>
      <c r="O5496" s="404"/>
      <c r="P5496" s="404"/>
      <c r="Q5496" s="404"/>
      <c r="R5496" s="404"/>
      <c r="S5496" s="404"/>
      <c r="T5496" s="404"/>
    </row>
    <row r="5497" spans="12:20" ht="16.8">
      <c r="L5497" s="404"/>
      <c r="M5497" s="404"/>
      <c r="N5497" s="404"/>
      <c r="O5497" s="404"/>
      <c r="P5497" s="404"/>
      <c r="Q5497" s="404"/>
      <c r="R5497" s="404"/>
      <c r="S5497" s="404"/>
      <c r="T5497" s="404"/>
    </row>
    <row r="5498" spans="12:20" ht="16.8">
      <c r="L5498" s="404"/>
      <c r="M5498" s="404"/>
      <c r="N5498" s="404"/>
      <c r="O5498" s="404"/>
      <c r="P5498" s="404"/>
      <c r="Q5498" s="404"/>
      <c r="R5498" s="404"/>
      <c r="S5498" s="404"/>
      <c r="T5498" s="404"/>
    </row>
    <row r="5499" spans="12:20" ht="16.8">
      <c r="L5499" s="404"/>
      <c r="M5499" s="404"/>
      <c r="N5499" s="404"/>
      <c r="O5499" s="404"/>
      <c r="P5499" s="404"/>
      <c r="Q5499" s="404"/>
      <c r="R5499" s="404"/>
      <c r="S5499" s="404"/>
      <c r="T5499" s="404"/>
    </row>
    <row r="5500" spans="12:20" ht="16.8">
      <c r="L5500" s="404"/>
      <c r="M5500" s="404"/>
      <c r="N5500" s="404"/>
      <c r="O5500" s="404"/>
      <c r="P5500" s="404"/>
      <c r="Q5500" s="404"/>
      <c r="R5500" s="404"/>
      <c r="S5500" s="404"/>
      <c r="T5500" s="404"/>
    </row>
    <row r="5501" spans="12:20" ht="16.8">
      <c r="L5501" s="404"/>
      <c r="M5501" s="404"/>
      <c r="N5501" s="404"/>
      <c r="O5501" s="404"/>
      <c r="P5501" s="404"/>
      <c r="Q5501" s="404"/>
      <c r="R5501" s="404"/>
      <c r="S5501" s="404"/>
      <c r="T5501" s="404"/>
    </row>
    <row r="5502" spans="12:20" ht="16.8">
      <c r="L5502" s="404"/>
      <c r="M5502" s="404"/>
      <c r="N5502" s="404"/>
      <c r="O5502" s="404"/>
      <c r="P5502" s="404"/>
      <c r="Q5502" s="404"/>
      <c r="R5502" s="404"/>
      <c r="S5502" s="404"/>
      <c r="T5502" s="404"/>
    </row>
    <row r="5503" spans="12:20" ht="16.8">
      <c r="L5503" s="404"/>
      <c r="M5503" s="404"/>
      <c r="N5503" s="404"/>
      <c r="O5503" s="404"/>
      <c r="P5503" s="404"/>
      <c r="Q5503" s="404"/>
      <c r="R5503" s="404"/>
      <c r="S5503" s="404"/>
      <c r="T5503" s="404"/>
    </row>
    <row r="5504" spans="12:20" ht="16.8">
      <c r="L5504" s="404"/>
      <c r="M5504" s="404"/>
      <c r="N5504" s="404"/>
      <c r="O5504" s="404"/>
      <c r="P5504" s="404"/>
      <c r="Q5504" s="404"/>
      <c r="R5504" s="404"/>
      <c r="S5504" s="404"/>
      <c r="T5504" s="404"/>
    </row>
    <row r="5505" spans="12:20" ht="16.8">
      <c r="L5505" s="404"/>
      <c r="M5505" s="404"/>
      <c r="N5505" s="404"/>
      <c r="O5505" s="404"/>
      <c r="P5505" s="404"/>
      <c r="Q5505" s="404"/>
      <c r="R5505" s="404"/>
      <c r="S5505" s="404"/>
      <c r="T5505" s="404"/>
    </row>
    <row r="5506" spans="12:20" ht="16.8">
      <c r="L5506" s="404"/>
      <c r="M5506" s="404"/>
      <c r="N5506" s="404"/>
      <c r="O5506" s="404"/>
      <c r="P5506" s="404"/>
      <c r="Q5506" s="404"/>
      <c r="R5506" s="404"/>
      <c r="S5506" s="404"/>
      <c r="T5506" s="404"/>
    </row>
    <row r="5507" spans="12:20" ht="16.8">
      <c r="L5507" s="404"/>
      <c r="M5507" s="404"/>
      <c r="N5507" s="404"/>
      <c r="O5507" s="404"/>
      <c r="P5507" s="404"/>
      <c r="Q5507" s="404"/>
      <c r="R5507" s="404"/>
      <c r="S5507" s="404"/>
      <c r="T5507" s="404"/>
    </row>
    <row r="5508" spans="12:20" ht="16.8">
      <c r="L5508" s="404"/>
      <c r="M5508" s="404"/>
      <c r="N5508" s="404"/>
      <c r="O5508" s="404"/>
      <c r="P5508" s="404"/>
      <c r="Q5508" s="404"/>
      <c r="R5508" s="404"/>
      <c r="S5508" s="404"/>
      <c r="T5508" s="404"/>
    </row>
    <row r="5509" spans="12:20" ht="16.8">
      <c r="L5509" s="404"/>
      <c r="M5509" s="404"/>
      <c r="N5509" s="404"/>
      <c r="O5509" s="404"/>
      <c r="P5509" s="404"/>
      <c r="Q5509" s="404"/>
      <c r="R5509" s="404"/>
      <c r="S5509" s="404"/>
      <c r="T5509" s="404"/>
    </row>
    <row r="5510" spans="12:20" ht="16.8">
      <c r="L5510" s="404"/>
      <c r="M5510" s="404"/>
      <c r="N5510" s="404"/>
      <c r="O5510" s="404"/>
      <c r="P5510" s="404"/>
      <c r="Q5510" s="404"/>
      <c r="R5510" s="404"/>
      <c r="S5510" s="404"/>
      <c r="T5510" s="404"/>
    </row>
    <row r="5511" spans="12:20" ht="16.8">
      <c r="L5511" s="404"/>
      <c r="M5511" s="404"/>
      <c r="N5511" s="404"/>
      <c r="O5511" s="404"/>
      <c r="P5511" s="404"/>
      <c r="Q5511" s="404"/>
      <c r="R5511" s="404"/>
      <c r="S5511" s="404"/>
      <c r="T5511" s="404"/>
    </row>
    <row r="5512" spans="12:20" ht="16.8">
      <c r="L5512" s="404"/>
      <c r="M5512" s="404"/>
      <c r="N5512" s="404"/>
      <c r="O5512" s="404"/>
      <c r="P5512" s="404"/>
      <c r="Q5512" s="404"/>
      <c r="R5512" s="404"/>
      <c r="S5512" s="404"/>
      <c r="T5512" s="404"/>
    </row>
    <row r="5513" spans="12:20" ht="16.8">
      <c r="L5513" s="404"/>
      <c r="M5513" s="404"/>
      <c r="N5513" s="404"/>
      <c r="O5513" s="404"/>
      <c r="P5513" s="404"/>
      <c r="Q5513" s="404"/>
      <c r="R5513" s="404"/>
      <c r="S5513" s="404"/>
      <c r="T5513" s="404"/>
    </row>
    <row r="5514" spans="12:20" ht="16.8">
      <c r="L5514" s="404"/>
      <c r="M5514" s="404"/>
      <c r="N5514" s="404"/>
      <c r="O5514" s="404"/>
      <c r="P5514" s="404"/>
      <c r="Q5514" s="404"/>
      <c r="R5514" s="404"/>
      <c r="S5514" s="404"/>
      <c r="T5514" s="404"/>
    </row>
    <row r="5515" spans="12:20" ht="16.8">
      <c r="L5515" s="404"/>
      <c r="M5515" s="404"/>
      <c r="N5515" s="404"/>
      <c r="O5515" s="404"/>
      <c r="P5515" s="404"/>
      <c r="Q5515" s="404"/>
      <c r="R5515" s="404"/>
      <c r="S5515" s="404"/>
      <c r="T5515" s="404"/>
    </row>
    <row r="5516" spans="12:20" ht="16.8">
      <c r="L5516" s="404"/>
      <c r="M5516" s="404"/>
      <c r="N5516" s="404"/>
      <c r="O5516" s="404"/>
      <c r="P5516" s="404"/>
      <c r="Q5516" s="404"/>
      <c r="R5516" s="404"/>
      <c r="S5516" s="404"/>
      <c r="T5516" s="404"/>
    </row>
    <row r="5517" spans="12:20" ht="16.8">
      <c r="L5517" s="404"/>
      <c r="M5517" s="404"/>
      <c r="N5517" s="404"/>
      <c r="O5517" s="404"/>
      <c r="P5517" s="404"/>
      <c r="Q5517" s="404"/>
      <c r="R5517" s="404"/>
      <c r="S5517" s="404"/>
      <c r="T5517" s="404"/>
    </row>
    <row r="5518" spans="12:20" ht="16.8">
      <c r="L5518" s="404"/>
      <c r="M5518" s="404"/>
      <c r="N5518" s="404"/>
      <c r="O5518" s="404"/>
      <c r="P5518" s="404"/>
      <c r="Q5518" s="404"/>
      <c r="R5518" s="404"/>
      <c r="S5518" s="404"/>
      <c r="T5518" s="404"/>
    </row>
    <row r="5519" spans="12:20" ht="16.8">
      <c r="L5519" s="404"/>
      <c r="M5519" s="404"/>
      <c r="N5519" s="404"/>
      <c r="O5519" s="404"/>
      <c r="P5519" s="404"/>
      <c r="Q5519" s="404"/>
      <c r="R5519" s="404"/>
      <c r="S5519" s="404"/>
      <c r="T5519" s="404"/>
    </row>
    <row r="5520" spans="12:20" ht="16.8">
      <c r="L5520" s="404"/>
      <c r="M5520" s="404"/>
      <c r="N5520" s="404"/>
      <c r="O5520" s="404"/>
      <c r="P5520" s="404"/>
      <c r="Q5520" s="404"/>
      <c r="R5520" s="404"/>
      <c r="S5520" s="404"/>
      <c r="T5520" s="404"/>
    </row>
    <row r="5521" spans="12:20" ht="16.8">
      <c r="L5521" s="404"/>
      <c r="M5521" s="404"/>
      <c r="N5521" s="404"/>
      <c r="O5521" s="404"/>
      <c r="P5521" s="404"/>
      <c r="Q5521" s="404"/>
      <c r="R5521" s="404"/>
      <c r="S5521" s="404"/>
      <c r="T5521" s="404"/>
    </row>
    <row r="5522" spans="12:20" ht="16.8">
      <c r="L5522" s="404"/>
      <c r="M5522" s="404"/>
      <c r="N5522" s="404"/>
      <c r="O5522" s="404"/>
      <c r="P5522" s="404"/>
      <c r="Q5522" s="404"/>
      <c r="R5522" s="404"/>
      <c r="S5522" s="404"/>
      <c r="T5522" s="404"/>
    </row>
    <row r="5523" spans="12:20" ht="16.8">
      <c r="L5523" s="404"/>
      <c r="M5523" s="404"/>
      <c r="N5523" s="404"/>
      <c r="O5523" s="404"/>
      <c r="P5523" s="404"/>
      <c r="Q5523" s="404"/>
      <c r="R5523" s="404"/>
      <c r="S5523" s="404"/>
      <c r="T5523" s="404"/>
    </row>
    <row r="5524" spans="12:20" ht="16.8">
      <c r="L5524" s="404"/>
      <c r="M5524" s="404"/>
      <c r="N5524" s="404"/>
      <c r="O5524" s="404"/>
      <c r="P5524" s="404"/>
      <c r="Q5524" s="404"/>
      <c r="R5524" s="404"/>
      <c r="S5524" s="404"/>
      <c r="T5524" s="404"/>
    </row>
    <row r="5525" spans="12:20" ht="16.8">
      <c r="L5525" s="404"/>
      <c r="M5525" s="404"/>
      <c r="N5525" s="404"/>
      <c r="O5525" s="404"/>
      <c r="P5525" s="404"/>
      <c r="Q5525" s="404"/>
      <c r="R5525" s="404"/>
      <c r="S5525" s="404"/>
      <c r="T5525" s="404"/>
    </row>
    <row r="5526" spans="12:20" ht="16.8">
      <c r="L5526" s="404"/>
      <c r="M5526" s="404"/>
      <c r="N5526" s="404"/>
      <c r="O5526" s="404"/>
      <c r="P5526" s="404"/>
      <c r="Q5526" s="404"/>
      <c r="R5526" s="404"/>
      <c r="S5526" s="404"/>
      <c r="T5526" s="404"/>
    </row>
    <row r="5527" spans="12:20" ht="16.8">
      <c r="L5527" s="404"/>
      <c r="M5527" s="404"/>
      <c r="N5527" s="404"/>
      <c r="O5527" s="404"/>
      <c r="P5527" s="404"/>
      <c r="Q5527" s="404"/>
      <c r="R5527" s="404"/>
      <c r="S5527" s="404"/>
      <c r="T5527" s="404"/>
    </row>
    <row r="5528" spans="12:20" ht="16.8">
      <c r="L5528" s="404"/>
      <c r="M5528" s="404"/>
      <c r="N5528" s="404"/>
      <c r="O5528" s="404"/>
      <c r="P5528" s="404"/>
      <c r="Q5528" s="404"/>
      <c r="R5528" s="404"/>
      <c r="S5528" s="404"/>
      <c r="T5528" s="404"/>
    </row>
    <row r="5529" spans="12:20" ht="16.8">
      <c r="L5529" s="404"/>
      <c r="M5529" s="404"/>
      <c r="N5529" s="404"/>
      <c r="O5529" s="404"/>
      <c r="P5529" s="404"/>
      <c r="Q5529" s="404"/>
      <c r="R5529" s="404"/>
      <c r="S5529" s="404"/>
      <c r="T5529" s="404"/>
    </row>
    <row r="5530" spans="12:20" ht="16.8">
      <c r="L5530" s="404"/>
      <c r="M5530" s="404"/>
      <c r="N5530" s="404"/>
      <c r="O5530" s="404"/>
      <c r="P5530" s="404"/>
      <c r="Q5530" s="404"/>
      <c r="R5530" s="404"/>
      <c r="S5530" s="404"/>
      <c r="T5530" s="404"/>
    </row>
    <row r="5531" spans="12:20" ht="16.8">
      <c r="L5531" s="404"/>
      <c r="M5531" s="404"/>
      <c r="N5531" s="404"/>
      <c r="O5531" s="404"/>
      <c r="P5531" s="404"/>
      <c r="Q5531" s="404"/>
      <c r="R5531" s="404"/>
      <c r="S5531" s="404"/>
      <c r="T5531" s="404"/>
    </row>
    <row r="5532" spans="12:20" ht="16.8">
      <c r="L5532" s="404"/>
      <c r="M5532" s="404"/>
      <c r="N5532" s="404"/>
      <c r="O5532" s="404"/>
      <c r="P5532" s="404"/>
      <c r="Q5532" s="404"/>
      <c r="R5532" s="404"/>
      <c r="S5532" s="404"/>
      <c r="T5532" s="404"/>
    </row>
    <row r="5533" spans="12:20" ht="16.8">
      <c r="L5533" s="404"/>
      <c r="M5533" s="404"/>
      <c r="N5533" s="404"/>
      <c r="O5533" s="404"/>
      <c r="P5533" s="404"/>
      <c r="Q5533" s="404"/>
      <c r="R5533" s="404"/>
      <c r="S5533" s="404"/>
      <c r="T5533" s="404"/>
    </row>
    <row r="5534" spans="12:20" ht="16.8">
      <c r="L5534" s="404"/>
      <c r="M5534" s="404"/>
      <c r="N5534" s="404"/>
      <c r="O5534" s="404"/>
      <c r="P5534" s="404"/>
      <c r="Q5534" s="404"/>
      <c r="R5534" s="404"/>
      <c r="S5534" s="404"/>
      <c r="T5534" s="404"/>
    </row>
    <row r="5535" spans="12:20" ht="16.8">
      <c r="L5535" s="404"/>
      <c r="M5535" s="404"/>
      <c r="N5535" s="404"/>
      <c r="O5535" s="404"/>
      <c r="P5535" s="404"/>
      <c r="Q5535" s="404"/>
      <c r="R5535" s="404"/>
      <c r="S5535" s="404"/>
      <c r="T5535" s="404"/>
    </row>
    <row r="5536" spans="12:20" ht="16.8">
      <c r="L5536" s="404"/>
      <c r="M5536" s="404"/>
      <c r="N5536" s="404"/>
      <c r="O5536" s="404"/>
      <c r="P5536" s="404"/>
      <c r="Q5536" s="404"/>
      <c r="R5536" s="404"/>
      <c r="S5536" s="404"/>
      <c r="T5536" s="404"/>
    </row>
    <row r="5537" spans="12:20" ht="16.8">
      <c r="L5537" s="404"/>
      <c r="M5537" s="404"/>
      <c r="N5537" s="404"/>
      <c r="O5537" s="404"/>
      <c r="P5537" s="404"/>
      <c r="Q5537" s="404"/>
      <c r="R5537" s="404"/>
      <c r="S5537" s="404"/>
      <c r="T5537" s="404"/>
    </row>
    <row r="5538" spans="12:20" ht="16.8">
      <c r="L5538" s="404"/>
      <c r="M5538" s="404"/>
      <c r="N5538" s="404"/>
      <c r="O5538" s="404"/>
      <c r="P5538" s="404"/>
      <c r="Q5538" s="404"/>
      <c r="R5538" s="404"/>
      <c r="S5538" s="404"/>
      <c r="T5538" s="404"/>
    </row>
    <row r="5539" spans="12:20" ht="16.8">
      <c r="L5539" s="404"/>
      <c r="M5539" s="404"/>
      <c r="N5539" s="404"/>
      <c r="O5539" s="404"/>
      <c r="P5539" s="404"/>
      <c r="Q5539" s="404"/>
      <c r="R5539" s="404"/>
      <c r="S5539" s="404"/>
      <c r="T5539" s="404"/>
    </row>
    <row r="5540" spans="12:20" ht="16.8">
      <c r="L5540" s="404"/>
      <c r="M5540" s="404"/>
      <c r="N5540" s="404"/>
      <c r="O5540" s="404"/>
      <c r="P5540" s="404"/>
      <c r="Q5540" s="404"/>
      <c r="R5540" s="404"/>
      <c r="S5540" s="404"/>
      <c r="T5540" s="404"/>
    </row>
    <row r="5541" spans="12:20" ht="16.8">
      <c r="L5541" s="404"/>
      <c r="M5541" s="404"/>
      <c r="N5541" s="404"/>
      <c r="O5541" s="404"/>
      <c r="P5541" s="404"/>
      <c r="Q5541" s="404"/>
      <c r="R5541" s="404"/>
      <c r="S5541" s="404"/>
      <c r="T5541" s="404"/>
    </row>
    <row r="5542" spans="12:20" ht="16.8">
      <c r="L5542" s="404"/>
      <c r="M5542" s="404"/>
      <c r="N5542" s="404"/>
      <c r="O5542" s="404"/>
      <c r="P5542" s="404"/>
      <c r="Q5542" s="404"/>
      <c r="R5542" s="404"/>
      <c r="S5542" s="404"/>
      <c r="T5542" s="404"/>
    </row>
    <row r="5543" spans="12:20" ht="16.8">
      <c r="L5543" s="404"/>
      <c r="M5543" s="404"/>
      <c r="N5543" s="404"/>
      <c r="O5543" s="404"/>
      <c r="P5543" s="404"/>
      <c r="Q5543" s="404"/>
      <c r="R5543" s="404"/>
      <c r="S5543" s="404"/>
      <c r="T5543" s="404"/>
    </row>
    <row r="5544" spans="12:20" ht="16.8">
      <c r="L5544" s="404"/>
      <c r="M5544" s="404"/>
      <c r="N5544" s="404"/>
      <c r="O5544" s="404"/>
      <c r="P5544" s="404"/>
      <c r="Q5544" s="404"/>
      <c r="R5544" s="404"/>
      <c r="S5544" s="404"/>
      <c r="T5544" s="404"/>
    </row>
    <row r="5545" spans="12:20" ht="16.8">
      <c r="L5545" s="404"/>
      <c r="M5545" s="404"/>
      <c r="N5545" s="404"/>
      <c r="O5545" s="404"/>
      <c r="P5545" s="404"/>
      <c r="Q5545" s="404"/>
      <c r="R5545" s="404"/>
      <c r="S5545" s="404"/>
      <c r="T5545" s="404"/>
    </row>
    <row r="5546" spans="12:20" ht="16.8">
      <c r="L5546" s="404"/>
      <c r="M5546" s="404"/>
      <c r="N5546" s="404"/>
      <c r="O5546" s="404"/>
      <c r="P5546" s="404"/>
      <c r="Q5546" s="404"/>
      <c r="R5546" s="404"/>
      <c r="S5546" s="404"/>
      <c r="T5546" s="404"/>
    </row>
    <row r="5547" spans="12:20" ht="16.8">
      <c r="L5547" s="404"/>
      <c r="M5547" s="404"/>
      <c r="N5547" s="404"/>
      <c r="O5547" s="404"/>
      <c r="P5547" s="404"/>
      <c r="Q5547" s="404"/>
      <c r="R5547" s="404"/>
      <c r="S5547" s="404"/>
      <c r="T5547" s="404"/>
    </row>
    <row r="5548" spans="12:20" ht="16.8">
      <c r="L5548" s="404"/>
      <c r="M5548" s="404"/>
      <c r="N5548" s="404"/>
      <c r="O5548" s="404"/>
      <c r="P5548" s="404"/>
      <c r="Q5548" s="404"/>
      <c r="R5548" s="404"/>
      <c r="S5548" s="404"/>
      <c r="T5548" s="404"/>
    </row>
    <row r="5549" spans="12:20" ht="16.8">
      <c r="L5549" s="404"/>
      <c r="M5549" s="404"/>
      <c r="N5549" s="404"/>
      <c r="O5549" s="404"/>
      <c r="P5549" s="404"/>
      <c r="Q5549" s="404"/>
      <c r="R5549" s="404"/>
      <c r="S5549" s="404"/>
      <c r="T5549" s="404"/>
    </row>
    <row r="5550" spans="12:20" ht="16.8">
      <c r="L5550" s="404"/>
      <c r="M5550" s="404"/>
      <c r="N5550" s="404"/>
      <c r="O5550" s="404"/>
      <c r="P5550" s="404"/>
      <c r="Q5550" s="404"/>
      <c r="R5550" s="404"/>
      <c r="S5550" s="404"/>
      <c r="T5550" s="404"/>
    </row>
    <row r="5551" spans="12:20" ht="16.8">
      <c r="L5551" s="404"/>
      <c r="M5551" s="404"/>
      <c r="N5551" s="404"/>
      <c r="O5551" s="404"/>
      <c r="P5551" s="404"/>
      <c r="Q5551" s="404"/>
      <c r="R5551" s="404"/>
      <c r="S5551" s="404"/>
      <c r="T5551" s="404"/>
    </row>
    <row r="5552" spans="12:20" ht="16.8">
      <c r="L5552" s="404"/>
      <c r="M5552" s="404"/>
      <c r="N5552" s="404"/>
      <c r="O5552" s="404"/>
      <c r="P5552" s="404"/>
      <c r="Q5552" s="404"/>
      <c r="R5552" s="404"/>
      <c r="S5552" s="404"/>
      <c r="T5552" s="404"/>
    </row>
    <row r="5553" spans="12:20" ht="16.8">
      <c r="L5553" s="404"/>
      <c r="M5553" s="404"/>
      <c r="N5553" s="404"/>
      <c r="O5553" s="404"/>
      <c r="P5553" s="404"/>
      <c r="Q5553" s="404"/>
      <c r="R5553" s="404"/>
      <c r="S5553" s="404"/>
      <c r="T5553" s="404"/>
    </row>
    <row r="5554" spans="12:20" ht="16.8">
      <c r="L5554" s="404"/>
      <c r="M5554" s="404"/>
      <c r="N5554" s="404"/>
      <c r="O5554" s="404"/>
      <c r="P5554" s="404"/>
      <c r="Q5554" s="404"/>
      <c r="R5554" s="404"/>
      <c r="S5554" s="404"/>
      <c r="T5554" s="404"/>
    </row>
    <row r="5555" spans="12:20" ht="16.8">
      <c r="L5555" s="404"/>
      <c r="M5555" s="404"/>
      <c r="N5555" s="404"/>
      <c r="O5555" s="404"/>
      <c r="P5555" s="404"/>
      <c r="Q5555" s="404"/>
      <c r="R5555" s="404"/>
      <c r="S5555" s="404"/>
      <c r="T5555" s="404"/>
    </row>
    <row r="5556" spans="12:20" ht="16.8">
      <c r="L5556" s="404"/>
      <c r="M5556" s="404"/>
      <c r="N5556" s="404"/>
      <c r="O5556" s="404"/>
      <c r="P5556" s="404"/>
      <c r="Q5556" s="404"/>
      <c r="R5556" s="404"/>
      <c r="S5556" s="404"/>
      <c r="T5556" s="404"/>
    </row>
    <row r="5557" spans="12:20" ht="16.8">
      <c r="L5557" s="404"/>
      <c r="M5557" s="404"/>
      <c r="N5557" s="404"/>
      <c r="O5557" s="404"/>
      <c r="P5557" s="404"/>
      <c r="Q5557" s="404"/>
      <c r="R5557" s="404"/>
      <c r="S5557" s="404"/>
      <c r="T5557" s="404"/>
    </row>
    <row r="5558" spans="12:20" ht="16.8">
      <c r="L5558" s="404"/>
      <c r="M5558" s="404"/>
      <c r="N5558" s="404"/>
      <c r="O5558" s="404"/>
      <c r="P5558" s="404"/>
      <c r="Q5558" s="404"/>
      <c r="R5558" s="404"/>
      <c r="S5558" s="404"/>
      <c r="T5558" s="404"/>
    </row>
    <row r="5559" spans="12:20" ht="16.8">
      <c r="L5559" s="404"/>
      <c r="M5559" s="404"/>
      <c r="N5559" s="404"/>
      <c r="O5559" s="404"/>
      <c r="P5559" s="404"/>
      <c r="Q5559" s="404"/>
      <c r="R5559" s="404"/>
      <c r="S5559" s="404"/>
      <c r="T5559" s="404"/>
    </row>
    <row r="5560" spans="12:20" ht="16.8">
      <c r="L5560" s="404"/>
      <c r="M5560" s="404"/>
      <c r="N5560" s="404"/>
      <c r="O5560" s="404"/>
      <c r="P5560" s="404"/>
      <c r="Q5560" s="404"/>
      <c r="R5560" s="404"/>
      <c r="S5560" s="404"/>
      <c r="T5560" s="404"/>
    </row>
    <row r="5561" spans="12:20" ht="16.8">
      <c r="L5561" s="404"/>
      <c r="M5561" s="404"/>
      <c r="N5561" s="404"/>
      <c r="O5561" s="404"/>
      <c r="P5561" s="404"/>
      <c r="Q5561" s="404"/>
      <c r="R5561" s="404"/>
      <c r="S5561" s="404"/>
      <c r="T5561" s="404"/>
    </row>
    <row r="5562" spans="12:20" ht="16.8">
      <c r="L5562" s="404"/>
      <c r="M5562" s="404"/>
      <c r="N5562" s="404"/>
      <c r="O5562" s="404"/>
      <c r="P5562" s="404"/>
      <c r="Q5562" s="404"/>
      <c r="R5562" s="404"/>
      <c r="S5562" s="404"/>
      <c r="T5562" s="404"/>
    </row>
    <row r="5563" spans="12:20" ht="16.8">
      <c r="L5563" s="404"/>
      <c r="M5563" s="404"/>
      <c r="N5563" s="404"/>
      <c r="O5563" s="404"/>
      <c r="P5563" s="404"/>
      <c r="Q5563" s="404"/>
      <c r="R5563" s="404"/>
      <c r="S5563" s="404"/>
      <c r="T5563" s="404"/>
    </row>
    <row r="5564" spans="12:20" ht="16.8">
      <c r="L5564" s="404"/>
      <c r="M5564" s="404"/>
      <c r="N5564" s="404"/>
      <c r="O5564" s="404"/>
      <c r="P5564" s="404"/>
      <c r="Q5564" s="404"/>
      <c r="R5564" s="404"/>
      <c r="S5564" s="404"/>
      <c r="T5564" s="404"/>
    </row>
    <row r="5565" spans="12:20" ht="16.8">
      <c r="L5565" s="404"/>
      <c r="M5565" s="404"/>
      <c r="N5565" s="404"/>
      <c r="O5565" s="404"/>
      <c r="P5565" s="404"/>
      <c r="Q5565" s="404"/>
      <c r="R5565" s="404"/>
      <c r="S5565" s="404"/>
      <c r="T5565" s="404"/>
    </row>
    <row r="5566" spans="12:20" ht="16.8">
      <c r="L5566" s="404"/>
      <c r="M5566" s="404"/>
      <c r="N5566" s="404"/>
      <c r="O5566" s="404"/>
      <c r="P5566" s="404"/>
      <c r="Q5566" s="404"/>
      <c r="R5566" s="404"/>
      <c r="S5566" s="404"/>
      <c r="T5566" s="404"/>
    </row>
    <row r="5567" spans="12:20" ht="16.8">
      <c r="L5567" s="404"/>
      <c r="M5567" s="404"/>
      <c r="N5567" s="404"/>
      <c r="O5567" s="404"/>
      <c r="P5567" s="404"/>
      <c r="Q5567" s="404"/>
      <c r="R5567" s="404"/>
      <c r="S5567" s="404"/>
      <c r="T5567" s="404"/>
    </row>
    <row r="5568" spans="12:20" ht="16.8">
      <c r="L5568" s="404"/>
      <c r="M5568" s="404"/>
      <c r="N5568" s="404"/>
      <c r="O5568" s="404"/>
      <c r="P5568" s="404"/>
      <c r="Q5568" s="404"/>
      <c r="R5568" s="404"/>
      <c r="S5568" s="404"/>
      <c r="T5568" s="404"/>
    </row>
    <row r="5569" spans="12:20" ht="16.8">
      <c r="L5569" s="404"/>
      <c r="M5569" s="404"/>
      <c r="N5569" s="404"/>
      <c r="O5569" s="404"/>
      <c r="P5569" s="404"/>
      <c r="Q5569" s="404"/>
      <c r="R5569" s="404"/>
      <c r="S5569" s="404"/>
      <c r="T5569" s="404"/>
    </row>
    <row r="5570" spans="12:20" ht="16.8">
      <c r="L5570" s="404"/>
      <c r="M5570" s="404"/>
      <c r="N5570" s="404"/>
      <c r="O5570" s="404"/>
      <c r="P5570" s="404"/>
      <c r="Q5570" s="404"/>
      <c r="R5570" s="404"/>
      <c r="S5570" s="404"/>
      <c r="T5570" s="404"/>
    </row>
    <row r="5571" spans="12:20" ht="16.8">
      <c r="L5571" s="404"/>
      <c r="M5571" s="404"/>
      <c r="N5571" s="404"/>
      <c r="O5571" s="404"/>
      <c r="P5571" s="404"/>
      <c r="Q5571" s="404"/>
      <c r="R5571" s="404"/>
      <c r="S5571" s="404"/>
      <c r="T5571" s="404"/>
    </row>
    <row r="5572" spans="12:20" ht="16.8">
      <c r="L5572" s="404"/>
      <c r="M5572" s="404"/>
      <c r="N5572" s="404"/>
      <c r="O5572" s="404"/>
      <c r="P5572" s="404"/>
      <c r="Q5572" s="404"/>
      <c r="R5572" s="404"/>
      <c r="S5572" s="404"/>
      <c r="T5572" s="404"/>
    </row>
    <row r="5573" spans="12:20" ht="16.8">
      <c r="L5573" s="404"/>
      <c r="M5573" s="404"/>
      <c r="N5573" s="404"/>
      <c r="O5573" s="404"/>
      <c r="P5573" s="404"/>
      <c r="Q5573" s="404"/>
      <c r="R5573" s="404"/>
      <c r="S5573" s="404"/>
      <c r="T5573" s="404"/>
    </row>
    <row r="5574" spans="12:20" ht="16.8">
      <c r="L5574" s="404"/>
      <c r="M5574" s="404"/>
      <c r="N5574" s="404"/>
      <c r="O5574" s="404"/>
      <c r="P5574" s="404"/>
      <c r="Q5574" s="404"/>
      <c r="R5574" s="404"/>
      <c r="S5574" s="404"/>
      <c r="T5574" s="404"/>
    </row>
    <row r="5575" spans="12:20" ht="16.8">
      <c r="L5575" s="404"/>
      <c r="M5575" s="404"/>
      <c r="N5575" s="404"/>
      <c r="O5575" s="404"/>
      <c r="P5575" s="404"/>
      <c r="Q5575" s="404"/>
      <c r="R5575" s="404"/>
      <c r="S5575" s="404"/>
      <c r="T5575" s="404"/>
    </row>
    <row r="5576" spans="12:20" ht="16.8">
      <c r="L5576" s="404"/>
      <c r="M5576" s="404"/>
      <c r="N5576" s="404"/>
      <c r="O5576" s="404"/>
      <c r="P5576" s="404"/>
      <c r="Q5576" s="404"/>
      <c r="R5576" s="404"/>
      <c r="S5576" s="404"/>
      <c r="T5576" s="404"/>
    </row>
    <row r="5577" spans="12:20" ht="16.8">
      <c r="L5577" s="404"/>
      <c r="M5577" s="404"/>
      <c r="N5577" s="404"/>
      <c r="O5577" s="404"/>
      <c r="P5577" s="404"/>
      <c r="Q5577" s="404"/>
      <c r="R5577" s="404"/>
      <c r="S5577" s="404"/>
      <c r="T5577" s="404"/>
    </row>
    <row r="5578" spans="12:20" ht="16.8">
      <c r="L5578" s="404"/>
      <c r="M5578" s="404"/>
      <c r="N5578" s="404"/>
      <c r="O5578" s="404"/>
      <c r="P5578" s="404"/>
      <c r="Q5578" s="404"/>
      <c r="R5578" s="404"/>
      <c r="S5578" s="404"/>
      <c r="T5578" s="404"/>
    </row>
    <row r="5579" spans="12:20" ht="16.8">
      <c r="L5579" s="404"/>
      <c r="M5579" s="404"/>
      <c r="N5579" s="404"/>
      <c r="O5579" s="404"/>
      <c r="P5579" s="404"/>
      <c r="Q5579" s="404"/>
      <c r="R5579" s="404"/>
      <c r="S5579" s="404"/>
      <c r="T5579" s="404"/>
    </row>
    <row r="5580" spans="12:20" ht="16.8">
      <c r="L5580" s="404"/>
      <c r="M5580" s="404"/>
      <c r="N5580" s="404"/>
      <c r="O5580" s="404"/>
      <c r="P5580" s="404"/>
      <c r="Q5580" s="404"/>
      <c r="R5580" s="404"/>
      <c r="S5580" s="404"/>
      <c r="T5580" s="404"/>
    </row>
    <row r="5581" spans="12:20" ht="16.8">
      <c r="L5581" s="404"/>
      <c r="M5581" s="404"/>
      <c r="N5581" s="404"/>
      <c r="O5581" s="404"/>
      <c r="P5581" s="404"/>
      <c r="Q5581" s="404"/>
      <c r="R5581" s="404"/>
      <c r="S5581" s="404"/>
      <c r="T5581" s="404"/>
    </row>
    <row r="5582" spans="12:20" ht="16.8">
      <c r="L5582" s="404"/>
      <c r="M5582" s="404"/>
      <c r="N5582" s="404"/>
      <c r="O5582" s="404"/>
      <c r="P5582" s="404"/>
      <c r="Q5582" s="404"/>
      <c r="R5582" s="404"/>
      <c r="S5582" s="404"/>
      <c r="T5582" s="404"/>
    </row>
    <row r="5583" spans="12:20" ht="16.8">
      <c r="L5583" s="404"/>
      <c r="M5583" s="404"/>
      <c r="N5583" s="404"/>
      <c r="O5583" s="404"/>
      <c r="P5583" s="404"/>
      <c r="Q5583" s="404"/>
      <c r="R5583" s="404"/>
      <c r="S5583" s="404"/>
      <c r="T5583" s="404"/>
    </row>
    <row r="5584" spans="12:20" ht="16.8">
      <c r="L5584" s="404"/>
      <c r="M5584" s="404"/>
      <c r="N5584" s="404"/>
      <c r="O5584" s="404"/>
      <c r="P5584" s="404"/>
      <c r="Q5584" s="404"/>
      <c r="R5584" s="404"/>
      <c r="S5584" s="404"/>
      <c r="T5584" s="404"/>
    </row>
    <row r="5585" spans="12:20" ht="16.8">
      <c r="L5585" s="404"/>
      <c r="M5585" s="404"/>
      <c r="N5585" s="404"/>
      <c r="O5585" s="404"/>
      <c r="P5585" s="404"/>
      <c r="Q5585" s="404"/>
      <c r="R5585" s="404"/>
      <c r="S5585" s="404"/>
      <c r="T5585" s="404"/>
    </row>
    <row r="5586" spans="12:20" ht="16.8">
      <c r="L5586" s="404"/>
      <c r="M5586" s="404"/>
      <c r="N5586" s="404"/>
      <c r="O5586" s="404"/>
      <c r="P5586" s="404"/>
      <c r="Q5586" s="404"/>
      <c r="R5586" s="404"/>
      <c r="S5586" s="404"/>
      <c r="T5586" s="404"/>
    </row>
    <row r="5587" spans="12:20" ht="16.8">
      <c r="L5587" s="404"/>
      <c r="M5587" s="404"/>
      <c r="N5587" s="404"/>
      <c r="O5587" s="404"/>
      <c r="P5587" s="404"/>
      <c r="Q5587" s="404"/>
      <c r="R5587" s="404"/>
      <c r="S5587" s="404"/>
      <c r="T5587" s="404"/>
    </row>
    <row r="5588" spans="12:20" ht="16.8">
      <c r="L5588" s="404"/>
      <c r="M5588" s="404"/>
      <c r="N5588" s="404"/>
      <c r="O5588" s="404"/>
      <c r="P5588" s="404"/>
      <c r="Q5588" s="404"/>
      <c r="R5588" s="404"/>
      <c r="S5588" s="404"/>
      <c r="T5588" s="404"/>
    </row>
    <row r="5589" spans="12:20" ht="16.8">
      <c r="L5589" s="404"/>
      <c r="M5589" s="404"/>
      <c r="N5589" s="404"/>
      <c r="O5589" s="404"/>
      <c r="P5589" s="404"/>
      <c r="Q5589" s="404"/>
      <c r="R5589" s="404"/>
      <c r="S5589" s="404"/>
      <c r="T5589" s="404"/>
    </row>
    <row r="5590" spans="12:20" ht="16.8">
      <c r="L5590" s="404"/>
      <c r="M5590" s="404"/>
      <c r="N5590" s="404"/>
      <c r="O5590" s="404"/>
      <c r="P5590" s="404"/>
      <c r="Q5590" s="404"/>
      <c r="R5590" s="404"/>
      <c r="S5590" s="404"/>
      <c r="T5590" s="404"/>
    </row>
    <row r="5591" spans="12:20" ht="16.8">
      <c r="L5591" s="404"/>
      <c r="M5591" s="404"/>
      <c r="N5591" s="404"/>
      <c r="O5591" s="404"/>
      <c r="P5591" s="404"/>
      <c r="Q5591" s="404"/>
      <c r="R5591" s="404"/>
      <c r="S5591" s="404"/>
      <c r="T5591" s="404"/>
    </row>
    <row r="5592" spans="12:20" ht="16.8">
      <c r="L5592" s="404"/>
      <c r="M5592" s="404"/>
      <c r="N5592" s="404"/>
      <c r="O5592" s="404"/>
      <c r="P5592" s="404"/>
      <c r="Q5592" s="404"/>
      <c r="R5592" s="404"/>
      <c r="S5592" s="404"/>
      <c r="T5592" s="404"/>
    </row>
    <row r="5593" spans="12:20" ht="16.8">
      <c r="L5593" s="404"/>
      <c r="M5593" s="404"/>
      <c r="N5593" s="404"/>
      <c r="O5593" s="404"/>
      <c r="P5593" s="404"/>
      <c r="Q5593" s="404"/>
      <c r="R5593" s="404"/>
      <c r="S5593" s="404"/>
      <c r="T5593" s="404"/>
    </row>
    <row r="5594" spans="12:20" ht="16.8">
      <c r="L5594" s="404"/>
      <c r="M5594" s="404"/>
      <c r="N5594" s="404"/>
      <c r="O5594" s="404"/>
      <c r="P5594" s="404"/>
      <c r="Q5594" s="404"/>
      <c r="R5594" s="404"/>
      <c r="S5594" s="404"/>
      <c r="T5594" s="404"/>
    </row>
    <row r="5595" spans="12:20" ht="16.8">
      <c r="L5595" s="404"/>
      <c r="M5595" s="404"/>
      <c r="N5595" s="404"/>
      <c r="O5595" s="404"/>
      <c r="P5595" s="404"/>
      <c r="Q5595" s="404"/>
      <c r="R5595" s="404"/>
      <c r="S5595" s="404"/>
      <c r="T5595" s="404"/>
    </row>
    <row r="5596" spans="12:20" ht="16.8">
      <c r="L5596" s="404"/>
      <c r="M5596" s="404"/>
      <c r="N5596" s="404"/>
      <c r="O5596" s="404"/>
      <c r="P5596" s="404"/>
      <c r="Q5596" s="404"/>
      <c r="R5596" s="404"/>
      <c r="S5596" s="404"/>
      <c r="T5596" s="404"/>
    </row>
    <row r="5597" spans="12:20" ht="16.8">
      <c r="L5597" s="404"/>
      <c r="M5597" s="404"/>
      <c r="N5597" s="404"/>
      <c r="O5597" s="404"/>
      <c r="P5597" s="404"/>
      <c r="Q5597" s="404"/>
      <c r="R5597" s="404"/>
      <c r="S5597" s="404"/>
      <c r="T5597" s="404"/>
    </row>
    <row r="5598" spans="12:20" ht="16.8">
      <c r="L5598" s="404"/>
      <c r="M5598" s="404"/>
      <c r="N5598" s="404"/>
      <c r="O5598" s="404"/>
      <c r="P5598" s="404"/>
      <c r="Q5598" s="404"/>
      <c r="R5598" s="404"/>
      <c r="S5598" s="404"/>
      <c r="T5598" s="404"/>
    </row>
    <row r="5599" spans="12:20" ht="16.8">
      <c r="L5599" s="404"/>
      <c r="M5599" s="404"/>
      <c r="N5599" s="404"/>
      <c r="O5599" s="404"/>
      <c r="P5599" s="404"/>
      <c r="Q5599" s="404"/>
      <c r="R5599" s="404"/>
      <c r="S5599" s="404"/>
      <c r="T5599" s="404"/>
    </row>
    <row r="5600" spans="12:20" ht="16.8">
      <c r="L5600" s="404"/>
      <c r="M5600" s="404"/>
      <c r="N5600" s="404"/>
      <c r="O5600" s="404"/>
      <c r="P5600" s="404"/>
      <c r="Q5600" s="404"/>
      <c r="R5600" s="404"/>
      <c r="S5600" s="404"/>
      <c r="T5600" s="404"/>
    </row>
    <row r="5601" spans="12:20" ht="16.8">
      <c r="L5601" s="404"/>
      <c r="M5601" s="404"/>
      <c r="N5601" s="404"/>
      <c r="O5601" s="404"/>
      <c r="P5601" s="404"/>
      <c r="Q5601" s="404"/>
      <c r="R5601" s="404"/>
      <c r="S5601" s="404"/>
      <c r="T5601" s="404"/>
    </row>
    <row r="5602" spans="12:20" ht="16.8">
      <c r="L5602" s="404"/>
      <c r="M5602" s="404"/>
      <c r="N5602" s="404"/>
      <c r="O5602" s="404"/>
      <c r="P5602" s="404"/>
      <c r="Q5602" s="404"/>
      <c r="R5602" s="404"/>
      <c r="S5602" s="404"/>
      <c r="T5602" s="404"/>
    </row>
    <row r="5603" spans="12:20" ht="16.8">
      <c r="L5603" s="404"/>
      <c r="M5603" s="404"/>
      <c r="N5603" s="404"/>
      <c r="O5603" s="404"/>
      <c r="P5603" s="404"/>
      <c r="Q5603" s="404"/>
      <c r="R5603" s="404"/>
      <c r="S5603" s="404"/>
      <c r="T5603" s="404"/>
    </row>
    <row r="5604" spans="12:20" ht="16.8">
      <c r="L5604" s="404"/>
      <c r="M5604" s="404"/>
      <c r="N5604" s="404"/>
      <c r="O5604" s="404"/>
      <c r="P5604" s="404"/>
      <c r="Q5604" s="404"/>
      <c r="R5604" s="404"/>
      <c r="S5604" s="404"/>
      <c r="T5604" s="404"/>
    </row>
    <row r="5605" spans="12:20" ht="16.8">
      <c r="L5605" s="404"/>
      <c r="M5605" s="404"/>
      <c r="N5605" s="404"/>
      <c r="O5605" s="404"/>
      <c r="P5605" s="404"/>
      <c r="Q5605" s="404"/>
      <c r="R5605" s="404"/>
      <c r="S5605" s="404"/>
      <c r="T5605" s="404"/>
    </row>
    <row r="5606" spans="12:20" ht="16.8">
      <c r="L5606" s="404"/>
      <c r="M5606" s="404"/>
      <c r="N5606" s="404"/>
      <c r="O5606" s="404"/>
      <c r="P5606" s="404"/>
      <c r="Q5606" s="404"/>
      <c r="R5606" s="404"/>
      <c r="S5606" s="404"/>
      <c r="T5606" s="404"/>
    </row>
    <row r="5607" spans="12:20" ht="16.8">
      <c r="L5607" s="404"/>
      <c r="M5607" s="404"/>
      <c r="N5607" s="404"/>
      <c r="O5607" s="404"/>
      <c r="P5607" s="404"/>
      <c r="Q5607" s="404"/>
      <c r="R5607" s="404"/>
      <c r="S5607" s="404"/>
      <c r="T5607" s="404"/>
    </row>
    <row r="5608" spans="12:20" ht="16.8">
      <c r="L5608" s="404"/>
      <c r="M5608" s="404"/>
      <c r="N5608" s="404"/>
      <c r="O5608" s="404"/>
      <c r="P5608" s="404"/>
      <c r="Q5608" s="404"/>
      <c r="R5608" s="404"/>
      <c r="S5608" s="404"/>
      <c r="T5608" s="404"/>
    </row>
    <row r="5609" spans="12:20" ht="16.8">
      <c r="L5609" s="404"/>
      <c r="M5609" s="404"/>
      <c r="N5609" s="404"/>
      <c r="O5609" s="404"/>
      <c r="P5609" s="404"/>
      <c r="Q5609" s="404"/>
      <c r="R5609" s="404"/>
      <c r="S5609" s="404"/>
      <c r="T5609" s="404"/>
    </row>
    <row r="5610" spans="12:20" ht="16.8">
      <c r="L5610" s="404"/>
      <c r="M5610" s="404"/>
      <c r="N5610" s="404"/>
      <c r="O5610" s="404"/>
      <c r="P5610" s="404"/>
      <c r="Q5610" s="404"/>
      <c r="R5610" s="404"/>
      <c r="S5610" s="404"/>
      <c r="T5610" s="404"/>
    </row>
    <row r="5611" spans="12:20" ht="16.8">
      <c r="L5611" s="404"/>
      <c r="M5611" s="404"/>
      <c r="N5611" s="404"/>
      <c r="O5611" s="404"/>
      <c r="P5611" s="404"/>
      <c r="Q5611" s="404"/>
      <c r="R5611" s="404"/>
      <c r="S5611" s="404"/>
      <c r="T5611" s="404"/>
    </row>
    <row r="5612" spans="12:20" ht="16.8">
      <c r="L5612" s="404"/>
      <c r="M5612" s="404"/>
      <c r="N5612" s="404"/>
      <c r="O5612" s="404"/>
      <c r="P5612" s="404"/>
      <c r="Q5612" s="404"/>
      <c r="R5612" s="404"/>
      <c r="S5612" s="404"/>
      <c r="T5612" s="404"/>
    </row>
    <row r="5613" spans="12:20" ht="16.8">
      <c r="L5613" s="404"/>
      <c r="M5613" s="404"/>
      <c r="N5613" s="404"/>
      <c r="O5613" s="404"/>
      <c r="P5613" s="404"/>
      <c r="Q5613" s="404"/>
      <c r="R5613" s="404"/>
      <c r="S5613" s="404"/>
      <c r="T5613" s="404"/>
    </row>
    <row r="5614" spans="12:20" ht="16.8">
      <c r="L5614" s="404"/>
      <c r="M5614" s="404"/>
      <c r="N5614" s="404"/>
      <c r="O5614" s="404"/>
      <c r="P5614" s="404"/>
      <c r="Q5614" s="404"/>
      <c r="R5614" s="404"/>
      <c r="S5614" s="404"/>
      <c r="T5614" s="404"/>
    </row>
    <row r="5615" spans="12:20" ht="16.8">
      <c r="L5615" s="404"/>
      <c r="M5615" s="404"/>
      <c r="N5615" s="404"/>
      <c r="O5615" s="404"/>
      <c r="P5615" s="404"/>
      <c r="Q5615" s="404"/>
      <c r="R5615" s="404"/>
      <c r="S5615" s="404"/>
      <c r="T5615" s="404"/>
    </row>
    <row r="5616" spans="12:20" ht="16.8">
      <c r="L5616" s="404"/>
      <c r="M5616" s="404"/>
      <c r="N5616" s="404"/>
      <c r="O5616" s="404"/>
      <c r="P5616" s="404"/>
      <c r="Q5616" s="404"/>
      <c r="R5616" s="404"/>
      <c r="S5616" s="404"/>
      <c r="T5616" s="404"/>
    </row>
    <row r="5617" spans="12:20" ht="16.8">
      <c r="L5617" s="404"/>
      <c r="M5617" s="404"/>
      <c r="N5617" s="404"/>
      <c r="O5617" s="404"/>
      <c r="P5617" s="404"/>
      <c r="Q5617" s="404"/>
      <c r="R5617" s="404"/>
      <c r="S5617" s="404"/>
      <c r="T5617" s="404"/>
    </row>
    <row r="5618" spans="12:20" ht="16.8">
      <c r="L5618" s="404"/>
      <c r="M5618" s="404"/>
      <c r="N5618" s="404"/>
      <c r="O5618" s="404"/>
      <c r="P5618" s="404"/>
      <c r="Q5618" s="404"/>
      <c r="R5618" s="404"/>
      <c r="S5618" s="404"/>
      <c r="T5618" s="404"/>
    </row>
    <row r="5619" spans="12:20" ht="16.8">
      <c r="L5619" s="404"/>
      <c r="M5619" s="404"/>
      <c r="N5619" s="404"/>
      <c r="O5619" s="404"/>
      <c r="P5619" s="404"/>
      <c r="Q5619" s="404"/>
      <c r="R5619" s="404"/>
      <c r="S5619" s="404"/>
      <c r="T5619" s="404"/>
    </row>
    <row r="5620" spans="12:20" ht="16.8">
      <c r="L5620" s="404"/>
      <c r="M5620" s="404"/>
      <c r="N5620" s="404"/>
      <c r="O5620" s="404"/>
      <c r="P5620" s="404"/>
      <c r="Q5620" s="404"/>
      <c r="R5620" s="404"/>
      <c r="S5620" s="404"/>
      <c r="T5620" s="404"/>
    </row>
    <row r="5621" spans="12:20" ht="16.8">
      <c r="L5621" s="404"/>
      <c r="M5621" s="404"/>
      <c r="N5621" s="404"/>
      <c r="O5621" s="404"/>
      <c r="P5621" s="404"/>
      <c r="Q5621" s="404"/>
      <c r="R5621" s="404"/>
      <c r="S5621" s="404"/>
      <c r="T5621" s="404"/>
    </row>
    <row r="5622" spans="12:20" ht="16.8">
      <c r="L5622" s="404"/>
      <c r="M5622" s="404"/>
      <c r="N5622" s="404"/>
      <c r="O5622" s="404"/>
      <c r="P5622" s="404"/>
      <c r="Q5622" s="404"/>
      <c r="R5622" s="404"/>
      <c r="S5622" s="404"/>
      <c r="T5622" s="404"/>
    </row>
    <row r="5623" spans="12:20" ht="16.8">
      <c r="L5623" s="404"/>
      <c r="M5623" s="404"/>
      <c r="N5623" s="404"/>
      <c r="O5623" s="404"/>
      <c r="P5623" s="404"/>
      <c r="Q5623" s="404"/>
      <c r="R5623" s="404"/>
      <c r="S5623" s="404"/>
      <c r="T5623" s="404"/>
    </row>
    <row r="5624" spans="12:20" ht="16.8">
      <c r="L5624" s="404"/>
      <c r="M5624" s="404"/>
      <c r="N5624" s="404"/>
      <c r="O5624" s="404"/>
      <c r="P5624" s="404"/>
      <c r="Q5624" s="404"/>
      <c r="R5624" s="404"/>
      <c r="S5624" s="404"/>
      <c r="T5624" s="404"/>
    </row>
    <row r="5625" spans="12:20" ht="16.8">
      <c r="L5625" s="404"/>
      <c r="M5625" s="404"/>
      <c r="N5625" s="404"/>
      <c r="O5625" s="404"/>
      <c r="P5625" s="404"/>
      <c r="Q5625" s="404"/>
      <c r="R5625" s="404"/>
      <c r="S5625" s="404"/>
      <c r="T5625" s="404"/>
    </row>
    <row r="5626" spans="12:20" ht="16.8">
      <c r="L5626" s="404"/>
      <c r="M5626" s="404"/>
      <c r="N5626" s="404"/>
      <c r="O5626" s="404"/>
      <c r="P5626" s="404"/>
      <c r="Q5626" s="404"/>
      <c r="R5626" s="404"/>
      <c r="S5626" s="404"/>
      <c r="T5626" s="404"/>
    </row>
    <row r="5627" spans="12:20" ht="16.8">
      <c r="L5627" s="404"/>
      <c r="M5627" s="404"/>
      <c r="N5627" s="404"/>
      <c r="O5627" s="404"/>
      <c r="P5627" s="404"/>
      <c r="Q5627" s="404"/>
      <c r="R5627" s="404"/>
      <c r="S5627" s="404"/>
      <c r="T5627" s="404"/>
    </row>
    <row r="5628" spans="12:20" ht="16.8">
      <c r="L5628" s="404"/>
      <c r="M5628" s="404"/>
      <c r="N5628" s="404"/>
      <c r="O5628" s="404"/>
      <c r="P5628" s="404"/>
      <c r="Q5628" s="404"/>
      <c r="R5628" s="404"/>
      <c r="S5628" s="404"/>
      <c r="T5628" s="404"/>
    </row>
    <row r="5629" spans="12:20" ht="16.8">
      <c r="L5629" s="404"/>
      <c r="M5629" s="404"/>
      <c r="N5629" s="404"/>
      <c r="O5629" s="404"/>
      <c r="P5629" s="404"/>
      <c r="Q5629" s="404"/>
      <c r="R5629" s="404"/>
      <c r="S5629" s="404"/>
      <c r="T5629" s="404"/>
    </row>
    <row r="5630" spans="12:20" ht="16.8">
      <c r="L5630" s="404"/>
      <c r="M5630" s="404"/>
      <c r="N5630" s="404"/>
      <c r="O5630" s="404"/>
      <c r="P5630" s="404"/>
      <c r="Q5630" s="404"/>
      <c r="R5630" s="404"/>
      <c r="S5630" s="404"/>
      <c r="T5630" s="404"/>
    </row>
    <row r="5631" spans="12:20" ht="16.8">
      <c r="L5631" s="404"/>
      <c r="M5631" s="404"/>
      <c r="N5631" s="404"/>
      <c r="O5631" s="404"/>
      <c r="P5631" s="404"/>
      <c r="Q5631" s="404"/>
      <c r="R5631" s="404"/>
      <c r="S5631" s="404"/>
      <c r="T5631" s="404"/>
    </row>
    <row r="5632" spans="12:20" ht="16.8">
      <c r="L5632" s="404"/>
      <c r="M5632" s="404"/>
      <c r="N5632" s="404"/>
      <c r="O5632" s="404"/>
      <c r="P5632" s="404"/>
      <c r="Q5632" s="404"/>
      <c r="R5632" s="404"/>
      <c r="S5632" s="404"/>
      <c r="T5632" s="404"/>
    </row>
    <row r="5633" spans="12:20" ht="16.8">
      <c r="L5633" s="404"/>
      <c r="M5633" s="404"/>
      <c r="N5633" s="404"/>
      <c r="O5633" s="404"/>
      <c r="P5633" s="404"/>
      <c r="Q5633" s="404"/>
      <c r="R5633" s="404"/>
      <c r="S5633" s="404"/>
      <c r="T5633" s="404"/>
    </row>
    <row r="5634" spans="12:20" ht="16.8">
      <c r="L5634" s="404"/>
      <c r="M5634" s="404"/>
      <c r="N5634" s="404"/>
      <c r="O5634" s="404"/>
      <c r="P5634" s="404"/>
      <c r="Q5634" s="404"/>
      <c r="R5634" s="404"/>
      <c r="S5634" s="404"/>
      <c r="T5634" s="404"/>
    </row>
    <row r="5635" spans="12:20" ht="16.8">
      <c r="L5635" s="404"/>
      <c r="M5635" s="404"/>
      <c r="N5635" s="404"/>
      <c r="O5635" s="404"/>
      <c r="P5635" s="404"/>
      <c r="Q5635" s="404"/>
      <c r="R5635" s="404"/>
      <c r="S5635" s="404"/>
      <c r="T5635" s="404"/>
    </row>
    <row r="5636" spans="12:20" ht="16.8">
      <c r="L5636" s="404"/>
      <c r="M5636" s="404"/>
      <c r="N5636" s="404"/>
      <c r="O5636" s="404"/>
      <c r="P5636" s="404"/>
      <c r="Q5636" s="404"/>
      <c r="R5636" s="404"/>
      <c r="S5636" s="404"/>
      <c r="T5636" s="404"/>
    </row>
    <row r="5637" spans="12:20" ht="16.8">
      <c r="L5637" s="404"/>
      <c r="M5637" s="404"/>
      <c r="N5637" s="404"/>
      <c r="O5637" s="404"/>
      <c r="P5637" s="404"/>
      <c r="Q5637" s="404"/>
      <c r="R5637" s="404"/>
      <c r="S5637" s="404"/>
      <c r="T5637" s="404"/>
    </row>
    <row r="5638" spans="12:20" ht="16.8">
      <c r="L5638" s="404"/>
      <c r="M5638" s="404"/>
      <c r="N5638" s="404"/>
      <c r="O5638" s="404"/>
      <c r="P5638" s="404"/>
      <c r="Q5638" s="404"/>
      <c r="R5638" s="404"/>
      <c r="S5638" s="404"/>
      <c r="T5638" s="404"/>
    </row>
    <row r="5639" spans="12:20" ht="16.8">
      <c r="L5639" s="404"/>
      <c r="M5639" s="404"/>
      <c r="N5639" s="404"/>
      <c r="O5639" s="404"/>
      <c r="P5639" s="404"/>
      <c r="Q5639" s="404"/>
      <c r="R5639" s="404"/>
      <c r="S5639" s="404"/>
      <c r="T5639" s="404"/>
    </row>
    <row r="5640" spans="12:20" ht="16.8">
      <c r="L5640" s="404"/>
      <c r="M5640" s="404"/>
      <c r="N5640" s="404"/>
      <c r="O5640" s="404"/>
      <c r="P5640" s="404"/>
      <c r="Q5640" s="404"/>
      <c r="R5640" s="404"/>
      <c r="S5640" s="404"/>
      <c r="T5640" s="404"/>
    </row>
    <row r="5641" spans="12:20" ht="16.8">
      <c r="L5641" s="404"/>
      <c r="M5641" s="404"/>
      <c r="N5641" s="404"/>
      <c r="O5641" s="404"/>
      <c r="P5641" s="404"/>
      <c r="Q5641" s="404"/>
      <c r="R5641" s="404"/>
      <c r="S5641" s="404"/>
      <c r="T5641" s="404"/>
    </row>
    <row r="5642" spans="12:20" ht="16.8">
      <c r="L5642" s="404"/>
      <c r="M5642" s="404"/>
      <c r="N5642" s="404"/>
      <c r="O5642" s="404"/>
      <c r="P5642" s="404"/>
      <c r="Q5642" s="404"/>
      <c r="R5642" s="404"/>
      <c r="S5642" s="404"/>
      <c r="T5642" s="404"/>
    </row>
    <row r="5643" spans="12:20" ht="16.8">
      <c r="L5643" s="404"/>
      <c r="M5643" s="404"/>
      <c r="N5643" s="404"/>
      <c r="O5643" s="404"/>
      <c r="P5643" s="404"/>
      <c r="Q5643" s="404"/>
      <c r="R5643" s="404"/>
      <c r="S5643" s="404"/>
      <c r="T5643" s="404"/>
    </row>
    <row r="5644" spans="12:20" ht="16.8">
      <c r="L5644" s="404"/>
      <c r="M5644" s="404"/>
      <c r="N5644" s="404"/>
      <c r="O5644" s="404"/>
      <c r="P5644" s="404"/>
      <c r="Q5644" s="404"/>
      <c r="R5644" s="404"/>
      <c r="S5644" s="404"/>
      <c r="T5644" s="404"/>
    </row>
    <row r="5645" spans="12:20" ht="16.8">
      <c r="L5645" s="404"/>
      <c r="M5645" s="404"/>
      <c r="N5645" s="404"/>
      <c r="O5645" s="404"/>
      <c r="P5645" s="404"/>
      <c r="Q5645" s="404"/>
      <c r="R5645" s="404"/>
      <c r="S5645" s="404"/>
      <c r="T5645" s="404"/>
    </row>
    <row r="5646" spans="12:20" ht="16.8">
      <c r="L5646" s="404"/>
      <c r="M5646" s="404"/>
      <c r="N5646" s="404"/>
      <c r="O5646" s="404"/>
      <c r="P5646" s="404"/>
      <c r="Q5646" s="404"/>
      <c r="R5646" s="404"/>
      <c r="S5646" s="404"/>
      <c r="T5646" s="404"/>
    </row>
    <row r="5647" spans="12:20" ht="16.8">
      <c r="L5647" s="404"/>
      <c r="M5647" s="404"/>
      <c r="N5647" s="404"/>
      <c r="O5647" s="404"/>
      <c r="P5647" s="404"/>
      <c r="Q5647" s="404"/>
      <c r="R5647" s="404"/>
      <c r="S5647" s="404"/>
      <c r="T5647" s="404"/>
    </row>
    <row r="5648" spans="12:20" ht="16.8">
      <c r="L5648" s="404"/>
      <c r="M5648" s="404"/>
      <c r="N5648" s="404"/>
      <c r="O5648" s="404"/>
      <c r="P5648" s="404"/>
      <c r="Q5648" s="404"/>
      <c r="R5648" s="404"/>
      <c r="S5648" s="404"/>
      <c r="T5648" s="404"/>
    </row>
    <row r="5649" spans="12:20" ht="16.8">
      <c r="L5649" s="404"/>
      <c r="M5649" s="404"/>
      <c r="N5649" s="404"/>
      <c r="O5649" s="404"/>
      <c r="P5649" s="404"/>
      <c r="Q5649" s="404"/>
      <c r="R5649" s="404"/>
      <c r="S5649" s="404"/>
      <c r="T5649" s="404"/>
    </row>
    <row r="5650" spans="12:20" ht="16.8">
      <c r="L5650" s="404"/>
      <c r="M5650" s="404"/>
      <c r="N5650" s="404"/>
      <c r="O5650" s="404"/>
      <c r="P5650" s="404"/>
      <c r="Q5650" s="404"/>
      <c r="R5650" s="404"/>
      <c r="S5650" s="404"/>
      <c r="T5650" s="404"/>
    </row>
    <row r="5651" spans="12:20" ht="16.8">
      <c r="L5651" s="404"/>
      <c r="M5651" s="404"/>
      <c r="N5651" s="404"/>
      <c r="O5651" s="404"/>
      <c r="P5651" s="404"/>
      <c r="Q5651" s="404"/>
      <c r="R5651" s="404"/>
      <c r="S5651" s="404"/>
      <c r="T5651" s="404"/>
    </row>
    <row r="5652" spans="12:20" ht="16.8">
      <c r="L5652" s="404"/>
      <c r="M5652" s="404"/>
      <c r="N5652" s="404"/>
      <c r="O5652" s="404"/>
      <c r="P5652" s="404"/>
      <c r="Q5652" s="404"/>
      <c r="R5652" s="404"/>
      <c r="S5652" s="404"/>
      <c r="T5652" s="404"/>
    </row>
    <row r="5653" spans="12:20" ht="16.8">
      <c r="L5653" s="404"/>
      <c r="M5653" s="404"/>
      <c r="N5653" s="404"/>
      <c r="O5653" s="404"/>
      <c r="P5653" s="404"/>
      <c r="Q5653" s="404"/>
      <c r="R5653" s="404"/>
      <c r="S5653" s="404"/>
      <c r="T5653" s="404"/>
    </row>
    <row r="5654" spans="12:20" ht="16.8">
      <c r="L5654" s="404"/>
      <c r="M5654" s="404"/>
      <c r="N5654" s="404"/>
      <c r="O5654" s="404"/>
      <c r="P5654" s="404"/>
      <c r="Q5654" s="404"/>
      <c r="R5654" s="404"/>
      <c r="S5654" s="404"/>
      <c r="T5654" s="404"/>
    </row>
    <row r="5655" spans="12:20" ht="16.8">
      <c r="L5655" s="404"/>
      <c r="M5655" s="404"/>
      <c r="N5655" s="404"/>
      <c r="O5655" s="404"/>
      <c r="P5655" s="404"/>
      <c r="Q5655" s="404"/>
      <c r="R5655" s="404"/>
      <c r="S5655" s="404"/>
      <c r="T5655" s="404"/>
    </row>
    <row r="5656" spans="12:20" ht="16.8">
      <c r="L5656" s="404"/>
      <c r="M5656" s="404"/>
      <c r="N5656" s="404"/>
      <c r="O5656" s="404"/>
      <c r="P5656" s="404"/>
      <c r="Q5656" s="404"/>
      <c r="R5656" s="404"/>
      <c r="S5656" s="404"/>
      <c r="T5656" s="404"/>
    </row>
    <row r="5657" spans="12:20" ht="16.8">
      <c r="L5657" s="404"/>
      <c r="M5657" s="404"/>
      <c r="N5657" s="404"/>
      <c r="O5657" s="404"/>
      <c r="P5657" s="404"/>
      <c r="Q5657" s="404"/>
      <c r="R5657" s="404"/>
      <c r="S5657" s="404"/>
      <c r="T5657" s="404"/>
    </row>
    <row r="5658" spans="12:20" ht="16.8">
      <c r="L5658" s="404"/>
      <c r="M5658" s="404"/>
      <c r="N5658" s="404"/>
      <c r="O5658" s="404"/>
      <c r="P5658" s="404"/>
      <c r="Q5658" s="404"/>
      <c r="R5658" s="404"/>
      <c r="S5658" s="404"/>
      <c r="T5658" s="404"/>
    </row>
    <row r="5659" spans="12:20" ht="16.8">
      <c r="L5659" s="404"/>
      <c r="M5659" s="404"/>
      <c r="N5659" s="404"/>
      <c r="O5659" s="404"/>
      <c r="P5659" s="404"/>
      <c r="Q5659" s="404"/>
      <c r="R5659" s="404"/>
      <c r="S5659" s="404"/>
      <c r="T5659" s="404"/>
    </row>
    <row r="5660" spans="12:20" ht="16.8">
      <c r="L5660" s="404"/>
      <c r="M5660" s="404"/>
      <c r="N5660" s="404"/>
      <c r="O5660" s="404"/>
      <c r="P5660" s="404"/>
      <c r="Q5660" s="404"/>
      <c r="R5660" s="404"/>
      <c r="S5660" s="404"/>
      <c r="T5660" s="404"/>
    </row>
    <row r="5661" spans="12:20" ht="16.8">
      <c r="L5661" s="404"/>
      <c r="M5661" s="404"/>
      <c r="N5661" s="404"/>
      <c r="O5661" s="404"/>
      <c r="P5661" s="404"/>
      <c r="Q5661" s="404"/>
      <c r="R5661" s="404"/>
      <c r="S5661" s="404"/>
      <c r="T5661" s="404"/>
    </row>
    <row r="5662" spans="12:20" ht="16.8">
      <c r="L5662" s="404"/>
      <c r="M5662" s="404"/>
      <c r="N5662" s="404"/>
      <c r="O5662" s="404"/>
      <c r="P5662" s="404"/>
      <c r="Q5662" s="404"/>
      <c r="R5662" s="404"/>
      <c r="S5662" s="404"/>
      <c r="T5662" s="404"/>
    </row>
    <row r="5663" spans="12:20" ht="16.8">
      <c r="L5663" s="404"/>
      <c r="M5663" s="404"/>
      <c r="N5663" s="404"/>
      <c r="O5663" s="404"/>
      <c r="P5663" s="404"/>
      <c r="Q5663" s="404"/>
      <c r="R5663" s="404"/>
      <c r="S5663" s="404"/>
      <c r="T5663" s="404"/>
    </row>
    <row r="5664" spans="12:20" ht="16.8">
      <c r="L5664" s="404"/>
      <c r="M5664" s="404"/>
      <c r="N5664" s="404"/>
      <c r="O5664" s="404"/>
      <c r="P5664" s="404"/>
      <c r="Q5664" s="404"/>
      <c r="R5664" s="404"/>
      <c r="S5664" s="404"/>
      <c r="T5664" s="404"/>
    </row>
    <row r="5665" spans="12:20" ht="16.8">
      <c r="L5665" s="404"/>
      <c r="M5665" s="404"/>
      <c r="N5665" s="404"/>
      <c r="O5665" s="404"/>
      <c r="P5665" s="404"/>
      <c r="Q5665" s="404"/>
      <c r="R5665" s="404"/>
      <c r="S5665" s="404"/>
      <c r="T5665" s="404"/>
    </row>
    <row r="5666" spans="12:20" ht="16.8">
      <c r="L5666" s="404"/>
      <c r="M5666" s="404"/>
      <c r="N5666" s="404"/>
      <c r="O5666" s="404"/>
      <c r="P5666" s="404"/>
      <c r="Q5666" s="404"/>
      <c r="R5666" s="404"/>
      <c r="S5666" s="404"/>
      <c r="T5666" s="404"/>
    </row>
    <row r="5667" spans="12:20" ht="16.8">
      <c r="L5667" s="404"/>
      <c r="M5667" s="404"/>
      <c r="N5667" s="404"/>
      <c r="O5667" s="404"/>
      <c r="P5667" s="404"/>
      <c r="Q5667" s="404"/>
      <c r="R5667" s="404"/>
      <c r="S5667" s="404"/>
      <c r="T5667" s="404"/>
    </row>
    <row r="5668" spans="12:20" ht="16.8">
      <c r="L5668" s="404"/>
      <c r="M5668" s="404"/>
      <c r="N5668" s="404"/>
      <c r="O5668" s="404"/>
      <c r="P5668" s="404"/>
      <c r="Q5668" s="404"/>
      <c r="R5668" s="404"/>
      <c r="S5668" s="404"/>
      <c r="T5668" s="404"/>
    </row>
    <row r="5669" spans="12:20" ht="16.8">
      <c r="L5669" s="404"/>
      <c r="M5669" s="404"/>
      <c r="N5669" s="404"/>
      <c r="O5669" s="404"/>
      <c r="P5669" s="404"/>
      <c r="Q5669" s="404"/>
      <c r="R5669" s="404"/>
      <c r="S5669" s="404"/>
      <c r="T5669" s="404"/>
    </row>
    <row r="5670" spans="12:20" ht="16.8">
      <c r="L5670" s="404"/>
      <c r="M5670" s="404"/>
      <c r="N5670" s="404"/>
      <c r="O5670" s="404"/>
      <c r="P5670" s="404"/>
      <c r="Q5670" s="404"/>
      <c r="R5670" s="404"/>
      <c r="S5670" s="404"/>
      <c r="T5670" s="404"/>
    </row>
    <row r="5671" spans="12:20" ht="16.8">
      <c r="L5671" s="404"/>
      <c r="M5671" s="404"/>
      <c r="N5671" s="404"/>
      <c r="O5671" s="404"/>
      <c r="P5671" s="404"/>
      <c r="Q5671" s="404"/>
      <c r="R5671" s="404"/>
      <c r="S5671" s="404"/>
      <c r="T5671" s="404"/>
    </row>
    <row r="5672" spans="12:20" ht="16.8">
      <c r="L5672" s="404"/>
      <c r="M5672" s="404"/>
      <c r="N5672" s="404"/>
      <c r="O5672" s="404"/>
      <c r="P5672" s="404"/>
      <c r="Q5672" s="404"/>
      <c r="R5672" s="404"/>
      <c r="S5672" s="404"/>
      <c r="T5672" s="404"/>
    </row>
    <row r="5673" spans="12:20" ht="16.8">
      <c r="L5673" s="404"/>
      <c r="M5673" s="404"/>
      <c r="N5673" s="404"/>
      <c r="O5673" s="404"/>
      <c r="P5673" s="404"/>
      <c r="Q5673" s="404"/>
      <c r="R5673" s="404"/>
      <c r="S5673" s="404"/>
      <c r="T5673" s="404"/>
    </row>
    <row r="5674" spans="12:20" ht="16.8">
      <c r="L5674" s="404"/>
      <c r="M5674" s="404"/>
      <c r="N5674" s="404"/>
      <c r="O5674" s="404"/>
      <c r="P5674" s="404"/>
      <c r="Q5674" s="404"/>
      <c r="R5674" s="404"/>
      <c r="S5674" s="404"/>
      <c r="T5674" s="404"/>
    </row>
    <row r="5675" spans="12:20" ht="16.8">
      <c r="L5675" s="404"/>
      <c r="M5675" s="404"/>
      <c r="N5675" s="404"/>
      <c r="O5675" s="404"/>
      <c r="P5675" s="404"/>
      <c r="Q5675" s="404"/>
      <c r="R5675" s="404"/>
      <c r="S5675" s="404"/>
      <c r="T5675" s="404"/>
    </row>
    <row r="5676" spans="12:20" ht="16.8">
      <c r="L5676" s="404"/>
      <c r="M5676" s="404"/>
      <c r="N5676" s="404"/>
      <c r="O5676" s="404"/>
      <c r="P5676" s="404"/>
      <c r="Q5676" s="404"/>
      <c r="R5676" s="404"/>
      <c r="S5676" s="404"/>
      <c r="T5676" s="404"/>
    </row>
    <row r="5677" spans="12:20" ht="16.8">
      <c r="L5677" s="404"/>
      <c r="M5677" s="404"/>
      <c r="N5677" s="404"/>
      <c r="O5677" s="404"/>
      <c r="P5677" s="404"/>
      <c r="Q5677" s="404"/>
      <c r="R5677" s="404"/>
      <c r="S5677" s="404"/>
      <c r="T5677" s="404"/>
    </row>
    <row r="5678" spans="12:20" ht="16.8">
      <c r="L5678" s="404"/>
      <c r="M5678" s="404"/>
      <c r="N5678" s="404"/>
      <c r="O5678" s="404"/>
      <c r="P5678" s="404"/>
      <c r="Q5678" s="404"/>
      <c r="R5678" s="404"/>
      <c r="S5678" s="404"/>
      <c r="T5678" s="404"/>
    </row>
    <row r="5679" spans="12:20" ht="16.8">
      <c r="L5679" s="404"/>
      <c r="M5679" s="404"/>
      <c r="N5679" s="404"/>
      <c r="O5679" s="404"/>
      <c r="P5679" s="404"/>
      <c r="Q5679" s="404"/>
      <c r="R5679" s="404"/>
      <c r="S5679" s="404"/>
      <c r="T5679" s="404"/>
    </row>
    <row r="5680" spans="12:20" ht="16.8">
      <c r="L5680" s="404"/>
      <c r="M5680" s="404"/>
      <c r="N5680" s="404"/>
      <c r="O5680" s="404"/>
      <c r="P5680" s="404"/>
      <c r="Q5680" s="404"/>
      <c r="R5680" s="404"/>
      <c r="S5680" s="404"/>
      <c r="T5680" s="404"/>
    </row>
    <row r="5681" spans="12:20" ht="16.8">
      <c r="L5681" s="404"/>
      <c r="M5681" s="404"/>
      <c r="N5681" s="404"/>
      <c r="O5681" s="404"/>
      <c r="P5681" s="404"/>
      <c r="Q5681" s="404"/>
      <c r="R5681" s="404"/>
      <c r="S5681" s="404"/>
      <c r="T5681" s="404"/>
    </row>
    <row r="5682" spans="12:20" ht="16.8">
      <c r="L5682" s="404"/>
      <c r="M5682" s="404"/>
      <c r="N5682" s="404"/>
      <c r="O5682" s="404"/>
      <c r="P5682" s="404"/>
      <c r="Q5682" s="404"/>
      <c r="R5682" s="404"/>
      <c r="S5682" s="404"/>
      <c r="T5682" s="404"/>
    </row>
    <row r="5683" spans="12:20" ht="16.8">
      <c r="L5683" s="404"/>
      <c r="M5683" s="404"/>
      <c r="N5683" s="404"/>
      <c r="O5683" s="404"/>
      <c r="P5683" s="404"/>
      <c r="Q5683" s="404"/>
      <c r="R5683" s="404"/>
      <c r="S5683" s="404"/>
      <c r="T5683" s="404"/>
    </row>
    <row r="5684" spans="12:20" ht="16.8">
      <c r="L5684" s="404"/>
      <c r="M5684" s="404"/>
      <c r="N5684" s="404"/>
      <c r="O5684" s="404"/>
      <c r="P5684" s="404"/>
      <c r="Q5684" s="404"/>
      <c r="R5684" s="404"/>
      <c r="S5684" s="404"/>
      <c r="T5684" s="404"/>
    </row>
    <row r="5685" spans="12:20" ht="16.8">
      <c r="L5685" s="404"/>
      <c r="M5685" s="404"/>
      <c r="N5685" s="404"/>
      <c r="O5685" s="404"/>
      <c r="P5685" s="404"/>
      <c r="Q5685" s="404"/>
      <c r="R5685" s="404"/>
      <c r="S5685" s="404"/>
      <c r="T5685" s="404"/>
    </row>
    <row r="5686" spans="12:20" ht="16.8">
      <c r="L5686" s="404"/>
      <c r="M5686" s="404"/>
      <c r="N5686" s="404"/>
      <c r="O5686" s="404"/>
      <c r="P5686" s="404"/>
      <c r="Q5686" s="404"/>
      <c r="R5686" s="404"/>
      <c r="S5686" s="404"/>
      <c r="T5686" s="404"/>
    </row>
    <row r="5687" spans="12:20" ht="16.8">
      <c r="L5687" s="404"/>
      <c r="M5687" s="404"/>
      <c r="N5687" s="404"/>
      <c r="O5687" s="404"/>
      <c r="P5687" s="404"/>
      <c r="Q5687" s="404"/>
      <c r="R5687" s="404"/>
      <c r="S5687" s="404"/>
      <c r="T5687" s="404"/>
    </row>
    <row r="5688" spans="12:20" ht="16.8">
      <c r="L5688" s="404"/>
      <c r="M5688" s="404"/>
      <c r="N5688" s="404"/>
      <c r="O5688" s="404"/>
      <c r="P5688" s="404"/>
      <c r="Q5688" s="404"/>
      <c r="R5688" s="404"/>
      <c r="S5688" s="404"/>
      <c r="T5688" s="404"/>
    </row>
    <row r="5689" spans="12:20" ht="16.8">
      <c r="L5689" s="404"/>
      <c r="M5689" s="404"/>
      <c r="N5689" s="404"/>
      <c r="O5689" s="404"/>
      <c r="P5689" s="404"/>
      <c r="Q5689" s="404"/>
      <c r="R5689" s="404"/>
      <c r="S5689" s="404"/>
      <c r="T5689" s="404"/>
    </row>
    <row r="5690" spans="12:20" ht="16.8">
      <c r="L5690" s="404"/>
      <c r="M5690" s="404"/>
      <c r="N5690" s="404"/>
      <c r="O5690" s="404"/>
      <c r="P5690" s="404"/>
      <c r="Q5690" s="404"/>
      <c r="R5690" s="404"/>
      <c r="S5690" s="404"/>
      <c r="T5690" s="404"/>
    </row>
    <row r="5691" spans="12:20" ht="16.8">
      <c r="L5691" s="404"/>
      <c r="M5691" s="404"/>
      <c r="N5691" s="404"/>
      <c r="O5691" s="404"/>
      <c r="P5691" s="404"/>
      <c r="Q5691" s="404"/>
      <c r="R5691" s="404"/>
      <c r="S5691" s="404"/>
      <c r="T5691" s="404"/>
    </row>
    <row r="5692" spans="12:20" ht="16.8">
      <c r="L5692" s="404"/>
      <c r="M5692" s="404"/>
      <c r="N5692" s="404"/>
      <c r="O5692" s="404"/>
      <c r="P5692" s="404"/>
      <c r="Q5692" s="404"/>
      <c r="R5692" s="404"/>
      <c r="S5692" s="404"/>
      <c r="T5692" s="404"/>
    </row>
    <row r="5693" spans="12:20" ht="16.8">
      <c r="L5693" s="404"/>
      <c r="M5693" s="404"/>
      <c r="N5693" s="404"/>
      <c r="O5693" s="404"/>
      <c r="P5693" s="404"/>
      <c r="Q5693" s="404"/>
      <c r="R5693" s="404"/>
      <c r="S5693" s="404"/>
      <c r="T5693" s="404"/>
    </row>
    <row r="5694" spans="12:20" ht="16.8">
      <c r="L5694" s="404"/>
      <c r="M5694" s="404"/>
      <c r="N5694" s="404"/>
      <c r="O5694" s="404"/>
      <c r="P5694" s="404"/>
      <c r="Q5694" s="404"/>
      <c r="R5694" s="404"/>
      <c r="S5694" s="404"/>
      <c r="T5694" s="404"/>
    </row>
    <row r="5695" spans="12:20" ht="16.8">
      <c r="L5695" s="404"/>
      <c r="M5695" s="404"/>
      <c r="N5695" s="404"/>
      <c r="O5695" s="404"/>
      <c r="P5695" s="404"/>
      <c r="Q5695" s="404"/>
      <c r="R5695" s="404"/>
      <c r="S5695" s="404"/>
      <c r="T5695" s="404"/>
    </row>
    <row r="5696" spans="12:20" ht="16.8">
      <c r="L5696" s="404"/>
      <c r="M5696" s="404"/>
      <c r="N5696" s="404"/>
      <c r="O5696" s="404"/>
      <c r="P5696" s="404"/>
      <c r="Q5696" s="404"/>
      <c r="R5696" s="404"/>
      <c r="S5696" s="404"/>
      <c r="T5696" s="404"/>
    </row>
    <row r="5697" spans="12:20" ht="16.8">
      <c r="L5697" s="404"/>
      <c r="M5697" s="404"/>
      <c r="N5697" s="404"/>
      <c r="O5697" s="404"/>
      <c r="P5697" s="404"/>
      <c r="Q5697" s="404"/>
      <c r="R5697" s="404"/>
      <c r="S5697" s="404"/>
      <c r="T5697" s="404"/>
    </row>
    <row r="5698" spans="12:20" ht="16.8">
      <c r="L5698" s="404"/>
      <c r="M5698" s="404"/>
      <c r="N5698" s="404"/>
      <c r="O5698" s="404"/>
      <c r="P5698" s="404"/>
      <c r="Q5698" s="404"/>
      <c r="R5698" s="404"/>
      <c r="S5698" s="404"/>
      <c r="T5698" s="404"/>
    </row>
    <row r="5699" spans="12:20" ht="16.8">
      <c r="L5699" s="404"/>
      <c r="M5699" s="404"/>
      <c r="N5699" s="404"/>
      <c r="O5699" s="404"/>
      <c r="P5699" s="404"/>
      <c r="Q5699" s="404"/>
      <c r="R5699" s="404"/>
      <c r="S5699" s="404"/>
      <c r="T5699" s="404"/>
    </row>
    <row r="5700" spans="12:20" ht="16.8">
      <c r="L5700" s="404"/>
      <c r="M5700" s="404"/>
      <c r="N5700" s="404"/>
      <c r="O5700" s="404"/>
      <c r="P5700" s="404"/>
      <c r="Q5700" s="404"/>
      <c r="R5700" s="404"/>
      <c r="S5700" s="404"/>
      <c r="T5700" s="404"/>
    </row>
    <row r="5701" spans="12:20" ht="16.8">
      <c r="L5701" s="404"/>
      <c r="M5701" s="404"/>
      <c r="N5701" s="404"/>
      <c r="O5701" s="404"/>
      <c r="P5701" s="404"/>
      <c r="Q5701" s="404"/>
      <c r="R5701" s="404"/>
      <c r="S5701" s="404"/>
      <c r="T5701" s="404"/>
    </row>
    <row r="5702" spans="12:20" ht="16.8">
      <c r="L5702" s="404"/>
      <c r="M5702" s="404"/>
      <c r="N5702" s="404"/>
      <c r="O5702" s="404"/>
      <c r="P5702" s="404"/>
      <c r="Q5702" s="404"/>
      <c r="R5702" s="404"/>
      <c r="S5702" s="404"/>
      <c r="T5702" s="404"/>
    </row>
    <row r="5703" spans="12:20" ht="16.8">
      <c r="L5703" s="404"/>
      <c r="M5703" s="404"/>
      <c r="N5703" s="404"/>
      <c r="O5703" s="404"/>
      <c r="P5703" s="404"/>
      <c r="Q5703" s="404"/>
      <c r="R5703" s="404"/>
      <c r="S5703" s="404"/>
      <c r="T5703" s="404"/>
    </row>
    <row r="5704" spans="12:20" ht="16.8">
      <c r="L5704" s="404"/>
      <c r="M5704" s="404"/>
      <c r="N5704" s="404"/>
      <c r="O5704" s="404"/>
      <c r="P5704" s="404"/>
      <c r="Q5704" s="404"/>
      <c r="R5704" s="404"/>
      <c r="S5704" s="404"/>
      <c r="T5704" s="404"/>
    </row>
    <row r="5705" spans="12:20" ht="16.8">
      <c r="L5705" s="404"/>
      <c r="M5705" s="404"/>
      <c r="N5705" s="404"/>
      <c r="O5705" s="404"/>
      <c r="P5705" s="404"/>
      <c r="Q5705" s="404"/>
      <c r="R5705" s="404"/>
      <c r="S5705" s="404"/>
      <c r="T5705" s="404"/>
    </row>
    <row r="5706" spans="12:20" ht="16.8">
      <c r="L5706" s="404"/>
      <c r="M5706" s="404"/>
      <c r="N5706" s="404"/>
      <c r="O5706" s="404"/>
      <c r="P5706" s="404"/>
      <c r="Q5706" s="404"/>
      <c r="R5706" s="404"/>
      <c r="S5706" s="404"/>
      <c r="T5706" s="404"/>
    </row>
    <row r="5707" spans="12:20" ht="16.8">
      <c r="L5707" s="404"/>
      <c r="M5707" s="404"/>
      <c r="N5707" s="404"/>
      <c r="O5707" s="404"/>
      <c r="P5707" s="404"/>
      <c r="Q5707" s="404"/>
      <c r="R5707" s="404"/>
      <c r="S5707" s="404"/>
      <c r="T5707" s="404"/>
    </row>
    <row r="5708" spans="12:20" ht="16.8">
      <c r="L5708" s="404"/>
      <c r="M5708" s="404"/>
      <c r="N5708" s="404"/>
      <c r="O5708" s="404"/>
      <c r="P5708" s="404"/>
      <c r="Q5708" s="404"/>
      <c r="R5708" s="404"/>
      <c r="S5708" s="404"/>
      <c r="T5708" s="404"/>
    </row>
    <row r="5709" spans="12:20" ht="16.8">
      <c r="L5709" s="404"/>
      <c r="M5709" s="404"/>
      <c r="N5709" s="404"/>
      <c r="O5709" s="404"/>
      <c r="P5709" s="404"/>
      <c r="Q5709" s="404"/>
      <c r="R5709" s="404"/>
      <c r="S5709" s="404"/>
      <c r="T5709" s="404"/>
    </row>
    <row r="5710" spans="12:20" ht="16.8">
      <c r="L5710" s="404"/>
      <c r="M5710" s="404"/>
      <c r="N5710" s="404"/>
      <c r="O5710" s="404"/>
      <c r="P5710" s="404"/>
      <c r="Q5710" s="404"/>
      <c r="R5710" s="404"/>
      <c r="S5710" s="404"/>
      <c r="T5710" s="404"/>
    </row>
    <row r="5711" spans="12:20" ht="16.8">
      <c r="L5711" s="404"/>
      <c r="M5711" s="404"/>
      <c r="N5711" s="404"/>
      <c r="O5711" s="404"/>
      <c r="P5711" s="404"/>
      <c r="Q5711" s="404"/>
      <c r="R5711" s="404"/>
      <c r="S5711" s="404"/>
      <c r="T5711" s="404"/>
    </row>
    <row r="5712" spans="12:20" ht="16.8">
      <c r="L5712" s="404"/>
      <c r="M5712" s="404"/>
      <c r="N5712" s="404"/>
      <c r="O5712" s="404"/>
      <c r="P5712" s="404"/>
      <c r="Q5712" s="404"/>
      <c r="R5712" s="404"/>
      <c r="S5712" s="404"/>
      <c r="T5712" s="404"/>
    </row>
    <row r="5713" spans="12:20" ht="16.8">
      <c r="L5713" s="404"/>
      <c r="M5713" s="404"/>
      <c r="N5713" s="404"/>
      <c r="O5713" s="404"/>
      <c r="P5713" s="404"/>
      <c r="Q5713" s="404"/>
      <c r="R5713" s="404"/>
      <c r="S5713" s="404"/>
      <c r="T5713" s="404"/>
    </row>
    <row r="5714" spans="12:20" ht="16.8">
      <c r="L5714" s="404"/>
      <c r="M5714" s="404"/>
      <c r="N5714" s="404"/>
      <c r="O5714" s="404"/>
      <c r="P5714" s="404"/>
      <c r="Q5714" s="404"/>
      <c r="R5714" s="404"/>
      <c r="S5714" s="404"/>
      <c r="T5714" s="404"/>
    </row>
    <row r="5715" spans="12:20" ht="16.8">
      <c r="L5715" s="404"/>
      <c r="M5715" s="404"/>
      <c r="N5715" s="404"/>
      <c r="O5715" s="404"/>
      <c r="P5715" s="404"/>
      <c r="Q5715" s="404"/>
      <c r="R5715" s="404"/>
      <c r="S5715" s="404"/>
      <c r="T5715" s="404"/>
    </row>
    <row r="5716" spans="12:20" ht="16.8">
      <c r="L5716" s="404"/>
      <c r="M5716" s="404"/>
      <c r="N5716" s="404"/>
      <c r="O5716" s="404"/>
      <c r="P5716" s="404"/>
      <c r="Q5716" s="404"/>
      <c r="R5716" s="404"/>
      <c r="S5716" s="404"/>
      <c r="T5716" s="404"/>
    </row>
    <row r="5717" spans="12:20" ht="16.8">
      <c r="L5717" s="404"/>
      <c r="M5717" s="404"/>
      <c r="N5717" s="404"/>
      <c r="O5717" s="404"/>
      <c r="P5717" s="404"/>
      <c r="Q5717" s="404"/>
      <c r="R5717" s="404"/>
      <c r="S5717" s="404"/>
      <c r="T5717" s="404"/>
    </row>
    <row r="5718" spans="12:20" ht="16.8">
      <c r="L5718" s="404"/>
      <c r="M5718" s="404"/>
      <c r="N5718" s="404"/>
      <c r="O5718" s="404"/>
      <c r="P5718" s="404"/>
      <c r="Q5718" s="404"/>
      <c r="R5718" s="404"/>
      <c r="S5718" s="404"/>
      <c r="T5718" s="404"/>
    </row>
    <row r="5719" spans="12:20" ht="16.8">
      <c r="L5719" s="404"/>
      <c r="M5719" s="404"/>
      <c r="N5719" s="404"/>
      <c r="O5719" s="404"/>
      <c r="P5719" s="404"/>
      <c r="Q5719" s="404"/>
      <c r="R5719" s="404"/>
      <c r="S5719" s="404"/>
      <c r="T5719" s="404"/>
    </row>
    <row r="5720" spans="12:20" ht="16.8">
      <c r="L5720" s="404"/>
      <c r="M5720" s="404"/>
      <c r="N5720" s="404"/>
      <c r="O5720" s="404"/>
      <c r="P5720" s="404"/>
      <c r="Q5720" s="404"/>
      <c r="R5720" s="404"/>
      <c r="S5720" s="404"/>
      <c r="T5720" s="404"/>
    </row>
    <row r="5721" spans="12:20" ht="16.8">
      <c r="L5721" s="404"/>
      <c r="M5721" s="404"/>
      <c r="N5721" s="404"/>
      <c r="O5721" s="404"/>
      <c r="P5721" s="404"/>
      <c r="Q5721" s="404"/>
      <c r="R5721" s="404"/>
      <c r="S5721" s="404"/>
      <c r="T5721" s="404"/>
    </row>
    <row r="5722" spans="12:20" ht="16.8">
      <c r="L5722" s="404"/>
      <c r="M5722" s="404"/>
      <c r="N5722" s="404"/>
      <c r="O5722" s="404"/>
      <c r="P5722" s="404"/>
      <c r="Q5722" s="404"/>
      <c r="R5722" s="404"/>
      <c r="S5722" s="404"/>
      <c r="T5722" s="404"/>
    </row>
    <row r="5723" spans="12:20" ht="16.8">
      <c r="L5723" s="404"/>
      <c r="M5723" s="404"/>
      <c r="N5723" s="404"/>
      <c r="O5723" s="404"/>
      <c r="P5723" s="404"/>
      <c r="Q5723" s="404"/>
      <c r="R5723" s="404"/>
      <c r="S5723" s="404"/>
      <c r="T5723" s="404"/>
    </row>
    <row r="5724" spans="12:20" ht="16.8">
      <c r="L5724" s="404"/>
      <c r="M5724" s="404"/>
      <c r="N5724" s="404"/>
      <c r="O5724" s="404"/>
      <c r="P5724" s="404"/>
      <c r="Q5724" s="404"/>
      <c r="R5724" s="404"/>
      <c r="S5724" s="404"/>
      <c r="T5724" s="404"/>
    </row>
    <row r="5725" spans="12:20" ht="16.8">
      <c r="L5725" s="404"/>
      <c r="M5725" s="404"/>
      <c r="N5725" s="404"/>
      <c r="O5725" s="404"/>
      <c r="P5725" s="404"/>
      <c r="Q5725" s="404"/>
      <c r="R5725" s="404"/>
      <c r="S5725" s="404"/>
      <c r="T5725" s="404"/>
    </row>
    <row r="5726" spans="12:20" ht="16.8">
      <c r="L5726" s="404"/>
      <c r="M5726" s="404"/>
      <c r="N5726" s="404"/>
      <c r="O5726" s="404"/>
      <c r="P5726" s="404"/>
      <c r="Q5726" s="404"/>
      <c r="R5726" s="404"/>
      <c r="S5726" s="404"/>
      <c r="T5726" s="404"/>
    </row>
    <row r="5727" spans="12:20" ht="16.8">
      <c r="L5727" s="404"/>
      <c r="M5727" s="404"/>
      <c r="N5727" s="404"/>
      <c r="O5727" s="404"/>
      <c r="P5727" s="404"/>
      <c r="Q5727" s="404"/>
      <c r="R5727" s="404"/>
      <c r="S5727" s="404"/>
      <c r="T5727" s="404"/>
    </row>
    <row r="5728" spans="12:20" ht="16.8">
      <c r="L5728" s="404"/>
      <c r="M5728" s="404"/>
      <c r="N5728" s="404"/>
      <c r="O5728" s="404"/>
      <c r="P5728" s="404"/>
      <c r="Q5728" s="404"/>
      <c r="R5728" s="404"/>
      <c r="S5728" s="404"/>
      <c r="T5728" s="404"/>
    </row>
    <row r="5729" spans="12:20" ht="16.8">
      <c r="L5729" s="404"/>
      <c r="M5729" s="404"/>
      <c r="N5729" s="404"/>
      <c r="O5729" s="404"/>
      <c r="P5729" s="404"/>
      <c r="Q5729" s="404"/>
      <c r="R5729" s="404"/>
      <c r="S5729" s="404"/>
      <c r="T5729" s="404"/>
    </row>
    <row r="5730" spans="12:20" ht="16.8">
      <c r="L5730" s="404"/>
      <c r="M5730" s="404"/>
      <c r="N5730" s="404"/>
      <c r="O5730" s="404"/>
      <c r="P5730" s="404"/>
      <c r="Q5730" s="404"/>
      <c r="R5730" s="404"/>
      <c r="S5730" s="404"/>
      <c r="T5730" s="404"/>
    </row>
    <row r="5731" spans="12:20" ht="16.8">
      <c r="L5731" s="404"/>
      <c r="M5731" s="404"/>
      <c r="N5731" s="404"/>
      <c r="O5731" s="404"/>
      <c r="P5731" s="404"/>
      <c r="Q5731" s="404"/>
      <c r="R5731" s="404"/>
      <c r="S5731" s="404"/>
      <c r="T5731" s="404"/>
    </row>
    <row r="5732" spans="12:20" ht="16.8">
      <c r="L5732" s="404"/>
      <c r="M5732" s="404"/>
      <c r="N5732" s="404"/>
      <c r="O5732" s="404"/>
      <c r="P5732" s="404"/>
      <c r="Q5732" s="404"/>
      <c r="R5732" s="404"/>
      <c r="S5732" s="404"/>
      <c r="T5732" s="404"/>
    </row>
    <row r="5733" spans="12:20" ht="16.8">
      <c r="L5733" s="404"/>
      <c r="M5733" s="404"/>
      <c r="N5733" s="404"/>
      <c r="O5733" s="404"/>
      <c r="P5733" s="404"/>
      <c r="Q5733" s="404"/>
      <c r="R5733" s="404"/>
      <c r="S5733" s="404"/>
      <c r="T5733" s="404"/>
    </row>
    <row r="5734" spans="12:20" ht="16.8">
      <c r="L5734" s="404"/>
      <c r="M5734" s="404"/>
      <c r="N5734" s="404"/>
      <c r="O5734" s="404"/>
      <c r="P5734" s="404"/>
      <c r="Q5734" s="404"/>
      <c r="R5734" s="404"/>
      <c r="S5734" s="404"/>
      <c r="T5734" s="404"/>
    </row>
    <row r="5735" spans="12:20" ht="16.8">
      <c r="L5735" s="404"/>
      <c r="M5735" s="404"/>
      <c r="N5735" s="404"/>
      <c r="O5735" s="404"/>
      <c r="P5735" s="404"/>
      <c r="Q5735" s="404"/>
      <c r="R5735" s="404"/>
      <c r="S5735" s="404"/>
      <c r="T5735" s="404"/>
    </row>
    <row r="5736" spans="12:20" ht="16.8">
      <c r="L5736" s="404"/>
      <c r="M5736" s="404"/>
      <c r="N5736" s="404"/>
      <c r="O5736" s="404"/>
      <c r="P5736" s="404"/>
      <c r="Q5736" s="404"/>
      <c r="R5736" s="404"/>
      <c r="S5736" s="404"/>
      <c r="T5736" s="404"/>
    </row>
    <row r="5737" spans="12:20" ht="16.8">
      <c r="L5737" s="404"/>
      <c r="M5737" s="404"/>
      <c r="N5737" s="404"/>
      <c r="O5737" s="404"/>
      <c r="P5737" s="404"/>
      <c r="Q5737" s="404"/>
      <c r="R5737" s="404"/>
      <c r="S5737" s="404"/>
      <c r="T5737" s="404"/>
    </row>
    <row r="5738" spans="12:20" ht="16.8">
      <c r="L5738" s="404"/>
      <c r="M5738" s="404"/>
      <c r="N5738" s="404"/>
      <c r="O5738" s="404"/>
      <c r="P5738" s="404"/>
      <c r="Q5738" s="404"/>
      <c r="R5738" s="404"/>
      <c r="S5738" s="404"/>
      <c r="T5738" s="404"/>
    </row>
    <row r="5739" spans="12:20" ht="16.8">
      <c r="L5739" s="404"/>
      <c r="M5739" s="404"/>
      <c r="N5739" s="404"/>
      <c r="O5739" s="404"/>
      <c r="P5739" s="404"/>
      <c r="Q5739" s="404"/>
      <c r="R5739" s="404"/>
      <c r="S5739" s="404"/>
      <c r="T5739" s="404"/>
    </row>
    <row r="5740" spans="12:20" ht="16.8">
      <c r="L5740" s="404"/>
      <c r="M5740" s="404"/>
      <c r="N5740" s="404"/>
      <c r="O5740" s="404"/>
      <c r="P5740" s="404"/>
      <c r="Q5740" s="404"/>
      <c r="R5740" s="404"/>
      <c r="S5740" s="404"/>
      <c r="T5740" s="404"/>
    </row>
    <row r="5741" spans="12:20" ht="16.8">
      <c r="L5741" s="404"/>
      <c r="M5741" s="404"/>
      <c r="N5741" s="404"/>
      <c r="O5741" s="404"/>
      <c r="P5741" s="404"/>
      <c r="Q5741" s="404"/>
      <c r="R5741" s="404"/>
      <c r="S5741" s="404"/>
      <c r="T5741" s="404"/>
    </row>
    <row r="5742" spans="12:20" ht="16.8">
      <c r="L5742" s="404"/>
      <c r="M5742" s="404"/>
      <c r="N5742" s="404"/>
      <c r="O5742" s="404"/>
      <c r="P5742" s="404"/>
      <c r="Q5742" s="404"/>
      <c r="R5742" s="404"/>
      <c r="S5742" s="404"/>
      <c r="T5742" s="404"/>
    </row>
    <row r="5743" spans="12:20" ht="16.8">
      <c r="L5743" s="404"/>
      <c r="M5743" s="404"/>
      <c r="N5743" s="404"/>
      <c r="O5743" s="404"/>
      <c r="P5743" s="404"/>
      <c r="Q5743" s="404"/>
      <c r="R5743" s="404"/>
      <c r="S5743" s="404"/>
      <c r="T5743" s="404"/>
    </row>
    <row r="5744" spans="12:20" ht="16.8">
      <c r="L5744" s="404"/>
      <c r="M5744" s="404"/>
      <c r="N5744" s="404"/>
      <c r="O5744" s="404"/>
      <c r="P5744" s="404"/>
      <c r="Q5744" s="404"/>
      <c r="R5744" s="404"/>
      <c r="S5744" s="404"/>
      <c r="T5744" s="404"/>
    </row>
    <row r="5745" spans="12:20" ht="16.8">
      <c r="L5745" s="404"/>
      <c r="M5745" s="404"/>
      <c r="N5745" s="404"/>
      <c r="O5745" s="404"/>
      <c r="P5745" s="404"/>
      <c r="Q5745" s="404"/>
      <c r="R5745" s="404"/>
      <c r="S5745" s="404"/>
      <c r="T5745" s="404"/>
    </row>
    <row r="5746" spans="12:20" ht="16.8">
      <c r="L5746" s="404"/>
      <c r="M5746" s="404"/>
      <c r="N5746" s="404"/>
      <c r="O5746" s="404"/>
      <c r="P5746" s="404"/>
      <c r="Q5746" s="404"/>
      <c r="R5746" s="404"/>
      <c r="S5746" s="404"/>
      <c r="T5746" s="404"/>
    </row>
    <row r="5747" spans="12:20" ht="16.8">
      <c r="L5747" s="404"/>
      <c r="M5747" s="404"/>
      <c r="N5747" s="404"/>
      <c r="O5747" s="404"/>
      <c r="P5747" s="404"/>
      <c r="Q5747" s="404"/>
      <c r="R5747" s="404"/>
      <c r="S5747" s="404"/>
      <c r="T5747" s="404"/>
    </row>
    <row r="5748" spans="12:20" ht="16.8">
      <c r="L5748" s="404"/>
      <c r="M5748" s="404"/>
      <c r="N5748" s="404"/>
      <c r="O5748" s="404"/>
      <c r="P5748" s="404"/>
      <c r="Q5748" s="404"/>
      <c r="R5748" s="404"/>
      <c r="S5748" s="404"/>
      <c r="T5748" s="404"/>
    </row>
    <row r="5749" spans="12:20" ht="16.8">
      <c r="L5749" s="404"/>
      <c r="M5749" s="404"/>
      <c r="N5749" s="404"/>
      <c r="O5749" s="404"/>
      <c r="P5749" s="404"/>
      <c r="Q5749" s="404"/>
      <c r="R5749" s="404"/>
      <c r="S5749" s="404"/>
      <c r="T5749" s="404"/>
    </row>
    <row r="5750" spans="12:20" ht="16.8">
      <c r="L5750" s="404"/>
      <c r="M5750" s="404"/>
      <c r="N5750" s="404"/>
      <c r="O5750" s="404"/>
      <c r="P5750" s="404"/>
      <c r="Q5750" s="404"/>
      <c r="R5750" s="404"/>
      <c r="S5750" s="404"/>
      <c r="T5750" s="404"/>
    </row>
    <row r="5751" spans="12:20" ht="16.8">
      <c r="L5751" s="404"/>
      <c r="M5751" s="404"/>
      <c r="N5751" s="404"/>
      <c r="O5751" s="404"/>
      <c r="P5751" s="404"/>
      <c r="Q5751" s="404"/>
      <c r="R5751" s="404"/>
      <c r="S5751" s="404"/>
      <c r="T5751" s="404"/>
    </row>
    <row r="5752" spans="12:20" ht="16.8">
      <c r="L5752" s="404"/>
      <c r="M5752" s="404"/>
      <c r="N5752" s="404"/>
      <c r="O5752" s="404"/>
      <c r="P5752" s="404"/>
      <c r="Q5752" s="404"/>
      <c r="R5752" s="404"/>
      <c r="S5752" s="404"/>
      <c r="T5752" s="404"/>
    </row>
    <row r="5753" spans="12:20" ht="16.8">
      <c r="L5753" s="404"/>
      <c r="M5753" s="404"/>
      <c r="N5753" s="404"/>
      <c r="O5753" s="404"/>
      <c r="P5753" s="404"/>
      <c r="Q5753" s="404"/>
      <c r="R5753" s="404"/>
      <c r="S5753" s="404"/>
      <c r="T5753" s="404"/>
    </row>
    <row r="5754" spans="12:20" ht="16.8">
      <c r="L5754" s="404"/>
      <c r="M5754" s="404"/>
      <c r="N5754" s="404"/>
      <c r="O5754" s="404"/>
      <c r="P5754" s="404"/>
      <c r="Q5754" s="404"/>
      <c r="R5754" s="404"/>
      <c r="S5754" s="404"/>
      <c r="T5754" s="404"/>
    </row>
    <row r="5755" spans="12:20" ht="16.8">
      <c r="L5755" s="404"/>
      <c r="M5755" s="404"/>
      <c r="N5755" s="404"/>
      <c r="O5755" s="404"/>
      <c r="P5755" s="404"/>
      <c r="Q5755" s="404"/>
      <c r="R5755" s="404"/>
      <c r="S5755" s="404"/>
      <c r="T5755" s="404"/>
    </row>
    <row r="5756" spans="12:20" ht="16.8">
      <c r="L5756" s="404"/>
      <c r="M5756" s="404"/>
      <c r="N5756" s="404"/>
      <c r="O5756" s="404"/>
      <c r="P5756" s="404"/>
      <c r="Q5756" s="404"/>
      <c r="R5756" s="404"/>
      <c r="S5756" s="404"/>
      <c r="T5756" s="404"/>
    </row>
    <row r="5757" spans="12:20" ht="16.8">
      <c r="L5757" s="404"/>
      <c r="M5757" s="404"/>
      <c r="N5757" s="404"/>
      <c r="O5757" s="404"/>
      <c r="P5757" s="404"/>
      <c r="Q5757" s="404"/>
      <c r="R5757" s="404"/>
      <c r="S5757" s="404"/>
      <c r="T5757" s="404"/>
    </row>
    <row r="5758" spans="12:20" ht="16.8">
      <c r="L5758" s="404"/>
      <c r="M5758" s="404"/>
      <c r="N5758" s="404"/>
      <c r="O5758" s="404"/>
      <c r="P5758" s="404"/>
      <c r="Q5758" s="404"/>
      <c r="R5758" s="404"/>
      <c r="S5758" s="404"/>
      <c r="T5758" s="404"/>
    </row>
    <row r="5759" spans="12:20" ht="16.8">
      <c r="L5759" s="404"/>
      <c r="M5759" s="404"/>
      <c r="N5759" s="404"/>
      <c r="O5759" s="404"/>
      <c r="P5759" s="404"/>
      <c r="Q5759" s="404"/>
      <c r="R5759" s="404"/>
      <c r="S5759" s="404"/>
      <c r="T5759" s="404"/>
    </row>
    <row r="5760" spans="12:20" ht="16.8">
      <c r="L5760" s="404"/>
      <c r="M5760" s="404"/>
      <c r="N5760" s="404"/>
      <c r="O5760" s="404"/>
      <c r="P5760" s="404"/>
      <c r="Q5760" s="404"/>
      <c r="R5760" s="404"/>
      <c r="S5760" s="404"/>
      <c r="T5760" s="404"/>
    </row>
    <row r="5761" spans="12:20" ht="16.8">
      <c r="L5761" s="404"/>
      <c r="M5761" s="404"/>
      <c r="N5761" s="404"/>
      <c r="O5761" s="404"/>
      <c r="P5761" s="404"/>
      <c r="Q5761" s="404"/>
      <c r="R5761" s="404"/>
      <c r="S5761" s="404"/>
      <c r="T5761" s="404"/>
    </row>
    <row r="5762" spans="12:20" ht="16.8">
      <c r="L5762" s="404"/>
      <c r="M5762" s="404"/>
      <c r="N5762" s="404"/>
      <c r="O5762" s="404"/>
      <c r="P5762" s="404"/>
      <c r="Q5762" s="404"/>
      <c r="R5762" s="404"/>
      <c r="S5762" s="404"/>
      <c r="T5762" s="404"/>
    </row>
    <row r="5763" spans="12:20" ht="16.8">
      <c r="L5763" s="404"/>
      <c r="M5763" s="404"/>
      <c r="N5763" s="404"/>
      <c r="O5763" s="404"/>
      <c r="P5763" s="404"/>
      <c r="Q5763" s="404"/>
      <c r="R5763" s="404"/>
      <c r="S5763" s="404"/>
      <c r="T5763" s="404"/>
    </row>
    <row r="5764" spans="12:20" ht="16.8">
      <c r="L5764" s="404"/>
      <c r="M5764" s="404"/>
      <c r="N5764" s="404"/>
      <c r="O5764" s="404"/>
      <c r="P5764" s="404"/>
      <c r="Q5764" s="404"/>
      <c r="R5764" s="404"/>
      <c r="S5764" s="404"/>
      <c r="T5764" s="404"/>
    </row>
    <row r="5765" spans="12:20" ht="16.8">
      <c r="L5765" s="404"/>
      <c r="M5765" s="404"/>
      <c r="N5765" s="404"/>
      <c r="O5765" s="404"/>
      <c r="P5765" s="404"/>
      <c r="Q5765" s="404"/>
      <c r="R5765" s="404"/>
      <c r="S5765" s="404"/>
      <c r="T5765" s="404"/>
    </row>
    <row r="5766" spans="12:20" ht="16.8">
      <c r="L5766" s="404"/>
      <c r="M5766" s="404"/>
      <c r="N5766" s="404"/>
      <c r="O5766" s="404"/>
      <c r="P5766" s="404"/>
      <c r="Q5766" s="404"/>
      <c r="R5766" s="404"/>
      <c r="S5766" s="404"/>
      <c r="T5766" s="404"/>
    </row>
    <row r="5767" spans="12:20" ht="16.8">
      <c r="L5767" s="404"/>
      <c r="M5767" s="404"/>
      <c r="N5767" s="404"/>
      <c r="O5767" s="404"/>
      <c r="P5767" s="404"/>
      <c r="Q5767" s="404"/>
      <c r="R5767" s="404"/>
      <c r="S5767" s="404"/>
      <c r="T5767" s="404"/>
    </row>
    <row r="5768" spans="12:20" ht="16.8">
      <c r="L5768" s="404"/>
      <c r="M5768" s="404"/>
      <c r="N5768" s="404"/>
      <c r="O5768" s="404"/>
      <c r="P5768" s="404"/>
      <c r="Q5768" s="404"/>
      <c r="R5768" s="404"/>
      <c r="S5768" s="404"/>
      <c r="T5768" s="404"/>
    </row>
    <row r="5769" spans="12:20" ht="16.8">
      <c r="L5769" s="404"/>
      <c r="M5769" s="404"/>
      <c r="N5769" s="404"/>
      <c r="O5769" s="404"/>
      <c r="P5769" s="404"/>
      <c r="Q5769" s="404"/>
      <c r="R5769" s="404"/>
      <c r="S5769" s="404"/>
      <c r="T5769" s="404"/>
    </row>
    <row r="5770" spans="12:20" ht="16.8">
      <c r="L5770" s="404"/>
      <c r="M5770" s="404"/>
      <c r="N5770" s="404"/>
      <c r="O5770" s="404"/>
      <c r="P5770" s="404"/>
      <c r="Q5770" s="404"/>
      <c r="R5770" s="404"/>
      <c r="S5770" s="404"/>
      <c r="T5770" s="404"/>
    </row>
    <row r="5771" spans="12:20" ht="16.8">
      <c r="L5771" s="404"/>
      <c r="M5771" s="404"/>
      <c r="N5771" s="404"/>
      <c r="O5771" s="404"/>
      <c r="P5771" s="404"/>
      <c r="Q5771" s="404"/>
      <c r="R5771" s="404"/>
      <c r="S5771" s="404"/>
      <c r="T5771" s="404"/>
    </row>
    <row r="5772" spans="12:20" ht="16.8">
      <c r="L5772" s="404"/>
      <c r="M5772" s="404"/>
      <c r="N5772" s="404"/>
      <c r="O5772" s="404"/>
      <c r="P5772" s="404"/>
      <c r="Q5772" s="404"/>
      <c r="R5772" s="404"/>
      <c r="S5772" s="404"/>
      <c r="T5772" s="404"/>
    </row>
    <row r="5773" spans="12:20" ht="16.8">
      <c r="L5773" s="404"/>
      <c r="M5773" s="404"/>
      <c r="N5773" s="404"/>
      <c r="O5773" s="404"/>
      <c r="P5773" s="404"/>
      <c r="Q5773" s="404"/>
      <c r="R5773" s="404"/>
      <c r="S5773" s="404"/>
      <c r="T5773" s="404"/>
    </row>
    <row r="5774" spans="12:20" ht="16.8">
      <c r="L5774" s="404"/>
      <c r="M5774" s="404"/>
      <c r="N5774" s="404"/>
      <c r="O5774" s="404"/>
      <c r="P5774" s="404"/>
      <c r="Q5774" s="404"/>
      <c r="R5774" s="404"/>
      <c r="S5774" s="404"/>
      <c r="T5774" s="404"/>
    </row>
    <row r="5775" spans="12:20" ht="16.8">
      <c r="L5775" s="404"/>
      <c r="M5775" s="404"/>
      <c r="N5775" s="404"/>
      <c r="O5775" s="404"/>
      <c r="P5775" s="404"/>
      <c r="Q5775" s="404"/>
      <c r="R5775" s="404"/>
      <c r="S5775" s="404"/>
      <c r="T5775" s="404"/>
    </row>
    <row r="5776" spans="12:20" ht="16.8">
      <c r="L5776" s="404"/>
      <c r="M5776" s="404"/>
      <c r="N5776" s="404"/>
      <c r="O5776" s="404"/>
      <c r="P5776" s="404"/>
      <c r="Q5776" s="404"/>
      <c r="R5776" s="404"/>
      <c r="S5776" s="404"/>
      <c r="T5776" s="404"/>
    </row>
    <row r="5777" spans="12:20" ht="16.8">
      <c r="L5777" s="404"/>
      <c r="M5777" s="404"/>
      <c r="N5777" s="404"/>
      <c r="O5777" s="404"/>
      <c r="P5777" s="404"/>
      <c r="Q5777" s="404"/>
      <c r="R5777" s="404"/>
      <c r="S5777" s="404"/>
      <c r="T5777" s="404"/>
    </row>
    <row r="5778" spans="12:20" ht="16.8">
      <c r="L5778" s="404"/>
      <c r="M5778" s="404"/>
      <c r="N5778" s="404"/>
      <c r="O5778" s="404"/>
      <c r="P5778" s="404"/>
      <c r="Q5778" s="404"/>
      <c r="R5778" s="404"/>
      <c r="S5778" s="404"/>
      <c r="T5778" s="404"/>
    </row>
    <row r="5779" spans="12:20" ht="16.8">
      <c r="L5779" s="404"/>
      <c r="M5779" s="404"/>
      <c r="N5779" s="404"/>
      <c r="O5779" s="404"/>
      <c r="P5779" s="404"/>
      <c r="Q5779" s="404"/>
      <c r="R5779" s="404"/>
      <c r="S5779" s="404"/>
      <c r="T5779" s="404"/>
    </row>
    <row r="5780" spans="12:20" ht="16.8">
      <c r="L5780" s="404"/>
      <c r="M5780" s="404"/>
      <c r="N5780" s="404"/>
      <c r="O5780" s="404"/>
      <c r="P5780" s="404"/>
      <c r="Q5780" s="404"/>
      <c r="R5780" s="404"/>
      <c r="S5780" s="404"/>
      <c r="T5780" s="404"/>
    </row>
    <row r="5781" spans="12:20" ht="16.8">
      <c r="L5781" s="404"/>
      <c r="M5781" s="404"/>
      <c r="N5781" s="404"/>
      <c r="O5781" s="404"/>
      <c r="P5781" s="404"/>
      <c r="Q5781" s="404"/>
      <c r="R5781" s="404"/>
      <c r="S5781" s="404"/>
      <c r="T5781" s="404"/>
    </row>
    <row r="5782" spans="12:20" ht="16.8">
      <c r="L5782" s="404"/>
      <c r="M5782" s="404"/>
      <c r="N5782" s="404"/>
      <c r="O5782" s="404"/>
      <c r="P5782" s="404"/>
      <c r="Q5782" s="404"/>
      <c r="R5782" s="404"/>
      <c r="S5782" s="404"/>
      <c r="T5782" s="404"/>
    </row>
    <row r="5783" spans="12:20" ht="16.8">
      <c r="L5783" s="404"/>
      <c r="M5783" s="404"/>
      <c r="N5783" s="404"/>
      <c r="O5783" s="404"/>
      <c r="P5783" s="404"/>
      <c r="Q5783" s="404"/>
      <c r="R5783" s="404"/>
      <c r="S5783" s="404"/>
      <c r="T5783" s="404"/>
    </row>
    <row r="5784" spans="12:20" ht="16.8">
      <c r="L5784" s="404"/>
      <c r="M5784" s="404"/>
      <c r="N5784" s="404"/>
      <c r="O5784" s="404"/>
      <c r="P5784" s="404"/>
      <c r="Q5784" s="404"/>
      <c r="R5784" s="404"/>
      <c r="S5784" s="404"/>
      <c r="T5784" s="404"/>
    </row>
    <row r="5785" spans="12:20" ht="16.8">
      <c r="L5785" s="404"/>
      <c r="M5785" s="404"/>
      <c r="N5785" s="404"/>
      <c r="O5785" s="404"/>
      <c r="P5785" s="404"/>
      <c r="Q5785" s="404"/>
      <c r="R5785" s="404"/>
      <c r="S5785" s="404"/>
      <c r="T5785" s="404"/>
    </row>
    <row r="5786" spans="12:20" ht="16.8">
      <c r="L5786" s="404"/>
      <c r="M5786" s="404"/>
      <c r="N5786" s="404"/>
      <c r="O5786" s="404"/>
      <c r="P5786" s="404"/>
      <c r="Q5786" s="404"/>
      <c r="R5786" s="404"/>
      <c r="S5786" s="404"/>
      <c r="T5786" s="404"/>
    </row>
    <row r="5787" spans="12:20" ht="16.8">
      <c r="L5787" s="404"/>
      <c r="M5787" s="404"/>
      <c r="N5787" s="404"/>
      <c r="O5787" s="404"/>
      <c r="P5787" s="404"/>
      <c r="Q5787" s="404"/>
      <c r="R5787" s="404"/>
      <c r="S5787" s="404"/>
      <c r="T5787" s="404"/>
    </row>
    <row r="5788" spans="12:20" ht="16.8">
      <c r="L5788" s="404"/>
      <c r="M5788" s="404"/>
      <c r="N5788" s="404"/>
      <c r="O5788" s="404"/>
      <c r="P5788" s="404"/>
      <c r="Q5788" s="404"/>
      <c r="R5788" s="404"/>
      <c r="S5788" s="404"/>
      <c r="T5788" s="404"/>
    </row>
    <row r="5789" spans="12:20" ht="16.8">
      <c r="L5789" s="404"/>
      <c r="M5789" s="404"/>
      <c r="N5789" s="404"/>
      <c r="O5789" s="404"/>
      <c r="P5789" s="404"/>
      <c r="Q5789" s="404"/>
      <c r="R5789" s="404"/>
      <c r="S5789" s="404"/>
      <c r="T5789" s="404"/>
    </row>
    <row r="5790" spans="12:20" ht="16.8">
      <c r="L5790" s="404"/>
      <c r="M5790" s="404"/>
      <c r="N5790" s="404"/>
      <c r="O5790" s="404"/>
      <c r="P5790" s="404"/>
      <c r="Q5790" s="404"/>
      <c r="R5790" s="404"/>
      <c r="S5790" s="404"/>
      <c r="T5790" s="404"/>
    </row>
    <row r="5791" spans="12:20" ht="16.8">
      <c r="L5791" s="404"/>
      <c r="M5791" s="404"/>
      <c r="N5791" s="404"/>
      <c r="O5791" s="404"/>
      <c r="P5791" s="404"/>
      <c r="Q5791" s="404"/>
      <c r="R5791" s="404"/>
      <c r="S5791" s="404"/>
      <c r="T5791" s="404"/>
    </row>
    <row r="5792" spans="12:20" ht="16.8">
      <c r="L5792" s="404"/>
      <c r="M5792" s="404"/>
      <c r="N5792" s="404"/>
      <c r="O5792" s="404"/>
      <c r="P5792" s="404"/>
      <c r="Q5792" s="404"/>
      <c r="R5792" s="404"/>
      <c r="S5792" s="404"/>
      <c r="T5792" s="404"/>
    </row>
    <row r="5793" spans="12:20" ht="16.8">
      <c r="L5793" s="404"/>
      <c r="M5793" s="404"/>
      <c r="N5793" s="404"/>
      <c r="O5793" s="404"/>
      <c r="P5793" s="404"/>
      <c r="Q5793" s="404"/>
      <c r="R5793" s="404"/>
      <c r="S5793" s="404"/>
      <c r="T5793" s="404"/>
    </row>
    <row r="5794" spans="12:20" ht="16.8">
      <c r="L5794" s="404"/>
      <c r="M5794" s="404"/>
      <c r="N5794" s="404"/>
      <c r="O5794" s="404"/>
      <c r="P5794" s="404"/>
      <c r="Q5794" s="404"/>
      <c r="R5794" s="404"/>
      <c r="S5794" s="404"/>
      <c r="T5794" s="404"/>
    </row>
    <row r="5795" spans="12:20" ht="16.8">
      <c r="L5795" s="404"/>
      <c r="M5795" s="404"/>
      <c r="N5795" s="404"/>
      <c r="O5795" s="404"/>
      <c r="P5795" s="404"/>
      <c r="Q5795" s="404"/>
      <c r="R5795" s="404"/>
      <c r="S5795" s="404"/>
      <c r="T5795" s="404"/>
    </row>
    <row r="5796" spans="12:20" ht="16.8">
      <c r="L5796" s="404"/>
      <c r="M5796" s="404"/>
      <c r="N5796" s="404"/>
      <c r="O5796" s="404"/>
      <c r="P5796" s="404"/>
      <c r="Q5796" s="404"/>
      <c r="R5796" s="404"/>
      <c r="S5796" s="404"/>
      <c r="T5796" s="404"/>
    </row>
    <row r="5797" spans="12:20" ht="16.8">
      <c r="L5797" s="404"/>
      <c r="M5797" s="404"/>
      <c r="N5797" s="404"/>
      <c r="O5797" s="404"/>
      <c r="P5797" s="404"/>
      <c r="Q5797" s="404"/>
      <c r="R5797" s="404"/>
      <c r="S5797" s="404"/>
      <c r="T5797" s="404"/>
    </row>
    <row r="5798" spans="12:20" ht="16.8">
      <c r="L5798" s="404"/>
      <c r="M5798" s="404"/>
      <c r="N5798" s="404"/>
      <c r="O5798" s="404"/>
      <c r="P5798" s="404"/>
      <c r="Q5798" s="404"/>
      <c r="R5798" s="404"/>
      <c r="S5798" s="404"/>
      <c r="T5798" s="404"/>
    </row>
    <row r="5799" spans="12:20" ht="16.8">
      <c r="L5799" s="404"/>
      <c r="M5799" s="404"/>
      <c r="N5799" s="404"/>
      <c r="O5799" s="404"/>
      <c r="P5799" s="404"/>
      <c r="Q5799" s="404"/>
      <c r="R5799" s="404"/>
      <c r="S5799" s="404"/>
      <c r="T5799" s="404"/>
    </row>
    <row r="5800" spans="12:20" ht="16.8">
      <c r="L5800" s="404"/>
      <c r="M5800" s="404"/>
      <c r="N5800" s="404"/>
      <c r="O5800" s="404"/>
      <c r="P5800" s="404"/>
      <c r="Q5800" s="404"/>
      <c r="R5800" s="404"/>
      <c r="S5800" s="404"/>
      <c r="T5800" s="404"/>
    </row>
    <row r="5801" spans="12:20" ht="16.8">
      <c r="L5801" s="404"/>
      <c r="M5801" s="404"/>
      <c r="N5801" s="404"/>
      <c r="O5801" s="404"/>
      <c r="P5801" s="404"/>
      <c r="Q5801" s="404"/>
      <c r="R5801" s="404"/>
      <c r="S5801" s="404"/>
      <c r="T5801" s="404"/>
    </row>
    <row r="5802" spans="12:20" ht="16.8">
      <c r="L5802" s="404"/>
      <c r="M5802" s="404"/>
      <c r="N5802" s="404"/>
      <c r="O5802" s="404"/>
      <c r="P5802" s="404"/>
      <c r="Q5802" s="404"/>
      <c r="R5802" s="404"/>
      <c r="S5802" s="404"/>
      <c r="T5802" s="404"/>
    </row>
    <row r="5803" spans="12:20" ht="16.8">
      <c r="L5803" s="404"/>
      <c r="M5803" s="404"/>
      <c r="N5803" s="404"/>
      <c r="O5803" s="404"/>
      <c r="P5803" s="404"/>
      <c r="Q5803" s="404"/>
      <c r="R5803" s="404"/>
      <c r="S5803" s="404"/>
      <c r="T5803" s="404"/>
    </row>
    <row r="5804" spans="12:20" ht="16.8">
      <c r="L5804" s="404"/>
      <c r="M5804" s="404"/>
      <c r="N5804" s="404"/>
      <c r="O5804" s="404"/>
      <c r="P5804" s="404"/>
      <c r="Q5804" s="404"/>
      <c r="R5804" s="404"/>
      <c r="S5804" s="404"/>
      <c r="T5804" s="404"/>
    </row>
    <row r="5805" spans="12:20" ht="16.8">
      <c r="L5805" s="404"/>
      <c r="M5805" s="404"/>
      <c r="N5805" s="404"/>
      <c r="O5805" s="404"/>
      <c r="P5805" s="404"/>
      <c r="Q5805" s="404"/>
      <c r="R5805" s="404"/>
      <c r="S5805" s="404"/>
      <c r="T5805" s="404"/>
    </row>
    <row r="5806" spans="12:20" ht="16.8">
      <c r="L5806" s="404"/>
      <c r="M5806" s="404"/>
      <c r="N5806" s="404"/>
      <c r="O5806" s="404"/>
      <c r="P5806" s="404"/>
      <c r="Q5806" s="404"/>
      <c r="R5806" s="404"/>
      <c r="S5806" s="404"/>
      <c r="T5806" s="404"/>
    </row>
    <row r="5807" spans="12:20" ht="16.8">
      <c r="L5807" s="404"/>
      <c r="M5807" s="404"/>
      <c r="N5807" s="404"/>
      <c r="O5807" s="404"/>
      <c r="P5807" s="404"/>
      <c r="Q5807" s="404"/>
      <c r="R5807" s="404"/>
      <c r="S5807" s="404"/>
      <c r="T5807" s="404"/>
    </row>
    <row r="5808" spans="12:20" ht="16.8">
      <c r="L5808" s="404"/>
      <c r="M5808" s="404"/>
      <c r="N5808" s="404"/>
      <c r="O5808" s="404"/>
      <c r="P5808" s="404"/>
      <c r="Q5808" s="404"/>
      <c r="R5808" s="404"/>
      <c r="S5808" s="404"/>
      <c r="T5808" s="404"/>
    </row>
    <row r="5809" spans="12:20" ht="16.8">
      <c r="L5809" s="404"/>
      <c r="M5809" s="404"/>
      <c r="N5809" s="404"/>
      <c r="O5809" s="404"/>
      <c r="P5809" s="404"/>
      <c r="Q5809" s="404"/>
      <c r="R5809" s="404"/>
      <c r="S5809" s="404"/>
      <c r="T5809" s="404"/>
    </row>
    <row r="5810" spans="12:20" ht="16.8">
      <c r="L5810" s="404"/>
      <c r="M5810" s="404"/>
      <c r="N5810" s="404"/>
      <c r="O5810" s="404"/>
      <c r="P5810" s="404"/>
      <c r="Q5810" s="404"/>
      <c r="R5810" s="404"/>
      <c r="S5810" s="404"/>
      <c r="T5810" s="404"/>
    </row>
    <row r="5811" spans="12:20" ht="16.8">
      <c r="L5811" s="404"/>
      <c r="M5811" s="404"/>
      <c r="N5811" s="404"/>
      <c r="O5811" s="404"/>
      <c r="P5811" s="404"/>
      <c r="Q5811" s="404"/>
      <c r="R5811" s="404"/>
      <c r="S5811" s="404"/>
      <c r="T5811" s="404"/>
    </row>
    <row r="5812" spans="12:20" ht="16.8">
      <c r="L5812" s="404"/>
      <c r="M5812" s="404"/>
      <c r="N5812" s="404"/>
      <c r="O5812" s="404"/>
      <c r="P5812" s="404"/>
      <c r="Q5812" s="404"/>
      <c r="R5812" s="404"/>
      <c r="S5812" s="404"/>
      <c r="T5812" s="404"/>
    </row>
    <row r="5813" spans="12:20" ht="16.8">
      <c r="L5813" s="404"/>
      <c r="M5813" s="404"/>
      <c r="N5813" s="404"/>
      <c r="O5813" s="404"/>
      <c r="P5813" s="404"/>
      <c r="Q5813" s="404"/>
      <c r="R5813" s="404"/>
      <c r="S5813" s="404"/>
      <c r="T5813" s="404"/>
    </row>
    <row r="5814" spans="12:20" ht="16.8">
      <c r="L5814" s="404"/>
      <c r="M5814" s="404"/>
      <c r="N5814" s="404"/>
      <c r="O5814" s="404"/>
      <c r="P5814" s="404"/>
      <c r="Q5814" s="404"/>
      <c r="R5814" s="404"/>
      <c r="S5814" s="404"/>
      <c r="T5814" s="404"/>
    </row>
    <row r="5815" spans="12:20" ht="16.8">
      <c r="L5815" s="404"/>
      <c r="M5815" s="404"/>
      <c r="N5815" s="404"/>
      <c r="O5815" s="404"/>
      <c r="P5815" s="404"/>
      <c r="Q5815" s="404"/>
      <c r="R5815" s="404"/>
      <c r="S5815" s="404"/>
      <c r="T5815" s="404"/>
    </row>
    <row r="5816" spans="12:20" ht="16.8">
      <c r="L5816" s="404"/>
      <c r="M5816" s="404"/>
      <c r="N5816" s="404"/>
      <c r="O5816" s="404"/>
      <c r="P5816" s="404"/>
      <c r="Q5816" s="404"/>
      <c r="R5816" s="404"/>
      <c r="S5816" s="404"/>
      <c r="T5816" s="404"/>
    </row>
    <row r="5817" spans="12:20" ht="16.8">
      <c r="L5817" s="404"/>
      <c r="M5817" s="404"/>
      <c r="N5817" s="404"/>
      <c r="O5817" s="404"/>
      <c r="P5817" s="404"/>
      <c r="Q5817" s="404"/>
      <c r="R5817" s="404"/>
      <c r="S5817" s="404"/>
      <c r="T5817" s="404"/>
    </row>
    <row r="5818" spans="12:20" ht="16.8">
      <c r="L5818" s="404"/>
      <c r="M5818" s="404"/>
      <c r="N5818" s="404"/>
      <c r="O5818" s="404"/>
      <c r="P5818" s="404"/>
      <c r="Q5818" s="404"/>
      <c r="R5818" s="404"/>
      <c r="S5818" s="404"/>
      <c r="T5818" s="404"/>
    </row>
    <row r="5819" spans="12:20" ht="16.8">
      <c r="L5819" s="404"/>
      <c r="M5819" s="404"/>
      <c r="N5819" s="404"/>
      <c r="O5819" s="404"/>
      <c r="P5819" s="404"/>
      <c r="Q5819" s="404"/>
      <c r="R5819" s="404"/>
      <c r="S5819" s="404"/>
      <c r="T5819" s="404"/>
    </row>
    <row r="5820" spans="12:20" ht="16.8">
      <c r="L5820" s="404"/>
      <c r="M5820" s="404"/>
      <c r="N5820" s="404"/>
      <c r="O5820" s="404"/>
      <c r="P5820" s="404"/>
      <c r="Q5820" s="404"/>
      <c r="R5820" s="404"/>
      <c r="S5820" s="404"/>
      <c r="T5820" s="404"/>
    </row>
    <row r="5821" spans="12:20" ht="16.8">
      <c r="L5821" s="404"/>
      <c r="M5821" s="404"/>
      <c r="N5821" s="404"/>
      <c r="O5821" s="404"/>
      <c r="P5821" s="404"/>
      <c r="Q5821" s="404"/>
      <c r="R5821" s="404"/>
      <c r="S5821" s="404"/>
      <c r="T5821" s="404"/>
    </row>
    <row r="5822" spans="12:20" ht="16.8">
      <c r="L5822" s="404"/>
      <c r="M5822" s="404"/>
      <c r="N5822" s="404"/>
      <c r="O5822" s="404"/>
      <c r="P5822" s="404"/>
      <c r="Q5822" s="404"/>
      <c r="R5822" s="404"/>
      <c r="S5822" s="404"/>
      <c r="T5822" s="404"/>
    </row>
    <row r="5823" spans="12:20" ht="16.8">
      <c r="L5823" s="404"/>
      <c r="M5823" s="404"/>
      <c r="N5823" s="404"/>
      <c r="O5823" s="404"/>
      <c r="P5823" s="404"/>
      <c r="Q5823" s="404"/>
      <c r="R5823" s="404"/>
      <c r="S5823" s="404"/>
      <c r="T5823" s="404"/>
    </row>
    <row r="5824" spans="12:20" ht="16.8">
      <c r="L5824" s="404"/>
      <c r="M5824" s="404"/>
      <c r="N5824" s="404"/>
      <c r="O5824" s="404"/>
      <c r="P5824" s="404"/>
      <c r="Q5824" s="404"/>
      <c r="R5824" s="404"/>
      <c r="S5824" s="404"/>
      <c r="T5824" s="404"/>
    </row>
    <row r="5825" spans="12:20" ht="16.8">
      <c r="L5825" s="404"/>
      <c r="M5825" s="404"/>
      <c r="N5825" s="404"/>
      <c r="O5825" s="404"/>
      <c r="P5825" s="404"/>
      <c r="Q5825" s="404"/>
      <c r="R5825" s="404"/>
      <c r="S5825" s="404"/>
      <c r="T5825" s="404"/>
    </row>
    <row r="5826" spans="12:20" ht="16.8">
      <c r="L5826" s="404"/>
      <c r="M5826" s="404"/>
      <c r="N5826" s="404"/>
      <c r="O5826" s="404"/>
      <c r="P5826" s="404"/>
      <c r="Q5826" s="404"/>
      <c r="R5826" s="404"/>
      <c r="S5826" s="404"/>
      <c r="T5826" s="404"/>
    </row>
    <row r="5827" spans="12:20" ht="16.8">
      <c r="L5827" s="404"/>
      <c r="M5827" s="404"/>
      <c r="N5827" s="404"/>
      <c r="O5827" s="404"/>
      <c r="P5827" s="404"/>
      <c r="Q5827" s="404"/>
      <c r="R5827" s="404"/>
      <c r="S5827" s="404"/>
      <c r="T5827" s="404"/>
    </row>
    <row r="5828" spans="12:20" ht="16.8">
      <c r="L5828" s="404"/>
      <c r="M5828" s="404"/>
      <c r="N5828" s="404"/>
      <c r="O5828" s="404"/>
      <c r="P5828" s="404"/>
      <c r="Q5828" s="404"/>
      <c r="R5828" s="404"/>
      <c r="S5828" s="404"/>
      <c r="T5828" s="404"/>
    </row>
    <row r="5829" spans="12:20" ht="16.8">
      <c r="L5829" s="404"/>
      <c r="M5829" s="404"/>
      <c r="N5829" s="404"/>
      <c r="O5829" s="404"/>
      <c r="P5829" s="404"/>
      <c r="Q5829" s="404"/>
      <c r="R5829" s="404"/>
      <c r="S5829" s="404"/>
      <c r="T5829" s="404"/>
    </row>
    <row r="5830" spans="12:20" ht="16.8">
      <c r="L5830" s="404"/>
      <c r="M5830" s="404"/>
      <c r="N5830" s="404"/>
      <c r="O5830" s="404"/>
      <c r="P5830" s="404"/>
      <c r="Q5830" s="404"/>
      <c r="R5830" s="404"/>
      <c r="S5830" s="404"/>
      <c r="T5830" s="404"/>
    </row>
    <row r="5831" spans="12:20" ht="16.8">
      <c r="L5831" s="404"/>
      <c r="M5831" s="404"/>
      <c r="N5831" s="404"/>
      <c r="O5831" s="404"/>
      <c r="P5831" s="404"/>
      <c r="Q5831" s="404"/>
      <c r="R5831" s="404"/>
      <c r="S5831" s="404"/>
      <c r="T5831" s="404"/>
    </row>
    <row r="5832" spans="12:20" ht="16.8">
      <c r="L5832" s="404"/>
      <c r="M5832" s="404"/>
      <c r="N5832" s="404"/>
      <c r="O5832" s="404"/>
      <c r="P5832" s="404"/>
      <c r="Q5832" s="404"/>
      <c r="R5832" s="404"/>
      <c r="S5832" s="404"/>
      <c r="T5832" s="404"/>
    </row>
    <row r="5833" spans="12:20" ht="16.8">
      <c r="L5833" s="404"/>
      <c r="M5833" s="404"/>
      <c r="N5833" s="404"/>
      <c r="O5833" s="404"/>
      <c r="P5833" s="404"/>
      <c r="Q5833" s="404"/>
      <c r="R5833" s="404"/>
      <c r="S5833" s="404"/>
      <c r="T5833" s="404"/>
    </row>
    <row r="5834" spans="12:20" ht="16.8">
      <c r="L5834" s="404"/>
      <c r="M5834" s="404"/>
      <c r="N5834" s="404"/>
      <c r="O5834" s="404"/>
      <c r="P5834" s="404"/>
      <c r="Q5834" s="404"/>
      <c r="R5834" s="404"/>
      <c r="S5834" s="404"/>
      <c r="T5834" s="404"/>
    </row>
    <row r="5835" spans="12:20" ht="16.8">
      <c r="L5835" s="404"/>
      <c r="M5835" s="404"/>
      <c r="N5835" s="404"/>
      <c r="O5835" s="404"/>
      <c r="P5835" s="404"/>
      <c r="Q5835" s="404"/>
      <c r="R5835" s="404"/>
      <c r="S5835" s="404"/>
      <c r="T5835" s="404"/>
    </row>
    <row r="5836" spans="12:20" ht="16.8">
      <c r="L5836" s="404"/>
      <c r="M5836" s="404"/>
      <c r="N5836" s="404"/>
      <c r="O5836" s="404"/>
      <c r="P5836" s="404"/>
      <c r="Q5836" s="404"/>
      <c r="R5836" s="404"/>
      <c r="S5836" s="404"/>
      <c r="T5836" s="404"/>
    </row>
    <row r="5837" spans="12:20" ht="16.8">
      <c r="L5837" s="404"/>
      <c r="M5837" s="404"/>
      <c r="N5837" s="404"/>
      <c r="O5837" s="404"/>
      <c r="P5837" s="404"/>
      <c r="Q5837" s="404"/>
      <c r="R5837" s="404"/>
      <c r="S5837" s="404"/>
      <c r="T5837" s="404"/>
    </row>
    <row r="5838" spans="12:20" ht="16.8">
      <c r="L5838" s="404"/>
      <c r="M5838" s="404"/>
      <c r="N5838" s="404"/>
      <c r="O5838" s="404"/>
      <c r="P5838" s="404"/>
      <c r="Q5838" s="404"/>
      <c r="R5838" s="404"/>
      <c r="S5838" s="404"/>
      <c r="T5838" s="404"/>
    </row>
    <row r="5839" spans="12:20" ht="16.8">
      <c r="L5839" s="404"/>
      <c r="M5839" s="404"/>
      <c r="N5839" s="404"/>
      <c r="O5839" s="404"/>
      <c r="P5839" s="404"/>
      <c r="Q5839" s="404"/>
      <c r="R5839" s="404"/>
      <c r="S5839" s="404"/>
      <c r="T5839" s="404"/>
    </row>
    <row r="5840" spans="12:20" ht="16.8">
      <c r="L5840" s="404"/>
      <c r="M5840" s="404"/>
      <c r="N5840" s="404"/>
      <c r="O5840" s="404"/>
      <c r="P5840" s="404"/>
      <c r="Q5840" s="404"/>
      <c r="R5840" s="404"/>
      <c r="S5840" s="404"/>
      <c r="T5840" s="404"/>
    </row>
    <row r="5841" spans="12:20" ht="16.8">
      <c r="L5841" s="404"/>
      <c r="M5841" s="404"/>
      <c r="N5841" s="404"/>
      <c r="O5841" s="404"/>
      <c r="P5841" s="404"/>
      <c r="Q5841" s="404"/>
      <c r="R5841" s="404"/>
      <c r="S5841" s="404"/>
      <c r="T5841" s="404"/>
    </row>
    <row r="5842" spans="12:20" ht="16.8">
      <c r="L5842" s="404"/>
      <c r="M5842" s="404"/>
      <c r="N5842" s="404"/>
      <c r="O5842" s="404"/>
      <c r="P5842" s="404"/>
      <c r="Q5842" s="404"/>
      <c r="R5842" s="404"/>
      <c r="S5842" s="404"/>
      <c r="T5842" s="404"/>
    </row>
    <row r="5843" spans="12:20" ht="16.8">
      <c r="L5843" s="404"/>
      <c r="M5843" s="404"/>
      <c r="N5843" s="404"/>
      <c r="O5843" s="404"/>
      <c r="P5843" s="404"/>
      <c r="Q5843" s="404"/>
      <c r="R5843" s="404"/>
      <c r="S5843" s="404"/>
      <c r="T5843" s="404"/>
    </row>
    <row r="5844" spans="12:20" ht="16.8">
      <c r="L5844" s="404"/>
      <c r="M5844" s="404"/>
      <c r="N5844" s="404"/>
      <c r="O5844" s="404"/>
      <c r="P5844" s="404"/>
      <c r="Q5844" s="404"/>
      <c r="R5844" s="404"/>
      <c r="S5844" s="404"/>
      <c r="T5844" s="404"/>
    </row>
    <row r="5845" spans="12:20" ht="16.8">
      <c r="L5845" s="404"/>
      <c r="M5845" s="404"/>
      <c r="N5845" s="404"/>
      <c r="O5845" s="404"/>
      <c r="P5845" s="404"/>
      <c r="Q5845" s="404"/>
      <c r="R5845" s="404"/>
      <c r="S5845" s="404"/>
      <c r="T5845" s="404"/>
    </row>
    <row r="5846" spans="12:20" ht="16.8">
      <c r="L5846" s="404"/>
      <c r="M5846" s="404"/>
      <c r="N5846" s="404"/>
      <c r="O5846" s="404"/>
      <c r="P5846" s="404"/>
      <c r="Q5846" s="404"/>
      <c r="R5846" s="404"/>
      <c r="S5846" s="404"/>
      <c r="T5846" s="404"/>
    </row>
    <row r="5847" spans="12:20" ht="16.8">
      <c r="L5847" s="404"/>
      <c r="M5847" s="404"/>
      <c r="N5847" s="404"/>
      <c r="O5847" s="404"/>
      <c r="P5847" s="404"/>
      <c r="Q5847" s="404"/>
      <c r="R5847" s="404"/>
      <c r="S5847" s="404"/>
      <c r="T5847" s="404"/>
    </row>
    <row r="5848" spans="12:20" ht="16.8">
      <c r="L5848" s="404"/>
      <c r="M5848" s="404"/>
      <c r="N5848" s="404"/>
      <c r="O5848" s="404"/>
      <c r="P5848" s="404"/>
      <c r="Q5848" s="404"/>
      <c r="R5848" s="404"/>
      <c r="S5848" s="404"/>
      <c r="T5848" s="404"/>
    </row>
    <row r="5849" spans="12:20" ht="16.8">
      <c r="L5849" s="404"/>
      <c r="M5849" s="404"/>
      <c r="N5849" s="404"/>
      <c r="O5849" s="404"/>
      <c r="P5849" s="404"/>
      <c r="Q5849" s="404"/>
      <c r="R5849" s="404"/>
      <c r="S5849" s="404"/>
      <c r="T5849" s="404"/>
    </row>
    <row r="5850" spans="12:20" ht="16.8">
      <c r="L5850" s="404"/>
      <c r="M5850" s="404"/>
      <c r="N5850" s="404"/>
      <c r="O5850" s="404"/>
      <c r="P5850" s="404"/>
      <c r="Q5850" s="404"/>
      <c r="R5850" s="404"/>
      <c r="S5850" s="404"/>
      <c r="T5850" s="404"/>
    </row>
    <row r="5851" spans="12:20" ht="16.8">
      <c r="L5851" s="404"/>
      <c r="M5851" s="404"/>
      <c r="N5851" s="404"/>
      <c r="O5851" s="404"/>
      <c r="P5851" s="404"/>
      <c r="Q5851" s="404"/>
      <c r="R5851" s="404"/>
      <c r="S5851" s="404"/>
      <c r="T5851" s="404"/>
    </row>
    <row r="5852" spans="12:20" ht="16.8">
      <c r="L5852" s="404"/>
      <c r="M5852" s="404"/>
      <c r="N5852" s="404"/>
      <c r="O5852" s="404"/>
      <c r="P5852" s="404"/>
      <c r="Q5852" s="404"/>
      <c r="R5852" s="404"/>
      <c r="S5852" s="404"/>
      <c r="T5852" s="404"/>
    </row>
    <row r="5853" spans="12:20" ht="16.8">
      <c r="L5853" s="404"/>
      <c r="M5853" s="404"/>
      <c r="N5853" s="404"/>
      <c r="O5853" s="404"/>
      <c r="P5853" s="404"/>
      <c r="Q5853" s="404"/>
      <c r="R5853" s="404"/>
      <c r="S5853" s="404"/>
      <c r="T5853" s="404"/>
    </row>
    <row r="5854" spans="12:20" ht="16.8">
      <c r="L5854" s="404"/>
      <c r="M5854" s="404"/>
      <c r="N5854" s="404"/>
      <c r="O5854" s="404"/>
      <c r="P5854" s="404"/>
      <c r="Q5854" s="404"/>
      <c r="R5854" s="404"/>
      <c r="S5854" s="404"/>
      <c r="T5854" s="404"/>
    </row>
    <row r="5855" spans="12:20" ht="16.8">
      <c r="L5855" s="404"/>
      <c r="M5855" s="404"/>
      <c r="N5855" s="404"/>
      <c r="O5855" s="404"/>
      <c r="P5855" s="404"/>
      <c r="Q5855" s="404"/>
      <c r="R5855" s="404"/>
      <c r="S5855" s="404"/>
      <c r="T5855" s="404"/>
    </row>
    <row r="5856" spans="12:20" ht="16.8">
      <c r="L5856" s="404"/>
      <c r="M5856" s="404"/>
      <c r="N5856" s="404"/>
      <c r="O5856" s="404"/>
      <c r="P5856" s="404"/>
      <c r="Q5856" s="404"/>
      <c r="R5856" s="404"/>
      <c r="S5856" s="404"/>
      <c r="T5856" s="404"/>
    </row>
    <row r="5857" spans="12:20" ht="16.8">
      <c r="L5857" s="404"/>
      <c r="M5857" s="404"/>
      <c r="N5857" s="404"/>
      <c r="O5857" s="404"/>
      <c r="P5857" s="404"/>
      <c r="Q5857" s="404"/>
      <c r="R5857" s="404"/>
      <c r="S5857" s="404"/>
      <c r="T5857" s="404"/>
    </row>
    <row r="5858" spans="12:20" ht="16.8">
      <c r="L5858" s="404"/>
      <c r="M5858" s="404"/>
      <c r="N5858" s="404"/>
      <c r="O5858" s="404"/>
      <c r="P5858" s="404"/>
      <c r="Q5858" s="404"/>
      <c r="R5858" s="404"/>
      <c r="S5858" s="404"/>
      <c r="T5858" s="404"/>
    </row>
    <row r="5859" spans="12:20" ht="16.8">
      <c r="L5859" s="404"/>
      <c r="M5859" s="404"/>
      <c r="N5859" s="404"/>
      <c r="O5859" s="404"/>
      <c r="P5859" s="404"/>
      <c r="Q5859" s="404"/>
      <c r="R5859" s="404"/>
      <c r="S5859" s="404"/>
      <c r="T5859" s="404"/>
    </row>
    <row r="5860" spans="12:20" ht="16.8">
      <c r="L5860" s="404"/>
      <c r="M5860" s="404"/>
      <c r="N5860" s="404"/>
      <c r="O5860" s="404"/>
      <c r="P5860" s="404"/>
      <c r="Q5860" s="404"/>
      <c r="R5860" s="404"/>
      <c r="S5860" s="404"/>
      <c r="T5860" s="404"/>
    </row>
    <row r="5861" spans="12:20" ht="16.8">
      <c r="L5861" s="404"/>
      <c r="M5861" s="404"/>
      <c r="N5861" s="404"/>
      <c r="O5861" s="404"/>
      <c r="P5861" s="404"/>
      <c r="Q5861" s="404"/>
      <c r="R5861" s="404"/>
      <c r="S5861" s="404"/>
      <c r="T5861" s="404"/>
    </row>
    <row r="5862" spans="12:20" ht="16.8">
      <c r="L5862" s="404"/>
      <c r="M5862" s="404"/>
      <c r="N5862" s="404"/>
      <c r="O5862" s="404"/>
      <c r="P5862" s="404"/>
      <c r="Q5862" s="404"/>
      <c r="R5862" s="404"/>
      <c r="S5862" s="404"/>
      <c r="T5862" s="404"/>
    </row>
    <row r="5863" spans="12:20" ht="16.8">
      <c r="L5863" s="404"/>
      <c r="M5863" s="404"/>
      <c r="N5863" s="404"/>
      <c r="O5863" s="404"/>
      <c r="P5863" s="404"/>
      <c r="Q5863" s="404"/>
      <c r="R5863" s="404"/>
      <c r="S5863" s="404"/>
      <c r="T5863" s="404"/>
    </row>
    <row r="5864" spans="12:20" ht="16.8">
      <c r="L5864" s="404"/>
      <c r="M5864" s="404"/>
      <c r="N5864" s="404"/>
      <c r="O5864" s="404"/>
      <c r="P5864" s="404"/>
      <c r="Q5864" s="404"/>
      <c r="R5864" s="404"/>
      <c r="S5864" s="404"/>
      <c r="T5864" s="404"/>
    </row>
    <row r="5865" spans="12:20" ht="16.8">
      <c r="L5865" s="404"/>
      <c r="M5865" s="404"/>
      <c r="N5865" s="404"/>
      <c r="O5865" s="404"/>
      <c r="P5865" s="404"/>
      <c r="Q5865" s="404"/>
      <c r="R5865" s="404"/>
      <c r="S5865" s="404"/>
      <c r="T5865" s="404"/>
    </row>
    <row r="5866" spans="12:20" ht="16.8">
      <c r="L5866" s="404"/>
      <c r="M5866" s="404"/>
      <c r="N5866" s="404"/>
      <c r="O5866" s="404"/>
      <c r="P5866" s="404"/>
      <c r="Q5866" s="404"/>
      <c r="R5866" s="404"/>
      <c r="S5866" s="404"/>
      <c r="T5866" s="404"/>
    </row>
    <row r="5867" spans="12:20" ht="16.8">
      <c r="L5867" s="404"/>
      <c r="M5867" s="404"/>
      <c r="N5867" s="404"/>
      <c r="O5867" s="404"/>
      <c r="P5867" s="404"/>
      <c r="Q5867" s="404"/>
      <c r="R5867" s="404"/>
      <c r="S5867" s="404"/>
      <c r="T5867" s="404"/>
    </row>
    <row r="5868" spans="12:20" ht="16.8">
      <c r="L5868" s="404"/>
      <c r="M5868" s="404"/>
      <c r="N5868" s="404"/>
      <c r="O5868" s="404"/>
      <c r="P5868" s="404"/>
      <c r="Q5868" s="404"/>
      <c r="R5868" s="404"/>
      <c r="S5868" s="404"/>
      <c r="T5868" s="404"/>
    </row>
    <row r="5869" spans="12:20" ht="16.8">
      <c r="L5869" s="404"/>
      <c r="M5869" s="404"/>
      <c r="N5869" s="404"/>
      <c r="O5869" s="404"/>
      <c r="P5869" s="404"/>
      <c r="Q5869" s="404"/>
      <c r="R5869" s="404"/>
      <c r="S5869" s="404"/>
      <c r="T5869" s="404"/>
    </row>
    <row r="5870" spans="12:20" ht="16.8">
      <c r="L5870" s="404"/>
      <c r="M5870" s="404"/>
      <c r="N5870" s="404"/>
      <c r="O5870" s="404"/>
      <c r="P5870" s="404"/>
      <c r="Q5870" s="404"/>
      <c r="R5870" s="404"/>
      <c r="S5870" s="404"/>
      <c r="T5870" s="404"/>
    </row>
    <row r="5871" spans="12:20" ht="16.8">
      <c r="L5871" s="404"/>
      <c r="M5871" s="404"/>
      <c r="N5871" s="404"/>
      <c r="O5871" s="404"/>
      <c r="P5871" s="404"/>
      <c r="Q5871" s="404"/>
      <c r="R5871" s="404"/>
      <c r="S5871" s="404"/>
      <c r="T5871" s="404"/>
    </row>
    <row r="5872" spans="12:20" ht="16.8">
      <c r="L5872" s="404"/>
      <c r="M5872" s="404"/>
      <c r="N5872" s="404"/>
      <c r="O5872" s="404"/>
      <c r="P5872" s="404"/>
      <c r="Q5872" s="404"/>
      <c r="R5872" s="404"/>
      <c r="S5872" s="404"/>
      <c r="T5872" s="404"/>
    </row>
    <row r="5873" spans="12:20" ht="16.8">
      <c r="L5873" s="404"/>
      <c r="M5873" s="404"/>
      <c r="N5873" s="404"/>
      <c r="O5873" s="404"/>
      <c r="P5873" s="404"/>
      <c r="Q5873" s="404"/>
      <c r="R5873" s="404"/>
      <c r="S5873" s="404"/>
      <c r="T5873" s="404"/>
    </row>
    <row r="5874" spans="12:20" ht="16.8">
      <c r="L5874" s="404"/>
      <c r="M5874" s="404"/>
      <c r="N5874" s="404"/>
      <c r="O5874" s="404"/>
      <c r="P5874" s="404"/>
      <c r="Q5874" s="404"/>
      <c r="R5874" s="404"/>
      <c r="S5874" s="404"/>
      <c r="T5874" s="404"/>
    </row>
    <row r="5875" spans="12:20" ht="16.8">
      <c r="L5875" s="404"/>
      <c r="M5875" s="404"/>
      <c r="N5875" s="404"/>
      <c r="O5875" s="404"/>
      <c r="P5875" s="404"/>
      <c r="Q5875" s="404"/>
      <c r="R5875" s="404"/>
      <c r="S5875" s="404"/>
      <c r="T5875" s="404"/>
    </row>
    <row r="5876" spans="12:20" ht="16.8">
      <c r="L5876" s="404"/>
      <c r="M5876" s="404"/>
      <c r="N5876" s="404"/>
      <c r="O5876" s="404"/>
      <c r="P5876" s="404"/>
      <c r="Q5876" s="404"/>
      <c r="R5876" s="404"/>
      <c r="S5876" s="404"/>
      <c r="T5876" s="404"/>
    </row>
    <row r="5877" spans="12:20" ht="16.8">
      <c r="L5877" s="404"/>
      <c r="M5877" s="404"/>
      <c r="N5877" s="404"/>
      <c r="O5877" s="404"/>
      <c r="P5877" s="404"/>
      <c r="Q5877" s="404"/>
      <c r="R5877" s="404"/>
      <c r="S5877" s="404"/>
      <c r="T5877" s="404"/>
    </row>
    <row r="5878" spans="12:20" ht="16.8">
      <c r="L5878" s="404"/>
      <c r="M5878" s="404"/>
      <c r="N5878" s="404"/>
      <c r="O5878" s="404"/>
      <c r="P5878" s="404"/>
      <c r="Q5878" s="404"/>
      <c r="R5878" s="404"/>
      <c r="S5878" s="404"/>
      <c r="T5878" s="404"/>
    </row>
    <row r="5879" spans="12:20" ht="16.8">
      <c r="L5879" s="404"/>
      <c r="M5879" s="404"/>
      <c r="N5879" s="404"/>
      <c r="O5879" s="404"/>
      <c r="P5879" s="404"/>
      <c r="Q5879" s="404"/>
      <c r="R5879" s="404"/>
      <c r="S5879" s="404"/>
      <c r="T5879" s="404"/>
    </row>
    <row r="5880" spans="12:20" ht="16.8">
      <c r="L5880" s="404"/>
      <c r="M5880" s="404"/>
      <c r="N5880" s="404"/>
      <c r="O5880" s="404"/>
      <c r="P5880" s="404"/>
      <c r="Q5880" s="404"/>
      <c r="R5880" s="404"/>
      <c r="S5880" s="404"/>
      <c r="T5880" s="404"/>
    </row>
    <row r="5881" spans="12:20" ht="16.8">
      <c r="L5881" s="404"/>
      <c r="M5881" s="404"/>
      <c r="N5881" s="404"/>
      <c r="O5881" s="404"/>
      <c r="P5881" s="404"/>
      <c r="Q5881" s="404"/>
      <c r="R5881" s="404"/>
      <c r="S5881" s="404"/>
      <c r="T5881" s="404"/>
    </row>
    <row r="5882" spans="12:20" ht="16.8">
      <c r="L5882" s="404"/>
      <c r="M5882" s="404"/>
      <c r="N5882" s="404"/>
      <c r="O5882" s="404"/>
      <c r="P5882" s="404"/>
      <c r="Q5882" s="404"/>
      <c r="R5882" s="404"/>
      <c r="S5882" s="404"/>
      <c r="T5882" s="404"/>
    </row>
    <row r="5883" spans="12:20" ht="16.8">
      <c r="L5883" s="404"/>
      <c r="M5883" s="404"/>
      <c r="N5883" s="404"/>
      <c r="O5883" s="404"/>
      <c r="P5883" s="404"/>
      <c r="Q5883" s="404"/>
      <c r="R5883" s="404"/>
      <c r="S5883" s="404"/>
      <c r="T5883" s="404"/>
    </row>
    <row r="5884" spans="12:20" ht="16.8">
      <c r="L5884" s="404"/>
      <c r="M5884" s="404"/>
      <c r="N5884" s="404"/>
      <c r="O5884" s="404"/>
      <c r="P5884" s="404"/>
      <c r="Q5884" s="404"/>
      <c r="R5884" s="404"/>
      <c r="S5884" s="404"/>
      <c r="T5884" s="404"/>
    </row>
    <row r="5885" spans="12:20" ht="16.8">
      <c r="L5885" s="404"/>
      <c r="M5885" s="404"/>
      <c r="N5885" s="404"/>
      <c r="O5885" s="404"/>
      <c r="P5885" s="404"/>
      <c r="Q5885" s="404"/>
      <c r="R5885" s="404"/>
      <c r="S5885" s="404"/>
      <c r="T5885" s="404"/>
    </row>
    <row r="5886" spans="12:20" ht="16.8">
      <c r="L5886" s="404"/>
      <c r="M5886" s="404"/>
      <c r="N5886" s="404"/>
      <c r="O5886" s="404"/>
      <c r="P5886" s="404"/>
      <c r="Q5886" s="404"/>
      <c r="R5886" s="404"/>
      <c r="S5886" s="404"/>
      <c r="T5886" s="404"/>
    </row>
    <row r="5887" spans="12:20" ht="16.8">
      <c r="L5887" s="404"/>
      <c r="M5887" s="404"/>
      <c r="N5887" s="404"/>
      <c r="O5887" s="404"/>
      <c r="P5887" s="404"/>
      <c r="Q5887" s="404"/>
      <c r="R5887" s="404"/>
      <c r="S5887" s="404"/>
      <c r="T5887" s="404"/>
    </row>
    <row r="5888" spans="12:20" ht="16.8">
      <c r="L5888" s="404"/>
      <c r="M5888" s="404"/>
      <c r="N5888" s="404"/>
      <c r="O5888" s="404"/>
      <c r="P5888" s="404"/>
      <c r="Q5888" s="404"/>
      <c r="R5888" s="404"/>
      <c r="S5888" s="404"/>
      <c r="T5888" s="404"/>
    </row>
    <row r="5889" spans="12:20" ht="16.8">
      <c r="L5889" s="404"/>
      <c r="M5889" s="404"/>
      <c r="N5889" s="404"/>
      <c r="O5889" s="404"/>
      <c r="P5889" s="404"/>
      <c r="Q5889" s="404"/>
      <c r="R5889" s="404"/>
      <c r="S5889" s="404"/>
      <c r="T5889" s="404"/>
    </row>
    <row r="5890" spans="12:20" ht="16.8">
      <c r="L5890" s="404"/>
      <c r="M5890" s="404"/>
      <c r="N5890" s="404"/>
      <c r="O5890" s="404"/>
      <c r="P5890" s="404"/>
      <c r="Q5890" s="404"/>
      <c r="R5890" s="404"/>
      <c r="S5890" s="404"/>
      <c r="T5890" s="404"/>
    </row>
    <row r="5891" spans="12:20" ht="16.8">
      <c r="L5891" s="404"/>
      <c r="M5891" s="404"/>
      <c r="N5891" s="404"/>
      <c r="O5891" s="404"/>
      <c r="P5891" s="404"/>
      <c r="Q5891" s="404"/>
      <c r="R5891" s="404"/>
      <c r="S5891" s="404"/>
      <c r="T5891" s="404"/>
    </row>
    <row r="5892" spans="12:20" ht="16.8">
      <c r="L5892" s="404"/>
      <c r="M5892" s="404"/>
      <c r="N5892" s="404"/>
      <c r="O5892" s="404"/>
      <c r="P5892" s="404"/>
      <c r="Q5892" s="404"/>
      <c r="R5892" s="404"/>
      <c r="S5892" s="404"/>
      <c r="T5892" s="404"/>
    </row>
    <row r="5893" spans="12:20" ht="16.8">
      <c r="L5893" s="404"/>
      <c r="M5893" s="404"/>
      <c r="N5893" s="404"/>
      <c r="O5893" s="404"/>
      <c r="P5893" s="404"/>
      <c r="Q5893" s="404"/>
      <c r="R5893" s="404"/>
      <c r="S5893" s="404"/>
      <c r="T5893" s="404"/>
    </row>
    <row r="5894" spans="12:20" ht="16.8">
      <c r="L5894" s="404"/>
      <c r="M5894" s="404"/>
      <c r="N5894" s="404"/>
      <c r="O5894" s="404"/>
      <c r="P5894" s="404"/>
      <c r="Q5894" s="404"/>
      <c r="R5894" s="404"/>
      <c r="S5894" s="404"/>
      <c r="T5894" s="404"/>
    </row>
    <row r="5895" spans="12:20" ht="16.8">
      <c r="L5895" s="404"/>
      <c r="M5895" s="404"/>
      <c r="N5895" s="404"/>
      <c r="O5895" s="404"/>
      <c r="P5895" s="404"/>
      <c r="Q5895" s="404"/>
      <c r="R5895" s="404"/>
      <c r="S5895" s="404"/>
      <c r="T5895" s="404"/>
    </row>
    <row r="5896" spans="12:20" ht="16.8">
      <c r="L5896" s="404"/>
      <c r="M5896" s="404"/>
      <c r="N5896" s="404"/>
      <c r="O5896" s="404"/>
      <c r="P5896" s="404"/>
      <c r="Q5896" s="404"/>
      <c r="R5896" s="404"/>
      <c r="S5896" s="404"/>
      <c r="T5896" s="404"/>
    </row>
    <row r="5897" spans="12:20" ht="16.8">
      <c r="L5897" s="404"/>
      <c r="M5897" s="404"/>
      <c r="N5897" s="404"/>
      <c r="O5897" s="404"/>
      <c r="P5897" s="404"/>
      <c r="Q5897" s="404"/>
      <c r="R5897" s="404"/>
      <c r="S5897" s="404"/>
      <c r="T5897" s="404"/>
    </row>
    <row r="5898" spans="12:20" ht="16.8">
      <c r="L5898" s="404"/>
      <c r="M5898" s="404"/>
      <c r="N5898" s="404"/>
      <c r="O5898" s="404"/>
      <c r="P5898" s="404"/>
      <c r="Q5898" s="404"/>
      <c r="R5898" s="404"/>
      <c r="S5898" s="404"/>
      <c r="T5898" s="404"/>
    </row>
    <row r="5899" spans="12:20" ht="16.8">
      <c r="L5899" s="404"/>
      <c r="M5899" s="404"/>
      <c r="N5899" s="404"/>
      <c r="O5899" s="404"/>
      <c r="P5899" s="404"/>
      <c r="Q5899" s="404"/>
      <c r="R5899" s="404"/>
      <c r="S5899" s="404"/>
      <c r="T5899" s="404"/>
    </row>
    <row r="5900" spans="12:20" ht="16.8">
      <c r="L5900" s="404"/>
      <c r="M5900" s="404"/>
      <c r="N5900" s="404"/>
      <c r="O5900" s="404"/>
      <c r="P5900" s="404"/>
      <c r="Q5900" s="404"/>
      <c r="R5900" s="404"/>
      <c r="S5900" s="404"/>
      <c r="T5900" s="404"/>
    </row>
    <row r="5901" spans="12:20" ht="16.8">
      <c r="L5901" s="404"/>
      <c r="M5901" s="404"/>
      <c r="N5901" s="404"/>
      <c r="O5901" s="404"/>
      <c r="P5901" s="404"/>
      <c r="Q5901" s="404"/>
      <c r="R5901" s="404"/>
      <c r="S5901" s="404"/>
      <c r="T5901" s="404"/>
    </row>
    <row r="5902" spans="12:20" ht="16.8">
      <c r="L5902" s="404"/>
      <c r="M5902" s="404"/>
      <c r="N5902" s="404"/>
      <c r="O5902" s="404"/>
      <c r="P5902" s="404"/>
      <c r="Q5902" s="404"/>
      <c r="R5902" s="404"/>
      <c r="S5902" s="404"/>
      <c r="T5902" s="404"/>
    </row>
    <row r="5903" spans="12:20" ht="16.8">
      <c r="L5903" s="404"/>
      <c r="M5903" s="404"/>
      <c r="N5903" s="404"/>
      <c r="O5903" s="404"/>
      <c r="P5903" s="404"/>
      <c r="Q5903" s="404"/>
      <c r="R5903" s="404"/>
      <c r="S5903" s="404"/>
      <c r="T5903" s="404"/>
    </row>
    <row r="5904" spans="12:20" ht="16.8">
      <c r="L5904" s="404"/>
      <c r="M5904" s="404"/>
      <c r="N5904" s="404"/>
      <c r="O5904" s="404"/>
      <c r="P5904" s="404"/>
      <c r="Q5904" s="404"/>
      <c r="R5904" s="404"/>
      <c r="S5904" s="404"/>
      <c r="T5904" s="404"/>
    </row>
    <row r="5905" spans="12:20" ht="16.8">
      <c r="L5905" s="404"/>
      <c r="M5905" s="404"/>
      <c r="N5905" s="404"/>
      <c r="O5905" s="404"/>
      <c r="P5905" s="404"/>
      <c r="Q5905" s="404"/>
      <c r="R5905" s="404"/>
      <c r="S5905" s="404"/>
      <c r="T5905" s="404"/>
    </row>
    <row r="5906" spans="12:20" ht="16.8">
      <c r="L5906" s="404"/>
      <c r="M5906" s="404"/>
      <c r="N5906" s="404"/>
      <c r="O5906" s="404"/>
      <c r="P5906" s="404"/>
      <c r="Q5906" s="404"/>
      <c r="R5906" s="404"/>
      <c r="S5906" s="404"/>
      <c r="T5906" s="404"/>
    </row>
    <row r="5907" spans="12:20" ht="16.8">
      <c r="L5907" s="404"/>
      <c r="M5907" s="404"/>
      <c r="N5907" s="404"/>
      <c r="O5907" s="404"/>
      <c r="P5907" s="404"/>
      <c r="Q5907" s="404"/>
      <c r="R5907" s="404"/>
      <c r="S5907" s="404"/>
      <c r="T5907" s="404"/>
    </row>
    <row r="5908" spans="12:20" ht="16.8">
      <c r="L5908" s="404"/>
      <c r="M5908" s="404"/>
      <c r="N5908" s="404"/>
      <c r="O5908" s="404"/>
      <c r="P5908" s="404"/>
      <c r="Q5908" s="404"/>
      <c r="R5908" s="404"/>
      <c r="S5908" s="404"/>
      <c r="T5908" s="404"/>
    </row>
    <row r="5909" spans="12:20" ht="16.8">
      <c r="L5909" s="404"/>
      <c r="M5909" s="404"/>
      <c r="N5909" s="404"/>
      <c r="O5909" s="404"/>
      <c r="P5909" s="404"/>
      <c r="Q5909" s="404"/>
      <c r="R5909" s="404"/>
      <c r="S5909" s="404"/>
      <c r="T5909" s="404"/>
    </row>
    <row r="5910" spans="12:20" ht="16.8">
      <c r="L5910" s="404"/>
      <c r="M5910" s="404"/>
      <c r="N5910" s="404"/>
      <c r="O5910" s="404"/>
      <c r="P5910" s="404"/>
      <c r="Q5910" s="404"/>
      <c r="R5910" s="404"/>
      <c r="S5910" s="404"/>
      <c r="T5910" s="404"/>
    </row>
    <row r="5911" spans="12:20" ht="16.8">
      <c r="L5911" s="404"/>
      <c r="M5911" s="404"/>
      <c r="N5911" s="404"/>
      <c r="O5911" s="404"/>
      <c r="P5911" s="404"/>
      <c r="Q5911" s="404"/>
      <c r="R5911" s="404"/>
      <c r="S5911" s="404"/>
      <c r="T5911" s="404"/>
    </row>
    <row r="5912" spans="12:20" ht="16.8">
      <c r="L5912" s="404"/>
      <c r="M5912" s="404"/>
      <c r="N5912" s="404"/>
      <c r="O5912" s="404"/>
      <c r="P5912" s="404"/>
      <c r="Q5912" s="404"/>
      <c r="R5912" s="404"/>
      <c r="S5912" s="404"/>
      <c r="T5912" s="404"/>
    </row>
    <row r="5913" spans="12:20" ht="16.8">
      <c r="L5913" s="404"/>
      <c r="M5913" s="404"/>
      <c r="N5913" s="404"/>
      <c r="O5913" s="404"/>
      <c r="P5913" s="404"/>
      <c r="Q5913" s="404"/>
      <c r="R5913" s="404"/>
      <c r="S5913" s="404"/>
      <c r="T5913" s="404"/>
    </row>
    <row r="5914" spans="12:20" ht="16.8">
      <c r="L5914" s="404"/>
      <c r="M5914" s="404"/>
      <c r="N5914" s="404"/>
      <c r="O5914" s="404"/>
      <c r="P5914" s="404"/>
      <c r="Q5914" s="404"/>
      <c r="R5914" s="404"/>
      <c r="S5914" s="404"/>
      <c r="T5914" s="404"/>
    </row>
    <row r="5915" spans="12:20" ht="16.8">
      <c r="L5915" s="404"/>
      <c r="M5915" s="404"/>
      <c r="N5915" s="404"/>
      <c r="O5915" s="404"/>
      <c r="P5915" s="404"/>
      <c r="Q5915" s="404"/>
      <c r="R5915" s="404"/>
      <c r="S5915" s="404"/>
      <c r="T5915" s="404"/>
    </row>
    <row r="5916" spans="12:20" ht="16.8">
      <c r="L5916" s="404"/>
      <c r="M5916" s="404"/>
      <c r="N5916" s="404"/>
      <c r="O5916" s="404"/>
      <c r="P5916" s="404"/>
      <c r="Q5916" s="404"/>
      <c r="R5916" s="404"/>
      <c r="S5916" s="404"/>
      <c r="T5916" s="404"/>
    </row>
    <row r="5917" spans="12:20" ht="16.8">
      <c r="L5917" s="404"/>
      <c r="M5917" s="404"/>
      <c r="N5917" s="404"/>
      <c r="O5917" s="404"/>
      <c r="P5917" s="404"/>
      <c r="Q5917" s="404"/>
      <c r="R5917" s="404"/>
      <c r="S5917" s="404"/>
      <c r="T5917" s="404"/>
    </row>
    <row r="5918" spans="12:20" ht="16.8">
      <c r="L5918" s="404"/>
      <c r="M5918" s="404"/>
      <c r="N5918" s="404"/>
      <c r="O5918" s="404"/>
      <c r="P5918" s="404"/>
      <c r="Q5918" s="404"/>
      <c r="R5918" s="404"/>
      <c r="S5918" s="404"/>
      <c r="T5918" s="404"/>
    </row>
    <row r="5919" spans="12:20" ht="16.8">
      <c r="L5919" s="404"/>
      <c r="M5919" s="404"/>
      <c r="N5919" s="404"/>
      <c r="O5919" s="404"/>
      <c r="P5919" s="404"/>
      <c r="Q5919" s="404"/>
      <c r="R5919" s="404"/>
      <c r="S5919" s="404"/>
      <c r="T5919" s="404"/>
    </row>
    <row r="5920" spans="12:20" ht="16.8">
      <c r="L5920" s="404"/>
      <c r="M5920" s="404"/>
      <c r="N5920" s="404"/>
      <c r="O5920" s="404"/>
      <c r="P5920" s="404"/>
      <c r="Q5920" s="404"/>
      <c r="R5920" s="404"/>
      <c r="S5920" s="404"/>
      <c r="T5920" s="404"/>
    </row>
    <row r="5921" spans="12:20" ht="16.8">
      <c r="L5921" s="404"/>
      <c r="M5921" s="404"/>
      <c r="N5921" s="404"/>
      <c r="O5921" s="404"/>
      <c r="P5921" s="404"/>
      <c r="Q5921" s="404"/>
      <c r="R5921" s="404"/>
      <c r="S5921" s="404"/>
      <c r="T5921" s="404"/>
    </row>
    <row r="5922" spans="12:20" ht="16.8">
      <c r="L5922" s="404"/>
      <c r="M5922" s="404"/>
      <c r="N5922" s="404"/>
      <c r="O5922" s="404"/>
      <c r="P5922" s="404"/>
      <c r="Q5922" s="404"/>
      <c r="R5922" s="404"/>
      <c r="S5922" s="404"/>
      <c r="T5922" s="404"/>
    </row>
    <row r="5923" spans="12:20" ht="16.8">
      <c r="L5923" s="404"/>
      <c r="M5923" s="404"/>
      <c r="N5923" s="404"/>
      <c r="O5923" s="404"/>
      <c r="P5923" s="404"/>
      <c r="Q5923" s="404"/>
      <c r="R5923" s="404"/>
      <c r="S5923" s="404"/>
      <c r="T5923" s="404"/>
    </row>
    <row r="5924" spans="12:20" ht="16.8">
      <c r="L5924" s="404"/>
      <c r="M5924" s="404"/>
      <c r="N5924" s="404"/>
      <c r="O5924" s="404"/>
      <c r="P5924" s="404"/>
      <c r="Q5924" s="404"/>
      <c r="R5924" s="404"/>
      <c r="S5924" s="404"/>
      <c r="T5924" s="404"/>
    </row>
    <row r="5925" spans="12:20" ht="16.8">
      <c r="L5925" s="404"/>
      <c r="M5925" s="404"/>
      <c r="N5925" s="404"/>
      <c r="O5925" s="404"/>
      <c r="P5925" s="404"/>
      <c r="Q5925" s="404"/>
      <c r="R5925" s="404"/>
      <c r="S5925" s="404"/>
      <c r="T5925" s="404"/>
    </row>
    <row r="5926" spans="12:20" ht="16.8">
      <c r="L5926" s="404"/>
      <c r="M5926" s="404"/>
      <c r="N5926" s="404"/>
      <c r="O5926" s="404"/>
      <c r="P5926" s="404"/>
      <c r="Q5926" s="404"/>
      <c r="R5926" s="404"/>
      <c r="S5926" s="404"/>
      <c r="T5926" s="404"/>
    </row>
    <row r="5927" spans="12:20" ht="16.8">
      <c r="L5927" s="404"/>
      <c r="M5927" s="404"/>
      <c r="N5927" s="404"/>
      <c r="O5927" s="404"/>
      <c r="P5927" s="404"/>
      <c r="Q5927" s="404"/>
      <c r="R5927" s="404"/>
      <c r="S5927" s="404"/>
      <c r="T5927" s="404"/>
    </row>
    <row r="5928" spans="12:20" ht="16.8">
      <c r="L5928" s="404"/>
      <c r="M5928" s="404"/>
      <c r="N5928" s="404"/>
      <c r="O5928" s="404"/>
      <c r="P5928" s="404"/>
      <c r="Q5928" s="404"/>
      <c r="R5928" s="404"/>
      <c r="S5928" s="404"/>
      <c r="T5928" s="404"/>
    </row>
    <row r="5929" spans="12:20" ht="16.8">
      <c r="L5929" s="404"/>
      <c r="M5929" s="404"/>
      <c r="N5929" s="404"/>
      <c r="O5929" s="404"/>
      <c r="P5929" s="404"/>
      <c r="Q5929" s="404"/>
      <c r="R5929" s="404"/>
      <c r="S5929" s="404"/>
      <c r="T5929" s="404"/>
    </row>
    <row r="5930" spans="12:20" ht="16.8">
      <c r="L5930" s="404"/>
      <c r="M5930" s="404"/>
      <c r="N5930" s="404"/>
      <c r="O5930" s="404"/>
      <c r="P5930" s="404"/>
      <c r="Q5930" s="404"/>
      <c r="R5930" s="404"/>
      <c r="S5930" s="404"/>
      <c r="T5930" s="404"/>
    </row>
    <row r="5931" spans="12:20" ht="16.8">
      <c r="L5931" s="404"/>
      <c r="M5931" s="404"/>
      <c r="N5931" s="404"/>
      <c r="O5931" s="404"/>
      <c r="P5931" s="404"/>
      <c r="Q5931" s="404"/>
      <c r="R5931" s="404"/>
      <c r="S5931" s="404"/>
      <c r="T5931" s="404"/>
    </row>
    <row r="5932" spans="12:20" ht="16.8">
      <c r="L5932" s="404"/>
      <c r="M5932" s="404"/>
      <c r="N5932" s="404"/>
      <c r="O5932" s="404"/>
      <c r="P5932" s="404"/>
      <c r="Q5932" s="404"/>
      <c r="R5932" s="404"/>
      <c r="S5932" s="404"/>
      <c r="T5932" s="404"/>
    </row>
    <row r="5933" spans="12:20" ht="16.8">
      <c r="L5933" s="404"/>
      <c r="M5933" s="404"/>
      <c r="N5933" s="404"/>
      <c r="O5933" s="404"/>
      <c r="P5933" s="404"/>
      <c r="Q5933" s="404"/>
      <c r="R5933" s="404"/>
      <c r="S5933" s="404"/>
      <c r="T5933" s="404"/>
    </row>
    <row r="5934" spans="12:20" ht="16.8">
      <c r="L5934" s="404"/>
      <c r="M5934" s="404"/>
      <c r="N5934" s="404"/>
      <c r="O5934" s="404"/>
      <c r="P5934" s="404"/>
      <c r="Q5934" s="404"/>
      <c r="R5934" s="404"/>
      <c r="S5934" s="404"/>
      <c r="T5934" s="404"/>
    </row>
    <row r="5935" spans="12:20" ht="16.8">
      <c r="L5935" s="404"/>
      <c r="M5935" s="404"/>
      <c r="N5935" s="404"/>
      <c r="O5935" s="404"/>
      <c r="P5935" s="404"/>
      <c r="Q5935" s="404"/>
      <c r="R5935" s="404"/>
      <c r="S5935" s="404"/>
      <c r="T5935" s="404"/>
    </row>
    <row r="5936" spans="12:20" ht="16.8">
      <c r="L5936" s="404"/>
      <c r="M5936" s="404"/>
      <c r="N5936" s="404"/>
      <c r="O5936" s="404"/>
      <c r="P5936" s="404"/>
      <c r="Q5936" s="404"/>
      <c r="R5936" s="404"/>
      <c r="S5936" s="404"/>
      <c r="T5936" s="404"/>
    </row>
    <row r="5937" spans="12:20" ht="16.8">
      <c r="L5937" s="404"/>
      <c r="M5937" s="404"/>
      <c r="N5937" s="404"/>
      <c r="O5937" s="404"/>
      <c r="P5937" s="404"/>
      <c r="Q5937" s="404"/>
      <c r="R5937" s="404"/>
      <c r="S5937" s="404"/>
      <c r="T5937" s="404"/>
    </row>
    <row r="5938" spans="12:20" ht="16.8">
      <c r="L5938" s="404"/>
      <c r="M5938" s="404"/>
      <c r="N5938" s="404"/>
      <c r="O5938" s="404"/>
      <c r="P5938" s="404"/>
      <c r="Q5938" s="404"/>
      <c r="R5938" s="404"/>
      <c r="S5938" s="404"/>
      <c r="T5938" s="404"/>
    </row>
    <row r="5939" spans="12:20" ht="16.8">
      <c r="L5939" s="404"/>
      <c r="M5939" s="404"/>
      <c r="N5939" s="404"/>
      <c r="O5939" s="404"/>
      <c r="P5939" s="404"/>
      <c r="Q5939" s="404"/>
      <c r="R5939" s="404"/>
      <c r="S5939" s="404"/>
      <c r="T5939" s="404"/>
    </row>
    <row r="5940" spans="12:20" ht="16.8">
      <c r="L5940" s="404"/>
      <c r="M5940" s="404"/>
      <c r="N5940" s="404"/>
      <c r="O5940" s="404"/>
      <c r="P5940" s="404"/>
      <c r="Q5940" s="404"/>
      <c r="R5940" s="404"/>
      <c r="S5940" s="404"/>
      <c r="T5940" s="404"/>
    </row>
    <row r="5941" spans="12:20" ht="16.8">
      <c r="L5941" s="404"/>
      <c r="M5941" s="404"/>
      <c r="N5941" s="404"/>
      <c r="O5941" s="404"/>
      <c r="P5941" s="404"/>
      <c r="Q5941" s="404"/>
      <c r="R5941" s="404"/>
      <c r="S5941" s="404"/>
      <c r="T5941" s="404"/>
    </row>
    <row r="5942" spans="12:20" ht="16.8">
      <c r="L5942" s="404"/>
      <c r="M5942" s="404"/>
      <c r="N5942" s="404"/>
      <c r="O5942" s="404"/>
      <c r="P5942" s="404"/>
      <c r="Q5942" s="404"/>
      <c r="R5942" s="404"/>
      <c r="S5942" s="404"/>
      <c r="T5942" s="404"/>
    </row>
    <row r="5943" spans="12:20" ht="16.8">
      <c r="L5943" s="404"/>
      <c r="M5943" s="404"/>
      <c r="N5943" s="404"/>
      <c r="O5943" s="404"/>
      <c r="P5943" s="404"/>
      <c r="Q5943" s="404"/>
      <c r="R5943" s="404"/>
      <c r="S5943" s="404"/>
      <c r="T5943" s="404"/>
    </row>
    <row r="5944" spans="12:20" ht="16.8">
      <c r="L5944" s="404"/>
      <c r="M5944" s="404"/>
      <c r="N5944" s="404"/>
      <c r="O5944" s="404"/>
      <c r="P5944" s="404"/>
      <c r="Q5944" s="404"/>
      <c r="R5944" s="404"/>
      <c r="S5944" s="404"/>
      <c r="T5944" s="404"/>
    </row>
    <row r="5945" spans="12:20" ht="16.8">
      <c r="L5945" s="404"/>
      <c r="M5945" s="404"/>
      <c r="N5945" s="404"/>
      <c r="O5945" s="404"/>
      <c r="P5945" s="404"/>
      <c r="Q5945" s="404"/>
      <c r="R5945" s="404"/>
      <c r="S5945" s="404"/>
      <c r="T5945" s="404"/>
    </row>
    <row r="5946" spans="12:20" ht="16.8">
      <c r="L5946" s="404"/>
      <c r="M5946" s="404"/>
      <c r="N5946" s="404"/>
      <c r="O5946" s="404"/>
      <c r="P5946" s="404"/>
      <c r="Q5946" s="404"/>
      <c r="R5946" s="404"/>
      <c r="S5946" s="404"/>
      <c r="T5946" s="404"/>
    </row>
    <row r="5947" spans="12:20" ht="16.8">
      <c r="L5947" s="404"/>
      <c r="M5947" s="404"/>
      <c r="N5947" s="404"/>
      <c r="O5947" s="404"/>
      <c r="P5947" s="404"/>
      <c r="Q5947" s="404"/>
      <c r="R5947" s="404"/>
      <c r="S5947" s="404"/>
      <c r="T5947" s="404"/>
    </row>
    <row r="5948" spans="12:20" ht="16.8">
      <c r="L5948" s="404"/>
      <c r="M5948" s="404"/>
      <c r="N5948" s="404"/>
      <c r="O5948" s="404"/>
      <c r="P5948" s="404"/>
      <c r="Q5948" s="404"/>
      <c r="R5948" s="404"/>
      <c r="S5948" s="404"/>
      <c r="T5948" s="404"/>
    </row>
    <row r="5949" spans="12:20" ht="16.8">
      <c r="L5949" s="404"/>
      <c r="M5949" s="404"/>
      <c r="N5949" s="404"/>
      <c r="O5949" s="404"/>
      <c r="P5949" s="404"/>
      <c r="Q5949" s="404"/>
      <c r="R5949" s="404"/>
      <c r="S5949" s="404"/>
      <c r="T5949" s="404"/>
    </row>
    <row r="5950" spans="12:20" ht="16.8">
      <c r="L5950" s="404"/>
      <c r="M5950" s="404"/>
      <c r="N5950" s="404"/>
      <c r="O5950" s="404"/>
      <c r="P5950" s="404"/>
      <c r="Q5950" s="404"/>
      <c r="R5950" s="404"/>
      <c r="S5950" s="404"/>
      <c r="T5950" s="404"/>
    </row>
    <row r="5951" spans="12:20" ht="16.8">
      <c r="L5951" s="404"/>
      <c r="M5951" s="404"/>
      <c r="N5951" s="404"/>
      <c r="O5951" s="404"/>
      <c r="P5951" s="404"/>
      <c r="Q5951" s="404"/>
      <c r="R5951" s="404"/>
      <c r="S5951" s="404"/>
      <c r="T5951" s="404"/>
    </row>
    <row r="5952" spans="12:20" ht="16.8">
      <c r="L5952" s="404"/>
      <c r="M5952" s="404"/>
      <c r="N5952" s="404"/>
      <c r="O5952" s="404"/>
      <c r="P5952" s="404"/>
      <c r="Q5952" s="404"/>
      <c r="R5952" s="404"/>
      <c r="S5952" s="404"/>
      <c r="T5952" s="404"/>
    </row>
    <row r="5953" spans="12:20" ht="16.8">
      <c r="L5953" s="404"/>
      <c r="M5953" s="404"/>
      <c r="N5953" s="404"/>
      <c r="O5953" s="404"/>
      <c r="P5953" s="404"/>
      <c r="Q5953" s="404"/>
      <c r="R5953" s="404"/>
      <c r="S5953" s="404"/>
      <c r="T5953" s="404"/>
    </row>
    <row r="5954" spans="12:20" ht="16.8">
      <c r="L5954" s="404"/>
      <c r="M5954" s="404"/>
      <c r="N5954" s="404"/>
      <c r="O5954" s="404"/>
      <c r="P5954" s="404"/>
      <c r="Q5954" s="404"/>
      <c r="R5954" s="404"/>
      <c r="S5954" s="404"/>
      <c r="T5954" s="404"/>
    </row>
    <row r="5955" spans="12:20" ht="16.8">
      <c r="L5955" s="404"/>
      <c r="M5955" s="404"/>
      <c r="N5955" s="404"/>
      <c r="O5955" s="404"/>
      <c r="P5955" s="404"/>
      <c r="Q5955" s="404"/>
      <c r="R5955" s="404"/>
      <c r="S5955" s="404"/>
      <c r="T5955" s="404"/>
    </row>
    <row r="5956" spans="12:20" ht="16.8">
      <c r="L5956" s="404"/>
      <c r="M5956" s="404"/>
      <c r="N5956" s="404"/>
      <c r="O5956" s="404"/>
      <c r="P5956" s="404"/>
      <c r="Q5956" s="404"/>
      <c r="R5956" s="404"/>
      <c r="S5956" s="404"/>
      <c r="T5956" s="404"/>
    </row>
    <row r="5957" spans="12:20" ht="16.8">
      <c r="L5957" s="404"/>
      <c r="M5957" s="404"/>
      <c r="N5957" s="404"/>
      <c r="O5957" s="404"/>
      <c r="P5957" s="404"/>
      <c r="Q5957" s="404"/>
      <c r="R5957" s="404"/>
      <c r="S5957" s="404"/>
      <c r="T5957" s="404"/>
    </row>
    <row r="5958" spans="12:20" ht="16.8">
      <c r="L5958" s="404"/>
      <c r="M5958" s="404"/>
      <c r="N5958" s="404"/>
      <c r="O5958" s="404"/>
      <c r="P5958" s="404"/>
      <c r="Q5958" s="404"/>
      <c r="R5958" s="404"/>
      <c r="S5958" s="404"/>
      <c r="T5958" s="404"/>
    </row>
    <row r="5959" spans="12:20" ht="16.8">
      <c r="L5959" s="404"/>
      <c r="M5959" s="404"/>
      <c r="N5959" s="404"/>
      <c r="O5959" s="404"/>
      <c r="P5959" s="404"/>
      <c r="Q5959" s="404"/>
      <c r="R5959" s="404"/>
      <c r="S5959" s="404"/>
      <c r="T5959" s="404"/>
    </row>
    <row r="5960" spans="12:20" ht="16.8">
      <c r="L5960" s="404"/>
      <c r="M5960" s="404"/>
      <c r="N5960" s="404"/>
      <c r="O5960" s="404"/>
      <c r="P5960" s="404"/>
      <c r="Q5960" s="404"/>
      <c r="R5960" s="404"/>
      <c r="S5960" s="404"/>
      <c r="T5960" s="404"/>
    </row>
    <row r="5961" spans="12:20" ht="16.8">
      <c r="L5961" s="404"/>
      <c r="M5961" s="404"/>
      <c r="N5961" s="404"/>
      <c r="O5961" s="404"/>
      <c r="P5961" s="404"/>
      <c r="Q5961" s="404"/>
      <c r="R5961" s="404"/>
      <c r="S5961" s="404"/>
      <c r="T5961" s="404"/>
    </row>
    <row r="5962" spans="12:20" ht="16.8">
      <c r="L5962" s="404"/>
      <c r="M5962" s="404"/>
      <c r="N5962" s="404"/>
      <c r="O5962" s="404"/>
      <c r="P5962" s="404"/>
      <c r="Q5962" s="404"/>
      <c r="R5962" s="404"/>
      <c r="S5962" s="404"/>
      <c r="T5962" s="404"/>
    </row>
    <row r="5963" spans="12:20" ht="16.8">
      <c r="L5963" s="404"/>
      <c r="M5963" s="404"/>
      <c r="N5963" s="404"/>
      <c r="O5963" s="404"/>
      <c r="P5963" s="404"/>
      <c r="Q5963" s="404"/>
      <c r="R5963" s="404"/>
      <c r="S5963" s="404"/>
      <c r="T5963" s="404"/>
    </row>
    <row r="5964" spans="12:20" ht="16.8">
      <c r="L5964" s="404"/>
      <c r="M5964" s="404"/>
      <c r="N5964" s="404"/>
      <c r="O5964" s="404"/>
      <c r="P5964" s="404"/>
      <c r="Q5964" s="404"/>
      <c r="R5964" s="404"/>
      <c r="S5964" s="404"/>
      <c r="T5964" s="404"/>
    </row>
    <row r="5965" spans="12:20" ht="16.8">
      <c r="L5965" s="404"/>
      <c r="M5965" s="404"/>
      <c r="N5965" s="404"/>
      <c r="O5965" s="404"/>
      <c r="P5965" s="404"/>
      <c r="Q5965" s="404"/>
      <c r="R5965" s="404"/>
      <c r="S5965" s="404"/>
      <c r="T5965" s="404"/>
    </row>
    <row r="5966" spans="12:20" ht="16.8">
      <c r="L5966" s="404"/>
      <c r="M5966" s="404"/>
      <c r="N5966" s="404"/>
      <c r="O5966" s="404"/>
      <c r="P5966" s="404"/>
      <c r="Q5966" s="404"/>
      <c r="R5966" s="404"/>
      <c r="S5966" s="404"/>
      <c r="T5966" s="404"/>
    </row>
    <row r="5967" spans="12:20" ht="16.8">
      <c r="L5967" s="404"/>
      <c r="M5967" s="404"/>
      <c r="N5967" s="404"/>
      <c r="O5967" s="404"/>
      <c r="P5967" s="404"/>
      <c r="Q5967" s="404"/>
      <c r="R5967" s="404"/>
      <c r="S5967" s="404"/>
      <c r="T5967" s="404"/>
    </row>
    <row r="5968" spans="12:20" ht="16.8">
      <c r="L5968" s="404"/>
      <c r="M5968" s="404"/>
      <c r="N5968" s="404"/>
      <c r="O5968" s="404"/>
      <c r="P5968" s="404"/>
      <c r="Q5968" s="404"/>
      <c r="R5968" s="404"/>
      <c r="S5968" s="404"/>
      <c r="T5968" s="404"/>
    </row>
    <row r="5969" spans="12:20" ht="16.8">
      <c r="L5969" s="404"/>
      <c r="M5969" s="404"/>
      <c r="N5969" s="404"/>
      <c r="O5969" s="404"/>
      <c r="P5969" s="404"/>
      <c r="Q5969" s="404"/>
      <c r="R5969" s="404"/>
      <c r="S5969" s="404"/>
      <c r="T5969" s="404"/>
    </row>
    <row r="5970" spans="12:20" ht="16.8">
      <c r="L5970" s="404"/>
      <c r="M5970" s="404"/>
      <c r="N5970" s="404"/>
      <c r="O5970" s="404"/>
      <c r="P5970" s="404"/>
      <c r="Q5970" s="404"/>
      <c r="R5970" s="404"/>
      <c r="S5970" s="404"/>
      <c r="T5970" s="404"/>
    </row>
    <row r="5971" spans="12:20" ht="16.8">
      <c r="L5971" s="404"/>
      <c r="M5971" s="404"/>
      <c r="N5971" s="404"/>
      <c r="O5971" s="404"/>
      <c r="P5971" s="404"/>
      <c r="Q5971" s="404"/>
      <c r="R5971" s="404"/>
      <c r="S5971" s="404"/>
      <c r="T5971" s="404"/>
    </row>
    <row r="5972" spans="12:20" ht="16.8">
      <c r="L5972" s="404"/>
      <c r="M5972" s="404"/>
      <c r="N5972" s="404"/>
      <c r="O5972" s="404"/>
      <c r="P5972" s="404"/>
      <c r="Q5972" s="404"/>
      <c r="R5972" s="404"/>
      <c r="S5972" s="404"/>
      <c r="T5972" s="404"/>
    </row>
    <row r="5973" spans="12:20" ht="16.8">
      <c r="L5973" s="404"/>
      <c r="M5973" s="404"/>
      <c r="N5973" s="404"/>
      <c r="O5973" s="404"/>
      <c r="P5973" s="404"/>
      <c r="Q5973" s="404"/>
      <c r="R5973" s="404"/>
      <c r="S5973" s="404"/>
      <c r="T5973" s="404"/>
    </row>
    <row r="5974" spans="12:20" ht="16.8">
      <c r="L5974" s="404"/>
      <c r="M5974" s="404"/>
      <c r="N5974" s="404"/>
      <c r="O5974" s="404"/>
      <c r="P5974" s="404"/>
      <c r="Q5974" s="404"/>
      <c r="R5974" s="404"/>
      <c r="S5974" s="404"/>
      <c r="T5974" s="404"/>
    </row>
    <row r="5975" spans="12:20" ht="16.8">
      <c r="L5975" s="404"/>
      <c r="M5975" s="404"/>
      <c r="N5975" s="404"/>
      <c r="O5975" s="404"/>
      <c r="P5975" s="404"/>
      <c r="Q5975" s="404"/>
      <c r="R5975" s="404"/>
      <c r="S5975" s="404"/>
      <c r="T5975" s="404"/>
    </row>
    <row r="5976" spans="12:20" ht="16.8">
      <c r="L5976" s="404"/>
      <c r="M5976" s="404"/>
      <c r="N5976" s="404"/>
      <c r="O5976" s="404"/>
      <c r="P5976" s="404"/>
      <c r="Q5976" s="404"/>
      <c r="R5976" s="404"/>
      <c r="S5976" s="404"/>
      <c r="T5976" s="404"/>
    </row>
    <row r="5977" spans="12:20" ht="16.8">
      <c r="L5977" s="404"/>
      <c r="M5977" s="404"/>
      <c r="N5977" s="404"/>
      <c r="O5977" s="404"/>
      <c r="P5977" s="404"/>
      <c r="Q5977" s="404"/>
      <c r="R5977" s="404"/>
      <c r="S5977" s="404"/>
      <c r="T5977" s="404"/>
    </row>
    <row r="5978" spans="12:20" ht="16.8">
      <c r="L5978" s="404"/>
      <c r="M5978" s="404"/>
      <c r="N5978" s="404"/>
      <c r="O5978" s="404"/>
      <c r="P5978" s="404"/>
      <c r="Q5978" s="404"/>
      <c r="R5978" s="404"/>
      <c r="S5978" s="404"/>
      <c r="T5978" s="404"/>
    </row>
    <row r="5979" spans="12:20" ht="16.8">
      <c r="L5979" s="404"/>
      <c r="M5979" s="404"/>
      <c r="N5979" s="404"/>
      <c r="O5979" s="404"/>
      <c r="P5979" s="404"/>
      <c r="Q5979" s="404"/>
      <c r="R5979" s="404"/>
      <c r="S5979" s="404"/>
      <c r="T5979" s="404"/>
    </row>
    <row r="5980" spans="12:20" ht="16.8">
      <c r="L5980" s="404"/>
      <c r="M5980" s="404"/>
      <c r="N5980" s="404"/>
      <c r="O5980" s="404"/>
      <c r="P5980" s="404"/>
      <c r="Q5980" s="404"/>
      <c r="R5980" s="404"/>
      <c r="S5980" s="404"/>
      <c r="T5980" s="404"/>
    </row>
    <row r="5981" spans="12:20" ht="16.8">
      <c r="L5981" s="404"/>
      <c r="M5981" s="404"/>
      <c r="N5981" s="404"/>
      <c r="O5981" s="404"/>
      <c r="P5981" s="404"/>
      <c r="Q5981" s="404"/>
      <c r="R5981" s="404"/>
      <c r="S5981" s="404"/>
      <c r="T5981" s="404"/>
    </row>
    <row r="5982" spans="12:20" ht="16.8">
      <c r="L5982" s="404"/>
      <c r="M5982" s="404"/>
      <c r="N5982" s="404"/>
      <c r="O5982" s="404"/>
      <c r="P5982" s="404"/>
      <c r="Q5982" s="404"/>
      <c r="R5982" s="404"/>
      <c r="S5982" s="404"/>
      <c r="T5982" s="404"/>
    </row>
    <row r="5983" spans="12:20" ht="16.8">
      <c r="L5983" s="404"/>
      <c r="M5983" s="404"/>
      <c r="N5983" s="404"/>
      <c r="O5983" s="404"/>
      <c r="P5983" s="404"/>
      <c r="Q5983" s="404"/>
      <c r="R5983" s="404"/>
      <c r="S5983" s="404"/>
      <c r="T5983" s="404"/>
    </row>
    <row r="5984" spans="12:20" ht="16.8">
      <c r="L5984" s="404"/>
      <c r="M5984" s="404"/>
      <c r="N5984" s="404"/>
      <c r="O5984" s="404"/>
      <c r="P5984" s="404"/>
      <c r="Q5984" s="404"/>
      <c r="R5984" s="404"/>
      <c r="S5984" s="404"/>
      <c r="T5984" s="404"/>
    </row>
    <row r="5985" spans="12:20" ht="16.8">
      <c r="L5985" s="404"/>
      <c r="M5985" s="404"/>
      <c r="N5985" s="404"/>
      <c r="O5985" s="404"/>
      <c r="P5985" s="404"/>
      <c r="Q5985" s="404"/>
      <c r="R5985" s="404"/>
      <c r="S5985" s="404"/>
      <c r="T5985" s="404"/>
    </row>
    <row r="5986" spans="12:20" ht="16.8">
      <c r="L5986" s="404"/>
      <c r="M5986" s="404"/>
      <c r="N5986" s="404"/>
      <c r="O5986" s="404"/>
      <c r="P5986" s="404"/>
      <c r="Q5986" s="404"/>
      <c r="R5986" s="404"/>
      <c r="S5986" s="404"/>
      <c r="T5986" s="404"/>
    </row>
    <row r="5987" spans="12:20" ht="16.8">
      <c r="L5987" s="404"/>
      <c r="M5987" s="404"/>
      <c r="N5987" s="404"/>
      <c r="O5987" s="404"/>
      <c r="P5987" s="404"/>
      <c r="Q5987" s="404"/>
      <c r="R5987" s="404"/>
      <c r="S5987" s="404"/>
      <c r="T5987" s="404"/>
    </row>
    <row r="5988" spans="12:20" ht="16.8">
      <c r="L5988" s="404"/>
      <c r="M5988" s="404"/>
      <c r="N5988" s="404"/>
      <c r="O5988" s="404"/>
      <c r="P5988" s="404"/>
      <c r="Q5988" s="404"/>
      <c r="R5988" s="404"/>
      <c r="S5988" s="404"/>
      <c r="T5988" s="404"/>
    </row>
    <row r="5989" spans="12:20" ht="16.8">
      <c r="L5989" s="404"/>
      <c r="M5989" s="404"/>
      <c r="N5989" s="404"/>
      <c r="O5989" s="404"/>
      <c r="P5989" s="404"/>
      <c r="Q5989" s="404"/>
      <c r="R5989" s="404"/>
      <c r="S5989" s="404"/>
      <c r="T5989" s="404"/>
    </row>
    <row r="5990" spans="12:20" ht="16.8">
      <c r="L5990" s="404"/>
      <c r="M5990" s="404"/>
      <c r="N5990" s="404"/>
      <c r="O5990" s="404"/>
      <c r="P5990" s="404"/>
      <c r="Q5990" s="404"/>
      <c r="R5990" s="404"/>
      <c r="S5990" s="404"/>
      <c r="T5990" s="404"/>
    </row>
    <row r="5991" spans="12:20" ht="16.8">
      <c r="L5991" s="404"/>
      <c r="M5991" s="404"/>
      <c r="N5991" s="404"/>
      <c r="O5991" s="404"/>
      <c r="P5991" s="404"/>
      <c r="Q5991" s="404"/>
      <c r="R5991" s="404"/>
      <c r="S5991" s="404"/>
      <c r="T5991" s="404"/>
    </row>
    <row r="5992" spans="12:20" ht="16.8">
      <c r="L5992" s="404"/>
      <c r="M5992" s="404"/>
      <c r="N5992" s="404"/>
      <c r="O5992" s="404"/>
      <c r="P5992" s="404"/>
      <c r="Q5992" s="404"/>
      <c r="R5992" s="404"/>
      <c r="S5992" s="404"/>
      <c r="T5992" s="404"/>
    </row>
    <row r="5993" spans="12:20" ht="16.8">
      <c r="L5993" s="404"/>
      <c r="M5993" s="404"/>
      <c r="N5993" s="404"/>
      <c r="O5993" s="404"/>
      <c r="P5993" s="404"/>
      <c r="Q5993" s="404"/>
      <c r="R5993" s="404"/>
      <c r="S5993" s="404"/>
      <c r="T5993" s="404"/>
    </row>
    <row r="5994" spans="12:20" ht="16.8">
      <c r="L5994" s="404"/>
      <c r="M5994" s="404"/>
      <c r="N5994" s="404"/>
      <c r="O5994" s="404"/>
      <c r="P5994" s="404"/>
      <c r="Q5994" s="404"/>
      <c r="R5994" s="404"/>
      <c r="S5994" s="404"/>
      <c r="T5994" s="404"/>
    </row>
    <row r="5995" spans="12:20" ht="16.8">
      <c r="L5995" s="404"/>
      <c r="M5995" s="404"/>
      <c r="N5995" s="404"/>
      <c r="O5995" s="404"/>
      <c r="P5995" s="404"/>
      <c r="Q5995" s="404"/>
      <c r="R5995" s="404"/>
      <c r="S5995" s="404"/>
      <c r="T5995" s="404"/>
    </row>
    <row r="5996" spans="12:20" ht="16.8">
      <c r="L5996" s="404"/>
      <c r="M5996" s="404"/>
      <c r="N5996" s="404"/>
      <c r="O5996" s="404"/>
      <c r="P5996" s="404"/>
      <c r="Q5996" s="404"/>
      <c r="R5996" s="404"/>
      <c r="S5996" s="404"/>
      <c r="T5996" s="404"/>
    </row>
    <row r="5997" spans="12:20" ht="16.8">
      <c r="L5997" s="404"/>
      <c r="M5997" s="404"/>
      <c r="N5997" s="404"/>
      <c r="O5997" s="404"/>
      <c r="P5997" s="404"/>
      <c r="Q5997" s="404"/>
      <c r="R5997" s="404"/>
      <c r="S5997" s="404"/>
      <c r="T5997" s="404"/>
    </row>
    <row r="5998" spans="12:20" ht="16.8">
      <c r="L5998" s="404"/>
      <c r="M5998" s="404"/>
      <c r="N5998" s="404"/>
      <c r="O5998" s="404"/>
      <c r="P5998" s="404"/>
      <c r="Q5998" s="404"/>
      <c r="R5998" s="404"/>
      <c r="S5998" s="404"/>
      <c r="T5998" s="404"/>
    </row>
    <row r="5999" spans="12:20" ht="16.8">
      <c r="L5999" s="404"/>
      <c r="M5999" s="404"/>
      <c r="N5999" s="404"/>
      <c r="O5999" s="404"/>
      <c r="P5999" s="404"/>
      <c r="Q5999" s="404"/>
      <c r="R5999" s="404"/>
      <c r="S5999" s="404"/>
      <c r="T5999" s="404"/>
    </row>
    <row r="6000" spans="12:20" ht="16.8">
      <c r="L6000" s="404"/>
      <c r="M6000" s="404"/>
      <c r="N6000" s="404"/>
      <c r="O6000" s="404"/>
      <c r="P6000" s="404"/>
      <c r="Q6000" s="404"/>
      <c r="R6000" s="404"/>
      <c r="S6000" s="404"/>
      <c r="T6000" s="404"/>
    </row>
    <row r="6001" spans="12:20" ht="16.8">
      <c r="L6001" s="404"/>
      <c r="M6001" s="404"/>
      <c r="N6001" s="404"/>
      <c r="O6001" s="404"/>
      <c r="P6001" s="404"/>
      <c r="Q6001" s="404"/>
      <c r="R6001" s="404"/>
      <c r="S6001" s="404"/>
      <c r="T6001" s="404"/>
    </row>
    <row r="6002" spans="12:20" ht="16.8">
      <c r="L6002" s="404"/>
      <c r="M6002" s="404"/>
      <c r="N6002" s="404"/>
      <c r="O6002" s="404"/>
      <c r="P6002" s="404"/>
      <c r="Q6002" s="404"/>
      <c r="R6002" s="404"/>
      <c r="S6002" s="404"/>
      <c r="T6002" s="404"/>
    </row>
    <row r="6003" spans="12:20" ht="16.8">
      <c r="L6003" s="404"/>
      <c r="M6003" s="404"/>
      <c r="N6003" s="404"/>
      <c r="O6003" s="404"/>
      <c r="P6003" s="404"/>
      <c r="Q6003" s="404"/>
      <c r="R6003" s="404"/>
      <c r="S6003" s="404"/>
      <c r="T6003" s="404"/>
    </row>
    <row r="6004" spans="12:20" ht="16.8">
      <c r="L6004" s="404"/>
      <c r="M6004" s="404"/>
      <c r="N6004" s="404"/>
      <c r="O6004" s="404"/>
      <c r="P6004" s="404"/>
      <c r="Q6004" s="404"/>
      <c r="R6004" s="404"/>
      <c r="S6004" s="404"/>
      <c r="T6004" s="404"/>
    </row>
    <row r="6005" spans="12:20" ht="16.8">
      <c r="L6005" s="404"/>
      <c r="M6005" s="404"/>
      <c r="N6005" s="404"/>
      <c r="O6005" s="404"/>
      <c r="P6005" s="404"/>
      <c r="Q6005" s="404"/>
      <c r="R6005" s="404"/>
      <c r="S6005" s="404"/>
      <c r="T6005" s="404"/>
    </row>
    <row r="6006" spans="12:20" ht="16.8">
      <c r="L6006" s="404"/>
      <c r="M6006" s="404"/>
      <c r="N6006" s="404"/>
      <c r="O6006" s="404"/>
      <c r="P6006" s="404"/>
      <c r="Q6006" s="404"/>
      <c r="R6006" s="404"/>
      <c r="S6006" s="404"/>
      <c r="T6006" s="404"/>
    </row>
    <row r="6007" spans="12:20" ht="16.8">
      <c r="L6007" s="404"/>
      <c r="M6007" s="404"/>
      <c r="N6007" s="404"/>
      <c r="O6007" s="404"/>
      <c r="P6007" s="404"/>
      <c r="Q6007" s="404"/>
      <c r="R6007" s="404"/>
      <c r="S6007" s="404"/>
      <c r="T6007" s="404"/>
    </row>
    <row r="6008" spans="12:20" ht="16.8">
      <c r="L6008" s="404"/>
      <c r="M6008" s="404"/>
      <c r="N6008" s="404"/>
      <c r="O6008" s="404"/>
      <c r="P6008" s="404"/>
      <c r="Q6008" s="404"/>
      <c r="R6008" s="404"/>
      <c r="S6008" s="404"/>
      <c r="T6008" s="404"/>
    </row>
    <row r="6009" spans="12:20" ht="16.8">
      <c r="L6009" s="404"/>
      <c r="M6009" s="404"/>
      <c r="N6009" s="404"/>
      <c r="O6009" s="404"/>
      <c r="P6009" s="404"/>
      <c r="Q6009" s="404"/>
      <c r="R6009" s="404"/>
      <c r="S6009" s="404"/>
      <c r="T6009" s="404"/>
    </row>
    <row r="6010" spans="12:20" ht="16.8">
      <c r="L6010" s="404"/>
      <c r="M6010" s="404"/>
      <c r="N6010" s="404"/>
      <c r="O6010" s="404"/>
      <c r="P6010" s="404"/>
      <c r="Q6010" s="404"/>
      <c r="R6010" s="404"/>
      <c r="S6010" s="404"/>
      <c r="T6010" s="404"/>
    </row>
    <row r="6011" spans="12:20" ht="16.8">
      <c r="L6011" s="404"/>
      <c r="M6011" s="404"/>
      <c r="N6011" s="404"/>
      <c r="O6011" s="404"/>
      <c r="P6011" s="404"/>
      <c r="Q6011" s="404"/>
      <c r="R6011" s="404"/>
      <c r="S6011" s="404"/>
      <c r="T6011" s="404"/>
    </row>
    <row r="6012" spans="12:20" ht="16.8">
      <c r="L6012" s="404"/>
      <c r="M6012" s="404"/>
      <c r="N6012" s="404"/>
      <c r="O6012" s="404"/>
      <c r="P6012" s="404"/>
      <c r="Q6012" s="404"/>
      <c r="R6012" s="404"/>
      <c r="S6012" s="404"/>
      <c r="T6012" s="404"/>
    </row>
    <row r="6013" spans="12:20" ht="16.8">
      <c r="L6013" s="404"/>
      <c r="M6013" s="404"/>
      <c r="N6013" s="404"/>
      <c r="O6013" s="404"/>
      <c r="P6013" s="404"/>
      <c r="Q6013" s="404"/>
      <c r="R6013" s="404"/>
      <c r="S6013" s="404"/>
      <c r="T6013" s="404"/>
    </row>
    <row r="6014" spans="12:20" ht="16.8">
      <c r="L6014" s="404"/>
      <c r="M6014" s="404"/>
      <c r="N6014" s="404"/>
      <c r="O6014" s="404"/>
      <c r="P6014" s="404"/>
      <c r="Q6014" s="404"/>
      <c r="R6014" s="404"/>
      <c r="S6014" s="404"/>
      <c r="T6014" s="404"/>
    </row>
    <row r="6015" spans="12:20" ht="16.8">
      <c r="L6015" s="404"/>
      <c r="M6015" s="404"/>
      <c r="N6015" s="404"/>
      <c r="O6015" s="404"/>
      <c r="P6015" s="404"/>
      <c r="Q6015" s="404"/>
      <c r="R6015" s="404"/>
      <c r="S6015" s="404"/>
      <c r="T6015" s="404"/>
    </row>
    <row r="6016" spans="12:20" ht="16.8">
      <c r="L6016" s="404"/>
      <c r="M6016" s="404"/>
      <c r="N6016" s="404"/>
      <c r="O6016" s="404"/>
      <c r="P6016" s="404"/>
      <c r="Q6016" s="404"/>
      <c r="R6016" s="404"/>
      <c r="S6016" s="404"/>
      <c r="T6016" s="404"/>
    </row>
    <row r="6017" spans="12:20" ht="16.8">
      <c r="L6017" s="404"/>
      <c r="M6017" s="404"/>
      <c r="N6017" s="404"/>
      <c r="O6017" s="404"/>
      <c r="P6017" s="404"/>
      <c r="Q6017" s="404"/>
      <c r="R6017" s="404"/>
      <c r="S6017" s="404"/>
      <c r="T6017" s="404"/>
    </row>
    <row r="6018" spans="12:20" ht="16.8">
      <c r="L6018" s="404"/>
      <c r="M6018" s="404"/>
      <c r="N6018" s="404"/>
      <c r="O6018" s="404"/>
      <c r="P6018" s="404"/>
      <c r="Q6018" s="404"/>
      <c r="R6018" s="404"/>
      <c r="S6018" s="404"/>
      <c r="T6018" s="404"/>
    </row>
    <row r="6019" spans="12:20" ht="16.8">
      <c r="L6019" s="404"/>
      <c r="M6019" s="404"/>
      <c r="N6019" s="404"/>
      <c r="O6019" s="404"/>
      <c r="P6019" s="404"/>
      <c r="Q6019" s="404"/>
      <c r="R6019" s="404"/>
      <c r="S6019" s="404"/>
      <c r="T6019" s="404"/>
    </row>
    <row r="6020" spans="12:20" ht="16.8">
      <c r="L6020" s="404"/>
      <c r="M6020" s="404"/>
      <c r="N6020" s="404"/>
      <c r="O6020" s="404"/>
      <c r="P6020" s="404"/>
      <c r="Q6020" s="404"/>
      <c r="R6020" s="404"/>
      <c r="S6020" s="404"/>
      <c r="T6020" s="404"/>
    </row>
    <row r="6021" spans="12:20" ht="16.8">
      <c r="L6021" s="404"/>
      <c r="M6021" s="404"/>
      <c r="N6021" s="404"/>
      <c r="O6021" s="404"/>
      <c r="P6021" s="404"/>
      <c r="Q6021" s="404"/>
      <c r="R6021" s="404"/>
      <c r="S6021" s="404"/>
      <c r="T6021" s="404"/>
    </row>
    <row r="6022" spans="12:20" ht="16.8">
      <c r="L6022" s="404"/>
      <c r="M6022" s="404"/>
      <c r="N6022" s="404"/>
      <c r="O6022" s="404"/>
      <c r="P6022" s="404"/>
      <c r="Q6022" s="404"/>
      <c r="R6022" s="404"/>
      <c r="S6022" s="404"/>
      <c r="T6022" s="404"/>
    </row>
    <row r="6023" spans="12:20" ht="16.8">
      <c r="L6023" s="404"/>
      <c r="M6023" s="404"/>
      <c r="N6023" s="404"/>
      <c r="O6023" s="404"/>
      <c r="P6023" s="404"/>
      <c r="Q6023" s="404"/>
      <c r="R6023" s="404"/>
      <c r="S6023" s="404"/>
      <c r="T6023" s="404"/>
    </row>
    <row r="6024" spans="12:20" ht="16.8">
      <c r="L6024" s="404"/>
      <c r="M6024" s="404"/>
      <c r="N6024" s="404"/>
      <c r="O6024" s="404"/>
      <c r="P6024" s="404"/>
      <c r="Q6024" s="404"/>
      <c r="R6024" s="404"/>
      <c r="S6024" s="404"/>
      <c r="T6024" s="404"/>
    </row>
    <row r="6025" spans="12:20" ht="16.8">
      <c r="L6025" s="404"/>
      <c r="M6025" s="404"/>
      <c r="N6025" s="404"/>
      <c r="O6025" s="404"/>
      <c r="P6025" s="404"/>
      <c r="Q6025" s="404"/>
      <c r="R6025" s="404"/>
      <c r="S6025" s="404"/>
      <c r="T6025" s="404"/>
    </row>
    <row r="6026" spans="12:20" ht="16.8">
      <c r="L6026" s="404"/>
      <c r="M6026" s="404"/>
      <c r="N6026" s="404"/>
      <c r="O6026" s="404"/>
      <c r="P6026" s="404"/>
      <c r="Q6026" s="404"/>
      <c r="R6026" s="404"/>
      <c r="S6026" s="404"/>
      <c r="T6026" s="404"/>
    </row>
    <row r="6027" spans="12:20" ht="16.8">
      <c r="L6027" s="404"/>
      <c r="M6027" s="404"/>
      <c r="N6027" s="404"/>
      <c r="O6027" s="404"/>
      <c r="P6027" s="404"/>
      <c r="Q6027" s="404"/>
      <c r="R6027" s="404"/>
      <c r="S6027" s="404"/>
      <c r="T6027" s="404"/>
    </row>
    <row r="6028" spans="12:20" ht="16.8">
      <c r="L6028" s="404"/>
      <c r="M6028" s="404"/>
      <c r="N6028" s="404"/>
      <c r="O6028" s="404"/>
      <c r="P6028" s="404"/>
      <c r="Q6028" s="404"/>
      <c r="R6028" s="404"/>
      <c r="S6028" s="404"/>
      <c r="T6028" s="404"/>
    </row>
    <row r="6029" spans="12:20" ht="16.8">
      <c r="L6029" s="404"/>
      <c r="M6029" s="404"/>
      <c r="N6029" s="404"/>
      <c r="O6029" s="404"/>
      <c r="P6029" s="404"/>
      <c r="Q6029" s="404"/>
      <c r="R6029" s="404"/>
      <c r="S6029" s="404"/>
      <c r="T6029" s="404"/>
    </row>
    <row r="6030" spans="12:20" ht="16.8">
      <c r="L6030" s="404"/>
      <c r="M6030" s="404"/>
      <c r="N6030" s="404"/>
      <c r="O6030" s="404"/>
      <c r="P6030" s="404"/>
      <c r="Q6030" s="404"/>
      <c r="R6030" s="404"/>
      <c r="S6030" s="404"/>
      <c r="T6030" s="404"/>
    </row>
    <row r="6031" spans="12:20" ht="16.8">
      <c r="L6031" s="404"/>
      <c r="M6031" s="404"/>
      <c r="N6031" s="404"/>
      <c r="O6031" s="404"/>
      <c r="P6031" s="404"/>
      <c r="Q6031" s="404"/>
      <c r="R6031" s="404"/>
      <c r="S6031" s="404"/>
      <c r="T6031" s="404"/>
    </row>
    <row r="6032" spans="12:20" ht="16.8">
      <c r="L6032" s="404"/>
      <c r="M6032" s="404"/>
      <c r="N6032" s="404"/>
      <c r="O6032" s="404"/>
      <c r="P6032" s="404"/>
      <c r="Q6032" s="404"/>
      <c r="R6032" s="404"/>
      <c r="S6032" s="404"/>
      <c r="T6032" s="404"/>
    </row>
    <row r="6033" spans="12:20" ht="16.8">
      <c r="L6033" s="404"/>
      <c r="M6033" s="404"/>
      <c r="N6033" s="404"/>
      <c r="O6033" s="404"/>
      <c r="P6033" s="404"/>
      <c r="Q6033" s="404"/>
      <c r="R6033" s="404"/>
      <c r="S6033" s="404"/>
      <c r="T6033" s="404"/>
    </row>
    <row r="6034" spans="12:20" ht="16.8">
      <c r="L6034" s="404"/>
      <c r="M6034" s="404"/>
      <c r="N6034" s="404"/>
      <c r="O6034" s="404"/>
      <c r="P6034" s="404"/>
      <c r="Q6034" s="404"/>
      <c r="R6034" s="404"/>
      <c r="S6034" s="404"/>
      <c r="T6034" s="404"/>
    </row>
    <row r="6035" spans="12:20" ht="16.8">
      <c r="L6035" s="404"/>
      <c r="M6035" s="404"/>
      <c r="N6035" s="404"/>
      <c r="O6035" s="404"/>
      <c r="P6035" s="404"/>
      <c r="Q6035" s="404"/>
      <c r="R6035" s="404"/>
      <c r="S6035" s="404"/>
      <c r="T6035" s="404"/>
    </row>
    <row r="6036" spans="12:20" ht="16.8">
      <c r="L6036" s="404"/>
      <c r="M6036" s="404"/>
      <c r="N6036" s="404"/>
      <c r="O6036" s="404"/>
      <c r="P6036" s="404"/>
      <c r="Q6036" s="404"/>
      <c r="R6036" s="404"/>
      <c r="S6036" s="404"/>
      <c r="T6036" s="404"/>
    </row>
    <row r="6037" spans="12:20" ht="16.8">
      <c r="L6037" s="404"/>
      <c r="M6037" s="404"/>
      <c r="N6037" s="404"/>
      <c r="O6037" s="404"/>
      <c r="P6037" s="404"/>
      <c r="Q6037" s="404"/>
      <c r="R6037" s="404"/>
      <c r="S6037" s="404"/>
      <c r="T6037" s="404"/>
    </row>
    <row r="6038" spans="12:20" ht="16.8">
      <c r="L6038" s="404"/>
      <c r="M6038" s="404"/>
      <c r="N6038" s="404"/>
      <c r="O6038" s="404"/>
      <c r="P6038" s="404"/>
      <c r="Q6038" s="404"/>
      <c r="R6038" s="404"/>
      <c r="S6038" s="404"/>
      <c r="T6038" s="404"/>
    </row>
    <row r="6039" spans="12:20" ht="16.8">
      <c r="L6039" s="404"/>
      <c r="M6039" s="404"/>
      <c r="N6039" s="404"/>
      <c r="O6039" s="404"/>
      <c r="P6039" s="404"/>
      <c r="Q6039" s="404"/>
      <c r="R6039" s="404"/>
      <c r="S6039" s="404"/>
      <c r="T6039" s="404"/>
    </row>
    <row r="6040" spans="12:20" ht="16.8">
      <c r="L6040" s="404"/>
      <c r="M6040" s="404"/>
      <c r="N6040" s="404"/>
      <c r="O6040" s="404"/>
      <c r="P6040" s="404"/>
      <c r="Q6040" s="404"/>
      <c r="R6040" s="404"/>
      <c r="S6040" s="404"/>
      <c r="T6040" s="404"/>
    </row>
    <row r="6041" spans="12:20" ht="16.8">
      <c r="L6041" s="404"/>
      <c r="M6041" s="404"/>
      <c r="N6041" s="404"/>
      <c r="O6041" s="404"/>
      <c r="P6041" s="404"/>
      <c r="Q6041" s="404"/>
      <c r="R6041" s="404"/>
      <c r="S6041" s="404"/>
      <c r="T6041" s="404"/>
    </row>
    <row r="6042" spans="12:20" ht="16.8">
      <c r="L6042" s="404"/>
      <c r="M6042" s="404"/>
      <c r="N6042" s="404"/>
      <c r="O6042" s="404"/>
      <c r="P6042" s="404"/>
      <c r="Q6042" s="404"/>
      <c r="R6042" s="404"/>
      <c r="S6042" s="404"/>
      <c r="T6042" s="404"/>
    </row>
    <row r="6043" spans="12:20" ht="16.8">
      <c r="L6043" s="404"/>
      <c r="M6043" s="404"/>
      <c r="N6043" s="404"/>
      <c r="O6043" s="404"/>
      <c r="P6043" s="404"/>
      <c r="Q6043" s="404"/>
      <c r="R6043" s="404"/>
      <c r="S6043" s="404"/>
      <c r="T6043" s="404"/>
    </row>
    <row r="6044" spans="12:20" ht="16.8">
      <c r="L6044" s="404"/>
      <c r="M6044" s="404"/>
      <c r="N6044" s="404"/>
      <c r="O6044" s="404"/>
      <c r="P6044" s="404"/>
      <c r="Q6044" s="404"/>
      <c r="R6044" s="404"/>
      <c r="S6044" s="404"/>
      <c r="T6044" s="404"/>
    </row>
    <row r="6045" spans="12:20" ht="16.8">
      <c r="L6045" s="404"/>
      <c r="M6045" s="404"/>
      <c r="N6045" s="404"/>
      <c r="O6045" s="404"/>
      <c r="P6045" s="404"/>
      <c r="Q6045" s="404"/>
      <c r="R6045" s="404"/>
      <c r="S6045" s="404"/>
      <c r="T6045" s="404"/>
    </row>
    <row r="6046" spans="12:20" ht="16.8">
      <c r="L6046" s="404"/>
      <c r="M6046" s="404"/>
      <c r="N6046" s="404"/>
      <c r="O6046" s="404"/>
      <c r="P6046" s="404"/>
      <c r="Q6046" s="404"/>
      <c r="R6046" s="404"/>
      <c r="S6046" s="404"/>
      <c r="T6046" s="404"/>
    </row>
    <row r="6047" spans="12:20" ht="16.8">
      <c r="L6047" s="404"/>
      <c r="M6047" s="404"/>
      <c r="N6047" s="404"/>
      <c r="O6047" s="404"/>
      <c r="P6047" s="404"/>
      <c r="Q6047" s="404"/>
      <c r="R6047" s="404"/>
      <c r="S6047" s="404"/>
      <c r="T6047" s="404"/>
    </row>
    <row r="6048" spans="12:20" ht="16.8">
      <c r="L6048" s="404"/>
      <c r="M6048" s="404"/>
      <c r="N6048" s="404"/>
      <c r="O6048" s="404"/>
      <c r="P6048" s="404"/>
      <c r="Q6048" s="404"/>
      <c r="R6048" s="404"/>
      <c r="S6048" s="404"/>
      <c r="T6048" s="404"/>
    </row>
    <row r="6049" spans="12:20" ht="16.8">
      <c r="L6049" s="404"/>
      <c r="M6049" s="404"/>
      <c r="N6049" s="404"/>
      <c r="O6049" s="404"/>
      <c r="P6049" s="404"/>
      <c r="Q6049" s="404"/>
      <c r="R6049" s="404"/>
      <c r="S6049" s="404"/>
      <c r="T6049" s="404"/>
    </row>
    <row r="6050" spans="12:20" ht="16.8">
      <c r="L6050" s="404"/>
      <c r="M6050" s="404"/>
      <c r="N6050" s="404"/>
      <c r="O6050" s="404"/>
      <c r="P6050" s="404"/>
      <c r="Q6050" s="404"/>
      <c r="R6050" s="404"/>
      <c r="S6050" s="404"/>
      <c r="T6050" s="404"/>
    </row>
    <row r="6051" spans="12:20" ht="16.8">
      <c r="L6051" s="404"/>
      <c r="M6051" s="404"/>
      <c r="N6051" s="404"/>
      <c r="O6051" s="404"/>
      <c r="P6051" s="404"/>
      <c r="Q6051" s="404"/>
      <c r="R6051" s="404"/>
      <c r="S6051" s="404"/>
      <c r="T6051" s="404"/>
    </row>
    <row r="6052" spans="12:20" ht="16.8">
      <c r="L6052" s="404"/>
      <c r="M6052" s="404"/>
      <c r="N6052" s="404"/>
      <c r="O6052" s="404"/>
      <c r="P6052" s="404"/>
      <c r="Q6052" s="404"/>
      <c r="R6052" s="404"/>
      <c r="S6052" s="404"/>
      <c r="T6052" s="404"/>
    </row>
    <row r="6053" spans="12:20" ht="16.8">
      <c r="L6053" s="404"/>
      <c r="M6053" s="404"/>
      <c r="N6053" s="404"/>
      <c r="O6053" s="404"/>
      <c r="P6053" s="404"/>
      <c r="Q6053" s="404"/>
      <c r="R6053" s="404"/>
      <c r="S6053" s="404"/>
      <c r="T6053" s="404"/>
    </row>
    <row r="6054" spans="12:20" ht="16.8">
      <c r="L6054" s="404"/>
      <c r="M6054" s="404"/>
      <c r="N6054" s="404"/>
      <c r="O6054" s="404"/>
      <c r="P6054" s="404"/>
      <c r="Q6054" s="404"/>
      <c r="R6054" s="404"/>
      <c r="S6054" s="404"/>
      <c r="T6054" s="404"/>
    </row>
    <row r="6055" spans="12:20" ht="16.8">
      <c r="L6055" s="404"/>
      <c r="M6055" s="404"/>
      <c r="N6055" s="404"/>
      <c r="O6055" s="404"/>
      <c r="P6055" s="404"/>
      <c r="Q6055" s="404"/>
      <c r="R6055" s="404"/>
      <c r="S6055" s="404"/>
      <c r="T6055" s="404"/>
    </row>
    <row r="6056" spans="12:20" ht="16.8">
      <c r="L6056" s="404"/>
      <c r="M6056" s="404"/>
      <c r="N6056" s="404"/>
      <c r="O6056" s="404"/>
      <c r="P6056" s="404"/>
      <c r="Q6056" s="404"/>
      <c r="R6056" s="404"/>
      <c r="S6056" s="404"/>
      <c r="T6056" s="404"/>
    </row>
    <row r="6057" spans="12:20" ht="16.8">
      <c r="L6057" s="404"/>
      <c r="M6057" s="404"/>
      <c r="N6057" s="404"/>
      <c r="O6057" s="404"/>
      <c r="P6057" s="404"/>
      <c r="Q6057" s="404"/>
      <c r="R6057" s="404"/>
      <c r="S6057" s="404"/>
      <c r="T6057" s="404"/>
    </row>
    <row r="6058" spans="12:20" ht="16.8">
      <c r="L6058" s="404"/>
      <c r="M6058" s="404"/>
      <c r="N6058" s="404"/>
      <c r="O6058" s="404"/>
      <c r="P6058" s="404"/>
      <c r="Q6058" s="404"/>
      <c r="R6058" s="404"/>
      <c r="S6058" s="404"/>
      <c r="T6058" s="404"/>
    </row>
    <row r="6059" spans="12:20" ht="16.8">
      <c r="L6059" s="404"/>
      <c r="M6059" s="404"/>
      <c r="N6059" s="404"/>
      <c r="O6059" s="404"/>
      <c r="P6059" s="404"/>
      <c r="Q6059" s="404"/>
      <c r="R6059" s="404"/>
      <c r="S6059" s="404"/>
      <c r="T6059" s="404"/>
    </row>
    <row r="6060" spans="12:20" ht="16.8">
      <c r="L6060" s="404"/>
      <c r="M6060" s="404"/>
      <c r="N6060" s="404"/>
      <c r="O6060" s="404"/>
      <c r="P6060" s="404"/>
      <c r="Q6060" s="404"/>
      <c r="R6060" s="404"/>
      <c r="S6060" s="404"/>
      <c r="T6060" s="404"/>
    </row>
    <row r="6061" spans="12:20" ht="16.8">
      <c r="L6061" s="404"/>
      <c r="M6061" s="404"/>
      <c r="N6061" s="404"/>
      <c r="O6061" s="404"/>
      <c r="P6061" s="404"/>
      <c r="Q6061" s="404"/>
      <c r="R6061" s="404"/>
      <c r="S6061" s="404"/>
      <c r="T6061" s="404"/>
    </row>
    <row r="6062" spans="12:20" ht="16.8">
      <c r="L6062" s="404"/>
      <c r="M6062" s="404"/>
      <c r="N6062" s="404"/>
      <c r="O6062" s="404"/>
      <c r="P6062" s="404"/>
      <c r="Q6062" s="404"/>
      <c r="R6062" s="404"/>
      <c r="S6062" s="404"/>
      <c r="T6062" s="404"/>
    </row>
    <row r="6063" spans="12:20" ht="16.8">
      <c r="L6063" s="404"/>
      <c r="M6063" s="404"/>
      <c r="N6063" s="404"/>
      <c r="O6063" s="404"/>
      <c r="P6063" s="404"/>
      <c r="Q6063" s="404"/>
      <c r="R6063" s="404"/>
      <c r="S6063" s="404"/>
      <c r="T6063" s="404"/>
    </row>
    <row r="6064" spans="12:20" ht="16.8">
      <c r="L6064" s="404"/>
      <c r="M6064" s="404"/>
      <c r="N6064" s="404"/>
      <c r="O6064" s="404"/>
      <c r="P6064" s="404"/>
      <c r="Q6064" s="404"/>
      <c r="R6064" s="404"/>
      <c r="S6064" s="404"/>
      <c r="T6064" s="404"/>
    </row>
    <row r="6065" spans="12:20" ht="16.8">
      <c r="L6065" s="404"/>
      <c r="M6065" s="404"/>
      <c r="N6065" s="404"/>
      <c r="O6065" s="404"/>
      <c r="P6065" s="404"/>
      <c r="Q6065" s="404"/>
      <c r="R6065" s="404"/>
      <c r="S6065" s="404"/>
      <c r="T6065" s="404"/>
    </row>
    <row r="6066" spans="12:20" ht="16.8">
      <c r="L6066" s="404"/>
      <c r="M6066" s="404"/>
      <c r="N6066" s="404"/>
      <c r="O6066" s="404"/>
      <c r="P6066" s="404"/>
      <c r="Q6066" s="404"/>
      <c r="R6066" s="404"/>
      <c r="S6066" s="404"/>
      <c r="T6066" s="404"/>
    </row>
    <row r="6067" spans="12:20" ht="16.8">
      <c r="L6067" s="404"/>
      <c r="M6067" s="404"/>
      <c r="N6067" s="404"/>
      <c r="O6067" s="404"/>
      <c r="P6067" s="404"/>
      <c r="Q6067" s="404"/>
      <c r="R6067" s="404"/>
      <c r="S6067" s="404"/>
      <c r="T6067" s="404"/>
    </row>
    <row r="6068" spans="12:20" ht="16.8">
      <c r="L6068" s="404"/>
      <c r="M6068" s="404"/>
      <c r="N6068" s="404"/>
      <c r="O6068" s="404"/>
      <c r="P6068" s="404"/>
      <c r="Q6068" s="404"/>
      <c r="R6068" s="404"/>
      <c r="S6068" s="404"/>
      <c r="T6068" s="404"/>
    </row>
    <row r="6069" spans="12:20" ht="16.8">
      <c r="L6069" s="404"/>
      <c r="M6069" s="404"/>
      <c r="N6069" s="404"/>
      <c r="O6069" s="404"/>
      <c r="P6069" s="404"/>
      <c r="Q6069" s="404"/>
      <c r="R6069" s="404"/>
      <c r="S6069" s="404"/>
      <c r="T6069" s="404"/>
    </row>
    <row r="6070" spans="12:20" ht="16.8">
      <c r="L6070" s="404"/>
      <c r="M6070" s="404"/>
      <c r="N6070" s="404"/>
      <c r="O6070" s="404"/>
      <c r="P6070" s="404"/>
      <c r="Q6070" s="404"/>
      <c r="R6070" s="404"/>
      <c r="S6070" s="404"/>
      <c r="T6070" s="404"/>
    </row>
    <row r="6071" spans="12:20" ht="16.8">
      <c r="L6071" s="404"/>
      <c r="M6071" s="404"/>
      <c r="N6071" s="404"/>
      <c r="O6071" s="404"/>
      <c r="P6071" s="404"/>
      <c r="Q6071" s="404"/>
      <c r="R6071" s="404"/>
      <c r="S6071" s="404"/>
      <c r="T6071" s="404"/>
    </row>
    <row r="6072" spans="12:20" ht="16.8">
      <c r="L6072" s="404"/>
      <c r="M6072" s="404"/>
      <c r="N6072" s="404"/>
      <c r="O6072" s="404"/>
      <c r="P6072" s="404"/>
      <c r="Q6072" s="404"/>
      <c r="R6072" s="404"/>
      <c r="S6072" s="404"/>
      <c r="T6072" s="404"/>
    </row>
    <row r="6073" spans="12:20" ht="16.8">
      <c r="L6073" s="404"/>
      <c r="M6073" s="404"/>
      <c r="N6073" s="404"/>
      <c r="O6073" s="404"/>
      <c r="P6073" s="404"/>
      <c r="Q6073" s="404"/>
      <c r="R6073" s="404"/>
      <c r="S6073" s="404"/>
      <c r="T6073" s="404"/>
    </row>
    <row r="6074" spans="12:20" ht="16.8">
      <c r="L6074" s="404"/>
      <c r="M6074" s="404"/>
      <c r="N6074" s="404"/>
      <c r="O6074" s="404"/>
      <c r="P6074" s="404"/>
      <c r="Q6074" s="404"/>
      <c r="R6074" s="404"/>
      <c r="S6074" s="404"/>
      <c r="T6074" s="404"/>
    </row>
    <row r="6075" spans="12:20" ht="16.8">
      <c r="L6075" s="404"/>
      <c r="M6075" s="404"/>
      <c r="N6075" s="404"/>
      <c r="O6075" s="404"/>
      <c r="P6075" s="404"/>
      <c r="Q6075" s="404"/>
      <c r="R6075" s="404"/>
      <c r="S6075" s="404"/>
      <c r="T6075" s="404"/>
    </row>
    <row r="6076" spans="12:20" ht="16.8">
      <c r="L6076" s="404"/>
      <c r="M6076" s="404"/>
      <c r="N6076" s="404"/>
      <c r="O6076" s="404"/>
      <c r="P6076" s="404"/>
      <c r="Q6076" s="404"/>
      <c r="R6076" s="404"/>
      <c r="S6076" s="404"/>
      <c r="T6076" s="404"/>
    </row>
    <row r="6077" spans="12:20" ht="16.8">
      <c r="L6077" s="404"/>
      <c r="M6077" s="404"/>
      <c r="N6077" s="404"/>
      <c r="O6077" s="404"/>
      <c r="P6077" s="404"/>
      <c r="Q6077" s="404"/>
      <c r="R6077" s="404"/>
      <c r="S6077" s="404"/>
      <c r="T6077" s="404"/>
    </row>
    <row r="6078" spans="12:20" ht="16.8">
      <c r="L6078" s="404"/>
      <c r="M6078" s="404"/>
      <c r="N6078" s="404"/>
      <c r="O6078" s="404"/>
      <c r="P6078" s="404"/>
      <c r="Q6078" s="404"/>
      <c r="R6078" s="404"/>
      <c r="S6078" s="404"/>
      <c r="T6078" s="404"/>
    </row>
    <row r="6079" spans="12:20" ht="16.8">
      <c r="L6079" s="404"/>
      <c r="M6079" s="404"/>
      <c r="N6079" s="404"/>
      <c r="O6079" s="404"/>
      <c r="P6079" s="404"/>
      <c r="Q6079" s="404"/>
      <c r="R6079" s="404"/>
      <c r="S6079" s="404"/>
      <c r="T6079" s="404"/>
    </row>
    <row r="6080" spans="12:20" ht="16.8">
      <c r="L6080" s="404"/>
      <c r="M6080" s="404"/>
      <c r="N6080" s="404"/>
      <c r="O6080" s="404"/>
      <c r="P6080" s="404"/>
      <c r="Q6080" s="404"/>
      <c r="R6080" s="404"/>
      <c r="S6080" s="404"/>
      <c r="T6080" s="404"/>
    </row>
    <row r="6081" spans="12:20" ht="16.8">
      <c r="L6081" s="404"/>
      <c r="M6081" s="404"/>
      <c r="N6081" s="404"/>
      <c r="O6081" s="404"/>
      <c r="P6081" s="404"/>
      <c r="Q6081" s="404"/>
      <c r="R6081" s="404"/>
      <c r="S6081" s="404"/>
      <c r="T6081" s="404"/>
    </row>
    <row r="6082" spans="12:20" ht="16.8">
      <c r="L6082" s="404"/>
      <c r="M6082" s="404"/>
      <c r="N6082" s="404"/>
      <c r="O6082" s="404"/>
      <c r="P6082" s="404"/>
      <c r="Q6082" s="404"/>
      <c r="R6082" s="404"/>
      <c r="S6082" s="404"/>
      <c r="T6082" s="404"/>
    </row>
    <row r="6083" spans="12:20" ht="16.8">
      <c r="L6083" s="404"/>
      <c r="M6083" s="404"/>
      <c r="N6083" s="404"/>
      <c r="O6083" s="404"/>
      <c r="P6083" s="404"/>
      <c r="Q6083" s="404"/>
      <c r="R6083" s="404"/>
      <c r="S6083" s="404"/>
      <c r="T6083" s="404"/>
    </row>
    <row r="6084" spans="12:20" ht="16.8">
      <c r="L6084" s="404"/>
      <c r="M6084" s="404"/>
      <c r="N6084" s="404"/>
      <c r="O6084" s="404"/>
      <c r="P6084" s="404"/>
      <c r="Q6084" s="404"/>
      <c r="R6084" s="404"/>
      <c r="S6084" s="404"/>
      <c r="T6084" s="404"/>
    </row>
    <row r="6085" spans="12:20" ht="16.8">
      <c r="L6085" s="404"/>
      <c r="M6085" s="404"/>
      <c r="N6085" s="404"/>
      <c r="O6085" s="404"/>
      <c r="P6085" s="404"/>
      <c r="Q6085" s="404"/>
      <c r="R6085" s="404"/>
      <c r="S6085" s="404"/>
      <c r="T6085" s="404"/>
    </row>
    <row r="6086" spans="12:20" ht="16.8">
      <c r="L6086" s="404"/>
      <c r="M6086" s="404"/>
      <c r="N6086" s="404"/>
      <c r="O6086" s="404"/>
      <c r="P6086" s="404"/>
      <c r="Q6086" s="404"/>
      <c r="R6086" s="404"/>
      <c r="S6086" s="404"/>
      <c r="T6086" s="404"/>
    </row>
    <row r="6087" spans="12:20" ht="16.8">
      <c r="L6087" s="404"/>
      <c r="M6087" s="404"/>
      <c r="N6087" s="404"/>
      <c r="O6087" s="404"/>
      <c r="P6087" s="404"/>
      <c r="Q6087" s="404"/>
      <c r="R6087" s="404"/>
      <c r="S6087" s="404"/>
      <c r="T6087" s="404"/>
    </row>
    <row r="6088" spans="12:20" ht="16.8">
      <c r="L6088" s="404"/>
      <c r="M6088" s="404"/>
      <c r="N6088" s="404"/>
      <c r="O6088" s="404"/>
      <c r="P6088" s="404"/>
      <c r="Q6088" s="404"/>
      <c r="R6088" s="404"/>
      <c r="S6088" s="404"/>
      <c r="T6088" s="404"/>
    </row>
    <row r="6089" spans="12:20" ht="16.8">
      <c r="L6089" s="404"/>
      <c r="M6089" s="404"/>
      <c r="N6089" s="404"/>
      <c r="O6089" s="404"/>
      <c r="P6089" s="404"/>
      <c r="Q6089" s="404"/>
      <c r="R6089" s="404"/>
      <c r="S6089" s="404"/>
      <c r="T6089" s="404"/>
    </row>
    <row r="6090" spans="12:20" ht="16.8">
      <c r="L6090" s="404"/>
      <c r="M6090" s="404"/>
      <c r="N6090" s="404"/>
      <c r="O6090" s="404"/>
      <c r="P6090" s="404"/>
      <c r="Q6090" s="404"/>
      <c r="R6090" s="404"/>
      <c r="S6090" s="404"/>
      <c r="T6090" s="404"/>
    </row>
    <row r="6091" spans="12:20" ht="16.8">
      <c r="L6091" s="404"/>
      <c r="M6091" s="404"/>
      <c r="N6091" s="404"/>
      <c r="O6091" s="404"/>
      <c r="P6091" s="404"/>
      <c r="Q6091" s="404"/>
      <c r="R6091" s="404"/>
      <c r="S6091" s="404"/>
      <c r="T6091" s="404"/>
    </row>
    <row r="6092" spans="12:20" ht="16.8">
      <c r="L6092" s="404"/>
      <c r="M6092" s="404"/>
      <c r="N6092" s="404"/>
      <c r="O6092" s="404"/>
      <c r="P6092" s="404"/>
      <c r="Q6092" s="404"/>
      <c r="R6092" s="404"/>
      <c r="S6092" s="404"/>
      <c r="T6092" s="404"/>
    </row>
    <row r="6093" spans="12:20" ht="16.8">
      <c r="L6093" s="404"/>
      <c r="M6093" s="404"/>
      <c r="N6093" s="404"/>
      <c r="O6093" s="404"/>
      <c r="P6093" s="404"/>
      <c r="Q6093" s="404"/>
      <c r="R6093" s="404"/>
      <c r="S6093" s="404"/>
      <c r="T6093" s="404"/>
    </row>
    <row r="6094" spans="12:20" ht="16.8">
      <c r="L6094" s="404"/>
      <c r="M6094" s="404"/>
      <c r="N6094" s="404"/>
      <c r="O6094" s="404"/>
      <c r="P6094" s="404"/>
      <c r="Q6094" s="404"/>
      <c r="R6094" s="404"/>
      <c r="S6094" s="404"/>
      <c r="T6094" s="404"/>
    </row>
    <row r="6095" spans="12:20" ht="16.8">
      <c r="L6095" s="404"/>
      <c r="M6095" s="404"/>
      <c r="N6095" s="404"/>
      <c r="O6095" s="404"/>
      <c r="P6095" s="404"/>
      <c r="Q6095" s="404"/>
      <c r="R6095" s="404"/>
      <c r="S6095" s="404"/>
      <c r="T6095" s="404"/>
    </row>
    <row r="6096" spans="12:20" ht="16.8">
      <c r="L6096" s="404"/>
      <c r="M6096" s="404"/>
      <c r="N6096" s="404"/>
      <c r="O6096" s="404"/>
      <c r="P6096" s="404"/>
      <c r="Q6096" s="404"/>
      <c r="R6096" s="404"/>
      <c r="S6096" s="404"/>
      <c r="T6096" s="404"/>
    </row>
    <row r="6097" spans="12:20" ht="16.8">
      <c r="L6097" s="404"/>
      <c r="M6097" s="404"/>
      <c r="N6097" s="404"/>
      <c r="O6097" s="404"/>
      <c r="P6097" s="404"/>
      <c r="Q6097" s="404"/>
      <c r="R6097" s="404"/>
      <c r="S6097" s="404"/>
      <c r="T6097" s="404"/>
    </row>
    <row r="6098" spans="12:20" ht="16.8">
      <c r="L6098" s="404"/>
      <c r="M6098" s="404"/>
      <c r="N6098" s="404"/>
      <c r="O6098" s="404"/>
      <c r="P6098" s="404"/>
      <c r="Q6098" s="404"/>
      <c r="R6098" s="404"/>
      <c r="S6098" s="404"/>
      <c r="T6098" s="404"/>
    </row>
    <row r="6099" spans="12:20" ht="16.8">
      <c r="L6099" s="404"/>
      <c r="M6099" s="404"/>
      <c r="N6099" s="404"/>
      <c r="O6099" s="404"/>
      <c r="P6099" s="404"/>
      <c r="Q6099" s="404"/>
      <c r="R6099" s="404"/>
      <c r="S6099" s="404"/>
      <c r="T6099" s="404"/>
    </row>
    <row r="6100" spans="12:20" ht="16.8">
      <c r="L6100" s="404"/>
      <c r="M6100" s="404"/>
      <c r="N6100" s="404"/>
      <c r="O6100" s="404"/>
      <c r="P6100" s="404"/>
      <c r="Q6100" s="404"/>
      <c r="R6100" s="404"/>
      <c r="S6100" s="404"/>
      <c r="T6100" s="404"/>
    </row>
    <row r="6101" spans="12:20" ht="16.8">
      <c r="L6101" s="404"/>
      <c r="M6101" s="404"/>
      <c r="N6101" s="404"/>
      <c r="O6101" s="404"/>
      <c r="P6101" s="404"/>
      <c r="Q6101" s="404"/>
      <c r="R6101" s="404"/>
      <c r="S6101" s="404"/>
      <c r="T6101" s="404"/>
    </row>
    <row r="6102" spans="12:20" ht="16.8">
      <c r="L6102" s="404"/>
      <c r="M6102" s="404"/>
      <c r="N6102" s="404"/>
      <c r="O6102" s="404"/>
      <c r="P6102" s="404"/>
      <c r="Q6102" s="404"/>
      <c r="R6102" s="404"/>
      <c r="S6102" s="404"/>
      <c r="T6102" s="404"/>
    </row>
    <row r="6103" spans="12:20" ht="16.8">
      <c r="L6103" s="404"/>
      <c r="M6103" s="404"/>
      <c r="N6103" s="404"/>
      <c r="O6103" s="404"/>
      <c r="P6103" s="404"/>
      <c r="Q6103" s="404"/>
      <c r="R6103" s="404"/>
      <c r="S6103" s="404"/>
      <c r="T6103" s="404"/>
    </row>
    <row r="6104" spans="12:20" ht="16.8">
      <c r="L6104" s="404"/>
      <c r="M6104" s="404"/>
      <c r="N6104" s="404"/>
      <c r="O6104" s="404"/>
      <c r="P6104" s="404"/>
      <c r="Q6104" s="404"/>
      <c r="R6104" s="404"/>
      <c r="S6104" s="404"/>
      <c r="T6104" s="404"/>
    </row>
    <row r="6105" spans="12:20" ht="16.8">
      <c r="L6105" s="404"/>
      <c r="M6105" s="404"/>
      <c r="N6105" s="404"/>
      <c r="O6105" s="404"/>
      <c r="P6105" s="404"/>
      <c r="Q6105" s="404"/>
      <c r="R6105" s="404"/>
      <c r="S6105" s="404"/>
      <c r="T6105" s="404"/>
    </row>
    <row r="6106" spans="12:20" ht="16.8">
      <c r="L6106" s="404"/>
      <c r="M6106" s="404"/>
      <c r="N6106" s="404"/>
      <c r="O6106" s="404"/>
      <c r="P6106" s="404"/>
      <c r="Q6106" s="404"/>
      <c r="R6106" s="404"/>
      <c r="S6106" s="404"/>
      <c r="T6106" s="404"/>
    </row>
    <row r="6107" spans="12:20" ht="16.8">
      <c r="L6107" s="404"/>
      <c r="M6107" s="404"/>
      <c r="N6107" s="404"/>
      <c r="O6107" s="404"/>
      <c r="P6107" s="404"/>
      <c r="Q6107" s="404"/>
      <c r="R6107" s="404"/>
      <c r="S6107" s="404"/>
      <c r="T6107" s="404"/>
    </row>
    <row r="6108" spans="12:20" ht="16.8">
      <c r="L6108" s="404"/>
      <c r="M6108" s="404"/>
      <c r="N6108" s="404"/>
      <c r="O6108" s="404"/>
      <c r="P6108" s="404"/>
      <c r="Q6108" s="404"/>
      <c r="R6108" s="404"/>
      <c r="S6108" s="404"/>
      <c r="T6108" s="404"/>
    </row>
    <row r="6109" spans="12:20" ht="16.8">
      <c r="L6109" s="404"/>
      <c r="M6109" s="404"/>
      <c r="N6109" s="404"/>
      <c r="O6109" s="404"/>
      <c r="P6109" s="404"/>
      <c r="Q6109" s="404"/>
      <c r="R6109" s="404"/>
      <c r="S6109" s="404"/>
      <c r="T6109" s="404"/>
    </row>
    <row r="6110" spans="12:20" ht="16.8">
      <c r="L6110" s="404"/>
      <c r="M6110" s="404"/>
      <c r="N6110" s="404"/>
      <c r="O6110" s="404"/>
      <c r="P6110" s="404"/>
      <c r="Q6110" s="404"/>
      <c r="R6110" s="404"/>
      <c r="S6110" s="404"/>
      <c r="T6110" s="404"/>
    </row>
    <row r="6111" spans="12:20" ht="16.8">
      <c r="L6111" s="404"/>
      <c r="M6111" s="404"/>
      <c r="N6111" s="404"/>
      <c r="O6111" s="404"/>
      <c r="P6111" s="404"/>
      <c r="Q6111" s="404"/>
      <c r="R6111" s="404"/>
      <c r="S6111" s="404"/>
      <c r="T6111" s="404"/>
    </row>
    <row r="6112" spans="12:20" ht="16.8">
      <c r="L6112" s="404"/>
      <c r="M6112" s="404"/>
      <c r="N6112" s="404"/>
      <c r="O6112" s="404"/>
      <c r="P6112" s="404"/>
      <c r="Q6112" s="404"/>
      <c r="R6112" s="404"/>
      <c r="S6112" s="404"/>
      <c r="T6112" s="404"/>
    </row>
    <row r="6113" spans="12:20" ht="16.8">
      <c r="L6113" s="404"/>
      <c r="M6113" s="404"/>
      <c r="N6113" s="404"/>
      <c r="O6113" s="404"/>
      <c r="P6113" s="404"/>
      <c r="Q6113" s="404"/>
      <c r="R6113" s="404"/>
      <c r="S6113" s="404"/>
      <c r="T6113" s="404"/>
    </row>
    <row r="6114" spans="12:20" ht="16.8">
      <c r="L6114" s="404"/>
      <c r="M6114" s="404"/>
      <c r="N6114" s="404"/>
      <c r="O6114" s="404"/>
      <c r="P6114" s="404"/>
      <c r="Q6114" s="404"/>
      <c r="R6114" s="404"/>
      <c r="S6114" s="404"/>
      <c r="T6114" s="404"/>
    </row>
    <row r="6115" spans="12:20" ht="16.8">
      <c r="L6115" s="404"/>
      <c r="M6115" s="404"/>
      <c r="N6115" s="404"/>
      <c r="O6115" s="404"/>
      <c r="P6115" s="404"/>
      <c r="Q6115" s="404"/>
      <c r="R6115" s="404"/>
      <c r="S6115" s="404"/>
      <c r="T6115" s="404"/>
    </row>
    <row r="6116" spans="12:20" ht="16.8">
      <c r="L6116" s="404"/>
      <c r="M6116" s="404"/>
      <c r="N6116" s="404"/>
      <c r="O6116" s="404"/>
      <c r="P6116" s="404"/>
      <c r="Q6116" s="404"/>
      <c r="R6116" s="404"/>
      <c r="S6116" s="404"/>
      <c r="T6116" s="404"/>
    </row>
    <row r="6117" spans="12:20" ht="16.8">
      <c r="L6117" s="404"/>
      <c r="M6117" s="404"/>
      <c r="N6117" s="404"/>
      <c r="O6117" s="404"/>
      <c r="P6117" s="404"/>
      <c r="Q6117" s="404"/>
      <c r="R6117" s="404"/>
      <c r="S6117" s="404"/>
      <c r="T6117" s="404"/>
    </row>
    <row r="6118" spans="12:20" ht="16.8">
      <c r="L6118" s="404"/>
      <c r="M6118" s="404"/>
      <c r="N6118" s="404"/>
      <c r="O6118" s="404"/>
      <c r="P6118" s="404"/>
      <c r="Q6118" s="404"/>
      <c r="R6118" s="404"/>
      <c r="S6118" s="404"/>
      <c r="T6118" s="404"/>
    </row>
    <row r="6119" spans="12:20" ht="16.8">
      <c r="L6119" s="404"/>
      <c r="M6119" s="404"/>
      <c r="N6119" s="404"/>
      <c r="O6119" s="404"/>
      <c r="P6119" s="404"/>
      <c r="Q6119" s="404"/>
      <c r="R6119" s="404"/>
      <c r="S6119" s="404"/>
      <c r="T6119" s="404"/>
    </row>
    <row r="6120" spans="12:20" ht="16.8">
      <c r="L6120" s="404"/>
      <c r="M6120" s="404"/>
      <c r="N6120" s="404"/>
      <c r="O6120" s="404"/>
      <c r="P6120" s="404"/>
      <c r="Q6120" s="404"/>
      <c r="R6120" s="404"/>
      <c r="S6120" s="404"/>
      <c r="T6120" s="404"/>
    </row>
    <row r="6121" spans="12:20" ht="16.8">
      <c r="L6121" s="404"/>
      <c r="M6121" s="404"/>
      <c r="N6121" s="404"/>
      <c r="O6121" s="404"/>
      <c r="P6121" s="404"/>
      <c r="Q6121" s="404"/>
      <c r="R6121" s="404"/>
      <c r="S6121" s="404"/>
      <c r="T6121" s="404"/>
    </row>
    <row r="6122" spans="12:20" ht="16.8">
      <c r="L6122" s="404"/>
      <c r="M6122" s="404"/>
      <c r="N6122" s="404"/>
      <c r="O6122" s="404"/>
      <c r="P6122" s="404"/>
      <c r="Q6122" s="404"/>
      <c r="R6122" s="404"/>
      <c r="S6122" s="404"/>
      <c r="T6122" s="404"/>
    </row>
    <row r="6123" spans="12:20" ht="16.8">
      <c r="L6123" s="404"/>
      <c r="M6123" s="404"/>
      <c r="N6123" s="404"/>
      <c r="O6123" s="404"/>
      <c r="P6123" s="404"/>
      <c r="Q6123" s="404"/>
      <c r="R6123" s="404"/>
      <c r="S6123" s="404"/>
      <c r="T6123" s="404"/>
    </row>
    <row r="6124" spans="12:20" ht="16.8">
      <c r="L6124" s="404"/>
      <c r="M6124" s="404"/>
      <c r="N6124" s="404"/>
      <c r="O6124" s="404"/>
      <c r="P6124" s="404"/>
      <c r="Q6124" s="404"/>
      <c r="R6124" s="404"/>
      <c r="S6124" s="404"/>
      <c r="T6124" s="404"/>
    </row>
    <row r="6125" spans="12:20" ht="16.8">
      <c r="L6125" s="404"/>
      <c r="M6125" s="404"/>
      <c r="N6125" s="404"/>
      <c r="O6125" s="404"/>
      <c r="P6125" s="404"/>
      <c r="Q6125" s="404"/>
      <c r="R6125" s="404"/>
      <c r="S6125" s="404"/>
      <c r="T6125" s="404"/>
    </row>
    <row r="6126" spans="12:20" ht="16.8">
      <c r="L6126" s="404"/>
      <c r="M6126" s="404"/>
      <c r="N6126" s="404"/>
      <c r="O6126" s="404"/>
      <c r="P6126" s="404"/>
      <c r="Q6126" s="404"/>
      <c r="R6126" s="404"/>
      <c r="S6126" s="404"/>
      <c r="T6126" s="404"/>
    </row>
    <row r="6127" spans="12:20" ht="16.8">
      <c r="L6127" s="404"/>
      <c r="M6127" s="404"/>
      <c r="N6127" s="404"/>
      <c r="O6127" s="404"/>
      <c r="P6127" s="404"/>
      <c r="Q6127" s="404"/>
      <c r="R6127" s="404"/>
      <c r="S6127" s="404"/>
      <c r="T6127" s="404"/>
    </row>
    <row r="6128" spans="12:20" ht="16.8">
      <c r="L6128" s="404"/>
      <c r="M6128" s="404"/>
      <c r="N6128" s="404"/>
      <c r="O6128" s="404"/>
      <c r="P6128" s="404"/>
      <c r="Q6128" s="404"/>
      <c r="R6128" s="404"/>
      <c r="S6128" s="404"/>
      <c r="T6128" s="404"/>
    </row>
    <row r="6129" spans="12:20" ht="16.8">
      <c r="L6129" s="404"/>
      <c r="M6129" s="404"/>
      <c r="N6129" s="404"/>
      <c r="O6129" s="404"/>
      <c r="P6129" s="404"/>
      <c r="Q6129" s="404"/>
      <c r="R6129" s="404"/>
      <c r="S6129" s="404"/>
      <c r="T6129" s="404"/>
    </row>
    <row r="6130" spans="12:20" ht="16.8">
      <c r="L6130" s="404"/>
      <c r="M6130" s="404"/>
      <c r="N6130" s="404"/>
      <c r="O6130" s="404"/>
      <c r="P6130" s="404"/>
      <c r="Q6130" s="404"/>
      <c r="R6130" s="404"/>
      <c r="S6130" s="404"/>
      <c r="T6130" s="404"/>
    </row>
    <row r="6131" spans="12:20" ht="16.8">
      <c r="L6131" s="404"/>
      <c r="M6131" s="404"/>
      <c r="N6131" s="404"/>
      <c r="O6131" s="404"/>
      <c r="P6131" s="404"/>
      <c r="Q6131" s="404"/>
      <c r="R6131" s="404"/>
      <c r="S6131" s="404"/>
      <c r="T6131" s="404"/>
    </row>
    <row r="6132" spans="12:20" ht="16.8">
      <c r="L6132" s="404"/>
      <c r="M6132" s="404"/>
      <c r="N6132" s="404"/>
      <c r="O6132" s="404"/>
      <c r="P6132" s="404"/>
      <c r="Q6132" s="404"/>
      <c r="R6132" s="404"/>
      <c r="S6132" s="404"/>
      <c r="T6132" s="404"/>
    </row>
    <row r="6133" spans="12:20" ht="16.8">
      <c r="L6133" s="404"/>
      <c r="M6133" s="404"/>
      <c r="N6133" s="404"/>
      <c r="O6133" s="404"/>
      <c r="P6133" s="404"/>
      <c r="Q6133" s="404"/>
      <c r="R6133" s="404"/>
      <c r="S6133" s="404"/>
      <c r="T6133" s="404"/>
    </row>
    <row r="6134" spans="12:20" ht="16.8">
      <c r="L6134" s="404"/>
      <c r="M6134" s="404"/>
      <c r="N6134" s="404"/>
      <c r="O6134" s="404"/>
      <c r="P6134" s="404"/>
      <c r="Q6134" s="404"/>
      <c r="R6134" s="404"/>
      <c r="S6134" s="404"/>
      <c r="T6134" s="404"/>
    </row>
    <row r="6135" spans="12:20" ht="16.8">
      <c r="L6135" s="404"/>
      <c r="M6135" s="404"/>
      <c r="N6135" s="404"/>
      <c r="O6135" s="404"/>
      <c r="P6135" s="404"/>
      <c r="Q6135" s="404"/>
      <c r="R6135" s="404"/>
      <c r="S6135" s="404"/>
      <c r="T6135" s="404"/>
    </row>
    <row r="6136" spans="12:20" ht="16.8">
      <c r="L6136" s="404"/>
      <c r="M6136" s="404"/>
      <c r="N6136" s="404"/>
      <c r="O6136" s="404"/>
      <c r="P6136" s="404"/>
      <c r="Q6136" s="404"/>
      <c r="R6136" s="404"/>
      <c r="S6136" s="404"/>
      <c r="T6136" s="404"/>
    </row>
    <row r="6137" spans="12:20" ht="16.8">
      <c r="L6137" s="404"/>
      <c r="M6137" s="404"/>
      <c r="N6137" s="404"/>
      <c r="O6137" s="404"/>
      <c r="P6137" s="404"/>
      <c r="Q6137" s="404"/>
      <c r="R6137" s="404"/>
      <c r="S6137" s="404"/>
      <c r="T6137" s="404"/>
    </row>
    <row r="6138" spans="12:20" ht="16.8">
      <c r="L6138" s="404"/>
      <c r="M6138" s="404"/>
      <c r="N6138" s="404"/>
      <c r="O6138" s="404"/>
      <c r="P6138" s="404"/>
      <c r="Q6138" s="404"/>
      <c r="R6138" s="404"/>
      <c r="S6138" s="404"/>
      <c r="T6138" s="404"/>
    </row>
    <row r="6139" spans="12:20" ht="16.8">
      <c r="L6139" s="404"/>
      <c r="M6139" s="404"/>
      <c r="N6139" s="404"/>
      <c r="O6139" s="404"/>
      <c r="P6139" s="404"/>
      <c r="Q6139" s="404"/>
      <c r="R6139" s="404"/>
      <c r="S6139" s="404"/>
      <c r="T6139" s="404"/>
    </row>
    <row r="6140" spans="12:20" ht="16.8">
      <c r="L6140" s="404"/>
      <c r="M6140" s="404"/>
      <c r="N6140" s="404"/>
      <c r="O6140" s="404"/>
      <c r="P6140" s="404"/>
      <c r="Q6140" s="404"/>
      <c r="R6140" s="404"/>
      <c r="S6140" s="404"/>
      <c r="T6140" s="404"/>
    </row>
    <row r="6141" spans="12:20" ht="16.8">
      <c r="L6141" s="404"/>
      <c r="M6141" s="404"/>
      <c r="N6141" s="404"/>
      <c r="O6141" s="404"/>
      <c r="P6141" s="404"/>
      <c r="Q6141" s="404"/>
      <c r="R6141" s="404"/>
      <c r="S6141" s="404"/>
      <c r="T6141" s="404"/>
    </row>
    <row r="6142" spans="12:20" ht="16.8">
      <c r="L6142" s="404"/>
      <c r="M6142" s="404"/>
      <c r="N6142" s="404"/>
      <c r="O6142" s="404"/>
      <c r="P6142" s="404"/>
      <c r="Q6142" s="404"/>
      <c r="R6142" s="404"/>
      <c r="S6142" s="404"/>
      <c r="T6142" s="404"/>
    </row>
    <row r="6143" spans="12:20" ht="16.8">
      <c r="L6143" s="404"/>
      <c r="M6143" s="404"/>
      <c r="N6143" s="404"/>
      <c r="O6143" s="404"/>
      <c r="P6143" s="404"/>
      <c r="Q6143" s="404"/>
      <c r="R6143" s="404"/>
      <c r="S6143" s="404"/>
      <c r="T6143" s="404"/>
    </row>
    <row r="6144" spans="12:20" ht="16.8">
      <c r="L6144" s="404"/>
      <c r="M6144" s="404"/>
      <c r="N6144" s="404"/>
      <c r="O6144" s="404"/>
      <c r="P6144" s="404"/>
      <c r="Q6144" s="404"/>
      <c r="R6144" s="404"/>
      <c r="S6144" s="404"/>
      <c r="T6144" s="404"/>
    </row>
    <row r="6145" spans="12:20" ht="16.8">
      <c r="L6145" s="404"/>
      <c r="M6145" s="404"/>
      <c r="N6145" s="404"/>
      <c r="O6145" s="404"/>
      <c r="P6145" s="404"/>
      <c r="Q6145" s="404"/>
      <c r="R6145" s="404"/>
      <c r="S6145" s="404"/>
      <c r="T6145" s="404"/>
    </row>
    <row r="6146" spans="12:20" ht="16.8">
      <c r="L6146" s="404"/>
      <c r="M6146" s="404"/>
      <c r="N6146" s="404"/>
      <c r="O6146" s="404"/>
      <c r="P6146" s="404"/>
      <c r="Q6146" s="404"/>
      <c r="R6146" s="404"/>
      <c r="S6146" s="404"/>
      <c r="T6146" s="404"/>
    </row>
    <row r="6147" spans="12:20" ht="16.8">
      <c r="L6147" s="404"/>
      <c r="M6147" s="404"/>
      <c r="N6147" s="404"/>
      <c r="O6147" s="404"/>
      <c r="P6147" s="404"/>
      <c r="Q6147" s="404"/>
      <c r="R6147" s="404"/>
      <c r="S6147" s="404"/>
      <c r="T6147" s="404"/>
    </row>
    <row r="6148" spans="12:20" ht="16.8">
      <c r="L6148" s="404"/>
      <c r="M6148" s="404"/>
      <c r="N6148" s="404"/>
      <c r="O6148" s="404"/>
      <c r="P6148" s="404"/>
      <c r="Q6148" s="404"/>
      <c r="R6148" s="404"/>
      <c r="S6148" s="404"/>
      <c r="T6148" s="404"/>
    </row>
    <row r="6149" spans="12:20" ht="16.8">
      <c r="L6149" s="404"/>
      <c r="M6149" s="404"/>
      <c r="N6149" s="404"/>
      <c r="O6149" s="404"/>
      <c r="P6149" s="404"/>
      <c r="Q6149" s="404"/>
      <c r="R6149" s="404"/>
      <c r="S6149" s="404"/>
      <c r="T6149" s="404"/>
    </row>
    <row r="6150" spans="12:20" ht="16.8">
      <c r="L6150" s="404"/>
      <c r="M6150" s="404"/>
      <c r="N6150" s="404"/>
      <c r="O6150" s="404"/>
      <c r="P6150" s="404"/>
      <c r="Q6150" s="404"/>
      <c r="R6150" s="404"/>
      <c r="S6150" s="404"/>
      <c r="T6150" s="404"/>
    </row>
    <row r="6151" spans="12:20" ht="16.8">
      <c r="L6151" s="404"/>
      <c r="M6151" s="404"/>
      <c r="N6151" s="404"/>
      <c r="O6151" s="404"/>
      <c r="P6151" s="404"/>
      <c r="Q6151" s="404"/>
      <c r="R6151" s="404"/>
      <c r="S6151" s="404"/>
      <c r="T6151" s="404"/>
    </row>
    <row r="6152" spans="12:20" ht="16.8">
      <c r="L6152" s="404"/>
      <c r="M6152" s="404"/>
      <c r="N6152" s="404"/>
      <c r="O6152" s="404"/>
      <c r="P6152" s="404"/>
      <c r="Q6152" s="404"/>
      <c r="R6152" s="404"/>
      <c r="S6152" s="404"/>
      <c r="T6152" s="404"/>
    </row>
    <row r="6153" spans="12:20" ht="16.8">
      <c r="L6153" s="404"/>
      <c r="M6153" s="404"/>
      <c r="N6153" s="404"/>
      <c r="O6153" s="404"/>
      <c r="P6153" s="404"/>
      <c r="Q6153" s="404"/>
      <c r="R6153" s="404"/>
      <c r="S6153" s="404"/>
      <c r="T6153" s="404"/>
    </row>
    <row r="6154" spans="12:20" ht="16.8">
      <c r="L6154" s="404"/>
      <c r="M6154" s="404"/>
      <c r="N6154" s="404"/>
      <c r="O6154" s="404"/>
      <c r="P6154" s="404"/>
      <c r="Q6154" s="404"/>
      <c r="R6154" s="404"/>
      <c r="S6154" s="404"/>
      <c r="T6154" s="404"/>
    </row>
    <row r="6155" spans="12:20" ht="16.8">
      <c r="L6155" s="404"/>
      <c r="M6155" s="404"/>
      <c r="N6155" s="404"/>
      <c r="O6155" s="404"/>
      <c r="P6155" s="404"/>
      <c r="Q6155" s="404"/>
      <c r="R6155" s="404"/>
      <c r="S6155" s="404"/>
      <c r="T6155" s="404"/>
    </row>
    <row r="6156" spans="12:20" ht="16.8">
      <c r="L6156" s="404"/>
      <c r="M6156" s="404"/>
      <c r="N6156" s="404"/>
      <c r="O6156" s="404"/>
      <c r="P6156" s="404"/>
      <c r="Q6156" s="404"/>
      <c r="R6156" s="404"/>
      <c r="S6156" s="404"/>
      <c r="T6156" s="404"/>
    </row>
    <row r="6157" spans="12:20" ht="16.8">
      <c r="L6157" s="404"/>
      <c r="M6157" s="404"/>
      <c r="N6157" s="404"/>
      <c r="O6157" s="404"/>
      <c r="P6157" s="404"/>
      <c r="Q6157" s="404"/>
      <c r="R6157" s="404"/>
      <c r="S6157" s="404"/>
      <c r="T6157" s="404"/>
    </row>
    <row r="6158" spans="12:20" ht="16.8">
      <c r="L6158" s="404"/>
      <c r="M6158" s="404"/>
      <c r="N6158" s="404"/>
      <c r="O6158" s="404"/>
      <c r="P6158" s="404"/>
      <c r="Q6158" s="404"/>
      <c r="R6158" s="404"/>
      <c r="S6158" s="404"/>
      <c r="T6158" s="404"/>
    </row>
    <row r="6159" spans="12:20" ht="16.8">
      <c r="L6159" s="404"/>
      <c r="M6159" s="404"/>
      <c r="N6159" s="404"/>
      <c r="O6159" s="404"/>
      <c r="P6159" s="404"/>
      <c r="Q6159" s="404"/>
      <c r="R6159" s="404"/>
      <c r="S6159" s="404"/>
      <c r="T6159" s="404"/>
    </row>
    <row r="6160" spans="12:20" ht="16.8">
      <c r="L6160" s="404"/>
      <c r="M6160" s="404"/>
      <c r="N6160" s="404"/>
      <c r="O6160" s="404"/>
      <c r="P6160" s="404"/>
      <c r="Q6160" s="404"/>
      <c r="R6160" s="404"/>
      <c r="S6160" s="404"/>
      <c r="T6160" s="404"/>
    </row>
    <row r="6161" spans="12:20" ht="16.8">
      <c r="L6161" s="404"/>
      <c r="M6161" s="404"/>
      <c r="N6161" s="404"/>
      <c r="O6161" s="404"/>
      <c r="P6161" s="404"/>
      <c r="Q6161" s="404"/>
      <c r="R6161" s="404"/>
      <c r="S6161" s="404"/>
      <c r="T6161" s="404"/>
    </row>
    <row r="6162" spans="12:20" ht="16.8">
      <c r="L6162" s="404"/>
      <c r="M6162" s="404"/>
      <c r="N6162" s="404"/>
      <c r="O6162" s="404"/>
      <c r="P6162" s="404"/>
      <c r="Q6162" s="404"/>
      <c r="R6162" s="404"/>
      <c r="S6162" s="404"/>
      <c r="T6162" s="404"/>
    </row>
    <row r="6163" spans="12:20" ht="16.8">
      <c r="L6163" s="404"/>
      <c r="M6163" s="404"/>
      <c r="N6163" s="404"/>
      <c r="O6163" s="404"/>
      <c r="P6163" s="404"/>
      <c r="Q6163" s="404"/>
      <c r="R6163" s="404"/>
      <c r="S6163" s="404"/>
      <c r="T6163" s="404"/>
    </row>
    <row r="6164" spans="12:20" ht="16.8">
      <c r="L6164" s="404"/>
      <c r="M6164" s="404"/>
      <c r="N6164" s="404"/>
      <c r="O6164" s="404"/>
      <c r="P6164" s="404"/>
      <c r="Q6164" s="404"/>
      <c r="R6164" s="404"/>
      <c r="S6164" s="404"/>
      <c r="T6164" s="404"/>
    </row>
    <row r="6165" spans="12:20" ht="16.8">
      <c r="L6165" s="404"/>
      <c r="M6165" s="404"/>
      <c r="N6165" s="404"/>
      <c r="O6165" s="404"/>
      <c r="P6165" s="404"/>
      <c r="Q6165" s="404"/>
      <c r="R6165" s="404"/>
      <c r="S6165" s="404"/>
      <c r="T6165" s="404"/>
    </row>
    <row r="6166" spans="12:20" ht="16.8">
      <c r="L6166" s="404"/>
      <c r="M6166" s="404"/>
      <c r="N6166" s="404"/>
      <c r="O6166" s="404"/>
      <c r="P6166" s="404"/>
      <c r="Q6166" s="404"/>
      <c r="R6166" s="404"/>
      <c r="S6166" s="404"/>
      <c r="T6166" s="404"/>
    </row>
    <row r="6167" spans="12:20" ht="16.8">
      <c r="L6167" s="404"/>
      <c r="M6167" s="404"/>
      <c r="N6167" s="404"/>
      <c r="O6167" s="404"/>
      <c r="P6167" s="404"/>
      <c r="Q6167" s="404"/>
      <c r="R6167" s="404"/>
      <c r="S6167" s="404"/>
      <c r="T6167" s="404"/>
    </row>
    <row r="6168" spans="12:20" ht="16.8">
      <c r="L6168" s="404"/>
      <c r="M6168" s="404"/>
      <c r="N6168" s="404"/>
      <c r="O6168" s="404"/>
      <c r="P6168" s="404"/>
      <c r="Q6168" s="404"/>
      <c r="R6168" s="404"/>
      <c r="S6168" s="404"/>
      <c r="T6168" s="404"/>
    </row>
    <row r="6169" spans="12:20" ht="16.8">
      <c r="L6169" s="404"/>
      <c r="M6169" s="404"/>
      <c r="N6169" s="404"/>
      <c r="O6169" s="404"/>
      <c r="P6169" s="404"/>
      <c r="Q6169" s="404"/>
      <c r="R6169" s="404"/>
      <c r="S6169" s="404"/>
      <c r="T6169" s="404"/>
    </row>
    <row r="6170" spans="12:20" ht="16.8">
      <c r="L6170" s="404"/>
      <c r="M6170" s="404"/>
      <c r="N6170" s="404"/>
      <c r="O6170" s="404"/>
      <c r="P6170" s="404"/>
      <c r="Q6170" s="404"/>
      <c r="R6170" s="404"/>
      <c r="S6170" s="404"/>
      <c r="T6170" s="404"/>
    </row>
    <row r="6171" spans="12:20" ht="16.8">
      <c r="L6171" s="404"/>
      <c r="M6171" s="404"/>
      <c r="N6171" s="404"/>
      <c r="O6171" s="404"/>
      <c r="P6171" s="404"/>
      <c r="Q6171" s="404"/>
      <c r="R6171" s="404"/>
      <c r="S6171" s="404"/>
      <c r="T6171" s="404"/>
    </row>
    <row r="6172" spans="12:20" ht="16.8">
      <c r="L6172" s="404"/>
      <c r="M6172" s="404"/>
      <c r="N6172" s="404"/>
      <c r="O6172" s="404"/>
      <c r="P6172" s="404"/>
      <c r="Q6172" s="404"/>
      <c r="R6172" s="404"/>
      <c r="S6172" s="404"/>
      <c r="T6172" s="404"/>
    </row>
    <row r="6173" spans="12:20" ht="16.8">
      <c r="L6173" s="404"/>
      <c r="M6173" s="404"/>
      <c r="N6173" s="404"/>
      <c r="O6173" s="404"/>
      <c r="P6173" s="404"/>
      <c r="Q6173" s="404"/>
      <c r="R6173" s="404"/>
      <c r="S6173" s="404"/>
      <c r="T6173" s="404"/>
    </row>
    <row r="6174" spans="12:20" ht="16.8">
      <c r="L6174" s="404"/>
      <c r="M6174" s="404"/>
      <c r="N6174" s="404"/>
      <c r="O6174" s="404"/>
      <c r="P6174" s="404"/>
      <c r="Q6174" s="404"/>
      <c r="R6174" s="404"/>
      <c r="S6174" s="404"/>
      <c r="T6174" s="404"/>
    </row>
    <row r="6175" spans="12:20" ht="16.8">
      <c r="L6175" s="404"/>
      <c r="M6175" s="404"/>
      <c r="N6175" s="404"/>
      <c r="O6175" s="404"/>
      <c r="P6175" s="404"/>
      <c r="Q6175" s="404"/>
      <c r="R6175" s="404"/>
      <c r="S6175" s="404"/>
      <c r="T6175" s="404"/>
    </row>
    <row r="6176" spans="12:20" ht="16.8">
      <c r="L6176" s="404"/>
      <c r="M6176" s="404"/>
      <c r="N6176" s="404"/>
      <c r="O6176" s="404"/>
      <c r="P6176" s="404"/>
      <c r="Q6176" s="404"/>
      <c r="R6176" s="404"/>
      <c r="S6176" s="404"/>
      <c r="T6176" s="404"/>
    </row>
    <row r="6177" spans="12:20" ht="16.8">
      <c r="L6177" s="404"/>
      <c r="M6177" s="404"/>
      <c r="N6177" s="404"/>
      <c r="O6177" s="404"/>
      <c r="P6177" s="404"/>
      <c r="Q6177" s="404"/>
      <c r="R6177" s="404"/>
      <c r="S6177" s="404"/>
      <c r="T6177" s="404"/>
    </row>
    <row r="6178" spans="12:20" ht="16.8">
      <c r="L6178" s="404"/>
      <c r="M6178" s="404"/>
      <c r="N6178" s="404"/>
      <c r="O6178" s="404"/>
      <c r="P6178" s="404"/>
      <c r="Q6178" s="404"/>
      <c r="R6178" s="404"/>
      <c r="S6178" s="404"/>
      <c r="T6178" s="404"/>
    </row>
    <row r="6179" spans="12:20" ht="16.8">
      <c r="L6179" s="404"/>
      <c r="M6179" s="404"/>
      <c r="N6179" s="404"/>
      <c r="O6179" s="404"/>
      <c r="P6179" s="404"/>
      <c r="Q6179" s="404"/>
      <c r="R6179" s="404"/>
      <c r="S6179" s="404"/>
      <c r="T6179" s="404"/>
    </row>
    <row r="6180" spans="12:20" ht="16.8">
      <c r="L6180" s="404"/>
      <c r="M6180" s="404"/>
      <c r="N6180" s="404"/>
      <c r="O6180" s="404"/>
      <c r="P6180" s="404"/>
      <c r="Q6180" s="404"/>
      <c r="R6180" s="404"/>
      <c r="S6180" s="404"/>
      <c r="T6180" s="404"/>
    </row>
    <row r="6181" spans="12:20" ht="16.8">
      <c r="L6181" s="404"/>
      <c r="M6181" s="404"/>
      <c r="N6181" s="404"/>
      <c r="O6181" s="404"/>
      <c r="P6181" s="404"/>
      <c r="Q6181" s="404"/>
      <c r="R6181" s="404"/>
      <c r="S6181" s="404"/>
      <c r="T6181" s="404"/>
    </row>
    <row r="6182" spans="12:20" ht="16.8">
      <c r="L6182" s="404"/>
      <c r="M6182" s="404"/>
      <c r="N6182" s="404"/>
      <c r="O6182" s="404"/>
      <c r="P6182" s="404"/>
      <c r="Q6182" s="404"/>
      <c r="R6182" s="404"/>
      <c r="S6182" s="404"/>
      <c r="T6182" s="404"/>
    </row>
    <row r="6183" spans="12:20" ht="16.8">
      <c r="L6183" s="404"/>
      <c r="M6183" s="404"/>
      <c r="N6183" s="404"/>
      <c r="O6183" s="404"/>
      <c r="P6183" s="404"/>
      <c r="Q6183" s="404"/>
      <c r="R6183" s="404"/>
      <c r="S6183" s="404"/>
      <c r="T6183" s="404"/>
    </row>
    <row r="6184" spans="12:20" ht="16.8">
      <c r="L6184" s="404"/>
      <c r="M6184" s="404"/>
      <c r="N6184" s="404"/>
      <c r="O6184" s="404"/>
      <c r="P6184" s="404"/>
      <c r="Q6184" s="404"/>
      <c r="R6184" s="404"/>
      <c r="S6184" s="404"/>
      <c r="T6184" s="404"/>
    </row>
    <row r="6185" spans="12:20" ht="16.8">
      <c r="L6185" s="404"/>
      <c r="M6185" s="404"/>
      <c r="N6185" s="404"/>
      <c r="O6185" s="404"/>
      <c r="P6185" s="404"/>
      <c r="Q6185" s="404"/>
      <c r="R6185" s="404"/>
      <c r="S6185" s="404"/>
      <c r="T6185" s="404"/>
    </row>
    <row r="6186" spans="12:20" ht="16.8">
      <c r="L6186" s="404"/>
      <c r="M6186" s="404"/>
      <c r="N6186" s="404"/>
      <c r="O6186" s="404"/>
      <c r="P6186" s="404"/>
      <c r="Q6186" s="404"/>
      <c r="R6186" s="404"/>
      <c r="S6186" s="404"/>
      <c r="T6186" s="404"/>
    </row>
    <row r="6187" spans="12:20" ht="16.8">
      <c r="L6187" s="404"/>
      <c r="M6187" s="404"/>
      <c r="N6187" s="404"/>
      <c r="O6187" s="404"/>
      <c r="P6187" s="404"/>
      <c r="Q6187" s="404"/>
      <c r="R6187" s="404"/>
      <c r="S6187" s="404"/>
      <c r="T6187" s="404"/>
    </row>
    <row r="6188" spans="12:20" ht="16.8">
      <c r="L6188" s="404"/>
      <c r="M6188" s="404"/>
      <c r="N6188" s="404"/>
      <c r="O6188" s="404"/>
      <c r="P6188" s="404"/>
      <c r="Q6188" s="404"/>
      <c r="R6188" s="404"/>
      <c r="S6188" s="404"/>
      <c r="T6188" s="404"/>
    </row>
    <row r="6189" spans="12:20" ht="16.8">
      <c r="L6189" s="404"/>
      <c r="M6189" s="404"/>
      <c r="N6189" s="404"/>
      <c r="O6189" s="404"/>
      <c r="P6189" s="404"/>
      <c r="Q6189" s="404"/>
      <c r="R6189" s="404"/>
      <c r="S6189" s="404"/>
      <c r="T6189" s="404"/>
    </row>
    <row r="6190" spans="12:20" ht="16.8">
      <c r="L6190" s="404"/>
      <c r="M6190" s="404"/>
      <c r="N6190" s="404"/>
      <c r="O6190" s="404"/>
      <c r="P6190" s="404"/>
      <c r="Q6190" s="404"/>
      <c r="R6190" s="404"/>
      <c r="S6190" s="404"/>
      <c r="T6190" s="404"/>
    </row>
    <row r="6191" spans="12:20" ht="16.8">
      <c r="L6191" s="404"/>
      <c r="M6191" s="404"/>
      <c r="N6191" s="404"/>
      <c r="O6191" s="404"/>
      <c r="P6191" s="404"/>
      <c r="Q6191" s="404"/>
      <c r="R6191" s="404"/>
      <c r="S6191" s="404"/>
      <c r="T6191" s="404"/>
    </row>
    <row r="6192" spans="12:20" ht="16.8">
      <c r="L6192" s="404"/>
      <c r="M6192" s="404"/>
      <c r="N6192" s="404"/>
      <c r="O6192" s="404"/>
      <c r="P6192" s="404"/>
      <c r="Q6192" s="404"/>
      <c r="R6192" s="404"/>
      <c r="S6192" s="404"/>
      <c r="T6192" s="404"/>
    </row>
    <row r="6193" spans="12:20" ht="16.8">
      <c r="L6193" s="404"/>
      <c r="M6193" s="404"/>
      <c r="N6193" s="404"/>
      <c r="O6193" s="404"/>
      <c r="P6193" s="404"/>
      <c r="Q6193" s="404"/>
      <c r="R6193" s="404"/>
      <c r="S6193" s="404"/>
      <c r="T6193" s="404"/>
    </row>
    <row r="6194" spans="12:20" ht="16.8">
      <c r="L6194" s="404"/>
      <c r="M6194" s="404"/>
      <c r="N6194" s="404"/>
      <c r="O6194" s="404"/>
      <c r="P6194" s="404"/>
      <c r="Q6194" s="404"/>
      <c r="R6194" s="404"/>
      <c r="S6194" s="404"/>
      <c r="T6194" s="404"/>
    </row>
    <row r="6195" spans="12:20" ht="16.8">
      <c r="L6195" s="404"/>
      <c r="M6195" s="404"/>
      <c r="N6195" s="404"/>
      <c r="O6195" s="404"/>
      <c r="P6195" s="404"/>
      <c r="Q6195" s="404"/>
      <c r="R6195" s="404"/>
      <c r="S6195" s="404"/>
      <c r="T6195" s="404"/>
    </row>
    <row r="6196" spans="12:20" ht="16.8">
      <c r="L6196" s="404"/>
      <c r="M6196" s="404"/>
      <c r="N6196" s="404"/>
      <c r="O6196" s="404"/>
      <c r="P6196" s="404"/>
      <c r="Q6196" s="404"/>
      <c r="R6196" s="404"/>
      <c r="S6196" s="404"/>
      <c r="T6196" s="404"/>
    </row>
    <row r="6197" spans="12:20" ht="16.8">
      <c r="L6197" s="404"/>
      <c r="M6197" s="404"/>
      <c r="N6197" s="404"/>
      <c r="O6197" s="404"/>
      <c r="P6197" s="404"/>
      <c r="Q6197" s="404"/>
      <c r="R6197" s="404"/>
      <c r="S6197" s="404"/>
      <c r="T6197" s="404"/>
    </row>
    <row r="6198" spans="12:20" ht="16.8">
      <c r="L6198" s="404"/>
      <c r="M6198" s="404"/>
      <c r="N6198" s="404"/>
      <c r="O6198" s="404"/>
      <c r="P6198" s="404"/>
      <c r="Q6198" s="404"/>
      <c r="R6198" s="404"/>
      <c r="S6198" s="404"/>
      <c r="T6198" s="404"/>
    </row>
    <row r="6199" spans="12:20" ht="16.8">
      <c r="L6199" s="404"/>
      <c r="M6199" s="404"/>
      <c r="N6199" s="404"/>
      <c r="O6199" s="404"/>
      <c r="P6199" s="404"/>
      <c r="Q6199" s="404"/>
      <c r="R6199" s="404"/>
      <c r="S6199" s="404"/>
      <c r="T6199" s="404"/>
    </row>
    <row r="6200" spans="12:20" ht="16.8">
      <c r="L6200" s="404"/>
      <c r="M6200" s="404"/>
      <c r="N6200" s="404"/>
      <c r="O6200" s="404"/>
      <c r="P6200" s="404"/>
      <c r="Q6200" s="404"/>
      <c r="R6200" s="404"/>
      <c r="S6200" s="404"/>
      <c r="T6200" s="404"/>
    </row>
    <row r="6201" spans="12:20" ht="16.8">
      <c r="L6201" s="404"/>
      <c r="M6201" s="404"/>
      <c r="N6201" s="404"/>
      <c r="O6201" s="404"/>
      <c r="P6201" s="404"/>
      <c r="Q6201" s="404"/>
      <c r="R6201" s="404"/>
      <c r="S6201" s="404"/>
      <c r="T6201" s="404"/>
    </row>
    <row r="6202" spans="12:20" ht="16.8">
      <c r="L6202" s="404"/>
      <c r="M6202" s="404"/>
      <c r="N6202" s="404"/>
      <c r="O6202" s="404"/>
      <c r="P6202" s="404"/>
      <c r="Q6202" s="404"/>
      <c r="R6202" s="404"/>
      <c r="S6202" s="404"/>
      <c r="T6202" s="404"/>
    </row>
    <row r="6203" spans="12:20" ht="16.8">
      <c r="L6203" s="404"/>
      <c r="M6203" s="404"/>
      <c r="N6203" s="404"/>
      <c r="O6203" s="404"/>
      <c r="P6203" s="404"/>
      <c r="Q6203" s="404"/>
      <c r="R6203" s="404"/>
      <c r="S6203" s="404"/>
      <c r="T6203" s="404"/>
    </row>
    <row r="6204" spans="12:20" ht="16.8">
      <c r="L6204" s="404"/>
      <c r="M6204" s="404"/>
      <c r="N6204" s="404"/>
      <c r="O6204" s="404"/>
      <c r="P6204" s="404"/>
      <c r="Q6204" s="404"/>
      <c r="R6204" s="404"/>
      <c r="S6204" s="404"/>
      <c r="T6204" s="404"/>
    </row>
    <row r="6205" spans="12:20" ht="16.8">
      <c r="L6205" s="404"/>
      <c r="M6205" s="404"/>
      <c r="N6205" s="404"/>
      <c r="O6205" s="404"/>
      <c r="P6205" s="404"/>
      <c r="Q6205" s="404"/>
      <c r="R6205" s="404"/>
      <c r="S6205" s="404"/>
      <c r="T6205" s="404"/>
    </row>
    <row r="6206" spans="12:20" ht="16.8">
      <c r="L6206" s="404"/>
      <c r="M6206" s="404"/>
      <c r="N6206" s="404"/>
      <c r="O6206" s="404"/>
      <c r="P6206" s="404"/>
      <c r="Q6206" s="404"/>
      <c r="R6206" s="404"/>
      <c r="S6206" s="404"/>
      <c r="T6206" s="404"/>
    </row>
    <row r="6207" spans="12:20" ht="16.8">
      <c r="L6207" s="404"/>
      <c r="M6207" s="404"/>
      <c r="N6207" s="404"/>
      <c r="O6207" s="404"/>
      <c r="P6207" s="404"/>
      <c r="Q6207" s="404"/>
      <c r="R6207" s="404"/>
      <c r="S6207" s="404"/>
      <c r="T6207" s="404"/>
    </row>
    <row r="6208" spans="12:20" ht="16.8">
      <c r="L6208" s="404"/>
      <c r="M6208" s="404"/>
      <c r="N6208" s="404"/>
      <c r="O6208" s="404"/>
      <c r="P6208" s="404"/>
      <c r="Q6208" s="404"/>
      <c r="R6208" s="404"/>
      <c r="S6208" s="404"/>
      <c r="T6208" s="404"/>
    </row>
    <row r="6209" spans="12:20" ht="16.8">
      <c r="L6209" s="404"/>
      <c r="M6209" s="404"/>
      <c r="N6209" s="404"/>
      <c r="O6209" s="404"/>
      <c r="P6209" s="404"/>
      <c r="Q6209" s="404"/>
      <c r="R6209" s="404"/>
      <c r="S6209" s="404"/>
      <c r="T6209" s="404"/>
    </row>
    <row r="6210" spans="12:20" ht="16.8">
      <c r="L6210" s="404"/>
      <c r="M6210" s="404"/>
      <c r="N6210" s="404"/>
      <c r="O6210" s="404"/>
      <c r="P6210" s="404"/>
      <c r="Q6210" s="404"/>
      <c r="R6210" s="404"/>
      <c r="S6210" s="404"/>
      <c r="T6210" s="404"/>
    </row>
    <row r="6211" spans="12:20" ht="16.8">
      <c r="L6211" s="404"/>
      <c r="M6211" s="404"/>
      <c r="N6211" s="404"/>
      <c r="O6211" s="404"/>
      <c r="P6211" s="404"/>
      <c r="Q6211" s="404"/>
      <c r="R6211" s="404"/>
      <c r="S6211" s="404"/>
      <c r="T6211" s="404"/>
    </row>
    <row r="6212" spans="12:20" ht="16.8">
      <c r="L6212" s="404"/>
      <c r="M6212" s="404"/>
      <c r="N6212" s="404"/>
      <c r="O6212" s="404"/>
      <c r="P6212" s="404"/>
      <c r="Q6212" s="404"/>
      <c r="R6212" s="404"/>
      <c r="S6212" s="404"/>
      <c r="T6212" s="404"/>
    </row>
    <row r="6213" spans="12:20" ht="16.8">
      <c r="L6213" s="404"/>
      <c r="M6213" s="404"/>
      <c r="N6213" s="404"/>
      <c r="O6213" s="404"/>
      <c r="P6213" s="404"/>
      <c r="Q6213" s="404"/>
      <c r="R6213" s="404"/>
      <c r="S6213" s="404"/>
      <c r="T6213" s="404"/>
    </row>
    <row r="6214" spans="12:20" ht="16.8">
      <c r="L6214" s="404"/>
      <c r="M6214" s="404"/>
      <c r="N6214" s="404"/>
      <c r="O6214" s="404"/>
      <c r="P6214" s="404"/>
      <c r="Q6214" s="404"/>
      <c r="R6214" s="404"/>
      <c r="S6214" s="404"/>
      <c r="T6214" s="404"/>
    </row>
    <row r="6215" spans="12:20" ht="16.8">
      <c r="L6215" s="404"/>
      <c r="M6215" s="404"/>
      <c r="N6215" s="404"/>
      <c r="O6215" s="404"/>
      <c r="P6215" s="404"/>
      <c r="Q6215" s="404"/>
      <c r="R6215" s="404"/>
      <c r="S6215" s="404"/>
      <c r="T6215" s="404"/>
    </row>
    <row r="6216" spans="12:20" ht="16.8">
      <c r="L6216" s="404"/>
      <c r="M6216" s="404"/>
      <c r="N6216" s="404"/>
      <c r="O6216" s="404"/>
      <c r="P6216" s="404"/>
      <c r="Q6216" s="404"/>
      <c r="R6216" s="404"/>
      <c r="S6216" s="404"/>
      <c r="T6216" s="404"/>
    </row>
    <row r="6217" spans="12:20" ht="16.8">
      <c r="L6217" s="404"/>
      <c r="M6217" s="404"/>
      <c r="N6217" s="404"/>
      <c r="O6217" s="404"/>
      <c r="P6217" s="404"/>
      <c r="Q6217" s="404"/>
      <c r="R6217" s="404"/>
      <c r="S6217" s="404"/>
      <c r="T6217" s="404"/>
    </row>
    <row r="6218" spans="12:20" ht="16.8">
      <c r="L6218" s="404"/>
      <c r="M6218" s="404"/>
      <c r="N6218" s="404"/>
      <c r="O6218" s="404"/>
      <c r="P6218" s="404"/>
      <c r="Q6218" s="404"/>
      <c r="R6218" s="404"/>
      <c r="S6218" s="404"/>
      <c r="T6218" s="404"/>
    </row>
    <row r="6219" spans="12:20" ht="16.8">
      <c r="L6219" s="404"/>
      <c r="M6219" s="404"/>
      <c r="N6219" s="404"/>
      <c r="O6219" s="404"/>
      <c r="P6219" s="404"/>
      <c r="Q6219" s="404"/>
      <c r="R6219" s="404"/>
      <c r="S6219" s="404"/>
      <c r="T6219" s="404"/>
    </row>
    <row r="6220" spans="12:20" ht="16.8">
      <c r="L6220" s="404"/>
      <c r="M6220" s="404"/>
      <c r="N6220" s="404"/>
      <c r="O6220" s="404"/>
      <c r="P6220" s="404"/>
      <c r="Q6220" s="404"/>
      <c r="R6220" s="404"/>
      <c r="S6220" s="404"/>
      <c r="T6220" s="404"/>
    </row>
    <row r="6221" spans="12:20" ht="16.8">
      <c r="L6221" s="404"/>
      <c r="M6221" s="404"/>
      <c r="N6221" s="404"/>
      <c r="O6221" s="404"/>
      <c r="P6221" s="404"/>
      <c r="Q6221" s="404"/>
      <c r="R6221" s="404"/>
      <c r="S6221" s="404"/>
      <c r="T6221" s="404"/>
    </row>
    <row r="6222" spans="12:20" ht="16.8">
      <c r="L6222" s="404"/>
      <c r="M6222" s="404"/>
      <c r="N6222" s="404"/>
      <c r="O6222" s="404"/>
      <c r="P6222" s="404"/>
      <c r="Q6222" s="404"/>
      <c r="R6222" s="404"/>
      <c r="S6222" s="404"/>
      <c r="T6222" s="404"/>
    </row>
    <row r="6223" spans="12:20" ht="16.8">
      <c r="L6223" s="404"/>
      <c r="M6223" s="404"/>
      <c r="N6223" s="404"/>
      <c r="O6223" s="404"/>
      <c r="P6223" s="404"/>
      <c r="Q6223" s="404"/>
      <c r="R6223" s="404"/>
      <c r="S6223" s="404"/>
      <c r="T6223" s="404"/>
    </row>
    <row r="6224" spans="12:20" ht="16.8">
      <c r="L6224" s="404"/>
      <c r="M6224" s="404"/>
      <c r="N6224" s="404"/>
      <c r="O6224" s="404"/>
      <c r="P6224" s="404"/>
      <c r="Q6224" s="404"/>
      <c r="R6224" s="404"/>
      <c r="S6224" s="404"/>
      <c r="T6224" s="404"/>
    </row>
    <row r="6225" spans="12:20" ht="16.8">
      <c r="L6225" s="404"/>
      <c r="M6225" s="404"/>
      <c r="N6225" s="404"/>
      <c r="O6225" s="404"/>
      <c r="P6225" s="404"/>
      <c r="Q6225" s="404"/>
      <c r="R6225" s="404"/>
      <c r="S6225" s="404"/>
      <c r="T6225" s="404"/>
    </row>
    <row r="6226" spans="12:20" ht="16.8">
      <c r="L6226" s="404"/>
      <c r="M6226" s="404"/>
      <c r="N6226" s="404"/>
      <c r="O6226" s="404"/>
      <c r="P6226" s="404"/>
      <c r="Q6226" s="404"/>
      <c r="R6226" s="404"/>
      <c r="S6226" s="404"/>
      <c r="T6226" s="404"/>
    </row>
    <row r="6227" spans="12:20" ht="16.8">
      <c r="L6227" s="404"/>
      <c r="M6227" s="404"/>
      <c r="N6227" s="404"/>
      <c r="O6227" s="404"/>
      <c r="P6227" s="404"/>
      <c r="Q6227" s="404"/>
      <c r="R6227" s="404"/>
      <c r="S6227" s="404"/>
      <c r="T6227" s="404"/>
    </row>
    <row r="6228" spans="12:20" ht="16.8">
      <c r="L6228" s="404"/>
      <c r="M6228" s="404"/>
      <c r="N6228" s="404"/>
      <c r="O6228" s="404"/>
      <c r="P6228" s="404"/>
      <c r="Q6228" s="404"/>
      <c r="R6228" s="404"/>
      <c r="S6228" s="404"/>
      <c r="T6228" s="404"/>
    </row>
    <row r="6229" spans="12:20" ht="16.8">
      <c r="L6229" s="404"/>
      <c r="M6229" s="404"/>
      <c r="N6229" s="404"/>
      <c r="O6229" s="404"/>
      <c r="P6229" s="404"/>
      <c r="Q6229" s="404"/>
      <c r="R6229" s="404"/>
      <c r="S6229" s="404"/>
      <c r="T6229" s="404"/>
    </row>
    <row r="6230" spans="12:20" ht="16.8">
      <c r="L6230" s="404"/>
      <c r="M6230" s="404"/>
      <c r="N6230" s="404"/>
      <c r="O6230" s="404"/>
      <c r="P6230" s="404"/>
      <c r="Q6230" s="404"/>
      <c r="R6230" s="404"/>
      <c r="S6230" s="404"/>
      <c r="T6230" s="404"/>
    </row>
    <row r="6231" spans="12:20" ht="16.8">
      <c r="L6231" s="404"/>
      <c r="M6231" s="404"/>
      <c r="N6231" s="404"/>
      <c r="O6231" s="404"/>
      <c r="P6231" s="404"/>
      <c r="Q6231" s="404"/>
      <c r="R6231" s="404"/>
      <c r="S6231" s="404"/>
      <c r="T6231" s="404"/>
    </row>
    <row r="6232" spans="12:20" ht="16.8">
      <c r="L6232" s="404"/>
      <c r="M6232" s="404"/>
      <c r="N6232" s="404"/>
      <c r="O6232" s="404"/>
      <c r="P6232" s="404"/>
      <c r="Q6232" s="404"/>
      <c r="R6232" s="404"/>
      <c r="S6232" s="404"/>
      <c r="T6232" s="404"/>
    </row>
    <row r="6233" spans="12:20" ht="16.8">
      <c r="L6233" s="404"/>
      <c r="M6233" s="404"/>
      <c r="N6233" s="404"/>
      <c r="O6233" s="404"/>
      <c r="P6233" s="404"/>
      <c r="Q6233" s="404"/>
      <c r="R6233" s="404"/>
      <c r="S6233" s="404"/>
      <c r="T6233" s="404"/>
    </row>
    <row r="6234" spans="12:20" ht="16.8">
      <c r="L6234" s="404"/>
      <c r="M6234" s="404"/>
      <c r="N6234" s="404"/>
      <c r="O6234" s="404"/>
      <c r="P6234" s="404"/>
      <c r="Q6234" s="404"/>
      <c r="R6234" s="404"/>
      <c r="S6234" s="404"/>
      <c r="T6234" s="404"/>
    </row>
    <row r="6235" spans="12:20" ht="16.8">
      <c r="L6235" s="404"/>
      <c r="M6235" s="404"/>
      <c r="N6235" s="404"/>
      <c r="O6235" s="404"/>
      <c r="P6235" s="404"/>
      <c r="Q6235" s="404"/>
      <c r="R6235" s="404"/>
      <c r="S6235" s="404"/>
      <c r="T6235" s="404"/>
    </row>
    <row r="6236" spans="12:20" ht="16.8">
      <c r="L6236" s="404"/>
      <c r="M6236" s="404"/>
      <c r="N6236" s="404"/>
      <c r="O6236" s="404"/>
      <c r="P6236" s="404"/>
      <c r="Q6236" s="404"/>
      <c r="R6236" s="404"/>
      <c r="S6236" s="404"/>
      <c r="T6236" s="404"/>
    </row>
    <row r="6237" spans="12:20" ht="16.8">
      <c r="L6237" s="404"/>
      <c r="M6237" s="404"/>
      <c r="N6237" s="404"/>
      <c r="O6237" s="404"/>
      <c r="P6237" s="404"/>
      <c r="Q6237" s="404"/>
      <c r="R6237" s="404"/>
      <c r="S6237" s="404"/>
      <c r="T6237" s="404"/>
    </row>
    <row r="6238" spans="12:20" ht="16.8">
      <c r="L6238" s="404"/>
      <c r="M6238" s="404"/>
      <c r="N6238" s="404"/>
      <c r="O6238" s="404"/>
      <c r="P6238" s="404"/>
      <c r="Q6238" s="404"/>
      <c r="R6238" s="404"/>
      <c r="S6238" s="404"/>
      <c r="T6238" s="404"/>
    </row>
    <row r="6239" spans="12:20" ht="16.8">
      <c r="L6239" s="404"/>
      <c r="M6239" s="404"/>
      <c r="N6239" s="404"/>
      <c r="O6239" s="404"/>
      <c r="P6239" s="404"/>
      <c r="Q6239" s="404"/>
      <c r="R6239" s="404"/>
      <c r="S6239" s="404"/>
      <c r="T6239" s="404"/>
    </row>
    <row r="6240" spans="12:20" ht="16.8">
      <c r="L6240" s="404"/>
      <c r="M6240" s="404"/>
      <c r="N6240" s="404"/>
      <c r="O6240" s="404"/>
      <c r="P6240" s="404"/>
      <c r="Q6240" s="404"/>
      <c r="R6240" s="404"/>
      <c r="S6240" s="404"/>
      <c r="T6240" s="404"/>
    </row>
    <row r="6241" spans="12:20" ht="16.8">
      <c r="L6241" s="404"/>
      <c r="M6241" s="404"/>
      <c r="N6241" s="404"/>
      <c r="O6241" s="404"/>
      <c r="P6241" s="404"/>
      <c r="Q6241" s="404"/>
      <c r="R6241" s="404"/>
      <c r="S6241" s="404"/>
      <c r="T6241" s="404"/>
    </row>
    <row r="6242" spans="12:20" ht="16.8">
      <c r="L6242" s="404"/>
      <c r="M6242" s="404"/>
      <c r="N6242" s="404"/>
      <c r="O6242" s="404"/>
      <c r="P6242" s="404"/>
      <c r="Q6242" s="404"/>
      <c r="R6242" s="404"/>
      <c r="S6242" s="404"/>
      <c r="T6242" s="404"/>
    </row>
    <row r="6243" spans="12:20" ht="16.8">
      <c r="L6243" s="404"/>
      <c r="M6243" s="404"/>
      <c r="N6243" s="404"/>
      <c r="O6243" s="404"/>
      <c r="P6243" s="404"/>
      <c r="Q6243" s="404"/>
      <c r="R6243" s="404"/>
      <c r="S6243" s="404"/>
      <c r="T6243" s="404"/>
    </row>
    <row r="6244" spans="12:20" ht="16.8">
      <c r="L6244" s="404"/>
      <c r="M6244" s="404"/>
      <c r="N6244" s="404"/>
      <c r="O6244" s="404"/>
      <c r="P6244" s="404"/>
      <c r="Q6244" s="404"/>
      <c r="R6244" s="404"/>
      <c r="S6244" s="404"/>
      <c r="T6244" s="404"/>
    </row>
    <row r="6245" spans="12:20" ht="16.8">
      <c r="L6245" s="404"/>
      <c r="M6245" s="404"/>
      <c r="N6245" s="404"/>
      <c r="O6245" s="404"/>
      <c r="P6245" s="404"/>
      <c r="Q6245" s="404"/>
      <c r="R6245" s="404"/>
      <c r="S6245" s="404"/>
      <c r="T6245" s="404"/>
    </row>
    <row r="6246" spans="12:20" ht="16.8">
      <c r="L6246" s="404"/>
      <c r="M6246" s="404"/>
      <c r="N6246" s="404"/>
      <c r="O6246" s="404"/>
      <c r="P6246" s="404"/>
      <c r="Q6246" s="404"/>
      <c r="R6246" s="404"/>
      <c r="S6246" s="404"/>
      <c r="T6246" s="404"/>
    </row>
    <row r="6247" spans="12:20" ht="16.8">
      <c r="L6247" s="404"/>
      <c r="M6247" s="404"/>
      <c r="N6247" s="404"/>
      <c r="O6247" s="404"/>
      <c r="P6247" s="404"/>
      <c r="Q6247" s="404"/>
      <c r="R6247" s="404"/>
      <c r="S6247" s="404"/>
      <c r="T6247" s="404"/>
    </row>
    <row r="6248" spans="12:20" ht="16.8">
      <c r="L6248" s="404"/>
      <c r="M6248" s="404"/>
      <c r="N6248" s="404"/>
      <c r="O6248" s="404"/>
      <c r="P6248" s="404"/>
      <c r="Q6248" s="404"/>
      <c r="R6248" s="404"/>
      <c r="S6248" s="404"/>
      <c r="T6248" s="404"/>
    </row>
    <row r="6249" spans="12:20" ht="16.8">
      <c r="L6249" s="404"/>
      <c r="M6249" s="404"/>
      <c r="N6249" s="404"/>
      <c r="O6249" s="404"/>
      <c r="P6249" s="404"/>
      <c r="Q6249" s="404"/>
      <c r="R6249" s="404"/>
      <c r="S6249" s="404"/>
      <c r="T6249" s="404"/>
    </row>
    <row r="6250" spans="12:20" ht="16.8">
      <c r="L6250" s="404"/>
      <c r="M6250" s="404"/>
      <c r="N6250" s="404"/>
      <c r="O6250" s="404"/>
      <c r="P6250" s="404"/>
      <c r="Q6250" s="404"/>
      <c r="R6250" s="404"/>
      <c r="S6250" s="404"/>
      <c r="T6250" s="404"/>
    </row>
    <row r="6251" spans="12:20" ht="16.8">
      <c r="L6251" s="404"/>
      <c r="M6251" s="404"/>
      <c r="N6251" s="404"/>
      <c r="O6251" s="404"/>
      <c r="P6251" s="404"/>
      <c r="Q6251" s="404"/>
      <c r="R6251" s="404"/>
      <c r="S6251" s="404"/>
      <c r="T6251" s="404"/>
    </row>
    <row r="6252" spans="12:20" ht="16.8">
      <c r="L6252" s="404"/>
      <c r="M6252" s="404"/>
      <c r="N6252" s="404"/>
      <c r="O6252" s="404"/>
      <c r="P6252" s="404"/>
      <c r="Q6252" s="404"/>
      <c r="R6252" s="404"/>
      <c r="S6252" s="404"/>
      <c r="T6252" s="404"/>
    </row>
    <row r="6253" spans="12:20" ht="16.8">
      <c r="L6253" s="404"/>
      <c r="M6253" s="404"/>
      <c r="N6253" s="404"/>
      <c r="O6253" s="404"/>
      <c r="P6253" s="404"/>
      <c r="Q6253" s="404"/>
      <c r="R6253" s="404"/>
      <c r="S6253" s="404"/>
      <c r="T6253" s="404"/>
    </row>
    <row r="6254" spans="12:20" ht="16.8">
      <c r="L6254" s="404"/>
      <c r="M6254" s="404"/>
      <c r="N6254" s="404"/>
      <c r="O6254" s="404"/>
      <c r="P6254" s="404"/>
      <c r="Q6254" s="404"/>
      <c r="R6254" s="404"/>
      <c r="S6254" s="404"/>
      <c r="T6254" s="404"/>
    </row>
    <row r="6255" spans="12:20" ht="16.8">
      <c r="L6255" s="404"/>
      <c r="M6255" s="404"/>
      <c r="N6255" s="404"/>
      <c r="O6255" s="404"/>
      <c r="P6255" s="404"/>
      <c r="Q6255" s="404"/>
      <c r="R6255" s="404"/>
      <c r="S6255" s="404"/>
      <c r="T6255" s="404"/>
    </row>
    <row r="6256" spans="12:20" ht="16.8">
      <c r="L6256" s="404"/>
      <c r="M6256" s="404"/>
      <c r="N6256" s="404"/>
      <c r="O6256" s="404"/>
      <c r="P6256" s="404"/>
      <c r="Q6256" s="404"/>
      <c r="R6256" s="404"/>
      <c r="S6256" s="404"/>
      <c r="T6256" s="404"/>
    </row>
    <row r="6257" spans="12:20" ht="16.8">
      <c r="L6257" s="404"/>
      <c r="M6257" s="404"/>
      <c r="N6257" s="404"/>
      <c r="O6257" s="404"/>
      <c r="P6257" s="404"/>
      <c r="Q6257" s="404"/>
      <c r="R6257" s="404"/>
      <c r="S6257" s="404"/>
      <c r="T6257" s="404"/>
    </row>
    <row r="6258" spans="12:20" ht="16.8">
      <c r="L6258" s="404"/>
      <c r="M6258" s="404"/>
      <c r="N6258" s="404"/>
      <c r="O6258" s="404"/>
      <c r="P6258" s="404"/>
      <c r="Q6258" s="404"/>
      <c r="R6258" s="404"/>
      <c r="S6258" s="404"/>
      <c r="T6258" s="404"/>
    </row>
    <row r="6259" spans="12:20" ht="16.8">
      <c r="L6259" s="404"/>
      <c r="M6259" s="404"/>
      <c r="N6259" s="404"/>
      <c r="O6259" s="404"/>
      <c r="P6259" s="404"/>
      <c r="Q6259" s="404"/>
      <c r="R6259" s="404"/>
      <c r="S6259" s="404"/>
      <c r="T6259" s="404"/>
    </row>
    <row r="6260" spans="12:20" ht="16.8">
      <c r="L6260" s="404"/>
      <c r="M6260" s="404"/>
      <c r="N6260" s="404"/>
      <c r="O6260" s="404"/>
      <c r="P6260" s="404"/>
      <c r="Q6260" s="404"/>
      <c r="R6260" s="404"/>
      <c r="S6260" s="404"/>
      <c r="T6260" s="404"/>
    </row>
    <row r="6261" spans="12:20" ht="16.8">
      <c r="L6261" s="404"/>
      <c r="M6261" s="404"/>
      <c r="N6261" s="404"/>
      <c r="O6261" s="404"/>
      <c r="P6261" s="404"/>
      <c r="Q6261" s="404"/>
      <c r="R6261" s="404"/>
      <c r="S6261" s="404"/>
      <c r="T6261" s="404"/>
    </row>
    <row r="6262" spans="12:20" ht="16.8">
      <c r="L6262" s="404"/>
      <c r="M6262" s="404"/>
      <c r="N6262" s="404"/>
      <c r="O6262" s="404"/>
      <c r="P6262" s="404"/>
      <c r="Q6262" s="404"/>
      <c r="R6262" s="404"/>
      <c r="S6262" s="404"/>
      <c r="T6262" s="404"/>
    </row>
    <row r="6263" spans="12:20" ht="16.8">
      <c r="L6263" s="404"/>
      <c r="M6263" s="404"/>
      <c r="N6263" s="404"/>
      <c r="O6263" s="404"/>
      <c r="P6263" s="404"/>
      <c r="Q6263" s="404"/>
      <c r="R6263" s="404"/>
      <c r="S6263" s="404"/>
      <c r="T6263" s="404"/>
    </row>
    <row r="6264" spans="12:20" ht="16.8">
      <c r="L6264" s="404"/>
      <c r="M6264" s="404"/>
      <c r="N6264" s="404"/>
      <c r="O6264" s="404"/>
      <c r="P6264" s="404"/>
      <c r="Q6264" s="404"/>
      <c r="R6264" s="404"/>
      <c r="S6264" s="404"/>
      <c r="T6264" s="404"/>
    </row>
    <row r="6265" spans="12:20" ht="16.8">
      <c r="L6265" s="404"/>
      <c r="M6265" s="404"/>
      <c r="N6265" s="404"/>
      <c r="O6265" s="404"/>
      <c r="P6265" s="404"/>
      <c r="Q6265" s="404"/>
      <c r="R6265" s="404"/>
      <c r="S6265" s="404"/>
      <c r="T6265" s="404"/>
    </row>
    <row r="6266" spans="12:20" ht="16.8">
      <c r="L6266" s="404"/>
      <c r="M6266" s="404"/>
      <c r="N6266" s="404"/>
      <c r="O6266" s="404"/>
      <c r="P6266" s="404"/>
      <c r="Q6266" s="404"/>
      <c r="R6266" s="404"/>
      <c r="S6266" s="404"/>
      <c r="T6266" s="404"/>
    </row>
    <row r="6267" spans="12:20" ht="16.8">
      <c r="L6267" s="404"/>
      <c r="M6267" s="404"/>
      <c r="N6267" s="404"/>
      <c r="O6267" s="404"/>
      <c r="P6267" s="404"/>
      <c r="Q6267" s="404"/>
      <c r="R6267" s="404"/>
      <c r="S6267" s="404"/>
      <c r="T6267" s="404"/>
    </row>
    <row r="6268" spans="12:20" ht="16.8">
      <c r="L6268" s="404"/>
      <c r="M6268" s="404"/>
      <c r="N6268" s="404"/>
      <c r="O6268" s="404"/>
      <c r="P6268" s="404"/>
      <c r="Q6268" s="404"/>
      <c r="R6268" s="404"/>
      <c r="S6268" s="404"/>
      <c r="T6268" s="404"/>
    </row>
    <row r="6269" spans="12:20" ht="16.8">
      <c r="L6269" s="404"/>
      <c r="M6269" s="404"/>
      <c r="N6269" s="404"/>
      <c r="O6269" s="404"/>
      <c r="P6269" s="404"/>
      <c r="Q6269" s="404"/>
      <c r="R6269" s="404"/>
      <c r="S6269" s="404"/>
      <c r="T6269" s="404"/>
    </row>
    <row r="6270" spans="12:20" ht="16.8">
      <c r="L6270" s="404"/>
      <c r="M6270" s="404"/>
      <c r="N6270" s="404"/>
      <c r="O6270" s="404"/>
      <c r="P6270" s="404"/>
      <c r="Q6270" s="404"/>
      <c r="R6270" s="404"/>
      <c r="S6270" s="404"/>
      <c r="T6270" s="404"/>
    </row>
    <row r="6271" spans="12:20" ht="16.8">
      <c r="L6271" s="404"/>
      <c r="M6271" s="404"/>
      <c r="N6271" s="404"/>
      <c r="O6271" s="404"/>
      <c r="P6271" s="404"/>
      <c r="Q6271" s="404"/>
      <c r="R6271" s="404"/>
      <c r="S6271" s="404"/>
      <c r="T6271" s="404"/>
    </row>
    <row r="6272" spans="12:20" ht="16.8">
      <c r="L6272" s="404"/>
      <c r="M6272" s="404"/>
      <c r="N6272" s="404"/>
      <c r="O6272" s="404"/>
      <c r="P6272" s="404"/>
      <c r="Q6272" s="404"/>
      <c r="R6272" s="404"/>
      <c r="S6272" s="404"/>
      <c r="T6272" s="404"/>
    </row>
    <row r="6273" spans="12:20" ht="16.8">
      <c r="L6273" s="404"/>
      <c r="M6273" s="404"/>
      <c r="N6273" s="404"/>
      <c r="O6273" s="404"/>
      <c r="P6273" s="404"/>
      <c r="Q6273" s="404"/>
      <c r="R6273" s="404"/>
      <c r="S6273" s="404"/>
      <c r="T6273" s="404"/>
    </row>
    <row r="6274" spans="12:20" ht="16.8">
      <c r="L6274" s="404"/>
      <c r="M6274" s="404"/>
      <c r="N6274" s="404"/>
      <c r="O6274" s="404"/>
      <c r="P6274" s="404"/>
      <c r="Q6274" s="404"/>
      <c r="R6274" s="404"/>
      <c r="S6274" s="404"/>
      <c r="T6274" s="404"/>
    </row>
    <row r="6275" spans="12:20" ht="16.8">
      <c r="L6275" s="404"/>
      <c r="M6275" s="404"/>
      <c r="N6275" s="404"/>
      <c r="O6275" s="404"/>
      <c r="P6275" s="404"/>
      <c r="Q6275" s="404"/>
      <c r="R6275" s="404"/>
      <c r="S6275" s="404"/>
      <c r="T6275" s="404"/>
    </row>
    <row r="6276" spans="12:20" ht="16.8">
      <c r="L6276" s="404"/>
      <c r="M6276" s="404"/>
      <c r="N6276" s="404"/>
      <c r="O6276" s="404"/>
      <c r="P6276" s="404"/>
      <c r="Q6276" s="404"/>
      <c r="R6276" s="404"/>
      <c r="S6276" s="404"/>
      <c r="T6276" s="404"/>
    </row>
    <row r="6277" spans="12:20" ht="16.8">
      <c r="L6277" s="404"/>
      <c r="M6277" s="404"/>
      <c r="N6277" s="404"/>
      <c r="O6277" s="404"/>
      <c r="P6277" s="404"/>
      <c r="Q6277" s="404"/>
      <c r="R6277" s="404"/>
      <c r="S6277" s="404"/>
      <c r="T6277" s="404"/>
    </row>
    <row r="6278" spans="12:20" ht="16.8">
      <c r="L6278" s="404"/>
      <c r="M6278" s="404"/>
      <c r="N6278" s="404"/>
      <c r="O6278" s="404"/>
      <c r="P6278" s="404"/>
      <c r="Q6278" s="404"/>
      <c r="R6278" s="404"/>
      <c r="S6278" s="404"/>
      <c r="T6278" s="404"/>
    </row>
    <row r="6279" spans="12:20" ht="16.8">
      <c r="L6279" s="404"/>
      <c r="M6279" s="404"/>
      <c r="N6279" s="404"/>
      <c r="O6279" s="404"/>
      <c r="P6279" s="404"/>
      <c r="Q6279" s="404"/>
      <c r="R6279" s="404"/>
      <c r="S6279" s="404"/>
      <c r="T6279" s="404"/>
    </row>
    <row r="6280" spans="12:20" ht="16.8">
      <c r="L6280" s="404"/>
      <c r="M6280" s="404"/>
      <c r="N6280" s="404"/>
      <c r="O6280" s="404"/>
      <c r="P6280" s="404"/>
      <c r="Q6280" s="404"/>
      <c r="R6280" s="404"/>
      <c r="S6280" s="404"/>
      <c r="T6280" s="404"/>
    </row>
    <row r="6281" spans="12:20" ht="16.8">
      <c r="L6281" s="404"/>
      <c r="M6281" s="404"/>
      <c r="N6281" s="404"/>
      <c r="O6281" s="404"/>
      <c r="P6281" s="404"/>
      <c r="Q6281" s="404"/>
      <c r="R6281" s="404"/>
      <c r="S6281" s="404"/>
      <c r="T6281" s="404"/>
    </row>
    <row r="6282" spans="12:20" ht="16.8">
      <c r="L6282" s="404"/>
      <c r="M6282" s="404"/>
      <c r="N6282" s="404"/>
      <c r="O6282" s="404"/>
      <c r="P6282" s="404"/>
      <c r="Q6282" s="404"/>
      <c r="R6282" s="404"/>
      <c r="S6282" s="404"/>
      <c r="T6282" s="404"/>
    </row>
    <row r="6283" spans="12:20" ht="16.8">
      <c r="L6283" s="404"/>
      <c r="M6283" s="404"/>
      <c r="N6283" s="404"/>
      <c r="O6283" s="404"/>
      <c r="P6283" s="404"/>
      <c r="Q6283" s="404"/>
      <c r="R6283" s="404"/>
      <c r="S6283" s="404"/>
      <c r="T6283" s="404"/>
    </row>
    <row r="6284" spans="12:20" ht="16.8">
      <c r="L6284" s="404"/>
      <c r="M6284" s="404"/>
      <c r="N6284" s="404"/>
      <c r="O6284" s="404"/>
      <c r="P6284" s="404"/>
      <c r="Q6284" s="404"/>
      <c r="R6284" s="404"/>
      <c r="S6284" s="404"/>
      <c r="T6284" s="404"/>
    </row>
    <row r="6285" spans="12:20" ht="16.8">
      <c r="L6285" s="404"/>
      <c r="M6285" s="404"/>
      <c r="N6285" s="404"/>
      <c r="O6285" s="404"/>
      <c r="P6285" s="404"/>
      <c r="Q6285" s="404"/>
      <c r="R6285" s="404"/>
      <c r="S6285" s="404"/>
      <c r="T6285" s="404"/>
    </row>
    <row r="6286" spans="12:20" ht="16.8">
      <c r="L6286" s="404"/>
      <c r="M6286" s="404"/>
      <c r="N6286" s="404"/>
      <c r="O6286" s="404"/>
      <c r="P6286" s="404"/>
      <c r="Q6286" s="404"/>
      <c r="R6286" s="404"/>
      <c r="S6286" s="404"/>
      <c r="T6286" s="404"/>
    </row>
    <row r="6287" spans="12:20" ht="16.8">
      <c r="L6287" s="404"/>
      <c r="M6287" s="404"/>
      <c r="N6287" s="404"/>
      <c r="O6287" s="404"/>
      <c r="P6287" s="404"/>
      <c r="Q6287" s="404"/>
      <c r="R6287" s="404"/>
      <c r="S6287" s="404"/>
      <c r="T6287" s="404"/>
    </row>
    <row r="6288" spans="12:20" ht="16.8">
      <c r="L6288" s="404"/>
      <c r="M6288" s="404"/>
      <c r="N6288" s="404"/>
      <c r="O6288" s="404"/>
      <c r="P6288" s="404"/>
      <c r="Q6288" s="404"/>
      <c r="R6288" s="404"/>
      <c r="S6288" s="404"/>
      <c r="T6288" s="404"/>
    </row>
    <row r="6289" spans="12:20" ht="16.8">
      <c r="L6289" s="404"/>
      <c r="M6289" s="404"/>
      <c r="N6289" s="404"/>
      <c r="O6289" s="404"/>
      <c r="P6289" s="404"/>
      <c r="Q6289" s="404"/>
      <c r="R6289" s="404"/>
      <c r="S6289" s="404"/>
      <c r="T6289" s="404"/>
    </row>
    <row r="6290" spans="12:20" ht="16.8">
      <c r="L6290" s="404"/>
      <c r="M6290" s="404"/>
      <c r="N6290" s="404"/>
      <c r="O6290" s="404"/>
      <c r="P6290" s="404"/>
      <c r="Q6290" s="404"/>
      <c r="R6290" s="404"/>
      <c r="S6290" s="404"/>
      <c r="T6290" s="404"/>
    </row>
    <row r="6291" spans="12:20" ht="16.8">
      <c r="L6291" s="404"/>
      <c r="M6291" s="404"/>
      <c r="N6291" s="404"/>
      <c r="O6291" s="404"/>
      <c r="P6291" s="404"/>
      <c r="Q6291" s="404"/>
      <c r="R6291" s="404"/>
      <c r="S6291" s="404"/>
      <c r="T6291" s="404"/>
    </row>
    <row r="6292" spans="12:20" ht="16.8">
      <c r="L6292" s="404"/>
      <c r="M6292" s="404"/>
      <c r="N6292" s="404"/>
      <c r="O6292" s="404"/>
      <c r="P6292" s="404"/>
      <c r="Q6292" s="404"/>
      <c r="R6292" s="404"/>
      <c r="S6292" s="404"/>
      <c r="T6292" s="404"/>
    </row>
    <row r="6293" spans="12:20" ht="16.8">
      <c r="L6293" s="404"/>
      <c r="M6293" s="404"/>
      <c r="N6293" s="404"/>
      <c r="O6293" s="404"/>
      <c r="P6293" s="404"/>
      <c r="Q6293" s="404"/>
      <c r="R6293" s="404"/>
      <c r="S6293" s="404"/>
      <c r="T6293" s="404"/>
    </row>
    <row r="6294" spans="12:20" ht="16.8">
      <c r="L6294" s="404"/>
      <c r="M6294" s="404"/>
      <c r="N6294" s="404"/>
      <c r="O6294" s="404"/>
      <c r="P6294" s="404"/>
      <c r="Q6294" s="404"/>
      <c r="R6294" s="404"/>
      <c r="S6294" s="404"/>
      <c r="T6294" s="404"/>
    </row>
    <row r="6295" spans="12:20" ht="16.8">
      <c r="L6295" s="404"/>
      <c r="M6295" s="404"/>
      <c r="N6295" s="404"/>
      <c r="O6295" s="404"/>
      <c r="P6295" s="404"/>
      <c r="Q6295" s="404"/>
      <c r="R6295" s="404"/>
      <c r="S6295" s="404"/>
      <c r="T6295" s="404"/>
    </row>
    <row r="6296" spans="12:20" ht="16.8">
      <c r="L6296" s="404"/>
      <c r="M6296" s="404"/>
      <c r="N6296" s="404"/>
      <c r="O6296" s="404"/>
      <c r="P6296" s="404"/>
      <c r="Q6296" s="404"/>
      <c r="R6296" s="404"/>
      <c r="S6296" s="404"/>
      <c r="T6296" s="404"/>
    </row>
    <row r="6297" spans="12:20" ht="16.8">
      <c r="L6297" s="404"/>
      <c r="M6297" s="404"/>
      <c r="N6297" s="404"/>
      <c r="O6297" s="404"/>
      <c r="P6297" s="404"/>
      <c r="Q6297" s="404"/>
      <c r="R6297" s="404"/>
      <c r="S6297" s="404"/>
      <c r="T6297" s="404"/>
    </row>
    <row r="6298" spans="12:20" ht="16.8">
      <c r="L6298" s="404"/>
      <c r="M6298" s="404"/>
      <c r="N6298" s="404"/>
      <c r="O6298" s="404"/>
      <c r="P6298" s="404"/>
      <c r="Q6298" s="404"/>
      <c r="R6298" s="404"/>
      <c r="S6298" s="404"/>
      <c r="T6298" s="404"/>
    </row>
    <row r="6299" spans="12:20" ht="16.8">
      <c r="L6299" s="404"/>
      <c r="M6299" s="404"/>
      <c r="N6299" s="404"/>
      <c r="O6299" s="404"/>
      <c r="P6299" s="404"/>
      <c r="Q6299" s="404"/>
      <c r="R6299" s="404"/>
      <c r="S6299" s="404"/>
      <c r="T6299" s="404"/>
    </row>
    <row r="6300" spans="12:20" ht="16.8">
      <c r="L6300" s="404"/>
      <c r="M6300" s="404"/>
      <c r="N6300" s="404"/>
      <c r="O6300" s="404"/>
      <c r="P6300" s="404"/>
      <c r="Q6300" s="404"/>
      <c r="R6300" s="404"/>
      <c r="S6300" s="404"/>
      <c r="T6300" s="404"/>
    </row>
    <row r="6301" spans="12:20" ht="16.8">
      <c r="L6301" s="404"/>
      <c r="M6301" s="404"/>
      <c r="N6301" s="404"/>
      <c r="O6301" s="404"/>
      <c r="P6301" s="404"/>
      <c r="Q6301" s="404"/>
      <c r="R6301" s="404"/>
      <c r="S6301" s="404"/>
      <c r="T6301" s="404"/>
    </row>
    <row r="6302" spans="12:20" ht="16.8">
      <c r="L6302" s="404"/>
      <c r="M6302" s="404"/>
      <c r="N6302" s="404"/>
      <c r="O6302" s="404"/>
      <c r="P6302" s="404"/>
      <c r="Q6302" s="404"/>
      <c r="R6302" s="404"/>
      <c r="S6302" s="404"/>
      <c r="T6302" s="404"/>
    </row>
    <row r="6303" spans="12:20" ht="16.8">
      <c r="L6303" s="404"/>
      <c r="M6303" s="404"/>
      <c r="N6303" s="404"/>
      <c r="O6303" s="404"/>
      <c r="P6303" s="404"/>
      <c r="Q6303" s="404"/>
      <c r="R6303" s="404"/>
      <c r="S6303" s="404"/>
      <c r="T6303" s="404"/>
    </row>
    <row r="6304" spans="12:20" ht="16.8">
      <c r="L6304" s="404"/>
      <c r="M6304" s="404"/>
      <c r="N6304" s="404"/>
      <c r="O6304" s="404"/>
      <c r="P6304" s="404"/>
      <c r="Q6304" s="404"/>
      <c r="R6304" s="404"/>
      <c r="S6304" s="404"/>
      <c r="T6304" s="404"/>
    </row>
    <row r="6305" spans="12:20" ht="16.8">
      <c r="L6305" s="404"/>
      <c r="M6305" s="404"/>
      <c r="N6305" s="404"/>
      <c r="O6305" s="404"/>
      <c r="P6305" s="404"/>
      <c r="Q6305" s="404"/>
      <c r="R6305" s="404"/>
      <c r="S6305" s="404"/>
      <c r="T6305" s="404"/>
    </row>
    <row r="6306" spans="12:20" ht="16.8">
      <c r="L6306" s="404"/>
      <c r="M6306" s="404"/>
      <c r="N6306" s="404"/>
      <c r="O6306" s="404"/>
      <c r="P6306" s="404"/>
      <c r="Q6306" s="404"/>
      <c r="R6306" s="404"/>
      <c r="S6306" s="404"/>
      <c r="T6306" s="404"/>
    </row>
    <row r="6307" spans="12:20" ht="16.8">
      <c r="L6307" s="404"/>
      <c r="M6307" s="404"/>
      <c r="N6307" s="404"/>
      <c r="O6307" s="404"/>
      <c r="P6307" s="404"/>
      <c r="Q6307" s="404"/>
      <c r="R6307" s="404"/>
      <c r="S6307" s="404"/>
      <c r="T6307" s="404"/>
    </row>
    <row r="6308" spans="12:20" ht="16.8">
      <c r="L6308" s="404"/>
      <c r="M6308" s="404"/>
      <c r="N6308" s="404"/>
      <c r="O6308" s="404"/>
      <c r="P6308" s="404"/>
      <c r="Q6308" s="404"/>
      <c r="R6308" s="404"/>
      <c r="S6308" s="404"/>
      <c r="T6308" s="404"/>
    </row>
    <row r="6309" spans="12:20" ht="16.8">
      <c r="L6309" s="404"/>
      <c r="M6309" s="404"/>
      <c r="N6309" s="404"/>
      <c r="O6309" s="404"/>
      <c r="P6309" s="404"/>
      <c r="Q6309" s="404"/>
      <c r="R6309" s="404"/>
      <c r="S6309" s="404"/>
      <c r="T6309" s="404"/>
    </row>
    <row r="6310" spans="12:20" ht="16.8">
      <c r="L6310" s="404"/>
      <c r="M6310" s="404"/>
      <c r="N6310" s="404"/>
      <c r="O6310" s="404"/>
      <c r="P6310" s="404"/>
      <c r="Q6310" s="404"/>
      <c r="R6310" s="404"/>
      <c r="S6310" s="404"/>
      <c r="T6310" s="404"/>
    </row>
    <row r="6311" spans="12:20" ht="16.8">
      <c r="L6311" s="404"/>
      <c r="M6311" s="404"/>
      <c r="N6311" s="404"/>
      <c r="O6311" s="404"/>
      <c r="P6311" s="404"/>
      <c r="Q6311" s="404"/>
      <c r="R6311" s="404"/>
      <c r="S6311" s="404"/>
      <c r="T6311" s="404"/>
    </row>
    <row r="6312" spans="12:20" ht="16.8">
      <c r="L6312" s="404"/>
      <c r="M6312" s="404"/>
      <c r="N6312" s="404"/>
      <c r="O6312" s="404"/>
      <c r="P6312" s="404"/>
      <c r="Q6312" s="404"/>
      <c r="R6312" s="404"/>
      <c r="S6312" s="404"/>
      <c r="T6312" s="404"/>
    </row>
    <row r="6313" spans="12:20" ht="16.8">
      <c r="L6313" s="404"/>
      <c r="M6313" s="404"/>
      <c r="N6313" s="404"/>
      <c r="O6313" s="404"/>
      <c r="P6313" s="404"/>
      <c r="Q6313" s="404"/>
      <c r="R6313" s="404"/>
      <c r="S6313" s="404"/>
      <c r="T6313" s="404"/>
    </row>
    <row r="6314" spans="12:20" ht="16.8">
      <c r="L6314" s="404"/>
      <c r="M6314" s="404"/>
      <c r="N6314" s="404"/>
      <c r="O6314" s="404"/>
      <c r="P6314" s="404"/>
      <c r="Q6314" s="404"/>
      <c r="R6314" s="404"/>
      <c r="S6314" s="404"/>
      <c r="T6314" s="404"/>
    </row>
    <row r="6315" spans="12:20" ht="16.8">
      <c r="L6315" s="404"/>
      <c r="M6315" s="404"/>
      <c r="N6315" s="404"/>
      <c r="O6315" s="404"/>
      <c r="P6315" s="404"/>
      <c r="Q6315" s="404"/>
      <c r="R6315" s="404"/>
      <c r="S6315" s="404"/>
      <c r="T6315" s="404"/>
    </row>
    <row r="6316" spans="12:20" ht="16.8">
      <c r="L6316" s="404"/>
      <c r="M6316" s="404"/>
      <c r="N6316" s="404"/>
      <c r="O6316" s="404"/>
      <c r="P6316" s="404"/>
      <c r="Q6316" s="404"/>
      <c r="R6316" s="404"/>
      <c r="S6316" s="404"/>
      <c r="T6316" s="404"/>
    </row>
    <row r="6317" spans="12:20" ht="16.8">
      <c r="L6317" s="404"/>
      <c r="M6317" s="404"/>
      <c r="N6317" s="404"/>
      <c r="O6317" s="404"/>
      <c r="P6317" s="404"/>
      <c r="Q6317" s="404"/>
      <c r="R6317" s="404"/>
      <c r="S6317" s="404"/>
      <c r="T6317" s="404"/>
    </row>
    <row r="6318" spans="12:20" ht="16.8">
      <c r="L6318" s="404"/>
      <c r="M6318" s="404"/>
      <c r="N6318" s="404"/>
      <c r="O6318" s="404"/>
      <c r="P6318" s="404"/>
      <c r="Q6318" s="404"/>
      <c r="R6318" s="404"/>
      <c r="S6318" s="404"/>
      <c r="T6318" s="404"/>
    </row>
    <row r="6319" spans="12:20" ht="16.8">
      <c r="L6319" s="404"/>
      <c r="M6319" s="404"/>
      <c r="N6319" s="404"/>
      <c r="O6319" s="404"/>
      <c r="P6319" s="404"/>
      <c r="Q6319" s="404"/>
      <c r="R6319" s="404"/>
      <c r="S6319" s="404"/>
      <c r="T6319" s="404"/>
    </row>
    <row r="6320" spans="12:20" ht="16.8">
      <c r="L6320" s="404"/>
      <c r="M6320" s="404"/>
      <c r="N6320" s="404"/>
      <c r="O6320" s="404"/>
      <c r="P6320" s="404"/>
      <c r="Q6320" s="404"/>
      <c r="R6320" s="404"/>
      <c r="S6320" s="404"/>
      <c r="T6320" s="404"/>
    </row>
    <row r="6321" spans="12:20" ht="16.8">
      <c r="L6321" s="404"/>
      <c r="M6321" s="404"/>
      <c r="N6321" s="404"/>
      <c r="O6321" s="404"/>
      <c r="P6321" s="404"/>
      <c r="Q6321" s="404"/>
      <c r="R6321" s="404"/>
      <c r="S6321" s="404"/>
      <c r="T6321" s="404"/>
    </row>
    <row r="6322" spans="12:20" ht="16.8">
      <c r="L6322" s="404"/>
      <c r="M6322" s="404"/>
      <c r="N6322" s="404"/>
      <c r="O6322" s="404"/>
      <c r="P6322" s="404"/>
      <c r="Q6322" s="404"/>
      <c r="R6322" s="404"/>
      <c r="S6322" s="404"/>
      <c r="T6322" s="404"/>
    </row>
    <row r="6323" spans="12:20" ht="16.8">
      <c r="L6323" s="404"/>
      <c r="M6323" s="404"/>
      <c r="N6323" s="404"/>
      <c r="O6323" s="404"/>
      <c r="P6323" s="404"/>
      <c r="Q6323" s="404"/>
      <c r="R6323" s="404"/>
      <c r="S6323" s="404"/>
      <c r="T6323" s="404"/>
    </row>
    <row r="6324" spans="12:20" ht="16.8">
      <c r="L6324" s="404"/>
      <c r="M6324" s="404"/>
      <c r="N6324" s="404"/>
      <c r="O6324" s="404"/>
      <c r="P6324" s="404"/>
      <c r="Q6324" s="404"/>
      <c r="R6324" s="404"/>
      <c r="S6324" s="404"/>
      <c r="T6324" s="404"/>
    </row>
    <row r="6325" spans="12:20" ht="16.8">
      <c r="L6325" s="404"/>
      <c r="M6325" s="404"/>
      <c r="N6325" s="404"/>
      <c r="O6325" s="404"/>
      <c r="P6325" s="404"/>
      <c r="Q6325" s="404"/>
      <c r="R6325" s="404"/>
      <c r="S6325" s="404"/>
      <c r="T6325" s="404"/>
    </row>
    <row r="6326" spans="12:20" ht="16.8">
      <c r="L6326" s="404"/>
      <c r="M6326" s="404"/>
      <c r="N6326" s="404"/>
      <c r="O6326" s="404"/>
      <c r="P6326" s="404"/>
      <c r="Q6326" s="404"/>
      <c r="R6326" s="404"/>
      <c r="S6326" s="404"/>
      <c r="T6326" s="404"/>
    </row>
    <row r="6327" spans="12:20" ht="16.8">
      <c r="L6327" s="404"/>
      <c r="M6327" s="404"/>
      <c r="N6327" s="404"/>
      <c r="O6327" s="404"/>
      <c r="P6327" s="404"/>
      <c r="Q6327" s="404"/>
      <c r="R6327" s="404"/>
      <c r="S6327" s="404"/>
      <c r="T6327" s="404"/>
    </row>
    <row r="6328" spans="12:20" ht="16.8">
      <c r="L6328" s="404"/>
      <c r="M6328" s="404"/>
      <c r="N6328" s="404"/>
      <c r="O6328" s="404"/>
      <c r="P6328" s="404"/>
      <c r="Q6328" s="404"/>
      <c r="R6328" s="404"/>
      <c r="S6328" s="404"/>
      <c r="T6328" s="404"/>
    </row>
    <row r="6329" spans="12:20" ht="16.8">
      <c r="L6329" s="404"/>
      <c r="M6329" s="404"/>
      <c r="N6329" s="404"/>
      <c r="O6329" s="404"/>
      <c r="P6329" s="404"/>
      <c r="Q6329" s="404"/>
      <c r="R6329" s="404"/>
      <c r="S6329" s="404"/>
      <c r="T6329" s="404"/>
    </row>
    <row r="6330" spans="12:20" ht="16.8">
      <c r="L6330" s="404"/>
      <c r="M6330" s="404"/>
      <c r="N6330" s="404"/>
      <c r="O6330" s="404"/>
      <c r="P6330" s="404"/>
      <c r="Q6330" s="404"/>
      <c r="R6330" s="404"/>
      <c r="S6330" s="404"/>
      <c r="T6330" s="404"/>
    </row>
    <row r="6331" spans="12:20" ht="16.8">
      <c r="L6331" s="404"/>
      <c r="M6331" s="404"/>
      <c r="N6331" s="404"/>
      <c r="O6331" s="404"/>
      <c r="P6331" s="404"/>
      <c r="Q6331" s="404"/>
      <c r="R6331" s="404"/>
      <c r="S6331" s="404"/>
      <c r="T6331" s="404"/>
    </row>
    <row r="6332" spans="12:20" ht="16.8">
      <c r="L6332" s="404"/>
      <c r="M6332" s="404"/>
      <c r="N6332" s="404"/>
      <c r="O6332" s="404"/>
      <c r="P6332" s="404"/>
      <c r="Q6332" s="404"/>
      <c r="R6332" s="404"/>
      <c r="S6332" s="404"/>
      <c r="T6332" s="404"/>
    </row>
    <row r="6333" spans="12:20" ht="16.8">
      <c r="L6333" s="404"/>
      <c r="M6333" s="404"/>
      <c r="N6333" s="404"/>
      <c r="O6333" s="404"/>
      <c r="P6333" s="404"/>
      <c r="Q6333" s="404"/>
      <c r="R6333" s="404"/>
      <c r="S6333" s="404"/>
      <c r="T6333" s="404"/>
    </row>
    <row r="6334" spans="12:20" ht="16.8">
      <c r="L6334" s="404"/>
      <c r="M6334" s="404"/>
      <c r="N6334" s="404"/>
      <c r="O6334" s="404"/>
      <c r="P6334" s="404"/>
      <c r="Q6334" s="404"/>
      <c r="R6334" s="404"/>
      <c r="S6334" s="404"/>
      <c r="T6334" s="404"/>
    </row>
    <row r="6335" spans="12:20" ht="16.8">
      <c r="L6335" s="404"/>
      <c r="M6335" s="404"/>
      <c r="N6335" s="404"/>
      <c r="O6335" s="404"/>
      <c r="P6335" s="404"/>
      <c r="Q6335" s="404"/>
      <c r="R6335" s="404"/>
      <c r="S6335" s="404"/>
      <c r="T6335" s="404"/>
    </row>
    <row r="6336" spans="12:20" ht="16.8">
      <c r="L6336" s="404"/>
      <c r="M6336" s="404"/>
      <c r="N6336" s="404"/>
      <c r="O6336" s="404"/>
      <c r="P6336" s="404"/>
      <c r="Q6336" s="404"/>
      <c r="R6336" s="404"/>
      <c r="S6336" s="404"/>
      <c r="T6336" s="404"/>
    </row>
    <row r="6337" spans="12:20" ht="16.8">
      <c r="L6337" s="404"/>
      <c r="M6337" s="404"/>
      <c r="N6337" s="404"/>
      <c r="O6337" s="404"/>
      <c r="P6337" s="404"/>
      <c r="Q6337" s="404"/>
      <c r="R6337" s="404"/>
      <c r="S6337" s="404"/>
      <c r="T6337" s="404"/>
    </row>
    <row r="6338" spans="12:20" ht="16.8">
      <c r="L6338" s="404"/>
      <c r="M6338" s="404"/>
      <c r="N6338" s="404"/>
      <c r="O6338" s="404"/>
      <c r="P6338" s="404"/>
      <c r="Q6338" s="404"/>
      <c r="R6338" s="404"/>
      <c r="S6338" s="404"/>
      <c r="T6338" s="404"/>
    </row>
    <row r="6339" spans="12:20" ht="16.8">
      <c r="L6339" s="404"/>
      <c r="M6339" s="404"/>
      <c r="N6339" s="404"/>
      <c r="O6339" s="404"/>
      <c r="P6339" s="404"/>
      <c r="Q6339" s="404"/>
      <c r="R6339" s="404"/>
      <c r="S6339" s="404"/>
      <c r="T6339" s="404"/>
    </row>
    <row r="6340" spans="12:20" ht="16.8">
      <c r="L6340" s="404"/>
      <c r="M6340" s="404"/>
      <c r="N6340" s="404"/>
      <c r="O6340" s="404"/>
      <c r="P6340" s="404"/>
      <c r="Q6340" s="404"/>
      <c r="R6340" s="404"/>
      <c r="S6340" s="404"/>
      <c r="T6340" s="404"/>
    </row>
    <row r="6341" spans="12:20" ht="16.8">
      <c r="L6341" s="404"/>
      <c r="M6341" s="404"/>
      <c r="N6341" s="404"/>
      <c r="O6341" s="404"/>
      <c r="P6341" s="404"/>
      <c r="Q6341" s="404"/>
      <c r="R6341" s="404"/>
      <c r="S6341" s="404"/>
      <c r="T6341" s="404"/>
    </row>
    <row r="6342" spans="12:20" ht="16.8">
      <c r="L6342" s="404"/>
      <c r="M6342" s="404"/>
      <c r="N6342" s="404"/>
      <c r="O6342" s="404"/>
      <c r="P6342" s="404"/>
      <c r="Q6342" s="404"/>
      <c r="R6342" s="404"/>
      <c r="S6342" s="404"/>
      <c r="T6342" s="404"/>
    </row>
    <row r="6343" spans="12:20" ht="16.8">
      <c r="L6343" s="404"/>
      <c r="M6343" s="404"/>
      <c r="N6343" s="404"/>
      <c r="O6343" s="404"/>
      <c r="P6343" s="404"/>
      <c r="Q6343" s="404"/>
      <c r="R6343" s="404"/>
      <c r="S6343" s="404"/>
      <c r="T6343" s="404"/>
    </row>
    <row r="6344" spans="12:20" ht="16.8">
      <c r="L6344" s="404"/>
      <c r="M6344" s="404"/>
      <c r="N6344" s="404"/>
      <c r="O6344" s="404"/>
      <c r="P6344" s="404"/>
      <c r="Q6344" s="404"/>
      <c r="R6344" s="404"/>
      <c r="S6344" s="404"/>
      <c r="T6344" s="404"/>
    </row>
    <row r="6345" spans="12:20" ht="16.8">
      <c r="L6345" s="404"/>
      <c r="M6345" s="404"/>
      <c r="N6345" s="404"/>
      <c r="O6345" s="404"/>
      <c r="P6345" s="404"/>
      <c r="Q6345" s="404"/>
      <c r="R6345" s="404"/>
      <c r="S6345" s="404"/>
      <c r="T6345" s="404"/>
    </row>
    <row r="6346" spans="12:20" ht="16.8">
      <c r="L6346" s="404"/>
      <c r="M6346" s="404"/>
      <c r="N6346" s="404"/>
      <c r="O6346" s="404"/>
      <c r="P6346" s="404"/>
      <c r="Q6346" s="404"/>
      <c r="R6346" s="404"/>
      <c r="S6346" s="404"/>
      <c r="T6346" s="404"/>
    </row>
    <row r="6347" spans="12:20" ht="16.8">
      <c r="L6347" s="404"/>
      <c r="M6347" s="404"/>
      <c r="N6347" s="404"/>
      <c r="O6347" s="404"/>
      <c r="P6347" s="404"/>
      <c r="Q6347" s="404"/>
      <c r="R6347" s="404"/>
      <c r="S6347" s="404"/>
      <c r="T6347" s="404"/>
    </row>
    <row r="6348" spans="12:20" ht="16.8">
      <c r="L6348" s="404"/>
      <c r="M6348" s="404"/>
      <c r="N6348" s="404"/>
      <c r="O6348" s="404"/>
      <c r="P6348" s="404"/>
      <c r="Q6348" s="404"/>
      <c r="R6348" s="404"/>
      <c r="S6348" s="404"/>
      <c r="T6348" s="404"/>
    </row>
    <row r="6349" spans="12:20" ht="16.8">
      <c r="L6349" s="404"/>
      <c r="M6349" s="404"/>
      <c r="N6349" s="404"/>
      <c r="O6349" s="404"/>
      <c r="P6349" s="404"/>
      <c r="Q6349" s="404"/>
      <c r="R6349" s="404"/>
      <c r="S6349" s="404"/>
      <c r="T6349" s="404"/>
    </row>
    <row r="6350" spans="12:20" ht="16.8">
      <c r="L6350" s="404"/>
      <c r="M6350" s="404"/>
      <c r="N6350" s="404"/>
      <c r="O6350" s="404"/>
      <c r="P6350" s="404"/>
      <c r="Q6350" s="404"/>
      <c r="R6350" s="404"/>
      <c r="S6350" s="404"/>
      <c r="T6350" s="404"/>
    </row>
    <row r="6351" spans="12:20" ht="16.8">
      <c r="L6351" s="404"/>
      <c r="M6351" s="404"/>
      <c r="N6351" s="404"/>
      <c r="O6351" s="404"/>
      <c r="P6351" s="404"/>
      <c r="Q6351" s="404"/>
      <c r="R6351" s="404"/>
      <c r="S6351" s="404"/>
      <c r="T6351" s="404"/>
    </row>
    <row r="6352" spans="12:20" ht="16.8">
      <c r="L6352" s="404"/>
      <c r="M6352" s="404"/>
      <c r="N6352" s="404"/>
      <c r="O6352" s="404"/>
      <c r="P6352" s="404"/>
      <c r="Q6352" s="404"/>
      <c r="R6352" s="404"/>
      <c r="S6352" s="404"/>
      <c r="T6352" s="404"/>
    </row>
    <row r="6353" spans="12:20" ht="16.8">
      <c r="L6353" s="404"/>
      <c r="M6353" s="404"/>
      <c r="N6353" s="404"/>
      <c r="O6353" s="404"/>
      <c r="P6353" s="404"/>
      <c r="Q6353" s="404"/>
      <c r="R6353" s="404"/>
      <c r="S6353" s="404"/>
      <c r="T6353" s="404"/>
    </row>
    <row r="6354" spans="12:20" ht="16.8">
      <c r="L6354" s="404"/>
      <c r="M6354" s="404"/>
      <c r="N6354" s="404"/>
      <c r="O6354" s="404"/>
      <c r="P6354" s="404"/>
      <c r="Q6354" s="404"/>
      <c r="R6354" s="404"/>
      <c r="S6354" s="404"/>
      <c r="T6354" s="404"/>
    </row>
    <row r="6355" spans="12:20" ht="16.8">
      <c r="L6355" s="404"/>
      <c r="M6355" s="404"/>
      <c r="N6355" s="404"/>
      <c r="O6355" s="404"/>
      <c r="P6355" s="404"/>
      <c r="Q6355" s="404"/>
      <c r="R6355" s="404"/>
      <c r="S6355" s="404"/>
      <c r="T6355" s="404"/>
    </row>
    <row r="6356" spans="12:20" ht="16.8">
      <c r="L6356" s="404"/>
      <c r="M6356" s="404"/>
      <c r="N6356" s="404"/>
      <c r="O6356" s="404"/>
      <c r="P6356" s="404"/>
      <c r="Q6356" s="404"/>
      <c r="R6356" s="404"/>
      <c r="S6356" s="404"/>
      <c r="T6356" s="404"/>
    </row>
    <row r="6357" spans="12:20" ht="16.8">
      <c r="L6357" s="404"/>
      <c r="M6357" s="404"/>
      <c r="N6357" s="404"/>
      <c r="O6357" s="404"/>
      <c r="P6357" s="404"/>
      <c r="Q6357" s="404"/>
      <c r="R6357" s="404"/>
      <c r="S6357" s="404"/>
      <c r="T6357" s="404"/>
    </row>
    <row r="6358" spans="12:20" ht="16.8">
      <c r="L6358" s="404"/>
      <c r="M6358" s="404"/>
      <c r="N6358" s="404"/>
      <c r="O6358" s="404"/>
      <c r="P6358" s="404"/>
      <c r="Q6358" s="404"/>
      <c r="R6358" s="404"/>
      <c r="S6358" s="404"/>
      <c r="T6358" s="404"/>
    </row>
    <row r="6359" spans="12:20" ht="16.8">
      <c r="L6359" s="404"/>
      <c r="M6359" s="404"/>
      <c r="N6359" s="404"/>
      <c r="O6359" s="404"/>
      <c r="P6359" s="404"/>
      <c r="Q6359" s="404"/>
      <c r="R6359" s="404"/>
      <c r="S6359" s="404"/>
      <c r="T6359" s="404"/>
    </row>
    <row r="6360" spans="12:20" ht="16.8">
      <c r="L6360" s="404"/>
      <c r="M6360" s="404"/>
      <c r="N6360" s="404"/>
      <c r="O6360" s="404"/>
      <c r="P6360" s="404"/>
      <c r="Q6360" s="404"/>
      <c r="R6360" s="404"/>
      <c r="S6360" s="404"/>
      <c r="T6360" s="404"/>
    </row>
    <row r="6361" spans="12:20" ht="16.8">
      <c r="L6361" s="404"/>
      <c r="M6361" s="404"/>
      <c r="N6361" s="404"/>
      <c r="O6361" s="404"/>
      <c r="P6361" s="404"/>
      <c r="Q6361" s="404"/>
      <c r="R6361" s="404"/>
      <c r="S6361" s="404"/>
      <c r="T6361" s="404"/>
    </row>
    <row r="6362" spans="12:20" ht="16.8">
      <c r="L6362" s="404"/>
      <c r="M6362" s="404"/>
      <c r="N6362" s="404"/>
      <c r="O6362" s="404"/>
      <c r="P6362" s="404"/>
      <c r="Q6362" s="404"/>
      <c r="R6362" s="404"/>
      <c r="S6362" s="404"/>
      <c r="T6362" s="404"/>
    </row>
    <row r="6363" spans="12:20" ht="16.8">
      <c r="L6363" s="404"/>
      <c r="M6363" s="404"/>
      <c r="N6363" s="404"/>
      <c r="O6363" s="404"/>
      <c r="P6363" s="404"/>
      <c r="Q6363" s="404"/>
      <c r="R6363" s="404"/>
      <c r="S6363" s="404"/>
      <c r="T6363" s="404"/>
    </row>
    <row r="6364" spans="12:20" ht="16.8">
      <c r="L6364" s="404"/>
      <c r="M6364" s="404"/>
      <c r="N6364" s="404"/>
      <c r="O6364" s="404"/>
      <c r="P6364" s="404"/>
      <c r="Q6364" s="404"/>
      <c r="R6364" s="404"/>
      <c r="S6364" s="404"/>
      <c r="T6364" s="404"/>
    </row>
    <row r="6365" spans="12:20" ht="16.8">
      <c r="L6365" s="404"/>
      <c r="M6365" s="404"/>
      <c r="N6365" s="404"/>
      <c r="O6365" s="404"/>
      <c r="P6365" s="404"/>
      <c r="Q6365" s="404"/>
      <c r="R6365" s="404"/>
      <c r="S6365" s="404"/>
      <c r="T6365" s="404"/>
    </row>
    <row r="6366" spans="12:20" ht="16.8">
      <c r="L6366" s="404"/>
      <c r="M6366" s="404"/>
      <c r="N6366" s="404"/>
      <c r="O6366" s="404"/>
      <c r="P6366" s="404"/>
      <c r="Q6366" s="404"/>
      <c r="R6366" s="404"/>
      <c r="S6366" s="404"/>
      <c r="T6366" s="404"/>
    </row>
    <row r="6367" spans="12:20" ht="16.8">
      <c r="L6367" s="404"/>
      <c r="M6367" s="404"/>
      <c r="N6367" s="404"/>
      <c r="O6367" s="404"/>
      <c r="P6367" s="404"/>
      <c r="Q6367" s="404"/>
      <c r="R6367" s="404"/>
      <c r="S6367" s="404"/>
      <c r="T6367" s="404"/>
    </row>
    <row r="6368" spans="12:20" ht="16.8">
      <c r="L6368" s="404"/>
      <c r="M6368" s="404"/>
      <c r="N6368" s="404"/>
      <c r="O6368" s="404"/>
      <c r="P6368" s="404"/>
      <c r="Q6368" s="404"/>
      <c r="R6368" s="404"/>
      <c r="S6368" s="404"/>
      <c r="T6368" s="404"/>
    </row>
    <row r="6369" spans="12:20" ht="16.8">
      <c r="L6369" s="404"/>
      <c r="M6369" s="404"/>
      <c r="N6369" s="404"/>
      <c r="O6369" s="404"/>
      <c r="P6369" s="404"/>
      <c r="Q6369" s="404"/>
      <c r="R6369" s="404"/>
      <c r="S6369" s="404"/>
      <c r="T6369" s="404"/>
    </row>
    <row r="6370" spans="12:20" ht="16.8">
      <c r="L6370" s="404"/>
      <c r="M6370" s="404"/>
      <c r="N6370" s="404"/>
      <c r="O6370" s="404"/>
      <c r="P6370" s="404"/>
      <c r="Q6370" s="404"/>
      <c r="R6370" s="404"/>
      <c r="S6370" s="404"/>
      <c r="T6370" s="404"/>
    </row>
    <row r="6371" spans="12:20" ht="16.8">
      <c r="L6371" s="404"/>
      <c r="M6371" s="404"/>
      <c r="N6371" s="404"/>
      <c r="O6371" s="404"/>
      <c r="P6371" s="404"/>
      <c r="Q6371" s="404"/>
      <c r="R6371" s="404"/>
      <c r="S6371" s="404"/>
      <c r="T6371" s="404"/>
    </row>
    <row r="6372" spans="12:20" ht="16.8">
      <c r="L6372" s="404"/>
      <c r="M6372" s="404"/>
      <c r="N6372" s="404"/>
      <c r="O6372" s="404"/>
      <c r="P6372" s="404"/>
      <c r="Q6372" s="404"/>
      <c r="R6372" s="404"/>
      <c r="S6372" s="404"/>
      <c r="T6372" s="404"/>
    </row>
    <row r="6373" spans="12:20" ht="16.8">
      <c r="L6373" s="404"/>
      <c r="M6373" s="404"/>
      <c r="N6373" s="404"/>
      <c r="O6373" s="404"/>
      <c r="P6373" s="404"/>
      <c r="Q6373" s="404"/>
      <c r="R6373" s="404"/>
      <c r="S6373" s="404"/>
      <c r="T6373" s="404"/>
    </row>
    <row r="6374" spans="12:20" ht="16.8">
      <c r="L6374" s="404"/>
      <c r="M6374" s="404"/>
      <c r="N6374" s="404"/>
      <c r="O6374" s="404"/>
      <c r="P6374" s="404"/>
      <c r="Q6374" s="404"/>
      <c r="R6374" s="404"/>
      <c r="S6374" s="404"/>
      <c r="T6374" s="404"/>
    </row>
    <row r="6375" spans="12:20" ht="16.8">
      <c r="L6375" s="404"/>
      <c r="M6375" s="404"/>
      <c r="N6375" s="404"/>
      <c r="O6375" s="404"/>
      <c r="P6375" s="404"/>
      <c r="Q6375" s="404"/>
      <c r="R6375" s="404"/>
      <c r="S6375" s="404"/>
      <c r="T6375" s="404"/>
    </row>
    <row r="6376" spans="12:20" ht="16.8">
      <c r="L6376" s="404"/>
      <c r="M6376" s="404"/>
      <c r="N6376" s="404"/>
      <c r="O6376" s="404"/>
      <c r="P6376" s="404"/>
      <c r="Q6376" s="404"/>
      <c r="R6376" s="404"/>
      <c r="S6376" s="404"/>
      <c r="T6376" s="404"/>
    </row>
    <row r="6377" spans="12:20" ht="16.8">
      <c r="L6377" s="404"/>
      <c r="M6377" s="404"/>
      <c r="N6377" s="404"/>
      <c r="O6377" s="404"/>
      <c r="P6377" s="404"/>
      <c r="Q6377" s="404"/>
      <c r="R6377" s="404"/>
      <c r="S6377" s="404"/>
      <c r="T6377" s="404"/>
    </row>
    <row r="6378" spans="12:20" ht="16.8">
      <c r="L6378" s="404"/>
      <c r="M6378" s="404"/>
      <c r="N6378" s="404"/>
      <c r="O6378" s="404"/>
      <c r="P6378" s="404"/>
      <c r="Q6378" s="404"/>
      <c r="R6378" s="404"/>
      <c r="S6378" s="404"/>
      <c r="T6378" s="404"/>
    </row>
    <row r="6379" spans="12:20" ht="16.8">
      <c r="L6379" s="404"/>
      <c r="M6379" s="404"/>
      <c r="N6379" s="404"/>
      <c r="O6379" s="404"/>
      <c r="P6379" s="404"/>
      <c r="Q6379" s="404"/>
      <c r="R6379" s="404"/>
      <c r="S6379" s="404"/>
      <c r="T6379" s="404"/>
    </row>
    <row r="6380" spans="12:20" ht="16.8">
      <c r="L6380" s="404"/>
      <c r="M6380" s="404"/>
      <c r="N6380" s="404"/>
      <c r="O6380" s="404"/>
      <c r="P6380" s="404"/>
      <c r="Q6380" s="404"/>
      <c r="R6380" s="404"/>
      <c r="S6380" s="404"/>
      <c r="T6380" s="404"/>
    </row>
    <row r="6381" spans="12:20" ht="16.8">
      <c r="L6381" s="404"/>
      <c r="M6381" s="404"/>
      <c r="N6381" s="404"/>
      <c r="O6381" s="404"/>
      <c r="P6381" s="404"/>
      <c r="Q6381" s="404"/>
      <c r="R6381" s="404"/>
      <c r="S6381" s="404"/>
      <c r="T6381" s="404"/>
    </row>
    <row r="6382" spans="12:20" ht="16.8">
      <c r="L6382" s="404"/>
      <c r="M6382" s="404"/>
      <c r="N6382" s="404"/>
      <c r="O6382" s="404"/>
      <c r="P6382" s="404"/>
      <c r="Q6382" s="404"/>
      <c r="R6382" s="404"/>
      <c r="S6382" s="404"/>
      <c r="T6382" s="404"/>
    </row>
    <row r="6383" spans="12:20" ht="16.8">
      <c r="L6383" s="404"/>
      <c r="M6383" s="404"/>
      <c r="N6383" s="404"/>
      <c r="O6383" s="404"/>
      <c r="P6383" s="404"/>
      <c r="Q6383" s="404"/>
      <c r="R6383" s="404"/>
      <c r="S6383" s="404"/>
      <c r="T6383" s="404"/>
    </row>
    <row r="6384" spans="12:20" ht="16.8">
      <c r="L6384" s="404"/>
      <c r="M6384" s="404"/>
      <c r="N6384" s="404"/>
      <c r="O6384" s="404"/>
      <c r="P6384" s="404"/>
      <c r="Q6384" s="404"/>
      <c r="R6384" s="404"/>
      <c r="S6384" s="404"/>
      <c r="T6384" s="404"/>
    </row>
    <row r="6385" spans="12:20" ht="16.8">
      <c r="L6385" s="404"/>
      <c r="M6385" s="404"/>
      <c r="N6385" s="404"/>
      <c r="O6385" s="404"/>
      <c r="P6385" s="404"/>
      <c r="Q6385" s="404"/>
      <c r="R6385" s="404"/>
      <c r="S6385" s="404"/>
      <c r="T6385" s="404"/>
    </row>
    <row r="6386" spans="12:20" ht="16.8">
      <c r="L6386" s="404"/>
      <c r="M6386" s="404"/>
      <c r="N6386" s="404"/>
      <c r="O6386" s="404"/>
      <c r="P6386" s="404"/>
      <c r="Q6386" s="404"/>
      <c r="R6386" s="404"/>
      <c r="S6386" s="404"/>
      <c r="T6386" s="404"/>
    </row>
    <row r="6387" spans="12:20" ht="16.8">
      <c r="L6387" s="404"/>
      <c r="M6387" s="404"/>
      <c r="N6387" s="404"/>
      <c r="O6387" s="404"/>
      <c r="P6387" s="404"/>
      <c r="Q6387" s="404"/>
      <c r="R6387" s="404"/>
      <c r="S6387" s="404"/>
      <c r="T6387" s="404"/>
    </row>
    <row r="6388" spans="12:20" ht="16.8">
      <c r="L6388" s="404"/>
      <c r="M6388" s="404"/>
      <c r="N6388" s="404"/>
      <c r="O6388" s="404"/>
      <c r="P6388" s="404"/>
      <c r="Q6388" s="404"/>
      <c r="R6388" s="404"/>
      <c r="S6388" s="404"/>
      <c r="T6388" s="404"/>
    </row>
    <row r="6389" spans="12:20" ht="16.8">
      <c r="L6389" s="404"/>
      <c r="M6389" s="404"/>
      <c r="N6389" s="404"/>
      <c r="O6389" s="404"/>
      <c r="P6389" s="404"/>
      <c r="Q6389" s="404"/>
      <c r="R6389" s="404"/>
      <c r="S6389" s="404"/>
      <c r="T6389" s="404"/>
    </row>
    <row r="6390" spans="12:20" ht="16.8">
      <c r="L6390" s="404"/>
      <c r="M6390" s="404"/>
      <c r="N6390" s="404"/>
      <c r="O6390" s="404"/>
      <c r="P6390" s="404"/>
      <c r="Q6390" s="404"/>
      <c r="R6390" s="404"/>
      <c r="S6390" s="404"/>
      <c r="T6390" s="404"/>
    </row>
    <row r="6391" spans="12:20" ht="16.8">
      <c r="L6391" s="404"/>
      <c r="M6391" s="404"/>
      <c r="N6391" s="404"/>
      <c r="O6391" s="404"/>
      <c r="P6391" s="404"/>
      <c r="Q6391" s="404"/>
      <c r="R6391" s="404"/>
      <c r="S6391" s="404"/>
      <c r="T6391" s="404"/>
    </row>
    <row r="6392" spans="12:20" ht="16.8">
      <c r="L6392" s="404"/>
      <c r="M6392" s="404"/>
      <c r="N6392" s="404"/>
      <c r="O6392" s="404"/>
      <c r="P6392" s="404"/>
      <c r="Q6392" s="404"/>
      <c r="R6392" s="404"/>
      <c r="S6392" s="404"/>
      <c r="T6392" s="404"/>
    </row>
    <row r="6393" spans="12:20" ht="16.8">
      <c r="L6393" s="404"/>
      <c r="M6393" s="404"/>
      <c r="N6393" s="404"/>
      <c r="O6393" s="404"/>
      <c r="P6393" s="404"/>
      <c r="Q6393" s="404"/>
      <c r="R6393" s="404"/>
      <c r="S6393" s="404"/>
      <c r="T6393" s="404"/>
    </row>
    <row r="6394" spans="12:20" ht="16.8">
      <c r="L6394" s="404"/>
      <c r="M6394" s="404"/>
      <c r="N6394" s="404"/>
      <c r="O6394" s="404"/>
      <c r="P6394" s="404"/>
      <c r="Q6394" s="404"/>
      <c r="R6394" s="404"/>
      <c r="S6394" s="404"/>
      <c r="T6394" s="404"/>
    </row>
    <row r="6395" spans="12:20" ht="16.8">
      <c r="L6395" s="404"/>
      <c r="M6395" s="404"/>
      <c r="N6395" s="404"/>
      <c r="O6395" s="404"/>
      <c r="P6395" s="404"/>
      <c r="Q6395" s="404"/>
      <c r="R6395" s="404"/>
      <c r="S6395" s="404"/>
      <c r="T6395" s="404"/>
    </row>
    <row r="6396" spans="12:20" ht="16.8">
      <c r="L6396" s="404"/>
      <c r="M6396" s="404"/>
      <c r="N6396" s="404"/>
      <c r="O6396" s="404"/>
      <c r="P6396" s="404"/>
      <c r="Q6396" s="404"/>
      <c r="R6396" s="404"/>
      <c r="S6396" s="404"/>
      <c r="T6396" s="404"/>
    </row>
    <row r="6397" spans="12:20" ht="16.8">
      <c r="L6397" s="404"/>
      <c r="M6397" s="404"/>
      <c r="N6397" s="404"/>
      <c r="O6397" s="404"/>
      <c r="P6397" s="404"/>
      <c r="Q6397" s="404"/>
      <c r="R6397" s="404"/>
      <c r="S6397" s="404"/>
      <c r="T6397" s="404"/>
    </row>
    <row r="6398" spans="12:20" ht="16.8">
      <c r="L6398" s="404"/>
      <c r="M6398" s="404"/>
      <c r="N6398" s="404"/>
      <c r="O6398" s="404"/>
      <c r="P6398" s="404"/>
      <c r="Q6398" s="404"/>
      <c r="R6398" s="404"/>
      <c r="S6398" s="404"/>
      <c r="T6398" s="404"/>
    </row>
    <row r="6399" spans="12:20" ht="16.8">
      <c r="L6399" s="404"/>
      <c r="M6399" s="404"/>
      <c r="N6399" s="404"/>
      <c r="O6399" s="404"/>
      <c r="P6399" s="404"/>
      <c r="Q6399" s="404"/>
      <c r="R6399" s="404"/>
      <c r="S6399" s="404"/>
      <c r="T6399" s="404"/>
    </row>
    <row r="6400" spans="12:20" ht="16.8">
      <c r="L6400" s="404"/>
      <c r="M6400" s="404"/>
      <c r="N6400" s="404"/>
      <c r="O6400" s="404"/>
      <c r="P6400" s="404"/>
      <c r="Q6400" s="404"/>
      <c r="R6400" s="404"/>
      <c r="S6400" s="404"/>
      <c r="T6400" s="404"/>
    </row>
    <row r="6401" spans="12:20" ht="16.8">
      <c r="L6401" s="404"/>
      <c r="M6401" s="404"/>
      <c r="N6401" s="404"/>
      <c r="O6401" s="404"/>
      <c r="P6401" s="404"/>
      <c r="Q6401" s="404"/>
      <c r="R6401" s="404"/>
      <c r="S6401" s="404"/>
      <c r="T6401" s="404"/>
    </row>
    <row r="6402" spans="12:20" ht="16.8">
      <c r="L6402" s="404"/>
      <c r="M6402" s="404"/>
      <c r="N6402" s="404"/>
      <c r="O6402" s="404"/>
      <c r="P6402" s="404"/>
      <c r="Q6402" s="404"/>
      <c r="R6402" s="404"/>
      <c r="S6402" s="404"/>
      <c r="T6402" s="404"/>
    </row>
    <row r="6403" spans="12:20" ht="16.8">
      <c r="L6403" s="404"/>
      <c r="M6403" s="404"/>
      <c r="N6403" s="404"/>
      <c r="O6403" s="404"/>
      <c r="P6403" s="404"/>
      <c r="Q6403" s="404"/>
      <c r="R6403" s="404"/>
      <c r="S6403" s="404"/>
      <c r="T6403" s="404"/>
    </row>
    <row r="6404" spans="12:20" ht="16.8">
      <c r="L6404" s="404"/>
      <c r="M6404" s="404"/>
      <c r="N6404" s="404"/>
      <c r="O6404" s="404"/>
      <c r="P6404" s="404"/>
      <c r="Q6404" s="404"/>
      <c r="R6404" s="404"/>
      <c r="S6404" s="404"/>
      <c r="T6404" s="404"/>
    </row>
    <row r="6405" spans="12:20" ht="16.8">
      <c r="L6405" s="404"/>
      <c r="M6405" s="404"/>
      <c r="N6405" s="404"/>
      <c r="O6405" s="404"/>
      <c r="P6405" s="404"/>
      <c r="Q6405" s="404"/>
      <c r="R6405" s="404"/>
      <c r="S6405" s="404"/>
      <c r="T6405" s="404"/>
    </row>
    <row r="6406" spans="12:20" ht="16.8">
      <c r="L6406" s="404"/>
      <c r="M6406" s="404"/>
      <c r="N6406" s="404"/>
      <c r="O6406" s="404"/>
      <c r="P6406" s="404"/>
      <c r="Q6406" s="404"/>
      <c r="R6406" s="404"/>
      <c r="S6406" s="404"/>
      <c r="T6406" s="404"/>
    </row>
    <row r="6407" spans="12:20" ht="16.8">
      <c r="L6407" s="404"/>
      <c r="M6407" s="404"/>
      <c r="N6407" s="404"/>
      <c r="O6407" s="404"/>
      <c r="P6407" s="404"/>
      <c r="Q6407" s="404"/>
      <c r="R6407" s="404"/>
      <c r="S6407" s="404"/>
      <c r="T6407" s="404"/>
    </row>
    <row r="6408" spans="12:20" ht="16.8">
      <c r="L6408" s="404"/>
      <c r="M6408" s="404"/>
      <c r="N6408" s="404"/>
      <c r="O6408" s="404"/>
      <c r="P6408" s="404"/>
      <c r="Q6408" s="404"/>
      <c r="R6408" s="404"/>
      <c r="S6408" s="404"/>
      <c r="T6408" s="404"/>
    </row>
    <row r="6409" spans="12:20" ht="16.8">
      <c r="L6409" s="404"/>
      <c r="M6409" s="404"/>
      <c r="N6409" s="404"/>
      <c r="O6409" s="404"/>
      <c r="P6409" s="404"/>
      <c r="Q6409" s="404"/>
      <c r="R6409" s="404"/>
      <c r="S6409" s="404"/>
      <c r="T6409" s="404"/>
    </row>
    <row r="6410" spans="12:20" ht="16.8">
      <c r="L6410" s="404"/>
      <c r="M6410" s="404"/>
      <c r="N6410" s="404"/>
      <c r="O6410" s="404"/>
      <c r="P6410" s="404"/>
      <c r="Q6410" s="404"/>
      <c r="R6410" s="404"/>
      <c r="S6410" s="404"/>
      <c r="T6410" s="404"/>
    </row>
    <row r="6411" spans="12:20" ht="16.8">
      <c r="L6411" s="404"/>
      <c r="M6411" s="404"/>
      <c r="N6411" s="404"/>
      <c r="O6411" s="404"/>
      <c r="P6411" s="404"/>
      <c r="Q6411" s="404"/>
      <c r="R6411" s="404"/>
      <c r="S6411" s="404"/>
      <c r="T6411" s="404"/>
    </row>
    <row r="6412" spans="12:20" ht="16.8">
      <c r="L6412" s="404"/>
      <c r="M6412" s="404"/>
      <c r="N6412" s="404"/>
      <c r="O6412" s="404"/>
      <c r="P6412" s="404"/>
      <c r="Q6412" s="404"/>
      <c r="R6412" s="404"/>
      <c r="S6412" s="404"/>
      <c r="T6412" s="404"/>
    </row>
    <row r="6413" spans="12:20" ht="16.8">
      <c r="L6413" s="404"/>
      <c r="M6413" s="404"/>
      <c r="N6413" s="404"/>
      <c r="O6413" s="404"/>
      <c r="P6413" s="404"/>
      <c r="Q6413" s="404"/>
      <c r="R6413" s="404"/>
      <c r="S6413" s="404"/>
      <c r="T6413" s="404"/>
    </row>
    <row r="6414" spans="12:20" ht="16.8">
      <c r="L6414" s="404"/>
      <c r="M6414" s="404"/>
      <c r="N6414" s="404"/>
      <c r="O6414" s="404"/>
      <c r="P6414" s="404"/>
      <c r="Q6414" s="404"/>
      <c r="R6414" s="404"/>
      <c r="S6414" s="404"/>
      <c r="T6414" s="404"/>
    </row>
    <row r="6415" spans="12:20" ht="16.8">
      <c r="L6415" s="404"/>
      <c r="M6415" s="404"/>
      <c r="N6415" s="404"/>
      <c r="O6415" s="404"/>
      <c r="P6415" s="404"/>
      <c r="Q6415" s="404"/>
      <c r="R6415" s="404"/>
      <c r="S6415" s="404"/>
      <c r="T6415" s="404"/>
    </row>
    <row r="6416" spans="12:20" ht="16.8">
      <c r="L6416" s="404"/>
      <c r="M6416" s="404"/>
      <c r="N6416" s="404"/>
      <c r="O6416" s="404"/>
      <c r="P6416" s="404"/>
      <c r="Q6416" s="404"/>
      <c r="R6416" s="404"/>
      <c r="S6416" s="404"/>
      <c r="T6416" s="404"/>
    </row>
    <row r="6417" spans="12:20" ht="16.8">
      <c r="L6417" s="404"/>
      <c r="M6417" s="404"/>
      <c r="N6417" s="404"/>
      <c r="O6417" s="404"/>
      <c r="P6417" s="404"/>
      <c r="Q6417" s="404"/>
      <c r="R6417" s="404"/>
      <c r="S6417" s="404"/>
      <c r="T6417" s="404"/>
    </row>
    <row r="6418" spans="12:20" ht="16.8">
      <c r="L6418" s="404"/>
      <c r="M6418" s="404"/>
      <c r="N6418" s="404"/>
      <c r="O6418" s="404"/>
      <c r="P6418" s="404"/>
      <c r="Q6418" s="404"/>
      <c r="R6418" s="404"/>
      <c r="S6418" s="404"/>
      <c r="T6418" s="404"/>
    </row>
    <row r="6419" spans="12:20" ht="16.8">
      <c r="L6419" s="404"/>
      <c r="M6419" s="404"/>
      <c r="N6419" s="404"/>
      <c r="O6419" s="404"/>
      <c r="P6419" s="404"/>
      <c r="Q6419" s="404"/>
      <c r="R6419" s="404"/>
      <c r="S6419" s="404"/>
      <c r="T6419" s="404"/>
    </row>
    <row r="6420" spans="12:20" ht="16.8">
      <c r="L6420" s="404"/>
      <c r="M6420" s="404"/>
      <c r="N6420" s="404"/>
      <c r="O6420" s="404"/>
      <c r="P6420" s="404"/>
      <c r="Q6420" s="404"/>
      <c r="R6420" s="404"/>
      <c r="S6420" s="404"/>
      <c r="T6420" s="404"/>
    </row>
    <row r="6421" spans="12:20" ht="16.8">
      <c r="L6421" s="404"/>
      <c r="M6421" s="404"/>
      <c r="N6421" s="404"/>
      <c r="O6421" s="404"/>
      <c r="P6421" s="404"/>
      <c r="Q6421" s="404"/>
      <c r="R6421" s="404"/>
      <c r="S6421" s="404"/>
      <c r="T6421" s="404"/>
    </row>
    <row r="6422" spans="12:20" ht="16.8">
      <c r="L6422" s="404"/>
      <c r="M6422" s="404"/>
      <c r="N6422" s="404"/>
      <c r="O6422" s="404"/>
      <c r="P6422" s="404"/>
      <c r="Q6422" s="404"/>
      <c r="R6422" s="404"/>
      <c r="S6422" s="404"/>
      <c r="T6422" s="404"/>
    </row>
    <row r="6423" spans="12:20" ht="16.8">
      <c r="L6423" s="404"/>
      <c r="M6423" s="404"/>
      <c r="N6423" s="404"/>
      <c r="O6423" s="404"/>
      <c r="P6423" s="404"/>
      <c r="Q6423" s="404"/>
      <c r="R6423" s="404"/>
      <c r="S6423" s="404"/>
      <c r="T6423" s="404"/>
    </row>
    <row r="6424" spans="12:20" ht="16.8">
      <c r="L6424" s="404"/>
      <c r="M6424" s="404"/>
      <c r="N6424" s="404"/>
      <c r="O6424" s="404"/>
      <c r="P6424" s="404"/>
      <c r="Q6424" s="404"/>
      <c r="R6424" s="404"/>
      <c r="S6424" s="404"/>
      <c r="T6424" s="404"/>
    </row>
    <row r="6425" spans="12:20" ht="16.8">
      <c r="L6425" s="404"/>
      <c r="M6425" s="404"/>
      <c r="N6425" s="404"/>
      <c r="O6425" s="404"/>
      <c r="P6425" s="404"/>
      <c r="Q6425" s="404"/>
      <c r="R6425" s="404"/>
      <c r="S6425" s="404"/>
      <c r="T6425" s="404"/>
    </row>
    <row r="6426" spans="12:20" ht="16.8">
      <c r="L6426" s="404"/>
      <c r="M6426" s="404"/>
      <c r="N6426" s="404"/>
      <c r="O6426" s="404"/>
      <c r="P6426" s="404"/>
      <c r="Q6426" s="404"/>
      <c r="R6426" s="404"/>
      <c r="S6426" s="404"/>
      <c r="T6426" s="404"/>
    </row>
    <row r="6427" spans="12:20" ht="16.8">
      <c r="L6427" s="404"/>
      <c r="M6427" s="404"/>
      <c r="N6427" s="404"/>
      <c r="O6427" s="404"/>
      <c r="P6427" s="404"/>
      <c r="Q6427" s="404"/>
      <c r="R6427" s="404"/>
      <c r="S6427" s="404"/>
      <c r="T6427" s="404"/>
    </row>
    <row r="6428" spans="12:20" ht="16.8">
      <c r="L6428" s="404"/>
      <c r="M6428" s="404"/>
      <c r="N6428" s="404"/>
      <c r="O6428" s="404"/>
      <c r="P6428" s="404"/>
      <c r="Q6428" s="404"/>
      <c r="R6428" s="404"/>
      <c r="S6428" s="404"/>
      <c r="T6428" s="404"/>
    </row>
    <row r="6429" spans="12:20" ht="16.8">
      <c r="L6429" s="404"/>
      <c r="M6429" s="404"/>
      <c r="N6429" s="404"/>
      <c r="O6429" s="404"/>
      <c r="P6429" s="404"/>
      <c r="Q6429" s="404"/>
      <c r="R6429" s="404"/>
      <c r="S6429" s="404"/>
      <c r="T6429" s="404"/>
    </row>
    <row r="6430" spans="12:20" ht="16.8">
      <c r="L6430" s="404"/>
      <c r="M6430" s="404"/>
      <c r="N6430" s="404"/>
      <c r="O6430" s="404"/>
      <c r="P6430" s="404"/>
      <c r="Q6430" s="404"/>
      <c r="R6430" s="404"/>
      <c r="S6430" s="404"/>
      <c r="T6430" s="404"/>
    </row>
    <row r="6431" spans="12:20" ht="16.8">
      <c r="L6431" s="404"/>
      <c r="M6431" s="404"/>
      <c r="N6431" s="404"/>
      <c r="O6431" s="404"/>
      <c r="P6431" s="404"/>
      <c r="Q6431" s="404"/>
      <c r="R6431" s="404"/>
      <c r="S6431" s="404"/>
      <c r="T6431" s="404"/>
    </row>
    <row r="6432" spans="12:20" ht="16.8">
      <c r="L6432" s="404"/>
      <c r="M6432" s="404"/>
      <c r="N6432" s="404"/>
      <c r="O6432" s="404"/>
      <c r="P6432" s="404"/>
      <c r="Q6432" s="404"/>
      <c r="R6432" s="404"/>
      <c r="S6432" s="404"/>
      <c r="T6432" s="404"/>
    </row>
    <row r="6433" spans="12:20" ht="16.8">
      <c r="L6433" s="404"/>
      <c r="M6433" s="404"/>
      <c r="N6433" s="404"/>
      <c r="O6433" s="404"/>
      <c r="P6433" s="404"/>
      <c r="Q6433" s="404"/>
      <c r="R6433" s="404"/>
      <c r="S6433" s="404"/>
      <c r="T6433" s="404"/>
    </row>
    <row r="6434" spans="12:20" ht="16.8">
      <c r="L6434" s="404"/>
      <c r="M6434" s="404"/>
      <c r="N6434" s="404"/>
      <c r="O6434" s="404"/>
      <c r="P6434" s="404"/>
      <c r="Q6434" s="404"/>
      <c r="R6434" s="404"/>
      <c r="S6434" s="404"/>
      <c r="T6434" s="404"/>
    </row>
    <row r="6435" spans="12:20" ht="16.8">
      <c r="L6435" s="404"/>
      <c r="M6435" s="404"/>
      <c r="N6435" s="404"/>
      <c r="O6435" s="404"/>
      <c r="P6435" s="404"/>
      <c r="Q6435" s="404"/>
      <c r="R6435" s="404"/>
      <c r="S6435" s="404"/>
      <c r="T6435" s="404"/>
    </row>
    <row r="6436" spans="12:20" ht="16.8">
      <c r="L6436" s="404"/>
      <c r="M6436" s="404"/>
      <c r="N6436" s="404"/>
      <c r="O6436" s="404"/>
      <c r="P6436" s="404"/>
      <c r="Q6436" s="404"/>
      <c r="R6436" s="404"/>
      <c r="S6436" s="404"/>
      <c r="T6436" s="404"/>
    </row>
    <row r="6437" spans="12:20" ht="16.8">
      <c r="L6437" s="404"/>
      <c r="M6437" s="404"/>
      <c r="N6437" s="404"/>
      <c r="O6437" s="404"/>
      <c r="P6437" s="404"/>
      <c r="Q6437" s="404"/>
      <c r="R6437" s="404"/>
      <c r="S6437" s="404"/>
      <c r="T6437" s="404"/>
    </row>
    <row r="6438" spans="12:20" ht="16.8">
      <c r="L6438" s="404"/>
      <c r="M6438" s="404"/>
      <c r="N6438" s="404"/>
      <c r="O6438" s="404"/>
      <c r="P6438" s="404"/>
      <c r="Q6438" s="404"/>
      <c r="R6438" s="404"/>
      <c r="S6438" s="404"/>
      <c r="T6438" s="404"/>
    </row>
    <row r="6439" spans="12:20" ht="16.8">
      <c r="L6439" s="404"/>
      <c r="M6439" s="404"/>
      <c r="N6439" s="404"/>
      <c r="O6439" s="404"/>
      <c r="P6439" s="404"/>
      <c r="Q6439" s="404"/>
      <c r="R6439" s="404"/>
      <c r="S6439" s="404"/>
      <c r="T6439" s="404"/>
    </row>
    <row r="6440" spans="12:20" ht="16.8">
      <c r="L6440" s="404"/>
      <c r="M6440" s="404"/>
      <c r="N6440" s="404"/>
      <c r="O6440" s="404"/>
      <c r="P6440" s="404"/>
      <c r="Q6440" s="404"/>
      <c r="R6440" s="404"/>
      <c r="S6440" s="404"/>
      <c r="T6440" s="404"/>
    </row>
    <row r="6441" spans="12:20" ht="16.8">
      <c r="L6441" s="404"/>
      <c r="M6441" s="404"/>
      <c r="N6441" s="404"/>
      <c r="O6441" s="404"/>
      <c r="P6441" s="404"/>
      <c r="Q6441" s="404"/>
      <c r="R6441" s="404"/>
      <c r="S6441" s="404"/>
      <c r="T6441" s="404"/>
    </row>
    <row r="6442" spans="12:20" ht="16.8">
      <c r="L6442" s="404"/>
      <c r="M6442" s="404"/>
      <c r="N6442" s="404"/>
      <c r="O6442" s="404"/>
      <c r="P6442" s="404"/>
      <c r="Q6442" s="404"/>
      <c r="R6442" s="404"/>
      <c r="S6442" s="404"/>
      <c r="T6442" s="404"/>
    </row>
    <row r="6443" spans="12:20" ht="16.8">
      <c r="L6443" s="404"/>
      <c r="M6443" s="404"/>
      <c r="N6443" s="404"/>
      <c r="O6443" s="404"/>
      <c r="P6443" s="404"/>
      <c r="Q6443" s="404"/>
      <c r="R6443" s="404"/>
      <c r="S6443" s="404"/>
      <c r="T6443" s="404"/>
    </row>
    <row r="6444" spans="12:20" ht="16.8">
      <c r="L6444" s="404"/>
      <c r="M6444" s="404"/>
      <c r="N6444" s="404"/>
      <c r="O6444" s="404"/>
      <c r="P6444" s="404"/>
      <c r="Q6444" s="404"/>
      <c r="R6444" s="404"/>
      <c r="S6444" s="404"/>
      <c r="T6444" s="404"/>
    </row>
    <row r="6445" spans="12:20" ht="16.8">
      <c r="L6445" s="404"/>
      <c r="M6445" s="404"/>
      <c r="N6445" s="404"/>
      <c r="O6445" s="404"/>
      <c r="P6445" s="404"/>
      <c r="Q6445" s="404"/>
      <c r="R6445" s="404"/>
      <c r="S6445" s="404"/>
      <c r="T6445" s="404"/>
    </row>
    <row r="6446" spans="12:20" ht="16.8">
      <c r="L6446" s="404"/>
      <c r="M6446" s="404"/>
      <c r="N6446" s="404"/>
      <c r="O6446" s="404"/>
      <c r="P6446" s="404"/>
      <c r="Q6446" s="404"/>
      <c r="R6446" s="404"/>
      <c r="S6446" s="404"/>
      <c r="T6446" s="404"/>
    </row>
    <row r="6447" spans="12:20" ht="16.8">
      <c r="L6447" s="404"/>
      <c r="M6447" s="404"/>
      <c r="N6447" s="404"/>
      <c r="O6447" s="404"/>
      <c r="P6447" s="404"/>
      <c r="Q6447" s="404"/>
      <c r="R6447" s="404"/>
      <c r="S6447" s="404"/>
      <c r="T6447" s="404"/>
    </row>
    <row r="6448" spans="12:20" ht="16.8">
      <c r="L6448" s="404"/>
      <c r="M6448" s="404"/>
      <c r="N6448" s="404"/>
      <c r="O6448" s="404"/>
      <c r="P6448" s="404"/>
      <c r="Q6448" s="404"/>
      <c r="R6448" s="404"/>
      <c r="S6448" s="404"/>
      <c r="T6448" s="404"/>
    </row>
    <row r="6449" spans="12:20" ht="16.8">
      <c r="L6449" s="404"/>
      <c r="M6449" s="404"/>
      <c r="N6449" s="404"/>
      <c r="O6449" s="404"/>
      <c r="P6449" s="404"/>
      <c r="Q6449" s="404"/>
      <c r="R6449" s="404"/>
      <c r="S6449" s="404"/>
      <c r="T6449" s="404"/>
    </row>
    <row r="6450" spans="12:20" ht="16.8">
      <c r="L6450" s="404"/>
      <c r="M6450" s="404"/>
      <c r="N6450" s="404"/>
      <c r="O6450" s="404"/>
      <c r="P6450" s="404"/>
      <c r="Q6450" s="404"/>
      <c r="R6450" s="404"/>
      <c r="S6450" s="404"/>
      <c r="T6450" s="404"/>
    </row>
    <row r="6451" spans="12:20" ht="16.8">
      <c r="L6451" s="404"/>
      <c r="M6451" s="404"/>
      <c r="N6451" s="404"/>
      <c r="O6451" s="404"/>
      <c r="P6451" s="404"/>
      <c r="Q6451" s="404"/>
      <c r="R6451" s="404"/>
      <c r="S6451" s="404"/>
      <c r="T6451" s="404"/>
    </row>
    <row r="6452" spans="12:20" ht="16.8">
      <c r="L6452" s="404"/>
      <c r="M6452" s="404"/>
      <c r="N6452" s="404"/>
      <c r="O6452" s="404"/>
      <c r="P6452" s="404"/>
      <c r="Q6452" s="404"/>
      <c r="R6452" s="404"/>
      <c r="S6452" s="404"/>
      <c r="T6452" s="404"/>
    </row>
    <row r="6453" spans="12:20" ht="16.8">
      <c r="L6453" s="404"/>
      <c r="M6453" s="404"/>
      <c r="N6453" s="404"/>
      <c r="O6453" s="404"/>
      <c r="P6453" s="404"/>
      <c r="Q6453" s="404"/>
      <c r="R6453" s="404"/>
      <c r="S6453" s="404"/>
      <c r="T6453" s="404"/>
    </row>
    <row r="6454" spans="12:20" ht="16.8">
      <c r="L6454" s="404"/>
      <c r="M6454" s="404"/>
      <c r="N6454" s="404"/>
      <c r="O6454" s="404"/>
      <c r="P6454" s="404"/>
      <c r="Q6454" s="404"/>
      <c r="R6454" s="404"/>
      <c r="S6454" s="404"/>
      <c r="T6454" s="404"/>
    </row>
    <row r="6455" spans="12:20" ht="16.8">
      <c r="L6455" s="404"/>
      <c r="M6455" s="404"/>
      <c r="N6455" s="404"/>
      <c r="O6455" s="404"/>
      <c r="P6455" s="404"/>
      <c r="Q6455" s="404"/>
      <c r="R6455" s="404"/>
      <c r="S6455" s="404"/>
      <c r="T6455" s="404"/>
    </row>
    <row r="6456" spans="12:20" ht="16.8">
      <c r="L6456" s="404"/>
      <c r="M6456" s="404"/>
      <c r="N6456" s="404"/>
      <c r="O6456" s="404"/>
      <c r="P6456" s="404"/>
      <c r="Q6456" s="404"/>
      <c r="R6456" s="404"/>
      <c r="S6456" s="404"/>
      <c r="T6456" s="404"/>
    </row>
    <row r="6457" spans="12:20" ht="16.8">
      <c r="L6457" s="404"/>
      <c r="M6457" s="404"/>
      <c r="N6457" s="404"/>
      <c r="O6457" s="404"/>
      <c r="P6457" s="404"/>
      <c r="Q6457" s="404"/>
      <c r="R6457" s="404"/>
      <c r="S6457" s="404"/>
      <c r="T6457" s="404"/>
    </row>
    <row r="6458" spans="12:20" ht="16.8">
      <c r="L6458" s="404"/>
      <c r="M6458" s="404"/>
      <c r="N6458" s="404"/>
      <c r="O6458" s="404"/>
      <c r="P6458" s="404"/>
      <c r="Q6458" s="404"/>
      <c r="R6458" s="404"/>
      <c r="S6458" s="404"/>
      <c r="T6458" s="404"/>
    </row>
    <row r="6459" spans="12:20" ht="16.8">
      <c r="L6459" s="404"/>
      <c r="M6459" s="404"/>
      <c r="N6459" s="404"/>
      <c r="O6459" s="404"/>
      <c r="P6459" s="404"/>
      <c r="Q6459" s="404"/>
      <c r="R6459" s="404"/>
      <c r="S6459" s="404"/>
      <c r="T6459" s="404"/>
    </row>
    <row r="6460" spans="12:20" ht="16.8">
      <c r="L6460" s="404"/>
      <c r="M6460" s="404"/>
      <c r="N6460" s="404"/>
      <c r="O6460" s="404"/>
      <c r="P6460" s="404"/>
      <c r="Q6460" s="404"/>
      <c r="R6460" s="404"/>
      <c r="S6460" s="404"/>
      <c r="T6460" s="404"/>
    </row>
    <row r="6461" spans="12:20" ht="16.8">
      <c r="L6461" s="404"/>
      <c r="M6461" s="404"/>
      <c r="N6461" s="404"/>
      <c r="O6461" s="404"/>
      <c r="P6461" s="404"/>
      <c r="Q6461" s="404"/>
      <c r="R6461" s="404"/>
      <c r="S6461" s="404"/>
      <c r="T6461" s="404"/>
    </row>
    <row r="6462" spans="12:20" ht="16.8">
      <c r="L6462" s="404"/>
      <c r="M6462" s="404"/>
      <c r="N6462" s="404"/>
      <c r="O6462" s="404"/>
      <c r="P6462" s="404"/>
      <c r="Q6462" s="404"/>
      <c r="R6462" s="404"/>
      <c r="S6462" s="404"/>
      <c r="T6462" s="404"/>
    </row>
    <row r="6463" spans="12:20" ht="16.8">
      <c r="L6463" s="404"/>
      <c r="M6463" s="404"/>
      <c r="N6463" s="404"/>
      <c r="O6463" s="404"/>
      <c r="P6463" s="404"/>
      <c r="Q6463" s="404"/>
      <c r="R6463" s="404"/>
      <c r="S6463" s="404"/>
      <c r="T6463" s="404"/>
    </row>
    <row r="6464" spans="12:20" ht="16.8">
      <c r="L6464" s="404"/>
      <c r="M6464" s="404"/>
      <c r="N6464" s="404"/>
      <c r="O6464" s="404"/>
      <c r="P6464" s="404"/>
      <c r="Q6464" s="404"/>
      <c r="R6464" s="404"/>
      <c r="S6464" s="404"/>
      <c r="T6464" s="404"/>
    </row>
    <row r="6465" spans="12:20" ht="16.8">
      <c r="L6465" s="404"/>
      <c r="M6465" s="404"/>
      <c r="N6465" s="404"/>
      <c r="O6465" s="404"/>
      <c r="P6465" s="404"/>
      <c r="Q6465" s="404"/>
      <c r="R6465" s="404"/>
      <c r="S6465" s="404"/>
      <c r="T6465" s="404"/>
    </row>
    <row r="6466" spans="12:20" ht="16.8">
      <c r="L6466" s="404"/>
      <c r="M6466" s="404"/>
      <c r="N6466" s="404"/>
      <c r="O6466" s="404"/>
      <c r="P6466" s="404"/>
      <c r="Q6466" s="404"/>
      <c r="R6466" s="404"/>
      <c r="S6466" s="404"/>
      <c r="T6466" s="404"/>
    </row>
    <row r="6467" spans="12:20" ht="16.8">
      <c r="L6467" s="404"/>
      <c r="M6467" s="404"/>
      <c r="N6467" s="404"/>
      <c r="O6467" s="404"/>
      <c r="P6467" s="404"/>
      <c r="Q6467" s="404"/>
      <c r="R6467" s="404"/>
      <c r="S6467" s="404"/>
      <c r="T6467" s="404"/>
    </row>
    <row r="6468" spans="12:20" ht="16.8">
      <c r="L6468" s="404"/>
      <c r="M6468" s="404"/>
      <c r="N6468" s="404"/>
      <c r="O6468" s="404"/>
      <c r="P6468" s="404"/>
      <c r="Q6468" s="404"/>
      <c r="R6468" s="404"/>
      <c r="S6468" s="404"/>
      <c r="T6468" s="404"/>
    </row>
    <row r="6469" spans="12:20" ht="16.8">
      <c r="L6469" s="404"/>
      <c r="M6469" s="404"/>
      <c r="N6469" s="404"/>
      <c r="O6469" s="404"/>
      <c r="P6469" s="404"/>
      <c r="Q6469" s="404"/>
      <c r="R6469" s="404"/>
      <c r="S6469" s="404"/>
      <c r="T6469" s="404"/>
    </row>
    <row r="6470" spans="12:20" ht="16.8">
      <c r="L6470" s="404"/>
      <c r="M6470" s="404"/>
      <c r="N6470" s="404"/>
      <c r="O6470" s="404"/>
      <c r="P6470" s="404"/>
      <c r="Q6470" s="404"/>
      <c r="R6470" s="404"/>
      <c r="S6470" s="404"/>
      <c r="T6470" s="404"/>
    </row>
    <row r="6471" spans="12:20" ht="16.8">
      <c r="L6471" s="404"/>
      <c r="M6471" s="404"/>
      <c r="N6471" s="404"/>
      <c r="O6471" s="404"/>
      <c r="P6471" s="404"/>
      <c r="Q6471" s="404"/>
      <c r="R6471" s="404"/>
      <c r="S6471" s="404"/>
      <c r="T6471" s="404"/>
    </row>
    <row r="6472" spans="12:20" ht="16.8">
      <c r="L6472" s="404"/>
      <c r="M6472" s="404"/>
      <c r="N6472" s="404"/>
      <c r="O6472" s="404"/>
      <c r="P6472" s="404"/>
      <c r="Q6472" s="404"/>
      <c r="R6472" s="404"/>
      <c r="S6472" s="404"/>
      <c r="T6472" s="404"/>
    </row>
    <row r="6473" spans="12:20" ht="16.8">
      <c r="L6473" s="404"/>
      <c r="M6473" s="404"/>
      <c r="N6473" s="404"/>
      <c r="O6473" s="404"/>
      <c r="P6473" s="404"/>
      <c r="Q6473" s="404"/>
      <c r="R6473" s="404"/>
      <c r="S6473" s="404"/>
      <c r="T6473" s="404"/>
    </row>
    <row r="6474" spans="12:20" ht="16.8">
      <c r="L6474" s="404"/>
      <c r="M6474" s="404"/>
      <c r="N6474" s="404"/>
      <c r="O6474" s="404"/>
      <c r="P6474" s="404"/>
      <c r="Q6474" s="404"/>
      <c r="R6474" s="404"/>
      <c r="S6474" s="404"/>
      <c r="T6474" s="404"/>
    </row>
    <row r="6475" spans="12:20" ht="16.8">
      <c r="L6475" s="404"/>
      <c r="M6475" s="404"/>
      <c r="N6475" s="404"/>
      <c r="O6475" s="404"/>
      <c r="P6475" s="404"/>
      <c r="Q6475" s="404"/>
      <c r="R6475" s="404"/>
      <c r="S6475" s="404"/>
      <c r="T6475" s="404"/>
    </row>
    <row r="6476" spans="12:20" ht="16.8">
      <c r="L6476" s="404"/>
      <c r="M6476" s="404"/>
      <c r="N6476" s="404"/>
      <c r="O6476" s="404"/>
      <c r="P6476" s="404"/>
      <c r="Q6476" s="404"/>
      <c r="R6476" s="404"/>
      <c r="S6476" s="404"/>
      <c r="T6476" s="404"/>
    </row>
    <row r="6477" spans="12:20" ht="16.8">
      <c r="L6477" s="404"/>
      <c r="M6477" s="404"/>
      <c r="N6477" s="404"/>
      <c r="O6477" s="404"/>
      <c r="P6477" s="404"/>
      <c r="Q6477" s="404"/>
      <c r="R6477" s="404"/>
      <c r="S6477" s="404"/>
      <c r="T6477" s="404"/>
    </row>
    <row r="6478" spans="12:20" ht="16.8">
      <c r="L6478" s="404"/>
      <c r="M6478" s="404"/>
      <c r="N6478" s="404"/>
      <c r="O6478" s="404"/>
      <c r="P6478" s="404"/>
      <c r="Q6478" s="404"/>
      <c r="R6478" s="404"/>
      <c r="S6478" s="404"/>
      <c r="T6478" s="404"/>
    </row>
    <row r="6479" spans="12:20" ht="16.8">
      <c r="L6479" s="404"/>
      <c r="M6479" s="404"/>
      <c r="N6479" s="404"/>
      <c r="O6479" s="404"/>
      <c r="P6479" s="404"/>
      <c r="Q6479" s="404"/>
      <c r="R6479" s="404"/>
      <c r="S6479" s="404"/>
      <c r="T6479" s="404"/>
    </row>
    <row r="6480" spans="12:20" ht="16.8">
      <c r="L6480" s="404"/>
      <c r="M6480" s="404"/>
      <c r="N6480" s="404"/>
      <c r="O6480" s="404"/>
      <c r="P6480" s="404"/>
      <c r="Q6480" s="404"/>
      <c r="R6480" s="404"/>
      <c r="S6480" s="404"/>
      <c r="T6480" s="404"/>
    </row>
    <row r="6481" spans="12:20" ht="16.8">
      <c r="L6481" s="404"/>
      <c r="M6481" s="404"/>
      <c r="N6481" s="404"/>
      <c r="O6481" s="404"/>
      <c r="P6481" s="404"/>
      <c r="Q6481" s="404"/>
      <c r="R6481" s="404"/>
      <c r="S6481" s="404"/>
      <c r="T6481" s="404"/>
    </row>
    <row r="6482" spans="12:20" ht="16.8">
      <c r="L6482" s="404"/>
      <c r="M6482" s="404"/>
      <c r="N6482" s="404"/>
      <c r="O6482" s="404"/>
      <c r="P6482" s="404"/>
      <c r="Q6482" s="404"/>
      <c r="R6482" s="404"/>
      <c r="S6482" s="404"/>
      <c r="T6482" s="404"/>
    </row>
    <row r="6483" spans="12:20" ht="16.8">
      <c r="L6483" s="404"/>
      <c r="M6483" s="404"/>
      <c r="N6483" s="404"/>
      <c r="O6483" s="404"/>
      <c r="P6483" s="404"/>
      <c r="Q6483" s="404"/>
      <c r="R6483" s="404"/>
      <c r="S6483" s="404"/>
      <c r="T6483" s="404"/>
    </row>
    <row r="6484" spans="12:20" ht="16.8">
      <c r="L6484" s="404"/>
      <c r="M6484" s="404"/>
      <c r="N6484" s="404"/>
      <c r="O6484" s="404"/>
      <c r="P6484" s="404"/>
      <c r="Q6484" s="404"/>
      <c r="R6484" s="404"/>
      <c r="S6484" s="404"/>
      <c r="T6484" s="404"/>
    </row>
    <row r="6485" spans="12:20" ht="16.8">
      <c r="L6485" s="404"/>
      <c r="M6485" s="404"/>
      <c r="N6485" s="404"/>
      <c r="O6485" s="404"/>
      <c r="P6485" s="404"/>
      <c r="Q6485" s="404"/>
      <c r="R6485" s="404"/>
      <c r="S6485" s="404"/>
      <c r="T6485" s="404"/>
    </row>
    <row r="6486" spans="12:20" ht="16.8">
      <c r="L6486" s="404"/>
      <c r="M6486" s="404"/>
      <c r="N6486" s="404"/>
      <c r="O6486" s="404"/>
      <c r="P6486" s="404"/>
      <c r="Q6486" s="404"/>
      <c r="R6486" s="404"/>
      <c r="S6486" s="404"/>
      <c r="T6486" s="404"/>
    </row>
    <row r="6487" spans="12:20" ht="16.8">
      <c r="L6487" s="404"/>
      <c r="M6487" s="404"/>
      <c r="N6487" s="404"/>
      <c r="O6487" s="404"/>
      <c r="P6487" s="404"/>
      <c r="Q6487" s="404"/>
      <c r="R6487" s="404"/>
      <c r="S6487" s="404"/>
      <c r="T6487" s="404"/>
    </row>
    <row r="6488" spans="12:20" ht="16.8">
      <c r="L6488" s="404"/>
      <c r="M6488" s="404"/>
      <c r="N6488" s="404"/>
      <c r="O6488" s="404"/>
      <c r="P6488" s="404"/>
      <c r="Q6488" s="404"/>
      <c r="R6488" s="404"/>
      <c r="S6488" s="404"/>
      <c r="T6488" s="404"/>
    </row>
    <row r="6489" spans="12:20" ht="16.8">
      <c r="L6489" s="404"/>
      <c r="M6489" s="404"/>
      <c r="N6489" s="404"/>
      <c r="O6489" s="404"/>
      <c r="P6489" s="404"/>
      <c r="Q6489" s="404"/>
      <c r="R6489" s="404"/>
      <c r="S6489" s="404"/>
      <c r="T6489" s="404"/>
    </row>
    <row r="6490" spans="12:20" ht="16.8">
      <c r="L6490" s="404"/>
      <c r="M6490" s="404"/>
      <c r="N6490" s="404"/>
      <c r="O6490" s="404"/>
      <c r="P6490" s="404"/>
      <c r="Q6490" s="404"/>
      <c r="R6490" s="404"/>
      <c r="S6490" s="404"/>
      <c r="T6490" s="404"/>
    </row>
    <row r="6491" spans="12:20" ht="16.8">
      <c r="L6491" s="404"/>
      <c r="M6491" s="404"/>
      <c r="N6491" s="404"/>
      <c r="O6491" s="404"/>
      <c r="P6491" s="404"/>
      <c r="Q6491" s="404"/>
      <c r="R6491" s="404"/>
      <c r="S6491" s="404"/>
      <c r="T6491" s="404"/>
    </row>
    <row r="6492" spans="12:20" ht="16.8">
      <c r="L6492" s="404"/>
      <c r="M6492" s="404"/>
      <c r="N6492" s="404"/>
      <c r="O6492" s="404"/>
      <c r="P6492" s="404"/>
      <c r="Q6492" s="404"/>
      <c r="R6492" s="404"/>
      <c r="S6492" s="404"/>
      <c r="T6492" s="404"/>
    </row>
    <row r="6493" spans="12:20" ht="16.8">
      <c r="L6493" s="404"/>
      <c r="M6493" s="404"/>
      <c r="N6493" s="404"/>
      <c r="O6493" s="404"/>
      <c r="P6493" s="404"/>
      <c r="Q6493" s="404"/>
      <c r="R6493" s="404"/>
      <c r="S6493" s="404"/>
      <c r="T6493" s="404"/>
    </row>
    <row r="6494" spans="12:20" ht="16.8">
      <c r="L6494" s="404"/>
      <c r="M6494" s="404"/>
      <c r="N6494" s="404"/>
      <c r="O6494" s="404"/>
      <c r="P6494" s="404"/>
      <c r="Q6494" s="404"/>
      <c r="R6494" s="404"/>
      <c r="S6494" s="404"/>
      <c r="T6494" s="404"/>
    </row>
    <row r="6495" spans="12:20" ht="16.8">
      <c r="L6495" s="404"/>
      <c r="M6495" s="404"/>
      <c r="N6495" s="404"/>
      <c r="O6495" s="404"/>
      <c r="P6495" s="404"/>
      <c r="Q6495" s="404"/>
      <c r="R6495" s="404"/>
      <c r="S6495" s="404"/>
      <c r="T6495" s="404"/>
    </row>
    <row r="6496" spans="12:20" ht="16.8">
      <c r="L6496" s="404"/>
      <c r="M6496" s="404"/>
      <c r="N6496" s="404"/>
      <c r="O6496" s="404"/>
      <c r="P6496" s="404"/>
      <c r="Q6496" s="404"/>
      <c r="R6496" s="404"/>
      <c r="S6496" s="404"/>
      <c r="T6496" s="404"/>
    </row>
    <row r="6497" spans="12:20" ht="16.8">
      <c r="L6497" s="404"/>
      <c r="M6497" s="404"/>
      <c r="N6497" s="404"/>
      <c r="O6497" s="404"/>
      <c r="P6497" s="404"/>
      <c r="Q6497" s="404"/>
      <c r="R6497" s="404"/>
      <c r="S6497" s="404"/>
      <c r="T6497" s="404"/>
    </row>
    <row r="6498" spans="12:20" ht="16.8">
      <c r="L6498" s="404"/>
      <c r="M6498" s="404"/>
      <c r="N6498" s="404"/>
      <c r="O6498" s="404"/>
      <c r="P6498" s="404"/>
      <c r="Q6498" s="404"/>
      <c r="R6498" s="404"/>
      <c r="S6498" s="404"/>
      <c r="T6498" s="404"/>
    </row>
    <row r="6499" spans="12:20" ht="16.8">
      <c r="L6499" s="404"/>
      <c r="M6499" s="404"/>
      <c r="N6499" s="404"/>
      <c r="O6499" s="404"/>
      <c r="P6499" s="404"/>
      <c r="Q6499" s="404"/>
      <c r="R6499" s="404"/>
      <c r="S6499" s="404"/>
      <c r="T6499" s="404"/>
    </row>
    <row r="6500" spans="12:20" ht="16.8">
      <c r="L6500" s="404"/>
      <c r="M6500" s="404"/>
      <c r="N6500" s="404"/>
      <c r="O6500" s="404"/>
      <c r="P6500" s="404"/>
      <c r="Q6500" s="404"/>
      <c r="R6500" s="404"/>
      <c r="S6500" s="404"/>
      <c r="T6500" s="404"/>
    </row>
    <row r="6501" spans="12:20" ht="16.8">
      <c r="L6501" s="404"/>
      <c r="M6501" s="404"/>
      <c r="N6501" s="404"/>
      <c r="O6501" s="404"/>
      <c r="P6501" s="404"/>
      <c r="Q6501" s="404"/>
      <c r="R6501" s="404"/>
      <c r="S6501" s="404"/>
      <c r="T6501" s="404"/>
    </row>
    <row r="6502" spans="12:20" ht="16.8">
      <c r="L6502" s="404"/>
      <c r="M6502" s="404"/>
      <c r="N6502" s="404"/>
      <c r="O6502" s="404"/>
      <c r="P6502" s="404"/>
      <c r="Q6502" s="404"/>
      <c r="R6502" s="404"/>
      <c r="S6502" s="404"/>
      <c r="T6502" s="404"/>
    </row>
    <row r="6503" spans="12:20" ht="16.8">
      <c r="L6503" s="404"/>
      <c r="M6503" s="404"/>
      <c r="N6503" s="404"/>
      <c r="O6503" s="404"/>
      <c r="P6503" s="404"/>
      <c r="Q6503" s="404"/>
      <c r="R6503" s="404"/>
      <c r="S6503" s="404"/>
      <c r="T6503" s="404"/>
    </row>
    <row r="6504" spans="12:20" ht="16.8">
      <c r="L6504" s="404"/>
      <c r="M6504" s="404"/>
      <c r="N6504" s="404"/>
      <c r="O6504" s="404"/>
      <c r="P6504" s="404"/>
      <c r="Q6504" s="404"/>
      <c r="R6504" s="404"/>
      <c r="S6504" s="404"/>
      <c r="T6504" s="404"/>
    </row>
    <row r="6505" spans="12:20" ht="16.8">
      <c r="L6505" s="404"/>
      <c r="M6505" s="404"/>
      <c r="N6505" s="404"/>
      <c r="O6505" s="404"/>
      <c r="P6505" s="404"/>
      <c r="Q6505" s="404"/>
      <c r="R6505" s="404"/>
      <c r="S6505" s="404"/>
      <c r="T6505" s="404"/>
    </row>
    <row r="6506" spans="12:20" ht="16.8">
      <c r="L6506" s="404"/>
      <c r="M6506" s="404"/>
      <c r="N6506" s="404"/>
      <c r="O6506" s="404"/>
      <c r="P6506" s="404"/>
      <c r="Q6506" s="404"/>
      <c r="R6506" s="404"/>
      <c r="S6506" s="404"/>
      <c r="T6506" s="404"/>
    </row>
    <row r="6507" spans="12:20" ht="16.8">
      <c r="L6507" s="404"/>
      <c r="M6507" s="404"/>
      <c r="N6507" s="404"/>
      <c r="O6507" s="404"/>
      <c r="P6507" s="404"/>
      <c r="Q6507" s="404"/>
      <c r="R6507" s="404"/>
      <c r="S6507" s="404"/>
      <c r="T6507" s="404"/>
    </row>
    <row r="6508" spans="12:20" ht="16.8">
      <c r="L6508" s="404"/>
      <c r="M6508" s="404"/>
      <c r="N6508" s="404"/>
      <c r="O6508" s="404"/>
      <c r="P6508" s="404"/>
      <c r="Q6508" s="404"/>
      <c r="R6508" s="404"/>
      <c r="S6508" s="404"/>
      <c r="T6508" s="404"/>
    </row>
    <row r="6509" spans="12:20" ht="16.8">
      <c r="L6509" s="404"/>
      <c r="M6509" s="404"/>
      <c r="N6509" s="404"/>
      <c r="O6509" s="404"/>
      <c r="P6509" s="404"/>
      <c r="Q6509" s="404"/>
      <c r="R6509" s="404"/>
      <c r="S6509" s="404"/>
      <c r="T6509" s="404"/>
    </row>
    <row r="6510" spans="12:20" ht="16.8">
      <c r="L6510" s="404"/>
      <c r="M6510" s="404"/>
      <c r="N6510" s="404"/>
      <c r="O6510" s="404"/>
      <c r="P6510" s="404"/>
      <c r="Q6510" s="404"/>
      <c r="R6510" s="404"/>
      <c r="S6510" s="404"/>
      <c r="T6510" s="404"/>
    </row>
    <row r="6511" spans="12:20" ht="16.8">
      <c r="L6511" s="404"/>
      <c r="M6511" s="404"/>
      <c r="N6511" s="404"/>
      <c r="O6511" s="404"/>
      <c r="P6511" s="404"/>
      <c r="Q6511" s="404"/>
      <c r="R6511" s="404"/>
      <c r="S6511" s="404"/>
      <c r="T6511" s="404"/>
    </row>
    <row r="6512" spans="12:20" ht="16.8">
      <c r="L6512" s="404"/>
      <c r="M6512" s="404"/>
      <c r="N6512" s="404"/>
      <c r="O6512" s="404"/>
      <c r="P6512" s="404"/>
      <c r="Q6512" s="404"/>
      <c r="R6512" s="404"/>
      <c r="S6512" s="404"/>
      <c r="T6512" s="404"/>
    </row>
    <row r="6513" spans="12:20" ht="16.8">
      <c r="L6513" s="404"/>
      <c r="M6513" s="404"/>
      <c r="N6513" s="404"/>
      <c r="O6513" s="404"/>
      <c r="P6513" s="404"/>
      <c r="Q6513" s="404"/>
      <c r="R6513" s="404"/>
      <c r="S6513" s="404"/>
      <c r="T6513" s="404"/>
    </row>
    <row r="6514" spans="12:20" ht="16.8">
      <c r="L6514" s="404"/>
      <c r="M6514" s="404"/>
      <c r="N6514" s="404"/>
      <c r="O6514" s="404"/>
      <c r="P6514" s="404"/>
      <c r="Q6514" s="404"/>
      <c r="R6514" s="404"/>
      <c r="S6514" s="404"/>
      <c r="T6514" s="404"/>
    </row>
    <row r="6515" spans="12:20" ht="16.8">
      <c r="L6515" s="404"/>
      <c r="M6515" s="404"/>
      <c r="N6515" s="404"/>
      <c r="O6515" s="404"/>
      <c r="P6515" s="404"/>
      <c r="Q6515" s="404"/>
      <c r="R6515" s="404"/>
      <c r="S6515" s="404"/>
      <c r="T6515" s="404"/>
    </row>
    <row r="6516" spans="12:20" ht="16.8">
      <c r="L6516" s="404"/>
      <c r="M6516" s="404"/>
      <c r="N6516" s="404"/>
      <c r="O6516" s="404"/>
      <c r="P6516" s="404"/>
      <c r="Q6516" s="404"/>
      <c r="R6516" s="404"/>
      <c r="S6516" s="404"/>
      <c r="T6516" s="404"/>
    </row>
    <row r="6517" spans="12:20" ht="16.8">
      <c r="L6517" s="404"/>
      <c r="M6517" s="404"/>
      <c r="N6517" s="404"/>
      <c r="O6517" s="404"/>
      <c r="P6517" s="404"/>
      <c r="Q6517" s="404"/>
      <c r="R6517" s="404"/>
      <c r="S6517" s="404"/>
      <c r="T6517" s="404"/>
    </row>
    <row r="6518" spans="12:20" ht="16.8">
      <c r="L6518" s="404"/>
      <c r="M6518" s="404"/>
      <c r="N6518" s="404"/>
      <c r="O6518" s="404"/>
      <c r="P6518" s="404"/>
      <c r="Q6518" s="404"/>
      <c r="R6518" s="404"/>
      <c r="S6518" s="404"/>
      <c r="T6518" s="404"/>
    </row>
    <row r="6519" spans="12:20" ht="16.8">
      <c r="L6519" s="404"/>
      <c r="M6519" s="404"/>
      <c r="N6519" s="404"/>
      <c r="O6519" s="404"/>
      <c r="P6519" s="404"/>
      <c r="Q6519" s="404"/>
      <c r="R6519" s="404"/>
      <c r="S6519" s="404"/>
      <c r="T6519" s="404"/>
    </row>
    <row r="6520" spans="12:20" ht="16.8">
      <c r="L6520" s="404"/>
      <c r="M6520" s="404"/>
      <c r="N6520" s="404"/>
      <c r="O6520" s="404"/>
      <c r="P6520" s="404"/>
      <c r="Q6520" s="404"/>
      <c r="R6520" s="404"/>
      <c r="S6520" s="404"/>
      <c r="T6520" s="404"/>
    </row>
    <row r="6521" spans="12:20" ht="16.8">
      <c r="L6521" s="404"/>
      <c r="M6521" s="404"/>
      <c r="N6521" s="404"/>
      <c r="O6521" s="404"/>
      <c r="P6521" s="404"/>
      <c r="Q6521" s="404"/>
      <c r="R6521" s="404"/>
      <c r="S6521" s="404"/>
      <c r="T6521" s="404"/>
    </row>
    <row r="6522" spans="12:20" ht="16.8">
      <c r="L6522" s="404"/>
      <c r="M6522" s="404"/>
      <c r="N6522" s="404"/>
      <c r="O6522" s="404"/>
      <c r="P6522" s="404"/>
      <c r="Q6522" s="404"/>
      <c r="R6522" s="404"/>
      <c r="S6522" s="404"/>
      <c r="T6522" s="404"/>
    </row>
    <row r="6523" spans="12:20" ht="16.8">
      <c r="L6523" s="404"/>
      <c r="M6523" s="404"/>
      <c r="N6523" s="404"/>
      <c r="O6523" s="404"/>
      <c r="P6523" s="404"/>
      <c r="Q6523" s="404"/>
      <c r="R6523" s="404"/>
      <c r="S6523" s="404"/>
      <c r="T6523" s="404"/>
    </row>
    <row r="6524" spans="12:20" ht="16.8">
      <c r="L6524" s="404"/>
      <c r="M6524" s="404"/>
      <c r="N6524" s="404"/>
      <c r="O6524" s="404"/>
      <c r="P6524" s="404"/>
      <c r="Q6524" s="404"/>
      <c r="R6524" s="404"/>
      <c r="S6524" s="404"/>
      <c r="T6524" s="404"/>
    </row>
    <row r="6525" spans="12:20" ht="16.8">
      <c r="L6525" s="404"/>
      <c r="M6525" s="404"/>
      <c r="N6525" s="404"/>
      <c r="O6525" s="404"/>
      <c r="P6525" s="404"/>
      <c r="Q6525" s="404"/>
      <c r="R6525" s="404"/>
      <c r="S6525" s="404"/>
      <c r="T6525" s="404"/>
    </row>
    <row r="6526" spans="12:20" ht="16.8">
      <c r="L6526" s="404"/>
      <c r="M6526" s="404"/>
      <c r="N6526" s="404"/>
      <c r="O6526" s="404"/>
      <c r="P6526" s="404"/>
      <c r="Q6526" s="404"/>
      <c r="R6526" s="404"/>
      <c r="S6526" s="404"/>
      <c r="T6526" s="404"/>
    </row>
    <row r="6527" spans="12:20" ht="16.8">
      <c r="L6527" s="404"/>
      <c r="M6527" s="404"/>
      <c r="N6527" s="404"/>
      <c r="O6527" s="404"/>
      <c r="P6527" s="404"/>
      <c r="Q6527" s="404"/>
      <c r="R6527" s="404"/>
      <c r="S6527" s="404"/>
      <c r="T6527" s="404"/>
    </row>
    <row r="6528" spans="12:20" ht="16.8">
      <c r="L6528" s="404"/>
      <c r="M6528" s="404"/>
      <c r="N6528" s="404"/>
      <c r="O6528" s="404"/>
      <c r="P6528" s="404"/>
      <c r="Q6528" s="404"/>
      <c r="R6528" s="404"/>
      <c r="S6528" s="404"/>
      <c r="T6528" s="404"/>
    </row>
    <row r="6529" spans="12:20" ht="16.8">
      <c r="L6529" s="404"/>
      <c r="M6529" s="404"/>
      <c r="N6529" s="404"/>
      <c r="O6529" s="404"/>
      <c r="P6529" s="404"/>
      <c r="Q6529" s="404"/>
      <c r="R6529" s="404"/>
      <c r="S6529" s="404"/>
      <c r="T6529" s="404"/>
    </row>
    <row r="6530" spans="12:20" ht="16.8">
      <c r="L6530" s="404"/>
      <c r="M6530" s="404"/>
      <c r="N6530" s="404"/>
      <c r="O6530" s="404"/>
      <c r="P6530" s="404"/>
      <c r="Q6530" s="404"/>
      <c r="R6530" s="404"/>
      <c r="S6530" s="404"/>
      <c r="T6530" s="404"/>
    </row>
    <row r="6531" spans="12:20" ht="16.8">
      <c r="L6531" s="404"/>
      <c r="M6531" s="404"/>
      <c r="N6531" s="404"/>
      <c r="O6531" s="404"/>
      <c r="P6531" s="404"/>
      <c r="Q6531" s="404"/>
      <c r="R6531" s="404"/>
      <c r="S6531" s="404"/>
      <c r="T6531" s="404"/>
    </row>
    <row r="6532" spans="12:20" ht="16.8">
      <c r="L6532" s="404"/>
      <c r="M6532" s="404"/>
      <c r="N6532" s="404"/>
      <c r="O6532" s="404"/>
      <c r="P6532" s="404"/>
      <c r="Q6532" s="404"/>
      <c r="R6532" s="404"/>
      <c r="S6532" s="404"/>
      <c r="T6532" s="404"/>
    </row>
    <row r="6533" spans="12:20" ht="16.8">
      <c r="L6533" s="404"/>
      <c r="M6533" s="404"/>
      <c r="N6533" s="404"/>
      <c r="O6533" s="404"/>
      <c r="P6533" s="404"/>
      <c r="Q6533" s="404"/>
      <c r="R6533" s="404"/>
      <c r="S6533" s="404"/>
      <c r="T6533" s="404"/>
    </row>
    <row r="6534" spans="12:20" ht="16.8">
      <c r="L6534" s="404"/>
      <c r="M6534" s="404"/>
      <c r="N6534" s="404"/>
      <c r="O6534" s="404"/>
      <c r="P6534" s="404"/>
      <c r="Q6534" s="404"/>
      <c r="R6534" s="404"/>
      <c r="S6534" s="404"/>
      <c r="T6534" s="404"/>
    </row>
    <row r="6535" spans="12:20" ht="16.8">
      <c r="L6535" s="404"/>
      <c r="M6535" s="404"/>
      <c r="N6535" s="404"/>
      <c r="O6535" s="404"/>
      <c r="P6535" s="404"/>
      <c r="Q6535" s="404"/>
      <c r="R6535" s="404"/>
      <c r="S6535" s="404"/>
      <c r="T6535" s="404"/>
    </row>
    <row r="6536" spans="12:20" ht="16.8">
      <c r="L6536" s="404"/>
      <c r="M6536" s="404"/>
      <c r="N6536" s="404"/>
      <c r="O6536" s="404"/>
      <c r="P6536" s="404"/>
      <c r="Q6536" s="404"/>
      <c r="R6536" s="404"/>
      <c r="S6536" s="404"/>
      <c r="T6536" s="404"/>
    </row>
    <row r="6537" spans="12:20" ht="16.8">
      <c r="L6537" s="404"/>
      <c r="M6537" s="404"/>
      <c r="N6537" s="404"/>
      <c r="O6537" s="404"/>
      <c r="P6537" s="404"/>
      <c r="Q6537" s="404"/>
      <c r="R6537" s="404"/>
      <c r="S6537" s="404"/>
      <c r="T6537" s="404"/>
    </row>
    <row r="6538" spans="12:20" ht="16.8">
      <c r="L6538" s="404"/>
      <c r="M6538" s="404"/>
      <c r="N6538" s="404"/>
      <c r="O6538" s="404"/>
      <c r="P6538" s="404"/>
      <c r="Q6538" s="404"/>
      <c r="R6538" s="404"/>
      <c r="S6538" s="404"/>
      <c r="T6538" s="404"/>
    </row>
    <row r="6539" spans="12:20" ht="16.8">
      <c r="L6539" s="404"/>
      <c r="M6539" s="404"/>
      <c r="N6539" s="404"/>
      <c r="O6539" s="404"/>
      <c r="P6539" s="404"/>
      <c r="Q6539" s="404"/>
      <c r="R6539" s="404"/>
      <c r="S6539" s="404"/>
      <c r="T6539" s="404"/>
    </row>
    <row r="6540" spans="12:20" ht="16.8">
      <c r="L6540" s="404"/>
      <c r="M6540" s="404"/>
      <c r="N6540" s="404"/>
      <c r="O6540" s="404"/>
      <c r="P6540" s="404"/>
      <c r="Q6540" s="404"/>
      <c r="R6540" s="404"/>
      <c r="S6540" s="404"/>
      <c r="T6540" s="404"/>
    </row>
    <row r="6541" spans="12:20" ht="16.8">
      <c r="L6541" s="404"/>
      <c r="M6541" s="404"/>
      <c r="N6541" s="404"/>
      <c r="O6541" s="404"/>
      <c r="P6541" s="404"/>
      <c r="Q6541" s="404"/>
      <c r="R6541" s="404"/>
      <c r="S6541" s="404"/>
      <c r="T6541" s="404"/>
    </row>
    <row r="6542" spans="12:20" ht="16.8">
      <c r="L6542" s="404"/>
      <c r="M6542" s="404"/>
      <c r="N6542" s="404"/>
      <c r="O6542" s="404"/>
      <c r="P6542" s="404"/>
      <c r="Q6542" s="404"/>
      <c r="R6542" s="404"/>
      <c r="S6542" s="404"/>
      <c r="T6542" s="404"/>
    </row>
    <row r="6543" spans="12:20" ht="16.8">
      <c r="L6543" s="404"/>
      <c r="M6543" s="404"/>
      <c r="N6543" s="404"/>
      <c r="O6543" s="404"/>
      <c r="P6543" s="404"/>
      <c r="Q6543" s="404"/>
      <c r="R6543" s="404"/>
      <c r="S6543" s="404"/>
      <c r="T6543" s="404"/>
    </row>
    <row r="6544" spans="12:20" ht="16.8">
      <c r="L6544" s="404"/>
      <c r="M6544" s="404"/>
      <c r="N6544" s="404"/>
      <c r="O6544" s="404"/>
      <c r="P6544" s="404"/>
      <c r="Q6544" s="404"/>
      <c r="R6544" s="404"/>
      <c r="S6544" s="404"/>
      <c r="T6544" s="404"/>
    </row>
    <row r="6545" spans="12:20" ht="16.8">
      <c r="L6545" s="404"/>
      <c r="M6545" s="404"/>
      <c r="N6545" s="404"/>
      <c r="O6545" s="404"/>
      <c r="P6545" s="404"/>
      <c r="Q6545" s="404"/>
      <c r="R6545" s="404"/>
      <c r="S6545" s="404"/>
      <c r="T6545" s="404"/>
    </row>
    <row r="6546" spans="12:20" ht="16.8">
      <c r="L6546" s="404"/>
      <c r="M6546" s="404"/>
      <c r="N6546" s="404"/>
      <c r="O6546" s="404"/>
      <c r="P6546" s="404"/>
      <c r="Q6546" s="404"/>
      <c r="R6546" s="404"/>
      <c r="S6546" s="404"/>
      <c r="T6546" s="404"/>
    </row>
    <row r="6547" spans="12:20" ht="16.8">
      <c r="L6547" s="404"/>
      <c r="M6547" s="404"/>
      <c r="N6547" s="404"/>
      <c r="O6547" s="404"/>
      <c r="P6547" s="404"/>
      <c r="Q6547" s="404"/>
      <c r="R6547" s="404"/>
      <c r="S6547" s="404"/>
      <c r="T6547" s="404"/>
    </row>
    <row r="6548" spans="12:20" ht="16.8">
      <c r="L6548" s="404"/>
      <c r="M6548" s="404"/>
      <c r="N6548" s="404"/>
      <c r="O6548" s="404"/>
      <c r="P6548" s="404"/>
      <c r="Q6548" s="404"/>
      <c r="R6548" s="404"/>
      <c r="S6548" s="404"/>
      <c r="T6548" s="404"/>
    </row>
    <row r="6549" spans="12:20" ht="16.8">
      <c r="L6549" s="404"/>
      <c r="M6549" s="404"/>
      <c r="N6549" s="404"/>
      <c r="O6549" s="404"/>
      <c r="P6549" s="404"/>
      <c r="Q6549" s="404"/>
      <c r="R6549" s="404"/>
      <c r="S6549" s="404"/>
      <c r="T6549" s="404"/>
    </row>
    <row r="6550" spans="12:20" ht="16.8">
      <c r="L6550" s="404"/>
      <c r="M6550" s="404"/>
      <c r="N6550" s="404"/>
      <c r="O6550" s="404"/>
      <c r="P6550" s="404"/>
      <c r="Q6550" s="404"/>
      <c r="R6550" s="404"/>
      <c r="S6550" s="404"/>
      <c r="T6550" s="404"/>
    </row>
    <row r="6551" spans="12:20" ht="16.8">
      <c r="L6551" s="404"/>
      <c r="M6551" s="404"/>
      <c r="N6551" s="404"/>
      <c r="O6551" s="404"/>
      <c r="P6551" s="404"/>
      <c r="Q6551" s="404"/>
      <c r="R6551" s="404"/>
      <c r="S6551" s="404"/>
      <c r="T6551" s="404"/>
    </row>
    <row r="6552" spans="12:20" ht="16.8">
      <c r="L6552" s="404"/>
      <c r="M6552" s="404"/>
      <c r="N6552" s="404"/>
      <c r="O6552" s="404"/>
      <c r="P6552" s="404"/>
      <c r="Q6552" s="404"/>
      <c r="R6552" s="404"/>
      <c r="S6552" s="404"/>
      <c r="T6552" s="404"/>
    </row>
    <row r="6553" spans="12:20" ht="16.8">
      <c r="L6553" s="404"/>
      <c r="M6553" s="404"/>
      <c r="N6553" s="404"/>
      <c r="O6553" s="404"/>
      <c r="P6553" s="404"/>
      <c r="Q6553" s="404"/>
      <c r="R6553" s="404"/>
      <c r="S6553" s="404"/>
      <c r="T6553" s="404"/>
    </row>
    <row r="6554" spans="12:20" ht="16.8">
      <c r="L6554" s="404"/>
      <c r="M6554" s="404"/>
      <c r="N6554" s="404"/>
      <c r="O6554" s="404"/>
      <c r="P6554" s="404"/>
      <c r="Q6554" s="404"/>
      <c r="R6554" s="404"/>
      <c r="S6554" s="404"/>
      <c r="T6554" s="404"/>
    </row>
    <row r="6555" spans="12:20" ht="16.8">
      <c r="L6555" s="404"/>
      <c r="M6555" s="404"/>
      <c r="N6555" s="404"/>
      <c r="O6555" s="404"/>
      <c r="P6555" s="404"/>
      <c r="Q6555" s="404"/>
      <c r="R6555" s="404"/>
      <c r="S6555" s="404"/>
      <c r="T6555" s="404"/>
    </row>
    <row r="6556" spans="12:20" ht="16.8">
      <c r="L6556" s="404"/>
      <c r="M6556" s="404"/>
      <c r="N6556" s="404"/>
      <c r="O6556" s="404"/>
      <c r="P6556" s="404"/>
      <c r="Q6556" s="404"/>
      <c r="R6556" s="404"/>
      <c r="S6556" s="404"/>
      <c r="T6556" s="404"/>
    </row>
    <row r="6557" spans="12:20" ht="16.8">
      <c r="L6557" s="404"/>
      <c r="M6557" s="404"/>
      <c r="N6557" s="404"/>
      <c r="O6557" s="404"/>
      <c r="P6557" s="404"/>
      <c r="Q6557" s="404"/>
      <c r="R6557" s="404"/>
      <c r="S6557" s="404"/>
      <c r="T6557" s="404"/>
    </row>
    <row r="6558" spans="12:20" ht="16.8">
      <c r="L6558" s="404"/>
      <c r="M6558" s="404"/>
      <c r="N6558" s="404"/>
      <c r="O6558" s="404"/>
      <c r="P6558" s="404"/>
      <c r="Q6558" s="404"/>
      <c r="R6558" s="404"/>
      <c r="S6558" s="404"/>
      <c r="T6558" s="404"/>
    </row>
    <row r="6559" spans="12:20" ht="16.8">
      <c r="L6559" s="404"/>
      <c r="M6559" s="404"/>
      <c r="N6559" s="404"/>
      <c r="O6559" s="404"/>
      <c r="P6559" s="404"/>
      <c r="Q6559" s="404"/>
      <c r="R6559" s="404"/>
      <c r="S6559" s="404"/>
      <c r="T6559" s="404"/>
    </row>
    <row r="6560" spans="12:20" ht="16.8">
      <c r="L6560" s="404"/>
      <c r="M6560" s="404"/>
      <c r="N6560" s="404"/>
      <c r="O6560" s="404"/>
      <c r="P6560" s="404"/>
      <c r="Q6560" s="404"/>
      <c r="R6560" s="404"/>
      <c r="S6560" s="404"/>
      <c r="T6560" s="404"/>
    </row>
    <row r="6561" spans="12:20" ht="16.8">
      <c r="L6561" s="404"/>
      <c r="M6561" s="404"/>
      <c r="N6561" s="404"/>
      <c r="O6561" s="404"/>
      <c r="P6561" s="404"/>
      <c r="Q6561" s="404"/>
      <c r="R6561" s="404"/>
      <c r="S6561" s="404"/>
      <c r="T6561" s="404"/>
    </row>
    <row r="6562" spans="12:20" ht="16.8">
      <c r="L6562" s="404"/>
      <c r="M6562" s="404"/>
      <c r="N6562" s="404"/>
      <c r="O6562" s="404"/>
      <c r="P6562" s="404"/>
      <c r="Q6562" s="404"/>
      <c r="R6562" s="404"/>
      <c r="S6562" s="404"/>
      <c r="T6562" s="404"/>
    </row>
    <row r="6563" spans="12:20" ht="16.8">
      <c r="L6563" s="404"/>
      <c r="M6563" s="404"/>
      <c r="N6563" s="404"/>
      <c r="O6563" s="404"/>
      <c r="P6563" s="404"/>
      <c r="Q6563" s="404"/>
      <c r="R6563" s="404"/>
      <c r="S6563" s="404"/>
      <c r="T6563" s="404"/>
    </row>
    <row r="6564" spans="12:20" ht="16.8">
      <c r="L6564" s="404"/>
      <c r="M6564" s="404"/>
      <c r="N6564" s="404"/>
      <c r="O6564" s="404"/>
      <c r="P6564" s="404"/>
      <c r="Q6564" s="404"/>
      <c r="R6564" s="404"/>
      <c r="S6564" s="404"/>
      <c r="T6564" s="404"/>
    </row>
    <row r="6565" spans="12:20" ht="16.8">
      <c r="L6565" s="404"/>
      <c r="M6565" s="404"/>
      <c r="N6565" s="404"/>
      <c r="O6565" s="404"/>
      <c r="P6565" s="404"/>
      <c r="Q6565" s="404"/>
      <c r="R6565" s="404"/>
      <c r="S6565" s="404"/>
      <c r="T6565" s="404"/>
    </row>
    <row r="6566" spans="12:20" ht="16.8">
      <c r="L6566" s="404"/>
      <c r="M6566" s="404"/>
      <c r="N6566" s="404"/>
      <c r="O6566" s="404"/>
      <c r="P6566" s="404"/>
      <c r="Q6566" s="404"/>
      <c r="R6566" s="404"/>
      <c r="S6566" s="404"/>
      <c r="T6566" s="404"/>
    </row>
    <row r="6567" spans="12:20" ht="16.8">
      <c r="L6567" s="404"/>
      <c r="M6567" s="404"/>
      <c r="N6567" s="404"/>
      <c r="O6567" s="404"/>
      <c r="P6567" s="404"/>
      <c r="Q6567" s="404"/>
      <c r="R6567" s="404"/>
      <c r="S6567" s="404"/>
      <c r="T6567" s="404"/>
    </row>
    <row r="6568" spans="12:20" ht="16.8">
      <c r="L6568" s="404"/>
      <c r="M6568" s="404"/>
      <c r="N6568" s="404"/>
      <c r="O6568" s="404"/>
      <c r="P6568" s="404"/>
      <c r="Q6568" s="404"/>
      <c r="R6568" s="404"/>
      <c r="S6568" s="404"/>
      <c r="T6568" s="404"/>
    </row>
    <row r="6569" spans="12:20" ht="16.8">
      <c r="L6569" s="404"/>
      <c r="M6569" s="404"/>
      <c r="N6569" s="404"/>
      <c r="O6569" s="404"/>
      <c r="P6569" s="404"/>
      <c r="Q6569" s="404"/>
      <c r="R6569" s="404"/>
      <c r="S6569" s="404"/>
      <c r="T6569" s="404"/>
    </row>
    <row r="6570" spans="12:20" ht="16.8">
      <c r="L6570" s="404"/>
      <c r="M6570" s="404"/>
      <c r="N6570" s="404"/>
      <c r="O6570" s="404"/>
      <c r="P6570" s="404"/>
      <c r="Q6570" s="404"/>
      <c r="R6570" s="404"/>
      <c r="S6570" s="404"/>
      <c r="T6570" s="404"/>
    </row>
    <row r="6571" spans="12:20" ht="16.8">
      <c r="L6571" s="404"/>
      <c r="M6571" s="404"/>
      <c r="N6571" s="404"/>
      <c r="O6571" s="404"/>
      <c r="P6571" s="404"/>
      <c r="Q6571" s="404"/>
      <c r="R6571" s="404"/>
      <c r="S6571" s="404"/>
      <c r="T6571" s="404"/>
    </row>
    <row r="6572" spans="12:20" ht="16.8">
      <c r="L6572" s="404"/>
      <c r="M6572" s="404"/>
      <c r="N6572" s="404"/>
      <c r="O6572" s="404"/>
      <c r="P6572" s="404"/>
      <c r="Q6572" s="404"/>
      <c r="R6572" s="404"/>
      <c r="S6572" s="404"/>
      <c r="T6572" s="404"/>
    </row>
    <row r="6573" spans="12:20" ht="16.8">
      <c r="L6573" s="404"/>
      <c r="M6573" s="404"/>
      <c r="N6573" s="404"/>
      <c r="O6573" s="404"/>
      <c r="P6573" s="404"/>
      <c r="Q6573" s="404"/>
      <c r="R6573" s="404"/>
      <c r="S6573" s="404"/>
      <c r="T6573" s="404"/>
    </row>
    <row r="6574" spans="12:20" ht="16.8">
      <c r="L6574" s="404"/>
      <c r="M6574" s="404"/>
      <c r="N6574" s="404"/>
      <c r="O6574" s="404"/>
      <c r="P6574" s="404"/>
      <c r="Q6574" s="404"/>
      <c r="R6574" s="404"/>
      <c r="S6574" s="404"/>
      <c r="T6574" s="404"/>
    </row>
    <row r="6575" spans="12:20" ht="16.8">
      <c r="L6575" s="404"/>
      <c r="M6575" s="404"/>
      <c r="N6575" s="404"/>
      <c r="O6575" s="404"/>
      <c r="P6575" s="404"/>
      <c r="Q6575" s="404"/>
      <c r="R6575" s="404"/>
      <c r="S6575" s="404"/>
      <c r="T6575" s="404"/>
    </row>
    <row r="6576" spans="12:20" ht="16.8">
      <c r="L6576" s="404"/>
      <c r="M6576" s="404"/>
      <c r="N6576" s="404"/>
      <c r="O6576" s="404"/>
      <c r="P6576" s="404"/>
      <c r="Q6576" s="404"/>
      <c r="R6576" s="404"/>
      <c r="S6576" s="404"/>
      <c r="T6576" s="404"/>
    </row>
    <row r="6577" spans="12:20" ht="16.8">
      <c r="L6577" s="404"/>
      <c r="M6577" s="404"/>
      <c r="N6577" s="404"/>
      <c r="O6577" s="404"/>
      <c r="P6577" s="404"/>
      <c r="Q6577" s="404"/>
      <c r="R6577" s="404"/>
      <c r="S6577" s="404"/>
      <c r="T6577" s="404"/>
    </row>
    <row r="6578" spans="12:20" ht="16.8">
      <c r="L6578" s="404"/>
      <c r="M6578" s="404"/>
      <c r="N6578" s="404"/>
      <c r="O6578" s="404"/>
      <c r="P6578" s="404"/>
      <c r="Q6578" s="404"/>
      <c r="R6578" s="404"/>
      <c r="S6578" s="404"/>
      <c r="T6578" s="404"/>
    </row>
    <row r="6579" spans="12:20" ht="16.8">
      <c r="L6579" s="404"/>
      <c r="M6579" s="404"/>
      <c r="N6579" s="404"/>
      <c r="O6579" s="404"/>
      <c r="P6579" s="404"/>
      <c r="Q6579" s="404"/>
      <c r="R6579" s="404"/>
      <c r="S6579" s="404"/>
      <c r="T6579" s="404"/>
    </row>
    <row r="6580" spans="12:20" ht="16.8">
      <c r="L6580" s="404"/>
      <c r="M6580" s="404"/>
      <c r="N6580" s="404"/>
      <c r="O6580" s="404"/>
      <c r="P6580" s="404"/>
      <c r="Q6580" s="404"/>
      <c r="R6580" s="404"/>
      <c r="S6580" s="404"/>
      <c r="T6580" s="404"/>
    </row>
    <row r="6581" spans="12:20" ht="16.8">
      <c r="L6581" s="404"/>
      <c r="M6581" s="404"/>
      <c r="N6581" s="404"/>
      <c r="O6581" s="404"/>
      <c r="P6581" s="404"/>
      <c r="Q6581" s="404"/>
      <c r="R6581" s="404"/>
      <c r="S6581" s="404"/>
      <c r="T6581" s="404"/>
    </row>
    <row r="6582" spans="12:20" ht="16.8">
      <c r="L6582" s="404"/>
      <c r="M6582" s="404"/>
      <c r="N6582" s="404"/>
      <c r="O6582" s="404"/>
      <c r="P6582" s="404"/>
      <c r="Q6582" s="404"/>
      <c r="R6582" s="404"/>
      <c r="S6582" s="404"/>
      <c r="T6582" s="404"/>
    </row>
    <row r="6583" spans="12:20" ht="16.8">
      <c r="L6583" s="404"/>
      <c r="M6583" s="404"/>
      <c r="N6583" s="404"/>
      <c r="O6583" s="404"/>
      <c r="P6583" s="404"/>
      <c r="Q6583" s="404"/>
      <c r="R6583" s="404"/>
      <c r="S6583" s="404"/>
      <c r="T6583" s="404"/>
    </row>
    <row r="6584" spans="12:20" ht="16.8">
      <c r="L6584" s="404"/>
      <c r="M6584" s="404"/>
      <c r="N6584" s="404"/>
      <c r="O6584" s="404"/>
      <c r="P6584" s="404"/>
      <c r="Q6584" s="404"/>
      <c r="R6584" s="404"/>
      <c r="S6584" s="404"/>
      <c r="T6584" s="404"/>
    </row>
    <row r="6585" spans="12:20" ht="16.8">
      <c r="L6585" s="404"/>
      <c r="M6585" s="404"/>
      <c r="N6585" s="404"/>
      <c r="O6585" s="404"/>
      <c r="P6585" s="404"/>
      <c r="Q6585" s="404"/>
      <c r="R6585" s="404"/>
      <c r="S6585" s="404"/>
      <c r="T6585" s="404"/>
    </row>
    <row r="6586" spans="12:20" ht="16.8">
      <c r="L6586" s="404"/>
      <c r="M6586" s="404"/>
      <c r="N6586" s="404"/>
      <c r="O6586" s="404"/>
      <c r="P6586" s="404"/>
      <c r="Q6586" s="404"/>
      <c r="R6586" s="404"/>
      <c r="S6586" s="404"/>
      <c r="T6586" s="404"/>
    </row>
    <row r="6587" spans="12:20" ht="16.8">
      <c r="L6587" s="404"/>
      <c r="M6587" s="404"/>
      <c r="N6587" s="404"/>
      <c r="O6587" s="404"/>
      <c r="P6587" s="404"/>
      <c r="Q6587" s="404"/>
      <c r="R6587" s="404"/>
      <c r="S6587" s="404"/>
      <c r="T6587" s="404"/>
    </row>
    <row r="6588" spans="12:20" ht="16.8">
      <c r="L6588" s="404"/>
      <c r="M6588" s="404"/>
      <c r="N6588" s="404"/>
      <c r="O6588" s="404"/>
      <c r="P6588" s="404"/>
      <c r="Q6588" s="404"/>
      <c r="R6588" s="404"/>
      <c r="S6588" s="404"/>
      <c r="T6588" s="404"/>
    </row>
    <row r="6589" spans="12:20" ht="16.8">
      <c r="L6589" s="404"/>
      <c r="M6589" s="404"/>
      <c r="N6589" s="404"/>
      <c r="O6589" s="404"/>
      <c r="P6589" s="404"/>
      <c r="Q6589" s="404"/>
      <c r="R6589" s="404"/>
      <c r="S6589" s="404"/>
      <c r="T6589" s="404"/>
    </row>
    <row r="6590" spans="12:20" ht="16.8">
      <c r="L6590" s="404"/>
      <c r="M6590" s="404"/>
      <c r="N6590" s="404"/>
      <c r="O6590" s="404"/>
      <c r="P6590" s="404"/>
      <c r="Q6590" s="404"/>
      <c r="R6590" s="404"/>
      <c r="S6590" s="404"/>
      <c r="T6590" s="404"/>
    </row>
    <row r="6591" spans="12:20" ht="16.8">
      <c r="L6591" s="404"/>
      <c r="M6591" s="404"/>
      <c r="N6591" s="404"/>
      <c r="O6591" s="404"/>
      <c r="P6591" s="404"/>
      <c r="Q6591" s="404"/>
      <c r="R6591" s="404"/>
      <c r="S6591" s="404"/>
      <c r="T6591" s="404"/>
    </row>
    <row r="6592" spans="12:20" ht="16.8">
      <c r="L6592" s="404"/>
      <c r="M6592" s="404"/>
      <c r="N6592" s="404"/>
      <c r="O6592" s="404"/>
      <c r="P6592" s="404"/>
      <c r="Q6592" s="404"/>
      <c r="R6592" s="404"/>
      <c r="S6592" s="404"/>
      <c r="T6592" s="404"/>
    </row>
    <row r="6593" spans="12:20" ht="16.8">
      <c r="L6593" s="404"/>
      <c r="M6593" s="404"/>
      <c r="N6593" s="404"/>
      <c r="O6593" s="404"/>
      <c r="P6593" s="404"/>
      <c r="Q6593" s="404"/>
      <c r="R6593" s="404"/>
      <c r="S6593" s="404"/>
      <c r="T6593" s="404"/>
    </row>
    <row r="6594" spans="12:20" ht="16.8">
      <c r="L6594" s="404"/>
      <c r="M6594" s="404"/>
      <c r="N6594" s="404"/>
      <c r="O6594" s="404"/>
      <c r="P6594" s="404"/>
      <c r="Q6594" s="404"/>
      <c r="R6594" s="404"/>
      <c r="S6594" s="404"/>
      <c r="T6594" s="404"/>
    </row>
    <row r="6595" spans="12:20" ht="16.8">
      <c r="L6595" s="404"/>
      <c r="M6595" s="404"/>
      <c r="N6595" s="404"/>
      <c r="O6595" s="404"/>
      <c r="P6595" s="404"/>
      <c r="Q6595" s="404"/>
      <c r="R6595" s="404"/>
      <c r="S6595" s="404"/>
      <c r="T6595" s="404"/>
    </row>
    <row r="6596" spans="12:20" ht="16.8">
      <c r="L6596" s="404"/>
      <c r="M6596" s="404"/>
      <c r="N6596" s="404"/>
      <c r="O6596" s="404"/>
      <c r="P6596" s="404"/>
      <c r="Q6596" s="404"/>
      <c r="R6596" s="404"/>
      <c r="S6596" s="404"/>
      <c r="T6596" s="404"/>
    </row>
    <row r="6597" spans="12:20" ht="16.8">
      <c r="L6597" s="404"/>
      <c r="M6597" s="404"/>
      <c r="N6597" s="404"/>
      <c r="O6597" s="404"/>
      <c r="P6597" s="404"/>
      <c r="Q6597" s="404"/>
      <c r="R6597" s="404"/>
      <c r="S6597" s="404"/>
      <c r="T6597" s="404"/>
    </row>
    <row r="6598" spans="12:20" ht="16.8">
      <c r="L6598" s="404"/>
      <c r="M6598" s="404"/>
      <c r="N6598" s="404"/>
      <c r="O6598" s="404"/>
      <c r="P6598" s="404"/>
      <c r="Q6598" s="404"/>
      <c r="R6598" s="404"/>
      <c r="S6598" s="404"/>
      <c r="T6598" s="404"/>
    </row>
    <row r="6599" spans="12:20" ht="16.8">
      <c r="L6599" s="404"/>
      <c r="M6599" s="404"/>
      <c r="N6599" s="404"/>
      <c r="O6599" s="404"/>
      <c r="P6599" s="404"/>
      <c r="Q6599" s="404"/>
      <c r="R6599" s="404"/>
      <c r="S6599" s="404"/>
      <c r="T6599" s="404"/>
    </row>
    <row r="6600" spans="12:20" ht="16.8">
      <c r="L6600" s="404"/>
      <c r="M6600" s="404"/>
      <c r="N6600" s="404"/>
      <c r="O6600" s="404"/>
      <c r="P6600" s="404"/>
      <c r="Q6600" s="404"/>
      <c r="R6600" s="404"/>
      <c r="S6600" s="404"/>
      <c r="T6600" s="404"/>
    </row>
    <row r="6601" spans="12:20" ht="16.8">
      <c r="L6601" s="404"/>
      <c r="M6601" s="404"/>
      <c r="N6601" s="404"/>
      <c r="O6601" s="404"/>
      <c r="P6601" s="404"/>
      <c r="Q6601" s="404"/>
      <c r="R6601" s="404"/>
      <c r="S6601" s="404"/>
      <c r="T6601" s="404"/>
    </row>
    <row r="6602" spans="12:20" ht="16.8">
      <c r="L6602" s="404"/>
      <c r="M6602" s="404"/>
      <c r="N6602" s="404"/>
      <c r="O6602" s="404"/>
      <c r="P6602" s="404"/>
      <c r="Q6602" s="404"/>
      <c r="R6602" s="404"/>
      <c r="S6602" s="404"/>
      <c r="T6602" s="404"/>
    </row>
    <row r="6603" spans="12:20" ht="16.8">
      <c r="L6603" s="404"/>
      <c r="M6603" s="404"/>
      <c r="N6603" s="404"/>
      <c r="O6603" s="404"/>
      <c r="P6603" s="404"/>
      <c r="Q6603" s="404"/>
      <c r="R6603" s="404"/>
      <c r="S6603" s="404"/>
      <c r="T6603" s="404"/>
    </row>
    <row r="6604" spans="12:20" ht="16.8">
      <c r="L6604" s="404"/>
      <c r="M6604" s="404"/>
      <c r="N6604" s="404"/>
      <c r="O6604" s="404"/>
      <c r="P6604" s="404"/>
      <c r="Q6604" s="404"/>
      <c r="R6604" s="404"/>
      <c r="S6604" s="404"/>
      <c r="T6604" s="404"/>
    </row>
    <row r="6605" spans="12:20" ht="16.8">
      <c r="L6605" s="404"/>
      <c r="M6605" s="404"/>
      <c r="N6605" s="404"/>
      <c r="O6605" s="404"/>
      <c r="P6605" s="404"/>
      <c r="Q6605" s="404"/>
      <c r="R6605" s="404"/>
      <c r="S6605" s="404"/>
      <c r="T6605" s="404"/>
    </row>
    <row r="6606" spans="12:20" ht="16.8">
      <c r="L6606" s="404"/>
      <c r="M6606" s="404"/>
      <c r="N6606" s="404"/>
      <c r="O6606" s="404"/>
      <c r="P6606" s="404"/>
      <c r="Q6606" s="404"/>
      <c r="R6606" s="404"/>
      <c r="S6606" s="404"/>
      <c r="T6606" s="404"/>
    </row>
    <row r="6607" spans="12:20" ht="16.8">
      <c r="L6607" s="404"/>
      <c r="M6607" s="404"/>
      <c r="N6607" s="404"/>
      <c r="O6607" s="404"/>
      <c r="P6607" s="404"/>
      <c r="Q6607" s="404"/>
      <c r="R6607" s="404"/>
      <c r="S6607" s="404"/>
      <c r="T6607" s="404"/>
    </row>
    <row r="6608" spans="12:20" ht="16.8">
      <c r="L6608" s="404"/>
      <c r="M6608" s="404"/>
      <c r="N6608" s="404"/>
      <c r="O6608" s="404"/>
      <c r="P6608" s="404"/>
      <c r="Q6608" s="404"/>
      <c r="R6608" s="404"/>
      <c r="S6608" s="404"/>
      <c r="T6608" s="404"/>
    </row>
    <row r="6609" spans="12:20" ht="16.8">
      <c r="L6609" s="404"/>
      <c r="M6609" s="404"/>
      <c r="N6609" s="404"/>
      <c r="O6609" s="404"/>
      <c r="P6609" s="404"/>
      <c r="Q6609" s="404"/>
      <c r="R6609" s="404"/>
      <c r="S6609" s="404"/>
      <c r="T6609" s="404"/>
    </row>
    <row r="6610" spans="12:20" ht="16.8">
      <c r="L6610" s="404"/>
      <c r="M6610" s="404"/>
      <c r="N6610" s="404"/>
      <c r="O6610" s="404"/>
      <c r="P6610" s="404"/>
      <c r="Q6610" s="404"/>
      <c r="R6610" s="404"/>
      <c r="S6610" s="404"/>
      <c r="T6610" s="404"/>
    </row>
    <row r="6611" spans="12:20" ht="16.8">
      <c r="L6611" s="404"/>
      <c r="M6611" s="404"/>
      <c r="N6611" s="404"/>
      <c r="O6611" s="404"/>
      <c r="P6611" s="404"/>
      <c r="Q6611" s="404"/>
      <c r="R6611" s="404"/>
      <c r="S6611" s="404"/>
      <c r="T6611" s="404"/>
    </row>
    <row r="6612" spans="12:20" ht="16.8">
      <c r="L6612" s="404"/>
      <c r="M6612" s="404"/>
      <c r="N6612" s="404"/>
      <c r="O6612" s="404"/>
      <c r="P6612" s="404"/>
      <c r="Q6612" s="404"/>
      <c r="R6612" s="404"/>
      <c r="S6612" s="404"/>
      <c r="T6612" s="404"/>
    </row>
    <row r="6613" spans="12:20" ht="16.8">
      <c r="L6613" s="404"/>
      <c r="M6613" s="404"/>
      <c r="N6613" s="404"/>
      <c r="O6613" s="404"/>
      <c r="P6613" s="404"/>
      <c r="Q6613" s="404"/>
      <c r="R6613" s="404"/>
      <c r="S6613" s="404"/>
      <c r="T6613" s="404"/>
    </row>
    <row r="6614" spans="12:20" ht="16.8">
      <c r="L6614" s="404"/>
      <c r="M6614" s="404"/>
      <c r="N6614" s="404"/>
      <c r="O6614" s="404"/>
      <c r="P6614" s="404"/>
      <c r="Q6614" s="404"/>
      <c r="R6614" s="404"/>
      <c r="S6614" s="404"/>
      <c r="T6614" s="404"/>
    </row>
    <row r="6615" spans="12:20" ht="16.8">
      <c r="L6615" s="404"/>
      <c r="M6615" s="404"/>
      <c r="N6615" s="404"/>
      <c r="O6615" s="404"/>
      <c r="P6615" s="404"/>
      <c r="Q6615" s="404"/>
      <c r="R6615" s="404"/>
      <c r="S6615" s="404"/>
      <c r="T6615" s="404"/>
    </row>
    <row r="6616" spans="12:20" ht="16.8">
      <c r="L6616" s="404"/>
      <c r="M6616" s="404"/>
      <c r="N6616" s="404"/>
      <c r="O6616" s="404"/>
      <c r="P6616" s="404"/>
      <c r="Q6616" s="404"/>
      <c r="R6616" s="404"/>
      <c r="S6616" s="404"/>
      <c r="T6616" s="404"/>
    </row>
    <row r="6617" spans="12:20" ht="16.8">
      <c r="L6617" s="404"/>
      <c r="M6617" s="404"/>
      <c r="N6617" s="404"/>
      <c r="O6617" s="404"/>
      <c r="P6617" s="404"/>
      <c r="Q6617" s="404"/>
      <c r="R6617" s="404"/>
      <c r="S6617" s="404"/>
      <c r="T6617" s="404"/>
    </row>
    <row r="6618" spans="12:20" ht="16.8">
      <c r="L6618" s="404"/>
      <c r="M6618" s="404"/>
      <c r="N6618" s="404"/>
      <c r="O6618" s="404"/>
      <c r="P6618" s="404"/>
      <c r="Q6618" s="404"/>
      <c r="R6618" s="404"/>
      <c r="S6618" s="404"/>
      <c r="T6618" s="404"/>
    </row>
    <row r="6619" spans="12:20" ht="16.8">
      <c r="L6619" s="404"/>
      <c r="M6619" s="404"/>
      <c r="N6619" s="404"/>
      <c r="O6619" s="404"/>
      <c r="P6619" s="404"/>
      <c r="Q6619" s="404"/>
      <c r="R6619" s="404"/>
      <c r="S6619" s="404"/>
      <c r="T6619" s="404"/>
    </row>
    <row r="6620" spans="12:20" ht="16.8">
      <c r="L6620" s="404"/>
      <c r="M6620" s="404"/>
      <c r="N6620" s="404"/>
      <c r="O6620" s="404"/>
      <c r="P6620" s="404"/>
      <c r="Q6620" s="404"/>
      <c r="R6620" s="404"/>
      <c r="S6620" s="404"/>
      <c r="T6620" s="404"/>
    </row>
    <row r="6621" spans="12:20" ht="16.8">
      <c r="L6621" s="404"/>
      <c r="M6621" s="404"/>
      <c r="N6621" s="404"/>
      <c r="O6621" s="404"/>
      <c r="P6621" s="404"/>
      <c r="Q6621" s="404"/>
      <c r="R6621" s="404"/>
      <c r="S6621" s="404"/>
      <c r="T6621" s="404"/>
    </row>
    <row r="6622" spans="12:20" ht="16.8">
      <c r="L6622" s="404"/>
      <c r="M6622" s="404"/>
      <c r="N6622" s="404"/>
      <c r="O6622" s="404"/>
      <c r="P6622" s="404"/>
      <c r="Q6622" s="404"/>
      <c r="R6622" s="404"/>
      <c r="S6622" s="404"/>
      <c r="T6622" s="404"/>
    </row>
    <row r="6623" spans="12:20" ht="16.8">
      <c r="L6623" s="404"/>
      <c r="M6623" s="404"/>
      <c r="N6623" s="404"/>
      <c r="O6623" s="404"/>
      <c r="P6623" s="404"/>
      <c r="Q6623" s="404"/>
      <c r="R6623" s="404"/>
      <c r="S6623" s="404"/>
      <c r="T6623" s="404"/>
    </row>
    <row r="6624" spans="12:20" ht="16.8">
      <c r="L6624" s="404"/>
      <c r="M6624" s="404"/>
      <c r="N6624" s="404"/>
      <c r="O6624" s="404"/>
      <c r="P6624" s="404"/>
      <c r="Q6624" s="404"/>
      <c r="R6624" s="404"/>
      <c r="S6624" s="404"/>
      <c r="T6624" s="404"/>
    </row>
    <row r="6625" spans="12:20" ht="16.8">
      <c r="L6625" s="404"/>
      <c r="M6625" s="404"/>
      <c r="N6625" s="404"/>
      <c r="O6625" s="404"/>
      <c r="P6625" s="404"/>
      <c r="Q6625" s="404"/>
      <c r="R6625" s="404"/>
      <c r="S6625" s="404"/>
      <c r="T6625" s="404"/>
    </row>
    <row r="6626" spans="12:20" ht="16.8">
      <c r="L6626" s="404"/>
      <c r="M6626" s="404"/>
      <c r="N6626" s="404"/>
      <c r="O6626" s="404"/>
      <c r="P6626" s="404"/>
      <c r="Q6626" s="404"/>
      <c r="R6626" s="404"/>
      <c r="S6626" s="404"/>
      <c r="T6626" s="404"/>
    </row>
    <row r="6627" spans="12:20" ht="16.8">
      <c r="L6627" s="404"/>
      <c r="M6627" s="404"/>
      <c r="N6627" s="404"/>
      <c r="O6627" s="404"/>
      <c r="P6627" s="404"/>
      <c r="Q6627" s="404"/>
      <c r="R6627" s="404"/>
      <c r="S6627" s="404"/>
      <c r="T6627" s="404"/>
    </row>
    <row r="6628" spans="12:20" ht="16.8">
      <c r="L6628" s="404"/>
      <c r="M6628" s="404"/>
      <c r="N6628" s="404"/>
      <c r="O6628" s="404"/>
      <c r="P6628" s="404"/>
      <c r="Q6628" s="404"/>
      <c r="R6628" s="404"/>
      <c r="S6628" s="404"/>
      <c r="T6628" s="404"/>
    </row>
    <row r="6629" spans="12:20" ht="16.8">
      <c r="L6629" s="404"/>
      <c r="M6629" s="404"/>
      <c r="N6629" s="404"/>
      <c r="O6629" s="404"/>
      <c r="P6629" s="404"/>
      <c r="Q6629" s="404"/>
      <c r="R6629" s="404"/>
      <c r="S6629" s="404"/>
      <c r="T6629" s="404"/>
    </row>
    <row r="6630" spans="12:20" ht="16.8">
      <c r="L6630" s="404"/>
      <c r="M6630" s="404"/>
      <c r="N6630" s="404"/>
      <c r="O6630" s="404"/>
      <c r="P6630" s="404"/>
      <c r="Q6630" s="404"/>
      <c r="R6630" s="404"/>
      <c r="S6630" s="404"/>
      <c r="T6630" s="404"/>
    </row>
    <row r="6631" spans="12:20" ht="16.8">
      <c r="L6631" s="404"/>
      <c r="M6631" s="404"/>
      <c r="N6631" s="404"/>
      <c r="O6631" s="404"/>
      <c r="P6631" s="404"/>
      <c r="Q6631" s="404"/>
      <c r="R6631" s="404"/>
      <c r="S6631" s="404"/>
      <c r="T6631" s="404"/>
    </row>
    <row r="6632" spans="12:20" ht="16.8">
      <c r="L6632" s="404"/>
      <c r="M6632" s="404"/>
      <c r="N6632" s="404"/>
      <c r="O6632" s="404"/>
      <c r="P6632" s="404"/>
      <c r="Q6632" s="404"/>
      <c r="R6632" s="404"/>
      <c r="S6632" s="404"/>
      <c r="T6632" s="404"/>
    </row>
    <row r="6633" spans="12:20" ht="16.8">
      <c r="L6633" s="404"/>
      <c r="M6633" s="404"/>
      <c r="N6633" s="404"/>
      <c r="O6633" s="404"/>
      <c r="P6633" s="404"/>
      <c r="Q6633" s="404"/>
      <c r="R6633" s="404"/>
      <c r="S6633" s="404"/>
      <c r="T6633" s="404"/>
    </row>
    <row r="6634" spans="12:20" ht="16.8">
      <c r="L6634" s="404"/>
      <c r="M6634" s="404"/>
      <c r="N6634" s="404"/>
      <c r="O6634" s="404"/>
      <c r="P6634" s="404"/>
      <c r="Q6634" s="404"/>
      <c r="R6634" s="404"/>
      <c r="S6634" s="404"/>
      <c r="T6634" s="404"/>
    </row>
    <row r="6635" spans="12:20" ht="16.8">
      <c r="L6635" s="404"/>
      <c r="M6635" s="404"/>
      <c r="N6635" s="404"/>
      <c r="O6635" s="404"/>
      <c r="P6635" s="404"/>
      <c r="Q6635" s="404"/>
      <c r="R6635" s="404"/>
      <c r="S6635" s="404"/>
      <c r="T6635" s="404"/>
    </row>
    <row r="6636" spans="12:20" ht="16.8">
      <c r="L6636" s="404"/>
      <c r="M6636" s="404"/>
      <c r="N6636" s="404"/>
      <c r="O6636" s="404"/>
      <c r="P6636" s="404"/>
      <c r="Q6636" s="404"/>
      <c r="R6636" s="404"/>
      <c r="S6636" s="404"/>
      <c r="T6636" s="404"/>
    </row>
    <row r="6637" spans="12:20" ht="16.8">
      <c r="L6637" s="404"/>
      <c r="M6637" s="404"/>
      <c r="N6637" s="404"/>
      <c r="O6637" s="404"/>
      <c r="P6637" s="404"/>
      <c r="Q6637" s="404"/>
      <c r="R6637" s="404"/>
      <c r="S6637" s="404"/>
      <c r="T6637" s="404"/>
    </row>
    <row r="6638" spans="12:20" ht="16.8">
      <c r="L6638" s="404"/>
      <c r="M6638" s="404"/>
      <c r="N6638" s="404"/>
      <c r="O6638" s="404"/>
      <c r="P6638" s="404"/>
      <c r="Q6638" s="404"/>
      <c r="R6638" s="404"/>
      <c r="S6638" s="404"/>
      <c r="T6638" s="404"/>
    </row>
    <row r="6639" spans="12:20" ht="16.8">
      <c r="L6639" s="404"/>
      <c r="M6639" s="404"/>
      <c r="N6639" s="404"/>
      <c r="O6639" s="404"/>
      <c r="P6639" s="404"/>
      <c r="Q6639" s="404"/>
      <c r="R6639" s="404"/>
      <c r="S6639" s="404"/>
      <c r="T6639" s="404"/>
    </row>
    <row r="6640" spans="12:20" ht="16.8">
      <c r="L6640" s="404"/>
      <c r="M6640" s="404"/>
      <c r="N6640" s="404"/>
      <c r="O6640" s="404"/>
      <c r="P6640" s="404"/>
      <c r="Q6640" s="404"/>
      <c r="R6640" s="404"/>
      <c r="S6640" s="404"/>
      <c r="T6640" s="404"/>
    </row>
    <row r="6641" spans="12:20" ht="16.8">
      <c r="L6641" s="404"/>
      <c r="M6641" s="404"/>
      <c r="N6641" s="404"/>
      <c r="O6641" s="404"/>
      <c r="P6641" s="404"/>
      <c r="Q6641" s="404"/>
      <c r="R6641" s="404"/>
      <c r="S6641" s="404"/>
      <c r="T6641" s="404"/>
    </row>
    <row r="6642" spans="12:20" ht="16.8">
      <c r="L6642" s="404"/>
      <c r="M6642" s="404"/>
      <c r="N6642" s="404"/>
      <c r="O6642" s="404"/>
      <c r="P6642" s="404"/>
      <c r="Q6642" s="404"/>
      <c r="R6642" s="404"/>
      <c r="S6642" s="404"/>
      <c r="T6642" s="404"/>
    </row>
    <row r="6643" spans="12:20" ht="16.8">
      <c r="L6643" s="404"/>
      <c r="M6643" s="404"/>
      <c r="N6643" s="404"/>
      <c r="O6643" s="404"/>
      <c r="P6643" s="404"/>
      <c r="Q6643" s="404"/>
      <c r="R6643" s="404"/>
      <c r="S6643" s="404"/>
      <c r="T6643" s="404"/>
    </row>
    <row r="6644" spans="12:20" ht="16.8">
      <c r="L6644" s="404"/>
      <c r="M6644" s="404"/>
      <c r="N6644" s="404"/>
      <c r="O6644" s="404"/>
      <c r="P6644" s="404"/>
      <c r="Q6644" s="404"/>
      <c r="R6644" s="404"/>
      <c r="S6644" s="404"/>
      <c r="T6644" s="404"/>
    </row>
    <row r="6645" spans="12:20" ht="16.8">
      <c r="L6645" s="404"/>
      <c r="M6645" s="404"/>
      <c r="N6645" s="404"/>
      <c r="O6645" s="404"/>
      <c r="P6645" s="404"/>
      <c r="Q6645" s="404"/>
      <c r="R6645" s="404"/>
      <c r="S6645" s="404"/>
      <c r="T6645" s="404"/>
    </row>
    <row r="6646" spans="12:20" ht="16.8">
      <c r="L6646" s="404"/>
      <c r="M6646" s="404"/>
      <c r="N6646" s="404"/>
      <c r="O6646" s="404"/>
      <c r="P6646" s="404"/>
      <c r="Q6646" s="404"/>
      <c r="R6646" s="404"/>
      <c r="S6646" s="404"/>
      <c r="T6646" s="404"/>
    </row>
    <row r="6647" spans="12:20" ht="16.8">
      <c r="L6647" s="404"/>
      <c r="M6647" s="404"/>
      <c r="N6647" s="404"/>
      <c r="O6647" s="404"/>
      <c r="P6647" s="404"/>
      <c r="Q6647" s="404"/>
      <c r="R6647" s="404"/>
      <c r="S6647" s="404"/>
      <c r="T6647" s="404"/>
    </row>
    <row r="6648" spans="12:20" ht="16.8">
      <c r="L6648" s="404"/>
      <c r="M6648" s="404"/>
      <c r="N6648" s="404"/>
      <c r="O6648" s="404"/>
      <c r="P6648" s="404"/>
      <c r="Q6648" s="404"/>
      <c r="R6648" s="404"/>
      <c r="S6648" s="404"/>
      <c r="T6648" s="404"/>
    </row>
    <row r="6649" spans="12:20" ht="16.8">
      <c r="L6649" s="404"/>
      <c r="M6649" s="404"/>
      <c r="N6649" s="404"/>
      <c r="O6649" s="404"/>
      <c r="P6649" s="404"/>
      <c r="Q6649" s="404"/>
      <c r="R6649" s="404"/>
      <c r="S6649" s="404"/>
      <c r="T6649" s="404"/>
    </row>
    <row r="6650" spans="12:20" ht="16.8">
      <c r="L6650" s="404"/>
      <c r="M6650" s="404"/>
      <c r="N6650" s="404"/>
      <c r="O6650" s="404"/>
      <c r="P6650" s="404"/>
      <c r="Q6650" s="404"/>
      <c r="R6650" s="404"/>
      <c r="S6650" s="404"/>
      <c r="T6650" s="404"/>
    </row>
    <row r="6651" spans="12:20" ht="16.8">
      <c r="L6651" s="404"/>
      <c r="M6651" s="404"/>
      <c r="N6651" s="404"/>
      <c r="O6651" s="404"/>
      <c r="P6651" s="404"/>
      <c r="Q6651" s="404"/>
      <c r="R6651" s="404"/>
      <c r="S6651" s="404"/>
      <c r="T6651" s="404"/>
    </row>
    <row r="6652" spans="12:20" ht="16.8">
      <c r="L6652" s="404"/>
      <c r="M6652" s="404"/>
      <c r="N6652" s="404"/>
      <c r="O6652" s="404"/>
      <c r="P6652" s="404"/>
      <c r="Q6652" s="404"/>
      <c r="R6652" s="404"/>
      <c r="S6652" s="404"/>
      <c r="T6652" s="404"/>
    </row>
    <row r="6653" spans="12:20" ht="16.8">
      <c r="L6653" s="404"/>
      <c r="M6653" s="404"/>
      <c r="N6653" s="404"/>
      <c r="O6653" s="404"/>
      <c r="P6653" s="404"/>
      <c r="Q6653" s="404"/>
      <c r="R6653" s="404"/>
      <c r="S6653" s="404"/>
      <c r="T6653" s="404"/>
    </row>
    <row r="6654" spans="12:20" ht="16.8">
      <c r="L6654" s="404"/>
      <c r="M6654" s="404"/>
      <c r="N6654" s="404"/>
      <c r="O6654" s="404"/>
      <c r="P6654" s="404"/>
      <c r="Q6654" s="404"/>
      <c r="R6654" s="404"/>
      <c r="S6654" s="404"/>
      <c r="T6654" s="404"/>
    </row>
    <row r="6655" spans="12:20" ht="16.8">
      <c r="L6655" s="404"/>
      <c r="M6655" s="404"/>
      <c r="N6655" s="404"/>
      <c r="O6655" s="404"/>
      <c r="P6655" s="404"/>
      <c r="Q6655" s="404"/>
      <c r="R6655" s="404"/>
      <c r="S6655" s="404"/>
      <c r="T6655" s="404"/>
    </row>
    <row r="6656" spans="12:20" ht="16.8">
      <c r="L6656" s="404"/>
      <c r="M6656" s="404"/>
      <c r="N6656" s="404"/>
      <c r="O6656" s="404"/>
      <c r="P6656" s="404"/>
      <c r="Q6656" s="404"/>
      <c r="R6656" s="404"/>
      <c r="S6656" s="404"/>
      <c r="T6656" s="404"/>
    </row>
    <row r="6657" spans="12:20" ht="16.8">
      <c r="L6657" s="404"/>
      <c r="M6657" s="404"/>
      <c r="N6657" s="404"/>
      <c r="O6657" s="404"/>
      <c r="P6657" s="404"/>
      <c r="Q6657" s="404"/>
      <c r="R6657" s="404"/>
      <c r="S6657" s="404"/>
      <c r="T6657" s="404"/>
    </row>
    <row r="6658" spans="12:20" ht="16.8">
      <c r="L6658" s="404"/>
      <c r="M6658" s="404"/>
      <c r="N6658" s="404"/>
      <c r="O6658" s="404"/>
      <c r="P6658" s="404"/>
      <c r="Q6658" s="404"/>
      <c r="R6658" s="404"/>
      <c r="S6658" s="404"/>
      <c r="T6658" s="404"/>
    </row>
    <row r="6659" spans="12:20" ht="16.8">
      <c r="L6659" s="404"/>
      <c r="M6659" s="404"/>
      <c r="N6659" s="404"/>
      <c r="O6659" s="404"/>
      <c r="P6659" s="404"/>
      <c r="Q6659" s="404"/>
      <c r="R6659" s="404"/>
      <c r="S6659" s="404"/>
      <c r="T6659" s="404"/>
    </row>
    <row r="6660" spans="12:20" ht="16.8">
      <c r="L6660" s="404"/>
      <c r="M6660" s="404"/>
      <c r="N6660" s="404"/>
      <c r="O6660" s="404"/>
      <c r="P6660" s="404"/>
      <c r="Q6660" s="404"/>
      <c r="R6660" s="404"/>
      <c r="S6660" s="404"/>
      <c r="T6660" s="404"/>
    </row>
    <row r="6661" spans="12:20" ht="16.8">
      <c r="L6661" s="404"/>
      <c r="M6661" s="404"/>
      <c r="N6661" s="404"/>
      <c r="O6661" s="404"/>
      <c r="P6661" s="404"/>
      <c r="Q6661" s="404"/>
      <c r="R6661" s="404"/>
      <c r="S6661" s="404"/>
      <c r="T6661" s="404"/>
    </row>
    <row r="6662" spans="12:20" ht="16.8">
      <c r="L6662" s="404"/>
      <c r="M6662" s="404"/>
      <c r="N6662" s="404"/>
      <c r="O6662" s="404"/>
      <c r="P6662" s="404"/>
      <c r="Q6662" s="404"/>
      <c r="R6662" s="404"/>
      <c r="S6662" s="404"/>
      <c r="T6662" s="404"/>
    </row>
    <row r="6663" spans="12:20" ht="16.8">
      <c r="L6663" s="404"/>
      <c r="M6663" s="404"/>
      <c r="N6663" s="404"/>
      <c r="O6663" s="404"/>
      <c r="P6663" s="404"/>
      <c r="Q6663" s="404"/>
      <c r="R6663" s="404"/>
      <c r="S6663" s="404"/>
      <c r="T6663" s="404"/>
    </row>
    <row r="6664" spans="12:20" ht="16.8">
      <c r="L6664" s="404"/>
      <c r="M6664" s="404"/>
      <c r="N6664" s="404"/>
      <c r="O6664" s="404"/>
      <c r="P6664" s="404"/>
      <c r="Q6664" s="404"/>
      <c r="R6664" s="404"/>
      <c r="S6664" s="404"/>
      <c r="T6664" s="404"/>
    </row>
    <row r="6665" spans="12:20" ht="16.8">
      <c r="L6665" s="404"/>
      <c r="M6665" s="404"/>
      <c r="N6665" s="404"/>
      <c r="O6665" s="404"/>
      <c r="P6665" s="404"/>
      <c r="Q6665" s="404"/>
      <c r="R6665" s="404"/>
      <c r="S6665" s="404"/>
      <c r="T6665" s="404"/>
    </row>
    <row r="6666" spans="12:20" ht="16.8">
      <c r="L6666" s="404"/>
      <c r="M6666" s="404"/>
      <c r="N6666" s="404"/>
      <c r="O6666" s="404"/>
      <c r="P6666" s="404"/>
      <c r="Q6666" s="404"/>
      <c r="R6666" s="404"/>
      <c r="S6666" s="404"/>
      <c r="T6666" s="404"/>
    </row>
    <row r="6667" spans="12:20" ht="16.8">
      <c r="L6667" s="404"/>
      <c r="M6667" s="404"/>
      <c r="N6667" s="404"/>
      <c r="O6667" s="404"/>
      <c r="P6667" s="404"/>
      <c r="Q6667" s="404"/>
      <c r="R6667" s="404"/>
      <c r="S6667" s="404"/>
      <c r="T6667" s="404"/>
    </row>
    <row r="6668" spans="12:20" ht="16.8">
      <c r="L6668" s="404"/>
      <c r="M6668" s="404"/>
      <c r="N6668" s="404"/>
      <c r="O6668" s="404"/>
      <c r="P6668" s="404"/>
      <c r="Q6668" s="404"/>
      <c r="R6668" s="404"/>
      <c r="S6668" s="404"/>
      <c r="T6668" s="404"/>
    </row>
    <row r="6669" spans="12:20" ht="16.8">
      <c r="L6669" s="404"/>
      <c r="M6669" s="404"/>
      <c r="N6669" s="404"/>
      <c r="O6669" s="404"/>
      <c r="P6669" s="404"/>
      <c r="Q6669" s="404"/>
      <c r="R6669" s="404"/>
      <c r="S6669" s="404"/>
      <c r="T6669" s="404"/>
    </row>
    <row r="6670" spans="12:20" ht="16.8">
      <c r="L6670" s="404"/>
      <c r="M6670" s="404"/>
      <c r="N6670" s="404"/>
      <c r="O6670" s="404"/>
      <c r="P6670" s="404"/>
      <c r="Q6670" s="404"/>
      <c r="R6670" s="404"/>
      <c r="S6670" s="404"/>
      <c r="T6670" s="404"/>
    </row>
    <row r="6671" spans="12:20" ht="16.8">
      <c r="L6671" s="404"/>
      <c r="M6671" s="404"/>
      <c r="N6671" s="404"/>
      <c r="O6671" s="404"/>
      <c r="P6671" s="404"/>
      <c r="Q6671" s="404"/>
      <c r="R6671" s="404"/>
      <c r="S6671" s="404"/>
      <c r="T6671" s="404"/>
    </row>
    <row r="6672" spans="12:20" ht="16.8">
      <c r="L6672" s="404"/>
      <c r="M6672" s="404"/>
      <c r="N6672" s="404"/>
      <c r="O6672" s="404"/>
      <c r="P6672" s="404"/>
      <c r="Q6672" s="404"/>
      <c r="R6672" s="404"/>
      <c r="S6672" s="404"/>
      <c r="T6672" s="404"/>
    </row>
    <row r="6673" spans="12:20" ht="16.8">
      <c r="L6673" s="404"/>
      <c r="M6673" s="404"/>
      <c r="N6673" s="404"/>
      <c r="O6673" s="404"/>
      <c r="P6673" s="404"/>
      <c r="Q6673" s="404"/>
      <c r="R6673" s="404"/>
      <c r="S6673" s="404"/>
      <c r="T6673" s="404"/>
    </row>
    <row r="6674" spans="12:20" ht="16.8">
      <c r="L6674" s="404"/>
      <c r="M6674" s="404"/>
      <c r="N6674" s="404"/>
      <c r="O6674" s="404"/>
      <c r="P6674" s="404"/>
      <c r="Q6674" s="404"/>
      <c r="R6674" s="404"/>
      <c r="S6674" s="404"/>
      <c r="T6674" s="404"/>
    </row>
    <row r="6675" spans="12:20" ht="16.8">
      <c r="L6675" s="404"/>
      <c r="M6675" s="404"/>
      <c r="N6675" s="404"/>
      <c r="O6675" s="404"/>
      <c r="P6675" s="404"/>
      <c r="Q6675" s="404"/>
      <c r="R6675" s="404"/>
      <c r="S6675" s="404"/>
      <c r="T6675" s="404"/>
    </row>
    <row r="6676" spans="12:20" ht="16.8">
      <c r="L6676" s="404"/>
      <c r="M6676" s="404"/>
      <c r="N6676" s="404"/>
      <c r="O6676" s="404"/>
      <c r="P6676" s="404"/>
      <c r="Q6676" s="404"/>
      <c r="R6676" s="404"/>
      <c r="S6676" s="404"/>
      <c r="T6676" s="404"/>
    </row>
    <row r="6677" spans="12:20" ht="16.8">
      <c r="L6677" s="404"/>
      <c r="M6677" s="404"/>
      <c r="N6677" s="404"/>
      <c r="O6677" s="404"/>
      <c r="P6677" s="404"/>
      <c r="Q6677" s="404"/>
      <c r="R6677" s="404"/>
      <c r="S6677" s="404"/>
      <c r="T6677" s="404"/>
    </row>
    <row r="6678" spans="12:20" ht="16.8">
      <c r="L6678" s="404"/>
      <c r="M6678" s="404"/>
      <c r="N6678" s="404"/>
      <c r="O6678" s="404"/>
      <c r="P6678" s="404"/>
      <c r="Q6678" s="404"/>
      <c r="R6678" s="404"/>
      <c r="S6678" s="404"/>
      <c r="T6678" s="404"/>
    </row>
    <row r="6679" spans="12:20" ht="16.8">
      <c r="L6679" s="404"/>
      <c r="M6679" s="404"/>
      <c r="N6679" s="404"/>
      <c r="O6679" s="404"/>
      <c r="P6679" s="404"/>
      <c r="Q6679" s="404"/>
      <c r="R6679" s="404"/>
      <c r="S6679" s="404"/>
      <c r="T6679" s="404"/>
    </row>
    <row r="6680" spans="12:20" ht="16.8">
      <c r="L6680" s="404"/>
      <c r="M6680" s="404"/>
      <c r="N6680" s="404"/>
      <c r="O6680" s="404"/>
      <c r="P6680" s="404"/>
      <c r="Q6680" s="404"/>
      <c r="R6680" s="404"/>
      <c r="S6680" s="404"/>
      <c r="T6680" s="404"/>
    </row>
    <row r="6681" spans="12:20" ht="16.8">
      <c r="L6681" s="404"/>
      <c r="M6681" s="404"/>
      <c r="N6681" s="404"/>
      <c r="O6681" s="404"/>
      <c r="P6681" s="404"/>
      <c r="Q6681" s="404"/>
      <c r="R6681" s="404"/>
      <c r="S6681" s="404"/>
      <c r="T6681" s="404"/>
    </row>
    <row r="6682" spans="12:20" ht="16.8">
      <c r="L6682" s="404"/>
      <c r="M6682" s="404"/>
      <c r="N6682" s="404"/>
      <c r="O6682" s="404"/>
      <c r="P6682" s="404"/>
      <c r="Q6682" s="404"/>
      <c r="R6682" s="404"/>
      <c r="S6682" s="404"/>
      <c r="T6682" s="404"/>
    </row>
    <row r="6683" spans="12:20" ht="16.8">
      <c r="L6683" s="404"/>
      <c r="M6683" s="404"/>
      <c r="N6683" s="404"/>
      <c r="O6683" s="404"/>
      <c r="P6683" s="404"/>
      <c r="Q6683" s="404"/>
      <c r="R6683" s="404"/>
      <c r="S6683" s="404"/>
      <c r="T6683" s="404"/>
    </row>
    <row r="6684" spans="12:20" ht="16.8">
      <c r="L6684" s="404"/>
      <c r="M6684" s="404"/>
      <c r="N6684" s="404"/>
      <c r="O6684" s="404"/>
      <c r="P6684" s="404"/>
      <c r="Q6684" s="404"/>
      <c r="R6684" s="404"/>
      <c r="S6684" s="404"/>
      <c r="T6684" s="404"/>
    </row>
    <row r="6685" spans="12:20" ht="16.8">
      <c r="L6685" s="404"/>
      <c r="M6685" s="404"/>
      <c r="N6685" s="404"/>
      <c r="O6685" s="404"/>
      <c r="P6685" s="404"/>
      <c r="Q6685" s="404"/>
      <c r="R6685" s="404"/>
      <c r="S6685" s="404"/>
      <c r="T6685" s="404"/>
    </row>
    <row r="6686" spans="12:20" ht="16.8">
      <c r="L6686" s="404"/>
      <c r="M6686" s="404"/>
      <c r="N6686" s="404"/>
      <c r="O6686" s="404"/>
      <c r="P6686" s="404"/>
      <c r="Q6686" s="404"/>
      <c r="R6686" s="404"/>
      <c r="S6686" s="404"/>
      <c r="T6686" s="404"/>
    </row>
    <row r="6687" spans="12:20" ht="16.8">
      <c r="L6687" s="404"/>
      <c r="M6687" s="404"/>
      <c r="N6687" s="404"/>
      <c r="O6687" s="404"/>
      <c r="P6687" s="404"/>
      <c r="Q6687" s="404"/>
      <c r="R6687" s="404"/>
      <c r="S6687" s="404"/>
      <c r="T6687" s="404"/>
    </row>
    <row r="6688" spans="12:20" ht="16.8">
      <c r="L6688" s="404"/>
      <c r="M6688" s="404"/>
      <c r="N6688" s="404"/>
      <c r="O6688" s="404"/>
      <c r="P6688" s="404"/>
      <c r="Q6688" s="404"/>
      <c r="R6688" s="404"/>
      <c r="S6688" s="404"/>
      <c r="T6688" s="404"/>
    </row>
    <row r="6689" spans="12:20" ht="16.8">
      <c r="L6689" s="404"/>
      <c r="M6689" s="404"/>
      <c r="N6689" s="404"/>
      <c r="O6689" s="404"/>
      <c r="P6689" s="404"/>
      <c r="Q6689" s="404"/>
      <c r="R6689" s="404"/>
      <c r="S6689" s="404"/>
      <c r="T6689" s="404"/>
    </row>
    <row r="6690" spans="12:20" ht="16.8">
      <c r="L6690" s="404"/>
      <c r="M6690" s="404"/>
      <c r="N6690" s="404"/>
      <c r="O6690" s="404"/>
      <c r="P6690" s="404"/>
      <c r="Q6690" s="404"/>
      <c r="R6690" s="404"/>
      <c r="S6690" s="404"/>
      <c r="T6690" s="404"/>
    </row>
    <row r="6691" spans="12:20" ht="16.8">
      <c r="L6691" s="404"/>
      <c r="M6691" s="404"/>
      <c r="N6691" s="404"/>
      <c r="O6691" s="404"/>
      <c r="P6691" s="404"/>
      <c r="Q6691" s="404"/>
      <c r="R6691" s="404"/>
      <c r="S6691" s="404"/>
      <c r="T6691" s="404"/>
    </row>
    <row r="6692" spans="12:20" ht="16.8">
      <c r="L6692" s="404"/>
      <c r="M6692" s="404"/>
      <c r="N6692" s="404"/>
      <c r="O6692" s="404"/>
      <c r="P6692" s="404"/>
      <c r="Q6692" s="404"/>
      <c r="R6692" s="404"/>
      <c r="S6692" s="404"/>
      <c r="T6692" s="404"/>
    </row>
    <row r="6693" spans="12:20" ht="16.8">
      <c r="L6693" s="404"/>
      <c r="M6693" s="404"/>
      <c r="N6693" s="404"/>
      <c r="O6693" s="404"/>
      <c r="P6693" s="404"/>
      <c r="Q6693" s="404"/>
      <c r="R6693" s="404"/>
      <c r="S6693" s="404"/>
      <c r="T6693" s="404"/>
    </row>
    <row r="6694" spans="12:20" ht="16.8">
      <c r="L6694" s="404"/>
      <c r="M6694" s="404"/>
      <c r="N6694" s="404"/>
      <c r="O6694" s="404"/>
      <c r="P6694" s="404"/>
      <c r="Q6694" s="404"/>
      <c r="R6694" s="404"/>
      <c r="S6694" s="404"/>
      <c r="T6694" s="404"/>
    </row>
    <row r="6695" spans="12:20" ht="16.8">
      <c r="L6695" s="404"/>
      <c r="M6695" s="404"/>
      <c r="N6695" s="404"/>
      <c r="O6695" s="404"/>
      <c r="P6695" s="404"/>
      <c r="Q6695" s="404"/>
      <c r="R6695" s="404"/>
      <c r="S6695" s="404"/>
      <c r="T6695" s="404"/>
    </row>
    <row r="6696" spans="12:20" ht="16.8">
      <c r="L6696" s="404"/>
      <c r="M6696" s="404"/>
      <c r="N6696" s="404"/>
      <c r="O6696" s="404"/>
      <c r="P6696" s="404"/>
      <c r="Q6696" s="404"/>
      <c r="R6696" s="404"/>
      <c r="S6696" s="404"/>
      <c r="T6696" s="404"/>
    </row>
    <row r="6697" spans="12:20" ht="16.8">
      <c r="L6697" s="404"/>
      <c r="M6697" s="404"/>
      <c r="N6697" s="404"/>
      <c r="O6697" s="404"/>
      <c r="P6697" s="404"/>
      <c r="Q6697" s="404"/>
      <c r="R6697" s="404"/>
      <c r="S6697" s="404"/>
      <c r="T6697" s="404"/>
    </row>
    <row r="6698" spans="12:20" ht="16.8">
      <c r="L6698" s="404"/>
      <c r="M6698" s="404"/>
      <c r="N6698" s="404"/>
      <c r="O6698" s="404"/>
      <c r="P6698" s="404"/>
      <c r="Q6698" s="404"/>
      <c r="R6698" s="404"/>
      <c r="S6698" s="404"/>
      <c r="T6698" s="404"/>
    </row>
    <row r="6699" spans="12:20" ht="16.8">
      <c r="L6699" s="404"/>
      <c r="M6699" s="404"/>
      <c r="N6699" s="404"/>
      <c r="O6699" s="404"/>
      <c r="P6699" s="404"/>
      <c r="Q6699" s="404"/>
      <c r="R6699" s="404"/>
      <c r="S6699" s="404"/>
      <c r="T6699" s="404"/>
    </row>
    <row r="6700" spans="12:20" ht="16.8">
      <c r="L6700" s="404"/>
      <c r="M6700" s="404"/>
      <c r="N6700" s="404"/>
      <c r="O6700" s="404"/>
      <c r="P6700" s="404"/>
      <c r="Q6700" s="404"/>
      <c r="R6700" s="404"/>
      <c r="S6700" s="404"/>
      <c r="T6700" s="404"/>
    </row>
    <row r="6701" spans="12:20" ht="16.8">
      <c r="L6701" s="404"/>
      <c r="M6701" s="404"/>
      <c r="N6701" s="404"/>
      <c r="O6701" s="404"/>
      <c r="P6701" s="404"/>
      <c r="Q6701" s="404"/>
      <c r="R6701" s="404"/>
      <c r="S6701" s="404"/>
      <c r="T6701" s="404"/>
    </row>
    <row r="6702" spans="12:20" ht="16.8">
      <c r="L6702" s="404"/>
      <c r="M6702" s="404"/>
      <c r="N6702" s="404"/>
      <c r="O6702" s="404"/>
      <c r="P6702" s="404"/>
      <c r="Q6702" s="404"/>
      <c r="R6702" s="404"/>
      <c r="S6702" s="404"/>
      <c r="T6702" s="404"/>
    </row>
    <row r="6703" spans="12:20" ht="16.8">
      <c r="L6703" s="404"/>
      <c r="M6703" s="404"/>
      <c r="N6703" s="404"/>
      <c r="O6703" s="404"/>
      <c r="P6703" s="404"/>
      <c r="Q6703" s="404"/>
      <c r="R6703" s="404"/>
      <c r="S6703" s="404"/>
      <c r="T6703" s="404"/>
    </row>
    <row r="6704" spans="12:20" ht="16.8">
      <c r="L6704" s="404"/>
      <c r="M6704" s="404"/>
      <c r="N6704" s="404"/>
      <c r="O6704" s="404"/>
      <c r="P6704" s="404"/>
      <c r="Q6704" s="404"/>
      <c r="R6704" s="404"/>
      <c r="S6704" s="404"/>
      <c r="T6704" s="404"/>
    </row>
    <row r="6705" spans="12:20" ht="16.8">
      <c r="L6705" s="404"/>
      <c r="M6705" s="404"/>
      <c r="N6705" s="404"/>
      <c r="O6705" s="404"/>
      <c r="P6705" s="404"/>
      <c r="Q6705" s="404"/>
      <c r="R6705" s="404"/>
      <c r="S6705" s="404"/>
      <c r="T6705" s="404"/>
    </row>
    <row r="6706" spans="12:20" ht="16.8">
      <c r="L6706" s="404"/>
      <c r="M6706" s="404"/>
      <c r="N6706" s="404"/>
      <c r="O6706" s="404"/>
      <c r="P6706" s="404"/>
      <c r="Q6706" s="404"/>
      <c r="R6706" s="404"/>
      <c r="S6706" s="404"/>
      <c r="T6706" s="404"/>
    </row>
    <row r="6707" spans="12:20" ht="16.8">
      <c r="L6707" s="404"/>
      <c r="M6707" s="404"/>
      <c r="N6707" s="404"/>
      <c r="O6707" s="404"/>
      <c r="P6707" s="404"/>
      <c r="Q6707" s="404"/>
      <c r="R6707" s="404"/>
      <c r="S6707" s="404"/>
      <c r="T6707" s="404"/>
    </row>
    <row r="6708" spans="12:20" ht="16.8">
      <c r="L6708" s="404"/>
      <c r="M6708" s="404"/>
      <c r="N6708" s="404"/>
      <c r="O6708" s="404"/>
      <c r="P6708" s="404"/>
      <c r="Q6708" s="404"/>
      <c r="R6708" s="404"/>
      <c r="S6708" s="404"/>
      <c r="T6708" s="404"/>
    </row>
    <row r="6709" spans="12:20" ht="16.8">
      <c r="L6709" s="404"/>
      <c r="M6709" s="404"/>
      <c r="N6709" s="404"/>
      <c r="O6709" s="404"/>
      <c r="P6709" s="404"/>
      <c r="Q6709" s="404"/>
      <c r="R6709" s="404"/>
      <c r="S6709" s="404"/>
      <c r="T6709" s="404"/>
    </row>
    <row r="6710" spans="12:20" ht="16.8">
      <c r="L6710" s="404"/>
      <c r="M6710" s="404"/>
      <c r="N6710" s="404"/>
      <c r="O6710" s="404"/>
      <c r="P6710" s="404"/>
      <c r="Q6710" s="404"/>
      <c r="R6710" s="404"/>
      <c r="S6710" s="404"/>
      <c r="T6710" s="404"/>
    </row>
    <row r="6711" spans="12:20" ht="16.8">
      <c r="L6711" s="404"/>
      <c r="M6711" s="404"/>
      <c r="N6711" s="404"/>
      <c r="O6711" s="404"/>
      <c r="P6711" s="404"/>
      <c r="Q6711" s="404"/>
      <c r="R6711" s="404"/>
      <c r="S6711" s="404"/>
      <c r="T6711" s="404"/>
    </row>
    <row r="6712" spans="12:20" ht="16.8">
      <c r="L6712" s="404"/>
      <c r="M6712" s="404"/>
      <c r="N6712" s="404"/>
      <c r="O6712" s="404"/>
      <c r="P6712" s="404"/>
      <c r="Q6712" s="404"/>
      <c r="R6712" s="404"/>
      <c r="S6712" s="404"/>
      <c r="T6712" s="404"/>
    </row>
    <row r="6713" spans="12:20" ht="16.8">
      <c r="L6713" s="404"/>
      <c r="M6713" s="404"/>
      <c r="N6713" s="404"/>
      <c r="O6713" s="404"/>
      <c r="P6713" s="404"/>
      <c r="Q6713" s="404"/>
      <c r="R6713" s="404"/>
      <c r="S6713" s="404"/>
      <c r="T6713" s="404"/>
    </row>
    <row r="6714" spans="12:20" ht="16.8">
      <c r="L6714" s="404"/>
      <c r="M6714" s="404"/>
      <c r="N6714" s="404"/>
      <c r="O6714" s="404"/>
      <c r="P6714" s="404"/>
      <c r="Q6714" s="404"/>
      <c r="R6714" s="404"/>
      <c r="S6714" s="404"/>
      <c r="T6714" s="404"/>
    </row>
    <row r="6715" spans="12:20" ht="16.8">
      <c r="L6715" s="404"/>
      <c r="M6715" s="404"/>
      <c r="N6715" s="404"/>
      <c r="O6715" s="404"/>
      <c r="P6715" s="404"/>
      <c r="Q6715" s="404"/>
      <c r="R6715" s="404"/>
      <c r="S6715" s="404"/>
      <c r="T6715" s="404"/>
    </row>
    <row r="6716" spans="12:20" ht="16.8">
      <c r="L6716" s="404"/>
      <c r="M6716" s="404"/>
      <c r="N6716" s="404"/>
      <c r="O6716" s="404"/>
      <c r="P6716" s="404"/>
      <c r="Q6716" s="404"/>
      <c r="R6716" s="404"/>
      <c r="S6716" s="404"/>
      <c r="T6716" s="404"/>
    </row>
    <row r="6717" spans="12:20" ht="16.8">
      <c r="L6717" s="404"/>
      <c r="M6717" s="404"/>
      <c r="N6717" s="404"/>
      <c r="O6717" s="404"/>
      <c r="P6717" s="404"/>
      <c r="Q6717" s="404"/>
      <c r="R6717" s="404"/>
      <c r="S6717" s="404"/>
      <c r="T6717" s="404"/>
    </row>
    <row r="6718" spans="12:20" ht="16.8">
      <c r="L6718" s="404"/>
      <c r="M6718" s="404"/>
      <c r="N6718" s="404"/>
      <c r="O6718" s="404"/>
      <c r="P6718" s="404"/>
      <c r="Q6718" s="404"/>
      <c r="R6718" s="404"/>
      <c r="S6718" s="404"/>
      <c r="T6718" s="404"/>
    </row>
    <row r="6719" spans="12:20" ht="16.8">
      <c r="L6719" s="404"/>
      <c r="M6719" s="404"/>
      <c r="N6719" s="404"/>
      <c r="O6719" s="404"/>
      <c r="P6719" s="404"/>
      <c r="Q6719" s="404"/>
      <c r="R6719" s="404"/>
      <c r="S6719" s="404"/>
      <c r="T6719" s="404"/>
    </row>
    <row r="6720" spans="12:20" ht="16.8">
      <c r="L6720" s="404"/>
      <c r="M6720" s="404"/>
      <c r="N6720" s="404"/>
      <c r="O6720" s="404"/>
      <c r="P6720" s="404"/>
      <c r="Q6720" s="404"/>
      <c r="R6720" s="404"/>
      <c r="S6720" s="404"/>
      <c r="T6720" s="404"/>
    </row>
    <row r="6721" spans="12:20" ht="16.8">
      <c r="L6721" s="404"/>
      <c r="M6721" s="404"/>
      <c r="N6721" s="404"/>
      <c r="O6721" s="404"/>
      <c r="P6721" s="404"/>
      <c r="Q6721" s="404"/>
      <c r="R6721" s="404"/>
      <c r="S6721" s="404"/>
      <c r="T6721" s="404"/>
    </row>
    <row r="6722" spans="12:20" ht="16.8">
      <c r="L6722" s="404"/>
      <c r="M6722" s="404"/>
      <c r="N6722" s="404"/>
      <c r="O6722" s="404"/>
      <c r="P6722" s="404"/>
      <c r="Q6722" s="404"/>
      <c r="R6722" s="404"/>
      <c r="S6722" s="404"/>
      <c r="T6722" s="404"/>
    </row>
    <row r="6723" spans="12:20" ht="16.8">
      <c r="L6723" s="404"/>
      <c r="M6723" s="404"/>
      <c r="N6723" s="404"/>
      <c r="O6723" s="404"/>
      <c r="P6723" s="404"/>
      <c r="Q6723" s="404"/>
      <c r="R6723" s="404"/>
      <c r="S6723" s="404"/>
      <c r="T6723" s="404"/>
    </row>
    <row r="6724" spans="12:20" ht="16.8">
      <c r="L6724" s="404"/>
      <c r="M6724" s="404"/>
      <c r="N6724" s="404"/>
      <c r="O6724" s="404"/>
      <c r="P6724" s="404"/>
      <c r="Q6724" s="404"/>
      <c r="R6724" s="404"/>
      <c r="S6724" s="404"/>
      <c r="T6724" s="404"/>
    </row>
    <row r="6725" spans="12:20" ht="16.8">
      <c r="L6725" s="404"/>
      <c r="M6725" s="404"/>
      <c r="N6725" s="404"/>
      <c r="O6725" s="404"/>
      <c r="P6725" s="404"/>
      <c r="Q6725" s="404"/>
      <c r="R6725" s="404"/>
      <c r="S6725" s="404"/>
      <c r="T6725" s="404"/>
    </row>
    <row r="6726" spans="12:20" ht="16.8">
      <c r="L6726" s="404"/>
      <c r="M6726" s="404"/>
      <c r="N6726" s="404"/>
      <c r="O6726" s="404"/>
      <c r="P6726" s="404"/>
      <c r="Q6726" s="404"/>
      <c r="R6726" s="404"/>
      <c r="S6726" s="404"/>
      <c r="T6726" s="404"/>
    </row>
    <row r="6727" spans="12:20" ht="16.8">
      <c r="L6727" s="404"/>
      <c r="M6727" s="404"/>
      <c r="N6727" s="404"/>
      <c r="O6727" s="404"/>
      <c r="P6727" s="404"/>
      <c r="Q6727" s="404"/>
      <c r="R6727" s="404"/>
      <c r="S6727" s="404"/>
      <c r="T6727" s="404"/>
    </row>
    <row r="6728" spans="12:20" ht="16.8">
      <c r="L6728" s="404"/>
      <c r="M6728" s="404"/>
      <c r="N6728" s="404"/>
      <c r="O6728" s="404"/>
      <c r="P6728" s="404"/>
      <c r="Q6728" s="404"/>
      <c r="R6728" s="404"/>
      <c r="S6728" s="404"/>
      <c r="T6728" s="404"/>
    </row>
    <row r="6729" spans="12:20" ht="16.8">
      <c r="L6729" s="404"/>
      <c r="M6729" s="404"/>
      <c r="N6729" s="404"/>
      <c r="O6729" s="404"/>
      <c r="P6729" s="404"/>
      <c r="Q6729" s="404"/>
      <c r="R6729" s="404"/>
      <c r="S6729" s="404"/>
      <c r="T6729" s="404"/>
    </row>
    <row r="6730" spans="12:20" ht="16.8">
      <c r="L6730" s="404"/>
      <c r="M6730" s="404"/>
      <c r="N6730" s="404"/>
      <c r="O6730" s="404"/>
      <c r="P6730" s="404"/>
      <c r="Q6730" s="404"/>
      <c r="R6730" s="404"/>
      <c r="S6730" s="404"/>
      <c r="T6730" s="404"/>
    </row>
    <row r="6731" spans="12:20" ht="16.8">
      <c r="L6731" s="404"/>
      <c r="M6731" s="404"/>
      <c r="N6731" s="404"/>
      <c r="O6731" s="404"/>
      <c r="P6731" s="404"/>
      <c r="Q6731" s="404"/>
      <c r="R6731" s="404"/>
      <c r="S6731" s="404"/>
      <c r="T6731" s="404"/>
    </row>
    <row r="6732" spans="12:20" ht="16.8">
      <c r="L6732" s="404"/>
      <c r="M6732" s="404"/>
      <c r="N6732" s="404"/>
      <c r="O6732" s="404"/>
      <c r="P6732" s="404"/>
      <c r="Q6732" s="404"/>
      <c r="R6732" s="404"/>
      <c r="S6732" s="404"/>
      <c r="T6732" s="404"/>
    </row>
    <row r="6733" spans="12:20" ht="16.8">
      <c r="L6733" s="404"/>
      <c r="M6733" s="404"/>
      <c r="N6733" s="404"/>
      <c r="O6733" s="404"/>
      <c r="P6733" s="404"/>
      <c r="Q6733" s="404"/>
      <c r="R6733" s="404"/>
      <c r="S6733" s="404"/>
      <c r="T6733" s="404"/>
    </row>
    <row r="6734" spans="12:20" ht="16.8">
      <c r="L6734" s="404"/>
      <c r="M6734" s="404"/>
      <c r="N6734" s="404"/>
      <c r="O6734" s="404"/>
      <c r="P6734" s="404"/>
      <c r="Q6734" s="404"/>
      <c r="R6734" s="404"/>
      <c r="S6734" s="404"/>
      <c r="T6734" s="404"/>
    </row>
    <row r="6735" spans="12:20" ht="16.8">
      <c r="L6735" s="404"/>
      <c r="M6735" s="404"/>
      <c r="N6735" s="404"/>
      <c r="O6735" s="404"/>
      <c r="P6735" s="404"/>
      <c r="Q6735" s="404"/>
      <c r="R6735" s="404"/>
      <c r="S6735" s="404"/>
      <c r="T6735" s="404"/>
    </row>
    <row r="6736" spans="12:20" ht="16.8">
      <c r="L6736" s="404"/>
      <c r="M6736" s="404"/>
      <c r="N6736" s="404"/>
      <c r="O6736" s="404"/>
      <c r="P6736" s="404"/>
      <c r="Q6736" s="404"/>
      <c r="R6736" s="404"/>
      <c r="S6736" s="404"/>
      <c r="T6736" s="404"/>
    </row>
    <row r="6737" spans="12:20" ht="16.8">
      <c r="L6737" s="404"/>
      <c r="M6737" s="404"/>
      <c r="N6737" s="404"/>
      <c r="O6737" s="404"/>
      <c r="P6737" s="404"/>
      <c r="Q6737" s="404"/>
      <c r="R6737" s="404"/>
      <c r="S6737" s="404"/>
      <c r="T6737" s="404"/>
    </row>
    <row r="6738" spans="12:20" ht="16.8">
      <c r="L6738" s="404"/>
      <c r="M6738" s="404"/>
      <c r="N6738" s="404"/>
      <c r="O6738" s="404"/>
      <c r="P6738" s="404"/>
      <c r="Q6738" s="404"/>
      <c r="R6738" s="404"/>
      <c r="S6738" s="404"/>
      <c r="T6738" s="404"/>
    </row>
    <row r="6739" spans="12:20" ht="16.8">
      <c r="L6739" s="404"/>
      <c r="M6739" s="404"/>
      <c r="N6739" s="404"/>
      <c r="O6739" s="404"/>
      <c r="P6739" s="404"/>
      <c r="Q6739" s="404"/>
      <c r="R6739" s="404"/>
      <c r="S6739" s="404"/>
      <c r="T6739" s="404"/>
    </row>
    <row r="6740" spans="12:20" ht="16.8">
      <c r="L6740" s="404"/>
      <c r="M6740" s="404"/>
      <c r="N6740" s="404"/>
      <c r="O6740" s="404"/>
      <c r="P6740" s="404"/>
      <c r="Q6740" s="404"/>
      <c r="R6740" s="404"/>
      <c r="S6740" s="404"/>
      <c r="T6740" s="404"/>
    </row>
    <row r="6741" spans="12:20" ht="16.8">
      <c r="L6741" s="404"/>
      <c r="M6741" s="404"/>
      <c r="N6741" s="404"/>
      <c r="O6741" s="404"/>
      <c r="P6741" s="404"/>
      <c r="Q6741" s="404"/>
      <c r="R6741" s="404"/>
      <c r="S6741" s="404"/>
      <c r="T6741" s="404"/>
    </row>
    <row r="6742" spans="12:20" ht="16.8">
      <c r="L6742" s="404"/>
      <c r="M6742" s="404"/>
      <c r="N6742" s="404"/>
      <c r="O6742" s="404"/>
      <c r="P6742" s="404"/>
      <c r="Q6742" s="404"/>
      <c r="R6742" s="404"/>
      <c r="S6742" s="404"/>
      <c r="T6742" s="404"/>
    </row>
    <row r="6743" spans="12:20" ht="16.8">
      <c r="L6743" s="404"/>
      <c r="M6743" s="404"/>
      <c r="N6743" s="404"/>
      <c r="O6743" s="404"/>
      <c r="P6743" s="404"/>
      <c r="Q6743" s="404"/>
      <c r="R6743" s="404"/>
      <c r="S6743" s="404"/>
      <c r="T6743" s="404"/>
    </row>
    <row r="6744" spans="12:20" ht="16.8">
      <c r="L6744" s="404"/>
      <c r="M6744" s="404"/>
      <c r="N6744" s="404"/>
      <c r="O6744" s="404"/>
      <c r="P6744" s="404"/>
      <c r="Q6744" s="404"/>
      <c r="R6744" s="404"/>
      <c r="S6744" s="404"/>
      <c r="T6744" s="404"/>
    </row>
    <row r="6745" spans="12:20" ht="16.8">
      <c r="L6745" s="404"/>
      <c r="M6745" s="404"/>
      <c r="N6745" s="404"/>
      <c r="O6745" s="404"/>
      <c r="P6745" s="404"/>
      <c r="Q6745" s="404"/>
      <c r="R6745" s="404"/>
      <c r="S6745" s="404"/>
      <c r="T6745" s="404"/>
    </row>
    <row r="6746" spans="12:20" ht="16.8">
      <c r="L6746" s="404"/>
      <c r="M6746" s="404"/>
      <c r="N6746" s="404"/>
      <c r="O6746" s="404"/>
      <c r="P6746" s="404"/>
      <c r="Q6746" s="404"/>
      <c r="R6746" s="404"/>
      <c r="S6746" s="404"/>
      <c r="T6746" s="404"/>
    </row>
    <row r="6747" spans="12:20" ht="16.8">
      <c r="L6747" s="404"/>
      <c r="M6747" s="404"/>
      <c r="N6747" s="404"/>
      <c r="O6747" s="404"/>
      <c r="P6747" s="404"/>
      <c r="Q6747" s="404"/>
      <c r="R6747" s="404"/>
      <c r="S6747" s="404"/>
      <c r="T6747" s="404"/>
    </row>
    <row r="6748" spans="12:20" ht="16.8">
      <c r="L6748" s="404"/>
      <c r="M6748" s="404"/>
      <c r="N6748" s="404"/>
      <c r="O6748" s="404"/>
      <c r="P6748" s="404"/>
      <c r="Q6748" s="404"/>
      <c r="R6748" s="404"/>
      <c r="S6748" s="404"/>
      <c r="T6748" s="404"/>
    </row>
    <row r="6749" spans="12:20" ht="16.8">
      <c r="L6749" s="404"/>
      <c r="M6749" s="404"/>
      <c r="N6749" s="404"/>
      <c r="O6749" s="404"/>
      <c r="P6749" s="404"/>
      <c r="Q6749" s="404"/>
      <c r="R6749" s="404"/>
      <c r="S6749" s="404"/>
      <c r="T6749" s="404"/>
    </row>
    <row r="6750" spans="12:20" ht="16.8">
      <c r="L6750" s="404"/>
      <c r="M6750" s="404"/>
      <c r="N6750" s="404"/>
      <c r="O6750" s="404"/>
      <c r="P6750" s="404"/>
      <c r="Q6750" s="404"/>
      <c r="R6750" s="404"/>
      <c r="S6750" s="404"/>
      <c r="T6750" s="404"/>
    </row>
    <row r="6751" spans="12:20" ht="16.8">
      <c r="L6751" s="404"/>
      <c r="M6751" s="404"/>
      <c r="N6751" s="404"/>
      <c r="O6751" s="404"/>
      <c r="P6751" s="404"/>
      <c r="Q6751" s="404"/>
      <c r="R6751" s="404"/>
      <c r="S6751" s="404"/>
      <c r="T6751" s="404"/>
    </row>
    <row r="6752" spans="12:20" ht="16.8">
      <c r="L6752" s="404"/>
      <c r="M6752" s="404"/>
      <c r="N6752" s="404"/>
      <c r="O6752" s="404"/>
      <c r="P6752" s="404"/>
      <c r="Q6752" s="404"/>
      <c r="R6752" s="404"/>
      <c r="S6752" s="404"/>
      <c r="T6752" s="404"/>
    </row>
    <row r="6753" spans="12:20" ht="16.8">
      <c r="L6753" s="404"/>
      <c r="M6753" s="404"/>
      <c r="N6753" s="404"/>
      <c r="O6753" s="404"/>
      <c r="P6753" s="404"/>
      <c r="Q6753" s="404"/>
      <c r="R6753" s="404"/>
      <c r="S6753" s="404"/>
      <c r="T6753" s="404"/>
    </row>
    <row r="6754" spans="12:20" ht="16.8">
      <c r="L6754" s="404"/>
      <c r="M6754" s="404"/>
      <c r="N6754" s="404"/>
      <c r="O6754" s="404"/>
      <c r="P6754" s="404"/>
      <c r="Q6754" s="404"/>
      <c r="R6754" s="404"/>
      <c r="S6754" s="404"/>
      <c r="T6754" s="404"/>
    </row>
    <row r="6755" spans="12:20" ht="16.8">
      <c r="L6755" s="404"/>
      <c r="M6755" s="404"/>
      <c r="N6755" s="404"/>
      <c r="O6755" s="404"/>
      <c r="P6755" s="404"/>
      <c r="Q6755" s="404"/>
      <c r="R6755" s="404"/>
      <c r="S6755" s="404"/>
      <c r="T6755" s="404"/>
    </row>
    <row r="6756" spans="12:20" ht="16.8">
      <c r="L6756" s="404"/>
      <c r="M6756" s="404"/>
      <c r="N6756" s="404"/>
      <c r="O6756" s="404"/>
      <c r="P6756" s="404"/>
      <c r="Q6756" s="404"/>
      <c r="R6756" s="404"/>
      <c r="S6756" s="404"/>
      <c r="T6756" s="404"/>
    </row>
    <row r="6757" spans="12:20" ht="16.8">
      <c r="L6757" s="404"/>
      <c r="M6757" s="404"/>
      <c r="N6757" s="404"/>
      <c r="O6757" s="404"/>
      <c r="P6757" s="404"/>
      <c r="Q6757" s="404"/>
      <c r="R6757" s="404"/>
      <c r="S6757" s="404"/>
      <c r="T6757" s="404"/>
    </row>
    <row r="6758" spans="12:20" ht="16.8">
      <c r="L6758" s="404"/>
      <c r="M6758" s="404"/>
      <c r="N6758" s="404"/>
      <c r="O6758" s="404"/>
      <c r="P6758" s="404"/>
      <c r="Q6758" s="404"/>
      <c r="R6758" s="404"/>
      <c r="S6758" s="404"/>
      <c r="T6758" s="404"/>
    </row>
    <row r="6759" spans="12:20" ht="16.8">
      <c r="L6759" s="404"/>
      <c r="M6759" s="404"/>
      <c r="N6759" s="404"/>
      <c r="O6759" s="404"/>
      <c r="P6759" s="404"/>
      <c r="Q6759" s="404"/>
      <c r="R6759" s="404"/>
      <c r="S6759" s="404"/>
      <c r="T6759" s="404"/>
    </row>
    <row r="6760" spans="12:20" ht="16.8">
      <c r="L6760" s="404"/>
      <c r="M6760" s="404"/>
      <c r="N6760" s="404"/>
      <c r="O6760" s="404"/>
      <c r="P6760" s="404"/>
      <c r="Q6760" s="404"/>
      <c r="R6760" s="404"/>
      <c r="S6760" s="404"/>
      <c r="T6760" s="404"/>
    </row>
    <row r="6761" spans="12:20" ht="16.8">
      <c r="L6761" s="404"/>
      <c r="M6761" s="404"/>
      <c r="N6761" s="404"/>
      <c r="O6761" s="404"/>
      <c r="P6761" s="404"/>
      <c r="Q6761" s="404"/>
      <c r="R6761" s="404"/>
      <c r="S6761" s="404"/>
      <c r="T6761" s="404"/>
    </row>
    <row r="6762" spans="12:20" ht="16.8">
      <c r="L6762" s="404"/>
      <c r="M6762" s="404"/>
      <c r="N6762" s="404"/>
      <c r="O6762" s="404"/>
      <c r="P6762" s="404"/>
      <c r="Q6762" s="404"/>
      <c r="R6762" s="404"/>
      <c r="S6762" s="404"/>
      <c r="T6762" s="404"/>
    </row>
    <row r="6763" spans="12:20" ht="16.8">
      <c r="L6763" s="404"/>
      <c r="M6763" s="404"/>
      <c r="N6763" s="404"/>
      <c r="O6763" s="404"/>
      <c r="P6763" s="404"/>
      <c r="Q6763" s="404"/>
      <c r="R6763" s="404"/>
      <c r="S6763" s="404"/>
      <c r="T6763" s="404"/>
    </row>
    <row r="6764" spans="12:20" ht="16.8">
      <c r="L6764" s="404"/>
      <c r="M6764" s="404"/>
      <c r="N6764" s="404"/>
      <c r="O6764" s="404"/>
      <c r="P6764" s="404"/>
      <c r="Q6764" s="404"/>
      <c r="R6764" s="404"/>
      <c r="S6764" s="404"/>
      <c r="T6764" s="404"/>
    </row>
    <row r="6765" spans="12:20" ht="16.8">
      <c r="L6765" s="404"/>
      <c r="M6765" s="404"/>
      <c r="N6765" s="404"/>
      <c r="O6765" s="404"/>
      <c r="P6765" s="404"/>
      <c r="Q6765" s="404"/>
      <c r="R6765" s="404"/>
      <c r="S6765" s="404"/>
      <c r="T6765" s="404"/>
    </row>
    <row r="6766" spans="12:20" ht="16.8">
      <c r="L6766" s="404"/>
      <c r="M6766" s="404"/>
      <c r="N6766" s="404"/>
      <c r="O6766" s="404"/>
      <c r="P6766" s="404"/>
      <c r="Q6766" s="404"/>
      <c r="R6766" s="404"/>
      <c r="S6766" s="404"/>
      <c r="T6766" s="404"/>
    </row>
    <row r="6767" spans="12:20" ht="16.8">
      <c r="L6767" s="404"/>
      <c r="M6767" s="404"/>
      <c r="N6767" s="404"/>
      <c r="O6767" s="404"/>
      <c r="P6767" s="404"/>
      <c r="Q6767" s="404"/>
      <c r="R6767" s="404"/>
      <c r="S6767" s="404"/>
      <c r="T6767" s="404"/>
    </row>
    <row r="6768" spans="12:20" ht="16.8">
      <c r="L6768" s="404"/>
      <c r="M6768" s="404"/>
      <c r="N6768" s="404"/>
      <c r="O6768" s="404"/>
      <c r="P6768" s="404"/>
      <c r="Q6768" s="404"/>
      <c r="R6768" s="404"/>
      <c r="S6768" s="404"/>
      <c r="T6768" s="404"/>
    </row>
    <row r="6769" spans="12:20" ht="16.8">
      <c r="L6769" s="404"/>
      <c r="M6769" s="404"/>
      <c r="N6769" s="404"/>
      <c r="O6769" s="404"/>
      <c r="P6769" s="404"/>
      <c r="Q6769" s="404"/>
      <c r="R6769" s="404"/>
      <c r="S6769" s="404"/>
      <c r="T6769" s="404"/>
    </row>
    <row r="6770" spans="12:20" ht="16.8">
      <c r="L6770" s="404"/>
      <c r="M6770" s="404"/>
      <c r="N6770" s="404"/>
      <c r="O6770" s="404"/>
      <c r="P6770" s="404"/>
      <c r="Q6770" s="404"/>
      <c r="R6770" s="404"/>
      <c r="S6770" s="404"/>
      <c r="T6770" s="404"/>
    </row>
    <row r="6771" spans="12:20" ht="16.8">
      <c r="L6771" s="404"/>
      <c r="M6771" s="404"/>
      <c r="N6771" s="404"/>
      <c r="O6771" s="404"/>
      <c r="P6771" s="404"/>
      <c r="Q6771" s="404"/>
      <c r="R6771" s="404"/>
      <c r="S6771" s="404"/>
      <c r="T6771" s="404"/>
    </row>
    <row r="6772" spans="12:20" ht="16.8">
      <c r="L6772" s="404"/>
      <c r="M6772" s="404"/>
      <c r="N6772" s="404"/>
      <c r="O6772" s="404"/>
      <c r="P6772" s="404"/>
      <c r="Q6772" s="404"/>
      <c r="R6772" s="404"/>
      <c r="S6772" s="404"/>
      <c r="T6772" s="404"/>
    </row>
    <row r="6773" spans="12:20" ht="16.8">
      <c r="L6773" s="404"/>
      <c r="M6773" s="404"/>
      <c r="N6773" s="404"/>
      <c r="O6773" s="404"/>
      <c r="P6773" s="404"/>
      <c r="Q6773" s="404"/>
      <c r="R6773" s="404"/>
      <c r="S6773" s="404"/>
      <c r="T6773" s="404"/>
    </row>
    <row r="6774" spans="12:20" ht="16.8">
      <c r="L6774" s="404"/>
      <c r="M6774" s="404"/>
      <c r="N6774" s="404"/>
      <c r="O6774" s="404"/>
      <c r="P6774" s="404"/>
      <c r="Q6774" s="404"/>
      <c r="R6774" s="404"/>
      <c r="S6774" s="404"/>
      <c r="T6774" s="404"/>
    </row>
    <row r="6775" spans="12:20" ht="16.8">
      <c r="L6775" s="404"/>
      <c r="M6775" s="404"/>
      <c r="N6775" s="404"/>
      <c r="O6775" s="404"/>
      <c r="P6775" s="404"/>
      <c r="Q6775" s="404"/>
      <c r="R6775" s="404"/>
      <c r="S6775" s="404"/>
      <c r="T6775" s="404"/>
    </row>
    <row r="6776" spans="12:20" ht="16.8">
      <c r="L6776" s="404"/>
      <c r="M6776" s="404"/>
      <c r="N6776" s="404"/>
      <c r="O6776" s="404"/>
      <c r="P6776" s="404"/>
      <c r="Q6776" s="404"/>
      <c r="R6776" s="404"/>
      <c r="S6776" s="404"/>
      <c r="T6776" s="404"/>
    </row>
    <row r="6777" spans="12:20" ht="16.8">
      <c r="L6777" s="404"/>
      <c r="M6777" s="404"/>
      <c r="N6777" s="404"/>
      <c r="O6777" s="404"/>
      <c r="P6777" s="404"/>
      <c r="Q6777" s="404"/>
      <c r="R6777" s="404"/>
      <c r="S6777" s="404"/>
      <c r="T6777" s="404"/>
    </row>
    <row r="6778" spans="12:20" ht="16.8">
      <c r="L6778" s="404"/>
      <c r="M6778" s="404"/>
      <c r="N6778" s="404"/>
      <c r="O6778" s="404"/>
      <c r="P6778" s="404"/>
      <c r="Q6778" s="404"/>
      <c r="R6778" s="404"/>
      <c r="S6778" s="404"/>
      <c r="T6778" s="404"/>
    </row>
    <row r="6779" spans="12:20" ht="16.8">
      <c r="L6779" s="404"/>
      <c r="M6779" s="404"/>
      <c r="N6779" s="404"/>
      <c r="O6779" s="404"/>
      <c r="P6779" s="404"/>
      <c r="Q6779" s="404"/>
      <c r="R6779" s="404"/>
      <c r="S6779" s="404"/>
      <c r="T6779" s="404"/>
    </row>
    <row r="6780" spans="12:20" ht="16.8">
      <c r="L6780" s="404"/>
      <c r="M6780" s="404"/>
      <c r="N6780" s="404"/>
      <c r="O6780" s="404"/>
      <c r="P6780" s="404"/>
      <c r="Q6780" s="404"/>
      <c r="R6780" s="404"/>
      <c r="S6780" s="404"/>
      <c r="T6780" s="404"/>
    </row>
    <row r="6781" spans="12:20" ht="16.8">
      <c r="L6781" s="404"/>
      <c r="M6781" s="404"/>
      <c r="N6781" s="404"/>
      <c r="O6781" s="404"/>
      <c r="P6781" s="404"/>
      <c r="Q6781" s="404"/>
      <c r="R6781" s="404"/>
      <c r="S6781" s="404"/>
      <c r="T6781" s="404"/>
    </row>
    <row r="6782" spans="12:20" ht="16.8">
      <c r="L6782" s="404"/>
      <c r="M6782" s="404"/>
      <c r="N6782" s="404"/>
      <c r="O6782" s="404"/>
      <c r="P6782" s="404"/>
      <c r="Q6782" s="404"/>
      <c r="R6782" s="404"/>
      <c r="S6782" s="404"/>
      <c r="T6782" s="404"/>
    </row>
    <row r="6783" spans="12:20" ht="16.8">
      <c r="L6783" s="404"/>
      <c r="M6783" s="404"/>
      <c r="N6783" s="404"/>
      <c r="O6783" s="404"/>
      <c r="P6783" s="404"/>
      <c r="Q6783" s="404"/>
      <c r="R6783" s="404"/>
      <c r="S6783" s="404"/>
      <c r="T6783" s="404"/>
    </row>
    <row r="6784" spans="12:20" ht="16.8">
      <c r="L6784" s="404"/>
      <c r="M6784" s="404"/>
      <c r="N6784" s="404"/>
      <c r="O6784" s="404"/>
      <c r="P6784" s="404"/>
      <c r="Q6784" s="404"/>
      <c r="R6784" s="404"/>
      <c r="S6784" s="404"/>
      <c r="T6784" s="404"/>
    </row>
    <row r="6785" spans="12:20" ht="16.8">
      <c r="L6785" s="404"/>
      <c r="M6785" s="404"/>
      <c r="N6785" s="404"/>
      <c r="O6785" s="404"/>
      <c r="P6785" s="404"/>
      <c r="Q6785" s="404"/>
      <c r="R6785" s="404"/>
      <c r="S6785" s="404"/>
      <c r="T6785" s="404"/>
    </row>
    <row r="6786" spans="12:20" ht="16.8">
      <c r="L6786" s="404"/>
      <c r="M6786" s="404"/>
      <c r="N6786" s="404"/>
      <c r="O6786" s="404"/>
      <c r="P6786" s="404"/>
      <c r="Q6786" s="404"/>
      <c r="R6786" s="404"/>
      <c r="S6786" s="404"/>
      <c r="T6786" s="404"/>
    </row>
    <row r="6787" spans="12:20" ht="16.8">
      <c r="L6787" s="404"/>
      <c r="M6787" s="404"/>
      <c r="N6787" s="404"/>
      <c r="O6787" s="404"/>
      <c r="P6787" s="404"/>
      <c r="Q6787" s="404"/>
      <c r="R6787" s="404"/>
      <c r="S6787" s="404"/>
      <c r="T6787" s="404"/>
    </row>
    <row r="6788" spans="12:20" ht="16.8">
      <c r="L6788" s="404"/>
      <c r="M6788" s="404"/>
      <c r="N6788" s="404"/>
      <c r="O6788" s="404"/>
      <c r="P6788" s="404"/>
      <c r="Q6788" s="404"/>
      <c r="R6788" s="404"/>
      <c r="S6788" s="404"/>
      <c r="T6788" s="404"/>
    </row>
    <row r="6789" spans="12:20" ht="16.8">
      <c r="L6789" s="404"/>
      <c r="M6789" s="404"/>
      <c r="N6789" s="404"/>
      <c r="O6789" s="404"/>
      <c r="P6789" s="404"/>
      <c r="Q6789" s="404"/>
      <c r="R6789" s="404"/>
      <c r="S6789" s="404"/>
      <c r="T6789" s="404"/>
    </row>
    <row r="6790" spans="12:20" ht="16.8">
      <c r="L6790" s="404"/>
      <c r="M6790" s="404"/>
      <c r="N6790" s="404"/>
      <c r="O6790" s="404"/>
      <c r="P6790" s="404"/>
      <c r="Q6790" s="404"/>
      <c r="R6790" s="404"/>
      <c r="S6790" s="404"/>
      <c r="T6790" s="404"/>
    </row>
    <row r="6791" spans="12:20" ht="16.8">
      <c r="L6791" s="404"/>
      <c r="M6791" s="404"/>
      <c r="N6791" s="404"/>
      <c r="O6791" s="404"/>
      <c r="P6791" s="404"/>
      <c r="Q6791" s="404"/>
      <c r="R6791" s="404"/>
      <c r="S6791" s="404"/>
      <c r="T6791" s="404"/>
    </row>
    <row r="6792" spans="12:20" ht="16.8">
      <c r="L6792" s="404"/>
      <c r="M6792" s="404"/>
      <c r="N6792" s="404"/>
      <c r="O6792" s="404"/>
      <c r="P6792" s="404"/>
      <c r="Q6792" s="404"/>
      <c r="R6792" s="404"/>
      <c r="S6792" s="404"/>
      <c r="T6792" s="404"/>
    </row>
    <row r="6793" spans="12:20" ht="16.8">
      <c r="L6793" s="404"/>
      <c r="M6793" s="404"/>
      <c r="N6793" s="404"/>
      <c r="O6793" s="404"/>
      <c r="P6793" s="404"/>
      <c r="Q6793" s="404"/>
      <c r="R6793" s="404"/>
      <c r="S6793" s="404"/>
      <c r="T6793" s="404"/>
    </row>
    <row r="6794" spans="12:20" ht="16.8">
      <c r="L6794" s="404"/>
      <c r="M6794" s="404"/>
      <c r="N6794" s="404"/>
      <c r="O6794" s="404"/>
      <c r="P6794" s="404"/>
      <c r="Q6794" s="404"/>
      <c r="R6794" s="404"/>
      <c r="S6794" s="404"/>
      <c r="T6794" s="404"/>
    </row>
    <row r="6795" spans="12:20" ht="16.8">
      <c r="L6795" s="404"/>
      <c r="M6795" s="404"/>
      <c r="N6795" s="404"/>
      <c r="O6795" s="404"/>
      <c r="P6795" s="404"/>
      <c r="Q6795" s="404"/>
      <c r="R6795" s="404"/>
      <c r="S6795" s="404"/>
      <c r="T6795" s="404"/>
    </row>
    <row r="6796" spans="12:20" ht="16.8">
      <c r="L6796" s="404"/>
      <c r="M6796" s="404"/>
      <c r="N6796" s="404"/>
      <c r="O6796" s="404"/>
      <c r="P6796" s="404"/>
      <c r="Q6796" s="404"/>
      <c r="R6796" s="404"/>
      <c r="S6796" s="404"/>
      <c r="T6796" s="404"/>
    </row>
    <row r="6797" spans="12:20" ht="16.8">
      <c r="L6797" s="404"/>
      <c r="M6797" s="404"/>
      <c r="N6797" s="404"/>
      <c r="O6797" s="404"/>
      <c r="P6797" s="404"/>
      <c r="Q6797" s="404"/>
      <c r="R6797" s="404"/>
      <c r="S6797" s="404"/>
      <c r="T6797" s="404"/>
    </row>
    <row r="6798" spans="12:20" ht="16.8">
      <c r="L6798" s="404"/>
      <c r="M6798" s="404"/>
      <c r="N6798" s="404"/>
      <c r="O6798" s="404"/>
      <c r="P6798" s="404"/>
      <c r="Q6798" s="404"/>
      <c r="R6798" s="404"/>
      <c r="S6798" s="404"/>
      <c r="T6798" s="404"/>
    </row>
    <row r="6799" spans="12:20" ht="16.8">
      <c r="L6799" s="404"/>
      <c r="M6799" s="404"/>
      <c r="N6799" s="404"/>
      <c r="O6799" s="404"/>
      <c r="P6799" s="404"/>
      <c r="Q6799" s="404"/>
      <c r="R6799" s="404"/>
      <c r="S6799" s="404"/>
      <c r="T6799" s="404"/>
    </row>
    <row r="6800" spans="12:20" ht="16.8">
      <c r="L6800" s="404"/>
      <c r="M6800" s="404"/>
      <c r="N6800" s="404"/>
      <c r="O6800" s="404"/>
      <c r="P6800" s="404"/>
      <c r="Q6800" s="404"/>
      <c r="R6800" s="404"/>
      <c r="S6800" s="404"/>
      <c r="T6800" s="404"/>
    </row>
    <row r="6801" spans="12:20" ht="16.8">
      <c r="L6801" s="404"/>
      <c r="M6801" s="404"/>
      <c r="N6801" s="404"/>
      <c r="O6801" s="404"/>
      <c r="P6801" s="404"/>
      <c r="Q6801" s="404"/>
      <c r="R6801" s="404"/>
      <c r="S6801" s="404"/>
      <c r="T6801" s="404"/>
    </row>
    <row r="6802" spans="12:20" ht="16.8">
      <c r="L6802" s="404"/>
      <c r="M6802" s="404"/>
      <c r="N6802" s="404"/>
      <c r="O6802" s="404"/>
      <c r="P6802" s="404"/>
      <c r="Q6802" s="404"/>
      <c r="R6802" s="404"/>
      <c r="S6802" s="404"/>
      <c r="T6802" s="404"/>
    </row>
    <row r="6803" spans="12:20" ht="16.8">
      <c r="L6803" s="404"/>
      <c r="M6803" s="404"/>
      <c r="N6803" s="404"/>
      <c r="O6803" s="404"/>
      <c r="P6803" s="404"/>
      <c r="Q6803" s="404"/>
      <c r="R6803" s="404"/>
      <c r="S6803" s="404"/>
      <c r="T6803" s="404"/>
    </row>
    <row r="6804" spans="12:20" ht="16.8">
      <c r="L6804" s="404"/>
      <c r="M6804" s="404"/>
      <c r="N6804" s="404"/>
      <c r="O6804" s="404"/>
      <c r="P6804" s="404"/>
      <c r="Q6804" s="404"/>
      <c r="R6804" s="404"/>
      <c r="S6804" s="404"/>
      <c r="T6804" s="404"/>
    </row>
    <row r="6805" spans="12:20" ht="16.8">
      <c r="L6805" s="404"/>
      <c r="M6805" s="404"/>
      <c r="N6805" s="404"/>
      <c r="O6805" s="404"/>
      <c r="P6805" s="404"/>
      <c r="Q6805" s="404"/>
      <c r="R6805" s="404"/>
      <c r="S6805" s="404"/>
      <c r="T6805" s="404"/>
    </row>
    <row r="6806" spans="12:20" ht="16.8">
      <c r="L6806" s="404"/>
      <c r="M6806" s="404"/>
      <c r="N6806" s="404"/>
      <c r="O6806" s="404"/>
      <c r="P6806" s="404"/>
      <c r="Q6806" s="404"/>
      <c r="R6806" s="404"/>
      <c r="S6806" s="404"/>
      <c r="T6806" s="404"/>
    </row>
    <row r="6807" spans="12:20" ht="16.8">
      <c r="L6807" s="404"/>
      <c r="M6807" s="404"/>
      <c r="N6807" s="404"/>
      <c r="O6807" s="404"/>
      <c r="P6807" s="404"/>
      <c r="Q6807" s="404"/>
      <c r="R6807" s="404"/>
      <c r="S6807" s="404"/>
      <c r="T6807" s="404"/>
    </row>
    <row r="6808" spans="12:20" ht="16.8">
      <c r="L6808" s="404"/>
      <c r="M6808" s="404"/>
      <c r="N6808" s="404"/>
      <c r="O6808" s="404"/>
      <c r="P6808" s="404"/>
      <c r="Q6808" s="404"/>
      <c r="R6808" s="404"/>
      <c r="S6808" s="404"/>
      <c r="T6808" s="404"/>
    </row>
    <row r="6809" spans="12:20" ht="16.8">
      <c r="L6809" s="404"/>
      <c r="M6809" s="404"/>
      <c r="N6809" s="404"/>
      <c r="O6809" s="404"/>
      <c r="P6809" s="404"/>
      <c r="Q6809" s="404"/>
      <c r="R6809" s="404"/>
      <c r="S6809" s="404"/>
      <c r="T6809" s="404"/>
    </row>
    <row r="6810" spans="12:20" ht="16.8">
      <c r="L6810" s="404"/>
      <c r="M6810" s="404"/>
      <c r="N6810" s="404"/>
      <c r="O6810" s="404"/>
      <c r="P6810" s="404"/>
      <c r="Q6810" s="404"/>
      <c r="R6810" s="404"/>
      <c r="S6810" s="404"/>
      <c r="T6810" s="404"/>
    </row>
    <row r="6811" spans="12:20" ht="16.8">
      <c r="L6811" s="404"/>
      <c r="M6811" s="404"/>
      <c r="N6811" s="404"/>
      <c r="O6811" s="404"/>
      <c r="P6811" s="404"/>
      <c r="Q6811" s="404"/>
      <c r="R6811" s="404"/>
      <c r="S6811" s="404"/>
      <c r="T6811" s="404"/>
    </row>
    <row r="6812" spans="12:20" ht="16.8">
      <c r="L6812" s="404"/>
      <c r="M6812" s="404"/>
      <c r="N6812" s="404"/>
      <c r="O6812" s="404"/>
      <c r="P6812" s="404"/>
      <c r="Q6812" s="404"/>
      <c r="R6812" s="404"/>
      <c r="S6812" s="404"/>
      <c r="T6812" s="404"/>
    </row>
    <row r="6813" spans="12:20" ht="16.8">
      <c r="L6813" s="404"/>
      <c r="M6813" s="404"/>
      <c r="N6813" s="404"/>
      <c r="O6813" s="404"/>
      <c r="P6813" s="404"/>
      <c r="Q6813" s="404"/>
      <c r="R6813" s="404"/>
      <c r="S6813" s="404"/>
      <c r="T6813" s="404"/>
    </row>
    <row r="6814" spans="12:20" ht="16.8">
      <c r="L6814" s="404"/>
      <c r="M6814" s="404"/>
      <c r="N6814" s="404"/>
      <c r="O6814" s="404"/>
      <c r="P6814" s="404"/>
      <c r="Q6814" s="404"/>
      <c r="R6814" s="404"/>
      <c r="S6814" s="404"/>
      <c r="T6814" s="404"/>
    </row>
    <row r="6815" spans="12:20" ht="16.8">
      <c r="L6815" s="404"/>
      <c r="M6815" s="404"/>
      <c r="N6815" s="404"/>
      <c r="O6815" s="404"/>
      <c r="P6815" s="404"/>
      <c r="Q6815" s="404"/>
      <c r="R6815" s="404"/>
      <c r="S6815" s="404"/>
      <c r="T6815" s="404"/>
    </row>
    <row r="6816" spans="12:20" ht="16.8">
      <c r="L6816" s="404"/>
      <c r="M6816" s="404"/>
      <c r="N6816" s="404"/>
      <c r="O6816" s="404"/>
      <c r="P6816" s="404"/>
      <c r="Q6816" s="404"/>
      <c r="R6816" s="404"/>
      <c r="S6816" s="404"/>
      <c r="T6816" s="404"/>
    </row>
    <row r="6817" spans="12:20" ht="16.8">
      <c r="L6817" s="404"/>
      <c r="M6817" s="404"/>
      <c r="N6817" s="404"/>
      <c r="O6817" s="404"/>
      <c r="P6817" s="404"/>
      <c r="Q6817" s="404"/>
      <c r="R6817" s="404"/>
      <c r="S6817" s="404"/>
      <c r="T6817" s="404"/>
    </row>
    <row r="6818" spans="12:20" ht="16.8">
      <c r="L6818" s="404"/>
      <c r="M6818" s="404"/>
      <c r="N6818" s="404"/>
      <c r="O6818" s="404"/>
      <c r="P6818" s="404"/>
      <c r="Q6818" s="404"/>
      <c r="R6818" s="404"/>
      <c r="S6818" s="404"/>
      <c r="T6818" s="404"/>
    </row>
    <row r="6819" spans="12:20" ht="16.8">
      <c r="L6819" s="404"/>
      <c r="M6819" s="404"/>
      <c r="N6819" s="404"/>
      <c r="O6819" s="404"/>
      <c r="P6819" s="404"/>
      <c r="Q6819" s="404"/>
      <c r="R6819" s="404"/>
      <c r="S6819" s="404"/>
      <c r="T6819" s="404"/>
    </row>
    <row r="6820" spans="12:20" ht="16.8">
      <c r="L6820" s="404"/>
      <c r="M6820" s="404"/>
      <c r="N6820" s="404"/>
      <c r="O6820" s="404"/>
      <c r="P6820" s="404"/>
      <c r="Q6820" s="404"/>
      <c r="R6820" s="404"/>
      <c r="S6820" s="404"/>
      <c r="T6820" s="404"/>
    </row>
    <row r="6821" spans="12:20" ht="16.8">
      <c r="L6821" s="404"/>
      <c r="M6821" s="404"/>
      <c r="N6821" s="404"/>
      <c r="O6821" s="404"/>
      <c r="P6821" s="404"/>
      <c r="Q6821" s="404"/>
      <c r="R6821" s="404"/>
      <c r="S6821" s="404"/>
      <c r="T6821" s="404"/>
    </row>
    <row r="6822" spans="12:20" ht="16.8">
      <c r="L6822" s="404"/>
      <c r="M6822" s="404"/>
      <c r="N6822" s="404"/>
      <c r="O6822" s="404"/>
      <c r="P6822" s="404"/>
      <c r="Q6822" s="404"/>
      <c r="R6822" s="404"/>
      <c r="S6822" s="404"/>
      <c r="T6822" s="404"/>
    </row>
    <row r="6823" spans="12:20" ht="16.8">
      <c r="L6823" s="404"/>
      <c r="M6823" s="404"/>
      <c r="N6823" s="404"/>
      <c r="O6823" s="404"/>
      <c r="P6823" s="404"/>
      <c r="Q6823" s="404"/>
      <c r="R6823" s="404"/>
      <c r="S6823" s="404"/>
      <c r="T6823" s="404"/>
    </row>
    <row r="6824" spans="12:20" ht="16.8">
      <c r="L6824" s="404"/>
      <c r="M6824" s="404"/>
      <c r="N6824" s="404"/>
      <c r="O6824" s="404"/>
      <c r="P6824" s="404"/>
      <c r="Q6824" s="404"/>
      <c r="R6824" s="404"/>
      <c r="S6824" s="404"/>
      <c r="T6824" s="404"/>
    </row>
    <row r="6825" spans="12:20" ht="16.8">
      <c r="L6825" s="404"/>
      <c r="M6825" s="404"/>
      <c r="N6825" s="404"/>
      <c r="O6825" s="404"/>
      <c r="P6825" s="404"/>
      <c r="Q6825" s="404"/>
      <c r="R6825" s="404"/>
      <c r="S6825" s="404"/>
      <c r="T6825" s="404"/>
    </row>
    <row r="6826" spans="12:20" ht="16.8">
      <c r="L6826" s="404"/>
      <c r="M6826" s="404"/>
      <c r="N6826" s="404"/>
      <c r="O6826" s="404"/>
      <c r="P6826" s="404"/>
      <c r="Q6826" s="404"/>
      <c r="R6826" s="404"/>
      <c r="S6826" s="404"/>
      <c r="T6826" s="404"/>
    </row>
    <row r="6827" spans="12:20" ht="16.8">
      <c r="L6827" s="404"/>
      <c r="M6827" s="404"/>
      <c r="N6827" s="404"/>
      <c r="O6827" s="404"/>
      <c r="P6827" s="404"/>
      <c r="Q6827" s="404"/>
      <c r="R6827" s="404"/>
      <c r="S6827" s="404"/>
      <c r="T6827" s="404"/>
    </row>
    <row r="6828" spans="12:20" ht="16.8">
      <c r="L6828" s="404"/>
      <c r="M6828" s="404"/>
      <c r="N6828" s="404"/>
      <c r="O6828" s="404"/>
      <c r="P6828" s="404"/>
      <c r="Q6828" s="404"/>
      <c r="R6828" s="404"/>
      <c r="S6828" s="404"/>
      <c r="T6828" s="404"/>
    </row>
    <row r="6829" spans="12:20" ht="16.8">
      <c r="L6829" s="404"/>
      <c r="M6829" s="404"/>
      <c r="N6829" s="404"/>
      <c r="O6829" s="404"/>
      <c r="P6829" s="404"/>
      <c r="Q6829" s="404"/>
      <c r="R6829" s="404"/>
      <c r="S6829" s="404"/>
      <c r="T6829" s="404"/>
    </row>
    <row r="6830" spans="12:20" ht="16.8">
      <c r="L6830" s="404"/>
      <c r="M6830" s="404"/>
      <c r="N6830" s="404"/>
      <c r="O6830" s="404"/>
      <c r="P6830" s="404"/>
      <c r="Q6830" s="404"/>
      <c r="R6830" s="404"/>
      <c r="S6830" s="404"/>
      <c r="T6830" s="404"/>
    </row>
    <row r="6831" spans="12:20" ht="16.8">
      <c r="L6831" s="404"/>
      <c r="M6831" s="404"/>
      <c r="N6831" s="404"/>
      <c r="O6831" s="404"/>
      <c r="P6831" s="404"/>
      <c r="Q6831" s="404"/>
      <c r="R6831" s="404"/>
      <c r="S6831" s="404"/>
      <c r="T6831" s="404"/>
    </row>
    <row r="6832" spans="12:20" ht="16.8">
      <c r="L6832" s="404"/>
      <c r="M6832" s="404"/>
      <c r="N6832" s="404"/>
      <c r="O6832" s="404"/>
      <c r="P6832" s="404"/>
      <c r="Q6832" s="404"/>
      <c r="R6832" s="404"/>
      <c r="S6832" s="404"/>
      <c r="T6832" s="404"/>
    </row>
    <row r="6833" spans="12:20" ht="16.8">
      <c r="L6833" s="404"/>
      <c r="M6833" s="404"/>
      <c r="N6833" s="404"/>
      <c r="O6833" s="404"/>
      <c r="P6833" s="404"/>
      <c r="Q6833" s="404"/>
      <c r="R6833" s="404"/>
      <c r="S6833" s="404"/>
      <c r="T6833" s="404"/>
    </row>
    <row r="6834" spans="12:20" ht="16.8">
      <c r="L6834" s="404"/>
      <c r="M6834" s="404"/>
      <c r="N6834" s="404"/>
      <c r="O6834" s="404"/>
      <c r="P6834" s="404"/>
      <c r="Q6834" s="404"/>
      <c r="R6834" s="404"/>
      <c r="S6834" s="404"/>
      <c r="T6834" s="404"/>
    </row>
    <row r="6835" spans="12:20" ht="16.8">
      <c r="L6835" s="404"/>
      <c r="M6835" s="404"/>
      <c r="N6835" s="404"/>
      <c r="O6835" s="404"/>
      <c r="P6835" s="404"/>
      <c r="Q6835" s="404"/>
      <c r="R6835" s="404"/>
      <c r="S6835" s="404"/>
      <c r="T6835" s="404"/>
    </row>
    <row r="6836" spans="12:20" ht="16.8">
      <c r="L6836" s="404"/>
      <c r="M6836" s="404"/>
      <c r="N6836" s="404"/>
      <c r="O6836" s="404"/>
      <c r="P6836" s="404"/>
      <c r="Q6836" s="404"/>
      <c r="R6836" s="404"/>
      <c r="S6836" s="404"/>
      <c r="T6836" s="404"/>
    </row>
    <row r="6837" spans="12:20" ht="16.8">
      <c r="L6837" s="404"/>
      <c r="M6837" s="404"/>
      <c r="N6837" s="404"/>
      <c r="O6837" s="404"/>
      <c r="P6837" s="404"/>
      <c r="Q6837" s="404"/>
      <c r="R6837" s="404"/>
      <c r="S6837" s="404"/>
      <c r="T6837" s="404"/>
    </row>
    <row r="6838" spans="12:20" ht="16.8">
      <c r="L6838" s="404"/>
      <c r="M6838" s="404"/>
      <c r="N6838" s="404"/>
      <c r="O6838" s="404"/>
      <c r="P6838" s="404"/>
      <c r="Q6838" s="404"/>
      <c r="R6838" s="404"/>
      <c r="S6838" s="404"/>
      <c r="T6838" s="404"/>
    </row>
    <row r="6839" spans="12:20" ht="16.8">
      <c r="L6839" s="404"/>
      <c r="M6839" s="404"/>
      <c r="N6839" s="404"/>
      <c r="O6839" s="404"/>
      <c r="P6839" s="404"/>
      <c r="Q6839" s="404"/>
      <c r="R6839" s="404"/>
      <c r="S6839" s="404"/>
      <c r="T6839" s="404"/>
    </row>
    <row r="6840" spans="12:20" ht="16.8">
      <c r="L6840" s="404"/>
      <c r="M6840" s="404"/>
      <c r="N6840" s="404"/>
      <c r="O6840" s="404"/>
      <c r="P6840" s="404"/>
      <c r="Q6840" s="404"/>
      <c r="R6840" s="404"/>
      <c r="S6840" s="404"/>
      <c r="T6840" s="404"/>
    </row>
    <row r="6841" spans="12:20" ht="16.8">
      <c r="L6841" s="404"/>
      <c r="M6841" s="404"/>
      <c r="N6841" s="404"/>
      <c r="O6841" s="404"/>
      <c r="P6841" s="404"/>
      <c r="Q6841" s="404"/>
      <c r="R6841" s="404"/>
      <c r="S6841" s="404"/>
      <c r="T6841" s="404"/>
    </row>
    <row r="6842" spans="12:20" ht="16.8">
      <c r="L6842" s="404"/>
      <c r="M6842" s="404"/>
      <c r="N6842" s="404"/>
      <c r="O6842" s="404"/>
      <c r="P6842" s="404"/>
      <c r="Q6842" s="404"/>
      <c r="R6842" s="404"/>
      <c r="S6842" s="404"/>
      <c r="T6842" s="404"/>
    </row>
    <row r="6843" spans="12:20" ht="16.8">
      <c r="L6843" s="404"/>
      <c r="M6843" s="404"/>
      <c r="N6843" s="404"/>
      <c r="O6843" s="404"/>
      <c r="P6843" s="404"/>
      <c r="Q6843" s="404"/>
      <c r="R6843" s="404"/>
      <c r="S6843" s="404"/>
      <c r="T6843" s="404"/>
    </row>
    <row r="6844" spans="12:20" ht="16.8">
      <c r="L6844" s="404"/>
      <c r="M6844" s="404"/>
      <c r="N6844" s="404"/>
      <c r="O6844" s="404"/>
      <c r="P6844" s="404"/>
      <c r="Q6844" s="404"/>
      <c r="R6844" s="404"/>
      <c r="S6844" s="404"/>
      <c r="T6844" s="404"/>
    </row>
    <row r="6845" spans="12:20" ht="16.8">
      <c r="L6845" s="404"/>
      <c r="M6845" s="404"/>
      <c r="N6845" s="404"/>
      <c r="O6845" s="404"/>
      <c r="P6845" s="404"/>
      <c r="Q6845" s="404"/>
      <c r="R6845" s="404"/>
      <c r="S6845" s="404"/>
      <c r="T6845" s="404"/>
    </row>
    <row r="6846" spans="12:20" ht="16.8">
      <c r="L6846" s="404"/>
      <c r="M6846" s="404"/>
      <c r="N6846" s="404"/>
      <c r="O6846" s="404"/>
      <c r="P6846" s="404"/>
      <c r="Q6846" s="404"/>
      <c r="R6846" s="404"/>
      <c r="S6846" s="404"/>
      <c r="T6846" s="404"/>
    </row>
    <row r="6847" spans="12:20" ht="16.8">
      <c r="L6847" s="404"/>
      <c r="M6847" s="404"/>
      <c r="N6847" s="404"/>
      <c r="O6847" s="404"/>
      <c r="P6847" s="404"/>
      <c r="Q6847" s="404"/>
      <c r="R6847" s="404"/>
      <c r="S6847" s="404"/>
      <c r="T6847" s="404"/>
    </row>
    <row r="6848" spans="12:20" ht="16.8">
      <c r="L6848" s="404"/>
      <c r="M6848" s="404"/>
      <c r="N6848" s="404"/>
      <c r="O6848" s="404"/>
      <c r="P6848" s="404"/>
      <c r="Q6848" s="404"/>
      <c r="R6848" s="404"/>
      <c r="S6848" s="404"/>
      <c r="T6848" s="404"/>
    </row>
    <row r="6849" spans="12:20" ht="16.8">
      <c r="L6849" s="404"/>
      <c r="M6849" s="404"/>
      <c r="N6849" s="404"/>
      <c r="O6849" s="404"/>
      <c r="P6849" s="404"/>
      <c r="Q6849" s="404"/>
      <c r="R6849" s="404"/>
      <c r="S6849" s="404"/>
      <c r="T6849" s="404"/>
    </row>
    <row r="6850" spans="12:20" ht="16.8">
      <c r="L6850" s="404"/>
      <c r="M6850" s="404"/>
      <c r="N6850" s="404"/>
      <c r="O6850" s="404"/>
      <c r="P6850" s="404"/>
      <c r="Q6850" s="404"/>
      <c r="R6850" s="404"/>
      <c r="S6850" s="404"/>
      <c r="T6850" s="404"/>
    </row>
    <row r="6851" spans="12:20" ht="16.8">
      <c r="L6851" s="404"/>
      <c r="M6851" s="404"/>
      <c r="N6851" s="404"/>
      <c r="O6851" s="404"/>
      <c r="P6851" s="404"/>
      <c r="Q6851" s="404"/>
      <c r="R6851" s="404"/>
      <c r="S6851" s="404"/>
      <c r="T6851" s="404"/>
    </row>
    <row r="6852" spans="12:20" ht="16.8">
      <c r="L6852" s="404"/>
      <c r="M6852" s="404"/>
      <c r="N6852" s="404"/>
      <c r="O6852" s="404"/>
      <c r="P6852" s="404"/>
      <c r="Q6852" s="404"/>
      <c r="R6852" s="404"/>
      <c r="S6852" s="404"/>
      <c r="T6852" s="404"/>
    </row>
    <row r="6853" spans="12:20" ht="16.8">
      <c r="L6853" s="404"/>
      <c r="M6853" s="404"/>
      <c r="N6853" s="404"/>
      <c r="O6853" s="404"/>
      <c r="P6853" s="404"/>
      <c r="Q6853" s="404"/>
      <c r="R6853" s="404"/>
      <c r="S6853" s="404"/>
      <c r="T6853" s="404"/>
    </row>
    <row r="6854" spans="12:20" ht="16.8">
      <c r="L6854" s="404"/>
      <c r="M6854" s="404"/>
      <c r="N6854" s="404"/>
      <c r="O6854" s="404"/>
      <c r="P6854" s="404"/>
      <c r="Q6854" s="404"/>
      <c r="R6854" s="404"/>
      <c r="S6854" s="404"/>
      <c r="T6854" s="404"/>
    </row>
    <row r="6855" spans="12:20" ht="16.8">
      <c r="L6855" s="404"/>
      <c r="M6855" s="404"/>
      <c r="N6855" s="404"/>
      <c r="O6855" s="404"/>
      <c r="P6855" s="404"/>
      <c r="Q6855" s="404"/>
      <c r="R6855" s="404"/>
      <c r="S6855" s="404"/>
      <c r="T6855" s="404"/>
    </row>
    <row r="6856" spans="12:20" ht="16.8">
      <c r="L6856" s="404"/>
      <c r="M6856" s="404"/>
      <c r="N6856" s="404"/>
      <c r="O6856" s="404"/>
      <c r="P6856" s="404"/>
      <c r="Q6856" s="404"/>
      <c r="R6856" s="404"/>
      <c r="S6856" s="404"/>
      <c r="T6856" s="404"/>
    </row>
    <row r="6857" spans="12:20" ht="16.8">
      <c r="L6857" s="404"/>
      <c r="M6857" s="404"/>
      <c r="N6857" s="404"/>
      <c r="O6857" s="404"/>
      <c r="P6857" s="404"/>
      <c r="Q6857" s="404"/>
      <c r="R6857" s="404"/>
      <c r="S6857" s="404"/>
      <c r="T6857" s="404"/>
    </row>
    <row r="6858" spans="12:20" ht="16.8">
      <c r="L6858" s="404"/>
      <c r="M6858" s="404"/>
      <c r="N6858" s="404"/>
      <c r="O6858" s="404"/>
      <c r="P6858" s="404"/>
      <c r="Q6858" s="404"/>
      <c r="R6858" s="404"/>
      <c r="S6858" s="404"/>
      <c r="T6858" s="404"/>
    </row>
    <row r="6859" spans="12:20" ht="16.8">
      <c r="L6859" s="404"/>
      <c r="M6859" s="404"/>
      <c r="N6859" s="404"/>
      <c r="O6859" s="404"/>
      <c r="P6859" s="404"/>
      <c r="Q6859" s="404"/>
      <c r="R6859" s="404"/>
      <c r="S6859" s="404"/>
      <c r="T6859" s="404"/>
    </row>
    <row r="6860" spans="12:20" ht="16.8">
      <c r="L6860" s="404"/>
      <c r="M6860" s="404"/>
      <c r="N6860" s="404"/>
      <c r="O6860" s="404"/>
      <c r="P6860" s="404"/>
      <c r="Q6860" s="404"/>
      <c r="R6860" s="404"/>
      <c r="S6860" s="404"/>
      <c r="T6860" s="404"/>
    </row>
    <row r="6861" spans="12:20" ht="16.8">
      <c r="L6861" s="404"/>
      <c r="M6861" s="404"/>
      <c r="N6861" s="404"/>
      <c r="O6861" s="404"/>
      <c r="P6861" s="404"/>
      <c r="Q6861" s="404"/>
      <c r="R6861" s="404"/>
      <c r="S6861" s="404"/>
      <c r="T6861" s="404"/>
    </row>
    <row r="6862" spans="12:20" ht="16.8">
      <c r="L6862" s="404"/>
      <c r="M6862" s="404"/>
      <c r="N6862" s="404"/>
      <c r="O6862" s="404"/>
      <c r="P6862" s="404"/>
      <c r="Q6862" s="404"/>
      <c r="R6862" s="404"/>
      <c r="S6862" s="404"/>
      <c r="T6862" s="404"/>
    </row>
    <row r="6863" spans="12:20" ht="16.8">
      <c r="L6863" s="404"/>
      <c r="M6863" s="404"/>
      <c r="N6863" s="404"/>
      <c r="O6863" s="404"/>
      <c r="P6863" s="404"/>
      <c r="Q6863" s="404"/>
      <c r="R6863" s="404"/>
      <c r="S6863" s="404"/>
      <c r="T6863" s="404"/>
    </row>
    <row r="6864" spans="12:20" ht="16.8">
      <c r="L6864" s="404"/>
      <c r="M6864" s="404"/>
      <c r="N6864" s="404"/>
      <c r="O6864" s="404"/>
      <c r="P6864" s="404"/>
      <c r="Q6864" s="404"/>
      <c r="R6864" s="404"/>
      <c r="S6864" s="404"/>
      <c r="T6864" s="404"/>
    </row>
    <row r="6865" spans="12:20" ht="16.8">
      <c r="L6865" s="404"/>
      <c r="M6865" s="404"/>
      <c r="N6865" s="404"/>
      <c r="O6865" s="404"/>
      <c r="P6865" s="404"/>
      <c r="Q6865" s="404"/>
      <c r="R6865" s="404"/>
      <c r="S6865" s="404"/>
      <c r="T6865" s="404"/>
    </row>
    <row r="6866" spans="12:20" ht="16.8">
      <c r="L6866" s="404"/>
      <c r="M6866" s="404"/>
      <c r="N6866" s="404"/>
      <c r="O6866" s="404"/>
      <c r="P6866" s="404"/>
      <c r="Q6866" s="404"/>
      <c r="R6866" s="404"/>
      <c r="S6866" s="404"/>
      <c r="T6866" s="404"/>
    </row>
    <row r="6867" spans="12:20" ht="16.8">
      <c r="L6867" s="404"/>
      <c r="M6867" s="404"/>
      <c r="N6867" s="404"/>
      <c r="O6867" s="404"/>
      <c r="P6867" s="404"/>
      <c r="Q6867" s="404"/>
      <c r="R6867" s="404"/>
      <c r="S6867" s="404"/>
      <c r="T6867" s="404"/>
    </row>
    <row r="6868" spans="12:20" ht="16.8">
      <c r="L6868" s="404"/>
      <c r="M6868" s="404"/>
      <c r="N6868" s="404"/>
      <c r="O6868" s="404"/>
      <c r="P6868" s="404"/>
      <c r="Q6868" s="404"/>
      <c r="R6868" s="404"/>
      <c r="S6868" s="404"/>
      <c r="T6868" s="404"/>
    </row>
    <row r="6869" spans="12:20" ht="16.8">
      <c r="L6869" s="404"/>
      <c r="M6869" s="404"/>
      <c r="N6869" s="404"/>
      <c r="O6869" s="404"/>
      <c r="P6869" s="404"/>
      <c r="Q6869" s="404"/>
      <c r="R6869" s="404"/>
      <c r="S6869" s="404"/>
      <c r="T6869" s="404"/>
    </row>
    <row r="6870" spans="12:20" ht="16.8">
      <c r="L6870" s="404"/>
      <c r="M6870" s="404"/>
      <c r="N6870" s="404"/>
      <c r="O6870" s="404"/>
      <c r="P6870" s="404"/>
      <c r="Q6870" s="404"/>
      <c r="R6870" s="404"/>
      <c r="S6870" s="404"/>
      <c r="T6870" s="404"/>
    </row>
    <row r="6871" spans="12:20" ht="16.8">
      <c r="L6871" s="404"/>
      <c r="M6871" s="404"/>
      <c r="N6871" s="404"/>
      <c r="O6871" s="404"/>
      <c r="P6871" s="404"/>
      <c r="Q6871" s="404"/>
      <c r="R6871" s="404"/>
      <c r="S6871" s="404"/>
      <c r="T6871" s="404"/>
    </row>
    <row r="6872" spans="12:20" ht="16.8">
      <c r="L6872" s="404"/>
      <c r="M6872" s="404"/>
      <c r="N6872" s="404"/>
      <c r="O6872" s="404"/>
      <c r="P6872" s="404"/>
      <c r="Q6872" s="404"/>
      <c r="R6872" s="404"/>
      <c r="S6872" s="404"/>
      <c r="T6872" s="404"/>
    </row>
    <row r="6873" spans="12:20" ht="16.8">
      <c r="L6873" s="404"/>
      <c r="M6873" s="404"/>
      <c r="N6873" s="404"/>
      <c r="O6873" s="404"/>
      <c r="P6873" s="404"/>
      <c r="Q6873" s="404"/>
      <c r="R6873" s="404"/>
      <c r="S6873" s="404"/>
      <c r="T6873" s="404"/>
    </row>
    <row r="6874" spans="12:20" ht="16.8">
      <c r="L6874" s="404"/>
      <c r="M6874" s="404"/>
      <c r="N6874" s="404"/>
      <c r="O6874" s="404"/>
      <c r="P6874" s="404"/>
      <c r="Q6874" s="404"/>
      <c r="R6874" s="404"/>
      <c r="S6874" s="404"/>
      <c r="T6874" s="404"/>
    </row>
    <row r="6875" spans="12:20" ht="16.8">
      <c r="L6875" s="404"/>
      <c r="M6875" s="404"/>
      <c r="N6875" s="404"/>
      <c r="O6875" s="404"/>
      <c r="P6875" s="404"/>
      <c r="Q6875" s="404"/>
      <c r="R6875" s="404"/>
      <c r="S6875" s="404"/>
      <c r="T6875" s="404"/>
    </row>
    <row r="6876" spans="12:20" ht="16.8">
      <c r="L6876" s="404"/>
      <c r="M6876" s="404"/>
      <c r="N6876" s="404"/>
      <c r="O6876" s="404"/>
      <c r="P6876" s="404"/>
      <c r="Q6876" s="404"/>
      <c r="R6876" s="404"/>
      <c r="S6876" s="404"/>
      <c r="T6876" s="404"/>
    </row>
    <row r="6877" spans="12:20" ht="16.8">
      <c r="L6877" s="404"/>
      <c r="M6877" s="404"/>
      <c r="N6877" s="404"/>
      <c r="O6877" s="404"/>
      <c r="P6877" s="404"/>
      <c r="Q6877" s="404"/>
      <c r="R6877" s="404"/>
      <c r="S6877" s="404"/>
      <c r="T6877" s="404"/>
    </row>
    <row r="6878" spans="12:20" ht="16.8">
      <c r="L6878" s="404"/>
      <c r="M6878" s="404"/>
      <c r="N6878" s="404"/>
      <c r="O6878" s="404"/>
      <c r="P6878" s="404"/>
      <c r="Q6878" s="404"/>
      <c r="R6878" s="404"/>
      <c r="S6878" s="404"/>
      <c r="T6878" s="404"/>
    </row>
    <row r="6879" spans="12:20" ht="16.8">
      <c r="L6879" s="404"/>
      <c r="M6879" s="404"/>
      <c r="N6879" s="404"/>
      <c r="O6879" s="404"/>
      <c r="P6879" s="404"/>
      <c r="Q6879" s="404"/>
      <c r="R6879" s="404"/>
      <c r="S6879" s="404"/>
      <c r="T6879" s="404"/>
    </row>
    <row r="6880" spans="12:20" ht="16.8">
      <c r="L6880" s="404"/>
      <c r="M6880" s="404"/>
      <c r="N6880" s="404"/>
      <c r="O6880" s="404"/>
      <c r="P6880" s="404"/>
      <c r="Q6880" s="404"/>
      <c r="R6880" s="404"/>
      <c r="S6880" s="404"/>
      <c r="T6880" s="404"/>
    </row>
    <row r="6881" spans="12:20" ht="16.8">
      <c r="L6881" s="404"/>
      <c r="M6881" s="404"/>
      <c r="N6881" s="404"/>
      <c r="O6881" s="404"/>
      <c r="P6881" s="404"/>
      <c r="Q6881" s="404"/>
      <c r="R6881" s="404"/>
      <c r="S6881" s="404"/>
      <c r="T6881" s="404"/>
    </row>
    <row r="6882" spans="12:20" ht="16.8">
      <c r="L6882" s="404"/>
      <c r="M6882" s="404"/>
      <c r="N6882" s="404"/>
      <c r="O6882" s="404"/>
      <c r="P6882" s="404"/>
      <c r="Q6882" s="404"/>
      <c r="R6882" s="404"/>
      <c r="S6882" s="404"/>
      <c r="T6882" s="404"/>
    </row>
    <row r="6883" spans="12:20" ht="16.8">
      <c r="L6883" s="404"/>
      <c r="M6883" s="404"/>
      <c r="N6883" s="404"/>
      <c r="O6883" s="404"/>
      <c r="P6883" s="404"/>
      <c r="Q6883" s="404"/>
      <c r="R6883" s="404"/>
      <c r="S6883" s="404"/>
      <c r="T6883" s="404"/>
    </row>
    <row r="6884" spans="12:20" ht="16.8">
      <c r="L6884" s="404"/>
      <c r="M6884" s="404"/>
      <c r="N6884" s="404"/>
      <c r="O6884" s="404"/>
      <c r="P6884" s="404"/>
      <c r="Q6884" s="404"/>
      <c r="R6884" s="404"/>
      <c r="S6884" s="404"/>
      <c r="T6884" s="404"/>
    </row>
    <row r="6885" spans="12:20" ht="16.8">
      <c r="L6885" s="404"/>
      <c r="M6885" s="404"/>
      <c r="N6885" s="404"/>
      <c r="O6885" s="404"/>
      <c r="P6885" s="404"/>
      <c r="Q6885" s="404"/>
      <c r="R6885" s="404"/>
      <c r="S6885" s="404"/>
      <c r="T6885" s="404"/>
    </row>
    <row r="6886" spans="12:20" ht="16.8">
      <c r="L6886" s="404"/>
      <c r="M6886" s="404"/>
      <c r="N6886" s="404"/>
      <c r="O6886" s="404"/>
      <c r="P6886" s="404"/>
      <c r="Q6886" s="404"/>
      <c r="R6886" s="404"/>
      <c r="S6886" s="404"/>
      <c r="T6886" s="404"/>
    </row>
    <row r="6887" spans="12:20" ht="16.8">
      <c r="L6887" s="404"/>
      <c r="M6887" s="404"/>
      <c r="N6887" s="404"/>
      <c r="O6887" s="404"/>
      <c r="P6887" s="404"/>
      <c r="Q6887" s="404"/>
      <c r="R6887" s="404"/>
      <c r="S6887" s="404"/>
      <c r="T6887" s="404"/>
    </row>
    <row r="6888" spans="12:20" ht="16.8">
      <c r="L6888" s="404"/>
      <c r="M6888" s="404"/>
      <c r="N6888" s="404"/>
      <c r="O6888" s="404"/>
      <c r="P6888" s="404"/>
      <c r="Q6888" s="404"/>
      <c r="R6888" s="404"/>
      <c r="S6888" s="404"/>
      <c r="T6888" s="404"/>
    </row>
    <row r="6889" spans="12:20" ht="16.8">
      <c r="L6889" s="404"/>
      <c r="M6889" s="404"/>
      <c r="N6889" s="404"/>
      <c r="O6889" s="404"/>
      <c r="P6889" s="404"/>
      <c r="Q6889" s="404"/>
      <c r="R6889" s="404"/>
      <c r="S6889" s="404"/>
      <c r="T6889" s="404"/>
    </row>
    <row r="6890" spans="12:20" ht="16.8">
      <c r="L6890" s="404"/>
      <c r="M6890" s="404"/>
      <c r="N6890" s="404"/>
      <c r="O6890" s="404"/>
      <c r="P6890" s="404"/>
      <c r="Q6890" s="404"/>
      <c r="R6890" s="404"/>
      <c r="S6890" s="404"/>
      <c r="T6890" s="404"/>
    </row>
    <row r="6891" spans="12:20" ht="16.8">
      <c r="L6891" s="404"/>
      <c r="M6891" s="404"/>
      <c r="N6891" s="404"/>
      <c r="O6891" s="404"/>
      <c r="P6891" s="404"/>
      <c r="Q6891" s="404"/>
      <c r="R6891" s="404"/>
      <c r="S6891" s="404"/>
      <c r="T6891" s="404"/>
    </row>
    <row r="6892" spans="12:20" ht="16.8">
      <c r="L6892" s="404"/>
      <c r="M6892" s="404"/>
      <c r="N6892" s="404"/>
      <c r="O6892" s="404"/>
      <c r="P6892" s="404"/>
      <c r="Q6892" s="404"/>
      <c r="R6892" s="404"/>
      <c r="S6892" s="404"/>
      <c r="T6892" s="404"/>
    </row>
    <row r="6893" spans="12:20" ht="16.8">
      <c r="L6893" s="404"/>
      <c r="M6893" s="404"/>
      <c r="N6893" s="404"/>
      <c r="O6893" s="404"/>
      <c r="P6893" s="404"/>
      <c r="Q6893" s="404"/>
      <c r="R6893" s="404"/>
      <c r="S6893" s="404"/>
      <c r="T6893" s="404"/>
    </row>
    <row r="6894" spans="12:20" ht="16.8">
      <c r="L6894" s="404"/>
      <c r="M6894" s="404"/>
      <c r="N6894" s="404"/>
      <c r="O6894" s="404"/>
      <c r="P6894" s="404"/>
      <c r="Q6894" s="404"/>
      <c r="R6894" s="404"/>
      <c r="S6894" s="404"/>
      <c r="T6894" s="404"/>
    </row>
    <row r="6895" spans="12:20" ht="16.8">
      <c r="L6895" s="404"/>
      <c r="M6895" s="404"/>
      <c r="N6895" s="404"/>
      <c r="O6895" s="404"/>
      <c r="P6895" s="404"/>
      <c r="Q6895" s="404"/>
      <c r="R6895" s="404"/>
      <c r="S6895" s="404"/>
      <c r="T6895" s="404"/>
    </row>
    <row r="6896" spans="12:20" ht="16.8">
      <c r="L6896" s="404"/>
      <c r="M6896" s="404"/>
      <c r="N6896" s="404"/>
      <c r="O6896" s="404"/>
      <c r="P6896" s="404"/>
      <c r="Q6896" s="404"/>
      <c r="R6896" s="404"/>
      <c r="S6896" s="404"/>
      <c r="T6896" s="404"/>
    </row>
    <row r="6897" spans="12:20" ht="16.8">
      <c r="L6897" s="404"/>
      <c r="M6897" s="404"/>
      <c r="N6897" s="404"/>
      <c r="O6897" s="404"/>
      <c r="P6897" s="404"/>
      <c r="Q6897" s="404"/>
      <c r="R6897" s="404"/>
      <c r="S6897" s="404"/>
      <c r="T6897" s="404"/>
    </row>
    <row r="6898" spans="12:20" ht="16.8">
      <c r="L6898" s="404"/>
      <c r="M6898" s="404"/>
      <c r="N6898" s="404"/>
      <c r="O6898" s="404"/>
      <c r="P6898" s="404"/>
      <c r="Q6898" s="404"/>
      <c r="R6898" s="404"/>
      <c r="S6898" s="404"/>
      <c r="T6898" s="404"/>
    </row>
    <row r="6899" spans="12:20" ht="16.8">
      <c r="L6899" s="404"/>
      <c r="M6899" s="404"/>
      <c r="N6899" s="404"/>
      <c r="O6899" s="404"/>
      <c r="P6899" s="404"/>
      <c r="Q6899" s="404"/>
      <c r="R6899" s="404"/>
      <c r="S6899" s="404"/>
      <c r="T6899" s="404"/>
    </row>
    <row r="6900" spans="12:20" ht="16.8">
      <c r="L6900" s="404"/>
      <c r="M6900" s="404"/>
      <c r="N6900" s="404"/>
      <c r="O6900" s="404"/>
      <c r="P6900" s="404"/>
      <c r="Q6900" s="404"/>
      <c r="R6900" s="404"/>
      <c r="S6900" s="404"/>
      <c r="T6900" s="404"/>
    </row>
    <row r="6901" spans="12:20" ht="16.8">
      <c r="L6901" s="404"/>
      <c r="M6901" s="404"/>
      <c r="N6901" s="404"/>
      <c r="O6901" s="404"/>
      <c r="P6901" s="404"/>
      <c r="Q6901" s="404"/>
      <c r="R6901" s="404"/>
      <c r="S6901" s="404"/>
      <c r="T6901" s="404"/>
    </row>
    <row r="6902" spans="12:20" ht="16.8">
      <c r="L6902" s="404"/>
      <c r="M6902" s="404"/>
      <c r="N6902" s="404"/>
      <c r="O6902" s="404"/>
      <c r="P6902" s="404"/>
      <c r="Q6902" s="404"/>
      <c r="R6902" s="404"/>
      <c r="S6902" s="404"/>
      <c r="T6902" s="404"/>
    </row>
    <row r="6903" spans="12:20" ht="16.8">
      <c r="L6903" s="404"/>
      <c r="M6903" s="404"/>
      <c r="N6903" s="404"/>
      <c r="O6903" s="404"/>
      <c r="P6903" s="404"/>
      <c r="Q6903" s="404"/>
      <c r="R6903" s="404"/>
      <c r="S6903" s="404"/>
      <c r="T6903" s="404"/>
    </row>
    <row r="6904" spans="12:20" ht="16.8">
      <c r="L6904" s="404"/>
      <c r="M6904" s="404"/>
      <c r="N6904" s="404"/>
      <c r="O6904" s="404"/>
      <c r="P6904" s="404"/>
      <c r="Q6904" s="404"/>
      <c r="R6904" s="404"/>
      <c r="S6904" s="404"/>
      <c r="T6904" s="404"/>
    </row>
    <row r="6905" spans="12:20" ht="16.8">
      <c r="L6905" s="404"/>
      <c r="M6905" s="404"/>
      <c r="N6905" s="404"/>
      <c r="O6905" s="404"/>
      <c r="P6905" s="404"/>
      <c r="Q6905" s="404"/>
      <c r="R6905" s="404"/>
      <c r="S6905" s="404"/>
      <c r="T6905" s="404"/>
    </row>
    <row r="6906" spans="12:20" ht="16.8">
      <c r="L6906" s="404"/>
      <c r="M6906" s="404"/>
      <c r="N6906" s="404"/>
      <c r="O6906" s="404"/>
      <c r="P6906" s="404"/>
      <c r="Q6906" s="404"/>
      <c r="R6906" s="404"/>
      <c r="S6906" s="404"/>
      <c r="T6906" s="404"/>
    </row>
    <row r="6907" spans="12:20" ht="16.8">
      <c r="L6907" s="404"/>
      <c r="M6907" s="404"/>
      <c r="N6907" s="404"/>
      <c r="O6907" s="404"/>
      <c r="P6907" s="404"/>
      <c r="Q6907" s="404"/>
      <c r="R6907" s="404"/>
      <c r="S6907" s="404"/>
      <c r="T6907" s="404"/>
    </row>
    <row r="6908" spans="12:20" ht="16.8">
      <c r="L6908" s="404"/>
      <c r="M6908" s="404"/>
      <c r="N6908" s="404"/>
      <c r="O6908" s="404"/>
      <c r="P6908" s="404"/>
      <c r="Q6908" s="404"/>
      <c r="R6908" s="404"/>
      <c r="S6908" s="404"/>
      <c r="T6908" s="404"/>
    </row>
    <row r="6909" spans="12:20" ht="16.8">
      <c r="L6909" s="404"/>
      <c r="M6909" s="404"/>
      <c r="N6909" s="404"/>
      <c r="O6909" s="404"/>
      <c r="P6909" s="404"/>
      <c r="Q6909" s="404"/>
      <c r="R6909" s="404"/>
      <c r="S6909" s="404"/>
      <c r="T6909" s="404"/>
    </row>
    <row r="6910" spans="12:20" ht="16.8">
      <c r="L6910" s="404"/>
      <c r="M6910" s="404"/>
      <c r="N6910" s="404"/>
      <c r="O6910" s="404"/>
      <c r="P6910" s="404"/>
      <c r="Q6910" s="404"/>
      <c r="R6910" s="404"/>
      <c r="S6910" s="404"/>
      <c r="T6910" s="404"/>
    </row>
    <row r="6911" spans="12:20" ht="16.8">
      <c r="L6911" s="404"/>
      <c r="M6911" s="404"/>
      <c r="N6911" s="404"/>
      <c r="O6911" s="404"/>
      <c r="P6911" s="404"/>
      <c r="Q6911" s="404"/>
      <c r="R6911" s="404"/>
      <c r="S6911" s="404"/>
      <c r="T6911" s="404"/>
    </row>
    <row r="6912" spans="12:20" ht="16.8">
      <c r="L6912" s="404"/>
      <c r="M6912" s="404"/>
      <c r="N6912" s="404"/>
      <c r="O6912" s="404"/>
      <c r="P6912" s="404"/>
      <c r="Q6912" s="404"/>
      <c r="R6912" s="404"/>
      <c r="S6912" s="404"/>
      <c r="T6912" s="404"/>
    </row>
    <row r="6913" spans="12:20" ht="16.8">
      <c r="L6913" s="404"/>
      <c r="M6913" s="404"/>
      <c r="N6913" s="404"/>
      <c r="O6913" s="404"/>
      <c r="P6913" s="404"/>
      <c r="Q6913" s="404"/>
      <c r="R6913" s="404"/>
      <c r="S6913" s="404"/>
      <c r="T6913" s="404"/>
    </row>
    <row r="6914" spans="12:20" ht="16.8">
      <c r="L6914" s="404"/>
      <c r="M6914" s="404"/>
      <c r="N6914" s="404"/>
      <c r="O6914" s="404"/>
      <c r="P6914" s="404"/>
      <c r="Q6914" s="404"/>
      <c r="R6914" s="404"/>
      <c r="S6914" s="404"/>
      <c r="T6914" s="404"/>
    </row>
    <row r="6915" spans="12:20" ht="16.8">
      <c r="L6915" s="404"/>
      <c r="M6915" s="404"/>
      <c r="N6915" s="404"/>
      <c r="O6915" s="404"/>
      <c r="P6915" s="404"/>
      <c r="Q6915" s="404"/>
      <c r="R6915" s="404"/>
      <c r="S6915" s="404"/>
      <c r="T6915" s="404"/>
    </row>
    <row r="6916" spans="12:20" ht="16.8">
      <c r="L6916" s="404"/>
      <c r="M6916" s="404"/>
      <c r="N6916" s="404"/>
      <c r="O6916" s="404"/>
      <c r="P6916" s="404"/>
      <c r="Q6916" s="404"/>
      <c r="R6916" s="404"/>
      <c r="S6916" s="404"/>
      <c r="T6916" s="404"/>
    </row>
    <row r="6917" spans="12:20" ht="16.8">
      <c r="L6917" s="404"/>
      <c r="M6917" s="404"/>
      <c r="N6917" s="404"/>
      <c r="O6917" s="404"/>
      <c r="P6917" s="404"/>
      <c r="Q6917" s="404"/>
      <c r="R6917" s="404"/>
      <c r="S6917" s="404"/>
      <c r="T6917" s="404"/>
    </row>
    <row r="6918" spans="12:20" ht="16.8">
      <c r="L6918" s="404"/>
      <c r="M6918" s="404"/>
      <c r="N6918" s="404"/>
      <c r="O6918" s="404"/>
      <c r="P6918" s="404"/>
      <c r="Q6918" s="404"/>
      <c r="R6918" s="404"/>
      <c r="S6918" s="404"/>
      <c r="T6918" s="404"/>
    </row>
    <row r="6919" spans="12:20" ht="16.8">
      <c r="L6919" s="404"/>
      <c r="M6919" s="404"/>
      <c r="N6919" s="404"/>
      <c r="O6919" s="404"/>
      <c r="P6919" s="404"/>
      <c r="Q6919" s="404"/>
      <c r="R6919" s="404"/>
      <c r="S6919" s="404"/>
      <c r="T6919" s="404"/>
    </row>
    <row r="6920" spans="12:20" ht="16.8">
      <c r="L6920" s="404"/>
      <c r="M6920" s="404"/>
      <c r="N6920" s="404"/>
      <c r="O6920" s="404"/>
      <c r="P6920" s="404"/>
      <c r="Q6920" s="404"/>
      <c r="R6920" s="404"/>
      <c r="S6920" s="404"/>
      <c r="T6920" s="404"/>
    </row>
    <row r="6921" spans="12:20" ht="16.8">
      <c r="L6921" s="404"/>
      <c r="M6921" s="404"/>
      <c r="N6921" s="404"/>
      <c r="O6921" s="404"/>
      <c r="P6921" s="404"/>
      <c r="Q6921" s="404"/>
      <c r="R6921" s="404"/>
      <c r="S6921" s="404"/>
      <c r="T6921" s="404"/>
    </row>
    <row r="6922" spans="12:20" ht="16.8">
      <c r="L6922" s="404"/>
      <c r="M6922" s="404"/>
      <c r="N6922" s="404"/>
      <c r="O6922" s="404"/>
      <c r="P6922" s="404"/>
      <c r="Q6922" s="404"/>
      <c r="R6922" s="404"/>
      <c r="S6922" s="404"/>
      <c r="T6922" s="404"/>
    </row>
    <row r="6923" spans="12:20" ht="16.8">
      <c r="L6923" s="404"/>
      <c r="M6923" s="404"/>
      <c r="N6923" s="404"/>
      <c r="O6923" s="404"/>
      <c r="P6923" s="404"/>
      <c r="Q6923" s="404"/>
      <c r="R6923" s="404"/>
      <c r="S6923" s="404"/>
      <c r="T6923" s="404"/>
    </row>
    <row r="6924" spans="12:20" ht="16.8">
      <c r="L6924" s="404"/>
      <c r="M6924" s="404"/>
      <c r="N6924" s="404"/>
      <c r="O6924" s="404"/>
      <c r="P6924" s="404"/>
      <c r="Q6924" s="404"/>
      <c r="R6924" s="404"/>
      <c r="S6924" s="404"/>
      <c r="T6924" s="404"/>
    </row>
    <row r="6925" spans="12:20" ht="16.8">
      <c r="L6925" s="404"/>
      <c r="M6925" s="404"/>
      <c r="N6925" s="404"/>
      <c r="O6925" s="404"/>
      <c r="P6925" s="404"/>
      <c r="Q6925" s="404"/>
      <c r="R6925" s="404"/>
      <c r="S6925" s="404"/>
      <c r="T6925" s="404"/>
    </row>
    <row r="6926" spans="12:20" ht="16.8">
      <c r="L6926" s="404"/>
      <c r="M6926" s="404"/>
      <c r="N6926" s="404"/>
      <c r="O6926" s="404"/>
      <c r="P6926" s="404"/>
      <c r="Q6926" s="404"/>
      <c r="R6926" s="404"/>
      <c r="S6926" s="404"/>
      <c r="T6926" s="404"/>
    </row>
    <row r="6927" spans="12:20" ht="16.8">
      <c r="L6927" s="404"/>
      <c r="M6927" s="404"/>
      <c r="N6927" s="404"/>
      <c r="O6927" s="404"/>
      <c r="P6927" s="404"/>
      <c r="Q6927" s="404"/>
      <c r="R6927" s="404"/>
      <c r="S6927" s="404"/>
      <c r="T6927" s="404"/>
    </row>
    <row r="6928" spans="12:20" ht="16.8">
      <c r="L6928" s="404"/>
      <c r="M6928" s="404"/>
      <c r="N6928" s="404"/>
      <c r="O6928" s="404"/>
      <c r="P6928" s="404"/>
      <c r="Q6928" s="404"/>
      <c r="R6928" s="404"/>
      <c r="S6928" s="404"/>
      <c r="T6928" s="404"/>
    </row>
    <row r="6929" spans="12:20" ht="16.8">
      <c r="L6929" s="404"/>
      <c r="M6929" s="404"/>
      <c r="N6929" s="404"/>
      <c r="O6929" s="404"/>
      <c r="P6929" s="404"/>
      <c r="Q6929" s="404"/>
      <c r="R6929" s="404"/>
      <c r="S6929" s="404"/>
      <c r="T6929" s="404"/>
    </row>
    <row r="6930" spans="12:20" ht="16.8">
      <c r="L6930" s="404"/>
      <c r="M6930" s="404"/>
      <c r="N6930" s="404"/>
      <c r="O6930" s="404"/>
      <c r="P6930" s="404"/>
      <c r="Q6930" s="404"/>
      <c r="R6930" s="404"/>
      <c r="S6930" s="404"/>
      <c r="T6930" s="404"/>
    </row>
    <row r="6931" spans="12:20" ht="16.8">
      <c r="L6931" s="404"/>
      <c r="M6931" s="404"/>
      <c r="N6931" s="404"/>
      <c r="O6931" s="404"/>
      <c r="P6931" s="404"/>
      <c r="Q6931" s="404"/>
      <c r="R6931" s="404"/>
      <c r="S6931" s="404"/>
      <c r="T6931" s="404"/>
    </row>
    <row r="6932" spans="12:20" ht="16.8">
      <c r="L6932" s="404"/>
      <c r="M6932" s="404"/>
      <c r="N6932" s="404"/>
      <c r="O6932" s="404"/>
      <c r="P6932" s="404"/>
      <c r="Q6932" s="404"/>
      <c r="R6932" s="404"/>
      <c r="S6932" s="404"/>
      <c r="T6932" s="404"/>
    </row>
    <row r="6933" spans="12:20" ht="16.8">
      <c r="L6933" s="404"/>
      <c r="M6933" s="404"/>
      <c r="N6933" s="404"/>
      <c r="O6933" s="404"/>
      <c r="P6933" s="404"/>
      <c r="Q6933" s="404"/>
      <c r="R6933" s="404"/>
      <c r="S6933" s="404"/>
      <c r="T6933" s="404"/>
    </row>
    <row r="6934" spans="12:20" ht="16.8">
      <c r="L6934" s="404"/>
      <c r="M6934" s="404"/>
      <c r="N6934" s="404"/>
      <c r="O6934" s="404"/>
      <c r="P6934" s="404"/>
      <c r="Q6934" s="404"/>
      <c r="R6934" s="404"/>
      <c r="S6934" s="404"/>
      <c r="T6934" s="404"/>
    </row>
    <row r="6935" spans="12:20" ht="16.8">
      <c r="L6935" s="404"/>
      <c r="M6935" s="404"/>
      <c r="N6935" s="404"/>
      <c r="O6935" s="404"/>
      <c r="P6935" s="404"/>
      <c r="Q6935" s="404"/>
      <c r="R6935" s="404"/>
      <c r="S6935" s="404"/>
      <c r="T6935" s="404"/>
    </row>
    <row r="6936" spans="12:20" ht="16.8">
      <c r="L6936" s="404"/>
      <c r="M6936" s="404"/>
      <c r="N6936" s="404"/>
      <c r="O6936" s="404"/>
      <c r="P6936" s="404"/>
      <c r="Q6936" s="404"/>
      <c r="R6936" s="404"/>
      <c r="S6936" s="404"/>
      <c r="T6936" s="404"/>
    </row>
    <row r="6937" spans="12:20" ht="16.8">
      <c r="L6937" s="404"/>
      <c r="M6937" s="404"/>
      <c r="N6937" s="404"/>
      <c r="O6937" s="404"/>
      <c r="P6937" s="404"/>
      <c r="Q6937" s="404"/>
      <c r="R6937" s="404"/>
      <c r="S6937" s="404"/>
      <c r="T6937" s="404"/>
    </row>
    <row r="6938" spans="12:20" ht="16.8">
      <c r="L6938" s="404"/>
      <c r="M6938" s="404"/>
      <c r="N6938" s="404"/>
      <c r="O6938" s="404"/>
      <c r="P6938" s="404"/>
      <c r="Q6938" s="404"/>
      <c r="R6938" s="404"/>
      <c r="S6938" s="404"/>
      <c r="T6938" s="404"/>
    </row>
    <row r="6939" spans="12:20" ht="16.8">
      <c r="L6939" s="404"/>
      <c r="M6939" s="404"/>
      <c r="N6939" s="404"/>
      <c r="O6939" s="404"/>
      <c r="P6939" s="404"/>
      <c r="Q6939" s="404"/>
      <c r="R6939" s="404"/>
      <c r="S6939" s="404"/>
      <c r="T6939" s="404"/>
    </row>
    <row r="6940" spans="12:20" ht="16.8">
      <c r="L6940" s="404"/>
      <c r="M6940" s="404"/>
      <c r="N6940" s="404"/>
      <c r="O6940" s="404"/>
      <c r="P6940" s="404"/>
      <c r="Q6940" s="404"/>
      <c r="R6940" s="404"/>
      <c r="S6940" s="404"/>
      <c r="T6940" s="404"/>
    </row>
    <row r="6941" spans="12:20" ht="16.8">
      <c r="L6941" s="404"/>
      <c r="M6941" s="404"/>
      <c r="N6941" s="404"/>
      <c r="O6941" s="404"/>
      <c r="P6941" s="404"/>
      <c r="Q6941" s="404"/>
      <c r="R6941" s="404"/>
      <c r="S6941" s="404"/>
      <c r="T6941" s="404"/>
    </row>
    <row r="6942" spans="12:20" ht="16.8">
      <c r="L6942" s="404"/>
      <c r="M6942" s="404"/>
      <c r="N6942" s="404"/>
      <c r="O6942" s="404"/>
      <c r="P6942" s="404"/>
      <c r="Q6942" s="404"/>
      <c r="R6942" s="404"/>
      <c r="S6942" s="404"/>
      <c r="T6942" s="404"/>
    </row>
    <row r="6943" spans="12:20" ht="16.8">
      <c r="L6943" s="404"/>
      <c r="M6943" s="404"/>
      <c r="N6943" s="404"/>
      <c r="O6943" s="404"/>
      <c r="P6943" s="404"/>
      <c r="Q6943" s="404"/>
      <c r="R6943" s="404"/>
      <c r="S6943" s="404"/>
      <c r="T6943" s="404"/>
    </row>
    <row r="6944" spans="12:20" ht="16.8">
      <c r="L6944" s="404"/>
      <c r="M6944" s="404"/>
      <c r="N6944" s="404"/>
      <c r="O6944" s="404"/>
      <c r="P6944" s="404"/>
      <c r="Q6944" s="404"/>
      <c r="R6944" s="404"/>
      <c r="S6944" s="404"/>
      <c r="T6944" s="404"/>
    </row>
    <row r="6945" spans="12:20" ht="16.8">
      <c r="L6945" s="404"/>
      <c r="M6945" s="404"/>
      <c r="N6945" s="404"/>
      <c r="O6945" s="404"/>
      <c r="P6945" s="404"/>
      <c r="Q6945" s="404"/>
      <c r="R6945" s="404"/>
      <c r="S6945" s="404"/>
      <c r="T6945" s="404"/>
    </row>
    <row r="6946" spans="12:20" ht="16.8">
      <c r="L6946" s="404"/>
      <c r="M6946" s="404"/>
      <c r="N6946" s="404"/>
      <c r="O6946" s="404"/>
      <c r="P6946" s="404"/>
      <c r="Q6946" s="404"/>
      <c r="R6946" s="404"/>
      <c r="S6946" s="404"/>
      <c r="T6946" s="404"/>
    </row>
    <row r="6947" spans="12:20" ht="16.8">
      <c r="L6947" s="404"/>
      <c r="M6947" s="404"/>
      <c r="N6947" s="404"/>
      <c r="O6947" s="404"/>
      <c r="P6947" s="404"/>
      <c r="Q6947" s="404"/>
      <c r="R6947" s="404"/>
      <c r="S6947" s="404"/>
      <c r="T6947" s="404"/>
    </row>
    <row r="6948" spans="12:20" ht="16.8">
      <c r="L6948" s="404"/>
      <c r="M6948" s="404"/>
      <c r="N6948" s="404"/>
      <c r="O6948" s="404"/>
      <c r="P6948" s="404"/>
      <c r="Q6948" s="404"/>
      <c r="R6948" s="404"/>
      <c r="S6948" s="404"/>
      <c r="T6948" s="404"/>
    </row>
    <row r="6949" spans="12:20" ht="16.8">
      <c r="L6949" s="404"/>
      <c r="M6949" s="404"/>
      <c r="N6949" s="404"/>
      <c r="O6949" s="404"/>
      <c r="P6949" s="404"/>
      <c r="Q6949" s="404"/>
      <c r="R6949" s="404"/>
      <c r="S6949" s="404"/>
      <c r="T6949" s="404"/>
    </row>
    <row r="6950" spans="12:20" ht="16.8">
      <c r="L6950" s="404"/>
      <c r="M6950" s="404"/>
      <c r="N6950" s="404"/>
      <c r="O6950" s="404"/>
      <c r="P6950" s="404"/>
      <c r="Q6950" s="404"/>
      <c r="R6950" s="404"/>
      <c r="S6950" s="404"/>
      <c r="T6950" s="404"/>
    </row>
    <row r="6951" spans="12:20" ht="16.8">
      <c r="L6951" s="404"/>
      <c r="M6951" s="404"/>
      <c r="N6951" s="404"/>
      <c r="O6951" s="404"/>
      <c r="P6951" s="404"/>
      <c r="Q6951" s="404"/>
      <c r="R6951" s="404"/>
      <c r="S6951" s="404"/>
      <c r="T6951" s="404"/>
    </row>
    <row r="6952" spans="12:20" ht="16.8">
      <c r="L6952" s="404"/>
      <c r="M6952" s="404"/>
      <c r="N6952" s="404"/>
      <c r="O6952" s="404"/>
      <c r="P6952" s="404"/>
      <c r="Q6952" s="404"/>
      <c r="R6952" s="404"/>
      <c r="S6952" s="404"/>
      <c r="T6952" s="404"/>
    </row>
    <row r="6953" spans="12:20" ht="16.8">
      <c r="L6953" s="404"/>
      <c r="M6953" s="404"/>
      <c r="N6953" s="404"/>
      <c r="O6953" s="404"/>
      <c r="P6953" s="404"/>
      <c r="Q6953" s="404"/>
      <c r="R6953" s="404"/>
      <c r="S6953" s="404"/>
      <c r="T6953" s="404"/>
    </row>
    <row r="6954" spans="12:20" ht="16.8">
      <c r="L6954" s="404"/>
      <c r="M6954" s="404"/>
      <c r="N6954" s="404"/>
      <c r="O6954" s="404"/>
      <c r="P6954" s="404"/>
      <c r="Q6954" s="404"/>
      <c r="R6954" s="404"/>
      <c r="S6954" s="404"/>
      <c r="T6954" s="404"/>
    </row>
    <row r="6955" spans="12:20" ht="16.8">
      <c r="L6955" s="404"/>
      <c r="M6955" s="404"/>
      <c r="N6955" s="404"/>
      <c r="O6955" s="404"/>
      <c r="P6955" s="404"/>
      <c r="Q6955" s="404"/>
      <c r="R6955" s="404"/>
      <c r="S6955" s="404"/>
      <c r="T6955" s="404"/>
    </row>
    <row r="6956" spans="12:20" ht="16.8">
      <c r="L6956" s="404"/>
      <c r="M6956" s="404"/>
      <c r="N6956" s="404"/>
      <c r="O6956" s="404"/>
      <c r="P6956" s="404"/>
      <c r="Q6956" s="404"/>
      <c r="R6956" s="404"/>
      <c r="S6956" s="404"/>
      <c r="T6956" s="404"/>
    </row>
    <row r="6957" spans="12:20" ht="16.8">
      <c r="L6957" s="404"/>
      <c r="M6957" s="404"/>
      <c r="N6957" s="404"/>
      <c r="O6957" s="404"/>
      <c r="P6957" s="404"/>
      <c r="Q6957" s="404"/>
      <c r="R6957" s="404"/>
      <c r="S6957" s="404"/>
      <c r="T6957" s="404"/>
    </row>
    <row r="6958" spans="12:20" ht="16.8">
      <c r="L6958" s="404"/>
      <c r="M6958" s="404"/>
      <c r="N6958" s="404"/>
      <c r="O6958" s="404"/>
      <c r="P6958" s="404"/>
      <c r="Q6958" s="404"/>
      <c r="R6958" s="404"/>
      <c r="S6958" s="404"/>
      <c r="T6958" s="404"/>
    </row>
    <row r="6959" spans="12:20" ht="16.8">
      <c r="L6959" s="404"/>
      <c r="M6959" s="404"/>
      <c r="N6959" s="404"/>
      <c r="O6959" s="404"/>
      <c r="P6959" s="404"/>
      <c r="Q6959" s="404"/>
      <c r="R6959" s="404"/>
      <c r="S6959" s="404"/>
      <c r="T6959" s="404"/>
    </row>
    <row r="6960" spans="12:20" ht="16.8">
      <c r="L6960" s="404"/>
      <c r="M6960" s="404"/>
      <c r="N6960" s="404"/>
      <c r="O6960" s="404"/>
      <c r="P6960" s="404"/>
      <c r="Q6960" s="404"/>
      <c r="R6960" s="404"/>
      <c r="S6960" s="404"/>
      <c r="T6960" s="404"/>
    </row>
    <row r="6961" spans="12:20" ht="16.8">
      <c r="L6961" s="404"/>
      <c r="M6961" s="404"/>
      <c r="N6961" s="404"/>
      <c r="O6961" s="404"/>
      <c r="P6961" s="404"/>
      <c r="Q6961" s="404"/>
      <c r="R6961" s="404"/>
      <c r="S6961" s="404"/>
      <c r="T6961" s="404"/>
    </row>
    <row r="6962" spans="12:20" ht="16.8">
      <c r="L6962" s="404"/>
      <c r="M6962" s="404"/>
      <c r="N6962" s="404"/>
      <c r="O6962" s="404"/>
      <c r="P6962" s="404"/>
      <c r="Q6962" s="404"/>
      <c r="R6962" s="404"/>
      <c r="S6962" s="404"/>
      <c r="T6962" s="404"/>
    </row>
    <row r="6963" spans="12:20" ht="16.8">
      <c r="L6963" s="404"/>
      <c r="M6963" s="404"/>
      <c r="N6963" s="404"/>
      <c r="O6963" s="404"/>
      <c r="P6963" s="404"/>
      <c r="Q6963" s="404"/>
      <c r="R6963" s="404"/>
      <c r="S6963" s="404"/>
      <c r="T6963" s="404"/>
    </row>
    <row r="6964" spans="12:20" ht="16.8">
      <c r="L6964" s="404"/>
      <c r="M6964" s="404"/>
      <c r="N6964" s="404"/>
      <c r="O6964" s="404"/>
      <c r="P6964" s="404"/>
      <c r="Q6964" s="404"/>
      <c r="R6964" s="404"/>
      <c r="S6964" s="404"/>
      <c r="T6964" s="404"/>
    </row>
    <row r="6965" spans="12:20" ht="16.8">
      <c r="L6965" s="404"/>
      <c r="M6965" s="404"/>
      <c r="N6965" s="404"/>
      <c r="O6965" s="404"/>
      <c r="P6965" s="404"/>
      <c r="Q6965" s="404"/>
      <c r="R6965" s="404"/>
      <c r="S6965" s="404"/>
      <c r="T6965" s="404"/>
    </row>
    <row r="6966" spans="12:20" ht="16.8">
      <c r="L6966" s="404"/>
      <c r="M6966" s="404"/>
      <c r="N6966" s="404"/>
      <c r="O6966" s="404"/>
      <c r="P6966" s="404"/>
      <c r="Q6966" s="404"/>
      <c r="R6966" s="404"/>
      <c r="S6966" s="404"/>
      <c r="T6966" s="404"/>
    </row>
    <row r="6967" spans="12:20" ht="16.8">
      <c r="L6967" s="404"/>
      <c r="M6967" s="404"/>
      <c r="N6967" s="404"/>
      <c r="O6967" s="404"/>
      <c r="P6967" s="404"/>
      <c r="Q6967" s="404"/>
      <c r="R6967" s="404"/>
      <c r="S6967" s="404"/>
      <c r="T6967" s="404"/>
    </row>
    <row r="6968" spans="12:20" ht="16.8">
      <c r="L6968" s="404"/>
      <c r="M6968" s="404"/>
      <c r="N6968" s="404"/>
      <c r="O6968" s="404"/>
      <c r="P6968" s="404"/>
      <c r="Q6968" s="404"/>
      <c r="R6968" s="404"/>
      <c r="S6968" s="404"/>
      <c r="T6968" s="404"/>
    </row>
    <row r="6969" spans="12:20" ht="16.8">
      <c r="L6969" s="404"/>
      <c r="M6969" s="404"/>
      <c r="N6969" s="404"/>
      <c r="O6969" s="404"/>
      <c r="P6969" s="404"/>
      <c r="Q6969" s="404"/>
      <c r="R6969" s="404"/>
      <c r="S6969" s="404"/>
      <c r="T6969" s="404"/>
    </row>
    <row r="6970" spans="12:20" ht="16.8">
      <c r="L6970" s="404"/>
      <c r="M6970" s="404"/>
      <c r="N6970" s="404"/>
      <c r="O6970" s="404"/>
      <c r="P6970" s="404"/>
      <c r="Q6970" s="404"/>
      <c r="R6970" s="404"/>
      <c r="S6970" s="404"/>
      <c r="T6970" s="404"/>
    </row>
    <row r="6971" spans="12:20" ht="16.8">
      <c r="L6971" s="404"/>
      <c r="M6971" s="404"/>
      <c r="N6971" s="404"/>
      <c r="O6971" s="404"/>
      <c r="P6971" s="404"/>
      <c r="Q6971" s="404"/>
      <c r="R6971" s="404"/>
      <c r="S6971" s="404"/>
      <c r="T6971" s="404"/>
    </row>
    <row r="6972" spans="12:20" ht="16.8">
      <c r="L6972" s="404"/>
      <c r="M6972" s="404"/>
      <c r="N6972" s="404"/>
      <c r="O6972" s="404"/>
      <c r="P6972" s="404"/>
      <c r="Q6972" s="404"/>
      <c r="R6972" s="404"/>
      <c r="S6972" s="404"/>
      <c r="T6972" s="404"/>
    </row>
    <row r="6973" spans="12:20" ht="16.8">
      <c r="L6973" s="404"/>
      <c r="M6973" s="404"/>
      <c r="N6973" s="404"/>
      <c r="O6973" s="404"/>
      <c r="P6973" s="404"/>
      <c r="Q6973" s="404"/>
      <c r="R6973" s="404"/>
      <c r="S6973" s="404"/>
      <c r="T6973" s="404"/>
    </row>
    <row r="6974" spans="12:20" ht="16.8">
      <c r="L6974" s="404"/>
      <c r="M6974" s="404"/>
      <c r="N6974" s="404"/>
      <c r="O6974" s="404"/>
      <c r="P6974" s="404"/>
      <c r="Q6974" s="404"/>
      <c r="R6974" s="404"/>
      <c r="S6974" s="404"/>
      <c r="T6974" s="404"/>
    </row>
    <row r="6975" spans="12:20" ht="16.8">
      <c r="L6975" s="404"/>
      <c r="M6975" s="404"/>
      <c r="N6975" s="404"/>
      <c r="O6975" s="404"/>
      <c r="P6975" s="404"/>
      <c r="Q6975" s="404"/>
      <c r="R6975" s="404"/>
      <c r="S6975" s="404"/>
      <c r="T6975" s="404"/>
    </row>
    <row r="6976" spans="12:20" ht="16.8">
      <c r="L6976" s="404"/>
      <c r="M6976" s="404"/>
      <c r="N6976" s="404"/>
      <c r="O6976" s="404"/>
      <c r="P6976" s="404"/>
      <c r="Q6976" s="404"/>
      <c r="R6976" s="404"/>
      <c r="S6976" s="404"/>
      <c r="T6976" s="404"/>
    </row>
    <row r="6977" spans="12:20" ht="16.8">
      <c r="L6977" s="404"/>
      <c r="M6977" s="404"/>
      <c r="N6977" s="404"/>
      <c r="O6977" s="404"/>
      <c r="P6977" s="404"/>
      <c r="Q6977" s="404"/>
      <c r="R6977" s="404"/>
      <c r="S6977" s="404"/>
      <c r="T6977" s="404"/>
    </row>
    <row r="6978" spans="12:20" ht="16.8">
      <c r="L6978" s="404"/>
      <c r="M6978" s="404"/>
      <c r="N6978" s="404"/>
      <c r="O6978" s="404"/>
      <c r="P6978" s="404"/>
      <c r="Q6978" s="404"/>
      <c r="R6978" s="404"/>
      <c r="S6978" s="404"/>
      <c r="T6978" s="404"/>
    </row>
    <row r="6979" spans="12:20" ht="16.8">
      <c r="L6979" s="404"/>
      <c r="M6979" s="404"/>
      <c r="N6979" s="404"/>
      <c r="O6979" s="404"/>
      <c r="P6979" s="404"/>
      <c r="Q6979" s="404"/>
      <c r="R6979" s="404"/>
      <c r="S6979" s="404"/>
      <c r="T6979" s="404"/>
    </row>
    <row r="6980" spans="12:20" ht="16.8">
      <c r="L6980" s="404"/>
      <c r="M6980" s="404"/>
      <c r="N6980" s="404"/>
      <c r="O6980" s="404"/>
      <c r="P6980" s="404"/>
      <c r="Q6980" s="404"/>
      <c r="R6980" s="404"/>
      <c r="S6980" s="404"/>
      <c r="T6980" s="404"/>
    </row>
    <row r="6981" spans="12:20" ht="16.8">
      <c r="L6981" s="404"/>
      <c r="M6981" s="404"/>
      <c r="N6981" s="404"/>
      <c r="O6981" s="404"/>
      <c r="P6981" s="404"/>
      <c r="Q6981" s="404"/>
      <c r="R6981" s="404"/>
      <c r="S6981" s="404"/>
      <c r="T6981" s="404"/>
    </row>
    <row r="6982" spans="12:20" ht="16.8">
      <c r="L6982" s="404"/>
      <c r="M6982" s="404"/>
      <c r="N6982" s="404"/>
      <c r="O6982" s="404"/>
      <c r="P6982" s="404"/>
      <c r="Q6982" s="404"/>
      <c r="R6982" s="404"/>
      <c r="S6982" s="404"/>
      <c r="T6982" s="404"/>
    </row>
    <row r="6983" spans="12:20" ht="16.8">
      <c r="L6983" s="404"/>
      <c r="M6983" s="404"/>
      <c r="N6983" s="404"/>
      <c r="O6983" s="404"/>
      <c r="P6983" s="404"/>
      <c r="Q6983" s="404"/>
      <c r="R6983" s="404"/>
      <c r="S6983" s="404"/>
      <c r="T6983" s="404"/>
    </row>
    <row r="6984" spans="12:20" ht="16.8">
      <c r="L6984" s="404"/>
      <c r="M6984" s="404"/>
      <c r="N6984" s="404"/>
      <c r="O6984" s="404"/>
      <c r="P6984" s="404"/>
      <c r="Q6984" s="404"/>
      <c r="R6984" s="404"/>
      <c r="S6984" s="404"/>
      <c r="T6984" s="404"/>
    </row>
    <row r="6985" spans="12:20" ht="16.8">
      <c r="L6985" s="404"/>
      <c r="M6985" s="404"/>
      <c r="N6985" s="404"/>
      <c r="O6985" s="404"/>
      <c r="P6985" s="404"/>
      <c r="Q6985" s="404"/>
      <c r="R6985" s="404"/>
      <c r="S6985" s="404"/>
      <c r="T6985" s="404"/>
    </row>
    <row r="6986" spans="12:20" ht="16.8">
      <c r="L6986" s="404"/>
      <c r="M6986" s="404"/>
      <c r="N6986" s="404"/>
      <c r="O6986" s="404"/>
      <c r="P6986" s="404"/>
      <c r="Q6986" s="404"/>
      <c r="R6986" s="404"/>
      <c r="S6986" s="404"/>
      <c r="T6986" s="404"/>
    </row>
    <row r="6987" spans="12:20" ht="16.8">
      <c r="L6987" s="404"/>
      <c r="M6987" s="404"/>
      <c r="N6987" s="404"/>
      <c r="O6987" s="404"/>
      <c r="P6987" s="404"/>
      <c r="Q6987" s="404"/>
      <c r="R6987" s="404"/>
      <c r="S6987" s="404"/>
      <c r="T6987" s="404"/>
    </row>
    <row r="6988" spans="12:20" ht="16.8">
      <c r="L6988" s="404"/>
      <c r="M6988" s="404"/>
      <c r="N6988" s="404"/>
      <c r="O6988" s="404"/>
      <c r="P6988" s="404"/>
      <c r="Q6988" s="404"/>
      <c r="R6988" s="404"/>
      <c r="S6988" s="404"/>
      <c r="T6988" s="404"/>
    </row>
    <row r="6989" spans="12:20" ht="16.8">
      <c r="L6989" s="404"/>
      <c r="M6989" s="404"/>
      <c r="N6989" s="404"/>
      <c r="O6989" s="404"/>
      <c r="P6989" s="404"/>
      <c r="Q6989" s="404"/>
      <c r="R6989" s="404"/>
      <c r="S6989" s="404"/>
      <c r="T6989" s="404"/>
    </row>
    <row r="6990" spans="12:20" ht="16.8">
      <c r="L6990" s="404"/>
      <c r="M6990" s="404"/>
      <c r="N6990" s="404"/>
      <c r="O6990" s="404"/>
      <c r="P6990" s="404"/>
      <c r="Q6990" s="404"/>
      <c r="R6990" s="404"/>
      <c r="S6990" s="404"/>
      <c r="T6990" s="404"/>
    </row>
    <row r="6991" spans="12:20" ht="16.8">
      <c r="L6991" s="404"/>
      <c r="M6991" s="404"/>
      <c r="N6991" s="404"/>
      <c r="O6991" s="404"/>
      <c r="P6991" s="404"/>
      <c r="Q6991" s="404"/>
      <c r="R6991" s="404"/>
      <c r="S6991" s="404"/>
      <c r="T6991" s="404"/>
    </row>
    <row r="6992" spans="12:20" ht="16.8">
      <c r="L6992" s="404"/>
      <c r="M6992" s="404"/>
      <c r="N6992" s="404"/>
      <c r="O6992" s="404"/>
      <c r="P6992" s="404"/>
      <c r="Q6992" s="404"/>
      <c r="R6992" s="404"/>
      <c r="S6992" s="404"/>
      <c r="T6992" s="404"/>
    </row>
    <row r="6993" spans="12:20" ht="16.8">
      <c r="L6993" s="404"/>
      <c r="M6993" s="404"/>
      <c r="N6993" s="404"/>
      <c r="O6993" s="404"/>
      <c r="P6993" s="404"/>
      <c r="Q6993" s="404"/>
      <c r="R6993" s="404"/>
      <c r="S6993" s="404"/>
      <c r="T6993" s="404"/>
    </row>
    <row r="6994" spans="12:20" ht="16.8">
      <c r="L6994" s="404"/>
      <c r="M6994" s="404"/>
      <c r="N6994" s="404"/>
      <c r="O6994" s="404"/>
      <c r="P6994" s="404"/>
      <c r="Q6994" s="404"/>
      <c r="R6994" s="404"/>
      <c r="S6994" s="404"/>
      <c r="T6994" s="404"/>
    </row>
    <row r="6995" spans="12:20" ht="16.8">
      <c r="L6995" s="404"/>
      <c r="M6995" s="404"/>
      <c r="N6995" s="404"/>
      <c r="O6995" s="404"/>
      <c r="P6995" s="404"/>
      <c r="Q6995" s="404"/>
      <c r="R6995" s="404"/>
      <c r="S6995" s="404"/>
      <c r="T6995" s="404"/>
    </row>
    <row r="6996" spans="12:20" ht="16.8">
      <c r="L6996" s="404"/>
      <c r="M6996" s="404"/>
      <c r="N6996" s="404"/>
      <c r="O6996" s="404"/>
      <c r="P6996" s="404"/>
      <c r="Q6996" s="404"/>
      <c r="R6996" s="404"/>
      <c r="S6996" s="404"/>
      <c r="T6996" s="404"/>
    </row>
    <row r="6997" spans="12:20" ht="16.8">
      <c r="L6997" s="404"/>
      <c r="M6997" s="404"/>
      <c r="N6997" s="404"/>
      <c r="O6997" s="404"/>
      <c r="P6997" s="404"/>
      <c r="Q6997" s="404"/>
      <c r="R6997" s="404"/>
      <c r="S6997" s="404"/>
      <c r="T6997" s="404"/>
    </row>
    <row r="6998" spans="12:20" ht="16.8">
      <c r="L6998" s="404"/>
      <c r="M6998" s="404"/>
      <c r="N6998" s="404"/>
      <c r="O6998" s="404"/>
      <c r="P6998" s="404"/>
      <c r="Q6998" s="404"/>
      <c r="R6998" s="404"/>
      <c r="S6998" s="404"/>
      <c r="T6998" s="404"/>
    </row>
    <row r="6999" spans="12:20" ht="16.8">
      <c r="L6999" s="404"/>
      <c r="M6999" s="404"/>
      <c r="N6999" s="404"/>
      <c r="O6999" s="404"/>
      <c r="P6999" s="404"/>
      <c r="Q6999" s="404"/>
      <c r="R6999" s="404"/>
      <c r="S6999" s="404"/>
      <c r="T6999" s="404"/>
    </row>
    <row r="7000" spans="12:20" ht="16.8">
      <c r="L7000" s="404"/>
      <c r="M7000" s="404"/>
      <c r="N7000" s="404"/>
      <c r="O7000" s="404"/>
      <c r="P7000" s="404"/>
      <c r="Q7000" s="404"/>
      <c r="R7000" s="404"/>
      <c r="S7000" s="404"/>
      <c r="T7000" s="404"/>
    </row>
    <row r="7001" spans="12:20" ht="16.8">
      <c r="L7001" s="404"/>
      <c r="M7001" s="404"/>
      <c r="N7001" s="404"/>
      <c r="O7001" s="404"/>
      <c r="P7001" s="404"/>
      <c r="Q7001" s="404"/>
      <c r="R7001" s="404"/>
      <c r="S7001" s="404"/>
      <c r="T7001" s="404"/>
    </row>
    <row r="7002" spans="12:20" ht="16.8">
      <c r="L7002" s="404"/>
      <c r="M7002" s="404"/>
      <c r="N7002" s="404"/>
      <c r="O7002" s="404"/>
      <c r="P7002" s="404"/>
      <c r="Q7002" s="404"/>
      <c r="R7002" s="404"/>
      <c r="S7002" s="404"/>
      <c r="T7002" s="404"/>
    </row>
    <row r="7003" spans="12:20" ht="16.8">
      <c r="L7003" s="404"/>
      <c r="M7003" s="404"/>
      <c r="N7003" s="404"/>
      <c r="O7003" s="404"/>
      <c r="P7003" s="404"/>
      <c r="Q7003" s="404"/>
      <c r="R7003" s="404"/>
      <c r="S7003" s="404"/>
      <c r="T7003" s="404"/>
    </row>
    <row r="7004" spans="12:20" ht="16.8">
      <c r="L7004" s="404"/>
      <c r="M7004" s="404"/>
      <c r="N7004" s="404"/>
      <c r="O7004" s="404"/>
      <c r="P7004" s="404"/>
      <c r="Q7004" s="404"/>
      <c r="R7004" s="404"/>
      <c r="S7004" s="404"/>
      <c r="T7004" s="404"/>
    </row>
    <row r="7005" spans="12:20" ht="16.8">
      <c r="L7005" s="404"/>
      <c r="M7005" s="404"/>
      <c r="N7005" s="404"/>
      <c r="O7005" s="404"/>
      <c r="P7005" s="404"/>
      <c r="Q7005" s="404"/>
      <c r="R7005" s="404"/>
      <c r="S7005" s="404"/>
      <c r="T7005" s="404"/>
    </row>
    <row r="7006" spans="12:20" ht="16.8">
      <c r="L7006" s="404"/>
      <c r="M7006" s="404"/>
      <c r="N7006" s="404"/>
      <c r="O7006" s="404"/>
      <c r="P7006" s="404"/>
      <c r="Q7006" s="404"/>
      <c r="R7006" s="404"/>
      <c r="S7006" s="404"/>
      <c r="T7006" s="404"/>
    </row>
    <row r="7007" spans="12:20" ht="16.8">
      <c r="L7007" s="404"/>
      <c r="M7007" s="404"/>
      <c r="N7007" s="404"/>
      <c r="O7007" s="404"/>
      <c r="P7007" s="404"/>
      <c r="Q7007" s="404"/>
      <c r="R7007" s="404"/>
      <c r="S7007" s="404"/>
      <c r="T7007" s="404"/>
    </row>
    <row r="7008" spans="12:20" ht="16.8">
      <c r="L7008" s="404"/>
      <c r="M7008" s="404"/>
      <c r="N7008" s="404"/>
      <c r="O7008" s="404"/>
      <c r="P7008" s="404"/>
      <c r="Q7008" s="404"/>
      <c r="R7008" s="404"/>
      <c r="S7008" s="404"/>
      <c r="T7008" s="404"/>
    </row>
    <row r="7009" spans="12:20" ht="16.8">
      <c r="L7009" s="404"/>
      <c r="M7009" s="404"/>
      <c r="N7009" s="404"/>
      <c r="O7009" s="404"/>
      <c r="P7009" s="404"/>
      <c r="Q7009" s="404"/>
      <c r="R7009" s="404"/>
      <c r="S7009" s="404"/>
      <c r="T7009" s="404"/>
    </row>
    <row r="7010" spans="12:20" ht="16.8">
      <c r="L7010" s="404"/>
      <c r="M7010" s="404"/>
      <c r="N7010" s="404"/>
      <c r="O7010" s="404"/>
      <c r="P7010" s="404"/>
      <c r="Q7010" s="404"/>
      <c r="R7010" s="404"/>
      <c r="S7010" s="404"/>
      <c r="T7010" s="404"/>
    </row>
    <row r="7011" spans="12:20" ht="16.8">
      <c r="L7011" s="404"/>
      <c r="M7011" s="404"/>
      <c r="N7011" s="404"/>
      <c r="O7011" s="404"/>
      <c r="P7011" s="404"/>
      <c r="Q7011" s="404"/>
      <c r="R7011" s="404"/>
      <c r="S7011" s="404"/>
      <c r="T7011" s="404"/>
    </row>
    <row r="7012" spans="12:20" ht="16.8">
      <c r="L7012" s="404"/>
      <c r="M7012" s="404"/>
      <c r="N7012" s="404"/>
      <c r="O7012" s="404"/>
      <c r="P7012" s="404"/>
      <c r="Q7012" s="404"/>
      <c r="R7012" s="404"/>
      <c r="S7012" s="404"/>
      <c r="T7012" s="404"/>
    </row>
    <row r="7013" spans="12:20" ht="16.8">
      <c r="L7013" s="404"/>
      <c r="M7013" s="404"/>
      <c r="N7013" s="404"/>
      <c r="O7013" s="404"/>
      <c r="P7013" s="404"/>
      <c r="Q7013" s="404"/>
      <c r="R7013" s="404"/>
      <c r="S7013" s="404"/>
      <c r="T7013" s="404"/>
    </row>
    <row r="7014" spans="12:20" ht="16.8">
      <c r="L7014" s="404"/>
      <c r="M7014" s="404"/>
      <c r="N7014" s="404"/>
      <c r="O7014" s="404"/>
      <c r="P7014" s="404"/>
      <c r="Q7014" s="404"/>
      <c r="R7014" s="404"/>
      <c r="S7014" s="404"/>
      <c r="T7014" s="404"/>
    </row>
    <row r="7015" spans="12:20" ht="16.8">
      <c r="L7015" s="404"/>
      <c r="M7015" s="404"/>
      <c r="N7015" s="404"/>
      <c r="O7015" s="404"/>
      <c r="P7015" s="404"/>
      <c r="Q7015" s="404"/>
      <c r="R7015" s="404"/>
      <c r="S7015" s="404"/>
      <c r="T7015" s="404"/>
    </row>
    <row r="7016" spans="12:20" ht="16.8">
      <c r="L7016" s="404"/>
      <c r="M7016" s="404"/>
      <c r="N7016" s="404"/>
      <c r="O7016" s="404"/>
      <c r="P7016" s="404"/>
      <c r="Q7016" s="404"/>
      <c r="R7016" s="404"/>
      <c r="S7016" s="404"/>
      <c r="T7016" s="404"/>
    </row>
    <row r="7017" spans="12:20" ht="16.8">
      <c r="L7017" s="404"/>
      <c r="M7017" s="404"/>
      <c r="N7017" s="404"/>
      <c r="O7017" s="404"/>
      <c r="P7017" s="404"/>
      <c r="Q7017" s="404"/>
      <c r="R7017" s="404"/>
      <c r="S7017" s="404"/>
      <c r="T7017" s="404"/>
    </row>
    <row r="7018" spans="12:20" ht="16.8">
      <c r="L7018" s="404"/>
      <c r="M7018" s="404"/>
      <c r="N7018" s="404"/>
      <c r="O7018" s="404"/>
      <c r="P7018" s="404"/>
      <c r="Q7018" s="404"/>
      <c r="R7018" s="404"/>
      <c r="S7018" s="404"/>
      <c r="T7018" s="404"/>
    </row>
    <row r="7019" spans="12:20" ht="16.8">
      <c r="L7019" s="404"/>
      <c r="M7019" s="404"/>
      <c r="N7019" s="404"/>
      <c r="O7019" s="404"/>
      <c r="P7019" s="404"/>
      <c r="Q7019" s="404"/>
      <c r="R7019" s="404"/>
      <c r="S7019" s="404"/>
      <c r="T7019" s="404"/>
    </row>
    <row r="7020" spans="12:20" ht="16.8">
      <c r="L7020" s="404"/>
      <c r="M7020" s="404"/>
      <c r="N7020" s="404"/>
      <c r="O7020" s="404"/>
      <c r="P7020" s="404"/>
      <c r="Q7020" s="404"/>
      <c r="R7020" s="404"/>
      <c r="S7020" s="404"/>
      <c r="T7020" s="404"/>
    </row>
    <row r="7021" spans="12:20" ht="16.8">
      <c r="L7021" s="404"/>
      <c r="M7021" s="404"/>
      <c r="N7021" s="404"/>
      <c r="O7021" s="404"/>
      <c r="P7021" s="404"/>
      <c r="Q7021" s="404"/>
      <c r="R7021" s="404"/>
      <c r="S7021" s="404"/>
      <c r="T7021" s="404"/>
    </row>
    <row r="7022" spans="12:20" ht="16.8">
      <c r="L7022" s="404"/>
      <c r="M7022" s="404"/>
      <c r="N7022" s="404"/>
      <c r="O7022" s="404"/>
      <c r="P7022" s="404"/>
      <c r="Q7022" s="404"/>
      <c r="R7022" s="404"/>
      <c r="S7022" s="404"/>
      <c r="T7022" s="404"/>
    </row>
    <row r="7023" spans="12:20" ht="16.8">
      <c r="L7023" s="404"/>
      <c r="M7023" s="404"/>
      <c r="N7023" s="404"/>
      <c r="O7023" s="404"/>
      <c r="P7023" s="404"/>
      <c r="Q7023" s="404"/>
      <c r="R7023" s="404"/>
      <c r="S7023" s="404"/>
      <c r="T7023" s="404"/>
    </row>
    <row r="7024" spans="12:20" ht="16.8">
      <c r="L7024" s="404"/>
      <c r="M7024" s="404"/>
      <c r="N7024" s="404"/>
      <c r="O7024" s="404"/>
      <c r="P7024" s="404"/>
      <c r="Q7024" s="404"/>
      <c r="R7024" s="404"/>
      <c r="S7024" s="404"/>
      <c r="T7024" s="404"/>
    </row>
    <row r="7025" spans="12:20" ht="16.8">
      <c r="L7025" s="404"/>
      <c r="M7025" s="404"/>
      <c r="N7025" s="404"/>
      <c r="O7025" s="404"/>
      <c r="P7025" s="404"/>
      <c r="Q7025" s="404"/>
      <c r="R7025" s="404"/>
      <c r="S7025" s="404"/>
      <c r="T7025" s="404"/>
    </row>
    <row r="7026" spans="12:20" ht="16.8">
      <c r="L7026" s="404"/>
      <c r="M7026" s="404"/>
      <c r="N7026" s="404"/>
      <c r="O7026" s="404"/>
      <c r="P7026" s="404"/>
      <c r="Q7026" s="404"/>
      <c r="R7026" s="404"/>
      <c r="S7026" s="404"/>
      <c r="T7026" s="404"/>
    </row>
    <row r="7027" spans="12:20" ht="16.8">
      <c r="L7027" s="404"/>
      <c r="M7027" s="404"/>
      <c r="N7027" s="404"/>
      <c r="O7027" s="404"/>
      <c r="P7027" s="404"/>
      <c r="Q7027" s="404"/>
      <c r="R7027" s="404"/>
      <c r="S7027" s="404"/>
      <c r="T7027" s="404"/>
    </row>
    <row r="7028" spans="12:20" ht="16.8">
      <c r="L7028" s="404"/>
      <c r="M7028" s="404"/>
      <c r="N7028" s="404"/>
      <c r="O7028" s="404"/>
      <c r="P7028" s="404"/>
      <c r="Q7028" s="404"/>
      <c r="R7028" s="404"/>
      <c r="S7028" s="404"/>
      <c r="T7028" s="404"/>
    </row>
    <row r="7029" spans="12:20" ht="16.8">
      <c r="L7029" s="404"/>
      <c r="M7029" s="404"/>
      <c r="N7029" s="404"/>
      <c r="O7029" s="404"/>
      <c r="P7029" s="404"/>
      <c r="Q7029" s="404"/>
      <c r="R7029" s="404"/>
      <c r="S7029" s="404"/>
      <c r="T7029" s="404"/>
    </row>
    <row r="7030" spans="12:20" ht="16.8">
      <c r="L7030" s="404"/>
      <c r="M7030" s="404"/>
      <c r="N7030" s="404"/>
      <c r="O7030" s="404"/>
      <c r="P7030" s="404"/>
      <c r="Q7030" s="404"/>
      <c r="R7030" s="404"/>
      <c r="S7030" s="404"/>
      <c r="T7030" s="404"/>
    </row>
    <row r="7031" spans="12:20" ht="16.8">
      <c r="L7031" s="404"/>
      <c r="M7031" s="404"/>
      <c r="N7031" s="404"/>
      <c r="O7031" s="404"/>
      <c r="P7031" s="404"/>
      <c r="Q7031" s="404"/>
      <c r="R7031" s="404"/>
      <c r="S7031" s="404"/>
      <c r="T7031" s="404"/>
    </row>
    <row r="7032" spans="12:20" ht="16.8">
      <c r="L7032" s="404"/>
      <c r="M7032" s="404"/>
      <c r="N7032" s="404"/>
      <c r="O7032" s="404"/>
      <c r="P7032" s="404"/>
      <c r="Q7032" s="404"/>
      <c r="R7032" s="404"/>
      <c r="S7032" s="404"/>
      <c r="T7032" s="404"/>
    </row>
    <row r="7033" spans="12:20" ht="16.8">
      <c r="L7033" s="404"/>
      <c r="M7033" s="404"/>
      <c r="N7033" s="404"/>
      <c r="O7033" s="404"/>
      <c r="P7033" s="404"/>
      <c r="Q7033" s="404"/>
      <c r="R7033" s="404"/>
      <c r="S7033" s="404"/>
      <c r="T7033" s="404"/>
    </row>
    <row r="7034" spans="12:20" ht="16.8">
      <c r="L7034" s="404"/>
      <c r="M7034" s="404"/>
      <c r="N7034" s="404"/>
      <c r="O7034" s="404"/>
      <c r="P7034" s="404"/>
      <c r="Q7034" s="404"/>
      <c r="R7034" s="404"/>
      <c r="S7034" s="404"/>
      <c r="T7034" s="404"/>
    </row>
    <row r="7035" spans="12:20" ht="16.8">
      <c r="L7035" s="404"/>
      <c r="M7035" s="404"/>
      <c r="N7035" s="404"/>
      <c r="O7035" s="404"/>
      <c r="P7035" s="404"/>
      <c r="Q7035" s="404"/>
      <c r="R7035" s="404"/>
      <c r="S7035" s="404"/>
      <c r="T7035" s="404"/>
    </row>
    <row r="7036" spans="12:20" ht="16.8">
      <c r="L7036" s="404"/>
      <c r="M7036" s="404"/>
      <c r="N7036" s="404"/>
      <c r="O7036" s="404"/>
      <c r="P7036" s="404"/>
      <c r="Q7036" s="404"/>
      <c r="R7036" s="404"/>
      <c r="S7036" s="404"/>
      <c r="T7036" s="404"/>
    </row>
    <row r="7037" spans="12:20" ht="16.8">
      <c r="L7037" s="404"/>
      <c r="M7037" s="404"/>
      <c r="N7037" s="404"/>
      <c r="O7037" s="404"/>
      <c r="P7037" s="404"/>
      <c r="Q7037" s="404"/>
      <c r="R7037" s="404"/>
      <c r="S7037" s="404"/>
      <c r="T7037" s="404"/>
    </row>
    <row r="7038" spans="12:20" ht="16.8">
      <c r="L7038" s="404"/>
      <c r="M7038" s="404"/>
      <c r="N7038" s="404"/>
      <c r="O7038" s="404"/>
      <c r="P7038" s="404"/>
      <c r="Q7038" s="404"/>
      <c r="R7038" s="404"/>
      <c r="S7038" s="404"/>
      <c r="T7038" s="404"/>
    </row>
    <row r="7039" spans="12:20" ht="16.8">
      <c r="L7039" s="404"/>
      <c r="M7039" s="404"/>
      <c r="N7039" s="404"/>
      <c r="O7039" s="404"/>
      <c r="P7039" s="404"/>
      <c r="Q7039" s="404"/>
      <c r="R7039" s="404"/>
      <c r="S7039" s="404"/>
      <c r="T7039" s="404"/>
    </row>
    <row r="7040" spans="12:20" ht="16.8">
      <c r="L7040" s="404"/>
      <c r="M7040" s="404"/>
      <c r="N7040" s="404"/>
      <c r="O7040" s="404"/>
      <c r="P7040" s="404"/>
      <c r="Q7040" s="404"/>
      <c r="R7040" s="404"/>
      <c r="S7040" s="404"/>
      <c r="T7040" s="404"/>
    </row>
    <row r="7041" spans="12:20" ht="16.8">
      <c r="L7041" s="404"/>
      <c r="M7041" s="404"/>
      <c r="N7041" s="404"/>
      <c r="O7041" s="404"/>
      <c r="P7041" s="404"/>
      <c r="Q7041" s="404"/>
      <c r="R7041" s="404"/>
      <c r="S7041" s="404"/>
      <c r="T7041" s="404"/>
    </row>
    <row r="7042" spans="12:20" ht="16.8">
      <c r="L7042" s="404"/>
      <c r="M7042" s="404"/>
      <c r="N7042" s="404"/>
      <c r="O7042" s="404"/>
      <c r="P7042" s="404"/>
      <c r="Q7042" s="404"/>
      <c r="R7042" s="404"/>
      <c r="S7042" s="404"/>
      <c r="T7042" s="404"/>
    </row>
    <row r="7043" spans="12:20" ht="16.8">
      <c r="L7043" s="404"/>
      <c r="M7043" s="404"/>
      <c r="N7043" s="404"/>
      <c r="O7043" s="404"/>
      <c r="P7043" s="404"/>
      <c r="Q7043" s="404"/>
      <c r="R7043" s="404"/>
      <c r="S7043" s="404"/>
      <c r="T7043" s="404"/>
    </row>
    <row r="7044" spans="12:20" ht="16.8">
      <c r="L7044" s="404"/>
      <c r="M7044" s="404"/>
      <c r="N7044" s="404"/>
      <c r="O7044" s="404"/>
      <c r="P7044" s="404"/>
      <c r="Q7044" s="404"/>
      <c r="R7044" s="404"/>
      <c r="S7044" s="404"/>
      <c r="T7044" s="404"/>
    </row>
    <row r="7045" spans="12:20" ht="16.8">
      <c r="L7045" s="404"/>
      <c r="M7045" s="404"/>
      <c r="N7045" s="404"/>
      <c r="O7045" s="404"/>
      <c r="P7045" s="404"/>
      <c r="Q7045" s="404"/>
      <c r="R7045" s="404"/>
      <c r="S7045" s="404"/>
      <c r="T7045" s="404"/>
    </row>
    <row r="7046" spans="12:20" ht="16.8">
      <c r="L7046" s="404"/>
      <c r="M7046" s="404"/>
      <c r="N7046" s="404"/>
      <c r="O7046" s="404"/>
      <c r="P7046" s="404"/>
      <c r="Q7046" s="404"/>
      <c r="R7046" s="404"/>
      <c r="S7046" s="404"/>
      <c r="T7046" s="404"/>
    </row>
    <row r="7047" spans="12:20" ht="16.8">
      <c r="L7047" s="404"/>
      <c r="M7047" s="404"/>
      <c r="N7047" s="404"/>
      <c r="O7047" s="404"/>
      <c r="P7047" s="404"/>
      <c r="Q7047" s="404"/>
      <c r="R7047" s="404"/>
      <c r="S7047" s="404"/>
      <c r="T7047" s="404"/>
    </row>
    <row r="7048" spans="12:20" ht="16.8">
      <c r="L7048" s="404"/>
      <c r="M7048" s="404"/>
      <c r="N7048" s="404"/>
      <c r="O7048" s="404"/>
      <c r="P7048" s="404"/>
      <c r="Q7048" s="404"/>
      <c r="R7048" s="404"/>
      <c r="S7048" s="404"/>
      <c r="T7048" s="404"/>
    </row>
    <row r="7049" spans="12:20" ht="16.8">
      <c r="L7049" s="404"/>
      <c r="M7049" s="404"/>
      <c r="N7049" s="404"/>
      <c r="O7049" s="404"/>
      <c r="P7049" s="404"/>
      <c r="Q7049" s="404"/>
      <c r="R7049" s="404"/>
      <c r="S7049" s="404"/>
      <c r="T7049" s="404"/>
    </row>
    <row r="7050" spans="12:20" ht="16.8">
      <c r="L7050" s="404"/>
      <c r="M7050" s="404"/>
      <c r="N7050" s="404"/>
      <c r="O7050" s="404"/>
      <c r="P7050" s="404"/>
      <c r="Q7050" s="404"/>
      <c r="R7050" s="404"/>
      <c r="S7050" s="404"/>
      <c r="T7050" s="404"/>
    </row>
    <row r="7051" spans="12:20" ht="16.8">
      <c r="L7051" s="404"/>
      <c r="M7051" s="404"/>
      <c r="N7051" s="404"/>
      <c r="O7051" s="404"/>
      <c r="P7051" s="404"/>
      <c r="Q7051" s="404"/>
      <c r="R7051" s="404"/>
      <c r="S7051" s="404"/>
      <c r="T7051" s="404"/>
    </row>
    <row r="7052" spans="12:20" ht="16.8">
      <c r="L7052" s="404"/>
      <c r="M7052" s="404"/>
      <c r="N7052" s="404"/>
      <c r="O7052" s="404"/>
      <c r="P7052" s="404"/>
      <c r="Q7052" s="404"/>
      <c r="R7052" s="404"/>
      <c r="S7052" s="404"/>
      <c r="T7052" s="404"/>
    </row>
    <row r="7053" spans="12:20" ht="16.8">
      <c r="L7053" s="404"/>
      <c r="M7053" s="404"/>
      <c r="N7053" s="404"/>
      <c r="O7053" s="404"/>
      <c r="P7053" s="404"/>
      <c r="Q7053" s="404"/>
      <c r="R7053" s="404"/>
      <c r="S7053" s="404"/>
      <c r="T7053" s="404"/>
    </row>
    <row r="7054" spans="12:20" ht="16.8">
      <c r="L7054" s="404"/>
      <c r="M7054" s="404"/>
      <c r="N7054" s="404"/>
      <c r="O7054" s="404"/>
      <c r="P7054" s="404"/>
      <c r="Q7054" s="404"/>
      <c r="R7054" s="404"/>
      <c r="S7054" s="404"/>
      <c r="T7054" s="404"/>
    </row>
    <row r="7055" spans="12:20" ht="16.8">
      <c r="L7055" s="404"/>
      <c r="M7055" s="404"/>
      <c r="N7055" s="404"/>
      <c r="O7055" s="404"/>
      <c r="P7055" s="404"/>
      <c r="Q7055" s="404"/>
      <c r="R7055" s="404"/>
      <c r="S7055" s="404"/>
      <c r="T7055" s="404"/>
    </row>
    <row r="7056" spans="12:20" ht="16.8">
      <c r="L7056" s="404"/>
      <c r="M7056" s="404"/>
      <c r="N7056" s="404"/>
      <c r="O7056" s="404"/>
      <c r="P7056" s="404"/>
      <c r="Q7056" s="404"/>
      <c r="R7056" s="404"/>
      <c r="S7056" s="404"/>
      <c r="T7056" s="404"/>
    </row>
    <row r="7057" spans="12:20" ht="16.8">
      <c r="L7057" s="404"/>
      <c r="M7057" s="404"/>
      <c r="N7057" s="404"/>
      <c r="O7057" s="404"/>
      <c r="P7057" s="404"/>
      <c r="Q7057" s="404"/>
      <c r="R7057" s="404"/>
      <c r="S7057" s="404"/>
      <c r="T7057" s="404"/>
    </row>
    <row r="7058" spans="12:20" ht="16.8">
      <c r="L7058" s="404"/>
      <c r="M7058" s="404"/>
      <c r="N7058" s="404"/>
      <c r="O7058" s="404"/>
      <c r="P7058" s="404"/>
      <c r="Q7058" s="404"/>
      <c r="R7058" s="404"/>
      <c r="S7058" s="404"/>
      <c r="T7058" s="404"/>
    </row>
    <row r="7059" spans="12:20" ht="16.8">
      <c r="L7059" s="404"/>
      <c r="M7059" s="404"/>
      <c r="N7059" s="404"/>
      <c r="O7059" s="404"/>
      <c r="P7059" s="404"/>
      <c r="Q7059" s="404"/>
      <c r="R7059" s="404"/>
      <c r="S7059" s="404"/>
      <c r="T7059" s="404"/>
    </row>
    <row r="7060" spans="12:20" ht="16.8">
      <c r="L7060" s="404"/>
      <c r="M7060" s="404"/>
      <c r="N7060" s="404"/>
      <c r="O7060" s="404"/>
      <c r="P7060" s="404"/>
      <c r="Q7060" s="404"/>
      <c r="R7060" s="404"/>
      <c r="S7060" s="404"/>
      <c r="T7060" s="404"/>
    </row>
    <row r="7061" spans="12:20" ht="16.8">
      <c r="L7061" s="404"/>
      <c r="M7061" s="404"/>
      <c r="N7061" s="404"/>
      <c r="O7061" s="404"/>
      <c r="P7061" s="404"/>
      <c r="Q7061" s="404"/>
      <c r="R7061" s="404"/>
      <c r="S7061" s="404"/>
      <c r="T7061" s="404"/>
    </row>
    <row r="7062" spans="12:20" ht="16.8">
      <c r="L7062" s="404"/>
      <c r="M7062" s="404"/>
      <c r="N7062" s="404"/>
      <c r="O7062" s="404"/>
      <c r="P7062" s="404"/>
      <c r="Q7062" s="404"/>
      <c r="R7062" s="404"/>
      <c r="S7062" s="404"/>
      <c r="T7062" s="404"/>
    </row>
    <row r="7063" spans="12:20" ht="16.8">
      <c r="L7063" s="404"/>
      <c r="M7063" s="404"/>
      <c r="N7063" s="404"/>
      <c r="O7063" s="404"/>
      <c r="P7063" s="404"/>
      <c r="Q7063" s="404"/>
      <c r="R7063" s="404"/>
      <c r="S7063" s="404"/>
      <c r="T7063" s="404"/>
    </row>
    <row r="7064" spans="12:20" ht="16.8">
      <c r="L7064" s="404"/>
      <c r="M7064" s="404"/>
      <c r="N7064" s="404"/>
      <c r="O7064" s="404"/>
      <c r="P7064" s="404"/>
      <c r="Q7064" s="404"/>
      <c r="R7064" s="404"/>
      <c r="S7064" s="404"/>
      <c r="T7064" s="404"/>
    </row>
    <row r="7065" spans="12:20" ht="16.8">
      <c r="L7065" s="404"/>
      <c r="M7065" s="404"/>
      <c r="N7065" s="404"/>
      <c r="O7065" s="404"/>
      <c r="P7065" s="404"/>
      <c r="Q7065" s="404"/>
      <c r="R7065" s="404"/>
      <c r="S7065" s="404"/>
      <c r="T7065" s="404"/>
    </row>
    <row r="7066" spans="12:20" ht="16.8">
      <c r="L7066" s="404"/>
      <c r="M7066" s="404"/>
      <c r="N7066" s="404"/>
      <c r="O7066" s="404"/>
      <c r="P7066" s="404"/>
      <c r="Q7066" s="404"/>
      <c r="R7066" s="404"/>
      <c r="S7066" s="404"/>
      <c r="T7066" s="404"/>
    </row>
    <row r="7067" spans="12:20" ht="16.8">
      <c r="L7067" s="404"/>
      <c r="M7067" s="404"/>
      <c r="N7067" s="404"/>
      <c r="O7067" s="404"/>
      <c r="P7067" s="404"/>
      <c r="Q7067" s="404"/>
      <c r="R7067" s="404"/>
      <c r="S7067" s="404"/>
      <c r="T7067" s="404"/>
    </row>
    <row r="7068" spans="12:20" ht="16.8">
      <c r="L7068" s="404"/>
      <c r="M7068" s="404"/>
      <c r="N7068" s="404"/>
      <c r="O7068" s="404"/>
      <c r="P7068" s="404"/>
      <c r="Q7068" s="404"/>
      <c r="R7068" s="404"/>
      <c r="S7068" s="404"/>
      <c r="T7068" s="404"/>
    </row>
    <row r="7069" spans="12:20" ht="16.8">
      <c r="L7069" s="404"/>
      <c r="M7069" s="404"/>
      <c r="N7069" s="404"/>
      <c r="O7069" s="404"/>
      <c r="P7069" s="404"/>
      <c r="Q7069" s="404"/>
      <c r="R7069" s="404"/>
      <c r="S7069" s="404"/>
      <c r="T7069" s="404"/>
    </row>
    <row r="7070" spans="12:20" ht="16.8">
      <c r="L7070" s="404"/>
      <c r="M7070" s="404"/>
      <c r="N7070" s="404"/>
      <c r="O7070" s="404"/>
      <c r="P7070" s="404"/>
      <c r="Q7070" s="404"/>
      <c r="R7070" s="404"/>
      <c r="S7070" s="404"/>
      <c r="T7070" s="404"/>
    </row>
    <row r="7071" spans="12:20" ht="16.8">
      <c r="L7071" s="404"/>
      <c r="M7071" s="404"/>
      <c r="N7071" s="404"/>
      <c r="O7071" s="404"/>
      <c r="P7071" s="404"/>
      <c r="Q7071" s="404"/>
      <c r="R7071" s="404"/>
      <c r="S7071" s="404"/>
      <c r="T7071" s="404"/>
    </row>
    <row r="7072" spans="12:20" ht="16.8">
      <c r="L7072" s="404"/>
      <c r="M7072" s="404"/>
      <c r="N7072" s="404"/>
      <c r="O7072" s="404"/>
      <c r="P7072" s="404"/>
      <c r="Q7072" s="404"/>
      <c r="R7072" s="404"/>
      <c r="S7072" s="404"/>
      <c r="T7072" s="404"/>
    </row>
    <row r="7073" spans="12:20" ht="16.8">
      <c r="L7073" s="404"/>
      <c r="M7073" s="404"/>
      <c r="N7073" s="404"/>
      <c r="O7073" s="404"/>
      <c r="P7073" s="404"/>
      <c r="Q7073" s="404"/>
      <c r="R7073" s="404"/>
      <c r="S7073" s="404"/>
      <c r="T7073" s="404"/>
    </row>
    <row r="7074" spans="12:20" ht="16.8">
      <c r="L7074" s="404"/>
      <c r="M7074" s="404"/>
      <c r="N7074" s="404"/>
      <c r="O7074" s="404"/>
      <c r="P7074" s="404"/>
      <c r="Q7074" s="404"/>
      <c r="R7074" s="404"/>
      <c r="S7074" s="404"/>
      <c r="T7074" s="404"/>
    </row>
    <row r="7075" spans="12:20" ht="16.8">
      <c r="L7075" s="404"/>
      <c r="M7075" s="404"/>
      <c r="N7075" s="404"/>
      <c r="O7075" s="404"/>
      <c r="P7075" s="404"/>
      <c r="Q7075" s="404"/>
      <c r="R7075" s="404"/>
      <c r="S7075" s="404"/>
      <c r="T7075" s="404"/>
    </row>
    <row r="7076" spans="12:20" ht="16.8">
      <c r="L7076" s="404"/>
      <c r="M7076" s="404"/>
      <c r="N7076" s="404"/>
      <c r="O7076" s="404"/>
      <c r="P7076" s="404"/>
      <c r="Q7076" s="404"/>
      <c r="R7076" s="404"/>
      <c r="S7076" s="404"/>
      <c r="T7076" s="404"/>
    </row>
    <row r="7077" spans="12:20" ht="16.8">
      <c r="L7077" s="404"/>
      <c r="M7077" s="404"/>
      <c r="N7077" s="404"/>
      <c r="O7077" s="404"/>
      <c r="P7077" s="404"/>
      <c r="Q7077" s="404"/>
      <c r="R7077" s="404"/>
      <c r="S7077" s="404"/>
      <c r="T7077" s="404"/>
    </row>
    <row r="7078" spans="12:20" ht="16.8">
      <c r="L7078" s="404"/>
      <c r="M7078" s="404"/>
      <c r="N7078" s="404"/>
      <c r="O7078" s="404"/>
      <c r="P7078" s="404"/>
      <c r="Q7078" s="404"/>
      <c r="R7078" s="404"/>
      <c r="S7078" s="404"/>
      <c r="T7078" s="404"/>
    </row>
    <row r="7079" spans="12:20" ht="16.8">
      <c r="L7079" s="404"/>
      <c r="M7079" s="404"/>
      <c r="N7079" s="404"/>
      <c r="O7079" s="404"/>
      <c r="P7079" s="404"/>
      <c r="Q7079" s="404"/>
      <c r="R7079" s="404"/>
      <c r="S7079" s="404"/>
      <c r="T7079" s="404"/>
    </row>
    <row r="7080" spans="12:20" ht="16.8">
      <c r="L7080" s="404"/>
      <c r="M7080" s="404"/>
      <c r="N7080" s="404"/>
      <c r="O7080" s="404"/>
      <c r="P7080" s="404"/>
      <c r="Q7080" s="404"/>
      <c r="R7080" s="404"/>
      <c r="S7080" s="404"/>
      <c r="T7080" s="404"/>
    </row>
    <row r="7081" spans="12:20" ht="16.8">
      <c r="L7081" s="404"/>
      <c r="M7081" s="404"/>
      <c r="N7081" s="404"/>
      <c r="O7081" s="404"/>
      <c r="P7081" s="404"/>
      <c r="Q7081" s="404"/>
      <c r="R7081" s="404"/>
      <c r="S7081" s="404"/>
      <c r="T7081" s="404"/>
    </row>
    <row r="7082" spans="12:20" ht="16.8">
      <c r="L7082" s="404"/>
      <c r="M7082" s="404"/>
      <c r="N7082" s="404"/>
      <c r="O7082" s="404"/>
      <c r="P7082" s="404"/>
      <c r="Q7082" s="404"/>
      <c r="R7082" s="404"/>
      <c r="S7082" s="404"/>
      <c r="T7082" s="404"/>
    </row>
    <row r="7083" spans="12:20" ht="16.8">
      <c r="L7083" s="404"/>
      <c r="M7083" s="404"/>
      <c r="N7083" s="404"/>
      <c r="O7083" s="404"/>
      <c r="P7083" s="404"/>
      <c r="Q7083" s="404"/>
      <c r="R7083" s="404"/>
      <c r="S7083" s="404"/>
      <c r="T7083" s="404"/>
    </row>
    <row r="7084" spans="12:20" ht="16.8">
      <c r="L7084" s="404"/>
      <c r="M7084" s="404"/>
      <c r="N7084" s="404"/>
      <c r="O7084" s="404"/>
      <c r="P7084" s="404"/>
      <c r="Q7084" s="404"/>
      <c r="R7084" s="404"/>
      <c r="S7084" s="404"/>
      <c r="T7084" s="404"/>
    </row>
    <row r="7085" spans="12:20" ht="16.8">
      <c r="L7085" s="404"/>
      <c r="M7085" s="404"/>
      <c r="N7085" s="404"/>
      <c r="O7085" s="404"/>
      <c r="P7085" s="404"/>
      <c r="Q7085" s="404"/>
      <c r="R7085" s="404"/>
      <c r="S7085" s="404"/>
      <c r="T7085" s="404"/>
    </row>
    <row r="7086" spans="12:20" ht="16.8">
      <c r="L7086" s="404"/>
      <c r="M7086" s="404"/>
      <c r="N7086" s="404"/>
      <c r="O7086" s="404"/>
      <c r="P7086" s="404"/>
      <c r="Q7086" s="404"/>
      <c r="R7086" s="404"/>
      <c r="S7086" s="404"/>
      <c r="T7086" s="404"/>
    </row>
    <row r="7087" spans="12:20" ht="16.8">
      <c r="L7087" s="404"/>
      <c r="M7087" s="404"/>
      <c r="N7087" s="404"/>
      <c r="O7087" s="404"/>
      <c r="P7087" s="404"/>
      <c r="Q7087" s="404"/>
      <c r="R7087" s="404"/>
      <c r="S7087" s="404"/>
      <c r="T7087" s="404"/>
    </row>
    <row r="7088" spans="12:20" ht="16.8">
      <c r="L7088" s="404"/>
      <c r="M7088" s="404"/>
      <c r="N7088" s="404"/>
      <c r="O7088" s="404"/>
      <c r="P7088" s="404"/>
      <c r="Q7088" s="404"/>
      <c r="R7088" s="404"/>
      <c r="S7088" s="404"/>
      <c r="T7088" s="404"/>
    </row>
    <row r="7089" spans="12:20" ht="16.8">
      <c r="L7089" s="404"/>
      <c r="M7089" s="404"/>
      <c r="N7089" s="404"/>
      <c r="O7089" s="404"/>
      <c r="P7089" s="404"/>
      <c r="Q7089" s="404"/>
      <c r="R7089" s="404"/>
      <c r="S7089" s="404"/>
      <c r="T7089" s="404"/>
    </row>
    <row r="7090" spans="12:20" ht="16.8">
      <c r="L7090" s="404"/>
      <c r="M7090" s="404"/>
      <c r="N7090" s="404"/>
      <c r="O7090" s="404"/>
      <c r="P7090" s="404"/>
      <c r="Q7090" s="404"/>
      <c r="R7090" s="404"/>
      <c r="S7090" s="404"/>
      <c r="T7090" s="404"/>
    </row>
    <row r="7091" spans="12:20" ht="16.8">
      <c r="L7091" s="404"/>
      <c r="M7091" s="404"/>
      <c r="N7091" s="404"/>
      <c r="O7091" s="404"/>
      <c r="P7091" s="404"/>
      <c r="Q7091" s="404"/>
      <c r="R7091" s="404"/>
      <c r="S7091" s="404"/>
      <c r="T7091" s="404"/>
    </row>
    <row r="7092" spans="12:20" ht="16.8">
      <c r="L7092" s="404"/>
      <c r="M7092" s="404"/>
      <c r="N7092" s="404"/>
      <c r="O7092" s="404"/>
      <c r="P7092" s="404"/>
      <c r="Q7092" s="404"/>
      <c r="R7092" s="404"/>
      <c r="S7092" s="404"/>
      <c r="T7092" s="404"/>
    </row>
    <row r="7093" spans="12:20" ht="16.8">
      <c r="L7093" s="404"/>
      <c r="M7093" s="404"/>
      <c r="N7093" s="404"/>
      <c r="O7093" s="404"/>
      <c r="P7093" s="404"/>
      <c r="Q7093" s="404"/>
      <c r="R7093" s="404"/>
      <c r="S7093" s="404"/>
      <c r="T7093" s="404"/>
    </row>
    <row r="7094" spans="12:20" ht="16.8">
      <c r="L7094" s="404"/>
      <c r="M7094" s="404"/>
      <c r="N7094" s="404"/>
      <c r="O7094" s="404"/>
      <c r="P7094" s="404"/>
      <c r="Q7094" s="404"/>
      <c r="R7094" s="404"/>
      <c r="S7094" s="404"/>
      <c r="T7094" s="404"/>
    </row>
    <row r="7095" spans="12:20" ht="16.8">
      <c r="L7095" s="404"/>
      <c r="M7095" s="404"/>
      <c r="N7095" s="404"/>
      <c r="O7095" s="404"/>
      <c r="P7095" s="404"/>
      <c r="Q7095" s="404"/>
      <c r="R7095" s="404"/>
      <c r="S7095" s="404"/>
      <c r="T7095" s="404"/>
    </row>
    <row r="7096" spans="12:20" ht="16.8">
      <c r="L7096" s="404"/>
      <c r="M7096" s="404"/>
      <c r="N7096" s="404"/>
      <c r="O7096" s="404"/>
      <c r="P7096" s="404"/>
      <c r="Q7096" s="404"/>
      <c r="R7096" s="404"/>
      <c r="S7096" s="404"/>
      <c r="T7096" s="404"/>
    </row>
    <row r="7097" spans="12:20" ht="16.8">
      <c r="L7097" s="404"/>
      <c r="M7097" s="404"/>
      <c r="N7097" s="404"/>
      <c r="O7097" s="404"/>
      <c r="P7097" s="404"/>
      <c r="Q7097" s="404"/>
      <c r="R7097" s="404"/>
      <c r="S7097" s="404"/>
      <c r="T7097" s="404"/>
    </row>
    <row r="7098" spans="12:20" ht="16.8">
      <c r="L7098" s="404"/>
      <c r="M7098" s="404"/>
      <c r="N7098" s="404"/>
      <c r="O7098" s="404"/>
      <c r="P7098" s="404"/>
      <c r="Q7098" s="404"/>
      <c r="R7098" s="404"/>
      <c r="S7098" s="404"/>
      <c r="T7098" s="404"/>
    </row>
    <row r="7099" spans="12:20" ht="16.8">
      <c r="L7099" s="404"/>
      <c r="M7099" s="404"/>
      <c r="N7099" s="404"/>
      <c r="O7099" s="404"/>
      <c r="P7099" s="404"/>
      <c r="Q7099" s="404"/>
      <c r="R7099" s="404"/>
      <c r="S7099" s="404"/>
      <c r="T7099" s="404"/>
    </row>
    <row r="7100" spans="12:20" ht="16.8">
      <c r="L7100" s="404"/>
      <c r="M7100" s="404"/>
      <c r="N7100" s="404"/>
      <c r="O7100" s="404"/>
      <c r="P7100" s="404"/>
      <c r="Q7100" s="404"/>
      <c r="R7100" s="404"/>
      <c r="S7100" s="404"/>
      <c r="T7100" s="404"/>
    </row>
    <row r="7101" spans="12:20" ht="16.8">
      <c r="L7101" s="404"/>
      <c r="M7101" s="404"/>
      <c r="N7101" s="404"/>
      <c r="O7101" s="404"/>
      <c r="P7101" s="404"/>
      <c r="Q7101" s="404"/>
      <c r="R7101" s="404"/>
      <c r="S7101" s="404"/>
      <c r="T7101" s="404"/>
    </row>
    <row r="7102" spans="12:20" ht="16.8">
      <c r="L7102" s="404"/>
      <c r="M7102" s="404"/>
      <c r="N7102" s="404"/>
      <c r="O7102" s="404"/>
      <c r="P7102" s="404"/>
      <c r="Q7102" s="404"/>
      <c r="R7102" s="404"/>
      <c r="S7102" s="404"/>
      <c r="T7102" s="404"/>
    </row>
    <row r="7103" spans="12:20" ht="16.8">
      <c r="L7103" s="404"/>
      <c r="M7103" s="404"/>
      <c r="N7103" s="404"/>
      <c r="O7103" s="404"/>
      <c r="P7103" s="404"/>
      <c r="Q7103" s="404"/>
      <c r="R7103" s="404"/>
      <c r="S7103" s="404"/>
      <c r="T7103" s="404"/>
    </row>
    <row r="7104" spans="12:20" ht="16.8">
      <c r="L7104" s="404"/>
      <c r="M7104" s="404"/>
      <c r="N7104" s="404"/>
      <c r="O7104" s="404"/>
      <c r="P7104" s="404"/>
      <c r="Q7104" s="404"/>
      <c r="R7104" s="404"/>
      <c r="S7104" s="404"/>
      <c r="T7104" s="404"/>
    </row>
    <row r="7105" spans="12:20" ht="16.8">
      <c r="L7105" s="404"/>
      <c r="M7105" s="404"/>
      <c r="N7105" s="404"/>
      <c r="O7105" s="404"/>
      <c r="P7105" s="404"/>
      <c r="Q7105" s="404"/>
      <c r="R7105" s="404"/>
      <c r="S7105" s="404"/>
      <c r="T7105" s="404"/>
    </row>
    <row r="7106" spans="12:20" ht="16.8">
      <c r="L7106" s="404"/>
      <c r="M7106" s="404"/>
      <c r="N7106" s="404"/>
      <c r="O7106" s="404"/>
      <c r="P7106" s="404"/>
      <c r="Q7106" s="404"/>
      <c r="R7106" s="404"/>
      <c r="S7106" s="404"/>
      <c r="T7106" s="404"/>
    </row>
    <row r="7107" spans="12:20" ht="16.8">
      <c r="L7107" s="404"/>
      <c r="M7107" s="404"/>
      <c r="N7107" s="404"/>
      <c r="O7107" s="404"/>
      <c r="P7107" s="404"/>
      <c r="Q7107" s="404"/>
      <c r="R7107" s="404"/>
      <c r="S7107" s="404"/>
      <c r="T7107" s="404"/>
    </row>
    <row r="7108" spans="12:20" ht="16.8">
      <c r="L7108" s="404"/>
      <c r="M7108" s="404"/>
      <c r="N7108" s="404"/>
      <c r="O7108" s="404"/>
      <c r="P7108" s="404"/>
      <c r="Q7108" s="404"/>
      <c r="R7108" s="404"/>
      <c r="S7108" s="404"/>
      <c r="T7108" s="404"/>
    </row>
    <row r="7109" spans="12:20" ht="16.8">
      <c r="L7109" s="404"/>
      <c r="M7109" s="404"/>
      <c r="N7109" s="404"/>
      <c r="O7109" s="404"/>
      <c r="P7109" s="404"/>
      <c r="Q7109" s="404"/>
      <c r="R7109" s="404"/>
      <c r="S7109" s="404"/>
      <c r="T7109" s="404"/>
    </row>
    <row r="7110" spans="12:20" ht="16.8">
      <c r="L7110" s="404"/>
      <c r="M7110" s="404"/>
      <c r="N7110" s="404"/>
      <c r="O7110" s="404"/>
      <c r="P7110" s="404"/>
      <c r="Q7110" s="404"/>
      <c r="R7110" s="404"/>
      <c r="S7110" s="404"/>
      <c r="T7110" s="404"/>
    </row>
    <row r="7111" spans="12:20" ht="16.8">
      <c r="L7111" s="404"/>
      <c r="M7111" s="404"/>
      <c r="N7111" s="404"/>
      <c r="O7111" s="404"/>
      <c r="P7111" s="404"/>
      <c r="Q7111" s="404"/>
      <c r="R7111" s="404"/>
      <c r="S7111" s="404"/>
      <c r="T7111" s="404"/>
    </row>
    <row r="7112" spans="12:20" ht="16.8">
      <c r="L7112" s="404"/>
      <c r="M7112" s="404"/>
      <c r="N7112" s="404"/>
      <c r="O7112" s="404"/>
      <c r="P7112" s="404"/>
      <c r="Q7112" s="404"/>
      <c r="R7112" s="404"/>
      <c r="S7112" s="404"/>
      <c r="T7112" s="404"/>
    </row>
    <row r="7113" spans="12:20" ht="16.8">
      <c r="L7113" s="404"/>
      <c r="M7113" s="404"/>
      <c r="N7113" s="404"/>
      <c r="O7113" s="404"/>
      <c r="P7113" s="404"/>
      <c r="Q7113" s="404"/>
      <c r="R7113" s="404"/>
      <c r="S7113" s="404"/>
      <c r="T7113" s="404"/>
    </row>
    <row r="7114" spans="12:20" ht="16.8">
      <c r="L7114" s="404"/>
      <c r="M7114" s="404"/>
      <c r="N7114" s="404"/>
      <c r="O7114" s="404"/>
      <c r="P7114" s="404"/>
      <c r="Q7114" s="404"/>
      <c r="R7114" s="404"/>
      <c r="S7114" s="404"/>
      <c r="T7114" s="404"/>
    </row>
    <row r="7115" spans="12:20" ht="16.8">
      <c r="L7115" s="404"/>
      <c r="M7115" s="404"/>
      <c r="N7115" s="404"/>
      <c r="O7115" s="404"/>
      <c r="P7115" s="404"/>
      <c r="Q7115" s="404"/>
      <c r="R7115" s="404"/>
      <c r="S7115" s="404"/>
      <c r="T7115" s="404"/>
    </row>
    <row r="7116" spans="12:20" ht="16.8">
      <c r="L7116" s="404"/>
      <c r="M7116" s="404"/>
      <c r="N7116" s="404"/>
      <c r="O7116" s="404"/>
      <c r="P7116" s="404"/>
      <c r="Q7116" s="404"/>
      <c r="R7116" s="404"/>
      <c r="S7116" s="404"/>
      <c r="T7116" s="404"/>
    </row>
    <row r="7117" spans="12:20" ht="16.8">
      <c r="L7117" s="404"/>
      <c r="M7117" s="404"/>
      <c r="N7117" s="404"/>
      <c r="O7117" s="404"/>
      <c r="P7117" s="404"/>
      <c r="Q7117" s="404"/>
      <c r="R7117" s="404"/>
      <c r="S7117" s="404"/>
      <c r="T7117" s="404"/>
    </row>
    <row r="7118" spans="12:20" ht="16.8">
      <c r="L7118" s="404"/>
      <c r="M7118" s="404"/>
      <c r="N7118" s="404"/>
      <c r="O7118" s="404"/>
      <c r="P7118" s="404"/>
      <c r="Q7118" s="404"/>
      <c r="R7118" s="404"/>
      <c r="S7118" s="404"/>
      <c r="T7118" s="404"/>
    </row>
    <row r="7119" spans="12:20" ht="16.8">
      <c r="L7119" s="404"/>
      <c r="M7119" s="404"/>
      <c r="N7119" s="404"/>
      <c r="O7119" s="404"/>
      <c r="P7119" s="404"/>
      <c r="Q7119" s="404"/>
      <c r="R7119" s="404"/>
      <c r="S7119" s="404"/>
      <c r="T7119" s="404"/>
    </row>
    <row r="7120" spans="12:20" ht="16.8">
      <c r="L7120" s="404"/>
      <c r="M7120" s="404"/>
      <c r="N7120" s="404"/>
      <c r="O7120" s="404"/>
      <c r="P7120" s="404"/>
      <c r="Q7120" s="404"/>
      <c r="R7120" s="404"/>
      <c r="S7120" s="404"/>
      <c r="T7120" s="404"/>
    </row>
    <row r="7121" spans="12:20" ht="16.8">
      <c r="L7121" s="404"/>
      <c r="M7121" s="404"/>
      <c r="N7121" s="404"/>
      <c r="O7121" s="404"/>
      <c r="P7121" s="404"/>
      <c r="Q7121" s="404"/>
      <c r="R7121" s="404"/>
      <c r="S7121" s="404"/>
      <c r="T7121" s="404"/>
    </row>
    <row r="7122" spans="12:20" ht="16.8">
      <c r="L7122" s="404"/>
      <c r="M7122" s="404"/>
      <c r="N7122" s="404"/>
      <c r="O7122" s="404"/>
      <c r="P7122" s="404"/>
      <c r="Q7122" s="404"/>
      <c r="R7122" s="404"/>
      <c r="S7122" s="404"/>
      <c r="T7122" s="404"/>
    </row>
    <row r="7123" spans="12:20" ht="16.8">
      <c r="L7123" s="404"/>
      <c r="M7123" s="404"/>
      <c r="N7123" s="404"/>
      <c r="O7123" s="404"/>
      <c r="P7123" s="404"/>
      <c r="Q7123" s="404"/>
      <c r="R7123" s="404"/>
      <c r="S7123" s="404"/>
      <c r="T7123" s="404"/>
    </row>
    <row r="7124" spans="12:20" ht="16.8">
      <c r="L7124" s="404"/>
      <c r="M7124" s="404"/>
      <c r="N7124" s="404"/>
      <c r="O7124" s="404"/>
      <c r="P7124" s="404"/>
      <c r="Q7124" s="404"/>
      <c r="R7124" s="404"/>
      <c r="S7124" s="404"/>
      <c r="T7124" s="404"/>
    </row>
    <row r="7125" spans="12:20" ht="16.8">
      <c r="L7125" s="404"/>
      <c r="M7125" s="404"/>
      <c r="N7125" s="404"/>
      <c r="O7125" s="404"/>
      <c r="P7125" s="404"/>
      <c r="Q7125" s="404"/>
      <c r="R7125" s="404"/>
      <c r="S7125" s="404"/>
      <c r="T7125" s="404"/>
    </row>
    <row r="7126" spans="12:20" ht="16.8">
      <c r="L7126" s="404"/>
      <c r="M7126" s="404"/>
      <c r="N7126" s="404"/>
      <c r="O7126" s="404"/>
      <c r="P7126" s="404"/>
      <c r="Q7126" s="404"/>
      <c r="R7126" s="404"/>
      <c r="S7126" s="404"/>
      <c r="T7126" s="404"/>
    </row>
    <row r="7127" spans="12:20" ht="16.8">
      <c r="L7127" s="404"/>
      <c r="M7127" s="404"/>
      <c r="N7127" s="404"/>
      <c r="O7127" s="404"/>
      <c r="P7127" s="404"/>
      <c r="Q7127" s="404"/>
      <c r="R7127" s="404"/>
      <c r="S7127" s="404"/>
      <c r="T7127" s="404"/>
    </row>
    <row r="7128" spans="12:20" ht="16.8">
      <c r="L7128" s="404"/>
      <c r="M7128" s="404"/>
      <c r="N7128" s="404"/>
      <c r="O7128" s="404"/>
      <c r="P7128" s="404"/>
      <c r="Q7128" s="404"/>
      <c r="R7128" s="404"/>
      <c r="S7128" s="404"/>
      <c r="T7128" s="404"/>
    </row>
    <row r="7129" spans="12:20" ht="16.8">
      <c r="L7129" s="404"/>
      <c r="M7129" s="404"/>
      <c r="N7129" s="404"/>
      <c r="O7129" s="404"/>
      <c r="P7129" s="404"/>
      <c r="Q7129" s="404"/>
      <c r="R7129" s="404"/>
      <c r="S7129" s="404"/>
      <c r="T7129" s="404"/>
    </row>
    <row r="7130" spans="12:20" ht="16.8">
      <c r="L7130" s="404"/>
      <c r="M7130" s="404"/>
      <c r="N7130" s="404"/>
      <c r="O7130" s="404"/>
      <c r="P7130" s="404"/>
      <c r="Q7130" s="404"/>
      <c r="R7130" s="404"/>
      <c r="S7130" s="404"/>
      <c r="T7130" s="404"/>
    </row>
    <row r="7131" spans="12:20" ht="16.8">
      <c r="L7131" s="404"/>
      <c r="M7131" s="404"/>
      <c r="N7131" s="404"/>
      <c r="O7131" s="404"/>
      <c r="P7131" s="404"/>
      <c r="Q7131" s="404"/>
      <c r="R7131" s="404"/>
      <c r="S7131" s="404"/>
      <c r="T7131" s="404"/>
    </row>
    <row r="7132" spans="12:20" ht="16.8">
      <c r="L7132" s="404"/>
      <c r="M7132" s="404"/>
      <c r="N7132" s="404"/>
      <c r="O7132" s="404"/>
      <c r="P7132" s="404"/>
      <c r="Q7132" s="404"/>
      <c r="R7132" s="404"/>
      <c r="S7132" s="404"/>
      <c r="T7132" s="404"/>
    </row>
    <row r="7133" spans="12:20" ht="16.8">
      <c r="L7133" s="404"/>
      <c r="M7133" s="404"/>
      <c r="N7133" s="404"/>
      <c r="O7133" s="404"/>
      <c r="P7133" s="404"/>
      <c r="Q7133" s="404"/>
      <c r="R7133" s="404"/>
      <c r="S7133" s="404"/>
      <c r="T7133" s="404"/>
    </row>
    <row r="7134" spans="12:20" ht="16.8">
      <c r="L7134" s="404"/>
      <c r="M7134" s="404"/>
      <c r="N7134" s="404"/>
      <c r="O7134" s="404"/>
      <c r="P7134" s="404"/>
      <c r="Q7134" s="404"/>
      <c r="R7134" s="404"/>
      <c r="S7134" s="404"/>
      <c r="T7134" s="404"/>
    </row>
    <row r="7135" spans="12:20" ht="16.8">
      <c r="L7135" s="404"/>
      <c r="M7135" s="404"/>
      <c r="N7135" s="404"/>
      <c r="O7135" s="404"/>
      <c r="P7135" s="404"/>
      <c r="Q7135" s="404"/>
      <c r="R7135" s="404"/>
      <c r="S7135" s="404"/>
      <c r="T7135" s="404"/>
    </row>
    <row r="7136" spans="12:20" ht="16.8">
      <c r="L7136" s="404"/>
      <c r="M7136" s="404"/>
      <c r="N7136" s="404"/>
      <c r="O7136" s="404"/>
      <c r="P7136" s="404"/>
      <c r="Q7136" s="404"/>
      <c r="R7136" s="404"/>
      <c r="S7136" s="404"/>
      <c r="T7136" s="404"/>
    </row>
    <row r="7137" spans="12:20" ht="16.8">
      <c r="L7137" s="404"/>
      <c r="M7137" s="404"/>
      <c r="N7137" s="404"/>
      <c r="O7137" s="404"/>
      <c r="P7137" s="404"/>
      <c r="Q7137" s="404"/>
      <c r="R7137" s="404"/>
      <c r="S7137" s="404"/>
      <c r="T7137" s="404"/>
    </row>
    <row r="7138" spans="12:20" ht="16.8">
      <c r="L7138" s="404"/>
      <c r="M7138" s="404"/>
      <c r="N7138" s="404"/>
      <c r="O7138" s="404"/>
      <c r="P7138" s="404"/>
      <c r="Q7138" s="404"/>
      <c r="R7138" s="404"/>
      <c r="S7138" s="404"/>
      <c r="T7138" s="404"/>
    </row>
    <row r="7139" spans="12:20" ht="16.8">
      <c r="L7139" s="404"/>
      <c r="M7139" s="404"/>
      <c r="N7139" s="404"/>
      <c r="O7139" s="404"/>
      <c r="P7139" s="404"/>
      <c r="Q7139" s="404"/>
      <c r="R7139" s="404"/>
      <c r="S7139" s="404"/>
      <c r="T7139" s="404"/>
    </row>
    <row r="7140" spans="12:20" ht="16.8">
      <c r="L7140" s="404"/>
      <c r="M7140" s="404"/>
      <c r="N7140" s="404"/>
      <c r="O7140" s="404"/>
      <c r="P7140" s="404"/>
      <c r="Q7140" s="404"/>
      <c r="R7140" s="404"/>
      <c r="S7140" s="404"/>
      <c r="T7140" s="404"/>
    </row>
    <row r="7141" spans="12:20" ht="16.8">
      <c r="L7141" s="404"/>
      <c r="M7141" s="404"/>
      <c r="N7141" s="404"/>
      <c r="O7141" s="404"/>
      <c r="P7141" s="404"/>
      <c r="Q7141" s="404"/>
      <c r="R7141" s="404"/>
      <c r="S7141" s="404"/>
      <c r="T7141" s="404"/>
    </row>
    <row r="7142" spans="12:20" ht="16.8">
      <c r="L7142" s="404"/>
      <c r="M7142" s="404"/>
      <c r="N7142" s="404"/>
      <c r="O7142" s="404"/>
      <c r="P7142" s="404"/>
      <c r="Q7142" s="404"/>
      <c r="R7142" s="404"/>
      <c r="S7142" s="404"/>
      <c r="T7142" s="404"/>
    </row>
    <row r="7143" spans="12:20" ht="16.8">
      <c r="L7143" s="404"/>
      <c r="M7143" s="404"/>
      <c r="N7143" s="404"/>
      <c r="O7143" s="404"/>
      <c r="P7143" s="404"/>
      <c r="Q7143" s="404"/>
      <c r="R7143" s="404"/>
      <c r="S7143" s="404"/>
      <c r="T7143" s="404"/>
    </row>
    <row r="7144" spans="12:20" ht="16.8">
      <c r="L7144" s="404"/>
      <c r="M7144" s="404"/>
      <c r="N7144" s="404"/>
      <c r="O7144" s="404"/>
      <c r="P7144" s="404"/>
      <c r="Q7144" s="404"/>
      <c r="R7144" s="404"/>
      <c r="S7144" s="404"/>
      <c r="T7144" s="404"/>
    </row>
    <row r="7145" spans="12:20" ht="16.8">
      <c r="L7145" s="404"/>
      <c r="M7145" s="404"/>
      <c r="N7145" s="404"/>
      <c r="O7145" s="404"/>
      <c r="P7145" s="404"/>
      <c r="Q7145" s="404"/>
      <c r="R7145" s="404"/>
      <c r="S7145" s="404"/>
      <c r="T7145" s="404"/>
    </row>
    <row r="7146" spans="12:20" ht="16.8">
      <c r="L7146" s="404"/>
      <c r="M7146" s="404"/>
      <c r="N7146" s="404"/>
      <c r="O7146" s="404"/>
      <c r="P7146" s="404"/>
      <c r="Q7146" s="404"/>
      <c r="R7146" s="404"/>
      <c r="S7146" s="404"/>
      <c r="T7146" s="404"/>
    </row>
    <row r="7147" spans="12:20" ht="16.8">
      <c r="L7147" s="404"/>
      <c r="M7147" s="404"/>
      <c r="N7147" s="404"/>
      <c r="O7147" s="404"/>
      <c r="P7147" s="404"/>
      <c r="Q7147" s="404"/>
      <c r="R7147" s="404"/>
      <c r="S7147" s="404"/>
      <c r="T7147" s="404"/>
    </row>
    <row r="7148" spans="12:20" ht="16.8">
      <c r="L7148" s="404"/>
      <c r="M7148" s="404"/>
      <c r="N7148" s="404"/>
      <c r="O7148" s="404"/>
      <c r="P7148" s="404"/>
      <c r="Q7148" s="404"/>
      <c r="R7148" s="404"/>
      <c r="S7148" s="404"/>
      <c r="T7148" s="404"/>
    </row>
    <row r="7149" spans="12:20" ht="16.8">
      <c r="L7149" s="404"/>
      <c r="M7149" s="404"/>
      <c r="N7149" s="404"/>
      <c r="O7149" s="404"/>
      <c r="P7149" s="404"/>
      <c r="Q7149" s="404"/>
      <c r="R7149" s="404"/>
      <c r="S7149" s="404"/>
      <c r="T7149" s="404"/>
    </row>
    <row r="7150" spans="12:20" ht="16.8">
      <c r="L7150" s="404"/>
      <c r="M7150" s="404"/>
      <c r="N7150" s="404"/>
      <c r="O7150" s="404"/>
      <c r="P7150" s="404"/>
      <c r="Q7150" s="404"/>
      <c r="R7150" s="404"/>
      <c r="S7150" s="404"/>
      <c r="T7150" s="404"/>
    </row>
    <row r="7151" spans="12:20" ht="16.8">
      <c r="L7151" s="404"/>
      <c r="M7151" s="404"/>
      <c r="N7151" s="404"/>
      <c r="O7151" s="404"/>
      <c r="P7151" s="404"/>
      <c r="Q7151" s="404"/>
      <c r="R7151" s="404"/>
      <c r="S7151" s="404"/>
      <c r="T7151" s="404"/>
    </row>
    <row r="7152" spans="12:20" ht="16.8">
      <c r="L7152" s="404"/>
      <c r="M7152" s="404"/>
      <c r="N7152" s="404"/>
      <c r="O7152" s="404"/>
      <c r="P7152" s="404"/>
      <c r="Q7152" s="404"/>
      <c r="R7152" s="404"/>
      <c r="S7152" s="404"/>
      <c r="T7152" s="404"/>
    </row>
    <row r="7153" spans="12:20" ht="16.8">
      <c r="L7153" s="404"/>
      <c r="M7153" s="404"/>
      <c r="N7153" s="404"/>
      <c r="O7153" s="404"/>
      <c r="P7153" s="404"/>
      <c r="Q7153" s="404"/>
      <c r="R7153" s="404"/>
      <c r="S7153" s="404"/>
      <c r="T7153" s="404"/>
    </row>
    <row r="7154" spans="12:20" ht="16.8">
      <c r="L7154" s="404"/>
      <c r="M7154" s="404"/>
      <c r="N7154" s="404"/>
      <c r="O7154" s="404"/>
      <c r="P7154" s="404"/>
      <c r="Q7154" s="404"/>
      <c r="R7154" s="404"/>
      <c r="S7154" s="404"/>
      <c r="T7154" s="404"/>
    </row>
    <row r="7155" spans="12:20" ht="16.8">
      <c r="L7155" s="404"/>
      <c r="M7155" s="404"/>
      <c r="N7155" s="404"/>
      <c r="O7155" s="404"/>
      <c r="P7155" s="404"/>
      <c r="Q7155" s="404"/>
      <c r="R7155" s="404"/>
      <c r="S7155" s="404"/>
      <c r="T7155" s="404"/>
    </row>
    <row r="7156" spans="12:20" ht="16.8">
      <c r="L7156" s="404"/>
      <c r="M7156" s="404"/>
      <c r="N7156" s="404"/>
      <c r="O7156" s="404"/>
      <c r="P7156" s="404"/>
      <c r="Q7156" s="404"/>
      <c r="R7156" s="404"/>
      <c r="S7156" s="404"/>
      <c r="T7156" s="404"/>
    </row>
    <row r="7157" spans="12:20" ht="16.8">
      <c r="L7157" s="404"/>
      <c r="M7157" s="404"/>
      <c r="N7157" s="404"/>
      <c r="O7157" s="404"/>
      <c r="P7157" s="404"/>
      <c r="Q7157" s="404"/>
      <c r="R7157" s="404"/>
      <c r="S7157" s="404"/>
      <c r="T7157" s="404"/>
    </row>
    <row r="7158" spans="12:20" ht="16.8">
      <c r="L7158" s="404"/>
      <c r="M7158" s="404"/>
      <c r="N7158" s="404"/>
      <c r="O7158" s="404"/>
      <c r="P7158" s="404"/>
      <c r="Q7158" s="404"/>
      <c r="R7158" s="404"/>
      <c r="S7158" s="404"/>
      <c r="T7158" s="404"/>
    </row>
    <row r="7159" spans="12:20" ht="16.8">
      <c r="L7159" s="404"/>
      <c r="M7159" s="404"/>
      <c r="N7159" s="404"/>
      <c r="O7159" s="404"/>
      <c r="P7159" s="404"/>
      <c r="Q7159" s="404"/>
      <c r="R7159" s="404"/>
      <c r="S7159" s="404"/>
      <c r="T7159" s="404"/>
    </row>
    <row r="7160" spans="12:20" ht="16.8">
      <c r="L7160" s="404"/>
      <c r="M7160" s="404"/>
      <c r="N7160" s="404"/>
      <c r="O7160" s="404"/>
      <c r="P7160" s="404"/>
      <c r="Q7160" s="404"/>
      <c r="R7160" s="404"/>
      <c r="S7160" s="404"/>
      <c r="T7160" s="404"/>
    </row>
    <row r="7161" spans="12:20" ht="16.8">
      <c r="L7161" s="404"/>
      <c r="M7161" s="404"/>
      <c r="N7161" s="404"/>
      <c r="O7161" s="404"/>
      <c r="P7161" s="404"/>
      <c r="Q7161" s="404"/>
      <c r="R7161" s="404"/>
      <c r="S7161" s="404"/>
      <c r="T7161" s="404"/>
    </row>
    <row r="7162" spans="12:20" ht="16.8">
      <c r="L7162" s="404"/>
      <c r="M7162" s="404"/>
      <c r="N7162" s="404"/>
      <c r="O7162" s="404"/>
      <c r="P7162" s="404"/>
      <c r="Q7162" s="404"/>
      <c r="R7162" s="404"/>
      <c r="S7162" s="404"/>
      <c r="T7162" s="404"/>
    </row>
    <row r="7163" spans="12:20" ht="16.8">
      <c r="L7163" s="404"/>
      <c r="M7163" s="404"/>
      <c r="N7163" s="404"/>
      <c r="O7163" s="404"/>
      <c r="P7163" s="404"/>
      <c r="Q7163" s="404"/>
      <c r="R7163" s="404"/>
      <c r="S7163" s="404"/>
      <c r="T7163" s="404"/>
    </row>
    <row r="7164" spans="12:20" ht="16.8">
      <c r="L7164" s="404"/>
      <c r="M7164" s="404"/>
      <c r="N7164" s="404"/>
      <c r="O7164" s="404"/>
      <c r="P7164" s="404"/>
      <c r="Q7164" s="404"/>
      <c r="R7164" s="404"/>
      <c r="S7164" s="404"/>
      <c r="T7164" s="404"/>
    </row>
    <row r="7165" spans="12:20" ht="16.8">
      <c r="L7165" s="404"/>
      <c r="M7165" s="404"/>
      <c r="N7165" s="404"/>
      <c r="O7165" s="404"/>
      <c r="P7165" s="404"/>
      <c r="Q7165" s="404"/>
      <c r="R7165" s="404"/>
      <c r="S7165" s="404"/>
      <c r="T7165" s="404"/>
    </row>
    <row r="7166" spans="12:20" ht="16.8">
      <c r="L7166" s="404"/>
      <c r="M7166" s="404"/>
      <c r="N7166" s="404"/>
      <c r="O7166" s="404"/>
      <c r="P7166" s="404"/>
      <c r="Q7166" s="404"/>
      <c r="R7166" s="404"/>
      <c r="S7166" s="404"/>
      <c r="T7166" s="404"/>
    </row>
    <row r="7167" spans="12:20" ht="16.8">
      <c r="L7167" s="404"/>
      <c r="M7167" s="404"/>
      <c r="N7167" s="404"/>
      <c r="O7167" s="404"/>
      <c r="P7167" s="404"/>
      <c r="Q7167" s="404"/>
      <c r="R7167" s="404"/>
      <c r="S7167" s="404"/>
      <c r="T7167" s="404"/>
    </row>
    <row r="7168" spans="12:20" ht="16.8">
      <c r="L7168" s="404"/>
      <c r="M7168" s="404"/>
      <c r="N7168" s="404"/>
      <c r="O7168" s="404"/>
      <c r="P7168" s="404"/>
      <c r="Q7168" s="404"/>
      <c r="R7168" s="404"/>
      <c r="S7168" s="404"/>
      <c r="T7168" s="404"/>
    </row>
    <row r="7169" spans="12:20" ht="16.8">
      <c r="L7169" s="404"/>
      <c r="M7169" s="404"/>
      <c r="N7169" s="404"/>
      <c r="O7169" s="404"/>
      <c r="P7169" s="404"/>
      <c r="Q7169" s="404"/>
      <c r="R7169" s="404"/>
      <c r="S7169" s="404"/>
      <c r="T7169" s="404"/>
    </row>
    <row r="7170" spans="12:20" ht="16.8">
      <c r="L7170" s="404"/>
      <c r="M7170" s="404"/>
      <c r="N7170" s="404"/>
      <c r="O7170" s="404"/>
      <c r="P7170" s="404"/>
      <c r="Q7170" s="404"/>
      <c r="R7170" s="404"/>
      <c r="S7170" s="404"/>
      <c r="T7170" s="404"/>
    </row>
    <row r="7171" spans="12:20" ht="16.8">
      <c r="L7171" s="404"/>
      <c r="M7171" s="404"/>
      <c r="N7171" s="404"/>
      <c r="O7171" s="404"/>
      <c r="P7171" s="404"/>
      <c r="Q7171" s="404"/>
      <c r="R7171" s="404"/>
      <c r="S7171" s="404"/>
      <c r="T7171" s="404"/>
    </row>
    <row r="7172" spans="12:20" ht="16.8">
      <c r="L7172" s="404"/>
      <c r="M7172" s="404"/>
      <c r="N7172" s="404"/>
      <c r="O7172" s="404"/>
      <c r="P7172" s="404"/>
      <c r="Q7172" s="404"/>
      <c r="R7172" s="404"/>
      <c r="S7172" s="404"/>
      <c r="T7172" s="404"/>
    </row>
    <row r="7173" spans="12:20" ht="16.8">
      <c r="L7173" s="404"/>
      <c r="M7173" s="404"/>
      <c r="N7173" s="404"/>
      <c r="O7173" s="404"/>
      <c r="P7173" s="404"/>
      <c r="Q7173" s="404"/>
      <c r="R7173" s="404"/>
      <c r="S7173" s="404"/>
      <c r="T7173" s="404"/>
    </row>
    <row r="7174" spans="12:20" ht="16.8">
      <c r="L7174" s="404"/>
      <c r="M7174" s="404"/>
      <c r="N7174" s="404"/>
      <c r="O7174" s="404"/>
      <c r="P7174" s="404"/>
      <c r="Q7174" s="404"/>
      <c r="R7174" s="404"/>
      <c r="S7174" s="404"/>
      <c r="T7174" s="404"/>
    </row>
    <row r="7175" spans="12:20" ht="16.8">
      <c r="L7175" s="404"/>
      <c r="M7175" s="404"/>
      <c r="N7175" s="404"/>
      <c r="O7175" s="404"/>
      <c r="P7175" s="404"/>
      <c r="Q7175" s="404"/>
      <c r="R7175" s="404"/>
      <c r="S7175" s="404"/>
      <c r="T7175" s="404"/>
    </row>
    <row r="7176" spans="12:20" ht="16.8">
      <c r="L7176" s="404"/>
      <c r="M7176" s="404"/>
      <c r="N7176" s="404"/>
      <c r="O7176" s="404"/>
      <c r="P7176" s="404"/>
      <c r="Q7176" s="404"/>
      <c r="R7176" s="404"/>
      <c r="S7176" s="404"/>
      <c r="T7176" s="404"/>
    </row>
    <row r="7177" spans="12:20" ht="16.8">
      <c r="L7177" s="404"/>
      <c r="M7177" s="404"/>
      <c r="N7177" s="404"/>
      <c r="O7177" s="404"/>
      <c r="P7177" s="404"/>
      <c r="Q7177" s="404"/>
      <c r="R7177" s="404"/>
      <c r="S7177" s="404"/>
      <c r="T7177" s="404"/>
    </row>
    <row r="7178" spans="12:20" ht="16.8">
      <c r="L7178" s="404"/>
      <c r="M7178" s="404"/>
      <c r="N7178" s="404"/>
      <c r="O7178" s="404"/>
      <c r="P7178" s="404"/>
      <c r="Q7178" s="404"/>
      <c r="R7178" s="404"/>
      <c r="S7178" s="404"/>
      <c r="T7178" s="404"/>
    </row>
    <row r="7179" spans="12:20" ht="16.8">
      <c r="L7179" s="404"/>
      <c r="M7179" s="404"/>
      <c r="N7179" s="404"/>
      <c r="O7179" s="404"/>
      <c r="P7179" s="404"/>
      <c r="Q7179" s="404"/>
      <c r="R7179" s="404"/>
      <c r="S7179" s="404"/>
      <c r="T7179" s="404"/>
    </row>
    <row r="7180" spans="12:20" ht="16.8">
      <c r="L7180" s="404"/>
      <c r="M7180" s="404"/>
      <c r="N7180" s="404"/>
      <c r="O7180" s="404"/>
      <c r="P7180" s="404"/>
      <c r="Q7180" s="404"/>
      <c r="R7180" s="404"/>
      <c r="S7180" s="404"/>
      <c r="T7180" s="404"/>
    </row>
    <row r="7181" spans="12:20" ht="16.8">
      <c r="L7181" s="404"/>
      <c r="M7181" s="404"/>
      <c r="N7181" s="404"/>
      <c r="O7181" s="404"/>
      <c r="P7181" s="404"/>
      <c r="Q7181" s="404"/>
      <c r="R7181" s="404"/>
      <c r="S7181" s="404"/>
      <c r="T7181" s="404"/>
    </row>
    <row r="7182" spans="12:20" ht="16.8">
      <c r="L7182" s="404"/>
      <c r="M7182" s="404"/>
      <c r="N7182" s="404"/>
      <c r="O7182" s="404"/>
      <c r="P7182" s="404"/>
      <c r="Q7182" s="404"/>
      <c r="R7182" s="404"/>
      <c r="S7182" s="404"/>
      <c r="T7182" s="404"/>
    </row>
    <row r="7183" spans="12:20" ht="16.8">
      <c r="L7183" s="404"/>
      <c r="M7183" s="404"/>
      <c r="N7183" s="404"/>
      <c r="O7183" s="404"/>
      <c r="P7183" s="404"/>
      <c r="Q7183" s="404"/>
      <c r="R7183" s="404"/>
      <c r="S7183" s="404"/>
      <c r="T7183" s="404"/>
    </row>
    <row r="7184" spans="12:20" ht="16.8">
      <c r="L7184" s="404"/>
      <c r="M7184" s="404"/>
      <c r="N7184" s="404"/>
      <c r="O7184" s="404"/>
      <c r="P7184" s="404"/>
      <c r="Q7184" s="404"/>
      <c r="R7184" s="404"/>
      <c r="S7184" s="404"/>
      <c r="T7184" s="404"/>
    </row>
    <row r="7185" spans="12:20" ht="16.8">
      <c r="L7185" s="404"/>
      <c r="M7185" s="404"/>
      <c r="N7185" s="404"/>
      <c r="O7185" s="404"/>
      <c r="P7185" s="404"/>
      <c r="Q7185" s="404"/>
      <c r="R7185" s="404"/>
      <c r="S7185" s="404"/>
      <c r="T7185" s="404"/>
    </row>
    <row r="7186" spans="12:20" ht="16.8">
      <c r="L7186" s="404"/>
      <c r="M7186" s="404"/>
      <c r="N7186" s="404"/>
      <c r="O7186" s="404"/>
      <c r="P7186" s="404"/>
      <c r="Q7186" s="404"/>
      <c r="R7186" s="404"/>
      <c r="S7186" s="404"/>
      <c r="T7186" s="404"/>
    </row>
    <row r="7187" spans="12:20" ht="16.8">
      <c r="L7187" s="404"/>
      <c r="M7187" s="404"/>
      <c r="N7187" s="404"/>
      <c r="O7187" s="404"/>
      <c r="P7187" s="404"/>
      <c r="Q7187" s="404"/>
      <c r="R7187" s="404"/>
      <c r="S7187" s="404"/>
      <c r="T7187" s="404"/>
    </row>
    <row r="7188" spans="12:20" ht="16.8">
      <c r="L7188" s="404"/>
      <c r="M7188" s="404"/>
      <c r="N7188" s="404"/>
      <c r="O7188" s="404"/>
      <c r="P7188" s="404"/>
      <c r="Q7188" s="404"/>
      <c r="R7188" s="404"/>
      <c r="S7188" s="404"/>
      <c r="T7188" s="404"/>
    </row>
    <row r="7189" spans="12:20" ht="16.8">
      <c r="L7189" s="404"/>
      <c r="M7189" s="404"/>
      <c r="N7189" s="404"/>
      <c r="O7189" s="404"/>
      <c r="P7189" s="404"/>
      <c r="Q7189" s="404"/>
      <c r="R7189" s="404"/>
      <c r="S7189" s="404"/>
      <c r="T7189" s="404"/>
    </row>
    <row r="7190" spans="12:20" ht="16.8">
      <c r="L7190" s="404"/>
      <c r="M7190" s="404"/>
      <c r="N7190" s="404"/>
      <c r="O7190" s="404"/>
      <c r="P7190" s="404"/>
      <c r="Q7190" s="404"/>
      <c r="R7190" s="404"/>
      <c r="S7190" s="404"/>
      <c r="T7190" s="404"/>
    </row>
    <row r="7191" spans="12:20" ht="16.8">
      <c r="L7191" s="404"/>
      <c r="M7191" s="404"/>
      <c r="N7191" s="404"/>
      <c r="O7191" s="404"/>
      <c r="P7191" s="404"/>
      <c r="Q7191" s="404"/>
      <c r="R7191" s="404"/>
      <c r="S7191" s="404"/>
      <c r="T7191" s="404"/>
    </row>
    <row r="7192" spans="12:20" ht="16.8">
      <c r="L7192" s="404"/>
      <c r="M7192" s="404"/>
      <c r="N7192" s="404"/>
      <c r="O7192" s="404"/>
      <c r="P7192" s="404"/>
      <c r="Q7192" s="404"/>
      <c r="R7192" s="404"/>
      <c r="S7192" s="404"/>
      <c r="T7192" s="404"/>
    </row>
    <row r="7193" spans="12:20" ht="16.8">
      <c r="L7193" s="404"/>
      <c r="M7193" s="404"/>
      <c r="N7193" s="404"/>
      <c r="O7193" s="404"/>
      <c r="P7193" s="404"/>
      <c r="Q7193" s="404"/>
      <c r="R7193" s="404"/>
      <c r="S7193" s="404"/>
      <c r="T7193" s="404"/>
    </row>
    <row r="7194" spans="12:20" ht="16.8">
      <c r="L7194" s="404"/>
      <c r="M7194" s="404"/>
      <c r="N7194" s="404"/>
      <c r="O7194" s="404"/>
      <c r="P7194" s="404"/>
      <c r="Q7194" s="404"/>
      <c r="R7194" s="404"/>
      <c r="S7194" s="404"/>
      <c r="T7194" s="404"/>
    </row>
    <row r="7195" spans="12:20" ht="16.8">
      <c r="L7195" s="404"/>
      <c r="M7195" s="404"/>
      <c r="N7195" s="404"/>
      <c r="O7195" s="404"/>
      <c r="P7195" s="404"/>
      <c r="Q7195" s="404"/>
      <c r="R7195" s="404"/>
      <c r="S7195" s="404"/>
      <c r="T7195" s="404"/>
    </row>
    <row r="7196" spans="12:20" ht="16.8">
      <c r="L7196" s="404"/>
      <c r="M7196" s="404"/>
      <c r="N7196" s="404"/>
      <c r="O7196" s="404"/>
      <c r="P7196" s="404"/>
      <c r="Q7196" s="404"/>
      <c r="R7196" s="404"/>
      <c r="S7196" s="404"/>
      <c r="T7196" s="404"/>
    </row>
    <row r="7197" spans="12:20" ht="16.8">
      <c r="L7197" s="404"/>
      <c r="M7197" s="404"/>
      <c r="N7197" s="404"/>
      <c r="O7197" s="404"/>
      <c r="P7197" s="404"/>
      <c r="Q7197" s="404"/>
      <c r="R7197" s="404"/>
      <c r="S7197" s="404"/>
      <c r="T7197" s="404"/>
    </row>
    <row r="7198" spans="12:20" ht="16.8">
      <c r="L7198" s="404"/>
      <c r="M7198" s="404"/>
      <c r="N7198" s="404"/>
      <c r="O7198" s="404"/>
      <c r="P7198" s="404"/>
      <c r="Q7198" s="404"/>
      <c r="R7198" s="404"/>
      <c r="S7198" s="404"/>
      <c r="T7198" s="404"/>
    </row>
    <row r="7199" spans="12:20" ht="16.8">
      <c r="L7199" s="404"/>
      <c r="M7199" s="404"/>
      <c r="N7199" s="404"/>
      <c r="O7199" s="404"/>
      <c r="P7199" s="404"/>
      <c r="Q7199" s="404"/>
      <c r="R7199" s="404"/>
      <c r="S7199" s="404"/>
      <c r="T7199" s="404"/>
    </row>
    <row r="7200" spans="12:20" ht="16.8">
      <c r="L7200" s="404"/>
      <c r="M7200" s="404"/>
      <c r="N7200" s="404"/>
      <c r="O7200" s="404"/>
      <c r="P7200" s="404"/>
      <c r="Q7200" s="404"/>
      <c r="R7200" s="404"/>
      <c r="S7200" s="404"/>
      <c r="T7200" s="404"/>
    </row>
    <row r="7201" spans="12:20" ht="16.8">
      <c r="L7201" s="404"/>
      <c r="M7201" s="404"/>
      <c r="N7201" s="404"/>
      <c r="O7201" s="404"/>
      <c r="P7201" s="404"/>
      <c r="Q7201" s="404"/>
      <c r="R7201" s="404"/>
      <c r="S7201" s="404"/>
      <c r="T7201" s="404"/>
    </row>
    <row r="7202" spans="12:20" ht="16.8">
      <c r="L7202" s="404"/>
      <c r="M7202" s="404"/>
      <c r="N7202" s="404"/>
      <c r="O7202" s="404"/>
      <c r="P7202" s="404"/>
      <c r="Q7202" s="404"/>
      <c r="R7202" s="404"/>
      <c r="S7202" s="404"/>
      <c r="T7202" s="404"/>
    </row>
    <row r="7203" spans="12:20" ht="16.8">
      <c r="L7203" s="404"/>
      <c r="M7203" s="404"/>
      <c r="N7203" s="404"/>
      <c r="O7203" s="404"/>
      <c r="P7203" s="404"/>
      <c r="Q7203" s="404"/>
      <c r="R7203" s="404"/>
      <c r="S7203" s="404"/>
      <c r="T7203" s="404"/>
    </row>
    <row r="7204" spans="12:20" ht="16.8">
      <c r="L7204" s="404"/>
      <c r="M7204" s="404"/>
      <c r="N7204" s="404"/>
      <c r="O7204" s="404"/>
      <c r="P7204" s="404"/>
      <c r="Q7204" s="404"/>
      <c r="R7204" s="404"/>
      <c r="S7204" s="404"/>
      <c r="T7204" s="404"/>
    </row>
    <row r="7205" spans="12:20" ht="16.8">
      <c r="L7205" s="404"/>
      <c r="M7205" s="404"/>
      <c r="N7205" s="404"/>
      <c r="O7205" s="404"/>
      <c r="P7205" s="404"/>
      <c r="Q7205" s="404"/>
      <c r="R7205" s="404"/>
      <c r="S7205" s="404"/>
      <c r="T7205" s="404"/>
    </row>
    <row r="7206" spans="12:20" ht="16.8">
      <c r="L7206" s="404"/>
      <c r="M7206" s="404"/>
      <c r="N7206" s="404"/>
      <c r="O7206" s="404"/>
      <c r="P7206" s="404"/>
      <c r="Q7206" s="404"/>
      <c r="R7206" s="404"/>
      <c r="S7206" s="404"/>
      <c r="T7206" s="404"/>
    </row>
    <row r="7207" spans="12:20" ht="16.8">
      <c r="L7207" s="404"/>
      <c r="M7207" s="404"/>
      <c r="N7207" s="404"/>
      <c r="O7207" s="404"/>
      <c r="P7207" s="404"/>
      <c r="Q7207" s="404"/>
      <c r="R7207" s="404"/>
      <c r="S7207" s="404"/>
      <c r="T7207" s="404"/>
    </row>
    <row r="7208" spans="12:20" ht="16.8">
      <c r="L7208" s="404"/>
      <c r="M7208" s="404"/>
      <c r="N7208" s="404"/>
      <c r="O7208" s="404"/>
      <c r="P7208" s="404"/>
      <c r="Q7208" s="404"/>
      <c r="R7208" s="404"/>
      <c r="S7208" s="404"/>
      <c r="T7208" s="404"/>
    </row>
    <row r="7209" spans="12:20" ht="16.8">
      <c r="L7209" s="404"/>
      <c r="M7209" s="404"/>
      <c r="N7209" s="404"/>
      <c r="O7209" s="404"/>
      <c r="P7209" s="404"/>
      <c r="Q7209" s="404"/>
      <c r="R7209" s="404"/>
      <c r="S7209" s="404"/>
      <c r="T7209" s="404"/>
    </row>
    <row r="7210" spans="12:20" ht="16.8">
      <c r="L7210" s="404"/>
      <c r="M7210" s="404"/>
      <c r="N7210" s="404"/>
      <c r="O7210" s="404"/>
      <c r="P7210" s="404"/>
      <c r="Q7210" s="404"/>
      <c r="R7210" s="404"/>
      <c r="S7210" s="404"/>
      <c r="T7210" s="404"/>
    </row>
    <row r="7211" spans="12:20" ht="16.8">
      <c r="L7211" s="404"/>
      <c r="M7211" s="404"/>
      <c r="N7211" s="404"/>
      <c r="O7211" s="404"/>
      <c r="P7211" s="404"/>
      <c r="Q7211" s="404"/>
      <c r="R7211" s="404"/>
      <c r="S7211" s="404"/>
      <c r="T7211" s="404"/>
    </row>
    <row r="7212" spans="12:20" ht="16.8">
      <c r="L7212" s="404"/>
      <c r="M7212" s="404"/>
      <c r="N7212" s="404"/>
      <c r="O7212" s="404"/>
      <c r="P7212" s="404"/>
      <c r="Q7212" s="404"/>
      <c r="R7212" s="404"/>
      <c r="S7212" s="404"/>
      <c r="T7212" s="404"/>
    </row>
    <row r="7213" spans="12:20" ht="16.8">
      <c r="L7213" s="404"/>
      <c r="M7213" s="404"/>
      <c r="N7213" s="404"/>
      <c r="O7213" s="404"/>
      <c r="P7213" s="404"/>
      <c r="Q7213" s="404"/>
      <c r="R7213" s="404"/>
      <c r="S7213" s="404"/>
      <c r="T7213" s="404"/>
    </row>
    <row r="7214" spans="12:20" ht="16.8">
      <c r="L7214" s="404"/>
      <c r="M7214" s="404"/>
      <c r="N7214" s="404"/>
      <c r="O7214" s="404"/>
      <c r="P7214" s="404"/>
      <c r="Q7214" s="404"/>
      <c r="R7214" s="404"/>
      <c r="S7214" s="404"/>
      <c r="T7214" s="404"/>
    </row>
    <row r="7215" spans="12:20" ht="16.8">
      <c r="L7215" s="404"/>
      <c r="M7215" s="404"/>
      <c r="N7215" s="404"/>
      <c r="O7215" s="404"/>
      <c r="P7215" s="404"/>
      <c r="Q7215" s="404"/>
      <c r="R7215" s="404"/>
      <c r="S7215" s="404"/>
      <c r="T7215" s="404"/>
    </row>
    <row r="7216" spans="12:20" ht="16.8">
      <c r="L7216" s="404"/>
      <c r="M7216" s="404"/>
      <c r="N7216" s="404"/>
      <c r="O7216" s="404"/>
      <c r="P7216" s="404"/>
      <c r="Q7216" s="404"/>
      <c r="R7216" s="404"/>
      <c r="S7216" s="404"/>
      <c r="T7216" s="404"/>
    </row>
    <row r="7217" spans="12:20" ht="16.8">
      <c r="L7217" s="404"/>
      <c r="M7217" s="404"/>
      <c r="N7217" s="404"/>
      <c r="O7217" s="404"/>
      <c r="P7217" s="404"/>
      <c r="Q7217" s="404"/>
      <c r="R7217" s="404"/>
      <c r="S7217" s="404"/>
      <c r="T7217" s="404"/>
    </row>
    <row r="7218" spans="12:20" ht="16.8">
      <c r="L7218" s="404"/>
      <c r="M7218" s="404"/>
      <c r="N7218" s="404"/>
      <c r="O7218" s="404"/>
      <c r="P7218" s="404"/>
      <c r="Q7218" s="404"/>
      <c r="R7218" s="404"/>
      <c r="S7218" s="404"/>
      <c r="T7218" s="404"/>
    </row>
    <row r="7219" spans="12:20" ht="16.8">
      <c r="L7219" s="404"/>
      <c r="M7219" s="404"/>
      <c r="N7219" s="404"/>
      <c r="O7219" s="404"/>
      <c r="P7219" s="404"/>
      <c r="Q7219" s="404"/>
      <c r="R7219" s="404"/>
      <c r="S7219" s="404"/>
      <c r="T7219" s="404"/>
    </row>
    <row r="7220" spans="12:20" ht="16.8">
      <c r="L7220" s="404"/>
      <c r="M7220" s="404"/>
      <c r="N7220" s="404"/>
      <c r="O7220" s="404"/>
      <c r="P7220" s="404"/>
      <c r="Q7220" s="404"/>
      <c r="R7220" s="404"/>
      <c r="S7220" s="404"/>
      <c r="T7220" s="404"/>
    </row>
    <row r="7221" spans="12:20" ht="16.8">
      <c r="L7221" s="404"/>
      <c r="M7221" s="404"/>
      <c r="N7221" s="404"/>
      <c r="O7221" s="404"/>
      <c r="P7221" s="404"/>
      <c r="Q7221" s="404"/>
      <c r="R7221" s="404"/>
      <c r="S7221" s="404"/>
      <c r="T7221" s="404"/>
    </row>
    <row r="7222" spans="12:20" ht="16.8">
      <c r="L7222" s="404"/>
      <c r="M7222" s="404"/>
      <c r="N7222" s="404"/>
      <c r="O7222" s="404"/>
      <c r="P7222" s="404"/>
      <c r="Q7222" s="404"/>
      <c r="R7222" s="404"/>
      <c r="S7222" s="404"/>
      <c r="T7222" s="404"/>
    </row>
    <row r="7223" spans="12:20" ht="16.8">
      <c r="L7223" s="404"/>
      <c r="M7223" s="404"/>
      <c r="N7223" s="404"/>
      <c r="O7223" s="404"/>
      <c r="P7223" s="404"/>
      <c r="Q7223" s="404"/>
      <c r="R7223" s="404"/>
      <c r="S7223" s="404"/>
      <c r="T7223" s="404"/>
    </row>
    <row r="7224" spans="12:20" ht="16.8">
      <c r="L7224" s="404"/>
      <c r="M7224" s="404"/>
      <c r="N7224" s="404"/>
      <c r="O7224" s="404"/>
      <c r="P7224" s="404"/>
      <c r="Q7224" s="404"/>
      <c r="R7224" s="404"/>
      <c r="S7224" s="404"/>
      <c r="T7224" s="404"/>
    </row>
    <row r="7225" spans="12:20" ht="16.8">
      <c r="L7225" s="404"/>
      <c r="M7225" s="404"/>
      <c r="N7225" s="404"/>
      <c r="O7225" s="404"/>
      <c r="P7225" s="404"/>
      <c r="Q7225" s="404"/>
      <c r="R7225" s="404"/>
      <c r="S7225" s="404"/>
      <c r="T7225" s="404"/>
    </row>
    <row r="7226" spans="12:20" ht="16.8">
      <c r="L7226" s="404"/>
      <c r="M7226" s="404"/>
      <c r="N7226" s="404"/>
      <c r="O7226" s="404"/>
      <c r="P7226" s="404"/>
      <c r="Q7226" s="404"/>
      <c r="R7226" s="404"/>
      <c r="S7226" s="404"/>
      <c r="T7226" s="404"/>
    </row>
    <row r="7227" spans="12:20" ht="16.8">
      <c r="L7227" s="404"/>
      <c r="M7227" s="404"/>
      <c r="N7227" s="404"/>
      <c r="O7227" s="404"/>
      <c r="P7227" s="404"/>
      <c r="Q7227" s="404"/>
      <c r="R7227" s="404"/>
      <c r="S7227" s="404"/>
      <c r="T7227" s="404"/>
    </row>
    <row r="7228" spans="12:20" ht="16.8">
      <c r="L7228" s="404"/>
      <c r="M7228" s="404"/>
      <c r="N7228" s="404"/>
      <c r="O7228" s="404"/>
      <c r="P7228" s="404"/>
      <c r="Q7228" s="404"/>
      <c r="R7228" s="404"/>
      <c r="S7228" s="404"/>
      <c r="T7228" s="404"/>
    </row>
    <row r="7229" spans="12:20" ht="16.8">
      <c r="L7229" s="404"/>
      <c r="M7229" s="404"/>
      <c r="N7229" s="404"/>
      <c r="O7229" s="404"/>
      <c r="P7229" s="404"/>
      <c r="Q7229" s="404"/>
      <c r="R7229" s="404"/>
      <c r="S7229" s="404"/>
      <c r="T7229" s="404"/>
    </row>
    <row r="7230" spans="12:20" ht="16.8">
      <c r="L7230" s="404"/>
      <c r="M7230" s="404"/>
      <c r="N7230" s="404"/>
      <c r="O7230" s="404"/>
      <c r="P7230" s="404"/>
      <c r="Q7230" s="404"/>
      <c r="R7230" s="404"/>
      <c r="S7230" s="404"/>
      <c r="T7230" s="404"/>
    </row>
    <row r="7231" spans="12:20" ht="16.8">
      <c r="L7231" s="404"/>
      <c r="M7231" s="404"/>
      <c r="N7231" s="404"/>
      <c r="O7231" s="404"/>
      <c r="P7231" s="404"/>
      <c r="Q7231" s="404"/>
      <c r="R7231" s="404"/>
      <c r="S7231" s="404"/>
      <c r="T7231" s="404"/>
    </row>
    <row r="7232" spans="12:20" ht="16.8">
      <c r="L7232" s="404"/>
      <c r="M7232" s="404"/>
      <c r="N7232" s="404"/>
      <c r="O7232" s="404"/>
      <c r="P7232" s="404"/>
      <c r="Q7232" s="404"/>
      <c r="R7232" s="404"/>
      <c r="S7232" s="404"/>
      <c r="T7232" s="404"/>
    </row>
    <row r="7233" spans="12:20" ht="16.8">
      <c r="L7233" s="404"/>
      <c r="M7233" s="404"/>
      <c r="N7233" s="404"/>
      <c r="O7233" s="404"/>
      <c r="P7233" s="404"/>
      <c r="Q7233" s="404"/>
      <c r="R7233" s="404"/>
      <c r="S7233" s="404"/>
      <c r="T7233" s="404"/>
    </row>
    <row r="7234" spans="12:20" ht="16.8">
      <c r="L7234" s="404"/>
      <c r="M7234" s="404"/>
      <c r="N7234" s="404"/>
      <c r="O7234" s="404"/>
      <c r="P7234" s="404"/>
      <c r="Q7234" s="404"/>
      <c r="R7234" s="404"/>
      <c r="S7234" s="404"/>
      <c r="T7234" s="404"/>
    </row>
    <row r="7235" spans="12:20" ht="16.8">
      <c r="L7235" s="404"/>
      <c r="M7235" s="404"/>
      <c r="N7235" s="404"/>
      <c r="O7235" s="404"/>
      <c r="P7235" s="404"/>
      <c r="Q7235" s="404"/>
      <c r="R7235" s="404"/>
      <c r="S7235" s="404"/>
      <c r="T7235" s="404"/>
    </row>
    <row r="7236" spans="12:20" ht="16.8">
      <c r="L7236" s="404"/>
      <c r="M7236" s="404"/>
      <c r="N7236" s="404"/>
      <c r="O7236" s="404"/>
      <c r="P7236" s="404"/>
      <c r="Q7236" s="404"/>
      <c r="R7236" s="404"/>
      <c r="S7236" s="404"/>
      <c r="T7236" s="404"/>
    </row>
    <row r="7237" spans="12:20" ht="16.8">
      <c r="L7237" s="404"/>
      <c r="M7237" s="404"/>
      <c r="N7237" s="404"/>
      <c r="O7237" s="404"/>
      <c r="P7237" s="404"/>
      <c r="Q7237" s="404"/>
      <c r="R7237" s="404"/>
      <c r="S7237" s="404"/>
      <c r="T7237" s="404"/>
    </row>
    <row r="7238" spans="12:20" ht="16.8">
      <c r="L7238" s="404"/>
      <c r="M7238" s="404"/>
      <c r="N7238" s="404"/>
      <c r="O7238" s="404"/>
      <c r="P7238" s="404"/>
      <c r="Q7238" s="404"/>
      <c r="R7238" s="404"/>
      <c r="S7238" s="404"/>
      <c r="T7238" s="404"/>
    </row>
    <row r="7239" spans="12:20" ht="16.8">
      <c r="L7239" s="404"/>
      <c r="M7239" s="404"/>
      <c r="N7239" s="404"/>
      <c r="O7239" s="404"/>
      <c r="P7239" s="404"/>
      <c r="Q7239" s="404"/>
      <c r="R7239" s="404"/>
      <c r="S7239" s="404"/>
      <c r="T7239" s="404"/>
    </row>
    <row r="7240" spans="12:20" ht="16.8">
      <c r="L7240" s="404"/>
      <c r="M7240" s="404"/>
      <c r="N7240" s="404"/>
      <c r="O7240" s="404"/>
      <c r="P7240" s="404"/>
      <c r="Q7240" s="404"/>
      <c r="R7240" s="404"/>
      <c r="S7240" s="404"/>
      <c r="T7240" s="404"/>
    </row>
    <row r="7241" spans="12:20" ht="16.8">
      <c r="L7241" s="404"/>
      <c r="M7241" s="404"/>
      <c r="N7241" s="404"/>
      <c r="O7241" s="404"/>
      <c r="P7241" s="404"/>
      <c r="Q7241" s="404"/>
      <c r="R7241" s="404"/>
      <c r="S7241" s="404"/>
      <c r="T7241" s="404"/>
    </row>
    <row r="7242" spans="12:20" ht="16.8">
      <c r="L7242" s="404"/>
      <c r="M7242" s="404"/>
      <c r="N7242" s="404"/>
      <c r="O7242" s="404"/>
      <c r="P7242" s="404"/>
      <c r="Q7242" s="404"/>
      <c r="R7242" s="404"/>
      <c r="S7242" s="404"/>
      <c r="T7242" s="404"/>
    </row>
    <row r="7243" spans="12:20" ht="16.8">
      <c r="L7243" s="404"/>
      <c r="M7243" s="404"/>
      <c r="N7243" s="404"/>
      <c r="O7243" s="404"/>
      <c r="P7243" s="404"/>
      <c r="Q7243" s="404"/>
      <c r="R7243" s="404"/>
      <c r="S7243" s="404"/>
      <c r="T7243" s="404"/>
    </row>
    <row r="7244" spans="12:20" ht="16.8">
      <c r="L7244" s="404"/>
      <c r="M7244" s="404"/>
      <c r="N7244" s="404"/>
      <c r="O7244" s="404"/>
      <c r="P7244" s="404"/>
      <c r="Q7244" s="404"/>
      <c r="R7244" s="404"/>
      <c r="S7244" s="404"/>
      <c r="T7244" s="404"/>
    </row>
    <row r="7245" spans="12:20" ht="16.8">
      <c r="L7245" s="404"/>
      <c r="M7245" s="404"/>
      <c r="N7245" s="404"/>
      <c r="O7245" s="404"/>
      <c r="P7245" s="404"/>
      <c r="Q7245" s="404"/>
      <c r="R7245" s="404"/>
      <c r="S7245" s="404"/>
      <c r="T7245" s="404"/>
    </row>
    <row r="7246" spans="12:20" ht="16.8">
      <c r="L7246" s="404"/>
      <c r="M7246" s="404"/>
      <c r="N7246" s="404"/>
      <c r="O7246" s="404"/>
      <c r="P7246" s="404"/>
      <c r="Q7246" s="404"/>
      <c r="R7246" s="404"/>
      <c r="S7246" s="404"/>
      <c r="T7246" s="404"/>
    </row>
    <row r="7247" spans="12:20" ht="16.8">
      <c r="L7247" s="404"/>
      <c r="M7247" s="404"/>
      <c r="N7247" s="404"/>
      <c r="O7247" s="404"/>
      <c r="P7247" s="404"/>
      <c r="Q7247" s="404"/>
      <c r="R7247" s="404"/>
      <c r="S7247" s="404"/>
      <c r="T7247" s="404"/>
    </row>
    <row r="7248" spans="12:20" ht="16.8">
      <c r="L7248" s="404"/>
      <c r="M7248" s="404"/>
      <c r="N7248" s="404"/>
      <c r="O7248" s="404"/>
      <c r="P7248" s="404"/>
      <c r="Q7248" s="404"/>
      <c r="R7248" s="404"/>
      <c r="S7248" s="404"/>
      <c r="T7248" s="404"/>
    </row>
    <row r="7249" spans="12:20" ht="16.8">
      <c r="L7249" s="404"/>
      <c r="M7249" s="404"/>
      <c r="N7249" s="404"/>
      <c r="O7249" s="404"/>
      <c r="P7249" s="404"/>
      <c r="Q7249" s="404"/>
      <c r="R7249" s="404"/>
      <c r="S7249" s="404"/>
      <c r="T7249" s="404"/>
    </row>
    <row r="7250" spans="12:20" ht="16.8">
      <c r="L7250" s="404"/>
      <c r="M7250" s="404"/>
      <c r="N7250" s="404"/>
      <c r="O7250" s="404"/>
      <c r="P7250" s="404"/>
      <c r="Q7250" s="404"/>
      <c r="R7250" s="404"/>
      <c r="S7250" s="404"/>
      <c r="T7250" s="404"/>
    </row>
    <row r="7251" spans="12:20" ht="16.8">
      <c r="L7251" s="404"/>
      <c r="M7251" s="404"/>
      <c r="N7251" s="404"/>
      <c r="O7251" s="404"/>
      <c r="P7251" s="404"/>
      <c r="Q7251" s="404"/>
      <c r="R7251" s="404"/>
      <c r="S7251" s="404"/>
      <c r="T7251" s="404"/>
    </row>
    <row r="7252" spans="12:20" ht="16.8">
      <c r="L7252" s="404"/>
      <c r="M7252" s="404"/>
      <c r="N7252" s="404"/>
      <c r="O7252" s="404"/>
      <c r="P7252" s="404"/>
      <c r="Q7252" s="404"/>
      <c r="R7252" s="404"/>
      <c r="S7252" s="404"/>
      <c r="T7252" s="404"/>
    </row>
    <row r="7253" spans="12:20" ht="16.8">
      <c r="L7253" s="404"/>
      <c r="M7253" s="404"/>
      <c r="N7253" s="404"/>
      <c r="O7253" s="404"/>
      <c r="P7253" s="404"/>
      <c r="Q7253" s="404"/>
      <c r="R7253" s="404"/>
      <c r="S7253" s="404"/>
      <c r="T7253" s="404"/>
    </row>
    <row r="7254" spans="12:20" ht="16.8">
      <c r="L7254" s="404"/>
      <c r="M7254" s="404"/>
      <c r="N7254" s="404"/>
      <c r="O7254" s="404"/>
      <c r="P7254" s="404"/>
      <c r="Q7254" s="404"/>
      <c r="R7254" s="404"/>
      <c r="S7254" s="404"/>
      <c r="T7254" s="404"/>
    </row>
    <row r="7255" spans="12:20" ht="16.8">
      <c r="L7255" s="404"/>
      <c r="M7255" s="404"/>
      <c r="N7255" s="404"/>
      <c r="O7255" s="404"/>
      <c r="P7255" s="404"/>
      <c r="Q7255" s="404"/>
      <c r="R7255" s="404"/>
      <c r="S7255" s="404"/>
      <c r="T7255" s="404"/>
    </row>
    <row r="7256" spans="12:20" ht="16.8">
      <c r="L7256" s="404"/>
      <c r="M7256" s="404"/>
      <c r="N7256" s="404"/>
      <c r="O7256" s="404"/>
      <c r="P7256" s="404"/>
      <c r="Q7256" s="404"/>
      <c r="R7256" s="404"/>
      <c r="S7256" s="404"/>
      <c r="T7256" s="404"/>
    </row>
    <row r="7257" spans="12:20" ht="16.8">
      <c r="L7257" s="404"/>
      <c r="M7257" s="404"/>
      <c r="N7257" s="404"/>
      <c r="O7257" s="404"/>
      <c r="P7257" s="404"/>
      <c r="Q7257" s="404"/>
      <c r="R7257" s="404"/>
      <c r="S7257" s="404"/>
      <c r="T7257" s="404"/>
    </row>
    <row r="7258" spans="12:20" ht="16.8">
      <c r="L7258" s="404"/>
      <c r="M7258" s="404"/>
      <c r="N7258" s="404"/>
      <c r="O7258" s="404"/>
      <c r="P7258" s="404"/>
      <c r="Q7258" s="404"/>
      <c r="R7258" s="404"/>
      <c r="S7258" s="404"/>
      <c r="T7258" s="404"/>
    </row>
    <row r="7259" spans="12:20" ht="16.8">
      <c r="L7259" s="404"/>
      <c r="M7259" s="404"/>
      <c r="N7259" s="404"/>
      <c r="O7259" s="404"/>
      <c r="P7259" s="404"/>
      <c r="Q7259" s="404"/>
      <c r="R7259" s="404"/>
      <c r="S7259" s="404"/>
      <c r="T7259" s="404"/>
    </row>
    <row r="7260" spans="12:20" ht="16.8">
      <c r="L7260" s="404"/>
      <c r="M7260" s="404"/>
      <c r="N7260" s="404"/>
      <c r="O7260" s="404"/>
      <c r="P7260" s="404"/>
      <c r="Q7260" s="404"/>
      <c r="R7260" s="404"/>
      <c r="S7260" s="404"/>
      <c r="T7260" s="404"/>
    </row>
    <row r="7261" spans="12:20" ht="16.8">
      <c r="L7261" s="404"/>
      <c r="M7261" s="404"/>
      <c r="N7261" s="404"/>
      <c r="O7261" s="404"/>
      <c r="P7261" s="404"/>
      <c r="Q7261" s="404"/>
      <c r="R7261" s="404"/>
      <c r="S7261" s="404"/>
      <c r="T7261" s="404"/>
    </row>
    <row r="7262" spans="12:20" ht="16.8">
      <c r="L7262" s="404"/>
      <c r="M7262" s="404"/>
      <c r="N7262" s="404"/>
      <c r="O7262" s="404"/>
      <c r="P7262" s="404"/>
      <c r="Q7262" s="404"/>
      <c r="R7262" s="404"/>
      <c r="S7262" s="404"/>
      <c r="T7262" s="404"/>
    </row>
    <row r="7263" spans="12:20" ht="16.8">
      <c r="L7263" s="404"/>
      <c r="M7263" s="404"/>
      <c r="N7263" s="404"/>
      <c r="O7263" s="404"/>
      <c r="P7263" s="404"/>
      <c r="Q7263" s="404"/>
      <c r="R7263" s="404"/>
      <c r="S7263" s="404"/>
      <c r="T7263" s="404"/>
    </row>
    <row r="7264" spans="12:20" ht="16.8">
      <c r="L7264" s="404"/>
      <c r="M7264" s="404"/>
      <c r="N7264" s="404"/>
      <c r="O7264" s="404"/>
      <c r="P7264" s="404"/>
      <c r="Q7264" s="404"/>
      <c r="R7264" s="404"/>
      <c r="S7264" s="404"/>
      <c r="T7264" s="404"/>
    </row>
    <row r="7265" spans="12:20" ht="16.8">
      <c r="L7265" s="404"/>
      <c r="M7265" s="404"/>
      <c r="N7265" s="404"/>
      <c r="O7265" s="404"/>
      <c r="P7265" s="404"/>
      <c r="Q7265" s="404"/>
      <c r="R7265" s="404"/>
      <c r="S7265" s="404"/>
      <c r="T7265" s="404"/>
    </row>
    <row r="7266" spans="12:20" ht="16.8">
      <c r="L7266" s="404"/>
      <c r="M7266" s="404"/>
      <c r="N7266" s="404"/>
      <c r="O7266" s="404"/>
      <c r="P7266" s="404"/>
      <c r="Q7266" s="404"/>
      <c r="R7266" s="404"/>
      <c r="S7266" s="404"/>
      <c r="T7266" s="404"/>
    </row>
    <row r="7267" spans="12:20" ht="16.8">
      <c r="L7267" s="404"/>
      <c r="M7267" s="404"/>
      <c r="N7267" s="404"/>
      <c r="O7267" s="404"/>
      <c r="P7267" s="404"/>
      <c r="Q7267" s="404"/>
      <c r="R7267" s="404"/>
      <c r="S7267" s="404"/>
      <c r="T7267" s="404"/>
    </row>
    <row r="7268" spans="12:20" ht="16.8">
      <c r="L7268" s="404"/>
      <c r="M7268" s="404"/>
      <c r="N7268" s="404"/>
      <c r="O7268" s="404"/>
      <c r="P7268" s="404"/>
      <c r="Q7268" s="404"/>
      <c r="R7268" s="404"/>
      <c r="S7268" s="404"/>
      <c r="T7268" s="404"/>
    </row>
    <row r="7269" spans="12:20" ht="16.8">
      <c r="L7269" s="404"/>
      <c r="M7269" s="404"/>
      <c r="N7269" s="404"/>
      <c r="O7269" s="404"/>
      <c r="P7269" s="404"/>
      <c r="Q7269" s="404"/>
      <c r="R7269" s="404"/>
      <c r="S7269" s="404"/>
      <c r="T7269" s="404"/>
    </row>
    <row r="7270" spans="12:20" ht="16.8">
      <c r="L7270" s="404"/>
      <c r="M7270" s="404"/>
      <c r="N7270" s="404"/>
      <c r="O7270" s="404"/>
      <c r="P7270" s="404"/>
      <c r="Q7270" s="404"/>
      <c r="R7270" s="404"/>
      <c r="S7270" s="404"/>
      <c r="T7270" s="404"/>
    </row>
    <row r="7271" spans="12:20" ht="16.8">
      <c r="L7271" s="404"/>
      <c r="M7271" s="404"/>
      <c r="N7271" s="404"/>
      <c r="O7271" s="404"/>
      <c r="P7271" s="404"/>
      <c r="Q7271" s="404"/>
      <c r="R7271" s="404"/>
      <c r="S7271" s="404"/>
      <c r="T7271" s="404"/>
    </row>
    <row r="7272" spans="12:20" ht="16.8">
      <c r="L7272" s="404"/>
      <c r="M7272" s="404"/>
      <c r="N7272" s="404"/>
      <c r="O7272" s="404"/>
      <c r="P7272" s="404"/>
      <c r="Q7272" s="404"/>
      <c r="R7272" s="404"/>
      <c r="S7272" s="404"/>
      <c r="T7272" s="404"/>
    </row>
    <row r="7273" spans="12:20" ht="16.8">
      <c r="L7273" s="404"/>
      <c r="M7273" s="404"/>
      <c r="N7273" s="404"/>
      <c r="O7273" s="404"/>
      <c r="P7273" s="404"/>
      <c r="Q7273" s="404"/>
      <c r="R7273" s="404"/>
      <c r="S7273" s="404"/>
      <c r="T7273" s="404"/>
    </row>
    <row r="7274" spans="12:20" ht="16.8">
      <c r="L7274" s="404"/>
      <c r="M7274" s="404"/>
      <c r="N7274" s="404"/>
      <c r="O7274" s="404"/>
      <c r="P7274" s="404"/>
      <c r="Q7274" s="404"/>
      <c r="R7274" s="404"/>
      <c r="S7274" s="404"/>
      <c r="T7274" s="404"/>
    </row>
    <row r="7275" spans="12:20" ht="16.8">
      <c r="L7275" s="404"/>
      <c r="M7275" s="404"/>
      <c r="N7275" s="404"/>
      <c r="O7275" s="404"/>
      <c r="P7275" s="404"/>
      <c r="Q7275" s="404"/>
      <c r="R7275" s="404"/>
      <c r="S7275" s="404"/>
      <c r="T7275" s="404"/>
    </row>
    <row r="7276" spans="12:20" ht="16.8">
      <c r="L7276" s="404"/>
      <c r="M7276" s="404"/>
      <c r="N7276" s="404"/>
      <c r="O7276" s="404"/>
      <c r="P7276" s="404"/>
      <c r="Q7276" s="404"/>
      <c r="R7276" s="404"/>
      <c r="S7276" s="404"/>
      <c r="T7276" s="404"/>
    </row>
    <row r="7277" spans="12:20" ht="16.8">
      <c r="L7277" s="404"/>
      <c r="M7277" s="404"/>
      <c r="N7277" s="404"/>
      <c r="O7277" s="404"/>
      <c r="P7277" s="404"/>
      <c r="Q7277" s="404"/>
      <c r="R7277" s="404"/>
      <c r="S7277" s="404"/>
      <c r="T7277" s="404"/>
    </row>
    <row r="7278" spans="12:20" ht="16.8">
      <c r="L7278" s="404"/>
      <c r="M7278" s="404"/>
      <c r="N7278" s="404"/>
      <c r="O7278" s="404"/>
      <c r="P7278" s="404"/>
      <c r="Q7278" s="404"/>
      <c r="R7278" s="404"/>
      <c r="S7278" s="404"/>
      <c r="T7278" s="404"/>
    </row>
    <row r="7279" spans="12:20" ht="16.8">
      <c r="L7279" s="404"/>
      <c r="M7279" s="404"/>
      <c r="N7279" s="404"/>
      <c r="O7279" s="404"/>
      <c r="P7279" s="404"/>
      <c r="Q7279" s="404"/>
      <c r="R7279" s="404"/>
      <c r="S7279" s="404"/>
      <c r="T7279" s="404"/>
    </row>
    <row r="7280" spans="12:20" ht="16.8">
      <c r="L7280" s="404"/>
      <c r="M7280" s="404"/>
      <c r="N7280" s="404"/>
      <c r="O7280" s="404"/>
      <c r="P7280" s="404"/>
      <c r="Q7280" s="404"/>
      <c r="R7280" s="404"/>
      <c r="S7280" s="404"/>
      <c r="T7280" s="404"/>
    </row>
    <row r="7281" spans="12:20" ht="16.8">
      <c r="L7281" s="404"/>
      <c r="M7281" s="404"/>
      <c r="N7281" s="404"/>
      <c r="O7281" s="404"/>
      <c r="P7281" s="404"/>
      <c r="Q7281" s="404"/>
      <c r="R7281" s="404"/>
      <c r="S7281" s="404"/>
      <c r="T7281" s="404"/>
    </row>
    <row r="7282" spans="12:20" ht="16.8">
      <c r="L7282" s="404"/>
      <c r="M7282" s="404"/>
      <c r="N7282" s="404"/>
      <c r="O7282" s="404"/>
      <c r="P7282" s="404"/>
      <c r="Q7282" s="404"/>
      <c r="R7282" s="404"/>
      <c r="S7282" s="404"/>
      <c r="T7282" s="404"/>
    </row>
    <row r="7283" spans="12:20" ht="16.8">
      <c r="L7283" s="404"/>
      <c r="M7283" s="404"/>
      <c r="N7283" s="404"/>
      <c r="O7283" s="404"/>
      <c r="P7283" s="404"/>
      <c r="Q7283" s="404"/>
      <c r="R7283" s="404"/>
      <c r="S7283" s="404"/>
      <c r="T7283" s="404"/>
    </row>
    <row r="7284" spans="12:20" ht="16.8">
      <c r="L7284" s="404"/>
      <c r="M7284" s="404"/>
      <c r="N7284" s="404"/>
      <c r="O7284" s="404"/>
      <c r="P7284" s="404"/>
      <c r="Q7284" s="404"/>
      <c r="R7284" s="404"/>
      <c r="S7284" s="404"/>
      <c r="T7284" s="404"/>
    </row>
    <row r="7285" spans="12:20" ht="16.8">
      <c r="L7285" s="404"/>
      <c r="M7285" s="404"/>
      <c r="N7285" s="404"/>
      <c r="O7285" s="404"/>
      <c r="P7285" s="404"/>
      <c r="Q7285" s="404"/>
      <c r="R7285" s="404"/>
      <c r="S7285" s="404"/>
      <c r="T7285" s="404"/>
    </row>
    <row r="7286" spans="12:20" ht="16.8">
      <c r="L7286" s="404"/>
      <c r="M7286" s="404"/>
      <c r="N7286" s="404"/>
      <c r="O7286" s="404"/>
      <c r="P7286" s="404"/>
      <c r="Q7286" s="404"/>
      <c r="R7286" s="404"/>
      <c r="S7286" s="404"/>
      <c r="T7286" s="404"/>
    </row>
    <row r="7287" spans="12:20" ht="16.8">
      <c r="L7287" s="404"/>
      <c r="M7287" s="404"/>
      <c r="N7287" s="404"/>
      <c r="O7287" s="404"/>
      <c r="P7287" s="404"/>
      <c r="Q7287" s="404"/>
      <c r="R7287" s="404"/>
      <c r="S7287" s="404"/>
      <c r="T7287" s="404"/>
    </row>
    <row r="7288" spans="12:20" ht="16.8">
      <c r="L7288" s="404"/>
      <c r="M7288" s="404"/>
      <c r="N7288" s="404"/>
      <c r="O7288" s="404"/>
      <c r="P7288" s="404"/>
      <c r="Q7288" s="404"/>
      <c r="R7288" s="404"/>
      <c r="S7288" s="404"/>
      <c r="T7288" s="404"/>
    </row>
    <row r="7289" spans="12:20" ht="16.8">
      <c r="L7289" s="404"/>
      <c r="M7289" s="404"/>
      <c r="N7289" s="404"/>
      <c r="O7289" s="404"/>
      <c r="P7289" s="404"/>
      <c r="Q7289" s="404"/>
      <c r="R7289" s="404"/>
      <c r="S7289" s="404"/>
      <c r="T7289" s="404"/>
    </row>
    <row r="7290" spans="12:20" ht="16.8">
      <c r="L7290" s="404"/>
      <c r="M7290" s="404"/>
      <c r="N7290" s="404"/>
      <c r="O7290" s="404"/>
      <c r="P7290" s="404"/>
      <c r="Q7290" s="404"/>
      <c r="R7290" s="404"/>
      <c r="S7290" s="404"/>
      <c r="T7290" s="404"/>
    </row>
    <row r="7291" spans="12:20" ht="16.8">
      <c r="L7291" s="404"/>
      <c r="M7291" s="404"/>
      <c r="N7291" s="404"/>
      <c r="O7291" s="404"/>
      <c r="P7291" s="404"/>
      <c r="Q7291" s="404"/>
      <c r="R7291" s="404"/>
      <c r="S7291" s="404"/>
      <c r="T7291" s="404"/>
    </row>
    <row r="7292" spans="12:20" ht="16.8">
      <c r="L7292" s="404"/>
      <c r="M7292" s="404"/>
      <c r="N7292" s="404"/>
      <c r="O7292" s="404"/>
      <c r="P7292" s="404"/>
      <c r="Q7292" s="404"/>
      <c r="R7292" s="404"/>
      <c r="S7292" s="404"/>
      <c r="T7292" s="404"/>
    </row>
    <row r="7293" spans="12:20" ht="16.8">
      <c r="L7293" s="404"/>
      <c r="M7293" s="404"/>
      <c r="N7293" s="404"/>
      <c r="O7293" s="404"/>
      <c r="P7293" s="404"/>
      <c r="Q7293" s="404"/>
      <c r="R7293" s="404"/>
      <c r="S7293" s="404"/>
      <c r="T7293" s="404"/>
    </row>
    <row r="7294" spans="12:20" ht="16.8">
      <c r="L7294" s="404"/>
      <c r="M7294" s="404"/>
      <c r="N7294" s="404"/>
      <c r="O7294" s="404"/>
      <c r="P7294" s="404"/>
      <c r="Q7294" s="404"/>
      <c r="R7294" s="404"/>
      <c r="S7294" s="404"/>
      <c r="T7294" s="404"/>
    </row>
    <row r="7295" spans="12:20" ht="16.8">
      <c r="L7295" s="404"/>
      <c r="M7295" s="404"/>
      <c r="N7295" s="404"/>
      <c r="O7295" s="404"/>
      <c r="P7295" s="404"/>
      <c r="Q7295" s="404"/>
      <c r="R7295" s="404"/>
      <c r="S7295" s="404"/>
      <c r="T7295" s="404"/>
    </row>
    <row r="7296" spans="12:20" ht="16.8">
      <c r="L7296" s="404"/>
      <c r="M7296" s="404"/>
      <c r="N7296" s="404"/>
      <c r="O7296" s="404"/>
      <c r="P7296" s="404"/>
      <c r="Q7296" s="404"/>
      <c r="R7296" s="404"/>
      <c r="S7296" s="404"/>
      <c r="T7296" s="404"/>
    </row>
    <row r="7297" spans="12:20" ht="16.8">
      <c r="L7297" s="404"/>
      <c r="M7297" s="404"/>
      <c r="N7297" s="404"/>
      <c r="O7297" s="404"/>
      <c r="P7297" s="404"/>
      <c r="Q7297" s="404"/>
      <c r="R7297" s="404"/>
      <c r="S7297" s="404"/>
      <c r="T7297" s="404"/>
    </row>
    <row r="7298" spans="12:20" ht="16.8">
      <c r="L7298" s="404"/>
      <c r="M7298" s="404"/>
      <c r="N7298" s="404"/>
      <c r="O7298" s="404"/>
      <c r="P7298" s="404"/>
      <c r="Q7298" s="404"/>
      <c r="R7298" s="404"/>
      <c r="S7298" s="404"/>
      <c r="T7298" s="404"/>
    </row>
    <row r="7299" spans="12:20" ht="16.8">
      <c r="L7299" s="404"/>
      <c r="M7299" s="404"/>
      <c r="N7299" s="404"/>
      <c r="O7299" s="404"/>
      <c r="P7299" s="404"/>
      <c r="Q7299" s="404"/>
      <c r="R7299" s="404"/>
      <c r="S7299" s="404"/>
      <c r="T7299" s="404"/>
    </row>
    <row r="7300" spans="12:20" ht="16.8">
      <c r="L7300" s="404"/>
      <c r="M7300" s="404"/>
      <c r="N7300" s="404"/>
      <c r="O7300" s="404"/>
      <c r="P7300" s="404"/>
      <c r="Q7300" s="404"/>
      <c r="R7300" s="404"/>
      <c r="S7300" s="404"/>
      <c r="T7300" s="404"/>
    </row>
    <row r="7301" spans="12:20" ht="16.8">
      <c r="L7301" s="404"/>
      <c r="M7301" s="404"/>
      <c r="N7301" s="404"/>
      <c r="O7301" s="404"/>
      <c r="P7301" s="404"/>
      <c r="Q7301" s="404"/>
      <c r="R7301" s="404"/>
      <c r="S7301" s="404"/>
      <c r="T7301" s="404"/>
    </row>
    <row r="7302" spans="12:20" ht="16.8">
      <c r="L7302" s="404"/>
      <c r="M7302" s="404"/>
      <c r="N7302" s="404"/>
      <c r="O7302" s="404"/>
      <c r="P7302" s="404"/>
      <c r="Q7302" s="404"/>
      <c r="R7302" s="404"/>
      <c r="S7302" s="404"/>
      <c r="T7302" s="404"/>
    </row>
    <row r="7303" spans="12:20" ht="16.8">
      <c r="L7303" s="404"/>
      <c r="M7303" s="404"/>
      <c r="N7303" s="404"/>
      <c r="O7303" s="404"/>
      <c r="P7303" s="404"/>
      <c r="Q7303" s="404"/>
      <c r="R7303" s="404"/>
      <c r="S7303" s="404"/>
      <c r="T7303" s="404"/>
    </row>
    <row r="7304" spans="12:20" ht="16.8">
      <c r="L7304" s="404"/>
      <c r="M7304" s="404"/>
      <c r="N7304" s="404"/>
      <c r="O7304" s="404"/>
      <c r="P7304" s="404"/>
      <c r="Q7304" s="404"/>
      <c r="R7304" s="404"/>
      <c r="S7304" s="404"/>
      <c r="T7304" s="404"/>
    </row>
    <row r="7305" spans="12:20" ht="16.8">
      <c r="L7305" s="404"/>
      <c r="M7305" s="404"/>
      <c r="N7305" s="404"/>
      <c r="O7305" s="404"/>
      <c r="P7305" s="404"/>
      <c r="Q7305" s="404"/>
      <c r="R7305" s="404"/>
      <c r="S7305" s="404"/>
      <c r="T7305" s="404"/>
    </row>
    <row r="7306" spans="12:20" ht="16.8">
      <c r="L7306" s="404"/>
      <c r="M7306" s="404"/>
      <c r="N7306" s="404"/>
      <c r="O7306" s="404"/>
      <c r="P7306" s="404"/>
      <c r="Q7306" s="404"/>
      <c r="R7306" s="404"/>
      <c r="S7306" s="404"/>
      <c r="T7306" s="404"/>
    </row>
    <row r="7307" spans="12:20" ht="16.8">
      <c r="L7307" s="404"/>
      <c r="M7307" s="404"/>
      <c r="N7307" s="404"/>
      <c r="O7307" s="404"/>
      <c r="P7307" s="404"/>
      <c r="Q7307" s="404"/>
      <c r="R7307" s="404"/>
      <c r="S7307" s="404"/>
      <c r="T7307" s="404"/>
    </row>
    <row r="7308" spans="12:20" ht="16.8">
      <c r="L7308" s="404"/>
      <c r="M7308" s="404"/>
      <c r="N7308" s="404"/>
      <c r="O7308" s="404"/>
      <c r="P7308" s="404"/>
      <c r="Q7308" s="404"/>
      <c r="R7308" s="404"/>
      <c r="S7308" s="404"/>
      <c r="T7308" s="404"/>
    </row>
    <row r="7309" spans="12:20" ht="16.8">
      <c r="L7309" s="404"/>
      <c r="M7309" s="404"/>
      <c r="N7309" s="404"/>
      <c r="O7309" s="404"/>
      <c r="P7309" s="404"/>
      <c r="Q7309" s="404"/>
      <c r="R7309" s="404"/>
      <c r="S7309" s="404"/>
      <c r="T7309" s="404"/>
    </row>
    <row r="7310" spans="12:20" ht="16.8">
      <c r="L7310" s="404"/>
      <c r="M7310" s="404"/>
      <c r="N7310" s="404"/>
      <c r="O7310" s="404"/>
      <c r="P7310" s="404"/>
      <c r="Q7310" s="404"/>
      <c r="R7310" s="404"/>
      <c r="S7310" s="404"/>
      <c r="T7310" s="404"/>
    </row>
    <row r="7311" spans="12:20" ht="16.8">
      <c r="L7311" s="404"/>
      <c r="M7311" s="404"/>
      <c r="N7311" s="404"/>
      <c r="O7311" s="404"/>
      <c r="P7311" s="404"/>
      <c r="Q7311" s="404"/>
      <c r="R7311" s="404"/>
      <c r="S7311" s="404"/>
      <c r="T7311" s="404"/>
    </row>
    <row r="7312" spans="12:20" ht="16.8">
      <c r="L7312" s="404"/>
      <c r="M7312" s="404"/>
      <c r="N7312" s="404"/>
      <c r="O7312" s="404"/>
      <c r="P7312" s="404"/>
      <c r="Q7312" s="404"/>
      <c r="R7312" s="404"/>
      <c r="S7312" s="404"/>
      <c r="T7312" s="404"/>
    </row>
    <row r="7313" spans="12:20" ht="16.8">
      <c r="L7313" s="404"/>
      <c r="M7313" s="404"/>
      <c r="N7313" s="404"/>
      <c r="O7313" s="404"/>
      <c r="P7313" s="404"/>
      <c r="Q7313" s="404"/>
      <c r="R7313" s="404"/>
      <c r="S7313" s="404"/>
      <c r="T7313" s="404"/>
    </row>
    <row r="7314" spans="12:20" ht="16.8">
      <c r="L7314" s="404"/>
      <c r="M7314" s="404"/>
      <c r="N7314" s="404"/>
      <c r="O7314" s="404"/>
      <c r="P7314" s="404"/>
      <c r="Q7314" s="404"/>
      <c r="R7314" s="404"/>
      <c r="S7314" s="404"/>
      <c r="T7314" s="404"/>
    </row>
    <row r="7315" spans="12:20" ht="16.8">
      <c r="L7315" s="404"/>
      <c r="M7315" s="404"/>
      <c r="N7315" s="404"/>
      <c r="O7315" s="404"/>
      <c r="P7315" s="404"/>
      <c r="Q7315" s="404"/>
      <c r="R7315" s="404"/>
      <c r="S7315" s="404"/>
      <c r="T7315" s="404"/>
    </row>
    <row r="7316" spans="12:20" ht="16.8">
      <c r="L7316" s="404"/>
      <c r="M7316" s="404"/>
      <c r="N7316" s="404"/>
      <c r="O7316" s="404"/>
      <c r="P7316" s="404"/>
      <c r="Q7316" s="404"/>
      <c r="R7316" s="404"/>
      <c r="S7316" s="404"/>
      <c r="T7316" s="404"/>
    </row>
    <row r="7317" spans="12:20" ht="16.8">
      <c r="L7317" s="404"/>
      <c r="M7317" s="404"/>
      <c r="N7317" s="404"/>
      <c r="O7317" s="404"/>
      <c r="P7317" s="404"/>
      <c r="Q7317" s="404"/>
      <c r="R7317" s="404"/>
      <c r="S7317" s="404"/>
      <c r="T7317" s="404"/>
    </row>
    <row r="7318" spans="12:20" ht="16.8">
      <c r="L7318" s="404"/>
      <c r="M7318" s="404"/>
      <c r="N7318" s="404"/>
      <c r="O7318" s="404"/>
      <c r="P7318" s="404"/>
      <c r="Q7318" s="404"/>
      <c r="R7318" s="404"/>
      <c r="S7318" s="404"/>
      <c r="T7318" s="404"/>
    </row>
    <row r="7319" spans="12:20" ht="16.8">
      <c r="L7319" s="404"/>
      <c r="M7319" s="404"/>
      <c r="N7319" s="404"/>
      <c r="O7319" s="404"/>
      <c r="P7319" s="404"/>
      <c r="Q7319" s="404"/>
      <c r="R7319" s="404"/>
      <c r="S7319" s="404"/>
      <c r="T7319" s="404"/>
    </row>
    <row r="7320" spans="12:20" ht="16.8">
      <c r="L7320" s="404"/>
      <c r="M7320" s="404"/>
      <c r="N7320" s="404"/>
      <c r="O7320" s="404"/>
      <c r="P7320" s="404"/>
      <c r="Q7320" s="404"/>
      <c r="R7320" s="404"/>
      <c r="S7320" s="404"/>
      <c r="T7320" s="404"/>
    </row>
    <row r="7321" spans="12:20" ht="16.8">
      <c r="L7321" s="404"/>
      <c r="M7321" s="404"/>
      <c r="N7321" s="404"/>
      <c r="O7321" s="404"/>
      <c r="P7321" s="404"/>
      <c r="Q7321" s="404"/>
      <c r="R7321" s="404"/>
      <c r="S7321" s="404"/>
      <c r="T7321" s="404"/>
    </row>
    <row r="7322" spans="12:20" ht="16.8">
      <c r="L7322" s="404"/>
      <c r="M7322" s="404"/>
      <c r="N7322" s="404"/>
      <c r="O7322" s="404"/>
      <c r="P7322" s="404"/>
      <c r="Q7322" s="404"/>
      <c r="R7322" s="404"/>
      <c r="S7322" s="404"/>
      <c r="T7322" s="404"/>
    </row>
    <row r="7323" spans="12:20" ht="16.8">
      <c r="L7323" s="404"/>
      <c r="M7323" s="404"/>
      <c r="N7323" s="404"/>
      <c r="O7323" s="404"/>
      <c r="P7323" s="404"/>
      <c r="Q7323" s="404"/>
      <c r="R7323" s="404"/>
      <c r="S7323" s="404"/>
      <c r="T7323" s="404"/>
    </row>
    <row r="7324" spans="12:20" ht="16.8">
      <c r="L7324" s="404"/>
      <c r="M7324" s="404"/>
      <c r="N7324" s="404"/>
      <c r="O7324" s="404"/>
      <c r="P7324" s="404"/>
      <c r="Q7324" s="404"/>
      <c r="R7324" s="404"/>
      <c r="S7324" s="404"/>
      <c r="T7324" s="404"/>
    </row>
    <row r="7325" spans="12:20" ht="16.8">
      <c r="L7325" s="404"/>
      <c r="M7325" s="404"/>
      <c r="N7325" s="404"/>
      <c r="O7325" s="404"/>
      <c r="P7325" s="404"/>
      <c r="Q7325" s="404"/>
      <c r="R7325" s="404"/>
      <c r="S7325" s="404"/>
      <c r="T7325" s="404"/>
    </row>
    <row r="7326" spans="12:20" ht="16.8">
      <c r="L7326" s="404"/>
      <c r="M7326" s="404"/>
      <c r="N7326" s="404"/>
      <c r="O7326" s="404"/>
      <c r="P7326" s="404"/>
      <c r="Q7326" s="404"/>
      <c r="R7326" s="404"/>
      <c r="S7326" s="404"/>
      <c r="T7326" s="404"/>
    </row>
    <row r="7327" spans="12:20" ht="16.8">
      <c r="L7327" s="404"/>
      <c r="M7327" s="404"/>
      <c r="N7327" s="404"/>
      <c r="O7327" s="404"/>
      <c r="P7327" s="404"/>
      <c r="Q7327" s="404"/>
      <c r="R7327" s="404"/>
      <c r="S7327" s="404"/>
      <c r="T7327" s="404"/>
    </row>
    <row r="7328" spans="12:20" ht="16.8">
      <c r="L7328" s="404"/>
      <c r="M7328" s="404"/>
      <c r="N7328" s="404"/>
      <c r="O7328" s="404"/>
      <c r="P7328" s="404"/>
      <c r="Q7328" s="404"/>
      <c r="R7328" s="404"/>
      <c r="S7328" s="404"/>
      <c r="T7328" s="404"/>
    </row>
    <row r="7329" spans="12:20" ht="16.8">
      <c r="L7329" s="404"/>
      <c r="M7329" s="404"/>
      <c r="N7329" s="404"/>
      <c r="O7329" s="404"/>
      <c r="P7329" s="404"/>
      <c r="Q7329" s="404"/>
      <c r="R7329" s="404"/>
      <c r="S7329" s="404"/>
      <c r="T7329" s="404"/>
    </row>
    <row r="7330" spans="12:20" ht="16.8">
      <c r="L7330" s="404"/>
      <c r="M7330" s="404"/>
      <c r="N7330" s="404"/>
      <c r="O7330" s="404"/>
      <c r="P7330" s="404"/>
      <c r="Q7330" s="404"/>
      <c r="R7330" s="404"/>
      <c r="S7330" s="404"/>
      <c r="T7330" s="404"/>
    </row>
    <row r="7331" spans="12:20" ht="16.8">
      <c r="L7331" s="404"/>
      <c r="M7331" s="404"/>
      <c r="N7331" s="404"/>
      <c r="O7331" s="404"/>
      <c r="P7331" s="404"/>
      <c r="Q7331" s="404"/>
      <c r="R7331" s="404"/>
      <c r="S7331" s="404"/>
      <c r="T7331" s="404"/>
    </row>
    <row r="7332" spans="12:20" ht="16.8">
      <c r="L7332" s="404"/>
      <c r="M7332" s="404"/>
      <c r="N7332" s="404"/>
      <c r="O7332" s="404"/>
      <c r="P7332" s="404"/>
      <c r="Q7332" s="404"/>
      <c r="R7332" s="404"/>
      <c r="S7332" s="404"/>
      <c r="T7332" s="404"/>
    </row>
    <row r="7333" spans="12:20" ht="16.8">
      <c r="L7333" s="404"/>
      <c r="M7333" s="404"/>
      <c r="N7333" s="404"/>
      <c r="O7333" s="404"/>
      <c r="P7333" s="404"/>
      <c r="Q7333" s="404"/>
      <c r="R7333" s="404"/>
      <c r="S7333" s="404"/>
      <c r="T7333" s="404"/>
    </row>
    <row r="7334" spans="12:20" ht="16.8">
      <c r="L7334" s="404"/>
      <c r="M7334" s="404"/>
      <c r="N7334" s="404"/>
      <c r="O7334" s="404"/>
      <c r="P7334" s="404"/>
      <c r="Q7334" s="404"/>
      <c r="R7334" s="404"/>
      <c r="S7334" s="404"/>
      <c r="T7334" s="404"/>
    </row>
    <row r="7335" spans="12:20" ht="16.8">
      <c r="L7335" s="404"/>
      <c r="M7335" s="404"/>
      <c r="N7335" s="404"/>
      <c r="O7335" s="404"/>
      <c r="P7335" s="404"/>
      <c r="Q7335" s="404"/>
      <c r="R7335" s="404"/>
      <c r="S7335" s="404"/>
      <c r="T7335" s="404"/>
    </row>
    <row r="7336" spans="12:20" ht="16.8">
      <c r="L7336" s="404"/>
      <c r="M7336" s="404"/>
      <c r="N7336" s="404"/>
      <c r="O7336" s="404"/>
      <c r="P7336" s="404"/>
      <c r="Q7336" s="404"/>
      <c r="R7336" s="404"/>
      <c r="S7336" s="404"/>
      <c r="T7336" s="404"/>
    </row>
    <row r="7337" spans="12:20" ht="16.8">
      <c r="L7337" s="404"/>
      <c r="M7337" s="404"/>
      <c r="N7337" s="404"/>
      <c r="O7337" s="404"/>
      <c r="P7337" s="404"/>
      <c r="Q7337" s="404"/>
      <c r="R7337" s="404"/>
      <c r="S7337" s="404"/>
      <c r="T7337" s="404"/>
    </row>
    <row r="7338" spans="12:20" ht="16.8">
      <c r="L7338" s="404"/>
      <c r="M7338" s="404"/>
      <c r="N7338" s="404"/>
      <c r="O7338" s="404"/>
      <c r="P7338" s="404"/>
      <c r="Q7338" s="404"/>
      <c r="R7338" s="404"/>
      <c r="S7338" s="404"/>
      <c r="T7338" s="404"/>
    </row>
    <row r="7339" spans="12:20" ht="16.8">
      <c r="L7339" s="404"/>
      <c r="M7339" s="404"/>
      <c r="N7339" s="404"/>
      <c r="O7339" s="404"/>
      <c r="P7339" s="404"/>
      <c r="Q7339" s="404"/>
      <c r="R7339" s="404"/>
      <c r="S7339" s="404"/>
      <c r="T7339" s="404"/>
    </row>
    <row r="7340" spans="12:20" ht="16.8">
      <c r="L7340" s="404"/>
      <c r="M7340" s="404"/>
      <c r="N7340" s="404"/>
      <c r="O7340" s="404"/>
      <c r="P7340" s="404"/>
      <c r="Q7340" s="404"/>
      <c r="R7340" s="404"/>
      <c r="S7340" s="404"/>
      <c r="T7340" s="404"/>
    </row>
    <row r="7341" spans="12:20" ht="16.8">
      <c r="L7341" s="404"/>
      <c r="M7341" s="404"/>
      <c r="N7341" s="404"/>
      <c r="O7341" s="404"/>
      <c r="P7341" s="404"/>
      <c r="Q7341" s="404"/>
      <c r="R7341" s="404"/>
      <c r="S7341" s="404"/>
      <c r="T7341" s="404"/>
    </row>
    <row r="7342" spans="12:20" ht="16.8">
      <c r="L7342" s="404"/>
      <c r="M7342" s="404"/>
      <c r="N7342" s="404"/>
      <c r="O7342" s="404"/>
      <c r="P7342" s="404"/>
      <c r="Q7342" s="404"/>
      <c r="R7342" s="404"/>
      <c r="S7342" s="404"/>
      <c r="T7342" s="404"/>
    </row>
    <row r="7343" spans="12:20" ht="16.8">
      <c r="L7343" s="404"/>
      <c r="M7343" s="404"/>
      <c r="N7343" s="404"/>
      <c r="O7343" s="404"/>
      <c r="P7343" s="404"/>
      <c r="Q7343" s="404"/>
      <c r="R7343" s="404"/>
      <c r="S7343" s="404"/>
      <c r="T7343" s="404"/>
    </row>
    <row r="7344" spans="12:20" ht="16.8">
      <c r="L7344" s="404"/>
      <c r="M7344" s="404"/>
      <c r="N7344" s="404"/>
      <c r="O7344" s="404"/>
      <c r="P7344" s="404"/>
      <c r="Q7344" s="404"/>
      <c r="R7344" s="404"/>
      <c r="S7344" s="404"/>
      <c r="T7344" s="404"/>
    </row>
    <row r="7345" spans="12:20" ht="16.8">
      <c r="L7345" s="404"/>
      <c r="M7345" s="404"/>
      <c r="N7345" s="404"/>
      <c r="O7345" s="404"/>
      <c r="P7345" s="404"/>
      <c r="Q7345" s="404"/>
      <c r="R7345" s="404"/>
      <c r="S7345" s="404"/>
      <c r="T7345" s="404"/>
    </row>
    <row r="7346" spans="12:20" ht="16.8">
      <c r="L7346" s="404"/>
      <c r="M7346" s="404"/>
      <c r="N7346" s="404"/>
      <c r="O7346" s="404"/>
      <c r="P7346" s="404"/>
      <c r="Q7346" s="404"/>
      <c r="R7346" s="404"/>
      <c r="S7346" s="404"/>
      <c r="T7346" s="404"/>
    </row>
    <row r="7347" spans="12:20" ht="16.8">
      <c r="L7347" s="404"/>
      <c r="M7347" s="404"/>
      <c r="N7347" s="404"/>
      <c r="O7347" s="404"/>
      <c r="P7347" s="404"/>
      <c r="Q7347" s="404"/>
      <c r="R7347" s="404"/>
      <c r="S7347" s="404"/>
      <c r="T7347" s="404"/>
    </row>
    <row r="7348" spans="12:20" ht="16.8">
      <c r="L7348" s="404"/>
      <c r="M7348" s="404"/>
      <c r="N7348" s="404"/>
      <c r="O7348" s="404"/>
      <c r="P7348" s="404"/>
      <c r="Q7348" s="404"/>
      <c r="R7348" s="404"/>
      <c r="S7348" s="404"/>
      <c r="T7348" s="404"/>
    </row>
    <row r="7349" spans="12:20" ht="16.8">
      <c r="L7349" s="404"/>
      <c r="M7349" s="404"/>
      <c r="N7349" s="404"/>
      <c r="O7349" s="404"/>
      <c r="P7349" s="404"/>
      <c r="Q7349" s="404"/>
      <c r="R7349" s="404"/>
      <c r="S7349" s="404"/>
      <c r="T7349" s="404"/>
    </row>
    <row r="7350" spans="12:20" ht="16.8">
      <c r="L7350" s="404"/>
      <c r="M7350" s="404"/>
      <c r="N7350" s="404"/>
      <c r="O7350" s="404"/>
      <c r="P7350" s="404"/>
      <c r="Q7350" s="404"/>
      <c r="R7350" s="404"/>
      <c r="S7350" s="404"/>
      <c r="T7350" s="404"/>
    </row>
    <row r="7351" spans="12:20" ht="16.8">
      <c r="L7351" s="404"/>
      <c r="M7351" s="404"/>
      <c r="N7351" s="404"/>
      <c r="O7351" s="404"/>
      <c r="P7351" s="404"/>
      <c r="Q7351" s="404"/>
      <c r="R7351" s="404"/>
      <c r="S7351" s="404"/>
      <c r="T7351" s="404"/>
    </row>
    <row r="7352" spans="12:20" ht="16.8">
      <c r="L7352" s="404"/>
      <c r="M7352" s="404"/>
      <c r="N7352" s="404"/>
      <c r="O7352" s="404"/>
      <c r="P7352" s="404"/>
      <c r="Q7352" s="404"/>
      <c r="R7352" s="404"/>
      <c r="S7352" s="404"/>
      <c r="T7352" s="404"/>
    </row>
    <row r="7353" spans="12:20" ht="16.8">
      <c r="L7353" s="404"/>
      <c r="M7353" s="404"/>
      <c r="N7353" s="404"/>
      <c r="O7353" s="404"/>
      <c r="P7353" s="404"/>
      <c r="Q7353" s="404"/>
      <c r="R7353" s="404"/>
      <c r="S7353" s="404"/>
      <c r="T7353" s="404"/>
    </row>
    <row r="7354" spans="12:20" ht="16.8">
      <c r="L7354" s="404"/>
      <c r="M7354" s="404"/>
      <c r="N7354" s="404"/>
      <c r="O7354" s="404"/>
      <c r="P7354" s="404"/>
      <c r="Q7354" s="404"/>
      <c r="R7354" s="404"/>
      <c r="S7354" s="404"/>
      <c r="T7354" s="404"/>
    </row>
    <row r="7355" spans="12:20" ht="16.8">
      <c r="L7355" s="404"/>
      <c r="M7355" s="404"/>
      <c r="N7355" s="404"/>
      <c r="O7355" s="404"/>
      <c r="P7355" s="404"/>
      <c r="Q7355" s="404"/>
      <c r="R7355" s="404"/>
      <c r="S7355" s="404"/>
      <c r="T7355" s="404"/>
    </row>
    <row r="7356" spans="12:20" ht="16.8">
      <c r="L7356" s="404"/>
      <c r="M7356" s="404"/>
      <c r="N7356" s="404"/>
      <c r="O7356" s="404"/>
      <c r="P7356" s="404"/>
      <c r="Q7356" s="404"/>
      <c r="R7356" s="404"/>
      <c r="S7356" s="404"/>
      <c r="T7356" s="404"/>
    </row>
    <row r="7357" spans="12:20" ht="16.8">
      <c r="L7357" s="404"/>
      <c r="M7357" s="404"/>
      <c r="N7357" s="404"/>
      <c r="O7357" s="404"/>
      <c r="P7357" s="404"/>
      <c r="Q7357" s="404"/>
      <c r="R7357" s="404"/>
      <c r="S7357" s="404"/>
      <c r="T7357" s="404"/>
    </row>
    <row r="7358" spans="12:20" ht="16.8">
      <c r="L7358" s="404"/>
      <c r="M7358" s="404"/>
      <c r="N7358" s="404"/>
      <c r="O7358" s="404"/>
      <c r="P7358" s="404"/>
      <c r="Q7358" s="404"/>
      <c r="R7358" s="404"/>
      <c r="S7358" s="404"/>
      <c r="T7358" s="404"/>
    </row>
    <row r="7359" spans="12:20" ht="16.8">
      <c r="L7359" s="404"/>
      <c r="M7359" s="404"/>
      <c r="N7359" s="404"/>
      <c r="O7359" s="404"/>
      <c r="P7359" s="404"/>
      <c r="Q7359" s="404"/>
      <c r="R7359" s="404"/>
      <c r="S7359" s="404"/>
      <c r="T7359" s="404"/>
    </row>
    <row r="7360" spans="12:20" ht="16.8">
      <c r="L7360" s="404"/>
      <c r="M7360" s="404"/>
      <c r="N7360" s="404"/>
      <c r="O7360" s="404"/>
      <c r="P7360" s="404"/>
      <c r="Q7360" s="404"/>
      <c r="R7360" s="404"/>
      <c r="S7360" s="404"/>
      <c r="T7360" s="404"/>
    </row>
    <row r="7361" spans="12:20" ht="16.8">
      <c r="L7361" s="404"/>
      <c r="M7361" s="404"/>
      <c r="N7361" s="404"/>
      <c r="O7361" s="404"/>
      <c r="P7361" s="404"/>
      <c r="Q7361" s="404"/>
      <c r="R7361" s="404"/>
      <c r="S7361" s="404"/>
      <c r="T7361" s="404"/>
    </row>
    <row r="7362" spans="12:20" ht="16.8">
      <c r="L7362" s="404"/>
      <c r="M7362" s="404"/>
      <c r="N7362" s="404"/>
      <c r="O7362" s="404"/>
      <c r="P7362" s="404"/>
      <c r="Q7362" s="404"/>
      <c r="R7362" s="404"/>
      <c r="S7362" s="404"/>
      <c r="T7362" s="404"/>
    </row>
    <row r="7363" spans="12:20" ht="16.8">
      <c r="L7363" s="404"/>
      <c r="M7363" s="404"/>
      <c r="N7363" s="404"/>
      <c r="O7363" s="404"/>
      <c r="P7363" s="404"/>
      <c r="Q7363" s="404"/>
      <c r="R7363" s="404"/>
      <c r="S7363" s="404"/>
      <c r="T7363" s="404"/>
    </row>
    <row r="7364" spans="12:20" ht="16.8">
      <c r="L7364" s="404"/>
      <c r="M7364" s="404"/>
      <c r="N7364" s="404"/>
      <c r="O7364" s="404"/>
      <c r="P7364" s="404"/>
      <c r="Q7364" s="404"/>
      <c r="R7364" s="404"/>
      <c r="S7364" s="404"/>
      <c r="T7364" s="404"/>
    </row>
    <row r="7365" spans="12:20" ht="16.8">
      <c r="L7365" s="404"/>
      <c r="M7365" s="404"/>
      <c r="N7365" s="404"/>
      <c r="O7365" s="404"/>
      <c r="P7365" s="404"/>
      <c r="Q7365" s="404"/>
      <c r="R7365" s="404"/>
      <c r="S7365" s="404"/>
      <c r="T7365" s="404"/>
    </row>
    <row r="7366" spans="12:20" ht="16.8">
      <c r="L7366" s="404"/>
      <c r="M7366" s="404"/>
      <c r="N7366" s="404"/>
      <c r="O7366" s="404"/>
      <c r="P7366" s="404"/>
      <c r="Q7366" s="404"/>
      <c r="R7366" s="404"/>
      <c r="S7366" s="404"/>
      <c r="T7366" s="404"/>
    </row>
    <row r="7367" spans="12:20" ht="16.8">
      <c r="L7367" s="404"/>
      <c r="M7367" s="404"/>
      <c r="N7367" s="404"/>
      <c r="O7367" s="404"/>
      <c r="P7367" s="404"/>
      <c r="Q7367" s="404"/>
      <c r="R7367" s="404"/>
      <c r="S7367" s="404"/>
      <c r="T7367" s="404"/>
    </row>
    <row r="7368" spans="12:20" ht="16.8">
      <c r="L7368" s="404"/>
      <c r="M7368" s="404"/>
      <c r="N7368" s="404"/>
      <c r="O7368" s="404"/>
      <c r="P7368" s="404"/>
      <c r="Q7368" s="404"/>
      <c r="R7368" s="404"/>
      <c r="S7368" s="404"/>
      <c r="T7368" s="404"/>
    </row>
    <row r="7369" spans="12:20" ht="16.8">
      <c r="L7369" s="404"/>
      <c r="M7369" s="404"/>
      <c r="N7369" s="404"/>
      <c r="O7369" s="404"/>
      <c r="P7369" s="404"/>
      <c r="Q7369" s="404"/>
      <c r="R7369" s="404"/>
      <c r="S7369" s="404"/>
      <c r="T7369" s="404"/>
    </row>
    <row r="7370" spans="12:20" ht="16.8">
      <c r="L7370" s="404"/>
      <c r="M7370" s="404"/>
      <c r="N7370" s="404"/>
      <c r="O7370" s="404"/>
      <c r="P7370" s="404"/>
      <c r="Q7370" s="404"/>
      <c r="R7370" s="404"/>
      <c r="S7370" s="404"/>
      <c r="T7370" s="404"/>
    </row>
    <row r="7371" spans="12:20" ht="16.8">
      <c r="L7371" s="404"/>
      <c r="M7371" s="404"/>
      <c r="N7371" s="404"/>
      <c r="O7371" s="404"/>
      <c r="P7371" s="404"/>
      <c r="Q7371" s="404"/>
      <c r="R7371" s="404"/>
      <c r="S7371" s="404"/>
      <c r="T7371" s="404"/>
    </row>
    <row r="7372" spans="12:20" ht="16.8">
      <c r="L7372" s="404"/>
      <c r="M7372" s="404"/>
      <c r="N7372" s="404"/>
      <c r="O7372" s="404"/>
      <c r="P7372" s="404"/>
      <c r="Q7372" s="404"/>
      <c r="R7372" s="404"/>
      <c r="S7372" s="404"/>
      <c r="T7372" s="404"/>
    </row>
    <row r="7373" spans="12:20" ht="16.8">
      <c r="L7373" s="404"/>
      <c r="M7373" s="404"/>
      <c r="N7373" s="404"/>
      <c r="O7373" s="404"/>
      <c r="P7373" s="404"/>
      <c r="Q7373" s="404"/>
      <c r="R7373" s="404"/>
      <c r="S7373" s="404"/>
      <c r="T7373" s="404"/>
    </row>
    <row r="7374" spans="12:20" ht="16.8">
      <c r="L7374" s="404"/>
      <c r="M7374" s="404"/>
      <c r="N7374" s="404"/>
      <c r="O7374" s="404"/>
      <c r="P7374" s="404"/>
      <c r="Q7374" s="404"/>
      <c r="R7374" s="404"/>
      <c r="S7374" s="404"/>
      <c r="T7374" s="404"/>
    </row>
    <row r="7375" spans="12:20" ht="16.8">
      <c r="L7375" s="404"/>
      <c r="M7375" s="404"/>
      <c r="N7375" s="404"/>
      <c r="O7375" s="404"/>
      <c r="P7375" s="404"/>
      <c r="Q7375" s="404"/>
      <c r="R7375" s="404"/>
      <c r="S7375" s="404"/>
      <c r="T7375" s="404"/>
    </row>
    <row r="7376" spans="12:20" ht="16.8">
      <c r="L7376" s="404"/>
      <c r="M7376" s="404"/>
      <c r="N7376" s="404"/>
      <c r="O7376" s="404"/>
      <c r="P7376" s="404"/>
      <c r="Q7376" s="404"/>
      <c r="R7376" s="404"/>
      <c r="S7376" s="404"/>
      <c r="T7376" s="404"/>
    </row>
    <row r="7377" spans="12:20" ht="16.8">
      <c r="L7377" s="404"/>
      <c r="M7377" s="404"/>
      <c r="N7377" s="404"/>
      <c r="O7377" s="404"/>
      <c r="P7377" s="404"/>
      <c r="Q7377" s="404"/>
      <c r="R7377" s="404"/>
      <c r="S7377" s="404"/>
      <c r="T7377" s="404"/>
    </row>
    <row r="7378" spans="12:20" ht="16.8">
      <c r="L7378" s="404"/>
      <c r="M7378" s="404"/>
      <c r="N7378" s="404"/>
      <c r="O7378" s="404"/>
      <c r="P7378" s="404"/>
      <c r="Q7378" s="404"/>
      <c r="R7378" s="404"/>
      <c r="S7378" s="404"/>
      <c r="T7378" s="404"/>
    </row>
    <row r="7379" spans="12:20" ht="16.8">
      <c r="L7379" s="404"/>
      <c r="M7379" s="404"/>
      <c r="N7379" s="404"/>
      <c r="O7379" s="404"/>
      <c r="P7379" s="404"/>
      <c r="Q7379" s="404"/>
      <c r="R7379" s="404"/>
      <c r="S7379" s="404"/>
      <c r="T7379" s="404"/>
    </row>
    <row r="7380" spans="12:20" ht="16.8">
      <c r="L7380" s="404"/>
      <c r="M7380" s="404"/>
      <c r="N7380" s="404"/>
      <c r="O7380" s="404"/>
      <c r="P7380" s="404"/>
      <c r="Q7380" s="404"/>
      <c r="R7380" s="404"/>
      <c r="S7380" s="404"/>
      <c r="T7380" s="404"/>
    </row>
    <row r="7381" spans="12:20" ht="16.8">
      <c r="L7381" s="404"/>
      <c r="M7381" s="404"/>
      <c r="N7381" s="404"/>
      <c r="O7381" s="404"/>
      <c r="P7381" s="404"/>
      <c r="Q7381" s="404"/>
      <c r="R7381" s="404"/>
      <c r="S7381" s="404"/>
      <c r="T7381" s="404"/>
    </row>
    <row r="7382" spans="12:20" ht="16.8">
      <c r="L7382" s="404"/>
      <c r="M7382" s="404"/>
      <c r="N7382" s="404"/>
      <c r="O7382" s="404"/>
      <c r="P7382" s="404"/>
      <c r="Q7382" s="404"/>
      <c r="R7382" s="404"/>
      <c r="S7382" s="404"/>
      <c r="T7382" s="404"/>
    </row>
    <row r="7383" spans="12:20" ht="16.8">
      <c r="L7383" s="404"/>
      <c r="M7383" s="404"/>
      <c r="N7383" s="404"/>
      <c r="O7383" s="404"/>
      <c r="P7383" s="404"/>
      <c r="Q7383" s="404"/>
      <c r="R7383" s="404"/>
      <c r="S7383" s="404"/>
      <c r="T7383" s="404"/>
    </row>
    <row r="7384" spans="12:20" ht="16.8">
      <c r="L7384" s="404"/>
      <c r="M7384" s="404"/>
      <c r="N7384" s="404"/>
      <c r="O7384" s="404"/>
      <c r="P7384" s="404"/>
      <c r="Q7384" s="404"/>
      <c r="R7384" s="404"/>
      <c r="S7384" s="404"/>
      <c r="T7384" s="404"/>
    </row>
    <row r="7385" spans="12:20" ht="16.8">
      <c r="L7385" s="404"/>
      <c r="M7385" s="404"/>
      <c r="N7385" s="404"/>
      <c r="O7385" s="404"/>
      <c r="P7385" s="404"/>
      <c r="Q7385" s="404"/>
      <c r="R7385" s="404"/>
      <c r="S7385" s="404"/>
      <c r="T7385" s="404"/>
    </row>
    <row r="7386" spans="12:20" ht="16.8">
      <c r="L7386" s="404"/>
      <c r="M7386" s="404"/>
      <c r="N7386" s="404"/>
      <c r="O7386" s="404"/>
      <c r="P7386" s="404"/>
      <c r="Q7386" s="404"/>
      <c r="R7386" s="404"/>
      <c r="S7386" s="404"/>
      <c r="T7386" s="404"/>
    </row>
    <row r="7387" spans="12:20" ht="16.8">
      <c r="L7387" s="404"/>
      <c r="M7387" s="404"/>
      <c r="N7387" s="404"/>
      <c r="O7387" s="404"/>
      <c r="P7387" s="404"/>
      <c r="Q7387" s="404"/>
      <c r="R7387" s="404"/>
      <c r="S7387" s="404"/>
      <c r="T7387" s="404"/>
    </row>
    <row r="7388" spans="12:20" ht="16.8">
      <c r="L7388" s="404"/>
      <c r="M7388" s="404"/>
      <c r="N7388" s="404"/>
      <c r="O7388" s="404"/>
      <c r="P7388" s="404"/>
      <c r="Q7388" s="404"/>
      <c r="R7388" s="404"/>
      <c r="S7388" s="404"/>
      <c r="T7388" s="404"/>
    </row>
    <row r="7389" spans="12:20" ht="16.8">
      <c r="L7389" s="404"/>
      <c r="M7389" s="404"/>
      <c r="N7389" s="404"/>
      <c r="O7389" s="404"/>
      <c r="P7389" s="404"/>
      <c r="Q7389" s="404"/>
      <c r="R7389" s="404"/>
      <c r="S7389" s="404"/>
      <c r="T7389" s="404"/>
    </row>
    <row r="7390" spans="12:20" ht="16.8">
      <c r="L7390" s="404"/>
      <c r="M7390" s="404"/>
      <c r="N7390" s="404"/>
      <c r="O7390" s="404"/>
      <c r="P7390" s="404"/>
      <c r="Q7390" s="404"/>
      <c r="R7390" s="404"/>
      <c r="S7390" s="404"/>
      <c r="T7390" s="404"/>
    </row>
    <row r="7391" spans="12:20" ht="16.8">
      <c r="L7391" s="404"/>
      <c r="M7391" s="404"/>
      <c r="N7391" s="404"/>
      <c r="O7391" s="404"/>
      <c r="P7391" s="404"/>
      <c r="Q7391" s="404"/>
      <c r="R7391" s="404"/>
      <c r="S7391" s="404"/>
      <c r="T7391" s="404"/>
    </row>
    <row r="7392" spans="12:20" ht="16.8">
      <c r="L7392" s="404"/>
      <c r="M7392" s="404"/>
      <c r="N7392" s="404"/>
      <c r="O7392" s="404"/>
      <c r="P7392" s="404"/>
      <c r="Q7392" s="404"/>
      <c r="R7392" s="404"/>
      <c r="S7392" s="404"/>
      <c r="T7392" s="404"/>
    </row>
    <row r="7393" spans="12:20" ht="16.8">
      <c r="L7393" s="404"/>
      <c r="M7393" s="404"/>
      <c r="N7393" s="404"/>
      <c r="O7393" s="404"/>
      <c r="P7393" s="404"/>
      <c r="Q7393" s="404"/>
      <c r="R7393" s="404"/>
      <c r="S7393" s="404"/>
      <c r="T7393" s="404"/>
    </row>
    <row r="7394" spans="12:20" ht="16.8">
      <c r="L7394" s="404"/>
      <c r="M7394" s="404"/>
      <c r="N7394" s="404"/>
      <c r="O7394" s="404"/>
      <c r="P7394" s="404"/>
      <c r="Q7394" s="404"/>
      <c r="R7394" s="404"/>
      <c r="S7394" s="404"/>
      <c r="T7394" s="404"/>
    </row>
    <row r="7395" spans="12:20" ht="16.8">
      <c r="L7395" s="404"/>
      <c r="M7395" s="404"/>
      <c r="N7395" s="404"/>
      <c r="O7395" s="404"/>
      <c r="P7395" s="404"/>
      <c r="Q7395" s="404"/>
      <c r="R7395" s="404"/>
      <c r="S7395" s="404"/>
      <c r="T7395" s="404"/>
    </row>
    <row r="7396" spans="12:20" ht="16.8">
      <c r="L7396" s="404"/>
      <c r="M7396" s="404"/>
      <c r="N7396" s="404"/>
      <c r="O7396" s="404"/>
      <c r="P7396" s="404"/>
      <c r="Q7396" s="404"/>
      <c r="R7396" s="404"/>
      <c r="S7396" s="404"/>
      <c r="T7396" s="404"/>
    </row>
    <row r="7397" spans="12:20" ht="16.8">
      <c r="L7397" s="404"/>
      <c r="M7397" s="404"/>
      <c r="N7397" s="404"/>
      <c r="O7397" s="404"/>
      <c r="P7397" s="404"/>
      <c r="Q7397" s="404"/>
      <c r="R7397" s="404"/>
      <c r="S7397" s="404"/>
      <c r="T7397" s="404"/>
    </row>
    <row r="7398" spans="12:20" ht="16.8">
      <c r="L7398" s="404"/>
      <c r="M7398" s="404"/>
      <c r="N7398" s="404"/>
      <c r="O7398" s="404"/>
      <c r="P7398" s="404"/>
      <c r="Q7398" s="404"/>
      <c r="R7398" s="404"/>
      <c r="S7398" s="404"/>
      <c r="T7398" s="404"/>
    </row>
    <row r="7399" spans="12:20" ht="16.8">
      <c r="L7399" s="404"/>
      <c r="M7399" s="404"/>
      <c r="N7399" s="404"/>
      <c r="O7399" s="404"/>
      <c r="P7399" s="404"/>
      <c r="Q7399" s="404"/>
      <c r="R7399" s="404"/>
      <c r="S7399" s="404"/>
      <c r="T7399" s="404"/>
    </row>
    <row r="7400" spans="12:20" ht="16.8">
      <c r="L7400" s="404"/>
      <c r="M7400" s="404"/>
      <c r="N7400" s="404"/>
      <c r="O7400" s="404"/>
      <c r="P7400" s="404"/>
      <c r="Q7400" s="404"/>
      <c r="R7400" s="404"/>
      <c r="S7400" s="404"/>
      <c r="T7400" s="404"/>
    </row>
    <row r="7401" spans="12:20" ht="16.8">
      <c r="L7401" s="404"/>
      <c r="M7401" s="404"/>
      <c r="N7401" s="404"/>
      <c r="O7401" s="404"/>
      <c r="P7401" s="404"/>
      <c r="Q7401" s="404"/>
      <c r="R7401" s="404"/>
      <c r="S7401" s="404"/>
      <c r="T7401" s="404"/>
    </row>
    <row r="7402" spans="12:20" ht="16.8">
      <c r="L7402" s="404"/>
      <c r="M7402" s="404"/>
      <c r="N7402" s="404"/>
      <c r="O7402" s="404"/>
      <c r="P7402" s="404"/>
      <c r="Q7402" s="404"/>
      <c r="R7402" s="404"/>
      <c r="S7402" s="404"/>
      <c r="T7402" s="404"/>
    </row>
    <row r="7403" spans="12:20" ht="16.8">
      <c r="L7403" s="404"/>
      <c r="M7403" s="404"/>
      <c r="N7403" s="404"/>
      <c r="O7403" s="404"/>
      <c r="P7403" s="404"/>
      <c r="Q7403" s="404"/>
      <c r="R7403" s="404"/>
      <c r="S7403" s="404"/>
      <c r="T7403" s="404"/>
    </row>
    <row r="7404" spans="12:20" ht="16.8">
      <c r="L7404" s="404"/>
      <c r="M7404" s="404"/>
      <c r="N7404" s="404"/>
      <c r="O7404" s="404"/>
      <c r="P7404" s="404"/>
      <c r="Q7404" s="404"/>
      <c r="R7404" s="404"/>
      <c r="S7404" s="404"/>
      <c r="T7404" s="404"/>
    </row>
    <row r="7405" spans="12:20" ht="16.8">
      <c r="L7405" s="404"/>
      <c r="M7405" s="404"/>
      <c r="N7405" s="404"/>
      <c r="O7405" s="404"/>
      <c r="P7405" s="404"/>
      <c r="Q7405" s="404"/>
      <c r="R7405" s="404"/>
      <c r="S7405" s="404"/>
      <c r="T7405" s="404"/>
    </row>
    <row r="7406" spans="12:20" ht="16.8">
      <c r="L7406" s="404"/>
      <c r="M7406" s="404"/>
      <c r="N7406" s="404"/>
      <c r="O7406" s="404"/>
      <c r="P7406" s="404"/>
      <c r="Q7406" s="404"/>
      <c r="R7406" s="404"/>
      <c r="S7406" s="404"/>
      <c r="T7406" s="404"/>
    </row>
    <row r="7407" spans="12:20" ht="16.8">
      <c r="L7407" s="404"/>
      <c r="M7407" s="404"/>
      <c r="N7407" s="404"/>
      <c r="O7407" s="404"/>
      <c r="P7407" s="404"/>
      <c r="Q7407" s="404"/>
      <c r="R7407" s="404"/>
      <c r="S7407" s="404"/>
      <c r="T7407" s="404"/>
    </row>
    <row r="7408" spans="12:20" ht="16.8">
      <c r="L7408" s="404"/>
      <c r="M7408" s="404"/>
      <c r="N7408" s="404"/>
      <c r="O7408" s="404"/>
      <c r="P7408" s="404"/>
      <c r="Q7408" s="404"/>
      <c r="R7408" s="404"/>
      <c r="S7408" s="404"/>
      <c r="T7408" s="404"/>
    </row>
    <row r="7409" spans="12:20" ht="16.8">
      <c r="L7409" s="404"/>
      <c r="M7409" s="404"/>
      <c r="N7409" s="404"/>
      <c r="O7409" s="404"/>
      <c r="P7409" s="404"/>
      <c r="Q7409" s="404"/>
      <c r="R7409" s="404"/>
      <c r="S7409" s="404"/>
      <c r="T7409" s="404"/>
    </row>
    <row r="7410" spans="12:20" ht="16.8">
      <c r="L7410" s="404"/>
      <c r="M7410" s="404"/>
      <c r="N7410" s="404"/>
      <c r="O7410" s="404"/>
      <c r="P7410" s="404"/>
      <c r="Q7410" s="404"/>
      <c r="R7410" s="404"/>
      <c r="S7410" s="404"/>
      <c r="T7410" s="404"/>
    </row>
    <row r="7411" spans="12:20" ht="16.8">
      <c r="L7411" s="404"/>
      <c r="M7411" s="404"/>
      <c r="N7411" s="404"/>
      <c r="O7411" s="404"/>
      <c r="P7411" s="404"/>
      <c r="Q7411" s="404"/>
      <c r="R7411" s="404"/>
      <c r="S7411" s="404"/>
      <c r="T7411" s="404"/>
    </row>
    <row r="7412" spans="12:20" ht="16.8">
      <c r="L7412" s="404"/>
      <c r="M7412" s="404"/>
      <c r="N7412" s="404"/>
      <c r="O7412" s="404"/>
      <c r="P7412" s="404"/>
      <c r="Q7412" s="404"/>
      <c r="R7412" s="404"/>
      <c r="S7412" s="404"/>
      <c r="T7412" s="404"/>
    </row>
    <row r="7413" spans="12:20" ht="16.8">
      <c r="L7413" s="404"/>
      <c r="M7413" s="404"/>
      <c r="N7413" s="404"/>
      <c r="O7413" s="404"/>
      <c r="P7413" s="404"/>
      <c r="Q7413" s="404"/>
      <c r="R7413" s="404"/>
      <c r="S7413" s="404"/>
      <c r="T7413" s="404"/>
    </row>
    <row r="7414" spans="12:20" ht="16.8">
      <c r="L7414" s="404"/>
      <c r="M7414" s="404"/>
      <c r="N7414" s="404"/>
      <c r="O7414" s="404"/>
      <c r="P7414" s="404"/>
      <c r="Q7414" s="404"/>
      <c r="R7414" s="404"/>
      <c r="S7414" s="404"/>
      <c r="T7414" s="404"/>
    </row>
    <row r="7415" spans="12:20" ht="16.8">
      <c r="L7415" s="404"/>
      <c r="M7415" s="404"/>
      <c r="N7415" s="404"/>
      <c r="O7415" s="404"/>
      <c r="P7415" s="404"/>
      <c r="Q7415" s="404"/>
      <c r="R7415" s="404"/>
      <c r="S7415" s="404"/>
      <c r="T7415" s="404"/>
    </row>
    <row r="7416" spans="12:20" ht="16.8">
      <c r="L7416" s="404"/>
      <c r="M7416" s="404"/>
      <c r="N7416" s="404"/>
      <c r="O7416" s="404"/>
      <c r="P7416" s="404"/>
      <c r="Q7416" s="404"/>
      <c r="R7416" s="404"/>
      <c r="S7416" s="404"/>
      <c r="T7416" s="404"/>
    </row>
    <row r="7417" spans="12:20" ht="16.8">
      <c r="L7417" s="404"/>
      <c r="M7417" s="404"/>
      <c r="N7417" s="404"/>
      <c r="O7417" s="404"/>
      <c r="P7417" s="404"/>
      <c r="Q7417" s="404"/>
      <c r="R7417" s="404"/>
      <c r="S7417" s="404"/>
      <c r="T7417" s="404"/>
    </row>
    <row r="7418" spans="12:20" ht="16.8">
      <c r="L7418" s="404"/>
      <c r="M7418" s="404"/>
      <c r="N7418" s="404"/>
      <c r="O7418" s="404"/>
      <c r="P7418" s="404"/>
      <c r="Q7418" s="404"/>
      <c r="R7418" s="404"/>
      <c r="S7418" s="404"/>
      <c r="T7418" s="404"/>
    </row>
    <row r="7419" spans="12:20" ht="16.8">
      <c r="L7419" s="404"/>
      <c r="M7419" s="404"/>
      <c r="N7419" s="404"/>
      <c r="O7419" s="404"/>
      <c r="P7419" s="404"/>
      <c r="Q7419" s="404"/>
      <c r="R7419" s="404"/>
      <c r="S7419" s="404"/>
      <c r="T7419" s="404"/>
    </row>
    <row r="7420" spans="12:20" ht="16.8">
      <c r="L7420" s="404"/>
      <c r="M7420" s="404"/>
      <c r="N7420" s="404"/>
      <c r="O7420" s="404"/>
      <c r="P7420" s="404"/>
      <c r="Q7420" s="404"/>
      <c r="R7420" s="404"/>
      <c r="S7420" s="404"/>
      <c r="T7420" s="404"/>
    </row>
    <row r="7421" spans="12:20" ht="16.8">
      <c r="L7421" s="404"/>
      <c r="M7421" s="404"/>
      <c r="N7421" s="404"/>
      <c r="O7421" s="404"/>
      <c r="P7421" s="404"/>
      <c r="Q7421" s="404"/>
      <c r="R7421" s="404"/>
      <c r="S7421" s="404"/>
      <c r="T7421" s="404"/>
    </row>
    <row r="7422" spans="12:20" ht="16.8">
      <c r="L7422" s="404"/>
      <c r="M7422" s="404"/>
      <c r="N7422" s="404"/>
      <c r="O7422" s="404"/>
      <c r="P7422" s="404"/>
      <c r="Q7422" s="404"/>
      <c r="R7422" s="404"/>
      <c r="S7422" s="404"/>
      <c r="T7422" s="404"/>
    </row>
    <row r="7423" spans="12:20" ht="16.8">
      <c r="L7423" s="404"/>
      <c r="M7423" s="404"/>
      <c r="N7423" s="404"/>
      <c r="O7423" s="404"/>
      <c r="P7423" s="404"/>
      <c r="Q7423" s="404"/>
      <c r="R7423" s="404"/>
      <c r="S7423" s="404"/>
      <c r="T7423" s="404"/>
    </row>
    <row r="7424" spans="12:20" ht="16.8">
      <c r="L7424" s="404"/>
      <c r="M7424" s="404"/>
      <c r="N7424" s="404"/>
      <c r="O7424" s="404"/>
      <c r="P7424" s="404"/>
      <c r="Q7424" s="404"/>
      <c r="R7424" s="404"/>
      <c r="S7424" s="404"/>
      <c r="T7424" s="404"/>
    </row>
    <row r="7425" spans="12:20" ht="16.8">
      <c r="L7425" s="404"/>
      <c r="M7425" s="404"/>
      <c r="N7425" s="404"/>
      <c r="O7425" s="404"/>
      <c r="P7425" s="404"/>
      <c r="Q7425" s="404"/>
      <c r="R7425" s="404"/>
      <c r="S7425" s="404"/>
      <c r="T7425" s="404"/>
    </row>
    <row r="7426" spans="12:20" ht="16.8">
      <c r="L7426" s="404"/>
      <c r="M7426" s="404"/>
      <c r="N7426" s="404"/>
      <c r="O7426" s="404"/>
      <c r="P7426" s="404"/>
      <c r="Q7426" s="404"/>
      <c r="R7426" s="404"/>
      <c r="S7426" s="404"/>
      <c r="T7426" s="404"/>
    </row>
    <row r="7427" spans="12:20" ht="16.8">
      <c r="L7427" s="404"/>
      <c r="M7427" s="404"/>
      <c r="N7427" s="404"/>
      <c r="O7427" s="404"/>
      <c r="P7427" s="404"/>
      <c r="Q7427" s="404"/>
      <c r="R7427" s="404"/>
      <c r="S7427" s="404"/>
      <c r="T7427" s="404"/>
    </row>
    <row r="7428" spans="12:20" ht="16.8">
      <c r="L7428" s="404"/>
      <c r="M7428" s="404"/>
      <c r="N7428" s="404"/>
      <c r="O7428" s="404"/>
      <c r="P7428" s="404"/>
      <c r="Q7428" s="404"/>
      <c r="R7428" s="404"/>
      <c r="S7428" s="404"/>
      <c r="T7428" s="404"/>
    </row>
    <row r="7429" spans="12:20" ht="16.8">
      <c r="L7429" s="404"/>
      <c r="M7429" s="404"/>
      <c r="N7429" s="404"/>
      <c r="O7429" s="404"/>
      <c r="P7429" s="404"/>
      <c r="Q7429" s="404"/>
      <c r="R7429" s="404"/>
      <c r="S7429" s="404"/>
      <c r="T7429" s="404"/>
    </row>
    <row r="7430" spans="12:20" ht="16.8">
      <c r="L7430" s="404"/>
      <c r="M7430" s="404"/>
      <c r="N7430" s="404"/>
      <c r="O7430" s="404"/>
      <c r="P7430" s="404"/>
      <c r="Q7430" s="404"/>
      <c r="R7430" s="404"/>
      <c r="S7430" s="404"/>
      <c r="T7430" s="404"/>
    </row>
    <row r="7431" spans="12:20" ht="16.8">
      <c r="L7431" s="404"/>
      <c r="M7431" s="404"/>
      <c r="N7431" s="404"/>
      <c r="O7431" s="404"/>
      <c r="P7431" s="404"/>
      <c r="Q7431" s="404"/>
      <c r="R7431" s="404"/>
      <c r="S7431" s="404"/>
      <c r="T7431" s="404"/>
    </row>
    <row r="7432" spans="12:20" ht="16.8">
      <c r="L7432" s="404"/>
      <c r="M7432" s="404"/>
      <c r="N7432" s="404"/>
      <c r="O7432" s="404"/>
      <c r="P7432" s="404"/>
      <c r="Q7432" s="404"/>
      <c r="R7432" s="404"/>
      <c r="S7432" s="404"/>
      <c r="T7432" s="404"/>
    </row>
    <row r="7433" spans="12:20" ht="16.8">
      <c r="L7433" s="404"/>
      <c r="M7433" s="404"/>
      <c r="N7433" s="404"/>
      <c r="O7433" s="404"/>
      <c r="P7433" s="404"/>
      <c r="Q7433" s="404"/>
      <c r="R7433" s="404"/>
      <c r="S7433" s="404"/>
      <c r="T7433" s="404"/>
    </row>
    <row r="7434" spans="12:20" ht="16.8">
      <c r="L7434" s="404"/>
      <c r="M7434" s="404"/>
      <c r="N7434" s="404"/>
      <c r="O7434" s="404"/>
      <c r="P7434" s="404"/>
      <c r="Q7434" s="404"/>
      <c r="R7434" s="404"/>
      <c r="S7434" s="404"/>
      <c r="T7434" s="404"/>
    </row>
    <row r="7435" spans="12:20" ht="16.8">
      <c r="L7435" s="404"/>
      <c r="M7435" s="404"/>
      <c r="N7435" s="404"/>
      <c r="O7435" s="404"/>
      <c r="P7435" s="404"/>
      <c r="Q7435" s="404"/>
      <c r="R7435" s="404"/>
      <c r="S7435" s="404"/>
      <c r="T7435" s="404"/>
    </row>
    <row r="7436" spans="12:20" ht="16.8">
      <c r="L7436" s="404"/>
      <c r="M7436" s="404"/>
      <c r="N7436" s="404"/>
      <c r="O7436" s="404"/>
      <c r="P7436" s="404"/>
      <c r="Q7436" s="404"/>
      <c r="R7436" s="404"/>
      <c r="S7436" s="404"/>
      <c r="T7436" s="404"/>
    </row>
    <row r="7437" spans="12:20" ht="16.8">
      <c r="L7437" s="404"/>
      <c r="M7437" s="404"/>
      <c r="N7437" s="404"/>
      <c r="O7437" s="404"/>
      <c r="P7437" s="404"/>
      <c r="Q7437" s="404"/>
      <c r="R7437" s="404"/>
      <c r="S7437" s="404"/>
      <c r="T7437" s="404"/>
    </row>
    <row r="7438" spans="12:20" ht="16.8">
      <c r="L7438" s="404"/>
      <c r="M7438" s="404"/>
      <c r="N7438" s="404"/>
      <c r="O7438" s="404"/>
      <c r="P7438" s="404"/>
      <c r="Q7438" s="404"/>
      <c r="R7438" s="404"/>
      <c r="S7438" s="404"/>
      <c r="T7438" s="404"/>
    </row>
    <row r="7439" spans="12:20" ht="16.8">
      <c r="L7439" s="404"/>
      <c r="M7439" s="404"/>
      <c r="N7439" s="404"/>
      <c r="O7439" s="404"/>
      <c r="P7439" s="404"/>
      <c r="Q7439" s="404"/>
      <c r="R7439" s="404"/>
      <c r="S7439" s="404"/>
      <c r="T7439" s="404"/>
    </row>
    <row r="7440" spans="12:20" ht="16.8">
      <c r="L7440" s="404"/>
      <c r="M7440" s="404"/>
      <c r="N7440" s="404"/>
      <c r="O7440" s="404"/>
      <c r="P7440" s="404"/>
      <c r="Q7440" s="404"/>
      <c r="R7440" s="404"/>
      <c r="S7440" s="404"/>
      <c r="T7440" s="404"/>
    </row>
    <row r="7441" spans="12:20" ht="16.8">
      <c r="L7441" s="404"/>
      <c r="M7441" s="404"/>
      <c r="N7441" s="404"/>
      <c r="O7441" s="404"/>
      <c r="P7441" s="404"/>
      <c r="Q7441" s="404"/>
      <c r="R7441" s="404"/>
      <c r="S7441" s="404"/>
      <c r="T7441" s="404"/>
    </row>
    <row r="7442" spans="12:20" ht="16.8">
      <c r="L7442" s="404"/>
      <c r="M7442" s="404"/>
      <c r="N7442" s="404"/>
      <c r="O7442" s="404"/>
      <c r="P7442" s="404"/>
      <c r="Q7442" s="404"/>
      <c r="R7442" s="404"/>
      <c r="S7442" s="404"/>
      <c r="T7442" s="404"/>
    </row>
    <row r="7443" spans="12:20" ht="16.8">
      <c r="L7443" s="404"/>
      <c r="M7443" s="404"/>
      <c r="N7443" s="404"/>
      <c r="O7443" s="404"/>
      <c r="P7443" s="404"/>
      <c r="Q7443" s="404"/>
      <c r="R7443" s="404"/>
      <c r="S7443" s="404"/>
      <c r="T7443" s="404"/>
    </row>
    <row r="7444" spans="12:20" ht="16.8">
      <c r="L7444" s="404"/>
      <c r="M7444" s="404"/>
      <c r="N7444" s="404"/>
      <c r="O7444" s="404"/>
      <c r="P7444" s="404"/>
      <c r="Q7444" s="404"/>
      <c r="R7444" s="404"/>
      <c r="S7444" s="404"/>
      <c r="T7444" s="404"/>
    </row>
    <row r="7445" spans="12:20" ht="16.8">
      <c r="L7445" s="404"/>
      <c r="M7445" s="404"/>
      <c r="N7445" s="404"/>
      <c r="O7445" s="404"/>
      <c r="P7445" s="404"/>
      <c r="Q7445" s="404"/>
      <c r="R7445" s="404"/>
      <c r="S7445" s="404"/>
      <c r="T7445" s="404"/>
    </row>
    <row r="7446" spans="12:20" ht="16.8">
      <c r="L7446" s="404"/>
      <c r="M7446" s="404"/>
      <c r="N7446" s="404"/>
      <c r="O7446" s="404"/>
      <c r="P7446" s="404"/>
      <c r="Q7446" s="404"/>
      <c r="R7446" s="404"/>
      <c r="S7446" s="404"/>
      <c r="T7446" s="404"/>
    </row>
    <row r="7447" spans="12:20" ht="16.8">
      <c r="L7447" s="404"/>
      <c r="M7447" s="404"/>
      <c r="N7447" s="404"/>
      <c r="O7447" s="404"/>
      <c r="P7447" s="404"/>
      <c r="Q7447" s="404"/>
      <c r="R7447" s="404"/>
      <c r="S7447" s="404"/>
      <c r="T7447" s="404"/>
    </row>
    <row r="7448" spans="12:20" ht="16.8">
      <c r="L7448" s="404"/>
      <c r="M7448" s="404"/>
      <c r="N7448" s="404"/>
      <c r="O7448" s="404"/>
      <c r="P7448" s="404"/>
      <c r="Q7448" s="404"/>
      <c r="R7448" s="404"/>
      <c r="S7448" s="404"/>
      <c r="T7448" s="404"/>
    </row>
    <row r="7449" spans="12:20" ht="16.8">
      <c r="L7449" s="404"/>
      <c r="M7449" s="404"/>
      <c r="N7449" s="404"/>
      <c r="O7449" s="404"/>
      <c r="P7449" s="404"/>
      <c r="Q7449" s="404"/>
      <c r="R7449" s="404"/>
      <c r="S7449" s="404"/>
      <c r="T7449" s="404"/>
    </row>
    <row r="7450" spans="12:20" ht="16.8">
      <c r="L7450" s="404"/>
      <c r="M7450" s="404"/>
      <c r="N7450" s="404"/>
      <c r="O7450" s="404"/>
      <c r="P7450" s="404"/>
      <c r="Q7450" s="404"/>
      <c r="R7450" s="404"/>
      <c r="S7450" s="404"/>
      <c r="T7450" s="404"/>
    </row>
    <row r="7451" spans="12:20" ht="16.8">
      <c r="L7451" s="404"/>
      <c r="M7451" s="404"/>
      <c r="N7451" s="404"/>
      <c r="O7451" s="404"/>
      <c r="P7451" s="404"/>
      <c r="Q7451" s="404"/>
      <c r="R7451" s="404"/>
      <c r="S7451" s="404"/>
      <c r="T7451" s="404"/>
    </row>
    <row r="7452" spans="12:20" ht="16.8">
      <c r="L7452" s="404"/>
      <c r="M7452" s="404"/>
      <c r="N7452" s="404"/>
      <c r="O7452" s="404"/>
      <c r="P7452" s="404"/>
      <c r="Q7452" s="404"/>
      <c r="R7452" s="404"/>
      <c r="S7452" s="404"/>
      <c r="T7452" s="404"/>
    </row>
    <row r="7453" spans="12:20" ht="16.8">
      <c r="L7453" s="404"/>
      <c r="M7453" s="404"/>
      <c r="N7453" s="404"/>
      <c r="O7453" s="404"/>
      <c r="P7453" s="404"/>
      <c r="Q7453" s="404"/>
      <c r="R7453" s="404"/>
      <c r="S7453" s="404"/>
      <c r="T7453" s="404"/>
    </row>
    <row r="7454" spans="12:20" ht="16.8">
      <c r="L7454" s="404"/>
      <c r="M7454" s="404"/>
      <c r="N7454" s="404"/>
      <c r="O7454" s="404"/>
      <c r="P7454" s="404"/>
      <c r="Q7454" s="404"/>
      <c r="R7454" s="404"/>
      <c r="S7454" s="404"/>
      <c r="T7454" s="404"/>
    </row>
    <row r="7455" spans="12:20" ht="16.8">
      <c r="L7455" s="404"/>
      <c r="M7455" s="404"/>
      <c r="N7455" s="404"/>
      <c r="O7455" s="404"/>
      <c r="P7455" s="404"/>
      <c r="Q7455" s="404"/>
      <c r="R7455" s="404"/>
      <c r="S7455" s="404"/>
      <c r="T7455" s="404"/>
    </row>
    <row r="7456" spans="12:20" ht="16.8">
      <c r="L7456" s="404"/>
      <c r="M7456" s="404"/>
      <c r="N7456" s="404"/>
      <c r="O7456" s="404"/>
      <c r="P7456" s="404"/>
      <c r="Q7456" s="404"/>
      <c r="R7456" s="404"/>
      <c r="S7456" s="404"/>
      <c r="T7456" s="404"/>
    </row>
    <row r="7457" spans="12:20" ht="16.8">
      <c r="L7457" s="404"/>
      <c r="M7457" s="404"/>
      <c r="N7457" s="404"/>
      <c r="O7457" s="404"/>
      <c r="P7457" s="404"/>
      <c r="Q7457" s="404"/>
      <c r="R7457" s="404"/>
      <c r="S7457" s="404"/>
      <c r="T7457" s="404"/>
    </row>
    <row r="7458" spans="12:20" ht="16.8">
      <c r="L7458" s="404"/>
      <c r="M7458" s="404"/>
      <c r="N7458" s="404"/>
      <c r="O7458" s="404"/>
      <c r="P7458" s="404"/>
      <c r="Q7458" s="404"/>
      <c r="R7458" s="404"/>
      <c r="S7458" s="404"/>
      <c r="T7458" s="404"/>
    </row>
    <row r="7459" spans="12:20" ht="16.8">
      <c r="L7459" s="404"/>
      <c r="M7459" s="404"/>
      <c r="N7459" s="404"/>
      <c r="O7459" s="404"/>
      <c r="P7459" s="404"/>
      <c r="Q7459" s="404"/>
      <c r="R7459" s="404"/>
      <c r="S7459" s="404"/>
      <c r="T7459" s="404"/>
    </row>
    <row r="7460" spans="12:20" ht="16.8">
      <c r="L7460" s="404"/>
      <c r="M7460" s="404"/>
      <c r="N7460" s="404"/>
      <c r="O7460" s="404"/>
      <c r="P7460" s="404"/>
      <c r="Q7460" s="404"/>
      <c r="R7460" s="404"/>
      <c r="S7460" s="404"/>
      <c r="T7460" s="404"/>
    </row>
    <row r="7461" spans="12:20" ht="16.8">
      <c r="L7461" s="404"/>
      <c r="M7461" s="404"/>
      <c r="N7461" s="404"/>
      <c r="O7461" s="404"/>
      <c r="P7461" s="404"/>
      <c r="Q7461" s="404"/>
      <c r="R7461" s="404"/>
      <c r="S7461" s="404"/>
      <c r="T7461" s="404"/>
    </row>
    <row r="7462" spans="12:20" ht="16.8">
      <c r="L7462" s="404"/>
      <c r="M7462" s="404"/>
      <c r="N7462" s="404"/>
      <c r="O7462" s="404"/>
      <c r="P7462" s="404"/>
      <c r="Q7462" s="404"/>
      <c r="R7462" s="404"/>
      <c r="S7462" s="404"/>
      <c r="T7462" s="404"/>
    </row>
    <row r="7463" spans="12:20" ht="16.8">
      <c r="L7463" s="404"/>
      <c r="M7463" s="404"/>
      <c r="N7463" s="404"/>
      <c r="O7463" s="404"/>
      <c r="P7463" s="404"/>
      <c r="Q7463" s="404"/>
      <c r="R7463" s="404"/>
      <c r="S7463" s="404"/>
      <c r="T7463" s="404"/>
    </row>
    <row r="7464" spans="12:20" ht="16.8">
      <c r="L7464" s="404"/>
      <c r="M7464" s="404"/>
      <c r="N7464" s="404"/>
      <c r="O7464" s="404"/>
      <c r="P7464" s="404"/>
      <c r="Q7464" s="404"/>
      <c r="R7464" s="404"/>
      <c r="S7464" s="404"/>
      <c r="T7464" s="404"/>
    </row>
    <row r="7465" spans="12:20" ht="16.8">
      <c r="L7465" s="404"/>
      <c r="M7465" s="404"/>
      <c r="N7465" s="404"/>
      <c r="O7465" s="404"/>
      <c r="P7465" s="404"/>
      <c r="Q7465" s="404"/>
      <c r="R7465" s="404"/>
      <c r="S7465" s="404"/>
      <c r="T7465" s="404"/>
    </row>
    <row r="7466" spans="12:20" ht="16.8">
      <c r="L7466" s="404"/>
      <c r="M7466" s="404"/>
      <c r="N7466" s="404"/>
      <c r="O7466" s="404"/>
      <c r="P7466" s="404"/>
      <c r="Q7466" s="404"/>
      <c r="R7466" s="404"/>
      <c r="S7466" s="404"/>
      <c r="T7466" s="404"/>
    </row>
    <row r="7467" spans="12:20" ht="16.8">
      <c r="L7467" s="404"/>
      <c r="M7467" s="404"/>
      <c r="N7467" s="404"/>
      <c r="O7467" s="404"/>
      <c r="P7467" s="404"/>
      <c r="Q7467" s="404"/>
      <c r="R7467" s="404"/>
      <c r="S7467" s="404"/>
      <c r="T7467" s="404"/>
    </row>
    <row r="7468" spans="12:20" ht="16.8">
      <c r="L7468" s="404"/>
      <c r="M7468" s="404"/>
      <c r="N7468" s="404"/>
      <c r="O7468" s="404"/>
      <c r="P7468" s="404"/>
      <c r="Q7468" s="404"/>
      <c r="R7468" s="404"/>
      <c r="S7468" s="404"/>
      <c r="T7468" s="404"/>
    </row>
    <row r="7469" spans="12:20" ht="16.8">
      <c r="L7469" s="404"/>
      <c r="M7469" s="404"/>
      <c r="N7469" s="404"/>
      <c r="O7469" s="404"/>
      <c r="P7469" s="404"/>
      <c r="Q7469" s="404"/>
      <c r="R7469" s="404"/>
      <c r="S7469" s="404"/>
      <c r="T7469" s="404"/>
    </row>
    <row r="7470" spans="12:20" ht="16.8">
      <c r="L7470" s="404"/>
      <c r="M7470" s="404"/>
      <c r="N7470" s="404"/>
      <c r="O7470" s="404"/>
      <c r="P7470" s="404"/>
      <c r="Q7470" s="404"/>
      <c r="R7470" s="404"/>
      <c r="S7470" s="404"/>
      <c r="T7470" s="404"/>
    </row>
    <row r="7471" spans="12:20" ht="16.8">
      <c r="L7471" s="404"/>
      <c r="M7471" s="404"/>
      <c r="N7471" s="404"/>
      <c r="O7471" s="404"/>
      <c r="P7471" s="404"/>
      <c r="Q7471" s="404"/>
      <c r="R7471" s="404"/>
      <c r="S7471" s="404"/>
      <c r="T7471" s="404"/>
    </row>
    <row r="7472" spans="12:20" ht="16.8">
      <c r="L7472" s="404"/>
      <c r="M7472" s="404"/>
      <c r="N7472" s="404"/>
      <c r="O7472" s="404"/>
      <c r="P7472" s="404"/>
      <c r="Q7472" s="404"/>
      <c r="R7472" s="404"/>
      <c r="S7472" s="404"/>
      <c r="T7472" s="404"/>
    </row>
    <row r="7473" spans="12:20" ht="16.8">
      <c r="L7473" s="404"/>
      <c r="M7473" s="404"/>
      <c r="N7473" s="404"/>
      <c r="O7473" s="404"/>
      <c r="P7473" s="404"/>
      <c r="Q7473" s="404"/>
      <c r="R7473" s="404"/>
      <c r="S7473" s="404"/>
      <c r="T7473" s="404"/>
    </row>
    <row r="7474" spans="12:20" ht="16.8">
      <c r="L7474" s="404"/>
      <c r="M7474" s="404"/>
      <c r="N7474" s="404"/>
      <c r="O7474" s="404"/>
      <c r="P7474" s="404"/>
      <c r="Q7474" s="404"/>
      <c r="R7474" s="404"/>
      <c r="S7474" s="404"/>
      <c r="T7474" s="404"/>
    </row>
    <row r="7475" spans="12:20" ht="16.8">
      <c r="L7475" s="404"/>
      <c r="M7475" s="404"/>
      <c r="N7475" s="404"/>
      <c r="O7475" s="404"/>
      <c r="P7475" s="404"/>
      <c r="Q7475" s="404"/>
      <c r="R7475" s="404"/>
      <c r="S7475" s="404"/>
      <c r="T7475" s="404"/>
    </row>
    <row r="7476" spans="12:20" ht="16.8">
      <c r="L7476" s="404"/>
      <c r="M7476" s="404"/>
      <c r="N7476" s="404"/>
      <c r="O7476" s="404"/>
      <c r="P7476" s="404"/>
      <c r="Q7476" s="404"/>
      <c r="R7476" s="404"/>
      <c r="S7476" s="404"/>
      <c r="T7476" s="404"/>
    </row>
    <row r="7477" spans="12:20" ht="16.8">
      <c r="L7477" s="404"/>
      <c r="M7477" s="404"/>
      <c r="N7477" s="404"/>
      <c r="O7477" s="404"/>
      <c r="P7477" s="404"/>
      <c r="Q7477" s="404"/>
      <c r="R7477" s="404"/>
      <c r="S7477" s="404"/>
      <c r="T7477" s="404"/>
    </row>
    <row r="7478" spans="12:20" ht="16.8">
      <c r="L7478" s="404"/>
      <c r="M7478" s="404"/>
      <c r="N7478" s="404"/>
      <c r="O7478" s="404"/>
      <c r="P7478" s="404"/>
      <c r="Q7478" s="404"/>
      <c r="R7478" s="404"/>
      <c r="S7478" s="404"/>
      <c r="T7478" s="404"/>
    </row>
    <row r="7479" spans="12:20" ht="16.8">
      <c r="L7479" s="404"/>
      <c r="M7479" s="404"/>
      <c r="N7479" s="404"/>
      <c r="O7479" s="404"/>
      <c r="P7479" s="404"/>
      <c r="Q7479" s="404"/>
      <c r="R7479" s="404"/>
      <c r="S7479" s="404"/>
      <c r="T7479" s="404"/>
    </row>
    <row r="7480" spans="12:20" ht="16.8">
      <c r="L7480" s="404"/>
      <c r="M7480" s="404"/>
      <c r="N7480" s="404"/>
      <c r="O7480" s="404"/>
      <c r="P7480" s="404"/>
      <c r="Q7480" s="404"/>
      <c r="R7480" s="404"/>
      <c r="S7480" s="404"/>
      <c r="T7480" s="404"/>
    </row>
    <row r="7481" spans="12:20" ht="16.8">
      <c r="L7481" s="404"/>
      <c r="M7481" s="404"/>
      <c r="N7481" s="404"/>
      <c r="O7481" s="404"/>
      <c r="P7481" s="404"/>
      <c r="Q7481" s="404"/>
      <c r="R7481" s="404"/>
      <c r="S7481" s="404"/>
      <c r="T7481" s="404"/>
    </row>
    <row r="7482" spans="12:20" ht="16.8">
      <c r="L7482" s="404"/>
      <c r="M7482" s="404"/>
      <c r="N7482" s="404"/>
      <c r="O7482" s="404"/>
      <c r="P7482" s="404"/>
      <c r="Q7482" s="404"/>
      <c r="R7482" s="404"/>
      <c r="S7482" s="404"/>
      <c r="T7482" s="404"/>
    </row>
    <row r="7483" spans="12:20" ht="16.8">
      <c r="L7483" s="404"/>
      <c r="M7483" s="404"/>
      <c r="N7483" s="404"/>
      <c r="O7483" s="404"/>
      <c r="P7483" s="404"/>
      <c r="Q7483" s="404"/>
      <c r="R7483" s="404"/>
      <c r="S7483" s="404"/>
      <c r="T7483" s="404"/>
    </row>
    <row r="7484" spans="12:20" ht="16.8">
      <c r="L7484" s="404"/>
      <c r="M7484" s="404"/>
      <c r="N7484" s="404"/>
      <c r="O7484" s="404"/>
      <c r="P7484" s="404"/>
      <c r="Q7484" s="404"/>
      <c r="R7484" s="404"/>
      <c r="S7484" s="404"/>
      <c r="T7484" s="404"/>
    </row>
    <row r="7485" spans="12:20" ht="16.8">
      <c r="L7485" s="404"/>
      <c r="M7485" s="404"/>
      <c r="N7485" s="404"/>
      <c r="O7485" s="404"/>
      <c r="P7485" s="404"/>
      <c r="Q7485" s="404"/>
      <c r="R7485" s="404"/>
      <c r="S7485" s="404"/>
      <c r="T7485" s="404"/>
    </row>
    <row r="7486" spans="12:20" ht="16.8">
      <c r="L7486" s="404"/>
      <c r="M7486" s="404"/>
      <c r="N7486" s="404"/>
      <c r="O7486" s="404"/>
      <c r="P7486" s="404"/>
      <c r="Q7486" s="404"/>
      <c r="R7486" s="404"/>
      <c r="S7486" s="404"/>
      <c r="T7486" s="404"/>
    </row>
    <row r="7487" spans="12:20" ht="16.8">
      <c r="L7487" s="404"/>
      <c r="M7487" s="404"/>
      <c r="N7487" s="404"/>
      <c r="O7487" s="404"/>
      <c r="P7487" s="404"/>
      <c r="Q7487" s="404"/>
      <c r="R7487" s="404"/>
      <c r="S7487" s="404"/>
      <c r="T7487" s="404"/>
    </row>
    <row r="7488" spans="12:20" ht="16.8">
      <c r="L7488" s="404"/>
      <c r="M7488" s="404"/>
      <c r="N7488" s="404"/>
      <c r="O7488" s="404"/>
      <c r="P7488" s="404"/>
      <c r="Q7488" s="404"/>
      <c r="R7488" s="404"/>
      <c r="S7488" s="404"/>
      <c r="T7488" s="404"/>
    </row>
    <row r="7489" spans="12:20" ht="16.8">
      <c r="L7489" s="404"/>
      <c r="M7489" s="404"/>
      <c r="N7489" s="404"/>
      <c r="O7489" s="404"/>
      <c r="P7489" s="404"/>
      <c r="Q7489" s="404"/>
      <c r="R7489" s="404"/>
      <c r="S7489" s="404"/>
      <c r="T7489" s="404"/>
    </row>
    <row r="7490" spans="12:20" ht="16.8">
      <c r="L7490" s="404"/>
      <c r="M7490" s="404"/>
      <c r="N7490" s="404"/>
      <c r="O7490" s="404"/>
      <c r="P7490" s="404"/>
      <c r="Q7490" s="404"/>
      <c r="R7490" s="404"/>
      <c r="S7490" s="404"/>
      <c r="T7490" s="404"/>
    </row>
    <row r="7491" spans="12:20" ht="16.8">
      <c r="L7491" s="404"/>
      <c r="M7491" s="404"/>
      <c r="N7491" s="404"/>
      <c r="O7491" s="404"/>
      <c r="P7491" s="404"/>
      <c r="Q7491" s="404"/>
      <c r="R7491" s="404"/>
      <c r="S7491" s="404"/>
      <c r="T7491" s="404"/>
    </row>
    <row r="7492" spans="12:20" ht="16.8">
      <c r="L7492" s="404"/>
      <c r="M7492" s="404"/>
      <c r="N7492" s="404"/>
      <c r="O7492" s="404"/>
      <c r="P7492" s="404"/>
      <c r="Q7492" s="404"/>
      <c r="R7492" s="404"/>
      <c r="S7492" s="404"/>
      <c r="T7492" s="404"/>
    </row>
    <row r="7493" spans="12:20" ht="16.8">
      <c r="L7493" s="404"/>
      <c r="M7493" s="404"/>
      <c r="N7493" s="404"/>
      <c r="O7493" s="404"/>
      <c r="P7493" s="404"/>
      <c r="Q7493" s="404"/>
      <c r="R7493" s="404"/>
      <c r="S7493" s="404"/>
      <c r="T7493" s="404"/>
    </row>
    <row r="7494" spans="12:20" ht="16.8">
      <c r="L7494" s="404"/>
      <c r="M7494" s="404"/>
      <c r="N7494" s="404"/>
      <c r="O7494" s="404"/>
      <c r="P7494" s="404"/>
      <c r="Q7494" s="404"/>
      <c r="R7494" s="404"/>
      <c r="S7494" s="404"/>
      <c r="T7494" s="404"/>
    </row>
    <row r="7495" spans="12:20" ht="16.8">
      <c r="L7495" s="404"/>
      <c r="M7495" s="404"/>
      <c r="N7495" s="404"/>
      <c r="O7495" s="404"/>
      <c r="P7495" s="404"/>
      <c r="Q7495" s="404"/>
      <c r="R7495" s="404"/>
      <c r="S7495" s="404"/>
      <c r="T7495" s="404"/>
    </row>
    <row r="7496" spans="12:20" ht="16.8">
      <c r="L7496" s="404"/>
      <c r="M7496" s="404"/>
      <c r="N7496" s="404"/>
      <c r="O7496" s="404"/>
      <c r="P7496" s="404"/>
      <c r="Q7496" s="404"/>
      <c r="R7496" s="404"/>
      <c r="S7496" s="404"/>
      <c r="T7496" s="404"/>
    </row>
    <row r="7497" spans="12:20" ht="16.8">
      <c r="L7497" s="404"/>
      <c r="M7497" s="404"/>
      <c r="N7497" s="404"/>
      <c r="O7497" s="404"/>
      <c r="P7497" s="404"/>
      <c r="Q7497" s="404"/>
      <c r="R7497" s="404"/>
      <c r="S7497" s="404"/>
      <c r="T7497" s="404"/>
    </row>
    <row r="7498" spans="12:20" ht="16.8">
      <c r="L7498" s="404"/>
      <c r="M7498" s="404"/>
      <c r="N7498" s="404"/>
      <c r="O7498" s="404"/>
      <c r="P7498" s="404"/>
      <c r="Q7498" s="404"/>
      <c r="R7498" s="404"/>
      <c r="S7498" s="404"/>
      <c r="T7498" s="404"/>
    </row>
    <row r="7499" spans="12:20" ht="16.8">
      <c r="L7499" s="404"/>
      <c r="M7499" s="404"/>
      <c r="N7499" s="404"/>
      <c r="O7499" s="404"/>
      <c r="P7499" s="404"/>
      <c r="Q7499" s="404"/>
      <c r="R7499" s="404"/>
      <c r="S7499" s="404"/>
      <c r="T7499" s="404"/>
    </row>
    <row r="7500" spans="12:20" ht="16.8">
      <c r="L7500" s="404"/>
      <c r="M7500" s="404"/>
      <c r="N7500" s="404"/>
      <c r="O7500" s="404"/>
      <c r="P7500" s="404"/>
      <c r="Q7500" s="404"/>
      <c r="R7500" s="404"/>
      <c r="S7500" s="404"/>
      <c r="T7500" s="404"/>
    </row>
    <row r="7501" spans="12:20" ht="16.8">
      <c r="L7501" s="404"/>
      <c r="M7501" s="404"/>
      <c r="N7501" s="404"/>
      <c r="O7501" s="404"/>
      <c r="P7501" s="404"/>
      <c r="Q7501" s="404"/>
      <c r="R7501" s="404"/>
      <c r="S7501" s="404"/>
      <c r="T7501" s="404"/>
    </row>
    <row r="7502" spans="12:20" ht="16.8">
      <c r="L7502" s="404"/>
      <c r="M7502" s="404"/>
      <c r="N7502" s="404"/>
      <c r="O7502" s="404"/>
      <c r="P7502" s="404"/>
      <c r="Q7502" s="404"/>
      <c r="R7502" s="404"/>
      <c r="S7502" s="404"/>
      <c r="T7502" s="404"/>
    </row>
    <row r="7503" spans="12:20" ht="16.8">
      <c r="L7503" s="404"/>
      <c r="M7503" s="404"/>
      <c r="N7503" s="404"/>
      <c r="O7503" s="404"/>
      <c r="P7503" s="404"/>
      <c r="Q7503" s="404"/>
      <c r="R7503" s="404"/>
      <c r="S7503" s="404"/>
      <c r="T7503" s="404"/>
    </row>
    <row r="7504" spans="12:20" ht="16.8">
      <c r="L7504" s="404"/>
      <c r="M7504" s="404"/>
      <c r="N7504" s="404"/>
      <c r="O7504" s="404"/>
      <c r="P7504" s="404"/>
      <c r="Q7504" s="404"/>
      <c r="R7504" s="404"/>
      <c r="S7504" s="404"/>
      <c r="T7504" s="404"/>
    </row>
    <row r="7505" spans="12:20" ht="16.8">
      <c r="L7505" s="404"/>
      <c r="M7505" s="404"/>
      <c r="N7505" s="404"/>
      <c r="O7505" s="404"/>
      <c r="P7505" s="404"/>
      <c r="Q7505" s="404"/>
      <c r="R7505" s="404"/>
      <c r="S7505" s="404"/>
      <c r="T7505" s="404"/>
    </row>
    <row r="7506" spans="12:20" ht="16.8">
      <c r="L7506" s="404"/>
      <c r="M7506" s="404"/>
      <c r="N7506" s="404"/>
      <c r="O7506" s="404"/>
      <c r="P7506" s="404"/>
      <c r="Q7506" s="404"/>
      <c r="R7506" s="404"/>
      <c r="S7506" s="404"/>
      <c r="T7506" s="404"/>
    </row>
    <row r="7507" spans="12:20" ht="16.8">
      <c r="L7507" s="404"/>
      <c r="M7507" s="404"/>
      <c r="N7507" s="404"/>
      <c r="O7507" s="404"/>
      <c r="P7507" s="404"/>
      <c r="Q7507" s="404"/>
      <c r="R7507" s="404"/>
      <c r="S7507" s="404"/>
      <c r="T7507" s="404"/>
    </row>
    <row r="7508" spans="12:20" ht="16.8">
      <c r="L7508" s="404"/>
      <c r="M7508" s="404"/>
      <c r="N7508" s="404"/>
      <c r="O7508" s="404"/>
      <c r="P7508" s="404"/>
      <c r="Q7508" s="404"/>
      <c r="R7508" s="404"/>
      <c r="S7508" s="404"/>
      <c r="T7508" s="404"/>
    </row>
    <row r="7509" spans="12:20" ht="16.8">
      <c r="L7509" s="404"/>
      <c r="M7509" s="404"/>
      <c r="N7509" s="404"/>
      <c r="O7509" s="404"/>
      <c r="P7509" s="404"/>
      <c r="Q7509" s="404"/>
      <c r="R7509" s="404"/>
      <c r="S7509" s="404"/>
      <c r="T7509" s="404"/>
    </row>
    <row r="7510" spans="12:20" ht="16.8">
      <c r="L7510" s="404"/>
      <c r="M7510" s="404"/>
      <c r="N7510" s="404"/>
      <c r="O7510" s="404"/>
      <c r="P7510" s="404"/>
      <c r="Q7510" s="404"/>
      <c r="R7510" s="404"/>
      <c r="S7510" s="404"/>
      <c r="T7510" s="404"/>
    </row>
    <row r="7511" spans="12:20" ht="16.8">
      <c r="L7511" s="404"/>
      <c r="M7511" s="404"/>
      <c r="N7511" s="404"/>
      <c r="O7511" s="404"/>
      <c r="P7511" s="404"/>
      <c r="Q7511" s="404"/>
      <c r="R7511" s="404"/>
      <c r="S7511" s="404"/>
      <c r="T7511" s="404"/>
    </row>
    <row r="7512" spans="12:20" ht="16.8">
      <c r="L7512" s="404"/>
      <c r="M7512" s="404"/>
      <c r="N7512" s="404"/>
      <c r="O7512" s="404"/>
      <c r="P7512" s="404"/>
      <c r="Q7512" s="404"/>
      <c r="R7512" s="404"/>
      <c r="S7512" s="404"/>
      <c r="T7512" s="404"/>
    </row>
    <row r="7513" spans="12:20" ht="16.8">
      <c r="L7513" s="404"/>
      <c r="M7513" s="404"/>
      <c r="N7513" s="404"/>
      <c r="O7513" s="404"/>
      <c r="P7513" s="404"/>
      <c r="Q7513" s="404"/>
      <c r="R7513" s="404"/>
      <c r="S7513" s="404"/>
      <c r="T7513" s="404"/>
    </row>
    <row r="7514" spans="12:20" ht="16.8">
      <c r="L7514" s="404"/>
      <c r="M7514" s="404"/>
      <c r="N7514" s="404"/>
      <c r="O7514" s="404"/>
      <c r="P7514" s="404"/>
      <c r="Q7514" s="404"/>
      <c r="R7514" s="404"/>
      <c r="S7514" s="404"/>
      <c r="T7514" s="404"/>
    </row>
    <row r="7515" spans="12:20" ht="16.8">
      <c r="L7515" s="404"/>
      <c r="M7515" s="404"/>
      <c r="N7515" s="404"/>
      <c r="O7515" s="404"/>
      <c r="P7515" s="404"/>
      <c r="Q7515" s="404"/>
      <c r="R7515" s="404"/>
      <c r="S7515" s="404"/>
      <c r="T7515" s="404"/>
    </row>
    <row r="7516" spans="12:20" ht="16.8">
      <c r="L7516" s="404"/>
      <c r="M7516" s="404"/>
      <c r="N7516" s="404"/>
      <c r="O7516" s="404"/>
      <c r="P7516" s="404"/>
      <c r="Q7516" s="404"/>
      <c r="R7516" s="404"/>
      <c r="S7516" s="404"/>
      <c r="T7516" s="404"/>
    </row>
    <row r="7517" spans="12:20" ht="16.8">
      <c r="L7517" s="404"/>
      <c r="M7517" s="404"/>
      <c r="N7517" s="404"/>
      <c r="O7517" s="404"/>
      <c r="P7517" s="404"/>
      <c r="Q7517" s="404"/>
      <c r="R7517" s="404"/>
      <c r="S7517" s="404"/>
      <c r="T7517" s="404"/>
    </row>
    <row r="7518" spans="12:20" ht="16.8">
      <c r="L7518" s="404"/>
      <c r="M7518" s="404"/>
      <c r="N7518" s="404"/>
      <c r="O7518" s="404"/>
      <c r="P7518" s="404"/>
      <c r="Q7518" s="404"/>
      <c r="R7518" s="404"/>
      <c r="S7518" s="404"/>
      <c r="T7518" s="404"/>
    </row>
    <row r="7519" spans="12:20" ht="16.8">
      <c r="L7519" s="404"/>
      <c r="M7519" s="404"/>
      <c r="N7519" s="404"/>
      <c r="O7519" s="404"/>
      <c r="P7519" s="404"/>
      <c r="Q7519" s="404"/>
      <c r="R7519" s="404"/>
      <c r="S7519" s="404"/>
      <c r="T7519" s="404"/>
    </row>
    <row r="7520" spans="12:20" ht="16.8">
      <c r="L7520" s="404"/>
      <c r="M7520" s="404"/>
      <c r="N7520" s="404"/>
      <c r="O7520" s="404"/>
      <c r="P7520" s="404"/>
      <c r="Q7520" s="404"/>
      <c r="R7520" s="404"/>
      <c r="S7520" s="404"/>
      <c r="T7520" s="404"/>
    </row>
    <row r="7521" spans="12:20" ht="16.8">
      <c r="L7521" s="404"/>
      <c r="M7521" s="404"/>
      <c r="N7521" s="404"/>
      <c r="O7521" s="404"/>
      <c r="P7521" s="404"/>
      <c r="Q7521" s="404"/>
      <c r="R7521" s="404"/>
      <c r="S7521" s="404"/>
      <c r="T7521" s="404"/>
    </row>
    <row r="7522" spans="12:20" ht="16.8">
      <c r="L7522" s="404"/>
      <c r="M7522" s="404"/>
      <c r="N7522" s="404"/>
      <c r="O7522" s="404"/>
      <c r="P7522" s="404"/>
      <c r="Q7522" s="404"/>
      <c r="R7522" s="404"/>
      <c r="S7522" s="404"/>
      <c r="T7522" s="404"/>
    </row>
    <row r="7523" spans="12:20" ht="16.8">
      <c r="L7523" s="404"/>
      <c r="M7523" s="404"/>
      <c r="N7523" s="404"/>
      <c r="O7523" s="404"/>
      <c r="P7523" s="404"/>
      <c r="Q7523" s="404"/>
      <c r="R7523" s="404"/>
      <c r="S7523" s="404"/>
      <c r="T7523" s="404"/>
    </row>
    <row r="7524" spans="12:20" ht="16.8">
      <c r="L7524" s="404"/>
      <c r="M7524" s="404"/>
      <c r="N7524" s="404"/>
      <c r="O7524" s="404"/>
      <c r="P7524" s="404"/>
      <c r="Q7524" s="404"/>
      <c r="R7524" s="404"/>
      <c r="S7524" s="404"/>
      <c r="T7524" s="404"/>
    </row>
    <row r="7525" spans="12:20" ht="16.8">
      <c r="L7525" s="404"/>
      <c r="M7525" s="404"/>
      <c r="N7525" s="404"/>
      <c r="O7525" s="404"/>
      <c r="P7525" s="404"/>
      <c r="Q7525" s="404"/>
      <c r="R7525" s="404"/>
      <c r="S7525" s="404"/>
      <c r="T7525" s="404"/>
    </row>
    <row r="7526" spans="12:20" ht="16.8">
      <c r="L7526" s="404"/>
      <c r="M7526" s="404"/>
      <c r="N7526" s="404"/>
      <c r="O7526" s="404"/>
      <c r="P7526" s="404"/>
      <c r="Q7526" s="404"/>
      <c r="R7526" s="404"/>
      <c r="S7526" s="404"/>
      <c r="T7526" s="404"/>
    </row>
    <row r="7527" spans="12:20" ht="16.8">
      <c r="L7527" s="404"/>
      <c r="M7527" s="404"/>
      <c r="N7527" s="404"/>
      <c r="O7527" s="404"/>
      <c r="P7527" s="404"/>
      <c r="Q7527" s="404"/>
      <c r="R7527" s="404"/>
      <c r="S7527" s="404"/>
      <c r="T7527" s="404"/>
    </row>
    <row r="7528" spans="12:20" ht="16.8">
      <c r="L7528" s="404"/>
      <c r="M7528" s="404"/>
      <c r="N7528" s="404"/>
      <c r="O7528" s="404"/>
      <c r="P7528" s="404"/>
      <c r="Q7528" s="404"/>
      <c r="R7528" s="404"/>
      <c r="S7528" s="404"/>
      <c r="T7528" s="404"/>
    </row>
    <row r="7529" spans="12:20" ht="16.8">
      <c r="L7529" s="404"/>
      <c r="M7529" s="404"/>
      <c r="N7529" s="404"/>
      <c r="O7529" s="404"/>
      <c r="P7529" s="404"/>
      <c r="Q7529" s="404"/>
      <c r="R7529" s="404"/>
      <c r="S7529" s="404"/>
      <c r="T7529" s="404"/>
    </row>
    <row r="7530" spans="12:20" ht="16.8">
      <c r="L7530" s="404"/>
      <c r="M7530" s="404"/>
      <c r="N7530" s="404"/>
      <c r="O7530" s="404"/>
      <c r="P7530" s="404"/>
      <c r="Q7530" s="404"/>
      <c r="R7530" s="404"/>
      <c r="S7530" s="404"/>
      <c r="T7530" s="404"/>
    </row>
    <row r="7531" spans="12:20" ht="16.8">
      <c r="L7531" s="404"/>
      <c r="M7531" s="404"/>
      <c r="N7531" s="404"/>
      <c r="O7531" s="404"/>
      <c r="P7531" s="404"/>
      <c r="Q7531" s="404"/>
      <c r="R7531" s="404"/>
      <c r="S7531" s="404"/>
      <c r="T7531" s="404"/>
    </row>
    <row r="7532" spans="12:20" ht="16.8">
      <c r="L7532" s="404"/>
      <c r="M7532" s="404"/>
      <c r="N7532" s="404"/>
      <c r="O7532" s="404"/>
      <c r="P7532" s="404"/>
      <c r="Q7532" s="404"/>
      <c r="R7532" s="404"/>
      <c r="S7532" s="404"/>
      <c r="T7532" s="404"/>
    </row>
    <row r="7533" spans="12:20" ht="16.8">
      <c r="L7533" s="404"/>
      <c r="M7533" s="404"/>
      <c r="N7533" s="404"/>
      <c r="O7533" s="404"/>
      <c r="P7533" s="404"/>
      <c r="Q7533" s="404"/>
      <c r="R7533" s="404"/>
      <c r="S7533" s="404"/>
      <c r="T7533" s="404"/>
    </row>
    <row r="7534" spans="12:20" ht="16.8">
      <c r="L7534" s="404"/>
      <c r="M7534" s="404"/>
      <c r="N7534" s="404"/>
      <c r="O7534" s="404"/>
      <c r="P7534" s="404"/>
      <c r="Q7534" s="404"/>
      <c r="R7534" s="404"/>
      <c r="S7534" s="404"/>
      <c r="T7534" s="404"/>
    </row>
    <row r="7535" spans="12:20" ht="16.8">
      <c r="L7535" s="404"/>
      <c r="M7535" s="404"/>
      <c r="N7535" s="404"/>
      <c r="O7535" s="404"/>
      <c r="P7535" s="404"/>
      <c r="Q7535" s="404"/>
      <c r="R7535" s="404"/>
      <c r="S7535" s="404"/>
      <c r="T7535" s="404"/>
    </row>
    <row r="7536" spans="12:20" ht="16.8">
      <c r="L7536" s="404"/>
      <c r="M7536" s="404"/>
      <c r="N7536" s="404"/>
      <c r="O7536" s="404"/>
      <c r="P7536" s="404"/>
      <c r="Q7536" s="404"/>
      <c r="R7536" s="404"/>
      <c r="S7536" s="404"/>
      <c r="T7536" s="404"/>
    </row>
    <row r="7537" spans="12:20" ht="16.8">
      <c r="L7537" s="404"/>
      <c r="M7537" s="404"/>
      <c r="N7537" s="404"/>
      <c r="O7537" s="404"/>
      <c r="P7537" s="404"/>
      <c r="Q7537" s="404"/>
      <c r="R7537" s="404"/>
      <c r="S7537" s="404"/>
      <c r="T7537" s="404"/>
    </row>
    <row r="7538" spans="12:20" ht="16.8">
      <c r="L7538" s="404"/>
      <c r="M7538" s="404"/>
      <c r="N7538" s="404"/>
      <c r="O7538" s="404"/>
      <c r="P7538" s="404"/>
      <c r="Q7538" s="404"/>
      <c r="R7538" s="404"/>
      <c r="S7538" s="404"/>
      <c r="T7538" s="404"/>
    </row>
    <row r="7539" spans="12:20" ht="16.8">
      <c r="L7539" s="404"/>
      <c r="M7539" s="404"/>
      <c r="N7539" s="404"/>
      <c r="O7539" s="404"/>
      <c r="P7539" s="404"/>
      <c r="Q7539" s="404"/>
      <c r="R7539" s="404"/>
      <c r="S7539" s="404"/>
      <c r="T7539" s="404"/>
    </row>
    <row r="7540" spans="12:20" ht="16.8">
      <c r="L7540" s="404"/>
      <c r="M7540" s="404"/>
      <c r="N7540" s="404"/>
      <c r="O7540" s="404"/>
      <c r="P7540" s="404"/>
      <c r="Q7540" s="404"/>
      <c r="R7540" s="404"/>
      <c r="S7540" s="404"/>
      <c r="T7540" s="404"/>
    </row>
    <row r="7541" spans="12:20" ht="16.8">
      <c r="L7541" s="404"/>
      <c r="M7541" s="404"/>
      <c r="N7541" s="404"/>
      <c r="O7541" s="404"/>
      <c r="P7541" s="404"/>
      <c r="Q7541" s="404"/>
      <c r="R7541" s="404"/>
      <c r="S7541" s="404"/>
      <c r="T7541" s="404"/>
    </row>
    <row r="7542" spans="12:20" ht="16.8">
      <c r="L7542" s="404"/>
      <c r="M7542" s="404"/>
      <c r="N7542" s="404"/>
      <c r="O7542" s="404"/>
      <c r="P7542" s="404"/>
      <c r="Q7542" s="404"/>
      <c r="R7542" s="404"/>
      <c r="S7542" s="404"/>
      <c r="T7542" s="404"/>
    </row>
    <row r="7543" spans="12:20" ht="16.8">
      <c r="L7543" s="404"/>
      <c r="M7543" s="404"/>
      <c r="N7543" s="404"/>
      <c r="O7543" s="404"/>
      <c r="P7543" s="404"/>
      <c r="Q7543" s="404"/>
      <c r="R7543" s="404"/>
      <c r="S7543" s="404"/>
      <c r="T7543" s="404"/>
    </row>
    <row r="7544" spans="12:20" ht="16.8">
      <c r="L7544" s="404"/>
      <c r="M7544" s="404"/>
      <c r="N7544" s="404"/>
      <c r="O7544" s="404"/>
      <c r="P7544" s="404"/>
      <c r="Q7544" s="404"/>
      <c r="R7544" s="404"/>
      <c r="S7544" s="404"/>
      <c r="T7544" s="404"/>
    </row>
    <row r="7545" spans="12:20" ht="16.8">
      <c r="L7545" s="404"/>
      <c r="M7545" s="404"/>
      <c r="N7545" s="404"/>
      <c r="O7545" s="404"/>
      <c r="P7545" s="404"/>
      <c r="Q7545" s="404"/>
      <c r="R7545" s="404"/>
      <c r="S7545" s="404"/>
      <c r="T7545" s="404"/>
    </row>
    <row r="7546" spans="12:20" ht="16.8">
      <c r="L7546" s="404"/>
      <c r="M7546" s="404"/>
      <c r="N7546" s="404"/>
      <c r="O7546" s="404"/>
      <c r="P7546" s="404"/>
      <c r="Q7546" s="404"/>
      <c r="R7546" s="404"/>
      <c r="S7546" s="404"/>
      <c r="T7546" s="404"/>
    </row>
    <row r="7547" spans="12:20" ht="16.8">
      <c r="L7547" s="404"/>
      <c r="M7547" s="404"/>
      <c r="N7547" s="404"/>
      <c r="O7547" s="404"/>
      <c r="P7547" s="404"/>
      <c r="Q7547" s="404"/>
      <c r="R7547" s="404"/>
      <c r="S7547" s="404"/>
      <c r="T7547" s="404"/>
    </row>
    <row r="7548" spans="12:20" ht="16.8">
      <c r="L7548" s="404"/>
      <c r="M7548" s="404"/>
      <c r="N7548" s="404"/>
      <c r="O7548" s="404"/>
      <c r="P7548" s="404"/>
      <c r="Q7548" s="404"/>
      <c r="R7548" s="404"/>
      <c r="S7548" s="404"/>
      <c r="T7548" s="404"/>
    </row>
    <row r="7549" spans="12:20" ht="16.8">
      <c r="L7549" s="404"/>
      <c r="M7549" s="404"/>
      <c r="N7549" s="404"/>
      <c r="O7549" s="404"/>
      <c r="P7549" s="404"/>
      <c r="Q7549" s="404"/>
      <c r="R7549" s="404"/>
      <c r="S7549" s="404"/>
      <c r="T7549" s="404"/>
    </row>
    <row r="7550" spans="12:20" ht="16.8">
      <c r="L7550" s="404"/>
      <c r="M7550" s="404"/>
      <c r="N7550" s="404"/>
      <c r="O7550" s="404"/>
      <c r="P7550" s="404"/>
      <c r="Q7550" s="404"/>
      <c r="R7550" s="404"/>
      <c r="S7550" s="404"/>
      <c r="T7550" s="404"/>
    </row>
    <row r="7551" spans="12:20" ht="16.8">
      <c r="L7551" s="404"/>
      <c r="M7551" s="404"/>
      <c r="N7551" s="404"/>
      <c r="O7551" s="404"/>
      <c r="P7551" s="404"/>
      <c r="Q7551" s="404"/>
      <c r="R7551" s="404"/>
      <c r="S7551" s="404"/>
      <c r="T7551" s="404"/>
    </row>
    <row r="7552" spans="12:20" ht="16.8">
      <c r="L7552" s="404"/>
      <c r="M7552" s="404"/>
      <c r="N7552" s="404"/>
      <c r="O7552" s="404"/>
      <c r="P7552" s="404"/>
      <c r="Q7552" s="404"/>
      <c r="R7552" s="404"/>
      <c r="S7552" s="404"/>
      <c r="T7552" s="404"/>
    </row>
    <row r="7553" spans="12:20" ht="16.8">
      <c r="L7553" s="404"/>
      <c r="M7553" s="404"/>
      <c r="N7553" s="404"/>
      <c r="O7553" s="404"/>
      <c r="P7553" s="404"/>
      <c r="Q7553" s="404"/>
      <c r="R7553" s="404"/>
      <c r="S7553" s="404"/>
      <c r="T7553" s="404"/>
    </row>
    <row r="7554" spans="12:20" ht="16.8">
      <c r="L7554" s="404"/>
      <c r="M7554" s="404"/>
      <c r="N7554" s="404"/>
      <c r="O7554" s="404"/>
      <c r="P7554" s="404"/>
      <c r="Q7554" s="404"/>
      <c r="R7554" s="404"/>
      <c r="S7554" s="404"/>
      <c r="T7554" s="404"/>
    </row>
    <row r="7555" spans="12:20" ht="16.8">
      <c r="L7555" s="404"/>
      <c r="M7555" s="404"/>
      <c r="N7555" s="404"/>
      <c r="O7555" s="404"/>
      <c r="P7555" s="404"/>
      <c r="Q7555" s="404"/>
      <c r="R7555" s="404"/>
      <c r="S7555" s="404"/>
      <c r="T7555" s="404"/>
    </row>
    <row r="7556" spans="12:20" ht="16.8">
      <c r="L7556" s="404"/>
      <c r="M7556" s="404"/>
      <c r="N7556" s="404"/>
      <c r="O7556" s="404"/>
      <c r="P7556" s="404"/>
      <c r="Q7556" s="404"/>
      <c r="R7556" s="404"/>
      <c r="S7556" s="404"/>
      <c r="T7556" s="404"/>
    </row>
    <row r="7557" spans="12:20" ht="16.8">
      <c r="L7557" s="404"/>
      <c r="M7557" s="404"/>
      <c r="N7557" s="404"/>
      <c r="O7557" s="404"/>
      <c r="P7557" s="404"/>
      <c r="Q7557" s="404"/>
      <c r="R7557" s="404"/>
      <c r="S7557" s="404"/>
      <c r="T7557" s="404"/>
    </row>
    <row r="7558" spans="12:20" ht="16.8">
      <c r="L7558" s="404"/>
      <c r="M7558" s="404"/>
      <c r="N7558" s="404"/>
      <c r="O7558" s="404"/>
      <c r="P7558" s="404"/>
      <c r="Q7558" s="404"/>
      <c r="R7558" s="404"/>
      <c r="S7558" s="404"/>
      <c r="T7558" s="404"/>
    </row>
    <row r="7559" spans="12:20" ht="16.8">
      <c r="L7559" s="404"/>
      <c r="M7559" s="404"/>
      <c r="N7559" s="404"/>
      <c r="O7559" s="404"/>
      <c r="P7559" s="404"/>
      <c r="Q7559" s="404"/>
      <c r="R7559" s="404"/>
      <c r="S7559" s="404"/>
      <c r="T7559" s="404"/>
    </row>
    <row r="7560" spans="12:20" ht="16.8">
      <c r="L7560" s="404"/>
      <c r="M7560" s="404"/>
      <c r="N7560" s="404"/>
      <c r="O7560" s="404"/>
      <c r="P7560" s="404"/>
      <c r="Q7560" s="404"/>
      <c r="R7560" s="404"/>
      <c r="S7560" s="404"/>
      <c r="T7560" s="404"/>
    </row>
    <row r="7561" spans="12:20" ht="16.8">
      <c r="L7561" s="404"/>
      <c r="M7561" s="404"/>
      <c r="N7561" s="404"/>
      <c r="O7561" s="404"/>
      <c r="P7561" s="404"/>
      <c r="Q7561" s="404"/>
      <c r="R7561" s="404"/>
      <c r="S7561" s="404"/>
      <c r="T7561" s="404"/>
    </row>
    <row r="7562" spans="12:20" ht="16.8">
      <c r="L7562" s="404"/>
      <c r="M7562" s="404"/>
      <c r="N7562" s="404"/>
      <c r="O7562" s="404"/>
      <c r="P7562" s="404"/>
      <c r="Q7562" s="404"/>
      <c r="R7562" s="404"/>
      <c r="S7562" s="404"/>
      <c r="T7562" s="404"/>
    </row>
    <row r="7563" spans="12:20" ht="16.8">
      <c r="L7563" s="404"/>
      <c r="M7563" s="404"/>
      <c r="N7563" s="404"/>
      <c r="O7563" s="404"/>
      <c r="P7563" s="404"/>
      <c r="Q7563" s="404"/>
      <c r="R7563" s="404"/>
      <c r="S7563" s="404"/>
      <c r="T7563" s="404"/>
    </row>
    <row r="7564" spans="12:20" ht="16.8">
      <c r="L7564" s="404"/>
      <c r="M7564" s="404"/>
      <c r="N7564" s="404"/>
      <c r="O7564" s="404"/>
      <c r="P7564" s="404"/>
      <c r="Q7564" s="404"/>
      <c r="R7564" s="404"/>
      <c r="S7564" s="404"/>
      <c r="T7564" s="404"/>
    </row>
    <row r="7565" spans="12:20" ht="16.8">
      <c r="L7565" s="404"/>
      <c r="M7565" s="404"/>
      <c r="N7565" s="404"/>
      <c r="O7565" s="404"/>
      <c r="P7565" s="404"/>
      <c r="Q7565" s="404"/>
      <c r="R7565" s="404"/>
      <c r="S7565" s="404"/>
      <c r="T7565" s="404"/>
    </row>
    <row r="7566" spans="12:20" ht="16.8">
      <c r="L7566" s="404"/>
      <c r="M7566" s="404"/>
      <c r="N7566" s="404"/>
      <c r="O7566" s="404"/>
      <c r="P7566" s="404"/>
      <c r="Q7566" s="404"/>
      <c r="R7566" s="404"/>
      <c r="S7566" s="404"/>
      <c r="T7566" s="404"/>
    </row>
    <row r="7567" spans="12:20" ht="16.8">
      <c r="L7567" s="404"/>
      <c r="M7567" s="404"/>
      <c r="N7567" s="404"/>
      <c r="O7567" s="404"/>
      <c r="P7567" s="404"/>
      <c r="Q7567" s="404"/>
      <c r="R7567" s="404"/>
      <c r="S7567" s="404"/>
      <c r="T7567" s="404"/>
    </row>
    <row r="7568" spans="12:20" ht="16.8">
      <c r="L7568" s="404"/>
      <c r="M7568" s="404"/>
      <c r="N7568" s="404"/>
      <c r="O7568" s="404"/>
      <c r="P7568" s="404"/>
      <c r="Q7568" s="404"/>
      <c r="R7568" s="404"/>
      <c r="S7568" s="404"/>
      <c r="T7568" s="404"/>
    </row>
    <row r="7569" spans="12:20" ht="16.8">
      <c r="L7569" s="404"/>
      <c r="M7569" s="404"/>
      <c r="N7569" s="404"/>
      <c r="O7569" s="404"/>
      <c r="P7569" s="404"/>
      <c r="Q7569" s="404"/>
      <c r="R7569" s="404"/>
      <c r="S7569" s="404"/>
      <c r="T7569" s="404"/>
    </row>
    <row r="7570" spans="12:20" ht="16.8">
      <c r="L7570" s="404"/>
      <c r="M7570" s="404"/>
      <c r="N7570" s="404"/>
      <c r="O7570" s="404"/>
      <c r="P7570" s="404"/>
      <c r="Q7570" s="404"/>
      <c r="R7570" s="404"/>
      <c r="S7570" s="404"/>
      <c r="T7570" s="404"/>
    </row>
    <row r="7571" spans="12:20" ht="16.8">
      <c r="L7571" s="404"/>
      <c r="M7571" s="404"/>
      <c r="N7571" s="404"/>
      <c r="O7571" s="404"/>
      <c r="P7571" s="404"/>
      <c r="Q7571" s="404"/>
      <c r="R7571" s="404"/>
      <c r="S7571" s="404"/>
      <c r="T7571" s="404"/>
    </row>
    <row r="7572" spans="12:20" ht="16.8">
      <c r="L7572" s="404"/>
      <c r="M7572" s="404"/>
      <c r="N7572" s="404"/>
      <c r="O7572" s="404"/>
      <c r="P7572" s="404"/>
      <c r="Q7572" s="404"/>
      <c r="R7572" s="404"/>
      <c r="S7572" s="404"/>
      <c r="T7572" s="404"/>
    </row>
    <row r="7573" spans="12:20" ht="16.8">
      <c r="L7573" s="404"/>
      <c r="M7573" s="404"/>
      <c r="N7573" s="404"/>
      <c r="O7573" s="404"/>
      <c r="P7573" s="404"/>
      <c r="Q7573" s="404"/>
      <c r="R7573" s="404"/>
      <c r="S7573" s="404"/>
      <c r="T7573" s="404"/>
    </row>
    <row r="7574" spans="12:20" ht="16.8">
      <c r="L7574" s="404"/>
      <c r="M7574" s="404"/>
      <c r="N7574" s="404"/>
      <c r="O7574" s="404"/>
      <c r="P7574" s="404"/>
      <c r="Q7574" s="404"/>
      <c r="R7574" s="404"/>
      <c r="S7574" s="404"/>
      <c r="T7574" s="404"/>
    </row>
    <row r="7575" spans="12:20" ht="16.8">
      <c r="L7575" s="404"/>
      <c r="M7575" s="404"/>
      <c r="N7575" s="404"/>
      <c r="O7575" s="404"/>
      <c r="P7575" s="404"/>
      <c r="Q7575" s="404"/>
      <c r="R7575" s="404"/>
      <c r="S7575" s="404"/>
      <c r="T7575" s="404"/>
    </row>
    <row r="7576" spans="12:20" ht="16.8">
      <c r="L7576" s="404"/>
      <c r="M7576" s="404"/>
      <c r="N7576" s="404"/>
      <c r="O7576" s="404"/>
      <c r="P7576" s="404"/>
      <c r="Q7576" s="404"/>
      <c r="R7576" s="404"/>
      <c r="S7576" s="404"/>
      <c r="T7576" s="404"/>
    </row>
    <row r="7577" spans="12:20" ht="16.8">
      <c r="L7577" s="404"/>
      <c r="M7577" s="404"/>
      <c r="N7577" s="404"/>
      <c r="O7577" s="404"/>
      <c r="P7577" s="404"/>
      <c r="Q7577" s="404"/>
      <c r="R7577" s="404"/>
      <c r="S7577" s="404"/>
      <c r="T7577" s="404"/>
    </row>
    <row r="7578" spans="12:20" ht="16.8">
      <c r="L7578" s="404"/>
      <c r="M7578" s="404"/>
      <c r="N7578" s="404"/>
      <c r="O7578" s="404"/>
      <c r="P7578" s="404"/>
      <c r="Q7578" s="404"/>
      <c r="R7578" s="404"/>
      <c r="S7578" s="404"/>
      <c r="T7578" s="404"/>
    </row>
    <row r="7579" spans="12:20" ht="16.8">
      <c r="L7579" s="404"/>
      <c r="M7579" s="404"/>
      <c r="N7579" s="404"/>
      <c r="O7579" s="404"/>
      <c r="P7579" s="404"/>
      <c r="Q7579" s="404"/>
      <c r="R7579" s="404"/>
      <c r="S7579" s="404"/>
      <c r="T7579" s="404"/>
    </row>
    <row r="7580" spans="12:20" ht="16.8">
      <c r="L7580" s="404"/>
      <c r="M7580" s="404"/>
      <c r="N7580" s="404"/>
      <c r="O7580" s="404"/>
      <c r="P7580" s="404"/>
      <c r="Q7580" s="404"/>
      <c r="R7580" s="404"/>
      <c r="S7580" s="404"/>
      <c r="T7580" s="404"/>
    </row>
    <row r="7581" spans="12:20" ht="16.8">
      <c r="L7581" s="404"/>
      <c r="M7581" s="404"/>
      <c r="N7581" s="404"/>
      <c r="O7581" s="404"/>
      <c r="P7581" s="404"/>
      <c r="Q7581" s="404"/>
      <c r="R7581" s="404"/>
      <c r="S7581" s="404"/>
      <c r="T7581" s="404"/>
    </row>
    <row r="7582" spans="12:20" ht="16.8">
      <c r="L7582" s="404"/>
      <c r="M7582" s="404"/>
      <c r="N7582" s="404"/>
      <c r="O7582" s="404"/>
      <c r="P7582" s="404"/>
      <c r="Q7582" s="404"/>
      <c r="R7582" s="404"/>
      <c r="S7582" s="404"/>
      <c r="T7582" s="404"/>
    </row>
    <row r="7583" spans="12:20" ht="16.8">
      <c r="L7583" s="404"/>
      <c r="M7583" s="404"/>
      <c r="N7583" s="404"/>
      <c r="O7583" s="404"/>
      <c r="P7583" s="404"/>
      <c r="Q7583" s="404"/>
      <c r="R7583" s="404"/>
      <c r="S7583" s="404"/>
      <c r="T7583" s="404"/>
    </row>
    <row r="7584" spans="12:20" ht="16.8">
      <c r="L7584" s="404"/>
      <c r="M7584" s="404"/>
      <c r="N7584" s="404"/>
      <c r="O7584" s="404"/>
      <c r="P7584" s="404"/>
      <c r="Q7584" s="404"/>
      <c r="R7584" s="404"/>
      <c r="S7584" s="404"/>
      <c r="T7584" s="404"/>
    </row>
    <row r="7585" spans="12:20" ht="16.8">
      <c r="L7585" s="404"/>
      <c r="M7585" s="404"/>
      <c r="N7585" s="404"/>
      <c r="O7585" s="404"/>
      <c r="P7585" s="404"/>
      <c r="Q7585" s="404"/>
      <c r="R7585" s="404"/>
      <c r="S7585" s="404"/>
      <c r="T7585" s="404"/>
    </row>
    <row r="7586" spans="12:20" ht="16.8">
      <c r="L7586" s="404"/>
      <c r="M7586" s="404"/>
      <c r="N7586" s="404"/>
      <c r="O7586" s="404"/>
      <c r="P7586" s="404"/>
      <c r="Q7586" s="404"/>
      <c r="R7586" s="404"/>
      <c r="S7586" s="404"/>
      <c r="T7586" s="404"/>
    </row>
    <row r="7587" spans="12:20" ht="16.8">
      <c r="L7587" s="404"/>
      <c r="M7587" s="404"/>
      <c r="N7587" s="404"/>
      <c r="O7587" s="404"/>
      <c r="P7587" s="404"/>
      <c r="Q7587" s="404"/>
      <c r="R7587" s="404"/>
      <c r="S7587" s="404"/>
      <c r="T7587" s="404"/>
    </row>
    <row r="7588" spans="12:20" ht="16.8">
      <c r="L7588" s="404"/>
      <c r="M7588" s="404"/>
      <c r="N7588" s="404"/>
      <c r="O7588" s="404"/>
      <c r="P7588" s="404"/>
      <c r="Q7588" s="404"/>
      <c r="R7588" s="404"/>
      <c r="S7588" s="404"/>
      <c r="T7588" s="404"/>
    </row>
    <row r="7589" spans="12:20" ht="16.8">
      <c r="L7589" s="404"/>
      <c r="M7589" s="404"/>
      <c r="N7589" s="404"/>
      <c r="O7589" s="404"/>
      <c r="P7589" s="404"/>
      <c r="Q7589" s="404"/>
      <c r="R7589" s="404"/>
      <c r="S7589" s="404"/>
      <c r="T7589" s="404"/>
    </row>
    <row r="7590" spans="12:20" ht="16.8">
      <c r="L7590" s="404"/>
      <c r="M7590" s="404"/>
      <c r="N7590" s="404"/>
      <c r="O7590" s="404"/>
      <c r="P7590" s="404"/>
      <c r="Q7590" s="404"/>
      <c r="R7590" s="404"/>
      <c r="S7590" s="404"/>
      <c r="T7590" s="404"/>
    </row>
    <row r="7591" spans="12:20" ht="16.8">
      <c r="L7591" s="404"/>
      <c r="M7591" s="404"/>
      <c r="N7591" s="404"/>
      <c r="O7591" s="404"/>
      <c r="P7591" s="404"/>
      <c r="Q7591" s="404"/>
      <c r="R7591" s="404"/>
      <c r="S7591" s="404"/>
      <c r="T7591" s="404"/>
    </row>
    <row r="7592" spans="12:20" ht="16.8">
      <c r="L7592" s="404"/>
      <c r="M7592" s="404"/>
      <c r="N7592" s="404"/>
      <c r="O7592" s="404"/>
      <c r="P7592" s="404"/>
      <c r="Q7592" s="404"/>
      <c r="R7592" s="404"/>
      <c r="S7592" s="404"/>
      <c r="T7592" s="404"/>
    </row>
    <row r="7593" spans="12:20" ht="16.8">
      <c r="L7593" s="404"/>
      <c r="M7593" s="404"/>
      <c r="N7593" s="404"/>
      <c r="O7593" s="404"/>
      <c r="P7593" s="404"/>
      <c r="Q7593" s="404"/>
      <c r="R7593" s="404"/>
      <c r="S7593" s="404"/>
      <c r="T7593" s="404"/>
    </row>
    <row r="7594" spans="12:20" ht="16.8">
      <c r="L7594" s="404"/>
      <c r="M7594" s="404"/>
      <c r="N7594" s="404"/>
      <c r="O7594" s="404"/>
      <c r="P7594" s="404"/>
      <c r="Q7594" s="404"/>
      <c r="R7594" s="404"/>
      <c r="S7594" s="404"/>
      <c r="T7594" s="404"/>
    </row>
    <row r="7595" spans="12:20" ht="16.8">
      <c r="L7595" s="404"/>
      <c r="M7595" s="404"/>
      <c r="N7595" s="404"/>
      <c r="O7595" s="404"/>
      <c r="P7595" s="404"/>
      <c r="Q7595" s="404"/>
      <c r="R7595" s="404"/>
      <c r="S7595" s="404"/>
      <c r="T7595" s="404"/>
    </row>
    <row r="7596" spans="12:20" ht="16.8">
      <c r="L7596" s="404"/>
      <c r="M7596" s="404"/>
      <c r="N7596" s="404"/>
      <c r="O7596" s="404"/>
      <c r="P7596" s="404"/>
      <c r="Q7596" s="404"/>
      <c r="R7596" s="404"/>
      <c r="S7596" s="404"/>
      <c r="T7596" s="404"/>
    </row>
    <row r="7597" spans="12:20" ht="16.8">
      <c r="L7597" s="404"/>
      <c r="M7597" s="404"/>
      <c r="N7597" s="404"/>
      <c r="O7597" s="404"/>
      <c r="P7597" s="404"/>
      <c r="Q7597" s="404"/>
      <c r="R7597" s="404"/>
      <c r="S7597" s="404"/>
      <c r="T7597" s="404"/>
    </row>
    <row r="7598" spans="12:20" ht="16.8">
      <c r="L7598" s="404"/>
      <c r="M7598" s="404"/>
      <c r="N7598" s="404"/>
      <c r="O7598" s="404"/>
      <c r="P7598" s="404"/>
      <c r="Q7598" s="404"/>
      <c r="R7598" s="404"/>
      <c r="S7598" s="404"/>
      <c r="T7598" s="404"/>
    </row>
    <row r="7599" spans="12:20" ht="16.8">
      <c r="L7599" s="404"/>
      <c r="M7599" s="404"/>
      <c r="N7599" s="404"/>
      <c r="O7599" s="404"/>
      <c r="P7599" s="404"/>
      <c r="Q7599" s="404"/>
      <c r="R7599" s="404"/>
      <c r="S7599" s="404"/>
      <c r="T7599" s="404"/>
    </row>
    <row r="7600" spans="12:20" ht="16.8">
      <c r="L7600" s="404"/>
      <c r="M7600" s="404"/>
      <c r="N7600" s="404"/>
      <c r="O7600" s="404"/>
      <c r="P7600" s="404"/>
      <c r="Q7600" s="404"/>
      <c r="R7600" s="404"/>
      <c r="S7600" s="404"/>
      <c r="T7600" s="404"/>
    </row>
    <row r="7601" spans="12:20" ht="16.8">
      <c r="L7601" s="404"/>
      <c r="M7601" s="404"/>
      <c r="N7601" s="404"/>
      <c r="O7601" s="404"/>
      <c r="P7601" s="404"/>
      <c r="Q7601" s="404"/>
      <c r="R7601" s="404"/>
      <c r="S7601" s="404"/>
      <c r="T7601" s="404"/>
    </row>
    <row r="7602" spans="12:20" ht="16.8">
      <c r="L7602" s="404"/>
      <c r="M7602" s="404"/>
      <c r="N7602" s="404"/>
      <c r="O7602" s="404"/>
      <c r="P7602" s="404"/>
      <c r="Q7602" s="404"/>
      <c r="R7602" s="404"/>
      <c r="S7602" s="404"/>
      <c r="T7602" s="404"/>
    </row>
    <row r="7603" spans="12:20" ht="16.8">
      <c r="L7603" s="404"/>
      <c r="M7603" s="404"/>
      <c r="N7603" s="404"/>
      <c r="O7603" s="404"/>
      <c r="P7603" s="404"/>
      <c r="Q7603" s="404"/>
      <c r="R7603" s="404"/>
      <c r="S7603" s="404"/>
      <c r="T7603" s="404"/>
    </row>
    <row r="7604" spans="12:20" ht="16.8">
      <c r="L7604" s="404"/>
      <c r="M7604" s="404"/>
      <c r="N7604" s="404"/>
      <c r="O7604" s="404"/>
      <c r="P7604" s="404"/>
      <c r="Q7604" s="404"/>
      <c r="R7604" s="404"/>
      <c r="S7604" s="404"/>
      <c r="T7604" s="404"/>
    </row>
    <row r="7605" spans="12:20" ht="16.8">
      <c r="L7605" s="404"/>
      <c r="M7605" s="404"/>
      <c r="N7605" s="404"/>
      <c r="O7605" s="404"/>
      <c r="P7605" s="404"/>
      <c r="Q7605" s="404"/>
      <c r="R7605" s="404"/>
      <c r="S7605" s="404"/>
      <c r="T7605" s="404"/>
    </row>
    <row r="7606" spans="12:20" ht="16.8">
      <c r="L7606" s="404"/>
      <c r="M7606" s="404"/>
      <c r="N7606" s="404"/>
      <c r="O7606" s="404"/>
      <c r="P7606" s="404"/>
      <c r="Q7606" s="404"/>
      <c r="R7606" s="404"/>
      <c r="S7606" s="404"/>
      <c r="T7606" s="404"/>
    </row>
    <row r="7607" spans="12:20" ht="16.8">
      <c r="L7607" s="404"/>
      <c r="M7607" s="404"/>
      <c r="N7607" s="404"/>
      <c r="O7607" s="404"/>
      <c r="P7607" s="404"/>
      <c r="Q7607" s="404"/>
      <c r="R7607" s="404"/>
      <c r="S7607" s="404"/>
      <c r="T7607" s="404"/>
    </row>
    <row r="7608" spans="12:20" ht="16.8">
      <c r="L7608" s="404"/>
      <c r="M7608" s="404"/>
      <c r="N7608" s="404"/>
      <c r="O7608" s="404"/>
      <c r="P7608" s="404"/>
      <c r="Q7608" s="404"/>
      <c r="R7608" s="404"/>
      <c r="S7608" s="404"/>
      <c r="T7608" s="404"/>
    </row>
    <row r="7609" spans="12:20" ht="16.8">
      <c r="L7609" s="404"/>
      <c r="M7609" s="404"/>
      <c r="N7609" s="404"/>
      <c r="O7609" s="404"/>
      <c r="P7609" s="404"/>
      <c r="Q7609" s="404"/>
      <c r="R7609" s="404"/>
      <c r="S7609" s="404"/>
      <c r="T7609" s="404"/>
    </row>
    <row r="7610" spans="12:20" ht="16.8">
      <c r="L7610" s="404"/>
      <c r="M7610" s="404"/>
      <c r="N7610" s="404"/>
      <c r="O7610" s="404"/>
      <c r="P7610" s="404"/>
      <c r="Q7610" s="404"/>
      <c r="R7610" s="404"/>
      <c r="S7610" s="404"/>
      <c r="T7610" s="404"/>
    </row>
    <row r="7611" spans="12:20" ht="16.8">
      <c r="L7611" s="404"/>
      <c r="M7611" s="404"/>
      <c r="N7611" s="404"/>
      <c r="O7611" s="404"/>
      <c r="P7611" s="404"/>
      <c r="Q7611" s="404"/>
      <c r="R7611" s="404"/>
      <c r="S7611" s="404"/>
      <c r="T7611" s="404"/>
    </row>
    <row r="7612" spans="12:20" ht="16.8">
      <c r="L7612" s="404"/>
      <c r="M7612" s="404"/>
      <c r="N7612" s="404"/>
      <c r="O7612" s="404"/>
      <c r="P7612" s="404"/>
      <c r="Q7612" s="404"/>
      <c r="R7612" s="404"/>
      <c r="S7612" s="404"/>
      <c r="T7612" s="404"/>
    </row>
    <row r="7613" spans="12:20" ht="16.8">
      <c r="L7613" s="404"/>
      <c r="M7613" s="404"/>
      <c r="N7613" s="404"/>
      <c r="O7613" s="404"/>
      <c r="P7613" s="404"/>
      <c r="Q7613" s="404"/>
      <c r="R7613" s="404"/>
      <c r="S7613" s="404"/>
      <c r="T7613" s="404"/>
    </row>
    <row r="7614" spans="12:20" ht="16.8">
      <c r="L7614" s="404"/>
      <c r="M7614" s="404"/>
      <c r="N7614" s="404"/>
      <c r="O7614" s="404"/>
      <c r="P7614" s="404"/>
      <c r="Q7614" s="404"/>
      <c r="R7614" s="404"/>
      <c r="S7614" s="404"/>
      <c r="T7614" s="404"/>
    </row>
    <row r="7615" spans="12:20" ht="16.8">
      <c r="L7615" s="404"/>
      <c r="M7615" s="404"/>
      <c r="N7615" s="404"/>
      <c r="O7615" s="404"/>
      <c r="P7615" s="404"/>
      <c r="Q7615" s="404"/>
      <c r="R7615" s="404"/>
      <c r="S7615" s="404"/>
      <c r="T7615" s="404"/>
    </row>
    <row r="7616" spans="12:20" ht="16.8">
      <c r="L7616" s="404"/>
      <c r="M7616" s="404"/>
      <c r="N7616" s="404"/>
      <c r="O7616" s="404"/>
      <c r="P7616" s="404"/>
      <c r="Q7616" s="404"/>
      <c r="R7616" s="404"/>
      <c r="S7616" s="404"/>
      <c r="T7616" s="404"/>
    </row>
    <row r="7617" spans="12:20" ht="16.8">
      <c r="L7617" s="404"/>
      <c r="M7617" s="404"/>
      <c r="N7617" s="404"/>
      <c r="O7617" s="404"/>
      <c r="P7617" s="404"/>
      <c r="Q7617" s="404"/>
      <c r="R7617" s="404"/>
      <c r="S7617" s="404"/>
      <c r="T7617" s="404"/>
    </row>
    <row r="7618" spans="12:20" ht="16.8">
      <c r="L7618" s="404"/>
      <c r="M7618" s="404"/>
      <c r="N7618" s="404"/>
      <c r="O7618" s="404"/>
      <c r="P7618" s="404"/>
      <c r="Q7618" s="404"/>
      <c r="R7618" s="404"/>
      <c r="S7618" s="404"/>
      <c r="T7618" s="404"/>
    </row>
    <row r="7619" spans="12:20" ht="16.8">
      <c r="L7619" s="404"/>
      <c r="M7619" s="404"/>
      <c r="N7619" s="404"/>
      <c r="O7619" s="404"/>
      <c r="P7619" s="404"/>
      <c r="Q7619" s="404"/>
      <c r="R7619" s="404"/>
      <c r="S7619" s="404"/>
      <c r="T7619" s="404"/>
    </row>
    <row r="7620" spans="12:20" ht="16.8">
      <c r="L7620" s="404"/>
      <c r="M7620" s="404"/>
      <c r="N7620" s="404"/>
      <c r="O7620" s="404"/>
      <c r="P7620" s="404"/>
      <c r="Q7620" s="404"/>
      <c r="R7620" s="404"/>
      <c r="S7620" s="404"/>
      <c r="T7620" s="404"/>
    </row>
    <row r="7621" spans="12:20" ht="16.8">
      <c r="L7621" s="404"/>
      <c r="M7621" s="404"/>
      <c r="N7621" s="404"/>
      <c r="O7621" s="404"/>
      <c r="P7621" s="404"/>
      <c r="Q7621" s="404"/>
      <c r="R7621" s="404"/>
      <c r="S7621" s="404"/>
      <c r="T7621" s="404"/>
    </row>
    <row r="7622" spans="12:20" ht="16.8">
      <c r="L7622" s="404"/>
      <c r="M7622" s="404"/>
      <c r="N7622" s="404"/>
      <c r="O7622" s="404"/>
      <c r="P7622" s="404"/>
      <c r="Q7622" s="404"/>
      <c r="R7622" s="404"/>
      <c r="S7622" s="404"/>
      <c r="T7622" s="404"/>
    </row>
    <row r="7623" spans="12:20" ht="16.8">
      <c r="L7623" s="404"/>
      <c r="M7623" s="404"/>
      <c r="N7623" s="404"/>
      <c r="O7623" s="404"/>
      <c r="P7623" s="404"/>
      <c r="Q7623" s="404"/>
      <c r="R7623" s="404"/>
      <c r="S7623" s="404"/>
      <c r="T7623" s="404"/>
    </row>
    <row r="7624" spans="12:20" ht="16.8">
      <c r="L7624" s="404"/>
      <c r="M7624" s="404"/>
      <c r="N7624" s="404"/>
      <c r="O7624" s="404"/>
      <c r="P7624" s="404"/>
      <c r="Q7624" s="404"/>
      <c r="R7624" s="404"/>
      <c r="S7624" s="404"/>
      <c r="T7624" s="404"/>
    </row>
    <row r="7625" spans="12:20" ht="16.8">
      <c r="L7625" s="404"/>
      <c r="M7625" s="404"/>
      <c r="N7625" s="404"/>
      <c r="O7625" s="404"/>
      <c r="P7625" s="404"/>
      <c r="Q7625" s="404"/>
      <c r="R7625" s="404"/>
      <c r="S7625" s="404"/>
      <c r="T7625" s="404"/>
    </row>
    <row r="7626" spans="12:20" ht="16.8">
      <c r="L7626" s="404"/>
      <c r="M7626" s="404"/>
      <c r="N7626" s="404"/>
      <c r="O7626" s="404"/>
      <c r="P7626" s="404"/>
      <c r="Q7626" s="404"/>
      <c r="R7626" s="404"/>
      <c r="S7626" s="404"/>
      <c r="T7626" s="404"/>
    </row>
    <row r="7627" spans="12:20" ht="16.8">
      <c r="L7627" s="404"/>
      <c r="M7627" s="404"/>
      <c r="N7627" s="404"/>
      <c r="O7627" s="404"/>
      <c r="P7627" s="404"/>
      <c r="Q7627" s="404"/>
      <c r="R7627" s="404"/>
      <c r="S7627" s="404"/>
      <c r="T7627" s="404"/>
    </row>
    <row r="7628" spans="12:20" ht="16.8">
      <c r="L7628" s="404"/>
      <c r="M7628" s="404"/>
      <c r="N7628" s="404"/>
      <c r="O7628" s="404"/>
      <c r="P7628" s="404"/>
      <c r="Q7628" s="404"/>
      <c r="R7628" s="404"/>
      <c r="S7628" s="404"/>
      <c r="T7628" s="404"/>
    </row>
    <row r="7629" spans="12:20" ht="16.8">
      <c r="L7629" s="404"/>
      <c r="M7629" s="404"/>
      <c r="N7629" s="404"/>
      <c r="O7629" s="404"/>
      <c r="P7629" s="404"/>
      <c r="Q7629" s="404"/>
      <c r="R7629" s="404"/>
      <c r="S7629" s="404"/>
      <c r="T7629" s="404"/>
    </row>
    <row r="7630" spans="12:20" ht="16.8">
      <c r="L7630" s="404"/>
      <c r="M7630" s="404"/>
      <c r="N7630" s="404"/>
      <c r="O7630" s="404"/>
      <c r="P7630" s="404"/>
      <c r="Q7630" s="404"/>
      <c r="R7630" s="404"/>
      <c r="S7630" s="404"/>
      <c r="T7630" s="404"/>
    </row>
    <row r="7631" spans="12:20" ht="16.8">
      <c r="L7631" s="404"/>
      <c r="M7631" s="404"/>
      <c r="N7631" s="404"/>
      <c r="O7631" s="404"/>
      <c r="P7631" s="404"/>
      <c r="Q7631" s="404"/>
      <c r="R7631" s="404"/>
      <c r="S7631" s="404"/>
      <c r="T7631" s="404"/>
    </row>
    <row r="7632" spans="12:20" ht="16.8">
      <c r="L7632" s="404"/>
      <c r="M7632" s="404"/>
      <c r="N7632" s="404"/>
      <c r="O7632" s="404"/>
      <c r="P7632" s="404"/>
      <c r="Q7632" s="404"/>
      <c r="R7632" s="404"/>
      <c r="S7632" s="404"/>
      <c r="T7632" s="404"/>
    </row>
    <row r="7633" spans="12:20" ht="16.8">
      <c r="L7633" s="404"/>
      <c r="M7633" s="404"/>
      <c r="N7633" s="404"/>
      <c r="O7633" s="404"/>
      <c r="P7633" s="404"/>
      <c r="Q7633" s="404"/>
      <c r="R7633" s="404"/>
      <c r="S7633" s="404"/>
      <c r="T7633" s="404"/>
    </row>
    <row r="7634" spans="12:20" ht="16.8">
      <c r="L7634" s="404"/>
      <c r="M7634" s="404"/>
      <c r="N7634" s="404"/>
      <c r="O7634" s="404"/>
      <c r="P7634" s="404"/>
      <c r="Q7634" s="404"/>
      <c r="R7634" s="404"/>
      <c r="S7634" s="404"/>
      <c r="T7634" s="404"/>
    </row>
    <row r="7635" spans="12:20" ht="16.8">
      <c r="L7635" s="404"/>
      <c r="M7635" s="404"/>
      <c r="N7635" s="404"/>
      <c r="O7635" s="404"/>
      <c r="P7635" s="404"/>
      <c r="Q7635" s="404"/>
      <c r="R7635" s="404"/>
      <c r="S7635" s="404"/>
      <c r="T7635" s="404"/>
    </row>
    <row r="7636" spans="12:20" ht="16.8">
      <c r="L7636" s="404"/>
      <c r="M7636" s="404"/>
      <c r="N7636" s="404"/>
      <c r="O7636" s="404"/>
      <c r="P7636" s="404"/>
      <c r="Q7636" s="404"/>
      <c r="R7636" s="404"/>
      <c r="S7636" s="404"/>
      <c r="T7636" s="404"/>
    </row>
    <row r="7637" spans="12:20" ht="16.8">
      <c r="L7637" s="404"/>
      <c r="M7637" s="404"/>
      <c r="N7637" s="404"/>
      <c r="O7637" s="404"/>
      <c r="P7637" s="404"/>
      <c r="Q7637" s="404"/>
      <c r="R7637" s="404"/>
      <c r="S7637" s="404"/>
      <c r="T7637" s="404"/>
    </row>
    <row r="7638" spans="12:20" ht="16.8">
      <c r="L7638" s="404"/>
      <c r="M7638" s="404"/>
      <c r="N7638" s="404"/>
      <c r="O7638" s="404"/>
      <c r="P7638" s="404"/>
      <c r="Q7638" s="404"/>
      <c r="R7638" s="404"/>
      <c r="S7638" s="404"/>
      <c r="T7638" s="404"/>
    </row>
    <row r="7639" spans="12:20" ht="16.8">
      <c r="L7639" s="404"/>
      <c r="M7639" s="404"/>
      <c r="N7639" s="404"/>
      <c r="O7639" s="404"/>
      <c r="P7639" s="404"/>
      <c r="Q7639" s="404"/>
      <c r="R7639" s="404"/>
      <c r="S7639" s="404"/>
      <c r="T7639" s="404"/>
    </row>
    <row r="7640" spans="12:20" ht="16.8">
      <c r="L7640" s="404"/>
      <c r="M7640" s="404"/>
      <c r="N7640" s="404"/>
      <c r="O7640" s="404"/>
      <c r="P7640" s="404"/>
      <c r="Q7640" s="404"/>
      <c r="R7640" s="404"/>
      <c r="S7640" s="404"/>
      <c r="T7640" s="404"/>
    </row>
    <row r="7641" spans="12:20" ht="16.8">
      <c r="L7641" s="404"/>
      <c r="M7641" s="404"/>
      <c r="N7641" s="404"/>
      <c r="O7641" s="404"/>
      <c r="P7641" s="404"/>
      <c r="Q7641" s="404"/>
      <c r="R7641" s="404"/>
      <c r="S7641" s="404"/>
      <c r="T7641" s="404"/>
    </row>
    <row r="7642" spans="12:20" ht="16.8">
      <c r="L7642" s="404"/>
      <c r="M7642" s="404"/>
      <c r="N7642" s="404"/>
      <c r="O7642" s="404"/>
      <c r="P7642" s="404"/>
      <c r="Q7642" s="404"/>
      <c r="R7642" s="404"/>
      <c r="S7642" s="404"/>
      <c r="T7642" s="404"/>
    </row>
    <row r="7643" spans="12:20" ht="16.8">
      <c r="L7643" s="404"/>
      <c r="M7643" s="404"/>
      <c r="N7643" s="404"/>
      <c r="O7643" s="404"/>
      <c r="P7643" s="404"/>
      <c r="Q7643" s="404"/>
      <c r="R7643" s="404"/>
      <c r="S7643" s="404"/>
      <c r="T7643" s="404"/>
    </row>
    <row r="7644" spans="12:20" ht="16.8">
      <c r="L7644" s="404"/>
      <c r="M7644" s="404"/>
      <c r="N7644" s="404"/>
      <c r="O7644" s="404"/>
      <c r="P7644" s="404"/>
      <c r="Q7644" s="404"/>
      <c r="R7644" s="404"/>
      <c r="S7644" s="404"/>
      <c r="T7644" s="404"/>
    </row>
    <row r="7645" spans="12:20" ht="16.8">
      <c r="L7645" s="404"/>
      <c r="M7645" s="404"/>
      <c r="N7645" s="404"/>
      <c r="O7645" s="404"/>
      <c r="P7645" s="404"/>
      <c r="Q7645" s="404"/>
      <c r="R7645" s="404"/>
      <c r="S7645" s="404"/>
      <c r="T7645" s="404"/>
    </row>
    <row r="7646" spans="12:20" ht="16.8">
      <c r="L7646" s="404"/>
      <c r="M7646" s="404"/>
      <c r="N7646" s="404"/>
      <c r="O7646" s="404"/>
      <c r="P7646" s="404"/>
      <c r="Q7646" s="404"/>
      <c r="R7646" s="404"/>
      <c r="S7646" s="404"/>
      <c r="T7646" s="404"/>
    </row>
    <row r="7647" spans="12:20" ht="16.8">
      <c r="L7647" s="404"/>
      <c r="M7647" s="404"/>
      <c r="N7647" s="404"/>
      <c r="O7647" s="404"/>
      <c r="P7647" s="404"/>
      <c r="Q7647" s="404"/>
      <c r="R7647" s="404"/>
      <c r="S7647" s="404"/>
      <c r="T7647" s="404"/>
    </row>
    <row r="7648" spans="12:20" ht="16.8">
      <c r="L7648" s="404"/>
      <c r="M7648" s="404"/>
      <c r="N7648" s="404"/>
      <c r="O7648" s="404"/>
      <c r="P7648" s="404"/>
      <c r="Q7648" s="404"/>
      <c r="R7648" s="404"/>
      <c r="S7648" s="404"/>
      <c r="T7648" s="404"/>
    </row>
    <row r="7649" spans="12:20" ht="16.8">
      <c r="L7649" s="404"/>
      <c r="M7649" s="404"/>
      <c r="N7649" s="404"/>
      <c r="O7649" s="404"/>
      <c r="P7649" s="404"/>
      <c r="Q7649" s="404"/>
      <c r="R7649" s="404"/>
      <c r="S7649" s="404"/>
      <c r="T7649" s="404"/>
    </row>
    <row r="7650" spans="12:20" ht="16.8">
      <c r="L7650" s="404"/>
      <c r="M7650" s="404"/>
      <c r="N7650" s="404"/>
      <c r="O7650" s="404"/>
      <c r="P7650" s="404"/>
      <c r="Q7650" s="404"/>
      <c r="R7650" s="404"/>
      <c r="S7650" s="404"/>
      <c r="T7650" s="404"/>
    </row>
    <row r="7651" spans="12:20" ht="16.8">
      <c r="L7651" s="404"/>
      <c r="M7651" s="404"/>
      <c r="N7651" s="404"/>
      <c r="O7651" s="404"/>
      <c r="P7651" s="404"/>
      <c r="Q7651" s="404"/>
      <c r="R7651" s="404"/>
      <c r="S7651" s="404"/>
      <c r="T7651" s="404"/>
    </row>
    <row r="7652" spans="12:20" ht="16.8">
      <c r="L7652" s="404"/>
      <c r="M7652" s="404"/>
      <c r="N7652" s="404"/>
      <c r="O7652" s="404"/>
      <c r="P7652" s="404"/>
      <c r="Q7652" s="404"/>
      <c r="R7652" s="404"/>
      <c r="S7652" s="404"/>
      <c r="T7652" s="404"/>
    </row>
    <row r="7653" spans="12:20" ht="16.8">
      <c r="L7653" s="404"/>
      <c r="M7653" s="404"/>
      <c r="N7653" s="404"/>
      <c r="O7653" s="404"/>
      <c r="P7653" s="404"/>
      <c r="Q7653" s="404"/>
      <c r="R7653" s="404"/>
      <c r="S7653" s="404"/>
      <c r="T7653" s="404"/>
    </row>
    <row r="7654" spans="12:20" ht="16.8">
      <c r="L7654" s="404"/>
      <c r="M7654" s="404"/>
      <c r="N7654" s="404"/>
      <c r="O7654" s="404"/>
      <c r="P7654" s="404"/>
      <c r="Q7654" s="404"/>
      <c r="R7654" s="404"/>
      <c r="S7654" s="404"/>
      <c r="T7654" s="404"/>
    </row>
    <row r="7655" spans="12:20" ht="16.8">
      <c r="L7655" s="404"/>
      <c r="M7655" s="404"/>
      <c r="N7655" s="404"/>
      <c r="O7655" s="404"/>
      <c r="P7655" s="404"/>
      <c r="Q7655" s="404"/>
      <c r="R7655" s="404"/>
      <c r="S7655" s="404"/>
      <c r="T7655" s="404"/>
    </row>
    <row r="7656" spans="12:20" ht="16.8">
      <c r="L7656" s="404"/>
      <c r="M7656" s="404"/>
      <c r="N7656" s="404"/>
      <c r="O7656" s="404"/>
      <c r="P7656" s="404"/>
      <c r="Q7656" s="404"/>
      <c r="R7656" s="404"/>
      <c r="S7656" s="404"/>
      <c r="T7656" s="404"/>
    </row>
    <row r="7657" spans="12:20" ht="16.8">
      <c r="L7657" s="404"/>
      <c r="M7657" s="404"/>
      <c r="N7657" s="404"/>
      <c r="O7657" s="404"/>
      <c r="P7657" s="404"/>
      <c r="Q7657" s="404"/>
      <c r="R7657" s="404"/>
      <c r="S7657" s="404"/>
      <c r="T7657" s="404"/>
    </row>
    <row r="7658" spans="12:20" ht="16.8">
      <c r="L7658" s="404"/>
      <c r="M7658" s="404"/>
      <c r="N7658" s="404"/>
      <c r="O7658" s="404"/>
      <c r="P7658" s="404"/>
      <c r="Q7658" s="404"/>
      <c r="R7658" s="404"/>
      <c r="S7658" s="404"/>
      <c r="T7658" s="404"/>
    </row>
    <row r="7659" spans="12:20" ht="16.8">
      <c r="L7659" s="404"/>
      <c r="M7659" s="404"/>
      <c r="N7659" s="404"/>
      <c r="O7659" s="404"/>
      <c r="P7659" s="404"/>
      <c r="Q7659" s="404"/>
      <c r="R7659" s="404"/>
      <c r="S7659" s="404"/>
      <c r="T7659" s="404"/>
    </row>
    <row r="7660" spans="12:20" ht="16.8">
      <c r="L7660" s="404"/>
      <c r="M7660" s="404"/>
      <c r="N7660" s="404"/>
      <c r="O7660" s="404"/>
      <c r="P7660" s="404"/>
      <c r="Q7660" s="404"/>
      <c r="R7660" s="404"/>
      <c r="S7660" s="404"/>
      <c r="T7660" s="404"/>
    </row>
    <row r="7661" spans="12:20" ht="16.8">
      <c r="L7661" s="404"/>
      <c r="M7661" s="404"/>
      <c r="N7661" s="404"/>
      <c r="O7661" s="404"/>
      <c r="P7661" s="404"/>
      <c r="Q7661" s="404"/>
      <c r="R7661" s="404"/>
      <c r="S7661" s="404"/>
      <c r="T7661" s="404"/>
    </row>
    <row r="7662" spans="12:20" ht="16.8">
      <c r="L7662" s="404"/>
      <c r="M7662" s="404"/>
      <c r="N7662" s="404"/>
      <c r="O7662" s="404"/>
      <c r="P7662" s="404"/>
      <c r="Q7662" s="404"/>
      <c r="R7662" s="404"/>
      <c r="S7662" s="404"/>
      <c r="T7662" s="404"/>
    </row>
    <row r="7663" spans="12:20" ht="16.8">
      <c r="L7663" s="404"/>
      <c r="M7663" s="404"/>
      <c r="N7663" s="404"/>
      <c r="O7663" s="404"/>
      <c r="P7663" s="404"/>
      <c r="Q7663" s="404"/>
      <c r="R7663" s="404"/>
      <c r="S7663" s="404"/>
      <c r="T7663" s="404"/>
    </row>
    <row r="7664" spans="12:20" ht="16.8">
      <c r="L7664" s="404"/>
      <c r="M7664" s="404"/>
      <c r="N7664" s="404"/>
      <c r="O7664" s="404"/>
      <c r="P7664" s="404"/>
      <c r="Q7664" s="404"/>
      <c r="R7664" s="404"/>
      <c r="S7664" s="404"/>
      <c r="T7664" s="404"/>
    </row>
    <row r="7665" spans="12:20" ht="16.8">
      <c r="L7665" s="404"/>
      <c r="M7665" s="404"/>
      <c r="N7665" s="404"/>
      <c r="O7665" s="404"/>
      <c r="P7665" s="404"/>
      <c r="Q7665" s="404"/>
      <c r="R7665" s="404"/>
      <c r="S7665" s="404"/>
      <c r="T7665" s="404"/>
    </row>
    <row r="7666" spans="12:20" ht="16.8">
      <c r="L7666" s="404"/>
      <c r="M7666" s="404"/>
      <c r="N7666" s="404"/>
      <c r="O7666" s="404"/>
      <c r="P7666" s="404"/>
      <c r="Q7666" s="404"/>
      <c r="R7666" s="404"/>
      <c r="S7666" s="404"/>
      <c r="T7666" s="404"/>
    </row>
    <row r="7667" spans="12:20" ht="16.8">
      <c r="L7667" s="404"/>
      <c r="M7667" s="404"/>
      <c r="N7667" s="404"/>
      <c r="O7667" s="404"/>
      <c r="P7667" s="404"/>
      <c r="Q7667" s="404"/>
      <c r="R7667" s="404"/>
      <c r="S7667" s="404"/>
      <c r="T7667" s="404"/>
    </row>
    <row r="7668" spans="12:20" ht="16.8">
      <c r="L7668" s="404"/>
      <c r="M7668" s="404"/>
      <c r="N7668" s="404"/>
      <c r="O7668" s="404"/>
      <c r="P7668" s="404"/>
      <c r="Q7668" s="404"/>
      <c r="R7668" s="404"/>
      <c r="S7668" s="404"/>
      <c r="T7668" s="404"/>
    </row>
    <row r="7669" spans="12:20" ht="16.8">
      <c r="L7669" s="404"/>
      <c r="M7669" s="404"/>
      <c r="N7669" s="404"/>
      <c r="O7669" s="404"/>
      <c r="P7669" s="404"/>
      <c r="Q7669" s="404"/>
      <c r="R7669" s="404"/>
      <c r="S7669" s="404"/>
      <c r="T7669" s="404"/>
    </row>
    <row r="7670" spans="12:20" ht="16.8">
      <c r="L7670" s="404"/>
      <c r="M7670" s="404"/>
      <c r="N7670" s="404"/>
      <c r="O7670" s="404"/>
      <c r="P7670" s="404"/>
      <c r="Q7670" s="404"/>
      <c r="R7670" s="404"/>
      <c r="S7670" s="404"/>
      <c r="T7670" s="404"/>
    </row>
    <row r="7671" spans="12:20" ht="16.8">
      <c r="L7671" s="404"/>
      <c r="M7671" s="404"/>
      <c r="N7671" s="404"/>
      <c r="O7671" s="404"/>
      <c r="P7671" s="404"/>
      <c r="Q7671" s="404"/>
      <c r="R7671" s="404"/>
      <c r="S7671" s="404"/>
      <c r="T7671" s="404"/>
    </row>
    <row r="7672" spans="12:20" ht="16.8">
      <c r="L7672" s="404"/>
      <c r="M7672" s="404"/>
      <c r="N7672" s="404"/>
      <c r="O7672" s="404"/>
      <c r="P7672" s="404"/>
      <c r="Q7672" s="404"/>
      <c r="R7672" s="404"/>
      <c r="S7672" s="404"/>
      <c r="T7672" s="404"/>
    </row>
    <row r="7673" spans="12:20" ht="16.8">
      <c r="L7673" s="404"/>
      <c r="M7673" s="404"/>
      <c r="N7673" s="404"/>
      <c r="O7673" s="404"/>
      <c r="P7673" s="404"/>
      <c r="Q7673" s="404"/>
      <c r="R7673" s="404"/>
      <c r="S7673" s="404"/>
      <c r="T7673" s="404"/>
    </row>
    <row r="7674" spans="12:20" ht="16.8">
      <c r="L7674" s="404"/>
      <c r="M7674" s="404"/>
      <c r="N7674" s="404"/>
      <c r="O7674" s="404"/>
      <c r="P7674" s="404"/>
      <c r="Q7674" s="404"/>
      <c r="R7674" s="404"/>
      <c r="S7674" s="404"/>
      <c r="T7674" s="404"/>
    </row>
    <row r="7675" spans="12:20" ht="16.8">
      <c r="L7675" s="404"/>
      <c r="M7675" s="404"/>
      <c r="N7675" s="404"/>
      <c r="O7675" s="404"/>
      <c r="P7675" s="404"/>
      <c r="Q7675" s="404"/>
      <c r="R7675" s="404"/>
      <c r="S7675" s="404"/>
      <c r="T7675" s="404"/>
    </row>
    <row r="7676" spans="12:20" ht="16.8">
      <c r="L7676" s="404"/>
      <c r="M7676" s="404"/>
      <c r="N7676" s="404"/>
      <c r="O7676" s="404"/>
      <c r="P7676" s="404"/>
      <c r="Q7676" s="404"/>
      <c r="R7676" s="404"/>
      <c r="S7676" s="404"/>
      <c r="T7676" s="404"/>
    </row>
    <row r="7677" spans="12:20" ht="16.8">
      <c r="L7677" s="404"/>
      <c r="M7677" s="404"/>
      <c r="N7677" s="404"/>
      <c r="O7677" s="404"/>
      <c r="P7677" s="404"/>
      <c r="Q7677" s="404"/>
      <c r="R7677" s="404"/>
      <c r="S7677" s="404"/>
      <c r="T7677" s="404"/>
    </row>
    <row r="7678" spans="12:20" ht="16.8">
      <c r="L7678" s="404"/>
      <c r="M7678" s="404"/>
      <c r="N7678" s="404"/>
      <c r="O7678" s="404"/>
      <c r="P7678" s="404"/>
      <c r="Q7678" s="404"/>
      <c r="R7678" s="404"/>
      <c r="S7678" s="404"/>
      <c r="T7678" s="404"/>
    </row>
    <row r="7679" spans="12:20" ht="16.8">
      <c r="L7679" s="404"/>
      <c r="M7679" s="404"/>
      <c r="N7679" s="404"/>
      <c r="O7679" s="404"/>
      <c r="P7679" s="404"/>
      <c r="Q7679" s="404"/>
      <c r="R7679" s="404"/>
      <c r="S7679" s="404"/>
      <c r="T7679" s="404"/>
    </row>
    <row r="7680" spans="12:20" ht="16.8">
      <c r="L7680" s="404"/>
      <c r="M7680" s="404"/>
      <c r="N7680" s="404"/>
      <c r="O7680" s="404"/>
      <c r="P7680" s="404"/>
      <c r="Q7680" s="404"/>
      <c r="R7680" s="404"/>
      <c r="S7680" s="404"/>
      <c r="T7680" s="404"/>
    </row>
    <row r="7681" spans="12:20" ht="16.8">
      <c r="L7681" s="404"/>
      <c r="M7681" s="404"/>
      <c r="N7681" s="404"/>
      <c r="O7681" s="404"/>
      <c r="P7681" s="404"/>
      <c r="Q7681" s="404"/>
      <c r="R7681" s="404"/>
      <c r="S7681" s="404"/>
      <c r="T7681" s="404"/>
    </row>
    <row r="7682" spans="12:20" ht="16.8">
      <c r="L7682" s="404"/>
      <c r="M7682" s="404"/>
      <c r="N7682" s="404"/>
      <c r="O7682" s="404"/>
      <c r="P7682" s="404"/>
      <c r="Q7682" s="404"/>
      <c r="R7682" s="404"/>
      <c r="S7682" s="404"/>
      <c r="T7682" s="404"/>
    </row>
    <row r="7683" spans="12:20" ht="16.8">
      <c r="L7683" s="404"/>
      <c r="M7683" s="404"/>
      <c r="N7683" s="404"/>
      <c r="O7683" s="404"/>
      <c r="P7683" s="404"/>
      <c r="Q7683" s="404"/>
      <c r="R7683" s="404"/>
      <c r="S7683" s="404"/>
      <c r="T7683" s="404"/>
    </row>
    <row r="7684" spans="12:20" ht="16.8">
      <c r="L7684" s="404"/>
      <c r="M7684" s="404"/>
      <c r="N7684" s="404"/>
      <c r="O7684" s="404"/>
      <c r="P7684" s="404"/>
      <c r="Q7684" s="404"/>
      <c r="R7684" s="404"/>
      <c r="S7684" s="404"/>
      <c r="T7684" s="404"/>
    </row>
    <row r="7685" spans="12:20" ht="16.8">
      <c r="L7685" s="404"/>
      <c r="M7685" s="404"/>
      <c r="N7685" s="404"/>
      <c r="O7685" s="404"/>
      <c r="P7685" s="404"/>
      <c r="Q7685" s="404"/>
      <c r="R7685" s="404"/>
      <c r="S7685" s="404"/>
      <c r="T7685" s="404"/>
    </row>
    <row r="7686" spans="12:20" ht="16.8">
      <c r="L7686" s="404"/>
      <c r="M7686" s="404"/>
      <c r="N7686" s="404"/>
      <c r="O7686" s="404"/>
      <c r="P7686" s="404"/>
      <c r="Q7686" s="404"/>
      <c r="R7686" s="404"/>
      <c r="S7686" s="404"/>
      <c r="T7686" s="404"/>
    </row>
    <row r="7687" spans="12:20" ht="16.8">
      <c r="L7687" s="404"/>
      <c r="M7687" s="404"/>
      <c r="N7687" s="404"/>
      <c r="O7687" s="404"/>
      <c r="P7687" s="404"/>
      <c r="Q7687" s="404"/>
      <c r="R7687" s="404"/>
      <c r="S7687" s="404"/>
      <c r="T7687" s="404"/>
    </row>
    <row r="7688" spans="12:20" ht="16.8">
      <c r="L7688" s="404"/>
      <c r="M7688" s="404"/>
      <c r="N7688" s="404"/>
      <c r="O7688" s="404"/>
      <c r="P7688" s="404"/>
      <c r="Q7688" s="404"/>
      <c r="R7688" s="404"/>
      <c r="S7688" s="404"/>
      <c r="T7688" s="404"/>
    </row>
    <row r="7689" spans="12:20" ht="16.8">
      <c r="L7689" s="404"/>
      <c r="M7689" s="404"/>
      <c r="N7689" s="404"/>
      <c r="O7689" s="404"/>
      <c r="P7689" s="404"/>
      <c r="Q7689" s="404"/>
      <c r="R7689" s="404"/>
      <c r="S7689" s="404"/>
      <c r="T7689" s="404"/>
    </row>
    <row r="7690" spans="12:20" ht="16.8">
      <c r="L7690" s="404"/>
      <c r="M7690" s="404"/>
      <c r="N7690" s="404"/>
      <c r="O7690" s="404"/>
      <c r="P7690" s="404"/>
      <c r="Q7690" s="404"/>
      <c r="R7690" s="404"/>
      <c r="S7690" s="404"/>
      <c r="T7690" s="404"/>
    </row>
    <row r="7691" spans="12:20" ht="16.8">
      <c r="L7691" s="404"/>
      <c r="M7691" s="404"/>
      <c r="N7691" s="404"/>
      <c r="O7691" s="404"/>
      <c r="P7691" s="404"/>
      <c r="Q7691" s="404"/>
      <c r="R7691" s="404"/>
      <c r="S7691" s="404"/>
      <c r="T7691" s="404"/>
    </row>
    <row r="7692" spans="12:20" ht="16.8">
      <c r="L7692" s="404"/>
      <c r="M7692" s="404"/>
      <c r="N7692" s="404"/>
      <c r="O7692" s="404"/>
      <c r="P7692" s="404"/>
      <c r="Q7692" s="404"/>
      <c r="R7692" s="404"/>
      <c r="S7692" s="404"/>
      <c r="T7692" s="404"/>
    </row>
    <row r="7693" spans="12:20" ht="16.8">
      <c r="L7693" s="404"/>
      <c r="M7693" s="404"/>
      <c r="N7693" s="404"/>
      <c r="O7693" s="404"/>
      <c r="P7693" s="404"/>
      <c r="Q7693" s="404"/>
      <c r="R7693" s="404"/>
      <c r="S7693" s="404"/>
      <c r="T7693" s="404"/>
    </row>
    <row r="7694" spans="12:20" ht="16.8">
      <c r="L7694" s="404"/>
      <c r="M7694" s="404"/>
      <c r="N7694" s="404"/>
      <c r="O7694" s="404"/>
      <c r="P7694" s="404"/>
      <c r="Q7694" s="404"/>
      <c r="R7694" s="404"/>
      <c r="S7694" s="404"/>
      <c r="T7694" s="404"/>
    </row>
    <row r="7695" spans="12:20" ht="16.8">
      <c r="L7695" s="404"/>
      <c r="M7695" s="404"/>
      <c r="N7695" s="404"/>
      <c r="O7695" s="404"/>
      <c r="P7695" s="404"/>
      <c r="Q7695" s="404"/>
      <c r="R7695" s="404"/>
      <c r="S7695" s="404"/>
      <c r="T7695" s="404"/>
    </row>
    <row r="7696" spans="12:20" ht="16.8">
      <c r="L7696" s="404"/>
      <c r="M7696" s="404"/>
      <c r="N7696" s="404"/>
      <c r="O7696" s="404"/>
      <c r="P7696" s="404"/>
      <c r="Q7696" s="404"/>
      <c r="R7696" s="404"/>
      <c r="S7696" s="404"/>
      <c r="T7696" s="404"/>
    </row>
    <row r="7697" spans="12:20" ht="16.8">
      <c r="L7697" s="404"/>
      <c r="M7697" s="404"/>
      <c r="N7697" s="404"/>
      <c r="O7697" s="404"/>
      <c r="P7697" s="404"/>
      <c r="Q7697" s="404"/>
      <c r="R7697" s="404"/>
      <c r="S7697" s="404"/>
      <c r="T7697" s="404"/>
    </row>
    <row r="7698" spans="12:20" ht="16.8">
      <c r="L7698" s="404"/>
      <c r="M7698" s="404"/>
      <c r="N7698" s="404"/>
      <c r="O7698" s="404"/>
      <c r="P7698" s="404"/>
      <c r="Q7698" s="404"/>
      <c r="R7698" s="404"/>
      <c r="S7698" s="404"/>
      <c r="T7698" s="404"/>
    </row>
    <row r="7699" spans="12:20" ht="16.8">
      <c r="L7699" s="404"/>
      <c r="M7699" s="404"/>
      <c r="N7699" s="404"/>
      <c r="O7699" s="404"/>
      <c r="P7699" s="404"/>
      <c r="Q7699" s="404"/>
      <c r="R7699" s="404"/>
      <c r="S7699" s="404"/>
      <c r="T7699" s="404"/>
    </row>
    <row r="7700" spans="12:20" ht="16.8">
      <c r="L7700" s="404"/>
      <c r="M7700" s="404"/>
      <c r="N7700" s="404"/>
      <c r="O7700" s="404"/>
      <c r="P7700" s="404"/>
      <c r="Q7700" s="404"/>
      <c r="R7700" s="404"/>
      <c r="S7700" s="404"/>
      <c r="T7700" s="404"/>
    </row>
    <row r="7701" spans="12:20" ht="16.8">
      <c r="L7701" s="404"/>
      <c r="M7701" s="404"/>
      <c r="N7701" s="404"/>
      <c r="O7701" s="404"/>
      <c r="P7701" s="404"/>
      <c r="Q7701" s="404"/>
      <c r="R7701" s="404"/>
      <c r="S7701" s="404"/>
      <c r="T7701" s="404"/>
    </row>
    <row r="7702" spans="12:20" ht="16.8">
      <c r="L7702" s="404"/>
      <c r="M7702" s="404"/>
      <c r="N7702" s="404"/>
      <c r="O7702" s="404"/>
      <c r="P7702" s="404"/>
      <c r="Q7702" s="404"/>
      <c r="R7702" s="404"/>
      <c r="S7702" s="404"/>
      <c r="T7702" s="404"/>
    </row>
    <row r="7703" spans="12:20" ht="16.8">
      <c r="L7703" s="404"/>
      <c r="M7703" s="404"/>
      <c r="N7703" s="404"/>
      <c r="O7703" s="404"/>
      <c r="P7703" s="404"/>
      <c r="Q7703" s="404"/>
      <c r="R7703" s="404"/>
      <c r="S7703" s="404"/>
      <c r="T7703" s="404"/>
    </row>
    <row r="7704" spans="12:20" ht="16.8">
      <c r="L7704" s="404"/>
      <c r="M7704" s="404"/>
      <c r="N7704" s="404"/>
      <c r="O7704" s="404"/>
      <c r="P7704" s="404"/>
      <c r="Q7704" s="404"/>
      <c r="R7704" s="404"/>
      <c r="S7704" s="404"/>
      <c r="T7704" s="404"/>
    </row>
    <row r="7705" spans="12:20" ht="16.8">
      <c r="L7705" s="404"/>
      <c r="M7705" s="404"/>
      <c r="N7705" s="404"/>
      <c r="O7705" s="404"/>
      <c r="P7705" s="404"/>
      <c r="Q7705" s="404"/>
      <c r="R7705" s="404"/>
      <c r="S7705" s="404"/>
      <c r="T7705" s="404"/>
    </row>
    <row r="7706" spans="12:20" ht="16.8">
      <c r="L7706" s="404"/>
      <c r="M7706" s="404"/>
      <c r="N7706" s="404"/>
      <c r="O7706" s="404"/>
      <c r="P7706" s="404"/>
      <c r="Q7706" s="404"/>
      <c r="R7706" s="404"/>
      <c r="S7706" s="404"/>
      <c r="T7706" s="404"/>
    </row>
    <row r="7707" spans="12:20" ht="16.8">
      <c r="L7707" s="404"/>
      <c r="M7707" s="404"/>
      <c r="N7707" s="404"/>
      <c r="O7707" s="404"/>
      <c r="P7707" s="404"/>
      <c r="Q7707" s="404"/>
      <c r="R7707" s="404"/>
      <c r="S7707" s="404"/>
      <c r="T7707" s="404"/>
    </row>
    <row r="7708" spans="12:20" ht="16.8">
      <c r="L7708" s="404"/>
      <c r="M7708" s="404"/>
      <c r="N7708" s="404"/>
      <c r="O7708" s="404"/>
      <c r="P7708" s="404"/>
      <c r="Q7708" s="404"/>
      <c r="R7708" s="404"/>
      <c r="S7708" s="404"/>
      <c r="T7708" s="404"/>
    </row>
    <row r="7709" spans="12:20" ht="16.8">
      <c r="L7709" s="404"/>
      <c r="M7709" s="404"/>
      <c r="N7709" s="404"/>
      <c r="O7709" s="404"/>
      <c r="P7709" s="404"/>
      <c r="Q7709" s="404"/>
      <c r="R7709" s="404"/>
      <c r="S7709" s="404"/>
      <c r="T7709" s="404"/>
    </row>
    <row r="7710" spans="12:20" ht="16.8">
      <c r="L7710" s="404"/>
      <c r="M7710" s="404"/>
      <c r="N7710" s="404"/>
      <c r="O7710" s="404"/>
      <c r="P7710" s="404"/>
      <c r="Q7710" s="404"/>
      <c r="R7710" s="404"/>
      <c r="S7710" s="404"/>
      <c r="T7710" s="404"/>
    </row>
    <row r="7711" spans="12:20" ht="16.8">
      <c r="L7711" s="404"/>
      <c r="M7711" s="404"/>
      <c r="N7711" s="404"/>
      <c r="O7711" s="404"/>
      <c r="P7711" s="404"/>
      <c r="Q7711" s="404"/>
      <c r="R7711" s="404"/>
      <c r="S7711" s="404"/>
      <c r="T7711" s="404"/>
    </row>
    <row r="7712" spans="12:20" ht="16.8">
      <c r="L7712" s="404"/>
      <c r="M7712" s="404"/>
      <c r="N7712" s="404"/>
      <c r="O7712" s="404"/>
      <c r="P7712" s="404"/>
      <c r="Q7712" s="404"/>
      <c r="R7712" s="404"/>
      <c r="S7712" s="404"/>
      <c r="T7712" s="404"/>
    </row>
    <row r="7713" spans="12:20" ht="16.8">
      <c r="L7713" s="404"/>
      <c r="M7713" s="404"/>
      <c r="N7713" s="404"/>
      <c r="O7713" s="404"/>
      <c r="P7713" s="404"/>
      <c r="Q7713" s="404"/>
      <c r="R7713" s="404"/>
      <c r="S7713" s="404"/>
      <c r="T7713" s="404"/>
    </row>
    <row r="7714" spans="12:20" ht="16.8">
      <c r="L7714" s="404"/>
      <c r="M7714" s="404"/>
      <c r="N7714" s="404"/>
      <c r="O7714" s="404"/>
      <c r="P7714" s="404"/>
      <c r="Q7714" s="404"/>
      <c r="R7714" s="404"/>
      <c r="S7714" s="404"/>
      <c r="T7714" s="404"/>
    </row>
    <row r="7715" spans="12:20" ht="16.8">
      <c r="L7715" s="404"/>
      <c r="M7715" s="404"/>
      <c r="N7715" s="404"/>
      <c r="O7715" s="404"/>
      <c r="P7715" s="404"/>
      <c r="Q7715" s="404"/>
      <c r="R7715" s="404"/>
      <c r="S7715" s="404"/>
      <c r="T7715" s="404"/>
    </row>
    <row r="7716" spans="12:20" ht="16.8">
      <c r="L7716" s="404"/>
      <c r="M7716" s="404"/>
      <c r="N7716" s="404"/>
      <c r="O7716" s="404"/>
      <c r="P7716" s="404"/>
      <c r="Q7716" s="404"/>
      <c r="R7716" s="404"/>
      <c r="S7716" s="404"/>
      <c r="T7716" s="404"/>
    </row>
    <row r="7717" spans="12:20" ht="16.8">
      <c r="L7717" s="404"/>
      <c r="M7717" s="404"/>
      <c r="N7717" s="404"/>
      <c r="O7717" s="404"/>
      <c r="P7717" s="404"/>
      <c r="Q7717" s="404"/>
      <c r="R7717" s="404"/>
      <c r="S7717" s="404"/>
      <c r="T7717" s="404"/>
    </row>
    <row r="7718" spans="12:20" ht="16.8">
      <c r="L7718" s="404"/>
      <c r="M7718" s="404"/>
      <c r="N7718" s="404"/>
      <c r="O7718" s="404"/>
      <c r="P7718" s="404"/>
      <c r="Q7718" s="404"/>
      <c r="R7718" s="404"/>
      <c r="S7718" s="404"/>
      <c r="T7718" s="404"/>
    </row>
    <row r="7719" spans="12:20" ht="16.8">
      <c r="L7719" s="404"/>
      <c r="M7719" s="404"/>
      <c r="N7719" s="404"/>
      <c r="O7719" s="404"/>
      <c r="P7719" s="404"/>
      <c r="Q7719" s="404"/>
      <c r="R7719" s="404"/>
      <c r="S7719" s="404"/>
      <c r="T7719" s="404"/>
    </row>
    <row r="7720" spans="12:20" ht="16.8">
      <c r="L7720" s="404"/>
      <c r="M7720" s="404"/>
      <c r="N7720" s="404"/>
      <c r="O7720" s="404"/>
      <c r="P7720" s="404"/>
      <c r="Q7720" s="404"/>
      <c r="R7720" s="404"/>
      <c r="S7720" s="404"/>
      <c r="T7720" s="404"/>
    </row>
    <row r="7721" spans="12:20" ht="16.8">
      <c r="L7721" s="404"/>
      <c r="M7721" s="404"/>
      <c r="N7721" s="404"/>
      <c r="O7721" s="404"/>
      <c r="P7721" s="404"/>
      <c r="Q7721" s="404"/>
      <c r="R7721" s="404"/>
      <c r="S7721" s="404"/>
      <c r="T7721" s="404"/>
    </row>
    <row r="7722" spans="12:20" ht="16.8">
      <c r="L7722" s="404"/>
      <c r="M7722" s="404"/>
      <c r="N7722" s="404"/>
      <c r="O7722" s="404"/>
      <c r="P7722" s="404"/>
      <c r="Q7722" s="404"/>
      <c r="R7722" s="404"/>
      <c r="S7722" s="404"/>
      <c r="T7722" s="404"/>
    </row>
    <row r="7723" spans="12:20" ht="16.8">
      <c r="L7723" s="404"/>
      <c r="M7723" s="404"/>
      <c r="N7723" s="404"/>
      <c r="O7723" s="404"/>
      <c r="P7723" s="404"/>
      <c r="Q7723" s="404"/>
      <c r="R7723" s="404"/>
      <c r="S7723" s="404"/>
      <c r="T7723" s="404"/>
    </row>
    <row r="7724" spans="12:20" ht="16.8">
      <c r="L7724" s="404"/>
      <c r="M7724" s="404"/>
      <c r="N7724" s="404"/>
      <c r="O7724" s="404"/>
      <c r="P7724" s="404"/>
      <c r="Q7724" s="404"/>
      <c r="R7724" s="404"/>
      <c r="S7724" s="404"/>
      <c r="T7724" s="404"/>
    </row>
    <row r="7725" spans="12:20" ht="16.8">
      <c r="L7725" s="404"/>
      <c r="M7725" s="404"/>
      <c r="N7725" s="404"/>
      <c r="O7725" s="404"/>
      <c r="P7725" s="404"/>
      <c r="Q7725" s="404"/>
      <c r="R7725" s="404"/>
      <c r="S7725" s="404"/>
      <c r="T7725" s="404"/>
    </row>
    <row r="7726" spans="12:20" ht="16.8">
      <c r="L7726" s="404"/>
      <c r="M7726" s="404"/>
      <c r="N7726" s="404"/>
      <c r="O7726" s="404"/>
      <c r="P7726" s="404"/>
      <c r="Q7726" s="404"/>
      <c r="R7726" s="404"/>
      <c r="S7726" s="404"/>
      <c r="T7726" s="404"/>
    </row>
    <row r="7727" spans="12:20" ht="16.8">
      <c r="L7727" s="404"/>
      <c r="M7727" s="404"/>
      <c r="N7727" s="404"/>
      <c r="O7727" s="404"/>
      <c r="P7727" s="404"/>
      <c r="Q7727" s="404"/>
      <c r="R7727" s="404"/>
      <c r="S7727" s="404"/>
      <c r="T7727" s="404"/>
    </row>
    <row r="7728" spans="12:20" ht="16.8">
      <c r="L7728" s="404"/>
      <c r="M7728" s="404"/>
      <c r="N7728" s="404"/>
      <c r="O7728" s="404"/>
      <c r="P7728" s="404"/>
      <c r="Q7728" s="404"/>
      <c r="R7728" s="404"/>
      <c r="S7728" s="404"/>
      <c r="T7728" s="404"/>
    </row>
    <row r="7729" spans="12:20" ht="16.8">
      <c r="L7729" s="404"/>
      <c r="M7729" s="404"/>
      <c r="N7729" s="404"/>
      <c r="O7729" s="404"/>
      <c r="P7729" s="404"/>
      <c r="Q7729" s="404"/>
      <c r="R7729" s="404"/>
      <c r="S7729" s="404"/>
      <c r="T7729" s="404"/>
    </row>
    <row r="7730" spans="12:20" ht="16.8">
      <c r="L7730" s="404"/>
      <c r="M7730" s="404"/>
      <c r="N7730" s="404"/>
      <c r="O7730" s="404"/>
      <c r="P7730" s="404"/>
      <c r="Q7730" s="404"/>
      <c r="R7730" s="404"/>
      <c r="S7730" s="404"/>
      <c r="T7730" s="404"/>
    </row>
    <row r="7731" spans="12:20" ht="16.8">
      <c r="L7731" s="404"/>
      <c r="M7731" s="404"/>
      <c r="N7731" s="404"/>
      <c r="O7731" s="404"/>
      <c r="P7731" s="404"/>
      <c r="Q7731" s="404"/>
      <c r="R7731" s="404"/>
      <c r="S7731" s="404"/>
      <c r="T7731" s="404"/>
    </row>
    <row r="7732" spans="12:20" ht="16.8">
      <c r="L7732" s="404"/>
      <c r="M7732" s="404"/>
      <c r="N7732" s="404"/>
      <c r="O7732" s="404"/>
      <c r="P7732" s="404"/>
      <c r="Q7732" s="404"/>
      <c r="R7732" s="404"/>
      <c r="S7732" s="404"/>
      <c r="T7732" s="404"/>
    </row>
    <row r="7733" spans="12:20" ht="16.8">
      <c r="L7733" s="404"/>
      <c r="M7733" s="404"/>
      <c r="N7733" s="404"/>
      <c r="O7733" s="404"/>
      <c r="P7733" s="404"/>
      <c r="Q7733" s="404"/>
      <c r="R7733" s="404"/>
      <c r="S7733" s="404"/>
      <c r="T7733" s="404"/>
    </row>
    <row r="7734" spans="12:20" ht="16.8">
      <c r="L7734" s="404"/>
      <c r="M7734" s="404"/>
      <c r="N7734" s="404"/>
      <c r="O7734" s="404"/>
      <c r="P7734" s="404"/>
      <c r="Q7734" s="404"/>
      <c r="R7734" s="404"/>
      <c r="S7734" s="404"/>
      <c r="T7734" s="404"/>
    </row>
    <row r="7735" spans="12:20" ht="16.8">
      <c r="L7735" s="404"/>
      <c r="M7735" s="404"/>
      <c r="N7735" s="404"/>
      <c r="O7735" s="404"/>
      <c r="P7735" s="404"/>
      <c r="Q7735" s="404"/>
      <c r="R7735" s="404"/>
      <c r="S7735" s="404"/>
      <c r="T7735" s="404"/>
    </row>
    <row r="7736" spans="12:20" ht="16.8">
      <c r="L7736" s="404"/>
      <c r="M7736" s="404"/>
      <c r="N7736" s="404"/>
      <c r="O7736" s="404"/>
      <c r="P7736" s="404"/>
      <c r="Q7736" s="404"/>
      <c r="R7736" s="404"/>
      <c r="S7736" s="404"/>
      <c r="T7736" s="404"/>
    </row>
    <row r="7737" spans="12:20" ht="16.8">
      <c r="L7737" s="404"/>
      <c r="M7737" s="404"/>
      <c r="N7737" s="404"/>
      <c r="O7737" s="404"/>
      <c r="P7737" s="404"/>
      <c r="Q7737" s="404"/>
      <c r="R7737" s="404"/>
      <c r="S7737" s="404"/>
      <c r="T7737" s="404"/>
    </row>
    <row r="7738" spans="12:20" ht="16.8">
      <c r="L7738" s="404"/>
      <c r="M7738" s="404"/>
      <c r="N7738" s="404"/>
      <c r="O7738" s="404"/>
      <c r="P7738" s="404"/>
      <c r="Q7738" s="404"/>
      <c r="R7738" s="404"/>
      <c r="S7738" s="404"/>
      <c r="T7738" s="404"/>
    </row>
    <row r="7739" spans="12:20" ht="16.8">
      <c r="L7739" s="404"/>
      <c r="M7739" s="404"/>
      <c r="N7739" s="404"/>
      <c r="O7739" s="404"/>
      <c r="P7739" s="404"/>
      <c r="Q7739" s="404"/>
      <c r="R7739" s="404"/>
      <c r="S7739" s="404"/>
      <c r="T7739" s="404"/>
    </row>
    <row r="7740" spans="12:20" ht="16.8">
      <c r="L7740" s="404"/>
      <c r="M7740" s="404"/>
      <c r="N7740" s="404"/>
      <c r="O7740" s="404"/>
      <c r="P7740" s="404"/>
      <c r="Q7740" s="404"/>
      <c r="R7740" s="404"/>
      <c r="S7740" s="404"/>
      <c r="T7740" s="404"/>
    </row>
    <row r="7741" spans="12:20" ht="16.8">
      <c r="L7741" s="404"/>
      <c r="M7741" s="404"/>
      <c r="N7741" s="404"/>
      <c r="O7741" s="404"/>
      <c r="P7741" s="404"/>
      <c r="Q7741" s="404"/>
      <c r="R7741" s="404"/>
      <c r="S7741" s="404"/>
      <c r="T7741" s="404"/>
    </row>
    <row r="7742" spans="12:20" ht="16.8">
      <c r="L7742" s="404"/>
      <c r="M7742" s="404"/>
      <c r="N7742" s="404"/>
      <c r="O7742" s="404"/>
      <c r="P7742" s="404"/>
      <c r="Q7742" s="404"/>
      <c r="R7742" s="404"/>
      <c r="S7742" s="404"/>
      <c r="T7742" s="404"/>
    </row>
    <row r="7743" spans="12:20" ht="16.8">
      <c r="L7743" s="404"/>
      <c r="M7743" s="404"/>
      <c r="N7743" s="404"/>
      <c r="O7743" s="404"/>
      <c r="P7743" s="404"/>
      <c r="Q7743" s="404"/>
      <c r="R7743" s="404"/>
      <c r="S7743" s="404"/>
      <c r="T7743" s="404"/>
    </row>
    <row r="7744" spans="12:20" ht="16.8">
      <c r="L7744" s="404"/>
      <c r="M7744" s="404"/>
      <c r="N7744" s="404"/>
      <c r="O7744" s="404"/>
      <c r="P7744" s="404"/>
      <c r="Q7744" s="404"/>
      <c r="R7744" s="404"/>
      <c r="S7744" s="404"/>
      <c r="T7744" s="404"/>
    </row>
    <row r="7745" spans="12:20" ht="16.8">
      <c r="L7745" s="404"/>
      <c r="M7745" s="404"/>
      <c r="N7745" s="404"/>
      <c r="O7745" s="404"/>
      <c r="P7745" s="404"/>
      <c r="Q7745" s="404"/>
      <c r="R7745" s="404"/>
      <c r="S7745" s="404"/>
      <c r="T7745" s="404"/>
    </row>
    <row r="7746" spans="12:20" ht="16.8">
      <c r="L7746" s="404"/>
      <c r="M7746" s="404"/>
      <c r="N7746" s="404"/>
      <c r="O7746" s="404"/>
      <c r="P7746" s="404"/>
      <c r="Q7746" s="404"/>
      <c r="R7746" s="404"/>
      <c r="S7746" s="404"/>
      <c r="T7746" s="404"/>
    </row>
    <row r="7747" spans="12:20" ht="16.8">
      <c r="L7747" s="404"/>
      <c r="M7747" s="404"/>
      <c r="N7747" s="404"/>
      <c r="O7747" s="404"/>
      <c r="P7747" s="404"/>
      <c r="Q7747" s="404"/>
      <c r="R7747" s="404"/>
      <c r="S7747" s="404"/>
      <c r="T7747" s="404"/>
    </row>
    <row r="7748" spans="12:20" ht="16.8">
      <c r="L7748" s="404"/>
      <c r="M7748" s="404"/>
      <c r="N7748" s="404"/>
      <c r="O7748" s="404"/>
      <c r="P7748" s="404"/>
      <c r="Q7748" s="404"/>
      <c r="R7748" s="404"/>
      <c r="S7748" s="404"/>
      <c r="T7748" s="404"/>
    </row>
    <row r="7749" spans="12:20" ht="16.8">
      <c r="L7749" s="404"/>
      <c r="M7749" s="404"/>
      <c r="N7749" s="404"/>
      <c r="O7749" s="404"/>
      <c r="P7749" s="404"/>
      <c r="Q7749" s="404"/>
      <c r="R7749" s="404"/>
      <c r="S7749" s="404"/>
      <c r="T7749" s="404"/>
    </row>
    <row r="7750" spans="12:20" ht="16.8">
      <c r="L7750" s="404"/>
      <c r="M7750" s="404"/>
      <c r="N7750" s="404"/>
      <c r="O7750" s="404"/>
      <c r="P7750" s="404"/>
      <c r="Q7750" s="404"/>
      <c r="R7750" s="404"/>
      <c r="S7750" s="404"/>
      <c r="T7750" s="404"/>
    </row>
    <row r="7751" spans="12:20" ht="16.8">
      <c r="L7751" s="404"/>
      <c r="M7751" s="404"/>
      <c r="N7751" s="404"/>
      <c r="O7751" s="404"/>
      <c r="P7751" s="404"/>
      <c r="Q7751" s="404"/>
      <c r="R7751" s="404"/>
      <c r="S7751" s="404"/>
      <c r="T7751" s="404"/>
    </row>
    <row r="7752" spans="12:20" ht="16.8">
      <c r="L7752" s="404"/>
      <c r="M7752" s="404"/>
      <c r="N7752" s="404"/>
      <c r="O7752" s="404"/>
      <c r="P7752" s="404"/>
      <c r="Q7752" s="404"/>
      <c r="R7752" s="404"/>
      <c r="S7752" s="404"/>
      <c r="T7752" s="404"/>
    </row>
    <row r="7753" spans="12:20" ht="16.8">
      <c r="L7753" s="404"/>
      <c r="M7753" s="404"/>
      <c r="N7753" s="404"/>
      <c r="O7753" s="404"/>
      <c r="P7753" s="404"/>
      <c r="Q7753" s="404"/>
      <c r="R7753" s="404"/>
      <c r="S7753" s="404"/>
      <c r="T7753" s="404"/>
    </row>
    <row r="7754" spans="12:20" ht="16.8">
      <c r="L7754" s="404"/>
      <c r="M7754" s="404"/>
      <c r="N7754" s="404"/>
      <c r="O7754" s="404"/>
      <c r="P7754" s="404"/>
      <c r="Q7754" s="404"/>
      <c r="R7754" s="404"/>
      <c r="S7754" s="404"/>
      <c r="T7754" s="404"/>
    </row>
    <row r="7755" spans="12:20" ht="16.8">
      <c r="L7755" s="404"/>
      <c r="M7755" s="404"/>
      <c r="N7755" s="404"/>
      <c r="O7755" s="404"/>
      <c r="P7755" s="404"/>
      <c r="Q7755" s="404"/>
      <c r="R7755" s="404"/>
      <c r="S7755" s="404"/>
      <c r="T7755" s="404"/>
    </row>
    <row r="7756" spans="12:20" ht="16.8">
      <c r="L7756" s="404"/>
      <c r="M7756" s="404"/>
      <c r="N7756" s="404"/>
      <c r="O7756" s="404"/>
      <c r="P7756" s="404"/>
      <c r="Q7756" s="404"/>
      <c r="R7756" s="404"/>
      <c r="S7756" s="404"/>
      <c r="T7756" s="404"/>
    </row>
    <row r="7757" spans="12:20" ht="16.8">
      <c r="L7757" s="404"/>
      <c r="M7757" s="404"/>
      <c r="N7757" s="404"/>
      <c r="O7757" s="404"/>
      <c r="P7757" s="404"/>
      <c r="Q7757" s="404"/>
      <c r="R7757" s="404"/>
      <c r="S7757" s="404"/>
      <c r="T7757" s="404"/>
    </row>
    <row r="7758" spans="12:20" ht="16.8">
      <c r="L7758" s="404"/>
      <c r="M7758" s="404"/>
      <c r="N7758" s="404"/>
      <c r="O7758" s="404"/>
      <c r="P7758" s="404"/>
      <c r="Q7758" s="404"/>
      <c r="R7758" s="404"/>
      <c r="S7758" s="404"/>
      <c r="T7758" s="404"/>
    </row>
    <row r="7759" spans="12:20" ht="16.8">
      <c r="L7759" s="404"/>
      <c r="M7759" s="404"/>
      <c r="N7759" s="404"/>
      <c r="O7759" s="404"/>
      <c r="P7759" s="404"/>
      <c r="Q7759" s="404"/>
      <c r="R7759" s="404"/>
      <c r="S7759" s="404"/>
      <c r="T7759" s="404"/>
    </row>
    <row r="7760" spans="12:20" ht="16.8">
      <c r="L7760" s="404"/>
      <c r="M7760" s="404"/>
      <c r="N7760" s="404"/>
      <c r="O7760" s="404"/>
      <c r="P7760" s="404"/>
      <c r="Q7760" s="404"/>
      <c r="R7760" s="404"/>
      <c r="S7760" s="404"/>
      <c r="T7760" s="404"/>
    </row>
    <row r="7761" spans="12:20" ht="16.8">
      <c r="L7761" s="404"/>
      <c r="M7761" s="404"/>
      <c r="N7761" s="404"/>
      <c r="O7761" s="404"/>
      <c r="P7761" s="404"/>
      <c r="Q7761" s="404"/>
      <c r="R7761" s="404"/>
      <c r="S7761" s="404"/>
      <c r="T7761" s="404"/>
    </row>
    <row r="7762" spans="12:20" ht="16.8">
      <c r="L7762" s="404"/>
      <c r="M7762" s="404"/>
      <c r="N7762" s="404"/>
      <c r="O7762" s="404"/>
      <c r="P7762" s="404"/>
      <c r="Q7762" s="404"/>
      <c r="R7762" s="404"/>
      <c r="S7762" s="404"/>
      <c r="T7762" s="404"/>
    </row>
    <row r="7763" spans="12:20" ht="16.8">
      <c r="L7763" s="404"/>
      <c r="M7763" s="404"/>
      <c r="N7763" s="404"/>
      <c r="O7763" s="404"/>
      <c r="P7763" s="404"/>
      <c r="Q7763" s="404"/>
      <c r="R7763" s="404"/>
      <c r="S7763" s="404"/>
      <c r="T7763" s="404"/>
    </row>
    <row r="7764" spans="12:20" ht="16.8">
      <c r="L7764" s="404"/>
      <c r="M7764" s="404"/>
      <c r="N7764" s="404"/>
      <c r="O7764" s="404"/>
      <c r="P7764" s="404"/>
      <c r="Q7764" s="404"/>
      <c r="R7764" s="404"/>
      <c r="S7764" s="404"/>
      <c r="T7764" s="404"/>
    </row>
    <row r="7765" spans="12:20" ht="16.8">
      <c r="L7765" s="404"/>
      <c r="M7765" s="404"/>
      <c r="N7765" s="404"/>
      <c r="O7765" s="404"/>
      <c r="P7765" s="404"/>
      <c r="Q7765" s="404"/>
      <c r="R7765" s="404"/>
      <c r="S7765" s="404"/>
      <c r="T7765" s="404"/>
    </row>
    <row r="7766" spans="12:20" ht="16.8">
      <c r="L7766" s="404"/>
      <c r="M7766" s="404"/>
      <c r="N7766" s="404"/>
      <c r="O7766" s="404"/>
      <c r="P7766" s="404"/>
      <c r="Q7766" s="404"/>
      <c r="R7766" s="404"/>
      <c r="S7766" s="404"/>
      <c r="T7766" s="404"/>
    </row>
    <row r="7767" spans="12:20" ht="16.8">
      <c r="L7767" s="404"/>
      <c r="M7767" s="404"/>
      <c r="N7767" s="404"/>
      <c r="O7767" s="404"/>
      <c r="P7767" s="404"/>
      <c r="Q7767" s="404"/>
      <c r="R7767" s="404"/>
      <c r="S7767" s="404"/>
      <c r="T7767" s="404"/>
    </row>
    <row r="7768" spans="12:20" ht="16.8">
      <c r="L7768" s="404"/>
      <c r="M7768" s="404"/>
      <c r="N7768" s="404"/>
      <c r="O7768" s="404"/>
      <c r="P7768" s="404"/>
      <c r="Q7768" s="404"/>
      <c r="R7768" s="404"/>
      <c r="S7768" s="404"/>
      <c r="T7768" s="404"/>
    </row>
    <row r="7769" spans="12:20" ht="16.8">
      <c r="L7769" s="404"/>
      <c r="M7769" s="404"/>
      <c r="N7769" s="404"/>
      <c r="O7769" s="404"/>
      <c r="P7769" s="404"/>
      <c r="Q7769" s="404"/>
      <c r="R7769" s="404"/>
      <c r="S7769" s="404"/>
      <c r="T7769" s="404"/>
    </row>
    <row r="7770" spans="12:20" ht="16.8">
      <c r="L7770" s="404"/>
      <c r="M7770" s="404"/>
      <c r="N7770" s="404"/>
      <c r="O7770" s="404"/>
      <c r="P7770" s="404"/>
      <c r="Q7770" s="404"/>
      <c r="R7770" s="404"/>
      <c r="S7770" s="404"/>
      <c r="T7770" s="404"/>
    </row>
    <row r="7771" spans="12:20" ht="16.8">
      <c r="L7771" s="404"/>
      <c r="M7771" s="404"/>
      <c r="N7771" s="404"/>
      <c r="O7771" s="404"/>
      <c r="P7771" s="404"/>
      <c r="Q7771" s="404"/>
      <c r="R7771" s="404"/>
      <c r="S7771" s="404"/>
      <c r="T7771" s="404"/>
    </row>
    <row r="7772" spans="12:20" ht="16.8">
      <c r="L7772" s="404"/>
      <c r="M7772" s="404"/>
      <c r="N7772" s="404"/>
      <c r="O7772" s="404"/>
      <c r="P7772" s="404"/>
      <c r="Q7772" s="404"/>
      <c r="R7772" s="404"/>
      <c r="S7772" s="404"/>
      <c r="T7772" s="404"/>
    </row>
    <row r="7773" spans="12:20" ht="16.8">
      <c r="L7773" s="404"/>
      <c r="M7773" s="404"/>
      <c r="N7773" s="404"/>
      <c r="O7773" s="404"/>
      <c r="P7773" s="404"/>
      <c r="Q7773" s="404"/>
      <c r="R7773" s="404"/>
      <c r="S7773" s="404"/>
      <c r="T7773" s="404"/>
    </row>
    <row r="7774" spans="12:20" ht="16.8">
      <c r="L7774" s="404"/>
      <c r="M7774" s="404"/>
      <c r="N7774" s="404"/>
      <c r="O7774" s="404"/>
      <c r="P7774" s="404"/>
      <c r="Q7774" s="404"/>
      <c r="R7774" s="404"/>
      <c r="S7774" s="404"/>
      <c r="T7774" s="404"/>
    </row>
    <row r="7775" spans="12:20" ht="16.8">
      <c r="L7775" s="404"/>
      <c r="M7775" s="404"/>
      <c r="N7775" s="404"/>
      <c r="O7775" s="404"/>
      <c r="P7775" s="404"/>
      <c r="Q7775" s="404"/>
      <c r="R7775" s="404"/>
      <c r="S7775" s="404"/>
      <c r="T7775" s="404"/>
    </row>
    <row r="7776" spans="12:20" ht="16.8">
      <c r="L7776" s="404"/>
      <c r="M7776" s="404"/>
      <c r="N7776" s="404"/>
      <c r="O7776" s="404"/>
      <c r="P7776" s="404"/>
      <c r="Q7776" s="404"/>
      <c r="R7776" s="404"/>
      <c r="S7776" s="404"/>
      <c r="T7776" s="404"/>
    </row>
    <row r="7777" spans="12:20" ht="16.8">
      <c r="L7777" s="404"/>
      <c r="M7777" s="404"/>
      <c r="N7777" s="404"/>
      <c r="O7777" s="404"/>
      <c r="P7777" s="404"/>
      <c r="Q7777" s="404"/>
      <c r="R7777" s="404"/>
      <c r="S7777" s="404"/>
      <c r="T7777" s="404"/>
    </row>
    <row r="7778" spans="12:20" ht="16.8">
      <c r="L7778" s="404"/>
      <c r="M7778" s="404"/>
      <c r="N7778" s="404"/>
      <c r="O7778" s="404"/>
      <c r="P7778" s="404"/>
      <c r="Q7778" s="404"/>
      <c r="R7778" s="404"/>
      <c r="S7778" s="404"/>
      <c r="T7778" s="404"/>
    </row>
    <row r="7779" spans="12:20" ht="16.8">
      <c r="L7779" s="404"/>
      <c r="M7779" s="404"/>
      <c r="N7779" s="404"/>
      <c r="O7779" s="404"/>
      <c r="P7779" s="404"/>
      <c r="Q7779" s="404"/>
      <c r="R7779" s="404"/>
      <c r="S7779" s="404"/>
      <c r="T7779" s="404"/>
    </row>
    <row r="7780" spans="12:20" ht="16.8">
      <c r="L7780" s="404"/>
      <c r="M7780" s="404"/>
      <c r="N7780" s="404"/>
      <c r="O7780" s="404"/>
      <c r="P7780" s="404"/>
      <c r="Q7780" s="404"/>
      <c r="R7780" s="404"/>
      <c r="S7780" s="404"/>
      <c r="T7780" s="404"/>
    </row>
    <row r="7781" spans="12:20" ht="16.8">
      <c r="L7781" s="404"/>
      <c r="M7781" s="404"/>
      <c r="N7781" s="404"/>
      <c r="O7781" s="404"/>
      <c r="P7781" s="404"/>
      <c r="Q7781" s="404"/>
      <c r="R7781" s="404"/>
      <c r="S7781" s="404"/>
      <c r="T7781" s="404"/>
    </row>
    <row r="7782" spans="12:20" ht="16.8">
      <c r="L7782" s="404"/>
      <c r="M7782" s="404"/>
      <c r="N7782" s="404"/>
      <c r="O7782" s="404"/>
      <c r="P7782" s="404"/>
      <c r="Q7782" s="404"/>
      <c r="R7782" s="404"/>
      <c r="S7782" s="404"/>
      <c r="T7782" s="404"/>
    </row>
    <row r="7783" spans="12:20" ht="16.8">
      <c r="L7783" s="404"/>
      <c r="M7783" s="404"/>
      <c r="N7783" s="404"/>
      <c r="O7783" s="404"/>
      <c r="P7783" s="404"/>
      <c r="Q7783" s="404"/>
      <c r="R7783" s="404"/>
      <c r="S7783" s="404"/>
      <c r="T7783" s="404"/>
    </row>
    <row r="7784" spans="12:20" ht="16.8">
      <c r="L7784" s="404"/>
      <c r="M7784" s="404"/>
      <c r="N7784" s="404"/>
      <c r="O7784" s="404"/>
      <c r="P7784" s="404"/>
      <c r="Q7784" s="404"/>
      <c r="R7784" s="404"/>
      <c r="S7784" s="404"/>
      <c r="T7784" s="404"/>
    </row>
    <row r="7785" spans="12:20" ht="16.8">
      <c r="L7785" s="404"/>
      <c r="M7785" s="404"/>
      <c r="N7785" s="404"/>
      <c r="O7785" s="404"/>
      <c r="P7785" s="404"/>
      <c r="Q7785" s="404"/>
      <c r="R7785" s="404"/>
      <c r="S7785" s="404"/>
      <c r="T7785" s="404"/>
    </row>
    <row r="7786" spans="12:20" ht="16.8">
      <c r="L7786" s="404"/>
      <c r="M7786" s="404"/>
      <c r="N7786" s="404"/>
      <c r="O7786" s="404"/>
      <c r="P7786" s="404"/>
      <c r="Q7786" s="404"/>
      <c r="R7786" s="404"/>
      <c r="S7786" s="404"/>
      <c r="T7786" s="404"/>
    </row>
    <row r="7787" spans="12:20" ht="16.8">
      <c r="L7787" s="404"/>
      <c r="M7787" s="404"/>
      <c r="N7787" s="404"/>
      <c r="O7787" s="404"/>
      <c r="P7787" s="404"/>
      <c r="Q7787" s="404"/>
      <c r="R7787" s="404"/>
      <c r="S7787" s="404"/>
      <c r="T7787" s="404"/>
    </row>
    <row r="7788" spans="12:20" ht="16.8">
      <c r="L7788" s="404"/>
      <c r="M7788" s="404"/>
      <c r="N7788" s="404"/>
      <c r="O7788" s="404"/>
      <c r="P7788" s="404"/>
      <c r="Q7788" s="404"/>
      <c r="R7788" s="404"/>
      <c r="S7788" s="404"/>
      <c r="T7788" s="404"/>
    </row>
    <row r="7789" spans="12:20" ht="16.8">
      <c r="L7789" s="404"/>
      <c r="M7789" s="404"/>
      <c r="N7789" s="404"/>
      <c r="O7789" s="404"/>
      <c r="P7789" s="404"/>
      <c r="Q7789" s="404"/>
      <c r="R7789" s="404"/>
      <c r="S7789" s="404"/>
      <c r="T7789" s="404"/>
    </row>
    <row r="7790" spans="12:20" ht="16.8">
      <c r="L7790" s="404"/>
      <c r="M7790" s="404"/>
      <c r="N7790" s="404"/>
      <c r="O7790" s="404"/>
      <c r="P7790" s="404"/>
      <c r="Q7790" s="404"/>
      <c r="R7790" s="404"/>
      <c r="S7790" s="404"/>
      <c r="T7790" s="404"/>
    </row>
    <row r="7791" spans="12:20" ht="16.8">
      <c r="L7791" s="404"/>
      <c r="M7791" s="404"/>
      <c r="N7791" s="404"/>
      <c r="O7791" s="404"/>
      <c r="P7791" s="404"/>
      <c r="Q7791" s="404"/>
      <c r="R7791" s="404"/>
      <c r="S7791" s="404"/>
      <c r="T7791" s="404"/>
    </row>
    <row r="7792" spans="12:20" ht="16.8">
      <c r="L7792" s="404"/>
      <c r="M7792" s="404"/>
      <c r="N7792" s="404"/>
      <c r="O7792" s="404"/>
      <c r="P7792" s="404"/>
      <c r="Q7792" s="404"/>
      <c r="R7792" s="404"/>
      <c r="S7792" s="404"/>
      <c r="T7792" s="404"/>
    </row>
    <row r="7793" spans="12:20" ht="16.8">
      <c r="L7793" s="404"/>
      <c r="M7793" s="404"/>
      <c r="N7793" s="404"/>
      <c r="O7793" s="404"/>
      <c r="P7793" s="404"/>
      <c r="Q7793" s="404"/>
      <c r="R7793" s="404"/>
      <c r="S7793" s="404"/>
      <c r="T7793" s="404"/>
    </row>
    <row r="7794" spans="12:20" ht="16.8">
      <c r="L7794" s="404"/>
      <c r="M7794" s="404"/>
      <c r="N7794" s="404"/>
      <c r="O7794" s="404"/>
      <c r="P7794" s="404"/>
      <c r="Q7794" s="404"/>
      <c r="R7794" s="404"/>
      <c r="S7794" s="404"/>
      <c r="T7794" s="404"/>
    </row>
    <row r="7795" spans="12:20" ht="16.8">
      <c r="L7795" s="404"/>
      <c r="M7795" s="404"/>
      <c r="N7795" s="404"/>
      <c r="O7795" s="404"/>
      <c r="P7795" s="404"/>
      <c r="Q7795" s="404"/>
      <c r="R7795" s="404"/>
      <c r="S7795" s="404"/>
      <c r="T7795" s="404"/>
    </row>
    <row r="7796" spans="12:20" ht="16.8">
      <c r="L7796" s="404"/>
      <c r="M7796" s="404"/>
      <c r="N7796" s="404"/>
      <c r="O7796" s="404"/>
      <c r="P7796" s="404"/>
      <c r="Q7796" s="404"/>
      <c r="R7796" s="404"/>
      <c r="S7796" s="404"/>
      <c r="T7796" s="404"/>
    </row>
    <row r="7797" spans="12:20" ht="16.8">
      <c r="L7797" s="404"/>
      <c r="M7797" s="404"/>
      <c r="N7797" s="404"/>
      <c r="O7797" s="404"/>
      <c r="P7797" s="404"/>
      <c r="Q7797" s="404"/>
      <c r="R7797" s="404"/>
      <c r="S7797" s="404"/>
      <c r="T7797" s="404"/>
    </row>
    <row r="7798" spans="12:20" ht="16.8">
      <c r="L7798" s="404"/>
      <c r="M7798" s="404"/>
      <c r="N7798" s="404"/>
      <c r="O7798" s="404"/>
      <c r="P7798" s="404"/>
      <c r="Q7798" s="404"/>
      <c r="R7798" s="404"/>
      <c r="S7798" s="404"/>
      <c r="T7798" s="404"/>
    </row>
    <row r="7799" spans="12:20" ht="16.8">
      <c r="L7799" s="404"/>
      <c r="M7799" s="404"/>
      <c r="N7799" s="404"/>
      <c r="O7799" s="404"/>
      <c r="P7799" s="404"/>
      <c r="Q7799" s="404"/>
      <c r="R7799" s="404"/>
      <c r="S7799" s="404"/>
      <c r="T7799" s="404"/>
    </row>
    <row r="7800" spans="12:20" ht="16.8">
      <c r="L7800" s="404"/>
      <c r="M7800" s="404"/>
      <c r="N7800" s="404"/>
      <c r="O7800" s="404"/>
      <c r="P7800" s="404"/>
      <c r="Q7800" s="404"/>
      <c r="R7800" s="404"/>
      <c r="S7800" s="404"/>
      <c r="T7800" s="404"/>
    </row>
    <row r="7801" spans="12:20" ht="16.8">
      <c r="L7801" s="404"/>
      <c r="M7801" s="404"/>
      <c r="N7801" s="404"/>
      <c r="O7801" s="404"/>
      <c r="P7801" s="404"/>
      <c r="Q7801" s="404"/>
      <c r="R7801" s="404"/>
      <c r="S7801" s="404"/>
      <c r="T7801" s="404"/>
    </row>
    <row r="7802" spans="12:20" ht="16.8">
      <c r="L7802" s="404"/>
      <c r="M7802" s="404"/>
      <c r="N7802" s="404"/>
      <c r="O7802" s="404"/>
      <c r="P7802" s="404"/>
      <c r="Q7802" s="404"/>
      <c r="R7802" s="404"/>
      <c r="S7802" s="404"/>
      <c r="T7802" s="404"/>
    </row>
    <row r="7803" spans="12:20" ht="16.8">
      <c r="L7803" s="404"/>
      <c r="M7803" s="404"/>
      <c r="N7803" s="404"/>
      <c r="O7803" s="404"/>
      <c r="P7803" s="404"/>
      <c r="Q7803" s="404"/>
      <c r="R7803" s="404"/>
      <c r="S7803" s="404"/>
      <c r="T7803" s="404"/>
    </row>
    <row r="7804" spans="12:20" ht="16.8">
      <c r="L7804" s="404"/>
      <c r="M7804" s="404"/>
      <c r="N7804" s="404"/>
      <c r="O7804" s="404"/>
      <c r="P7804" s="404"/>
      <c r="Q7804" s="404"/>
      <c r="R7804" s="404"/>
      <c r="S7804" s="404"/>
      <c r="T7804" s="404"/>
    </row>
    <row r="7805" spans="12:20" ht="16.8">
      <c r="L7805" s="404"/>
      <c r="M7805" s="404"/>
      <c r="N7805" s="404"/>
      <c r="O7805" s="404"/>
      <c r="P7805" s="404"/>
      <c r="Q7805" s="404"/>
      <c r="R7805" s="404"/>
      <c r="S7805" s="404"/>
      <c r="T7805" s="404"/>
    </row>
    <row r="7806" spans="12:20" ht="16.8">
      <c r="L7806" s="404"/>
      <c r="M7806" s="404"/>
      <c r="N7806" s="404"/>
      <c r="O7806" s="404"/>
      <c r="P7806" s="404"/>
      <c r="Q7806" s="404"/>
      <c r="R7806" s="404"/>
      <c r="S7806" s="404"/>
      <c r="T7806" s="404"/>
    </row>
    <row r="7807" spans="12:20" ht="16.8">
      <c r="L7807" s="404"/>
      <c r="M7807" s="404"/>
      <c r="N7807" s="404"/>
      <c r="O7807" s="404"/>
      <c r="P7807" s="404"/>
      <c r="Q7807" s="404"/>
      <c r="R7807" s="404"/>
      <c r="S7807" s="404"/>
      <c r="T7807" s="404"/>
    </row>
    <row r="7808" spans="12:20" ht="16.8">
      <c r="L7808" s="404"/>
      <c r="M7808" s="404"/>
      <c r="N7808" s="404"/>
      <c r="O7808" s="404"/>
      <c r="P7808" s="404"/>
      <c r="Q7808" s="404"/>
      <c r="R7808" s="404"/>
      <c r="S7808" s="404"/>
      <c r="T7808" s="404"/>
    </row>
    <row r="7809" spans="12:20" ht="16.8">
      <c r="L7809" s="404"/>
      <c r="M7809" s="404"/>
      <c r="N7809" s="404"/>
      <c r="O7809" s="404"/>
      <c r="P7809" s="404"/>
      <c r="Q7809" s="404"/>
      <c r="R7809" s="404"/>
      <c r="S7809" s="404"/>
      <c r="T7809" s="404"/>
    </row>
    <row r="7810" spans="12:20" ht="16.8">
      <c r="L7810" s="404"/>
      <c r="M7810" s="404"/>
      <c r="N7810" s="404"/>
      <c r="O7810" s="404"/>
      <c r="P7810" s="404"/>
      <c r="Q7810" s="404"/>
      <c r="R7810" s="404"/>
      <c r="S7810" s="404"/>
      <c r="T7810" s="404"/>
    </row>
    <row r="7811" spans="12:20" ht="16.8">
      <c r="L7811" s="404"/>
      <c r="M7811" s="404"/>
      <c r="N7811" s="404"/>
      <c r="O7811" s="404"/>
      <c r="P7811" s="404"/>
      <c r="Q7811" s="404"/>
      <c r="R7811" s="404"/>
      <c r="S7811" s="404"/>
      <c r="T7811" s="404"/>
    </row>
    <row r="7812" spans="12:20" ht="16.8">
      <c r="L7812" s="404"/>
      <c r="M7812" s="404"/>
      <c r="N7812" s="404"/>
      <c r="O7812" s="404"/>
      <c r="P7812" s="404"/>
      <c r="Q7812" s="404"/>
      <c r="R7812" s="404"/>
      <c r="S7812" s="404"/>
      <c r="T7812" s="404"/>
    </row>
    <row r="7813" spans="12:20" ht="16.8">
      <c r="L7813" s="404"/>
      <c r="M7813" s="404"/>
      <c r="N7813" s="404"/>
      <c r="O7813" s="404"/>
      <c r="P7813" s="404"/>
      <c r="Q7813" s="404"/>
      <c r="R7813" s="404"/>
      <c r="S7813" s="404"/>
      <c r="T7813" s="404"/>
    </row>
    <row r="7814" spans="12:20" ht="16.8">
      <c r="L7814" s="404"/>
      <c r="M7814" s="404"/>
      <c r="N7814" s="404"/>
      <c r="O7814" s="404"/>
      <c r="P7814" s="404"/>
      <c r="Q7814" s="404"/>
      <c r="R7814" s="404"/>
      <c r="S7814" s="404"/>
      <c r="T7814" s="404"/>
    </row>
    <row r="7815" spans="12:20" ht="16.8">
      <c r="L7815" s="404"/>
      <c r="M7815" s="404"/>
      <c r="N7815" s="404"/>
      <c r="O7815" s="404"/>
      <c r="P7815" s="404"/>
      <c r="Q7815" s="404"/>
      <c r="R7815" s="404"/>
      <c r="S7815" s="404"/>
      <c r="T7815" s="404"/>
    </row>
    <row r="7816" spans="12:20" ht="16.8">
      <c r="L7816" s="404"/>
      <c r="M7816" s="404"/>
      <c r="N7816" s="404"/>
      <c r="O7816" s="404"/>
      <c r="P7816" s="404"/>
      <c r="Q7816" s="404"/>
      <c r="R7816" s="404"/>
      <c r="S7816" s="404"/>
      <c r="T7816" s="404"/>
    </row>
    <row r="7817" spans="12:20" ht="16.8">
      <c r="L7817" s="404"/>
      <c r="M7817" s="404"/>
      <c r="N7817" s="404"/>
      <c r="O7817" s="404"/>
      <c r="P7817" s="404"/>
      <c r="Q7817" s="404"/>
      <c r="R7817" s="404"/>
      <c r="S7817" s="404"/>
      <c r="T7817" s="404"/>
    </row>
    <row r="7818" spans="12:20" ht="16.8">
      <c r="L7818" s="404"/>
      <c r="M7818" s="404"/>
      <c r="N7818" s="404"/>
      <c r="O7818" s="404"/>
      <c r="P7818" s="404"/>
      <c r="Q7818" s="404"/>
      <c r="R7818" s="404"/>
      <c r="S7818" s="404"/>
      <c r="T7818" s="404"/>
    </row>
    <row r="7819" spans="12:20" ht="16.8">
      <c r="L7819" s="404"/>
      <c r="M7819" s="404"/>
      <c r="N7819" s="404"/>
      <c r="O7819" s="404"/>
      <c r="P7819" s="404"/>
      <c r="Q7819" s="404"/>
      <c r="R7819" s="404"/>
      <c r="S7819" s="404"/>
      <c r="T7819" s="404"/>
    </row>
    <row r="7820" spans="12:20" ht="16.8">
      <c r="L7820" s="404"/>
      <c r="M7820" s="404"/>
      <c r="N7820" s="404"/>
      <c r="O7820" s="404"/>
      <c r="P7820" s="404"/>
      <c r="Q7820" s="404"/>
      <c r="R7820" s="404"/>
      <c r="S7820" s="404"/>
      <c r="T7820" s="404"/>
    </row>
    <row r="7821" spans="12:20" ht="16.8">
      <c r="L7821" s="404"/>
      <c r="M7821" s="404"/>
      <c r="N7821" s="404"/>
      <c r="O7821" s="404"/>
      <c r="P7821" s="404"/>
      <c r="Q7821" s="404"/>
      <c r="R7821" s="404"/>
      <c r="S7821" s="404"/>
      <c r="T7821" s="404"/>
    </row>
    <row r="7822" spans="12:20" ht="16.8">
      <c r="L7822" s="404"/>
      <c r="M7822" s="404"/>
      <c r="N7822" s="404"/>
      <c r="O7822" s="404"/>
      <c r="P7822" s="404"/>
      <c r="Q7822" s="404"/>
      <c r="R7822" s="404"/>
      <c r="S7822" s="404"/>
      <c r="T7822" s="404"/>
    </row>
    <row r="7823" spans="12:20" ht="16.8">
      <c r="L7823" s="404"/>
      <c r="M7823" s="404"/>
      <c r="N7823" s="404"/>
      <c r="O7823" s="404"/>
      <c r="P7823" s="404"/>
      <c r="Q7823" s="404"/>
      <c r="R7823" s="404"/>
      <c r="S7823" s="404"/>
      <c r="T7823" s="404"/>
    </row>
    <row r="7824" spans="12:20" ht="16.8">
      <c r="L7824" s="404"/>
      <c r="M7824" s="404"/>
      <c r="N7824" s="404"/>
      <c r="O7824" s="404"/>
      <c r="P7824" s="404"/>
      <c r="Q7824" s="404"/>
      <c r="R7824" s="404"/>
      <c r="S7824" s="404"/>
      <c r="T7824" s="404"/>
    </row>
    <row r="7825" spans="12:20" ht="16.8">
      <c r="L7825" s="404"/>
      <c r="M7825" s="404"/>
      <c r="N7825" s="404"/>
      <c r="O7825" s="404"/>
      <c r="P7825" s="404"/>
      <c r="Q7825" s="404"/>
      <c r="R7825" s="404"/>
      <c r="S7825" s="404"/>
      <c r="T7825" s="404"/>
    </row>
    <row r="7826" spans="12:20" ht="16.8">
      <c r="L7826" s="404"/>
      <c r="M7826" s="404"/>
      <c r="N7826" s="404"/>
      <c r="O7826" s="404"/>
      <c r="P7826" s="404"/>
      <c r="Q7826" s="404"/>
      <c r="R7826" s="404"/>
      <c r="S7826" s="404"/>
      <c r="T7826" s="404"/>
    </row>
    <row r="7827" spans="12:20" ht="16.8">
      <c r="L7827" s="404"/>
      <c r="M7827" s="404"/>
      <c r="N7827" s="404"/>
      <c r="O7827" s="404"/>
      <c r="P7827" s="404"/>
      <c r="Q7827" s="404"/>
      <c r="R7827" s="404"/>
      <c r="S7827" s="404"/>
      <c r="T7827" s="404"/>
    </row>
    <row r="7828" spans="12:20" ht="16.8">
      <c r="L7828" s="404"/>
      <c r="M7828" s="404"/>
      <c r="N7828" s="404"/>
      <c r="O7828" s="404"/>
      <c r="P7828" s="404"/>
      <c r="Q7828" s="404"/>
      <c r="R7828" s="404"/>
      <c r="S7828" s="404"/>
      <c r="T7828" s="404"/>
    </row>
    <row r="7829" spans="12:20" ht="16.8">
      <c r="L7829" s="404"/>
      <c r="M7829" s="404"/>
      <c r="N7829" s="404"/>
      <c r="O7829" s="404"/>
      <c r="P7829" s="404"/>
      <c r="Q7829" s="404"/>
      <c r="R7829" s="404"/>
      <c r="S7829" s="404"/>
      <c r="T7829" s="404"/>
    </row>
    <row r="7830" spans="12:20" ht="16.8">
      <c r="L7830" s="404"/>
      <c r="M7830" s="404"/>
      <c r="N7830" s="404"/>
      <c r="O7830" s="404"/>
      <c r="P7830" s="404"/>
      <c r="Q7830" s="404"/>
      <c r="R7830" s="404"/>
      <c r="S7830" s="404"/>
      <c r="T7830" s="404"/>
    </row>
    <row r="7831" spans="12:20" ht="16.8">
      <c r="L7831" s="404"/>
      <c r="M7831" s="404"/>
      <c r="N7831" s="404"/>
      <c r="O7831" s="404"/>
      <c r="P7831" s="404"/>
      <c r="Q7831" s="404"/>
      <c r="R7831" s="404"/>
      <c r="S7831" s="404"/>
      <c r="T7831" s="404"/>
    </row>
    <row r="7832" spans="12:20" ht="16.8">
      <c r="L7832" s="404"/>
      <c r="M7832" s="404"/>
      <c r="N7832" s="404"/>
      <c r="O7832" s="404"/>
      <c r="P7832" s="404"/>
      <c r="Q7832" s="404"/>
      <c r="R7832" s="404"/>
      <c r="S7832" s="404"/>
      <c r="T7832" s="404"/>
    </row>
    <row r="7833" spans="12:20" ht="16.8">
      <c r="L7833" s="404"/>
      <c r="M7833" s="404"/>
      <c r="N7833" s="404"/>
      <c r="O7833" s="404"/>
      <c r="P7833" s="404"/>
      <c r="Q7833" s="404"/>
      <c r="R7833" s="404"/>
      <c r="S7833" s="404"/>
      <c r="T7833" s="404"/>
    </row>
    <row r="7834" spans="12:20" ht="16.8">
      <c r="L7834" s="404"/>
      <c r="M7834" s="404"/>
      <c r="N7834" s="404"/>
      <c r="O7834" s="404"/>
      <c r="P7834" s="404"/>
      <c r="Q7834" s="404"/>
      <c r="R7834" s="404"/>
      <c r="S7834" s="404"/>
      <c r="T7834" s="404"/>
    </row>
    <row r="7835" spans="12:20" ht="16.8">
      <c r="L7835" s="404"/>
      <c r="M7835" s="404"/>
      <c r="N7835" s="404"/>
      <c r="O7835" s="404"/>
      <c r="P7835" s="404"/>
      <c r="Q7835" s="404"/>
      <c r="R7835" s="404"/>
      <c r="S7835" s="404"/>
      <c r="T7835" s="404"/>
    </row>
    <row r="7836" spans="12:20" ht="16.8">
      <c r="L7836" s="404"/>
      <c r="M7836" s="404"/>
      <c r="N7836" s="404"/>
      <c r="O7836" s="404"/>
      <c r="P7836" s="404"/>
      <c r="Q7836" s="404"/>
      <c r="R7836" s="404"/>
      <c r="S7836" s="404"/>
      <c r="T7836" s="404"/>
    </row>
    <row r="7837" spans="12:20" ht="16.8">
      <c r="L7837" s="404"/>
      <c r="M7837" s="404"/>
      <c r="N7837" s="404"/>
      <c r="O7837" s="404"/>
      <c r="P7837" s="404"/>
      <c r="Q7837" s="404"/>
      <c r="R7837" s="404"/>
      <c r="S7837" s="404"/>
      <c r="T7837" s="404"/>
    </row>
    <row r="7838" spans="12:20" ht="16.8">
      <c r="L7838" s="404"/>
      <c r="M7838" s="404"/>
      <c r="N7838" s="404"/>
      <c r="O7838" s="404"/>
      <c r="P7838" s="404"/>
      <c r="Q7838" s="404"/>
      <c r="R7838" s="404"/>
      <c r="S7838" s="404"/>
      <c r="T7838" s="404"/>
    </row>
    <row r="7839" spans="12:20" ht="16.8">
      <c r="L7839" s="404"/>
      <c r="M7839" s="404"/>
      <c r="N7839" s="404"/>
      <c r="O7839" s="404"/>
      <c r="P7839" s="404"/>
      <c r="Q7839" s="404"/>
      <c r="R7839" s="404"/>
      <c r="S7839" s="404"/>
      <c r="T7839" s="404"/>
    </row>
    <row r="7840" spans="12:20" ht="16.8">
      <c r="L7840" s="404"/>
      <c r="M7840" s="404"/>
      <c r="N7840" s="404"/>
      <c r="O7840" s="404"/>
      <c r="P7840" s="404"/>
      <c r="Q7840" s="404"/>
      <c r="R7840" s="404"/>
      <c r="S7840" s="404"/>
      <c r="T7840" s="404"/>
    </row>
    <row r="7841" spans="12:20" ht="16.8">
      <c r="L7841" s="404"/>
      <c r="M7841" s="404"/>
      <c r="N7841" s="404"/>
      <c r="O7841" s="404"/>
      <c r="P7841" s="404"/>
      <c r="Q7841" s="404"/>
      <c r="R7841" s="404"/>
      <c r="S7841" s="404"/>
      <c r="T7841" s="404"/>
    </row>
    <row r="7842" spans="12:20" ht="16.8">
      <c r="L7842" s="404"/>
      <c r="M7842" s="404"/>
      <c r="N7842" s="404"/>
      <c r="O7842" s="404"/>
      <c r="P7842" s="404"/>
      <c r="Q7842" s="404"/>
      <c r="R7842" s="404"/>
      <c r="S7842" s="404"/>
      <c r="T7842" s="404"/>
    </row>
    <row r="7843" spans="12:20" ht="16.8">
      <c r="L7843" s="404"/>
      <c r="M7843" s="404"/>
      <c r="N7843" s="404"/>
      <c r="O7843" s="404"/>
      <c r="P7843" s="404"/>
      <c r="Q7843" s="404"/>
      <c r="R7843" s="404"/>
      <c r="S7843" s="404"/>
      <c r="T7843" s="404"/>
    </row>
    <row r="7844" spans="12:20" ht="16.8">
      <c r="L7844" s="404"/>
      <c r="M7844" s="404"/>
      <c r="N7844" s="404"/>
      <c r="O7844" s="404"/>
      <c r="P7844" s="404"/>
      <c r="Q7844" s="404"/>
      <c r="R7844" s="404"/>
      <c r="S7844" s="404"/>
      <c r="T7844" s="404"/>
    </row>
    <row r="7845" spans="12:20" ht="16.8">
      <c r="L7845" s="404"/>
      <c r="M7845" s="404"/>
      <c r="N7845" s="404"/>
      <c r="O7845" s="404"/>
      <c r="P7845" s="404"/>
      <c r="Q7845" s="404"/>
      <c r="R7845" s="404"/>
      <c r="S7845" s="404"/>
      <c r="T7845" s="404"/>
    </row>
    <row r="7846" spans="12:20" ht="16.8">
      <c r="L7846" s="404"/>
      <c r="M7846" s="404"/>
      <c r="N7846" s="404"/>
      <c r="O7846" s="404"/>
      <c r="P7846" s="404"/>
      <c r="Q7846" s="404"/>
      <c r="R7846" s="404"/>
      <c r="S7846" s="404"/>
      <c r="T7846" s="404"/>
    </row>
    <row r="7847" spans="12:20" ht="16.8">
      <c r="L7847" s="404"/>
      <c r="M7847" s="404"/>
      <c r="N7847" s="404"/>
      <c r="O7847" s="404"/>
      <c r="P7847" s="404"/>
      <c r="Q7847" s="404"/>
      <c r="R7847" s="404"/>
      <c r="S7847" s="404"/>
      <c r="T7847" s="404"/>
    </row>
    <row r="7848" spans="12:20" ht="16.8">
      <c r="L7848" s="404"/>
      <c r="M7848" s="404"/>
      <c r="N7848" s="404"/>
      <c r="O7848" s="404"/>
      <c r="P7848" s="404"/>
      <c r="Q7848" s="404"/>
      <c r="R7848" s="404"/>
      <c r="S7848" s="404"/>
      <c r="T7848" s="404"/>
    </row>
    <row r="7849" spans="12:20" ht="16.8">
      <c r="L7849" s="404"/>
      <c r="M7849" s="404"/>
      <c r="N7849" s="404"/>
      <c r="O7849" s="404"/>
      <c r="P7849" s="404"/>
      <c r="Q7849" s="404"/>
      <c r="R7849" s="404"/>
      <c r="S7849" s="404"/>
      <c r="T7849" s="404"/>
    </row>
    <row r="7850" spans="12:20" ht="16.8">
      <c r="L7850" s="404"/>
      <c r="M7850" s="404"/>
      <c r="N7850" s="404"/>
      <c r="O7850" s="404"/>
      <c r="P7850" s="404"/>
      <c r="Q7850" s="404"/>
      <c r="R7850" s="404"/>
      <c r="S7850" s="404"/>
      <c r="T7850" s="404"/>
    </row>
    <row r="7851" spans="12:20" ht="16.8">
      <c r="L7851" s="404"/>
      <c r="M7851" s="404"/>
      <c r="N7851" s="404"/>
      <c r="O7851" s="404"/>
      <c r="P7851" s="404"/>
      <c r="Q7851" s="404"/>
      <c r="R7851" s="404"/>
      <c r="S7851" s="404"/>
      <c r="T7851" s="404"/>
    </row>
    <row r="7852" spans="12:20" ht="16.8">
      <c r="L7852" s="404"/>
      <c r="M7852" s="404"/>
      <c r="N7852" s="404"/>
      <c r="O7852" s="404"/>
      <c r="P7852" s="404"/>
      <c r="Q7852" s="404"/>
      <c r="R7852" s="404"/>
      <c r="S7852" s="404"/>
      <c r="T7852" s="404"/>
    </row>
    <row r="7853" spans="12:20" ht="16.8">
      <c r="L7853" s="404"/>
      <c r="M7853" s="404"/>
      <c r="N7853" s="404"/>
      <c r="O7853" s="404"/>
      <c r="P7853" s="404"/>
      <c r="Q7853" s="404"/>
      <c r="R7853" s="404"/>
      <c r="S7853" s="404"/>
      <c r="T7853" s="404"/>
    </row>
    <row r="7854" spans="12:20" ht="16.8">
      <c r="L7854" s="404"/>
      <c r="M7854" s="404"/>
      <c r="N7854" s="404"/>
      <c r="O7854" s="404"/>
      <c r="P7854" s="404"/>
      <c r="Q7854" s="404"/>
      <c r="R7854" s="404"/>
      <c r="S7854" s="404"/>
      <c r="T7854" s="404"/>
    </row>
    <row r="7855" spans="12:20" ht="16.8">
      <c r="L7855" s="404"/>
      <c r="M7855" s="404"/>
      <c r="N7855" s="404"/>
      <c r="O7855" s="404"/>
      <c r="P7855" s="404"/>
      <c r="Q7855" s="404"/>
      <c r="R7855" s="404"/>
      <c r="S7855" s="404"/>
      <c r="T7855" s="404"/>
    </row>
    <row r="7856" spans="12:20" ht="16.8">
      <c r="L7856" s="404"/>
      <c r="M7856" s="404"/>
      <c r="N7856" s="404"/>
      <c r="O7856" s="404"/>
      <c r="P7856" s="404"/>
      <c r="Q7856" s="404"/>
      <c r="R7856" s="404"/>
      <c r="S7856" s="404"/>
      <c r="T7856" s="404"/>
    </row>
    <row r="7857" spans="12:20" ht="16.8">
      <c r="L7857" s="404"/>
      <c r="M7857" s="404"/>
      <c r="N7857" s="404"/>
      <c r="O7857" s="404"/>
      <c r="P7857" s="404"/>
      <c r="Q7857" s="404"/>
      <c r="R7857" s="404"/>
      <c r="S7857" s="404"/>
      <c r="T7857" s="404"/>
    </row>
    <row r="7858" spans="12:20" ht="16.8">
      <c r="L7858" s="404"/>
      <c r="M7858" s="404"/>
      <c r="N7858" s="404"/>
      <c r="O7858" s="404"/>
      <c r="P7858" s="404"/>
      <c r="Q7858" s="404"/>
      <c r="R7858" s="404"/>
      <c r="S7858" s="404"/>
      <c r="T7858" s="404"/>
    </row>
    <row r="7859" spans="12:20" ht="16.8">
      <c r="L7859" s="404"/>
      <c r="M7859" s="404"/>
      <c r="N7859" s="404"/>
      <c r="O7859" s="404"/>
      <c r="P7859" s="404"/>
      <c r="Q7859" s="404"/>
      <c r="R7859" s="404"/>
      <c r="S7859" s="404"/>
      <c r="T7859" s="404"/>
    </row>
    <row r="7860" spans="12:20" ht="16.8">
      <c r="L7860" s="404"/>
      <c r="M7860" s="404"/>
      <c r="N7860" s="404"/>
      <c r="O7860" s="404"/>
      <c r="P7860" s="404"/>
      <c r="Q7860" s="404"/>
      <c r="R7860" s="404"/>
      <c r="S7860" s="404"/>
      <c r="T7860" s="404"/>
    </row>
    <row r="7861" spans="12:20" ht="16.8">
      <c r="L7861" s="404"/>
      <c r="M7861" s="404"/>
      <c r="N7861" s="404"/>
      <c r="O7861" s="404"/>
      <c r="P7861" s="404"/>
      <c r="Q7861" s="404"/>
      <c r="R7861" s="404"/>
      <c r="S7861" s="404"/>
      <c r="T7861" s="404"/>
    </row>
    <row r="7862" spans="12:20" ht="16.8">
      <c r="L7862" s="404"/>
      <c r="M7862" s="404"/>
      <c r="N7862" s="404"/>
      <c r="O7862" s="404"/>
      <c r="P7862" s="404"/>
      <c r="Q7862" s="404"/>
      <c r="R7862" s="404"/>
      <c r="S7862" s="404"/>
      <c r="T7862" s="404"/>
    </row>
    <row r="7863" spans="12:20" ht="16.8">
      <c r="L7863" s="404"/>
      <c r="M7863" s="404"/>
      <c r="N7863" s="404"/>
      <c r="O7863" s="404"/>
      <c r="P7863" s="404"/>
      <c r="Q7863" s="404"/>
      <c r="R7863" s="404"/>
      <c r="S7863" s="404"/>
      <c r="T7863" s="404"/>
    </row>
    <row r="7864" spans="12:20" ht="16.8">
      <c r="L7864" s="404"/>
      <c r="M7864" s="404"/>
      <c r="N7864" s="404"/>
      <c r="O7864" s="404"/>
      <c r="P7864" s="404"/>
      <c r="Q7864" s="404"/>
      <c r="R7864" s="404"/>
      <c r="S7864" s="404"/>
      <c r="T7864" s="404"/>
    </row>
    <row r="7865" spans="12:20" ht="16.8">
      <c r="L7865" s="404"/>
      <c r="M7865" s="404"/>
      <c r="N7865" s="404"/>
      <c r="O7865" s="404"/>
      <c r="P7865" s="404"/>
      <c r="Q7865" s="404"/>
      <c r="R7865" s="404"/>
      <c r="S7865" s="404"/>
      <c r="T7865" s="404"/>
    </row>
    <row r="7866" spans="12:20" ht="16.8">
      <c r="L7866" s="404"/>
      <c r="M7866" s="404"/>
      <c r="N7866" s="404"/>
      <c r="O7866" s="404"/>
      <c r="P7866" s="404"/>
      <c r="Q7866" s="404"/>
      <c r="R7866" s="404"/>
      <c r="S7866" s="404"/>
      <c r="T7866" s="404"/>
    </row>
    <row r="7867" spans="12:20" ht="16.8">
      <c r="L7867" s="404"/>
      <c r="M7867" s="404"/>
      <c r="N7867" s="404"/>
      <c r="O7867" s="404"/>
      <c r="P7867" s="404"/>
      <c r="Q7867" s="404"/>
      <c r="R7867" s="404"/>
      <c r="S7867" s="404"/>
      <c r="T7867" s="404"/>
    </row>
    <row r="7868" spans="12:20" ht="16.8">
      <c r="L7868" s="404"/>
      <c r="M7868" s="404"/>
      <c r="N7868" s="404"/>
      <c r="O7868" s="404"/>
      <c r="P7868" s="404"/>
      <c r="Q7868" s="404"/>
      <c r="R7868" s="404"/>
      <c r="S7868" s="404"/>
      <c r="T7868" s="404"/>
    </row>
    <row r="7869" spans="12:20" ht="16.8">
      <c r="L7869" s="404"/>
      <c r="M7869" s="404"/>
      <c r="N7869" s="404"/>
      <c r="O7869" s="404"/>
      <c r="P7869" s="404"/>
      <c r="Q7869" s="404"/>
      <c r="R7869" s="404"/>
      <c r="S7869" s="404"/>
      <c r="T7869" s="404"/>
    </row>
    <row r="7870" spans="12:20" ht="16.8">
      <c r="L7870" s="404"/>
      <c r="M7870" s="404"/>
      <c r="N7870" s="404"/>
      <c r="O7870" s="404"/>
      <c r="P7870" s="404"/>
      <c r="Q7870" s="404"/>
      <c r="R7870" s="404"/>
      <c r="S7870" s="404"/>
      <c r="T7870" s="404"/>
    </row>
    <row r="7871" spans="12:20" ht="16.8">
      <c r="L7871" s="404"/>
      <c r="M7871" s="404"/>
      <c r="N7871" s="404"/>
      <c r="O7871" s="404"/>
      <c r="P7871" s="404"/>
      <c r="Q7871" s="404"/>
      <c r="R7871" s="404"/>
      <c r="S7871" s="404"/>
      <c r="T7871" s="404"/>
    </row>
    <row r="7872" spans="12:20" ht="16.8">
      <c r="L7872" s="404"/>
      <c r="M7872" s="404"/>
      <c r="N7872" s="404"/>
      <c r="O7872" s="404"/>
      <c r="P7872" s="404"/>
      <c r="Q7872" s="404"/>
      <c r="R7872" s="404"/>
      <c r="S7872" s="404"/>
      <c r="T7872" s="404"/>
    </row>
    <row r="7873" spans="12:20" ht="16.8">
      <c r="L7873" s="404"/>
      <c r="M7873" s="404"/>
      <c r="N7873" s="404"/>
      <c r="O7873" s="404"/>
      <c r="P7873" s="404"/>
      <c r="Q7873" s="404"/>
      <c r="R7873" s="404"/>
      <c r="S7873" s="404"/>
      <c r="T7873" s="404"/>
    </row>
    <row r="7874" spans="12:20" ht="16.8">
      <c r="L7874" s="404"/>
      <c r="M7874" s="404"/>
      <c r="N7874" s="404"/>
      <c r="O7874" s="404"/>
      <c r="P7874" s="404"/>
      <c r="Q7874" s="404"/>
      <c r="R7874" s="404"/>
      <c r="S7874" s="404"/>
      <c r="T7874" s="404"/>
    </row>
    <row r="7875" spans="12:20" ht="16.8">
      <c r="L7875" s="404"/>
      <c r="M7875" s="404"/>
      <c r="N7875" s="404"/>
      <c r="O7875" s="404"/>
      <c r="P7875" s="404"/>
      <c r="Q7875" s="404"/>
      <c r="R7875" s="404"/>
      <c r="S7875" s="404"/>
      <c r="T7875" s="404"/>
    </row>
    <row r="7876" spans="12:20" ht="16.8">
      <c r="L7876" s="404"/>
      <c r="M7876" s="404"/>
      <c r="N7876" s="404"/>
      <c r="O7876" s="404"/>
      <c r="P7876" s="404"/>
      <c r="Q7876" s="404"/>
      <c r="R7876" s="404"/>
      <c r="S7876" s="404"/>
      <c r="T7876" s="404"/>
    </row>
    <row r="7877" spans="12:20" ht="16.8">
      <c r="L7877" s="404"/>
      <c r="M7877" s="404"/>
      <c r="N7877" s="404"/>
      <c r="O7877" s="404"/>
      <c r="P7877" s="404"/>
      <c r="Q7877" s="404"/>
      <c r="R7877" s="404"/>
      <c r="S7877" s="404"/>
      <c r="T7877" s="404"/>
    </row>
    <row r="7878" spans="12:20" ht="16.8">
      <c r="L7878" s="404"/>
      <c r="M7878" s="404"/>
      <c r="N7878" s="404"/>
      <c r="O7878" s="404"/>
      <c r="P7878" s="404"/>
      <c r="Q7878" s="404"/>
      <c r="R7878" s="404"/>
      <c r="S7878" s="404"/>
      <c r="T7878" s="404"/>
    </row>
    <row r="7879" spans="12:20" ht="16.8">
      <c r="L7879" s="404"/>
      <c r="M7879" s="404"/>
      <c r="N7879" s="404"/>
      <c r="O7879" s="404"/>
      <c r="P7879" s="404"/>
      <c r="Q7879" s="404"/>
      <c r="R7879" s="404"/>
      <c r="S7879" s="404"/>
      <c r="T7879" s="404"/>
    </row>
    <row r="7880" spans="12:20" ht="16.8">
      <c r="L7880" s="404"/>
      <c r="M7880" s="404"/>
      <c r="N7880" s="404"/>
      <c r="O7880" s="404"/>
      <c r="P7880" s="404"/>
      <c r="Q7880" s="404"/>
      <c r="R7880" s="404"/>
      <c r="S7880" s="404"/>
      <c r="T7880" s="404"/>
    </row>
    <row r="7881" spans="12:20" ht="16.8">
      <c r="L7881" s="404"/>
      <c r="M7881" s="404"/>
      <c r="N7881" s="404"/>
      <c r="O7881" s="404"/>
      <c r="P7881" s="404"/>
      <c r="Q7881" s="404"/>
      <c r="R7881" s="404"/>
      <c r="S7881" s="404"/>
      <c r="T7881" s="404"/>
    </row>
    <row r="7882" spans="12:20" ht="16.8">
      <c r="L7882" s="404"/>
      <c r="M7882" s="404"/>
      <c r="N7882" s="404"/>
      <c r="O7882" s="404"/>
      <c r="P7882" s="404"/>
      <c r="Q7882" s="404"/>
      <c r="R7882" s="404"/>
      <c r="S7882" s="404"/>
      <c r="T7882" s="404"/>
    </row>
    <row r="7883" spans="12:20" ht="16.8">
      <c r="L7883" s="404"/>
      <c r="M7883" s="404"/>
      <c r="N7883" s="404"/>
      <c r="O7883" s="404"/>
      <c r="P7883" s="404"/>
      <c r="Q7883" s="404"/>
      <c r="R7883" s="404"/>
      <c r="S7883" s="404"/>
      <c r="T7883" s="404"/>
    </row>
    <row r="7884" spans="12:20" ht="16.8">
      <c r="L7884" s="404"/>
      <c r="M7884" s="404"/>
      <c r="N7884" s="404"/>
      <c r="O7884" s="404"/>
      <c r="P7884" s="404"/>
      <c r="Q7884" s="404"/>
      <c r="R7884" s="404"/>
      <c r="S7884" s="404"/>
      <c r="T7884" s="404"/>
    </row>
    <row r="7885" spans="12:20" ht="16.8">
      <c r="L7885" s="404"/>
      <c r="M7885" s="404"/>
      <c r="N7885" s="404"/>
      <c r="O7885" s="404"/>
      <c r="P7885" s="404"/>
      <c r="Q7885" s="404"/>
      <c r="R7885" s="404"/>
      <c r="S7885" s="404"/>
      <c r="T7885" s="404"/>
    </row>
    <row r="7886" spans="12:20" ht="16.8">
      <c r="L7886" s="404"/>
      <c r="M7886" s="404"/>
      <c r="N7886" s="404"/>
      <c r="O7886" s="404"/>
      <c r="P7886" s="404"/>
      <c r="Q7886" s="404"/>
      <c r="R7886" s="404"/>
      <c r="S7886" s="404"/>
      <c r="T7886" s="404"/>
    </row>
    <row r="7887" spans="12:20" ht="16.8">
      <c r="L7887" s="404"/>
      <c r="M7887" s="404"/>
      <c r="N7887" s="404"/>
      <c r="O7887" s="404"/>
      <c r="P7887" s="404"/>
      <c r="Q7887" s="404"/>
      <c r="R7887" s="404"/>
      <c r="S7887" s="404"/>
      <c r="T7887" s="404"/>
    </row>
    <row r="7888" spans="12:20" ht="16.8">
      <c r="L7888" s="404"/>
      <c r="M7888" s="404"/>
      <c r="N7888" s="404"/>
      <c r="O7888" s="404"/>
      <c r="P7888" s="404"/>
      <c r="Q7888" s="404"/>
      <c r="R7888" s="404"/>
      <c r="S7888" s="404"/>
      <c r="T7888" s="404"/>
    </row>
    <row r="7889" spans="12:20" ht="16.8">
      <c r="L7889" s="404"/>
      <c r="M7889" s="404"/>
      <c r="N7889" s="404"/>
      <c r="O7889" s="404"/>
      <c r="P7889" s="404"/>
      <c r="Q7889" s="404"/>
      <c r="R7889" s="404"/>
      <c r="S7889" s="404"/>
      <c r="T7889" s="404"/>
    </row>
    <row r="7890" spans="12:20" ht="16.8">
      <c r="L7890" s="404"/>
      <c r="M7890" s="404"/>
      <c r="N7890" s="404"/>
      <c r="O7890" s="404"/>
      <c r="P7890" s="404"/>
      <c r="Q7890" s="404"/>
      <c r="R7890" s="404"/>
      <c r="S7890" s="404"/>
      <c r="T7890" s="404"/>
    </row>
    <row r="7891" spans="12:20" ht="16.8">
      <c r="L7891" s="404"/>
      <c r="M7891" s="404"/>
      <c r="N7891" s="404"/>
      <c r="O7891" s="404"/>
      <c r="P7891" s="404"/>
      <c r="Q7891" s="404"/>
      <c r="R7891" s="404"/>
      <c r="S7891" s="404"/>
      <c r="T7891" s="404"/>
    </row>
    <row r="7892" spans="12:20" ht="16.8">
      <c r="L7892" s="404"/>
      <c r="M7892" s="404"/>
      <c r="N7892" s="404"/>
      <c r="O7892" s="404"/>
      <c r="P7892" s="404"/>
      <c r="Q7892" s="404"/>
      <c r="R7892" s="404"/>
      <c r="S7892" s="404"/>
      <c r="T7892" s="404"/>
    </row>
    <row r="7893" spans="12:20" ht="16.8">
      <c r="L7893" s="404"/>
      <c r="M7893" s="404"/>
      <c r="N7893" s="404"/>
      <c r="O7893" s="404"/>
      <c r="P7893" s="404"/>
      <c r="Q7893" s="404"/>
      <c r="R7893" s="404"/>
      <c r="S7893" s="404"/>
      <c r="T7893" s="404"/>
    </row>
    <row r="7894" spans="12:20" ht="16.8">
      <c r="L7894" s="404"/>
      <c r="M7894" s="404"/>
      <c r="N7894" s="404"/>
      <c r="O7894" s="404"/>
      <c r="P7894" s="404"/>
      <c r="Q7894" s="404"/>
      <c r="R7894" s="404"/>
      <c r="S7894" s="404"/>
      <c r="T7894" s="404"/>
    </row>
    <row r="7895" spans="12:20" ht="16.8">
      <c r="L7895" s="404"/>
      <c r="M7895" s="404"/>
      <c r="N7895" s="404"/>
      <c r="O7895" s="404"/>
      <c r="P7895" s="404"/>
      <c r="Q7895" s="404"/>
      <c r="R7895" s="404"/>
      <c r="S7895" s="404"/>
      <c r="T7895" s="404"/>
    </row>
    <row r="7896" spans="12:20" ht="16.8">
      <c r="L7896" s="404"/>
      <c r="M7896" s="404"/>
      <c r="N7896" s="404"/>
      <c r="O7896" s="404"/>
      <c r="P7896" s="404"/>
      <c r="Q7896" s="404"/>
      <c r="R7896" s="404"/>
      <c r="S7896" s="404"/>
      <c r="T7896" s="404"/>
    </row>
    <row r="7897" spans="12:20" ht="16.8">
      <c r="L7897" s="404"/>
      <c r="M7897" s="404"/>
      <c r="N7897" s="404"/>
      <c r="O7897" s="404"/>
      <c r="P7897" s="404"/>
      <c r="Q7897" s="404"/>
      <c r="R7897" s="404"/>
      <c r="S7897" s="404"/>
      <c r="T7897" s="404"/>
    </row>
    <row r="7898" spans="12:20" ht="16.8">
      <c r="L7898" s="404"/>
      <c r="M7898" s="404"/>
      <c r="N7898" s="404"/>
      <c r="O7898" s="404"/>
      <c r="P7898" s="404"/>
      <c r="Q7898" s="404"/>
      <c r="R7898" s="404"/>
      <c r="S7898" s="404"/>
      <c r="T7898" s="404"/>
    </row>
    <row r="7899" spans="12:20" ht="16.8">
      <c r="L7899" s="404"/>
      <c r="M7899" s="404"/>
      <c r="N7899" s="404"/>
      <c r="O7899" s="404"/>
      <c r="P7899" s="404"/>
      <c r="Q7899" s="404"/>
      <c r="R7899" s="404"/>
      <c r="S7899" s="404"/>
      <c r="T7899" s="404"/>
    </row>
    <row r="7900" spans="12:20" ht="16.8">
      <c r="L7900" s="404"/>
      <c r="M7900" s="404"/>
      <c r="N7900" s="404"/>
      <c r="O7900" s="404"/>
      <c r="P7900" s="404"/>
      <c r="Q7900" s="404"/>
      <c r="R7900" s="404"/>
      <c r="S7900" s="404"/>
      <c r="T7900" s="404"/>
    </row>
    <row r="7901" spans="12:20" ht="16.8">
      <c r="L7901" s="404"/>
      <c r="M7901" s="404"/>
      <c r="N7901" s="404"/>
      <c r="O7901" s="404"/>
      <c r="P7901" s="404"/>
      <c r="Q7901" s="404"/>
      <c r="R7901" s="404"/>
      <c r="S7901" s="404"/>
      <c r="T7901" s="404"/>
    </row>
    <row r="7902" spans="12:20" ht="16.8">
      <c r="L7902" s="404"/>
      <c r="M7902" s="404"/>
      <c r="N7902" s="404"/>
      <c r="O7902" s="404"/>
      <c r="P7902" s="404"/>
      <c r="Q7902" s="404"/>
      <c r="R7902" s="404"/>
      <c r="S7902" s="404"/>
      <c r="T7902" s="404"/>
    </row>
    <row r="7903" spans="12:20" ht="16.8">
      <c r="L7903" s="404"/>
      <c r="M7903" s="404"/>
      <c r="N7903" s="404"/>
      <c r="O7903" s="404"/>
      <c r="P7903" s="404"/>
      <c r="Q7903" s="404"/>
      <c r="R7903" s="404"/>
      <c r="S7903" s="404"/>
      <c r="T7903" s="404"/>
    </row>
    <row r="7904" spans="12:20" ht="16.8">
      <c r="L7904" s="404"/>
      <c r="M7904" s="404"/>
      <c r="N7904" s="404"/>
      <c r="O7904" s="404"/>
      <c r="P7904" s="404"/>
      <c r="Q7904" s="404"/>
      <c r="R7904" s="404"/>
      <c r="S7904" s="404"/>
      <c r="T7904" s="404"/>
    </row>
    <row r="7905" spans="12:20" ht="16.8">
      <c r="L7905" s="404"/>
      <c r="M7905" s="404"/>
      <c r="N7905" s="404"/>
      <c r="O7905" s="404"/>
      <c r="P7905" s="404"/>
      <c r="Q7905" s="404"/>
      <c r="R7905" s="404"/>
      <c r="S7905" s="404"/>
      <c r="T7905" s="404"/>
    </row>
    <row r="7906" spans="12:20" ht="16.8">
      <c r="L7906" s="404"/>
      <c r="M7906" s="404"/>
      <c r="N7906" s="404"/>
      <c r="O7906" s="404"/>
      <c r="P7906" s="404"/>
      <c r="Q7906" s="404"/>
      <c r="R7906" s="404"/>
      <c r="S7906" s="404"/>
      <c r="T7906" s="404"/>
    </row>
    <row r="7907" spans="12:20" ht="16.8">
      <c r="L7907" s="404"/>
      <c r="M7907" s="404"/>
      <c r="N7907" s="404"/>
      <c r="O7907" s="404"/>
      <c r="P7907" s="404"/>
      <c r="Q7907" s="404"/>
      <c r="R7907" s="404"/>
      <c r="S7907" s="404"/>
      <c r="T7907" s="404"/>
    </row>
    <row r="7908" spans="12:20" ht="16.8">
      <c r="L7908" s="404"/>
      <c r="M7908" s="404"/>
      <c r="N7908" s="404"/>
      <c r="O7908" s="404"/>
      <c r="P7908" s="404"/>
      <c r="Q7908" s="404"/>
      <c r="R7908" s="404"/>
      <c r="S7908" s="404"/>
      <c r="T7908" s="404"/>
    </row>
    <row r="7909" spans="12:20" ht="16.8">
      <c r="L7909" s="404"/>
      <c r="M7909" s="404"/>
      <c r="N7909" s="404"/>
      <c r="O7909" s="404"/>
      <c r="P7909" s="404"/>
      <c r="Q7909" s="404"/>
      <c r="R7909" s="404"/>
      <c r="S7909" s="404"/>
      <c r="T7909" s="404"/>
    </row>
    <row r="7910" spans="12:20" ht="16.8">
      <c r="L7910" s="404"/>
      <c r="M7910" s="404"/>
      <c r="N7910" s="404"/>
      <c r="O7910" s="404"/>
      <c r="P7910" s="404"/>
      <c r="Q7910" s="404"/>
      <c r="R7910" s="404"/>
      <c r="S7910" s="404"/>
      <c r="T7910" s="404"/>
    </row>
    <row r="7911" spans="12:20" ht="16.8">
      <c r="L7911" s="404"/>
      <c r="M7911" s="404"/>
      <c r="N7911" s="404"/>
      <c r="O7911" s="404"/>
      <c r="P7911" s="404"/>
      <c r="Q7911" s="404"/>
      <c r="R7911" s="404"/>
      <c r="S7911" s="404"/>
      <c r="T7911" s="404"/>
    </row>
    <row r="7912" spans="12:20" ht="16.8">
      <c r="L7912" s="404"/>
      <c r="M7912" s="404"/>
      <c r="N7912" s="404"/>
      <c r="O7912" s="404"/>
      <c r="P7912" s="404"/>
      <c r="Q7912" s="404"/>
      <c r="R7912" s="404"/>
      <c r="S7912" s="404"/>
      <c r="T7912" s="404"/>
    </row>
    <row r="7913" spans="12:20" ht="16.8">
      <c r="L7913" s="404"/>
      <c r="M7913" s="404"/>
      <c r="N7913" s="404"/>
      <c r="O7913" s="404"/>
      <c r="P7913" s="404"/>
      <c r="Q7913" s="404"/>
      <c r="R7913" s="404"/>
      <c r="S7913" s="404"/>
      <c r="T7913" s="404"/>
    </row>
    <row r="7914" spans="12:20" ht="16.8">
      <c r="L7914" s="404"/>
      <c r="M7914" s="404"/>
      <c r="N7914" s="404"/>
      <c r="O7914" s="404"/>
      <c r="P7914" s="404"/>
      <c r="Q7914" s="404"/>
      <c r="R7914" s="404"/>
      <c r="S7914" s="404"/>
      <c r="T7914" s="404"/>
    </row>
    <row r="7915" spans="12:20" ht="16.8">
      <c r="L7915" s="404"/>
      <c r="M7915" s="404"/>
      <c r="N7915" s="404"/>
      <c r="O7915" s="404"/>
      <c r="P7915" s="404"/>
      <c r="Q7915" s="404"/>
      <c r="R7915" s="404"/>
      <c r="S7915" s="404"/>
      <c r="T7915" s="404"/>
    </row>
    <row r="7916" spans="12:20" ht="16.8">
      <c r="L7916" s="404"/>
      <c r="M7916" s="404"/>
      <c r="N7916" s="404"/>
      <c r="O7916" s="404"/>
      <c r="P7916" s="404"/>
      <c r="Q7916" s="404"/>
      <c r="R7916" s="404"/>
      <c r="S7916" s="404"/>
      <c r="T7916" s="404"/>
    </row>
    <row r="7917" spans="12:20" ht="16.8">
      <c r="L7917" s="404"/>
      <c r="M7917" s="404"/>
      <c r="N7917" s="404"/>
      <c r="O7917" s="404"/>
      <c r="P7917" s="404"/>
      <c r="Q7917" s="404"/>
      <c r="R7917" s="404"/>
      <c r="S7917" s="404"/>
      <c r="T7917" s="404"/>
    </row>
    <row r="7918" spans="12:20" ht="16.8">
      <c r="L7918" s="404"/>
      <c r="M7918" s="404"/>
      <c r="N7918" s="404"/>
      <c r="O7918" s="404"/>
      <c r="P7918" s="404"/>
      <c r="Q7918" s="404"/>
      <c r="R7918" s="404"/>
      <c r="S7918" s="404"/>
      <c r="T7918" s="404"/>
    </row>
    <row r="7919" spans="12:20" ht="16.8">
      <c r="L7919" s="404"/>
      <c r="M7919" s="404"/>
      <c r="N7919" s="404"/>
      <c r="O7919" s="404"/>
      <c r="P7919" s="404"/>
      <c r="Q7919" s="404"/>
      <c r="R7919" s="404"/>
      <c r="S7919" s="404"/>
      <c r="T7919" s="404"/>
    </row>
    <row r="7920" spans="12:20" ht="16.8">
      <c r="L7920" s="404"/>
      <c r="M7920" s="404"/>
      <c r="N7920" s="404"/>
      <c r="O7920" s="404"/>
      <c r="P7920" s="404"/>
      <c r="Q7920" s="404"/>
      <c r="R7920" s="404"/>
      <c r="S7920" s="404"/>
      <c r="T7920" s="404"/>
    </row>
    <row r="7921" spans="12:20" ht="16.8">
      <c r="L7921" s="404"/>
      <c r="M7921" s="404"/>
      <c r="N7921" s="404"/>
      <c r="O7921" s="404"/>
      <c r="P7921" s="404"/>
      <c r="Q7921" s="404"/>
      <c r="R7921" s="404"/>
      <c r="S7921" s="404"/>
      <c r="T7921" s="404"/>
    </row>
    <row r="7922" spans="12:20" ht="16.8">
      <c r="L7922" s="404"/>
      <c r="M7922" s="404"/>
      <c r="N7922" s="404"/>
      <c r="O7922" s="404"/>
      <c r="P7922" s="404"/>
      <c r="Q7922" s="404"/>
      <c r="R7922" s="404"/>
      <c r="S7922" s="404"/>
      <c r="T7922" s="404"/>
    </row>
    <row r="7923" spans="12:20" ht="16.8">
      <c r="L7923" s="404"/>
      <c r="M7923" s="404"/>
      <c r="N7923" s="404"/>
      <c r="O7923" s="404"/>
      <c r="P7923" s="404"/>
      <c r="Q7923" s="404"/>
      <c r="R7923" s="404"/>
      <c r="S7923" s="404"/>
      <c r="T7923" s="404"/>
    </row>
    <row r="7924" spans="12:20" ht="16.8">
      <c r="L7924" s="404"/>
      <c r="M7924" s="404"/>
      <c r="N7924" s="404"/>
      <c r="O7924" s="404"/>
      <c r="P7924" s="404"/>
      <c r="Q7924" s="404"/>
      <c r="R7924" s="404"/>
      <c r="S7924" s="404"/>
      <c r="T7924" s="404"/>
    </row>
    <row r="7925" spans="12:20" ht="16.8">
      <c r="L7925" s="404"/>
      <c r="M7925" s="404"/>
      <c r="N7925" s="404"/>
      <c r="O7925" s="404"/>
      <c r="P7925" s="404"/>
      <c r="Q7925" s="404"/>
      <c r="R7925" s="404"/>
      <c r="S7925" s="404"/>
      <c r="T7925" s="404"/>
    </row>
    <row r="7926" spans="12:20" ht="16.8">
      <c r="L7926" s="404"/>
      <c r="M7926" s="404"/>
      <c r="N7926" s="404"/>
      <c r="O7926" s="404"/>
      <c r="P7926" s="404"/>
      <c r="Q7926" s="404"/>
      <c r="R7926" s="404"/>
      <c r="S7926" s="404"/>
      <c r="T7926" s="404"/>
    </row>
    <row r="7927" spans="12:20" ht="16.8">
      <c r="L7927" s="404"/>
      <c r="M7927" s="404"/>
      <c r="N7927" s="404"/>
      <c r="O7927" s="404"/>
      <c r="P7927" s="404"/>
      <c r="Q7927" s="404"/>
      <c r="R7927" s="404"/>
      <c r="S7927" s="404"/>
      <c r="T7927" s="404"/>
    </row>
    <row r="7928" spans="12:20" ht="16.8">
      <c r="L7928" s="404"/>
      <c r="M7928" s="404"/>
      <c r="N7928" s="404"/>
      <c r="O7928" s="404"/>
      <c r="P7928" s="404"/>
      <c r="Q7928" s="404"/>
      <c r="R7928" s="404"/>
      <c r="S7928" s="404"/>
      <c r="T7928" s="404"/>
    </row>
    <row r="7929" spans="12:20" ht="16.8">
      <c r="L7929" s="404"/>
      <c r="M7929" s="404"/>
      <c r="N7929" s="404"/>
      <c r="O7929" s="404"/>
      <c r="P7929" s="404"/>
      <c r="Q7929" s="404"/>
      <c r="R7929" s="404"/>
      <c r="S7929" s="404"/>
      <c r="T7929" s="404"/>
    </row>
    <row r="7930" spans="12:20" ht="16.8">
      <c r="L7930" s="404"/>
      <c r="M7930" s="404"/>
      <c r="N7930" s="404"/>
      <c r="O7930" s="404"/>
      <c r="P7930" s="404"/>
      <c r="Q7930" s="404"/>
      <c r="R7930" s="404"/>
      <c r="S7930" s="404"/>
      <c r="T7930" s="404"/>
    </row>
    <row r="7931" spans="12:20" ht="16.8">
      <c r="L7931" s="404"/>
      <c r="M7931" s="404"/>
      <c r="N7931" s="404"/>
      <c r="O7931" s="404"/>
      <c r="P7931" s="404"/>
      <c r="Q7931" s="404"/>
      <c r="R7931" s="404"/>
      <c r="S7931" s="404"/>
      <c r="T7931" s="404"/>
    </row>
    <row r="7932" spans="12:20" ht="16.8">
      <c r="L7932" s="404"/>
      <c r="M7932" s="404"/>
      <c r="N7932" s="404"/>
      <c r="O7932" s="404"/>
      <c r="P7932" s="404"/>
      <c r="Q7932" s="404"/>
      <c r="R7932" s="404"/>
      <c r="S7932" s="404"/>
      <c r="T7932" s="404"/>
    </row>
    <row r="7933" spans="12:20" ht="16.8">
      <c r="L7933" s="404"/>
      <c r="M7933" s="404"/>
      <c r="N7933" s="404"/>
      <c r="O7933" s="404"/>
      <c r="P7933" s="404"/>
      <c r="Q7933" s="404"/>
      <c r="R7933" s="404"/>
      <c r="S7933" s="404"/>
      <c r="T7933" s="404"/>
    </row>
    <row r="7934" spans="12:20" ht="16.8">
      <c r="L7934" s="404"/>
      <c r="M7934" s="404"/>
      <c r="N7934" s="404"/>
      <c r="O7934" s="404"/>
      <c r="P7934" s="404"/>
      <c r="Q7934" s="404"/>
      <c r="R7934" s="404"/>
      <c r="S7934" s="404"/>
      <c r="T7934" s="404"/>
    </row>
    <row r="7935" spans="12:20" ht="16.8">
      <c r="L7935" s="404"/>
      <c r="M7935" s="404"/>
      <c r="N7935" s="404"/>
      <c r="O7935" s="404"/>
      <c r="P7935" s="404"/>
      <c r="Q7935" s="404"/>
      <c r="R7935" s="404"/>
      <c r="S7935" s="404"/>
      <c r="T7935" s="404"/>
    </row>
    <row r="7936" spans="12:20" ht="16.8">
      <c r="L7936" s="404"/>
      <c r="M7936" s="404"/>
      <c r="N7936" s="404"/>
      <c r="O7936" s="404"/>
      <c r="P7936" s="404"/>
      <c r="Q7936" s="404"/>
      <c r="R7936" s="404"/>
      <c r="S7936" s="404"/>
      <c r="T7936" s="404"/>
    </row>
    <row r="7937" spans="12:20" ht="16.8">
      <c r="L7937" s="404"/>
      <c r="M7937" s="404"/>
      <c r="N7937" s="404"/>
      <c r="O7937" s="404"/>
      <c r="P7937" s="404"/>
      <c r="Q7937" s="404"/>
      <c r="R7937" s="404"/>
      <c r="S7937" s="404"/>
      <c r="T7937" s="404"/>
    </row>
    <row r="7938" spans="12:20" ht="16.8">
      <c r="L7938" s="404"/>
      <c r="M7938" s="404"/>
      <c r="N7938" s="404"/>
      <c r="O7938" s="404"/>
      <c r="P7938" s="404"/>
      <c r="Q7938" s="404"/>
      <c r="R7938" s="404"/>
      <c r="S7938" s="404"/>
      <c r="T7938" s="404"/>
    </row>
    <row r="7939" spans="12:20" ht="16.8">
      <c r="L7939" s="404"/>
      <c r="M7939" s="404"/>
      <c r="N7939" s="404"/>
      <c r="O7939" s="404"/>
      <c r="P7939" s="404"/>
      <c r="Q7939" s="404"/>
      <c r="R7939" s="404"/>
      <c r="S7939" s="404"/>
      <c r="T7939" s="404"/>
    </row>
    <row r="7940" spans="12:20" ht="16.8">
      <c r="L7940" s="404"/>
      <c r="M7940" s="404"/>
      <c r="N7940" s="404"/>
      <c r="O7940" s="404"/>
      <c r="P7940" s="404"/>
      <c r="Q7940" s="404"/>
      <c r="R7940" s="404"/>
      <c r="S7940" s="404"/>
      <c r="T7940" s="404"/>
    </row>
    <row r="7941" spans="12:20" ht="16.8">
      <c r="L7941" s="404"/>
      <c r="M7941" s="404"/>
      <c r="N7941" s="404"/>
      <c r="O7941" s="404"/>
      <c r="P7941" s="404"/>
      <c r="Q7941" s="404"/>
      <c r="R7941" s="404"/>
      <c r="S7941" s="404"/>
      <c r="T7941" s="404"/>
    </row>
    <row r="7942" spans="12:20" ht="16.8">
      <c r="L7942" s="404"/>
      <c r="M7942" s="404"/>
      <c r="N7942" s="404"/>
      <c r="O7942" s="404"/>
      <c r="P7942" s="404"/>
      <c r="Q7942" s="404"/>
      <c r="R7942" s="404"/>
      <c r="S7942" s="404"/>
      <c r="T7942" s="404"/>
    </row>
    <row r="7943" spans="12:20" ht="16.8">
      <c r="L7943" s="404"/>
      <c r="M7943" s="404"/>
      <c r="N7943" s="404"/>
      <c r="O7943" s="404"/>
      <c r="P7943" s="404"/>
      <c r="Q7943" s="404"/>
      <c r="R7943" s="404"/>
      <c r="S7943" s="404"/>
      <c r="T7943" s="404"/>
    </row>
    <row r="7944" spans="12:20" ht="16.8">
      <c r="L7944" s="404"/>
      <c r="M7944" s="404"/>
      <c r="N7944" s="404"/>
      <c r="O7944" s="404"/>
      <c r="P7944" s="404"/>
      <c r="Q7944" s="404"/>
      <c r="R7944" s="404"/>
      <c r="S7944" s="404"/>
      <c r="T7944" s="404"/>
    </row>
    <row r="7945" spans="12:20" ht="16.8">
      <c r="L7945" s="404"/>
      <c r="M7945" s="404"/>
      <c r="N7945" s="404"/>
      <c r="O7945" s="404"/>
      <c r="P7945" s="404"/>
      <c r="Q7945" s="404"/>
      <c r="R7945" s="404"/>
      <c r="S7945" s="404"/>
      <c r="T7945" s="404"/>
    </row>
    <row r="7946" spans="12:20" ht="16.8">
      <c r="L7946" s="404"/>
      <c r="M7946" s="404"/>
      <c r="N7946" s="404"/>
      <c r="O7946" s="404"/>
      <c r="P7946" s="404"/>
      <c r="Q7946" s="404"/>
      <c r="R7946" s="404"/>
      <c r="S7946" s="404"/>
      <c r="T7946" s="404"/>
    </row>
    <row r="7947" spans="12:20" ht="16.8">
      <c r="L7947" s="404"/>
      <c r="M7947" s="404"/>
      <c r="N7947" s="404"/>
      <c r="O7947" s="404"/>
      <c r="P7947" s="404"/>
      <c r="Q7947" s="404"/>
      <c r="R7947" s="404"/>
      <c r="S7947" s="404"/>
      <c r="T7947" s="404"/>
    </row>
    <row r="7948" spans="12:20" ht="16.8">
      <c r="L7948" s="404"/>
      <c r="M7948" s="404"/>
      <c r="N7948" s="404"/>
      <c r="O7948" s="404"/>
      <c r="P7948" s="404"/>
      <c r="Q7948" s="404"/>
      <c r="R7948" s="404"/>
      <c r="S7948" s="404"/>
      <c r="T7948" s="404"/>
    </row>
    <row r="7949" spans="12:20" ht="16.8">
      <c r="L7949" s="404"/>
      <c r="M7949" s="404"/>
      <c r="N7949" s="404"/>
      <c r="O7949" s="404"/>
      <c r="P7949" s="404"/>
      <c r="Q7949" s="404"/>
      <c r="R7949" s="404"/>
      <c r="S7949" s="404"/>
      <c r="T7949" s="404"/>
    </row>
    <row r="7950" spans="12:20" ht="16.8">
      <c r="L7950" s="404"/>
      <c r="M7950" s="404"/>
      <c r="N7950" s="404"/>
      <c r="O7950" s="404"/>
      <c r="P7950" s="404"/>
      <c r="Q7950" s="404"/>
      <c r="R7950" s="404"/>
      <c r="S7950" s="404"/>
      <c r="T7950" s="404"/>
    </row>
    <row r="7951" spans="12:20" ht="16.8">
      <c r="L7951" s="404"/>
      <c r="M7951" s="404"/>
      <c r="N7951" s="404"/>
      <c r="O7951" s="404"/>
      <c r="P7951" s="404"/>
      <c r="Q7951" s="404"/>
      <c r="R7951" s="404"/>
      <c r="S7951" s="404"/>
      <c r="T7951" s="404"/>
    </row>
    <row r="7952" spans="12:20" ht="16.8">
      <c r="L7952" s="404"/>
      <c r="M7952" s="404"/>
      <c r="N7952" s="404"/>
      <c r="O7952" s="404"/>
      <c r="P7952" s="404"/>
      <c r="Q7952" s="404"/>
      <c r="R7952" s="404"/>
      <c r="S7952" s="404"/>
      <c r="T7952" s="404"/>
    </row>
    <row r="7953" spans="12:20" ht="16.8">
      <c r="L7953" s="404"/>
      <c r="M7953" s="404"/>
      <c r="N7953" s="404"/>
      <c r="O7953" s="404"/>
      <c r="P7953" s="404"/>
      <c r="Q7953" s="404"/>
      <c r="R7953" s="404"/>
      <c r="S7953" s="404"/>
      <c r="T7953" s="404"/>
    </row>
    <row r="7954" spans="12:20" ht="16.8">
      <c r="L7954" s="404"/>
      <c r="M7954" s="404"/>
      <c r="N7954" s="404"/>
      <c r="O7954" s="404"/>
      <c r="P7954" s="404"/>
      <c r="Q7954" s="404"/>
      <c r="R7954" s="404"/>
      <c r="S7954" s="404"/>
      <c r="T7954" s="404"/>
    </row>
    <row r="7955" spans="12:20" ht="16.8">
      <c r="L7955" s="404"/>
      <c r="M7955" s="404"/>
      <c r="N7955" s="404"/>
      <c r="O7955" s="404"/>
      <c r="P7955" s="404"/>
      <c r="Q7955" s="404"/>
      <c r="R7955" s="404"/>
      <c r="S7955" s="404"/>
      <c r="T7955" s="404"/>
    </row>
    <row r="7956" spans="12:20" ht="16.8">
      <c r="L7956" s="404"/>
      <c r="M7956" s="404"/>
      <c r="N7956" s="404"/>
      <c r="O7956" s="404"/>
      <c r="P7956" s="404"/>
      <c r="Q7956" s="404"/>
      <c r="R7956" s="404"/>
      <c r="S7956" s="404"/>
      <c r="T7956" s="404"/>
    </row>
    <row r="7957" spans="12:20" ht="16.8">
      <c r="L7957" s="404"/>
      <c r="M7957" s="404"/>
      <c r="N7957" s="404"/>
      <c r="O7957" s="404"/>
      <c r="P7957" s="404"/>
      <c r="Q7957" s="404"/>
      <c r="R7957" s="404"/>
      <c r="S7957" s="404"/>
      <c r="T7957" s="404"/>
    </row>
    <row r="7958" spans="12:20" ht="16.8">
      <c r="L7958" s="404"/>
      <c r="M7958" s="404"/>
      <c r="N7958" s="404"/>
      <c r="O7958" s="404"/>
      <c r="P7958" s="404"/>
      <c r="Q7958" s="404"/>
      <c r="R7958" s="404"/>
      <c r="S7958" s="404"/>
      <c r="T7958" s="404"/>
    </row>
    <row r="7959" spans="12:20" ht="16.8">
      <c r="L7959" s="404"/>
      <c r="M7959" s="404"/>
      <c r="N7959" s="404"/>
      <c r="O7959" s="404"/>
      <c r="P7959" s="404"/>
      <c r="Q7959" s="404"/>
      <c r="R7959" s="404"/>
      <c r="S7959" s="404"/>
      <c r="T7959" s="404"/>
    </row>
    <row r="7960" spans="12:20" ht="16.8">
      <c r="L7960" s="404"/>
      <c r="M7960" s="404"/>
      <c r="N7960" s="404"/>
      <c r="O7960" s="404"/>
      <c r="P7960" s="404"/>
      <c r="Q7960" s="404"/>
      <c r="R7960" s="404"/>
      <c r="S7960" s="404"/>
      <c r="T7960" s="404"/>
    </row>
    <row r="7961" spans="12:20" ht="16.8">
      <c r="L7961" s="404"/>
      <c r="M7961" s="404"/>
      <c r="N7961" s="404"/>
      <c r="O7961" s="404"/>
      <c r="P7961" s="404"/>
      <c r="Q7961" s="404"/>
      <c r="R7961" s="404"/>
      <c r="S7961" s="404"/>
      <c r="T7961" s="404"/>
    </row>
    <row r="7962" spans="12:20" ht="16.8">
      <c r="L7962" s="404"/>
      <c r="M7962" s="404"/>
      <c r="N7962" s="404"/>
      <c r="O7962" s="404"/>
      <c r="P7962" s="404"/>
      <c r="Q7962" s="404"/>
      <c r="R7962" s="404"/>
      <c r="S7962" s="404"/>
      <c r="T7962" s="404"/>
    </row>
    <row r="7963" spans="12:20" ht="16.8">
      <c r="L7963" s="404"/>
      <c r="M7963" s="404"/>
      <c r="N7963" s="404"/>
      <c r="O7963" s="404"/>
      <c r="P7963" s="404"/>
      <c r="Q7963" s="404"/>
      <c r="R7963" s="404"/>
      <c r="S7963" s="404"/>
      <c r="T7963" s="404"/>
    </row>
    <row r="7964" spans="12:20" ht="16.8">
      <c r="L7964" s="404"/>
      <c r="M7964" s="404"/>
      <c r="N7964" s="404"/>
      <c r="O7964" s="404"/>
      <c r="P7964" s="404"/>
      <c r="Q7964" s="404"/>
      <c r="R7964" s="404"/>
      <c r="S7964" s="404"/>
      <c r="T7964" s="404"/>
    </row>
    <row r="7965" spans="12:20" ht="16.8">
      <c r="L7965" s="404"/>
      <c r="M7965" s="404"/>
      <c r="N7965" s="404"/>
      <c r="O7965" s="404"/>
      <c r="P7965" s="404"/>
      <c r="Q7965" s="404"/>
      <c r="R7965" s="404"/>
      <c r="S7965" s="404"/>
      <c r="T7965" s="404"/>
    </row>
    <row r="7966" spans="12:20" ht="16.8">
      <c r="L7966" s="404"/>
      <c r="M7966" s="404"/>
      <c r="N7966" s="404"/>
      <c r="O7966" s="404"/>
      <c r="P7966" s="404"/>
      <c r="Q7966" s="404"/>
      <c r="R7966" s="404"/>
      <c r="S7966" s="404"/>
      <c r="T7966" s="404"/>
    </row>
    <row r="7967" spans="12:20" ht="16.8">
      <c r="L7967" s="404"/>
      <c r="M7967" s="404"/>
      <c r="N7967" s="404"/>
      <c r="O7967" s="404"/>
      <c r="P7967" s="404"/>
      <c r="Q7967" s="404"/>
      <c r="R7967" s="404"/>
      <c r="S7967" s="404"/>
      <c r="T7967" s="404"/>
    </row>
    <row r="7968" spans="12:20" ht="16.8">
      <c r="L7968" s="404"/>
      <c r="M7968" s="404"/>
      <c r="N7968" s="404"/>
      <c r="O7968" s="404"/>
      <c r="P7968" s="404"/>
      <c r="Q7968" s="404"/>
      <c r="R7968" s="404"/>
      <c r="S7968" s="404"/>
      <c r="T7968" s="404"/>
    </row>
    <row r="7969" spans="12:20" ht="16.8">
      <c r="L7969" s="404"/>
      <c r="M7969" s="404"/>
      <c r="N7969" s="404"/>
      <c r="O7969" s="404"/>
      <c r="P7969" s="404"/>
      <c r="Q7969" s="404"/>
      <c r="R7969" s="404"/>
      <c r="S7969" s="404"/>
      <c r="T7969" s="404"/>
    </row>
    <row r="7970" spans="12:20" ht="16.8">
      <c r="L7970" s="404"/>
      <c r="M7970" s="404"/>
      <c r="N7970" s="404"/>
      <c r="O7970" s="404"/>
      <c r="P7970" s="404"/>
      <c r="Q7970" s="404"/>
      <c r="R7970" s="404"/>
      <c r="S7970" s="404"/>
      <c r="T7970" s="404"/>
    </row>
    <row r="7971" spans="12:20" ht="16.8">
      <c r="L7971" s="404"/>
      <c r="M7971" s="404"/>
      <c r="N7971" s="404"/>
      <c r="O7971" s="404"/>
      <c r="P7971" s="404"/>
      <c r="Q7971" s="404"/>
      <c r="R7971" s="404"/>
      <c r="S7971" s="404"/>
      <c r="T7971" s="404"/>
    </row>
    <row r="7972" spans="12:20" ht="16.8">
      <c r="L7972" s="404"/>
      <c r="M7972" s="404"/>
      <c r="N7972" s="404"/>
      <c r="O7972" s="404"/>
      <c r="P7972" s="404"/>
      <c r="Q7972" s="404"/>
      <c r="R7972" s="404"/>
      <c r="S7972" s="404"/>
      <c r="T7972" s="404"/>
    </row>
    <row r="7973" spans="12:20" ht="16.8">
      <c r="L7973" s="404"/>
      <c r="M7973" s="404"/>
      <c r="N7973" s="404"/>
      <c r="O7973" s="404"/>
      <c r="P7973" s="404"/>
      <c r="Q7973" s="404"/>
      <c r="R7973" s="404"/>
      <c r="S7973" s="404"/>
      <c r="T7973" s="404"/>
    </row>
    <row r="7974" spans="12:20" ht="16.8">
      <c r="L7974" s="404"/>
      <c r="M7974" s="404"/>
      <c r="N7974" s="404"/>
      <c r="O7974" s="404"/>
      <c r="P7974" s="404"/>
      <c r="Q7974" s="404"/>
      <c r="R7974" s="404"/>
      <c r="S7974" s="404"/>
      <c r="T7974" s="404"/>
    </row>
    <row r="7975" spans="12:20" ht="16.8">
      <c r="L7975" s="404"/>
      <c r="M7975" s="404"/>
      <c r="N7975" s="404"/>
      <c r="O7975" s="404"/>
      <c r="P7975" s="404"/>
      <c r="Q7975" s="404"/>
      <c r="R7975" s="404"/>
      <c r="S7975" s="404"/>
      <c r="T7975" s="404"/>
    </row>
    <row r="7976" spans="12:20" ht="16.8">
      <c r="L7976" s="404"/>
      <c r="M7976" s="404"/>
      <c r="N7976" s="404"/>
      <c r="O7976" s="404"/>
      <c r="P7976" s="404"/>
      <c r="Q7976" s="404"/>
      <c r="R7976" s="404"/>
      <c r="S7976" s="404"/>
      <c r="T7976" s="404"/>
    </row>
    <row r="7977" spans="12:20" ht="16.8">
      <c r="L7977" s="404"/>
      <c r="M7977" s="404"/>
      <c r="N7977" s="404"/>
      <c r="O7977" s="404"/>
      <c r="P7977" s="404"/>
      <c r="Q7977" s="404"/>
      <c r="R7977" s="404"/>
      <c r="S7977" s="404"/>
      <c r="T7977" s="404"/>
    </row>
    <row r="7978" spans="12:20" ht="16.8">
      <c r="L7978" s="404"/>
      <c r="M7978" s="404"/>
      <c r="N7978" s="404"/>
      <c r="O7978" s="404"/>
      <c r="P7978" s="404"/>
      <c r="Q7978" s="404"/>
      <c r="R7978" s="404"/>
      <c r="S7978" s="404"/>
      <c r="T7978" s="404"/>
    </row>
    <row r="7979" spans="12:20" ht="16.8">
      <c r="L7979" s="404"/>
      <c r="M7979" s="404"/>
      <c r="N7979" s="404"/>
      <c r="O7979" s="404"/>
      <c r="P7979" s="404"/>
      <c r="Q7979" s="404"/>
      <c r="R7979" s="404"/>
      <c r="S7979" s="404"/>
      <c r="T7979" s="404"/>
    </row>
    <row r="7980" spans="12:20" ht="16.8">
      <c r="L7980" s="404"/>
      <c r="M7980" s="404"/>
      <c r="N7980" s="404"/>
      <c r="O7980" s="404"/>
      <c r="P7980" s="404"/>
      <c r="Q7980" s="404"/>
      <c r="R7980" s="404"/>
      <c r="S7980" s="404"/>
      <c r="T7980" s="404"/>
    </row>
    <row r="7981" spans="12:20" ht="16.8">
      <c r="L7981" s="404"/>
      <c r="M7981" s="404"/>
      <c r="N7981" s="404"/>
      <c r="O7981" s="404"/>
      <c r="P7981" s="404"/>
      <c r="Q7981" s="404"/>
      <c r="R7981" s="404"/>
      <c r="S7981" s="404"/>
      <c r="T7981" s="404"/>
    </row>
    <row r="7982" spans="12:20" ht="16.8">
      <c r="L7982" s="404"/>
      <c r="M7982" s="404"/>
      <c r="N7982" s="404"/>
      <c r="O7982" s="404"/>
      <c r="P7982" s="404"/>
      <c r="Q7982" s="404"/>
      <c r="R7982" s="404"/>
      <c r="S7982" s="404"/>
      <c r="T7982" s="404"/>
    </row>
    <row r="7983" spans="12:20" ht="16.8">
      <c r="L7983" s="404"/>
      <c r="M7983" s="404"/>
      <c r="N7983" s="404"/>
      <c r="O7983" s="404"/>
      <c r="P7983" s="404"/>
      <c r="Q7983" s="404"/>
      <c r="R7983" s="404"/>
      <c r="S7983" s="404"/>
      <c r="T7983" s="404"/>
    </row>
    <row r="7984" spans="12:20" ht="16.8">
      <c r="L7984" s="404"/>
      <c r="M7984" s="404"/>
      <c r="N7984" s="404"/>
      <c r="O7984" s="404"/>
      <c r="P7984" s="404"/>
      <c r="Q7984" s="404"/>
      <c r="R7984" s="404"/>
      <c r="S7984" s="404"/>
      <c r="T7984" s="404"/>
    </row>
    <row r="7985" spans="12:20" ht="16.8">
      <c r="L7985" s="404"/>
      <c r="M7985" s="404"/>
      <c r="N7985" s="404"/>
      <c r="O7985" s="404"/>
      <c r="P7985" s="404"/>
      <c r="Q7985" s="404"/>
      <c r="R7985" s="404"/>
      <c r="S7985" s="404"/>
      <c r="T7985" s="404"/>
    </row>
    <row r="7986" spans="12:20" ht="16.8">
      <c r="L7986" s="404"/>
      <c r="M7986" s="404"/>
      <c r="N7986" s="404"/>
      <c r="O7986" s="404"/>
      <c r="P7986" s="404"/>
      <c r="Q7986" s="404"/>
      <c r="R7986" s="404"/>
      <c r="S7986" s="404"/>
      <c r="T7986" s="404"/>
    </row>
    <row r="7987" spans="12:20" ht="16.8">
      <c r="L7987" s="404"/>
      <c r="M7987" s="404"/>
      <c r="N7987" s="404"/>
      <c r="O7987" s="404"/>
      <c r="P7987" s="404"/>
      <c r="Q7987" s="404"/>
      <c r="R7987" s="404"/>
      <c r="S7987" s="404"/>
      <c r="T7987" s="404"/>
    </row>
    <row r="7988" spans="12:20" ht="16.8">
      <c r="L7988" s="404"/>
      <c r="M7988" s="404"/>
      <c r="N7988" s="404"/>
      <c r="O7988" s="404"/>
      <c r="P7988" s="404"/>
      <c r="Q7988" s="404"/>
      <c r="R7988" s="404"/>
      <c r="S7988" s="404"/>
      <c r="T7988" s="404"/>
    </row>
    <row r="7989" spans="12:20" ht="16.8">
      <c r="L7989" s="404"/>
      <c r="M7989" s="404"/>
      <c r="N7989" s="404"/>
      <c r="O7989" s="404"/>
      <c r="P7989" s="404"/>
      <c r="Q7989" s="404"/>
      <c r="R7989" s="404"/>
      <c r="S7989" s="404"/>
      <c r="T7989" s="404"/>
    </row>
    <row r="7990" spans="12:20" ht="16.8">
      <c r="L7990" s="404"/>
      <c r="M7990" s="404"/>
      <c r="N7990" s="404"/>
      <c r="O7990" s="404"/>
      <c r="P7990" s="404"/>
      <c r="Q7990" s="404"/>
      <c r="R7990" s="404"/>
      <c r="S7990" s="404"/>
      <c r="T7990" s="404"/>
    </row>
    <row r="7991" spans="12:20" ht="16.8">
      <c r="L7991" s="404"/>
      <c r="M7991" s="404"/>
      <c r="N7991" s="404"/>
      <c r="O7991" s="404"/>
      <c r="P7991" s="404"/>
      <c r="Q7991" s="404"/>
      <c r="R7991" s="404"/>
      <c r="S7991" s="404"/>
      <c r="T7991" s="404"/>
    </row>
    <row r="7992" spans="12:20" ht="16.8">
      <c r="L7992" s="404"/>
      <c r="M7992" s="404"/>
      <c r="N7992" s="404"/>
      <c r="O7992" s="404"/>
      <c r="P7992" s="404"/>
      <c r="Q7992" s="404"/>
      <c r="R7992" s="404"/>
      <c r="S7992" s="404"/>
      <c r="T7992" s="404"/>
    </row>
    <row r="7993" spans="12:20" ht="16.8">
      <c r="L7993" s="404"/>
      <c r="M7993" s="404"/>
      <c r="N7993" s="404"/>
      <c r="O7993" s="404"/>
      <c r="P7993" s="404"/>
      <c r="Q7993" s="404"/>
      <c r="R7993" s="404"/>
      <c r="S7993" s="404"/>
      <c r="T7993" s="404"/>
    </row>
    <row r="7994" spans="12:20" ht="16.8">
      <c r="L7994" s="404"/>
      <c r="M7994" s="404"/>
      <c r="N7994" s="404"/>
      <c r="O7994" s="404"/>
      <c r="P7994" s="404"/>
      <c r="Q7994" s="404"/>
      <c r="R7994" s="404"/>
      <c r="S7994" s="404"/>
      <c r="T7994" s="404"/>
    </row>
    <row r="7995" spans="12:20" ht="16.8">
      <c r="L7995" s="404"/>
      <c r="M7995" s="404"/>
      <c r="N7995" s="404"/>
      <c r="O7995" s="404"/>
      <c r="P7995" s="404"/>
      <c r="Q7995" s="404"/>
      <c r="R7995" s="404"/>
      <c r="S7995" s="404"/>
      <c r="T7995" s="404"/>
    </row>
    <row r="7996" spans="12:20" ht="16.8">
      <c r="L7996" s="404"/>
      <c r="M7996" s="404"/>
      <c r="N7996" s="404"/>
      <c r="O7996" s="404"/>
      <c r="P7996" s="404"/>
      <c r="Q7996" s="404"/>
      <c r="R7996" s="404"/>
      <c r="S7996" s="404"/>
      <c r="T7996" s="404"/>
    </row>
    <row r="7997" spans="12:20" ht="16.8">
      <c r="L7997" s="404"/>
      <c r="M7997" s="404"/>
      <c r="N7997" s="404"/>
      <c r="O7997" s="404"/>
      <c r="P7997" s="404"/>
      <c r="Q7997" s="404"/>
      <c r="R7997" s="404"/>
      <c r="S7997" s="404"/>
      <c r="T7997" s="404"/>
    </row>
    <row r="7998" spans="12:20" ht="16.8">
      <c r="L7998" s="404"/>
      <c r="M7998" s="404"/>
      <c r="N7998" s="404"/>
      <c r="O7998" s="404"/>
      <c r="P7998" s="404"/>
      <c r="Q7998" s="404"/>
      <c r="R7998" s="404"/>
      <c r="S7998" s="404"/>
      <c r="T7998" s="404"/>
    </row>
    <row r="7999" spans="12:20" ht="16.8">
      <c r="L7999" s="404"/>
      <c r="M7999" s="404"/>
      <c r="N7999" s="404"/>
      <c r="O7999" s="404"/>
      <c r="P7999" s="404"/>
      <c r="Q7999" s="404"/>
      <c r="R7999" s="404"/>
      <c r="S7999" s="404"/>
      <c r="T7999" s="404"/>
    </row>
    <row r="8000" spans="12:20" ht="16.8">
      <c r="L8000" s="404"/>
      <c r="M8000" s="404"/>
      <c r="N8000" s="404"/>
      <c r="O8000" s="404"/>
      <c r="P8000" s="404"/>
      <c r="Q8000" s="404"/>
      <c r="R8000" s="404"/>
      <c r="S8000" s="404"/>
      <c r="T8000" s="404"/>
    </row>
    <row r="8001" spans="12:20" ht="16.8">
      <c r="L8001" s="404"/>
      <c r="M8001" s="404"/>
      <c r="N8001" s="404"/>
      <c r="O8001" s="404"/>
      <c r="P8001" s="404"/>
      <c r="Q8001" s="404"/>
      <c r="R8001" s="404"/>
      <c r="S8001" s="404"/>
      <c r="T8001" s="404"/>
    </row>
    <row r="8002" spans="12:20" ht="16.8">
      <c r="L8002" s="404"/>
      <c r="M8002" s="404"/>
      <c r="N8002" s="404"/>
      <c r="O8002" s="404"/>
      <c r="P8002" s="404"/>
      <c r="Q8002" s="404"/>
      <c r="R8002" s="404"/>
      <c r="S8002" s="404"/>
      <c r="T8002" s="404"/>
    </row>
    <row r="8003" spans="12:20" ht="16.8">
      <c r="L8003" s="404"/>
      <c r="M8003" s="404"/>
      <c r="N8003" s="404"/>
      <c r="O8003" s="404"/>
      <c r="P8003" s="404"/>
      <c r="Q8003" s="404"/>
      <c r="R8003" s="404"/>
      <c r="S8003" s="404"/>
      <c r="T8003" s="404"/>
    </row>
    <row r="8004" spans="12:20" ht="16.8">
      <c r="L8004" s="404"/>
      <c r="M8004" s="404"/>
      <c r="N8004" s="404"/>
      <c r="O8004" s="404"/>
      <c r="P8004" s="404"/>
      <c r="Q8004" s="404"/>
      <c r="R8004" s="404"/>
      <c r="S8004" s="404"/>
      <c r="T8004" s="404"/>
    </row>
    <row r="8005" spans="12:20" ht="16.8">
      <c r="L8005" s="404"/>
      <c r="M8005" s="404"/>
      <c r="N8005" s="404"/>
      <c r="O8005" s="404"/>
      <c r="P8005" s="404"/>
      <c r="Q8005" s="404"/>
      <c r="R8005" s="404"/>
      <c r="S8005" s="404"/>
      <c r="T8005" s="404"/>
    </row>
    <row r="8006" spans="12:20" ht="16.8">
      <c r="L8006" s="404"/>
      <c r="M8006" s="404"/>
      <c r="N8006" s="404"/>
      <c r="O8006" s="404"/>
      <c r="P8006" s="404"/>
      <c r="Q8006" s="404"/>
      <c r="R8006" s="404"/>
      <c r="S8006" s="404"/>
      <c r="T8006" s="404"/>
    </row>
    <row r="8007" spans="12:20" ht="16.8">
      <c r="L8007" s="404"/>
      <c r="M8007" s="404"/>
      <c r="N8007" s="404"/>
      <c r="O8007" s="404"/>
      <c r="P8007" s="404"/>
      <c r="Q8007" s="404"/>
      <c r="R8007" s="404"/>
      <c r="S8007" s="404"/>
      <c r="T8007" s="404"/>
    </row>
    <row r="8008" spans="12:20" ht="16.8">
      <c r="L8008" s="404"/>
      <c r="M8008" s="404"/>
      <c r="N8008" s="404"/>
      <c r="O8008" s="404"/>
      <c r="P8008" s="404"/>
      <c r="Q8008" s="404"/>
      <c r="R8008" s="404"/>
      <c r="S8008" s="404"/>
      <c r="T8008" s="404"/>
    </row>
    <row r="8009" spans="12:20" ht="16.8">
      <c r="L8009" s="404"/>
      <c r="M8009" s="404"/>
      <c r="N8009" s="404"/>
      <c r="O8009" s="404"/>
      <c r="P8009" s="404"/>
      <c r="Q8009" s="404"/>
      <c r="R8009" s="404"/>
      <c r="S8009" s="404"/>
      <c r="T8009" s="404"/>
    </row>
    <row r="8010" spans="12:20" ht="16.8">
      <c r="L8010" s="404"/>
      <c r="M8010" s="404"/>
      <c r="N8010" s="404"/>
      <c r="O8010" s="404"/>
      <c r="P8010" s="404"/>
      <c r="Q8010" s="404"/>
      <c r="R8010" s="404"/>
      <c r="S8010" s="404"/>
      <c r="T8010" s="404"/>
    </row>
    <row r="8011" spans="12:20" ht="16.8">
      <c r="L8011" s="404"/>
      <c r="M8011" s="404"/>
      <c r="N8011" s="404"/>
      <c r="O8011" s="404"/>
      <c r="P8011" s="404"/>
      <c r="Q8011" s="404"/>
      <c r="R8011" s="404"/>
      <c r="S8011" s="404"/>
      <c r="T8011" s="404"/>
    </row>
    <row r="8012" spans="12:20" ht="16.8">
      <c r="L8012" s="404"/>
      <c r="M8012" s="404"/>
      <c r="N8012" s="404"/>
      <c r="O8012" s="404"/>
      <c r="P8012" s="404"/>
      <c r="Q8012" s="404"/>
      <c r="R8012" s="404"/>
      <c r="S8012" s="404"/>
      <c r="T8012" s="404"/>
    </row>
    <row r="8013" spans="12:20" ht="16.8">
      <c r="L8013" s="404"/>
      <c r="M8013" s="404"/>
      <c r="N8013" s="404"/>
      <c r="O8013" s="404"/>
      <c r="P8013" s="404"/>
      <c r="Q8013" s="404"/>
      <c r="R8013" s="404"/>
      <c r="S8013" s="404"/>
      <c r="T8013" s="404"/>
    </row>
    <row r="8014" spans="12:20" ht="16.8">
      <c r="L8014" s="404"/>
      <c r="M8014" s="404"/>
      <c r="N8014" s="404"/>
      <c r="O8014" s="404"/>
      <c r="P8014" s="404"/>
      <c r="Q8014" s="404"/>
      <c r="R8014" s="404"/>
      <c r="S8014" s="404"/>
      <c r="T8014" s="404"/>
    </row>
    <row r="8015" spans="12:20" ht="16.8">
      <c r="L8015" s="404"/>
      <c r="M8015" s="404"/>
      <c r="N8015" s="404"/>
      <c r="O8015" s="404"/>
      <c r="P8015" s="404"/>
      <c r="Q8015" s="404"/>
      <c r="R8015" s="404"/>
      <c r="S8015" s="404"/>
      <c r="T8015" s="404"/>
    </row>
    <row r="8016" spans="12:20" ht="16.8">
      <c r="L8016" s="404"/>
      <c r="M8016" s="404"/>
      <c r="N8016" s="404"/>
      <c r="O8016" s="404"/>
      <c r="P8016" s="404"/>
      <c r="Q8016" s="404"/>
      <c r="R8016" s="404"/>
      <c r="S8016" s="404"/>
      <c r="T8016" s="404"/>
    </row>
    <row r="8017" spans="12:20" ht="16.8">
      <c r="L8017" s="404"/>
      <c r="M8017" s="404"/>
      <c r="N8017" s="404"/>
      <c r="O8017" s="404"/>
      <c r="P8017" s="404"/>
      <c r="Q8017" s="404"/>
      <c r="R8017" s="404"/>
      <c r="S8017" s="404"/>
      <c r="T8017" s="404"/>
    </row>
    <row r="8018" spans="12:20" ht="16.8">
      <c r="L8018" s="404"/>
      <c r="M8018" s="404"/>
      <c r="N8018" s="404"/>
      <c r="O8018" s="404"/>
      <c r="P8018" s="404"/>
      <c r="Q8018" s="404"/>
      <c r="R8018" s="404"/>
      <c r="S8018" s="404"/>
      <c r="T8018" s="404"/>
    </row>
    <row r="8019" spans="12:20" ht="16.8">
      <c r="L8019" s="404"/>
      <c r="M8019" s="404"/>
      <c r="N8019" s="404"/>
      <c r="O8019" s="404"/>
      <c r="P8019" s="404"/>
      <c r="Q8019" s="404"/>
      <c r="R8019" s="404"/>
      <c r="S8019" s="404"/>
      <c r="T8019" s="404"/>
    </row>
    <row r="8020" spans="12:20" ht="16.8">
      <c r="L8020" s="404"/>
      <c r="M8020" s="404"/>
      <c r="N8020" s="404"/>
      <c r="O8020" s="404"/>
      <c r="P8020" s="404"/>
      <c r="Q8020" s="404"/>
      <c r="R8020" s="404"/>
      <c r="S8020" s="404"/>
      <c r="T8020" s="404"/>
    </row>
    <row r="8021" spans="12:20" ht="16.8">
      <c r="L8021" s="404"/>
      <c r="M8021" s="404"/>
      <c r="N8021" s="404"/>
      <c r="O8021" s="404"/>
      <c r="P8021" s="404"/>
      <c r="Q8021" s="404"/>
      <c r="R8021" s="404"/>
      <c r="S8021" s="404"/>
      <c r="T8021" s="404"/>
    </row>
    <row r="8022" spans="12:20" ht="16.8">
      <c r="L8022" s="404"/>
      <c r="M8022" s="404"/>
      <c r="N8022" s="404"/>
      <c r="O8022" s="404"/>
      <c r="P8022" s="404"/>
      <c r="Q8022" s="404"/>
      <c r="R8022" s="404"/>
      <c r="S8022" s="404"/>
      <c r="T8022" s="404"/>
    </row>
    <row r="8023" spans="12:20" ht="16.8">
      <c r="L8023" s="404"/>
      <c r="M8023" s="404"/>
      <c r="N8023" s="404"/>
      <c r="O8023" s="404"/>
      <c r="P8023" s="404"/>
      <c r="Q8023" s="404"/>
      <c r="R8023" s="404"/>
      <c r="S8023" s="404"/>
      <c r="T8023" s="404"/>
    </row>
    <row r="8024" spans="12:20" ht="16.8">
      <c r="L8024" s="404"/>
      <c r="M8024" s="404"/>
      <c r="N8024" s="404"/>
      <c r="O8024" s="404"/>
      <c r="P8024" s="404"/>
      <c r="Q8024" s="404"/>
      <c r="R8024" s="404"/>
      <c r="S8024" s="404"/>
      <c r="T8024" s="404"/>
    </row>
    <row r="8025" spans="12:20" ht="16.8">
      <c r="L8025" s="404"/>
      <c r="M8025" s="404"/>
      <c r="N8025" s="404"/>
      <c r="O8025" s="404"/>
      <c r="P8025" s="404"/>
      <c r="Q8025" s="404"/>
      <c r="R8025" s="404"/>
      <c r="S8025" s="404"/>
      <c r="T8025" s="404"/>
    </row>
    <row r="8026" spans="12:20" ht="16.8">
      <c r="L8026" s="404"/>
      <c r="M8026" s="404"/>
      <c r="N8026" s="404"/>
      <c r="O8026" s="404"/>
      <c r="P8026" s="404"/>
      <c r="Q8026" s="404"/>
      <c r="R8026" s="404"/>
      <c r="S8026" s="404"/>
      <c r="T8026" s="404"/>
    </row>
    <row r="8027" spans="12:20" ht="16.8">
      <c r="L8027" s="404"/>
      <c r="M8027" s="404"/>
      <c r="N8027" s="404"/>
      <c r="O8027" s="404"/>
      <c r="P8027" s="404"/>
      <c r="Q8027" s="404"/>
      <c r="R8027" s="404"/>
      <c r="S8027" s="404"/>
      <c r="T8027" s="404"/>
    </row>
    <row r="8028" spans="12:20" ht="16.8">
      <c r="L8028" s="404"/>
      <c r="M8028" s="404"/>
      <c r="N8028" s="404"/>
      <c r="O8028" s="404"/>
      <c r="P8028" s="404"/>
      <c r="Q8028" s="404"/>
      <c r="R8028" s="404"/>
      <c r="S8028" s="404"/>
      <c r="T8028" s="404"/>
    </row>
    <row r="8029" spans="12:20" ht="16.8">
      <c r="L8029" s="404"/>
      <c r="M8029" s="404"/>
      <c r="N8029" s="404"/>
      <c r="O8029" s="404"/>
      <c r="P8029" s="404"/>
      <c r="Q8029" s="404"/>
      <c r="R8029" s="404"/>
      <c r="S8029" s="404"/>
      <c r="T8029" s="404"/>
    </row>
    <row r="8030" spans="12:20" ht="16.8">
      <c r="L8030" s="404"/>
      <c r="M8030" s="404"/>
      <c r="N8030" s="404"/>
      <c r="O8030" s="404"/>
      <c r="P8030" s="404"/>
      <c r="Q8030" s="404"/>
      <c r="R8030" s="404"/>
      <c r="S8030" s="404"/>
      <c r="T8030" s="404"/>
    </row>
    <row r="8031" spans="12:20" ht="16.8">
      <c r="L8031" s="404"/>
      <c r="M8031" s="404"/>
      <c r="N8031" s="404"/>
      <c r="O8031" s="404"/>
      <c r="P8031" s="404"/>
      <c r="Q8031" s="404"/>
      <c r="R8031" s="404"/>
      <c r="S8031" s="404"/>
      <c r="T8031" s="404"/>
    </row>
    <row r="8032" spans="12:20" ht="16.8">
      <c r="L8032" s="404"/>
      <c r="M8032" s="404"/>
      <c r="N8032" s="404"/>
      <c r="O8032" s="404"/>
      <c r="P8032" s="404"/>
      <c r="Q8032" s="404"/>
      <c r="R8032" s="404"/>
      <c r="S8032" s="404"/>
      <c r="T8032" s="404"/>
    </row>
    <row r="8033" spans="12:20" ht="16.8">
      <c r="L8033" s="404"/>
      <c r="M8033" s="404"/>
      <c r="N8033" s="404"/>
      <c r="O8033" s="404"/>
      <c r="P8033" s="404"/>
      <c r="Q8033" s="404"/>
      <c r="R8033" s="404"/>
      <c r="S8033" s="404"/>
      <c r="T8033" s="404"/>
    </row>
    <row r="8034" spans="12:20" ht="16.8">
      <c r="L8034" s="404"/>
      <c r="M8034" s="404"/>
      <c r="N8034" s="404"/>
      <c r="O8034" s="404"/>
      <c r="P8034" s="404"/>
      <c r="Q8034" s="404"/>
      <c r="R8034" s="404"/>
      <c r="S8034" s="404"/>
      <c r="T8034" s="404"/>
    </row>
    <row r="8035" spans="12:20" ht="16.8">
      <c r="L8035" s="404"/>
      <c r="M8035" s="404"/>
      <c r="N8035" s="404"/>
      <c r="O8035" s="404"/>
      <c r="P8035" s="404"/>
      <c r="Q8035" s="404"/>
      <c r="R8035" s="404"/>
      <c r="S8035" s="404"/>
      <c r="T8035" s="404"/>
    </row>
    <row r="8036" spans="12:20" ht="16.8">
      <c r="L8036" s="404"/>
      <c r="M8036" s="404"/>
      <c r="N8036" s="404"/>
      <c r="O8036" s="404"/>
      <c r="P8036" s="404"/>
      <c r="Q8036" s="404"/>
      <c r="R8036" s="404"/>
      <c r="S8036" s="404"/>
      <c r="T8036" s="404"/>
    </row>
    <row r="8037" spans="12:20" ht="16.8">
      <c r="L8037" s="404"/>
      <c r="M8037" s="404"/>
      <c r="N8037" s="404"/>
      <c r="O8037" s="404"/>
      <c r="P8037" s="404"/>
      <c r="Q8037" s="404"/>
      <c r="R8037" s="404"/>
      <c r="S8037" s="404"/>
      <c r="T8037" s="404"/>
    </row>
    <row r="8038" spans="12:20" ht="16.8">
      <c r="L8038" s="404"/>
      <c r="M8038" s="404"/>
      <c r="N8038" s="404"/>
      <c r="O8038" s="404"/>
      <c r="P8038" s="404"/>
      <c r="Q8038" s="404"/>
      <c r="R8038" s="404"/>
      <c r="S8038" s="404"/>
      <c r="T8038" s="404"/>
    </row>
    <row r="8039" spans="12:20" ht="16.8">
      <c r="L8039" s="404"/>
      <c r="M8039" s="404"/>
      <c r="N8039" s="404"/>
      <c r="O8039" s="404"/>
      <c r="P8039" s="404"/>
      <c r="Q8039" s="404"/>
      <c r="R8039" s="404"/>
      <c r="S8039" s="404"/>
      <c r="T8039" s="404"/>
    </row>
    <row r="8040" spans="12:20" ht="16.8">
      <c r="L8040" s="404"/>
      <c r="M8040" s="404"/>
      <c r="N8040" s="404"/>
      <c r="O8040" s="404"/>
      <c r="P8040" s="404"/>
      <c r="Q8040" s="404"/>
      <c r="R8040" s="404"/>
      <c r="S8040" s="404"/>
      <c r="T8040" s="404"/>
    </row>
    <row r="8041" spans="12:20" ht="16.8">
      <c r="L8041" s="404"/>
      <c r="M8041" s="404"/>
      <c r="N8041" s="404"/>
      <c r="O8041" s="404"/>
      <c r="P8041" s="404"/>
      <c r="Q8041" s="404"/>
      <c r="R8041" s="404"/>
      <c r="S8041" s="404"/>
      <c r="T8041" s="404"/>
    </row>
    <row r="8042" spans="12:20" ht="16.8">
      <c r="L8042" s="404"/>
      <c r="M8042" s="404"/>
      <c r="N8042" s="404"/>
      <c r="O8042" s="404"/>
      <c r="P8042" s="404"/>
      <c r="Q8042" s="404"/>
      <c r="R8042" s="404"/>
      <c r="S8042" s="404"/>
      <c r="T8042" s="404"/>
    </row>
    <row r="8043" spans="12:20" ht="16.8">
      <c r="L8043" s="404"/>
      <c r="M8043" s="404"/>
      <c r="N8043" s="404"/>
      <c r="O8043" s="404"/>
      <c r="P8043" s="404"/>
      <c r="Q8043" s="404"/>
      <c r="R8043" s="404"/>
      <c r="S8043" s="404"/>
      <c r="T8043" s="404"/>
    </row>
    <row r="8044" spans="12:20" ht="16.8">
      <c r="L8044" s="404"/>
      <c r="M8044" s="404"/>
      <c r="N8044" s="404"/>
      <c r="O8044" s="404"/>
      <c r="P8044" s="404"/>
      <c r="Q8044" s="404"/>
      <c r="R8044" s="404"/>
      <c r="S8044" s="404"/>
      <c r="T8044" s="404"/>
    </row>
    <row r="8045" spans="12:20" ht="16.8">
      <c r="L8045" s="404"/>
      <c r="M8045" s="404"/>
      <c r="N8045" s="404"/>
      <c r="O8045" s="404"/>
      <c r="P8045" s="404"/>
      <c r="Q8045" s="404"/>
      <c r="R8045" s="404"/>
      <c r="S8045" s="404"/>
      <c r="T8045" s="404"/>
    </row>
    <row r="8046" spans="12:20" ht="16.8">
      <c r="L8046" s="404"/>
      <c r="M8046" s="404"/>
      <c r="N8046" s="404"/>
      <c r="O8046" s="404"/>
      <c r="P8046" s="404"/>
      <c r="Q8046" s="404"/>
      <c r="R8046" s="404"/>
      <c r="S8046" s="404"/>
      <c r="T8046" s="404"/>
    </row>
    <row r="8047" spans="12:20" ht="16.8">
      <c r="L8047" s="404"/>
      <c r="M8047" s="404"/>
      <c r="N8047" s="404"/>
      <c r="O8047" s="404"/>
      <c r="P8047" s="404"/>
      <c r="Q8047" s="404"/>
      <c r="R8047" s="404"/>
      <c r="S8047" s="404"/>
      <c r="T8047" s="404"/>
    </row>
    <row r="8048" spans="12:20" ht="16.8">
      <c r="L8048" s="404"/>
      <c r="M8048" s="404"/>
      <c r="N8048" s="404"/>
      <c r="O8048" s="404"/>
      <c r="P8048" s="404"/>
      <c r="Q8048" s="404"/>
      <c r="R8048" s="404"/>
      <c r="S8048" s="404"/>
      <c r="T8048" s="404"/>
    </row>
    <row r="8049" spans="12:20" ht="16.8">
      <c r="L8049" s="404"/>
      <c r="M8049" s="404"/>
      <c r="N8049" s="404"/>
      <c r="O8049" s="404"/>
      <c r="P8049" s="404"/>
      <c r="Q8049" s="404"/>
      <c r="R8049" s="404"/>
      <c r="S8049" s="404"/>
      <c r="T8049" s="404"/>
    </row>
    <row r="8050" spans="12:20" ht="16.8">
      <c r="L8050" s="404"/>
      <c r="M8050" s="404"/>
      <c r="N8050" s="404"/>
      <c r="O8050" s="404"/>
      <c r="P8050" s="404"/>
      <c r="Q8050" s="404"/>
      <c r="R8050" s="404"/>
      <c r="S8050" s="404"/>
      <c r="T8050" s="404"/>
    </row>
    <row r="8051" spans="12:20" ht="16.8">
      <c r="L8051" s="404"/>
      <c r="M8051" s="404"/>
      <c r="N8051" s="404"/>
      <c r="O8051" s="404"/>
      <c r="P8051" s="404"/>
      <c r="Q8051" s="404"/>
      <c r="R8051" s="404"/>
      <c r="S8051" s="404"/>
      <c r="T8051" s="404"/>
    </row>
    <row r="8052" spans="12:20" ht="16.8">
      <c r="L8052" s="404"/>
      <c r="M8052" s="404"/>
      <c r="N8052" s="404"/>
      <c r="O8052" s="404"/>
      <c r="P8052" s="404"/>
      <c r="Q8052" s="404"/>
      <c r="R8052" s="404"/>
      <c r="S8052" s="404"/>
      <c r="T8052" s="404"/>
    </row>
    <row r="8053" spans="12:20" ht="16.8">
      <c r="L8053" s="404"/>
      <c r="M8053" s="404"/>
      <c r="N8053" s="404"/>
      <c r="O8053" s="404"/>
      <c r="P8053" s="404"/>
      <c r="Q8053" s="404"/>
      <c r="R8053" s="404"/>
      <c r="S8053" s="404"/>
      <c r="T8053" s="404"/>
    </row>
    <row r="8054" spans="12:20" ht="16.8">
      <c r="L8054" s="404"/>
      <c r="M8054" s="404"/>
      <c r="N8054" s="404"/>
      <c r="O8054" s="404"/>
      <c r="P8054" s="404"/>
      <c r="Q8054" s="404"/>
      <c r="R8054" s="404"/>
      <c r="S8054" s="404"/>
      <c r="T8054" s="404"/>
    </row>
    <row r="8055" spans="12:20" ht="16.8">
      <c r="L8055" s="404"/>
      <c r="M8055" s="404"/>
      <c r="N8055" s="404"/>
      <c r="O8055" s="404"/>
      <c r="P8055" s="404"/>
      <c r="Q8055" s="404"/>
      <c r="R8055" s="404"/>
      <c r="S8055" s="404"/>
      <c r="T8055" s="404"/>
    </row>
    <row r="8056" spans="12:20" ht="16.8">
      <c r="L8056" s="404"/>
      <c r="M8056" s="404"/>
      <c r="N8056" s="404"/>
      <c r="O8056" s="404"/>
      <c r="P8056" s="404"/>
      <c r="Q8056" s="404"/>
      <c r="R8056" s="404"/>
      <c r="S8056" s="404"/>
      <c r="T8056" s="404"/>
    </row>
    <row r="8057" spans="12:20" ht="16.8">
      <c r="L8057" s="404"/>
      <c r="M8057" s="404"/>
      <c r="N8057" s="404"/>
      <c r="O8057" s="404"/>
      <c r="P8057" s="404"/>
      <c r="Q8057" s="404"/>
      <c r="R8057" s="404"/>
      <c r="S8057" s="404"/>
      <c r="T8057" s="404"/>
    </row>
    <row r="8058" spans="12:20" ht="16.8">
      <c r="L8058" s="404"/>
      <c r="M8058" s="404"/>
      <c r="N8058" s="404"/>
      <c r="O8058" s="404"/>
      <c r="P8058" s="404"/>
      <c r="Q8058" s="404"/>
      <c r="R8058" s="404"/>
      <c r="S8058" s="404"/>
      <c r="T8058" s="404"/>
    </row>
    <row r="8059" spans="12:20" ht="16.8">
      <c r="L8059" s="404"/>
      <c r="M8059" s="404"/>
      <c r="N8059" s="404"/>
      <c r="O8059" s="404"/>
      <c r="P8059" s="404"/>
      <c r="Q8059" s="404"/>
      <c r="R8059" s="404"/>
      <c r="S8059" s="404"/>
      <c r="T8059" s="404"/>
    </row>
    <row r="8060" spans="12:20" ht="16.8">
      <c r="L8060" s="404"/>
      <c r="M8060" s="404"/>
      <c r="N8060" s="404"/>
      <c r="O8060" s="404"/>
      <c r="P8060" s="404"/>
      <c r="Q8060" s="404"/>
      <c r="R8060" s="404"/>
      <c r="S8060" s="404"/>
      <c r="T8060" s="404"/>
    </row>
    <row r="8061" spans="12:20" ht="16.8">
      <c r="L8061" s="404"/>
      <c r="M8061" s="404"/>
      <c r="N8061" s="404"/>
      <c r="O8061" s="404"/>
      <c r="P8061" s="404"/>
      <c r="Q8061" s="404"/>
      <c r="R8061" s="404"/>
      <c r="S8061" s="404"/>
      <c r="T8061" s="404"/>
    </row>
    <row r="8062" spans="12:20" ht="16.8">
      <c r="L8062" s="404"/>
      <c r="M8062" s="404"/>
      <c r="N8062" s="404"/>
      <c r="O8062" s="404"/>
      <c r="P8062" s="404"/>
      <c r="Q8062" s="404"/>
      <c r="R8062" s="404"/>
      <c r="S8062" s="404"/>
      <c r="T8062" s="404"/>
    </row>
    <row r="8063" spans="12:20" ht="16.8">
      <c r="L8063" s="404"/>
      <c r="M8063" s="404"/>
      <c r="N8063" s="404"/>
      <c r="O8063" s="404"/>
      <c r="P8063" s="404"/>
      <c r="Q8063" s="404"/>
      <c r="R8063" s="404"/>
      <c r="S8063" s="404"/>
      <c r="T8063" s="404"/>
    </row>
    <row r="8064" spans="12:20" ht="16.8">
      <c r="L8064" s="404"/>
      <c r="M8064" s="404"/>
      <c r="N8064" s="404"/>
      <c r="O8064" s="404"/>
      <c r="P8064" s="404"/>
      <c r="Q8064" s="404"/>
      <c r="R8064" s="404"/>
      <c r="S8064" s="404"/>
      <c r="T8064" s="404"/>
    </row>
    <row r="8065" spans="12:20" ht="16.8">
      <c r="L8065" s="404"/>
      <c r="M8065" s="404"/>
      <c r="N8065" s="404"/>
      <c r="O8065" s="404"/>
      <c r="P8065" s="404"/>
      <c r="Q8065" s="404"/>
      <c r="R8065" s="404"/>
      <c r="S8065" s="404"/>
      <c r="T8065" s="404"/>
    </row>
    <row r="8066" spans="12:20" ht="16.8">
      <c r="L8066" s="404"/>
      <c r="M8066" s="404"/>
      <c r="N8066" s="404"/>
      <c r="O8066" s="404"/>
      <c r="P8066" s="404"/>
      <c r="Q8066" s="404"/>
      <c r="R8066" s="404"/>
      <c r="S8066" s="404"/>
      <c r="T8066" s="404"/>
    </row>
    <row r="8067" spans="12:20" ht="16.8">
      <c r="L8067" s="404"/>
      <c r="M8067" s="404"/>
      <c r="N8067" s="404"/>
      <c r="O8067" s="404"/>
      <c r="P8067" s="404"/>
      <c r="Q8067" s="404"/>
      <c r="R8067" s="404"/>
      <c r="S8067" s="404"/>
      <c r="T8067" s="404"/>
    </row>
    <row r="8068" spans="12:20" ht="16.8">
      <c r="L8068" s="404"/>
      <c r="M8068" s="404"/>
      <c r="N8068" s="404"/>
      <c r="O8068" s="404"/>
      <c r="P8068" s="404"/>
      <c r="Q8068" s="404"/>
      <c r="R8068" s="404"/>
      <c r="S8068" s="404"/>
      <c r="T8068" s="404"/>
    </row>
    <row r="8069" spans="12:20" ht="16.8">
      <c r="L8069" s="404"/>
      <c r="M8069" s="404"/>
      <c r="N8069" s="404"/>
      <c r="O8069" s="404"/>
      <c r="P8069" s="404"/>
      <c r="Q8069" s="404"/>
      <c r="R8069" s="404"/>
      <c r="S8069" s="404"/>
      <c r="T8069" s="404"/>
    </row>
    <row r="8070" spans="12:20" ht="16.8">
      <c r="L8070" s="404"/>
      <c r="M8070" s="404"/>
      <c r="N8070" s="404"/>
      <c r="O8070" s="404"/>
      <c r="P8070" s="404"/>
      <c r="Q8070" s="404"/>
      <c r="R8070" s="404"/>
      <c r="S8070" s="404"/>
      <c r="T8070" s="404"/>
    </row>
    <row r="8071" spans="12:20" ht="16.8">
      <c r="L8071" s="404"/>
      <c r="M8071" s="404"/>
      <c r="N8071" s="404"/>
      <c r="O8071" s="404"/>
      <c r="P8071" s="404"/>
      <c r="Q8071" s="404"/>
      <c r="R8071" s="404"/>
      <c r="S8071" s="404"/>
      <c r="T8071" s="404"/>
    </row>
    <row r="8072" spans="12:20" ht="16.8">
      <c r="L8072" s="404"/>
      <c r="M8072" s="404"/>
      <c r="N8072" s="404"/>
      <c r="O8072" s="404"/>
      <c r="P8072" s="404"/>
      <c r="Q8072" s="404"/>
      <c r="R8072" s="404"/>
      <c r="S8072" s="404"/>
      <c r="T8072" s="404"/>
    </row>
    <row r="8073" spans="12:20" ht="16.8">
      <c r="L8073" s="404"/>
      <c r="M8073" s="404"/>
      <c r="N8073" s="404"/>
      <c r="O8073" s="404"/>
      <c r="P8073" s="404"/>
      <c r="Q8073" s="404"/>
      <c r="R8073" s="404"/>
      <c r="S8073" s="404"/>
      <c r="T8073" s="404"/>
    </row>
    <row r="8074" spans="12:20" ht="16.8">
      <c r="L8074" s="404"/>
      <c r="M8074" s="404"/>
      <c r="N8074" s="404"/>
      <c r="O8074" s="404"/>
      <c r="P8074" s="404"/>
      <c r="Q8074" s="404"/>
      <c r="R8074" s="404"/>
      <c r="S8074" s="404"/>
      <c r="T8074" s="404"/>
    </row>
    <row r="8075" spans="12:20" ht="16.8">
      <c r="L8075" s="404"/>
      <c r="M8075" s="404"/>
      <c r="N8075" s="404"/>
      <c r="O8075" s="404"/>
      <c r="P8075" s="404"/>
      <c r="Q8075" s="404"/>
      <c r="R8075" s="404"/>
      <c r="S8075" s="404"/>
      <c r="T8075" s="404"/>
    </row>
    <row r="8076" spans="12:20" ht="16.8">
      <c r="L8076" s="404"/>
      <c r="M8076" s="404"/>
      <c r="N8076" s="404"/>
      <c r="O8076" s="404"/>
      <c r="P8076" s="404"/>
      <c r="Q8076" s="404"/>
      <c r="R8076" s="404"/>
      <c r="S8076" s="404"/>
      <c r="T8076" s="404"/>
    </row>
    <row r="8077" spans="12:20" ht="16.8">
      <c r="L8077" s="404"/>
      <c r="M8077" s="404"/>
      <c r="N8077" s="404"/>
      <c r="O8077" s="404"/>
      <c r="P8077" s="404"/>
      <c r="Q8077" s="404"/>
      <c r="R8077" s="404"/>
      <c r="S8077" s="404"/>
      <c r="T8077" s="404"/>
    </row>
    <row r="8078" spans="12:20" ht="16.8">
      <c r="L8078" s="404"/>
      <c r="M8078" s="404"/>
      <c r="N8078" s="404"/>
      <c r="O8078" s="404"/>
      <c r="P8078" s="404"/>
      <c r="Q8078" s="404"/>
      <c r="R8078" s="404"/>
      <c r="S8078" s="404"/>
      <c r="T8078" s="404"/>
    </row>
    <row r="8079" spans="12:20" ht="16.8">
      <c r="L8079" s="404"/>
      <c r="M8079" s="404"/>
      <c r="N8079" s="404"/>
      <c r="O8079" s="404"/>
      <c r="P8079" s="404"/>
      <c r="Q8079" s="404"/>
      <c r="R8079" s="404"/>
      <c r="S8079" s="404"/>
      <c r="T8079" s="404"/>
    </row>
    <row r="8080" spans="12:20" ht="16.8">
      <c r="L8080" s="404"/>
      <c r="M8080" s="404"/>
      <c r="N8080" s="404"/>
      <c r="O8080" s="404"/>
      <c r="P8080" s="404"/>
      <c r="Q8080" s="404"/>
      <c r="R8080" s="404"/>
      <c r="S8080" s="404"/>
      <c r="T8080" s="404"/>
    </row>
    <row r="8081" spans="12:20" ht="16.8">
      <c r="L8081" s="404"/>
      <c r="M8081" s="404"/>
      <c r="N8081" s="404"/>
      <c r="O8081" s="404"/>
      <c r="P8081" s="404"/>
      <c r="Q8081" s="404"/>
      <c r="R8081" s="404"/>
      <c r="S8081" s="404"/>
      <c r="T8081" s="404"/>
    </row>
    <row r="8082" spans="12:20" ht="16.8">
      <c r="L8082" s="404"/>
      <c r="M8082" s="404"/>
      <c r="N8082" s="404"/>
      <c r="O8082" s="404"/>
      <c r="P8082" s="404"/>
      <c r="Q8082" s="404"/>
      <c r="R8082" s="404"/>
      <c r="S8082" s="404"/>
      <c r="T8082" s="404"/>
    </row>
    <row r="8083" spans="12:20" ht="16.8">
      <c r="L8083" s="404"/>
      <c r="M8083" s="404"/>
      <c r="N8083" s="404"/>
      <c r="O8083" s="404"/>
      <c r="P8083" s="404"/>
      <c r="Q8083" s="404"/>
      <c r="R8083" s="404"/>
      <c r="S8083" s="404"/>
      <c r="T8083" s="404"/>
    </row>
    <row r="8084" spans="12:20" ht="16.8">
      <c r="L8084" s="404"/>
      <c r="M8084" s="404"/>
      <c r="N8084" s="404"/>
      <c r="O8084" s="404"/>
      <c r="P8084" s="404"/>
      <c r="Q8084" s="404"/>
      <c r="R8084" s="404"/>
      <c r="S8084" s="404"/>
      <c r="T8084" s="404"/>
    </row>
    <row r="8085" spans="12:20" ht="16.8">
      <c r="L8085" s="404"/>
      <c r="M8085" s="404"/>
      <c r="N8085" s="404"/>
      <c r="O8085" s="404"/>
      <c r="P8085" s="404"/>
      <c r="Q8085" s="404"/>
      <c r="R8085" s="404"/>
      <c r="S8085" s="404"/>
      <c r="T8085" s="404"/>
    </row>
    <row r="8086" spans="12:20" ht="16.8">
      <c r="L8086" s="404"/>
      <c r="M8086" s="404"/>
      <c r="N8086" s="404"/>
      <c r="O8086" s="404"/>
      <c r="P8086" s="404"/>
      <c r="Q8086" s="404"/>
      <c r="R8086" s="404"/>
      <c r="S8086" s="404"/>
      <c r="T8086" s="404"/>
    </row>
    <row r="8087" spans="12:20" ht="16.8">
      <c r="L8087" s="404"/>
      <c r="M8087" s="404"/>
      <c r="N8087" s="404"/>
      <c r="O8087" s="404"/>
      <c r="P8087" s="404"/>
      <c r="Q8087" s="404"/>
      <c r="R8087" s="404"/>
      <c r="S8087" s="404"/>
      <c r="T8087" s="404"/>
    </row>
    <row r="8088" spans="12:20" ht="16.8">
      <c r="L8088" s="404"/>
      <c r="M8088" s="404"/>
      <c r="N8088" s="404"/>
      <c r="O8088" s="404"/>
      <c r="P8088" s="404"/>
      <c r="Q8088" s="404"/>
      <c r="R8088" s="404"/>
      <c r="S8088" s="404"/>
      <c r="T8088" s="404"/>
    </row>
    <row r="8089" spans="12:20" ht="16.8">
      <c r="L8089" s="404"/>
      <c r="M8089" s="404"/>
      <c r="N8089" s="404"/>
      <c r="O8089" s="404"/>
      <c r="P8089" s="404"/>
      <c r="Q8089" s="404"/>
      <c r="R8089" s="404"/>
      <c r="S8089" s="404"/>
      <c r="T8089" s="404"/>
    </row>
    <row r="8090" spans="12:20" ht="16.8">
      <c r="L8090" s="404"/>
      <c r="M8090" s="404"/>
      <c r="N8090" s="404"/>
      <c r="O8090" s="404"/>
      <c r="P8090" s="404"/>
      <c r="Q8090" s="404"/>
      <c r="R8090" s="404"/>
      <c r="S8090" s="404"/>
      <c r="T8090" s="404"/>
    </row>
    <row r="8091" spans="12:20" ht="16.8">
      <c r="L8091" s="404"/>
      <c r="M8091" s="404"/>
      <c r="N8091" s="404"/>
      <c r="O8091" s="404"/>
      <c r="P8091" s="404"/>
      <c r="Q8091" s="404"/>
      <c r="R8091" s="404"/>
      <c r="S8091" s="404"/>
      <c r="T8091" s="404"/>
    </row>
    <row r="8092" spans="12:20" ht="16.8">
      <c r="L8092" s="404"/>
      <c r="M8092" s="404"/>
      <c r="N8092" s="404"/>
      <c r="O8092" s="404"/>
      <c r="P8092" s="404"/>
      <c r="Q8092" s="404"/>
      <c r="R8092" s="404"/>
      <c r="S8092" s="404"/>
      <c r="T8092" s="404"/>
    </row>
    <row r="8093" spans="12:20" ht="16.8">
      <c r="L8093" s="404"/>
      <c r="M8093" s="404"/>
      <c r="N8093" s="404"/>
      <c r="O8093" s="404"/>
      <c r="P8093" s="404"/>
      <c r="Q8093" s="404"/>
      <c r="R8093" s="404"/>
      <c r="S8093" s="404"/>
      <c r="T8093" s="404"/>
    </row>
    <row r="8094" spans="12:20" ht="16.8">
      <c r="L8094" s="404"/>
      <c r="M8094" s="404"/>
      <c r="N8094" s="404"/>
      <c r="O8094" s="404"/>
      <c r="P8094" s="404"/>
      <c r="Q8094" s="404"/>
      <c r="R8094" s="404"/>
      <c r="S8094" s="404"/>
      <c r="T8094" s="404"/>
    </row>
    <row r="8095" spans="12:20" ht="16.8">
      <c r="L8095" s="404"/>
      <c r="M8095" s="404"/>
      <c r="N8095" s="404"/>
      <c r="O8095" s="404"/>
      <c r="P8095" s="404"/>
      <c r="Q8095" s="404"/>
      <c r="R8095" s="404"/>
      <c r="S8095" s="404"/>
      <c r="T8095" s="404"/>
    </row>
    <row r="8096" spans="12:20" ht="16.8">
      <c r="L8096" s="404"/>
      <c r="M8096" s="404"/>
      <c r="N8096" s="404"/>
      <c r="O8096" s="404"/>
      <c r="P8096" s="404"/>
      <c r="Q8096" s="404"/>
      <c r="R8096" s="404"/>
      <c r="S8096" s="404"/>
      <c r="T8096" s="404"/>
    </row>
    <row r="8097" spans="12:20" ht="16.8">
      <c r="L8097" s="404"/>
      <c r="M8097" s="404"/>
      <c r="N8097" s="404"/>
      <c r="O8097" s="404"/>
      <c r="P8097" s="404"/>
      <c r="Q8097" s="404"/>
      <c r="R8097" s="404"/>
      <c r="S8097" s="404"/>
      <c r="T8097" s="404"/>
    </row>
    <row r="8098" spans="12:20" ht="16.8">
      <c r="L8098" s="404"/>
      <c r="M8098" s="404"/>
      <c r="N8098" s="404"/>
      <c r="O8098" s="404"/>
      <c r="P8098" s="404"/>
      <c r="Q8098" s="404"/>
      <c r="R8098" s="404"/>
      <c r="S8098" s="404"/>
      <c r="T8098" s="404"/>
    </row>
    <row r="8099" spans="12:20" ht="16.8">
      <c r="L8099" s="404"/>
      <c r="M8099" s="404"/>
      <c r="N8099" s="404"/>
      <c r="O8099" s="404"/>
      <c r="P8099" s="404"/>
      <c r="Q8099" s="404"/>
      <c r="R8099" s="404"/>
      <c r="S8099" s="404"/>
      <c r="T8099" s="404"/>
    </row>
    <row r="8100" spans="12:20" ht="16.8">
      <c r="L8100" s="404"/>
      <c r="M8100" s="404"/>
      <c r="N8100" s="404"/>
      <c r="O8100" s="404"/>
      <c r="P8100" s="404"/>
      <c r="Q8100" s="404"/>
      <c r="R8100" s="404"/>
      <c r="S8100" s="404"/>
      <c r="T8100" s="404"/>
    </row>
    <row r="8101" spans="12:20" ht="16.8">
      <c r="L8101" s="404"/>
      <c r="M8101" s="404"/>
      <c r="N8101" s="404"/>
      <c r="O8101" s="404"/>
      <c r="P8101" s="404"/>
      <c r="Q8101" s="404"/>
      <c r="R8101" s="404"/>
      <c r="S8101" s="404"/>
      <c r="T8101" s="404"/>
    </row>
    <row r="8102" spans="12:20" ht="16.8">
      <c r="L8102" s="404"/>
      <c r="M8102" s="404"/>
      <c r="N8102" s="404"/>
      <c r="O8102" s="404"/>
      <c r="P8102" s="404"/>
      <c r="Q8102" s="404"/>
      <c r="R8102" s="404"/>
      <c r="S8102" s="404"/>
      <c r="T8102" s="404"/>
    </row>
    <row r="8103" spans="12:20" ht="16.8">
      <c r="L8103" s="404"/>
      <c r="M8103" s="404"/>
      <c r="N8103" s="404"/>
      <c r="O8103" s="404"/>
      <c r="P8103" s="404"/>
      <c r="Q8103" s="404"/>
      <c r="R8103" s="404"/>
      <c r="S8103" s="404"/>
      <c r="T8103" s="404"/>
    </row>
    <row r="8104" spans="12:20" ht="16.8">
      <c r="L8104" s="404"/>
      <c r="M8104" s="404"/>
      <c r="N8104" s="404"/>
      <c r="O8104" s="404"/>
      <c r="P8104" s="404"/>
      <c r="Q8104" s="404"/>
      <c r="R8104" s="404"/>
      <c r="S8104" s="404"/>
      <c r="T8104" s="404"/>
    </row>
    <row r="8105" spans="12:20" ht="16.8">
      <c r="L8105" s="404"/>
      <c r="M8105" s="404"/>
      <c r="N8105" s="404"/>
      <c r="O8105" s="404"/>
      <c r="P8105" s="404"/>
      <c r="Q8105" s="404"/>
      <c r="R8105" s="404"/>
      <c r="S8105" s="404"/>
      <c r="T8105" s="404"/>
    </row>
    <row r="8106" spans="12:20" ht="16.8">
      <c r="L8106" s="404"/>
      <c r="M8106" s="404"/>
      <c r="N8106" s="404"/>
      <c r="O8106" s="404"/>
      <c r="P8106" s="404"/>
      <c r="Q8106" s="404"/>
      <c r="R8106" s="404"/>
      <c r="S8106" s="404"/>
      <c r="T8106" s="404"/>
    </row>
    <row r="8107" spans="12:20" ht="16.8">
      <c r="L8107" s="404"/>
      <c r="M8107" s="404"/>
      <c r="N8107" s="404"/>
      <c r="O8107" s="404"/>
      <c r="P8107" s="404"/>
      <c r="Q8107" s="404"/>
      <c r="R8107" s="404"/>
      <c r="S8107" s="404"/>
      <c r="T8107" s="404"/>
    </row>
    <row r="8108" spans="12:20" ht="16.8">
      <c r="L8108" s="404"/>
      <c r="M8108" s="404"/>
      <c r="N8108" s="404"/>
      <c r="O8108" s="404"/>
      <c r="P8108" s="404"/>
      <c r="Q8108" s="404"/>
      <c r="R8108" s="404"/>
      <c r="S8108" s="404"/>
      <c r="T8108" s="404"/>
    </row>
    <row r="8109" spans="12:20" ht="16.8">
      <c r="L8109" s="404"/>
      <c r="M8109" s="404"/>
      <c r="N8109" s="404"/>
      <c r="O8109" s="404"/>
      <c r="P8109" s="404"/>
      <c r="Q8109" s="404"/>
      <c r="R8109" s="404"/>
      <c r="S8109" s="404"/>
      <c r="T8109" s="404"/>
    </row>
    <row r="8110" spans="12:20" ht="16.8">
      <c r="L8110" s="404"/>
      <c r="M8110" s="404"/>
      <c r="N8110" s="404"/>
      <c r="O8110" s="404"/>
      <c r="P8110" s="404"/>
      <c r="Q8110" s="404"/>
      <c r="R8110" s="404"/>
      <c r="S8110" s="404"/>
      <c r="T8110" s="404"/>
    </row>
    <row r="8111" spans="12:20" ht="16.8">
      <c r="L8111" s="404"/>
      <c r="M8111" s="404"/>
      <c r="N8111" s="404"/>
      <c r="O8111" s="404"/>
      <c r="P8111" s="404"/>
      <c r="Q8111" s="404"/>
      <c r="R8111" s="404"/>
      <c r="S8111" s="404"/>
      <c r="T8111" s="404"/>
    </row>
    <row r="8112" spans="12:20" ht="16.8">
      <c r="L8112" s="404"/>
      <c r="M8112" s="404"/>
      <c r="N8112" s="404"/>
      <c r="O8112" s="404"/>
      <c r="P8112" s="404"/>
      <c r="Q8112" s="404"/>
      <c r="R8112" s="404"/>
      <c r="S8112" s="404"/>
      <c r="T8112" s="404"/>
    </row>
    <row r="8113" spans="12:20" ht="16.8">
      <c r="L8113" s="404"/>
      <c r="M8113" s="404"/>
      <c r="N8113" s="404"/>
      <c r="O8113" s="404"/>
      <c r="P8113" s="404"/>
      <c r="Q8113" s="404"/>
      <c r="R8113" s="404"/>
      <c r="S8113" s="404"/>
      <c r="T8113" s="404"/>
    </row>
    <row r="8114" spans="12:20" ht="16.8">
      <c r="L8114" s="404"/>
      <c r="M8114" s="404"/>
      <c r="N8114" s="404"/>
      <c r="O8114" s="404"/>
      <c r="P8114" s="404"/>
      <c r="Q8114" s="404"/>
      <c r="R8114" s="404"/>
      <c r="S8114" s="404"/>
      <c r="T8114" s="404"/>
    </row>
    <row r="8115" spans="12:20" ht="16.8">
      <c r="L8115" s="404"/>
      <c r="M8115" s="404"/>
      <c r="N8115" s="404"/>
      <c r="O8115" s="404"/>
      <c r="P8115" s="404"/>
      <c r="Q8115" s="404"/>
      <c r="R8115" s="404"/>
      <c r="S8115" s="404"/>
      <c r="T8115" s="404"/>
    </row>
    <row r="8116" spans="12:20" ht="16.8">
      <c r="L8116" s="404"/>
      <c r="M8116" s="404"/>
      <c r="N8116" s="404"/>
      <c r="O8116" s="404"/>
      <c r="P8116" s="404"/>
      <c r="Q8116" s="404"/>
      <c r="R8116" s="404"/>
      <c r="S8116" s="404"/>
      <c r="T8116" s="404"/>
    </row>
    <row r="8117" spans="12:20" ht="16.8">
      <c r="L8117" s="404"/>
      <c r="M8117" s="404"/>
      <c r="N8117" s="404"/>
      <c r="O8117" s="404"/>
      <c r="P8117" s="404"/>
      <c r="Q8117" s="404"/>
      <c r="R8117" s="404"/>
      <c r="S8117" s="404"/>
      <c r="T8117" s="404"/>
    </row>
    <row r="8118" spans="12:20" ht="16.8">
      <c r="L8118" s="404"/>
      <c r="M8118" s="404"/>
      <c r="N8118" s="404"/>
      <c r="O8118" s="404"/>
      <c r="P8118" s="404"/>
      <c r="Q8118" s="404"/>
      <c r="R8118" s="404"/>
      <c r="S8118" s="404"/>
      <c r="T8118" s="404"/>
    </row>
    <row r="8119" spans="12:20" ht="16.8">
      <c r="L8119" s="404"/>
      <c r="M8119" s="404"/>
      <c r="N8119" s="404"/>
      <c r="O8119" s="404"/>
      <c r="P8119" s="404"/>
      <c r="Q8119" s="404"/>
      <c r="R8119" s="404"/>
      <c r="S8119" s="404"/>
      <c r="T8119" s="404"/>
    </row>
    <row r="8120" spans="12:20" ht="16.8">
      <c r="L8120" s="404"/>
      <c r="M8120" s="404"/>
      <c r="N8120" s="404"/>
      <c r="O8120" s="404"/>
      <c r="P8120" s="404"/>
      <c r="Q8120" s="404"/>
      <c r="R8120" s="404"/>
      <c r="S8120" s="404"/>
      <c r="T8120" s="404"/>
    </row>
    <row r="8121" spans="12:20" ht="16.8">
      <c r="L8121" s="404"/>
      <c r="M8121" s="404"/>
      <c r="N8121" s="404"/>
      <c r="O8121" s="404"/>
      <c r="P8121" s="404"/>
      <c r="Q8121" s="404"/>
      <c r="R8121" s="404"/>
      <c r="S8121" s="404"/>
      <c r="T8121" s="404"/>
    </row>
    <row r="8122" spans="12:20" ht="16.8">
      <c r="L8122" s="404"/>
      <c r="M8122" s="404"/>
      <c r="N8122" s="404"/>
      <c r="O8122" s="404"/>
      <c r="P8122" s="404"/>
      <c r="Q8122" s="404"/>
      <c r="R8122" s="404"/>
      <c r="S8122" s="404"/>
      <c r="T8122" s="404"/>
    </row>
    <row r="8123" spans="12:20" ht="16.8">
      <c r="L8123" s="404"/>
      <c r="M8123" s="404"/>
      <c r="N8123" s="404"/>
      <c r="O8123" s="404"/>
      <c r="P8123" s="404"/>
      <c r="Q8123" s="404"/>
      <c r="R8123" s="404"/>
      <c r="S8123" s="404"/>
      <c r="T8123" s="404"/>
    </row>
    <row r="8124" spans="12:20" ht="16.8">
      <c r="L8124" s="404"/>
      <c r="M8124" s="404"/>
      <c r="N8124" s="404"/>
      <c r="O8124" s="404"/>
      <c r="P8124" s="404"/>
      <c r="Q8124" s="404"/>
      <c r="R8124" s="404"/>
      <c r="S8124" s="404"/>
      <c r="T8124" s="404"/>
    </row>
    <row r="8125" spans="12:20" ht="16.8">
      <c r="L8125" s="404"/>
      <c r="M8125" s="404"/>
      <c r="N8125" s="404"/>
      <c r="O8125" s="404"/>
      <c r="P8125" s="404"/>
      <c r="Q8125" s="404"/>
      <c r="R8125" s="404"/>
      <c r="S8125" s="404"/>
      <c r="T8125" s="404"/>
    </row>
    <row r="8126" spans="12:20" ht="16.8">
      <c r="L8126" s="404"/>
      <c r="M8126" s="404"/>
      <c r="N8126" s="404"/>
      <c r="O8126" s="404"/>
      <c r="P8126" s="404"/>
      <c r="Q8126" s="404"/>
      <c r="R8126" s="404"/>
      <c r="S8126" s="404"/>
      <c r="T8126" s="404"/>
    </row>
    <row r="8127" spans="12:20" ht="16.8">
      <c r="L8127" s="404"/>
      <c r="M8127" s="404"/>
      <c r="N8127" s="404"/>
      <c r="O8127" s="404"/>
      <c r="P8127" s="404"/>
      <c r="Q8127" s="404"/>
      <c r="R8127" s="404"/>
      <c r="S8127" s="404"/>
      <c r="T8127" s="404"/>
    </row>
    <row r="8128" spans="12:20" ht="16.8">
      <c r="L8128" s="404"/>
      <c r="M8128" s="404"/>
      <c r="N8128" s="404"/>
      <c r="O8128" s="404"/>
      <c r="P8128" s="404"/>
      <c r="Q8128" s="404"/>
      <c r="R8128" s="404"/>
      <c r="S8128" s="404"/>
      <c r="T8128" s="404"/>
    </row>
    <row r="8129" spans="12:20" ht="16.8">
      <c r="L8129" s="404"/>
      <c r="M8129" s="404"/>
      <c r="N8129" s="404"/>
      <c r="O8129" s="404"/>
      <c r="P8129" s="404"/>
      <c r="Q8129" s="404"/>
      <c r="R8129" s="404"/>
      <c r="S8129" s="404"/>
      <c r="T8129" s="404"/>
    </row>
    <row r="8130" spans="12:20" ht="16.8">
      <c r="L8130" s="404"/>
      <c r="M8130" s="404"/>
      <c r="N8130" s="404"/>
      <c r="O8130" s="404"/>
      <c r="P8130" s="404"/>
      <c r="Q8130" s="404"/>
      <c r="R8130" s="404"/>
      <c r="S8130" s="404"/>
      <c r="T8130" s="404"/>
    </row>
    <row r="8131" spans="12:20" ht="16.8">
      <c r="L8131" s="404"/>
      <c r="M8131" s="404"/>
      <c r="N8131" s="404"/>
      <c r="O8131" s="404"/>
      <c r="P8131" s="404"/>
      <c r="Q8131" s="404"/>
      <c r="R8131" s="404"/>
      <c r="S8131" s="404"/>
      <c r="T8131" s="404"/>
    </row>
    <row r="8132" spans="12:20" ht="16.8">
      <c r="L8132" s="404"/>
      <c r="M8132" s="404"/>
      <c r="N8132" s="404"/>
      <c r="O8132" s="404"/>
      <c r="P8132" s="404"/>
      <c r="Q8132" s="404"/>
      <c r="R8132" s="404"/>
      <c r="S8132" s="404"/>
      <c r="T8132" s="404"/>
    </row>
    <row r="8133" spans="12:20" ht="16.8">
      <c r="L8133" s="404"/>
      <c r="M8133" s="404"/>
      <c r="N8133" s="404"/>
      <c r="O8133" s="404"/>
      <c r="P8133" s="404"/>
      <c r="Q8133" s="404"/>
      <c r="R8133" s="404"/>
      <c r="S8133" s="404"/>
      <c r="T8133" s="404"/>
    </row>
    <row r="8134" spans="12:20" ht="16.8">
      <c r="L8134" s="404"/>
      <c r="M8134" s="404"/>
      <c r="N8134" s="404"/>
      <c r="O8134" s="404"/>
      <c r="P8134" s="404"/>
      <c r="Q8134" s="404"/>
      <c r="R8134" s="404"/>
      <c r="S8134" s="404"/>
      <c r="T8134" s="404"/>
    </row>
    <row r="8135" spans="12:20" ht="16.8">
      <c r="L8135" s="404"/>
      <c r="M8135" s="404"/>
      <c r="N8135" s="404"/>
      <c r="O8135" s="404"/>
      <c r="P8135" s="404"/>
      <c r="Q8135" s="404"/>
      <c r="R8135" s="404"/>
      <c r="S8135" s="404"/>
      <c r="T8135" s="404"/>
    </row>
    <row r="8136" spans="12:20" ht="16.8">
      <c r="L8136" s="404"/>
      <c r="M8136" s="404"/>
      <c r="N8136" s="404"/>
      <c r="O8136" s="404"/>
      <c r="P8136" s="404"/>
      <c r="Q8136" s="404"/>
      <c r="R8136" s="404"/>
      <c r="S8136" s="404"/>
      <c r="T8136" s="404"/>
    </row>
    <row r="8137" spans="12:20" ht="16.8">
      <c r="L8137" s="404"/>
      <c r="M8137" s="404"/>
      <c r="N8137" s="404"/>
      <c r="O8137" s="404"/>
      <c r="P8137" s="404"/>
      <c r="Q8137" s="404"/>
      <c r="R8137" s="404"/>
      <c r="S8137" s="404"/>
      <c r="T8137" s="404"/>
    </row>
    <row r="8138" spans="12:20" ht="16.8">
      <c r="L8138" s="404"/>
      <c r="M8138" s="404"/>
      <c r="N8138" s="404"/>
      <c r="O8138" s="404"/>
      <c r="P8138" s="404"/>
      <c r="Q8138" s="404"/>
      <c r="R8138" s="404"/>
      <c r="S8138" s="404"/>
      <c r="T8138" s="404"/>
    </row>
    <row r="8139" spans="12:20" ht="16.8">
      <c r="L8139" s="404"/>
      <c r="M8139" s="404"/>
      <c r="N8139" s="404"/>
      <c r="O8139" s="404"/>
      <c r="P8139" s="404"/>
      <c r="Q8139" s="404"/>
      <c r="R8139" s="404"/>
      <c r="S8139" s="404"/>
      <c r="T8139" s="404"/>
    </row>
    <row r="8140" spans="12:20" ht="16.8">
      <c r="L8140" s="404"/>
      <c r="M8140" s="404"/>
      <c r="N8140" s="404"/>
      <c r="O8140" s="404"/>
      <c r="P8140" s="404"/>
      <c r="Q8140" s="404"/>
      <c r="R8140" s="404"/>
      <c r="S8140" s="404"/>
      <c r="T8140" s="404"/>
    </row>
    <row r="8141" spans="12:20" ht="16.8">
      <c r="L8141" s="404"/>
      <c r="M8141" s="404"/>
      <c r="N8141" s="404"/>
      <c r="O8141" s="404"/>
      <c r="P8141" s="404"/>
      <c r="Q8141" s="404"/>
      <c r="R8141" s="404"/>
      <c r="S8141" s="404"/>
      <c r="T8141" s="404"/>
    </row>
    <row r="8142" spans="12:20" ht="16.8">
      <c r="L8142" s="404"/>
      <c r="M8142" s="404"/>
      <c r="N8142" s="404"/>
      <c r="O8142" s="404"/>
      <c r="P8142" s="404"/>
      <c r="Q8142" s="404"/>
      <c r="R8142" s="404"/>
      <c r="S8142" s="404"/>
      <c r="T8142" s="404"/>
    </row>
    <row r="8143" spans="12:20" ht="16.8">
      <c r="L8143" s="404"/>
      <c r="M8143" s="404"/>
      <c r="N8143" s="404"/>
      <c r="O8143" s="404"/>
      <c r="P8143" s="404"/>
      <c r="Q8143" s="404"/>
      <c r="R8143" s="404"/>
      <c r="S8143" s="404"/>
      <c r="T8143" s="404"/>
    </row>
    <row r="8144" spans="12:20" ht="16.8">
      <c r="L8144" s="404"/>
      <c r="M8144" s="404"/>
      <c r="N8144" s="404"/>
      <c r="O8144" s="404"/>
      <c r="P8144" s="404"/>
      <c r="Q8144" s="404"/>
      <c r="R8144" s="404"/>
      <c r="S8144" s="404"/>
      <c r="T8144" s="404"/>
    </row>
    <row r="8145" spans="12:20" ht="16.8">
      <c r="L8145" s="404"/>
      <c r="M8145" s="404"/>
      <c r="N8145" s="404"/>
      <c r="O8145" s="404"/>
      <c r="P8145" s="404"/>
      <c r="Q8145" s="404"/>
      <c r="R8145" s="404"/>
      <c r="S8145" s="404"/>
      <c r="T8145" s="404"/>
    </row>
    <row r="8146" spans="12:20" ht="16.8">
      <c r="L8146" s="404"/>
      <c r="M8146" s="404"/>
      <c r="N8146" s="404"/>
      <c r="O8146" s="404"/>
      <c r="P8146" s="404"/>
      <c r="Q8146" s="404"/>
      <c r="R8146" s="404"/>
      <c r="S8146" s="404"/>
      <c r="T8146" s="404"/>
    </row>
    <row r="8147" spans="12:20" ht="16.8">
      <c r="L8147" s="404"/>
      <c r="M8147" s="404"/>
      <c r="N8147" s="404"/>
      <c r="O8147" s="404"/>
      <c r="P8147" s="404"/>
      <c r="Q8147" s="404"/>
      <c r="R8147" s="404"/>
      <c r="S8147" s="404"/>
      <c r="T8147" s="404"/>
    </row>
    <row r="8148" spans="12:20" ht="16.8">
      <c r="L8148" s="404"/>
      <c r="M8148" s="404"/>
      <c r="N8148" s="404"/>
      <c r="O8148" s="404"/>
      <c r="P8148" s="404"/>
      <c r="Q8148" s="404"/>
      <c r="R8148" s="404"/>
      <c r="S8148" s="404"/>
      <c r="T8148" s="404"/>
    </row>
    <row r="8149" spans="12:20" ht="16.8">
      <c r="L8149" s="404"/>
      <c r="M8149" s="404"/>
      <c r="N8149" s="404"/>
      <c r="O8149" s="404"/>
      <c r="P8149" s="404"/>
      <c r="Q8149" s="404"/>
      <c r="R8149" s="404"/>
      <c r="S8149" s="404"/>
      <c r="T8149" s="404"/>
    </row>
    <row r="8150" spans="12:20" ht="16.8">
      <c r="L8150" s="404"/>
      <c r="M8150" s="404"/>
      <c r="N8150" s="404"/>
      <c r="O8150" s="404"/>
      <c r="P8150" s="404"/>
      <c r="Q8150" s="404"/>
      <c r="R8150" s="404"/>
      <c r="S8150" s="404"/>
      <c r="T8150" s="404"/>
    </row>
    <row r="8151" spans="12:20" ht="16.8">
      <c r="L8151" s="404"/>
      <c r="M8151" s="404"/>
      <c r="N8151" s="404"/>
      <c r="O8151" s="404"/>
      <c r="P8151" s="404"/>
      <c r="Q8151" s="404"/>
      <c r="R8151" s="404"/>
      <c r="S8151" s="404"/>
      <c r="T8151" s="404"/>
    </row>
    <row r="8152" spans="12:20" ht="16.8">
      <c r="L8152" s="404"/>
      <c r="M8152" s="404"/>
      <c r="N8152" s="404"/>
      <c r="O8152" s="404"/>
      <c r="P8152" s="404"/>
      <c r="Q8152" s="404"/>
      <c r="R8152" s="404"/>
      <c r="S8152" s="404"/>
      <c r="T8152" s="404"/>
    </row>
    <row r="8153" spans="12:20" ht="16.8">
      <c r="L8153" s="404"/>
      <c r="M8153" s="404"/>
      <c r="N8153" s="404"/>
      <c r="O8153" s="404"/>
      <c r="P8153" s="404"/>
      <c r="Q8153" s="404"/>
      <c r="R8153" s="404"/>
      <c r="S8153" s="404"/>
      <c r="T8153" s="404"/>
    </row>
    <row r="8154" spans="12:20" ht="16.8">
      <c r="L8154" s="404"/>
      <c r="M8154" s="404"/>
      <c r="N8154" s="404"/>
      <c r="O8154" s="404"/>
      <c r="P8154" s="404"/>
      <c r="Q8154" s="404"/>
      <c r="R8154" s="404"/>
      <c r="S8154" s="404"/>
      <c r="T8154" s="404"/>
    </row>
    <row r="8155" spans="12:20" ht="16.8">
      <c r="L8155" s="404"/>
      <c r="M8155" s="404"/>
      <c r="N8155" s="404"/>
      <c r="O8155" s="404"/>
      <c r="P8155" s="404"/>
      <c r="Q8155" s="404"/>
      <c r="R8155" s="404"/>
      <c r="S8155" s="404"/>
      <c r="T8155" s="404"/>
    </row>
    <row r="8156" spans="12:20" ht="16.8">
      <c r="L8156" s="404"/>
      <c r="M8156" s="404"/>
      <c r="N8156" s="404"/>
      <c r="O8156" s="404"/>
      <c r="P8156" s="404"/>
      <c r="Q8156" s="404"/>
      <c r="R8156" s="404"/>
      <c r="S8156" s="404"/>
      <c r="T8156" s="404"/>
    </row>
    <row r="8157" spans="12:20" ht="16.8">
      <c r="L8157" s="404"/>
      <c r="M8157" s="404"/>
      <c r="N8157" s="404"/>
      <c r="O8157" s="404"/>
      <c r="P8157" s="404"/>
      <c r="Q8157" s="404"/>
      <c r="R8157" s="404"/>
      <c r="S8157" s="404"/>
      <c r="T8157" s="404"/>
    </row>
    <row r="8158" spans="12:20" ht="16.8">
      <c r="L8158" s="404"/>
      <c r="M8158" s="404"/>
      <c r="N8158" s="404"/>
      <c r="O8158" s="404"/>
      <c r="P8158" s="404"/>
      <c r="Q8158" s="404"/>
      <c r="R8158" s="404"/>
      <c r="S8158" s="404"/>
      <c r="T8158" s="404"/>
    </row>
    <row r="8159" spans="12:20" ht="16.8">
      <c r="L8159" s="404"/>
      <c r="M8159" s="404"/>
      <c r="N8159" s="404"/>
      <c r="O8159" s="404"/>
      <c r="P8159" s="404"/>
      <c r="Q8159" s="404"/>
      <c r="R8159" s="404"/>
      <c r="S8159" s="404"/>
      <c r="T8159" s="404"/>
    </row>
    <row r="8160" spans="12:20" ht="16.8">
      <c r="L8160" s="404"/>
      <c r="M8160" s="404"/>
      <c r="N8160" s="404"/>
      <c r="O8160" s="404"/>
      <c r="P8160" s="404"/>
      <c r="Q8160" s="404"/>
      <c r="R8160" s="404"/>
      <c r="S8160" s="404"/>
      <c r="T8160" s="404"/>
    </row>
    <row r="8161" spans="12:20" ht="16.8">
      <c r="L8161" s="404"/>
      <c r="M8161" s="404"/>
      <c r="N8161" s="404"/>
      <c r="O8161" s="404"/>
      <c r="P8161" s="404"/>
      <c r="Q8161" s="404"/>
      <c r="R8161" s="404"/>
      <c r="S8161" s="404"/>
      <c r="T8161" s="404"/>
    </row>
    <row r="8162" spans="12:20" ht="16.8">
      <c r="L8162" s="404"/>
      <c r="M8162" s="404"/>
      <c r="N8162" s="404"/>
      <c r="O8162" s="404"/>
      <c r="P8162" s="404"/>
      <c r="Q8162" s="404"/>
      <c r="R8162" s="404"/>
      <c r="S8162" s="404"/>
      <c r="T8162" s="404"/>
    </row>
    <row r="8163" spans="12:20" ht="16.8">
      <c r="L8163" s="404"/>
      <c r="M8163" s="404"/>
      <c r="N8163" s="404"/>
      <c r="O8163" s="404"/>
      <c r="P8163" s="404"/>
      <c r="Q8163" s="404"/>
      <c r="R8163" s="404"/>
      <c r="S8163" s="404"/>
      <c r="T8163" s="404"/>
    </row>
    <row r="8164" spans="12:20" ht="16.8">
      <c r="L8164" s="404"/>
      <c r="M8164" s="404"/>
      <c r="N8164" s="404"/>
      <c r="O8164" s="404"/>
      <c r="P8164" s="404"/>
      <c r="Q8164" s="404"/>
      <c r="R8164" s="404"/>
      <c r="S8164" s="404"/>
      <c r="T8164" s="404"/>
    </row>
    <row r="8165" spans="12:20" ht="16.8">
      <c r="L8165" s="404"/>
      <c r="M8165" s="404"/>
      <c r="N8165" s="404"/>
      <c r="O8165" s="404"/>
      <c r="P8165" s="404"/>
      <c r="Q8165" s="404"/>
      <c r="R8165" s="404"/>
      <c r="S8165" s="404"/>
      <c r="T8165" s="404"/>
    </row>
    <row r="8166" spans="12:20" ht="16.8">
      <c r="L8166" s="404"/>
      <c r="M8166" s="404"/>
      <c r="N8166" s="404"/>
      <c r="O8166" s="404"/>
      <c r="P8166" s="404"/>
      <c r="Q8166" s="404"/>
      <c r="R8166" s="404"/>
      <c r="S8166" s="404"/>
      <c r="T8166" s="404"/>
    </row>
    <row r="8167" spans="12:20" ht="16.8">
      <c r="L8167" s="404"/>
      <c r="M8167" s="404"/>
      <c r="N8167" s="404"/>
      <c r="O8167" s="404"/>
      <c r="P8167" s="404"/>
      <c r="Q8167" s="404"/>
      <c r="R8167" s="404"/>
      <c r="S8167" s="404"/>
      <c r="T8167" s="404"/>
    </row>
    <row r="8168" spans="12:20" ht="16.8">
      <c r="L8168" s="404"/>
      <c r="M8168" s="404"/>
      <c r="N8168" s="404"/>
      <c r="O8168" s="404"/>
      <c r="P8168" s="404"/>
      <c r="Q8168" s="404"/>
      <c r="R8168" s="404"/>
      <c r="S8168" s="404"/>
      <c r="T8168" s="404"/>
    </row>
    <row r="8169" spans="12:20" ht="16.8">
      <c r="L8169" s="404"/>
      <c r="M8169" s="404"/>
      <c r="N8169" s="404"/>
      <c r="O8169" s="404"/>
      <c r="P8169" s="404"/>
      <c r="Q8169" s="404"/>
      <c r="R8169" s="404"/>
      <c r="S8169" s="404"/>
      <c r="T8169" s="404"/>
    </row>
    <row r="8170" spans="12:20" ht="16.8">
      <c r="L8170" s="404"/>
      <c r="M8170" s="404"/>
      <c r="N8170" s="404"/>
      <c r="O8170" s="404"/>
      <c r="P8170" s="404"/>
      <c r="Q8170" s="404"/>
      <c r="R8170" s="404"/>
      <c r="S8170" s="404"/>
      <c r="T8170" s="404"/>
    </row>
    <row r="8171" spans="12:20" ht="16.8">
      <c r="L8171" s="404"/>
      <c r="M8171" s="404"/>
      <c r="N8171" s="404"/>
      <c r="O8171" s="404"/>
      <c r="P8171" s="404"/>
      <c r="Q8171" s="404"/>
      <c r="R8171" s="404"/>
      <c r="S8171" s="404"/>
      <c r="T8171" s="404"/>
    </row>
    <row r="8172" spans="12:20" ht="16.8">
      <c r="L8172" s="404"/>
      <c r="M8172" s="404"/>
      <c r="N8172" s="404"/>
      <c r="O8172" s="404"/>
      <c r="P8172" s="404"/>
      <c r="Q8172" s="404"/>
      <c r="R8172" s="404"/>
      <c r="S8172" s="404"/>
      <c r="T8172" s="404"/>
    </row>
    <row r="8173" spans="12:20" ht="16.8">
      <c r="L8173" s="404"/>
      <c r="M8173" s="404"/>
      <c r="N8173" s="404"/>
      <c r="O8173" s="404"/>
      <c r="P8173" s="404"/>
      <c r="Q8173" s="404"/>
      <c r="R8173" s="404"/>
      <c r="S8173" s="404"/>
      <c r="T8173" s="404"/>
    </row>
    <row r="8174" spans="12:20" ht="16.8">
      <c r="L8174" s="404"/>
      <c r="M8174" s="404"/>
      <c r="N8174" s="404"/>
      <c r="O8174" s="404"/>
      <c r="P8174" s="404"/>
      <c r="Q8174" s="404"/>
      <c r="R8174" s="404"/>
      <c r="S8174" s="404"/>
      <c r="T8174" s="404"/>
    </row>
    <row r="8175" spans="12:20" ht="16.8">
      <c r="L8175" s="404"/>
      <c r="M8175" s="404"/>
      <c r="N8175" s="404"/>
      <c r="O8175" s="404"/>
      <c r="P8175" s="404"/>
      <c r="Q8175" s="404"/>
      <c r="R8175" s="404"/>
      <c r="S8175" s="404"/>
      <c r="T8175" s="404"/>
    </row>
    <row r="8176" spans="12:20" ht="16.8">
      <c r="L8176" s="404"/>
      <c r="M8176" s="404"/>
      <c r="N8176" s="404"/>
      <c r="O8176" s="404"/>
      <c r="P8176" s="404"/>
      <c r="Q8176" s="404"/>
      <c r="R8176" s="404"/>
      <c r="S8176" s="404"/>
      <c r="T8176" s="404"/>
    </row>
    <row r="8177" spans="12:20" ht="16.8">
      <c r="L8177" s="404"/>
      <c r="M8177" s="404"/>
      <c r="N8177" s="404"/>
      <c r="O8177" s="404"/>
      <c r="P8177" s="404"/>
      <c r="Q8177" s="404"/>
      <c r="R8177" s="404"/>
      <c r="S8177" s="404"/>
      <c r="T8177" s="404"/>
    </row>
    <row r="8178" spans="12:20" ht="16.8">
      <c r="L8178" s="404"/>
      <c r="M8178" s="404"/>
      <c r="N8178" s="404"/>
      <c r="O8178" s="404"/>
      <c r="P8178" s="404"/>
      <c r="Q8178" s="404"/>
      <c r="R8178" s="404"/>
      <c r="S8178" s="404"/>
      <c r="T8178" s="404"/>
    </row>
    <row r="8179" spans="12:20" ht="16.8">
      <c r="L8179" s="404"/>
      <c r="M8179" s="404"/>
      <c r="N8179" s="404"/>
      <c r="O8179" s="404"/>
      <c r="P8179" s="404"/>
      <c r="Q8179" s="404"/>
      <c r="R8179" s="404"/>
      <c r="S8179" s="404"/>
      <c r="T8179" s="404"/>
    </row>
    <row r="8180" spans="12:20" ht="16.8">
      <c r="L8180" s="404"/>
      <c r="M8180" s="404"/>
      <c r="N8180" s="404"/>
      <c r="O8180" s="404"/>
      <c r="P8180" s="404"/>
      <c r="Q8180" s="404"/>
      <c r="R8180" s="404"/>
      <c r="S8180" s="404"/>
      <c r="T8180" s="404"/>
    </row>
    <row r="8181" spans="12:20" ht="16.8">
      <c r="L8181" s="404"/>
      <c r="M8181" s="404"/>
      <c r="N8181" s="404"/>
      <c r="O8181" s="404"/>
      <c r="P8181" s="404"/>
      <c r="Q8181" s="404"/>
      <c r="R8181" s="404"/>
      <c r="S8181" s="404"/>
      <c r="T8181" s="404"/>
    </row>
    <row r="8182" spans="12:20" ht="16.8">
      <c r="L8182" s="404"/>
      <c r="M8182" s="404"/>
      <c r="N8182" s="404"/>
      <c r="O8182" s="404"/>
      <c r="P8182" s="404"/>
      <c r="Q8182" s="404"/>
      <c r="R8182" s="404"/>
      <c r="S8182" s="404"/>
      <c r="T8182" s="404"/>
    </row>
    <row r="8183" spans="12:20" ht="16.8">
      <c r="L8183" s="404"/>
      <c r="M8183" s="404"/>
      <c r="N8183" s="404"/>
      <c r="O8183" s="404"/>
      <c r="P8183" s="404"/>
      <c r="Q8183" s="404"/>
      <c r="R8183" s="404"/>
      <c r="S8183" s="404"/>
      <c r="T8183" s="404"/>
    </row>
    <row r="8184" spans="12:20" ht="16.8">
      <c r="L8184" s="404"/>
      <c r="M8184" s="404"/>
      <c r="N8184" s="404"/>
      <c r="O8184" s="404"/>
      <c r="P8184" s="404"/>
      <c r="Q8184" s="404"/>
      <c r="R8184" s="404"/>
      <c r="S8184" s="404"/>
      <c r="T8184" s="404"/>
    </row>
    <row r="8185" spans="12:20" ht="16.8">
      <c r="L8185" s="404"/>
      <c r="M8185" s="404"/>
      <c r="N8185" s="404"/>
      <c r="O8185" s="404"/>
      <c r="P8185" s="404"/>
      <c r="Q8185" s="404"/>
      <c r="R8185" s="404"/>
      <c r="S8185" s="404"/>
      <c r="T8185" s="404"/>
    </row>
    <row r="8186" spans="12:20" ht="16.8">
      <c r="L8186" s="404"/>
      <c r="M8186" s="404"/>
      <c r="N8186" s="404"/>
      <c r="O8186" s="404"/>
      <c r="P8186" s="404"/>
      <c r="Q8186" s="404"/>
      <c r="R8186" s="404"/>
      <c r="S8186" s="404"/>
      <c r="T8186" s="404"/>
    </row>
    <row r="8187" spans="12:20" ht="16.8">
      <c r="L8187" s="404"/>
      <c r="M8187" s="404"/>
      <c r="N8187" s="404"/>
      <c r="O8187" s="404"/>
      <c r="P8187" s="404"/>
      <c r="Q8187" s="404"/>
      <c r="R8187" s="404"/>
      <c r="S8187" s="404"/>
      <c r="T8187" s="404"/>
    </row>
    <row r="8188" spans="12:20" ht="16.8">
      <c r="L8188" s="404"/>
      <c r="M8188" s="404"/>
      <c r="N8188" s="404"/>
      <c r="O8188" s="404"/>
      <c r="P8188" s="404"/>
      <c r="Q8188" s="404"/>
      <c r="R8188" s="404"/>
      <c r="S8188" s="404"/>
      <c r="T8188" s="404"/>
    </row>
    <row r="8189" spans="12:20" ht="16.8">
      <c r="L8189" s="404"/>
      <c r="M8189" s="404"/>
      <c r="N8189" s="404"/>
      <c r="O8189" s="404"/>
      <c r="P8189" s="404"/>
      <c r="Q8189" s="404"/>
      <c r="R8189" s="404"/>
      <c r="S8189" s="404"/>
      <c r="T8189" s="404"/>
    </row>
    <row r="8190" spans="12:20" ht="16.8">
      <c r="L8190" s="404"/>
      <c r="M8190" s="404"/>
      <c r="N8190" s="404"/>
      <c r="O8190" s="404"/>
      <c r="P8190" s="404"/>
      <c r="Q8190" s="404"/>
      <c r="R8190" s="404"/>
      <c r="S8190" s="404"/>
      <c r="T8190" s="404"/>
    </row>
    <row r="8191" spans="12:20" ht="16.8">
      <c r="L8191" s="404"/>
      <c r="M8191" s="404"/>
      <c r="N8191" s="404"/>
      <c r="O8191" s="404"/>
      <c r="P8191" s="404"/>
      <c r="Q8191" s="404"/>
      <c r="R8191" s="404"/>
      <c r="S8191" s="404"/>
      <c r="T8191" s="404"/>
    </row>
    <row r="8192" spans="12:20" ht="16.8">
      <c r="L8192" s="404"/>
      <c r="M8192" s="404"/>
      <c r="N8192" s="404"/>
      <c r="O8192" s="404"/>
      <c r="P8192" s="404"/>
      <c r="Q8192" s="404"/>
      <c r="R8192" s="404"/>
      <c r="S8192" s="404"/>
      <c r="T8192" s="404"/>
    </row>
    <row r="8193" spans="12:20" ht="16.8">
      <c r="L8193" s="404"/>
      <c r="M8193" s="404"/>
      <c r="N8193" s="404"/>
      <c r="O8193" s="404"/>
      <c r="P8193" s="404"/>
      <c r="Q8193" s="404"/>
      <c r="R8193" s="404"/>
      <c r="S8193" s="404"/>
      <c r="T8193" s="404"/>
    </row>
    <row r="8194" spans="12:20" ht="16.8">
      <c r="L8194" s="404"/>
      <c r="M8194" s="404"/>
      <c r="N8194" s="404"/>
      <c r="O8194" s="404"/>
      <c r="P8194" s="404"/>
      <c r="Q8194" s="404"/>
      <c r="R8194" s="404"/>
      <c r="S8194" s="404"/>
      <c r="T8194" s="404"/>
    </row>
    <row r="8195" spans="12:20" ht="16.8">
      <c r="L8195" s="404"/>
      <c r="M8195" s="404"/>
      <c r="N8195" s="404"/>
      <c r="O8195" s="404"/>
      <c r="P8195" s="404"/>
      <c r="Q8195" s="404"/>
      <c r="R8195" s="404"/>
      <c r="S8195" s="404"/>
      <c r="T8195" s="404"/>
    </row>
    <row r="8196" spans="12:20" ht="16.8">
      <c r="L8196" s="404"/>
      <c r="M8196" s="404"/>
      <c r="N8196" s="404"/>
      <c r="O8196" s="404"/>
      <c r="P8196" s="404"/>
      <c r="Q8196" s="404"/>
      <c r="R8196" s="404"/>
      <c r="S8196" s="404"/>
      <c r="T8196" s="404"/>
    </row>
    <row r="8197" spans="12:20" ht="16.8">
      <c r="L8197" s="404"/>
      <c r="M8197" s="404"/>
      <c r="N8197" s="404"/>
      <c r="O8197" s="404"/>
      <c r="P8197" s="404"/>
      <c r="Q8197" s="404"/>
      <c r="R8197" s="404"/>
      <c r="S8197" s="404"/>
      <c r="T8197" s="404"/>
    </row>
    <row r="8198" spans="12:20" ht="16.8">
      <c r="L8198" s="404"/>
      <c r="M8198" s="404"/>
      <c r="N8198" s="404"/>
      <c r="O8198" s="404"/>
      <c r="P8198" s="404"/>
      <c r="Q8198" s="404"/>
      <c r="R8198" s="404"/>
      <c r="S8198" s="404"/>
      <c r="T8198" s="404"/>
    </row>
    <row r="8199" spans="12:20" ht="16.8">
      <c r="L8199" s="404"/>
      <c r="M8199" s="404"/>
      <c r="N8199" s="404"/>
      <c r="O8199" s="404"/>
      <c r="P8199" s="404"/>
      <c r="Q8199" s="404"/>
      <c r="R8199" s="404"/>
      <c r="S8199" s="404"/>
      <c r="T8199" s="404"/>
    </row>
    <row r="8200" spans="12:20" ht="16.8">
      <c r="L8200" s="404"/>
      <c r="M8200" s="404"/>
      <c r="N8200" s="404"/>
      <c r="O8200" s="404"/>
      <c r="P8200" s="404"/>
      <c r="Q8200" s="404"/>
      <c r="R8200" s="404"/>
      <c r="S8200" s="404"/>
      <c r="T8200" s="404"/>
    </row>
    <row r="8201" spans="12:20" ht="16.8">
      <c r="L8201" s="404"/>
      <c r="M8201" s="404"/>
      <c r="N8201" s="404"/>
      <c r="O8201" s="404"/>
      <c r="P8201" s="404"/>
      <c r="Q8201" s="404"/>
      <c r="R8201" s="404"/>
      <c r="S8201" s="404"/>
      <c r="T8201" s="404"/>
    </row>
    <row r="8202" spans="12:20" ht="16.8">
      <c r="L8202" s="404"/>
      <c r="M8202" s="404"/>
      <c r="N8202" s="404"/>
      <c r="O8202" s="404"/>
      <c r="P8202" s="404"/>
      <c r="Q8202" s="404"/>
      <c r="R8202" s="404"/>
      <c r="S8202" s="404"/>
      <c r="T8202" s="404"/>
    </row>
    <row r="8203" spans="12:20" ht="16.8">
      <c r="L8203" s="404"/>
      <c r="M8203" s="404"/>
      <c r="N8203" s="404"/>
      <c r="O8203" s="404"/>
      <c r="P8203" s="404"/>
      <c r="Q8203" s="404"/>
      <c r="R8203" s="404"/>
      <c r="S8203" s="404"/>
      <c r="T8203" s="404"/>
    </row>
    <row r="8204" spans="12:20" ht="16.8">
      <c r="L8204" s="404"/>
      <c r="M8204" s="404"/>
      <c r="N8204" s="404"/>
      <c r="O8204" s="404"/>
      <c r="P8204" s="404"/>
      <c r="Q8204" s="404"/>
      <c r="R8204" s="404"/>
      <c r="S8204" s="404"/>
      <c r="T8204" s="404"/>
    </row>
    <row r="8205" spans="12:20" ht="16.8">
      <c r="L8205" s="404"/>
      <c r="M8205" s="404"/>
      <c r="N8205" s="404"/>
      <c r="O8205" s="404"/>
      <c r="P8205" s="404"/>
      <c r="Q8205" s="404"/>
      <c r="R8205" s="404"/>
      <c r="S8205" s="404"/>
      <c r="T8205" s="404"/>
    </row>
    <row r="8206" spans="12:20" ht="16.8">
      <c r="L8206" s="404"/>
      <c r="M8206" s="404"/>
      <c r="N8206" s="404"/>
      <c r="O8206" s="404"/>
      <c r="P8206" s="404"/>
      <c r="Q8206" s="404"/>
      <c r="R8206" s="404"/>
      <c r="S8206" s="404"/>
      <c r="T8206" s="404"/>
    </row>
    <row r="8207" spans="12:20" ht="16.8">
      <c r="L8207" s="404"/>
      <c r="M8207" s="404"/>
      <c r="N8207" s="404"/>
      <c r="O8207" s="404"/>
      <c r="P8207" s="404"/>
      <c r="Q8207" s="404"/>
      <c r="R8207" s="404"/>
      <c r="S8207" s="404"/>
      <c r="T8207" s="404"/>
    </row>
    <row r="8208" spans="12:20" ht="16.8">
      <c r="L8208" s="404"/>
      <c r="M8208" s="404"/>
      <c r="N8208" s="404"/>
      <c r="O8208" s="404"/>
      <c r="P8208" s="404"/>
      <c r="Q8208" s="404"/>
      <c r="R8208" s="404"/>
      <c r="S8208" s="404"/>
      <c r="T8208" s="404"/>
    </row>
    <row r="8209" spans="12:20" ht="16.8">
      <c r="L8209" s="404"/>
      <c r="M8209" s="404"/>
      <c r="N8209" s="404"/>
      <c r="O8209" s="404"/>
      <c r="P8209" s="404"/>
      <c r="Q8209" s="404"/>
      <c r="R8209" s="404"/>
      <c r="S8209" s="404"/>
      <c r="T8209" s="404"/>
    </row>
    <row r="8210" spans="12:20" ht="16.8">
      <c r="L8210" s="404"/>
      <c r="M8210" s="404"/>
      <c r="N8210" s="404"/>
      <c r="O8210" s="404"/>
      <c r="P8210" s="404"/>
      <c r="Q8210" s="404"/>
      <c r="R8210" s="404"/>
      <c r="S8210" s="404"/>
      <c r="T8210" s="404"/>
    </row>
    <row r="8211" spans="12:20" ht="16.8">
      <c r="L8211" s="404"/>
      <c r="M8211" s="404"/>
      <c r="N8211" s="404"/>
      <c r="O8211" s="404"/>
      <c r="P8211" s="404"/>
      <c r="Q8211" s="404"/>
      <c r="R8211" s="404"/>
      <c r="S8211" s="404"/>
      <c r="T8211" s="404"/>
    </row>
    <row r="8212" spans="12:20" ht="16.8">
      <c r="L8212" s="404"/>
      <c r="M8212" s="404"/>
      <c r="N8212" s="404"/>
      <c r="O8212" s="404"/>
      <c r="P8212" s="404"/>
      <c r="Q8212" s="404"/>
      <c r="R8212" s="404"/>
      <c r="S8212" s="404"/>
      <c r="T8212" s="404"/>
    </row>
    <row r="8213" spans="12:20" ht="16.8">
      <c r="L8213" s="404"/>
      <c r="M8213" s="404"/>
      <c r="N8213" s="404"/>
      <c r="O8213" s="404"/>
      <c r="P8213" s="404"/>
      <c r="Q8213" s="404"/>
      <c r="R8213" s="404"/>
      <c r="S8213" s="404"/>
      <c r="T8213" s="404"/>
    </row>
    <row r="8214" spans="12:20" ht="16.8">
      <c r="L8214" s="404"/>
      <c r="M8214" s="404"/>
      <c r="N8214" s="404"/>
      <c r="O8214" s="404"/>
      <c r="P8214" s="404"/>
      <c r="Q8214" s="404"/>
      <c r="R8214" s="404"/>
      <c r="S8214" s="404"/>
      <c r="T8214" s="404"/>
    </row>
    <row r="8215" spans="12:20" ht="16.8">
      <c r="L8215" s="404"/>
      <c r="M8215" s="404"/>
      <c r="N8215" s="404"/>
      <c r="O8215" s="404"/>
      <c r="P8215" s="404"/>
      <c r="Q8215" s="404"/>
      <c r="R8215" s="404"/>
      <c r="S8215" s="404"/>
      <c r="T8215" s="404"/>
    </row>
    <row r="8216" spans="12:20" ht="16.8">
      <c r="L8216" s="404"/>
      <c r="M8216" s="404"/>
      <c r="N8216" s="404"/>
      <c r="O8216" s="404"/>
      <c r="P8216" s="404"/>
      <c r="Q8216" s="404"/>
      <c r="R8216" s="404"/>
      <c r="S8216" s="404"/>
      <c r="T8216" s="404"/>
    </row>
    <row r="8217" spans="12:20" ht="16.8">
      <c r="L8217" s="404"/>
      <c r="M8217" s="404"/>
      <c r="N8217" s="404"/>
      <c r="O8217" s="404"/>
      <c r="P8217" s="404"/>
      <c r="Q8217" s="404"/>
      <c r="R8217" s="404"/>
      <c r="S8217" s="404"/>
      <c r="T8217" s="404"/>
    </row>
    <row r="8218" spans="12:20" ht="16.8">
      <c r="L8218" s="404"/>
      <c r="M8218" s="404"/>
      <c r="N8218" s="404"/>
      <c r="O8218" s="404"/>
      <c r="P8218" s="404"/>
      <c r="Q8218" s="404"/>
      <c r="R8218" s="404"/>
      <c r="S8218" s="404"/>
      <c r="T8218" s="404"/>
    </row>
    <row r="8219" spans="12:20" ht="16.8">
      <c r="L8219" s="404"/>
      <c r="M8219" s="404"/>
      <c r="N8219" s="404"/>
      <c r="O8219" s="404"/>
      <c r="P8219" s="404"/>
      <c r="Q8219" s="404"/>
      <c r="R8219" s="404"/>
      <c r="S8219" s="404"/>
      <c r="T8219" s="404"/>
    </row>
    <row r="8220" spans="12:20" ht="16.8">
      <c r="L8220" s="404"/>
      <c r="M8220" s="404"/>
      <c r="N8220" s="404"/>
      <c r="O8220" s="404"/>
      <c r="P8220" s="404"/>
      <c r="Q8220" s="404"/>
      <c r="R8220" s="404"/>
      <c r="S8220" s="404"/>
      <c r="T8220" s="404"/>
    </row>
    <row r="8221" spans="12:20" ht="16.8">
      <c r="L8221" s="404"/>
      <c r="M8221" s="404"/>
      <c r="N8221" s="404"/>
      <c r="O8221" s="404"/>
      <c r="P8221" s="404"/>
      <c r="Q8221" s="404"/>
      <c r="R8221" s="404"/>
      <c r="S8221" s="404"/>
      <c r="T8221" s="404"/>
    </row>
    <row r="8222" spans="12:20" ht="16.8">
      <c r="L8222" s="404"/>
      <c r="M8222" s="404"/>
      <c r="N8222" s="404"/>
      <c r="O8222" s="404"/>
      <c r="P8222" s="404"/>
      <c r="Q8222" s="404"/>
      <c r="R8222" s="404"/>
      <c r="S8222" s="404"/>
      <c r="T8222" s="404"/>
    </row>
    <row r="8223" spans="12:20" ht="16.8">
      <c r="L8223" s="404"/>
      <c r="M8223" s="404"/>
      <c r="N8223" s="404"/>
      <c r="O8223" s="404"/>
      <c r="P8223" s="404"/>
      <c r="Q8223" s="404"/>
      <c r="R8223" s="404"/>
      <c r="S8223" s="404"/>
      <c r="T8223" s="404"/>
    </row>
    <row r="8224" spans="12:20" ht="16.8">
      <c r="L8224" s="404"/>
      <c r="M8224" s="404"/>
      <c r="N8224" s="404"/>
      <c r="O8224" s="404"/>
      <c r="P8224" s="404"/>
      <c r="Q8224" s="404"/>
      <c r="R8224" s="404"/>
      <c r="S8224" s="404"/>
      <c r="T8224" s="404"/>
    </row>
    <row r="8225" spans="12:20" ht="16.8">
      <c r="L8225" s="404"/>
      <c r="M8225" s="404"/>
      <c r="N8225" s="404"/>
      <c r="O8225" s="404"/>
      <c r="P8225" s="404"/>
      <c r="Q8225" s="404"/>
      <c r="R8225" s="404"/>
      <c r="S8225" s="404"/>
      <c r="T8225" s="404"/>
    </row>
    <row r="8226" spans="12:20" ht="16.8">
      <c r="L8226" s="404"/>
      <c r="M8226" s="404"/>
      <c r="N8226" s="404"/>
      <c r="O8226" s="404"/>
      <c r="P8226" s="404"/>
      <c r="Q8226" s="404"/>
      <c r="R8226" s="404"/>
      <c r="S8226" s="404"/>
      <c r="T8226" s="404"/>
    </row>
    <row r="8227" spans="12:20" ht="16.8">
      <c r="L8227" s="404"/>
      <c r="M8227" s="404"/>
      <c r="N8227" s="404"/>
      <c r="O8227" s="404"/>
      <c r="P8227" s="404"/>
      <c r="Q8227" s="404"/>
      <c r="R8227" s="404"/>
      <c r="S8227" s="404"/>
      <c r="T8227" s="404"/>
    </row>
    <row r="8228" spans="12:20" ht="16.8">
      <c r="L8228" s="404"/>
      <c r="M8228" s="404"/>
      <c r="N8228" s="404"/>
      <c r="O8228" s="404"/>
      <c r="P8228" s="404"/>
      <c r="Q8228" s="404"/>
      <c r="R8228" s="404"/>
      <c r="S8228" s="404"/>
      <c r="T8228" s="404"/>
    </row>
    <row r="8229" spans="12:20" ht="16.8">
      <c r="L8229" s="404"/>
      <c r="M8229" s="404"/>
      <c r="N8229" s="404"/>
      <c r="O8229" s="404"/>
      <c r="P8229" s="404"/>
      <c r="Q8229" s="404"/>
      <c r="R8229" s="404"/>
      <c r="S8229" s="404"/>
      <c r="T8229" s="404"/>
    </row>
    <row r="8230" spans="12:20" ht="16.8">
      <c r="L8230" s="404"/>
      <c r="M8230" s="404"/>
      <c r="N8230" s="404"/>
      <c r="O8230" s="404"/>
      <c r="P8230" s="404"/>
      <c r="Q8230" s="404"/>
      <c r="R8230" s="404"/>
      <c r="S8230" s="404"/>
      <c r="T8230" s="404"/>
    </row>
    <row r="8231" spans="12:20" ht="16.8">
      <c r="L8231" s="404"/>
      <c r="M8231" s="404"/>
      <c r="N8231" s="404"/>
      <c r="O8231" s="404"/>
      <c r="P8231" s="404"/>
      <c r="Q8231" s="404"/>
      <c r="R8231" s="404"/>
      <c r="S8231" s="404"/>
      <c r="T8231" s="404"/>
    </row>
    <row r="8232" spans="12:20" ht="16.8">
      <c r="L8232" s="404"/>
      <c r="M8232" s="404"/>
      <c r="N8232" s="404"/>
      <c r="O8232" s="404"/>
      <c r="P8232" s="404"/>
      <c r="Q8232" s="404"/>
      <c r="R8232" s="404"/>
      <c r="S8232" s="404"/>
      <c r="T8232" s="404"/>
    </row>
    <row r="8233" spans="12:20" ht="16.8">
      <c r="L8233" s="404"/>
      <c r="M8233" s="404"/>
      <c r="N8233" s="404"/>
      <c r="O8233" s="404"/>
      <c r="P8233" s="404"/>
      <c r="Q8233" s="404"/>
      <c r="R8233" s="404"/>
      <c r="S8233" s="404"/>
      <c r="T8233" s="404"/>
    </row>
    <row r="8234" spans="12:20" ht="16.8">
      <c r="L8234" s="404"/>
      <c r="M8234" s="404"/>
      <c r="N8234" s="404"/>
      <c r="O8234" s="404"/>
      <c r="P8234" s="404"/>
      <c r="Q8234" s="404"/>
      <c r="R8234" s="404"/>
      <c r="S8234" s="404"/>
      <c r="T8234" s="404"/>
    </row>
    <row r="8235" spans="12:20" ht="16.8">
      <c r="L8235" s="404"/>
      <c r="M8235" s="404"/>
      <c r="N8235" s="404"/>
      <c r="O8235" s="404"/>
      <c r="P8235" s="404"/>
      <c r="Q8235" s="404"/>
      <c r="R8235" s="404"/>
      <c r="S8235" s="404"/>
      <c r="T8235" s="404"/>
    </row>
    <row r="8236" spans="12:20" ht="16.8">
      <c r="L8236" s="404"/>
      <c r="M8236" s="404"/>
      <c r="N8236" s="404"/>
      <c r="O8236" s="404"/>
      <c r="P8236" s="404"/>
      <c r="Q8236" s="404"/>
      <c r="R8236" s="404"/>
      <c r="S8236" s="404"/>
      <c r="T8236" s="404"/>
    </row>
    <row r="8237" spans="12:20" ht="16.8">
      <c r="L8237" s="404"/>
      <c r="M8237" s="404"/>
      <c r="N8237" s="404"/>
      <c r="O8237" s="404"/>
      <c r="P8237" s="404"/>
      <c r="Q8237" s="404"/>
      <c r="R8237" s="404"/>
      <c r="S8237" s="404"/>
      <c r="T8237" s="404"/>
    </row>
    <row r="8238" spans="12:20" ht="16.8">
      <c r="L8238" s="404"/>
      <c r="M8238" s="404"/>
      <c r="N8238" s="404"/>
      <c r="O8238" s="404"/>
      <c r="P8238" s="404"/>
      <c r="Q8238" s="404"/>
      <c r="R8238" s="404"/>
      <c r="S8238" s="404"/>
      <c r="T8238" s="404"/>
    </row>
    <row r="8239" spans="12:20" ht="16.8">
      <c r="L8239" s="404"/>
      <c r="M8239" s="404"/>
      <c r="N8239" s="404"/>
      <c r="O8239" s="404"/>
      <c r="P8239" s="404"/>
      <c r="Q8239" s="404"/>
      <c r="R8239" s="404"/>
      <c r="S8239" s="404"/>
      <c r="T8239" s="404"/>
    </row>
    <row r="8240" spans="12:20" ht="16.8">
      <c r="L8240" s="404"/>
      <c r="M8240" s="404"/>
      <c r="N8240" s="404"/>
      <c r="O8240" s="404"/>
      <c r="P8240" s="404"/>
      <c r="Q8240" s="404"/>
      <c r="R8240" s="404"/>
      <c r="S8240" s="404"/>
      <c r="T8240" s="404"/>
    </row>
    <row r="8241" spans="12:20" ht="16.8">
      <c r="L8241" s="404"/>
      <c r="M8241" s="404"/>
      <c r="N8241" s="404"/>
      <c r="O8241" s="404"/>
      <c r="P8241" s="404"/>
      <c r="Q8241" s="404"/>
      <c r="R8241" s="404"/>
      <c r="S8241" s="404"/>
      <c r="T8241" s="404"/>
    </row>
    <row r="8242" spans="12:20" ht="16.8">
      <c r="L8242" s="404"/>
      <c r="M8242" s="404"/>
      <c r="N8242" s="404"/>
      <c r="O8242" s="404"/>
      <c r="P8242" s="404"/>
      <c r="Q8242" s="404"/>
      <c r="R8242" s="404"/>
      <c r="S8242" s="404"/>
      <c r="T8242" s="404"/>
    </row>
    <row r="8243" spans="12:20" ht="16.8">
      <c r="L8243" s="404"/>
      <c r="M8243" s="404"/>
      <c r="N8243" s="404"/>
      <c r="O8243" s="404"/>
      <c r="P8243" s="404"/>
      <c r="Q8243" s="404"/>
      <c r="R8243" s="404"/>
      <c r="S8243" s="404"/>
      <c r="T8243" s="404"/>
    </row>
    <row r="8244" spans="12:20" ht="16.8">
      <c r="L8244" s="404"/>
      <c r="M8244" s="404"/>
      <c r="N8244" s="404"/>
      <c r="O8244" s="404"/>
      <c r="P8244" s="404"/>
      <c r="Q8244" s="404"/>
      <c r="R8244" s="404"/>
      <c r="S8244" s="404"/>
      <c r="T8244" s="404"/>
    </row>
    <row r="8245" spans="12:20" ht="16.8">
      <c r="L8245" s="404"/>
      <c r="M8245" s="404"/>
      <c r="N8245" s="404"/>
      <c r="O8245" s="404"/>
      <c r="P8245" s="404"/>
      <c r="Q8245" s="404"/>
      <c r="R8245" s="404"/>
      <c r="S8245" s="404"/>
      <c r="T8245" s="404"/>
    </row>
    <row r="8246" spans="12:20" ht="16.8">
      <c r="L8246" s="404"/>
      <c r="M8246" s="404"/>
      <c r="N8246" s="404"/>
      <c r="O8246" s="404"/>
      <c r="P8246" s="404"/>
      <c r="Q8246" s="404"/>
      <c r="R8246" s="404"/>
      <c r="S8246" s="404"/>
      <c r="T8246" s="404"/>
    </row>
    <row r="8247" spans="12:20" ht="16.8">
      <c r="L8247" s="404"/>
      <c r="M8247" s="404"/>
      <c r="N8247" s="404"/>
      <c r="O8247" s="404"/>
      <c r="P8247" s="404"/>
      <c r="Q8247" s="404"/>
      <c r="R8247" s="404"/>
      <c r="S8247" s="404"/>
      <c r="T8247" s="404"/>
    </row>
    <row r="8248" spans="12:20" ht="16.8">
      <c r="L8248" s="404"/>
      <c r="M8248" s="404"/>
      <c r="N8248" s="404"/>
      <c r="O8248" s="404"/>
      <c r="P8248" s="404"/>
      <c r="Q8248" s="404"/>
      <c r="R8248" s="404"/>
      <c r="S8248" s="404"/>
      <c r="T8248" s="404"/>
    </row>
    <row r="8249" spans="12:20" ht="16.8">
      <c r="L8249" s="404"/>
      <c r="M8249" s="404"/>
      <c r="N8249" s="404"/>
      <c r="O8249" s="404"/>
      <c r="P8249" s="404"/>
      <c r="Q8249" s="404"/>
      <c r="R8249" s="404"/>
      <c r="S8249" s="404"/>
      <c r="T8249" s="404"/>
    </row>
    <row r="8250" spans="12:20" ht="16.8">
      <c r="L8250" s="404"/>
      <c r="M8250" s="404"/>
      <c r="N8250" s="404"/>
      <c r="O8250" s="404"/>
      <c r="P8250" s="404"/>
      <c r="Q8250" s="404"/>
      <c r="R8250" s="404"/>
      <c r="S8250" s="404"/>
      <c r="T8250" s="404"/>
    </row>
    <row r="8251" spans="12:20" ht="16.8">
      <c r="L8251" s="404"/>
      <c r="M8251" s="404"/>
      <c r="N8251" s="404"/>
      <c r="O8251" s="404"/>
      <c r="P8251" s="404"/>
      <c r="Q8251" s="404"/>
      <c r="R8251" s="404"/>
      <c r="S8251" s="404"/>
      <c r="T8251" s="404"/>
    </row>
    <row r="8252" spans="12:20" ht="16.8">
      <c r="L8252" s="404"/>
      <c r="M8252" s="404"/>
      <c r="N8252" s="404"/>
      <c r="O8252" s="404"/>
      <c r="P8252" s="404"/>
      <c r="Q8252" s="404"/>
      <c r="R8252" s="404"/>
      <c r="S8252" s="404"/>
      <c r="T8252" s="404"/>
    </row>
    <row r="8253" spans="12:20" ht="16.8">
      <c r="L8253" s="404"/>
      <c r="M8253" s="404"/>
      <c r="N8253" s="404"/>
      <c r="O8253" s="404"/>
      <c r="P8253" s="404"/>
      <c r="Q8253" s="404"/>
      <c r="R8253" s="404"/>
      <c r="S8253" s="404"/>
      <c r="T8253" s="404"/>
    </row>
    <row r="8254" spans="12:20" ht="16.8">
      <c r="L8254" s="404"/>
      <c r="M8254" s="404"/>
      <c r="N8254" s="404"/>
      <c r="O8254" s="404"/>
      <c r="P8254" s="404"/>
      <c r="Q8254" s="404"/>
      <c r="R8254" s="404"/>
      <c r="S8254" s="404"/>
      <c r="T8254" s="404"/>
    </row>
    <row r="8255" spans="12:20" ht="16.8">
      <c r="L8255" s="404"/>
      <c r="M8255" s="404"/>
      <c r="N8255" s="404"/>
      <c r="O8255" s="404"/>
      <c r="P8255" s="404"/>
      <c r="Q8255" s="404"/>
      <c r="R8255" s="404"/>
      <c r="S8255" s="404"/>
      <c r="T8255" s="404"/>
    </row>
    <row r="8256" spans="12:20" ht="16.8">
      <c r="L8256" s="404"/>
      <c r="M8256" s="404"/>
      <c r="N8256" s="404"/>
      <c r="O8256" s="404"/>
      <c r="P8256" s="404"/>
      <c r="Q8256" s="404"/>
      <c r="R8256" s="404"/>
      <c r="S8256" s="404"/>
      <c r="T8256" s="404"/>
    </row>
    <row r="8257" spans="12:20" ht="16.8">
      <c r="L8257" s="404"/>
      <c r="M8257" s="404"/>
      <c r="N8257" s="404"/>
      <c r="O8257" s="404"/>
      <c r="P8257" s="404"/>
      <c r="Q8257" s="404"/>
      <c r="R8257" s="404"/>
      <c r="S8257" s="404"/>
      <c r="T8257" s="404"/>
    </row>
    <row r="8258" spans="12:20" ht="16.8">
      <c r="L8258" s="404"/>
      <c r="M8258" s="404"/>
      <c r="N8258" s="404"/>
      <c r="O8258" s="404"/>
      <c r="P8258" s="404"/>
      <c r="Q8258" s="404"/>
      <c r="R8258" s="404"/>
      <c r="S8258" s="404"/>
      <c r="T8258" s="404"/>
    </row>
    <row r="8259" spans="12:20" ht="16.8">
      <c r="L8259" s="404"/>
      <c r="M8259" s="404"/>
      <c r="N8259" s="404"/>
      <c r="O8259" s="404"/>
      <c r="P8259" s="404"/>
      <c r="Q8259" s="404"/>
      <c r="R8259" s="404"/>
      <c r="S8259" s="404"/>
      <c r="T8259" s="404"/>
    </row>
    <row r="8260" spans="12:20" ht="16.8">
      <c r="L8260" s="404"/>
      <c r="M8260" s="404"/>
      <c r="N8260" s="404"/>
      <c r="O8260" s="404"/>
      <c r="P8260" s="404"/>
      <c r="Q8260" s="404"/>
      <c r="R8260" s="404"/>
      <c r="S8260" s="404"/>
      <c r="T8260" s="404"/>
    </row>
    <row r="8261" spans="12:20" ht="16.8">
      <c r="L8261" s="404"/>
      <c r="M8261" s="404"/>
      <c r="N8261" s="404"/>
      <c r="O8261" s="404"/>
      <c r="P8261" s="404"/>
      <c r="Q8261" s="404"/>
      <c r="R8261" s="404"/>
      <c r="S8261" s="404"/>
      <c r="T8261" s="404"/>
    </row>
    <row r="8262" spans="12:20" ht="16.8">
      <c r="L8262" s="404"/>
      <c r="M8262" s="404"/>
      <c r="N8262" s="404"/>
      <c r="O8262" s="404"/>
      <c r="P8262" s="404"/>
      <c r="Q8262" s="404"/>
      <c r="R8262" s="404"/>
      <c r="S8262" s="404"/>
      <c r="T8262" s="404"/>
    </row>
    <row r="8263" spans="12:20" ht="16.8">
      <c r="L8263" s="404"/>
      <c r="M8263" s="404"/>
      <c r="N8263" s="404"/>
      <c r="O8263" s="404"/>
      <c r="P8263" s="404"/>
      <c r="Q8263" s="404"/>
      <c r="R8263" s="404"/>
      <c r="S8263" s="404"/>
      <c r="T8263" s="404"/>
    </row>
    <row r="8264" spans="12:20" ht="16.8">
      <c r="L8264" s="404"/>
      <c r="M8264" s="404"/>
      <c r="N8264" s="404"/>
      <c r="O8264" s="404"/>
      <c r="P8264" s="404"/>
      <c r="Q8264" s="404"/>
      <c r="R8264" s="404"/>
      <c r="S8264" s="404"/>
      <c r="T8264" s="404"/>
    </row>
    <row r="8265" spans="12:20" ht="16.8">
      <c r="L8265" s="404"/>
      <c r="M8265" s="404"/>
      <c r="N8265" s="404"/>
      <c r="O8265" s="404"/>
      <c r="P8265" s="404"/>
      <c r="Q8265" s="404"/>
      <c r="R8265" s="404"/>
      <c r="S8265" s="404"/>
      <c r="T8265" s="404"/>
    </row>
    <row r="8266" spans="12:20" ht="16.8">
      <c r="L8266" s="404"/>
      <c r="M8266" s="404"/>
      <c r="N8266" s="404"/>
      <c r="O8266" s="404"/>
      <c r="P8266" s="404"/>
      <c r="Q8266" s="404"/>
      <c r="R8266" s="404"/>
      <c r="S8266" s="404"/>
      <c r="T8266" s="404"/>
    </row>
    <row r="8267" spans="12:20" ht="16.8">
      <c r="L8267" s="404"/>
      <c r="M8267" s="404"/>
      <c r="N8267" s="404"/>
      <c r="O8267" s="404"/>
      <c r="P8267" s="404"/>
      <c r="Q8267" s="404"/>
      <c r="R8267" s="404"/>
      <c r="S8267" s="404"/>
      <c r="T8267" s="404"/>
    </row>
    <row r="8268" spans="12:20" ht="16.8">
      <c r="L8268" s="404"/>
      <c r="M8268" s="404"/>
      <c r="N8268" s="404"/>
      <c r="O8268" s="404"/>
      <c r="P8268" s="404"/>
      <c r="Q8268" s="404"/>
      <c r="R8268" s="404"/>
      <c r="S8268" s="404"/>
      <c r="T8268" s="404"/>
    </row>
    <row r="8269" spans="12:20" ht="16.8">
      <c r="L8269" s="404"/>
      <c r="M8269" s="404"/>
      <c r="N8269" s="404"/>
      <c r="O8269" s="404"/>
      <c r="P8269" s="404"/>
      <c r="Q8269" s="404"/>
      <c r="R8269" s="404"/>
      <c r="S8269" s="404"/>
      <c r="T8269" s="404"/>
    </row>
    <row r="8270" spans="12:20" ht="16.8">
      <c r="L8270" s="404"/>
      <c r="M8270" s="404"/>
      <c r="N8270" s="404"/>
      <c r="O8270" s="404"/>
      <c r="P8270" s="404"/>
      <c r="Q8270" s="404"/>
      <c r="R8270" s="404"/>
      <c r="S8270" s="404"/>
      <c r="T8270" s="404"/>
    </row>
    <row r="8271" spans="12:20" ht="16.8">
      <c r="L8271" s="404"/>
      <c r="M8271" s="404"/>
      <c r="N8271" s="404"/>
      <c r="O8271" s="404"/>
      <c r="P8271" s="404"/>
      <c r="Q8271" s="404"/>
      <c r="R8271" s="404"/>
      <c r="S8271" s="404"/>
      <c r="T8271" s="404"/>
    </row>
    <row r="8272" spans="12:20" ht="16.8">
      <c r="L8272" s="404"/>
      <c r="M8272" s="404"/>
      <c r="N8272" s="404"/>
      <c r="O8272" s="404"/>
      <c r="P8272" s="404"/>
      <c r="Q8272" s="404"/>
      <c r="R8272" s="404"/>
      <c r="S8272" s="404"/>
      <c r="T8272" s="404"/>
    </row>
    <row r="8273" spans="12:20" ht="16.8">
      <c r="L8273" s="404"/>
      <c r="M8273" s="404"/>
      <c r="N8273" s="404"/>
      <c r="O8273" s="404"/>
      <c r="P8273" s="404"/>
      <c r="Q8273" s="404"/>
      <c r="R8273" s="404"/>
      <c r="S8273" s="404"/>
      <c r="T8273" s="404"/>
    </row>
    <row r="8274" spans="12:20" ht="16.8">
      <c r="L8274" s="404"/>
      <c r="M8274" s="404"/>
      <c r="N8274" s="404"/>
      <c r="O8274" s="404"/>
      <c r="P8274" s="404"/>
      <c r="Q8274" s="404"/>
      <c r="R8274" s="404"/>
      <c r="S8274" s="404"/>
      <c r="T8274" s="404"/>
    </row>
    <row r="8275" spans="12:20" ht="16.8">
      <c r="L8275" s="404"/>
      <c r="M8275" s="404"/>
      <c r="N8275" s="404"/>
      <c r="O8275" s="404"/>
      <c r="P8275" s="404"/>
      <c r="Q8275" s="404"/>
      <c r="R8275" s="404"/>
      <c r="S8275" s="404"/>
      <c r="T8275" s="404"/>
    </row>
    <row r="8276" spans="12:20" ht="16.8">
      <c r="L8276" s="404"/>
      <c r="M8276" s="404"/>
      <c r="N8276" s="404"/>
      <c r="O8276" s="404"/>
      <c r="P8276" s="404"/>
      <c r="Q8276" s="404"/>
      <c r="R8276" s="404"/>
      <c r="S8276" s="404"/>
      <c r="T8276" s="404"/>
    </row>
    <row r="8277" spans="12:20" ht="16.8">
      <c r="L8277" s="404"/>
      <c r="M8277" s="404"/>
      <c r="N8277" s="404"/>
      <c r="O8277" s="404"/>
      <c r="P8277" s="404"/>
      <c r="Q8277" s="404"/>
      <c r="R8277" s="404"/>
      <c r="S8277" s="404"/>
      <c r="T8277" s="404"/>
    </row>
    <row r="8278" spans="12:20" ht="16.8">
      <c r="L8278" s="404"/>
      <c r="M8278" s="404"/>
      <c r="N8278" s="404"/>
      <c r="O8278" s="404"/>
      <c r="P8278" s="404"/>
      <c r="Q8278" s="404"/>
      <c r="R8278" s="404"/>
      <c r="S8278" s="404"/>
      <c r="T8278" s="404"/>
    </row>
    <row r="8279" spans="12:20" ht="16.8">
      <c r="L8279" s="404"/>
      <c r="M8279" s="404"/>
      <c r="N8279" s="404"/>
      <c r="O8279" s="404"/>
      <c r="P8279" s="404"/>
      <c r="Q8279" s="404"/>
      <c r="R8279" s="404"/>
      <c r="S8279" s="404"/>
      <c r="T8279" s="404"/>
    </row>
    <row r="8280" spans="12:20" ht="16.8">
      <c r="L8280" s="404"/>
      <c r="M8280" s="404"/>
      <c r="N8280" s="404"/>
      <c r="O8280" s="404"/>
      <c r="P8280" s="404"/>
      <c r="Q8280" s="404"/>
      <c r="R8280" s="404"/>
      <c r="S8280" s="404"/>
      <c r="T8280" s="404"/>
    </row>
    <row r="8281" spans="12:20" ht="16.8">
      <c r="L8281" s="404"/>
      <c r="M8281" s="404"/>
      <c r="N8281" s="404"/>
      <c r="O8281" s="404"/>
      <c r="P8281" s="404"/>
      <c r="Q8281" s="404"/>
      <c r="R8281" s="404"/>
      <c r="S8281" s="404"/>
      <c r="T8281" s="404"/>
    </row>
    <row r="8282" spans="12:20" ht="16.8">
      <c r="L8282" s="404"/>
      <c r="M8282" s="404"/>
      <c r="N8282" s="404"/>
      <c r="O8282" s="404"/>
      <c r="P8282" s="404"/>
      <c r="Q8282" s="404"/>
      <c r="R8282" s="404"/>
      <c r="S8282" s="404"/>
      <c r="T8282" s="404"/>
    </row>
    <row r="8283" spans="12:20" ht="16.8">
      <c r="L8283" s="404"/>
      <c r="M8283" s="404"/>
      <c r="N8283" s="404"/>
      <c r="O8283" s="404"/>
      <c r="P8283" s="404"/>
      <c r="Q8283" s="404"/>
      <c r="R8283" s="404"/>
      <c r="S8283" s="404"/>
      <c r="T8283" s="404"/>
    </row>
    <row r="8284" spans="12:20" ht="16.8">
      <c r="L8284" s="404"/>
      <c r="M8284" s="404"/>
      <c r="N8284" s="404"/>
      <c r="O8284" s="404"/>
      <c r="P8284" s="404"/>
      <c r="Q8284" s="404"/>
      <c r="R8284" s="404"/>
      <c r="S8284" s="404"/>
      <c r="T8284" s="404"/>
    </row>
    <row r="8285" spans="12:20" ht="16.8">
      <c r="L8285" s="404"/>
      <c r="M8285" s="404"/>
      <c r="N8285" s="404"/>
      <c r="O8285" s="404"/>
      <c r="P8285" s="404"/>
      <c r="Q8285" s="404"/>
      <c r="R8285" s="404"/>
      <c r="S8285" s="404"/>
      <c r="T8285" s="404"/>
    </row>
    <row r="8286" spans="12:20" ht="16.8">
      <c r="L8286" s="404"/>
      <c r="M8286" s="404"/>
      <c r="N8286" s="404"/>
      <c r="O8286" s="404"/>
      <c r="P8286" s="404"/>
      <c r="Q8286" s="404"/>
      <c r="R8286" s="404"/>
      <c r="S8286" s="404"/>
      <c r="T8286" s="404"/>
    </row>
    <row r="8287" spans="12:20" ht="16.8">
      <c r="L8287" s="404"/>
      <c r="M8287" s="404"/>
      <c r="N8287" s="404"/>
      <c r="O8287" s="404"/>
      <c r="P8287" s="404"/>
      <c r="Q8287" s="404"/>
      <c r="R8287" s="404"/>
      <c r="S8287" s="404"/>
      <c r="T8287" s="404"/>
    </row>
    <row r="8288" spans="12:20" ht="16.8">
      <c r="L8288" s="404"/>
      <c r="M8288" s="404"/>
      <c r="N8288" s="404"/>
      <c r="O8288" s="404"/>
      <c r="P8288" s="404"/>
      <c r="Q8288" s="404"/>
      <c r="R8288" s="404"/>
      <c r="S8288" s="404"/>
      <c r="T8288" s="404"/>
    </row>
    <row r="8289" spans="12:20" ht="16.8">
      <c r="L8289" s="404"/>
      <c r="M8289" s="404"/>
      <c r="N8289" s="404"/>
      <c r="O8289" s="404"/>
      <c r="P8289" s="404"/>
      <c r="Q8289" s="404"/>
      <c r="R8289" s="404"/>
      <c r="S8289" s="404"/>
      <c r="T8289" s="404"/>
    </row>
    <row r="8290" spans="12:20" ht="16.8">
      <c r="L8290" s="404"/>
      <c r="M8290" s="404"/>
      <c r="N8290" s="404"/>
      <c r="O8290" s="404"/>
      <c r="P8290" s="404"/>
      <c r="Q8290" s="404"/>
      <c r="R8290" s="404"/>
      <c r="S8290" s="404"/>
      <c r="T8290" s="404"/>
    </row>
    <row r="8291" spans="12:20" ht="16.8">
      <c r="L8291" s="404"/>
      <c r="M8291" s="404"/>
      <c r="N8291" s="404"/>
      <c r="O8291" s="404"/>
      <c r="P8291" s="404"/>
      <c r="Q8291" s="404"/>
      <c r="R8291" s="404"/>
      <c r="S8291" s="404"/>
      <c r="T8291" s="404"/>
    </row>
    <row r="8292" spans="12:20" ht="16.8">
      <c r="L8292" s="404"/>
      <c r="M8292" s="404"/>
      <c r="N8292" s="404"/>
      <c r="O8292" s="404"/>
      <c r="P8292" s="404"/>
      <c r="Q8292" s="404"/>
      <c r="R8292" s="404"/>
      <c r="S8292" s="404"/>
      <c r="T8292" s="404"/>
    </row>
    <row r="8293" spans="12:20" ht="16.8">
      <c r="L8293" s="404"/>
      <c r="M8293" s="404"/>
      <c r="N8293" s="404"/>
      <c r="O8293" s="404"/>
      <c r="P8293" s="404"/>
      <c r="Q8293" s="404"/>
      <c r="R8293" s="404"/>
      <c r="S8293" s="404"/>
      <c r="T8293" s="404"/>
    </row>
    <row r="8294" spans="12:20" ht="16.8">
      <c r="L8294" s="404"/>
      <c r="M8294" s="404"/>
      <c r="N8294" s="404"/>
      <c r="O8294" s="404"/>
      <c r="P8294" s="404"/>
      <c r="Q8294" s="404"/>
      <c r="R8294" s="404"/>
      <c r="S8294" s="404"/>
      <c r="T8294" s="404"/>
    </row>
    <row r="8295" spans="12:20" ht="16.8">
      <c r="L8295" s="404"/>
      <c r="M8295" s="404"/>
      <c r="N8295" s="404"/>
      <c r="O8295" s="404"/>
      <c r="P8295" s="404"/>
      <c r="Q8295" s="404"/>
      <c r="R8295" s="404"/>
      <c r="S8295" s="404"/>
      <c r="T8295" s="404"/>
    </row>
    <row r="8296" spans="12:20" ht="16.8">
      <c r="L8296" s="404"/>
      <c r="M8296" s="404"/>
      <c r="N8296" s="404"/>
      <c r="O8296" s="404"/>
      <c r="P8296" s="404"/>
      <c r="Q8296" s="404"/>
      <c r="R8296" s="404"/>
      <c r="S8296" s="404"/>
      <c r="T8296" s="404"/>
    </row>
    <row r="8297" spans="12:20" ht="16.8">
      <c r="L8297" s="404"/>
      <c r="M8297" s="404"/>
      <c r="N8297" s="404"/>
      <c r="O8297" s="404"/>
      <c r="P8297" s="404"/>
      <c r="Q8297" s="404"/>
      <c r="R8297" s="404"/>
      <c r="S8297" s="404"/>
      <c r="T8297" s="404"/>
    </row>
    <row r="8298" spans="12:20" ht="16.8">
      <c r="L8298" s="404"/>
      <c r="M8298" s="404"/>
      <c r="N8298" s="404"/>
      <c r="O8298" s="404"/>
      <c r="P8298" s="404"/>
      <c r="Q8298" s="404"/>
      <c r="R8298" s="404"/>
      <c r="S8298" s="404"/>
      <c r="T8298" s="404"/>
    </row>
    <row r="8299" spans="12:20" ht="16.8">
      <c r="L8299" s="404"/>
      <c r="M8299" s="404"/>
      <c r="N8299" s="404"/>
      <c r="O8299" s="404"/>
      <c r="P8299" s="404"/>
      <c r="Q8299" s="404"/>
      <c r="R8299" s="404"/>
      <c r="S8299" s="404"/>
      <c r="T8299" s="404"/>
    </row>
    <row r="8300" spans="12:20" ht="16.8">
      <c r="L8300" s="404"/>
      <c r="M8300" s="404"/>
      <c r="N8300" s="404"/>
      <c r="O8300" s="404"/>
      <c r="P8300" s="404"/>
      <c r="Q8300" s="404"/>
      <c r="R8300" s="404"/>
      <c r="S8300" s="404"/>
      <c r="T8300" s="404"/>
    </row>
    <row r="8301" spans="12:20" ht="16.8">
      <c r="L8301" s="404"/>
      <c r="M8301" s="404"/>
      <c r="N8301" s="404"/>
      <c r="O8301" s="404"/>
      <c r="P8301" s="404"/>
      <c r="Q8301" s="404"/>
      <c r="R8301" s="404"/>
      <c r="S8301" s="404"/>
      <c r="T8301" s="404"/>
    </row>
    <row r="8302" spans="12:20" ht="16.8">
      <c r="L8302" s="404"/>
      <c r="M8302" s="404"/>
      <c r="N8302" s="404"/>
      <c r="O8302" s="404"/>
      <c r="P8302" s="404"/>
      <c r="Q8302" s="404"/>
      <c r="R8302" s="404"/>
      <c r="S8302" s="404"/>
      <c r="T8302" s="404"/>
    </row>
    <row r="8303" spans="12:20" ht="16.8">
      <c r="L8303" s="404"/>
      <c r="M8303" s="404"/>
      <c r="N8303" s="404"/>
      <c r="O8303" s="404"/>
      <c r="P8303" s="404"/>
      <c r="Q8303" s="404"/>
      <c r="R8303" s="404"/>
      <c r="S8303" s="404"/>
      <c r="T8303" s="404"/>
    </row>
    <row r="8304" spans="12:20" ht="16.8">
      <c r="L8304" s="404"/>
      <c r="M8304" s="404"/>
      <c r="N8304" s="404"/>
      <c r="O8304" s="404"/>
      <c r="P8304" s="404"/>
      <c r="Q8304" s="404"/>
      <c r="R8304" s="404"/>
      <c r="S8304" s="404"/>
      <c r="T8304" s="404"/>
    </row>
    <row r="8305" spans="12:20" ht="16.8">
      <c r="L8305" s="404"/>
      <c r="M8305" s="404"/>
      <c r="N8305" s="404"/>
      <c r="O8305" s="404"/>
      <c r="P8305" s="404"/>
      <c r="Q8305" s="404"/>
      <c r="R8305" s="404"/>
      <c r="S8305" s="404"/>
      <c r="T8305" s="404"/>
    </row>
    <row r="8306" spans="12:20" ht="16.8">
      <c r="L8306" s="404"/>
      <c r="M8306" s="404"/>
      <c r="N8306" s="404"/>
      <c r="O8306" s="404"/>
      <c r="P8306" s="404"/>
      <c r="Q8306" s="404"/>
      <c r="R8306" s="404"/>
      <c r="S8306" s="404"/>
      <c r="T8306" s="404"/>
    </row>
    <row r="8307" spans="12:20" ht="16.8">
      <c r="L8307" s="404"/>
      <c r="M8307" s="404"/>
      <c r="N8307" s="404"/>
      <c r="O8307" s="404"/>
      <c r="P8307" s="404"/>
      <c r="Q8307" s="404"/>
      <c r="R8307" s="404"/>
      <c r="S8307" s="404"/>
      <c r="T8307" s="404"/>
    </row>
    <row r="8308" spans="12:20" ht="16.8">
      <c r="L8308" s="404"/>
      <c r="M8308" s="404"/>
      <c r="N8308" s="404"/>
      <c r="O8308" s="404"/>
      <c r="P8308" s="404"/>
      <c r="Q8308" s="404"/>
      <c r="R8308" s="404"/>
      <c r="S8308" s="404"/>
      <c r="T8308" s="404"/>
    </row>
    <row r="8309" spans="12:20" ht="16.8">
      <c r="L8309" s="404"/>
      <c r="M8309" s="404"/>
      <c r="N8309" s="404"/>
      <c r="O8309" s="404"/>
      <c r="P8309" s="404"/>
      <c r="Q8309" s="404"/>
      <c r="R8309" s="404"/>
      <c r="S8309" s="404"/>
      <c r="T8309" s="404"/>
    </row>
    <row r="8310" spans="12:20" ht="16.8">
      <c r="L8310" s="404"/>
      <c r="M8310" s="404"/>
      <c r="N8310" s="404"/>
      <c r="O8310" s="404"/>
      <c r="P8310" s="404"/>
      <c r="Q8310" s="404"/>
      <c r="R8310" s="404"/>
      <c r="S8310" s="404"/>
      <c r="T8310" s="404"/>
    </row>
    <row r="8311" spans="12:20" ht="16.8">
      <c r="L8311" s="404"/>
      <c r="M8311" s="404"/>
      <c r="N8311" s="404"/>
      <c r="O8311" s="404"/>
      <c r="P8311" s="404"/>
      <c r="Q8311" s="404"/>
      <c r="R8311" s="404"/>
      <c r="S8311" s="404"/>
      <c r="T8311" s="404"/>
    </row>
    <row r="8312" spans="12:20" ht="16.8">
      <c r="L8312" s="404"/>
      <c r="M8312" s="404"/>
      <c r="N8312" s="404"/>
      <c r="O8312" s="404"/>
      <c r="P8312" s="404"/>
      <c r="Q8312" s="404"/>
      <c r="R8312" s="404"/>
      <c r="S8312" s="404"/>
      <c r="T8312" s="404"/>
    </row>
    <row r="8313" spans="12:20" ht="16.8">
      <c r="L8313" s="404"/>
      <c r="M8313" s="404"/>
      <c r="N8313" s="404"/>
      <c r="O8313" s="404"/>
      <c r="P8313" s="404"/>
      <c r="Q8313" s="404"/>
      <c r="R8313" s="404"/>
      <c r="S8313" s="404"/>
      <c r="T8313" s="404"/>
    </row>
    <row r="8314" spans="12:20" ht="16.8">
      <c r="L8314" s="404"/>
      <c r="M8314" s="404"/>
      <c r="N8314" s="404"/>
      <c r="O8314" s="404"/>
      <c r="P8314" s="404"/>
      <c r="Q8314" s="404"/>
      <c r="R8314" s="404"/>
      <c r="S8314" s="404"/>
      <c r="T8314" s="404"/>
    </row>
    <row r="8315" spans="12:20" ht="16.8">
      <c r="L8315" s="404"/>
      <c r="M8315" s="404"/>
      <c r="N8315" s="404"/>
      <c r="O8315" s="404"/>
      <c r="P8315" s="404"/>
      <c r="Q8315" s="404"/>
      <c r="R8315" s="404"/>
      <c r="S8315" s="404"/>
      <c r="T8315" s="404"/>
    </row>
    <row r="8316" spans="12:20" ht="16.8">
      <c r="L8316" s="404"/>
      <c r="M8316" s="404"/>
      <c r="N8316" s="404"/>
      <c r="O8316" s="404"/>
      <c r="P8316" s="404"/>
      <c r="Q8316" s="404"/>
      <c r="R8316" s="404"/>
      <c r="S8316" s="404"/>
      <c r="T8316" s="404"/>
    </row>
    <row r="8317" spans="12:20" ht="16.8">
      <c r="L8317" s="404"/>
      <c r="M8317" s="404"/>
      <c r="N8317" s="404"/>
      <c r="O8317" s="404"/>
      <c r="P8317" s="404"/>
      <c r="Q8317" s="404"/>
      <c r="R8317" s="404"/>
      <c r="S8317" s="404"/>
      <c r="T8317" s="404"/>
    </row>
    <row r="8318" spans="12:20" ht="16.8">
      <c r="L8318" s="404"/>
      <c r="M8318" s="404"/>
      <c r="N8318" s="404"/>
      <c r="O8318" s="404"/>
      <c r="P8318" s="404"/>
      <c r="Q8318" s="404"/>
      <c r="R8318" s="404"/>
      <c r="S8318" s="404"/>
      <c r="T8318" s="404"/>
    </row>
    <row r="8319" spans="12:20" ht="16.8">
      <c r="L8319" s="404"/>
      <c r="M8319" s="404"/>
      <c r="N8319" s="404"/>
      <c r="O8319" s="404"/>
      <c r="P8319" s="404"/>
      <c r="Q8319" s="404"/>
      <c r="R8319" s="404"/>
      <c r="S8319" s="404"/>
      <c r="T8319" s="404"/>
    </row>
    <row r="8320" spans="12:20" ht="16.8">
      <c r="L8320" s="404"/>
      <c r="M8320" s="404"/>
      <c r="N8320" s="404"/>
      <c r="O8320" s="404"/>
      <c r="P8320" s="404"/>
      <c r="Q8320" s="404"/>
      <c r="R8320" s="404"/>
      <c r="S8320" s="404"/>
      <c r="T8320" s="404"/>
    </row>
    <row r="8321" spans="12:20" ht="16.8">
      <c r="L8321" s="404"/>
      <c r="M8321" s="404"/>
      <c r="N8321" s="404"/>
      <c r="O8321" s="404"/>
      <c r="P8321" s="404"/>
      <c r="Q8321" s="404"/>
      <c r="R8321" s="404"/>
      <c r="S8321" s="404"/>
      <c r="T8321" s="404"/>
    </row>
    <row r="8322" spans="12:20" ht="16.8">
      <c r="L8322" s="404"/>
      <c r="M8322" s="404"/>
      <c r="N8322" s="404"/>
      <c r="O8322" s="404"/>
      <c r="P8322" s="404"/>
      <c r="Q8322" s="404"/>
      <c r="R8322" s="404"/>
      <c r="S8322" s="404"/>
      <c r="T8322" s="404"/>
    </row>
    <row r="8323" spans="12:20" ht="16.8">
      <c r="L8323" s="404"/>
      <c r="M8323" s="404"/>
      <c r="N8323" s="404"/>
      <c r="O8323" s="404"/>
      <c r="P8323" s="404"/>
      <c r="Q8323" s="404"/>
      <c r="R8323" s="404"/>
      <c r="S8323" s="404"/>
      <c r="T8323" s="404"/>
    </row>
    <row r="8324" spans="12:20" ht="16.8">
      <c r="L8324" s="404"/>
      <c r="M8324" s="404"/>
      <c r="N8324" s="404"/>
      <c r="O8324" s="404"/>
      <c r="P8324" s="404"/>
      <c r="Q8324" s="404"/>
      <c r="R8324" s="404"/>
      <c r="S8324" s="404"/>
      <c r="T8324" s="404"/>
    </row>
    <row r="8325" spans="12:20" ht="16.8">
      <c r="L8325" s="404"/>
      <c r="M8325" s="404"/>
      <c r="N8325" s="404"/>
      <c r="O8325" s="404"/>
      <c r="P8325" s="404"/>
      <c r="Q8325" s="404"/>
      <c r="R8325" s="404"/>
      <c r="S8325" s="404"/>
      <c r="T8325" s="404"/>
    </row>
    <row r="8326" spans="12:20" ht="16.8">
      <c r="L8326" s="404"/>
      <c r="M8326" s="404"/>
      <c r="N8326" s="404"/>
      <c r="O8326" s="404"/>
      <c r="P8326" s="404"/>
      <c r="Q8326" s="404"/>
      <c r="R8326" s="404"/>
      <c r="S8326" s="404"/>
      <c r="T8326" s="404"/>
    </row>
    <row r="8327" spans="12:20" ht="16.8">
      <c r="L8327" s="404"/>
      <c r="M8327" s="404"/>
      <c r="N8327" s="404"/>
      <c r="O8327" s="404"/>
      <c r="P8327" s="404"/>
      <c r="Q8327" s="404"/>
      <c r="R8327" s="404"/>
      <c r="S8327" s="404"/>
      <c r="T8327" s="404"/>
    </row>
    <row r="8328" spans="12:20" ht="16.8">
      <c r="L8328" s="404"/>
      <c r="M8328" s="404"/>
      <c r="N8328" s="404"/>
      <c r="O8328" s="404"/>
      <c r="P8328" s="404"/>
      <c r="Q8328" s="404"/>
      <c r="R8328" s="404"/>
      <c r="S8328" s="404"/>
      <c r="T8328" s="404"/>
    </row>
    <row r="8329" spans="12:20" ht="16.8">
      <c r="L8329" s="404"/>
      <c r="M8329" s="404"/>
      <c r="N8329" s="404"/>
      <c r="O8329" s="404"/>
      <c r="P8329" s="404"/>
      <c r="Q8329" s="404"/>
      <c r="R8329" s="404"/>
      <c r="S8329" s="404"/>
      <c r="T8329" s="404"/>
    </row>
    <row r="8330" spans="12:20" ht="16.8">
      <c r="L8330" s="404"/>
      <c r="M8330" s="404"/>
      <c r="N8330" s="404"/>
      <c r="O8330" s="404"/>
      <c r="P8330" s="404"/>
      <c r="Q8330" s="404"/>
      <c r="R8330" s="404"/>
      <c r="S8330" s="404"/>
      <c r="T8330" s="404"/>
    </row>
    <row r="8331" spans="12:20" ht="16.8">
      <c r="L8331" s="404"/>
      <c r="M8331" s="404"/>
      <c r="N8331" s="404"/>
      <c r="O8331" s="404"/>
      <c r="P8331" s="404"/>
      <c r="Q8331" s="404"/>
      <c r="R8331" s="404"/>
      <c r="S8331" s="404"/>
      <c r="T8331" s="404"/>
    </row>
    <row r="8332" spans="12:20" ht="16.8">
      <c r="L8332" s="404"/>
      <c r="M8332" s="404"/>
      <c r="N8332" s="404"/>
      <c r="O8332" s="404"/>
      <c r="P8332" s="404"/>
      <c r="Q8332" s="404"/>
      <c r="R8332" s="404"/>
      <c r="S8332" s="404"/>
      <c r="T8332" s="404"/>
    </row>
    <row r="8333" spans="12:20" ht="16.8">
      <c r="L8333" s="404"/>
      <c r="M8333" s="404"/>
      <c r="N8333" s="404"/>
      <c r="O8333" s="404"/>
      <c r="P8333" s="404"/>
      <c r="Q8333" s="404"/>
      <c r="R8333" s="404"/>
      <c r="S8333" s="404"/>
      <c r="T8333" s="404"/>
    </row>
    <row r="8334" spans="12:20" ht="16.8">
      <c r="L8334" s="404"/>
      <c r="M8334" s="404"/>
      <c r="N8334" s="404"/>
      <c r="O8334" s="404"/>
      <c r="P8334" s="404"/>
      <c r="Q8334" s="404"/>
      <c r="R8334" s="404"/>
      <c r="S8334" s="404"/>
      <c r="T8334" s="404"/>
    </row>
    <row r="8335" spans="12:20" ht="16.8">
      <c r="L8335" s="404"/>
      <c r="M8335" s="404"/>
      <c r="N8335" s="404"/>
      <c r="O8335" s="404"/>
      <c r="P8335" s="404"/>
      <c r="Q8335" s="404"/>
      <c r="R8335" s="404"/>
      <c r="S8335" s="404"/>
      <c r="T8335" s="404"/>
    </row>
    <row r="8336" spans="12:20" ht="16.8">
      <c r="L8336" s="404"/>
      <c r="M8336" s="404"/>
      <c r="N8336" s="404"/>
      <c r="O8336" s="404"/>
      <c r="P8336" s="404"/>
      <c r="Q8336" s="404"/>
      <c r="R8336" s="404"/>
      <c r="S8336" s="404"/>
      <c r="T8336" s="404"/>
    </row>
    <row r="8337" spans="12:20" ht="16.8">
      <c r="L8337" s="404"/>
      <c r="M8337" s="404"/>
      <c r="N8337" s="404"/>
      <c r="O8337" s="404"/>
      <c r="P8337" s="404"/>
      <c r="Q8337" s="404"/>
      <c r="R8337" s="404"/>
      <c r="S8337" s="404"/>
      <c r="T8337" s="404"/>
    </row>
    <row r="8338" spans="12:20" ht="16.8">
      <c r="L8338" s="404"/>
      <c r="M8338" s="404"/>
      <c r="N8338" s="404"/>
      <c r="O8338" s="404"/>
      <c r="P8338" s="404"/>
      <c r="Q8338" s="404"/>
      <c r="R8338" s="404"/>
      <c r="S8338" s="404"/>
      <c r="T8338" s="404"/>
    </row>
    <row r="8339" spans="12:20" ht="16.8">
      <c r="L8339" s="404"/>
      <c r="M8339" s="404"/>
      <c r="N8339" s="404"/>
      <c r="O8339" s="404"/>
      <c r="P8339" s="404"/>
      <c r="Q8339" s="404"/>
      <c r="R8339" s="404"/>
      <c r="S8339" s="404"/>
      <c r="T8339" s="404"/>
    </row>
    <row r="8340" spans="12:20" ht="16.8">
      <c r="L8340" s="404"/>
      <c r="M8340" s="404"/>
      <c r="N8340" s="404"/>
      <c r="O8340" s="404"/>
      <c r="P8340" s="404"/>
      <c r="Q8340" s="404"/>
      <c r="R8340" s="404"/>
      <c r="S8340" s="404"/>
      <c r="T8340" s="404"/>
    </row>
    <row r="8341" spans="12:20" ht="16.8">
      <c r="L8341" s="404"/>
      <c r="M8341" s="404"/>
      <c r="N8341" s="404"/>
      <c r="O8341" s="404"/>
      <c r="P8341" s="404"/>
      <c r="Q8341" s="404"/>
      <c r="R8341" s="404"/>
      <c r="S8341" s="404"/>
      <c r="T8341" s="404"/>
    </row>
    <row r="8342" spans="12:20" ht="16.8">
      <c r="L8342" s="404"/>
      <c r="M8342" s="404"/>
      <c r="N8342" s="404"/>
      <c r="O8342" s="404"/>
      <c r="P8342" s="404"/>
      <c r="Q8342" s="404"/>
      <c r="R8342" s="404"/>
      <c r="S8342" s="404"/>
      <c r="T8342" s="404"/>
    </row>
    <row r="8343" spans="12:20" ht="16.8">
      <c r="L8343" s="404"/>
      <c r="M8343" s="404"/>
      <c r="N8343" s="404"/>
      <c r="O8343" s="404"/>
      <c r="P8343" s="404"/>
      <c r="Q8343" s="404"/>
      <c r="R8343" s="404"/>
      <c r="S8343" s="404"/>
      <c r="T8343" s="404"/>
    </row>
    <row r="8344" spans="12:20" ht="16.8">
      <c r="L8344" s="404"/>
      <c r="M8344" s="404"/>
      <c r="N8344" s="404"/>
      <c r="O8344" s="404"/>
      <c r="P8344" s="404"/>
      <c r="Q8344" s="404"/>
      <c r="R8344" s="404"/>
      <c r="S8344" s="404"/>
      <c r="T8344" s="404"/>
    </row>
    <row r="8345" spans="12:20" ht="16.8">
      <c r="L8345" s="404"/>
      <c r="M8345" s="404"/>
      <c r="N8345" s="404"/>
      <c r="O8345" s="404"/>
      <c r="P8345" s="404"/>
      <c r="Q8345" s="404"/>
      <c r="R8345" s="404"/>
      <c r="S8345" s="404"/>
      <c r="T8345" s="404"/>
    </row>
    <row r="8346" spans="12:20" ht="16.8">
      <c r="L8346" s="404"/>
      <c r="M8346" s="404"/>
      <c r="N8346" s="404"/>
      <c r="O8346" s="404"/>
      <c r="P8346" s="404"/>
      <c r="Q8346" s="404"/>
      <c r="R8346" s="404"/>
      <c r="S8346" s="404"/>
      <c r="T8346" s="404"/>
    </row>
    <row r="8347" spans="12:20" ht="16.8">
      <c r="L8347" s="404"/>
      <c r="M8347" s="404"/>
      <c r="N8347" s="404"/>
      <c r="O8347" s="404"/>
      <c r="P8347" s="404"/>
      <c r="Q8347" s="404"/>
      <c r="R8347" s="404"/>
      <c r="S8347" s="404"/>
      <c r="T8347" s="404"/>
    </row>
    <row r="8348" spans="12:20" ht="16.8">
      <c r="L8348" s="404"/>
      <c r="M8348" s="404"/>
      <c r="N8348" s="404"/>
      <c r="O8348" s="404"/>
      <c r="P8348" s="404"/>
      <c r="Q8348" s="404"/>
      <c r="R8348" s="404"/>
      <c r="S8348" s="404"/>
      <c r="T8348" s="404"/>
    </row>
    <row r="8349" spans="12:20" ht="16.8">
      <c r="L8349" s="404"/>
      <c r="M8349" s="404"/>
      <c r="N8349" s="404"/>
      <c r="O8349" s="404"/>
      <c r="P8349" s="404"/>
      <c r="Q8349" s="404"/>
      <c r="R8349" s="404"/>
      <c r="S8349" s="404"/>
      <c r="T8349" s="404"/>
    </row>
    <row r="8350" spans="12:20" ht="16.8">
      <c r="L8350" s="404"/>
      <c r="M8350" s="404"/>
      <c r="N8350" s="404"/>
      <c r="O8350" s="404"/>
      <c r="P8350" s="404"/>
      <c r="Q8350" s="404"/>
      <c r="R8350" s="404"/>
      <c r="S8350" s="404"/>
      <c r="T8350" s="404"/>
    </row>
    <row r="8351" spans="12:20" ht="16.8">
      <c r="L8351" s="404"/>
      <c r="M8351" s="404"/>
      <c r="N8351" s="404"/>
      <c r="O8351" s="404"/>
      <c r="P8351" s="404"/>
      <c r="Q8351" s="404"/>
      <c r="R8351" s="404"/>
      <c r="S8351" s="404"/>
      <c r="T8351" s="404"/>
    </row>
    <row r="8352" spans="12:20" ht="16.8">
      <c r="L8352" s="404"/>
      <c r="M8352" s="404"/>
      <c r="N8352" s="404"/>
      <c r="O8352" s="404"/>
      <c r="P8352" s="404"/>
      <c r="Q8352" s="404"/>
      <c r="R8352" s="404"/>
      <c r="S8352" s="404"/>
      <c r="T8352" s="404"/>
    </row>
    <row r="8353" spans="12:20" ht="16.8">
      <c r="L8353" s="404"/>
      <c r="M8353" s="404"/>
      <c r="N8353" s="404"/>
      <c r="O8353" s="404"/>
      <c r="P8353" s="404"/>
      <c r="Q8353" s="404"/>
      <c r="R8353" s="404"/>
      <c r="S8353" s="404"/>
      <c r="T8353" s="404"/>
    </row>
    <row r="8354" spans="12:20" ht="16.8">
      <c r="L8354" s="404"/>
      <c r="M8354" s="404"/>
      <c r="N8354" s="404"/>
      <c r="O8354" s="404"/>
      <c r="P8354" s="404"/>
      <c r="Q8354" s="404"/>
      <c r="R8354" s="404"/>
      <c r="S8354" s="404"/>
      <c r="T8354" s="404"/>
    </row>
    <row r="8355" spans="12:20" ht="16.8">
      <c r="L8355" s="404"/>
      <c r="M8355" s="404"/>
      <c r="N8355" s="404"/>
      <c r="O8355" s="404"/>
      <c r="P8355" s="404"/>
      <c r="Q8355" s="404"/>
      <c r="R8355" s="404"/>
      <c r="S8355" s="404"/>
      <c r="T8355" s="404"/>
    </row>
    <row r="8356" spans="12:20" ht="16.8">
      <c r="L8356" s="404"/>
      <c r="M8356" s="404"/>
      <c r="N8356" s="404"/>
      <c r="O8356" s="404"/>
      <c r="P8356" s="404"/>
      <c r="Q8356" s="404"/>
      <c r="R8356" s="404"/>
      <c r="S8356" s="404"/>
      <c r="T8356" s="404"/>
    </row>
    <row r="8357" spans="12:20" ht="16.8">
      <c r="L8357" s="404"/>
      <c r="M8357" s="404"/>
      <c r="N8357" s="404"/>
      <c r="O8357" s="404"/>
      <c r="P8357" s="404"/>
      <c r="Q8357" s="404"/>
      <c r="R8357" s="404"/>
      <c r="S8357" s="404"/>
      <c r="T8357" s="404"/>
    </row>
    <row r="8358" spans="12:20" ht="16.8">
      <c r="L8358" s="404"/>
      <c r="M8358" s="404"/>
      <c r="N8358" s="404"/>
      <c r="O8358" s="404"/>
      <c r="P8358" s="404"/>
      <c r="Q8358" s="404"/>
      <c r="R8358" s="404"/>
      <c r="S8358" s="404"/>
      <c r="T8358" s="404"/>
    </row>
    <row r="8359" spans="12:20" ht="16.8">
      <c r="L8359" s="404"/>
      <c r="M8359" s="404"/>
      <c r="N8359" s="404"/>
      <c r="O8359" s="404"/>
      <c r="P8359" s="404"/>
      <c r="Q8359" s="404"/>
      <c r="R8359" s="404"/>
      <c r="S8359" s="404"/>
      <c r="T8359" s="404"/>
    </row>
    <row r="8360" spans="12:20" ht="16.8">
      <c r="L8360" s="404"/>
      <c r="M8360" s="404"/>
      <c r="N8360" s="404"/>
      <c r="O8360" s="404"/>
      <c r="P8360" s="404"/>
      <c r="Q8360" s="404"/>
      <c r="R8360" s="404"/>
      <c r="S8360" s="404"/>
      <c r="T8360" s="404"/>
    </row>
    <row r="8361" spans="12:20" ht="16.8">
      <c r="L8361" s="404"/>
      <c r="M8361" s="404"/>
      <c r="N8361" s="404"/>
      <c r="O8361" s="404"/>
      <c r="P8361" s="404"/>
      <c r="Q8361" s="404"/>
      <c r="R8361" s="404"/>
      <c r="S8361" s="404"/>
      <c r="T8361" s="404"/>
    </row>
    <row r="8362" spans="12:20" ht="16.8">
      <c r="L8362" s="404"/>
      <c r="M8362" s="404"/>
      <c r="N8362" s="404"/>
      <c r="O8362" s="404"/>
      <c r="P8362" s="404"/>
      <c r="Q8362" s="404"/>
      <c r="R8362" s="404"/>
      <c r="S8362" s="404"/>
      <c r="T8362" s="404"/>
    </row>
    <row r="8363" spans="12:20" ht="16.8">
      <c r="L8363" s="404"/>
      <c r="M8363" s="404"/>
      <c r="N8363" s="404"/>
      <c r="O8363" s="404"/>
      <c r="P8363" s="404"/>
      <c r="Q8363" s="404"/>
      <c r="R8363" s="404"/>
      <c r="S8363" s="404"/>
      <c r="T8363" s="404"/>
    </row>
    <row r="8364" spans="12:20" ht="16.8">
      <c r="L8364" s="404"/>
      <c r="M8364" s="404"/>
      <c r="N8364" s="404"/>
      <c r="O8364" s="404"/>
      <c r="P8364" s="404"/>
      <c r="Q8364" s="404"/>
      <c r="R8364" s="404"/>
      <c r="S8364" s="404"/>
      <c r="T8364" s="404"/>
    </row>
    <row r="8365" spans="12:20" ht="16.8">
      <c r="L8365" s="404"/>
      <c r="M8365" s="404"/>
      <c r="N8365" s="404"/>
      <c r="O8365" s="404"/>
      <c r="P8365" s="404"/>
      <c r="Q8365" s="404"/>
      <c r="R8365" s="404"/>
      <c r="S8365" s="404"/>
      <c r="T8365" s="404"/>
    </row>
    <row r="8366" spans="12:20" ht="16.8">
      <c r="L8366" s="404"/>
      <c r="M8366" s="404"/>
      <c r="N8366" s="404"/>
      <c r="O8366" s="404"/>
      <c r="P8366" s="404"/>
      <c r="Q8366" s="404"/>
      <c r="R8366" s="404"/>
      <c r="S8366" s="404"/>
      <c r="T8366" s="404"/>
    </row>
    <row r="8367" spans="12:20" ht="16.8">
      <c r="L8367" s="404"/>
      <c r="M8367" s="404"/>
      <c r="N8367" s="404"/>
      <c r="O8367" s="404"/>
      <c r="P8367" s="404"/>
      <c r="Q8367" s="404"/>
      <c r="R8367" s="404"/>
      <c r="S8367" s="404"/>
      <c r="T8367" s="404"/>
    </row>
    <row r="8368" spans="12:20" ht="16.8">
      <c r="L8368" s="404"/>
      <c r="M8368" s="404"/>
      <c r="N8368" s="404"/>
      <c r="O8368" s="404"/>
      <c r="P8368" s="404"/>
      <c r="Q8368" s="404"/>
      <c r="R8368" s="404"/>
      <c r="S8368" s="404"/>
      <c r="T8368" s="404"/>
    </row>
    <row r="8369" spans="12:20" ht="16.8">
      <c r="L8369" s="404"/>
      <c r="M8369" s="404"/>
      <c r="N8369" s="404"/>
      <c r="O8369" s="404"/>
      <c r="P8369" s="404"/>
      <c r="Q8369" s="404"/>
      <c r="R8369" s="404"/>
      <c r="S8369" s="404"/>
      <c r="T8369" s="404"/>
    </row>
    <row r="8370" spans="12:20" ht="16.8">
      <c r="L8370" s="404"/>
      <c r="M8370" s="404"/>
      <c r="N8370" s="404"/>
      <c r="O8370" s="404"/>
      <c r="P8370" s="404"/>
      <c r="Q8370" s="404"/>
      <c r="R8370" s="404"/>
      <c r="S8370" s="404"/>
      <c r="T8370" s="404"/>
    </row>
    <row r="8371" spans="12:20" ht="16.8">
      <c r="L8371" s="404"/>
      <c r="M8371" s="404"/>
      <c r="N8371" s="404"/>
      <c r="O8371" s="404"/>
      <c r="P8371" s="404"/>
      <c r="Q8371" s="404"/>
      <c r="R8371" s="404"/>
      <c r="S8371" s="404"/>
      <c r="T8371" s="404"/>
    </row>
    <row r="8372" spans="12:20" ht="16.8">
      <c r="L8372" s="404"/>
      <c r="M8372" s="404"/>
      <c r="N8372" s="404"/>
      <c r="O8372" s="404"/>
      <c r="P8372" s="404"/>
      <c r="Q8372" s="404"/>
      <c r="R8372" s="404"/>
      <c r="S8372" s="404"/>
      <c r="T8372" s="404"/>
    </row>
    <row r="8373" spans="12:20" ht="16.8">
      <c r="L8373" s="404"/>
      <c r="M8373" s="404"/>
      <c r="N8373" s="404"/>
      <c r="O8373" s="404"/>
      <c r="P8373" s="404"/>
      <c r="Q8373" s="404"/>
      <c r="R8373" s="404"/>
      <c r="S8373" s="404"/>
      <c r="T8373" s="404"/>
    </row>
    <row r="8374" spans="12:20" ht="16.8">
      <c r="L8374" s="404"/>
      <c r="M8374" s="404"/>
      <c r="N8374" s="404"/>
      <c r="O8374" s="404"/>
      <c r="P8374" s="404"/>
      <c r="Q8374" s="404"/>
      <c r="R8374" s="404"/>
      <c r="S8374" s="404"/>
      <c r="T8374" s="404"/>
    </row>
    <row r="8375" spans="12:20" ht="16.8">
      <c r="L8375" s="404"/>
      <c r="M8375" s="404"/>
      <c r="N8375" s="404"/>
      <c r="O8375" s="404"/>
      <c r="P8375" s="404"/>
      <c r="Q8375" s="404"/>
      <c r="R8375" s="404"/>
      <c r="S8375" s="404"/>
      <c r="T8375" s="404"/>
    </row>
    <row r="8376" spans="12:20" ht="16.8">
      <c r="L8376" s="404"/>
      <c r="M8376" s="404"/>
      <c r="N8376" s="404"/>
      <c r="O8376" s="404"/>
      <c r="P8376" s="404"/>
      <c r="Q8376" s="404"/>
      <c r="R8376" s="404"/>
      <c r="S8376" s="404"/>
      <c r="T8376" s="404"/>
    </row>
    <row r="8377" spans="12:20" ht="16.8">
      <c r="L8377" s="404"/>
      <c r="M8377" s="404"/>
      <c r="N8377" s="404"/>
      <c r="O8377" s="404"/>
      <c r="P8377" s="404"/>
      <c r="Q8377" s="404"/>
      <c r="R8377" s="404"/>
      <c r="S8377" s="404"/>
      <c r="T8377" s="404"/>
    </row>
    <row r="8378" spans="12:20" ht="16.8">
      <c r="L8378" s="404"/>
      <c r="M8378" s="404"/>
      <c r="N8378" s="404"/>
      <c r="O8378" s="404"/>
      <c r="P8378" s="404"/>
      <c r="Q8378" s="404"/>
      <c r="R8378" s="404"/>
      <c r="S8378" s="404"/>
      <c r="T8378" s="404"/>
    </row>
    <row r="8379" spans="12:20" ht="16.8">
      <c r="L8379" s="404"/>
      <c r="M8379" s="404"/>
      <c r="N8379" s="404"/>
      <c r="O8379" s="404"/>
      <c r="P8379" s="404"/>
      <c r="Q8379" s="404"/>
      <c r="R8379" s="404"/>
      <c r="S8379" s="404"/>
      <c r="T8379" s="404"/>
    </row>
    <row r="8380" spans="12:20" ht="16.8">
      <c r="L8380" s="404"/>
      <c r="M8380" s="404"/>
      <c r="N8380" s="404"/>
      <c r="O8380" s="404"/>
      <c r="P8380" s="404"/>
      <c r="Q8380" s="404"/>
      <c r="R8380" s="404"/>
      <c r="S8380" s="404"/>
      <c r="T8380" s="404"/>
    </row>
    <row r="8381" spans="12:20" ht="16.8">
      <c r="L8381" s="404"/>
      <c r="M8381" s="404"/>
      <c r="N8381" s="404"/>
      <c r="O8381" s="404"/>
      <c r="P8381" s="404"/>
      <c r="Q8381" s="404"/>
      <c r="R8381" s="404"/>
      <c r="S8381" s="404"/>
      <c r="T8381" s="404"/>
    </row>
    <row r="8382" spans="12:20" ht="16.8">
      <c r="L8382" s="404"/>
      <c r="M8382" s="404"/>
      <c r="N8382" s="404"/>
      <c r="O8382" s="404"/>
      <c r="P8382" s="404"/>
      <c r="Q8382" s="404"/>
      <c r="R8382" s="404"/>
      <c r="S8382" s="404"/>
      <c r="T8382" s="404"/>
    </row>
    <row r="8383" spans="12:20" ht="16.8">
      <c r="L8383" s="404"/>
      <c r="M8383" s="404"/>
      <c r="N8383" s="404"/>
      <c r="O8383" s="404"/>
      <c r="P8383" s="404"/>
      <c r="Q8383" s="404"/>
      <c r="R8383" s="404"/>
      <c r="S8383" s="404"/>
      <c r="T8383" s="404"/>
    </row>
    <row r="8384" spans="12:20" ht="16.8">
      <c r="L8384" s="404"/>
      <c r="M8384" s="404"/>
      <c r="N8384" s="404"/>
      <c r="O8384" s="404"/>
      <c r="P8384" s="404"/>
      <c r="Q8384" s="404"/>
      <c r="R8384" s="404"/>
      <c r="S8384" s="404"/>
      <c r="T8384" s="404"/>
    </row>
    <row r="8385" spans="12:20" ht="16.8">
      <c r="L8385" s="404"/>
      <c r="M8385" s="404"/>
      <c r="N8385" s="404"/>
      <c r="O8385" s="404"/>
      <c r="P8385" s="404"/>
      <c r="Q8385" s="404"/>
      <c r="R8385" s="404"/>
      <c r="S8385" s="404"/>
      <c r="T8385" s="404"/>
    </row>
    <row r="8386" spans="12:20" ht="16.8">
      <c r="L8386" s="404"/>
      <c r="M8386" s="404"/>
      <c r="N8386" s="404"/>
      <c r="O8386" s="404"/>
      <c r="P8386" s="404"/>
      <c r="Q8386" s="404"/>
      <c r="R8386" s="404"/>
      <c r="S8386" s="404"/>
      <c r="T8386" s="404"/>
    </row>
    <row r="8387" spans="12:20" ht="16.8">
      <c r="L8387" s="404"/>
      <c r="M8387" s="404"/>
      <c r="N8387" s="404"/>
      <c r="O8387" s="404"/>
      <c r="P8387" s="404"/>
      <c r="Q8387" s="404"/>
      <c r="R8387" s="404"/>
      <c r="S8387" s="404"/>
      <c r="T8387" s="404"/>
    </row>
    <row r="8388" spans="12:20" ht="16.8">
      <c r="L8388" s="404"/>
      <c r="M8388" s="404"/>
      <c r="N8388" s="404"/>
      <c r="O8388" s="404"/>
      <c r="P8388" s="404"/>
      <c r="Q8388" s="404"/>
      <c r="R8388" s="404"/>
      <c r="S8388" s="404"/>
      <c r="T8388" s="404"/>
    </row>
    <row r="8389" spans="12:20" ht="16.8">
      <c r="L8389" s="404"/>
      <c r="M8389" s="404"/>
      <c r="N8389" s="404"/>
      <c r="O8389" s="404"/>
      <c r="P8389" s="404"/>
      <c r="Q8389" s="404"/>
      <c r="R8389" s="404"/>
      <c r="S8389" s="404"/>
      <c r="T8389" s="404"/>
    </row>
    <row r="8390" spans="12:20" ht="16.8">
      <c r="L8390" s="404"/>
      <c r="M8390" s="404"/>
      <c r="N8390" s="404"/>
      <c r="O8390" s="404"/>
      <c r="P8390" s="404"/>
      <c r="Q8390" s="404"/>
      <c r="R8390" s="404"/>
      <c r="S8390" s="404"/>
      <c r="T8390" s="404"/>
    </row>
    <row r="8391" spans="12:20" ht="16.8">
      <c r="L8391" s="404"/>
      <c r="M8391" s="404"/>
      <c r="N8391" s="404"/>
      <c r="O8391" s="404"/>
      <c r="P8391" s="404"/>
      <c r="Q8391" s="404"/>
      <c r="R8391" s="404"/>
      <c r="S8391" s="404"/>
      <c r="T8391" s="404"/>
    </row>
    <row r="8392" spans="12:20" ht="16.8">
      <c r="L8392" s="404"/>
      <c r="M8392" s="404"/>
      <c r="N8392" s="404"/>
      <c r="O8392" s="404"/>
      <c r="P8392" s="404"/>
      <c r="Q8392" s="404"/>
      <c r="R8392" s="404"/>
      <c r="S8392" s="404"/>
      <c r="T8392" s="404"/>
    </row>
    <row r="8393" spans="12:20" ht="16.8">
      <c r="L8393" s="404"/>
      <c r="M8393" s="404"/>
      <c r="N8393" s="404"/>
      <c r="O8393" s="404"/>
      <c r="P8393" s="404"/>
      <c r="Q8393" s="404"/>
      <c r="R8393" s="404"/>
      <c r="S8393" s="404"/>
      <c r="T8393" s="404"/>
    </row>
    <row r="8394" spans="12:20" ht="16.8">
      <c r="L8394" s="404"/>
      <c r="M8394" s="404"/>
      <c r="N8394" s="404"/>
      <c r="O8394" s="404"/>
      <c r="P8394" s="404"/>
      <c r="Q8394" s="404"/>
      <c r="R8394" s="404"/>
      <c r="S8394" s="404"/>
      <c r="T8394" s="404"/>
    </row>
    <row r="8395" spans="12:20" ht="16.8">
      <c r="L8395" s="404"/>
      <c r="M8395" s="404"/>
      <c r="N8395" s="404"/>
      <c r="O8395" s="404"/>
      <c r="P8395" s="404"/>
      <c r="Q8395" s="404"/>
      <c r="R8395" s="404"/>
      <c r="S8395" s="404"/>
      <c r="T8395" s="404"/>
    </row>
    <row r="8396" spans="12:20" ht="16.8">
      <c r="L8396" s="404"/>
      <c r="M8396" s="404"/>
      <c r="N8396" s="404"/>
      <c r="O8396" s="404"/>
      <c r="P8396" s="404"/>
      <c r="Q8396" s="404"/>
      <c r="R8396" s="404"/>
      <c r="S8396" s="404"/>
      <c r="T8396" s="404"/>
    </row>
    <row r="8397" spans="12:20" ht="16.8">
      <c r="L8397" s="404"/>
      <c r="M8397" s="404"/>
      <c r="N8397" s="404"/>
      <c r="O8397" s="404"/>
      <c r="P8397" s="404"/>
      <c r="Q8397" s="404"/>
      <c r="R8397" s="404"/>
      <c r="S8397" s="404"/>
      <c r="T8397" s="404"/>
    </row>
    <row r="8398" spans="12:20" ht="16.8">
      <c r="L8398" s="404"/>
      <c r="M8398" s="404"/>
      <c r="N8398" s="404"/>
      <c r="O8398" s="404"/>
      <c r="P8398" s="404"/>
      <c r="Q8398" s="404"/>
      <c r="R8398" s="404"/>
      <c r="S8398" s="404"/>
      <c r="T8398" s="404"/>
    </row>
    <row r="8399" spans="12:20" ht="16.8">
      <c r="L8399" s="404"/>
      <c r="M8399" s="404"/>
      <c r="N8399" s="404"/>
      <c r="O8399" s="404"/>
      <c r="P8399" s="404"/>
      <c r="Q8399" s="404"/>
      <c r="R8399" s="404"/>
      <c r="S8399" s="404"/>
      <c r="T8399" s="404"/>
    </row>
    <row r="8400" spans="12:20" ht="16.8">
      <c r="L8400" s="404"/>
      <c r="M8400" s="404"/>
      <c r="N8400" s="404"/>
      <c r="O8400" s="404"/>
      <c r="P8400" s="404"/>
      <c r="Q8400" s="404"/>
      <c r="R8400" s="404"/>
      <c r="S8400" s="404"/>
      <c r="T8400" s="404"/>
    </row>
    <row r="8401" spans="12:20" ht="16.8">
      <c r="L8401" s="404"/>
      <c r="M8401" s="404"/>
      <c r="N8401" s="404"/>
      <c r="O8401" s="404"/>
      <c r="P8401" s="404"/>
      <c r="Q8401" s="404"/>
      <c r="R8401" s="404"/>
      <c r="S8401" s="404"/>
      <c r="T8401" s="404"/>
    </row>
    <row r="8402" spans="12:20" ht="16.8">
      <c r="L8402" s="404"/>
      <c r="M8402" s="404"/>
      <c r="N8402" s="404"/>
      <c r="O8402" s="404"/>
      <c r="P8402" s="404"/>
      <c r="Q8402" s="404"/>
      <c r="R8402" s="404"/>
      <c r="S8402" s="404"/>
      <c r="T8402" s="404"/>
    </row>
    <row r="8403" spans="12:20" ht="16.8">
      <c r="L8403" s="404"/>
      <c r="M8403" s="404"/>
      <c r="N8403" s="404"/>
      <c r="O8403" s="404"/>
      <c r="P8403" s="404"/>
      <c r="Q8403" s="404"/>
      <c r="R8403" s="404"/>
      <c r="S8403" s="404"/>
      <c r="T8403" s="404"/>
    </row>
    <row r="8404" spans="12:20" ht="16.8">
      <c r="L8404" s="404"/>
      <c r="M8404" s="404"/>
      <c r="N8404" s="404"/>
      <c r="O8404" s="404"/>
      <c r="P8404" s="404"/>
      <c r="Q8404" s="404"/>
      <c r="R8404" s="404"/>
      <c r="S8404" s="404"/>
      <c r="T8404" s="404"/>
    </row>
    <row r="8405" spans="12:20" ht="16.8">
      <c r="L8405" s="404"/>
      <c r="M8405" s="404"/>
      <c r="N8405" s="404"/>
      <c r="O8405" s="404"/>
      <c r="P8405" s="404"/>
      <c r="Q8405" s="404"/>
      <c r="R8405" s="404"/>
      <c r="S8405" s="404"/>
      <c r="T8405" s="404"/>
    </row>
    <row r="8406" spans="12:20" ht="16.8">
      <c r="L8406" s="404"/>
      <c r="M8406" s="404"/>
      <c r="N8406" s="404"/>
      <c r="O8406" s="404"/>
      <c r="P8406" s="404"/>
      <c r="Q8406" s="404"/>
      <c r="R8406" s="404"/>
      <c r="S8406" s="404"/>
      <c r="T8406" s="404"/>
    </row>
    <row r="8407" spans="12:20" ht="16.8">
      <c r="L8407" s="404"/>
      <c r="M8407" s="404"/>
      <c r="N8407" s="404"/>
      <c r="O8407" s="404"/>
      <c r="P8407" s="404"/>
      <c r="Q8407" s="404"/>
      <c r="R8407" s="404"/>
      <c r="S8407" s="404"/>
      <c r="T8407" s="404"/>
    </row>
    <row r="8408" spans="12:20" ht="16.8">
      <c r="L8408" s="404"/>
      <c r="M8408" s="404"/>
      <c r="N8408" s="404"/>
      <c r="O8408" s="404"/>
      <c r="P8408" s="404"/>
      <c r="Q8408" s="404"/>
      <c r="R8408" s="404"/>
      <c r="S8408" s="404"/>
      <c r="T8408" s="404"/>
    </row>
    <row r="8409" spans="12:20" ht="16.8">
      <c r="L8409" s="404"/>
      <c r="M8409" s="404"/>
      <c r="N8409" s="404"/>
      <c r="O8409" s="404"/>
      <c r="P8409" s="404"/>
      <c r="Q8409" s="404"/>
      <c r="R8409" s="404"/>
      <c r="S8409" s="404"/>
      <c r="T8409" s="404"/>
    </row>
    <row r="8410" spans="12:20" ht="16.8">
      <c r="L8410" s="404"/>
      <c r="M8410" s="404"/>
      <c r="N8410" s="404"/>
      <c r="O8410" s="404"/>
      <c r="P8410" s="404"/>
      <c r="Q8410" s="404"/>
      <c r="R8410" s="404"/>
      <c r="S8410" s="404"/>
      <c r="T8410" s="404"/>
    </row>
    <row r="8411" spans="12:20" ht="16.8">
      <c r="L8411" s="404"/>
      <c r="M8411" s="404"/>
      <c r="N8411" s="404"/>
      <c r="O8411" s="404"/>
      <c r="P8411" s="404"/>
      <c r="Q8411" s="404"/>
      <c r="R8411" s="404"/>
      <c r="S8411" s="404"/>
      <c r="T8411" s="404"/>
    </row>
    <row r="8412" spans="12:20" ht="16.8">
      <c r="L8412" s="404"/>
      <c r="M8412" s="404"/>
      <c r="N8412" s="404"/>
      <c r="O8412" s="404"/>
      <c r="P8412" s="404"/>
      <c r="Q8412" s="404"/>
      <c r="R8412" s="404"/>
      <c r="S8412" s="404"/>
      <c r="T8412" s="404"/>
    </row>
    <row r="8413" spans="12:20" ht="16.8">
      <c r="L8413" s="404"/>
      <c r="M8413" s="404"/>
      <c r="N8413" s="404"/>
      <c r="O8413" s="404"/>
      <c r="P8413" s="404"/>
      <c r="Q8413" s="404"/>
      <c r="R8413" s="404"/>
      <c r="S8413" s="404"/>
      <c r="T8413" s="404"/>
    </row>
    <row r="8414" spans="12:20" ht="16.8">
      <c r="L8414" s="404"/>
      <c r="M8414" s="404"/>
      <c r="N8414" s="404"/>
      <c r="O8414" s="404"/>
      <c r="P8414" s="404"/>
      <c r="Q8414" s="404"/>
      <c r="R8414" s="404"/>
      <c r="S8414" s="404"/>
      <c r="T8414" s="404"/>
    </row>
    <row r="8415" spans="12:20" ht="16.8">
      <c r="L8415" s="404"/>
      <c r="M8415" s="404"/>
      <c r="N8415" s="404"/>
      <c r="O8415" s="404"/>
      <c r="P8415" s="404"/>
      <c r="Q8415" s="404"/>
      <c r="R8415" s="404"/>
      <c r="S8415" s="404"/>
      <c r="T8415" s="404"/>
    </row>
    <row r="8416" spans="12:20" ht="16.8">
      <c r="L8416" s="404"/>
      <c r="M8416" s="404"/>
      <c r="N8416" s="404"/>
      <c r="O8416" s="404"/>
      <c r="P8416" s="404"/>
      <c r="Q8416" s="404"/>
      <c r="R8416" s="404"/>
      <c r="S8416" s="404"/>
      <c r="T8416" s="404"/>
    </row>
    <row r="8417" spans="12:20" ht="16.8">
      <c r="L8417" s="404"/>
      <c r="M8417" s="404"/>
      <c r="N8417" s="404"/>
      <c r="O8417" s="404"/>
      <c r="P8417" s="404"/>
      <c r="Q8417" s="404"/>
      <c r="R8417" s="404"/>
      <c r="S8417" s="404"/>
      <c r="T8417" s="404"/>
    </row>
    <row r="8418" spans="12:20" ht="16.8">
      <c r="L8418" s="404"/>
      <c r="M8418" s="404"/>
      <c r="N8418" s="404"/>
      <c r="O8418" s="404"/>
      <c r="P8418" s="404"/>
      <c r="Q8418" s="404"/>
      <c r="R8418" s="404"/>
      <c r="S8418" s="404"/>
      <c r="T8418" s="404"/>
    </row>
    <row r="8419" spans="12:20" ht="16.8">
      <c r="L8419" s="404"/>
      <c r="M8419" s="404"/>
      <c r="N8419" s="404"/>
      <c r="O8419" s="404"/>
      <c r="P8419" s="404"/>
      <c r="Q8419" s="404"/>
      <c r="R8419" s="404"/>
      <c r="S8419" s="404"/>
      <c r="T8419" s="404"/>
    </row>
    <row r="8420" spans="12:20" ht="16.8">
      <c r="L8420" s="404"/>
      <c r="M8420" s="404"/>
      <c r="N8420" s="404"/>
      <c r="O8420" s="404"/>
      <c r="P8420" s="404"/>
      <c r="Q8420" s="404"/>
      <c r="R8420" s="404"/>
      <c r="S8420" s="404"/>
      <c r="T8420" s="404"/>
    </row>
    <row r="8421" spans="12:20" ht="16.8">
      <c r="L8421" s="404"/>
      <c r="M8421" s="404"/>
      <c r="N8421" s="404"/>
      <c r="O8421" s="404"/>
      <c r="P8421" s="404"/>
      <c r="Q8421" s="404"/>
      <c r="R8421" s="404"/>
      <c r="S8421" s="404"/>
      <c r="T8421" s="404"/>
    </row>
    <row r="8422" spans="12:20" ht="16.8">
      <c r="L8422" s="404"/>
      <c r="M8422" s="404"/>
      <c r="N8422" s="404"/>
      <c r="O8422" s="404"/>
      <c r="P8422" s="404"/>
      <c r="Q8422" s="404"/>
      <c r="R8422" s="404"/>
      <c r="S8422" s="404"/>
      <c r="T8422" s="404"/>
    </row>
    <row r="8423" spans="12:20" ht="16.8">
      <c r="L8423" s="404"/>
      <c r="M8423" s="404"/>
      <c r="N8423" s="404"/>
      <c r="O8423" s="404"/>
      <c r="P8423" s="404"/>
      <c r="Q8423" s="404"/>
      <c r="R8423" s="404"/>
      <c r="S8423" s="404"/>
      <c r="T8423" s="404"/>
    </row>
    <row r="8424" spans="12:20" ht="16.8">
      <c r="L8424" s="404"/>
      <c r="M8424" s="404"/>
      <c r="N8424" s="404"/>
      <c r="O8424" s="404"/>
      <c r="P8424" s="404"/>
      <c r="Q8424" s="404"/>
      <c r="R8424" s="404"/>
      <c r="S8424" s="404"/>
      <c r="T8424" s="404"/>
    </row>
    <row r="8425" spans="12:20" ht="16.8">
      <c r="L8425" s="404"/>
      <c r="M8425" s="404"/>
      <c r="N8425" s="404"/>
      <c r="O8425" s="404"/>
      <c r="P8425" s="404"/>
      <c r="Q8425" s="404"/>
      <c r="R8425" s="404"/>
      <c r="S8425" s="404"/>
      <c r="T8425" s="404"/>
    </row>
    <row r="8426" spans="12:20" ht="16.8">
      <c r="L8426" s="404"/>
      <c r="M8426" s="404"/>
      <c r="N8426" s="404"/>
      <c r="O8426" s="404"/>
      <c r="P8426" s="404"/>
      <c r="Q8426" s="404"/>
      <c r="R8426" s="404"/>
      <c r="S8426" s="404"/>
      <c r="T8426" s="404"/>
    </row>
    <row r="8427" spans="12:20" ht="16.8">
      <c r="L8427" s="404"/>
      <c r="M8427" s="404"/>
      <c r="N8427" s="404"/>
      <c r="O8427" s="404"/>
      <c r="P8427" s="404"/>
      <c r="Q8427" s="404"/>
      <c r="R8427" s="404"/>
      <c r="S8427" s="404"/>
      <c r="T8427" s="404"/>
    </row>
    <row r="8428" spans="12:20" ht="16.8">
      <c r="L8428" s="404"/>
      <c r="M8428" s="404"/>
      <c r="N8428" s="404"/>
      <c r="O8428" s="404"/>
      <c r="P8428" s="404"/>
      <c r="Q8428" s="404"/>
      <c r="R8428" s="404"/>
      <c r="S8428" s="404"/>
      <c r="T8428" s="404"/>
    </row>
    <row r="8429" spans="12:20" ht="16.8">
      <c r="L8429" s="404"/>
      <c r="M8429" s="404"/>
      <c r="N8429" s="404"/>
      <c r="O8429" s="404"/>
      <c r="P8429" s="404"/>
      <c r="Q8429" s="404"/>
      <c r="R8429" s="404"/>
      <c r="S8429" s="404"/>
      <c r="T8429" s="404"/>
    </row>
    <row r="8430" spans="12:20" ht="16.8">
      <c r="L8430" s="404"/>
      <c r="M8430" s="404"/>
      <c r="N8430" s="404"/>
      <c r="O8430" s="404"/>
      <c r="P8430" s="404"/>
      <c r="Q8430" s="404"/>
      <c r="R8430" s="404"/>
      <c r="S8430" s="404"/>
      <c r="T8430" s="404"/>
    </row>
    <row r="8431" spans="12:20" ht="16.8">
      <c r="L8431" s="404"/>
      <c r="M8431" s="404"/>
      <c r="N8431" s="404"/>
      <c r="O8431" s="404"/>
      <c r="P8431" s="404"/>
      <c r="Q8431" s="404"/>
      <c r="R8431" s="404"/>
      <c r="S8431" s="404"/>
      <c r="T8431" s="404"/>
    </row>
    <row r="8432" spans="12:20" ht="16.8">
      <c r="L8432" s="404"/>
      <c r="M8432" s="404"/>
      <c r="N8432" s="404"/>
      <c r="O8432" s="404"/>
      <c r="P8432" s="404"/>
      <c r="Q8432" s="404"/>
      <c r="R8432" s="404"/>
      <c r="S8432" s="404"/>
      <c r="T8432" s="404"/>
    </row>
    <row r="8433" spans="12:20" ht="16.8">
      <c r="L8433" s="404"/>
      <c r="M8433" s="404"/>
      <c r="N8433" s="404"/>
      <c r="O8433" s="404"/>
      <c r="P8433" s="404"/>
      <c r="Q8433" s="404"/>
      <c r="R8433" s="404"/>
      <c r="S8433" s="404"/>
      <c r="T8433" s="404"/>
    </row>
    <row r="8434" spans="12:20" ht="16.8">
      <c r="L8434" s="404"/>
      <c r="M8434" s="404"/>
      <c r="N8434" s="404"/>
      <c r="O8434" s="404"/>
      <c r="P8434" s="404"/>
      <c r="Q8434" s="404"/>
      <c r="R8434" s="404"/>
      <c r="S8434" s="404"/>
      <c r="T8434" s="404"/>
    </row>
    <row r="8435" spans="12:20" ht="16.8">
      <c r="L8435" s="404"/>
      <c r="M8435" s="404"/>
      <c r="N8435" s="404"/>
      <c r="O8435" s="404"/>
      <c r="P8435" s="404"/>
      <c r="Q8435" s="404"/>
      <c r="R8435" s="404"/>
      <c r="S8435" s="404"/>
      <c r="T8435" s="404"/>
    </row>
    <row r="8436" spans="12:20" ht="16.8">
      <c r="L8436" s="404"/>
      <c r="M8436" s="404"/>
      <c r="N8436" s="404"/>
      <c r="O8436" s="404"/>
      <c r="P8436" s="404"/>
      <c r="Q8436" s="404"/>
      <c r="R8436" s="404"/>
      <c r="S8436" s="404"/>
      <c r="T8436" s="404"/>
    </row>
    <row r="8437" spans="12:20" ht="16.8">
      <c r="L8437" s="404"/>
      <c r="M8437" s="404"/>
      <c r="N8437" s="404"/>
      <c r="O8437" s="404"/>
      <c r="P8437" s="404"/>
      <c r="Q8437" s="404"/>
      <c r="R8437" s="404"/>
      <c r="S8437" s="404"/>
      <c r="T8437" s="404"/>
    </row>
    <row r="8438" spans="12:20" ht="16.8">
      <c r="L8438" s="404"/>
      <c r="M8438" s="404"/>
      <c r="N8438" s="404"/>
      <c r="O8438" s="404"/>
      <c r="P8438" s="404"/>
      <c r="Q8438" s="404"/>
      <c r="R8438" s="404"/>
      <c r="S8438" s="404"/>
      <c r="T8438" s="404"/>
    </row>
    <row r="8439" spans="12:20" ht="16.8">
      <c r="L8439" s="404"/>
      <c r="M8439" s="404"/>
      <c r="N8439" s="404"/>
      <c r="O8439" s="404"/>
      <c r="P8439" s="404"/>
      <c r="Q8439" s="404"/>
      <c r="R8439" s="404"/>
      <c r="S8439" s="404"/>
      <c r="T8439" s="404"/>
    </row>
    <row r="8440" spans="12:20" ht="16.8">
      <c r="L8440" s="404"/>
      <c r="M8440" s="404"/>
      <c r="N8440" s="404"/>
      <c r="O8440" s="404"/>
      <c r="P8440" s="404"/>
      <c r="Q8440" s="404"/>
      <c r="R8440" s="404"/>
      <c r="S8440" s="404"/>
      <c r="T8440" s="404"/>
    </row>
    <row r="8441" spans="12:20" ht="16.8">
      <c r="L8441" s="404"/>
      <c r="M8441" s="404"/>
      <c r="N8441" s="404"/>
      <c r="O8441" s="404"/>
      <c r="P8441" s="404"/>
      <c r="Q8441" s="404"/>
      <c r="R8441" s="404"/>
      <c r="S8441" s="404"/>
      <c r="T8441" s="404"/>
    </row>
    <row r="8442" spans="12:20" ht="16.8">
      <c r="L8442" s="404"/>
      <c r="M8442" s="404"/>
      <c r="N8442" s="404"/>
      <c r="O8442" s="404"/>
      <c r="P8442" s="404"/>
      <c r="Q8442" s="404"/>
      <c r="R8442" s="404"/>
      <c r="S8442" s="404"/>
      <c r="T8442" s="404"/>
    </row>
    <row r="8443" spans="12:20" ht="16.8">
      <c r="L8443" s="404"/>
      <c r="M8443" s="404"/>
      <c r="N8443" s="404"/>
      <c r="O8443" s="404"/>
      <c r="P8443" s="404"/>
      <c r="Q8443" s="404"/>
      <c r="R8443" s="404"/>
      <c r="S8443" s="404"/>
      <c r="T8443" s="404"/>
    </row>
    <row r="8444" spans="12:20" ht="16.8">
      <c r="L8444" s="404"/>
      <c r="M8444" s="404"/>
      <c r="N8444" s="404"/>
      <c r="O8444" s="404"/>
      <c r="P8444" s="404"/>
      <c r="Q8444" s="404"/>
      <c r="R8444" s="404"/>
      <c r="S8444" s="404"/>
      <c r="T8444" s="404"/>
    </row>
    <row r="8445" spans="12:20" ht="16.8">
      <c r="L8445" s="404"/>
      <c r="M8445" s="404"/>
      <c r="N8445" s="404"/>
      <c r="O8445" s="404"/>
      <c r="P8445" s="404"/>
      <c r="Q8445" s="404"/>
      <c r="R8445" s="404"/>
      <c r="S8445" s="404"/>
      <c r="T8445" s="404"/>
    </row>
    <row r="8446" spans="12:20" ht="16.8">
      <c r="L8446" s="404"/>
      <c r="M8446" s="404"/>
      <c r="N8446" s="404"/>
      <c r="O8446" s="404"/>
      <c r="P8446" s="404"/>
      <c r="Q8446" s="404"/>
      <c r="R8446" s="404"/>
      <c r="S8446" s="404"/>
      <c r="T8446" s="404"/>
    </row>
    <row r="8447" spans="12:20" ht="16.8">
      <c r="L8447" s="404"/>
      <c r="M8447" s="404"/>
      <c r="N8447" s="404"/>
      <c r="O8447" s="404"/>
      <c r="P8447" s="404"/>
      <c r="Q8447" s="404"/>
      <c r="R8447" s="404"/>
      <c r="S8447" s="404"/>
      <c r="T8447" s="404"/>
    </row>
    <row r="8448" spans="12:20" ht="16.8">
      <c r="L8448" s="404"/>
      <c r="M8448" s="404"/>
      <c r="N8448" s="404"/>
      <c r="O8448" s="404"/>
      <c r="P8448" s="404"/>
      <c r="Q8448" s="404"/>
      <c r="R8448" s="404"/>
      <c r="S8448" s="404"/>
      <c r="T8448" s="404"/>
    </row>
    <row r="8449" spans="12:20" ht="16.8">
      <c r="L8449" s="404"/>
      <c r="M8449" s="404"/>
      <c r="N8449" s="404"/>
      <c r="O8449" s="404"/>
      <c r="P8449" s="404"/>
      <c r="Q8449" s="404"/>
      <c r="R8449" s="404"/>
      <c r="S8449" s="404"/>
      <c r="T8449" s="404"/>
    </row>
    <row r="8450" spans="12:20" ht="16.8">
      <c r="L8450" s="404"/>
      <c r="M8450" s="404"/>
      <c r="N8450" s="404"/>
      <c r="O8450" s="404"/>
      <c r="P8450" s="404"/>
      <c r="Q8450" s="404"/>
      <c r="R8450" s="404"/>
      <c r="S8450" s="404"/>
      <c r="T8450" s="404"/>
    </row>
    <row r="8451" spans="12:20" ht="16.8">
      <c r="L8451" s="404"/>
      <c r="M8451" s="404"/>
      <c r="N8451" s="404"/>
      <c r="O8451" s="404"/>
      <c r="P8451" s="404"/>
      <c r="Q8451" s="404"/>
      <c r="R8451" s="404"/>
      <c r="S8451" s="404"/>
      <c r="T8451" s="404"/>
    </row>
    <row r="8452" spans="12:20" ht="16.8">
      <c r="L8452" s="404"/>
      <c r="M8452" s="404"/>
      <c r="N8452" s="404"/>
      <c r="O8452" s="404"/>
      <c r="P8452" s="404"/>
      <c r="Q8452" s="404"/>
      <c r="R8452" s="404"/>
      <c r="S8452" s="404"/>
      <c r="T8452" s="404"/>
    </row>
    <row r="8453" spans="12:20" ht="16.8">
      <c r="L8453" s="404"/>
      <c r="M8453" s="404"/>
      <c r="N8453" s="404"/>
      <c r="O8453" s="404"/>
      <c r="P8453" s="404"/>
      <c r="Q8453" s="404"/>
      <c r="R8453" s="404"/>
      <c r="S8453" s="404"/>
      <c r="T8453" s="404"/>
    </row>
    <row r="8454" spans="12:20" ht="16.8">
      <c r="L8454" s="404"/>
      <c r="M8454" s="404"/>
      <c r="N8454" s="404"/>
      <c r="O8454" s="404"/>
      <c r="P8454" s="404"/>
      <c r="Q8454" s="404"/>
      <c r="R8454" s="404"/>
      <c r="S8454" s="404"/>
      <c r="T8454" s="404"/>
    </row>
    <row r="8455" spans="12:20" ht="16.8">
      <c r="L8455" s="404"/>
      <c r="M8455" s="404"/>
      <c r="N8455" s="404"/>
      <c r="O8455" s="404"/>
      <c r="P8455" s="404"/>
      <c r="Q8455" s="404"/>
      <c r="R8455" s="404"/>
      <c r="S8455" s="404"/>
      <c r="T8455" s="404"/>
    </row>
    <row r="8456" spans="12:20" ht="16.8">
      <c r="L8456" s="404"/>
      <c r="M8456" s="404"/>
      <c r="N8456" s="404"/>
      <c r="O8456" s="404"/>
      <c r="P8456" s="404"/>
      <c r="Q8456" s="404"/>
      <c r="R8456" s="404"/>
      <c r="S8456" s="404"/>
      <c r="T8456" s="404"/>
    </row>
    <row r="8457" spans="12:20" ht="16.8">
      <c r="L8457" s="404"/>
      <c r="M8457" s="404"/>
      <c r="N8457" s="404"/>
      <c r="O8457" s="404"/>
      <c r="P8457" s="404"/>
      <c r="Q8457" s="404"/>
      <c r="R8457" s="404"/>
      <c r="S8457" s="404"/>
      <c r="T8457" s="404"/>
    </row>
    <row r="8458" spans="12:20" ht="16.8">
      <c r="L8458" s="404"/>
      <c r="M8458" s="404"/>
      <c r="N8458" s="404"/>
      <c r="O8458" s="404"/>
      <c r="P8458" s="404"/>
      <c r="Q8458" s="404"/>
      <c r="R8458" s="404"/>
      <c r="S8458" s="404"/>
      <c r="T8458" s="404"/>
    </row>
    <row r="8459" spans="12:20" ht="16.8">
      <c r="L8459" s="404"/>
      <c r="M8459" s="404"/>
      <c r="N8459" s="404"/>
      <c r="O8459" s="404"/>
      <c r="P8459" s="404"/>
      <c r="Q8459" s="404"/>
      <c r="R8459" s="404"/>
      <c r="S8459" s="404"/>
      <c r="T8459" s="404"/>
    </row>
    <row r="8460" spans="12:20" ht="16.8">
      <c r="L8460" s="404"/>
      <c r="M8460" s="404"/>
      <c r="N8460" s="404"/>
      <c r="O8460" s="404"/>
      <c r="P8460" s="404"/>
      <c r="Q8460" s="404"/>
      <c r="R8460" s="404"/>
      <c r="S8460" s="404"/>
      <c r="T8460" s="404"/>
    </row>
    <row r="8461" spans="12:20" ht="16.8">
      <c r="L8461" s="404"/>
      <c r="M8461" s="404"/>
      <c r="N8461" s="404"/>
      <c r="O8461" s="404"/>
      <c r="P8461" s="404"/>
      <c r="Q8461" s="404"/>
      <c r="R8461" s="404"/>
      <c r="S8461" s="404"/>
      <c r="T8461" s="404"/>
    </row>
    <row r="8462" spans="12:20" ht="16.8">
      <c r="L8462" s="404"/>
      <c r="M8462" s="404"/>
      <c r="N8462" s="404"/>
      <c r="O8462" s="404"/>
      <c r="P8462" s="404"/>
      <c r="Q8462" s="404"/>
      <c r="R8462" s="404"/>
      <c r="S8462" s="404"/>
      <c r="T8462" s="404"/>
    </row>
    <row r="8463" spans="12:20" ht="16.8">
      <c r="L8463" s="404"/>
      <c r="M8463" s="404"/>
      <c r="N8463" s="404"/>
      <c r="O8463" s="404"/>
      <c r="P8463" s="404"/>
      <c r="Q8463" s="404"/>
      <c r="R8463" s="404"/>
      <c r="S8463" s="404"/>
      <c r="T8463" s="404"/>
    </row>
    <row r="8464" spans="12:20" ht="16.8">
      <c r="L8464" s="404"/>
      <c r="M8464" s="404"/>
      <c r="N8464" s="404"/>
      <c r="O8464" s="404"/>
      <c r="P8464" s="404"/>
      <c r="Q8464" s="404"/>
      <c r="R8464" s="404"/>
      <c r="S8464" s="404"/>
      <c r="T8464" s="404"/>
    </row>
    <row r="8465" spans="12:20" ht="16.8">
      <c r="L8465" s="404"/>
      <c r="M8465" s="404"/>
      <c r="N8465" s="404"/>
      <c r="O8465" s="404"/>
      <c r="P8465" s="404"/>
      <c r="Q8465" s="404"/>
      <c r="R8465" s="404"/>
      <c r="S8465" s="404"/>
      <c r="T8465" s="404"/>
    </row>
    <row r="8466" spans="12:20" ht="16.8">
      <c r="L8466" s="404"/>
      <c r="M8466" s="404"/>
      <c r="N8466" s="404"/>
      <c r="O8466" s="404"/>
      <c r="P8466" s="404"/>
      <c r="Q8466" s="404"/>
      <c r="R8466" s="404"/>
      <c r="S8466" s="404"/>
      <c r="T8466" s="404"/>
    </row>
    <row r="8467" spans="12:20" ht="16.8">
      <c r="L8467" s="404"/>
      <c r="M8467" s="404"/>
      <c r="N8467" s="404"/>
      <c r="O8467" s="404"/>
      <c r="P8467" s="404"/>
      <c r="Q8467" s="404"/>
      <c r="R8467" s="404"/>
      <c r="S8467" s="404"/>
      <c r="T8467" s="404"/>
    </row>
    <row r="8468" spans="12:20" ht="16.8">
      <c r="L8468" s="404"/>
      <c r="M8468" s="404"/>
      <c r="N8468" s="404"/>
      <c r="O8468" s="404"/>
      <c r="P8468" s="404"/>
      <c r="Q8468" s="404"/>
      <c r="R8468" s="404"/>
      <c r="S8468" s="404"/>
      <c r="T8468" s="404"/>
    </row>
    <row r="8469" spans="12:20" ht="16.8">
      <c r="L8469" s="404"/>
      <c r="M8469" s="404"/>
      <c r="N8469" s="404"/>
      <c r="O8469" s="404"/>
      <c r="P8469" s="404"/>
      <c r="Q8469" s="404"/>
      <c r="R8469" s="404"/>
      <c r="S8469" s="404"/>
      <c r="T8469" s="404"/>
    </row>
    <row r="8470" spans="12:20" ht="16.8">
      <c r="L8470" s="404"/>
      <c r="M8470" s="404"/>
      <c r="N8470" s="404"/>
      <c r="O8470" s="404"/>
      <c r="P8470" s="404"/>
      <c r="Q8470" s="404"/>
      <c r="R8470" s="404"/>
      <c r="S8470" s="404"/>
      <c r="T8470" s="404"/>
    </row>
    <row r="8471" spans="12:20" ht="16.8">
      <c r="L8471" s="404"/>
      <c r="M8471" s="404"/>
      <c r="N8471" s="404"/>
      <c r="O8471" s="404"/>
      <c r="P8471" s="404"/>
      <c r="Q8471" s="404"/>
      <c r="R8471" s="404"/>
      <c r="S8471" s="404"/>
      <c r="T8471" s="404"/>
    </row>
    <row r="8472" spans="12:20" ht="16.8">
      <c r="L8472" s="404"/>
      <c r="M8472" s="404"/>
      <c r="N8472" s="404"/>
      <c r="O8472" s="404"/>
      <c r="P8472" s="404"/>
      <c r="Q8472" s="404"/>
      <c r="R8472" s="404"/>
      <c r="S8472" s="404"/>
      <c r="T8472" s="404"/>
    </row>
    <row r="8473" spans="12:20" ht="16.8">
      <c r="L8473" s="404"/>
      <c r="M8473" s="404"/>
      <c r="N8473" s="404"/>
      <c r="O8473" s="404"/>
      <c r="P8473" s="404"/>
      <c r="Q8473" s="404"/>
      <c r="R8473" s="404"/>
      <c r="S8473" s="404"/>
      <c r="T8473" s="404"/>
    </row>
    <row r="8474" spans="12:20" ht="16.8">
      <c r="L8474" s="404"/>
      <c r="M8474" s="404"/>
      <c r="N8474" s="404"/>
      <c r="O8474" s="404"/>
      <c r="P8474" s="404"/>
      <c r="Q8474" s="404"/>
      <c r="R8474" s="404"/>
      <c r="S8474" s="404"/>
      <c r="T8474" s="404"/>
    </row>
    <row r="8475" spans="12:20" ht="16.8">
      <c r="L8475" s="404"/>
      <c r="M8475" s="404"/>
      <c r="N8475" s="404"/>
      <c r="O8475" s="404"/>
      <c r="P8475" s="404"/>
      <c r="Q8475" s="404"/>
      <c r="R8475" s="404"/>
      <c r="S8475" s="404"/>
      <c r="T8475" s="404"/>
    </row>
    <row r="8476" spans="12:20" ht="16.8">
      <c r="L8476" s="404"/>
      <c r="M8476" s="404"/>
      <c r="N8476" s="404"/>
      <c r="O8476" s="404"/>
      <c r="P8476" s="404"/>
      <c r="Q8476" s="404"/>
      <c r="R8476" s="404"/>
      <c r="S8476" s="404"/>
      <c r="T8476" s="404"/>
    </row>
    <row r="8477" spans="12:20" ht="16.8">
      <c r="L8477" s="404"/>
      <c r="M8477" s="404"/>
      <c r="N8477" s="404"/>
      <c r="O8477" s="404"/>
      <c r="P8477" s="404"/>
      <c r="Q8477" s="404"/>
      <c r="R8477" s="404"/>
      <c r="S8477" s="404"/>
      <c r="T8477" s="404"/>
    </row>
    <row r="8478" spans="12:20" ht="16.8">
      <c r="L8478" s="404"/>
      <c r="M8478" s="404"/>
      <c r="N8478" s="404"/>
      <c r="O8478" s="404"/>
      <c r="P8478" s="404"/>
      <c r="Q8478" s="404"/>
      <c r="R8478" s="404"/>
      <c r="S8478" s="404"/>
      <c r="T8478" s="404"/>
    </row>
    <row r="8479" spans="12:20" ht="16.8">
      <c r="L8479" s="404"/>
      <c r="M8479" s="404"/>
      <c r="N8479" s="404"/>
      <c r="O8479" s="404"/>
      <c r="P8479" s="404"/>
      <c r="Q8479" s="404"/>
      <c r="R8479" s="404"/>
      <c r="S8479" s="404"/>
      <c r="T8479" s="404"/>
    </row>
    <row r="8480" spans="12:20" ht="16.8">
      <c r="L8480" s="404"/>
      <c r="M8480" s="404"/>
      <c r="N8480" s="404"/>
      <c r="O8480" s="404"/>
      <c r="P8480" s="404"/>
      <c r="Q8480" s="404"/>
      <c r="R8480" s="404"/>
      <c r="S8480" s="404"/>
      <c r="T8480" s="404"/>
    </row>
    <row r="8481" spans="12:20" ht="16.8">
      <c r="L8481" s="404"/>
      <c r="M8481" s="404"/>
      <c r="N8481" s="404"/>
      <c r="O8481" s="404"/>
      <c r="P8481" s="404"/>
      <c r="Q8481" s="404"/>
      <c r="R8481" s="404"/>
      <c r="S8481" s="404"/>
      <c r="T8481" s="404"/>
    </row>
    <row r="8482" spans="12:20" ht="16.8">
      <c r="L8482" s="404"/>
      <c r="M8482" s="404"/>
      <c r="N8482" s="404"/>
      <c r="O8482" s="404"/>
      <c r="P8482" s="404"/>
      <c r="Q8482" s="404"/>
      <c r="R8482" s="404"/>
      <c r="S8482" s="404"/>
      <c r="T8482" s="404"/>
    </row>
    <row r="8483" spans="12:20" ht="16.8">
      <c r="L8483" s="404"/>
      <c r="M8483" s="404"/>
      <c r="N8483" s="404"/>
      <c r="O8483" s="404"/>
      <c r="P8483" s="404"/>
      <c r="Q8483" s="404"/>
      <c r="R8483" s="404"/>
      <c r="S8483" s="404"/>
      <c r="T8483" s="404"/>
    </row>
    <row r="8484" spans="12:20" ht="16.8">
      <c r="L8484" s="404"/>
      <c r="M8484" s="404"/>
      <c r="N8484" s="404"/>
      <c r="O8484" s="404"/>
      <c r="P8484" s="404"/>
      <c r="Q8484" s="404"/>
      <c r="R8484" s="404"/>
      <c r="S8484" s="404"/>
      <c r="T8484" s="404"/>
    </row>
    <row r="8485" spans="12:20" ht="16.8">
      <c r="L8485" s="404"/>
      <c r="M8485" s="404"/>
      <c r="N8485" s="404"/>
      <c r="O8485" s="404"/>
      <c r="P8485" s="404"/>
      <c r="Q8485" s="404"/>
      <c r="R8485" s="404"/>
      <c r="S8485" s="404"/>
      <c r="T8485" s="404"/>
    </row>
    <row r="8486" spans="12:20" ht="16.8">
      <c r="L8486" s="404"/>
      <c r="M8486" s="404"/>
      <c r="N8486" s="404"/>
      <c r="O8486" s="404"/>
      <c r="P8486" s="404"/>
      <c r="Q8486" s="404"/>
      <c r="R8486" s="404"/>
      <c r="S8486" s="404"/>
      <c r="T8486" s="404"/>
    </row>
    <row r="8487" spans="12:20" ht="16.8">
      <c r="L8487" s="404"/>
      <c r="M8487" s="404"/>
      <c r="N8487" s="404"/>
      <c r="O8487" s="404"/>
      <c r="P8487" s="404"/>
      <c r="Q8487" s="404"/>
      <c r="R8487" s="404"/>
      <c r="S8487" s="404"/>
      <c r="T8487" s="404"/>
    </row>
    <row r="8488" spans="12:20" ht="16.8">
      <c r="L8488" s="404"/>
      <c r="M8488" s="404"/>
      <c r="N8488" s="404"/>
      <c r="O8488" s="404"/>
      <c r="P8488" s="404"/>
      <c r="Q8488" s="404"/>
      <c r="R8488" s="404"/>
      <c r="S8488" s="404"/>
      <c r="T8488" s="404"/>
    </row>
    <row r="8489" spans="12:20" ht="16.8">
      <c r="L8489" s="404"/>
      <c r="M8489" s="404"/>
      <c r="N8489" s="404"/>
      <c r="O8489" s="404"/>
      <c r="P8489" s="404"/>
      <c r="Q8489" s="404"/>
      <c r="R8489" s="404"/>
      <c r="S8489" s="404"/>
      <c r="T8489" s="404"/>
    </row>
    <row r="8490" spans="12:20" ht="16.8">
      <c r="L8490" s="404"/>
      <c r="M8490" s="404"/>
      <c r="N8490" s="404"/>
      <c r="O8490" s="404"/>
      <c r="P8490" s="404"/>
      <c r="Q8490" s="404"/>
      <c r="R8490" s="404"/>
      <c r="S8490" s="404"/>
      <c r="T8490" s="404"/>
    </row>
    <row r="8491" spans="12:20" ht="16.8">
      <c r="L8491" s="404"/>
      <c r="M8491" s="404"/>
      <c r="N8491" s="404"/>
      <c r="O8491" s="404"/>
      <c r="P8491" s="404"/>
      <c r="Q8491" s="404"/>
      <c r="R8491" s="404"/>
      <c r="S8491" s="404"/>
      <c r="T8491" s="404"/>
    </row>
    <row r="8492" spans="12:20" ht="16.8">
      <c r="L8492" s="404"/>
      <c r="M8492" s="404"/>
      <c r="N8492" s="404"/>
      <c r="O8492" s="404"/>
      <c r="P8492" s="404"/>
      <c r="Q8492" s="404"/>
      <c r="R8492" s="404"/>
      <c r="S8492" s="404"/>
      <c r="T8492" s="404"/>
    </row>
    <row r="8493" spans="12:20" ht="16.8">
      <c r="L8493" s="404"/>
      <c r="M8493" s="404"/>
      <c r="N8493" s="404"/>
      <c r="O8493" s="404"/>
      <c r="P8493" s="404"/>
      <c r="Q8493" s="404"/>
      <c r="R8493" s="404"/>
      <c r="S8493" s="404"/>
      <c r="T8493" s="404"/>
    </row>
    <row r="8494" spans="12:20" ht="16.8">
      <c r="L8494" s="404"/>
      <c r="M8494" s="404"/>
      <c r="N8494" s="404"/>
      <c r="O8494" s="404"/>
      <c r="P8494" s="404"/>
      <c r="Q8494" s="404"/>
      <c r="R8494" s="404"/>
      <c r="S8494" s="404"/>
      <c r="T8494" s="404"/>
    </row>
    <row r="8495" spans="12:20" ht="16.8">
      <c r="L8495" s="404"/>
      <c r="M8495" s="404"/>
      <c r="N8495" s="404"/>
      <c r="O8495" s="404"/>
      <c r="P8495" s="404"/>
      <c r="Q8495" s="404"/>
      <c r="R8495" s="404"/>
      <c r="S8495" s="404"/>
      <c r="T8495" s="404"/>
    </row>
    <row r="8496" spans="12:20" ht="16.8">
      <c r="L8496" s="404"/>
      <c r="M8496" s="404"/>
      <c r="N8496" s="404"/>
      <c r="O8496" s="404"/>
      <c r="P8496" s="404"/>
      <c r="Q8496" s="404"/>
      <c r="R8496" s="404"/>
      <c r="S8496" s="404"/>
      <c r="T8496" s="404"/>
    </row>
    <row r="8497" spans="12:20" ht="16.8">
      <c r="L8497" s="404"/>
      <c r="M8497" s="404"/>
      <c r="N8497" s="404"/>
      <c r="O8497" s="404"/>
      <c r="P8497" s="404"/>
      <c r="Q8497" s="404"/>
      <c r="R8497" s="404"/>
      <c r="S8497" s="404"/>
      <c r="T8497" s="404"/>
    </row>
    <row r="8498" spans="12:20" ht="16.8">
      <c r="L8498" s="404"/>
      <c r="M8498" s="404"/>
      <c r="N8498" s="404"/>
      <c r="O8498" s="404"/>
      <c r="P8498" s="404"/>
      <c r="Q8498" s="404"/>
      <c r="R8498" s="404"/>
      <c r="S8498" s="404"/>
      <c r="T8498" s="404"/>
    </row>
    <row r="8499" spans="12:20" ht="16.8">
      <c r="L8499" s="404"/>
      <c r="M8499" s="404"/>
      <c r="N8499" s="404"/>
      <c r="O8499" s="404"/>
      <c r="P8499" s="404"/>
      <c r="Q8499" s="404"/>
      <c r="R8499" s="404"/>
      <c r="S8499" s="404"/>
      <c r="T8499" s="404"/>
    </row>
    <row r="8500" spans="12:20" ht="16.8">
      <c r="L8500" s="404"/>
      <c r="M8500" s="404"/>
      <c r="N8500" s="404"/>
      <c r="O8500" s="404"/>
      <c r="P8500" s="404"/>
      <c r="Q8500" s="404"/>
      <c r="R8500" s="404"/>
      <c r="S8500" s="404"/>
      <c r="T8500" s="404"/>
    </row>
    <row r="8501" spans="12:20" ht="16.8">
      <c r="L8501" s="404"/>
      <c r="M8501" s="404"/>
      <c r="N8501" s="404"/>
      <c r="O8501" s="404"/>
      <c r="P8501" s="404"/>
      <c r="Q8501" s="404"/>
      <c r="R8501" s="404"/>
      <c r="S8501" s="404"/>
      <c r="T8501" s="404"/>
    </row>
    <row r="8502" spans="12:20" ht="16.8">
      <c r="L8502" s="404"/>
      <c r="M8502" s="404"/>
      <c r="N8502" s="404"/>
      <c r="O8502" s="404"/>
      <c r="P8502" s="404"/>
      <c r="Q8502" s="404"/>
      <c r="R8502" s="404"/>
      <c r="S8502" s="404"/>
      <c r="T8502" s="404"/>
    </row>
    <row r="8503" spans="12:20" ht="16.8">
      <c r="L8503" s="404"/>
      <c r="M8503" s="404"/>
      <c r="N8503" s="404"/>
      <c r="O8503" s="404"/>
      <c r="P8503" s="404"/>
      <c r="Q8503" s="404"/>
      <c r="R8503" s="404"/>
      <c r="S8503" s="404"/>
      <c r="T8503" s="404"/>
    </row>
    <row r="8504" spans="12:20" ht="16.8">
      <c r="L8504" s="404"/>
      <c r="M8504" s="404"/>
      <c r="N8504" s="404"/>
      <c r="O8504" s="404"/>
      <c r="P8504" s="404"/>
      <c r="Q8504" s="404"/>
      <c r="R8504" s="404"/>
      <c r="S8504" s="404"/>
      <c r="T8504" s="404"/>
    </row>
    <row r="8505" spans="12:20" ht="16.8">
      <c r="L8505" s="404"/>
      <c r="M8505" s="404"/>
      <c r="N8505" s="404"/>
      <c r="O8505" s="404"/>
      <c r="P8505" s="404"/>
      <c r="Q8505" s="404"/>
      <c r="R8505" s="404"/>
      <c r="S8505" s="404"/>
      <c r="T8505" s="404"/>
    </row>
    <row r="8506" spans="12:20" ht="16.8">
      <c r="L8506" s="404"/>
      <c r="M8506" s="404"/>
      <c r="N8506" s="404"/>
      <c r="O8506" s="404"/>
      <c r="P8506" s="404"/>
      <c r="Q8506" s="404"/>
      <c r="R8506" s="404"/>
      <c r="S8506" s="404"/>
      <c r="T8506" s="404"/>
    </row>
    <row r="8507" spans="12:20" ht="16.8">
      <c r="L8507" s="404"/>
      <c r="M8507" s="404"/>
      <c r="N8507" s="404"/>
      <c r="O8507" s="404"/>
      <c r="P8507" s="404"/>
      <c r="Q8507" s="404"/>
      <c r="R8507" s="404"/>
      <c r="S8507" s="404"/>
      <c r="T8507" s="404"/>
    </row>
    <row r="8508" spans="12:20" ht="16.8">
      <c r="L8508" s="404"/>
      <c r="M8508" s="404"/>
      <c r="N8508" s="404"/>
      <c r="O8508" s="404"/>
      <c r="P8508" s="404"/>
      <c r="Q8508" s="404"/>
      <c r="R8508" s="404"/>
      <c r="S8508" s="404"/>
      <c r="T8508" s="404"/>
    </row>
    <row r="8509" spans="12:20" ht="16.8">
      <c r="L8509" s="404"/>
      <c r="M8509" s="404"/>
      <c r="N8509" s="404"/>
      <c r="O8509" s="404"/>
      <c r="P8509" s="404"/>
      <c r="Q8509" s="404"/>
      <c r="R8509" s="404"/>
      <c r="S8509" s="404"/>
      <c r="T8509" s="404"/>
    </row>
    <row r="8510" spans="12:20" ht="16.8">
      <c r="L8510" s="404"/>
      <c r="M8510" s="404"/>
      <c r="N8510" s="404"/>
      <c r="O8510" s="404"/>
      <c r="P8510" s="404"/>
      <c r="Q8510" s="404"/>
      <c r="R8510" s="404"/>
      <c r="S8510" s="404"/>
      <c r="T8510" s="404"/>
    </row>
    <row r="8511" spans="12:20" ht="16.8">
      <c r="L8511" s="404"/>
      <c r="M8511" s="404"/>
      <c r="N8511" s="404"/>
      <c r="O8511" s="404"/>
      <c r="P8511" s="404"/>
      <c r="Q8511" s="404"/>
      <c r="R8511" s="404"/>
      <c r="S8511" s="404"/>
      <c r="T8511" s="404"/>
    </row>
    <row r="8512" spans="12:20" ht="16.8">
      <c r="L8512" s="404"/>
      <c r="M8512" s="404"/>
      <c r="N8512" s="404"/>
      <c r="O8512" s="404"/>
      <c r="P8512" s="404"/>
      <c r="Q8512" s="404"/>
      <c r="R8512" s="404"/>
      <c r="S8512" s="404"/>
      <c r="T8512" s="404"/>
    </row>
    <row r="8513" spans="12:20" ht="16.8">
      <c r="L8513" s="404"/>
      <c r="M8513" s="404"/>
      <c r="N8513" s="404"/>
      <c r="O8513" s="404"/>
      <c r="P8513" s="404"/>
      <c r="Q8513" s="404"/>
      <c r="R8513" s="404"/>
      <c r="S8513" s="404"/>
      <c r="T8513" s="404"/>
    </row>
    <row r="8514" spans="12:20" ht="16.8">
      <c r="L8514" s="404"/>
      <c r="M8514" s="404"/>
      <c r="N8514" s="404"/>
      <c r="O8514" s="404"/>
      <c r="P8514" s="404"/>
      <c r="Q8514" s="404"/>
      <c r="R8514" s="404"/>
      <c r="S8514" s="404"/>
      <c r="T8514" s="404"/>
    </row>
    <row r="8515" spans="12:20" ht="16.8">
      <c r="L8515" s="404"/>
      <c r="M8515" s="404"/>
      <c r="N8515" s="404"/>
      <c r="O8515" s="404"/>
      <c r="P8515" s="404"/>
      <c r="Q8515" s="404"/>
      <c r="R8515" s="404"/>
      <c r="S8515" s="404"/>
      <c r="T8515" s="404"/>
    </row>
    <row r="8516" spans="12:20" ht="16.8">
      <c r="L8516" s="404"/>
      <c r="M8516" s="404"/>
      <c r="N8516" s="404"/>
      <c r="O8516" s="404"/>
      <c r="P8516" s="404"/>
      <c r="Q8516" s="404"/>
      <c r="R8516" s="404"/>
      <c r="S8516" s="404"/>
      <c r="T8516" s="404"/>
    </row>
    <row r="8517" spans="12:20" ht="16.8">
      <c r="L8517" s="404"/>
      <c r="M8517" s="404"/>
      <c r="N8517" s="404"/>
      <c r="O8517" s="404"/>
      <c r="P8517" s="404"/>
      <c r="Q8517" s="404"/>
      <c r="R8517" s="404"/>
      <c r="S8517" s="404"/>
      <c r="T8517" s="404"/>
    </row>
    <row r="8518" spans="12:20" ht="16.8">
      <c r="L8518" s="404"/>
      <c r="M8518" s="404"/>
      <c r="N8518" s="404"/>
      <c r="O8518" s="404"/>
      <c r="P8518" s="404"/>
      <c r="Q8518" s="404"/>
      <c r="R8518" s="404"/>
      <c r="S8518" s="404"/>
      <c r="T8518" s="404"/>
    </row>
    <row r="8519" spans="12:20" ht="16.8">
      <c r="L8519" s="404"/>
      <c r="M8519" s="404"/>
      <c r="N8519" s="404"/>
      <c r="O8519" s="404"/>
      <c r="P8519" s="404"/>
      <c r="Q8519" s="404"/>
      <c r="R8519" s="404"/>
      <c r="S8519" s="404"/>
      <c r="T8519" s="404"/>
    </row>
    <row r="8520" spans="12:20" ht="16.8">
      <c r="L8520" s="404"/>
      <c r="M8520" s="404"/>
      <c r="N8520" s="404"/>
      <c r="O8520" s="404"/>
      <c r="P8520" s="404"/>
      <c r="Q8520" s="404"/>
      <c r="R8520" s="404"/>
      <c r="S8520" s="404"/>
      <c r="T8520" s="404"/>
    </row>
    <row r="8521" spans="12:20" ht="16.8">
      <c r="L8521" s="404"/>
      <c r="M8521" s="404"/>
      <c r="N8521" s="404"/>
      <c r="O8521" s="404"/>
      <c r="P8521" s="404"/>
      <c r="Q8521" s="404"/>
      <c r="R8521" s="404"/>
      <c r="S8521" s="404"/>
      <c r="T8521" s="404"/>
    </row>
    <row r="8522" spans="12:20" ht="16.8">
      <c r="L8522" s="404"/>
      <c r="M8522" s="404"/>
      <c r="N8522" s="404"/>
      <c r="O8522" s="404"/>
      <c r="P8522" s="404"/>
      <c r="Q8522" s="404"/>
      <c r="R8522" s="404"/>
      <c r="S8522" s="404"/>
      <c r="T8522" s="404"/>
    </row>
    <row r="8523" spans="12:20" ht="16.8">
      <c r="L8523" s="404"/>
      <c r="M8523" s="404"/>
      <c r="N8523" s="404"/>
      <c r="O8523" s="404"/>
      <c r="P8523" s="404"/>
      <c r="Q8523" s="404"/>
      <c r="R8523" s="404"/>
      <c r="S8523" s="404"/>
      <c r="T8523" s="404"/>
    </row>
    <row r="8524" spans="12:20" ht="16.8">
      <c r="L8524" s="404"/>
      <c r="M8524" s="404"/>
      <c r="N8524" s="404"/>
      <c r="O8524" s="404"/>
      <c r="P8524" s="404"/>
      <c r="Q8524" s="404"/>
      <c r="R8524" s="404"/>
      <c r="S8524" s="404"/>
      <c r="T8524" s="404"/>
    </row>
    <row r="8525" spans="12:20" ht="16.8">
      <c r="L8525" s="404"/>
      <c r="M8525" s="404"/>
      <c r="N8525" s="404"/>
      <c r="O8525" s="404"/>
      <c r="P8525" s="404"/>
      <c r="Q8525" s="404"/>
      <c r="R8525" s="404"/>
      <c r="S8525" s="404"/>
      <c r="T8525" s="404"/>
    </row>
    <row r="8526" spans="12:20" ht="16.8">
      <c r="L8526" s="404"/>
      <c r="M8526" s="404"/>
      <c r="N8526" s="404"/>
      <c r="O8526" s="404"/>
      <c r="P8526" s="404"/>
      <c r="Q8526" s="404"/>
      <c r="R8526" s="404"/>
      <c r="S8526" s="404"/>
      <c r="T8526" s="404"/>
    </row>
    <row r="8527" spans="12:20" ht="16.8">
      <c r="L8527" s="404"/>
      <c r="M8527" s="404"/>
      <c r="N8527" s="404"/>
      <c r="O8527" s="404"/>
      <c r="P8527" s="404"/>
      <c r="Q8527" s="404"/>
      <c r="R8527" s="404"/>
      <c r="S8527" s="404"/>
      <c r="T8527" s="404"/>
    </row>
    <row r="8528" spans="12:20" ht="16.8">
      <c r="L8528" s="404"/>
      <c r="M8528" s="404"/>
      <c r="N8528" s="404"/>
      <c r="O8528" s="404"/>
      <c r="P8528" s="404"/>
      <c r="Q8528" s="404"/>
      <c r="R8528" s="404"/>
      <c r="S8528" s="404"/>
      <c r="T8528" s="404"/>
    </row>
    <row r="8529" spans="12:20" ht="16.8">
      <c r="L8529" s="404"/>
      <c r="M8529" s="404"/>
      <c r="N8529" s="404"/>
      <c r="O8529" s="404"/>
      <c r="P8529" s="404"/>
      <c r="Q8529" s="404"/>
      <c r="R8529" s="404"/>
      <c r="S8529" s="404"/>
      <c r="T8529" s="404"/>
    </row>
    <row r="8530" spans="12:20" ht="16.8">
      <c r="L8530" s="404"/>
      <c r="M8530" s="404"/>
      <c r="N8530" s="404"/>
      <c r="O8530" s="404"/>
      <c r="P8530" s="404"/>
      <c r="Q8530" s="404"/>
      <c r="R8530" s="404"/>
      <c r="S8530" s="404"/>
      <c r="T8530" s="404"/>
    </row>
    <row r="8531" spans="12:20" ht="16.8">
      <c r="L8531" s="404"/>
      <c r="M8531" s="404"/>
      <c r="N8531" s="404"/>
      <c r="O8531" s="404"/>
      <c r="P8531" s="404"/>
      <c r="Q8531" s="404"/>
      <c r="R8531" s="404"/>
      <c r="S8531" s="404"/>
      <c r="T8531" s="404"/>
    </row>
    <row r="8532" spans="12:20" ht="16.8">
      <c r="L8532" s="404"/>
      <c r="M8532" s="404"/>
      <c r="N8532" s="404"/>
      <c r="O8532" s="404"/>
      <c r="P8532" s="404"/>
      <c r="Q8532" s="404"/>
      <c r="R8532" s="404"/>
      <c r="S8532" s="404"/>
      <c r="T8532" s="404"/>
    </row>
    <row r="8533" spans="12:20" ht="16.8">
      <c r="L8533" s="404"/>
      <c r="M8533" s="404"/>
      <c r="N8533" s="404"/>
      <c r="O8533" s="404"/>
      <c r="P8533" s="404"/>
      <c r="Q8533" s="404"/>
      <c r="R8533" s="404"/>
      <c r="S8533" s="404"/>
      <c r="T8533" s="404"/>
    </row>
    <row r="8534" spans="12:20" ht="16.8">
      <c r="L8534" s="404"/>
      <c r="M8534" s="404"/>
      <c r="N8534" s="404"/>
      <c r="O8534" s="404"/>
      <c r="P8534" s="404"/>
      <c r="Q8534" s="404"/>
      <c r="R8534" s="404"/>
      <c r="S8534" s="404"/>
      <c r="T8534" s="404"/>
    </row>
    <row r="8535" spans="12:20" ht="16.8">
      <c r="L8535" s="404"/>
      <c r="M8535" s="404"/>
      <c r="N8535" s="404"/>
      <c r="O8535" s="404"/>
      <c r="P8535" s="404"/>
      <c r="Q8535" s="404"/>
      <c r="R8535" s="404"/>
      <c r="S8535" s="404"/>
      <c r="T8535" s="404"/>
    </row>
    <row r="8536" spans="12:20" ht="16.8">
      <c r="L8536" s="404"/>
      <c r="M8536" s="404"/>
      <c r="N8536" s="404"/>
      <c r="O8536" s="404"/>
      <c r="P8536" s="404"/>
      <c r="Q8536" s="404"/>
      <c r="R8536" s="404"/>
      <c r="S8536" s="404"/>
      <c r="T8536" s="404"/>
    </row>
    <row r="8537" spans="12:20" ht="16.8">
      <c r="L8537" s="404"/>
      <c r="M8537" s="404"/>
      <c r="N8537" s="404"/>
      <c r="O8537" s="404"/>
      <c r="P8537" s="404"/>
      <c r="Q8537" s="404"/>
      <c r="R8537" s="404"/>
      <c r="S8537" s="404"/>
      <c r="T8537" s="404"/>
    </row>
    <row r="8538" spans="12:20" ht="16.8">
      <c r="L8538" s="404"/>
      <c r="M8538" s="404"/>
      <c r="N8538" s="404"/>
      <c r="O8538" s="404"/>
      <c r="P8538" s="404"/>
      <c r="Q8538" s="404"/>
      <c r="R8538" s="404"/>
      <c r="S8538" s="404"/>
      <c r="T8538" s="404"/>
    </row>
    <row r="8539" spans="12:20" ht="16.8">
      <c r="L8539" s="404"/>
      <c r="M8539" s="404"/>
      <c r="N8539" s="404"/>
      <c r="O8539" s="404"/>
      <c r="P8539" s="404"/>
      <c r="Q8539" s="404"/>
      <c r="R8539" s="404"/>
      <c r="S8539" s="404"/>
      <c r="T8539" s="404"/>
    </row>
    <row r="8540" spans="12:20" ht="16.8">
      <c r="L8540" s="404"/>
      <c r="M8540" s="404"/>
      <c r="N8540" s="404"/>
      <c r="O8540" s="404"/>
      <c r="P8540" s="404"/>
      <c r="Q8540" s="404"/>
      <c r="R8540" s="404"/>
      <c r="S8540" s="404"/>
      <c r="T8540" s="404"/>
    </row>
    <row r="8541" spans="12:20" ht="16.8">
      <c r="L8541" s="404"/>
      <c r="M8541" s="404"/>
      <c r="N8541" s="404"/>
      <c r="O8541" s="404"/>
      <c r="P8541" s="404"/>
      <c r="Q8541" s="404"/>
      <c r="R8541" s="404"/>
      <c r="S8541" s="404"/>
      <c r="T8541" s="404"/>
    </row>
    <row r="8542" spans="12:20" ht="16.8">
      <c r="L8542" s="404"/>
      <c r="M8542" s="404"/>
      <c r="N8542" s="404"/>
      <c r="O8542" s="404"/>
      <c r="P8542" s="404"/>
      <c r="Q8542" s="404"/>
      <c r="R8542" s="404"/>
      <c r="S8542" s="404"/>
      <c r="T8542" s="404"/>
    </row>
    <row r="8543" spans="12:20" ht="16.8">
      <c r="L8543" s="404"/>
      <c r="M8543" s="404"/>
      <c r="N8543" s="404"/>
      <c r="O8543" s="404"/>
      <c r="P8543" s="404"/>
      <c r="Q8543" s="404"/>
      <c r="R8543" s="404"/>
      <c r="S8543" s="404"/>
      <c r="T8543" s="404"/>
    </row>
    <row r="8544" spans="12:20" ht="16.8">
      <c r="L8544" s="404"/>
      <c r="M8544" s="404"/>
      <c r="N8544" s="404"/>
      <c r="O8544" s="404"/>
      <c r="P8544" s="404"/>
      <c r="Q8544" s="404"/>
      <c r="R8544" s="404"/>
      <c r="S8544" s="404"/>
      <c r="T8544" s="404"/>
    </row>
    <row r="8545" spans="12:20" ht="16.8">
      <c r="L8545" s="404"/>
      <c r="M8545" s="404"/>
      <c r="N8545" s="404"/>
      <c r="O8545" s="404"/>
      <c r="P8545" s="404"/>
      <c r="Q8545" s="404"/>
      <c r="R8545" s="404"/>
      <c r="S8545" s="404"/>
      <c r="T8545" s="404"/>
    </row>
    <row r="8546" spans="12:20" ht="16.8">
      <c r="L8546" s="404"/>
      <c r="M8546" s="404"/>
      <c r="N8546" s="404"/>
      <c r="O8546" s="404"/>
      <c r="P8546" s="404"/>
      <c r="Q8546" s="404"/>
      <c r="R8546" s="404"/>
      <c r="S8546" s="404"/>
      <c r="T8546" s="404"/>
    </row>
    <row r="8547" spans="12:20" ht="16.8">
      <c r="L8547" s="404"/>
      <c r="M8547" s="404"/>
      <c r="N8547" s="404"/>
      <c r="O8547" s="404"/>
      <c r="P8547" s="404"/>
      <c r="Q8547" s="404"/>
      <c r="R8547" s="404"/>
      <c r="S8547" s="404"/>
      <c r="T8547" s="404"/>
    </row>
    <row r="8548" spans="12:20" ht="16.8">
      <c r="L8548" s="404"/>
      <c r="M8548" s="404"/>
      <c r="N8548" s="404"/>
      <c r="O8548" s="404"/>
      <c r="P8548" s="404"/>
      <c r="Q8548" s="404"/>
      <c r="R8548" s="404"/>
      <c r="S8548" s="404"/>
      <c r="T8548" s="404"/>
    </row>
    <row r="8549" spans="12:20" ht="16.8">
      <c r="L8549" s="404"/>
      <c r="M8549" s="404"/>
      <c r="N8549" s="404"/>
      <c r="O8549" s="404"/>
      <c r="P8549" s="404"/>
      <c r="Q8549" s="404"/>
      <c r="R8549" s="404"/>
      <c r="S8549" s="404"/>
      <c r="T8549" s="404"/>
    </row>
    <row r="8550" spans="12:20" ht="16.8">
      <c r="L8550" s="404"/>
      <c r="M8550" s="404"/>
      <c r="N8550" s="404"/>
      <c r="O8550" s="404"/>
      <c r="P8550" s="404"/>
      <c r="Q8550" s="404"/>
      <c r="R8550" s="404"/>
      <c r="S8550" s="404"/>
      <c r="T8550" s="404"/>
    </row>
    <row r="8551" spans="12:20" ht="16.8">
      <c r="L8551" s="404"/>
      <c r="M8551" s="404"/>
      <c r="N8551" s="404"/>
      <c r="O8551" s="404"/>
      <c r="P8551" s="404"/>
      <c r="Q8551" s="404"/>
      <c r="R8551" s="404"/>
      <c r="S8551" s="404"/>
      <c r="T8551" s="404"/>
    </row>
    <row r="8552" spans="12:20" ht="16.8">
      <c r="L8552" s="404"/>
      <c r="M8552" s="404"/>
      <c r="N8552" s="404"/>
      <c r="O8552" s="404"/>
      <c r="P8552" s="404"/>
      <c r="Q8552" s="404"/>
      <c r="R8552" s="404"/>
      <c r="S8552" s="404"/>
      <c r="T8552" s="404"/>
    </row>
    <row r="8553" spans="12:20" ht="16.8">
      <c r="L8553" s="404"/>
      <c r="M8553" s="404"/>
      <c r="N8553" s="404"/>
      <c r="O8553" s="404"/>
      <c r="P8553" s="404"/>
      <c r="Q8553" s="404"/>
      <c r="R8553" s="404"/>
      <c r="S8553" s="404"/>
      <c r="T8553" s="404"/>
    </row>
    <row r="8554" spans="12:20" ht="16.8">
      <c r="L8554" s="404"/>
      <c r="M8554" s="404"/>
      <c r="N8554" s="404"/>
      <c r="O8554" s="404"/>
      <c r="P8554" s="404"/>
      <c r="Q8554" s="404"/>
      <c r="R8554" s="404"/>
      <c r="S8554" s="404"/>
      <c r="T8554" s="404"/>
    </row>
    <row r="8555" spans="12:20" ht="16.8">
      <c r="L8555" s="404"/>
      <c r="M8555" s="404"/>
      <c r="N8555" s="404"/>
      <c r="O8555" s="404"/>
      <c r="P8555" s="404"/>
      <c r="Q8555" s="404"/>
      <c r="R8555" s="404"/>
      <c r="S8555" s="404"/>
      <c r="T8555" s="404"/>
    </row>
    <row r="8556" spans="12:20" ht="16.8">
      <c r="L8556" s="404"/>
      <c r="M8556" s="404"/>
      <c r="N8556" s="404"/>
      <c r="O8556" s="404"/>
      <c r="P8556" s="404"/>
      <c r="Q8556" s="404"/>
      <c r="R8556" s="404"/>
      <c r="S8556" s="404"/>
      <c r="T8556" s="404"/>
    </row>
    <row r="8557" spans="12:20" ht="16.8">
      <c r="L8557" s="404"/>
      <c r="M8557" s="404"/>
      <c r="N8557" s="404"/>
      <c r="O8557" s="404"/>
      <c r="P8557" s="404"/>
      <c r="Q8557" s="404"/>
      <c r="R8557" s="404"/>
      <c r="S8557" s="404"/>
      <c r="T8557" s="404"/>
    </row>
    <row r="8558" spans="12:20" ht="16.8">
      <c r="L8558" s="404"/>
      <c r="M8558" s="404"/>
      <c r="N8558" s="404"/>
      <c r="O8558" s="404"/>
      <c r="P8558" s="404"/>
      <c r="Q8558" s="404"/>
      <c r="R8558" s="404"/>
      <c r="S8558" s="404"/>
      <c r="T8558" s="404"/>
    </row>
    <row r="8559" spans="12:20" ht="16.8">
      <c r="L8559" s="404"/>
      <c r="M8559" s="404"/>
      <c r="N8559" s="404"/>
      <c r="O8559" s="404"/>
      <c r="P8559" s="404"/>
      <c r="Q8559" s="404"/>
      <c r="R8559" s="404"/>
      <c r="S8559" s="404"/>
      <c r="T8559" s="404"/>
    </row>
    <row r="8560" spans="12:20" ht="16.8">
      <c r="L8560" s="404"/>
      <c r="M8560" s="404"/>
      <c r="N8560" s="404"/>
      <c r="O8560" s="404"/>
      <c r="P8560" s="404"/>
      <c r="Q8560" s="404"/>
      <c r="R8560" s="404"/>
      <c r="S8560" s="404"/>
      <c r="T8560" s="404"/>
    </row>
    <row r="8561" spans="12:20" ht="16.8">
      <c r="L8561" s="404"/>
      <c r="M8561" s="404"/>
      <c r="N8561" s="404"/>
      <c r="O8561" s="404"/>
      <c r="P8561" s="404"/>
      <c r="Q8561" s="404"/>
      <c r="R8561" s="404"/>
      <c r="S8561" s="404"/>
      <c r="T8561" s="404"/>
    </row>
    <row r="8562" spans="12:20" ht="16.8">
      <c r="L8562" s="404"/>
      <c r="M8562" s="404"/>
      <c r="N8562" s="404"/>
      <c r="O8562" s="404"/>
      <c r="P8562" s="404"/>
      <c r="Q8562" s="404"/>
      <c r="R8562" s="404"/>
      <c r="S8562" s="404"/>
      <c r="T8562" s="404"/>
    </row>
    <row r="8563" spans="12:20" ht="16.8">
      <c r="L8563" s="404"/>
      <c r="M8563" s="404"/>
      <c r="N8563" s="404"/>
      <c r="O8563" s="404"/>
      <c r="P8563" s="404"/>
      <c r="Q8563" s="404"/>
      <c r="R8563" s="404"/>
      <c r="S8563" s="404"/>
      <c r="T8563" s="404"/>
    </row>
    <row r="8564" spans="12:20" ht="16.8">
      <c r="L8564" s="404"/>
      <c r="M8564" s="404"/>
      <c r="N8564" s="404"/>
      <c r="O8564" s="404"/>
      <c r="P8564" s="404"/>
      <c r="Q8564" s="404"/>
      <c r="R8564" s="404"/>
      <c r="S8564" s="404"/>
      <c r="T8564" s="404"/>
    </row>
    <row r="8565" spans="12:20" ht="16.8">
      <c r="L8565" s="404"/>
      <c r="M8565" s="404"/>
      <c r="N8565" s="404"/>
      <c r="O8565" s="404"/>
      <c r="P8565" s="404"/>
      <c r="Q8565" s="404"/>
      <c r="R8565" s="404"/>
      <c r="S8565" s="404"/>
      <c r="T8565" s="404"/>
    </row>
    <row r="8566" spans="12:20" ht="16.8">
      <c r="L8566" s="404"/>
      <c r="M8566" s="404"/>
      <c r="N8566" s="404"/>
      <c r="O8566" s="404"/>
      <c r="P8566" s="404"/>
      <c r="Q8566" s="404"/>
      <c r="R8566" s="404"/>
      <c r="S8566" s="404"/>
      <c r="T8566" s="404"/>
    </row>
    <row r="8567" spans="12:20" ht="16.8">
      <c r="L8567" s="404"/>
      <c r="M8567" s="404"/>
      <c r="N8567" s="404"/>
      <c r="O8567" s="404"/>
      <c r="P8567" s="404"/>
      <c r="Q8567" s="404"/>
      <c r="R8567" s="404"/>
      <c r="S8567" s="404"/>
      <c r="T8567" s="404"/>
    </row>
    <row r="8568" spans="12:20" ht="16.8">
      <c r="L8568" s="404"/>
      <c r="M8568" s="404"/>
      <c r="N8568" s="404"/>
      <c r="O8568" s="404"/>
      <c r="P8568" s="404"/>
      <c r="Q8568" s="404"/>
      <c r="R8568" s="404"/>
      <c r="S8568" s="404"/>
      <c r="T8568" s="404"/>
    </row>
    <row r="8569" spans="12:20" ht="16.8">
      <c r="L8569" s="404"/>
      <c r="M8569" s="404"/>
      <c r="N8569" s="404"/>
      <c r="O8569" s="404"/>
      <c r="P8569" s="404"/>
      <c r="Q8569" s="404"/>
      <c r="R8569" s="404"/>
      <c r="S8569" s="404"/>
      <c r="T8569" s="404"/>
    </row>
    <row r="8570" spans="12:20" ht="16.8">
      <c r="L8570" s="404"/>
      <c r="M8570" s="404"/>
      <c r="N8570" s="404"/>
      <c r="O8570" s="404"/>
      <c r="P8570" s="404"/>
      <c r="Q8570" s="404"/>
      <c r="R8570" s="404"/>
      <c r="S8570" s="404"/>
      <c r="T8570" s="404"/>
    </row>
    <row r="8571" spans="12:20" ht="16.8">
      <c r="L8571" s="404"/>
      <c r="M8571" s="404"/>
      <c r="N8571" s="404"/>
      <c r="O8571" s="404"/>
      <c r="P8571" s="404"/>
      <c r="Q8571" s="404"/>
      <c r="R8571" s="404"/>
      <c r="S8571" s="404"/>
      <c r="T8571" s="404"/>
    </row>
    <row r="8572" spans="12:20" ht="16.8">
      <c r="L8572" s="404"/>
      <c r="M8572" s="404"/>
      <c r="N8572" s="404"/>
      <c r="O8572" s="404"/>
      <c r="P8572" s="404"/>
      <c r="Q8572" s="404"/>
      <c r="R8572" s="404"/>
      <c r="S8572" s="404"/>
      <c r="T8572" s="404"/>
    </row>
    <row r="8573" spans="12:20" ht="16.8">
      <c r="L8573" s="404"/>
      <c r="M8573" s="404"/>
      <c r="N8573" s="404"/>
      <c r="O8573" s="404"/>
      <c r="P8573" s="404"/>
      <c r="Q8573" s="404"/>
      <c r="R8573" s="404"/>
      <c r="S8573" s="404"/>
      <c r="T8573" s="404"/>
    </row>
    <row r="8574" spans="12:20" ht="16.8">
      <c r="L8574" s="404"/>
      <c r="M8574" s="404"/>
      <c r="N8574" s="404"/>
      <c r="O8574" s="404"/>
      <c r="P8574" s="404"/>
      <c r="Q8574" s="404"/>
      <c r="R8574" s="404"/>
      <c r="S8574" s="404"/>
      <c r="T8574" s="404"/>
    </row>
    <row r="8575" spans="12:20" ht="16.8">
      <c r="L8575" s="404"/>
      <c r="M8575" s="404"/>
      <c r="N8575" s="404"/>
      <c r="O8575" s="404"/>
      <c r="P8575" s="404"/>
      <c r="Q8575" s="404"/>
      <c r="R8575" s="404"/>
      <c r="S8575" s="404"/>
      <c r="T8575" s="404"/>
    </row>
    <row r="8576" spans="12:20" ht="16.8">
      <c r="L8576" s="404"/>
      <c r="M8576" s="404"/>
      <c r="N8576" s="404"/>
      <c r="O8576" s="404"/>
      <c r="P8576" s="404"/>
      <c r="Q8576" s="404"/>
      <c r="R8576" s="404"/>
      <c r="S8576" s="404"/>
      <c r="T8576" s="404"/>
    </row>
    <row r="8577" spans="12:20" ht="16.8">
      <c r="L8577" s="404"/>
      <c r="M8577" s="404"/>
      <c r="N8577" s="404"/>
      <c r="O8577" s="404"/>
      <c r="P8577" s="404"/>
      <c r="Q8577" s="404"/>
      <c r="R8577" s="404"/>
      <c r="S8577" s="404"/>
      <c r="T8577" s="404"/>
    </row>
    <row r="8578" spans="12:20" ht="16.8">
      <c r="L8578" s="404"/>
      <c r="M8578" s="404"/>
      <c r="N8578" s="404"/>
      <c r="O8578" s="404"/>
      <c r="P8578" s="404"/>
      <c r="Q8578" s="404"/>
      <c r="R8578" s="404"/>
      <c r="S8578" s="404"/>
      <c r="T8578" s="404"/>
    </row>
    <row r="8579" spans="12:20" ht="16.8">
      <c r="L8579" s="404"/>
      <c r="M8579" s="404"/>
      <c r="N8579" s="404"/>
      <c r="O8579" s="404"/>
      <c r="P8579" s="404"/>
      <c r="Q8579" s="404"/>
      <c r="R8579" s="404"/>
      <c r="S8579" s="404"/>
      <c r="T8579" s="404"/>
    </row>
    <row r="8580" spans="12:20" ht="16.8">
      <c r="L8580" s="404"/>
      <c r="M8580" s="404"/>
      <c r="N8580" s="404"/>
      <c r="O8580" s="404"/>
      <c r="P8580" s="404"/>
      <c r="Q8580" s="404"/>
      <c r="R8580" s="404"/>
      <c r="S8580" s="404"/>
      <c r="T8580" s="404"/>
    </row>
    <row r="8581" spans="12:20" ht="16.8">
      <c r="L8581" s="404"/>
      <c r="M8581" s="404"/>
      <c r="N8581" s="404"/>
      <c r="O8581" s="404"/>
      <c r="P8581" s="404"/>
      <c r="Q8581" s="404"/>
      <c r="R8581" s="404"/>
      <c r="S8581" s="404"/>
      <c r="T8581" s="404"/>
    </row>
    <row r="8582" spans="12:20" ht="16.8">
      <c r="L8582" s="404"/>
      <c r="M8582" s="404"/>
      <c r="N8582" s="404"/>
      <c r="O8582" s="404"/>
      <c r="P8582" s="404"/>
      <c r="Q8582" s="404"/>
      <c r="R8582" s="404"/>
      <c r="S8582" s="404"/>
      <c r="T8582" s="404"/>
    </row>
    <row r="8583" spans="12:20" ht="16.8">
      <c r="L8583" s="404"/>
      <c r="M8583" s="404"/>
      <c r="N8583" s="404"/>
      <c r="O8583" s="404"/>
      <c r="P8583" s="404"/>
      <c r="Q8583" s="404"/>
      <c r="R8583" s="404"/>
      <c r="S8583" s="404"/>
      <c r="T8583" s="404"/>
    </row>
    <row r="8584" spans="12:20" ht="16.8">
      <c r="L8584" s="404"/>
      <c r="M8584" s="404"/>
      <c r="N8584" s="404"/>
      <c r="O8584" s="404"/>
      <c r="P8584" s="404"/>
      <c r="Q8584" s="404"/>
      <c r="R8584" s="404"/>
      <c r="S8584" s="404"/>
      <c r="T8584" s="404"/>
    </row>
    <row r="8585" spans="12:20" ht="16.8">
      <c r="L8585" s="404"/>
      <c r="M8585" s="404"/>
      <c r="N8585" s="404"/>
      <c r="O8585" s="404"/>
      <c r="P8585" s="404"/>
      <c r="Q8585" s="404"/>
      <c r="R8585" s="404"/>
      <c r="S8585" s="404"/>
      <c r="T8585" s="404"/>
    </row>
    <row r="8586" spans="12:20" ht="16.8">
      <c r="L8586" s="404"/>
      <c r="M8586" s="404"/>
      <c r="N8586" s="404"/>
      <c r="O8586" s="404"/>
      <c r="P8586" s="404"/>
      <c r="Q8586" s="404"/>
      <c r="R8586" s="404"/>
      <c r="S8586" s="404"/>
      <c r="T8586" s="404"/>
    </row>
    <row r="8587" spans="12:20" ht="16.8">
      <c r="L8587" s="404"/>
      <c r="M8587" s="404"/>
      <c r="N8587" s="404"/>
      <c r="O8587" s="404"/>
      <c r="P8587" s="404"/>
      <c r="Q8587" s="404"/>
      <c r="R8587" s="404"/>
      <c r="S8587" s="404"/>
      <c r="T8587" s="404"/>
    </row>
    <row r="8588" spans="12:20" ht="16.8">
      <c r="L8588" s="404"/>
      <c r="M8588" s="404"/>
      <c r="N8588" s="404"/>
      <c r="O8588" s="404"/>
      <c r="P8588" s="404"/>
      <c r="Q8588" s="404"/>
      <c r="R8588" s="404"/>
      <c r="S8588" s="404"/>
      <c r="T8588" s="404"/>
    </row>
    <row r="8589" spans="12:20" ht="16.8">
      <c r="L8589" s="404"/>
      <c r="M8589" s="404"/>
      <c r="N8589" s="404"/>
      <c r="O8589" s="404"/>
      <c r="P8589" s="404"/>
      <c r="Q8589" s="404"/>
      <c r="R8589" s="404"/>
      <c r="S8589" s="404"/>
      <c r="T8589" s="404"/>
    </row>
    <row r="8590" spans="12:20" ht="16.8">
      <c r="L8590" s="404"/>
      <c r="M8590" s="404"/>
      <c r="N8590" s="404"/>
      <c r="O8590" s="404"/>
      <c r="P8590" s="404"/>
      <c r="Q8590" s="404"/>
      <c r="R8590" s="404"/>
      <c r="S8590" s="404"/>
      <c r="T8590" s="404"/>
    </row>
    <row r="8591" spans="12:20" ht="16.8">
      <c r="L8591" s="404"/>
      <c r="M8591" s="404"/>
      <c r="N8591" s="404"/>
      <c r="O8591" s="404"/>
      <c r="P8591" s="404"/>
      <c r="Q8591" s="404"/>
      <c r="R8591" s="404"/>
      <c r="S8591" s="404"/>
      <c r="T8591" s="404"/>
    </row>
    <row r="8592" spans="12:20" ht="16.8">
      <c r="L8592" s="404"/>
      <c r="M8592" s="404"/>
      <c r="N8592" s="404"/>
      <c r="O8592" s="404"/>
      <c r="P8592" s="404"/>
      <c r="Q8592" s="404"/>
      <c r="R8592" s="404"/>
      <c r="S8592" s="404"/>
      <c r="T8592" s="404"/>
    </row>
    <row r="8593" spans="12:20" ht="16.8">
      <c r="L8593" s="404"/>
      <c r="M8593" s="404"/>
      <c r="N8593" s="404"/>
      <c r="O8593" s="404"/>
      <c r="P8593" s="404"/>
      <c r="Q8593" s="404"/>
      <c r="R8593" s="404"/>
      <c r="S8593" s="404"/>
      <c r="T8593" s="404"/>
    </row>
    <row r="8594" spans="12:20" ht="16.8">
      <c r="L8594" s="404"/>
      <c r="M8594" s="404"/>
      <c r="N8594" s="404"/>
      <c r="O8594" s="404"/>
      <c r="P8594" s="404"/>
      <c r="Q8594" s="404"/>
      <c r="R8594" s="404"/>
      <c r="S8594" s="404"/>
      <c r="T8594" s="404"/>
    </row>
    <row r="8595" spans="12:20" ht="16.8">
      <c r="L8595" s="404"/>
      <c r="M8595" s="404"/>
      <c r="N8595" s="404"/>
      <c r="O8595" s="404"/>
      <c r="P8595" s="404"/>
      <c r="Q8595" s="404"/>
      <c r="R8595" s="404"/>
      <c r="S8595" s="404"/>
      <c r="T8595" s="404"/>
    </row>
    <row r="8596" spans="12:20" ht="16.8">
      <c r="L8596" s="404"/>
      <c r="M8596" s="404"/>
      <c r="N8596" s="404"/>
      <c r="O8596" s="404"/>
      <c r="P8596" s="404"/>
      <c r="Q8596" s="404"/>
      <c r="R8596" s="404"/>
      <c r="S8596" s="404"/>
      <c r="T8596" s="404"/>
    </row>
    <row r="8597" spans="12:20" ht="16.8">
      <c r="L8597" s="404"/>
      <c r="M8597" s="404"/>
      <c r="N8597" s="404"/>
      <c r="O8597" s="404"/>
      <c r="P8597" s="404"/>
      <c r="Q8597" s="404"/>
      <c r="R8597" s="404"/>
      <c r="S8597" s="404"/>
      <c r="T8597" s="404"/>
    </row>
    <row r="8598" spans="12:20" ht="16.8">
      <c r="L8598" s="404"/>
      <c r="M8598" s="404"/>
      <c r="N8598" s="404"/>
      <c r="O8598" s="404"/>
      <c r="P8598" s="404"/>
      <c r="Q8598" s="404"/>
      <c r="R8598" s="404"/>
      <c r="S8598" s="404"/>
      <c r="T8598" s="404"/>
    </row>
    <row r="8599" spans="12:20" ht="16.8">
      <c r="L8599" s="404"/>
      <c r="M8599" s="404"/>
      <c r="N8599" s="404"/>
      <c r="O8599" s="404"/>
      <c r="P8599" s="404"/>
      <c r="Q8599" s="404"/>
      <c r="R8599" s="404"/>
      <c r="S8599" s="404"/>
      <c r="T8599" s="404"/>
    </row>
    <row r="8600" spans="12:20" ht="16.8">
      <c r="L8600" s="404"/>
      <c r="M8600" s="404"/>
      <c r="N8600" s="404"/>
      <c r="O8600" s="404"/>
      <c r="P8600" s="404"/>
      <c r="Q8600" s="404"/>
      <c r="R8600" s="404"/>
      <c r="S8600" s="404"/>
      <c r="T8600" s="404"/>
    </row>
    <row r="8601" spans="12:20" ht="16.8">
      <c r="L8601" s="404"/>
      <c r="M8601" s="404"/>
      <c r="N8601" s="404"/>
      <c r="O8601" s="404"/>
      <c r="P8601" s="404"/>
      <c r="Q8601" s="404"/>
      <c r="R8601" s="404"/>
      <c r="S8601" s="404"/>
      <c r="T8601" s="404"/>
    </row>
    <row r="8602" spans="12:20" ht="16.8">
      <c r="L8602" s="404"/>
      <c r="M8602" s="404"/>
      <c r="N8602" s="404"/>
      <c r="O8602" s="404"/>
      <c r="P8602" s="404"/>
      <c r="Q8602" s="404"/>
      <c r="R8602" s="404"/>
      <c r="S8602" s="404"/>
      <c r="T8602" s="404"/>
    </row>
    <row r="8603" spans="12:20" ht="16.8">
      <c r="L8603" s="404"/>
      <c r="M8603" s="404"/>
      <c r="N8603" s="404"/>
      <c r="O8603" s="404"/>
      <c r="P8603" s="404"/>
      <c r="Q8603" s="404"/>
      <c r="R8603" s="404"/>
      <c r="S8603" s="404"/>
      <c r="T8603" s="404"/>
    </row>
    <row r="8604" spans="12:20" ht="16.8">
      <c r="L8604" s="404"/>
      <c r="M8604" s="404"/>
      <c r="N8604" s="404"/>
      <c r="O8604" s="404"/>
      <c r="P8604" s="404"/>
      <c r="Q8604" s="404"/>
      <c r="R8604" s="404"/>
      <c r="S8604" s="404"/>
      <c r="T8604" s="404"/>
    </row>
    <row r="8605" spans="12:20" ht="16.8">
      <c r="L8605" s="404"/>
      <c r="M8605" s="404"/>
      <c r="N8605" s="404"/>
      <c r="O8605" s="404"/>
      <c r="P8605" s="404"/>
      <c r="Q8605" s="404"/>
      <c r="R8605" s="404"/>
      <c r="S8605" s="404"/>
      <c r="T8605" s="404"/>
    </row>
    <row r="8606" spans="12:20" ht="16.8">
      <c r="L8606" s="404"/>
      <c r="M8606" s="404"/>
      <c r="N8606" s="404"/>
      <c r="O8606" s="404"/>
      <c r="P8606" s="404"/>
      <c r="Q8606" s="404"/>
      <c r="R8606" s="404"/>
      <c r="S8606" s="404"/>
      <c r="T8606" s="404"/>
    </row>
    <row r="8607" spans="12:20" ht="16.8">
      <c r="L8607" s="404"/>
      <c r="M8607" s="404"/>
      <c r="N8607" s="404"/>
      <c r="O8607" s="404"/>
      <c r="P8607" s="404"/>
      <c r="Q8607" s="404"/>
      <c r="R8607" s="404"/>
      <c r="S8607" s="404"/>
      <c r="T8607" s="404"/>
    </row>
    <row r="8608" spans="12:20" ht="16.8">
      <c r="L8608" s="404"/>
      <c r="M8608" s="404"/>
      <c r="N8608" s="404"/>
      <c r="O8608" s="404"/>
      <c r="P8608" s="404"/>
      <c r="Q8608" s="404"/>
      <c r="R8608" s="404"/>
      <c r="S8608" s="404"/>
      <c r="T8608" s="404"/>
    </row>
    <row r="8609" spans="12:20" ht="16.8">
      <c r="L8609" s="404"/>
      <c r="M8609" s="404"/>
      <c r="N8609" s="404"/>
      <c r="O8609" s="404"/>
      <c r="P8609" s="404"/>
      <c r="Q8609" s="404"/>
      <c r="R8609" s="404"/>
      <c r="S8609" s="404"/>
      <c r="T8609" s="404"/>
    </row>
    <row r="8610" spans="12:20" ht="16.8">
      <c r="L8610" s="404"/>
      <c r="M8610" s="404"/>
      <c r="N8610" s="404"/>
      <c r="O8610" s="404"/>
      <c r="P8610" s="404"/>
      <c r="Q8610" s="404"/>
      <c r="R8610" s="404"/>
      <c r="S8610" s="404"/>
      <c r="T8610" s="404"/>
    </row>
    <row r="8611" spans="12:20" ht="16.8">
      <c r="L8611" s="404"/>
      <c r="M8611" s="404"/>
      <c r="N8611" s="404"/>
      <c r="O8611" s="404"/>
      <c r="P8611" s="404"/>
      <c r="Q8611" s="404"/>
      <c r="R8611" s="404"/>
      <c r="S8611" s="404"/>
      <c r="T8611" s="404"/>
    </row>
    <row r="8612" spans="12:20" ht="16.8">
      <c r="L8612" s="404"/>
      <c r="M8612" s="404"/>
      <c r="N8612" s="404"/>
      <c r="O8612" s="404"/>
      <c r="P8612" s="404"/>
      <c r="Q8612" s="404"/>
      <c r="R8612" s="404"/>
      <c r="S8612" s="404"/>
      <c r="T8612" s="404"/>
    </row>
    <row r="8613" spans="12:20" ht="16.8">
      <c r="L8613" s="404"/>
      <c r="M8613" s="404"/>
      <c r="N8613" s="404"/>
      <c r="O8613" s="404"/>
      <c r="P8613" s="404"/>
      <c r="Q8613" s="404"/>
      <c r="R8613" s="404"/>
      <c r="S8613" s="404"/>
      <c r="T8613" s="404"/>
    </row>
    <row r="8614" spans="12:20" ht="16.8">
      <c r="L8614" s="404"/>
      <c r="M8614" s="404"/>
      <c r="N8614" s="404"/>
      <c r="O8614" s="404"/>
      <c r="P8614" s="404"/>
      <c r="Q8614" s="404"/>
      <c r="R8614" s="404"/>
      <c r="S8614" s="404"/>
      <c r="T8614" s="404"/>
    </row>
    <row r="8615" spans="12:20" ht="16.8">
      <c r="L8615" s="404"/>
      <c r="M8615" s="404"/>
      <c r="N8615" s="404"/>
      <c r="O8615" s="404"/>
      <c r="P8615" s="404"/>
      <c r="Q8615" s="404"/>
      <c r="R8615" s="404"/>
      <c r="S8615" s="404"/>
      <c r="T8615" s="404"/>
    </row>
    <row r="8616" spans="12:20" ht="16.8">
      <c r="L8616" s="404"/>
      <c r="M8616" s="404"/>
      <c r="N8616" s="404"/>
      <c r="O8616" s="404"/>
      <c r="P8616" s="404"/>
      <c r="Q8616" s="404"/>
      <c r="R8616" s="404"/>
      <c r="S8616" s="404"/>
      <c r="T8616" s="404"/>
    </row>
    <row r="8617" spans="12:20" ht="16.8">
      <c r="L8617" s="404"/>
      <c r="M8617" s="404"/>
      <c r="N8617" s="404"/>
      <c r="O8617" s="404"/>
      <c r="P8617" s="404"/>
      <c r="Q8617" s="404"/>
      <c r="R8617" s="404"/>
      <c r="S8617" s="404"/>
      <c r="T8617" s="404"/>
    </row>
    <row r="8618" spans="12:20" ht="16.8">
      <c r="L8618" s="404"/>
      <c r="M8618" s="404"/>
      <c r="N8618" s="404"/>
      <c r="O8618" s="404"/>
      <c r="P8618" s="404"/>
      <c r="Q8618" s="404"/>
      <c r="R8618" s="404"/>
      <c r="S8618" s="404"/>
      <c r="T8618" s="404"/>
    </row>
    <row r="8619" spans="12:20" ht="16.8">
      <c r="L8619" s="404"/>
      <c r="M8619" s="404"/>
      <c r="N8619" s="404"/>
      <c r="O8619" s="404"/>
      <c r="P8619" s="404"/>
      <c r="Q8619" s="404"/>
      <c r="R8619" s="404"/>
      <c r="S8619" s="404"/>
      <c r="T8619" s="404"/>
    </row>
    <row r="8620" spans="12:20" ht="16.8">
      <c r="L8620" s="404"/>
      <c r="M8620" s="404"/>
      <c r="N8620" s="404"/>
      <c r="O8620" s="404"/>
      <c r="P8620" s="404"/>
      <c r="Q8620" s="404"/>
      <c r="R8620" s="404"/>
      <c r="S8620" s="404"/>
      <c r="T8620" s="404"/>
    </row>
    <row r="8621" spans="12:20" ht="16.8">
      <c r="L8621" s="404"/>
      <c r="M8621" s="404"/>
      <c r="N8621" s="404"/>
      <c r="O8621" s="404"/>
      <c r="P8621" s="404"/>
      <c r="Q8621" s="404"/>
      <c r="R8621" s="404"/>
      <c r="S8621" s="404"/>
      <c r="T8621" s="404"/>
    </row>
    <row r="8622" spans="12:20" ht="16.8">
      <c r="L8622" s="404"/>
      <c r="M8622" s="404"/>
      <c r="N8622" s="404"/>
      <c r="O8622" s="404"/>
      <c r="P8622" s="404"/>
      <c r="Q8622" s="404"/>
      <c r="R8622" s="404"/>
      <c r="S8622" s="404"/>
      <c r="T8622" s="404"/>
    </row>
    <row r="8623" spans="12:20" ht="16.8">
      <c r="L8623" s="404"/>
      <c r="M8623" s="404"/>
      <c r="N8623" s="404"/>
      <c r="O8623" s="404"/>
      <c r="P8623" s="404"/>
      <c r="Q8623" s="404"/>
      <c r="R8623" s="404"/>
      <c r="S8623" s="404"/>
      <c r="T8623" s="404"/>
    </row>
    <row r="8624" spans="12:20" ht="16.8">
      <c r="L8624" s="404"/>
      <c r="M8624" s="404"/>
      <c r="N8624" s="404"/>
      <c r="O8624" s="404"/>
      <c r="P8624" s="404"/>
      <c r="Q8624" s="404"/>
      <c r="R8624" s="404"/>
      <c r="S8624" s="404"/>
      <c r="T8624" s="404"/>
    </row>
    <row r="8625" spans="12:20" ht="16.8">
      <c r="L8625" s="404"/>
      <c r="M8625" s="404"/>
      <c r="N8625" s="404"/>
      <c r="O8625" s="404"/>
      <c r="P8625" s="404"/>
      <c r="Q8625" s="404"/>
      <c r="R8625" s="404"/>
      <c r="S8625" s="404"/>
      <c r="T8625" s="404"/>
    </row>
    <row r="8626" spans="12:20" ht="16.8">
      <c r="L8626" s="404"/>
      <c r="M8626" s="404"/>
      <c r="N8626" s="404"/>
      <c r="O8626" s="404"/>
      <c r="P8626" s="404"/>
      <c r="Q8626" s="404"/>
      <c r="R8626" s="404"/>
      <c r="S8626" s="404"/>
      <c r="T8626" s="404"/>
    </row>
    <row r="8627" spans="12:20" ht="16.8">
      <c r="L8627" s="404"/>
      <c r="M8627" s="404"/>
      <c r="N8627" s="404"/>
      <c r="O8627" s="404"/>
      <c r="P8627" s="404"/>
      <c r="Q8627" s="404"/>
      <c r="R8627" s="404"/>
      <c r="S8627" s="404"/>
      <c r="T8627" s="404"/>
    </row>
    <row r="8628" spans="12:20" ht="16.8">
      <c r="L8628" s="404"/>
      <c r="M8628" s="404"/>
      <c r="N8628" s="404"/>
      <c r="O8628" s="404"/>
      <c r="P8628" s="404"/>
      <c r="Q8628" s="404"/>
      <c r="R8628" s="404"/>
      <c r="S8628" s="404"/>
      <c r="T8628" s="404"/>
    </row>
    <row r="8629" spans="12:20" ht="16.8">
      <c r="L8629" s="404"/>
      <c r="M8629" s="404"/>
      <c r="N8629" s="404"/>
      <c r="O8629" s="404"/>
      <c r="P8629" s="404"/>
      <c r="Q8629" s="404"/>
      <c r="R8629" s="404"/>
      <c r="S8629" s="404"/>
      <c r="T8629" s="404"/>
    </row>
    <row r="8630" spans="12:20" ht="16.8">
      <c r="L8630" s="404"/>
      <c r="M8630" s="404"/>
      <c r="N8630" s="404"/>
      <c r="O8630" s="404"/>
      <c r="P8630" s="404"/>
      <c r="Q8630" s="404"/>
      <c r="R8630" s="404"/>
      <c r="S8630" s="404"/>
      <c r="T8630" s="404"/>
    </row>
    <row r="8631" spans="12:20" ht="16.8">
      <c r="L8631" s="404"/>
      <c r="M8631" s="404"/>
      <c r="N8631" s="404"/>
      <c r="O8631" s="404"/>
      <c r="P8631" s="404"/>
      <c r="Q8631" s="404"/>
      <c r="R8631" s="404"/>
      <c r="S8631" s="404"/>
      <c r="T8631" s="404"/>
    </row>
    <row r="8632" spans="12:20" ht="16.8">
      <c r="L8632" s="404"/>
      <c r="M8632" s="404"/>
      <c r="N8632" s="404"/>
      <c r="O8632" s="404"/>
      <c r="P8632" s="404"/>
      <c r="Q8632" s="404"/>
      <c r="R8632" s="404"/>
      <c r="S8632" s="404"/>
      <c r="T8632" s="404"/>
    </row>
    <row r="8633" spans="12:20" ht="16.8">
      <c r="L8633" s="404"/>
      <c r="M8633" s="404"/>
      <c r="N8633" s="404"/>
      <c r="O8633" s="404"/>
      <c r="P8633" s="404"/>
      <c r="Q8633" s="404"/>
      <c r="R8633" s="404"/>
      <c r="S8633" s="404"/>
      <c r="T8633" s="404"/>
    </row>
    <row r="8634" spans="12:20" ht="16.8">
      <c r="L8634" s="404"/>
      <c r="M8634" s="404"/>
      <c r="N8634" s="404"/>
      <c r="O8634" s="404"/>
      <c r="P8634" s="404"/>
      <c r="Q8634" s="404"/>
      <c r="R8634" s="404"/>
      <c r="S8634" s="404"/>
      <c r="T8634" s="404"/>
    </row>
    <row r="8635" spans="12:20" ht="16.8">
      <c r="L8635" s="404"/>
      <c r="M8635" s="404"/>
      <c r="N8635" s="404"/>
      <c r="O8635" s="404"/>
      <c r="P8635" s="404"/>
      <c r="Q8635" s="404"/>
      <c r="R8635" s="404"/>
      <c r="S8635" s="404"/>
      <c r="T8635" s="404"/>
    </row>
    <row r="8636" spans="12:20" ht="16.8">
      <c r="L8636" s="404"/>
      <c r="M8636" s="404"/>
      <c r="N8636" s="404"/>
      <c r="O8636" s="404"/>
      <c r="P8636" s="404"/>
      <c r="Q8636" s="404"/>
      <c r="R8636" s="404"/>
      <c r="S8636" s="404"/>
      <c r="T8636" s="404"/>
    </row>
    <row r="8637" spans="12:20" ht="16.8">
      <c r="L8637" s="404"/>
      <c r="M8637" s="404"/>
      <c r="N8637" s="404"/>
      <c r="O8637" s="404"/>
      <c r="P8637" s="404"/>
      <c r="Q8637" s="404"/>
      <c r="R8637" s="404"/>
      <c r="S8637" s="404"/>
      <c r="T8637" s="404"/>
    </row>
    <row r="8638" spans="12:20" ht="16.8">
      <c r="L8638" s="404"/>
      <c r="M8638" s="404"/>
      <c r="N8638" s="404"/>
      <c r="O8638" s="404"/>
      <c r="P8638" s="404"/>
      <c r="Q8638" s="404"/>
      <c r="R8638" s="404"/>
      <c r="S8638" s="404"/>
      <c r="T8638" s="404"/>
    </row>
    <row r="8639" spans="12:20" ht="16.8">
      <c r="L8639" s="404"/>
      <c r="M8639" s="404"/>
      <c r="N8639" s="404"/>
      <c r="O8639" s="404"/>
      <c r="P8639" s="404"/>
      <c r="Q8639" s="404"/>
      <c r="R8639" s="404"/>
      <c r="S8639" s="404"/>
      <c r="T8639" s="404"/>
    </row>
    <row r="8640" spans="12:20" ht="16.8">
      <c r="L8640" s="404"/>
      <c r="M8640" s="404"/>
      <c r="N8640" s="404"/>
      <c r="O8640" s="404"/>
      <c r="P8640" s="404"/>
      <c r="Q8640" s="404"/>
      <c r="R8640" s="404"/>
      <c r="S8640" s="404"/>
      <c r="T8640" s="404"/>
    </row>
    <row r="8641" spans="12:20" ht="16.8">
      <c r="L8641" s="404"/>
      <c r="M8641" s="404"/>
      <c r="N8641" s="404"/>
      <c r="O8641" s="404"/>
      <c r="P8641" s="404"/>
      <c r="Q8641" s="404"/>
      <c r="R8641" s="404"/>
      <c r="S8641" s="404"/>
      <c r="T8641" s="404"/>
    </row>
    <row r="8642" spans="12:20" ht="16.8">
      <c r="L8642" s="404"/>
      <c r="M8642" s="404"/>
      <c r="N8642" s="404"/>
      <c r="O8642" s="404"/>
      <c r="P8642" s="404"/>
      <c r="Q8642" s="404"/>
      <c r="R8642" s="404"/>
      <c r="S8642" s="404"/>
      <c r="T8642" s="404"/>
    </row>
    <row r="8643" spans="12:20" ht="16.8">
      <c r="L8643" s="404"/>
      <c r="M8643" s="404"/>
      <c r="N8643" s="404"/>
      <c r="O8643" s="404"/>
      <c r="P8643" s="404"/>
      <c r="Q8643" s="404"/>
      <c r="R8643" s="404"/>
      <c r="S8643" s="404"/>
      <c r="T8643" s="404"/>
    </row>
    <row r="8644" spans="12:20" ht="16.8">
      <c r="L8644" s="404"/>
      <c r="M8644" s="404"/>
      <c r="N8644" s="404"/>
      <c r="O8644" s="404"/>
      <c r="P8644" s="404"/>
      <c r="Q8644" s="404"/>
      <c r="R8644" s="404"/>
      <c r="S8644" s="404"/>
      <c r="T8644" s="404"/>
    </row>
    <row r="8645" spans="12:20" ht="16.8">
      <c r="L8645" s="404"/>
      <c r="M8645" s="404"/>
      <c r="N8645" s="404"/>
      <c r="O8645" s="404"/>
      <c r="P8645" s="404"/>
      <c r="Q8645" s="404"/>
      <c r="R8645" s="404"/>
      <c r="S8645" s="404"/>
      <c r="T8645" s="404"/>
    </row>
    <row r="8646" spans="12:20" ht="16.8">
      <c r="L8646" s="404"/>
      <c r="M8646" s="404"/>
      <c r="N8646" s="404"/>
      <c r="O8646" s="404"/>
      <c r="P8646" s="404"/>
      <c r="Q8646" s="404"/>
      <c r="R8646" s="404"/>
      <c r="S8646" s="404"/>
      <c r="T8646" s="404"/>
    </row>
    <row r="8647" spans="12:20" ht="16.8">
      <c r="L8647" s="404"/>
      <c r="M8647" s="404"/>
      <c r="N8647" s="404"/>
      <c r="O8647" s="404"/>
      <c r="P8647" s="404"/>
      <c r="Q8647" s="404"/>
      <c r="R8647" s="404"/>
      <c r="S8647" s="404"/>
      <c r="T8647" s="404"/>
    </row>
    <row r="8648" spans="12:20" ht="16.8">
      <c r="L8648" s="404"/>
      <c r="M8648" s="404"/>
      <c r="N8648" s="404"/>
      <c r="O8648" s="404"/>
      <c r="P8648" s="404"/>
      <c r="Q8648" s="404"/>
      <c r="R8648" s="404"/>
      <c r="S8648" s="404"/>
      <c r="T8648" s="404"/>
    </row>
    <row r="8649" spans="12:20" ht="16.8">
      <c r="L8649" s="404"/>
      <c r="M8649" s="404"/>
      <c r="N8649" s="404"/>
      <c r="O8649" s="404"/>
      <c r="P8649" s="404"/>
      <c r="Q8649" s="404"/>
      <c r="R8649" s="404"/>
      <c r="S8649" s="404"/>
      <c r="T8649" s="404"/>
    </row>
    <row r="8650" spans="12:20" ht="16.8">
      <c r="L8650" s="404"/>
      <c r="M8650" s="404"/>
      <c r="N8650" s="404"/>
      <c r="O8650" s="404"/>
      <c r="P8650" s="404"/>
      <c r="Q8650" s="404"/>
      <c r="R8650" s="404"/>
      <c r="S8650" s="404"/>
      <c r="T8650" s="404"/>
    </row>
    <row r="8651" spans="12:20" ht="16.8">
      <c r="L8651" s="404"/>
      <c r="M8651" s="404"/>
      <c r="N8651" s="404"/>
      <c r="O8651" s="404"/>
      <c r="P8651" s="404"/>
      <c r="Q8651" s="404"/>
      <c r="R8651" s="404"/>
      <c r="S8651" s="404"/>
      <c r="T8651" s="404"/>
    </row>
    <row r="8652" spans="12:20" ht="16.8">
      <c r="L8652" s="404"/>
      <c r="M8652" s="404"/>
      <c r="N8652" s="404"/>
      <c r="O8652" s="404"/>
      <c r="P8652" s="404"/>
      <c r="Q8652" s="404"/>
      <c r="R8652" s="404"/>
      <c r="S8652" s="404"/>
      <c r="T8652" s="404"/>
    </row>
    <row r="8653" spans="12:20" ht="16.8">
      <c r="L8653" s="404"/>
      <c r="M8653" s="404"/>
      <c r="N8653" s="404"/>
      <c r="O8653" s="404"/>
      <c r="P8653" s="404"/>
      <c r="Q8653" s="404"/>
      <c r="R8653" s="404"/>
      <c r="S8653" s="404"/>
      <c r="T8653" s="404"/>
    </row>
    <row r="8654" spans="12:20" ht="16.8">
      <c r="L8654" s="404"/>
      <c r="M8654" s="404"/>
      <c r="N8654" s="404"/>
      <c r="O8654" s="404"/>
      <c r="P8654" s="404"/>
      <c r="Q8654" s="404"/>
      <c r="R8654" s="404"/>
      <c r="S8654" s="404"/>
      <c r="T8654" s="404"/>
    </row>
    <row r="8655" spans="12:20" ht="16.8">
      <c r="L8655" s="404"/>
      <c r="M8655" s="404"/>
      <c r="N8655" s="404"/>
      <c r="O8655" s="404"/>
      <c r="P8655" s="404"/>
      <c r="Q8655" s="404"/>
      <c r="R8655" s="404"/>
      <c r="S8655" s="404"/>
      <c r="T8655" s="404"/>
    </row>
    <row r="8656" spans="12:20" ht="16.8">
      <c r="L8656" s="404"/>
      <c r="M8656" s="404"/>
      <c r="N8656" s="404"/>
      <c r="O8656" s="404"/>
      <c r="P8656" s="404"/>
      <c r="Q8656" s="404"/>
      <c r="R8656" s="404"/>
      <c r="S8656" s="404"/>
      <c r="T8656" s="404"/>
    </row>
    <row r="8657" spans="12:20" ht="16.8">
      <c r="L8657" s="404"/>
      <c r="M8657" s="404"/>
      <c r="N8657" s="404"/>
      <c r="O8657" s="404"/>
      <c r="P8657" s="404"/>
      <c r="Q8657" s="404"/>
      <c r="R8657" s="404"/>
      <c r="S8657" s="404"/>
      <c r="T8657" s="404"/>
    </row>
    <row r="8658" spans="12:20" ht="16.8">
      <c r="L8658" s="404"/>
      <c r="M8658" s="404"/>
      <c r="N8658" s="404"/>
      <c r="O8658" s="404"/>
      <c r="P8658" s="404"/>
      <c r="Q8658" s="404"/>
      <c r="R8658" s="404"/>
      <c r="S8658" s="404"/>
      <c r="T8658" s="404"/>
    </row>
    <row r="8659" spans="12:20" ht="16.8">
      <c r="L8659" s="404"/>
      <c r="M8659" s="404"/>
      <c r="N8659" s="404"/>
      <c r="O8659" s="404"/>
      <c r="P8659" s="404"/>
      <c r="Q8659" s="404"/>
      <c r="R8659" s="404"/>
      <c r="S8659" s="404"/>
      <c r="T8659" s="404"/>
    </row>
    <row r="8660" spans="12:20" ht="16.8">
      <c r="L8660" s="404"/>
      <c r="M8660" s="404"/>
      <c r="N8660" s="404"/>
      <c r="O8660" s="404"/>
      <c r="P8660" s="404"/>
      <c r="Q8660" s="404"/>
      <c r="R8660" s="404"/>
      <c r="S8660" s="404"/>
      <c r="T8660" s="404"/>
    </row>
    <row r="8661" spans="12:20" ht="16.8">
      <c r="L8661" s="404"/>
      <c r="M8661" s="404"/>
      <c r="N8661" s="404"/>
      <c r="O8661" s="404"/>
      <c r="P8661" s="404"/>
      <c r="Q8661" s="404"/>
      <c r="R8661" s="404"/>
      <c r="S8661" s="404"/>
      <c r="T8661" s="404"/>
    </row>
    <row r="8662" spans="12:20" ht="16.8">
      <c r="L8662" s="404"/>
      <c r="M8662" s="404"/>
      <c r="N8662" s="404"/>
      <c r="O8662" s="404"/>
      <c r="P8662" s="404"/>
      <c r="Q8662" s="404"/>
      <c r="R8662" s="404"/>
      <c r="S8662" s="404"/>
      <c r="T8662" s="404"/>
    </row>
    <row r="8663" spans="12:20" ht="16.8">
      <c r="L8663" s="404"/>
      <c r="M8663" s="404"/>
      <c r="N8663" s="404"/>
      <c r="O8663" s="404"/>
      <c r="P8663" s="404"/>
      <c r="Q8663" s="404"/>
      <c r="R8663" s="404"/>
      <c r="S8663" s="404"/>
      <c r="T8663" s="404"/>
    </row>
    <row r="8664" spans="12:20" ht="16.8">
      <c r="L8664" s="404"/>
      <c r="M8664" s="404"/>
      <c r="N8664" s="404"/>
      <c r="O8664" s="404"/>
      <c r="P8664" s="404"/>
      <c r="Q8664" s="404"/>
      <c r="R8664" s="404"/>
      <c r="S8664" s="404"/>
      <c r="T8664" s="404"/>
    </row>
    <row r="8665" spans="12:20" ht="16.8">
      <c r="L8665" s="404"/>
      <c r="M8665" s="404"/>
      <c r="N8665" s="404"/>
      <c r="O8665" s="404"/>
      <c r="P8665" s="404"/>
      <c r="Q8665" s="404"/>
      <c r="R8665" s="404"/>
      <c r="S8665" s="404"/>
      <c r="T8665" s="404"/>
    </row>
    <row r="8666" spans="12:20" ht="16.8">
      <c r="L8666" s="404"/>
      <c r="M8666" s="404"/>
      <c r="N8666" s="404"/>
      <c r="O8666" s="404"/>
      <c r="P8666" s="404"/>
      <c r="Q8666" s="404"/>
      <c r="R8666" s="404"/>
      <c r="S8666" s="404"/>
      <c r="T8666" s="404"/>
    </row>
    <row r="8667" spans="12:20" ht="16.8">
      <c r="L8667" s="404"/>
      <c r="M8667" s="404"/>
      <c r="N8667" s="404"/>
      <c r="O8667" s="404"/>
      <c r="P8667" s="404"/>
      <c r="Q8667" s="404"/>
      <c r="R8667" s="404"/>
      <c r="S8667" s="404"/>
      <c r="T8667" s="404"/>
    </row>
    <row r="8668" spans="12:20" ht="16.8">
      <c r="L8668" s="404"/>
      <c r="M8668" s="404"/>
      <c r="N8668" s="404"/>
      <c r="O8668" s="404"/>
      <c r="P8668" s="404"/>
      <c r="Q8668" s="404"/>
      <c r="R8668" s="404"/>
      <c r="S8668" s="404"/>
      <c r="T8668" s="404"/>
    </row>
    <row r="8669" spans="12:20" ht="16.8">
      <c r="L8669" s="404"/>
      <c r="M8669" s="404"/>
      <c r="N8669" s="404"/>
      <c r="O8669" s="404"/>
      <c r="P8669" s="404"/>
      <c r="Q8669" s="404"/>
      <c r="R8669" s="404"/>
      <c r="S8669" s="404"/>
      <c r="T8669" s="404"/>
    </row>
    <row r="8670" spans="12:20" ht="16.8">
      <c r="L8670" s="404"/>
      <c r="M8670" s="404"/>
      <c r="N8670" s="404"/>
      <c r="O8670" s="404"/>
      <c r="P8670" s="404"/>
      <c r="Q8670" s="404"/>
      <c r="R8670" s="404"/>
      <c r="S8670" s="404"/>
      <c r="T8670" s="404"/>
    </row>
    <row r="8671" spans="12:20" ht="16.8">
      <c r="L8671" s="404"/>
      <c r="M8671" s="404"/>
      <c r="N8671" s="404"/>
      <c r="O8671" s="404"/>
      <c r="P8671" s="404"/>
      <c r="Q8671" s="404"/>
      <c r="R8671" s="404"/>
      <c r="S8671" s="404"/>
      <c r="T8671" s="404"/>
    </row>
    <row r="8672" spans="12:20" ht="16.8">
      <c r="L8672" s="404"/>
      <c r="M8672" s="404"/>
      <c r="N8672" s="404"/>
      <c r="O8672" s="404"/>
      <c r="P8672" s="404"/>
      <c r="Q8672" s="404"/>
      <c r="R8672" s="404"/>
      <c r="S8672" s="404"/>
      <c r="T8672" s="404"/>
    </row>
    <row r="8673" spans="12:20" ht="16.8">
      <c r="L8673" s="404"/>
      <c r="M8673" s="404"/>
      <c r="N8673" s="404"/>
      <c r="O8673" s="404"/>
      <c r="P8673" s="404"/>
      <c r="Q8673" s="404"/>
      <c r="R8673" s="404"/>
      <c r="S8673" s="404"/>
      <c r="T8673" s="404"/>
    </row>
    <row r="8674" spans="12:20" ht="16.8">
      <c r="L8674" s="404"/>
      <c r="M8674" s="404"/>
      <c r="N8674" s="404"/>
      <c r="O8674" s="404"/>
      <c r="P8674" s="404"/>
      <c r="Q8674" s="404"/>
      <c r="R8674" s="404"/>
      <c r="S8674" s="404"/>
      <c r="T8674" s="404"/>
    </row>
    <row r="8675" spans="12:20" ht="16.8">
      <c r="L8675" s="404"/>
      <c r="M8675" s="404"/>
      <c r="N8675" s="404"/>
      <c r="O8675" s="404"/>
      <c r="P8675" s="404"/>
      <c r="Q8675" s="404"/>
      <c r="R8675" s="404"/>
      <c r="S8675" s="404"/>
      <c r="T8675" s="404"/>
    </row>
    <row r="8676" spans="12:20" ht="16.8">
      <c r="L8676" s="404"/>
      <c r="M8676" s="404"/>
      <c r="N8676" s="404"/>
      <c r="O8676" s="404"/>
      <c r="P8676" s="404"/>
      <c r="Q8676" s="404"/>
      <c r="R8676" s="404"/>
      <c r="S8676" s="404"/>
      <c r="T8676" s="404"/>
    </row>
    <row r="8677" spans="12:20" ht="16.8">
      <c r="L8677" s="404"/>
      <c r="M8677" s="404"/>
      <c r="N8677" s="404"/>
      <c r="O8677" s="404"/>
      <c r="P8677" s="404"/>
      <c r="Q8677" s="404"/>
      <c r="R8677" s="404"/>
      <c r="S8677" s="404"/>
      <c r="T8677" s="404"/>
    </row>
    <row r="8678" spans="12:20" ht="16.8">
      <c r="L8678" s="404"/>
      <c r="M8678" s="404"/>
      <c r="N8678" s="404"/>
      <c r="O8678" s="404"/>
      <c r="P8678" s="404"/>
      <c r="Q8678" s="404"/>
      <c r="R8678" s="404"/>
      <c r="S8678" s="404"/>
      <c r="T8678" s="404"/>
    </row>
    <row r="8679" spans="12:20" ht="16.8">
      <c r="L8679" s="404"/>
      <c r="M8679" s="404"/>
      <c r="N8679" s="404"/>
      <c r="O8679" s="404"/>
      <c r="P8679" s="404"/>
      <c r="Q8679" s="404"/>
      <c r="R8679" s="404"/>
      <c r="S8679" s="404"/>
      <c r="T8679" s="404"/>
    </row>
    <row r="8680" spans="12:20" ht="16.8">
      <c r="L8680" s="404"/>
      <c r="M8680" s="404"/>
      <c r="N8680" s="404"/>
      <c r="O8680" s="404"/>
      <c r="P8680" s="404"/>
      <c r="Q8680" s="404"/>
      <c r="R8680" s="404"/>
      <c r="S8680" s="404"/>
      <c r="T8680" s="404"/>
    </row>
    <row r="8681" spans="12:20" ht="16.8">
      <c r="L8681" s="404"/>
      <c r="M8681" s="404"/>
      <c r="N8681" s="404"/>
      <c r="O8681" s="404"/>
      <c r="P8681" s="404"/>
      <c r="Q8681" s="404"/>
      <c r="R8681" s="404"/>
      <c r="S8681" s="404"/>
      <c r="T8681" s="404"/>
    </row>
    <row r="8682" spans="12:20" ht="16.8">
      <c r="L8682" s="404"/>
      <c r="M8682" s="404"/>
      <c r="N8682" s="404"/>
      <c r="O8682" s="404"/>
      <c r="P8682" s="404"/>
      <c r="Q8682" s="404"/>
      <c r="R8682" s="404"/>
      <c r="S8682" s="404"/>
      <c r="T8682" s="404"/>
    </row>
    <row r="8683" spans="12:20" ht="16.8">
      <c r="L8683" s="404"/>
      <c r="M8683" s="404"/>
      <c r="N8683" s="404"/>
      <c r="O8683" s="404"/>
      <c r="P8683" s="404"/>
      <c r="Q8683" s="404"/>
      <c r="R8683" s="404"/>
      <c r="S8683" s="404"/>
      <c r="T8683" s="404"/>
    </row>
    <row r="8684" spans="12:20" ht="16.8">
      <c r="L8684" s="404"/>
      <c r="M8684" s="404"/>
      <c r="N8684" s="404"/>
      <c r="O8684" s="404"/>
      <c r="P8684" s="404"/>
      <c r="Q8684" s="404"/>
      <c r="R8684" s="404"/>
      <c r="S8684" s="404"/>
      <c r="T8684" s="404"/>
    </row>
    <row r="8685" spans="12:20" ht="16.8">
      <c r="L8685" s="404"/>
      <c r="M8685" s="404"/>
      <c r="N8685" s="404"/>
      <c r="O8685" s="404"/>
      <c r="P8685" s="404"/>
      <c r="Q8685" s="404"/>
      <c r="R8685" s="404"/>
      <c r="S8685" s="404"/>
      <c r="T8685" s="404"/>
    </row>
    <row r="8686" spans="12:20" ht="16.8">
      <c r="L8686" s="404"/>
      <c r="M8686" s="404"/>
      <c r="N8686" s="404"/>
      <c r="O8686" s="404"/>
      <c r="P8686" s="404"/>
      <c r="Q8686" s="404"/>
      <c r="R8686" s="404"/>
      <c r="S8686" s="404"/>
      <c r="T8686" s="404"/>
    </row>
    <row r="8687" spans="12:20" ht="16.8">
      <c r="L8687" s="404"/>
      <c r="M8687" s="404"/>
      <c r="N8687" s="404"/>
      <c r="O8687" s="404"/>
      <c r="P8687" s="404"/>
      <c r="Q8687" s="404"/>
      <c r="R8687" s="404"/>
      <c r="S8687" s="404"/>
      <c r="T8687" s="404"/>
    </row>
    <row r="8688" spans="12:20" ht="16.8">
      <c r="L8688" s="404"/>
      <c r="M8688" s="404"/>
      <c r="N8688" s="404"/>
      <c r="O8688" s="404"/>
      <c r="P8688" s="404"/>
      <c r="Q8688" s="404"/>
      <c r="R8688" s="404"/>
      <c r="S8688" s="404"/>
      <c r="T8688" s="404"/>
    </row>
    <row r="8689" spans="12:20" ht="16.8">
      <c r="L8689" s="404"/>
      <c r="M8689" s="404"/>
      <c r="N8689" s="404"/>
      <c r="O8689" s="404"/>
      <c r="P8689" s="404"/>
      <c r="Q8689" s="404"/>
      <c r="R8689" s="404"/>
      <c r="S8689" s="404"/>
      <c r="T8689" s="404"/>
    </row>
    <row r="8690" spans="12:20" ht="16.8">
      <c r="L8690" s="404"/>
      <c r="M8690" s="404"/>
      <c r="N8690" s="404"/>
      <c r="O8690" s="404"/>
      <c r="P8690" s="404"/>
      <c r="Q8690" s="404"/>
      <c r="R8690" s="404"/>
      <c r="S8690" s="404"/>
      <c r="T8690" s="404"/>
    </row>
    <row r="8691" spans="12:20" ht="16.8">
      <c r="L8691" s="404"/>
      <c r="M8691" s="404"/>
      <c r="N8691" s="404"/>
      <c r="O8691" s="404"/>
      <c r="P8691" s="404"/>
      <c r="Q8691" s="404"/>
      <c r="R8691" s="404"/>
      <c r="S8691" s="404"/>
      <c r="T8691" s="404"/>
    </row>
    <row r="8692" spans="12:20" ht="16.8">
      <c r="L8692" s="404"/>
      <c r="M8692" s="404"/>
      <c r="N8692" s="404"/>
      <c r="O8692" s="404"/>
      <c r="P8692" s="404"/>
      <c r="Q8692" s="404"/>
      <c r="R8692" s="404"/>
      <c r="S8692" s="404"/>
      <c r="T8692" s="404"/>
    </row>
    <row r="8693" spans="12:20" ht="16.8">
      <c r="L8693" s="404"/>
      <c r="M8693" s="404"/>
      <c r="N8693" s="404"/>
      <c r="O8693" s="404"/>
      <c r="P8693" s="404"/>
      <c r="Q8693" s="404"/>
      <c r="R8693" s="404"/>
      <c r="S8693" s="404"/>
      <c r="T8693" s="404"/>
    </row>
    <row r="8694" spans="12:20" ht="16.8">
      <c r="L8694" s="404"/>
      <c r="M8694" s="404"/>
      <c r="N8694" s="404"/>
      <c r="O8694" s="404"/>
      <c r="P8694" s="404"/>
      <c r="Q8694" s="404"/>
      <c r="R8694" s="404"/>
      <c r="S8694" s="404"/>
      <c r="T8694" s="404"/>
    </row>
    <row r="8695" spans="12:20" ht="16.8">
      <c r="L8695" s="404"/>
      <c r="M8695" s="404"/>
      <c r="N8695" s="404"/>
      <c r="O8695" s="404"/>
      <c r="P8695" s="404"/>
      <c r="Q8695" s="404"/>
      <c r="R8695" s="404"/>
      <c r="S8695" s="404"/>
      <c r="T8695" s="404"/>
    </row>
    <row r="8696" spans="12:20" ht="16.8">
      <c r="L8696" s="404"/>
      <c r="M8696" s="404"/>
      <c r="N8696" s="404"/>
      <c r="O8696" s="404"/>
      <c r="P8696" s="404"/>
      <c r="Q8696" s="404"/>
      <c r="R8696" s="404"/>
      <c r="S8696" s="404"/>
      <c r="T8696" s="404"/>
    </row>
    <row r="8697" spans="12:20" ht="16.8">
      <c r="L8697" s="404"/>
      <c r="M8697" s="404"/>
      <c r="N8697" s="404"/>
      <c r="O8697" s="404"/>
      <c r="P8697" s="404"/>
      <c r="Q8697" s="404"/>
      <c r="R8697" s="404"/>
      <c r="S8697" s="404"/>
      <c r="T8697" s="404"/>
    </row>
    <row r="8698" spans="12:20" ht="16.8">
      <c r="L8698" s="404"/>
      <c r="M8698" s="404"/>
      <c r="N8698" s="404"/>
      <c r="O8698" s="404"/>
      <c r="P8698" s="404"/>
      <c r="Q8698" s="404"/>
      <c r="R8698" s="404"/>
      <c r="S8698" s="404"/>
      <c r="T8698" s="404"/>
    </row>
    <row r="8699" spans="12:20" ht="16.8">
      <c r="L8699" s="404"/>
      <c r="M8699" s="404"/>
      <c r="N8699" s="404"/>
      <c r="O8699" s="404"/>
      <c r="P8699" s="404"/>
      <c r="Q8699" s="404"/>
      <c r="R8699" s="404"/>
      <c r="S8699" s="404"/>
      <c r="T8699" s="404"/>
    </row>
    <row r="8700" spans="12:20" ht="16.8">
      <c r="L8700" s="404"/>
      <c r="M8700" s="404"/>
      <c r="N8700" s="404"/>
      <c r="O8700" s="404"/>
      <c r="P8700" s="404"/>
      <c r="Q8700" s="404"/>
      <c r="R8700" s="404"/>
      <c r="S8700" s="404"/>
      <c r="T8700" s="404"/>
    </row>
    <row r="8701" spans="12:20" ht="16.8">
      <c r="L8701" s="404"/>
      <c r="M8701" s="404"/>
      <c r="N8701" s="404"/>
      <c r="O8701" s="404"/>
      <c r="P8701" s="404"/>
      <c r="Q8701" s="404"/>
      <c r="R8701" s="404"/>
      <c r="S8701" s="404"/>
      <c r="T8701" s="404"/>
    </row>
    <row r="8702" spans="12:20" ht="16.8">
      <c r="L8702" s="404"/>
      <c r="M8702" s="404"/>
      <c r="N8702" s="404"/>
      <c r="O8702" s="404"/>
      <c r="P8702" s="404"/>
      <c r="Q8702" s="404"/>
      <c r="R8702" s="404"/>
      <c r="S8702" s="404"/>
      <c r="T8702" s="404"/>
    </row>
    <row r="8703" spans="12:20" ht="16.8">
      <c r="L8703" s="404"/>
      <c r="M8703" s="404"/>
      <c r="N8703" s="404"/>
      <c r="O8703" s="404"/>
      <c r="P8703" s="404"/>
      <c r="Q8703" s="404"/>
      <c r="R8703" s="404"/>
      <c r="S8703" s="404"/>
      <c r="T8703" s="404"/>
    </row>
    <row r="8704" spans="12:20" ht="16.8">
      <c r="L8704" s="404"/>
      <c r="M8704" s="404"/>
      <c r="N8704" s="404"/>
      <c r="O8704" s="404"/>
      <c r="P8704" s="404"/>
      <c r="Q8704" s="404"/>
      <c r="R8704" s="404"/>
      <c r="S8704" s="404"/>
      <c r="T8704" s="404"/>
    </row>
    <row r="8705" spans="12:20" ht="16.8">
      <c r="L8705" s="404"/>
      <c r="M8705" s="404"/>
      <c r="N8705" s="404"/>
      <c r="O8705" s="404"/>
      <c r="P8705" s="404"/>
      <c r="Q8705" s="404"/>
      <c r="R8705" s="404"/>
      <c r="S8705" s="404"/>
      <c r="T8705" s="404"/>
    </row>
    <row r="8706" spans="12:20" ht="16.8">
      <c r="L8706" s="404"/>
      <c r="M8706" s="404"/>
      <c r="N8706" s="404"/>
      <c r="O8706" s="404"/>
      <c r="P8706" s="404"/>
      <c r="Q8706" s="404"/>
      <c r="R8706" s="404"/>
      <c r="S8706" s="404"/>
      <c r="T8706" s="404"/>
    </row>
    <row r="8707" spans="12:20" ht="16.8">
      <c r="L8707" s="404"/>
      <c r="M8707" s="404"/>
      <c r="N8707" s="404"/>
      <c r="O8707" s="404"/>
      <c r="P8707" s="404"/>
      <c r="Q8707" s="404"/>
      <c r="R8707" s="404"/>
      <c r="S8707" s="404"/>
      <c r="T8707" s="404"/>
    </row>
    <row r="8708" spans="12:20" ht="16.8">
      <c r="L8708" s="404"/>
      <c r="M8708" s="404"/>
      <c r="N8708" s="404"/>
      <c r="O8708" s="404"/>
      <c r="P8708" s="404"/>
      <c r="Q8708" s="404"/>
      <c r="R8708" s="404"/>
      <c r="S8708" s="404"/>
      <c r="T8708" s="404"/>
    </row>
    <row r="8709" spans="12:20" ht="16.8">
      <c r="L8709" s="404"/>
      <c r="M8709" s="404"/>
      <c r="N8709" s="404"/>
      <c r="O8709" s="404"/>
      <c r="P8709" s="404"/>
      <c r="Q8709" s="404"/>
      <c r="R8709" s="404"/>
      <c r="S8709" s="404"/>
      <c r="T8709" s="404"/>
    </row>
    <row r="8710" spans="12:20" ht="16.8">
      <c r="L8710" s="404"/>
      <c r="M8710" s="404"/>
      <c r="N8710" s="404"/>
      <c r="O8710" s="404"/>
      <c r="P8710" s="404"/>
      <c r="Q8710" s="404"/>
      <c r="R8710" s="404"/>
      <c r="S8710" s="404"/>
      <c r="T8710" s="404"/>
    </row>
    <row r="8711" spans="12:20" ht="16.8">
      <c r="L8711" s="404"/>
      <c r="M8711" s="404"/>
      <c r="N8711" s="404"/>
      <c r="O8711" s="404"/>
      <c r="P8711" s="404"/>
      <c r="Q8711" s="404"/>
      <c r="R8711" s="404"/>
      <c r="S8711" s="404"/>
      <c r="T8711" s="404"/>
    </row>
    <row r="8712" spans="12:20" ht="16.8">
      <c r="L8712" s="404"/>
      <c r="M8712" s="404"/>
      <c r="N8712" s="404"/>
      <c r="O8712" s="404"/>
      <c r="P8712" s="404"/>
      <c r="Q8712" s="404"/>
      <c r="R8712" s="404"/>
      <c r="S8712" s="404"/>
      <c r="T8712" s="404"/>
    </row>
    <row r="8713" spans="12:20" ht="16.8">
      <c r="L8713" s="404"/>
      <c r="M8713" s="404"/>
      <c r="N8713" s="404"/>
      <c r="O8713" s="404"/>
      <c r="P8713" s="404"/>
      <c r="Q8713" s="404"/>
      <c r="R8713" s="404"/>
      <c r="S8713" s="404"/>
      <c r="T8713" s="404"/>
    </row>
    <row r="8714" spans="12:20" ht="16.8">
      <c r="L8714" s="404"/>
      <c r="M8714" s="404"/>
      <c r="N8714" s="404"/>
      <c r="O8714" s="404"/>
      <c r="P8714" s="404"/>
      <c r="Q8714" s="404"/>
      <c r="R8714" s="404"/>
      <c r="S8714" s="404"/>
      <c r="T8714" s="404"/>
    </row>
    <row r="8715" spans="12:20" ht="16.8">
      <c r="L8715" s="404"/>
      <c r="M8715" s="404"/>
      <c r="N8715" s="404"/>
      <c r="O8715" s="404"/>
      <c r="P8715" s="404"/>
      <c r="Q8715" s="404"/>
      <c r="R8715" s="404"/>
      <c r="S8715" s="404"/>
      <c r="T8715" s="404"/>
    </row>
    <row r="8716" spans="12:20" ht="16.8">
      <c r="L8716" s="404"/>
      <c r="M8716" s="404"/>
      <c r="N8716" s="404"/>
      <c r="O8716" s="404"/>
      <c r="P8716" s="404"/>
      <c r="Q8716" s="404"/>
      <c r="R8716" s="404"/>
      <c r="S8716" s="404"/>
      <c r="T8716" s="404"/>
    </row>
    <row r="8717" spans="12:20" ht="16.8">
      <c r="L8717" s="404"/>
      <c r="M8717" s="404"/>
      <c r="N8717" s="404"/>
      <c r="O8717" s="404"/>
      <c r="P8717" s="404"/>
      <c r="Q8717" s="404"/>
      <c r="R8717" s="404"/>
      <c r="S8717" s="404"/>
      <c r="T8717" s="404"/>
    </row>
    <row r="8718" spans="12:20" ht="16.8">
      <c r="L8718" s="404"/>
      <c r="M8718" s="404"/>
      <c r="N8718" s="404"/>
      <c r="O8718" s="404"/>
      <c r="P8718" s="404"/>
      <c r="Q8718" s="404"/>
      <c r="R8718" s="404"/>
      <c r="S8718" s="404"/>
      <c r="T8718" s="404"/>
    </row>
    <row r="8719" spans="12:20" ht="16.8">
      <c r="L8719" s="404"/>
      <c r="M8719" s="404"/>
      <c r="N8719" s="404"/>
      <c r="O8719" s="404"/>
      <c r="P8719" s="404"/>
      <c r="Q8719" s="404"/>
      <c r="R8719" s="404"/>
      <c r="S8719" s="404"/>
      <c r="T8719" s="404"/>
    </row>
    <row r="8720" spans="12:20" ht="16.8">
      <c r="L8720" s="404"/>
      <c r="M8720" s="404"/>
      <c r="N8720" s="404"/>
      <c r="O8720" s="404"/>
      <c r="P8720" s="404"/>
      <c r="Q8720" s="404"/>
      <c r="R8720" s="404"/>
      <c r="S8720" s="404"/>
      <c r="T8720" s="404"/>
    </row>
    <row r="8721" spans="12:20" ht="16.8">
      <c r="L8721" s="404"/>
      <c r="M8721" s="404"/>
      <c r="N8721" s="404"/>
      <c r="O8721" s="404"/>
      <c r="P8721" s="404"/>
      <c r="Q8721" s="404"/>
      <c r="R8721" s="404"/>
      <c r="S8721" s="404"/>
      <c r="T8721" s="404"/>
    </row>
    <row r="8722" spans="12:20" ht="16.8">
      <c r="L8722" s="404"/>
      <c r="M8722" s="404"/>
      <c r="N8722" s="404"/>
      <c r="O8722" s="404"/>
      <c r="P8722" s="404"/>
      <c r="Q8722" s="404"/>
      <c r="R8722" s="404"/>
      <c r="S8722" s="404"/>
      <c r="T8722" s="404"/>
    </row>
    <row r="8723" spans="12:20" ht="16.8">
      <c r="L8723" s="404"/>
      <c r="M8723" s="404"/>
      <c r="N8723" s="404"/>
      <c r="O8723" s="404"/>
      <c r="P8723" s="404"/>
      <c r="Q8723" s="404"/>
      <c r="R8723" s="404"/>
      <c r="S8723" s="404"/>
      <c r="T8723" s="404"/>
    </row>
    <row r="8724" spans="12:20" ht="16.8">
      <c r="L8724" s="404"/>
      <c r="M8724" s="404"/>
      <c r="N8724" s="404"/>
      <c r="O8724" s="404"/>
      <c r="P8724" s="404"/>
      <c r="Q8724" s="404"/>
      <c r="R8724" s="404"/>
      <c r="S8724" s="404"/>
      <c r="T8724" s="404"/>
    </row>
    <row r="8725" spans="12:20" ht="16.8">
      <c r="L8725" s="404"/>
      <c r="M8725" s="404"/>
      <c r="N8725" s="404"/>
      <c r="O8725" s="404"/>
      <c r="P8725" s="404"/>
      <c r="Q8725" s="404"/>
      <c r="R8725" s="404"/>
      <c r="S8725" s="404"/>
      <c r="T8725" s="404"/>
    </row>
    <row r="8726" spans="12:20" ht="16.8">
      <c r="L8726" s="404"/>
      <c r="M8726" s="404"/>
      <c r="N8726" s="404"/>
      <c r="O8726" s="404"/>
      <c r="P8726" s="404"/>
      <c r="Q8726" s="404"/>
      <c r="R8726" s="404"/>
      <c r="S8726" s="404"/>
      <c r="T8726" s="404"/>
    </row>
    <row r="8727" spans="12:20" ht="16.8">
      <c r="L8727" s="404"/>
      <c r="M8727" s="404"/>
      <c r="N8727" s="404"/>
      <c r="O8727" s="404"/>
      <c r="P8727" s="404"/>
      <c r="Q8727" s="404"/>
      <c r="R8727" s="404"/>
      <c r="S8727" s="404"/>
      <c r="T8727" s="404"/>
    </row>
    <row r="8728" spans="12:20" ht="16.8">
      <c r="L8728" s="404"/>
      <c r="M8728" s="404"/>
      <c r="N8728" s="404"/>
      <c r="O8728" s="404"/>
      <c r="P8728" s="404"/>
      <c r="Q8728" s="404"/>
      <c r="R8728" s="404"/>
      <c r="S8728" s="404"/>
      <c r="T8728" s="404"/>
    </row>
    <row r="8729" spans="12:20" ht="16.8">
      <c r="L8729" s="404"/>
      <c r="M8729" s="404"/>
      <c r="N8729" s="404"/>
      <c r="O8729" s="404"/>
      <c r="P8729" s="404"/>
      <c r="Q8729" s="404"/>
      <c r="R8729" s="404"/>
      <c r="S8729" s="404"/>
      <c r="T8729" s="404"/>
    </row>
    <row r="8730" spans="12:20" ht="16.8">
      <c r="L8730" s="404"/>
      <c r="M8730" s="404"/>
      <c r="N8730" s="404"/>
      <c r="O8730" s="404"/>
      <c r="P8730" s="404"/>
      <c r="Q8730" s="404"/>
      <c r="R8730" s="404"/>
      <c r="S8730" s="404"/>
      <c r="T8730" s="404"/>
    </row>
    <row r="8731" spans="12:20" ht="16.8">
      <c r="L8731" s="404"/>
      <c r="M8731" s="404"/>
      <c r="N8731" s="404"/>
      <c r="O8731" s="404"/>
      <c r="P8731" s="404"/>
      <c r="Q8731" s="404"/>
      <c r="R8731" s="404"/>
      <c r="S8731" s="404"/>
      <c r="T8731" s="404"/>
    </row>
    <row r="8732" spans="12:20" ht="16.8">
      <c r="L8732" s="404"/>
      <c r="M8732" s="404"/>
      <c r="N8732" s="404"/>
      <c r="O8732" s="404"/>
      <c r="P8732" s="404"/>
      <c r="Q8732" s="404"/>
      <c r="R8732" s="404"/>
      <c r="S8732" s="404"/>
      <c r="T8732" s="404"/>
    </row>
    <row r="8733" spans="12:20" ht="16.8">
      <c r="L8733" s="404"/>
      <c r="M8733" s="404"/>
      <c r="N8733" s="404"/>
      <c r="O8733" s="404"/>
      <c r="P8733" s="404"/>
      <c r="Q8733" s="404"/>
      <c r="R8733" s="404"/>
      <c r="S8733" s="404"/>
      <c r="T8733" s="404"/>
    </row>
    <row r="8734" spans="12:20" ht="16.8">
      <c r="L8734" s="404"/>
      <c r="M8734" s="404"/>
      <c r="N8734" s="404"/>
      <c r="O8734" s="404"/>
      <c r="P8734" s="404"/>
      <c r="Q8734" s="404"/>
      <c r="R8734" s="404"/>
      <c r="S8734" s="404"/>
      <c r="T8734" s="404"/>
    </row>
    <row r="8735" spans="12:20" ht="16.8">
      <c r="L8735" s="404"/>
      <c r="M8735" s="404"/>
      <c r="N8735" s="404"/>
      <c r="O8735" s="404"/>
      <c r="P8735" s="404"/>
      <c r="Q8735" s="404"/>
      <c r="R8735" s="404"/>
      <c r="S8735" s="404"/>
      <c r="T8735" s="404"/>
    </row>
    <row r="8736" spans="12:20" ht="16.8">
      <c r="L8736" s="404"/>
      <c r="M8736" s="404"/>
      <c r="N8736" s="404"/>
      <c r="O8736" s="404"/>
      <c r="P8736" s="404"/>
      <c r="Q8736" s="404"/>
      <c r="R8736" s="404"/>
      <c r="S8736" s="404"/>
      <c r="T8736" s="404"/>
    </row>
    <row r="8737" spans="12:20" ht="16.8">
      <c r="L8737" s="404"/>
      <c r="M8737" s="404"/>
      <c r="N8737" s="404"/>
      <c r="O8737" s="404"/>
      <c r="P8737" s="404"/>
      <c r="Q8737" s="404"/>
      <c r="R8737" s="404"/>
      <c r="S8737" s="404"/>
      <c r="T8737" s="404"/>
    </row>
    <row r="8738" spans="12:20" ht="16.8">
      <c r="L8738" s="404"/>
      <c r="M8738" s="404"/>
      <c r="N8738" s="404"/>
      <c r="O8738" s="404"/>
      <c r="P8738" s="404"/>
      <c r="Q8738" s="404"/>
      <c r="R8738" s="404"/>
      <c r="S8738" s="404"/>
      <c r="T8738" s="404"/>
    </row>
    <row r="8739" spans="12:20" ht="16.8">
      <c r="L8739" s="404"/>
      <c r="M8739" s="404"/>
      <c r="N8739" s="404"/>
      <c r="O8739" s="404"/>
      <c r="P8739" s="404"/>
      <c r="Q8739" s="404"/>
      <c r="R8739" s="404"/>
      <c r="S8739" s="404"/>
      <c r="T8739" s="404"/>
    </row>
    <row r="8740" spans="12:20" ht="16.8">
      <c r="L8740" s="404"/>
      <c r="M8740" s="404"/>
      <c r="N8740" s="404"/>
      <c r="O8740" s="404"/>
      <c r="P8740" s="404"/>
      <c r="Q8740" s="404"/>
      <c r="R8740" s="404"/>
      <c r="S8740" s="404"/>
      <c r="T8740" s="404"/>
    </row>
    <row r="8741" spans="12:20" ht="16.8">
      <c r="L8741" s="404"/>
      <c r="M8741" s="404"/>
      <c r="N8741" s="404"/>
      <c r="O8741" s="404"/>
      <c r="P8741" s="404"/>
      <c r="Q8741" s="404"/>
      <c r="R8741" s="404"/>
      <c r="S8741" s="404"/>
      <c r="T8741" s="404"/>
    </row>
    <row r="8742" spans="12:20" ht="16.8">
      <c r="L8742" s="404"/>
      <c r="M8742" s="404"/>
      <c r="N8742" s="404"/>
      <c r="O8742" s="404"/>
      <c r="P8742" s="404"/>
      <c r="Q8742" s="404"/>
      <c r="R8742" s="404"/>
      <c r="S8742" s="404"/>
      <c r="T8742" s="404"/>
    </row>
    <row r="8743" spans="12:20" ht="16.8">
      <c r="L8743" s="404"/>
      <c r="M8743" s="404"/>
      <c r="N8743" s="404"/>
      <c r="O8743" s="404"/>
      <c r="P8743" s="404"/>
      <c r="Q8743" s="404"/>
      <c r="R8743" s="404"/>
      <c r="S8743" s="404"/>
      <c r="T8743" s="404"/>
    </row>
    <row r="8744" spans="12:20" ht="16.8">
      <c r="L8744" s="404"/>
      <c r="M8744" s="404"/>
      <c r="N8744" s="404"/>
      <c r="O8744" s="404"/>
      <c r="P8744" s="404"/>
      <c r="Q8744" s="404"/>
      <c r="R8744" s="404"/>
      <c r="S8744" s="404"/>
      <c r="T8744" s="404"/>
    </row>
    <row r="8745" spans="12:20" ht="16.8">
      <c r="L8745" s="404"/>
      <c r="M8745" s="404"/>
      <c r="N8745" s="404"/>
      <c r="O8745" s="404"/>
      <c r="P8745" s="404"/>
      <c r="Q8745" s="404"/>
      <c r="R8745" s="404"/>
      <c r="S8745" s="404"/>
      <c r="T8745" s="404"/>
    </row>
    <row r="8746" spans="12:20" ht="16.8">
      <c r="L8746" s="404"/>
      <c r="M8746" s="404"/>
      <c r="N8746" s="404"/>
      <c r="O8746" s="404"/>
      <c r="P8746" s="404"/>
      <c r="Q8746" s="404"/>
      <c r="R8746" s="404"/>
      <c r="S8746" s="404"/>
      <c r="T8746" s="404"/>
    </row>
    <row r="8747" spans="12:20" ht="16.8">
      <c r="L8747" s="404"/>
      <c r="M8747" s="404"/>
      <c r="N8747" s="404"/>
      <c r="O8747" s="404"/>
      <c r="P8747" s="404"/>
      <c r="Q8747" s="404"/>
      <c r="R8747" s="404"/>
      <c r="S8747" s="404"/>
      <c r="T8747" s="404"/>
    </row>
    <row r="8748" spans="12:20" ht="16.8">
      <c r="L8748" s="404"/>
      <c r="M8748" s="404"/>
      <c r="N8748" s="404"/>
      <c r="O8748" s="404"/>
      <c r="P8748" s="404"/>
      <c r="Q8748" s="404"/>
      <c r="R8748" s="404"/>
      <c r="S8748" s="404"/>
      <c r="T8748" s="404"/>
    </row>
    <row r="8749" spans="12:20" ht="16.8">
      <c r="L8749" s="404"/>
      <c r="M8749" s="404"/>
      <c r="N8749" s="404"/>
      <c r="O8749" s="404"/>
      <c r="P8749" s="404"/>
      <c r="Q8749" s="404"/>
      <c r="R8749" s="404"/>
      <c r="S8749" s="404"/>
      <c r="T8749" s="404"/>
    </row>
    <row r="8750" spans="12:20" ht="16.8">
      <c r="L8750" s="404"/>
      <c r="M8750" s="404"/>
      <c r="N8750" s="404"/>
      <c r="O8750" s="404"/>
      <c r="P8750" s="404"/>
      <c r="Q8750" s="404"/>
      <c r="R8750" s="404"/>
      <c r="S8750" s="404"/>
      <c r="T8750" s="404"/>
    </row>
    <row r="8751" spans="12:20" ht="16.8">
      <c r="L8751" s="404"/>
      <c r="M8751" s="404"/>
      <c r="N8751" s="404"/>
      <c r="O8751" s="404"/>
      <c r="P8751" s="404"/>
      <c r="Q8751" s="404"/>
      <c r="R8751" s="404"/>
      <c r="S8751" s="404"/>
      <c r="T8751" s="404"/>
    </row>
    <row r="8752" spans="12:20" ht="16.8">
      <c r="L8752" s="404"/>
      <c r="M8752" s="404"/>
      <c r="N8752" s="404"/>
      <c r="O8752" s="404"/>
      <c r="P8752" s="404"/>
      <c r="Q8752" s="404"/>
      <c r="R8752" s="404"/>
      <c r="S8752" s="404"/>
      <c r="T8752" s="404"/>
    </row>
    <row r="8753" spans="12:20" ht="16.8">
      <c r="L8753" s="404"/>
      <c r="M8753" s="404"/>
      <c r="N8753" s="404"/>
      <c r="O8753" s="404"/>
      <c r="P8753" s="404"/>
      <c r="Q8753" s="404"/>
      <c r="R8753" s="404"/>
      <c r="S8753" s="404"/>
      <c r="T8753" s="404"/>
    </row>
    <row r="8754" spans="12:20" ht="16.8">
      <c r="L8754" s="404"/>
      <c r="M8754" s="404"/>
      <c r="N8754" s="404"/>
      <c r="O8754" s="404"/>
      <c r="P8754" s="404"/>
      <c r="Q8754" s="404"/>
      <c r="R8754" s="404"/>
      <c r="S8754" s="404"/>
      <c r="T8754" s="404"/>
    </row>
    <row r="8755" spans="12:20" ht="16.8">
      <c r="L8755" s="404"/>
      <c r="M8755" s="404"/>
      <c r="N8755" s="404"/>
      <c r="O8755" s="404"/>
      <c r="P8755" s="404"/>
      <c r="Q8755" s="404"/>
      <c r="R8755" s="404"/>
      <c r="S8755" s="404"/>
      <c r="T8755" s="404"/>
    </row>
    <row r="8756" spans="12:20" ht="16.8">
      <c r="L8756" s="404"/>
      <c r="M8756" s="404"/>
      <c r="N8756" s="404"/>
      <c r="O8756" s="404"/>
      <c r="P8756" s="404"/>
      <c r="Q8756" s="404"/>
      <c r="R8756" s="404"/>
      <c r="S8756" s="404"/>
      <c r="T8756" s="404"/>
    </row>
    <row r="8757" spans="12:20" ht="16.8">
      <c r="L8757" s="404"/>
      <c r="M8757" s="404"/>
      <c r="N8757" s="404"/>
      <c r="O8757" s="404"/>
      <c r="P8757" s="404"/>
      <c r="Q8757" s="404"/>
      <c r="R8757" s="404"/>
      <c r="S8757" s="404"/>
      <c r="T8757" s="404"/>
    </row>
    <row r="8758" spans="12:20" ht="16.8">
      <c r="L8758" s="404"/>
      <c r="M8758" s="404"/>
      <c r="N8758" s="404"/>
      <c r="O8758" s="404"/>
      <c r="P8758" s="404"/>
      <c r="Q8758" s="404"/>
      <c r="R8758" s="404"/>
      <c r="S8758" s="404"/>
      <c r="T8758" s="404"/>
    </row>
    <row r="8759" spans="12:20" ht="16.8">
      <c r="L8759" s="404"/>
      <c r="M8759" s="404"/>
      <c r="N8759" s="404"/>
      <c r="O8759" s="404"/>
      <c r="P8759" s="404"/>
      <c r="Q8759" s="404"/>
      <c r="R8759" s="404"/>
      <c r="S8759" s="404"/>
      <c r="T8759" s="404"/>
    </row>
    <row r="8760" spans="12:20" ht="16.8">
      <c r="L8760" s="404"/>
      <c r="M8760" s="404"/>
      <c r="N8760" s="404"/>
      <c r="O8760" s="404"/>
      <c r="P8760" s="404"/>
      <c r="Q8760" s="404"/>
      <c r="R8760" s="404"/>
      <c r="S8760" s="404"/>
      <c r="T8760" s="404"/>
    </row>
    <row r="8761" spans="12:20" ht="16.8">
      <c r="L8761" s="404"/>
      <c r="M8761" s="404"/>
      <c r="N8761" s="404"/>
      <c r="O8761" s="404"/>
      <c r="P8761" s="404"/>
      <c r="Q8761" s="404"/>
      <c r="R8761" s="404"/>
      <c r="S8761" s="404"/>
      <c r="T8761" s="404"/>
    </row>
    <row r="8762" spans="12:20" ht="16.8">
      <c r="L8762" s="404"/>
      <c r="M8762" s="404"/>
      <c r="N8762" s="404"/>
      <c r="O8762" s="404"/>
      <c r="P8762" s="404"/>
      <c r="Q8762" s="404"/>
      <c r="R8762" s="404"/>
      <c r="S8762" s="404"/>
      <c r="T8762" s="404"/>
    </row>
    <row r="8763" spans="12:20" ht="16.8">
      <c r="L8763" s="404"/>
      <c r="M8763" s="404"/>
      <c r="N8763" s="404"/>
      <c r="O8763" s="404"/>
      <c r="P8763" s="404"/>
      <c r="Q8763" s="404"/>
      <c r="R8763" s="404"/>
      <c r="S8763" s="404"/>
      <c r="T8763" s="404"/>
    </row>
    <row r="8764" spans="12:20" ht="16.8">
      <c r="L8764" s="404"/>
      <c r="M8764" s="404"/>
      <c r="N8764" s="404"/>
      <c r="O8764" s="404"/>
      <c r="P8764" s="404"/>
      <c r="Q8764" s="404"/>
      <c r="R8764" s="404"/>
      <c r="S8764" s="404"/>
      <c r="T8764" s="404"/>
    </row>
    <row r="8765" spans="12:20" ht="16.8">
      <c r="L8765" s="404"/>
      <c r="M8765" s="404"/>
      <c r="N8765" s="404"/>
      <c r="O8765" s="404"/>
      <c r="P8765" s="404"/>
      <c r="Q8765" s="404"/>
      <c r="R8765" s="404"/>
      <c r="S8765" s="404"/>
      <c r="T8765" s="404"/>
    </row>
    <row r="8766" spans="12:20" ht="16.8">
      <c r="L8766" s="404"/>
      <c r="M8766" s="404"/>
      <c r="N8766" s="404"/>
      <c r="O8766" s="404"/>
      <c r="P8766" s="404"/>
      <c r="Q8766" s="404"/>
      <c r="R8766" s="404"/>
      <c r="S8766" s="404"/>
      <c r="T8766" s="404"/>
    </row>
    <row r="8767" spans="12:20" ht="16.8">
      <c r="L8767" s="404"/>
      <c r="M8767" s="404"/>
      <c r="N8767" s="404"/>
      <c r="O8767" s="404"/>
      <c r="P8767" s="404"/>
      <c r="Q8767" s="404"/>
      <c r="R8767" s="404"/>
      <c r="S8767" s="404"/>
      <c r="T8767" s="404"/>
    </row>
    <row r="8768" spans="12:20" ht="16.8">
      <c r="L8768" s="404"/>
      <c r="M8768" s="404"/>
      <c r="N8768" s="404"/>
      <c r="O8768" s="404"/>
      <c r="P8768" s="404"/>
      <c r="Q8768" s="404"/>
      <c r="R8768" s="404"/>
      <c r="S8768" s="404"/>
      <c r="T8768" s="404"/>
    </row>
    <row r="8769" spans="12:20" ht="16.8">
      <c r="L8769" s="404"/>
      <c r="M8769" s="404"/>
      <c r="N8769" s="404"/>
      <c r="O8769" s="404"/>
      <c r="P8769" s="404"/>
      <c r="Q8769" s="404"/>
      <c r="R8769" s="404"/>
      <c r="S8769" s="404"/>
      <c r="T8769" s="404"/>
    </row>
    <row r="8770" spans="12:20" ht="16.8">
      <c r="L8770" s="404"/>
      <c r="M8770" s="404"/>
      <c r="N8770" s="404"/>
      <c r="O8770" s="404"/>
      <c r="P8770" s="404"/>
      <c r="Q8770" s="404"/>
      <c r="R8770" s="404"/>
      <c r="S8770" s="404"/>
      <c r="T8770" s="404"/>
    </row>
    <row r="8771" spans="12:20" ht="16.8">
      <c r="L8771" s="404"/>
      <c r="M8771" s="404"/>
      <c r="N8771" s="404"/>
      <c r="O8771" s="404"/>
      <c r="P8771" s="404"/>
      <c r="Q8771" s="404"/>
      <c r="R8771" s="404"/>
      <c r="S8771" s="404"/>
      <c r="T8771" s="404"/>
    </row>
    <row r="8772" spans="12:20" ht="16.8">
      <c r="L8772" s="404"/>
      <c r="M8772" s="404"/>
      <c r="N8772" s="404"/>
      <c r="O8772" s="404"/>
      <c r="P8772" s="404"/>
      <c r="Q8772" s="404"/>
      <c r="R8772" s="404"/>
      <c r="S8772" s="404"/>
      <c r="T8772" s="404"/>
    </row>
    <row r="8773" spans="12:20" ht="16.8">
      <c r="L8773" s="404"/>
      <c r="M8773" s="404"/>
      <c r="N8773" s="404"/>
      <c r="O8773" s="404"/>
      <c r="P8773" s="404"/>
      <c r="Q8773" s="404"/>
      <c r="R8773" s="404"/>
      <c r="S8773" s="404"/>
      <c r="T8773" s="404"/>
    </row>
    <row r="8774" spans="12:20" ht="16.8">
      <c r="L8774" s="404"/>
      <c r="M8774" s="404"/>
      <c r="N8774" s="404"/>
      <c r="O8774" s="404"/>
      <c r="P8774" s="404"/>
      <c r="Q8774" s="404"/>
      <c r="R8774" s="404"/>
      <c r="S8774" s="404"/>
      <c r="T8774" s="404"/>
    </row>
    <row r="8775" spans="12:20" ht="16.8">
      <c r="L8775" s="404"/>
      <c r="M8775" s="404"/>
      <c r="N8775" s="404"/>
      <c r="O8775" s="404"/>
      <c r="P8775" s="404"/>
      <c r="Q8775" s="404"/>
      <c r="R8775" s="404"/>
      <c r="S8775" s="404"/>
      <c r="T8775" s="404"/>
    </row>
    <row r="8776" spans="12:20" ht="16.8">
      <c r="L8776" s="404"/>
      <c r="M8776" s="404"/>
      <c r="N8776" s="404"/>
      <c r="O8776" s="404"/>
      <c r="P8776" s="404"/>
      <c r="Q8776" s="404"/>
      <c r="R8776" s="404"/>
      <c r="S8776" s="404"/>
      <c r="T8776" s="404"/>
    </row>
    <row r="8777" spans="12:20" ht="16.8">
      <c r="L8777" s="404"/>
      <c r="M8777" s="404"/>
      <c r="N8777" s="404"/>
      <c r="O8777" s="404"/>
      <c r="P8777" s="404"/>
      <c r="Q8777" s="404"/>
      <c r="R8777" s="404"/>
      <c r="S8777" s="404"/>
      <c r="T8777" s="404"/>
    </row>
    <row r="8778" spans="12:20" ht="16.8">
      <c r="L8778" s="404"/>
      <c r="M8778" s="404"/>
      <c r="N8778" s="404"/>
      <c r="O8778" s="404"/>
      <c r="P8778" s="404"/>
      <c r="Q8778" s="404"/>
      <c r="R8778" s="404"/>
      <c r="S8778" s="404"/>
      <c r="T8778" s="404"/>
    </row>
    <row r="8779" spans="12:20" ht="16.8">
      <c r="L8779" s="404"/>
      <c r="M8779" s="404"/>
      <c r="N8779" s="404"/>
      <c r="O8779" s="404"/>
      <c r="P8779" s="404"/>
      <c r="Q8779" s="404"/>
      <c r="R8779" s="404"/>
      <c r="S8779" s="404"/>
      <c r="T8779" s="404"/>
    </row>
    <row r="8780" spans="12:20" ht="16.8">
      <c r="L8780" s="404"/>
      <c r="M8780" s="404"/>
      <c r="N8780" s="404"/>
      <c r="O8780" s="404"/>
      <c r="P8780" s="404"/>
      <c r="Q8780" s="404"/>
      <c r="R8780" s="404"/>
      <c r="S8780" s="404"/>
      <c r="T8780" s="404"/>
    </row>
    <row r="8781" spans="12:20" ht="16.8">
      <c r="L8781" s="404"/>
      <c r="M8781" s="404"/>
      <c r="N8781" s="404"/>
      <c r="O8781" s="404"/>
      <c r="P8781" s="404"/>
      <c r="Q8781" s="404"/>
      <c r="R8781" s="404"/>
      <c r="S8781" s="404"/>
      <c r="T8781" s="404"/>
    </row>
    <row r="8782" spans="12:20" ht="16.8">
      <c r="L8782" s="404"/>
      <c r="M8782" s="404"/>
      <c r="N8782" s="404"/>
      <c r="O8782" s="404"/>
      <c r="P8782" s="404"/>
      <c r="Q8782" s="404"/>
      <c r="R8782" s="404"/>
      <c r="S8782" s="404"/>
      <c r="T8782" s="404"/>
    </row>
    <row r="8783" spans="12:20" ht="16.8">
      <c r="L8783" s="404"/>
      <c r="M8783" s="404"/>
      <c r="N8783" s="404"/>
      <c r="O8783" s="404"/>
      <c r="P8783" s="404"/>
      <c r="Q8783" s="404"/>
      <c r="R8783" s="404"/>
      <c r="S8783" s="404"/>
      <c r="T8783" s="404"/>
    </row>
    <row r="8784" spans="12:20" ht="16.8">
      <c r="L8784" s="404"/>
      <c r="M8784" s="404"/>
      <c r="N8784" s="404"/>
      <c r="O8784" s="404"/>
      <c r="P8784" s="404"/>
      <c r="Q8784" s="404"/>
      <c r="R8784" s="404"/>
      <c r="S8784" s="404"/>
      <c r="T8784" s="404"/>
    </row>
    <row r="8785" spans="12:20" ht="16.8">
      <c r="L8785" s="404"/>
      <c r="M8785" s="404"/>
      <c r="N8785" s="404"/>
      <c r="O8785" s="404"/>
      <c r="P8785" s="404"/>
      <c r="Q8785" s="404"/>
      <c r="R8785" s="404"/>
      <c r="S8785" s="404"/>
      <c r="T8785" s="404"/>
    </row>
    <row r="8786" spans="12:20" ht="16.8">
      <c r="L8786" s="404"/>
      <c r="M8786" s="404"/>
      <c r="N8786" s="404"/>
      <c r="O8786" s="404"/>
      <c r="P8786" s="404"/>
      <c r="Q8786" s="404"/>
      <c r="R8786" s="404"/>
      <c r="S8786" s="404"/>
      <c r="T8786" s="404"/>
    </row>
    <row r="8787" spans="12:20" ht="16.8">
      <c r="L8787" s="404"/>
      <c r="M8787" s="404"/>
      <c r="N8787" s="404"/>
      <c r="O8787" s="404"/>
      <c r="P8787" s="404"/>
      <c r="Q8787" s="404"/>
      <c r="R8787" s="404"/>
      <c r="S8787" s="404"/>
      <c r="T8787" s="404"/>
    </row>
    <row r="8788" spans="12:20" ht="16.8">
      <c r="L8788" s="404"/>
      <c r="M8788" s="404"/>
      <c r="N8788" s="404"/>
      <c r="O8788" s="404"/>
      <c r="P8788" s="404"/>
      <c r="Q8788" s="404"/>
      <c r="R8788" s="404"/>
      <c r="S8788" s="404"/>
      <c r="T8788" s="404"/>
    </row>
    <row r="8789" spans="12:20" ht="16.8">
      <c r="L8789" s="404"/>
      <c r="M8789" s="404"/>
      <c r="N8789" s="404"/>
      <c r="O8789" s="404"/>
      <c r="P8789" s="404"/>
      <c r="Q8789" s="404"/>
      <c r="R8789" s="404"/>
      <c r="S8789" s="404"/>
      <c r="T8789" s="404"/>
    </row>
    <row r="8790" spans="12:20" ht="16.8">
      <c r="L8790" s="404"/>
      <c r="M8790" s="404"/>
      <c r="N8790" s="404"/>
      <c r="O8790" s="404"/>
      <c r="P8790" s="404"/>
      <c r="Q8790" s="404"/>
      <c r="R8790" s="404"/>
      <c r="S8790" s="404"/>
      <c r="T8790" s="404"/>
    </row>
    <row r="8791" spans="12:20" ht="16.8">
      <c r="L8791" s="404"/>
      <c r="M8791" s="404"/>
      <c r="N8791" s="404"/>
      <c r="O8791" s="404"/>
      <c r="P8791" s="404"/>
      <c r="Q8791" s="404"/>
      <c r="R8791" s="404"/>
      <c r="S8791" s="404"/>
      <c r="T8791" s="404"/>
    </row>
    <row r="8792" spans="12:20" ht="16.8">
      <c r="L8792" s="404"/>
      <c r="M8792" s="404"/>
      <c r="N8792" s="404"/>
      <c r="O8792" s="404"/>
      <c r="P8792" s="404"/>
      <c r="Q8792" s="404"/>
      <c r="R8792" s="404"/>
      <c r="S8792" s="404"/>
      <c r="T8792" s="404"/>
    </row>
    <row r="8793" spans="12:20" ht="16.8">
      <c r="L8793" s="404"/>
      <c r="M8793" s="404"/>
      <c r="N8793" s="404"/>
      <c r="O8793" s="404"/>
      <c r="P8793" s="404"/>
      <c r="Q8793" s="404"/>
      <c r="R8793" s="404"/>
      <c r="S8793" s="404"/>
      <c r="T8793" s="404"/>
    </row>
    <row r="8794" spans="12:20" ht="16.8">
      <c r="L8794" s="404"/>
      <c r="M8794" s="404"/>
      <c r="N8794" s="404"/>
      <c r="O8794" s="404"/>
      <c r="P8794" s="404"/>
      <c r="Q8794" s="404"/>
      <c r="R8794" s="404"/>
      <c r="S8794" s="404"/>
      <c r="T8794" s="404"/>
    </row>
    <row r="8795" spans="12:20" ht="16.8">
      <c r="L8795" s="404"/>
      <c r="M8795" s="404"/>
      <c r="N8795" s="404"/>
      <c r="O8795" s="404"/>
      <c r="P8795" s="404"/>
      <c r="Q8795" s="404"/>
      <c r="R8795" s="404"/>
      <c r="S8795" s="404"/>
      <c r="T8795" s="404"/>
    </row>
    <row r="8796" spans="12:20" ht="16.8">
      <c r="L8796" s="404"/>
      <c r="M8796" s="404"/>
      <c r="N8796" s="404"/>
      <c r="O8796" s="404"/>
      <c r="P8796" s="404"/>
      <c r="Q8796" s="404"/>
      <c r="R8796" s="404"/>
      <c r="S8796" s="404"/>
      <c r="T8796" s="404"/>
    </row>
    <row r="8797" spans="12:20" ht="16.8">
      <c r="L8797" s="404"/>
      <c r="M8797" s="404"/>
      <c r="N8797" s="404"/>
      <c r="O8797" s="404"/>
      <c r="P8797" s="404"/>
      <c r="Q8797" s="404"/>
      <c r="R8797" s="404"/>
      <c r="S8797" s="404"/>
      <c r="T8797" s="404"/>
    </row>
    <row r="8798" spans="12:20" ht="16.8">
      <c r="L8798" s="404"/>
      <c r="M8798" s="404"/>
      <c r="N8798" s="404"/>
      <c r="O8798" s="404"/>
      <c r="P8798" s="404"/>
      <c r="Q8798" s="404"/>
      <c r="R8798" s="404"/>
      <c r="S8798" s="404"/>
      <c r="T8798" s="404"/>
    </row>
    <row r="8799" spans="12:20" ht="16.8">
      <c r="L8799" s="404"/>
      <c r="M8799" s="404"/>
      <c r="N8799" s="404"/>
      <c r="O8799" s="404"/>
      <c r="P8799" s="404"/>
      <c r="Q8799" s="404"/>
      <c r="R8799" s="404"/>
      <c r="S8799" s="404"/>
      <c r="T8799" s="404"/>
    </row>
    <row r="8800" spans="12:20" ht="16.8">
      <c r="L8800" s="404"/>
      <c r="M8800" s="404"/>
      <c r="N8800" s="404"/>
      <c r="O8800" s="404"/>
      <c r="P8800" s="404"/>
      <c r="Q8800" s="404"/>
      <c r="R8800" s="404"/>
      <c r="S8800" s="404"/>
      <c r="T8800" s="404"/>
    </row>
    <row r="8801" spans="12:20" ht="16.8">
      <c r="L8801" s="404"/>
      <c r="M8801" s="404"/>
      <c r="N8801" s="404"/>
      <c r="O8801" s="404"/>
      <c r="P8801" s="404"/>
      <c r="Q8801" s="404"/>
      <c r="R8801" s="404"/>
      <c r="S8801" s="404"/>
      <c r="T8801" s="404"/>
    </row>
    <row r="8802" spans="12:20" ht="16.8">
      <c r="L8802" s="404"/>
      <c r="M8802" s="404"/>
      <c r="N8802" s="404"/>
      <c r="O8802" s="404"/>
      <c r="P8802" s="404"/>
      <c r="Q8802" s="404"/>
      <c r="R8802" s="404"/>
      <c r="S8802" s="404"/>
      <c r="T8802" s="404"/>
    </row>
    <row r="8803" spans="12:20" ht="16.8">
      <c r="L8803" s="404"/>
      <c r="M8803" s="404"/>
      <c r="N8803" s="404"/>
      <c r="O8803" s="404"/>
      <c r="P8803" s="404"/>
      <c r="Q8803" s="404"/>
      <c r="R8803" s="404"/>
      <c r="S8803" s="404"/>
      <c r="T8803" s="404"/>
    </row>
    <row r="8804" spans="12:20" ht="16.8">
      <c r="L8804" s="404"/>
      <c r="M8804" s="404"/>
      <c r="N8804" s="404"/>
      <c r="O8804" s="404"/>
      <c r="P8804" s="404"/>
      <c r="Q8804" s="404"/>
      <c r="R8804" s="404"/>
      <c r="S8804" s="404"/>
      <c r="T8804" s="404"/>
    </row>
    <row r="8805" spans="12:20" ht="16.8">
      <c r="L8805" s="404"/>
      <c r="M8805" s="404"/>
      <c r="N8805" s="404"/>
      <c r="O8805" s="404"/>
      <c r="P8805" s="404"/>
      <c r="Q8805" s="404"/>
      <c r="R8805" s="404"/>
      <c r="S8805" s="404"/>
      <c r="T8805" s="404"/>
    </row>
    <row r="8806" spans="12:20" ht="16.8">
      <c r="L8806" s="404"/>
      <c r="M8806" s="404"/>
      <c r="N8806" s="404"/>
      <c r="O8806" s="404"/>
      <c r="P8806" s="404"/>
      <c r="Q8806" s="404"/>
      <c r="R8806" s="404"/>
      <c r="S8806" s="404"/>
      <c r="T8806" s="404"/>
    </row>
    <row r="8807" spans="12:20" ht="16.8">
      <c r="L8807" s="404"/>
      <c r="M8807" s="404"/>
      <c r="N8807" s="404"/>
      <c r="O8807" s="404"/>
      <c r="P8807" s="404"/>
      <c r="Q8807" s="404"/>
      <c r="R8807" s="404"/>
      <c r="S8807" s="404"/>
      <c r="T8807" s="404"/>
    </row>
    <row r="8808" spans="12:20" ht="16.8">
      <c r="L8808" s="404"/>
      <c r="M8808" s="404"/>
      <c r="N8808" s="404"/>
      <c r="O8808" s="404"/>
      <c r="P8808" s="404"/>
      <c r="Q8808" s="404"/>
      <c r="R8808" s="404"/>
      <c r="S8808" s="404"/>
      <c r="T8808" s="404"/>
    </row>
    <row r="8809" spans="12:20" ht="16.8">
      <c r="L8809" s="404"/>
      <c r="M8809" s="404"/>
      <c r="N8809" s="404"/>
      <c r="O8809" s="404"/>
      <c r="P8809" s="404"/>
      <c r="Q8809" s="404"/>
      <c r="R8809" s="404"/>
      <c r="S8809" s="404"/>
      <c r="T8809" s="404"/>
    </row>
    <row r="8810" spans="12:20" ht="16.8">
      <c r="L8810" s="404"/>
      <c r="M8810" s="404"/>
      <c r="N8810" s="404"/>
      <c r="O8810" s="404"/>
      <c r="P8810" s="404"/>
      <c r="Q8810" s="404"/>
      <c r="R8810" s="404"/>
      <c r="S8810" s="404"/>
      <c r="T8810" s="404"/>
    </row>
    <row r="8811" spans="12:20" ht="16.8">
      <c r="L8811" s="404"/>
      <c r="M8811" s="404"/>
      <c r="N8811" s="404"/>
      <c r="O8811" s="404"/>
      <c r="P8811" s="404"/>
      <c r="Q8811" s="404"/>
      <c r="R8811" s="404"/>
      <c r="S8811" s="404"/>
      <c r="T8811" s="404"/>
    </row>
    <row r="8812" spans="12:20" ht="16.8">
      <c r="L8812" s="404"/>
      <c r="M8812" s="404"/>
      <c r="N8812" s="404"/>
      <c r="O8812" s="404"/>
      <c r="P8812" s="404"/>
      <c r="Q8812" s="404"/>
      <c r="R8812" s="404"/>
      <c r="S8812" s="404"/>
      <c r="T8812" s="404"/>
    </row>
    <row r="8813" spans="12:20" ht="16.8">
      <c r="L8813" s="404"/>
      <c r="M8813" s="404"/>
      <c r="N8813" s="404"/>
      <c r="O8813" s="404"/>
      <c r="P8813" s="404"/>
      <c r="Q8813" s="404"/>
      <c r="R8813" s="404"/>
      <c r="S8813" s="404"/>
      <c r="T8813" s="404"/>
    </row>
    <row r="8814" spans="12:20" ht="16.8">
      <c r="L8814" s="404"/>
      <c r="M8814" s="404"/>
      <c r="N8814" s="404"/>
      <c r="O8814" s="404"/>
      <c r="P8814" s="404"/>
      <c r="Q8814" s="404"/>
      <c r="R8814" s="404"/>
      <c r="S8814" s="404"/>
      <c r="T8814" s="404"/>
    </row>
    <row r="8815" spans="12:20" ht="16.8">
      <c r="L8815" s="404"/>
      <c r="M8815" s="404"/>
      <c r="N8815" s="404"/>
      <c r="O8815" s="404"/>
      <c r="P8815" s="404"/>
      <c r="Q8815" s="404"/>
      <c r="R8815" s="404"/>
      <c r="S8815" s="404"/>
      <c r="T8815" s="404"/>
    </row>
    <row r="8816" spans="12:20" ht="16.8">
      <c r="L8816" s="404"/>
      <c r="M8816" s="404"/>
      <c r="N8816" s="404"/>
      <c r="O8816" s="404"/>
      <c r="P8816" s="404"/>
      <c r="Q8816" s="404"/>
      <c r="R8816" s="404"/>
      <c r="S8816" s="404"/>
      <c r="T8816" s="404"/>
    </row>
    <row r="8817" spans="12:20" ht="16.8">
      <c r="L8817" s="404"/>
      <c r="M8817" s="404"/>
      <c r="N8817" s="404"/>
      <c r="O8817" s="404"/>
      <c r="P8817" s="404"/>
      <c r="Q8817" s="404"/>
      <c r="R8817" s="404"/>
      <c r="S8817" s="404"/>
      <c r="T8817" s="404"/>
    </row>
    <row r="8818" spans="12:20" ht="16.8">
      <c r="L8818" s="404"/>
      <c r="M8818" s="404"/>
      <c r="N8818" s="404"/>
      <c r="O8818" s="404"/>
      <c r="P8818" s="404"/>
      <c r="Q8818" s="404"/>
      <c r="R8818" s="404"/>
      <c r="S8818" s="404"/>
      <c r="T8818" s="404"/>
    </row>
    <row r="8819" spans="12:20" ht="16.8">
      <c r="L8819" s="404"/>
      <c r="M8819" s="404"/>
      <c r="N8819" s="404"/>
      <c r="O8819" s="404"/>
      <c r="P8819" s="404"/>
      <c r="Q8819" s="404"/>
      <c r="R8819" s="404"/>
      <c r="S8819" s="404"/>
      <c r="T8819" s="404"/>
    </row>
    <row r="8820" spans="12:20" ht="16.8">
      <c r="L8820" s="404"/>
      <c r="M8820" s="404"/>
      <c r="N8820" s="404"/>
      <c r="O8820" s="404"/>
      <c r="P8820" s="404"/>
      <c r="Q8820" s="404"/>
      <c r="R8820" s="404"/>
      <c r="S8820" s="404"/>
      <c r="T8820" s="404"/>
    </row>
    <row r="8821" spans="12:20" ht="16.8">
      <c r="L8821" s="404"/>
      <c r="M8821" s="404"/>
      <c r="N8821" s="404"/>
      <c r="O8821" s="404"/>
      <c r="P8821" s="404"/>
      <c r="Q8821" s="404"/>
      <c r="R8821" s="404"/>
      <c r="S8821" s="404"/>
      <c r="T8821" s="404"/>
    </row>
    <row r="8822" spans="12:20" ht="16.8">
      <c r="L8822" s="404"/>
      <c r="M8822" s="404"/>
      <c r="N8822" s="404"/>
      <c r="O8822" s="404"/>
      <c r="P8822" s="404"/>
      <c r="Q8822" s="404"/>
      <c r="R8822" s="404"/>
      <c r="S8822" s="404"/>
      <c r="T8822" s="404"/>
    </row>
    <row r="8823" spans="12:20" ht="16.8">
      <c r="L8823" s="404"/>
      <c r="M8823" s="404"/>
      <c r="N8823" s="404"/>
      <c r="O8823" s="404"/>
      <c r="P8823" s="404"/>
      <c r="Q8823" s="404"/>
      <c r="R8823" s="404"/>
      <c r="S8823" s="404"/>
      <c r="T8823" s="404"/>
    </row>
    <row r="8824" spans="12:20" ht="16.8">
      <c r="L8824" s="404"/>
      <c r="M8824" s="404"/>
      <c r="N8824" s="404"/>
      <c r="O8824" s="404"/>
      <c r="P8824" s="404"/>
      <c r="Q8824" s="404"/>
      <c r="R8824" s="404"/>
      <c r="S8824" s="404"/>
      <c r="T8824" s="404"/>
    </row>
    <row r="8825" spans="12:20" ht="16.8">
      <c r="L8825" s="404"/>
      <c r="M8825" s="404"/>
      <c r="N8825" s="404"/>
      <c r="O8825" s="404"/>
      <c r="P8825" s="404"/>
      <c r="Q8825" s="404"/>
      <c r="R8825" s="404"/>
      <c r="S8825" s="404"/>
      <c r="T8825" s="404"/>
    </row>
    <row r="8826" spans="12:20" ht="16.8">
      <c r="L8826" s="404"/>
      <c r="M8826" s="404"/>
      <c r="N8826" s="404"/>
      <c r="O8826" s="404"/>
      <c r="P8826" s="404"/>
      <c r="Q8826" s="404"/>
      <c r="R8826" s="404"/>
      <c r="S8826" s="404"/>
      <c r="T8826" s="404"/>
    </row>
    <row r="8827" spans="12:20" ht="16.8">
      <c r="L8827" s="404"/>
      <c r="M8827" s="404"/>
      <c r="N8827" s="404"/>
      <c r="O8827" s="404"/>
      <c r="P8827" s="404"/>
      <c r="Q8827" s="404"/>
      <c r="R8827" s="404"/>
      <c r="S8827" s="404"/>
      <c r="T8827" s="404"/>
    </row>
    <row r="8828" spans="12:20" ht="16.8">
      <c r="L8828" s="404"/>
      <c r="M8828" s="404"/>
      <c r="N8828" s="404"/>
      <c r="O8828" s="404"/>
      <c r="P8828" s="404"/>
      <c r="Q8828" s="404"/>
      <c r="R8828" s="404"/>
      <c r="S8828" s="404"/>
      <c r="T8828" s="404"/>
    </row>
    <row r="8829" spans="12:20" ht="16.8">
      <c r="L8829" s="404"/>
      <c r="M8829" s="404"/>
      <c r="N8829" s="404"/>
      <c r="O8829" s="404"/>
      <c r="P8829" s="404"/>
      <c r="Q8829" s="404"/>
      <c r="R8829" s="404"/>
      <c r="S8829" s="404"/>
      <c r="T8829" s="404"/>
    </row>
    <row r="8830" spans="12:20" ht="16.8">
      <c r="L8830" s="404"/>
      <c r="M8830" s="404"/>
      <c r="N8830" s="404"/>
      <c r="O8830" s="404"/>
      <c r="P8830" s="404"/>
      <c r="Q8830" s="404"/>
      <c r="R8830" s="404"/>
      <c r="S8830" s="404"/>
      <c r="T8830" s="404"/>
    </row>
    <row r="8831" spans="12:20" ht="16.8">
      <c r="L8831" s="404"/>
      <c r="M8831" s="404"/>
      <c r="N8831" s="404"/>
      <c r="O8831" s="404"/>
      <c r="P8831" s="404"/>
      <c r="Q8831" s="404"/>
      <c r="R8831" s="404"/>
      <c r="S8831" s="404"/>
      <c r="T8831" s="404"/>
    </row>
    <row r="8832" spans="12:20" ht="16.8">
      <c r="L8832" s="404"/>
      <c r="M8832" s="404"/>
      <c r="N8832" s="404"/>
      <c r="O8832" s="404"/>
      <c r="P8832" s="404"/>
      <c r="Q8832" s="404"/>
      <c r="R8832" s="404"/>
      <c r="S8832" s="404"/>
      <c r="T8832" s="404"/>
    </row>
    <row r="8833" spans="12:20" ht="16.8">
      <c r="L8833" s="404"/>
      <c r="M8833" s="404"/>
      <c r="N8833" s="404"/>
      <c r="O8833" s="404"/>
      <c r="P8833" s="404"/>
      <c r="Q8833" s="404"/>
      <c r="R8833" s="404"/>
      <c r="S8833" s="404"/>
      <c r="T8833" s="404"/>
    </row>
    <row r="8834" spans="12:20" ht="16.8">
      <c r="L8834" s="404"/>
      <c r="M8834" s="404"/>
      <c r="N8834" s="404"/>
      <c r="O8834" s="404"/>
      <c r="P8834" s="404"/>
      <c r="Q8834" s="404"/>
      <c r="R8834" s="404"/>
      <c r="S8834" s="404"/>
      <c r="T8834" s="404"/>
    </row>
    <row r="8835" spans="12:20" ht="16.8">
      <c r="L8835" s="404"/>
      <c r="M8835" s="404"/>
      <c r="N8835" s="404"/>
      <c r="O8835" s="404"/>
      <c r="P8835" s="404"/>
      <c r="Q8835" s="404"/>
      <c r="R8835" s="404"/>
      <c r="S8835" s="404"/>
      <c r="T8835" s="404"/>
    </row>
    <row r="8836" spans="12:20" ht="16.8">
      <c r="L8836" s="404"/>
      <c r="M8836" s="404"/>
      <c r="N8836" s="404"/>
      <c r="O8836" s="404"/>
      <c r="P8836" s="404"/>
      <c r="Q8836" s="404"/>
      <c r="R8836" s="404"/>
      <c r="S8836" s="404"/>
      <c r="T8836" s="404"/>
    </row>
    <row r="8837" spans="12:20" ht="16.8">
      <c r="L8837" s="404"/>
      <c r="M8837" s="404"/>
      <c r="N8837" s="404"/>
      <c r="O8837" s="404"/>
      <c r="P8837" s="404"/>
      <c r="Q8837" s="404"/>
      <c r="R8837" s="404"/>
      <c r="S8837" s="404"/>
      <c r="T8837" s="404"/>
    </row>
    <row r="8838" spans="12:20" ht="16.8">
      <c r="L8838" s="404"/>
      <c r="M8838" s="404"/>
      <c r="N8838" s="404"/>
      <c r="O8838" s="404"/>
      <c r="P8838" s="404"/>
      <c r="Q8838" s="404"/>
      <c r="R8838" s="404"/>
      <c r="S8838" s="404"/>
      <c r="T8838" s="404"/>
    </row>
    <row r="8839" spans="12:20" ht="16.8">
      <c r="L8839" s="404"/>
      <c r="M8839" s="404"/>
      <c r="N8839" s="404"/>
      <c r="O8839" s="404"/>
      <c r="P8839" s="404"/>
      <c r="Q8839" s="404"/>
      <c r="R8839" s="404"/>
      <c r="S8839" s="404"/>
      <c r="T8839" s="404"/>
    </row>
    <row r="8840" spans="12:20" ht="16.8">
      <c r="L8840" s="404"/>
      <c r="M8840" s="404"/>
      <c r="N8840" s="404"/>
      <c r="O8840" s="404"/>
      <c r="P8840" s="404"/>
      <c r="Q8840" s="404"/>
      <c r="R8840" s="404"/>
      <c r="S8840" s="404"/>
      <c r="T8840" s="404"/>
    </row>
    <row r="8841" spans="12:20" ht="16.8">
      <c r="L8841" s="404"/>
      <c r="M8841" s="404"/>
      <c r="N8841" s="404"/>
      <c r="O8841" s="404"/>
      <c r="P8841" s="404"/>
      <c r="Q8841" s="404"/>
      <c r="R8841" s="404"/>
      <c r="S8841" s="404"/>
      <c r="T8841" s="404"/>
    </row>
    <row r="8842" spans="12:20" ht="16.8">
      <c r="L8842" s="404"/>
      <c r="M8842" s="404"/>
      <c r="N8842" s="404"/>
      <c r="O8842" s="404"/>
      <c r="P8842" s="404"/>
      <c r="Q8842" s="404"/>
      <c r="R8842" s="404"/>
      <c r="S8842" s="404"/>
      <c r="T8842" s="404"/>
    </row>
    <row r="8843" spans="12:20" ht="16.8">
      <c r="L8843" s="404"/>
      <c r="M8843" s="404"/>
      <c r="N8843" s="404"/>
      <c r="O8843" s="404"/>
      <c r="P8843" s="404"/>
      <c r="Q8843" s="404"/>
      <c r="R8843" s="404"/>
      <c r="S8843" s="404"/>
      <c r="T8843" s="404"/>
    </row>
    <row r="8844" spans="12:20" ht="16.8">
      <c r="L8844" s="404"/>
      <c r="M8844" s="404"/>
      <c r="N8844" s="404"/>
      <c r="O8844" s="404"/>
      <c r="P8844" s="404"/>
      <c r="Q8844" s="404"/>
      <c r="R8844" s="404"/>
      <c r="S8844" s="404"/>
      <c r="T8844" s="404"/>
    </row>
    <row r="8845" spans="12:20" ht="16.8">
      <c r="L8845" s="404"/>
      <c r="M8845" s="404"/>
      <c r="N8845" s="404"/>
      <c r="O8845" s="404"/>
      <c r="P8845" s="404"/>
      <c r="Q8845" s="404"/>
      <c r="R8845" s="404"/>
      <c r="S8845" s="404"/>
      <c r="T8845" s="404"/>
    </row>
    <row r="8846" spans="12:20" ht="16.8">
      <c r="L8846" s="404"/>
      <c r="M8846" s="404"/>
      <c r="N8846" s="404"/>
      <c r="O8846" s="404"/>
      <c r="P8846" s="404"/>
      <c r="Q8846" s="404"/>
      <c r="R8846" s="404"/>
      <c r="S8846" s="404"/>
      <c r="T8846" s="404"/>
    </row>
    <row r="8847" spans="12:20" ht="16.8">
      <c r="L8847" s="404"/>
      <c r="M8847" s="404"/>
      <c r="N8847" s="404"/>
      <c r="O8847" s="404"/>
      <c r="P8847" s="404"/>
      <c r="Q8847" s="404"/>
      <c r="R8847" s="404"/>
      <c r="S8847" s="404"/>
      <c r="T8847" s="404"/>
    </row>
    <row r="8848" spans="12:20" ht="16.8">
      <c r="L8848" s="404"/>
      <c r="M8848" s="404"/>
      <c r="N8848" s="404"/>
      <c r="O8848" s="404"/>
      <c r="P8848" s="404"/>
      <c r="Q8848" s="404"/>
      <c r="R8848" s="404"/>
      <c r="S8848" s="404"/>
      <c r="T8848" s="404"/>
    </row>
    <row r="8849" spans="12:20" ht="16.8">
      <c r="L8849" s="404"/>
      <c r="M8849" s="404"/>
      <c r="N8849" s="404"/>
      <c r="O8849" s="404"/>
      <c r="P8849" s="404"/>
      <c r="Q8849" s="404"/>
      <c r="R8849" s="404"/>
      <c r="S8849" s="404"/>
      <c r="T8849" s="404"/>
    </row>
    <row r="8850" spans="12:20" ht="16.8">
      <c r="L8850" s="404"/>
      <c r="M8850" s="404"/>
      <c r="N8850" s="404"/>
      <c r="O8850" s="404"/>
      <c r="P8850" s="404"/>
      <c r="Q8850" s="404"/>
      <c r="R8850" s="404"/>
      <c r="S8850" s="404"/>
      <c r="T8850" s="404"/>
    </row>
    <row r="8851" spans="12:20" ht="16.8">
      <c r="L8851" s="404"/>
      <c r="M8851" s="404"/>
      <c r="N8851" s="404"/>
      <c r="O8851" s="404"/>
      <c r="P8851" s="404"/>
      <c r="Q8851" s="404"/>
      <c r="R8851" s="404"/>
      <c r="S8851" s="404"/>
      <c r="T8851" s="404"/>
    </row>
    <row r="8852" spans="12:20" ht="16.8">
      <c r="L8852" s="404"/>
      <c r="M8852" s="404"/>
      <c r="N8852" s="404"/>
      <c r="O8852" s="404"/>
      <c r="P8852" s="404"/>
      <c r="Q8852" s="404"/>
      <c r="R8852" s="404"/>
      <c r="S8852" s="404"/>
      <c r="T8852" s="404"/>
    </row>
    <row r="8853" spans="12:20" ht="16.8">
      <c r="L8853" s="404"/>
      <c r="M8853" s="404"/>
      <c r="N8853" s="404"/>
      <c r="O8853" s="404"/>
      <c r="P8853" s="404"/>
      <c r="Q8853" s="404"/>
      <c r="R8853" s="404"/>
      <c r="S8853" s="404"/>
      <c r="T8853" s="404"/>
    </row>
    <row r="8854" spans="12:20" ht="16.8">
      <c r="L8854" s="404"/>
      <c r="M8854" s="404"/>
      <c r="N8854" s="404"/>
      <c r="O8854" s="404"/>
      <c r="P8854" s="404"/>
      <c r="Q8854" s="404"/>
      <c r="R8854" s="404"/>
      <c r="S8854" s="404"/>
      <c r="T8854" s="404"/>
    </row>
    <row r="8855" spans="12:20" ht="16.8">
      <c r="L8855" s="404"/>
      <c r="M8855" s="404"/>
      <c r="N8855" s="404"/>
      <c r="O8855" s="404"/>
      <c r="P8855" s="404"/>
      <c r="Q8855" s="404"/>
      <c r="R8855" s="404"/>
      <c r="S8855" s="404"/>
      <c r="T8855" s="404"/>
    </row>
    <row r="8856" spans="12:20" ht="16.8">
      <c r="L8856" s="404"/>
      <c r="M8856" s="404"/>
      <c r="N8856" s="404"/>
      <c r="O8856" s="404"/>
      <c r="P8856" s="404"/>
      <c r="Q8856" s="404"/>
      <c r="R8856" s="404"/>
      <c r="S8856" s="404"/>
      <c r="T8856" s="404"/>
    </row>
    <row r="8857" spans="12:20" ht="16.8">
      <c r="L8857" s="404"/>
      <c r="M8857" s="404"/>
      <c r="N8857" s="404"/>
      <c r="O8857" s="404"/>
      <c r="P8857" s="404"/>
      <c r="Q8857" s="404"/>
      <c r="R8857" s="404"/>
      <c r="S8857" s="404"/>
      <c r="T8857" s="404"/>
    </row>
    <row r="8858" spans="12:20" ht="16.8">
      <c r="L8858" s="404"/>
      <c r="M8858" s="404"/>
      <c r="N8858" s="404"/>
      <c r="O8858" s="404"/>
      <c r="P8858" s="404"/>
      <c r="Q8858" s="404"/>
      <c r="R8858" s="404"/>
      <c r="S8858" s="404"/>
      <c r="T8858" s="404"/>
    </row>
    <row r="8859" spans="12:20" ht="16.8">
      <c r="L8859" s="404"/>
      <c r="M8859" s="404"/>
      <c r="N8859" s="404"/>
      <c r="O8859" s="404"/>
      <c r="P8859" s="404"/>
      <c r="Q8859" s="404"/>
      <c r="R8859" s="404"/>
      <c r="S8859" s="404"/>
      <c r="T8859" s="404"/>
    </row>
    <row r="8860" spans="12:20" ht="16.8">
      <c r="L8860" s="404"/>
      <c r="M8860" s="404"/>
      <c r="N8860" s="404"/>
      <c r="O8860" s="404"/>
      <c r="P8860" s="404"/>
      <c r="Q8860" s="404"/>
      <c r="R8860" s="404"/>
      <c r="S8860" s="404"/>
      <c r="T8860" s="404"/>
    </row>
    <row r="8861" spans="12:20" ht="16.8">
      <c r="L8861" s="404"/>
      <c r="M8861" s="404"/>
      <c r="N8861" s="404"/>
      <c r="O8861" s="404"/>
      <c r="P8861" s="404"/>
      <c r="Q8861" s="404"/>
      <c r="R8861" s="404"/>
      <c r="S8861" s="404"/>
      <c r="T8861" s="404"/>
    </row>
    <row r="8862" spans="12:20" ht="16.8">
      <c r="L8862" s="404"/>
      <c r="M8862" s="404"/>
      <c r="N8862" s="404"/>
      <c r="O8862" s="404"/>
      <c r="P8862" s="404"/>
      <c r="Q8862" s="404"/>
      <c r="R8862" s="404"/>
      <c r="S8862" s="404"/>
      <c r="T8862" s="404"/>
    </row>
    <row r="8863" spans="12:20" ht="16.8">
      <c r="L8863" s="404"/>
      <c r="M8863" s="404"/>
      <c r="N8863" s="404"/>
      <c r="O8863" s="404"/>
      <c r="P8863" s="404"/>
      <c r="Q8863" s="404"/>
      <c r="R8863" s="404"/>
      <c r="S8863" s="404"/>
      <c r="T8863" s="404"/>
    </row>
    <row r="8864" spans="12:20" ht="16.8">
      <c r="L8864" s="404"/>
      <c r="M8864" s="404"/>
      <c r="N8864" s="404"/>
      <c r="O8864" s="404"/>
      <c r="P8864" s="404"/>
      <c r="Q8864" s="404"/>
      <c r="R8864" s="404"/>
      <c r="S8864" s="404"/>
      <c r="T8864" s="404"/>
    </row>
    <row r="8865" spans="12:20" ht="16.8">
      <c r="L8865" s="404"/>
      <c r="M8865" s="404"/>
      <c r="N8865" s="404"/>
      <c r="O8865" s="404"/>
      <c r="P8865" s="404"/>
      <c r="Q8865" s="404"/>
      <c r="R8865" s="404"/>
      <c r="S8865" s="404"/>
      <c r="T8865" s="404"/>
    </row>
    <row r="8866" spans="12:20" ht="16.8">
      <c r="L8866" s="404"/>
      <c r="M8866" s="404"/>
      <c r="N8866" s="404"/>
      <c r="O8866" s="404"/>
      <c r="P8866" s="404"/>
      <c r="Q8866" s="404"/>
      <c r="R8866" s="404"/>
      <c r="S8866" s="404"/>
      <c r="T8866" s="404"/>
    </row>
    <row r="8867" spans="12:20" ht="16.8">
      <c r="L8867" s="404"/>
      <c r="M8867" s="404"/>
      <c r="N8867" s="404"/>
      <c r="O8867" s="404"/>
      <c r="P8867" s="404"/>
      <c r="Q8867" s="404"/>
      <c r="R8867" s="404"/>
      <c r="S8867" s="404"/>
      <c r="T8867" s="404"/>
    </row>
    <row r="8868" spans="12:20" ht="16.8">
      <c r="L8868" s="404"/>
      <c r="M8868" s="404"/>
      <c r="N8868" s="404"/>
      <c r="O8868" s="404"/>
      <c r="P8868" s="404"/>
      <c r="Q8868" s="404"/>
      <c r="R8868" s="404"/>
      <c r="S8868" s="404"/>
      <c r="T8868" s="404"/>
    </row>
    <row r="8869" spans="12:20" ht="16.8">
      <c r="L8869" s="404"/>
      <c r="M8869" s="404"/>
      <c r="N8869" s="404"/>
      <c r="O8869" s="404"/>
      <c r="P8869" s="404"/>
      <c r="Q8869" s="404"/>
      <c r="R8869" s="404"/>
      <c r="S8869" s="404"/>
      <c r="T8869" s="404"/>
    </row>
    <row r="8870" spans="12:20" ht="16.8">
      <c r="L8870" s="404"/>
      <c r="M8870" s="404"/>
      <c r="N8870" s="404"/>
      <c r="O8870" s="404"/>
      <c r="P8870" s="404"/>
      <c r="Q8870" s="404"/>
      <c r="R8870" s="404"/>
      <c r="S8870" s="404"/>
      <c r="T8870" s="404"/>
    </row>
    <row r="8871" spans="12:20" ht="16.8">
      <c r="L8871" s="404"/>
      <c r="M8871" s="404"/>
      <c r="N8871" s="404"/>
      <c r="O8871" s="404"/>
      <c r="P8871" s="404"/>
      <c r="Q8871" s="404"/>
      <c r="R8871" s="404"/>
      <c r="S8871" s="404"/>
      <c r="T8871" s="404"/>
    </row>
    <row r="8872" spans="12:20" ht="16.8">
      <c r="L8872" s="404"/>
      <c r="M8872" s="404"/>
      <c r="N8872" s="404"/>
      <c r="O8872" s="404"/>
      <c r="P8872" s="404"/>
      <c r="Q8872" s="404"/>
      <c r="R8872" s="404"/>
      <c r="S8872" s="404"/>
      <c r="T8872" s="404"/>
    </row>
    <row r="8873" spans="12:20" ht="16.8">
      <c r="L8873" s="404"/>
      <c r="M8873" s="404"/>
      <c r="N8873" s="404"/>
      <c r="O8873" s="404"/>
      <c r="P8873" s="404"/>
      <c r="Q8873" s="404"/>
      <c r="R8873" s="404"/>
      <c r="S8873" s="404"/>
      <c r="T8873" s="404"/>
    </row>
    <row r="8874" spans="12:20" ht="16.8">
      <c r="L8874" s="404"/>
      <c r="M8874" s="404"/>
      <c r="N8874" s="404"/>
      <c r="O8874" s="404"/>
      <c r="P8874" s="404"/>
      <c r="Q8874" s="404"/>
      <c r="R8874" s="404"/>
      <c r="S8874" s="404"/>
      <c r="T8874" s="404"/>
    </row>
    <row r="8875" spans="12:20" ht="16.8">
      <c r="L8875" s="404"/>
      <c r="M8875" s="404"/>
      <c r="N8875" s="404"/>
      <c r="O8875" s="404"/>
      <c r="P8875" s="404"/>
      <c r="Q8875" s="404"/>
      <c r="R8875" s="404"/>
      <c r="S8875" s="404"/>
      <c r="T8875" s="404"/>
    </row>
    <row r="8876" spans="12:20" ht="16.8">
      <c r="L8876" s="404"/>
      <c r="M8876" s="404"/>
      <c r="N8876" s="404"/>
      <c r="O8876" s="404"/>
      <c r="P8876" s="404"/>
      <c r="Q8876" s="404"/>
      <c r="R8876" s="404"/>
      <c r="S8876" s="404"/>
      <c r="T8876" s="404"/>
    </row>
    <row r="8877" spans="12:20" ht="16.8">
      <c r="L8877" s="404"/>
      <c r="M8877" s="404"/>
      <c r="N8877" s="404"/>
      <c r="O8877" s="404"/>
      <c r="P8877" s="404"/>
      <c r="Q8877" s="404"/>
      <c r="R8877" s="404"/>
      <c r="S8877" s="404"/>
      <c r="T8877" s="404"/>
    </row>
    <row r="8878" spans="12:20" ht="16.8">
      <c r="L8878" s="404"/>
      <c r="M8878" s="404"/>
      <c r="N8878" s="404"/>
      <c r="O8878" s="404"/>
      <c r="P8878" s="404"/>
      <c r="Q8878" s="404"/>
      <c r="R8878" s="404"/>
      <c r="S8878" s="404"/>
      <c r="T8878" s="404"/>
    </row>
    <row r="8879" spans="12:20" ht="16.8">
      <c r="L8879" s="404"/>
      <c r="M8879" s="404"/>
      <c r="N8879" s="404"/>
      <c r="O8879" s="404"/>
      <c r="P8879" s="404"/>
      <c r="Q8879" s="404"/>
      <c r="R8879" s="404"/>
      <c r="S8879" s="404"/>
      <c r="T8879" s="404"/>
    </row>
    <row r="8880" spans="12:20" ht="16.8">
      <c r="L8880" s="404"/>
      <c r="M8880" s="404"/>
      <c r="N8880" s="404"/>
      <c r="O8880" s="404"/>
      <c r="P8880" s="404"/>
      <c r="Q8880" s="404"/>
      <c r="R8880" s="404"/>
      <c r="S8880" s="404"/>
      <c r="T8880" s="404"/>
    </row>
    <row r="8881" spans="12:20" ht="16.8">
      <c r="L8881" s="404"/>
      <c r="M8881" s="404"/>
      <c r="N8881" s="404"/>
      <c r="O8881" s="404"/>
      <c r="P8881" s="404"/>
      <c r="Q8881" s="404"/>
      <c r="R8881" s="404"/>
      <c r="S8881" s="404"/>
      <c r="T8881" s="404"/>
    </row>
    <row r="8882" spans="12:20" ht="16.8">
      <c r="L8882" s="404"/>
      <c r="M8882" s="404"/>
      <c r="N8882" s="404"/>
      <c r="O8882" s="404"/>
      <c r="P8882" s="404"/>
      <c r="Q8882" s="404"/>
      <c r="R8882" s="404"/>
      <c r="S8882" s="404"/>
      <c r="T8882" s="404"/>
    </row>
    <row r="8883" spans="12:20" ht="16.8">
      <c r="L8883" s="404"/>
      <c r="M8883" s="404"/>
      <c r="N8883" s="404"/>
      <c r="O8883" s="404"/>
      <c r="P8883" s="404"/>
      <c r="Q8883" s="404"/>
      <c r="R8883" s="404"/>
      <c r="S8883" s="404"/>
      <c r="T8883" s="404"/>
    </row>
    <row r="8884" spans="12:20" ht="16.8">
      <c r="L8884" s="404"/>
      <c r="M8884" s="404"/>
      <c r="N8884" s="404"/>
      <c r="O8884" s="404"/>
      <c r="P8884" s="404"/>
      <c r="Q8884" s="404"/>
      <c r="R8884" s="404"/>
      <c r="S8884" s="404"/>
      <c r="T8884" s="404"/>
    </row>
    <row r="8885" spans="12:20" ht="16.8">
      <c r="L8885" s="404"/>
      <c r="M8885" s="404"/>
      <c r="N8885" s="404"/>
      <c r="O8885" s="404"/>
      <c r="P8885" s="404"/>
      <c r="Q8885" s="404"/>
      <c r="R8885" s="404"/>
      <c r="S8885" s="404"/>
      <c r="T8885" s="404"/>
    </row>
    <row r="8886" spans="12:20" ht="16.8">
      <c r="L8886" s="404"/>
      <c r="M8886" s="404"/>
      <c r="N8886" s="404"/>
      <c r="O8886" s="404"/>
      <c r="P8886" s="404"/>
      <c r="Q8886" s="404"/>
      <c r="R8886" s="404"/>
      <c r="S8886" s="404"/>
      <c r="T8886" s="404"/>
    </row>
    <row r="8887" spans="12:20" ht="16.8">
      <c r="L8887" s="404"/>
      <c r="M8887" s="404"/>
      <c r="N8887" s="404"/>
      <c r="O8887" s="404"/>
      <c r="P8887" s="404"/>
      <c r="Q8887" s="404"/>
      <c r="R8887" s="404"/>
      <c r="S8887" s="404"/>
      <c r="T8887" s="404"/>
    </row>
    <row r="8888" spans="12:20" ht="16.8">
      <c r="L8888" s="404"/>
      <c r="M8888" s="404"/>
      <c r="N8888" s="404"/>
      <c r="O8888" s="404"/>
      <c r="P8888" s="404"/>
      <c r="Q8888" s="404"/>
      <c r="R8888" s="404"/>
      <c r="S8888" s="404"/>
      <c r="T8888" s="404"/>
    </row>
    <row r="8889" spans="12:20" ht="16.8">
      <c r="L8889" s="404"/>
      <c r="M8889" s="404"/>
      <c r="N8889" s="404"/>
      <c r="O8889" s="404"/>
      <c r="P8889" s="404"/>
      <c r="Q8889" s="404"/>
      <c r="R8889" s="404"/>
      <c r="S8889" s="404"/>
      <c r="T8889" s="404"/>
    </row>
    <row r="8890" spans="12:20" ht="16.8">
      <c r="L8890" s="404"/>
      <c r="M8890" s="404"/>
      <c r="N8890" s="404"/>
      <c r="O8890" s="404"/>
      <c r="P8890" s="404"/>
      <c r="Q8890" s="404"/>
      <c r="R8890" s="404"/>
      <c r="S8890" s="404"/>
      <c r="T8890" s="404"/>
    </row>
    <row r="8891" spans="12:20" ht="16.8">
      <c r="L8891" s="404"/>
      <c r="M8891" s="404"/>
      <c r="N8891" s="404"/>
      <c r="O8891" s="404"/>
      <c r="P8891" s="404"/>
      <c r="Q8891" s="404"/>
      <c r="R8891" s="404"/>
      <c r="S8891" s="404"/>
      <c r="T8891" s="404"/>
    </row>
    <row r="8892" spans="12:20" ht="16.8">
      <c r="L8892" s="404"/>
      <c r="M8892" s="404"/>
      <c r="N8892" s="404"/>
      <c r="O8892" s="404"/>
      <c r="P8892" s="404"/>
      <c r="Q8892" s="404"/>
      <c r="R8892" s="404"/>
      <c r="S8892" s="404"/>
      <c r="T8892" s="404"/>
    </row>
    <row r="8893" spans="12:20" ht="16.8">
      <c r="L8893" s="404"/>
      <c r="M8893" s="404"/>
      <c r="N8893" s="404"/>
      <c r="O8893" s="404"/>
      <c r="P8893" s="404"/>
      <c r="Q8893" s="404"/>
      <c r="R8893" s="404"/>
      <c r="S8893" s="404"/>
      <c r="T8893" s="404"/>
    </row>
    <row r="8894" spans="12:20" ht="16.8">
      <c r="L8894" s="404"/>
      <c r="M8894" s="404"/>
      <c r="N8894" s="404"/>
      <c r="O8894" s="404"/>
      <c r="P8894" s="404"/>
      <c r="Q8894" s="404"/>
      <c r="R8894" s="404"/>
      <c r="S8894" s="404"/>
      <c r="T8894" s="404"/>
    </row>
    <row r="8895" spans="12:20" ht="16.8">
      <c r="L8895" s="404"/>
      <c r="M8895" s="404"/>
      <c r="N8895" s="404"/>
      <c r="O8895" s="404"/>
      <c r="P8895" s="404"/>
      <c r="Q8895" s="404"/>
      <c r="R8895" s="404"/>
      <c r="S8895" s="404"/>
      <c r="T8895" s="404"/>
    </row>
    <row r="8896" spans="12:20" ht="16.8">
      <c r="L8896" s="404"/>
      <c r="M8896" s="404"/>
      <c r="N8896" s="404"/>
      <c r="O8896" s="404"/>
      <c r="P8896" s="404"/>
      <c r="Q8896" s="404"/>
      <c r="R8896" s="404"/>
      <c r="S8896" s="404"/>
      <c r="T8896" s="404"/>
    </row>
    <row r="8897" spans="12:20" ht="16.8">
      <c r="L8897" s="404"/>
      <c r="M8897" s="404"/>
      <c r="N8897" s="404"/>
      <c r="O8897" s="404"/>
      <c r="P8897" s="404"/>
      <c r="Q8897" s="404"/>
      <c r="R8897" s="404"/>
      <c r="S8897" s="404"/>
      <c r="T8897" s="404"/>
    </row>
    <row r="8898" spans="12:20" ht="16.8">
      <c r="L8898" s="404"/>
      <c r="M8898" s="404"/>
      <c r="N8898" s="404"/>
      <c r="O8898" s="404"/>
      <c r="P8898" s="404"/>
      <c r="Q8898" s="404"/>
      <c r="R8898" s="404"/>
      <c r="S8898" s="404"/>
      <c r="T8898" s="404"/>
    </row>
    <row r="8899" spans="12:20" ht="16.8">
      <c r="L8899" s="404"/>
      <c r="M8899" s="404"/>
      <c r="N8899" s="404"/>
      <c r="O8899" s="404"/>
      <c r="P8899" s="404"/>
      <c r="Q8899" s="404"/>
      <c r="R8899" s="404"/>
      <c r="S8899" s="404"/>
      <c r="T8899" s="404"/>
    </row>
    <row r="8900" spans="12:20" ht="16.8">
      <c r="L8900" s="404"/>
      <c r="M8900" s="404"/>
      <c r="N8900" s="404"/>
      <c r="O8900" s="404"/>
      <c r="P8900" s="404"/>
      <c r="Q8900" s="404"/>
      <c r="R8900" s="404"/>
      <c r="S8900" s="404"/>
      <c r="T8900" s="404"/>
    </row>
    <row r="8901" spans="12:20" ht="16.8">
      <c r="L8901" s="404"/>
      <c r="M8901" s="404"/>
      <c r="N8901" s="404"/>
      <c r="O8901" s="404"/>
      <c r="P8901" s="404"/>
      <c r="Q8901" s="404"/>
      <c r="R8901" s="404"/>
      <c r="S8901" s="404"/>
      <c r="T8901" s="404"/>
    </row>
    <row r="8902" spans="12:20" ht="16.8">
      <c r="L8902" s="404"/>
      <c r="M8902" s="404"/>
      <c r="N8902" s="404"/>
      <c r="O8902" s="404"/>
      <c r="P8902" s="404"/>
      <c r="Q8902" s="404"/>
      <c r="R8902" s="404"/>
      <c r="S8902" s="404"/>
      <c r="T8902" s="404"/>
    </row>
    <row r="8903" spans="12:20" ht="16.8">
      <c r="L8903" s="404"/>
      <c r="M8903" s="404"/>
      <c r="N8903" s="404"/>
      <c r="O8903" s="404"/>
      <c r="P8903" s="404"/>
      <c r="Q8903" s="404"/>
      <c r="R8903" s="404"/>
      <c r="S8903" s="404"/>
      <c r="T8903" s="404"/>
    </row>
    <row r="8904" spans="12:20" ht="16.8">
      <c r="L8904" s="404"/>
      <c r="M8904" s="404"/>
      <c r="N8904" s="404"/>
      <c r="O8904" s="404"/>
      <c r="P8904" s="404"/>
      <c r="Q8904" s="404"/>
      <c r="R8904" s="404"/>
      <c r="S8904" s="404"/>
      <c r="T8904" s="404"/>
    </row>
    <row r="8905" spans="12:20" ht="16.8">
      <c r="L8905" s="404"/>
      <c r="M8905" s="404"/>
      <c r="N8905" s="404"/>
      <c r="O8905" s="404"/>
      <c r="P8905" s="404"/>
      <c r="Q8905" s="404"/>
      <c r="R8905" s="404"/>
      <c r="S8905" s="404"/>
      <c r="T8905" s="404"/>
    </row>
    <row r="8906" spans="12:20" ht="16.8">
      <c r="L8906" s="404"/>
      <c r="M8906" s="404"/>
      <c r="N8906" s="404"/>
      <c r="O8906" s="404"/>
      <c r="P8906" s="404"/>
      <c r="Q8906" s="404"/>
      <c r="R8906" s="404"/>
      <c r="S8906" s="404"/>
      <c r="T8906" s="404"/>
    </row>
    <row r="8907" spans="12:20" ht="16.8">
      <c r="L8907" s="404"/>
      <c r="M8907" s="404"/>
      <c r="N8907" s="404"/>
      <c r="O8907" s="404"/>
      <c r="P8907" s="404"/>
      <c r="Q8907" s="404"/>
      <c r="R8907" s="404"/>
      <c r="S8907" s="404"/>
      <c r="T8907" s="404"/>
    </row>
    <row r="8908" spans="12:20" ht="16.8">
      <c r="L8908" s="404"/>
      <c r="M8908" s="404"/>
      <c r="N8908" s="404"/>
      <c r="O8908" s="404"/>
      <c r="P8908" s="404"/>
      <c r="Q8908" s="404"/>
      <c r="R8908" s="404"/>
      <c r="S8908" s="404"/>
      <c r="T8908" s="404"/>
    </row>
    <row r="8909" spans="12:20" ht="16.8">
      <c r="L8909" s="404"/>
      <c r="M8909" s="404"/>
      <c r="N8909" s="404"/>
      <c r="O8909" s="404"/>
      <c r="P8909" s="404"/>
      <c r="Q8909" s="404"/>
      <c r="R8909" s="404"/>
      <c r="S8909" s="404"/>
      <c r="T8909" s="404"/>
    </row>
    <row r="8910" spans="12:20" ht="16.8">
      <c r="L8910" s="404"/>
      <c r="M8910" s="404"/>
      <c r="N8910" s="404"/>
      <c r="O8910" s="404"/>
      <c r="P8910" s="404"/>
      <c r="Q8910" s="404"/>
      <c r="R8910" s="404"/>
      <c r="S8910" s="404"/>
      <c r="T8910" s="404"/>
    </row>
    <row r="8911" spans="12:20" ht="16.8">
      <c r="L8911" s="404"/>
      <c r="M8911" s="404"/>
      <c r="N8911" s="404"/>
      <c r="O8911" s="404"/>
      <c r="P8911" s="404"/>
      <c r="Q8911" s="404"/>
      <c r="R8911" s="404"/>
      <c r="S8911" s="404"/>
      <c r="T8911" s="404"/>
    </row>
    <row r="8912" spans="12:20" ht="16.8">
      <c r="L8912" s="404"/>
      <c r="M8912" s="404"/>
      <c r="N8912" s="404"/>
      <c r="O8912" s="404"/>
      <c r="P8912" s="404"/>
      <c r="Q8912" s="404"/>
      <c r="R8912" s="404"/>
      <c r="S8912" s="404"/>
      <c r="T8912" s="404"/>
    </row>
    <row r="8913" spans="12:20" ht="16.8">
      <c r="L8913" s="404"/>
      <c r="M8913" s="404"/>
      <c r="N8913" s="404"/>
      <c r="O8913" s="404"/>
      <c r="P8913" s="404"/>
      <c r="Q8913" s="404"/>
      <c r="R8913" s="404"/>
      <c r="S8913" s="404"/>
      <c r="T8913" s="404"/>
    </row>
    <row r="8914" spans="12:20" ht="16.8">
      <c r="L8914" s="404"/>
      <c r="M8914" s="404"/>
      <c r="N8914" s="404"/>
      <c r="O8914" s="404"/>
      <c r="P8914" s="404"/>
      <c r="Q8914" s="404"/>
      <c r="R8914" s="404"/>
      <c r="S8914" s="404"/>
      <c r="T8914" s="404"/>
    </row>
    <row r="8915" spans="12:20" ht="16.8">
      <c r="L8915" s="404"/>
      <c r="M8915" s="404"/>
      <c r="N8915" s="404"/>
      <c r="O8915" s="404"/>
      <c r="P8915" s="404"/>
      <c r="Q8915" s="404"/>
      <c r="R8915" s="404"/>
      <c r="S8915" s="404"/>
      <c r="T8915" s="404"/>
    </row>
    <row r="8916" spans="12:20" ht="16.8">
      <c r="L8916" s="404"/>
      <c r="M8916" s="404"/>
      <c r="N8916" s="404"/>
      <c r="O8916" s="404"/>
      <c r="P8916" s="404"/>
      <c r="Q8916" s="404"/>
      <c r="R8916" s="404"/>
      <c r="S8916" s="404"/>
      <c r="T8916" s="404"/>
    </row>
    <row r="8917" spans="12:20" ht="16.8">
      <c r="L8917" s="404"/>
      <c r="M8917" s="404"/>
      <c r="N8917" s="404"/>
      <c r="O8917" s="404"/>
      <c r="P8917" s="404"/>
      <c r="Q8917" s="404"/>
      <c r="R8917" s="404"/>
      <c r="S8917" s="404"/>
      <c r="T8917" s="404"/>
    </row>
    <row r="8918" spans="12:20" ht="16.8">
      <c r="L8918" s="404"/>
      <c r="M8918" s="404"/>
      <c r="N8918" s="404"/>
      <c r="O8918" s="404"/>
      <c r="P8918" s="404"/>
      <c r="Q8918" s="404"/>
      <c r="R8918" s="404"/>
      <c r="S8918" s="404"/>
      <c r="T8918" s="404"/>
    </row>
    <row r="8919" spans="12:20" ht="16.8">
      <c r="L8919" s="404"/>
      <c r="M8919" s="404"/>
      <c r="N8919" s="404"/>
      <c r="O8919" s="404"/>
      <c r="P8919" s="404"/>
      <c r="Q8919" s="404"/>
      <c r="R8919" s="404"/>
      <c r="S8919" s="404"/>
      <c r="T8919" s="404"/>
    </row>
    <row r="8920" spans="12:20" ht="16.8">
      <c r="L8920" s="404"/>
      <c r="M8920" s="404"/>
      <c r="N8920" s="404"/>
      <c r="O8920" s="404"/>
      <c r="P8920" s="404"/>
      <c r="Q8920" s="404"/>
      <c r="R8920" s="404"/>
      <c r="S8920" s="404"/>
      <c r="T8920" s="404"/>
    </row>
    <row r="8921" spans="12:20" ht="16.8">
      <c r="L8921" s="404"/>
      <c r="M8921" s="404"/>
      <c r="N8921" s="404"/>
      <c r="O8921" s="404"/>
      <c r="P8921" s="404"/>
      <c r="Q8921" s="404"/>
      <c r="R8921" s="404"/>
      <c r="S8921" s="404"/>
      <c r="T8921" s="404"/>
    </row>
    <row r="8922" spans="12:20" ht="16.8">
      <c r="L8922" s="404"/>
      <c r="M8922" s="404"/>
      <c r="N8922" s="404"/>
      <c r="O8922" s="404"/>
      <c r="P8922" s="404"/>
      <c r="Q8922" s="404"/>
      <c r="R8922" s="404"/>
      <c r="S8922" s="404"/>
      <c r="T8922" s="404"/>
    </row>
    <row r="8923" spans="12:20" ht="16.8">
      <c r="L8923" s="404"/>
      <c r="M8923" s="404"/>
      <c r="N8923" s="404"/>
      <c r="O8923" s="404"/>
      <c r="P8923" s="404"/>
      <c r="Q8923" s="404"/>
      <c r="R8923" s="404"/>
      <c r="S8923" s="404"/>
      <c r="T8923" s="404"/>
    </row>
    <row r="8924" spans="12:20" ht="16.8">
      <c r="L8924" s="404"/>
      <c r="M8924" s="404"/>
      <c r="N8924" s="404"/>
      <c r="O8924" s="404"/>
      <c r="P8924" s="404"/>
      <c r="Q8924" s="404"/>
      <c r="R8924" s="404"/>
      <c r="S8924" s="404"/>
      <c r="T8924" s="404"/>
    </row>
    <row r="8925" spans="12:20" ht="16.8">
      <c r="L8925" s="404"/>
      <c r="M8925" s="404"/>
      <c r="N8925" s="404"/>
      <c r="O8925" s="404"/>
      <c r="P8925" s="404"/>
      <c r="Q8925" s="404"/>
      <c r="R8925" s="404"/>
      <c r="S8925" s="404"/>
      <c r="T8925" s="404"/>
    </row>
    <row r="8926" spans="12:20" ht="16.8">
      <c r="L8926" s="404"/>
      <c r="M8926" s="404"/>
      <c r="N8926" s="404"/>
      <c r="O8926" s="404"/>
      <c r="P8926" s="404"/>
      <c r="Q8926" s="404"/>
      <c r="R8926" s="404"/>
      <c r="S8926" s="404"/>
      <c r="T8926" s="404"/>
    </row>
    <row r="8927" spans="12:20" ht="16.8">
      <c r="L8927" s="404"/>
      <c r="M8927" s="404"/>
      <c r="N8927" s="404"/>
      <c r="O8927" s="404"/>
      <c r="P8927" s="404"/>
      <c r="Q8927" s="404"/>
      <c r="R8927" s="404"/>
      <c r="S8927" s="404"/>
      <c r="T8927" s="404"/>
    </row>
    <row r="8928" spans="12:20" ht="16.8">
      <c r="L8928" s="404"/>
      <c r="M8928" s="404"/>
      <c r="N8928" s="404"/>
      <c r="O8928" s="404"/>
      <c r="P8928" s="404"/>
      <c r="Q8928" s="404"/>
      <c r="R8928" s="404"/>
      <c r="S8928" s="404"/>
      <c r="T8928" s="404"/>
    </row>
    <row r="8929" spans="12:20" ht="16.8">
      <c r="L8929" s="404"/>
      <c r="M8929" s="404"/>
      <c r="N8929" s="404"/>
      <c r="O8929" s="404"/>
      <c r="P8929" s="404"/>
      <c r="Q8929" s="404"/>
      <c r="R8929" s="404"/>
      <c r="S8929" s="404"/>
      <c r="T8929" s="404"/>
    </row>
    <row r="8930" spans="12:20" ht="16.8">
      <c r="L8930" s="404"/>
      <c r="M8930" s="404"/>
      <c r="N8930" s="404"/>
      <c r="O8930" s="404"/>
      <c r="P8930" s="404"/>
      <c r="Q8930" s="404"/>
      <c r="R8930" s="404"/>
      <c r="S8930" s="404"/>
      <c r="T8930" s="404"/>
    </row>
    <row r="8931" spans="12:20" ht="16.8">
      <c r="L8931" s="404"/>
      <c r="M8931" s="404"/>
      <c r="N8931" s="404"/>
      <c r="O8931" s="404"/>
      <c r="P8931" s="404"/>
      <c r="Q8931" s="404"/>
      <c r="R8931" s="404"/>
      <c r="S8931" s="404"/>
      <c r="T8931" s="404"/>
    </row>
    <row r="8932" spans="12:20" ht="16.8">
      <c r="L8932" s="404"/>
      <c r="M8932" s="404"/>
      <c r="N8932" s="404"/>
      <c r="O8932" s="404"/>
      <c r="P8932" s="404"/>
      <c r="Q8932" s="404"/>
      <c r="R8932" s="404"/>
      <c r="S8932" s="404"/>
      <c r="T8932" s="404"/>
    </row>
    <row r="8933" spans="12:20" ht="16.8">
      <c r="L8933" s="404"/>
      <c r="M8933" s="404"/>
      <c r="N8933" s="404"/>
      <c r="O8933" s="404"/>
      <c r="P8933" s="404"/>
      <c r="Q8933" s="404"/>
      <c r="R8933" s="404"/>
      <c r="S8933" s="404"/>
      <c r="T8933" s="404"/>
    </row>
    <row r="8934" spans="12:20" ht="16.8">
      <c r="L8934" s="404"/>
      <c r="M8934" s="404"/>
      <c r="N8934" s="404"/>
      <c r="O8934" s="404"/>
      <c r="P8934" s="404"/>
      <c r="Q8934" s="404"/>
      <c r="R8934" s="404"/>
      <c r="S8934" s="404"/>
      <c r="T8934" s="404"/>
    </row>
    <row r="8935" spans="12:20" ht="16.8">
      <c r="L8935" s="404"/>
      <c r="M8935" s="404"/>
      <c r="N8935" s="404"/>
      <c r="O8935" s="404"/>
      <c r="P8935" s="404"/>
      <c r="Q8935" s="404"/>
      <c r="R8935" s="404"/>
      <c r="S8935" s="404"/>
      <c r="T8935" s="404"/>
    </row>
    <row r="8936" spans="12:20" ht="16.8">
      <c r="L8936" s="404"/>
      <c r="M8936" s="404"/>
      <c r="N8936" s="404"/>
      <c r="O8936" s="404"/>
      <c r="P8936" s="404"/>
      <c r="Q8936" s="404"/>
      <c r="R8936" s="404"/>
      <c r="S8936" s="404"/>
      <c r="T8936" s="404"/>
    </row>
    <row r="8937" spans="12:20" ht="16.8">
      <c r="L8937" s="404"/>
      <c r="M8937" s="404"/>
      <c r="N8937" s="404"/>
      <c r="O8937" s="404"/>
      <c r="P8937" s="404"/>
      <c r="Q8937" s="404"/>
      <c r="R8937" s="404"/>
      <c r="S8937" s="404"/>
      <c r="T8937" s="404"/>
    </row>
    <row r="8938" spans="12:20" ht="16.8">
      <c r="L8938" s="404"/>
      <c r="M8938" s="404"/>
      <c r="N8938" s="404"/>
      <c r="O8938" s="404"/>
      <c r="P8938" s="404"/>
      <c r="Q8938" s="404"/>
      <c r="R8938" s="404"/>
      <c r="S8938" s="404"/>
      <c r="T8938" s="404"/>
    </row>
    <row r="8939" spans="12:20" ht="16.8">
      <c r="L8939" s="404"/>
      <c r="M8939" s="404"/>
      <c r="N8939" s="404"/>
      <c r="O8939" s="404"/>
      <c r="P8939" s="404"/>
      <c r="Q8939" s="404"/>
      <c r="R8939" s="404"/>
      <c r="S8939" s="404"/>
      <c r="T8939" s="404"/>
    </row>
    <row r="8940" spans="12:20" ht="16.8">
      <c r="L8940" s="404"/>
      <c r="M8940" s="404"/>
      <c r="N8940" s="404"/>
      <c r="O8940" s="404"/>
      <c r="P8940" s="404"/>
      <c r="Q8940" s="404"/>
      <c r="R8940" s="404"/>
      <c r="S8940" s="404"/>
      <c r="T8940" s="404"/>
    </row>
    <row r="8941" spans="12:20" ht="16.8">
      <c r="L8941" s="404"/>
      <c r="M8941" s="404"/>
      <c r="N8941" s="404"/>
      <c r="O8941" s="404"/>
      <c r="P8941" s="404"/>
      <c r="Q8941" s="404"/>
      <c r="R8941" s="404"/>
      <c r="S8941" s="404"/>
      <c r="T8941" s="404"/>
    </row>
    <row r="8942" spans="12:20" ht="16.8">
      <c r="L8942" s="404"/>
      <c r="M8942" s="404"/>
      <c r="N8942" s="404"/>
      <c r="O8942" s="404"/>
      <c r="P8942" s="404"/>
      <c r="Q8942" s="404"/>
      <c r="R8942" s="404"/>
      <c r="S8942" s="404"/>
      <c r="T8942" s="404"/>
    </row>
    <row r="8943" spans="12:20" ht="16.8">
      <c r="L8943" s="404"/>
      <c r="M8943" s="404"/>
      <c r="N8943" s="404"/>
      <c r="O8943" s="404"/>
      <c r="P8943" s="404"/>
      <c r="Q8943" s="404"/>
      <c r="R8943" s="404"/>
      <c r="S8943" s="404"/>
      <c r="T8943" s="404"/>
    </row>
    <row r="8944" spans="12:20" ht="16.8">
      <c r="L8944" s="404"/>
      <c r="M8944" s="404"/>
      <c r="N8944" s="404"/>
      <c r="O8944" s="404"/>
      <c r="P8944" s="404"/>
      <c r="Q8944" s="404"/>
      <c r="R8944" s="404"/>
      <c r="S8944" s="404"/>
      <c r="T8944" s="404"/>
    </row>
    <row r="8945" spans="12:20" ht="16.8">
      <c r="L8945" s="404"/>
      <c r="M8945" s="404"/>
      <c r="N8945" s="404"/>
      <c r="O8945" s="404"/>
      <c r="P8945" s="404"/>
      <c r="Q8945" s="404"/>
      <c r="R8945" s="404"/>
      <c r="S8945" s="404"/>
      <c r="T8945" s="404"/>
    </row>
    <row r="8946" spans="12:20" ht="16.8">
      <c r="L8946" s="404"/>
      <c r="M8946" s="404"/>
      <c r="N8946" s="404"/>
      <c r="O8946" s="404"/>
      <c r="P8946" s="404"/>
      <c r="Q8946" s="404"/>
      <c r="R8946" s="404"/>
      <c r="S8946" s="404"/>
      <c r="T8946" s="404"/>
    </row>
    <row r="8947" spans="12:20" ht="16.8">
      <c r="L8947" s="404"/>
      <c r="M8947" s="404"/>
      <c r="N8947" s="404"/>
      <c r="O8947" s="404"/>
      <c r="P8947" s="404"/>
      <c r="Q8947" s="404"/>
      <c r="R8947" s="404"/>
      <c r="S8947" s="404"/>
      <c r="T8947" s="404"/>
    </row>
    <row r="8948" spans="12:20" ht="16.8">
      <c r="L8948" s="404"/>
      <c r="M8948" s="404"/>
      <c r="N8948" s="404"/>
      <c r="O8948" s="404"/>
      <c r="P8948" s="404"/>
      <c r="Q8948" s="404"/>
      <c r="R8948" s="404"/>
      <c r="S8948" s="404"/>
      <c r="T8948" s="404"/>
    </row>
    <row r="8949" spans="12:20" ht="16.8">
      <c r="L8949" s="404"/>
      <c r="M8949" s="404"/>
      <c r="N8949" s="404"/>
      <c r="O8949" s="404"/>
      <c r="P8949" s="404"/>
      <c r="Q8949" s="404"/>
      <c r="R8949" s="404"/>
      <c r="S8949" s="404"/>
      <c r="T8949" s="404"/>
    </row>
    <row r="8950" spans="12:20" ht="16.8">
      <c r="L8950" s="404"/>
      <c r="M8950" s="404"/>
      <c r="N8950" s="404"/>
      <c r="O8950" s="404"/>
      <c r="P8950" s="404"/>
      <c r="Q8950" s="404"/>
      <c r="R8950" s="404"/>
      <c r="S8950" s="404"/>
      <c r="T8950" s="404"/>
    </row>
    <row r="8951" spans="12:20" ht="16.8">
      <c r="L8951" s="404"/>
      <c r="M8951" s="404"/>
      <c r="N8951" s="404"/>
      <c r="O8951" s="404"/>
      <c r="P8951" s="404"/>
      <c r="Q8951" s="404"/>
      <c r="R8951" s="404"/>
      <c r="S8951" s="404"/>
      <c r="T8951" s="404"/>
    </row>
    <row r="8952" spans="12:20" ht="16.8">
      <c r="L8952" s="404"/>
      <c r="M8952" s="404"/>
      <c r="N8952" s="404"/>
      <c r="O8952" s="404"/>
      <c r="P8952" s="404"/>
      <c r="Q8952" s="404"/>
      <c r="R8952" s="404"/>
      <c r="S8952" s="404"/>
      <c r="T8952" s="404"/>
    </row>
    <row r="8953" spans="12:20" ht="16.8">
      <c r="L8953" s="404"/>
      <c r="M8953" s="404"/>
      <c r="N8953" s="404"/>
      <c r="O8953" s="404"/>
      <c r="P8953" s="404"/>
      <c r="Q8953" s="404"/>
      <c r="R8953" s="404"/>
      <c r="S8953" s="404"/>
      <c r="T8953" s="404"/>
    </row>
    <row r="8954" spans="12:20" ht="16.8">
      <c r="L8954" s="404"/>
      <c r="M8954" s="404"/>
      <c r="N8954" s="404"/>
      <c r="O8954" s="404"/>
      <c r="P8954" s="404"/>
      <c r="Q8954" s="404"/>
      <c r="R8954" s="404"/>
      <c r="S8954" s="404"/>
      <c r="T8954" s="404"/>
    </row>
    <row r="8955" spans="12:20" ht="16.8">
      <c r="L8955" s="404"/>
      <c r="M8955" s="404"/>
      <c r="N8955" s="404"/>
      <c r="O8955" s="404"/>
      <c r="P8955" s="404"/>
      <c r="Q8955" s="404"/>
      <c r="R8955" s="404"/>
      <c r="S8955" s="404"/>
      <c r="T8955" s="404"/>
    </row>
    <row r="8956" spans="12:20" ht="16.8">
      <c r="L8956" s="404"/>
      <c r="M8956" s="404"/>
      <c r="N8956" s="404"/>
      <c r="O8956" s="404"/>
      <c r="P8956" s="404"/>
      <c r="Q8956" s="404"/>
      <c r="R8956" s="404"/>
      <c r="S8956" s="404"/>
      <c r="T8956" s="404"/>
    </row>
    <row r="8957" spans="12:20" ht="16.8">
      <c r="L8957" s="404"/>
      <c r="M8957" s="404"/>
      <c r="N8957" s="404"/>
      <c r="O8957" s="404"/>
      <c r="P8957" s="404"/>
      <c r="Q8957" s="404"/>
      <c r="R8957" s="404"/>
      <c r="S8957" s="404"/>
      <c r="T8957" s="404"/>
    </row>
    <row r="8958" spans="12:20" ht="16.8">
      <c r="L8958" s="404"/>
      <c r="M8958" s="404"/>
      <c r="N8958" s="404"/>
      <c r="O8958" s="404"/>
      <c r="P8958" s="404"/>
      <c r="Q8958" s="404"/>
      <c r="R8958" s="404"/>
      <c r="S8958" s="404"/>
      <c r="T8958" s="404"/>
    </row>
    <row r="8959" spans="12:20" ht="16.8">
      <c r="L8959" s="404"/>
      <c r="M8959" s="404"/>
      <c r="N8959" s="404"/>
      <c r="O8959" s="404"/>
      <c r="P8959" s="404"/>
      <c r="Q8959" s="404"/>
      <c r="R8959" s="404"/>
      <c r="S8959" s="404"/>
      <c r="T8959" s="404"/>
    </row>
    <row r="8960" spans="12:20" ht="16.8">
      <c r="L8960" s="404"/>
      <c r="M8960" s="404"/>
      <c r="N8960" s="404"/>
      <c r="O8960" s="404"/>
      <c r="P8960" s="404"/>
      <c r="Q8960" s="404"/>
      <c r="R8960" s="404"/>
      <c r="S8960" s="404"/>
      <c r="T8960" s="404"/>
    </row>
    <row r="8961" spans="12:20" ht="16.8">
      <c r="L8961" s="404"/>
      <c r="M8961" s="404"/>
      <c r="N8961" s="404"/>
      <c r="O8961" s="404"/>
      <c r="P8961" s="404"/>
      <c r="Q8961" s="404"/>
      <c r="R8961" s="404"/>
      <c r="S8961" s="404"/>
      <c r="T8961" s="404"/>
    </row>
    <row r="8962" spans="12:20" ht="16.8">
      <c r="L8962" s="404"/>
      <c r="M8962" s="404"/>
      <c r="N8962" s="404"/>
      <c r="O8962" s="404"/>
      <c r="P8962" s="404"/>
      <c r="Q8962" s="404"/>
      <c r="R8962" s="404"/>
      <c r="S8962" s="404"/>
      <c r="T8962" s="404"/>
    </row>
    <row r="8963" spans="12:20" ht="16.8">
      <c r="L8963" s="404"/>
      <c r="M8963" s="404"/>
      <c r="N8963" s="404"/>
      <c r="O8963" s="404"/>
      <c r="P8963" s="404"/>
      <c r="Q8963" s="404"/>
      <c r="R8963" s="404"/>
      <c r="S8963" s="404"/>
      <c r="T8963" s="404"/>
    </row>
    <row r="8964" spans="12:20" ht="16.8">
      <c r="L8964" s="404"/>
      <c r="M8964" s="404"/>
      <c r="N8964" s="404"/>
      <c r="O8964" s="404"/>
      <c r="P8964" s="404"/>
      <c r="Q8964" s="404"/>
      <c r="R8964" s="404"/>
      <c r="S8964" s="404"/>
      <c r="T8964" s="404"/>
    </row>
    <row r="8965" spans="12:20" ht="16.8">
      <c r="L8965" s="404"/>
      <c r="M8965" s="404"/>
      <c r="N8965" s="404"/>
      <c r="O8965" s="404"/>
      <c r="P8965" s="404"/>
      <c r="Q8965" s="404"/>
      <c r="R8965" s="404"/>
      <c r="S8965" s="404"/>
      <c r="T8965" s="404"/>
    </row>
    <row r="8966" spans="12:20" ht="16.8">
      <c r="L8966" s="404"/>
      <c r="M8966" s="404"/>
      <c r="N8966" s="404"/>
      <c r="O8966" s="404"/>
      <c r="P8966" s="404"/>
      <c r="Q8966" s="404"/>
      <c r="R8966" s="404"/>
      <c r="S8966" s="404"/>
      <c r="T8966" s="404"/>
    </row>
    <row r="8967" spans="12:20" ht="16.8">
      <c r="L8967" s="404"/>
      <c r="M8967" s="404"/>
      <c r="N8967" s="404"/>
      <c r="O8967" s="404"/>
      <c r="P8967" s="404"/>
      <c r="Q8967" s="404"/>
      <c r="R8967" s="404"/>
      <c r="S8967" s="404"/>
      <c r="T8967" s="404"/>
    </row>
    <row r="8968" spans="12:20" ht="16.8">
      <c r="L8968" s="404"/>
      <c r="M8968" s="404"/>
      <c r="N8968" s="404"/>
      <c r="O8968" s="404"/>
      <c r="P8968" s="404"/>
      <c r="Q8968" s="404"/>
      <c r="R8968" s="404"/>
      <c r="S8968" s="404"/>
      <c r="T8968" s="404"/>
    </row>
    <row r="8969" spans="12:20" ht="16.8">
      <c r="L8969" s="404"/>
      <c r="M8969" s="404"/>
      <c r="N8969" s="404"/>
      <c r="O8969" s="404"/>
      <c r="P8969" s="404"/>
      <c r="Q8969" s="404"/>
      <c r="R8969" s="404"/>
      <c r="S8969" s="404"/>
      <c r="T8969" s="404"/>
    </row>
    <row r="8970" spans="12:20" ht="16.8">
      <c r="L8970" s="404"/>
      <c r="M8970" s="404"/>
      <c r="N8970" s="404"/>
      <c r="O8970" s="404"/>
      <c r="P8970" s="404"/>
      <c r="Q8970" s="404"/>
      <c r="R8970" s="404"/>
      <c r="S8970" s="404"/>
      <c r="T8970" s="404"/>
    </row>
    <row r="8971" spans="12:20" ht="16.8">
      <c r="L8971" s="404"/>
      <c r="M8971" s="404"/>
      <c r="N8971" s="404"/>
      <c r="O8971" s="404"/>
      <c r="P8971" s="404"/>
      <c r="Q8971" s="404"/>
      <c r="R8971" s="404"/>
      <c r="S8971" s="404"/>
      <c r="T8971" s="404"/>
    </row>
    <row r="8972" spans="12:20" ht="16.8">
      <c r="L8972" s="404"/>
      <c r="M8972" s="404"/>
      <c r="N8972" s="404"/>
      <c r="O8972" s="404"/>
      <c r="P8972" s="404"/>
      <c r="Q8972" s="404"/>
      <c r="R8972" s="404"/>
      <c r="S8972" s="404"/>
      <c r="T8972" s="404"/>
    </row>
    <row r="8973" spans="12:20" ht="16.8">
      <c r="L8973" s="404"/>
      <c r="M8973" s="404"/>
      <c r="N8973" s="404"/>
      <c r="O8973" s="404"/>
      <c r="P8973" s="404"/>
      <c r="Q8973" s="404"/>
      <c r="R8973" s="404"/>
      <c r="S8973" s="404"/>
      <c r="T8973" s="404"/>
    </row>
    <row r="8974" spans="12:20" ht="16.8">
      <c r="L8974" s="404"/>
      <c r="M8974" s="404"/>
      <c r="N8974" s="404"/>
      <c r="O8974" s="404"/>
      <c r="P8974" s="404"/>
      <c r="Q8974" s="404"/>
      <c r="R8974" s="404"/>
      <c r="S8974" s="404"/>
      <c r="T8974" s="404"/>
    </row>
    <row r="8975" spans="12:20" ht="16.8">
      <c r="L8975" s="404"/>
      <c r="M8975" s="404"/>
      <c r="N8975" s="404"/>
      <c r="O8975" s="404"/>
      <c r="P8975" s="404"/>
      <c r="Q8975" s="404"/>
      <c r="R8975" s="404"/>
      <c r="S8975" s="404"/>
      <c r="T8975" s="404"/>
    </row>
    <row r="8976" spans="12:20" ht="16.8">
      <c r="L8976" s="404"/>
      <c r="M8976" s="404"/>
      <c r="N8976" s="404"/>
      <c r="O8976" s="404"/>
      <c r="P8976" s="404"/>
      <c r="Q8976" s="404"/>
      <c r="R8976" s="404"/>
      <c r="S8976" s="404"/>
      <c r="T8976" s="404"/>
    </row>
    <row r="8977" spans="12:20" ht="16.8">
      <c r="L8977" s="404"/>
      <c r="M8977" s="404"/>
      <c r="N8977" s="404"/>
      <c r="O8977" s="404"/>
      <c r="P8977" s="404"/>
      <c r="Q8977" s="404"/>
      <c r="R8977" s="404"/>
      <c r="S8977" s="404"/>
      <c r="T8977" s="404"/>
    </row>
    <row r="8978" spans="12:20" ht="16.8">
      <c r="L8978" s="404"/>
      <c r="M8978" s="404"/>
      <c r="N8978" s="404"/>
      <c r="O8978" s="404"/>
      <c r="P8978" s="404"/>
      <c r="Q8978" s="404"/>
      <c r="R8978" s="404"/>
      <c r="S8978" s="404"/>
      <c r="T8978" s="404"/>
    </row>
    <row r="8979" spans="12:20" ht="16.8">
      <c r="L8979" s="404"/>
      <c r="M8979" s="404"/>
      <c r="N8979" s="404"/>
      <c r="O8979" s="404"/>
      <c r="P8979" s="404"/>
      <c r="Q8979" s="404"/>
      <c r="R8979" s="404"/>
      <c r="S8979" s="404"/>
      <c r="T8979" s="404"/>
    </row>
    <row r="8980" spans="12:20" ht="16.8">
      <c r="L8980" s="404"/>
      <c r="M8980" s="404"/>
      <c r="N8980" s="404"/>
      <c r="O8980" s="404"/>
      <c r="P8980" s="404"/>
      <c r="Q8980" s="404"/>
      <c r="R8980" s="404"/>
      <c r="S8980" s="404"/>
      <c r="T8980" s="404"/>
    </row>
    <row r="8981" spans="12:20" ht="16.8">
      <c r="L8981" s="404"/>
      <c r="M8981" s="404"/>
      <c r="N8981" s="404"/>
      <c r="O8981" s="404"/>
      <c r="P8981" s="404"/>
      <c r="Q8981" s="404"/>
      <c r="R8981" s="404"/>
      <c r="S8981" s="404"/>
      <c r="T8981" s="404"/>
    </row>
    <row r="8982" spans="12:20" ht="16.8">
      <c r="L8982" s="404"/>
      <c r="M8982" s="404"/>
      <c r="N8982" s="404"/>
      <c r="O8982" s="404"/>
      <c r="P8982" s="404"/>
      <c r="Q8982" s="404"/>
      <c r="R8982" s="404"/>
      <c r="S8982" s="404"/>
      <c r="T8982" s="404"/>
    </row>
    <row r="8983" spans="12:20" ht="16.8">
      <c r="L8983" s="404"/>
      <c r="M8983" s="404"/>
      <c r="N8983" s="404"/>
      <c r="O8983" s="404"/>
      <c r="P8983" s="404"/>
      <c r="Q8983" s="404"/>
      <c r="R8983" s="404"/>
      <c r="S8983" s="404"/>
      <c r="T8983" s="404"/>
    </row>
    <row r="8984" spans="12:20" ht="16.8">
      <c r="L8984" s="404"/>
      <c r="M8984" s="404"/>
      <c r="N8984" s="404"/>
      <c r="O8984" s="404"/>
      <c r="P8984" s="404"/>
      <c r="Q8984" s="404"/>
      <c r="R8984" s="404"/>
      <c r="S8984" s="404"/>
      <c r="T8984" s="404"/>
    </row>
    <row r="8985" spans="12:20" ht="16.8">
      <c r="L8985" s="404"/>
      <c r="M8985" s="404"/>
      <c r="N8985" s="404"/>
      <c r="O8985" s="404"/>
      <c r="P8985" s="404"/>
      <c r="Q8985" s="404"/>
      <c r="R8985" s="404"/>
      <c r="S8985" s="404"/>
      <c r="T8985" s="404"/>
    </row>
    <row r="8986" spans="12:20" ht="16.8">
      <c r="L8986" s="404"/>
      <c r="M8986" s="404"/>
      <c r="N8986" s="404"/>
      <c r="O8986" s="404"/>
      <c r="P8986" s="404"/>
      <c r="Q8986" s="404"/>
      <c r="R8986" s="404"/>
      <c r="S8986" s="404"/>
      <c r="T8986" s="404"/>
    </row>
    <row r="8987" spans="12:20" ht="16.8">
      <c r="L8987" s="404"/>
      <c r="M8987" s="404"/>
      <c r="N8987" s="404"/>
      <c r="O8987" s="404"/>
      <c r="P8987" s="404"/>
      <c r="Q8987" s="404"/>
      <c r="R8987" s="404"/>
      <c r="S8987" s="404"/>
      <c r="T8987" s="404"/>
    </row>
    <row r="8988" spans="12:20" ht="16.8">
      <c r="L8988" s="404"/>
      <c r="M8988" s="404"/>
      <c r="N8988" s="404"/>
      <c r="O8988" s="404"/>
      <c r="P8988" s="404"/>
      <c r="Q8988" s="404"/>
      <c r="R8988" s="404"/>
      <c r="S8988" s="404"/>
      <c r="T8988" s="404"/>
    </row>
    <row r="8989" spans="12:20" ht="16.8">
      <c r="L8989" s="404"/>
      <c r="M8989" s="404"/>
      <c r="N8989" s="404"/>
      <c r="O8989" s="404"/>
      <c r="P8989" s="404"/>
      <c r="Q8989" s="404"/>
      <c r="R8989" s="404"/>
      <c r="S8989" s="404"/>
      <c r="T8989" s="404"/>
    </row>
    <row r="8990" spans="12:20" ht="16.8">
      <c r="L8990" s="404"/>
      <c r="M8990" s="404"/>
      <c r="N8990" s="404"/>
      <c r="O8990" s="404"/>
      <c r="P8990" s="404"/>
      <c r="Q8990" s="404"/>
      <c r="R8990" s="404"/>
      <c r="S8990" s="404"/>
      <c r="T8990" s="404"/>
    </row>
    <row r="8991" spans="12:20" ht="16.8">
      <c r="L8991" s="404"/>
      <c r="M8991" s="404"/>
      <c r="N8991" s="404"/>
      <c r="O8991" s="404"/>
      <c r="P8991" s="404"/>
      <c r="Q8991" s="404"/>
      <c r="R8991" s="404"/>
      <c r="S8991" s="404"/>
      <c r="T8991" s="404"/>
    </row>
    <row r="8992" spans="12:20" ht="16.8">
      <c r="L8992" s="404"/>
      <c r="M8992" s="404"/>
      <c r="N8992" s="404"/>
      <c r="O8992" s="404"/>
      <c r="P8992" s="404"/>
      <c r="Q8992" s="404"/>
      <c r="R8992" s="404"/>
      <c r="S8992" s="404"/>
      <c r="T8992" s="404"/>
    </row>
    <row r="8993" spans="12:20" ht="16.8">
      <c r="L8993" s="404"/>
      <c r="M8993" s="404"/>
      <c r="N8993" s="404"/>
      <c r="O8993" s="404"/>
      <c r="P8993" s="404"/>
      <c r="Q8993" s="404"/>
      <c r="R8993" s="404"/>
      <c r="S8993" s="404"/>
      <c r="T8993" s="404"/>
    </row>
    <row r="8994" spans="12:20" ht="16.8">
      <c r="L8994" s="404"/>
      <c r="M8994" s="404"/>
      <c r="N8994" s="404"/>
      <c r="O8994" s="404"/>
      <c r="P8994" s="404"/>
      <c r="Q8994" s="404"/>
      <c r="R8994" s="404"/>
      <c r="S8994" s="404"/>
      <c r="T8994" s="404"/>
    </row>
    <row r="8995" spans="12:20" ht="16.8">
      <c r="L8995" s="404"/>
      <c r="M8995" s="404"/>
      <c r="N8995" s="404"/>
      <c r="O8995" s="404"/>
      <c r="P8995" s="404"/>
      <c r="Q8995" s="404"/>
      <c r="R8995" s="404"/>
      <c r="S8995" s="404"/>
      <c r="T8995" s="404"/>
    </row>
    <row r="8996" spans="12:20" ht="16.8">
      <c r="L8996" s="404"/>
      <c r="M8996" s="404"/>
      <c r="N8996" s="404"/>
      <c r="O8996" s="404"/>
      <c r="P8996" s="404"/>
      <c r="Q8996" s="404"/>
      <c r="R8996" s="404"/>
      <c r="S8996" s="404"/>
      <c r="T8996" s="404"/>
    </row>
    <row r="8997" spans="12:20" ht="16.8">
      <c r="L8997" s="404"/>
      <c r="M8997" s="404"/>
      <c r="N8997" s="404"/>
      <c r="O8997" s="404"/>
      <c r="P8997" s="404"/>
      <c r="Q8997" s="404"/>
      <c r="R8997" s="404"/>
      <c r="S8997" s="404"/>
      <c r="T8997" s="404"/>
    </row>
    <row r="8998" spans="12:20" ht="16.8">
      <c r="L8998" s="404"/>
      <c r="M8998" s="404"/>
      <c r="N8998" s="404"/>
      <c r="O8998" s="404"/>
      <c r="P8998" s="404"/>
      <c r="Q8998" s="404"/>
      <c r="R8998" s="404"/>
      <c r="S8998" s="404"/>
      <c r="T8998" s="404"/>
    </row>
    <row r="8999" spans="12:20" ht="16.8">
      <c r="L8999" s="404"/>
      <c r="M8999" s="404"/>
      <c r="N8999" s="404"/>
      <c r="O8999" s="404"/>
      <c r="P8999" s="404"/>
      <c r="Q8999" s="404"/>
      <c r="R8999" s="404"/>
      <c r="S8999" s="404"/>
      <c r="T8999" s="404"/>
    </row>
    <row r="9000" spans="12:20" ht="16.8">
      <c r="L9000" s="404"/>
      <c r="M9000" s="404"/>
      <c r="N9000" s="404"/>
      <c r="O9000" s="404"/>
      <c r="P9000" s="404"/>
      <c r="Q9000" s="404"/>
      <c r="R9000" s="404"/>
      <c r="S9000" s="404"/>
      <c r="T9000" s="404"/>
    </row>
    <row r="9001" spans="12:20" ht="16.8">
      <c r="L9001" s="404"/>
      <c r="M9001" s="404"/>
      <c r="N9001" s="404"/>
      <c r="O9001" s="404"/>
      <c r="P9001" s="404"/>
      <c r="Q9001" s="404"/>
      <c r="R9001" s="404"/>
      <c r="S9001" s="404"/>
      <c r="T9001" s="404"/>
    </row>
    <row r="9002" spans="12:20" ht="16.8">
      <c r="L9002" s="404"/>
      <c r="M9002" s="404"/>
      <c r="N9002" s="404"/>
      <c r="O9002" s="404"/>
      <c r="P9002" s="404"/>
      <c r="Q9002" s="404"/>
      <c r="R9002" s="404"/>
      <c r="S9002" s="404"/>
      <c r="T9002" s="404"/>
    </row>
    <row r="9003" spans="12:20" ht="16.8">
      <c r="L9003" s="404"/>
      <c r="M9003" s="404"/>
      <c r="N9003" s="404"/>
      <c r="O9003" s="404"/>
      <c r="P9003" s="404"/>
      <c r="Q9003" s="404"/>
      <c r="R9003" s="404"/>
      <c r="S9003" s="404"/>
      <c r="T9003" s="404"/>
    </row>
    <row r="9004" spans="12:20" ht="16.8">
      <c r="L9004" s="404"/>
      <c r="M9004" s="404"/>
      <c r="N9004" s="404"/>
      <c r="O9004" s="404"/>
      <c r="P9004" s="404"/>
      <c r="Q9004" s="404"/>
      <c r="R9004" s="404"/>
      <c r="S9004" s="404"/>
      <c r="T9004" s="404"/>
    </row>
    <row r="9005" spans="12:20" ht="16.8">
      <c r="L9005" s="404"/>
      <c r="M9005" s="404"/>
      <c r="N9005" s="404"/>
      <c r="O9005" s="404"/>
      <c r="P9005" s="404"/>
      <c r="Q9005" s="404"/>
      <c r="R9005" s="404"/>
      <c r="S9005" s="404"/>
      <c r="T9005" s="404"/>
    </row>
    <row r="9006" spans="12:20" ht="16.8">
      <c r="L9006" s="404"/>
      <c r="M9006" s="404"/>
      <c r="N9006" s="404"/>
      <c r="O9006" s="404"/>
      <c r="P9006" s="404"/>
      <c r="Q9006" s="404"/>
      <c r="R9006" s="404"/>
      <c r="S9006" s="404"/>
      <c r="T9006" s="404"/>
    </row>
    <row r="9007" spans="12:20" ht="16.8">
      <c r="L9007" s="404"/>
      <c r="M9007" s="404"/>
      <c r="N9007" s="404"/>
      <c r="O9007" s="404"/>
      <c r="P9007" s="404"/>
      <c r="Q9007" s="404"/>
      <c r="R9007" s="404"/>
      <c r="S9007" s="404"/>
      <c r="T9007" s="404"/>
    </row>
    <row r="9008" spans="12:20" ht="16.8">
      <c r="L9008" s="404"/>
      <c r="M9008" s="404"/>
      <c r="N9008" s="404"/>
      <c r="O9008" s="404"/>
      <c r="P9008" s="404"/>
      <c r="Q9008" s="404"/>
      <c r="R9008" s="404"/>
      <c r="S9008" s="404"/>
      <c r="T9008" s="404"/>
    </row>
    <row r="9009" spans="12:20" ht="16.8">
      <c r="L9009" s="404"/>
      <c r="M9009" s="404"/>
      <c r="N9009" s="404"/>
      <c r="O9009" s="404"/>
      <c r="P9009" s="404"/>
      <c r="Q9009" s="404"/>
      <c r="R9009" s="404"/>
      <c r="S9009" s="404"/>
      <c r="T9009" s="404"/>
    </row>
    <row r="9010" spans="12:20" ht="16.8">
      <c r="L9010" s="404"/>
      <c r="M9010" s="404"/>
      <c r="N9010" s="404"/>
      <c r="O9010" s="404"/>
      <c r="P9010" s="404"/>
      <c r="Q9010" s="404"/>
      <c r="R9010" s="404"/>
      <c r="S9010" s="404"/>
      <c r="T9010" s="404"/>
    </row>
    <row r="9011" spans="12:20" ht="16.8">
      <c r="L9011" s="404"/>
      <c r="M9011" s="404"/>
      <c r="N9011" s="404"/>
      <c r="O9011" s="404"/>
      <c r="P9011" s="404"/>
      <c r="Q9011" s="404"/>
      <c r="R9011" s="404"/>
      <c r="S9011" s="404"/>
      <c r="T9011" s="404"/>
    </row>
    <row r="9012" spans="12:20" ht="16.8">
      <c r="L9012" s="404"/>
      <c r="M9012" s="404"/>
      <c r="N9012" s="404"/>
      <c r="O9012" s="404"/>
      <c r="P9012" s="404"/>
      <c r="Q9012" s="404"/>
      <c r="R9012" s="404"/>
      <c r="S9012" s="404"/>
      <c r="T9012" s="404"/>
    </row>
    <row r="9013" spans="12:20" ht="16.8">
      <c r="L9013" s="404"/>
      <c r="M9013" s="404"/>
      <c r="N9013" s="404"/>
      <c r="O9013" s="404"/>
      <c r="P9013" s="404"/>
      <c r="Q9013" s="404"/>
      <c r="R9013" s="404"/>
      <c r="S9013" s="404"/>
      <c r="T9013" s="404"/>
    </row>
    <row r="9014" spans="12:20" ht="16.8">
      <c r="L9014" s="404"/>
      <c r="M9014" s="404"/>
      <c r="N9014" s="404"/>
      <c r="O9014" s="404"/>
      <c r="P9014" s="404"/>
      <c r="Q9014" s="404"/>
      <c r="R9014" s="404"/>
      <c r="S9014" s="404"/>
      <c r="T9014" s="404"/>
    </row>
    <row r="9015" spans="12:20" ht="16.8">
      <c r="L9015" s="404"/>
      <c r="M9015" s="404"/>
      <c r="N9015" s="404"/>
      <c r="O9015" s="404"/>
      <c r="P9015" s="404"/>
      <c r="Q9015" s="404"/>
      <c r="R9015" s="404"/>
      <c r="S9015" s="404"/>
      <c r="T9015" s="404"/>
    </row>
    <row r="9016" spans="12:20" ht="16.8">
      <c r="L9016" s="404"/>
      <c r="M9016" s="404"/>
      <c r="N9016" s="404"/>
      <c r="O9016" s="404"/>
      <c r="P9016" s="404"/>
      <c r="Q9016" s="404"/>
      <c r="R9016" s="404"/>
      <c r="S9016" s="404"/>
      <c r="T9016" s="404"/>
    </row>
    <row r="9017" spans="12:20" ht="16.8">
      <c r="L9017" s="404"/>
      <c r="M9017" s="404"/>
      <c r="N9017" s="404"/>
      <c r="O9017" s="404"/>
      <c r="P9017" s="404"/>
      <c r="Q9017" s="404"/>
      <c r="R9017" s="404"/>
      <c r="S9017" s="404"/>
      <c r="T9017" s="404"/>
    </row>
    <row r="9018" spans="12:20" ht="16.8">
      <c r="L9018" s="404"/>
      <c r="M9018" s="404"/>
      <c r="N9018" s="404"/>
      <c r="O9018" s="404"/>
      <c r="P9018" s="404"/>
      <c r="Q9018" s="404"/>
      <c r="R9018" s="404"/>
      <c r="S9018" s="404"/>
      <c r="T9018" s="404"/>
    </row>
    <row r="9019" spans="12:20" ht="16.8">
      <c r="L9019" s="404"/>
      <c r="M9019" s="404"/>
      <c r="N9019" s="404"/>
      <c r="O9019" s="404"/>
      <c r="P9019" s="404"/>
      <c r="Q9019" s="404"/>
      <c r="R9019" s="404"/>
      <c r="S9019" s="404"/>
      <c r="T9019" s="404"/>
    </row>
    <row r="9020" spans="12:20" ht="16.8">
      <c r="L9020" s="404"/>
      <c r="M9020" s="404"/>
      <c r="N9020" s="404"/>
      <c r="O9020" s="404"/>
      <c r="P9020" s="404"/>
      <c r="Q9020" s="404"/>
      <c r="R9020" s="404"/>
      <c r="S9020" s="404"/>
      <c r="T9020" s="404"/>
    </row>
    <row r="9021" spans="12:20" ht="16.8">
      <c r="L9021" s="404"/>
      <c r="M9021" s="404"/>
      <c r="N9021" s="404"/>
      <c r="O9021" s="404"/>
      <c r="P9021" s="404"/>
      <c r="Q9021" s="404"/>
      <c r="R9021" s="404"/>
      <c r="S9021" s="404"/>
      <c r="T9021" s="404"/>
    </row>
    <row r="9022" spans="12:20" ht="16.8">
      <c r="L9022" s="404"/>
      <c r="M9022" s="404"/>
      <c r="N9022" s="404"/>
      <c r="O9022" s="404"/>
      <c r="P9022" s="404"/>
      <c r="Q9022" s="404"/>
      <c r="R9022" s="404"/>
      <c r="S9022" s="404"/>
      <c r="T9022" s="404"/>
    </row>
    <row r="9023" spans="12:20" ht="16.8">
      <c r="L9023" s="404"/>
      <c r="M9023" s="404"/>
      <c r="N9023" s="404"/>
      <c r="O9023" s="404"/>
      <c r="P9023" s="404"/>
      <c r="Q9023" s="404"/>
      <c r="R9023" s="404"/>
      <c r="S9023" s="404"/>
      <c r="T9023" s="404"/>
    </row>
    <row r="9024" spans="12:20" ht="16.8">
      <c r="L9024" s="404"/>
      <c r="M9024" s="404"/>
      <c r="N9024" s="404"/>
      <c r="O9024" s="404"/>
      <c r="P9024" s="404"/>
      <c r="Q9024" s="404"/>
      <c r="R9024" s="404"/>
      <c r="S9024" s="404"/>
      <c r="T9024" s="404"/>
    </row>
    <row r="9025" spans="12:20" ht="16.8">
      <c r="L9025" s="404"/>
      <c r="M9025" s="404"/>
      <c r="N9025" s="404"/>
      <c r="O9025" s="404"/>
      <c r="P9025" s="404"/>
      <c r="Q9025" s="404"/>
      <c r="R9025" s="404"/>
      <c r="S9025" s="404"/>
      <c r="T9025" s="404"/>
    </row>
    <row r="9026" spans="12:20" ht="16.8">
      <c r="L9026" s="404"/>
      <c r="M9026" s="404"/>
      <c r="N9026" s="404"/>
      <c r="O9026" s="404"/>
      <c r="P9026" s="404"/>
      <c r="Q9026" s="404"/>
      <c r="R9026" s="404"/>
      <c r="S9026" s="404"/>
      <c r="T9026" s="404"/>
    </row>
    <row r="9027" spans="12:20" ht="16.8">
      <c r="L9027" s="404"/>
      <c r="M9027" s="404"/>
      <c r="N9027" s="404"/>
      <c r="O9027" s="404"/>
      <c r="P9027" s="404"/>
      <c r="Q9027" s="404"/>
      <c r="R9027" s="404"/>
      <c r="S9027" s="404"/>
      <c r="T9027" s="404"/>
    </row>
    <row r="9028" spans="12:20" ht="16.8">
      <c r="L9028" s="404"/>
      <c r="M9028" s="404"/>
      <c r="N9028" s="404"/>
      <c r="O9028" s="404"/>
      <c r="P9028" s="404"/>
      <c r="Q9028" s="404"/>
      <c r="R9028" s="404"/>
      <c r="S9028" s="404"/>
      <c r="T9028" s="404"/>
    </row>
    <row r="9029" spans="12:20" ht="16.8">
      <c r="L9029" s="404"/>
      <c r="M9029" s="404"/>
      <c r="N9029" s="404"/>
      <c r="O9029" s="404"/>
      <c r="P9029" s="404"/>
      <c r="Q9029" s="404"/>
      <c r="R9029" s="404"/>
      <c r="S9029" s="404"/>
      <c r="T9029" s="404"/>
    </row>
    <row r="9030" spans="12:20" ht="16.8">
      <c r="L9030" s="404"/>
      <c r="M9030" s="404"/>
      <c r="N9030" s="404"/>
      <c r="O9030" s="404"/>
      <c r="P9030" s="404"/>
      <c r="Q9030" s="404"/>
      <c r="R9030" s="404"/>
      <c r="S9030" s="404"/>
      <c r="T9030" s="404"/>
    </row>
    <row r="9031" spans="12:20" ht="16.8">
      <c r="L9031" s="404"/>
      <c r="M9031" s="404"/>
      <c r="N9031" s="404"/>
      <c r="O9031" s="404"/>
      <c r="P9031" s="404"/>
      <c r="Q9031" s="404"/>
      <c r="R9031" s="404"/>
      <c r="S9031" s="404"/>
      <c r="T9031" s="404"/>
    </row>
    <row r="9032" spans="12:20" ht="16.8">
      <c r="L9032" s="404"/>
      <c r="M9032" s="404"/>
      <c r="N9032" s="404"/>
      <c r="O9032" s="404"/>
      <c r="P9032" s="404"/>
      <c r="Q9032" s="404"/>
      <c r="R9032" s="404"/>
      <c r="S9032" s="404"/>
      <c r="T9032" s="404"/>
    </row>
    <row r="9033" spans="12:20" ht="16.8">
      <c r="L9033" s="404"/>
      <c r="M9033" s="404"/>
      <c r="N9033" s="404"/>
      <c r="O9033" s="404"/>
      <c r="P9033" s="404"/>
      <c r="Q9033" s="404"/>
      <c r="R9033" s="404"/>
      <c r="S9033" s="404"/>
      <c r="T9033" s="404"/>
    </row>
    <row r="9034" spans="12:20" ht="16.8">
      <c r="L9034" s="404"/>
      <c r="M9034" s="404"/>
      <c r="N9034" s="404"/>
      <c r="O9034" s="404"/>
      <c r="P9034" s="404"/>
      <c r="Q9034" s="404"/>
      <c r="R9034" s="404"/>
      <c r="S9034" s="404"/>
      <c r="T9034" s="404"/>
    </row>
    <row r="9035" spans="12:20" ht="16.8">
      <c r="L9035" s="404"/>
      <c r="M9035" s="404"/>
      <c r="N9035" s="404"/>
      <c r="O9035" s="404"/>
      <c r="P9035" s="404"/>
      <c r="Q9035" s="404"/>
      <c r="R9035" s="404"/>
      <c r="S9035" s="404"/>
      <c r="T9035" s="404"/>
    </row>
    <row r="9036" spans="12:20" ht="16.8">
      <c r="L9036" s="404"/>
      <c r="M9036" s="404"/>
      <c r="N9036" s="404"/>
      <c r="O9036" s="404"/>
      <c r="P9036" s="404"/>
      <c r="Q9036" s="404"/>
      <c r="R9036" s="404"/>
      <c r="S9036" s="404"/>
      <c r="T9036" s="404"/>
    </row>
    <row r="9037" spans="12:20" ht="16.8">
      <c r="L9037" s="404"/>
      <c r="M9037" s="404"/>
      <c r="N9037" s="404"/>
      <c r="O9037" s="404"/>
      <c r="P9037" s="404"/>
      <c r="Q9037" s="404"/>
      <c r="R9037" s="404"/>
      <c r="S9037" s="404"/>
      <c r="T9037" s="404"/>
    </row>
    <row r="9038" spans="12:20" ht="16.8">
      <c r="L9038" s="404"/>
      <c r="M9038" s="404"/>
      <c r="N9038" s="404"/>
      <c r="O9038" s="404"/>
      <c r="P9038" s="404"/>
      <c r="Q9038" s="404"/>
      <c r="R9038" s="404"/>
      <c r="S9038" s="404"/>
      <c r="T9038" s="404"/>
    </row>
    <row r="9039" spans="12:20" ht="16.8">
      <c r="L9039" s="404"/>
      <c r="M9039" s="404"/>
      <c r="N9039" s="404"/>
      <c r="O9039" s="404"/>
      <c r="P9039" s="404"/>
      <c r="Q9039" s="404"/>
      <c r="R9039" s="404"/>
      <c r="S9039" s="404"/>
      <c r="T9039" s="404"/>
    </row>
    <row r="9040" spans="12:20" ht="16.8">
      <c r="L9040" s="404"/>
      <c r="M9040" s="404"/>
      <c r="N9040" s="404"/>
      <c r="O9040" s="404"/>
      <c r="P9040" s="404"/>
      <c r="Q9040" s="404"/>
      <c r="R9040" s="404"/>
      <c r="S9040" s="404"/>
      <c r="T9040" s="404"/>
    </row>
    <row r="9041" spans="12:20" ht="16.8">
      <c r="L9041" s="404"/>
      <c r="M9041" s="404"/>
      <c r="N9041" s="404"/>
      <c r="O9041" s="404"/>
      <c r="P9041" s="404"/>
      <c r="Q9041" s="404"/>
      <c r="R9041" s="404"/>
      <c r="S9041" s="404"/>
      <c r="T9041" s="404"/>
    </row>
    <row r="9042" spans="12:20" ht="16.8">
      <c r="L9042" s="404"/>
      <c r="M9042" s="404"/>
      <c r="N9042" s="404"/>
      <c r="O9042" s="404"/>
      <c r="P9042" s="404"/>
      <c r="Q9042" s="404"/>
      <c r="R9042" s="404"/>
      <c r="S9042" s="404"/>
      <c r="T9042" s="404"/>
    </row>
    <row r="9043" spans="12:20" ht="16.8">
      <c r="L9043" s="404"/>
      <c r="M9043" s="404"/>
      <c r="N9043" s="404"/>
      <c r="O9043" s="404"/>
      <c r="P9043" s="404"/>
      <c r="Q9043" s="404"/>
      <c r="R9043" s="404"/>
      <c r="S9043" s="404"/>
      <c r="T9043" s="404"/>
    </row>
    <row r="9044" spans="12:20" ht="16.8">
      <c r="L9044" s="404"/>
      <c r="M9044" s="404"/>
      <c r="N9044" s="404"/>
      <c r="O9044" s="404"/>
      <c r="P9044" s="404"/>
      <c r="Q9044" s="404"/>
      <c r="R9044" s="404"/>
      <c r="S9044" s="404"/>
      <c r="T9044" s="404"/>
    </row>
    <row r="9045" spans="12:20" ht="16.8">
      <c r="L9045" s="404"/>
      <c r="M9045" s="404"/>
      <c r="N9045" s="404"/>
      <c r="O9045" s="404"/>
      <c r="P9045" s="404"/>
      <c r="Q9045" s="404"/>
      <c r="R9045" s="404"/>
      <c r="S9045" s="404"/>
      <c r="T9045" s="404"/>
    </row>
    <row r="9046" spans="12:20" ht="16.8">
      <c r="L9046" s="404"/>
      <c r="M9046" s="404"/>
      <c r="N9046" s="404"/>
      <c r="O9046" s="404"/>
      <c r="P9046" s="404"/>
      <c r="Q9046" s="404"/>
      <c r="R9046" s="404"/>
      <c r="S9046" s="404"/>
      <c r="T9046" s="404"/>
    </row>
    <row r="9047" spans="12:20" ht="16.8">
      <c r="L9047" s="404"/>
      <c r="M9047" s="404"/>
      <c r="N9047" s="404"/>
      <c r="O9047" s="404"/>
      <c r="P9047" s="404"/>
      <c r="Q9047" s="404"/>
      <c r="R9047" s="404"/>
      <c r="S9047" s="404"/>
      <c r="T9047" s="404"/>
    </row>
    <row r="9048" spans="12:20" ht="16.8">
      <c r="L9048" s="404"/>
      <c r="M9048" s="404"/>
      <c r="N9048" s="404"/>
      <c r="O9048" s="404"/>
      <c r="P9048" s="404"/>
      <c r="Q9048" s="404"/>
      <c r="R9048" s="404"/>
      <c r="S9048" s="404"/>
      <c r="T9048" s="404"/>
    </row>
    <row r="9049" spans="12:20" ht="16.8">
      <c r="L9049" s="404"/>
      <c r="M9049" s="404"/>
      <c r="N9049" s="404"/>
      <c r="O9049" s="404"/>
      <c r="P9049" s="404"/>
      <c r="Q9049" s="404"/>
      <c r="R9049" s="404"/>
      <c r="S9049" s="404"/>
      <c r="T9049" s="404"/>
    </row>
    <row r="9050" spans="12:20" ht="16.8">
      <c r="L9050" s="404"/>
      <c r="M9050" s="404"/>
      <c r="N9050" s="404"/>
      <c r="O9050" s="404"/>
      <c r="P9050" s="404"/>
      <c r="Q9050" s="404"/>
      <c r="R9050" s="404"/>
      <c r="S9050" s="404"/>
      <c r="T9050" s="404"/>
    </row>
    <row r="9051" spans="12:20" ht="16.8">
      <c r="L9051" s="404"/>
      <c r="M9051" s="404"/>
      <c r="N9051" s="404"/>
      <c r="O9051" s="404"/>
      <c r="P9051" s="404"/>
      <c r="Q9051" s="404"/>
      <c r="R9051" s="404"/>
      <c r="S9051" s="404"/>
      <c r="T9051" s="404"/>
    </row>
    <row r="9052" spans="12:20" ht="16.8">
      <c r="L9052" s="404"/>
      <c r="M9052" s="404"/>
      <c r="N9052" s="404"/>
      <c r="O9052" s="404"/>
      <c r="P9052" s="404"/>
      <c r="Q9052" s="404"/>
      <c r="R9052" s="404"/>
      <c r="S9052" s="404"/>
      <c r="T9052" s="404"/>
    </row>
    <row r="9053" spans="12:20" ht="16.8">
      <c r="L9053" s="404"/>
      <c r="M9053" s="404"/>
      <c r="N9053" s="404"/>
      <c r="O9053" s="404"/>
      <c r="P9053" s="404"/>
      <c r="Q9053" s="404"/>
      <c r="R9053" s="404"/>
      <c r="S9053" s="404"/>
      <c r="T9053" s="404"/>
    </row>
    <row r="9054" spans="12:20" ht="16.8">
      <c r="L9054" s="404"/>
      <c r="M9054" s="404"/>
      <c r="N9054" s="404"/>
      <c r="O9054" s="404"/>
      <c r="P9054" s="404"/>
      <c r="Q9054" s="404"/>
      <c r="R9054" s="404"/>
      <c r="S9054" s="404"/>
      <c r="T9054" s="404"/>
    </row>
    <row r="9055" spans="12:20" ht="16.8">
      <c r="L9055" s="404"/>
      <c r="M9055" s="404"/>
      <c r="N9055" s="404"/>
      <c r="O9055" s="404"/>
      <c r="P9055" s="404"/>
      <c r="Q9055" s="404"/>
      <c r="R9055" s="404"/>
      <c r="S9055" s="404"/>
      <c r="T9055" s="404"/>
    </row>
    <row r="9056" spans="12:20" ht="16.8">
      <c r="L9056" s="404"/>
      <c r="M9056" s="404"/>
      <c r="N9056" s="404"/>
      <c r="O9056" s="404"/>
      <c r="P9056" s="404"/>
      <c r="Q9056" s="404"/>
      <c r="R9056" s="404"/>
      <c r="S9056" s="404"/>
      <c r="T9056" s="404"/>
    </row>
    <row r="9057" spans="12:20" ht="16.8">
      <c r="L9057" s="404"/>
      <c r="M9057" s="404"/>
      <c r="N9057" s="404"/>
      <c r="O9057" s="404"/>
      <c r="P9057" s="404"/>
      <c r="Q9057" s="404"/>
      <c r="R9057" s="404"/>
      <c r="S9057" s="404"/>
      <c r="T9057" s="404"/>
    </row>
    <row r="9058" spans="12:20" ht="16.8">
      <c r="L9058" s="404"/>
      <c r="M9058" s="404"/>
      <c r="N9058" s="404"/>
      <c r="O9058" s="404"/>
      <c r="P9058" s="404"/>
      <c r="Q9058" s="404"/>
      <c r="R9058" s="404"/>
      <c r="S9058" s="404"/>
      <c r="T9058" s="404"/>
    </row>
    <row r="9059" spans="12:20" ht="16.8">
      <c r="L9059" s="404"/>
      <c r="M9059" s="404"/>
      <c r="N9059" s="404"/>
      <c r="O9059" s="404"/>
      <c r="P9059" s="404"/>
      <c r="Q9059" s="404"/>
      <c r="R9059" s="404"/>
      <c r="S9059" s="404"/>
      <c r="T9059" s="404"/>
    </row>
    <row r="9060" spans="12:20" ht="16.8">
      <c r="L9060" s="404"/>
      <c r="M9060" s="404"/>
      <c r="N9060" s="404"/>
      <c r="O9060" s="404"/>
      <c r="P9060" s="404"/>
      <c r="Q9060" s="404"/>
      <c r="R9060" s="404"/>
      <c r="S9060" s="404"/>
      <c r="T9060" s="404"/>
    </row>
    <row r="9061" spans="12:20" ht="16.8">
      <c r="L9061" s="404"/>
      <c r="M9061" s="404"/>
      <c r="N9061" s="404"/>
      <c r="O9061" s="404"/>
      <c r="P9061" s="404"/>
      <c r="Q9061" s="404"/>
      <c r="R9061" s="404"/>
      <c r="S9061" s="404"/>
      <c r="T9061" s="404"/>
    </row>
    <row r="9062" spans="12:20" ht="16.8">
      <c r="L9062" s="404"/>
      <c r="M9062" s="404"/>
      <c r="N9062" s="404"/>
      <c r="O9062" s="404"/>
      <c r="P9062" s="404"/>
      <c r="Q9062" s="404"/>
      <c r="R9062" s="404"/>
      <c r="S9062" s="404"/>
      <c r="T9062" s="404"/>
    </row>
    <row r="9063" spans="12:20" ht="16.8">
      <c r="L9063" s="404"/>
      <c r="M9063" s="404"/>
      <c r="N9063" s="404"/>
      <c r="O9063" s="404"/>
      <c r="P9063" s="404"/>
      <c r="Q9063" s="404"/>
      <c r="R9063" s="404"/>
      <c r="S9063" s="404"/>
      <c r="T9063" s="404"/>
    </row>
    <row r="9064" spans="12:20" ht="16.8">
      <c r="L9064" s="404"/>
      <c r="M9064" s="404"/>
      <c r="N9064" s="404"/>
      <c r="O9064" s="404"/>
      <c r="P9064" s="404"/>
      <c r="Q9064" s="404"/>
      <c r="R9064" s="404"/>
      <c r="S9064" s="404"/>
      <c r="T9064" s="404"/>
    </row>
    <row r="9065" spans="12:20" ht="16.8">
      <c r="L9065" s="404"/>
      <c r="M9065" s="404"/>
      <c r="N9065" s="404"/>
      <c r="O9065" s="404"/>
      <c r="P9065" s="404"/>
      <c r="Q9065" s="404"/>
      <c r="R9065" s="404"/>
      <c r="S9065" s="404"/>
      <c r="T9065" s="404"/>
    </row>
    <row r="9066" spans="12:20" ht="16.8">
      <c r="L9066" s="404"/>
      <c r="M9066" s="404"/>
      <c r="N9066" s="404"/>
      <c r="O9066" s="404"/>
      <c r="P9066" s="404"/>
      <c r="Q9066" s="404"/>
      <c r="R9066" s="404"/>
      <c r="S9066" s="404"/>
      <c r="T9066" s="404"/>
    </row>
    <row r="9067" spans="12:20" ht="16.8">
      <c r="L9067" s="404"/>
      <c r="M9067" s="404"/>
      <c r="N9067" s="404"/>
      <c r="O9067" s="404"/>
      <c r="P9067" s="404"/>
      <c r="Q9067" s="404"/>
      <c r="R9067" s="404"/>
      <c r="S9067" s="404"/>
      <c r="T9067" s="404"/>
    </row>
    <row r="9068" spans="12:20" ht="16.8">
      <c r="L9068" s="404"/>
      <c r="M9068" s="404"/>
      <c r="N9068" s="404"/>
      <c r="O9068" s="404"/>
      <c r="P9068" s="404"/>
      <c r="Q9068" s="404"/>
      <c r="R9068" s="404"/>
      <c r="S9068" s="404"/>
      <c r="T9068" s="404"/>
    </row>
    <row r="9069" spans="12:20" ht="16.8">
      <c r="L9069" s="404"/>
      <c r="M9069" s="404"/>
      <c r="N9069" s="404"/>
      <c r="O9069" s="404"/>
      <c r="P9069" s="404"/>
      <c r="Q9069" s="404"/>
      <c r="R9069" s="404"/>
      <c r="S9069" s="404"/>
      <c r="T9069" s="404"/>
    </row>
    <row r="9070" spans="12:20" ht="16.8">
      <c r="L9070" s="404"/>
      <c r="M9070" s="404"/>
      <c r="N9070" s="404"/>
      <c r="O9070" s="404"/>
      <c r="P9070" s="404"/>
      <c r="Q9070" s="404"/>
      <c r="R9070" s="404"/>
      <c r="S9070" s="404"/>
      <c r="T9070" s="404"/>
    </row>
    <row r="9071" spans="12:20" ht="16.8">
      <c r="L9071" s="404"/>
      <c r="M9071" s="404"/>
      <c r="N9071" s="404"/>
      <c r="O9071" s="404"/>
      <c r="P9071" s="404"/>
      <c r="Q9071" s="404"/>
      <c r="R9071" s="404"/>
      <c r="S9071" s="404"/>
      <c r="T9071" s="404"/>
    </row>
    <row r="9072" spans="12:20" ht="16.8">
      <c r="L9072" s="404"/>
      <c r="M9072" s="404"/>
      <c r="N9072" s="404"/>
      <c r="O9072" s="404"/>
      <c r="P9072" s="404"/>
      <c r="Q9072" s="404"/>
      <c r="R9072" s="404"/>
      <c r="S9072" s="404"/>
      <c r="T9072" s="404"/>
    </row>
    <row r="9073" spans="12:20" ht="16.8">
      <c r="L9073" s="404"/>
      <c r="M9073" s="404"/>
      <c r="N9073" s="404"/>
      <c r="O9073" s="404"/>
      <c r="P9073" s="404"/>
      <c r="Q9073" s="404"/>
      <c r="R9073" s="404"/>
      <c r="S9073" s="404"/>
      <c r="T9073" s="404"/>
    </row>
    <row r="9074" spans="12:20" ht="16.8">
      <c r="L9074" s="404"/>
      <c r="M9074" s="404"/>
      <c r="N9074" s="404"/>
      <c r="O9074" s="404"/>
      <c r="P9074" s="404"/>
      <c r="Q9074" s="404"/>
      <c r="R9074" s="404"/>
      <c r="S9074" s="404"/>
      <c r="T9074" s="404"/>
    </row>
    <row r="9075" spans="12:20" ht="16.8">
      <c r="L9075" s="404"/>
      <c r="M9075" s="404"/>
      <c r="N9075" s="404"/>
      <c r="O9075" s="404"/>
      <c r="P9075" s="404"/>
      <c r="Q9075" s="404"/>
      <c r="R9075" s="404"/>
      <c r="S9075" s="404"/>
      <c r="T9075" s="404"/>
    </row>
    <row r="9076" spans="12:20" ht="16.8">
      <c r="L9076" s="404"/>
      <c r="M9076" s="404"/>
      <c r="N9076" s="404"/>
      <c r="O9076" s="404"/>
      <c r="P9076" s="404"/>
      <c r="Q9076" s="404"/>
      <c r="R9076" s="404"/>
      <c r="S9076" s="404"/>
      <c r="T9076" s="404"/>
    </row>
    <row r="9077" spans="12:20" ht="16.8">
      <c r="L9077" s="404"/>
      <c r="M9077" s="404"/>
      <c r="N9077" s="404"/>
      <c r="O9077" s="404"/>
      <c r="P9077" s="404"/>
      <c r="Q9077" s="404"/>
      <c r="R9077" s="404"/>
      <c r="S9077" s="404"/>
      <c r="T9077" s="404"/>
    </row>
    <row r="9078" spans="12:20" ht="16.8">
      <c r="L9078" s="404"/>
      <c r="M9078" s="404"/>
      <c r="N9078" s="404"/>
      <c r="O9078" s="404"/>
      <c r="P9078" s="404"/>
      <c r="Q9078" s="404"/>
      <c r="R9078" s="404"/>
      <c r="S9078" s="404"/>
      <c r="T9078" s="404"/>
    </row>
    <row r="9079" spans="12:20" ht="16.8">
      <c r="L9079" s="404"/>
      <c r="M9079" s="404"/>
      <c r="N9079" s="404"/>
      <c r="O9079" s="404"/>
      <c r="P9079" s="404"/>
      <c r="Q9079" s="404"/>
      <c r="R9079" s="404"/>
      <c r="S9079" s="404"/>
      <c r="T9079" s="404"/>
    </row>
    <row r="9080" spans="12:20" ht="16.8">
      <c r="L9080" s="404"/>
      <c r="M9080" s="404"/>
      <c r="N9080" s="404"/>
      <c r="O9080" s="404"/>
      <c r="P9080" s="404"/>
      <c r="Q9080" s="404"/>
      <c r="R9080" s="404"/>
      <c r="S9080" s="404"/>
      <c r="T9080" s="404"/>
    </row>
    <row r="9081" spans="12:20" ht="16.8">
      <c r="L9081" s="404"/>
      <c r="M9081" s="404"/>
      <c r="N9081" s="404"/>
      <c r="O9081" s="404"/>
      <c r="P9081" s="404"/>
      <c r="Q9081" s="404"/>
      <c r="R9081" s="404"/>
      <c r="S9081" s="404"/>
      <c r="T9081" s="404"/>
    </row>
    <row r="9082" spans="12:20" ht="16.8">
      <c r="L9082" s="404"/>
      <c r="M9082" s="404"/>
      <c r="N9082" s="404"/>
      <c r="O9082" s="404"/>
      <c r="P9082" s="404"/>
      <c r="Q9082" s="404"/>
      <c r="R9082" s="404"/>
      <c r="S9082" s="404"/>
      <c r="T9082" s="404"/>
    </row>
    <row r="9083" spans="12:20" ht="16.8">
      <c r="L9083" s="404"/>
      <c r="M9083" s="404"/>
      <c r="N9083" s="404"/>
      <c r="O9083" s="404"/>
      <c r="P9083" s="404"/>
      <c r="Q9083" s="404"/>
      <c r="R9083" s="404"/>
      <c r="S9083" s="404"/>
      <c r="T9083" s="404"/>
    </row>
    <row r="9084" spans="12:20" ht="16.8">
      <c r="L9084" s="404"/>
      <c r="M9084" s="404"/>
      <c r="N9084" s="404"/>
      <c r="O9084" s="404"/>
      <c r="P9084" s="404"/>
      <c r="Q9084" s="404"/>
      <c r="R9084" s="404"/>
      <c r="S9084" s="404"/>
      <c r="T9084" s="404"/>
    </row>
    <row r="9085" spans="12:20" ht="16.8">
      <c r="L9085" s="404"/>
      <c r="M9085" s="404"/>
      <c r="N9085" s="404"/>
      <c r="O9085" s="404"/>
      <c r="P9085" s="404"/>
      <c r="Q9085" s="404"/>
      <c r="R9085" s="404"/>
      <c r="S9085" s="404"/>
      <c r="T9085" s="404"/>
    </row>
    <row r="9086" spans="12:20" ht="16.8">
      <c r="L9086" s="404"/>
      <c r="M9086" s="404"/>
      <c r="N9086" s="404"/>
      <c r="O9086" s="404"/>
      <c r="P9086" s="404"/>
      <c r="Q9086" s="404"/>
      <c r="R9086" s="404"/>
      <c r="S9086" s="404"/>
      <c r="T9086" s="404"/>
    </row>
    <row r="9087" spans="12:20" ht="16.8">
      <c r="L9087" s="404"/>
      <c r="M9087" s="404"/>
      <c r="N9087" s="404"/>
      <c r="O9087" s="404"/>
      <c r="P9087" s="404"/>
      <c r="Q9087" s="404"/>
      <c r="R9087" s="404"/>
      <c r="S9087" s="404"/>
      <c r="T9087" s="404"/>
    </row>
    <row r="9088" spans="12:20" ht="16.8">
      <c r="L9088" s="404"/>
      <c r="M9088" s="404"/>
      <c r="N9088" s="404"/>
      <c r="O9088" s="404"/>
      <c r="P9088" s="404"/>
      <c r="Q9088" s="404"/>
      <c r="R9088" s="404"/>
      <c r="S9088" s="404"/>
      <c r="T9088" s="404"/>
    </row>
    <row r="9089" spans="12:20" ht="16.8">
      <c r="L9089" s="404"/>
      <c r="M9089" s="404"/>
      <c r="N9089" s="404"/>
      <c r="O9089" s="404"/>
      <c r="P9089" s="404"/>
      <c r="Q9089" s="404"/>
      <c r="R9089" s="404"/>
      <c r="S9089" s="404"/>
      <c r="T9089" s="404"/>
    </row>
    <row r="9090" spans="12:20" ht="16.8">
      <c r="L9090" s="404"/>
      <c r="M9090" s="404"/>
      <c r="N9090" s="404"/>
      <c r="O9090" s="404"/>
      <c r="P9090" s="404"/>
      <c r="Q9090" s="404"/>
      <c r="R9090" s="404"/>
      <c r="S9090" s="404"/>
      <c r="T9090" s="404"/>
    </row>
    <row r="9091" spans="12:20" ht="16.8">
      <c r="L9091" s="404"/>
      <c r="M9091" s="404"/>
      <c r="N9091" s="404"/>
      <c r="O9091" s="404"/>
      <c r="P9091" s="404"/>
      <c r="Q9091" s="404"/>
      <c r="R9091" s="404"/>
      <c r="S9091" s="404"/>
      <c r="T9091" s="404"/>
    </row>
    <row r="9092" spans="12:20" ht="16.8">
      <c r="L9092" s="404"/>
      <c r="M9092" s="404"/>
      <c r="N9092" s="404"/>
      <c r="O9092" s="404"/>
      <c r="P9092" s="404"/>
      <c r="Q9092" s="404"/>
      <c r="R9092" s="404"/>
      <c r="S9092" s="404"/>
      <c r="T9092" s="404"/>
    </row>
    <row r="9093" spans="12:20" ht="16.8">
      <c r="L9093" s="404"/>
      <c r="M9093" s="404"/>
      <c r="N9093" s="404"/>
      <c r="O9093" s="404"/>
      <c r="P9093" s="404"/>
      <c r="Q9093" s="404"/>
      <c r="R9093" s="404"/>
      <c r="S9093" s="404"/>
      <c r="T9093" s="404"/>
    </row>
    <row r="9094" spans="12:20" ht="16.8">
      <c r="L9094" s="404"/>
      <c r="M9094" s="404"/>
      <c r="N9094" s="404"/>
      <c r="O9094" s="404"/>
      <c r="P9094" s="404"/>
      <c r="Q9094" s="404"/>
      <c r="R9094" s="404"/>
      <c r="S9094" s="404"/>
      <c r="T9094" s="404"/>
    </row>
    <row r="9095" spans="12:20" ht="16.8">
      <c r="L9095" s="404"/>
      <c r="M9095" s="404"/>
      <c r="N9095" s="404"/>
      <c r="O9095" s="404"/>
      <c r="P9095" s="404"/>
      <c r="Q9095" s="404"/>
      <c r="R9095" s="404"/>
      <c r="S9095" s="404"/>
      <c r="T9095" s="404"/>
    </row>
    <row r="9096" spans="12:20" ht="16.8">
      <c r="L9096" s="404"/>
      <c r="M9096" s="404"/>
      <c r="N9096" s="404"/>
      <c r="O9096" s="404"/>
      <c r="P9096" s="404"/>
      <c r="Q9096" s="404"/>
      <c r="R9096" s="404"/>
      <c r="S9096" s="404"/>
      <c r="T9096" s="404"/>
    </row>
    <row r="9097" spans="12:20" ht="16.8">
      <c r="L9097" s="404"/>
      <c r="M9097" s="404"/>
      <c r="N9097" s="404"/>
      <c r="O9097" s="404"/>
      <c r="P9097" s="404"/>
      <c r="Q9097" s="404"/>
      <c r="R9097" s="404"/>
      <c r="S9097" s="404"/>
      <c r="T9097" s="404"/>
    </row>
    <row r="9098" spans="12:20" ht="16.8">
      <c r="L9098" s="404"/>
      <c r="M9098" s="404"/>
      <c r="N9098" s="404"/>
      <c r="O9098" s="404"/>
      <c r="P9098" s="404"/>
      <c r="Q9098" s="404"/>
      <c r="R9098" s="404"/>
      <c r="S9098" s="404"/>
      <c r="T9098" s="404"/>
    </row>
    <row r="9099" spans="12:20" ht="16.8">
      <c r="L9099" s="404"/>
      <c r="M9099" s="404"/>
      <c r="N9099" s="404"/>
      <c r="O9099" s="404"/>
      <c r="P9099" s="404"/>
      <c r="Q9099" s="404"/>
      <c r="R9099" s="404"/>
      <c r="S9099" s="404"/>
      <c r="T9099" s="404"/>
    </row>
    <row r="9100" spans="12:20" ht="16.8">
      <c r="L9100" s="404"/>
      <c r="M9100" s="404"/>
      <c r="N9100" s="404"/>
      <c r="O9100" s="404"/>
      <c r="P9100" s="404"/>
      <c r="Q9100" s="404"/>
      <c r="R9100" s="404"/>
      <c r="S9100" s="404"/>
      <c r="T9100" s="404"/>
    </row>
    <row r="9101" spans="12:20" ht="16.8">
      <c r="L9101" s="404"/>
      <c r="M9101" s="404"/>
      <c r="N9101" s="404"/>
      <c r="O9101" s="404"/>
      <c r="P9101" s="404"/>
      <c r="Q9101" s="404"/>
      <c r="R9101" s="404"/>
      <c r="S9101" s="404"/>
      <c r="T9101" s="404"/>
    </row>
    <row r="9102" spans="12:20" ht="16.8">
      <c r="L9102" s="404"/>
      <c r="M9102" s="404"/>
      <c r="N9102" s="404"/>
      <c r="O9102" s="404"/>
      <c r="P9102" s="404"/>
      <c r="Q9102" s="404"/>
      <c r="R9102" s="404"/>
      <c r="S9102" s="404"/>
      <c r="T9102" s="404"/>
    </row>
    <row r="9103" spans="12:20" ht="16.8">
      <c r="L9103" s="404"/>
      <c r="M9103" s="404"/>
      <c r="N9103" s="404"/>
      <c r="O9103" s="404"/>
      <c r="P9103" s="404"/>
      <c r="Q9103" s="404"/>
      <c r="R9103" s="404"/>
      <c r="S9103" s="404"/>
      <c r="T9103" s="404"/>
    </row>
    <row r="9104" spans="12:20" ht="16.8">
      <c r="L9104" s="404"/>
      <c r="M9104" s="404"/>
      <c r="N9104" s="404"/>
      <c r="O9104" s="404"/>
      <c r="P9104" s="404"/>
      <c r="Q9104" s="404"/>
      <c r="R9104" s="404"/>
      <c r="S9104" s="404"/>
      <c r="T9104" s="404"/>
    </row>
    <row r="9105" spans="12:20" ht="16.8">
      <c r="L9105" s="404"/>
      <c r="M9105" s="404"/>
      <c r="N9105" s="404"/>
      <c r="O9105" s="404"/>
      <c r="P9105" s="404"/>
      <c r="Q9105" s="404"/>
      <c r="R9105" s="404"/>
      <c r="S9105" s="404"/>
      <c r="T9105" s="404"/>
    </row>
    <row r="9106" spans="12:20" ht="16.8">
      <c r="L9106" s="404"/>
      <c r="M9106" s="404"/>
      <c r="N9106" s="404"/>
      <c r="O9106" s="404"/>
      <c r="P9106" s="404"/>
      <c r="Q9106" s="404"/>
      <c r="R9106" s="404"/>
      <c r="S9106" s="404"/>
      <c r="T9106" s="404"/>
    </row>
    <row r="9107" spans="12:20" ht="16.8">
      <c r="L9107" s="404"/>
      <c r="M9107" s="404"/>
      <c r="N9107" s="404"/>
      <c r="O9107" s="404"/>
      <c r="P9107" s="404"/>
      <c r="Q9107" s="404"/>
      <c r="R9107" s="404"/>
      <c r="S9107" s="404"/>
      <c r="T9107" s="404"/>
    </row>
    <row r="9108" spans="12:20" ht="16.8">
      <c r="L9108" s="404"/>
      <c r="M9108" s="404"/>
      <c r="N9108" s="404"/>
      <c r="O9108" s="404"/>
      <c r="P9108" s="404"/>
      <c r="Q9108" s="404"/>
      <c r="R9108" s="404"/>
      <c r="S9108" s="404"/>
      <c r="T9108" s="404"/>
    </row>
    <row r="9109" spans="12:20" ht="16.8">
      <c r="L9109" s="404"/>
      <c r="M9109" s="404"/>
      <c r="N9109" s="404"/>
      <c r="O9109" s="404"/>
      <c r="P9109" s="404"/>
      <c r="Q9109" s="404"/>
      <c r="R9109" s="404"/>
      <c r="S9109" s="404"/>
      <c r="T9109" s="404"/>
    </row>
    <row r="9110" spans="12:20" ht="16.8">
      <c r="L9110" s="404"/>
      <c r="M9110" s="404"/>
      <c r="N9110" s="404"/>
      <c r="O9110" s="404"/>
      <c r="P9110" s="404"/>
      <c r="Q9110" s="404"/>
      <c r="R9110" s="404"/>
      <c r="S9110" s="404"/>
      <c r="T9110" s="404"/>
    </row>
    <row r="9111" spans="12:20" ht="16.8">
      <c r="L9111" s="404"/>
      <c r="M9111" s="404"/>
      <c r="N9111" s="404"/>
      <c r="O9111" s="404"/>
      <c r="P9111" s="404"/>
      <c r="Q9111" s="404"/>
      <c r="R9111" s="404"/>
      <c r="S9111" s="404"/>
      <c r="T9111" s="404"/>
    </row>
    <row r="9112" spans="12:20" ht="16.8">
      <c r="L9112" s="404"/>
      <c r="M9112" s="404"/>
      <c r="N9112" s="404"/>
      <c r="O9112" s="404"/>
      <c r="P9112" s="404"/>
      <c r="Q9112" s="404"/>
      <c r="R9112" s="404"/>
      <c r="S9112" s="404"/>
      <c r="T9112" s="404"/>
    </row>
    <row r="9113" spans="12:20" ht="16.8">
      <c r="L9113" s="404"/>
      <c r="M9113" s="404"/>
      <c r="N9113" s="404"/>
      <c r="O9113" s="404"/>
      <c r="P9113" s="404"/>
      <c r="Q9113" s="404"/>
      <c r="R9113" s="404"/>
      <c r="S9113" s="404"/>
      <c r="T9113" s="404"/>
    </row>
    <row r="9114" spans="12:20" ht="16.8">
      <c r="L9114" s="404"/>
      <c r="M9114" s="404"/>
      <c r="N9114" s="404"/>
      <c r="O9114" s="404"/>
      <c r="P9114" s="404"/>
      <c r="Q9114" s="404"/>
      <c r="R9114" s="404"/>
      <c r="S9114" s="404"/>
      <c r="T9114" s="404"/>
    </row>
    <row r="9115" spans="12:20" ht="16.8">
      <c r="L9115" s="404"/>
      <c r="M9115" s="404"/>
      <c r="N9115" s="404"/>
      <c r="O9115" s="404"/>
      <c r="P9115" s="404"/>
      <c r="Q9115" s="404"/>
      <c r="R9115" s="404"/>
      <c r="S9115" s="404"/>
      <c r="T9115" s="404"/>
    </row>
    <row r="9116" spans="12:20" ht="16.8">
      <c r="L9116" s="404"/>
      <c r="M9116" s="404"/>
      <c r="N9116" s="404"/>
      <c r="O9116" s="404"/>
      <c r="P9116" s="404"/>
      <c r="Q9116" s="404"/>
      <c r="R9116" s="404"/>
      <c r="S9116" s="404"/>
      <c r="T9116" s="404"/>
    </row>
    <row r="9117" spans="12:20" ht="16.8">
      <c r="L9117" s="404"/>
      <c r="M9117" s="404"/>
      <c r="N9117" s="404"/>
      <c r="O9117" s="404"/>
      <c r="P9117" s="404"/>
      <c r="Q9117" s="404"/>
      <c r="R9117" s="404"/>
      <c r="S9117" s="404"/>
      <c r="T9117" s="404"/>
    </row>
    <row r="9118" spans="12:20" ht="16.8">
      <c r="L9118" s="404"/>
      <c r="M9118" s="404"/>
      <c r="N9118" s="404"/>
      <c r="O9118" s="404"/>
      <c r="P9118" s="404"/>
      <c r="Q9118" s="404"/>
      <c r="R9118" s="404"/>
      <c r="S9118" s="404"/>
      <c r="T9118" s="404"/>
    </row>
    <row r="9119" spans="12:20" ht="16.8">
      <c r="L9119" s="404"/>
      <c r="M9119" s="404"/>
      <c r="N9119" s="404"/>
      <c r="O9119" s="404"/>
      <c r="P9119" s="404"/>
      <c r="Q9119" s="404"/>
      <c r="R9119" s="404"/>
      <c r="S9119" s="404"/>
      <c r="T9119" s="404"/>
    </row>
    <row r="9120" spans="12:20" ht="16.8">
      <c r="L9120" s="404"/>
      <c r="M9120" s="404"/>
      <c r="N9120" s="404"/>
      <c r="O9120" s="404"/>
      <c r="P9120" s="404"/>
      <c r="Q9120" s="404"/>
      <c r="R9120" s="404"/>
      <c r="S9120" s="404"/>
      <c r="T9120" s="404"/>
    </row>
    <row r="9121" spans="12:20" ht="16.8">
      <c r="L9121" s="404"/>
      <c r="M9121" s="404"/>
      <c r="N9121" s="404"/>
      <c r="O9121" s="404"/>
      <c r="P9121" s="404"/>
      <c r="Q9121" s="404"/>
      <c r="R9121" s="404"/>
      <c r="S9121" s="404"/>
      <c r="T9121" s="404"/>
    </row>
    <row r="9122" spans="12:20" ht="16.8">
      <c r="L9122" s="404"/>
      <c r="M9122" s="404"/>
      <c r="N9122" s="404"/>
      <c r="O9122" s="404"/>
      <c r="P9122" s="404"/>
      <c r="Q9122" s="404"/>
      <c r="R9122" s="404"/>
      <c r="S9122" s="404"/>
      <c r="T9122" s="404"/>
    </row>
    <row r="9123" spans="12:20" ht="16.8">
      <c r="L9123" s="404"/>
      <c r="M9123" s="404"/>
      <c r="N9123" s="404"/>
      <c r="O9123" s="404"/>
      <c r="P9123" s="404"/>
      <c r="Q9123" s="404"/>
      <c r="R9123" s="404"/>
      <c r="S9123" s="404"/>
      <c r="T9123" s="404"/>
    </row>
    <row r="9124" spans="12:20" ht="16.8">
      <c r="L9124" s="404"/>
      <c r="M9124" s="404"/>
      <c r="N9124" s="404"/>
      <c r="O9124" s="404"/>
      <c r="P9124" s="404"/>
      <c r="Q9124" s="404"/>
      <c r="R9124" s="404"/>
      <c r="S9124" s="404"/>
      <c r="T9124" s="404"/>
    </row>
    <row r="9125" spans="12:20" ht="16.8">
      <c r="L9125" s="404"/>
      <c r="M9125" s="404"/>
      <c r="N9125" s="404"/>
      <c r="O9125" s="404"/>
      <c r="P9125" s="404"/>
      <c r="Q9125" s="404"/>
      <c r="R9125" s="404"/>
      <c r="S9125" s="404"/>
      <c r="T9125" s="404"/>
    </row>
    <row r="9126" spans="12:20" ht="16.8">
      <c r="L9126" s="404"/>
      <c r="M9126" s="404"/>
      <c r="N9126" s="404"/>
      <c r="O9126" s="404"/>
      <c r="P9126" s="404"/>
      <c r="Q9126" s="404"/>
      <c r="R9126" s="404"/>
      <c r="S9126" s="404"/>
      <c r="T9126" s="404"/>
    </row>
    <row r="9127" spans="12:20" ht="16.8">
      <c r="L9127" s="404"/>
      <c r="M9127" s="404"/>
      <c r="N9127" s="404"/>
      <c r="O9127" s="404"/>
      <c r="P9127" s="404"/>
      <c r="Q9127" s="404"/>
      <c r="R9127" s="404"/>
      <c r="S9127" s="404"/>
      <c r="T9127" s="404"/>
    </row>
    <row r="9128" spans="12:20" ht="16.8">
      <c r="L9128" s="404"/>
      <c r="M9128" s="404"/>
      <c r="N9128" s="404"/>
      <c r="O9128" s="404"/>
      <c r="P9128" s="404"/>
      <c r="Q9128" s="404"/>
      <c r="R9128" s="404"/>
      <c r="S9128" s="404"/>
      <c r="T9128" s="404"/>
    </row>
    <row r="9129" spans="12:20" ht="16.8">
      <c r="L9129" s="404"/>
      <c r="M9129" s="404"/>
      <c r="N9129" s="404"/>
      <c r="O9129" s="404"/>
      <c r="P9129" s="404"/>
      <c r="Q9129" s="404"/>
      <c r="R9129" s="404"/>
      <c r="S9129" s="404"/>
      <c r="T9129" s="404"/>
    </row>
    <row r="9130" spans="12:20" ht="16.8">
      <c r="L9130" s="404"/>
      <c r="M9130" s="404"/>
      <c r="N9130" s="404"/>
      <c r="O9130" s="404"/>
      <c r="P9130" s="404"/>
      <c r="Q9130" s="404"/>
      <c r="R9130" s="404"/>
      <c r="S9130" s="404"/>
      <c r="T9130" s="404"/>
    </row>
    <row r="9131" spans="12:20" ht="16.8">
      <c r="L9131" s="404"/>
      <c r="M9131" s="404"/>
      <c r="N9131" s="404"/>
      <c r="O9131" s="404"/>
      <c r="P9131" s="404"/>
      <c r="Q9131" s="404"/>
      <c r="R9131" s="404"/>
      <c r="S9131" s="404"/>
      <c r="T9131" s="404"/>
    </row>
    <row r="9132" spans="12:20" ht="16.8">
      <c r="L9132" s="404"/>
      <c r="M9132" s="404"/>
      <c r="N9132" s="404"/>
      <c r="O9132" s="404"/>
      <c r="P9132" s="404"/>
      <c r="Q9132" s="404"/>
      <c r="R9132" s="404"/>
      <c r="S9132" s="404"/>
      <c r="T9132" s="404"/>
    </row>
    <row r="9133" spans="12:20" ht="16.8">
      <c r="L9133" s="404"/>
      <c r="M9133" s="404"/>
      <c r="N9133" s="404"/>
      <c r="O9133" s="404"/>
      <c r="P9133" s="404"/>
      <c r="Q9133" s="404"/>
      <c r="R9133" s="404"/>
      <c r="S9133" s="404"/>
      <c r="T9133" s="404"/>
    </row>
    <row r="9134" spans="12:20" ht="16.8">
      <c r="L9134" s="404"/>
      <c r="M9134" s="404"/>
      <c r="N9134" s="404"/>
      <c r="O9134" s="404"/>
      <c r="P9134" s="404"/>
      <c r="Q9134" s="404"/>
      <c r="R9134" s="404"/>
      <c r="S9134" s="404"/>
      <c r="T9134" s="404"/>
    </row>
    <row r="9135" spans="12:20" ht="16.8">
      <c r="L9135" s="404"/>
      <c r="M9135" s="404"/>
      <c r="N9135" s="404"/>
      <c r="O9135" s="404"/>
      <c r="P9135" s="404"/>
      <c r="Q9135" s="404"/>
      <c r="R9135" s="404"/>
      <c r="S9135" s="404"/>
      <c r="T9135" s="404"/>
    </row>
    <row r="9136" spans="12:20" ht="16.8">
      <c r="L9136" s="404"/>
      <c r="M9136" s="404"/>
      <c r="N9136" s="404"/>
      <c r="O9136" s="404"/>
      <c r="P9136" s="404"/>
      <c r="Q9136" s="404"/>
      <c r="R9136" s="404"/>
      <c r="S9136" s="404"/>
      <c r="T9136" s="404"/>
    </row>
    <row r="9137" spans="12:20" ht="16.8">
      <c r="L9137" s="404"/>
      <c r="M9137" s="404"/>
      <c r="N9137" s="404"/>
      <c r="O9137" s="404"/>
      <c r="P9137" s="404"/>
      <c r="Q9137" s="404"/>
      <c r="R9137" s="404"/>
      <c r="S9137" s="404"/>
      <c r="T9137" s="404"/>
    </row>
    <row r="9138" spans="12:20" ht="16.8">
      <c r="L9138" s="404"/>
      <c r="M9138" s="404"/>
      <c r="N9138" s="404"/>
      <c r="O9138" s="404"/>
      <c r="P9138" s="404"/>
      <c r="Q9138" s="404"/>
      <c r="R9138" s="404"/>
      <c r="S9138" s="404"/>
      <c r="T9138" s="404"/>
    </row>
    <row r="9139" spans="12:20" ht="16.8">
      <c r="L9139" s="404"/>
      <c r="M9139" s="404"/>
      <c r="N9139" s="404"/>
      <c r="O9139" s="404"/>
      <c r="P9139" s="404"/>
      <c r="Q9139" s="404"/>
      <c r="R9139" s="404"/>
      <c r="S9139" s="404"/>
      <c r="T9139" s="404"/>
    </row>
    <row r="9140" spans="12:20" ht="16.8">
      <c r="L9140" s="404"/>
      <c r="M9140" s="404"/>
      <c r="N9140" s="404"/>
      <c r="O9140" s="404"/>
      <c r="P9140" s="404"/>
      <c r="Q9140" s="404"/>
      <c r="R9140" s="404"/>
      <c r="S9140" s="404"/>
      <c r="T9140" s="404"/>
    </row>
    <row r="9141" spans="12:20" ht="16.8">
      <c r="L9141" s="404"/>
      <c r="M9141" s="404"/>
      <c r="N9141" s="404"/>
      <c r="O9141" s="404"/>
      <c r="P9141" s="404"/>
      <c r="Q9141" s="404"/>
      <c r="R9141" s="404"/>
      <c r="S9141" s="404"/>
      <c r="T9141" s="404"/>
    </row>
    <row r="9142" spans="12:20" ht="16.8">
      <c r="L9142" s="404"/>
      <c r="M9142" s="404"/>
      <c r="N9142" s="404"/>
      <c r="O9142" s="404"/>
      <c r="P9142" s="404"/>
      <c r="Q9142" s="404"/>
      <c r="R9142" s="404"/>
      <c r="S9142" s="404"/>
      <c r="T9142" s="404"/>
    </row>
    <row r="9143" spans="12:20" ht="16.8">
      <c r="L9143" s="404"/>
      <c r="M9143" s="404"/>
      <c r="N9143" s="404"/>
      <c r="O9143" s="404"/>
      <c r="P9143" s="404"/>
      <c r="Q9143" s="404"/>
      <c r="R9143" s="404"/>
      <c r="S9143" s="404"/>
      <c r="T9143" s="404"/>
    </row>
    <row r="9144" spans="12:20" ht="16.8">
      <c r="L9144" s="404"/>
      <c r="M9144" s="404"/>
      <c r="N9144" s="404"/>
      <c r="O9144" s="404"/>
      <c r="P9144" s="404"/>
      <c r="Q9144" s="404"/>
      <c r="R9144" s="404"/>
      <c r="S9144" s="404"/>
      <c r="T9144" s="404"/>
    </row>
    <row r="9145" spans="12:20" ht="16.8">
      <c r="L9145" s="404"/>
      <c r="M9145" s="404"/>
      <c r="N9145" s="404"/>
      <c r="O9145" s="404"/>
      <c r="P9145" s="404"/>
      <c r="Q9145" s="404"/>
      <c r="R9145" s="404"/>
      <c r="S9145" s="404"/>
      <c r="T9145" s="404"/>
    </row>
    <row r="9146" spans="12:20" ht="16.8">
      <c r="L9146" s="404"/>
      <c r="M9146" s="404"/>
      <c r="N9146" s="404"/>
      <c r="O9146" s="404"/>
      <c r="P9146" s="404"/>
      <c r="Q9146" s="404"/>
      <c r="R9146" s="404"/>
      <c r="S9146" s="404"/>
      <c r="T9146" s="404"/>
    </row>
    <row r="9147" spans="12:20" ht="16.8">
      <c r="L9147" s="404"/>
      <c r="M9147" s="404"/>
      <c r="N9147" s="404"/>
      <c r="O9147" s="404"/>
      <c r="P9147" s="404"/>
      <c r="Q9147" s="404"/>
      <c r="R9147" s="404"/>
      <c r="S9147" s="404"/>
      <c r="T9147" s="404"/>
    </row>
    <row r="9148" spans="12:20" ht="16.8">
      <c r="L9148" s="404"/>
      <c r="M9148" s="404"/>
      <c r="N9148" s="404"/>
      <c r="O9148" s="404"/>
      <c r="P9148" s="404"/>
      <c r="Q9148" s="404"/>
      <c r="R9148" s="404"/>
      <c r="S9148" s="404"/>
      <c r="T9148" s="404"/>
    </row>
    <row r="9149" spans="12:20" ht="16.8">
      <c r="L9149" s="404"/>
      <c r="M9149" s="404"/>
      <c r="N9149" s="404"/>
      <c r="O9149" s="404"/>
      <c r="P9149" s="404"/>
      <c r="Q9149" s="404"/>
      <c r="R9149" s="404"/>
      <c r="S9149" s="404"/>
      <c r="T9149" s="404"/>
    </row>
    <row r="9150" spans="12:20" ht="16.8">
      <c r="L9150" s="404"/>
      <c r="M9150" s="404"/>
      <c r="N9150" s="404"/>
      <c r="O9150" s="404"/>
      <c r="P9150" s="404"/>
      <c r="Q9150" s="404"/>
      <c r="R9150" s="404"/>
      <c r="S9150" s="404"/>
      <c r="T9150" s="404"/>
    </row>
    <row r="9151" spans="12:20" ht="16.8">
      <c r="L9151" s="404"/>
      <c r="M9151" s="404"/>
      <c r="N9151" s="404"/>
      <c r="O9151" s="404"/>
      <c r="P9151" s="404"/>
      <c r="Q9151" s="404"/>
      <c r="R9151" s="404"/>
      <c r="S9151" s="404"/>
      <c r="T9151" s="404"/>
    </row>
    <row r="9152" spans="12:20" ht="16.8">
      <c r="L9152" s="404"/>
      <c r="M9152" s="404"/>
      <c r="N9152" s="404"/>
      <c r="O9152" s="404"/>
      <c r="P9152" s="404"/>
      <c r="Q9152" s="404"/>
      <c r="R9152" s="404"/>
      <c r="S9152" s="404"/>
      <c r="T9152" s="404"/>
    </row>
    <row r="9153" spans="12:20" ht="16.8">
      <c r="L9153" s="404"/>
      <c r="M9153" s="404"/>
      <c r="N9153" s="404"/>
      <c r="O9153" s="404"/>
      <c r="P9153" s="404"/>
      <c r="Q9153" s="404"/>
      <c r="R9153" s="404"/>
      <c r="S9153" s="404"/>
      <c r="T9153" s="404"/>
    </row>
    <row r="9154" spans="12:20" ht="16.8">
      <c r="L9154" s="404"/>
      <c r="M9154" s="404"/>
      <c r="N9154" s="404"/>
      <c r="O9154" s="404"/>
      <c r="P9154" s="404"/>
      <c r="Q9154" s="404"/>
      <c r="R9154" s="404"/>
      <c r="S9154" s="404"/>
      <c r="T9154" s="404"/>
    </row>
    <row r="9155" spans="12:20" ht="16.8">
      <c r="L9155" s="404"/>
      <c r="M9155" s="404"/>
      <c r="N9155" s="404"/>
      <c r="O9155" s="404"/>
      <c r="P9155" s="404"/>
      <c r="Q9155" s="404"/>
      <c r="R9155" s="404"/>
      <c r="S9155" s="404"/>
      <c r="T9155" s="404"/>
    </row>
    <row r="9156" spans="12:20" ht="16.8">
      <c r="L9156" s="404"/>
      <c r="M9156" s="404"/>
      <c r="N9156" s="404"/>
      <c r="O9156" s="404"/>
      <c r="P9156" s="404"/>
      <c r="Q9156" s="404"/>
      <c r="R9156" s="404"/>
      <c r="S9156" s="404"/>
      <c r="T9156" s="404"/>
    </row>
    <row r="9157" spans="12:20" ht="16.8">
      <c r="L9157" s="404"/>
      <c r="M9157" s="404"/>
      <c r="N9157" s="404"/>
      <c r="O9157" s="404"/>
      <c r="P9157" s="404"/>
      <c r="Q9157" s="404"/>
      <c r="R9157" s="404"/>
      <c r="S9157" s="404"/>
      <c r="T9157" s="404"/>
    </row>
    <row r="9158" spans="12:20" ht="16.8">
      <c r="L9158" s="404"/>
      <c r="M9158" s="404"/>
      <c r="N9158" s="404"/>
      <c r="O9158" s="404"/>
      <c r="P9158" s="404"/>
      <c r="Q9158" s="404"/>
      <c r="R9158" s="404"/>
      <c r="S9158" s="404"/>
      <c r="T9158" s="404"/>
    </row>
    <row r="9159" spans="12:20" ht="16.8">
      <c r="L9159" s="404"/>
      <c r="M9159" s="404"/>
      <c r="N9159" s="404"/>
      <c r="O9159" s="404"/>
      <c r="P9159" s="404"/>
      <c r="Q9159" s="404"/>
      <c r="R9159" s="404"/>
      <c r="S9159" s="404"/>
      <c r="T9159" s="404"/>
    </row>
    <row r="9160" spans="12:20" ht="16.8">
      <c r="L9160" s="404"/>
      <c r="M9160" s="404"/>
      <c r="N9160" s="404"/>
      <c r="O9160" s="404"/>
      <c r="P9160" s="404"/>
      <c r="Q9160" s="404"/>
      <c r="R9160" s="404"/>
      <c r="S9160" s="404"/>
      <c r="T9160" s="404"/>
    </row>
    <row r="9161" spans="12:20" ht="16.8">
      <c r="L9161" s="404"/>
      <c r="M9161" s="404"/>
      <c r="N9161" s="404"/>
      <c r="O9161" s="404"/>
      <c r="P9161" s="404"/>
      <c r="Q9161" s="404"/>
      <c r="R9161" s="404"/>
      <c r="S9161" s="404"/>
      <c r="T9161" s="404"/>
    </row>
    <row r="9162" spans="12:20" ht="16.8">
      <c r="L9162" s="404"/>
      <c r="M9162" s="404"/>
      <c r="N9162" s="404"/>
      <c r="O9162" s="404"/>
      <c r="P9162" s="404"/>
      <c r="Q9162" s="404"/>
      <c r="R9162" s="404"/>
      <c r="S9162" s="404"/>
      <c r="T9162" s="404"/>
    </row>
    <row r="9163" spans="12:20" ht="16.8">
      <c r="L9163" s="404"/>
      <c r="M9163" s="404"/>
      <c r="N9163" s="404"/>
      <c r="O9163" s="404"/>
      <c r="P9163" s="404"/>
      <c r="Q9163" s="404"/>
      <c r="R9163" s="404"/>
      <c r="S9163" s="404"/>
      <c r="T9163" s="404"/>
    </row>
    <row r="9164" spans="12:20" ht="16.8">
      <c r="L9164" s="404"/>
      <c r="M9164" s="404"/>
      <c r="N9164" s="404"/>
      <c r="O9164" s="404"/>
      <c r="P9164" s="404"/>
      <c r="Q9164" s="404"/>
      <c r="R9164" s="404"/>
      <c r="S9164" s="404"/>
      <c r="T9164" s="404"/>
    </row>
    <row r="9165" spans="12:20" ht="16.8">
      <c r="L9165" s="404"/>
      <c r="M9165" s="404"/>
      <c r="N9165" s="404"/>
      <c r="O9165" s="404"/>
      <c r="P9165" s="404"/>
      <c r="Q9165" s="404"/>
      <c r="R9165" s="404"/>
      <c r="S9165" s="404"/>
      <c r="T9165" s="404"/>
    </row>
    <row r="9166" spans="12:20" ht="16.8">
      <c r="L9166" s="404"/>
      <c r="M9166" s="404"/>
      <c r="N9166" s="404"/>
      <c r="O9166" s="404"/>
      <c r="P9166" s="404"/>
      <c r="Q9166" s="404"/>
      <c r="R9166" s="404"/>
      <c r="S9166" s="404"/>
      <c r="T9166" s="404"/>
    </row>
    <row r="9167" spans="12:20" ht="16.8">
      <c r="L9167" s="404"/>
      <c r="M9167" s="404"/>
      <c r="N9167" s="404"/>
      <c r="O9167" s="404"/>
      <c r="P9167" s="404"/>
      <c r="Q9167" s="404"/>
      <c r="R9167" s="404"/>
      <c r="S9167" s="404"/>
      <c r="T9167" s="404"/>
    </row>
    <row r="9168" spans="12:20" ht="16.8">
      <c r="L9168" s="404"/>
      <c r="M9168" s="404"/>
      <c r="N9168" s="404"/>
      <c r="O9168" s="404"/>
      <c r="P9168" s="404"/>
      <c r="Q9168" s="404"/>
      <c r="R9168" s="404"/>
      <c r="S9168" s="404"/>
      <c r="T9168" s="404"/>
    </row>
    <row r="9169" spans="12:20" ht="16.8">
      <c r="L9169" s="404"/>
      <c r="M9169" s="404"/>
      <c r="N9169" s="404"/>
      <c r="O9169" s="404"/>
      <c r="P9169" s="404"/>
      <c r="Q9169" s="404"/>
      <c r="R9169" s="404"/>
      <c r="S9169" s="404"/>
      <c r="T9169" s="404"/>
    </row>
    <row r="9170" spans="12:20" ht="16.8">
      <c r="L9170" s="404"/>
      <c r="M9170" s="404"/>
      <c r="N9170" s="404"/>
      <c r="O9170" s="404"/>
      <c r="P9170" s="404"/>
      <c r="Q9170" s="404"/>
      <c r="R9170" s="404"/>
      <c r="S9170" s="404"/>
      <c r="T9170" s="404"/>
    </row>
    <row r="9171" spans="12:20" ht="16.8">
      <c r="L9171" s="404"/>
      <c r="M9171" s="404"/>
      <c r="N9171" s="404"/>
      <c r="O9171" s="404"/>
      <c r="P9171" s="404"/>
      <c r="Q9171" s="404"/>
      <c r="R9171" s="404"/>
      <c r="S9171" s="404"/>
      <c r="T9171" s="404"/>
    </row>
    <row r="9172" spans="12:20" ht="16.8">
      <c r="L9172" s="404"/>
      <c r="M9172" s="404"/>
      <c r="N9172" s="404"/>
      <c r="O9172" s="404"/>
      <c r="P9172" s="404"/>
      <c r="Q9172" s="404"/>
      <c r="R9172" s="404"/>
      <c r="S9172" s="404"/>
      <c r="T9172" s="404"/>
    </row>
    <row r="9173" spans="12:20" ht="16.8">
      <c r="L9173" s="404"/>
      <c r="M9173" s="404"/>
      <c r="N9173" s="404"/>
      <c r="O9173" s="404"/>
      <c r="P9173" s="404"/>
      <c r="Q9173" s="404"/>
      <c r="R9173" s="404"/>
      <c r="S9173" s="404"/>
      <c r="T9173" s="404"/>
    </row>
    <row r="9174" spans="12:20" ht="16.8">
      <c r="L9174" s="404"/>
      <c r="M9174" s="404"/>
      <c r="N9174" s="404"/>
      <c r="O9174" s="404"/>
      <c r="P9174" s="404"/>
      <c r="Q9174" s="404"/>
      <c r="R9174" s="404"/>
      <c r="S9174" s="404"/>
      <c r="T9174" s="404"/>
    </row>
    <row r="9175" spans="12:20" ht="16.8">
      <c r="L9175" s="404"/>
      <c r="M9175" s="404"/>
      <c r="N9175" s="404"/>
      <c r="O9175" s="404"/>
      <c r="P9175" s="404"/>
      <c r="Q9175" s="404"/>
      <c r="R9175" s="404"/>
      <c r="S9175" s="404"/>
      <c r="T9175" s="404"/>
    </row>
    <row r="9176" spans="12:20" ht="16.8">
      <c r="L9176" s="404"/>
      <c r="M9176" s="404"/>
      <c r="N9176" s="404"/>
      <c r="O9176" s="404"/>
      <c r="P9176" s="404"/>
      <c r="Q9176" s="404"/>
      <c r="R9176" s="404"/>
      <c r="S9176" s="404"/>
      <c r="T9176" s="404"/>
    </row>
    <row r="9177" spans="12:20" ht="16.8">
      <c r="L9177" s="404"/>
      <c r="M9177" s="404"/>
      <c r="N9177" s="404"/>
      <c r="O9177" s="404"/>
      <c r="P9177" s="404"/>
      <c r="Q9177" s="404"/>
      <c r="R9177" s="404"/>
      <c r="S9177" s="404"/>
      <c r="T9177" s="404"/>
    </row>
    <row r="9178" spans="12:20" ht="16.8">
      <c r="L9178" s="404"/>
      <c r="M9178" s="404"/>
      <c r="N9178" s="404"/>
      <c r="O9178" s="404"/>
      <c r="P9178" s="404"/>
      <c r="Q9178" s="404"/>
      <c r="R9178" s="404"/>
      <c r="S9178" s="404"/>
      <c r="T9178" s="404"/>
    </row>
    <row r="9179" spans="12:20" ht="16.8">
      <c r="L9179" s="404"/>
      <c r="M9179" s="404"/>
      <c r="N9179" s="404"/>
      <c r="O9179" s="404"/>
      <c r="P9179" s="404"/>
      <c r="Q9179" s="404"/>
      <c r="R9179" s="404"/>
      <c r="S9179" s="404"/>
      <c r="T9179" s="404"/>
    </row>
    <row r="9180" spans="12:20" ht="16.8">
      <c r="L9180" s="404"/>
      <c r="M9180" s="404"/>
      <c r="N9180" s="404"/>
      <c r="O9180" s="404"/>
      <c r="P9180" s="404"/>
      <c r="Q9180" s="404"/>
      <c r="R9180" s="404"/>
      <c r="S9180" s="404"/>
      <c r="T9180" s="404"/>
    </row>
    <row r="9181" spans="12:20" ht="16.8">
      <c r="L9181" s="404"/>
      <c r="M9181" s="404"/>
      <c r="N9181" s="404"/>
      <c r="O9181" s="404"/>
      <c r="P9181" s="404"/>
      <c r="Q9181" s="404"/>
      <c r="R9181" s="404"/>
      <c r="S9181" s="404"/>
      <c r="T9181" s="404"/>
    </row>
    <row r="9182" spans="12:20" ht="16.8">
      <c r="L9182" s="404"/>
      <c r="M9182" s="404"/>
      <c r="N9182" s="404"/>
      <c r="O9182" s="404"/>
      <c r="P9182" s="404"/>
      <c r="Q9182" s="404"/>
      <c r="R9182" s="404"/>
      <c r="S9182" s="404"/>
      <c r="T9182" s="404"/>
    </row>
    <row r="9183" spans="12:20" ht="16.8">
      <c r="L9183" s="404"/>
      <c r="M9183" s="404"/>
      <c r="N9183" s="404"/>
      <c r="O9183" s="404"/>
      <c r="P9183" s="404"/>
      <c r="Q9183" s="404"/>
      <c r="R9183" s="404"/>
      <c r="S9183" s="404"/>
      <c r="T9183" s="404"/>
    </row>
    <row r="9184" spans="12:20" ht="16.8">
      <c r="L9184" s="404"/>
      <c r="M9184" s="404"/>
      <c r="N9184" s="404"/>
      <c r="O9184" s="404"/>
      <c r="P9184" s="404"/>
      <c r="Q9184" s="404"/>
      <c r="R9184" s="404"/>
      <c r="S9184" s="404"/>
      <c r="T9184" s="404"/>
    </row>
    <row r="9185" spans="12:20" ht="16.8">
      <c r="L9185" s="404"/>
      <c r="M9185" s="404"/>
      <c r="N9185" s="404"/>
      <c r="O9185" s="404"/>
      <c r="P9185" s="404"/>
      <c r="Q9185" s="404"/>
      <c r="R9185" s="404"/>
      <c r="S9185" s="404"/>
      <c r="T9185" s="404"/>
    </row>
    <row r="9186" spans="12:20" ht="16.8">
      <c r="L9186" s="404"/>
      <c r="M9186" s="404"/>
      <c r="N9186" s="404"/>
      <c r="O9186" s="404"/>
      <c r="P9186" s="404"/>
      <c r="Q9186" s="404"/>
      <c r="R9186" s="404"/>
      <c r="S9186" s="404"/>
      <c r="T9186" s="404"/>
    </row>
    <row r="9187" spans="12:20" ht="16.8">
      <c r="L9187" s="404"/>
      <c r="M9187" s="404"/>
      <c r="N9187" s="404"/>
      <c r="O9187" s="404"/>
      <c r="P9187" s="404"/>
      <c r="Q9187" s="404"/>
      <c r="R9187" s="404"/>
      <c r="S9187" s="404"/>
      <c r="T9187" s="404"/>
    </row>
    <row r="9188" spans="12:20" ht="16.8">
      <c r="L9188" s="404"/>
      <c r="M9188" s="404"/>
      <c r="N9188" s="404"/>
      <c r="O9188" s="404"/>
      <c r="P9188" s="404"/>
      <c r="Q9188" s="404"/>
      <c r="R9188" s="404"/>
      <c r="S9188" s="404"/>
      <c r="T9188" s="404"/>
    </row>
    <row r="9189" spans="12:20" ht="16.8">
      <c r="L9189" s="404"/>
      <c r="M9189" s="404"/>
      <c r="N9189" s="404"/>
      <c r="O9189" s="404"/>
      <c r="P9189" s="404"/>
      <c r="Q9189" s="404"/>
      <c r="R9189" s="404"/>
      <c r="S9189" s="404"/>
      <c r="T9189" s="404"/>
    </row>
    <row r="9190" spans="12:20" ht="16.8">
      <c r="L9190" s="404"/>
      <c r="M9190" s="404"/>
      <c r="N9190" s="404"/>
      <c r="O9190" s="404"/>
      <c r="P9190" s="404"/>
      <c r="Q9190" s="404"/>
      <c r="R9190" s="404"/>
      <c r="S9190" s="404"/>
      <c r="T9190" s="404"/>
    </row>
    <row r="9191" spans="12:20" ht="16.8">
      <c r="L9191" s="404"/>
      <c r="M9191" s="404"/>
      <c r="N9191" s="404"/>
      <c r="O9191" s="404"/>
      <c r="P9191" s="404"/>
      <c r="Q9191" s="404"/>
      <c r="R9191" s="404"/>
      <c r="S9191" s="404"/>
      <c r="T9191" s="404"/>
    </row>
    <row r="9192" spans="12:20" ht="16.8">
      <c r="L9192" s="404"/>
      <c r="M9192" s="404"/>
      <c r="N9192" s="404"/>
      <c r="O9192" s="404"/>
      <c r="P9192" s="404"/>
      <c r="Q9192" s="404"/>
      <c r="R9192" s="404"/>
      <c r="S9192" s="404"/>
      <c r="T9192" s="404"/>
    </row>
    <row r="9193" spans="12:20" ht="16.8">
      <c r="L9193" s="404"/>
      <c r="M9193" s="404"/>
      <c r="N9193" s="404"/>
      <c r="O9193" s="404"/>
      <c r="P9193" s="404"/>
      <c r="Q9193" s="404"/>
      <c r="R9193" s="404"/>
      <c r="S9193" s="404"/>
      <c r="T9193" s="404"/>
    </row>
    <row r="9194" spans="12:20" ht="16.8">
      <c r="L9194" s="404"/>
      <c r="M9194" s="404"/>
      <c r="N9194" s="404"/>
      <c r="O9194" s="404"/>
      <c r="P9194" s="404"/>
      <c r="Q9194" s="404"/>
      <c r="R9194" s="404"/>
      <c r="S9194" s="404"/>
      <c r="T9194" s="404"/>
    </row>
    <row r="9195" spans="12:20" ht="16.8">
      <c r="L9195" s="404"/>
      <c r="M9195" s="404"/>
      <c r="N9195" s="404"/>
      <c r="O9195" s="404"/>
      <c r="P9195" s="404"/>
      <c r="Q9195" s="404"/>
      <c r="R9195" s="404"/>
      <c r="S9195" s="404"/>
      <c r="T9195" s="404"/>
    </row>
    <row r="9196" spans="12:20" ht="16.8">
      <c r="L9196" s="404"/>
      <c r="M9196" s="404"/>
      <c r="N9196" s="404"/>
      <c r="O9196" s="404"/>
      <c r="P9196" s="404"/>
      <c r="Q9196" s="404"/>
      <c r="R9196" s="404"/>
      <c r="S9196" s="404"/>
      <c r="T9196" s="404"/>
    </row>
    <row r="9197" spans="12:20" ht="16.8">
      <c r="L9197" s="404"/>
      <c r="M9197" s="404"/>
      <c r="N9197" s="404"/>
      <c r="O9197" s="404"/>
      <c r="P9197" s="404"/>
      <c r="Q9197" s="404"/>
      <c r="R9197" s="404"/>
      <c r="S9197" s="404"/>
      <c r="T9197" s="404"/>
    </row>
    <row r="9198" spans="12:20" ht="16.8">
      <c r="L9198" s="404"/>
      <c r="M9198" s="404"/>
      <c r="N9198" s="404"/>
      <c r="O9198" s="404"/>
      <c r="P9198" s="404"/>
      <c r="Q9198" s="404"/>
      <c r="R9198" s="404"/>
      <c r="S9198" s="404"/>
      <c r="T9198" s="404"/>
    </row>
    <row r="9199" spans="12:20" ht="16.8">
      <c r="L9199" s="404"/>
      <c r="M9199" s="404"/>
      <c r="N9199" s="404"/>
      <c r="O9199" s="404"/>
      <c r="P9199" s="404"/>
      <c r="Q9199" s="404"/>
      <c r="R9199" s="404"/>
      <c r="S9199" s="404"/>
      <c r="T9199" s="404"/>
    </row>
    <row r="9200" spans="12:20" ht="16.8">
      <c r="L9200" s="404"/>
      <c r="M9200" s="404"/>
      <c r="N9200" s="404"/>
      <c r="O9200" s="404"/>
      <c r="P9200" s="404"/>
      <c r="Q9200" s="404"/>
      <c r="R9200" s="404"/>
      <c r="S9200" s="404"/>
      <c r="T9200" s="404"/>
    </row>
    <row r="9201" spans="12:20" ht="16.8">
      <c r="L9201" s="404"/>
      <c r="M9201" s="404"/>
      <c r="N9201" s="404"/>
      <c r="O9201" s="404"/>
      <c r="P9201" s="404"/>
      <c r="Q9201" s="404"/>
      <c r="R9201" s="404"/>
      <c r="S9201" s="404"/>
      <c r="T9201" s="404"/>
    </row>
    <row r="9202" spans="12:20" ht="16.8">
      <c r="L9202" s="404"/>
      <c r="M9202" s="404"/>
      <c r="N9202" s="404"/>
      <c r="O9202" s="404"/>
      <c r="P9202" s="404"/>
      <c r="Q9202" s="404"/>
      <c r="R9202" s="404"/>
      <c r="S9202" s="404"/>
      <c r="T9202" s="404"/>
    </row>
    <row r="9203" spans="12:20" ht="16.8">
      <c r="L9203" s="404"/>
      <c r="M9203" s="404"/>
      <c r="N9203" s="404"/>
      <c r="O9203" s="404"/>
      <c r="P9203" s="404"/>
      <c r="Q9203" s="404"/>
      <c r="R9203" s="404"/>
      <c r="S9203" s="404"/>
      <c r="T9203" s="404"/>
    </row>
    <row r="9204" spans="12:20" ht="16.8">
      <c r="L9204" s="404"/>
      <c r="M9204" s="404"/>
      <c r="N9204" s="404"/>
      <c r="O9204" s="404"/>
      <c r="P9204" s="404"/>
      <c r="Q9204" s="404"/>
      <c r="R9204" s="404"/>
      <c r="S9204" s="404"/>
      <c r="T9204" s="404"/>
    </row>
    <row r="9205" spans="12:20" ht="16.8">
      <c r="L9205" s="404"/>
      <c r="M9205" s="404"/>
      <c r="N9205" s="404"/>
      <c r="O9205" s="404"/>
      <c r="P9205" s="404"/>
      <c r="Q9205" s="404"/>
      <c r="R9205" s="404"/>
      <c r="S9205" s="404"/>
      <c r="T9205" s="404"/>
    </row>
    <row r="9206" spans="12:20" ht="16.8">
      <c r="L9206" s="404"/>
      <c r="M9206" s="404"/>
      <c r="N9206" s="404"/>
      <c r="O9206" s="404"/>
      <c r="P9206" s="404"/>
      <c r="Q9206" s="404"/>
      <c r="R9206" s="404"/>
      <c r="S9206" s="404"/>
      <c r="T9206" s="404"/>
    </row>
    <row r="9207" spans="12:20" ht="16.8">
      <c r="L9207" s="404"/>
      <c r="M9207" s="404"/>
      <c r="N9207" s="404"/>
      <c r="O9207" s="404"/>
      <c r="P9207" s="404"/>
      <c r="Q9207" s="404"/>
      <c r="R9207" s="404"/>
      <c r="S9207" s="404"/>
      <c r="T9207" s="404"/>
    </row>
    <row r="9208" spans="12:20" ht="16.8">
      <c r="L9208" s="404"/>
      <c r="M9208" s="404"/>
      <c r="N9208" s="404"/>
      <c r="O9208" s="404"/>
      <c r="P9208" s="404"/>
      <c r="Q9208" s="404"/>
      <c r="R9208" s="404"/>
      <c r="S9208" s="404"/>
      <c r="T9208" s="404"/>
    </row>
    <row r="9209" spans="12:20" ht="16.8">
      <c r="L9209" s="404"/>
      <c r="M9209" s="404"/>
      <c r="N9209" s="404"/>
      <c r="O9209" s="404"/>
      <c r="P9209" s="404"/>
      <c r="Q9209" s="404"/>
      <c r="R9209" s="404"/>
      <c r="S9209" s="404"/>
      <c r="T9209" s="404"/>
    </row>
    <row r="9210" spans="12:20" ht="16.8">
      <c r="L9210" s="404"/>
      <c r="M9210" s="404"/>
      <c r="N9210" s="404"/>
      <c r="O9210" s="404"/>
      <c r="P9210" s="404"/>
      <c r="Q9210" s="404"/>
      <c r="R9210" s="404"/>
      <c r="S9210" s="404"/>
      <c r="T9210" s="404"/>
    </row>
    <row r="9211" spans="12:20" ht="16.8">
      <c r="L9211" s="404"/>
      <c r="M9211" s="404"/>
      <c r="N9211" s="404"/>
      <c r="O9211" s="404"/>
      <c r="P9211" s="404"/>
      <c r="Q9211" s="404"/>
      <c r="R9211" s="404"/>
      <c r="S9211" s="404"/>
      <c r="T9211" s="404"/>
    </row>
    <row r="9212" spans="12:20" ht="16.8">
      <c r="L9212" s="404"/>
      <c r="M9212" s="404"/>
      <c r="N9212" s="404"/>
      <c r="O9212" s="404"/>
      <c r="P9212" s="404"/>
      <c r="Q9212" s="404"/>
      <c r="R9212" s="404"/>
      <c r="S9212" s="404"/>
      <c r="T9212" s="404"/>
    </row>
    <row r="9213" spans="12:20" ht="16.8">
      <c r="L9213" s="404"/>
      <c r="M9213" s="404"/>
      <c r="N9213" s="404"/>
      <c r="O9213" s="404"/>
      <c r="P9213" s="404"/>
      <c r="Q9213" s="404"/>
      <c r="R9213" s="404"/>
      <c r="S9213" s="404"/>
      <c r="T9213" s="404"/>
    </row>
    <row r="9214" spans="12:20" ht="16.8">
      <c r="L9214" s="404"/>
      <c r="M9214" s="404"/>
      <c r="N9214" s="404"/>
      <c r="O9214" s="404"/>
      <c r="P9214" s="404"/>
      <c r="Q9214" s="404"/>
      <c r="R9214" s="404"/>
      <c r="S9214" s="404"/>
      <c r="T9214" s="404"/>
    </row>
    <row r="9215" spans="12:20" ht="16.8">
      <c r="L9215" s="404"/>
      <c r="M9215" s="404"/>
      <c r="N9215" s="404"/>
      <c r="O9215" s="404"/>
      <c r="P9215" s="404"/>
      <c r="Q9215" s="404"/>
      <c r="R9215" s="404"/>
      <c r="S9215" s="404"/>
      <c r="T9215" s="404"/>
    </row>
    <row r="9216" spans="12:20" ht="16.8">
      <c r="L9216" s="404"/>
      <c r="M9216" s="404"/>
      <c r="N9216" s="404"/>
      <c r="O9216" s="404"/>
      <c r="P9216" s="404"/>
      <c r="Q9216" s="404"/>
      <c r="R9216" s="404"/>
      <c r="S9216" s="404"/>
      <c r="T9216" s="404"/>
    </row>
    <row r="9217" spans="12:20" ht="16.8">
      <c r="L9217" s="404"/>
      <c r="M9217" s="404"/>
      <c r="N9217" s="404"/>
      <c r="O9217" s="404"/>
      <c r="P9217" s="404"/>
      <c r="Q9217" s="404"/>
      <c r="R9217" s="404"/>
      <c r="S9217" s="404"/>
      <c r="T9217" s="404"/>
    </row>
    <row r="9218" spans="12:20" ht="16.8">
      <c r="L9218" s="404"/>
      <c r="M9218" s="404"/>
      <c r="N9218" s="404"/>
      <c r="O9218" s="404"/>
      <c r="P9218" s="404"/>
      <c r="Q9218" s="404"/>
      <c r="R9218" s="404"/>
      <c r="S9218" s="404"/>
      <c r="T9218" s="404"/>
    </row>
    <row r="9219" spans="12:20" ht="16.8">
      <c r="L9219" s="404"/>
      <c r="M9219" s="404"/>
      <c r="N9219" s="404"/>
      <c r="O9219" s="404"/>
      <c r="P9219" s="404"/>
      <c r="Q9219" s="404"/>
      <c r="R9219" s="404"/>
      <c r="S9219" s="404"/>
      <c r="T9219" s="404"/>
    </row>
    <row r="9220" spans="12:20" ht="16.8">
      <c r="L9220" s="404"/>
      <c r="M9220" s="404"/>
      <c r="N9220" s="404"/>
      <c r="O9220" s="404"/>
      <c r="P9220" s="404"/>
      <c r="Q9220" s="404"/>
      <c r="R9220" s="404"/>
      <c r="S9220" s="404"/>
      <c r="T9220" s="404"/>
    </row>
    <row r="9221" spans="12:20" ht="16.8">
      <c r="L9221" s="404"/>
      <c r="M9221" s="404"/>
      <c r="N9221" s="404"/>
      <c r="O9221" s="404"/>
      <c r="P9221" s="404"/>
      <c r="Q9221" s="404"/>
      <c r="R9221" s="404"/>
      <c r="S9221" s="404"/>
      <c r="T9221" s="404"/>
    </row>
    <row r="9222" spans="12:20" ht="16.8">
      <c r="L9222" s="404"/>
      <c r="M9222" s="404"/>
      <c r="N9222" s="404"/>
      <c r="O9222" s="404"/>
      <c r="P9222" s="404"/>
      <c r="Q9222" s="404"/>
      <c r="R9222" s="404"/>
      <c r="S9222" s="404"/>
      <c r="T9222" s="404"/>
    </row>
    <row r="9223" spans="12:20" ht="16.8">
      <c r="L9223" s="404"/>
      <c r="M9223" s="404"/>
      <c r="N9223" s="404"/>
      <c r="O9223" s="404"/>
      <c r="P9223" s="404"/>
      <c r="Q9223" s="404"/>
      <c r="R9223" s="404"/>
      <c r="S9223" s="404"/>
      <c r="T9223" s="404"/>
    </row>
    <row r="9224" spans="12:20" ht="16.8">
      <c r="L9224" s="404"/>
      <c r="M9224" s="404"/>
      <c r="N9224" s="404"/>
      <c r="O9224" s="404"/>
      <c r="P9224" s="404"/>
      <c r="Q9224" s="404"/>
      <c r="R9224" s="404"/>
      <c r="S9224" s="404"/>
      <c r="T9224" s="404"/>
    </row>
    <row r="9225" spans="12:20" ht="16.8">
      <c r="L9225" s="404"/>
      <c r="M9225" s="404"/>
      <c r="N9225" s="404"/>
      <c r="O9225" s="404"/>
      <c r="P9225" s="404"/>
      <c r="Q9225" s="404"/>
      <c r="R9225" s="404"/>
      <c r="S9225" s="404"/>
      <c r="T9225" s="404"/>
    </row>
    <row r="9226" spans="12:20" ht="16.8">
      <c r="L9226" s="404"/>
      <c r="M9226" s="404"/>
      <c r="N9226" s="404"/>
      <c r="O9226" s="404"/>
      <c r="P9226" s="404"/>
      <c r="Q9226" s="404"/>
      <c r="R9226" s="404"/>
      <c r="S9226" s="404"/>
      <c r="T9226" s="404"/>
    </row>
    <row r="9227" spans="12:20" ht="16.8">
      <c r="L9227" s="404"/>
      <c r="M9227" s="404"/>
      <c r="N9227" s="404"/>
      <c r="O9227" s="404"/>
      <c r="P9227" s="404"/>
      <c r="Q9227" s="404"/>
      <c r="R9227" s="404"/>
      <c r="S9227" s="404"/>
      <c r="T9227" s="404"/>
    </row>
    <row r="9228" spans="12:20" ht="16.8">
      <c r="L9228" s="404"/>
      <c r="M9228" s="404"/>
      <c r="N9228" s="404"/>
      <c r="O9228" s="404"/>
      <c r="P9228" s="404"/>
      <c r="Q9228" s="404"/>
      <c r="R9228" s="404"/>
      <c r="S9228" s="404"/>
      <c r="T9228" s="404"/>
    </row>
    <row r="9229" spans="12:20" ht="16.8">
      <c r="L9229" s="404"/>
      <c r="M9229" s="404"/>
      <c r="N9229" s="404"/>
      <c r="O9229" s="404"/>
      <c r="P9229" s="404"/>
      <c r="Q9229" s="404"/>
      <c r="R9229" s="404"/>
      <c r="S9229" s="404"/>
      <c r="T9229" s="404"/>
    </row>
    <row r="9230" spans="12:20" ht="16.8">
      <c r="L9230" s="404"/>
      <c r="M9230" s="404"/>
      <c r="N9230" s="404"/>
      <c r="O9230" s="404"/>
      <c r="P9230" s="404"/>
      <c r="Q9230" s="404"/>
      <c r="R9230" s="404"/>
      <c r="S9230" s="404"/>
      <c r="T9230" s="404"/>
    </row>
    <row r="9231" spans="12:20" ht="16.8">
      <c r="L9231" s="404"/>
      <c r="M9231" s="404"/>
      <c r="N9231" s="404"/>
      <c r="O9231" s="404"/>
      <c r="P9231" s="404"/>
      <c r="Q9231" s="404"/>
      <c r="R9231" s="404"/>
      <c r="S9231" s="404"/>
      <c r="T9231" s="404"/>
    </row>
    <row r="9232" spans="12:20" ht="16.8">
      <c r="L9232" s="404"/>
      <c r="M9232" s="404"/>
      <c r="N9232" s="404"/>
      <c r="O9232" s="404"/>
      <c r="P9232" s="404"/>
      <c r="Q9232" s="404"/>
      <c r="R9232" s="404"/>
      <c r="S9232" s="404"/>
      <c r="T9232" s="404"/>
    </row>
    <row r="9233" spans="12:20" ht="16.8">
      <c r="L9233" s="404"/>
      <c r="M9233" s="404"/>
      <c r="N9233" s="404"/>
      <c r="O9233" s="404"/>
      <c r="P9233" s="404"/>
      <c r="Q9233" s="404"/>
      <c r="R9233" s="404"/>
      <c r="S9233" s="404"/>
      <c r="T9233" s="404"/>
    </row>
    <row r="9234" spans="12:20" ht="16.8">
      <c r="L9234" s="404"/>
      <c r="M9234" s="404"/>
      <c r="N9234" s="404"/>
      <c r="O9234" s="404"/>
      <c r="P9234" s="404"/>
      <c r="Q9234" s="404"/>
      <c r="R9234" s="404"/>
      <c r="S9234" s="404"/>
      <c r="T9234" s="404"/>
    </row>
    <row r="9235" spans="12:20" ht="16.8">
      <c r="L9235" s="404"/>
      <c r="M9235" s="404"/>
      <c r="N9235" s="404"/>
      <c r="O9235" s="404"/>
      <c r="P9235" s="404"/>
      <c r="Q9235" s="404"/>
      <c r="R9235" s="404"/>
      <c r="S9235" s="404"/>
      <c r="T9235" s="404"/>
    </row>
    <row r="9236" spans="12:20" ht="16.8">
      <c r="L9236" s="404"/>
      <c r="M9236" s="404"/>
      <c r="N9236" s="404"/>
      <c r="O9236" s="404"/>
      <c r="P9236" s="404"/>
      <c r="Q9236" s="404"/>
      <c r="R9236" s="404"/>
      <c r="S9236" s="404"/>
      <c r="T9236" s="404"/>
    </row>
    <row r="9237" spans="12:20" ht="16.8">
      <c r="L9237" s="404"/>
      <c r="M9237" s="404"/>
      <c r="N9237" s="404"/>
      <c r="O9237" s="404"/>
      <c r="P9237" s="404"/>
      <c r="Q9237" s="404"/>
      <c r="R9237" s="404"/>
      <c r="S9237" s="404"/>
      <c r="T9237" s="404"/>
    </row>
    <row r="9238" spans="12:20" ht="16.8">
      <c r="L9238" s="404"/>
      <c r="M9238" s="404"/>
      <c r="N9238" s="404"/>
      <c r="O9238" s="404"/>
      <c r="P9238" s="404"/>
      <c r="Q9238" s="404"/>
      <c r="R9238" s="404"/>
      <c r="S9238" s="404"/>
      <c r="T9238" s="404"/>
    </row>
    <row r="9239" spans="12:20" ht="16.8">
      <c r="L9239" s="404"/>
      <c r="M9239" s="404"/>
      <c r="N9239" s="404"/>
      <c r="O9239" s="404"/>
      <c r="P9239" s="404"/>
      <c r="Q9239" s="404"/>
      <c r="R9239" s="404"/>
      <c r="S9239" s="404"/>
      <c r="T9239" s="404"/>
    </row>
    <row r="9240" spans="12:20" ht="16.8">
      <c r="L9240" s="404"/>
      <c r="M9240" s="404"/>
      <c r="N9240" s="404"/>
      <c r="O9240" s="404"/>
      <c r="P9240" s="404"/>
      <c r="Q9240" s="404"/>
      <c r="R9240" s="404"/>
      <c r="S9240" s="404"/>
      <c r="T9240" s="404"/>
    </row>
    <row r="9241" spans="12:20" ht="16.8">
      <c r="L9241" s="404"/>
      <c r="M9241" s="404"/>
      <c r="N9241" s="404"/>
      <c r="O9241" s="404"/>
      <c r="P9241" s="404"/>
      <c r="Q9241" s="404"/>
      <c r="R9241" s="404"/>
      <c r="S9241" s="404"/>
      <c r="T9241" s="404"/>
    </row>
    <row r="9242" spans="12:20" ht="16.8">
      <c r="L9242" s="404"/>
      <c r="M9242" s="404"/>
      <c r="N9242" s="404"/>
      <c r="O9242" s="404"/>
      <c r="P9242" s="404"/>
      <c r="Q9242" s="404"/>
      <c r="R9242" s="404"/>
      <c r="S9242" s="404"/>
      <c r="T9242" s="404"/>
    </row>
    <row r="9243" spans="12:20" ht="16.8">
      <c r="L9243" s="404"/>
      <c r="M9243" s="404"/>
      <c r="N9243" s="404"/>
      <c r="O9243" s="404"/>
      <c r="P9243" s="404"/>
      <c r="Q9243" s="404"/>
      <c r="R9243" s="404"/>
      <c r="S9243" s="404"/>
      <c r="T9243" s="404"/>
    </row>
    <row r="9244" spans="12:20" ht="16.8">
      <c r="L9244" s="404"/>
      <c r="M9244" s="404"/>
      <c r="N9244" s="404"/>
      <c r="O9244" s="404"/>
      <c r="P9244" s="404"/>
      <c r="Q9244" s="404"/>
      <c r="R9244" s="404"/>
      <c r="S9244" s="404"/>
      <c r="T9244" s="404"/>
    </row>
    <row r="9245" spans="12:20" ht="16.8">
      <c r="L9245" s="404"/>
      <c r="M9245" s="404"/>
      <c r="N9245" s="404"/>
      <c r="O9245" s="404"/>
      <c r="P9245" s="404"/>
      <c r="Q9245" s="404"/>
      <c r="R9245" s="404"/>
      <c r="S9245" s="404"/>
      <c r="T9245" s="404"/>
    </row>
    <row r="9246" spans="12:20" ht="16.8">
      <c r="L9246" s="404"/>
      <c r="M9246" s="404"/>
      <c r="N9246" s="404"/>
      <c r="O9246" s="404"/>
      <c r="P9246" s="404"/>
      <c r="Q9246" s="404"/>
      <c r="R9246" s="404"/>
      <c r="S9246" s="404"/>
      <c r="T9246" s="404"/>
    </row>
    <row r="9247" spans="12:20" ht="16.8">
      <c r="L9247" s="404"/>
      <c r="M9247" s="404"/>
      <c r="N9247" s="404"/>
      <c r="O9247" s="404"/>
      <c r="P9247" s="404"/>
      <c r="Q9247" s="404"/>
      <c r="R9247" s="404"/>
      <c r="S9247" s="404"/>
      <c r="T9247" s="404"/>
    </row>
    <row r="9248" spans="12:20" ht="16.8">
      <c r="L9248" s="404"/>
      <c r="M9248" s="404"/>
      <c r="N9248" s="404"/>
      <c r="O9248" s="404"/>
      <c r="P9248" s="404"/>
      <c r="Q9248" s="404"/>
      <c r="R9248" s="404"/>
      <c r="S9248" s="404"/>
      <c r="T9248" s="404"/>
    </row>
    <row r="9249" spans="12:20" ht="16.8">
      <c r="L9249" s="404"/>
      <c r="M9249" s="404"/>
      <c r="N9249" s="404"/>
      <c r="O9249" s="404"/>
      <c r="P9249" s="404"/>
      <c r="Q9249" s="404"/>
      <c r="R9249" s="404"/>
      <c r="S9249" s="404"/>
      <c r="T9249" s="404"/>
    </row>
    <row r="9250" spans="12:20" ht="16.8">
      <c r="L9250" s="404"/>
      <c r="M9250" s="404"/>
      <c r="N9250" s="404"/>
      <c r="O9250" s="404"/>
      <c r="P9250" s="404"/>
      <c r="Q9250" s="404"/>
      <c r="R9250" s="404"/>
      <c r="S9250" s="404"/>
      <c r="T9250" s="404"/>
    </row>
    <row r="9251" spans="12:20" ht="16.8">
      <c r="L9251" s="404"/>
      <c r="M9251" s="404"/>
      <c r="N9251" s="404"/>
      <c r="O9251" s="404"/>
      <c r="P9251" s="404"/>
      <c r="Q9251" s="404"/>
      <c r="R9251" s="404"/>
      <c r="S9251" s="404"/>
      <c r="T9251" s="404"/>
    </row>
    <row r="9252" spans="12:20" ht="16.8">
      <c r="L9252" s="404"/>
      <c r="M9252" s="404"/>
      <c r="N9252" s="404"/>
      <c r="O9252" s="404"/>
      <c r="P9252" s="404"/>
      <c r="Q9252" s="404"/>
      <c r="R9252" s="404"/>
      <c r="S9252" s="404"/>
      <c r="T9252" s="404"/>
    </row>
    <row r="9253" spans="12:20" ht="16.8">
      <c r="L9253" s="404"/>
      <c r="M9253" s="404"/>
      <c r="N9253" s="404"/>
      <c r="O9253" s="404"/>
      <c r="P9253" s="404"/>
      <c r="Q9253" s="404"/>
      <c r="R9253" s="404"/>
      <c r="S9253" s="404"/>
      <c r="T9253" s="404"/>
    </row>
    <row r="9254" spans="12:20" ht="16.8">
      <c r="L9254" s="404"/>
      <c r="M9254" s="404"/>
      <c r="N9254" s="404"/>
      <c r="O9254" s="404"/>
      <c r="P9254" s="404"/>
      <c r="Q9254" s="404"/>
      <c r="R9254" s="404"/>
      <c r="S9254" s="404"/>
      <c r="T9254" s="404"/>
    </row>
    <row r="9255" spans="12:20" ht="16.8">
      <c r="L9255" s="404"/>
      <c r="M9255" s="404"/>
      <c r="N9255" s="404"/>
      <c r="O9255" s="404"/>
      <c r="P9255" s="404"/>
      <c r="Q9255" s="404"/>
      <c r="R9255" s="404"/>
      <c r="S9255" s="404"/>
      <c r="T9255" s="404"/>
    </row>
    <row r="9256" spans="12:20" ht="16.8">
      <c r="L9256" s="404"/>
      <c r="M9256" s="404"/>
      <c r="N9256" s="404"/>
      <c r="O9256" s="404"/>
      <c r="P9256" s="404"/>
      <c r="Q9256" s="404"/>
      <c r="R9256" s="404"/>
      <c r="S9256" s="404"/>
      <c r="T9256" s="404"/>
    </row>
    <row r="9257" spans="12:20" ht="16.8">
      <c r="L9257" s="404"/>
      <c r="M9257" s="404"/>
      <c r="N9257" s="404"/>
      <c r="O9257" s="404"/>
      <c r="P9257" s="404"/>
      <c r="Q9257" s="404"/>
      <c r="R9257" s="404"/>
      <c r="S9257" s="404"/>
      <c r="T9257" s="404"/>
    </row>
    <row r="9258" spans="12:20" ht="16.8">
      <c r="L9258" s="404"/>
      <c r="M9258" s="404"/>
      <c r="N9258" s="404"/>
      <c r="O9258" s="404"/>
      <c r="P9258" s="404"/>
      <c r="Q9258" s="404"/>
      <c r="R9258" s="404"/>
      <c r="S9258" s="404"/>
      <c r="T9258" s="404"/>
    </row>
    <row r="9259" spans="12:20" ht="16.8">
      <c r="L9259" s="404"/>
      <c r="M9259" s="404"/>
      <c r="N9259" s="404"/>
      <c r="O9259" s="404"/>
      <c r="P9259" s="404"/>
      <c r="Q9259" s="404"/>
      <c r="R9259" s="404"/>
      <c r="S9259" s="404"/>
      <c r="T9259" s="404"/>
    </row>
    <row r="9260" spans="12:20" ht="16.8">
      <c r="L9260" s="404"/>
      <c r="M9260" s="404"/>
      <c r="N9260" s="404"/>
      <c r="O9260" s="404"/>
      <c r="P9260" s="404"/>
      <c r="Q9260" s="404"/>
      <c r="R9260" s="404"/>
      <c r="S9260" s="404"/>
      <c r="T9260" s="404"/>
    </row>
    <row r="9261" spans="12:20" ht="16.8">
      <c r="L9261" s="404"/>
      <c r="M9261" s="404"/>
      <c r="N9261" s="404"/>
      <c r="O9261" s="404"/>
      <c r="P9261" s="404"/>
      <c r="Q9261" s="404"/>
      <c r="R9261" s="404"/>
      <c r="S9261" s="404"/>
      <c r="T9261" s="404"/>
    </row>
    <row r="9262" spans="12:20" ht="16.8">
      <c r="L9262" s="404"/>
      <c r="M9262" s="404"/>
      <c r="N9262" s="404"/>
      <c r="O9262" s="404"/>
      <c r="P9262" s="404"/>
      <c r="Q9262" s="404"/>
      <c r="R9262" s="404"/>
      <c r="S9262" s="404"/>
      <c r="T9262" s="404"/>
    </row>
    <row r="9263" spans="12:20" ht="16.8">
      <c r="L9263" s="404"/>
      <c r="M9263" s="404"/>
      <c r="N9263" s="404"/>
      <c r="O9263" s="404"/>
      <c r="P9263" s="404"/>
      <c r="Q9263" s="404"/>
      <c r="R9263" s="404"/>
      <c r="S9263" s="404"/>
      <c r="T9263" s="404"/>
    </row>
    <row r="9264" spans="12:20" ht="16.8">
      <c r="L9264" s="404"/>
      <c r="M9264" s="404"/>
      <c r="N9264" s="404"/>
      <c r="O9264" s="404"/>
      <c r="P9264" s="404"/>
      <c r="Q9264" s="404"/>
      <c r="R9264" s="404"/>
      <c r="S9264" s="404"/>
      <c r="T9264" s="404"/>
    </row>
    <row r="9265" spans="12:20" ht="16.8">
      <c r="L9265" s="404"/>
      <c r="M9265" s="404"/>
      <c r="N9265" s="404"/>
      <c r="O9265" s="404"/>
      <c r="P9265" s="404"/>
      <c r="Q9265" s="404"/>
      <c r="R9265" s="404"/>
      <c r="S9265" s="404"/>
      <c r="T9265" s="404"/>
    </row>
    <row r="9266" spans="12:20" ht="16.8">
      <c r="L9266" s="404"/>
      <c r="M9266" s="404"/>
      <c r="N9266" s="404"/>
      <c r="O9266" s="404"/>
      <c r="P9266" s="404"/>
      <c r="Q9266" s="404"/>
      <c r="R9266" s="404"/>
      <c r="S9266" s="404"/>
      <c r="T9266" s="404"/>
    </row>
    <row r="9267" spans="12:20" ht="16.8">
      <c r="L9267" s="404"/>
      <c r="M9267" s="404"/>
      <c r="N9267" s="404"/>
      <c r="O9267" s="404"/>
      <c r="P9267" s="404"/>
      <c r="Q9267" s="404"/>
      <c r="R9267" s="404"/>
      <c r="S9267" s="404"/>
      <c r="T9267" s="404"/>
    </row>
    <row r="9268" spans="12:20" ht="16.8">
      <c r="L9268" s="404"/>
      <c r="M9268" s="404"/>
      <c r="N9268" s="404"/>
      <c r="O9268" s="404"/>
      <c r="P9268" s="404"/>
      <c r="Q9268" s="404"/>
      <c r="R9268" s="404"/>
      <c r="S9268" s="404"/>
      <c r="T9268" s="404"/>
    </row>
    <row r="9269" spans="12:20" ht="16.8">
      <c r="L9269" s="404"/>
      <c r="M9269" s="404"/>
      <c r="N9269" s="404"/>
      <c r="O9269" s="404"/>
      <c r="P9269" s="404"/>
      <c r="Q9269" s="404"/>
      <c r="R9269" s="404"/>
      <c r="S9269" s="404"/>
      <c r="T9269" s="404"/>
    </row>
    <row r="9270" spans="12:20" ht="16.8">
      <c r="L9270" s="404"/>
      <c r="M9270" s="404"/>
      <c r="N9270" s="404"/>
      <c r="O9270" s="404"/>
      <c r="P9270" s="404"/>
      <c r="Q9270" s="404"/>
      <c r="R9270" s="404"/>
      <c r="S9270" s="404"/>
      <c r="T9270" s="404"/>
    </row>
    <row r="9271" spans="12:20" ht="16.8">
      <c r="L9271" s="404"/>
      <c r="M9271" s="404"/>
      <c r="N9271" s="404"/>
      <c r="O9271" s="404"/>
      <c r="P9271" s="404"/>
      <c r="Q9271" s="404"/>
      <c r="R9271" s="404"/>
      <c r="S9271" s="404"/>
      <c r="T9271" s="404"/>
    </row>
    <row r="9272" spans="12:20" ht="16.8">
      <c r="L9272" s="404"/>
      <c r="M9272" s="404"/>
      <c r="N9272" s="404"/>
      <c r="O9272" s="404"/>
      <c r="P9272" s="404"/>
      <c r="Q9272" s="404"/>
      <c r="R9272" s="404"/>
      <c r="S9272" s="404"/>
      <c r="T9272" s="404"/>
    </row>
    <row r="9273" spans="12:20" ht="16.8">
      <c r="L9273" s="404"/>
      <c r="M9273" s="404"/>
      <c r="N9273" s="404"/>
      <c r="O9273" s="404"/>
      <c r="P9273" s="404"/>
      <c r="Q9273" s="404"/>
      <c r="R9273" s="404"/>
      <c r="S9273" s="404"/>
      <c r="T9273" s="404"/>
    </row>
    <row r="9274" spans="12:20" ht="16.8">
      <c r="L9274" s="404"/>
      <c r="M9274" s="404"/>
      <c r="N9274" s="404"/>
      <c r="O9274" s="404"/>
      <c r="P9274" s="404"/>
      <c r="Q9274" s="404"/>
      <c r="R9274" s="404"/>
      <c r="S9274" s="404"/>
      <c r="T9274" s="404"/>
    </row>
    <row r="9275" spans="12:20" ht="16.8">
      <c r="L9275" s="404"/>
      <c r="M9275" s="404"/>
      <c r="N9275" s="404"/>
      <c r="O9275" s="404"/>
      <c r="P9275" s="404"/>
      <c r="Q9275" s="404"/>
      <c r="R9275" s="404"/>
      <c r="S9275" s="404"/>
      <c r="T9275" s="404"/>
    </row>
    <row r="9276" spans="12:20" ht="16.8">
      <c r="L9276" s="404"/>
      <c r="M9276" s="404"/>
      <c r="N9276" s="404"/>
      <c r="O9276" s="404"/>
      <c r="P9276" s="404"/>
      <c r="Q9276" s="404"/>
      <c r="R9276" s="404"/>
      <c r="S9276" s="404"/>
      <c r="T9276" s="404"/>
    </row>
    <row r="9277" spans="12:20" ht="16.8">
      <c r="L9277" s="404"/>
      <c r="M9277" s="404"/>
      <c r="N9277" s="404"/>
      <c r="O9277" s="404"/>
      <c r="P9277" s="404"/>
      <c r="Q9277" s="404"/>
      <c r="R9277" s="404"/>
      <c r="S9277" s="404"/>
      <c r="T9277" s="404"/>
    </row>
    <row r="9278" spans="12:20" ht="16.8">
      <c r="L9278" s="404"/>
      <c r="M9278" s="404"/>
      <c r="N9278" s="404"/>
      <c r="O9278" s="404"/>
      <c r="P9278" s="404"/>
      <c r="Q9278" s="404"/>
      <c r="R9278" s="404"/>
      <c r="S9278" s="404"/>
      <c r="T9278" s="404"/>
    </row>
    <row r="9279" spans="12:20" ht="16.8">
      <c r="L9279" s="404"/>
      <c r="M9279" s="404"/>
      <c r="N9279" s="404"/>
      <c r="O9279" s="404"/>
      <c r="P9279" s="404"/>
      <c r="Q9279" s="404"/>
      <c r="R9279" s="404"/>
      <c r="S9279" s="404"/>
      <c r="T9279" s="404"/>
    </row>
    <row r="9280" spans="12:20" ht="16.8">
      <c r="L9280" s="404"/>
      <c r="M9280" s="404"/>
      <c r="N9280" s="404"/>
      <c r="O9280" s="404"/>
      <c r="P9280" s="404"/>
      <c r="Q9280" s="404"/>
      <c r="R9280" s="404"/>
      <c r="S9280" s="404"/>
      <c r="T9280" s="404"/>
    </row>
    <row r="9281" spans="12:20" ht="16.8">
      <c r="L9281" s="404"/>
      <c r="M9281" s="404"/>
      <c r="N9281" s="404"/>
      <c r="O9281" s="404"/>
      <c r="P9281" s="404"/>
      <c r="Q9281" s="404"/>
      <c r="R9281" s="404"/>
      <c r="S9281" s="404"/>
      <c r="T9281" s="404"/>
    </row>
    <row r="9282" spans="12:20" ht="16.8">
      <c r="L9282" s="404"/>
      <c r="M9282" s="404"/>
      <c r="N9282" s="404"/>
      <c r="O9282" s="404"/>
      <c r="P9282" s="404"/>
      <c r="Q9282" s="404"/>
      <c r="R9282" s="404"/>
      <c r="S9282" s="404"/>
      <c r="T9282" s="404"/>
    </row>
    <row r="9283" spans="12:20" ht="16.8">
      <c r="L9283" s="404"/>
      <c r="M9283" s="404"/>
      <c r="N9283" s="404"/>
      <c r="O9283" s="404"/>
      <c r="P9283" s="404"/>
      <c r="Q9283" s="404"/>
      <c r="R9283" s="404"/>
      <c r="S9283" s="404"/>
      <c r="T9283" s="404"/>
    </row>
    <row r="9284" spans="12:20" ht="16.8">
      <c r="L9284" s="404"/>
      <c r="M9284" s="404"/>
      <c r="N9284" s="404"/>
      <c r="O9284" s="404"/>
      <c r="P9284" s="404"/>
      <c r="Q9284" s="404"/>
      <c r="R9284" s="404"/>
      <c r="S9284" s="404"/>
      <c r="T9284" s="404"/>
    </row>
    <row r="9285" spans="12:20" ht="16.8">
      <c r="L9285" s="404"/>
      <c r="M9285" s="404"/>
      <c r="N9285" s="404"/>
      <c r="O9285" s="404"/>
      <c r="P9285" s="404"/>
      <c r="Q9285" s="404"/>
      <c r="R9285" s="404"/>
      <c r="S9285" s="404"/>
      <c r="T9285" s="404"/>
    </row>
    <row r="9286" spans="12:20" ht="16.8">
      <c r="L9286" s="404"/>
      <c r="M9286" s="404"/>
      <c r="N9286" s="404"/>
      <c r="O9286" s="404"/>
      <c r="P9286" s="404"/>
      <c r="Q9286" s="404"/>
      <c r="R9286" s="404"/>
      <c r="S9286" s="404"/>
      <c r="T9286" s="404"/>
    </row>
    <row r="9287" spans="12:20" ht="16.8">
      <c r="L9287" s="404"/>
      <c r="M9287" s="404"/>
      <c r="N9287" s="404"/>
      <c r="O9287" s="404"/>
      <c r="P9287" s="404"/>
      <c r="Q9287" s="404"/>
      <c r="R9287" s="404"/>
      <c r="S9287" s="404"/>
      <c r="T9287" s="404"/>
    </row>
    <row r="9288" spans="12:20" ht="16.8">
      <c r="L9288" s="404"/>
      <c r="M9288" s="404"/>
      <c r="N9288" s="404"/>
      <c r="O9288" s="404"/>
      <c r="P9288" s="404"/>
      <c r="Q9288" s="404"/>
      <c r="R9288" s="404"/>
      <c r="S9288" s="404"/>
      <c r="T9288" s="404"/>
    </row>
    <row r="9289" spans="12:20" ht="16.8">
      <c r="L9289" s="404"/>
      <c r="M9289" s="404"/>
      <c r="N9289" s="404"/>
      <c r="O9289" s="404"/>
      <c r="P9289" s="404"/>
      <c r="Q9289" s="404"/>
      <c r="R9289" s="404"/>
      <c r="S9289" s="404"/>
      <c r="T9289" s="404"/>
    </row>
    <row r="9290" spans="12:20" ht="16.8">
      <c r="L9290" s="404"/>
      <c r="M9290" s="404"/>
      <c r="N9290" s="404"/>
      <c r="O9290" s="404"/>
      <c r="P9290" s="404"/>
      <c r="Q9290" s="404"/>
      <c r="R9290" s="404"/>
      <c r="S9290" s="404"/>
      <c r="T9290" s="404"/>
    </row>
    <row r="9291" spans="12:20" ht="16.8">
      <c r="L9291" s="404"/>
      <c r="M9291" s="404"/>
      <c r="N9291" s="404"/>
      <c r="O9291" s="404"/>
      <c r="P9291" s="404"/>
      <c r="Q9291" s="404"/>
      <c r="R9291" s="404"/>
      <c r="S9291" s="404"/>
      <c r="T9291" s="404"/>
    </row>
    <row r="9292" spans="12:20" ht="16.8">
      <c r="L9292" s="404"/>
      <c r="M9292" s="404"/>
      <c r="N9292" s="404"/>
      <c r="O9292" s="404"/>
      <c r="P9292" s="404"/>
      <c r="Q9292" s="404"/>
      <c r="R9292" s="404"/>
      <c r="S9292" s="404"/>
      <c r="T9292" s="404"/>
    </row>
    <row r="9293" spans="12:20" ht="16.8">
      <c r="L9293" s="404"/>
      <c r="M9293" s="404"/>
      <c r="N9293" s="404"/>
      <c r="O9293" s="404"/>
      <c r="P9293" s="404"/>
      <c r="Q9293" s="404"/>
      <c r="R9293" s="404"/>
      <c r="S9293" s="404"/>
      <c r="T9293" s="404"/>
    </row>
    <row r="9294" spans="12:20" ht="16.8">
      <c r="L9294" s="404"/>
      <c r="M9294" s="404"/>
      <c r="N9294" s="404"/>
      <c r="O9294" s="404"/>
      <c r="P9294" s="404"/>
      <c r="Q9294" s="404"/>
      <c r="R9294" s="404"/>
      <c r="S9294" s="404"/>
      <c r="T9294" s="404"/>
    </row>
    <row r="9295" spans="12:20" ht="16.8">
      <c r="L9295" s="404"/>
      <c r="M9295" s="404"/>
      <c r="N9295" s="404"/>
      <c r="O9295" s="404"/>
      <c r="P9295" s="404"/>
      <c r="Q9295" s="404"/>
      <c r="R9295" s="404"/>
      <c r="S9295" s="404"/>
      <c r="T9295" s="404"/>
    </row>
    <row r="9296" spans="12:20" ht="16.8">
      <c r="L9296" s="404"/>
      <c r="M9296" s="404"/>
      <c r="N9296" s="404"/>
      <c r="O9296" s="404"/>
      <c r="P9296" s="404"/>
      <c r="Q9296" s="404"/>
      <c r="R9296" s="404"/>
      <c r="S9296" s="404"/>
      <c r="T9296" s="404"/>
    </row>
    <row r="9297" spans="12:20" ht="16.8">
      <c r="L9297" s="404"/>
      <c r="M9297" s="404"/>
      <c r="N9297" s="404"/>
      <c r="O9297" s="404"/>
      <c r="P9297" s="404"/>
      <c r="Q9297" s="404"/>
      <c r="R9297" s="404"/>
      <c r="S9297" s="404"/>
      <c r="T9297" s="404"/>
    </row>
    <row r="9298" spans="12:20" ht="16.8">
      <c r="L9298" s="404"/>
      <c r="M9298" s="404"/>
      <c r="N9298" s="404"/>
      <c r="O9298" s="404"/>
      <c r="P9298" s="404"/>
      <c r="Q9298" s="404"/>
      <c r="R9298" s="404"/>
      <c r="S9298" s="404"/>
      <c r="T9298" s="404"/>
    </row>
    <row r="9299" spans="12:20" ht="16.8">
      <c r="L9299" s="404"/>
      <c r="M9299" s="404"/>
      <c r="N9299" s="404"/>
      <c r="O9299" s="404"/>
      <c r="P9299" s="404"/>
      <c r="Q9299" s="404"/>
      <c r="R9299" s="404"/>
      <c r="S9299" s="404"/>
      <c r="T9299" s="404"/>
    </row>
    <row r="9300" spans="12:20" ht="16.8">
      <c r="L9300" s="404"/>
      <c r="M9300" s="404"/>
      <c r="N9300" s="404"/>
      <c r="O9300" s="404"/>
      <c r="P9300" s="404"/>
      <c r="Q9300" s="404"/>
      <c r="R9300" s="404"/>
      <c r="S9300" s="404"/>
      <c r="T9300" s="404"/>
    </row>
    <row r="9301" spans="12:20" ht="16.8">
      <c r="L9301" s="404"/>
      <c r="M9301" s="404"/>
      <c r="N9301" s="404"/>
      <c r="O9301" s="404"/>
      <c r="P9301" s="404"/>
      <c r="Q9301" s="404"/>
      <c r="R9301" s="404"/>
      <c r="S9301" s="404"/>
      <c r="T9301" s="404"/>
    </row>
    <row r="9302" spans="12:20" ht="16.8">
      <c r="L9302" s="404"/>
      <c r="M9302" s="404"/>
      <c r="N9302" s="404"/>
      <c r="O9302" s="404"/>
      <c r="P9302" s="404"/>
      <c r="Q9302" s="404"/>
      <c r="R9302" s="404"/>
      <c r="S9302" s="404"/>
      <c r="T9302" s="404"/>
    </row>
    <row r="9303" spans="12:20" ht="16.8">
      <c r="L9303" s="404"/>
      <c r="M9303" s="404"/>
      <c r="N9303" s="404"/>
      <c r="O9303" s="404"/>
      <c r="P9303" s="404"/>
      <c r="Q9303" s="404"/>
      <c r="R9303" s="404"/>
      <c r="S9303" s="404"/>
      <c r="T9303" s="404"/>
    </row>
    <row r="9304" spans="12:20" ht="16.8">
      <c r="L9304" s="404"/>
      <c r="M9304" s="404"/>
      <c r="N9304" s="404"/>
      <c r="O9304" s="404"/>
      <c r="P9304" s="404"/>
      <c r="Q9304" s="404"/>
      <c r="R9304" s="404"/>
      <c r="S9304" s="404"/>
      <c r="T9304" s="404"/>
    </row>
    <row r="9305" spans="12:20" ht="16.8">
      <c r="L9305" s="404"/>
      <c r="M9305" s="404"/>
      <c r="N9305" s="404"/>
      <c r="O9305" s="404"/>
      <c r="P9305" s="404"/>
      <c r="Q9305" s="404"/>
      <c r="R9305" s="404"/>
      <c r="S9305" s="404"/>
      <c r="T9305" s="404"/>
    </row>
    <row r="9306" spans="12:20" ht="16.8">
      <c r="L9306" s="404"/>
      <c r="M9306" s="404"/>
      <c r="N9306" s="404"/>
      <c r="O9306" s="404"/>
      <c r="P9306" s="404"/>
      <c r="Q9306" s="404"/>
      <c r="R9306" s="404"/>
      <c r="S9306" s="404"/>
      <c r="T9306" s="404"/>
    </row>
    <row r="9307" spans="12:20" ht="16.8">
      <c r="L9307" s="404"/>
      <c r="M9307" s="404"/>
      <c r="N9307" s="404"/>
      <c r="O9307" s="404"/>
      <c r="P9307" s="404"/>
      <c r="Q9307" s="404"/>
      <c r="R9307" s="404"/>
      <c r="S9307" s="404"/>
      <c r="T9307" s="404"/>
    </row>
    <row r="9308" spans="12:20" ht="16.8">
      <c r="L9308" s="404"/>
      <c r="M9308" s="404"/>
      <c r="N9308" s="404"/>
      <c r="O9308" s="404"/>
      <c r="P9308" s="404"/>
      <c r="Q9308" s="404"/>
      <c r="R9308" s="404"/>
      <c r="S9308" s="404"/>
      <c r="T9308" s="404"/>
    </row>
    <row r="9309" spans="12:20" ht="16.8">
      <c r="L9309" s="404"/>
      <c r="M9309" s="404"/>
      <c r="N9309" s="404"/>
      <c r="O9309" s="404"/>
      <c r="P9309" s="404"/>
      <c r="Q9309" s="404"/>
      <c r="R9309" s="404"/>
      <c r="S9309" s="404"/>
      <c r="T9309" s="404"/>
    </row>
    <row r="9310" spans="12:20" ht="16.8">
      <c r="L9310" s="404"/>
      <c r="M9310" s="404"/>
      <c r="N9310" s="404"/>
      <c r="O9310" s="404"/>
      <c r="P9310" s="404"/>
      <c r="Q9310" s="404"/>
      <c r="R9310" s="404"/>
      <c r="S9310" s="404"/>
      <c r="T9310" s="404"/>
    </row>
    <row r="9311" spans="12:20" ht="16.8">
      <c r="L9311" s="404"/>
      <c r="M9311" s="404"/>
      <c r="N9311" s="404"/>
      <c r="O9311" s="404"/>
      <c r="P9311" s="404"/>
      <c r="Q9311" s="404"/>
      <c r="R9311" s="404"/>
      <c r="S9311" s="404"/>
      <c r="T9311" s="404"/>
    </row>
    <row r="9312" spans="12:20" ht="16.8">
      <c r="L9312" s="404"/>
      <c r="M9312" s="404"/>
      <c r="N9312" s="404"/>
      <c r="O9312" s="404"/>
      <c r="P9312" s="404"/>
      <c r="Q9312" s="404"/>
      <c r="R9312" s="404"/>
      <c r="S9312" s="404"/>
      <c r="T9312" s="404"/>
    </row>
    <row r="9313" spans="12:20" ht="16.8">
      <c r="L9313" s="404"/>
      <c r="M9313" s="404"/>
      <c r="N9313" s="404"/>
      <c r="O9313" s="404"/>
      <c r="P9313" s="404"/>
      <c r="Q9313" s="404"/>
      <c r="R9313" s="404"/>
      <c r="S9313" s="404"/>
      <c r="T9313" s="404"/>
    </row>
    <row r="9314" spans="12:20" ht="16.8">
      <c r="L9314" s="404"/>
      <c r="M9314" s="404"/>
      <c r="N9314" s="404"/>
      <c r="O9314" s="404"/>
      <c r="P9314" s="404"/>
      <c r="Q9314" s="404"/>
      <c r="R9314" s="404"/>
      <c r="S9314" s="404"/>
      <c r="T9314" s="404"/>
    </row>
    <row r="9315" spans="12:20" ht="16.8">
      <c r="L9315" s="404"/>
      <c r="M9315" s="404"/>
      <c r="N9315" s="404"/>
      <c r="O9315" s="404"/>
      <c r="P9315" s="404"/>
      <c r="Q9315" s="404"/>
      <c r="R9315" s="404"/>
      <c r="S9315" s="404"/>
      <c r="T9315" s="404"/>
    </row>
    <row r="9316" spans="12:20" ht="16.8">
      <c r="L9316" s="404"/>
      <c r="M9316" s="404"/>
      <c r="N9316" s="404"/>
      <c r="O9316" s="404"/>
      <c r="P9316" s="404"/>
      <c r="Q9316" s="404"/>
      <c r="R9316" s="404"/>
      <c r="S9316" s="404"/>
      <c r="T9316" s="404"/>
    </row>
    <row r="9317" spans="12:20" ht="16.8">
      <c r="L9317" s="404"/>
      <c r="M9317" s="404"/>
      <c r="N9317" s="404"/>
      <c r="O9317" s="404"/>
      <c r="P9317" s="404"/>
      <c r="Q9317" s="404"/>
      <c r="R9317" s="404"/>
      <c r="S9317" s="404"/>
      <c r="T9317" s="404"/>
    </row>
    <row r="9318" spans="12:20" ht="16.8">
      <c r="L9318" s="404"/>
      <c r="M9318" s="404"/>
      <c r="N9318" s="404"/>
      <c r="O9318" s="404"/>
      <c r="P9318" s="404"/>
      <c r="Q9318" s="404"/>
      <c r="R9318" s="404"/>
      <c r="S9318" s="404"/>
      <c r="T9318" s="404"/>
    </row>
    <row r="9319" spans="12:20" ht="16.8">
      <c r="L9319" s="404"/>
      <c r="M9319" s="404"/>
      <c r="N9319" s="404"/>
      <c r="O9319" s="404"/>
      <c r="P9319" s="404"/>
      <c r="Q9319" s="404"/>
      <c r="R9319" s="404"/>
      <c r="S9319" s="404"/>
      <c r="T9319" s="404"/>
    </row>
    <row r="9320" spans="12:20" ht="16.8">
      <c r="L9320" s="404"/>
      <c r="M9320" s="404"/>
      <c r="N9320" s="404"/>
      <c r="O9320" s="404"/>
      <c r="P9320" s="404"/>
      <c r="Q9320" s="404"/>
      <c r="R9320" s="404"/>
      <c r="S9320" s="404"/>
      <c r="T9320" s="404"/>
    </row>
    <row r="9321" spans="12:20" ht="16.8">
      <c r="L9321" s="404"/>
      <c r="M9321" s="404"/>
      <c r="N9321" s="404"/>
      <c r="O9321" s="404"/>
      <c r="P9321" s="404"/>
      <c r="Q9321" s="404"/>
      <c r="R9321" s="404"/>
      <c r="S9321" s="404"/>
      <c r="T9321" s="404"/>
    </row>
    <row r="9322" spans="12:20" ht="16.8">
      <c r="L9322" s="404"/>
      <c r="M9322" s="404"/>
      <c r="N9322" s="404"/>
      <c r="O9322" s="404"/>
      <c r="P9322" s="404"/>
      <c r="Q9322" s="404"/>
      <c r="R9322" s="404"/>
      <c r="S9322" s="404"/>
      <c r="T9322" s="404"/>
    </row>
    <row r="9323" spans="12:20" ht="16.8">
      <c r="L9323" s="404"/>
      <c r="M9323" s="404"/>
      <c r="N9323" s="404"/>
      <c r="O9323" s="404"/>
      <c r="P9323" s="404"/>
      <c r="Q9323" s="404"/>
      <c r="R9323" s="404"/>
      <c r="S9323" s="404"/>
      <c r="T9323" s="404"/>
    </row>
    <row r="9324" spans="12:20" ht="16.8">
      <c r="L9324" s="404"/>
      <c r="M9324" s="404"/>
      <c r="N9324" s="404"/>
      <c r="O9324" s="404"/>
      <c r="P9324" s="404"/>
      <c r="Q9324" s="404"/>
      <c r="R9324" s="404"/>
      <c r="S9324" s="404"/>
      <c r="T9324" s="404"/>
    </row>
    <row r="9325" spans="12:20" ht="16.8">
      <c r="L9325" s="404"/>
      <c r="M9325" s="404"/>
      <c r="N9325" s="404"/>
      <c r="O9325" s="404"/>
      <c r="P9325" s="404"/>
      <c r="Q9325" s="404"/>
      <c r="R9325" s="404"/>
      <c r="S9325" s="404"/>
      <c r="T9325" s="404"/>
    </row>
    <row r="9326" spans="12:20" ht="16.8">
      <c r="L9326" s="404"/>
      <c r="M9326" s="404"/>
      <c r="N9326" s="404"/>
      <c r="O9326" s="404"/>
      <c r="P9326" s="404"/>
      <c r="Q9326" s="404"/>
      <c r="R9326" s="404"/>
      <c r="S9326" s="404"/>
      <c r="T9326" s="404"/>
    </row>
    <row r="9327" spans="12:20" ht="16.8">
      <c r="L9327" s="404"/>
      <c r="M9327" s="404"/>
      <c r="N9327" s="404"/>
      <c r="O9327" s="404"/>
      <c r="P9327" s="404"/>
      <c r="Q9327" s="404"/>
      <c r="R9327" s="404"/>
      <c r="S9327" s="404"/>
      <c r="T9327" s="404"/>
    </row>
    <row r="9328" spans="12:20" ht="16.8">
      <c r="L9328" s="404"/>
      <c r="M9328" s="404"/>
      <c r="N9328" s="404"/>
      <c r="O9328" s="404"/>
      <c r="P9328" s="404"/>
      <c r="Q9328" s="404"/>
      <c r="R9328" s="404"/>
      <c r="S9328" s="404"/>
      <c r="T9328" s="404"/>
    </row>
    <row r="9329" spans="12:20" ht="16.8">
      <c r="L9329" s="404"/>
      <c r="M9329" s="404"/>
      <c r="N9329" s="404"/>
      <c r="O9329" s="404"/>
      <c r="P9329" s="404"/>
      <c r="Q9329" s="404"/>
      <c r="R9329" s="404"/>
      <c r="S9329" s="404"/>
      <c r="T9329" s="404"/>
    </row>
    <row r="9330" spans="12:20" ht="16.8">
      <c r="L9330" s="404"/>
      <c r="M9330" s="404"/>
      <c r="N9330" s="404"/>
      <c r="O9330" s="404"/>
      <c r="P9330" s="404"/>
      <c r="Q9330" s="404"/>
      <c r="R9330" s="404"/>
      <c r="S9330" s="404"/>
      <c r="T9330" s="404"/>
    </row>
    <row r="9331" spans="12:20" ht="16.8">
      <c r="L9331" s="404"/>
      <c r="M9331" s="404"/>
      <c r="N9331" s="404"/>
      <c r="O9331" s="404"/>
      <c r="P9331" s="404"/>
      <c r="Q9331" s="404"/>
      <c r="R9331" s="404"/>
      <c r="S9331" s="404"/>
      <c r="T9331" s="404"/>
    </row>
    <row r="9332" spans="12:20" ht="16.8">
      <c r="L9332" s="404"/>
      <c r="M9332" s="404"/>
      <c r="N9332" s="404"/>
      <c r="O9332" s="404"/>
      <c r="P9332" s="404"/>
      <c r="Q9332" s="404"/>
      <c r="R9332" s="404"/>
      <c r="S9332" s="404"/>
      <c r="T9332" s="404"/>
    </row>
    <row r="9333" spans="12:20" ht="16.8">
      <c r="L9333" s="404"/>
      <c r="M9333" s="404"/>
      <c r="N9333" s="404"/>
      <c r="O9333" s="404"/>
      <c r="P9333" s="404"/>
      <c r="Q9333" s="404"/>
      <c r="R9333" s="404"/>
      <c r="S9333" s="404"/>
      <c r="T9333" s="404"/>
    </row>
    <row r="9334" spans="12:20" ht="16.8">
      <c r="L9334" s="404"/>
      <c r="M9334" s="404"/>
      <c r="N9334" s="404"/>
      <c r="O9334" s="404"/>
      <c r="P9334" s="404"/>
      <c r="Q9334" s="404"/>
      <c r="R9334" s="404"/>
      <c r="S9334" s="404"/>
      <c r="T9334" s="404"/>
    </row>
    <row r="9335" spans="12:20" ht="16.8">
      <c r="L9335" s="404"/>
      <c r="M9335" s="404"/>
      <c r="N9335" s="404"/>
      <c r="O9335" s="404"/>
      <c r="P9335" s="404"/>
      <c r="Q9335" s="404"/>
      <c r="R9335" s="404"/>
      <c r="S9335" s="404"/>
      <c r="T9335" s="404"/>
    </row>
    <row r="9336" spans="12:20" ht="16.8">
      <c r="L9336" s="404"/>
      <c r="M9336" s="404"/>
      <c r="N9336" s="404"/>
      <c r="O9336" s="404"/>
      <c r="P9336" s="404"/>
      <c r="Q9336" s="404"/>
      <c r="R9336" s="404"/>
      <c r="S9336" s="404"/>
      <c r="T9336" s="404"/>
    </row>
    <row r="9337" spans="12:20" ht="16.8">
      <c r="L9337" s="404"/>
      <c r="M9337" s="404"/>
      <c r="N9337" s="404"/>
      <c r="O9337" s="404"/>
      <c r="P9337" s="404"/>
      <c r="Q9337" s="404"/>
      <c r="R9337" s="404"/>
      <c r="S9337" s="404"/>
      <c r="T9337" s="404"/>
    </row>
    <row r="9338" spans="12:20" ht="16.8">
      <c r="L9338" s="404"/>
      <c r="M9338" s="404"/>
      <c r="N9338" s="404"/>
      <c r="O9338" s="404"/>
      <c r="P9338" s="404"/>
      <c r="Q9338" s="404"/>
      <c r="R9338" s="404"/>
      <c r="S9338" s="404"/>
      <c r="T9338" s="404"/>
    </row>
    <row r="9339" spans="12:20" ht="16.8">
      <c r="L9339" s="404"/>
      <c r="M9339" s="404"/>
      <c r="N9339" s="404"/>
      <c r="O9339" s="404"/>
      <c r="P9339" s="404"/>
      <c r="Q9339" s="404"/>
      <c r="R9339" s="404"/>
      <c r="S9339" s="404"/>
      <c r="T9339" s="404"/>
    </row>
    <row r="9340" spans="12:20" ht="16.8">
      <c r="L9340" s="404"/>
      <c r="M9340" s="404"/>
      <c r="N9340" s="404"/>
      <c r="O9340" s="404"/>
      <c r="P9340" s="404"/>
      <c r="Q9340" s="404"/>
      <c r="R9340" s="404"/>
      <c r="S9340" s="404"/>
      <c r="T9340" s="404"/>
    </row>
    <row r="9341" spans="12:20" ht="16.8">
      <c r="L9341" s="404"/>
      <c r="M9341" s="404"/>
      <c r="N9341" s="404"/>
      <c r="O9341" s="404"/>
      <c r="P9341" s="404"/>
      <c r="Q9341" s="404"/>
      <c r="R9341" s="404"/>
      <c r="S9341" s="404"/>
      <c r="T9341" s="404"/>
    </row>
    <row r="9342" spans="12:20" ht="16.8">
      <c r="L9342" s="404"/>
      <c r="M9342" s="404"/>
      <c r="N9342" s="404"/>
      <c r="O9342" s="404"/>
      <c r="P9342" s="404"/>
      <c r="Q9342" s="404"/>
      <c r="R9342" s="404"/>
      <c r="S9342" s="404"/>
      <c r="T9342" s="404"/>
    </row>
    <row r="9343" spans="12:20" ht="16.8">
      <c r="L9343" s="404"/>
      <c r="M9343" s="404"/>
      <c r="N9343" s="404"/>
      <c r="O9343" s="404"/>
      <c r="P9343" s="404"/>
      <c r="Q9343" s="404"/>
      <c r="R9343" s="404"/>
      <c r="S9343" s="404"/>
      <c r="T9343" s="404"/>
    </row>
    <row r="9344" spans="12:20" ht="16.8">
      <c r="L9344" s="404"/>
      <c r="M9344" s="404"/>
      <c r="N9344" s="404"/>
      <c r="O9344" s="404"/>
      <c r="P9344" s="404"/>
      <c r="Q9344" s="404"/>
      <c r="R9344" s="404"/>
      <c r="S9344" s="404"/>
      <c r="T9344" s="404"/>
    </row>
    <row r="9345" spans="12:20" ht="16.8">
      <c r="L9345" s="404"/>
      <c r="M9345" s="404"/>
      <c r="N9345" s="404"/>
      <c r="O9345" s="404"/>
      <c r="P9345" s="404"/>
      <c r="Q9345" s="404"/>
      <c r="R9345" s="404"/>
      <c r="S9345" s="404"/>
      <c r="T9345" s="404"/>
    </row>
    <row r="9346" spans="12:20" ht="16.8">
      <c r="L9346" s="404"/>
      <c r="M9346" s="404"/>
      <c r="N9346" s="404"/>
      <c r="O9346" s="404"/>
      <c r="P9346" s="404"/>
      <c r="Q9346" s="404"/>
      <c r="R9346" s="404"/>
      <c r="S9346" s="404"/>
      <c r="T9346" s="404"/>
    </row>
    <row r="9347" spans="12:20" ht="16.8">
      <c r="L9347" s="404"/>
      <c r="M9347" s="404"/>
      <c r="N9347" s="404"/>
      <c r="O9347" s="404"/>
      <c r="P9347" s="404"/>
      <c r="Q9347" s="404"/>
      <c r="R9347" s="404"/>
      <c r="S9347" s="404"/>
      <c r="T9347" s="404"/>
    </row>
    <row r="9348" spans="12:20" ht="16.8">
      <c r="L9348" s="404"/>
      <c r="M9348" s="404"/>
      <c r="N9348" s="404"/>
      <c r="O9348" s="404"/>
      <c r="P9348" s="404"/>
      <c r="Q9348" s="404"/>
      <c r="R9348" s="404"/>
      <c r="S9348" s="404"/>
      <c r="T9348" s="404"/>
    </row>
    <row r="9349" spans="12:20" ht="16.8">
      <c r="L9349" s="404"/>
      <c r="M9349" s="404"/>
      <c r="N9349" s="404"/>
      <c r="O9349" s="404"/>
      <c r="P9349" s="404"/>
      <c r="Q9349" s="404"/>
      <c r="R9349" s="404"/>
      <c r="S9349" s="404"/>
      <c r="T9349" s="404"/>
    </row>
    <row r="9350" spans="12:20" ht="16.8">
      <c r="L9350" s="404"/>
      <c r="M9350" s="404"/>
      <c r="N9350" s="404"/>
      <c r="O9350" s="404"/>
      <c r="P9350" s="404"/>
      <c r="Q9350" s="404"/>
      <c r="R9350" s="404"/>
      <c r="S9350" s="404"/>
      <c r="T9350" s="404"/>
    </row>
    <row r="9351" spans="12:20" ht="16.8">
      <c r="L9351" s="404"/>
      <c r="M9351" s="404"/>
      <c r="N9351" s="404"/>
      <c r="O9351" s="404"/>
      <c r="P9351" s="404"/>
      <c r="Q9351" s="404"/>
      <c r="R9351" s="404"/>
      <c r="S9351" s="404"/>
      <c r="T9351" s="404"/>
    </row>
    <row r="9352" spans="12:20" ht="16.8">
      <c r="L9352" s="404"/>
      <c r="M9352" s="404"/>
      <c r="N9352" s="404"/>
      <c r="O9352" s="404"/>
      <c r="P9352" s="404"/>
      <c r="Q9352" s="404"/>
      <c r="R9352" s="404"/>
      <c r="S9352" s="404"/>
      <c r="T9352" s="404"/>
    </row>
    <row r="9353" spans="12:20" ht="16.8">
      <c r="L9353" s="404"/>
      <c r="M9353" s="404"/>
      <c r="N9353" s="404"/>
      <c r="O9353" s="404"/>
      <c r="P9353" s="404"/>
      <c r="Q9353" s="404"/>
      <c r="R9353" s="404"/>
      <c r="S9353" s="404"/>
      <c r="T9353" s="404"/>
    </row>
    <row r="9354" spans="12:20" ht="16.8">
      <c r="L9354" s="404"/>
      <c r="M9354" s="404"/>
      <c r="N9354" s="404"/>
      <c r="O9354" s="404"/>
      <c r="P9354" s="404"/>
      <c r="Q9354" s="404"/>
      <c r="R9354" s="404"/>
      <c r="S9354" s="404"/>
      <c r="T9354" s="404"/>
    </row>
    <row r="9355" spans="12:20" ht="16.8">
      <c r="L9355" s="404"/>
      <c r="M9355" s="404"/>
      <c r="N9355" s="404"/>
      <c r="O9355" s="404"/>
      <c r="P9355" s="404"/>
      <c r="Q9355" s="404"/>
      <c r="R9355" s="404"/>
      <c r="S9355" s="404"/>
      <c r="T9355" s="404"/>
    </row>
    <row r="9356" spans="12:20" ht="16.8">
      <c r="L9356" s="404"/>
      <c r="M9356" s="404"/>
      <c r="N9356" s="404"/>
      <c r="O9356" s="404"/>
      <c r="P9356" s="404"/>
      <c r="Q9356" s="404"/>
      <c r="R9356" s="404"/>
      <c r="S9356" s="404"/>
      <c r="T9356" s="404"/>
    </row>
    <row r="9357" spans="12:20" ht="16.8">
      <c r="L9357" s="404"/>
      <c r="M9357" s="404"/>
      <c r="N9357" s="404"/>
      <c r="O9357" s="404"/>
      <c r="P9357" s="404"/>
      <c r="Q9357" s="404"/>
      <c r="R9357" s="404"/>
      <c r="S9357" s="404"/>
      <c r="T9357" s="404"/>
    </row>
    <row r="9358" spans="12:20" ht="16.8">
      <c r="L9358" s="404"/>
      <c r="M9358" s="404"/>
      <c r="N9358" s="404"/>
      <c r="O9358" s="404"/>
      <c r="P9358" s="404"/>
      <c r="Q9358" s="404"/>
      <c r="R9358" s="404"/>
      <c r="S9358" s="404"/>
      <c r="T9358" s="404"/>
    </row>
    <row r="9359" spans="12:20" ht="16.8">
      <c r="L9359" s="404"/>
      <c r="M9359" s="404"/>
      <c r="N9359" s="404"/>
      <c r="O9359" s="404"/>
      <c r="P9359" s="404"/>
      <c r="Q9359" s="404"/>
      <c r="R9359" s="404"/>
      <c r="S9359" s="404"/>
      <c r="T9359" s="404"/>
    </row>
    <row r="9360" spans="12:20" ht="16.8">
      <c r="L9360" s="404"/>
      <c r="M9360" s="404"/>
      <c r="N9360" s="404"/>
      <c r="O9360" s="404"/>
      <c r="P9360" s="404"/>
      <c r="Q9360" s="404"/>
      <c r="R9360" s="404"/>
      <c r="S9360" s="404"/>
      <c r="T9360" s="404"/>
    </row>
    <row r="9361" spans="12:20" ht="16.8">
      <c r="L9361" s="404"/>
      <c r="M9361" s="404"/>
      <c r="N9361" s="404"/>
      <c r="O9361" s="404"/>
      <c r="P9361" s="404"/>
      <c r="Q9361" s="404"/>
      <c r="R9361" s="404"/>
      <c r="S9361" s="404"/>
      <c r="T9361" s="404"/>
    </row>
    <row r="9362" spans="12:20" ht="16.8">
      <c r="L9362" s="404"/>
      <c r="M9362" s="404"/>
      <c r="N9362" s="404"/>
      <c r="O9362" s="404"/>
      <c r="P9362" s="404"/>
      <c r="Q9362" s="404"/>
      <c r="R9362" s="404"/>
      <c r="S9362" s="404"/>
      <c r="T9362" s="404"/>
    </row>
    <row r="9363" spans="12:20" ht="16.8">
      <c r="L9363" s="404"/>
      <c r="M9363" s="404"/>
      <c r="N9363" s="404"/>
      <c r="O9363" s="404"/>
      <c r="P9363" s="404"/>
      <c r="Q9363" s="404"/>
      <c r="R9363" s="404"/>
      <c r="S9363" s="404"/>
      <c r="T9363" s="404"/>
    </row>
    <row r="9364" spans="12:20" ht="16.8">
      <c r="L9364" s="404"/>
      <c r="M9364" s="404"/>
      <c r="N9364" s="404"/>
      <c r="O9364" s="404"/>
      <c r="P9364" s="404"/>
      <c r="Q9364" s="404"/>
      <c r="R9364" s="404"/>
      <c r="S9364" s="404"/>
      <c r="T9364" s="404"/>
    </row>
    <row r="9365" spans="12:20" ht="16.8">
      <c r="L9365" s="404"/>
      <c r="M9365" s="404"/>
      <c r="N9365" s="404"/>
      <c r="O9365" s="404"/>
      <c r="P9365" s="404"/>
      <c r="Q9365" s="404"/>
      <c r="R9365" s="404"/>
      <c r="S9365" s="404"/>
      <c r="T9365" s="404"/>
    </row>
    <row r="9366" spans="12:20" ht="16.8">
      <c r="L9366" s="404"/>
      <c r="M9366" s="404"/>
      <c r="N9366" s="404"/>
      <c r="O9366" s="404"/>
      <c r="P9366" s="404"/>
      <c r="Q9366" s="404"/>
      <c r="R9366" s="404"/>
      <c r="S9366" s="404"/>
      <c r="T9366" s="404"/>
    </row>
    <row r="9367" spans="12:20" ht="16.8">
      <c r="L9367" s="404"/>
      <c r="M9367" s="404"/>
      <c r="N9367" s="404"/>
      <c r="O9367" s="404"/>
      <c r="P9367" s="404"/>
      <c r="Q9367" s="404"/>
      <c r="R9367" s="404"/>
      <c r="S9367" s="404"/>
      <c r="T9367" s="404"/>
    </row>
    <row r="9368" spans="12:20" ht="16.8">
      <c r="L9368" s="404"/>
      <c r="M9368" s="404"/>
      <c r="N9368" s="404"/>
      <c r="O9368" s="404"/>
      <c r="P9368" s="404"/>
      <c r="Q9368" s="404"/>
      <c r="R9368" s="404"/>
      <c r="S9368" s="404"/>
      <c r="T9368" s="404"/>
    </row>
    <row r="9369" spans="12:20" ht="16.8">
      <c r="L9369" s="404"/>
      <c r="M9369" s="404"/>
      <c r="N9369" s="404"/>
      <c r="O9369" s="404"/>
      <c r="P9369" s="404"/>
      <c r="Q9369" s="404"/>
      <c r="R9369" s="404"/>
      <c r="S9369" s="404"/>
      <c r="T9369" s="404"/>
    </row>
    <row r="9370" spans="12:20" ht="16.8">
      <c r="L9370" s="404"/>
      <c r="M9370" s="404"/>
      <c r="N9370" s="404"/>
      <c r="O9370" s="404"/>
      <c r="P9370" s="404"/>
      <c r="Q9370" s="404"/>
      <c r="R9370" s="404"/>
      <c r="S9370" s="404"/>
      <c r="T9370" s="404"/>
    </row>
    <row r="9371" spans="12:20" ht="16.8">
      <c r="L9371" s="404"/>
      <c r="M9371" s="404"/>
      <c r="N9371" s="404"/>
      <c r="O9371" s="404"/>
      <c r="P9371" s="404"/>
      <c r="Q9371" s="404"/>
      <c r="R9371" s="404"/>
      <c r="S9371" s="404"/>
      <c r="T9371" s="404"/>
    </row>
    <row r="9372" spans="12:20" ht="16.8">
      <c r="L9372" s="404"/>
      <c r="M9372" s="404"/>
      <c r="N9372" s="404"/>
      <c r="O9372" s="404"/>
      <c r="P9372" s="404"/>
      <c r="Q9372" s="404"/>
      <c r="R9372" s="404"/>
      <c r="S9372" s="404"/>
      <c r="T9372" s="404"/>
    </row>
    <row r="9373" spans="12:20" ht="16.8">
      <c r="L9373" s="404"/>
      <c r="M9373" s="404"/>
      <c r="N9373" s="404"/>
      <c r="O9373" s="404"/>
      <c r="P9373" s="404"/>
      <c r="Q9373" s="404"/>
      <c r="R9373" s="404"/>
      <c r="S9373" s="404"/>
      <c r="T9373" s="404"/>
    </row>
    <row r="9374" spans="12:20" ht="16.8">
      <c r="L9374" s="404"/>
      <c r="M9374" s="404"/>
      <c r="N9374" s="404"/>
      <c r="O9374" s="404"/>
      <c r="P9374" s="404"/>
      <c r="Q9374" s="404"/>
      <c r="R9374" s="404"/>
      <c r="S9374" s="404"/>
      <c r="T9374" s="404"/>
    </row>
    <row r="9375" spans="12:20" ht="16.8">
      <c r="L9375" s="404"/>
      <c r="M9375" s="404"/>
      <c r="N9375" s="404"/>
      <c r="O9375" s="404"/>
      <c r="P9375" s="404"/>
      <c r="Q9375" s="404"/>
      <c r="R9375" s="404"/>
      <c r="S9375" s="404"/>
      <c r="T9375" s="404"/>
    </row>
    <row r="9376" spans="12:20" ht="16.8">
      <c r="L9376" s="404"/>
      <c r="M9376" s="404"/>
      <c r="N9376" s="404"/>
      <c r="O9376" s="404"/>
      <c r="P9376" s="404"/>
      <c r="Q9376" s="404"/>
      <c r="R9376" s="404"/>
      <c r="S9376" s="404"/>
      <c r="T9376" s="404"/>
    </row>
    <row r="9377" spans="12:20" ht="16.8">
      <c r="L9377" s="404"/>
      <c r="M9377" s="404"/>
      <c r="N9377" s="404"/>
      <c r="O9377" s="404"/>
      <c r="P9377" s="404"/>
      <c r="Q9377" s="404"/>
      <c r="R9377" s="404"/>
      <c r="S9377" s="404"/>
      <c r="T9377" s="404"/>
    </row>
    <row r="9378" spans="12:20" ht="16.8">
      <c r="L9378" s="404"/>
      <c r="M9378" s="404"/>
      <c r="N9378" s="404"/>
      <c r="O9378" s="404"/>
      <c r="P9378" s="404"/>
      <c r="Q9378" s="404"/>
      <c r="R9378" s="404"/>
      <c r="S9378" s="404"/>
      <c r="T9378" s="404"/>
    </row>
    <row r="9379" spans="12:20" ht="16.8">
      <c r="L9379" s="404"/>
      <c r="M9379" s="404"/>
      <c r="N9379" s="404"/>
      <c r="O9379" s="404"/>
      <c r="P9379" s="404"/>
      <c r="Q9379" s="404"/>
      <c r="R9379" s="404"/>
      <c r="S9379" s="404"/>
      <c r="T9379" s="404"/>
    </row>
    <row r="9380" spans="12:20" ht="16.8">
      <c r="L9380" s="404"/>
      <c r="M9380" s="404"/>
      <c r="N9380" s="404"/>
      <c r="O9380" s="404"/>
      <c r="P9380" s="404"/>
      <c r="Q9380" s="404"/>
      <c r="R9380" s="404"/>
      <c r="S9380" s="404"/>
      <c r="T9380" s="404"/>
    </row>
    <row r="9381" spans="12:20" ht="16.8">
      <c r="L9381" s="404"/>
      <c r="M9381" s="404"/>
      <c r="N9381" s="404"/>
      <c r="O9381" s="404"/>
      <c r="P9381" s="404"/>
      <c r="Q9381" s="404"/>
      <c r="R9381" s="404"/>
      <c r="S9381" s="404"/>
      <c r="T9381" s="404"/>
    </row>
    <row r="9382" spans="12:20" ht="16.8">
      <c r="L9382" s="404"/>
      <c r="M9382" s="404"/>
      <c r="N9382" s="404"/>
      <c r="O9382" s="404"/>
      <c r="P9382" s="404"/>
      <c r="Q9382" s="404"/>
      <c r="R9382" s="404"/>
      <c r="S9382" s="404"/>
      <c r="T9382" s="404"/>
    </row>
    <row r="9383" spans="12:20" ht="16.8">
      <c r="L9383" s="404"/>
      <c r="M9383" s="404"/>
      <c r="N9383" s="404"/>
      <c r="O9383" s="404"/>
      <c r="P9383" s="404"/>
      <c r="Q9383" s="404"/>
      <c r="R9383" s="404"/>
      <c r="S9383" s="404"/>
      <c r="T9383" s="404"/>
    </row>
    <row r="9384" spans="12:20" ht="16.8">
      <c r="L9384" s="404"/>
      <c r="M9384" s="404"/>
      <c r="N9384" s="404"/>
      <c r="O9384" s="404"/>
      <c r="P9384" s="404"/>
      <c r="Q9384" s="404"/>
      <c r="R9384" s="404"/>
      <c r="S9384" s="404"/>
      <c r="T9384" s="404"/>
    </row>
    <row r="9385" spans="12:20" ht="16.8">
      <c r="L9385" s="404"/>
      <c r="M9385" s="404"/>
      <c r="N9385" s="404"/>
      <c r="O9385" s="404"/>
      <c r="P9385" s="404"/>
      <c r="Q9385" s="404"/>
      <c r="R9385" s="404"/>
      <c r="S9385" s="404"/>
      <c r="T9385" s="404"/>
    </row>
    <row r="9386" spans="12:20" ht="16.8">
      <c r="L9386" s="404"/>
      <c r="M9386" s="404"/>
      <c r="N9386" s="404"/>
      <c r="O9386" s="404"/>
      <c r="P9386" s="404"/>
      <c r="Q9386" s="404"/>
      <c r="R9386" s="404"/>
      <c r="S9386" s="404"/>
      <c r="T9386" s="404"/>
    </row>
    <row r="9387" spans="12:20" ht="16.8">
      <c r="L9387" s="404"/>
      <c r="M9387" s="404"/>
      <c r="N9387" s="404"/>
      <c r="O9387" s="404"/>
      <c r="P9387" s="404"/>
      <c r="Q9387" s="404"/>
      <c r="R9387" s="404"/>
      <c r="S9387" s="404"/>
      <c r="T9387" s="404"/>
    </row>
    <row r="9388" spans="12:20" ht="16.8">
      <c r="L9388" s="404"/>
      <c r="M9388" s="404"/>
      <c r="N9388" s="404"/>
      <c r="O9388" s="404"/>
      <c r="P9388" s="404"/>
      <c r="Q9388" s="404"/>
      <c r="R9388" s="404"/>
      <c r="S9388" s="404"/>
      <c r="T9388" s="404"/>
    </row>
    <row r="9389" spans="12:20" ht="16.8">
      <c r="L9389" s="404"/>
      <c r="M9389" s="404"/>
      <c r="N9389" s="404"/>
      <c r="O9389" s="404"/>
      <c r="P9389" s="404"/>
      <c r="Q9389" s="404"/>
      <c r="R9389" s="404"/>
      <c r="S9389" s="404"/>
      <c r="T9389" s="404"/>
    </row>
    <row r="9390" spans="12:20" ht="16.8">
      <c r="L9390" s="404"/>
      <c r="M9390" s="404"/>
      <c r="N9390" s="404"/>
      <c r="O9390" s="404"/>
      <c r="P9390" s="404"/>
      <c r="Q9390" s="404"/>
      <c r="R9390" s="404"/>
      <c r="S9390" s="404"/>
      <c r="T9390" s="404"/>
    </row>
    <row r="9391" spans="12:20" ht="16.8">
      <c r="L9391" s="404"/>
      <c r="M9391" s="404"/>
      <c r="N9391" s="404"/>
      <c r="O9391" s="404"/>
      <c r="P9391" s="404"/>
      <c r="Q9391" s="404"/>
      <c r="R9391" s="404"/>
      <c r="S9391" s="404"/>
      <c r="T9391" s="404"/>
    </row>
    <row r="9392" spans="12:20" ht="16.8">
      <c r="L9392" s="404"/>
      <c r="M9392" s="404"/>
      <c r="N9392" s="404"/>
      <c r="O9392" s="404"/>
      <c r="P9392" s="404"/>
      <c r="Q9392" s="404"/>
      <c r="R9392" s="404"/>
      <c r="S9392" s="404"/>
      <c r="T9392" s="404"/>
    </row>
    <row r="9393" spans="12:20" ht="16.8">
      <c r="L9393" s="404"/>
      <c r="M9393" s="404"/>
      <c r="N9393" s="404"/>
      <c r="O9393" s="404"/>
      <c r="P9393" s="404"/>
      <c r="Q9393" s="404"/>
      <c r="R9393" s="404"/>
      <c r="S9393" s="404"/>
      <c r="T9393" s="404"/>
    </row>
    <row r="9394" spans="12:20" ht="16.8">
      <c r="L9394" s="404"/>
      <c r="M9394" s="404"/>
      <c r="N9394" s="404"/>
      <c r="O9394" s="404"/>
      <c r="P9394" s="404"/>
      <c r="Q9394" s="404"/>
      <c r="R9394" s="404"/>
      <c r="S9394" s="404"/>
      <c r="T9394" s="404"/>
    </row>
    <row r="9395" spans="12:20" ht="16.8">
      <c r="L9395" s="404"/>
      <c r="M9395" s="404"/>
      <c r="N9395" s="404"/>
      <c r="O9395" s="404"/>
      <c r="P9395" s="404"/>
      <c r="Q9395" s="404"/>
      <c r="R9395" s="404"/>
      <c r="S9395" s="404"/>
      <c r="T9395" s="404"/>
    </row>
    <row r="9396" spans="12:20" ht="16.8">
      <c r="L9396" s="404"/>
      <c r="M9396" s="404"/>
      <c r="N9396" s="404"/>
      <c r="O9396" s="404"/>
      <c r="P9396" s="404"/>
      <c r="Q9396" s="404"/>
      <c r="R9396" s="404"/>
      <c r="S9396" s="404"/>
      <c r="T9396" s="404"/>
    </row>
    <row r="9397" spans="12:20" ht="16.8">
      <c r="L9397" s="404"/>
      <c r="M9397" s="404"/>
      <c r="N9397" s="404"/>
      <c r="O9397" s="404"/>
      <c r="P9397" s="404"/>
      <c r="Q9397" s="404"/>
      <c r="R9397" s="404"/>
      <c r="S9397" s="404"/>
      <c r="T9397" s="404"/>
    </row>
    <row r="9398" spans="12:20" ht="16.8">
      <c r="L9398" s="404"/>
      <c r="M9398" s="404"/>
      <c r="N9398" s="404"/>
      <c r="O9398" s="404"/>
      <c r="P9398" s="404"/>
      <c r="Q9398" s="404"/>
      <c r="R9398" s="404"/>
      <c r="S9398" s="404"/>
      <c r="T9398" s="404"/>
    </row>
    <row r="9399" spans="12:20" ht="16.8">
      <c r="L9399" s="404"/>
      <c r="M9399" s="404"/>
      <c r="N9399" s="404"/>
      <c r="O9399" s="404"/>
      <c r="P9399" s="404"/>
      <c r="Q9399" s="404"/>
      <c r="R9399" s="404"/>
      <c r="S9399" s="404"/>
      <c r="T9399" s="404"/>
    </row>
    <row r="9400" spans="12:20" ht="16.8">
      <c r="L9400" s="404"/>
      <c r="M9400" s="404"/>
      <c r="N9400" s="404"/>
      <c r="O9400" s="404"/>
      <c r="P9400" s="404"/>
      <c r="Q9400" s="404"/>
      <c r="R9400" s="404"/>
      <c r="S9400" s="404"/>
      <c r="T9400" s="404"/>
    </row>
    <row r="9401" spans="12:20" ht="16.8">
      <c r="L9401" s="404"/>
      <c r="M9401" s="404"/>
      <c r="N9401" s="404"/>
      <c r="O9401" s="404"/>
      <c r="P9401" s="404"/>
      <c r="Q9401" s="404"/>
      <c r="R9401" s="404"/>
      <c r="S9401" s="404"/>
      <c r="T9401" s="404"/>
    </row>
    <row r="9402" spans="12:20" ht="16.8">
      <c r="L9402" s="404"/>
      <c r="M9402" s="404"/>
      <c r="N9402" s="404"/>
      <c r="O9402" s="404"/>
      <c r="P9402" s="404"/>
      <c r="Q9402" s="404"/>
      <c r="R9402" s="404"/>
      <c r="S9402" s="404"/>
      <c r="T9402" s="404"/>
    </row>
    <row r="9403" spans="12:20" ht="16.8">
      <c r="L9403" s="404"/>
      <c r="M9403" s="404"/>
      <c r="N9403" s="404"/>
      <c r="O9403" s="404"/>
      <c r="P9403" s="404"/>
      <c r="Q9403" s="404"/>
      <c r="R9403" s="404"/>
      <c r="S9403" s="404"/>
      <c r="T9403" s="404"/>
    </row>
    <row r="9404" spans="12:20" ht="16.8">
      <c r="L9404" s="404"/>
      <c r="M9404" s="404"/>
      <c r="N9404" s="404"/>
      <c r="O9404" s="404"/>
      <c r="P9404" s="404"/>
      <c r="Q9404" s="404"/>
      <c r="R9404" s="404"/>
      <c r="S9404" s="404"/>
      <c r="T9404" s="404"/>
    </row>
    <row r="9405" spans="12:20" ht="16.8">
      <c r="L9405" s="404"/>
      <c r="M9405" s="404"/>
      <c r="N9405" s="404"/>
      <c r="O9405" s="404"/>
      <c r="P9405" s="404"/>
      <c r="Q9405" s="404"/>
      <c r="R9405" s="404"/>
      <c r="S9405" s="404"/>
      <c r="T9405" s="404"/>
    </row>
    <row r="9406" spans="12:20" ht="16.8">
      <c r="L9406" s="404"/>
      <c r="M9406" s="404"/>
      <c r="N9406" s="404"/>
      <c r="O9406" s="404"/>
      <c r="P9406" s="404"/>
      <c r="Q9406" s="404"/>
      <c r="R9406" s="404"/>
      <c r="S9406" s="404"/>
      <c r="T9406" s="404"/>
    </row>
    <row r="9407" spans="12:20" ht="16.8">
      <c r="L9407" s="404"/>
      <c r="M9407" s="404"/>
      <c r="N9407" s="404"/>
      <c r="O9407" s="404"/>
      <c r="P9407" s="404"/>
      <c r="Q9407" s="404"/>
      <c r="R9407" s="404"/>
      <c r="S9407" s="404"/>
      <c r="T9407" s="404"/>
    </row>
    <row r="9408" spans="12:20" ht="16.8">
      <c r="L9408" s="404"/>
      <c r="M9408" s="404"/>
      <c r="N9408" s="404"/>
      <c r="O9408" s="404"/>
      <c r="P9408" s="404"/>
      <c r="Q9408" s="404"/>
      <c r="R9408" s="404"/>
      <c r="S9408" s="404"/>
      <c r="T9408" s="404"/>
    </row>
    <row r="9409" spans="12:20" ht="16.8">
      <c r="L9409" s="404"/>
      <c r="M9409" s="404"/>
      <c r="N9409" s="404"/>
      <c r="O9409" s="404"/>
      <c r="P9409" s="404"/>
      <c r="Q9409" s="404"/>
      <c r="R9409" s="404"/>
      <c r="S9409" s="404"/>
      <c r="T9409" s="404"/>
    </row>
    <row r="9410" spans="12:20" ht="16.8">
      <c r="L9410" s="404"/>
      <c r="M9410" s="404"/>
      <c r="N9410" s="404"/>
      <c r="O9410" s="404"/>
      <c r="P9410" s="404"/>
      <c r="Q9410" s="404"/>
      <c r="R9410" s="404"/>
      <c r="S9410" s="404"/>
      <c r="T9410" s="404"/>
    </row>
    <row r="9411" spans="12:20" ht="16.8">
      <c r="L9411" s="404"/>
      <c r="M9411" s="404"/>
      <c r="N9411" s="404"/>
      <c r="O9411" s="404"/>
      <c r="P9411" s="404"/>
      <c r="Q9411" s="404"/>
      <c r="R9411" s="404"/>
      <c r="S9411" s="404"/>
      <c r="T9411" s="404"/>
    </row>
    <row r="9412" spans="12:20" ht="16.8">
      <c r="L9412" s="404"/>
      <c r="M9412" s="404"/>
      <c r="N9412" s="404"/>
      <c r="O9412" s="404"/>
      <c r="P9412" s="404"/>
      <c r="Q9412" s="404"/>
      <c r="R9412" s="404"/>
      <c r="S9412" s="404"/>
      <c r="T9412" s="404"/>
    </row>
    <row r="9413" spans="12:20" ht="16.8">
      <c r="L9413" s="404"/>
      <c r="M9413" s="404"/>
      <c r="N9413" s="404"/>
      <c r="O9413" s="404"/>
      <c r="P9413" s="404"/>
      <c r="Q9413" s="404"/>
      <c r="R9413" s="404"/>
      <c r="S9413" s="404"/>
      <c r="T9413" s="404"/>
    </row>
    <row r="9414" spans="12:20" ht="16.8">
      <c r="L9414" s="404"/>
      <c r="M9414" s="404"/>
      <c r="N9414" s="404"/>
      <c r="O9414" s="404"/>
      <c r="P9414" s="404"/>
      <c r="Q9414" s="404"/>
      <c r="R9414" s="404"/>
      <c r="S9414" s="404"/>
      <c r="T9414" s="404"/>
    </row>
    <row r="9415" spans="12:20" ht="16.8">
      <c r="L9415" s="404"/>
      <c r="M9415" s="404"/>
      <c r="N9415" s="404"/>
      <c r="O9415" s="404"/>
      <c r="P9415" s="404"/>
      <c r="Q9415" s="404"/>
      <c r="R9415" s="404"/>
      <c r="S9415" s="404"/>
      <c r="T9415" s="404"/>
    </row>
    <row r="9416" spans="12:20" ht="16.8">
      <c r="L9416" s="404"/>
      <c r="M9416" s="404"/>
      <c r="N9416" s="404"/>
      <c r="O9416" s="404"/>
      <c r="P9416" s="404"/>
      <c r="Q9416" s="404"/>
      <c r="R9416" s="404"/>
      <c r="S9416" s="404"/>
      <c r="T9416" s="404"/>
    </row>
    <row r="9417" spans="12:20" ht="16.8">
      <c r="L9417" s="404"/>
      <c r="M9417" s="404"/>
      <c r="N9417" s="404"/>
      <c r="O9417" s="404"/>
      <c r="P9417" s="404"/>
      <c r="Q9417" s="404"/>
      <c r="R9417" s="404"/>
      <c r="S9417" s="404"/>
      <c r="T9417" s="404"/>
    </row>
    <row r="9418" spans="12:20" ht="16.8">
      <c r="L9418" s="404"/>
      <c r="M9418" s="404"/>
      <c r="N9418" s="404"/>
      <c r="O9418" s="404"/>
      <c r="P9418" s="404"/>
      <c r="Q9418" s="404"/>
      <c r="R9418" s="404"/>
      <c r="S9418" s="404"/>
      <c r="T9418" s="404"/>
    </row>
    <row r="9419" spans="12:20" ht="16.8">
      <c r="L9419" s="404"/>
      <c r="M9419" s="404"/>
      <c r="N9419" s="404"/>
      <c r="O9419" s="404"/>
      <c r="P9419" s="404"/>
      <c r="Q9419" s="404"/>
      <c r="R9419" s="404"/>
      <c r="S9419" s="404"/>
      <c r="T9419" s="404"/>
    </row>
    <row r="9420" spans="12:20" ht="16.8">
      <c r="L9420" s="404"/>
      <c r="M9420" s="404"/>
      <c r="N9420" s="404"/>
      <c r="O9420" s="404"/>
      <c r="P9420" s="404"/>
      <c r="Q9420" s="404"/>
      <c r="R9420" s="404"/>
      <c r="S9420" s="404"/>
      <c r="T9420" s="404"/>
    </row>
    <row r="9421" spans="12:20" ht="16.8">
      <c r="L9421" s="404"/>
      <c r="M9421" s="404"/>
      <c r="N9421" s="404"/>
      <c r="O9421" s="404"/>
      <c r="P9421" s="404"/>
      <c r="Q9421" s="404"/>
      <c r="R9421" s="404"/>
      <c r="S9421" s="404"/>
      <c r="T9421" s="404"/>
    </row>
    <row r="9422" spans="12:20" ht="16.8">
      <c r="L9422" s="404"/>
      <c r="M9422" s="404"/>
      <c r="N9422" s="404"/>
      <c r="O9422" s="404"/>
      <c r="P9422" s="404"/>
      <c r="Q9422" s="404"/>
      <c r="R9422" s="404"/>
      <c r="S9422" s="404"/>
      <c r="T9422" s="404"/>
    </row>
    <row r="9423" spans="12:20" ht="16.8">
      <c r="L9423" s="404"/>
      <c r="M9423" s="404"/>
      <c r="N9423" s="404"/>
      <c r="O9423" s="404"/>
      <c r="P9423" s="404"/>
      <c r="Q9423" s="404"/>
      <c r="R9423" s="404"/>
      <c r="S9423" s="404"/>
      <c r="T9423" s="404"/>
    </row>
    <row r="9424" spans="12:20" ht="16.8">
      <c r="L9424" s="404"/>
      <c r="M9424" s="404"/>
      <c r="N9424" s="404"/>
      <c r="O9424" s="404"/>
      <c r="P9424" s="404"/>
      <c r="Q9424" s="404"/>
      <c r="R9424" s="404"/>
      <c r="S9424" s="404"/>
      <c r="T9424" s="404"/>
    </row>
    <row r="9425" spans="12:20" ht="16.8">
      <c r="L9425" s="404"/>
      <c r="M9425" s="404"/>
      <c r="N9425" s="404"/>
      <c r="O9425" s="404"/>
      <c r="P9425" s="404"/>
      <c r="Q9425" s="404"/>
      <c r="R9425" s="404"/>
      <c r="S9425" s="404"/>
      <c r="T9425" s="404"/>
    </row>
    <row r="9426" spans="12:20" ht="16.8">
      <c r="L9426" s="404"/>
      <c r="M9426" s="404"/>
      <c r="N9426" s="404"/>
      <c r="O9426" s="404"/>
      <c r="P9426" s="404"/>
      <c r="Q9426" s="404"/>
      <c r="R9426" s="404"/>
      <c r="S9426" s="404"/>
      <c r="T9426" s="404"/>
    </row>
    <row r="9427" spans="12:20" ht="16.8">
      <c r="L9427" s="404"/>
      <c r="M9427" s="404"/>
      <c r="N9427" s="404"/>
      <c r="O9427" s="404"/>
      <c r="P9427" s="404"/>
      <c r="Q9427" s="404"/>
      <c r="R9427" s="404"/>
      <c r="S9427" s="404"/>
      <c r="T9427" s="404"/>
    </row>
    <row r="9428" spans="12:20" ht="16.8">
      <c r="L9428" s="404"/>
      <c r="M9428" s="404"/>
      <c r="N9428" s="404"/>
      <c r="O9428" s="404"/>
      <c r="P9428" s="404"/>
      <c r="Q9428" s="404"/>
      <c r="R9428" s="404"/>
      <c r="S9428" s="404"/>
      <c r="T9428" s="404"/>
    </row>
    <row r="9429" spans="12:20" ht="16.8">
      <c r="L9429" s="404"/>
      <c r="M9429" s="404"/>
      <c r="N9429" s="404"/>
      <c r="O9429" s="404"/>
      <c r="P9429" s="404"/>
      <c r="Q9429" s="404"/>
      <c r="R9429" s="404"/>
      <c r="S9429" s="404"/>
      <c r="T9429" s="404"/>
    </row>
    <row r="9430" spans="12:20" ht="16.8">
      <c r="L9430" s="404"/>
      <c r="M9430" s="404"/>
      <c r="N9430" s="404"/>
      <c r="O9430" s="404"/>
      <c r="P9430" s="404"/>
      <c r="Q9430" s="404"/>
      <c r="R9430" s="404"/>
      <c r="S9430" s="404"/>
      <c r="T9430" s="404"/>
    </row>
    <row r="9431" spans="12:20" ht="16.8">
      <c r="L9431" s="404"/>
      <c r="M9431" s="404"/>
      <c r="N9431" s="404"/>
      <c r="O9431" s="404"/>
      <c r="P9431" s="404"/>
      <c r="Q9431" s="404"/>
      <c r="R9431" s="404"/>
      <c r="S9431" s="404"/>
      <c r="T9431" s="404"/>
    </row>
    <row r="9432" spans="12:20" ht="16.8">
      <c r="L9432" s="404"/>
      <c r="M9432" s="404"/>
      <c r="N9432" s="404"/>
      <c r="O9432" s="404"/>
      <c r="P9432" s="404"/>
      <c r="Q9432" s="404"/>
      <c r="R9432" s="404"/>
      <c r="S9432" s="404"/>
      <c r="T9432" s="404"/>
    </row>
    <row r="9433" spans="12:20" ht="16.8">
      <c r="L9433" s="404"/>
      <c r="M9433" s="404"/>
      <c r="N9433" s="404"/>
      <c r="O9433" s="404"/>
      <c r="P9433" s="404"/>
      <c r="Q9433" s="404"/>
      <c r="R9433" s="404"/>
      <c r="S9433" s="404"/>
      <c r="T9433" s="404"/>
    </row>
    <row r="9434" spans="12:20" ht="16.8">
      <c r="L9434" s="404"/>
      <c r="M9434" s="404"/>
      <c r="N9434" s="404"/>
      <c r="O9434" s="404"/>
      <c r="P9434" s="404"/>
      <c r="Q9434" s="404"/>
      <c r="R9434" s="404"/>
      <c r="S9434" s="404"/>
      <c r="T9434" s="404"/>
    </row>
    <row r="9435" spans="12:20" ht="16.8">
      <c r="L9435" s="404"/>
      <c r="M9435" s="404"/>
      <c r="N9435" s="404"/>
      <c r="O9435" s="404"/>
      <c r="P9435" s="404"/>
      <c r="Q9435" s="404"/>
      <c r="R9435" s="404"/>
      <c r="S9435" s="404"/>
      <c r="T9435" s="404"/>
    </row>
    <row r="9436" spans="12:20" ht="16.8">
      <c r="L9436" s="404"/>
      <c r="M9436" s="404"/>
      <c r="N9436" s="404"/>
      <c r="O9436" s="404"/>
      <c r="P9436" s="404"/>
      <c r="Q9436" s="404"/>
      <c r="R9436" s="404"/>
      <c r="S9436" s="404"/>
      <c r="T9436" s="404"/>
    </row>
    <row r="9437" spans="12:20" ht="16.8">
      <c r="L9437" s="404"/>
      <c r="M9437" s="404"/>
      <c r="N9437" s="404"/>
      <c r="O9437" s="404"/>
      <c r="P9437" s="404"/>
      <c r="Q9437" s="404"/>
      <c r="R9437" s="404"/>
      <c r="S9437" s="404"/>
      <c r="T9437" s="404"/>
    </row>
    <row r="9438" spans="12:20" ht="16.8">
      <c r="L9438" s="404"/>
      <c r="M9438" s="404"/>
      <c r="N9438" s="404"/>
      <c r="O9438" s="404"/>
      <c r="P9438" s="404"/>
      <c r="Q9438" s="404"/>
      <c r="R9438" s="404"/>
      <c r="S9438" s="404"/>
      <c r="T9438" s="404"/>
    </row>
    <row r="9439" spans="12:20" ht="16.8">
      <c r="L9439" s="404"/>
      <c r="M9439" s="404"/>
      <c r="N9439" s="404"/>
      <c r="O9439" s="404"/>
      <c r="P9439" s="404"/>
      <c r="Q9439" s="404"/>
      <c r="R9439" s="404"/>
      <c r="S9439" s="404"/>
      <c r="T9439" s="404"/>
    </row>
    <row r="9440" spans="12:20" ht="16.8">
      <c r="L9440" s="404"/>
      <c r="M9440" s="404"/>
      <c r="N9440" s="404"/>
      <c r="O9440" s="404"/>
      <c r="P9440" s="404"/>
      <c r="Q9440" s="404"/>
      <c r="R9440" s="404"/>
      <c r="S9440" s="404"/>
      <c r="T9440" s="404"/>
    </row>
    <row r="9441" spans="12:20" ht="16.8">
      <c r="L9441" s="404"/>
      <c r="M9441" s="404"/>
      <c r="N9441" s="404"/>
      <c r="O9441" s="404"/>
      <c r="P9441" s="404"/>
      <c r="Q9441" s="404"/>
      <c r="R9441" s="404"/>
      <c r="S9441" s="404"/>
      <c r="T9441" s="404"/>
    </row>
    <row r="9442" spans="12:20" ht="16.8">
      <c r="L9442" s="404"/>
      <c r="M9442" s="404"/>
      <c r="N9442" s="404"/>
      <c r="O9442" s="404"/>
      <c r="P9442" s="404"/>
      <c r="Q9442" s="404"/>
      <c r="R9442" s="404"/>
      <c r="S9442" s="404"/>
      <c r="T9442" s="404"/>
    </row>
    <row r="9443" spans="12:20" ht="16.8">
      <c r="L9443" s="404"/>
      <c r="M9443" s="404"/>
      <c r="N9443" s="404"/>
      <c r="O9443" s="404"/>
      <c r="P9443" s="404"/>
      <c r="Q9443" s="404"/>
      <c r="R9443" s="404"/>
      <c r="S9443" s="404"/>
      <c r="T9443" s="404"/>
    </row>
    <row r="9444" spans="12:20" ht="16.8">
      <c r="L9444" s="404"/>
      <c r="M9444" s="404"/>
      <c r="N9444" s="404"/>
      <c r="O9444" s="404"/>
      <c r="P9444" s="404"/>
      <c r="Q9444" s="404"/>
      <c r="R9444" s="404"/>
      <c r="S9444" s="404"/>
      <c r="T9444" s="404"/>
    </row>
    <row r="9445" spans="12:20" ht="16.8">
      <c r="L9445" s="404"/>
      <c r="M9445" s="404"/>
      <c r="N9445" s="404"/>
      <c r="O9445" s="404"/>
      <c r="P9445" s="404"/>
      <c r="Q9445" s="404"/>
      <c r="R9445" s="404"/>
      <c r="S9445" s="404"/>
      <c r="T9445" s="404"/>
    </row>
    <row r="9446" spans="12:20" ht="16.8">
      <c r="L9446" s="404"/>
      <c r="M9446" s="404"/>
      <c r="N9446" s="404"/>
      <c r="O9446" s="404"/>
      <c r="P9446" s="404"/>
      <c r="Q9446" s="404"/>
      <c r="R9446" s="404"/>
      <c r="S9446" s="404"/>
      <c r="T9446" s="404"/>
    </row>
    <row r="9447" spans="12:20" ht="16.8">
      <c r="L9447" s="404"/>
      <c r="M9447" s="404"/>
      <c r="N9447" s="404"/>
      <c r="O9447" s="404"/>
      <c r="P9447" s="404"/>
      <c r="Q9447" s="404"/>
      <c r="R9447" s="404"/>
      <c r="S9447" s="404"/>
      <c r="T9447" s="404"/>
    </row>
    <row r="9448" spans="12:20" ht="16.8">
      <c r="L9448" s="404"/>
      <c r="M9448" s="404"/>
      <c r="N9448" s="404"/>
      <c r="O9448" s="404"/>
      <c r="P9448" s="404"/>
      <c r="Q9448" s="404"/>
      <c r="R9448" s="404"/>
      <c r="S9448" s="404"/>
      <c r="T9448" s="404"/>
    </row>
    <row r="9449" spans="12:20" ht="16.8">
      <c r="L9449" s="404"/>
      <c r="M9449" s="404"/>
      <c r="N9449" s="404"/>
      <c r="O9449" s="404"/>
      <c r="P9449" s="404"/>
      <c r="Q9449" s="404"/>
      <c r="R9449" s="404"/>
      <c r="S9449" s="404"/>
      <c r="T9449" s="404"/>
    </row>
    <row r="9450" spans="12:20" ht="16.8">
      <c r="L9450" s="404"/>
      <c r="M9450" s="404"/>
      <c r="N9450" s="404"/>
      <c r="O9450" s="404"/>
      <c r="P9450" s="404"/>
      <c r="Q9450" s="404"/>
      <c r="R9450" s="404"/>
      <c r="S9450" s="404"/>
      <c r="T9450" s="404"/>
    </row>
    <row r="9451" spans="12:20" ht="16.8">
      <c r="L9451" s="404"/>
      <c r="M9451" s="404"/>
      <c r="N9451" s="404"/>
      <c r="O9451" s="404"/>
      <c r="P9451" s="404"/>
      <c r="Q9451" s="404"/>
      <c r="R9451" s="404"/>
      <c r="S9451" s="404"/>
      <c r="T9451" s="404"/>
    </row>
    <row r="9452" spans="12:20" ht="16.8">
      <c r="L9452" s="404"/>
      <c r="M9452" s="404"/>
      <c r="N9452" s="404"/>
      <c r="O9452" s="404"/>
      <c r="P9452" s="404"/>
      <c r="Q9452" s="404"/>
      <c r="R9452" s="404"/>
      <c r="S9452" s="404"/>
      <c r="T9452" s="404"/>
    </row>
    <row r="9453" spans="12:20" ht="16.8">
      <c r="L9453" s="404"/>
      <c r="M9453" s="404"/>
      <c r="N9453" s="404"/>
      <c r="O9453" s="404"/>
      <c r="P9453" s="404"/>
      <c r="Q9453" s="404"/>
      <c r="R9453" s="404"/>
      <c r="S9453" s="404"/>
      <c r="T9453" s="404"/>
    </row>
    <row r="9454" spans="12:20" ht="16.8">
      <c r="L9454" s="404"/>
      <c r="M9454" s="404"/>
      <c r="N9454" s="404"/>
      <c r="O9454" s="404"/>
      <c r="P9454" s="404"/>
      <c r="Q9454" s="404"/>
      <c r="R9454" s="404"/>
      <c r="S9454" s="404"/>
      <c r="T9454" s="404"/>
    </row>
    <row r="9455" spans="12:20" ht="16.8">
      <c r="L9455" s="404"/>
      <c r="M9455" s="404"/>
      <c r="N9455" s="404"/>
      <c r="O9455" s="404"/>
      <c r="P9455" s="404"/>
      <c r="Q9455" s="404"/>
      <c r="R9455" s="404"/>
      <c r="S9455" s="404"/>
      <c r="T9455" s="404"/>
    </row>
    <row r="9456" spans="12:20" ht="16.8">
      <c r="L9456" s="404"/>
      <c r="M9456" s="404"/>
      <c r="N9456" s="404"/>
      <c r="O9456" s="404"/>
      <c r="P9456" s="404"/>
      <c r="Q9456" s="404"/>
      <c r="R9456" s="404"/>
      <c r="S9456" s="404"/>
      <c r="T9456" s="404"/>
    </row>
    <row r="9457" spans="12:20" ht="16.8">
      <c r="L9457" s="404"/>
      <c r="M9457" s="404"/>
      <c r="N9457" s="404"/>
      <c r="O9457" s="404"/>
      <c r="P9457" s="404"/>
      <c r="Q9457" s="404"/>
      <c r="R9457" s="404"/>
      <c r="S9457" s="404"/>
      <c r="T9457" s="404"/>
    </row>
    <row r="9458" spans="12:20" ht="16.8">
      <c r="L9458" s="404"/>
      <c r="M9458" s="404"/>
      <c r="N9458" s="404"/>
      <c r="O9458" s="404"/>
      <c r="P9458" s="404"/>
      <c r="Q9458" s="404"/>
      <c r="R9458" s="404"/>
      <c r="S9458" s="404"/>
      <c r="T9458" s="404"/>
    </row>
    <row r="9459" spans="12:20" ht="16.8">
      <c r="L9459" s="404"/>
      <c r="M9459" s="404"/>
      <c r="N9459" s="404"/>
      <c r="O9459" s="404"/>
      <c r="P9459" s="404"/>
      <c r="Q9459" s="404"/>
      <c r="R9459" s="404"/>
      <c r="S9459" s="404"/>
      <c r="T9459" s="404"/>
    </row>
    <row r="9460" spans="12:20" ht="16.8">
      <c r="L9460" s="404"/>
      <c r="M9460" s="404"/>
      <c r="N9460" s="404"/>
      <c r="O9460" s="404"/>
      <c r="P9460" s="404"/>
      <c r="Q9460" s="404"/>
      <c r="R9460" s="404"/>
      <c r="S9460" s="404"/>
      <c r="T9460" s="404"/>
    </row>
    <row r="9461" spans="12:20" ht="16.8">
      <c r="L9461" s="404"/>
      <c r="M9461" s="404"/>
      <c r="N9461" s="404"/>
      <c r="O9461" s="404"/>
      <c r="P9461" s="404"/>
      <c r="Q9461" s="404"/>
      <c r="R9461" s="404"/>
      <c r="S9461" s="404"/>
      <c r="T9461" s="404"/>
    </row>
    <row r="9462" spans="12:20" ht="16.8">
      <c r="L9462" s="404"/>
      <c r="M9462" s="404"/>
      <c r="N9462" s="404"/>
      <c r="O9462" s="404"/>
      <c r="P9462" s="404"/>
      <c r="Q9462" s="404"/>
      <c r="R9462" s="404"/>
      <c r="S9462" s="404"/>
      <c r="T9462" s="404"/>
    </row>
    <row r="9463" spans="12:20" ht="16.8">
      <c r="L9463" s="404"/>
      <c r="M9463" s="404"/>
      <c r="N9463" s="404"/>
      <c r="O9463" s="404"/>
      <c r="P9463" s="404"/>
      <c r="Q9463" s="404"/>
      <c r="R9463" s="404"/>
      <c r="S9463" s="404"/>
      <c r="T9463" s="404"/>
    </row>
    <row r="9464" spans="12:20" ht="16.8">
      <c r="L9464" s="404"/>
      <c r="M9464" s="404"/>
      <c r="N9464" s="404"/>
      <c r="O9464" s="404"/>
      <c r="P9464" s="404"/>
      <c r="Q9464" s="404"/>
      <c r="R9464" s="404"/>
      <c r="S9464" s="404"/>
      <c r="T9464" s="404"/>
    </row>
    <row r="9465" spans="12:20" ht="16.8">
      <c r="L9465" s="404"/>
      <c r="M9465" s="404"/>
      <c r="N9465" s="404"/>
      <c r="O9465" s="404"/>
      <c r="P9465" s="404"/>
      <c r="Q9465" s="404"/>
      <c r="R9465" s="404"/>
      <c r="S9465" s="404"/>
      <c r="T9465" s="404"/>
    </row>
    <row r="9466" spans="12:20" ht="16.8">
      <c r="L9466" s="404"/>
      <c r="M9466" s="404"/>
      <c r="N9466" s="404"/>
      <c r="O9466" s="404"/>
      <c r="P9466" s="404"/>
      <c r="Q9466" s="404"/>
      <c r="R9466" s="404"/>
      <c r="S9466" s="404"/>
      <c r="T9466" s="404"/>
    </row>
    <row r="9467" spans="12:20" ht="16.8">
      <c r="L9467" s="404"/>
      <c r="M9467" s="404"/>
      <c r="N9467" s="404"/>
      <c r="O9467" s="404"/>
      <c r="P9467" s="404"/>
      <c r="Q9467" s="404"/>
      <c r="R9467" s="404"/>
      <c r="S9467" s="404"/>
      <c r="T9467" s="404"/>
    </row>
    <row r="9468" spans="12:20" ht="16.8">
      <c r="L9468" s="404"/>
      <c r="M9468" s="404"/>
      <c r="N9468" s="404"/>
      <c r="O9468" s="404"/>
      <c r="P9468" s="404"/>
      <c r="Q9468" s="404"/>
      <c r="R9468" s="404"/>
      <c r="S9468" s="404"/>
      <c r="T9468" s="404"/>
    </row>
    <row r="9469" spans="12:20" ht="16.8">
      <c r="L9469" s="404"/>
      <c r="M9469" s="404"/>
      <c r="N9469" s="404"/>
      <c r="O9469" s="404"/>
      <c r="P9469" s="404"/>
      <c r="Q9469" s="404"/>
      <c r="R9469" s="404"/>
      <c r="S9469" s="404"/>
      <c r="T9469" s="404"/>
    </row>
    <row r="9470" spans="12:20" ht="16.8">
      <c r="L9470" s="404"/>
      <c r="M9470" s="404"/>
      <c r="N9470" s="404"/>
      <c r="O9470" s="404"/>
      <c r="P9470" s="404"/>
      <c r="Q9470" s="404"/>
      <c r="R9470" s="404"/>
      <c r="S9470" s="404"/>
      <c r="T9470" s="404"/>
    </row>
    <row r="9471" spans="12:20" ht="16.8">
      <c r="L9471" s="404"/>
      <c r="M9471" s="404"/>
      <c r="N9471" s="404"/>
      <c r="O9471" s="404"/>
      <c r="P9471" s="404"/>
      <c r="Q9471" s="404"/>
      <c r="R9471" s="404"/>
      <c r="S9471" s="404"/>
      <c r="T9471" s="404"/>
    </row>
    <row r="9472" spans="12:20" ht="16.8">
      <c r="L9472" s="404"/>
      <c r="M9472" s="404"/>
      <c r="N9472" s="404"/>
      <c r="O9472" s="404"/>
      <c r="P9472" s="404"/>
      <c r="Q9472" s="404"/>
      <c r="R9472" s="404"/>
      <c r="S9472" s="404"/>
      <c r="T9472" s="404"/>
    </row>
    <row r="9473" spans="12:20" ht="16.8">
      <c r="L9473" s="404"/>
      <c r="M9473" s="404"/>
      <c r="N9473" s="404"/>
      <c r="O9473" s="404"/>
      <c r="P9473" s="404"/>
      <c r="Q9473" s="404"/>
      <c r="R9473" s="404"/>
      <c r="S9473" s="404"/>
      <c r="T9473" s="404"/>
    </row>
    <row r="9474" spans="12:20" ht="16.8">
      <c r="L9474" s="404"/>
      <c r="M9474" s="404"/>
      <c r="N9474" s="404"/>
      <c r="O9474" s="404"/>
      <c r="P9474" s="404"/>
      <c r="Q9474" s="404"/>
      <c r="R9474" s="404"/>
      <c r="S9474" s="404"/>
      <c r="T9474" s="404"/>
    </row>
    <row r="9475" spans="12:20" ht="16.8">
      <c r="L9475" s="404"/>
      <c r="M9475" s="404"/>
      <c r="N9475" s="404"/>
      <c r="O9475" s="404"/>
      <c r="P9475" s="404"/>
      <c r="Q9475" s="404"/>
      <c r="R9475" s="404"/>
      <c r="S9475" s="404"/>
      <c r="T9475" s="404"/>
    </row>
    <row r="9476" spans="12:20" ht="16.8">
      <c r="L9476" s="404"/>
      <c r="M9476" s="404"/>
      <c r="N9476" s="404"/>
      <c r="O9476" s="404"/>
      <c r="P9476" s="404"/>
      <c r="Q9476" s="404"/>
      <c r="R9476" s="404"/>
      <c r="S9476" s="404"/>
      <c r="T9476" s="404"/>
    </row>
    <row r="9477" spans="12:20" ht="16.8">
      <c r="L9477" s="404"/>
      <c r="M9477" s="404"/>
      <c r="N9477" s="404"/>
      <c r="O9477" s="404"/>
      <c r="P9477" s="404"/>
      <c r="Q9477" s="404"/>
      <c r="R9477" s="404"/>
      <c r="S9477" s="404"/>
      <c r="T9477" s="404"/>
    </row>
    <row r="9478" spans="12:20" ht="16.8">
      <c r="L9478" s="404"/>
      <c r="M9478" s="404"/>
      <c r="N9478" s="404"/>
      <c r="O9478" s="404"/>
      <c r="P9478" s="404"/>
      <c r="Q9478" s="404"/>
      <c r="R9478" s="404"/>
      <c r="S9478" s="404"/>
      <c r="T9478" s="404"/>
    </row>
    <row r="9479" spans="12:20" ht="16.8">
      <c r="L9479" s="404"/>
      <c r="M9479" s="404"/>
      <c r="N9479" s="404"/>
      <c r="O9479" s="404"/>
      <c r="P9479" s="404"/>
      <c r="Q9479" s="404"/>
      <c r="R9479" s="404"/>
      <c r="S9479" s="404"/>
      <c r="T9479" s="404"/>
    </row>
    <row r="9480" spans="12:20" ht="16.8">
      <c r="L9480" s="404"/>
      <c r="M9480" s="404"/>
      <c r="N9480" s="404"/>
      <c r="O9480" s="404"/>
      <c r="P9480" s="404"/>
      <c r="Q9480" s="404"/>
      <c r="R9480" s="404"/>
      <c r="S9480" s="404"/>
      <c r="T9480" s="404"/>
    </row>
    <row r="9481" spans="12:20" ht="16.8">
      <c r="L9481" s="404"/>
      <c r="M9481" s="404"/>
      <c r="N9481" s="404"/>
      <c r="O9481" s="404"/>
      <c r="P9481" s="404"/>
      <c r="Q9481" s="404"/>
      <c r="R9481" s="404"/>
      <c r="S9481" s="404"/>
      <c r="T9481" s="404"/>
    </row>
    <row r="9482" spans="12:20" ht="16.8">
      <c r="L9482" s="404"/>
      <c r="M9482" s="404"/>
      <c r="N9482" s="404"/>
      <c r="O9482" s="404"/>
      <c r="P9482" s="404"/>
      <c r="Q9482" s="404"/>
      <c r="R9482" s="404"/>
      <c r="S9482" s="404"/>
      <c r="T9482" s="404"/>
    </row>
    <row r="9483" spans="12:20" ht="16.8">
      <c r="L9483" s="404"/>
      <c r="M9483" s="404"/>
      <c r="N9483" s="404"/>
      <c r="O9483" s="404"/>
      <c r="P9483" s="404"/>
      <c r="Q9483" s="404"/>
      <c r="R9483" s="404"/>
      <c r="S9483" s="404"/>
      <c r="T9483" s="404"/>
    </row>
    <row r="9484" spans="12:20" ht="16.8">
      <c r="L9484" s="404"/>
      <c r="M9484" s="404"/>
      <c r="N9484" s="404"/>
      <c r="O9484" s="404"/>
      <c r="P9484" s="404"/>
      <c r="Q9484" s="404"/>
      <c r="R9484" s="404"/>
      <c r="S9484" s="404"/>
      <c r="T9484" s="404"/>
    </row>
    <row r="9485" spans="12:20" ht="16.8">
      <c r="L9485" s="404"/>
      <c r="M9485" s="404"/>
      <c r="N9485" s="404"/>
      <c r="O9485" s="404"/>
      <c r="P9485" s="404"/>
      <c r="Q9485" s="404"/>
      <c r="R9485" s="404"/>
      <c r="S9485" s="404"/>
      <c r="T9485" s="404"/>
    </row>
    <row r="9486" spans="12:20" ht="16.8">
      <c r="L9486" s="404"/>
      <c r="M9486" s="404"/>
      <c r="N9486" s="404"/>
      <c r="O9486" s="404"/>
      <c r="P9486" s="404"/>
      <c r="Q9486" s="404"/>
      <c r="R9486" s="404"/>
      <c r="S9486" s="404"/>
      <c r="T9486" s="404"/>
    </row>
    <row r="9487" spans="12:20" ht="16.8">
      <c r="L9487" s="404"/>
      <c r="M9487" s="404"/>
      <c r="N9487" s="404"/>
      <c r="O9487" s="404"/>
      <c r="P9487" s="404"/>
      <c r="Q9487" s="404"/>
      <c r="R9487" s="404"/>
      <c r="S9487" s="404"/>
      <c r="T9487" s="404"/>
    </row>
    <row r="9488" spans="12:20" ht="16.8">
      <c r="L9488" s="404"/>
      <c r="M9488" s="404"/>
      <c r="N9488" s="404"/>
      <c r="O9488" s="404"/>
      <c r="P9488" s="404"/>
      <c r="Q9488" s="404"/>
      <c r="R9488" s="404"/>
      <c r="S9488" s="404"/>
      <c r="T9488" s="404"/>
    </row>
    <row r="9489" spans="12:20" ht="16.8">
      <c r="L9489" s="404"/>
      <c r="M9489" s="404"/>
      <c r="N9489" s="404"/>
      <c r="O9489" s="404"/>
      <c r="P9489" s="404"/>
      <c r="Q9489" s="404"/>
      <c r="R9489" s="404"/>
      <c r="S9489" s="404"/>
      <c r="T9489" s="404"/>
    </row>
    <row r="9490" spans="12:20" ht="16.8">
      <c r="L9490" s="404"/>
      <c r="M9490" s="404"/>
      <c r="N9490" s="404"/>
      <c r="O9490" s="404"/>
      <c r="P9490" s="404"/>
      <c r="Q9490" s="404"/>
      <c r="R9490" s="404"/>
      <c r="S9490" s="404"/>
      <c r="T9490" s="404"/>
    </row>
    <row r="9491" spans="12:20" ht="16.8">
      <c r="L9491" s="404"/>
      <c r="M9491" s="404"/>
      <c r="N9491" s="404"/>
      <c r="O9491" s="404"/>
      <c r="P9491" s="404"/>
      <c r="Q9491" s="404"/>
      <c r="R9491" s="404"/>
      <c r="S9491" s="404"/>
      <c r="T9491" s="404"/>
    </row>
    <row r="9492" spans="12:20" ht="16.8">
      <c r="L9492" s="404"/>
      <c r="M9492" s="404"/>
      <c r="N9492" s="404"/>
      <c r="O9492" s="404"/>
      <c r="P9492" s="404"/>
      <c r="Q9492" s="404"/>
      <c r="R9492" s="404"/>
      <c r="S9492" s="404"/>
      <c r="T9492" s="404"/>
    </row>
    <row r="9493" spans="12:20" ht="16.8">
      <c r="L9493" s="404"/>
      <c r="M9493" s="404"/>
      <c r="N9493" s="404"/>
      <c r="O9493" s="404"/>
      <c r="P9493" s="404"/>
      <c r="Q9493" s="404"/>
      <c r="R9493" s="404"/>
      <c r="S9493" s="404"/>
      <c r="T9493" s="404"/>
    </row>
    <row r="9494" spans="12:20" ht="16.8">
      <c r="L9494" s="404"/>
      <c r="M9494" s="404"/>
      <c r="N9494" s="404"/>
      <c r="O9494" s="404"/>
      <c r="P9494" s="404"/>
      <c r="Q9494" s="404"/>
      <c r="R9494" s="404"/>
      <c r="S9494" s="404"/>
      <c r="T9494" s="404"/>
    </row>
    <row r="9495" spans="12:20" ht="16.8">
      <c r="L9495" s="404"/>
      <c r="M9495" s="404"/>
      <c r="N9495" s="404"/>
      <c r="O9495" s="404"/>
      <c r="P9495" s="404"/>
      <c r="Q9495" s="404"/>
      <c r="R9495" s="404"/>
      <c r="S9495" s="404"/>
      <c r="T9495" s="404"/>
    </row>
    <row r="9496" spans="12:20" ht="16.8">
      <c r="L9496" s="404"/>
      <c r="M9496" s="404"/>
      <c r="N9496" s="404"/>
      <c r="O9496" s="404"/>
      <c r="P9496" s="404"/>
      <c r="Q9496" s="404"/>
      <c r="R9496" s="404"/>
      <c r="S9496" s="404"/>
      <c r="T9496" s="404"/>
    </row>
    <row r="9497" spans="12:20" ht="16.8">
      <c r="L9497" s="404"/>
      <c r="M9497" s="404"/>
      <c r="N9497" s="404"/>
      <c r="O9497" s="404"/>
      <c r="P9497" s="404"/>
      <c r="Q9497" s="404"/>
      <c r="R9497" s="404"/>
      <c r="S9497" s="404"/>
      <c r="T9497" s="404"/>
    </row>
    <row r="9498" spans="12:20" ht="16.8">
      <c r="L9498" s="404"/>
      <c r="M9498" s="404"/>
      <c r="N9498" s="404"/>
      <c r="O9498" s="404"/>
      <c r="P9498" s="404"/>
      <c r="Q9498" s="404"/>
      <c r="R9498" s="404"/>
      <c r="S9498" s="404"/>
      <c r="T9498" s="404"/>
    </row>
    <row r="9499" spans="12:20" ht="16.8">
      <c r="L9499" s="404"/>
      <c r="M9499" s="404"/>
      <c r="N9499" s="404"/>
      <c r="O9499" s="404"/>
      <c r="P9499" s="404"/>
      <c r="Q9499" s="404"/>
      <c r="R9499" s="404"/>
      <c r="S9499" s="404"/>
      <c r="T9499" s="404"/>
    </row>
    <row r="9500" spans="12:20" ht="16.8">
      <c r="L9500" s="404"/>
      <c r="M9500" s="404"/>
      <c r="N9500" s="404"/>
      <c r="O9500" s="404"/>
      <c r="P9500" s="404"/>
      <c r="Q9500" s="404"/>
      <c r="R9500" s="404"/>
      <c r="S9500" s="404"/>
      <c r="T9500" s="404"/>
    </row>
    <row r="9501" spans="12:20" ht="16.8">
      <c r="L9501" s="404"/>
      <c r="M9501" s="404"/>
      <c r="N9501" s="404"/>
      <c r="O9501" s="404"/>
      <c r="P9501" s="404"/>
      <c r="Q9501" s="404"/>
      <c r="R9501" s="404"/>
      <c r="S9501" s="404"/>
      <c r="T9501" s="404"/>
    </row>
    <row r="9502" spans="12:20" ht="16.8">
      <c r="L9502" s="404"/>
      <c r="M9502" s="404"/>
      <c r="N9502" s="404"/>
      <c r="O9502" s="404"/>
      <c r="P9502" s="404"/>
      <c r="Q9502" s="404"/>
      <c r="R9502" s="404"/>
      <c r="S9502" s="404"/>
      <c r="T9502" s="404"/>
    </row>
    <row r="9503" spans="12:20" ht="16.8">
      <c r="L9503" s="404"/>
      <c r="M9503" s="404"/>
      <c r="N9503" s="404"/>
      <c r="O9503" s="404"/>
      <c r="P9503" s="404"/>
      <c r="Q9503" s="404"/>
      <c r="R9503" s="404"/>
      <c r="S9503" s="404"/>
      <c r="T9503" s="404"/>
    </row>
    <row r="9504" spans="12:20" ht="16.8">
      <c r="L9504" s="404"/>
      <c r="M9504" s="404"/>
      <c r="N9504" s="404"/>
      <c r="O9504" s="404"/>
      <c r="P9504" s="404"/>
      <c r="Q9504" s="404"/>
      <c r="R9504" s="404"/>
      <c r="S9504" s="404"/>
      <c r="T9504" s="404"/>
    </row>
    <row r="9505" spans="12:20" ht="16.8">
      <c r="L9505" s="404"/>
      <c r="M9505" s="404"/>
      <c r="N9505" s="404"/>
      <c r="O9505" s="404"/>
      <c r="P9505" s="404"/>
      <c r="Q9505" s="404"/>
      <c r="R9505" s="404"/>
      <c r="S9505" s="404"/>
      <c r="T9505" s="404"/>
    </row>
    <row r="9506" spans="12:20" ht="16.8">
      <c r="L9506" s="404"/>
      <c r="M9506" s="404"/>
      <c r="N9506" s="404"/>
      <c r="O9506" s="404"/>
      <c r="P9506" s="404"/>
      <c r="Q9506" s="404"/>
      <c r="R9506" s="404"/>
      <c r="S9506" s="404"/>
      <c r="T9506" s="404"/>
    </row>
    <row r="9507" spans="12:20" ht="16.8">
      <c r="L9507" s="404"/>
      <c r="M9507" s="404"/>
      <c r="N9507" s="404"/>
      <c r="O9507" s="404"/>
      <c r="P9507" s="404"/>
      <c r="Q9507" s="404"/>
      <c r="R9507" s="404"/>
      <c r="S9507" s="404"/>
      <c r="T9507" s="404"/>
    </row>
    <row r="9508" spans="12:20" ht="16.8">
      <c r="L9508" s="404"/>
      <c r="M9508" s="404"/>
      <c r="N9508" s="404"/>
      <c r="O9508" s="404"/>
      <c r="P9508" s="404"/>
      <c r="Q9508" s="404"/>
      <c r="R9508" s="404"/>
      <c r="S9508" s="404"/>
      <c r="T9508" s="404"/>
    </row>
    <row r="9509" spans="12:20" ht="16.8">
      <c r="L9509" s="404"/>
      <c r="M9509" s="404"/>
      <c r="N9509" s="404"/>
      <c r="O9509" s="404"/>
      <c r="P9509" s="404"/>
      <c r="Q9509" s="404"/>
      <c r="R9509" s="404"/>
      <c r="S9509" s="404"/>
      <c r="T9509" s="404"/>
    </row>
    <row r="9510" spans="12:20" ht="16.8">
      <c r="L9510" s="404"/>
      <c r="M9510" s="404"/>
      <c r="N9510" s="404"/>
      <c r="O9510" s="404"/>
      <c r="P9510" s="404"/>
      <c r="Q9510" s="404"/>
      <c r="R9510" s="404"/>
      <c r="S9510" s="404"/>
      <c r="T9510" s="404"/>
    </row>
    <row r="9511" spans="12:20" ht="16.8">
      <c r="L9511" s="404"/>
      <c r="M9511" s="404"/>
      <c r="N9511" s="404"/>
      <c r="O9511" s="404"/>
      <c r="P9511" s="404"/>
      <c r="Q9511" s="404"/>
      <c r="R9511" s="404"/>
      <c r="S9511" s="404"/>
      <c r="T9511" s="404"/>
    </row>
    <row r="9512" spans="12:20" ht="16.8">
      <c r="L9512" s="404"/>
      <c r="M9512" s="404"/>
      <c r="N9512" s="404"/>
      <c r="O9512" s="404"/>
      <c r="P9512" s="404"/>
      <c r="Q9512" s="404"/>
      <c r="R9512" s="404"/>
      <c r="S9512" s="404"/>
      <c r="T9512" s="404"/>
    </row>
    <row r="9513" spans="12:20" ht="16.8">
      <c r="L9513" s="404"/>
      <c r="M9513" s="404"/>
      <c r="N9513" s="404"/>
      <c r="O9513" s="404"/>
      <c r="P9513" s="404"/>
      <c r="Q9513" s="404"/>
      <c r="R9513" s="404"/>
      <c r="S9513" s="404"/>
      <c r="T9513" s="404"/>
    </row>
    <row r="9514" spans="12:20" ht="16.8">
      <c r="L9514" s="404"/>
      <c r="M9514" s="404"/>
      <c r="N9514" s="404"/>
      <c r="O9514" s="404"/>
      <c r="P9514" s="404"/>
      <c r="Q9514" s="404"/>
      <c r="R9514" s="404"/>
      <c r="S9514" s="404"/>
      <c r="T9514" s="404"/>
    </row>
    <row r="9515" spans="12:20" ht="16.8">
      <c r="L9515" s="404"/>
      <c r="M9515" s="404"/>
      <c r="N9515" s="404"/>
      <c r="O9515" s="404"/>
      <c r="P9515" s="404"/>
      <c r="Q9515" s="404"/>
      <c r="R9515" s="404"/>
      <c r="S9515" s="404"/>
      <c r="T9515" s="404"/>
    </row>
    <row r="9516" spans="12:20" ht="16.8">
      <c r="L9516" s="404"/>
      <c r="M9516" s="404"/>
      <c r="N9516" s="404"/>
      <c r="O9516" s="404"/>
      <c r="P9516" s="404"/>
      <c r="Q9516" s="404"/>
      <c r="R9516" s="404"/>
      <c r="S9516" s="404"/>
      <c r="T9516" s="404"/>
    </row>
    <row r="9517" spans="12:20" ht="16.8">
      <c r="L9517" s="404"/>
      <c r="M9517" s="404"/>
      <c r="N9517" s="404"/>
      <c r="O9517" s="404"/>
      <c r="P9517" s="404"/>
      <c r="Q9517" s="404"/>
      <c r="R9517" s="404"/>
      <c r="S9517" s="404"/>
      <c r="T9517" s="404"/>
    </row>
    <row r="9518" spans="12:20" ht="16.8">
      <c r="L9518" s="404"/>
      <c r="M9518" s="404"/>
      <c r="N9518" s="404"/>
      <c r="O9518" s="404"/>
      <c r="P9518" s="404"/>
      <c r="Q9518" s="404"/>
      <c r="R9518" s="404"/>
      <c r="S9518" s="404"/>
      <c r="T9518" s="404"/>
    </row>
    <row r="9519" spans="12:20" ht="16.8">
      <c r="L9519" s="404"/>
      <c r="M9519" s="404"/>
      <c r="N9519" s="404"/>
      <c r="O9519" s="404"/>
      <c r="P9519" s="404"/>
      <c r="Q9519" s="404"/>
      <c r="R9519" s="404"/>
      <c r="S9519" s="404"/>
      <c r="T9519" s="404"/>
    </row>
    <row r="9520" spans="12:20" ht="16.8">
      <c r="L9520" s="404"/>
      <c r="M9520" s="404"/>
      <c r="N9520" s="404"/>
      <c r="O9520" s="404"/>
      <c r="P9520" s="404"/>
      <c r="Q9520" s="404"/>
      <c r="R9520" s="404"/>
      <c r="S9520" s="404"/>
      <c r="T9520" s="404"/>
    </row>
    <row r="9521" spans="12:20" ht="16.8">
      <c r="L9521" s="404"/>
      <c r="M9521" s="404"/>
      <c r="N9521" s="404"/>
      <c r="O9521" s="404"/>
      <c r="P9521" s="404"/>
      <c r="Q9521" s="404"/>
      <c r="R9521" s="404"/>
      <c r="S9521" s="404"/>
      <c r="T9521" s="404"/>
    </row>
    <row r="9522" spans="12:20" ht="16.8">
      <c r="L9522" s="404"/>
      <c r="M9522" s="404"/>
      <c r="N9522" s="404"/>
      <c r="O9522" s="404"/>
      <c r="P9522" s="404"/>
      <c r="Q9522" s="404"/>
      <c r="R9522" s="404"/>
      <c r="S9522" s="404"/>
      <c r="T9522" s="404"/>
    </row>
    <row r="9523" spans="12:20" ht="16.8">
      <c r="L9523" s="404"/>
      <c r="M9523" s="404"/>
      <c r="N9523" s="404"/>
      <c r="O9523" s="404"/>
      <c r="P9523" s="404"/>
      <c r="Q9523" s="404"/>
      <c r="R9523" s="404"/>
      <c r="S9523" s="404"/>
      <c r="T9523" s="404"/>
    </row>
    <row r="9524" spans="12:20" ht="16.8">
      <c r="L9524" s="404"/>
      <c r="M9524" s="404"/>
      <c r="N9524" s="404"/>
      <c r="O9524" s="404"/>
      <c r="P9524" s="404"/>
      <c r="Q9524" s="404"/>
      <c r="R9524" s="404"/>
      <c r="S9524" s="404"/>
      <c r="T9524" s="404"/>
    </row>
    <row r="9525" spans="12:20" ht="16.8">
      <c r="L9525" s="404"/>
      <c r="M9525" s="404"/>
      <c r="N9525" s="404"/>
      <c r="O9525" s="404"/>
      <c r="P9525" s="404"/>
      <c r="Q9525" s="404"/>
      <c r="R9525" s="404"/>
      <c r="S9525" s="404"/>
      <c r="T9525" s="404"/>
    </row>
    <row r="9526" spans="12:20" ht="16.8">
      <c r="L9526" s="404"/>
      <c r="M9526" s="404"/>
      <c r="N9526" s="404"/>
      <c r="O9526" s="404"/>
      <c r="P9526" s="404"/>
      <c r="Q9526" s="404"/>
      <c r="R9526" s="404"/>
      <c r="S9526" s="404"/>
      <c r="T9526" s="404"/>
    </row>
    <row r="9527" spans="12:20" ht="16.8">
      <c r="L9527" s="404"/>
      <c r="M9527" s="404"/>
      <c r="N9527" s="404"/>
      <c r="O9527" s="404"/>
      <c r="P9527" s="404"/>
      <c r="Q9527" s="404"/>
      <c r="R9527" s="404"/>
      <c r="S9527" s="404"/>
      <c r="T9527" s="404"/>
    </row>
    <row r="9528" spans="12:20" ht="16.8">
      <c r="L9528" s="404"/>
      <c r="M9528" s="404"/>
      <c r="N9528" s="404"/>
      <c r="O9528" s="404"/>
      <c r="P9528" s="404"/>
      <c r="Q9528" s="404"/>
      <c r="R9528" s="404"/>
      <c r="S9528" s="404"/>
      <c r="T9528" s="404"/>
    </row>
    <row r="9529" spans="12:20" ht="16.8">
      <c r="L9529" s="404"/>
      <c r="M9529" s="404"/>
      <c r="N9529" s="404"/>
      <c r="O9529" s="404"/>
      <c r="P9529" s="404"/>
      <c r="Q9529" s="404"/>
      <c r="R9529" s="404"/>
      <c r="S9529" s="404"/>
      <c r="T9529" s="404"/>
    </row>
    <row r="9530" spans="12:20" ht="16.8">
      <c r="L9530" s="404"/>
      <c r="M9530" s="404"/>
      <c r="N9530" s="404"/>
      <c r="O9530" s="404"/>
      <c r="P9530" s="404"/>
      <c r="Q9530" s="404"/>
      <c r="R9530" s="404"/>
      <c r="S9530" s="404"/>
      <c r="T9530" s="404"/>
    </row>
    <row r="9531" spans="12:20" ht="16.8">
      <c r="L9531" s="404"/>
      <c r="M9531" s="404"/>
      <c r="N9531" s="404"/>
      <c r="O9531" s="404"/>
      <c r="P9531" s="404"/>
      <c r="Q9531" s="404"/>
      <c r="R9531" s="404"/>
      <c r="S9531" s="404"/>
      <c r="T9531" s="404"/>
    </row>
    <row r="9532" spans="12:20" ht="16.8">
      <c r="L9532" s="404"/>
      <c r="M9532" s="404"/>
      <c r="N9532" s="404"/>
      <c r="O9532" s="404"/>
      <c r="P9532" s="404"/>
      <c r="Q9532" s="404"/>
      <c r="R9532" s="404"/>
      <c r="S9532" s="404"/>
      <c r="T9532" s="404"/>
    </row>
    <row r="9533" spans="12:20" ht="16.8">
      <c r="L9533" s="404"/>
      <c r="M9533" s="404"/>
      <c r="N9533" s="404"/>
      <c r="O9533" s="404"/>
      <c r="P9533" s="404"/>
      <c r="Q9533" s="404"/>
      <c r="R9533" s="404"/>
      <c r="S9533" s="404"/>
      <c r="T9533" s="404"/>
    </row>
    <row r="9534" spans="12:20" ht="16.8">
      <c r="L9534" s="404"/>
      <c r="M9534" s="404"/>
      <c r="N9534" s="404"/>
      <c r="O9534" s="404"/>
      <c r="P9534" s="404"/>
      <c r="Q9534" s="404"/>
      <c r="R9534" s="404"/>
      <c r="S9534" s="404"/>
      <c r="T9534" s="404"/>
    </row>
    <row r="9535" spans="12:20" ht="16.8">
      <c r="L9535" s="404"/>
      <c r="M9535" s="404"/>
      <c r="N9535" s="404"/>
      <c r="O9535" s="404"/>
      <c r="P9535" s="404"/>
      <c r="Q9535" s="404"/>
      <c r="R9535" s="404"/>
      <c r="S9535" s="404"/>
      <c r="T9535" s="404"/>
    </row>
    <row r="9536" spans="12:20" ht="16.8">
      <c r="L9536" s="404"/>
      <c r="M9536" s="404"/>
      <c r="N9536" s="404"/>
      <c r="O9536" s="404"/>
      <c r="P9536" s="404"/>
      <c r="Q9536" s="404"/>
      <c r="R9536" s="404"/>
      <c r="S9536" s="404"/>
      <c r="T9536" s="404"/>
    </row>
    <row r="9537" spans="12:20" ht="16.8">
      <c r="L9537" s="404"/>
      <c r="M9537" s="404"/>
      <c r="N9537" s="404"/>
      <c r="O9537" s="404"/>
      <c r="P9537" s="404"/>
      <c r="Q9537" s="404"/>
      <c r="R9537" s="404"/>
      <c r="S9537" s="404"/>
      <c r="T9537" s="404"/>
    </row>
    <row r="9538" spans="12:20" ht="16.8">
      <c r="L9538" s="404"/>
      <c r="M9538" s="404"/>
      <c r="N9538" s="404"/>
      <c r="O9538" s="404"/>
      <c r="P9538" s="404"/>
      <c r="Q9538" s="404"/>
      <c r="R9538" s="404"/>
      <c r="S9538" s="404"/>
      <c r="T9538" s="404"/>
    </row>
    <row r="9539" spans="12:20" ht="16.8">
      <c r="L9539" s="404"/>
      <c r="M9539" s="404"/>
      <c r="N9539" s="404"/>
      <c r="O9539" s="404"/>
      <c r="P9539" s="404"/>
      <c r="Q9539" s="404"/>
      <c r="R9539" s="404"/>
      <c r="S9539" s="404"/>
      <c r="T9539" s="404"/>
    </row>
    <row r="9540" spans="12:20" ht="16.8">
      <c r="L9540" s="404"/>
      <c r="M9540" s="404"/>
      <c r="N9540" s="404"/>
      <c r="O9540" s="404"/>
      <c r="P9540" s="404"/>
      <c r="Q9540" s="404"/>
      <c r="R9540" s="404"/>
      <c r="S9540" s="404"/>
      <c r="T9540" s="404"/>
    </row>
    <row r="9541" spans="12:20" ht="16.8">
      <c r="L9541" s="404"/>
      <c r="M9541" s="404"/>
      <c r="N9541" s="404"/>
      <c r="O9541" s="404"/>
      <c r="P9541" s="404"/>
      <c r="Q9541" s="404"/>
      <c r="R9541" s="404"/>
      <c r="S9541" s="404"/>
      <c r="T9541" s="404"/>
    </row>
    <row r="9542" spans="12:20" ht="16.8">
      <c r="L9542" s="404"/>
      <c r="M9542" s="404"/>
      <c r="N9542" s="404"/>
      <c r="O9542" s="404"/>
      <c r="P9542" s="404"/>
      <c r="Q9542" s="404"/>
      <c r="R9542" s="404"/>
      <c r="S9542" s="404"/>
      <c r="T9542" s="404"/>
    </row>
    <row r="9543" spans="12:20" ht="16.8">
      <c r="L9543" s="404"/>
      <c r="M9543" s="404"/>
      <c r="N9543" s="404"/>
      <c r="O9543" s="404"/>
      <c r="P9543" s="404"/>
      <c r="Q9543" s="404"/>
      <c r="R9543" s="404"/>
      <c r="S9543" s="404"/>
      <c r="T9543" s="404"/>
    </row>
    <row r="9544" spans="12:20" ht="16.8">
      <c r="L9544" s="404"/>
      <c r="M9544" s="404"/>
      <c r="N9544" s="404"/>
      <c r="O9544" s="404"/>
      <c r="P9544" s="404"/>
      <c r="Q9544" s="404"/>
      <c r="R9544" s="404"/>
      <c r="S9544" s="404"/>
      <c r="T9544" s="404"/>
    </row>
    <row r="9545" spans="12:20" ht="16.8">
      <c r="L9545" s="404"/>
      <c r="M9545" s="404"/>
      <c r="N9545" s="404"/>
      <c r="O9545" s="404"/>
      <c r="P9545" s="404"/>
      <c r="Q9545" s="404"/>
      <c r="R9545" s="404"/>
      <c r="S9545" s="404"/>
      <c r="T9545" s="404"/>
    </row>
    <row r="9546" spans="12:20" ht="16.8">
      <c r="L9546" s="404"/>
      <c r="M9546" s="404"/>
      <c r="N9546" s="404"/>
      <c r="O9546" s="404"/>
      <c r="P9546" s="404"/>
      <c r="Q9546" s="404"/>
      <c r="R9546" s="404"/>
      <c r="S9546" s="404"/>
      <c r="T9546" s="404"/>
    </row>
    <row r="9547" spans="12:20" ht="16.8">
      <c r="L9547" s="404"/>
      <c r="M9547" s="404"/>
      <c r="N9547" s="404"/>
      <c r="O9547" s="404"/>
      <c r="P9547" s="404"/>
      <c r="Q9547" s="404"/>
      <c r="R9547" s="404"/>
      <c r="S9547" s="404"/>
      <c r="T9547" s="404"/>
    </row>
    <row r="9548" spans="12:20" ht="16.8">
      <c r="L9548" s="404"/>
      <c r="M9548" s="404"/>
      <c r="N9548" s="404"/>
      <c r="O9548" s="404"/>
      <c r="P9548" s="404"/>
      <c r="Q9548" s="404"/>
      <c r="R9548" s="404"/>
      <c r="S9548" s="404"/>
      <c r="T9548" s="404"/>
    </row>
    <row r="9549" spans="12:20" ht="16.8">
      <c r="L9549" s="404"/>
      <c r="M9549" s="404"/>
      <c r="N9549" s="404"/>
      <c r="O9549" s="404"/>
      <c r="P9549" s="404"/>
      <c r="Q9549" s="404"/>
      <c r="R9549" s="404"/>
      <c r="S9549" s="404"/>
      <c r="T9549" s="404"/>
    </row>
    <row r="9550" spans="12:20" ht="16.8">
      <c r="L9550" s="404"/>
      <c r="M9550" s="404"/>
      <c r="N9550" s="404"/>
      <c r="O9550" s="404"/>
      <c r="P9550" s="404"/>
      <c r="Q9550" s="404"/>
      <c r="R9550" s="404"/>
      <c r="S9550" s="404"/>
      <c r="T9550" s="404"/>
    </row>
    <row r="9551" spans="12:20" ht="16.8">
      <c r="L9551" s="404"/>
      <c r="M9551" s="404"/>
      <c r="N9551" s="404"/>
      <c r="O9551" s="404"/>
      <c r="P9551" s="404"/>
      <c r="Q9551" s="404"/>
      <c r="R9551" s="404"/>
      <c r="S9551" s="404"/>
      <c r="T9551" s="404"/>
    </row>
    <row r="9552" spans="12:20" ht="16.8">
      <c r="L9552" s="404"/>
      <c r="M9552" s="404"/>
      <c r="N9552" s="404"/>
      <c r="O9552" s="404"/>
      <c r="P9552" s="404"/>
      <c r="Q9552" s="404"/>
      <c r="R9552" s="404"/>
      <c r="S9552" s="404"/>
      <c r="T9552" s="404"/>
    </row>
    <row r="9553" spans="12:20" ht="16.8">
      <c r="L9553" s="404"/>
      <c r="M9553" s="404"/>
      <c r="N9553" s="404"/>
      <c r="O9553" s="404"/>
      <c r="P9553" s="404"/>
      <c r="Q9553" s="404"/>
      <c r="R9553" s="404"/>
      <c r="S9553" s="404"/>
      <c r="T9553" s="404"/>
    </row>
    <row r="9554" spans="12:20" ht="16.8">
      <c r="L9554" s="404"/>
      <c r="M9554" s="404"/>
      <c r="N9554" s="404"/>
      <c r="O9554" s="404"/>
      <c r="P9554" s="404"/>
      <c r="Q9554" s="404"/>
      <c r="R9554" s="404"/>
      <c r="S9554" s="404"/>
      <c r="T9554" s="404"/>
    </row>
    <row r="9555" spans="12:20" ht="16.8">
      <c r="L9555" s="404"/>
      <c r="M9555" s="404"/>
      <c r="N9555" s="404"/>
      <c r="O9555" s="404"/>
      <c r="P9555" s="404"/>
      <c r="Q9555" s="404"/>
      <c r="R9555" s="404"/>
      <c r="S9555" s="404"/>
      <c r="T9555" s="404"/>
    </row>
    <row r="9556" spans="12:20" ht="16.8">
      <c r="L9556" s="404"/>
      <c r="M9556" s="404"/>
      <c r="N9556" s="404"/>
      <c r="O9556" s="404"/>
      <c r="P9556" s="404"/>
      <c r="Q9556" s="404"/>
      <c r="R9556" s="404"/>
      <c r="S9556" s="404"/>
      <c r="T9556" s="404"/>
    </row>
    <row r="9557" spans="12:20" ht="16.8">
      <c r="L9557" s="404"/>
      <c r="M9557" s="404"/>
      <c r="N9557" s="404"/>
      <c r="O9557" s="404"/>
      <c r="P9557" s="404"/>
      <c r="Q9557" s="404"/>
      <c r="R9557" s="404"/>
      <c r="S9557" s="404"/>
      <c r="T9557" s="404"/>
    </row>
    <row r="9558" spans="12:20" ht="16.8">
      <c r="L9558" s="404"/>
      <c r="M9558" s="404"/>
      <c r="N9558" s="404"/>
      <c r="O9558" s="404"/>
      <c r="P9558" s="404"/>
      <c r="Q9558" s="404"/>
      <c r="R9558" s="404"/>
      <c r="S9558" s="404"/>
      <c r="T9558" s="404"/>
    </row>
    <row r="9559" spans="12:20" ht="16.8">
      <c r="L9559" s="404"/>
      <c r="M9559" s="404"/>
      <c r="N9559" s="404"/>
      <c r="O9559" s="404"/>
      <c r="P9559" s="404"/>
      <c r="Q9559" s="404"/>
      <c r="R9559" s="404"/>
      <c r="S9559" s="404"/>
      <c r="T9559" s="404"/>
    </row>
    <row r="9560" spans="12:20" ht="16.8">
      <c r="L9560" s="404"/>
      <c r="M9560" s="404"/>
      <c r="N9560" s="404"/>
      <c r="O9560" s="404"/>
      <c r="P9560" s="404"/>
      <c r="Q9560" s="404"/>
      <c r="R9560" s="404"/>
      <c r="S9560" s="404"/>
      <c r="T9560" s="404"/>
    </row>
    <row r="9561" spans="12:20" ht="16.8">
      <c r="L9561" s="404"/>
      <c r="M9561" s="404"/>
      <c r="N9561" s="404"/>
      <c r="O9561" s="404"/>
      <c r="P9561" s="404"/>
      <c r="Q9561" s="404"/>
      <c r="R9561" s="404"/>
      <c r="S9561" s="404"/>
      <c r="T9561" s="404"/>
    </row>
    <row r="9562" spans="12:20" ht="16.8">
      <c r="L9562" s="404"/>
      <c r="M9562" s="404"/>
      <c r="N9562" s="404"/>
      <c r="O9562" s="404"/>
      <c r="P9562" s="404"/>
      <c r="Q9562" s="404"/>
      <c r="R9562" s="404"/>
      <c r="S9562" s="404"/>
      <c r="T9562" s="404"/>
    </row>
    <row r="9563" spans="12:20" ht="16.8">
      <c r="L9563" s="404"/>
      <c r="M9563" s="404"/>
      <c r="N9563" s="404"/>
      <c r="O9563" s="404"/>
      <c r="P9563" s="404"/>
      <c r="Q9563" s="404"/>
      <c r="R9563" s="404"/>
      <c r="S9563" s="404"/>
      <c r="T9563" s="404"/>
    </row>
    <row r="9564" spans="12:20" ht="16.8">
      <c r="L9564" s="404"/>
      <c r="M9564" s="404"/>
      <c r="N9564" s="404"/>
      <c r="O9564" s="404"/>
      <c r="P9564" s="404"/>
      <c r="Q9564" s="404"/>
      <c r="R9564" s="404"/>
      <c r="S9564" s="404"/>
      <c r="T9564" s="404"/>
    </row>
    <row r="9565" spans="12:20" ht="16.8">
      <c r="L9565" s="404"/>
      <c r="M9565" s="404"/>
      <c r="N9565" s="404"/>
      <c r="O9565" s="404"/>
      <c r="P9565" s="404"/>
      <c r="Q9565" s="404"/>
      <c r="R9565" s="404"/>
      <c r="S9565" s="404"/>
      <c r="T9565" s="404"/>
    </row>
    <row r="9566" spans="12:20" ht="16.8">
      <c r="L9566" s="404"/>
      <c r="M9566" s="404"/>
      <c r="N9566" s="404"/>
      <c r="O9566" s="404"/>
      <c r="P9566" s="404"/>
      <c r="Q9566" s="404"/>
      <c r="R9566" s="404"/>
      <c r="S9566" s="404"/>
      <c r="T9566" s="404"/>
    </row>
    <row r="9567" spans="12:20" ht="16.8">
      <c r="L9567" s="404"/>
      <c r="M9567" s="404"/>
      <c r="N9567" s="404"/>
      <c r="O9567" s="404"/>
      <c r="P9567" s="404"/>
      <c r="Q9567" s="404"/>
      <c r="R9567" s="404"/>
      <c r="S9567" s="404"/>
      <c r="T9567" s="404"/>
    </row>
    <row r="9568" spans="12:20" ht="16.8">
      <c r="L9568" s="404"/>
      <c r="M9568" s="404"/>
      <c r="N9568" s="404"/>
      <c r="O9568" s="404"/>
      <c r="P9568" s="404"/>
      <c r="Q9568" s="404"/>
      <c r="R9568" s="404"/>
      <c r="S9568" s="404"/>
      <c r="T9568" s="404"/>
    </row>
    <row r="9569" spans="12:20" ht="16.8">
      <c r="L9569" s="404"/>
      <c r="M9569" s="404"/>
      <c r="N9569" s="404"/>
      <c r="O9569" s="404"/>
      <c r="P9569" s="404"/>
      <c r="Q9569" s="404"/>
      <c r="R9569" s="404"/>
      <c r="S9569" s="404"/>
      <c r="T9569" s="404"/>
    </row>
    <row r="9570" spans="12:20" ht="16.8">
      <c r="L9570" s="404"/>
      <c r="M9570" s="404"/>
      <c r="N9570" s="404"/>
      <c r="O9570" s="404"/>
      <c r="P9570" s="404"/>
      <c r="Q9570" s="404"/>
      <c r="R9570" s="404"/>
      <c r="S9570" s="404"/>
      <c r="T9570" s="404"/>
    </row>
    <row r="9571" spans="12:20" ht="16.8">
      <c r="L9571" s="404"/>
      <c r="M9571" s="404"/>
      <c r="N9571" s="404"/>
      <c r="O9571" s="404"/>
      <c r="P9571" s="404"/>
      <c r="Q9571" s="404"/>
      <c r="R9571" s="404"/>
      <c r="S9571" s="404"/>
      <c r="T9571" s="404"/>
    </row>
    <row r="9572" spans="12:20" ht="16.8">
      <c r="L9572" s="404"/>
      <c r="M9572" s="404"/>
      <c r="N9572" s="404"/>
      <c r="O9572" s="404"/>
      <c r="P9572" s="404"/>
      <c r="Q9572" s="404"/>
      <c r="R9572" s="404"/>
      <c r="S9572" s="404"/>
      <c r="T9572" s="404"/>
    </row>
    <row r="9573" spans="12:20" ht="16.8">
      <c r="L9573" s="404"/>
      <c r="M9573" s="404"/>
      <c r="N9573" s="404"/>
      <c r="O9573" s="404"/>
      <c r="P9573" s="404"/>
      <c r="Q9573" s="404"/>
      <c r="R9573" s="404"/>
      <c r="S9573" s="404"/>
      <c r="T9573" s="404"/>
    </row>
    <row r="9574" spans="12:20" ht="16.8">
      <c r="L9574" s="404"/>
      <c r="M9574" s="404"/>
      <c r="N9574" s="404"/>
      <c r="O9574" s="404"/>
      <c r="P9574" s="404"/>
      <c r="Q9574" s="404"/>
      <c r="R9574" s="404"/>
      <c r="S9574" s="404"/>
      <c r="T9574" s="404"/>
    </row>
    <row r="9575" spans="12:20" ht="16.8">
      <c r="L9575" s="404"/>
      <c r="M9575" s="404"/>
      <c r="N9575" s="404"/>
      <c r="O9575" s="404"/>
      <c r="P9575" s="404"/>
      <c r="Q9575" s="404"/>
      <c r="R9575" s="404"/>
      <c r="S9575" s="404"/>
      <c r="T9575" s="404"/>
    </row>
    <row r="9576" spans="12:20" ht="16.8">
      <c r="L9576" s="404"/>
      <c r="M9576" s="404"/>
      <c r="N9576" s="404"/>
      <c r="O9576" s="404"/>
      <c r="P9576" s="404"/>
      <c r="Q9576" s="404"/>
      <c r="R9576" s="404"/>
      <c r="S9576" s="404"/>
      <c r="T9576" s="404"/>
    </row>
    <row r="9577" spans="12:20" ht="16.8">
      <c r="L9577" s="404"/>
      <c r="M9577" s="404"/>
      <c r="N9577" s="404"/>
      <c r="O9577" s="404"/>
      <c r="P9577" s="404"/>
      <c r="Q9577" s="404"/>
      <c r="R9577" s="404"/>
      <c r="S9577" s="404"/>
      <c r="T9577" s="404"/>
    </row>
    <row r="9578" spans="12:20" ht="16.8">
      <c r="L9578" s="404"/>
      <c r="M9578" s="404"/>
      <c r="N9578" s="404"/>
      <c r="O9578" s="404"/>
      <c r="P9578" s="404"/>
      <c r="Q9578" s="404"/>
      <c r="R9578" s="404"/>
      <c r="S9578" s="404"/>
      <c r="T9578" s="404"/>
    </row>
    <row r="9579" spans="12:20" ht="16.8">
      <c r="L9579" s="404"/>
      <c r="M9579" s="404"/>
      <c r="N9579" s="404"/>
      <c r="O9579" s="404"/>
      <c r="P9579" s="404"/>
      <c r="Q9579" s="404"/>
      <c r="R9579" s="404"/>
      <c r="S9579" s="404"/>
      <c r="T9579" s="404"/>
    </row>
    <row r="9580" spans="12:20" ht="16.8">
      <c r="L9580" s="404"/>
      <c r="M9580" s="404"/>
      <c r="N9580" s="404"/>
      <c r="O9580" s="404"/>
      <c r="P9580" s="404"/>
      <c r="Q9580" s="404"/>
      <c r="R9580" s="404"/>
      <c r="S9580" s="404"/>
      <c r="T9580" s="404"/>
    </row>
    <row r="9581" spans="12:20" ht="16.8">
      <c r="L9581" s="404"/>
      <c r="M9581" s="404"/>
      <c r="N9581" s="404"/>
      <c r="O9581" s="404"/>
      <c r="P9581" s="404"/>
      <c r="Q9581" s="404"/>
      <c r="R9581" s="404"/>
      <c r="S9581" s="404"/>
      <c r="T9581" s="404"/>
    </row>
    <row r="9582" spans="12:20" ht="16.8">
      <c r="L9582" s="404"/>
      <c r="M9582" s="404"/>
      <c r="N9582" s="404"/>
      <c r="O9582" s="404"/>
      <c r="P9582" s="404"/>
      <c r="Q9582" s="404"/>
      <c r="R9582" s="404"/>
      <c r="S9582" s="404"/>
      <c r="T9582" s="404"/>
    </row>
    <row r="9583" spans="12:20" ht="16.8">
      <c r="L9583" s="404"/>
      <c r="M9583" s="404"/>
      <c r="N9583" s="404"/>
      <c r="O9583" s="404"/>
      <c r="P9583" s="404"/>
      <c r="Q9583" s="404"/>
      <c r="R9583" s="404"/>
      <c r="S9583" s="404"/>
      <c r="T9583" s="404"/>
    </row>
    <row r="9584" spans="12:20" ht="16.8">
      <c r="L9584" s="404"/>
      <c r="M9584" s="404"/>
      <c r="N9584" s="404"/>
      <c r="O9584" s="404"/>
      <c r="P9584" s="404"/>
      <c r="Q9584" s="404"/>
      <c r="R9584" s="404"/>
      <c r="S9584" s="404"/>
      <c r="T9584" s="404"/>
    </row>
    <row r="9585" spans="12:20" ht="16.8">
      <c r="L9585" s="404"/>
      <c r="M9585" s="404"/>
      <c r="N9585" s="404"/>
      <c r="O9585" s="404"/>
      <c r="P9585" s="404"/>
      <c r="Q9585" s="404"/>
      <c r="R9585" s="404"/>
      <c r="S9585" s="404"/>
      <c r="T9585" s="404"/>
    </row>
    <row r="9586" spans="12:20" ht="16.8">
      <c r="L9586" s="404"/>
      <c r="M9586" s="404"/>
      <c r="N9586" s="404"/>
      <c r="O9586" s="404"/>
      <c r="P9586" s="404"/>
      <c r="Q9586" s="404"/>
      <c r="R9586" s="404"/>
      <c r="S9586" s="404"/>
      <c r="T9586" s="404"/>
    </row>
    <row r="9587" spans="12:20" ht="16.8">
      <c r="L9587" s="404"/>
      <c r="M9587" s="404"/>
      <c r="N9587" s="404"/>
      <c r="O9587" s="404"/>
      <c r="P9587" s="404"/>
      <c r="Q9587" s="404"/>
      <c r="R9587" s="404"/>
      <c r="S9587" s="404"/>
      <c r="T9587" s="404"/>
    </row>
    <row r="9588" spans="12:20" ht="16.8">
      <c r="L9588" s="404"/>
      <c r="M9588" s="404"/>
      <c r="N9588" s="404"/>
      <c r="O9588" s="404"/>
      <c r="P9588" s="404"/>
      <c r="Q9588" s="404"/>
      <c r="R9588" s="404"/>
      <c r="S9588" s="404"/>
      <c r="T9588" s="404"/>
    </row>
    <row r="9589" spans="12:20" ht="16.8">
      <c r="L9589" s="404"/>
      <c r="M9589" s="404"/>
      <c r="N9589" s="404"/>
      <c r="O9589" s="404"/>
      <c r="P9589" s="404"/>
      <c r="Q9589" s="404"/>
      <c r="R9589" s="404"/>
      <c r="S9589" s="404"/>
      <c r="T9589" s="404"/>
    </row>
    <row r="9590" spans="12:20" ht="16.8">
      <c r="L9590" s="404"/>
      <c r="M9590" s="404"/>
      <c r="N9590" s="404"/>
      <c r="O9590" s="404"/>
      <c r="P9590" s="404"/>
      <c r="Q9590" s="404"/>
      <c r="R9590" s="404"/>
      <c r="S9590" s="404"/>
      <c r="T9590" s="404"/>
    </row>
    <row r="9591" spans="12:20" ht="16.8">
      <c r="L9591" s="404"/>
      <c r="M9591" s="404"/>
      <c r="N9591" s="404"/>
      <c r="O9591" s="404"/>
      <c r="P9591" s="404"/>
      <c r="Q9591" s="404"/>
      <c r="R9591" s="404"/>
      <c r="S9591" s="404"/>
      <c r="T9591" s="404"/>
    </row>
    <row r="9592" spans="12:20" ht="16.8">
      <c r="L9592" s="404"/>
      <c r="M9592" s="404"/>
      <c r="N9592" s="404"/>
      <c r="O9592" s="404"/>
      <c r="P9592" s="404"/>
      <c r="Q9592" s="404"/>
      <c r="R9592" s="404"/>
      <c r="S9592" s="404"/>
      <c r="T9592" s="404"/>
    </row>
    <row r="9593" spans="12:20" ht="16.8">
      <c r="L9593" s="404"/>
      <c r="M9593" s="404"/>
      <c r="N9593" s="404"/>
      <c r="O9593" s="404"/>
      <c r="P9593" s="404"/>
      <c r="Q9593" s="404"/>
      <c r="R9593" s="404"/>
      <c r="S9593" s="404"/>
      <c r="T9593" s="404"/>
    </row>
    <row r="9594" spans="12:20" ht="16.8">
      <c r="L9594" s="404"/>
      <c r="M9594" s="404"/>
      <c r="N9594" s="404"/>
      <c r="O9594" s="404"/>
      <c r="P9594" s="404"/>
      <c r="Q9594" s="404"/>
      <c r="R9594" s="404"/>
      <c r="S9594" s="404"/>
      <c r="T9594" s="404"/>
    </row>
    <row r="9595" spans="12:20" ht="16.8">
      <c r="L9595" s="404"/>
      <c r="M9595" s="404"/>
      <c r="N9595" s="404"/>
      <c r="O9595" s="404"/>
      <c r="P9595" s="404"/>
      <c r="Q9595" s="404"/>
      <c r="R9595" s="404"/>
      <c r="S9595" s="404"/>
      <c r="T9595" s="404"/>
    </row>
    <row r="9596" spans="12:20" ht="16.8">
      <c r="L9596" s="404"/>
      <c r="M9596" s="404"/>
      <c r="N9596" s="404"/>
      <c r="O9596" s="404"/>
      <c r="P9596" s="404"/>
      <c r="Q9596" s="404"/>
      <c r="R9596" s="404"/>
      <c r="S9596" s="404"/>
      <c r="T9596" s="404"/>
    </row>
    <row r="9597" spans="12:20" ht="16.8">
      <c r="L9597" s="404"/>
      <c r="M9597" s="404"/>
      <c r="N9597" s="404"/>
      <c r="O9597" s="404"/>
      <c r="P9597" s="404"/>
      <c r="Q9597" s="404"/>
      <c r="R9597" s="404"/>
      <c r="S9597" s="404"/>
      <c r="T9597" s="404"/>
    </row>
    <row r="9598" spans="12:20" ht="16.8">
      <c r="L9598" s="404"/>
      <c r="M9598" s="404"/>
      <c r="N9598" s="404"/>
      <c r="O9598" s="404"/>
      <c r="P9598" s="404"/>
      <c r="Q9598" s="404"/>
      <c r="R9598" s="404"/>
      <c r="S9598" s="404"/>
      <c r="T9598" s="404"/>
    </row>
    <row r="9599" spans="12:20" ht="16.8">
      <c r="L9599" s="404"/>
      <c r="M9599" s="404"/>
      <c r="N9599" s="404"/>
      <c r="O9599" s="404"/>
      <c r="P9599" s="404"/>
      <c r="Q9599" s="404"/>
      <c r="R9599" s="404"/>
      <c r="S9599" s="404"/>
      <c r="T9599" s="404"/>
    </row>
    <row r="9600" spans="12:20" ht="16.8">
      <c r="L9600" s="404"/>
      <c r="M9600" s="404"/>
      <c r="N9600" s="404"/>
      <c r="O9600" s="404"/>
      <c r="P9600" s="404"/>
      <c r="Q9600" s="404"/>
      <c r="R9600" s="404"/>
      <c r="S9600" s="404"/>
      <c r="T9600" s="404"/>
    </row>
    <row r="9601" spans="12:20" ht="16.8">
      <c r="L9601" s="404"/>
      <c r="M9601" s="404"/>
      <c r="N9601" s="404"/>
      <c r="O9601" s="404"/>
      <c r="P9601" s="404"/>
      <c r="Q9601" s="404"/>
      <c r="R9601" s="404"/>
      <c r="S9601" s="404"/>
      <c r="T9601" s="404"/>
    </row>
    <row r="9602" spans="12:20" ht="16.8">
      <c r="L9602" s="404"/>
      <c r="M9602" s="404"/>
      <c r="N9602" s="404"/>
      <c r="O9602" s="404"/>
      <c r="P9602" s="404"/>
      <c r="Q9602" s="404"/>
      <c r="R9602" s="404"/>
      <c r="S9602" s="404"/>
      <c r="T9602" s="404"/>
    </row>
    <row r="9603" spans="12:20" ht="16.8">
      <c r="L9603" s="404"/>
      <c r="M9603" s="404"/>
      <c r="N9603" s="404"/>
      <c r="O9603" s="404"/>
      <c r="P9603" s="404"/>
      <c r="Q9603" s="404"/>
      <c r="R9603" s="404"/>
      <c r="S9603" s="404"/>
      <c r="T9603" s="404"/>
    </row>
    <row r="9604" spans="12:20" ht="16.8">
      <c r="L9604" s="404"/>
      <c r="M9604" s="404"/>
      <c r="N9604" s="404"/>
      <c r="O9604" s="404"/>
      <c r="P9604" s="404"/>
      <c r="Q9604" s="404"/>
      <c r="R9604" s="404"/>
      <c r="S9604" s="404"/>
      <c r="T9604" s="404"/>
    </row>
    <row r="9605" spans="12:20" ht="16.8">
      <c r="L9605" s="404"/>
      <c r="M9605" s="404"/>
      <c r="N9605" s="404"/>
      <c r="O9605" s="404"/>
      <c r="P9605" s="404"/>
      <c r="Q9605" s="404"/>
      <c r="R9605" s="404"/>
      <c r="S9605" s="404"/>
      <c r="T9605" s="404"/>
    </row>
    <row r="9606" spans="12:20" ht="16.8">
      <c r="L9606" s="404"/>
      <c r="M9606" s="404"/>
      <c r="N9606" s="404"/>
      <c r="O9606" s="404"/>
      <c r="P9606" s="404"/>
      <c r="Q9606" s="404"/>
      <c r="R9606" s="404"/>
      <c r="S9606" s="404"/>
      <c r="T9606" s="404"/>
    </row>
    <row r="9607" spans="12:20" ht="16.8">
      <c r="L9607" s="404"/>
      <c r="M9607" s="404"/>
      <c r="N9607" s="404"/>
      <c r="O9607" s="404"/>
      <c r="P9607" s="404"/>
      <c r="Q9607" s="404"/>
      <c r="R9607" s="404"/>
      <c r="S9607" s="404"/>
      <c r="T9607" s="404"/>
    </row>
    <row r="9608" spans="12:20" ht="16.8">
      <c r="L9608" s="404"/>
      <c r="M9608" s="404"/>
      <c r="N9608" s="404"/>
      <c r="O9608" s="404"/>
      <c r="P9608" s="404"/>
      <c r="Q9608" s="404"/>
      <c r="R9608" s="404"/>
      <c r="S9608" s="404"/>
      <c r="T9608" s="404"/>
    </row>
    <row r="9609" spans="12:20" ht="16.8">
      <c r="L9609" s="404"/>
      <c r="M9609" s="404"/>
      <c r="N9609" s="404"/>
      <c r="O9609" s="404"/>
      <c r="P9609" s="404"/>
      <c r="Q9609" s="404"/>
      <c r="R9609" s="404"/>
      <c r="S9609" s="404"/>
      <c r="T9609" s="404"/>
    </row>
    <row r="9610" spans="12:20" ht="16.8">
      <c r="L9610" s="404"/>
      <c r="M9610" s="404"/>
      <c r="N9610" s="404"/>
      <c r="O9610" s="404"/>
      <c r="P9610" s="404"/>
      <c r="Q9610" s="404"/>
      <c r="R9610" s="404"/>
      <c r="S9610" s="404"/>
      <c r="T9610" s="404"/>
    </row>
    <row r="9611" spans="12:20" ht="16.8">
      <c r="L9611" s="404"/>
      <c r="M9611" s="404"/>
      <c r="N9611" s="404"/>
      <c r="O9611" s="404"/>
      <c r="P9611" s="404"/>
      <c r="Q9611" s="404"/>
      <c r="R9611" s="404"/>
      <c r="S9611" s="404"/>
      <c r="T9611" s="404"/>
    </row>
    <row r="9612" spans="12:20" ht="16.8">
      <c r="L9612" s="404"/>
      <c r="M9612" s="404"/>
      <c r="N9612" s="404"/>
      <c r="O9612" s="404"/>
      <c r="P9612" s="404"/>
      <c r="Q9612" s="404"/>
      <c r="R9612" s="404"/>
      <c r="S9612" s="404"/>
      <c r="T9612" s="404"/>
    </row>
    <row r="9613" spans="12:20" ht="16.8">
      <c r="L9613" s="404"/>
      <c r="M9613" s="404"/>
      <c r="N9613" s="404"/>
      <c r="O9613" s="404"/>
      <c r="P9613" s="404"/>
      <c r="Q9613" s="404"/>
      <c r="R9613" s="404"/>
      <c r="S9613" s="404"/>
      <c r="T9613" s="404"/>
    </row>
    <row r="9614" spans="12:20" ht="16.8">
      <c r="L9614" s="404"/>
      <c r="M9614" s="404"/>
      <c r="N9614" s="404"/>
      <c r="O9614" s="404"/>
      <c r="P9614" s="404"/>
      <c r="Q9614" s="404"/>
      <c r="R9614" s="404"/>
      <c r="S9614" s="404"/>
      <c r="T9614" s="404"/>
    </row>
    <row r="9615" spans="12:20" ht="16.8">
      <c r="L9615" s="404"/>
      <c r="M9615" s="404"/>
      <c r="N9615" s="404"/>
      <c r="O9615" s="404"/>
      <c r="P9615" s="404"/>
      <c r="Q9615" s="404"/>
      <c r="R9615" s="404"/>
      <c r="S9615" s="404"/>
      <c r="T9615" s="404"/>
    </row>
    <row r="9616" spans="12:20" ht="16.8">
      <c r="L9616" s="404"/>
      <c r="M9616" s="404"/>
      <c r="N9616" s="404"/>
      <c r="O9616" s="404"/>
      <c r="P9616" s="404"/>
      <c r="Q9616" s="404"/>
      <c r="R9616" s="404"/>
      <c r="S9616" s="404"/>
      <c r="T9616" s="404"/>
    </row>
    <row r="9617" spans="12:20" ht="16.8">
      <c r="L9617" s="404"/>
      <c r="M9617" s="404"/>
      <c r="N9617" s="404"/>
      <c r="O9617" s="404"/>
      <c r="P9617" s="404"/>
      <c r="Q9617" s="404"/>
      <c r="R9617" s="404"/>
      <c r="S9617" s="404"/>
      <c r="T9617" s="404"/>
    </row>
    <row r="9618" spans="12:20" ht="16.8">
      <c r="L9618" s="404"/>
      <c r="M9618" s="404"/>
      <c r="N9618" s="404"/>
      <c r="O9618" s="404"/>
      <c r="P9618" s="404"/>
      <c r="Q9618" s="404"/>
      <c r="R9618" s="404"/>
      <c r="S9618" s="404"/>
      <c r="T9618" s="404"/>
    </row>
    <row r="9619" spans="12:20" ht="16.8">
      <c r="L9619" s="404"/>
      <c r="M9619" s="404"/>
      <c r="N9619" s="404"/>
      <c r="O9619" s="404"/>
      <c r="P9619" s="404"/>
      <c r="Q9619" s="404"/>
      <c r="R9619" s="404"/>
      <c r="S9619" s="404"/>
      <c r="T9619" s="404"/>
    </row>
    <row r="9620" spans="12:20" ht="16.8">
      <c r="L9620" s="404"/>
      <c r="M9620" s="404"/>
      <c r="N9620" s="404"/>
      <c r="O9620" s="404"/>
      <c r="P9620" s="404"/>
      <c r="Q9620" s="404"/>
      <c r="R9620" s="404"/>
      <c r="S9620" s="404"/>
      <c r="T9620" s="404"/>
    </row>
    <row r="9621" spans="12:20" ht="16.8">
      <c r="L9621" s="404"/>
      <c r="M9621" s="404"/>
      <c r="N9621" s="404"/>
      <c r="O9621" s="404"/>
      <c r="P9621" s="404"/>
      <c r="Q9621" s="404"/>
      <c r="R9621" s="404"/>
      <c r="S9621" s="404"/>
      <c r="T9621" s="404"/>
    </row>
    <row r="9622" spans="12:20" ht="16.8">
      <c r="L9622" s="404"/>
      <c r="M9622" s="404"/>
      <c r="N9622" s="404"/>
      <c r="O9622" s="404"/>
      <c r="P9622" s="404"/>
      <c r="Q9622" s="404"/>
      <c r="R9622" s="404"/>
      <c r="S9622" s="404"/>
      <c r="T9622" s="404"/>
    </row>
    <row r="9623" spans="12:20" ht="16.8">
      <c r="L9623" s="404"/>
      <c r="M9623" s="404"/>
      <c r="N9623" s="404"/>
      <c r="O9623" s="404"/>
      <c r="P9623" s="404"/>
      <c r="Q9623" s="404"/>
      <c r="R9623" s="404"/>
      <c r="S9623" s="404"/>
      <c r="T9623" s="404"/>
    </row>
    <row r="9624" spans="12:20" ht="16.8">
      <c r="L9624" s="404"/>
      <c r="M9624" s="404"/>
      <c r="N9624" s="404"/>
      <c r="O9624" s="404"/>
      <c r="P9624" s="404"/>
      <c r="Q9624" s="404"/>
      <c r="R9624" s="404"/>
      <c r="S9624" s="404"/>
      <c r="T9624" s="404"/>
    </row>
    <row r="9625" spans="12:20" ht="16.8">
      <c r="L9625" s="404"/>
      <c r="M9625" s="404"/>
      <c r="N9625" s="404"/>
      <c r="O9625" s="404"/>
      <c r="P9625" s="404"/>
      <c r="Q9625" s="404"/>
      <c r="R9625" s="404"/>
      <c r="S9625" s="404"/>
      <c r="T9625" s="404"/>
    </row>
    <row r="9626" spans="12:20" ht="16.8">
      <c r="L9626" s="404"/>
      <c r="M9626" s="404"/>
      <c r="N9626" s="404"/>
      <c r="O9626" s="404"/>
      <c r="P9626" s="404"/>
      <c r="Q9626" s="404"/>
      <c r="R9626" s="404"/>
      <c r="S9626" s="404"/>
      <c r="T9626" s="404"/>
    </row>
    <row r="9627" spans="12:20" ht="16.8">
      <c r="L9627" s="404"/>
      <c r="M9627" s="404"/>
      <c r="N9627" s="404"/>
      <c r="O9627" s="404"/>
      <c r="P9627" s="404"/>
      <c r="Q9627" s="404"/>
      <c r="R9627" s="404"/>
      <c r="S9627" s="404"/>
      <c r="T9627" s="404"/>
    </row>
    <row r="9628" spans="12:20" ht="16.8">
      <c r="L9628" s="404"/>
      <c r="M9628" s="404"/>
      <c r="N9628" s="404"/>
      <c r="O9628" s="404"/>
      <c r="P9628" s="404"/>
      <c r="Q9628" s="404"/>
      <c r="R9628" s="404"/>
      <c r="S9628" s="404"/>
      <c r="T9628" s="404"/>
    </row>
    <row r="9629" spans="12:20" ht="16.8">
      <c r="L9629" s="404"/>
      <c r="M9629" s="404"/>
      <c r="N9629" s="404"/>
      <c r="O9629" s="404"/>
      <c r="P9629" s="404"/>
      <c r="Q9629" s="404"/>
      <c r="R9629" s="404"/>
      <c r="S9629" s="404"/>
      <c r="T9629" s="404"/>
    </row>
    <row r="9630" spans="12:20" ht="16.8">
      <c r="L9630" s="404"/>
      <c r="M9630" s="404"/>
      <c r="N9630" s="404"/>
      <c r="O9630" s="404"/>
      <c r="P9630" s="404"/>
      <c r="Q9630" s="404"/>
      <c r="R9630" s="404"/>
      <c r="S9630" s="404"/>
      <c r="T9630" s="404"/>
    </row>
    <row r="9631" spans="12:20" ht="16.8">
      <c r="L9631" s="404"/>
      <c r="M9631" s="404"/>
      <c r="N9631" s="404"/>
      <c r="O9631" s="404"/>
      <c r="P9631" s="404"/>
      <c r="Q9631" s="404"/>
      <c r="R9631" s="404"/>
      <c r="S9631" s="404"/>
      <c r="T9631" s="404"/>
    </row>
    <row r="9632" spans="12:20" ht="16.8">
      <c r="L9632" s="404"/>
      <c r="M9632" s="404"/>
      <c r="N9632" s="404"/>
      <c r="O9632" s="404"/>
      <c r="P9632" s="404"/>
      <c r="Q9632" s="404"/>
      <c r="R9632" s="404"/>
      <c r="S9632" s="404"/>
      <c r="T9632" s="404"/>
    </row>
    <row r="9633" spans="12:20" ht="16.8">
      <c r="L9633" s="404"/>
      <c r="M9633" s="404"/>
      <c r="N9633" s="404"/>
      <c r="O9633" s="404"/>
      <c r="P9633" s="404"/>
      <c r="Q9633" s="404"/>
      <c r="R9633" s="404"/>
      <c r="S9633" s="404"/>
      <c r="T9633" s="404"/>
    </row>
    <row r="9634" spans="12:20" ht="16.8">
      <c r="L9634" s="404"/>
      <c r="M9634" s="404"/>
      <c r="N9634" s="404"/>
      <c r="O9634" s="404"/>
      <c r="P9634" s="404"/>
      <c r="Q9634" s="404"/>
      <c r="R9634" s="404"/>
      <c r="S9634" s="404"/>
      <c r="T9634" s="404"/>
    </row>
    <row r="9635" spans="12:20" ht="16.8">
      <c r="L9635" s="404"/>
      <c r="M9635" s="404"/>
      <c r="N9635" s="404"/>
      <c r="O9635" s="404"/>
      <c r="P9635" s="404"/>
      <c r="Q9635" s="404"/>
      <c r="R9635" s="404"/>
      <c r="S9635" s="404"/>
      <c r="T9635" s="404"/>
    </row>
    <row r="9636" spans="12:20" ht="16.8">
      <c r="L9636" s="404"/>
      <c r="M9636" s="404"/>
      <c r="N9636" s="404"/>
      <c r="O9636" s="404"/>
      <c r="P9636" s="404"/>
      <c r="Q9636" s="404"/>
      <c r="R9636" s="404"/>
      <c r="S9636" s="404"/>
      <c r="T9636" s="404"/>
    </row>
    <row r="9637" spans="12:20" ht="16.8">
      <c r="L9637" s="404"/>
      <c r="M9637" s="404"/>
      <c r="N9637" s="404"/>
      <c r="O9637" s="404"/>
      <c r="P9637" s="404"/>
      <c r="Q9637" s="404"/>
      <c r="R9637" s="404"/>
      <c r="S9637" s="404"/>
      <c r="T9637" s="404"/>
    </row>
    <row r="9638" spans="12:20" ht="16.8">
      <c r="L9638" s="404"/>
      <c r="M9638" s="404"/>
      <c r="N9638" s="404"/>
      <c r="O9638" s="404"/>
      <c r="P9638" s="404"/>
      <c r="Q9638" s="404"/>
      <c r="R9638" s="404"/>
      <c r="S9638" s="404"/>
      <c r="T9638" s="404"/>
    </row>
    <row r="9639" spans="12:20" ht="16.8">
      <c r="L9639" s="404"/>
      <c r="M9639" s="404"/>
      <c r="N9639" s="404"/>
      <c r="O9639" s="404"/>
      <c r="P9639" s="404"/>
      <c r="Q9639" s="404"/>
      <c r="R9639" s="404"/>
      <c r="S9639" s="404"/>
      <c r="T9639" s="404"/>
    </row>
    <row r="9640" spans="12:20" ht="16.8">
      <c r="L9640" s="404"/>
      <c r="M9640" s="404"/>
      <c r="N9640" s="404"/>
      <c r="O9640" s="404"/>
      <c r="P9640" s="404"/>
      <c r="Q9640" s="404"/>
      <c r="R9640" s="404"/>
      <c r="S9640" s="404"/>
      <c r="T9640" s="404"/>
    </row>
    <row r="9641" spans="12:20" ht="16.8">
      <c r="L9641" s="404"/>
      <c r="M9641" s="404"/>
      <c r="N9641" s="404"/>
      <c r="O9641" s="404"/>
      <c r="P9641" s="404"/>
      <c r="Q9641" s="404"/>
      <c r="R9641" s="404"/>
      <c r="S9641" s="404"/>
      <c r="T9641" s="404"/>
    </row>
    <row r="9642" spans="12:20" ht="16.8">
      <c r="L9642" s="404"/>
      <c r="M9642" s="404"/>
      <c r="N9642" s="404"/>
      <c r="O9642" s="404"/>
      <c r="P9642" s="404"/>
      <c r="Q9642" s="404"/>
      <c r="R9642" s="404"/>
      <c r="S9642" s="404"/>
      <c r="T9642" s="404"/>
    </row>
    <row r="9643" spans="12:20" ht="16.8">
      <c r="L9643" s="404"/>
      <c r="M9643" s="404"/>
      <c r="N9643" s="404"/>
      <c r="O9643" s="404"/>
      <c r="P9643" s="404"/>
      <c r="Q9643" s="404"/>
      <c r="R9643" s="404"/>
      <c r="S9643" s="404"/>
      <c r="T9643" s="404"/>
    </row>
    <row r="9644" spans="12:20" ht="16.8">
      <c r="L9644" s="404"/>
      <c r="M9644" s="404"/>
      <c r="N9644" s="404"/>
      <c r="O9644" s="404"/>
      <c r="P9644" s="404"/>
      <c r="Q9644" s="404"/>
      <c r="R9644" s="404"/>
      <c r="S9644" s="404"/>
      <c r="T9644" s="404"/>
    </row>
    <row r="9645" spans="12:20" ht="16.8">
      <c r="L9645" s="404"/>
      <c r="M9645" s="404"/>
      <c r="N9645" s="404"/>
      <c r="O9645" s="404"/>
      <c r="P9645" s="404"/>
      <c r="Q9645" s="404"/>
      <c r="R9645" s="404"/>
      <c r="S9645" s="404"/>
      <c r="T9645" s="404"/>
    </row>
    <row r="9646" spans="12:20" ht="16.8">
      <c r="L9646" s="404"/>
      <c r="M9646" s="404"/>
      <c r="N9646" s="404"/>
      <c r="O9646" s="404"/>
      <c r="P9646" s="404"/>
      <c r="Q9646" s="404"/>
      <c r="R9646" s="404"/>
      <c r="S9646" s="404"/>
      <c r="T9646" s="404"/>
    </row>
    <row r="9647" spans="12:20" ht="16.8">
      <c r="L9647" s="404"/>
      <c r="M9647" s="404"/>
      <c r="N9647" s="404"/>
      <c r="O9647" s="404"/>
      <c r="P9647" s="404"/>
      <c r="Q9647" s="404"/>
      <c r="R9647" s="404"/>
      <c r="S9647" s="404"/>
      <c r="T9647" s="404"/>
    </row>
    <row r="9648" spans="12:20" ht="16.8">
      <c r="L9648" s="404"/>
      <c r="M9648" s="404"/>
      <c r="N9648" s="404"/>
      <c r="O9648" s="404"/>
      <c r="P9648" s="404"/>
      <c r="Q9648" s="404"/>
      <c r="R9648" s="404"/>
      <c r="S9648" s="404"/>
      <c r="T9648" s="404"/>
    </row>
    <row r="9649" spans="12:20" ht="16.8">
      <c r="L9649" s="404"/>
      <c r="M9649" s="404"/>
      <c r="N9649" s="404"/>
      <c r="O9649" s="404"/>
      <c r="P9649" s="404"/>
      <c r="Q9649" s="404"/>
      <c r="R9649" s="404"/>
      <c r="S9649" s="404"/>
      <c r="T9649" s="404"/>
    </row>
    <row r="9650" spans="12:20" ht="16.8">
      <c r="L9650" s="404"/>
      <c r="M9650" s="404"/>
      <c r="N9650" s="404"/>
      <c r="O9650" s="404"/>
      <c r="P9650" s="404"/>
      <c r="Q9650" s="404"/>
      <c r="R9650" s="404"/>
      <c r="S9650" s="404"/>
      <c r="T9650" s="404"/>
    </row>
    <row r="9651" spans="12:20" ht="16.8">
      <c r="L9651" s="404"/>
      <c r="M9651" s="404"/>
      <c r="N9651" s="404"/>
      <c r="O9651" s="404"/>
      <c r="P9651" s="404"/>
      <c r="Q9651" s="404"/>
      <c r="R9651" s="404"/>
      <c r="S9651" s="404"/>
      <c r="T9651" s="404"/>
    </row>
    <row r="9652" spans="12:20" ht="16.8">
      <c r="L9652" s="404"/>
      <c r="M9652" s="404"/>
      <c r="N9652" s="404"/>
      <c r="O9652" s="404"/>
      <c r="P9652" s="404"/>
      <c r="Q9652" s="404"/>
      <c r="R9652" s="404"/>
      <c r="S9652" s="404"/>
      <c r="T9652" s="404"/>
    </row>
    <row r="9653" spans="12:20" ht="16.8">
      <c r="L9653" s="404"/>
      <c r="M9653" s="404"/>
      <c r="N9653" s="404"/>
      <c r="O9653" s="404"/>
      <c r="P9653" s="404"/>
      <c r="Q9653" s="404"/>
      <c r="R9653" s="404"/>
      <c r="S9653" s="404"/>
      <c r="T9653" s="404"/>
    </row>
    <row r="9654" spans="12:20" ht="16.8">
      <c r="L9654" s="404"/>
      <c r="M9654" s="404"/>
      <c r="N9654" s="404"/>
      <c r="O9654" s="404"/>
      <c r="P9654" s="404"/>
      <c r="Q9654" s="404"/>
      <c r="R9654" s="404"/>
      <c r="S9654" s="404"/>
      <c r="T9654" s="404"/>
    </row>
    <row r="9655" spans="12:20" ht="16.8">
      <c r="L9655" s="404"/>
      <c r="M9655" s="404"/>
      <c r="N9655" s="404"/>
      <c r="O9655" s="404"/>
      <c r="P9655" s="404"/>
      <c r="Q9655" s="404"/>
      <c r="R9655" s="404"/>
      <c r="S9655" s="404"/>
      <c r="T9655" s="404"/>
    </row>
    <row r="9656" spans="12:20" ht="16.8">
      <c r="L9656" s="404"/>
      <c r="M9656" s="404"/>
      <c r="N9656" s="404"/>
      <c r="O9656" s="404"/>
      <c r="P9656" s="404"/>
      <c r="Q9656" s="404"/>
      <c r="R9656" s="404"/>
      <c r="S9656" s="404"/>
      <c r="T9656" s="404"/>
    </row>
    <row r="9657" spans="12:20" ht="16.8">
      <c r="L9657" s="404"/>
      <c r="M9657" s="404"/>
      <c r="N9657" s="404"/>
      <c r="O9657" s="404"/>
      <c r="P9657" s="404"/>
      <c r="Q9657" s="404"/>
      <c r="R9657" s="404"/>
      <c r="S9657" s="404"/>
      <c r="T9657" s="404"/>
    </row>
    <row r="9658" spans="12:20" ht="16.8">
      <c r="L9658" s="404"/>
      <c r="M9658" s="404"/>
      <c r="N9658" s="404"/>
      <c r="O9658" s="404"/>
      <c r="P9658" s="404"/>
      <c r="Q9658" s="404"/>
      <c r="R9658" s="404"/>
      <c r="S9658" s="404"/>
      <c r="T9658" s="404"/>
    </row>
    <row r="9659" spans="12:20" ht="16.8">
      <c r="L9659" s="404"/>
      <c r="M9659" s="404"/>
      <c r="N9659" s="404"/>
      <c r="O9659" s="404"/>
      <c r="P9659" s="404"/>
      <c r="Q9659" s="404"/>
      <c r="R9659" s="404"/>
      <c r="S9659" s="404"/>
      <c r="T9659" s="404"/>
    </row>
    <row r="9660" spans="12:20" ht="16.8">
      <c r="L9660" s="404"/>
      <c r="M9660" s="404"/>
      <c r="N9660" s="404"/>
      <c r="O9660" s="404"/>
      <c r="P9660" s="404"/>
      <c r="Q9660" s="404"/>
      <c r="R9660" s="404"/>
      <c r="S9660" s="404"/>
      <c r="T9660" s="404"/>
    </row>
    <row r="9661" spans="12:20" ht="16.8">
      <c r="L9661" s="404"/>
      <c r="M9661" s="404"/>
      <c r="N9661" s="404"/>
      <c r="O9661" s="404"/>
      <c r="P9661" s="404"/>
      <c r="Q9661" s="404"/>
      <c r="R9661" s="404"/>
      <c r="S9661" s="404"/>
      <c r="T9661" s="404"/>
    </row>
    <row r="9662" spans="12:20" ht="16.8">
      <c r="L9662" s="404"/>
      <c r="M9662" s="404"/>
      <c r="N9662" s="404"/>
      <c r="O9662" s="404"/>
      <c r="P9662" s="404"/>
      <c r="Q9662" s="404"/>
      <c r="R9662" s="404"/>
      <c r="S9662" s="404"/>
      <c r="T9662" s="404"/>
    </row>
    <row r="9663" spans="12:20" ht="16.8">
      <c r="L9663" s="404"/>
      <c r="M9663" s="404"/>
      <c r="N9663" s="404"/>
      <c r="O9663" s="404"/>
      <c r="P9663" s="404"/>
      <c r="Q9663" s="404"/>
      <c r="R9663" s="404"/>
      <c r="S9663" s="404"/>
      <c r="T9663" s="404"/>
    </row>
    <row r="9664" spans="12:20" ht="16.8">
      <c r="L9664" s="404"/>
      <c r="M9664" s="404"/>
      <c r="N9664" s="404"/>
      <c r="O9664" s="404"/>
      <c r="P9664" s="404"/>
      <c r="Q9664" s="404"/>
      <c r="R9664" s="404"/>
      <c r="S9664" s="404"/>
      <c r="T9664" s="404"/>
    </row>
    <row r="9665" spans="12:20" ht="16.8">
      <c r="L9665" s="404"/>
      <c r="M9665" s="404"/>
      <c r="N9665" s="404"/>
      <c r="O9665" s="404"/>
      <c r="P9665" s="404"/>
      <c r="Q9665" s="404"/>
      <c r="R9665" s="404"/>
      <c r="S9665" s="404"/>
      <c r="T9665" s="404"/>
    </row>
    <row r="9666" spans="12:20" ht="16.8">
      <c r="L9666" s="404"/>
      <c r="M9666" s="404"/>
      <c r="N9666" s="404"/>
      <c r="O9666" s="404"/>
      <c r="P9666" s="404"/>
      <c r="Q9666" s="404"/>
      <c r="R9666" s="404"/>
      <c r="S9666" s="404"/>
      <c r="T9666" s="404"/>
    </row>
    <row r="9667" spans="12:20" ht="16.8">
      <c r="L9667" s="404"/>
      <c r="M9667" s="404"/>
      <c r="N9667" s="404"/>
      <c r="O9667" s="404"/>
      <c r="P9667" s="404"/>
      <c r="Q9667" s="404"/>
      <c r="R9667" s="404"/>
      <c r="S9667" s="404"/>
      <c r="T9667" s="404"/>
    </row>
    <row r="9668" spans="12:20" ht="16.8">
      <c r="L9668" s="404"/>
      <c r="M9668" s="404"/>
      <c r="N9668" s="404"/>
      <c r="O9668" s="404"/>
      <c r="P9668" s="404"/>
      <c r="Q9668" s="404"/>
      <c r="R9668" s="404"/>
      <c r="S9668" s="404"/>
      <c r="T9668" s="404"/>
    </row>
    <row r="9669" spans="12:20" ht="16.8">
      <c r="L9669" s="404"/>
      <c r="M9669" s="404"/>
      <c r="N9669" s="404"/>
      <c r="O9669" s="404"/>
      <c r="P9669" s="404"/>
      <c r="Q9669" s="404"/>
      <c r="R9669" s="404"/>
      <c r="S9669" s="404"/>
      <c r="T9669" s="404"/>
    </row>
    <row r="9670" spans="12:20" ht="16.8">
      <c r="L9670" s="404"/>
      <c r="M9670" s="404"/>
      <c r="N9670" s="404"/>
      <c r="O9670" s="404"/>
      <c r="P9670" s="404"/>
      <c r="Q9670" s="404"/>
      <c r="R9670" s="404"/>
      <c r="S9670" s="404"/>
      <c r="T9670" s="404"/>
    </row>
    <row r="9671" spans="12:20" ht="16.8">
      <c r="L9671" s="404"/>
      <c r="M9671" s="404"/>
      <c r="N9671" s="404"/>
      <c r="O9671" s="404"/>
      <c r="P9671" s="404"/>
      <c r="Q9671" s="404"/>
      <c r="R9671" s="404"/>
      <c r="S9671" s="404"/>
      <c r="T9671" s="404"/>
    </row>
    <row r="9672" spans="12:20" ht="16.8">
      <c r="L9672" s="404"/>
      <c r="M9672" s="404"/>
      <c r="N9672" s="404"/>
      <c r="O9672" s="404"/>
      <c r="P9672" s="404"/>
      <c r="Q9672" s="404"/>
      <c r="R9672" s="404"/>
      <c r="S9672" s="404"/>
      <c r="T9672" s="404"/>
    </row>
    <row r="9673" spans="12:20" ht="16.8">
      <c r="L9673" s="404"/>
      <c r="M9673" s="404"/>
      <c r="N9673" s="404"/>
      <c r="O9673" s="404"/>
      <c r="P9673" s="404"/>
      <c r="Q9673" s="404"/>
      <c r="R9673" s="404"/>
      <c r="S9673" s="404"/>
      <c r="T9673" s="404"/>
    </row>
    <row r="9674" spans="12:20" ht="16.8">
      <c r="L9674" s="404"/>
      <c r="M9674" s="404"/>
      <c r="N9674" s="404"/>
      <c r="O9674" s="404"/>
      <c r="P9674" s="404"/>
      <c r="Q9674" s="404"/>
      <c r="R9674" s="404"/>
      <c r="S9674" s="404"/>
      <c r="T9674" s="404"/>
    </row>
    <row r="9675" spans="12:20" ht="16.8">
      <c r="L9675" s="404"/>
      <c r="M9675" s="404"/>
      <c r="N9675" s="404"/>
      <c r="O9675" s="404"/>
      <c r="P9675" s="404"/>
      <c r="Q9675" s="404"/>
      <c r="R9675" s="404"/>
      <c r="S9675" s="404"/>
      <c r="T9675" s="404"/>
    </row>
    <row r="9676" spans="12:20" ht="16.8">
      <c r="L9676" s="404"/>
      <c r="M9676" s="404"/>
      <c r="N9676" s="404"/>
      <c r="O9676" s="404"/>
      <c r="P9676" s="404"/>
      <c r="Q9676" s="404"/>
      <c r="R9676" s="404"/>
      <c r="S9676" s="404"/>
      <c r="T9676" s="404"/>
    </row>
    <row r="9677" spans="12:20" ht="16.8">
      <c r="L9677" s="404"/>
      <c r="M9677" s="404"/>
      <c r="N9677" s="404"/>
      <c r="O9677" s="404"/>
      <c r="P9677" s="404"/>
      <c r="Q9677" s="404"/>
      <c r="R9677" s="404"/>
      <c r="S9677" s="404"/>
      <c r="T9677" s="404"/>
    </row>
    <row r="9678" spans="12:20" ht="16.8">
      <c r="L9678" s="404"/>
      <c r="M9678" s="404"/>
      <c r="N9678" s="404"/>
      <c r="O9678" s="404"/>
      <c r="P9678" s="404"/>
      <c r="Q9678" s="404"/>
      <c r="R9678" s="404"/>
      <c r="S9678" s="404"/>
      <c r="T9678" s="404"/>
    </row>
    <row r="9679" spans="12:20" ht="16.8">
      <c r="L9679" s="404"/>
      <c r="M9679" s="404"/>
      <c r="N9679" s="404"/>
      <c r="O9679" s="404"/>
      <c r="P9679" s="404"/>
      <c r="Q9679" s="404"/>
      <c r="R9679" s="404"/>
      <c r="S9679" s="404"/>
      <c r="T9679" s="404"/>
    </row>
    <row r="9680" spans="12:20" ht="16.8">
      <c r="L9680" s="404"/>
      <c r="M9680" s="404"/>
      <c r="N9680" s="404"/>
      <c r="O9680" s="404"/>
      <c r="P9680" s="404"/>
      <c r="Q9680" s="404"/>
      <c r="R9680" s="404"/>
      <c r="S9680" s="404"/>
      <c r="T9680" s="404"/>
    </row>
    <row r="9681" spans="12:20" ht="16.8">
      <c r="L9681" s="404"/>
      <c r="M9681" s="404"/>
      <c r="N9681" s="404"/>
      <c r="O9681" s="404"/>
      <c r="P9681" s="404"/>
      <c r="Q9681" s="404"/>
      <c r="R9681" s="404"/>
      <c r="S9681" s="404"/>
      <c r="T9681" s="404"/>
    </row>
    <row r="9682" spans="12:20" ht="16.8">
      <c r="L9682" s="404"/>
      <c r="M9682" s="404"/>
      <c r="N9682" s="404"/>
      <c r="O9682" s="404"/>
      <c r="P9682" s="404"/>
      <c r="Q9682" s="404"/>
      <c r="R9682" s="404"/>
      <c r="S9682" s="404"/>
      <c r="T9682" s="404"/>
    </row>
    <row r="9683" spans="12:20" ht="16.8">
      <c r="L9683" s="404"/>
      <c r="M9683" s="404"/>
      <c r="N9683" s="404"/>
      <c r="O9683" s="404"/>
      <c r="P9683" s="404"/>
      <c r="Q9683" s="404"/>
      <c r="R9683" s="404"/>
      <c r="S9683" s="404"/>
      <c r="T9683" s="404"/>
    </row>
    <row r="9684" spans="12:20" ht="16.8">
      <c r="L9684" s="404"/>
      <c r="M9684" s="404"/>
      <c r="N9684" s="404"/>
      <c r="O9684" s="404"/>
      <c r="P9684" s="404"/>
      <c r="Q9684" s="404"/>
      <c r="R9684" s="404"/>
      <c r="S9684" s="404"/>
      <c r="T9684" s="404"/>
    </row>
    <row r="9685" spans="12:20" ht="16.8">
      <c r="L9685" s="404"/>
      <c r="M9685" s="404"/>
      <c r="N9685" s="404"/>
      <c r="O9685" s="404"/>
      <c r="P9685" s="404"/>
      <c r="Q9685" s="404"/>
      <c r="R9685" s="404"/>
      <c r="S9685" s="404"/>
      <c r="T9685" s="404"/>
    </row>
    <row r="9686" spans="12:20" ht="16.8">
      <c r="L9686" s="404"/>
      <c r="M9686" s="404"/>
      <c r="N9686" s="404"/>
      <c r="O9686" s="404"/>
      <c r="P9686" s="404"/>
      <c r="Q9686" s="404"/>
      <c r="R9686" s="404"/>
      <c r="S9686" s="404"/>
      <c r="T9686" s="404"/>
    </row>
    <row r="9687" spans="12:20" ht="16.8">
      <c r="L9687" s="404"/>
      <c r="M9687" s="404"/>
      <c r="N9687" s="404"/>
      <c r="O9687" s="404"/>
      <c r="P9687" s="404"/>
      <c r="Q9687" s="404"/>
      <c r="R9687" s="404"/>
      <c r="S9687" s="404"/>
      <c r="T9687" s="404"/>
    </row>
    <row r="9688" spans="12:20" ht="16.8">
      <c r="L9688" s="404"/>
      <c r="M9688" s="404"/>
      <c r="N9688" s="404"/>
      <c r="O9688" s="404"/>
      <c r="P9688" s="404"/>
      <c r="Q9688" s="404"/>
      <c r="R9688" s="404"/>
      <c r="S9688" s="404"/>
      <c r="T9688" s="404"/>
    </row>
    <row r="9689" spans="12:20" ht="16.8">
      <c r="L9689" s="404"/>
      <c r="M9689" s="404"/>
      <c r="N9689" s="404"/>
      <c r="O9689" s="404"/>
      <c r="P9689" s="404"/>
      <c r="Q9689" s="404"/>
      <c r="R9689" s="404"/>
      <c r="S9689" s="404"/>
      <c r="T9689" s="404"/>
    </row>
    <row r="9690" spans="12:20" ht="16.8">
      <c r="L9690" s="404"/>
      <c r="M9690" s="404"/>
      <c r="N9690" s="404"/>
      <c r="O9690" s="404"/>
      <c r="P9690" s="404"/>
      <c r="Q9690" s="404"/>
      <c r="R9690" s="404"/>
      <c r="S9690" s="404"/>
      <c r="T9690" s="404"/>
    </row>
    <row r="9691" spans="12:20" ht="16.8">
      <c r="L9691" s="404"/>
      <c r="M9691" s="404"/>
      <c r="N9691" s="404"/>
      <c r="O9691" s="404"/>
      <c r="P9691" s="404"/>
      <c r="Q9691" s="404"/>
      <c r="R9691" s="404"/>
      <c r="S9691" s="404"/>
      <c r="T9691" s="404"/>
    </row>
    <row r="9692" spans="12:20" ht="16.8">
      <c r="L9692" s="404"/>
      <c r="M9692" s="404"/>
      <c r="N9692" s="404"/>
      <c r="O9692" s="404"/>
      <c r="P9692" s="404"/>
      <c r="Q9692" s="404"/>
      <c r="R9692" s="404"/>
      <c r="S9692" s="404"/>
      <c r="T9692" s="404"/>
    </row>
    <row r="9693" spans="12:20" ht="16.8">
      <c r="L9693" s="404"/>
      <c r="M9693" s="404"/>
      <c r="N9693" s="404"/>
      <c r="O9693" s="404"/>
      <c r="P9693" s="404"/>
      <c r="Q9693" s="404"/>
      <c r="R9693" s="404"/>
      <c r="S9693" s="404"/>
      <c r="T9693" s="404"/>
    </row>
    <row r="9694" spans="12:20" ht="16.8">
      <c r="L9694" s="404"/>
      <c r="M9694" s="404"/>
      <c r="N9694" s="404"/>
      <c r="O9694" s="404"/>
      <c r="P9694" s="404"/>
      <c r="Q9694" s="404"/>
      <c r="R9694" s="404"/>
      <c r="S9694" s="404"/>
      <c r="T9694" s="404"/>
    </row>
    <row r="9695" spans="12:20" ht="16.8">
      <c r="L9695" s="404"/>
      <c r="M9695" s="404"/>
      <c r="N9695" s="404"/>
      <c r="O9695" s="404"/>
      <c r="P9695" s="404"/>
      <c r="Q9695" s="404"/>
      <c r="R9695" s="404"/>
      <c r="S9695" s="404"/>
      <c r="T9695" s="404"/>
    </row>
    <row r="9696" spans="12:20" ht="16.8">
      <c r="L9696" s="404"/>
      <c r="M9696" s="404"/>
      <c r="N9696" s="404"/>
      <c r="O9696" s="404"/>
      <c r="P9696" s="404"/>
      <c r="Q9696" s="404"/>
      <c r="R9696" s="404"/>
      <c r="S9696" s="404"/>
      <c r="T9696" s="404"/>
    </row>
    <row r="9697" spans="12:20" ht="16.8">
      <c r="L9697" s="404"/>
      <c r="M9697" s="404"/>
      <c r="N9697" s="404"/>
      <c r="O9697" s="404"/>
      <c r="P9697" s="404"/>
      <c r="Q9697" s="404"/>
      <c r="R9697" s="404"/>
      <c r="S9697" s="404"/>
      <c r="T9697" s="404"/>
    </row>
    <row r="9698" spans="12:20" ht="16.8">
      <c r="L9698" s="404"/>
      <c r="M9698" s="404"/>
      <c r="N9698" s="404"/>
      <c r="O9698" s="404"/>
      <c r="P9698" s="404"/>
      <c r="Q9698" s="404"/>
      <c r="R9698" s="404"/>
      <c r="S9698" s="404"/>
      <c r="T9698" s="404"/>
    </row>
    <row r="9699" spans="12:20" ht="16.8">
      <c r="L9699" s="404"/>
      <c r="M9699" s="404"/>
      <c r="N9699" s="404"/>
      <c r="O9699" s="404"/>
      <c r="P9699" s="404"/>
      <c r="Q9699" s="404"/>
      <c r="R9699" s="404"/>
      <c r="S9699" s="404"/>
      <c r="T9699" s="404"/>
    </row>
    <row r="9700" spans="12:20" ht="16.8">
      <c r="L9700" s="404"/>
      <c r="M9700" s="404"/>
      <c r="N9700" s="404"/>
      <c r="O9700" s="404"/>
      <c r="P9700" s="404"/>
      <c r="Q9700" s="404"/>
      <c r="R9700" s="404"/>
      <c r="S9700" s="404"/>
      <c r="T9700" s="404"/>
    </row>
    <row r="9701" spans="12:20" ht="16.8">
      <c r="L9701" s="404"/>
      <c r="M9701" s="404"/>
      <c r="N9701" s="404"/>
      <c r="O9701" s="404"/>
      <c r="P9701" s="404"/>
      <c r="Q9701" s="404"/>
      <c r="R9701" s="404"/>
      <c r="S9701" s="404"/>
      <c r="T9701" s="404"/>
    </row>
    <row r="9702" spans="12:20" ht="16.8">
      <c r="L9702" s="404"/>
      <c r="M9702" s="404"/>
      <c r="N9702" s="404"/>
      <c r="O9702" s="404"/>
      <c r="P9702" s="404"/>
      <c r="Q9702" s="404"/>
      <c r="R9702" s="404"/>
      <c r="S9702" s="404"/>
      <c r="T9702" s="404"/>
    </row>
    <row r="9703" spans="12:20" ht="16.8">
      <c r="L9703" s="404"/>
      <c r="M9703" s="404"/>
      <c r="N9703" s="404"/>
      <c r="O9703" s="404"/>
      <c r="P9703" s="404"/>
      <c r="Q9703" s="404"/>
      <c r="R9703" s="404"/>
      <c r="S9703" s="404"/>
      <c r="T9703" s="404"/>
    </row>
    <row r="9704" spans="12:20" ht="16.8">
      <c r="L9704" s="404"/>
      <c r="M9704" s="404"/>
      <c r="N9704" s="404"/>
      <c r="O9704" s="404"/>
      <c r="P9704" s="404"/>
      <c r="Q9704" s="404"/>
      <c r="R9704" s="404"/>
      <c r="S9704" s="404"/>
      <c r="T9704" s="404"/>
    </row>
    <row r="9705" spans="12:20" ht="16.8">
      <c r="L9705" s="404"/>
      <c r="M9705" s="404"/>
      <c r="N9705" s="404"/>
      <c r="O9705" s="404"/>
      <c r="P9705" s="404"/>
      <c r="Q9705" s="404"/>
      <c r="R9705" s="404"/>
      <c r="S9705" s="404"/>
      <c r="T9705" s="404"/>
    </row>
    <row r="9706" spans="12:20" ht="16.8">
      <c r="L9706" s="404"/>
      <c r="M9706" s="404"/>
      <c r="N9706" s="404"/>
      <c r="O9706" s="404"/>
      <c r="P9706" s="404"/>
      <c r="Q9706" s="404"/>
      <c r="R9706" s="404"/>
      <c r="S9706" s="404"/>
      <c r="T9706" s="404"/>
    </row>
    <row r="9707" spans="12:20" ht="16.8">
      <c r="L9707" s="404"/>
      <c r="M9707" s="404"/>
      <c r="N9707" s="404"/>
      <c r="O9707" s="404"/>
      <c r="P9707" s="404"/>
      <c r="Q9707" s="404"/>
      <c r="R9707" s="404"/>
      <c r="S9707" s="404"/>
      <c r="T9707" s="404"/>
    </row>
    <row r="9708" spans="12:20" ht="16.8">
      <c r="L9708" s="404"/>
      <c r="M9708" s="404"/>
      <c r="N9708" s="404"/>
      <c r="O9708" s="404"/>
      <c r="P9708" s="404"/>
      <c r="Q9708" s="404"/>
      <c r="R9708" s="404"/>
      <c r="S9708" s="404"/>
      <c r="T9708" s="404"/>
    </row>
    <row r="9709" spans="12:20" ht="16.8">
      <c r="L9709" s="404"/>
      <c r="M9709" s="404"/>
      <c r="N9709" s="404"/>
      <c r="O9709" s="404"/>
      <c r="P9709" s="404"/>
      <c r="Q9709" s="404"/>
      <c r="R9709" s="404"/>
      <c r="S9709" s="404"/>
      <c r="T9709" s="404"/>
    </row>
    <row r="9710" spans="12:20" ht="16.8">
      <c r="L9710" s="404"/>
      <c r="M9710" s="404"/>
      <c r="N9710" s="404"/>
      <c r="O9710" s="404"/>
      <c r="P9710" s="404"/>
      <c r="Q9710" s="404"/>
      <c r="R9710" s="404"/>
      <c r="S9710" s="404"/>
      <c r="T9710" s="404"/>
    </row>
    <row r="9711" spans="12:20" ht="16.8">
      <c r="L9711" s="404"/>
      <c r="M9711" s="404"/>
      <c r="N9711" s="404"/>
      <c r="O9711" s="404"/>
      <c r="P9711" s="404"/>
      <c r="Q9711" s="404"/>
      <c r="R9711" s="404"/>
      <c r="S9711" s="404"/>
      <c r="T9711" s="404"/>
    </row>
    <row r="9712" spans="12:20" ht="16.8">
      <c r="L9712" s="404"/>
      <c r="M9712" s="404"/>
      <c r="N9712" s="404"/>
      <c r="O9712" s="404"/>
      <c r="P9712" s="404"/>
      <c r="Q9712" s="404"/>
      <c r="R9712" s="404"/>
      <c r="S9712" s="404"/>
      <c r="T9712" s="404"/>
    </row>
    <row r="9713" spans="12:20" ht="16.8">
      <c r="L9713" s="404"/>
      <c r="M9713" s="404"/>
      <c r="N9713" s="404"/>
      <c r="O9713" s="404"/>
      <c r="P9713" s="404"/>
      <c r="Q9713" s="404"/>
      <c r="R9713" s="404"/>
      <c r="S9713" s="404"/>
      <c r="T9713" s="404"/>
    </row>
    <row r="9714" spans="12:20" ht="16.8">
      <c r="L9714" s="404"/>
      <c r="M9714" s="404"/>
      <c r="N9714" s="404"/>
      <c r="O9714" s="404"/>
      <c r="P9714" s="404"/>
      <c r="Q9714" s="404"/>
      <c r="R9714" s="404"/>
      <c r="S9714" s="404"/>
      <c r="T9714" s="404"/>
    </row>
    <row r="9715" spans="12:20" ht="16.8">
      <c r="L9715" s="404"/>
      <c r="M9715" s="404"/>
      <c r="N9715" s="404"/>
      <c r="O9715" s="404"/>
      <c r="P9715" s="404"/>
      <c r="Q9715" s="404"/>
      <c r="R9715" s="404"/>
      <c r="S9715" s="404"/>
      <c r="T9715" s="404"/>
    </row>
    <row r="9716" spans="12:20" ht="16.8">
      <c r="L9716" s="404"/>
      <c r="M9716" s="404"/>
      <c r="N9716" s="404"/>
      <c r="O9716" s="404"/>
      <c r="P9716" s="404"/>
      <c r="Q9716" s="404"/>
      <c r="R9716" s="404"/>
      <c r="S9716" s="404"/>
      <c r="T9716" s="404"/>
    </row>
    <row r="9717" spans="12:20" ht="16.8">
      <c r="L9717" s="404"/>
      <c r="M9717" s="404"/>
      <c r="N9717" s="404"/>
      <c r="O9717" s="404"/>
      <c r="P9717" s="404"/>
      <c r="Q9717" s="404"/>
      <c r="R9717" s="404"/>
      <c r="S9717" s="404"/>
      <c r="T9717" s="404"/>
    </row>
    <row r="9718" spans="12:20" ht="16.8">
      <c r="L9718" s="404"/>
      <c r="M9718" s="404"/>
      <c r="N9718" s="404"/>
      <c r="O9718" s="404"/>
      <c r="P9718" s="404"/>
      <c r="Q9718" s="404"/>
      <c r="R9718" s="404"/>
      <c r="S9718" s="404"/>
      <c r="T9718" s="404"/>
    </row>
    <row r="9719" spans="12:20" ht="16.8">
      <c r="L9719" s="404"/>
      <c r="M9719" s="404"/>
      <c r="N9719" s="404"/>
      <c r="O9719" s="404"/>
      <c r="P9719" s="404"/>
      <c r="Q9719" s="404"/>
      <c r="R9719" s="404"/>
      <c r="S9719" s="404"/>
      <c r="T9719" s="404"/>
    </row>
    <row r="9720" spans="12:20" ht="16.8">
      <c r="L9720" s="404"/>
      <c r="M9720" s="404"/>
      <c r="N9720" s="404"/>
      <c r="O9720" s="404"/>
      <c r="P9720" s="404"/>
      <c r="Q9720" s="404"/>
      <c r="R9720" s="404"/>
      <c r="S9720" s="404"/>
      <c r="T9720" s="404"/>
    </row>
    <row r="9721" spans="12:20" ht="16.8">
      <c r="L9721" s="404"/>
      <c r="M9721" s="404"/>
      <c r="N9721" s="404"/>
      <c r="O9721" s="404"/>
      <c r="P9721" s="404"/>
      <c r="Q9721" s="404"/>
      <c r="R9721" s="404"/>
      <c r="S9721" s="404"/>
      <c r="T9721" s="404"/>
    </row>
    <row r="9722" spans="12:20" ht="16.8">
      <c r="L9722" s="404"/>
      <c r="M9722" s="404"/>
      <c r="N9722" s="404"/>
      <c r="O9722" s="404"/>
      <c r="P9722" s="404"/>
      <c r="Q9722" s="404"/>
      <c r="R9722" s="404"/>
      <c r="S9722" s="404"/>
      <c r="T9722" s="404"/>
    </row>
    <row r="9723" spans="12:20" ht="16.8">
      <c r="L9723" s="404"/>
      <c r="M9723" s="404"/>
      <c r="N9723" s="404"/>
      <c r="O9723" s="404"/>
      <c r="P9723" s="404"/>
      <c r="Q9723" s="404"/>
      <c r="R9723" s="404"/>
      <c r="S9723" s="404"/>
      <c r="T9723" s="404"/>
    </row>
    <row r="9724" spans="12:20" ht="16.8">
      <c r="L9724" s="404"/>
      <c r="M9724" s="404"/>
      <c r="N9724" s="404"/>
      <c r="O9724" s="404"/>
      <c r="P9724" s="404"/>
      <c r="Q9724" s="404"/>
      <c r="R9724" s="404"/>
      <c r="S9724" s="404"/>
      <c r="T9724" s="404"/>
    </row>
    <row r="9725" spans="12:20" ht="16.8">
      <c r="L9725" s="404"/>
      <c r="M9725" s="404"/>
      <c r="N9725" s="404"/>
      <c r="O9725" s="404"/>
      <c r="P9725" s="404"/>
      <c r="Q9725" s="404"/>
      <c r="R9725" s="404"/>
      <c r="S9725" s="404"/>
      <c r="T9725" s="404"/>
    </row>
    <row r="9726" spans="12:20" ht="16.8">
      <c r="L9726" s="404"/>
      <c r="M9726" s="404"/>
      <c r="N9726" s="404"/>
      <c r="O9726" s="404"/>
      <c r="P9726" s="404"/>
      <c r="Q9726" s="404"/>
      <c r="R9726" s="404"/>
      <c r="S9726" s="404"/>
      <c r="T9726" s="404"/>
    </row>
    <row r="9727" spans="12:20" ht="16.8">
      <c r="L9727" s="404"/>
      <c r="M9727" s="404"/>
      <c r="N9727" s="404"/>
      <c r="O9727" s="404"/>
      <c r="P9727" s="404"/>
      <c r="Q9727" s="404"/>
      <c r="R9727" s="404"/>
      <c r="S9727" s="404"/>
      <c r="T9727" s="404"/>
    </row>
    <row r="9728" spans="12:20" ht="16.8">
      <c r="L9728" s="404"/>
      <c r="M9728" s="404"/>
      <c r="N9728" s="404"/>
      <c r="O9728" s="404"/>
      <c r="P9728" s="404"/>
      <c r="Q9728" s="404"/>
      <c r="R9728" s="404"/>
      <c r="S9728" s="404"/>
      <c r="T9728" s="404"/>
    </row>
    <row r="9729" spans="12:20" ht="16.8">
      <c r="L9729" s="404"/>
      <c r="M9729" s="404"/>
      <c r="N9729" s="404"/>
      <c r="O9729" s="404"/>
      <c r="P9729" s="404"/>
      <c r="Q9729" s="404"/>
      <c r="R9729" s="404"/>
      <c r="S9729" s="404"/>
      <c r="T9729" s="404"/>
    </row>
    <row r="9730" spans="12:20" ht="16.8">
      <c r="L9730" s="404"/>
      <c r="M9730" s="404"/>
      <c r="N9730" s="404"/>
      <c r="O9730" s="404"/>
      <c r="P9730" s="404"/>
      <c r="Q9730" s="404"/>
      <c r="R9730" s="404"/>
      <c r="S9730" s="404"/>
      <c r="T9730" s="404"/>
    </row>
    <row r="9731" spans="12:20" ht="16.8">
      <c r="L9731" s="404"/>
      <c r="M9731" s="404"/>
      <c r="N9731" s="404"/>
      <c r="O9731" s="404"/>
      <c r="P9731" s="404"/>
      <c r="Q9731" s="404"/>
      <c r="R9731" s="404"/>
      <c r="S9731" s="404"/>
      <c r="T9731" s="404"/>
    </row>
    <row r="9732" spans="12:20" ht="16.8">
      <c r="L9732" s="404"/>
      <c r="M9732" s="404"/>
      <c r="N9732" s="404"/>
      <c r="O9732" s="404"/>
      <c r="P9732" s="404"/>
      <c r="Q9732" s="404"/>
      <c r="R9732" s="404"/>
      <c r="S9732" s="404"/>
      <c r="T9732" s="404"/>
    </row>
    <row r="9733" spans="12:20" ht="16.8">
      <c r="L9733" s="404"/>
      <c r="M9733" s="404"/>
      <c r="N9733" s="404"/>
      <c r="O9733" s="404"/>
      <c r="P9733" s="404"/>
      <c r="Q9733" s="404"/>
      <c r="R9733" s="404"/>
      <c r="S9733" s="404"/>
      <c r="T9733" s="404"/>
    </row>
    <row r="9734" spans="12:20" ht="16.8">
      <c r="L9734" s="404"/>
      <c r="M9734" s="404"/>
      <c r="N9734" s="404"/>
      <c r="O9734" s="404"/>
      <c r="P9734" s="404"/>
      <c r="Q9734" s="404"/>
      <c r="R9734" s="404"/>
      <c r="S9734" s="404"/>
      <c r="T9734" s="404"/>
    </row>
    <row r="9735" spans="12:20" ht="16.8">
      <c r="L9735" s="404"/>
      <c r="M9735" s="404"/>
      <c r="N9735" s="404"/>
      <c r="O9735" s="404"/>
      <c r="P9735" s="404"/>
      <c r="Q9735" s="404"/>
      <c r="R9735" s="404"/>
      <c r="S9735" s="404"/>
      <c r="T9735" s="404"/>
    </row>
    <row r="9736" spans="12:20" ht="16.8">
      <c r="L9736" s="404"/>
      <c r="M9736" s="404"/>
      <c r="N9736" s="404"/>
      <c r="O9736" s="404"/>
      <c r="P9736" s="404"/>
      <c r="Q9736" s="404"/>
      <c r="R9736" s="404"/>
      <c r="S9736" s="404"/>
      <c r="T9736" s="404"/>
    </row>
    <row r="9737" spans="12:20" ht="16.8">
      <c r="L9737" s="404"/>
      <c r="M9737" s="404"/>
      <c r="N9737" s="404"/>
      <c r="O9737" s="404"/>
      <c r="P9737" s="404"/>
      <c r="Q9737" s="404"/>
      <c r="R9737" s="404"/>
      <c r="S9737" s="404"/>
      <c r="T9737" s="404"/>
    </row>
    <row r="9738" spans="12:20" ht="16.8">
      <c r="L9738" s="404"/>
      <c r="M9738" s="404"/>
      <c r="N9738" s="404"/>
      <c r="O9738" s="404"/>
      <c r="P9738" s="404"/>
      <c r="Q9738" s="404"/>
      <c r="R9738" s="404"/>
      <c r="S9738" s="404"/>
      <c r="T9738" s="404"/>
    </row>
    <row r="9739" spans="12:20" ht="16.8">
      <c r="L9739" s="404"/>
      <c r="M9739" s="404"/>
      <c r="N9739" s="404"/>
      <c r="O9739" s="404"/>
      <c r="P9739" s="404"/>
      <c r="Q9739" s="404"/>
      <c r="R9739" s="404"/>
      <c r="S9739" s="404"/>
      <c r="T9739" s="404"/>
    </row>
    <row r="9740" spans="12:20" ht="16.8">
      <c r="L9740" s="404"/>
      <c r="M9740" s="404"/>
      <c r="N9740" s="404"/>
      <c r="O9740" s="404"/>
      <c r="P9740" s="404"/>
      <c r="Q9740" s="404"/>
      <c r="R9740" s="404"/>
      <c r="S9740" s="404"/>
      <c r="T9740" s="404"/>
    </row>
    <row r="9741" spans="12:20" ht="16.8">
      <c r="L9741" s="404"/>
      <c r="M9741" s="404"/>
      <c r="N9741" s="404"/>
      <c r="O9741" s="404"/>
      <c r="P9741" s="404"/>
      <c r="Q9741" s="404"/>
      <c r="R9741" s="404"/>
      <c r="S9741" s="404"/>
      <c r="T9741" s="404"/>
    </row>
    <row r="9742" spans="12:20" ht="16.8">
      <c r="L9742" s="404"/>
      <c r="M9742" s="404"/>
      <c r="N9742" s="404"/>
      <c r="O9742" s="404"/>
      <c r="P9742" s="404"/>
      <c r="Q9742" s="404"/>
      <c r="R9742" s="404"/>
      <c r="S9742" s="404"/>
      <c r="T9742" s="404"/>
    </row>
    <row r="9743" spans="12:20" ht="16.8">
      <c r="L9743" s="404"/>
      <c r="M9743" s="404"/>
      <c r="N9743" s="404"/>
      <c r="O9743" s="404"/>
      <c r="P9743" s="404"/>
      <c r="Q9743" s="404"/>
      <c r="R9743" s="404"/>
      <c r="S9743" s="404"/>
      <c r="T9743" s="404"/>
    </row>
    <row r="9744" spans="12:20" ht="16.8">
      <c r="L9744" s="404"/>
      <c r="M9744" s="404"/>
      <c r="N9744" s="404"/>
      <c r="O9744" s="404"/>
      <c r="P9744" s="404"/>
      <c r="Q9744" s="404"/>
      <c r="R9744" s="404"/>
      <c r="S9744" s="404"/>
      <c r="T9744" s="404"/>
    </row>
    <row r="9745" spans="12:20" ht="16.8">
      <c r="L9745" s="404"/>
      <c r="M9745" s="404"/>
      <c r="N9745" s="404"/>
      <c r="O9745" s="404"/>
      <c r="P9745" s="404"/>
      <c r="Q9745" s="404"/>
      <c r="R9745" s="404"/>
      <c r="S9745" s="404"/>
      <c r="T9745" s="404"/>
    </row>
    <row r="9746" spans="12:20" ht="16.8">
      <c r="L9746" s="404"/>
      <c r="M9746" s="404"/>
      <c r="N9746" s="404"/>
      <c r="O9746" s="404"/>
      <c r="P9746" s="404"/>
      <c r="Q9746" s="404"/>
      <c r="R9746" s="404"/>
      <c r="S9746" s="404"/>
      <c r="T9746" s="404"/>
    </row>
    <row r="9747" spans="12:20" ht="16.8">
      <c r="L9747" s="404"/>
      <c r="M9747" s="404"/>
      <c r="N9747" s="404"/>
      <c r="O9747" s="404"/>
      <c r="P9747" s="404"/>
      <c r="Q9747" s="404"/>
      <c r="R9747" s="404"/>
      <c r="S9747" s="404"/>
      <c r="T9747" s="404"/>
    </row>
    <row r="9748" spans="12:20" ht="16.8">
      <c r="L9748" s="404"/>
      <c r="M9748" s="404"/>
      <c r="N9748" s="404"/>
      <c r="O9748" s="404"/>
      <c r="P9748" s="404"/>
      <c r="Q9748" s="404"/>
      <c r="R9748" s="404"/>
      <c r="S9748" s="404"/>
      <c r="T9748" s="404"/>
    </row>
    <row r="9749" spans="12:20" ht="16.8">
      <c r="L9749" s="404"/>
      <c r="M9749" s="404"/>
      <c r="N9749" s="404"/>
      <c r="O9749" s="404"/>
      <c r="P9749" s="404"/>
      <c r="Q9749" s="404"/>
      <c r="R9749" s="404"/>
      <c r="S9749" s="404"/>
      <c r="T9749" s="404"/>
    </row>
    <row r="9750" spans="12:20" ht="16.8">
      <c r="L9750" s="404"/>
      <c r="M9750" s="404"/>
      <c r="N9750" s="404"/>
      <c r="O9750" s="404"/>
      <c r="P9750" s="404"/>
      <c r="Q9750" s="404"/>
      <c r="R9750" s="404"/>
      <c r="S9750" s="404"/>
      <c r="T9750" s="404"/>
    </row>
    <row r="9751" spans="12:20" ht="16.8">
      <c r="L9751" s="404"/>
      <c r="M9751" s="404"/>
      <c r="N9751" s="404"/>
      <c r="O9751" s="404"/>
      <c r="P9751" s="404"/>
      <c r="Q9751" s="404"/>
      <c r="R9751" s="404"/>
      <c r="S9751" s="404"/>
      <c r="T9751" s="404"/>
    </row>
    <row r="9752" spans="12:20" ht="16.8">
      <c r="L9752" s="404"/>
      <c r="M9752" s="404"/>
      <c r="N9752" s="404"/>
      <c r="O9752" s="404"/>
      <c r="P9752" s="404"/>
      <c r="Q9752" s="404"/>
      <c r="R9752" s="404"/>
      <c r="S9752" s="404"/>
      <c r="T9752" s="404"/>
    </row>
    <row r="9753" spans="12:20" ht="16.8">
      <c r="L9753" s="404"/>
      <c r="M9753" s="404"/>
      <c r="N9753" s="404"/>
      <c r="O9753" s="404"/>
      <c r="P9753" s="404"/>
      <c r="Q9753" s="404"/>
      <c r="R9753" s="404"/>
      <c r="S9753" s="404"/>
      <c r="T9753" s="404"/>
    </row>
    <row r="9754" spans="12:20" ht="16.8">
      <c r="L9754" s="404"/>
      <c r="M9754" s="404"/>
      <c r="N9754" s="404"/>
      <c r="O9754" s="404"/>
      <c r="P9754" s="404"/>
      <c r="Q9754" s="404"/>
      <c r="R9754" s="404"/>
      <c r="S9754" s="404"/>
      <c r="T9754" s="404"/>
    </row>
    <row r="9755" spans="12:20" ht="16.8">
      <c r="L9755" s="404"/>
      <c r="M9755" s="404"/>
      <c r="N9755" s="404"/>
      <c r="O9755" s="404"/>
      <c r="P9755" s="404"/>
      <c r="Q9755" s="404"/>
      <c r="R9755" s="404"/>
      <c r="S9755" s="404"/>
      <c r="T9755" s="404"/>
    </row>
    <row r="9756" spans="12:20" ht="16.8">
      <c r="L9756" s="404"/>
      <c r="M9756" s="404"/>
      <c r="N9756" s="404"/>
      <c r="O9756" s="404"/>
      <c r="P9756" s="404"/>
      <c r="Q9756" s="404"/>
      <c r="R9756" s="404"/>
      <c r="S9756" s="404"/>
      <c r="T9756" s="404"/>
    </row>
    <row r="9757" spans="12:20" ht="16.8">
      <c r="L9757" s="404"/>
      <c r="M9757" s="404"/>
      <c r="N9757" s="404"/>
      <c r="O9757" s="404"/>
      <c r="P9757" s="404"/>
      <c r="Q9757" s="404"/>
      <c r="R9757" s="404"/>
      <c r="S9757" s="404"/>
      <c r="T9757" s="404"/>
    </row>
    <row r="9758" spans="12:20" ht="16.8">
      <c r="L9758" s="404"/>
      <c r="M9758" s="404"/>
      <c r="N9758" s="404"/>
      <c r="O9758" s="404"/>
      <c r="P9758" s="404"/>
      <c r="Q9758" s="404"/>
      <c r="R9758" s="404"/>
      <c r="S9758" s="404"/>
      <c r="T9758" s="404"/>
    </row>
    <row r="9759" spans="12:20" ht="16.8">
      <c r="L9759" s="404"/>
      <c r="M9759" s="404"/>
      <c r="N9759" s="404"/>
      <c r="O9759" s="404"/>
      <c r="P9759" s="404"/>
      <c r="Q9759" s="404"/>
      <c r="R9759" s="404"/>
      <c r="S9759" s="404"/>
      <c r="T9759" s="404"/>
    </row>
    <row r="9760" spans="12:20" ht="16.8">
      <c r="L9760" s="404"/>
      <c r="M9760" s="404"/>
      <c r="N9760" s="404"/>
      <c r="O9760" s="404"/>
      <c r="P9760" s="404"/>
      <c r="Q9760" s="404"/>
      <c r="R9760" s="404"/>
      <c r="S9760" s="404"/>
      <c r="T9760" s="404"/>
    </row>
    <row r="9761" spans="12:20" ht="16.8">
      <c r="L9761" s="404"/>
      <c r="M9761" s="404"/>
      <c r="N9761" s="404"/>
      <c r="O9761" s="404"/>
      <c r="P9761" s="404"/>
      <c r="Q9761" s="404"/>
      <c r="R9761" s="404"/>
      <c r="S9761" s="404"/>
      <c r="T9761" s="404"/>
    </row>
    <row r="9762" spans="12:20" ht="16.8">
      <c r="L9762" s="404"/>
      <c r="M9762" s="404"/>
      <c r="N9762" s="404"/>
      <c r="O9762" s="404"/>
      <c r="P9762" s="404"/>
      <c r="Q9762" s="404"/>
      <c r="R9762" s="404"/>
      <c r="S9762" s="404"/>
      <c r="T9762" s="404"/>
    </row>
    <row r="9763" spans="12:20" ht="16.8">
      <c r="L9763" s="404"/>
      <c r="M9763" s="404"/>
      <c r="N9763" s="404"/>
      <c r="O9763" s="404"/>
      <c r="P9763" s="404"/>
      <c r="Q9763" s="404"/>
      <c r="R9763" s="404"/>
      <c r="S9763" s="404"/>
      <c r="T9763" s="404"/>
    </row>
    <row r="9764" spans="12:20" ht="16.8">
      <c r="L9764" s="404"/>
      <c r="M9764" s="404"/>
      <c r="N9764" s="404"/>
      <c r="O9764" s="404"/>
      <c r="P9764" s="404"/>
      <c r="Q9764" s="404"/>
      <c r="R9764" s="404"/>
      <c r="S9764" s="404"/>
      <c r="T9764" s="404"/>
    </row>
    <row r="9765" spans="12:20" ht="16.8">
      <c r="L9765" s="404"/>
      <c r="M9765" s="404"/>
      <c r="N9765" s="404"/>
      <c r="O9765" s="404"/>
      <c r="P9765" s="404"/>
      <c r="Q9765" s="404"/>
      <c r="R9765" s="404"/>
      <c r="S9765" s="404"/>
      <c r="T9765" s="404"/>
    </row>
    <row r="9766" spans="12:20" ht="16.8">
      <c r="L9766" s="404"/>
      <c r="M9766" s="404"/>
      <c r="N9766" s="404"/>
      <c r="O9766" s="404"/>
      <c r="P9766" s="404"/>
      <c r="Q9766" s="404"/>
      <c r="R9766" s="404"/>
      <c r="S9766" s="404"/>
      <c r="T9766" s="404"/>
    </row>
    <row r="9767" spans="12:20" ht="16.8">
      <c r="L9767" s="404"/>
      <c r="M9767" s="404"/>
      <c r="N9767" s="404"/>
      <c r="O9767" s="404"/>
      <c r="P9767" s="404"/>
      <c r="Q9767" s="404"/>
      <c r="R9767" s="404"/>
      <c r="S9767" s="404"/>
      <c r="T9767" s="404"/>
    </row>
    <row r="9768" spans="12:20" ht="16.8">
      <c r="L9768" s="404"/>
      <c r="M9768" s="404"/>
      <c r="N9768" s="404"/>
      <c r="O9768" s="404"/>
      <c r="P9768" s="404"/>
      <c r="Q9768" s="404"/>
      <c r="R9768" s="404"/>
      <c r="S9768" s="404"/>
      <c r="T9768" s="404"/>
    </row>
    <row r="9769" spans="12:20" ht="16.8">
      <c r="L9769" s="404"/>
      <c r="M9769" s="404"/>
      <c r="N9769" s="404"/>
      <c r="O9769" s="404"/>
      <c r="P9769" s="404"/>
      <c r="Q9769" s="404"/>
      <c r="R9769" s="404"/>
      <c r="S9769" s="404"/>
      <c r="T9769" s="404"/>
    </row>
    <row r="9770" spans="12:20" ht="16.8">
      <c r="L9770" s="404"/>
      <c r="M9770" s="404"/>
      <c r="N9770" s="404"/>
      <c r="O9770" s="404"/>
      <c r="P9770" s="404"/>
      <c r="Q9770" s="404"/>
      <c r="R9770" s="404"/>
      <c r="S9770" s="404"/>
      <c r="T9770" s="404"/>
    </row>
    <row r="9771" spans="12:20" ht="16.8">
      <c r="L9771" s="404"/>
      <c r="M9771" s="404"/>
      <c r="N9771" s="404"/>
      <c r="O9771" s="404"/>
      <c r="P9771" s="404"/>
      <c r="Q9771" s="404"/>
      <c r="R9771" s="404"/>
      <c r="S9771" s="404"/>
      <c r="T9771" s="404"/>
    </row>
    <row r="9772" spans="12:20" ht="16.8">
      <c r="L9772" s="404"/>
      <c r="M9772" s="404"/>
      <c r="N9772" s="404"/>
      <c r="O9772" s="404"/>
      <c r="P9772" s="404"/>
      <c r="Q9772" s="404"/>
      <c r="R9772" s="404"/>
      <c r="S9772" s="404"/>
      <c r="T9772" s="404"/>
    </row>
    <row r="9773" spans="12:20" ht="16.8">
      <c r="L9773" s="404"/>
      <c r="M9773" s="404"/>
      <c r="N9773" s="404"/>
      <c r="O9773" s="404"/>
      <c r="P9773" s="404"/>
      <c r="Q9773" s="404"/>
      <c r="R9773" s="404"/>
      <c r="S9773" s="404"/>
      <c r="T9773" s="404"/>
    </row>
    <row r="9774" spans="12:20" ht="16.8">
      <c r="L9774" s="404"/>
      <c r="M9774" s="404"/>
      <c r="N9774" s="404"/>
      <c r="O9774" s="404"/>
      <c r="P9774" s="404"/>
      <c r="Q9774" s="404"/>
      <c r="R9774" s="404"/>
      <c r="S9774" s="404"/>
      <c r="T9774" s="404"/>
    </row>
    <row r="9775" spans="12:20" ht="16.8">
      <c r="L9775" s="404"/>
      <c r="M9775" s="404"/>
      <c r="N9775" s="404"/>
      <c r="O9775" s="404"/>
      <c r="P9775" s="404"/>
      <c r="Q9775" s="404"/>
      <c r="R9775" s="404"/>
      <c r="S9775" s="404"/>
      <c r="T9775" s="404"/>
    </row>
    <row r="9776" spans="12:20" ht="16.8">
      <c r="L9776" s="404"/>
      <c r="M9776" s="404"/>
      <c r="N9776" s="404"/>
      <c r="O9776" s="404"/>
      <c r="P9776" s="404"/>
      <c r="Q9776" s="404"/>
      <c r="R9776" s="404"/>
      <c r="S9776" s="404"/>
      <c r="T9776" s="404"/>
    </row>
    <row r="9777" spans="12:20" ht="16.8">
      <c r="L9777" s="404"/>
      <c r="M9777" s="404"/>
      <c r="N9777" s="404"/>
      <c r="O9777" s="404"/>
      <c r="P9777" s="404"/>
      <c r="Q9777" s="404"/>
      <c r="R9777" s="404"/>
      <c r="S9777" s="404"/>
      <c r="T9777" s="404"/>
    </row>
    <row r="9778" spans="12:20" ht="16.8">
      <c r="L9778" s="404"/>
      <c r="M9778" s="404"/>
      <c r="N9778" s="404"/>
      <c r="O9778" s="404"/>
      <c r="P9778" s="404"/>
      <c r="Q9778" s="404"/>
      <c r="R9778" s="404"/>
      <c r="S9778" s="404"/>
      <c r="T9778" s="404"/>
    </row>
    <row r="9779" spans="12:20" ht="16.8">
      <c r="L9779" s="404"/>
      <c r="M9779" s="404"/>
      <c r="N9779" s="404"/>
      <c r="O9779" s="404"/>
      <c r="P9779" s="404"/>
      <c r="Q9779" s="404"/>
      <c r="R9779" s="404"/>
      <c r="S9779" s="404"/>
      <c r="T9779" s="404"/>
    </row>
    <row r="9780" spans="12:20" ht="16.8">
      <c r="L9780" s="404"/>
      <c r="M9780" s="404"/>
      <c r="N9780" s="404"/>
      <c r="O9780" s="404"/>
      <c r="P9780" s="404"/>
      <c r="Q9780" s="404"/>
      <c r="R9780" s="404"/>
      <c r="S9780" s="404"/>
      <c r="T9780" s="404"/>
    </row>
    <row r="9781" spans="12:20" ht="16.8">
      <c r="L9781" s="404"/>
      <c r="M9781" s="404"/>
      <c r="N9781" s="404"/>
      <c r="O9781" s="404"/>
      <c r="P9781" s="404"/>
      <c r="Q9781" s="404"/>
      <c r="R9781" s="404"/>
      <c r="S9781" s="404"/>
      <c r="T9781" s="404"/>
    </row>
    <row r="9782" spans="12:20" ht="16.8">
      <c r="L9782" s="404"/>
      <c r="M9782" s="404"/>
      <c r="N9782" s="404"/>
      <c r="O9782" s="404"/>
      <c r="P9782" s="404"/>
      <c r="Q9782" s="404"/>
      <c r="R9782" s="404"/>
      <c r="S9782" s="404"/>
      <c r="T9782" s="404"/>
    </row>
    <row r="9783" spans="12:20" ht="16.8">
      <c r="L9783" s="404"/>
      <c r="M9783" s="404"/>
      <c r="N9783" s="404"/>
      <c r="O9783" s="404"/>
      <c r="P9783" s="404"/>
      <c r="Q9783" s="404"/>
      <c r="R9783" s="404"/>
      <c r="S9783" s="404"/>
      <c r="T9783" s="404"/>
    </row>
    <row r="9784" spans="12:20" ht="16.8">
      <c r="L9784" s="404"/>
      <c r="M9784" s="404"/>
      <c r="N9784" s="404"/>
      <c r="O9784" s="404"/>
      <c r="P9784" s="404"/>
      <c r="Q9784" s="404"/>
      <c r="R9784" s="404"/>
      <c r="S9784" s="404"/>
      <c r="T9784" s="404"/>
    </row>
    <row r="9785" spans="12:20" ht="16.8">
      <c r="L9785" s="404"/>
      <c r="M9785" s="404"/>
      <c r="N9785" s="404"/>
      <c r="O9785" s="404"/>
      <c r="P9785" s="404"/>
      <c r="Q9785" s="404"/>
      <c r="R9785" s="404"/>
      <c r="S9785" s="404"/>
      <c r="T9785" s="404"/>
    </row>
    <row r="9786" spans="12:20" ht="16.8">
      <c r="L9786" s="404"/>
      <c r="M9786" s="404"/>
      <c r="N9786" s="404"/>
      <c r="O9786" s="404"/>
      <c r="P9786" s="404"/>
      <c r="Q9786" s="404"/>
      <c r="R9786" s="404"/>
      <c r="S9786" s="404"/>
      <c r="T9786" s="404"/>
    </row>
    <row r="9787" spans="12:20" ht="16.8">
      <c r="L9787" s="404"/>
      <c r="M9787" s="404"/>
      <c r="N9787" s="404"/>
      <c r="O9787" s="404"/>
      <c r="P9787" s="404"/>
      <c r="Q9787" s="404"/>
      <c r="R9787" s="404"/>
      <c r="S9787" s="404"/>
      <c r="T9787" s="404"/>
    </row>
    <row r="9788" spans="12:20" ht="16.8">
      <c r="L9788" s="404"/>
      <c r="M9788" s="404"/>
      <c r="N9788" s="404"/>
      <c r="O9788" s="404"/>
      <c r="P9788" s="404"/>
      <c r="Q9788" s="404"/>
      <c r="R9788" s="404"/>
      <c r="S9788" s="404"/>
      <c r="T9788" s="404"/>
    </row>
    <row r="9789" spans="12:20" ht="16.8">
      <c r="L9789" s="404"/>
      <c r="M9789" s="404"/>
      <c r="N9789" s="404"/>
      <c r="O9789" s="404"/>
      <c r="P9789" s="404"/>
      <c r="Q9789" s="404"/>
      <c r="R9789" s="404"/>
      <c r="S9789" s="404"/>
      <c r="T9789" s="404"/>
    </row>
    <row r="9790" spans="12:20" ht="16.8">
      <c r="L9790" s="404"/>
      <c r="M9790" s="404"/>
      <c r="N9790" s="404"/>
      <c r="O9790" s="404"/>
      <c r="P9790" s="404"/>
      <c r="Q9790" s="404"/>
      <c r="R9790" s="404"/>
      <c r="S9790" s="404"/>
      <c r="T9790" s="404"/>
    </row>
    <row r="9791" spans="12:20" ht="16.8">
      <c r="L9791" s="404"/>
      <c r="M9791" s="404"/>
      <c r="N9791" s="404"/>
      <c r="O9791" s="404"/>
      <c r="P9791" s="404"/>
      <c r="Q9791" s="404"/>
      <c r="R9791" s="404"/>
      <c r="S9791" s="404"/>
      <c r="T9791" s="404"/>
    </row>
    <row r="9792" spans="12:20" ht="16.8">
      <c r="L9792" s="404"/>
      <c r="M9792" s="404"/>
      <c r="N9792" s="404"/>
      <c r="O9792" s="404"/>
      <c r="P9792" s="404"/>
      <c r="Q9792" s="404"/>
      <c r="R9792" s="404"/>
      <c r="S9792" s="404"/>
      <c r="T9792" s="404"/>
    </row>
    <row r="9793" spans="12:20" ht="16.8">
      <c r="L9793" s="404"/>
      <c r="M9793" s="404"/>
      <c r="N9793" s="404"/>
      <c r="O9793" s="404"/>
      <c r="P9793" s="404"/>
      <c r="Q9793" s="404"/>
      <c r="R9793" s="404"/>
      <c r="S9793" s="404"/>
      <c r="T9793" s="404"/>
    </row>
    <row r="9794" spans="12:20" ht="16.8">
      <c r="L9794" s="404"/>
      <c r="M9794" s="404"/>
      <c r="N9794" s="404"/>
      <c r="O9794" s="404"/>
      <c r="P9794" s="404"/>
      <c r="Q9794" s="404"/>
      <c r="R9794" s="404"/>
      <c r="S9794" s="404"/>
      <c r="T9794" s="404"/>
    </row>
    <row r="9795" spans="12:20" ht="16.8">
      <c r="L9795" s="404"/>
      <c r="M9795" s="404"/>
      <c r="N9795" s="404"/>
      <c r="O9795" s="404"/>
      <c r="P9795" s="404"/>
      <c r="Q9795" s="404"/>
      <c r="R9795" s="404"/>
      <c r="S9795" s="404"/>
      <c r="T9795" s="404"/>
    </row>
    <row r="9796" spans="12:20" ht="16.8">
      <c r="L9796" s="404"/>
      <c r="M9796" s="404"/>
      <c r="N9796" s="404"/>
      <c r="O9796" s="404"/>
      <c r="P9796" s="404"/>
      <c r="Q9796" s="404"/>
      <c r="R9796" s="404"/>
      <c r="S9796" s="404"/>
      <c r="T9796" s="404"/>
    </row>
    <row r="9797" spans="12:20" ht="16.8">
      <c r="L9797" s="404"/>
      <c r="M9797" s="404"/>
      <c r="N9797" s="404"/>
      <c r="O9797" s="404"/>
      <c r="P9797" s="404"/>
      <c r="Q9797" s="404"/>
      <c r="R9797" s="404"/>
      <c r="S9797" s="404"/>
      <c r="T9797" s="404"/>
    </row>
    <row r="9798" spans="12:20" ht="16.8">
      <c r="L9798" s="404"/>
      <c r="M9798" s="404"/>
      <c r="N9798" s="404"/>
      <c r="O9798" s="404"/>
      <c r="P9798" s="404"/>
      <c r="Q9798" s="404"/>
      <c r="R9798" s="404"/>
      <c r="S9798" s="404"/>
      <c r="T9798" s="404"/>
    </row>
    <row r="9799" spans="12:20" ht="16.8">
      <c r="L9799" s="404"/>
      <c r="M9799" s="404"/>
      <c r="N9799" s="404"/>
      <c r="O9799" s="404"/>
      <c r="P9799" s="404"/>
      <c r="Q9799" s="404"/>
      <c r="R9799" s="404"/>
      <c r="S9799" s="404"/>
      <c r="T9799" s="404"/>
    </row>
    <row r="9800" spans="12:20" ht="16.8">
      <c r="L9800" s="404"/>
      <c r="M9800" s="404"/>
      <c r="N9800" s="404"/>
      <c r="O9800" s="404"/>
      <c r="P9800" s="404"/>
      <c r="Q9800" s="404"/>
      <c r="R9800" s="404"/>
      <c r="S9800" s="404"/>
      <c r="T9800" s="404"/>
    </row>
    <row r="9801" spans="12:20" ht="16.8">
      <c r="L9801" s="404"/>
      <c r="M9801" s="404"/>
      <c r="N9801" s="404"/>
      <c r="O9801" s="404"/>
      <c r="P9801" s="404"/>
      <c r="Q9801" s="404"/>
      <c r="R9801" s="404"/>
      <c r="S9801" s="404"/>
      <c r="T9801" s="404"/>
    </row>
    <row r="9802" spans="12:20" ht="16.8">
      <c r="L9802" s="404"/>
      <c r="M9802" s="404"/>
      <c r="N9802" s="404"/>
      <c r="O9802" s="404"/>
      <c r="P9802" s="404"/>
      <c r="Q9802" s="404"/>
      <c r="R9802" s="404"/>
      <c r="S9802" s="404"/>
      <c r="T9802" s="404"/>
    </row>
    <row r="9803" spans="12:20" ht="16.8">
      <c r="L9803" s="404"/>
      <c r="M9803" s="404"/>
      <c r="N9803" s="404"/>
      <c r="O9803" s="404"/>
      <c r="P9803" s="404"/>
      <c r="Q9803" s="404"/>
      <c r="R9803" s="404"/>
      <c r="S9803" s="404"/>
      <c r="T9803" s="404"/>
    </row>
    <row r="9804" spans="12:20" ht="16.8">
      <c r="L9804" s="404"/>
      <c r="M9804" s="404"/>
      <c r="N9804" s="404"/>
      <c r="O9804" s="404"/>
      <c r="P9804" s="404"/>
      <c r="Q9804" s="404"/>
      <c r="R9804" s="404"/>
      <c r="S9804" s="404"/>
      <c r="T9804" s="404"/>
    </row>
    <row r="9805" spans="12:20" ht="16.8">
      <c r="L9805" s="404"/>
      <c r="M9805" s="404"/>
      <c r="N9805" s="404"/>
      <c r="O9805" s="404"/>
      <c r="P9805" s="404"/>
      <c r="Q9805" s="404"/>
      <c r="R9805" s="404"/>
      <c r="S9805" s="404"/>
      <c r="T9805" s="404"/>
    </row>
    <row r="9806" spans="12:20" ht="16.8">
      <c r="L9806" s="404"/>
      <c r="M9806" s="404"/>
      <c r="N9806" s="404"/>
      <c r="O9806" s="404"/>
      <c r="P9806" s="404"/>
      <c r="Q9806" s="404"/>
      <c r="R9806" s="404"/>
      <c r="S9806" s="404"/>
      <c r="T9806" s="404"/>
    </row>
    <row r="9807" spans="12:20" ht="16.8">
      <c r="L9807" s="404"/>
      <c r="M9807" s="404"/>
      <c r="N9807" s="404"/>
      <c r="O9807" s="404"/>
      <c r="P9807" s="404"/>
      <c r="Q9807" s="404"/>
      <c r="R9807" s="404"/>
      <c r="S9807" s="404"/>
      <c r="T9807" s="404"/>
    </row>
    <row r="9808" spans="12:20" ht="16.8">
      <c r="L9808" s="404"/>
      <c r="M9808" s="404"/>
      <c r="N9808" s="404"/>
      <c r="O9808" s="404"/>
      <c r="P9808" s="404"/>
      <c r="Q9808" s="404"/>
      <c r="R9808" s="404"/>
      <c r="S9808" s="404"/>
      <c r="T9808" s="404"/>
    </row>
    <row r="9809" spans="12:20" ht="16.8">
      <c r="L9809" s="404"/>
      <c r="M9809" s="404"/>
      <c r="N9809" s="404"/>
      <c r="O9809" s="404"/>
      <c r="P9809" s="404"/>
      <c r="Q9809" s="404"/>
      <c r="R9809" s="404"/>
      <c r="S9809" s="404"/>
      <c r="T9809" s="404"/>
    </row>
    <row r="9810" spans="12:20" ht="16.8">
      <c r="L9810" s="404"/>
      <c r="M9810" s="404"/>
      <c r="N9810" s="404"/>
      <c r="O9810" s="404"/>
      <c r="P9810" s="404"/>
      <c r="Q9810" s="404"/>
      <c r="R9810" s="404"/>
      <c r="S9810" s="404"/>
      <c r="T9810" s="404"/>
    </row>
    <row r="9811" spans="12:20" ht="16.8">
      <c r="L9811" s="404"/>
      <c r="M9811" s="404"/>
      <c r="N9811" s="404"/>
      <c r="O9811" s="404"/>
      <c r="P9811" s="404"/>
      <c r="Q9811" s="404"/>
      <c r="R9811" s="404"/>
      <c r="S9811" s="404"/>
      <c r="T9811" s="404"/>
    </row>
    <row r="9812" spans="12:20" ht="16.8">
      <c r="L9812" s="404"/>
      <c r="M9812" s="404"/>
      <c r="N9812" s="404"/>
      <c r="O9812" s="404"/>
      <c r="P9812" s="404"/>
      <c r="Q9812" s="404"/>
      <c r="R9812" s="404"/>
      <c r="S9812" s="404"/>
      <c r="T9812" s="404"/>
    </row>
    <row r="9813" spans="12:20" ht="16.8">
      <c r="L9813" s="404"/>
      <c r="M9813" s="404"/>
      <c r="N9813" s="404"/>
      <c r="O9813" s="404"/>
      <c r="P9813" s="404"/>
      <c r="Q9813" s="404"/>
      <c r="R9813" s="404"/>
      <c r="S9813" s="404"/>
      <c r="T9813" s="404"/>
    </row>
    <row r="9814" spans="12:20" ht="16.8">
      <c r="L9814" s="404"/>
      <c r="M9814" s="404"/>
      <c r="N9814" s="404"/>
      <c r="O9814" s="404"/>
      <c r="P9814" s="404"/>
      <c r="Q9814" s="404"/>
      <c r="R9814" s="404"/>
      <c r="S9814" s="404"/>
      <c r="T9814" s="404"/>
    </row>
    <row r="9815" spans="12:20" ht="16.8">
      <c r="L9815" s="404"/>
      <c r="M9815" s="404"/>
      <c r="N9815" s="404"/>
      <c r="O9815" s="404"/>
      <c r="P9815" s="404"/>
      <c r="Q9815" s="404"/>
      <c r="R9815" s="404"/>
      <c r="S9815" s="404"/>
      <c r="T9815" s="404"/>
    </row>
    <row r="9816" spans="12:20" ht="16.8">
      <c r="L9816" s="404"/>
      <c r="M9816" s="404"/>
      <c r="N9816" s="404"/>
      <c r="O9816" s="404"/>
      <c r="P9816" s="404"/>
      <c r="Q9816" s="404"/>
      <c r="R9816" s="404"/>
      <c r="S9816" s="404"/>
      <c r="T9816" s="404"/>
    </row>
    <row r="9817" spans="12:20" ht="16.8">
      <c r="L9817" s="404"/>
      <c r="M9817" s="404"/>
      <c r="N9817" s="404"/>
      <c r="O9817" s="404"/>
      <c r="P9817" s="404"/>
      <c r="Q9817" s="404"/>
      <c r="R9817" s="404"/>
      <c r="S9817" s="404"/>
      <c r="T9817" s="404"/>
    </row>
    <row r="9818" spans="12:20" ht="16.8">
      <c r="L9818" s="404"/>
      <c r="M9818" s="404"/>
      <c r="N9818" s="404"/>
      <c r="O9818" s="404"/>
      <c r="P9818" s="404"/>
      <c r="Q9818" s="404"/>
      <c r="R9818" s="404"/>
      <c r="S9818" s="404"/>
      <c r="T9818" s="404"/>
    </row>
    <row r="9819" spans="12:20" ht="16.8">
      <c r="L9819" s="404"/>
      <c r="M9819" s="404"/>
      <c r="N9819" s="404"/>
      <c r="O9819" s="404"/>
      <c r="P9819" s="404"/>
      <c r="Q9819" s="404"/>
      <c r="R9819" s="404"/>
      <c r="S9819" s="404"/>
      <c r="T9819" s="404"/>
    </row>
    <row r="9820" spans="12:20" ht="16.8">
      <c r="L9820" s="404"/>
      <c r="M9820" s="404"/>
      <c r="N9820" s="404"/>
      <c r="O9820" s="404"/>
      <c r="P9820" s="404"/>
      <c r="Q9820" s="404"/>
      <c r="R9820" s="404"/>
      <c r="S9820" s="404"/>
      <c r="T9820" s="404"/>
    </row>
    <row r="9821" spans="12:20" ht="16.8">
      <c r="L9821" s="404"/>
      <c r="M9821" s="404"/>
      <c r="N9821" s="404"/>
      <c r="O9821" s="404"/>
      <c r="P9821" s="404"/>
      <c r="Q9821" s="404"/>
      <c r="R9821" s="404"/>
      <c r="S9821" s="404"/>
      <c r="T9821" s="404"/>
    </row>
    <row r="9822" spans="12:20" ht="16.8">
      <c r="L9822" s="404"/>
      <c r="M9822" s="404"/>
      <c r="N9822" s="404"/>
      <c r="O9822" s="404"/>
      <c r="P9822" s="404"/>
      <c r="Q9822" s="404"/>
      <c r="R9822" s="404"/>
      <c r="S9822" s="404"/>
      <c r="T9822" s="404"/>
    </row>
    <row r="9823" spans="12:20" ht="16.8">
      <c r="L9823" s="404"/>
      <c r="M9823" s="404"/>
      <c r="N9823" s="404"/>
      <c r="O9823" s="404"/>
      <c r="P9823" s="404"/>
      <c r="Q9823" s="404"/>
      <c r="R9823" s="404"/>
      <c r="S9823" s="404"/>
      <c r="T9823" s="404"/>
    </row>
    <row r="9824" spans="12:20" ht="16.8">
      <c r="L9824" s="404"/>
      <c r="M9824" s="404"/>
      <c r="N9824" s="404"/>
      <c r="O9824" s="404"/>
      <c r="P9824" s="404"/>
      <c r="Q9824" s="404"/>
      <c r="R9824" s="404"/>
      <c r="S9824" s="404"/>
      <c r="T9824" s="404"/>
    </row>
    <row r="9825" spans="12:20" ht="16.8">
      <c r="L9825" s="404"/>
      <c r="M9825" s="404"/>
      <c r="N9825" s="404"/>
      <c r="O9825" s="404"/>
      <c r="P9825" s="404"/>
      <c r="Q9825" s="404"/>
      <c r="R9825" s="404"/>
      <c r="S9825" s="404"/>
      <c r="T9825" s="404"/>
    </row>
    <row r="9826" spans="12:20" ht="16.8">
      <c r="L9826" s="404"/>
      <c r="M9826" s="404"/>
      <c r="N9826" s="404"/>
      <c r="O9826" s="404"/>
      <c r="P9826" s="404"/>
      <c r="Q9826" s="404"/>
      <c r="R9826" s="404"/>
      <c r="S9826" s="404"/>
      <c r="T9826" s="404"/>
    </row>
    <row r="9827" spans="12:20" ht="16.8">
      <c r="L9827" s="404"/>
      <c r="M9827" s="404"/>
      <c r="N9827" s="404"/>
      <c r="O9827" s="404"/>
      <c r="P9827" s="404"/>
      <c r="Q9827" s="404"/>
      <c r="R9827" s="404"/>
      <c r="S9827" s="404"/>
      <c r="T9827" s="404"/>
    </row>
    <row r="9828" spans="12:20" ht="16.8">
      <c r="L9828" s="404"/>
      <c r="M9828" s="404"/>
      <c r="N9828" s="404"/>
      <c r="O9828" s="404"/>
      <c r="P9828" s="404"/>
      <c r="Q9828" s="404"/>
      <c r="R9828" s="404"/>
      <c r="S9828" s="404"/>
      <c r="T9828" s="404"/>
    </row>
    <row r="9829" spans="12:20" ht="16.8">
      <c r="L9829" s="404"/>
      <c r="M9829" s="404"/>
      <c r="N9829" s="404"/>
      <c r="O9829" s="404"/>
      <c r="P9829" s="404"/>
      <c r="Q9829" s="404"/>
      <c r="R9829" s="404"/>
      <c r="S9829" s="404"/>
      <c r="T9829" s="404"/>
    </row>
    <row r="9830" spans="12:20" ht="16.8">
      <c r="L9830" s="404"/>
      <c r="M9830" s="404"/>
      <c r="N9830" s="404"/>
      <c r="O9830" s="404"/>
      <c r="P9830" s="404"/>
      <c r="Q9830" s="404"/>
      <c r="R9830" s="404"/>
      <c r="S9830" s="404"/>
      <c r="T9830" s="404"/>
    </row>
    <row r="9831" spans="12:20" ht="16.8">
      <c r="L9831" s="404"/>
      <c r="M9831" s="404"/>
      <c r="N9831" s="404"/>
      <c r="O9831" s="404"/>
      <c r="P9831" s="404"/>
      <c r="Q9831" s="404"/>
      <c r="R9831" s="404"/>
      <c r="S9831" s="404"/>
      <c r="T9831" s="404"/>
    </row>
    <row r="9832" spans="12:20" ht="16.8">
      <c r="L9832" s="404"/>
      <c r="M9832" s="404"/>
      <c r="N9832" s="404"/>
      <c r="O9832" s="404"/>
      <c r="P9832" s="404"/>
      <c r="Q9832" s="404"/>
      <c r="R9832" s="404"/>
      <c r="S9832" s="404"/>
      <c r="T9832" s="404"/>
    </row>
    <row r="9833" spans="12:20" ht="16.8">
      <c r="L9833" s="404"/>
      <c r="M9833" s="404"/>
      <c r="N9833" s="404"/>
      <c r="O9833" s="404"/>
      <c r="P9833" s="404"/>
      <c r="Q9833" s="404"/>
      <c r="R9833" s="404"/>
      <c r="S9833" s="404"/>
      <c r="T9833" s="404"/>
    </row>
    <row r="9834" spans="12:20" ht="16.8">
      <c r="L9834" s="404"/>
      <c r="M9834" s="404"/>
      <c r="N9834" s="404"/>
      <c r="O9834" s="404"/>
      <c r="P9834" s="404"/>
      <c r="Q9834" s="404"/>
      <c r="R9834" s="404"/>
      <c r="S9834" s="404"/>
      <c r="T9834" s="404"/>
    </row>
    <row r="9835" spans="12:20" ht="16.8">
      <c r="L9835" s="404"/>
      <c r="M9835" s="404"/>
      <c r="N9835" s="404"/>
      <c r="O9835" s="404"/>
      <c r="P9835" s="404"/>
      <c r="Q9835" s="404"/>
      <c r="R9835" s="404"/>
      <c r="S9835" s="404"/>
      <c r="T9835" s="404"/>
    </row>
    <row r="9836" spans="12:20" ht="16.8">
      <c r="L9836" s="404"/>
      <c r="M9836" s="404"/>
      <c r="N9836" s="404"/>
      <c r="O9836" s="404"/>
      <c r="P9836" s="404"/>
      <c r="Q9836" s="404"/>
      <c r="R9836" s="404"/>
      <c r="S9836" s="404"/>
      <c r="T9836" s="404"/>
    </row>
    <row r="9837" spans="12:20" ht="16.8">
      <c r="L9837" s="404"/>
      <c r="M9837" s="404"/>
      <c r="N9837" s="404"/>
      <c r="O9837" s="404"/>
      <c r="P9837" s="404"/>
      <c r="Q9837" s="404"/>
      <c r="R9837" s="404"/>
      <c r="S9837" s="404"/>
      <c r="T9837" s="404"/>
    </row>
    <row r="9838" spans="12:20" ht="16.8">
      <c r="L9838" s="404"/>
      <c r="M9838" s="404"/>
      <c r="N9838" s="404"/>
      <c r="O9838" s="404"/>
      <c r="P9838" s="404"/>
      <c r="Q9838" s="404"/>
      <c r="R9838" s="404"/>
      <c r="S9838" s="404"/>
      <c r="T9838" s="404"/>
    </row>
    <row r="9839" spans="12:20" ht="16.8">
      <c r="L9839" s="404"/>
      <c r="M9839" s="404"/>
      <c r="N9839" s="404"/>
      <c r="O9839" s="404"/>
      <c r="P9839" s="404"/>
      <c r="Q9839" s="404"/>
      <c r="R9839" s="404"/>
      <c r="S9839" s="404"/>
      <c r="T9839" s="404"/>
    </row>
    <row r="9840" spans="12:20" ht="16.8">
      <c r="L9840" s="404"/>
      <c r="M9840" s="404"/>
      <c r="N9840" s="404"/>
      <c r="O9840" s="404"/>
      <c r="P9840" s="404"/>
      <c r="Q9840" s="404"/>
      <c r="R9840" s="404"/>
      <c r="S9840" s="404"/>
      <c r="T9840" s="404"/>
    </row>
    <row r="9841" spans="12:20" ht="16.8">
      <c r="L9841" s="404"/>
      <c r="M9841" s="404"/>
      <c r="N9841" s="404"/>
      <c r="O9841" s="404"/>
      <c r="P9841" s="404"/>
      <c r="Q9841" s="404"/>
      <c r="R9841" s="404"/>
      <c r="S9841" s="404"/>
      <c r="T9841" s="404"/>
    </row>
    <row r="9842" spans="12:20" ht="16.8">
      <c r="L9842" s="404"/>
      <c r="M9842" s="404"/>
      <c r="N9842" s="404"/>
      <c r="O9842" s="404"/>
      <c r="P9842" s="404"/>
      <c r="Q9842" s="404"/>
      <c r="R9842" s="404"/>
      <c r="S9842" s="404"/>
      <c r="T9842" s="404"/>
    </row>
    <row r="9843" spans="12:20" ht="16.8">
      <c r="L9843" s="404"/>
      <c r="M9843" s="404"/>
      <c r="N9843" s="404"/>
      <c r="O9843" s="404"/>
      <c r="P9843" s="404"/>
      <c r="Q9843" s="404"/>
      <c r="R9843" s="404"/>
      <c r="S9843" s="404"/>
      <c r="T9843" s="404"/>
    </row>
    <row r="9844" spans="12:20" ht="16.8">
      <c r="L9844" s="404"/>
      <c r="M9844" s="404"/>
      <c r="N9844" s="404"/>
      <c r="O9844" s="404"/>
      <c r="P9844" s="404"/>
      <c r="Q9844" s="404"/>
      <c r="R9844" s="404"/>
      <c r="S9844" s="404"/>
      <c r="T9844" s="404"/>
    </row>
    <row r="9845" spans="12:20" ht="16.8">
      <c r="L9845" s="404"/>
      <c r="M9845" s="404"/>
      <c r="N9845" s="404"/>
      <c r="O9845" s="404"/>
      <c r="P9845" s="404"/>
      <c r="Q9845" s="404"/>
      <c r="R9845" s="404"/>
      <c r="S9845" s="404"/>
      <c r="T9845" s="404"/>
    </row>
    <row r="9846" spans="12:20" ht="16.8">
      <c r="L9846" s="404"/>
      <c r="M9846" s="404"/>
      <c r="N9846" s="404"/>
      <c r="O9846" s="404"/>
      <c r="P9846" s="404"/>
      <c r="Q9846" s="404"/>
      <c r="R9846" s="404"/>
      <c r="S9846" s="404"/>
      <c r="T9846" s="404"/>
    </row>
    <row r="9847" spans="12:20" ht="16.8">
      <c r="L9847" s="404"/>
      <c r="M9847" s="404"/>
      <c r="N9847" s="404"/>
      <c r="O9847" s="404"/>
      <c r="P9847" s="404"/>
      <c r="Q9847" s="404"/>
      <c r="R9847" s="404"/>
      <c r="S9847" s="404"/>
      <c r="T9847" s="404"/>
    </row>
    <row r="9848" spans="12:20" ht="16.8">
      <c r="L9848" s="404"/>
      <c r="M9848" s="404"/>
      <c r="N9848" s="404"/>
      <c r="O9848" s="404"/>
      <c r="P9848" s="404"/>
      <c r="Q9848" s="404"/>
      <c r="R9848" s="404"/>
      <c r="S9848" s="404"/>
      <c r="T9848" s="404"/>
    </row>
    <row r="9849" spans="12:20" ht="16.8">
      <c r="L9849" s="404"/>
      <c r="M9849" s="404"/>
      <c r="N9849" s="404"/>
      <c r="O9849" s="404"/>
      <c r="P9849" s="404"/>
      <c r="Q9849" s="404"/>
      <c r="R9849" s="404"/>
      <c r="S9849" s="404"/>
      <c r="T9849" s="404"/>
    </row>
    <row r="9850" spans="12:20" ht="16.8">
      <c r="L9850" s="404"/>
      <c r="M9850" s="404"/>
      <c r="N9850" s="404"/>
      <c r="O9850" s="404"/>
      <c r="P9850" s="404"/>
      <c r="Q9850" s="404"/>
      <c r="R9850" s="404"/>
      <c r="S9850" s="404"/>
      <c r="T9850" s="404"/>
    </row>
    <row r="9851" spans="12:20" ht="16.8">
      <c r="L9851" s="404"/>
      <c r="M9851" s="404"/>
      <c r="N9851" s="404"/>
      <c r="O9851" s="404"/>
      <c r="P9851" s="404"/>
      <c r="Q9851" s="404"/>
      <c r="R9851" s="404"/>
      <c r="S9851" s="404"/>
      <c r="T9851" s="404"/>
    </row>
    <row r="9852" spans="12:20" ht="16.8">
      <c r="L9852" s="404"/>
      <c r="M9852" s="404"/>
      <c r="N9852" s="404"/>
      <c r="O9852" s="404"/>
      <c r="P9852" s="404"/>
      <c r="Q9852" s="404"/>
      <c r="R9852" s="404"/>
      <c r="S9852" s="404"/>
      <c r="T9852" s="404"/>
    </row>
    <row r="9853" spans="12:20" ht="16.8">
      <c r="L9853" s="404"/>
      <c r="M9853" s="404"/>
      <c r="N9853" s="404"/>
      <c r="O9853" s="404"/>
      <c r="P9853" s="404"/>
      <c r="Q9853" s="404"/>
      <c r="R9853" s="404"/>
      <c r="S9853" s="404"/>
      <c r="T9853" s="404"/>
    </row>
    <row r="9854" spans="12:20" ht="16.8">
      <c r="L9854" s="404"/>
      <c r="M9854" s="404"/>
      <c r="N9854" s="404"/>
      <c r="O9854" s="404"/>
      <c r="P9854" s="404"/>
      <c r="Q9854" s="404"/>
      <c r="R9854" s="404"/>
      <c r="S9854" s="404"/>
      <c r="T9854" s="404"/>
    </row>
    <row r="9855" spans="12:20" ht="16.8">
      <c r="L9855" s="404"/>
      <c r="M9855" s="404"/>
      <c r="N9855" s="404"/>
      <c r="O9855" s="404"/>
      <c r="P9855" s="404"/>
      <c r="Q9855" s="404"/>
      <c r="R9855" s="404"/>
      <c r="S9855" s="404"/>
      <c r="T9855" s="404"/>
    </row>
    <row r="9856" spans="12:20" ht="16.8">
      <c r="L9856" s="404"/>
      <c r="M9856" s="404"/>
      <c r="N9856" s="404"/>
      <c r="O9856" s="404"/>
      <c r="P9856" s="404"/>
      <c r="Q9856" s="404"/>
      <c r="R9856" s="404"/>
      <c r="S9856" s="404"/>
      <c r="T9856" s="404"/>
    </row>
    <row r="9857" spans="12:20" ht="16.8">
      <c r="L9857" s="404"/>
      <c r="M9857" s="404"/>
      <c r="N9857" s="404"/>
      <c r="O9857" s="404"/>
      <c r="P9857" s="404"/>
      <c r="Q9857" s="404"/>
      <c r="R9857" s="404"/>
      <c r="S9857" s="404"/>
      <c r="T9857" s="404"/>
    </row>
    <row r="9858" spans="12:20" ht="16.8">
      <c r="L9858" s="404"/>
      <c r="M9858" s="404"/>
      <c r="N9858" s="404"/>
      <c r="O9858" s="404"/>
      <c r="P9858" s="404"/>
      <c r="Q9858" s="404"/>
      <c r="R9858" s="404"/>
      <c r="S9858" s="404"/>
      <c r="T9858" s="404"/>
    </row>
    <row r="9859" spans="12:20" ht="16.8">
      <c r="L9859" s="404"/>
      <c r="M9859" s="404"/>
      <c r="N9859" s="404"/>
      <c r="O9859" s="404"/>
      <c r="P9859" s="404"/>
      <c r="Q9859" s="404"/>
      <c r="R9859" s="404"/>
      <c r="S9859" s="404"/>
      <c r="T9859" s="404"/>
    </row>
    <row r="9860" spans="12:20" ht="16.8">
      <c r="L9860" s="404"/>
      <c r="M9860" s="404"/>
      <c r="N9860" s="404"/>
      <c r="O9860" s="404"/>
      <c r="P9860" s="404"/>
      <c r="Q9860" s="404"/>
      <c r="R9860" s="404"/>
      <c r="S9860" s="404"/>
      <c r="T9860" s="404"/>
    </row>
    <row r="9861" spans="12:20" ht="16.8">
      <c r="L9861" s="404"/>
      <c r="M9861" s="404"/>
      <c r="N9861" s="404"/>
      <c r="O9861" s="404"/>
      <c r="P9861" s="404"/>
      <c r="Q9861" s="404"/>
      <c r="R9861" s="404"/>
      <c r="S9861" s="404"/>
      <c r="T9861" s="404"/>
    </row>
    <row r="9862" spans="12:20" ht="16.8">
      <c r="L9862" s="404"/>
      <c r="M9862" s="404"/>
      <c r="N9862" s="404"/>
      <c r="O9862" s="404"/>
      <c r="P9862" s="404"/>
      <c r="Q9862" s="404"/>
      <c r="R9862" s="404"/>
      <c r="S9862" s="404"/>
      <c r="T9862" s="404"/>
    </row>
    <row r="9863" spans="12:20" ht="16.8">
      <c r="L9863" s="404"/>
      <c r="M9863" s="404"/>
      <c r="N9863" s="404"/>
      <c r="O9863" s="404"/>
      <c r="P9863" s="404"/>
      <c r="Q9863" s="404"/>
      <c r="R9863" s="404"/>
      <c r="S9863" s="404"/>
      <c r="T9863" s="404"/>
    </row>
    <row r="9864" spans="12:20" ht="16.8">
      <c r="L9864" s="404"/>
      <c r="M9864" s="404"/>
      <c r="N9864" s="404"/>
      <c r="O9864" s="404"/>
      <c r="P9864" s="404"/>
      <c r="Q9864" s="404"/>
      <c r="R9864" s="404"/>
      <c r="S9864" s="404"/>
      <c r="T9864" s="404"/>
    </row>
    <row r="9865" spans="12:20" ht="16.8">
      <c r="L9865" s="404"/>
      <c r="M9865" s="404"/>
      <c r="N9865" s="404"/>
      <c r="O9865" s="404"/>
      <c r="P9865" s="404"/>
      <c r="Q9865" s="404"/>
      <c r="R9865" s="404"/>
      <c r="S9865" s="404"/>
      <c r="T9865" s="404"/>
    </row>
    <row r="9866" spans="12:20" ht="16.8">
      <c r="L9866" s="404"/>
      <c r="M9866" s="404"/>
      <c r="N9866" s="404"/>
      <c r="O9866" s="404"/>
      <c r="P9866" s="404"/>
      <c r="Q9866" s="404"/>
      <c r="R9866" s="404"/>
      <c r="S9866" s="404"/>
      <c r="T9866" s="404"/>
    </row>
    <row r="9867" spans="12:20" ht="16.8">
      <c r="L9867" s="404"/>
      <c r="M9867" s="404"/>
      <c r="N9867" s="404"/>
      <c r="O9867" s="404"/>
      <c r="P9867" s="404"/>
      <c r="Q9867" s="404"/>
      <c r="R9867" s="404"/>
      <c r="S9867" s="404"/>
      <c r="T9867" s="404"/>
    </row>
    <row r="9868" spans="12:20" ht="16.8">
      <c r="L9868" s="404"/>
      <c r="M9868" s="404"/>
      <c r="N9868" s="404"/>
      <c r="O9868" s="404"/>
      <c r="P9868" s="404"/>
      <c r="Q9868" s="404"/>
      <c r="R9868" s="404"/>
      <c r="S9868" s="404"/>
      <c r="T9868" s="404"/>
    </row>
    <row r="9869" spans="12:20" ht="16.8">
      <c r="L9869" s="404"/>
      <c r="M9869" s="404"/>
      <c r="N9869" s="404"/>
      <c r="O9869" s="404"/>
      <c r="P9869" s="404"/>
      <c r="Q9869" s="404"/>
      <c r="R9869" s="404"/>
      <c r="S9869" s="404"/>
      <c r="T9869" s="404"/>
    </row>
    <row r="9870" spans="12:20" ht="16.8">
      <c r="L9870" s="404"/>
      <c r="M9870" s="404"/>
      <c r="N9870" s="404"/>
      <c r="O9870" s="404"/>
      <c r="P9870" s="404"/>
      <c r="Q9870" s="404"/>
      <c r="R9870" s="404"/>
      <c r="S9870" s="404"/>
      <c r="T9870" s="404"/>
    </row>
    <row r="9871" spans="12:20" ht="16.8">
      <c r="L9871" s="404"/>
      <c r="M9871" s="404"/>
      <c r="N9871" s="404"/>
      <c r="O9871" s="404"/>
      <c r="P9871" s="404"/>
      <c r="Q9871" s="404"/>
      <c r="R9871" s="404"/>
      <c r="S9871" s="404"/>
      <c r="T9871" s="404"/>
    </row>
    <row r="9872" spans="12:20" ht="16.8">
      <c r="L9872" s="404"/>
      <c r="M9872" s="404"/>
      <c r="N9872" s="404"/>
      <c r="O9872" s="404"/>
      <c r="P9872" s="404"/>
      <c r="Q9872" s="404"/>
      <c r="R9872" s="404"/>
      <c r="S9872" s="404"/>
      <c r="T9872" s="404"/>
    </row>
    <row r="9873" spans="12:20" ht="16.8">
      <c r="L9873" s="404"/>
      <c r="M9873" s="404"/>
      <c r="N9873" s="404"/>
      <c r="O9873" s="404"/>
      <c r="P9873" s="404"/>
      <c r="Q9873" s="404"/>
      <c r="R9873" s="404"/>
      <c r="S9873" s="404"/>
      <c r="T9873" s="404"/>
    </row>
    <row r="9874" spans="12:20" ht="16.8">
      <c r="L9874" s="404"/>
      <c r="M9874" s="404"/>
      <c r="N9874" s="404"/>
      <c r="O9874" s="404"/>
      <c r="P9874" s="404"/>
      <c r="Q9874" s="404"/>
      <c r="R9874" s="404"/>
      <c r="S9874" s="404"/>
      <c r="T9874" s="404"/>
    </row>
    <row r="9875" spans="12:20" ht="16.8">
      <c r="L9875" s="404"/>
      <c r="M9875" s="404"/>
      <c r="N9875" s="404"/>
      <c r="O9875" s="404"/>
      <c r="P9875" s="404"/>
      <c r="Q9875" s="404"/>
      <c r="R9875" s="404"/>
      <c r="S9875" s="404"/>
      <c r="T9875" s="404"/>
    </row>
    <row r="9876" spans="12:20" ht="16.8">
      <c r="L9876" s="404"/>
      <c r="M9876" s="404"/>
      <c r="N9876" s="404"/>
      <c r="O9876" s="404"/>
      <c r="P9876" s="404"/>
      <c r="Q9876" s="404"/>
      <c r="R9876" s="404"/>
      <c r="S9876" s="404"/>
      <c r="T9876" s="404"/>
    </row>
    <row r="9877" spans="12:20" ht="16.8">
      <c r="L9877" s="404"/>
      <c r="M9877" s="404"/>
      <c r="N9877" s="404"/>
      <c r="O9877" s="404"/>
      <c r="P9877" s="404"/>
      <c r="Q9877" s="404"/>
      <c r="R9877" s="404"/>
      <c r="S9877" s="404"/>
      <c r="T9877" s="404"/>
    </row>
    <row r="9878" spans="12:20" ht="16.8">
      <c r="L9878" s="404"/>
      <c r="M9878" s="404"/>
      <c r="N9878" s="404"/>
      <c r="O9878" s="404"/>
      <c r="P9878" s="404"/>
      <c r="Q9878" s="404"/>
      <c r="R9878" s="404"/>
      <c r="S9878" s="404"/>
      <c r="T9878" s="404"/>
    </row>
    <row r="9879" spans="12:20" ht="16.8">
      <c r="L9879" s="404"/>
      <c r="M9879" s="404"/>
      <c r="N9879" s="404"/>
      <c r="O9879" s="404"/>
      <c r="P9879" s="404"/>
      <c r="Q9879" s="404"/>
      <c r="R9879" s="404"/>
      <c r="S9879" s="404"/>
      <c r="T9879" s="404"/>
    </row>
    <row r="9880" spans="12:20" ht="16.8">
      <c r="L9880" s="404"/>
      <c r="M9880" s="404"/>
      <c r="N9880" s="404"/>
      <c r="O9880" s="404"/>
      <c r="P9880" s="404"/>
      <c r="Q9880" s="404"/>
      <c r="R9880" s="404"/>
      <c r="S9880" s="404"/>
      <c r="T9880" s="404"/>
    </row>
    <row r="9881" spans="12:20" ht="16.8">
      <c r="L9881" s="404"/>
      <c r="M9881" s="404"/>
      <c r="N9881" s="404"/>
      <c r="O9881" s="404"/>
      <c r="P9881" s="404"/>
      <c r="Q9881" s="404"/>
      <c r="R9881" s="404"/>
      <c r="S9881" s="404"/>
      <c r="T9881" s="404"/>
    </row>
    <row r="9882" spans="12:20" ht="16.8">
      <c r="L9882" s="404"/>
      <c r="M9882" s="404"/>
      <c r="N9882" s="404"/>
      <c r="O9882" s="404"/>
      <c r="P9882" s="404"/>
      <c r="Q9882" s="404"/>
      <c r="R9882" s="404"/>
      <c r="S9882" s="404"/>
      <c r="T9882" s="404"/>
    </row>
    <row r="9883" spans="12:20" ht="16.8">
      <c r="L9883" s="404"/>
      <c r="M9883" s="404"/>
      <c r="N9883" s="404"/>
      <c r="O9883" s="404"/>
      <c r="P9883" s="404"/>
      <c r="Q9883" s="404"/>
      <c r="R9883" s="404"/>
      <c r="S9883" s="404"/>
      <c r="T9883" s="404"/>
    </row>
    <row r="9884" spans="12:20" ht="16.8">
      <c r="L9884" s="404"/>
      <c r="M9884" s="404"/>
      <c r="N9884" s="404"/>
      <c r="O9884" s="404"/>
      <c r="P9884" s="404"/>
      <c r="Q9884" s="404"/>
      <c r="R9884" s="404"/>
      <c r="S9884" s="404"/>
      <c r="T9884" s="404"/>
    </row>
    <row r="9885" spans="12:20" ht="16.8">
      <c r="L9885" s="404"/>
      <c r="M9885" s="404"/>
      <c r="N9885" s="404"/>
      <c r="O9885" s="404"/>
      <c r="P9885" s="404"/>
      <c r="Q9885" s="404"/>
      <c r="R9885" s="404"/>
      <c r="S9885" s="404"/>
      <c r="T9885" s="404"/>
    </row>
    <row r="9886" spans="12:20" ht="16.8">
      <c r="L9886" s="404"/>
      <c r="M9886" s="404"/>
      <c r="N9886" s="404"/>
      <c r="O9886" s="404"/>
      <c r="P9886" s="404"/>
      <c r="Q9886" s="404"/>
      <c r="R9886" s="404"/>
      <c r="S9886" s="404"/>
      <c r="T9886" s="404"/>
    </row>
    <row r="9887" spans="12:20" ht="16.8">
      <c r="L9887" s="404"/>
      <c r="M9887" s="404"/>
      <c r="N9887" s="404"/>
      <c r="O9887" s="404"/>
      <c r="P9887" s="404"/>
      <c r="Q9887" s="404"/>
      <c r="R9887" s="404"/>
      <c r="S9887" s="404"/>
      <c r="T9887" s="404"/>
    </row>
    <row r="9888" spans="12:20" ht="16.8">
      <c r="L9888" s="404"/>
      <c r="M9888" s="404"/>
      <c r="N9888" s="404"/>
      <c r="O9888" s="404"/>
      <c r="P9888" s="404"/>
      <c r="Q9888" s="404"/>
      <c r="R9888" s="404"/>
      <c r="S9888" s="404"/>
      <c r="T9888" s="404"/>
    </row>
    <row r="9889" spans="12:20" ht="16.8">
      <c r="L9889" s="404"/>
      <c r="M9889" s="404"/>
      <c r="N9889" s="404"/>
      <c r="O9889" s="404"/>
      <c r="P9889" s="404"/>
      <c r="Q9889" s="404"/>
      <c r="R9889" s="404"/>
      <c r="S9889" s="404"/>
      <c r="T9889" s="404"/>
    </row>
    <row r="9890" spans="12:20" ht="16.8">
      <c r="L9890" s="404"/>
      <c r="M9890" s="404"/>
      <c r="N9890" s="404"/>
      <c r="O9890" s="404"/>
      <c r="P9890" s="404"/>
      <c r="Q9890" s="404"/>
      <c r="R9890" s="404"/>
      <c r="S9890" s="404"/>
      <c r="T9890" s="404"/>
    </row>
    <row r="9891" spans="12:20" ht="16.8">
      <c r="L9891" s="404"/>
      <c r="M9891" s="404"/>
      <c r="N9891" s="404"/>
      <c r="O9891" s="404"/>
      <c r="P9891" s="404"/>
      <c r="Q9891" s="404"/>
      <c r="R9891" s="404"/>
      <c r="S9891" s="404"/>
      <c r="T9891" s="404"/>
    </row>
    <row r="9892" spans="12:20" ht="16.8">
      <c r="L9892" s="404"/>
      <c r="M9892" s="404"/>
      <c r="N9892" s="404"/>
      <c r="O9892" s="404"/>
      <c r="P9892" s="404"/>
      <c r="Q9892" s="404"/>
      <c r="R9892" s="404"/>
      <c r="S9892" s="404"/>
      <c r="T9892" s="404"/>
    </row>
    <row r="9893" spans="12:20" ht="16.8">
      <c r="L9893" s="404"/>
      <c r="M9893" s="404"/>
      <c r="N9893" s="404"/>
      <c r="O9893" s="404"/>
      <c r="P9893" s="404"/>
      <c r="Q9893" s="404"/>
      <c r="R9893" s="404"/>
      <c r="S9893" s="404"/>
      <c r="T9893" s="404"/>
    </row>
    <row r="9894" spans="12:20" ht="16.8">
      <c r="L9894" s="404"/>
      <c r="M9894" s="404"/>
      <c r="N9894" s="404"/>
      <c r="O9894" s="404"/>
      <c r="P9894" s="404"/>
      <c r="Q9894" s="404"/>
      <c r="R9894" s="404"/>
      <c r="S9894" s="404"/>
      <c r="T9894" s="404"/>
    </row>
    <row r="9895" spans="12:20" ht="16.8">
      <c r="L9895" s="404"/>
      <c r="M9895" s="404"/>
      <c r="N9895" s="404"/>
      <c r="O9895" s="404"/>
      <c r="P9895" s="404"/>
      <c r="Q9895" s="404"/>
      <c r="R9895" s="404"/>
      <c r="S9895" s="404"/>
      <c r="T9895" s="404"/>
    </row>
    <row r="9896" spans="12:20" ht="16.8">
      <c r="L9896" s="404"/>
      <c r="M9896" s="404"/>
      <c r="N9896" s="404"/>
      <c r="O9896" s="404"/>
      <c r="P9896" s="404"/>
      <c r="Q9896" s="404"/>
      <c r="R9896" s="404"/>
      <c r="S9896" s="404"/>
      <c r="T9896" s="404"/>
    </row>
    <row r="9897" spans="12:20" ht="16.8">
      <c r="L9897" s="404"/>
      <c r="M9897" s="404"/>
      <c r="N9897" s="404"/>
      <c r="O9897" s="404"/>
      <c r="P9897" s="404"/>
      <c r="Q9897" s="404"/>
      <c r="R9897" s="404"/>
      <c r="S9897" s="404"/>
      <c r="T9897" s="404"/>
    </row>
    <row r="9898" spans="12:20" ht="16.8">
      <c r="L9898" s="404"/>
      <c r="M9898" s="404"/>
      <c r="N9898" s="404"/>
      <c r="O9898" s="404"/>
      <c r="P9898" s="404"/>
      <c r="Q9898" s="404"/>
      <c r="R9898" s="404"/>
      <c r="S9898" s="404"/>
      <c r="T9898" s="404"/>
    </row>
    <row r="9899" spans="12:20" ht="16.8">
      <c r="L9899" s="404"/>
      <c r="M9899" s="404"/>
      <c r="N9899" s="404"/>
      <c r="O9899" s="404"/>
      <c r="P9899" s="404"/>
      <c r="Q9899" s="404"/>
      <c r="R9899" s="404"/>
      <c r="S9899" s="404"/>
      <c r="T9899" s="404"/>
    </row>
    <row r="9900" spans="12:20" ht="16.8">
      <c r="L9900" s="404"/>
      <c r="M9900" s="404"/>
      <c r="N9900" s="404"/>
      <c r="O9900" s="404"/>
      <c r="P9900" s="404"/>
      <c r="Q9900" s="404"/>
      <c r="R9900" s="404"/>
      <c r="S9900" s="404"/>
      <c r="T9900" s="404"/>
    </row>
    <row r="9901" spans="12:20" ht="16.8">
      <c r="L9901" s="404"/>
      <c r="M9901" s="404"/>
      <c r="N9901" s="404"/>
      <c r="O9901" s="404"/>
      <c r="P9901" s="404"/>
      <c r="Q9901" s="404"/>
      <c r="R9901" s="404"/>
      <c r="S9901" s="404"/>
      <c r="T9901" s="404"/>
    </row>
    <row r="9902" spans="12:20" ht="16.8">
      <c r="L9902" s="404"/>
      <c r="M9902" s="404"/>
      <c r="N9902" s="404"/>
      <c r="O9902" s="404"/>
      <c r="P9902" s="404"/>
      <c r="Q9902" s="404"/>
      <c r="R9902" s="404"/>
      <c r="S9902" s="404"/>
      <c r="T9902" s="404"/>
    </row>
    <row r="9903" spans="12:20" ht="16.8">
      <c r="L9903" s="404"/>
      <c r="M9903" s="404"/>
      <c r="N9903" s="404"/>
      <c r="O9903" s="404"/>
      <c r="P9903" s="404"/>
      <c r="Q9903" s="404"/>
      <c r="R9903" s="404"/>
      <c r="S9903" s="404"/>
      <c r="T9903" s="404"/>
    </row>
    <row r="9904" spans="12:20" ht="16.8">
      <c r="L9904" s="404"/>
      <c r="M9904" s="404"/>
      <c r="N9904" s="404"/>
      <c r="O9904" s="404"/>
      <c r="P9904" s="404"/>
      <c r="Q9904" s="404"/>
      <c r="R9904" s="404"/>
      <c r="S9904" s="404"/>
      <c r="T9904" s="404"/>
    </row>
    <row r="9905" spans="12:20" ht="16.8">
      <c r="L9905" s="404"/>
      <c r="M9905" s="404"/>
      <c r="N9905" s="404"/>
      <c r="O9905" s="404"/>
      <c r="P9905" s="404"/>
      <c r="Q9905" s="404"/>
      <c r="R9905" s="404"/>
      <c r="S9905" s="404"/>
      <c r="T9905" s="404"/>
    </row>
    <row r="9906" spans="12:20" ht="16.8">
      <c r="L9906" s="404"/>
      <c r="M9906" s="404"/>
      <c r="N9906" s="404"/>
      <c r="O9906" s="404"/>
      <c r="P9906" s="404"/>
      <c r="Q9906" s="404"/>
      <c r="R9906" s="404"/>
      <c r="S9906" s="404"/>
      <c r="T9906" s="404"/>
    </row>
    <row r="9907" spans="12:20" ht="16.8">
      <c r="L9907" s="404"/>
      <c r="M9907" s="404"/>
      <c r="N9907" s="404"/>
      <c r="O9907" s="404"/>
      <c r="P9907" s="404"/>
      <c r="Q9907" s="404"/>
      <c r="R9907" s="404"/>
      <c r="S9907" s="404"/>
      <c r="T9907" s="404"/>
    </row>
    <row r="9908" spans="12:20" ht="16.8">
      <c r="L9908" s="404"/>
      <c r="M9908" s="404"/>
      <c r="N9908" s="404"/>
      <c r="O9908" s="404"/>
      <c r="P9908" s="404"/>
      <c r="Q9908" s="404"/>
      <c r="R9908" s="404"/>
      <c r="S9908" s="404"/>
      <c r="T9908" s="404"/>
    </row>
    <row r="9909" spans="12:20" ht="16.8">
      <c r="L9909" s="404"/>
      <c r="M9909" s="404"/>
      <c r="N9909" s="404"/>
      <c r="O9909" s="404"/>
      <c r="P9909" s="404"/>
      <c r="Q9909" s="404"/>
      <c r="R9909" s="404"/>
      <c r="S9909" s="404"/>
      <c r="T9909" s="404"/>
    </row>
    <row r="9910" spans="12:20" ht="16.8">
      <c r="L9910" s="404"/>
      <c r="M9910" s="404"/>
      <c r="N9910" s="404"/>
      <c r="O9910" s="404"/>
      <c r="P9910" s="404"/>
      <c r="Q9910" s="404"/>
      <c r="R9910" s="404"/>
      <c r="S9910" s="404"/>
      <c r="T9910" s="404"/>
    </row>
    <row r="9911" spans="12:20" ht="16.8">
      <c r="L9911" s="404"/>
      <c r="M9911" s="404"/>
      <c r="N9911" s="404"/>
      <c r="O9911" s="404"/>
      <c r="P9911" s="404"/>
      <c r="Q9911" s="404"/>
      <c r="R9911" s="404"/>
      <c r="S9911" s="404"/>
      <c r="T9911" s="404"/>
    </row>
    <row r="9912" spans="12:20" ht="16.8">
      <c r="L9912" s="404"/>
      <c r="M9912" s="404"/>
      <c r="N9912" s="404"/>
      <c r="O9912" s="404"/>
      <c r="P9912" s="404"/>
      <c r="Q9912" s="404"/>
      <c r="R9912" s="404"/>
      <c r="S9912" s="404"/>
      <c r="T9912" s="404"/>
    </row>
    <row r="9913" spans="12:20" ht="16.8">
      <c r="L9913" s="404"/>
      <c r="M9913" s="404"/>
      <c r="N9913" s="404"/>
      <c r="O9913" s="404"/>
      <c r="P9913" s="404"/>
      <c r="Q9913" s="404"/>
      <c r="R9913" s="404"/>
      <c r="S9913" s="404"/>
      <c r="T9913" s="404"/>
    </row>
    <row r="9914" spans="12:20" ht="16.8">
      <c r="L9914" s="404"/>
      <c r="M9914" s="404"/>
      <c r="N9914" s="404"/>
      <c r="O9914" s="404"/>
      <c r="P9914" s="404"/>
      <c r="Q9914" s="404"/>
      <c r="R9914" s="404"/>
      <c r="S9914" s="404"/>
      <c r="T9914" s="404"/>
    </row>
    <row r="9915" spans="12:20" ht="16.8">
      <c r="L9915" s="404"/>
      <c r="M9915" s="404"/>
      <c r="N9915" s="404"/>
      <c r="O9915" s="404"/>
      <c r="P9915" s="404"/>
      <c r="Q9915" s="404"/>
      <c r="R9915" s="404"/>
      <c r="S9915" s="404"/>
      <c r="T9915" s="404"/>
    </row>
    <row r="9916" spans="12:20" ht="16.8">
      <c r="L9916" s="404"/>
      <c r="M9916" s="404"/>
      <c r="N9916" s="404"/>
      <c r="O9916" s="404"/>
      <c r="P9916" s="404"/>
      <c r="Q9916" s="404"/>
      <c r="R9916" s="404"/>
      <c r="S9916" s="404"/>
      <c r="T9916" s="404"/>
    </row>
    <row r="9917" spans="12:20" ht="16.8">
      <c r="L9917" s="404"/>
      <c r="M9917" s="404"/>
      <c r="N9917" s="404"/>
      <c r="O9917" s="404"/>
      <c r="P9917" s="404"/>
      <c r="Q9917" s="404"/>
      <c r="R9917" s="404"/>
      <c r="S9917" s="404"/>
      <c r="T9917" s="404"/>
    </row>
    <row r="9918" spans="12:20" ht="16.8">
      <c r="L9918" s="404"/>
      <c r="M9918" s="404"/>
      <c r="N9918" s="404"/>
      <c r="O9918" s="404"/>
      <c r="P9918" s="404"/>
      <c r="Q9918" s="404"/>
      <c r="R9918" s="404"/>
      <c r="S9918" s="404"/>
      <c r="T9918" s="404"/>
    </row>
    <row r="9919" spans="12:20" ht="16.8">
      <c r="L9919" s="404"/>
      <c r="M9919" s="404"/>
      <c r="N9919" s="404"/>
      <c r="O9919" s="404"/>
      <c r="P9919" s="404"/>
      <c r="Q9919" s="404"/>
      <c r="R9919" s="404"/>
      <c r="S9919" s="404"/>
      <c r="T9919" s="404"/>
    </row>
    <row r="9920" spans="12:20" ht="16.8">
      <c r="L9920" s="404"/>
      <c r="M9920" s="404"/>
      <c r="N9920" s="404"/>
      <c r="O9920" s="404"/>
      <c r="P9920" s="404"/>
      <c r="Q9920" s="404"/>
      <c r="R9920" s="404"/>
      <c r="S9920" s="404"/>
      <c r="T9920" s="404"/>
    </row>
    <row r="9921" spans="12:20" ht="16.8">
      <c r="L9921" s="404"/>
      <c r="M9921" s="404"/>
      <c r="N9921" s="404"/>
      <c r="O9921" s="404"/>
      <c r="P9921" s="404"/>
      <c r="Q9921" s="404"/>
      <c r="R9921" s="404"/>
      <c r="S9921" s="404"/>
      <c r="T9921" s="404"/>
    </row>
    <row r="9922" spans="12:20" ht="16.8">
      <c r="L9922" s="404"/>
      <c r="M9922" s="404"/>
      <c r="N9922" s="404"/>
      <c r="O9922" s="404"/>
      <c r="P9922" s="404"/>
      <c r="Q9922" s="404"/>
      <c r="R9922" s="404"/>
      <c r="S9922" s="404"/>
      <c r="T9922" s="404"/>
    </row>
    <row r="9923" spans="12:20" ht="16.8">
      <c r="L9923" s="404"/>
      <c r="M9923" s="404"/>
      <c r="N9923" s="404"/>
      <c r="O9923" s="404"/>
      <c r="P9923" s="404"/>
      <c r="Q9923" s="404"/>
      <c r="R9923" s="404"/>
      <c r="S9923" s="404"/>
      <c r="T9923" s="404"/>
    </row>
    <row r="9924" spans="12:20" ht="16.8">
      <c r="L9924" s="404"/>
      <c r="M9924" s="404"/>
      <c r="N9924" s="404"/>
      <c r="O9924" s="404"/>
      <c r="P9924" s="404"/>
      <c r="Q9924" s="404"/>
      <c r="R9924" s="404"/>
      <c r="S9924" s="404"/>
      <c r="T9924" s="404"/>
    </row>
    <row r="9925" spans="12:20" ht="16.8">
      <c r="L9925" s="404"/>
      <c r="M9925" s="404"/>
      <c r="N9925" s="404"/>
      <c r="O9925" s="404"/>
      <c r="P9925" s="404"/>
      <c r="Q9925" s="404"/>
      <c r="R9925" s="404"/>
      <c r="S9925" s="404"/>
      <c r="T9925" s="404"/>
    </row>
    <row r="9926" spans="12:20" ht="16.8">
      <c r="L9926" s="404"/>
      <c r="M9926" s="404"/>
      <c r="N9926" s="404"/>
      <c r="O9926" s="404"/>
      <c r="P9926" s="404"/>
      <c r="Q9926" s="404"/>
      <c r="R9926" s="404"/>
      <c r="S9926" s="404"/>
      <c r="T9926" s="404"/>
    </row>
    <row r="9927" spans="12:20" ht="16.8">
      <c r="L9927" s="404"/>
      <c r="M9927" s="404"/>
      <c r="N9927" s="404"/>
      <c r="O9927" s="404"/>
      <c r="P9927" s="404"/>
      <c r="Q9927" s="404"/>
      <c r="R9927" s="404"/>
      <c r="S9927" s="404"/>
      <c r="T9927" s="404"/>
    </row>
    <row r="9928" spans="12:20" ht="16.8">
      <c r="L9928" s="404"/>
      <c r="M9928" s="404"/>
      <c r="N9928" s="404"/>
      <c r="O9928" s="404"/>
      <c r="P9928" s="404"/>
      <c r="Q9928" s="404"/>
      <c r="R9928" s="404"/>
      <c r="S9928" s="404"/>
      <c r="T9928" s="404"/>
    </row>
    <row r="9929" spans="12:20" ht="16.8">
      <c r="L9929" s="404"/>
      <c r="M9929" s="404"/>
      <c r="N9929" s="404"/>
      <c r="O9929" s="404"/>
      <c r="P9929" s="404"/>
      <c r="Q9929" s="404"/>
      <c r="R9929" s="404"/>
      <c r="S9929" s="404"/>
      <c r="T9929" s="404"/>
    </row>
    <row r="9930" spans="12:20" ht="16.8">
      <c r="L9930" s="404"/>
      <c r="M9930" s="404"/>
      <c r="N9930" s="404"/>
      <c r="O9930" s="404"/>
      <c r="P9930" s="404"/>
      <c r="Q9930" s="404"/>
      <c r="R9930" s="404"/>
      <c r="S9930" s="404"/>
      <c r="T9930" s="404"/>
    </row>
    <row r="9931" spans="12:20" ht="16.8">
      <c r="L9931" s="404"/>
      <c r="M9931" s="404"/>
      <c r="N9931" s="404"/>
      <c r="O9931" s="404"/>
      <c r="P9931" s="404"/>
      <c r="Q9931" s="404"/>
      <c r="R9931" s="404"/>
      <c r="S9931" s="404"/>
      <c r="T9931" s="404"/>
    </row>
    <row r="9932" spans="12:20" ht="16.8">
      <c r="L9932" s="404"/>
      <c r="M9932" s="404"/>
      <c r="N9932" s="404"/>
      <c r="O9932" s="404"/>
      <c r="P9932" s="404"/>
      <c r="Q9932" s="404"/>
      <c r="R9932" s="404"/>
      <c r="S9932" s="404"/>
      <c r="T9932" s="404"/>
    </row>
    <row r="9933" spans="12:20" ht="16.8">
      <c r="L9933" s="404"/>
      <c r="M9933" s="404"/>
      <c r="N9933" s="404"/>
      <c r="O9933" s="404"/>
      <c r="P9933" s="404"/>
      <c r="Q9933" s="404"/>
      <c r="R9933" s="404"/>
      <c r="S9933" s="404"/>
      <c r="T9933" s="404"/>
    </row>
    <row r="9934" spans="12:20" ht="16.8">
      <c r="L9934" s="404"/>
      <c r="M9934" s="404"/>
      <c r="N9934" s="404"/>
      <c r="O9934" s="404"/>
      <c r="P9934" s="404"/>
      <c r="Q9934" s="404"/>
      <c r="R9934" s="404"/>
      <c r="S9934" s="404"/>
      <c r="T9934" s="404"/>
    </row>
    <row r="9935" spans="12:20" ht="16.8">
      <c r="L9935" s="404"/>
      <c r="M9935" s="404"/>
      <c r="N9935" s="404"/>
      <c r="O9935" s="404"/>
      <c r="P9935" s="404"/>
      <c r="Q9935" s="404"/>
      <c r="R9935" s="404"/>
      <c r="S9935" s="404"/>
      <c r="T9935" s="404"/>
    </row>
    <row r="9936" spans="12:20" ht="16.8">
      <c r="L9936" s="404"/>
      <c r="M9936" s="404"/>
      <c r="N9936" s="404"/>
      <c r="O9936" s="404"/>
      <c r="P9936" s="404"/>
      <c r="Q9936" s="404"/>
      <c r="R9936" s="404"/>
      <c r="S9936" s="404"/>
      <c r="T9936" s="404"/>
    </row>
    <row r="9937" spans="12:20" ht="16.8">
      <c r="L9937" s="404"/>
      <c r="M9937" s="404"/>
      <c r="N9937" s="404"/>
      <c r="O9937" s="404"/>
      <c r="P9937" s="404"/>
      <c r="Q9937" s="404"/>
      <c r="R9937" s="404"/>
      <c r="S9937" s="404"/>
      <c r="T9937" s="404"/>
    </row>
    <row r="9938" spans="12:20" ht="16.8">
      <c r="L9938" s="404"/>
      <c r="M9938" s="404"/>
      <c r="N9938" s="404"/>
      <c r="O9938" s="404"/>
      <c r="P9938" s="404"/>
      <c r="Q9938" s="404"/>
      <c r="R9938" s="404"/>
      <c r="S9938" s="404"/>
      <c r="T9938" s="404"/>
    </row>
    <row r="9939" spans="12:20" ht="16.8">
      <c r="L9939" s="404"/>
      <c r="M9939" s="404"/>
      <c r="N9939" s="404"/>
      <c r="O9939" s="404"/>
      <c r="P9939" s="404"/>
      <c r="Q9939" s="404"/>
      <c r="R9939" s="404"/>
      <c r="S9939" s="404"/>
      <c r="T9939" s="404"/>
    </row>
    <row r="9940" spans="12:20" ht="16.8">
      <c r="L9940" s="404"/>
      <c r="M9940" s="404"/>
      <c r="N9940" s="404"/>
      <c r="O9940" s="404"/>
      <c r="P9940" s="404"/>
      <c r="Q9940" s="404"/>
      <c r="R9940" s="404"/>
      <c r="S9940" s="404"/>
      <c r="T9940" s="404"/>
    </row>
    <row r="9941" spans="12:20" ht="16.8">
      <c r="L9941" s="404"/>
      <c r="M9941" s="404"/>
      <c r="N9941" s="404"/>
      <c r="O9941" s="404"/>
      <c r="P9941" s="404"/>
      <c r="Q9941" s="404"/>
      <c r="R9941" s="404"/>
      <c r="S9941" s="404"/>
      <c r="T9941" s="404"/>
    </row>
    <row r="9942" spans="12:20" ht="16.8">
      <c r="L9942" s="404"/>
      <c r="M9942" s="404"/>
      <c r="N9942" s="404"/>
      <c r="O9942" s="404"/>
      <c r="P9942" s="404"/>
      <c r="Q9942" s="404"/>
      <c r="R9942" s="404"/>
      <c r="S9942" s="404"/>
      <c r="T9942" s="404"/>
    </row>
    <row r="9943" spans="12:20" ht="16.8">
      <c r="L9943" s="404"/>
      <c r="M9943" s="404"/>
      <c r="N9943" s="404"/>
      <c r="O9943" s="404"/>
      <c r="P9943" s="404"/>
      <c r="Q9943" s="404"/>
      <c r="R9943" s="404"/>
      <c r="S9943" s="404"/>
      <c r="T9943" s="404"/>
    </row>
    <row r="9944" spans="12:20" ht="16.8">
      <c r="L9944" s="404"/>
      <c r="M9944" s="404"/>
      <c r="N9944" s="404"/>
      <c r="O9944" s="404"/>
      <c r="P9944" s="404"/>
      <c r="Q9944" s="404"/>
      <c r="R9944" s="404"/>
      <c r="S9944" s="404"/>
      <c r="T9944" s="404"/>
    </row>
    <row r="9945" spans="12:20" ht="16.8">
      <c r="L9945" s="404"/>
      <c r="M9945" s="404"/>
      <c r="N9945" s="404"/>
      <c r="O9945" s="404"/>
      <c r="P9945" s="404"/>
      <c r="Q9945" s="404"/>
      <c r="R9945" s="404"/>
      <c r="S9945" s="404"/>
      <c r="T9945" s="404"/>
    </row>
    <row r="9946" spans="12:20" ht="16.8">
      <c r="L9946" s="404"/>
      <c r="M9946" s="404"/>
      <c r="N9946" s="404"/>
      <c r="O9946" s="404"/>
      <c r="P9946" s="404"/>
      <c r="Q9946" s="404"/>
      <c r="R9946" s="404"/>
      <c r="S9946" s="404"/>
      <c r="T9946" s="404"/>
    </row>
    <row r="9947" spans="12:20" ht="16.8">
      <c r="L9947" s="404"/>
      <c r="M9947" s="404"/>
      <c r="N9947" s="404"/>
      <c r="O9947" s="404"/>
      <c r="P9947" s="404"/>
      <c r="Q9947" s="404"/>
      <c r="R9947" s="404"/>
      <c r="S9947" s="404"/>
      <c r="T9947" s="404"/>
    </row>
    <row r="9948" spans="12:20" ht="16.8">
      <c r="L9948" s="404"/>
      <c r="M9948" s="404"/>
      <c r="N9948" s="404"/>
      <c r="O9948" s="404"/>
      <c r="P9948" s="404"/>
      <c r="Q9948" s="404"/>
      <c r="R9948" s="404"/>
      <c r="S9948" s="404"/>
      <c r="T9948" s="404"/>
    </row>
    <row r="9949" spans="12:20" ht="16.8">
      <c r="L9949" s="404"/>
      <c r="M9949" s="404"/>
      <c r="N9949" s="404"/>
      <c r="O9949" s="404"/>
      <c r="P9949" s="404"/>
      <c r="Q9949" s="404"/>
      <c r="R9949" s="404"/>
      <c r="S9949" s="404"/>
      <c r="T9949" s="404"/>
    </row>
    <row r="9950" spans="12:20" ht="16.8">
      <c r="L9950" s="404"/>
      <c r="M9950" s="404"/>
      <c r="N9950" s="404"/>
      <c r="O9950" s="404"/>
      <c r="P9950" s="404"/>
      <c r="Q9950" s="404"/>
      <c r="R9950" s="404"/>
      <c r="S9950" s="404"/>
      <c r="T9950" s="404"/>
    </row>
    <row r="9951" spans="12:20" ht="16.8">
      <c r="L9951" s="404"/>
      <c r="M9951" s="404"/>
      <c r="N9951" s="404"/>
      <c r="O9951" s="404"/>
      <c r="P9951" s="404"/>
      <c r="Q9951" s="404"/>
      <c r="R9951" s="404"/>
      <c r="S9951" s="404"/>
      <c r="T9951" s="404"/>
    </row>
    <row r="9952" spans="12:20" ht="16.8">
      <c r="L9952" s="404"/>
      <c r="M9952" s="404"/>
      <c r="N9952" s="404"/>
      <c r="O9952" s="404"/>
      <c r="P9952" s="404"/>
      <c r="Q9952" s="404"/>
      <c r="R9952" s="404"/>
      <c r="S9952" s="404"/>
      <c r="T9952" s="404"/>
    </row>
    <row r="9953" spans="12:20" ht="16.8">
      <c r="L9953" s="404"/>
      <c r="M9953" s="404"/>
      <c r="N9953" s="404"/>
      <c r="O9953" s="404"/>
      <c r="P9953" s="404"/>
      <c r="Q9953" s="404"/>
      <c r="R9953" s="404"/>
      <c r="S9953" s="404"/>
      <c r="T9953" s="404"/>
    </row>
    <row r="9954" spans="12:20" ht="16.8">
      <c r="L9954" s="404"/>
      <c r="M9954" s="404"/>
      <c r="N9954" s="404"/>
      <c r="O9954" s="404"/>
      <c r="P9954" s="404"/>
      <c r="Q9954" s="404"/>
      <c r="R9954" s="404"/>
      <c r="S9954" s="404"/>
      <c r="T9954" s="404"/>
    </row>
    <row r="9955" spans="12:20" ht="16.8">
      <c r="L9955" s="404"/>
      <c r="M9955" s="404"/>
      <c r="N9955" s="404"/>
      <c r="O9955" s="404"/>
      <c r="P9955" s="404"/>
      <c r="Q9955" s="404"/>
      <c r="R9955" s="404"/>
      <c r="S9955" s="404"/>
      <c r="T9955" s="404"/>
    </row>
    <row r="9956" spans="12:20" ht="16.8">
      <c r="L9956" s="404"/>
      <c r="M9956" s="404"/>
      <c r="N9956" s="404"/>
      <c r="O9956" s="404"/>
      <c r="P9956" s="404"/>
      <c r="Q9956" s="404"/>
      <c r="R9956" s="404"/>
      <c r="S9956" s="404"/>
      <c r="T9956" s="404"/>
    </row>
    <row r="9957" spans="12:20" ht="16.8">
      <c r="L9957" s="404"/>
      <c r="M9957" s="404"/>
      <c r="N9957" s="404"/>
      <c r="O9957" s="404"/>
      <c r="P9957" s="404"/>
      <c r="Q9957" s="404"/>
      <c r="R9957" s="404"/>
      <c r="S9957" s="404"/>
      <c r="T9957" s="404"/>
    </row>
    <row r="9958" spans="12:20" ht="16.8">
      <c r="L9958" s="404"/>
      <c r="M9958" s="404"/>
      <c r="N9958" s="404"/>
      <c r="O9958" s="404"/>
      <c r="P9958" s="404"/>
      <c r="Q9958" s="404"/>
      <c r="R9958" s="404"/>
      <c r="S9958" s="404"/>
      <c r="T9958" s="404"/>
    </row>
    <row r="9959" spans="12:20" ht="16.8">
      <c r="L9959" s="404"/>
      <c r="M9959" s="404"/>
      <c r="N9959" s="404"/>
      <c r="O9959" s="404"/>
      <c r="P9959" s="404"/>
      <c r="Q9959" s="404"/>
      <c r="R9959" s="404"/>
      <c r="S9959" s="404"/>
      <c r="T9959" s="404"/>
    </row>
    <row r="9960" spans="12:20" ht="16.8">
      <c r="L9960" s="404"/>
      <c r="M9960" s="404"/>
      <c r="N9960" s="404"/>
      <c r="O9960" s="404"/>
      <c r="P9960" s="404"/>
      <c r="Q9960" s="404"/>
      <c r="R9960" s="404"/>
      <c r="S9960" s="404"/>
      <c r="T9960" s="404"/>
    </row>
    <row r="9961" spans="12:20" ht="16.8">
      <c r="L9961" s="404"/>
      <c r="M9961" s="404"/>
      <c r="N9961" s="404"/>
      <c r="O9961" s="404"/>
      <c r="P9961" s="404"/>
      <c r="Q9961" s="404"/>
      <c r="R9961" s="404"/>
      <c r="S9961" s="404"/>
      <c r="T9961" s="404"/>
    </row>
    <row r="9962" spans="12:20" ht="16.8">
      <c r="L9962" s="404"/>
      <c r="M9962" s="404"/>
      <c r="N9962" s="404"/>
      <c r="O9962" s="404"/>
      <c r="P9962" s="404"/>
      <c r="Q9962" s="404"/>
      <c r="R9962" s="404"/>
      <c r="S9962" s="404"/>
      <c r="T9962" s="404"/>
    </row>
    <row r="9963" spans="12:20" ht="16.8">
      <c r="L9963" s="404"/>
      <c r="M9963" s="404"/>
      <c r="N9963" s="404"/>
      <c r="O9963" s="404"/>
      <c r="P9963" s="404"/>
      <c r="Q9963" s="404"/>
      <c r="R9963" s="404"/>
      <c r="S9963" s="404"/>
      <c r="T9963" s="404"/>
    </row>
    <row r="9964" spans="12:20" ht="16.8">
      <c r="L9964" s="404"/>
      <c r="M9964" s="404"/>
      <c r="N9964" s="404"/>
      <c r="O9964" s="404"/>
      <c r="P9964" s="404"/>
      <c r="Q9964" s="404"/>
      <c r="R9964" s="404"/>
      <c r="S9964" s="404"/>
      <c r="T9964" s="404"/>
    </row>
    <row r="9965" spans="12:20" ht="16.8">
      <c r="L9965" s="404"/>
      <c r="M9965" s="404"/>
      <c r="N9965" s="404"/>
      <c r="O9965" s="404"/>
      <c r="P9965" s="404"/>
      <c r="Q9965" s="404"/>
      <c r="R9965" s="404"/>
      <c r="S9965" s="404"/>
      <c r="T9965" s="404"/>
    </row>
    <row r="9966" spans="12:20" ht="16.8">
      <c r="L9966" s="404"/>
      <c r="M9966" s="404"/>
      <c r="N9966" s="404"/>
      <c r="O9966" s="404"/>
      <c r="P9966" s="404"/>
      <c r="Q9966" s="404"/>
      <c r="R9966" s="404"/>
      <c r="S9966" s="404"/>
      <c r="T9966" s="404"/>
    </row>
    <row r="9967" spans="12:20" ht="16.8">
      <c r="L9967" s="404"/>
      <c r="M9967" s="404"/>
      <c r="N9967" s="404"/>
      <c r="O9967" s="404"/>
      <c r="P9967" s="404"/>
      <c r="Q9967" s="404"/>
      <c r="R9967" s="404"/>
      <c r="S9967" s="404"/>
      <c r="T9967" s="404"/>
    </row>
    <row r="9968" spans="12:20" ht="16.8">
      <c r="L9968" s="404"/>
      <c r="M9968" s="404"/>
      <c r="N9968" s="404"/>
      <c r="O9968" s="404"/>
      <c r="P9968" s="404"/>
      <c r="Q9968" s="404"/>
      <c r="R9968" s="404"/>
      <c r="S9968" s="404"/>
      <c r="T9968" s="404"/>
    </row>
    <row r="9969" spans="12:20" ht="16.8">
      <c r="L9969" s="404"/>
      <c r="M9969" s="404"/>
      <c r="N9969" s="404"/>
      <c r="O9969" s="404"/>
      <c r="P9969" s="404"/>
      <c r="Q9969" s="404"/>
      <c r="R9969" s="404"/>
      <c r="S9969" s="404"/>
      <c r="T9969" s="404"/>
    </row>
    <row r="9970" spans="12:20" ht="16.8">
      <c r="L9970" s="404"/>
      <c r="M9970" s="404"/>
      <c r="N9970" s="404"/>
      <c r="O9970" s="404"/>
      <c r="P9970" s="404"/>
      <c r="Q9970" s="404"/>
      <c r="R9970" s="404"/>
      <c r="S9970" s="404"/>
      <c r="T9970" s="404"/>
    </row>
    <row r="9971" spans="12:20" ht="16.8">
      <c r="L9971" s="404"/>
      <c r="M9971" s="404"/>
      <c r="N9971" s="404"/>
      <c r="O9971" s="404"/>
      <c r="P9971" s="404"/>
      <c r="Q9971" s="404"/>
      <c r="R9971" s="404"/>
      <c r="S9971" s="404"/>
      <c r="T9971" s="404"/>
    </row>
    <row r="9972" spans="12:20" ht="16.8">
      <c r="L9972" s="404"/>
      <c r="M9972" s="404"/>
      <c r="N9972" s="404"/>
      <c r="O9972" s="404"/>
      <c r="P9972" s="404"/>
      <c r="Q9972" s="404"/>
      <c r="R9972" s="404"/>
      <c r="S9972" s="404"/>
      <c r="T9972" s="404"/>
    </row>
    <row r="9973" spans="12:20" ht="16.8">
      <c r="L9973" s="404"/>
      <c r="M9973" s="404"/>
      <c r="N9973" s="404"/>
      <c r="O9973" s="404"/>
      <c r="P9973" s="404"/>
      <c r="Q9973" s="404"/>
      <c r="R9973" s="404"/>
      <c r="S9973" s="404"/>
      <c r="T9973" s="404"/>
    </row>
    <row r="9974" spans="12:20" ht="16.8">
      <c r="L9974" s="404"/>
      <c r="M9974" s="404"/>
      <c r="N9974" s="404"/>
      <c r="O9974" s="404"/>
      <c r="P9974" s="404"/>
      <c r="Q9974" s="404"/>
      <c r="R9974" s="404"/>
      <c r="S9974" s="404"/>
      <c r="T9974" s="404"/>
    </row>
    <row r="9975" spans="12:20" ht="16.8">
      <c r="L9975" s="404"/>
      <c r="M9975" s="404"/>
      <c r="N9975" s="404"/>
      <c r="O9975" s="404"/>
      <c r="P9975" s="404"/>
      <c r="Q9975" s="404"/>
      <c r="R9975" s="404"/>
      <c r="S9975" s="404"/>
      <c r="T9975" s="404"/>
    </row>
    <row r="9976" spans="12:20" ht="16.8">
      <c r="L9976" s="404"/>
      <c r="M9976" s="404"/>
      <c r="N9976" s="404"/>
      <c r="O9976" s="404"/>
      <c r="P9976" s="404"/>
      <c r="Q9976" s="404"/>
      <c r="R9976" s="404"/>
      <c r="S9976" s="404"/>
      <c r="T9976" s="404"/>
    </row>
    <row r="9977" spans="12:20" ht="16.8">
      <c r="L9977" s="404"/>
      <c r="M9977" s="404"/>
      <c r="N9977" s="404"/>
      <c r="O9977" s="404"/>
      <c r="P9977" s="404"/>
      <c r="Q9977" s="404"/>
      <c r="R9977" s="404"/>
      <c r="S9977" s="404"/>
      <c r="T9977" s="404"/>
    </row>
    <row r="9978" spans="12:20" ht="16.8">
      <c r="L9978" s="404"/>
      <c r="M9978" s="404"/>
      <c r="N9978" s="404"/>
      <c r="O9978" s="404"/>
      <c r="P9978" s="404"/>
      <c r="Q9978" s="404"/>
      <c r="R9978" s="404"/>
      <c r="S9978" s="404"/>
      <c r="T9978" s="404"/>
    </row>
    <row r="9979" spans="12:20" ht="16.8">
      <c r="L9979" s="404"/>
      <c r="M9979" s="404"/>
      <c r="N9979" s="404"/>
      <c r="O9979" s="404"/>
      <c r="P9979" s="404"/>
      <c r="Q9979" s="404"/>
      <c r="R9979" s="404"/>
      <c r="S9979" s="404"/>
      <c r="T9979" s="404"/>
    </row>
    <row r="9980" spans="12:20" ht="16.8">
      <c r="L9980" s="404"/>
      <c r="M9980" s="404"/>
      <c r="N9980" s="404"/>
      <c r="O9980" s="404"/>
      <c r="P9980" s="404"/>
      <c r="Q9980" s="404"/>
      <c r="R9980" s="404"/>
      <c r="S9980" s="404"/>
      <c r="T9980" s="404"/>
    </row>
    <row r="9981" spans="12:20" ht="16.8">
      <c r="L9981" s="404"/>
      <c r="M9981" s="404"/>
      <c r="N9981" s="404"/>
      <c r="O9981" s="404"/>
      <c r="P9981" s="404"/>
      <c r="Q9981" s="404"/>
      <c r="R9981" s="404"/>
      <c r="S9981" s="404"/>
      <c r="T9981" s="404"/>
    </row>
    <row r="9982" spans="12:20" ht="16.8">
      <c r="L9982" s="404"/>
      <c r="M9982" s="404"/>
      <c r="N9982" s="404"/>
      <c r="O9982" s="404"/>
      <c r="P9982" s="404"/>
      <c r="Q9982" s="404"/>
      <c r="R9982" s="404"/>
      <c r="S9982" s="404"/>
      <c r="T9982" s="404"/>
    </row>
    <row r="9983" spans="12:20" ht="16.8">
      <c r="L9983" s="404"/>
      <c r="M9983" s="404"/>
      <c r="N9983" s="404"/>
      <c r="O9983" s="404"/>
      <c r="P9983" s="404"/>
      <c r="Q9983" s="404"/>
      <c r="R9983" s="404"/>
      <c r="S9983" s="404"/>
      <c r="T9983" s="404"/>
    </row>
    <row r="9984" spans="12:20" ht="16.8">
      <c r="L9984" s="404"/>
      <c r="M9984" s="404"/>
      <c r="N9984" s="404"/>
      <c r="O9984" s="404"/>
      <c r="P9984" s="404"/>
      <c r="Q9984" s="404"/>
      <c r="R9984" s="404"/>
      <c r="S9984" s="404"/>
      <c r="T9984" s="404"/>
    </row>
    <row r="9985" spans="12:20" ht="16.8">
      <c r="L9985" s="404"/>
      <c r="M9985" s="404"/>
      <c r="N9985" s="404"/>
      <c r="O9985" s="404"/>
      <c r="P9985" s="404"/>
      <c r="Q9985" s="404"/>
      <c r="R9985" s="404"/>
      <c r="S9985" s="404"/>
      <c r="T9985" s="404"/>
    </row>
    <row r="9986" spans="12:20" ht="16.8">
      <c r="L9986" s="404"/>
      <c r="M9986" s="404"/>
      <c r="N9986" s="404"/>
      <c r="O9986" s="404"/>
      <c r="P9986" s="404"/>
      <c r="Q9986" s="404"/>
      <c r="R9986" s="404"/>
      <c r="S9986" s="404"/>
      <c r="T9986" s="404"/>
    </row>
    <row r="9987" spans="12:20" ht="16.8">
      <c r="L9987" s="404"/>
      <c r="M9987" s="404"/>
      <c r="N9987" s="404"/>
      <c r="O9987" s="404"/>
      <c r="P9987" s="404"/>
      <c r="Q9987" s="404"/>
      <c r="R9987" s="404"/>
      <c r="S9987" s="404"/>
      <c r="T9987" s="404"/>
    </row>
    <row r="9988" spans="12:20" ht="16.8">
      <c r="L9988" s="404"/>
      <c r="M9988" s="404"/>
      <c r="N9988" s="404"/>
      <c r="O9988" s="404"/>
      <c r="P9988" s="404"/>
      <c r="Q9988" s="404"/>
      <c r="R9988" s="404"/>
      <c r="S9988" s="404"/>
      <c r="T9988" s="404"/>
    </row>
    <row r="9989" spans="12:20" ht="16.8">
      <c r="L9989" s="404"/>
      <c r="M9989" s="404"/>
      <c r="N9989" s="404"/>
      <c r="O9989" s="404"/>
      <c r="P9989" s="404"/>
      <c r="Q9989" s="404"/>
      <c r="R9989" s="404"/>
      <c r="S9989" s="404"/>
      <c r="T9989" s="404"/>
    </row>
    <row r="9990" spans="12:20" ht="16.8">
      <c r="L9990" s="404"/>
      <c r="M9990" s="404"/>
      <c r="N9990" s="404"/>
      <c r="O9990" s="404"/>
      <c r="P9990" s="404"/>
      <c r="Q9990" s="404"/>
      <c r="R9990" s="404"/>
      <c r="S9990" s="404"/>
      <c r="T9990" s="404"/>
    </row>
    <row r="9991" spans="12:20" ht="16.8">
      <c r="L9991" s="404"/>
      <c r="M9991" s="404"/>
      <c r="N9991" s="404"/>
      <c r="O9991" s="404"/>
      <c r="P9991" s="404"/>
      <c r="Q9991" s="404"/>
      <c r="R9991" s="404"/>
      <c r="S9991" s="404"/>
      <c r="T9991" s="404"/>
    </row>
    <row r="9992" spans="12:20" ht="16.8">
      <c r="L9992" s="404"/>
      <c r="M9992" s="404"/>
      <c r="N9992" s="404"/>
      <c r="O9992" s="404"/>
      <c r="P9992" s="404"/>
      <c r="Q9992" s="404"/>
      <c r="R9992" s="404"/>
      <c r="S9992" s="404"/>
      <c r="T9992" s="404"/>
    </row>
    <row r="9993" spans="12:20" ht="16.8">
      <c r="L9993" s="404"/>
      <c r="M9993" s="404"/>
      <c r="N9993" s="404"/>
      <c r="O9993" s="404"/>
      <c r="P9993" s="404"/>
      <c r="Q9993" s="404"/>
      <c r="R9993" s="404"/>
      <c r="S9993" s="404"/>
      <c r="T9993" s="404"/>
    </row>
    <row r="9994" spans="12:20" ht="16.8">
      <c r="L9994" s="404"/>
      <c r="M9994" s="404"/>
      <c r="N9994" s="404"/>
      <c r="O9994" s="404"/>
      <c r="P9994" s="404"/>
      <c r="Q9994" s="404"/>
      <c r="R9994" s="404"/>
      <c r="S9994" s="404"/>
      <c r="T9994" s="404"/>
    </row>
    <row r="9995" spans="12:20" ht="16.8">
      <c r="L9995" s="404"/>
      <c r="M9995" s="404"/>
      <c r="N9995" s="404"/>
      <c r="O9995" s="404"/>
      <c r="P9995" s="404"/>
      <c r="Q9995" s="404"/>
      <c r="R9995" s="404"/>
      <c r="S9995" s="404"/>
      <c r="T9995" s="404"/>
    </row>
    <row r="9996" spans="12:20" ht="16.8">
      <c r="L9996" s="404"/>
      <c r="M9996" s="404"/>
      <c r="N9996" s="404"/>
      <c r="O9996" s="404"/>
      <c r="P9996" s="404"/>
      <c r="Q9996" s="404"/>
      <c r="R9996" s="404"/>
      <c r="S9996" s="404"/>
      <c r="T9996" s="404"/>
    </row>
    <row r="9997" spans="12:20" ht="16.8">
      <c r="L9997" s="404"/>
      <c r="M9997" s="404"/>
      <c r="N9997" s="404"/>
      <c r="O9997" s="404"/>
      <c r="P9997" s="404"/>
      <c r="Q9997" s="404"/>
      <c r="R9997" s="404"/>
      <c r="S9997" s="404"/>
      <c r="T9997" s="404"/>
    </row>
    <row r="9998" spans="12:20" ht="16.8">
      <c r="L9998" s="404"/>
      <c r="M9998" s="404"/>
      <c r="N9998" s="404"/>
      <c r="O9998" s="404"/>
      <c r="P9998" s="404"/>
      <c r="Q9998" s="404"/>
      <c r="R9998" s="404"/>
      <c r="S9998" s="404"/>
      <c r="T9998" s="404"/>
    </row>
    <row r="9999" spans="12:20" ht="16.8">
      <c r="L9999" s="404"/>
      <c r="M9999" s="404"/>
      <c r="N9999" s="404"/>
      <c r="O9999" s="404"/>
      <c r="P9999" s="404"/>
      <c r="Q9999" s="404"/>
      <c r="R9999" s="404"/>
      <c r="S9999" s="404"/>
      <c r="T9999" s="404"/>
    </row>
    <row r="10000" spans="12:20" ht="16.8">
      <c r="L10000" s="404"/>
      <c r="M10000" s="404"/>
      <c r="N10000" s="404"/>
      <c r="O10000" s="404"/>
      <c r="P10000" s="404"/>
      <c r="Q10000" s="404"/>
      <c r="R10000" s="404"/>
      <c r="S10000" s="404"/>
      <c r="T10000" s="404"/>
    </row>
    <row r="10001" spans="12:20" ht="16.8">
      <c r="L10001" s="404"/>
      <c r="M10001" s="404"/>
      <c r="N10001" s="404"/>
      <c r="O10001" s="404"/>
      <c r="P10001" s="404"/>
      <c r="Q10001" s="404"/>
      <c r="R10001" s="404"/>
      <c r="S10001" s="404"/>
      <c r="T10001" s="404"/>
    </row>
    <row r="10002" spans="12:20" ht="16.8">
      <c r="L10002" s="404"/>
      <c r="M10002" s="404"/>
      <c r="N10002" s="404"/>
      <c r="O10002" s="404"/>
      <c r="P10002" s="404"/>
      <c r="Q10002" s="404"/>
      <c r="R10002" s="404"/>
      <c r="S10002" s="404"/>
      <c r="T10002" s="404"/>
    </row>
    <row r="10003" spans="12:20" ht="16.8">
      <c r="L10003" s="404"/>
      <c r="M10003" s="404"/>
      <c r="N10003" s="404"/>
      <c r="O10003" s="404"/>
      <c r="P10003" s="404"/>
      <c r="Q10003" s="404"/>
      <c r="R10003" s="404"/>
      <c r="S10003" s="404"/>
      <c r="T10003" s="404"/>
    </row>
    <row r="10004" spans="12:20" ht="16.8">
      <c r="L10004" s="404"/>
      <c r="M10004" s="404"/>
      <c r="N10004" s="404"/>
      <c r="O10004" s="404"/>
      <c r="P10004" s="404"/>
      <c r="Q10004" s="404"/>
      <c r="R10004" s="404"/>
      <c r="S10004" s="404"/>
      <c r="T10004" s="404"/>
    </row>
    <row r="10005" spans="12:20" ht="16.8">
      <c r="L10005" s="404"/>
      <c r="M10005" s="404"/>
      <c r="N10005" s="404"/>
      <c r="O10005" s="404"/>
      <c r="P10005" s="404"/>
      <c r="Q10005" s="404"/>
      <c r="R10005" s="404"/>
      <c r="S10005" s="404"/>
      <c r="T10005" s="404"/>
    </row>
    <row r="10006" spans="12:20" ht="16.8">
      <c r="L10006" s="404"/>
      <c r="M10006" s="404"/>
      <c r="N10006" s="404"/>
      <c r="O10006" s="404"/>
      <c r="P10006" s="404"/>
      <c r="Q10006" s="404"/>
      <c r="R10006" s="404"/>
      <c r="S10006" s="404"/>
      <c r="T10006" s="404"/>
    </row>
    <row r="10007" spans="12:20" ht="16.8">
      <c r="L10007" s="404"/>
      <c r="M10007" s="404"/>
      <c r="N10007" s="404"/>
      <c r="O10007" s="404"/>
      <c r="P10007" s="404"/>
      <c r="Q10007" s="404"/>
      <c r="R10007" s="404"/>
      <c r="S10007" s="404"/>
      <c r="T10007" s="404"/>
    </row>
    <row r="10008" spans="12:20" ht="16.8">
      <c r="L10008" s="404"/>
      <c r="M10008" s="404"/>
      <c r="N10008" s="404"/>
      <c r="O10008" s="404"/>
      <c r="P10008" s="404"/>
      <c r="Q10008" s="404"/>
      <c r="R10008" s="404"/>
      <c r="S10008" s="404"/>
      <c r="T10008" s="404"/>
    </row>
    <row r="10009" spans="12:20" ht="16.8">
      <c r="L10009" s="404"/>
      <c r="M10009" s="404"/>
      <c r="N10009" s="404"/>
      <c r="O10009" s="404"/>
      <c r="P10009" s="404"/>
      <c r="Q10009" s="404"/>
      <c r="R10009" s="404"/>
      <c r="S10009" s="404"/>
      <c r="T10009" s="404"/>
    </row>
    <row r="10010" spans="12:20" ht="16.8">
      <c r="L10010" s="404"/>
      <c r="M10010" s="404"/>
      <c r="N10010" s="404"/>
      <c r="O10010" s="404"/>
      <c r="P10010" s="404"/>
      <c r="Q10010" s="404"/>
      <c r="R10010" s="404"/>
      <c r="S10010" s="404"/>
      <c r="T10010" s="404"/>
    </row>
    <row r="10011" spans="12:20" ht="16.8">
      <c r="L10011" s="404"/>
      <c r="M10011" s="404"/>
      <c r="N10011" s="404"/>
      <c r="O10011" s="404"/>
      <c r="P10011" s="404"/>
      <c r="Q10011" s="404"/>
      <c r="R10011" s="404"/>
      <c r="S10011" s="404"/>
      <c r="T10011" s="404"/>
    </row>
    <row r="10012" spans="12:20" ht="16.8">
      <c r="L10012" s="404"/>
      <c r="M10012" s="404"/>
      <c r="N10012" s="404"/>
      <c r="O10012" s="404"/>
      <c r="P10012" s="404"/>
      <c r="Q10012" s="404"/>
      <c r="R10012" s="404"/>
      <c r="S10012" s="404"/>
      <c r="T10012" s="404"/>
    </row>
    <row r="10013" spans="12:20" ht="16.8">
      <c r="L10013" s="404"/>
      <c r="M10013" s="404"/>
      <c r="N10013" s="404"/>
      <c r="O10013" s="404"/>
      <c r="P10013" s="404"/>
      <c r="Q10013" s="404"/>
      <c r="R10013" s="404"/>
      <c r="S10013" s="404"/>
      <c r="T10013" s="404"/>
    </row>
    <row r="10014" spans="12:20" ht="16.8">
      <c r="L10014" s="404"/>
      <c r="M10014" s="404"/>
      <c r="N10014" s="404"/>
      <c r="O10014" s="404"/>
      <c r="P10014" s="404"/>
      <c r="Q10014" s="404"/>
      <c r="R10014" s="404"/>
      <c r="S10014" s="404"/>
      <c r="T10014" s="404"/>
    </row>
    <row r="10015" spans="12:20" ht="16.8">
      <c r="L10015" s="404"/>
      <c r="M10015" s="404"/>
      <c r="N10015" s="404"/>
      <c r="O10015" s="404"/>
      <c r="P10015" s="404"/>
      <c r="Q10015" s="404"/>
      <c r="R10015" s="404"/>
      <c r="S10015" s="404"/>
      <c r="T10015" s="404"/>
    </row>
    <row r="10016" spans="12:20" ht="16.8">
      <c r="L10016" s="404"/>
      <c r="M10016" s="404"/>
      <c r="N10016" s="404"/>
      <c r="O10016" s="404"/>
      <c r="P10016" s="404"/>
      <c r="Q10016" s="404"/>
      <c r="R10016" s="404"/>
      <c r="S10016" s="404"/>
      <c r="T10016" s="404"/>
    </row>
    <row r="10017" spans="12:20" ht="16.8">
      <c r="L10017" s="404"/>
      <c r="M10017" s="404"/>
      <c r="N10017" s="404"/>
      <c r="O10017" s="404"/>
      <c r="P10017" s="404"/>
      <c r="Q10017" s="404"/>
      <c r="R10017" s="404"/>
      <c r="S10017" s="404"/>
      <c r="T10017" s="404"/>
    </row>
    <row r="10018" spans="12:20" ht="16.8">
      <c r="L10018" s="404"/>
      <c r="M10018" s="404"/>
      <c r="N10018" s="404"/>
      <c r="O10018" s="404"/>
      <c r="P10018" s="404"/>
      <c r="Q10018" s="404"/>
      <c r="R10018" s="404"/>
      <c r="S10018" s="404"/>
      <c r="T10018" s="404"/>
    </row>
    <row r="10019" spans="12:20" ht="16.8">
      <c r="L10019" s="404"/>
      <c r="M10019" s="404"/>
      <c r="N10019" s="404"/>
      <c r="O10019" s="404"/>
      <c r="P10019" s="404"/>
      <c r="Q10019" s="404"/>
      <c r="R10019" s="404"/>
      <c r="S10019" s="404"/>
      <c r="T10019" s="404"/>
    </row>
    <row r="10020" spans="12:20" ht="16.8">
      <c r="L10020" s="404"/>
      <c r="M10020" s="404"/>
      <c r="N10020" s="404"/>
      <c r="O10020" s="404"/>
      <c r="P10020" s="404"/>
      <c r="Q10020" s="404"/>
      <c r="R10020" s="404"/>
      <c r="S10020" s="404"/>
      <c r="T10020" s="404"/>
    </row>
    <row r="10021" spans="12:20" ht="16.8">
      <c r="L10021" s="404"/>
      <c r="M10021" s="404"/>
      <c r="N10021" s="404"/>
      <c r="O10021" s="404"/>
      <c r="P10021" s="404"/>
      <c r="Q10021" s="404"/>
      <c r="R10021" s="404"/>
      <c r="S10021" s="404"/>
      <c r="T10021" s="404"/>
    </row>
    <row r="10022" spans="12:20" ht="16.8">
      <c r="L10022" s="404"/>
      <c r="M10022" s="404"/>
      <c r="N10022" s="404"/>
      <c r="O10022" s="404"/>
      <c r="P10022" s="404"/>
      <c r="Q10022" s="404"/>
      <c r="R10022" s="404"/>
      <c r="S10022" s="404"/>
      <c r="T10022" s="404"/>
    </row>
    <row r="10023" spans="12:20" ht="16.8">
      <c r="L10023" s="404"/>
      <c r="M10023" s="404"/>
      <c r="N10023" s="404"/>
      <c r="O10023" s="404"/>
      <c r="P10023" s="404"/>
      <c r="Q10023" s="404"/>
      <c r="R10023" s="404"/>
      <c r="S10023" s="404"/>
      <c r="T10023" s="404"/>
    </row>
    <row r="10024" spans="12:20" ht="16.8">
      <c r="L10024" s="404"/>
      <c r="M10024" s="404"/>
      <c r="N10024" s="404"/>
      <c r="O10024" s="404"/>
      <c r="P10024" s="404"/>
      <c r="Q10024" s="404"/>
      <c r="R10024" s="404"/>
      <c r="S10024" s="404"/>
      <c r="T10024" s="404"/>
    </row>
    <row r="10025" spans="12:20" ht="16.8">
      <c r="L10025" s="404"/>
      <c r="M10025" s="404"/>
      <c r="N10025" s="404"/>
      <c r="O10025" s="404"/>
      <c r="P10025" s="404"/>
      <c r="Q10025" s="404"/>
      <c r="R10025" s="404"/>
      <c r="S10025" s="404"/>
      <c r="T10025" s="404"/>
    </row>
    <row r="10026" spans="12:20" ht="16.8">
      <c r="L10026" s="404"/>
      <c r="M10026" s="404"/>
      <c r="N10026" s="404"/>
      <c r="O10026" s="404"/>
      <c r="P10026" s="404"/>
      <c r="Q10026" s="404"/>
      <c r="R10026" s="404"/>
      <c r="S10026" s="404"/>
      <c r="T10026" s="404"/>
    </row>
    <row r="10027" spans="12:20" ht="16.8">
      <c r="L10027" s="404"/>
      <c r="M10027" s="404"/>
      <c r="N10027" s="404"/>
      <c r="O10027" s="404"/>
      <c r="P10027" s="404"/>
      <c r="Q10027" s="404"/>
      <c r="R10027" s="404"/>
      <c r="S10027" s="404"/>
      <c r="T10027" s="404"/>
    </row>
    <row r="10028" spans="12:20" ht="16.8">
      <c r="L10028" s="404"/>
      <c r="M10028" s="404"/>
      <c r="N10028" s="404"/>
      <c r="O10028" s="404"/>
      <c r="P10028" s="404"/>
      <c r="Q10028" s="404"/>
      <c r="R10028" s="404"/>
      <c r="S10028" s="404"/>
      <c r="T10028" s="404"/>
    </row>
    <row r="10029" spans="12:20" ht="16.8">
      <c r="L10029" s="404"/>
      <c r="M10029" s="404"/>
      <c r="N10029" s="404"/>
      <c r="O10029" s="404"/>
      <c r="P10029" s="404"/>
      <c r="Q10029" s="404"/>
      <c r="R10029" s="404"/>
      <c r="S10029" s="404"/>
      <c r="T10029" s="404"/>
    </row>
    <row r="10030" spans="12:20" ht="16.8">
      <c r="L10030" s="404"/>
      <c r="M10030" s="404"/>
      <c r="N10030" s="404"/>
      <c r="O10030" s="404"/>
      <c r="P10030" s="404"/>
      <c r="Q10030" s="404"/>
      <c r="R10030" s="404"/>
      <c r="S10030" s="404"/>
      <c r="T10030" s="404"/>
    </row>
    <row r="10031" spans="12:20" ht="16.8">
      <c r="L10031" s="404"/>
      <c r="M10031" s="404"/>
      <c r="N10031" s="404"/>
      <c r="O10031" s="404"/>
      <c r="P10031" s="404"/>
      <c r="Q10031" s="404"/>
      <c r="R10031" s="404"/>
      <c r="S10031" s="404"/>
      <c r="T10031" s="404"/>
    </row>
    <row r="10032" spans="12:20" ht="16.8">
      <c r="L10032" s="404"/>
      <c r="M10032" s="404"/>
      <c r="N10032" s="404"/>
      <c r="O10032" s="404"/>
      <c r="P10032" s="404"/>
      <c r="Q10032" s="404"/>
      <c r="R10032" s="404"/>
      <c r="S10032" s="404"/>
      <c r="T10032" s="404"/>
    </row>
    <row r="10033" spans="12:20" ht="16.8">
      <c r="L10033" s="404"/>
      <c r="M10033" s="404"/>
      <c r="N10033" s="404"/>
      <c r="O10033" s="404"/>
      <c r="P10033" s="404"/>
      <c r="Q10033" s="404"/>
      <c r="R10033" s="404"/>
      <c r="S10033" s="404"/>
      <c r="T10033" s="404"/>
    </row>
    <row r="10034" spans="12:20" ht="16.8">
      <c r="L10034" s="404"/>
      <c r="M10034" s="404"/>
      <c r="N10034" s="404"/>
      <c r="O10034" s="404"/>
      <c r="P10034" s="404"/>
      <c r="Q10034" s="404"/>
      <c r="R10034" s="404"/>
      <c r="S10034" s="404"/>
      <c r="T10034" s="404"/>
    </row>
    <row r="10035" spans="12:20" ht="16.8">
      <c r="L10035" s="404"/>
      <c r="M10035" s="404"/>
      <c r="N10035" s="404"/>
      <c r="O10035" s="404"/>
      <c r="P10035" s="404"/>
      <c r="Q10035" s="404"/>
      <c r="R10035" s="404"/>
      <c r="S10035" s="404"/>
      <c r="T10035" s="404"/>
    </row>
    <row r="10036" spans="12:20" ht="16.8">
      <c r="L10036" s="404"/>
      <c r="M10036" s="404"/>
      <c r="N10036" s="404"/>
      <c r="O10036" s="404"/>
      <c r="P10036" s="404"/>
      <c r="Q10036" s="404"/>
      <c r="R10036" s="404"/>
      <c r="S10036" s="404"/>
      <c r="T10036" s="404"/>
    </row>
    <row r="10037" spans="12:20" ht="16.8">
      <c r="L10037" s="404"/>
      <c r="M10037" s="404"/>
      <c r="N10037" s="404"/>
      <c r="O10037" s="404"/>
      <c r="P10037" s="404"/>
      <c r="Q10037" s="404"/>
      <c r="R10037" s="404"/>
      <c r="S10037" s="404"/>
      <c r="T10037" s="404"/>
    </row>
    <row r="10038" spans="12:20" ht="16.8">
      <c r="L10038" s="404"/>
      <c r="M10038" s="404"/>
      <c r="N10038" s="404"/>
      <c r="O10038" s="404"/>
      <c r="P10038" s="404"/>
      <c r="Q10038" s="404"/>
      <c r="R10038" s="404"/>
      <c r="S10038" s="404"/>
      <c r="T10038" s="404"/>
    </row>
    <row r="10039" spans="12:20" ht="16.8">
      <c r="L10039" s="404"/>
      <c r="M10039" s="404"/>
      <c r="N10039" s="404"/>
      <c r="O10039" s="404"/>
      <c r="P10039" s="404"/>
      <c r="Q10039" s="404"/>
      <c r="R10039" s="404"/>
      <c r="S10039" s="404"/>
      <c r="T10039" s="404"/>
    </row>
    <row r="10040" spans="12:20" ht="16.8">
      <c r="L10040" s="404"/>
      <c r="M10040" s="404"/>
      <c r="N10040" s="404"/>
      <c r="O10040" s="404"/>
      <c r="P10040" s="404"/>
      <c r="Q10040" s="404"/>
      <c r="R10040" s="404"/>
      <c r="S10040" s="404"/>
      <c r="T10040" s="404"/>
    </row>
    <row r="10041" spans="12:20" ht="16.8">
      <c r="L10041" s="404"/>
      <c r="M10041" s="404"/>
      <c r="N10041" s="404"/>
      <c r="O10041" s="404"/>
      <c r="P10041" s="404"/>
      <c r="Q10041" s="404"/>
      <c r="R10041" s="404"/>
      <c r="S10041" s="404"/>
      <c r="T10041" s="404"/>
    </row>
    <row r="10042" spans="12:20" ht="16.8">
      <c r="L10042" s="404"/>
      <c r="M10042" s="404"/>
      <c r="N10042" s="404"/>
      <c r="O10042" s="404"/>
      <c r="P10042" s="404"/>
      <c r="Q10042" s="404"/>
      <c r="R10042" s="404"/>
      <c r="S10042" s="404"/>
      <c r="T10042" s="404"/>
    </row>
    <row r="10043" spans="12:20" ht="16.8">
      <c r="L10043" s="404"/>
      <c r="M10043" s="404"/>
      <c r="N10043" s="404"/>
      <c r="O10043" s="404"/>
      <c r="P10043" s="404"/>
      <c r="Q10043" s="404"/>
      <c r="R10043" s="404"/>
      <c r="S10043" s="404"/>
      <c r="T10043" s="404"/>
    </row>
    <row r="10044" spans="12:20" ht="16.8">
      <c r="L10044" s="404"/>
      <c r="M10044" s="404"/>
      <c r="N10044" s="404"/>
      <c r="O10044" s="404"/>
      <c r="P10044" s="404"/>
      <c r="Q10044" s="404"/>
      <c r="R10044" s="404"/>
      <c r="S10044" s="404"/>
      <c r="T10044" s="404"/>
    </row>
    <row r="10045" spans="12:20" ht="16.8">
      <c r="L10045" s="404"/>
      <c r="M10045" s="404"/>
      <c r="N10045" s="404"/>
      <c r="O10045" s="404"/>
      <c r="P10045" s="404"/>
      <c r="Q10045" s="404"/>
      <c r="R10045" s="404"/>
      <c r="S10045" s="404"/>
      <c r="T10045" s="404"/>
    </row>
    <row r="10046" spans="12:20" ht="16.8">
      <c r="L10046" s="404"/>
      <c r="M10046" s="404"/>
      <c r="N10046" s="404"/>
      <c r="O10046" s="404"/>
      <c r="P10046" s="404"/>
      <c r="Q10046" s="404"/>
      <c r="R10046" s="404"/>
      <c r="S10046" s="404"/>
      <c r="T10046" s="404"/>
    </row>
    <row r="10047" spans="12:20" ht="16.8">
      <c r="L10047" s="404"/>
      <c r="M10047" s="404"/>
      <c r="N10047" s="404"/>
      <c r="O10047" s="404"/>
      <c r="P10047" s="404"/>
      <c r="Q10047" s="404"/>
      <c r="R10047" s="404"/>
      <c r="S10047" s="404"/>
      <c r="T10047" s="404"/>
    </row>
    <row r="10048" spans="12:20" ht="16.8">
      <c r="L10048" s="404"/>
      <c r="M10048" s="404"/>
      <c r="N10048" s="404"/>
      <c r="O10048" s="404"/>
      <c r="P10048" s="404"/>
      <c r="Q10048" s="404"/>
      <c r="R10048" s="404"/>
      <c r="S10048" s="404"/>
      <c r="T10048" s="404"/>
    </row>
    <row r="10049" spans="12:20" ht="16.8">
      <c r="L10049" s="404"/>
      <c r="M10049" s="404"/>
      <c r="N10049" s="404"/>
      <c r="O10049" s="404"/>
      <c r="P10049" s="404"/>
      <c r="Q10049" s="404"/>
      <c r="R10049" s="404"/>
      <c r="S10049" s="404"/>
      <c r="T10049" s="404"/>
    </row>
    <row r="10050" spans="12:20" ht="16.8">
      <c r="L10050" s="404"/>
      <c r="M10050" s="404"/>
      <c r="N10050" s="404"/>
      <c r="O10050" s="404"/>
      <c r="P10050" s="404"/>
      <c r="Q10050" s="404"/>
      <c r="R10050" s="404"/>
      <c r="S10050" s="404"/>
      <c r="T10050" s="404"/>
    </row>
    <row r="10051" spans="12:20" ht="16.8">
      <c r="L10051" s="404"/>
      <c r="M10051" s="404"/>
      <c r="N10051" s="404"/>
      <c r="O10051" s="404"/>
      <c r="P10051" s="404"/>
      <c r="Q10051" s="404"/>
      <c r="R10051" s="404"/>
      <c r="S10051" s="404"/>
      <c r="T10051" s="404"/>
    </row>
    <row r="10052" spans="12:20" ht="16.8">
      <c r="L10052" s="404"/>
      <c r="M10052" s="404"/>
      <c r="N10052" s="404"/>
      <c r="O10052" s="404"/>
      <c r="P10052" s="404"/>
      <c r="Q10052" s="404"/>
      <c r="R10052" s="404"/>
      <c r="S10052" s="404"/>
      <c r="T10052" s="404"/>
    </row>
    <row r="10053" spans="12:20" ht="16.8">
      <c r="L10053" s="404"/>
      <c r="M10053" s="404"/>
      <c r="N10053" s="404"/>
      <c r="O10053" s="404"/>
      <c r="P10053" s="404"/>
      <c r="Q10053" s="404"/>
      <c r="R10053" s="404"/>
      <c r="S10053" s="404"/>
      <c r="T10053" s="404"/>
    </row>
    <row r="10054" spans="12:20" ht="16.8">
      <c r="L10054" s="404"/>
      <c r="M10054" s="404"/>
      <c r="N10054" s="404"/>
      <c r="O10054" s="404"/>
      <c r="P10054" s="404"/>
      <c r="Q10054" s="404"/>
      <c r="R10054" s="404"/>
      <c r="S10054" s="404"/>
      <c r="T10054" s="404"/>
    </row>
    <row r="10055" spans="12:20" ht="16.8">
      <c r="L10055" s="404"/>
      <c r="M10055" s="404"/>
      <c r="N10055" s="404"/>
      <c r="O10055" s="404"/>
      <c r="P10055" s="404"/>
      <c r="Q10055" s="404"/>
      <c r="R10055" s="404"/>
      <c r="S10055" s="404"/>
      <c r="T10055" s="404"/>
    </row>
    <row r="10056" spans="12:20" ht="16.8">
      <c r="L10056" s="404"/>
      <c r="M10056" s="404"/>
      <c r="N10056" s="404"/>
      <c r="O10056" s="404"/>
      <c r="P10056" s="404"/>
      <c r="Q10056" s="404"/>
      <c r="R10056" s="404"/>
      <c r="S10056" s="404"/>
      <c r="T10056" s="404"/>
    </row>
    <row r="10057" spans="12:20" ht="16.8">
      <c r="L10057" s="404"/>
      <c r="M10057" s="404"/>
      <c r="N10057" s="404"/>
      <c r="O10057" s="404"/>
      <c r="P10057" s="404"/>
      <c r="Q10057" s="404"/>
      <c r="R10057" s="404"/>
      <c r="S10057" s="404"/>
      <c r="T10057" s="404"/>
    </row>
    <row r="10058" spans="12:20" ht="16.8">
      <c r="L10058" s="404"/>
      <c r="M10058" s="404"/>
      <c r="N10058" s="404"/>
      <c r="O10058" s="404"/>
      <c r="P10058" s="404"/>
      <c r="Q10058" s="404"/>
      <c r="R10058" s="404"/>
      <c r="S10058" s="404"/>
      <c r="T10058" s="404"/>
    </row>
    <row r="10059" spans="12:20" ht="16.8">
      <c r="L10059" s="404"/>
      <c r="M10059" s="404"/>
      <c r="N10059" s="404"/>
      <c r="O10059" s="404"/>
      <c r="P10059" s="404"/>
      <c r="Q10059" s="404"/>
      <c r="R10059" s="404"/>
      <c r="S10059" s="404"/>
      <c r="T10059" s="404"/>
    </row>
    <row r="10060" spans="12:20" ht="16.8">
      <c r="L10060" s="404"/>
      <c r="M10060" s="404"/>
      <c r="N10060" s="404"/>
      <c r="O10060" s="404"/>
      <c r="P10060" s="404"/>
      <c r="Q10060" s="404"/>
      <c r="R10060" s="404"/>
      <c r="S10060" s="404"/>
      <c r="T10060" s="404"/>
    </row>
    <row r="10061" spans="12:20" ht="16.8">
      <c r="L10061" s="404"/>
      <c r="M10061" s="404"/>
      <c r="N10061" s="404"/>
      <c r="O10061" s="404"/>
      <c r="P10061" s="404"/>
      <c r="Q10061" s="404"/>
      <c r="R10061" s="404"/>
      <c r="S10061" s="404"/>
      <c r="T10061" s="404"/>
    </row>
    <row r="10062" spans="12:20" ht="16.8">
      <c r="L10062" s="404"/>
      <c r="M10062" s="404"/>
      <c r="N10062" s="404"/>
      <c r="O10062" s="404"/>
      <c r="P10062" s="404"/>
      <c r="Q10062" s="404"/>
      <c r="R10062" s="404"/>
      <c r="S10062" s="404"/>
      <c r="T10062" s="404"/>
    </row>
    <row r="10063" spans="12:20" ht="16.8">
      <c r="L10063" s="404"/>
      <c r="M10063" s="404"/>
      <c r="N10063" s="404"/>
      <c r="O10063" s="404"/>
      <c r="P10063" s="404"/>
      <c r="Q10063" s="404"/>
      <c r="R10063" s="404"/>
      <c r="S10063" s="404"/>
      <c r="T10063" s="404"/>
    </row>
    <row r="10064" spans="12:20" ht="16.8">
      <c r="L10064" s="404"/>
      <c r="M10064" s="404"/>
      <c r="N10064" s="404"/>
      <c r="O10064" s="404"/>
      <c r="P10064" s="404"/>
      <c r="Q10064" s="404"/>
      <c r="R10064" s="404"/>
      <c r="S10064" s="404"/>
      <c r="T10064" s="404"/>
    </row>
    <row r="10065" spans="12:20" ht="16.8">
      <c r="L10065" s="404"/>
      <c r="M10065" s="404"/>
      <c r="N10065" s="404"/>
      <c r="O10065" s="404"/>
      <c r="P10065" s="404"/>
      <c r="Q10065" s="404"/>
      <c r="R10065" s="404"/>
      <c r="S10065" s="404"/>
      <c r="T10065" s="404"/>
    </row>
    <row r="10066" spans="12:20" ht="16.8">
      <c r="L10066" s="404"/>
      <c r="M10066" s="404"/>
      <c r="N10066" s="404"/>
      <c r="O10066" s="404"/>
      <c r="P10066" s="404"/>
      <c r="Q10066" s="404"/>
      <c r="R10066" s="404"/>
      <c r="S10066" s="404"/>
      <c r="T10066" s="404"/>
    </row>
    <row r="10067" spans="12:20" ht="16.8">
      <c r="L10067" s="404"/>
      <c r="M10067" s="404"/>
      <c r="N10067" s="404"/>
      <c r="O10067" s="404"/>
      <c r="P10067" s="404"/>
      <c r="Q10067" s="404"/>
      <c r="R10067" s="404"/>
      <c r="S10067" s="404"/>
      <c r="T10067" s="404"/>
    </row>
    <row r="10068" spans="12:20" ht="16.8">
      <c r="L10068" s="404"/>
      <c r="M10068" s="404"/>
      <c r="N10068" s="404"/>
      <c r="O10068" s="404"/>
      <c r="P10068" s="404"/>
      <c r="Q10068" s="404"/>
      <c r="R10068" s="404"/>
      <c r="S10068" s="404"/>
      <c r="T10068" s="404"/>
    </row>
    <row r="10069" spans="12:20" ht="16.8">
      <c r="L10069" s="404"/>
      <c r="M10069" s="404"/>
      <c r="N10069" s="404"/>
      <c r="O10069" s="404"/>
      <c r="P10069" s="404"/>
      <c r="Q10069" s="404"/>
      <c r="R10069" s="404"/>
      <c r="S10069" s="404"/>
      <c r="T10069" s="404"/>
    </row>
    <row r="10070" spans="12:20" ht="16.8">
      <c r="L10070" s="404"/>
      <c r="M10070" s="404"/>
      <c r="N10070" s="404"/>
      <c r="O10070" s="404"/>
      <c r="P10070" s="404"/>
      <c r="Q10070" s="404"/>
      <c r="R10070" s="404"/>
      <c r="S10070" s="404"/>
      <c r="T10070" s="404"/>
    </row>
    <row r="10071" spans="12:20" ht="16.8">
      <c r="L10071" s="404"/>
      <c r="M10071" s="404"/>
      <c r="N10071" s="404"/>
      <c r="O10071" s="404"/>
      <c r="P10071" s="404"/>
      <c r="Q10071" s="404"/>
      <c r="R10071" s="404"/>
      <c r="S10071" s="404"/>
      <c r="T10071" s="404"/>
    </row>
    <row r="10072" spans="12:20" ht="16.8">
      <c r="L10072" s="404"/>
      <c r="M10072" s="404"/>
      <c r="N10072" s="404"/>
      <c r="O10072" s="404"/>
      <c r="P10072" s="404"/>
      <c r="Q10072" s="404"/>
      <c r="R10072" s="404"/>
      <c r="S10072" s="404"/>
      <c r="T10072" s="404"/>
    </row>
    <row r="10073" spans="12:20" ht="16.8">
      <c r="L10073" s="404"/>
      <c r="M10073" s="404"/>
      <c r="N10073" s="404"/>
      <c r="O10073" s="404"/>
      <c r="P10073" s="404"/>
      <c r="Q10073" s="404"/>
      <c r="R10073" s="404"/>
      <c r="S10073" s="404"/>
      <c r="T10073" s="404"/>
    </row>
    <row r="10074" spans="12:20" ht="16.8">
      <c r="L10074" s="404"/>
      <c r="M10074" s="404"/>
      <c r="N10074" s="404"/>
      <c r="O10074" s="404"/>
      <c r="P10074" s="404"/>
      <c r="Q10074" s="404"/>
      <c r="R10074" s="404"/>
      <c r="S10074" s="404"/>
      <c r="T10074" s="404"/>
    </row>
    <row r="10075" spans="12:20" ht="16.8">
      <c r="L10075" s="404"/>
      <c r="M10075" s="404"/>
      <c r="N10075" s="404"/>
      <c r="O10075" s="404"/>
      <c r="P10075" s="404"/>
      <c r="Q10075" s="404"/>
      <c r="R10075" s="404"/>
      <c r="S10075" s="404"/>
      <c r="T10075" s="404"/>
    </row>
    <row r="10076" spans="12:20" ht="16.8">
      <c r="L10076" s="404"/>
      <c r="M10076" s="404"/>
      <c r="N10076" s="404"/>
      <c r="O10076" s="404"/>
      <c r="P10076" s="404"/>
      <c r="Q10076" s="404"/>
      <c r="R10076" s="404"/>
      <c r="S10076" s="404"/>
      <c r="T10076" s="404"/>
    </row>
    <row r="10077" spans="12:20" ht="16.8">
      <c r="L10077" s="404"/>
      <c r="M10077" s="404"/>
      <c r="N10077" s="404"/>
      <c r="O10077" s="404"/>
      <c r="P10077" s="404"/>
      <c r="Q10077" s="404"/>
      <c r="R10077" s="404"/>
      <c r="S10077" s="404"/>
      <c r="T10077" s="404"/>
    </row>
    <row r="10078" spans="12:20" ht="16.8">
      <c r="L10078" s="404"/>
      <c r="M10078" s="404"/>
      <c r="N10078" s="404"/>
      <c r="O10078" s="404"/>
      <c r="P10078" s="404"/>
      <c r="Q10078" s="404"/>
      <c r="R10078" s="404"/>
      <c r="S10078" s="404"/>
      <c r="T10078" s="404"/>
    </row>
    <row r="10079" spans="12:20" ht="16.8">
      <c r="L10079" s="404"/>
      <c r="M10079" s="404"/>
      <c r="N10079" s="404"/>
      <c r="O10079" s="404"/>
      <c r="P10079" s="404"/>
      <c r="Q10079" s="404"/>
      <c r="R10079" s="404"/>
      <c r="S10079" s="404"/>
      <c r="T10079" s="404"/>
    </row>
    <row r="10080" spans="12:20" ht="16.8">
      <c r="L10080" s="404"/>
      <c r="M10080" s="404"/>
      <c r="N10080" s="404"/>
      <c r="O10080" s="404"/>
      <c r="P10080" s="404"/>
      <c r="Q10080" s="404"/>
      <c r="R10080" s="404"/>
      <c r="S10080" s="404"/>
      <c r="T10080" s="404"/>
    </row>
    <row r="10081" spans="12:20" ht="16.8">
      <c r="L10081" s="404"/>
      <c r="M10081" s="404"/>
      <c r="N10081" s="404"/>
      <c r="O10081" s="404"/>
      <c r="P10081" s="404"/>
      <c r="Q10081" s="404"/>
      <c r="R10081" s="404"/>
      <c r="S10081" s="404"/>
      <c r="T10081" s="404"/>
    </row>
    <row r="10082" spans="12:20" ht="16.8">
      <c r="L10082" s="404"/>
      <c r="M10082" s="404"/>
      <c r="N10082" s="404"/>
      <c r="O10082" s="404"/>
      <c r="P10082" s="404"/>
      <c r="Q10082" s="404"/>
      <c r="R10082" s="404"/>
      <c r="S10082" s="404"/>
      <c r="T10082" s="404"/>
    </row>
    <row r="10083" spans="12:20" ht="16.8">
      <c r="L10083" s="404"/>
      <c r="M10083" s="404"/>
      <c r="N10083" s="404"/>
      <c r="O10083" s="404"/>
      <c r="P10083" s="404"/>
      <c r="Q10083" s="404"/>
      <c r="R10083" s="404"/>
      <c r="S10083" s="404"/>
      <c r="T10083" s="404"/>
    </row>
    <row r="10084" spans="12:20" ht="16.8">
      <c r="L10084" s="404"/>
      <c r="M10084" s="404"/>
      <c r="N10084" s="404"/>
      <c r="O10084" s="404"/>
      <c r="P10084" s="404"/>
      <c r="Q10084" s="404"/>
      <c r="R10084" s="404"/>
      <c r="S10084" s="404"/>
      <c r="T10084" s="404"/>
    </row>
    <row r="10085" spans="12:20" ht="16.8">
      <c r="L10085" s="404"/>
      <c r="M10085" s="404"/>
      <c r="N10085" s="404"/>
      <c r="O10085" s="404"/>
      <c r="P10085" s="404"/>
      <c r="Q10085" s="404"/>
      <c r="R10085" s="404"/>
      <c r="S10085" s="404"/>
      <c r="T10085" s="404"/>
    </row>
    <row r="10086" spans="12:20" ht="16.8">
      <c r="L10086" s="404"/>
      <c r="M10086" s="404"/>
      <c r="N10086" s="404"/>
      <c r="O10086" s="404"/>
      <c r="P10086" s="404"/>
      <c r="Q10086" s="404"/>
      <c r="R10086" s="404"/>
      <c r="S10086" s="404"/>
      <c r="T10086" s="404"/>
    </row>
    <row r="10087" spans="12:20" ht="16.8">
      <c r="L10087" s="404"/>
      <c r="M10087" s="404"/>
      <c r="N10087" s="404"/>
      <c r="O10087" s="404"/>
      <c r="P10087" s="404"/>
      <c r="Q10087" s="404"/>
      <c r="R10087" s="404"/>
      <c r="S10087" s="404"/>
      <c r="T10087" s="404"/>
    </row>
    <row r="10088" spans="12:20" ht="16.8">
      <c r="L10088" s="404"/>
      <c r="M10088" s="404"/>
      <c r="N10088" s="404"/>
      <c r="O10088" s="404"/>
      <c r="P10088" s="404"/>
      <c r="Q10088" s="404"/>
      <c r="R10088" s="404"/>
      <c r="S10088" s="404"/>
      <c r="T10088" s="404"/>
    </row>
    <row r="10089" spans="12:20" ht="16.8">
      <c r="L10089" s="404"/>
      <c r="M10089" s="404"/>
      <c r="N10089" s="404"/>
      <c r="O10089" s="404"/>
      <c r="P10089" s="404"/>
      <c r="Q10089" s="404"/>
      <c r="R10089" s="404"/>
      <c r="S10089" s="404"/>
      <c r="T10089" s="404"/>
    </row>
    <row r="10090" spans="12:20" ht="16.8">
      <c r="L10090" s="404"/>
      <c r="M10090" s="404"/>
      <c r="N10090" s="404"/>
      <c r="O10090" s="404"/>
      <c r="P10090" s="404"/>
      <c r="Q10090" s="404"/>
      <c r="R10090" s="404"/>
      <c r="S10090" s="404"/>
      <c r="T10090" s="404"/>
    </row>
    <row r="10091" spans="12:20" ht="16.8">
      <c r="L10091" s="404"/>
      <c r="M10091" s="404"/>
      <c r="N10091" s="404"/>
      <c r="O10091" s="404"/>
      <c r="P10091" s="404"/>
      <c r="Q10091" s="404"/>
      <c r="R10091" s="404"/>
      <c r="S10091" s="404"/>
      <c r="T10091" s="404"/>
    </row>
    <row r="10092" spans="12:20" ht="16.8">
      <c r="L10092" s="404"/>
      <c r="M10092" s="404"/>
      <c r="N10092" s="404"/>
      <c r="O10092" s="404"/>
      <c r="P10092" s="404"/>
      <c r="Q10092" s="404"/>
      <c r="R10092" s="404"/>
      <c r="S10092" s="404"/>
      <c r="T10092" s="404"/>
    </row>
    <row r="10093" spans="12:20" ht="16.8">
      <c r="L10093" s="404"/>
      <c r="M10093" s="404"/>
      <c r="N10093" s="404"/>
      <c r="O10093" s="404"/>
      <c r="P10093" s="404"/>
      <c r="Q10093" s="404"/>
      <c r="R10093" s="404"/>
      <c r="S10093" s="404"/>
      <c r="T10093" s="404"/>
    </row>
    <row r="10094" spans="12:20" ht="16.8">
      <c r="L10094" s="404"/>
      <c r="M10094" s="404"/>
      <c r="N10094" s="404"/>
      <c r="O10094" s="404"/>
      <c r="P10094" s="404"/>
      <c r="Q10094" s="404"/>
      <c r="R10094" s="404"/>
      <c r="S10094" s="404"/>
      <c r="T10094" s="404"/>
    </row>
    <row r="10095" spans="12:20" ht="16.8">
      <c r="L10095" s="404"/>
      <c r="M10095" s="404"/>
      <c r="N10095" s="404"/>
      <c r="O10095" s="404"/>
      <c r="P10095" s="404"/>
      <c r="Q10095" s="404"/>
      <c r="R10095" s="404"/>
      <c r="S10095" s="404"/>
      <c r="T10095" s="404"/>
    </row>
    <row r="10096" spans="12:20" ht="16.8">
      <c r="L10096" s="404"/>
      <c r="M10096" s="404"/>
      <c r="N10096" s="404"/>
      <c r="O10096" s="404"/>
      <c r="P10096" s="404"/>
      <c r="Q10096" s="404"/>
      <c r="R10096" s="404"/>
      <c r="S10096" s="404"/>
      <c r="T10096" s="404"/>
    </row>
    <row r="10097" spans="12:20" ht="16.8">
      <c r="L10097" s="404"/>
      <c r="M10097" s="404"/>
      <c r="N10097" s="404"/>
      <c r="O10097" s="404"/>
      <c r="P10097" s="404"/>
      <c r="Q10097" s="404"/>
      <c r="R10097" s="404"/>
      <c r="S10097" s="404"/>
      <c r="T10097" s="404"/>
    </row>
    <row r="10098" spans="12:20" ht="16.8">
      <c r="L10098" s="404"/>
      <c r="M10098" s="404"/>
      <c r="N10098" s="404"/>
      <c r="O10098" s="404"/>
      <c r="P10098" s="404"/>
      <c r="Q10098" s="404"/>
      <c r="R10098" s="404"/>
      <c r="S10098" s="404"/>
      <c r="T10098" s="404"/>
    </row>
    <row r="10099" spans="12:20" ht="16.8">
      <c r="L10099" s="404"/>
      <c r="M10099" s="404"/>
      <c r="N10099" s="404"/>
      <c r="O10099" s="404"/>
      <c r="P10099" s="404"/>
      <c r="Q10099" s="404"/>
      <c r="R10099" s="404"/>
      <c r="S10099" s="404"/>
      <c r="T10099" s="404"/>
    </row>
    <row r="10100" spans="12:20" ht="16.8">
      <c r="L10100" s="404"/>
      <c r="M10100" s="404"/>
      <c r="N10100" s="404"/>
      <c r="O10100" s="404"/>
      <c r="P10100" s="404"/>
      <c r="Q10100" s="404"/>
      <c r="R10100" s="404"/>
      <c r="S10100" s="404"/>
      <c r="T10100" s="404"/>
    </row>
    <row r="10101" spans="12:20" ht="16.8">
      <c r="L10101" s="404"/>
      <c r="M10101" s="404"/>
      <c r="N10101" s="404"/>
      <c r="O10101" s="404"/>
      <c r="P10101" s="404"/>
      <c r="Q10101" s="404"/>
      <c r="R10101" s="404"/>
      <c r="S10101" s="404"/>
      <c r="T10101" s="404"/>
    </row>
    <row r="10102" spans="12:20" ht="16.8">
      <c r="L10102" s="404"/>
      <c r="M10102" s="404"/>
      <c r="N10102" s="404"/>
      <c r="O10102" s="404"/>
      <c r="P10102" s="404"/>
      <c r="Q10102" s="404"/>
      <c r="R10102" s="404"/>
      <c r="S10102" s="404"/>
      <c r="T10102" s="404"/>
    </row>
    <row r="10103" spans="12:20" ht="16.8">
      <c r="L10103" s="404"/>
      <c r="M10103" s="404"/>
      <c r="N10103" s="404"/>
      <c r="O10103" s="404"/>
      <c r="P10103" s="404"/>
      <c r="Q10103" s="404"/>
      <c r="R10103" s="404"/>
      <c r="S10103" s="404"/>
      <c r="T10103" s="404"/>
    </row>
    <row r="10104" spans="12:20" ht="16.8">
      <c r="L10104" s="404"/>
      <c r="M10104" s="404"/>
      <c r="N10104" s="404"/>
      <c r="O10104" s="404"/>
      <c r="P10104" s="404"/>
      <c r="Q10104" s="404"/>
      <c r="R10104" s="404"/>
      <c r="S10104" s="404"/>
      <c r="T10104" s="404"/>
    </row>
    <row r="10105" spans="12:20" ht="16.8">
      <c r="L10105" s="404"/>
      <c r="M10105" s="404"/>
      <c r="N10105" s="404"/>
      <c r="O10105" s="404"/>
      <c r="P10105" s="404"/>
      <c r="Q10105" s="404"/>
      <c r="R10105" s="404"/>
      <c r="S10105" s="404"/>
      <c r="T10105" s="404"/>
    </row>
    <row r="10106" spans="12:20" ht="16.8">
      <c r="L10106" s="404"/>
      <c r="M10106" s="404"/>
      <c r="N10106" s="404"/>
      <c r="O10106" s="404"/>
      <c r="P10106" s="404"/>
      <c r="Q10106" s="404"/>
      <c r="R10106" s="404"/>
      <c r="S10106" s="404"/>
      <c r="T10106" s="404"/>
    </row>
    <row r="10107" spans="12:20" ht="16.8">
      <c r="L10107" s="404"/>
      <c r="M10107" s="404"/>
      <c r="N10107" s="404"/>
      <c r="O10107" s="404"/>
      <c r="P10107" s="404"/>
      <c r="Q10107" s="404"/>
      <c r="R10107" s="404"/>
      <c r="S10107" s="404"/>
      <c r="T10107" s="404"/>
    </row>
    <row r="10108" spans="12:20" ht="16.8">
      <c r="L10108" s="404"/>
      <c r="M10108" s="404"/>
      <c r="N10108" s="404"/>
      <c r="O10108" s="404"/>
      <c r="P10108" s="404"/>
      <c r="Q10108" s="404"/>
      <c r="R10108" s="404"/>
      <c r="S10108" s="404"/>
      <c r="T10108" s="404"/>
    </row>
    <row r="10109" spans="12:20" ht="16.8">
      <c r="L10109" s="404"/>
      <c r="M10109" s="404"/>
      <c r="N10109" s="404"/>
      <c r="O10109" s="404"/>
      <c r="P10109" s="404"/>
      <c r="Q10109" s="404"/>
      <c r="R10109" s="404"/>
      <c r="S10109" s="404"/>
      <c r="T10109" s="404"/>
    </row>
    <row r="10110" spans="12:20" ht="16.8">
      <c r="L10110" s="404"/>
      <c r="M10110" s="404"/>
      <c r="N10110" s="404"/>
      <c r="O10110" s="404"/>
      <c r="P10110" s="404"/>
      <c r="Q10110" s="404"/>
      <c r="R10110" s="404"/>
      <c r="S10110" s="404"/>
      <c r="T10110" s="404"/>
    </row>
    <row r="10111" spans="12:20" ht="16.8">
      <c r="L10111" s="404"/>
      <c r="M10111" s="404"/>
      <c r="N10111" s="404"/>
      <c r="O10111" s="404"/>
      <c r="P10111" s="404"/>
      <c r="Q10111" s="404"/>
      <c r="R10111" s="404"/>
      <c r="S10111" s="404"/>
      <c r="T10111" s="404"/>
    </row>
    <row r="10112" spans="12:20" ht="16.8">
      <c r="L10112" s="404"/>
      <c r="M10112" s="404"/>
      <c r="N10112" s="404"/>
      <c r="O10112" s="404"/>
      <c r="P10112" s="404"/>
      <c r="Q10112" s="404"/>
      <c r="R10112" s="404"/>
      <c r="S10112" s="404"/>
      <c r="T10112" s="404"/>
    </row>
    <row r="10113" spans="12:20" ht="16.8">
      <c r="L10113" s="404"/>
      <c r="M10113" s="404"/>
      <c r="N10113" s="404"/>
      <c r="O10113" s="404"/>
      <c r="P10113" s="404"/>
      <c r="Q10113" s="404"/>
      <c r="R10113" s="404"/>
      <c r="S10113" s="404"/>
      <c r="T10113" s="404"/>
    </row>
    <row r="10114" spans="12:20" ht="16.8">
      <c r="L10114" s="404"/>
      <c r="M10114" s="404"/>
      <c r="N10114" s="404"/>
      <c r="O10114" s="404"/>
      <c r="P10114" s="404"/>
      <c r="Q10114" s="404"/>
      <c r="R10114" s="404"/>
      <c r="S10114" s="404"/>
      <c r="T10114" s="404"/>
    </row>
    <row r="10115" spans="12:20" ht="16.8">
      <c r="L10115" s="404"/>
      <c r="M10115" s="404"/>
      <c r="N10115" s="404"/>
      <c r="O10115" s="404"/>
      <c r="P10115" s="404"/>
      <c r="Q10115" s="404"/>
      <c r="R10115" s="404"/>
      <c r="S10115" s="404"/>
      <c r="T10115" s="404"/>
    </row>
    <row r="10116" spans="12:20" ht="16.8">
      <c r="L10116" s="404"/>
      <c r="M10116" s="404"/>
      <c r="N10116" s="404"/>
      <c r="O10116" s="404"/>
      <c r="P10116" s="404"/>
      <c r="Q10116" s="404"/>
      <c r="R10116" s="404"/>
      <c r="S10116" s="404"/>
      <c r="T10116" s="404"/>
    </row>
    <row r="10117" spans="12:20" ht="16.8">
      <c r="L10117" s="404"/>
      <c r="M10117" s="404"/>
      <c r="N10117" s="404"/>
      <c r="O10117" s="404"/>
      <c r="P10117" s="404"/>
      <c r="Q10117" s="404"/>
      <c r="R10117" s="404"/>
      <c r="S10117" s="404"/>
      <c r="T10117" s="404"/>
    </row>
    <row r="10118" spans="12:20" ht="16.8">
      <c r="L10118" s="404"/>
      <c r="M10118" s="404"/>
      <c r="N10118" s="404"/>
      <c r="O10118" s="404"/>
      <c r="P10118" s="404"/>
      <c r="Q10118" s="404"/>
      <c r="R10118" s="404"/>
      <c r="S10118" s="404"/>
      <c r="T10118" s="404"/>
    </row>
    <row r="10119" spans="12:20" ht="16.8">
      <c r="L10119" s="404"/>
      <c r="M10119" s="404"/>
      <c r="N10119" s="404"/>
      <c r="O10119" s="404"/>
      <c r="P10119" s="404"/>
      <c r="Q10119" s="404"/>
      <c r="R10119" s="404"/>
      <c r="S10119" s="404"/>
      <c r="T10119" s="404"/>
    </row>
    <row r="10120" spans="12:20" ht="16.8">
      <c r="L10120" s="404"/>
      <c r="M10120" s="404"/>
      <c r="N10120" s="404"/>
      <c r="O10120" s="404"/>
      <c r="P10120" s="404"/>
      <c r="Q10120" s="404"/>
      <c r="R10120" s="404"/>
      <c r="S10120" s="404"/>
      <c r="T10120" s="404"/>
    </row>
    <row r="10121" spans="12:20" ht="16.8">
      <c r="L10121" s="404"/>
      <c r="M10121" s="404"/>
      <c r="N10121" s="404"/>
      <c r="O10121" s="404"/>
      <c r="P10121" s="404"/>
      <c r="Q10121" s="404"/>
      <c r="R10121" s="404"/>
      <c r="S10121" s="404"/>
      <c r="T10121" s="404"/>
    </row>
    <row r="10122" spans="12:20" ht="16.8">
      <c r="L10122" s="404"/>
      <c r="M10122" s="404"/>
      <c r="N10122" s="404"/>
      <c r="O10122" s="404"/>
      <c r="P10122" s="404"/>
      <c r="Q10122" s="404"/>
      <c r="R10122" s="404"/>
      <c r="S10122" s="404"/>
      <c r="T10122" s="404"/>
    </row>
    <row r="10123" spans="12:20" ht="16.8">
      <c r="L10123" s="404"/>
      <c r="M10123" s="404"/>
      <c r="N10123" s="404"/>
      <c r="O10123" s="404"/>
      <c r="P10123" s="404"/>
      <c r="Q10123" s="404"/>
      <c r="R10123" s="404"/>
      <c r="S10123" s="404"/>
      <c r="T10123" s="404"/>
    </row>
    <row r="10124" spans="12:20" ht="16.8">
      <c r="L10124" s="404"/>
      <c r="M10124" s="404"/>
      <c r="N10124" s="404"/>
      <c r="O10124" s="404"/>
      <c r="P10124" s="404"/>
      <c r="Q10124" s="404"/>
      <c r="R10124" s="404"/>
      <c r="S10124" s="404"/>
      <c r="T10124" s="404"/>
    </row>
    <row r="10125" spans="12:20" ht="16.8">
      <c r="L10125" s="404"/>
      <c r="M10125" s="404"/>
      <c r="N10125" s="404"/>
      <c r="O10125" s="404"/>
      <c r="P10125" s="404"/>
      <c r="Q10125" s="404"/>
      <c r="R10125" s="404"/>
      <c r="S10125" s="404"/>
      <c r="T10125" s="404"/>
    </row>
    <row r="10126" spans="12:20" ht="16.8">
      <c r="L10126" s="404"/>
      <c r="M10126" s="404"/>
      <c r="N10126" s="404"/>
      <c r="O10126" s="404"/>
      <c r="P10126" s="404"/>
      <c r="Q10126" s="404"/>
      <c r="R10126" s="404"/>
      <c r="S10126" s="404"/>
      <c r="T10126" s="404"/>
    </row>
    <row r="10127" spans="12:20" ht="16.8">
      <c r="L10127" s="404"/>
      <c r="M10127" s="404"/>
      <c r="N10127" s="404"/>
      <c r="O10127" s="404"/>
      <c r="P10127" s="404"/>
      <c r="Q10127" s="404"/>
      <c r="R10127" s="404"/>
      <c r="S10127" s="404"/>
      <c r="T10127" s="404"/>
    </row>
    <row r="10128" spans="12:20" ht="16.8">
      <c r="L10128" s="404"/>
      <c r="M10128" s="404"/>
      <c r="N10128" s="404"/>
      <c r="O10128" s="404"/>
      <c r="P10128" s="404"/>
      <c r="Q10128" s="404"/>
      <c r="R10128" s="404"/>
      <c r="S10128" s="404"/>
      <c r="T10128" s="404"/>
    </row>
    <row r="10129" spans="12:20" ht="16.8">
      <c r="L10129" s="404"/>
      <c r="M10129" s="404"/>
      <c r="N10129" s="404"/>
      <c r="O10129" s="404"/>
      <c r="P10129" s="404"/>
      <c r="Q10129" s="404"/>
      <c r="R10129" s="404"/>
      <c r="S10129" s="404"/>
      <c r="T10129" s="404"/>
    </row>
    <row r="10130" spans="12:20" ht="16.8">
      <c r="L10130" s="404"/>
      <c r="M10130" s="404"/>
      <c r="N10130" s="404"/>
      <c r="O10130" s="404"/>
      <c r="P10130" s="404"/>
      <c r="Q10130" s="404"/>
      <c r="R10130" s="404"/>
      <c r="S10130" s="404"/>
      <c r="T10130" s="404"/>
    </row>
    <row r="10131" spans="12:20" ht="16.8">
      <c r="L10131" s="404"/>
      <c r="M10131" s="404"/>
      <c r="N10131" s="404"/>
      <c r="O10131" s="404"/>
      <c r="P10131" s="404"/>
      <c r="Q10131" s="404"/>
      <c r="R10131" s="404"/>
      <c r="S10131" s="404"/>
      <c r="T10131" s="404"/>
    </row>
    <row r="10132" spans="12:20" ht="16.8">
      <c r="L10132" s="404"/>
      <c r="M10132" s="404"/>
      <c r="N10132" s="404"/>
      <c r="O10132" s="404"/>
      <c r="P10132" s="404"/>
      <c r="Q10132" s="404"/>
      <c r="R10132" s="404"/>
      <c r="S10132" s="404"/>
      <c r="T10132" s="404"/>
    </row>
    <row r="10133" spans="12:20" ht="16.8">
      <c r="L10133" s="404"/>
      <c r="M10133" s="404"/>
      <c r="N10133" s="404"/>
      <c r="O10133" s="404"/>
      <c r="P10133" s="404"/>
      <c r="Q10133" s="404"/>
      <c r="R10133" s="404"/>
      <c r="S10133" s="404"/>
      <c r="T10133" s="404"/>
    </row>
    <row r="10134" spans="12:20" ht="16.8">
      <c r="L10134" s="404"/>
      <c r="M10134" s="404"/>
      <c r="N10134" s="404"/>
      <c r="O10134" s="404"/>
      <c r="P10134" s="404"/>
      <c r="Q10134" s="404"/>
      <c r="R10134" s="404"/>
      <c r="S10134" s="404"/>
      <c r="T10134" s="404"/>
    </row>
    <row r="10135" spans="12:20" ht="16.8">
      <c r="L10135" s="404"/>
      <c r="M10135" s="404"/>
      <c r="N10135" s="404"/>
      <c r="O10135" s="404"/>
      <c r="P10135" s="404"/>
      <c r="Q10135" s="404"/>
      <c r="R10135" s="404"/>
      <c r="S10135" s="404"/>
      <c r="T10135" s="404"/>
    </row>
    <row r="10136" spans="12:20" ht="16.8">
      <c r="L10136" s="404"/>
      <c r="M10136" s="404"/>
      <c r="N10136" s="404"/>
      <c r="O10136" s="404"/>
      <c r="P10136" s="404"/>
      <c r="Q10136" s="404"/>
      <c r="R10136" s="404"/>
      <c r="S10136" s="404"/>
      <c r="T10136" s="404"/>
    </row>
    <row r="10137" spans="12:20" ht="16.8">
      <c r="L10137" s="404"/>
      <c r="M10137" s="404"/>
      <c r="N10137" s="404"/>
      <c r="O10137" s="404"/>
      <c r="P10137" s="404"/>
      <c r="Q10137" s="404"/>
      <c r="R10137" s="404"/>
      <c r="S10137" s="404"/>
      <c r="T10137" s="404"/>
    </row>
    <row r="10138" spans="12:20" ht="16.8">
      <c r="L10138" s="404"/>
      <c r="M10138" s="404"/>
      <c r="N10138" s="404"/>
      <c r="O10138" s="404"/>
      <c r="P10138" s="404"/>
      <c r="Q10138" s="404"/>
      <c r="R10138" s="404"/>
      <c r="S10138" s="404"/>
      <c r="T10138" s="404"/>
    </row>
    <row r="10139" spans="12:20" ht="16.8">
      <c r="L10139" s="404"/>
      <c r="M10139" s="404"/>
      <c r="N10139" s="404"/>
      <c r="O10139" s="404"/>
      <c r="P10139" s="404"/>
      <c r="Q10139" s="404"/>
      <c r="R10139" s="404"/>
      <c r="S10139" s="404"/>
      <c r="T10139" s="404"/>
    </row>
    <row r="10140" spans="12:20" ht="16.8">
      <c r="L10140" s="404"/>
      <c r="M10140" s="404"/>
      <c r="N10140" s="404"/>
      <c r="O10140" s="404"/>
      <c r="P10140" s="404"/>
      <c r="Q10140" s="404"/>
      <c r="R10140" s="404"/>
      <c r="S10140" s="404"/>
      <c r="T10140" s="404"/>
    </row>
    <row r="10141" spans="12:20" ht="16.8">
      <c r="L10141" s="404"/>
      <c r="M10141" s="404"/>
      <c r="N10141" s="404"/>
      <c r="O10141" s="404"/>
      <c r="P10141" s="404"/>
      <c r="Q10141" s="404"/>
      <c r="R10141" s="404"/>
      <c r="S10141" s="404"/>
      <c r="T10141" s="404"/>
    </row>
    <row r="10142" spans="12:20" ht="16.8">
      <c r="L10142" s="404"/>
      <c r="M10142" s="404"/>
      <c r="N10142" s="404"/>
      <c r="O10142" s="404"/>
      <c r="P10142" s="404"/>
      <c r="Q10142" s="404"/>
      <c r="R10142" s="404"/>
      <c r="S10142" s="404"/>
      <c r="T10142" s="404"/>
    </row>
    <row r="10143" spans="12:20" ht="16.8">
      <c r="L10143" s="404"/>
      <c r="M10143" s="404"/>
      <c r="N10143" s="404"/>
      <c r="O10143" s="404"/>
      <c r="P10143" s="404"/>
      <c r="Q10143" s="404"/>
      <c r="R10143" s="404"/>
      <c r="S10143" s="404"/>
      <c r="T10143" s="404"/>
    </row>
    <row r="10144" spans="12:20" ht="16.8">
      <c r="L10144" s="404"/>
      <c r="M10144" s="404"/>
      <c r="N10144" s="404"/>
      <c r="O10144" s="404"/>
      <c r="P10144" s="404"/>
      <c r="Q10144" s="404"/>
      <c r="R10144" s="404"/>
      <c r="S10144" s="404"/>
      <c r="T10144" s="404"/>
    </row>
    <row r="10145" spans="12:20" ht="16.8">
      <c r="L10145" s="404"/>
      <c r="M10145" s="404"/>
      <c r="N10145" s="404"/>
      <c r="O10145" s="404"/>
      <c r="P10145" s="404"/>
      <c r="Q10145" s="404"/>
      <c r="R10145" s="404"/>
      <c r="S10145" s="404"/>
      <c r="T10145" s="404"/>
    </row>
    <row r="10146" spans="12:20" ht="16.8">
      <c r="L10146" s="404"/>
      <c r="M10146" s="404"/>
      <c r="N10146" s="404"/>
      <c r="O10146" s="404"/>
      <c r="P10146" s="404"/>
      <c r="Q10146" s="404"/>
      <c r="R10146" s="404"/>
      <c r="S10146" s="404"/>
      <c r="T10146" s="404"/>
    </row>
    <row r="10147" spans="12:20" ht="16.8">
      <c r="L10147" s="404"/>
      <c r="M10147" s="404"/>
      <c r="N10147" s="404"/>
      <c r="O10147" s="404"/>
      <c r="P10147" s="404"/>
      <c r="Q10147" s="404"/>
      <c r="R10147" s="404"/>
      <c r="S10147" s="404"/>
      <c r="T10147" s="404"/>
    </row>
    <row r="10148" spans="12:20" ht="16.8">
      <c r="L10148" s="404"/>
      <c r="M10148" s="404"/>
      <c r="N10148" s="404"/>
      <c r="O10148" s="404"/>
      <c r="P10148" s="404"/>
      <c r="Q10148" s="404"/>
      <c r="R10148" s="404"/>
      <c r="S10148" s="404"/>
      <c r="T10148" s="404"/>
    </row>
    <row r="10149" spans="12:20" ht="16.8">
      <c r="L10149" s="404"/>
      <c r="M10149" s="404"/>
      <c r="N10149" s="404"/>
      <c r="O10149" s="404"/>
      <c r="P10149" s="404"/>
      <c r="Q10149" s="404"/>
      <c r="R10149" s="404"/>
      <c r="S10149" s="404"/>
      <c r="T10149" s="404"/>
    </row>
    <row r="10150" spans="12:20" ht="16.8">
      <c r="L10150" s="404"/>
      <c r="M10150" s="404"/>
      <c r="N10150" s="404"/>
      <c r="O10150" s="404"/>
      <c r="P10150" s="404"/>
      <c r="Q10150" s="404"/>
      <c r="R10150" s="404"/>
      <c r="S10150" s="404"/>
      <c r="T10150" s="404"/>
    </row>
    <row r="10151" spans="12:20" ht="16.8">
      <c r="L10151" s="404"/>
      <c r="M10151" s="404"/>
      <c r="N10151" s="404"/>
      <c r="O10151" s="404"/>
      <c r="P10151" s="404"/>
      <c r="Q10151" s="404"/>
      <c r="R10151" s="404"/>
      <c r="S10151" s="404"/>
      <c r="T10151" s="404"/>
    </row>
    <row r="10152" spans="12:20" ht="16.8">
      <c r="L10152" s="404"/>
      <c r="M10152" s="404"/>
      <c r="N10152" s="404"/>
      <c r="O10152" s="404"/>
      <c r="P10152" s="404"/>
      <c r="Q10152" s="404"/>
      <c r="R10152" s="404"/>
      <c r="S10152" s="404"/>
      <c r="T10152" s="404"/>
    </row>
    <row r="10153" spans="12:20" ht="16.8">
      <c r="L10153" s="404"/>
      <c r="M10153" s="404"/>
      <c r="N10153" s="404"/>
      <c r="O10153" s="404"/>
      <c r="P10153" s="404"/>
      <c r="Q10153" s="404"/>
      <c r="R10153" s="404"/>
      <c r="S10153" s="404"/>
      <c r="T10153" s="404"/>
    </row>
    <row r="10154" spans="12:20" ht="16.8">
      <c r="L10154" s="404"/>
      <c r="M10154" s="404"/>
      <c r="N10154" s="404"/>
      <c r="O10154" s="404"/>
      <c r="P10154" s="404"/>
      <c r="Q10154" s="404"/>
      <c r="R10154" s="404"/>
      <c r="S10154" s="404"/>
      <c r="T10154" s="404"/>
    </row>
    <row r="10155" spans="12:20" ht="16.8">
      <c r="L10155" s="404"/>
      <c r="M10155" s="404"/>
      <c r="N10155" s="404"/>
      <c r="O10155" s="404"/>
      <c r="P10155" s="404"/>
      <c r="Q10155" s="404"/>
      <c r="R10155" s="404"/>
      <c r="S10155" s="404"/>
      <c r="T10155" s="404"/>
    </row>
    <row r="10156" spans="12:20" ht="16.8">
      <c r="L10156" s="404"/>
      <c r="M10156" s="404"/>
      <c r="N10156" s="404"/>
      <c r="O10156" s="404"/>
      <c r="P10156" s="404"/>
      <c r="Q10156" s="404"/>
      <c r="R10156" s="404"/>
      <c r="S10156" s="404"/>
      <c r="T10156" s="404"/>
    </row>
    <row r="10157" spans="12:20" ht="16.8">
      <c r="L10157" s="404"/>
      <c r="M10157" s="404"/>
      <c r="N10157" s="404"/>
      <c r="O10157" s="404"/>
      <c r="P10157" s="404"/>
      <c r="Q10157" s="404"/>
      <c r="R10157" s="404"/>
      <c r="S10157" s="404"/>
      <c r="T10157" s="404"/>
    </row>
    <row r="10158" spans="12:20" ht="16.8">
      <c r="L10158" s="404"/>
      <c r="M10158" s="404"/>
      <c r="N10158" s="404"/>
      <c r="O10158" s="404"/>
      <c r="P10158" s="404"/>
      <c r="Q10158" s="404"/>
      <c r="R10158" s="404"/>
      <c r="S10158" s="404"/>
      <c r="T10158" s="404"/>
    </row>
    <row r="10159" spans="12:20" ht="16.8">
      <c r="L10159" s="404"/>
      <c r="M10159" s="404"/>
      <c r="N10159" s="404"/>
      <c r="O10159" s="404"/>
      <c r="P10159" s="404"/>
      <c r="Q10159" s="404"/>
      <c r="R10159" s="404"/>
      <c r="S10159" s="404"/>
      <c r="T10159" s="404"/>
    </row>
    <row r="10160" spans="12:20" ht="16.8">
      <c r="L10160" s="404"/>
      <c r="M10160" s="404"/>
      <c r="N10160" s="404"/>
      <c r="O10160" s="404"/>
      <c r="P10160" s="404"/>
      <c r="Q10160" s="404"/>
      <c r="R10160" s="404"/>
      <c r="S10160" s="404"/>
      <c r="T10160" s="404"/>
    </row>
    <row r="10161" spans="12:20" ht="16.8">
      <c r="L10161" s="404"/>
      <c r="M10161" s="404"/>
      <c r="N10161" s="404"/>
      <c r="O10161" s="404"/>
      <c r="P10161" s="404"/>
      <c r="Q10161" s="404"/>
      <c r="R10161" s="404"/>
      <c r="S10161" s="404"/>
      <c r="T10161" s="404"/>
    </row>
    <row r="10162" spans="12:20" ht="16.8">
      <c r="L10162" s="404"/>
      <c r="M10162" s="404"/>
      <c r="N10162" s="404"/>
      <c r="O10162" s="404"/>
      <c r="P10162" s="404"/>
      <c r="Q10162" s="404"/>
      <c r="R10162" s="404"/>
      <c r="S10162" s="404"/>
      <c r="T10162" s="404"/>
    </row>
    <row r="10163" spans="12:20" ht="16.8">
      <c r="L10163" s="404"/>
      <c r="M10163" s="404"/>
      <c r="N10163" s="404"/>
      <c r="O10163" s="404"/>
      <c r="P10163" s="404"/>
      <c r="Q10163" s="404"/>
      <c r="R10163" s="404"/>
      <c r="S10163" s="404"/>
      <c r="T10163" s="404"/>
    </row>
    <row r="10164" spans="12:20" ht="16.8">
      <c r="L10164" s="404"/>
      <c r="M10164" s="404"/>
      <c r="N10164" s="404"/>
      <c r="O10164" s="404"/>
      <c r="P10164" s="404"/>
      <c r="Q10164" s="404"/>
      <c r="R10164" s="404"/>
      <c r="S10164" s="404"/>
      <c r="T10164" s="404"/>
    </row>
    <row r="10165" spans="12:20" ht="16.8">
      <c r="L10165" s="404"/>
      <c r="M10165" s="404"/>
      <c r="N10165" s="404"/>
      <c r="O10165" s="404"/>
      <c r="P10165" s="404"/>
      <c r="Q10165" s="404"/>
      <c r="R10165" s="404"/>
      <c r="S10165" s="404"/>
      <c r="T10165" s="404"/>
    </row>
    <row r="10166" spans="12:20" ht="16.8">
      <c r="L10166" s="404"/>
      <c r="M10166" s="404"/>
      <c r="N10166" s="404"/>
      <c r="O10166" s="404"/>
      <c r="P10166" s="404"/>
      <c r="Q10166" s="404"/>
      <c r="R10166" s="404"/>
      <c r="S10166" s="404"/>
      <c r="T10166" s="404"/>
    </row>
    <row r="10167" spans="12:20" ht="16.8">
      <c r="L10167" s="404"/>
      <c r="M10167" s="404"/>
      <c r="N10167" s="404"/>
      <c r="O10167" s="404"/>
      <c r="P10167" s="404"/>
      <c r="Q10167" s="404"/>
      <c r="R10167" s="404"/>
      <c r="S10167" s="404"/>
      <c r="T10167" s="404"/>
    </row>
    <row r="10168" spans="12:20" ht="16.8">
      <c r="L10168" s="404"/>
      <c r="M10168" s="404"/>
      <c r="N10168" s="404"/>
      <c r="O10168" s="404"/>
      <c r="P10168" s="404"/>
      <c r="Q10168" s="404"/>
      <c r="R10168" s="404"/>
      <c r="S10168" s="404"/>
      <c r="T10168" s="404"/>
    </row>
    <row r="10169" spans="12:20" ht="16.8">
      <c r="L10169" s="404"/>
      <c r="M10169" s="404"/>
      <c r="N10169" s="404"/>
      <c r="O10169" s="404"/>
      <c r="P10169" s="404"/>
      <c r="Q10169" s="404"/>
      <c r="R10169" s="404"/>
      <c r="S10169" s="404"/>
      <c r="T10169" s="404"/>
    </row>
    <row r="10170" spans="12:20" ht="16.8">
      <c r="L10170" s="404"/>
      <c r="M10170" s="404"/>
      <c r="N10170" s="404"/>
      <c r="O10170" s="404"/>
      <c r="P10170" s="404"/>
      <c r="Q10170" s="404"/>
      <c r="R10170" s="404"/>
      <c r="S10170" s="404"/>
      <c r="T10170" s="404"/>
    </row>
    <row r="10171" spans="12:20" ht="16.8">
      <c r="L10171" s="404"/>
      <c r="M10171" s="404"/>
      <c r="N10171" s="404"/>
      <c r="O10171" s="404"/>
      <c r="P10171" s="404"/>
      <c r="Q10171" s="404"/>
      <c r="R10171" s="404"/>
      <c r="S10171" s="404"/>
      <c r="T10171" s="404"/>
    </row>
    <row r="10172" spans="12:20" ht="16.8">
      <c r="L10172" s="404"/>
      <c r="M10172" s="404"/>
      <c r="N10172" s="404"/>
      <c r="O10172" s="404"/>
      <c r="P10172" s="404"/>
      <c r="Q10172" s="404"/>
      <c r="R10172" s="404"/>
      <c r="S10172" s="404"/>
      <c r="T10172" s="404"/>
    </row>
    <row r="10173" spans="12:20" ht="16.8">
      <c r="L10173" s="404"/>
      <c r="M10173" s="404"/>
      <c r="N10173" s="404"/>
      <c r="O10173" s="404"/>
      <c r="P10173" s="404"/>
      <c r="Q10173" s="404"/>
      <c r="R10173" s="404"/>
      <c r="S10173" s="404"/>
      <c r="T10173" s="404"/>
    </row>
    <row r="10174" spans="12:20" ht="16.8">
      <c r="L10174" s="404"/>
      <c r="M10174" s="404"/>
      <c r="N10174" s="404"/>
      <c r="O10174" s="404"/>
      <c r="P10174" s="404"/>
      <c r="Q10174" s="404"/>
      <c r="R10174" s="404"/>
      <c r="S10174" s="404"/>
      <c r="T10174" s="404"/>
    </row>
    <row r="10175" spans="12:20" ht="16.8">
      <c r="L10175" s="404"/>
      <c r="M10175" s="404"/>
      <c r="N10175" s="404"/>
      <c r="O10175" s="404"/>
      <c r="P10175" s="404"/>
      <c r="Q10175" s="404"/>
      <c r="R10175" s="404"/>
      <c r="S10175" s="404"/>
      <c r="T10175" s="404"/>
    </row>
    <row r="10176" spans="12:20" ht="16.8">
      <c r="L10176" s="404"/>
      <c r="M10176" s="404"/>
      <c r="N10176" s="404"/>
      <c r="O10176" s="404"/>
      <c r="P10176" s="404"/>
      <c r="Q10176" s="404"/>
      <c r="R10176" s="404"/>
      <c r="S10176" s="404"/>
      <c r="T10176" s="404"/>
    </row>
    <row r="10177" spans="12:20" ht="16.8">
      <c r="L10177" s="404"/>
      <c r="M10177" s="404"/>
      <c r="N10177" s="404"/>
      <c r="O10177" s="404"/>
      <c r="P10177" s="404"/>
      <c r="Q10177" s="404"/>
      <c r="R10177" s="404"/>
      <c r="S10177" s="404"/>
      <c r="T10177" s="404"/>
    </row>
    <row r="10178" spans="12:20" ht="16.8">
      <c r="L10178" s="404"/>
      <c r="M10178" s="404"/>
      <c r="N10178" s="404"/>
      <c r="O10178" s="404"/>
      <c r="P10178" s="404"/>
      <c r="Q10178" s="404"/>
      <c r="R10178" s="404"/>
      <c r="S10178" s="404"/>
      <c r="T10178" s="404"/>
    </row>
    <row r="10179" spans="12:20" ht="16.8">
      <c r="L10179" s="404"/>
      <c r="M10179" s="404"/>
      <c r="N10179" s="404"/>
      <c r="O10179" s="404"/>
      <c r="P10179" s="404"/>
      <c r="Q10179" s="404"/>
      <c r="R10179" s="404"/>
      <c r="S10179" s="404"/>
      <c r="T10179" s="404"/>
    </row>
    <row r="10180" spans="12:20" ht="16.8">
      <c r="L10180" s="404"/>
      <c r="M10180" s="404"/>
      <c r="N10180" s="404"/>
      <c r="O10180" s="404"/>
      <c r="P10180" s="404"/>
      <c r="Q10180" s="404"/>
      <c r="R10180" s="404"/>
      <c r="S10180" s="404"/>
      <c r="T10180" s="404"/>
    </row>
    <row r="10181" spans="12:20" ht="16.8">
      <c r="L10181" s="404"/>
      <c r="M10181" s="404"/>
      <c r="N10181" s="404"/>
      <c r="O10181" s="404"/>
      <c r="P10181" s="404"/>
      <c r="Q10181" s="404"/>
      <c r="R10181" s="404"/>
      <c r="S10181" s="404"/>
      <c r="T10181" s="404"/>
    </row>
    <row r="10182" spans="12:20" ht="16.8">
      <c r="L10182" s="404"/>
      <c r="M10182" s="404"/>
      <c r="N10182" s="404"/>
      <c r="O10182" s="404"/>
      <c r="P10182" s="404"/>
      <c r="Q10182" s="404"/>
      <c r="R10182" s="404"/>
      <c r="S10182" s="404"/>
      <c r="T10182" s="404"/>
    </row>
    <row r="10183" spans="12:20" ht="16.8">
      <c r="L10183" s="404"/>
      <c r="M10183" s="404"/>
      <c r="N10183" s="404"/>
      <c r="O10183" s="404"/>
      <c r="P10183" s="404"/>
      <c r="Q10183" s="404"/>
      <c r="R10183" s="404"/>
      <c r="S10183" s="404"/>
      <c r="T10183" s="404"/>
    </row>
    <row r="10184" spans="12:20" ht="16.8">
      <c r="L10184" s="404"/>
      <c r="M10184" s="404"/>
      <c r="N10184" s="404"/>
      <c r="O10184" s="404"/>
      <c r="P10184" s="404"/>
      <c r="Q10184" s="404"/>
      <c r="R10184" s="404"/>
      <c r="S10184" s="404"/>
      <c r="T10184" s="404"/>
    </row>
    <row r="10185" spans="12:20" ht="16.8">
      <c r="L10185" s="404"/>
      <c r="M10185" s="404"/>
      <c r="N10185" s="404"/>
      <c r="O10185" s="404"/>
      <c r="P10185" s="404"/>
      <c r="Q10185" s="404"/>
      <c r="R10185" s="404"/>
      <c r="S10185" s="404"/>
      <c r="T10185" s="404"/>
    </row>
    <row r="10186" spans="12:20" ht="16.8">
      <c r="L10186" s="404"/>
      <c r="M10186" s="404"/>
      <c r="N10186" s="404"/>
      <c r="O10186" s="404"/>
      <c r="P10186" s="404"/>
      <c r="Q10186" s="404"/>
      <c r="R10186" s="404"/>
      <c r="S10186" s="404"/>
      <c r="T10186" s="404"/>
    </row>
    <row r="10187" spans="12:20" ht="16.8">
      <c r="L10187" s="404"/>
      <c r="M10187" s="404"/>
      <c r="N10187" s="404"/>
      <c r="O10187" s="404"/>
      <c r="P10187" s="404"/>
      <c r="Q10187" s="404"/>
      <c r="R10187" s="404"/>
      <c r="S10187" s="404"/>
      <c r="T10187" s="404"/>
    </row>
    <row r="10188" spans="12:20" ht="16.8">
      <c r="L10188" s="404"/>
      <c r="M10188" s="404"/>
      <c r="N10188" s="404"/>
      <c r="O10188" s="404"/>
      <c r="P10188" s="404"/>
      <c r="Q10188" s="404"/>
      <c r="R10188" s="404"/>
      <c r="S10188" s="404"/>
      <c r="T10188" s="404"/>
    </row>
    <row r="10189" spans="12:20" ht="16.8">
      <c r="L10189" s="404"/>
      <c r="M10189" s="404"/>
      <c r="N10189" s="404"/>
      <c r="O10189" s="404"/>
      <c r="P10189" s="404"/>
      <c r="Q10189" s="404"/>
      <c r="R10189" s="404"/>
      <c r="S10189" s="404"/>
      <c r="T10189" s="404"/>
    </row>
    <row r="10190" spans="12:20" ht="16.8">
      <c r="L10190" s="404"/>
      <c r="M10190" s="404"/>
      <c r="N10190" s="404"/>
      <c r="O10190" s="404"/>
      <c r="P10190" s="404"/>
      <c r="Q10190" s="404"/>
      <c r="R10190" s="404"/>
      <c r="S10190" s="404"/>
      <c r="T10190" s="404"/>
    </row>
    <row r="10191" spans="12:20" ht="16.8">
      <c r="L10191" s="404"/>
      <c r="M10191" s="404"/>
      <c r="N10191" s="404"/>
      <c r="O10191" s="404"/>
      <c r="P10191" s="404"/>
      <c r="Q10191" s="404"/>
      <c r="R10191" s="404"/>
      <c r="S10191" s="404"/>
      <c r="T10191" s="404"/>
    </row>
    <row r="10192" spans="12:20" ht="16.8">
      <c r="L10192" s="404"/>
      <c r="M10192" s="404"/>
      <c r="N10192" s="404"/>
      <c r="O10192" s="404"/>
      <c r="P10192" s="404"/>
      <c r="Q10192" s="404"/>
      <c r="R10192" s="404"/>
      <c r="S10192" s="404"/>
      <c r="T10192" s="404"/>
    </row>
    <row r="10193" spans="12:20" ht="16.8">
      <c r="L10193" s="404"/>
      <c r="M10193" s="404"/>
      <c r="N10193" s="404"/>
      <c r="O10193" s="404"/>
      <c r="P10193" s="404"/>
      <c r="Q10193" s="404"/>
      <c r="R10193" s="404"/>
      <c r="S10193" s="404"/>
      <c r="T10193" s="404"/>
    </row>
    <row r="10194" spans="12:20" ht="16.8">
      <c r="L10194" s="404"/>
      <c r="M10194" s="404"/>
      <c r="N10194" s="404"/>
      <c r="O10194" s="404"/>
      <c r="P10194" s="404"/>
      <c r="Q10194" s="404"/>
      <c r="R10194" s="404"/>
      <c r="S10194" s="404"/>
      <c r="T10194" s="404"/>
    </row>
    <row r="10195" spans="12:20" ht="16.8">
      <c r="L10195" s="404"/>
      <c r="M10195" s="404"/>
      <c r="N10195" s="404"/>
      <c r="O10195" s="404"/>
      <c r="P10195" s="404"/>
      <c r="Q10195" s="404"/>
      <c r="R10195" s="404"/>
      <c r="S10195" s="404"/>
      <c r="T10195" s="404"/>
    </row>
    <row r="10196" spans="12:20" ht="16.8">
      <c r="L10196" s="404"/>
      <c r="M10196" s="404"/>
      <c r="N10196" s="404"/>
      <c r="O10196" s="404"/>
      <c r="P10196" s="404"/>
      <c r="Q10196" s="404"/>
      <c r="R10196" s="404"/>
      <c r="S10196" s="404"/>
      <c r="T10196" s="404"/>
    </row>
    <row r="10197" spans="12:20" ht="16.8">
      <c r="L10197" s="404"/>
      <c r="M10197" s="404"/>
      <c r="N10197" s="404"/>
      <c r="O10197" s="404"/>
      <c r="P10197" s="404"/>
      <c r="Q10197" s="404"/>
      <c r="R10197" s="404"/>
      <c r="S10197" s="404"/>
      <c r="T10197" s="404"/>
    </row>
    <row r="10198" spans="12:20" ht="16.8">
      <c r="L10198" s="404"/>
      <c r="M10198" s="404"/>
      <c r="N10198" s="404"/>
      <c r="O10198" s="404"/>
      <c r="P10198" s="404"/>
      <c r="Q10198" s="404"/>
      <c r="R10198" s="404"/>
      <c r="S10198" s="404"/>
      <c r="T10198" s="404"/>
    </row>
    <row r="10199" spans="12:20" ht="16.8">
      <c r="L10199" s="404"/>
      <c r="M10199" s="404"/>
      <c r="N10199" s="404"/>
      <c r="O10199" s="404"/>
      <c r="P10199" s="404"/>
      <c r="Q10199" s="404"/>
      <c r="R10199" s="404"/>
      <c r="S10199" s="404"/>
      <c r="T10199" s="404"/>
    </row>
    <row r="10200" spans="12:20" ht="16.8">
      <c r="L10200" s="404"/>
      <c r="M10200" s="404"/>
      <c r="N10200" s="404"/>
      <c r="O10200" s="404"/>
      <c r="P10200" s="404"/>
      <c r="Q10200" s="404"/>
      <c r="R10200" s="404"/>
      <c r="S10200" s="404"/>
      <c r="T10200" s="404"/>
    </row>
    <row r="10201" spans="12:20" ht="16.8">
      <c r="L10201" s="404"/>
      <c r="M10201" s="404"/>
      <c r="N10201" s="404"/>
      <c r="O10201" s="404"/>
      <c r="P10201" s="404"/>
      <c r="Q10201" s="404"/>
      <c r="R10201" s="404"/>
      <c r="S10201" s="404"/>
      <c r="T10201" s="404"/>
    </row>
    <row r="10202" spans="12:20" ht="16.8">
      <c r="L10202" s="404"/>
      <c r="M10202" s="404"/>
      <c r="N10202" s="404"/>
      <c r="O10202" s="404"/>
      <c r="P10202" s="404"/>
      <c r="Q10202" s="404"/>
      <c r="R10202" s="404"/>
      <c r="S10202" s="404"/>
      <c r="T10202" s="404"/>
    </row>
    <row r="10203" spans="12:20" ht="16.8">
      <c r="L10203" s="404"/>
      <c r="M10203" s="404"/>
      <c r="N10203" s="404"/>
      <c r="O10203" s="404"/>
      <c r="P10203" s="404"/>
      <c r="Q10203" s="404"/>
      <c r="R10203" s="404"/>
      <c r="S10203" s="404"/>
      <c r="T10203" s="404"/>
    </row>
    <row r="10204" spans="12:20" ht="16.8">
      <c r="L10204" s="404"/>
      <c r="M10204" s="404"/>
      <c r="N10204" s="404"/>
      <c r="O10204" s="404"/>
      <c r="P10204" s="404"/>
      <c r="Q10204" s="404"/>
      <c r="R10204" s="404"/>
      <c r="S10204" s="404"/>
      <c r="T10204" s="404"/>
    </row>
    <row r="10205" spans="12:20" ht="16.8">
      <c r="L10205" s="404"/>
      <c r="M10205" s="404"/>
      <c r="N10205" s="404"/>
      <c r="O10205" s="404"/>
      <c r="P10205" s="404"/>
      <c r="Q10205" s="404"/>
      <c r="R10205" s="404"/>
      <c r="S10205" s="404"/>
      <c r="T10205" s="404"/>
    </row>
    <row r="10206" spans="12:20" ht="16.8">
      <c r="L10206" s="404"/>
      <c r="M10206" s="404"/>
      <c r="N10206" s="404"/>
      <c r="O10206" s="404"/>
      <c r="P10206" s="404"/>
      <c r="Q10206" s="404"/>
      <c r="R10206" s="404"/>
      <c r="S10206" s="404"/>
      <c r="T10206" s="404"/>
    </row>
    <row r="10207" spans="12:20" ht="16.8">
      <c r="L10207" s="404"/>
      <c r="M10207" s="404"/>
      <c r="N10207" s="404"/>
      <c r="O10207" s="404"/>
      <c r="P10207" s="404"/>
      <c r="Q10207" s="404"/>
      <c r="R10207" s="404"/>
      <c r="S10207" s="404"/>
      <c r="T10207" s="404"/>
    </row>
    <row r="10208" spans="12:20" ht="16.8">
      <c r="L10208" s="404"/>
      <c r="M10208" s="404"/>
      <c r="N10208" s="404"/>
      <c r="O10208" s="404"/>
      <c r="P10208" s="404"/>
      <c r="Q10208" s="404"/>
      <c r="R10208" s="404"/>
      <c r="S10208" s="404"/>
      <c r="T10208" s="404"/>
    </row>
    <row r="10209" spans="12:20" ht="16.8">
      <c r="L10209" s="404"/>
      <c r="M10209" s="404"/>
      <c r="N10209" s="404"/>
      <c r="O10209" s="404"/>
      <c r="P10209" s="404"/>
      <c r="Q10209" s="404"/>
      <c r="R10209" s="404"/>
      <c r="S10209" s="404"/>
      <c r="T10209" s="404"/>
    </row>
    <row r="10210" spans="12:20" ht="16.8">
      <c r="L10210" s="404"/>
      <c r="M10210" s="404"/>
      <c r="N10210" s="404"/>
      <c r="O10210" s="404"/>
      <c r="P10210" s="404"/>
      <c r="Q10210" s="404"/>
      <c r="R10210" s="404"/>
      <c r="S10210" s="404"/>
      <c r="T10210" s="404"/>
    </row>
    <row r="10211" spans="12:20" ht="16.8">
      <c r="L10211" s="404"/>
      <c r="M10211" s="404"/>
      <c r="N10211" s="404"/>
      <c r="O10211" s="404"/>
      <c r="P10211" s="404"/>
      <c r="Q10211" s="404"/>
      <c r="R10211" s="404"/>
      <c r="S10211" s="404"/>
      <c r="T10211" s="404"/>
    </row>
    <row r="10212" spans="12:20" ht="16.8">
      <c r="L10212" s="404"/>
      <c r="M10212" s="404"/>
      <c r="N10212" s="404"/>
      <c r="O10212" s="404"/>
      <c r="P10212" s="404"/>
      <c r="Q10212" s="404"/>
      <c r="R10212" s="404"/>
      <c r="S10212" s="404"/>
      <c r="T10212" s="404"/>
    </row>
    <row r="10213" spans="12:20" ht="16.8">
      <c r="L10213" s="404"/>
      <c r="M10213" s="404"/>
      <c r="N10213" s="404"/>
      <c r="O10213" s="404"/>
      <c r="P10213" s="404"/>
      <c r="Q10213" s="404"/>
      <c r="R10213" s="404"/>
      <c r="S10213" s="404"/>
      <c r="T10213" s="404"/>
    </row>
    <row r="10214" spans="12:20" ht="16.8">
      <c r="L10214" s="404"/>
      <c r="M10214" s="404"/>
      <c r="N10214" s="404"/>
      <c r="O10214" s="404"/>
      <c r="P10214" s="404"/>
      <c r="Q10214" s="404"/>
      <c r="R10214" s="404"/>
      <c r="S10214" s="404"/>
      <c r="T10214" s="404"/>
    </row>
    <row r="10215" spans="12:20" ht="16.8">
      <c r="L10215" s="404"/>
      <c r="M10215" s="404"/>
      <c r="N10215" s="404"/>
      <c r="O10215" s="404"/>
      <c r="P10215" s="404"/>
      <c r="Q10215" s="404"/>
      <c r="R10215" s="404"/>
      <c r="S10215" s="404"/>
      <c r="T10215" s="404"/>
    </row>
    <row r="10216" spans="12:20" ht="16.8">
      <c r="L10216" s="404"/>
      <c r="M10216" s="404"/>
      <c r="N10216" s="404"/>
      <c r="O10216" s="404"/>
      <c r="P10216" s="404"/>
      <c r="Q10216" s="404"/>
      <c r="R10216" s="404"/>
      <c r="S10216" s="404"/>
      <c r="T10216" s="404"/>
    </row>
    <row r="10217" spans="12:20" ht="16.8">
      <c r="L10217" s="404"/>
      <c r="M10217" s="404"/>
      <c r="N10217" s="404"/>
      <c r="O10217" s="404"/>
      <c r="P10217" s="404"/>
      <c r="Q10217" s="404"/>
      <c r="R10217" s="404"/>
      <c r="S10217" s="404"/>
      <c r="T10217" s="404"/>
    </row>
    <row r="10218" spans="12:20" ht="16.8">
      <c r="L10218" s="404"/>
      <c r="M10218" s="404"/>
      <c r="N10218" s="404"/>
      <c r="O10218" s="404"/>
      <c r="P10218" s="404"/>
      <c r="Q10218" s="404"/>
      <c r="R10218" s="404"/>
      <c r="S10218" s="404"/>
      <c r="T10218" s="404"/>
    </row>
    <row r="10219" spans="12:20" ht="16.8">
      <c r="L10219" s="404"/>
      <c r="M10219" s="404"/>
      <c r="N10219" s="404"/>
      <c r="O10219" s="404"/>
      <c r="P10219" s="404"/>
      <c r="Q10219" s="404"/>
      <c r="R10219" s="404"/>
      <c r="S10219" s="404"/>
      <c r="T10219" s="404"/>
    </row>
    <row r="10220" spans="12:20" ht="16.8">
      <c r="L10220" s="404"/>
      <c r="M10220" s="404"/>
      <c r="N10220" s="404"/>
      <c r="O10220" s="404"/>
      <c r="P10220" s="404"/>
      <c r="Q10220" s="404"/>
      <c r="R10220" s="404"/>
      <c r="S10220" s="404"/>
      <c r="T10220" s="404"/>
    </row>
    <row r="10221" spans="12:20" ht="16.8">
      <c r="L10221" s="404"/>
      <c r="M10221" s="404"/>
      <c r="N10221" s="404"/>
      <c r="O10221" s="404"/>
      <c r="P10221" s="404"/>
      <c r="Q10221" s="404"/>
      <c r="R10221" s="404"/>
      <c r="S10221" s="404"/>
      <c r="T10221" s="404"/>
    </row>
    <row r="10222" spans="12:20" ht="16.8">
      <c r="L10222" s="404"/>
      <c r="M10222" s="404"/>
      <c r="N10222" s="404"/>
      <c r="O10222" s="404"/>
      <c r="P10222" s="404"/>
      <c r="Q10222" s="404"/>
      <c r="R10222" s="404"/>
      <c r="S10222" s="404"/>
      <c r="T10222" s="404"/>
    </row>
    <row r="10223" spans="12:20" ht="16.8">
      <c r="L10223" s="404"/>
      <c r="M10223" s="404"/>
      <c r="N10223" s="404"/>
      <c r="O10223" s="404"/>
      <c r="P10223" s="404"/>
      <c r="Q10223" s="404"/>
      <c r="R10223" s="404"/>
      <c r="S10223" s="404"/>
      <c r="T10223" s="404"/>
    </row>
    <row r="10224" spans="12:20" ht="16.8">
      <c r="L10224" s="404"/>
      <c r="M10224" s="404"/>
      <c r="N10224" s="404"/>
      <c r="O10224" s="404"/>
      <c r="P10224" s="404"/>
      <c r="Q10224" s="404"/>
      <c r="R10224" s="404"/>
      <c r="S10224" s="404"/>
      <c r="T10224" s="404"/>
    </row>
    <row r="10225" spans="12:20" ht="16.8">
      <c r="L10225" s="404"/>
      <c r="M10225" s="404"/>
      <c r="N10225" s="404"/>
      <c r="O10225" s="404"/>
      <c r="P10225" s="404"/>
      <c r="Q10225" s="404"/>
      <c r="R10225" s="404"/>
      <c r="S10225" s="404"/>
      <c r="T10225" s="404"/>
    </row>
    <row r="10226" spans="12:20" ht="16.8">
      <c r="L10226" s="404"/>
      <c r="M10226" s="404"/>
      <c r="N10226" s="404"/>
      <c r="O10226" s="404"/>
      <c r="P10226" s="404"/>
      <c r="Q10226" s="404"/>
      <c r="R10226" s="404"/>
      <c r="S10226" s="404"/>
      <c r="T10226" s="404"/>
    </row>
    <row r="10227" spans="12:20" ht="16.8">
      <c r="L10227" s="404"/>
      <c r="M10227" s="404"/>
      <c r="N10227" s="404"/>
      <c r="O10227" s="404"/>
      <c r="P10227" s="404"/>
      <c r="Q10227" s="404"/>
      <c r="R10227" s="404"/>
      <c r="S10227" s="404"/>
      <c r="T10227" s="404"/>
    </row>
    <row r="10228" spans="12:20" ht="16.8">
      <c r="L10228" s="404"/>
      <c r="M10228" s="404"/>
      <c r="N10228" s="404"/>
      <c r="O10228" s="404"/>
      <c r="P10228" s="404"/>
      <c r="Q10228" s="404"/>
      <c r="R10228" s="404"/>
      <c r="S10228" s="404"/>
      <c r="T10228" s="404"/>
    </row>
    <row r="10229" spans="12:20" ht="16.8">
      <c r="L10229" s="404"/>
      <c r="M10229" s="404"/>
      <c r="N10229" s="404"/>
      <c r="O10229" s="404"/>
      <c r="P10229" s="404"/>
      <c r="Q10229" s="404"/>
      <c r="R10229" s="404"/>
      <c r="S10229" s="404"/>
      <c r="T10229" s="404"/>
    </row>
    <row r="10230" spans="12:20" ht="16.8">
      <c r="L10230" s="404"/>
      <c r="M10230" s="404"/>
      <c r="N10230" s="404"/>
      <c r="O10230" s="404"/>
      <c r="P10230" s="404"/>
      <c r="Q10230" s="404"/>
      <c r="R10230" s="404"/>
      <c r="S10230" s="404"/>
      <c r="T10230" s="404"/>
    </row>
    <row r="10231" spans="12:20" ht="16.8">
      <c r="L10231" s="404"/>
      <c r="M10231" s="404"/>
      <c r="N10231" s="404"/>
      <c r="O10231" s="404"/>
      <c r="P10231" s="404"/>
      <c r="Q10231" s="404"/>
      <c r="R10231" s="404"/>
      <c r="S10231" s="404"/>
      <c r="T10231" s="404"/>
    </row>
    <row r="10232" spans="12:20" ht="16.8">
      <c r="L10232" s="404"/>
      <c r="M10232" s="404"/>
      <c r="N10232" s="404"/>
      <c r="O10232" s="404"/>
      <c r="P10232" s="404"/>
      <c r="Q10232" s="404"/>
      <c r="R10232" s="404"/>
      <c r="S10232" s="404"/>
      <c r="T10232" s="404"/>
    </row>
    <row r="10233" spans="12:20" ht="16.8">
      <c r="L10233" s="404"/>
      <c r="M10233" s="404"/>
      <c r="N10233" s="404"/>
      <c r="O10233" s="404"/>
      <c r="P10233" s="404"/>
      <c r="Q10233" s="404"/>
      <c r="R10233" s="404"/>
      <c r="S10233" s="404"/>
      <c r="T10233" s="404"/>
    </row>
    <row r="10234" spans="12:20" ht="16.8">
      <c r="L10234" s="404"/>
      <c r="M10234" s="404"/>
      <c r="N10234" s="404"/>
      <c r="O10234" s="404"/>
      <c r="P10234" s="404"/>
      <c r="Q10234" s="404"/>
      <c r="R10234" s="404"/>
      <c r="S10234" s="404"/>
      <c r="T10234" s="404"/>
    </row>
    <row r="10235" spans="12:20" ht="16.8">
      <c r="L10235" s="404"/>
      <c r="M10235" s="404"/>
      <c r="N10235" s="404"/>
      <c r="O10235" s="404"/>
      <c r="P10235" s="404"/>
      <c r="Q10235" s="404"/>
      <c r="R10235" s="404"/>
      <c r="S10235" s="404"/>
      <c r="T10235" s="404"/>
    </row>
    <row r="10236" spans="12:20" ht="16.8">
      <c r="L10236" s="404"/>
      <c r="M10236" s="404"/>
      <c r="N10236" s="404"/>
      <c r="O10236" s="404"/>
      <c r="P10236" s="404"/>
      <c r="Q10236" s="404"/>
      <c r="R10236" s="404"/>
      <c r="S10236" s="404"/>
      <c r="T10236" s="404"/>
    </row>
    <row r="10237" spans="12:20" ht="16.8">
      <c r="L10237" s="404"/>
      <c r="M10237" s="404"/>
      <c r="N10237" s="404"/>
      <c r="O10237" s="404"/>
      <c r="P10237" s="404"/>
      <c r="Q10237" s="404"/>
      <c r="R10237" s="404"/>
      <c r="S10237" s="404"/>
      <c r="T10237" s="404"/>
    </row>
    <row r="10238" spans="12:20" ht="16.8">
      <c r="L10238" s="404"/>
      <c r="M10238" s="404"/>
      <c r="N10238" s="404"/>
      <c r="O10238" s="404"/>
      <c r="P10238" s="404"/>
      <c r="Q10238" s="404"/>
      <c r="R10238" s="404"/>
      <c r="S10238" s="404"/>
      <c r="T10238" s="404"/>
    </row>
    <row r="10239" spans="12:20" ht="16.8">
      <c r="L10239" s="404"/>
      <c r="M10239" s="404"/>
      <c r="N10239" s="404"/>
      <c r="O10239" s="404"/>
      <c r="P10239" s="404"/>
      <c r="Q10239" s="404"/>
      <c r="R10239" s="404"/>
      <c r="S10239" s="404"/>
      <c r="T10239" s="404"/>
    </row>
    <row r="10240" spans="12:20" ht="16.8">
      <c r="L10240" s="404"/>
      <c r="M10240" s="404"/>
      <c r="N10240" s="404"/>
      <c r="O10240" s="404"/>
      <c r="P10240" s="404"/>
      <c r="Q10240" s="404"/>
      <c r="R10240" s="404"/>
      <c r="S10240" s="404"/>
      <c r="T10240" s="404"/>
    </row>
    <row r="10241" spans="12:20" ht="16.8">
      <c r="L10241" s="404"/>
      <c r="M10241" s="404"/>
      <c r="N10241" s="404"/>
      <c r="O10241" s="404"/>
      <c r="P10241" s="404"/>
      <c r="Q10241" s="404"/>
      <c r="R10241" s="404"/>
      <c r="S10241" s="404"/>
      <c r="T10241" s="404"/>
    </row>
    <row r="10242" spans="12:20" ht="16.8">
      <c r="L10242" s="404"/>
      <c r="M10242" s="404"/>
      <c r="N10242" s="404"/>
      <c r="O10242" s="404"/>
      <c r="P10242" s="404"/>
      <c r="Q10242" s="404"/>
      <c r="R10242" s="404"/>
      <c r="S10242" s="404"/>
      <c r="T10242" s="404"/>
    </row>
    <row r="10243" spans="12:20" ht="16.8">
      <c r="L10243" s="404"/>
      <c r="M10243" s="404"/>
      <c r="N10243" s="404"/>
      <c r="O10243" s="404"/>
      <c r="P10243" s="404"/>
      <c r="Q10243" s="404"/>
      <c r="R10243" s="404"/>
      <c r="S10243" s="404"/>
      <c r="T10243" s="404"/>
    </row>
    <row r="10244" spans="12:20" ht="16.8">
      <c r="L10244" s="404"/>
      <c r="M10244" s="404"/>
      <c r="N10244" s="404"/>
      <c r="O10244" s="404"/>
      <c r="P10244" s="404"/>
      <c r="Q10244" s="404"/>
      <c r="R10244" s="404"/>
      <c r="S10244" s="404"/>
      <c r="T10244" s="404"/>
    </row>
    <row r="10245" spans="12:20" ht="16.8">
      <c r="L10245" s="404"/>
      <c r="M10245" s="404"/>
      <c r="N10245" s="404"/>
      <c r="O10245" s="404"/>
      <c r="P10245" s="404"/>
      <c r="Q10245" s="404"/>
      <c r="R10245" s="404"/>
      <c r="S10245" s="404"/>
      <c r="T10245" s="404"/>
    </row>
    <row r="10246" spans="12:20" ht="16.8">
      <c r="L10246" s="404"/>
      <c r="M10246" s="404"/>
      <c r="N10246" s="404"/>
      <c r="O10246" s="404"/>
      <c r="P10246" s="404"/>
      <c r="Q10246" s="404"/>
      <c r="R10246" s="404"/>
      <c r="S10246" s="404"/>
      <c r="T10246" s="404"/>
    </row>
    <row r="10247" spans="12:20" ht="16.8">
      <c r="L10247" s="404"/>
      <c r="M10247" s="404"/>
      <c r="N10247" s="404"/>
      <c r="O10247" s="404"/>
      <c r="P10247" s="404"/>
      <c r="Q10247" s="404"/>
      <c r="R10247" s="404"/>
      <c r="S10247" s="404"/>
      <c r="T10247" s="404"/>
    </row>
    <row r="10248" spans="12:20" ht="16.8">
      <c r="L10248" s="404"/>
      <c r="M10248" s="404"/>
      <c r="N10248" s="404"/>
      <c r="O10248" s="404"/>
      <c r="P10248" s="404"/>
      <c r="Q10248" s="404"/>
      <c r="R10248" s="404"/>
      <c r="S10248" s="404"/>
      <c r="T10248" s="404"/>
    </row>
    <row r="10249" spans="12:20" ht="16.8">
      <c r="L10249" s="404"/>
      <c r="M10249" s="404"/>
      <c r="N10249" s="404"/>
      <c r="O10249" s="404"/>
      <c r="P10249" s="404"/>
      <c r="Q10249" s="404"/>
      <c r="R10249" s="404"/>
      <c r="S10249" s="404"/>
      <c r="T10249" s="404"/>
    </row>
    <row r="10250" spans="12:20" ht="16.8">
      <c r="L10250" s="404"/>
      <c r="M10250" s="404"/>
      <c r="N10250" s="404"/>
      <c r="O10250" s="404"/>
      <c r="P10250" s="404"/>
      <c r="Q10250" s="404"/>
      <c r="R10250" s="404"/>
      <c r="S10250" s="404"/>
      <c r="T10250" s="404"/>
    </row>
    <row r="10251" spans="12:20" ht="16.8">
      <c r="L10251" s="404"/>
      <c r="M10251" s="404"/>
      <c r="N10251" s="404"/>
      <c r="O10251" s="404"/>
      <c r="P10251" s="404"/>
      <c r="Q10251" s="404"/>
      <c r="R10251" s="404"/>
      <c r="S10251" s="404"/>
      <c r="T10251" s="404"/>
    </row>
    <row r="10252" spans="12:20" ht="16.8">
      <c r="L10252" s="404"/>
      <c r="M10252" s="404"/>
      <c r="N10252" s="404"/>
      <c r="O10252" s="404"/>
      <c r="P10252" s="404"/>
      <c r="Q10252" s="404"/>
      <c r="R10252" s="404"/>
      <c r="S10252" s="404"/>
      <c r="T10252" s="404"/>
    </row>
    <row r="10253" spans="12:20" ht="16.8">
      <c r="L10253" s="404"/>
      <c r="M10253" s="404"/>
      <c r="N10253" s="404"/>
      <c r="O10253" s="404"/>
      <c r="P10253" s="404"/>
      <c r="Q10253" s="404"/>
      <c r="R10253" s="404"/>
      <c r="S10253" s="404"/>
      <c r="T10253" s="404"/>
    </row>
    <row r="10254" spans="12:20" ht="16.8">
      <c r="L10254" s="404"/>
      <c r="M10254" s="404"/>
      <c r="N10254" s="404"/>
      <c r="O10254" s="404"/>
      <c r="P10254" s="404"/>
      <c r="Q10254" s="404"/>
      <c r="R10254" s="404"/>
      <c r="S10254" s="404"/>
      <c r="T10254" s="404"/>
    </row>
    <row r="10255" spans="12:20" ht="16.8">
      <c r="L10255" s="404"/>
      <c r="M10255" s="404"/>
      <c r="N10255" s="404"/>
      <c r="O10255" s="404"/>
      <c r="P10255" s="404"/>
      <c r="Q10255" s="404"/>
      <c r="R10255" s="404"/>
      <c r="S10255" s="404"/>
      <c r="T10255" s="404"/>
    </row>
    <row r="10256" spans="12:20" ht="16.8">
      <c r="L10256" s="404"/>
      <c r="M10256" s="404"/>
      <c r="N10256" s="404"/>
      <c r="O10256" s="404"/>
      <c r="P10256" s="404"/>
      <c r="Q10256" s="404"/>
      <c r="R10256" s="404"/>
      <c r="S10256" s="404"/>
      <c r="T10256" s="404"/>
    </row>
    <row r="10257" spans="12:20" ht="16.8">
      <c r="L10257" s="404"/>
      <c r="M10257" s="404"/>
      <c r="N10257" s="404"/>
      <c r="O10257" s="404"/>
      <c r="P10257" s="404"/>
      <c r="Q10257" s="404"/>
      <c r="R10257" s="404"/>
      <c r="S10257" s="404"/>
      <c r="T10257" s="404"/>
    </row>
    <row r="10258" spans="12:20" ht="16.8">
      <c r="L10258" s="404"/>
      <c r="M10258" s="404"/>
      <c r="N10258" s="404"/>
      <c r="O10258" s="404"/>
      <c r="P10258" s="404"/>
      <c r="Q10258" s="404"/>
      <c r="R10258" s="404"/>
      <c r="S10258" s="404"/>
      <c r="T10258" s="404"/>
    </row>
    <row r="10259" spans="12:20" ht="16.8">
      <c r="L10259" s="404"/>
      <c r="M10259" s="404"/>
      <c r="N10259" s="404"/>
      <c r="O10259" s="404"/>
      <c r="P10259" s="404"/>
      <c r="Q10259" s="404"/>
      <c r="R10259" s="404"/>
      <c r="S10259" s="404"/>
      <c r="T10259" s="404"/>
    </row>
    <row r="10260" spans="12:20" ht="16.8">
      <c r="L10260" s="404"/>
      <c r="M10260" s="404"/>
      <c r="N10260" s="404"/>
      <c r="O10260" s="404"/>
      <c r="P10260" s="404"/>
      <c r="Q10260" s="404"/>
      <c r="R10260" s="404"/>
      <c r="S10260" s="404"/>
      <c r="T10260" s="404"/>
    </row>
    <row r="10261" spans="12:20" ht="16.8">
      <c r="L10261" s="404"/>
      <c r="M10261" s="404"/>
      <c r="N10261" s="404"/>
      <c r="O10261" s="404"/>
      <c r="P10261" s="404"/>
      <c r="Q10261" s="404"/>
      <c r="R10261" s="404"/>
      <c r="S10261" s="404"/>
      <c r="T10261" s="404"/>
    </row>
    <row r="10262" spans="12:20" ht="16.8">
      <c r="L10262" s="404"/>
      <c r="M10262" s="404"/>
      <c r="N10262" s="404"/>
      <c r="O10262" s="404"/>
      <c r="P10262" s="404"/>
      <c r="Q10262" s="404"/>
      <c r="R10262" s="404"/>
      <c r="S10262" s="404"/>
      <c r="T10262" s="404"/>
    </row>
    <row r="10263" spans="12:20" ht="16.8">
      <c r="L10263" s="404"/>
      <c r="M10263" s="404"/>
      <c r="N10263" s="404"/>
      <c r="O10263" s="404"/>
      <c r="P10263" s="404"/>
      <c r="Q10263" s="404"/>
      <c r="R10263" s="404"/>
      <c r="S10263" s="404"/>
      <c r="T10263" s="404"/>
    </row>
    <row r="10264" spans="12:20" ht="16.8">
      <c r="L10264" s="404"/>
      <c r="M10264" s="404"/>
      <c r="N10264" s="404"/>
      <c r="O10264" s="404"/>
      <c r="P10264" s="404"/>
      <c r="Q10264" s="404"/>
      <c r="R10264" s="404"/>
      <c r="S10264" s="404"/>
      <c r="T10264" s="404"/>
    </row>
    <row r="10265" spans="12:20" ht="16.8">
      <c r="L10265" s="404"/>
      <c r="M10265" s="404"/>
      <c r="N10265" s="404"/>
      <c r="O10265" s="404"/>
      <c r="P10265" s="404"/>
      <c r="Q10265" s="404"/>
      <c r="R10265" s="404"/>
      <c r="S10265" s="404"/>
      <c r="T10265" s="404"/>
    </row>
    <row r="10266" spans="12:20" ht="16.8">
      <c r="L10266" s="404"/>
      <c r="M10266" s="404"/>
      <c r="N10266" s="404"/>
      <c r="O10266" s="404"/>
      <c r="P10266" s="404"/>
      <c r="Q10266" s="404"/>
      <c r="R10266" s="404"/>
      <c r="S10266" s="404"/>
      <c r="T10266" s="404"/>
    </row>
    <row r="10267" spans="12:20" ht="16.8">
      <c r="L10267" s="404"/>
      <c r="M10267" s="404"/>
      <c r="N10267" s="404"/>
      <c r="O10267" s="404"/>
      <c r="P10267" s="404"/>
      <c r="Q10267" s="404"/>
      <c r="R10267" s="404"/>
      <c r="S10267" s="404"/>
      <c r="T10267" s="404"/>
    </row>
    <row r="10268" spans="12:20" ht="16.8">
      <c r="L10268" s="404"/>
      <c r="M10268" s="404"/>
      <c r="N10268" s="404"/>
      <c r="O10268" s="404"/>
      <c r="P10268" s="404"/>
      <c r="Q10268" s="404"/>
      <c r="R10268" s="404"/>
      <c r="S10268" s="404"/>
      <c r="T10268" s="404"/>
    </row>
    <row r="10269" spans="12:20" ht="16.8">
      <c r="L10269" s="404"/>
      <c r="M10269" s="404"/>
      <c r="N10269" s="404"/>
      <c r="O10269" s="404"/>
      <c r="P10269" s="404"/>
      <c r="Q10269" s="404"/>
      <c r="R10269" s="404"/>
      <c r="S10269" s="404"/>
      <c r="T10269" s="404"/>
    </row>
    <row r="10270" spans="12:20" ht="16.8">
      <c r="L10270" s="404"/>
      <c r="M10270" s="404"/>
      <c r="N10270" s="404"/>
      <c r="O10270" s="404"/>
      <c r="P10270" s="404"/>
      <c r="Q10270" s="404"/>
      <c r="R10270" s="404"/>
      <c r="S10270" s="404"/>
      <c r="T10270" s="404"/>
    </row>
    <row r="10271" spans="12:20" ht="16.8">
      <c r="L10271" s="404"/>
      <c r="M10271" s="404"/>
      <c r="N10271" s="404"/>
      <c r="O10271" s="404"/>
      <c r="P10271" s="404"/>
      <c r="Q10271" s="404"/>
      <c r="R10271" s="404"/>
      <c r="S10271" s="404"/>
      <c r="T10271" s="404"/>
    </row>
    <row r="10272" spans="12:20" ht="16.8">
      <c r="L10272" s="404"/>
      <c r="M10272" s="404"/>
      <c r="N10272" s="404"/>
      <c r="O10272" s="404"/>
      <c r="P10272" s="404"/>
      <c r="Q10272" s="404"/>
      <c r="R10272" s="404"/>
      <c r="S10272" s="404"/>
      <c r="T10272" s="404"/>
    </row>
    <row r="10273" spans="12:20" ht="16.8">
      <c r="L10273" s="404"/>
      <c r="M10273" s="404"/>
      <c r="N10273" s="404"/>
      <c r="O10273" s="404"/>
      <c r="P10273" s="404"/>
      <c r="Q10273" s="404"/>
      <c r="R10273" s="404"/>
      <c r="S10273" s="404"/>
      <c r="T10273" s="404"/>
    </row>
    <row r="10274" spans="12:20" ht="16.8">
      <c r="L10274" s="404"/>
      <c r="M10274" s="404"/>
      <c r="N10274" s="404"/>
      <c r="O10274" s="404"/>
      <c r="P10274" s="404"/>
      <c r="Q10274" s="404"/>
      <c r="R10274" s="404"/>
      <c r="S10274" s="404"/>
      <c r="T10274" s="404"/>
    </row>
    <row r="10275" spans="12:20" ht="16.8">
      <c r="L10275" s="404"/>
      <c r="M10275" s="404"/>
      <c r="N10275" s="404"/>
      <c r="O10275" s="404"/>
      <c r="P10275" s="404"/>
      <c r="Q10275" s="404"/>
      <c r="R10275" s="404"/>
      <c r="S10275" s="404"/>
      <c r="T10275" s="404"/>
    </row>
    <row r="10276" spans="12:20" ht="16.8">
      <c r="L10276" s="404"/>
      <c r="M10276" s="404"/>
      <c r="N10276" s="404"/>
      <c r="O10276" s="404"/>
      <c r="P10276" s="404"/>
      <c r="Q10276" s="404"/>
      <c r="R10276" s="404"/>
      <c r="S10276" s="404"/>
      <c r="T10276" s="404"/>
    </row>
    <row r="10277" spans="12:20" ht="16.8">
      <c r="L10277" s="404"/>
      <c r="M10277" s="404"/>
      <c r="N10277" s="404"/>
      <c r="O10277" s="404"/>
      <c r="P10277" s="404"/>
      <c r="Q10277" s="404"/>
      <c r="R10277" s="404"/>
      <c r="S10277" s="404"/>
      <c r="T10277" s="404"/>
    </row>
    <row r="10278" spans="12:20" ht="16.8">
      <c r="L10278" s="404"/>
      <c r="M10278" s="404"/>
      <c r="N10278" s="404"/>
      <c r="O10278" s="404"/>
      <c r="P10278" s="404"/>
      <c r="Q10278" s="404"/>
      <c r="R10278" s="404"/>
      <c r="S10278" s="404"/>
      <c r="T10278" s="404"/>
    </row>
    <row r="10279" spans="12:20" ht="16.8">
      <c r="L10279" s="404"/>
      <c r="M10279" s="404"/>
      <c r="N10279" s="404"/>
      <c r="O10279" s="404"/>
      <c r="P10279" s="404"/>
      <c r="Q10279" s="404"/>
      <c r="R10279" s="404"/>
      <c r="S10279" s="404"/>
      <c r="T10279" s="404"/>
    </row>
    <row r="10280" spans="12:20" ht="16.8">
      <c r="L10280" s="404"/>
      <c r="M10280" s="404"/>
      <c r="N10280" s="404"/>
      <c r="O10280" s="404"/>
      <c r="P10280" s="404"/>
      <c r="Q10280" s="404"/>
      <c r="R10280" s="404"/>
      <c r="S10280" s="404"/>
      <c r="T10280" s="404"/>
    </row>
    <row r="10281" spans="12:20" ht="16.8">
      <c r="L10281" s="404"/>
      <c r="M10281" s="404"/>
      <c r="N10281" s="404"/>
      <c r="O10281" s="404"/>
      <c r="P10281" s="404"/>
      <c r="Q10281" s="404"/>
      <c r="R10281" s="404"/>
      <c r="S10281" s="404"/>
      <c r="T10281" s="404"/>
    </row>
    <row r="10282" spans="12:20" ht="16.8">
      <c r="L10282" s="404"/>
      <c r="M10282" s="404"/>
      <c r="N10282" s="404"/>
      <c r="O10282" s="404"/>
      <c r="P10282" s="404"/>
      <c r="Q10282" s="404"/>
      <c r="R10282" s="404"/>
      <c r="S10282" s="404"/>
      <c r="T10282" s="404"/>
    </row>
    <row r="10283" spans="12:20" ht="16.8">
      <c r="L10283" s="404"/>
      <c r="M10283" s="404"/>
      <c r="N10283" s="404"/>
      <c r="O10283" s="404"/>
      <c r="P10283" s="404"/>
      <c r="Q10283" s="404"/>
      <c r="R10283" s="404"/>
      <c r="S10283" s="404"/>
      <c r="T10283" s="404"/>
    </row>
    <row r="10284" spans="12:20" ht="16.8">
      <c r="L10284" s="404"/>
      <c r="M10284" s="404"/>
      <c r="N10284" s="404"/>
      <c r="O10284" s="404"/>
      <c r="P10284" s="404"/>
      <c r="Q10284" s="404"/>
      <c r="R10284" s="404"/>
      <c r="S10284" s="404"/>
      <c r="T10284" s="404"/>
    </row>
    <row r="10285" spans="12:20" ht="16.8">
      <c r="L10285" s="404"/>
      <c r="M10285" s="404"/>
      <c r="N10285" s="404"/>
      <c r="O10285" s="404"/>
      <c r="P10285" s="404"/>
      <c r="Q10285" s="404"/>
      <c r="R10285" s="404"/>
      <c r="S10285" s="404"/>
      <c r="T10285" s="404"/>
    </row>
    <row r="10286" spans="12:20" ht="16.8">
      <c r="L10286" s="404"/>
      <c r="M10286" s="404"/>
      <c r="N10286" s="404"/>
      <c r="O10286" s="404"/>
      <c r="P10286" s="404"/>
      <c r="Q10286" s="404"/>
      <c r="R10286" s="404"/>
      <c r="S10286" s="404"/>
      <c r="T10286" s="404"/>
    </row>
    <row r="10287" spans="12:20" ht="16.8">
      <c r="L10287" s="404"/>
      <c r="M10287" s="404"/>
      <c r="N10287" s="404"/>
      <c r="O10287" s="404"/>
      <c r="P10287" s="404"/>
      <c r="Q10287" s="404"/>
      <c r="R10287" s="404"/>
      <c r="S10287" s="404"/>
      <c r="T10287" s="404"/>
    </row>
    <row r="10288" spans="12:20" ht="16.8">
      <c r="L10288" s="404"/>
      <c r="M10288" s="404"/>
      <c r="N10288" s="404"/>
      <c r="O10288" s="404"/>
      <c r="P10288" s="404"/>
      <c r="Q10288" s="404"/>
      <c r="R10288" s="404"/>
      <c r="S10288" s="404"/>
      <c r="T10288" s="404"/>
    </row>
    <row r="10289" spans="12:20" ht="16.8">
      <c r="L10289" s="404"/>
      <c r="M10289" s="404"/>
      <c r="N10289" s="404"/>
      <c r="O10289" s="404"/>
      <c r="P10289" s="404"/>
      <c r="Q10289" s="404"/>
      <c r="R10289" s="404"/>
      <c r="S10289" s="404"/>
      <c r="T10289" s="404"/>
    </row>
    <row r="10290" spans="12:20" ht="16.8">
      <c r="L10290" s="404"/>
      <c r="M10290" s="404"/>
      <c r="N10290" s="404"/>
      <c r="O10290" s="404"/>
      <c r="P10290" s="404"/>
      <c r="Q10290" s="404"/>
      <c r="R10290" s="404"/>
      <c r="S10290" s="404"/>
      <c r="T10290" s="404"/>
    </row>
    <row r="10291" spans="12:20" ht="16.8">
      <c r="L10291" s="404"/>
      <c r="M10291" s="404"/>
      <c r="N10291" s="404"/>
      <c r="O10291" s="404"/>
      <c r="P10291" s="404"/>
      <c r="Q10291" s="404"/>
      <c r="R10291" s="404"/>
      <c r="S10291" s="404"/>
      <c r="T10291" s="404"/>
    </row>
    <row r="10292" spans="12:20" ht="16.8">
      <c r="L10292" s="404"/>
      <c r="M10292" s="404"/>
      <c r="N10292" s="404"/>
      <c r="O10292" s="404"/>
      <c r="P10292" s="404"/>
      <c r="Q10292" s="404"/>
      <c r="R10292" s="404"/>
      <c r="S10292" s="404"/>
      <c r="T10292" s="404"/>
    </row>
    <row r="10293" spans="12:20" ht="16.8">
      <c r="L10293" s="404"/>
      <c r="M10293" s="404"/>
      <c r="N10293" s="404"/>
      <c r="O10293" s="404"/>
      <c r="P10293" s="404"/>
      <c r="Q10293" s="404"/>
      <c r="R10293" s="404"/>
      <c r="S10293" s="404"/>
      <c r="T10293" s="404"/>
    </row>
    <row r="10294" spans="12:20" ht="16.8">
      <c r="L10294" s="404"/>
      <c r="M10294" s="404"/>
      <c r="N10294" s="404"/>
      <c r="O10294" s="404"/>
      <c r="P10294" s="404"/>
      <c r="Q10294" s="404"/>
      <c r="R10294" s="404"/>
      <c r="S10294" s="404"/>
      <c r="T10294" s="404"/>
    </row>
    <row r="10295" spans="12:20" ht="16.8">
      <c r="L10295" s="404"/>
      <c r="M10295" s="404"/>
      <c r="N10295" s="404"/>
      <c r="O10295" s="404"/>
      <c r="P10295" s="404"/>
      <c r="Q10295" s="404"/>
      <c r="R10295" s="404"/>
      <c r="S10295" s="404"/>
      <c r="T10295" s="404"/>
    </row>
    <row r="10296" spans="12:20" ht="16.8">
      <c r="L10296" s="404"/>
      <c r="M10296" s="404"/>
      <c r="N10296" s="404"/>
      <c r="O10296" s="404"/>
      <c r="P10296" s="404"/>
      <c r="Q10296" s="404"/>
      <c r="R10296" s="404"/>
      <c r="S10296" s="404"/>
      <c r="T10296" s="404"/>
    </row>
    <row r="10297" spans="12:20" ht="16.8">
      <c r="L10297" s="404"/>
      <c r="M10297" s="404"/>
      <c r="N10297" s="404"/>
      <c r="O10297" s="404"/>
      <c r="P10297" s="404"/>
      <c r="Q10297" s="404"/>
      <c r="R10297" s="404"/>
      <c r="S10297" s="404"/>
      <c r="T10297" s="404"/>
    </row>
    <row r="10298" spans="12:20" ht="16.8">
      <c r="L10298" s="404"/>
      <c r="M10298" s="404"/>
      <c r="N10298" s="404"/>
      <c r="O10298" s="404"/>
      <c r="P10298" s="404"/>
      <c r="Q10298" s="404"/>
      <c r="R10298" s="404"/>
      <c r="S10298" s="404"/>
      <c r="T10298" s="404"/>
    </row>
    <row r="10299" spans="12:20" ht="16.8">
      <c r="L10299" s="404"/>
      <c r="M10299" s="404"/>
      <c r="N10299" s="404"/>
      <c r="O10299" s="404"/>
      <c r="P10299" s="404"/>
      <c r="Q10299" s="404"/>
      <c r="R10299" s="404"/>
      <c r="S10299" s="404"/>
      <c r="T10299" s="404"/>
    </row>
    <row r="10300" spans="12:20" ht="16.8">
      <c r="L10300" s="404"/>
      <c r="M10300" s="404"/>
      <c r="N10300" s="404"/>
      <c r="O10300" s="404"/>
      <c r="P10300" s="404"/>
      <c r="Q10300" s="404"/>
      <c r="R10300" s="404"/>
      <c r="S10300" s="404"/>
      <c r="T10300" s="404"/>
    </row>
    <row r="10301" spans="12:20" ht="16.8">
      <c r="L10301" s="404"/>
      <c r="M10301" s="404"/>
      <c r="N10301" s="404"/>
      <c r="O10301" s="404"/>
      <c r="P10301" s="404"/>
      <c r="Q10301" s="404"/>
      <c r="R10301" s="404"/>
      <c r="S10301" s="404"/>
      <c r="T10301" s="404"/>
    </row>
    <row r="10302" spans="12:20" ht="16.8">
      <c r="L10302" s="404"/>
      <c r="M10302" s="404"/>
      <c r="N10302" s="404"/>
      <c r="O10302" s="404"/>
      <c r="P10302" s="404"/>
      <c r="Q10302" s="404"/>
      <c r="R10302" s="404"/>
      <c r="S10302" s="404"/>
      <c r="T10302" s="404"/>
    </row>
    <row r="10303" spans="12:20" ht="16.8">
      <c r="L10303" s="404"/>
      <c r="M10303" s="404"/>
      <c r="N10303" s="404"/>
      <c r="O10303" s="404"/>
      <c r="P10303" s="404"/>
      <c r="Q10303" s="404"/>
      <c r="R10303" s="404"/>
      <c r="S10303" s="404"/>
      <c r="T10303" s="404"/>
    </row>
    <row r="10304" spans="12:20" ht="16.8">
      <c r="L10304" s="404"/>
      <c r="M10304" s="404"/>
      <c r="N10304" s="404"/>
      <c r="O10304" s="404"/>
      <c r="P10304" s="404"/>
      <c r="Q10304" s="404"/>
      <c r="R10304" s="404"/>
      <c r="S10304" s="404"/>
      <c r="T10304" s="404"/>
    </row>
    <row r="10305" spans="12:20" ht="16.8">
      <c r="L10305" s="404"/>
      <c r="M10305" s="404"/>
      <c r="N10305" s="404"/>
      <c r="O10305" s="404"/>
      <c r="P10305" s="404"/>
      <c r="Q10305" s="404"/>
      <c r="R10305" s="404"/>
      <c r="S10305" s="404"/>
      <c r="T10305" s="404"/>
    </row>
    <row r="10306" spans="12:20" ht="16.8">
      <c r="L10306" s="404"/>
      <c r="M10306" s="404"/>
      <c r="N10306" s="404"/>
      <c r="O10306" s="404"/>
      <c r="P10306" s="404"/>
      <c r="Q10306" s="404"/>
      <c r="R10306" s="404"/>
      <c r="S10306" s="404"/>
      <c r="T10306" s="404"/>
    </row>
    <row r="10307" spans="12:20" ht="16.8">
      <c r="L10307" s="404"/>
      <c r="M10307" s="404"/>
      <c r="N10307" s="404"/>
      <c r="O10307" s="404"/>
      <c r="P10307" s="404"/>
      <c r="Q10307" s="404"/>
      <c r="R10307" s="404"/>
      <c r="S10307" s="404"/>
      <c r="T10307" s="404"/>
    </row>
    <row r="10308" spans="12:20" ht="16.8">
      <c r="L10308" s="404"/>
      <c r="M10308" s="404"/>
      <c r="N10308" s="404"/>
      <c r="O10308" s="404"/>
      <c r="P10308" s="404"/>
      <c r="Q10308" s="404"/>
      <c r="R10308" s="404"/>
      <c r="S10308" s="404"/>
      <c r="T10308" s="404"/>
    </row>
    <row r="10309" spans="12:20" ht="16.8">
      <c r="L10309" s="404"/>
      <c r="M10309" s="404"/>
      <c r="N10309" s="404"/>
      <c r="O10309" s="404"/>
      <c r="P10309" s="404"/>
      <c r="Q10309" s="404"/>
      <c r="R10309" s="404"/>
      <c r="S10309" s="404"/>
      <c r="T10309" s="404"/>
    </row>
    <row r="10310" spans="12:20" ht="16.8">
      <c r="L10310" s="404"/>
      <c r="M10310" s="404"/>
      <c r="N10310" s="404"/>
      <c r="O10310" s="404"/>
      <c r="P10310" s="404"/>
      <c r="Q10310" s="404"/>
      <c r="R10310" s="404"/>
      <c r="S10310" s="404"/>
      <c r="T10310" s="404"/>
    </row>
    <row r="10311" spans="12:20" ht="16.8">
      <c r="L10311" s="404"/>
      <c r="M10311" s="404"/>
      <c r="N10311" s="404"/>
      <c r="O10311" s="404"/>
      <c r="P10311" s="404"/>
      <c r="Q10311" s="404"/>
      <c r="R10311" s="404"/>
      <c r="S10311" s="404"/>
      <c r="T10311" s="404"/>
    </row>
    <row r="10312" spans="12:20" ht="16.8">
      <c r="L10312" s="404"/>
      <c r="M10312" s="404"/>
      <c r="N10312" s="404"/>
      <c r="O10312" s="404"/>
      <c r="P10312" s="404"/>
      <c r="Q10312" s="404"/>
      <c r="R10312" s="404"/>
      <c r="S10312" s="404"/>
      <c r="T10312" s="404"/>
    </row>
    <row r="10313" spans="12:20" ht="16.8">
      <c r="L10313" s="404"/>
      <c r="M10313" s="404"/>
      <c r="N10313" s="404"/>
      <c r="O10313" s="404"/>
      <c r="P10313" s="404"/>
      <c r="Q10313" s="404"/>
      <c r="R10313" s="404"/>
      <c r="S10313" s="404"/>
      <c r="T10313" s="404"/>
    </row>
    <row r="10314" spans="12:20" ht="16.8">
      <c r="L10314" s="404"/>
      <c r="M10314" s="404"/>
      <c r="N10314" s="404"/>
      <c r="O10314" s="404"/>
      <c r="P10314" s="404"/>
      <c r="Q10314" s="404"/>
      <c r="R10314" s="404"/>
      <c r="S10314" s="404"/>
      <c r="T10314" s="404"/>
    </row>
    <row r="10315" spans="12:20" ht="16.8">
      <c r="L10315" s="404"/>
      <c r="M10315" s="404"/>
      <c r="N10315" s="404"/>
      <c r="O10315" s="404"/>
      <c r="P10315" s="404"/>
      <c r="Q10315" s="404"/>
      <c r="R10315" s="404"/>
      <c r="S10315" s="404"/>
      <c r="T10315" s="404"/>
    </row>
    <row r="10316" spans="12:20" ht="16.8">
      <c r="L10316" s="404"/>
      <c r="M10316" s="404"/>
      <c r="N10316" s="404"/>
      <c r="O10316" s="404"/>
      <c r="P10316" s="404"/>
      <c r="Q10316" s="404"/>
      <c r="R10316" s="404"/>
      <c r="S10316" s="404"/>
      <c r="T10316" s="404"/>
    </row>
    <row r="10317" spans="12:20" ht="16.8">
      <c r="L10317" s="404"/>
      <c r="M10317" s="404"/>
      <c r="N10317" s="404"/>
      <c r="O10317" s="404"/>
      <c r="P10317" s="404"/>
      <c r="Q10317" s="404"/>
      <c r="R10317" s="404"/>
      <c r="S10317" s="404"/>
      <c r="T10317" s="404"/>
    </row>
    <row r="10318" spans="12:20" ht="16.8">
      <c r="L10318" s="404"/>
      <c r="M10318" s="404"/>
      <c r="N10318" s="404"/>
      <c r="O10318" s="404"/>
      <c r="P10318" s="404"/>
      <c r="Q10318" s="404"/>
      <c r="R10318" s="404"/>
      <c r="S10318" s="404"/>
      <c r="T10318" s="404"/>
    </row>
    <row r="10319" spans="12:20" ht="16.8">
      <c r="L10319" s="404"/>
      <c r="M10319" s="404"/>
      <c r="N10319" s="404"/>
      <c r="O10319" s="404"/>
      <c r="P10319" s="404"/>
      <c r="Q10319" s="404"/>
      <c r="R10319" s="404"/>
      <c r="S10319" s="404"/>
      <c r="T10319" s="404"/>
    </row>
    <row r="10320" spans="12:20" ht="16.8">
      <c r="L10320" s="404"/>
      <c r="M10320" s="404"/>
      <c r="N10320" s="404"/>
      <c r="O10320" s="404"/>
      <c r="P10320" s="404"/>
      <c r="Q10320" s="404"/>
      <c r="R10320" s="404"/>
      <c r="S10320" s="404"/>
      <c r="T10320" s="404"/>
    </row>
    <row r="10321" spans="12:20" ht="16.8">
      <c r="L10321" s="404"/>
      <c r="M10321" s="404"/>
      <c r="N10321" s="404"/>
      <c r="O10321" s="404"/>
      <c r="P10321" s="404"/>
      <c r="Q10321" s="404"/>
      <c r="R10321" s="404"/>
      <c r="S10321" s="404"/>
      <c r="T10321" s="404"/>
    </row>
    <row r="10322" spans="12:20" ht="16.8">
      <c r="L10322" s="404"/>
      <c r="M10322" s="404"/>
      <c r="N10322" s="404"/>
      <c r="O10322" s="404"/>
      <c r="P10322" s="404"/>
      <c r="Q10322" s="404"/>
      <c r="R10322" s="404"/>
      <c r="S10322" s="404"/>
      <c r="T10322" s="404"/>
    </row>
    <row r="10323" spans="12:20" ht="16.8">
      <c r="L10323" s="404"/>
      <c r="M10323" s="404"/>
      <c r="N10323" s="404"/>
      <c r="O10323" s="404"/>
      <c r="P10323" s="404"/>
      <c r="Q10323" s="404"/>
      <c r="R10323" s="404"/>
      <c r="S10323" s="404"/>
      <c r="T10323" s="404"/>
    </row>
    <row r="10324" spans="12:20" ht="16.8">
      <c r="L10324" s="404"/>
      <c r="M10324" s="404"/>
      <c r="N10324" s="404"/>
      <c r="O10324" s="404"/>
      <c r="P10324" s="404"/>
      <c r="Q10324" s="404"/>
      <c r="R10324" s="404"/>
      <c r="S10324" s="404"/>
      <c r="T10324" s="404"/>
    </row>
    <row r="10325" spans="12:20" ht="16.8">
      <c r="L10325" s="404"/>
      <c r="M10325" s="404"/>
      <c r="N10325" s="404"/>
      <c r="O10325" s="404"/>
      <c r="P10325" s="404"/>
      <c r="Q10325" s="404"/>
      <c r="R10325" s="404"/>
      <c r="S10325" s="404"/>
      <c r="T10325" s="404"/>
    </row>
    <row r="10326" spans="12:20" ht="16.8">
      <c r="L10326" s="404"/>
      <c r="M10326" s="404"/>
      <c r="N10326" s="404"/>
      <c r="O10326" s="404"/>
      <c r="P10326" s="404"/>
      <c r="Q10326" s="404"/>
      <c r="R10326" s="404"/>
      <c r="S10326" s="404"/>
      <c r="T10326" s="404"/>
    </row>
    <row r="10327" spans="12:20" ht="16.8">
      <c r="L10327" s="404"/>
      <c r="M10327" s="404"/>
      <c r="N10327" s="404"/>
      <c r="O10327" s="404"/>
      <c r="P10327" s="404"/>
      <c r="Q10327" s="404"/>
      <c r="R10327" s="404"/>
      <c r="S10327" s="404"/>
      <c r="T10327" s="404"/>
    </row>
    <row r="10328" spans="12:20" ht="16.8">
      <c r="L10328" s="404"/>
      <c r="M10328" s="404"/>
      <c r="N10328" s="404"/>
      <c r="O10328" s="404"/>
      <c r="P10328" s="404"/>
      <c r="Q10328" s="404"/>
      <c r="R10328" s="404"/>
      <c r="S10328" s="404"/>
      <c r="T10328" s="404"/>
    </row>
    <row r="10329" spans="12:20" ht="16.8">
      <c r="L10329" s="404"/>
      <c r="M10329" s="404"/>
      <c r="N10329" s="404"/>
      <c r="O10329" s="404"/>
      <c r="P10329" s="404"/>
      <c r="Q10329" s="404"/>
      <c r="R10329" s="404"/>
      <c r="S10329" s="404"/>
      <c r="T10329" s="404"/>
    </row>
    <row r="10330" spans="12:20" ht="16.8">
      <c r="L10330" s="404"/>
      <c r="M10330" s="404"/>
      <c r="N10330" s="404"/>
      <c r="O10330" s="404"/>
      <c r="P10330" s="404"/>
      <c r="Q10330" s="404"/>
      <c r="R10330" s="404"/>
      <c r="S10330" s="404"/>
      <c r="T10330" s="404"/>
    </row>
    <row r="10331" spans="12:20" ht="16.8">
      <c r="L10331" s="404"/>
      <c r="M10331" s="404"/>
      <c r="N10331" s="404"/>
      <c r="O10331" s="404"/>
      <c r="P10331" s="404"/>
      <c r="Q10331" s="404"/>
      <c r="R10331" s="404"/>
      <c r="S10331" s="404"/>
      <c r="T10331" s="404"/>
    </row>
    <row r="10332" spans="12:20" ht="16.8">
      <c r="L10332" s="404"/>
      <c r="M10332" s="404"/>
      <c r="N10332" s="404"/>
      <c r="O10332" s="404"/>
      <c r="P10332" s="404"/>
      <c r="Q10332" s="404"/>
      <c r="R10332" s="404"/>
      <c r="S10332" s="404"/>
      <c r="T10332" s="404"/>
    </row>
    <row r="10333" spans="12:20" ht="16.8">
      <c r="L10333" s="404"/>
      <c r="M10333" s="404"/>
      <c r="N10333" s="404"/>
      <c r="O10333" s="404"/>
      <c r="P10333" s="404"/>
      <c r="Q10333" s="404"/>
      <c r="R10333" s="404"/>
      <c r="S10333" s="404"/>
      <c r="T10333" s="404"/>
    </row>
    <row r="10334" spans="12:20" ht="16.8">
      <c r="L10334" s="404"/>
      <c r="M10334" s="404"/>
      <c r="N10334" s="404"/>
      <c r="O10334" s="404"/>
      <c r="P10334" s="404"/>
      <c r="Q10334" s="404"/>
      <c r="R10334" s="404"/>
      <c r="S10334" s="404"/>
      <c r="T10334" s="404"/>
    </row>
    <row r="10335" spans="12:20" ht="16.8">
      <c r="L10335" s="404"/>
      <c r="M10335" s="404"/>
      <c r="N10335" s="404"/>
      <c r="O10335" s="404"/>
      <c r="P10335" s="404"/>
      <c r="Q10335" s="404"/>
      <c r="R10335" s="404"/>
      <c r="S10335" s="404"/>
      <c r="T10335" s="404"/>
    </row>
    <row r="10336" spans="12:20" ht="16.8">
      <c r="L10336" s="404"/>
      <c r="M10336" s="404"/>
      <c r="N10336" s="404"/>
      <c r="O10336" s="404"/>
      <c r="P10336" s="404"/>
      <c r="Q10336" s="404"/>
      <c r="R10336" s="404"/>
      <c r="S10336" s="404"/>
      <c r="T10336" s="404"/>
    </row>
    <row r="10337" spans="12:20" ht="16.8">
      <c r="L10337" s="404"/>
      <c r="M10337" s="404"/>
      <c r="N10337" s="404"/>
      <c r="O10337" s="404"/>
      <c r="P10337" s="404"/>
      <c r="Q10337" s="404"/>
      <c r="R10337" s="404"/>
      <c r="S10337" s="404"/>
      <c r="T10337" s="404"/>
    </row>
    <row r="10338" spans="12:20" ht="16.8">
      <c r="L10338" s="404"/>
      <c r="M10338" s="404"/>
      <c r="N10338" s="404"/>
      <c r="O10338" s="404"/>
      <c r="P10338" s="404"/>
      <c r="Q10338" s="404"/>
      <c r="R10338" s="404"/>
      <c r="S10338" s="404"/>
      <c r="T10338" s="404"/>
    </row>
    <row r="10339" spans="12:20" ht="16.8">
      <c r="L10339" s="404"/>
      <c r="M10339" s="404"/>
      <c r="N10339" s="404"/>
      <c r="O10339" s="404"/>
      <c r="P10339" s="404"/>
      <c r="Q10339" s="404"/>
      <c r="R10339" s="404"/>
      <c r="S10339" s="404"/>
      <c r="T10339" s="404"/>
    </row>
    <row r="10340" spans="12:20" ht="16.8">
      <c r="L10340" s="404"/>
      <c r="M10340" s="404"/>
      <c r="N10340" s="404"/>
      <c r="O10340" s="404"/>
      <c r="P10340" s="404"/>
      <c r="Q10340" s="404"/>
      <c r="R10340" s="404"/>
      <c r="S10340" s="404"/>
      <c r="T10340" s="404"/>
    </row>
    <row r="10341" spans="12:20" ht="16.8">
      <c r="L10341" s="404"/>
      <c r="M10341" s="404"/>
      <c r="N10341" s="404"/>
      <c r="O10341" s="404"/>
      <c r="P10341" s="404"/>
      <c r="Q10341" s="404"/>
      <c r="R10341" s="404"/>
      <c r="S10341" s="404"/>
      <c r="T10341" s="404"/>
    </row>
    <row r="10342" spans="12:20" ht="16.8">
      <c r="L10342" s="404"/>
      <c r="M10342" s="404"/>
      <c r="N10342" s="404"/>
      <c r="O10342" s="404"/>
      <c r="P10342" s="404"/>
      <c r="Q10342" s="404"/>
      <c r="R10342" s="404"/>
      <c r="S10342" s="404"/>
      <c r="T10342" s="404"/>
    </row>
    <row r="10343" spans="12:20" ht="16.8">
      <c r="L10343" s="404"/>
      <c r="M10343" s="404"/>
      <c r="N10343" s="404"/>
      <c r="O10343" s="404"/>
      <c r="P10343" s="404"/>
      <c r="Q10343" s="404"/>
      <c r="R10343" s="404"/>
      <c r="S10343" s="404"/>
      <c r="T10343" s="404"/>
    </row>
    <row r="10344" spans="12:20" ht="16.8">
      <c r="L10344" s="404"/>
      <c r="M10344" s="404"/>
      <c r="N10344" s="404"/>
      <c r="O10344" s="404"/>
      <c r="P10344" s="404"/>
      <c r="Q10344" s="404"/>
      <c r="R10344" s="404"/>
      <c r="S10344" s="404"/>
      <c r="T10344" s="404"/>
    </row>
    <row r="10345" spans="12:20" ht="16.8">
      <c r="L10345" s="404"/>
      <c r="M10345" s="404"/>
      <c r="N10345" s="404"/>
      <c r="O10345" s="404"/>
      <c r="P10345" s="404"/>
      <c r="Q10345" s="404"/>
      <c r="R10345" s="404"/>
      <c r="S10345" s="404"/>
      <c r="T10345" s="404"/>
    </row>
    <row r="10346" spans="12:20" ht="16.8">
      <c r="L10346" s="404"/>
      <c r="M10346" s="404"/>
      <c r="N10346" s="404"/>
      <c r="O10346" s="404"/>
      <c r="P10346" s="404"/>
      <c r="Q10346" s="404"/>
      <c r="R10346" s="404"/>
      <c r="S10346" s="404"/>
      <c r="T10346" s="404"/>
    </row>
    <row r="10347" spans="12:20" ht="16.8">
      <c r="L10347" s="404"/>
      <c r="M10347" s="404"/>
      <c r="N10347" s="404"/>
      <c r="O10347" s="404"/>
      <c r="P10347" s="404"/>
      <c r="Q10347" s="404"/>
      <c r="R10347" s="404"/>
      <c r="S10347" s="404"/>
      <c r="T10347" s="404"/>
    </row>
    <row r="10348" spans="12:20" ht="16.8">
      <c r="L10348" s="404"/>
      <c r="M10348" s="404"/>
      <c r="N10348" s="404"/>
      <c r="O10348" s="404"/>
      <c r="P10348" s="404"/>
      <c r="Q10348" s="404"/>
      <c r="R10348" s="404"/>
      <c r="S10348" s="404"/>
      <c r="T10348" s="404"/>
    </row>
    <row r="10349" spans="12:20" ht="16.8">
      <c r="L10349" s="404"/>
      <c r="M10349" s="404"/>
      <c r="N10349" s="404"/>
      <c r="O10349" s="404"/>
      <c r="P10349" s="404"/>
      <c r="Q10349" s="404"/>
      <c r="R10349" s="404"/>
      <c r="S10349" s="404"/>
      <c r="T10349" s="404"/>
    </row>
    <row r="10350" spans="12:20" ht="16.8">
      <c r="L10350" s="404"/>
      <c r="M10350" s="404"/>
      <c r="N10350" s="404"/>
      <c r="O10350" s="404"/>
      <c r="P10350" s="404"/>
      <c r="Q10350" s="404"/>
      <c r="R10350" s="404"/>
      <c r="S10350" s="404"/>
      <c r="T10350" s="404"/>
    </row>
    <row r="10351" spans="12:20" ht="16.8">
      <c r="L10351" s="404"/>
      <c r="M10351" s="404"/>
      <c r="N10351" s="404"/>
      <c r="O10351" s="404"/>
      <c r="P10351" s="404"/>
      <c r="Q10351" s="404"/>
      <c r="R10351" s="404"/>
      <c r="S10351" s="404"/>
      <c r="T10351" s="404"/>
    </row>
    <row r="10352" spans="12:20" ht="16.8">
      <c r="L10352" s="404"/>
      <c r="M10352" s="404"/>
      <c r="N10352" s="404"/>
      <c r="O10352" s="404"/>
      <c r="P10352" s="404"/>
      <c r="Q10352" s="404"/>
      <c r="R10352" s="404"/>
      <c r="S10352" s="404"/>
      <c r="T10352" s="404"/>
    </row>
    <row r="10353" spans="12:20" ht="16.8">
      <c r="L10353" s="404"/>
      <c r="M10353" s="404"/>
      <c r="N10353" s="404"/>
      <c r="O10353" s="404"/>
      <c r="P10353" s="404"/>
      <c r="Q10353" s="404"/>
      <c r="R10353" s="404"/>
      <c r="S10353" s="404"/>
      <c r="T10353" s="404"/>
    </row>
    <row r="10354" spans="12:20" ht="16.8">
      <c r="L10354" s="404"/>
      <c r="M10354" s="404"/>
      <c r="N10354" s="404"/>
      <c r="O10354" s="404"/>
      <c r="P10354" s="404"/>
      <c r="Q10354" s="404"/>
      <c r="R10354" s="404"/>
      <c r="S10354" s="404"/>
      <c r="T10354" s="404"/>
    </row>
    <row r="10355" spans="12:20" ht="16.8">
      <c r="L10355" s="404"/>
      <c r="M10355" s="404"/>
      <c r="N10355" s="404"/>
      <c r="O10355" s="404"/>
      <c r="P10355" s="404"/>
      <c r="Q10355" s="404"/>
      <c r="R10355" s="404"/>
      <c r="S10355" s="404"/>
      <c r="T10355" s="404"/>
    </row>
    <row r="10356" spans="12:20" ht="16.8">
      <c r="L10356" s="404"/>
      <c r="M10356" s="404"/>
      <c r="N10356" s="404"/>
      <c r="O10356" s="404"/>
      <c r="P10356" s="404"/>
      <c r="Q10356" s="404"/>
      <c r="R10356" s="404"/>
      <c r="S10356" s="404"/>
      <c r="T10356" s="404"/>
    </row>
    <row r="10357" spans="12:20" ht="16.8">
      <c r="L10357" s="404"/>
      <c r="M10357" s="404"/>
      <c r="N10357" s="404"/>
      <c r="O10357" s="404"/>
      <c r="P10357" s="404"/>
      <c r="Q10357" s="404"/>
      <c r="R10357" s="404"/>
      <c r="S10357" s="404"/>
      <c r="T10357" s="404"/>
    </row>
    <row r="10358" spans="12:20" ht="16.8">
      <c r="L10358" s="404"/>
      <c r="M10358" s="404"/>
      <c r="N10358" s="404"/>
      <c r="O10358" s="404"/>
      <c r="P10358" s="404"/>
      <c r="Q10358" s="404"/>
      <c r="R10358" s="404"/>
      <c r="S10358" s="404"/>
      <c r="T10358" s="404"/>
    </row>
    <row r="10359" spans="12:20" ht="16.8">
      <c r="L10359" s="404"/>
      <c r="M10359" s="404"/>
      <c r="N10359" s="404"/>
      <c r="O10359" s="404"/>
      <c r="P10359" s="404"/>
      <c r="Q10359" s="404"/>
      <c r="R10359" s="404"/>
      <c r="S10359" s="404"/>
      <c r="T10359" s="404"/>
    </row>
    <row r="10360" spans="12:20" ht="16.8">
      <c r="L10360" s="404"/>
      <c r="M10360" s="404"/>
      <c r="N10360" s="404"/>
      <c r="O10360" s="404"/>
      <c r="P10360" s="404"/>
      <c r="Q10360" s="404"/>
      <c r="R10360" s="404"/>
      <c r="S10360" s="404"/>
      <c r="T10360" s="404"/>
    </row>
    <row r="10361" spans="12:20" ht="16.8">
      <c r="L10361" s="404"/>
      <c r="M10361" s="404"/>
      <c r="N10361" s="404"/>
      <c r="O10361" s="404"/>
      <c r="P10361" s="404"/>
      <c r="Q10361" s="404"/>
      <c r="R10361" s="404"/>
      <c r="S10361" s="404"/>
      <c r="T10361" s="404"/>
    </row>
    <row r="10362" spans="12:20" ht="16.8">
      <c r="L10362" s="404"/>
      <c r="M10362" s="404"/>
      <c r="N10362" s="404"/>
      <c r="O10362" s="404"/>
      <c r="P10362" s="404"/>
      <c r="Q10362" s="404"/>
      <c r="R10362" s="404"/>
      <c r="S10362" s="404"/>
      <c r="T10362" s="404"/>
    </row>
    <row r="10363" spans="12:20" ht="16.8">
      <c r="L10363" s="404"/>
      <c r="M10363" s="404"/>
      <c r="N10363" s="404"/>
      <c r="O10363" s="404"/>
      <c r="P10363" s="404"/>
      <c r="Q10363" s="404"/>
      <c r="R10363" s="404"/>
      <c r="S10363" s="404"/>
      <c r="T10363" s="404"/>
    </row>
    <row r="10364" spans="12:20" ht="16.8">
      <c r="L10364" s="404"/>
      <c r="M10364" s="404"/>
      <c r="N10364" s="404"/>
      <c r="O10364" s="404"/>
      <c r="P10364" s="404"/>
      <c r="Q10364" s="404"/>
      <c r="R10364" s="404"/>
      <c r="S10364" s="404"/>
      <c r="T10364" s="404"/>
    </row>
    <row r="10365" spans="12:20" ht="16.8">
      <c r="L10365" s="404"/>
      <c r="M10365" s="404"/>
      <c r="N10365" s="404"/>
      <c r="O10365" s="404"/>
      <c r="P10365" s="404"/>
      <c r="Q10365" s="404"/>
      <c r="R10365" s="404"/>
      <c r="S10365" s="404"/>
      <c r="T10365" s="404"/>
    </row>
    <row r="10366" spans="12:20" ht="16.8">
      <c r="L10366" s="404"/>
      <c r="M10366" s="404"/>
      <c r="N10366" s="404"/>
      <c r="O10366" s="404"/>
      <c r="P10366" s="404"/>
      <c r="Q10366" s="404"/>
      <c r="R10366" s="404"/>
      <c r="S10366" s="404"/>
      <c r="T10366" s="404"/>
    </row>
    <row r="10367" spans="12:20" ht="16.8">
      <c r="L10367" s="404"/>
      <c r="M10367" s="404"/>
      <c r="N10367" s="404"/>
      <c r="O10367" s="404"/>
      <c r="P10367" s="404"/>
      <c r="Q10367" s="404"/>
      <c r="R10367" s="404"/>
      <c r="S10367" s="404"/>
      <c r="T10367" s="404"/>
    </row>
    <row r="10368" spans="12:20" ht="16.8">
      <c r="L10368" s="404"/>
      <c r="M10368" s="404"/>
      <c r="N10368" s="404"/>
      <c r="O10368" s="404"/>
      <c r="P10368" s="404"/>
      <c r="Q10368" s="404"/>
      <c r="R10368" s="404"/>
      <c r="S10368" s="404"/>
      <c r="T10368" s="404"/>
    </row>
    <row r="10369" spans="12:20" ht="16.8">
      <c r="L10369" s="404"/>
      <c r="M10369" s="404"/>
      <c r="N10369" s="404"/>
      <c r="O10369" s="404"/>
      <c r="P10369" s="404"/>
      <c r="Q10369" s="404"/>
      <c r="R10369" s="404"/>
      <c r="S10369" s="404"/>
      <c r="T10369" s="404"/>
    </row>
    <row r="10370" spans="12:20" ht="16.8">
      <c r="L10370" s="404"/>
      <c r="M10370" s="404"/>
      <c r="N10370" s="404"/>
      <c r="O10370" s="404"/>
      <c r="P10370" s="404"/>
      <c r="Q10370" s="404"/>
      <c r="R10370" s="404"/>
      <c r="S10370" s="404"/>
      <c r="T10370" s="404"/>
    </row>
    <row r="10371" spans="12:20" ht="16.8">
      <c r="L10371" s="404"/>
      <c r="M10371" s="404"/>
      <c r="N10371" s="404"/>
      <c r="O10371" s="404"/>
      <c r="P10371" s="404"/>
      <c r="Q10371" s="404"/>
      <c r="R10371" s="404"/>
      <c r="S10371" s="404"/>
      <c r="T10371" s="404"/>
    </row>
    <row r="10372" spans="12:20" ht="16.8">
      <c r="L10372" s="404"/>
      <c r="M10372" s="404"/>
      <c r="N10372" s="404"/>
      <c r="O10372" s="404"/>
      <c r="P10372" s="404"/>
      <c r="Q10372" s="404"/>
      <c r="R10372" s="404"/>
      <c r="S10372" s="404"/>
      <c r="T10372" s="404"/>
    </row>
    <row r="10373" spans="12:20" ht="16.8">
      <c r="L10373" s="404"/>
      <c r="M10373" s="404"/>
      <c r="N10373" s="404"/>
      <c r="O10373" s="404"/>
      <c r="P10373" s="404"/>
      <c r="Q10373" s="404"/>
      <c r="R10373" s="404"/>
      <c r="S10373" s="404"/>
      <c r="T10373" s="404"/>
    </row>
    <row r="10374" spans="12:20" ht="16.8">
      <c r="L10374" s="404"/>
      <c r="M10374" s="404"/>
      <c r="N10374" s="404"/>
      <c r="O10374" s="404"/>
      <c r="P10374" s="404"/>
      <c r="Q10374" s="404"/>
      <c r="R10374" s="404"/>
      <c r="S10374" s="404"/>
      <c r="T10374" s="404"/>
    </row>
    <row r="10375" spans="12:20" ht="16.8">
      <c r="L10375" s="404"/>
      <c r="M10375" s="404"/>
      <c r="N10375" s="404"/>
      <c r="O10375" s="404"/>
      <c r="P10375" s="404"/>
      <c r="Q10375" s="404"/>
      <c r="R10375" s="404"/>
      <c r="S10375" s="404"/>
      <c r="T10375" s="404"/>
    </row>
    <row r="10376" spans="12:20" ht="16.8">
      <c r="L10376" s="404"/>
      <c r="M10376" s="404"/>
      <c r="N10376" s="404"/>
      <c r="O10376" s="404"/>
      <c r="P10376" s="404"/>
      <c r="Q10376" s="404"/>
      <c r="R10376" s="404"/>
      <c r="S10376" s="404"/>
      <c r="T10376" s="404"/>
    </row>
    <row r="10377" spans="12:20" ht="16.8">
      <c r="L10377" s="404"/>
      <c r="M10377" s="404"/>
      <c r="N10377" s="404"/>
      <c r="O10377" s="404"/>
      <c r="P10377" s="404"/>
      <c r="Q10377" s="404"/>
      <c r="R10377" s="404"/>
      <c r="S10377" s="404"/>
      <c r="T10377" s="404"/>
    </row>
    <row r="10378" spans="12:20" ht="16.8">
      <c r="L10378" s="404"/>
      <c r="M10378" s="404"/>
      <c r="N10378" s="404"/>
      <c r="O10378" s="404"/>
      <c r="P10378" s="404"/>
      <c r="Q10378" s="404"/>
      <c r="R10378" s="404"/>
      <c r="S10378" s="404"/>
      <c r="T10378" s="404"/>
    </row>
    <row r="10379" spans="12:20" ht="16.8">
      <c r="L10379" s="404"/>
      <c r="M10379" s="404"/>
      <c r="N10379" s="404"/>
      <c r="O10379" s="404"/>
      <c r="P10379" s="404"/>
      <c r="Q10379" s="404"/>
      <c r="R10379" s="404"/>
      <c r="S10379" s="404"/>
      <c r="T10379" s="404"/>
    </row>
    <row r="10380" spans="12:20" ht="16.8">
      <c r="L10380" s="404"/>
      <c r="M10380" s="404"/>
      <c r="N10380" s="404"/>
      <c r="O10380" s="404"/>
      <c r="P10380" s="404"/>
      <c r="Q10380" s="404"/>
      <c r="R10380" s="404"/>
      <c r="S10380" s="404"/>
      <c r="T10380" s="404"/>
    </row>
    <row r="10381" spans="12:20" ht="16.8">
      <c r="L10381" s="404"/>
      <c r="M10381" s="404"/>
      <c r="N10381" s="404"/>
      <c r="O10381" s="404"/>
      <c r="P10381" s="404"/>
      <c r="Q10381" s="404"/>
      <c r="R10381" s="404"/>
      <c r="S10381" s="404"/>
      <c r="T10381" s="404"/>
    </row>
    <row r="10382" spans="12:20" ht="16.8">
      <c r="L10382" s="404"/>
      <c r="M10382" s="404"/>
      <c r="N10382" s="404"/>
      <c r="O10382" s="404"/>
      <c r="P10382" s="404"/>
      <c r="Q10382" s="404"/>
      <c r="R10382" s="404"/>
      <c r="S10382" s="404"/>
      <c r="T10382" s="404"/>
    </row>
    <row r="10383" spans="12:20" ht="16.8">
      <c r="L10383" s="404"/>
      <c r="M10383" s="404"/>
      <c r="N10383" s="404"/>
      <c r="O10383" s="404"/>
      <c r="P10383" s="404"/>
      <c r="Q10383" s="404"/>
      <c r="R10383" s="404"/>
      <c r="S10383" s="404"/>
      <c r="T10383" s="404"/>
    </row>
    <row r="10384" spans="12:20" ht="16.8">
      <c r="L10384" s="404"/>
      <c r="M10384" s="404"/>
      <c r="N10384" s="404"/>
      <c r="O10384" s="404"/>
      <c r="P10384" s="404"/>
      <c r="Q10384" s="404"/>
      <c r="R10384" s="404"/>
      <c r="S10384" s="404"/>
      <c r="T10384" s="404"/>
    </row>
    <row r="10385" spans="12:20" ht="16.8">
      <c r="L10385" s="404"/>
      <c r="M10385" s="404"/>
      <c r="N10385" s="404"/>
      <c r="O10385" s="404"/>
      <c r="P10385" s="404"/>
      <c r="Q10385" s="404"/>
      <c r="R10385" s="404"/>
      <c r="S10385" s="404"/>
      <c r="T10385" s="404"/>
    </row>
    <row r="10386" spans="12:20" ht="16.8">
      <c r="L10386" s="404"/>
      <c r="M10386" s="404"/>
      <c r="N10386" s="404"/>
      <c r="O10386" s="404"/>
      <c r="P10386" s="404"/>
      <c r="Q10386" s="404"/>
      <c r="R10386" s="404"/>
      <c r="S10386" s="404"/>
      <c r="T10386" s="404"/>
    </row>
    <row r="10387" spans="12:20" ht="16.8">
      <c r="L10387" s="404"/>
      <c r="M10387" s="404"/>
      <c r="N10387" s="404"/>
      <c r="O10387" s="404"/>
      <c r="P10387" s="404"/>
      <c r="Q10387" s="404"/>
      <c r="R10387" s="404"/>
      <c r="S10387" s="404"/>
      <c r="T10387" s="404"/>
    </row>
    <row r="10388" spans="12:20" ht="16.8">
      <c r="L10388" s="404"/>
      <c r="M10388" s="404"/>
      <c r="N10388" s="404"/>
      <c r="O10388" s="404"/>
      <c r="P10388" s="404"/>
      <c r="Q10388" s="404"/>
      <c r="R10388" s="404"/>
      <c r="S10388" s="404"/>
      <c r="T10388" s="404"/>
    </row>
    <row r="10389" spans="12:20" ht="16.8">
      <c r="L10389" s="404"/>
      <c r="M10389" s="404"/>
      <c r="N10389" s="404"/>
      <c r="O10389" s="404"/>
      <c r="P10389" s="404"/>
      <c r="Q10389" s="404"/>
      <c r="R10389" s="404"/>
      <c r="S10389" s="404"/>
      <c r="T10389" s="404"/>
    </row>
    <row r="10390" spans="12:20" ht="16.8">
      <c r="L10390" s="404"/>
      <c r="M10390" s="404"/>
      <c r="N10390" s="404"/>
      <c r="O10390" s="404"/>
      <c r="P10390" s="404"/>
      <c r="Q10390" s="404"/>
      <c r="R10390" s="404"/>
      <c r="S10390" s="404"/>
      <c r="T10390" s="404"/>
    </row>
    <row r="10391" spans="12:20" ht="16.8">
      <c r="L10391" s="404"/>
      <c r="M10391" s="404"/>
      <c r="N10391" s="404"/>
      <c r="O10391" s="404"/>
      <c r="P10391" s="404"/>
      <c r="Q10391" s="404"/>
      <c r="R10391" s="404"/>
      <c r="S10391" s="404"/>
      <c r="T10391" s="404"/>
    </row>
    <row r="10392" spans="12:20" ht="16.8">
      <c r="L10392" s="404"/>
      <c r="M10392" s="404"/>
      <c r="N10392" s="404"/>
      <c r="O10392" s="404"/>
      <c r="P10392" s="404"/>
      <c r="Q10392" s="404"/>
      <c r="R10392" s="404"/>
      <c r="S10392" s="404"/>
      <c r="T10392" s="404"/>
    </row>
    <row r="10393" spans="12:20" ht="16.8">
      <c r="L10393" s="404"/>
      <c r="M10393" s="404"/>
      <c r="N10393" s="404"/>
      <c r="O10393" s="404"/>
      <c r="P10393" s="404"/>
      <c r="Q10393" s="404"/>
      <c r="R10393" s="404"/>
      <c r="S10393" s="404"/>
      <c r="T10393" s="404"/>
    </row>
    <row r="10394" spans="12:20" ht="16.8">
      <c r="L10394" s="404"/>
      <c r="M10394" s="404"/>
      <c r="N10394" s="404"/>
      <c r="O10394" s="404"/>
      <c r="P10394" s="404"/>
      <c r="Q10394" s="404"/>
      <c r="R10394" s="404"/>
      <c r="S10394" s="404"/>
      <c r="T10394" s="404"/>
    </row>
    <row r="10395" spans="12:20" ht="16.8">
      <c r="L10395" s="404"/>
      <c r="M10395" s="404"/>
      <c r="N10395" s="404"/>
      <c r="O10395" s="404"/>
      <c r="P10395" s="404"/>
      <c r="Q10395" s="404"/>
      <c r="R10395" s="404"/>
      <c r="S10395" s="404"/>
      <c r="T10395" s="404"/>
    </row>
    <row r="10396" spans="12:20" ht="16.8">
      <c r="L10396" s="404"/>
      <c r="M10396" s="404"/>
      <c r="N10396" s="404"/>
      <c r="O10396" s="404"/>
      <c r="P10396" s="404"/>
      <c r="Q10396" s="404"/>
      <c r="R10396" s="404"/>
      <c r="S10396" s="404"/>
      <c r="T10396" s="404"/>
    </row>
    <row r="10397" spans="12:20" ht="16.8">
      <c r="L10397" s="404"/>
      <c r="M10397" s="404"/>
      <c r="N10397" s="404"/>
      <c r="O10397" s="404"/>
      <c r="P10397" s="404"/>
      <c r="Q10397" s="404"/>
      <c r="R10397" s="404"/>
      <c r="S10397" s="404"/>
      <c r="T10397" s="404"/>
    </row>
    <row r="10398" spans="12:20" ht="16.8">
      <c r="L10398" s="404"/>
      <c r="M10398" s="404"/>
      <c r="N10398" s="404"/>
      <c r="O10398" s="404"/>
      <c r="P10398" s="404"/>
      <c r="Q10398" s="404"/>
      <c r="R10398" s="404"/>
      <c r="S10398" s="404"/>
      <c r="T10398" s="404"/>
    </row>
    <row r="10399" spans="12:20" ht="16.8">
      <c r="L10399" s="404"/>
      <c r="M10399" s="404"/>
      <c r="N10399" s="404"/>
      <c r="O10399" s="404"/>
      <c r="P10399" s="404"/>
      <c r="Q10399" s="404"/>
      <c r="R10399" s="404"/>
      <c r="S10399" s="404"/>
      <c r="T10399" s="404"/>
    </row>
    <row r="10400" spans="12:20" ht="16.8">
      <c r="L10400" s="404"/>
      <c r="M10400" s="404"/>
      <c r="N10400" s="404"/>
      <c r="O10400" s="404"/>
      <c r="P10400" s="404"/>
      <c r="Q10400" s="404"/>
      <c r="R10400" s="404"/>
      <c r="S10400" s="404"/>
      <c r="T10400" s="404"/>
    </row>
    <row r="10401" spans="12:20" ht="16.8">
      <c r="L10401" s="404"/>
      <c r="M10401" s="404"/>
      <c r="N10401" s="404"/>
      <c r="O10401" s="404"/>
      <c r="P10401" s="404"/>
      <c r="Q10401" s="404"/>
      <c r="R10401" s="404"/>
      <c r="S10401" s="404"/>
      <c r="T10401" s="404"/>
    </row>
    <row r="10402" spans="12:20" ht="16.8">
      <c r="L10402" s="404"/>
      <c r="M10402" s="404"/>
      <c r="N10402" s="404"/>
      <c r="O10402" s="404"/>
      <c r="P10402" s="404"/>
      <c r="Q10402" s="404"/>
      <c r="R10402" s="404"/>
      <c r="S10402" s="404"/>
      <c r="T10402" s="404"/>
    </row>
    <row r="10403" spans="12:20" ht="16.8">
      <c r="L10403" s="404"/>
      <c r="M10403" s="404"/>
      <c r="N10403" s="404"/>
      <c r="O10403" s="404"/>
      <c r="P10403" s="404"/>
      <c r="Q10403" s="404"/>
      <c r="R10403" s="404"/>
      <c r="S10403" s="404"/>
      <c r="T10403" s="404"/>
    </row>
    <row r="10404" spans="12:20" ht="16.8">
      <c r="L10404" s="404"/>
      <c r="M10404" s="404"/>
      <c r="N10404" s="404"/>
      <c r="O10404" s="404"/>
      <c r="P10404" s="404"/>
      <c r="Q10404" s="404"/>
      <c r="R10404" s="404"/>
      <c r="S10404" s="404"/>
      <c r="T10404" s="404"/>
    </row>
    <row r="10405" spans="12:20" ht="16.8">
      <c r="L10405" s="404"/>
      <c r="M10405" s="404"/>
      <c r="N10405" s="404"/>
      <c r="O10405" s="404"/>
      <c r="P10405" s="404"/>
      <c r="Q10405" s="404"/>
      <c r="R10405" s="404"/>
      <c r="S10405" s="404"/>
      <c r="T10405" s="404"/>
    </row>
    <row r="10406" spans="12:20" ht="16.8">
      <c r="L10406" s="404"/>
      <c r="M10406" s="404"/>
      <c r="N10406" s="404"/>
      <c r="O10406" s="404"/>
      <c r="P10406" s="404"/>
      <c r="Q10406" s="404"/>
      <c r="R10406" s="404"/>
      <c r="S10406" s="404"/>
      <c r="T10406" s="404"/>
    </row>
    <row r="10407" spans="12:20" ht="16.8">
      <c r="L10407" s="404"/>
      <c r="M10407" s="404"/>
      <c r="N10407" s="404"/>
      <c r="O10407" s="404"/>
      <c r="P10407" s="404"/>
      <c r="Q10407" s="404"/>
      <c r="R10407" s="404"/>
      <c r="S10407" s="404"/>
      <c r="T10407" s="404"/>
    </row>
    <row r="10408" spans="12:20" ht="16.8">
      <c r="L10408" s="404"/>
      <c r="M10408" s="404"/>
      <c r="N10408" s="404"/>
      <c r="O10408" s="404"/>
      <c r="P10408" s="404"/>
      <c r="Q10408" s="404"/>
      <c r="R10408" s="404"/>
      <c r="S10408" s="404"/>
      <c r="T10408" s="404"/>
    </row>
    <row r="10409" spans="12:20" ht="16.8">
      <c r="L10409" s="404"/>
      <c r="M10409" s="404"/>
      <c r="N10409" s="404"/>
      <c r="O10409" s="404"/>
      <c r="P10409" s="404"/>
      <c r="Q10409" s="404"/>
      <c r="R10409" s="404"/>
      <c r="S10409" s="404"/>
      <c r="T10409" s="404"/>
    </row>
    <row r="10410" spans="12:20" ht="16.8">
      <c r="L10410" s="404"/>
      <c r="M10410" s="404"/>
      <c r="N10410" s="404"/>
      <c r="O10410" s="404"/>
      <c r="P10410" s="404"/>
      <c r="Q10410" s="404"/>
      <c r="R10410" s="404"/>
      <c r="S10410" s="404"/>
      <c r="T10410" s="404"/>
    </row>
    <row r="10411" spans="12:20" ht="16.8">
      <c r="L10411" s="404"/>
      <c r="M10411" s="404"/>
      <c r="N10411" s="404"/>
      <c r="O10411" s="404"/>
      <c r="P10411" s="404"/>
      <c r="Q10411" s="404"/>
      <c r="R10411" s="404"/>
      <c r="S10411" s="404"/>
      <c r="T10411" s="404"/>
    </row>
    <row r="10412" spans="12:20" ht="16.8">
      <c r="L10412" s="404"/>
      <c r="M10412" s="404"/>
      <c r="N10412" s="404"/>
      <c r="O10412" s="404"/>
      <c r="P10412" s="404"/>
      <c r="Q10412" s="404"/>
      <c r="R10412" s="404"/>
      <c r="S10412" s="404"/>
      <c r="T10412" s="404"/>
    </row>
    <row r="10413" spans="12:20" ht="16.8">
      <c r="L10413" s="404"/>
      <c r="M10413" s="404"/>
      <c r="N10413" s="404"/>
      <c r="O10413" s="404"/>
      <c r="P10413" s="404"/>
      <c r="Q10413" s="404"/>
      <c r="R10413" s="404"/>
      <c r="S10413" s="404"/>
      <c r="T10413" s="404"/>
    </row>
    <row r="10414" spans="12:20" ht="16.8">
      <c r="L10414" s="404"/>
      <c r="M10414" s="404"/>
      <c r="N10414" s="404"/>
      <c r="O10414" s="404"/>
      <c r="P10414" s="404"/>
      <c r="Q10414" s="404"/>
      <c r="R10414" s="404"/>
      <c r="S10414" s="404"/>
      <c r="T10414" s="404"/>
    </row>
    <row r="10415" spans="12:20" ht="16.8">
      <c r="L10415" s="404"/>
      <c r="M10415" s="404"/>
      <c r="N10415" s="404"/>
      <c r="O10415" s="404"/>
      <c r="P10415" s="404"/>
      <c r="Q10415" s="404"/>
      <c r="R10415" s="404"/>
      <c r="S10415" s="404"/>
      <c r="T10415" s="404"/>
    </row>
    <row r="10416" spans="12:20" ht="16.8">
      <c r="L10416" s="404"/>
      <c r="M10416" s="404"/>
      <c r="N10416" s="404"/>
      <c r="O10416" s="404"/>
      <c r="P10416" s="404"/>
      <c r="Q10416" s="404"/>
      <c r="R10416" s="404"/>
      <c r="S10416" s="404"/>
      <c r="T10416" s="404"/>
    </row>
    <row r="10417" spans="12:20" ht="16.8">
      <c r="L10417" s="404"/>
      <c r="M10417" s="404"/>
      <c r="N10417" s="404"/>
      <c r="O10417" s="404"/>
      <c r="P10417" s="404"/>
      <c r="Q10417" s="404"/>
      <c r="R10417" s="404"/>
      <c r="S10417" s="404"/>
      <c r="T10417" s="404"/>
    </row>
    <row r="10418" spans="12:20" ht="16.8">
      <c r="L10418" s="404"/>
      <c r="M10418" s="404"/>
      <c r="N10418" s="404"/>
      <c r="O10418" s="404"/>
      <c r="P10418" s="404"/>
      <c r="Q10418" s="404"/>
      <c r="R10418" s="404"/>
      <c r="S10418" s="404"/>
      <c r="T10418" s="404"/>
    </row>
    <row r="10419" spans="12:20" ht="16.8">
      <c r="L10419" s="404"/>
      <c r="M10419" s="404"/>
      <c r="N10419" s="404"/>
      <c r="O10419" s="404"/>
      <c r="P10419" s="404"/>
      <c r="Q10419" s="404"/>
      <c r="R10419" s="404"/>
      <c r="S10419" s="404"/>
      <c r="T10419" s="404"/>
    </row>
    <row r="10420" spans="12:20" ht="16.8">
      <c r="L10420" s="404"/>
      <c r="M10420" s="404"/>
      <c r="N10420" s="404"/>
      <c r="O10420" s="404"/>
      <c r="P10420" s="404"/>
      <c r="Q10420" s="404"/>
      <c r="R10420" s="404"/>
      <c r="S10420" s="404"/>
      <c r="T10420" s="404"/>
    </row>
    <row r="10421" spans="12:20" ht="16.8">
      <c r="L10421" s="404"/>
      <c r="M10421" s="404"/>
      <c r="N10421" s="404"/>
      <c r="O10421" s="404"/>
      <c r="P10421" s="404"/>
      <c r="Q10421" s="404"/>
      <c r="R10421" s="404"/>
      <c r="S10421" s="404"/>
      <c r="T10421" s="404"/>
    </row>
    <row r="10422" spans="12:20" ht="16.8">
      <c r="L10422" s="404"/>
      <c r="M10422" s="404"/>
      <c r="N10422" s="404"/>
      <c r="O10422" s="404"/>
      <c r="P10422" s="404"/>
      <c r="Q10422" s="404"/>
      <c r="R10422" s="404"/>
      <c r="S10422" s="404"/>
      <c r="T10422" s="404"/>
    </row>
    <row r="10423" spans="12:20" ht="16.8">
      <c r="L10423" s="404"/>
      <c r="M10423" s="404"/>
      <c r="N10423" s="404"/>
      <c r="O10423" s="404"/>
      <c r="P10423" s="404"/>
      <c r="Q10423" s="404"/>
      <c r="R10423" s="404"/>
      <c r="S10423" s="404"/>
      <c r="T10423" s="404"/>
    </row>
    <row r="10424" spans="12:20" ht="16.8">
      <c r="L10424" s="404"/>
      <c r="M10424" s="404"/>
      <c r="N10424" s="404"/>
      <c r="O10424" s="404"/>
      <c r="P10424" s="404"/>
      <c r="Q10424" s="404"/>
      <c r="R10424" s="404"/>
      <c r="S10424" s="404"/>
      <c r="T10424" s="404"/>
    </row>
    <row r="10425" spans="12:20" ht="16.8">
      <c r="L10425" s="404"/>
      <c r="M10425" s="404"/>
      <c r="N10425" s="404"/>
      <c r="O10425" s="404"/>
      <c r="P10425" s="404"/>
      <c r="Q10425" s="404"/>
      <c r="R10425" s="404"/>
      <c r="S10425" s="404"/>
      <c r="T10425" s="404"/>
    </row>
    <row r="10426" spans="12:20" ht="16.8">
      <c r="L10426" s="404"/>
      <c r="M10426" s="404"/>
      <c r="N10426" s="404"/>
      <c r="O10426" s="404"/>
      <c r="P10426" s="404"/>
      <c r="Q10426" s="404"/>
      <c r="R10426" s="404"/>
      <c r="S10426" s="404"/>
      <c r="T10426" s="404"/>
    </row>
    <row r="10427" spans="12:20" ht="16.8">
      <c r="L10427" s="404"/>
      <c r="M10427" s="404"/>
      <c r="N10427" s="404"/>
      <c r="O10427" s="404"/>
      <c r="P10427" s="404"/>
      <c r="Q10427" s="404"/>
      <c r="R10427" s="404"/>
      <c r="S10427" s="404"/>
      <c r="T10427" s="404"/>
    </row>
    <row r="10428" spans="12:20" ht="16.8">
      <c r="L10428" s="404"/>
      <c r="M10428" s="404"/>
      <c r="N10428" s="404"/>
      <c r="O10428" s="404"/>
      <c r="P10428" s="404"/>
      <c r="Q10428" s="404"/>
      <c r="R10428" s="404"/>
      <c r="S10428" s="404"/>
      <c r="T10428" s="404"/>
    </row>
    <row r="10429" spans="12:20" ht="16.8">
      <c r="L10429" s="404"/>
      <c r="M10429" s="404"/>
      <c r="N10429" s="404"/>
      <c r="O10429" s="404"/>
      <c r="P10429" s="404"/>
      <c r="Q10429" s="404"/>
      <c r="R10429" s="404"/>
      <c r="S10429" s="404"/>
      <c r="T10429" s="404"/>
    </row>
    <row r="10430" spans="12:20" ht="16.8">
      <c r="L10430" s="404"/>
      <c r="M10430" s="404"/>
      <c r="N10430" s="404"/>
      <c r="O10430" s="404"/>
      <c r="P10430" s="404"/>
      <c r="Q10430" s="404"/>
      <c r="R10430" s="404"/>
      <c r="S10430" s="404"/>
      <c r="T10430" s="404"/>
    </row>
    <row r="10431" spans="12:20" ht="16.8">
      <c r="L10431" s="404"/>
      <c r="M10431" s="404"/>
      <c r="N10431" s="404"/>
      <c r="O10431" s="404"/>
      <c r="P10431" s="404"/>
      <c r="Q10431" s="404"/>
      <c r="R10431" s="404"/>
      <c r="S10431" s="404"/>
      <c r="T10431" s="404"/>
    </row>
    <row r="10432" spans="12:20" ht="16.8">
      <c r="L10432" s="404"/>
      <c r="M10432" s="404"/>
      <c r="N10432" s="404"/>
      <c r="O10432" s="404"/>
      <c r="P10432" s="404"/>
      <c r="Q10432" s="404"/>
      <c r="R10432" s="404"/>
      <c r="S10432" s="404"/>
      <c r="T10432" s="404"/>
    </row>
    <row r="10433" spans="12:20" ht="16.8">
      <c r="L10433" s="404"/>
      <c r="M10433" s="404"/>
      <c r="N10433" s="404"/>
      <c r="O10433" s="404"/>
      <c r="P10433" s="404"/>
      <c r="Q10433" s="404"/>
      <c r="R10433" s="404"/>
      <c r="S10433" s="404"/>
      <c r="T10433" s="404"/>
    </row>
    <row r="10434" spans="12:20" ht="16.8">
      <c r="L10434" s="404"/>
      <c r="M10434" s="404"/>
      <c r="N10434" s="404"/>
      <c r="O10434" s="404"/>
      <c r="P10434" s="404"/>
      <c r="Q10434" s="404"/>
      <c r="R10434" s="404"/>
      <c r="S10434" s="404"/>
      <c r="T10434" s="404"/>
    </row>
    <row r="10435" spans="12:20" ht="16.8">
      <c r="L10435" s="404"/>
      <c r="M10435" s="404"/>
      <c r="N10435" s="404"/>
      <c r="O10435" s="404"/>
      <c r="P10435" s="404"/>
      <c r="Q10435" s="404"/>
      <c r="R10435" s="404"/>
      <c r="S10435" s="404"/>
      <c r="T10435" s="404"/>
    </row>
    <row r="10436" spans="12:20" ht="16.8">
      <c r="L10436" s="404"/>
      <c r="M10436" s="404"/>
      <c r="N10436" s="404"/>
      <c r="O10436" s="404"/>
      <c r="P10436" s="404"/>
      <c r="Q10436" s="404"/>
      <c r="R10436" s="404"/>
      <c r="S10436" s="404"/>
      <c r="T10436" s="404"/>
    </row>
    <row r="10437" spans="12:20" ht="16.8">
      <c r="L10437" s="404"/>
      <c r="M10437" s="404"/>
      <c r="N10437" s="404"/>
      <c r="O10437" s="404"/>
      <c r="P10437" s="404"/>
      <c r="Q10437" s="404"/>
      <c r="R10437" s="404"/>
      <c r="S10437" s="404"/>
      <c r="T10437" s="404"/>
    </row>
    <row r="10438" spans="12:20" ht="16.8">
      <c r="L10438" s="404"/>
      <c r="M10438" s="404"/>
      <c r="N10438" s="404"/>
      <c r="O10438" s="404"/>
      <c r="P10438" s="404"/>
      <c r="Q10438" s="404"/>
      <c r="R10438" s="404"/>
      <c r="S10438" s="404"/>
      <c r="T10438" s="404"/>
    </row>
    <row r="10439" spans="12:20" ht="16.8">
      <c r="L10439" s="404"/>
      <c r="M10439" s="404"/>
      <c r="N10439" s="404"/>
      <c r="O10439" s="404"/>
      <c r="P10439" s="404"/>
      <c r="Q10439" s="404"/>
      <c r="R10439" s="404"/>
      <c r="S10439" s="404"/>
      <c r="T10439" s="404"/>
    </row>
    <row r="10440" spans="12:20" ht="16.8">
      <c r="L10440" s="404"/>
      <c r="M10440" s="404"/>
      <c r="N10440" s="404"/>
      <c r="O10440" s="404"/>
      <c r="P10440" s="404"/>
      <c r="Q10440" s="404"/>
      <c r="R10440" s="404"/>
      <c r="S10440" s="404"/>
      <c r="T10440" s="404"/>
    </row>
    <row r="10441" spans="12:20" ht="16.8">
      <c r="L10441" s="404"/>
      <c r="M10441" s="404"/>
      <c r="N10441" s="404"/>
      <c r="O10441" s="404"/>
      <c r="P10441" s="404"/>
      <c r="Q10441" s="404"/>
      <c r="R10441" s="404"/>
      <c r="S10441" s="404"/>
      <c r="T10441" s="404"/>
    </row>
    <row r="10442" spans="12:20" ht="16.8">
      <c r="L10442" s="404"/>
      <c r="M10442" s="404"/>
      <c r="N10442" s="404"/>
      <c r="O10442" s="404"/>
      <c r="P10442" s="404"/>
      <c r="Q10442" s="404"/>
      <c r="R10442" s="404"/>
      <c r="S10442" s="404"/>
      <c r="T10442" s="404"/>
    </row>
    <row r="10443" spans="12:20" ht="16.8">
      <c r="L10443" s="404"/>
      <c r="M10443" s="404"/>
      <c r="N10443" s="404"/>
      <c r="O10443" s="404"/>
      <c r="P10443" s="404"/>
      <c r="Q10443" s="404"/>
      <c r="R10443" s="404"/>
      <c r="S10443" s="404"/>
      <c r="T10443" s="404"/>
    </row>
    <row r="10444" spans="12:20" ht="16.8">
      <c r="L10444" s="404"/>
      <c r="M10444" s="404"/>
      <c r="N10444" s="404"/>
      <c r="O10444" s="404"/>
      <c r="P10444" s="404"/>
      <c r="Q10444" s="404"/>
      <c r="R10444" s="404"/>
      <c r="S10444" s="404"/>
      <c r="T10444" s="404"/>
    </row>
    <row r="10445" spans="12:20" ht="16.8">
      <c r="L10445" s="404"/>
      <c r="M10445" s="404"/>
      <c r="N10445" s="404"/>
      <c r="O10445" s="404"/>
      <c r="P10445" s="404"/>
      <c r="Q10445" s="404"/>
      <c r="R10445" s="404"/>
      <c r="S10445" s="404"/>
      <c r="T10445" s="404"/>
    </row>
    <row r="10446" spans="12:20" ht="16.8">
      <c r="L10446" s="404"/>
      <c r="M10446" s="404"/>
      <c r="N10446" s="404"/>
      <c r="O10446" s="404"/>
      <c r="P10446" s="404"/>
      <c r="Q10446" s="404"/>
      <c r="R10446" s="404"/>
      <c r="S10446" s="404"/>
      <c r="T10446" s="404"/>
    </row>
    <row r="10447" spans="12:20" ht="16.8">
      <c r="L10447" s="404"/>
      <c r="M10447" s="404"/>
      <c r="N10447" s="404"/>
      <c r="O10447" s="404"/>
      <c r="P10447" s="404"/>
      <c r="Q10447" s="404"/>
      <c r="R10447" s="404"/>
      <c r="S10447" s="404"/>
      <c r="T10447" s="404"/>
    </row>
    <row r="10448" spans="12:20" ht="16.8">
      <c r="L10448" s="404"/>
      <c r="M10448" s="404"/>
      <c r="N10448" s="404"/>
      <c r="O10448" s="404"/>
      <c r="P10448" s="404"/>
      <c r="Q10448" s="404"/>
      <c r="R10448" s="404"/>
      <c r="S10448" s="404"/>
      <c r="T10448" s="404"/>
    </row>
    <row r="10449" spans="12:20" ht="16.8">
      <c r="L10449" s="404"/>
      <c r="M10449" s="404"/>
      <c r="N10449" s="404"/>
      <c r="O10449" s="404"/>
      <c r="P10449" s="404"/>
      <c r="Q10449" s="404"/>
      <c r="R10449" s="404"/>
      <c r="S10449" s="404"/>
      <c r="T10449" s="404"/>
    </row>
    <row r="10450" spans="12:20" ht="16.8">
      <c r="L10450" s="404"/>
      <c r="M10450" s="404"/>
      <c r="N10450" s="404"/>
      <c r="O10450" s="404"/>
      <c r="P10450" s="404"/>
      <c r="Q10450" s="404"/>
      <c r="R10450" s="404"/>
      <c r="S10450" s="404"/>
      <c r="T10450" s="404"/>
    </row>
    <row r="10451" spans="12:20" ht="16.8">
      <c r="L10451" s="404"/>
      <c r="M10451" s="404"/>
      <c r="N10451" s="404"/>
      <c r="O10451" s="404"/>
      <c r="P10451" s="404"/>
      <c r="Q10451" s="404"/>
      <c r="R10451" s="404"/>
      <c r="S10451" s="404"/>
      <c r="T10451" s="404"/>
    </row>
    <row r="10452" spans="12:20" ht="16.8">
      <c r="L10452" s="404"/>
      <c r="M10452" s="404"/>
      <c r="N10452" s="404"/>
      <c r="O10452" s="404"/>
      <c r="P10452" s="404"/>
      <c r="Q10452" s="404"/>
      <c r="R10452" s="404"/>
      <c r="S10452" s="404"/>
      <c r="T10452" s="404"/>
    </row>
    <row r="10453" spans="12:20" ht="16.8">
      <c r="L10453" s="404"/>
      <c r="M10453" s="404"/>
      <c r="N10453" s="404"/>
      <c r="O10453" s="404"/>
      <c r="P10453" s="404"/>
      <c r="Q10453" s="404"/>
      <c r="R10453" s="404"/>
      <c r="S10453" s="404"/>
      <c r="T10453" s="404"/>
    </row>
    <row r="10454" spans="12:20" ht="16.8">
      <c r="L10454" s="404"/>
      <c r="M10454" s="404"/>
      <c r="N10454" s="404"/>
      <c r="O10454" s="404"/>
      <c r="P10454" s="404"/>
      <c r="Q10454" s="404"/>
      <c r="R10454" s="404"/>
      <c r="S10454" s="404"/>
      <c r="T10454" s="404"/>
    </row>
    <row r="10455" spans="12:20" ht="16.8">
      <c r="L10455" s="404"/>
      <c r="M10455" s="404"/>
      <c r="N10455" s="404"/>
      <c r="O10455" s="404"/>
      <c r="P10455" s="404"/>
      <c r="Q10455" s="404"/>
      <c r="R10455" s="404"/>
      <c r="S10455" s="404"/>
      <c r="T10455" s="404"/>
    </row>
    <row r="10456" spans="12:20" ht="16.8">
      <c r="L10456" s="404"/>
      <c r="M10456" s="404"/>
      <c r="N10456" s="404"/>
      <c r="O10456" s="404"/>
      <c r="P10456" s="404"/>
      <c r="Q10456" s="404"/>
      <c r="R10456" s="404"/>
      <c r="S10456" s="404"/>
      <c r="T10456" s="404"/>
    </row>
    <row r="10457" spans="12:20" ht="16.8">
      <c r="L10457" s="404"/>
      <c r="M10457" s="404"/>
      <c r="N10457" s="404"/>
      <c r="O10457" s="404"/>
      <c r="P10457" s="404"/>
      <c r="Q10457" s="404"/>
      <c r="R10457" s="404"/>
      <c r="S10457" s="404"/>
      <c r="T10457" s="404"/>
    </row>
    <row r="10458" spans="12:20" ht="16.8">
      <c r="L10458" s="404"/>
      <c r="M10458" s="404"/>
      <c r="N10458" s="404"/>
      <c r="O10458" s="404"/>
      <c r="P10458" s="404"/>
      <c r="Q10458" s="404"/>
      <c r="R10458" s="404"/>
      <c r="S10458" s="404"/>
      <c r="T10458" s="404"/>
    </row>
    <row r="10459" spans="12:20" ht="16.8">
      <c r="L10459" s="404"/>
      <c r="M10459" s="404"/>
      <c r="N10459" s="404"/>
      <c r="O10459" s="404"/>
      <c r="P10459" s="404"/>
      <c r="Q10459" s="404"/>
      <c r="R10459" s="404"/>
      <c r="S10459" s="404"/>
      <c r="T10459" s="404"/>
    </row>
    <row r="10460" spans="12:20" ht="16.8">
      <c r="L10460" s="404"/>
      <c r="M10460" s="404"/>
      <c r="N10460" s="404"/>
      <c r="O10460" s="404"/>
      <c r="P10460" s="404"/>
      <c r="Q10460" s="404"/>
      <c r="R10460" s="404"/>
      <c r="S10460" s="404"/>
      <c r="T10460" s="404"/>
    </row>
    <row r="10461" spans="12:20" ht="16.8">
      <c r="L10461" s="404"/>
      <c r="M10461" s="404"/>
      <c r="N10461" s="404"/>
      <c r="O10461" s="404"/>
      <c r="P10461" s="404"/>
      <c r="Q10461" s="404"/>
      <c r="R10461" s="404"/>
      <c r="S10461" s="404"/>
      <c r="T10461" s="404"/>
    </row>
    <row r="10462" spans="12:20" ht="16.8">
      <c r="L10462" s="404"/>
      <c r="M10462" s="404"/>
      <c r="N10462" s="404"/>
      <c r="O10462" s="404"/>
      <c r="P10462" s="404"/>
      <c r="Q10462" s="404"/>
      <c r="R10462" s="404"/>
      <c r="S10462" s="404"/>
      <c r="T10462" s="404"/>
    </row>
    <row r="10463" spans="12:20" ht="16.8">
      <c r="L10463" s="404"/>
      <c r="M10463" s="404"/>
      <c r="N10463" s="404"/>
      <c r="O10463" s="404"/>
      <c r="P10463" s="404"/>
      <c r="Q10463" s="404"/>
      <c r="R10463" s="404"/>
      <c r="S10463" s="404"/>
      <c r="T10463" s="404"/>
    </row>
    <row r="10464" spans="12:20" ht="16.8">
      <c r="L10464" s="404"/>
      <c r="M10464" s="404"/>
      <c r="N10464" s="404"/>
      <c r="O10464" s="404"/>
      <c r="P10464" s="404"/>
      <c r="Q10464" s="404"/>
      <c r="R10464" s="404"/>
      <c r="S10464" s="404"/>
      <c r="T10464" s="404"/>
    </row>
    <row r="10465" spans="12:20" ht="16.8">
      <c r="L10465" s="404"/>
      <c r="M10465" s="404"/>
      <c r="N10465" s="404"/>
      <c r="O10465" s="404"/>
      <c r="P10465" s="404"/>
      <c r="Q10465" s="404"/>
      <c r="R10465" s="404"/>
      <c r="S10465" s="404"/>
      <c r="T10465" s="404"/>
    </row>
    <row r="10466" spans="12:20" ht="16.8">
      <c r="L10466" s="404"/>
      <c r="M10466" s="404"/>
      <c r="N10466" s="404"/>
      <c r="O10466" s="404"/>
      <c r="P10466" s="404"/>
      <c r="Q10466" s="404"/>
      <c r="R10466" s="404"/>
      <c r="S10466" s="404"/>
      <c r="T10466" s="404"/>
    </row>
    <row r="10467" spans="12:20" ht="16.8">
      <c r="L10467" s="404"/>
      <c r="M10467" s="404"/>
      <c r="N10467" s="404"/>
      <c r="O10467" s="404"/>
      <c r="P10467" s="404"/>
      <c r="Q10467" s="404"/>
      <c r="R10467" s="404"/>
      <c r="S10467" s="404"/>
      <c r="T10467" s="404"/>
    </row>
    <row r="10468" spans="12:20" ht="16.8">
      <c r="L10468" s="404"/>
      <c r="M10468" s="404"/>
      <c r="N10468" s="404"/>
      <c r="O10468" s="404"/>
      <c r="P10468" s="404"/>
      <c r="Q10468" s="404"/>
      <c r="R10468" s="404"/>
      <c r="S10468" s="404"/>
      <c r="T10468" s="404"/>
    </row>
    <row r="10469" spans="12:20" ht="16.8">
      <c r="L10469" s="404"/>
      <c r="M10469" s="404"/>
      <c r="N10469" s="404"/>
      <c r="O10469" s="404"/>
      <c r="P10469" s="404"/>
      <c r="Q10469" s="404"/>
      <c r="R10469" s="404"/>
      <c r="S10469" s="404"/>
      <c r="T10469" s="404"/>
    </row>
    <row r="10470" spans="12:20" ht="16.8">
      <c r="L10470" s="404"/>
      <c r="M10470" s="404"/>
      <c r="N10470" s="404"/>
      <c r="O10470" s="404"/>
      <c r="P10470" s="404"/>
      <c r="Q10470" s="404"/>
      <c r="R10470" s="404"/>
      <c r="S10470" s="404"/>
      <c r="T10470" s="404"/>
    </row>
    <row r="10471" spans="12:20" ht="16.8">
      <c r="L10471" s="404"/>
      <c r="M10471" s="404"/>
      <c r="N10471" s="404"/>
      <c r="O10471" s="404"/>
      <c r="P10471" s="404"/>
      <c r="Q10471" s="404"/>
      <c r="R10471" s="404"/>
      <c r="S10471" s="404"/>
      <c r="T10471" s="404"/>
    </row>
    <row r="10472" spans="12:20" ht="16.8">
      <c r="L10472" s="404"/>
      <c r="M10472" s="404"/>
      <c r="N10472" s="404"/>
      <c r="O10472" s="404"/>
      <c r="P10472" s="404"/>
      <c r="Q10472" s="404"/>
      <c r="R10472" s="404"/>
      <c r="S10472" s="404"/>
      <c r="T10472" s="404"/>
    </row>
    <row r="10473" spans="12:20" ht="16.8">
      <c r="L10473" s="404"/>
      <c r="M10473" s="404"/>
      <c r="N10473" s="404"/>
      <c r="O10473" s="404"/>
      <c r="P10473" s="404"/>
      <c r="Q10473" s="404"/>
      <c r="R10473" s="404"/>
      <c r="S10473" s="404"/>
      <c r="T10473" s="404"/>
    </row>
    <row r="10474" spans="12:20" ht="16.8">
      <c r="L10474" s="404"/>
      <c r="M10474" s="404"/>
      <c r="N10474" s="404"/>
      <c r="O10474" s="404"/>
      <c r="P10474" s="404"/>
      <c r="Q10474" s="404"/>
      <c r="R10474" s="404"/>
      <c r="S10474" s="404"/>
      <c r="T10474" s="404"/>
    </row>
    <row r="10475" spans="12:20" ht="16.8">
      <c r="L10475" s="404"/>
      <c r="M10475" s="404"/>
      <c r="N10475" s="404"/>
      <c r="O10475" s="404"/>
      <c r="P10475" s="404"/>
      <c r="Q10475" s="404"/>
      <c r="R10475" s="404"/>
      <c r="S10475" s="404"/>
      <c r="T10475" s="404"/>
    </row>
    <row r="10476" spans="12:20" ht="16.8">
      <c r="L10476" s="404"/>
      <c r="M10476" s="404"/>
      <c r="N10476" s="404"/>
      <c r="O10476" s="404"/>
      <c r="P10476" s="404"/>
      <c r="Q10476" s="404"/>
      <c r="R10476" s="404"/>
      <c r="S10476" s="404"/>
      <c r="T10476" s="404"/>
    </row>
    <row r="10477" spans="12:20" ht="16.8">
      <c r="L10477" s="404"/>
      <c r="M10477" s="404"/>
      <c r="N10477" s="404"/>
      <c r="O10477" s="404"/>
      <c r="P10477" s="404"/>
      <c r="Q10477" s="404"/>
      <c r="R10477" s="404"/>
      <c r="S10477" s="404"/>
      <c r="T10477" s="404"/>
    </row>
    <row r="10478" spans="12:20" ht="16.8">
      <c r="L10478" s="404"/>
      <c r="M10478" s="404"/>
      <c r="N10478" s="404"/>
      <c r="O10478" s="404"/>
      <c r="P10478" s="404"/>
      <c r="Q10478" s="404"/>
      <c r="R10478" s="404"/>
      <c r="S10478" s="404"/>
      <c r="T10478" s="404"/>
    </row>
    <row r="10479" spans="12:20" ht="16.8">
      <c r="L10479" s="404"/>
      <c r="M10479" s="404"/>
      <c r="N10479" s="404"/>
      <c r="O10479" s="404"/>
      <c r="P10479" s="404"/>
      <c r="Q10479" s="404"/>
      <c r="R10479" s="404"/>
      <c r="S10479" s="404"/>
      <c r="T10479" s="404"/>
    </row>
    <row r="10480" spans="12:20" ht="16.8">
      <c r="L10480" s="404"/>
      <c r="M10480" s="404"/>
      <c r="N10480" s="404"/>
      <c r="O10480" s="404"/>
      <c r="P10480" s="404"/>
      <c r="Q10480" s="404"/>
      <c r="R10480" s="404"/>
      <c r="S10480" s="404"/>
      <c r="T10480" s="404"/>
    </row>
    <row r="10481" spans="12:20" ht="16.8">
      <c r="L10481" s="404"/>
      <c r="M10481" s="404"/>
      <c r="N10481" s="404"/>
      <c r="O10481" s="404"/>
      <c r="P10481" s="404"/>
      <c r="Q10481" s="404"/>
      <c r="R10481" s="404"/>
      <c r="S10481" s="404"/>
      <c r="T10481" s="404"/>
    </row>
    <row r="10482" spans="12:20" ht="16.8">
      <c r="L10482" s="404"/>
      <c r="M10482" s="404"/>
      <c r="N10482" s="404"/>
      <c r="O10482" s="404"/>
      <c r="P10482" s="404"/>
      <c r="Q10482" s="404"/>
      <c r="R10482" s="404"/>
      <c r="S10482" s="404"/>
      <c r="T10482" s="404"/>
    </row>
    <row r="10483" spans="12:20" ht="16.8">
      <c r="L10483" s="404"/>
      <c r="M10483" s="404"/>
      <c r="N10483" s="404"/>
      <c r="O10483" s="404"/>
      <c r="P10483" s="404"/>
      <c r="Q10483" s="404"/>
      <c r="R10483" s="404"/>
      <c r="S10483" s="404"/>
      <c r="T10483" s="404"/>
    </row>
    <row r="10484" spans="12:20" ht="16.8">
      <c r="L10484" s="404"/>
      <c r="M10484" s="404"/>
      <c r="N10484" s="404"/>
      <c r="O10484" s="404"/>
      <c r="P10484" s="404"/>
      <c r="Q10484" s="404"/>
      <c r="R10484" s="404"/>
      <c r="S10484" s="404"/>
      <c r="T10484" s="404"/>
    </row>
    <row r="10485" spans="12:20" ht="16.8">
      <c r="L10485" s="404"/>
      <c r="M10485" s="404"/>
      <c r="N10485" s="404"/>
      <c r="O10485" s="404"/>
      <c r="P10485" s="404"/>
      <c r="Q10485" s="404"/>
      <c r="R10485" s="404"/>
      <c r="S10485" s="404"/>
      <c r="T10485" s="404"/>
    </row>
    <row r="10486" spans="12:20" ht="16.8">
      <c r="L10486" s="404"/>
      <c r="M10486" s="404"/>
      <c r="N10486" s="404"/>
      <c r="O10486" s="404"/>
      <c r="P10486" s="404"/>
      <c r="Q10486" s="404"/>
      <c r="R10486" s="404"/>
      <c r="S10486" s="404"/>
      <c r="T10486" s="404"/>
    </row>
    <row r="10487" spans="12:20" ht="16.8">
      <c r="L10487" s="404"/>
      <c r="M10487" s="404"/>
      <c r="N10487" s="404"/>
      <c r="O10487" s="404"/>
      <c r="P10487" s="404"/>
      <c r="Q10487" s="404"/>
      <c r="R10487" s="404"/>
      <c r="S10487" s="404"/>
      <c r="T10487" s="404"/>
    </row>
    <row r="10488" spans="12:20" ht="16.8">
      <c r="L10488" s="404"/>
      <c r="M10488" s="404"/>
      <c r="N10488" s="404"/>
      <c r="O10488" s="404"/>
      <c r="P10488" s="404"/>
      <c r="Q10488" s="404"/>
      <c r="R10488" s="404"/>
      <c r="S10488" s="404"/>
      <c r="T10488" s="404"/>
    </row>
    <row r="10489" spans="12:20" ht="16.8">
      <c r="L10489" s="404"/>
      <c r="M10489" s="404"/>
      <c r="N10489" s="404"/>
      <c r="O10489" s="404"/>
      <c r="P10489" s="404"/>
      <c r="Q10489" s="404"/>
      <c r="R10489" s="404"/>
      <c r="S10489" s="404"/>
      <c r="T10489" s="404"/>
    </row>
    <row r="10490" spans="12:20" ht="16.8">
      <c r="L10490" s="404"/>
      <c r="M10490" s="404"/>
      <c r="N10490" s="404"/>
      <c r="O10490" s="404"/>
      <c r="P10490" s="404"/>
      <c r="Q10490" s="404"/>
      <c r="R10490" s="404"/>
      <c r="S10490" s="404"/>
      <c r="T10490" s="404"/>
    </row>
    <row r="10491" spans="12:20" ht="16.8">
      <c r="L10491" s="404"/>
      <c r="M10491" s="404"/>
      <c r="N10491" s="404"/>
      <c r="O10491" s="404"/>
      <c r="P10491" s="404"/>
      <c r="Q10491" s="404"/>
      <c r="R10491" s="404"/>
      <c r="S10491" s="404"/>
      <c r="T10491" s="404"/>
    </row>
    <row r="10492" spans="12:20" ht="16.8">
      <c r="L10492" s="404"/>
      <c r="M10492" s="404"/>
      <c r="N10492" s="404"/>
      <c r="O10492" s="404"/>
      <c r="P10492" s="404"/>
      <c r="Q10492" s="404"/>
      <c r="R10492" s="404"/>
      <c r="S10492" s="404"/>
      <c r="T10492" s="404"/>
    </row>
    <row r="10493" spans="12:20" ht="16.8">
      <c r="L10493" s="404"/>
      <c r="M10493" s="404"/>
      <c r="N10493" s="404"/>
      <c r="O10493" s="404"/>
      <c r="P10493" s="404"/>
      <c r="Q10493" s="404"/>
      <c r="R10493" s="404"/>
      <c r="S10493" s="404"/>
      <c r="T10493" s="404"/>
    </row>
    <row r="10494" spans="12:20" ht="16.8">
      <c r="L10494" s="404"/>
      <c r="M10494" s="404"/>
      <c r="N10494" s="404"/>
      <c r="O10494" s="404"/>
      <c r="P10494" s="404"/>
      <c r="Q10494" s="404"/>
      <c r="R10494" s="404"/>
      <c r="S10494" s="404"/>
      <c r="T10494" s="404"/>
    </row>
    <row r="10495" spans="12:20" ht="16.8">
      <c r="L10495" s="404"/>
      <c r="M10495" s="404"/>
      <c r="N10495" s="404"/>
      <c r="O10495" s="404"/>
      <c r="P10495" s="404"/>
      <c r="Q10495" s="404"/>
      <c r="R10495" s="404"/>
      <c r="S10495" s="404"/>
      <c r="T10495" s="404"/>
    </row>
    <row r="10496" spans="12:20" ht="16.8">
      <c r="L10496" s="404"/>
      <c r="M10496" s="404"/>
      <c r="N10496" s="404"/>
      <c r="O10496" s="404"/>
      <c r="P10496" s="404"/>
      <c r="Q10496" s="404"/>
      <c r="R10496" s="404"/>
      <c r="S10496" s="404"/>
      <c r="T10496" s="404"/>
    </row>
    <row r="10497" spans="12:20" ht="16.8">
      <c r="L10497" s="404"/>
      <c r="M10497" s="404"/>
      <c r="N10497" s="404"/>
      <c r="O10497" s="404"/>
      <c r="P10497" s="404"/>
      <c r="Q10497" s="404"/>
      <c r="R10497" s="404"/>
      <c r="S10497" s="404"/>
      <c r="T10497" s="404"/>
    </row>
    <row r="10498" spans="12:20" ht="16.8">
      <c r="L10498" s="404"/>
      <c r="M10498" s="404"/>
      <c r="N10498" s="404"/>
      <c r="O10498" s="404"/>
      <c r="P10498" s="404"/>
      <c r="Q10498" s="404"/>
      <c r="R10498" s="404"/>
      <c r="S10498" s="404"/>
      <c r="T10498" s="404"/>
    </row>
    <row r="10499" spans="12:20" ht="16.8">
      <c r="L10499" s="404"/>
      <c r="M10499" s="404"/>
      <c r="N10499" s="404"/>
      <c r="O10499" s="404"/>
      <c r="P10499" s="404"/>
      <c r="Q10499" s="404"/>
      <c r="R10499" s="404"/>
      <c r="S10499" s="404"/>
      <c r="T10499" s="404"/>
    </row>
    <row r="10500" spans="12:20" ht="16.8">
      <c r="L10500" s="404"/>
      <c r="M10500" s="404"/>
      <c r="N10500" s="404"/>
      <c r="O10500" s="404"/>
      <c r="P10500" s="404"/>
      <c r="Q10500" s="404"/>
      <c r="R10500" s="404"/>
      <c r="S10500" s="404"/>
      <c r="T10500" s="404"/>
    </row>
    <row r="10501" spans="12:20" ht="16.8">
      <c r="L10501" s="404"/>
      <c r="M10501" s="404"/>
      <c r="N10501" s="404"/>
      <c r="O10501" s="404"/>
      <c r="P10501" s="404"/>
      <c r="Q10501" s="404"/>
      <c r="R10501" s="404"/>
      <c r="S10501" s="404"/>
      <c r="T10501" s="404"/>
    </row>
    <row r="10502" spans="12:20" ht="16.8">
      <c r="L10502" s="404"/>
      <c r="M10502" s="404"/>
      <c r="N10502" s="404"/>
      <c r="O10502" s="404"/>
      <c r="P10502" s="404"/>
      <c r="Q10502" s="404"/>
      <c r="R10502" s="404"/>
      <c r="S10502" s="404"/>
      <c r="T10502" s="404"/>
    </row>
    <row r="10503" spans="12:20" ht="16.8">
      <c r="L10503" s="404"/>
      <c r="M10503" s="404"/>
      <c r="N10503" s="404"/>
      <c r="O10503" s="404"/>
      <c r="P10503" s="404"/>
      <c r="Q10503" s="404"/>
      <c r="R10503" s="404"/>
      <c r="S10503" s="404"/>
      <c r="T10503" s="404"/>
    </row>
    <row r="10504" spans="12:20" ht="16.8">
      <c r="L10504" s="404"/>
      <c r="M10504" s="404"/>
      <c r="N10504" s="404"/>
      <c r="O10504" s="404"/>
      <c r="P10504" s="404"/>
      <c r="Q10504" s="404"/>
      <c r="R10504" s="404"/>
      <c r="S10504" s="404"/>
      <c r="T10504" s="404"/>
    </row>
    <row r="10505" spans="12:20" ht="16.8">
      <c r="L10505" s="404"/>
      <c r="M10505" s="404"/>
      <c r="N10505" s="404"/>
      <c r="O10505" s="404"/>
      <c r="P10505" s="404"/>
      <c r="Q10505" s="404"/>
      <c r="R10505" s="404"/>
      <c r="S10505" s="404"/>
      <c r="T10505" s="404"/>
    </row>
    <row r="10506" spans="12:20" ht="16.8">
      <c r="L10506" s="404"/>
      <c r="M10506" s="404"/>
      <c r="N10506" s="404"/>
      <c r="O10506" s="404"/>
      <c r="P10506" s="404"/>
      <c r="Q10506" s="404"/>
      <c r="R10506" s="404"/>
      <c r="S10506" s="404"/>
      <c r="T10506" s="404"/>
    </row>
    <row r="10507" spans="12:20" ht="16.8">
      <c r="L10507" s="404"/>
      <c r="M10507" s="404"/>
      <c r="N10507" s="404"/>
      <c r="O10507" s="404"/>
      <c r="P10507" s="404"/>
      <c r="Q10507" s="404"/>
      <c r="R10507" s="404"/>
      <c r="S10507" s="404"/>
      <c r="T10507" s="404"/>
    </row>
    <row r="10508" spans="12:20" ht="16.8">
      <c r="L10508" s="404"/>
      <c r="M10508" s="404"/>
      <c r="N10508" s="404"/>
      <c r="O10508" s="404"/>
      <c r="P10508" s="404"/>
      <c r="Q10508" s="404"/>
      <c r="R10508" s="404"/>
      <c r="S10508" s="404"/>
      <c r="T10508" s="404"/>
    </row>
    <row r="10509" spans="12:20" ht="16.8">
      <c r="L10509" s="404"/>
      <c r="M10509" s="404"/>
      <c r="N10509" s="404"/>
      <c r="O10509" s="404"/>
      <c r="P10509" s="404"/>
      <c r="Q10509" s="404"/>
      <c r="R10509" s="404"/>
      <c r="S10509" s="404"/>
      <c r="T10509" s="404"/>
    </row>
    <row r="10510" spans="12:20" ht="16.8">
      <c r="L10510" s="404"/>
      <c r="M10510" s="404"/>
      <c r="N10510" s="404"/>
      <c r="O10510" s="404"/>
      <c r="P10510" s="404"/>
      <c r="Q10510" s="404"/>
      <c r="R10510" s="404"/>
      <c r="S10510" s="404"/>
      <c r="T10510" s="404"/>
    </row>
    <row r="10511" spans="12:20" ht="16.8">
      <c r="L10511" s="404"/>
      <c r="M10511" s="404"/>
      <c r="N10511" s="404"/>
      <c r="O10511" s="404"/>
      <c r="P10511" s="404"/>
      <c r="Q10511" s="404"/>
      <c r="R10511" s="404"/>
      <c r="S10511" s="404"/>
      <c r="T10511" s="404"/>
    </row>
    <row r="10512" spans="12:20" ht="16.8">
      <c r="L10512" s="404"/>
      <c r="M10512" s="404"/>
      <c r="N10512" s="404"/>
      <c r="O10512" s="404"/>
      <c r="P10512" s="404"/>
      <c r="Q10512" s="404"/>
      <c r="R10512" s="404"/>
      <c r="S10512" s="404"/>
      <c r="T10512" s="404"/>
    </row>
    <row r="10513" spans="12:20" ht="16.8">
      <c r="L10513" s="404"/>
      <c r="M10513" s="404"/>
      <c r="N10513" s="404"/>
      <c r="O10513" s="404"/>
      <c r="P10513" s="404"/>
      <c r="Q10513" s="404"/>
      <c r="R10513" s="404"/>
      <c r="S10513" s="404"/>
      <c r="T10513" s="404"/>
    </row>
    <row r="10514" spans="12:20" ht="16.8">
      <c r="L10514" s="404"/>
      <c r="M10514" s="404"/>
      <c r="N10514" s="404"/>
      <c r="O10514" s="404"/>
      <c r="P10514" s="404"/>
      <c r="Q10514" s="404"/>
      <c r="R10514" s="404"/>
      <c r="S10514" s="404"/>
      <c r="T10514" s="404"/>
    </row>
    <row r="10515" spans="12:20" ht="16.8">
      <c r="L10515" s="404"/>
      <c r="M10515" s="404"/>
      <c r="N10515" s="404"/>
      <c r="O10515" s="404"/>
      <c r="P10515" s="404"/>
      <c r="Q10515" s="404"/>
      <c r="R10515" s="404"/>
      <c r="S10515" s="404"/>
      <c r="T10515" s="404"/>
    </row>
    <row r="10516" spans="12:20" ht="16.8">
      <c r="L10516" s="404"/>
      <c r="M10516" s="404"/>
      <c r="N10516" s="404"/>
      <c r="O10516" s="404"/>
      <c r="P10516" s="404"/>
      <c r="Q10516" s="404"/>
      <c r="R10516" s="404"/>
      <c r="S10516" s="404"/>
      <c r="T10516" s="404"/>
    </row>
    <row r="10517" spans="12:20" ht="16.8">
      <c r="L10517" s="404"/>
      <c r="M10517" s="404"/>
      <c r="N10517" s="404"/>
      <c r="O10517" s="404"/>
      <c r="P10517" s="404"/>
      <c r="Q10517" s="404"/>
      <c r="R10517" s="404"/>
      <c r="S10517" s="404"/>
      <c r="T10517" s="404"/>
    </row>
    <row r="10518" spans="12:20" ht="16.8">
      <c r="L10518" s="404"/>
      <c r="M10518" s="404"/>
      <c r="N10518" s="404"/>
      <c r="O10518" s="404"/>
      <c r="P10518" s="404"/>
      <c r="Q10518" s="404"/>
      <c r="R10518" s="404"/>
      <c r="S10518" s="404"/>
      <c r="T10518" s="404"/>
    </row>
    <row r="10519" spans="12:20" ht="16.8">
      <c r="L10519" s="404"/>
      <c r="M10519" s="404"/>
      <c r="N10519" s="404"/>
      <c r="O10519" s="404"/>
      <c r="P10519" s="404"/>
      <c r="Q10519" s="404"/>
      <c r="R10519" s="404"/>
      <c r="S10519" s="404"/>
      <c r="T10519" s="404"/>
    </row>
    <row r="10520" spans="12:20" ht="16.8">
      <c r="L10520" s="404"/>
      <c r="M10520" s="404"/>
      <c r="N10520" s="404"/>
      <c r="O10520" s="404"/>
      <c r="P10520" s="404"/>
      <c r="Q10520" s="404"/>
      <c r="R10520" s="404"/>
      <c r="S10520" s="404"/>
      <c r="T10520" s="404"/>
    </row>
    <row r="10521" spans="12:20" ht="16.8">
      <c r="L10521" s="404"/>
      <c r="M10521" s="404"/>
      <c r="N10521" s="404"/>
      <c r="O10521" s="404"/>
      <c r="P10521" s="404"/>
      <c r="Q10521" s="404"/>
      <c r="R10521" s="404"/>
      <c r="S10521" s="404"/>
      <c r="T10521" s="404"/>
    </row>
    <row r="10522" spans="12:20" ht="16.8">
      <c r="L10522" s="404"/>
      <c r="M10522" s="404"/>
      <c r="N10522" s="404"/>
      <c r="O10522" s="404"/>
      <c r="P10522" s="404"/>
      <c r="Q10522" s="404"/>
      <c r="R10522" s="404"/>
      <c r="S10522" s="404"/>
      <c r="T10522" s="404"/>
    </row>
    <row r="10523" spans="12:20" ht="16.8">
      <c r="L10523" s="404"/>
      <c r="M10523" s="404"/>
      <c r="N10523" s="404"/>
      <c r="O10523" s="404"/>
      <c r="P10523" s="404"/>
      <c r="Q10523" s="404"/>
      <c r="R10523" s="404"/>
      <c r="S10523" s="404"/>
      <c r="T10523" s="404"/>
    </row>
    <row r="10524" spans="12:20" ht="16.8">
      <c r="L10524" s="404"/>
      <c r="M10524" s="404"/>
      <c r="N10524" s="404"/>
      <c r="O10524" s="404"/>
      <c r="P10524" s="404"/>
      <c r="Q10524" s="404"/>
      <c r="R10524" s="404"/>
      <c r="S10524" s="404"/>
      <c r="T10524" s="404"/>
    </row>
    <row r="10525" spans="12:20" ht="16.8">
      <c r="L10525" s="404"/>
      <c r="M10525" s="404"/>
      <c r="N10525" s="404"/>
      <c r="O10525" s="404"/>
      <c r="P10525" s="404"/>
      <c r="Q10525" s="404"/>
      <c r="R10525" s="404"/>
      <c r="S10525" s="404"/>
      <c r="T10525" s="404"/>
    </row>
    <row r="10526" spans="12:20" ht="16.8">
      <c r="L10526" s="404"/>
      <c r="M10526" s="404"/>
      <c r="N10526" s="404"/>
      <c r="O10526" s="404"/>
      <c r="P10526" s="404"/>
      <c r="Q10526" s="404"/>
      <c r="R10526" s="404"/>
      <c r="S10526" s="404"/>
      <c r="T10526" s="404"/>
    </row>
    <row r="10527" spans="12:20" ht="16.8">
      <c r="L10527" s="404"/>
      <c r="M10527" s="404"/>
      <c r="N10527" s="404"/>
      <c r="O10527" s="404"/>
      <c r="P10527" s="404"/>
      <c r="Q10527" s="404"/>
      <c r="R10527" s="404"/>
      <c r="S10527" s="404"/>
      <c r="T10527" s="404"/>
    </row>
    <row r="10528" spans="12:20" ht="16.8">
      <c r="L10528" s="404"/>
      <c r="M10528" s="404"/>
      <c r="N10528" s="404"/>
      <c r="O10528" s="404"/>
      <c r="P10528" s="404"/>
      <c r="Q10528" s="404"/>
      <c r="R10528" s="404"/>
      <c r="S10528" s="404"/>
      <c r="T10528" s="404"/>
    </row>
    <row r="10529" spans="12:20" ht="16.8">
      <c r="L10529" s="404"/>
      <c r="M10529" s="404"/>
      <c r="N10529" s="404"/>
      <c r="O10529" s="404"/>
      <c r="P10529" s="404"/>
      <c r="Q10529" s="404"/>
      <c r="R10529" s="404"/>
      <c r="S10529" s="404"/>
      <c r="T10529" s="404"/>
    </row>
    <row r="10530" spans="12:20" ht="16.8">
      <c r="L10530" s="404"/>
      <c r="M10530" s="404"/>
      <c r="N10530" s="404"/>
      <c r="O10530" s="404"/>
      <c r="P10530" s="404"/>
      <c r="Q10530" s="404"/>
      <c r="R10530" s="404"/>
      <c r="S10530" s="404"/>
      <c r="T10530" s="404"/>
    </row>
    <row r="10531" spans="12:20" ht="16.8">
      <c r="L10531" s="404"/>
      <c r="M10531" s="404"/>
      <c r="N10531" s="404"/>
      <c r="O10531" s="404"/>
      <c r="P10531" s="404"/>
      <c r="Q10531" s="404"/>
      <c r="R10531" s="404"/>
      <c r="S10531" s="404"/>
      <c r="T10531" s="404"/>
    </row>
    <row r="10532" spans="12:20" ht="16.8">
      <c r="L10532" s="404"/>
      <c r="M10532" s="404"/>
      <c r="N10532" s="404"/>
      <c r="O10532" s="404"/>
      <c r="P10532" s="404"/>
      <c r="Q10532" s="404"/>
      <c r="R10532" s="404"/>
      <c r="S10532" s="404"/>
      <c r="T10532" s="404"/>
    </row>
    <row r="10533" spans="12:20" ht="16.8">
      <c r="L10533" s="404"/>
      <c r="M10533" s="404"/>
      <c r="N10533" s="404"/>
      <c r="O10533" s="404"/>
      <c r="P10533" s="404"/>
      <c r="Q10533" s="404"/>
      <c r="R10533" s="404"/>
      <c r="S10533" s="404"/>
      <c r="T10533" s="404"/>
    </row>
    <row r="10534" spans="12:20" ht="16.8">
      <c r="L10534" s="404"/>
      <c r="M10534" s="404"/>
      <c r="N10534" s="404"/>
      <c r="O10534" s="404"/>
      <c r="P10534" s="404"/>
      <c r="Q10534" s="404"/>
      <c r="R10534" s="404"/>
      <c r="S10534" s="404"/>
      <c r="T10534" s="404"/>
    </row>
    <row r="10535" spans="12:20" ht="16.8">
      <c r="L10535" s="404"/>
      <c r="M10535" s="404"/>
      <c r="N10535" s="404"/>
      <c r="O10535" s="404"/>
      <c r="P10535" s="404"/>
      <c r="Q10535" s="404"/>
      <c r="R10535" s="404"/>
      <c r="S10535" s="404"/>
      <c r="T10535" s="404"/>
    </row>
    <row r="10536" spans="12:20" ht="16.8">
      <c r="L10536" s="404"/>
      <c r="M10536" s="404"/>
      <c r="N10536" s="404"/>
      <c r="O10536" s="404"/>
      <c r="P10536" s="404"/>
      <c r="Q10536" s="404"/>
      <c r="R10536" s="404"/>
      <c r="S10536" s="404"/>
      <c r="T10536" s="404"/>
    </row>
    <row r="10537" spans="12:20" ht="16.8">
      <c r="L10537" s="404"/>
      <c r="M10537" s="404"/>
      <c r="N10537" s="404"/>
      <c r="O10537" s="404"/>
      <c r="P10537" s="404"/>
      <c r="Q10537" s="404"/>
      <c r="R10537" s="404"/>
      <c r="S10537" s="404"/>
      <c r="T10537" s="404"/>
    </row>
    <row r="10538" spans="12:20" ht="16.8">
      <c r="L10538" s="404"/>
      <c r="M10538" s="404"/>
      <c r="N10538" s="404"/>
      <c r="O10538" s="404"/>
      <c r="P10538" s="404"/>
      <c r="Q10538" s="404"/>
      <c r="R10538" s="404"/>
      <c r="S10538" s="404"/>
      <c r="T10538" s="404"/>
    </row>
    <row r="10539" spans="12:20" ht="16.8">
      <c r="L10539" s="404"/>
      <c r="M10539" s="404"/>
      <c r="N10539" s="404"/>
      <c r="O10539" s="404"/>
      <c r="P10539" s="404"/>
      <c r="Q10539" s="404"/>
      <c r="R10539" s="404"/>
      <c r="S10539" s="404"/>
      <c r="T10539" s="404"/>
    </row>
    <row r="10540" spans="12:20" ht="16.8">
      <c r="L10540" s="404"/>
      <c r="M10540" s="404"/>
      <c r="N10540" s="404"/>
      <c r="O10540" s="404"/>
      <c r="P10540" s="404"/>
      <c r="Q10540" s="404"/>
      <c r="R10540" s="404"/>
      <c r="S10540" s="404"/>
      <c r="T10540" s="404"/>
    </row>
    <row r="10541" spans="12:20" ht="16.8">
      <c r="L10541" s="404"/>
      <c r="M10541" s="404"/>
      <c r="N10541" s="404"/>
      <c r="O10541" s="404"/>
      <c r="P10541" s="404"/>
      <c r="Q10541" s="404"/>
      <c r="R10541" s="404"/>
      <c r="S10541" s="404"/>
      <c r="T10541" s="404"/>
    </row>
    <row r="10542" spans="12:20" ht="16.8">
      <c r="L10542" s="404"/>
      <c r="M10542" s="404"/>
      <c r="N10542" s="404"/>
      <c r="O10542" s="404"/>
      <c r="P10542" s="404"/>
      <c r="Q10542" s="404"/>
      <c r="R10542" s="404"/>
      <c r="S10542" s="404"/>
      <c r="T10542" s="404"/>
    </row>
    <row r="10543" spans="12:20" ht="16.8">
      <c r="L10543" s="404"/>
      <c r="M10543" s="404"/>
      <c r="N10543" s="404"/>
      <c r="O10543" s="404"/>
      <c r="P10543" s="404"/>
      <c r="Q10543" s="404"/>
      <c r="R10543" s="404"/>
      <c r="S10543" s="404"/>
      <c r="T10543" s="404"/>
    </row>
    <row r="10544" spans="12:20" ht="16.8">
      <c r="L10544" s="404"/>
      <c r="M10544" s="404"/>
      <c r="N10544" s="404"/>
      <c r="O10544" s="404"/>
      <c r="P10544" s="404"/>
      <c r="Q10544" s="404"/>
      <c r="R10544" s="404"/>
      <c r="S10544" s="404"/>
      <c r="T10544" s="404"/>
    </row>
    <row r="10545" spans="12:20" ht="16.8">
      <c r="L10545" s="404"/>
      <c r="M10545" s="404"/>
      <c r="N10545" s="404"/>
      <c r="O10545" s="404"/>
      <c r="P10545" s="404"/>
      <c r="Q10545" s="404"/>
      <c r="R10545" s="404"/>
      <c r="S10545" s="404"/>
      <c r="T10545" s="404"/>
    </row>
    <row r="10546" spans="12:20" ht="16.8">
      <c r="L10546" s="404"/>
      <c r="M10546" s="404"/>
      <c r="N10546" s="404"/>
      <c r="O10546" s="404"/>
      <c r="P10546" s="404"/>
      <c r="Q10546" s="404"/>
      <c r="R10546" s="404"/>
      <c r="S10546" s="404"/>
      <c r="T10546" s="404"/>
    </row>
    <row r="10547" spans="12:20" ht="16.8">
      <c r="L10547" s="404"/>
      <c r="M10547" s="404"/>
      <c r="N10547" s="404"/>
      <c r="O10547" s="404"/>
      <c r="P10547" s="404"/>
      <c r="Q10547" s="404"/>
      <c r="R10547" s="404"/>
      <c r="S10547" s="404"/>
      <c r="T10547" s="404"/>
    </row>
    <row r="10548" spans="12:20" ht="16.8">
      <c r="L10548" s="404"/>
      <c r="M10548" s="404"/>
      <c r="N10548" s="404"/>
      <c r="O10548" s="404"/>
      <c r="P10548" s="404"/>
      <c r="Q10548" s="404"/>
      <c r="R10548" s="404"/>
      <c r="S10548" s="404"/>
      <c r="T10548" s="404"/>
    </row>
    <row r="10549" spans="12:20" ht="16.8">
      <c r="L10549" s="404"/>
      <c r="M10549" s="404"/>
      <c r="N10549" s="404"/>
      <c r="O10549" s="404"/>
      <c r="P10549" s="404"/>
      <c r="Q10549" s="404"/>
      <c r="R10549" s="404"/>
      <c r="S10549" s="404"/>
      <c r="T10549" s="404"/>
    </row>
    <row r="10550" spans="12:20" ht="16.8">
      <c r="L10550" s="404"/>
      <c r="M10550" s="404"/>
      <c r="N10550" s="404"/>
      <c r="O10550" s="404"/>
      <c r="P10550" s="404"/>
      <c r="Q10550" s="404"/>
      <c r="R10550" s="404"/>
      <c r="S10550" s="404"/>
      <c r="T10550" s="404"/>
    </row>
    <row r="10551" spans="12:20" ht="16.8">
      <c r="L10551" s="404"/>
      <c r="M10551" s="404"/>
      <c r="N10551" s="404"/>
      <c r="O10551" s="404"/>
      <c r="P10551" s="404"/>
      <c r="Q10551" s="404"/>
      <c r="R10551" s="404"/>
      <c r="S10551" s="404"/>
      <c r="T10551" s="404"/>
    </row>
    <row r="10552" spans="12:20" ht="16.8">
      <c r="L10552" s="404"/>
      <c r="M10552" s="404"/>
      <c r="N10552" s="404"/>
      <c r="O10552" s="404"/>
      <c r="P10552" s="404"/>
      <c r="Q10552" s="404"/>
      <c r="R10552" s="404"/>
      <c r="S10552" s="404"/>
      <c r="T10552" s="404"/>
    </row>
    <row r="10553" spans="12:20" ht="16.8">
      <c r="L10553" s="404"/>
      <c r="M10553" s="404"/>
      <c r="N10553" s="404"/>
      <c r="O10553" s="404"/>
      <c r="P10553" s="404"/>
      <c r="Q10553" s="404"/>
      <c r="R10553" s="404"/>
      <c r="S10553" s="404"/>
      <c r="T10553" s="404"/>
    </row>
    <row r="10554" spans="12:20" ht="16.8">
      <c r="L10554" s="404"/>
      <c r="M10554" s="404"/>
      <c r="N10554" s="404"/>
      <c r="O10554" s="404"/>
      <c r="P10554" s="404"/>
      <c r="Q10554" s="404"/>
      <c r="R10554" s="404"/>
      <c r="S10554" s="404"/>
      <c r="T10554" s="404"/>
    </row>
    <row r="10555" spans="12:20" ht="16.8">
      <c r="L10555" s="404"/>
      <c r="M10555" s="404"/>
      <c r="N10555" s="404"/>
      <c r="O10555" s="404"/>
      <c r="P10555" s="404"/>
      <c r="Q10555" s="404"/>
      <c r="R10555" s="404"/>
      <c r="S10555" s="404"/>
      <c r="T10555" s="404"/>
    </row>
    <row r="10556" spans="12:20" ht="16.8">
      <c r="L10556" s="404"/>
      <c r="M10556" s="404"/>
      <c r="N10556" s="404"/>
      <c r="O10556" s="404"/>
      <c r="P10556" s="404"/>
      <c r="Q10556" s="404"/>
      <c r="R10556" s="404"/>
      <c r="S10556" s="404"/>
      <c r="T10556" s="404"/>
    </row>
    <row r="10557" spans="12:20" ht="16.8">
      <c r="L10557" s="404"/>
      <c r="M10557" s="404"/>
      <c r="N10557" s="404"/>
      <c r="O10557" s="404"/>
      <c r="P10557" s="404"/>
      <c r="Q10557" s="404"/>
      <c r="R10557" s="404"/>
      <c r="S10557" s="404"/>
      <c r="T10557" s="404"/>
    </row>
    <row r="10558" spans="12:20" ht="16.8">
      <c r="L10558" s="404"/>
      <c r="M10558" s="404"/>
      <c r="N10558" s="404"/>
      <c r="O10558" s="404"/>
      <c r="P10558" s="404"/>
      <c r="Q10558" s="404"/>
      <c r="R10558" s="404"/>
      <c r="S10558" s="404"/>
      <c r="T10558" s="404"/>
    </row>
    <row r="10559" spans="12:20" ht="16.8">
      <c r="L10559" s="404"/>
      <c r="M10559" s="404"/>
      <c r="N10559" s="404"/>
      <c r="O10559" s="404"/>
      <c r="P10559" s="404"/>
      <c r="Q10559" s="404"/>
      <c r="R10559" s="404"/>
      <c r="S10559" s="404"/>
      <c r="T10559" s="404"/>
    </row>
    <row r="10560" spans="12:20" ht="16.8">
      <c r="L10560" s="404"/>
      <c r="M10560" s="404"/>
      <c r="N10560" s="404"/>
      <c r="O10560" s="404"/>
      <c r="P10560" s="404"/>
      <c r="Q10560" s="404"/>
      <c r="R10560" s="404"/>
      <c r="S10560" s="404"/>
      <c r="T10560" s="404"/>
    </row>
    <row r="10561" spans="12:20" ht="16.8">
      <c r="L10561" s="404"/>
      <c r="M10561" s="404"/>
      <c r="N10561" s="404"/>
      <c r="O10561" s="404"/>
      <c r="P10561" s="404"/>
      <c r="Q10561" s="404"/>
      <c r="R10561" s="404"/>
      <c r="S10561" s="404"/>
      <c r="T10561" s="404"/>
    </row>
    <row r="10562" spans="12:20" ht="16.8">
      <c r="L10562" s="404"/>
      <c r="M10562" s="404"/>
      <c r="N10562" s="404"/>
      <c r="O10562" s="404"/>
      <c r="P10562" s="404"/>
      <c r="Q10562" s="404"/>
      <c r="R10562" s="404"/>
      <c r="S10562" s="404"/>
      <c r="T10562" s="404"/>
    </row>
    <row r="10563" spans="12:20" ht="16.8">
      <c r="L10563" s="404"/>
      <c r="M10563" s="404"/>
      <c r="N10563" s="404"/>
      <c r="O10563" s="404"/>
      <c r="P10563" s="404"/>
      <c r="Q10563" s="404"/>
      <c r="R10563" s="404"/>
      <c r="S10563" s="404"/>
      <c r="T10563" s="404"/>
    </row>
    <row r="10564" spans="12:20" ht="16.8">
      <c r="L10564" s="404"/>
      <c r="M10564" s="404"/>
      <c r="N10564" s="404"/>
      <c r="O10564" s="404"/>
      <c r="P10564" s="404"/>
      <c r="Q10564" s="404"/>
      <c r="R10564" s="404"/>
      <c r="S10564" s="404"/>
      <c r="T10564" s="404"/>
    </row>
    <row r="10565" spans="12:20" ht="16.8">
      <c r="L10565" s="404"/>
      <c r="M10565" s="404"/>
      <c r="N10565" s="404"/>
      <c r="O10565" s="404"/>
      <c r="P10565" s="404"/>
      <c r="Q10565" s="404"/>
      <c r="R10565" s="404"/>
      <c r="S10565" s="404"/>
      <c r="T10565" s="404"/>
    </row>
    <row r="10566" spans="12:20" ht="16.8">
      <c r="L10566" s="404"/>
      <c r="M10566" s="404"/>
      <c r="N10566" s="404"/>
      <c r="O10566" s="404"/>
      <c r="P10566" s="404"/>
      <c r="Q10566" s="404"/>
      <c r="R10566" s="404"/>
      <c r="S10566" s="404"/>
      <c r="T10566" s="404"/>
    </row>
    <row r="10567" spans="12:20" ht="16.8">
      <c r="L10567" s="404"/>
      <c r="M10567" s="404"/>
      <c r="N10567" s="404"/>
      <c r="O10567" s="404"/>
      <c r="P10567" s="404"/>
      <c r="Q10567" s="404"/>
      <c r="R10567" s="404"/>
      <c r="S10567" s="404"/>
      <c r="T10567" s="404"/>
    </row>
    <row r="10568" spans="12:20" ht="16.8">
      <c r="L10568" s="404"/>
      <c r="M10568" s="404"/>
      <c r="N10568" s="404"/>
      <c r="O10568" s="404"/>
      <c r="P10568" s="404"/>
      <c r="Q10568" s="404"/>
      <c r="R10568" s="404"/>
      <c r="S10568" s="404"/>
      <c r="T10568" s="404"/>
    </row>
    <row r="10569" spans="12:20" ht="16.8">
      <c r="L10569" s="404"/>
      <c r="M10569" s="404"/>
      <c r="N10569" s="404"/>
      <c r="O10569" s="404"/>
      <c r="P10569" s="404"/>
      <c r="Q10569" s="404"/>
      <c r="R10569" s="404"/>
      <c r="S10569" s="404"/>
      <c r="T10569" s="404"/>
    </row>
    <row r="10570" spans="12:20" ht="16.8">
      <c r="L10570" s="404"/>
      <c r="M10570" s="404"/>
      <c r="N10570" s="404"/>
      <c r="O10570" s="404"/>
      <c r="P10570" s="404"/>
      <c r="Q10570" s="404"/>
      <c r="R10570" s="404"/>
      <c r="S10570" s="404"/>
      <c r="T10570" s="404"/>
    </row>
    <row r="10571" spans="12:20" ht="16.8">
      <c r="L10571" s="404"/>
      <c r="M10571" s="404"/>
      <c r="N10571" s="404"/>
      <c r="O10571" s="404"/>
      <c r="P10571" s="404"/>
      <c r="Q10571" s="404"/>
      <c r="R10571" s="404"/>
      <c r="S10571" s="404"/>
      <c r="T10571" s="404"/>
    </row>
    <row r="10572" spans="12:20" ht="16.8">
      <c r="L10572" s="404"/>
      <c r="M10572" s="404"/>
      <c r="N10572" s="404"/>
      <c r="O10572" s="404"/>
      <c r="P10572" s="404"/>
      <c r="Q10572" s="404"/>
      <c r="R10572" s="404"/>
      <c r="S10572" s="404"/>
      <c r="T10572" s="404"/>
    </row>
    <row r="10573" spans="12:20" ht="16.8">
      <c r="L10573" s="404"/>
      <c r="M10573" s="404"/>
      <c r="N10573" s="404"/>
      <c r="O10573" s="404"/>
      <c r="P10573" s="404"/>
      <c r="Q10573" s="404"/>
      <c r="R10573" s="404"/>
      <c r="S10573" s="404"/>
      <c r="T10573" s="404"/>
    </row>
    <row r="10574" spans="12:20" ht="16.8">
      <c r="L10574" s="404"/>
      <c r="M10574" s="404"/>
      <c r="N10574" s="404"/>
      <c r="O10574" s="404"/>
      <c r="P10574" s="404"/>
      <c r="Q10574" s="404"/>
      <c r="R10574" s="404"/>
      <c r="S10574" s="404"/>
      <c r="T10574" s="404"/>
    </row>
    <row r="10575" spans="12:20" ht="16.8">
      <c r="L10575" s="404"/>
      <c r="M10575" s="404"/>
      <c r="N10575" s="404"/>
      <c r="O10575" s="404"/>
      <c r="P10575" s="404"/>
      <c r="Q10575" s="404"/>
      <c r="R10575" s="404"/>
      <c r="S10575" s="404"/>
      <c r="T10575" s="404"/>
    </row>
    <row r="10576" spans="12:20" ht="16.8">
      <c r="L10576" s="404"/>
      <c r="M10576" s="404"/>
      <c r="N10576" s="404"/>
      <c r="O10576" s="404"/>
      <c r="P10576" s="404"/>
      <c r="Q10576" s="404"/>
      <c r="R10576" s="404"/>
      <c r="S10576" s="404"/>
      <c r="T10576" s="404"/>
    </row>
    <row r="10577" spans="12:20" ht="16.8">
      <c r="L10577" s="404"/>
      <c r="M10577" s="404"/>
      <c r="N10577" s="404"/>
      <c r="O10577" s="404"/>
      <c r="P10577" s="404"/>
      <c r="Q10577" s="404"/>
      <c r="R10577" s="404"/>
      <c r="S10577" s="404"/>
      <c r="T10577" s="404"/>
    </row>
    <row r="10578" spans="12:20" ht="16.8">
      <c r="L10578" s="404"/>
      <c r="M10578" s="404"/>
      <c r="N10578" s="404"/>
      <c r="O10578" s="404"/>
      <c r="P10578" s="404"/>
      <c r="Q10578" s="404"/>
      <c r="R10578" s="404"/>
      <c r="S10578" s="404"/>
      <c r="T10578" s="404"/>
    </row>
    <row r="10579" spans="12:20" ht="16.8">
      <c r="L10579" s="404"/>
      <c r="M10579" s="404"/>
      <c r="N10579" s="404"/>
      <c r="O10579" s="404"/>
      <c r="P10579" s="404"/>
      <c r="Q10579" s="404"/>
      <c r="R10579" s="404"/>
      <c r="S10579" s="404"/>
      <c r="T10579" s="404"/>
    </row>
    <row r="10580" spans="12:20" ht="16.8">
      <c r="L10580" s="404"/>
      <c r="M10580" s="404"/>
      <c r="N10580" s="404"/>
      <c r="O10580" s="404"/>
      <c r="P10580" s="404"/>
      <c r="Q10580" s="404"/>
      <c r="R10580" s="404"/>
      <c r="S10580" s="404"/>
      <c r="T10580" s="404"/>
    </row>
    <row r="10581" spans="12:20" ht="16.8">
      <c r="L10581" s="404"/>
      <c r="M10581" s="404"/>
      <c r="N10581" s="404"/>
      <c r="O10581" s="404"/>
      <c r="P10581" s="404"/>
      <c r="Q10581" s="404"/>
      <c r="R10581" s="404"/>
      <c r="S10581" s="404"/>
      <c r="T10581" s="404"/>
    </row>
    <row r="10582" spans="12:20" ht="16.8">
      <c r="L10582" s="404"/>
      <c r="M10582" s="404"/>
      <c r="N10582" s="404"/>
      <c r="O10582" s="404"/>
      <c r="P10582" s="404"/>
      <c r="Q10582" s="404"/>
      <c r="R10582" s="404"/>
      <c r="S10582" s="404"/>
      <c r="T10582" s="404"/>
    </row>
    <row r="10583" spans="12:20" ht="16.8">
      <c r="L10583" s="404"/>
      <c r="M10583" s="404"/>
      <c r="N10583" s="404"/>
      <c r="O10583" s="404"/>
      <c r="P10583" s="404"/>
      <c r="Q10583" s="404"/>
      <c r="R10583" s="404"/>
      <c r="S10583" s="404"/>
      <c r="T10583" s="404"/>
    </row>
    <row r="10584" spans="12:20" ht="16.8">
      <c r="L10584" s="404"/>
      <c r="M10584" s="404"/>
      <c r="N10584" s="404"/>
      <c r="O10584" s="404"/>
      <c r="P10584" s="404"/>
      <c r="Q10584" s="404"/>
      <c r="R10584" s="404"/>
      <c r="S10584" s="404"/>
      <c r="T10584" s="404"/>
    </row>
    <row r="10585" spans="12:20" ht="16.8">
      <c r="L10585" s="404"/>
      <c r="M10585" s="404"/>
      <c r="N10585" s="404"/>
      <c r="O10585" s="404"/>
      <c r="P10585" s="404"/>
      <c r="Q10585" s="404"/>
      <c r="R10585" s="404"/>
      <c r="S10585" s="404"/>
      <c r="T10585" s="404"/>
    </row>
    <row r="10586" spans="12:20" ht="16.8">
      <c r="L10586" s="404"/>
      <c r="M10586" s="404"/>
      <c r="N10586" s="404"/>
      <c r="O10586" s="404"/>
      <c r="P10586" s="404"/>
      <c r="Q10586" s="404"/>
      <c r="R10586" s="404"/>
      <c r="S10586" s="404"/>
      <c r="T10586" s="404"/>
    </row>
    <row r="10587" spans="12:20" ht="16.8">
      <c r="L10587" s="404"/>
      <c r="M10587" s="404"/>
      <c r="N10587" s="404"/>
      <c r="O10587" s="404"/>
      <c r="P10587" s="404"/>
      <c r="Q10587" s="404"/>
      <c r="R10587" s="404"/>
      <c r="S10587" s="404"/>
      <c r="T10587" s="404"/>
    </row>
    <row r="10588" spans="12:20" ht="16.8">
      <c r="L10588" s="404"/>
      <c r="M10588" s="404"/>
      <c r="N10588" s="404"/>
      <c r="O10588" s="404"/>
      <c r="P10588" s="404"/>
      <c r="Q10588" s="404"/>
      <c r="R10588" s="404"/>
      <c r="S10588" s="404"/>
      <c r="T10588" s="404"/>
    </row>
    <row r="10589" spans="12:20" ht="16.8">
      <c r="L10589" s="404"/>
      <c r="M10589" s="404"/>
      <c r="N10589" s="404"/>
      <c r="O10589" s="404"/>
      <c r="P10589" s="404"/>
      <c r="Q10589" s="404"/>
      <c r="R10589" s="404"/>
      <c r="S10589" s="404"/>
      <c r="T10589" s="404"/>
    </row>
    <row r="10590" spans="12:20" ht="16.8">
      <c r="L10590" s="404"/>
      <c r="M10590" s="404"/>
      <c r="N10590" s="404"/>
      <c r="O10590" s="404"/>
      <c r="P10590" s="404"/>
      <c r="Q10590" s="404"/>
      <c r="R10590" s="404"/>
      <c r="S10590" s="404"/>
      <c r="T10590" s="404"/>
    </row>
    <row r="10591" spans="12:20" ht="16.8">
      <c r="L10591" s="404"/>
      <c r="M10591" s="404"/>
      <c r="N10591" s="404"/>
      <c r="O10591" s="404"/>
      <c r="P10591" s="404"/>
      <c r="Q10591" s="404"/>
      <c r="R10591" s="404"/>
      <c r="S10591" s="404"/>
      <c r="T10591" s="404"/>
    </row>
    <row r="10592" spans="12:20" ht="16.8">
      <c r="L10592" s="404"/>
      <c r="M10592" s="404"/>
      <c r="N10592" s="404"/>
      <c r="O10592" s="404"/>
      <c r="P10592" s="404"/>
      <c r="Q10592" s="404"/>
      <c r="R10592" s="404"/>
      <c r="S10592" s="404"/>
      <c r="T10592" s="404"/>
    </row>
    <row r="10593" spans="12:20" ht="16.8">
      <c r="L10593" s="404"/>
      <c r="M10593" s="404"/>
      <c r="N10593" s="404"/>
      <c r="O10593" s="404"/>
      <c r="P10593" s="404"/>
      <c r="Q10593" s="404"/>
      <c r="R10593" s="404"/>
      <c r="S10593" s="404"/>
      <c r="T10593" s="404"/>
    </row>
    <row r="10594" spans="12:20" ht="16.8">
      <c r="L10594" s="404"/>
      <c r="M10594" s="404"/>
      <c r="N10594" s="404"/>
      <c r="O10594" s="404"/>
      <c r="P10594" s="404"/>
      <c r="Q10594" s="404"/>
      <c r="R10594" s="404"/>
      <c r="S10594" s="404"/>
      <c r="T10594" s="404"/>
    </row>
    <row r="10595" spans="12:20" ht="16.8">
      <c r="L10595" s="404"/>
      <c r="M10595" s="404"/>
      <c r="N10595" s="404"/>
      <c r="O10595" s="404"/>
      <c r="P10595" s="404"/>
      <c r="Q10595" s="404"/>
      <c r="R10595" s="404"/>
      <c r="S10595" s="404"/>
      <c r="T10595" s="404"/>
    </row>
    <row r="10596" spans="12:20" ht="16.8">
      <c r="L10596" s="404"/>
      <c r="M10596" s="404"/>
      <c r="N10596" s="404"/>
      <c r="O10596" s="404"/>
      <c r="P10596" s="404"/>
      <c r="Q10596" s="404"/>
      <c r="R10596" s="404"/>
      <c r="S10596" s="404"/>
      <c r="T10596" s="404"/>
    </row>
    <row r="10597" spans="12:20" ht="16.8">
      <c r="L10597" s="404"/>
      <c r="M10597" s="404"/>
      <c r="N10597" s="404"/>
      <c r="O10597" s="404"/>
      <c r="P10597" s="404"/>
      <c r="Q10597" s="404"/>
      <c r="R10597" s="404"/>
      <c r="S10597" s="404"/>
      <c r="T10597" s="404"/>
    </row>
    <row r="10598" spans="12:20" ht="16.8">
      <c r="L10598" s="404"/>
      <c r="M10598" s="404"/>
      <c r="N10598" s="404"/>
      <c r="O10598" s="404"/>
      <c r="P10598" s="404"/>
      <c r="Q10598" s="404"/>
      <c r="R10598" s="404"/>
      <c r="S10598" s="404"/>
      <c r="T10598" s="404"/>
    </row>
    <row r="10599" spans="12:20" ht="16.8">
      <c r="L10599" s="404"/>
      <c r="M10599" s="404"/>
      <c r="N10599" s="404"/>
      <c r="O10599" s="404"/>
      <c r="P10599" s="404"/>
      <c r="Q10599" s="404"/>
      <c r="R10599" s="404"/>
      <c r="S10599" s="404"/>
      <c r="T10599" s="404"/>
    </row>
    <row r="10600" spans="12:20" ht="16.8">
      <c r="L10600" s="404"/>
      <c r="M10600" s="404"/>
      <c r="N10600" s="404"/>
      <c r="O10600" s="404"/>
      <c r="P10600" s="404"/>
      <c r="Q10600" s="404"/>
      <c r="R10600" s="404"/>
      <c r="S10600" s="404"/>
      <c r="T10600" s="404"/>
    </row>
    <row r="10601" spans="12:20" ht="16.8">
      <c r="L10601" s="404"/>
      <c r="M10601" s="404"/>
      <c r="N10601" s="404"/>
      <c r="O10601" s="404"/>
      <c r="P10601" s="404"/>
      <c r="Q10601" s="404"/>
      <c r="R10601" s="404"/>
      <c r="S10601" s="404"/>
      <c r="T10601" s="404"/>
    </row>
    <row r="10602" spans="12:20" ht="16.8">
      <c r="L10602" s="404"/>
      <c r="M10602" s="404"/>
      <c r="N10602" s="404"/>
      <c r="O10602" s="404"/>
      <c r="P10602" s="404"/>
      <c r="Q10602" s="404"/>
      <c r="R10602" s="404"/>
      <c r="S10602" s="404"/>
      <c r="T10602" s="404"/>
    </row>
    <row r="10603" spans="12:20" ht="16.8">
      <c r="L10603" s="404"/>
      <c r="M10603" s="404"/>
      <c r="N10603" s="404"/>
      <c r="O10603" s="404"/>
      <c r="P10603" s="404"/>
      <c r="Q10603" s="404"/>
      <c r="R10603" s="404"/>
      <c r="S10603" s="404"/>
      <c r="T10603" s="404"/>
    </row>
    <row r="10604" spans="12:20" ht="16.8">
      <c r="L10604" s="404"/>
      <c r="M10604" s="404"/>
      <c r="N10604" s="404"/>
      <c r="O10604" s="404"/>
      <c r="P10604" s="404"/>
      <c r="Q10604" s="404"/>
      <c r="R10604" s="404"/>
      <c r="S10604" s="404"/>
      <c r="T10604" s="404"/>
    </row>
    <row r="10605" spans="12:20" ht="16.8">
      <c r="L10605" s="404"/>
      <c r="M10605" s="404"/>
      <c r="N10605" s="404"/>
      <c r="O10605" s="404"/>
      <c r="P10605" s="404"/>
      <c r="Q10605" s="404"/>
      <c r="R10605" s="404"/>
      <c r="S10605" s="404"/>
      <c r="T10605" s="404"/>
    </row>
    <row r="10606" spans="12:20" ht="16.8">
      <c r="L10606" s="404"/>
      <c r="M10606" s="404"/>
      <c r="N10606" s="404"/>
      <c r="O10606" s="404"/>
      <c r="P10606" s="404"/>
      <c r="Q10606" s="404"/>
      <c r="R10606" s="404"/>
      <c r="S10606" s="404"/>
      <c r="T10606" s="404"/>
    </row>
    <row r="10607" spans="12:20" ht="16.8">
      <c r="L10607" s="404"/>
      <c r="M10607" s="404"/>
      <c r="N10607" s="404"/>
      <c r="O10607" s="404"/>
      <c r="P10607" s="404"/>
      <c r="Q10607" s="404"/>
      <c r="R10607" s="404"/>
      <c r="S10607" s="404"/>
      <c r="T10607" s="404"/>
    </row>
    <row r="10608" spans="12:20" ht="16.8">
      <c r="L10608" s="404"/>
      <c r="M10608" s="404"/>
      <c r="N10608" s="404"/>
      <c r="O10608" s="404"/>
      <c r="P10608" s="404"/>
      <c r="Q10608" s="404"/>
      <c r="R10608" s="404"/>
      <c r="S10608" s="404"/>
      <c r="T10608" s="404"/>
    </row>
    <row r="10609" spans="12:20" ht="16.8">
      <c r="L10609" s="404"/>
      <c r="M10609" s="404"/>
      <c r="N10609" s="404"/>
      <c r="O10609" s="404"/>
      <c r="P10609" s="404"/>
      <c r="Q10609" s="404"/>
      <c r="R10609" s="404"/>
      <c r="S10609" s="404"/>
      <c r="T10609" s="404"/>
    </row>
    <row r="10610" spans="12:20" ht="16.8">
      <c r="L10610" s="404"/>
      <c r="M10610" s="404"/>
      <c r="N10610" s="404"/>
      <c r="O10610" s="404"/>
      <c r="P10610" s="404"/>
      <c r="Q10610" s="404"/>
      <c r="R10610" s="404"/>
      <c r="S10610" s="404"/>
      <c r="T10610" s="404"/>
    </row>
    <row r="10611" spans="12:20" ht="16.8">
      <c r="L10611" s="404"/>
      <c r="M10611" s="404"/>
      <c r="N10611" s="404"/>
      <c r="O10611" s="404"/>
      <c r="P10611" s="404"/>
      <c r="Q10611" s="404"/>
      <c r="R10611" s="404"/>
      <c r="S10611" s="404"/>
      <c r="T10611" s="404"/>
    </row>
    <row r="10612" spans="12:20" ht="16.8">
      <c r="L10612" s="404"/>
      <c r="M10612" s="404"/>
      <c r="N10612" s="404"/>
      <c r="O10612" s="404"/>
      <c r="P10612" s="404"/>
      <c r="Q10612" s="404"/>
      <c r="R10612" s="404"/>
      <c r="S10612" s="404"/>
      <c r="T10612" s="404"/>
    </row>
    <row r="10613" spans="12:20" ht="16.8">
      <c r="L10613" s="404"/>
      <c r="M10613" s="404"/>
      <c r="N10613" s="404"/>
      <c r="O10613" s="404"/>
      <c r="P10613" s="404"/>
      <c r="Q10613" s="404"/>
      <c r="R10613" s="404"/>
      <c r="S10613" s="404"/>
      <c r="T10613" s="404"/>
    </row>
    <row r="10614" spans="12:20" ht="16.8">
      <c r="L10614" s="404"/>
      <c r="M10614" s="404"/>
      <c r="N10614" s="404"/>
      <c r="O10614" s="404"/>
      <c r="P10614" s="404"/>
      <c r="Q10614" s="404"/>
      <c r="R10614" s="404"/>
      <c r="S10614" s="404"/>
      <c r="T10614" s="404"/>
    </row>
    <row r="10615" spans="12:20" ht="16.8">
      <c r="L10615" s="404"/>
      <c r="M10615" s="404"/>
      <c r="N10615" s="404"/>
      <c r="O10615" s="404"/>
      <c r="P10615" s="404"/>
      <c r="Q10615" s="404"/>
      <c r="R10615" s="404"/>
      <c r="S10615" s="404"/>
      <c r="T10615" s="404"/>
    </row>
    <row r="10616" spans="12:20" ht="16.8">
      <c r="L10616" s="404"/>
      <c r="M10616" s="404"/>
      <c r="N10616" s="404"/>
      <c r="O10616" s="404"/>
      <c r="P10616" s="404"/>
      <c r="Q10616" s="404"/>
      <c r="R10616" s="404"/>
      <c r="S10616" s="404"/>
      <c r="T10616" s="404"/>
    </row>
    <row r="10617" spans="12:20" ht="16.8">
      <c r="L10617" s="404"/>
      <c r="M10617" s="404"/>
      <c r="N10617" s="404"/>
      <c r="O10617" s="404"/>
      <c r="P10617" s="404"/>
      <c r="Q10617" s="404"/>
      <c r="R10617" s="404"/>
      <c r="S10617" s="404"/>
      <c r="T10617" s="404"/>
    </row>
    <row r="10618" spans="12:20" ht="16.8">
      <c r="L10618" s="404"/>
      <c r="M10618" s="404"/>
      <c r="N10618" s="404"/>
      <c r="O10618" s="404"/>
      <c r="P10618" s="404"/>
      <c r="Q10618" s="404"/>
      <c r="R10618" s="404"/>
      <c r="S10618" s="404"/>
      <c r="T10618" s="404"/>
    </row>
    <row r="10619" spans="12:20" ht="16.8">
      <c r="L10619" s="404"/>
      <c r="M10619" s="404"/>
      <c r="N10619" s="404"/>
      <c r="O10619" s="404"/>
      <c r="P10619" s="404"/>
      <c r="Q10619" s="404"/>
      <c r="R10619" s="404"/>
      <c r="S10619" s="404"/>
      <c r="T10619" s="404"/>
    </row>
    <row r="10620" spans="12:20" ht="16.8">
      <c r="L10620" s="404"/>
      <c r="M10620" s="404"/>
      <c r="N10620" s="404"/>
      <c r="O10620" s="404"/>
      <c r="P10620" s="404"/>
      <c r="Q10620" s="404"/>
      <c r="R10620" s="404"/>
      <c r="S10620" s="404"/>
      <c r="T10620" s="404"/>
    </row>
    <row r="10621" spans="12:20" ht="16.8">
      <c r="L10621" s="404"/>
      <c r="M10621" s="404"/>
      <c r="N10621" s="404"/>
      <c r="O10621" s="404"/>
      <c r="P10621" s="404"/>
      <c r="Q10621" s="404"/>
      <c r="R10621" s="404"/>
      <c r="S10621" s="404"/>
      <c r="T10621" s="404"/>
    </row>
    <row r="10622" spans="12:20" ht="16.8">
      <c r="L10622" s="404"/>
      <c r="M10622" s="404"/>
      <c r="N10622" s="404"/>
      <c r="O10622" s="404"/>
      <c r="P10622" s="404"/>
      <c r="Q10622" s="404"/>
      <c r="R10622" s="404"/>
      <c r="S10622" s="404"/>
      <c r="T10622" s="404"/>
    </row>
    <row r="10623" spans="12:20" ht="16.8">
      <c r="L10623" s="404"/>
      <c r="M10623" s="404"/>
      <c r="N10623" s="404"/>
      <c r="O10623" s="404"/>
      <c r="P10623" s="404"/>
      <c r="Q10623" s="404"/>
      <c r="R10623" s="404"/>
      <c r="S10623" s="404"/>
      <c r="T10623" s="404"/>
    </row>
    <row r="10624" spans="12:20" ht="16.8">
      <c r="L10624" s="404"/>
      <c r="M10624" s="404"/>
      <c r="N10624" s="404"/>
      <c r="O10624" s="404"/>
      <c r="P10624" s="404"/>
      <c r="Q10624" s="404"/>
      <c r="R10624" s="404"/>
      <c r="S10624" s="404"/>
      <c r="T10624" s="404"/>
    </row>
    <row r="10625" spans="12:20" ht="16.8">
      <c r="L10625" s="404"/>
      <c r="M10625" s="404"/>
      <c r="N10625" s="404"/>
      <c r="O10625" s="404"/>
      <c r="P10625" s="404"/>
      <c r="Q10625" s="404"/>
      <c r="R10625" s="404"/>
      <c r="S10625" s="404"/>
      <c r="T10625" s="404"/>
    </row>
    <row r="10626" spans="12:20" ht="16.8">
      <c r="L10626" s="404"/>
      <c r="M10626" s="404"/>
      <c r="N10626" s="404"/>
      <c r="O10626" s="404"/>
      <c r="P10626" s="404"/>
      <c r="Q10626" s="404"/>
      <c r="R10626" s="404"/>
      <c r="S10626" s="404"/>
      <c r="T10626" s="404"/>
    </row>
    <row r="10627" spans="12:20" ht="16.8">
      <c r="L10627" s="404"/>
      <c r="M10627" s="404"/>
      <c r="N10627" s="404"/>
      <c r="O10627" s="404"/>
      <c r="P10627" s="404"/>
      <c r="Q10627" s="404"/>
      <c r="R10627" s="404"/>
      <c r="S10627" s="404"/>
      <c r="T10627" s="404"/>
    </row>
    <row r="10628" spans="12:20" ht="16.8">
      <c r="L10628" s="404"/>
      <c r="M10628" s="404"/>
      <c r="N10628" s="404"/>
      <c r="O10628" s="404"/>
      <c r="P10628" s="404"/>
      <c r="Q10628" s="404"/>
      <c r="R10628" s="404"/>
      <c r="S10628" s="404"/>
      <c r="T10628" s="404"/>
    </row>
    <row r="10629" spans="12:20" ht="16.8">
      <c r="L10629" s="404"/>
      <c r="M10629" s="404"/>
      <c r="N10629" s="404"/>
      <c r="O10629" s="404"/>
      <c r="P10629" s="404"/>
      <c r="Q10629" s="404"/>
      <c r="R10629" s="404"/>
      <c r="S10629" s="404"/>
      <c r="T10629" s="404"/>
    </row>
    <row r="10630" spans="12:20" ht="16.8">
      <c r="L10630" s="404"/>
      <c r="M10630" s="404"/>
      <c r="N10630" s="404"/>
      <c r="O10630" s="404"/>
      <c r="P10630" s="404"/>
      <c r="Q10630" s="404"/>
      <c r="R10630" s="404"/>
      <c r="S10630" s="404"/>
      <c r="T10630" s="404"/>
    </row>
    <row r="10631" spans="12:20" ht="16.8">
      <c r="L10631" s="404"/>
      <c r="M10631" s="404"/>
      <c r="N10631" s="404"/>
      <c r="O10631" s="404"/>
      <c r="P10631" s="404"/>
      <c r="Q10631" s="404"/>
      <c r="R10631" s="404"/>
      <c r="S10631" s="404"/>
      <c r="T10631" s="404"/>
    </row>
    <row r="10632" spans="12:20" ht="16.8">
      <c r="L10632" s="404"/>
      <c r="M10632" s="404"/>
      <c r="N10632" s="404"/>
      <c r="O10632" s="404"/>
      <c r="P10632" s="404"/>
      <c r="Q10632" s="404"/>
      <c r="R10632" s="404"/>
      <c r="S10632" s="404"/>
      <c r="T10632" s="404"/>
    </row>
    <row r="10633" spans="12:20" ht="16.8">
      <c r="L10633" s="404"/>
      <c r="M10633" s="404"/>
      <c r="N10633" s="404"/>
      <c r="O10633" s="404"/>
      <c r="P10633" s="404"/>
      <c r="Q10633" s="404"/>
      <c r="R10633" s="404"/>
      <c r="S10633" s="404"/>
      <c r="T10633" s="404"/>
    </row>
    <row r="10634" spans="12:20" ht="16.8">
      <c r="L10634" s="404"/>
      <c r="M10634" s="404"/>
      <c r="N10634" s="404"/>
      <c r="O10634" s="404"/>
      <c r="P10634" s="404"/>
      <c r="Q10634" s="404"/>
      <c r="R10634" s="404"/>
      <c r="S10634" s="404"/>
      <c r="T10634" s="404"/>
    </row>
    <row r="10635" spans="12:20" ht="16.8">
      <c r="L10635" s="404"/>
      <c r="M10635" s="404"/>
      <c r="N10635" s="404"/>
      <c r="O10635" s="404"/>
      <c r="P10635" s="404"/>
      <c r="Q10635" s="404"/>
      <c r="R10635" s="404"/>
      <c r="S10635" s="404"/>
      <c r="T10635" s="404"/>
    </row>
    <row r="10636" spans="12:20" ht="16.8">
      <c r="L10636" s="404"/>
      <c r="M10636" s="404"/>
      <c r="N10636" s="404"/>
      <c r="O10636" s="404"/>
      <c r="P10636" s="404"/>
      <c r="Q10636" s="404"/>
      <c r="R10636" s="404"/>
      <c r="S10636" s="404"/>
      <c r="T10636" s="404"/>
    </row>
    <row r="10637" spans="12:20" ht="16.8">
      <c r="L10637" s="404"/>
      <c r="M10637" s="404"/>
      <c r="N10637" s="404"/>
      <c r="O10637" s="404"/>
      <c r="P10637" s="404"/>
      <c r="Q10637" s="404"/>
      <c r="R10637" s="404"/>
      <c r="S10637" s="404"/>
      <c r="T10637" s="404"/>
    </row>
    <row r="10638" spans="12:20" ht="16.8">
      <c r="L10638" s="404"/>
      <c r="M10638" s="404"/>
      <c r="N10638" s="404"/>
      <c r="O10638" s="404"/>
      <c r="P10638" s="404"/>
      <c r="Q10638" s="404"/>
      <c r="R10638" s="404"/>
      <c r="S10638" s="404"/>
      <c r="T10638" s="404"/>
    </row>
    <row r="10639" spans="12:20" ht="16.8">
      <c r="L10639" s="404"/>
      <c r="M10639" s="404"/>
      <c r="N10639" s="404"/>
      <c r="O10639" s="404"/>
      <c r="P10639" s="404"/>
      <c r="Q10639" s="404"/>
      <c r="R10639" s="404"/>
      <c r="S10639" s="404"/>
      <c r="T10639" s="404"/>
    </row>
    <row r="10640" spans="12:20" ht="16.8">
      <c r="L10640" s="404"/>
      <c r="M10640" s="404"/>
      <c r="N10640" s="404"/>
      <c r="O10640" s="404"/>
      <c r="P10640" s="404"/>
      <c r="Q10640" s="404"/>
      <c r="R10640" s="404"/>
      <c r="S10640" s="404"/>
      <c r="T10640" s="404"/>
    </row>
    <row r="10641" spans="12:20" ht="16.8">
      <c r="L10641" s="404"/>
      <c r="M10641" s="404"/>
      <c r="N10641" s="404"/>
      <c r="O10641" s="404"/>
      <c r="P10641" s="404"/>
      <c r="Q10641" s="404"/>
      <c r="R10641" s="404"/>
      <c r="S10641" s="404"/>
      <c r="T10641" s="404"/>
    </row>
    <row r="10642" spans="12:20" ht="16.8">
      <c r="L10642" s="404"/>
      <c r="M10642" s="404"/>
      <c r="N10642" s="404"/>
      <c r="O10642" s="404"/>
      <c r="P10642" s="404"/>
      <c r="Q10642" s="404"/>
      <c r="R10642" s="404"/>
      <c r="S10642" s="404"/>
      <c r="T10642" s="404"/>
    </row>
    <row r="10643" spans="12:20" ht="16.8">
      <c r="L10643" s="404"/>
      <c r="M10643" s="404"/>
      <c r="N10643" s="404"/>
      <c r="O10643" s="404"/>
      <c r="P10643" s="404"/>
      <c r="Q10643" s="404"/>
      <c r="R10643" s="404"/>
      <c r="S10643" s="404"/>
      <c r="T10643" s="404"/>
    </row>
    <row r="10644" spans="12:20" ht="16.8">
      <c r="L10644" s="404"/>
      <c r="M10644" s="404"/>
      <c r="N10644" s="404"/>
      <c r="O10644" s="404"/>
      <c r="P10644" s="404"/>
      <c r="Q10644" s="404"/>
      <c r="R10644" s="404"/>
      <c r="S10644" s="404"/>
      <c r="T10644" s="404"/>
    </row>
    <row r="10645" spans="12:20" ht="16.8">
      <c r="L10645" s="404"/>
      <c r="M10645" s="404"/>
      <c r="N10645" s="404"/>
      <c r="O10645" s="404"/>
      <c r="P10645" s="404"/>
      <c r="Q10645" s="404"/>
      <c r="R10645" s="404"/>
      <c r="S10645" s="404"/>
      <c r="T10645" s="404"/>
    </row>
    <row r="10646" spans="12:20" ht="16.8">
      <c r="L10646" s="404"/>
      <c r="M10646" s="404"/>
      <c r="N10646" s="404"/>
      <c r="O10646" s="404"/>
      <c r="P10646" s="404"/>
      <c r="Q10646" s="404"/>
      <c r="R10646" s="404"/>
      <c r="S10646" s="404"/>
      <c r="T10646" s="404"/>
    </row>
    <row r="10647" spans="12:20" ht="16.8">
      <c r="L10647" s="404"/>
      <c r="M10647" s="404"/>
      <c r="N10647" s="404"/>
      <c r="O10647" s="404"/>
      <c r="P10647" s="404"/>
      <c r="Q10647" s="404"/>
      <c r="R10647" s="404"/>
      <c r="S10647" s="404"/>
      <c r="T10647" s="404"/>
    </row>
    <row r="10648" spans="12:20" ht="16.8">
      <c r="L10648" s="404"/>
      <c r="M10648" s="404"/>
      <c r="N10648" s="404"/>
      <c r="O10648" s="404"/>
      <c r="P10648" s="404"/>
      <c r="Q10648" s="404"/>
      <c r="R10648" s="404"/>
      <c r="S10648" s="404"/>
      <c r="T10648" s="404"/>
    </row>
    <row r="10649" spans="12:20" ht="16.8">
      <c r="L10649" s="404"/>
      <c r="M10649" s="404"/>
      <c r="N10649" s="404"/>
      <c r="O10649" s="404"/>
      <c r="P10649" s="404"/>
      <c r="Q10649" s="404"/>
      <c r="R10649" s="404"/>
      <c r="S10649" s="404"/>
      <c r="T10649" s="404"/>
    </row>
    <row r="10650" spans="12:20" ht="16.8">
      <c r="L10650" s="404"/>
      <c r="M10650" s="404"/>
      <c r="N10650" s="404"/>
      <c r="O10650" s="404"/>
      <c r="P10650" s="404"/>
      <c r="Q10650" s="404"/>
      <c r="R10650" s="404"/>
      <c r="S10650" s="404"/>
      <c r="T10650" s="404"/>
    </row>
    <row r="10651" spans="12:20" ht="16.8">
      <c r="L10651" s="404"/>
      <c r="M10651" s="404"/>
      <c r="N10651" s="404"/>
      <c r="O10651" s="404"/>
      <c r="P10651" s="404"/>
      <c r="Q10651" s="404"/>
      <c r="R10651" s="404"/>
      <c r="S10651" s="404"/>
      <c r="T10651" s="404"/>
    </row>
    <row r="10652" spans="12:20" ht="16.8">
      <c r="L10652" s="404"/>
      <c r="M10652" s="404"/>
      <c r="N10652" s="404"/>
      <c r="O10652" s="404"/>
      <c r="P10652" s="404"/>
      <c r="Q10652" s="404"/>
      <c r="R10652" s="404"/>
      <c r="S10652" s="404"/>
      <c r="T10652" s="404"/>
    </row>
    <row r="10653" spans="12:20" ht="16.8">
      <c r="L10653" s="404"/>
      <c r="M10653" s="404"/>
      <c r="N10653" s="404"/>
      <c r="O10653" s="404"/>
      <c r="P10653" s="404"/>
      <c r="Q10653" s="404"/>
      <c r="R10653" s="404"/>
      <c r="S10653" s="404"/>
      <c r="T10653" s="404"/>
    </row>
    <row r="10654" spans="12:20" ht="16.8">
      <c r="L10654" s="404"/>
      <c r="M10654" s="404"/>
      <c r="N10654" s="404"/>
      <c r="O10654" s="404"/>
      <c r="P10654" s="404"/>
      <c r="Q10654" s="404"/>
      <c r="R10654" s="404"/>
      <c r="S10654" s="404"/>
      <c r="T10654" s="404"/>
    </row>
    <row r="10655" spans="12:20" ht="16.8">
      <c r="L10655" s="404"/>
      <c r="M10655" s="404"/>
      <c r="N10655" s="404"/>
      <c r="O10655" s="404"/>
      <c r="P10655" s="404"/>
      <c r="Q10655" s="404"/>
      <c r="R10655" s="404"/>
      <c r="S10655" s="404"/>
      <c r="T10655" s="404"/>
    </row>
    <row r="10656" spans="12:20" ht="16.8">
      <c r="L10656" s="404"/>
      <c r="M10656" s="404"/>
      <c r="N10656" s="404"/>
      <c r="O10656" s="404"/>
      <c r="P10656" s="404"/>
      <c r="Q10656" s="404"/>
      <c r="R10656" s="404"/>
      <c r="S10656" s="404"/>
      <c r="T10656" s="404"/>
    </row>
    <row r="10657" spans="12:20" ht="16.8">
      <c r="L10657" s="404"/>
      <c r="M10657" s="404"/>
      <c r="N10657" s="404"/>
      <c r="O10657" s="404"/>
      <c r="P10657" s="404"/>
      <c r="Q10657" s="404"/>
      <c r="R10657" s="404"/>
      <c r="S10657" s="404"/>
      <c r="T10657" s="404"/>
    </row>
    <row r="10658" spans="12:20" ht="16.8">
      <c r="L10658" s="404"/>
      <c r="M10658" s="404"/>
      <c r="N10658" s="404"/>
      <c r="O10658" s="404"/>
      <c r="P10658" s="404"/>
      <c r="Q10658" s="404"/>
      <c r="R10658" s="404"/>
      <c r="S10658" s="404"/>
      <c r="T10658" s="404"/>
    </row>
    <row r="10659" spans="12:20" ht="16.8">
      <c r="L10659" s="404"/>
      <c r="M10659" s="404"/>
      <c r="N10659" s="404"/>
      <c r="O10659" s="404"/>
      <c r="P10659" s="404"/>
      <c r="Q10659" s="404"/>
      <c r="R10659" s="404"/>
      <c r="S10659" s="404"/>
      <c r="T10659" s="404"/>
    </row>
    <row r="10660" spans="12:20" ht="16.8">
      <c r="L10660" s="404"/>
      <c r="M10660" s="404"/>
      <c r="N10660" s="404"/>
      <c r="O10660" s="404"/>
      <c r="P10660" s="404"/>
      <c r="Q10660" s="404"/>
      <c r="R10660" s="404"/>
      <c r="S10660" s="404"/>
      <c r="T10660" s="404"/>
    </row>
    <row r="10661" spans="12:20" ht="16.8">
      <c r="L10661" s="404"/>
      <c r="M10661" s="404"/>
      <c r="N10661" s="404"/>
      <c r="O10661" s="404"/>
      <c r="P10661" s="404"/>
      <c r="Q10661" s="404"/>
      <c r="R10661" s="404"/>
      <c r="S10661" s="404"/>
      <c r="T10661" s="404"/>
    </row>
    <row r="10662" spans="12:20" ht="16.8">
      <c r="L10662" s="404"/>
      <c r="M10662" s="404"/>
      <c r="N10662" s="404"/>
      <c r="O10662" s="404"/>
      <c r="P10662" s="404"/>
      <c r="Q10662" s="404"/>
      <c r="R10662" s="404"/>
      <c r="S10662" s="404"/>
      <c r="T10662" s="404"/>
    </row>
    <row r="10663" spans="12:20" ht="16.8">
      <c r="L10663" s="404"/>
      <c r="M10663" s="404"/>
      <c r="N10663" s="404"/>
      <c r="O10663" s="404"/>
      <c r="P10663" s="404"/>
      <c r="Q10663" s="404"/>
      <c r="R10663" s="404"/>
      <c r="S10663" s="404"/>
      <c r="T10663" s="404"/>
    </row>
    <row r="10664" spans="12:20" ht="16.8">
      <c r="L10664" s="404"/>
      <c r="M10664" s="404"/>
      <c r="N10664" s="404"/>
      <c r="O10664" s="404"/>
      <c r="P10664" s="404"/>
      <c r="Q10664" s="404"/>
      <c r="R10664" s="404"/>
      <c r="S10664" s="404"/>
      <c r="T10664" s="404"/>
    </row>
    <row r="10665" spans="12:20" ht="16.8">
      <c r="L10665" s="404"/>
      <c r="M10665" s="404"/>
      <c r="N10665" s="404"/>
      <c r="O10665" s="404"/>
      <c r="P10665" s="404"/>
      <c r="Q10665" s="404"/>
      <c r="R10665" s="404"/>
      <c r="S10665" s="404"/>
      <c r="T10665" s="404"/>
    </row>
    <row r="10666" spans="12:20" ht="16.8">
      <c r="L10666" s="404"/>
      <c r="M10666" s="404"/>
      <c r="N10666" s="404"/>
      <c r="O10666" s="404"/>
      <c r="P10666" s="404"/>
      <c r="Q10666" s="404"/>
      <c r="R10666" s="404"/>
      <c r="S10666" s="404"/>
      <c r="T10666" s="404"/>
    </row>
    <row r="10667" spans="12:20" ht="16.8">
      <c r="L10667" s="404"/>
      <c r="M10667" s="404"/>
      <c r="N10667" s="404"/>
      <c r="O10667" s="404"/>
      <c r="P10667" s="404"/>
      <c r="Q10667" s="404"/>
      <c r="R10667" s="404"/>
      <c r="S10667" s="404"/>
      <c r="T10667" s="404"/>
    </row>
    <row r="10668" spans="12:20" ht="16.8">
      <c r="L10668" s="404"/>
      <c r="M10668" s="404"/>
      <c r="N10668" s="404"/>
      <c r="O10668" s="404"/>
      <c r="P10668" s="404"/>
      <c r="Q10668" s="404"/>
      <c r="R10668" s="404"/>
      <c r="S10668" s="404"/>
      <c r="T10668" s="404"/>
    </row>
    <row r="10669" spans="12:20" ht="16.8">
      <c r="L10669" s="404"/>
      <c r="M10669" s="404"/>
      <c r="N10669" s="404"/>
      <c r="O10669" s="404"/>
      <c r="P10669" s="404"/>
      <c r="Q10669" s="404"/>
      <c r="R10669" s="404"/>
      <c r="S10669" s="404"/>
      <c r="T10669" s="404"/>
    </row>
    <row r="10670" spans="12:20" ht="16.8">
      <c r="L10670" s="404"/>
      <c r="M10670" s="404"/>
      <c r="N10670" s="404"/>
      <c r="O10670" s="404"/>
      <c r="P10670" s="404"/>
      <c r="Q10670" s="404"/>
      <c r="R10670" s="404"/>
      <c r="S10670" s="404"/>
      <c r="T10670" s="404"/>
    </row>
    <row r="10671" spans="12:20" ht="16.8">
      <c r="L10671" s="404"/>
      <c r="M10671" s="404"/>
      <c r="N10671" s="404"/>
      <c r="O10671" s="404"/>
      <c r="P10671" s="404"/>
      <c r="Q10671" s="404"/>
      <c r="R10671" s="404"/>
      <c r="S10671" s="404"/>
      <c r="T10671" s="404"/>
    </row>
    <row r="10672" spans="12:20" ht="16.8">
      <c r="L10672" s="404"/>
      <c r="M10672" s="404"/>
      <c r="N10672" s="404"/>
      <c r="O10672" s="404"/>
      <c r="P10672" s="404"/>
      <c r="Q10672" s="404"/>
      <c r="R10672" s="404"/>
      <c r="S10672" s="404"/>
      <c r="T10672" s="404"/>
    </row>
    <row r="10673" spans="12:20" ht="16.8">
      <c r="L10673" s="404"/>
      <c r="M10673" s="404"/>
      <c r="N10673" s="404"/>
      <c r="O10673" s="404"/>
      <c r="P10673" s="404"/>
      <c r="Q10673" s="404"/>
      <c r="R10673" s="404"/>
      <c r="S10673" s="404"/>
      <c r="T10673" s="404"/>
    </row>
    <row r="10674" spans="12:20" ht="16.8">
      <c r="L10674" s="404"/>
      <c r="M10674" s="404"/>
      <c r="N10674" s="404"/>
      <c r="O10674" s="404"/>
      <c r="P10674" s="404"/>
      <c r="Q10674" s="404"/>
      <c r="R10674" s="404"/>
      <c r="S10674" s="404"/>
      <c r="T10674" s="404"/>
    </row>
    <row r="10675" spans="12:20" ht="16.8">
      <c r="L10675" s="404"/>
      <c r="M10675" s="404"/>
      <c r="N10675" s="404"/>
      <c r="O10675" s="404"/>
      <c r="P10675" s="404"/>
      <c r="Q10675" s="404"/>
      <c r="R10675" s="404"/>
      <c r="S10675" s="404"/>
      <c r="T10675" s="404"/>
    </row>
    <row r="10676" spans="12:20" ht="16.8">
      <c r="L10676" s="404"/>
      <c r="M10676" s="404"/>
      <c r="N10676" s="404"/>
      <c r="O10676" s="404"/>
      <c r="P10676" s="404"/>
      <c r="Q10676" s="404"/>
      <c r="R10676" s="404"/>
      <c r="S10676" s="404"/>
      <c r="T10676" s="404"/>
    </row>
    <row r="10677" spans="12:20" ht="16.8">
      <c r="L10677" s="404"/>
      <c r="M10677" s="404"/>
      <c r="N10677" s="404"/>
      <c r="O10677" s="404"/>
      <c r="P10677" s="404"/>
      <c r="Q10677" s="404"/>
      <c r="R10677" s="404"/>
      <c r="S10677" s="404"/>
      <c r="T10677" s="404"/>
    </row>
    <row r="10678" spans="12:20" ht="16.8">
      <c r="L10678" s="404"/>
      <c r="M10678" s="404"/>
      <c r="N10678" s="404"/>
      <c r="O10678" s="404"/>
      <c r="P10678" s="404"/>
      <c r="Q10678" s="404"/>
      <c r="R10678" s="404"/>
      <c r="S10678" s="404"/>
      <c r="T10678" s="404"/>
    </row>
    <row r="10679" spans="12:20" ht="16.8">
      <c r="L10679" s="404"/>
      <c r="M10679" s="404"/>
      <c r="N10679" s="404"/>
      <c r="O10679" s="404"/>
      <c r="P10679" s="404"/>
      <c r="Q10679" s="404"/>
      <c r="R10679" s="404"/>
      <c r="S10679" s="404"/>
      <c r="T10679" s="404"/>
    </row>
    <row r="10680" spans="12:20" ht="16.8">
      <c r="L10680" s="404"/>
      <c r="M10680" s="404"/>
      <c r="N10680" s="404"/>
      <c r="O10680" s="404"/>
      <c r="P10680" s="404"/>
      <c r="Q10680" s="404"/>
      <c r="R10680" s="404"/>
      <c r="S10680" s="404"/>
      <c r="T10680" s="404"/>
    </row>
    <row r="10681" spans="12:20" ht="16.8">
      <c r="L10681" s="404"/>
      <c r="M10681" s="404"/>
      <c r="N10681" s="404"/>
      <c r="O10681" s="404"/>
      <c r="P10681" s="404"/>
      <c r="Q10681" s="404"/>
      <c r="R10681" s="404"/>
      <c r="S10681" s="404"/>
      <c r="T10681" s="404"/>
    </row>
    <row r="10682" spans="12:20" ht="16.8">
      <c r="L10682" s="404"/>
      <c r="M10682" s="404"/>
      <c r="N10682" s="404"/>
      <c r="O10682" s="404"/>
      <c r="P10682" s="404"/>
      <c r="Q10682" s="404"/>
      <c r="R10682" s="404"/>
      <c r="S10682" s="404"/>
      <c r="T10682" s="404"/>
    </row>
    <row r="10683" spans="12:20" ht="16.8">
      <c r="L10683" s="404"/>
      <c r="M10683" s="404"/>
      <c r="N10683" s="404"/>
      <c r="O10683" s="404"/>
      <c r="P10683" s="404"/>
      <c r="Q10683" s="404"/>
      <c r="R10683" s="404"/>
      <c r="S10683" s="404"/>
      <c r="T10683" s="404"/>
    </row>
    <row r="10684" spans="12:20" ht="16.8">
      <c r="L10684" s="404"/>
      <c r="M10684" s="404"/>
      <c r="N10684" s="404"/>
      <c r="O10684" s="404"/>
      <c r="P10684" s="404"/>
      <c r="Q10684" s="404"/>
      <c r="R10684" s="404"/>
      <c r="S10684" s="404"/>
      <c r="T10684" s="404"/>
    </row>
    <row r="10685" spans="12:20" ht="16.8">
      <c r="L10685" s="404"/>
      <c r="M10685" s="404"/>
      <c r="N10685" s="404"/>
      <c r="O10685" s="404"/>
      <c r="P10685" s="404"/>
      <c r="Q10685" s="404"/>
      <c r="R10685" s="404"/>
      <c r="S10685" s="404"/>
      <c r="T10685" s="404"/>
    </row>
    <row r="10686" spans="12:20" ht="16.8">
      <c r="L10686" s="404"/>
      <c r="M10686" s="404"/>
      <c r="N10686" s="404"/>
      <c r="O10686" s="404"/>
      <c r="P10686" s="404"/>
      <c r="Q10686" s="404"/>
      <c r="R10686" s="404"/>
      <c r="S10686" s="404"/>
      <c r="T10686" s="404"/>
    </row>
    <row r="10687" spans="12:20" ht="16.8">
      <c r="L10687" s="404"/>
      <c r="M10687" s="404"/>
      <c r="N10687" s="404"/>
      <c r="O10687" s="404"/>
      <c r="P10687" s="404"/>
      <c r="Q10687" s="404"/>
      <c r="R10687" s="404"/>
      <c r="S10687" s="404"/>
      <c r="T10687" s="404"/>
    </row>
    <row r="10688" spans="12:20" ht="16.8">
      <c r="L10688" s="404"/>
      <c r="M10688" s="404"/>
      <c r="N10688" s="404"/>
      <c r="O10688" s="404"/>
      <c r="P10688" s="404"/>
      <c r="Q10688" s="404"/>
      <c r="R10688" s="404"/>
      <c r="S10688" s="404"/>
      <c r="T10688" s="404"/>
    </row>
    <row r="10689" spans="12:20" ht="16.8">
      <c r="L10689" s="404"/>
      <c r="M10689" s="404"/>
      <c r="N10689" s="404"/>
      <c r="O10689" s="404"/>
      <c r="P10689" s="404"/>
      <c r="Q10689" s="404"/>
      <c r="R10689" s="404"/>
      <c r="S10689" s="404"/>
      <c r="T10689" s="404"/>
    </row>
    <row r="10690" spans="12:20" ht="16.8">
      <c r="L10690" s="404"/>
      <c r="M10690" s="404"/>
      <c r="N10690" s="404"/>
      <c r="O10690" s="404"/>
      <c r="P10690" s="404"/>
      <c r="Q10690" s="404"/>
      <c r="R10690" s="404"/>
      <c r="S10690" s="404"/>
      <c r="T10690" s="404"/>
    </row>
    <row r="10691" spans="12:20" ht="16.8">
      <c r="L10691" s="404"/>
      <c r="M10691" s="404"/>
      <c r="N10691" s="404"/>
      <c r="O10691" s="404"/>
      <c r="P10691" s="404"/>
      <c r="Q10691" s="404"/>
      <c r="R10691" s="404"/>
      <c r="S10691" s="404"/>
      <c r="T10691" s="404"/>
    </row>
    <row r="10692" spans="12:20" ht="16.8">
      <c r="L10692" s="404"/>
      <c r="M10692" s="404"/>
      <c r="N10692" s="404"/>
      <c r="O10692" s="404"/>
      <c r="P10692" s="404"/>
      <c r="Q10692" s="404"/>
      <c r="R10692" s="404"/>
      <c r="S10692" s="404"/>
      <c r="T10692" s="404"/>
    </row>
    <row r="10693" spans="12:20" ht="16.8">
      <c r="L10693" s="404"/>
      <c r="M10693" s="404"/>
      <c r="N10693" s="404"/>
      <c r="O10693" s="404"/>
      <c r="P10693" s="404"/>
      <c r="Q10693" s="404"/>
      <c r="R10693" s="404"/>
      <c r="S10693" s="404"/>
      <c r="T10693" s="404"/>
    </row>
    <row r="10694" spans="12:20" ht="16.8">
      <c r="L10694" s="404"/>
      <c r="M10694" s="404"/>
      <c r="N10694" s="404"/>
      <c r="O10694" s="404"/>
      <c r="P10694" s="404"/>
      <c r="Q10694" s="404"/>
      <c r="R10694" s="404"/>
      <c r="S10694" s="404"/>
      <c r="T10694" s="404"/>
    </row>
    <row r="10695" spans="12:20" ht="16.8">
      <c r="L10695" s="404"/>
      <c r="M10695" s="404"/>
      <c r="N10695" s="404"/>
      <c r="O10695" s="404"/>
      <c r="P10695" s="404"/>
      <c r="Q10695" s="404"/>
      <c r="R10695" s="404"/>
      <c r="S10695" s="404"/>
      <c r="T10695" s="404"/>
    </row>
    <row r="10696" spans="12:20" ht="16.8">
      <c r="L10696" s="404"/>
      <c r="M10696" s="404"/>
      <c r="N10696" s="404"/>
      <c r="O10696" s="404"/>
      <c r="P10696" s="404"/>
      <c r="Q10696" s="404"/>
      <c r="R10696" s="404"/>
      <c r="S10696" s="404"/>
      <c r="T10696" s="404"/>
    </row>
    <row r="10697" spans="12:20" ht="16.8">
      <c r="L10697" s="404"/>
      <c r="M10697" s="404"/>
      <c r="N10697" s="404"/>
      <c r="O10697" s="404"/>
      <c r="P10697" s="404"/>
      <c r="Q10697" s="404"/>
      <c r="R10697" s="404"/>
      <c r="S10697" s="404"/>
      <c r="T10697" s="404"/>
    </row>
    <row r="10698" spans="12:20" ht="16.8">
      <c r="L10698" s="404"/>
      <c r="M10698" s="404"/>
      <c r="N10698" s="404"/>
      <c r="O10698" s="404"/>
      <c r="P10698" s="404"/>
      <c r="Q10698" s="404"/>
      <c r="R10698" s="404"/>
      <c r="S10698" s="404"/>
      <c r="T10698" s="404"/>
    </row>
    <row r="10699" spans="12:20" ht="16.8">
      <c r="L10699" s="404"/>
      <c r="M10699" s="404"/>
      <c r="N10699" s="404"/>
      <c r="O10699" s="404"/>
      <c r="P10699" s="404"/>
      <c r="Q10699" s="404"/>
      <c r="R10699" s="404"/>
      <c r="S10699" s="404"/>
      <c r="T10699" s="404"/>
    </row>
    <row r="10700" spans="12:20" ht="16.8">
      <c r="L10700" s="404"/>
      <c r="M10700" s="404"/>
      <c r="N10700" s="404"/>
      <c r="O10700" s="404"/>
      <c r="P10700" s="404"/>
      <c r="Q10700" s="404"/>
      <c r="R10700" s="404"/>
      <c r="S10700" s="404"/>
      <c r="T10700" s="404"/>
    </row>
    <row r="10701" spans="12:20" ht="16.8">
      <c r="L10701" s="404"/>
      <c r="M10701" s="404"/>
      <c r="N10701" s="404"/>
      <c r="O10701" s="404"/>
      <c r="P10701" s="404"/>
      <c r="Q10701" s="404"/>
      <c r="R10701" s="404"/>
      <c r="S10701" s="404"/>
      <c r="T10701" s="404"/>
    </row>
    <row r="10702" spans="12:20" ht="16.8">
      <c r="L10702" s="404"/>
      <c r="M10702" s="404"/>
      <c r="N10702" s="404"/>
      <c r="O10702" s="404"/>
      <c r="P10702" s="404"/>
      <c r="Q10702" s="404"/>
      <c r="R10702" s="404"/>
      <c r="S10702" s="404"/>
      <c r="T10702" s="404"/>
    </row>
    <row r="10703" spans="12:20" ht="16.8">
      <c r="L10703" s="404"/>
      <c r="M10703" s="404"/>
      <c r="N10703" s="404"/>
      <c r="O10703" s="404"/>
      <c r="P10703" s="404"/>
      <c r="Q10703" s="404"/>
      <c r="R10703" s="404"/>
      <c r="S10703" s="404"/>
      <c r="T10703" s="404"/>
    </row>
    <row r="10704" spans="12:20" ht="16.8">
      <c r="L10704" s="404"/>
      <c r="M10704" s="404"/>
      <c r="N10704" s="404"/>
      <c r="O10704" s="404"/>
      <c r="P10704" s="404"/>
      <c r="Q10704" s="404"/>
      <c r="R10704" s="404"/>
      <c r="S10704" s="404"/>
      <c r="T10704" s="404"/>
    </row>
    <row r="10705" spans="12:20" ht="16.8">
      <c r="L10705" s="404"/>
      <c r="M10705" s="404"/>
      <c r="N10705" s="404"/>
      <c r="O10705" s="404"/>
      <c r="P10705" s="404"/>
      <c r="Q10705" s="404"/>
      <c r="R10705" s="404"/>
      <c r="S10705" s="404"/>
      <c r="T10705" s="404"/>
    </row>
    <row r="10706" spans="12:20" ht="16.8">
      <c r="L10706" s="404"/>
      <c r="M10706" s="404"/>
      <c r="N10706" s="404"/>
      <c r="O10706" s="404"/>
      <c r="P10706" s="404"/>
      <c r="Q10706" s="404"/>
      <c r="R10706" s="404"/>
      <c r="S10706" s="404"/>
      <c r="T10706" s="404"/>
    </row>
    <row r="10707" spans="12:20" ht="16.8">
      <c r="L10707" s="404"/>
      <c r="M10707" s="404"/>
      <c r="N10707" s="404"/>
      <c r="O10707" s="404"/>
      <c r="P10707" s="404"/>
      <c r="Q10707" s="404"/>
      <c r="R10707" s="404"/>
      <c r="S10707" s="404"/>
      <c r="T10707" s="404"/>
    </row>
    <row r="10708" spans="12:20" ht="16.8">
      <c r="L10708" s="404"/>
      <c r="M10708" s="404"/>
      <c r="N10708" s="404"/>
      <c r="O10708" s="404"/>
      <c r="P10708" s="404"/>
      <c r="Q10708" s="404"/>
      <c r="R10708" s="404"/>
      <c r="S10708" s="404"/>
      <c r="T10708" s="404"/>
    </row>
    <row r="10709" spans="12:20" ht="16.8">
      <c r="L10709" s="404"/>
      <c r="M10709" s="404"/>
      <c r="N10709" s="404"/>
      <c r="O10709" s="404"/>
      <c r="P10709" s="404"/>
      <c r="Q10709" s="404"/>
      <c r="R10709" s="404"/>
      <c r="S10709" s="404"/>
      <c r="T10709" s="404"/>
    </row>
    <row r="10710" spans="12:20" ht="16.8">
      <c r="L10710" s="404"/>
      <c r="M10710" s="404"/>
      <c r="N10710" s="404"/>
      <c r="O10710" s="404"/>
      <c r="P10710" s="404"/>
      <c r="Q10710" s="404"/>
      <c r="R10710" s="404"/>
      <c r="S10710" s="404"/>
      <c r="T10710" s="404"/>
    </row>
    <row r="10711" spans="12:20" ht="16.8">
      <c r="L10711" s="404"/>
      <c r="M10711" s="404"/>
      <c r="N10711" s="404"/>
      <c r="O10711" s="404"/>
      <c r="P10711" s="404"/>
      <c r="Q10711" s="404"/>
      <c r="R10711" s="404"/>
      <c r="S10711" s="404"/>
      <c r="T10711" s="404"/>
    </row>
    <row r="10712" spans="12:20" ht="16.8">
      <c r="L10712" s="404"/>
      <c r="M10712" s="404"/>
      <c r="N10712" s="404"/>
      <c r="O10712" s="404"/>
      <c r="P10712" s="404"/>
      <c r="Q10712" s="404"/>
      <c r="R10712" s="404"/>
      <c r="S10712" s="404"/>
      <c r="T10712" s="404"/>
    </row>
    <row r="10713" spans="12:20" ht="16.8">
      <c r="L10713" s="404"/>
      <c r="M10713" s="404"/>
      <c r="N10713" s="404"/>
      <c r="O10713" s="404"/>
      <c r="P10713" s="404"/>
      <c r="Q10713" s="404"/>
      <c r="R10713" s="404"/>
      <c r="S10713" s="404"/>
      <c r="T10713" s="404"/>
    </row>
    <row r="10714" spans="12:20" ht="16.8">
      <c r="L10714" s="404"/>
      <c r="M10714" s="404"/>
      <c r="N10714" s="404"/>
      <c r="O10714" s="404"/>
      <c r="P10714" s="404"/>
      <c r="Q10714" s="404"/>
      <c r="R10714" s="404"/>
      <c r="S10714" s="404"/>
      <c r="T10714" s="404"/>
    </row>
    <row r="10715" spans="12:20" ht="16.8">
      <c r="L10715" s="404"/>
      <c r="M10715" s="404"/>
      <c r="N10715" s="404"/>
      <c r="O10715" s="404"/>
      <c r="P10715" s="404"/>
      <c r="Q10715" s="404"/>
      <c r="R10715" s="404"/>
      <c r="S10715" s="404"/>
      <c r="T10715" s="404"/>
    </row>
    <row r="10716" spans="12:20" ht="16.8">
      <c r="L10716" s="404"/>
      <c r="M10716" s="404"/>
      <c r="N10716" s="404"/>
      <c r="O10716" s="404"/>
      <c r="P10716" s="404"/>
      <c r="Q10716" s="404"/>
      <c r="R10716" s="404"/>
      <c r="S10716" s="404"/>
      <c r="T10716" s="404"/>
    </row>
    <row r="10717" spans="12:20" ht="16.8">
      <c r="L10717" s="404"/>
      <c r="M10717" s="404"/>
      <c r="N10717" s="404"/>
      <c r="O10717" s="404"/>
      <c r="P10717" s="404"/>
      <c r="Q10717" s="404"/>
      <c r="R10717" s="404"/>
      <c r="S10717" s="404"/>
      <c r="T10717" s="404"/>
    </row>
    <row r="10718" spans="12:20" ht="16.8">
      <c r="L10718" s="404"/>
      <c r="M10718" s="404"/>
      <c r="N10718" s="404"/>
      <c r="O10718" s="404"/>
      <c r="P10718" s="404"/>
      <c r="Q10718" s="404"/>
      <c r="R10718" s="404"/>
      <c r="S10718" s="404"/>
      <c r="T10718" s="404"/>
    </row>
    <row r="10719" spans="12:20" ht="16.8">
      <c r="L10719" s="404"/>
      <c r="M10719" s="404"/>
      <c r="N10719" s="404"/>
      <c r="O10719" s="404"/>
      <c r="P10719" s="404"/>
      <c r="Q10719" s="404"/>
      <c r="R10719" s="404"/>
      <c r="S10719" s="404"/>
      <c r="T10719" s="404"/>
    </row>
    <row r="10720" spans="12:20" ht="16.8">
      <c r="L10720" s="404"/>
      <c r="M10720" s="404"/>
      <c r="N10720" s="404"/>
      <c r="O10720" s="404"/>
      <c r="P10720" s="404"/>
      <c r="Q10720" s="404"/>
      <c r="R10720" s="404"/>
      <c r="S10720" s="404"/>
      <c r="T10720" s="404"/>
    </row>
    <row r="10721" spans="12:20" ht="16.8">
      <c r="L10721" s="404"/>
      <c r="M10721" s="404"/>
      <c r="N10721" s="404"/>
      <c r="O10721" s="404"/>
      <c r="P10721" s="404"/>
      <c r="Q10721" s="404"/>
      <c r="R10721" s="404"/>
      <c r="S10721" s="404"/>
      <c r="T10721" s="404"/>
    </row>
    <row r="10722" spans="12:20" ht="16.8">
      <c r="L10722" s="404"/>
      <c r="M10722" s="404"/>
      <c r="N10722" s="404"/>
      <c r="O10722" s="404"/>
      <c r="P10722" s="404"/>
      <c r="Q10722" s="404"/>
      <c r="R10722" s="404"/>
      <c r="S10722" s="404"/>
      <c r="T10722" s="404"/>
    </row>
    <row r="10723" spans="12:20" ht="16.8">
      <c r="L10723" s="404"/>
      <c r="M10723" s="404"/>
      <c r="N10723" s="404"/>
      <c r="O10723" s="404"/>
      <c r="P10723" s="404"/>
      <c r="Q10723" s="404"/>
      <c r="R10723" s="404"/>
      <c r="S10723" s="404"/>
      <c r="T10723" s="404"/>
    </row>
    <row r="10724" spans="12:20" ht="16.8">
      <c r="L10724" s="404"/>
      <c r="M10724" s="404"/>
      <c r="N10724" s="404"/>
      <c r="O10724" s="404"/>
      <c r="P10724" s="404"/>
      <c r="Q10724" s="404"/>
      <c r="R10724" s="404"/>
      <c r="S10724" s="404"/>
      <c r="T10724" s="404"/>
    </row>
    <row r="10725" spans="12:20" ht="16.8">
      <c r="L10725" s="404"/>
      <c r="M10725" s="404"/>
      <c r="N10725" s="404"/>
      <c r="O10725" s="404"/>
      <c r="P10725" s="404"/>
      <c r="Q10725" s="404"/>
      <c r="R10725" s="404"/>
      <c r="S10725" s="404"/>
      <c r="T10725" s="404"/>
    </row>
    <row r="10726" spans="12:20" ht="16.8">
      <c r="L10726" s="404"/>
      <c r="M10726" s="404"/>
      <c r="N10726" s="404"/>
      <c r="O10726" s="404"/>
      <c r="P10726" s="404"/>
      <c r="Q10726" s="404"/>
      <c r="R10726" s="404"/>
      <c r="S10726" s="404"/>
      <c r="T10726" s="404"/>
    </row>
    <row r="10727" spans="12:20" ht="16.8">
      <c r="L10727" s="404"/>
      <c r="M10727" s="404"/>
      <c r="N10727" s="404"/>
      <c r="O10727" s="404"/>
      <c r="P10727" s="404"/>
      <c r="Q10727" s="404"/>
      <c r="R10727" s="404"/>
      <c r="S10727" s="404"/>
      <c r="T10727" s="404"/>
    </row>
    <row r="10728" spans="12:20" ht="16.8">
      <c r="L10728" s="404"/>
      <c r="M10728" s="404"/>
      <c r="N10728" s="404"/>
      <c r="O10728" s="404"/>
      <c r="P10728" s="404"/>
      <c r="Q10728" s="404"/>
      <c r="R10728" s="404"/>
      <c r="S10728" s="404"/>
      <c r="T10728" s="404"/>
    </row>
    <row r="10729" spans="12:20" ht="16.8">
      <c r="L10729" s="404"/>
      <c r="M10729" s="404"/>
      <c r="N10729" s="404"/>
      <c r="O10729" s="404"/>
      <c r="P10729" s="404"/>
      <c r="Q10729" s="404"/>
      <c r="R10729" s="404"/>
      <c r="S10729" s="404"/>
      <c r="T10729" s="404"/>
    </row>
    <row r="10730" spans="12:20" ht="16.8">
      <c r="L10730" s="404"/>
      <c r="M10730" s="404"/>
      <c r="N10730" s="404"/>
      <c r="O10730" s="404"/>
      <c r="P10730" s="404"/>
      <c r="Q10730" s="404"/>
      <c r="R10730" s="404"/>
      <c r="S10730" s="404"/>
      <c r="T10730" s="404"/>
    </row>
    <row r="10731" spans="12:20" ht="16.8">
      <c r="L10731" s="404"/>
      <c r="M10731" s="404"/>
      <c r="N10731" s="404"/>
      <c r="O10731" s="404"/>
      <c r="P10731" s="404"/>
      <c r="Q10731" s="404"/>
      <c r="R10731" s="404"/>
      <c r="S10731" s="404"/>
      <c r="T10731" s="404"/>
    </row>
    <row r="10732" spans="12:20" ht="16.8">
      <c r="L10732" s="404"/>
      <c r="M10732" s="404"/>
      <c r="N10732" s="404"/>
      <c r="O10732" s="404"/>
      <c r="P10732" s="404"/>
      <c r="Q10732" s="404"/>
      <c r="R10732" s="404"/>
      <c r="S10732" s="404"/>
      <c r="T10732" s="404"/>
    </row>
    <row r="10733" spans="12:20" ht="16.8">
      <c r="L10733" s="404"/>
      <c r="M10733" s="404"/>
      <c r="N10733" s="404"/>
      <c r="O10733" s="404"/>
      <c r="P10733" s="404"/>
      <c r="Q10733" s="404"/>
      <c r="R10733" s="404"/>
      <c r="S10733" s="404"/>
      <c r="T10733" s="404"/>
    </row>
    <row r="10734" spans="12:20" ht="16.8">
      <c r="L10734" s="404"/>
      <c r="M10734" s="404"/>
      <c r="N10734" s="404"/>
      <c r="O10734" s="404"/>
      <c r="P10734" s="404"/>
      <c r="Q10734" s="404"/>
      <c r="R10734" s="404"/>
      <c r="S10734" s="404"/>
      <c r="T10734" s="404"/>
    </row>
    <row r="10735" spans="12:20" ht="16.8">
      <c r="L10735" s="404"/>
      <c r="M10735" s="404"/>
      <c r="N10735" s="404"/>
      <c r="O10735" s="404"/>
      <c r="P10735" s="404"/>
      <c r="Q10735" s="404"/>
      <c r="R10735" s="404"/>
      <c r="S10735" s="404"/>
      <c r="T10735" s="404"/>
    </row>
    <row r="10736" spans="12:20" ht="16.8">
      <c r="L10736" s="404"/>
      <c r="M10736" s="404"/>
      <c r="N10736" s="404"/>
      <c r="O10736" s="404"/>
      <c r="P10736" s="404"/>
      <c r="Q10736" s="404"/>
      <c r="R10736" s="404"/>
      <c r="S10736" s="404"/>
      <c r="T10736" s="404"/>
    </row>
    <row r="10737" spans="12:20" ht="16.8">
      <c r="L10737" s="404"/>
      <c r="M10737" s="404"/>
      <c r="N10737" s="404"/>
      <c r="O10737" s="404"/>
      <c r="P10737" s="404"/>
      <c r="Q10737" s="404"/>
      <c r="R10737" s="404"/>
      <c r="S10737" s="404"/>
      <c r="T10737" s="404"/>
    </row>
    <row r="10738" spans="12:20" ht="16.8">
      <c r="L10738" s="404"/>
      <c r="M10738" s="404"/>
      <c r="N10738" s="404"/>
      <c r="O10738" s="404"/>
      <c r="P10738" s="404"/>
      <c r="Q10738" s="404"/>
      <c r="R10738" s="404"/>
      <c r="S10738" s="404"/>
      <c r="T10738" s="404"/>
    </row>
    <row r="10739" spans="12:20" ht="16.8">
      <c r="L10739" s="404"/>
      <c r="M10739" s="404"/>
      <c r="N10739" s="404"/>
      <c r="O10739" s="404"/>
      <c r="P10739" s="404"/>
      <c r="Q10739" s="404"/>
      <c r="R10739" s="404"/>
      <c r="S10739" s="404"/>
      <c r="T10739" s="404"/>
    </row>
    <row r="10740" spans="12:20" ht="16.8">
      <c r="L10740" s="404"/>
      <c r="M10740" s="404"/>
      <c r="N10740" s="404"/>
      <c r="O10740" s="404"/>
      <c r="P10740" s="404"/>
      <c r="Q10740" s="404"/>
      <c r="R10740" s="404"/>
      <c r="S10740" s="404"/>
      <c r="T10740" s="404"/>
    </row>
    <row r="10741" spans="12:20" ht="16.8">
      <c r="L10741" s="404"/>
      <c r="M10741" s="404"/>
      <c r="N10741" s="404"/>
      <c r="O10741" s="404"/>
      <c r="P10741" s="404"/>
      <c r="Q10741" s="404"/>
      <c r="R10741" s="404"/>
      <c r="S10741" s="404"/>
      <c r="T10741" s="404"/>
    </row>
    <row r="10742" spans="12:20" ht="16.8">
      <c r="L10742" s="404"/>
      <c r="M10742" s="404"/>
      <c r="N10742" s="404"/>
      <c r="O10742" s="404"/>
      <c r="P10742" s="404"/>
      <c r="Q10742" s="404"/>
      <c r="R10742" s="404"/>
      <c r="S10742" s="404"/>
      <c r="T10742" s="404"/>
    </row>
    <row r="10743" spans="12:20" ht="16.8">
      <c r="L10743" s="404"/>
      <c r="M10743" s="404"/>
      <c r="N10743" s="404"/>
      <c r="O10743" s="404"/>
      <c r="P10743" s="404"/>
      <c r="Q10743" s="404"/>
      <c r="R10743" s="404"/>
      <c r="S10743" s="404"/>
      <c r="T10743" s="404"/>
    </row>
    <row r="10744" spans="12:20" ht="16.8">
      <c r="L10744" s="404"/>
      <c r="M10744" s="404"/>
      <c r="N10744" s="404"/>
      <c r="O10744" s="404"/>
      <c r="P10744" s="404"/>
      <c r="Q10744" s="404"/>
      <c r="R10744" s="404"/>
      <c r="S10744" s="404"/>
      <c r="T10744" s="404"/>
    </row>
    <row r="10745" spans="12:20" ht="16.8">
      <c r="L10745" s="404"/>
      <c r="M10745" s="404"/>
      <c r="N10745" s="404"/>
      <c r="O10745" s="404"/>
      <c r="P10745" s="404"/>
      <c r="Q10745" s="404"/>
      <c r="R10745" s="404"/>
      <c r="S10745" s="404"/>
      <c r="T10745" s="404"/>
    </row>
    <row r="10746" spans="12:20" ht="16.8">
      <c r="L10746" s="404"/>
      <c r="M10746" s="404"/>
      <c r="N10746" s="404"/>
      <c r="O10746" s="404"/>
      <c r="P10746" s="404"/>
      <c r="Q10746" s="404"/>
      <c r="R10746" s="404"/>
      <c r="S10746" s="404"/>
      <c r="T10746" s="404"/>
    </row>
    <row r="10747" spans="12:20" ht="16.8">
      <c r="L10747" s="404"/>
      <c r="M10747" s="404"/>
      <c r="N10747" s="404"/>
      <c r="O10747" s="404"/>
      <c r="P10747" s="404"/>
      <c r="Q10747" s="404"/>
      <c r="R10747" s="404"/>
      <c r="S10747" s="404"/>
      <c r="T10747" s="404"/>
    </row>
    <row r="10748" spans="12:20" ht="16.8">
      <c r="L10748" s="404"/>
      <c r="M10748" s="404"/>
      <c r="N10748" s="404"/>
      <c r="O10748" s="404"/>
      <c r="P10748" s="404"/>
      <c r="Q10748" s="404"/>
      <c r="R10748" s="404"/>
      <c r="S10748" s="404"/>
      <c r="T10748" s="404"/>
    </row>
    <row r="10749" spans="12:20" ht="16.8">
      <c r="L10749" s="404"/>
      <c r="M10749" s="404"/>
      <c r="N10749" s="404"/>
      <c r="O10749" s="404"/>
      <c r="P10749" s="404"/>
      <c r="Q10749" s="404"/>
      <c r="R10749" s="404"/>
      <c r="S10749" s="404"/>
      <c r="T10749" s="404"/>
    </row>
    <row r="10750" spans="12:20" ht="16.8">
      <c r="L10750" s="404"/>
      <c r="M10750" s="404"/>
      <c r="N10750" s="404"/>
      <c r="O10750" s="404"/>
      <c r="P10750" s="404"/>
      <c r="Q10750" s="404"/>
      <c r="R10750" s="404"/>
      <c r="S10750" s="404"/>
      <c r="T10750" s="404"/>
    </row>
    <row r="10751" spans="12:20" ht="16.8">
      <c r="L10751" s="404"/>
      <c r="M10751" s="404"/>
      <c r="N10751" s="404"/>
      <c r="O10751" s="404"/>
      <c r="P10751" s="404"/>
      <c r="Q10751" s="404"/>
      <c r="R10751" s="404"/>
      <c r="S10751" s="404"/>
      <c r="T10751" s="404"/>
    </row>
    <row r="10752" spans="12:20" ht="16.8">
      <c r="L10752" s="404"/>
      <c r="M10752" s="404"/>
      <c r="N10752" s="404"/>
      <c r="O10752" s="404"/>
      <c r="P10752" s="404"/>
      <c r="Q10752" s="404"/>
      <c r="R10752" s="404"/>
      <c r="S10752" s="404"/>
      <c r="T10752" s="404"/>
    </row>
    <row r="10753" spans="12:20" ht="16.8">
      <c r="L10753" s="404"/>
      <c r="M10753" s="404"/>
      <c r="N10753" s="404"/>
      <c r="O10753" s="404"/>
      <c r="P10753" s="404"/>
      <c r="Q10753" s="404"/>
      <c r="R10753" s="404"/>
      <c r="S10753" s="404"/>
      <c r="T10753" s="404"/>
    </row>
    <row r="10754" spans="12:20" ht="16.8">
      <c r="L10754" s="404"/>
      <c r="M10754" s="404"/>
      <c r="N10754" s="404"/>
      <c r="O10754" s="404"/>
      <c r="P10754" s="404"/>
      <c r="Q10754" s="404"/>
      <c r="R10754" s="404"/>
      <c r="S10754" s="404"/>
      <c r="T10754" s="404"/>
    </row>
    <row r="10755" spans="12:20" ht="16.8">
      <c r="L10755" s="404"/>
      <c r="M10755" s="404"/>
      <c r="N10755" s="404"/>
      <c r="O10755" s="404"/>
      <c r="P10755" s="404"/>
      <c r="Q10755" s="404"/>
      <c r="R10755" s="404"/>
      <c r="S10755" s="404"/>
      <c r="T10755" s="404"/>
    </row>
    <row r="10756" spans="12:20" ht="16.8">
      <c r="L10756" s="404"/>
      <c r="M10756" s="404"/>
      <c r="N10756" s="404"/>
      <c r="O10756" s="404"/>
      <c r="P10756" s="404"/>
      <c r="Q10756" s="404"/>
      <c r="R10756" s="404"/>
      <c r="S10756" s="404"/>
      <c r="T10756" s="404"/>
    </row>
    <row r="10757" spans="12:20" ht="16.8">
      <c r="L10757" s="404"/>
      <c r="M10757" s="404"/>
      <c r="N10757" s="404"/>
      <c r="O10757" s="404"/>
      <c r="P10757" s="404"/>
      <c r="Q10757" s="404"/>
      <c r="R10757" s="404"/>
      <c r="S10757" s="404"/>
      <c r="T10757" s="404"/>
    </row>
    <row r="10758" spans="12:20" ht="16.8">
      <c r="L10758" s="404"/>
      <c r="M10758" s="404"/>
      <c r="N10758" s="404"/>
      <c r="O10758" s="404"/>
      <c r="P10758" s="404"/>
      <c r="Q10758" s="404"/>
      <c r="R10758" s="404"/>
      <c r="S10758" s="404"/>
      <c r="T10758" s="404"/>
    </row>
    <row r="10759" spans="12:20" ht="16.8">
      <c r="L10759" s="404"/>
      <c r="M10759" s="404"/>
      <c r="N10759" s="404"/>
      <c r="O10759" s="404"/>
      <c r="P10759" s="404"/>
      <c r="Q10759" s="404"/>
      <c r="R10759" s="404"/>
      <c r="S10759" s="404"/>
      <c r="T10759" s="404"/>
    </row>
    <row r="10760" spans="12:20" ht="16.8">
      <c r="L10760" s="404"/>
      <c r="M10760" s="404"/>
      <c r="N10760" s="404"/>
      <c r="O10760" s="404"/>
      <c r="P10760" s="404"/>
      <c r="Q10760" s="404"/>
      <c r="R10760" s="404"/>
      <c r="S10760" s="404"/>
      <c r="T10760" s="404"/>
    </row>
    <row r="10761" spans="12:20" ht="16.8">
      <c r="L10761" s="404"/>
      <c r="M10761" s="404"/>
      <c r="N10761" s="404"/>
      <c r="O10761" s="404"/>
      <c r="P10761" s="404"/>
      <c r="Q10761" s="404"/>
      <c r="R10761" s="404"/>
      <c r="S10761" s="404"/>
      <c r="T10761" s="404"/>
    </row>
    <row r="10762" spans="12:20" ht="16.8">
      <c r="L10762" s="404"/>
      <c r="M10762" s="404"/>
      <c r="N10762" s="404"/>
      <c r="O10762" s="404"/>
      <c r="P10762" s="404"/>
      <c r="Q10762" s="404"/>
      <c r="R10762" s="404"/>
      <c r="S10762" s="404"/>
      <c r="T10762" s="404"/>
    </row>
    <row r="10763" spans="12:20" ht="16.8">
      <c r="L10763" s="404"/>
      <c r="M10763" s="404"/>
      <c r="N10763" s="404"/>
      <c r="O10763" s="404"/>
      <c r="P10763" s="404"/>
      <c r="Q10763" s="404"/>
      <c r="R10763" s="404"/>
      <c r="S10763" s="404"/>
      <c r="T10763" s="404"/>
    </row>
    <row r="10764" spans="12:20" ht="16.8">
      <c r="L10764" s="404"/>
      <c r="M10764" s="404"/>
      <c r="N10764" s="404"/>
      <c r="O10764" s="404"/>
      <c r="P10764" s="404"/>
      <c r="Q10764" s="404"/>
      <c r="R10764" s="404"/>
      <c r="S10764" s="404"/>
      <c r="T10764" s="404"/>
    </row>
    <row r="10765" spans="12:20" ht="16.8">
      <c r="L10765" s="404"/>
      <c r="M10765" s="404"/>
      <c r="N10765" s="404"/>
      <c r="O10765" s="404"/>
      <c r="P10765" s="404"/>
      <c r="Q10765" s="404"/>
      <c r="R10765" s="404"/>
      <c r="S10765" s="404"/>
      <c r="T10765" s="404"/>
    </row>
    <row r="10766" spans="12:20" ht="16.8">
      <c r="L10766" s="404"/>
      <c r="M10766" s="404"/>
      <c r="N10766" s="404"/>
      <c r="O10766" s="404"/>
      <c r="P10766" s="404"/>
      <c r="Q10766" s="404"/>
      <c r="R10766" s="404"/>
      <c r="S10766" s="404"/>
      <c r="T10766" s="404"/>
    </row>
    <row r="10767" spans="12:20" ht="16.8">
      <c r="L10767" s="404"/>
      <c r="M10767" s="404"/>
      <c r="N10767" s="404"/>
      <c r="O10767" s="404"/>
      <c r="P10767" s="404"/>
      <c r="Q10767" s="404"/>
      <c r="R10767" s="404"/>
      <c r="S10767" s="404"/>
      <c r="T10767" s="404"/>
    </row>
    <row r="10768" spans="12:20" ht="16.8">
      <c r="L10768" s="404"/>
      <c r="M10768" s="404"/>
      <c r="N10768" s="404"/>
      <c r="O10768" s="404"/>
      <c r="P10768" s="404"/>
      <c r="Q10768" s="404"/>
      <c r="R10768" s="404"/>
      <c r="S10768" s="404"/>
      <c r="T10768" s="404"/>
    </row>
    <row r="10769" spans="12:20" ht="16.8">
      <c r="L10769" s="404"/>
      <c r="M10769" s="404"/>
      <c r="N10769" s="404"/>
      <c r="O10769" s="404"/>
      <c r="P10769" s="404"/>
      <c r="Q10769" s="404"/>
      <c r="R10769" s="404"/>
      <c r="S10769" s="404"/>
      <c r="T10769" s="404"/>
    </row>
    <row r="10770" spans="12:20" ht="16.8">
      <c r="L10770" s="404"/>
      <c r="M10770" s="404"/>
      <c r="N10770" s="404"/>
      <c r="O10770" s="404"/>
      <c r="P10770" s="404"/>
      <c r="Q10770" s="404"/>
      <c r="R10770" s="404"/>
      <c r="S10770" s="404"/>
      <c r="T10770" s="404"/>
    </row>
    <row r="10771" spans="12:20" ht="16.8">
      <c r="L10771" s="404"/>
      <c r="M10771" s="404"/>
      <c r="N10771" s="404"/>
      <c r="O10771" s="404"/>
      <c r="P10771" s="404"/>
      <c r="Q10771" s="404"/>
      <c r="R10771" s="404"/>
      <c r="S10771" s="404"/>
      <c r="T10771" s="404"/>
    </row>
    <row r="10772" spans="12:20" ht="16.8">
      <c r="L10772" s="404"/>
      <c r="M10772" s="404"/>
      <c r="N10772" s="404"/>
      <c r="O10772" s="404"/>
      <c r="P10772" s="404"/>
      <c r="Q10772" s="404"/>
      <c r="R10772" s="404"/>
      <c r="S10772" s="404"/>
      <c r="T10772" s="404"/>
    </row>
    <row r="10773" spans="12:20" ht="16.8">
      <c r="L10773" s="404"/>
      <c r="M10773" s="404"/>
      <c r="N10773" s="404"/>
      <c r="O10773" s="404"/>
      <c r="P10773" s="404"/>
      <c r="Q10773" s="404"/>
      <c r="R10773" s="404"/>
      <c r="S10773" s="404"/>
      <c r="T10773" s="404"/>
    </row>
    <row r="10774" spans="12:20" ht="16.8">
      <c r="L10774" s="404"/>
      <c r="M10774" s="404"/>
      <c r="N10774" s="404"/>
      <c r="O10774" s="404"/>
      <c r="P10774" s="404"/>
      <c r="Q10774" s="404"/>
      <c r="R10774" s="404"/>
      <c r="S10774" s="404"/>
      <c r="T10774" s="404"/>
    </row>
    <row r="10775" spans="12:20" ht="16.8">
      <c r="L10775" s="404"/>
      <c r="M10775" s="404"/>
      <c r="N10775" s="404"/>
      <c r="O10775" s="404"/>
      <c r="P10775" s="404"/>
      <c r="Q10775" s="404"/>
      <c r="R10775" s="404"/>
      <c r="S10775" s="404"/>
      <c r="T10775" s="404"/>
    </row>
    <row r="10776" spans="12:20" ht="16.8">
      <c r="L10776" s="404"/>
      <c r="M10776" s="404"/>
      <c r="N10776" s="404"/>
      <c r="O10776" s="404"/>
      <c r="P10776" s="404"/>
      <c r="Q10776" s="404"/>
      <c r="R10776" s="404"/>
      <c r="S10776" s="404"/>
      <c r="T10776" s="404"/>
    </row>
    <row r="10777" spans="12:20" ht="16.8">
      <c r="L10777" s="404"/>
      <c r="M10777" s="404"/>
      <c r="N10777" s="404"/>
      <c r="O10777" s="404"/>
      <c r="P10777" s="404"/>
      <c r="Q10777" s="404"/>
      <c r="R10777" s="404"/>
      <c r="S10777" s="404"/>
      <c r="T10777" s="404"/>
    </row>
    <row r="10778" spans="12:20" ht="16.8">
      <c r="L10778" s="404"/>
      <c r="M10778" s="404"/>
      <c r="N10778" s="404"/>
      <c r="O10778" s="404"/>
      <c r="P10778" s="404"/>
      <c r="Q10778" s="404"/>
      <c r="R10778" s="404"/>
      <c r="S10778" s="404"/>
      <c r="T10778" s="404"/>
    </row>
    <row r="10779" spans="12:20" ht="16.8">
      <c r="L10779" s="404"/>
      <c r="M10779" s="404"/>
      <c r="N10779" s="404"/>
      <c r="O10779" s="404"/>
      <c r="P10779" s="404"/>
      <c r="Q10779" s="404"/>
      <c r="R10779" s="404"/>
      <c r="S10779" s="404"/>
      <c r="T10779" s="404"/>
    </row>
    <row r="10780" spans="12:20" ht="16.8">
      <c r="L10780" s="404"/>
      <c r="M10780" s="404"/>
      <c r="N10780" s="404"/>
      <c r="O10780" s="404"/>
      <c r="P10780" s="404"/>
      <c r="Q10780" s="404"/>
      <c r="R10780" s="404"/>
      <c r="S10780" s="404"/>
      <c r="T10780" s="404"/>
    </row>
    <row r="10781" spans="12:20" ht="16.8">
      <c r="L10781" s="404"/>
      <c r="M10781" s="404"/>
      <c r="N10781" s="404"/>
      <c r="O10781" s="404"/>
      <c r="P10781" s="404"/>
      <c r="Q10781" s="404"/>
      <c r="R10781" s="404"/>
      <c r="S10781" s="404"/>
      <c r="T10781" s="404"/>
    </row>
    <row r="10782" spans="12:20" ht="16.8">
      <c r="L10782" s="404"/>
      <c r="M10782" s="404"/>
      <c r="N10782" s="404"/>
      <c r="O10782" s="404"/>
      <c r="P10782" s="404"/>
      <c r="Q10782" s="404"/>
      <c r="R10782" s="404"/>
      <c r="S10782" s="404"/>
      <c r="T10782" s="404"/>
    </row>
    <row r="10783" spans="12:20" ht="16.8">
      <c r="L10783" s="404"/>
      <c r="M10783" s="404"/>
      <c r="N10783" s="404"/>
      <c r="O10783" s="404"/>
      <c r="P10783" s="404"/>
      <c r="Q10783" s="404"/>
      <c r="R10783" s="404"/>
      <c r="S10783" s="404"/>
      <c r="T10783" s="404"/>
    </row>
    <row r="10784" spans="12:20" ht="16.8">
      <c r="L10784" s="404"/>
      <c r="M10784" s="404"/>
      <c r="N10784" s="404"/>
      <c r="O10784" s="404"/>
      <c r="P10784" s="404"/>
      <c r="Q10784" s="404"/>
      <c r="R10784" s="404"/>
      <c r="S10784" s="404"/>
      <c r="T10784" s="404"/>
    </row>
    <row r="10785" spans="12:20" ht="16.8">
      <c r="L10785" s="404"/>
      <c r="M10785" s="404"/>
      <c r="N10785" s="404"/>
      <c r="O10785" s="404"/>
      <c r="P10785" s="404"/>
      <c r="Q10785" s="404"/>
      <c r="R10785" s="404"/>
      <c r="S10785" s="404"/>
      <c r="T10785" s="404"/>
    </row>
    <row r="10786" spans="12:20" ht="16.8">
      <c r="L10786" s="404"/>
      <c r="M10786" s="404"/>
      <c r="N10786" s="404"/>
      <c r="O10786" s="404"/>
      <c r="P10786" s="404"/>
      <c r="Q10786" s="404"/>
      <c r="R10786" s="404"/>
      <c r="S10786" s="404"/>
      <c r="T10786" s="404"/>
    </row>
    <row r="10787" spans="12:20" ht="16.8">
      <c r="L10787" s="404"/>
      <c r="M10787" s="404"/>
      <c r="N10787" s="404"/>
      <c r="O10787" s="404"/>
      <c r="P10787" s="404"/>
      <c r="Q10787" s="404"/>
      <c r="R10787" s="404"/>
      <c r="S10787" s="404"/>
      <c r="T10787" s="404"/>
    </row>
    <row r="10788" spans="12:20" ht="16.8">
      <c r="L10788" s="404"/>
      <c r="M10788" s="404"/>
      <c r="N10788" s="404"/>
      <c r="O10788" s="404"/>
      <c r="P10788" s="404"/>
      <c r="Q10788" s="404"/>
      <c r="R10788" s="404"/>
      <c r="S10788" s="404"/>
      <c r="T10788" s="404"/>
    </row>
    <row r="10789" spans="12:20" ht="16.8">
      <c r="L10789" s="404"/>
      <c r="M10789" s="404"/>
      <c r="N10789" s="404"/>
      <c r="O10789" s="404"/>
      <c r="P10789" s="404"/>
      <c r="Q10789" s="404"/>
      <c r="R10789" s="404"/>
      <c r="S10789" s="404"/>
      <c r="T10789" s="404"/>
    </row>
    <row r="10790" spans="12:20" ht="16.8">
      <c r="L10790" s="404"/>
      <c r="M10790" s="404"/>
      <c r="N10790" s="404"/>
      <c r="O10790" s="404"/>
      <c r="P10790" s="404"/>
      <c r="Q10790" s="404"/>
      <c r="R10790" s="404"/>
      <c r="S10790" s="404"/>
      <c r="T10790" s="404"/>
    </row>
    <row r="10791" spans="12:20" ht="16.8">
      <c r="L10791" s="404"/>
      <c r="M10791" s="404"/>
      <c r="N10791" s="404"/>
      <c r="O10791" s="404"/>
      <c r="P10791" s="404"/>
      <c r="Q10791" s="404"/>
      <c r="R10791" s="404"/>
      <c r="S10791" s="404"/>
      <c r="T10791" s="404"/>
    </row>
    <row r="10792" spans="12:20" ht="16.8">
      <c r="L10792" s="404"/>
      <c r="M10792" s="404"/>
      <c r="N10792" s="404"/>
      <c r="O10792" s="404"/>
      <c r="P10792" s="404"/>
      <c r="Q10792" s="404"/>
      <c r="R10792" s="404"/>
      <c r="S10792" s="404"/>
      <c r="T10792" s="404"/>
    </row>
    <row r="10793" spans="12:20" ht="16.8">
      <c r="L10793" s="404"/>
      <c r="M10793" s="404"/>
      <c r="N10793" s="404"/>
      <c r="O10793" s="404"/>
      <c r="P10793" s="404"/>
      <c r="Q10793" s="404"/>
      <c r="R10793" s="404"/>
      <c r="S10793" s="404"/>
      <c r="T10793" s="404"/>
    </row>
    <row r="10794" spans="12:20" ht="16.8">
      <c r="L10794" s="404"/>
      <c r="M10794" s="404"/>
      <c r="N10794" s="404"/>
      <c r="O10794" s="404"/>
      <c r="P10794" s="404"/>
      <c r="Q10794" s="404"/>
      <c r="R10794" s="404"/>
      <c r="S10794" s="404"/>
      <c r="T10794" s="404"/>
    </row>
    <row r="10795" spans="12:20" ht="16.8">
      <c r="L10795" s="404"/>
      <c r="M10795" s="404"/>
      <c r="N10795" s="404"/>
      <c r="O10795" s="404"/>
      <c r="P10795" s="404"/>
      <c r="Q10795" s="404"/>
      <c r="R10795" s="404"/>
      <c r="S10795" s="404"/>
      <c r="T10795" s="404"/>
    </row>
    <row r="10796" spans="12:20" ht="16.8">
      <c r="L10796" s="404"/>
      <c r="M10796" s="404"/>
      <c r="N10796" s="404"/>
      <c r="O10796" s="404"/>
      <c r="P10796" s="404"/>
      <c r="Q10796" s="404"/>
      <c r="R10796" s="404"/>
      <c r="S10796" s="404"/>
      <c r="T10796" s="404"/>
    </row>
    <row r="10797" spans="12:20" ht="16.8">
      <c r="L10797" s="404"/>
      <c r="M10797" s="404"/>
      <c r="N10797" s="404"/>
      <c r="O10797" s="404"/>
      <c r="P10797" s="404"/>
      <c r="Q10797" s="404"/>
      <c r="R10797" s="404"/>
      <c r="S10797" s="404"/>
      <c r="T10797" s="404"/>
    </row>
    <row r="10798" spans="12:20" ht="16.8">
      <c r="L10798" s="404"/>
      <c r="M10798" s="404"/>
      <c r="N10798" s="404"/>
      <c r="O10798" s="404"/>
      <c r="P10798" s="404"/>
      <c r="Q10798" s="404"/>
      <c r="R10798" s="404"/>
      <c r="S10798" s="404"/>
      <c r="T10798" s="404"/>
    </row>
    <row r="10799" spans="12:20" ht="16.8">
      <c r="L10799" s="404"/>
      <c r="M10799" s="404"/>
      <c r="N10799" s="404"/>
      <c r="O10799" s="404"/>
      <c r="P10799" s="404"/>
      <c r="Q10799" s="404"/>
      <c r="R10799" s="404"/>
      <c r="S10799" s="404"/>
      <c r="T10799" s="404"/>
    </row>
    <row r="10800" spans="12:20" ht="16.8">
      <c r="L10800" s="404"/>
      <c r="M10800" s="404"/>
      <c r="N10800" s="404"/>
      <c r="O10800" s="404"/>
      <c r="P10800" s="404"/>
      <c r="Q10800" s="404"/>
      <c r="R10800" s="404"/>
      <c r="S10800" s="404"/>
      <c r="T10800" s="404"/>
    </row>
    <row r="10801" spans="12:20" ht="16.8">
      <c r="L10801" s="404"/>
      <c r="M10801" s="404"/>
      <c r="N10801" s="404"/>
      <c r="O10801" s="404"/>
      <c r="P10801" s="404"/>
      <c r="Q10801" s="404"/>
      <c r="R10801" s="404"/>
      <c r="S10801" s="404"/>
      <c r="T10801" s="404"/>
    </row>
    <row r="10802" spans="12:20" ht="16.8">
      <c r="L10802" s="404"/>
      <c r="M10802" s="404"/>
      <c r="N10802" s="404"/>
      <c r="O10802" s="404"/>
      <c r="P10802" s="404"/>
      <c r="Q10802" s="404"/>
      <c r="R10802" s="404"/>
      <c r="S10802" s="404"/>
      <c r="T10802" s="404"/>
    </row>
    <row r="10803" spans="12:20" ht="16.8">
      <c r="L10803" s="404"/>
      <c r="M10803" s="404"/>
      <c r="N10803" s="404"/>
      <c r="O10803" s="404"/>
      <c r="P10803" s="404"/>
      <c r="Q10803" s="404"/>
      <c r="R10803" s="404"/>
      <c r="S10803" s="404"/>
      <c r="T10803" s="404"/>
    </row>
    <row r="10804" spans="12:20" ht="16.8">
      <c r="L10804" s="404"/>
      <c r="M10804" s="404"/>
      <c r="N10804" s="404"/>
      <c r="O10804" s="404"/>
      <c r="P10804" s="404"/>
      <c r="Q10804" s="404"/>
      <c r="R10804" s="404"/>
      <c r="S10804" s="404"/>
      <c r="T10804" s="404"/>
    </row>
    <row r="10805" spans="12:20" ht="16.8">
      <c r="L10805" s="404"/>
      <c r="M10805" s="404"/>
      <c r="N10805" s="404"/>
      <c r="O10805" s="404"/>
      <c r="P10805" s="404"/>
      <c r="Q10805" s="404"/>
      <c r="R10805" s="404"/>
      <c r="S10805" s="404"/>
      <c r="T10805" s="404"/>
    </row>
    <row r="10806" spans="12:20" ht="16.8">
      <c r="L10806" s="404"/>
      <c r="M10806" s="404"/>
      <c r="N10806" s="404"/>
      <c r="O10806" s="404"/>
      <c r="P10806" s="404"/>
      <c r="Q10806" s="404"/>
      <c r="R10806" s="404"/>
      <c r="S10806" s="404"/>
      <c r="T10806" s="404"/>
    </row>
    <row r="10807" spans="12:20" ht="16.8">
      <c r="L10807" s="404"/>
      <c r="M10807" s="404"/>
      <c r="N10807" s="404"/>
      <c r="O10807" s="404"/>
      <c r="P10807" s="404"/>
      <c r="Q10807" s="404"/>
      <c r="R10807" s="404"/>
      <c r="S10807" s="404"/>
      <c r="T10807" s="404"/>
    </row>
    <row r="10808" spans="12:20" ht="16.8">
      <c r="L10808" s="404"/>
      <c r="M10808" s="404"/>
      <c r="N10808" s="404"/>
      <c r="O10808" s="404"/>
      <c r="P10808" s="404"/>
      <c r="Q10808" s="404"/>
      <c r="R10808" s="404"/>
      <c r="S10808" s="404"/>
      <c r="T10808" s="404"/>
    </row>
    <row r="10809" spans="12:20" ht="16.8">
      <c r="L10809" s="404"/>
      <c r="M10809" s="404"/>
      <c r="N10809" s="404"/>
      <c r="O10809" s="404"/>
      <c r="P10809" s="404"/>
      <c r="Q10809" s="404"/>
      <c r="R10809" s="404"/>
      <c r="S10809" s="404"/>
      <c r="T10809" s="404"/>
    </row>
    <row r="10810" spans="12:20" ht="16.8">
      <c r="L10810" s="404"/>
      <c r="M10810" s="404"/>
      <c r="N10810" s="404"/>
      <c r="O10810" s="404"/>
      <c r="P10810" s="404"/>
      <c r="Q10810" s="404"/>
      <c r="R10810" s="404"/>
      <c r="S10810" s="404"/>
      <c r="T10810" s="404"/>
    </row>
    <row r="10811" spans="12:20" ht="16.8">
      <c r="L10811" s="404"/>
      <c r="M10811" s="404"/>
      <c r="N10811" s="404"/>
      <c r="O10811" s="404"/>
      <c r="P10811" s="404"/>
      <c r="Q10811" s="404"/>
      <c r="R10811" s="404"/>
      <c r="S10811" s="404"/>
      <c r="T10811" s="404"/>
    </row>
    <row r="10812" spans="12:20" ht="16.8">
      <c r="L10812" s="404"/>
      <c r="M10812" s="404"/>
      <c r="N10812" s="404"/>
      <c r="O10812" s="404"/>
      <c r="P10812" s="404"/>
      <c r="Q10812" s="404"/>
      <c r="R10812" s="404"/>
      <c r="S10812" s="404"/>
      <c r="T10812" s="404"/>
    </row>
    <row r="10813" spans="12:20" ht="16.8">
      <c r="L10813" s="404"/>
      <c r="M10813" s="404"/>
      <c r="N10813" s="404"/>
      <c r="O10813" s="404"/>
      <c r="P10813" s="404"/>
      <c r="Q10813" s="404"/>
      <c r="R10813" s="404"/>
      <c r="S10813" s="404"/>
      <c r="T10813" s="404"/>
    </row>
    <row r="10814" spans="12:20" ht="16.8">
      <c r="L10814" s="404"/>
      <c r="M10814" s="404"/>
      <c r="N10814" s="404"/>
      <c r="O10814" s="404"/>
      <c r="P10814" s="404"/>
      <c r="Q10814" s="404"/>
      <c r="R10814" s="404"/>
      <c r="S10814" s="404"/>
      <c r="T10814" s="404"/>
    </row>
    <row r="10815" spans="12:20" ht="16.8">
      <c r="L10815" s="404"/>
      <c r="M10815" s="404"/>
      <c r="N10815" s="404"/>
      <c r="O10815" s="404"/>
      <c r="P10815" s="404"/>
      <c r="Q10815" s="404"/>
      <c r="R10815" s="404"/>
      <c r="S10815" s="404"/>
      <c r="T10815" s="404"/>
    </row>
    <row r="10816" spans="12:20" ht="16.8">
      <c r="L10816" s="404"/>
      <c r="M10816" s="404"/>
      <c r="N10816" s="404"/>
      <c r="O10816" s="404"/>
      <c r="P10816" s="404"/>
      <c r="Q10816" s="404"/>
      <c r="R10816" s="404"/>
      <c r="S10816" s="404"/>
      <c r="T10816" s="404"/>
    </row>
    <row r="10817" spans="12:20" ht="16.8">
      <c r="L10817" s="404"/>
      <c r="M10817" s="404"/>
      <c r="N10817" s="404"/>
      <c r="O10817" s="404"/>
      <c r="P10817" s="404"/>
      <c r="Q10817" s="404"/>
      <c r="R10817" s="404"/>
      <c r="S10817" s="404"/>
      <c r="T10817" s="404"/>
    </row>
    <row r="10818" spans="12:20" ht="16.8">
      <c r="L10818" s="404"/>
      <c r="M10818" s="404"/>
      <c r="N10818" s="404"/>
      <c r="O10818" s="404"/>
      <c r="P10818" s="404"/>
      <c r="Q10818" s="404"/>
      <c r="R10818" s="404"/>
      <c r="S10818" s="404"/>
      <c r="T10818" s="404"/>
    </row>
    <row r="10819" spans="12:20" ht="16.8">
      <c r="L10819" s="404"/>
      <c r="M10819" s="404"/>
      <c r="N10819" s="404"/>
      <c r="O10819" s="404"/>
      <c r="P10819" s="404"/>
      <c r="Q10819" s="404"/>
      <c r="R10819" s="404"/>
      <c r="S10819" s="404"/>
      <c r="T10819" s="404"/>
    </row>
    <row r="10820" spans="12:20" ht="16.8">
      <c r="L10820" s="404"/>
      <c r="M10820" s="404"/>
      <c r="N10820" s="404"/>
      <c r="O10820" s="404"/>
      <c r="P10820" s="404"/>
      <c r="Q10820" s="404"/>
      <c r="R10820" s="404"/>
      <c r="S10820" s="404"/>
      <c r="T10820" s="404"/>
    </row>
    <row r="10821" spans="12:20" ht="16.8">
      <c r="L10821" s="404"/>
      <c r="M10821" s="404"/>
      <c r="N10821" s="404"/>
      <c r="O10821" s="404"/>
      <c r="P10821" s="404"/>
      <c r="Q10821" s="404"/>
      <c r="R10821" s="404"/>
      <c r="S10821" s="404"/>
      <c r="T10821" s="404"/>
    </row>
    <row r="10822" spans="12:20" ht="16.8">
      <c r="L10822" s="404"/>
      <c r="M10822" s="404"/>
      <c r="N10822" s="404"/>
      <c r="O10822" s="404"/>
      <c r="P10822" s="404"/>
      <c r="Q10822" s="404"/>
      <c r="R10822" s="404"/>
      <c r="S10822" s="404"/>
      <c r="T10822" s="404"/>
    </row>
    <row r="10823" spans="12:20" ht="16.8">
      <c r="L10823" s="404"/>
      <c r="M10823" s="404"/>
      <c r="N10823" s="404"/>
      <c r="O10823" s="404"/>
      <c r="P10823" s="404"/>
      <c r="Q10823" s="404"/>
      <c r="R10823" s="404"/>
      <c r="S10823" s="404"/>
      <c r="T10823" s="404"/>
    </row>
    <row r="10824" spans="12:20" ht="16.8">
      <c r="L10824" s="404"/>
      <c r="M10824" s="404"/>
      <c r="N10824" s="404"/>
      <c r="O10824" s="404"/>
      <c r="P10824" s="404"/>
      <c r="Q10824" s="404"/>
      <c r="R10824" s="404"/>
      <c r="S10824" s="404"/>
      <c r="T10824" s="404"/>
    </row>
    <row r="10825" spans="12:20" ht="16.8">
      <c r="L10825" s="404"/>
      <c r="M10825" s="404"/>
      <c r="N10825" s="404"/>
      <c r="O10825" s="404"/>
      <c r="P10825" s="404"/>
      <c r="Q10825" s="404"/>
      <c r="R10825" s="404"/>
      <c r="S10825" s="404"/>
      <c r="T10825" s="404"/>
    </row>
    <row r="10826" spans="12:20" ht="16.8">
      <c r="L10826" s="404"/>
      <c r="M10826" s="404"/>
      <c r="N10826" s="404"/>
      <c r="O10826" s="404"/>
      <c r="P10826" s="404"/>
      <c r="Q10826" s="404"/>
      <c r="R10826" s="404"/>
      <c r="S10826" s="404"/>
      <c r="T10826" s="404"/>
    </row>
    <row r="10827" spans="12:20" ht="16.8">
      <c r="L10827" s="404"/>
      <c r="M10827" s="404"/>
      <c r="N10827" s="404"/>
      <c r="O10827" s="404"/>
      <c r="P10827" s="404"/>
      <c r="Q10827" s="404"/>
      <c r="R10827" s="404"/>
      <c r="S10827" s="404"/>
      <c r="T10827" s="404"/>
    </row>
    <row r="10828" spans="12:20" ht="16.8">
      <c r="L10828" s="404"/>
      <c r="M10828" s="404"/>
      <c r="N10828" s="404"/>
      <c r="O10828" s="404"/>
      <c r="P10828" s="404"/>
      <c r="Q10828" s="404"/>
      <c r="R10828" s="404"/>
      <c r="S10828" s="404"/>
      <c r="T10828" s="404"/>
    </row>
    <row r="10829" spans="12:20" ht="16.8">
      <c r="L10829" s="404"/>
      <c r="M10829" s="404"/>
      <c r="N10829" s="404"/>
      <c r="O10829" s="404"/>
      <c r="P10829" s="404"/>
      <c r="Q10829" s="404"/>
      <c r="R10829" s="404"/>
      <c r="S10829" s="404"/>
      <c r="T10829" s="404"/>
    </row>
    <row r="10830" spans="12:20" ht="16.8">
      <c r="L10830" s="404"/>
      <c r="M10830" s="404"/>
      <c r="N10830" s="404"/>
      <c r="O10830" s="404"/>
      <c r="P10830" s="404"/>
      <c r="Q10830" s="404"/>
      <c r="R10830" s="404"/>
      <c r="S10830" s="404"/>
      <c r="T10830" s="404"/>
    </row>
    <row r="10831" spans="12:20" ht="16.8">
      <c r="L10831" s="404"/>
      <c r="M10831" s="404"/>
      <c r="N10831" s="404"/>
      <c r="O10831" s="404"/>
      <c r="P10831" s="404"/>
      <c r="Q10831" s="404"/>
      <c r="R10831" s="404"/>
      <c r="S10831" s="404"/>
      <c r="T10831" s="404"/>
    </row>
    <row r="10832" spans="12:20" ht="16.8">
      <c r="L10832" s="404"/>
      <c r="M10832" s="404"/>
      <c r="N10832" s="404"/>
      <c r="O10832" s="404"/>
      <c r="P10832" s="404"/>
      <c r="Q10832" s="404"/>
      <c r="R10832" s="404"/>
      <c r="S10832" s="404"/>
      <c r="T10832" s="404"/>
    </row>
    <row r="10833" spans="12:20" ht="16.8">
      <c r="L10833" s="404"/>
      <c r="M10833" s="404"/>
      <c r="N10833" s="404"/>
      <c r="O10833" s="404"/>
      <c r="P10833" s="404"/>
      <c r="Q10833" s="404"/>
      <c r="R10833" s="404"/>
      <c r="S10833" s="404"/>
      <c r="T10833" s="404"/>
    </row>
    <row r="10834" spans="12:20" ht="16.8">
      <c r="L10834" s="404"/>
      <c r="M10834" s="404"/>
      <c r="N10834" s="404"/>
      <c r="O10834" s="404"/>
      <c r="P10834" s="404"/>
      <c r="Q10834" s="404"/>
      <c r="R10834" s="404"/>
      <c r="S10834" s="404"/>
      <c r="T10834" s="404"/>
    </row>
    <row r="10835" spans="12:20" ht="16.8">
      <c r="L10835" s="404"/>
      <c r="M10835" s="404"/>
      <c r="N10835" s="404"/>
      <c r="O10835" s="404"/>
      <c r="P10835" s="404"/>
      <c r="Q10835" s="404"/>
      <c r="R10835" s="404"/>
      <c r="S10835" s="404"/>
      <c r="T10835" s="404"/>
    </row>
    <row r="10836" spans="12:20" ht="16.8">
      <c r="L10836" s="404"/>
      <c r="M10836" s="404"/>
      <c r="N10836" s="404"/>
      <c r="O10836" s="404"/>
      <c r="P10836" s="404"/>
      <c r="Q10836" s="404"/>
      <c r="R10836" s="404"/>
      <c r="S10836" s="404"/>
      <c r="T10836" s="404"/>
    </row>
    <row r="10837" spans="12:20" ht="16.8">
      <c r="L10837" s="404"/>
      <c r="M10837" s="404"/>
      <c r="N10837" s="404"/>
      <c r="O10837" s="404"/>
      <c r="P10837" s="404"/>
      <c r="Q10837" s="404"/>
      <c r="R10837" s="404"/>
      <c r="S10837" s="404"/>
      <c r="T10837" s="404"/>
    </row>
    <row r="10838" spans="12:20" ht="16.8">
      <c r="L10838" s="404"/>
      <c r="M10838" s="404"/>
      <c r="N10838" s="404"/>
      <c r="O10838" s="404"/>
      <c r="P10838" s="404"/>
      <c r="Q10838" s="404"/>
      <c r="R10838" s="404"/>
      <c r="S10838" s="404"/>
      <c r="T10838" s="404"/>
    </row>
    <row r="10839" spans="12:20" ht="16.8">
      <c r="L10839" s="404"/>
      <c r="M10839" s="404"/>
      <c r="N10839" s="404"/>
      <c r="O10839" s="404"/>
      <c r="P10839" s="404"/>
      <c r="Q10839" s="404"/>
      <c r="R10839" s="404"/>
      <c r="S10839" s="404"/>
      <c r="T10839" s="404"/>
    </row>
    <row r="10840" spans="12:20" ht="16.8">
      <c r="L10840" s="404"/>
      <c r="M10840" s="404"/>
      <c r="N10840" s="404"/>
      <c r="O10840" s="404"/>
      <c r="P10840" s="404"/>
      <c r="Q10840" s="404"/>
      <c r="R10840" s="404"/>
      <c r="S10840" s="404"/>
      <c r="T10840" s="404"/>
    </row>
    <row r="10841" spans="12:20" ht="16.8">
      <c r="L10841" s="404"/>
      <c r="M10841" s="404"/>
      <c r="N10841" s="404"/>
      <c r="O10841" s="404"/>
      <c r="P10841" s="404"/>
      <c r="Q10841" s="404"/>
      <c r="R10841" s="404"/>
      <c r="S10841" s="404"/>
      <c r="T10841" s="404"/>
    </row>
    <row r="10842" spans="12:20" ht="16.8">
      <c r="L10842" s="404"/>
      <c r="M10842" s="404"/>
      <c r="N10842" s="404"/>
      <c r="O10842" s="404"/>
      <c r="P10842" s="404"/>
      <c r="Q10842" s="404"/>
      <c r="R10842" s="404"/>
      <c r="S10842" s="404"/>
      <c r="T10842" s="404"/>
    </row>
    <row r="10843" spans="12:20" ht="16.8">
      <c r="L10843" s="404"/>
      <c r="M10843" s="404"/>
      <c r="N10843" s="404"/>
      <c r="O10843" s="404"/>
      <c r="P10843" s="404"/>
      <c r="Q10843" s="404"/>
      <c r="R10843" s="404"/>
      <c r="S10843" s="404"/>
      <c r="T10843" s="404"/>
    </row>
    <row r="10844" spans="12:20" ht="16.8">
      <c r="L10844" s="404"/>
      <c r="M10844" s="404"/>
      <c r="N10844" s="404"/>
      <c r="O10844" s="404"/>
      <c r="P10844" s="404"/>
      <c r="Q10844" s="404"/>
      <c r="R10844" s="404"/>
      <c r="S10844" s="404"/>
      <c r="T10844" s="404"/>
    </row>
    <row r="10845" spans="12:20" ht="16.8">
      <c r="L10845" s="404"/>
      <c r="M10845" s="404"/>
      <c r="N10845" s="404"/>
      <c r="O10845" s="404"/>
      <c r="P10845" s="404"/>
      <c r="Q10845" s="404"/>
      <c r="R10845" s="404"/>
      <c r="S10845" s="404"/>
      <c r="T10845" s="404"/>
    </row>
    <row r="10846" spans="12:20" ht="16.8">
      <c r="L10846" s="404"/>
      <c r="M10846" s="404"/>
      <c r="N10846" s="404"/>
      <c r="O10846" s="404"/>
      <c r="P10846" s="404"/>
      <c r="Q10846" s="404"/>
      <c r="R10846" s="404"/>
      <c r="S10846" s="404"/>
      <c r="T10846" s="404"/>
    </row>
    <row r="10847" spans="12:20" ht="16.8">
      <c r="L10847" s="404"/>
      <c r="M10847" s="404"/>
      <c r="N10847" s="404"/>
      <c r="O10847" s="404"/>
      <c r="P10847" s="404"/>
      <c r="Q10847" s="404"/>
      <c r="R10847" s="404"/>
      <c r="S10847" s="404"/>
      <c r="T10847" s="404"/>
    </row>
    <row r="10848" spans="12:20" ht="16.8">
      <c r="L10848" s="404"/>
      <c r="M10848" s="404"/>
      <c r="N10848" s="404"/>
      <c r="O10848" s="404"/>
      <c r="P10848" s="404"/>
      <c r="Q10848" s="404"/>
      <c r="R10848" s="404"/>
      <c r="S10848" s="404"/>
      <c r="T10848" s="404"/>
    </row>
    <row r="10849" spans="12:20" ht="16.8">
      <c r="L10849" s="404"/>
      <c r="M10849" s="404"/>
      <c r="N10849" s="404"/>
      <c r="O10849" s="404"/>
      <c r="P10849" s="404"/>
      <c r="Q10849" s="404"/>
      <c r="R10849" s="404"/>
      <c r="S10849" s="404"/>
      <c r="T10849" s="404"/>
    </row>
    <row r="10850" spans="12:20" ht="16.8">
      <c r="L10850" s="404"/>
      <c r="M10850" s="404"/>
      <c r="N10850" s="404"/>
      <c r="O10850" s="404"/>
      <c r="P10850" s="404"/>
      <c r="Q10850" s="404"/>
      <c r="R10850" s="404"/>
      <c r="S10850" s="404"/>
      <c r="T10850" s="404"/>
    </row>
    <row r="10851" spans="12:20" ht="16.8">
      <c r="L10851" s="404"/>
      <c r="M10851" s="404"/>
      <c r="N10851" s="404"/>
      <c r="O10851" s="404"/>
      <c r="P10851" s="404"/>
      <c r="Q10851" s="404"/>
      <c r="R10851" s="404"/>
      <c r="S10851" s="404"/>
      <c r="T10851" s="404"/>
    </row>
    <row r="10852" spans="12:20" ht="16.8">
      <c r="L10852" s="404"/>
      <c r="M10852" s="404"/>
      <c r="N10852" s="404"/>
      <c r="O10852" s="404"/>
      <c r="P10852" s="404"/>
      <c r="Q10852" s="404"/>
      <c r="R10852" s="404"/>
      <c r="S10852" s="404"/>
      <c r="T10852" s="404"/>
    </row>
    <row r="10853" spans="12:20" ht="16.8">
      <c r="L10853" s="404"/>
      <c r="M10853" s="404"/>
      <c r="N10853" s="404"/>
      <c r="O10853" s="404"/>
      <c r="P10853" s="404"/>
      <c r="Q10853" s="404"/>
      <c r="R10853" s="404"/>
      <c r="S10853" s="404"/>
      <c r="T10853" s="404"/>
    </row>
    <row r="10854" spans="12:20" ht="16.8">
      <c r="L10854" s="404"/>
      <c r="M10854" s="404"/>
      <c r="N10854" s="404"/>
      <c r="O10854" s="404"/>
      <c r="P10854" s="404"/>
      <c r="Q10854" s="404"/>
      <c r="R10854" s="404"/>
      <c r="S10854" s="404"/>
      <c r="T10854" s="404"/>
    </row>
    <row r="10855" spans="12:20" ht="16.8">
      <c r="L10855" s="404"/>
      <c r="M10855" s="404"/>
      <c r="N10855" s="404"/>
      <c r="O10855" s="404"/>
      <c r="P10855" s="404"/>
      <c r="Q10855" s="404"/>
      <c r="R10855" s="404"/>
      <c r="S10855" s="404"/>
      <c r="T10855" s="404"/>
    </row>
    <row r="10856" spans="12:20" ht="16.8">
      <c r="L10856" s="404"/>
      <c r="M10856" s="404"/>
      <c r="N10856" s="404"/>
      <c r="O10856" s="404"/>
      <c r="P10856" s="404"/>
      <c r="Q10856" s="404"/>
      <c r="R10856" s="404"/>
      <c r="S10856" s="404"/>
      <c r="T10856" s="404"/>
    </row>
    <row r="10857" spans="12:20" ht="16.8">
      <c r="L10857" s="404"/>
      <c r="M10857" s="404"/>
      <c r="N10857" s="404"/>
      <c r="O10857" s="404"/>
      <c r="P10857" s="404"/>
      <c r="Q10857" s="404"/>
      <c r="R10857" s="404"/>
      <c r="S10857" s="404"/>
      <c r="T10857" s="404"/>
    </row>
    <row r="10858" spans="12:20" ht="16.8">
      <c r="L10858" s="404"/>
      <c r="M10858" s="404"/>
      <c r="N10858" s="404"/>
      <c r="O10858" s="404"/>
      <c r="P10858" s="404"/>
      <c r="Q10858" s="404"/>
      <c r="R10858" s="404"/>
      <c r="S10858" s="404"/>
      <c r="T10858" s="404"/>
    </row>
    <row r="10859" spans="12:20" ht="16.8">
      <c r="L10859" s="404"/>
      <c r="M10859" s="404"/>
      <c r="N10859" s="404"/>
      <c r="O10859" s="404"/>
      <c r="P10859" s="404"/>
      <c r="Q10859" s="404"/>
      <c r="R10859" s="404"/>
      <c r="S10859" s="404"/>
      <c r="T10859" s="404"/>
    </row>
    <row r="10860" spans="12:20" ht="16.8">
      <c r="L10860" s="404"/>
      <c r="M10860" s="404"/>
      <c r="N10860" s="404"/>
      <c r="O10860" s="404"/>
      <c r="P10860" s="404"/>
      <c r="Q10860" s="404"/>
      <c r="R10860" s="404"/>
      <c r="S10860" s="404"/>
      <c r="T10860" s="404"/>
    </row>
    <row r="10861" spans="12:20" ht="16.8">
      <c r="L10861" s="404"/>
      <c r="M10861" s="404"/>
      <c r="N10861" s="404"/>
      <c r="O10861" s="404"/>
      <c r="P10861" s="404"/>
      <c r="Q10861" s="404"/>
      <c r="R10861" s="404"/>
      <c r="S10861" s="404"/>
      <c r="T10861" s="404"/>
    </row>
    <row r="10862" spans="12:20" ht="16.8">
      <c r="L10862" s="404"/>
      <c r="M10862" s="404"/>
      <c r="N10862" s="404"/>
      <c r="O10862" s="404"/>
      <c r="P10862" s="404"/>
      <c r="Q10862" s="404"/>
      <c r="R10862" s="404"/>
      <c r="S10862" s="404"/>
      <c r="T10862" s="404"/>
    </row>
    <row r="10863" spans="12:20" ht="16.8">
      <c r="L10863" s="404"/>
      <c r="M10863" s="404"/>
      <c r="N10863" s="404"/>
      <c r="O10863" s="404"/>
      <c r="P10863" s="404"/>
      <c r="Q10863" s="404"/>
      <c r="R10863" s="404"/>
      <c r="S10863" s="404"/>
      <c r="T10863" s="404"/>
    </row>
    <row r="10864" spans="12:20" ht="16.8">
      <c r="L10864" s="404"/>
      <c r="M10864" s="404"/>
      <c r="N10864" s="404"/>
      <c r="O10864" s="404"/>
      <c r="P10864" s="404"/>
      <c r="Q10864" s="404"/>
      <c r="R10864" s="404"/>
      <c r="S10864" s="404"/>
      <c r="T10864" s="404"/>
    </row>
    <row r="10865" spans="12:20" ht="16.8">
      <c r="L10865" s="404"/>
      <c r="M10865" s="404"/>
      <c r="N10865" s="404"/>
      <c r="O10865" s="404"/>
      <c r="P10865" s="404"/>
      <c r="Q10865" s="404"/>
      <c r="R10865" s="404"/>
      <c r="S10865" s="404"/>
      <c r="T10865" s="404"/>
    </row>
    <row r="10866" spans="12:20" ht="16.8">
      <c r="L10866" s="404"/>
      <c r="M10866" s="404"/>
      <c r="N10866" s="404"/>
      <c r="O10866" s="404"/>
      <c r="P10866" s="404"/>
      <c r="Q10866" s="404"/>
      <c r="R10866" s="404"/>
      <c r="S10866" s="404"/>
      <c r="T10866" s="404"/>
    </row>
    <row r="10867" spans="12:20" ht="16.8">
      <c r="L10867" s="404"/>
      <c r="M10867" s="404"/>
      <c r="N10867" s="404"/>
      <c r="O10867" s="404"/>
      <c r="P10867" s="404"/>
      <c r="Q10867" s="404"/>
      <c r="R10867" s="404"/>
      <c r="S10867" s="404"/>
      <c r="T10867" s="404"/>
    </row>
    <row r="10868" spans="12:20" ht="16.8">
      <c r="L10868" s="404"/>
      <c r="M10868" s="404"/>
      <c r="N10868" s="404"/>
      <c r="O10868" s="404"/>
      <c r="P10868" s="404"/>
      <c r="Q10868" s="404"/>
      <c r="R10868" s="404"/>
      <c r="S10868" s="404"/>
      <c r="T10868" s="404"/>
    </row>
    <row r="10869" spans="12:20" ht="16.8">
      <c r="L10869" s="404"/>
      <c r="M10869" s="404"/>
      <c r="N10869" s="404"/>
      <c r="O10869" s="404"/>
      <c r="P10869" s="404"/>
      <c r="Q10869" s="404"/>
      <c r="R10869" s="404"/>
      <c r="S10869" s="404"/>
      <c r="T10869" s="404"/>
    </row>
    <row r="10870" spans="12:20" ht="16.8">
      <c r="L10870" s="404"/>
      <c r="M10870" s="404"/>
      <c r="N10870" s="404"/>
      <c r="O10870" s="404"/>
      <c r="P10870" s="404"/>
      <c r="Q10870" s="404"/>
      <c r="R10870" s="404"/>
      <c r="S10870" s="404"/>
      <c r="T10870" s="404"/>
    </row>
    <row r="10871" spans="12:20" ht="16.8">
      <c r="L10871" s="404"/>
      <c r="M10871" s="404"/>
      <c r="N10871" s="404"/>
      <c r="O10871" s="404"/>
      <c r="P10871" s="404"/>
      <c r="Q10871" s="404"/>
      <c r="R10871" s="404"/>
      <c r="S10871" s="404"/>
      <c r="T10871" s="404"/>
    </row>
    <row r="10872" spans="12:20" ht="16.8">
      <c r="L10872" s="404"/>
      <c r="M10872" s="404"/>
      <c r="N10872" s="404"/>
      <c r="O10872" s="404"/>
      <c r="P10872" s="404"/>
      <c r="Q10872" s="404"/>
      <c r="R10872" s="404"/>
      <c r="S10872" s="404"/>
      <c r="T10872" s="404"/>
    </row>
    <row r="10873" spans="12:20" ht="16.8">
      <c r="L10873" s="404"/>
      <c r="M10873" s="404"/>
      <c r="N10873" s="404"/>
      <c r="O10873" s="404"/>
      <c r="P10873" s="404"/>
      <c r="Q10873" s="404"/>
      <c r="R10873" s="404"/>
      <c r="S10873" s="404"/>
      <c r="T10873" s="404"/>
    </row>
    <row r="10874" spans="12:20" ht="16.8">
      <c r="L10874" s="404"/>
      <c r="M10874" s="404"/>
      <c r="N10874" s="404"/>
      <c r="O10874" s="404"/>
      <c r="P10874" s="404"/>
      <c r="Q10874" s="404"/>
      <c r="R10874" s="404"/>
      <c r="S10874" s="404"/>
      <c r="T10874" s="404"/>
    </row>
    <row r="10875" spans="12:20" ht="16.8">
      <c r="L10875" s="404"/>
      <c r="M10875" s="404"/>
      <c r="N10875" s="404"/>
      <c r="O10875" s="404"/>
      <c r="P10875" s="404"/>
      <c r="Q10875" s="404"/>
      <c r="R10875" s="404"/>
      <c r="S10875" s="404"/>
      <c r="T10875" s="404"/>
    </row>
    <row r="10876" spans="12:20" ht="16.8">
      <c r="L10876" s="404"/>
      <c r="M10876" s="404"/>
      <c r="N10876" s="404"/>
      <c r="O10876" s="404"/>
      <c r="P10876" s="404"/>
      <c r="Q10876" s="404"/>
      <c r="R10876" s="404"/>
      <c r="S10876" s="404"/>
      <c r="T10876" s="404"/>
    </row>
    <row r="10877" spans="12:20" ht="16.8">
      <c r="L10877" s="404"/>
      <c r="M10877" s="404"/>
      <c r="N10877" s="404"/>
      <c r="O10877" s="404"/>
      <c r="P10877" s="404"/>
      <c r="Q10877" s="404"/>
      <c r="R10877" s="404"/>
      <c r="S10877" s="404"/>
      <c r="T10877" s="404"/>
    </row>
    <row r="10878" spans="12:20" ht="16.8">
      <c r="L10878" s="404"/>
      <c r="M10878" s="404"/>
      <c r="N10878" s="404"/>
      <c r="O10878" s="404"/>
      <c r="P10878" s="404"/>
      <c r="Q10878" s="404"/>
      <c r="R10878" s="404"/>
      <c r="S10878" s="404"/>
      <c r="T10878" s="404"/>
    </row>
    <row r="10879" spans="12:20" ht="16.8">
      <c r="L10879" s="404"/>
      <c r="M10879" s="404"/>
      <c r="N10879" s="404"/>
      <c r="O10879" s="404"/>
      <c r="P10879" s="404"/>
      <c r="Q10879" s="404"/>
      <c r="R10879" s="404"/>
      <c r="S10879" s="404"/>
      <c r="T10879" s="404"/>
    </row>
    <row r="10880" spans="12:20" ht="16.8">
      <c r="L10880" s="404"/>
      <c r="M10880" s="404"/>
      <c r="N10880" s="404"/>
      <c r="O10880" s="404"/>
      <c r="P10880" s="404"/>
      <c r="Q10880" s="404"/>
      <c r="R10880" s="404"/>
      <c r="S10880" s="404"/>
      <c r="T10880" s="404"/>
    </row>
    <row r="10881" spans="12:20" ht="16.8">
      <c r="L10881" s="404"/>
      <c r="M10881" s="404"/>
      <c r="N10881" s="404"/>
      <c r="O10881" s="404"/>
      <c r="P10881" s="404"/>
      <c r="Q10881" s="404"/>
      <c r="R10881" s="404"/>
      <c r="S10881" s="404"/>
      <c r="T10881" s="404"/>
    </row>
    <row r="10882" spans="12:20" ht="16.8">
      <c r="L10882" s="404"/>
      <c r="M10882" s="404"/>
      <c r="N10882" s="404"/>
      <c r="O10882" s="404"/>
      <c r="P10882" s="404"/>
      <c r="Q10882" s="404"/>
      <c r="R10882" s="404"/>
      <c r="S10882" s="404"/>
      <c r="T10882" s="404"/>
    </row>
    <row r="10883" spans="12:20" ht="16.8">
      <c r="L10883" s="404"/>
      <c r="M10883" s="404"/>
      <c r="N10883" s="404"/>
      <c r="O10883" s="404"/>
      <c r="P10883" s="404"/>
      <c r="Q10883" s="404"/>
      <c r="R10883" s="404"/>
      <c r="S10883" s="404"/>
      <c r="T10883" s="404"/>
    </row>
    <row r="10884" spans="12:20" ht="16.8">
      <c r="L10884" s="404"/>
      <c r="M10884" s="404"/>
      <c r="N10884" s="404"/>
      <c r="O10884" s="404"/>
      <c r="P10884" s="404"/>
      <c r="Q10884" s="404"/>
      <c r="R10884" s="404"/>
      <c r="S10884" s="404"/>
      <c r="T10884" s="404"/>
    </row>
    <row r="10885" spans="12:20" ht="16.8">
      <c r="L10885" s="404"/>
      <c r="M10885" s="404"/>
      <c r="N10885" s="404"/>
      <c r="O10885" s="404"/>
      <c r="P10885" s="404"/>
      <c r="Q10885" s="404"/>
      <c r="R10885" s="404"/>
      <c r="S10885" s="404"/>
      <c r="T10885" s="404"/>
    </row>
    <row r="10886" spans="12:20" ht="16.8">
      <c r="L10886" s="404"/>
      <c r="M10886" s="404"/>
      <c r="N10886" s="404"/>
      <c r="O10886" s="404"/>
      <c r="P10886" s="404"/>
      <c r="Q10886" s="404"/>
      <c r="R10886" s="404"/>
      <c r="S10886" s="404"/>
      <c r="T10886" s="404"/>
    </row>
    <row r="10887" spans="12:20" ht="16.8">
      <c r="L10887" s="404"/>
      <c r="M10887" s="404"/>
      <c r="N10887" s="404"/>
      <c r="O10887" s="404"/>
      <c r="P10887" s="404"/>
      <c r="Q10887" s="404"/>
      <c r="R10887" s="404"/>
      <c r="S10887" s="404"/>
      <c r="T10887" s="404"/>
    </row>
    <row r="10888" spans="12:20" ht="16.8">
      <c r="L10888" s="404"/>
      <c r="M10888" s="404"/>
      <c r="N10888" s="404"/>
      <c r="O10888" s="404"/>
      <c r="P10888" s="404"/>
      <c r="Q10888" s="404"/>
      <c r="R10888" s="404"/>
      <c r="S10888" s="404"/>
      <c r="T10888" s="404"/>
    </row>
    <row r="10889" spans="12:20" ht="16.8">
      <c r="L10889" s="404"/>
      <c r="M10889" s="404"/>
      <c r="N10889" s="404"/>
      <c r="O10889" s="404"/>
      <c r="P10889" s="404"/>
      <c r="Q10889" s="404"/>
      <c r="R10889" s="404"/>
      <c r="S10889" s="404"/>
      <c r="T10889" s="404"/>
    </row>
    <row r="10890" spans="12:20" ht="16.8">
      <c r="L10890" s="404"/>
      <c r="M10890" s="404"/>
      <c r="N10890" s="404"/>
      <c r="O10890" s="404"/>
      <c r="P10890" s="404"/>
      <c r="Q10890" s="404"/>
      <c r="R10890" s="404"/>
      <c r="S10890" s="404"/>
      <c r="T10890" s="404"/>
    </row>
    <row r="10891" spans="12:20" ht="16.8">
      <c r="L10891" s="404"/>
      <c r="M10891" s="404"/>
      <c r="N10891" s="404"/>
      <c r="O10891" s="404"/>
      <c r="P10891" s="404"/>
      <c r="Q10891" s="404"/>
      <c r="R10891" s="404"/>
      <c r="S10891" s="404"/>
      <c r="T10891" s="404"/>
    </row>
    <row r="10892" spans="12:20" ht="16.8">
      <c r="L10892" s="404"/>
      <c r="M10892" s="404"/>
      <c r="N10892" s="404"/>
      <c r="O10892" s="404"/>
      <c r="P10892" s="404"/>
      <c r="Q10892" s="404"/>
      <c r="R10892" s="404"/>
      <c r="S10892" s="404"/>
      <c r="T10892" s="404"/>
    </row>
    <row r="10893" spans="12:20" ht="16.8">
      <c r="L10893" s="404"/>
      <c r="M10893" s="404"/>
      <c r="N10893" s="404"/>
      <c r="O10893" s="404"/>
      <c r="P10893" s="404"/>
      <c r="Q10893" s="404"/>
      <c r="R10893" s="404"/>
      <c r="S10893" s="404"/>
      <c r="T10893" s="404"/>
    </row>
    <row r="10894" spans="12:20" ht="16.8">
      <c r="L10894" s="404"/>
      <c r="M10894" s="404"/>
      <c r="N10894" s="404"/>
      <c r="O10894" s="404"/>
      <c r="P10894" s="404"/>
      <c r="Q10894" s="404"/>
      <c r="R10894" s="404"/>
      <c r="S10894" s="404"/>
      <c r="T10894" s="404"/>
    </row>
    <row r="10895" spans="12:20" ht="16.8">
      <c r="L10895" s="404"/>
      <c r="M10895" s="404"/>
      <c r="N10895" s="404"/>
      <c r="O10895" s="404"/>
      <c r="P10895" s="404"/>
      <c r="Q10895" s="404"/>
      <c r="R10895" s="404"/>
      <c r="S10895" s="404"/>
      <c r="T10895" s="404"/>
    </row>
    <row r="10896" spans="12:20" ht="16.8">
      <c r="L10896" s="404"/>
      <c r="M10896" s="404"/>
      <c r="N10896" s="404"/>
      <c r="O10896" s="404"/>
      <c r="P10896" s="404"/>
      <c r="Q10896" s="404"/>
      <c r="R10896" s="404"/>
      <c r="S10896" s="404"/>
      <c r="T10896" s="404"/>
    </row>
    <row r="10897" spans="12:20" ht="16.8">
      <c r="L10897" s="404"/>
      <c r="M10897" s="404"/>
      <c r="N10897" s="404"/>
      <c r="O10897" s="404"/>
      <c r="P10897" s="404"/>
      <c r="Q10897" s="404"/>
      <c r="R10897" s="404"/>
      <c r="S10897" s="404"/>
      <c r="T10897" s="404"/>
    </row>
    <row r="10898" spans="12:20" ht="16.8">
      <c r="L10898" s="404"/>
      <c r="M10898" s="404"/>
      <c r="N10898" s="404"/>
      <c r="O10898" s="404"/>
      <c r="P10898" s="404"/>
      <c r="Q10898" s="404"/>
      <c r="R10898" s="404"/>
      <c r="S10898" s="404"/>
      <c r="T10898" s="404"/>
    </row>
    <row r="10899" spans="12:20" ht="16.8">
      <c r="L10899" s="404"/>
      <c r="M10899" s="404"/>
      <c r="N10899" s="404"/>
      <c r="O10899" s="404"/>
      <c r="P10899" s="404"/>
      <c r="Q10899" s="404"/>
      <c r="R10899" s="404"/>
      <c r="S10899" s="404"/>
      <c r="T10899" s="404"/>
    </row>
    <row r="10900" spans="12:20" ht="16.8">
      <c r="L10900" s="404"/>
      <c r="M10900" s="404"/>
      <c r="N10900" s="404"/>
      <c r="O10900" s="404"/>
      <c r="P10900" s="404"/>
      <c r="Q10900" s="404"/>
      <c r="R10900" s="404"/>
      <c r="S10900" s="404"/>
      <c r="T10900" s="404"/>
    </row>
    <row r="10901" spans="12:20" ht="16.8">
      <c r="L10901" s="404"/>
      <c r="M10901" s="404"/>
      <c r="N10901" s="404"/>
      <c r="O10901" s="404"/>
      <c r="P10901" s="404"/>
      <c r="Q10901" s="404"/>
      <c r="R10901" s="404"/>
      <c r="S10901" s="404"/>
      <c r="T10901" s="404"/>
    </row>
    <row r="10902" spans="12:20" ht="16.8">
      <c r="L10902" s="404"/>
      <c r="M10902" s="404"/>
      <c r="N10902" s="404"/>
      <c r="O10902" s="404"/>
      <c r="P10902" s="404"/>
      <c r="Q10902" s="404"/>
      <c r="R10902" s="404"/>
      <c r="S10902" s="404"/>
      <c r="T10902" s="404"/>
    </row>
    <row r="10903" spans="12:20" ht="16.8">
      <c r="L10903" s="404"/>
      <c r="M10903" s="404"/>
      <c r="N10903" s="404"/>
      <c r="O10903" s="404"/>
      <c r="P10903" s="404"/>
      <c r="Q10903" s="404"/>
      <c r="R10903" s="404"/>
      <c r="S10903" s="404"/>
      <c r="T10903" s="404"/>
    </row>
    <row r="10904" spans="12:20" ht="16.8">
      <c r="L10904" s="404"/>
      <c r="M10904" s="404"/>
      <c r="N10904" s="404"/>
      <c r="O10904" s="404"/>
      <c r="P10904" s="404"/>
      <c r="Q10904" s="404"/>
      <c r="R10904" s="404"/>
      <c r="S10904" s="404"/>
      <c r="T10904" s="404"/>
    </row>
    <row r="10905" spans="12:20" ht="16.8">
      <c r="L10905" s="404"/>
      <c r="M10905" s="404"/>
      <c r="N10905" s="404"/>
      <c r="O10905" s="404"/>
      <c r="P10905" s="404"/>
      <c r="Q10905" s="404"/>
      <c r="R10905" s="404"/>
      <c r="S10905" s="404"/>
      <c r="T10905" s="404"/>
    </row>
    <row r="10906" spans="12:20" ht="16.8">
      <c r="L10906" s="404"/>
      <c r="M10906" s="404"/>
      <c r="N10906" s="404"/>
      <c r="O10906" s="404"/>
      <c r="P10906" s="404"/>
      <c r="Q10906" s="404"/>
      <c r="R10906" s="404"/>
      <c r="S10906" s="404"/>
      <c r="T10906" s="404"/>
    </row>
    <row r="10907" spans="12:20" ht="16.8">
      <c r="L10907" s="404"/>
      <c r="M10907" s="404"/>
      <c r="N10907" s="404"/>
      <c r="O10907" s="404"/>
      <c r="P10907" s="404"/>
      <c r="Q10907" s="404"/>
      <c r="R10907" s="404"/>
      <c r="S10907" s="404"/>
      <c r="T10907" s="404"/>
    </row>
    <row r="10908" spans="12:20" ht="16.8">
      <c r="L10908" s="404"/>
      <c r="M10908" s="404"/>
      <c r="N10908" s="404"/>
      <c r="O10908" s="404"/>
      <c r="P10908" s="404"/>
      <c r="Q10908" s="404"/>
      <c r="R10908" s="404"/>
      <c r="S10908" s="404"/>
      <c r="T10908" s="404"/>
    </row>
    <row r="10909" spans="12:20" ht="16.8">
      <c r="L10909" s="404"/>
      <c r="M10909" s="404"/>
      <c r="N10909" s="404"/>
      <c r="O10909" s="404"/>
      <c r="P10909" s="404"/>
      <c r="Q10909" s="404"/>
      <c r="R10909" s="404"/>
      <c r="S10909" s="404"/>
      <c r="T10909" s="404"/>
    </row>
    <row r="10910" spans="12:20" ht="16.8">
      <c r="L10910" s="404"/>
      <c r="M10910" s="404"/>
      <c r="N10910" s="404"/>
      <c r="O10910" s="404"/>
      <c r="P10910" s="404"/>
      <c r="Q10910" s="404"/>
      <c r="R10910" s="404"/>
      <c r="S10910" s="404"/>
      <c r="T10910" s="404"/>
    </row>
    <row r="10911" spans="12:20" ht="16.8">
      <c r="L10911" s="404"/>
      <c r="M10911" s="404"/>
      <c r="N10911" s="404"/>
      <c r="O10911" s="404"/>
      <c r="P10911" s="404"/>
      <c r="Q10911" s="404"/>
      <c r="R10911" s="404"/>
      <c r="S10911" s="404"/>
      <c r="T10911" s="404"/>
    </row>
    <row r="10912" spans="12:20" ht="16.8">
      <c r="L10912" s="404"/>
      <c r="M10912" s="404"/>
      <c r="N10912" s="404"/>
      <c r="O10912" s="404"/>
      <c r="P10912" s="404"/>
      <c r="Q10912" s="404"/>
      <c r="R10912" s="404"/>
      <c r="S10912" s="404"/>
      <c r="T10912" s="404"/>
    </row>
    <row r="10913" spans="12:20" ht="16.8">
      <c r="L10913" s="404"/>
      <c r="M10913" s="404"/>
      <c r="N10913" s="404"/>
      <c r="O10913" s="404"/>
      <c r="P10913" s="404"/>
      <c r="Q10913" s="404"/>
      <c r="R10913" s="404"/>
      <c r="S10913" s="404"/>
      <c r="T10913" s="404"/>
    </row>
    <row r="10914" spans="12:20" ht="16.8">
      <c r="L10914" s="404"/>
      <c r="M10914" s="404"/>
      <c r="N10914" s="404"/>
      <c r="O10914" s="404"/>
      <c r="P10914" s="404"/>
      <c r="Q10914" s="404"/>
      <c r="R10914" s="404"/>
      <c r="S10914" s="404"/>
      <c r="T10914" s="404"/>
    </row>
    <row r="10915" spans="12:20" ht="16.8">
      <c r="L10915" s="404"/>
      <c r="M10915" s="404"/>
      <c r="N10915" s="404"/>
      <c r="O10915" s="404"/>
      <c r="P10915" s="404"/>
      <c r="Q10915" s="404"/>
      <c r="R10915" s="404"/>
      <c r="S10915" s="404"/>
      <c r="T10915" s="404"/>
    </row>
    <row r="10916" spans="12:20" ht="16.8">
      <c r="L10916" s="404"/>
      <c r="M10916" s="404"/>
      <c r="N10916" s="404"/>
      <c r="O10916" s="404"/>
      <c r="P10916" s="404"/>
      <c r="Q10916" s="404"/>
      <c r="R10916" s="404"/>
      <c r="S10916" s="404"/>
      <c r="T10916" s="404"/>
    </row>
    <row r="10917" spans="12:20" ht="16.8">
      <c r="L10917" s="404"/>
      <c r="M10917" s="404"/>
      <c r="N10917" s="404"/>
      <c r="O10917" s="404"/>
      <c r="P10917" s="404"/>
      <c r="Q10917" s="404"/>
      <c r="R10917" s="404"/>
      <c r="S10917" s="404"/>
      <c r="T10917" s="404"/>
    </row>
    <row r="10918" spans="12:20" ht="16.8">
      <c r="L10918" s="404"/>
      <c r="M10918" s="404"/>
      <c r="N10918" s="404"/>
      <c r="O10918" s="404"/>
      <c r="P10918" s="404"/>
      <c r="Q10918" s="404"/>
      <c r="R10918" s="404"/>
      <c r="S10918" s="404"/>
      <c r="T10918" s="404"/>
    </row>
    <row r="10919" spans="12:20" ht="16.8">
      <c r="L10919" s="404"/>
      <c r="M10919" s="404"/>
      <c r="N10919" s="404"/>
      <c r="O10919" s="404"/>
      <c r="P10919" s="404"/>
      <c r="Q10919" s="404"/>
      <c r="R10919" s="404"/>
      <c r="S10919" s="404"/>
      <c r="T10919" s="404"/>
    </row>
    <row r="10920" spans="12:20" ht="16.8">
      <c r="L10920" s="404"/>
      <c r="M10920" s="404"/>
      <c r="N10920" s="404"/>
      <c r="O10920" s="404"/>
      <c r="P10920" s="404"/>
      <c r="Q10920" s="404"/>
      <c r="R10920" s="404"/>
      <c r="S10920" s="404"/>
      <c r="T10920" s="404"/>
    </row>
    <row r="10921" spans="12:20" ht="16.8">
      <c r="L10921" s="404"/>
      <c r="M10921" s="404"/>
      <c r="N10921" s="404"/>
      <c r="O10921" s="404"/>
      <c r="P10921" s="404"/>
      <c r="Q10921" s="404"/>
      <c r="R10921" s="404"/>
      <c r="S10921" s="404"/>
      <c r="T10921" s="404"/>
    </row>
    <row r="10922" spans="12:20" ht="16.8">
      <c r="L10922" s="404"/>
      <c r="M10922" s="404"/>
      <c r="N10922" s="404"/>
      <c r="O10922" s="404"/>
      <c r="P10922" s="404"/>
      <c r="Q10922" s="404"/>
      <c r="R10922" s="404"/>
      <c r="S10922" s="404"/>
      <c r="T10922" s="404"/>
    </row>
    <row r="10923" spans="12:20" ht="16.8">
      <c r="L10923" s="404"/>
      <c r="M10923" s="404"/>
      <c r="N10923" s="404"/>
      <c r="O10923" s="404"/>
      <c r="P10923" s="404"/>
      <c r="Q10923" s="404"/>
      <c r="R10923" s="404"/>
      <c r="S10923" s="404"/>
      <c r="T10923" s="404"/>
    </row>
    <row r="10924" spans="12:20" ht="16.8">
      <c r="L10924" s="404"/>
      <c r="M10924" s="404"/>
      <c r="N10924" s="404"/>
      <c r="O10924" s="404"/>
      <c r="P10924" s="404"/>
      <c r="Q10924" s="404"/>
      <c r="R10924" s="404"/>
      <c r="S10924" s="404"/>
      <c r="T10924" s="404"/>
    </row>
    <row r="10925" spans="12:20" ht="16.8">
      <c r="L10925" s="404"/>
      <c r="M10925" s="404"/>
      <c r="N10925" s="404"/>
      <c r="O10925" s="404"/>
      <c r="P10925" s="404"/>
      <c r="Q10925" s="404"/>
      <c r="R10925" s="404"/>
      <c r="S10925" s="404"/>
      <c r="T10925" s="404"/>
    </row>
    <row r="10926" spans="12:20" ht="16.8">
      <c r="L10926" s="404"/>
      <c r="M10926" s="404"/>
      <c r="N10926" s="404"/>
      <c r="O10926" s="404"/>
      <c r="P10926" s="404"/>
      <c r="Q10926" s="404"/>
      <c r="R10926" s="404"/>
      <c r="S10926" s="404"/>
      <c r="T10926" s="404"/>
    </row>
    <row r="10927" spans="12:20" ht="16.8">
      <c r="L10927" s="404"/>
      <c r="M10927" s="404"/>
      <c r="N10927" s="404"/>
      <c r="O10927" s="404"/>
      <c r="P10927" s="404"/>
      <c r="Q10927" s="404"/>
      <c r="R10927" s="404"/>
      <c r="S10927" s="404"/>
      <c r="T10927" s="404"/>
    </row>
    <row r="10928" spans="12:20" ht="16.8">
      <c r="L10928" s="404"/>
      <c r="M10928" s="404"/>
      <c r="N10928" s="404"/>
      <c r="O10928" s="404"/>
      <c r="P10928" s="404"/>
      <c r="Q10928" s="404"/>
      <c r="R10928" s="404"/>
      <c r="S10928" s="404"/>
      <c r="T10928" s="404"/>
    </row>
    <row r="10929" spans="12:20" ht="16.8">
      <c r="L10929" s="404"/>
      <c r="M10929" s="404"/>
      <c r="N10929" s="404"/>
      <c r="O10929" s="404"/>
      <c r="P10929" s="404"/>
      <c r="Q10929" s="404"/>
      <c r="R10929" s="404"/>
      <c r="S10929" s="404"/>
      <c r="T10929" s="404"/>
    </row>
    <row r="10930" spans="12:20" ht="16.8">
      <c r="L10930" s="404"/>
      <c r="M10930" s="404"/>
      <c r="N10930" s="404"/>
      <c r="O10930" s="404"/>
      <c r="P10930" s="404"/>
      <c r="Q10930" s="404"/>
      <c r="R10930" s="404"/>
      <c r="S10930" s="404"/>
      <c r="T10930" s="404"/>
    </row>
    <row r="10931" spans="12:20" ht="16.8">
      <c r="L10931" s="404"/>
      <c r="M10931" s="404"/>
      <c r="N10931" s="404"/>
      <c r="O10931" s="404"/>
      <c r="P10931" s="404"/>
      <c r="Q10931" s="404"/>
      <c r="R10931" s="404"/>
      <c r="S10931" s="404"/>
      <c r="T10931" s="404"/>
    </row>
    <row r="10932" spans="12:20" ht="16.8">
      <c r="L10932" s="404"/>
      <c r="M10932" s="404"/>
      <c r="N10932" s="404"/>
      <c r="O10932" s="404"/>
      <c r="P10932" s="404"/>
      <c r="Q10932" s="404"/>
      <c r="R10932" s="404"/>
      <c r="S10932" s="404"/>
      <c r="T10932" s="404"/>
    </row>
    <row r="10933" spans="12:20" ht="16.8">
      <c r="L10933" s="404"/>
      <c r="M10933" s="404"/>
      <c r="N10933" s="404"/>
      <c r="O10933" s="404"/>
      <c r="P10933" s="404"/>
      <c r="Q10933" s="404"/>
      <c r="R10933" s="404"/>
      <c r="S10933" s="404"/>
      <c r="T10933" s="404"/>
    </row>
    <row r="10934" spans="12:20" ht="16.8">
      <c r="L10934" s="404"/>
      <c r="M10934" s="404"/>
      <c r="N10934" s="404"/>
      <c r="O10934" s="404"/>
      <c r="P10934" s="404"/>
      <c r="Q10934" s="404"/>
      <c r="R10934" s="404"/>
      <c r="S10934" s="404"/>
      <c r="T10934" s="404"/>
    </row>
    <row r="10935" spans="12:20" ht="16.8">
      <c r="L10935" s="404"/>
      <c r="M10935" s="404"/>
      <c r="N10935" s="404"/>
      <c r="O10935" s="404"/>
      <c r="P10935" s="404"/>
      <c r="Q10935" s="404"/>
      <c r="R10935" s="404"/>
      <c r="S10935" s="404"/>
      <c r="T10935" s="404"/>
    </row>
    <row r="10936" spans="12:20" ht="16.8">
      <c r="L10936" s="404"/>
      <c r="M10936" s="404"/>
      <c r="N10936" s="404"/>
      <c r="O10936" s="404"/>
      <c r="P10936" s="404"/>
      <c r="Q10936" s="404"/>
      <c r="R10936" s="404"/>
      <c r="S10936" s="404"/>
      <c r="T10936" s="404"/>
    </row>
    <row r="10937" spans="12:20" ht="16.8">
      <c r="L10937" s="404"/>
      <c r="M10937" s="404"/>
      <c r="N10937" s="404"/>
      <c r="O10937" s="404"/>
      <c r="P10937" s="404"/>
      <c r="Q10937" s="404"/>
      <c r="R10937" s="404"/>
      <c r="S10937" s="404"/>
      <c r="T10937" s="404"/>
    </row>
    <row r="10938" spans="12:20" ht="16.8">
      <c r="L10938" s="404"/>
      <c r="M10938" s="404"/>
      <c r="N10938" s="404"/>
      <c r="O10938" s="404"/>
      <c r="P10938" s="404"/>
      <c r="Q10938" s="404"/>
      <c r="R10938" s="404"/>
      <c r="S10938" s="404"/>
      <c r="T10938" s="404"/>
    </row>
    <row r="10939" spans="12:20" ht="16.8">
      <c r="L10939" s="404"/>
      <c r="M10939" s="404"/>
      <c r="N10939" s="404"/>
      <c r="O10939" s="404"/>
      <c r="P10939" s="404"/>
      <c r="Q10939" s="404"/>
      <c r="R10939" s="404"/>
      <c r="S10939" s="404"/>
      <c r="T10939" s="404"/>
    </row>
    <row r="10940" spans="12:20" ht="16.8">
      <c r="L10940" s="404"/>
      <c r="M10940" s="404"/>
      <c r="N10940" s="404"/>
      <c r="O10940" s="404"/>
      <c r="P10940" s="404"/>
      <c r="Q10940" s="404"/>
      <c r="R10940" s="404"/>
      <c r="S10940" s="404"/>
      <c r="T10940" s="404"/>
    </row>
    <row r="10941" spans="12:20" ht="16.8">
      <c r="L10941" s="404"/>
      <c r="M10941" s="404"/>
      <c r="N10941" s="404"/>
      <c r="O10941" s="404"/>
      <c r="P10941" s="404"/>
      <c r="Q10941" s="404"/>
      <c r="R10941" s="404"/>
      <c r="S10941" s="404"/>
      <c r="T10941" s="404"/>
    </row>
    <row r="10942" spans="12:20" ht="16.8">
      <c r="L10942" s="404"/>
      <c r="M10942" s="404"/>
      <c r="N10942" s="404"/>
      <c r="O10942" s="404"/>
      <c r="P10942" s="404"/>
      <c r="Q10942" s="404"/>
      <c r="R10942" s="404"/>
      <c r="S10942" s="404"/>
      <c r="T10942" s="404"/>
    </row>
    <row r="10943" spans="12:20" ht="16.8">
      <c r="L10943" s="404"/>
      <c r="M10943" s="404"/>
      <c r="N10943" s="404"/>
      <c r="O10943" s="404"/>
      <c r="P10943" s="404"/>
      <c r="Q10943" s="404"/>
      <c r="R10943" s="404"/>
      <c r="S10943" s="404"/>
      <c r="T10943" s="404"/>
    </row>
    <row r="10944" spans="12:20" ht="16.8">
      <c r="L10944" s="404"/>
      <c r="M10944" s="404"/>
      <c r="N10944" s="404"/>
      <c r="O10944" s="404"/>
      <c r="P10944" s="404"/>
      <c r="Q10944" s="404"/>
      <c r="R10944" s="404"/>
      <c r="S10944" s="404"/>
      <c r="T10944" s="404"/>
    </row>
    <row r="10945" spans="12:20" ht="16.8">
      <c r="L10945" s="404"/>
      <c r="M10945" s="404"/>
      <c r="N10945" s="404"/>
      <c r="O10945" s="404"/>
      <c r="P10945" s="404"/>
      <c r="Q10945" s="404"/>
      <c r="R10945" s="404"/>
      <c r="S10945" s="404"/>
      <c r="T10945" s="404"/>
    </row>
    <row r="10946" spans="12:20" ht="16.8">
      <c r="L10946" s="404"/>
      <c r="M10946" s="404"/>
      <c r="N10946" s="404"/>
      <c r="O10946" s="404"/>
      <c r="P10946" s="404"/>
      <c r="Q10946" s="404"/>
      <c r="R10946" s="404"/>
      <c r="S10946" s="404"/>
      <c r="T10946" s="404"/>
    </row>
    <row r="10947" spans="12:20" ht="16.8">
      <c r="L10947" s="404"/>
      <c r="M10947" s="404"/>
      <c r="N10947" s="404"/>
      <c r="O10947" s="404"/>
      <c r="P10947" s="404"/>
      <c r="Q10947" s="404"/>
      <c r="R10947" s="404"/>
      <c r="S10947" s="404"/>
      <c r="T10947" s="404"/>
    </row>
    <row r="10948" spans="12:20" ht="16.8">
      <c r="L10948" s="404"/>
      <c r="M10948" s="404"/>
      <c r="N10948" s="404"/>
      <c r="O10948" s="404"/>
      <c r="P10948" s="404"/>
      <c r="Q10948" s="404"/>
      <c r="R10948" s="404"/>
      <c r="S10948" s="404"/>
      <c r="T10948" s="404"/>
    </row>
    <row r="10949" spans="12:20" ht="16.8">
      <c r="L10949" s="404"/>
      <c r="M10949" s="404"/>
      <c r="N10949" s="404"/>
      <c r="O10949" s="404"/>
      <c r="P10949" s="404"/>
      <c r="Q10949" s="404"/>
      <c r="R10949" s="404"/>
      <c r="S10949" s="404"/>
      <c r="T10949" s="404"/>
    </row>
    <row r="10950" spans="12:20" ht="16.8">
      <c r="L10950" s="404"/>
      <c r="M10950" s="404"/>
      <c r="N10950" s="404"/>
      <c r="O10950" s="404"/>
      <c r="P10950" s="404"/>
      <c r="Q10950" s="404"/>
      <c r="R10950" s="404"/>
      <c r="S10950" s="404"/>
      <c r="T10950" s="404"/>
    </row>
    <row r="10951" spans="12:20" ht="16.8">
      <c r="L10951" s="404"/>
      <c r="M10951" s="404"/>
      <c r="N10951" s="404"/>
      <c r="O10951" s="404"/>
      <c r="P10951" s="404"/>
      <c r="Q10951" s="404"/>
      <c r="R10951" s="404"/>
      <c r="S10951" s="404"/>
      <c r="T10951" s="404"/>
    </row>
    <row r="10952" spans="12:20" ht="16.8">
      <c r="L10952" s="404"/>
      <c r="M10952" s="404"/>
      <c r="N10952" s="404"/>
      <c r="O10952" s="404"/>
      <c r="P10952" s="404"/>
      <c r="Q10952" s="404"/>
      <c r="R10952" s="404"/>
      <c r="S10952" s="404"/>
      <c r="T10952" s="404"/>
    </row>
    <row r="10953" spans="12:20" ht="16.8">
      <c r="L10953" s="404"/>
      <c r="M10953" s="404"/>
      <c r="N10953" s="404"/>
      <c r="O10953" s="404"/>
      <c r="P10953" s="404"/>
      <c r="Q10953" s="404"/>
      <c r="R10953" s="404"/>
      <c r="S10953" s="404"/>
      <c r="T10953" s="404"/>
    </row>
    <row r="10954" spans="12:20" ht="16.8">
      <c r="L10954" s="404"/>
      <c r="M10954" s="404"/>
      <c r="N10954" s="404"/>
      <c r="O10954" s="404"/>
      <c r="P10954" s="404"/>
      <c r="Q10954" s="404"/>
      <c r="R10954" s="404"/>
      <c r="S10954" s="404"/>
      <c r="T10954" s="404"/>
    </row>
    <row r="10955" spans="12:20" ht="16.8">
      <c r="L10955" s="404"/>
      <c r="M10955" s="404"/>
      <c r="N10955" s="404"/>
      <c r="O10955" s="404"/>
      <c r="P10955" s="404"/>
      <c r="Q10955" s="404"/>
      <c r="R10955" s="404"/>
      <c r="S10955" s="404"/>
      <c r="T10955" s="404"/>
    </row>
    <row r="10956" spans="12:20" ht="16.8">
      <c r="L10956" s="404"/>
      <c r="M10956" s="404"/>
      <c r="N10956" s="404"/>
      <c r="O10956" s="404"/>
      <c r="P10956" s="404"/>
      <c r="Q10956" s="404"/>
      <c r="R10956" s="404"/>
      <c r="S10956" s="404"/>
      <c r="T10956" s="404"/>
    </row>
    <row r="10957" spans="12:20" ht="16.8">
      <c r="L10957" s="404"/>
      <c r="M10957" s="404"/>
      <c r="N10957" s="404"/>
      <c r="O10957" s="404"/>
      <c r="P10957" s="404"/>
      <c r="Q10957" s="404"/>
      <c r="R10957" s="404"/>
      <c r="S10957" s="404"/>
      <c r="T10957" s="404"/>
    </row>
    <row r="10958" spans="12:20" ht="16.8">
      <c r="L10958" s="404"/>
      <c r="M10958" s="404"/>
      <c r="N10958" s="404"/>
      <c r="O10958" s="404"/>
      <c r="P10958" s="404"/>
      <c r="Q10958" s="404"/>
      <c r="R10958" s="404"/>
      <c r="S10958" s="404"/>
      <c r="T10958" s="404"/>
    </row>
    <row r="10959" spans="12:20" ht="16.8">
      <c r="L10959" s="404"/>
      <c r="M10959" s="404"/>
      <c r="N10959" s="404"/>
      <c r="O10959" s="404"/>
      <c r="P10959" s="404"/>
      <c r="Q10959" s="404"/>
      <c r="R10959" s="404"/>
      <c r="S10959" s="404"/>
      <c r="T10959" s="404"/>
    </row>
    <row r="10960" spans="12:20" ht="16.8">
      <c r="L10960" s="404"/>
      <c r="M10960" s="404"/>
      <c r="N10960" s="404"/>
      <c r="O10960" s="404"/>
      <c r="P10960" s="404"/>
      <c r="Q10960" s="404"/>
      <c r="R10960" s="404"/>
      <c r="S10960" s="404"/>
      <c r="T10960" s="404"/>
    </row>
    <row r="10961" spans="12:20" ht="16.8">
      <c r="L10961" s="404"/>
      <c r="M10961" s="404"/>
      <c r="N10961" s="404"/>
      <c r="O10961" s="404"/>
      <c r="P10961" s="404"/>
      <c r="Q10961" s="404"/>
      <c r="R10961" s="404"/>
      <c r="S10961" s="404"/>
      <c r="T10961" s="404"/>
    </row>
    <row r="10962" spans="12:20" ht="16.8">
      <c r="L10962" s="404"/>
      <c r="M10962" s="404"/>
      <c r="N10962" s="404"/>
      <c r="O10962" s="404"/>
      <c r="P10962" s="404"/>
      <c r="Q10962" s="404"/>
      <c r="R10962" s="404"/>
      <c r="S10962" s="404"/>
      <c r="T10962" s="404"/>
    </row>
    <row r="10963" spans="12:20" ht="16.8">
      <c r="L10963" s="404"/>
      <c r="M10963" s="404"/>
      <c r="N10963" s="404"/>
      <c r="O10963" s="404"/>
      <c r="P10963" s="404"/>
      <c r="Q10963" s="404"/>
      <c r="R10963" s="404"/>
      <c r="S10963" s="404"/>
      <c r="T10963" s="404"/>
    </row>
    <row r="10964" spans="12:20" ht="16.8">
      <c r="L10964" s="404"/>
      <c r="M10964" s="404"/>
      <c r="N10964" s="404"/>
      <c r="O10964" s="404"/>
      <c r="P10964" s="404"/>
      <c r="Q10964" s="404"/>
      <c r="R10964" s="404"/>
      <c r="S10964" s="404"/>
      <c r="T10964" s="404"/>
    </row>
    <row r="10965" spans="12:20" ht="16.8">
      <c r="L10965" s="404"/>
      <c r="M10965" s="404"/>
      <c r="N10965" s="404"/>
      <c r="O10965" s="404"/>
      <c r="P10965" s="404"/>
      <c r="Q10965" s="404"/>
      <c r="R10965" s="404"/>
      <c r="S10965" s="404"/>
      <c r="T10965" s="404"/>
    </row>
    <row r="10966" spans="12:20" ht="16.8">
      <c r="L10966" s="404"/>
      <c r="M10966" s="404"/>
      <c r="N10966" s="404"/>
      <c r="O10966" s="404"/>
      <c r="P10966" s="404"/>
      <c r="Q10966" s="404"/>
      <c r="R10966" s="404"/>
      <c r="S10966" s="404"/>
      <c r="T10966" s="404"/>
    </row>
    <row r="10967" spans="12:20" ht="16.8">
      <c r="L10967" s="404"/>
      <c r="M10967" s="404"/>
      <c r="N10967" s="404"/>
      <c r="O10967" s="404"/>
      <c r="P10967" s="404"/>
      <c r="Q10967" s="404"/>
      <c r="R10967" s="404"/>
      <c r="S10967" s="404"/>
      <c r="T10967" s="404"/>
    </row>
    <row r="10968" spans="12:20" ht="16.8">
      <c r="L10968" s="404"/>
      <c r="M10968" s="404"/>
      <c r="N10968" s="404"/>
      <c r="O10968" s="404"/>
      <c r="P10968" s="404"/>
      <c r="Q10968" s="404"/>
      <c r="R10968" s="404"/>
      <c r="S10968" s="404"/>
      <c r="T10968" s="404"/>
    </row>
    <row r="10969" spans="12:20" ht="16.8">
      <c r="L10969" s="404"/>
      <c r="M10969" s="404"/>
      <c r="N10969" s="404"/>
      <c r="O10969" s="404"/>
      <c r="P10969" s="404"/>
      <c r="Q10969" s="404"/>
      <c r="R10969" s="404"/>
      <c r="S10969" s="404"/>
      <c r="T10969" s="404"/>
    </row>
    <row r="10970" spans="12:20" ht="16.8">
      <c r="L10970" s="404"/>
      <c r="M10970" s="404"/>
      <c r="N10970" s="404"/>
      <c r="O10970" s="404"/>
      <c r="P10970" s="404"/>
      <c r="Q10970" s="404"/>
      <c r="R10970" s="404"/>
      <c r="S10970" s="404"/>
      <c r="T10970" s="404"/>
    </row>
    <row r="10971" spans="12:20" ht="16.8">
      <c r="L10971" s="404"/>
      <c r="M10971" s="404"/>
      <c r="N10971" s="404"/>
      <c r="O10971" s="404"/>
      <c r="P10971" s="404"/>
      <c r="Q10971" s="404"/>
      <c r="R10971" s="404"/>
      <c r="S10971" s="404"/>
      <c r="T10971" s="404"/>
    </row>
    <row r="10972" spans="12:20" ht="16.8">
      <c r="L10972" s="404"/>
      <c r="M10972" s="404"/>
      <c r="N10972" s="404"/>
      <c r="O10972" s="404"/>
      <c r="P10972" s="404"/>
      <c r="Q10972" s="404"/>
      <c r="R10972" s="404"/>
      <c r="S10972" s="404"/>
      <c r="T10972" s="404"/>
    </row>
    <row r="10973" spans="12:20" ht="16.8">
      <c r="L10973" s="404"/>
      <c r="M10973" s="404"/>
      <c r="N10973" s="404"/>
      <c r="O10973" s="404"/>
      <c r="P10973" s="404"/>
      <c r="Q10973" s="404"/>
      <c r="R10973" s="404"/>
      <c r="S10973" s="404"/>
      <c r="T10973" s="404"/>
    </row>
    <row r="10974" spans="12:20" ht="16.8">
      <c r="L10974" s="404"/>
      <c r="M10974" s="404"/>
      <c r="N10974" s="404"/>
      <c r="O10974" s="404"/>
      <c r="P10974" s="404"/>
      <c r="Q10974" s="404"/>
      <c r="R10974" s="404"/>
      <c r="S10974" s="404"/>
      <c r="T10974" s="404"/>
    </row>
    <row r="10975" spans="12:20" ht="16.8">
      <c r="L10975" s="404"/>
      <c r="M10975" s="404"/>
      <c r="N10975" s="404"/>
      <c r="O10975" s="404"/>
      <c r="P10975" s="404"/>
      <c r="Q10975" s="404"/>
      <c r="R10975" s="404"/>
      <c r="S10975" s="404"/>
      <c r="T10975" s="404"/>
    </row>
    <row r="10976" spans="12:20" ht="16.8">
      <c r="L10976" s="404"/>
      <c r="M10976" s="404"/>
      <c r="N10976" s="404"/>
      <c r="O10976" s="404"/>
      <c r="P10976" s="404"/>
      <c r="Q10976" s="404"/>
      <c r="R10976" s="404"/>
      <c r="S10976" s="404"/>
      <c r="T10976" s="404"/>
    </row>
    <row r="10977" spans="12:20" ht="16.8">
      <c r="L10977" s="404"/>
      <c r="M10977" s="404"/>
      <c r="N10977" s="404"/>
      <c r="O10977" s="404"/>
      <c r="P10977" s="404"/>
      <c r="Q10977" s="404"/>
      <c r="R10977" s="404"/>
      <c r="S10977" s="404"/>
      <c r="T10977" s="404"/>
    </row>
    <row r="10978" spans="12:20" ht="16.8">
      <c r="L10978" s="404"/>
      <c r="M10978" s="404"/>
      <c r="N10978" s="404"/>
      <c r="O10978" s="404"/>
      <c r="P10978" s="404"/>
      <c r="Q10978" s="404"/>
      <c r="R10978" s="404"/>
      <c r="S10978" s="404"/>
      <c r="T10978" s="404"/>
    </row>
    <row r="10979" spans="12:20" ht="16.8">
      <c r="L10979" s="404"/>
      <c r="M10979" s="404"/>
      <c r="N10979" s="404"/>
      <c r="O10979" s="404"/>
      <c r="P10979" s="404"/>
      <c r="Q10979" s="404"/>
      <c r="R10979" s="404"/>
      <c r="S10979" s="404"/>
      <c r="T10979" s="404"/>
    </row>
    <row r="10980" spans="12:20" ht="16.8">
      <c r="L10980" s="404"/>
      <c r="M10980" s="404"/>
      <c r="N10980" s="404"/>
      <c r="O10980" s="404"/>
      <c r="P10980" s="404"/>
      <c r="Q10980" s="404"/>
      <c r="R10980" s="404"/>
      <c r="S10980" s="404"/>
      <c r="T10980" s="404"/>
    </row>
    <row r="10981" spans="12:20" ht="16.8">
      <c r="L10981" s="404"/>
      <c r="M10981" s="404"/>
      <c r="N10981" s="404"/>
      <c r="O10981" s="404"/>
      <c r="P10981" s="404"/>
      <c r="Q10981" s="404"/>
      <c r="R10981" s="404"/>
      <c r="S10981" s="404"/>
      <c r="T10981" s="404"/>
    </row>
    <row r="10982" spans="12:20" ht="16.8">
      <c r="L10982" s="404"/>
      <c r="M10982" s="404"/>
      <c r="N10982" s="404"/>
      <c r="O10982" s="404"/>
      <c r="P10982" s="404"/>
      <c r="Q10982" s="404"/>
      <c r="R10982" s="404"/>
      <c r="S10982" s="404"/>
      <c r="T10982" s="404"/>
    </row>
    <row r="10983" spans="12:20" ht="16.8">
      <c r="L10983" s="404"/>
      <c r="M10983" s="404"/>
      <c r="N10983" s="404"/>
      <c r="O10983" s="404"/>
      <c r="P10983" s="404"/>
      <c r="Q10983" s="404"/>
      <c r="R10983" s="404"/>
      <c r="S10983" s="404"/>
      <c r="T10983" s="404"/>
    </row>
    <row r="10984" spans="12:20" ht="16.8">
      <c r="L10984" s="404"/>
      <c r="M10984" s="404"/>
      <c r="N10984" s="404"/>
      <c r="O10984" s="404"/>
      <c r="P10984" s="404"/>
      <c r="Q10984" s="404"/>
      <c r="R10984" s="404"/>
      <c r="S10984" s="404"/>
      <c r="T10984" s="404"/>
    </row>
    <row r="10985" spans="12:20" ht="16.8">
      <c r="L10985" s="404"/>
      <c r="M10985" s="404"/>
      <c r="N10985" s="404"/>
      <c r="O10985" s="404"/>
      <c r="P10985" s="404"/>
      <c r="Q10985" s="404"/>
      <c r="R10985" s="404"/>
      <c r="S10985" s="404"/>
      <c r="T10985" s="404"/>
    </row>
    <row r="10986" spans="12:20" ht="16.8">
      <c r="L10986" s="404"/>
      <c r="M10986" s="404"/>
      <c r="N10986" s="404"/>
      <c r="O10986" s="404"/>
      <c r="P10986" s="404"/>
      <c r="Q10986" s="404"/>
      <c r="R10986" s="404"/>
      <c r="S10986" s="404"/>
      <c r="T10986" s="404"/>
    </row>
    <row r="10987" spans="12:20" ht="16.8">
      <c r="L10987" s="404"/>
      <c r="M10987" s="404"/>
      <c r="N10987" s="404"/>
      <c r="O10987" s="404"/>
      <c r="P10987" s="404"/>
      <c r="Q10987" s="404"/>
      <c r="R10987" s="404"/>
      <c r="S10987" s="404"/>
      <c r="T10987" s="404"/>
    </row>
    <row r="10988" spans="12:20" ht="16.8">
      <c r="L10988" s="404"/>
      <c r="M10988" s="404"/>
      <c r="N10988" s="404"/>
      <c r="O10988" s="404"/>
      <c r="P10988" s="404"/>
      <c r="Q10988" s="404"/>
      <c r="R10988" s="404"/>
      <c r="S10988" s="404"/>
      <c r="T10988" s="404"/>
    </row>
    <row r="10989" spans="12:20" ht="16.8">
      <c r="L10989" s="404"/>
      <c r="M10989" s="404"/>
      <c r="N10989" s="404"/>
      <c r="O10989" s="404"/>
      <c r="P10989" s="404"/>
      <c r="Q10989" s="404"/>
      <c r="R10989" s="404"/>
      <c r="S10989" s="404"/>
      <c r="T10989" s="404"/>
    </row>
    <row r="10990" spans="12:20" ht="16.8">
      <c r="L10990" s="404"/>
      <c r="M10990" s="404"/>
      <c r="N10990" s="404"/>
      <c r="O10990" s="404"/>
      <c r="P10990" s="404"/>
      <c r="Q10990" s="404"/>
      <c r="R10990" s="404"/>
      <c r="S10990" s="404"/>
      <c r="T10990" s="404"/>
    </row>
    <row r="10991" spans="12:20" ht="16.8">
      <c r="L10991" s="404"/>
      <c r="M10991" s="404"/>
      <c r="N10991" s="404"/>
      <c r="O10991" s="404"/>
      <c r="P10991" s="404"/>
      <c r="Q10991" s="404"/>
      <c r="R10991" s="404"/>
      <c r="S10991" s="404"/>
      <c r="T10991" s="404"/>
    </row>
    <row r="10992" spans="12:20" ht="16.8">
      <c r="L10992" s="404"/>
      <c r="M10992" s="404"/>
      <c r="N10992" s="404"/>
      <c r="O10992" s="404"/>
      <c r="P10992" s="404"/>
      <c r="Q10992" s="404"/>
      <c r="R10992" s="404"/>
      <c r="S10992" s="404"/>
      <c r="T10992" s="404"/>
    </row>
    <row r="10993" spans="12:20" ht="16.8">
      <c r="L10993" s="404"/>
      <c r="M10993" s="404"/>
      <c r="N10993" s="404"/>
      <c r="O10993" s="404"/>
      <c r="P10993" s="404"/>
      <c r="Q10993" s="404"/>
      <c r="R10993" s="404"/>
      <c r="S10993" s="404"/>
      <c r="T10993" s="404"/>
    </row>
    <row r="10994" spans="12:20" ht="16.8">
      <c r="L10994" s="404"/>
      <c r="M10994" s="404"/>
      <c r="N10994" s="404"/>
      <c r="O10994" s="404"/>
      <c r="P10994" s="404"/>
      <c r="Q10994" s="404"/>
      <c r="R10994" s="404"/>
      <c r="S10994" s="404"/>
      <c r="T10994" s="404"/>
    </row>
    <row r="10995" spans="12:20" ht="16.8">
      <c r="L10995" s="404"/>
      <c r="M10995" s="404"/>
      <c r="N10995" s="404"/>
      <c r="O10995" s="404"/>
      <c r="P10995" s="404"/>
      <c r="Q10995" s="404"/>
      <c r="R10995" s="404"/>
      <c r="S10995" s="404"/>
      <c r="T10995" s="404"/>
    </row>
    <row r="10996" spans="12:20" ht="16.8">
      <c r="L10996" s="404"/>
      <c r="M10996" s="404"/>
      <c r="N10996" s="404"/>
      <c r="O10996" s="404"/>
      <c r="P10996" s="404"/>
      <c r="Q10996" s="404"/>
      <c r="R10996" s="404"/>
      <c r="S10996" s="404"/>
      <c r="T10996" s="404"/>
    </row>
    <row r="10997" spans="12:20" ht="16.8">
      <c r="L10997" s="404"/>
      <c r="M10997" s="404"/>
      <c r="N10997" s="404"/>
      <c r="O10997" s="404"/>
      <c r="P10997" s="404"/>
      <c r="Q10997" s="404"/>
      <c r="R10997" s="404"/>
      <c r="S10997" s="404"/>
      <c r="T10997" s="404"/>
    </row>
    <row r="10998" spans="12:20" ht="16.8">
      <c r="L10998" s="404"/>
      <c r="M10998" s="404"/>
      <c r="N10998" s="404"/>
      <c r="O10998" s="404"/>
      <c r="P10998" s="404"/>
      <c r="Q10998" s="404"/>
      <c r="R10998" s="404"/>
      <c r="S10998" s="404"/>
      <c r="T10998" s="404"/>
    </row>
    <row r="10999" spans="12:20" ht="16.8">
      <c r="L10999" s="404"/>
      <c r="M10999" s="404"/>
      <c r="N10999" s="404"/>
      <c r="O10999" s="404"/>
      <c r="P10999" s="404"/>
      <c r="Q10999" s="404"/>
      <c r="R10999" s="404"/>
      <c r="S10999" s="404"/>
      <c r="T10999" s="404"/>
    </row>
    <row r="11000" spans="12:20" ht="16.8">
      <c r="L11000" s="404"/>
      <c r="M11000" s="404"/>
      <c r="N11000" s="404"/>
      <c r="O11000" s="404"/>
      <c r="P11000" s="404"/>
      <c r="Q11000" s="404"/>
      <c r="R11000" s="404"/>
      <c r="S11000" s="404"/>
      <c r="T11000" s="404"/>
    </row>
    <row r="11001" spans="12:20" ht="16.8">
      <c r="L11001" s="404"/>
      <c r="M11001" s="404"/>
      <c r="N11001" s="404"/>
      <c r="O11001" s="404"/>
      <c r="P11001" s="404"/>
      <c r="Q11001" s="404"/>
      <c r="R11001" s="404"/>
      <c r="S11001" s="404"/>
      <c r="T11001" s="404"/>
    </row>
    <row r="11002" spans="12:20" ht="16.8">
      <c r="L11002" s="404"/>
      <c r="M11002" s="404"/>
      <c r="N11002" s="404"/>
      <c r="O11002" s="404"/>
      <c r="P11002" s="404"/>
      <c r="Q11002" s="404"/>
      <c r="R11002" s="404"/>
      <c r="S11002" s="404"/>
      <c r="T11002" s="404"/>
    </row>
    <row r="11003" spans="12:20" ht="16.8">
      <c r="L11003" s="404"/>
      <c r="M11003" s="404"/>
      <c r="N11003" s="404"/>
      <c r="O11003" s="404"/>
      <c r="P11003" s="404"/>
      <c r="Q11003" s="404"/>
      <c r="R11003" s="404"/>
      <c r="S11003" s="404"/>
      <c r="T11003" s="404"/>
    </row>
    <row r="11004" spans="12:20" ht="16.8">
      <c r="L11004" s="404"/>
      <c r="M11004" s="404"/>
      <c r="N11004" s="404"/>
      <c r="O11004" s="404"/>
      <c r="P11004" s="404"/>
      <c r="Q11004" s="404"/>
      <c r="R11004" s="404"/>
      <c r="S11004" s="404"/>
      <c r="T11004" s="404"/>
    </row>
    <row r="11005" spans="12:20" ht="16.8">
      <c r="L11005" s="404"/>
      <c r="M11005" s="404"/>
      <c r="N11005" s="404"/>
      <c r="O11005" s="404"/>
      <c r="P11005" s="404"/>
      <c r="Q11005" s="404"/>
      <c r="R11005" s="404"/>
      <c r="S11005" s="404"/>
      <c r="T11005" s="404"/>
    </row>
    <row r="11006" spans="12:20" ht="16.8">
      <c r="L11006" s="404"/>
      <c r="M11006" s="404"/>
      <c r="N11006" s="404"/>
      <c r="O11006" s="404"/>
      <c r="P11006" s="404"/>
      <c r="Q11006" s="404"/>
      <c r="R11006" s="404"/>
      <c r="S11006" s="404"/>
      <c r="T11006" s="404"/>
    </row>
    <row r="11007" spans="12:20" ht="16.8">
      <c r="L11007" s="404"/>
      <c r="M11007" s="404"/>
      <c r="N11007" s="404"/>
      <c r="O11007" s="404"/>
      <c r="P11007" s="404"/>
      <c r="Q11007" s="404"/>
      <c r="R11007" s="404"/>
      <c r="S11007" s="404"/>
      <c r="T11007" s="404"/>
    </row>
    <row r="11008" spans="12:20" ht="16.8">
      <c r="L11008" s="404"/>
      <c r="M11008" s="404"/>
      <c r="N11008" s="404"/>
      <c r="O11008" s="404"/>
      <c r="P11008" s="404"/>
      <c r="Q11008" s="404"/>
      <c r="R11008" s="404"/>
      <c r="S11008" s="404"/>
      <c r="T11008" s="404"/>
    </row>
    <row r="11009" spans="12:20" ht="16.8">
      <c r="L11009" s="404"/>
      <c r="M11009" s="404"/>
      <c r="N11009" s="404"/>
      <c r="O11009" s="404"/>
      <c r="P11009" s="404"/>
      <c r="Q11009" s="404"/>
      <c r="R11009" s="404"/>
      <c r="S11009" s="404"/>
      <c r="T11009" s="404"/>
    </row>
    <row r="11010" spans="12:20" ht="16.8">
      <c r="L11010" s="404"/>
      <c r="M11010" s="404"/>
      <c r="N11010" s="404"/>
      <c r="O11010" s="404"/>
      <c r="P11010" s="404"/>
      <c r="Q11010" s="404"/>
      <c r="R11010" s="404"/>
      <c r="S11010" s="404"/>
      <c r="T11010" s="404"/>
    </row>
    <row r="11011" spans="12:20" ht="16.8">
      <c r="L11011" s="404"/>
      <c r="M11011" s="404"/>
      <c r="N11011" s="404"/>
      <c r="O11011" s="404"/>
      <c r="P11011" s="404"/>
      <c r="Q11011" s="404"/>
      <c r="R11011" s="404"/>
      <c r="S11011" s="404"/>
      <c r="T11011" s="404"/>
    </row>
    <row r="11012" spans="12:20" ht="16.8">
      <c r="L11012" s="404"/>
      <c r="M11012" s="404"/>
      <c r="N11012" s="404"/>
      <c r="O11012" s="404"/>
      <c r="P11012" s="404"/>
      <c r="Q11012" s="404"/>
      <c r="R11012" s="404"/>
      <c r="S11012" s="404"/>
      <c r="T11012" s="404"/>
    </row>
    <row r="11013" spans="12:20" ht="16.8">
      <c r="L11013" s="404"/>
      <c r="M11013" s="404"/>
      <c r="N11013" s="404"/>
      <c r="O11013" s="404"/>
      <c r="P11013" s="404"/>
      <c r="Q11013" s="404"/>
      <c r="R11013" s="404"/>
      <c r="S11013" s="404"/>
      <c r="T11013" s="404"/>
    </row>
    <row r="11014" spans="12:20" ht="16.8">
      <c r="L11014" s="404"/>
      <c r="M11014" s="404"/>
      <c r="N11014" s="404"/>
      <c r="O11014" s="404"/>
      <c r="P11014" s="404"/>
      <c r="Q11014" s="404"/>
      <c r="R11014" s="404"/>
      <c r="S11014" s="404"/>
      <c r="T11014" s="404"/>
    </row>
    <row r="11015" spans="12:20" ht="16.8">
      <c r="L11015" s="404"/>
      <c r="M11015" s="404"/>
      <c r="N11015" s="404"/>
      <c r="O11015" s="404"/>
      <c r="P11015" s="404"/>
      <c r="Q11015" s="404"/>
      <c r="R11015" s="404"/>
      <c r="S11015" s="404"/>
      <c r="T11015" s="404"/>
    </row>
    <row r="11016" spans="12:20" ht="16.8">
      <c r="L11016" s="404"/>
      <c r="M11016" s="404"/>
      <c r="N11016" s="404"/>
      <c r="O11016" s="404"/>
      <c r="P11016" s="404"/>
      <c r="Q11016" s="404"/>
      <c r="R11016" s="404"/>
      <c r="S11016" s="404"/>
      <c r="T11016" s="404"/>
    </row>
    <row r="11017" spans="12:20" ht="16.8">
      <c r="L11017" s="404"/>
      <c r="M11017" s="404"/>
      <c r="N11017" s="404"/>
      <c r="O11017" s="404"/>
      <c r="P11017" s="404"/>
      <c r="Q11017" s="404"/>
      <c r="R11017" s="404"/>
      <c r="S11017" s="404"/>
      <c r="T11017" s="404"/>
    </row>
    <row r="11018" spans="12:20" ht="16.8">
      <c r="L11018" s="404"/>
      <c r="M11018" s="404"/>
      <c r="N11018" s="404"/>
      <c r="O11018" s="404"/>
      <c r="P11018" s="404"/>
      <c r="Q11018" s="404"/>
      <c r="R11018" s="404"/>
      <c r="S11018" s="404"/>
      <c r="T11018" s="404"/>
    </row>
    <row r="11019" spans="12:20" ht="16.8">
      <c r="L11019" s="404"/>
      <c r="M11019" s="404"/>
      <c r="N11019" s="404"/>
      <c r="O11019" s="404"/>
      <c r="P11019" s="404"/>
      <c r="Q11019" s="404"/>
      <c r="R11019" s="404"/>
      <c r="S11019" s="404"/>
      <c r="T11019" s="404"/>
    </row>
    <row r="11020" spans="12:20" ht="16.8">
      <c r="L11020" s="404"/>
      <c r="M11020" s="404"/>
      <c r="N11020" s="404"/>
      <c r="O11020" s="404"/>
      <c r="P11020" s="404"/>
      <c r="Q11020" s="404"/>
      <c r="R11020" s="404"/>
      <c r="S11020" s="404"/>
      <c r="T11020" s="404"/>
    </row>
    <row r="11021" spans="12:20" ht="16.8">
      <c r="L11021" s="404"/>
      <c r="M11021" s="404"/>
      <c r="N11021" s="404"/>
      <c r="O11021" s="404"/>
      <c r="P11021" s="404"/>
      <c r="Q11021" s="404"/>
      <c r="R11021" s="404"/>
      <c r="S11021" s="404"/>
      <c r="T11021" s="404"/>
    </row>
    <row r="11022" spans="12:20" ht="16.8">
      <c r="L11022" s="404"/>
      <c r="M11022" s="404"/>
      <c r="N11022" s="404"/>
      <c r="O11022" s="404"/>
      <c r="P11022" s="404"/>
      <c r="Q11022" s="404"/>
      <c r="R11022" s="404"/>
      <c r="S11022" s="404"/>
      <c r="T11022" s="404"/>
    </row>
    <row r="11023" spans="12:20" ht="16.8">
      <c r="L11023" s="404"/>
      <c r="M11023" s="404"/>
      <c r="N11023" s="404"/>
      <c r="O11023" s="404"/>
      <c r="P11023" s="404"/>
      <c r="Q11023" s="404"/>
      <c r="R11023" s="404"/>
      <c r="S11023" s="404"/>
      <c r="T11023" s="404"/>
    </row>
    <row r="11024" spans="12:20" ht="16.8">
      <c r="L11024" s="404"/>
      <c r="M11024" s="404"/>
      <c r="N11024" s="404"/>
      <c r="O11024" s="404"/>
      <c r="P11024" s="404"/>
      <c r="Q11024" s="404"/>
      <c r="R11024" s="404"/>
      <c r="S11024" s="404"/>
      <c r="T11024" s="404"/>
    </row>
    <row r="11025" spans="12:20" ht="16.8">
      <c r="L11025" s="404"/>
      <c r="M11025" s="404"/>
      <c r="N11025" s="404"/>
      <c r="O11025" s="404"/>
      <c r="P11025" s="404"/>
      <c r="Q11025" s="404"/>
      <c r="R11025" s="404"/>
      <c r="S11025" s="404"/>
      <c r="T11025" s="404"/>
    </row>
    <row r="11026" spans="12:20" ht="16.8">
      <c r="L11026" s="404"/>
      <c r="M11026" s="404"/>
      <c r="N11026" s="404"/>
      <c r="O11026" s="404"/>
      <c r="P11026" s="404"/>
      <c r="Q11026" s="404"/>
      <c r="R11026" s="404"/>
      <c r="S11026" s="404"/>
      <c r="T11026" s="404"/>
    </row>
    <row r="11027" spans="12:20" ht="16.8">
      <c r="L11027" s="404"/>
      <c r="M11027" s="404"/>
      <c r="N11027" s="404"/>
      <c r="O11027" s="404"/>
      <c r="P11027" s="404"/>
      <c r="Q11027" s="404"/>
      <c r="R11027" s="404"/>
      <c r="S11027" s="404"/>
      <c r="T11027" s="404"/>
    </row>
    <row r="11028" spans="12:20" ht="16.8">
      <c r="L11028" s="404"/>
      <c r="M11028" s="404"/>
      <c r="N11028" s="404"/>
      <c r="O11028" s="404"/>
      <c r="P11028" s="404"/>
      <c r="Q11028" s="404"/>
      <c r="R11028" s="404"/>
      <c r="S11028" s="404"/>
      <c r="T11028" s="404"/>
    </row>
    <row r="11029" spans="12:20" ht="16.8">
      <c r="L11029" s="404"/>
      <c r="M11029" s="404"/>
      <c r="N11029" s="404"/>
      <c r="O11029" s="404"/>
      <c r="P11029" s="404"/>
      <c r="Q11029" s="404"/>
      <c r="R11029" s="404"/>
      <c r="S11029" s="404"/>
      <c r="T11029" s="404"/>
    </row>
    <row r="11030" spans="12:20" ht="16.8">
      <c r="L11030" s="404"/>
      <c r="M11030" s="404"/>
      <c r="N11030" s="404"/>
      <c r="O11030" s="404"/>
      <c r="P11030" s="404"/>
      <c r="Q11030" s="404"/>
      <c r="R11030" s="404"/>
      <c r="S11030" s="404"/>
      <c r="T11030" s="404"/>
    </row>
    <row r="11031" spans="12:20" ht="16.8">
      <c r="L11031" s="404"/>
      <c r="M11031" s="404"/>
      <c r="N11031" s="404"/>
      <c r="O11031" s="404"/>
      <c r="P11031" s="404"/>
      <c r="Q11031" s="404"/>
      <c r="R11031" s="404"/>
      <c r="S11031" s="404"/>
      <c r="T11031" s="404"/>
    </row>
    <row r="11032" spans="12:20" ht="16.8">
      <c r="L11032" s="404"/>
      <c r="M11032" s="404"/>
      <c r="N11032" s="404"/>
      <c r="O11032" s="404"/>
      <c r="P11032" s="404"/>
      <c r="Q11032" s="404"/>
      <c r="R11032" s="404"/>
      <c r="S11032" s="404"/>
      <c r="T11032" s="404"/>
    </row>
    <row r="11033" spans="12:20" ht="16.8">
      <c r="L11033" s="404"/>
      <c r="M11033" s="404"/>
      <c r="N11033" s="404"/>
      <c r="O11033" s="404"/>
      <c r="P11033" s="404"/>
      <c r="Q11033" s="404"/>
      <c r="R11033" s="404"/>
      <c r="S11033" s="404"/>
      <c r="T11033" s="404"/>
    </row>
    <row r="11034" spans="12:20" ht="16.8">
      <c r="L11034" s="404"/>
      <c r="M11034" s="404"/>
      <c r="N11034" s="404"/>
      <c r="O11034" s="404"/>
      <c r="P11034" s="404"/>
      <c r="Q11034" s="404"/>
      <c r="R11034" s="404"/>
      <c r="S11034" s="404"/>
      <c r="T11034" s="404"/>
    </row>
    <row r="11035" spans="12:20" ht="16.8">
      <c r="L11035" s="404"/>
      <c r="M11035" s="404"/>
      <c r="N11035" s="404"/>
      <c r="O11035" s="404"/>
      <c r="P11035" s="404"/>
      <c r="Q11035" s="404"/>
      <c r="R11035" s="404"/>
      <c r="S11035" s="404"/>
      <c r="T11035" s="404"/>
    </row>
    <row r="11036" spans="12:20" ht="16.8">
      <c r="L11036" s="404"/>
      <c r="M11036" s="404"/>
      <c r="N11036" s="404"/>
      <c r="O11036" s="404"/>
      <c r="P11036" s="404"/>
      <c r="Q11036" s="404"/>
      <c r="R11036" s="404"/>
      <c r="S11036" s="404"/>
      <c r="T11036" s="404"/>
    </row>
    <row r="11037" spans="12:20" ht="16.8">
      <c r="L11037" s="404"/>
      <c r="M11037" s="404"/>
      <c r="N11037" s="404"/>
      <c r="O11037" s="404"/>
      <c r="P11037" s="404"/>
      <c r="Q11037" s="404"/>
      <c r="R11037" s="404"/>
      <c r="S11037" s="404"/>
      <c r="T11037" s="404"/>
    </row>
    <row r="11038" spans="12:20" ht="16.8">
      <c r="L11038" s="404"/>
      <c r="M11038" s="404"/>
      <c r="N11038" s="404"/>
      <c r="O11038" s="404"/>
      <c r="P11038" s="404"/>
      <c r="Q11038" s="404"/>
      <c r="R11038" s="404"/>
      <c r="S11038" s="404"/>
      <c r="T11038" s="404"/>
    </row>
    <row r="11039" spans="12:20" ht="16.8">
      <c r="L11039" s="404"/>
      <c r="M11039" s="404"/>
      <c r="N11039" s="404"/>
      <c r="O11039" s="404"/>
      <c r="P11039" s="404"/>
      <c r="Q11039" s="404"/>
      <c r="R11039" s="404"/>
      <c r="S11039" s="404"/>
      <c r="T11039" s="404"/>
    </row>
    <row r="11040" spans="12:20" ht="16.8">
      <c r="L11040" s="404"/>
      <c r="M11040" s="404"/>
      <c r="N11040" s="404"/>
      <c r="O11040" s="404"/>
      <c r="P11040" s="404"/>
      <c r="Q11040" s="404"/>
      <c r="R11040" s="404"/>
      <c r="S11040" s="404"/>
      <c r="T11040" s="404"/>
    </row>
    <row r="11041" spans="12:20" ht="16.8">
      <c r="L11041" s="404"/>
      <c r="M11041" s="404"/>
      <c r="N11041" s="404"/>
      <c r="O11041" s="404"/>
      <c r="P11041" s="404"/>
      <c r="Q11041" s="404"/>
      <c r="R11041" s="404"/>
      <c r="S11041" s="404"/>
      <c r="T11041" s="404"/>
    </row>
    <row r="11042" spans="12:20" ht="16.8">
      <c r="L11042" s="404"/>
      <c r="M11042" s="404"/>
      <c r="N11042" s="404"/>
      <c r="O11042" s="404"/>
      <c r="P11042" s="404"/>
      <c r="Q11042" s="404"/>
      <c r="R11042" s="404"/>
      <c r="S11042" s="404"/>
      <c r="T11042" s="404"/>
    </row>
    <row r="11043" spans="12:20" ht="16.8">
      <c r="L11043" s="404"/>
      <c r="M11043" s="404"/>
      <c r="N11043" s="404"/>
      <c r="O11043" s="404"/>
      <c r="P11043" s="404"/>
      <c r="Q11043" s="404"/>
      <c r="R11043" s="404"/>
      <c r="S11043" s="404"/>
      <c r="T11043" s="404"/>
    </row>
    <row r="11044" spans="12:20" ht="16.8">
      <c r="L11044" s="404"/>
      <c r="M11044" s="404"/>
      <c r="N11044" s="404"/>
      <c r="O11044" s="404"/>
      <c r="P11044" s="404"/>
      <c r="Q11044" s="404"/>
      <c r="R11044" s="404"/>
      <c r="S11044" s="404"/>
      <c r="T11044" s="404"/>
    </row>
    <row r="11045" spans="12:20" ht="16.8">
      <c r="L11045" s="404"/>
      <c r="M11045" s="404"/>
      <c r="N11045" s="404"/>
      <c r="O11045" s="404"/>
      <c r="P11045" s="404"/>
      <c r="Q11045" s="404"/>
      <c r="R11045" s="404"/>
      <c r="S11045" s="404"/>
      <c r="T11045" s="404"/>
    </row>
    <row r="11046" spans="12:20" ht="16.8">
      <c r="L11046" s="404"/>
      <c r="M11046" s="404"/>
      <c r="N11046" s="404"/>
      <c r="O11046" s="404"/>
      <c r="P11046" s="404"/>
      <c r="Q11046" s="404"/>
      <c r="R11046" s="404"/>
      <c r="S11046" s="404"/>
      <c r="T11046" s="404"/>
    </row>
    <row r="11047" spans="12:20" ht="16.8">
      <c r="L11047" s="404"/>
      <c r="M11047" s="404"/>
      <c r="N11047" s="404"/>
      <c r="O11047" s="404"/>
      <c r="P11047" s="404"/>
      <c r="Q11047" s="404"/>
      <c r="R11047" s="404"/>
      <c r="S11047" s="404"/>
      <c r="T11047" s="404"/>
    </row>
    <row r="11048" spans="12:20" ht="16.8">
      <c r="L11048" s="404"/>
      <c r="M11048" s="404"/>
      <c r="N11048" s="404"/>
      <c r="O11048" s="404"/>
      <c r="P11048" s="404"/>
      <c r="Q11048" s="404"/>
      <c r="R11048" s="404"/>
      <c r="S11048" s="404"/>
      <c r="T11048" s="404"/>
    </row>
    <row r="11049" spans="12:20" ht="16.8">
      <c r="L11049" s="404"/>
      <c r="M11049" s="404"/>
      <c r="N11049" s="404"/>
      <c r="O11049" s="404"/>
      <c r="P11049" s="404"/>
      <c r="Q11049" s="404"/>
      <c r="R11049" s="404"/>
      <c r="S11049" s="404"/>
      <c r="T11049" s="404"/>
    </row>
    <row r="11050" spans="12:20" ht="16.8">
      <c r="L11050" s="404"/>
      <c r="M11050" s="404"/>
      <c r="N11050" s="404"/>
      <c r="O11050" s="404"/>
      <c r="P11050" s="404"/>
      <c r="Q11050" s="404"/>
      <c r="R11050" s="404"/>
      <c r="S11050" s="404"/>
      <c r="T11050" s="404"/>
    </row>
    <row r="11051" spans="12:20" ht="16.8">
      <c r="L11051" s="404"/>
      <c r="M11051" s="404"/>
      <c r="N11051" s="404"/>
      <c r="O11051" s="404"/>
      <c r="P11051" s="404"/>
      <c r="Q11051" s="404"/>
      <c r="R11051" s="404"/>
      <c r="S11051" s="404"/>
      <c r="T11051" s="404"/>
    </row>
    <row r="11052" spans="12:20" ht="16.8">
      <c r="L11052" s="404"/>
      <c r="M11052" s="404"/>
      <c r="N11052" s="404"/>
      <c r="O11052" s="404"/>
      <c r="P11052" s="404"/>
      <c r="Q11052" s="404"/>
      <c r="R11052" s="404"/>
      <c r="S11052" s="404"/>
      <c r="T11052" s="404"/>
    </row>
    <row r="11053" spans="12:20" ht="16.8">
      <c r="L11053" s="404"/>
      <c r="M11053" s="404"/>
      <c r="N11053" s="404"/>
      <c r="O11053" s="404"/>
      <c r="P11053" s="404"/>
      <c r="Q11053" s="404"/>
      <c r="R11053" s="404"/>
      <c r="S11053" s="404"/>
      <c r="T11053" s="404"/>
    </row>
    <row r="11054" spans="12:20" ht="16.8">
      <c r="L11054" s="404"/>
      <c r="M11054" s="404"/>
      <c r="N11054" s="404"/>
      <c r="O11054" s="404"/>
      <c r="P11054" s="404"/>
      <c r="Q11054" s="404"/>
      <c r="R11054" s="404"/>
      <c r="S11054" s="404"/>
      <c r="T11054" s="404"/>
    </row>
    <row r="11055" spans="12:20" ht="16.8">
      <c r="L11055" s="404"/>
      <c r="M11055" s="404"/>
      <c r="N11055" s="404"/>
      <c r="O11055" s="404"/>
      <c r="P11055" s="404"/>
      <c r="Q11055" s="404"/>
      <c r="R11055" s="404"/>
      <c r="S11055" s="404"/>
      <c r="T11055" s="404"/>
    </row>
    <row r="11056" spans="12:20" ht="16.8">
      <c r="L11056" s="404"/>
      <c r="M11056" s="404"/>
      <c r="N11056" s="404"/>
      <c r="O11056" s="404"/>
      <c r="P11056" s="404"/>
      <c r="Q11056" s="404"/>
      <c r="R11056" s="404"/>
      <c r="S11056" s="404"/>
      <c r="T11056" s="404"/>
    </row>
    <row r="11057" spans="12:20" ht="16.8">
      <c r="L11057" s="404"/>
      <c r="M11057" s="404"/>
      <c r="N11057" s="404"/>
      <c r="O11057" s="404"/>
      <c r="P11057" s="404"/>
      <c r="Q11057" s="404"/>
      <c r="R11057" s="404"/>
      <c r="S11057" s="404"/>
      <c r="T11057" s="404"/>
    </row>
    <row r="11058" spans="12:20" ht="16.8">
      <c r="L11058" s="404"/>
      <c r="M11058" s="404"/>
      <c r="N11058" s="404"/>
      <c r="O11058" s="404"/>
      <c r="P11058" s="404"/>
      <c r="Q11058" s="404"/>
      <c r="R11058" s="404"/>
      <c r="S11058" s="404"/>
      <c r="T11058" s="404"/>
    </row>
    <row r="11059" spans="12:20" ht="16.8">
      <c r="L11059" s="404"/>
      <c r="M11059" s="404"/>
      <c r="N11059" s="404"/>
      <c r="O11059" s="404"/>
      <c r="P11059" s="404"/>
      <c r="Q11059" s="404"/>
      <c r="R11059" s="404"/>
      <c r="S11059" s="404"/>
      <c r="T11059" s="404"/>
    </row>
    <row r="11060" spans="12:20" ht="16.8">
      <c r="L11060" s="404"/>
      <c r="M11060" s="404"/>
      <c r="N11060" s="404"/>
      <c r="O11060" s="404"/>
      <c r="P11060" s="404"/>
      <c r="Q11060" s="404"/>
      <c r="R11060" s="404"/>
      <c r="S11060" s="404"/>
      <c r="T11060" s="404"/>
    </row>
    <row r="11061" spans="12:20" ht="16.8">
      <c r="L11061" s="404"/>
      <c r="M11061" s="404"/>
      <c r="N11061" s="404"/>
      <c r="O11061" s="404"/>
      <c r="P11061" s="404"/>
      <c r="Q11061" s="404"/>
      <c r="R11061" s="404"/>
      <c r="S11061" s="404"/>
      <c r="T11061" s="404"/>
    </row>
    <row r="11062" spans="12:20" ht="16.8">
      <c r="L11062" s="404"/>
      <c r="M11062" s="404"/>
      <c r="N11062" s="404"/>
      <c r="O11062" s="404"/>
      <c r="P11062" s="404"/>
      <c r="Q11062" s="404"/>
      <c r="R11062" s="404"/>
      <c r="S11062" s="404"/>
      <c r="T11062" s="404"/>
    </row>
    <row r="11063" spans="12:20" ht="16.8">
      <c r="L11063" s="404"/>
      <c r="M11063" s="404"/>
      <c r="N11063" s="404"/>
      <c r="O11063" s="404"/>
      <c r="P11063" s="404"/>
      <c r="Q11063" s="404"/>
      <c r="R11063" s="404"/>
      <c r="S11063" s="404"/>
      <c r="T11063" s="404"/>
    </row>
    <row r="11064" spans="12:20" ht="16.8">
      <c r="L11064" s="404"/>
      <c r="M11064" s="404"/>
      <c r="N11064" s="404"/>
      <c r="O11064" s="404"/>
      <c r="P11064" s="404"/>
      <c r="Q11064" s="404"/>
      <c r="R11064" s="404"/>
      <c r="S11064" s="404"/>
      <c r="T11064" s="404"/>
    </row>
    <row r="11065" spans="12:20" ht="16.8">
      <c r="L11065" s="404"/>
      <c r="M11065" s="404"/>
      <c r="N11065" s="404"/>
      <c r="O11065" s="404"/>
      <c r="P11065" s="404"/>
      <c r="Q11065" s="404"/>
      <c r="R11065" s="404"/>
      <c r="S11065" s="404"/>
      <c r="T11065" s="404"/>
    </row>
    <row r="11066" spans="12:20" ht="16.8">
      <c r="L11066" s="404"/>
      <c r="M11066" s="404"/>
      <c r="N11066" s="404"/>
      <c r="O11066" s="404"/>
      <c r="P11066" s="404"/>
      <c r="Q11066" s="404"/>
      <c r="R11066" s="404"/>
      <c r="S11066" s="404"/>
      <c r="T11066" s="404"/>
    </row>
    <row r="11067" spans="12:20" ht="16.8">
      <c r="L11067" s="404"/>
      <c r="M11067" s="404"/>
      <c r="N11067" s="404"/>
      <c r="O11067" s="404"/>
      <c r="P11067" s="404"/>
      <c r="Q11067" s="404"/>
      <c r="R11067" s="404"/>
      <c r="S11067" s="404"/>
      <c r="T11067" s="404"/>
    </row>
    <row r="11068" spans="12:20" ht="16.8">
      <c r="L11068" s="404"/>
      <c r="M11068" s="404"/>
      <c r="N11068" s="404"/>
      <c r="O11068" s="404"/>
      <c r="P11068" s="404"/>
      <c r="Q11068" s="404"/>
      <c r="R11068" s="404"/>
      <c r="S11068" s="404"/>
      <c r="T11068" s="404"/>
    </row>
    <row r="11069" spans="12:20" ht="16.8">
      <c r="L11069" s="404"/>
      <c r="M11069" s="404"/>
      <c r="N11069" s="404"/>
      <c r="O11069" s="404"/>
      <c r="P11069" s="404"/>
      <c r="Q11069" s="404"/>
      <c r="R11069" s="404"/>
      <c r="S11069" s="404"/>
      <c r="T11069" s="404"/>
    </row>
    <row r="11070" spans="12:20" ht="16.8">
      <c r="L11070" s="404"/>
      <c r="M11070" s="404"/>
      <c r="N11070" s="404"/>
      <c r="O11070" s="404"/>
      <c r="P11070" s="404"/>
      <c r="Q11070" s="404"/>
      <c r="R11070" s="404"/>
      <c r="S11070" s="404"/>
      <c r="T11070" s="404"/>
    </row>
    <row r="11071" spans="12:20" ht="16.8">
      <c r="L11071" s="404"/>
      <c r="M11071" s="404"/>
      <c r="N11071" s="404"/>
      <c r="O11071" s="404"/>
      <c r="P11071" s="404"/>
      <c r="Q11071" s="404"/>
      <c r="R11071" s="404"/>
      <c r="S11071" s="404"/>
      <c r="T11071" s="404"/>
    </row>
    <row r="11072" spans="12:20" ht="16.8">
      <c r="L11072" s="404"/>
      <c r="M11072" s="404"/>
      <c r="N11072" s="404"/>
      <c r="O11072" s="404"/>
      <c r="P11072" s="404"/>
      <c r="Q11072" s="404"/>
      <c r="R11072" s="404"/>
      <c r="S11072" s="404"/>
      <c r="T11072" s="404"/>
    </row>
    <row r="11073" spans="12:20" ht="16.8">
      <c r="L11073" s="404"/>
      <c r="M11073" s="404"/>
      <c r="N11073" s="404"/>
      <c r="O11073" s="404"/>
      <c r="P11073" s="404"/>
      <c r="Q11073" s="404"/>
      <c r="R11073" s="404"/>
      <c r="S11073" s="404"/>
      <c r="T11073" s="404"/>
    </row>
    <row r="11074" spans="12:20" ht="16.8">
      <c r="L11074" s="404"/>
      <c r="M11074" s="404"/>
      <c r="N11074" s="404"/>
      <c r="O11074" s="404"/>
      <c r="P11074" s="404"/>
      <c r="Q11074" s="404"/>
      <c r="R11074" s="404"/>
      <c r="S11074" s="404"/>
      <c r="T11074" s="404"/>
    </row>
    <row r="11075" spans="12:20" ht="16.8">
      <c r="L11075" s="404"/>
      <c r="M11075" s="404"/>
      <c r="N11075" s="404"/>
      <c r="O11075" s="404"/>
      <c r="P11075" s="404"/>
      <c r="Q11075" s="404"/>
      <c r="R11075" s="404"/>
      <c r="S11075" s="404"/>
      <c r="T11075" s="404"/>
    </row>
    <row r="11076" spans="12:20" ht="16.8">
      <c r="L11076" s="404"/>
      <c r="M11076" s="404"/>
      <c r="N11076" s="404"/>
      <c r="O11076" s="404"/>
      <c r="P11076" s="404"/>
      <c r="Q11076" s="404"/>
      <c r="R11076" s="404"/>
      <c r="S11076" s="404"/>
      <c r="T11076" s="404"/>
    </row>
    <row r="11077" spans="12:20" ht="16.8">
      <c r="L11077" s="404"/>
      <c r="M11077" s="404"/>
      <c r="N11077" s="404"/>
      <c r="O11077" s="404"/>
      <c r="P11077" s="404"/>
      <c r="Q11077" s="404"/>
      <c r="R11077" s="404"/>
      <c r="S11077" s="404"/>
      <c r="T11077" s="404"/>
    </row>
    <row r="11078" spans="12:20" ht="16.8">
      <c r="L11078" s="404"/>
      <c r="M11078" s="404"/>
      <c r="N11078" s="404"/>
      <c r="O11078" s="404"/>
      <c r="P11078" s="404"/>
      <c r="Q11078" s="404"/>
      <c r="R11078" s="404"/>
      <c r="S11078" s="404"/>
      <c r="T11078" s="404"/>
    </row>
    <row r="11079" spans="12:20" ht="16.8">
      <c r="L11079" s="404"/>
      <c r="M11079" s="404"/>
      <c r="N11079" s="404"/>
      <c r="O11079" s="404"/>
      <c r="P11079" s="404"/>
      <c r="Q11079" s="404"/>
      <c r="R11079" s="404"/>
      <c r="S11079" s="404"/>
      <c r="T11079" s="404"/>
    </row>
    <row r="11080" spans="12:20" ht="16.8">
      <c r="L11080" s="404"/>
      <c r="M11080" s="404"/>
      <c r="N11080" s="404"/>
      <c r="O11080" s="404"/>
      <c r="P11080" s="404"/>
      <c r="Q11080" s="404"/>
      <c r="R11080" s="404"/>
      <c r="S11080" s="404"/>
      <c r="T11080" s="404"/>
    </row>
    <row r="11081" spans="12:20" ht="16.8">
      <c r="L11081" s="404"/>
      <c r="M11081" s="404"/>
      <c r="N11081" s="404"/>
      <c r="O11081" s="404"/>
      <c r="P11081" s="404"/>
      <c r="Q11081" s="404"/>
      <c r="R11081" s="404"/>
      <c r="S11081" s="404"/>
      <c r="T11081" s="404"/>
    </row>
    <row r="11082" spans="12:20" ht="16.8">
      <c r="L11082" s="404"/>
      <c r="M11082" s="404"/>
      <c r="N11082" s="404"/>
      <c r="O11082" s="404"/>
      <c r="P11082" s="404"/>
      <c r="Q11082" s="404"/>
      <c r="R11082" s="404"/>
      <c r="S11082" s="404"/>
      <c r="T11082" s="404"/>
    </row>
    <row r="11083" spans="12:20" ht="16.8">
      <c r="L11083" s="404"/>
      <c r="M11083" s="404"/>
      <c r="N11083" s="404"/>
      <c r="O11083" s="404"/>
      <c r="P11083" s="404"/>
      <c r="Q11083" s="404"/>
      <c r="R11083" s="404"/>
      <c r="S11083" s="404"/>
      <c r="T11083" s="404"/>
    </row>
    <row r="11084" spans="12:20" ht="16.8">
      <c r="L11084" s="404"/>
      <c r="M11084" s="404"/>
      <c r="N11084" s="404"/>
      <c r="O11084" s="404"/>
      <c r="P11084" s="404"/>
      <c r="Q11084" s="404"/>
      <c r="R11084" s="404"/>
      <c r="S11084" s="404"/>
      <c r="T11084" s="404"/>
    </row>
    <row r="11085" spans="12:20" ht="16.8">
      <c r="L11085" s="404"/>
      <c r="M11085" s="404"/>
      <c r="N11085" s="404"/>
      <c r="O11085" s="404"/>
      <c r="P11085" s="404"/>
      <c r="Q11085" s="404"/>
      <c r="R11085" s="404"/>
      <c r="S11085" s="404"/>
      <c r="T11085" s="404"/>
    </row>
    <row r="11086" spans="12:20" ht="16.8">
      <c r="L11086" s="404"/>
      <c r="M11086" s="404"/>
      <c r="N11086" s="404"/>
      <c r="O11086" s="404"/>
      <c r="P11086" s="404"/>
      <c r="Q11086" s="404"/>
      <c r="R11086" s="404"/>
      <c r="S11086" s="404"/>
      <c r="T11086" s="404"/>
    </row>
    <row r="11087" spans="12:20" ht="16.8">
      <c r="L11087" s="404"/>
      <c r="M11087" s="404"/>
      <c r="N11087" s="404"/>
      <c r="O11087" s="404"/>
      <c r="P11087" s="404"/>
      <c r="Q11087" s="404"/>
      <c r="R11087" s="404"/>
      <c r="S11087" s="404"/>
      <c r="T11087" s="404"/>
    </row>
    <row r="11088" spans="12:20" ht="16.8">
      <c r="L11088" s="404"/>
      <c r="M11088" s="404"/>
      <c r="N11088" s="404"/>
      <c r="O11088" s="404"/>
      <c r="P11088" s="404"/>
      <c r="Q11088" s="404"/>
      <c r="R11088" s="404"/>
      <c r="S11088" s="404"/>
      <c r="T11088" s="404"/>
    </row>
    <row r="11089" spans="12:20" ht="16.8">
      <c r="L11089" s="404"/>
      <c r="M11089" s="404"/>
      <c r="N11089" s="404"/>
      <c r="O11089" s="404"/>
      <c r="P11089" s="404"/>
      <c r="Q11089" s="404"/>
      <c r="R11089" s="404"/>
      <c r="S11089" s="404"/>
      <c r="T11089" s="404"/>
    </row>
    <row r="11090" spans="12:20" ht="16.8">
      <c r="L11090" s="404"/>
      <c r="M11090" s="404"/>
      <c r="N11090" s="404"/>
      <c r="O11090" s="404"/>
      <c r="P11090" s="404"/>
      <c r="Q11090" s="404"/>
      <c r="R11090" s="404"/>
      <c r="S11090" s="404"/>
      <c r="T11090" s="404"/>
    </row>
    <row r="11091" spans="12:20" ht="16.8">
      <c r="L11091" s="404"/>
      <c r="M11091" s="404"/>
      <c r="N11091" s="404"/>
      <c r="O11091" s="404"/>
      <c r="P11091" s="404"/>
      <c r="Q11091" s="404"/>
      <c r="R11091" s="404"/>
      <c r="S11091" s="404"/>
      <c r="T11091" s="404"/>
    </row>
    <row r="11092" spans="12:20" ht="16.8">
      <c r="L11092" s="404"/>
      <c r="M11092" s="404"/>
      <c r="N11092" s="404"/>
      <c r="O11092" s="404"/>
      <c r="P11092" s="404"/>
      <c r="Q11092" s="404"/>
      <c r="R11092" s="404"/>
      <c r="S11092" s="404"/>
      <c r="T11092" s="404"/>
    </row>
    <row r="11093" spans="12:20" ht="16.8">
      <c r="L11093" s="404"/>
      <c r="M11093" s="404"/>
      <c r="N11093" s="404"/>
      <c r="O11093" s="404"/>
      <c r="P11093" s="404"/>
      <c r="Q11093" s="404"/>
      <c r="R11093" s="404"/>
      <c r="S11093" s="404"/>
      <c r="T11093" s="404"/>
    </row>
    <row r="11094" spans="12:20" ht="16.8">
      <c r="L11094" s="404"/>
      <c r="M11094" s="404"/>
      <c r="N11094" s="404"/>
      <c r="O11094" s="404"/>
      <c r="P11094" s="404"/>
      <c r="Q11094" s="404"/>
      <c r="R11094" s="404"/>
      <c r="S11094" s="404"/>
      <c r="T11094" s="404"/>
    </row>
    <row r="11095" spans="12:20" ht="16.8">
      <c r="L11095" s="404"/>
      <c r="M11095" s="404"/>
      <c r="N11095" s="404"/>
      <c r="O11095" s="404"/>
      <c r="P11095" s="404"/>
      <c r="Q11095" s="404"/>
      <c r="R11095" s="404"/>
      <c r="S11095" s="404"/>
      <c r="T11095" s="404"/>
    </row>
    <row r="11096" spans="12:20" ht="16.8">
      <c r="L11096" s="404"/>
      <c r="M11096" s="404"/>
      <c r="N11096" s="404"/>
      <c r="O11096" s="404"/>
      <c r="P11096" s="404"/>
      <c r="Q11096" s="404"/>
      <c r="R11096" s="404"/>
      <c r="S11096" s="404"/>
      <c r="T11096" s="404"/>
    </row>
    <row r="11097" spans="12:20" ht="16.8">
      <c r="L11097" s="404"/>
      <c r="M11097" s="404"/>
      <c r="N11097" s="404"/>
      <c r="O11097" s="404"/>
      <c r="P11097" s="404"/>
      <c r="Q11097" s="404"/>
      <c r="R11097" s="404"/>
      <c r="S11097" s="404"/>
      <c r="T11097" s="404"/>
    </row>
    <row r="11098" spans="12:20" ht="16.8">
      <c r="L11098" s="404"/>
      <c r="M11098" s="404"/>
      <c r="N11098" s="404"/>
      <c r="O11098" s="404"/>
      <c r="P11098" s="404"/>
      <c r="Q11098" s="404"/>
      <c r="R11098" s="404"/>
      <c r="S11098" s="404"/>
      <c r="T11098" s="404"/>
    </row>
    <row r="11099" spans="12:20" ht="16.8">
      <c r="L11099" s="404"/>
      <c r="M11099" s="404"/>
      <c r="N11099" s="404"/>
      <c r="O11099" s="404"/>
      <c r="P11099" s="404"/>
      <c r="Q11099" s="404"/>
      <c r="R11099" s="404"/>
      <c r="S11099" s="404"/>
      <c r="T11099" s="404"/>
    </row>
    <row r="11100" spans="12:20" ht="16.8">
      <c r="L11100" s="404"/>
      <c r="M11100" s="404"/>
      <c r="N11100" s="404"/>
      <c r="O11100" s="404"/>
      <c r="P11100" s="404"/>
      <c r="Q11100" s="404"/>
      <c r="R11100" s="404"/>
      <c r="S11100" s="404"/>
      <c r="T11100" s="404"/>
    </row>
    <row r="11101" spans="12:20" ht="16.8">
      <c r="L11101" s="404"/>
      <c r="M11101" s="404"/>
      <c r="N11101" s="404"/>
      <c r="O11101" s="404"/>
      <c r="P11101" s="404"/>
      <c r="Q11101" s="404"/>
      <c r="R11101" s="404"/>
      <c r="S11101" s="404"/>
      <c r="T11101" s="404"/>
    </row>
    <row r="11102" spans="12:20" ht="16.8">
      <c r="L11102" s="404"/>
      <c r="M11102" s="404"/>
      <c r="N11102" s="404"/>
      <c r="O11102" s="404"/>
      <c r="P11102" s="404"/>
      <c r="Q11102" s="404"/>
      <c r="R11102" s="404"/>
      <c r="S11102" s="404"/>
      <c r="T11102" s="404"/>
    </row>
    <row r="11103" spans="12:20" ht="16.8">
      <c r="L11103" s="404"/>
      <c r="M11103" s="404"/>
      <c r="N11103" s="404"/>
      <c r="O11103" s="404"/>
      <c r="P11103" s="404"/>
      <c r="Q11103" s="404"/>
      <c r="R11103" s="404"/>
      <c r="S11103" s="404"/>
      <c r="T11103" s="404"/>
    </row>
    <row r="11104" spans="12:20" ht="16.8">
      <c r="L11104" s="404"/>
      <c r="M11104" s="404"/>
      <c r="N11104" s="404"/>
      <c r="O11104" s="404"/>
      <c r="P11104" s="404"/>
      <c r="Q11104" s="404"/>
      <c r="R11104" s="404"/>
      <c r="S11104" s="404"/>
      <c r="T11104" s="404"/>
    </row>
    <row r="11105" spans="12:20" ht="16.8">
      <c r="L11105" s="404"/>
      <c r="M11105" s="404"/>
      <c r="N11105" s="404"/>
      <c r="O11105" s="404"/>
      <c r="P11105" s="404"/>
      <c r="Q11105" s="404"/>
      <c r="R11105" s="404"/>
      <c r="S11105" s="404"/>
      <c r="T11105" s="404"/>
    </row>
    <row r="11106" spans="12:20" ht="16.8">
      <c r="L11106" s="404"/>
      <c r="M11106" s="404"/>
      <c r="N11106" s="404"/>
      <c r="O11106" s="404"/>
      <c r="P11106" s="404"/>
      <c r="Q11106" s="404"/>
      <c r="R11106" s="404"/>
      <c r="S11106" s="404"/>
      <c r="T11106" s="404"/>
    </row>
    <row r="11107" spans="12:20" ht="16.8">
      <c r="L11107" s="404"/>
      <c r="M11107" s="404"/>
      <c r="N11107" s="404"/>
      <c r="O11107" s="404"/>
      <c r="P11107" s="404"/>
      <c r="Q11107" s="404"/>
      <c r="R11107" s="404"/>
      <c r="S11107" s="404"/>
      <c r="T11107" s="404"/>
    </row>
    <row r="11108" spans="12:20" ht="16.8">
      <c r="L11108" s="404"/>
      <c r="M11108" s="404"/>
      <c r="N11108" s="404"/>
      <c r="O11108" s="404"/>
      <c r="P11108" s="404"/>
      <c r="Q11108" s="404"/>
      <c r="R11108" s="404"/>
      <c r="S11108" s="404"/>
      <c r="T11108" s="404"/>
    </row>
    <row r="11109" spans="12:20" ht="16.8">
      <c r="L11109" s="404"/>
      <c r="M11109" s="404"/>
      <c r="N11109" s="404"/>
      <c r="O11109" s="404"/>
      <c r="P11109" s="404"/>
      <c r="Q11109" s="404"/>
      <c r="R11109" s="404"/>
      <c r="S11109" s="404"/>
      <c r="T11109" s="404"/>
    </row>
    <row r="11110" spans="12:20" ht="16.8">
      <c r="L11110" s="404"/>
      <c r="M11110" s="404"/>
      <c r="N11110" s="404"/>
      <c r="O11110" s="404"/>
      <c r="P11110" s="404"/>
      <c r="Q11110" s="404"/>
      <c r="R11110" s="404"/>
      <c r="S11110" s="404"/>
      <c r="T11110" s="404"/>
    </row>
    <row r="11111" spans="12:20" ht="16.8">
      <c r="L11111" s="404"/>
      <c r="M11111" s="404"/>
      <c r="N11111" s="404"/>
      <c r="O11111" s="404"/>
      <c r="P11111" s="404"/>
      <c r="Q11111" s="404"/>
      <c r="R11111" s="404"/>
      <c r="S11111" s="404"/>
      <c r="T11111" s="404"/>
    </row>
    <row r="11112" spans="12:20" ht="16.8">
      <c r="L11112" s="404"/>
      <c r="M11112" s="404"/>
      <c r="N11112" s="404"/>
      <c r="O11112" s="404"/>
      <c r="P11112" s="404"/>
      <c r="Q11112" s="404"/>
      <c r="R11112" s="404"/>
      <c r="S11112" s="404"/>
      <c r="T11112" s="404"/>
    </row>
    <row r="11113" spans="12:20" ht="16.8">
      <c r="L11113" s="404"/>
      <c r="M11113" s="404"/>
      <c r="N11113" s="404"/>
      <c r="O11113" s="404"/>
      <c r="P11113" s="404"/>
      <c r="Q11113" s="404"/>
      <c r="R11113" s="404"/>
      <c r="S11113" s="404"/>
      <c r="T11113" s="404"/>
    </row>
    <row r="11114" spans="12:20" ht="16.8">
      <c r="L11114" s="404"/>
      <c r="M11114" s="404"/>
      <c r="N11114" s="404"/>
      <c r="O11114" s="404"/>
      <c r="P11114" s="404"/>
      <c r="Q11114" s="404"/>
      <c r="R11114" s="404"/>
      <c r="S11114" s="404"/>
      <c r="T11114" s="404"/>
    </row>
    <row r="11115" spans="12:20" ht="16.8">
      <c r="L11115" s="404"/>
      <c r="M11115" s="404"/>
      <c r="N11115" s="404"/>
      <c r="O11115" s="404"/>
      <c r="P11115" s="404"/>
      <c r="Q11115" s="404"/>
      <c r="R11115" s="404"/>
      <c r="S11115" s="404"/>
      <c r="T11115" s="404"/>
    </row>
    <row r="11116" spans="12:20" ht="16.8">
      <c r="L11116" s="404"/>
      <c r="M11116" s="404"/>
      <c r="N11116" s="404"/>
      <c r="O11116" s="404"/>
      <c r="P11116" s="404"/>
      <c r="Q11116" s="404"/>
      <c r="R11116" s="404"/>
      <c r="S11116" s="404"/>
      <c r="T11116" s="404"/>
    </row>
    <row r="11117" spans="12:20" ht="16.8">
      <c r="L11117" s="404"/>
      <c r="M11117" s="404"/>
      <c r="N11117" s="404"/>
      <c r="O11117" s="404"/>
      <c r="P11117" s="404"/>
      <c r="Q11117" s="404"/>
      <c r="R11117" s="404"/>
      <c r="S11117" s="404"/>
      <c r="T11117" s="404"/>
    </row>
    <row r="11118" spans="12:20" ht="16.8">
      <c r="L11118" s="404"/>
      <c r="M11118" s="404"/>
      <c r="N11118" s="404"/>
      <c r="O11118" s="404"/>
      <c r="P11118" s="404"/>
      <c r="Q11118" s="404"/>
      <c r="R11118" s="404"/>
      <c r="S11118" s="404"/>
      <c r="T11118" s="404"/>
    </row>
    <row r="11119" spans="12:20" ht="16.8">
      <c r="L11119" s="404"/>
      <c r="M11119" s="404"/>
      <c r="N11119" s="404"/>
      <c r="O11119" s="404"/>
      <c r="P11119" s="404"/>
      <c r="Q11119" s="404"/>
      <c r="R11119" s="404"/>
      <c r="S11119" s="404"/>
      <c r="T11119" s="404"/>
    </row>
    <row r="11120" spans="12:20" ht="16.8">
      <c r="L11120" s="404"/>
      <c r="M11120" s="404"/>
      <c r="N11120" s="404"/>
      <c r="O11120" s="404"/>
      <c r="P11120" s="404"/>
      <c r="Q11120" s="404"/>
      <c r="R11120" s="404"/>
      <c r="S11120" s="404"/>
      <c r="T11120" s="404"/>
    </row>
    <row r="11121" spans="12:20" ht="16.8">
      <c r="L11121" s="404"/>
      <c r="M11121" s="404"/>
      <c r="N11121" s="404"/>
      <c r="O11121" s="404"/>
      <c r="P11121" s="404"/>
      <c r="Q11121" s="404"/>
      <c r="R11121" s="404"/>
      <c r="S11121" s="404"/>
      <c r="T11121" s="404"/>
    </row>
    <row r="11122" spans="12:20" ht="16.8">
      <c r="L11122" s="404"/>
      <c r="M11122" s="404"/>
      <c r="N11122" s="404"/>
      <c r="O11122" s="404"/>
      <c r="P11122" s="404"/>
      <c r="Q11122" s="404"/>
      <c r="R11122" s="404"/>
      <c r="S11122" s="404"/>
      <c r="T11122" s="404"/>
    </row>
    <row r="11123" spans="12:20" ht="16.8">
      <c r="L11123" s="404"/>
      <c r="M11123" s="404"/>
      <c r="N11123" s="404"/>
      <c r="O11123" s="404"/>
      <c r="P11123" s="404"/>
      <c r="Q11123" s="404"/>
      <c r="R11123" s="404"/>
      <c r="S11123" s="404"/>
      <c r="T11123" s="404"/>
    </row>
    <row r="11124" spans="12:20" ht="16.8">
      <c r="L11124" s="404"/>
      <c r="M11124" s="404"/>
      <c r="N11124" s="404"/>
      <c r="O11124" s="404"/>
      <c r="P11124" s="404"/>
      <c r="Q11124" s="404"/>
      <c r="R11124" s="404"/>
      <c r="S11124" s="404"/>
      <c r="T11124" s="404"/>
    </row>
    <row r="11125" spans="12:20" ht="16.8">
      <c r="L11125" s="404"/>
      <c r="M11125" s="404"/>
      <c r="N11125" s="404"/>
      <c r="O11125" s="404"/>
      <c r="P11125" s="404"/>
      <c r="Q11125" s="404"/>
      <c r="R11125" s="404"/>
      <c r="S11125" s="404"/>
      <c r="T11125" s="404"/>
    </row>
    <row r="11126" spans="12:20" ht="16.8">
      <c r="L11126" s="404"/>
      <c r="M11126" s="404"/>
      <c r="N11126" s="404"/>
      <c r="O11126" s="404"/>
      <c r="P11126" s="404"/>
      <c r="Q11126" s="404"/>
      <c r="R11126" s="404"/>
      <c r="S11126" s="404"/>
      <c r="T11126" s="404"/>
    </row>
    <row r="11127" spans="12:20" ht="16.8">
      <c r="L11127" s="404"/>
      <c r="M11127" s="404"/>
      <c r="N11127" s="404"/>
      <c r="O11127" s="404"/>
      <c r="P11127" s="404"/>
      <c r="Q11127" s="404"/>
      <c r="R11127" s="404"/>
      <c r="S11127" s="404"/>
      <c r="T11127" s="404"/>
    </row>
    <row r="11128" spans="12:20" ht="16.8">
      <c r="L11128" s="404"/>
      <c r="M11128" s="404"/>
      <c r="N11128" s="404"/>
      <c r="O11128" s="404"/>
      <c r="P11128" s="404"/>
      <c r="Q11128" s="404"/>
      <c r="R11128" s="404"/>
      <c r="S11128" s="404"/>
      <c r="T11128" s="404"/>
    </row>
    <row r="11129" spans="12:20" ht="16.8">
      <c r="L11129" s="404"/>
      <c r="M11129" s="404"/>
      <c r="N11129" s="404"/>
      <c r="O11129" s="404"/>
      <c r="P11129" s="404"/>
      <c r="Q11129" s="404"/>
      <c r="R11129" s="404"/>
      <c r="S11129" s="404"/>
      <c r="T11129" s="404"/>
    </row>
    <row r="11130" spans="12:20" ht="16.8">
      <c r="L11130" s="404"/>
      <c r="M11130" s="404"/>
      <c r="N11130" s="404"/>
      <c r="O11130" s="404"/>
      <c r="P11130" s="404"/>
      <c r="Q11130" s="404"/>
      <c r="R11130" s="404"/>
      <c r="S11130" s="404"/>
      <c r="T11130" s="404"/>
    </row>
    <row r="11131" spans="12:20" ht="16.8">
      <c r="L11131" s="404"/>
      <c r="M11131" s="404"/>
      <c r="N11131" s="404"/>
      <c r="O11131" s="404"/>
      <c r="P11131" s="404"/>
      <c r="Q11131" s="404"/>
      <c r="R11131" s="404"/>
      <c r="S11131" s="404"/>
      <c r="T11131" s="404"/>
    </row>
    <row r="11132" spans="12:20" ht="16.8">
      <c r="L11132" s="404"/>
      <c r="M11132" s="404"/>
      <c r="N11132" s="404"/>
      <c r="O11132" s="404"/>
      <c r="P11132" s="404"/>
      <c r="Q11132" s="404"/>
      <c r="R11132" s="404"/>
      <c r="S11132" s="404"/>
      <c r="T11132" s="404"/>
    </row>
    <row r="11133" spans="12:20" ht="16.8">
      <c r="L11133" s="404"/>
      <c r="M11133" s="404"/>
      <c r="N11133" s="404"/>
      <c r="O11133" s="404"/>
      <c r="P11133" s="404"/>
      <c r="Q11133" s="404"/>
      <c r="R11133" s="404"/>
      <c r="S11133" s="404"/>
      <c r="T11133" s="404"/>
    </row>
    <row r="11134" spans="12:20" ht="16.8">
      <c r="L11134" s="404"/>
      <c r="M11134" s="404"/>
      <c r="N11134" s="404"/>
      <c r="O11134" s="404"/>
      <c r="P11134" s="404"/>
      <c r="Q11134" s="404"/>
      <c r="R11134" s="404"/>
      <c r="S11134" s="404"/>
      <c r="T11134" s="404"/>
    </row>
    <row r="11135" spans="12:20" ht="16.8">
      <c r="L11135" s="404"/>
      <c r="M11135" s="404"/>
      <c r="N11135" s="404"/>
      <c r="O11135" s="404"/>
      <c r="P11135" s="404"/>
      <c r="Q11135" s="404"/>
      <c r="R11135" s="404"/>
      <c r="S11135" s="404"/>
      <c r="T11135" s="404"/>
    </row>
    <row r="11136" spans="12:20" ht="16.8">
      <c r="L11136" s="404"/>
      <c r="M11136" s="404"/>
      <c r="N11136" s="404"/>
      <c r="O11136" s="404"/>
      <c r="P11136" s="404"/>
      <c r="Q11136" s="404"/>
      <c r="R11136" s="404"/>
      <c r="S11136" s="404"/>
      <c r="T11136" s="404"/>
    </row>
    <row r="11137" spans="12:20" ht="16.8">
      <c r="L11137" s="404"/>
      <c r="M11137" s="404"/>
      <c r="N11137" s="404"/>
      <c r="O11137" s="404"/>
      <c r="P11137" s="404"/>
      <c r="Q11137" s="404"/>
      <c r="R11137" s="404"/>
      <c r="S11137" s="404"/>
      <c r="T11137" s="404"/>
    </row>
    <row r="11138" spans="12:20" ht="16.8">
      <c r="L11138" s="404"/>
      <c r="M11138" s="404"/>
      <c r="N11138" s="404"/>
      <c r="O11138" s="404"/>
      <c r="P11138" s="404"/>
      <c r="Q11138" s="404"/>
      <c r="R11138" s="404"/>
      <c r="S11138" s="404"/>
      <c r="T11138" s="404"/>
    </row>
    <row r="11139" spans="12:20" ht="16.8">
      <c r="L11139" s="404"/>
      <c r="M11139" s="404"/>
      <c r="N11139" s="404"/>
      <c r="O11139" s="404"/>
      <c r="P11139" s="404"/>
      <c r="Q11139" s="404"/>
      <c r="R11139" s="404"/>
      <c r="S11139" s="404"/>
      <c r="T11139" s="404"/>
    </row>
    <row r="11140" spans="12:20" ht="16.8">
      <c r="L11140" s="404"/>
      <c r="M11140" s="404"/>
      <c r="N11140" s="404"/>
      <c r="O11140" s="404"/>
      <c r="P11140" s="404"/>
      <c r="Q11140" s="404"/>
      <c r="R11140" s="404"/>
      <c r="S11140" s="404"/>
      <c r="T11140" s="404"/>
    </row>
    <row r="11141" spans="12:20" ht="16.8">
      <c r="L11141" s="404"/>
      <c r="M11141" s="404"/>
      <c r="N11141" s="404"/>
      <c r="O11141" s="404"/>
      <c r="P11141" s="404"/>
      <c r="Q11141" s="404"/>
      <c r="R11141" s="404"/>
      <c r="S11141" s="404"/>
      <c r="T11141" s="404"/>
    </row>
    <row r="11142" spans="12:20" ht="16.8">
      <c r="L11142" s="404"/>
      <c r="M11142" s="404"/>
      <c r="N11142" s="404"/>
      <c r="O11142" s="404"/>
      <c r="P11142" s="404"/>
      <c r="Q11142" s="404"/>
      <c r="R11142" s="404"/>
      <c r="S11142" s="404"/>
      <c r="T11142" s="404"/>
    </row>
    <row r="11143" spans="12:20" ht="16.8">
      <c r="L11143" s="404"/>
      <c r="M11143" s="404"/>
      <c r="N11143" s="404"/>
      <c r="O11143" s="404"/>
      <c r="P11143" s="404"/>
      <c r="Q11143" s="404"/>
      <c r="R11143" s="404"/>
      <c r="S11143" s="404"/>
      <c r="T11143" s="404"/>
    </row>
    <row r="11144" spans="12:20" ht="16.8">
      <c r="L11144" s="404"/>
      <c r="M11144" s="404"/>
      <c r="N11144" s="404"/>
      <c r="O11144" s="404"/>
      <c r="P11144" s="404"/>
      <c r="Q11144" s="404"/>
      <c r="R11144" s="404"/>
      <c r="S11144" s="404"/>
      <c r="T11144" s="404"/>
    </row>
    <row r="11145" spans="12:20" ht="16.8">
      <c r="L11145" s="404"/>
      <c r="M11145" s="404"/>
      <c r="N11145" s="404"/>
      <c r="O11145" s="404"/>
      <c r="P11145" s="404"/>
      <c r="Q11145" s="404"/>
      <c r="R11145" s="404"/>
      <c r="S11145" s="404"/>
      <c r="T11145" s="404"/>
    </row>
    <row r="11146" spans="12:20" ht="16.8">
      <c r="L11146" s="404"/>
      <c r="M11146" s="404"/>
      <c r="N11146" s="404"/>
      <c r="O11146" s="404"/>
      <c r="P11146" s="404"/>
      <c r="Q11146" s="404"/>
      <c r="R11146" s="404"/>
      <c r="S11146" s="404"/>
      <c r="T11146" s="404"/>
    </row>
    <row r="11147" spans="12:20" ht="16.8">
      <c r="L11147" s="404"/>
      <c r="M11147" s="404"/>
      <c r="N11147" s="404"/>
      <c r="O11147" s="404"/>
      <c r="P11147" s="404"/>
      <c r="Q11147" s="404"/>
      <c r="R11147" s="404"/>
      <c r="S11147" s="404"/>
      <c r="T11147" s="404"/>
    </row>
    <row r="11148" spans="12:20" ht="16.8">
      <c r="L11148" s="404"/>
      <c r="M11148" s="404"/>
      <c r="N11148" s="404"/>
      <c r="O11148" s="404"/>
      <c r="P11148" s="404"/>
      <c r="Q11148" s="404"/>
      <c r="R11148" s="404"/>
      <c r="S11148" s="404"/>
      <c r="T11148" s="404"/>
    </row>
    <row r="11149" spans="12:20" ht="16.8">
      <c r="L11149" s="404"/>
      <c r="M11149" s="404"/>
      <c r="N11149" s="404"/>
      <c r="O11149" s="404"/>
      <c r="P11149" s="404"/>
      <c r="Q11149" s="404"/>
      <c r="R11149" s="404"/>
      <c r="S11149" s="404"/>
      <c r="T11149" s="404"/>
    </row>
    <row r="11150" spans="12:20" ht="16.8">
      <c r="L11150" s="404"/>
      <c r="M11150" s="404"/>
      <c r="N11150" s="404"/>
      <c r="O11150" s="404"/>
      <c r="P11150" s="404"/>
      <c r="Q11150" s="404"/>
      <c r="R11150" s="404"/>
      <c r="S11150" s="404"/>
      <c r="T11150" s="404"/>
    </row>
    <row r="11151" spans="12:20" ht="16.8">
      <c r="L11151" s="404"/>
      <c r="M11151" s="404"/>
      <c r="N11151" s="404"/>
      <c r="O11151" s="404"/>
      <c r="P11151" s="404"/>
      <c r="Q11151" s="404"/>
      <c r="R11151" s="404"/>
      <c r="S11151" s="404"/>
      <c r="T11151" s="404"/>
    </row>
    <row r="11152" spans="12:20" ht="16.8">
      <c r="L11152" s="404"/>
      <c r="M11152" s="404"/>
      <c r="N11152" s="404"/>
      <c r="O11152" s="404"/>
      <c r="P11152" s="404"/>
      <c r="Q11152" s="404"/>
      <c r="R11152" s="404"/>
      <c r="S11152" s="404"/>
      <c r="T11152" s="404"/>
    </row>
    <row r="11153" spans="12:20" ht="16.8">
      <c r="L11153" s="404"/>
      <c r="M11153" s="404"/>
      <c r="N11153" s="404"/>
      <c r="O11153" s="404"/>
      <c r="P11153" s="404"/>
      <c r="Q11153" s="404"/>
      <c r="R11153" s="404"/>
      <c r="S11153" s="404"/>
      <c r="T11153" s="404"/>
    </row>
    <row r="11154" spans="12:20" ht="16.8">
      <c r="L11154" s="404"/>
      <c r="M11154" s="404"/>
      <c r="N11154" s="404"/>
      <c r="O11154" s="404"/>
      <c r="P11154" s="404"/>
      <c r="Q11154" s="404"/>
      <c r="R11154" s="404"/>
      <c r="S11154" s="404"/>
      <c r="T11154" s="404"/>
    </row>
    <row r="11155" spans="12:20" ht="16.8">
      <c r="L11155" s="404"/>
      <c r="M11155" s="404"/>
      <c r="N11155" s="404"/>
      <c r="O11155" s="404"/>
      <c r="P11155" s="404"/>
      <c r="Q11155" s="404"/>
      <c r="R11155" s="404"/>
      <c r="S11155" s="404"/>
      <c r="T11155" s="404"/>
    </row>
    <row r="11156" spans="12:20" ht="16.8">
      <c r="L11156" s="404"/>
      <c r="M11156" s="404"/>
      <c r="N11156" s="404"/>
      <c r="O11156" s="404"/>
      <c r="P11156" s="404"/>
      <c r="Q11156" s="404"/>
      <c r="R11156" s="404"/>
      <c r="S11156" s="404"/>
      <c r="T11156" s="404"/>
    </row>
    <row r="11157" spans="12:20" ht="16.8">
      <c r="L11157" s="404"/>
      <c r="M11157" s="404"/>
      <c r="N11157" s="404"/>
      <c r="O11157" s="404"/>
      <c r="P11157" s="404"/>
      <c r="Q11157" s="404"/>
      <c r="R11157" s="404"/>
      <c r="S11157" s="404"/>
      <c r="T11157" s="404"/>
    </row>
    <row r="11158" spans="12:20" ht="16.8">
      <c r="L11158" s="404"/>
      <c r="M11158" s="404"/>
      <c r="N11158" s="404"/>
      <c r="O11158" s="404"/>
      <c r="P11158" s="404"/>
      <c r="Q11158" s="404"/>
      <c r="R11158" s="404"/>
      <c r="S11158" s="404"/>
      <c r="T11158" s="404"/>
    </row>
    <row r="11159" spans="12:20" ht="16.8">
      <c r="L11159" s="404"/>
      <c r="M11159" s="404"/>
      <c r="N11159" s="404"/>
      <c r="O11159" s="404"/>
      <c r="P11159" s="404"/>
      <c r="Q11159" s="404"/>
      <c r="R11159" s="404"/>
      <c r="S11159" s="404"/>
      <c r="T11159" s="404"/>
    </row>
    <row r="11160" spans="12:20" ht="16.8">
      <c r="L11160" s="404"/>
      <c r="M11160" s="404"/>
      <c r="N11160" s="404"/>
      <c r="O11160" s="404"/>
      <c r="P11160" s="404"/>
      <c r="Q11160" s="404"/>
      <c r="R11160" s="404"/>
      <c r="S11160" s="404"/>
      <c r="T11160" s="404"/>
    </row>
    <row r="11161" spans="12:20" ht="16.8">
      <c r="L11161" s="404"/>
      <c r="M11161" s="404"/>
      <c r="N11161" s="404"/>
      <c r="O11161" s="404"/>
      <c r="P11161" s="404"/>
      <c r="Q11161" s="404"/>
      <c r="R11161" s="404"/>
      <c r="S11161" s="404"/>
      <c r="T11161" s="404"/>
    </row>
    <row r="11162" spans="12:20" ht="16.8">
      <c r="L11162" s="404"/>
      <c r="M11162" s="404"/>
      <c r="N11162" s="404"/>
      <c r="O11162" s="404"/>
      <c r="P11162" s="404"/>
      <c r="Q11162" s="404"/>
      <c r="R11162" s="404"/>
      <c r="S11162" s="404"/>
      <c r="T11162" s="404"/>
    </row>
    <row r="11163" spans="12:20" ht="16.8">
      <c r="L11163" s="404"/>
      <c r="M11163" s="404"/>
      <c r="N11163" s="404"/>
      <c r="O11163" s="404"/>
      <c r="P11163" s="404"/>
      <c r="Q11163" s="404"/>
      <c r="R11163" s="404"/>
      <c r="S11163" s="404"/>
      <c r="T11163" s="404"/>
    </row>
    <row r="11164" spans="12:20" ht="16.8">
      <c r="L11164" s="404"/>
      <c r="M11164" s="404"/>
      <c r="N11164" s="404"/>
      <c r="O11164" s="404"/>
      <c r="P11164" s="404"/>
      <c r="Q11164" s="404"/>
      <c r="R11164" s="404"/>
      <c r="S11164" s="404"/>
      <c r="T11164" s="404"/>
    </row>
    <row r="11165" spans="12:20" ht="16.8">
      <c r="L11165" s="404"/>
      <c r="M11165" s="404"/>
      <c r="N11165" s="404"/>
      <c r="O11165" s="404"/>
      <c r="P11165" s="404"/>
      <c r="Q11165" s="404"/>
      <c r="R11165" s="404"/>
      <c r="S11165" s="404"/>
      <c r="T11165" s="404"/>
    </row>
    <row r="11166" spans="12:20" ht="16.8">
      <c r="L11166" s="404"/>
      <c r="M11166" s="404"/>
      <c r="N11166" s="404"/>
      <c r="O11166" s="404"/>
      <c r="P11166" s="404"/>
      <c r="Q11166" s="404"/>
      <c r="R11166" s="404"/>
      <c r="S11166" s="404"/>
      <c r="T11166" s="404"/>
    </row>
    <row r="11167" spans="12:20" ht="16.8">
      <c r="L11167" s="404"/>
      <c r="M11167" s="404"/>
      <c r="N11167" s="404"/>
      <c r="O11167" s="404"/>
      <c r="P11167" s="404"/>
      <c r="Q11167" s="404"/>
      <c r="R11167" s="404"/>
      <c r="S11167" s="404"/>
      <c r="T11167" s="404"/>
    </row>
    <row r="11168" spans="12:20" ht="16.8">
      <c r="L11168" s="404"/>
      <c r="M11168" s="404"/>
      <c r="N11168" s="404"/>
      <c r="O11168" s="404"/>
      <c r="P11168" s="404"/>
      <c r="Q11168" s="404"/>
      <c r="R11168" s="404"/>
      <c r="S11168" s="404"/>
      <c r="T11168" s="404"/>
    </row>
    <row r="11169" spans="12:20" ht="16.8">
      <c r="L11169" s="404"/>
      <c r="M11169" s="404"/>
      <c r="N11169" s="404"/>
      <c r="O11169" s="404"/>
      <c r="P11169" s="404"/>
      <c r="Q11169" s="404"/>
      <c r="R11169" s="404"/>
      <c r="S11169" s="404"/>
      <c r="T11169" s="404"/>
    </row>
    <row r="11170" spans="12:20" ht="16.8">
      <c r="L11170" s="404"/>
      <c r="M11170" s="404"/>
      <c r="N11170" s="404"/>
      <c r="O11170" s="404"/>
      <c r="P11170" s="404"/>
      <c r="Q11170" s="404"/>
      <c r="R11170" s="404"/>
      <c r="S11170" s="404"/>
      <c r="T11170" s="404"/>
    </row>
    <row r="11171" spans="12:20" ht="16.8">
      <c r="L11171" s="404"/>
      <c r="M11171" s="404"/>
      <c r="N11171" s="404"/>
      <c r="O11171" s="404"/>
      <c r="P11171" s="404"/>
      <c r="Q11171" s="404"/>
      <c r="R11171" s="404"/>
      <c r="S11171" s="404"/>
      <c r="T11171" s="404"/>
    </row>
    <row r="11172" spans="12:20" ht="16.8">
      <c r="L11172" s="404"/>
      <c r="M11172" s="404"/>
      <c r="N11172" s="404"/>
      <c r="O11172" s="404"/>
      <c r="P11172" s="404"/>
      <c r="Q11172" s="404"/>
      <c r="R11172" s="404"/>
      <c r="S11172" s="404"/>
      <c r="T11172" s="404"/>
    </row>
    <row r="11173" spans="12:20" ht="16.8">
      <c r="L11173" s="404"/>
      <c r="M11173" s="404"/>
      <c r="N11173" s="404"/>
      <c r="O11173" s="404"/>
      <c r="P11173" s="404"/>
      <c r="Q11173" s="404"/>
      <c r="R11173" s="404"/>
      <c r="S11173" s="404"/>
      <c r="T11173" s="404"/>
    </row>
    <row r="11174" spans="12:20" ht="16.8">
      <c r="L11174" s="404"/>
      <c r="M11174" s="404"/>
      <c r="N11174" s="404"/>
      <c r="O11174" s="404"/>
      <c r="P11174" s="404"/>
      <c r="Q11174" s="404"/>
      <c r="R11174" s="404"/>
      <c r="S11174" s="404"/>
      <c r="T11174" s="404"/>
    </row>
    <row r="11175" spans="12:20" ht="16.8">
      <c r="L11175" s="404"/>
      <c r="M11175" s="404"/>
      <c r="N11175" s="404"/>
      <c r="O11175" s="404"/>
      <c r="P11175" s="404"/>
      <c r="Q11175" s="404"/>
      <c r="R11175" s="404"/>
      <c r="S11175" s="404"/>
      <c r="T11175" s="404"/>
    </row>
    <row r="11176" spans="12:20" ht="16.8">
      <c r="L11176" s="404"/>
      <c r="M11176" s="404"/>
      <c r="N11176" s="404"/>
      <c r="O11176" s="404"/>
      <c r="P11176" s="404"/>
      <c r="Q11176" s="404"/>
      <c r="R11176" s="404"/>
      <c r="S11176" s="404"/>
      <c r="T11176" s="404"/>
    </row>
    <row r="11177" spans="12:20" ht="16.8">
      <c r="L11177" s="404"/>
      <c r="M11177" s="404"/>
      <c r="N11177" s="404"/>
      <c r="O11177" s="404"/>
      <c r="P11177" s="404"/>
      <c r="Q11177" s="404"/>
      <c r="R11177" s="404"/>
      <c r="S11177" s="404"/>
      <c r="T11177" s="404"/>
    </row>
    <row r="11178" spans="12:20" ht="16.8">
      <c r="L11178" s="404"/>
      <c r="M11178" s="404"/>
      <c r="N11178" s="404"/>
      <c r="O11178" s="404"/>
      <c r="P11178" s="404"/>
      <c r="Q11178" s="404"/>
      <c r="R11178" s="404"/>
      <c r="S11178" s="404"/>
      <c r="T11178" s="404"/>
    </row>
    <row r="11179" spans="12:20" ht="16.8">
      <c r="L11179" s="404"/>
      <c r="M11179" s="404"/>
      <c r="N11179" s="404"/>
      <c r="O11179" s="404"/>
      <c r="P11179" s="404"/>
      <c r="Q11179" s="404"/>
      <c r="R11179" s="404"/>
      <c r="S11179" s="404"/>
      <c r="T11179" s="404"/>
    </row>
    <row r="11180" spans="12:20" ht="16.8">
      <c r="L11180" s="404"/>
      <c r="M11180" s="404"/>
      <c r="N11180" s="404"/>
      <c r="O11180" s="404"/>
      <c r="P11180" s="404"/>
      <c r="Q11180" s="404"/>
      <c r="R11180" s="404"/>
      <c r="S11180" s="404"/>
      <c r="T11180" s="404"/>
    </row>
    <row r="11181" spans="12:20" ht="16.8">
      <c r="L11181" s="404"/>
      <c r="M11181" s="404"/>
      <c r="N11181" s="404"/>
      <c r="O11181" s="404"/>
      <c r="P11181" s="404"/>
      <c r="Q11181" s="404"/>
      <c r="R11181" s="404"/>
      <c r="S11181" s="404"/>
      <c r="T11181" s="404"/>
    </row>
    <row r="11182" spans="12:20" ht="16.8">
      <c r="L11182" s="404"/>
      <c r="M11182" s="404"/>
      <c r="N11182" s="404"/>
      <c r="O11182" s="404"/>
      <c r="P11182" s="404"/>
      <c r="Q11182" s="404"/>
      <c r="R11182" s="404"/>
      <c r="S11182" s="404"/>
      <c r="T11182" s="404"/>
    </row>
    <row r="11183" spans="12:20" ht="16.8">
      <c r="L11183" s="404"/>
      <c r="M11183" s="404"/>
      <c r="N11183" s="404"/>
      <c r="O11183" s="404"/>
      <c r="P11183" s="404"/>
      <c r="Q11183" s="404"/>
      <c r="R11183" s="404"/>
      <c r="S11183" s="404"/>
      <c r="T11183" s="404"/>
    </row>
    <row r="11184" spans="12:20" ht="16.8">
      <c r="L11184" s="404"/>
      <c r="M11184" s="404"/>
      <c r="N11184" s="404"/>
      <c r="O11184" s="404"/>
      <c r="P11184" s="404"/>
      <c r="Q11184" s="404"/>
      <c r="R11184" s="404"/>
      <c r="S11184" s="404"/>
      <c r="T11184" s="404"/>
    </row>
    <row r="11185" spans="12:20" ht="16.8">
      <c r="L11185" s="404"/>
      <c r="M11185" s="404"/>
      <c r="N11185" s="404"/>
      <c r="O11185" s="404"/>
      <c r="P11185" s="404"/>
      <c r="Q11185" s="404"/>
      <c r="R11185" s="404"/>
      <c r="S11185" s="404"/>
      <c r="T11185" s="404"/>
    </row>
    <row r="11186" spans="12:20" ht="16.8">
      <c r="L11186" s="404"/>
      <c r="M11186" s="404"/>
      <c r="N11186" s="404"/>
      <c r="O11186" s="404"/>
      <c r="P11186" s="404"/>
      <c r="Q11186" s="404"/>
      <c r="R11186" s="404"/>
      <c r="S11186" s="404"/>
      <c r="T11186" s="404"/>
    </row>
    <row r="11187" spans="12:20" ht="16.8">
      <c r="L11187" s="404"/>
      <c r="M11187" s="404"/>
      <c r="N11187" s="404"/>
      <c r="O11187" s="404"/>
      <c r="P11187" s="404"/>
      <c r="Q11187" s="404"/>
      <c r="R11187" s="404"/>
      <c r="S11187" s="404"/>
      <c r="T11187" s="404"/>
    </row>
    <row r="11188" spans="12:20" ht="16.8">
      <c r="L11188" s="404"/>
      <c r="M11188" s="404"/>
      <c r="N11188" s="404"/>
      <c r="O11188" s="404"/>
      <c r="P11188" s="404"/>
      <c r="Q11188" s="404"/>
      <c r="R11188" s="404"/>
      <c r="S11188" s="404"/>
      <c r="T11188" s="404"/>
    </row>
    <row r="11189" spans="12:20" ht="16.8">
      <c r="L11189" s="404"/>
      <c r="M11189" s="404"/>
      <c r="N11189" s="404"/>
      <c r="O11189" s="404"/>
      <c r="P11189" s="404"/>
      <c r="Q11189" s="404"/>
      <c r="R11189" s="404"/>
      <c r="S11189" s="404"/>
      <c r="T11189" s="404"/>
    </row>
    <row r="11190" spans="12:20" ht="16.8">
      <c r="L11190" s="404"/>
      <c r="M11190" s="404"/>
      <c r="N11190" s="404"/>
      <c r="O11190" s="404"/>
      <c r="P11190" s="404"/>
      <c r="Q11190" s="404"/>
      <c r="R11190" s="404"/>
      <c r="S11190" s="404"/>
      <c r="T11190" s="404"/>
    </row>
    <row r="11191" spans="12:20" ht="16.8">
      <c r="L11191" s="404"/>
      <c r="M11191" s="404"/>
      <c r="N11191" s="404"/>
      <c r="O11191" s="404"/>
      <c r="P11191" s="404"/>
      <c r="Q11191" s="404"/>
      <c r="R11191" s="404"/>
      <c r="S11191" s="404"/>
      <c r="T11191" s="404"/>
    </row>
    <row r="11192" spans="12:20" ht="16.8">
      <c r="L11192" s="404"/>
      <c r="M11192" s="404"/>
      <c r="N11192" s="404"/>
      <c r="O11192" s="404"/>
      <c r="P11192" s="404"/>
      <c r="Q11192" s="404"/>
      <c r="R11192" s="404"/>
      <c r="S11192" s="404"/>
      <c r="T11192" s="404"/>
    </row>
    <row r="11193" spans="12:20" ht="16.8">
      <c r="L11193" s="404"/>
      <c r="M11193" s="404"/>
      <c r="N11193" s="404"/>
      <c r="O11193" s="404"/>
      <c r="P11193" s="404"/>
      <c r="Q11193" s="404"/>
      <c r="R11193" s="404"/>
      <c r="S11193" s="404"/>
      <c r="T11193" s="404"/>
    </row>
    <row r="11194" spans="12:20" ht="16.8">
      <c r="L11194" s="404"/>
      <c r="M11194" s="404"/>
      <c r="N11194" s="404"/>
      <c r="O11194" s="404"/>
      <c r="P11194" s="404"/>
      <c r="Q11194" s="404"/>
      <c r="R11194" s="404"/>
      <c r="S11194" s="404"/>
      <c r="T11194" s="404"/>
    </row>
    <row r="11195" spans="12:20" ht="16.8">
      <c r="L11195" s="404"/>
      <c r="M11195" s="404"/>
      <c r="N11195" s="404"/>
      <c r="O11195" s="404"/>
      <c r="P11195" s="404"/>
      <c r="Q11195" s="404"/>
      <c r="R11195" s="404"/>
      <c r="S11195" s="404"/>
      <c r="T11195" s="404"/>
    </row>
    <row r="11196" spans="12:20" ht="16.8">
      <c r="L11196" s="404"/>
      <c r="M11196" s="404"/>
      <c r="N11196" s="404"/>
      <c r="O11196" s="404"/>
      <c r="P11196" s="404"/>
      <c r="Q11196" s="404"/>
      <c r="R11196" s="404"/>
      <c r="S11196" s="404"/>
      <c r="T11196" s="404"/>
    </row>
    <row r="11197" spans="12:20" ht="16.8">
      <c r="L11197" s="404"/>
      <c r="M11197" s="404"/>
      <c r="N11197" s="404"/>
      <c r="O11197" s="404"/>
      <c r="P11197" s="404"/>
      <c r="Q11197" s="404"/>
      <c r="R11197" s="404"/>
      <c r="S11197" s="404"/>
      <c r="T11197" s="404"/>
    </row>
    <row r="11198" spans="12:20" ht="16.8">
      <c r="L11198" s="404"/>
      <c r="M11198" s="404"/>
      <c r="N11198" s="404"/>
      <c r="O11198" s="404"/>
      <c r="P11198" s="404"/>
      <c r="Q11198" s="404"/>
      <c r="R11198" s="404"/>
      <c r="S11198" s="404"/>
      <c r="T11198" s="404"/>
    </row>
    <row r="11199" spans="12:20" ht="16.8">
      <c r="L11199" s="404"/>
      <c r="M11199" s="404"/>
      <c r="N11199" s="404"/>
      <c r="O11199" s="404"/>
      <c r="P11199" s="404"/>
      <c r="Q11199" s="404"/>
      <c r="R11199" s="404"/>
      <c r="S11199" s="404"/>
      <c r="T11199" s="404"/>
    </row>
    <row r="11200" spans="12:20" ht="16.8">
      <c r="L11200" s="404"/>
      <c r="M11200" s="404"/>
      <c r="N11200" s="404"/>
      <c r="O11200" s="404"/>
      <c r="P11200" s="404"/>
      <c r="Q11200" s="404"/>
      <c r="R11200" s="404"/>
      <c r="S11200" s="404"/>
      <c r="T11200" s="404"/>
    </row>
    <row r="11201" spans="12:20" ht="16.8">
      <c r="L11201" s="404"/>
      <c r="M11201" s="404"/>
      <c r="N11201" s="404"/>
      <c r="O11201" s="404"/>
      <c r="P11201" s="404"/>
      <c r="Q11201" s="404"/>
      <c r="R11201" s="404"/>
      <c r="S11201" s="404"/>
      <c r="T11201" s="404"/>
    </row>
    <row r="11202" spans="12:20" ht="16.8">
      <c r="L11202" s="404"/>
      <c r="M11202" s="404"/>
      <c r="N11202" s="404"/>
      <c r="O11202" s="404"/>
      <c r="P11202" s="404"/>
      <c r="Q11202" s="404"/>
      <c r="R11202" s="404"/>
      <c r="S11202" s="404"/>
      <c r="T11202" s="404"/>
    </row>
    <row r="11203" spans="12:20" ht="16.8">
      <c r="L11203" s="404"/>
      <c r="M11203" s="404"/>
      <c r="N11203" s="404"/>
      <c r="O11203" s="404"/>
      <c r="P11203" s="404"/>
      <c r="Q11203" s="404"/>
      <c r="R11203" s="404"/>
      <c r="S11203" s="404"/>
      <c r="T11203" s="404"/>
    </row>
    <row r="11204" spans="12:20" ht="16.8">
      <c r="L11204" s="404"/>
      <c r="M11204" s="404"/>
      <c r="N11204" s="404"/>
      <c r="O11204" s="404"/>
      <c r="P11204" s="404"/>
      <c r="Q11204" s="404"/>
      <c r="R11204" s="404"/>
      <c r="S11204" s="404"/>
      <c r="T11204" s="404"/>
    </row>
    <row r="11205" spans="12:20" ht="16.8">
      <c r="L11205" s="404"/>
      <c r="M11205" s="404"/>
      <c r="N11205" s="404"/>
      <c r="O11205" s="404"/>
      <c r="P11205" s="404"/>
      <c r="Q11205" s="404"/>
      <c r="R11205" s="404"/>
      <c r="S11205" s="404"/>
      <c r="T11205" s="404"/>
    </row>
    <row r="11206" spans="12:20" ht="16.8">
      <c r="L11206" s="404"/>
      <c r="M11206" s="404"/>
      <c r="N11206" s="404"/>
      <c r="O11206" s="404"/>
      <c r="P11206" s="404"/>
      <c r="Q11206" s="404"/>
      <c r="R11206" s="404"/>
      <c r="S11206" s="404"/>
      <c r="T11206" s="404"/>
    </row>
    <row r="11207" spans="12:20" ht="16.8">
      <c r="L11207" s="404"/>
      <c r="M11207" s="404"/>
      <c r="N11207" s="404"/>
      <c r="O11207" s="404"/>
      <c r="P11207" s="404"/>
      <c r="Q11207" s="404"/>
      <c r="R11207" s="404"/>
      <c r="S11207" s="404"/>
      <c r="T11207" s="404"/>
    </row>
    <row r="11208" spans="12:20" ht="16.8">
      <c r="L11208" s="404"/>
      <c r="M11208" s="404"/>
      <c r="N11208" s="404"/>
      <c r="O11208" s="404"/>
      <c r="P11208" s="404"/>
      <c r="Q11208" s="404"/>
      <c r="R11208" s="404"/>
      <c r="S11208" s="404"/>
      <c r="T11208" s="404"/>
    </row>
    <row r="11209" spans="12:20" ht="16.8">
      <c r="L11209" s="404"/>
      <c r="M11209" s="404"/>
      <c r="N11209" s="404"/>
      <c r="O11209" s="404"/>
      <c r="P11209" s="404"/>
      <c r="Q11209" s="404"/>
      <c r="R11209" s="404"/>
      <c r="S11209" s="404"/>
      <c r="T11209" s="404"/>
    </row>
    <row r="11210" spans="12:20" ht="16.8">
      <c r="L11210" s="404"/>
      <c r="M11210" s="404"/>
      <c r="N11210" s="404"/>
      <c r="O11210" s="404"/>
      <c r="P11210" s="404"/>
      <c r="Q11210" s="404"/>
      <c r="R11210" s="404"/>
      <c r="S11210" s="404"/>
      <c r="T11210" s="404"/>
    </row>
    <row r="11211" spans="12:20" ht="16.8">
      <c r="L11211" s="404"/>
      <c r="M11211" s="404"/>
      <c r="N11211" s="404"/>
      <c r="O11211" s="404"/>
      <c r="P11211" s="404"/>
      <c r="Q11211" s="404"/>
      <c r="R11211" s="404"/>
      <c r="S11211" s="404"/>
      <c r="T11211" s="404"/>
    </row>
    <row r="11212" spans="12:20" ht="16.8">
      <c r="L11212" s="404"/>
      <c r="M11212" s="404"/>
      <c r="N11212" s="404"/>
      <c r="O11212" s="404"/>
      <c r="P11212" s="404"/>
      <c r="Q11212" s="404"/>
      <c r="R11212" s="404"/>
      <c r="S11212" s="404"/>
      <c r="T11212" s="404"/>
    </row>
    <row r="11213" spans="12:20" ht="16.8">
      <c r="L11213" s="404"/>
      <c r="M11213" s="404"/>
      <c r="N11213" s="404"/>
      <c r="O11213" s="404"/>
      <c r="P11213" s="404"/>
      <c r="Q11213" s="404"/>
      <c r="R11213" s="404"/>
      <c r="S11213" s="404"/>
      <c r="T11213" s="404"/>
    </row>
    <row r="11214" spans="12:20" ht="16.8">
      <c r="L11214" s="404"/>
      <c r="M11214" s="404"/>
      <c r="N11214" s="404"/>
      <c r="O11214" s="404"/>
      <c r="P11214" s="404"/>
      <c r="Q11214" s="404"/>
      <c r="R11214" s="404"/>
      <c r="S11214" s="404"/>
      <c r="T11214" s="404"/>
    </row>
    <row r="11215" spans="12:20" ht="16.8">
      <c r="L11215" s="404"/>
      <c r="M11215" s="404"/>
      <c r="N11215" s="404"/>
      <c r="O11215" s="404"/>
      <c r="P11215" s="404"/>
      <c r="Q11215" s="404"/>
      <c r="R11215" s="404"/>
      <c r="S11215" s="404"/>
      <c r="T11215" s="404"/>
    </row>
    <row r="11216" spans="12:20" ht="16.8">
      <c r="L11216" s="404"/>
      <c r="M11216" s="404"/>
      <c r="N11216" s="404"/>
      <c r="O11216" s="404"/>
      <c r="P11216" s="404"/>
      <c r="Q11216" s="404"/>
      <c r="R11216" s="404"/>
      <c r="S11216" s="404"/>
      <c r="T11216" s="404"/>
    </row>
    <row r="11217" spans="12:20" ht="16.8">
      <c r="L11217" s="404"/>
      <c r="M11217" s="404"/>
      <c r="N11217" s="404"/>
      <c r="O11217" s="404"/>
      <c r="P11217" s="404"/>
      <c r="Q11217" s="404"/>
      <c r="R11217" s="404"/>
      <c r="S11217" s="404"/>
      <c r="T11217" s="404"/>
    </row>
    <row r="11218" spans="12:20" ht="16.8">
      <c r="L11218" s="404"/>
      <c r="M11218" s="404"/>
      <c r="N11218" s="404"/>
      <c r="O11218" s="404"/>
      <c r="P11218" s="404"/>
      <c r="Q11218" s="404"/>
      <c r="R11218" s="404"/>
      <c r="S11218" s="404"/>
      <c r="T11218" s="404"/>
    </row>
    <row r="11219" spans="12:20" ht="16.8">
      <c r="L11219" s="404"/>
      <c r="M11219" s="404"/>
      <c r="N11219" s="404"/>
      <c r="O11219" s="404"/>
      <c r="P11219" s="404"/>
      <c r="Q11219" s="404"/>
      <c r="R11219" s="404"/>
      <c r="S11219" s="404"/>
      <c r="T11219" s="404"/>
    </row>
    <row r="11220" spans="12:20" ht="16.8">
      <c r="L11220" s="404"/>
      <c r="M11220" s="404"/>
      <c r="N11220" s="404"/>
      <c r="O11220" s="404"/>
      <c r="P11220" s="404"/>
      <c r="Q11220" s="404"/>
      <c r="R11220" s="404"/>
      <c r="S11220" s="404"/>
      <c r="T11220" s="404"/>
    </row>
    <row r="11221" spans="12:20" ht="16.8">
      <c r="L11221" s="404"/>
      <c r="M11221" s="404"/>
      <c r="N11221" s="404"/>
      <c r="O11221" s="404"/>
      <c r="P11221" s="404"/>
      <c r="Q11221" s="404"/>
      <c r="R11221" s="404"/>
      <c r="S11221" s="404"/>
      <c r="T11221" s="404"/>
    </row>
    <row r="11222" spans="12:20" ht="16.8">
      <c r="L11222" s="404"/>
      <c r="M11222" s="404"/>
      <c r="N11222" s="404"/>
      <c r="O11222" s="404"/>
      <c r="P11222" s="404"/>
      <c r="Q11222" s="404"/>
      <c r="R11222" s="404"/>
      <c r="S11222" s="404"/>
      <c r="T11222" s="404"/>
    </row>
    <row r="11223" spans="12:20" ht="16.8">
      <c r="L11223" s="404"/>
      <c r="M11223" s="404"/>
      <c r="N11223" s="404"/>
      <c r="O11223" s="404"/>
      <c r="P11223" s="404"/>
      <c r="Q11223" s="404"/>
      <c r="R11223" s="404"/>
      <c r="S11223" s="404"/>
      <c r="T11223" s="404"/>
    </row>
    <row r="11224" spans="12:20" ht="16.8">
      <c r="L11224" s="404"/>
      <c r="M11224" s="404"/>
      <c r="N11224" s="404"/>
      <c r="O11224" s="404"/>
      <c r="P11224" s="404"/>
      <c r="Q11224" s="404"/>
      <c r="R11224" s="404"/>
      <c r="S11224" s="404"/>
      <c r="T11224" s="404"/>
    </row>
    <row r="11225" spans="12:20" ht="16.8">
      <c r="L11225" s="404"/>
      <c r="M11225" s="404"/>
      <c r="N11225" s="404"/>
      <c r="O11225" s="404"/>
      <c r="P11225" s="404"/>
      <c r="Q11225" s="404"/>
      <c r="R11225" s="404"/>
      <c r="S11225" s="404"/>
      <c r="T11225" s="404"/>
    </row>
    <row r="11226" spans="12:20" ht="16.8">
      <c r="L11226" s="404"/>
      <c r="M11226" s="404"/>
      <c r="N11226" s="404"/>
      <c r="O11226" s="404"/>
      <c r="P11226" s="404"/>
      <c r="Q11226" s="404"/>
      <c r="R11226" s="404"/>
      <c r="S11226" s="404"/>
      <c r="T11226" s="404"/>
    </row>
    <row r="11227" spans="12:20" ht="16.8">
      <c r="L11227" s="404"/>
      <c r="M11227" s="404"/>
      <c r="N11227" s="404"/>
      <c r="O11227" s="404"/>
      <c r="P11227" s="404"/>
      <c r="Q11227" s="404"/>
      <c r="R11227" s="404"/>
      <c r="S11227" s="404"/>
      <c r="T11227" s="404"/>
    </row>
    <row r="11228" spans="12:20" ht="16.8">
      <c r="L11228" s="404"/>
      <c r="M11228" s="404"/>
      <c r="N11228" s="404"/>
      <c r="O11228" s="404"/>
      <c r="P11228" s="404"/>
      <c r="Q11228" s="404"/>
      <c r="R11228" s="404"/>
      <c r="S11228" s="404"/>
      <c r="T11228" s="404"/>
    </row>
    <row r="11229" spans="12:20" ht="16.8">
      <c r="L11229" s="404"/>
      <c r="M11229" s="404"/>
      <c r="N11229" s="404"/>
      <c r="O11229" s="404"/>
      <c r="P11229" s="404"/>
      <c r="Q11229" s="404"/>
      <c r="R11229" s="404"/>
      <c r="S11229" s="404"/>
      <c r="T11229" s="404"/>
    </row>
    <row r="11230" spans="12:20" ht="16.8">
      <c r="L11230" s="404"/>
      <c r="M11230" s="404"/>
      <c r="N11230" s="404"/>
      <c r="O11230" s="404"/>
      <c r="P11230" s="404"/>
      <c r="Q11230" s="404"/>
      <c r="R11230" s="404"/>
      <c r="S11230" s="404"/>
      <c r="T11230" s="404"/>
    </row>
    <row r="11231" spans="12:20" ht="16.8">
      <c r="L11231" s="404"/>
      <c r="M11231" s="404"/>
      <c r="N11231" s="404"/>
      <c r="O11231" s="404"/>
      <c r="P11231" s="404"/>
      <c r="Q11231" s="404"/>
      <c r="R11231" s="404"/>
      <c r="S11231" s="404"/>
      <c r="T11231" s="404"/>
    </row>
    <row r="11232" spans="12:20" ht="16.8">
      <c r="L11232" s="404"/>
      <c r="M11232" s="404"/>
      <c r="N11232" s="404"/>
      <c r="O11232" s="404"/>
      <c r="P11232" s="404"/>
      <c r="Q11232" s="404"/>
      <c r="R11232" s="404"/>
      <c r="S11232" s="404"/>
      <c r="T11232" s="404"/>
    </row>
    <row r="11233" spans="12:20" ht="16.8">
      <c r="L11233" s="404"/>
      <c r="M11233" s="404"/>
      <c r="N11233" s="404"/>
      <c r="O11233" s="404"/>
      <c r="P11233" s="404"/>
      <c r="Q11233" s="404"/>
      <c r="R11233" s="404"/>
      <c r="S11233" s="404"/>
      <c r="T11233" s="404"/>
    </row>
    <row r="11234" spans="12:20" ht="16.8">
      <c r="L11234" s="404"/>
      <c r="M11234" s="404"/>
      <c r="N11234" s="404"/>
      <c r="O11234" s="404"/>
      <c r="P11234" s="404"/>
      <c r="Q11234" s="404"/>
      <c r="R11234" s="404"/>
      <c r="S11234" s="404"/>
      <c r="T11234" s="404"/>
    </row>
    <row r="11235" spans="12:20" ht="16.8">
      <c r="L11235" s="404"/>
      <c r="M11235" s="404"/>
      <c r="N11235" s="404"/>
      <c r="O11235" s="404"/>
      <c r="P11235" s="404"/>
      <c r="Q11235" s="404"/>
      <c r="R11235" s="404"/>
      <c r="S11235" s="404"/>
      <c r="T11235" s="404"/>
    </row>
    <row r="11236" spans="12:20" ht="16.8">
      <c r="L11236" s="404"/>
      <c r="M11236" s="404"/>
      <c r="N11236" s="404"/>
      <c r="O11236" s="404"/>
      <c r="P11236" s="404"/>
      <c r="Q11236" s="404"/>
      <c r="R11236" s="404"/>
      <c r="S11236" s="404"/>
      <c r="T11236" s="404"/>
    </row>
    <row r="11237" spans="12:20" ht="16.8">
      <c r="L11237" s="404"/>
      <c r="M11237" s="404"/>
      <c r="N11237" s="404"/>
      <c r="O11237" s="404"/>
      <c r="P11237" s="404"/>
      <c r="Q11237" s="404"/>
      <c r="R11237" s="404"/>
      <c r="S11237" s="404"/>
      <c r="T11237" s="404"/>
    </row>
    <row r="11238" spans="12:20" ht="16.8">
      <c r="L11238" s="404"/>
      <c r="M11238" s="404"/>
      <c r="N11238" s="404"/>
      <c r="O11238" s="404"/>
      <c r="P11238" s="404"/>
      <c r="Q11238" s="404"/>
      <c r="R11238" s="404"/>
      <c r="S11238" s="404"/>
      <c r="T11238" s="404"/>
    </row>
    <row r="11239" spans="12:20" ht="16.8">
      <c r="L11239" s="404"/>
      <c r="M11239" s="404"/>
      <c r="N11239" s="404"/>
      <c r="O11239" s="404"/>
      <c r="P11239" s="404"/>
      <c r="Q11239" s="404"/>
      <c r="R11239" s="404"/>
      <c r="S11239" s="404"/>
      <c r="T11239" s="404"/>
    </row>
    <row r="11240" spans="12:20" ht="16.8">
      <c r="L11240" s="404"/>
      <c r="M11240" s="404"/>
      <c r="N11240" s="404"/>
      <c r="O11240" s="404"/>
      <c r="P11240" s="404"/>
      <c r="Q11240" s="404"/>
      <c r="R11240" s="404"/>
      <c r="S11240" s="404"/>
      <c r="T11240" s="404"/>
    </row>
    <row r="11241" spans="12:20" ht="16.8">
      <c r="L11241" s="404"/>
      <c r="M11241" s="404"/>
      <c r="N11241" s="404"/>
      <c r="O11241" s="404"/>
      <c r="P11241" s="404"/>
      <c r="Q11241" s="404"/>
      <c r="R11241" s="404"/>
      <c r="S11241" s="404"/>
      <c r="T11241" s="404"/>
    </row>
    <row r="11242" spans="12:20" ht="16.8">
      <c r="L11242" s="404"/>
      <c r="M11242" s="404"/>
      <c r="N11242" s="404"/>
      <c r="O11242" s="404"/>
      <c r="P11242" s="404"/>
      <c r="Q11242" s="404"/>
      <c r="R11242" s="404"/>
      <c r="S11242" s="404"/>
      <c r="T11242" s="404"/>
    </row>
    <row r="11243" spans="12:20" ht="16.8">
      <c r="L11243" s="404"/>
      <c r="M11243" s="404"/>
      <c r="N11243" s="404"/>
      <c r="O11243" s="404"/>
      <c r="P11243" s="404"/>
      <c r="Q11243" s="404"/>
      <c r="R11243" s="404"/>
      <c r="S11243" s="404"/>
      <c r="T11243" s="404"/>
    </row>
    <row r="11244" spans="12:20" ht="16.8">
      <c r="L11244" s="404"/>
      <c r="M11244" s="404"/>
      <c r="N11244" s="404"/>
      <c r="O11244" s="404"/>
      <c r="P11244" s="404"/>
      <c r="Q11244" s="404"/>
      <c r="R11244" s="404"/>
      <c r="S11244" s="404"/>
      <c r="T11244" s="404"/>
    </row>
    <row r="11245" spans="12:20" ht="16.8">
      <c r="L11245" s="404"/>
      <c r="M11245" s="404"/>
      <c r="N11245" s="404"/>
      <c r="O11245" s="404"/>
      <c r="P11245" s="404"/>
      <c r="Q11245" s="404"/>
      <c r="R11245" s="404"/>
      <c r="S11245" s="404"/>
      <c r="T11245" s="404"/>
    </row>
    <row r="11246" spans="12:20" ht="16.8">
      <c r="L11246" s="404"/>
      <c r="M11246" s="404"/>
      <c r="N11246" s="404"/>
      <c r="O11246" s="404"/>
      <c r="P11246" s="404"/>
      <c r="Q11246" s="404"/>
      <c r="R11246" s="404"/>
      <c r="S11246" s="404"/>
      <c r="T11246" s="404"/>
    </row>
    <row r="11247" spans="12:20" ht="16.8">
      <c r="L11247" s="404"/>
      <c r="M11247" s="404"/>
      <c r="N11247" s="404"/>
      <c r="O11247" s="404"/>
      <c r="P11247" s="404"/>
      <c r="Q11247" s="404"/>
      <c r="R11247" s="404"/>
      <c r="S11247" s="404"/>
      <c r="T11247" s="404"/>
    </row>
    <row r="11248" spans="12:20" ht="16.8">
      <c r="L11248" s="404"/>
      <c r="M11248" s="404"/>
      <c r="N11248" s="404"/>
      <c r="O11248" s="404"/>
      <c r="P11248" s="404"/>
      <c r="Q11248" s="404"/>
      <c r="R11248" s="404"/>
      <c r="S11248" s="404"/>
      <c r="T11248" s="404"/>
    </row>
    <row r="11249" spans="12:20" ht="16.8">
      <c r="L11249" s="404"/>
      <c r="M11249" s="404"/>
      <c r="N11249" s="404"/>
      <c r="O11249" s="404"/>
      <c r="P11249" s="404"/>
      <c r="Q11249" s="404"/>
      <c r="R11249" s="404"/>
      <c r="S11249" s="404"/>
      <c r="T11249" s="404"/>
    </row>
    <row r="11250" spans="12:20" ht="16.8">
      <c r="L11250" s="404"/>
      <c r="M11250" s="404"/>
      <c r="N11250" s="404"/>
      <c r="O11250" s="404"/>
      <c r="P11250" s="404"/>
      <c r="Q11250" s="404"/>
      <c r="R11250" s="404"/>
      <c r="S11250" s="404"/>
      <c r="T11250" s="404"/>
    </row>
    <row r="11251" spans="12:20" ht="16.8">
      <c r="L11251" s="404"/>
      <c r="M11251" s="404"/>
      <c r="N11251" s="404"/>
      <c r="O11251" s="404"/>
      <c r="P11251" s="404"/>
      <c r="Q11251" s="404"/>
      <c r="R11251" s="404"/>
      <c r="S11251" s="404"/>
      <c r="T11251" s="404"/>
    </row>
    <row r="11252" spans="12:20" ht="16.8">
      <c r="L11252" s="404"/>
      <c r="M11252" s="404"/>
      <c r="N11252" s="404"/>
      <c r="O11252" s="404"/>
      <c r="P11252" s="404"/>
      <c r="Q11252" s="404"/>
      <c r="R11252" s="404"/>
      <c r="S11252" s="404"/>
      <c r="T11252" s="404"/>
    </row>
    <row r="11253" spans="12:20" ht="16.8">
      <c r="L11253" s="404"/>
      <c r="M11253" s="404"/>
      <c r="N11253" s="404"/>
      <c r="O11253" s="404"/>
      <c r="P11253" s="404"/>
      <c r="Q11253" s="404"/>
      <c r="R11253" s="404"/>
      <c r="S11253" s="404"/>
      <c r="T11253" s="404"/>
    </row>
    <row r="11254" spans="12:20" ht="16.8">
      <c r="L11254" s="404"/>
      <c r="M11254" s="404"/>
      <c r="N11254" s="404"/>
      <c r="O11254" s="404"/>
      <c r="P11254" s="404"/>
      <c r="Q11254" s="404"/>
      <c r="R11254" s="404"/>
      <c r="S11254" s="404"/>
      <c r="T11254" s="404"/>
    </row>
    <row r="11255" spans="12:20" ht="16.8">
      <c r="L11255" s="404"/>
      <c r="M11255" s="404"/>
      <c r="N11255" s="404"/>
      <c r="O11255" s="404"/>
      <c r="P11255" s="404"/>
      <c r="Q11255" s="404"/>
      <c r="R11255" s="404"/>
      <c r="S11255" s="404"/>
      <c r="T11255" s="404"/>
    </row>
    <row r="11256" spans="12:20" ht="16.8">
      <c r="L11256" s="404"/>
      <c r="M11256" s="404"/>
      <c r="N11256" s="404"/>
      <c r="O11256" s="404"/>
      <c r="P11256" s="404"/>
      <c r="Q11256" s="404"/>
      <c r="R11256" s="404"/>
      <c r="S11256" s="404"/>
      <c r="T11256" s="404"/>
    </row>
    <row r="11257" spans="12:20" ht="16.8">
      <c r="L11257" s="404"/>
      <c r="M11257" s="404"/>
      <c r="N11257" s="404"/>
      <c r="O11257" s="404"/>
      <c r="P11257" s="404"/>
      <c r="Q11257" s="404"/>
      <c r="R11257" s="404"/>
      <c r="S11257" s="404"/>
      <c r="T11257" s="404"/>
    </row>
    <row r="11258" spans="12:20" ht="16.8">
      <c r="L11258" s="404"/>
      <c r="M11258" s="404"/>
      <c r="N11258" s="404"/>
      <c r="O11258" s="404"/>
      <c r="P11258" s="404"/>
      <c r="Q11258" s="404"/>
      <c r="R11258" s="404"/>
      <c r="S11258" s="404"/>
      <c r="T11258" s="404"/>
    </row>
    <row r="11259" spans="12:20" ht="16.8">
      <c r="L11259" s="404"/>
      <c r="M11259" s="404"/>
      <c r="N11259" s="404"/>
      <c r="O11259" s="404"/>
      <c r="P11259" s="404"/>
      <c r="Q11259" s="404"/>
      <c r="R11259" s="404"/>
      <c r="S11259" s="404"/>
      <c r="T11259" s="404"/>
    </row>
    <row r="11260" spans="12:20" ht="16.8">
      <c r="L11260" s="404"/>
      <c r="M11260" s="404"/>
      <c r="N11260" s="404"/>
      <c r="O11260" s="404"/>
      <c r="P11260" s="404"/>
      <c r="Q11260" s="404"/>
      <c r="R11260" s="404"/>
      <c r="S11260" s="404"/>
      <c r="T11260" s="404"/>
    </row>
    <row r="11261" spans="12:20" ht="16.8">
      <c r="L11261" s="404"/>
      <c r="M11261" s="404"/>
      <c r="N11261" s="404"/>
      <c r="O11261" s="404"/>
      <c r="P11261" s="404"/>
      <c r="Q11261" s="404"/>
      <c r="R11261" s="404"/>
      <c r="S11261" s="404"/>
      <c r="T11261" s="404"/>
    </row>
    <row r="11262" spans="12:20" ht="16.8">
      <c r="L11262" s="404"/>
      <c r="M11262" s="404"/>
      <c r="N11262" s="404"/>
      <c r="O11262" s="404"/>
      <c r="P11262" s="404"/>
      <c r="Q11262" s="404"/>
      <c r="R11262" s="404"/>
      <c r="S11262" s="404"/>
      <c r="T11262" s="404"/>
    </row>
    <row r="11263" spans="12:20" ht="16.8">
      <c r="L11263" s="404"/>
      <c r="M11263" s="404"/>
      <c r="N11263" s="404"/>
      <c r="O11263" s="404"/>
      <c r="P11263" s="404"/>
      <c r="Q11263" s="404"/>
      <c r="R11263" s="404"/>
      <c r="S11263" s="404"/>
      <c r="T11263" s="404"/>
    </row>
    <row r="11264" spans="12:20" ht="16.8">
      <c r="L11264" s="404"/>
      <c r="M11264" s="404"/>
      <c r="N11264" s="404"/>
      <c r="O11264" s="404"/>
      <c r="P11264" s="404"/>
      <c r="Q11264" s="404"/>
      <c r="R11264" s="404"/>
      <c r="S11264" s="404"/>
      <c r="T11264" s="404"/>
    </row>
    <row r="11265" spans="12:20" ht="16.8">
      <c r="L11265" s="404"/>
      <c r="M11265" s="404"/>
      <c r="N11265" s="404"/>
      <c r="O11265" s="404"/>
      <c r="P11265" s="404"/>
      <c r="Q11265" s="404"/>
      <c r="R11265" s="404"/>
      <c r="S11265" s="404"/>
      <c r="T11265" s="404"/>
    </row>
    <row r="11266" spans="12:20" ht="16.8">
      <c r="L11266" s="404"/>
      <c r="M11266" s="404"/>
      <c r="N11266" s="404"/>
      <c r="O11266" s="404"/>
      <c r="P11266" s="404"/>
      <c r="Q11266" s="404"/>
      <c r="R11266" s="404"/>
      <c r="S11266" s="404"/>
      <c r="T11266" s="404"/>
    </row>
    <row r="11267" spans="12:20" ht="16.8">
      <c r="L11267" s="404"/>
      <c r="M11267" s="404"/>
      <c r="N11267" s="404"/>
      <c r="O11267" s="404"/>
      <c r="P11267" s="404"/>
      <c r="Q11267" s="404"/>
      <c r="R11267" s="404"/>
      <c r="S11267" s="404"/>
      <c r="T11267" s="404"/>
    </row>
    <row r="11268" spans="12:20" ht="16.8">
      <c r="L11268" s="404"/>
      <c r="M11268" s="404"/>
      <c r="N11268" s="404"/>
      <c r="O11268" s="404"/>
      <c r="P11268" s="404"/>
      <c r="Q11268" s="404"/>
      <c r="R11268" s="404"/>
      <c r="S11268" s="404"/>
      <c r="T11268" s="404"/>
    </row>
    <row r="11269" spans="12:20" ht="16.8">
      <c r="L11269" s="404"/>
      <c r="M11269" s="404"/>
      <c r="N11269" s="404"/>
      <c r="O11269" s="404"/>
      <c r="P11269" s="404"/>
      <c r="Q11269" s="404"/>
      <c r="R11269" s="404"/>
      <c r="S11269" s="404"/>
      <c r="T11269" s="404"/>
    </row>
    <row r="11270" spans="12:20" ht="16.8">
      <c r="L11270" s="404"/>
      <c r="M11270" s="404"/>
      <c r="N11270" s="404"/>
      <c r="O11270" s="404"/>
      <c r="P11270" s="404"/>
      <c r="Q11270" s="404"/>
      <c r="R11270" s="404"/>
      <c r="S11270" s="404"/>
      <c r="T11270" s="404"/>
    </row>
    <row r="11271" spans="12:20" ht="16.8">
      <c r="L11271" s="404"/>
      <c r="M11271" s="404"/>
      <c r="N11271" s="404"/>
      <c r="O11271" s="404"/>
      <c r="P11271" s="404"/>
      <c r="Q11271" s="404"/>
      <c r="R11271" s="404"/>
      <c r="S11271" s="404"/>
      <c r="T11271" s="404"/>
    </row>
    <row r="11272" spans="12:20" ht="16.8">
      <c r="L11272" s="404"/>
      <c r="M11272" s="404"/>
      <c r="N11272" s="404"/>
      <c r="O11272" s="404"/>
      <c r="P11272" s="404"/>
      <c r="Q11272" s="404"/>
      <c r="R11272" s="404"/>
      <c r="S11272" s="404"/>
      <c r="T11272" s="404"/>
    </row>
    <row r="11273" spans="12:20" ht="16.8">
      <c r="L11273" s="404"/>
      <c r="M11273" s="404"/>
      <c r="N11273" s="404"/>
      <c r="O11273" s="404"/>
      <c r="P11273" s="404"/>
      <c r="Q11273" s="404"/>
      <c r="R11273" s="404"/>
      <c r="S11273" s="404"/>
      <c r="T11273" s="404"/>
    </row>
    <row r="11274" spans="12:20" ht="16.8">
      <c r="L11274" s="404"/>
      <c r="M11274" s="404"/>
      <c r="N11274" s="404"/>
      <c r="O11274" s="404"/>
      <c r="P11274" s="404"/>
      <c r="Q11274" s="404"/>
      <c r="R11274" s="404"/>
      <c r="S11274" s="404"/>
      <c r="T11274" s="404"/>
    </row>
    <row r="11275" spans="12:20" ht="16.8">
      <c r="L11275" s="404"/>
      <c r="M11275" s="404"/>
      <c r="N11275" s="404"/>
      <c r="O11275" s="404"/>
      <c r="P11275" s="404"/>
      <c r="Q11275" s="404"/>
      <c r="R11275" s="404"/>
      <c r="S11275" s="404"/>
      <c r="T11275" s="404"/>
    </row>
    <row r="11276" spans="12:20" ht="16.8">
      <c r="L11276" s="404"/>
      <c r="M11276" s="404"/>
      <c r="N11276" s="404"/>
      <c r="O11276" s="404"/>
      <c r="P11276" s="404"/>
      <c r="Q11276" s="404"/>
      <c r="R11276" s="404"/>
      <c r="S11276" s="404"/>
      <c r="T11276" s="404"/>
    </row>
    <row r="11277" spans="12:20" ht="16.8">
      <c r="L11277" s="404"/>
      <c r="M11277" s="404"/>
      <c r="N11277" s="404"/>
      <c r="O11277" s="404"/>
      <c r="P11277" s="404"/>
      <c r="Q11277" s="404"/>
      <c r="R11277" s="404"/>
      <c r="S11277" s="404"/>
      <c r="T11277" s="404"/>
    </row>
    <row r="11278" spans="12:20" ht="16.8">
      <c r="L11278" s="404"/>
      <c r="M11278" s="404"/>
      <c r="N11278" s="404"/>
      <c r="O11278" s="404"/>
      <c r="P11278" s="404"/>
      <c r="Q11278" s="404"/>
      <c r="R11278" s="404"/>
      <c r="S11278" s="404"/>
      <c r="T11278" s="404"/>
    </row>
    <row r="11279" spans="12:20" ht="16.8">
      <c r="L11279" s="404"/>
      <c r="M11279" s="404"/>
      <c r="N11279" s="404"/>
      <c r="O11279" s="404"/>
      <c r="P11279" s="404"/>
      <c r="Q11279" s="404"/>
      <c r="R11279" s="404"/>
      <c r="S11279" s="404"/>
      <c r="T11279" s="404"/>
    </row>
    <row r="11280" spans="12:20" ht="16.8">
      <c r="L11280" s="404"/>
      <c r="M11280" s="404"/>
      <c r="N11280" s="404"/>
      <c r="O11280" s="404"/>
      <c r="P11280" s="404"/>
      <c r="Q11280" s="404"/>
      <c r="R11280" s="404"/>
      <c r="S11280" s="404"/>
      <c r="T11280" s="404"/>
    </row>
    <row r="11281" spans="12:20" ht="16.8">
      <c r="L11281" s="404"/>
      <c r="M11281" s="404"/>
      <c r="N11281" s="404"/>
      <c r="O11281" s="404"/>
      <c r="P11281" s="404"/>
      <c r="Q11281" s="404"/>
      <c r="R11281" s="404"/>
      <c r="S11281" s="404"/>
      <c r="T11281" s="404"/>
    </row>
    <row r="11282" spans="12:20" ht="16.8">
      <c r="L11282" s="404"/>
      <c r="M11282" s="404"/>
      <c r="N11282" s="404"/>
      <c r="O11282" s="404"/>
      <c r="P11282" s="404"/>
      <c r="Q11282" s="404"/>
      <c r="R11282" s="404"/>
      <c r="S11282" s="404"/>
      <c r="T11282" s="404"/>
    </row>
    <row r="11283" spans="12:20" ht="16.8">
      <c r="L11283" s="404"/>
      <c r="M11283" s="404"/>
      <c r="N11283" s="404"/>
      <c r="O11283" s="404"/>
      <c r="P11283" s="404"/>
      <c r="Q11283" s="404"/>
      <c r="R11283" s="404"/>
      <c r="S11283" s="404"/>
      <c r="T11283" s="404"/>
    </row>
    <row r="11284" spans="12:20" ht="16.8">
      <c r="L11284" s="404"/>
      <c r="M11284" s="404"/>
      <c r="N11284" s="404"/>
      <c r="O11284" s="404"/>
      <c r="P11284" s="404"/>
      <c r="Q11284" s="404"/>
      <c r="R11284" s="404"/>
      <c r="S11284" s="404"/>
      <c r="T11284" s="404"/>
    </row>
    <row r="11285" spans="12:20" ht="16.8">
      <c r="L11285" s="404"/>
      <c r="M11285" s="404"/>
      <c r="N11285" s="404"/>
      <c r="O11285" s="404"/>
      <c r="P11285" s="404"/>
      <c r="Q11285" s="404"/>
      <c r="R11285" s="404"/>
      <c r="S11285" s="404"/>
      <c r="T11285" s="404"/>
    </row>
    <row r="11286" spans="12:20" ht="16.8">
      <c r="L11286" s="404"/>
      <c r="M11286" s="404"/>
      <c r="N11286" s="404"/>
      <c r="O11286" s="404"/>
      <c r="P11286" s="404"/>
      <c r="Q11286" s="404"/>
      <c r="R11286" s="404"/>
      <c r="S11286" s="404"/>
      <c r="T11286" s="404"/>
    </row>
    <row r="11287" spans="12:20" ht="16.8">
      <c r="L11287" s="404"/>
      <c r="M11287" s="404"/>
      <c r="N11287" s="404"/>
      <c r="O11287" s="404"/>
      <c r="P11287" s="404"/>
      <c r="Q11287" s="404"/>
      <c r="R11287" s="404"/>
      <c r="S11287" s="404"/>
      <c r="T11287" s="404"/>
    </row>
    <row r="11288" spans="12:20" ht="16.8">
      <c r="L11288" s="404"/>
      <c r="M11288" s="404"/>
      <c r="N11288" s="404"/>
      <c r="O11288" s="404"/>
      <c r="P11288" s="404"/>
      <c r="Q11288" s="404"/>
      <c r="R11288" s="404"/>
      <c r="S11288" s="404"/>
      <c r="T11288" s="404"/>
    </row>
    <row r="11289" spans="12:20" ht="16.8">
      <c r="L11289" s="404"/>
      <c r="M11289" s="404"/>
      <c r="N11289" s="404"/>
      <c r="O11289" s="404"/>
      <c r="P11289" s="404"/>
      <c r="Q11289" s="404"/>
      <c r="R11289" s="404"/>
      <c r="S11289" s="404"/>
      <c r="T11289" s="404"/>
    </row>
    <row r="11290" spans="12:20" ht="16.8">
      <c r="L11290" s="404"/>
      <c r="M11290" s="404"/>
      <c r="N11290" s="404"/>
      <c r="O11290" s="404"/>
      <c r="P11290" s="404"/>
      <c r="Q11290" s="404"/>
      <c r="R11290" s="404"/>
      <c r="S11290" s="404"/>
      <c r="T11290" s="404"/>
    </row>
    <row r="11291" spans="12:20" ht="16.8">
      <c r="L11291" s="404"/>
      <c r="M11291" s="404"/>
      <c r="N11291" s="404"/>
      <c r="O11291" s="404"/>
      <c r="P11291" s="404"/>
      <c r="Q11291" s="404"/>
      <c r="R11291" s="404"/>
      <c r="S11291" s="404"/>
      <c r="T11291" s="404"/>
    </row>
    <row r="11292" spans="12:20" ht="16.8">
      <c r="L11292" s="404"/>
      <c r="M11292" s="404"/>
      <c r="N11292" s="404"/>
      <c r="O11292" s="404"/>
      <c r="P11292" s="404"/>
      <c r="Q11292" s="404"/>
      <c r="R11292" s="404"/>
      <c r="S11292" s="404"/>
      <c r="T11292" s="404"/>
    </row>
    <row r="11293" spans="12:20" ht="16.8">
      <c r="L11293" s="404"/>
      <c r="M11293" s="404"/>
      <c r="N11293" s="404"/>
      <c r="O11293" s="404"/>
      <c r="P11293" s="404"/>
      <c r="Q11293" s="404"/>
      <c r="R11293" s="404"/>
      <c r="S11293" s="404"/>
      <c r="T11293" s="404"/>
    </row>
    <row r="11294" spans="12:20" ht="16.8">
      <c r="L11294" s="404"/>
      <c r="M11294" s="404"/>
      <c r="N11294" s="404"/>
      <c r="O11294" s="404"/>
      <c r="P11294" s="404"/>
      <c r="Q11294" s="404"/>
      <c r="R11294" s="404"/>
      <c r="S11294" s="404"/>
      <c r="T11294" s="404"/>
    </row>
    <row r="11295" spans="12:20" ht="16.8">
      <c r="L11295" s="404"/>
      <c r="M11295" s="404"/>
      <c r="N11295" s="404"/>
      <c r="O11295" s="404"/>
      <c r="P11295" s="404"/>
      <c r="Q11295" s="404"/>
      <c r="R11295" s="404"/>
      <c r="S11295" s="404"/>
      <c r="T11295" s="404"/>
    </row>
    <row r="11296" spans="12:20" ht="16.8">
      <c r="L11296" s="404"/>
      <c r="M11296" s="404"/>
      <c r="N11296" s="404"/>
      <c r="O11296" s="404"/>
      <c r="P11296" s="404"/>
      <c r="Q11296" s="404"/>
      <c r="R11296" s="404"/>
      <c r="S11296" s="404"/>
      <c r="T11296" s="404"/>
    </row>
    <row r="11297" spans="12:20" ht="16.8">
      <c r="L11297" s="404"/>
      <c r="M11297" s="404"/>
      <c r="N11297" s="404"/>
      <c r="O11297" s="404"/>
      <c r="P11297" s="404"/>
      <c r="Q11297" s="404"/>
      <c r="R11297" s="404"/>
      <c r="S11297" s="404"/>
      <c r="T11297" s="404"/>
    </row>
    <row r="11298" spans="12:20" ht="16.8">
      <c r="L11298" s="404"/>
      <c r="M11298" s="404"/>
      <c r="N11298" s="404"/>
      <c r="O11298" s="404"/>
      <c r="P11298" s="404"/>
      <c r="Q11298" s="404"/>
      <c r="R11298" s="404"/>
      <c r="S11298" s="404"/>
      <c r="T11298" s="404"/>
    </row>
    <row r="11299" spans="12:20" ht="16.8">
      <c r="L11299" s="404"/>
      <c r="M11299" s="404"/>
      <c r="N11299" s="404"/>
      <c r="O11299" s="404"/>
      <c r="P11299" s="404"/>
      <c r="Q11299" s="404"/>
      <c r="R11299" s="404"/>
      <c r="S11299" s="404"/>
      <c r="T11299" s="404"/>
    </row>
    <row r="11300" spans="12:20" ht="16.8">
      <c r="L11300" s="404"/>
      <c r="M11300" s="404"/>
      <c r="N11300" s="404"/>
      <c r="O11300" s="404"/>
      <c r="P11300" s="404"/>
      <c r="Q11300" s="404"/>
      <c r="R11300" s="404"/>
      <c r="S11300" s="404"/>
      <c r="T11300" s="404"/>
    </row>
    <row r="11301" spans="12:20" ht="16.8">
      <c r="L11301" s="404"/>
      <c r="M11301" s="404"/>
      <c r="N11301" s="404"/>
      <c r="O11301" s="404"/>
      <c r="P11301" s="404"/>
      <c r="Q11301" s="404"/>
      <c r="R11301" s="404"/>
      <c r="S11301" s="404"/>
      <c r="T11301" s="404"/>
    </row>
    <row r="11302" spans="12:20" ht="16.8">
      <c r="L11302" s="404"/>
      <c r="M11302" s="404"/>
      <c r="N11302" s="404"/>
      <c r="O11302" s="404"/>
      <c r="P11302" s="404"/>
      <c r="Q11302" s="404"/>
      <c r="R11302" s="404"/>
      <c r="S11302" s="404"/>
      <c r="T11302" s="404"/>
    </row>
    <row r="11303" spans="12:20" ht="16.8">
      <c r="L11303" s="404"/>
      <c r="M11303" s="404"/>
      <c r="N11303" s="404"/>
      <c r="O11303" s="404"/>
      <c r="P11303" s="404"/>
      <c r="Q11303" s="404"/>
      <c r="R11303" s="404"/>
      <c r="S11303" s="404"/>
      <c r="T11303" s="404"/>
    </row>
    <row r="11304" spans="12:20" ht="16.8">
      <c r="L11304" s="404"/>
      <c r="M11304" s="404"/>
      <c r="N11304" s="404"/>
      <c r="O11304" s="404"/>
      <c r="P11304" s="404"/>
      <c r="Q11304" s="404"/>
      <c r="R11304" s="404"/>
      <c r="S11304" s="404"/>
      <c r="T11304" s="404"/>
    </row>
    <row r="11305" spans="12:20" ht="16.8">
      <c r="L11305" s="404"/>
      <c r="M11305" s="404"/>
      <c r="N11305" s="404"/>
      <c r="O11305" s="404"/>
      <c r="P11305" s="404"/>
      <c r="Q11305" s="404"/>
      <c r="R11305" s="404"/>
      <c r="S11305" s="404"/>
      <c r="T11305" s="404"/>
    </row>
    <row r="11306" spans="12:20" ht="16.8">
      <c r="L11306" s="404"/>
      <c r="M11306" s="404"/>
      <c r="N11306" s="404"/>
      <c r="O11306" s="404"/>
      <c r="P11306" s="404"/>
      <c r="Q11306" s="404"/>
      <c r="R11306" s="404"/>
      <c r="S11306" s="404"/>
      <c r="T11306" s="404"/>
    </row>
    <row r="11307" spans="12:20" ht="16.8">
      <c r="L11307" s="404"/>
      <c r="M11307" s="404"/>
      <c r="N11307" s="404"/>
      <c r="O11307" s="404"/>
      <c r="P11307" s="404"/>
      <c r="Q11307" s="404"/>
      <c r="R11307" s="404"/>
      <c r="S11307" s="404"/>
      <c r="T11307" s="404"/>
    </row>
    <row r="11308" spans="12:20" ht="16.8">
      <c r="L11308" s="404"/>
      <c r="M11308" s="404"/>
      <c r="N11308" s="404"/>
      <c r="O11308" s="404"/>
      <c r="P11308" s="404"/>
      <c r="Q11308" s="404"/>
      <c r="R11308" s="404"/>
      <c r="S11308" s="404"/>
      <c r="T11308" s="404"/>
    </row>
    <row r="11309" spans="12:20" ht="16.8">
      <c r="L11309" s="404"/>
      <c r="M11309" s="404"/>
      <c r="N11309" s="404"/>
      <c r="O11309" s="404"/>
      <c r="P11309" s="404"/>
      <c r="Q11309" s="404"/>
      <c r="R11309" s="404"/>
      <c r="S11309" s="404"/>
      <c r="T11309" s="404"/>
    </row>
    <row r="11310" spans="12:20" ht="16.8">
      <c r="L11310" s="404"/>
      <c r="M11310" s="404"/>
      <c r="N11310" s="404"/>
      <c r="O11310" s="404"/>
      <c r="P11310" s="404"/>
      <c r="Q11310" s="404"/>
      <c r="R11310" s="404"/>
      <c r="S11310" s="404"/>
      <c r="T11310" s="404"/>
    </row>
    <row r="11311" spans="12:20" ht="16.8">
      <c r="L11311" s="404"/>
      <c r="M11311" s="404"/>
      <c r="N11311" s="404"/>
      <c r="O11311" s="404"/>
      <c r="P11311" s="404"/>
      <c r="Q11311" s="404"/>
      <c r="R11311" s="404"/>
      <c r="S11311" s="404"/>
      <c r="T11311" s="404"/>
    </row>
    <row r="11312" spans="12:20" ht="16.8">
      <c r="L11312" s="404"/>
      <c r="M11312" s="404"/>
      <c r="N11312" s="404"/>
      <c r="O11312" s="404"/>
      <c r="P11312" s="404"/>
      <c r="Q11312" s="404"/>
      <c r="R11312" s="404"/>
      <c r="S11312" s="404"/>
      <c r="T11312" s="404"/>
    </row>
    <row r="11313" spans="12:20" ht="16.8">
      <c r="L11313" s="404"/>
      <c r="M11313" s="404"/>
      <c r="N11313" s="404"/>
      <c r="O11313" s="404"/>
      <c r="P11313" s="404"/>
      <c r="Q11313" s="404"/>
      <c r="R11313" s="404"/>
      <c r="S11313" s="404"/>
      <c r="T11313" s="404"/>
    </row>
    <row r="11314" spans="12:20" ht="16.8">
      <c r="L11314" s="404"/>
      <c r="M11314" s="404"/>
      <c r="N11314" s="404"/>
      <c r="O11314" s="404"/>
      <c r="P11314" s="404"/>
      <c r="Q11314" s="404"/>
      <c r="R11314" s="404"/>
      <c r="S11314" s="404"/>
      <c r="T11314" s="404"/>
    </row>
    <row r="11315" spans="12:20" ht="16.8">
      <c r="L11315" s="404"/>
      <c r="M11315" s="404"/>
      <c r="N11315" s="404"/>
      <c r="O11315" s="404"/>
      <c r="P11315" s="404"/>
      <c r="Q11315" s="404"/>
      <c r="R11315" s="404"/>
      <c r="S11315" s="404"/>
      <c r="T11315" s="404"/>
    </row>
    <row r="11316" spans="12:20" ht="16.8">
      <c r="L11316" s="404"/>
      <c r="M11316" s="404"/>
      <c r="N11316" s="404"/>
      <c r="O11316" s="404"/>
      <c r="P11316" s="404"/>
      <c r="Q11316" s="404"/>
      <c r="R11316" s="404"/>
      <c r="S11316" s="404"/>
      <c r="T11316" s="404"/>
    </row>
    <row r="11317" spans="12:20" ht="16.8">
      <c r="L11317" s="404"/>
      <c r="M11317" s="404"/>
      <c r="N11317" s="404"/>
      <c r="O11317" s="404"/>
      <c r="P11317" s="404"/>
      <c r="Q11317" s="404"/>
      <c r="R11317" s="404"/>
      <c r="S11317" s="404"/>
      <c r="T11317" s="404"/>
    </row>
    <row r="11318" spans="12:20" ht="16.8">
      <c r="L11318" s="404"/>
      <c r="M11318" s="404"/>
      <c r="N11318" s="404"/>
      <c r="O11318" s="404"/>
      <c r="P11318" s="404"/>
      <c r="Q11318" s="404"/>
      <c r="R11318" s="404"/>
      <c r="S11318" s="404"/>
      <c r="T11318" s="404"/>
    </row>
    <row r="11319" spans="12:20" ht="16.8">
      <c r="L11319" s="404"/>
      <c r="M11319" s="404"/>
      <c r="N11319" s="404"/>
      <c r="O11319" s="404"/>
      <c r="P11319" s="404"/>
      <c r="Q11319" s="404"/>
      <c r="R11319" s="404"/>
      <c r="S11319" s="404"/>
      <c r="T11319" s="404"/>
    </row>
    <row r="11320" spans="12:20" ht="16.8">
      <c r="L11320" s="404"/>
      <c r="M11320" s="404"/>
      <c r="N11320" s="404"/>
      <c r="O11320" s="404"/>
      <c r="P11320" s="404"/>
      <c r="Q11320" s="404"/>
      <c r="R11320" s="404"/>
      <c r="S11320" s="404"/>
      <c r="T11320" s="404"/>
    </row>
    <row r="11321" spans="12:20" ht="16.8">
      <c r="L11321" s="404"/>
      <c r="M11321" s="404"/>
      <c r="N11321" s="404"/>
      <c r="O11321" s="404"/>
      <c r="P11321" s="404"/>
      <c r="Q11321" s="404"/>
      <c r="R11321" s="404"/>
      <c r="S11321" s="404"/>
      <c r="T11321" s="404"/>
    </row>
    <row r="11322" spans="12:20" ht="16.8">
      <c r="L11322" s="404"/>
      <c r="M11322" s="404"/>
      <c r="N11322" s="404"/>
      <c r="O11322" s="404"/>
      <c r="P11322" s="404"/>
      <c r="Q11322" s="404"/>
      <c r="R11322" s="404"/>
      <c r="S11322" s="404"/>
      <c r="T11322" s="404"/>
    </row>
    <row r="11323" spans="12:20" ht="16.8">
      <c r="L11323" s="404"/>
      <c r="M11323" s="404"/>
      <c r="N11323" s="404"/>
      <c r="O11323" s="404"/>
      <c r="P11323" s="404"/>
      <c r="Q11323" s="404"/>
      <c r="R11323" s="404"/>
      <c r="S11323" s="404"/>
      <c r="T11323" s="404"/>
    </row>
    <row r="11324" spans="12:20" ht="16.8">
      <c r="L11324" s="404"/>
      <c r="M11324" s="404"/>
      <c r="N11324" s="404"/>
      <c r="O11324" s="404"/>
      <c r="P11324" s="404"/>
      <c r="Q11324" s="404"/>
      <c r="R11324" s="404"/>
      <c r="S11324" s="404"/>
      <c r="T11324" s="404"/>
    </row>
    <row r="11325" spans="12:20" ht="16.8">
      <c r="L11325" s="404"/>
      <c r="M11325" s="404"/>
      <c r="N11325" s="404"/>
      <c r="O11325" s="404"/>
      <c r="P11325" s="404"/>
      <c r="Q11325" s="404"/>
      <c r="R11325" s="404"/>
      <c r="S11325" s="404"/>
      <c r="T11325" s="404"/>
    </row>
    <row r="11326" spans="12:20" ht="16.8">
      <c r="L11326" s="404"/>
      <c r="M11326" s="404"/>
      <c r="N11326" s="404"/>
      <c r="O11326" s="404"/>
      <c r="P11326" s="404"/>
      <c r="Q11326" s="404"/>
      <c r="R11326" s="404"/>
      <c r="S11326" s="404"/>
      <c r="T11326" s="404"/>
    </row>
    <row r="11327" spans="12:20" ht="16.8">
      <c r="L11327" s="404"/>
      <c r="M11327" s="404"/>
      <c r="N11327" s="404"/>
      <c r="O11327" s="404"/>
      <c r="P11327" s="404"/>
      <c r="Q11327" s="404"/>
      <c r="R11327" s="404"/>
      <c r="S11327" s="404"/>
      <c r="T11327" s="404"/>
    </row>
    <row r="11328" spans="12:20" ht="16.8">
      <c r="L11328" s="404"/>
      <c r="M11328" s="404"/>
      <c r="N11328" s="404"/>
      <c r="O11328" s="404"/>
      <c r="P11328" s="404"/>
      <c r="Q11328" s="404"/>
      <c r="R11328" s="404"/>
      <c r="S11328" s="404"/>
      <c r="T11328" s="404"/>
    </row>
    <row r="11329" spans="12:20" ht="16.8">
      <c r="L11329" s="404"/>
      <c r="M11329" s="404"/>
      <c r="N11329" s="404"/>
      <c r="O11329" s="404"/>
      <c r="P11329" s="404"/>
      <c r="Q11329" s="404"/>
      <c r="R11329" s="404"/>
      <c r="S11329" s="404"/>
      <c r="T11329" s="404"/>
    </row>
    <row r="11330" spans="12:20" ht="16.8">
      <c r="L11330" s="404"/>
      <c r="M11330" s="404"/>
      <c r="N11330" s="404"/>
      <c r="O11330" s="404"/>
      <c r="P11330" s="404"/>
      <c r="Q11330" s="404"/>
      <c r="R11330" s="404"/>
      <c r="S11330" s="404"/>
      <c r="T11330" s="404"/>
    </row>
    <row r="11331" spans="12:20" ht="16.8">
      <c r="L11331" s="404"/>
      <c r="M11331" s="404"/>
      <c r="N11331" s="404"/>
      <c r="O11331" s="404"/>
      <c r="P11331" s="404"/>
      <c r="Q11331" s="404"/>
      <c r="R11331" s="404"/>
      <c r="S11331" s="404"/>
      <c r="T11331" s="404"/>
    </row>
    <row r="11332" spans="12:20" ht="16.8">
      <c r="L11332" s="404"/>
      <c r="M11332" s="404"/>
      <c r="N11332" s="404"/>
      <c r="O11332" s="404"/>
      <c r="P11332" s="404"/>
      <c r="Q11332" s="404"/>
      <c r="R11332" s="404"/>
      <c r="S11332" s="404"/>
      <c r="T11332" s="404"/>
    </row>
    <row r="11333" spans="12:20" ht="16.8">
      <c r="L11333" s="404"/>
      <c r="M11333" s="404"/>
      <c r="N11333" s="404"/>
      <c r="O11333" s="404"/>
      <c r="P11333" s="404"/>
      <c r="Q11333" s="404"/>
      <c r="R11333" s="404"/>
      <c r="S11333" s="404"/>
      <c r="T11333" s="404"/>
    </row>
    <row r="11334" spans="12:20" ht="16.8">
      <c r="L11334" s="404"/>
      <c r="M11334" s="404"/>
      <c r="N11334" s="404"/>
      <c r="O11334" s="404"/>
      <c r="P11334" s="404"/>
      <c r="Q11334" s="404"/>
      <c r="R11334" s="404"/>
      <c r="S11334" s="404"/>
      <c r="T11334" s="404"/>
    </row>
    <row r="11335" spans="12:20" ht="16.8">
      <c r="L11335" s="404"/>
      <c r="M11335" s="404"/>
      <c r="N11335" s="404"/>
      <c r="O11335" s="404"/>
      <c r="P11335" s="404"/>
      <c r="Q11335" s="404"/>
      <c r="R11335" s="404"/>
      <c r="S11335" s="404"/>
      <c r="T11335" s="404"/>
    </row>
    <row r="11336" spans="12:20" ht="16.8">
      <c r="L11336" s="404"/>
      <c r="M11336" s="404"/>
      <c r="N11336" s="404"/>
      <c r="O11336" s="404"/>
      <c r="P11336" s="404"/>
      <c r="Q11336" s="404"/>
      <c r="R11336" s="404"/>
      <c r="S11336" s="404"/>
      <c r="T11336" s="404"/>
    </row>
    <row r="11337" spans="12:20" ht="16.8">
      <c r="L11337" s="404"/>
      <c r="M11337" s="404"/>
      <c r="N11337" s="404"/>
      <c r="O11337" s="404"/>
      <c r="P11337" s="404"/>
      <c r="Q11337" s="404"/>
      <c r="R11337" s="404"/>
      <c r="S11337" s="404"/>
      <c r="T11337" s="404"/>
    </row>
    <row r="11338" spans="12:20" ht="16.8">
      <c r="L11338" s="404"/>
      <c r="M11338" s="404"/>
      <c r="N11338" s="404"/>
      <c r="O11338" s="404"/>
      <c r="P11338" s="404"/>
      <c r="Q11338" s="404"/>
      <c r="R11338" s="404"/>
      <c r="S11338" s="404"/>
      <c r="T11338" s="404"/>
    </row>
    <row r="11339" spans="12:20" ht="16.8">
      <c r="L11339" s="404"/>
      <c r="M11339" s="404"/>
      <c r="N11339" s="404"/>
      <c r="O11339" s="404"/>
      <c r="P11339" s="404"/>
      <c r="Q11339" s="404"/>
      <c r="R11339" s="404"/>
      <c r="S11339" s="404"/>
      <c r="T11339" s="404"/>
    </row>
    <row r="11340" spans="12:20" ht="16.8">
      <c r="L11340" s="404"/>
      <c r="M11340" s="404"/>
      <c r="N11340" s="404"/>
      <c r="O11340" s="404"/>
      <c r="P11340" s="404"/>
      <c r="Q11340" s="404"/>
      <c r="R11340" s="404"/>
      <c r="S11340" s="404"/>
      <c r="T11340" s="404"/>
    </row>
    <row r="11341" spans="12:20" ht="16.8">
      <c r="L11341" s="404"/>
      <c r="M11341" s="404"/>
      <c r="N11341" s="404"/>
      <c r="O11341" s="404"/>
      <c r="P11341" s="404"/>
      <c r="Q11341" s="404"/>
      <c r="R11341" s="404"/>
      <c r="S11341" s="404"/>
      <c r="T11341" s="404"/>
    </row>
    <row r="11342" spans="12:20" ht="16.8">
      <c r="L11342" s="404"/>
      <c r="M11342" s="404"/>
      <c r="N11342" s="404"/>
      <c r="O11342" s="404"/>
      <c r="P11342" s="404"/>
      <c r="Q11342" s="404"/>
      <c r="R11342" s="404"/>
      <c r="S11342" s="404"/>
      <c r="T11342" s="404"/>
    </row>
    <row r="11343" spans="12:20" ht="16.8">
      <c r="L11343" s="404"/>
      <c r="M11343" s="404"/>
      <c r="N11343" s="404"/>
      <c r="O11343" s="404"/>
      <c r="P11343" s="404"/>
      <c r="Q11343" s="404"/>
      <c r="R11343" s="404"/>
      <c r="S11343" s="404"/>
      <c r="T11343" s="404"/>
    </row>
    <row r="11344" spans="12:20" ht="16.8">
      <c r="L11344" s="404"/>
      <c r="M11344" s="404"/>
      <c r="N11344" s="404"/>
      <c r="O11344" s="404"/>
      <c r="P11344" s="404"/>
      <c r="Q11344" s="404"/>
      <c r="R11344" s="404"/>
      <c r="S11344" s="404"/>
      <c r="T11344" s="404"/>
    </row>
    <row r="11345" spans="12:20" ht="16.8">
      <c r="L11345" s="404"/>
      <c r="M11345" s="404"/>
      <c r="N11345" s="404"/>
      <c r="O11345" s="404"/>
      <c r="P11345" s="404"/>
      <c r="Q11345" s="404"/>
      <c r="R11345" s="404"/>
      <c r="S11345" s="404"/>
      <c r="T11345" s="404"/>
    </row>
    <row r="11346" spans="12:20" ht="16.8">
      <c r="L11346" s="404"/>
      <c r="M11346" s="404"/>
      <c r="N11346" s="404"/>
      <c r="O11346" s="404"/>
      <c r="P11346" s="404"/>
      <c r="Q11346" s="404"/>
      <c r="R11346" s="404"/>
      <c r="S11346" s="404"/>
      <c r="T11346" s="404"/>
    </row>
    <row r="11347" spans="12:20" ht="16.8">
      <c r="L11347" s="404"/>
      <c r="M11347" s="404"/>
      <c r="N11347" s="404"/>
      <c r="O11347" s="404"/>
      <c r="P11347" s="404"/>
      <c r="Q11347" s="404"/>
      <c r="R11347" s="404"/>
      <c r="S11347" s="404"/>
      <c r="T11347" s="404"/>
    </row>
    <row r="11348" spans="12:20" ht="16.8">
      <c r="L11348" s="404"/>
      <c r="M11348" s="404"/>
      <c r="N11348" s="404"/>
      <c r="O11348" s="404"/>
      <c r="P11348" s="404"/>
      <c r="Q11348" s="404"/>
      <c r="R11348" s="404"/>
      <c r="S11348" s="404"/>
      <c r="T11348" s="404"/>
    </row>
    <row r="11349" spans="12:20" ht="16.8">
      <c r="L11349" s="404"/>
      <c r="M11349" s="404"/>
      <c r="N11349" s="404"/>
      <c r="O11349" s="404"/>
      <c r="P11349" s="404"/>
      <c r="Q11349" s="404"/>
      <c r="R11349" s="404"/>
      <c r="S11349" s="404"/>
      <c r="T11349" s="404"/>
    </row>
    <row r="11350" spans="12:20" ht="16.8">
      <c r="L11350" s="404"/>
      <c r="M11350" s="404"/>
      <c r="N11350" s="404"/>
      <c r="O11350" s="404"/>
      <c r="P11350" s="404"/>
      <c r="Q11350" s="404"/>
      <c r="R11350" s="404"/>
      <c r="S11350" s="404"/>
      <c r="T11350" s="404"/>
    </row>
    <row r="11351" spans="12:20" ht="16.8">
      <c r="L11351" s="404"/>
      <c r="M11351" s="404"/>
      <c r="N11351" s="404"/>
      <c r="O11351" s="404"/>
      <c r="P11351" s="404"/>
      <c r="Q11351" s="404"/>
      <c r="R11351" s="404"/>
      <c r="S11351" s="404"/>
      <c r="T11351" s="404"/>
    </row>
    <row r="11352" spans="12:20" ht="16.8">
      <c r="L11352" s="404"/>
      <c r="M11352" s="404"/>
      <c r="N11352" s="404"/>
      <c r="O11352" s="404"/>
      <c r="P11352" s="404"/>
      <c r="Q11352" s="404"/>
      <c r="R11352" s="404"/>
      <c r="S11352" s="404"/>
      <c r="T11352" s="404"/>
    </row>
    <row r="11353" spans="12:20" ht="16.8">
      <c r="L11353" s="404"/>
      <c r="M11353" s="404"/>
      <c r="N11353" s="404"/>
      <c r="O11353" s="404"/>
      <c r="P11353" s="404"/>
      <c r="Q11353" s="404"/>
      <c r="R11353" s="404"/>
      <c r="S11353" s="404"/>
      <c r="T11353" s="404"/>
    </row>
    <row r="11354" spans="12:20" ht="16.8">
      <c r="L11354" s="404"/>
      <c r="M11354" s="404"/>
      <c r="N11354" s="404"/>
      <c r="O11354" s="404"/>
      <c r="P11354" s="404"/>
      <c r="Q11354" s="404"/>
      <c r="R11354" s="404"/>
      <c r="S11354" s="404"/>
      <c r="T11354" s="404"/>
    </row>
    <row r="11355" spans="12:20" ht="16.8">
      <c r="L11355" s="404"/>
      <c r="M11355" s="404"/>
      <c r="N11355" s="404"/>
      <c r="O11355" s="404"/>
      <c r="P11355" s="404"/>
      <c r="Q11355" s="404"/>
      <c r="R11355" s="404"/>
      <c r="S11355" s="404"/>
      <c r="T11355" s="404"/>
    </row>
    <row r="11356" spans="12:20" ht="16.8">
      <c r="L11356" s="404"/>
      <c r="M11356" s="404"/>
      <c r="N11356" s="404"/>
      <c r="O11356" s="404"/>
      <c r="P11356" s="404"/>
      <c r="Q11356" s="404"/>
      <c r="R11356" s="404"/>
      <c r="S11356" s="404"/>
      <c r="T11356" s="404"/>
    </row>
    <row r="11357" spans="12:20" ht="16.8">
      <c r="L11357" s="404"/>
      <c r="M11357" s="404"/>
      <c r="N11357" s="404"/>
      <c r="O11357" s="404"/>
      <c r="P11357" s="404"/>
      <c r="Q11357" s="404"/>
      <c r="R11357" s="404"/>
      <c r="S11357" s="404"/>
      <c r="T11357" s="404"/>
    </row>
    <row r="11358" spans="12:20" ht="16.8">
      <c r="L11358" s="404"/>
      <c r="M11358" s="404"/>
      <c r="N11358" s="404"/>
      <c r="O11358" s="404"/>
      <c r="P11358" s="404"/>
      <c r="Q11358" s="404"/>
      <c r="R11358" s="404"/>
      <c r="S11358" s="404"/>
      <c r="T11358" s="404"/>
    </row>
    <row r="11359" spans="12:20" ht="16.8">
      <c r="L11359" s="404"/>
      <c r="M11359" s="404"/>
      <c r="N11359" s="404"/>
      <c r="O11359" s="404"/>
      <c r="P11359" s="404"/>
      <c r="Q11359" s="404"/>
      <c r="R11359" s="404"/>
      <c r="S11359" s="404"/>
      <c r="T11359" s="404"/>
    </row>
    <row r="11360" spans="12:20" ht="16.8">
      <c r="L11360" s="404"/>
      <c r="M11360" s="404"/>
      <c r="N11360" s="404"/>
      <c r="O11360" s="404"/>
      <c r="P11360" s="404"/>
      <c r="Q11360" s="404"/>
      <c r="R11360" s="404"/>
      <c r="S11360" s="404"/>
      <c r="T11360" s="404"/>
    </row>
    <row r="11361" spans="12:20" ht="16.8">
      <c r="L11361" s="404"/>
      <c r="M11361" s="404"/>
      <c r="N11361" s="404"/>
      <c r="O11361" s="404"/>
      <c r="P11361" s="404"/>
      <c r="Q11361" s="404"/>
      <c r="R11361" s="404"/>
      <c r="S11361" s="404"/>
      <c r="T11361" s="404"/>
    </row>
    <row r="11362" spans="12:20" ht="16.8">
      <c r="L11362" s="404"/>
      <c r="M11362" s="404"/>
      <c r="N11362" s="404"/>
      <c r="O11362" s="404"/>
      <c r="P11362" s="404"/>
      <c r="Q11362" s="404"/>
      <c r="R11362" s="404"/>
      <c r="S11362" s="404"/>
      <c r="T11362" s="404"/>
    </row>
    <row r="11363" spans="12:20" ht="16.8">
      <c r="L11363" s="404"/>
      <c r="M11363" s="404"/>
      <c r="N11363" s="404"/>
      <c r="O11363" s="404"/>
      <c r="P11363" s="404"/>
      <c r="Q11363" s="404"/>
      <c r="R11363" s="404"/>
      <c r="S11363" s="404"/>
      <c r="T11363" s="404"/>
    </row>
    <row r="11364" spans="12:20" ht="16.8">
      <c r="L11364" s="404"/>
      <c r="M11364" s="404"/>
      <c r="N11364" s="404"/>
      <c r="O11364" s="404"/>
      <c r="P11364" s="404"/>
      <c r="Q11364" s="404"/>
      <c r="R11364" s="404"/>
      <c r="S11364" s="404"/>
      <c r="T11364" s="404"/>
    </row>
    <row r="11365" spans="12:20" ht="16.8">
      <c r="L11365" s="404"/>
      <c r="M11365" s="404"/>
      <c r="N11365" s="404"/>
      <c r="O11365" s="404"/>
      <c r="P11365" s="404"/>
      <c r="Q11365" s="404"/>
      <c r="R11365" s="404"/>
      <c r="S11365" s="404"/>
      <c r="T11365" s="404"/>
    </row>
    <row r="11366" spans="12:20" ht="16.8">
      <c r="L11366" s="404"/>
      <c r="M11366" s="404"/>
      <c r="N11366" s="404"/>
      <c r="O11366" s="404"/>
      <c r="P11366" s="404"/>
      <c r="Q11366" s="404"/>
      <c r="R11366" s="404"/>
      <c r="S11366" s="404"/>
      <c r="T11366" s="404"/>
    </row>
    <row r="11367" spans="12:20" ht="16.8">
      <c r="L11367" s="404"/>
      <c r="M11367" s="404"/>
      <c r="N11367" s="404"/>
      <c r="O11367" s="404"/>
      <c r="P11367" s="404"/>
      <c r="Q11367" s="404"/>
      <c r="R11367" s="404"/>
      <c r="S11367" s="404"/>
      <c r="T11367" s="404"/>
    </row>
    <row r="11368" spans="12:20" ht="16.8">
      <c r="L11368" s="404"/>
      <c r="M11368" s="404"/>
      <c r="N11368" s="404"/>
      <c r="O11368" s="404"/>
      <c r="P11368" s="404"/>
      <c r="Q11368" s="404"/>
      <c r="R11368" s="404"/>
      <c r="S11368" s="404"/>
      <c r="T11368" s="404"/>
    </row>
    <row r="11369" spans="12:20" ht="16.8">
      <c r="L11369" s="404"/>
      <c r="M11369" s="404"/>
      <c r="N11369" s="404"/>
      <c r="O11369" s="404"/>
      <c r="P11369" s="404"/>
      <c r="Q11369" s="404"/>
      <c r="R11369" s="404"/>
      <c r="S11369" s="404"/>
      <c r="T11369" s="404"/>
    </row>
    <row r="11370" spans="12:20" ht="16.8">
      <c r="L11370" s="404"/>
      <c r="M11370" s="404"/>
      <c r="N11370" s="404"/>
      <c r="O11370" s="404"/>
      <c r="P11370" s="404"/>
      <c r="Q11370" s="404"/>
      <c r="R11370" s="404"/>
      <c r="S11370" s="404"/>
      <c r="T11370" s="404"/>
    </row>
    <row r="11371" spans="12:20" ht="16.8">
      <c r="L11371" s="404"/>
      <c r="M11371" s="404"/>
      <c r="N11371" s="404"/>
      <c r="O11371" s="404"/>
      <c r="P11371" s="404"/>
      <c r="Q11371" s="404"/>
      <c r="R11371" s="404"/>
      <c r="S11371" s="404"/>
      <c r="T11371" s="404"/>
    </row>
    <row r="11372" spans="12:20" ht="16.8">
      <c r="L11372" s="404"/>
      <c r="M11372" s="404"/>
      <c r="N11372" s="404"/>
      <c r="O11372" s="404"/>
      <c r="P11372" s="404"/>
      <c r="Q11372" s="404"/>
      <c r="R11372" s="404"/>
      <c r="S11372" s="404"/>
      <c r="T11372" s="404"/>
    </row>
    <row r="11373" spans="12:20" ht="16.8">
      <c r="L11373" s="404"/>
      <c r="M11373" s="404"/>
      <c r="N11373" s="404"/>
      <c r="O11373" s="404"/>
      <c r="P11373" s="404"/>
      <c r="Q11373" s="404"/>
      <c r="R11373" s="404"/>
      <c r="S11373" s="404"/>
      <c r="T11373" s="404"/>
    </row>
    <row r="11374" spans="12:20" ht="16.8">
      <c r="L11374" s="404"/>
      <c r="M11374" s="404"/>
      <c r="N11374" s="404"/>
      <c r="O11374" s="404"/>
      <c r="P11374" s="404"/>
      <c r="Q11374" s="404"/>
      <c r="R11374" s="404"/>
      <c r="S11374" s="404"/>
      <c r="T11374" s="404"/>
    </row>
    <row r="11375" spans="12:20" ht="16.8">
      <c r="L11375" s="404"/>
      <c r="M11375" s="404"/>
      <c r="N11375" s="404"/>
      <c r="O11375" s="404"/>
      <c r="P11375" s="404"/>
      <c r="Q11375" s="404"/>
      <c r="R11375" s="404"/>
      <c r="S11375" s="404"/>
      <c r="T11375" s="404"/>
    </row>
    <row r="11376" spans="12:20" ht="16.8">
      <c r="L11376" s="404"/>
      <c r="M11376" s="404"/>
      <c r="N11376" s="404"/>
      <c r="O11376" s="404"/>
      <c r="P11376" s="404"/>
      <c r="Q11376" s="404"/>
      <c r="R11376" s="404"/>
      <c r="S11376" s="404"/>
      <c r="T11376" s="404"/>
    </row>
    <row r="11377" spans="12:20" ht="16.8">
      <c r="L11377" s="404"/>
      <c r="M11377" s="404"/>
      <c r="N11377" s="404"/>
      <c r="O11377" s="404"/>
      <c r="P11377" s="404"/>
      <c r="Q11377" s="404"/>
      <c r="R11377" s="404"/>
      <c r="S11377" s="404"/>
      <c r="T11377" s="404"/>
    </row>
    <row r="11378" spans="12:20" ht="16.8">
      <c r="L11378" s="404"/>
      <c r="M11378" s="404"/>
      <c r="N11378" s="404"/>
      <c r="O11378" s="404"/>
      <c r="P11378" s="404"/>
      <c r="Q11378" s="404"/>
      <c r="R11378" s="404"/>
      <c r="S11378" s="404"/>
      <c r="T11378" s="404"/>
    </row>
    <row r="11379" spans="12:20" ht="16.8">
      <c r="L11379" s="404"/>
      <c r="M11379" s="404"/>
      <c r="N11379" s="404"/>
      <c r="O11379" s="404"/>
      <c r="P11379" s="404"/>
      <c r="Q11379" s="404"/>
      <c r="R11379" s="404"/>
      <c r="S11379" s="404"/>
      <c r="T11379" s="404"/>
    </row>
    <row r="11380" spans="12:20" ht="16.8">
      <c r="L11380" s="404"/>
      <c r="M11380" s="404"/>
      <c r="N11380" s="404"/>
      <c r="O11380" s="404"/>
      <c r="P11380" s="404"/>
      <c r="Q11380" s="404"/>
      <c r="R11380" s="404"/>
      <c r="S11380" s="404"/>
      <c r="T11380" s="404"/>
    </row>
    <row r="11381" spans="12:20" ht="16.8">
      <c r="L11381" s="404"/>
      <c r="M11381" s="404"/>
      <c r="N11381" s="404"/>
      <c r="O11381" s="404"/>
      <c r="P11381" s="404"/>
      <c r="Q11381" s="404"/>
      <c r="R11381" s="404"/>
      <c r="S11381" s="404"/>
      <c r="T11381" s="404"/>
    </row>
    <row r="11382" spans="12:20" ht="16.8">
      <c r="L11382" s="404"/>
      <c r="M11382" s="404"/>
      <c r="N11382" s="404"/>
      <c r="O11382" s="404"/>
      <c r="P11382" s="404"/>
      <c r="Q11382" s="404"/>
      <c r="R11382" s="404"/>
      <c r="S11382" s="404"/>
      <c r="T11382" s="404"/>
    </row>
    <row r="11383" spans="12:20" ht="16.8">
      <c r="L11383" s="404"/>
      <c r="M11383" s="404"/>
      <c r="N11383" s="404"/>
      <c r="O11383" s="404"/>
      <c r="P11383" s="404"/>
      <c r="Q11383" s="404"/>
      <c r="R11383" s="404"/>
      <c r="S11383" s="404"/>
      <c r="T11383" s="404"/>
    </row>
    <row r="11384" spans="12:20" ht="16.8">
      <c r="L11384" s="404"/>
      <c r="M11384" s="404"/>
      <c r="N11384" s="404"/>
      <c r="O11384" s="404"/>
      <c r="P11384" s="404"/>
      <c r="Q11384" s="404"/>
      <c r="R11384" s="404"/>
      <c r="S11384" s="404"/>
      <c r="T11384" s="404"/>
    </row>
    <row r="11385" spans="12:20" ht="16.8">
      <c r="L11385" s="404"/>
      <c r="M11385" s="404"/>
      <c r="N11385" s="404"/>
      <c r="O11385" s="404"/>
      <c r="P11385" s="404"/>
      <c r="Q11385" s="404"/>
      <c r="R11385" s="404"/>
      <c r="S11385" s="404"/>
      <c r="T11385" s="404"/>
    </row>
    <row r="11386" spans="12:20" ht="16.8">
      <c r="L11386" s="404"/>
      <c r="M11386" s="404"/>
      <c r="N11386" s="404"/>
      <c r="O11386" s="404"/>
      <c r="P11386" s="404"/>
      <c r="Q11386" s="404"/>
      <c r="R11386" s="404"/>
      <c r="S11386" s="404"/>
      <c r="T11386" s="404"/>
    </row>
    <row r="11387" spans="12:20" ht="16.8">
      <c r="L11387" s="404"/>
      <c r="M11387" s="404"/>
      <c r="N11387" s="404"/>
      <c r="O11387" s="404"/>
      <c r="P11387" s="404"/>
      <c r="Q11387" s="404"/>
      <c r="R11387" s="404"/>
      <c r="S11387" s="404"/>
      <c r="T11387" s="404"/>
    </row>
    <row r="11388" spans="12:20" ht="16.8">
      <c r="L11388" s="404"/>
      <c r="M11388" s="404"/>
      <c r="N11388" s="404"/>
      <c r="O11388" s="404"/>
      <c r="P11388" s="404"/>
      <c r="Q11388" s="404"/>
      <c r="R11388" s="404"/>
      <c r="S11388" s="404"/>
      <c r="T11388" s="404"/>
    </row>
    <row r="11389" spans="12:20" ht="16.8">
      <c r="L11389" s="404"/>
      <c r="M11389" s="404"/>
      <c r="N11389" s="404"/>
      <c r="O11389" s="404"/>
      <c r="P11389" s="404"/>
      <c r="Q11389" s="404"/>
      <c r="R11389" s="404"/>
      <c r="S11389" s="404"/>
      <c r="T11389" s="404"/>
    </row>
    <row r="11390" spans="12:20" ht="16.8">
      <c r="L11390" s="404"/>
      <c r="M11390" s="404"/>
      <c r="N11390" s="404"/>
      <c r="O11390" s="404"/>
      <c r="P11390" s="404"/>
      <c r="Q11390" s="404"/>
      <c r="R11390" s="404"/>
      <c r="S11390" s="404"/>
      <c r="T11390" s="404"/>
    </row>
    <row r="11391" spans="12:20" ht="16.8">
      <c r="L11391" s="404"/>
      <c r="M11391" s="404"/>
      <c r="N11391" s="404"/>
      <c r="O11391" s="404"/>
      <c r="P11391" s="404"/>
      <c r="Q11391" s="404"/>
      <c r="R11391" s="404"/>
      <c r="S11391" s="404"/>
      <c r="T11391" s="404"/>
    </row>
    <row r="11392" spans="12:20" ht="16.8">
      <c r="L11392" s="404"/>
      <c r="M11392" s="404"/>
      <c r="N11392" s="404"/>
      <c r="O11392" s="404"/>
      <c r="P11392" s="404"/>
      <c r="Q11392" s="404"/>
      <c r="R11392" s="404"/>
      <c r="S11392" s="404"/>
      <c r="T11392" s="404"/>
    </row>
    <row r="11393" spans="12:20" ht="16.8">
      <c r="L11393" s="404"/>
      <c r="M11393" s="404"/>
      <c r="N11393" s="404"/>
      <c r="O11393" s="404"/>
      <c r="P11393" s="404"/>
      <c r="Q11393" s="404"/>
      <c r="R11393" s="404"/>
      <c r="S11393" s="404"/>
      <c r="T11393" s="404"/>
    </row>
    <row r="11394" spans="12:20" ht="16.8">
      <c r="L11394" s="404"/>
      <c r="M11394" s="404"/>
      <c r="N11394" s="404"/>
      <c r="O11394" s="404"/>
      <c r="P11394" s="404"/>
      <c r="Q11394" s="404"/>
      <c r="R11394" s="404"/>
      <c r="S11394" s="404"/>
      <c r="T11394" s="404"/>
    </row>
    <row r="11395" spans="12:20" ht="16.8">
      <c r="L11395" s="404"/>
      <c r="M11395" s="404"/>
      <c r="N11395" s="404"/>
      <c r="O11395" s="404"/>
      <c r="P11395" s="404"/>
      <c r="Q11395" s="404"/>
      <c r="R11395" s="404"/>
      <c r="S11395" s="404"/>
      <c r="T11395" s="404"/>
    </row>
    <row r="11396" spans="12:20" ht="16.8">
      <c r="L11396" s="404"/>
      <c r="M11396" s="404"/>
      <c r="N11396" s="404"/>
      <c r="O11396" s="404"/>
      <c r="P11396" s="404"/>
      <c r="Q11396" s="404"/>
      <c r="R11396" s="404"/>
      <c r="S11396" s="404"/>
      <c r="T11396" s="404"/>
    </row>
    <row r="11397" spans="12:20" ht="16.8">
      <c r="L11397" s="404"/>
      <c r="M11397" s="404"/>
      <c r="N11397" s="404"/>
      <c r="O11397" s="404"/>
      <c r="P11397" s="404"/>
      <c r="Q11397" s="404"/>
      <c r="R11397" s="404"/>
      <c r="S11397" s="404"/>
      <c r="T11397" s="404"/>
    </row>
    <row r="11398" spans="12:20" ht="16.8">
      <c r="L11398" s="404"/>
      <c r="M11398" s="404"/>
      <c r="N11398" s="404"/>
      <c r="O11398" s="404"/>
      <c r="P11398" s="404"/>
      <c r="Q11398" s="404"/>
      <c r="R11398" s="404"/>
      <c r="S11398" s="404"/>
      <c r="T11398" s="404"/>
    </row>
    <row r="11399" spans="12:20" ht="16.8">
      <c r="L11399" s="404"/>
      <c r="M11399" s="404"/>
      <c r="N11399" s="404"/>
      <c r="O11399" s="404"/>
      <c r="P11399" s="404"/>
      <c r="Q11399" s="404"/>
      <c r="R11399" s="404"/>
      <c r="S11399" s="404"/>
      <c r="T11399" s="404"/>
    </row>
    <row r="11400" spans="12:20" ht="16.8">
      <c r="L11400" s="404"/>
      <c r="M11400" s="404"/>
      <c r="N11400" s="404"/>
      <c r="O11400" s="404"/>
      <c r="P11400" s="404"/>
      <c r="Q11400" s="404"/>
      <c r="R11400" s="404"/>
      <c r="S11400" s="404"/>
      <c r="T11400" s="404"/>
    </row>
    <row r="11401" spans="12:20" ht="16.8">
      <c r="L11401" s="404"/>
      <c r="M11401" s="404"/>
      <c r="N11401" s="404"/>
      <c r="O11401" s="404"/>
      <c r="P11401" s="404"/>
      <c r="Q11401" s="404"/>
      <c r="R11401" s="404"/>
      <c r="S11401" s="404"/>
      <c r="T11401" s="404"/>
    </row>
    <row r="11402" spans="12:20" ht="16.8">
      <c r="L11402" s="404"/>
      <c r="M11402" s="404"/>
      <c r="N11402" s="404"/>
      <c r="O11402" s="404"/>
      <c r="P11402" s="404"/>
      <c r="Q11402" s="404"/>
      <c r="R11402" s="404"/>
      <c r="S11402" s="404"/>
      <c r="T11402" s="404"/>
    </row>
    <row r="11403" spans="12:20" ht="16.8">
      <c r="L11403" s="404"/>
      <c r="M11403" s="404"/>
      <c r="N11403" s="404"/>
      <c r="O11403" s="404"/>
      <c r="P11403" s="404"/>
      <c r="Q11403" s="404"/>
      <c r="R11403" s="404"/>
      <c r="S11403" s="404"/>
      <c r="T11403" s="404"/>
    </row>
    <row r="11404" spans="12:20" ht="16.8">
      <c r="L11404" s="404"/>
      <c r="M11404" s="404"/>
      <c r="N11404" s="404"/>
      <c r="O11404" s="404"/>
      <c r="P11404" s="404"/>
      <c r="Q11404" s="404"/>
      <c r="R11404" s="404"/>
      <c r="S11404" s="404"/>
      <c r="T11404" s="404"/>
    </row>
    <row r="11405" spans="12:20" ht="16.8">
      <c r="L11405" s="404"/>
      <c r="M11405" s="404"/>
      <c r="N11405" s="404"/>
      <c r="O11405" s="404"/>
      <c r="P11405" s="404"/>
      <c r="Q11405" s="404"/>
      <c r="R11405" s="404"/>
      <c r="S11405" s="404"/>
      <c r="T11405" s="404"/>
    </row>
    <row r="11406" spans="12:20" ht="16.8">
      <c r="L11406" s="404"/>
      <c r="M11406" s="404"/>
      <c r="N11406" s="404"/>
      <c r="O11406" s="404"/>
      <c r="P11406" s="404"/>
      <c r="Q11406" s="404"/>
      <c r="R11406" s="404"/>
      <c r="S11406" s="404"/>
      <c r="T11406" s="404"/>
    </row>
    <row r="11407" spans="12:20" ht="16.8">
      <c r="L11407" s="404"/>
      <c r="M11407" s="404"/>
      <c r="N11407" s="404"/>
      <c r="O11407" s="404"/>
      <c r="P11407" s="404"/>
      <c r="Q11407" s="404"/>
      <c r="R11407" s="404"/>
      <c r="S11407" s="404"/>
      <c r="T11407" s="404"/>
    </row>
    <row r="11408" spans="12:20" ht="16.8">
      <c r="L11408" s="404"/>
      <c r="M11408" s="404"/>
      <c r="N11408" s="404"/>
      <c r="O11408" s="404"/>
      <c r="P11408" s="404"/>
      <c r="Q11408" s="404"/>
      <c r="R11408" s="404"/>
      <c r="S11408" s="404"/>
      <c r="T11408" s="404"/>
    </row>
    <row r="11409" spans="12:20" ht="16.8">
      <c r="L11409" s="404"/>
      <c r="M11409" s="404"/>
      <c r="N11409" s="404"/>
      <c r="O11409" s="404"/>
      <c r="P11409" s="404"/>
      <c r="Q11409" s="404"/>
      <c r="R11409" s="404"/>
      <c r="S11409" s="404"/>
      <c r="T11409" s="404"/>
    </row>
    <row r="11410" spans="12:20" ht="16.8">
      <c r="L11410" s="404"/>
      <c r="M11410" s="404"/>
      <c r="N11410" s="404"/>
      <c r="O11410" s="404"/>
      <c r="P11410" s="404"/>
      <c r="Q11410" s="404"/>
      <c r="R11410" s="404"/>
      <c r="S11410" s="404"/>
      <c r="T11410" s="404"/>
    </row>
    <row r="11411" spans="12:20" ht="16.8">
      <c r="L11411" s="404"/>
      <c r="M11411" s="404"/>
      <c r="N11411" s="404"/>
      <c r="O11411" s="404"/>
      <c r="P11411" s="404"/>
      <c r="Q11411" s="404"/>
      <c r="R11411" s="404"/>
      <c r="S11411" s="404"/>
      <c r="T11411" s="404"/>
    </row>
    <row r="11412" spans="12:20" ht="16.8">
      <c r="L11412" s="404"/>
      <c r="M11412" s="404"/>
      <c r="N11412" s="404"/>
      <c r="O11412" s="404"/>
      <c r="P11412" s="404"/>
      <c r="Q11412" s="404"/>
      <c r="R11412" s="404"/>
      <c r="S11412" s="404"/>
      <c r="T11412" s="404"/>
    </row>
    <row r="11413" spans="12:20" ht="16.8">
      <c r="L11413" s="404"/>
      <c r="M11413" s="404"/>
      <c r="N11413" s="404"/>
      <c r="O11413" s="404"/>
      <c r="P11413" s="404"/>
      <c r="Q11413" s="404"/>
      <c r="R11413" s="404"/>
      <c r="S11413" s="404"/>
      <c r="T11413" s="404"/>
    </row>
    <row r="11414" spans="12:20" ht="16.8">
      <c r="L11414" s="404"/>
      <c r="M11414" s="404"/>
      <c r="N11414" s="404"/>
      <c r="O11414" s="404"/>
      <c r="P11414" s="404"/>
      <c r="Q11414" s="404"/>
      <c r="R11414" s="404"/>
      <c r="S11414" s="404"/>
      <c r="T11414" s="404"/>
    </row>
    <row r="11415" spans="12:20" ht="16.8">
      <c r="L11415" s="404"/>
      <c r="M11415" s="404"/>
      <c r="N11415" s="404"/>
      <c r="O11415" s="404"/>
      <c r="P11415" s="404"/>
      <c r="Q11415" s="404"/>
      <c r="R11415" s="404"/>
      <c r="S11415" s="404"/>
      <c r="T11415" s="404"/>
    </row>
    <row r="11416" spans="12:20" ht="16.8">
      <c r="L11416" s="404"/>
      <c r="M11416" s="404"/>
      <c r="N11416" s="404"/>
      <c r="O11416" s="404"/>
      <c r="P11416" s="404"/>
      <c r="Q11416" s="404"/>
      <c r="R11416" s="404"/>
      <c r="S11416" s="404"/>
      <c r="T11416" s="404"/>
    </row>
    <row r="11417" spans="12:20" ht="16.8">
      <c r="L11417" s="404"/>
      <c r="M11417" s="404"/>
      <c r="N11417" s="404"/>
      <c r="O11417" s="404"/>
      <c r="P11417" s="404"/>
      <c r="Q11417" s="404"/>
      <c r="R11417" s="404"/>
      <c r="S11417" s="404"/>
      <c r="T11417" s="404"/>
    </row>
    <row r="11418" spans="12:20" ht="16.8">
      <c r="L11418" s="404"/>
      <c r="M11418" s="404"/>
      <c r="N11418" s="404"/>
      <c r="O11418" s="404"/>
      <c r="P11418" s="404"/>
      <c r="Q11418" s="404"/>
      <c r="R11418" s="404"/>
      <c r="S11418" s="404"/>
      <c r="T11418" s="404"/>
    </row>
    <row r="11419" spans="12:20" ht="16.8">
      <c r="L11419" s="404"/>
      <c r="M11419" s="404"/>
      <c r="N11419" s="404"/>
      <c r="O11419" s="404"/>
      <c r="P11419" s="404"/>
      <c r="Q11419" s="404"/>
      <c r="R11419" s="404"/>
      <c r="S11419" s="404"/>
      <c r="T11419" s="404"/>
    </row>
    <row r="11420" spans="12:20" ht="16.8">
      <c r="L11420" s="404"/>
      <c r="M11420" s="404"/>
      <c r="N11420" s="404"/>
      <c r="O11420" s="404"/>
      <c r="P11420" s="404"/>
      <c r="Q11420" s="404"/>
      <c r="R11420" s="404"/>
      <c r="S11420" s="404"/>
      <c r="T11420" s="404"/>
    </row>
    <row r="11421" spans="12:20" ht="16.8">
      <c r="L11421" s="404"/>
      <c r="M11421" s="404"/>
      <c r="N11421" s="404"/>
      <c r="O11421" s="404"/>
      <c r="P11421" s="404"/>
      <c r="Q11421" s="404"/>
      <c r="R11421" s="404"/>
      <c r="S11421" s="404"/>
      <c r="T11421" s="404"/>
    </row>
    <row r="11422" spans="12:20" ht="16.8">
      <c r="L11422" s="404"/>
      <c r="M11422" s="404"/>
      <c r="N11422" s="404"/>
      <c r="O11422" s="404"/>
      <c r="P11422" s="404"/>
      <c r="Q11422" s="404"/>
      <c r="R11422" s="404"/>
      <c r="S11422" s="404"/>
      <c r="T11422" s="404"/>
    </row>
    <row r="11423" spans="12:20" ht="16.8">
      <c r="L11423" s="404"/>
      <c r="M11423" s="404"/>
      <c r="N11423" s="404"/>
      <c r="O11423" s="404"/>
      <c r="P11423" s="404"/>
      <c r="Q11423" s="404"/>
      <c r="R11423" s="404"/>
      <c r="S11423" s="404"/>
      <c r="T11423" s="404"/>
    </row>
    <row r="11424" spans="12:20" ht="16.8">
      <c r="L11424" s="404"/>
      <c r="M11424" s="404"/>
      <c r="N11424" s="404"/>
      <c r="O11424" s="404"/>
      <c r="P11424" s="404"/>
      <c r="Q11424" s="404"/>
      <c r="R11424" s="404"/>
      <c r="S11424" s="404"/>
      <c r="T11424" s="404"/>
    </row>
    <row r="11425" spans="12:20" ht="16.8">
      <c r="L11425" s="404"/>
      <c r="M11425" s="404"/>
      <c r="N11425" s="404"/>
      <c r="O11425" s="404"/>
      <c r="P11425" s="404"/>
      <c r="Q11425" s="404"/>
      <c r="R11425" s="404"/>
      <c r="S11425" s="404"/>
      <c r="T11425" s="404"/>
    </row>
    <row r="11426" spans="12:20" ht="16.8">
      <c r="L11426" s="404"/>
      <c r="M11426" s="404"/>
      <c r="N11426" s="404"/>
      <c r="O11426" s="404"/>
      <c r="P11426" s="404"/>
      <c r="Q11426" s="404"/>
      <c r="R11426" s="404"/>
      <c r="S11426" s="404"/>
      <c r="T11426" s="404"/>
    </row>
    <row r="11427" spans="12:20" ht="16.8">
      <c r="L11427" s="404"/>
      <c r="M11427" s="404"/>
      <c r="N11427" s="404"/>
      <c r="O11427" s="404"/>
      <c r="P11427" s="404"/>
      <c r="Q11427" s="404"/>
      <c r="R11427" s="404"/>
      <c r="S11427" s="404"/>
      <c r="T11427" s="404"/>
    </row>
    <row r="11428" spans="12:20" ht="16.8">
      <c r="L11428" s="404"/>
      <c r="M11428" s="404"/>
      <c r="N11428" s="404"/>
      <c r="O11428" s="404"/>
      <c r="P11428" s="404"/>
      <c r="Q11428" s="404"/>
      <c r="R11428" s="404"/>
      <c r="S11428" s="404"/>
      <c r="T11428" s="404"/>
    </row>
    <row r="11429" spans="12:20" ht="16.8">
      <c r="L11429" s="404"/>
      <c r="M11429" s="404"/>
      <c r="N11429" s="404"/>
      <c r="O11429" s="404"/>
      <c r="P11429" s="404"/>
      <c r="Q11429" s="404"/>
      <c r="R11429" s="404"/>
      <c r="S11429" s="404"/>
      <c r="T11429" s="404"/>
    </row>
    <row r="11430" spans="12:20" ht="16.8">
      <c r="L11430" s="404"/>
      <c r="M11430" s="404"/>
      <c r="N11430" s="404"/>
      <c r="O11430" s="404"/>
      <c r="P11430" s="404"/>
      <c r="Q11430" s="404"/>
      <c r="R11430" s="404"/>
      <c r="S11430" s="404"/>
      <c r="T11430" s="404"/>
    </row>
    <row r="11431" spans="12:20" ht="16.8">
      <c r="L11431" s="404"/>
      <c r="M11431" s="404"/>
      <c r="N11431" s="404"/>
      <c r="O11431" s="404"/>
      <c r="P11431" s="404"/>
      <c r="Q11431" s="404"/>
      <c r="R11431" s="404"/>
      <c r="S11431" s="404"/>
      <c r="T11431" s="404"/>
    </row>
    <row r="11432" spans="12:20" ht="16.8">
      <c r="L11432" s="404"/>
      <c r="M11432" s="404"/>
      <c r="N11432" s="404"/>
      <c r="O11432" s="404"/>
      <c r="P11432" s="404"/>
      <c r="Q11432" s="404"/>
      <c r="R11432" s="404"/>
      <c r="S11432" s="404"/>
      <c r="T11432" s="404"/>
    </row>
    <row r="11433" spans="12:20" ht="16.8">
      <c r="L11433" s="404"/>
      <c r="M11433" s="404"/>
      <c r="N11433" s="404"/>
      <c r="O11433" s="404"/>
      <c r="P11433" s="404"/>
      <c r="Q11433" s="404"/>
      <c r="R11433" s="404"/>
      <c r="S11433" s="404"/>
      <c r="T11433" s="404"/>
    </row>
    <row r="11434" spans="12:20" ht="16.8">
      <c r="L11434" s="404"/>
      <c r="M11434" s="404"/>
      <c r="N11434" s="404"/>
      <c r="O11434" s="404"/>
      <c r="P11434" s="404"/>
      <c r="Q11434" s="404"/>
      <c r="R11434" s="404"/>
      <c r="S11434" s="404"/>
      <c r="T11434" s="404"/>
    </row>
    <row r="11435" spans="12:20" ht="16.8">
      <c r="L11435" s="404"/>
      <c r="M11435" s="404"/>
      <c r="N11435" s="404"/>
      <c r="O11435" s="404"/>
      <c r="P11435" s="404"/>
      <c r="Q11435" s="404"/>
      <c r="R11435" s="404"/>
      <c r="S11435" s="404"/>
      <c r="T11435" s="404"/>
    </row>
    <row r="11436" spans="12:20" ht="16.8">
      <c r="L11436" s="404"/>
      <c r="M11436" s="404"/>
      <c r="N11436" s="404"/>
      <c r="O11436" s="404"/>
      <c r="P11436" s="404"/>
      <c r="Q11436" s="404"/>
      <c r="R11436" s="404"/>
      <c r="S11436" s="404"/>
      <c r="T11436" s="404"/>
    </row>
    <row r="11437" spans="12:20" ht="16.8">
      <c r="L11437" s="404"/>
      <c r="M11437" s="404"/>
      <c r="N11437" s="404"/>
      <c r="O11437" s="404"/>
      <c r="P11437" s="404"/>
      <c r="Q11437" s="404"/>
      <c r="R11437" s="404"/>
      <c r="S11437" s="404"/>
      <c r="T11437" s="404"/>
    </row>
    <row r="11438" spans="12:20" ht="16.8">
      <c r="L11438" s="404"/>
      <c r="M11438" s="404"/>
      <c r="N11438" s="404"/>
      <c r="O11438" s="404"/>
      <c r="P11438" s="404"/>
      <c r="Q11438" s="404"/>
      <c r="R11438" s="404"/>
      <c r="S11438" s="404"/>
      <c r="T11438" s="404"/>
    </row>
    <row r="11439" spans="12:20" ht="16.8">
      <c r="L11439" s="404"/>
      <c r="M11439" s="404"/>
      <c r="N11439" s="404"/>
      <c r="O11439" s="404"/>
      <c r="P11439" s="404"/>
      <c r="Q11439" s="404"/>
      <c r="R11439" s="404"/>
      <c r="S11439" s="404"/>
      <c r="T11439" s="404"/>
    </row>
    <row r="11440" spans="12:20" ht="16.8">
      <c r="L11440" s="404"/>
      <c r="M11440" s="404"/>
      <c r="N11440" s="404"/>
      <c r="O11440" s="404"/>
      <c r="P11440" s="404"/>
      <c r="Q11440" s="404"/>
      <c r="R11440" s="404"/>
      <c r="S11440" s="404"/>
      <c r="T11440" s="404"/>
    </row>
    <row r="11441" spans="12:20" ht="16.8">
      <c r="L11441" s="404"/>
      <c r="M11441" s="404"/>
      <c r="N11441" s="404"/>
      <c r="O11441" s="404"/>
      <c r="P11441" s="404"/>
      <c r="Q11441" s="404"/>
      <c r="R11441" s="404"/>
      <c r="S11441" s="404"/>
      <c r="T11441" s="404"/>
    </row>
    <row r="11442" spans="12:20" ht="16.8">
      <c r="L11442" s="404"/>
      <c r="M11442" s="404"/>
      <c r="N11442" s="404"/>
      <c r="O11442" s="404"/>
      <c r="P11442" s="404"/>
      <c r="Q11442" s="404"/>
      <c r="R11442" s="404"/>
      <c r="S11442" s="404"/>
      <c r="T11442" s="404"/>
    </row>
    <row r="11443" spans="12:20" ht="16.8">
      <c r="L11443" s="404"/>
      <c r="M11443" s="404"/>
      <c r="N11443" s="404"/>
      <c r="O11443" s="404"/>
      <c r="P11443" s="404"/>
      <c r="Q11443" s="404"/>
      <c r="R11443" s="404"/>
      <c r="S11443" s="404"/>
      <c r="T11443" s="404"/>
    </row>
    <row r="11444" spans="12:20" ht="16.8">
      <c r="L11444" s="404"/>
      <c r="M11444" s="404"/>
      <c r="N11444" s="404"/>
      <c r="O11444" s="404"/>
      <c r="P11444" s="404"/>
      <c r="Q11444" s="404"/>
      <c r="R11444" s="404"/>
      <c r="S11444" s="404"/>
      <c r="T11444" s="404"/>
    </row>
    <row r="11445" spans="12:20" ht="16.8">
      <c r="L11445" s="404"/>
      <c r="M11445" s="404"/>
      <c r="N11445" s="404"/>
      <c r="O11445" s="404"/>
      <c r="P11445" s="404"/>
      <c r="Q11445" s="404"/>
      <c r="R11445" s="404"/>
      <c r="S11445" s="404"/>
      <c r="T11445" s="404"/>
    </row>
    <row r="11446" spans="12:20" ht="16.8">
      <c r="L11446" s="404"/>
      <c r="M11446" s="404"/>
      <c r="N11446" s="404"/>
      <c r="O11446" s="404"/>
      <c r="P11446" s="404"/>
      <c r="Q11446" s="404"/>
      <c r="R11446" s="404"/>
      <c r="S11446" s="404"/>
      <c r="T11446" s="404"/>
    </row>
    <row r="11447" spans="12:20" ht="16.8">
      <c r="L11447" s="404"/>
      <c r="M11447" s="404"/>
      <c r="N11447" s="404"/>
      <c r="O11447" s="404"/>
      <c r="P11447" s="404"/>
      <c r="Q11447" s="404"/>
      <c r="R11447" s="404"/>
      <c r="S11447" s="404"/>
      <c r="T11447" s="404"/>
    </row>
    <row r="11448" spans="12:20" ht="16.8">
      <c r="L11448" s="404"/>
      <c r="M11448" s="404"/>
      <c r="N11448" s="404"/>
      <c r="O11448" s="404"/>
      <c r="P11448" s="404"/>
      <c r="Q11448" s="404"/>
      <c r="R11448" s="404"/>
      <c r="S11448" s="404"/>
      <c r="T11448" s="404"/>
    </row>
    <row r="11449" spans="12:20" ht="16.8">
      <c r="L11449" s="404"/>
      <c r="M11449" s="404"/>
      <c r="N11449" s="404"/>
      <c r="O11449" s="404"/>
      <c r="P11449" s="404"/>
      <c r="Q11449" s="404"/>
      <c r="R11449" s="404"/>
      <c r="S11449" s="404"/>
      <c r="T11449" s="404"/>
    </row>
    <row r="11450" spans="12:20" ht="16.8">
      <c r="L11450" s="404"/>
      <c r="M11450" s="404"/>
      <c r="N11450" s="404"/>
      <c r="O11450" s="404"/>
      <c r="P11450" s="404"/>
      <c r="Q11450" s="404"/>
      <c r="R11450" s="404"/>
      <c r="S11450" s="404"/>
      <c r="T11450" s="404"/>
    </row>
    <row r="11451" spans="12:20" ht="16.8">
      <c r="L11451" s="404"/>
      <c r="M11451" s="404"/>
      <c r="N11451" s="404"/>
      <c r="O11451" s="404"/>
      <c r="P11451" s="404"/>
      <c r="Q11451" s="404"/>
      <c r="R11451" s="404"/>
      <c r="S11451" s="404"/>
      <c r="T11451" s="404"/>
    </row>
    <row r="11452" spans="12:20" ht="16.8">
      <c r="L11452" s="404"/>
      <c r="M11452" s="404"/>
      <c r="N11452" s="404"/>
      <c r="O11452" s="404"/>
      <c r="P11452" s="404"/>
      <c r="Q11452" s="404"/>
      <c r="R11452" s="404"/>
      <c r="S11452" s="404"/>
      <c r="T11452" s="404"/>
    </row>
    <row r="11453" spans="12:20" ht="16.8">
      <c r="L11453" s="404"/>
      <c r="M11453" s="404"/>
      <c r="N11453" s="404"/>
      <c r="O11453" s="404"/>
      <c r="P11453" s="404"/>
      <c r="Q11453" s="404"/>
      <c r="R11453" s="404"/>
      <c r="S11453" s="404"/>
      <c r="T11453" s="404"/>
    </row>
    <row r="11454" spans="12:20" ht="16.8">
      <c r="L11454" s="404"/>
      <c r="M11454" s="404"/>
      <c r="N11454" s="404"/>
      <c r="O11454" s="404"/>
      <c r="P11454" s="404"/>
      <c r="Q11454" s="404"/>
      <c r="R11454" s="404"/>
      <c r="S11454" s="404"/>
      <c r="T11454" s="404"/>
    </row>
    <row r="11455" spans="12:20" ht="16.8">
      <c r="L11455" s="404"/>
      <c r="M11455" s="404"/>
      <c r="N11455" s="404"/>
      <c r="O11455" s="404"/>
      <c r="P11455" s="404"/>
      <c r="Q11455" s="404"/>
      <c r="R11455" s="404"/>
      <c r="S11455" s="404"/>
      <c r="T11455" s="404"/>
    </row>
    <row r="11456" spans="12:20" ht="16.8">
      <c r="L11456" s="404"/>
      <c r="M11456" s="404"/>
      <c r="N11456" s="404"/>
      <c r="O11456" s="404"/>
      <c r="P11456" s="404"/>
      <c r="Q11456" s="404"/>
      <c r="R11456" s="404"/>
      <c r="S11456" s="404"/>
      <c r="T11456" s="404"/>
    </row>
    <row r="11457" spans="12:20" ht="16.8">
      <c r="L11457" s="404"/>
      <c r="M11457" s="404"/>
      <c r="N11457" s="404"/>
      <c r="O11457" s="404"/>
      <c r="P11457" s="404"/>
      <c r="Q11457" s="404"/>
      <c r="R11457" s="404"/>
      <c r="S11457" s="404"/>
      <c r="T11457" s="404"/>
    </row>
    <row r="11458" spans="12:20" ht="16.8">
      <c r="L11458" s="404"/>
      <c r="M11458" s="404"/>
      <c r="N11458" s="404"/>
      <c r="O11458" s="404"/>
      <c r="P11458" s="404"/>
      <c r="Q11458" s="404"/>
      <c r="R11458" s="404"/>
      <c r="S11458" s="404"/>
      <c r="T11458" s="404"/>
    </row>
    <row r="11459" spans="12:20" ht="16.8">
      <c r="L11459" s="404"/>
      <c r="M11459" s="404"/>
      <c r="N11459" s="404"/>
      <c r="O11459" s="404"/>
      <c r="P11459" s="404"/>
      <c r="Q11459" s="404"/>
      <c r="R11459" s="404"/>
      <c r="S11459" s="404"/>
      <c r="T11459" s="404"/>
    </row>
    <row r="11460" spans="12:20" ht="16.8">
      <c r="L11460" s="404"/>
      <c r="M11460" s="404"/>
      <c r="N11460" s="404"/>
      <c r="O11460" s="404"/>
      <c r="P11460" s="404"/>
      <c r="Q11460" s="404"/>
      <c r="R11460" s="404"/>
      <c r="S11460" s="404"/>
      <c r="T11460" s="404"/>
    </row>
    <row r="11461" spans="12:20" ht="16.8">
      <c r="L11461" s="404"/>
      <c r="M11461" s="404"/>
      <c r="N11461" s="404"/>
      <c r="O11461" s="404"/>
      <c r="P11461" s="404"/>
      <c r="Q11461" s="404"/>
      <c r="R11461" s="404"/>
      <c r="S11461" s="404"/>
      <c r="T11461" s="404"/>
    </row>
    <row r="11462" spans="12:20" ht="16.8">
      <c r="L11462" s="404"/>
      <c r="M11462" s="404"/>
      <c r="N11462" s="404"/>
      <c r="O11462" s="404"/>
      <c r="P11462" s="404"/>
      <c r="Q11462" s="404"/>
      <c r="R11462" s="404"/>
      <c r="S11462" s="404"/>
      <c r="T11462" s="404"/>
    </row>
    <row r="11463" spans="12:20" ht="16.8">
      <c r="L11463" s="404"/>
      <c r="M11463" s="404"/>
      <c r="N11463" s="404"/>
      <c r="O11463" s="404"/>
      <c r="P11463" s="404"/>
      <c r="Q11463" s="404"/>
      <c r="R11463" s="404"/>
      <c r="S11463" s="404"/>
      <c r="T11463" s="404"/>
    </row>
    <row r="11464" spans="12:20" ht="16.8">
      <c r="L11464" s="404"/>
      <c r="M11464" s="404"/>
      <c r="N11464" s="404"/>
      <c r="O11464" s="404"/>
      <c r="P11464" s="404"/>
      <c r="Q11464" s="404"/>
      <c r="R11464" s="404"/>
      <c r="S11464" s="404"/>
      <c r="T11464" s="404"/>
    </row>
    <row r="11465" spans="12:20" ht="16.8">
      <c r="L11465" s="404"/>
      <c r="M11465" s="404"/>
      <c r="N11465" s="404"/>
      <c r="O11465" s="404"/>
      <c r="P11465" s="404"/>
      <c r="Q11465" s="404"/>
      <c r="R11465" s="404"/>
      <c r="S11465" s="404"/>
      <c r="T11465" s="404"/>
    </row>
    <row r="11466" spans="12:20" ht="16.8">
      <c r="L11466" s="404"/>
      <c r="M11466" s="404"/>
      <c r="N11466" s="404"/>
      <c r="O11466" s="404"/>
      <c r="P11466" s="404"/>
      <c r="Q11466" s="404"/>
      <c r="R11466" s="404"/>
      <c r="S11466" s="404"/>
      <c r="T11466" s="404"/>
    </row>
    <row r="11467" spans="12:20" ht="16.8">
      <c r="L11467" s="404"/>
      <c r="M11467" s="404"/>
      <c r="N11467" s="404"/>
      <c r="O11467" s="404"/>
      <c r="P11467" s="404"/>
      <c r="Q11467" s="404"/>
      <c r="R11467" s="404"/>
      <c r="S11467" s="404"/>
      <c r="T11467" s="404"/>
    </row>
    <row r="11468" spans="12:20" ht="16.8">
      <c r="L11468" s="404"/>
      <c r="M11468" s="404"/>
      <c r="N11468" s="404"/>
      <c r="O11468" s="404"/>
      <c r="P11468" s="404"/>
      <c r="Q11468" s="404"/>
      <c r="R11468" s="404"/>
      <c r="S11468" s="404"/>
      <c r="T11468" s="404"/>
    </row>
    <row r="11469" spans="12:20" ht="16.8">
      <c r="L11469" s="404"/>
      <c r="M11469" s="404"/>
      <c r="N11469" s="404"/>
      <c r="O11469" s="404"/>
      <c r="P11469" s="404"/>
      <c r="Q11469" s="404"/>
      <c r="R11469" s="404"/>
      <c r="S11469" s="404"/>
      <c r="T11469" s="404"/>
    </row>
    <row r="11470" spans="12:20" ht="16.8">
      <c r="L11470" s="404"/>
      <c r="M11470" s="404"/>
      <c r="N11470" s="404"/>
      <c r="O11470" s="404"/>
      <c r="P11470" s="404"/>
      <c r="Q11470" s="404"/>
      <c r="R11470" s="404"/>
      <c r="S11470" s="404"/>
      <c r="T11470" s="404"/>
    </row>
    <row r="11471" spans="12:20" ht="16.8">
      <c r="L11471" s="404"/>
      <c r="M11471" s="404"/>
      <c r="N11471" s="404"/>
      <c r="O11471" s="404"/>
      <c r="P11471" s="404"/>
      <c r="Q11471" s="404"/>
      <c r="R11471" s="404"/>
      <c r="S11471" s="404"/>
      <c r="T11471" s="404"/>
    </row>
    <row r="11472" spans="12:20" ht="16.8">
      <c r="L11472" s="404"/>
      <c r="M11472" s="404"/>
      <c r="N11472" s="404"/>
      <c r="O11472" s="404"/>
      <c r="P11472" s="404"/>
      <c r="Q11472" s="404"/>
      <c r="R11472" s="404"/>
      <c r="S11472" s="404"/>
      <c r="T11472" s="404"/>
    </row>
    <row r="11473" spans="12:20" ht="16.8">
      <c r="L11473" s="404"/>
      <c r="M11473" s="404"/>
      <c r="N11473" s="404"/>
      <c r="O11473" s="404"/>
      <c r="P11473" s="404"/>
      <c r="Q11473" s="404"/>
      <c r="R11473" s="404"/>
      <c r="S11473" s="404"/>
      <c r="T11473" s="404"/>
    </row>
    <row r="11474" spans="12:20" ht="16.8">
      <c r="L11474" s="404"/>
      <c r="M11474" s="404"/>
      <c r="N11474" s="404"/>
      <c r="O11474" s="404"/>
      <c r="P11474" s="404"/>
      <c r="Q11474" s="404"/>
      <c r="R11474" s="404"/>
      <c r="S11474" s="404"/>
      <c r="T11474" s="404"/>
    </row>
    <row r="11475" spans="12:20" ht="16.8">
      <c r="L11475" s="404"/>
      <c r="M11475" s="404"/>
      <c r="N11475" s="404"/>
      <c r="O11475" s="404"/>
      <c r="P11475" s="404"/>
      <c r="Q11475" s="404"/>
      <c r="R11475" s="404"/>
      <c r="S11475" s="404"/>
      <c r="T11475" s="404"/>
    </row>
    <row r="11476" spans="12:20" ht="16.8">
      <c r="L11476" s="404"/>
      <c r="M11476" s="404"/>
      <c r="N11476" s="404"/>
      <c r="O11476" s="404"/>
      <c r="P11476" s="404"/>
      <c r="Q11476" s="404"/>
      <c r="R11476" s="404"/>
      <c r="S11476" s="404"/>
      <c r="T11476" s="404"/>
    </row>
    <row r="11477" spans="12:20" ht="16.8">
      <c r="L11477" s="404"/>
      <c r="M11477" s="404"/>
      <c r="N11477" s="404"/>
      <c r="O11477" s="404"/>
      <c r="P11477" s="404"/>
      <c r="Q11477" s="404"/>
      <c r="R11477" s="404"/>
      <c r="S11477" s="404"/>
      <c r="T11477" s="404"/>
    </row>
    <row r="11478" spans="12:20" ht="16.8">
      <c r="L11478" s="404"/>
      <c r="M11478" s="404"/>
      <c r="N11478" s="404"/>
      <c r="O11478" s="404"/>
      <c r="P11478" s="404"/>
      <c r="Q11478" s="404"/>
      <c r="R11478" s="404"/>
      <c r="S11478" s="404"/>
      <c r="T11478" s="404"/>
    </row>
    <row r="11479" spans="12:20" ht="16.8">
      <c r="L11479" s="404"/>
      <c r="M11479" s="404"/>
      <c r="N11479" s="404"/>
      <c r="O11479" s="404"/>
      <c r="P11479" s="404"/>
      <c r="Q11479" s="404"/>
      <c r="R11479" s="404"/>
      <c r="S11479" s="404"/>
      <c r="T11479" s="404"/>
    </row>
    <row r="11480" spans="12:20" ht="16.8">
      <c r="L11480" s="404"/>
      <c r="M11480" s="404"/>
      <c r="N11480" s="404"/>
      <c r="O11480" s="404"/>
      <c r="P11480" s="404"/>
      <c r="Q11480" s="404"/>
      <c r="R11480" s="404"/>
      <c r="S11480" s="404"/>
      <c r="T11480" s="404"/>
    </row>
    <row r="11481" spans="12:20" ht="16.8">
      <c r="L11481" s="404"/>
      <c r="M11481" s="404"/>
      <c r="N11481" s="404"/>
      <c r="O11481" s="404"/>
      <c r="P11481" s="404"/>
      <c r="Q11481" s="404"/>
      <c r="R11481" s="404"/>
      <c r="S11481" s="404"/>
      <c r="T11481" s="404"/>
    </row>
    <row r="11482" spans="12:20" ht="16.8">
      <c r="L11482" s="404"/>
      <c r="M11482" s="404"/>
      <c r="N11482" s="404"/>
      <c r="O11482" s="404"/>
      <c r="P11482" s="404"/>
      <c r="Q11482" s="404"/>
      <c r="R11482" s="404"/>
      <c r="S11482" s="404"/>
      <c r="T11482" s="404"/>
    </row>
    <row r="11483" spans="12:20" ht="16.8">
      <c r="L11483" s="404"/>
      <c r="M11483" s="404"/>
      <c r="N11483" s="404"/>
      <c r="O11483" s="404"/>
      <c r="P11483" s="404"/>
      <c r="Q11483" s="404"/>
      <c r="R11483" s="404"/>
      <c r="S11483" s="404"/>
      <c r="T11483" s="404"/>
    </row>
    <row r="11484" spans="12:20" ht="16.8">
      <c r="L11484" s="404"/>
      <c r="M11484" s="404"/>
      <c r="N11484" s="404"/>
      <c r="O11484" s="404"/>
      <c r="P11484" s="404"/>
      <c r="Q11484" s="404"/>
      <c r="R11484" s="404"/>
      <c r="S11484" s="404"/>
      <c r="T11484" s="404"/>
    </row>
    <row r="11485" spans="12:20" ht="16.8">
      <c r="L11485" s="404"/>
      <c r="M11485" s="404"/>
      <c r="N11485" s="404"/>
      <c r="O11485" s="404"/>
      <c r="P11485" s="404"/>
      <c r="Q11485" s="404"/>
      <c r="R11485" s="404"/>
      <c r="S11485" s="404"/>
      <c r="T11485" s="404"/>
    </row>
    <row r="11486" spans="12:20" ht="16.8">
      <c r="L11486" s="404"/>
      <c r="M11486" s="404"/>
      <c r="N11486" s="404"/>
      <c r="O11486" s="404"/>
      <c r="P11486" s="404"/>
      <c r="Q11486" s="404"/>
      <c r="R11486" s="404"/>
      <c r="S11486" s="404"/>
      <c r="T11486" s="404"/>
    </row>
    <row r="11487" spans="12:20" ht="16.8">
      <c r="L11487" s="404"/>
      <c r="M11487" s="404"/>
      <c r="N11487" s="404"/>
      <c r="O11487" s="404"/>
      <c r="P11487" s="404"/>
      <c r="Q11487" s="404"/>
      <c r="R11487" s="404"/>
      <c r="S11487" s="404"/>
      <c r="T11487" s="404"/>
    </row>
    <row r="11488" spans="12:20" ht="16.8">
      <c r="L11488" s="404"/>
      <c r="M11488" s="404"/>
      <c r="N11488" s="404"/>
      <c r="O11488" s="404"/>
      <c r="P11488" s="404"/>
      <c r="Q11488" s="404"/>
      <c r="R11488" s="404"/>
      <c r="S11488" s="404"/>
      <c r="T11488" s="404"/>
    </row>
    <row r="11489" spans="12:20" ht="16.8">
      <c r="L11489" s="404"/>
      <c r="M11489" s="404"/>
      <c r="N11489" s="404"/>
      <c r="O11489" s="404"/>
      <c r="P11489" s="404"/>
      <c r="Q11489" s="404"/>
      <c r="R11489" s="404"/>
      <c r="S11489" s="404"/>
      <c r="T11489" s="404"/>
    </row>
    <row r="11490" spans="12:20" ht="16.8">
      <c r="L11490" s="404"/>
      <c r="M11490" s="404"/>
      <c r="N11490" s="404"/>
      <c r="O11490" s="404"/>
      <c r="P11490" s="404"/>
      <c r="Q11490" s="404"/>
      <c r="R11490" s="404"/>
      <c r="S11490" s="404"/>
      <c r="T11490" s="404"/>
    </row>
    <row r="11491" spans="12:20" ht="16.8">
      <c r="L11491" s="404"/>
      <c r="M11491" s="404"/>
      <c r="N11491" s="404"/>
      <c r="O11491" s="404"/>
      <c r="P11491" s="404"/>
      <c r="Q11491" s="404"/>
      <c r="R11491" s="404"/>
      <c r="S11491" s="404"/>
      <c r="T11491" s="404"/>
    </row>
    <row r="11492" spans="12:20" ht="16.8">
      <c r="L11492" s="404"/>
      <c r="M11492" s="404"/>
      <c r="N11492" s="404"/>
      <c r="O11492" s="404"/>
      <c r="P11492" s="404"/>
      <c r="Q11492" s="404"/>
      <c r="R11492" s="404"/>
      <c r="S11492" s="404"/>
      <c r="T11492" s="404"/>
    </row>
    <row r="11493" spans="12:20" ht="16.8">
      <c r="L11493" s="404"/>
      <c r="M11493" s="404"/>
      <c r="N11493" s="404"/>
      <c r="O11493" s="404"/>
      <c r="P11493" s="404"/>
      <c r="Q11493" s="404"/>
      <c r="R11493" s="404"/>
      <c r="S11493" s="404"/>
      <c r="T11493" s="404"/>
    </row>
    <row r="11494" spans="12:20" ht="16.8">
      <c r="L11494" s="404"/>
      <c r="M11494" s="404"/>
      <c r="N11494" s="404"/>
      <c r="O11494" s="404"/>
      <c r="P11494" s="404"/>
      <c r="Q11494" s="404"/>
      <c r="R11494" s="404"/>
      <c r="S11494" s="404"/>
      <c r="T11494" s="404"/>
    </row>
    <row r="11495" spans="12:20" ht="16.8">
      <c r="L11495" s="404"/>
      <c r="M11495" s="404"/>
      <c r="N11495" s="404"/>
      <c r="O11495" s="404"/>
      <c r="P11495" s="404"/>
      <c r="Q11495" s="404"/>
      <c r="R11495" s="404"/>
      <c r="S11495" s="404"/>
      <c r="T11495" s="404"/>
    </row>
    <row r="11496" spans="12:20" ht="16.8">
      <c r="L11496" s="404"/>
      <c r="M11496" s="404"/>
      <c r="N11496" s="404"/>
      <c r="O11496" s="404"/>
      <c r="P11496" s="404"/>
      <c r="Q11496" s="404"/>
      <c r="R11496" s="404"/>
      <c r="S11496" s="404"/>
      <c r="T11496" s="404"/>
    </row>
    <row r="11497" spans="12:20" ht="16.8">
      <c r="L11497" s="404"/>
      <c r="M11497" s="404"/>
      <c r="N11497" s="404"/>
      <c r="O11497" s="404"/>
      <c r="P11497" s="404"/>
      <c r="Q11497" s="404"/>
      <c r="R11497" s="404"/>
      <c r="S11497" s="404"/>
      <c r="T11497" s="404"/>
    </row>
    <row r="11498" spans="12:20" ht="16.8">
      <c r="L11498" s="404"/>
      <c r="M11498" s="404"/>
      <c r="N11498" s="404"/>
      <c r="O11498" s="404"/>
      <c r="P11498" s="404"/>
      <c r="Q11498" s="404"/>
      <c r="R11498" s="404"/>
      <c r="S11498" s="404"/>
      <c r="T11498" s="404"/>
    </row>
    <row r="11499" spans="12:20" ht="16.8">
      <c r="L11499" s="404"/>
      <c r="M11499" s="404"/>
      <c r="N11499" s="404"/>
      <c r="O11499" s="404"/>
      <c r="P11499" s="404"/>
      <c r="Q11499" s="404"/>
      <c r="R11499" s="404"/>
      <c r="S11499" s="404"/>
      <c r="T11499" s="404"/>
    </row>
    <row r="11500" spans="12:20" ht="16.8">
      <c r="L11500" s="404"/>
      <c r="M11500" s="404"/>
      <c r="N11500" s="404"/>
      <c r="O11500" s="404"/>
      <c r="P11500" s="404"/>
      <c r="Q11500" s="404"/>
      <c r="R11500" s="404"/>
      <c r="S11500" s="404"/>
      <c r="T11500" s="404"/>
    </row>
    <row r="11501" spans="12:20" ht="16.8">
      <c r="L11501" s="404"/>
      <c r="M11501" s="404"/>
      <c r="N11501" s="404"/>
      <c r="O11501" s="404"/>
      <c r="P11501" s="404"/>
      <c r="Q11501" s="404"/>
      <c r="R11501" s="404"/>
      <c r="S11501" s="404"/>
      <c r="T11501" s="404"/>
    </row>
    <row r="11502" spans="12:20" ht="16.8">
      <c r="L11502" s="404"/>
      <c r="M11502" s="404"/>
      <c r="N11502" s="404"/>
      <c r="O11502" s="404"/>
      <c r="P11502" s="404"/>
      <c r="Q11502" s="404"/>
      <c r="R11502" s="404"/>
      <c r="S11502" s="404"/>
      <c r="T11502" s="404"/>
    </row>
    <row r="11503" spans="12:20" ht="16.8">
      <c r="L11503" s="404"/>
      <c r="M11503" s="404"/>
      <c r="N11503" s="404"/>
      <c r="O11503" s="404"/>
      <c r="P11503" s="404"/>
      <c r="Q11503" s="404"/>
      <c r="R11503" s="404"/>
      <c r="S11503" s="404"/>
      <c r="T11503" s="404"/>
    </row>
    <row r="11504" spans="12:20" ht="16.8">
      <c r="L11504" s="404"/>
      <c r="M11504" s="404"/>
      <c r="N11504" s="404"/>
      <c r="O11504" s="404"/>
      <c r="P11504" s="404"/>
      <c r="Q11504" s="404"/>
      <c r="R11504" s="404"/>
      <c r="S11504" s="404"/>
      <c r="T11504" s="404"/>
    </row>
    <row r="11505" spans="12:20" ht="16.8">
      <c r="L11505" s="404"/>
      <c r="M11505" s="404"/>
      <c r="N11505" s="404"/>
      <c r="O11505" s="404"/>
      <c r="P11505" s="404"/>
      <c r="Q11505" s="404"/>
      <c r="R11505" s="404"/>
      <c r="S11505" s="404"/>
      <c r="T11505" s="404"/>
    </row>
    <row r="11506" spans="12:20" ht="16.8">
      <c r="L11506" s="404"/>
      <c r="M11506" s="404"/>
      <c r="N11506" s="404"/>
      <c r="O11506" s="404"/>
      <c r="P11506" s="404"/>
      <c r="Q11506" s="404"/>
      <c r="R11506" s="404"/>
      <c r="S11506" s="404"/>
      <c r="T11506" s="404"/>
    </row>
    <row r="11507" spans="12:20" ht="16.8">
      <c r="L11507" s="404"/>
      <c r="M11507" s="404"/>
      <c r="N11507" s="404"/>
      <c r="O11507" s="404"/>
      <c r="P11507" s="404"/>
      <c r="Q11507" s="404"/>
      <c r="R11507" s="404"/>
      <c r="S11507" s="404"/>
      <c r="T11507" s="404"/>
    </row>
    <row r="11508" spans="12:20" ht="16.8">
      <c r="L11508" s="404"/>
      <c r="M11508" s="404"/>
      <c r="N11508" s="404"/>
      <c r="O11508" s="404"/>
      <c r="P11508" s="404"/>
      <c r="Q11508" s="404"/>
      <c r="R11508" s="404"/>
      <c r="S11508" s="404"/>
      <c r="T11508" s="404"/>
    </row>
    <row r="11509" spans="12:20" ht="16.8">
      <c r="L11509" s="404"/>
      <c r="M11509" s="404"/>
      <c r="N11509" s="404"/>
      <c r="O11509" s="404"/>
      <c r="P11509" s="404"/>
      <c r="Q11509" s="404"/>
      <c r="R11509" s="404"/>
      <c r="S11509" s="404"/>
      <c r="T11509" s="404"/>
    </row>
    <row r="11510" spans="12:20" ht="16.8">
      <c r="L11510" s="404"/>
      <c r="M11510" s="404"/>
      <c r="N11510" s="404"/>
      <c r="O11510" s="404"/>
      <c r="P11510" s="404"/>
      <c r="Q11510" s="404"/>
      <c r="R11510" s="404"/>
      <c r="S11510" s="404"/>
      <c r="T11510" s="404"/>
    </row>
    <row r="11511" spans="12:20" ht="16.8">
      <c r="L11511" s="404"/>
      <c r="M11511" s="404"/>
      <c r="N11511" s="404"/>
      <c r="O11511" s="404"/>
      <c r="P11511" s="404"/>
      <c r="Q11511" s="404"/>
      <c r="R11511" s="404"/>
      <c r="S11511" s="404"/>
      <c r="T11511" s="404"/>
    </row>
    <row r="11512" spans="12:20" ht="16.8">
      <c r="L11512" s="404"/>
      <c r="M11512" s="404"/>
      <c r="N11512" s="404"/>
      <c r="O11512" s="404"/>
      <c r="P11512" s="404"/>
      <c r="Q11512" s="404"/>
      <c r="R11512" s="404"/>
      <c r="S11512" s="404"/>
      <c r="T11512" s="404"/>
    </row>
    <row r="11513" spans="12:20" ht="16.8">
      <c r="L11513" s="404"/>
      <c r="M11513" s="404"/>
      <c r="N11513" s="404"/>
      <c r="O11513" s="404"/>
      <c r="P11513" s="404"/>
      <c r="Q11513" s="404"/>
      <c r="R11513" s="404"/>
      <c r="S11513" s="404"/>
      <c r="T11513" s="404"/>
    </row>
    <row r="11514" spans="12:20" ht="16.8">
      <c r="L11514" s="404"/>
      <c r="M11514" s="404"/>
      <c r="N11514" s="404"/>
      <c r="O11514" s="404"/>
      <c r="P11514" s="404"/>
      <c r="Q11514" s="404"/>
      <c r="R11514" s="404"/>
      <c r="S11514" s="404"/>
      <c r="T11514" s="404"/>
    </row>
    <row r="11515" spans="12:20" ht="16.8">
      <c r="L11515" s="404"/>
      <c r="M11515" s="404"/>
      <c r="N11515" s="404"/>
      <c r="O11515" s="404"/>
      <c r="P11515" s="404"/>
      <c r="Q11515" s="404"/>
      <c r="R11515" s="404"/>
      <c r="S11515" s="404"/>
      <c r="T11515" s="404"/>
    </row>
    <row r="11516" spans="12:20" ht="16.8">
      <c r="L11516" s="404"/>
      <c r="M11516" s="404"/>
      <c r="N11516" s="404"/>
      <c r="O11516" s="404"/>
      <c r="P11516" s="404"/>
      <c r="Q11516" s="404"/>
      <c r="R11516" s="404"/>
      <c r="S11516" s="404"/>
      <c r="T11516" s="404"/>
    </row>
    <row r="11517" spans="12:20" ht="16.8">
      <c r="L11517" s="404"/>
      <c r="M11517" s="404"/>
      <c r="N11517" s="404"/>
      <c r="O11517" s="404"/>
      <c r="P11517" s="404"/>
      <c r="Q11517" s="404"/>
      <c r="R11517" s="404"/>
      <c r="S11517" s="404"/>
      <c r="T11517" s="404"/>
    </row>
    <row r="11518" spans="12:20" ht="16.8">
      <c r="L11518" s="404"/>
      <c r="M11518" s="404"/>
      <c r="N11518" s="404"/>
      <c r="O11518" s="404"/>
      <c r="P11518" s="404"/>
      <c r="Q11518" s="404"/>
      <c r="R11518" s="404"/>
      <c r="S11518" s="404"/>
      <c r="T11518" s="404"/>
    </row>
    <row r="11519" spans="12:20" ht="16.8">
      <c r="L11519" s="404"/>
      <c r="M11519" s="404"/>
      <c r="N11519" s="404"/>
      <c r="O11519" s="404"/>
      <c r="P11519" s="404"/>
      <c r="Q11519" s="404"/>
      <c r="R11519" s="404"/>
      <c r="S11519" s="404"/>
      <c r="T11519" s="404"/>
    </row>
    <row r="11520" spans="12:20" ht="16.8">
      <c r="L11520" s="404"/>
      <c r="M11520" s="404"/>
      <c r="N11520" s="404"/>
      <c r="O11520" s="404"/>
      <c r="P11520" s="404"/>
      <c r="Q11520" s="404"/>
      <c r="R11520" s="404"/>
      <c r="S11520" s="404"/>
      <c r="T11520" s="404"/>
    </row>
    <row r="11521" spans="12:20" ht="16.8">
      <c r="L11521" s="404"/>
      <c r="M11521" s="404"/>
      <c r="N11521" s="404"/>
      <c r="O11521" s="404"/>
      <c r="P11521" s="404"/>
      <c r="Q11521" s="404"/>
      <c r="R11521" s="404"/>
      <c r="S11521" s="404"/>
      <c r="T11521" s="404"/>
    </row>
    <row r="11522" spans="12:20" ht="16.8">
      <c r="L11522" s="404"/>
      <c r="M11522" s="404"/>
      <c r="N11522" s="404"/>
      <c r="O11522" s="404"/>
      <c r="P11522" s="404"/>
      <c r="Q11522" s="404"/>
      <c r="R11522" s="404"/>
      <c r="S11522" s="404"/>
      <c r="T11522" s="404"/>
    </row>
    <row r="11523" spans="12:20" ht="16.8">
      <c r="L11523" s="404"/>
      <c r="M11523" s="404"/>
      <c r="N11523" s="404"/>
      <c r="O11523" s="404"/>
      <c r="P11523" s="404"/>
      <c r="Q11523" s="404"/>
      <c r="R11523" s="404"/>
      <c r="S11523" s="404"/>
      <c r="T11523" s="404"/>
    </row>
    <row r="11524" spans="12:20" ht="16.8">
      <c r="L11524" s="404"/>
      <c r="M11524" s="404"/>
      <c r="N11524" s="404"/>
      <c r="O11524" s="404"/>
      <c r="P11524" s="404"/>
      <c r="Q11524" s="404"/>
      <c r="R11524" s="404"/>
      <c r="S11524" s="404"/>
      <c r="T11524" s="404"/>
    </row>
    <row r="11525" spans="12:20" ht="16.8">
      <c r="L11525" s="404"/>
      <c r="M11525" s="404"/>
      <c r="N11525" s="404"/>
      <c r="O11525" s="404"/>
      <c r="P11525" s="404"/>
      <c r="Q11525" s="404"/>
      <c r="R11525" s="404"/>
      <c r="S11525" s="404"/>
      <c r="T11525" s="404"/>
    </row>
    <row r="11526" spans="12:20" ht="16.8">
      <c r="L11526" s="404"/>
      <c r="M11526" s="404"/>
      <c r="N11526" s="404"/>
      <c r="O11526" s="404"/>
      <c r="P11526" s="404"/>
      <c r="Q11526" s="404"/>
      <c r="R11526" s="404"/>
      <c r="S11526" s="404"/>
      <c r="T11526" s="404"/>
    </row>
    <row r="11527" spans="12:20" ht="16.8">
      <c r="L11527" s="404"/>
      <c r="M11527" s="404"/>
      <c r="N11527" s="404"/>
      <c r="O11527" s="404"/>
      <c r="P11527" s="404"/>
      <c r="Q11527" s="404"/>
      <c r="R11527" s="404"/>
      <c r="S11527" s="404"/>
      <c r="T11527" s="404"/>
    </row>
    <row r="11528" spans="12:20" ht="16.8">
      <c r="L11528" s="404"/>
      <c r="M11528" s="404"/>
      <c r="N11528" s="404"/>
      <c r="O11528" s="404"/>
      <c r="P11528" s="404"/>
      <c r="Q11528" s="404"/>
      <c r="R11528" s="404"/>
      <c r="S11528" s="404"/>
      <c r="T11528" s="404"/>
    </row>
    <row r="11529" spans="12:20" ht="16.8">
      <c r="L11529" s="404"/>
      <c r="M11529" s="404"/>
      <c r="N11529" s="404"/>
      <c r="O11529" s="404"/>
      <c r="P11529" s="404"/>
      <c r="Q11529" s="404"/>
      <c r="R11529" s="404"/>
      <c r="S11529" s="404"/>
      <c r="T11529" s="404"/>
    </row>
    <row r="11530" spans="12:20" ht="16.8">
      <c r="L11530" s="404"/>
      <c r="M11530" s="404"/>
      <c r="N11530" s="404"/>
      <c r="O11530" s="404"/>
      <c r="P11530" s="404"/>
      <c r="Q11530" s="404"/>
      <c r="R11530" s="404"/>
      <c r="S11530" s="404"/>
      <c r="T11530" s="404"/>
    </row>
    <row r="11531" spans="12:20" ht="16.8">
      <c r="L11531" s="404"/>
      <c r="M11531" s="404"/>
      <c r="N11531" s="404"/>
      <c r="O11531" s="404"/>
      <c r="P11531" s="404"/>
      <c r="Q11531" s="404"/>
      <c r="R11531" s="404"/>
      <c r="S11531" s="404"/>
      <c r="T11531" s="404"/>
    </row>
    <row r="11532" spans="12:20" ht="16.8">
      <c r="L11532" s="404"/>
      <c r="M11532" s="404"/>
      <c r="N11532" s="404"/>
      <c r="O11532" s="404"/>
      <c r="P11532" s="404"/>
      <c r="Q11532" s="404"/>
      <c r="R11532" s="404"/>
      <c r="S11532" s="404"/>
      <c r="T11532" s="404"/>
    </row>
    <row r="11533" spans="12:20" ht="16.8">
      <c r="L11533" s="404"/>
      <c r="M11533" s="404"/>
      <c r="N11533" s="404"/>
      <c r="O11533" s="404"/>
      <c r="P11533" s="404"/>
      <c r="Q11533" s="404"/>
      <c r="R11533" s="404"/>
      <c r="S11533" s="404"/>
      <c r="T11533" s="404"/>
    </row>
    <row r="11534" spans="12:20" ht="16.8">
      <c r="L11534" s="404"/>
      <c r="M11534" s="404"/>
      <c r="N11534" s="404"/>
      <c r="O11534" s="404"/>
      <c r="P11534" s="404"/>
      <c r="Q11534" s="404"/>
      <c r="R11534" s="404"/>
      <c r="S11534" s="404"/>
      <c r="T11534" s="404"/>
    </row>
    <row r="11535" spans="12:20" ht="16.8">
      <c r="L11535" s="404"/>
      <c r="M11535" s="404"/>
      <c r="N11535" s="404"/>
      <c r="O11535" s="404"/>
      <c r="P11535" s="404"/>
      <c r="Q11535" s="404"/>
      <c r="R11535" s="404"/>
      <c r="S11535" s="404"/>
      <c r="T11535" s="404"/>
    </row>
    <row r="11536" spans="12:20" ht="16.8">
      <c r="L11536" s="404"/>
      <c r="M11536" s="404"/>
      <c r="N11536" s="404"/>
      <c r="O11536" s="404"/>
      <c r="P11536" s="404"/>
      <c r="Q11536" s="404"/>
      <c r="R11536" s="404"/>
      <c r="S11536" s="404"/>
      <c r="T11536" s="404"/>
    </row>
    <row r="11537" spans="12:20" ht="16.8">
      <c r="L11537" s="404"/>
      <c r="M11537" s="404"/>
      <c r="N11537" s="404"/>
      <c r="O11537" s="404"/>
      <c r="P11537" s="404"/>
      <c r="Q11537" s="404"/>
      <c r="R11537" s="404"/>
      <c r="S11537" s="404"/>
      <c r="T11537" s="404"/>
    </row>
    <row r="11538" spans="12:20" ht="16.8">
      <c r="L11538" s="404"/>
      <c r="M11538" s="404"/>
      <c r="N11538" s="404"/>
      <c r="O11538" s="404"/>
      <c r="P11538" s="404"/>
      <c r="Q11538" s="404"/>
      <c r="R11538" s="404"/>
      <c r="S11538" s="404"/>
      <c r="T11538" s="404"/>
    </row>
    <row r="11539" spans="12:20" ht="16.8">
      <c r="L11539" s="404"/>
      <c r="M11539" s="404"/>
      <c r="N11539" s="404"/>
      <c r="O11539" s="404"/>
      <c r="P11539" s="404"/>
      <c r="Q11539" s="404"/>
      <c r="R11539" s="404"/>
      <c r="S11539" s="404"/>
      <c r="T11539" s="404"/>
    </row>
    <row r="11540" spans="12:20" ht="16.8">
      <c r="L11540" s="404"/>
      <c r="M11540" s="404"/>
      <c r="N11540" s="404"/>
      <c r="O11540" s="404"/>
      <c r="P11540" s="404"/>
      <c r="Q11540" s="404"/>
      <c r="R11540" s="404"/>
      <c r="S11540" s="404"/>
      <c r="T11540" s="404"/>
    </row>
    <row r="11541" spans="12:20" ht="16.8">
      <c r="L11541" s="404"/>
      <c r="M11541" s="404"/>
      <c r="N11541" s="404"/>
      <c r="O11541" s="404"/>
      <c r="P11541" s="404"/>
      <c r="Q11541" s="404"/>
      <c r="R11541" s="404"/>
      <c r="S11541" s="404"/>
      <c r="T11541" s="404"/>
    </row>
    <row r="11542" spans="12:20" ht="16.8">
      <c r="L11542" s="404"/>
      <c r="M11542" s="404"/>
      <c r="N11542" s="404"/>
      <c r="O11542" s="404"/>
      <c r="P11542" s="404"/>
      <c r="Q11542" s="404"/>
      <c r="R11542" s="404"/>
      <c r="S11542" s="404"/>
      <c r="T11542" s="404"/>
    </row>
    <row r="11543" spans="12:20" ht="16.8">
      <c r="L11543" s="404"/>
      <c r="M11543" s="404"/>
      <c r="N11543" s="404"/>
      <c r="O11543" s="404"/>
      <c r="P11543" s="404"/>
      <c r="Q11543" s="404"/>
      <c r="R11543" s="404"/>
      <c r="S11543" s="404"/>
      <c r="T11543" s="404"/>
    </row>
    <row r="11544" spans="12:20" ht="16.8">
      <c r="L11544" s="404"/>
      <c r="M11544" s="404"/>
      <c r="N11544" s="404"/>
      <c r="O11544" s="404"/>
      <c r="P11544" s="404"/>
      <c r="Q11544" s="404"/>
      <c r="R11544" s="404"/>
      <c r="S11544" s="404"/>
      <c r="T11544" s="404"/>
    </row>
    <row r="11545" spans="12:20" ht="16.8">
      <c r="L11545" s="404"/>
      <c r="M11545" s="404"/>
      <c r="N11545" s="404"/>
      <c r="O11545" s="404"/>
      <c r="P11545" s="404"/>
      <c r="Q11545" s="404"/>
      <c r="R11545" s="404"/>
      <c r="S11545" s="404"/>
      <c r="T11545" s="404"/>
    </row>
    <row r="11546" spans="12:20" ht="16.8">
      <c r="L11546" s="404"/>
      <c r="M11546" s="404"/>
      <c r="N11546" s="404"/>
      <c r="O11546" s="404"/>
      <c r="P11546" s="404"/>
      <c r="Q11546" s="404"/>
      <c r="R11546" s="404"/>
      <c r="S11546" s="404"/>
      <c r="T11546" s="404"/>
    </row>
    <row r="11547" spans="12:20" ht="16.8">
      <c r="L11547" s="404"/>
      <c r="M11547" s="404"/>
      <c r="N11547" s="404"/>
      <c r="O11547" s="404"/>
      <c r="P11547" s="404"/>
      <c r="Q11547" s="404"/>
      <c r="R11547" s="404"/>
      <c r="S11547" s="404"/>
      <c r="T11547" s="404"/>
    </row>
    <row r="11548" spans="12:20" ht="16.8">
      <c r="L11548" s="404"/>
      <c r="M11548" s="404"/>
      <c r="N11548" s="404"/>
      <c r="O11548" s="404"/>
      <c r="P11548" s="404"/>
      <c r="Q11548" s="404"/>
      <c r="R11548" s="404"/>
      <c r="S11548" s="404"/>
      <c r="T11548" s="404"/>
    </row>
    <row r="11549" spans="12:20" ht="16.8">
      <c r="L11549" s="404"/>
      <c r="M11549" s="404"/>
      <c r="N11549" s="404"/>
      <c r="O11549" s="404"/>
      <c r="P11549" s="404"/>
      <c r="Q11549" s="404"/>
      <c r="R11549" s="404"/>
      <c r="S11549" s="404"/>
      <c r="T11549" s="404"/>
    </row>
    <row r="11550" spans="12:20" ht="16.8">
      <c r="L11550" s="404"/>
      <c r="M11550" s="404"/>
      <c r="N11550" s="404"/>
      <c r="O11550" s="404"/>
      <c r="P11550" s="404"/>
      <c r="Q11550" s="404"/>
      <c r="R11550" s="404"/>
      <c r="S11550" s="404"/>
      <c r="T11550" s="404"/>
    </row>
    <row r="11551" spans="12:20" ht="16.8">
      <c r="L11551" s="404"/>
      <c r="M11551" s="404"/>
      <c r="N11551" s="404"/>
      <c r="O11551" s="404"/>
      <c r="P11551" s="404"/>
      <c r="Q11551" s="404"/>
      <c r="R11551" s="404"/>
      <c r="S11551" s="404"/>
      <c r="T11551" s="404"/>
    </row>
    <row r="11552" spans="12:20" ht="16.8">
      <c r="L11552" s="404"/>
      <c r="M11552" s="404"/>
      <c r="N11552" s="404"/>
      <c r="O11552" s="404"/>
      <c r="P11552" s="404"/>
      <c r="Q11552" s="404"/>
      <c r="R11552" s="404"/>
      <c r="S11552" s="404"/>
      <c r="T11552" s="404"/>
    </row>
    <row r="11553" spans="12:20" ht="16.8">
      <c r="L11553" s="404"/>
      <c r="M11553" s="404"/>
      <c r="N11553" s="404"/>
      <c r="O11553" s="404"/>
      <c r="P11553" s="404"/>
      <c r="Q11553" s="404"/>
      <c r="R11553" s="404"/>
      <c r="S11553" s="404"/>
      <c r="T11553" s="404"/>
    </row>
    <row r="11554" spans="12:20" ht="16.8">
      <c r="L11554" s="404"/>
      <c r="M11554" s="404"/>
      <c r="N11554" s="404"/>
      <c r="O11554" s="404"/>
      <c r="P11554" s="404"/>
      <c r="Q11554" s="404"/>
      <c r="R11554" s="404"/>
      <c r="S11554" s="404"/>
      <c r="T11554" s="404"/>
    </row>
    <row r="11555" spans="12:20" ht="16.8">
      <c r="L11555" s="404"/>
      <c r="M11555" s="404"/>
      <c r="N11555" s="404"/>
      <c r="O11555" s="404"/>
      <c r="P11555" s="404"/>
      <c r="Q11555" s="404"/>
      <c r="R11555" s="404"/>
      <c r="S11555" s="404"/>
      <c r="T11555" s="404"/>
    </row>
    <row r="11556" spans="12:20" ht="16.8">
      <c r="L11556" s="404"/>
      <c r="M11556" s="404"/>
      <c r="N11556" s="404"/>
      <c r="O11556" s="404"/>
      <c r="P11556" s="404"/>
      <c r="Q11556" s="404"/>
      <c r="R11556" s="404"/>
      <c r="S11556" s="404"/>
      <c r="T11556" s="404"/>
    </row>
    <row r="11557" spans="12:20" ht="16.8">
      <c r="L11557" s="404"/>
      <c r="M11557" s="404"/>
      <c r="N11557" s="404"/>
      <c r="O11557" s="404"/>
      <c r="P11557" s="404"/>
      <c r="Q11557" s="404"/>
      <c r="R11557" s="404"/>
      <c r="S11557" s="404"/>
      <c r="T11557" s="404"/>
    </row>
    <row r="11558" spans="12:20" ht="16.8">
      <c r="L11558" s="404"/>
      <c r="M11558" s="404"/>
      <c r="N11558" s="404"/>
      <c r="O11558" s="404"/>
      <c r="P11558" s="404"/>
      <c r="Q11558" s="404"/>
      <c r="R11558" s="404"/>
      <c r="S11558" s="404"/>
      <c r="T11558" s="404"/>
    </row>
    <row r="11559" spans="12:20" ht="16.8">
      <c r="L11559" s="404"/>
      <c r="M11559" s="404"/>
      <c r="N11559" s="404"/>
      <c r="O11559" s="404"/>
      <c r="P11559" s="404"/>
      <c r="Q11559" s="404"/>
      <c r="R11559" s="404"/>
      <c r="S11559" s="404"/>
      <c r="T11559" s="404"/>
    </row>
    <row r="11560" spans="12:20" ht="16.8">
      <c r="L11560" s="404"/>
      <c r="M11560" s="404"/>
      <c r="N11560" s="404"/>
      <c r="O11560" s="404"/>
      <c r="P11560" s="404"/>
      <c r="Q11560" s="404"/>
      <c r="R11560" s="404"/>
      <c r="S11560" s="404"/>
      <c r="T11560" s="404"/>
    </row>
    <row r="11561" spans="12:20" ht="16.8">
      <c r="L11561" s="404"/>
      <c r="M11561" s="404"/>
      <c r="N11561" s="404"/>
      <c r="O11561" s="404"/>
      <c r="P11561" s="404"/>
      <c r="Q11561" s="404"/>
      <c r="R11561" s="404"/>
      <c r="S11561" s="404"/>
      <c r="T11561" s="404"/>
    </row>
    <row r="11562" spans="12:20" ht="16.8">
      <c r="L11562" s="404"/>
      <c r="M11562" s="404"/>
      <c r="N11562" s="404"/>
      <c r="O11562" s="404"/>
      <c r="P11562" s="404"/>
      <c r="Q11562" s="404"/>
      <c r="R11562" s="404"/>
      <c r="S11562" s="404"/>
      <c r="T11562" s="404"/>
    </row>
    <row r="11563" spans="12:20" ht="16.8">
      <c r="L11563" s="404"/>
      <c r="M11563" s="404"/>
      <c r="N11563" s="404"/>
      <c r="O11563" s="404"/>
      <c r="P11563" s="404"/>
      <c r="Q11563" s="404"/>
      <c r="R11563" s="404"/>
      <c r="S11563" s="404"/>
      <c r="T11563" s="404"/>
    </row>
    <row r="11564" spans="12:20" ht="16.8">
      <c r="L11564" s="404"/>
      <c r="M11564" s="404"/>
      <c r="N11564" s="404"/>
      <c r="O11564" s="404"/>
      <c r="P11564" s="404"/>
      <c r="Q11564" s="404"/>
      <c r="R11564" s="404"/>
      <c r="S11564" s="404"/>
      <c r="T11564" s="404"/>
    </row>
    <row r="11565" spans="12:20" ht="16.8">
      <c r="L11565" s="404"/>
      <c r="M11565" s="404"/>
      <c r="N11565" s="404"/>
      <c r="O11565" s="404"/>
      <c r="P11565" s="404"/>
      <c r="Q11565" s="404"/>
      <c r="R11565" s="404"/>
      <c r="S11565" s="404"/>
      <c r="T11565" s="404"/>
    </row>
    <row r="11566" spans="12:20" ht="16.8">
      <c r="L11566" s="404"/>
      <c r="M11566" s="404"/>
      <c r="N11566" s="404"/>
      <c r="O11566" s="404"/>
      <c r="P11566" s="404"/>
      <c r="Q11566" s="404"/>
      <c r="R11566" s="404"/>
      <c r="S11566" s="404"/>
      <c r="T11566" s="404"/>
    </row>
    <row r="11567" spans="12:20" ht="16.8">
      <c r="L11567" s="404"/>
      <c r="M11567" s="404"/>
      <c r="N11567" s="404"/>
      <c r="O11567" s="404"/>
      <c r="P11567" s="404"/>
      <c r="Q11567" s="404"/>
      <c r="R11567" s="404"/>
      <c r="S11567" s="404"/>
      <c r="T11567" s="404"/>
    </row>
    <row r="11568" spans="12:20" ht="16.8">
      <c r="L11568" s="404"/>
      <c r="M11568" s="404"/>
      <c r="N11568" s="404"/>
      <c r="O11568" s="404"/>
      <c r="P11568" s="404"/>
      <c r="Q11568" s="404"/>
      <c r="R11568" s="404"/>
      <c r="S11568" s="404"/>
      <c r="T11568" s="404"/>
    </row>
    <row r="11569" spans="12:20" ht="16.8">
      <c r="L11569" s="404"/>
      <c r="M11569" s="404"/>
      <c r="N11569" s="404"/>
      <c r="O11569" s="404"/>
      <c r="P11569" s="404"/>
      <c r="Q11569" s="404"/>
      <c r="R11569" s="404"/>
      <c r="S11569" s="404"/>
      <c r="T11569" s="404"/>
    </row>
    <row r="11570" spans="12:20" ht="16.8">
      <c r="L11570" s="404"/>
      <c r="M11570" s="404"/>
      <c r="N11570" s="404"/>
      <c r="O11570" s="404"/>
      <c r="P11570" s="404"/>
      <c r="Q11570" s="404"/>
      <c r="R11570" s="404"/>
      <c r="S11570" s="404"/>
      <c r="T11570" s="404"/>
    </row>
    <row r="11571" spans="12:20" ht="16.8">
      <c r="L11571" s="404"/>
      <c r="M11571" s="404"/>
      <c r="N11571" s="404"/>
      <c r="O11571" s="404"/>
      <c r="P11571" s="404"/>
      <c r="Q11571" s="404"/>
      <c r="R11571" s="404"/>
      <c r="S11571" s="404"/>
      <c r="T11571" s="404"/>
    </row>
    <row r="11572" spans="12:20" ht="16.8">
      <c r="L11572" s="404"/>
      <c r="M11572" s="404"/>
      <c r="N11572" s="404"/>
      <c r="O11572" s="404"/>
      <c r="P11572" s="404"/>
      <c r="Q11572" s="404"/>
      <c r="R11572" s="404"/>
      <c r="S11572" s="404"/>
      <c r="T11572" s="404"/>
    </row>
    <row r="11573" spans="12:20" ht="16.8">
      <c r="L11573" s="404"/>
      <c r="M11573" s="404"/>
      <c r="N11573" s="404"/>
      <c r="O11573" s="404"/>
      <c r="P11573" s="404"/>
      <c r="Q11573" s="404"/>
      <c r="R11573" s="404"/>
      <c r="S11573" s="404"/>
      <c r="T11573" s="404"/>
    </row>
    <row r="11574" spans="12:20" ht="16.8">
      <c r="L11574" s="404"/>
      <c r="M11574" s="404"/>
      <c r="N11574" s="404"/>
      <c r="O11574" s="404"/>
      <c r="P11574" s="404"/>
      <c r="Q11574" s="404"/>
      <c r="R11574" s="404"/>
      <c r="S11574" s="404"/>
      <c r="T11574" s="404"/>
    </row>
    <row r="11575" spans="12:20" ht="16.8">
      <c r="L11575" s="404"/>
      <c r="M11575" s="404"/>
      <c r="N11575" s="404"/>
      <c r="O11575" s="404"/>
      <c r="P11575" s="404"/>
      <c r="Q11575" s="404"/>
      <c r="R11575" s="404"/>
      <c r="S11575" s="404"/>
      <c r="T11575" s="404"/>
    </row>
    <row r="11576" spans="12:20" ht="16.8">
      <c r="L11576" s="404"/>
      <c r="M11576" s="404"/>
      <c r="N11576" s="404"/>
      <c r="O11576" s="404"/>
      <c r="P11576" s="404"/>
      <c r="Q11576" s="404"/>
      <c r="R11576" s="404"/>
      <c r="S11576" s="404"/>
      <c r="T11576" s="404"/>
    </row>
    <row r="11577" spans="12:20" ht="16.8">
      <c r="L11577" s="404"/>
      <c r="M11577" s="404"/>
      <c r="N11577" s="404"/>
      <c r="O11577" s="404"/>
      <c r="P11577" s="404"/>
      <c r="Q11577" s="404"/>
      <c r="R11577" s="404"/>
      <c r="S11577" s="404"/>
      <c r="T11577" s="404"/>
    </row>
    <row r="11578" spans="12:20" ht="16.8">
      <c r="L11578" s="404"/>
      <c r="M11578" s="404"/>
      <c r="N11578" s="404"/>
      <c r="O11578" s="404"/>
      <c r="P11578" s="404"/>
      <c r="Q11578" s="404"/>
      <c r="R11578" s="404"/>
      <c r="S11578" s="404"/>
      <c r="T11578" s="404"/>
    </row>
    <row r="11579" spans="12:20" ht="16.8">
      <c r="L11579" s="404"/>
      <c r="M11579" s="404"/>
      <c r="N11579" s="404"/>
      <c r="O11579" s="404"/>
      <c r="P11579" s="404"/>
      <c r="Q11579" s="404"/>
      <c r="R11579" s="404"/>
      <c r="S11579" s="404"/>
      <c r="T11579" s="404"/>
    </row>
    <row r="11580" spans="12:20" ht="16.8">
      <c r="L11580" s="404"/>
      <c r="M11580" s="404"/>
      <c r="N11580" s="404"/>
      <c r="O11580" s="404"/>
      <c r="P11580" s="404"/>
      <c r="Q11580" s="404"/>
      <c r="R11580" s="404"/>
      <c r="S11580" s="404"/>
      <c r="T11580" s="404"/>
    </row>
    <row r="11581" spans="12:20" ht="16.8">
      <c r="L11581" s="404"/>
      <c r="M11581" s="404"/>
      <c r="N11581" s="404"/>
      <c r="O11581" s="404"/>
      <c r="P11581" s="404"/>
      <c r="Q11581" s="404"/>
      <c r="R11581" s="404"/>
      <c r="S11581" s="404"/>
      <c r="T11581" s="404"/>
    </row>
    <row r="11582" spans="12:20" ht="16.8">
      <c r="L11582" s="404"/>
      <c r="M11582" s="404"/>
      <c r="N11582" s="404"/>
      <c r="O11582" s="404"/>
      <c r="P11582" s="404"/>
      <c r="Q11582" s="404"/>
      <c r="R11582" s="404"/>
      <c r="S11582" s="404"/>
      <c r="T11582" s="404"/>
    </row>
    <row r="11583" spans="12:20" ht="16.8">
      <c r="L11583" s="404"/>
      <c r="M11583" s="404"/>
      <c r="N11583" s="404"/>
      <c r="O11583" s="404"/>
      <c r="P11583" s="404"/>
      <c r="Q11583" s="404"/>
      <c r="R11583" s="404"/>
      <c r="S11583" s="404"/>
      <c r="T11583" s="404"/>
    </row>
    <row r="11584" spans="12:20" ht="16.8">
      <c r="L11584" s="404"/>
      <c r="M11584" s="404"/>
      <c r="N11584" s="404"/>
      <c r="O11584" s="404"/>
      <c r="P11584" s="404"/>
      <c r="Q11584" s="404"/>
      <c r="R11584" s="404"/>
      <c r="S11584" s="404"/>
      <c r="T11584" s="404"/>
    </row>
    <row r="11585" spans="12:20" ht="16.8">
      <c r="L11585" s="404"/>
      <c r="M11585" s="404"/>
      <c r="N11585" s="404"/>
      <c r="O11585" s="404"/>
      <c r="P11585" s="404"/>
      <c r="Q11585" s="404"/>
      <c r="R11585" s="404"/>
      <c r="S11585" s="404"/>
      <c r="T11585" s="404"/>
    </row>
    <row r="11586" spans="12:20" ht="16.8">
      <c r="L11586" s="404"/>
      <c r="M11586" s="404"/>
      <c r="N11586" s="404"/>
      <c r="O11586" s="404"/>
      <c r="P11586" s="404"/>
      <c r="Q11586" s="404"/>
      <c r="R11586" s="404"/>
      <c r="S11586" s="404"/>
      <c r="T11586" s="404"/>
    </row>
    <row r="11587" spans="12:20" ht="16.8">
      <c r="L11587" s="404"/>
      <c r="M11587" s="404"/>
      <c r="N11587" s="404"/>
      <c r="O11587" s="404"/>
      <c r="P11587" s="404"/>
      <c r="Q11587" s="404"/>
      <c r="R11587" s="404"/>
      <c r="S11587" s="404"/>
      <c r="T11587" s="404"/>
    </row>
    <row r="11588" spans="12:20" ht="16.8">
      <c r="L11588" s="404"/>
      <c r="M11588" s="404"/>
      <c r="N11588" s="404"/>
      <c r="O11588" s="404"/>
      <c r="P11588" s="404"/>
      <c r="Q11588" s="404"/>
      <c r="R11588" s="404"/>
      <c r="S11588" s="404"/>
      <c r="T11588" s="404"/>
    </row>
    <row r="11589" spans="12:20" ht="16.8">
      <c r="L11589" s="404"/>
      <c r="M11589" s="404"/>
      <c r="N11589" s="404"/>
      <c r="O11589" s="404"/>
      <c r="P11589" s="404"/>
      <c r="Q11589" s="404"/>
      <c r="R11589" s="404"/>
      <c r="S11589" s="404"/>
      <c r="T11589" s="404"/>
    </row>
    <row r="11590" spans="12:20" ht="16.8">
      <c r="L11590" s="404"/>
      <c r="M11590" s="404"/>
      <c r="N11590" s="404"/>
      <c r="O11590" s="404"/>
      <c r="P11590" s="404"/>
      <c r="Q11590" s="404"/>
      <c r="R11590" s="404"/>
      <c r="S11590" s="404"/>
      <c r="T11590" s="404"/>
    </row>
    <row r="11591" spans="12:20" ht="16.8">
      <c r="L11591" s="404"/>
      <c r="M11591" s="404"/>
      <c r="N11591" s="404"/>
      <c r="O11591" s="404"/>
      <c r="P11591" s="404"/>
      <c r="Q11591" s="404"/>
      <c r="R11591" s="404"/>
      <c r="S11591" s="404"/>
      <c r="T11591" s="404"/>
    </row>
    <row r="11592" spans="12:20" ht="16.8">
      <c r="L11592" s="404"/>
      <c r="M11592" s="404"/>
      <c r="N11592" s="404"/>
      <c r="O11592" s="404"/>
      <c r="P11592" s="404"/>
      <c r="Q11592" s="404"/>
      <c r="R11592" s="404"/>
      <c r="S11592" s="404"/>
      <c r="T11592" s="404"/>
    </row>
    <row r="11593" spans="12:20" ht="16.8">
      <c r="L11593" s="404"/>
      <c r="M11593" s="404"/>
      <c r="N11593" s="404"/>
      <c r="O11593" s="404"/>
      <c r="P11593" s="404"/>
      <c r="Q11593" s="404"/>
      <c r="R11593" s="404"/>
      <c r="S11593" s="404"/>
      <c r="T11593" s="404"/>
    </row>
    <row r="11594" spans="12:20" ht="16.8">
      <c r="L11594" s="404"/>
      <c r="M11594" s="404"/>
      <c r="N11594" s="404"/>
      <c r="O11594" s="404"/>
      <c r="P11594" s="404"/>
      <c r="Q11594" s="404"/>
      <c r="R11594" s="404"/>
      <c r="S11594" s="404"/>
      <c r="T11594" s="404"/>
    </row>
    <row r="11595" spans="12:20" ht="16.8">
      <c r="L11595" s="404"/>
      <c r="M11595" s="404"/>
      <c r="N11595" s="404"/>
      <c r="O11595" s="404"/>
      <c r="P11595" s="404"/>
      <c r="Q11595" s="404"/>
      <c r="R11595" s="404"/>
      <c r="S11595" s="404"/>
      <c r="T11595" s="404"/>
    </row>
    <row r="11596" spans="12:20" ht="16.8">
      <c r="L11596" s="404"/>
      <c r="M11596" s="404"/>
      <c r="N11596" s="404"/>
      <c r="O11596" s="404"/>
      <c r="P11596" s="404"/>
      <c r="Q11596" s="404"/>
      <c r="R11596" s="404"/>
      <c r="S11596" s="404"/>
      <c r="T11596" s="404"/>
    </row>
    <row r="11597" spans="12:20" ht="16.8">
      <c r="L11597" s="404"/>
      <c r="M11597" s="404"/>
      <c r="N11597" s="404"/>
      <c r="O11597" s="404"/>
      <c r="P11597" s="404"/>
      <c r="Q11597" s="404"/>
      <c r="R11597" s="404"/>
      <c r="S11597" s="404"/>
      <c r="T11597" s="404"/>
    </row>
    <row r="11598" spans="12:20" ht="16.8">
      <c r="L11598" s="404"/>
      <c r="M11598" s="404"/>
      <c r="N11598" s="404"/>
      <c r="O11598" s="404"/>
      <c r="P11598" s="404"/>
      <c r="Q11598" s="404"/>
      <c r="R11598" s="404"/>
      <c r="S11598" s="404"/>
      <c r="T11598" s="404"/>
    </row>
    <row r="11599" spans="12:20" ht="16.8">
      <c r="L11599" s="404"/>
      <c r="M11599" s="404"/>
      <c r="N11599" s="404"/>
      <c r="O11599" s="404"/>
      <c r="P11599" s="404"/>
      <c r="Q11599" s="404"/>
      <c r="R11599" s="404"/>
      <c r="S11599" s="404"/>
      <c r="T11599" s="404"/>
    </row>
    <row r="11600" spans="12:20" ht="16.8">
      <c r="L11600" s="404"/>
      <c r="M11600" s="404"/>
      <c r="N11600" s="404"/>
      <c r="O11600" s="404"/>
      <c r="P11600" s="404"/>
      <c r="Q11600" s="404"/>
      <c r="R11600" s="404"/>
      <c r="S11600" s="404"/>
      <c r="T11600" s="404"/>
    </row>
    <row r="11601" spans="12:20" ht="16.8">
      <c r="L11601" s="404"/>
      <c r="M11601" s="404"/>
      <c r="N11601" s="404"/>
      <c r="O11601" s="404"/>
      <c r="P11601" s="404"/>
      <c r="Q11601" s="404"/>
      <c r="R11601" s="404"/>
      <c r="S11601" s="404"/>
      <c r="T11601" s="404"/>
    </row>
    <row r="11602" spans="12:20" ht="16.8">
      <c r="L11602" s="404"/>
      <c r="M11602" s="404"/>
      <c r="N11602" s="404"/>
      <c r="O11602" s="404"/>
      <c r="P11602" s="404"/>
      <c r="Q11602" s="404"/>
      <c r="R11602" s="404"/>
      <c r="S11602" s="404"/>
      <c r="T11602" s="404"/>
    </row>
    <row r="11603" spans="12:20" ht="16.8">
      <c r="L11603" s="404"/>
      <c r="M11603" s="404"/>
      <c r="N11603" s="404"/>
      <c r="O11603" s="404"/>
      <c r="P11603" s="404"/>
      <c r="Q11603" s="404"/>
      <c r="R11603" s="404"/>
      <c r="S11603" s="404"/>
      <c r="T11603" s="404"/>
    </row>
    <row r="11604" spans="12:20" ht="16.8">
      <c r="L11604" s="404"/>
      <c r="M11604" s="404"/>
      <c r="N11604" s="404"/>
      <c r="O11604" s="404"/>
      <c r="P11604" s="404"/>
      <c r="Q11604" s="404"/>
      <c r="R11604" s="404"/>
      <c r="S11604" s="404"/>
      <c r="T11604" s="404"/>
    </row>
    <row r="11605" spans="12:20" ht="16.8">
      <c r="L11605" s="404"/>
      <c r="M11605" s="404"/>
      <c r="N11605" s="404"/>
      <c r="O11605" s="404"/>
      <c r="P11605" s="404"/>
      <c r="Q11605" s="404"/>
      <c r="R11605" s="404"/>
      <c r="S11605" s="404"/>
      <c r="T11605" s="404"/>
    </row>
    <row r="11606" spans="12:20" ht="16.8">
      <c r="L11606" s="404"/>
      <c r="M11606" s="404"/>
      <c r="N11606" s="404"/>
      <c r="O11606" s="404"/>
      <c r="P11606" s="404"/>
      <c r="Q11606" s="404"/>
      <c r="R11606" s="404"/>
      <c r="S11606" s="404"/>
      <c r="T11606" s="404"/>
    </row>
    <row r="11607" spans="12:20" ht="16.8">
      <c r="L11607" s="404"/>
      <c r="M11607" s="404"/>
      <c r="N11607" s="404"/>
      <c r="O11607" s="404"/>
      <c r="P11607" s="404"/>
      <c r="Q11607" s="404"/>
      <c r="R11607" s="404"/>
      <c r="S11607" s="404"/>
      <c r="T11607" s="404"/>
    </row>
    <row r="11608" spans="12:20" ht="16.8">
      <c r="L11608" s="404"/>
      <c r="M11608" s="404"/>
      <c r="N11608" s="404"/>
      <c r="O11608" s="404"/>
      <c r="P11608" s="404"/>
      <c r="Q11608" s="404"/>
      <c r="R11608" s="404"/>
      <c r="S11608" s="404"/>
      <c r="T11608" s="404"/>
    </row>
    <row r="11609" spans="12:20" ht="16.8">
      <c r="L11609" s="404"/>
      <c r="M11609" s="404"/>
      <c r="N11609" s="404"/>
      <c r="O11609" s="404"/>
      <c r="P11609" s="404"/>
      <c r="Q11609" s="404"/>
      <c r="R11609" s="404"/>
      <c r="S11609" s="404"/>
      <c r="T11609" s="404"/>
    </row>
    <row r="11610" spans="12:20" ht="16.8">
      <c r="L11610" s="404"/>
      <c r="M11610" s="404"/>
      <c r="N11610" s="404"/>
      <c r="O11610" s="404"/>
      <c r="P11610" s="404"/>
      <c r="Q11610" s="404"/>
      <c r="R11610" s="404"/>
      <c r="S11610" s="404"/>
      <c r="T11610" s="404"/>
    </row>
    <row r="11611" spans="12:20" ht="16.8">
      <c r="L11611" s="404"/>
      <c r="M11611" s="404"/>
      <c r="N11611" s="404"/>
      <c r="O11611" s="404"/>
      <c r="P11611" s="404"/>
      <c r="Q11611" s="404"/>
      <c r="R11611" s="404"/>
      <c r="S11611" s="404"/>
      <c r="T11611" s="404"/>
    </row>
    <row r="11612" spans="12:20" ht="16.8">
      <c r="L11612" s="404"/>
      <c r="M11612" s="404"/>
      <c r="N11612" s="404"/>
      <c r="O11612" s="404"/>
      <c r="P11612" s="404"/>
      <c r="Q11612" s="404"/>
      <c r="R11612" s="404"/>
      <c r="S11612" s="404"/>
      <c r="T11612" s="404"/>
    </row>
    <row r="11613" spans="12:20" ht="16.8">
      <c r="L11613" s="404"/>
      <c r="M11613" s="404"/>
      <c r="N11613" s="404"/>
      <c r="O11613" s="404"/>
      <c r="P11613" s="404"/>
      <c r="Q11613" s="404"/>
      <c r="R11613" s="404"/>
      <c r="S11613" s="404"/>
      <c r="T11613" s="404"/>
    </row>
    <row r="11614" spans="12:20" ht="16.8">
      <c r="L11614" s="404"/>
      <c r="M11614" s="404"/>
      <c r="N11614" s="404"/>
      <c r="O11614" s="404"/>
      <c r="P11614" s="404"/>
      <c r="Q11614" s="404"/>
      <c r="R11614" s="404"/>
      <c r="S11614" s="404"/>
      <c r="T11614" s="404"/>
    </row>
    <row r="11615" spans="12:20" ht="16.8">
      <c r="L11615" s="404"/>
      <c r="M11615" s="404"/>
      <c r="N11615" s="404"/>
      <c r="O11615" s="404"/>
      <c r="P11615" s="404"/>
      <c r="Q11615" s="404"/>
      <c r="R11615" s="404"/>
      <c r="S11615" s="404"/>
      <c r="T11615" s="404"/>
    </row>
    <row r="11616" spans="12:20" ht="16.8">
      <c r="L11616" s="404"/>
      <c r="M11616" s="404"/>
      <c r="N11616" s="404"/>
      <c r="O11616" s="404"/>
      <c r="P11616" s="404"/>
      <c r="Q11616" s="404"/>
      <c r="R11616" s="404"/>
      <c r="S11616" s="404"/>
      <c r="T11616" s="404"/>
    </row>
    <row r="11617" spans="12:20" ht="16.8">
      <c r="L11617" s="404"/>
      <c r="M11617" s="404"/>
      <c r="N11617" s="404"/>
      <c r="O11617" s="404"/>
      <c r="P11617" s="404"/>
      <c r="Q11617" s="404"/>
      <c r="R11617" s="404"/>
      <c r="S11617" s="404"/>
      <c r="T11617" s="404"/>
    </row>
    <row r="11618" spans="12:20" ht="16.8">
      <c r="L11618" s="404"/>
      <c r="M11618" s="404"/>
      <c r="N11618" s="404"/>
      <c r="O11618" s="404"/>
      <c r="P11618" s="404"/>
      <c r="Q11618" s="404"/>
      <c r="R11618" s="404"/>
      <c r="S11618" s="404"/>
      <c r="T11618" s="404"/>
    </row>
    <row r="11619" spans="12:20" ht="16.8">
      <c r="L11619" s="404"/>
      <c r="M11619" s="404"/>
      <c r="N11619" s="404"/>
      <c r="O11619" s="404"/>
      <c r="P11619" s="404"/>
      <c r="Q11619" s="404"/>
      <c r="R11619" s="404"/>
      <c r="S11619" s="404"/>
      <c r="T11619" s="404"/>
    </row>
    <row r="11620" spans="12:20" ht="16.8">
      <c r="L11620" s="404"/>
      <c r="M11620" s="404"/>
      <c r="N11620" s="404"/>
      <c r="O11620" s="404"/>
      <c r="P11620" s="404"/>
      <c r="Q11620" s="404"/>
      <c r="R11620" s="404"/>
      <c r="S11620" s="404"/>
      <c r="T11620" s="404"/>
    </row>
    <row r="11621" spans="12:20" ht="16.8">
      <c r="L11621" s="404"/>
      <c r="M11621" s="404"/>
      <c r="N11621" s="404"/>
      <c r="O11621" s="404"/>
      <c r="P11621" s="404"/>
      <c r="Q11621" s="404"/>
      <c r="R11621" s="404"/>
      <c r="S11621" s="404"/>
      <c r="T11621" s="404"/>
    </row>
    <row r="11622" spans="12:20" ht="16.8">
      <c r="L11622" s="404"/>
      <c r="M11622" s="404"/>
      <c r="N11622" s="404"/>
      <c r="O11622" s="404"/>
      <c r="P11622" s="404"/>
      <c r="Q11622" s="404"/>
      <c r="R11622" s="404"/>
      <c r="S11622" s="404"/>
      <c r="T11622" s="404"/>
    </row>
    <row r="11623" spans="12:20" ht="16.8">
      <c r="L11623" s="404"/>
      <c r="M11623" s="404"/>
      <c r="N11623" s="404"/>
      <c r="O11623" s="404"/>
      <c r="P11623" s="404"/>
      <c r="Q11623" s="404"/>
      <c r="R11623" s="404"/>
      <c r="S11623" s="404"/>
      <c r="T11623" s="404"/>
    </row>
    <row r="11624" spans="12:20" ht="16.8">
      <c r="L11624" s="404"/>
      <c r="M11624" s="404"/>
      <c r="N11624" s="404"/>
      <c r="O11624" s="404"/>
      <c r="P11624" s="404"/>
      <c r="Q11624" s="404"/>
      <c r="R11624" s="404"/>
      <c r="S11624" s="404"/>
      <c r="T11624" s="404"/>
    </row>
    <row r="11625" spans="12:20" ht="16.8">
      <c r="L11625" s="404"/>
      <c r="M11625" s="404"/>
      <c r="N11625" s="404"/>
      <c r="O11625" s="404"/>
      <c r="P11625" s="404"/>
      <c r="Q11625" s="404"/>
      <c r="R11625" s="404"/>
      <c r="S11625" s="404"/>
      <c r="T11625" s="404"/>
    </row>
    <row r="11626" spans="12:20" ht="16.8">
      <c r="L11626" s="404"/>
      <c r="M11626" s="404"/>
      <c r="N11626" s="404"/>
      <c r="O11626" s="404"/>
      <c r="P11626" s="404"/>
      <c r="Q11626" s="404"/>
      <c r="R11626" s="404"/>
      <c r="S11626" s="404"/>
      <c r="T11626" s="404"/>
    </row>
    <row r="11627" spans="12:20" ht="16.8">
      <c r="L11627" s="404"/>
      <c r="M11627" s="404"/>
      <c r="N11627" s="404"/>
      <c r="O11627" s="404"/>
      <c r="P11627" s="404"/>
      <c r="Q11627" s="404"/>
      <c r="R11627" s="404"/>
      <c r="S11627" s="404"/>
      <c r="T11627" s="404"/>
    </row>
    <row r="11628" spans="12:20" ht="16.8">
      <c r="L11628" s="404"/>
      <c r="M11628" s="404"/>
      <c r="N11628" s="404"/>
      <c r="O11628" s="404"/>
      <c r="P11628" s="404"/>
      <c r="Q11628" s="404"/>
      <c r="R11628" s="404"/>
      <c r="S11628" s="404"/>
      <c r="T11628" s="404"/>
    </row>
    <row r="11629" spans="12:20" ht="16.8">
      <c r="L11629" s="404"/>
      <c r="M11629" s="404"/>
      <c r="N11629" s="404"/>
      <c r="O11629" s="404"/>
      <c r="P11629" s="404"/>
      <c r="Q11629" s="404"/>
      <c r="R11629" s="404"/>
      <c r="S11629" s="404"/>
      <c r="T11629" s="404"/>
    </row>
    <row r="11630" spans="12:20" ht="16.8">
      <c r="L11630" s="404"/>
      <c r="M11630" s="404"/>
      <c r="N11630" s="404"/>
      <c r="O11630" s="404"/>
      <c r="P11630" s="404"/>
      <c r="Q11630" s="404"/>
      <c r="R11630" s="404"/>
      <c r="S11630" s="404"/>
      <c r="T11630" s="404"/>
    </row>
    <row r="11631" spans="12:20" ht="16.8">
      <c r="L11631" s="404"/>
      <c r="M11631" s="404"/>
      <c r="N11631" s="404"/>
      <c r="O11631" s="404"/>
      <c r="P11631" s="404"/>
      <c r="Q11631" s="404"/>
      <c r="R11631" s="404"/>
      <c r="S11631" s="404"/>
      <c r="T11631" s="404"/>
    </row>
    <row r="11632" spans="12:20" ht="16.8">
      <c r="L11632" s="404"/>
      <c r="M11632" s="404"/>
      <c r="N11632" s="404"/>
      <c r="O11632" s="404"/>
      <c r="P11632" s="404"/>
      <c r="Q11632" s="404"/>
      <c r="R11632" s="404"/>
      <c r="S11632" s="404"/>
      <c r="T11632" s="404"/>
    </row>
    <row r="11633" spans="12:20" ht="16.8">
      <c r="L11633" s="404"/>
      <c r="M11633" s="404"/>
      <c r="N11633" s="404"/>
      <c r="O11633" s="404"/>
      <c r="P11633" s="404"/>
      <c r="Q11633" s="404"/>
      <c r="R11633" s="404"/>
      <c r="S11633" s="404"/>
      <c r="T11633" s="404"/>
    </row>
    <row r="11634" spans="12:20" ht="16.8">
      <c r="L11634" s="404"/>
      <c r="M11634" s="404"/>
      <c r="N11634" s="404"/>
      <c r="O11634" s="404"/>
      <c r="P11634" s="404"/>
      <c r="Q11634" s="404"/>
      <c r="R11634" s="404"/>
      <c r="S11634" s="404"/>
      <c r="T11634" s="404"/>
    </row>
    <row r="11635" spans="12:20" ht="16.8">
      <c r="L11635" s="404"/>
      <c r="M11635" s="404"/>
      <c r="N11635" s="404"/>
      <c r="O11635" s="404"/>
      <c r="P11635" s="404"/>
      <c r="Q11635" s="404"/>
      <c r="R11635" s="404"/>
      <c r="S11635" s="404"/>
      <c r="T11635" s="404"/>
    </row>
    <row r="11636" spans="12:20" ht="16.8">
      <c r="L11636" s="404"/>
      <c r="M11636" s="404"/>
      <c r="N11636" s="404"/>
      <c r="O11636" s="404"/>
      <c r="P11636" s="404"/>
      <c r="Q11636" s="404"/>
      <c r="R11636" s="404"/>
      <c r="S11636" s="404"/>
      <c r="T11636" s="404"/>
    </row>
    <row r="11637" spans="12:20" ht="16.8">
      <c r="L11637" s="404"/>
      <c r="M11637" s="404"/>
      <c r="N11637" s="404"/>
      <c r="O11637" s="404"/>
      <c r="P11637" s="404"/>
      <c r="Q11637" s="404"/>
      <c r="R11637" s="404"/>
      <c r="S11637" s="404"/>
      <c r="T11637" s="404"/>
    </row>
    <row r="11638" spans="12:20" ht="16.8">
      <c r="L11638" s="404"/>
      <c r="M11638" s="404"/>
      <c r="N11638" s="404"/>
      <c r="O11638" s="404"/>
      <c r="P11638" s="404"/>
      <c r="Q11638" s="404"/>
      <c r="R11638" s="404"/>
      <c r="S11638" s="404"/>
      <c r="T11638" s="404"/>
    </row>
    <row r="11639" spans="12:20" ht="16.8">
      <c r="L11639" s="404"/>
      <c r="M11639" s="404"/>
      <c r="N11639" s="404"/>
      <c r="O11639" s="404"/>
      <c r="P11639" s="404"/>
      <c r="Q11639" s="404"/>
      <c r="R11639" s="404"/>
      <c r="S11639" s="404"/>
      <c r="T11639" s="404"/>
    </row>
    <row r="11640" spans="12:20" ht="16.8">
      <c r="L11640" s="404"/>
      <c r="M11640" s="404"/>
      <c r="N11640" s="404"/>
      <c r="O11640" s="404"/>
      <c r="P11640" s="404"/>
      <c r="Q11640" s="404"/>
      <c r="R11640" s="404"/>
      <c r="S11640" s="404"/>
      <c r="T11640" s="404"/>
    </row>
    <row r="11641" spans="12:20" ht="16.8">
      <c r="L11641" s="404"/>
      <c r="M11641" s="404"/>
      <c r="N11641" s="404"/>
      <c r="O11641" s="404"/>
      <c r="P11641" s="404"/>
      <c r="Q11641" s="404"/>
      <c r="R11641" s="404"/>
      <c r="S11641" s="404"/>
      <c r="T11641" s="404"/>
    </row>
    <row r="11642" spans="12:20" ht="16.8">
      <c r="L11642" s="404"/>
      <c r="M11642" s="404"/>
      <c r="N11642" s="404"/>
      <c r="O11642" s="404"/>
      <c r="P11642" s="404"/>
      <c r="Q11642" s="404"/>
      <c r="R11642" s="404"/>
      <c r="S11642" s="404"/>
      <c r="T11642" s="404"/>
    </row>
    <row r="11643" spans="12:20" ht="16.8">
      <c r="L11643" s="404"/>
      <c r="M11643" s="404"/>
      <c r="N11643" s="404"/>
      <c r="O11643" s="404"/>
      <c r="P11643" s="404"/>
      <c r="Q11643" s="404"/>
      <c r="R11643" s="404"/>
      <c r="S11643" s="404"/>
      <c r="T11643" s="404"/>
    </row>
    <row r="11644" spans="12:20" ht="16.8">
      <c r="L11644" s="404"/>
      <c r="M11644" s="404"/>
      <c r="N11644" s="404"/>
      <c r="O11644" s="404"/>
      <c r="P11644" s="404"/>
      <c r="Q11644" s="404"/>
      <c r="R11644" s="404"/>
      <c r="S11644" s="404"/>
      <c r="T11644" s="404"/>
    </row>
    <row r="11645" spans="12:20" ht="16.8">
      <c r="L11645" s="404"/>
      <c r="M11645" s="404"/>
      <c r="N11645" s="404"/>
      <c r="O11645" s="404"/>
      <c r="P11645" s="404"/>
      <c r="Q11645" s="404"/>
      <c r="R11645" s="404"/>
      <c r="S11645" s="404"/>
      <c r="T11645" s="404"/>
    </row>
    <row r="11646" spans="12:20" ht="16.8">
      <c r="L11646" s="404"/>
      <c r="M11646" s="404"/>
      <c r="N11646" s="404"/>
      <c r="O11646" s="404"/>
      <c r="P11646" s="404"/>
      <c r="Q11646" s="404"/>
      <c r="R11646" s="404"/>
      <c r="S11646" s="404"/>
      <c r="T11646" s="404"/>
    </row>
    <row r="11647" spans="12:20" ht="16.8">
      <c r="L11647" s="404"/>
      <c r="M11647" s="404"/>
      <c r="N11647" s="404"/>
      <c r="O11647" s="404"/>
      <c r="P11647" s="404"/>
      <c r="Q11647" s="404"/>
      <c r="R11647" s="404"/>
      <c r="S11647" s="404"/>
      <c r="T11647" s="404"/>
    </row>
    <row r="11648" spans="12:20" ht="16.8">
      <c r="L11648" s="404"/>
      <c r="M11648" s="404"/>
      <c r="N11648" s="404"/>
      <c r="O11648" s="404"/>
      <c r="P11648" s="404"/>
      <c r="Q11648" s="404"/>
      <c r="R11648" s="404"/>
      <c r="S11648" s="404"/>
      <c r="T11648" s="404"/>
    </row>
    <row r="11649" spans="12:20" ht="16.8">
      <c r="L11649" s="404"/>
      <c r="M11649" s="404"/>
      <c r="N11649" s="404"/>
      <c r="O11649" s="404"/>
      <c r="P11649" s="404"/>
      <c r="Q11649" s="404"/>
      <c r="R11649" s="404"/>
      <c r="S11649" s="404"/>
      <c r="T11649" s="404"/>
    </row>
    <row r="11650" spans="12:20" ht="16.8">
      <c r="L11650" s="404"/>
      <c r="M11650" s="404"/>
      <c r="N11650" s="404"/>
      <c r="O11650" s="404"/>
      <c r="P11650" s="404"/>
      <c r="Q11650" s="404"/>
      <c r="R11650" s="404"/>
      <c r="S11650" s="404"/>
      <c r="T11650" s="404"/>
    </row>
    <row r="11651" spans="12:20" ht="16.8">
      <c r="L11651" s="404"/>
      <c r="M11651" s="404"/>
      <c r="N11651" s="404"/>
      <c r="O11651" s="404"/>
      <c r="P11651" s="404"/>
      <c r="Q11651" s="404"/>
      <c r="R11651" s="404"/>
      <c r="S11651" s="404"/>
      <c r="T11651" s="404"/>
    </row>
    <row r="11652" spans="12:20" ht="16.8">
      <c r="L11652" s="404"/>
      <c r="M11652" s="404"/>
      <c r="N11652" s="404"/>
      <c r="O11652" s="404"/>
      <c r="P11652" s="404"/>
      <c r="Q11652" s="404"/>
      <c r="R11652" s="404"/>
      <c r="S11652" s="404"/>
      <c r="T11652" s="404"/>
    </row>
    <row r="11653" spans="12:20" ht="16.8">
      <c r="L11653" s="404"/>
      <c r="M11653" s="404"/>
      <c r="N11653" s="404"/>
      <c r="O11653" s="404"/>
      <c r="P11653" s="404"/>
      <c r="Q11653" s="404"/>
      <c r="R11653" s="404"/>
      <c r="S11653" s="404"/>
      <c r="T11653" s="404"/>
    </row>
    <row r="11654" spans="12:20" ht="16.8">
      <c r="L11654" s="404"/>
      <c r="M11654" s="404"/>
      <c r="N11654" s="404"/>
      <c r="O11654" s="404"/>
      <c r="P11654" s="404"/>
      <c r="Q11654" s="404"/>
      <c r="R11654" s="404"/>
      <c r="S11654" s="404"/>
      <c r="T11654" s="404"/>
    </row>
    <row r="11655" spans="12:20" ht="16.8">
      <c r="L11655" s="404"/>
      <c r="M11655" s="404"/>
      <c r="N11655" s="404"/>
      <c r="O11655" s="404"/>
      <c r="P11655" s="404"/>
      <c r="Q11655" s="404"/>
      <c r="R11655" s="404"/>
      <c r="S11655" s="404"/>
      <c r="T11655" s="404"/>
    </row>
    <row r="11656" spans="12:20" ht="16.8">
      <c r="L11656" s="404"/>
      <c r="M11656" s="404"/>
      <c r="N11656" s="404"/>
      <c r="O11656" s="404"/>
      <c r="P11656" s="404"/>
      <c r="Q11656" s="404"/>
      <c r="R11656" s="404"/>
      <c r="S11656" s="404"/>
      <c r="T11656" s="404"/>
    </row>
    <row r="11657" spans="12:20" ht="16.8">
      <c r="L11657" s="404"/>
      <c r="M11657" s="404"/>
      <c r="N11657" s="404"/>
      <c r="O11657" s="404"/>
      <c r="P11657" s="404"/>
      <c r="Q11657" s="404"/>
      <c r="R11657" s="404"/>
      <c r="S11657" s="404"/>
      <c r="T11657" s="404"/>
    </row>
    <row r="11658" spans="12:20" ht="16.8">
      <c r="L11658" s="404"/>
      <c r="M11658" s="404"/>
      <c r="N11658" s="404"/>
      <c r="O11658" s="404"/>
      <c r="P11658" s="404"/>
      <c r="Q11658" s="404"/>
      <c r="R11658" s="404"/>
      <c r="S11658" s="404"/>
      <c r="T11658" s="404"/>
    </row>
    <row r="11659" spans="12:20" ht="16.8">
      <c r="L11659" s="404"/>
      <c r="M11659" s="404"/>
      <c r="N11659" s="404"/>
      <c r="O11659" s="404"/>
      <c r="P11659" s="404"/>
      <c r="Q11659" s="404"/>
      <c r="R11659" s="404"/>
      <c r="S11659" s="404"/>
      <c r="T11659" s="404"/>
    </row>
    <row r="11660" spans="12:20" ht="16.8">
      <c r="L11660" s="404"/>
      <c r="M11660" s="404"/>
      <c r="N11660" s="404"/>
      <c r="O11660" s="404"/>
      <c r="P11660" s="404"/>
      <c r="Q11660" s="404"/>
      <c r="R11660" s="404"/>
      <c r="S11660" s="404"/>
      <c r="T11660" s="404"/>
    </row>
    <row r="11661" spans="12:20" ht="16.8">
      <c r="L11661" s="404"/>
      <c r="M11661" s="404"/>
      <c r="N11661" s="404"/>
      <c r="O11661" s="404"/>
      <c r="P11661" s="404"/>
      <c r="Q11661" s="404"/>
      <c r="R11661" s="404"/>
      <c r="S11661" s="404"/>
      <c r="T11661" s="404"/>
    </row>
    <row r="11662" spans="12:20" ht="16.8">
      <c r="L11662" s="404"/>
      <c r="M11662" s="404"/>
      <c r="N11662" s="404"/>
      <c r="O11662" s="404"/>
      <c r="P11662" s="404"/>
      <c r="Q11662" s="404"/>
      <c r="R11662" s="404"/>
      <c r="S11662" s="404"/>
      <c r="T11662" s="404"/>
    </row>
    <row r="11663" spans="12:20" ht="16.8">
      <c r="L11663" s="404"/>
      <c r="M11663" s="404"/>
      <c r="N11663" s="404"/>
      <c r="O11663" s="404"/>
      <c r="P11663" s="404"/>
      <c r="Q11663" s="404"/>
      <c r="R11663" s="404"/>
      <c r="S11663" s="404"/>
      <c r="T11663" s="404"/>
    </row>
    <row r="11664" spans="12:20" ht="16.8">
      <c r="L11664" s="404"/>
      <c r="M11664" s="404"/>
      <c r="N11664" s="404"/>
      <c r="O11664" s="404"/>
      <c r="P11664" s="404"/>
      <c r="Q11664" s="404"/>
      <c r="R11664" s="404"/>
      <c r="S11664" s="404"/>
      <c r="T11664" s="404"/>
    </row>
    <row r="11665" spans="12:20" ht="16.8">
      <c r="L11665" s="404"/>
      <c r="M11665" s="404"/>
      <c r="N11665" s="404"/>
      <c r="O11665" s="404"/>
      <c r="P11665" s="404"/>
      <c r="Q11665" s="404"/>
      <c r="R11665" s="404"/>
      <c r="S11665" s="404"/>
      <c r="T11665" s="404"/>
    </row>
    <row r="11666" spans="12:20" ht="16.8">
      <c r="L11666" s="404"/>
      <c r="M11666" s="404"/>
      <c r="N11666" s="404"/>
      <c r="O11666" s="404"/>
      <c r="P11666" s="404"/>
      <c r="Q11666" s="404"/>
      <c r="R11666" s="404"/>
      <c r="S11666" s="404"/>
      <c r="T11666" s="404"/>
    </row>
    <row r="11667" spans="12:20" ht="16.8">
      <c r="L11667" s="404"/>
      <c r="M11667" s="404"/>
      <c r="N11667" s="404"/>
      <c r="O11667" s="404"/>
      <c r="P11667" s="404"/>
      <c r="Q11667" s="404"/>
      <c r="R11667" s="404"/>
      <c r="S11667" s="404"/>
      <c r="T11667" s="404"/>
    </row>
    <row r="11668" spans="12:20" ht="16.8">
      <c r="L11668" s="404"/>
      <c r="M11668" s="404"/>
      <c r="N11668" s="404"/>
      <c r="O11668" s="404"/>
      <c r="P11668" s="404"/>
      <c r="Q11668" s="404"/>
      <c r="R11668" s="404"/>
      <c r="S11668" s="404"/>
      <c r="T11668" s="404"/>
    </row>
    <row r="11669" spans="12:20" ht="16.8">
      <c r="L11669" s="404"/>
      <c r="M11669" s="404"/>
      <c r="N11669" s="404"/>
      <c r="O11669" s="404"/>
      <c r="P11669" s="404"/>
      <c r="Q11669" s="404"/>
      <c r="R11669" s="404"/>
      <c r="S11669" s="404"/>
      <c r="T11669" s="404"/>
    </row>
    <row r="11670" spans="12:20" ht="16.8">
      <c r="L11670" s="404"/>
      <c r="M11670" s="404"/>
      <c r="N11670" s="404"/>
      <c r="O11670" s="404"/>
      <c r="P11670" s="404"/>
      <c r="Q11670" s="404"/>
      <c r="R11670" s="404"/>
      <c r="S11670" s="404"/>
      <c r="T11670" s="404"/>
    </row>
    <row r="11671" spans="12:20" ht="16.8">
      <c r="L11671" s="404"/>
      <c r="M11671" s="404"/>
      <c r="N11671" s="404"/>
      <c r="O11671" s="404"/>
      <c r="P11671" s="404"/>
      <c r="Q11671" s="404"/>
      <c r="R11671" s="404"/>
      <c r="S11671" s="404"/>
      <c r="T11671" s="404"/>
    </row>
    <row r="11672" spans="12:20" ht="16.8">
      <c r="L11672" s="404"/>
      <c r="M11672" s="404"/>
      <c r="N11672" s="404"/>
      <c r="O11672" s="404"/>
      <c r="P11672" s="404"/>
      <c r="Q11672" s="404"/>
      <c r="R11672" s="404"/>
      <c r="S11672" s="404"/>
      <c r="T11672" s="404"/>
    </row>
    <row r="11673" spans="12:20" ht="16.8">
      <c r="L11673" s="404"/>
      <c r="M11673" s="404"/>
      <c r="N11673" s="404"/>
      <c r="O11673" s="404"/>
      <c r="P11673" s="404"/>
      <c r="Q11673" s="404"/>
      <c r="R11673" s="404"/>
      <c r="S11673" s="404"/>
      <c r="T11673" s="404"/>
    </row>
    <row r="11674" spans="12:20" ht="16.8">
      <c r="L11674" s="404"/>
      <c r="M11674" s="404"/>
      <c r="N11674" s="404"/>
      <c r="O11674" s="404"/>
      <c r="P11674" s="404"/>
      <c r="Q11674" s="404"/>
      <c r="R11674" s="404"/>
      <c r="S11674" s="404"/>
      <c r="T11674" s="404"/>
    </row>
    <row r="11675" spans="12:20" ht="16.8">
      <c r="L11675" s="404"/>
      <c r="M11675" s="404"/>
      <c r="N11675" s="404"/>
      <c r="O11675" s="404"/>
      <c r="P11675" s="404"/>
      <c r="Q11675" s="404"/>
      <c r="R11675" s="404"/>
      <c r="S11675" s="404"/>
      <c r="T11675" s="404"/>
    </row>
    <row r="11676" spans="12:20" ht="16.8">
      <c r="L11676" s="404"/>
      <c r="M11676" s="404"/>
      <c r="N11676" s="404"/>
      <c r="O11676" s="404"/>
      <c r="P11676" s="404"/>
      <c r="Q11676" s="404"/>
      <c r="R11676" s="404"/>
      <c r="S11676" s="404"/>
      <c r="T11676" s="404"/>
    </row>
    <row r="11677" spans="12:20" ht="16.8">
      <c r="L11677" s="404"/>
      <c r="M11677" s="404"/>
      <c r="N11677" s="404"/>
      <c r="O11677" s="404"/>
      <c r="P11677" s="404"/>
      <c r="Q11677" s="404"/>
      <c r="R11677" s="404"/>
      <c r="S11677" s="404"/>
      <c r="T11677" s="404"/>
    </row>
    <row r="11678" spans="12:20" ht="16.8">
      <c r="L11678" s="404"/>
      <c r="M11678" s="404"/>
      <c r="N11678" s="404"/>
      <c r="O11678" s="404"/>
      <c r="P11678" s="404"/>
      <c r="Q11678" s="404"/>
      <c r="R11678" s="404"/>
      <c r="S11678" s="404"/>
      <c r="T11678" s="404"/>
    </row>
    <row r="11679" spans="12:20" ht="16.8">
      <c r="L11679" s="404"/>
      <c r="M11679" s="404"/>
      <c r="N11679" s="404"/>
      <c r="O11679" s="404"/>
      <c r="P11679" s="404"/>
      <c r="Q11679" s="404"/>
      <c r="R11679" s="404"/>
      <c r="S11679" s="404"/>
      <c r="T11679" s="404"/>
    </row>
    <row r="11680" spans="12:20" ht="16.8">
      <c r="L11680" s="404"/>
      <c r="M11680" s="404"/>
      <c r="N11680" s="404"/>
      <c r="O11680" s="404"/>
      <c r="P11680" s="404"/>
      <c r="Q11680" s="404"/>
      <c r="R11680" s="404"/>
      <c r="S11680" s="404"/>
      <c r="T11680" s="404"/>
    </row>
    <row r="11681" spans="12:20" ht="16.8">
      <c r="L11681" s="404"/>
      <c r="M11681" s="404"/>
      <c r="N11681" s="404"/>
      <c r="O11681" s="404"/>
      <c r="P11681" s="404"/>
      <c r="Q11681" s="404"/>
      <c r="R11681" s="404"/>
      <c r="S11681" s="404"/>
      <c r="T11681" s="404"/>
    </row>
    <row r="11682" spans="12:20" ht="16.8">
      <c r="L11682" s="404"/>
      <c r="M11682" s="404"/>
      <c r="N11682" s="404"/>
      <c r="O11682" s="404"/>
      <c r="P11682" s="404"/>
      <c r="Q11682" s="404"/>
      <c r="R11682" s="404"/>
      <c r="S11682" s="404"/>
      <c r="T11682" s="404"/>
    </row>
    <row r="11683" spans="12:20" ht="16.8">
      <c r="L11683" s="404"/>
      <c r="M11683" s="404"/>
      <c r="N11683" s="404"/>
      <c r="O11683" s="404"/>
      <c r="P11683" s="404"/>
      <c r="Q11683" s="404"/>
      <c r="R11683" s="404"/>
      <c r="S11683" s="404"/>
      <c r="T11683" s="404"/>
    </row>
    <row r="11684" spans="12:20" ht="16.8">
      <c r="L11684" s="404"/>
      <c r="M11684" s="404"/>
      <c r="N11684" s="404"/>
      <c r="O11684" s="404"/>
      <c r="P11684" s="404"/>
      <c r="Q11684" s="404"/>
      <c r="R11684" s="404"/>
      <c r="S11684" s="404"/>
      <c r="T11684" s="404"/>
    </row>
    <row r="11685" spans="12:20" ht="16.8">
      <c r="L11685" s="404"/>
      <c r="M11685" s="404"/>
      <c r="N11685" s="404"/>
      <c r="O11685" s="404"/>
      <c r="P11685" s="404"/>
      <c r="Q11685" s="404"/>
      <c r="R11685" s="404"/>
      <c r="S11685" s="404"/>
      <c r="T11685" s="404"/>
    </row>
    <row r="11686" spans="12:20" ht="16.8">
      <c r="L11686" s="404"/>
      <c r="M11686" s="404"/>
      <c r="N11686" s="404"/>
      <c r="O11686" s="404"/>
      <c r="P11686" s="404"/>
      <c r="Q11686" s="404"/>
      <c r="R11686" s="404"/>
      <c r="S11686" s="404"/>
      <c r="T11686" s="404"/>
    </row>
    <row r="11687" spans="12:20" ht="16.8">
      <c r="L11687" s="404"/>
      <c r="M11687" s="404"/>
      <c r="N11687" s="404"/>
      <c r="O11687" s="404"/>
      <c r="P11687" s="404"/>
      <c r="Q11687" s="404"/>
      <c r="R11687" s="404"/>
      <c r="S11687" s="404"/>
      <c r="T11687" s="404"/>
    </row>
    <row r="11688" spans="12:20" ht="16.8">
      <c r="L11688" s="404"/>
      <c r="M11688" s="404"/>
      <c r="N11688" s="404"/>
      <c r="O11688" s="404"/>
      <c r="P11688" s="404"/>
      <c r="Q11688" s="404"/>
      <c r="R11688" s="404"/>
      <c r="S11688" s="404"/>
      <c r="T11688" s="404"/>
    </row>
    <row r="11689" spans="12:20" ht="16.8">
      <c r="L11689" s="404"/>
      <c r="M11689" s="404"/>
      <c r="N11689" s="404"/>
      <c r="O11689" s="404"/>
      <c r="P11689" s="404"/>
      <c r="Q11689" s="404"/>
      <c r="R11689" s="404"/>
      <c r="S11689" s="404"/>
      <c r="T11689" s="404"/>
    </row>
    <row r="11690" spans="12:20" ht="16.8">
      <c r="L11690" s="404"/>
      <c r="M11690" s="404"/>
      <c r="N11690" s="404"/>
      <c r="O11690" s="404"/>
      <c r="P11690" s="404"/>
      <c r="Q11690" s="404"/>
      <c r="R11690" s="404"/>
      <c r="S11690" s="404"/>
      <c r="T11690" s="404"/>
    </row>
    <row r="11691" spans="12:20" ht="16.8">
      <c r="L11691" s="404"/>
      <c r="M11691" s="404"/>
      <c r="N11691" s="404"/>
      <c r="O11691" s="404"/>
      <c r="P11691" s="404"/>
      <c r="Q11691" s="404"/>
      <c r="R11691" s="404"/>
      <c r="S11691" s="404"/>
      <c r="T11691" s="404"/>
    </row>
    <row r="11692" spans="12:20" ht="16.8">
      <c r="L11692" s="404"/>
      <c r="M11692" s="404"/>
      <c r="N11692" s="404"/>
      <c r="O11692" s="404"/>
      <c r="P11692" s="404"/>
      <c r="Q11692" s="404"/>
      <c r="R11692" s="404"/>
      <c r="S11692" s="404"/>
      <c r="T11692" s="404"/>
    </row>
    <row r="11693" spans="12:20" ht="16.8">
      <c r="L11693" s="404"/>
      <c r="M11693" s="404"/>
      <c r="N11693" s="404"/>
      <c r="O11693" s="404"/>
      <c r="P11693" s="404"/>
      <c r="Q11693" s="404"/>
      <c r="R11693" s="404"/>
      <c r="S11693" s="404"/>
      <c r="T11693" s="404"/>
    </row>
    <row r="11694" spans="12:20" ht="16.8">
      <c r="L11694" s="404"/>
      <c r="M11694" s="404"/>
      <c r="N11694" s="404"/>
      <c r="O11694" s="404"/>
      <c r="P11694" s="404"/>
      <c r="Q11694" s="404"/>
      <c r="R11694" s="404"/>
      <c r="S11694" s="404"/>
      <c r="T11694" s="404"/>
    </row>
    <row r="11695" spans="12:20" ht="16.8">
      <c r="L11695" s="404"/>
      <c r="M11695" s="404"/>
      <c r="N11695" s="404"/>
      <c r="O11695" s="404"/>
      <c r="P11695" s="404"/>
      <c r="Q11695" s="404"/>
      <c r="R11695" s="404"/>
      <c r="S11695" s="404"/>
      <c r="T11695" s="404"/>
    </row>
    <row r="11696" spans="12:20" ht="16.8">
      <c r="L11696" s="404"/>
      <c r="M11696" s="404"/>
      <c r="N11696" s="404"/>
      <c r="O11696" s="404"/>
      <c r="P11696" s="404"/>
      <c r="Q11696" s="404"/>
      <c r="R11696" s="404"/>
      <c r="S11696" s="404"/>
      <c r="T11696" s="404"/>
    </row>
    <row r="11697" spans="12:20" ht="16.8">
      <c r="L11697" s="404"/>
      <c r="M11697" s="404"/>
      <c r="N11697" s="404"/>
      <c r="O11697" s="404"/>
      <c r="P11697" s="404"/>
      <c r="Q11697" s="404"/>
      <c r="R11697" s="404"/>
      <c r="S11697" s="404"/>
      <c r="T11697" s="404"/>
    </row>
    <row r="11698" spans="12:20" ht="16.8">
      <c r="L11698" s="404"/>
      <c r="M11698" s="404"/>
      <c r="N11698" s="404"/>
      <c r="O11698" s="404"/>
      <c r="P11698" s="404"/>
      <c r="Q11698" s="404"/>
      <c r="R11698" s="404"/>
      <c r="S11698" s="404"/>
      <c r="T11698" s="404"/>
    </row>
    <row r="11699" spans="12:20" ht="16.8">
      <c r="L11699" s="404"/>
      <c r="M11699" s="404"/>
      <c r="N11699" s="404"/>
      <c r="O11699" s="404"/>
      <c r="P11699" s="404"/>
      <c r="Q11699" s="404"/>
      <c r="R11699" s="404"/>
      <c r="S11699" s="404"/>
      <c r="T11699" s="404"/>
    </row>
    <row r="11700" spans="12:20" ht="16.8">
      <c r="L11700" s="404"/>
      <c r="M11700" s="404"/>
      <c r="N11700" s="404"/>
      <c r="O11700" s="404"/>
      <c r="P11700" s="404"/>
      <c r="Q11700" s="404"/>
      <c r="R11700" s="404"/>
      <c r="S11700" s="404"/>
      <c r="T11700" s="404"/>
    </row>
    <row r="11701" spans="12:20" ht="16.8">
      <c r="L11701" s="404"/>
      <c r="M11701" s="404"/>
      <c r="N11701" s="404"/>
      <c r="O11701" s="404"/>
      <c r="P11701" s="404"/>
      <c r="Q11701" s="404"/>
      <c r="R11701" s="404"/>
      <c r="S11701" s="404"/>
      <c r="T11701" s="404"/>
    </row>
    <row r="11702" spans="12:20" ht="16.8">
      <c r="L11702" s="404"/>
      <c r="M11702" s="404"/>
      <c r="N11702" s="404"/>
      <c r="O11702" s="404"/>
      <c r="P11702" s="404"/>
      <c r="Q11702" s="404"/>
      <c r="R11702" s="404"/>
      <c r="S11702" s="404"/>
      <c r="T11702" s="404"/>
    </row>
    <row r="11703" spans="12:20" ht="16.8">
      <c r="L11703" s="404"/>
      <c r="M11703" s="404"/>
      <c r="N11703" s="404"/>
      <c r="O11703" s="404"/>
      <c r="P11703" s="404"/>
      <c r="Q11703" s="404"/>
      <c r="R11703" s="404"/>
      <c r="S11703" s="404"/>
      <c r="T11703" s="404"/>
    </row>
    <row r="11704" spans="12:20" ht="16.8">
      <c r="L11704" s="404"/>
      <c r="M11704" s="404"/>
      <c r="N11704" s="404"/>
      <c r="O11704" s="404"/>
      <c r="P11704" s="404"/>
      <c r="Q11704" s="404"/>
      <c r="R11704" s="404"/>
      <c r="S11704" s="404"/>
      <c r="T11704" s="404"/>
    </row>
    <row r="11705" spans="12:20" ht="16.8">
      <c r="L11705" s="404"/>
      <c r="M11705" s="404"/>
      <c r="N11705" s="404"/>
      <c r="O11705" s="404"/>
      <c r="P11705" s="404"/>
      <c r="Q11705" s="404"/>
      <c r="R11705" s="404"/>
      <c r="S11705" s="404"/>
      <c r="T11705" s="404"/>
    </row>
    <row r="11706" spans="12:20" ht="16.8">
      <c r="L11706" s="404"/>
      <c r="M11706" s="404"/>
      <c r="N11706" s="404"/>
      <c r="O11706" s="404"/>
      <c r="P11706" s="404"/>
      <c r="Q11706" s="404"/>
      <c r="R11706" s="404"/>
      <c r="S11706" s="404"/>
      <c r="T11706" s="404"/>
    </row>
    <row r="11707" spans="12:20" ht="16.8">
      <c r="L11707" s="404"/>
      <c r="M11707" s="404"/>
      <c r="N11707" s="404"/>
      <c r="O11707" s="404"/>
      <c r="P11707" s="404"/>
      <c r="Q11707" s="404"/>
      <c r="R11707" s="404"/>
      <c r="S11707" s="404"/>
      <c r="T11707" s="404"/>
    </row>
    <row r="11708" spans="12:20" ht="16.8">
      <c r="L11708" s="404"/>
      <c r="M11708" s="404"/>
      <c r="N11708" s="404"/>
      <c r="O11708" s="404"/>
      <c r="P11708" s="404"/>
      <c r="Q11708" s="404"/>
      <c r="R11708" s="404"/>
      <c r="S11708" s="404"/>
      <c r="T11708" s="404"/>
    </row>
    <row r="11709" spans="12:20" ht="16.8">
      <c r="L11709" s="404"/>
      <c r="M11709" s="404"/>
      <c r="N11709" s="404"/>
      <c r="O11709" s="404"/>
      <c r="P11709" s="404"/>
      <c r="Q11709" s="404"/>
      <c r="R11709" s="404"/>
      <c r="S11709" s="404"/>
      <c r="T11709" s="404"/>
    </row>
    <row r="11710" spans="12:20" ht="16.8">
      <c r="L11710" s="404"/>
      <c r="M11710" s="404"/>
      <c r="N11710" s="404"/>
      <c r="O11710" s="404"/>
      <c r="P11710" s="404"/>
      <c r="Q11710" s="404"/>
      <c r="R11710" s="404"/>
      <c r="S11710" s="404"/>
      <c r="T11710" s="404"/>
    </row>
    <row r="11711" spans="12:20" ht="16.8">
      <c r="L11711" s="404"/>
      <c r="M11711" s="404"/>
      <c r="N11711" s="404"/>
      <c r="O11711" s="404"/>
      <c r="P11711" s="404"/>
      <c r="Q11711" s="404"/>
      <c r="R11711" s="404"/>
      <c r="S11711" s="404"/>
      <c r="T11711" s="404"/>
    </row>
    <row r="11712" spans="12:20" ht="16.8">
      <c r="L11712" s="404"/>
      <c r="M11712" s="404"/>
      <c r="N11712" s="404"/>
      <c r="O11712" s="404"/>
      <c r="P11712" s="404"/>
      <c r="Q11712" s="404"/>
      <c r="R11712" s="404"/>
      <c r="S11712" s="404"/>
      <c r="T11712" s="404"/>
    </row>
    <row r="11713" spans="12:20" ht="16.8">
      <c r="L11713" s="404"/>
      <c r="M11713" s="404"/>
      <c r="N11713" s="404"/>
      <c r="O11713" s="404"/>
      <c r="P11713" s="404"/>
      <c r="Q11713" s="404"/>
      <c r="R11713" s="404"/>
      <c r="S11713" s="404"/>
      <c r="T11713" s="404"/>
    </row>
    <row r="11714" spans="12:20" ht="16.8">
      <c r="L11714" s="404"/>
      <c r="M11714" s="404"/>
      <c r="N11714" s="404"/>
      <c r="O11714" s="404"/>
      <c r="P11714" s="404"/>
      <c r="Q11714" s="404"/>
      <c r="R11714" s="404"/>
      <c r="S11714" s="404"/>
      <c r="T11714" s="404"/>
    </row>
    <row r="11715" spans="12:20" ht="16.8">
      <c r="L11715" s="404"/>
      <c r="M11715" s="404"/>
      <c r="N11715" s="404"/>
      <c r="O11715" s="404"/>
      <c r="P11715" s="404"/>
      <c r="Q11715" s="404"/>
      <c r="R11715" s="404"/>
      <c r="S11715" s="404"/>
      <c r="T11715" s="404"/>
    </row>
    <row r="11716" spans="12:20" ht="16.8">
      <c r="L11716" s="404"/>
      <c r="M11716" s="404"/>
      <c r="N11716" s="404"/>
      <c r="O11716" s="404"/>
      <c r="P11716" s="404"/>
      <c r="Q11716" s="404"/>
      <c r="R11716" s="404"/>
      <c r="S11716" s="404"/>
      <c r="T11716" s="404"/>
    </row>
    <row r="11717" spans="12:20" ht="16.8">
      <c r="L11717" s="404"/>
      <c r="M11717" s="404"/>
      <c r="N11717" s="404"/>
      <c r="O11717" s="404"/>
      <c r="P11717" s="404"/>
      <c r="Q11717" s="404"/>
      <c r="R11717" s="404"/>
      <c r="S11717" s="404"/>
      <c r="T11717" s="404"/>
    </row>
    <row r="11718" spans="12:20" ht="16.8">
      <c r="L11718" s="404"/>
      <c r="M11718" s="404"/>
      <c r="N11718" s="404"/>
      <c r="O11718" s="404"/>
      <c r="P11718" s="404"/>
      <c r="Q11718" s="404"/>
      <c r="R11718" s="404"/>
      <c r="S11718" s="404"/>
      <c r="T11718" s="404"/>
    </row>
    <row r="11719" spans="12:20" ht="16.8">
      <c r="L11719" s="404"/>
      <c r="M11719" s="404"/>
      <c r="N11719" s="404"/>
      <c r="O11719" s="404"/>
      <c r="P11719" s="404"/>
      <c r="Q11719" s="404"/>
      <c r="R11719" s="404"/>
      <c r="S11719" s="404"/>
      <c r="T11719" s="404"/>
    </row>
    <row r="11720" spans="12:20" ht="16.8">
      <c r="L11720" s="404"/>
      <c r="M11720" s="404"/>
      <c r="N11720" s="404"/>
      <c r="O11720" s="404"/>
      <c r="P11720" s="404"/>
      <c r="Q11720" s="404"/>
      <c r="R11720" s="404"/>
      <c r="S11720" s="404"/>
      <c r="T11720" s="404"/>
    </row>
    <row r="11721" spans="12:20" ht="16.8">
      <c r="L11721" s="404"/>
      <c r="M11721" s="404"/>
      <c r="N11721" s="404"/>
      <c r="O11721" s="404"/>
      <c r="P11721" s="404"/>
      <c r="Q11721" s="404"/>
      <c r="R11721" s="404"/>
      <c r="S11721" s="404"/>
      <c r="T11721" s="404"/>
    </row>
    <row r="11722" spans="12:20" ht="16.8">
      <c r="L11722" s="404"/>
      <c r="M11722" s="404"/>
      <c r="N11722" s="404"/>
      <c r="O11722" s="404"/>
      <c r="P11722" s="404"/>
      <c r="Q11722" s="404"/>
      <c r="R11722" s="404"/>
      <c r="S11722" s="404"/>
      <c r="T11722" s="404"/>
    </row>
    <row r="11723" spans="12:20" ht="16.8">
      <c r="L11723" s="404"/>
      <c r="M11723" s="404"/>
      <c r="N11723" s="404"/>
      <c r="O11723" s="404"/>
      <c r="P11723" s="404"/>
      <c r="Q11723" s="404"/>
      <c r="R11723" s="404"/>
      <c r="S11723" s="404"/>
      <c r="T11723" s="404"/>
    </row>
    <row r="11724" spans="12:20" ht="16.8">
      <c r="L11724" s="404"/>
      <c r="M11724" s="404"/>
      <c r="N11724" s="404"/>
      <c r="O11724" s="404"/>
      <c r="P11724" s="404"/>
      <c r="Q11724" s="404"/>
      <c r="R11724" s="404"/>
      <c r="S11724" s="404"/>
      <c r="T11724" s="404"/>
    </row>
    <row r="11725" spans="12:20" ht="16.8">
      <c r="L11725" s="404"/>
      <c r="M11725" s="404"/>
      <c r="N11725" s="404"/>
      <c r="O11725" s="404"/>
      <c r="P11725" s="404"/>
      <c r="Q11725" s="404"/>
      <c r="R11725" s="404"/>
      <c r="S11725" s="404"/>
      <c r="T11725" s="404"/>
    </row>
    <row r="11726" spans="12:20" ht="16.8">
      <c r="L11726" s="404"/>
      <c r="M11726" s="404"/>
      <c r="N11726" s="404"/>
      <c r="O11726" s="404"/>
      <c r="P11726" s="404"/>
      <c r="Q11726" s="404"/>
      <c r="R11726" s="404"/>
      <c r="S11726" s="404"/>
      <c r="T11726" s="404"/>
    </row>
    <row r="11727" spans="12:20" ht="16.8">
      <c r="L11727" s="404"/>
      <c r="M11727" s="404"/>
      <c r="N11727" s="404"/>
      <c r="O11727" s="404"/>
      <c r="P11727" s="404"/>
      <c r="Q11727" s="404"/>
      <c r="R11727" s="404"/>
      <c r="S11727" s="404"/>
      <c r="T11727" s="404"/>
    </row>
    <row r="11728" spans="12:20" ht="16.8">
      <c r="L11728" s="404"/>
      <c r="M11728" s="404"/>
      <c r="N11728" s="404"/>
      <c r="O11728" s="404"/>
      <c r="P11728" s="404"/>
      <c r="Q11728" s="404"/>
      <c r="R11728" s="404"/>
      <c r="S11728" s="404"/>
      <c r="T11728" s="404"/>
    </row>
    <row r="11729" spans="12:20" ht="16.8">
      <c r="L11729" s="404"/>
      <c r="M11729" s="404"/>
      <c r="N11729" s="404"/>
      <c r="O11729" s="404"/>
      <c r="P11729" s="404"/>
      <c r="Q11729" s="404"/>
      <c r="R11729" s="404"/>
      <c r="S11729" s="404"/>
      <c r="T11729" s="404"/>
    </row>
    <row r="11730" spans="12:20" ht="16.8">
      <c r="L11730" s="404"/>
      <c r="M11730" s="404"/>
      <c r="N11730" s="404"/>
      <c r="O11730" s="404"/>
      <c r="P11730" s="404"/>
      <c r="Q11730" s="404"/>
      <c r="R11730" s="404"/>
      <c r="S11730" s="404"/>
      <c r="T11730" s="404"/>
    </row>
    <row r="11731" spans="12:20" ht="16.8">
      <c r="L11731" s="404"/>
      <c r="M11731" s="404"/>
      <c r="N11731" s="404"/>
      <c r="O11731" s="404"/>
      <c r="P11731" s="404"/>
      <c r="Q11731" s="404"/>
      <c r="R11731" s="404"/>
      <c r="S11731" s="404"/>
      <c r="T11731" s="404"/>
    </row>
    <row r="11732" spans="12:20" ht="16.8">
      <c r="L11732" s="404"/>
      <c r="M11732" s="404"/>
      <c r="N11732" s="404"/>
      <c r="O11732" s="404"/>
      <c r="P11732" s="404"/>
      <c r="Q11732" s="404"/>
      <c r="R11732" s="404"/>
      <c r="S11732" s="404"/>
      <c r="T11732" s="404"/>
    </row>
    <row r="11733" spans="12:20" ht="16.8">
      <c r="L11733" s="404"/>
      <c r="M11733" s="404"/>
      <c r="N11733" s="404"/>
      <c r="O11733" s="404"/>
      <c r="P11733" s="404"/>
      <c r="Q11733" s="404"/>
      <c r="R11733" s="404"/>
      <c r="S11733" s="404"/>
      <c r="T11733" s="404"/>
    </row>
    <row r="11734" spans="12:20" ht="16.8">
      <c r="L11734" s="404"/>
      <c r="M11734" s="404"/>
      <c r="N11734" s="404"/>
      <c r="O11734" s="404"/>
      <c r="P11734" s="404"/>
      <c r="Q11734" s="404"/>
      <c r="R11734" s="404"/>
      <c r="S11734" s="404"/>
      <c r="T11734" s="404"/>
    </row>
    <row r="11735" spans="12:20" ht="16.8">
      <c r="L11735" s="404"/>
      <c r="M11735" s="404"/>
      <c r="N11735" s="404"/>
      <c r="O11735" s="404"/>
      <c r="P11735" s="404"/>
      <c r="Q11735" s="404"/>
      <c r="R11735" s="404"/>
      <c r="S11735" s="404"/>
      <c r="T11735" s="404"/>
    </row>
    <row r="11736" spans="12:20" ht="16.8">
      <c r="L11736" s="404"/>
      <c r="M11736" s="404"/>
      <c r="N11736" s="404"/>
      <c r="O11736" s="404"/>
      <c r="P11736" s="404"/>
      <c r="Q11736" s="404"/>
      <c r="R11736" s="404"/>
      <c r="S11736" s="404"/>
      <c r="T11736" s="404"/>
    </row>
    <row r="11737" spans="12:20" ht="16.8">
      <c r="L11737" s="404"/>
      <c r="M11737" s="404"/>
      <c r="N11737" s="404"/>
      <c r="O11737" s="404"/>
      <c r="P11737" s="404"/>
      <c r="Q11737" s="404"/>
      <c r="R11737" s="404"/>
      <c r="S11737" s="404"/>
      <c r="T11737" s="404"/>
    </row>
    <row r="11738" spans="12:20" ht="16.8">
      <c r="L11738" s="404"/>
      <c r="M11738" s="404"/>
      <c r="N11738" s="404"/>
      <c r="O11738" s="404"/>
      <c r="P11738" s="404"/>
      <c r="Q11738" s="404"/>
      <c r="R11738" s="404"/>
      <c r="S11738" s="404"/>
      <c r="T11738" s="404"/>
    </row>
    <row r="11739" spans="12:20" ht="16.8">
      <c r="L11739" s="404"/>
      <c r="M11739" s="404"/>
      <c r="N11739" s="404"/>
      <c r="O11739" s="404"/>
      <c r="P11739" s="404"/>
      <c r="Q11739" s="404"/>
      <c r="R11739" s="404"/>
      <c r="S11739" s="404"/>
      <c r="T11739" s="404"/>
    </row>
    <row r="11740" spans="12:20" ht="16.8">
      <c r="L11740" s="404"/>
      <c r="M11740" s="404"/>
      <c r="N11740" s="404"/>
      <c r="O11740" s="404"/>
      <c r="P11740" s="404"/>
      <c r="Q11740" s="404"/>
      <c r="R11740" s="404"/>
      <c r="S11740" s="404"/>
      <c r="T11740" s="404"/>
    </row>
    <row r="11741" spans="12:20" ht="16.8">
      <c r="L11741" s="404"/>
      <c r="M11741" s="404"/>
      <c r="N11741" s="404"/>
      <c r="O11741" s="404"/>
      <c r="P11741" s="404"/>
      <c r="Q11741" s="404"/>
      <c r="R11741" s="404"/>
      <c r="S11741" s="404"/>
      <c r="T11741" s="404"/>
    </row>
    <row r="11742" spans="12:20" ht="16.8">
      <c r="L11742" s="404"/>
      <c r="M11742" s="404"/>
      <c r="N11742" s="404"/>
      <c r="O11742" s="404"/>
      <c r="P11742" s="404"/>
      <c r="Q11742" s="404"/>
      <c r="R11742" s="404"/>
      <c r="S11742" s="404"/>
      <c r="T11742" s="404"/>
    </row>
    <row r="11743" spans="12:20" ht="16.8">
      <c r="L11743" s="404"/>
      <c r="M11743" s="404"/>
      <c r="N11743" s="404"/>
      <c r="O11743" s="404"/>
      <c r="P11743" s="404"/>
      <c r="Q11743" s="404"/>
      <c r="R11743" s="404"/>
      <c r="S11743" s="404"/>
      <c r="T11743" s="404"/>
    </row>
    <row r="11744" spans="12:20" ht="16.8">
      <c r="L11744" s="404"/>
      <c r="M11744" s="404"/>
      <c r="N11744" s="404"/>
      <c r="O11744" s="404"/>
      <c r="P11744" s="404"/>
      <c r="Q11744" s="404"/>
      <c r="R11744" s="404"/>
      <c r="S11744" s="404"/>
      <c r="T11744" s="404"/>
    </row>
    <row r="11745" spans="12:20" ht="16.8">
      <c r="L11745" s="404"/>
      <c r="M11745" s="404"/>
      <c r="N11745" s="404"/>
      <c r="O11745" s="404"/>
      <c r="P11745" s="404"/>
      <c r="Q11745" s="404"/>
      <c r="R11745" s="404"/>
      <c r="S11745" s="404"/>
      <c r="T11745" s="404"/>
    </row>
    <row r="11746" spans="12:20" ht="16.8">
      <c r="L11746" s="404"/>
      <c r="M11746" s="404"/>
      <c r="N11746" s="404"/>
      <c r="O11746" s="404"/>
      <c r="P11746" s="404"/>
      <c r="Q11746" s="404"/>
      <c r="R11746" s="404"/>
      <c r="S11746" s="404"/>
      <c r="T11746" s="404"/>
    </row>
    <row r="11747" spans="12:20" ht="16.8">
      <c r="L11747" s="404"/>
      <c r="M11747" s="404"/>
      <c r="N11747" s="404"/>
      <c r="O11747" s="404"/>
      <c r="P11747" s="404"/>
      <c r="Q11747" s="404"/>
      <c r="R11747" s="404"/>
      <c r="S11747" s="404"/>
      <c r="T11747" s="404"/>
    </row>
    <row r="11748" spans="12:20" ht="16.8">
      <c r="L11748" s="404"/>
      <c r="M11748" s="404"/>
      <c r="N11748" s="404"/>
      <c r="O11748" s="404"/>
      <c r="P11748" s="404"/>
      <c r="Q11748" s="404"/>
      <c r="R11748" s="404"/>
      <c r="S11748" s="404"/>
      <c r="T11748" s="404"/>
    </row>
    <row r="11749" spans="12:20" ht="16.8">
      <c r="L11749" s="404"/>
      <c r="M11749" s="404"/>
      <c r="N11749" s="404"/>
      <c r="O11749" s="404"/>
      <c r="P11749" s="404"/>
      <c r="Q11749" s="404"/>
      <c r="R11749" s="404"/>
      <c r="S11749" s="404"/>
      <c r="T11749" s="404"/>
    </row>
    <row r="11750" spans="12:20" ht="16.8">
      <c r="L11750" s="404"/>
      <c r="M11750" s="404"/>
      <c r="N11750" s="404"/>
      <c r="O11750" s="404"/>
      <c r="P11750" s="404"/>
      <c r="Q11750" s="404"/>
      <c r="R11750" s="404"/>
      <c r="S11750" s="404"/>
      <c r="T11750" s="404"/>
    </row>
    <row r="11751" spans="12:20" ht="16.8">
      <c r="L11751" s="404"/>
      <c r="M11751" s="404"/>
      <c r="N11751" s="404"/>
      <c r="O11751" s="404"/>
      <c r="P11751" s="404"/>
      <c r="Q11751" s="404"/>
      <c r="R11751" s="404"/>
      <c r="S11751" s="404"/>
      <c r="T11751" s="404"/>
    </row>
    <row r="11752" spans="12:20" ht="16.8">
      <c r="L11752" s="404"/>
      <c r="M11752" s="404"/>
      <c r="N11752" s="404"/>
      <c r="O11752" s="404"/>
      <c r="P11752" s="404"/>
      <c r="Q11752" s="404"/>
      <c r="R11752" s="404"/>
      <c r="S11752" s="404"/>
      <c r="T11752" s="404"/>
    </row>
    <row r="11753" spans="12:20" ht="16.8">
      <c r="L11753" s="404"/>
      <c r="M11753" s="404"/>
      <c r="N11753" s="404"/>
      <c r="O11753" s="404"/>
      <c r="P11753" s="404"/>
      <c r="Q11753" s="404"/>
      <c r="R11753" s="404"/>
      <c r="S11753" s="404"/>
      <c r="T11753" s="404"/>
    </row>
    <row r="11754" spans="12:20" ht="16.8">
      <c r="L11754" s="404"/>
      <c r="M11754" s="404"/>
      <c r="N11754" s="404"/>
      <c r="O11754" s="404"/>
      <c r="P11754" s="404"/>
      <c r="Q11754" s="404"/>
      <c r="R11754" s="404"/>
      <c r="S11754" s="404"/>
      <c r="T11754" s="404"/>
    </row>
    <row r="11755" spans="12:20" ht="16.8">
      <c r="L11755" s="404"/>
      <c r="M11755" s="404"/>
      <c r="N11755" s="404"/>
      <c r="O11755" s="404"/>
      <c r="P11755" s="404"/>
      <c r="Q11755" s="404"/>
      <c r="R11755" s="404"/>
      <c r="S11755" s="404"/>
      <c r="T11755" s="404"/>
    </row>
    <row r="11756" spans="12:20" ht="16.8">
      <c r="L11756" s="404"/>
      <c r="M11756" s="404"/>
      <c r="N11756" s="404"/>
      <c r="O11756" s="404"/>
      <c r="P11756" s="404"/>
      <c r="Q11756" s="404"/>
      <c r="R11756" s="404"/>
      <c r="S11756" s="404"/>
      <c r="T11756" s="404"/>
    </row>
    <row r="11757" spans="12:20" ht="16.8">
      <c r="L11757" s="404"/>
      <c r="M11757" s="404"/>
      <c r="N11757" s="404"/>
      <c r="O11757" s="404"/>
      <c r="P11757" s="404"/>
      <c r="Q11757" s="404"/>
      <c r="R11757" s="404"/>
      <c r="S11757" s="404"/>
      <c r="T11757" s="404"/>
    </row>
    <row r="11758" spans="12:20" ht="16.8">
      <c r="L11758" s="404"/>
      <c r="M11758" s="404"/>
      <c r="N11758" s="404"/>
      <c r="O11758" s="404"/>
      <c r="P11758" s="404"/>
      <c r="Q11758" s="404"/>
      <c r="R11758" s="404"/>
      <c r="S11758" s="404"/>
      <c r="T11758" s="404"/>
    </row>
    <row r="11759" spans="12:20" ht="16.8">
      <c r="L11759" s="404"/>
      <c r="M11759" s="404"/>
      <c r="N11759" s="404"/>
      <c r="O11759" s="404"/>
      <c r="P11759" s="404"/>
      <c r="Q11759" s="404"/>
      <c r="R11759" s="404"/>
      <c r="S11759" s="404"/>
      <c r="T11759" s="404"/>
    </row>
    <row r="11760" spans="12:20" ht="16.8">
      <c r="L11760" s="404"/>
      <c r="M11760" s="404"/>
      <c r="N11760" s="404"/>
      <c r="O11760" s="404"/>
      <c r="P11760" s="404"/>
      <c r="Q11760" s="404"/>
      <c r="R11760" s="404"/>
      <c r="S11760" s="404"/>
      <c r="T11760" s="404"/>
    </row>
    <row r="11761" spans="12:20" ht="16.8">
      <c r="L11761" s="404"/>
      <c r="M11761" s="404"/>
      <c r="N11761" s="404"/>
      <c r="O11761" s="404"/>
      <c r="P11761" s="404"/>
      <c r="Q11761" s="404"/>
      <c r="R11761" s="404"/>
      <c r="S11761" s="404"/>
      <c r="T11761" s="404"/>
    </row>
    <row r="11762" spans="12:20" ht="16.8">
      <c r="L11762" s="404"/>
      <c r="M11762" s="404"/>
      <c r="N11762" s="404"/>
      <c r="O11762" s="404"/>
      <c r="P11762" s="404"/>
      <c r="Q11762" s="404"/>
      <c r="R11762" s="404"/>
      <c r="S11762" s="404"/>
      <c r="T11762" s="404"/>
    </row>
    <row r="11763" spans="12:20" ht="16.8">
      <c r="L11763" s="404"/>
      <c r="M11763" s="404"/>
      <c r="N11763" s="404"/>
      <c r="O11763" s="404"/>
      <c r="P11763" s="404"/>
      <c r="Q11763" s="404"/>
      <c r="R11763" s="404"/>
      <c r="S11763" s="404"/>
      <c r="T11763" s="404"/>
    </row>
    <row r="11764" spans="12:20" ht="16.8">
      <c r="L11764" s="404"/>
      <c r="M11764" s="404"/>
      <c r="N11764" s="404"/>
      <c r="O11764" s="404"/>
      <c r="P11764" s="404"/>
      <c r="Q11764" s="404"/>
      <c r="R11764" s="404"/>
      <c r="S11764" s="404"/>
      <c r="T11764" s="404"/>
    </row>
    <row r="11765" spans="12:20" ht="16.8">
      <c r="L11765" s="404"/>
      <c r="M11765" s="404"/>
      <c r="N11765" s="404"/>
      <c r="O11765" s="404"/>
      <c r="P11765" s="404"/>
      <c r="Q11765" s="404"/>
      <c r="R11765" s="404"/>
      <c r="S11765" s="404"/>
      <c r="T11765" s="404"/>
    </row>
    <row r="11766" spans="12:20" ht="16.8">
      <c r="L11766" s="404"/>
      <c r="M11766" s="404"/>
      <c r="N11766" s="404"/>
      <c r="O11766" s="404"/>
      <c r="P11766" s="404"/>
      <c r="Q11766" s="404"/>
      <c r="R11766" s="404"/>
      <c r="S11766" s="404"/>
      <c r="T11766" s="404"/>
    </row>
    <row r="11767" spans="12:20" ht="16.8">
      <c r="L11767" s="404"/>
      <c r="M11767" s="404"/>
      <c r="N11767" s="404"/>
      <c r="O11767" s="404"/>
      <c r="P11767" s="404"/>
      <c r="Q11767" s="404"/>
      <c r="R11767" s="404"/>
      <c r="S11767" s="404"/>
      <c r="T11767" s="404"/>
    </row>
    <row r="11768" spans="12:20" ht="16.8">
      <c r="L11768" s="404"/>
      <c r="M11768" s="404"/>
      <c r="N11768" s="404"/>
      <c r="O11768" s="404"/>
      <c r="P11768" s="404"/>
      <c r="Q11768" s="404"/>
      <c r="R11768" s="404"/>
      <c r="S11768" s="404"/>
      <c r="T11768" s="404"/>
    </row>
    <row r="11769" spans="12:20" ht="16.8">
      <c r="L11769" s="404"/>
      <c r="M11769" s="404"/>
      <c r="N11769" s="404"/>
      <c r="O11769" s="404"/>
      <c r="P11769" s="404"/>
      <c r="Q11769" s="404"/>
      <c r="R11769" s="404"/>
      <c r="S11769" s="404"/>
      <c r="T11769" s="404"/>
    </row>
    <row r="11770" spans="12:20" ht="16.8">
      <c r="L11770" s="404"/>
      <c r="M11770" s="404"/>
      <c r="N11770" s="404"/>
      <c r="O11770" s="404"/>
      <c r="P11770" s="404"/>
      <c r="Q11770" s="404"/>
      <c r="R11770" s="404"/>
      <c r="S11770" s="404"/>
      <c r="T11770" s="404"/>
    </row>
    <row r="11771" spans="12:20" ht="16.8">
      <c r="L11771" s="404"/>
      <c r="M11771" s="404"/>
      <c r="N11771" s="404"/>
      <c r="O11771" s="404"/>
      <c r="P11771" s="404"/>
      <c r="Q11771" s="404"/>
      <c r="R11771" s="404"/>
      <c r="S11771" s="404"/>
      <c r="T11771" s="404"/>
    </row>
    <row r="11772" spans="12:20" ht="16.8">
      <c r="L11772" s="404"/>
      <c r="M11772" s="404"/>
      <c r="N11772" s="404"/>
      <c r="O11772" s="404"/>
      <c r="P11772" s="404"/>
      <c r="Q11772" s="404"/>
      <c r="R11772" s="404"/>
      <c r="S11772" s="404"/>
      <c r="T11772" s="404"/>
    </row>
    <row r="11773" spans="12:20" ht="16.8">
      <c r="L11773" s="404"/>
      <c r="M11773" s="404"/>
      <c r="N11773" s="404"/>
      <c r="O11773" s="404"/>
      <c r="P11773" s="404"/>
      <c r="Q11773" s="404"/>
      <c r="R11773" s="404"/>
      <c r="S11773" s="404"/>
      <c r="T11773" s="404"/>
    </row>
    <row r="11774" spans="12:20" ht="16.8">
      <c r="L11774" s="404"/>
      <c r="M11774" s="404"/>
      <c r="N11774" s="404"/>
      <c r="O11774" s="404"/>
      <c r="P11774" s="404"/>
      <c r="Q11774" s="404"/>
      <c r="R11774" s="404"/>
      <c r="S11774" s="404"/>
      <c r="T11774" s="404"/>
    </row>
    <row r="11775" spans="12:20" ht="16.8">
      <c r="L11775" s="404"/>
      <c r="M11775" s="404"/>
      <c r="N11775" s="404"/>
      <c r="O11775" s="404"/>
      <c r="P11775" s="404"/>
      <c r="Q11775" s="404"/>
      <c r="R11775" s="404"/>
      <c r="S11775" s="404"/>
      <c r="T11775" s="404"/>
    </row>
    <row r="11776" spans="12:20" ht="16.8">
      <c r="L11776" s="404"/>
      <c r="M11776" s="404"/>
      <c r="N11776" s="404"/>
      <c r="O11776" s="404"/>
      <c r="P11776" s="404"/>
      <c r="Q11776" s="404"/>
      <c r="R11776" s="404"/>
      <c r="S11776" s="404"/>
      <c r="T11776" s="404"/>
    </row>
    <row r="11777" spans="12:20" ht="16.8">
      <c r="L11777" s="404"/>
      <c r="M11777" s="404"/>
      <c r="N11777" s="404"/>
      <c r="O11777" s="404"/>
      <c r="P11777" s="404"/>
      <c r="Q11777" s="404"/>
      <c r="R11777" s="404"/>
      <c r="S11777" s="404"/>
      <c r="T11777" s="404"/>
    </row>
    <row r="11778" spans="12:20" ht="16.8">
      <c r="L11778" s="404"/>
      <c r="M11778" s="404"/>
      <c r="N11778" s="404"/>
      <c r="O11778" s="404"/>
      <c r="P11778" s="404"/>
      <c r="Q11778" s="404"/>
      <c r="R11778" s="404"/>
      <c r="S11778" s="404"/>
      <c r="T11778" s="404"/>
    </row>
    <row r="11779" spans="12:20" ht="16.8">
      <c r="L11779" s="404"/>
      <c r="M11779" s="404"/>
      <c r="N11779" s="404"/>
      <c r="O11779" s="404"/>
      <c r="P11779" s="404"/>
      <c r="Q11779" s="404"/>
      <c r="R11779" s="404"/>
      <c r="S11779" s="404"/>
      <c r="T11779" s="404"/>
    </row>
    <row r="11780" spans="12:20" ht="16.8">
      <c r="L11780" s="404"/>
      <c r="M11780" s="404"/>
      <c r="N11780" s="404"/>
      <c r="O11780" s="404"/>
      <c r="P11780" s="404"/>
      <c r="Q11780" s="404"/>
      <c r="R11780" s="404"/>
      <c r="S11780" s="404"/>
      <c r="T11780" s="404"/>
    </row>
    <row r="11781" spans="12:20" ht="16.8">
      <c r="L11781" s="404"/>
      <c r="M11781" s="404"/>
      <c r="N11781" s="404"/>
      <c r="O11781" s="404"/>
      <c r="P11781" s="404"/>
      <c r="Q11781" s="404"/>
      <c r="R11781" s="404"/>
      <c r="S11781" s="404"/>
      <c r="T11781" s="404"/>
    </row>
    <row r="11782" spans="12:20" ht="16.8">
      <c r="L11782" s="404"/>
      <c r="M11782" s="404"/>
      <c r="N11782" s="404"/>
      <c r="O11782" s="404"/>
      <c r="P11782" s="404"/>
      <c r="Q11782" s="404"/>
      <c r="R11782" s="404"/>
      <c r="S11782" s="404"/>
      <c r="T11782" s="404"/>
    </row>
    <row r="11783" spans="12:20" ht="16.8">
      <c r="L11783" s="404"/>
      <c r="M11783" s="404"/>
      <c r="N11783" s="404"/>
      <c r="O11783" s="404"/>
      <c r="P11783" s="404"/>
      <c r="Q11783" s="404"/>
      <c r="R11783" s="404"/>
      <c r="S11783" s="404"/>
      <c r="T11783" s="404"/>
    </row>
    <row r="11784" spans="12:20" ht="16.8">
      <c r="L11784" s="404"/>
      <c r="M11784" s="404"/>
      <c r="N11784" s="404"/>
      <c r="O11784" s="404"/>
      <c r="P11784" s="404"/>
      <c r="Q11784" s="404"/>
      <c r="R11784" s="404"/>
      <c r="S11784" s="404"/>
      <c r="T11784" s="404"/>
    </row>
    <row r="11785" spans="12:20" ht="16.8">
      <c r="L11785" s="404"/>
      <c r="M11785" s="404"/>
      <c r="N11785" s="404"/>
      <c r="O11785" s="404"/>
      <c r="P11785" s="404"/>
      <c r="Q11785" s="404"/>
      <c r="R11785" s="404"/>
      <c r="S11785" s="404"/>
      <c r="T11785" s="404"/>
    </row>
    <row r="11786" spans="12:20" ht="16.8">
      <c r="L11786" s="404"/>
      <c r="M11786" s="404"/>
      <c r="N11786" s="404"/>
      <c r="O11786" s="404"/>
      <c r="P11786" s="404"/>
      <c r="Q11786" s="404"/>
      <c r="R11786" s="404"/>
      <c r="S11786" s="404"/>
      <c r="T11786" s="404"/>
    </row>
    <row r="11787" spans="12:20" ht="16.8">
      <c r="L11787" s="404"/>
      <c r="M11787" s="404"/>
      <c r="N11787" s="404"/>
      <c r="O11787" s="404"/>
      <c r="P11787" s="404"/>
      <c r="Q11787" s="404"/>
      <c r="R11787" s="404"/>
      <c r="S11787" s="404"/>
      <c r="T11787" s="404"/>
    </row>
    <row r="11788" spans="12:20" ht="16.8">
      <c r="L11788" s="404"/>
      <c r="M11788" s="404"/>
      <c r="N11788" s="404"/>
      <c r="O11788" s="404"/>
      <c r="P11788" s="404"/>
      <c r="Q11788" s="404"/>
      <c r="R11788" s="404"/>
      <c r="S11788" s="404"/>
      <c r="T11788" s="404"/>
    </row>
    <row r="11789" spans="12:20" ht="16.8">
      <c r="L11789" s="404"/>
      <c r="M11789" s="404"/>
      <c r="N11789" s="404"/>
      <c r="O11789" s="404"/>
      <c r="P11789" s="404"/>
      <c r="Q11789" s="404"/>
      <c r="R11789" s="404"/>
      <c r="S11789" s="404"/>
      <c r="T11789" s="404"/>
    </row>
    <row r="11790" spans="12:20" ht="16.8">
      <c r="L11790" s="404"/>
      <c r="M11790" s="404"/>
      <c r="N11790" s="404"/>
      <c r="O11790" s="404"/>
      <c r="P11790" s="404"/>
      <c r="Q11790" s="404"/>
      <c r="R11790" s="404"/>
      <c r="S11790" s="404"/>
      <c r="T11790" s="404"/>
    </row>
    <row r="11791" spans="12:20" ht="16.8">
      <c r="L11791" s="404"/>
      <c r="M11791" s="404"/>
      <c r="N11791" s="404"/>
      <c r="O11791" s="404"/>
      <c r="P11791" s="404"/>
      <c r="Q11791" s="404"/>
      <c r="R11791" s="404"/>
      <c r="S11791" s="404"/>
      <c r="T11791" s="404"/>
    </row>
    <row r="11792" spans="12:20" ht="16.8">
      <c r="L11792" s="404"/>
      <c r="M11792" s="404"/>
      <c r="N11792" s="404"/>
      <c r="O11792" s="404"/>
      <c r="P11792" s="404"/>
      <c r="Q11792" s="404"/>
      <c r="R11792" s="404"/>
      <c r="S11792" s="404"/>
      <c r="T11792" s="404"/>
    </row>
    <row r="11793" spans="12:20" ht="16.8">
      <c r="L11793" s="404"/>
      <c r="M11793" s="404"/>
      <c r="N11793" s="404"/>
      <c r="O11793" s="404"/>
      <c r="P11793" s="404"/>
      <c r="Q11793" s="404"/>
      <c r="R11793" s="404"/>
      <c r="S11793" s="404"/>
      <c r="T11793" s="404"/>
    </row>
    <row r="11794" spans="12:20" ht="16.8">
      <c r="L11794" s="404"/>
      <c r="M11794" s="404"/>
      <c r="N11794" s="404"/>
      <c r="O11794" s="404"/>
      <c r="P11794" s="404"/>
      <c r="Q11794" s="404"/>
      <c r="R11794" s="404"/>
      <c r="S11794" s="404"/>
      <c r="T11794" s="404"/>
    </row>
    <row r="11795" spans="12:20" ht="16.8">
      <c r="L11795" s="404"/>
      <c r="M11795" s="404"/>
      <c r="N11795" s="404"/>
      <c r="O11795" s="404"/>
      <c r="P11795" s="404"/>
      <c r="Q11795" s="404"/>
      <c r="R11795" s="404"/>
      <c r="S11795" s="404"/>
      <c r="T11795" s="404"/>
    </row>
    <row r="11796" spans="12:20" ht="16.8">
      <c r="L11796" s="404"/>
      <c r="M11796" s="404"/>
      <c r="N11796" s="404"/>
      <c r="O11796" s="404"/>
      <c r="P11796" s="404"/>
      <c r="Q11796" s="404"/>
      <c r="R11796" s="404"/>
      <c r="S11796" s="404"/>
      <c r="T11796" s="404"/>
    </row>
    <row r="11797" spans="12:20" ht="16.8">
      <c r="L11797" s="404"/>
      <c r="M11797" s="404"/>
      <c r="N11797" s="404"/>
      <c r="O11797" s="404"/>
      <c r="P11797" s="404"/>
      <c r="Q11797" s="404"/>
      <c r="R11797" s="404"/>
      <c r="S11797" s="404"/>
      <c r="T11797" s="404"/>
    </row>
    <row r="11798" spans="12:20" ht="16.8">
      <c r="L11798" s="404"/>
      <c r="M11798" s="404"/>
      <c r="N11798" s="404"/>
      <c r="O11798" s="404"/>
      <c r="P11798" s="404"/>
      <c r="Q11798" s="404"/>
      <c r="R11798" s="404"/>
      <c r="S11798" s="404"/>
      <c r="T11798" s="404"/>
    </row>
    <row r="11799" spans="12:20" ht="16.8">
      <c r="L11799" s="404"/>
      <c r="M11799" s="404"/>
      <c r="N11799" s="404"/>
      <c r="O11799" s="404"/>
      <c r="P11799" s="404"/>
      <c r="Q11799" s="404"/>
      <c r="R11799" s="404"/>
      <c r="S11799" s="404"/>
      <c r="T11799" s="404"/>
    </row>
    <row r="11800" spans="12:20" ht="16.8">
      <c r="L11800" s="404"/>
      <c r="M11800" s="404"/>
      <c r="N11800" s="404"/>
      <c r="O11800" s="404"/>
      <c r="P11800" s="404"/>
      <c r="Q11800" s="404"/>
      <c r="R11800" s="404"/>
      <c r="S11800" s="404"/>
      <c r="T11800" s="404"/>
    </row>
    <row r="11801" spans="12:20" ht="16.8">
      <c r="L11801" s="404"/>
      <c r="M11801" s="404"/>
      <c r="N11801" s="404"/>
      <c r="O11801" s="404"/>
      <c r="P11801" s="404"/>
      <c r="Q11801" s="404"/>
      <c r="R11801" s="404"/>
      <c r="S11801" s="404"/>
      <c r="T11801" s="404"/>
    </row>
    <row r="11802" spans="12:20" ht="16.8">
      <c r="L11802" s="404"/>
      <c r="M11802" s="404"/>
      <c r="N11802" s="404"/>
      <c r="O11802" s="404"/>
      <c r="P11802" s="404"/>
      <c r="Q11802" s="404"/>
      <c r="R11802" s="404"/>
      <c r="S11802" s="404"/>
      <c r="T11802" s="404"/>
    </row>
    <row r="11803" spans="12:20" ht="16.8">
      <c r="L11803" s="404"/>
      <c r="M11803" s="404"/>
      <c r="N11803" s="404"/>
      <c r="O11803" s="404"/>
      <c r="P11803" s="404"/>
      <c r="Q11803" s="404"/>
      <c r="R11803" s="404"/>
      <c r="S11803" s="404"/>
      <c r="T11803" s="404"/>
    </row>
    <row r="11804" spans="12:20" ht="16.8">
      <c r="L11804" s="404"/>
      <c r="M11804" s="404"/>
      <c r="N11804" s="404"/>
      <c r="O11804" s="404"/>
      <c r="P11804" s="404"/>
      <c r="Q11804" s="404"/>
      <c r="R11804" s="404"/>
      <c r="S11804" s="404"/>
      <c r="T11804" s="404"/>
    </row>
    <row r="11805" spans="12:20" ht="16.8">
      <c r="L11805" s="404"/>
      <c r="M11805" s="404"/>
      <c r="N11805" s="404"/>
      <c r="O11805" s="404"/>
      <c r="P11805" s="404"/>
      <c r="Q11805" s="404"/>
      <c r="R11805" s="404"/>
      <c r="S11805" s="404"/>
      <c r="T11805" s="404"/>
    </row>
    <row r="11806" spans="12:20" ht="16.8">
      <c r="L11806" s="404"/>
      <c r="M11806" s="404"/>
      <c r="N11806" s="404"/>
      <c r="O11806" s="404"/>
      <c r="P11806" s="404"/>
      <c r="Q11806" s="404"/>
      <c r="R11806" s="404"/>
      <c r="S11806" s="404"/>
      <c r="T11806" s="404"/>
    </row>
    <row r="11807" spans="12:20" ht="16.8">
      <c r="L11807" s="404"/>
      <c r="M11807" s="404"/>
      <c r="N11807" s="404"/>
      <c r="O11807" s="404"/>
      <c r="P11807" s="404"/>
      <c r="Q11807" s="404"/>
      <c r="R11807" s="404"/>
      <c r="S11807" s="404"/>
      <c r="T11807" s="404"/>
    </row>
    <row r="11808" spans="12:20" ht="16.8">
      <c r="L11808" s="404"/>
      <c r="M11808" s="404"/>
      <c r="N11808" s="404"/>
      <c r="O11808" s="404"/>
      <c r="P11808" s="404"/>
      <c r="Q11808" s="404"/>
      <c r="R11808" s="404"/>
      <c r="S11808" s="404"/>
      <c r="T11808" s="404"/>
    </row>
    <row r="11809" spans="12:20" ht="16.8">
      <c r="L11809" s="404"/>
      <c r="M11809" s="404"/>
      <c r="N11809" s="404"/>
      <c r="O11809" s="404"/>
      <c r="P11809" s="404"/>
      <c r="Q11809" s="404"/>
      <c r="R11809" s="404"/>
      <c r="S11809" s="404"/>
      <c r="T11809" s="404"/>
    </row>
    <row r="11810" spans="12:20" ht="16.8">
      <c r="L11810" s="404"/>
      <c r="M11810" s="404"/>
      <c r="N11810" s="404"/>
      <c r="O11810" s="404"/>
      <c r="P11810" s="404"/>
      <c r="Q11810" s="404"/>
      <c r="R11810" s="404"/>
      <c r="S11810" s="404"/>
      <c r="T11810" s="404"/>
    </row>
    <row r="11811" spans="12:20" ht="16.8">
      <c r="L11811" s="404"/>
      <c r="M11811" s="404"/>
      <c r="N11811" s="404"/>
      <c r="O11811" s="404"/>
      <c r="P11811" s="404"/>
      <c r="Q11811" s="404"/>
      <c r="R11811" s="404"/>
      <c r="S11811" s="404"/>
      <c r="T11811" s="404"/>
    </row>
    <row r="11812" spans="12:20" ht="16.8">
      <c r="L11812" s="404"/>
      <c r="M11812" s="404"/>
      <c r="N11812" s="404"/>
      <c r="O11812" s="404"/>
      <c r="P11812" s="404"/>
      <c r="Q11812" s="404"/>
      <c r="R11812" s="404"/>
      <c r="S11812" s="404"/>
      <c r="T11812" s="404"/>
    </row>
    <row r="11813" spans="12:20" ht="16.8">
      <c r="L11813" s="404"/>
      <c r="M11813" s="404"/>
      <c r="N11813" s="404"/>
      <c r="O11813" s="404"/>
      <c r="P11813" s="404"/>
      <c r="Q11813" s="404"/>
      <c r="R11813" s="404"/>
      <c r="S11813" s="404"/>
      <c r="T11813" s="404"/>
    </row>
    <row r="11814" spans="12:20" ht="16.8">
      <c r="L11814" s="404"/>
      <c r="M11814" s="404"/>
      <c r="N11814" s="404"/>
      <c r="O11814" s="404"/>
      <c r="P11814" s="404"/>
      <c r="Q11814" s="404"/>
      <c r="R11814" s="404"/>
      <c r="S11814" s="404"/>
      <c r="T11814" s="404"/>
    </row>
    <row r="11815" spans="12:20" ht="16.8">
      <c r="L11815" s="404"/>
      <c r="M11815" s="404"/>
      <c r="N11815" s="404"/>
      <c r="O11815" s="404"/>
      <c r="P11815" s="404"/>
      <c r="Q11815" s="404"/>
      <c r="R11815" s="404"/>
      <c r="S11815" s="404"/>
      <c r="T11815" s="404"/>
    </row>
    <row r="11816" spans="12:20" ht="16.8">
      <c r="L11816" s="404"/>
      <c r="M11816" s="404"/>
      <c r="N11816" s="404"/>
      <c r="O11816" s="404"/>
      <c r="P11816" s="404"/>
      <c r="Q11816" s="404"/>
      <c r="R11816" s="404"/>
      <c r="S11816" s="404"/>
      <c r="T11816" s="404"/>
    </row>
    <row r="11817" spans="12:20" ht="16.8">
      <c r="L11817" s="404"/>
      <c r="M11817" s="404"/>
      <c r="N11817" s="404"/>
      <c r="O11817" s="404"/>
      <c r="P11817" s="404"/>
      <c r="Q11817" s="404"/>
      <c r="R11817" s="404"/>
      <c r="S11817" s="404"/>
      <c r="T11817" s="404"/>
    </row>
    <row r="11818" spans="12:20" ht="16.8">
      <c r="L11818" s="404"/>
      <c r="M11818" s="404"/>
      <c r="N11818" s="404"/>
      <c r="O11818" s="404"/>
      <c r="P11818" s="404"/>
      <c r="Q11818" s="404"/>
      <c r="R11818" s="404"/>
      <c r="S11818" s="404"/>
      <c r="T11818" s="404"/>
    </row>
    <row r="11819" spans="12:20" ht="16.8">
      <c r="L11819" s="404"/>
      <c r="M11819" s="404"/>
      <c r="N11819" s="404"/>
      <c r="O11819" s="404"/>
      <c r="P11819" s="404"/>
      <c r="Q11819" s="404"/>
      <c r="R11819" s="404"/>
      <c r="S11819" s="404"/>
      <c r="T11819" s="404"/>
    </row>
    <row r="11820" spans="12:20" ht="16.8">
      <c r="L11820" s="404"/>
      <c r="M11820" s="404"/>
      <c r="N11820" s="404"/>
      <c r="O11820" s="404"/>
      <c r="P11820" s="404"/>
      <c r="Q11820" s="404"/>
      <c r="R11820" s="404"/>
      <c r="S11820" s="404"/>
      <c r="T11820" s="404"/>
    </row>
    <row r="11821" spans="12:20" ht="16.8">
      <c r="L11821" s="404"/>
      <c r="M11821" s="404"/>
      <c r="N11821" s="404"/>
      <c r="O11821" s="404"/>
      <c r="P11821" s="404"/>
      <c r="Q11821" s="404"/>
      <c r="R11821" s="404"/>
      <c r="S11821" s="404"/>
      <c r="T11821" s="404"/>
    </row>
    <row r="11822" spans="12:20" ht="16.8">
      <c r="L11822" s="404"/>
      <c r="M11822" s="404"/>
      <c r="N11822" s="404"/>
      <c r="O11822" s="404"/>
      <c r="P11822" s="404"/>
      <c r="Q11822" s="404"/>
      <c r="R11822" s="404"/>
      <c r="S11822" s="404"/>
      <c r="T11822" s="404"/>
    </row>
    <row r="11823" spans="12:20" ht="16.8">
      <c r="L11823" s="404"/>
      <c r="M11823" s="404"/>
      <c r="N11823" s="404"/>
      <c r="O11823" s="404"/>
      <c r="P11823" s="404"/>
      <c r="Q11823" s="404"/>
      <c r="R11823" s="404"/>
      <c r="S11823" s="404"/>
      <c r="T11823" s="404"/>
    </row>
    <row r="11824" spans="12:20" ht="16.8">
      <c r="L11824" s="404"/>
      <c r="M11824" s="404"/>
      <c r="N11824" s="404"/>
      <c r="O11824" s="404"/>
      <c r="P11824" s="404"/>
      <c r="Q11824" s="404"/>
      <c r="R11824" s="404"/>
      <c r="S11824" s="404"/>
      <c r="T11824" s="404"/>
    </row>
    <row r="11825" spans="12:20" ht="16.8">
      <c r="L11825" s="404"/>
      <c r="M11825" s="404"/>
      <c r="N11825" s="404"/>
      <c r="O11825" s="404"/>
      <c r="P11825" s="404"/>
      <c r="Q11825" s="404"/>
      <c r="R11825" s="404"/>
      <c r="S11825" s="404"/>
      <c r="T11825" s="404"/>
    </row>
    <row r="11826" spans="12:20" ht="16.8">
      <c r="L11826" s="404"/>
      <c r="M11826" s="404"/>
      <c r="N11826" s="404"/>
      <c r="O11826" s="404"/>
      <c r="P11826" s="404"/>
      <c r="Q11826" s="404"/>
      <c r="R11826" s="404"/>
      <c r="S11826" s="404"/>
      <c r="T11826" s="404"/>
    </row>
    <row r="11827" spans="12:20" ht="16.8">
      <c r="L11827" s="404"/>
      <c r="M11827" s="404"/>
      <c r="N11827" s="404"/>
      <c r="O11827" s="404"/>
      <c r="P11827" s="404"/>
      <c r="Q11827" s="404"/>
      <c r="R11827" s="404"/>
      <c r="S11827" s="404"/>
      <c r="T11827" s="404"/>
    </row>
    <row r="11828" spans="12:20" ht="16.8">
      <c r="L11828" s="404"/>
      <c r="M11828" s="404"/>
      <c r="N11828" s="404"/>
      <c r="O11828" s="404"/>
      <c r="P11828" s="404"/>
      <c r="Q11828" s="404"/>
      <c r="R11828" s="404"/>
      <c r="S11828" s="404"/>
      <c r="T11828" s="404"/>
    </row>
    <row r="11829" spans="12:20" ht="16.8">
      <c r="L11829" s="404"/>
      <c r="M11829" s="404"/>
      <c r="N11829" s="404"/>
      <c r="O11829" s="404"/>
      <c r="P11829" s="404"/>
      <c r="Q11829" s="404"/>
      <c r="R11829" s="404"/>
      <c r="S11829" s="404"/>
      <c r="T11829" s="404"/>
    </row>
    <row r="11830" spans="12:20" ht="16.8">
      <c r="L11830" s="404"/>
      <c r="M11830" s="404"/>
      <c r="N11830" s="404"/>
      <c r="O11830" s="404"/>
      <c r="P11830" s="404"/>
      <c r="Q11830" s="404"/>
      <c r="R11830" s="404"/>
      <c r="S11830" s="404"/>
      <c r="T11830" s="404"/>
    </row>
    <row r="11831" spans="12:20" ht="16.8">
      <c r="L11831" s="404"/>
      <c r="M11831" s="404"/>
      <c r="N11831" s="404"/>
      <c r="O11831" s="404"/>
      <c r="P11831" s="404"/>
      <c r="Q11831" s="404"/>
      <c r="R11831" s="404"/>
      <c r="S11831" s="404"/>
      <c r="T11831" s="404"/>
    </row>
    <row r="11832" spans="12:20" ht="16.8">
      <c r="L11832" s="404"/>
      <c r="M11832" s="404"/>
      <c r="N11832" s="404"/>
      <c r="O11832" s="404"/>
      <c r="P11832" s="404"/>
      <c r="Q11832" s="404"/>
      <c r="R11832" s="404"/>
      <c r="S11832" s="404"/>
      <c r="T11832" s="404"/>
    </row>
    <row r="11833" spans="12:20" ht="16.8">
      <c r="L11833" s="404"/>
      <c r="M11833" s="404"/>
      <c r="N11833" s="404"/>
      <c r="O11833" s="404"/>
      <c r="P11833" s="404"/>
      <c r="Q11833" s="404"/>
      <c r="R11833" s="404"/>
      <c r="S11833" s="404"/>
      <c r="T11833" s="404"/>
    </row>
    <row r="11834" spans="12:20" ht="16.8">
      <c r="L11834" s="404"/>
      <c r="M11834" s="404"/>
      <c r="N11834" s="404"/>
      <c r="O11834" s="404"/>
      <c r="P11834" s="404"/>
      <c r="Q11834" s="404"/>
      <c r="R11834" s="404"/>
      <c r="S11834" s="404"/>
      <c r="T11834" s="404"/>
    </row>
    <row r="11835" spans="12:20" ht="16.8">
      <c r="L11835" s="404"/>
      <c r="M11835" s="404"/>
      <c r="N11835" s="404"/>
      <c r="O11835" s="404"/>
      <c r="P11835" s="404"/>
      <c r="Q11835" s="404"/>
      <c r="R11835" s="404"/>
      <c r="S11835" s="404"/>
      <c r="T11835" s="404"/>
    </row>
    <row r="11836" spans="12:20" ht="16.8">
      <c r="L11836" s="404"/>
      <c r="M11836" s="404"/>
      <c r="N11836" s="404"/>
      <c r="O11836" s="404"/>
      <c r="P11836" s="404"/>
      <c r="Q11836" s="404"/>
      <c r="R11836" s="404"/>
      <c r="S11836" s="404"/>
      <c r="T11836" s="404"/>
    </row>
    <row r="11837" spans="12:20" ht="16.8">
      <c r="L11837" s="404"/>
      <c r="M11837" s="404"/>
      <c r="N11837" s="404"/>
      <c r="O11837" s="404"/>
      <c r="P11837" s="404"/>
      <c r="Q11837" s="404"/>
      <c r="R11837" s="404"/>
      <c r="S11837" s="404"/>
      <c r="T11837" s="404"/>
    </row>
    <row r="11838" spans="12:20" ht="16.8">
      <c r="L11838" s="404"/>
      <c r="M11838" s="404"/>
      <c r="N11838" s="404"/>
      <c r="O11838" s="404"/>
      <c r="P11838" s="404"/>
      <c r="Q11838" s="404"/>
      <c r="R11838" s="404"/>
      <c r="S11838" s="404"/>
      <c r="T11838" s="404"/>
    </row>
    <row r="11839" spans="12:20" ht="16.8">
      <c r="L11839" s="404"/>
      <c r="M11839" s="404"/>
      <c r="N11839" s="404"/>
      <c r="O11839" s="404"/>
      <c r="P11839" s="404"/>
      <c r="Q11839" s="404"/>
      <c r="R11839" s="404"/>
      <c r="S11839" s="404"/>
      <c r="T11839" s="404"/>
    </row>
    <row r="11840" spans="12:20" ht="16.8">
      <c r="L11840" s="404"/>
      <c r="M11840" s="404"/>
      <c r="N11840" s="404"/>
      <c r="O11840" s="404"/>
      <c r="P11840" s="404"/>
      <c r="Q11840" s="404"/>
      <c r="R11840" s="404"/>
      <c r="S11840" s="404"/>
      <c r="T11840" s="404"/>
    </row>
    <row r="11841" spans="12:20" ht="16.8">
      <c r="L11841" s="404"/>
      <c r="M11841" s="404"/>
      <c r="N11841" s="404"/>
      <c r="O11841" s="404"/>
      <c r="P11841" s="404"/>
      <c r="Q11841" s="404"/>
      <c r="R11841" s="404"/>
      <c r="S11841" s="404"/>
      <c r="T11841" s="404"/>
    </row>
    <row r="11842" spans="12:20" ht="16.8">
      <c r="L11842" s="404"/>
      <c r="M11842" s="404"/>
      <c r="N11842" s="404"/>
      <c r="O11842" s="404"/>
      <c r="P11842" s="404"/>
      <c r="Q11842" s="404"/>
      <c r="R11842" s="404"/>
      <c r="S11842" s="404"/>
      <c r="T11842" s="404"/>
    </row>
    <row r="11843" spans="12:20" ht="16.8">
      <c r="L11843" s="404"/>
      <c r="M11843" s="404"/>
      <c r="N11843" s="404"/>
      <c r="O11843" s="404"/>
      <c r="P11843" s="404"/>
      <c r="Q11843" s="404"/>
      <c r="R11843" s="404"/>
      <c r="S11843" s="404"/>
      <c r="T11843" s="404"/>
    </row>
    <row r="11844" spans="12:20" ht="16.8">
      <c r="L11844" s="404"/>
      <c r="M11844" s="404"/>
      <c r="N11844" s="404"/>
      <c r="O11844" s="404"/>
      <c r="P11844" s="404"/>
      <c r="Q11844" s="404"/>
      <c r="R11844" s="404"/>
      <c r="S11844" s="404"/>
      <c r="T11844" s="404"/>
    </row>
    <row r="11845" spans="12:20" ht="16.8">
      <c r="L11845" s="404"/>
      <c r="M11845" s="404"/>
      <c r="N11845" s="404"/>
      <c r="O11845" s="404"/>
      <c r="P11845" s="404"/>
      <c r="Q11845" s="404"/>
      <c r="R11845" s="404"/>
      <c r="S11845" s="404"/>
      <c r="T11845" s="404"/>
    </row>
    <row r="11846" spans="12:20" ht="16.8">
      <c r="L11846" s="404"/>
      <c r="M11846" s="404"/>
      <c r="N11846" s="404"/>
      <c r="O11846" s="404"/>
      <c r="P11846" s="404"/>
      <c r="Q11846" s="404"/>
      <c r="R11846" s="404"/>
      <c r="S11846" s="404"/>
      <c r="T11846" s="404"/>
    </row>
    <row r="11847" spans="12:20" ht="16.8">
      <c r="L11847" s="404"/>
      <c r="M11847" s="404"/>
      <c r="N11847" s="404"/>
      <c r="O11847" s="404"/>
      <c r="P11847" s="404"/>
      <c r="Q11847" s="404"/>
      <c r="R11847" s="404"/>
      <c r="S11847" s="404"/>
      <c r="T11847" s="404"/>
    </row>
    <row r="11848" spans="12:20" ht="16.8">
      <c r="L11848" s="404"/>
      <c r="M11848" s="404"/>
      <c r="N11848" s="404"/>
      <c r="O11848" s="404"/>
      <c r="P11848" s="404"/>
      <c r="Q11848" s="404"/>
      <c r="R11848" s="404"/>
      <c r="S11848" s="404"/>
      <c r="T11848" s="404"/>
    </row>
    <row r="11849" spans="12:20" ht="16.8">
      <c r="L11849" s="404"/>
      <c r="M11849" s="404"/>
      <c r="N11849" s="404"/>
      <c r="O11849" s="404"/>
      <c r="P11849" s="404"/>
      <c r="Q11849" s="404"/>
      <c r="R11849" s="404"/>
      <c r="S11849" s="404"/>
      <c r="T11849" s="404"/>
    </row>
    <row r="11850" spans="12:20" ht="16.8">
      <c r="L11850" s="404"/>
      <c r="M11850" s="404"/>
      <c r="N11850" s="404"/>
      <c r="O11850" s="404"/>
      <c r="P11850" s="404"/>
      <c r="Q11850" s="404"/>
      <c r="R11850" s="404"/>
      <c r="S11850" s="404"/>
      <c r="T11850" s="404"/>
    </row>
    <row r="11851" spans="12:20" ht="16.8">
      <c r="L11851" s="404"/>
      <c r="M11851" s="404"/>
      <c r="N11851" s="404"/>
      <c r="O11851" s="404"/>
      <c r="P11851" s="404"/>
      <c r="Q11851" s="404"/>
      <c r="R11851" s="404"/>
      <c r="S11851" s="404"/>
      <c r="T11851" s="404"/>
    </row>
    <row r="11852" spans="12:20" ht="16.8">
      <c r="L11852" s="404"/>
      <c r="M11852" s="404"/>
      <c r="N11852" s="404"/>
      <c r="O11852" s="404"/>
      <c r="P11852" s="404"/>
      <c r="Q11852" s="404"/>
      <c r="R11852" s="404"/>
      <c r="S11852" s="404"/>
      <c r="T11852" s="404"/>
    </row>
    <row r="11853" spans="12:20" ht="16.8">
      <c r="L11853" s="404"/>
      <c r="M11853" s="404"/>
      <c r="N11853" s="404"/>
      <c r="O11853" s="404"/>
      <c r="P11853" s="404"/>
      <c r="Q11853" s="404"/>
      <c r="R11853" s="404"/>
      <c r="S11853" s="404"/>
      <c r="T11853" s="404"/>
    </row>
    <row r="11854" spans="12:20" ht="16.8">
      <c r="L11854" s="404"/>
      <c r="M11854" s="404"/>
      <c r="N11854" s="404"/>
      <c r="O11854" s="404"/>
      <c r="P11854" s="404"/>
      <c r="Q11854" s="404"/>
      <c r="R11854" s="404"/>
      <c r="S11854" s="404"/>
      <c r="T11854" s="404"/>
    </row>
    <row r="11855" spans="12:20" ht="16.8">
      <c r="L11855" s="404"/>
      <c r="M11855" s="404"/>
      <c r="N11855" s="404"/>
      <c r="O11855" s="404"/>
      <c r="P11855" s="404"/>
      <c r="Q11855" s="404"/>
      <c r="R11855" s="404"/>
      <c r="S11855" s="404"/>
      <c r="T11855" s="404"/>
    </row>
    <row r="11856" spans="12:20" ht="16.8">
      <c r="L11856" s="404"/>
      <c r="M11856" s="404"/>
      <c r="N11856" s="404"/>
      <c r="O11856" s="404"/>
      <c r="P11856" s="404"/>
      <c r="Q11856" s="404"/>
      <c r="R11856" s="404"/>
      <c r="S11856" s="404"/>
      <c r="T11856" s="404"/>
    </row>
    <row r="11857" spans="12:20" ht="16.8">
      <c r="L11857" s="404"/>
      <c r="M11857" s="404"/>
      <c r="N11857" s="404"/>
      <c r="O11857" s="404"/>
      <c r="P11857" s="404"/>
      <c r="Q11857" s="404"/>
      <c r="R11857" s="404"/>
      <c r="S11857" s="404"/>
      <c r="T11857" s="404"/>
    </row>
    <row r="11858" spans="12:20" ht="16.8">
      <c r="L11858" s="404"/>
      <c r="M11858" s="404"/>
      <c r="N11858" s="404"/>
      <c r="O11858" s="404"/>
      <c r="P11858" s="404"/>
      <c r="Q11858" s="404"/>
      <c r="R11858" s="404"/>
      <c r="S11858" s="404"/>
      <c r="T11858" s="404"/>
    </row>
    <row r="11859" spans="12:20" ht="16.8">
      <c r="L11859" s="404"/>
      <c r="M11859" s="404"/>
      <c r="N11859" s="404"/>
      <c r="O11859" s="404"/>
      <c r="P11859" s="404"/>
      <c r="Q11859" s="404"/>
      <c r="R11859" s="404"/>
      <c r="S11859" s="404"/>
      <c r="T11859" s="404"/>
    </row>
    <row r="11860" spans="12:20" ht="16.8">
      <c r="L11860" s="404"/>
      <c r="M11860" s="404"/>
      <c r="N11860" s="404"/>
      <c r="O11860" s="404"/>
      <c r="P11860" s="404"/>
      <c r="Q11860" s="404"/>
      <c r="R11860" s="404"/>
      <c r="S11860" s="404"/>
      <c r="T11860" s="404"/>
    </row>
    <row r="11861" spans="12:20" ht="16.8">
      <c r="L11861" s="404"/>
      <c r="M11861" s="404"/>
      <c r="N11861" s="404"/>
      <c r="O11861" s="404"/>
      <c r="P11861" s="404"/>
      <c r="Q11861" s="404"/>
      <c r="R11861" s="404"/>
      <c r="S11861" s="404"/>
      <c r="T11861" s="404"/>
    </row>
    <row r="11862" spans="12:20" ht="16.8">
      <c r="L11862" s="404"/>
      <c r="M11862" s="404"/>
      <c r="N11862" s="404"/>
      <c r="O11862" s="404"/>
      <c r="P11862" s="404"/>
      <c r="Q11862" s="404"/>
      <c r="R11862" s="404"/>
      <c r="S11862" s="404"/>
      <c r="T11862" s="404"/>
    </row>
    <row r="11863" spans="12:20" ht="16.8">
      <c r="L11863" s="404"/>
      <c r="M11863" s="404"/>
      <c r="N11863" s="404"/>
      <c r="O11863" s="404"/>
      <c r="P11863" s="404"/>
      <c r="Q11863" s="404"/>
      <c r="R11863" s="404"/>
      <c r="S11863" s="404"/>
      <c r="T11863" s="404"/>
    </row>
    <row r="11864" spans="12:20" ht="16.8">
      <c r="L11864" s="404"/>
      <c r="M11864" s="404"/>
      <c r="N11864" s="404"/>
      <c r="O11864" s="404"/>
      <c r="P11864" s="404"/>
      <c r="Q11864" s="404"/>
      <c r="R11864" s="404"/>
      <c r="S11864" s="404"/>
      <c r="T11864" s="404"/>
    </row>
    <row r="11865" spans="12:20" ht="16.8">
      <c r="L11865" s="404"/>
      <c r="M11865" s="404"/>
      <c r="N11865" s="404"/>
      <c r="O11865" s="404"/>
      <c r="P11865" s="404"/>
      <c r="Q11865" s="404"/>
      <c r="R11865" s="404"/>
      <c r="S11865" s="404"/>
      <c r="T11865" s="404"/>
    </row>
    <row r="11866" spans="12:20" ht="16.8">
      <c r="L11866" s="404"/>
      <c r="M11866" s="404"/>
      <c r="N11866" s="404"/>
      <c r="O11866" s="404"/>
      <c r="P11866" s="404"/>
      <c r="Q11866" s="404"/>
      <c r="R11866" s="404"/>
      <c r="S11866" s="404"/>
      <c r="T11866" s="404"/>
    </row>
    <row r="11867" spans="12:20" ht="16.8">
      <c r="L11867" s="404"/>
      <c r="M11867" s="404"/>
      <c r="N11867" s="404"/>
      <c r="O11867" s="404"/>
      <c r="P11867" s="404"/>
      <c r="Q11867" s="404"/>
      <c r="R11867" s="404"/>
      <c r="S11867" s="404"/>
      <c r="T11867" s="404"/>
    </row>
    <row r="11868" spans="12:20" ht="16.8">
      <c r="L11868" s="404"/>
      <c r="M11868" s="404"/>
      <c r="N11868" s="404"/>
      <c r="O11868" s="404"/>
      <c r="P11868" s="404"/>
      <c r="Q11868" s="404"/>
      <c r="R11868" s="404"/>
      <c r="S11868" s="404"/>
      <c r="T11868" s="404"/>
    </row>
    <row r="11869" spans="12:20" ht="16.8">
      <c r="L11869" s="404"/>
      <c r="M11869" s="404"/>
      <c r="N11869" s="404"/>
      <c r="O11869" s="404"/>
      <c r="P11869" s="404"/>
      <c r="Q11869" s="404"/>
      <c r="R11869" s="404"/>
      <c r="S11869" s="404"/>
      <c r="T11869" s="404"/>
    </row>
    <row r="11870" spans="12:20" ht="16.8">
      <c r="L11870" s="404"/>
      <c r="M11870" s="404"/>
      <c r="N11870" s="404"/>
      <c r="O11870" s="404"/>
      <c r="P11870" s="404"/>
      <c r="Q11870" s="404"/>
      <c r="R11870" s="404"/>
      <c r="S11870" s="404"/>
      <c r="T11870" s="404"/>
    </row>
    <row r="11871" spans="12:20" ht="16.8">
      <c r="L11871" s="404"/>
      <c r="M11871" s="404"/>
      <c r="N11871" s="404"/>
      <c r="O11871" s="404"/>
      <c r="P11871" s="404"/>
      <c r="Q11871" s="404"/>
      <c r="R11871" s="404"/>
      <c r="S11871" s="404"/>
      <c r="T11871" s="404"/>
    </row>
    <row r="11872" spans="12:20" ht="16.8">
      <c r="L11872" s="404"/>
      <c r="M11872" s="404"/>
      <c r="N11872" s="404"/>
      <c r="O11872" s="404"/>
      <c r="P11872" s="404"/>
      <c r="Q11872" s="404"/>
      <c r="R11872" s="404"/>
      <c r="S11872" s="404"/>
      <c r="T11872" s="404"/>
    </row>
    <row r="11873" spans="12:20" ht="16.8">
      <c r="L11873" s="404"/>
      <c r="M11873" s="404"/>
      <c r="N11873" s="404"/>
      <c r="O11873" s="404"/>
      <c r="P11873" s="404"/>
      <c r="Q11873" s="404"/>
      <c r="R11873" s="404"/>
      <c r="S11873" s="404"/>
      <c r="T11873" s="404"/>
    </row>
    <row r="11874" spans="12:20" ht="16.8">
      <c r="L11874" s="404"/>
      <c r="M11874" s="404"/>
      <c r="N11874" s="404"/>
      <c r="O11874" s="404"/>
      <c r="P11874" s="404"/>
      <c r="Q11874" s="404"/>
      <c r="R11874" s="404"/>
      <c r="S11874" s="404"/>
      <c r="T11874" s="404"/>
    </row>
    <row r="11875" spans="12:20" ht="16.8">
      <c r="L11875" s="404"/>
      <c r="M11875" s="404"/>
      <c r="N11875" s="404"/>
      <c r="O11875" s="404"/>
      <c r="P11875" s="404"/>
      <c r="Q11875" s="404"/>
      <c r="R11875" s="404"/>
      <c r="S11875" s="404"/>
      <c r="T11875" s="404"/>
    </row>
    <row r="11876" spans="12:20" ht="16.8">
      <c r="L11876" s="404"/>
      <c r="M11876" s="404"/>
      <c r="N11876" s="404"/>
      <c r="O11876" s="404"/>
      <c r="P11876" s="404"/>
      <c r="Q11876" s="404"/>
      <c r="R11876" s="404"/>
      <c r="S11876" s="404"/>
      <c r="T11876" s="404"/>
    </row>
    <row r="11877" spans="12:20" ht="16.8">
      <c r="L11877" s="404"/>
      <c r="M11877" s="404"/>
      <c r="N11877" s="404"/>
      <c r="O11877" s="404"/>
      <c r="P11877" s="404"/>
      <c r="Q11877" s="404"/>
      <c r="R11877" s="404"/>
      <c r="S11877" s="404"/>
      <c r="T11877" s="404"/>
    </row>
    <row r="11878" spans="12:20" ht="16.8">
      <c r="L11878" s="404"/>
      <c r="M11878" s="404"/>
      <c r="N11878" s="404"/>
      <c r="O11878" s="404"/>
      <c r="P11878" s="404"/>
      <c r="Q11878" s="404"/>
      <c r="R11878" s="404"/>
      <c r="S11878" s="404"/>
      <c r="T11878" s="404"/>
    </row>
    <row r="11879" spans="12:20" ht="16.8">
      <c r="L11879" s="404"/>
      <c r="M11879" s="404"/>
      <c r="N11879" s="404"/>
      <c r="O11879" s="404"/>
      <c r="P11879" s="404"/>
      <c r="Q11879" s="404"/>
      <c r="R11879" s="404"/>
      <c r="S11879" s="404"/>
      <c r="T11879" s="404"/>
    </row>
    <row r="11880" spans="12:20" ht="16.8">
      <c r="L11880" s="404"/>
      <c r="M11880" s="404"/>
      <c r="N11880" s="404"/>
      <c r="O11880" s="404"/>
      <c r="P11880" s="404"/>
      <c r="Q11880" s="404"/>
      <c r="R11880" s="404"/>
      <c r="S11880" s="404"/>
      <c r="T11880" s="404"/>
    </row>
    <row r="11881" spans="12:20" ht="16.8">
      <c r="L11881" s="404"/>
      <c r="M11881" s="404"/>
      <c r="N11881" s="404"/>
      <c r="O11881" s="404"/>
      <c r="P11881" s="404"/>
      <c r="Q11881" s="404"/>
      <c r="R11881" s="404"/>
      <c r="S11881" s="404"/>
      <c r="T11881" s="404"/>
    </row>
    <row r="11882" spans="12:20" ht="16.8">
      <c r="L11882" s="404"/>
      <c r="M11882" s="404"/>
      <c r="N11882" s="404"/>
      <c r="O11882" s="404"/>
      <c r="P11882" s="404"/>
      <c r="Q11882" s="404"/>
      <c r="R11882" s="404"/>
      <c r="S11882" s="404"/>
      <c r="T11882" s="404"/>
    </row>
    <row r="11883" spans="12:20" ht="16.8">
      <c r="L11883" s="404"/>
      <c r="M11883" s="404"/>
      <c r="N11883" s="404"/>
      <c r="O11883" s="404"/>
      <c r="P11883" s="404"/>
      <c r="Q11883" s="404"/>
      <c r="R11883" s="404"/>
      <c r="S11883" s="404"/>
      <c r="T11883" s="404"/>
    </row>
    <row r="11884" spans="12:20" ht="16.8">
      <c r="L11884" s="404"/>
      <c r="M11884" s="404"/>
      <c r="N11884" s="404"/>
      <c r="O11884" s="404"/>
      <c r="P11884" s="404"/>
      <c r="Q11884" s="404"/>
      <c r="R11884" s="404"/>
      <c r="S11884" s="404"/>
      <c r="T11884" s="404"/>
    </row>
    <row r="11885" spans="12:20" ht="16.8">
      <c r="L11885" s="404"/>
      <c r="M11885" s="404"/>
      <c r="N11885" s="404"/>
      <c r="O11885" s="404"/>
      <c r="P11885" s="404"/>
      <c r="Q11885" s="404"/>
      <c r="R11885" s="404"/>
      <c r="S11885" s="404"/>
      <c r="T11885" s="404"/>
    </row>
    <row r="11886" spans="12:20" ht="16.8">
      <c r="L11886" s="404"/>
      <c r="M11886" s="404"/>
      <c r="N11886" s="404"/>
      <c r="O11886" s="404"/>
      <c r="P11886" s="404"/>
      <c r="Q11886" s="404"/>
      <c r="R11886" s="404"/>
      <c r="S11886" s="404"/>
      <c r="T11886" s="404"/>
    </row>
    <row r="11887" spans="12:20" ht="16.8">
      <c r="L11887" s="404"/>
      <c r="M11887" s="404"/>
      <c r="N11887" s="404"/>
      <c r="O11887" s="404"/>
      <c r="P11887" s="404"/>
      <c r="Q11887" s="404"/>
      <c r="R11887" s="404"/>
      <c r="S11887" s="404"/>
      <c r="T11887" s="404"/>
    </row>
    <row r="11888" spans="12:20" ht="16.8">
      <c r="L11888" s="404"/>
      <c r="M11888" s="404"/>
      <c r="N11888" s="404"/>
      <c r="O11888" s="404"/>
      <c r="P11888" s="404"/>
      <c r="Q11888" s="404"/>
      <c r="R11888" s="404"/>
      <c r="S11888" s="404"/>
      <c r="T11888" s="404"/>
    </row>
    <row r="11889" spans="12:20" ht="16.8">
      <c r="L11889" s="404"/>
      <c r="M11889" s="404"/>
      <c r="N11889" s="404"/>
      <c r="O11889" s="404"/>
      <c r="P11889" s="404"/>
      <c r="Q11889" s="404"/>
      <c r="R11889" s="404"/>
      <c r="S11889" s="404"/>
      <c r="T11889" s="404"/>
    </row>
    <row r="11890" spans="12:20" ht="16.8">
      <c r="L11890" s="404"/>
      <c r="M11890" s="404"/>
      <c r="N11890" s="404"/>
      <c r="O11890" s="404"/>
      <c r="P11890" s="404"/>
      <c r="Q11890" s="404"/>
      <c r="R11890" s="404"/>
      <c r="S11890" s="404"/>
      <c r="T11890" s="404"/>
    </row>
    <row r="11891" spans="12:20" ht="16.8">
      <c r="L11891" s="404"/>
      <c r="M11891" s="404"/>
      <c r="N11891" s="404"/>
      <c r="O11891" s="404"/>
      <c r="P11891" s="404"/>
      <c r="Q11891" s="404"/>
      <c r="R11891" s="404"/>
      <c r="S11891" s="404"/>
      <c r="T11891" s="404"/>
    </row>
    <row r="11892" spans="12:20" ht="16.8">
      <c r="L11892" s="404"/>
      <c r="M11892" s="404"/>
      <c r="N11892" s="404"/>
      <c r="O11892" s="404"/>
      <c r="P11892" s="404"/>
      <c r="Q11892" s="404"/>
      <c r="R11892" s="404"/>
      <c r="S11892" s="404"/>
      <c r="T11892" s="404"/>
    </row>
    <row r="11893" spans="12:20" ht="16.8">
      <c r="L11893" s="404"/>
      <c r="M11893" s="404"/>
      <c r="N11893" s="404"/>
      <c r="O11893" s="404"/>
      <c r="P11893" s="404"/>
      <c r="Q11893" s="404"/>
      <c r="R11893" s="404"/>
      <c r="S11893" s="404"/>
      <c r="T11893" s="404"/>
    </row>
    <row r="11894" spans="12:20" ht="16.8">
      <c r="L11894" s="404"/>
      <c r="M11894" s="404"/>
      <c r="N11894" s="404"/>
      <c r="O11894" s="404"/>
      <c r="P11894" s="404"/>
      <c r="Q11894" s="404"/>
      <c r="R11894" s="404"/>
      <c r="S11894" s="404"/>
      <c r="T11894" s="404"/>
    </row>
    <row r="11895" spans="12:20" ht="16.8">
      <c r="L11895" s="404"/>
      <c r="M11895" s="404"/>
      <c r="N11895" s="404"/>
      <c r="O11895" s="404"/>
      <c r="P11895" s="404"/>
      <c r="Q11895" s="404"/>
      <c r="R11895" s="404"/>
      <c r="S11895" s="404"/>
      <c r="T11895" s="404"/>
    </row>
    <row r="11896" spans="12:20" ht="16.8">
      <c r="L11896" s="404"/>
      <c r="M11896" s="404"/>
      <c r="N11896" s="404"/>
      <c r="O11896" s="404"/>
      <c r="P11896" s="404"/>
      <c r="Q11896" s="404"/>
      <c r="R11896" s="404"/>
      <c r="S11896" s="404"/>
      <c r="T11896" s="404"/>
    </row>
    <row r="11897" spans="12:20" ht="16.8">
      <c r="L11897" s="404"/>
      <c r="M11897" s="404"/>
      <c r="N11897" s="404"/>
      <c r="O11897" s="404"/>
      <c r="P11897" s="404"/>
      <c r="Q11897" s="404"/>
      <c r="R11897" s="404"/>
      <c r="S11897" s="404"/>
      <c r="T11897" s="404"/>
    </row>
    <row r="11898" spans="12:20" ht="16.8">
      <c r="L11898" s="404"/>
      <c r="M11898" s="404"/>
      <c r="N11898" s="404"/>
      <c r="O11898" s="404"/>
      <c r="P11898" s="404"/>
      <c r="Q11898" s="404"/>
      <c r="R11898" s="404"/>
      <c r="S11898" s="404"/>
      <c r="T11898" s="404"/>
    </row>
    <row r="11899" spans="12:20" ht="16.8">
      <c r="L11899" s="404"/>
      <c r="M11899" s="404"/>
      <c r="N11899" s="404"/>
      <c r="O11899" s="404"/>
      <c r="P11899" s="404"/>
      <c r="Q11899" s="404"/>
      <c r="R11899" s="404"/>
      <c r="S11899" s="404"/>
      <c r="T11899" s="404"/>
    </row>
    <row r="11900" spans="12:20" ht="16.8">
      <c r="L11900" s="404"/>
      <c r="M11900" s="404"/>
      <c r="N11900" s="404"/>
      <c r="O11900" s="404"/>
      <c r="P11900" s="404"/>
      <c r="Q11900" s="404"/>
      <c r="R11900" s="404"/>
      <c r="S11900" s="404"/>
      <c r="T11900" s="404"/>
    </row>
    <row r="11901" spans="12:20" ht="16.8">
      <c r="L11901" s="404"/>
      <c r="M11901" s="404"/>
      <c r="N11901" s="404"/>
      <c r="O11901" s="404"/>
      <c r="P11901" s="404"/>
      <c r="Q11901" s="404"/>
      <c r="R11901" s="404"/>
      <c r="S11901" s="404"/>
      <c r="T11901" s="404"/>
    </row>
    <row r="11902" spans="12:20" ht="16.8">
      <c r="L11902" s="404"/>
      <c r="M11902" s="404"/>
      <c r="N11902" s="404"/>
      <c r="O11902" s="404"/>
      <c r="P11902" s="404"/>
      <c r="Q11902" s="404"/>
      <c r="R11902" s="404"/>
      <c r="S11902" s="404"/>
      <c r="T11902" s="404"/>
    </row>
    <row r="11903" spans="12:20" ht="16.8">
      <c r="L11903" s="404"/>
      <c r="M11903" s="404"/>
      <c r="N11903" s="404"/>
      <c r="O11903" s="404"/>
      <c r="P11903" s="404"/>
      <c r="Q11903" s="404"/>
      <c r="R11903" s="404"/>
      <c r="S11903" s="404"/>
      <c r="T11903" s="404"/>
    </row>
    <row r="11904" spans="12:20" ht="16.8">
      <c r="L11904" s="404"/>
      <c r="M11904" s="404"/>
      <c r="N11904" s="404"/>
      <c r="O11904" s="404"/>
      <c r="P11904" s="404"/>
      <c r="Q11904" s="404"/>
      <c r="R11904" s="404"/>
      <c r="S11904" s="404"/>
      <c r="T11904" s="404"/>
    </row>
    <row r="11905" spans="12:20" ht="16.8">
      <c r="L11905" s="404"/>
      <c r="M11905" s="404"/>
      <c r="N11905" s="404"/>
      <c r="O11905" s="404"/>
      <c r="P11905" s="404"/>
      <c r="Q11905" s="404"/>
      <c r="R11905" s="404"/>
      <c r="S11905" s="404"/>
      <c r="T11905" s="404"/>
    </row>
    <row r="11906" spans="12:20" ht="16.8">
      <c r="L11906" s="404"/>
      <c r="M11906" s="404"/>
      <c r="N11906" s="404"/>
      <c r="O11906" s="404"/>
      <c r="P11906" s="404"/>
      <c r="Q11906" s="404"/>
      <c r="R11906" s="404"/>
      <c r="S11906" s="404"/>
      <c r="T11906" s="404"/>
    </row>
    <row r="11907" spans="12:20" ht="16.8">
      <c r="L11907" s="404"/>
      <c r="M11907" s="404"/>
      <c r="N11907" s="404"/>
      <c r="O11907" s="404"/>
      <c r="P11907" s="404"/>
      <c r="Q11907" s="404"/>
      <c r="R11907" s="404"/>
      <c r="S11907" s="404"/>
      <c r="T11907" s="404"/>
    </row>
    <row r="11908" spans="12:20" ht="16.8">
      <c r="L11908" s="404"/>
      <c r="M11908" s="404"/>
      <c r="N11908" s="404"/>
      <c r="O11908" s="404"/>
      <c r="P11908" s="404"/>
      <c r="Q11908" s="404"/>
      <c r="R11908" s="404"/>
      <c r="S11908" s="404"/>
      <c r="T11908" s="404"/>
    </row>
    <row r="11909" spans="12:20" ht="16.8">
      <c r="L11909" s="404"/>
      <c r="M11909" s="404"/>
      <c r="N11909" s="404"/>
      <c r="O11909" s="404"/>
      <c r="P11909" s="404"/>
      <c r="Q11909" s="404"/>
      <c r="R11909" s="404"/>
      <c r="S11909" s="404"/>
      <c r="T11909" s="404"/>
    </row>
    <row r="11910" spans="12:20" ht="16.8">
      <c r="L11910" s="404"/>
      <c r="M11910" s="404"/>
      <c r="N11910" s="404"/>
      <c r="O11910" s="404"/>
      <c r="P11910" s="404"/>
      <c r="Q11910" s="404"/>
      <c r="R11910" s="404"/>
      <c r="S11910" s="404"/>
      <c r="T11910" s="404"/>
    </row>
    <row r="11911" spans="12:20" ht="16.8">
      <c r="L11911" s="404"/>
      <c r="M11911" s="404"/>
      <c r="N11911" s="404"/>
      <c r="O11911" s="404"/>
      <c r="P11911" s="404"/>
      <c r="Q11911" s="404"/>
      <c r="R11911" s="404"/>
      <c r="S11911" s="404"/>
      <c r="T11911" s="404"/>
    </row>
    <row r="11912" spans="12:20" ht="16.8">
      <c r="L11912" s="404"/>
      <c r="M11912" s="404"/>
      <c r="N11912" s="404"/>
      <c r="O11912" s="404"/>
      <c r="P11912" s="404"/>
      <c r="Q11912" s="404"/>
      <c r="R11912" s="404"/>
      <c r="S11912" s="404"/>
      <c r="T11912" s="404"/>
    </row>
    <row r="11913" spans="12:20" ht="16.8">
      <c r="L11913" s="404"/>
      <c r="M11913" s="404"/>
      <c r="N11913" s="404"/>
      <c r="O11913" s="404"/>
      <c r="P11913" s="404"/>
      <c r="Q11913" s="404"/>
      <c r="R11913" s="404"/>
      <c r="S11913" s="404"/>
      <c r="T11913" s="404"/>
    </row>
    <row r="11914" spans="12:20" ht="16.8">
      <c r="L11914" s="404"/>
      <c r="M11914" s="404"/>
      <c r="N11914" s="404"/>
      <c r="O11914" s="404"/>
      <c r="P11914" s="404"/>
      <c r="Q11914" s="404"/>
      <c r="R11914" s="404"/>
      <c r="S11914" s="404"/>
      <c r="T11914" s="404"/>
    </row>
    <row r="11915" spans="12:20" ht="16.8">
      <c r="L11915" s="404"/>
      <c r="M11915" s="404"/>
      <c r="N11915" s="404"/>
      <c r="O11915" s="404"/>
      <c r="P11915" s="404"/>
      <c r="Q11915" s="404"/>
      <c r="R11915" s="404"/>
      <c r="S11915" s="404"/>
      <c r="T11915" s="404"/>
    </row>
    <row r="11916" spans="12:20" ht="16.8">
      <c r="L11916" s="404"/>
      <c r="M11916" s="404"/>
      <c r="N11916" s="404"/>
      <c r="O11916" s="404"/>
      <c r="P11916" s="404"/>
      <c r="Q11916" s="404"/>
      <c r="R11916" s="404"/>
      <c r="S11916" s="404"/>
      <c r="T11916" s="404"/>
    </row>
    <row r="11917" spans="12:20" ht="16.8">
      <c r="L11917" s="404"/>
      <c r="M11917" s="404"/>
      <c r="N11917" s="404"/>
      <c r="O11917" s="404"/>
      <c r="P11917" s="404"/>
      <c r="Q11917" s="404"/>
      <c r="R11917" s="404"/>
      <c r="S11917" s="404"/>
      <c r="T11917" s="404"/>
    </row>
    <row r="11918" spans="12:20" ht="16.8">
      <c r="L11918" s="404"/>
      <c r="M11918" s="404"/>
      <c r="N11918" s="404"/>
      <c r="O11918" s="404"/>
      <c r="P11918" s="404"/>
      <c r="Q11918" s="404"/>
      <c r="R11918" s="404"/>
      <c r="S11918" s="404"/>
      <c r="T11918" s="404"/>
    </row>
    <row r="11919" spans="12:20" ht="16.8">
      <c r="L11919" s="404"/>
      <c r="M11919" s="404"/>
      <c r="N11919" s="404"/>
      <c r="O11919" s="404"/>
      <c r="P11919" s="404"/>
      <c r="Q11919" s="404"/>
      <c r="R11919" s="404"/>
      <c r="S11919" s="404"/>
      <c r="T11919" s="404"/>
    </row>
    <row r="11920" spans="12:20" ht="16.8">
      <c r="L11920" s="404"/>
      <c r="M11920" s="404"/>
      <c r="N11920" s="404"/>
      <c r="O11920" s="404"/>
      <c r="P11920" s="404"/>
      <c r="Q11920" s="404"/>
      <c r="R11920" s="404"/>
      <c r="S11920" s="404"/>
      <c r="T11920" s="404"/>
    </row>
    <row r="11921" spans="12:20" ht="16.8">
      <c r="L11921" s="404"/>
      <c r="M11921" s="404"/>
      <c r="N11921" s="404"/>
      <c r="O11921" s="404"/>
      <c r="P11921" s="404"/>
      <c r="Q11921" s="404"/>
      <c r="R11921" s="404"/>
      <c r="S11921" s="404"/>
      <c r="T11921" s="404"/>
    </row>
    <row r="11922" spans="12:20" ht="16.8">
      <c r="L11922" s="404"/>
      <c r="M11922" s="404"/>
      <c r="N11922" s="404"/>
      <c r="O11922" s="404"/>
      <c r="P11922" s="404"/>
      <c r="Q11922" s="404"/>
      <c r="R11922" s="404"/>
      <c r="S11922" s="404"/>
      <c r="T11922" s="404"/>
    </row>
    <row r="11923" spans="12:20" ht="16.8">
      <c r="L11923" s="404"/>
      <c r="M11923" s="404"/>
      <c r="N11923" s="404"/>
      <c r="O11923" s="404"/>
      <c r="P11923" s="404"/>
      <c r="Q11923" s="404"/>
      <c r="R11923" s="404"/>
      <c r="S11923" s="404"/>
      <c r="T11923" s="404"/>
    </row>
    <row r="11924" spans="12:20" ht="16.8">
      <c r="L11924" s="404"/>
      <c r="M11924" s="404"/>
      <c r="N11924" s="404"/>
      <c r="O11924" s="404"/>
      <c r="P11924" s="404"/>
      <c r="Q11924" s="404"/>
      <c r="R11924" s="404"/>
      <c r="S11924" s="404"/>
      <c r="T11924" s="404"/>
    </row>
    <row r="11925" spans="12:20" ht="16.8">
      <c r="L11925" s="404"/>
      <c r="M11925" s="404"/>
      <c r="N11925" s="404"/>
      <c r="O11925" s="404"/>
      <c r="P11925" s="404"/>
      <c r="Q11925" s="404"/>
      <c r="R11925" s="404"/>
      <c r="S11925" s="404"/>
      <c r="T11925" s="404"/>
    </row>
    <row r="11926" spans="12:20" ht="16.8">
      <c r="L11926" s="404"/>
      <c r="M11926" s="404"/>
      <c r="N11926" s="404"/>
      <c r="O11926" s="404"/>
      <c r="P11926" s="404"/>
      <c r="Q11926" s="404"/>
      <c r="R11926" s="404"/>
      <c r="S11926" s="404"/>
      <c r="T11926" s="404"/>
    </row>
    <row r="11927" spans="12:20" ht="16.8">
      <c r="L11927" s="404"/>
      <c r="M11927" s="404"/>
      <c r="N11927" s="404"/>
      <c r="O11927" s="404"/>
      <c r="P11927" s="404"/>
      <c r="Q11927" s="404"/>
      <c r="R11927" s="404"/>
      <c r="S11927" s="404"/>
      <c r="T11927" s="404"/>
    </row>
    <row r="11928" spans="12:20" ht="16.8">
      <c r="L11928" s="404"/>
      <c r="M11928" s="404"/>
      <c r="N11928" s="404"/>
      <c r="O11928" s="404"/>
      <c r="P11928" s="404"/>
      <c r="Q11928" s="404"/>
      <c r="R11928" s="404"/>
      <c r="S11928" s="404"/>
      <c r="T11928" s="404"/>
    </row>
    <row r="11929" spans="12:20" ht="16.8">
      <c r="L11929" s="404"/>
      <c r="M11929" s="404"/>
      <c r="N11929" s="404"/>
      <c r="O11929" s="404"/>
      <c r="P11929" s="404"/>
      <c r="Q11929" s="404"/>
      <c r="R11929" s="404"/>
      <c r="S11929" s="404"/>
      <c r="T11929" s="404"/>
    </row>
    <row r="11930" spans="12:20" ht="16.8">
      <c r="L11930" s="404"/>
      <c r="M11930" s="404"/>
      <c r="N11930" s="404"/>
      <c r="O11930" s="404"/>
      <c r="P11930" s="404"/>
      <c r="Q11930" s="404"/>
      <c r="R11930" s="404"/>
      <c r="S11930" s="404"/>
      <c r="T11930" s="404"/>
    </row>
    <row r="11931" spans="12:20" ht="16.8">
      <c r="L11931" s="404"/>
      <c r="M11931" s="404"/>
      <c r="N11931" s="404"/>
      <c r="O11931" s="404"/>
      <c r="P11931" s="404"/>
      <c r="Q11931" s="404"/>
      <c r="R11931" s="404"/>
      <c r="S11931" s="404"/>
      <c r="T11931" s="404"/>
    </row>
    <row r="11932" spans="12:20" ht="16.8">
      <c r="L11932" s="404"/>
      <c r="M11932" s="404"/>
      <c r="N11932" s="404"/>
      <c r="O11932" s="404"/>
      <c r="P11932" s="404"/>
      <c r="Q11932" s="404"/>
      <c r="R11932" s="404"/>
      <c r="S11932" s="404"/>
      <c r="T11932" s="404"/>
    </row>
    <row r="11933" spans="12:20" ht="16.8">
      <c r="L11933" s="404"/>
      <c r="M11933" s="404"/>
      <c r="N11933" s="404"/>
      <c r="O11933" s="404"/>
      <c r="P11933" s="404"/>
      <c r="Q11933" s="404"/>
      <c r="R11933" s="404"/>
      <c r="S11933" s="404"/>
      <c r="T11933" s="404"/>
    </row>
    <row r="11934" spans="12:20" ht="16.8">
      <c r="L11934" s="404"/>
      <c r="M11934" s="404"/>
      <c r="N11934" s="404"/>
      <c r="O11934" s="404"/>
      <c r="P11934" s="404"/>
      <c r="Q11934" s="404"/>
      <c r="R11934" s="404"/>
      <c r="S11934" s="404"/>
      <c r="T11934" s="404"/>
    </row>
    <row r="11935" spans="12:20" ht="16.8">
      <c r="L11935" s="404"/>
      <c r="M11935" s="404"/>
      <c r="N11935" s="404"/>
      <c r="O11935" s="404"/>
      <c r="P11935" s="404"/>
      <c r="Q11935" s="404"/>
      <c r="R11935" s="404"/>
      <c r="S11935" s="404"/>
      <c r="T11935" s="404"/>
    </row>
    <row r="11936" spans="12:20" ht="16.8">
      <c r="L11936" s="404"/>
      <c r="M11936" s="404"/>
      <c r="N11936" s="404"/>
      <c r="O11936" s="404"/>
      <c r="P11936" s="404"/>
      <c r="Q11936" s="404"/>
      <c r="R11936" s="404"/>
      <c r="S11936" s="404"/>
      <c r="T11936" s="404"/>
    </row>
    <row r="11937" spans="12:20" ht="16.8">
      <c r="L11937" s="404"/>
      <c r="M11937" s="404"/>
      <c r="N11937" s="404"/>
      <c r="O11937" s="404"/>
      <c r="P11937" s="404"/>
      <c r="Q11937" s="404"/>
      <c r="R11937" s="404"/>
      <c r="S11937" s="404"/>
      <c r="T11937" s="404"/>
    </row>
    <row r="11938" spans="12:20" ht="16.8">
      <c r="L11938" s="404"/>
      <c r="M11938" s="404"/>
      <c r="N11938" s="404"/>
      <c r="O11938" s="404"/>
      <c r="P11938" s="404"/>
      <c r="Q11938" s="404"/>
      <c r="R11938" s="404"/>
      <c r="S11938" s="404"/>
      <c r="T11938" s="404"/>
    </row>
    <row r="11939" spans="12:20" ht="16.8">
      <c r="L11939" s="404"/>
      <c r="M11939" s="404"/>
      <c r="N11939" s="404"/>
      <c r="O11939" s="404"/>
      <c r="P11939" s="404"/>
      <c r="Q11939" s="404"/>
      <c r="R11939" s="404"/>
      <c r="S11939" s="404"/>
      <c r="T11939" s="404"/>
    </row>
    <row r="11940" spans="12:20" ht="16.8">
      <c r="L11940" s="404"/>
      <c r="M11940" s="404"/>
      <c r="N11940" s="404"/>
      <c r="O11940" s="404"/>
      <c r="P11940" s="404"/>
      <c r="Q11940" s="404"/>
      <c r="R11940" s="404"/>
      <c r="S11940" s="404"/>
      <c r="T11940" s="404"/>
    </row>
    <row r="11941" spans="12:20" ht="16.8">
      <c r="L11941" s="404"/>
      <c r="M11941" s="404"/>
      <c r="N11941" s="404"/>
      <c r="O11941" s="404"/>
      <c r="P11941" s="404"/>
      <c r="Q11941" s="404"/>
      <c r="R11941" s="404"/>
      <c r="S11941" s="404"/>
      <c r="T11941" s="404"/>
    </row>
    <row r="11942" spans="12:20" ht="16.8">
      <c r="L11942" s="404"/>
      <c r="M11942" s="404"/>
      <c r="N11942" s="404"/>
      <c r="O11942" s="404"/>
      <c r="P11942" s="404"/>
      <c r="Q11942" s="404"/>
      <c r="R11942" s="404"/>
      <c r="S11942" s="404"/>
      <c r="T11942" s="404"/>
    </row>
    <row r="11943" spans="12:20" ht="16.8">
      <c r="L11943" s="404"/>
      <c r="M11943" s="404"/>
      <c r="N11943" s="404"/>
      <c r="O11943" s="404"/>
      <c r="P11943" s="404"/>
      <c r="Q11943" s="404"/>
      <c r="R11943" s="404"/>
      <c r="S11943" s="404"/>
      <c r="T11943" s="404"/>
    </row>
    <row r="11944" spans="12:20" ht="16.8">
      <c r="L11944" s="404"/>
      <c r="M11944" s="404"/>
      <c r="N11944" s="404"/>
      <c r="O11944" s="404"/>
      <c r="P11944" s="404"/>
      <c r="Q11944" s="404"/>
      <c r="R11944" s="404"/>
      <c r="S11944" s="404"/>
      <c r="T11944" s="404"/>
    </row>
    <row r="11945" spans="12:20" ht="16.8">
      <c r="L11945" s="404"/>
      <c r="M11945" s="404"/>
      <c r="N11945" s="404"/>
      <c r="O11945" s="404"/>
      <c r="P11945" s="404"/>
      <c r="Q11945" s="404"/>
      <c r="R11945" s="404"/>
      <c r="S11945" s="404"/>
      <c r="T11945" s="404"/>
    </row>
    <row r="11946" spans="12:20" ht="16.8">
      <c r="L11946" s="404"/>
      <c r="M11946" s="404"/>
      <c r="N11946" s="404"/>
      <c r="O11946" s="404"/>
      <c r="P11946" s="404"/>
      <c r="Q11946" s="404"/>
      <c r="R11946" s="404"/>
      <c r="S11946" s="404"/>
      <c r="T11946" s="404"/>
    </row>
    <row r="11947" spans="12:20" ht="16.8">
      <c r="L11947" s="404"/>
      <c r="M11947" s="404"/>
      <c r="N11947" s="404"/>
      <c r="O11947" s="404"/>
      <c r="P11947" s="404"/>
      <c r="Q11947" s="404"/>
      <c r="R11947" s="404"/>
      <c r="S11947" s="404"/>
      <c r="T11947" s="404"/>
    </row>
    <row r="11948" spans="12:20" ht="16.8">
      <c r="L11948" s="404"/>
      <c r="M11948" s="404"/>
      <c r="N11948" s="404"/>
      <c r="O11948" s="404"/>
      <c r="P11948" s="404"/>
      <c r="Q11948" s="404"/>
      <c r="R11948" s="404"/>
      <c r="S11948" s="404"/>
      <c r="T11948" s="404"/>
    </row>
    <row r="11949" spans="12:20" ht="16.8">
      <c r="L11949" s="404"/>
      <c r="M11949" s="404"/>
      <c r="N11949" s="404"/>
      <c r="O11949" s="404"/>
      <c r="P11949" s="404"/>
      <c r="Q11949" s="404"/>
      <c r="R11949" s="404"/>
      <c r="S11949" s="404"/>
      <c r="T11949" s="404"/>
    </row>
    <row r="11950" spans="12:20" ht="16.8">
      <c r="L11950" s="404"/>
      <c r="M11950" s="404"/>
      <c r="N11950" s="404"/>
      <c r="O11950" s="404"/>
      <c r="P11950" s="404"/>
      <c r="Q11950" s="404"/>
      <c r="R11950" s="404"/>
      <c r="S11950" s="404"/>
      <c r="T11950" s="404"/>
    </row>
    <row r="11951" spans="12:20" ht="16.8">
      <c r="L11951" s="404"/>
      <c r="M11951" s="404"/>
      <c r="N11951" s="404"/>
      <c r="O11951" s="404"/>
      <c r="P11951" s="404"/>
      <c r="Q11951" s="404"/>
      <c r="R11951" s="404"/>
      <c r="S11951" s="404"/>
      <c r="T11951" s="404"/>
    </row>
    <row r="11952" spans="12:20" ht="16.8">
      <c r="L11952" s="404"/>
      <c r="M11952" s="404"/>
      <c r="N11952" s="404"/>
      <c r="O11952" s="404"/>
      <c r="P11952" s="404"/>
      <c r="Q11952" s="404"/>
      <c r="R11952" s="404"/>
      <c r="S11952" s="404"/>
      <c r="T11952" s="404"/>
    </row>
    <row r="11953" spans="12:20" ht="16.8">
      <c r="L11953" s="404"/>
      <c r="M11953" s="404"/>
      <c r="N11953" s="404"/>
      <c r="O11953" s="404"/>
      <c r="P11953" s="404"/>
      <c r="Q11953" s="404"/>
      <c r="R11953" s="404"/>
      <c r="S11953" s="404"/>
      <c r="T11953" s="404"/>
    </row>
    <row r="11954" spans="12:20" ht="16.8">
      <c r="L11954" s="404"/>
      <c r="M11954" s="404"/>
      <c r="N11954" s="404"/>
      <c r="O11954" s="404"/>
      <c r="P11954" s="404"/>
      <c r="Q11954" s="404"/>
      <c r="R11954" s="404"/>
      <c r="S11954" s="404"/>
      <c r="T11954" s="404"/>
    </row>
    <row r="11955" spans="12:20" ht="16.8">
      <c r="L11955" s="404"/>
      <c r="M11955" s="404"/>
      <c r="N11955" s="404"/>
      <c r="O11955" s="404"/>
      <c r="P11955" s="404"/>
      <c r="Q11955" s="404"/>
      <c r="R11955" s="404"/>
      <c r="S11955" s="404"/>
      <c r="T11955" s="404"/>
    </row>
    <row r="11956" spans="12:20" ht="16.8">
      <c r="L11956" s="404"/>
      <c r="M11956" s="404"/>
      <c r="N11956" s="404"/>
      <c r="O11956" s="404"/>
      <c r="P11956" s="404"/>
      <c r="Q11956" s="404"/>
      <c r="R11956" s="404"/>
      <c r="S11956" s="404"/>
      <c r="T11956" s="404"/>
    </row>
    <row r="11957" spans="12:20" ht="16.8">
      <c r="L11957" s="404"/>
      <c r="M11957" s="404"/>
      <c r="N11957" s="404"/>
      <c r="O11957" s="404"/>
      <c r="P11957" s="404"/>
      <c r="Q11957" s="404"/>
      <c r="R11957" s="404"/>
      <c r="S11957" s="404"/>
      <c r="T11957" s="404"/>
    </row>
    <row r="11958" spans="12:20" ht="16.8">
      <c r="L11958" s="404"/>
      <c r="M11958" s="404"/>
      <c r="N11958" s="404"/>
      <c r="O11958" s="404"/>
      <c r="P11958" s="404"/>
      <c r="Q11958" s="404"/>
      <c r="R11958" s="404"/>
      <c r="S11958" s="404"/>
      <c r="T11958" s="404"/>
    </row>
    <row r="11959" spans="12:20" ht="16.8">
      <c r="L11959" s="404"/>
      <c r="M11959" s="404"/>
      <c r="N11959" s="404"/>
      <c r="O11959" s="404"/>
      <c r="P11959" s="404"/>
      <c r="Q11959" s="404"/>
      <c r="R11959" s="404"/>
      <c r="S11959" s="404"/>
      <c r="T11959" s="404"/>
    </row>
    <row r="11960" spans="12:20" ht="16.8">
      <c r="L11960" s="404"/>
      <c r="M11960" s="404"/>
      <c r="N11960" s="404"/>
      <c r="O11960" s="404"/>
      <c r="P11960" s="404"/>
      <c r="Q11960" s="404"/>
      <c r="R11960" s="404"/>
      <c r="S11960" s="404"/>
      <c r="T11960" s="404"/>
    </row>
    <row r="11961" spans="12:20" ht="16.8">
      <c r="L11961" s="404"/>
      <c r="M11961" s="404"/>
      <c r="N11961" s="404"/>
      <c r="O11961" s="404"/>
      <c r="P11961" s="404"/>
      <c r="Q11961" s="404"/>
      <c r="R11961" s="404"/>
      <c r="S11961" s="404"/>
      <c r="T11961" s="404"/>
    </row>
    <row r="11962" spans="12:20" ht="16.8">
      <c r="L11962" s="404"/>
      <c r="M11962" s="404"/>
      <c r="N11962" s="404"/>
      <c r="O11962" s="404"/>
      <c r="P11962" s="404"/>
      <c r="Q11962" s="404"/>
      <c r="R11962" s="404"/>
      <c r="S11962" s="404"/>
      <c r="T11962" s="404"/>
    </row>
    <row r="11963" spans="12:20" ht="16.8">
      <c r="L11963" s="404"/>
      <c r="M11963" s="404"/>
      <c r="N11963" s="404"/>
      <c r="O11963" s="404"/>
      <c r="P11963" s="404"/>
      <c r="Q11963" s="404"/>
      <c r="R11963" s="404"/>
      <c r="S11963" s="404"/>
      <c r="T11963" s="404"/>
    </row>
    <row r="11964" spans="12:20" ht="16.8">
      <c r="L11964" s="404"/>
      <c r="M11964" s="404"/>
      <c r="N11964" s="404"/>
      <c r="O11964" s="404"/>
      <c r="P11964" s="404"/>
      <c r="Q11964" s="404"/>
      <c r="R11964" s="404"/>
      <c r="S11964" s="404"/>
      <c r="T11964" s="404"/>
    </row>
    <row r="11965" spans="12:20" ht="16.8">
      <c r="L11965" s="404"/>
      <c r="M11965" s="404"/>
      <c r="N11965" s="404"/>
      <c r="O11965" s="404"/>
      <c r="P11965" s="404"/>
      <c r="Q11965" s="404"/>
      <c r="R11965" s="404"/>
      <c r="S11965" s="404"/>
      <c r="T11965" s="404"/>
    </row>
    <row r="11966" spans="12:20" ht="16.8">
      <c r="L11966" s="404"/>
      <c r="M11966" s="404"/>
      <c r="N11966" s="404"/>
      <c r="O11966" s="404"/>
      <c r="P11966" s="404"/>
      <c r="Q11966" s="404"/>
      <c r="R11966" s="404"/>
      <c r="S11966" s="404"/>
      <c r="T11966" s="404"/>
    </row>
    <row r="11967" spans="12:20" ht="16.8">
      <c r="L11967" s="404"/>
      <c r="M11967" s="404"/>
      <c r="N11967" s="404"/>
      <c r="O11967" s="404"/>
      <c r="P11967" s="404"/>
      <c r="Q11967" s="404"/>
      <c r="R11967" s="404"/>
      <c r="S11967" s="404"/>
      <c r="T11967" s="404"/>
    </row>
    <row r="11968" spans="12:20" ht="16.8">
      <c r="L11968" s="404"/>
      <c r="M11968" s="404"/>
      <c r="N11968" s="404"/>
      <c r="O11968" s="404"/>
      <c r="P11968" s="404"/>
      <c r="Q11968" s="404"/>
      <c r="R11968" s="404"/>
      <c r="S11968" s="404"/>
      <c r="T11968" s="404"/>
    </row>
    <row r="11969" spans="12:20" ht="16.8">
      <c r="L11969" s="404"/>
      <c r="M11969" s="404"/>
      <c r="N11969" s="404"/>
      <c r="O11969" s="404"/>
      <c r="P11969" s="404"/>
      <c r="Q11969" s="404"/>
      <c r="R11969" s="404"/>
      <c r="S11969" s="404"/>
      <c r="T11969" s="404"/>
    </row>
    <row r="11970" spans="12:20" ht="16.8">
      <c r="L11970" s="404"/>
      <c r="M11970" s="404"/>
      <c r="N11970" s="404"/>
      <c r="O11970" s="404"/>
      <c r="P11970" s="404"/>
      <c r="Q11970" s="404"/>
      <c r="R11970" s="404"/>
      <c r="S11970" s="404"/>
      <c r="T11970" s="404"/>
    </row>
    <row r="11971" spans="12:20" ht="16.8">
      <c r="L11971" s="404"/>
      <c r="M11971" s="404"/>
      <c r="N11971" s="404"/>
      <c r="O11971" s="404"/>
      <c r="P11971" s="404"/>
      <c r="Q11971" s="404"/>
      <c r="R11971" s="404"/>
      <c r="S11971" s="404"/>
      <c r="T11971" s="404"/>
    </row>
    <row r="11972" spans="12:20" ht="16.8">
      <c r="L11972" s="404"/>
      <c r="M11972" s="404"/>
      <c r="N11972" s="404"/>
      <c r="O11972" s="404"/>
      <c r="P11972" s="404"/>
      <c r="Q11972" s="404"/>
      <c r="R11972" s="404"/>
      <c r="S11972" s="404"/>
      <c r="T11972" s="404"/>
    </row>
    <row r="11973" spans="12:20" ht="16.8">
      <c r="L11973" s="404"/>
      <c r="M11973" s="404"/>
      <c r="N11973" s="404"/>
      <c r="O11973" s="404"/>
      <c r="P11973" s="404"/>
      <c r="Q11973" s="404"/>
      <c r="R11973" s="404"/>
      <c r="S11973" s="404"/>
      <c r="T11973" s="404"/>
    </row>
    <row r="11974" spans="12:20" ht="16.8">
      <c r="L11974" s="404"/>
      <c r="M11974" s="404"/>
      <c r="N11974" s="404"/>
      <c r="O11974" s="404"/>
      <c r="P11974" s="404"/>
      <c r="Q11974" s="404"/>
      <c r="R11974" s="404"/>
      <c r="S11974" s="404"/>
      <c r="T11974" s="404"/>
    </row>
    <row r="11975" spans="12:20" ht="16.8">
      <c r="L11975" s="404"/>
      <c r="M11975" s="404"/>
      <c r="N11975" s="404"/>
      <c r="O11975" s="404"/>
      <c r="P11975" s="404"/>
      <c r="Q11975" s="404"/>
      <c r="R11975" s="404"/>
      <c r="S11975" s="404"/>
      <c r="T11975" s="404"/>
    </row>
    <row r="11976" spans="12:20" ht="16.8">
      <c r="L11976" s="404"/>
      <c r="M11976" s="404"/>
      <c r="N11976" s="404"/>
      <c r="O11976" s="404"/>
      <c r="P11976" s="404"/>
      <c r="Q11976" s="404"/>
      <c r="R11976" s="404"/>
      <c r="S11976" s="404"/>
      <c r="T11976" s="404"/>
    </row>
    <row r="11977" spans="12:20" ht="16.8">
      <c r="L11977" s="404"/>
      <c r="M11977" s="404"/>
      <c r="N11977" s="404"/>
      <c r="O11977" s="404"/>
      <c r="P11977" s="404"/>
      <c r="Q11977" s="404"/>
      <c r="R11977" s="404"/>
      <c r="S11977" s="404"/>
      <c r="T11977" s="404"/>
    </row>
    <row r="11978" spans="12:20" ht="16.8">
      <c r="L11978" s="404"/>
      <c r="M11978" s="404"/>
      <c r="N11978" s="404"/>
      <c r="O11978" s="404"/>
      <c r="P11978" s="404"/>
      <c r="Q11978" s="404"/>
      <c r="R11978" s="404"/>
      <c r="S11978" s="404"/>
      <c r="T11978" s="404"/>
    </row>
    <row r="11979" spans="12:20" ht="16.8">
      <c r="L11979" s="404"/>
      <c r="M11979" s="404"/>
      <c r="N11979" s="404"/>
      <c r="O11979" s="404"/>
      <c r="P11979" s="404"/>
      <c r="Q11979" s="404"/>
      <c r="R11979" s="404"/>
      <c r="S11979" s="404"/>
      <c r="T11979" s="404"/>
    </row>
    <row r="11980" spans="12:20" ht="16.8">
      <c r="L11980" s="404"/>
      <c r="M11980" s="404"/>
      <c r="N11980" s="404"/>
      <c r="O11980" s="404"/>
      <c r="P11980" s="404"/>
      <c r="Q11980" s="404"/>
      <c r="R11980" s="404"/>
      <c r="S11980" s="404"/>
      <c r="T11980" s="404"/>
    </row>
    <row r="11981" spans="12:20" ht="16.8">
      <c r="L11981" s="404"/>
      <c r="M11981" s="404"/>
      <c r="N11981" s="404"/>
      <c r="O11981" s="404"/>
      <c r="P11981" s="404"/>
      <c r="Q11981" s="404"/>
      <c r="R11981" s="404"/>
      <c r="S11981" s="404"/>
      <c r="T11981" s="404"/>
    </row>
    <row r="11982" spans="12:20" ht="16.8">
      <c r="L11982" s="404"/>
      <c r="M11982" s="404"/>
      <c r="N11982" s="404"/>
      <c r="O11982" s="404"/>
      <c r="P11982" s="404"/>
      <c r="Q11982" s="404"/>
      <c r="R11982" s="404"/>
      <c r="S11982" s="404"/>
      <c r="T11982" s="404"/>
    </row>
    <row r="11983" spans="12:20" ht="16.8">
      <c r="L11983" s="404"/>
      <c r="M11983" s="404"/>
      <c r="N11983" s="404"/>
      <c r="O11983" s="404"/>
      <c r="P11983" s="404"/>
      <c r="Q11983" s="404"/>
      <c r="R11983" s="404"/>
      <c r="S11983" s="404"/>
      <c r="T11983" s="404"/>
    </row>
    <row r="11984" spans="12:20" ht="16.8">
      <c r="L11984" s="404"/>
      <c r="M11984" s="404"/>
      <c r="N11984" s="404"/>
      <c r="O11984" s="404"/>
      <c r="P11984" s="404"/>
      <c r="Q11984" s="404"/>
      <c r="R11984" s="404"/>
      <c r="S11984" s="404"/>
      <c r="T11984" s="404"/>
    </row>
    <row r="11985" spans="12:20" ht="16.8">
      <c r="L11985" s="404"/>
      <c r="M11985" s="404"/>
      <c r="N11985" s="404"/>
      <c r="O11985" s="404"/>
      <c r="P11985" s="404"/>
      <c r="Q11985" s="404"/>
      <c r="R11985" s="404"/>
      <c r="S11985" s="404"/>
      <c r="T11985" s="404"/>
    </row>
    <row r="11986" spans="12:20" ht="16.8">
      <c r="L11986" s="404"/>
      <c r="M11986" s="404"/>
      <c r="N11986" s="404"/>
      <c r="O11986" s="404"/>
      <c r="P11986" s="404"/>
      <c r="Q11986" s="404"/>
      <c r="R11986" s="404"/>
      <c r="S11986" s="404"/>
      <c r="T11986" s="404"/>
    </row>
    <row r="11987" spans="12:20" ht="16.8">
      <c r="L11987" s="404"/>
      <c r="M11987" s="404"/>
      <c r="N11987" s="404"/>
      <c r="O11987" s="404"/>
      <c r="P11987" s="404"/>
      <c r="Q11987" s="404"/>
      <c r="R11987" s="404"/>
      <c r="S11987" s="404"/>
      <c r="T11987" s="404"/>
    </row>
    <row r="11988" spans="12:20" ht="16.8">
      <c r="L11988" s="404"/>
      <c r="M11988" s="404"/>
      <c r="N11988" s="404"/>
      <c r="O11988" s="404"/>
      <c r="P11988" s="404"/>
      <c r="Q11988" s="404"/>
      <c r="R11988" s="404"/>
      <c r="S11988" s="404"/>
      <c r="T11988" s="404"/>
    </row>
    <row r="11989" spans="12:20" ht="16.8">
      <c r="L11989" s="404"/>
      <c r="M11989" s="404"/>
      <c r="N11989" s="404"/>
      <c r="O11989" s="404"/>
      <c r="P11989" s="404"/>
      <c r="Q11989" s="404"/>
      <c r="R11989" s="404"/>
      <c r="S11989" s="404"/>
      <c r="T11989" s="404"/>
    </row>
    <row r="11990" spans="12:20" ht="16.8">
      <c r="L11990" s="404"/>
      <c r="M11990" s="404"/>
      <c r="N11990" s="404"/>
      <c r="O11990" s="404"/>
      <c r="P11990" s="404"/>
      <c r="Q11990" s="404"/>
      <c r="R11990" s="404"/>
      <c r="S11990" s="404"/>
      <c r="T11990" s="404"/>
    </row>
    <row r="11991" spans="12:20" ht="16.8">
      <c r="L11991" s="404"/>
      <c r="M11991" s="404"/>
      <c r="N11991" s="404"/>
      <c r="O11991" s="404"/>
      <c r="P11991" s="404"/>
      <c r="Q11991" s="404"/>
      <c r="R11991" s="404"/>
      <c r="S11991" s="404"/>
      <c r="T11991" s="404"/>
    </row>
    <row r="11992" spans="12:20" ht="16.8">
      <c r="L11992" s="404"/>
      <c r="M11992" s="404"/>
      <c r="N11992" s="404"/>
      <c r="O11992" s="404"/>
      <c r="P11992" s="404"/>
      <c r="Q11992" s="404"/>
      <c r="R11992" s="404"/>
      <c r="S11992" s="404"/>
      <c r="T11992" s="404"/>
    </row>
    <row r="11993" spans="12:20" ht="16.8">
      <c r="L11993" s="404"/>
      <c r="M11993" s="404"/>
      <c r="N11993" s="404"/>
      <c r="O11993" s="404"/>
      <c r="P11993" s="404"/>
      <c r="Q11993" s="404"/>
      <c r="R11993" s="404"/>
      <c r="S11993" s="404"/>
      <c r="T11993" s="404"/>
    </row>
    <row r="11994" spans="12:20" ht="16.8">
      <c r="L11994" s="404"/>
      <c r="M11994" s="404"/>
      <c r="N11994" s="404"/>
      <c r="O11994" s="404"/>
      <c r="P11994" s="404"/>
      <c r="Q11994" s="404"/>
      <c r="R11994" s="404"/>
      <c r="S11994" s="404"/>
      <c r="T11994" s="404"/>
    </row>
    <row r="11995" spans="12:20" ht="16.8">
      <c r="L11995" s="404"/>
      <c r="M11995" s="404"/>
      <c r="N11995" s="404"/>
      <c r="O11995" s="404"/>
      <c r="P11995" s="404"/>
      <c r="Q11995" s="404"/>
      <c r="R11995" s="404"/>
      <c r="S11995" s="404"/>
      <c r="T11995" s="404"/>
    </row>
    <row r="11996" spans="12:20" ht="16.8">
      <c r="L11996" s="404"/>
      <c r="M11996" s="404"/>
      <c r="N11996" s="404"/>
      <c r="O11996" s="404"/>
      <c r="P11996" s="404"/>
      <c r="Q11996" s="404"/>
      <c r="R11996" s="404"/>
      <c r="S11996" s="404"/>
      <c r="T11996" s="404"/>
    </row>
    <row r="11997" spans="12:20" ht="16.8">
      <c r="L11997" s="404"/>
      <c r="M11997" s="404"/>
      <c r="N11997" s="404"/>
      <c r="O11997" s="404"/>
      <c r="P11997" s="404"/>
      <c r="Q11997" s="404"/>
      <c r="R11997" s="404"/>
      <c r="S11997" s="404"/>
      <c r="T11997" s="404"/>
    </row>
    <row r="11998" spans="12:20" ht="16.8">
      <c r="L11998" s="404"/>
      <c r="M11998" s="404"/>
      <c r="N11998" s="404"/>
      <c r="O11998" s="404"/>
      <c r="P11998" s="404"/>
      <c r="Q11998" s="404"/>
      <c r="R11998" s="404"/>
      <c r="S11998" s="404"/>
      <c r="T11998" s="404"/>
    </row>
    <row r="11999" spans="12:20" ht="16.8">
      <c r="L11999" s="404"/>
      <c r="M11999" s="404"/>
      <c r="N11999" s="404"/>
      <c r="O11999" s="404"/>
      <c r="P11999" s="404"/>
      <c r="Q11999" s="404"/>
      <c r="R11999" s="404"/>
      <c r="S11999" s="404"/>
      <c r="T11999" s="404"/>
    </row>
    <row r="12000" spans="12:20" ht="16.8">
      <c r="L12000" s="404"/>
      <c r="M12000" s="404"/>
      <c r="N12000" s="404"/>
      <c r="O12000" s="404"/>
      <c r="P12000" s="404"/>
      <c r="Q12000" s="404"/>
      <c r="R12000" s="404"/>
      <c r="S12000" s="404"/>
      <c r="T12000" s="404"/>
    </row>
    <row r="12001" spans="12:20" ht="16.8">
      <c r="L12001" s="404"/>
      <c r="M12001" s="404"/>
      <c r="N12001" s="404"/>
      <c r="O12001" s="404"/>
      <c r="P12001" s="404"/>
      <c r="Q12001" s="404"/>
      <c r="R12001" s="404"/>
      <c r="S12001" s="404"/>
      <c r="T12001" s="404"/>
    </row>
    <row r="12002" spans="12:20" ht="16.8">
      <c r="L12002" s="404"/>
      <c r="M12002" s="404"/>
      <c r="N12002" s="404"/>
      <c r="O12002" s="404"/>
      <c r="P12002" s="404"/>
      <c r="Q12002" s="404"/>
      <c r="R12002" s="404"/>
      <c r="S12002" s="404"/>
      <c r="T12002" s="404"/>
    </row>
    <row r="12003" spans="12:20" ht="16.8">
      <c r="L12003" s="404"/>
      <c r="M12003" s="404"/>
      <c r="N12003" s="404"/>
      <c r="O12003" s="404"/>
      <c r="P12003" s="404"/>
      <c r="Q12003" s="404"/>
      <c r="R12003" s="404"/>
      <c r="S12003" s="404"/>
      <c r="T12003" s="404"/>
    </row>
    <row r="12004" spans="12:20" ht="16.8">
      <c r="L12004" s="404"/>
      <c r="M12004" s="404"/>
      <c r="N12004" s="404"/>
      <c r="O12004" s="404"/>
      <c r="P12004" s="404"/>
      <c r="Q12004" s="404"/>
      <c r="R12004" s="404"/>
      <c r="S12004" s="404"/>
      <c r="T12004" s="404"/>
    </row>
    <row r="12005" spans="12:20" ht="16.8">
      <c r="L12005" s="404"/>
      <c r="M12005" s="404"/>
      <c r="N12005" s="404"/>
      <c r="O12005" s="404"/>
      <c r="P12005" s="404"/>
      <c r="Q12005" s="404"/>
      <c r="R12005" s="404"/>
      <c r="S12005" s="404"/>
      <c r="T12005" s="404"/>
    </row>
    <row r="12006" spans="12:20" ht="16.8">
      <c r="L12006" s="404"/>
      <c r="M12006" s="404"/>
      <c r="N12006" s="404"/>
      <c r="O12006" s="404"/>
      <c r="P12006" s="404"/>
      <c r="Q12006" s="404"/>
      <c r="R12006" s="404"/>
      <c r="S12006" s="404"/>
      <c r="T12006" s="404"/>
    </row>
    <row r="12007" spans="12:20" ht="16.8">
      <c r="L12007" s="404"/>
      <c r="M12007" s="404"/>
      <c r="N12007" s="404"/>
      <c r="O12007" s="404"/>
      <c r="P12007" s="404"/>
      <c r="Q12007" s="404"/>
      <c r="R12007" s="404"/>
      <c r="S12007" s="404"/>
      <c r="T12007" s="404"/>
    </row>
    <row r="12008" spans="12:20" ht="16.8">
      <c r="L12008" s="404"/>
      <c r="M12008" s="404"/>
      <c r="N12008" s="404"/>
      <c r="O12008" s="404"/>
      <c r="P12008" s="404"/>
      <c r="Q12008" s="404"/>
      <c r="R12008" s="404"/>
      <c r="S12008" s="404"/>
      <c r="T12008" s="404"/>
    </row>
    <row r="12009" spans="12:20" ht="16.8">
      <c r="L12009" s="404"/>
      <c r="M12009" s="404"/>
      <c r="N12009" s="404"/>
      <c r="O12009" s="404"/>
      <c r="P12009" s="404"/>
      <c r="Q12009" s="404"/>
      <c r="R12009" s="404"/>
      <c r="S12009" s="404"/>
      <c r="T12009" s="404"/>
    </row>
    <row r="12010" spans="12:20" ht="16.8">
      <c r="L12010" s="404"/>
      <c r="M12010" s="404"/>
      <c r="N12010" s="404"/>
      <c r="O12010" s="404"/>
      <c r="P12010" s="404"/>
      <c r="Q12010" s="404"/>
      <c r="R12010" s="404"/>
      <c r="S12010" s="404"/>
      <c r="T12010" s="404"/>
    </row>
    <row r="12011" spans="12:20" ht="16.8">
      <c r="L12011" s="404"/>
      <c r="M12011" s="404"/>
      <c r="N12011" s="404"/>
      <c r="O12011" s="404"/>
      <c r="P12011" s="404"/>
      <c r="Q12011" s="404"/>
      <c r="R12011" s="404"/>
      <c r="S12011" s="404"/>
      <c r="T12011" s="404"/>
    </row>
    <row r="12012" spans="12:20" ht="16.8">
      <c r="L12012" s="404"/>
      <c r="M12012" s="404"/>
      <c r="N12012" s="404"/>
      <c r="O12012" s="404"/>
      <c r="P12012" s="404"/>
      <c r="Q12012" s="404"/>
      <c r="R12012" s="404"/>
      <c r="S12012" s="404"/>
      <c r="T12012" s="404"/>
    </row>
    <row r="12013" spans="12:20" ht="16.8">
      <c r="L12013" s="404"/>
      <c r="M12013" s="404"/>
      <c r="N12013" s="404"/>
      <c r="O12013" s="404"/>
      <c r="P12013" s="404"/>
      <c r="Q12013" s="404"/>
      <c r="R12013" s="404"/>
      <c r="S12013" s="404"/>
      <c r="T12013" s="404"/>
    </row>
    <row r="12014" spans="12:20" ht="16.8">
      <c r="L12014" s="404"/>
      <c r="M12014" s="404"/>
      <c r="N12014" s="404"/>
      <c r="O12014" s="404"/>
      <c r="P12014" s="404"/>
      <c r="Q12014" s="404"/>
      <c r="R12014" s="404"/>
      <c r="S12014" s="404"/>
      <c r="T12014" s="404"/>
    </row>
    <row r="12015" spans="12:20" ht="16.8">
      <c r="L12015" s="404"/>
      <c r="M12015" s="404"/>
      <c r="N12015" s="404"/>
      <c r="O12015" s="404"/>
      <c r="P12015" s="404"/>
      <c r="Q12015" s="404"/>
      <c r="R12015" s="404"/>
      <c r="S12015" s="404"/>
      <c r="T12015" s="404"/>
    </row>
    <row r="12016" spans="12:20" ht="16.8">
      <c r="L12016" s="404"/>
      <c r="M12016" s="404"/>
      <c r="N12016" s="404"/>
      <c r="O12016" s="404"/>
      <c r="P12016" s="404"/>
      <c r="Q12016" s="404"/>
      <c r="R12016" s="404"/>
      <c r="S12016" s="404"/>
      <c r="T12016" s="404"/>
    </row>
    <row r="12017" spans="12:20" ht="16.8">
      <c r="L12017" s="404"/>
      <c r="M12017" s="404"/>
      <c r="N12017" s="404"/>
      <c r="O12017" s="404"/>
      <c r="P12017" s="404"/>
      <c r="Q12017" s="404"/>
      <c r="R12017" s="404"/>
      <c r="S12017" s="404"/>
      <c r="T12017" s="404"/>
    </row>
    <row r="12018" spans="12:20" ht="16.8">
      <c r="L12018" s="404"/>
      <c r="M12018" s="404"/>
      <c r="N12018" s="404"/>
      <c r="O12018" s="404"/>
      <c r="P12018" s="404"/>
      <c r="Q12018" s="404"/>
      <c r="R12018" s="404"/>
      <c r="S12018" s="404"/>
      <c r="T12018" s="404"/>
    </row>
    <row r="12019" spans="12:20" ht="16.8">
      <c r="L12019" s="404"/>
      <c r="M12019" s="404"/>
      <c r="N12019" s="404"/>
      <c r="O12019" s="404"/>
      <c r="P12019" s="404"/>
      <c r="Q12019" s="404"/>
      <c r="R12019" s="404"/>
      <c r="S12019" s="404"/>
      <c r="T12019" s="404"/>
    </row>
    <row r="12020" spans="12:20" ht="16.8">
      <c r="L12020" s="404"/>
      <c r="M12020" s="404"/>
      <c r="N12020" s="404"/>
      <c r="O12020" s="404"/>
      <c r="P12020" s="404"/>
      <c r="Q12020" s="404"/>
      <c r="R12020" s="404"/>
      <c r="S12020" s="404"/>
      <c r="T12020" s="404"/>
    </row>
    <row r="12021" spans="12:20" ht="16.8">
      <c r="L12021" s="404"/>
      <c r="M12021" s="404"/>
      <c r="N12021" s="404"/>
      <c r="O12021" s="404"/>
      <c r="P12021" s="404"/>
      <c r="Q12021" s="404"/>
      <c r="R12021" s="404"/>
      <c r="S12021" s="404"/>
      <c r="T12021" s="404"/>
    </row>
    <row r="12022" spans="12:20" ht="16.8">
      <c r="L12022" s="404"/>
      <c r="M12022" s="404"/>
      <c r="N12022" s="404"/>
      <c r="O12022" s="404"/>
      <c r="P12022" s="404"/>
      <c r="Q12022" s="404"/>
      <c r="R12022" s="404"/>
      <c r="S12022" s="404"/>
      <c r="T12022" s="404"/>
    </row>
    <row r="12023" spans="12:20" ht="16.8">
      <c r="L12023" s="404"/>
      <c r="M12023" s="404"/>
      <c r="N12023" s="404"/>
      <c r="O12023" s="404"/>
      <c r="P12023" s="404"/>
      <c r="Q12023" s="404"/>
      <c r="R12023" s="404"/>
      <c r="S12023" s="404"/>
      <c r="T12023" s="404"/>
    </row>
    <row r="12024" spans="12:20" ht="16.8">
      <c r="L12024" s="404"/>
      <c r="M12024" s="404"/>
      <c r="N12024" s="404"/>
      <c r="O12024" s="404"/>
      <c r="P12024" s="404"/>
      <c r="Q12024" s="404"/>
      <c r="R12024" s="404"/>
      <c r="S12024" s="404"/>
      <c r="T12024" s="404"/>
    </row>
    <row r="12025" spans="12:20" ht="16.8">
      <c r="L12025" s="404"/>
      <c r="M12025" s="404"/>
      <c r="N12025" s="404"/>
      <c r="O12025" s="404"/>
      <c r="P12025" s="404"/>
      <c r="Q12025" s="404"/>
      <c r="R12025" s="404"/>
      <c r="S12025" s="404"/>
      <c r="T12025" s="404"/>
    </row>
    <row r="12026" spans="12:20" ht="16.8">
      <c r="L12026" s="404"/>
      <c r="M12026" s="404"/>
      <c r="N12026" s="404"/>
      <c r="O12026" s="404"/>
      <c r="P12026" s="404"/>
      <c r="Q12026" s="404"/>
      <c r="R12026" s="404"/>
      <c r="S12026" s="404"/>
      <c r="T12026" s="404"/>
    </row>
    <row r="12027" spans="12:20" ht="16.8">
      <c r="L12027" s="404"/>
      <c r="M12027" s="404"/>
      <c r="N12027" s="404"/>
      <c r="O12027" s="404"/>
      <c r="P12027" s="404"/>
      <c r="Q12027" s="404"/>
      <c r="R12027" s="404"/>
      <c r="S12027" s="404"/>
      <c r="T12027" s="404"/>
    </row>
    <row r="12028" spans="12:20" ht="16.8">
      <c r="L12028" s="404"/>
      <c r="M12028" s="404"/>
      <c r="N12028" s="404"/>
      <c r="O12028" s="404"/>
      <c r="P12028" s="404"/>
      <c r="Q12028" s="404"/>
      <c r="R12028" s="404"/>
      <c r="S12028" s="404"/>
      <c r="T12028" s="404"/>
    </row>
    <row r="12029" spans="12:20" ht="16.8">
      <c r="L12029" s="404"/>
      <c r="M12029" s="404"/>
      <c r="N12029" s="404"/>
      <c r="O12029" s="404"/>
      <c r="P12029" s="404"/>
      <c r="Q12029" s="404"/>
      <c r="R12029" s="404"/>
      <c r="S12029" s="404"/>
      <c r="T12029" s="404"/>
    </row>
    <row r="12030" spans="12:20" ht="16.8">
      <c r="L12030" s="404"/>
      <c r="M12030" s="404"/>
      <c r="N12030" s="404"/>
      <c r="O12030" s="404"/>
      <c r="P12030" s="404"/>
      <c r="Q12030" s="404"/>
      <c r="R12030" s="404"/>
      <c r="S12030" s="404"/>
      <c r="T12030" s="404"/>
    </row>
    <row r="12031" spans="12:20" ht="16.8">
      <c r="L12031" s="404"/>
      <c r="M12031" s="404"/>
      <c r="N12031" s="404"/>
      <c r="O12031" s="404"/>
      <c r="P12031" s="404"/>
      <c r="Q12031" s="404"/>
      <c r="R12031" s="404"/>
      <c r="S12031" s="404"/>
      <c r="T12031" s="404"/>
    </row>
    <row r="12032" spans="12:20" ht="16.8">
      <c r="L12032" s="404"/>
      <c r="M12032" s="404"/>
      <c r="N12032" s="404"/>
      <c r="O12032" s="404"/>
      <c r="P12032" s="404"/>
      <c r="Q12032" s="404"/>
      <c r="R12032" s="404"/>
      <c r="S12032" s="404"/>
      <c r="T12032" s="404"/>
    </row>
    <row r="12033" spans="12:20" ht="16.8">
      <c r="L12033" s="404"/>
      <c r="M12033" s="404"/>
      <c r="N12033" s="404"/>
      <c r="O12033" s="404"/>
      <c r="P12033" s="404"/>
      <c r="Q12033" s="404"/>
      <c r="R12033" s="404"/>
      <c r="S12033" s="404"/>
      <c r="T12033" s="404"/>
    </row>
    <row r="12034" spans="12:20" ht="16.8">
      <c r="L12034" s="404"/>
      <c r="M12034" s="404"/>
      <c r="N12034" s="404"/>
      <c r="O12034" s="404"/>
      <c r="P12034" s="404"/>
      <c r="Q12034" s="404"/>
      <c r="R12034" s="404"/>
      <c r="S12034" s="404"/>
      <c r="T12034" s="404"/>
    </row>
    <row r="12035" spans="12:20" ht="16.8">
      <c r="L12035" s="404"/>
      <c r="M12035" s="404"/>
      <c r="N12035" s="404"/>
      <c r="O12035" s="404"/>
      <c r="P12035" s="404"/>
      <c r="Q12035" s="404"/>
      <c r="R12035" s="404"/>
      <c r="S12035" s="404"/>
      <c r="T12035" s="404"/>
    </row>
    <row r="12036" spans="12:20" ht="16.8">
      <c r="L12036" s="404"/>
      <c r="M12036" s="404"/>
      <c r="N12036" s="404"/>
      <c r="O12036" s="404"/>
      <c r="P12036" s="404"/>
      <c r="Q12036" s="404"/>
      <c r="R12036" s="404"/>
      <c r="S12036" s="404"/>
      <c r="T12036" s="404"/>
    </row>
    <row r="12037" spans="12:20" ht="16.8">
      <c r="L12037" s="404"/>
      <c r="M12037" s="404"/>
      <c r="N12037" s="404"/>
      <c r="O12037" s="404"/>
      <c r="P12037" s="404"/>
      <c r="Q12037" s="404"/>
      <c r="R12037" s="404"/>
      <c r="S12037" s="404"/>
      <c r="T12037" s="404"/>
    </row>
    <row r="12038" spans="12:20" ht="16.8">
      <c r="L12038" s="404"/>
      <c r="M12038" s="404"/>
      <c r="N12038" s="404"/>
      <c r="O12038" s="404"/>
      <c r="P12038" s="404"/>
      <c r="Q12038" s="404"/>
      <c r="R12038" s="404"/>
      <c r="S12038" s="404"/>
      <c r="T12038" s="404"/>
    </row>
    <row r="12039" spans="12:20" ht="16.8">
      <c r="L12039" s="404"/>
      <c r="M12039" s="404"/>
      <c r="N12039" s="404"/>
      <c r="O12039" s="404"/>
      <c r="P12039" s="404"/>
      <c r="Q12039" s="404"/>
      <c r="R12039" s="404"/>
      <c r="S12039" s="404"/>
      <c r="T12039" s="404"/>
    </row>
    <row r="12040" spans="12:20" ht="16.8">
      <c r="L12040" s="404"/>
      <c r="M12040" s="404"/>
      <c r="N12040" s="404"/>
      <c r="O12040" s="404"/>
      <c r="P12040" s="404"/>
      <c r="Q12040" s="404"/>
      <c r="R12040" s="404"/>
      <c r="S12040" s="404"/>
      <c r="T12040" s="404"/>
    </row>
    <row r="12041" spans="12:20" ht="16.8">
      <c r="L12041" s="404"/>
      <c r="M12041" s="404"/>
      <c r="N12041" s="404"/>
      <c r="O12041" s="404"/>
      <c r="P12041" s="404"/>
      <c r="Q12041" s="404"/>
      <c r="R12041" s="404"/>
      <c r="S12041" s="404"/>
      <c r="T12041" s="404"/>
    </row>
    <row r="12042" spans="12:20" ht="16.8">
      <c r="L12042" s="404"/>
      <c r="M12042" s="404"/>
      <c r="N12042" s="404"/>
      <c r="O12042" s="404"/>
      <c r="P12042" s="404"/>
      <c r="Q12042" s="404"/>
      <c r="R12042" s="404"/>
      <c r="S12042" s="404"/>
      <c r="T12042" s="404"/>
    </row>
    <row r="12043" spans="12:20" ht="16.8">
      <c r="L12043" s="404"/>
      <c r="M12043" s="404"/>
      <c r="N12043" s="404"/>
      <c r="O12043" s="404"/>
      <c r="P12043" s="404"/>
      <c r="Q12043" s="404"/>
      <c r="R12043" s="404"/>
      <c r="S12043" s="404"/>
      <c r="T12043" s="404"/>
    </row>
    <row r="12044" spans="12:20" ht="16.8">
      <c r="L12044" s="404"/>
      <c r="M12044" s="404"/>
      <c r="N12044" s="404"/>
      <c r="O12044" s="404"/>
      <c r="P12044" s="404"/>
      <c r="Q12044" s="404"/>
      <c r="R12044" s="404"/>
      <c r="S12044" s="404"/>
      <c r="T12044" s="404"/>
    </row>
    <row r="12045" spans="12:20" ht="16.8">
      <c r="L12045" s="404"/>
      <c r="M12045" s="404"/>
      <c r="N12045" s="404"/>
      <c r="O12045" s="404"/>
      <c r="P12045" s="404"/>
      <c r="Q12045" s="404"/>
      <c r="R12045" s="404"/>
      <c r="S12045" s="404"/>
      <c r="T12045" s="404"/>
    </row>
    <row r="12046" spans="12:20" ht="16.8">
      <c r="L12046" s="404"/>
      <c r="M12046" s="404"/>
      <c r="N12046" s="404"/>
      <c r="O12046" s="404"/>
      <c r="P12046" s="404"/>
      <c r="Q12046" s="404"/>
      <c r="R12046" s="404"/>
      <c r="S12046" s="404"/>
      <c r="T12046" s="404"/>
    </row>
    <row r="12047" spans="12:20" ht="16.8">
      <c r="L12047" s="404"/>
      <c r="M12047" s="404"/>
      <c r="N12047" s="404"/>
      <c r="O12047" s="404"/>
      <c r="P12047" s="404"/>
      <c r="Q12047" s="404"/>
      <c r="R12047" s="404"/>
      <c r="S12047" s="404"/>
      <c r="T12047" s="404"/>
    </row>
    <row r="12048" spans="12:20" ht="16.8">
      <c r="L12048" s="404"/>
      <c r="M12048" s="404"/>
      <c r="N12048" s="404"/>
      <c r="O12048" s="404"/>
      <c r="P12048" s="404"/>
      <c r="Q12048" s="404"/>
      <c r="R12048" s="404"/>
      <c r="S12048" s="404"/>
      <c r="T12048" s="404"/>
    </row>
    <row r="12049" spans="12:20" ht="16.8">
      <c r="L12049" s="404"/>
      <c r="M12049" s="404"/>
      <c r="N12049" s="404"/>
      <c r="O12049" s="404"/>
      <c r="P12049" s="404"/>
      <c r="Q12049" s="404"/>
      <c r="R12049" s="404"/>
      <c r="S12049" s="404"/>
      <c r="T12049" s="404"/>
    </row>
    <row r="12050" spans="12:20" ht="16.8">
      <c r="L12050" s="404"/>
      <c r="M12050" s="404"/>
      <c r="N12050" s="404"/>
      <c r="O12050" s="404"/>
      <c r="P12050" s="404"/>
      <c r="Q12050" s="404"/>
      <c r="R12050" s="404"/>
      <c r="S12050" s="404"/>
      <c r="T12050" s="404"/>
    </row>
    <row r="12051" spans="12:20" ht="16.8">
      <c r="L12051" s="404"/>
      <c r="M12051" s="404"/>
      <c r="N12051" s="404"/>
      <c r="O12051" s="404"/>
      <c r="P12051" s="404"/>
      <c r="Q12051" s="404"/>
      <c r="R12051" s="404"/>
      <c r="S12051" s="404"/>
      <c r="T12051" s="404"/>
    </row>
    <row r="12052" spans="12:20" ht="16.8">
      <c r="L12052" s="404"/>
      <c r="M12052" s="404"/>
      <c r="N12052" s="404"/>
      <c r="O12052" s="404"/>
      <c r="P12052" s="404"/>
      <c r="Q12052" s="404"/>
      <c r="R12052" s="404"/>
      <c r="S12052" s="404"/>
      <c r="T12052" s="404"/>
    </row>
    <row r="12053" spans="12:20" ht="16.8">
      <c r="L12053" s="404"/>
      <c r="M12053" s="404"/>
      <c r="N12053" s="404"/>
      <c r="O12053" s="404"/>
      <c r="P12053" s="404"/>
      <c r="Q12053" s="404"/>
      <c r="R12053" s="404"/>
      <c r="S12053" s="404"/>
      <c r="T12053" s="404"/>
    </row>
    <row r="12054" spans="12:20" ht="16.8">
      <c r="L12054" s="404"/>
      <c r="M12054" s="404"/>
      <c r="N12054" s="404"/>
      <c r="O12054" s="404"/>
      <c r="P12054" s="404"/>
      <c r="Q12054" s="404"/>
      <c r="R12054" s="404"/>
      <c r="S12054" s="404"/>
      <c r="T12054" s="404"/>
    </row>
    <row r="12055" spans="12:20" ht="16.8">
      <c r="L12055" s="404"/>
      <c r="M12055" s="404"/>
      <c r="N12055" s="404"/>
      <c r="O12055" s="404"/>
      <c r="P12055" s="404"/>
      <c r="Q12055" s="404"/>
      <c r="R12055" s="404"/>
      <c r="S12055" s="404"/>
      <c r="T12055" s="404"/>
    </row>
    <row r="12056" spans="12:20" ht="16.8">
      <c r="L12056" s="404"/>
      <c r="M12056" s="404"/>
      <c r="N12056" s="404"/>
      <c r="O12056" s="404"/>
      <c r="P12056" s="404"/>
      <c r="Q12056" s="404"/>
      <c r="R12056" s="404"/>
      <c r="S12056" s="404"/>
      <c r="T12056" s="404"/>
    </row>
    <row r="12057" spans="12:20" ht="16.8">
      <c r="L12057" s="404"/>
      <c r="M12057" s="404"/>
      <c r="N12057" s="404"/>
      <c r="O12057" s="404"/>
      <c r="P12057" s="404"/>
      <c r="Q12057" s="404"/>
      <c r="R12057" s="404"/>
      <c r="S12057" s="404"/>
      <c r="T12057" s="404"/>
    </row>
    <row r="12058" spans="12:20" ht="16.8">
      <c r="L12058" s="404"/>
      <c r="M12058" s="404"/>
      <c r="N12058" s="404"/>
      <c r="O12058" s="404"/>
      <c r="P12058" s="404"/>
      <c r="Q12058" s="404"/>
      <c r="R12058" s="404"/>
      <c r="S12058" s="404"/>
      <c r="T12058" s="404"/>
    </row>
    <row r="12059" spans="12:20" ht="16.8">
      <c r="L12059" s="404"/>
      <c r="M12059" s="404"/>
      <c r="N12059" s="404"/>
      <c r="O12059" s="404"/>
      <c r="P12059" s="404"/>
      <c r="Q12059" s="404"/>
      <c r="R12059" s="404"/>
      <c r="S12059" s="404"/>
      <c r="T12059" s="404"/>
    </row>
    <row r="12060" spans="12:20" ht="16.8">
      <c r="L12060" s="404"/>
      <c r="M12060" s="404"/>
      <c r="N12060" s="404"/>
      <c r="O12060" s="404"/>
      <c r="P12060" s="404"/>
      <c r="Q12060" s="404"/>
      <c r="R12060" s="404"/>
      <c r="S12060" s="404"/>
      <c r="T12060" s="404"/>
    </row>
    <row r="12061" spans="12:20" ht="16.8">
      <c r="L12061" s="404"/>
      <c r="M12061" s="404"/>
      <c r="N12061" s="404"/>
      <c r="O12061" s="404"/>
      <c r="P12061" s="404"/>
      <c r="Q12061" s="404"/>
      <c r="R12061" s="404"/>
      <c r="S12061" s="404"/>
      <c r="T12061" s="404"/>
    </row>
    <row r="12062" spans="12:20" ht="16.8">
      <c r="L12062" s="404"/>
      <c r="M12062" s="404"/>
      <c r="N12062" s="404"/>
      <c r="O12062" s="404"/>
      <c r="P12062" s="404"/>
      <c r="Q12062" s="404"/>
      <c r="R12062" s="404"/>
      <c r="S12062" s="404"/>
      <c r="T12062" s="404"/>
    </row>
    <row r="12063" spans="12:20" ht="16.8">
      <c r="L12063" s="404"/>
      <c r="M12063" s="404"/>
      <c r="N12063" s="404"/>
      <c r="O12063" s="404"/>
      <c r="P12063" s="404"/>
      <c r="Q12063" s="404"/>
      <c r="R12063" s="404"/>
      <c r="S12063" s="404"/>
      <c r="T12063" s="404"/>
    </row>
    <row r="12064" spans="12:20" ht="16.8">
      <c r="L12064" s="404"/>
      <c r="M12064" s="404"/>
      <c r="N12064" s="404"/>
      <c r="O12064" s="404"/>
      <c r="P12064" s="404"/>
      <c r="Q12064" s="404"/>
      <c r="R12064" s="404"/>
      <c r="S12064" s="404"/>
      <c r="T12064" s="404"/>
    </row>
    <row r="12065" spans="12:20" ht="16.8">
      <c r="L12065" s="404"/>
      <c r="M12065" s="404"/>
      <c r="N12065" s="404"/>
      <c r="O12065" s="404"/>
      <c r="P12065" s="404"/>
      <c r="Q12065" s="404"/>
      <c r="R12065" s="404"/>
      <c r="S12065" s="404"/>
      <c r="T12065" s="404"/>
    </row>
    <row r="12066" spans="12:20" ht="16.8">
      <c r="L12066" s="404"/>
      <c r="M12066" s="404"/>
      <c r="N12066" s="404"/>
      <c r="O12066" s="404"/>
      <c r="P12066" s="404"/>
      <c r="Q12066" s="404"/>
      <c r="R12066" s="404"/>
      <c r="S12066" s="404"/>
      <c r="T12066" s="404"/>
    </row>
    <row r="12067" spans="12:20" ht="16.8">
      <c r="L12067" s="404"/>
      <c r="M12067" s="404"/>
      <c r="N12067" s="404"/>
      <c r="O12067" s="404"/>
      <c r="P12067" s="404"/>
      <c r="Q12067" s="404"/>
      <c r="R12067" s="404"/>
      <c r="S12067" s="404"/>
      <c r="T12067" s="404"/>
    </row>
    <row r="12068" spans="12:20" ht="16.8">
      <c r="L12068" s="404"/>
      <c r="M12068" s="404"/>
      <c r="N12068" s="404"/>
      <c r="O12068" s="404"/>
      <c r="P12068" s="404"/>
      <c r="Q12068" s="404"/>
      <c r="R12068" s="404"/>
      <c r="S12068" s="404"/>
      <c r="T12068" s="404"/>
    </row>
    <row r="12069" spans="12:20" ht="16.8">
      <c r="L12069" s="404"/>
      <c r="M12069" s="404"/>
      <c r="N12069" s="404"/>
      <c r="O12069" s="404"/>
      <c r="P12069" s="404"/>
      <c r="Q12069" s="404"/>
      <c r="R12069" s="404"/>
      <c r="S12069" s="404"/>
      <c r="T12069" s="404"/>
    </row>
    <row r="12070" spans="12:20" ht="16.8">
      <c r="L12070" s="404"/>
      <c r="M12070" s="404"/>
      <c r="N12070" s="404"/>
      <c r="O12070" s="404"/>
      <c r="P12070" s="404"/>
      <c r="Q12070" s="404"/>
      <c r="R12070" s="404"/>
      <c r="S12070" s="404"/>
      <c r="T12070" s="404"/>
    </row>
    <row r="12071" spans="12:20" ht="16.8">
      <c r="L12071" s="404"/>
      <c r="M12071" s="404"/>
      <c r="N12071" s="404"/>
      <c r="O12071" s="404"/>
      <c r="P12071" s="404"/>
      <c r="Q12071" s="404"/>
      <c r="R12071" s="404"/>
      <c r="S12071" s="404"/>
      <c r="T12071" s="404"/>
    </row>
    <row r="12072" spans="12:20" ht="16.8">
      <c r="L12072" s="404"/>
      <c r="M12072" s="404"/>
      <c r="N12072" s="404"/>
      <c r="O12072" s="404"/>
      <c r="P12072" s="404"/>
      <c r="Q12072" s="404"/>
      <c r="R12072" s="404"/>
      <c r="S12072" s="404"/>
      <c r="T12072" s="404"/>
    </row>
    <row r="12073" spans="12:20" ht="16.8">
      <c r="L12073" s="404"/>
      <c r="M12073" s="404"/>
      <c r="N12073" s="404"/>
      <c r="O12073" s="404"/>
      <c r="P12073" s="404"/>
      <c r="Q12073" s="404"/>
      <c r="R12073" s="404"/>
      <c r="S12073" s="404"/>
      <c r="T12073" s="404"/>
    </row>
    <row r="12074" spans="12:20" ht="16.8">
      <c r="L12074" s="404"/>
      <c r="M12074" s="404"/>
      <c r="N12074" s="404"/>
      <c r="O12074" s="404"/>
      <c r="P12074" s="404"/>
      <c r="Q12074" s="404"/>
      <c r="R12074" s="404"/>
      <c r="S12074" s="404"/>
      <c r="T12074" s="404"/>
    </row>
    <row r="12075" spans="12:20" ht="16.8">
      <c r="L12075" s="404"/>
      <c r="M12075" s="404"/>
      <c r="N12075" s="404"/>
      <c r="O12075" s="404"/>
      <c r="P12075" s="404"/>
      <c r="Q12075" s="404"/>
      <c r="R12075" s="404"/>
      <c r="S12075" s="404"/>
      <c r="T12075" s="404"/>
    </row>
    <row r="12076" spans="12:20" ht="16.8">
      <c r="L12076" s="404"/>
      <c r="M12076" s="404"/>
      <c r="N12076" s="404"/>
      <c r="O12076" s="404"/>
      <c r="P12076" s="404"/>
      <c r="Q12076" s="404"/>
      <c r="R12076" s="404"/>
      <c r="S12076" s="404"/>
      <c r="T12076" s="404"/>
    </row>
    <row r="12077" spans="12:20" ht="16.8">
      <c r="L12077" s="404"/>
      <c r="M12077" s="404"/>
      <c r="N12077" s="404"/>
      <c r="O12077" s="404"/>
      <c r="P12077" s="404"/>
      <c r="Q12077" s="404"/>
      <c r="R12077" s="404"/>
      <c r="S12077" s="404"/>
      <c r="T12077" s="404"/>
    </row>
    <row r="12078" spans="12:20" ht="16.8">
      <c r="L12078" s="404"/>
      <c r="M12078" s="404"/>
      <c r="N12078" s="404"/>
      <c r="O12078" s="404"/>
      <c r="P12078" s="404"/>
      <c r="Q12078" s="404"/>
      <c r="R12078" s="404"/>
      <c r="S12078" s="404"/>
      <c r="T12078" s="404"/>
    </row>
    <row r="12079" spans="12:20" ht="16.8">
      <c r="L12079" s="404"/>
      <c r="M12079" s="404"/>
      <c r="N12079" s="404"/>
      <c r="O12079" s="404"/>
      <c r="P12079" s="404"/>
      <c r="Q12079" s="404"/>
      <c r="R12079" s="404"/>
      <c r="S12079" s="404"/>
      <c r="T12079" s="404"/>
    </row>
    <row r="12080" spans="12:20" ht="16.8">
      <c r="L12080" s="404"/>
      <c r="M12080" s="404"/>
      <c r="N12080" s="404"/>
      <c r="O12080" s="404"/>
      <c r="P12080" s="404"/>
      <c r="Q12080" s="404"/>
      <c r="R12080" s="404"/>
      <c r="S12080" s="404"/>
      <c r="T12080" s="404"/>
    </row>
    <row r="12081" spans="12:20" ht="16.8">
      <c r="L12081" s="404"/>
      <c r="M12081" s="404"/>
      <c r="N12081" s="404"/>
      <c r="O12081" s="404"/>
      <c r="P12081" s="404"/>
      <c r="Q12081" s="404"/>
      <c r="R12081" s="404"/>
      <c r="S12081" s="404"/>
      <c r="T12081" s="404"/>
    </row>
    <row r="12082" spans="12:20" ht="16.8">
      <c r="L12082" s="404"/>
      <c r="M12082" s="404"/>
      <c r="N12082" s="404"/>
      <c r="O12082" s="404"/>
      <c r="P12082" s="404"/>
      <c r="Q12082" s="404"/>
      <c r="R12082" s="404"/>
      <c r="S12082" s="404"/>
      <c r="T12082" s="404"/>
    </row>
    <row r="12083" spans="12:20" ht="16.8">
      <c r="L12083" s="404"/>
      <c r="M12083" s="404"/>
      <c r="N12083" s="404"/>
      <c r="O12083" s="404"/>
      <c r="P12083" s="404"/>
      <c r="Q12083" s="404"/>
      <c r="R12083" s="404"/>
      <c r="S12083" s="404"/>
      <c r="T12083" s="404"/>
    </row>
    <row r="12084" spans="12:20" ht="16.8">
      <c r="L12084" s="404"/>
      <c r="M12084" s="404"/>
      <c r="N12084" s="404"/>
      <c r="O12084" s="404"/>
      <c r="P12084" s="404"/>
      <c r="Q12084" s="404"/>
      <c r="R12084" s="404"/>
      <c r="S12084" s="404"/>
      <c r="T12084" s="404"/>
    </row>
    <row r="12085" spans="12:20" ht="16.8">
      <c r="L12085" s="404"/>
      <c r="M12085" s="404"/>
      <c r="N12085" s="404"/>
      <c r="O12085" s="404"/>
      <c r="P12085" s="404"/>
      <c r="Q12085" s="404"/>
      <c r="R12085" s="404"/>
      <c r="S12085" s="404"/>
      <c r="T12085" s="404"/>
    </row>
    <row r="12086" spans="12:20" ht="16.8">
      <c r="L12086" s="404"/>
      <c r="M12086" s="404"/>
      <c r="N12086" s="404"/>
      <c r="O12086" s="404"/>
      <c r="P12086" s="404"/>
      <c r="Q12086" s="404"/>
      <c r="R12086" s="404"/>
      <c r="S12086" s="404"/>
      <c r="T12086" s="404"/>
    </row>
    <row r="12087" spans="12:20" ht="16.8">
      <c r="L12087" s="404"/>
      <c r="M12087" s="404"/>
      <c r="N12087" s="404"/>
      <c r="O12087" s="404"/>
      <c r="P12087" s="404"/>
      <c r="Q12087" s="404"/>
      <c r="R12087" s="404"/>
      <c r="S12087" s="404"/>
      <c r="T12087" s="404"/>
    </row>
    <row r="12088" spans="12:20" ht="16.8">
      <c r="L12088" s="404"/>
      <c r="M12088" s="404"/>
      <c r="N12088" s="404"/>
      <c r="O12088" s="404"/>
      <c r="P12088" s="404"/>
      <c r="Q12088" s="404"/>
      <c r="R12088" s="404"/>
      <c r="S12088" s="404"/>
      <c r="T12088" s="404"/>
    </row>
    <row r="12089" spans="12:20" ht="16.8">
      <c r="L12089" s="404"/>
      <c r="M12089" s="404"/>
      <c r="N12089" s="404"/>
      <c r="O12089" s="404"/>
      <c r="P12089" s="404"/>
      <c r="Q12089" s="404"/>
      <c r="R12089" s="404"/>
      <c r="S12089" s="404"/>
      <c r="T12089" s="404"/>
    </row>
    <row r="12090" spans="12:20" ht="16.8">
      <c r="L12090" s="404"/>
      <c r="M12090" s="404"/>
      <c r="N12090" s="404"/>
      <c r="O12090" s="404"/>
      <c r="P12090" s="404"/>
      <c r="Q12090" s="404"/>
      <c r="R12090" s="404"/>
      <c r="S12090" s="404"/>
      <c r="T12090" s="404"/>
    </row>
    <row r="12091" spans="12:20" ht="16.8">
      <c r="L12091" s="404"/>
      <c r="M12091" s="404"/>
      <c r="N12091" s="404"/>
      <c r="O12091" s="404"/>
      <c r="P12091" s="404"/>
      <c r="Q12091" s="404"/>
      <c r="R12091" s="404"/>
      <c r="S12091" s="404"/>
      <c r="T12091" s="404"/>
    </row>
    <row r="12092" spans="12:20" ht="16.8">
      <c r="L12092" s="404"/>
      <c r="M12092" s="404"/>
      <c r="N12092" s="404"/>
      <c r="O12092" s="404"/>
      <c r="P12092" s="404"/>
      <c r="Q12092" s="404"/>
      <c r="R12092" s="404"/>
      <c r="S12092" s="404"/>
      <c r="T12092" s="404"/>
    </row>
    <row r="12093" spans="12:20" ht="16.8">
      <c r="L12093" s="404"/>
      <c r="M12093" s="404"/>
      <c r="N12093" s="404"/>
      <c r="O12093" s="404"/>
      <c r="P12093" s="404"/>
      <c r="Q12093" s="404"/>
      <c r="R12093" s="404"/>
      <c r="S12093" s="404"/>
      <c r="T12093" s="404"/>
    </row>
    <row r="12094" spans="12:20" ht="16.8">
      <c r="L12094" s="404"/>
      <c r="M12094" s="404"/>
      <c r="N12094" s="404"/>
      <c r="O12094" s="404"/>
      <c r="P12094" s="404"/>
      <c r="Q12094" s="404"/>
      <c r="R12094" s="404"/>
      <c r="S12094" s="404"/>
      <c r="T12094" s="404"/>
    </row>
    <row r="12095" spans="12:20" ht="16.8">
      <c r="L12095" s="404"/>
      <c r="M12095" s="404"/>
      <c r="N12095" s="404"/>
      <c r="O12095" s="404"/>
      <c r="P12095" s="404"/>
      <c r="Q12095" s="404"/>
      <c r="R12095" s="404"/>
      <c r="S12095" s="404"/>
      <c r="T12095" s="404"/>
    </row>
    <row r="12096" spans="12:20" ht="16.8">
      <c r="L12096" s="404"/>
      <c r="M12096" s="404"/>
      <c r="N12096" s="404"/>
      <c r="O12096" s="404"/>
      <c r="P12096" s="404"/>
      <c r="Q12096" s="404"/>
      <c r="R12096" s="404"/>
      <c r="S12096" s="404"/>
      <c r="T12096" s="404"/>
    </row>
    <row r="12097" spans="12:20" ht="16.8">
      <c r="L12097" s="404"/>
      <c r="M12097" s="404"/>
      <c r="N12097" s="404"/>
      <c r="O12097" s="404"/>
      <c r="P12097" s="404"/>
      <c r="Q12097" s="404"/>
      <c r="R12097" s="404"/>
      <c r="S12097" s="404"/>
      <c r="T12097" s="404"/>
    </row>
    <row r="12098" spans="12:20" ht="16.8">
      <c r="L12098" s="404"/>
      <c r="M12098" s="404"/>
      <c r="N12098" s="404"/>
      <c r="O12098" s="404"/>
      <c r="P12098" s="404"/>
      <c r="Q12098" s="404"/>
      <c r="R12098" s="404"/>
      <c r="S12098" s="404"/>
      <c r="T12098" s="404"/>
    </row>
    <row r="12099" spans="12:20" ht="16.8">
      <c r="L12099" s="404"/>
      <c r="M12099" s="404"/>
      <c r="N12099" s="404"/>
      <c r="O12099" s="404"/>
      <c r="P12099" s="404"/>
      <c r="Q12099" s="404"/>
      <c r="R12099" s="404"/>
      <c r="S12099" s="404"/>
      <c r="T12099" s="404"/>
    </row>
    <row r="12100" spans="12:20" ht="16.8">
      <c r="L12100" s="404"/>
      <c r="M12100" s="404"/>
      <c r="N12100" s="404"/>
      <c r="O12100" s="404"/>
      <c r="P12100" s="404"/>
      <c r="Q12100" s="404"/>
      <c r="R12100" s="404"/>
      <c r="S12100" s="404"/>
      <c r="T12100" s="404"/>
    </row>
    <row r="12101" spans="12:20" ht="16.8">
      <c r="L12101" s="404"/>
      <c r="M12101" s="404"/>
      <c r="N12101" s="404"/>
      <c r="O12101" s="404"/>
      <c r="P12101" s="404"/>
      <c r="Q12101" s="404"/>
      <c r="R12101" s="404"/>
      <c r="S12101" s="404"/>
      <c r="T12101" s="404"/>
    </row>
    <row r="12102" spans="12:20" ht="16.8">
      <c r="L12102" s="404"/>
      <c r="M12102" s="404"/>
      <c r="N12102" s="404"/>
      <c r="O12102" s="404"/>
      <c r="P12102" s="404"/>
      <c r="Q12102" s="404"/>
      <c r="R12102" s="404"/>
      <c r="S12102" s="404"/>
      <c r="T12102" s="404"/>
    </row>
    <row r="12103" spans="12:20" ht="16.8">
      <c r="L12103" s="404"/>
      <c r="M12103" s="404"/>
      <c r="N12103" s="404"/>
      <c r="O12103" s="404"/>
      <c r="P12103" s="404"/>
      <c r="Q12103" s="404"/>
      <c r="R12103" s="404"/>
      <c r="S12103" s="404"/>
      <c r="T12103" s="404"/>
    </row>
    <row r="12104" spans="12:20" ht="16.8">
      <c r="L12104" s="404"/>
      <c r="M12104" s="404"/>
      <c r="N12104" s="404"/>
      <c r="O12104" s="404"/>
      <c r="P12104" s="404"/>
      <c r="Q12104" s="404"/>
      <c r="R12104" s="404"/>
      <c r="S12104" s="404"/>
      <c r="T12104" s="404"/>
    </row>
    <row r="12105" spans="12:20" ht="16.8">
      <c r="L12105" s="404"/>
      <c r="M12105" s="404"/>
      <c r="N12105" s="404"/>
      <c r="O12105" s="404"/>
      <c r="P12105" s="404"/>
      <c r="Q12105" s="404"/>
      <c r="R12105" s="404"/>
      <c r="S12105" s="404"/>
      <c r="T12105" s="404"/>
    </row>
    <row r="12106" spans="12:20" ht="16.8">
      <c r="L12106" s="404"/>
      <c r="M12106" s="404"/>
      <c r="N12106" s="404"/>
      <c r="O12106" s="404"/>
      <c r="P12106" s="404"/>
      <c r="Q12106" s="404"/>
      <c r="R12106" s="404"/>
      <c r="S12106" s="404"/>
      <c r="T12106" s="404"/>
    </row>
    <row r="12107" spans="12:20" ht="16.8">
      <c r="L12107" s="404"/>
      <c r="M12107" s="404"/>
      <c r="N12107" s="404"/>
      <c r="O12107" s="404"/>
      <c r="P12107" s="404"/>
      <c r="Q12107" s="404"/>
      <c r="R12107" s="404"/>
      <c r="S12107" s="404"/>
      <c r="T12107" s="404"/>
    </row>
    <row r="12108" spans="12:20" ht="16.8">
      <c r="L12108" s="404"/>
      <c r="M12108" s="404"/>
      <c r="N12108" s="404"/>
      <c r="O12108" s="404"/>
      <c r="P12108" s="404"/>
      <c r="Q12108" s="404"/>
      <c r="R12108" s="404"/>
      <c r="S12108" s="404"/>
      <c r="T12108" s="404"/>
    </row>
    <row r="12109" spans="12:20" ht="16.8">
      <c r="L12109" s="404"/>
      <c r="M12109" s="404"/>
      <c r="N12109" s="404"/>
      <c r="O12109" s="404"/>
      <c r="P12109" s="404"/>
      <c r="Q12109" s="404"/>
      <c r="R12109" s="404"/>
      <c r="S12109" s="404"/>
      <c r="T12109" s="404"/>
    </row>
    <row r="12110" spans="12:20" ht="16.8">
      <c r="L12110" s="404"/>
      <c r="M12110" s="404"/>
      <c r="N12110" s="404"/>
      <c r="O12110" s="404"/>
      <c r="P12110" s="404"/>
      <c r="Q12110" s="404"/>
      <c r="R12110" s="404"/>
      <c r="S12110" s="404"/>
      <c r="T12110" s="404"/>
    </row>
    <row r="12111" spans="12:20" ht="16.8">
      <c r="L12111" s="404"/>
      <c r="M12111" s="404"/>
      <c r="N12111" s="404"/>
      <c r="O12111" s="404"/>
      <c r="P12111" s="404"/>
      <c r="Q12111" s="404"/>
      <c r="R12111" s="404"/>
      <c r="S12111" s="404"/>
      <c r="T12111" s="404"/>
    </row>
    <row r="12112" spans="12:20" ht="16.8">
      <c r="L12112" s="404"/>
      <c r="M12112" s="404"/>
      <c r="N12112" s="404"/>
      <c r="O12112" s="404"/>
      <c r="P12112" s="404"/>
      <c r="Q12112" s="404"/>
      <c r="R12112" s="404"/>
      <c r="S12112" s="404"/>
      <c r="T12112" s="404"/>
    </row>
    <row r="12113" spans="12:20" ht="16.8">
      <c r="L12113" s="404"/>
      <c r="M12113" s="404"/>
      <c r="N12113" s="404"/>
      <c r="O12113" s="404"/>
      <c r="P12113" s="404"/>
      <c r="Q12113" s="404"/>
      <c r="R12113" s="404"/>
      <c r="S12113" s="404"/>
      <c r="T12113" s="404"/>
    </row>
    <row r="12114" spans="12:20" ht="16.8">
      <c r="L12114" s="404"/>
      <c r="M12114" s="404"/>
      <c r="N12114" s="404"/>
      <c r="O12114" s="404"/>
      <c r="P12114" s="404"/>
      <c r="Q12114" s="404"/>
      <c r="R12114" s="404"/>
      <c r="S12114" s="404"/>
      <c r="T12114" s="404"/>
    </row>
    <row r="12115" spans="12:20" ht="16.8">
      <c r="L12115" s="404"/>
      <c r="M12115" s="404"/>
      <c r="N12115" s="404"/>
      <c r="O12115" s="404"/>
      <c r="P12115" s="404"/>
      <c r="Q12115" s="404"/>
      <c r="R12115" s="404"/>
      <c r="S12115" s="404"/>
      <c r="T12115" s="404"/>
    </row>
    <row r="12116" spans="12:20" ht="16.8">
      <c r="L12116" s="404"/>
      <c r="M12116" s="404"/>
      <c r="N12116" s="404"/>
      <c r="O12116" s="404"/>
      <c r="P12116" s="404"/>
      <c r="Q12116" s="404"/>
      <c r="R12116" s="404"/>
      <c r="S12116" s="404"/>
      <c r="T12116" s="404"/>
    </row>
    <row r="12117" spans="12:20" ht="16.8">
      <c r="L12117" s="404"/>
      <c r="M12117" s="404"/>
      <c r="N12117" s="404"/>
      <c r="O12117" s="404"/>
      <c r="P12117" s="404"/>
      <c r="Q12117" s="404"/>
      <c r="R12117" s="404"/>
      <c r="S12117" s="404"/>
      <c r="T12117" s="404"/>
    </row>
    <row r="12118" spans="12:20" ht="16.8">
      <c r="L12118" s="404"/>
      <c r="M12118" s="404"/>
      <c r="N12118" s="404"/>
      <c r="O12118" s="404"/>
      <c r="P12118" s="404"/>
      <c r="Q12118" s="404"/>
      <c r="R12118" s="404"/>
      <c r="S12118" s="404"/>
      <c r="T12118" s="404"/>
    </row>
    <row r="12119" spans="12:20" ht="16.8">
      <c r="L12119" s="404"/>
      <c r="M12119" s="404"/>
      <c r="N12119" s="404"/>
      <c r="O12119" s="404"/>
      <c r="P12119" s="404"/>
      <c r="Q12119" s="404"/>
      <c r="R12119" s="404"/>
      <c r="S12119" s="404"/>
      <c r="T12119" s="404"/>
    </row>
    <row r="12120" spans="12:20" ht="16.8">
      <c r="L12120" s="404"/>
      <c r="M12120" s="404"/>
      <c r="N12120" s="404"/>
      <c r="O12120" s="404"/>
      <c r="P12120" s="404"/>
      <c r="Q12120" s="404"/>
      <c r="R12120" s="404"/>
      <c r="S12120" s="404"/>
      <c r="T12120" s="404"/>
    </row>
    <row r="12121" spans="12:20" ht="16.8">
      <c r="L12121" s="404"/>
      <c r="M12121" s="404"/>
      <c r="N12121" s="404"/>
      <c r="O12121" s="404"/>
      <c r="P12121" s="404"/>
      <c r="Q12121" s="404"/>
      <c r="R12121" s="404"/>
      <c r="S12121" s="404"/>
      <c r="T12121" s="404"/>
    </row>
    <row r="12122" spans="12:20" ht="16.8">
      <c r="L12122" s="404"/>
      <c r="M12122" s="404"/>
      <c r="N12122" s="404"/>
      <c r="O12122" s="404"/>
      <c r="P12122" s="404"/>
      <c r="Q12122" s="404"/>
      <c r="R12122" s="404"/>
      <c r="S12122" s="404"/>
      <c r="T12122" s="404"/>
    </row>
    <row r="12123" spans="12:20" ht="16.8">
      <c r="L12123" s="404"/>
      <c r="M12123" s="404"/>
      <c r="N12123" s="404"/>
      <c r="O12123" s="404"/>
      <c r="P12123" s="404"/>
      <c r="Q12123" s="404"/>
      <c r="R12123" s="404"/>
      <c r="S12123" s="404"/>
      <c r="T12123" s="404"/>
    </row>
    <row r="12124" spans="12:20" ht="16.8">
      <c r="L12124" s="404"/>
      <c r="M12124" s="404"/>
      <c r="N12124" s="404"/>
      <c r="O12124" s="404"/>
      <c r="P12124" s="404"/>
      <c r="Q12124" s="404"/>
      <c r="R12124" s="404"/>
      <c r="S12124" s="404"/>
      <c r="T12124" s="404"/>
    </row>
    <row r="12125" spans="12:20" ht="16.8">
      <c r="L12125" s="404"/>
      <c r="M12125" s="404"/>
      <c r="N12125" s="404"/>
      <c r="O12125" s="404"/>
      <c r="P12125" s="404"/>
      <c r="Q12125" s="404"/>
      <c r="R12125" s="404"/>
      <c r="S12125" s="404"/>
      <c r="T12125" s="404"/>
    </row>
    <row r="12126" spans="12:20" ht="16.8">
      <c r="L12126" s="404"/>
      <c r="M12126" s="404"/>
      <c r="N12126" s="404"/>
      <c r="O12126" s="404"/>
      <c r="P12126" s="404"/>
      <c r="Q12126" s="404"/>
      <c r="R12126" s="404"/>
      <c r="S12126" s="404"/>
      <c r="T12126" s="404"/>
    </row>
    <row r="12127" spans="12:20" ht="16.8">
      <c r="L12127" s="404"/>
      <c r="M12127" s="404"/>
      <c r="N12127" s="404"/>
      <c r="O12127" s="404"/>
      <c r="P12127" s="404"/>
      <c r="Q12127" s="404"/>
      <c r="R12127" s="404"/>
      <c r="S12127" s="404"/>
      <c r="T12127" s="404"/>
    </row>
    <row r="12128" spans="12:20" ht="16.8">
      <c r="L12128" s="404"/>
      <c r="M12128" s="404"/>
      <c r="N12128" s="404"/>
      <c r="O12128" s="404"/>
      <c r="P12128" s="404"/>
      <c r="Q12128" s="404"/>
      <c r="R12128" s="404"/>
      <c r="S12128" s="404"/>
      <c r="T12128" s="404"/>
    </row>
    <row r="12129" spans="12:20" ht="16.8">
      <c r="L12129" s="404"/>
      <c r="M12129" s="404"/>
      <c r="N12129" s="404"/>
      <c r="O12129" s="404"/>
      <c r="P12129" s="404"/>
      <c r="Q12129" s="404"/>
      <c r="R12129" s="404"/>
      <c r="S12129" s="404"/>
      <c r="T12129" s="404"/>
    </row>
    <row r="12130" spans="12:20" ht="16.8">
      <c r="L12130" s="404"/>
      <c r="M12130" s="404"/>
      <c r="N12130" s="404"/>
      <c r="O12130" s="404"/>
      <c r="P12130" s="404"/>
      <c r="Q12130" s="404"/>
      <c r="R12130" s="404"/>
      <c r="S12130" s="404"/>
      <c r="T12130" s="404"/>
    </row>
    <row r="12131" spans="12:20" ht="16.8">
      <c r="L12131" s="404"/>
      <c r="M12131" s="404"/>
      <c r="N12131" s="404"/>
      <c r="O12131" s="404"/>
      <c r="P12131" s="404"/>
      <c r="Q12131" s="404"/>
      <c r="R12131" s="404"/>
      <c r="S12131" s="404"/>
      <c r="T12131" s="404"/>
    </row>
    <row r="12132" spans="12:20" ht="16.8">
      <c r="L12132" s="404"/>
      <c r="M12132" s="404"/>
      <c r="N12132" s="404"/>
      <c r="O12132" s="404"/>
      <c r="P12132" s="404"/>
      <c r="Q12132" s="404"/>
      <c r="R12132" s="404"/>
      <c r="S12132" s="404"/>
      <c r="T12132" s="404"/>
    </row>
    <row r="12133" spans="12:20" ht="16.8">
      <c r="L12133" s="404"/>
      <c r="M12133" s="404"/>
      <c r="N12133" s="404"/>
      <c r="O12133" s="404"/>
      <c r="P12133" s="404"/>
      <c r="Q12133" s="404"/>
      <c r="R12133" s="404"/>
      <c r="S12133" s="404"/>
      <c r="T12133" s="404"/>
    </row>
    <row r="12134" spans="12:20" ht="16.8">
      <c r="L12134" s="404"/>
      <c r="M12134" s="404"/>
      <c r="N12134" s="404"/>
      <c r="O12134" s="404"/>
      <c r="P12134" s="404"/>
      <c r="Q12134" s="404"/>
      <c r="R12134" s="404"/>
      <c r="S12134" s="404"/>
      <c r="T12134" s="404"/>
    </row>
    <row r="12135" spans="12:20" ht="16.8">
      <c r="L12135" s="404"/>
      <c r="M12135" s="404"/>
      <c r="N12135" s="404"/>
      <c r="O12135" s="404"/>
      <c r="P12135" s="404"/>
      <c r="Q12135" s="404"/>
      <c r="R12135" s="404"/>
      <c r="S12135" s="404"/>
      <c r="T12135" s="404"/>
    </row>
    <row r="12136" spans="12:20" ht="16.8">
      <c r="L12136" s="404"/>
      <c r="M12136" s="404"/>
      <c r="N12136" s="404"/>
      <c r="O12136" s="404"/>
      <c r="P12136" s="404"/>
      <c r="Q12136" s="404"/>
      <c r="R12136" s="404"/>
      <c r="S12136" s="404"/>
      <c r="T12136" s="404"/>
    </row>
    <row r="12137" spans="12:20" ht="16.8">
      <c r="L12137" s="404"/>
      <c r="M12137" s="404"/>
      <c r="N12137" s="404"/>
      <c r="O12137" s="404"/>
      <c r="P12137" s="404"/>
      <c r="Q12137" s="404"/>
      <c r="R12137" s="404"/>
      <c r="S12137" s="404"/>
      <c r="T12137" s="404"/>
    </row>
    <row r="12138" spans="12:20" ht="16.8">
      <c r="L12138" s="404"/>
      <c r="M12138" s="404"/>
      <c r="N12138" s="404"/>
      <c r="O12138" s="404"/>
      <c r="P12138" s="404"/>
      <c r="Q12138" s="404"/>
      <c r="R12138" s="404"/>
      <c r="S12138" s="404"/>
      <c r="T12138" s="404"/>
    </row>
    <row r="12139" spans="12:20" ht="16.8">
      <c r="L12139" s="404"/>
      <c r="M12139" s="404"/>
      <c r="N12139" s="404"/>
      <c r="O12139" s="404"/>
      <c r="P12139" s="404"/>
      <c r="Q12139" s="404"/>
      <c r="R12139" s="404"/>
      <c r="S12139" s="404"/>
      <c r="T12139" s="404"/>
    </row>
    <row r="12140" spans="12:20" ht="16.8">
      <c r="L12140" s="404"/>
      <c r="M12140" s="404"/>
      <c r="N12140" s="404"/>
      <c r="O12140" s="404"/>
      <c r="P12140" s="404"/>
      <c r="Q12140" s="404"/>
      <c r="R12140" s="404"/>
      <c r="S12140" s="404"/>
      <c r="T12140" s="404"/>
    </row>
    <row r="12141" spans="12:20" ht="16.8">
      <c r="L12141" s="404"/>
      <c r="M12141" s="404"/>
      <c r="N12141" s="404"/>
      <c r="O12141" s="404"/>
      <c r="P12141" s="404"/>
      <c r="Q12141" s="404"/>
      <c r="R12141" s="404"/>
      <c r="S12141" s="404"/>
      <c r="T12141" s="404"/>
    </row>
    <row r="12142" spans="12:20" ht="16.8">
      <c r="L12142" s="404"/>
      <c r="M12142" s="404"/>
      <c r="N12142" s="404"/>
      <c r="O12142" s="404"/>
      <c r="P12142" s="404"/>
      <c r="Q12142" s="404"/>
      <c r="R12142" s="404"/>
      <c r="S12142" s="404"/>
      <c r="T12142" s="404"/>
    </row>
    <row r="12143" spans="12:20" ht="16.8">
      <c r="L12143" s="404"/>
      <c r="M12143" s="404"/>
      <c r="N12143" s="404"/>
      <c r="O12143" s="404"/>
      <c r="P12143" s="404"/>
      <c r="Q12143" s="404"/>
      <c r="R12143" s="404"/>
      <c r="S12143" s="404"/>
      <c r="T12143" s="404"/>
    </row>
    <row r="12144" spans="12:20" ht="16.8">
      <c r="L12144" s="404"/>
      <c r="M12144" s="404"/>
      <c r="N12144" s="404"/>
      <c r="O12144" s="404"/>
      <c r="P12144" s="404"/>
      <c r="Q12144" s="404"/>
      <c r="R12144" s="404"/>
      <c r="S12144" s="404"/>
      <c r="T12144" s="404"/>
    </row>
    <row r="12145" spans="12:20" ht="16.8">
      <c r="L12145" s="404"/>
      <c r="M12145" s="404"/>
      <c r="N12145" s="404"/>
      <c r="O12145" s="404"/>
      <c r="P12145" s="404"/>
      <c r="Q12145" s="404"/>
      <c r="R12145" s="404"/>
      <c r="S12145" s="404"/>
      <c r="T12145" s="404"/>
    </row>
    <row r="12146" spans="12:20" ht="16.8">
      <c r="L12146" s="404"/>
      <c r="M12146" s="404"/>
      <c r="N12146" s="404"/>
      <c r="O12146" s="404"/>
      <c r="P12146" s="404"/>
      <c r="Q12146" s="404"/>
      <c r="R12146" s="404"/>
      <c r="S12146" s="404"/>
      <c r="T12146" s="404"/>
    </row>
    <row r="12147" spans="12:20" ht="16.8">
      <c r="L12147" s="404"/>
      <c r="M12147" s="404"/>
      <c r="N12147" s="404"/>
      <c r="O12147" s="404"/>
      <c r="P12147" s="404"/>
      <c r="Q12147" s="404"/>
      <c r="R12147" s="404"/>
      <c r="S12147" s="404"/>
      <c r="T12147" s="404"/>
    </row>
    <row r="12148" spans="12:20" ht="16.8">
      <c r="L12148" s="404"/>
      <c r="M12148" s="404"/>
      <c r="N12148" s="404"/>
      <c r="O12148" s="404"/>
      <c r="P12148" s="404"/>
      <c r="Q12148" s="404"/>
      <c r="R12148" s="404"/>
      <c r="S12148" s="404"/>
      <c r="T12148" s="404"/>
    </row>
    <row r="12149" spans="12:20" ht="16.8">
      <c r="L12149" s="404"/>
      <c r="M12149" s="404"/>
      <c r="N12149" s="404"/>
      <c r="O12149" s="404"/>
      <c r="P12149" s="404"/>
      <c r="Q12149" s="404"/>
      <c r="R12149" s="404"/>
      <c r="S12149" s="404"/>
      <c r="T12149" s="404"/>
    </row>
    <row r="12150" spans="12:20" ht="16.8">
      <c r="L12150" s="404"/>
      <c r="M12150" s="404"/>
      <c r="N12150" s="404"/>
      <c r="O12150" s="404"/>
      <c r="P12150" s="404"/>
      <c r="Q12150" s="404"/>
      <c r="R12150" s="404"/>
      <c r="S12150" s="404"/>
      <c r="T12150" s="404"/>
    </row>
    <row r="12151" spans="12:20" ht="16.8">
      <c r="L12151" s="404"/>
      <c r="M12151" s="404"/>
      <c r="N12151" s="404"/>
      <c r="O12151" s="404"/>
      <c r="P12151" s="404"/>
      <c r="Q12151" s="404"/>
      <c r="R12151" s="404"/>
      <c r="S12151" s="404"/>
      <c r="T12151" s="404"/>
    </row>
    <row r="12152" spans="12:20" ht="16.8">
      <c r="L12152" s="404"/>
      <c r="M12152" s="404"/>
      <c r="N12152" s="404"/>
      <c r="O12152" s="404"/>
      <c r="P12152" s="404"/>
      <c r="Q12152" s="404"/>
      <c r="R12152" s="404"/>
      <c r="S12152" s="404"/>
      <c r="T12152" s="404"/>
    </row>
    <row r="12153" spans="12:20" ht="16.8">
      <c r="L12153" s="404"/>
      <c r="M12153" s="404"/>
      <c r="N12153" s="404"/>
      <c r="O12153" s="404"/>
      <c r="P12153" s="404"/>
      <c r="Q12153" s="404"/>
      <c r="R12153" s="404"/>
      <c r="S12153" s="404"/>
      <c r="T12153" s="404"/>
    </row>
    <row r="12154" spans="12:20" ht="16.8">
      <c r="L12154" s="404"/>
      <c r="M12154" s="404"/>
      <c r="N12154" s="404"/>
      <c r="O12154" s="404"/>
      <c r="P12154" s="404"/>
      <c r="Q12154" s="404"/>
      <c r="R12154" s="404"/>
      <c r="S12154" s="404"/>
      <c r="T12154" s="404"/>
    </row>
    <row r="12155" spans="12:20" ht="16.8">
      <c r="L12155" s="404"/>
      <c r="M12155" s="404"/>
      <c r="N12155" s="404"/>
      <c r="O12155" s="404"/>
      <c r="P12155" s="404"/>
      <c r="Q12155" s="404"/>
      <c r="R12155" s="404"/>
      <c r="S12155" s="404"/>
      <c r="T12155" s="404"/>
    </row>
    <row r="12156" spans="12:20" ht="16.8">
      <c r="L12156" s="404"/>
      <c r="M12156" s="404"/>
      <c r="N12156" s="404"/>
      <c r="O12156" s="404"/>
      <c r="P12156" s="404"/>
      <c r="Q12156" s="404"/>
      <c r="R12156" s="404"/>
      <c r="S12156" s="404"/>
      <c r="T12156" s="404"/>
    </row>
    <row r="12157" spans="12:20" ht="16.8">
      <c r="L12157" s="404"/>
      <c r="M12157" s="404"/>
      <c r="N12157" s="404"/>
      <c r="O12157" s="404"/>
      <c r="P12157" s="404"/>
      <c r="Q12157" s="404"/>
      <c r="R12157" s="404"/>
      <c r="S12157" s="404"/>
      <c r="T12157" s="404"/>
    </row>
    <row r="12158" spans="12:20" ht="16.8">
      <c r="L12158" s="404"/>
      <c r="M12158" s="404"/>
      <c r="N12158" s="404"/>
      <c r="O12158" s="404"/>
      <c r="P12158" s="404"/>
      <c r="Q12158" s="404"/>
      <c r="R12158" s="404"/>
      <c r="S12158" s="404"/>
      <c r="T12158" s="404"/>
    </row>
    <row r="12159" spans="12:20" ht="16.8">
      <c r="L12159" s="404"/>
      <c r="M12159" s="404"/>
      <c r="N12159" s="404"/>
      <c r="O12159" s="404"/>
      <c r="P12159" s="404"/>
      <c r="Q12159" s="404"/>
      <c r="R12159" s="404"/>
      <c r="S12159" s="404"/>
      <c r="T12159" s="404"/>
    </row>
    <row r="12160" spans="12:20" ht="16.8">
      <c r="L12160" s="404"/>
      <c r="M12160" s="404"/>
      <c r="N12160" s="404"/>
      <c r="O12160" s="404"/>
      <c r="P12160" s="404"/>
      <c r="Q12160" s="404"/>
      <c r="R12160" s="404"/>
      <c r="S12160" s="404"/>
      <c r="T12160" s="404"/>
    </row>
    <row r="12161" spans="12:20" ht="16.8">
      <c r="L12161" s="404"/>
      <c r="M12161" s="404"/>
      <c r="N12161" s="404"/>
      <c r="O12161" s="404"/>
      <c r="P12161" s="404"/>
      <c r="Q12161" s="404"/>
      <c r="R12161" s="404"/>
      <c r="S12161" s="404"/>
      <c r="T12161" s="404"/>
    </row>
    <row r="12162" spans="12:20" ht="16.8">
      <c r="L12162" s="404"/>
      <c r="M12162" s="404"/>
      <c r="N12162" s="404"/>
      <c r="O12162" s="404"/>
      <c r="P12162" s="404"/>
      <c r="Q12162" s="404"/>
      <c r="R12162" s="404"/>
      <c r="S12162" s="404"/>
      <c r="T12162" s="404"/>
    </row>
    <row r="12163" spans="12:20" ht="16.8">
      <c r="L12163" s="404"/>
      <c r="M12163" s="404"/>
      <c r="N12163" s="404"/>
      <c r="O12163" s="404"/>
      <c r="P12163" s="404"/>
      <c r="Q12163" s="404"/>
      <c r="R12163" s="404"/>
      <c r="S12163" s="404"/>
      <c r="T12163" s="404"/>
    </row>
    <row r="12164" spans="12:20" ht="16.8">
      <c r="L12164" s="404"/>
      <c r="M12164" s="404"/>
      <c r="N12164" s="404"/>
      <c r="O12164" s="404"/>
      <c r="P12164" s="404"/>
      <c r="Q12164" s="404"/>
      <c r="R12164" s="404"/>
      <c r="S12164" s="404"/>
      <c r="T12164" s="404"/>
    </row>
    <row r="12165" spans="12:20" ht="16.8">
      <c r="L12165" s="404"/>
      <c r="M12165" s="404"/>
      <c r="N12165" s="404"/>
      <c r="O12165" s="404"/>
      <c r="P12165" s="404"/>
      <c r="Q12165" s="404"/>
      <c r="R12165" s="404"/>
      <c r="S12165" s="404"/>
      <c r="T12165" s="404"/>
    </row>
    <row r="12166" spans="12:20" ht="16.8">
      <c r="L12166" s="404"/>
      <c r="M12166" s="404"/>
      <c r="N12166" s="404"/>
      <c r="O12166" s="404"/>
      <c r="P12166" s="404"/>
      <c r="Q12166" s="404"/>
      <c r="R12166" s="404"/>
      <c r="S12166" s="404"/>
      <c r="T12166" s="404"/>
    </row>
    <row r="12167" spans="12:20" ht="16.8">
      <c r="L12167" s="404"/>
      <c r="M12167" s="404"/>
      <c r="N12167" s="404"/>
      <c r="O12167" s="404"/>
      <c r="P12167" s="404"/>
      <c r="Q12167" s="404"/>
      <c r="R12167" s="404"/>
      <c r="S12167" s="404"/>
      <c r="T12167" s="404"/>
    </row>
    <row r="12168" spans="12:20" ht="16.8">
      <c r="L12168" s="404"/>
      <c r="M12168" s="404"/>
      <c r="N12168" s="404"/>
      <c r="O12168" s="404"/>
      <c r="P12168" s="404"/>
      <c r="Q12168" s="404"/>
      <c r="R12168" s="404"/>
      <c r="S12168" s="404"/>
      <c r="T12168" s="404"/>
    </row>
    <row r="12169" spans="12:20" ht="16.8">
      <c r="L12169" s="404"/>
      <c r="M12169" s="404"/>
      <c r="N12169" s="404"/>
      <c r="O12169" s="404"/>
      <c r="P12169" s="404"/>
      <c r="Q12169" s="404"/>
      <c r="R12169" s="404"/>
      <c r="S12169" s="404"/>
      <c r="T12169" s="404"/>
    </row>
    <row r="12170" spans="12:20" ht="16.8">
      <c r="L12170" s="404"/>
      <c r="M12170" s="404"/>
      <c r="N12170" s="404"/>
      <c r="O12170" s="404"/>
      <c r="P12170" s="404"/>
      <c r="Q12170" s="404"/>
      <c r="R12170" s="404"/>
      <c r="S12170" s="404"/>
      <c r="T12170" s="404"/>
    </row>
    <row r="12171" spans="12:20" ht="16.8">
      <c r="L12171" s="404"/>
      <c r="M12171" s="404"/>
      <c r="N12171" s="404"/>
      <c r="O12171" s="404"/>
      <c r="P12171" s="404"/>
      <c r="Q12171" s="404"/>
      <c r="R12171" s="404"/>
      <c r="S12171" s="404"/>
      <c r="T12171" s="404"/>
    </row>
    <row r="12172" spans="12:20" ht="16.8">
      <c r="L12172" s="404"/>
      <c r="M12172" s="404"/>
      <c r="N12172" s="404"/>
      <c r="O12172" s="404"/>
      <c r="P12172" s="404"/>
      <c r="Q12172" s="404"/>
      <c r="R12172" s="404"/>
      <c r="S12172" s="404"/>
      <c r="T12172" s="404"/>
    </row>
    <row r="12173" spans="12:20" ht="16.8">
      <c r="L12173" s="404"/>
      <c r="M12173" s="404"/>
      <c r="N12173" s="404"/>
      <c r="O12173" s="404"/>
      <c r="P12173" s="404"/>
      <c r="Q12173" s="404"/>
      <c r="R12173" s="404"/>
      <c r="S12173" s="404"/>
      <c r="T12173" s="404"/>
    </row>
    <row r="12174" spans="12:20" ht="16.8">
      <c r="L12174" s="404"/>
      <c r="M12174" s="404"/>
      <c r="N12174" s="404"/>
      <c r="O12174" s="404"/>
      <c r="P12174" s="404"/>
      <c r="Q12174" s="404"/>
      <c r="R12174" s="404"/>
      <c r="S12174" s="404"/>
      <c r="T12174" s="404"/>
    </row>
    <row r="12175" spans="12:20" ht="16.8">
      <c r="L12175" s="404"/>
      <c r="M12175" s="404"/>
      <c r="N12175" s="404"/>
      <c r="O12175" s="404"/>
      <c r="P12175" s="404"/>
      <c r="Q12175" s="404"/>
      <c r="R12175" s="404"/>
      <c r="S12175" s="404"/>
      <c r="T12175" s="404"/>
    </row>
    <row r="12176" spans="12:20" ht="16.8">
      <c r="L12176" s="404"/>
      <c r="M12176" s="404"/>
      <c r="N12176" s="404"/>
      <c r="O12176" s="404"/>
      <c r="P12176" s="404"/>
      <c r="Q12176" s="404"/>
      <c r="R12176" s="404"/>
      <c r="S12176" s="404"/>
      <c r="T12176" s="404"/>
    </row>
    <row r="12177" spans="12:20" ht="16.8">
      <c r="L12177" s="404"/>
      <c r="M12177" s="404"/>
      <c r="N12177" s="404"/>
      <c r="O12177" s="404"/>
      <c r="P12177" s="404"/>
      <c r="Q12177" s="404"/>
      <c r="R12177" s="404"/>
      <c r="S12177" s="404"/>
      <c r="T12177" s="404"/>
    </row>
    <row r="12178" spans="12:20" ht="16.8">
      <c r="L12178" s="404"/>
      <c r="M12178" s="404"/>
      <c r="N12178" s="404"/>
      <c r="O12178" s="404"/>
      <c r="P12178" s="404"/>
      <c r="Q12178" s="404"/>
      <c r="R12178" s="404"/>
      <c r="S12178" s="404"/>
      <c r="T12178" s="404"/>
    </row>
    <row r="12179" spans="12:20" ht="16.8">
      <c r="L12179" s="404"/>
      <c r="M12179" s="404"/>
      <c r="N12179" s="404"/>
      <c r="O12179" s="404"/>
      <c r="P12179" s="404"/>
      <c r="Q12179" s="404"/>
      <c r="R12179" s="404"/>
      <c r="S12179" s="404"/>
      <c r="T12179" s="404"/>
    </row>
    <row r="12180" spans="12:20" ht="16.8">
      <c r="L12180" s="404"/>
      <c r="M12180" s="404"/>
      <c r="N12180" s="404"/>
      <c r="O12180" s="404"/>
      <c r="P12180" s="404"/>
      <c r="Q12180" s="404"/>
      <c r="R12180" s="404"/>
      <c r="S12180" s="404"/>
      <c r="T12180" s="404"/>
    </row>
    <row r="12181" spans="12:20" ht="16.8">
      <c r="L12181" s="404"/>
      <c r="M12181" s="404"/>
      <c r="N12181" s="404"/>
      <c r="O12181" s="404"/>
      <c r="P12181" s="404"/>
      <c r="Q12181" s="404"/>
      <c r="R12181" s="404"/>
      <c r="S12181" s="404"/>
      <c r="T12181" s="404"/>
    </row>
    <row r="12182" spans="12:20" ht="16.8">
      <c r="L12182" s="404"/>
      <c r="M12182" s="404"/>
      <c r="N12182" s="404"/>
      <c r="O12182" s="404"/>
      <c r="P12182" s="404"/>
      <c r="Q12182" s="404"/>
      <c r="R12182" s="404"/>
      <c r="S12182" s="404"/>
      <c r="T12182" s="404"/>
    </row>
    <row r="12183" spans="12:20" ht="16.8">
      <c r="L12183" s="404"/>
      <c r="M12183" s="404"/>
      <c r="N12183" s="404"/>
      <c r="O12183" s="404"/>
      <c r="P12183" s="404"/>
      <c r="Q12183" s="404"/>
      <c r="R12183" s="404"/>
      <c r="S12183" s="404"/>
      <c r="T12183" s="404"/>
    </row>
    <row r="12184" spans="12:20" ht="16.8">
      <c r="L12184" s="404"/>
      <c r="M12184" s="404"/>
      <c r="N12184" s="404"/>
      <c r="O12184" s="404"/>
      <c r="P12184" s="404"/>
      <c r="Q12184" s="404"/>
      <c r="R12184" s="404"/>
      <c r="S12184" s="404"/>
      <c r="T12184" s="404"/>
    </row>
    <row r="12185" spans="12:20" ht="16.8">
      <c r="L12185" s="404"/>
      <c r="M12185" s="404"/>
      <c r="N12185" s="404"/>
      <c r="O12185" s="404"/>
      <c r="P12185" s="404"/>
      <c r="Q12185" s="404"/>
      <c r="R12185" s="404"/>
      <c r="S12185" s="404"/>
      <c r="T12185" s="404"/>
    </row>
    <row r="12186" spans="12:20" ht="16.8">
      <c r="L12186" s="404"/>
      <c r="M12186" s="404"/>
      <c r="N12186" s="404"/>
      <c r="O12186" s="404"/>
      <c r="P12186" s="404"/>
      <c r="Q12186" s="404"/>
      <c r="R12186" s="404"/>
      <c r="S12186" s="404"/>
      <c r="T12186" s="404"/>
    </row>
    <row r="12187" spans="12:20" ht="16.8">
      <c r="L12187" s="404"/>
      <c r="M12187" s="404"/>
      <c r="N12187" s="404"/>
      <c r="O12187" s="404"/>
      <c r="P12187" s="404"/>
      <c r="Q12187" s="404"/>
      <c r="R12187" s="404"/>
      <c r="S12187" s="404"/>
      <c r="T12187" s="404"/>
    </row>
    <row r="12188" spans="12:20" ht="16.8">
      <c r="L12188" s="404"/>
      <c r="M12188" s="404"/>
      <c r="N12188" s="404"/>
      <c r="O12188" s="404"/>
      <c r="P12188" s="404"/>
      <c r="Q12188" s="404"/>
      <c r="R12188" s="404"/>
      <c r="S12188" s="404"/>
      <c r="T12188" s="404"/>
    </row>
    <row r="12189" spans="12:20" ht="16.8">
      <c r="L12189" s="404"/>
      <c r="M12189" s="404"/>
      <c r="N12189" s="404"/>
      <c r="O12189" s="404"/>
      <c r="P12189" s="404"/>
      <c r="Q12189" s="404"/>
      <c r="R12189" s="404"/>
      <c r="S12189" s="404"/>
      <c r="T12189" s="404"/>
    </row>
    <row r="12190" spans="12:20" ht="16.8">
      <c r="L12190" s="404"/>
      <c r="M12190" s="404"/>
      <c r="N12190" s="404"/>
      <c r="O12190" s="404"/>
      <c r="P12190" s="404"/>
      <c r="Q12190" s="404"/>
      <c r="R12190" s="404"/>
      <c r="S12190" s="404"/>
      <c r="T12190" s="404"/>
    </row>
    <row r="12191" spans="12:20" ht="16.8">
      <c r="L12191" s="404"/>
      <c r="M12191" s="404"/>
      <c r="N12191" s="404"/>
      <c r="O12191" s="404"/>
      <c r="P12191" s="404"/>
      <c r="Q12191" s="404"/>
      <c r="R12191" s="404"/>
      <c r="S12191" s="404"/>
      <c r="T12191" s="404"/>
    </row>
    <row r="12192" spans="12:20" ht="16.8">
      <c r="L12192" s="404"/>
      <c r="M12192" s="404"/>
      <c r="N12192" s="404"/>
      <c r="O12192" s="404"/>
      <c r="P12192" s="404"/>
      <c r="Q12192" s="404"/>
      <c r="R12192" s="404"/>
      <c r="S12192" s="404"/>
      <c r="T12192" s="404"/>
    </row>
    <row r="12193" spans="12:20" ht="16.8">
      <c r="L12193" s="404"/>
      <c r="M12193" s="404"/>
      <c r="N12193" s="404"/>
      <c r="O12193" s="404"/>
      <c r="P12193" s="404"/>
      <c r="Q12193" s="404"/>
      <c r="R12193" s="404"/>
      <c r="S12193" s="404"/>
      <c r="T12193" s="404"/>
    </row>
    <row r="12194" spans="12:20" ht="16.8">
      <c r="L12194" s="404"/>
      <c r="M12194" s="404"/>
      <c r="N12194" s="404"/>
      <c r="O12194" s="404"/>
      <c r="P12194" s="404"/>
      <c r="Q12194" s="404"/>
      <c r="R12194" s="404"/>
      <c r="S12194" s="404"/>
      <c r="T12194" s="404"/>
    </row>
    <row r="12195" spans="12:20" ht="16.8">
      <c r="L12195" s="404"/>
      <c r="M12195" s="404"/>
      <c r="N12195" s="404"/>
      <c r="O12195" s="404"/>
      <c r="P12195" s="404"/>
      <c r="Q12195" s="404"/>
      <c r="R12195" s="404"/>
      <c r="S12195" s="404"/>
      <c r="T12195" s="404"/>
    </row>
    <row r="12196" spans="12:20" ht="16.8">
      <c r="L12196" s="404"/>
      <c r="M12196" s="404"/>
      <c r="N12196" s="404"/>
      <c r="O12196" s="404"/>
      <c r="P12196" s="404"/>
      <c r="Q12196" s="404"/>
      <c r="R12196" s="404"/>
      <c r="S12196" s="404"/>
      <c r="T12196" s="404"/>
    </row>
    <row r="12197" spans="12:20" ht="16.8">
      <c r="L12197" s="404"/>
      <c r="M12197" s="404"/>
      <c r="N12197" s="404"/>
      <c r="O12197" s="404"/>
      <c r="P12197" s="404"/>
      <c r="Q12197" s="404"/>
      <c r="R12197" s="404"/>
      <c r="S12197" s="404"/>
      <c r="T12197" s="404"/>
    </row>
    <row r="12198" spans="12:20" ht="16.8">
      <c r="L12198" s="404"/>
      <c r="M12198" s="404"/>
      <c r="N12198" s="404"/>
      <c r="O12198" s="404"/>
      <c r="P12198" s="404"/>
      <c r="Q12198" s="404"/>
      <c r="R12198" s="404"/>
      <c r="S12198" s="404"/>
      <c r="T12198" s="404"/>
    </row>
    <row r="12199" spans="12:20" ht="16.8">
      <c r="L12199" s="404"/>
      <c r="M12199" s="404"/>
      <c r="N12199" s="404"/>
      <c r="O12199" s="404"/>
      <c r="P12199" s="404"/>
      <c r="Q12199" s="404"/>
      <c r="R12199" s="404"/>
      <c r="S12199" s="404"/>
      <c r="T12199" s="404"/>
    </row>
    <row r="12200" spans="12:20" ht="16.8">
      <c r="L12200" s="404"/>
      <c r="M12200" s="404"/>
      <c r="N12200" s="404"/>
      <c r="O12200" s="404"/>
      <c r="P12200" s="404"/>
      <c r="Q12200" s="404"/>
      <c r="R12200" s="404"/>
      <c r="S12200" s="404"/>
      <c r="T12200" s="404"/>
    </row>
    <row r="12201" spans="12:20" ht="16.8">
      <c r="L12201" s="404"/>
      <c r="M12201" s="404"/>
      <c r="N12201" s="404"/>
      <c r="O12201" s="404"/>
      <c r="P12201" s="404"/>
      <c r="Q12201" s="404"/>
      <c r="R12201" s="404"/>
      <c r="S12201" s="404"/>
      <c r="T12201" s="404"/>
    </row>
    <row r="12202" spans="12:20" ht="16.8">
      <c r="L12202" s="404"/>
      <c r="M12202" s="404"/>
      <c r="N12202" s="404"/>
      <c r="O12202" s="404"/>
      <c r="P12202" s="404"/>
      <c r="Q12202" s="404"/>
      <c r="R12202" s="404"/>
      <c r="S12202" s="404"/>
      <c r="T12202" s="404"/>
    </row>
    <row r="12203" spans="12:20" ht="16.8">
      <c r="L12203" s="404"/>
      <c r="M12203" s="404"/>
      <c r="N12203" s="404"/>
      <c r="O12203" s="404"/>
      <c r="P12203" s="404"/>
      <c r="Q12203" s="404"/>
      <c r="R12203" s="404"/>
      <c r="S12203" s="404"/>
      <c r="T12203" s="404"/>
    </row>
    <row r="12204" spans="12:20" ht="16.8">
      <c r="L12204" s="404"/>
      <c r="M12204" s="404"/>
      <c r="N12204" s="404"/>
      <c r="O12204" s="404"/>
      <c r="P12204" s="404"/>
      <c r="Q12204" s="404"/>
      <c r="R12204" s="404"/>
      <c r="S12204" s="404"/>
      <c r="T12204" s="404"/>
    </row>
    <row r="12205" spans="12:20" ht="16.8">
      <c r="L12205" s="404"/>
      <c r="M12205" s="404"/>
      <c r="N12205" s="404"/>
      <c r="O12205" s="404"/>
      <c r="P12205" s="404"/>
      <c r="Q12205" s="404"/>
      <c r="R12205" s="404"/>
      <c r="S12205" s="404"/>
      <c r="T12205" s="404"/>
    </row>
    <row r="12206" spans="12:20" ht="16.8">
      <c r="L12206" s="404"/>
      <c r="M12206" s="404"/>
      <c r="N12206" s="404"/>
      <c r="O12206" s="404"/>
      <c r="P12206" s="404"/>
      <c r="Q12206" s="404"/>
      <c r="R12206" s="404"/>
      <c r="S12206" s="404"/>
      <c r="T12206" s="404"/>
    </row>
    <row r="12207" spans="12:20" ht="16.8">
      <c r="L12207" s="404"/>
      <c r="M12207" s="404"/>
      <c r="N12207" s="404"/>
      <c r="O12207" s="404"/>
      <c r="P12207" s="404"/>
      <c r="Q12207" s="404"/>
      <c r="R12207" s="404"/>
      <c r="S12207" s="404"/>
      <c r="T12207" s="404"/>
    </row>
    <row r="12208" spans="12:20" ht="16.8">
      <c r="L12208" s="404"/>
      <c r="M12208" s="404"/>
      <c r="N12208" s="404"/>
      <c r="O12208" s="404"/>
      <c r="P12208" s="404"/>
      <c r="Q12208" s="404"/>
      <c r="R12208" s="404"/>
      <c r="S12208" s="404"/>
      <c r="T12208" s="404"/>
    </row>
    <row r="12209" spans="12:20" ht="16.8">
      <c r="L12209" s="404"/>
      <c r="M12209" s="404"/>
      <c r="N12209" s="404"/>
      <c r="O12209" s="404"/>
      <c r="P12209" s="404"/>
      <c r="Q12209" s="404"/>
      <c r="R12209" s="404"/>
      <c r="S12209" s="404"/>
      <c r="T12209" s="404"/>
    </row>
    <row r="12210" spans="12:20" ht="16.8">
      <c r="L12210" s="404"/>
      <c r="M12210" s="404"/>
      <c r="N12210" s="404"/>
      <c r="O12210" s="404"/>
      <c r="P12210" s="404"/>
      <c r="Q12210" s="404"/>
      <c r="R12210" s="404"/>
      <c r="S12210" s="404"/>
      <c r="T12210" s="404"/>
    </row>
    <row r="12211" spans="12:20" ht="16.8">
      <c r="L12211" s="404"/>
      <c r="M12211" s="404"/>
      <c r="N12211" s="404"/>
      <c r="O12211" s="404"/>
      <c r="P12211" s="404"/>
      <c r="Q12211" s="404"/>
      <c r="R12211" s="404"/>
      <c r="S12211" s="404"/>
      <c r="T12211" s="404"/>
    </row>
    <row r="12212" spans="12:20" ht="16.8">
      <c r="L12212" s="404"/>
      <c r="M12212" s="404"/>
      <c r="N12212" s="404"/>
      <c r="O12212" s="404"/>
      <c r="P12212" s="404"/>
      <c r="Q12212" s="404"/>
      <c r="R12212" s="404"/>
      <c r="S12212" s="404"/>
      <c r="T12212" s="404"/>
    </row>
    <row r="12213" spans="12:20" ht="16.8">
      <c r="L12213" s="404"/>
      <c r="M12213" s="404"/>
      <c r="N12213" s="404"/>
      <c r="O12213" s="404"/>
      <c r="P12213" s="404"/>
      <c r="Q12213" s="404"/>
      <c r="R12213" s="404"/>
      <c r="S12213" s="404"/>
      <c r="T12213" s="404"/>
    </row>
    <row r="12214" spans="12:20" ht="16.8">
      <c r="L12214" s="404"/>
      <c r="M12214" s="404"/>
      <c r="N12214" s="404"/>
      <c r="O12214" s="404"/>
      <c r="P12214" s="404"/>
      <c r="Q12214" s="404"/>
      <c r="R12214" s="404"/>
      <c r="S12214" s="404"/>
      <c r="T12214" s="404"/>
    </row>
    <row r="12215" spans="12:20" ht="16.8">
      <c r="L12215" s="404"/>
      <c r="M12215" s="404"/>
      <c r="N12215" s="404"/>
      <c r="O12215" s="404"/>
      <c r="P12215" s="404"/>
      <c r="Q12215" s="404"/>
      <c r="R12215" s="404"/>
      <c r="S12215" s="404"/>
      <c r="T12215" s="404"/>
    </row>
    <row r="12216" spans="12:20" ht="16.8">
      <c r="L12216" s="404"/>
      <c r="M12216" s="404"/>
      <c r="N12216" s="404"/>
      <c r="O12216" s="404"/>
      <c r="P12216" s="404"/>
      <c r="Q12216" s="404"/>
      <c r="R12216" s="404"/>
      <c r="S12216" s="404"/>
      <c r="T12216" s="404"/>
    </row>
    <row r="12217" spans="12:20" ht="16.8">
      <c r="L12217" s="404"/>
      <c r="M12217" s="404"/>
      <c r="N12217" s="404"/>
      <c r="O12217" s="404"/>
      <c r="P12217" s="404"/>
      <c r="Q12217" s="404"/>
      <c r="R12217" s="404"/>
      <c r="S12217" s="404"/>
      <c r="T12217" s="404"/>
    </row>
    <row r="12218" spans="12:20" ht="16.8">
      <c r="L12218" s="404"/>
      <c r="M12218" s="404"/>
      <c r="N12218" s="404"/>
      <c r="O12218" s="404"/>
      <c r="P12218" s="404"/>
      <c r="Q12218" s="404"/>
      <c r="R12218" s="404"/>
      <c r="S12218" s="404"/>
      <c r="T12218" s="404"/>
    </row>
    <row r="12219" spans="12:20" ht="16.8">
      <c r="L12219" s="404"/>
      <c r="M12219" s="404"/>
      <c r="N12219" s="404"/>
      <c r="O12219" s="404"/>
      <c r="P12219" s="404"/>
      <c r="Q12219" s="404"/>
      <c r="R12219" s="404"/>
      <c r="S12219" s="404"/>
      <c r="T12219" s="404"/>
    </row>
    <row r="12220" spans="12:20" ht="16.8">
      <c r="L12220" s="404"/>
      <c r="M12220" s="404"/>
      <c r="N12220" s="404"/>
      <c r="O12220" s="404"/>
      <c r="P12220" s="404"/>
      <c r="Q12220" s="404"/>
      <c r="R12220" s="404"/>
      <c r="S12220" s="404"/>
      <c r="T12220" s="404"/>
    </row>
    <row r="12221" spans="12:20" ht="16.8">
      <c r="L12221" s="404"/>
      <c r="M12221" s="404"/>
      <c r="N12221" s="404"/>
      <c r="O12221" s="404"/>
      <c r="P12221" s="404"/>
      <c r="Q12221" s="404"/>
      <c r="R12221" s="404"/>
      <c r="S12221" s="404"/>
      <c r="T12221" s="404"/>
    </row>
    <row r="12222" spans="12:20" ht="16.8">
      <c r="L12222" s="404"/>
      <c r="M12222" s="404"/>
      <c r="N12222" s="404"/>
      <c r="O12222" s="404"/>
      <c r="P12222" s="404"/>
      <c r="Q12222" s="404"/>
      <c r="R12222" s="404"/>
      <c r="S12222" s="404"/>
      <c r="T12222" s="404"/>
    </row>
    <row r="12223" spans="12:20" ht="16.8">
      <c r="L12223" s="404"/>
      <c r="M12223" s="404"/>
      <c r="N12223" s="404"/>
      <c r="O12223" s="404"/>
      <c r="P12223" s="404"/>
      <c r="Q12223" s="404"/>
      <c r="R12223" s="404"/>
      <c r="S12223" s="404"/>
      <c r="T12223" s="404"/>
    </row>
    <row r="12224" spans="12:20" ht="16.8">
      <c r="L12224" s="404"/>
      <c r="M12224" s="404"/>
      <c r="N12224" s="404"/>
      <c r="O12224" s="404"/>
      <c r="P12224" s="404"/>
      <c r="Q12224" s="404"/>
      <c r="R12224" s="404"/>
      <c r="S12224" s="404"/>
      <c r="T12224" s="404"/>
    </row>
    <row r="12225" spans="12:20" ht="16.8">
      <c r="L12225" s="404"/>
      <c r="M12225" s="404"/>
      <c r="N12225" s="404"/>
      <c r="O12225" s="404"/>
      <c r="P12225" s="404"/>
      <c r="Q12225" s="404"/>
      <c r="R12225" s="404"/>
      <c r="S12225" s="404"/>
      <c r="T12225" s="404"/>
    </row>
    <row r="12226" spans="12:20" ht="16.8">
      <c r="L12226" s="404"/>
      <c r="M12226" s="404"/>
      <c r="N12226" s="404"/>
      <c r="O12226" s="404"/>
      <c r="P12226" s="404"/>
      <c r="Q12226" s="404"/>
      <c r="R12226" s="404"/>
      <c r="S12226" s="404"/>
      <c r="T12226" s="404"/>
    </row>
    <row r="12227" spans="12:20" ht="16.8">
      <c r="L12227" s="404"/>
      <c r="M12227" s="404"/>
      <c r="N12227" s="404"/>
      <c r="O12227" s="404"/>
      <c r="P12227" s="404"/>
      <c r="Q12227" s="404"/>
      <c r="R12227" s="404"/>
      <c r="S12227" s="404"/>
      <c r="T12227" s="404"/>
    </row>
    <row r="12228" spans="12:20" ht="16.8">
      <c r="L12228" s="404"/>
      <c r="M12228" s="404"/>
      <c r="N12228" s="404"/>
      <c r="O12228" s="404"/>
      <c r="P12228" s="404"/>
      <c r="Q12228" s="404"/>
      <c r="R12228" s="404"/>
      <c r="S12228" s="404"/>
      <c r="T12228" s="404"/>
    </row>
    <row r="12229" spans="12:20" ht="16.8">
      <c r="L12229" s="404"/>
      <c r="M12229" s="404"/>
      <c r="N12229" s="404"/>
      <c r="O12229" s="404"/>
      <c r="P12229" s="404"/>
      <c r="Q12229" s="404"/>
      <c r="R12229" s="404"/>
      <c r="S12229" s="404"/>
      <c r="T12229" s="404"/>
    </row>
    <row r="12230" spans="12:20" ht="16.8">
      <c r="L12230" s="404"/>
      <c r="M12230" s="404"/>
      <c r="N12230" s="404"/>
      <c r="O12230" s="404"/>
      <c r="P12230" s="404"/>
      <c r="Q12230" s="404"/>
      <c r="R12230" s="404"/>
      <c r="S12230" s="404"/>
      <c r="T12230" s="404"/>
    </row>
    <row r="12231" spans="12:20" ht="16.8">
      <c r="L12231" s="404"/>
      <c r="M12231" s="404"/>
      <c r="N12231" s="404"/>
      <c r="O12231" s="404"/>
      <c r="P12231" s="404"/>
      <c r="Q12231" s="404"/>
      <c r="R12231" s="404"/>
      <c r="S12231" s="404"/>
      <c r="T12231" s="404"/>
    </row>
    <row r="12232" spans="12:20" ht="16.8">
      <c r="L12232" s="404"/>
      <c r="M12232" s="404"/>
      <c r="N12232" s="404"/>
      <c r="O12232" s="404"/>
      <c r="P12232" s="404"/>
      <c r="Q12232" s="404"/>
      <c r="R12232" s="404"/>
      <c r="S12232" s="404"/>
      <c r="T12232" s="404"/>
    </row>
    <row r="12233" spans="12:20" ht="16.8">
      <c r="L12233" s="404"/>
      <c r="M12233" s="404"/>
      <c r="N12233" s="404"/>
      <c r="O12233" s="404"/>
      <c r="P12233" s="404"/>
      <c r="Q12233" s="404"/>
      <c r="R12233" s="404"/>
      <c r="S12233" s="404"/>
      <c r="T12233" s="404"/>
    </row>
    <row r="12234" spans="12:20" ht="16.8">
      <c r="L12234" s="404"/>
      <c r="M12234" s="404"/>
      <c r="N12234" s="404"/>
      <c r="O12234" s="404"/>
      <c r="P12234" s="404"/>
      <c r="Q12234" s="404"/>
      <c r="R12234" s="404"/>
      <c r="S12234" s="404"/>
      <c r="T12234" s="404"/>
    </row>
    <row r="12235" spans="12:20" ht="16.8">
      <c r="L12235" s="404"/>
      <c r="M12235" s="404"/>
      <c r="N12235" s="404"/>
      <c r="O12235" s="404"/>
      <c r="P12235" s="404"/>
      <c r="Q12235" s="404"/>
      <c r="R12235" s="404"/>
      <c r="S12235" s="404"/>
      <c r="T12235" s="404"/>
    </row>
    <row r="12236" spans="12:20" ht="16.8">
      <c r="L12236" s="404"/>
      <c r="M12236" s="404"/>
      <c r="N12236" s="404"/>
      <c r="O12236" s="404"/>
      <c r="P12236" s="404"/>
      <c r="Q12236" s="404"/>
      <c r="R12236" s="404"/>
      <c r="S12236" s="404"/>
      <c r="T12236" s="404"/>
    </row>
    <row r="12237" spans="12:20" ht="16.8">
      <c r="L12237" s="404"/>
      <c r="M12237" s="404"/>
      <c r="N12237" s="404"/>
      <c r="O12237" s="404"/>
      <c r="P12237" s="404"/>
      <c r="Q12237" s="404"/>
      <c r="R12237" s="404"/>
      <c r="S12237" s="404"/>
      <c r="T12237" s="404"/>
    </row>
    <row r="12238" spans="12:20" ht="16.8">
      <c r="L12238" s="404"/>
      <c r="M12238" s="404"/>
      <c r="N12238" s="404"/>
      <c r="O12238" s="404"/>
      <c r="P12238" s="404"/>
      <c r="Q12238" s="404"/>
      <c r="R12238" s="404"/>
      <c r="S12238" s="404"/>
      <c r="T12238" s="404"/>
    </row>
    <row r="12239" spans="12:20" ht="16.8">
      <c r="L12239" s="404"/>
      <c r="M12239" s="404"/>
      <c r="N12239" s="404"/>
      <c r="O12239" s="404"/>
      <c r="P12239" s="404"/>
      <c r="Q12239" s="404"/>
      <c r="R12239" s="404"/>
      <c r="S12239" s="404"/>
      <c r="T12239" s="404"/>
    </row>
    <row r="12240" spans="12:20" ht="16.8">
      <c r="L12240" s="404"/>
      <c r="M12240" s="404"/>
      <c r="N12240" s="404"/>
      <c r="O12240" s="404"/>
      <c r="P12240" s="404"/>
      <c r="Q12240" s="404"/>
      <c r="R12240" s="404"/>
      <c r="S12240" s="404"/>
      <c r="T12240" s="404"/>
    </row>
    <row r="12241" spans="12:20" ht="16.8">
      <c r="L12241" s="404"/>
      <c r="M12241" s="404"/>
      <c r="N12241" s="404"/>
      <c r="O12241" s="404"/>
      <c r="P12241" s="404"/>
      <c r="Q12241" s="404"/>
      <c r="R12241" s="404"/>
      <c r="S12241" s="404"/>
      <c r="T12241" s="404"/>
    </row>
    <row r="12242" spans="12:20" ht="16.8">
      <c r="L12242" s="404"/>
      <c r="M12242" s="404"/>
      <c r="N12242" s="404"/>
      <c r="O12242" s="404"/>
      <c r="P12242" s="404"/>
      <c r="Q12242" s="404"/>
      <c r="R12242" s="404"/>
      <c r="S12242" s="404"/>
      <c r="T12242" s="404"/>
    </row>
    <row r="12243" spans="12:20" ht="16.8">
      <c r="L12243" s="404"/>
      <c r="M12243" s="404"/>
      <c r="N12243" s="404"/>
      <c r="O12243" s="404"/>
      <c r="P12243" s="404"/>
      <c r="Q12243" s="404"/>
      <c r="R12243" s="404"/>
      <c r="S12243" s="404"/>
      <c r="T12243" s="404"/>
    </row>
    <row r="12244" spans="12:20" ht="16.8">
      <c r="L12244" s="404"/>
      <c r="M12244" s="404"/>
      <c r="N12244" s="404"/>
      <c r="O12244" s="404"/>
      <c r="P12244" s="404"/>
      <c r="Q12244" s="404"/>
      <c r="R12244" s="404"/>
      <c r="S12244" s="404"/>
      <c r="T12244" s="404"/>
    </row>
    <row r="12245" spans="12:20" ht="16.8">
      <c r="L12245" s="404"/>
      <c r="M12245" s="404"/>
      <c r="N12245" s="404"/>
      <c r="O12245" s="404"/>
      <c r="P12245" s="404"/>
      <c r="Q12245" s="404"/>
      <c r="R12245" s="404"/>
      <c r="S12245" s="404"/>
      <c r="T12245" s="404"/>
    </row>
    <row r="12246" spans="12:20" ht="16.8">
      <c r="L12246" s="404"/>
      <c r="M12246" s="404"/>
      <c r="N12246" s="404"/>
      <c r="O12246" s="404"/>
      <c r="P12246" s="404"/>
      <c r="Q12246" s="404"/>
      <c r="R12246" s="404"/>
      <c r="S12246" s="404"/>
      <c r="T12246" s="404"/>
    </row>
    <row r="12247" spans="12:20" ht="16.8">
      <c r="L12247" s="404"/>
      <c r="M12247" s="404"/>
      <c r="N12247" s="404"/>
      <c r="O12247" s="404"/>
      <c r="P12247" s="404"/>
      <c r="Q12247" s="404"/>
      <c r="R12247" s="404"/>
      <c r="S12247" s="404"/>
      <c r="T12247" s="404"/>
    </row>
    <row r="12248" spans="12:20" ht="16.8">
      <c r="L12248" s="404"/>
      <c r="M12248" s="404"/>
      <c r="N12248" s="404"/>
      <c r="O12248" s="404"/>
      <c r="P12248" s="404"/>
      <c r="Q12248" s="404"/>
      <c r="R12248" s="404"/>
      <c r="S12248" s="404"/>
      <c r="T12248" s="404"/>
    </row>
    <row r="12249" spans="12:20" ht="16.8">
      <c r="L12249" s="404"/>
      <c r="M12249" s="404"/>
      <c r="N12249" s="404"/>
      <c r="O12249" s="404"/>
      <c r="P12249" s="404"/>
      <c r="Q12249" s="404"/>
      <c r="R12249" s="404"/>
      <c r="S12249" s="404"/>
      <c r="T12249" s="404"/>
    </row>
    <row r="12250" spans="12:20" ht="16.8">
      <c r="L12250" s="404"/>
      <c r="M12250" s="404"/>
      <c r="N12250" s="404"/>
      <c r="O12250" s="404"/>
      <c r="P12250" s="404"/>
      <c r="Q12250" s="404"/>
      <c r="R12250" s="404"/>
      <c r="S12250" s="404"/>
      <c r="T12250" s="404"/>
    </row>
    <row r="12251" spans="12:20" ht="16.8">
      <c r="L12251" s="404"/>
      <c r="M12251" s="404"/>
      <c r="N12251" s="404"/>
      <c r="O12251" s="404"/>
      <c r="P12251" s="404"/>
      <c r="Q12251" s="404"/>
      <c r="R12251" s="404"/>
      <c r="S12251" s="404"/>
      <c r="T12251" s="404"/>
    </row>
    <row r="12252" spans="12:20" ht="16.8">
      <c r="L12252" s="404"/>
      <c r="M12252" s="404"/>
      <c r="N12252" s="404"/>
      <c r="O12252" s="404"/>
      <c r="P12252" s="404"/>
      <c r="Q12252" s="404"/>
      <c r="R12252" s="404"/>
      <c r="S12252" s="404"/>
      <c r="T12252" s="404"/>
    </row>
    <row r="12253" spans="12:20" ht="16.8">
      <c r="L12253" s="404"/>
      <c r="M12253" s="404"/>
      <c r="N12253" s="404"/>
      <c r="O12253" s="404"/>
      <c r="P12253" s="404"/>
      <c r="Q12253" s="404"/>
      <c r="R12253" s="404"/>
      <c r="S12253" s="404"/>
      <c r="T12253" s="404"/>
    </row>
    <row r="12254" spans="12:20" ht="16.8">
      <c r="L12254" s="404"/>
      <c r="M12254" s="404"/>
      <c r="N12254" s="404"/>
      <c r="O12254" s="404"/>
      <c r="P12254" s="404"/>
      <c r="Q12254" s="404"/>
      <c r="R12254" s="404"/>
      <c r="S12254" s="404"/>
      <c r="T12254" s="404"/>
    </row>
    <row r="12255" spans="12:20" ht="16.8">
      <c r="L12255" s="404"/>
      <c r="M12255" s="404"/>
      <c r="N12255" s="404"/>
      <c r="O12255" s="404"/>
      <c r="P12255" s="404"/>
      <c r="Q12255" s="404"/>
      <c r="R12255" s="404"/>
      <c r="S12255" s="404"/>
      <c r="T12255" s="404"/>
    </row>
    <row r="12256" spans="12:20" ht="16.8">
      <c r="L12256" s="404"/>
      <c r="M12256" s="404"/>
      <c r="N12256" s="404"/>
      <c r="O12256" s="404"/>
      <c r="P12256" s="404"/>
      <c r="Q12256" s="404"/>
      <c r="R12256" s="404"/>
      <c r="S12256" s="404"/>
      <c r="T12256" s="404"/>
    </row>
    <row r="12257" spans="12:20" ht="16.8">
      <c r="L12257" s="404"/>
      <c r="M12257" s="404"/>
      <c r="N12257" s="404"/>
      <c r="O12257" s="404"/>
      <c r="P12257" s="404"/>
      <c r="Q12257" s="404"/>
      <c r="R12257" s="404"/>
      <c r="S12257" s="404"/>
      <c r="T12257" s="404"/>
    </row>
    <row r="12258" spans="12:20" ht="16.8">
      <c r="L12258" s="404"/>
      <c r="M12258" s="404"/>
      <c r="N12258" s="404"/>
      <c r="O12258" s="404"/>
      <c r="P12258" s="404"/>
      <c r="Q12258" s="404"/>
      <c r="R12258" s="404"/>
      <c r="S12258" s="404"/>
      <c r="T12258" s="404"/>
    </row>
    <row r="12259" spans="12:20" ht="16.8">
      <c r="L12259" s="404"/>
      <c r="M12259" s="404"/>
      <c r="N12259" s="404"/>
      <c r="O12259" s="404"/>
      <c r="P12259" s="404"/>
      <c r="Q12259" s="404"/>
      <c r="R12259" s="404"/>
      <c r="S12259" s="404"/>
      <c r="T12259" s="404"/>
    </row>
    <row r="12260" spans="12:20" ht="16.8">
      <c r="L12260" s="404"/>
      <c r="M12260" s="404"/>
      <c r="N12260" s="404"/>
      <c r="O12260" s="404"/>
      <c r="P12260" s="404"/>
      <c r="Q12260" s="404"/>
      <c r="R12260" s="404"/>
      <c r="S12260" s="404"/>
      <c r="T12260" s="404"/>
    </row>
    <row r="12261" spans="12:20" ht="16.8">
      <c r="L12261" s="404"/>
      <c r="M12261" s="404"/>
      <c r="N12261" s="404"/>
      <c r="O12261" s="404"/>
      <c r="P12261" s="404"/>
      <c r="Q12261" s="404"/>
      <c r="R12261" s="404"/>
      <c r="S12261" s="404"/>
      <c r="T12261" s="404"/>
    </row>
    <row r="12262" spans="12:20" ht="16.8">
      <c r="L12262" s="404"/>
      <c r="M12262" s="404"/>
      <c r="N12262" s="404"/>
      <c r="O12262" s="404"/>
      <c r="P12262" s="404"/>
      <c r="Q12262" s="404"/>
      <c r="R12262" s="404"/>
      <c r="S12262" s="404"/>
      <c r="T12262" s="404"/>
    </row>
    <row r="12263" spans="12:20" ht="16.8">
      <c r="L12263" s="404"/>
      <c r="M12263" s="404"/>
      <c r="N12263" s="404"/>
      <c r="O12263" s="404"/>
      <c r="P12263" s="404"/>
      <c r="Q12263" s="404"/>
      <c r="R12263" s="404"/>
      <c r="S12263" s="404"/>
      <c r="T12263" s="404"/>
    </row>
    <row r="12264" spans="12:20" ht="16.8">
      <c r="L12264" s="404"/>
      <c r="M12264" s="404"/>
      <c r="N12264" s="404"/>
      <c r="O12264" s="404"/>
      <c r="P12264" s="404"/>
      <c r="Q12264" s="404"/>
      <c r="R12264" s="404"/>
      <c r="S12264" s="404"/>
      <c r="T12264" s="404"/>
    </row>
    <row r="12265" spans="12:20" ht="16.8">
      <c r="L12265" s="404"/>
      <c r="M12265" s="404"/>
      <c r="N12265" s="404"/>
      <c r="O12265" s="404"/>
      <c r="P12265" s="404"/>
      <c r="Q12265" s="404"/>
      <c r="R12265" s="404"/>
      <c r="S12265" s="404"/>
      <c r="T12265" s="404"/>
    </row>
    <row r="12266" spans="12:20" ht="16.8">
      <c r="L12266" s="404"/>
      <c r="M12266" s="404"/>
      <c r="N12266" s="404"/>
      <c r="O12266" s="404"/>
      <c r="P12266" s="404"/>
      <c r="Q12266" s="404"/>
      <c r="R12266" s="404"/>
      <c r="S12266" s="404"/>
      <c r="T12266" s="404"/>
    </row>
    <row r="12267" spans="12:20" ht="16.8">
      <c r="L12267" s="404"/>
      <c r="M12267" s="404"/>
      <c r="N12267" s="404"/>
      <c r="O12267" s="404"/>
      <c r="P12267" s="404"/>
      <c r="Q12267" s="404"/>
      <c r="R12267" s="404"/>
      <c r="S12267" s="404"/>
      <c r="T12267" s="404"/>
    </row>
    <row r="12268" spans="12:20" ht="16.8">
      <c r="L12268" s="404"/>
      <c r="M12268" s="404"/>
      <c r="N12268" s="404"/>
      <c r="O12268" s="404"/>
      <c r="P12268" s="404"/>
      <c r="Q12268" s="404"/>
      <c r="R12268" s="404"/>
      <c r="S12268" s="404"/>
      <c r="T12268" s="404"/>
    </row>
    <row r="12269" spans="12:20" ht="16.8">
      <c r="L12269" s="404"/>
      <c r="M12269" s="404"/>
      <c r="N12269" s="404"/>
      <c r="O12269" s="404"/>
      <c r="P12269" s="404"/>
      <c r="Q12269" s="404"/>
      <c r="R12269" s="404"/>
      <c r="S12269" s="404"/>
      <c r="T12269" s="404"/>
    </row>
    <row r="12270" spans="12:20" ht="16.8">
      <c r="L12270" s="404"/>
      <c r="M12270" s="404"/>
      <c r="N12270" s="404"/>
      <c r="O12270" s="404"/>
      <c r="P12270" s="404"/>
      <c r="Q12270" s="404"/>
      <c r="R12270" s="404"/>
      <c r="S12270" s="404"/>
      <c r="T12270" s="404"/>
    </row>
    <row r="12271" spans="12:20" ht="16.8">
      <c r="L12271" s="404"/>
      <c r="M12271" s="404"/>
      <c r="N12271" s="404"/>
      <c r="O12271" s="404"/>
      <c r="P12271" s="404"/>
      <c r="Q12271" s="404"/>
      <c r="R12271" s="404"/>
      <c r="S12271" s="404"/>
      <c r="T12271" s="404"/>
    </row>
    <row r="12272" spans="12:20" ht="16.8">
      <c r="L12272" s="404"/>
      <c r="M12272" s="404"/>
      <c r="N12272" s="404"/>
      <c r="O12272" s="404"/>
      <c r="P12272" s="404"/>
      <c r="Q12272" s="404"/>
      <c r="R12272" s="404"/>
      <c r="S12272" s="404"/>
      <c r="T12272" s="404"/>
    </row>
    <row r="12273" spans="12:20" ht="16.8">
      <c r="L12273" s="404"/>
      <c r="M12273" s="404"/>
      <c r="N12273" s="404"/>
      <c r="O12273" s="404"/>
      <c r="P12273" s="404"/>
      <c r="Q12273" s="404"/>
      <c r="R12273" s="404"/>
      <c r="S12273" s="404"/>
      <c r="T12273" s="404"/>
    </row>
    <row r="12274" spans="12:20" ht="16.8">
      <c r="L12274" s="404"/>
      <c r="M12274" s="404"/>
      <c r="N12274" s="404"/>
      <c r="O12274" s="404"/>
      <c r="P12274" s="404"/>
      <c r="Q12274" s="404"/>
      <c r="R12274" s="404"/>
      <c r="S12274" s="404"/>
      <c r="T12274" s="404"/>
    </row>
    <row r="12275" spans="12:20" ht="16.8">
      <c r="L12275" s="404"/>
      <c r="M12275" s="404"/>
      <c r="N12275" s="404"/>
      <c r="O12275" s="404"/>
      <c r="P12275" s="404"/>
      <c r="Q12275" s="404"/>
      <c r="R12275" s="404"/>
      <c r="S12275" s="404"/>
      <c r="T12275" s="404"/>
    </row>
    <row r="12276" spans="12:20" ht="16.8">
      <c r="L12276" s="404"/>
      <c r="M12276" s="404"/>
      <c r="N12276" s="404"/>
      <c r="O12276" s="404"/>
      <c r="P12276" s="404"/>
      <c r="Q12276" s="404"/>
      <c r="R12276" s="404"/>
      <c r="S12276" s="404"/>
      <c r="T12276" s="404"/>
    </row>
    <row r="12277" spans="12:20" ht="16.8">
      <c r="L12277" s="404"/>
      <c r="M12277" s="404"/>
      <c r="N12277" s="404"/>
      <c r="O12277" s="404"/>
      <c r="P12277" s="404"/>
      <c r="Q12277" s="404"/>
      <c r="R12277" s="404"/>
      <c r="S12277" s="404"/>
      <c r="T12277" s="404"/>
    </row>
    <row r="12278" spans="12:20" ht="16.8">
      <c r="L12278" s="404"/>
      <c r="M12278" s="404"/>
      <c r="N12278" s="404"/>
      <c r="O12278" s="404"/>
      <c r="P12278" s="404"/>
      <c r="Q12278" s="404"/>
      <c r="R12278" s="404"/>
      <c r="S12278" s="404"/>
      <c r="T12278" s="404"/>
    </row>
    <row r="12279" spans="12:20" ht="16.8">
      <c r="L12279" s="404"/>
      <c r="M12279" s="404"/>
      <c r="N12279" s="404"/>
      <c r="O12279" s="404"/>
      <c r="P12279" s="404"/>
      <c r="Q12279" s="404"/>
      <c r="R12279" s="404"/>
      <c r="S12279" s="404"/>
      <c r="T12279" s="404"/>
    </row>
    <row r="12280" spans="12:20" ht="16.8">
      <c r="L12280" s="404"/>
      <c r="M12280" s="404"/>
      <c r="N12280" s="404"/>
      <c r="O12280" s="404"/>
      <c r="P12280" s="404"/>
      <c r="Q12280" s="404"/>
      <c r="R12280" s="404"/>
      <c r="S12280" s="404"/>
      <c r="T12280" s="404"/>
    </row>
    <row r="12281" spans="12:20" ht="16.8">
      <c r="L12281" s="404"/>
      <c r="M12281" s="404"/>
      <c r="N12281" s="404"/>
      <c r="O12281" s="404"/>
      <c r="P12281" s="404"/>
      <c r="Q12281" s="404"/>
      <c r="R12281" s="404"/>
      <c r="S12281" s="404"/>
      <c r="T12281" s="404"/>
    </row>
    <row r="12282" spans="12:20" ht="16.8">
      <c r="L12282" s="404"/>
      <c r="M12282" s="404"/>
      <c r="N12282" s="404"/>
      <c r="O12282" s="404"/>
      <c r="P12282" s="404"/>
      <c r="Q12282" s="404"/>
      <c r="R12282" s="404"/>
      <c r="S12282" s="404"/>
      <c r="T12282" s="404"/>
    </row>
    <row r="12283" spans="12:20" ht="16.8">
      <c r="L12283" s="404"/>
      <c r="M12283" s="404"/>
      <c r="N12283" s="404"/>
      <c r="O12283" s="404"/>
      <c r="P12283" s="404"/>
      <c r="Q12283" s="404"/>
      <c r="R12283" s="404"/>
      <c r="S12283" s="404"/>
      <c r="T12283" s="404"/>
    </row>
    <row r="12284" spans="12:20" ht="16.8">
      <c r="L12284" s="404"/>
      <c r="M12284" s="404"/>
      <c r="N12284" s="404"/>
      <c r="O12284" s="404"/>
      <c r="P12284" s="404"/>
      <c r="Q12284" s="404"/>
      <c r="R12284" s="404"/>
      <c r="S12284" s="404"/>
      <c r="T12284" s="404"/>
    </row>
    <row r="12285" spans="12:20" ht="16.8">
      <c r="L12285" s="404"/>
      <c r="M12285" s="404"/>
      <c r="N12285" s="404"/>
      <c r="O12285" s="404"/>
      <c r="P12285" s="404"/>
      <c r="Q12285" s="404"/>
      <c r="R12285" s="404"/>
      <c r="S12285" s="404"/>
      <c r="T12285" s="404"/>
    </row>
    <row r="12286" spans="12:20" ht="16.8">
      <c r="L12286" s="404"/>
      <c r="M12286" s="404"/>
      <c r="N12286" s="404"/>
      <c r="O12286" s="404"/>
      <c r="P12286" s="404"/>
      <c r="Q12286" s="404"/>
      <c r="R12286" s="404"/>
      <c r="S12286" s="404"/>
      <c r="T12286" s="404"/>
    </row>
    <row r="12287" spans="12:20" ht="16.8">
      <c r="L12287" s="404"/>
      <c r="M12287" s="404"/>
      <c r="N12287" s="404"/>
      <c r="O12287" s="404"/>
      <c r="P12287" s="404"/>
      <c r="Q12287" s="404"/>
      <c r="R12287" s="404"/>
      <c r="S12287" s="404"/>
      <c r="T12287" s="404"/>
    </row>
    <row r="12288" spans="12:20" ht="16.8">
      <c r="L12288" s="404"/>
      <c r="M12288" s="404"/>
      <c r="N12288" s="404"/>
      <c r="O12288" s="404"/>
      <c r="P12288" s="404"/>
      <c r="Q12288" s="404"/>
      <c r="R12288" s="404"/>
      <c r="S12288" s="404"/>
      <c r="T12288" s="404"/>
    </row>
    <row r="12289" spans="12:20" ht="16.8">
      <c r="L12289" s="404"/>
      <c r="M12289" s="404"/>
      <c r="N12289" s="404"/>
      <c r="O12289" s="404"/>
      <c r="P12289" s="404"/>
      <c r="Q12289" s="404"/>
      <c r="R12289" s="404"/>
      <c r="S12289" s="404"/>
      <c r="T12289" s="404"/>
    </row>
    <row r="12290" spans="12:20" ht="16.8">
      <c r="L12290" s="404"/>
      <c r="M12290" s="404"/>
      <c r="N12290" s="404"/>
      <c r="O12290" s="404"/>
      <c r="P12290" s="404"/>
      <c r="Q12290" s="404"/>
      <c r="R12290" s="404"/>
      <c r="S12290" s="404"/>
      <c r="T12290" s="404"/>
    </row>
    <row r="12291" spans="12:20" ht="16.8">
      <c r="L12291" s="404"/>
      <c r="M12291" s="404"/>
      <c r="N12291" s="404"/>
      <c r="O12291" s="404"/>
      <c r="P12291" s="404"/>
      <c r="Q12291" s="404"/>
      <c r="R12291" s="404"/>
      <c r="S12291" s="404"/>
      <c r="T12291" s="404"/>
    </row>
    <row r="12292" spans="12:20" ht="16.8">
      <c r="L12292" s="404"/>
      <c r="M12292" s="404"/>
      <c r="N12292" s="404"/>
      <c r="O12292" s="404"/>
      <c r="P12292" s="404"/>
      <c r="Q12292" s="404"/>
      <c r="R12292" s="404"/>
      <c r="S12292" s="404"/>
      <c r="T12292" s="404"/>
    </row>
    <row r="12293" spans="12:20" ht="16.8">
      <c r="L12293" s="404"/>
      <c r="M12293" s="404"/>
      <c r="N12293" s="404"/>
      <c r="O12293" s="404"/>
      <c r="P12293" s="404"/>
      <c r="Q12293" s="404"/>
      <c r="R12293" s="404"/>
      <c r="S12293" s="404"/>
      <c r="T12293" s="404"/>
    </row>
    <row r="12294" spans="12:20" ht="16.8">
      <c r="L12294" s="404"/>
      <c r="M12294" s="404"/>
      <c r="N12294" s="404"/>
      <c r="O12294" s="404"/>
      <c r="P12294" s="404"/>
      <c r="Q12294" s="404"/>
      <c r="R12294" s="404"/>
      <c r="S12294" s="404"/>
      <c r="T12294" s="404"/>
    </row>
    <row r="12295" spans="12:20" ht="16.8">
      <c r="L12295" s="404"/>
      <c r="M12295" s="404"/>
      <c r="N12295" s="404"/>
      <c r="O12295" s="404"/>
      <c r="P12295" s="404"/>
      <c r="Q12295" s="404"/>
      <c r="R12295" s="404"/>
      <c r="S12295" s="404"/>
      <c r="T12295" s="404"/>
    </row>
    <row r="12296" spans="12:20" ht="16.8">
      <c r="L12296" s="404"/>
      <c r="M12296" s="404"/>
      <c r="N12296" s="404"/>
      <c r="O12296" s="404"/>
      <c r="P12296" s="404"/>
      <c r="Q12296" s="404"/>
      <c r="R12296" s="404"/>
      <c r="S12296" s="404"/>
      <c r="T12296" s="404"/>
    </row>
    <row r="12297" spans="12:20" ht="16.8">
      <c r="L12297" s="404"/>
      <c r="M12297" s="404"/>
      <c r="N12297" s="404"/>
      <c r="O12297" s="404"/>
      <c r="P12297" s="404"/>
      <c r="Q12297" s="404"/>
      <c r="R12297" s="404"/>
      <c r="S12297" s="404"/>
      <c r="T12297" s="404"/>
    </row>
    <row r="12298" spans="12:20" ht="16.8">
      <c r="L12298" s="404"/>
      <c r="M12298" s="404"/>
      <c r="N12298" s="404"/>
      <c r="O12298" s="404"/>
      <c r="P12298" s="404"/>
      <c r="Q12298" s="404"/>
      <c r="R12298" s="404"/>
      <c r="S12298" s="404"/>
      <c r="T12298" s="404"/>
    </row>
    <row r="12299" spans="12:20" ht="16.8">
      <c r="L12299" s="404"/>
      <c r="M12299" s="404"/>
      <c r="N12299" s="404"/>
      <c r="O12299" s="404"/>
      <c r="P12299" s="404"/>
      <c r="Q12299" s="404"/>
      <c r="R12299" s="404"/>
      <c r="S12299" s="404"/>
      <c r="T12299" s="404"/>
    </row>
    <row r="12300" spans="12:20" ht="16.8">
      <c r="L12300" s="404"/>
      <c r="M12300" s="404"/>
      <c r="N12300" s="404"/>
      <c r="O12300" s="404"/>
      <c r="P12300" s="404"/>
      <c r="Q12300" s="404"/>
      <c r="R12300" s="404"/>
      <c r="S12300" s="404"/>
      <c r="T12300" s="404"/>
    </row>
    <row r="12301" spans="12:20" ht="16.8">
      <c r="L12301" s="404"/>
      <c r="M12301" s="404"/>
      <c r="N12301" s="404"/>
      <c r="O12301" s="404"/>
      <c r="P12301" s="404"/>
      <c r="Q12301" s="404"/>
      <c r="R12301" s="404"/>
      <c r="S12301" s="404"/>
      <c r="T12301" s="404"/>
    </row>
    <row r="12302" spans="12:20" ht="16.8">
      <c r="L12302" s="404"/>
      <c r="M12302" s="404"/>
      <c r="N12302" s="404"/>
      <c r="O12302" s="404"/>
      <c r="P12302" s="404"/>
      <c r="Q12302" s="404"/>
      <c r="R12302" s="404"/>
      <c r="S12302" s="404"/>
      <c r="T12302" s="404"/>
    </row>
    <row r="12303" spans="12:20" ht="16.8">
      <c r="L12303" s="404"/>
      <c r="M12303" s="404"/>
      <c r="N12303" s="404"/>
      <c r="O12303" s="404"/>
      <c r="P12303" s="404"/>
      <c r="Q12303" s="404"/>
      <c r="R12303" s="404"/>
      <c r="S12303" s="404"/>
      <c r="T12303" s="404"/>
    </row>
    <row r="12304" spans="12:20" ht="16.8">
      <c r="L12304" s="404"/>
      <c r="M12304" s="404"/>
      <c r="N12304" s="404"/>
      <c r="O12304" s="404"/>
      <c r="P12304" s="404"/>
      <c r="Q12304" s="404"/>
      <c r="R12304" s="404"/>
      <c r="S12304" s="404"/>
      <c r="T12304" s="404"/>
    </row>
    <row r="12305" spans="12:20" ht="16.8">
      <c r="L12305" s="404"/>
      <c r="M12305" s="404"/>
      <c r="N12305" s="404"/>
      <c r="O12305" s="404"/>
      <c r="P12305" s="404"/>
      <c r="Q12305" s="404"/>
      <c r="R12305" s="404"/>
      <c r="S12305" s="404"/>
      <c r="T12305" s="404"/>
    </row>
    <row r="12306" spans="12:20" ht="16.8">
      <c r="L12306" s="404"/>
      <c r="M12306" s="404"/>
      <c r="N12306" s="404"/>
      <c r="O12306" s="404"/>
      <c r="P12306" s="404"/>
      <c r="Q12306" s="404"/>
      <c r="R12306" s="404"/>
      <c r="S12306" s="404"/>
      <c r="T12306" s="404"/>
    </row>
    <row r="12307" spans="12:20" ht="16.8">
      <c r="L12307" s="404"/>
      <c r="M12307" s="404"/>
      <c r="N12307" s="404"/>
      <c r="O12307" s="404"/>
      <c r="P12307" s="404"/>
      <c r="Q12307" s="404"/>
      <c r="R12307" s="404"/>
      <c r="S12307" s="404"/>
      <c r="T12307" s="404"/>
    </row>
    <row r="12308" spans="12:20" ht="16.8">
      <c r="L12308" s="404"/>
      <c r="M12308" s="404"/>
      <c r="N12308" s="404"/>
      <c r="O12308" s="404"/>
      <c r="P12308" s="404"/>
      <c r="Q12308" s="404"/>
      <c r="R12308" s="404"/>
      <c r="S12308" s="404"/>
      <c r="T12308" s="404"/>
    </row>
    <row r="12309" spans="12:20" ht="16.8">
      <c r="L12309" s="404"/>
      <c r="M12309" s="404"/>
      <c r="N12309" s="404"/>
      <c r="O12309" s="404"/>
      <c r="P12309" s="404"/>
      <c r="Q12309" s="404"/>
      <c r="R12309" s="404"/>
      <c r="S12309" s="404"/>
      <c r="T12309" s="404"/>
    </row>
    <row r="12310" spans="12:20" ht="16.8">
      <c r="L12310" s="404"/>
      <c r="M12310" s="404"/>
      <c r="N12310" s="404"/>
      <c r="O12310" s="404"/>
      <c r="P12310" s="404"/>
      <c r="Q12310" s="404"/>
      <c r="R12310" s="404"/>
      <c r="S12310" s="404"/>
      <c r="T12310" s="404"/>
    </row>
    <row r="12311" spans="12:20" ht="16.8">
      <c r="L12311" s="404"/>
      <c r="M12311" s="404"/>
      <c r="N12311" s="404"/>
      <c r="O12311" s="404"/>
      <c r="P12311" s="404"/>
      <c r="Q12311" s="404"/>
      <c r="R12311" s="404"/>
      <c r="S12311" s="404"/>
      <c r="T12311" s="404"/>
    </row>
    <row r="12312" spans="12:20" ht="16.8">
      <c r="L12312" s="404"/>
      <c r="M12312" s="404"/>
      <c r="N12312" s="404"/>
      <c r="O12312" s="404"/>
      <c r="P12312" s="404"/>
      <c r="Q12312" s="404"/>
      <c r="R12312" s="404"/>
      <c r="S12312" s="404"/>
      <c r="T12312" s="404"/>
    </row>
    <row r="12313" spans="12:20" ht="16.8">
      <c r="L12313" s="404"/>
      <c r="M12313" s="404"/>
      <c r="N12313" s="404"/>
      <c r="O12313" s="404"/>
      <c r="P12313" s="404"/>
      <c r="Q12313" s="404"/>
      <c r="R12313" s="404"/>
      <c r="S12313" s="404"/>
      <c r="T12313" s="404"/>
    </row>
    <row r="12314" spans="12:20" ht="16.8">
      <c r="L12314" s="404"/>
      <c r="M12314" s="404"/>
      <c r="N12314" s="404"/>
      <c r="O12314" s="404"/>
      <c r="P12314" s="404"/>
      <c r="Q12314" s="404"/>
      <c r="R12314" s="404"/>
      <c r="S12314" s="404"/>
      <c r="T12314" s="404"/>
    </row>
    <row r="12315" spans="12:20" ht="16.8">
      <c r="L12315" s="404"/>
      <c r="M12315" s="404"/>
      <c r="N12315" s="404"/>
      <c r="O12315" s="404"/>
      <c r="P12315" s="404"/>
      <c r="Q12315" s="404"/>
      <c r="R12315" s="404"/>
      <c r="S12315" s="404"/>
      <c r="T12315" s="404"/>
    </row>
    <row r="12316" spans="12:20" ht="16.8">
      <c r="L12316" s="404"/>
      <c r="M12316" s="404"/>
      <c r="N12316" s="404"/>
      <c r="O12316" s="404"/>
      <c r="P12316" s="404"/>
      <c r="Q12316" s="404"/>
      <c r="R12316" s="404"/>
      <c r="S12316" s="404"/>
      <c r="T12316" s="404"/>
    </row>
    <row r="12317" spans="12:20" ht="16.8">
      <c r="L12317" s="404"/>
      <c r="M12317" s="404"/>
      <c r="N12317" s="404"/>
      <c r="O12317" s="404"/>
      <c r="P12317" s="404"/>
      <c r="Q12317" s="404"/>
      <c r="R12317" s="404"/>
      <c r="S12317" s="404"/>
      <c r="T12317" s="404"/>
    </row>
    <row r="12318" spans="12:20" ht="16.8">
      <c r="L12318" s="404"/>
      <c r="M12318" s="404"/>
      <c r="N12318" s="404"/>
      <c r="O12318" s="404"/>
      <c r="P12318" s="404"/>
      <c r="Q12318" s="404"/>
      <c r="R12318" s="404"/>
      <c r="S12318" s="404"/>
      <c r="T12318" s="404"/>
    </row>
    <row r="12319" spans="12:20" ht="16.8">
      <c r="L12319" s="404"/>
      <c r="M12319" s="404"/>
      <c r="N12319" s="404"/>
      <c r="O12319" s="404"/>
      <c r="P12319" s="404"/>
      <c r="Q12319" s="404"/>
      <c r="R12319" s="404"/>
      <c r="S12319" s="404"/>
      <c r="T12319" s="404"/>
    </row>
    <row r="12320" spans="12:20" ht="16.8">
      <c r="L12320" s="404"/>
      <c r="M12320" s="404"/>
      <c r="N12320" s="404"/>
      <c r="O12320" s="404"/>
      <c r="P12320" s="404"/>
      <c r="Q12320" s="404"/>
      <c r="R12320" s="404"/>
      <c r="S12320" s="404"/>
      <c r="T12320" s="404"/>
    </row>
    <row r="12321" spans="12:20" ht="16.8">
      <c r="L12321" s="404"/>
      <c r="M12321" s="404"/>
      <c r="N12321" s="404"/>
      <c r="O12321" s="404"/>
      <c r="P12321" s="404"/>
      <c r="Q12321" s="404"/>
      <c r="R12321" s="404"/>
      <c r="S12321" s="404"/>
      <c r="T12321" s="404"/>
    </row>
    <row r="12322" spans="12:20" ht="16.8">
      <c r="L12322" s="404"/>
      <c r="M12322" s="404"/>
      <c r="N12322" s="404"/>
      <c r="O12322" s="404"/>
      <c r="P12322" s="404"/>
      <c r="Q12322" s="404"/>
      <c r="R12322" s="404"/>
      <c r="S12322" s="404"/>
      <c r="T12322" s="404"/>
    </row>
    <row r="12323" spans="12:20" ht="16.8">
      <c r="L12323" s="404"/>
      <c r="M12323" s="404"/>
      <c r="N12323" s="404"/>
      <c r="O12323" s="404"/>
      <c r="P12323" s="404"/>
      <c r="Q12323" s="404"/>
      <c r="R12323" s="404"/>
      <c r="S12323" s="404"/>
      <c r="T12323" s="404"/>
    </row>
    <row r="12324" spans="12:20" ht="16.8">
      <c r="L12324" s="404"/>
      <c r="M12324" s="404"/>
      <c r="N12324" s="404"/>
      <c r="O12324" s="404"/>
      <c r="P12324" s="404"/>
      <c r="Q12324" s="404"/>
      <c r="R12324" s="404"/>
      <c r="S12324" s="404"/>
      <c r="T12324" s="404"/>
    </row>
    <row r="12325" spans="12:20" ht="16.8">
      <c r="L12325" s="404"/>
      <c r="M12325" s="404"/>
      <c r="N12325" s="404"/>
      <c r="O12325" s="404"/>
      <c r="P12325" s="404"/>
      <c r="Q12325" s="404"/>
      <c r="R12325" s="404"/>
      <c r="S12325" s="404"/>
      <c r="T12325" s="404"/>
    </row>
    <row r="12326" spans="12:20" ht="16.8">
      <c r="L12326" s="404"/>
      <c r="M12326" s="404"/>
      <c r="N12326" s="404"/>
      <c r="O12326" s="404"/>
      <c r="P12326" s="404"/>
      <c r="Q12326" s="404"/>
      <c r="R12326" s="404"/>
      <c r="S12326" s="404"/>
      <c r="T12326" s="404"/>
    </row>
    <row r="12327" spans="12:20" ht="16.8">
      <c r="L12327" s="404"/>
      <c r="M12327" s="404"/>
      <c r="N12327" s="404"/>
      <c r="O12327" s="404"/>
      <c r="P12327" s="404"/>
      <c r="Q12327" s="404"/>
      <c r="R12327" s="404"/>
      <c r="S12327" s="404"/>
      <c r="T12327" s="404"/>
    </row>
    <row r="12328" spans="12:20" ht="16.8">
      <c r="L12328" s="404"/>
      <c r="M12328" s="404"/>
      <c r="N12328" s="404"/>
      <c r="O12328" s="404"/>
      <c r="P12328" s="404"/>
      <c r="Q12328" s="404"/>
      <c r="R12328" s="404"/>
      <c r="S12328" s="404"/>
      <c r="T12328" s="404"/>
    </row>
    <row r="12329" spans="12:20" ht="16.8">
      <c r="L12329" s="404"/>
      <c r="M12329" s="404"/>
      <c r="N12329" s="404"/>
      <c r="O12329" s="404"/>
      <c r="P12329" s="404"/>
      <c r="Q12329" s="404"/>
      <c r="R12329" s="404"/>
      <c r="S12329" s="404"/>
      <c r="T12329" s="404"/>
    </row>
    <row r="12330" spans="12:20" ht="16.8">
      <c r="L12330" s="404"/>
      <c r="M12330" s="404"/>
      <c r="N12330" s="404"/>
      <c r="O12330" s="404"/>
      <c r="P12330" s="404"/>
      <c r="Q12330" s="404"/>
      <c r="R12330" s="404"/>
      <c r="S12330" s="404"/>
      <c r="T12330" s="404"/>
    </row>
    <row r="12331" spans="12:20" ht="16.8">
      <c r="L12331" s="404"/>
      <c r="M12331" s="404"/>
      <c r="N12331" s="404"/>
      <c r="O12331" s="404"/>
      <c r="P12331" s="404"/>
      <c r="Q12331" s="404"/>
      <c r="R12331" s="404"/>
      <c r="S12331" s="404"/>
      <c r="T12331" s="404"/>
    </row>
    <row r="12332" spans="12:20" ht="16.8">
      <c r="L12332" s="404"/>
      <c r="M12332" s="404"/>
      <c r="N12332" s="404"/>
      <c r="O12332" s="404"/>
      <c r="P12332" s="404"/>
      <c r="Q12332" s="404"/>
      <c r="R12332" s="404"/>
      <c r="S12332" s="404"/>
      <c r="T12332" s="404"/>
    </row>
    <row r="12333" spans="12:20" ht="16.8">
      <c r="L12333" s="404"/>
      <c r="M12333" s="404"/>
      <c r="N12333" s="404"/>
      <c r="O12333" s="404"/>
      <c r="P12333" s="404"/>
      <c r="Q12333" s="404"/>
      <c r="R12333" s="404"/>
      <c r="S12333" s="404"/>
      <c r="T12333" s="404"/>
    </row>
    <row r="12334" spans="12:20" ht="16.8">
      <c r="L12334" s="404"/>
      <c r="M12334" s="404"/>
      <c r="N12334" s="404"/>
      <c r="O12334" s="404"/>
      <c r="P12334" s="404"/>
      <c r="Q12334" s="404"/>
      <c r="R12334" s="404"/>
      <c r="S12334" s="404"/>
      <c r="T12334" s="404"/>
    </row>
    <row r="12335" spans="12:20" ht="16.8">
      <c r="L12335" s="404"/>
      <c r="M12335" s="404"/>
      <c r="N12335" s="404"/>
      <c r="O12335" s="404"/>
      <c r="P12335" s="404"/>
      <c r="Q12335" s="404"/>
      <c r="R12335" s="404"/>
      <c r="S12335" s="404"/>
      <c r="T12335" s="404"/>
    </row>
    <row r="12336" spans="12:20" ht="16.8">
      <c r="L12336" s="404"/>
      <c r="M12336" s="404"/>
      <c r="N12336" s="404"/>
      <c r="O12336" s="404"/>
      <c r="P12336" s="404"/>
      <c r="Q12336" s="404"/>
      <c r="R12336" s="404"/>
      <c r="S12336" s="404"/>
      <c r="T12336" s="404"/>
    </row>
    <row r="12337" spans="12:20" ht="16.8">
      <c r="L12337" s="404"/>
      <c r="M12337" s="404"/>
      <c r="N12337" s="404"/>
      <c r="O12337" s="404"/>
      <c r="P12337" s="404"/>
      <c r="Q12337" s="404"/>
      <c r="R12337" s="404"/>
      <c r="S12337" s="404"/>
      <c r="T12337" s="404"/>
    </row>
    <row r="12338" spans="12:20" ht="16.8">
      <c r="L12338" s="404"/>
      <c r="M12338" s="404"/>
      <c r="N12338" s="404"/>
      <c r="O12338" s="404"/>
      <c r="P12338" s="404"/>
      <c r="Q12338" s="404"/>
      <c r="R12338" s="404"/>
      <c r="S12338" s="404"/>
      <c r="T12338" s="404"/>
    </row>
    <row r="12339" spans="12:20" ht="16.8">
      <c r="L12339" s="404"/>
      <c r="M12339" s="404"/>
      <c r="N12339" s="404"/>
      <c r="O12339" s="404"/>
      <c r="P12339" s="404"/>
      <c r="Q12339" s="404"/>
      <c r="R12339" s="404"/>
      <c r="S12339" s="404"/>
      <c r="T12339" s="404"/>
    </row>
    <row r="12340" spans="12:20" ht="16.8">
      <c r="L12340" s="404"/>
      <c r="M12340" s="404"/>
      <c r="N12340" s="404"/>
      <c r="O12340" s="404"/>
      <c r="P12340" s="404"/>
      <c r="Q12340" s="404"/>
      <c r="R12340" s="404"/>
      <c r="S12340" s="404"/>
      <c r="T12340" s="404"/>
    </row>
    <row r="12341" spans="12:20" ht="16.8">
      <c r="L12341" s="404"/>
      <c r="M12341" s="404"/>
      <c r="N12341" s="404"/>
      <c r="O12341" s="404"/>
      <c r="P12341" s="404"/>
      <c r="Q12341" s="404"/>
      <c r="R12341" s="404"/>
      <c r="S12341" s="404"/>
      <c r="T12341" s="404"/>
    </row>
    <row r="12342" spans="12:20" ht="16.8">
      <c r="L12342" s="404"/>
      <c r="M12342" s="404"/>
      <c r="N12342" s="404"/>
      <c r="O12342" s="404"/>
      <c r="P12342" s="404"/>
      <c r="Q12342" s="404"/>
      <c r="R12342" s="404"/>
      <c r="S12342" s="404"/>
      <c r="T12342" s="404"/>
    </row>
    <row r="12343" spans="12:20" ht="16.8">
      <c r="L12343" s="404"/>
      <c r="M12343" s="404"/>
      <c r="N12343" s="404"/>
      <c r="O12343" s="404"/>
      <c r="P12343" s="404"/>
      <c r="Q12343" s="404"/>
      <c r="R12343" s="404"/>
      <c r="S12343" s="404"/>
      <c r="T12343" s="404"/>
    </row>
    <row r="12344" spans="12:20" ht="16.8">
      <c r="L12344" s="404"/>
      <c r="M12344" s="404"/>
      <c r="N12344" s="404"/>
      <c r="O12344" s="404"/>
      <c r="P12344" s="404"/>
      <c r="Q12344" s="404"/>
      <c r="R12344" s="404"/>
      <c r="S12344" s="404"/>
      <c r="T12344" s="404"/>
    </row>
    <row r="12345" spans="12:20" ht="16.8">
      <c r="L12345" s="404"/>
      <c r="M12345" s="404"/>
      <c r="N12345" s="404"/>
      <c r="O12345" s="404"/>
      <c r="P12345" s="404"/>
      <c r="Q12345" s="404"/>
      <c r="R12345" s="404"/>
      <c r="S12345" s="404"/>
      <c r="T12345" s="404"/>
    </row>
    <row r="12346" spans="12:20" ht="16.8">
      <c r="L12346" s="404"/>
      <c r="M12346" s="404"/>
      <c r="N12346" s="404"/>
      <c r="O12346" s="404"/>
      <c r="P12346" s="404"/>
      <c r="Q12346" s="404"/>
      <c r="R12346" s="404"/>
      <c r="S12346" s="404"/>
      <c r="T12346" s="404"/>
    </row>
    <row r="12347" spans="12:20" ht="16.8">
      <c r="L12347" s="404"/>
      <c r="M12347" s="404"/>
      <c r="N12347" s="404"/>
      <c r="O12347" s="404"/>
      <c r="P12347" s="404"/>
      <c r="Q12347" s="404"/>
      <c r="R12347" s="404"/>
      <c r="S12347" s="404"/>
      <c r="T12347" s="404"/>
    </row>
    <row r="12348" spans="12:20" ht="16.8">
      <c r="L12348" s="404"/>
      <c r="M12348" s="404"/>
      <c r="N12348" s="404"/>
      <c r="O12348" s="404"/>
      <c r="P12348" s="404"/>
      <c r="Q12348" s="404"/>
      <c r="R12348" s="404"/>
      <c r="S12348" s="404"/>
      <c r="T12348" s="404"/>
    </row>
    <row r="12349" spans="12:20" ht="16.8">
      <c r="L12349" s="404"/>
      <c r="M12349" s="404"/>
      <c r="N12349" s="404"/>
      <c r="O12349" s="404"/>
      <c r="P12349" s="404"/>
      <c r="Q12349" s="404"/>
      <c r="R12349" s="404"/>
      <c r="S12349" s="404"/>
      <c r="T12349" s="404"/>
    </row>
    <row r="12350" spans="12:20" ht="16.8">
      <c r="L12350" s="404"/>
      <c r="M12350" s="404"/>
      <c r="N12350" s="404"/>
      <c r="O12350" s="404"/>
      <c r="P12350" s="404"/>
      <c r="Q12350" s="404"/>
      <c r="R12350" s="404"/>
      <c r="S12350" s="404"/>
      <c r="T12350" s="404"/>
    </row>
    <row r="12351" spans="12:20" ht="16.8">
      <c r="L12351" s="404"/>
      <c r="M12351" s="404"/>
      <c r="N12351" s="404"/>
      <c r="O12351" s="404"/>
      <c r="P12351" s="404"/>
      <c r="Q12351" s="404"/>
      <c r="R12351" s="404"/>
      <c r="S12351" s="404"/>
      <c r="T12351" s="404"/>
    </row>
    <row r="12352" spans="12:20" ht="16.8">
      <c r="L12352" s="404"/>
      <c r="M12352" s="404"/>
      <c r="N12352" s="404"/>
      <c r="O12352" s="404"/>
      <c r="P12352" s="404"/>
      <c r="Q12352" s="404"/>
      <c r="R12352" s="404"/>
      <c r="S12352" s="404"/>
      <c r="T12352" s="404"/>
    </row>
    <row r="12353" spans="12:20" ht="16.8">
      <c r="L12353" s="404"/>
      <c r="M12353" s="404"/>
      <c r="N12353" s="404"/>
      <c r="O12353" s="404"/>
      <c r="P12353" s="404"/>
      <c r="Q12353" s="404"/>
      <c r="R12353" s="404"/>
      <c r="S12353" s="404"/>
      <c r="T12353" s="404"/>
    </row>
    <row r="12354" spans="12:20" ht="16.8">
      <c r="L12354" s="404"/>
      <c r="M12354" s="404"/>
      <c r="N12354" s="404"/>
      <c r="O12354" s="404"/>
      <c r="P12354" s="404"/>
      <c r="Q12354" s="404"/>
      <c r="R12354" s="404"/>
      <c r="S12354" s="404"/>
      <c r="T12354" s="404"/>
    </row>
    <row r="12355" spans="12:20" ht="16.8">
      <c r="L12355" s="404"/>
      <c r="M12355" s="404"/>
      <c r="N12355" s="404"/>
      <c r="O12355" s="404"/>
      <c r="P12355" s="404"/>
      <c r="Q12355" s="404"/>
      <c r="R12355" s="404"/>
      <c r="S12355" s="404"/>
      <c r="T12355" s="404"/>
    </row>
    <row r="12356" spans="12:20" ht="16.8">
      <c r="L12356" s="404"/>
      <c r="M12356" s="404"/>
      <c r="N12356" s="404"/>
      <c r="O12356" s="404"/>
      <c r="P12356" s="404"/>
      <c r="Q12356" s="404"/>
      <c r="R12356" s="404"/>
      <c r="S12356" s="404"/>
      <c r="T12356" s="404"/>
    </row>
    <row r="12357" spans="12:20" ht="16.8">
      <c r="L12357" s="404"/>
      <c r="M12357" s="404"/>
      <c r="N12357" s="404"/>
      <c r="O12357" s="404"/>
      <c r="P12357" s="404"/>
      <c r="Q12357" s="404"/>
      <c r="R12357" s="404"/>
      <c r="S12357" s="404"/>
      <c r="T12357" s="404"/>
    </row>
    <row r="12358" spans="12:20" ht="16.8">
      <c r="L12358" s="404"/>
      <c r="M12358" s="404"/>
      <c r="N12358" s="404"/>
      <c r="O12358" s="404"/>
      <c r="P12358" s="404"/>
      <c r="Q12358" s="404"/>
      <c r="R12358" s="404"/>
      <c r="S12358" s="404"/>
      <c r="T12358" s="404"/>
    </row>
    <row r="12359" spans="12:20" ht="16.8">
      <c r="L12359" s="404"/>
      <c r="M12359" s="404"/>
      <c r="N12359" s="404"/>
      <c r="O12359" s="404"/>
      <c r="P12359" s="404"/>
      <c r="Q12359" s="404"/>
      <c r="R12359" s="404"/>
      <c r="S12359" s="404"/>
      <c r="T12359" s="404"/>
    </row>
    <row r="12360" spans="12:20" ht="16.8">
      <c r="L12360" s="404"/>
      <c r="M12360" s="404"/>
      <c r="N12360" s="404"/>
      <c r="O12360" s="404"/>
      <c r="P12360" s="404"/>
      <c r="Q12360" s="404"/>
      <c r="R12360" s="404"/>
      <c r="S12360" s="404"/>
      <c r="T12360" s="404"/>
    </row>
    <row r="12361" spans="12:20" ht="16.8">
      <c r="L12361" s="404"/>
      <c r="M12361" s="404"/>
      <c r="N12361" s="404"/>
      <c r="O12361" s="404"/>
      <c r="P12361" s="404"/>
      <c r="Q12361" s="404"/>
      <c r="R12361" s="404"/>
      <c r="S12361" s="404"/>
      <c r="T12361" s="404"/>
    </row>
    <row r="12362" spans="12:20" ht="16.8">
      <c r="L12362" s="404"/>
      <c r="M12362" s="404"/>
      <c r="N12362" s="404"/>
      <c r="O12362" s="404"/>
      <c r="P12362" s="404"/>
      <c r="Q12362" s="404"/>
      <c r="R12362" s="404"/>
      <c r="S12362" s="404"/>
      <c r="T12362" s="404"/>
    </row>
    <row r="12363" spans="12:20" ht="16.8">
      <c r="L12363" s="404"/>
      <c r="M12363" s="404"/>
      <c r="N12363" s="404"/>
      <c r="O12363" s="404"/>
      <c r="P12363" s="404"/>
      <c r="Q12363" s="404"/>
      <c r="R12363" s="404"/>
      <c r="S12363" s="404"/>
      <c r="T12363" s="404"/>
    </row>
    <row r="12364" spans="12:20" ht="16.8">
      <c r="L12364" s="404"/>
      <c r="M12364" s="404"/>
      <c r="N12364" s="404"/>
      <c r="O12364" s="404"/>
      <c r="P12364" s="404"/>
      <c r="Q12364" s="404"/>
      <c r="R12364" s="404"/>
      <c r="S12364" s="404"/>
      <c r="T12364" s="404"/>
    </row>
    <row r="12365" spans="12:20" ht="16.8">
      <c r="L12365" s="404"/>
      <c r="M12365" s="404"/>
      <c r="N12365" s="404"/>
      <c r="O12365" s="404"/>
      <c r="P12365" s="404"/>
      <c r="Q12365" s="404"/>
      <c r="R12365" s="404"/>
      <c r="S12365" s="404"/>
      <c r="T12365" s="404"/>
    </row>
    <row r="12366" spans="12:20" ht="16.8">
      <c r="L12366" s="404"/>
      <c r="M12366" s="404"/>
      <c r="N12366" s="404"/>
      <c r="O12366" s="404"/>
      <c r="P12366" s="404"/>
      <c r="Q12366" s="404"/>
      <c r="R12366" s="404"/>
      <c r="S12366" s="404"/>
      <c r="T12366" s="404"/>
    </row>
    <row r="12367" spans="12:20" ht="16.8">
      <c r="L12367" s="404"/>
      <c r="M12367" s="404"/>
      <c r="N12367" s="404"/>
      <c r="O12367" s="404"/>
      <c r="P12367" s="404"/>
      <c r="Q12367" s="404"/>
      <c r="R12367" s="404"/>
      <c r="S12367" s="404"/>
      <c r="T12367" s="404"/>
    </row>
    <row r="12368" spans="12:20" ht="16.8">
      <c r="L12368" s="404"/>
      <c r="M12368" s="404"/>
      <c r="N12368" s="404"/>
      <c r="O12368" s="404"/>
      <c r="P12368" s="404"/>
      <c r="Q12368" s="404"/>
      <c r="R12368" s="404"/>
      <c r="S12368" s="404"/>
      <c r="T12368" s="404"/>
    </row>
    <row r="12369" spans="12:20" ht="16.8">
      <c r="L12369" s="404"/>
      <c r="M12369" s="404"/>
      <c r="N12369" s="404"/>
      <c r="O12369" s="404"/>
      <c r="P12369" s="404"/>
      <c r="Q12369" s="404"/>
      <c r="R12369" s="404"/>
      <c r="S12369" s="404"/>
      <c r="T12369" s="404"/>
    </row>
    <row r="12370" spans="12:20" ht="16.8">
      <c r="L12370" s="404"/>
      <c r="M12370" s="404"/>
      <c r="N12370" s="404"/>
      <c r="O12370" s="404"/>
      <c r="P12370" s="404"/>
      <c r="Q12370" s="404"/>
      <c r="R12370" s="404"/>
      <c r="S12370" s="404"/>
      <c r="T12370" s="404"/>
    </row>
    <row r="12371" spans="12:20" ht="16.8">
      <c r="L12371" s="404"/>
      <c r="M12371" s="404"/>
      <c r="N12371" s="404"/>
      <c r="O12371" s="404"/>
      <c r="P12371" s="404"/>
      <c r="Q12371" s="404"/>
      <c r="R12371" s="404"/>
      <c r="S12371" s="404"/>
      <c r="T12371" s="404"/>
    </row>
    <row r="12372" spans="12:20" ht="16.8">
      <c r="L12372" s="404"/>
      <c r="M12372" s="404"/>
      <c r="N12372" s="404"/>
      <c r="O12372" s="404"/>
      <c r="P12372" s="404"/>
      <c r="Q12372" s="404"/>
      <c r="R12372" s="404"/>
      <c r="S12372" s="404"/>
      <c r="T12372" s="404"/>
    </row>
    <row r="12373" spans="12:20" ht="16.8">
      <c r="L12373" s="404"/>
      <c r="M12373" s="404"/>
      <c r="N12373" s="404"/>
      <c r="O12373" s="404"/>
      <c r="P12373" s="404"/>
      <c r="Q12373" s="404"/>
      <c r="R12373" s="404"/>
      <c r="S12373" s="404"/>
      <c r="T12373" s="404"/>
    </row>
    <row r="12374" spans="12:20" ht="16.8">
      <c r="L12374" s="404"/>
      <c r="M12374" s="404"/>
      <c r="N12374" s="404"/>
      <c r="O12374" s="404"/>
      <c r="P12374" s="404"/>
      <c r="Q12374" s="404"/>
      <c r="R12374" s="404"/>
      <c r="S12374" s="404"/>
      <c r="T12374" s="404"/>
    </row>
    <row r="12375" spans="12:20" ht="16.8">
      <c r="L12375" s="404"/>
      <c r="M12375" s="404"/>
      <c r="N12375" s="404"/>
      <c r="O12375" s="404"/>
      <c r="P12375" s="404"/>
      <c r="Q12375" s="404"/>
      <c r="R12375" s="404"/>
      <c r="S12375" s="404"/>
      <c r="T12375" s="404"/>
    </row>
    <row r="12376" spans="12:20" ht="16.8">
      <c r="L12376" s="404"/>
      <c r="M12376" s="404"/>
      <c r="N12376" s="404"/>
      <c r="O12376" s="404"/>
      <c r="P12376" s="404"/>
      <c r="Q12376" s="404"/>
      <c r="R12376" s="404"/>
      <c r="S12376" s="404"/>
      <c r="T12376" s="404"/>
    </row>
    <row r="12377" spans="12:20" ht="16.8">
      <c r="L12377" s="404"/>
      <c r="M12377" s="404"/>
      <c r="N12377" s="404"/>
      <c r="O12377" s="404"/>
      <c r="P12377" s="404"/>
      <c r="Q12377" s="404"/>
      <c r="R12377" s="404"/>
      <c r="S12377" s="404"/>
      <c r="T12377" s="404"/>
    </row>
    <row r="12378" spans="12:20" ht="16.8">
      <c r="L12378" s="404"/>
      <c r="M12378" s="404"/>
      <c r="N12378" s="404"/>
      <c r="O12378" s="404"/>
      <c r="P12378" s="404"/>
      <c r="Q12378" s="404"/>
      <c r="R12378" s="404"/>
      <c r="S12378" s="404"/>
      <c r="T12378" s="404"/>
    </row>
    <row r="12379" spans="12:20" ht="16.8">
      <c r="L12379" s="404"/>
      <c r="M12379" s="404"/>
      <c r="N12379" s="404"/>
      <c r="O12379" s="404"/>
      <c r="P12379" s="404"/>
      <c r="Q12379" s="404"/>
      <c r="R12379" s="404"/>
      <c r="S12379" s="404"/>
      <c r="T12379" s="404"/>
    </row>
    <row r="12380" spans="12:20" ht="16.8">
      <c r="L12380" s="404"/>
      <c r="M12380" s="404"/>
      <c r="N12380" s="404"/>
      <c r="O12380" s="404"/>
      <c r="P12380" s="404"/>
      <c r="Q12380" s="404"/>
      <c r="R12380" s="404"/>
      <c r="S12380" s="404"/>
      <c r="T12380" s="404"/>
    </row>
    <row r="12381" spans="12:20" ht="16.8">
      <c r="L12381" s="404"/>
      <c r="M12381" s="404"/>
      <c r="N12381" s="404"/>
      <c r="O12381" s="404"/>
      <c r="P12381" s="404"/>
      <c r="Q12381" s="404"/>
      <c r="R12381" s="404"/>
      <c r="S12381" s="404"/>
      <c r="T12381" s="404"/>
    </row>
    <row r="12382" spans="12:20" ht="16.8">
      <c r="L12382" s="404"/>
      <c r="M12382" s="404"/>
      <c r="N12382" s="404"/>
      <c r="O12382" s="404"/>
      <c r="P12382" s="404"/>
      <c r="Q12382" s="404"/>
      <c r="R12382" s="404"/>
      <c r="S12382" s="404"/>
      <c r="T12382" s="404"/>
    </row>
    <row r="12383" spans="12:20" ht="16.8">
      <c r="L12383" s="404"/>
      <c r="M12383" s="404"/>
      <c r="N12383" s="404"/>
      <c r="O12383" s="404"/>
      <c r="P12383" s="404"/>
      <c r="Q12383" s="404"/>
      <c r="R12383" s="404"/>
      <c r="S12383" s="404"/>
      <c r="T12383" s="404"/>
    </row>
    <row r="12384" spans="12:20" ht="16.8">
      <c r="L12384" s="404"/>
      <c r="M12384" s="404"/>
      <c r="N12384" s="404"/>
      <c r="O12384" s="404"/>
      <c r="P12384" s="404"/>
      <c r="Q12384" s="404"/>
      <c r="R12384" s="404"/>
      <c r="S12384" s="404"/>
      <c r="T12384" s="404"/>
    </row>
    <row r="12385" spans="12:20" ht="16.8">
      <c r="L12385" s="404"/>
      <c r="M12385" s="404"/>
      <c r="N12385" s="404"/>
      <c r="O12385" s="404"/>
      <c r="P12385" s="404"/>
      <c r="Q12385" s="404"/>
      <c r="R12385" s="404"/>
      <c r="S12385" s="404"/>
      <c r="T12385" s="404"/>
    </row>
    <row r="12386" spans="12:20" ht="16.8">
      <c r="L12386" s="404"/>
      <c r="M12386" s="404"/>
      <c r="N12386" s="404"/>
      <c r="O12386" s="404"/>
      <c r="P12386" s="404"/>
      <c r="Q12386" s="404"/>
      <c r="R12386" s="404"/>
      <c r="S12386" s="404"/>
      <c r="T12386" s="404"/>
    </row>
    <row r="12387" spans="12:20" ht="16.8">
      <c r="L12387" s="404"/>
      <c r="M12387" s="404"/>
      <c r="N12387" s="404"/>
      <c r="O12387" s="404"/>
      <c r="P12387" s="404"/>
      <c r="Q12387" s="404"/>
      <c r="R12387" s="404"/>
      <c r="S12387" s="404"/>
      <c r="T12387" s="404"/>
    </row>
    <row r="12388" spans="12:20" ht="16.8">
      <c r="L12388" s="404"/>
      <c r="M12388" s="404"/>
      <c r="N12388" s="404"/>
      <c r="O12388" s="404"/>
      <c r="P12388" s="404"/>
      <c r="Q12388" s="404"/>
      <c r="R12388" s="404"/>
      <c r="S12388" s="404"/>
      <c r="T12388" s="404"/>
    </row>
    <row r="12389" spans="12:20" ht="16.8">
      <c r="L12389" s="404"/>
      <c r="M12389" s="404"/>
      <c r="N12389" s="404"/>
      <c r="O12389" s="404"/>
      <c r="P12389" s="404"/>
      <c r="Q12389" s="404"/>
      <c r="R12389" s="404"/>
      <c r="S12389" s="404"/>
      <c r="T12389" s="404"/>
    </row>
    <row r="12390" spans="12:20" ht="16.8">
      <c r="L12390" s="404"/>
      <c r="M12390" s="404"/>
      <c r="N12390" s="404"/>
      <c r="O12390" s="404"/>
      <c r="P12390" s="404"/>
      <c r="Q12390" s="404"/>
      <c r="R12390" s="404"/>
      <c r="S12390" s="404"/>
      <c r="T12390" s="404"/>
    </row>
    <row r="12391" spans="12:20" ht="16.8">
      <c r="L12391" s="404"/>
      <c r="M12391" s="404"/>
      <c r="N12391" s="404"/>
      <c r="O12391" s="404"/>
      <c r="P12391" s="404"/>
      <c r="Q12391" s="404"/>
      <c r="R12391" s="404"/>
      <c r="S12391" s="404"/>
      <c r="T12391" s="404"/>
    </row>
    <row r="12392" spans="12:20" ht="16.8">
      <c r="L12392" s="404"/>
      <c r="M12392" s="404"/>
      <c r="N12392" s="404"/>
      <c r="O12392" s="404"/>
      <c r="P12392" s="404"/>
      <c r="Q12392" s="404"/>
      <c r="R12392" s="404"/>
      <c r="S12392" s="404"/>
      <c r="T12392" s="404"/>
    </row>
    <row r="12393" spans="12:20" ht="16.8">
      <c r="L12393" s="404"/>
      <c r="M12393" s="404"/>
      <c r="N12393" s="404"/>
      <c r="O12393" s="404"/>
      <c r="P12393" s="404"/>
      <c r="Q12393" s="404"/>
      <c r="R12393" s="404"/>
      <c r="S12393" s="404"/>
      <c r="T12393" s="404"/>
    </row>
    <row r="12394" spans="12:20" ht="16.8">
      <c r="L12394" s="404"/>
      <c r="M12394" s="404"/>
      <c r="N12394" s="404"/>
      <c r="O12394" s="404"/>
      <c r="P12394" s="404"/>
      <c r="Q12394" s="404"/>
      <c r="R12394" s="404"/>
      <c r="S12394" s="404"/>
      <c r="T12394" s="404"/>
    </row>
    <row r="12395" spans="12:20" ht="16.8">
      <c r="L12395" s="404"/>
      <c r="M12395" s="404"/>
      <c r="N12395" s="404"/>
      <c r="O12395" s="404"/>
      <c r="P12395" s="404"/>
      <c r="Q12395" s="404"/>
      <c r="R12395" s="404"/>
      <c r="S12395" s="404"/>
      <c r="T12395" s="404"/>
    </row>
    <row r="12396" spans="12:20" ht="16.8">
      <c r="L12396" s="404"/>
      <c r="M12396" s="404"/>
      <c r="N12396" s="404"/>
      <c r="O12396" s="404"/>
      <c r="P12396" s="404"/>
      <c r="Q12396" s="404"/>
      <c r="R12396" s="404"/>
      <c r="S12396" s="404"/>
      <c r="T12396" s="404"/>
    </row>
    <row r="12397" spans="12:20" ht="16.8">
      <c r="L12397" s="404"/>
      <c r="M12397" s="404"/>
      <c r="N12397" s="404"/>
      <c r="O12397" s="404"/>
      <c r="P12397" s="404"/>
      <c r="Q12397" s="404"/>
      <c r="R12397" s="404"/>
      <c r="S12397" s="404"/>
      <c r="T12397" s="404"/>
    </row>
    <row r="12398" spans="12:20" ht="16.8">
      <c r="L12398" s="404"/>
      <c r="M12398" s="404"/>
      <c r="N12398" s="404"/>
      <c r="O12398" s="404"/>
      <c r="P12398" s="404"/>
      <c r="Q12398" s="404"/>
      <c r="R12398" s="404"/>
      <c r="S12398" s="404"/>
      <c r="T12398" s="404"/>
    </row>
    <row r="12399" spans="12:20" ht="16.8">
      <c r="L12399" s="404"/>
      <c r="M12399" s="404"/>
      <c r="N12399" s="404"/>
      <c r="O12399" s="404"/>
      <c r="P12399" s="404"/>
      <c r="Q12399" s="404"/>
      <c r="R12399" s="404"/>
      <c r="S12399" s="404"/>
      <c r="T12399" s="404"/>
    </row>
    <row r="12400" spans="12:20" ht="16.8">
      <c r="L12400" s="404"/>
      <c r="M12400" s="404"/>
      <c r="N12400" s="404"/>
      <c r="O12400" s="404"/>
      <c r="P12400" s="404"/>
      <c r="Q12400" s="404"/>
      <c r="R12400" s="404"/>
      <c r="S12400" s="404"/>
      <c r="T12400" s="404"/>
    </row>
    <row r="12401" spans="12:20" ht="16.8">
      <c r="L12401" s="404"/>
      <c r="M12401" s="404"/>
      <c r="N12401" s="404"/>
      <c r="O12401" s="404"/>
      <c r="P12401" s="404"/>
      <c r="Q12401" s="404"/>
      <c r="R12401" s="404"/>
      <c r="S12401" s="404"/>
      <c r="T12401" s="404"/>
    </row>
    <row r="12402" spans="12:20" ht="16.8">
      <c r="L12402" s="404"/>
      <c r="M12402" s="404"/>
      <c r="N12402" s="404"/>
      <c r="O12402" s="404"/>
      <c r="P12402" s="404"/>
      <c r="Q12402" s="404"/>
      <c r="R12402" s="404"/>
      <c r="S12402" s="404"/>
      <c r="T12402" s="404"/>
    </row>
    <row r="12403" spans="12:20" ht="16.8">
      <c r="L12403" s="404"/>
      <c r="M12403" s="404"/>
      <c r="N12403" s="404"/>
      <c r="O12403" s="404"/>
      <c r="P12403" s="404"/>
      <c r="Q12403" s="404"/>
      <c r="R12403" s="404"/>
      <c r="S12403" s="404"/>
      <c r="T12403" s="404"/>
    </row>
    <row r="12404" spans="12:20" ht="16.8">
      <c r="L12404" s="404"/>
      <c r="M12404" s="404"/>
      <c r="N12404" s="404"/>
      <c r="O12404" s="404"/>
      <c r="P12404" s="404"/>
      <c r="Q12404" s="404"/>
      <c r="R12404" s="404"/>
      <c r="S12404" s="404"/>
      <c r="T12404" s="404"/>
    </row>
    <row r="12405" spans="12:20" ht="16.8">
      <c r="L12405" s="404"/>
      <c r="M12405" s="404"/>
      <c r="N12405" s="404"/>
      <c r="O12405" s="404"/>
      <c r="P12405" s="404"/>
      <c r="Q12405" s="404"/>
      <c r="R12405" s="404"/>
      <c r="S12405" s="404"/>
      <c r="T12405" s="404"/>
    </row>
    <row r="12406" spans="12:20" ht="16.8">
      <c r="L12406" s="404"/>
      <c r="M12406" s="404"/>
      <c r="N12406" s="404"/>
      <c r="O12406" s="404"/>
      <c r="P12406" s="404"/>
      <c r="Q12406" s="404"/>
      <c r="R12406" s="404"/>
      <c r="S12406" s="404"/>
      <c r="T12406" s="404"/>
    </row>
    <row r="12407" spans="12:20" ht="16.8">
      <c r="L12407" s="404"/>
      <c r="M12407" s="404"/>
      <c r="N12407" s="404"/>
      <c r="O12407" s="404"/>
      <c r="P12407" s="404"/>
      <c r="Q12407" s="404"/>
      <c r="R12407" s="404"/>
      <c r="S12407" s="404"/>
      <c r="T12407" s="404"/>
    </row>
    <row r="12408" spans="12:20" ht="16.8">
      <c r="L12408" s="404"/>
      <c r="M12408" s="404"/>
      <c r="N12408" s="404"/>
      <c r="O12408" s="404"/>
      <c r="P12408" s="404"/>
      <c r="Q12408" s="404"/>
      <c r="R12408" s="404"/>
      <c r="S12408" s="404"/>
      <c r="T12408" s="404"/>
    </row>
    <row r="12409" spans="12:20" ht="16.8">
      <c r="L12409" s="404"/>
      <c r="M12409" s="404"/>
      <c r="N12409" s="404"/>
      <c r="O12409" s="404"/>
      <c r="P12409" s="404"/>
      <c r="Q12409" s="404"/>
      <c r="R12409" s="404"/>
      <c r="S12409" s="404"/>
      <c r="T12409" s="404"/>
    </row>
    <row r="12410" spans="12:20" ht="16.8">
      <c r="L12410" s="404"/>
      <c r="M12410" s="404"/>
      <c r="N12410" s="404"/>
      <c r="O12410" s="404"/>
      <c r="P12410" s="404"/>
      <c r="Q12410" s="404"/>
      <c r="R12410" s="404"/>
      <c r="S12410" s="404"/>
      <c r="T12410" s="404"/>
    </row>
    <row r="12411" spans="12:20" ht="16.8">
      <c r="L12411" s="404"/>
      <c r="M12411" s="404"/>
      <c r="N12411" s="404"/>
      <c r="O12411" s="404"/>
      <c r="P12411" s="404"/>
      <c r="Q12411" s="404"/>
      <c r="R12411" s="404"/>
      <c r="S12411" s="404"/>
      <c r="T12411" s="404"/>
    </row>
    <row r="12412" spans="12:20" ht="16.8">
      <c r="L12412" s="404"/>
      <c r="M12412" s="404"/>
      <c r="N12412" s="404"/>
      <c r="O12412" s="404"/>
      <c r="P12412" s="404"/>
      <c r="Q12412" s="404"/>
      <c r="R12412" s="404"/>
      <c r="S12412" s="404"/>
      <c r="T12412" s="404"/>
    </row>
    <row r="12413" spans="12:20" ht="16.8">
      <c r="L12413" s="404"/>
      <c r="M12413" s="404"/>
      <c r="N12413" s="404"/>
      <c r="O12413" s="404"/>
      <c r="P12413" s="404"/>
      <c r="Q12413" s="404"/>
      <c r="R12413" s="404"/>
      <c r="S12413" s="404"/>
      <c r="T12413" s="404"/>
    </row>
    <row r="12414" spans="12:20" ht="16.8">
      <c r="L12414" s="404"/>
      <c r="M12414" s="404"/>
      <c r="N12414" s="404"/>
      <c r="O12414" s="404"/>
      <c r="P12414" s="404"/>
      <c r="Q12414" s="404"/>
      <c r="R12414" s="404"/>
      <c r="S12414" s="404"/>
      <c r="T12414" s="404"/>
    </row>
    <row r="12415" spans="12:20" ht="16.8">
      <c r="L12415" s="404"/>
      <c r="M12415" s="404"/>
      <c r="N12415" s="404"/>
      <c r="O12415" s="404"/>
      <c r="P12415" s="404"/>
      <c r="Q12415" s="404"/>
      <c r="R12415" s="404"/>
      <c r="S12415" s="404"/>
      <c r="T12415" s="404"/>
    </row>
    <row r="12416" spans="12:20" ht="16.8">
      <c r="L12416" s="404"/>
      <c r="M12416" s="404"/>
      <c r="N12416" s="404"/>
      <c r="O12416" s="404"/>
      <c r="P12416" s="404"/>
      <c r="Q12416" s="404"/>
      <c r="R12416" s="404"/>
      <c r="S12416" s="404"/>
      <c r="T12416" s="404"/>
    </row>
    <row r="12417" spans="12:20" ht="16.8">
      <c r="L12417" s="404"/>
      <c r="M12417" s="404"/>
      <c r="N12417" s="404"/>
      <c r="O12417" s="404"/>
      <c r="P12417" s="404"/>
      <c r="Q12417" s="404"/>
      <c r="R12417" s="404"/>
      <c r="S12417" s="404"/>
      <c r="T12417" s="404"/>
    </row>
    <row r="12418" spans="12:20" ht="16.8">
      <c r="L12418" s="404"/>
      <c r="M12418" s="404"/>
      <c r="N12418" s="404"/>
      <c r="O12418" s="404"/>
      <c r="P12418" s="404"/>
      <c r="Q12418" s="404"/>
      <c r="R12418" s="404"/>
      <c r="S12418" s="404"/>
      <c r="T12418" s="404"/>
    </row>
    <row r="12419" spans="12:20" ht="16.8">
      <c r="L12419" s="404"/>
      <c r="M12419" s="404"/>
      <c r="N12419" s="404"/>
      <c r="O12419" s="404"/>
      <c r="P12419" s="404"/>
      <c r="Q12419" s="404"/>
      <c r="R12419" s="404"/>
      <c r="S12419" s="404"/>
      <c r="T12419" s="404"/>
    </row>
    <row r="12420" spans="12:20" ht="16.8">
      <c r="L12420" s="404"/>
      <c r="M12420" s="404"/>
      <c r="N12420" s="404"/>
      <c r="O12420" s="404"/>
      <c r="P12420" s="404"/>
      <c r="Q12420" s="404"/>
      <c r="R12420" s="404"/>
      <c r="S12420" s="404"/>
      <c r="T12420" s="404"/>
    </row>
    <row r="12421" spans="12:20" ht="16.8">
      <c r="L12421" s="404"/>
      <c r="M12421" s="404"/>
      <c r="N12421" s="404"/>
      <c r="O12421" s="404"/>
      <c r="P12421" s="404"/>
      <c r="Q12421" s="404"/>
      <c r="R12421" s="404"/>
      <c r="S12421" s="404"/>
      <c r="T12421" s="404"/>
    </row>
    <row r="12422" spans="12:20" ht="16.8">
      <c r="L12422" s="404"/>
      <c r="M12422" s="404"/>
      <c r="N12422" s="404"/>
      <c r="O12422" s="404"/>
      <c r="P12422" s="404"/>
      <c r="Q12422" s="404"/>
      <c r="R12422" s="404"/>
      <c r="S12422" s="404"/>
      <c r="T12422" s="404"/>
    </row>
    <row r="12423" spans="12:20" ht="16.8">
      <c r="L12423" s="404"/>
      <c r="M12423" s="404"/>
      <c r="N12423" s="404"/>
      <c r="O12423" s="404"/>
      <c r="P12423" s="404"/>
      <c r="Q12423" s="404"/>
      <c r="R12423" s="404"/>
      <c r="S12423" s="404"/>
      <c r="T12423" s="404"/>
    </row>
    <row r="12424" spans="12:20" ht="16.8">
      <c r="L12424" s="404"/>
      <c r="M12424" s="404"/>
      <c r="N12424" s="404"/>
      <c r="O12424" s="404"/>
      <c r="P12424" s="404"/>
      <c r="Q12424" s="404"/>
      <c r="R12424" s="404"/>
      <c r="S12424" s="404"/>
      <c r="T12424" s="404"/>
    </row>
    <row r="12425" spans="12:20" ht="16.8">
      <c r="L12425" s="404"/>
      <c r="M12425" s="404"/>
      <c r="N12425" s="404"/>
      <c r="O12425" s="404"/>
      <c r="P12425" s="404"/>
      <c r="Q12425" s="404"/>
      <c r="R12425" s="404"/>
      <c r="S12425" s="404"/>
      <c r="T12425" s="404"/>
    </row>
    <row r="12426" spans="12:20" ht="16.8">
      <c r="L12426" s="404"/>
      <c r="M12426" s="404"/>
      <c r="N12426" s="404"/>
      <c r="O12426" s="404"/>
      <c r="P12426" s="404"/>
      <c r="Q12426" s="404"/>
      <c r="R12426" s="404"/>
      <c r="S12426" s="404"/>
      <c r="T12426" s="404"/>
    </row>
    <row r="12427" spans="12:20" ht="16.8">
      <c r="L12427" s="404"/>
      <c r="M12427" s="404"/>
      <c r="N12427" s="404"/>
      <c r="O12427" s="404"/>
      <c r="P12427" s="404"/>
      <c r="Q12427" s="404"/>
      <c r="R12427" s="404"/>
      <c r="S12427" s="404"/>
      <c r="T12427" s="404"/>
    </row>
    <row r="12428" spans="12:20" ht="16.8">
      <c r="L12428" s="404"/>
      <c r="M12428" s="404"/>
      <c r="N12428" s="404"/>
      <c r="O12428" s="404"/>
      <c r="P12428" s="404"/>
      <c r="Q12428" s="404"/>
      <c r="R12428" s="404"/>
      <c r="S12428" s="404"/>
      <c r="T12428" s="404"/>
    </row>
    <row r="12429" spans="12:20" ht="16.8">
      <c r="L12429" s="404"/>
      <c r="M12429" s="404"/>
      <c r="N12429" s="404"/>
      <c r="O12429" s="404"/>
      <c r="P12429" s="404"/>
      <c r="Q12429" s="404"/>
      <c r="R12429" s="404"/>
      <c r="S12429" s="404"/>
      <c r="T12429" s="404"/>
    </row>
    <row r="12430" spans="12:20" ht="16.8">
      <c r="L12430" s="404"/>
      <c r="M12430" s="404"/>
      <c r="N12430" s="404"/>
      <c r="O12430" s="404"/>
      <c r="P12430" s="404"/>
      <c r="Q12430" s="404"/>
      <c r="R12430" s="404"/>
      <c r="S12430" s="404"/>
      <c r="T12430" s="404"/>
    </row>
    <row r="12431" spans="12:20" ht="16.8">
      <c r="L12431" s="404"/>
      <c r="M12431" s="404"/>
      <c r="N12431" s="404"/>
      <c r="O12431" s="404"/>
      <c r="P12431" s="404"/>
      <c r="Q12431" s="404"/>
      <c r="R12431" s="404"/>
      <c r="S12431" s="404"/>
      <c r="T12431" s="404"/>
    </row>
    <row r="12432" spans="12:20" ht="16.8">
      <c r="L12432" s="404"/>
      <c r="M12432" s="404"/>
      <c r="N12432" s="404"/>
      <c r="O12432" s="404"/>
      <c r="P12432" s="404"/>
      <c r="Q12432" s="404"/>
      <c r="R12432" s="404"/>
      <c r="S12432" s="404"/>
      <c r="T12432" s="404"/>
    </row>
    <row r="12433" spans="12:20" ht="16.8">
      <c r="L12433" s="404"/>
      <c r="M12433" s="404"/>
      <c r="N12433" s="404"/>
      <c r="O12433" s="404"/>
      <c r="P12433" s="404"/>
      <c r="Q12433" s="404"/>
      <c r="R12433" s="404"/>
      <c r="S12433" s="404"/>
      <c r="T12433" s="404"/>
    </row>
    <row r="12434" spans="12:20" ht="16.8">
      <c r="L12434" s="404"/>
      <c r="M12434" s="404"/>
      <c r="N12434" s="404"/>
      <c r="O12434" s="404"/>
      <c r="P12434" s="404"/>
      <c r="Q12434" s="404"/>
      <c r="R12434" s="404"/>
      <c r="S12434" s="404"/>
      <c r="T12434" s="404"/>
    </row>
    <row r="12435" spans="12:20" ht="16.8">
      <c r="L12435" s="404"/>
      <c r="M12435" s="404"/>
      <c r="N12435" s="404"/>
      <c r="O12435" s="404"/>
      <c r="P12435" s="404"/>
      <c r="Q12435" s="404"/>
      <c r="R12435" s="404"/>
      <c r="S12435" s="404"/>
      <c r="T12435" s="404"/>
    </row>
    <row r="12436" spans="12:20" ht="16.8">
      <c r="L12436" s="404"/>
      <c r="M12436" s="404"/>
      <c r="N12436" s="404"/>
      <c r="O12436" s="404"/>
      <c r="P12436" s="404"/>
      <c r="Q12436" s="404"/>
      <c r="R12436" s="404"/>
      <c r="S12436" s="404"/>
      <c r="T12436" s="404"/>
    </row>
    <row r="12437" spans="12:20" ht="16.8">
      <c r="L12437" s="404"/>
      <c r="M12437" s="404"/>
      <c r="N12437" s="404"/>
      <c r="O12437" s="404"/>
      <c r="P12437" s="404"/>
      <c r="Q12437" s="404"/>
      <c r="R12437" s="404"/>
      <c r="S12437" s="404"/>
      <c r="T12437" s="404"/>
    </row>
    <row r="12438" spans="12:20" ht="16.8">
      <c r="L12438" s="404"/>
      <c r="M12438" s="404"/>
      <c r="N12438" s="404"/>
      <c r="O12438" s="404"/>
      <c r="P12438" s="404"/>
      <c r="Q12438" s="404"/>
      <c r="R12438" s="404"/>
      <c r="S12438" s="404"/>
      <c r="T12438" s="404"/>
    </row>
    <row r="12439" spans="12:20" ht="16.8">
      <c r="L12439" s="404"/>
      <c r="M12439" s="404"/>
      <c r="N12439" s="404"/>
      <c r="O12439" s="404"/>
      <c r="P12439" s="404"/>
      <c r="Q12439" s="404"/>
      <c r="R12439" s="404"/>
      <c r="S12439" s="404"/>
      <c r="T12439" s="404"/>
    </row>
    <row r="12440" spans="12:20" ht="16.8">
      <c r="L12440" s="404"/>
      <c r="M12440" s="404"/>
      <c r="N12440" s="404"/>
      <c r="O12440" s="404"/>
      <c r="P12440" s="404"/>
      <c r="Q12440" s="404"/>
      <c r="R12440" s="404"/>
      <c r="S12440" s="404"/>
      <c r="T12440" s="404"/>
    </row>
    <row r="12441" spans="12:20" ht="16.8">
      <c r="L12441" s="404"/>
      <c r="M12441" s="404"/>
      <c r="N12441" s="404"/>
      <c r="O12441" s="404"/>
      <c r="P12441" s="404"/>
      <c r="Q12441" s="404"/>
      <c r="R12441" s="404"/>
      <c r="S12441" s="404"/>
      <c r="T12441" s="404"/>
    </row>
    <row r="12442" spans="12:20" ht="16.8">
      <c r="L12442" s="404"/>
      <c r="M12442" s="404"/>
      <c r="N12442" s="404"/>
      <c r="O12442" s="404"/>
      <c r="P12442" s="404"/>
      <c r="Q12442" s="404"/>
      <c r="R12442" s="404"/>
      <c r="S12442" s="404"/>
      <c r="T12442" s="404"/>
    </row>
    <row r="12443" spans="12:20" ht="16.8">
      <c r="L12443" s="404"/>
      <c r="M12443" s="404"/>
      <c r="N12443" s="404"/>
      <c r="O12443" s="404"/>
      <c r="P12443" s="404"/>
      <c r="Q12443" s="404"/>
      <c r="R12443" s="404"/>
      <c r="S12443" s="404"/>
      <c r="T12443" s="404"/>
    </row>
    <row r="12444" spans="12:20" ht="16.8">
      <c r="L12444" s="404"/>
      <c r="M12444" s="404"/>
      <c r="N12444" s="404"/>
      <c r="O12444" s="404"/>
      <c r="P12444" s="404"/>
      <c r="Q12444" s="404"/>
      <c r="R12444" s="404"/>
      <c r="S12444" s="404"/>
      <c r="T12444" s="404"/>
    </row>
    <row r="12445" spans="12:20" ht="16.8">
      <c r="L12445" s="404"/>
      <c r="M12445" s="404"/>
      <c r="N12445" s="404"/>
      <c r="O12445" s="404"/>
      <c r="P12445" s="404"/>
      <c r="Q12445" s="404"/>
      <c r="R12445" s="404"/>
      <c r="S12445" s="404"/>
      <c r="T12445" s="404"/>
    </row>
    <row r="12446" spans="12:20" ht="16.8">
      <c r="L12446" s="404"/>
      <c r="M12446" s="404"/>
      <c r="N12446" s="404"/>
      <c r="O12446" s="404"/>
      <c r="P12446" s="404"/>
      <c r="Q12446" s="404"/>
      <c r="R12446" s="404"/>
      <c r="S12446" s="404"/>
      <c r="T12446" s="404"/>
    </row>
    <row r="12447" spans="12:20" ht="16.8">
      <c r="L12447" s="404"/>
      <c r="M12447" s="404"/>
      <c r="N12447" s="404"/>
      <c r="O12447" s="404"/>
      <c r="P12447" s="404"/>
      <c r="Q12447" s="404"/>
      <c r="R12447" s="404"/>
      <c r="S12447" s="404"/>
      <c r="T12447" s="404"/>
    </row>
    <row r="12448" spans="12:20" ht="16.8">
      <c r="L12448" s="404"/>
      <c r="M12448" s="404"/>
      <c r="N12448" s="404"/>
      <c r="O12448" s="404"/>
      <c r="P12448" s="404"/>
      <c r="Q12448" s="404"/>
      <c r="R12448" s="404"/>
      <c r="S12448" s="404"/>
      <c r="T12448" s="404"/>
    </row>
    <row r="12449" spans="12:20" ht="16.8">
      <c r="L12449" s="404"/>
      <c r="M12449" s="404"/>
      <c r="N12449" s="404"/>
      <c r="O12449" s="404"/>
      <c r="P12449" s="404"/>
      <c r="Q12449" s="404"/>
      <c r="R12449" s="404"/>
      <c r="S12449" s="404"/>
      <c r="T12449" s="404"/>
    </row>
    <row r="12450" spans="12:20" ht="16.8">
      <c r="L12450" s="404"/>
      <c r="M12450" s="404"/>
      <c r="N12450" s="404"/>
      <c r="O12450" s="404"/>
      <c r="P12450" s="404"/>
      <c r="Q12450" s="404"/>
      <c r="R12450" s="404"/>
      <c r="S12450" s="404"/>
      <c r="T12450" s="404"/>
    </row>
    <row r="12451" spans="12:20" ht="16.8">
      <c r="L12451" s="404"/>
      <c r="M12451" s="404"/>
      <c r="N12451" s="404"/>
      <c r="O12451" s="404"/>
      <c r="P12451" s="404"/>
      <c r="Q12451" s="404"/>
      <c r="R12451" s="404"/>
      <c r="S12451" s="404"/>
      <c r="T12451" s="404"/>
    </row>
    <row r="12452" spans="12:20" ht="16.8">
      <c r="L12452" s="404"/>
      <c r="M12452" s="404"/>
      <c r="N12452" s="404"/>
      <c r="O12452" s="404"/>
      <c r="P12452" s="404"/>
      <c r="Q12452" s="404"/>
      <c r="R12452" s="404"/>
      <c r="S12452" s="404"/>
      <c r="T12452" s="404"/>
    </row>
    <row r="12453" spans="12:20" ht="16.8">
      <c r="L12453" s="404"/>
      <c r="M12453" s="404"/>
      <c r="N12453" s="404"/>
      <c r="O12453" s="404"/>
      <c r="P12453" s="404"/>
      <c r="Q12453" s="404"/>
      <c r="R12453" s="404"/>
      <c r="S12453" s="404"/>
      <c r="T12453" s="404"/>
    </row>
    <row r="12454" spans="12:20" ht="16.8">
      <c r="L12454" s="404"/>
      <c r="M12454" s="404"/>
      <c r="N12454" s="404"/>
      <c r="O12454" s="404"/>
      <c r="P12454" s="404"/>
      <c r="Q12454" s="404"/>
      <c r="R12454" s="404"/>
      <c r="S12454" s="404"/>
      <c r="T12454" s="404"/>
    </row>
    <row r="12455" spans="12:20" ht="16.8">
      <c r="L12455" s="404"/>
      <c r="M12455" s="404"/>
      <c r="N12455" s="404"/>
      <c r="O12455" s="404"/>
      <c r="P12455" s="404"/>
      <c r="Q12455" s="404"/>
      <c r="R12455" s="404"/>
      <c r="S12455" s="404"/>
      <c r="T12455" s="404"/>
    </row>
    <row r="12456" spans="12:20" ht="16.8">
      <c r="L12456" s="404"/>
      <c r="M12456" s="404"/>
      <c r="N12456" s="404"/>
      <c r="O12456" s="404"/>
      <c r="P12456" s="404"/>
      <c r="Q12456" s="404"/>
      <c r="R12456" s="404"/>
      <c r="S12456" s="404"/>
      <c r="T12456" s="404"/>
    </row>
    <row r="12457" spans="12:20" ht="16.8">
      <c r="L12457" s="404"/>
      <c r="M12457" s="404"/>
      <c r="N12457" s="404"/>
      <c r="O12457" s="404"/>
      <c r="P12457" s="404"/>
      <c r="Q12457" s="404"/>
      <c r="R12457" s="404"/>
      <c r="S12457" s="404"/>
      <c r="T12457" s="404"/>
    </row>
    <row r="12458" spans="12:20" ht="16.8">
      <c r="L12458" s="404"/>
      <c r="M12458" s="404"/>
      <c r="N12458" s="404"/>
      <c r="O12458" s="404"/>
      <c r="P12458" s="404"/>
      <c r="Q12458" s="404"/>
      <c r="R12458" s="404"/>
      <c r="S12458" s="404"/>
      <c r="T12458" s="404"/>
    </row>
    <row r="12459" spans="12:20" ht="16.8">
      <c r="L12459" s="404"/>
      <c r="M12459" s="404"/>
      <c r="N12459" s="404"/>
      <c r="O12459" s="404"/>
      <c r="P12459" s="404"/>
      <c r="Q12459" s="404"/>
      <c r="R12459" s="404"/>
      <c r="S12459" s="404"/>
      <c r="T12459" s="404"/>
    </row>
    <row r="12460" spans="12:20" ht="16.8">
      <c r="L12460" s="404"/>
      <c r="M12460" s="404"/>
      <c r="N12460" s="404"/>
      <c r="O12460" s="404"/>
      <c r="P12460" s="404"/>
      <c r="Q12460" s="404"/>
      <c r="R12460" s="404"/>
      <c r="S12460" s="404"/>
      <c r="T12460" s="404"/>
    </row>
    <row r="12461" spans="12:20" ht="16.8">
      <c r="L12461" s="404"/>
      <c r="M12461" s="404"/>
      <c r="N12461" s="404"/>
      <c r="O12461" s="404"/>
      <c r="P12461" s="404"/>
      <c r="Q12461" s="404"/>
      <c r="R12461" s="404"/>
      <c r="S12461" s="404"/>
      <c r="T12461" s="404"/>
    </row>
    <row r="12462" spans="12:20" ht="16.8">
      <c r="L12462" s="404"/>
      <c r="M12462" s="404"/>
      <c r="N12462" s="404"/>
      <c r="O12462" s="404"/>
      <c r="P12462" s="404"/>
      <c r="Q12462" s="404"/>
      <c r="R12462" s="404"/>
      <c r="S12462" s="404"/>
      <c r="T12462" s="404"/>
    </row>
    <row r="12463" spans="12:20" ht="16.8">
      <c r="L12463" s="404"/>
      <c r="M12463" s="404"/>
      <c r="N12463" s="404"/>
      <c r="O12463" s="404"/>
      <c r="P12463" s="404"/>
      <c r="Q12463" s="404"/>
      <c r="R12463" s="404"/>
      <c r="S12463" s="404"/>
      <c r="T12463" s="404"/>
    </row>
    <row r="12464" spans="12:20" ht="16.8">
      <c r="L12464" s="404"/>
      <c r="M12464" s="404"/>
      <c r="N12464" s="404"/>
      <c r="O12464" s="404"/>
      <c r="P12464" s="404"/>
      <c r="Q12464" s="404"/>
      <c r="R12464" s="404"/>
      <c r="S12464" s="404"/>
      <c r="T12464" s="404"/>
    </row>
    <row r="12465" spans="12:20" ht="16.8">
      <c r="L12465" s="404"/>
      <c r="M12465" s="404"/>
      <c r="N12465" s="404"/>
      <c r="O12465" s="404"/>
      <c r="P12465" s="404"/>
      <c r="Q12465" s="404"/>
      <c r="R12465" s="404"/>
      <c r="S12465" s="404"/>
      <c r="T12465" s="404"/>
    </row>
    <row r="12466" spans="12:20" ht="16.8">
      <c r="L12466" s="404"/>
      <c r="M12466" s="404"/>
      <c r="N12466" s="404"/>
      <c r="O12466" s="404"/>
      <c r="P12466" s="404"/>
      <c r="Q12466" s="404"/>
      <c r="R12466" s="404"/>
      <c r="S12466" s="404"/>
      <c r="T12466" s="404"/>
    </row>
    <row r="12467" spans="12:20" ht="16.8">
      <c r="L12467" s="404"/>
      <c r="M12467" s="404"/>
      <c r="N12467" s="404"/>
      <c r="O12467" s="404"/>
      <c r="P12467" s="404"/>
      <c r="Q12467" s="404"/>
      <c r="R12467" s="404"/>
      <c r="S12467" s="404"/>
      <c r="T12467" s="404"/>
    </row>
    <row r="12468" spans="12:20" ht="16.8">
      <c r="L12468" s="404"/>
      <c r="M12468" s="404"/>
      <c r="N12468" s="404"/>
      <c r="O12468" s="404"/>
      <c r="P12468" s="404"/>
      <c r="Q12468" s="404"/>
      <c r="R12468" s="404"/>
      <c r="S12468" s="404"/>
      <c r="T12468" s="404"/>
    </row>
    <row r="12469" spans="12:20" ht="16.8">
      <c r="L12469" s="404"/>
      <c r="M12469" s="404"/>
      <c r="N12469" s="404"/>
      <c r="O12469" s="404"/>
      <c r="P12469" s="404"/>
      <c r="Q12469" s="404"/>
      <c r="R12469" s="404"/>
      <c r="S12469" s="404"/>
      <c r="T12469" s="404"/>
    </row>
    <row r="12470" spans="12:20" ht="16.8">
      <c r="L12470" s="404"/>
      <c r="M12470" s="404"/>
      <c r="N12470" s="404"/>
      <c r="O12470" s="404"/>
      <c r="P12470" s="404"/>
      <c r="Q12470" s="404"/>
      <c r="R12470" s="404"/>
      <c r="S12470" s="404"/>
      <c r="T12470" s="404"/>
    </row>
    <row r="12471" spans="12:20" ht="16.8">
      <c r="L12471" s="404"/>
      <c r="M12471" s="404"/>
      <c r="N12471" s="404"/>
      <c r="O12471" s="404"/>
      <c r="P12471" s="404"/>
      <c r="Q12471" s="404"/>
      <c r="R12471" s="404"/>
      <c r="S12471" s="404"/>
      <c r="T12471" s="404"/>
    </row>
    <row r="12472" spans="12:20" ht="16.8">
      <c r="L12472" s="404"/>
      <c r="M12472" s="404"/>
      <c r="N12472" s="404"/>
      <c r="O12472" s="404"/>
      <c r="P12472" s="404"/>
      <c r="Q12472" s="404"/>
      <c r="R12472" s="404"/>
      <c r="S12472" s="404"/>
      <c r="T12472" s="404"/>
    </row>
    <row r="12473" spans="12:20" ht="16.8">
      <c r="L12473" s="404"/>
      <c r="M12473" s="404"/>
      <c r="N12473" s="404"/>
      <c r="O12473" s="404"/>
      <c r="P12473" s="404"/>
      <c r="Q12473" s="404"/>
      <c r="R12473" s="404"/>
      <c r="S12473" s="404"/>
      <c r="T12473" s="404"/>
    </row>
    <row r="12474" spans="12:20" ht="16.8">
      <c r="L12474" s="404"/>
      <c r="M12474" s="404"/>
      <c r="N12474" s="404"/>
      <c r="O12474" s="404"/>
      <c r="P12474" s="404"/>
      <c r="Q12474" s="404"/>
      <c r="R12474" s="404"/>
      <c r="S12474" s="404"/>
      <c r="T12474" s="404"/>
    </row>
    <row r="12475" spans="12:20" ht="16.8">
      <c r="L12475" s="404"/>
      <c r="M12475" s="404"/>
      <c r="N12475" s="404"/>
      <c r="O12475" s="404"/>
      <c r="P12475" s="404"/>
      <c r="Q12475" s="404"/>
      <c r="R12475" s="404"/>
      <c r="S12475" s="404"/>
      <c r="T12475" s="404"/>
    </row>
    <row r="12476" spans="12:20" ht="16.8">
      <c r="L12476" s="404"/>
      <c r="M12476" s="404"/>
      <c r="N12476" s="404"/>
      <c r="O12476" s="404"/>
      <c r="P12476" s="404"/>
      <c r="Q12476" s="404"/>
      <c r="R12476" s="404"/>
      <c r="S12476" s="404"/>
      <c r="T12476" s="404"/>
    </row>
    <row r="12477" spans="12:20" ht="16.8">
      <c r="L12477" s="404"/>
      <c r="M12477" s="404"/>
      <c r="N12477" s="404"/>
      <c r="O12477" s="404"/>
      <c r="P12477" s="404"/>
      <c r="Q12477" s="404"/>
      <c r="R12477" s="404"/>
      <c r="S12477" s="404"/>
      <c r="T12477" s="404"/>
    </row>
    <row r="12478" spans="12:20" ht="16.8">
      <c r="L12478" s="404"/>
      <c r="M12478" s="404"/>
      <c r="N12478" s="404"/>
      <c r="O12478" s="404"/>
      <c r="P12478" s="404"/>
      <c r="Q12478" s="404"/>
      <c r="R12478" s="404"/>
      <c r="S12478" s="404"/>
      <c r="T12478" s="404"/>
    </row>
    <row r="12479" spans="12:20" ht="16.8">
      <c r="L12479" s="404"/>
      <c r="M12479" s="404"/>
      <c r="N12479" s="404"/>
      <c r="O12479" s="404"/>
      <c r="P12479" s="404"/>
      <c r="Q12479" s="404"/>
      <c r="R12479" s="404"/>
      <c r="S12479" s="404"/>
      <c r="T12479" s="404"/>
    </row>
    <row r="12480" spans="12:20" ht="16.8">
      <c r="L12480" s="404"/>
      <c r="M12480" s="404"/>
      <c r="N12480" s="404"/>
      <c r="O12480" s="404"/>
      <c r="P12480" s="404"/>
      <c r="Q12480" s="404"/>
      <c r="R12480" s="404"/>
      <c r="S12480" s="404"/>
      <c r="T12480" s="404"/>
    </row>
    <row r="12481" spans="12:20" ht="16.8">
      <c r="L12481" s="404"/>
      <c r="M12481" s="404"/>
      <c r="N12481" s="404"/>
      <c r="O12481" s="404"/>
      <c r="P12481" s="404"/>
      <c r="Q12481" s="404"/>
      <c r="R12481" s="404"/>
      <c r="S12481" s="404"/>
      <c r="T12481" s="404"/>
    </row>
    <row r="12482" spans="12:20" ht="16.8">
      <c r="L12482" s="404"/>
      <c r="M12482" s="404"/>
      <c r="N12482" s="404"/>
      <c r="O12482" s="404"/>
      <c r="P12482" s="404"/>
      <c r="Q12482" s="404"/>
      <c r="R12482" s="404"/>
      <c r="S12482" s="404"/>
      <c r="T12482" s="404"/>
    </row>
    <row r="12483" spans="12:20" ht="16.8">
      <c r="L12483" s="404"/>
      <c r="M12483" s="404"/>
      <c r="N12483" s="404"/>
      <c r="O12483" s="404"/>
      <c r="P12483" s="404"/>
      <c r="Q12483" s="404"/>
      <c r="R12483" s="404"/>
      <c r="S12483" s="404"/>
      <c r="T12483" s="404"/>
    </row>
    <row r="12484" spans="12:20" ht="16.8">
      <c r="L12484" s="404"/>
      <c r="M12484" s="404"/>
      <c r="N12484" s="404"/>
      <c r="O12484" s="404"/>
      <c r="P12484" s="404"/>
      <c r="Q12484" s="404"/>
      <c r="R12484" s="404"/>
      <c r="S12484" s="404"/>
      <c r="T12484" s="404"/>
    </row>
    <row r="12485" spans="12:20" ht="16.8">
      <c r="L12485" s="404"/>
      <c r="M12485" s="404"/>
      <c r="N12485" s="404"/>
      <c r="O12485" s="404"/>
      <c r="P12485" s="404"/>
      <c r="Q12485" s="404"/>
      <c r="R12485" s="404"/>
      <c r="S12485" s="404"/>
      <c r="T12485" s="404"/>
    </row>
    <row r="12486" spans="12:20" ht="16.8">
      <c r="L12486" s="404"/>
      <c r="M12486" s="404"/>
      <c r="N12486" s="404"/>
      <c r="O12486" s="404"/>
      <c r="P12486" s="404"/>
      <c r="Q12486" s="404"/>
      <c r="R12486" s="404"/>
      <c r="S12486" s="404"/>
      <c r="T12486" s="404"/>
    </row>
    <row r="12487" spans="12:20" ht="16.8">
      <c r="L12487" s="404"/>
      <c r="M12487" s="404"/>
      <c r="N12487" s="404"/>
      <c r="O12487" s="404"/>
      <c r="P12487" s="404"/>
      <c r="Q12487" s="404"/>
      <c r="R12487" s="404"/>
      <c r="S12487" s="404"/>
      <c r="T12487" s="404"/>
    </row>
    <row r="12488" spans="12:20" ht="16.8">
      <c r="L12488" s="404"/>
      <c r="M12488" s="404"/>
      <c r="N12488" s="404"/>
      <c r="O12488" s="404"/>
      <c r="P12488" s="404"/>
      <c r="Q12488" s="404"/>
      <c r="R12488" s="404"/>
      <c r="S12488" s="404"/>
      <c r="T12488" s="404"/>
    </row>
    <row r="12489" spans="12:20" ht="16.8">
      <c r="L12489" s="404"/>
      <c r="M12489" s="404"/>
      <c r="N12489" s="404"/>
      <c r="O12489" s="404"/>
      <c r="P12489" s="404"/>
      <c r="Q12489" s="404"/>
      <c r="R12489" s="404"/>
      <c r="S12489" s="404"/>
      <c r="T12489" s="404"/>
    </row>
    <row r="12490" spans="12:20" ht="16.8">
      <c r="L12490" s="404"/>
      <c r="M12490" s="404"/>
      <c r="N12490" s="404"/>
      <c r="O12490" s="404"/>
      <c r="P12490" s="404"/>
      <c r="Q12490" s="404"/>
      <c r="R12490" s="404"/>
      <c r="S12490" s="404"/>
      <c r="T12490" s="404"/>
    </row>
    <row r="12491" spans="12:20" ht="16.8">
      <c r="L12491" s="404"/>
      <c r="M12491" s="404"/>
      <c r="N12491" s="404"/>
      <c r="O12491" s="404"/>
      <c r="P12491" s="404"/>
      <c r="Q12491" s="404"/>
      <c r="R12491" s="404"/>
      <c r="S12491" s="404"/>
      <c r="T12491" s="404"/>
    </row>
    <row r="12492" spans="12:20" ht="16.8">
      <c r="L12492" s="404"/>
      <c r="M12492" s="404"/>
      <c r="N12492" s="404"/>
      <c r="O12492" s="404"/>
      <c r="P12492" s="404"/>
      <c r="Q12492" s="404"/>
      <c r="R12492" s="404"/>
      <c r="S12492" s="404"/>
      <c r="T12492" s="404"/>
    </row>
    <row r="12493" spans="12:20" ht="16.8">
      <c r="L12493" s="404"/>
      <c r="M12493" s="404"/>
      <c r="N12493" s="404"/>
      <c r="O12493" s="404"/>
      <c r="P12493" s="404"/>
      <c r="Q12493" s="404"/>
      <c r="R12493" s="404"/>
      <c r="S12493" s="404"/>
      <c r="T12493" s="404"/>
    </row>
    <row r="12494" spans="12:20" ht="16.8">
      <c r="L12494" s="404"/>
      <c r="M12494" s="404"/>
      <c r="N12494" s="404"/>
      <c r="O12494" s="404"/>
      <c r="P12494" s="404"/>
      <c r="Q12494" s="404"/>
      <c r="R12494" s="404"/>
      <c r="S12494" s="404"/>
      <c r="T12494" s="404"/>
    </row>
    <row r="12495" spans="12:20" ht="16.8">
      <c r="L12495" s="404"/>
      <c r="M12495" s="404"/>
      <c r="N12495" s="404"/>
      <c r="O12495" s="404"/>
      <c r="P12495" s="404"/>
      <c r="Q12495" s="404"/>
      <c r="R12495" s="404"/>
      <c r="S12495" s="404"/>
      <c r="T12495" s="404"/>
    </row>
    <row r="12496" spans="12:20" ht="16.8">
      <c r="L12496" s="404"/>
      <c r="M12496" s="404"/>
      <c r="N12496" s="404"/>
      <c r="O12496" s="404"/>
      <c r="P12496" s="404"/>
      <c r="Q12496" s="404"/>
      <c r="R12496" s="404"/>
      <c r="S12496" s="404"/>
      <c r="T12496" s="404"/>
    </row>
    <row r="12497" spans="12:20" ht="16.8">
      <c r="L12497" s="404"/>
      <c r="M12497" s="404"/>
      <c r="N12497" s="404"/>
      <c r="O12497" s="404"/>
      <c r="P12497" s="404"/>
      <c r="Q12497" s="404"/>
      <c r="R12497" s="404"/>
      <c r="S12497" s="404"/>
      <c r="T12497" s="404"/>
    </row>
    <row r="12498" spans="12:20" ht="16.8">
      <c r="L12498" s="404"/>
      <c r="M12498" s="404"/>
      <c r="N12498" s="404"/>
      <c r="O12498" s="404"/>
      <c r="P12498" s="404"/>
      <c r="Q12498" s="404"/>
      <c r="R12498" s="404"/>
      <c r="S12498" s="404"/>
      <c r="T12498" s="404"/>
    </row>
    <row r="12499" spans="12:20" ht="16.8">
      <c r="L12499" s="404"/>
      <c r="M12499" s="404"/>
      <c r="N12499" s="404"/>
      <c r="O12499" s="404"/>
      <c r="P12499" s="404"/>
      <c r="Q12499" s="404"/>
      <c r="R12499" s="404"/>
      <c r="S12499" s="404"/>
      <c r="T12499" s="404"/>
    </row>
    <row r="12500" spans="12:20" ht="16.8">
      <c r="L12500" s="404"/>
      <c r="M12500" s="404"/>
      <c r="N12500" s="404"/>
      <c r="O12500" s="404"/>
      <c r="P12500" s="404"/>
      <c r="Q12500" s="404"/>
      <c r="R12500" s="404"/>
      <c r="S12500" s="404"/>
      <c r="T12500" s="404"/>
    </row>
    <row r="12501" spans="12:20" ht="16.8">
      <c r="L12501" s="404"/>
      <c r="M12501" s="404"/>
      <c r="N12501" s="404"/>
      <c r="O12501" s="404"/>
      <c r="P12501" s="404"/>
      <c r="Q12501" s="404"/>
      <c r="R12501" s="404"/>
      <c r="S12501" s="404"/>
      <c r="T12501" s="404"/>
    </row>
    <row r="12502" spans="12:20" ht="16.8">
      <c r="L12502" s="404"/>
      <c r="M12502" s="404"/>
      <c r="N12502" s="404"/>
      <c r="O12502" s="404"/>
      <c r="P12502" s="404"/>
      <c r="Q12502" s="404"/>
      <c r="R12502" s="404"/>
      <c r="S12502" s="404"/>
      <c r="T12502" s="404"/>
    </row>
    <row r="12503" spans="12:20" ht="16.8">
      <c r="L12503" s="404"/>
      <c r="M12503" s="404"/>
      <c r="N12503" s="404"/>
      <c r="O12503" s="404"/>
      <c r="P12503" s="404"/>
      <c r="Q12503" s="404"/>
      <c r="R12503" s="404"/>
      <c r="S12503" s="404"/>
      <c r="T12503" s="404"/>
    </row>
    <row r="12504" spans="12:20" ht="16.8">
      <c r="L12504" s="404"/>
      <c r="M12504" s="404"/>
      <c r="N12504" s="404"/>
      <c r="O12504" s="404"/>
      <c r="P12504" s="404"/>
      <c r="Q12504" s="404"/>
      <c r="R12504" s="404"/>
      <c r="S12504" s="404"/>
      <c r="T12504" s="404"/>
    </row>
    <row r="12505" spans="12:20" ht="16.8">
      <c r="L12505" s="404"/>
      <c r="M12505" s="404"/>
      <c r="N12505" s="404"/>
      <c r="O12505" s="404"/>
      <c r="P12505" s="404"/>
      <c r="Q12505" s="404"/>
      <c r="R12505" s="404"/>
      <c r="S12505" s="404"/>
      <c r="T12505" s="404"/>
    </row>
    <row r="12506" spans="12:20" ht="16.8">
      <c r="L12506" s="404"/>
      <c r="M12506" s="404"/>
      <c r="N12506" s="404"/>
      <c r="O12506" s="404"/>
      <c r="P12506" s="404"/>
      <c r="Q12506" s="404"/>
      <c r="R12506" s="404"/>
      <c r="S12506" s="404"/>
      <c r="T12506" s="404"/>
    </row>
    <row r="12507" spans="12:20" ht="16.8">
      <c r="L12507" s="404"/>
      <c r="M12507" s="404"/>
      <c r="N12507" s="404"/>
      <c r="O12507" s="404"/>
      <c r="P12507" s="404"/>
      <c r="Q12507" s="404"/>
      <c r="R12507" s="404"/>
      <c r="S12507" s="404"/>
      <c r="T12507" s="404"/>
    </row>
    <row r="12508" spans="12:20" ht="16.8">
      <c r="L12508" s="404"/>
      <c r="M12508" s="404"/>
      <c r="N12508" s="404"/>
      <c r="O12508" s="404"/>
      <c r="P12508" s="404"/>
      <c r="Q12508" s="404"/>
      <c r="R12508" s="404"/>
      <c r="S12508" s="404"/>
      <c r="T12508" s="404"/>
    </row>
    <row r="12509" spans="12:20" ht="16.8">
      <c r="L12509" s="404"/>
      <c r="M12509" s="404"/>
      <c r="N12509" s="404"/>
      <c r="O12509" s="404"/>
      <c r="P12509" s="404"/>
      <c r="Q12509" s="404"/>
      <c r="R12509" s="404"/>
      <c r="S12509" s="404"/>
      <c r="T12509" s="404"/>
    </row>
    <row r="12510" spans="12:20" ht="16.8">
      <c r="L12510" s="404"/>
      <c r="M12510" s="404"/>
      <c r="N12510" s="404"/>
      <c r="O12510" s="404"/>
      <c r="P12510" s="404"/>
      <c r="Q12510" s="404"/>
      <c r="R12510" s="404"/>
      <c r="S12510" s="404"/>
      <c r="T12510" s="404"/>
    </row>
    <row r="12511" spans="12:20" ht="16.8">
      <c r="L12511" s="404"/>
      <c r="M12511" s="404"/>
      <c r="N12511" s="404"/>
      <c r="O12511" s="404"/>
      <c r="P12511" s="404"/>
      <c r="Q12511" s="404"/>
      <c r="R12511" s="404"/>
      <c r="S12511" s="404"/>
      <c r="T12511" s="404"/>
    </row>
    <row r="12512" spans="12:20" ht="16.8">
      <c r="L12512" s="404"/>
      <c r="M12512" s="404"/>
      <c r="N12512" s="404"/>
      <c r="O12512" s="404"/>
      <c r="P12512" s="404"/>
      <c r="Q12512" s="404"/>
      <c r="R12512" s="404"/>
      <c r="S12512" s="404"/>
      <c r="T12512" s="404"/>
    </row>
    <row r="12513" spans="12:20" ht="16.8">
      <c r="L12513" s="404"/>
      <c r="M12513" s="404"/>
      <c r="N12513" s="404"/>
      <c r="O12513" s="404"/>
      <c r="P12513" s="404"/>
      <c r="Q12513" s="404"/>
      <c r="R12513" s="404"/>
      <c r="S12513" s="404"/>
      <c r="T12513" s="404"/>
    </row>
    <row r="12514" spans="12:20" ht="16.8">
      <c r="L12514" s="404"/>
      <c r="M12514" s="404"/>
      <c r="N12514" s="404"/>
      <c r="O12514" s="404"/>
      <c r="P12514" s="404"/>
      <c r="Q12514" s="404"/>
      <c r="R12514" s="404"/>
      <c r="S12514" s="404"/>
      <c r="T12514" s="404"/>
    </row>
    <row r="12515" spans="12:20" ht="16.8">
      <c r="L12515" s="404"/>
      <c r="M12515" s="404"/>
      <c r="N12515" s="404"/>
      <c r="O12515" s="404"/>
      <c r="P12515" s="404"/>
      <c r="Q12515" s="404"/>
      <c r="R12515" s="404"/>
      <c r="S12515" s="404"/>
      <c r="T12515" s="404"/>
    </row>
    <row r="12516" spans="12:20" ht="16.8">
      <c r="L12516" s="404"/>
      <c r="M12516" s="404"/>
      <c r="N12516" s="404"/>
      <c r="O12516" s="404"/>
      <c r="P12516" s="404"/>
      <c r="Q12516" s="404"/>
      <c r="R12516" s="404"/>
      <c r="S12516" s="404"/>
      <c r="T12516" s="404"/>
    </row>
    <row r="12517" spans="12:20" ht="16.8">
      <c r="L12517" s="404"/>
      <c r="M12517" s="404"/>
      <c r="N12517" s="404"/>
      <c r="O12517" s="404"/>
      <c r="P12517" s="404"/>
      <c r="Q12517" s="404"/>
      <c r="R12517" s="404"/>
      <c r="S12517" s="404"/>
      <c r="T12517" s="404"/>
    </row>
    <row r="12518" spans="12:20" ht="16.8">
      <c r="L12518" s="404"/>
      <c r="M12518" s="404"/>
      <c r="N12518" s="404"/>
      <c r="O12518" s="404"/>
      <c r="P12518" s="404"/>
      <c r="Q12518" s="404"/>
      <c r="R12518" s="404"/>
      <c r="S12518" s="404"/>
      <c r="T12518" s="404"/>
    </row>
    <row r="12519" spans="12:20" ht="16.8">
      <c r="L12519" s="404"/>
      <c r="M12519" s="404"/>
      <c r="N12519" s="404"/>
      <c r="O12519" s="404"/>
      <c r="P12519" s="404"/>
      <c r="Q12519" s="404"/>
      <c r="R12519" s="404"/>
      <c r="S12519" s="404"/>
      <c r="T12519" s="404"/>
    </row>
    <row r="12520" spans="12:20" ht="16.8">
      <c r="L12520" s="404"/>
      <c r="M12520" s="404"/>
      <c r="N12520" s="404"/>
      <c r="O12520" s="404"/>
      <c r="P12520" s="404"/>
      <c r="Q12520" s="404"/>
      <c r="R12520" s="404"/>
      <c r="S12520" s="404"/>
      <c r="T12520" s="404"/>
    </row>
    <row r="12521" spans="12:20" ht="16.8">
      <c r="L12521" s="404"/>
      <c r="M12521" s="404"/>
      <c r="N12521" s="404"/>
      <c r="O12521" s="404"/>
      <c r="P12521" s="404"/>
      <c r="Q12521" s="404"/>
      <c r="R12521" s="404"/>
      <c r="S12521" s="404"/>
      <c r="T12521" s="404"/>
    </row>
    <row r="12522" spans="12:20" ht="16.8">
      <c r="L12522" s="404"/>
      <c r="M12522" s="404"/>
      <c r="N12522" s="404"/>
      <c r="O12522" s="404"/>
      <c r="P12522" s="404"/>
      <c r="Q12522" s="404"/>
      <c r="R12522" s="404"/>
      <c r="S12522" s="404"/>
      <c r="T12522" s="404"/>
    </row>
    <row r="12523" spans="12:20" ht="16.8">
      <c r="L12523" s="404"/>
      <c r="M12523" s="404"/>
      <c r="N12523" s="404"/>
      <c r="O12523" s="404"/>
      <c r="P12523" s="404"/>
      <c r="Q12523" s="404"/>
      <c r="R12523" s="404"/>
      <c r="S12523" s="404"/>
      <c r="T12523" s="404"/>
    </row>
    <row r="12524" spans="12:20" ht="16.8">
      <c r="L12524" s="404"/>
      <c r="M12524" s="404"/>
      <c r="N12524" s="404"/>
      <c r="O12524" s="404"/>
      <c r="P12524" s="404"/>
      <c r="Q12524" s="404"/>
      <c r="R12524" s="404"/>
      <c r="S12524" s="404"/>
      <c r="T12524" s="404"/>
    </row>
    <row r="12525" spans="12:20" ht="16.8">
      <c r="L12525" s="404"/>
      <c r="M12525" s="404"/>
      <c r="N12525" s="404"/>
      <c r="O12525" s="404"/>
      <c r="P12525" s="404"/>
      <c r="Q12525" s="404"/>
      <c r="R12525" s="404"/>
      <c r="S12525" s="404"/>
      <c r="T12525" s="404"/>
    </row>
    <row r="12526" spans="12:20" ht="16.8">
      <c r="L12526" s="404"/>
      <c r="M12526" s="404"/>
      <c r="N12526" s="404"/>
      <c r="O12526" s="404"/>
      <c r="P12526" s="404"/>
      <c r="Q12526" s="404"/>
      <c r="R12526" s="404"/>
      <c r="S12526" s="404"/>
      <c r="T12526" s="404"/>
    </row>
    <row r="12527" spans="12:20" ht="16.8">
      <c r="L12527" s="404"/>
      <c r="M12527" s="404"/>
      <c r="N12527" s="404"/>
      <c r="O12527" s="404"/>
      <c r="P12527" s="404"/>
      <c r="Q12527" s="404"/>
      <c r="R12527" s="404"/>
      <c r="S12527" s="404"/>
      <c r="T12527" s="404"/>
    </row>
    <row r="12528" spans="12:20" ht="16.8">
      <c r="L12528" s="404"/>
      <c r="M12528" s="404"/>
      <c r="N12528" s="404"/>
      <c r="O12528" s="404"/>
      <c r="P12528" s="404"/>
      <c r="Q12528" s="404"/>
      <c r="R12528" s="404"/>
      <c r="S12528" s="404"/>
      <c r="T12528" s="404"/>
    </row>
    <row r="12529" spans="12:20" ht="16.8">
      <c r="L12529" s="404"/>
      <c r="M12529" s="404"/>
      <c r="N12529" s="404"/>
      <c r="O12529" s="404"/>
      <c r="P12529" s="404"/>
      <c r="Q12529" s="404"/>
      <c r="R12529" s="404"/>
      <c r="S12529" s="404"/>
      <c r="T12529" s="404"/>
    </row>
    <row r="12530" spans="12:20" ht="16.8">
      <c r="L12530" s="404"/>
      <c r="M12530" s="404"/>
      <c r="N12530" s="404"/>
      <c r="O12530" s="404"/>
      <c r="P12530" s="404"/>
      <c r="Q12530" s="404"/>
      <c r="R12530" s="404"/>
      <c r="S12530" s="404"/>
      <c r="T12530" s="404"/>
    </row>
    <row r="12531" spans="12:20" ht="16.8">
      <c r="L12531" s="404"/>
      <c r="M12531" s="404"/>
      <c r="N12531" s="404"/>
      <c r="O12531" s="404"/>
      <c r="P12531" s="404"/>
      <c r="Q12531" s="404"/>
      <c r="R12531" s="404"/>
      <c r="S12531" s="404"/>
      <c r="T12531" s="404"/>
    </row>
    <row r="12532" spans="12:20" ht="16.8">
      <c r="L12532" s="404"/>
      <c r="M12532" s="404"/>
      <c r="N12532" s="404"/>
      <c r="O12532" s="404"/>
      <c r="P12532" s="404"/>
      <c r="Q12532" s="404"/>
      <c r="R12532" s="404"/>
      <c r="S12532" s="404"/>
      <c r="T12532" s="404"/>
    </row>
    <row r="12533" spans="12:20" ht="16.8">
      <c r="L12533" s="404"/>
      <c r="M12533" s="404"/>
      <c r="N12533" s="404"/>
      <c r="O12533" s="404"/>
      <c r="P12533" s="404"/>
      <c r="Q12533" s="404"/>
      <c r="R12533" s="404"/>
      <c r="S12533" s="404"/>
      <c r="T12533" s="404"/>
    </row>
    <row r="12534" spans="12:20" ht="16.8">
      <c r="L12534" s="404"/>
      <c r="M12534" s="404"/>
      <c r="N12534" s="404"/>
      <c r="O12534" s="404"/>
      <c r="P12534" s="404"/>
      <c r="Q12534" s="404"/>
      <c r="R12534" s="404"/>
      <c r="S12534" s="404"/>
      <c r="T12534" s="404"/>
    </row>
    <row r="12535" spans="12:20" ht="16.8">
      <c r="L12535" s="404"/>
      <c r="M12535" s="404"/>
      <c r="N12535" s="404"/>
      <c r="O12535" s="404"/>
      <c r="P12535" s="404"/>
      <c r="Q12535" s="404"/>
      <c r="R12535" s="404"/>
      <c r="S12535" s="404"/>
      <c r="T12535" s="404"/>
    </row>
    <row r="12536" spans="12:20" ht="16.8">
      <c r="L12536" s="404"/>
      <c r="M12536" s="404"/>
      <c r="N12536" s="404"/>
      <c r="O12536" s="404"/>
      <c r="P12536" s="404"/>
      <c r="Q12536" s="404"/>
      <c r="R12536" s="404"/>
      <c r="S12536" s="404"/>
      <c r="T12536" s="404"/>
    </row>
    <row r="12537" spans="12:20" ht="16.8">
      <c r="L12537" s="404"/>
      <c r="M12537" s="404"/>
      <c r="N12537" s="404"/>
      <c r="O12537" s="404"/>
      <c r="P12537" s="404"/>
      <c r="Q12537" s="404"/>
      <c r="R12537" s="404"/>
      <c r="S12537" s="404"/>
      <c r="T12537" s="404"/>
    </row>
    <row r="12538" spans="12:20" ht="16.8">
      <c r="L12538" s="404"/>
      <c r="M12538" s="404"/>
      <c r="N12538" s="404"/>
      <c r="O12538" s="404"/>
      <c r="P12538" s="404"/>
      <c r="Q12538" s="404"/>
      <c r="R12538" s="404"/>
      <c r="S12538" s="404"/>
      <c r="T12538" s="404"/>
    </row>
    <row r="12539" spans="12:20" ht="16.8">
      <c r="L12539" s="404"/>
      <c r="M12539" s="404"/>
      <c r="N12539" s="404"/>
      <c r="O12539" s="404"/>
      <c r="P12539" s="404"/>
      <c r="Q12539" s="404"/>
      <c r="R12539" s="404"/>
      <c r="S12539" s="404"/>
      <c r="T12539" s="404"/>
    </row>
    <row r="12540" spans="12:20" ht="16.8">
      <c r="L12540" s="404"/>
      <c r="M12540" s="404"/>
      <c r="N12540" s="404"/>
      <c r="O12540" s="404"/>
      <c r="P12540" s="404"/>
      <c r="Q12540" s="404"/>
      <c r="R12540" s="404"/>
      <c r="S12540" s="404"/>
      <c r="T12540" s="404"/>
    </row>
    <row r="12541" spans="12:20" ht="16.8">
      <c r="L12541" s="404"/>
      <c r="M12541" s="404"/>
      <c r="N12541" s="404"/>
      <c r="O12541" s="404"/>
      <c r="P12541" s="404"/>
      <c r="Q12541" s="404"/>
      <c r="R12541" s="404"/>
      <c r="S12541" s="404"/>
      <c r="T12541" s="404"/>
    </row>
    <row r="12542" spans="12:20" ht="16.8">
      <c r="L12542" s="404"/>
      <c r="M12542" s="404"/>
      <c r="N12542" s="404"/>
      <c r="O12542" s="404"/>
      <c r="P12542" s="404"/>
      <c r="Q12542" s="404"/>
      <c r="R12542" s="404"/>
      <c r="S12542" s="404"/>
      <c r="T12542" s="404"/>
    </row>
    <row r="12543" spans="12:20" ht="16.8">
      <c r="L12543" s="404"/>
      <c r="M12543" s="404"/>
      <c r="N12543" s="404"/>
      <c r="O12543" s="404"/>
      <c r="P12543" s="404"/>
      <c r="Q12543" s="404"/>
      <c r="R12543" s="404"/>
      <c r="S12543" s="404"/>
      <c r="T12543" s="404"/>
    </row>
    <row r="12544" spans="12:20" ht="16.8">
      <c r="L12544" s="404"/>
      <c r="M12544" s="404"/>
      <c r="N12544" s="404"/>
      <c r="O12544" s="404"/>
      <c r="P12544" s="404"/>
      <c r="Q12544" s="404"/>
      <c r="R12544" s="404"/>
      <c r="S12544" s="404"/>
      <c r="T12544" s="404"/>
    </row>
    <row r="12545" spans="12:20" ht="16.8">
      <c r="L12545" s="404"/>
      <c r="M12545" s="404"/>
      <c r="N12545" s="404"/>
      <c r="O12545" s="404"/>
      <c r="P12545" s="404"/>
      <c r="Q12545" s="404"/>
      <c r="R12545" s="404"/>
      <c r="S12545" s="404"/>
      <c r="T12545" s="404"/>
    </row>
    <row r="12546" spans="12:20" ht="16.8">
      <c r="L12546" s="404"/>
      <c r="M12546" s="404"/>
      <c r="N12546" s="404"/>
      <c r="O12546" s="404"/>
      <c r="P12546" s="404"/>
      <c r="Q12546" s="404"/>
      <c r="R12546" s="404"/>
      <c r="S12546" s="404"/>
      <c r="T12546" s="404"/>
    </row>
    <row r="12547" spans="12:20" ht="16.8">
      <c r="L12547" s="404"/>
      <c r="M12547" s="404"/>
      <c r="N12547" s="404"/>
      <c r="O12547" s="404"/>
      <c r="P12547" s="404"/>
      <c r="Q12547" s="404"/>
      <c r="R12547" s="404"/>
      <c r="S12547" s="404"/>
      <c r="T12547" s="404"/>
    </row>
    <row r="12548" spans="12:20" ht="16.8">
      <c r="L12548" s="404"/>
      <c r="M12548" s="404"/>
      <c r="N12548" s="404"/>
      <c r="O12548" s="404"/>
      <c r="P12548" s="404"/>
      <c r="Q12548" s="404"/>
      <c r="R12548" s="404"/>
      <c r="S12548" s="404"/>
      <c r="T12548" s="404"/>
    </row>
    <row r="12549" spans="12:20" ht="16.8">
      <c r="L12549" s="404"/>
      <c r="M12549" s="404"/>
      <c r="N12549" s="404"/>
      <c r="O12549" s="404"/>
      <c r="P12549" s="404"/>
      <c r="Q12549" s="404"/>
      <c r="R12549" s="404"/>
      <c r="S12549" s="404"/>
      <c r="T12549" s="404"/>
    </row>
    <row r="12550" spans="12:20" ht="16.8">
      <c r="L12550" s="404"/>
      <c r="M12550" s="404"/>
      <c r="N12550" s="404"/>
      <c r="O12550" s="404"/>
      <c r="P12550" s="404"/>
      <c r="Q12550" s="404"/>
      <c r="R12550" s="404"/>
      <c r="S12550" s="404"/>
      <c r="T12550" s="404"/>
    </row>
    <row r="12551" spans="12:20" ht="16.8">
      <c r="L12551" s="404"/>
      <c r="M12551" s="404"/>
      <c r="N12551" s="404"/>
      <c r="O12551" s="404"/>
      <c r="P12551" s="404"/>
      <c r="Q12551" s="404"/>
      <c r="R12551" s="404"/>
      <c r="S12551" s="404"/>
      <c r="T12551" s="404"/>
    </row>
    <row r="12552" spans="12:20" ht="16.8">
      <c r="L12552" s="404"/>
      <c r="M12552" s="404"/>
      <c r="N12552" s="404"/>
      <c r="O12552" s="404"/>
      <c r="P12552" s="404"/>
      <c r="Q12552" s="404"/>
      <c r="R12552" s="404"/>
      <c r="S12552" s="404"/>
      <c r="T12552" s="404"/>
    </row>
    <row r="12553" spans="12:20" ht="16.8">
      <c r="L12553" s="404"/>
      <c r="M12553" s="404"/>
      <c r="N12553" s="404"/>
      <c r="O12553" s="404"/>
      <c r="P12553" s="404"/>
      <c r="Q12553" s="404"/>
      <c r="R12553" s="404"/>
      <c r="S12553" s="404"/>
      <c r="T12553" s="404"/>
    </row>
    <row r="12554" spans="12:20" ht="16.8">
      <c r="L12554" s="404"/>
      <c r="M12554" s="404"/>
      <c r="N12554" s="404"/>
      <c r="O12554" s="404"/>
      <c r="P12554" s="404"/>
      <c r="Q12554" s="404"/>
      <c r="R12554" s="404"/>
      <c r="S12554" s="404"/>
      <c r="T12554" s="404"/>
    </row>
    <row r="12555" spans="12:20" ht="16.8">
      <c r="L12555" s="404"/>
      <c r="M12555" s="404"/>
      <c r="N12555" s="404"/>
      <c r="O12555" s="404"/>
      <c r="P12555" s="404"/>
      <c r="Q12555" s="404"/>
      <c r="R12555" s="404"/>
      <c r="S12555" s="404"/>
      <c r="T12555" s="404"/>
    </row>
    <row r="12556" spans="12:20" ht="16.8">
      <c r="L12556" s="404"/>
      <c r="M12556" s="404"/>
      <c r="N12556" s="404"/>
      <c r="O12556" s="404"/>
      <c r="P12556" s="404"/>
      <c r="Q12556" s="404"/>
      <c r="R12556" s="404"/>
      <c r="S12556" s="404"/>
      <c r="T12556" s="404"/>
    </row>
    <row r="12557" spans="12:20" ht="16.8">
      <c r="L12557" s="404"/>
      <c r="M12557" s="404"/>
      <c r="N12557" s="404"/>
      <c r="O12557" s="404"/>
      <c r="P12557" s="404"/>
      <c r="Q12557" s="404"/>
      <c r="R12557" s="404"/>
      <c r="S12557" s="404"/>
      <c r="T12557" s="404"/>
    </row>
    <row r="12558" spans="12:20" ht="16.8">
      <c r="L12558" s="404"/>
      <c r="M12558" s="404"/>
      <c r="N12558" s="404"/>
      <c r="O12558" s="404"/>
      <c r="P12558" s="404"/>
      <c r="Q12558" s="404"/>
      <c r="R12558" s="404"/>
      <c r="S12558" s="404"/>
      <c r="T12558" s="404"/>
    </row>
    <row r="12559" spans="12:20" ht="16.8">
      <c r="L12559" s="404"/>
      <c r="M12559" s="404"/>
      <c r="N12559" s="404"/>
      <c r="O12559" s="404"/>
      <c r="P12559" s="404"/>
      <c r="Q12559" s="404"/>
      <c r="R12559" s="404"/>
      <c r="S12559" s="404"/>
      <c r="T12559" s="404"/>
    </row>
    <row r="12560" spans="12:20" ht="16.8">
      <c r="L12560" s="404"/>
      <c r="M12560" s="404"/>
      <c r="N12560" s="404"/>
      <c r="O12560" s="404"/>
      <c r="P12560" s="404"/>
      <c r="Q12560" s="404"/>
      <c r="R12560" s="404"/>
      <c r="S12560" s="404"/>
      <c r="T12560" s="404"/>
    </row>
    <row r="12561" spans="12:20" ht="16.8">
      <c r="L12561" s="404"/>
      <c r="M12561" s="404"/>
      <c r="N12561" s="404"/>
      <c r="O12561" s="404"/>
      <c r="P12561" s="404"/>
      <c r="Q12561" s="404"/>
      <c r="R12561" s="404"/>
      <c r="S12561" s="404"/>
      <c r="T12561" s="404"/>
    </row>
    <row r="12562" spans="12:20" ht="16.8">
      <c r="L12562" s="404"/>
      <c r="M12562" s="404"/>
      <c r="N12562" s="404"/>
      <c r="O12562" s="404"/>
      <c r="P12562" s="404"/>
      <c r="Q12562" s="404"/>
      <c r="R12562" s="404"/>
      <c r="S12562" s="404"/>
      <c r="T12562" s="404"/>
    </row>
    <row r="12563" spans="12:20" ht="16.8">
      <c r="L12563" s="404"/>
      <c r="M12563" s="404"/>
      <c r="N12563" s="404"/>
      <c r="O12563" s="404"/>
      <c r="P12563" s="404"/>
      <c r="Q12563" s="404"/>
      <c r="R12563" s="404"/>
      <c r="S12563" s="404"/>
      <c r="T12563" s="404"/>
    </row>
    <row r="12564" spans="12:20" ht="16.8">
      <c r="L12564" s="404"/>
      <c r="M12564" s="404"/>
      <c r="N12564" s="404"/>
      <c r="O12564" s="404"/>
      <c r="P12564" s="404"/>
      <c r="Q12564" s="404"/>
      <c r="R12564" s="404"/>
      <c r="S12564" s="404"/>
      <c r="T12564" s="404"/>
    </row>
    <row r="12565" spans="12:20" ht="16.8">
      <c r="L12565" s="404"/>
      <c r="M12565" s="404"/>
      <c r="N12565" s="404"/>
      <c r="O12565" s="404"/>
      <c r="P12565" s="404"/>
      <c r="Q12565" s="404"/>
      <c r="R12565" s="404"/>
      <c r="S12565" s="404"/>
      <c r="T12565" s="404"/>
    </row>
    <row r="12566" spans="12:20" ht="16.8">
      <c r="L12566" s="404"/>
      <c r="M12566" s="404"/>
      <c r="N12566" s="404"/>
      <c r="O12566" s="404"/>
      <c r="P12566" s="404"/>
      <c r="Q12566" s="404"/>
      <c r="R12566" s="404"/>
      <c r="S12566" s="404"/>
      <c r="T12566" s="404"/>
    </row>
    <row r="12567" spans="12:20" ht="16.8">
      <c r="L12567" s="404"/>
      <c r="M12567" s="404"/>
      <c r="N12567" s="404"/>
      <c r="O12567" s="404"/>
      <c r="P12567" s="404"/>
      <c r="Q12567" s="404"/>
      <c r="R12567" s="404"/>
      <c r="S12567" s="404"/>
      <c r="T12567" s="404"/>
    </row>
    <row r="12568" spans="12:20" ht="16.8">
      <c r="L12568" s="404"/>
      <c r="M12568" s="404"/>
      <c r="N12568" s="404"/>
      <c r="O12568" s="404"/>
      <c r="P12568" s="404"/>
      <c r="Q12568" s="404"/>
      <c r="R12568" s="404"/>
      <c r="S12568" s="404"/>
      <c r="T12568" s="404"/>
    </row>
    <row r="12569" spans="12:20" ht="16.8">
      <c r="L12569" s="404"/>
      <c r="M12569" s="404"/>
      <c r="N12569" s="404"/>
      <c r="O12569" s="404"/>
      <c r="P12569" s="404"/>
      <c r="Q12569" s="404"/>
      <c r="R12569" s="404"/>
      <c r="S12569" s="404"/>
      <c r="T12569" s="404"/>
    </row>
    <row r="12570" spans="12:20" ht="16.8">
      <c r="L12570" s="404"/>
      <c r="M12570" s="404"/>
      <c r="N12570" s="404"/>
      <c r="O12570" s="404"/>
      <c r="P12570" s="404"/>
      <c r="Q12570" s="404"/>
      <c r="R12570" s="404"/>
      <c r="S12570" s="404"/>
      <c r="T12570" s="404"/>
    </row>
    <row r="12571" spans="12:20" ht="16.8">
      <c r="L12571" s="404"/>
      <c r="M12571" s="404"/>
      <c r="N12571" s="404"/>
      <c r="O12571" s="404"/>
      <c r="P12571" s="404"/>
      <c r="Q12571" s="404"/>
      <c r="R12571" s="404"/>
      <c r="S12571" s="404"/>
      <c r="T12571" s="404"/>
    </row>
    <row r="12572" spans="12:20" ht="16.8">
      <c r="L12572" s="404"/>
      <c r="M12572" s="404"/>
      <c r="N12572" s="404"/>
      <c r="O12572" s="404"/>
      <c r="P12572" s="404"/>
      <c r="Q12572" s="404"/>
      <c r="R12572" s="404"/>
      <c r="S12572" s="404"/>
      <c r="T12572" s="404"/>
    </row>
    <row r="12573" spans="12:20" ht="16.8">
      <c r="L12573" s="404"/>
      <c r="M12573" s="404"/>
      <c r="N12573" s="404"/>
      <c r="O12573" s="404"/>
      <c r="P12573" s="404"/>
      <c r="Q12573" s="404"/>
      <c r="R12573" s="404"/>
      <c r="S12573" s="404"/>
      <c r="T12573" s="404"/>
    </row>
    <row r="12574" spans="12:20" ht="16.8">
      <c r="L12574" s="404"/>
      <c r="M12574" s="404"/>
      <c r="N12574" s="404"/>
      <c r="O12574" s="404"/>
      <c r="P12574" s="404"/>
      <c r="Q12574" s="404"/>
      <c r="R12574" s="404"/>
      <c r="S12574" s="404"/>
      <c r="T12574" s="404"/>
    </row>
    <row r="12575" spans="12:20" ht="16.8">
      <c r="L12575" s="404"/>
      <c r="M12575" s="404"/>
      <c r="N12575" s="404"/>
      <c r="O12575" s="404"/>
      <c r="P12575" s="404"/>
      <c r="Q12575" s="404"/>
      <c r="R12575" s="404"/>
      <c r="S12575" s="404"/>
      <c r="T12575" s="404"/>
    </row>
    <row r="12576" spans="12:20" ht="16.8">
      <c r="L12576" s="404"/>
      <c r="M12576" s="404"/>
      <c r="N12576" s="404"/>
      <c r="O12576" s="404"/>
      <c r="P12576" s="404"/>
      <c r="Q12576" s="404"/>
      <c r="R12576" s="404"/>
      <c r="S12576" s="404"/>
      <c r="T12576" s="404"/>
    </row>
    <row r="12577" spans="12:20" ht="16.8">
      <c r="L12577" s="404"/>
      <c r="M12577" s="404"/>
      <c r="N12577" s="404"/>
      <c r="O12577" s="404"/>
      <c r="P12577" s="404"/>
      <c r="Q12577" s="404"/>
      <c r="R12577" s="404"/>
      <c r="S12577" s="404"/>
      <c r="T12577" s="404"/>
    </row>
    <row r="12578" spans="12:20" ht="16.8">
      <c r="L12578" s="404"/>
      <c r="M12578" s="404"/>
      <c r="N12578" s="404"/>
      <c r="O12578" s="404"/>
      <c r="P12578" s="404"/>
      <c r="Q12578" s="404"/>
      <c r="R12578" s="404"/>
      <c r="S12578" s="404"/>
      <c r="T12578" s="404"/>
    </row>
    <row r="12579" spans="12:20" ht="16.8">
      <c r="L12579" s="404"/>
      <c r="M12579" s="404"/>
      <c r="N12579" s="404"/>
      <c r="O12579" s="404"/>
      <c r="P12579" s="404"/>
      <c r="Q12579" s="404"/>
      <c r="R12579" s="404"/>
      <c r="S12579" s="404"/>
      <c r="T12579" s="404"/>
    </row>
    <row r="12580" spans="12:20" ht="16.8">
      <c r="L12580" s="404"/>
      <c r="M12580" s="404"/>
      <c r="N12580" s="404"/>
      <c r="O12580" s="404"/>
      <c r="P12580" s="404"/>
      <c r="Q12580" s="404"/>
      <c r="R12580" s="404"/>
      <c r="S12580" s="404"/>
      <c r="T12580" s="404"/>
    </row>
    <row r="12581" spans="12:20" ht="16.8">
      <c r="L12581" s="404"/>
      <c r="M12581" s="404"/>
      <c r="N12581" s="404"/>
      <c r="O12581" s="404"/>
      <c r="P12581" s="404"/>
      <c r="Q12581" s="404"/>
      <c r="R12581" s="404"/>
      <c r="S12581" s="404"/>
      <c r="T12581" s="404"/>
    </row>
    <row r="12582" spans="12:20" ht="16.8">
      <c r="L12582" s="404"/>
      <c r="M12582" s="404"/>
      <c r="N12582" s="404"/>
      <c r="O12582" s="404"/>
      <c r="P12582" s="404"/>
      <c r="Q12582" s="404"/>
      <c r="R12582" s="404"/>
      <c r="S12582" s="404"/>
      <c r="T12582" s="404"/>
    </row>
    <row r="12583" spans="12:20" ht="16.8">
      <c r="L12583" s="404"/>
      <c r="M12583" s="404"/>
      <c r="N12583" s="404"/>
      <c r="O12583" s="404"/>
      <c r="P12583" s="404"/>
      <c r="Q12583" s="404"/>
      <c r="R12583" s="404"/>
      <c r="S12583" s="404"/>
      <c r="T12583" s="404"/>
    </row>
    <row r="12584" spans="12:20" ht="16.8">
      <c r="L12584" s="404"/>
      <c r="M12584" s="404"/>
      <c r="N12584" s="404"/>
      <c r="O12584" s="404"/>
      <c r="P12584" s="404"/>
      <c r="Q12584" s="404"/>
      <c r="R12584" s="404"/>
      <c r="S12584" s="404"/>
      <c r="T12584" s="404"/>
    </row>
    <row r="12585" spans="12:20" ht="16.8">
      <c r="L12585" s="404"/>
      <c r="M12585" s="404"/>
      <c r="N12585" s="404"/>
      <c r="O12585" s="404"/>
      <c r="P12585" s="404"/>
      <c r="Q12585" s="404"/>
      <c r="R12585" s="404"/>
      <c r="S12585" s="404"/>
      <c r="T12585" s="404"/>
    </row>
    <row r="12586" spans="12:20" ht="16.8">
      <c r="L12586" s="404"/>
      <c r="M12586" s="404"/>
      <c r="N12586" s="404"/>
      <c r="O12586" s="404"/>
      <c r="P12586" s="404"/>
      <c r="Q12586" s="404"/>
      <c r="R12586" s="404"/>
      <c r="S12586" s="404"/>
      <c r="T12586" s="404"/>
    </row>
    <row r="12587" spans="12:20" ht="16.8">
      <c r="L12587" s="404"/>
      <c r="M12587" s="404"/>
      <c r="N12587" s="404"/>
      <c r="O12587" s="404"/>
      <c r="P12587" s="404"/>
      <c r="Q12587" s="404"/>
      <c r="R12587" s="404"/>
      <c r="S12587" s="404"/>
      <c r="T12587" s="404"/>
    </row>
    <row r="12588" spans="12:20" ht="16.8">
      <c r="L12588" s="404"/>
      <c r="M12588" s="404"/>
      <c r="N12588" s="404"/>
      <c r="O12588" s="404"/>
      <c r="P12588" s="404"/>
      <c r="Q12588" s="404"/>
      <c r="R12588" s="404"/>
      <c r="S12588" s="404"/>
      <c r="T12588" s="404"/>
    </row>
    <row r="12589" spans="12:20" ht="16.8">
      <c r="L12589" s="404"/>
      <c r="M12589" s="404"/>
      <c r="N12589" s="404"/>
      <c r="O12589" s="404"/>
      <c r="P12589" s="404"/>
      <c r="Q12589" s="404"/>
      <c r="R12589" s="404"/>
      <c r="S12589" s="404"/>
      <c r="T12589" s="404"/>
    </row>
    <row r="12590" spans="12:20" ht="16.8">
      <c r="L12590" s="404"/>
      <c r="M12590" s="404"/>
      <c r="N12590" s="404"/>
      <c r="O12590" s="404"/>
      <c r="P12590" s="404"/>
      <c r="Q12590" s="404"/>
      <c r="R12590" s="404"/>
      <c r="S12590" s="404"/>
      <c r="T12590" s="404"/>
    </row>
    <row r="12591" spans="12:20" ht="16.8">
      <c r="L12591" s="404"/>
      <c r="M12591" s="404"/>
      <c r="N12591" s="404"/>
      <c r="O12591" s="404"/>
      <c r="P12591" s="404"/>
      <c r="Q12591" s="404"/>
      <c r="R12591" s="404"/>
      <c r="S12591" s="404"/>
      <c r="T12591" s="404"/>
    </row>
    <row r="12592" spans="12:20" ht="16.8">
      <c r="L12592" s="404"/>
      <c r="M12592" s="404"/>
      <c r="N12592" s="404"/>
      <c r="O12592" s="404"/>
      <c r="P12592" s="404"/>
      <c r="Q12592" s="404"/>
      <c r="R12592" s="404"/>
      <c r="S12592" s="404"/>
      <c r="T12592" s="404"/>
    </row>
    <row r="12593" spans="12:20" ht="16.8">
      <c r="L12593" s="404"/>
      <c r="M12593" s="404"/>
      <c r="N12593" s="404"/>
      <c r="O12593" s="404"/>
      <c r="P12593" s="404"/>
      <c r="Q12593" s="404"/>
      <c r="R12593" s="404"/>
      <c r="S12593" s="404"/>
      <c r="T12593" s="404"/>
    </row>
    <row r="12594" spans="12:20" ht="16.8">
      <c r="L12594" s="404"/>
      <c r="M12594" s="404"/>
      <c r="N12594" s="404"/>
      <c r="O12594" s="404"/>
      <c r="P12594" s="404"/>
      <c r="Q12594" s="404"/>
      <c r="R12594" s="404"/>
      <c r="S12594" s="404"/>
      <c r="T12594" s="404"/>
    </row>
    <row r="12595" spans="12:20" ht="16.8">
      <c r="L12595" s="404"/>
      <c r="M12595" s="404"/>
      <c r="N12595" s="404"/>
      <c r="O12595" s="404"/>
      <c r="P12595" s="404"/>
      <c r="Q12595" s="404"/>
      <c r="R12595" s="404"/>
      <c r="S12595" s="404"/>
      <c r="T12595" s="404"/>
    </row>
    <row r="12596" spans="12:20" ht="16.8">
      <c r="L12596" s="404"/>
      <c r="M12596" s="404"/>
      <c r="N12596" s="404"/>
      <c r="O12596" s="404"/>
      <c r="P12596" s="404"/>
      <c r="Q12596" s="404"/>
      <c r="R12596" s="404"/>
      <c r="S12596" s="404"/>
      <c r="T12596" s="404"/>
    </row>
    <row r="12597" spans="12:20" ht="16.8">
      <c r="L12597" s="404"/>
      <c r="M12597" s="404"/>
      <c r="N12597" s="404"/>
      <c r="O12597" s="404"/>
      <c r="P12597" s="404"/>
      <c r="Q12597" s="404"/>
      <c r="R12597" s="404"/>
      <c r="S12597" s="404"/>
      <c r="T12597" s="404"/>
    </row>
    <row r="12598" spans="12:20" ht="16.8">
      <c r="L12598" s="404"/>
      <c r="M12598" s="404"/>
      <c r="N12598" s="404"/>
      <c r="O12598" s="404"/>
      <c r="P12598" s="404"/>
      <c r="Q12598" s="404"/>
      <c r="R12598" s="404"/>
      <c r="S12598" s="404"/>
      <c r="T12598" s="404"/>
    </row>
    <row r="12599" spans="12:20" ht="16.8">
      <c r="L12599" s="404"/>
      <c r="M12599" s="404"/>
      <c r="N12599" s="404"/>
      <c r="O12599" s="404"/>
      <c r="P12599" s="404"/>
      <c r="Q12599" s="404"/>
      <c r="R12599" s="404"/>
      <c r="S12599" s="404"/>
      <c r="T12599" s="404"/>
    </row>
    <row r="12600" spans="12:20" ht="16.8">
      <c r="L12600" s="404"/>
      <c r="M12600" s="404"/>
      <c r="N12600" s="404"/>
      <c r="O12600" s="404"/>
      <c r="P12600" s="404"/>
      <c r="Q12600" s="404"/>
      <c r="R12600" s="404"/>
      <c r="S12600" s="404"/>
      <c r="T12600" s="404"/>
    </row>
    <row r="12601" spans="12:20" ht="16.8">
      <c r="L12601" s="404"/>
      <c r="M12601" s="404"/>
      <c r="N12601" s="404"/>
      <c r="O12601" s="404"/>
      <c r="P12601" s="404"/>
      <c r="Q12601" s="404"/>
      <c r="R12601" s="404"/>
      <c r="S12601" s="404"/>
      <c r="T12601" s="404"/>
    </row>
    <row r="12602" spans="12:20" ht="16.8">
      <c r="L12602" s="404"/>
      <c r="M12602" s="404"/>
      <c r="N12602" s="404"/>
      <c r="O12602" s="404"/>
      <c r="P12602" s="404"/>
      <c r="Q12602" s="404"/>
      <c r="R12602" s="404"/>
      <c r="S12602" s="404"/>
      <c r="T12602" s="404"/>
    </row>
    <row r="12603" spans="12:20" ht="16.8">
      <c r="L12603" s="404"/>
      <c r="M12603" s="404"/>
      <c r="N12603" s="404"/>
      <c r="O12603" s="404"/>
      <c r="P12603" s="404"/>
      <c r="Q12603" s="404"/>
      <c r="R12603" s="404"/>
      <c r="S12603" s="404"/>
      <c r="T12603" s="404"/>
    </row>
    <row r="12604" spans="12:20" ht="16.8">
      <c r="L12604" s="404"/>
      <c r="M12604" s="404"/>
      <c r="N12604" s="404"/>
      <c r="O12604" s="404"/>
      <c r="P12604" s="404"/>
      <c r="Q12604" s="404"/>
      <c r="R12604" s="404"/>
      <c r="S12604" s="404"/>
      <c r="T12604" s="404"/>
    </row>
    <row r="12605" spans="12:20" ht="16.8">
      <c r="L12605" s="404"/>
      <c r="M12605" s="404"/>
      <c r="N12605" s="404"/>
      <c r="O12605" s="404"/>
      <c r="P12605" s="404"/>
      <c r="Q12605" s="404"/>
      <c r="R12605" s="404"/>
      <c r="S12605" s="404"/>
      <c r="T12605" s="404"/>
    </row>
    <row r="12606" spans="12:20" ht="16.8">
      <c r="L12606" s="404"/>
      <c r="M12606" s="404"/>
      <c r="N12606" s="404"/>
      <c r="O12606" s="404"/>
      <c r="P12606" s="404"/>
      <c r="Q12606" s="404"/>
      <c r="R12606" s="404"/>
      <c r="S12606" s="404"/>
      <c r="T12606" s="404"/>
    </row>
    <row r="12607" spans="12:20" ht="16.8">
      <c r="L12607" s="404"/>
      <c r="M12607" s="404"/>
      <c r="N12607" s="404"/>
      <c r="O12607" s="404"/>
      <c r="P12607" s="404"/>
      <c r="Q12607" s="404"/>
      <c r="R12607" s="404"/>
      <c r="S12607" s="404"/>
      <c r="T12607" s="404"/>
    </row>
    <row r="12608" spans="12:20" ht="16.8">
      <c r="L12608" s="404"/>
      <c r="M12608" s="404"/>
      <c r="N12608" s="404"/>
      <c r="O12608" s="404"/>
      <c r="P12608" s="404"/>
      <c r="Q12608" s="404"/>
      <c r="R12608" s="404"/>
      <c r="S12608" s="404"/>
      <c r="T12608" s="404"/>
    </row>
    <row r="12609" spans="12:20" ht="16.8">
      <c r="L12609" s="404"/>
      <c r="M12609" s="404"/>
      <c r="N12609" s="404"/>
      <c r="O12609" s="404"/>
      <c r="P12609" s="404"/>
      <c r="Q12609" s="404"/>
      <c r="R12609" s="404"/>
      <c r="S12609" s="404"/>
      <c r="T12609" s="404"/>
    </row>
    <row r="12610" spans="12:20" ht="16.8">
      <c r="L12610" s="404"/>
      <c r="M12610" s="404"/>
      <c r="N12610" s="404"/>
      <c r="O12610" s="404"/>
      <c r="P12610" s="404"/>
      <c r="Q12610" s="404"/>
      <c r="R12610" s="404"/>
      <c r="S12610" s="404"/>
      <c r="T12610" s="404"/>
    </row>
    <row r="12611" spans="12:20" ht="16.8">
      <c r="L12611" s="404"/>
      <c r="M12611" s="404"/>
      <c r="N12611" s="404"/>
      <c r="O12611" s="404"/>
      <c r="P12611" s="404"/>
      <c r="Q12611" s="404"/>
      <c r="R12611" s="404"/>
      <c r="S12611" s="404"/>
      <c r="T12611" s="404"/>
    </row>
    <row r="12612" spans="12:20" ht="16.8">
      <c r="L12612" s="404"/>
      <c r="M12612" s="404"/>
      <c r="N12612" s="404"/>
      <c r="O12612" s="404"/>
      <c r="P12612" s="404"/>
      <c r="Q12612" s="404"/>
      <c r="R12612" s="404"/>
      <c r="S12612" s="404"/>
      <c r="T12612" s="404"/>
    </row>
    <row r="12613" spans="12:20" ht="16.8">
      <c r="L12613" s="404"/>
      <c r="M12613" s="404"/>
      <c r="N12613" s="404"/>
      <c r="O12613" s="404"/>
      <c r="P12613" s="404"/>
      <c r="Q12613" s="404"/>
      <c r="R12613" s="404"/>
      <c r="S12613" s="404"/>
      <c r="T12613" s="404"/>
    </row>
    <row r="12614" spans="12:20" ht="16.8">
      <c r="L12614" s="404"/>
      <c r="M12614" s="404"/>
      <c r="N12614" s="404"/>
      <c r="O12614" s="404"/>
      <c r="P12614" s="404"/>
      <c r="Q12614" s="404"/>
      <c r="R12614" s="404"/>
      <c r="S12614" s="404"/>
      <c r="T12614" s="404"/>
    </row>
    <row r="12615" spans="12:20" ht="16.8">
      <c r="L12615" s="404"/>
      <c r="M12615" s="404"/>
      <c r="N12615" s="404"/>
      <c r="O12615" s="404"/>
      <c r="P12615" s="404"/>
      <c r="Q12615" s="404"/>
      <c r="R12615" s="404"/>
      <c r="S12615" s="404"/>
      <c r="T12615" s="404"/>
    </row>
    <row r="12616" spans="12:20" ht="16.8">
      <c r="L12616" s="404"/>
      <c r="M12616" s="404"/>
      <c r="N12616" s="404"/>
      <c r="O12616" s="404"/>
      <c r="P12616" s="404"/>
      <c r="Q12616" s="404"/>
      <c r="R12616" s="404"/>
      <c r="S12616" s="404"/>
      <c r="T12616" s="404"/>
    </row>
    <row r="12617" spans="12:20" ht="16.8">
      <c r="L12617" s="404"/>
      <c r="M12617" s="404"/>
      <c r="N12617" s="404"/>
      <c r="O12617" s="404"/>
      <c r="P12617" s="404"/>
      <c r="Q12617" s="404"/>
      <c r="R12617" s="404"/>
      <c r="S12617" s="404"/>
      <c r="T12617" s="404"/>
    </row>
    <row r="12618" spans="12:20" ht="16.8">
      <c r="L12618" s="404"/>
      <c r="M12618" s="404"/>
      <c r="N12618" s="404"/>
      <c r="O12618" s="404"/>
      <c r="P12618" s="404"/>
      <c r="Q12618" s="404"/>
      <c r="R12618" s="404"/>
      <c r="S12618" s="404"/>
      <c r="T12618" s="404"/>
    </row>
    <row r="12619" spans="12:20" ht="16.8">
      <c r="L12619" s="404"/>
      <c r="M12619" s="404"/>
      <c r="N12619" s="404"/>
      <c r="O12619" s="404"/>
      <c r="P12619" s="404"/>
      <c r="Q12619" s="404"/>
      <c r="R12619" s="404"/>
      <c r="S12619" s="404"/>
      <c r="T12619" s="404"/>
    </row>
    <row r="12620" spans="12:20" ht="16.8">
      <c r="L12620" s="404"/>
      <c r="M12620" s="404"/>
      <c r="N12620" s="404"/>
      <c r="O12620" s="404"/>
      <c r="P12620" s="404"/>
      <c r="Q12620" s="404"/>
      <c r="R12620" s="404"/>
      <c r="S12620" s="404"/>
      <c r="T12620" s="404"/>
    </row>
    <row r="12621" spans="12:20" ht="16.8">
      <c r="L12621" s="404"/>
      <c r="M12621" s="404"/>
      <c r="N12621" s="404"/>
      <c r="O12621" s="404"/>
      <c r="P12621" s="404"/>
      <c r="Q12621" s="404"/>
      <c r="R12621" s="404"/>
      <c r="S12621" s="404"/>
      <c r="T12621" s="404"/>
    </row>
    <row r="12622" spans="12:20" ht="16.8">
      <c r="L12622" s="404"/>
      <c r="M12622" s="404"/>
      <c r="N12622" s="404"/>
      <c r="O12622" s="404"/>
      <c r="P12622" s="404"/>
      <c r="Q12622" s="404"/>
      <c r="R12622" s="404"/>
      <c r="S12622" s="404"/>
      <c r="T12622" s="404"/>
    </row>
    <row r="12623" spans="12:20" ht="16.8">
      <c r="L12623" s="404"/>
      <c r="M12623" s="404"/>
      <c r="N12623" s="404"/>
      <c r="O12623" s="404"/>
      <c r="P12623" s="404"/>
      <c r="Q12623" s="404"/>
      <c r="R12623" s="404"/>
      <c r="S12623" s="404"/>
      <c r="T12623" s="404"/>
    </row>
    <row r="12624" spans="12:20" ht="16.8">
      <c r="L12624" s="404"/>
      <c r="M12624" s="404"/>
      <c r="N12624" s="404"/>
      <c r="O12624" s="404"/>
      <c r="P12624" s="404"/>
      <c r="Q12624" s="404"/>
      <c r="R12624" s="404"/>
      <c r="S12624" s="404"/>
      <c r="T12624" s="404"/>
    </row>
    <row r="12625" spans="12:20" ht="16.8">
      <c r="L12625" s="404"/>
      <c r="M12625" s="404"/>
      <c r="N12625" s="404"/>
      <c r="O12625" s="404"/>
      <c r="P12625" s="404"/>
      <c r="Q12625" s="404"/>
      <c r="R12625" s="404"/>
      <c r="S12625" s="404"/>
      <c r="T12625" s="404"/>
    </row>
    <row r="12626" spans="12:20" ht="16.8">
      <c r="L12626" s="404"/>
      <c r="M12626" s="404"/>
      <c r="N12626" s="404"/>
      <c r="O12626" s="404"/>
      <c r="P12626" s="404"/>
      <c r="Q12626" s="404"/>
      <c r="R12626" s="404"/>
      <c r="S12626" s="404"/>
      <c r="T12626" s="404"/>
    </row>
    <row r="12627" spans="12:20" ht="16.8">
      <c r="L12627" s="404"/>
      <c r="M12627" s="404"/>
      <c r="N12627" s="404"/>
      <c r="O12627" s="404"/>
      <c r="P12627" s="404"/>
      <c r="Q12627" s="404"/>
      <c r="R12627" s="404"/>
      <c r="S12627" s="404"/>
      <c r="T12627" s="404"/>
    </row>
    <row r="12628" spans="12:20" ht="16.8">
      <c r="L12628" s="404"/>
      <c r="M12628" s="404"/>
      <c r="N12628" s="404"/>
      <c r="O12628" s="404"/>
      <c r="P12628" s="404"/>
      <c r="Q12628" s="404"/>
      <c r="R12628" s="404"/>
      <c r="S12628" s="404"/>
      <c r="T12628" s="404"/>
    </row>
    <row r="12629" spans="12:20" ht="16.8">
      <c r="L12629" s="404"/>
      <c r="M12629" s="404"/>
      <c r="N12629" s="404"/>
      <c r="O12629" s="404"/>
      <c r="P12629" s="404"/>
      <c r="Q12629" s="404"/>
      <c r="R12629" s="404"/>
      <c r="S12629" s="404"/>
      <c r="T12629" s="404"/>
    </row>
    <row r="12630" spans="12:20" ht="16.8">
      <c r="L12630" s="404"/>
      <c r="M12630" s="404"/>
      <c r="N12630" s="404"/>
      <c r="O12630" s="404"/>
      <c r="P12630" s="404"/>
      <c r="Q12630" s="404"/>
      <c r="R12630" s="404"/>
      <c r="S12630" s="404"/>
      <c r="T12630" s="404"/>
    </row>
    <row r="12631" spans="12:20" ht="16.8">
      <c r="L12631" s="404"/>
      <c r="M12631" s="404"/>
      <c r="N12631" s="404"/>
      <c r="O12631" s="404"/>
      <c r="P12631" s="404"/>
      <c r="Q12631" s="404"/>
      <c r="R12631" s="404"/>
      <c r="S12631" s="404"/>
      <c r="T12631" s="404"/>
    </row>
    <row r="12632" spans="12:20" ht="16.8">
      <c r="L12632" s="404"/>
      <c r="M12632" s="404"/>
      <c r="N12632" s="404"/>
      <c r="O12632" s="404"/>
      <c r="P12632" s="404"/>
      <c r="Q12632" s="404"/>
      <c r="R12632" s="404"/>
      <c r="S12632" s="404"/>
      <c r="T12632" s="404"/>
    </row>
    <row r="12633" spans="12:20" ht="16.8">
      <c r="L12633" s="404"/>
      <c r="M12633" s="404"/>
      <c r="N12633" s="404"/>
      <c r="O12633" s="404"/>
      <c r="P12633" s="404"/>
      <c r="Q12633" s="404"/>
      <c r="R12633" s="404"/>
      <c r="S12633" s="404"/>
      <c r="T12633" s="404"/>
    </row>
    <row r="12634" spans="12:20" ht="16.8">
      <c r="L12634" s="404"/>
      <c r="M12634" s="404"/>
      <c r="N12634" s="404"/>
      <c r="O12634" s="404"/>
      <c r="P12634" s="404"/>
      <c r="Q12634" s="404"/>
      <c r="R12634" s="404"/>
      <c r="S12634" s="404"/>
      <c r="T12634" s="404"/>
    </row>
    <row r="12635" spans="12:20" ht="16.8">
      <c r="L12635" s="404"/>
      <c r="M12635" s="404"/>
      <c r="N12635" s="404"/>
      <c r="O12635" s="404"/>
      <c r="P12635" s="404"/>
      <c r="Q12635" s="404"/>
      <c r="R12635" s="404"/>
      <c r="S12635" s="404"/>
      <c r="T12635" s="404"/>
    </row>
    <row r="12636" spans="12:20" ht="16.8">
      <c r="L12636" s="404"/>
      <c r="M12636" s="404"/>
      <c r="N12636" s="404"/>
      <c r="O12636" s="404"/>
      <c r="P12636" s="404"/>
      <c r="Q12636" s="404"/>
      <c r="R12636" s="404"/>
      <c r="S12636" s="404"/>
      <c r="T12636" s="404"/>
    </row>
    <row r="12637" spans="12:20" ht="16.8">
      <c r="L12637" s="404"/>
      <c r="M12637" s="404"/>
      <c r="N12637" s="404"/>
      <c r="O12637" s="404"/>
      <c r="P12637" s="404"/>
      <c r="Q12637" s="404"/>
      <c r="R12637" s="404"/>
      <c r="S12637" s="404"/>
      <c r="T12637" s="404"/>
    </row>
    <row r="12638" spans="12:20" ht="16.8">
      <c r="L12638" s="404"/>
      <c r="M12638" s="404"/>
      <c r="N12638" s="404"/>
      <c r="O12638" s="404"/>
      <c r="P12638" s="404"/>
      <c r="Q12638" s="404"/>
      <c r="R12638" s="404"/>
      <c r="S12638" s="404"/>
      <c r="T12638" s="404"/>
    </row>
    <row r="12639" spans="12:20" ht="16.8">
      <c r="L12639" s="404"/>
      <c r="M12639" s="404"/>
      <c r="N12639" s="404"/>
      <c r="O12639" s="404"/>
      <c r="P12639" s="404"/>
      <c r="Q12639" s="404"/>
      <c r="R12639" s="404"/>
      <c r="S12639" s="404"/>
      <c r="T12639" s="404"/>
    </row>
    <row r="12640" spans="12:20" ht="16.8">
      <c r="L12640" s="404"/>
      <c r="M12640" s="404"/>
      <c r="N12640" s="404"/>
      <c r="O12640" s="404"/>
      <c r="P12640" s="404"/>
      <c r="Q12640" s="404"/>
      <c r="R12640" s="404"/>
      <c r="S12640" s="404"/>
      <c r="T12640" s="404"/>
    </row>
    <row r="12641" spans="12:20" ht="16.8">
      <c r="L12641" s="404"/>
      <c r="M12641" s="404"/>
      <c r="N12641" s="404"/>
      <c r="O12641" s="404"/>
      <c r="P12641" s="404"/>
      <c r="Q12641" s="404"/>
      <c r="R12641" s="404"/>
      <c r="S12641" s="404"/>
      <c r="T12641" s="404"/>
    </row>
    <row r="12642" spans="12:20" ht="16.8">
      <c r="L12642" s="404"/>
      <c r="M12642" s="404"/>
      <c r="N12642" s="404"/>
      <c r="O12642" s="404"/>
      <c r="P12642" s="404"/>
      <c r="Q12642" s="404"/>
      <c r="R12642" s="404"/>
      <c r="S12642" s="404"/>
      <c r="T12642" s="404"/>
    </row>
    <row r="12643" spans="12:20" ht="16.8">
      <c r="L12643" s="404"/>
      <c r="M12643" s="404"/>
      <c r="N12643" s="404"/>
      <c r="O12643" s="404"/>
      <c r="P12643" s="404"/>
      <c r="Q12643" s="404"/>
      <c r="R12643" s="404"/>
      <c r="S12643" s="404"/>
      <c r="T12643" s="404"/>
    </row>
    <row r="12644" spans="12:20" ht="16.8">
      <c r="L12644" s="404"/>
      <c r="M12644" s="404"/>
      <c r="N12644" s="404"/>
      <c r="O12644" s="404"/>
      <c r="P12644" s="404"/>
      <c r="Q12644" s="404"/>
      <c r="R12644" s="404"/>
      <c r="S12644" s="404"/>
      <c r="T12644" s="404"/>
    </row>
    <row r="12645" spans="12:20" ht="16.8">
      <c r="L12645" s="404"/>
      <c r="M12645" s="404"/>
      <c r="N12645" s="404"/>
      <c r="O12645" s="404"/>
      <c r="P12645" s="404"/>
      <c r="Q12645" s="404"/>
      <c r="R12645" s="404"/>
      <c r="S12645" s="404"/>
      <c r="T12645" s="404"/>
    </row>
    <row r="12646" spans="12:20" ht="16.8">
      <c r="L12646" s="404"/>
      <c r="M12646" s="404"/>
      <c r="N12646" s="404"/>
      <c r="O12646" s="404"/>
      <c r="P12646" s="404"/>
      <c r="Q12646" s="404"/>
      <c r="R12646" s="404"/>
      <c r="S12646" s="404"/>
      <c r="T12646" s="404"/>
    </row>
    <row r="12647" spans="12:20" ht="16.8">
      <c r="L12647" s="404"/>
      <c r="M12647" s="404"/>
      <c r="N12647" s="404"/>
      <c r="O12647" s="404"/>
      <c r="P12647" s="404"/>
      <c r="Q12647" s="404"/>
      <c r="R12647" s="404"/>
      <c r="S12647" s="404"/>
      <c r="T12647" s="404"/>
    </row>
    <row r="12648" spans="12:20" ht="16.8">
      <c r="L12648" s="404"/>
      <c r="M12648" s="404"/>
      <c r="N12648" s="404"/>
      <c r="O12648" s="404"/>
      <c r="P12648" s="404"/>
      <c r="Q12648" s="404"/>
      <c r="R12648" s="404"/>
      <c r="S12648" s="404"/>
      <c r="T12648" s="404"/>
    </row>
    <row r="12649" spans="12:20" ht="16.8">
      <c r="L12649" s="404"/>
      <c r="M12649" s="404"/>
      <c r="N12649" s="404"/>
      <c r="O12649" s="404"/>
      <c r="P12649" s="404"/>
      <c r="Q12649" s="404"/>
      <c r="R12649" s="404"/>
      <c r="S12649" s="404"/>
      <c r="T12649" s="404"/>
    </row>
    <row r="12650" spans="12:20" ht="16.8">
      <c r="L12650" s="404"/>
      <c r="M12650" s="404"/>
      <c r="N12650" s="404"/>
      <c r="O12650" s="404"/>
      <c r="P12650" s="404"/>
      <c r="Q12650" s="404"/>
      <c r="R12650" s="404"/>
      <c r="S12650" s="404"/>
      <c r="T12650" s="404"/>
    </row>
    <row r="12651" spans="12:20" ht="16.8">
      <c r="L12651" s="404"/>
      <c r="M12651" s="404"/>
      <c r="N12651" s="404"/>
      <c r="O12651" s="404"/>
      <c r="P12651" s="404"/>
      <c r="Q12651" s="404"/>
      <c r="R12651" s="404"/>
      <c r="S12651" s="404"/>
      <c r="T12651" s="404"/>
    </row>
    <row r="12652" spans="12:20" ht="16.8">
      <c r="L12652" s="404"/>
      <c r="M12652" s="404"/>
      <c r="N12652" s="404"/>
      <c r="O12652" s="404"/>
      <c r="P12652" s="404"/>
      <c r="Q12652" s="404"/>
      <c r="R12652" s="404"/>
      <c r="S12652" s="404"/>
      <c r="T12652" s="404"/>
    </row>
    <row r="12653" spans="12:20" ht="16.8">
      <c r="L12653" s="404"/>
      <c r="M12653" s="404"/>
      <c r="N12653" s="404"/>
      <c r="O12653" s="404"/>
      <c r="P12653" s="404"/>
      <c r="Q12653" s="404"/>
      <c r="R12653" s="404"/>
      <c r="S12653" s="404"/>
      <c r="T12653" s="404"/>
    </row>
    <row r="12654" spans="12:20" ht="16.8">
      <c r="L12654" s="404"/>
      <c r="M12654" s="404"/>
      <c r="N12654" s="404"/>
      <c r="O12654" s="404"/>
      <c r="P12654" s="404"/>
      <c r="Q12654" s="404"/>
      <c r="R12654" s="404"/>
      <c r="S12654" s="404"/>
      <c r="T12654" s="404"/>
    </row>
    <row r="12655" spans="12:20" ht="16.8">
      <c r="L12655" s="404"/>
      <c r="M12655" s="404"/>
      <c r="N12655" s="404"/>
      <c r="O12655" s="404"/>
      <c r="P12655" s="404"/>
      <c r="Q12655" s="404"/>
      <c r="R12655" s="404"/>
      <c r="S12655" s="404"/>
      <c r="T12655" s="404"/>
    </row>
    <row r="12656" spans="12:20" ht="16.8">
      <c r="L12656" s="404"/>
      <c r="M12656" s="404"/>
      <c r="N12656" s="404"/>
      <c r="O12656" s="404"/>
      <c r="P12656" s="404"/>
      <c r="Q12656" s="404"/>
      <c r="R12656" s="404"/>
      <c r="S12656" s="404"/>
      <c r="T12656" s="404"/>
    </row>
    <row r="12657" spans="12:20" ht="16.8">
      <c r="L12657" s="404"/>
      <c r="M12657" s="404"/>
      <c r="N12657" s="404"/>
      <c r="O12657" s="404"/>
      <c r="P12657" s="404"/>
      <c r="Q12657" s="404"/>
      <c r="R12657" s="404"/>
      <c r="S12657" s="404"/>
      <c r="T12657" s="404"/>
    </row>
    <row r="12658" spans="12:20" ht="16.8">
      <c r="L12658" s="404"/>
      <c r="M12658" s="404"/>
      <c r="N12658" s="404"/>
      <c r="O12658" s="404"/>
      <c r="P12658" s="404"/>
      <c r="Q12658" s="404"/>
      <c r="R12658" s="404"/>
      <c r="S12658" s="404"/>
      <c r="T12658" s="404"/>
    </row>
    <row r="12659" spans="12:20" ht="16.8">
      <c r="L12659" s="404"/>
      <c r="M12659" s="404"/>
      <c r="N12659" s="404"/>
      <c r="O12659" s="404"/>
      <c r="P12659" s="404"/>
      <c r="Q12659" s="404"/>
      <c r="R12659" s="404"/>
      <c r="S12659" s="404"/>
      <c r="T12659" s="404"/>
    </row>
    <row r="12660" spans="12:20" ht="16.8">
      <c r="L12660" s="404"/>
      <c r="M12660" s="404"/>
      <c r="N12660" s="404"/>
      <c r="O12660" s="404"/>
      <c r="P12660" s="404"/>
      <c r="Q12660" s="404"/>
      <c r="R12660" s="404"/>
      <c r="S12660" s="404"/>
      <c r="T12660" s="404"/>
    </row>
    <row r="12661" spans="12:20" ht="16.8">
      <c r="L12661" s="404"/>
      <c r="M12661" s="404"/>
      <c r="N12661" s="404"/>
      <c r="O12661" s="404"/>
      <c r="P12661" s="404"/>
      <c r="Q12661" s="404"/>
      <c r="R12661" s="404"/>
      <c r="S12661" s="404"/>
      <c r="T12661" s="404"/>
    </row>
    <row r="12662" spans="12:20" ht="16.8">
      <c r="L12662" s="404"/>
      <c r="M12662" s="404"/>
      <c r="N12662" s="404"/>
      <c r="O12662" s="404"/>
      <c r="P12662" s="404"/>
      <c r="Q12662" s="404"/>
      <c r="R12662" s="404"/>
      <c r="S12662" s="404"/>
      <c r="T12662" s="404"/>
    </row>
    <row r="12663" spans="12:20" ht="16.8">
      <c r="L12663" s="404"/>
      <c r="M12663" s="404"/>
      <c r="N12663" s="404"/>
      <c r="O12663" s="404"/>
      <c r="P12663" s="404"/>
      <c r="Q12663" s="404"/>
      <c r="R12663" s="404"/>
      <c r="S12663" s="404"/>
      <c r="T12663" s="404"/>
    </row>
    <row r="12664" spans="12:20" ht="16.8">
      <c r="L12664" s="404"/>
      <c r="M12664" s="404"/>
      <c r="N12664" s="404"/>
      <c r="O12664" s="404"/>
      <c r="P12664" s="404"/>
      <c r="Q12664" s="404"/>
      <c r="R12664" s="404"/>
      <c r="S12664" s="404"/>
      <c r="T12664" s="404"/>
    </row>
    <row r="12665" spans="12:20" ht="16.8">
      <c r="L12665" s="404"/>
      <c r="M12665" s="404"/>
      <c r="N12665" s="404"/>
      <c r="O12665" s="404"/>
      <c r="P12665" s="404"/>
      <c r="Q12665" s="404"/>
      <c r="R12665" s="404"/>
      <c r="S12665" s="404"/>
      <c r="T12665" s="404"/>
    </row>
    <row r="12666" spans="12:20" ht="16.8">
      <c r="L12666" s="404"/>
      <c r="M12666" s="404"/>
      <c r="N12666" s="404"/>
      <c r="O12666" s="404"/>
      <c r="P12666" s="404"/>
      <c r="Q12666" s="404"/>
      <c r="R12666" s="404"/>
      <c r="S12666" s="404"/>
      <c r="T12666" s="404"/>
    </row>
    <row r="12667" spans="12:20" ht="16.8">
      <c r="L12667" s="404"/>
      <c r="M12667" s="404"/>
      <c r="N12667" s="404"/>
      <c r="O12667" s="404"/>
      <c r="P12667" s="404"/>
      <c r="Q12667" s="404"/>
      <c r="R12667" s="404"/>
      <c r="S12667" s="404"/>
      <c r="T12667" s="404"/>
    </row>
    <row r="12668" spans="12:20" ht="16.8">
      <c r="L12668" s="404"/>
      <c r="M12668" s="404"/>
      <c r="N12668" s="404"/>
      <c r="O12668" s="404"/>
      <c r="P12668" s="404"/>
      <c r="Q12668" s="404"/>
      <c r="R12668" s="404"/>
      <c r="S12668" s="404"/>
      <c r="T12668" s="404"/>
    </row>
    <row r="12669" spans="12:20" ht="16.8">
      <c r="L12669" s="404"/>
      <c r="M12669" s="404"/>
      <c r="N12669" s="404"/>
      <c r="O12669" s="404"/>
      <c r="P12669" s="404"/>
      <c r="Q12669" s="404"/>
      <c r="R12669" s="404"/>
      <c r="S12669" s="404"/>
      <c r="T12669" s="404"/>
    </row>
    <row r="12670" spans="12:20" ht="16.8">
      <c r="L12670" s="404"/>
      <c r="M12670" s="404"/>
      <c r="N12670" s="404"/>
      <c r="O12670" s="404"/>
      <c r="P12670" s="404"/>
      <c r="Q12670" s="404"/>
      <c r="R12670" s="404"/>
      <c r="S12670" s="404"/>
      <c r="T12670" s="404"/>
    </row>
    <row r="12671" spans="12:20" ht="16.8">
      <c r="L12671" s="404"/>
      <c r="M12671" s="404"/>
      <c r="N12671" s="404"/>
      <c r="O12671" s="404"/>
      <c r="P12671" s="404"/>
      <c r="Q12671" s="404"/>
      <c r="R12671" s="404"/>
      <c r="S12671" s="404"/>
      <c r="T12671" s="404"/>
    </row>
    <row r="12672" spans="12:20" ht="16.8">
      <c r="L12672" s="404"/>
      <c r="M12672" s="404"/>
      <c r="N12672" s="404"/>
      <c r="O12672" s="404"/>
      <c r="P12672" s="404"/>
      <c r="Q12672" s="404"/>
      <c r="R12672" s="404"/>
      <c r="S12672" s="404"/>
      <c r="T12672" s="404"/>
    </row>
    <row r="12673" spans="12:20" ht="16.8">
      <c r="L12673" s="404"/>
      <c r="M12673" s="404"/>
      <c r="N12673" s="404"/>
      <c r="O12673" s="404"/>
      <c r="P12673" s="404"/>
      <c r="Q12673" s="404"/>
      <c r="R12673" s="404"/>
      <c r="S12673" s="404"/>
      <c r="T12673" s="404"/>
    </row>
    <row r="12674" spans="12:20" ht="16.8">
      <c r="L12674" s="404"/>
      <c r="M12674" s="404"/>
      <c r="N12674" s="404"/>
      <c r="O12674" s="404"/>
      <c r="P12674" s="404"/>
      <c r="Q12674" s="404"/>
      <c r="R12674" s="404"/>
      <c r="S12674" s="404"/>
      <c r="T12674" s="404"/>
    </row>
    <row r="12675" spans="12:20" ht="16.8">
      <c r="L12675" s="404"/>
      <c r="M12675" s="404"/>
      <c r="N12675" s="404"/>
      <c r="O12675" s="404"/>
      <c r="P12675" s="404"/>
      <c r="Q12675" s="404"/>
      <c r="R12675" s="404"/>
      <c r="S12675" s="404"/>
      <c r="T12675" s="404"/>
    </row>
    <row r="12676" spans="12:20" ht="16.8">
      <c r="L12676" s="404"/>
      <c r="M12676" s="404"/>
      <c r="N12676" s="404"/>
      <c r="O12676" s="404"/>
      <c r="P12676" s="404"/>
      <c r="Q12676" s="404"/>
      <c r="R12676" s="404"/>
      <c r="S12676" s="404"/>
      <c r="T12676" s="404"/>
    </row>
    <row r="12677" spans="12:20" ht="16.8">
      <c r="L12677" s="404"/>
      <c r="M12677" s="404"/>
      <c r="N12677" s="404"/>
      <c r="O12677" s="404"/>
      <c r="P12677" s="404"/>
      <c r="Q12677" s="404"/>
      <c r="R12677" s="404"/>
      <c r="S12677" s="404"/>
      <c r="T12677" s="404"/>
    </row>
    <row r="12678" spans="12:20" ht="16.8">
      <c r="L12678" s="404"/>
      <c r="M12678" s="404"/>
      <c r="N12678" s="404"/>
      <c r="O12678" s="404"/>
      <c r="P12678" s="404"/>
      <c r="Q12678" s="404"/>
      <c r="R12678" s="404"/>
      <c r="S12678" s="404"/>
      <c r="T12678" s="404"/>
    </row>
    <row r="12679" spans="12:20" ht="16.8">
      <c r="L12679" s="404"/>
      <c r="M12679" s="404"/>
      <c r="N12679" s="404"/>
      <c r="O12679" s="404"/>
      <c r="P12679" s="404"/>
      <c r="Q12679" s="404"/>
      <c r="R12679" s="404"/>
      <c r="S12679" s="404"/>
      <c r="T12679" s="404"/>
    </row>
    <row r="12680" spans="12:20" ht="16.8">
      <c r="L12680" s="404"/>
      <c r="M12680" s="404"/>
      <c r="N12680" s="404"/>
      <c r="O12680" s="404"/>
      <c r="P12680" s="404"/>
      <c r="Q12680" s="404"/>
      <c r="R12680" s="404"/>
      <c r="S12680" s="404"/>
      <c r="T12680" s="404"/>
    </row>
    <row r="12681" spans="12:20" ht="16.8">
      <c r="L12681" s="404"/>
      <c r="M12681" s="404"/>
      <c r="N12681" s="404"/>
      <c r="O12681" s="404"/>
      <c r="P12681" s="404"/>
      <c r="Q12681" s="404"/>
      <c r="R12681" s="404"/>
      <c r="S12681" s="404"/>
      <c r="T12681" s="404"/>
    </row>
    <row r="12682" spans="12:20" ht="16.8">
      <c r="L12682" s="404"/>
      <c r="M12682" s="404"/>
      <c r="N12682" s="404"/>
      <c r="O12682" s="404"/>
      <c r="P12682" s="404"/>
      <c r="Q12682" s="404"/>
      <c r="R12682" s="404"/>
      <c r="S12682" s="404"/>
      <c r="T12682" s="404"/>
    </row>
    <row r="12683" spans="12:20" ht="16.8">
      <c r="L12683" s="404"/>
      <c r="M12683" s="404"/>
      <c r="N12683" s="404"/>
      <c r="O12683" s="404"/>
      <c r="P12683" s="404"/>
      <c r="Q12683" s="404"/>
      <c r="R12683" s="404"/>
      <c r="S12683" s="404"/>
      <c r="T12683" s="404"/>
    </row>
    <row r="12684" spans="12:20" ht="16.8">
      <c r="L12684" s="404"/>
      <c r="M12684" s="404"/>
      <c r="N12684" s="404"/>
      <c r="O12684" s="404"/>
      <c r="P12684" s="404"/>
      <c r="Q12684" s="404"/>
      <c r="R12684" s="404"/>
      <c r="S12684" s="404"/>
      <c r="T12684" s="404"/>
    </row>
    <row r="12685" spans="12:20" ht="16.8">
      <c r="L12685" s="404"/>
      <c r="M12685" s="404"/>
      <c r="N12685" s="404"/>
      <c r="O12685" s="404"/>
      <c r="P12685" s="404"/>
      <c r="Q12685" s="404"/>
      <c r="R12685" s="404"/>
      <c r="S12685" s="404"/>
      <c r="T12685" s="404"/>
    </row>
    <row r="12686" spans="12:20" ht="16.8">
      <c r="L12686" s="404"/>
      <c r="M12686" s="404"/>
      <c r="N12686" s="404"/>
      <c r="O12686" s="404"/>
      <c r="P12686" s="404"/>
      <c r="Q12686" s="404"/>
      <c r="R12686" s="404"/>
      <c r="S12686" s="404"/>
      <c r="T12686" s="404"/>
    </row>
    <row r="12687" spans="12:20" ht="16.8">
      <c r="L12687" s="404"/>
      <c r="M12687" s="404"/>
      <c r="N12687" s="404"/>
      <c r="O12687" s="404"/>
      <c r="P12687" s="404"/>
      <c r="Q12687" s="404"/>
      <c r="R12687" s="404"/>
      <c r="S12687" s="404"/>
      <c r="T12687" s="404"/>
    </row>
    <row r="12688" spans="12:20" ht="16.8">
      <c r="L12688" s="404"/>
      <c r="M12688" s="404"/>
      <c r="N12688" s="404"/>
      <c r="O12688" s="404"/>
      <c r="P12688" s="404"/>
      <c r="Q12688" s="404"/>
      <c r="R12688" s="404"/>
      <c r="S12688" s="404"/>
      <c r="T12688" s="404"/>
    </row>
    <row r="12689" spans="12:20" ht="16.8">
      <c r="L12689" s="404"/>
      <c r="M12689" s="404"/>
      <c r="N12689" s="404"/>
      <c r="O12689" s="404"/>
      <c r="P12689" s="404"/>
      <c r="Q12689" s="404"/>
      <c r="R12689" s="404"/>
      <c r="S12689" s="404"/>
      <c r="T12689" s="404"/>
    </row>
    <row r="12690" spans="12:20" ht="16.8">
      <c r="L12690" s="404"/>
      <c r="M12690" s="404"/>
      <c r="N12690" s="404"/>
      <c r="O12690" s="404"/>
      <c r="P12690" s="404"/>
      <c r="Q12690" s="404"/>
      <c r="R12690" s="404"/>
      <c r="S12690" s="404"/>
      <c r="T12690" s="404"/>
    </row>
    <row r="12691" spans="12:20" ht="16.8">
      <c r="L12691" s="404"/>
      <c r="M12691" s="404"/>
      <c r="N12691" s="404"/>
      <c r="O12691" s="404"/>
      <c r="P12691" s="404"/>
      <c r="Q12691" s="404"/>
      <c r="R12691" s="404"/>
      <c r="S12691" s="404"/>
      <c r="T12691" s="404"/>
    </row>
    <row r="12692" spans="12:20" ht="16.8">
      <c r="L12692" s="404"/>
      <c r="M12692" s="404"/>
      <c r="N12692" s="404"/>
      <c r="O12692" s="404"/>
      <c r="P12692" s="404"/>
      <c r="Q12692" s="404"/>
      <c r="R12692" s="404"/>
      <c r="S12692" s="404"/>
      <c r="T12692" s="404"/>
    </row>
    <row r="12693" spans="12:20" ht="16.8">
      <c r="L12693" s="404"/>
      <c r="M12693" s="404"/>
      <c r="N12693" s="404"/>
      <c r="O12693" s="404"/>
      <c r="P12693" s="404"/>
      <c r="Q12693" s="404"/>
      <c r="R12693" s="404"/>
      <c r="S12693" s="404"/>
      <c r="T12693" s="404"/>
    </row>
    <row r="12694" spans="12:20" ht="16.8">
      <c r="L12694" s="404"/>
      <c r="M12694" s="404"/>
      <c r="N12694" s="404"/>
      <c r="O12694" s="404"/>
      <c r="P12694" s="404"/>
      <c r="Q12694" s="404"/>
      <c r="R12694" s="404"/>
      <c r="S12694" s="404"/>
      <c r="T12694" s="404"/>
    </row>
    <row r="12695" spans="12:20" ht="16.8">
      <c r="L12695" s="404"/>
      <c r="M12695" s="404"/>
      <c r="N12695" s="404"/>
      <c r="O12695" s="404"/>
      <c r="P12695" s="404"/>
      <c r="Q12695" s="404"/>
      <c r="R12695" s="404"/>
      <c r="S12695" s="404"/>
      <c r="T12695" s="404"/>
    </row>
    <row r="12696" spans="12:20" ht="16.8">
      <c r="L12696" s="404"/>
      <c r="M12696" s="404"/>
      <c r="N12696" s="404"/>
      <c r="O12696" s="404"/>
      <c r="P12696" s="404"/>
      <c r="Q12696" s="404"/>
      <c r="R12696" s="404"/>
      <c r="S12696" s="404"/>
      <c r="T12696" s="404"/>
    </row>
    <row r="12697" spans="12:20" ht="16.8">
      <c r="L12697" s="404"/>
      <c r="M12697" s="404"/>
      <c r="N12697" s="404"/>
      <c r="O12697" s="404"/>
      <c r="P12697" s="404"/>
      <c r="Q12697" s="404"/>
      <c r="R12697" s="404"/>
      <c r="S12697" s="404"/>
      <c r="T12697" s="404"/>
    </row>
    <row r="12698" spans="12:20" ht="16.8">
      <c r="L12698" s="404"/>
      <c r="M12698" s="404"/>
      <c r="N12698" s="404"/>
      <c r="O12698" s="404"/>
      <c r="P12698" s="404"/>
      <c r="Q12698" s="404"/>
      <c r="R12698" s="404"/>
      <c r="S12698" s="404"/>
      <c r="T12698" s="404"/>
    </row>
    <row r="12699" spans="12:20" ht="16.8">
      <c r="L12699" s="404"/>
      <c r="M12699" s="404"/>
      <c r="N12699" s="404"/>
      <c r="O12699" s="404"/>
      <c r="P12699" s="404"/>
      <c r="Q12699" s="404"/>
      <c r="R12699" s="404"/>
      <c r="S12699" s="404"/>
      <c r="T12699" s="404"/>
    </row>
    <row r="12700" spans="12:20" ht="16.8">
      <c r="L12700" s="404"/>
      <c r="M12700" s="404"/>
      <c r="N12700" s="404"/>
      <c r="O12700" s="404"/>
      <c r="P12700" s="404"/>
      <c r="Q12700" s="404"/>
      <c r="R12700" s="404"/>
      <c r="S12700" s="404"/>
      <c r="T12700" s="404"/>
    </row>
    <row r="12701" spans="12:20" ht="16.8">
      <c r="L12701" s="404"/>
      <c r="M12701" s="404"/>
      <c r="N12701" s="404"/>
      <c r="O12701" s="404"/>
      <c r="P12701" s="404"/>
      <c r="Q12701" s="404"/>
      <c r="R12701" s="404"/>
      <c r="S12701" s="404"/>
      <c r="T12701" s="404"/>
    </row>
    <row r="12702" spans="12:20" ht="16.8">
      <c r="L12702" s="404"/>
      <c r="M12702" s="404"/>
      <c r="N12702" s="404"/>
      <c r="O12702" s="404"/>
      <c r="P12702" s="404"/>
      <c r="Q12702" s="404"/>
      <c r="R12702" s="404"/>
      <c r="S12702" s="404"/>
      <c r="T12702" s="404"/>
    </row>
    <row r="12703" spans="12:20" ht="16.8">
      <c r="L12703" s="404"/>
      <c r="M12703" s="404"/>
      <c r="N12703" s="404"/>
      <c r="O12703" s="404"/>
      <c r="P12703" s="404"/>
      <c r="Q12703" s="404"/>
      <c r="R12703" s="404"/>
      <c r="S12703" s="404"/>
      <c r="T12703" s="404"/>
    </row>
    <row r="12704" spans="12:20" ht="16.8">
      <c r="L12704" s="404"/>
      <c r="M12704" s="404"/>
      <c r="N12704" s="404"/>
      <c r="O12704" s="404"/>
      <c r="P12704" s="404"/>
      <c r="Q12704" s="404"/>
      <c r="R12704" s="404"/>
      <c r="S12704" s="404"/>
      <c r="T12704" s="404"/>
    </row>
    <row r="12705" spans="12:20" ht="16.8">
      <c r="L12705" s="404"/>
      <c r="M12705" s="404"/>
      <c r="N12705" s="404"/>
      <c r="O12705" s="404"/>
      <c r="P12705" s="404"/>
      <c r="Q12705" s="404"/>
      <c r="R12705" s="404"/>
      <c r="S12705" s="404"/>
      <c r="T12705" s="404"/>
    </row>
    <row r="12706" spans="12:20" ht="16.8">
      <c r="L12706" s="404"/>
      <c r="M12706" s="404"/>
      <c r="N12706" s="404"/>
      <c r="O12706" s="404"/>
      <c r="P12706" s="404"/>
      <c r="Q12706" s="404"/>
      <c r="R12706" s="404"/>
      <c r="S12706" s="404"/>
      <c r="T12706" s="404"/>
    </row>
    <row r="12707" spans="12:20" ht="16.8">
      <c r="L12707" s="404"/>
      <c r="M12707" s="404"/>
      <c r="N12707" s="404"/>
      <c r="O12707" s="404"/>
      <c r="P12707" s="404"/>
      <c r="Q12707" s="404"/>
      <c r="R12707" s="404"/>
      <c r="S12707" s="404"/>
      <c r="T12707" s="404"/>
    </row>
    <row r="12708" spans="12:20" ht="16.8">
      <c r="L12708" s="404"/>
      <c r="M12708" s="404"/>
      <c r="N12708" s="404"/>
      <c r="O12708" s="404"/>
      <c r="P12708" s="404"/>
      <c r="Q12708" s="404"/>
      <c r="R12708" s="404"/>
      <c r="S12708" s="404"/>
      <c r="T12708" s="404"/>
    </row>
    <row r="12709" spans="12:20" ht="16.8">
      <c r="L12709" s="404"/>
      <c r="M12709" s="404"/>
      <c r="N12709" s="404"/>
      <c r="O12709" s="404"/>
      <c r="P12709" s="404"/>
      <c r="Q12709" s="404"/>
      <c r="R12709" s="404"/>
      <c r="S12709" s="404"/>
      <c r="T12709" s="404"/>
    </row>
    <row r="12710" spans="12:20" ht="16.8">
      <c r="L12710" s="404"/>
      <c r="M12710" s="404"/>
      <c r="N12710" s="404"/>
      <c r="O12710" s="404"/>
      <c r="P12710" s="404"/>
      <c r="Q12710" s="404"/>
      <c r="R12710" s="404"/>
      <c r="S12710" s="404"/>
      <c r="T12710" s="404"/>
    </row>
    <row r="12711" spans="12:20" ht="16.8">
      <c r="L12711" s="404"/>
      <c r="M12711" s="404"/>
      <c r="N12711" s="404"/>
      <c r="O12711" s="404"/>
      <c r="P12711" s="404"/>
      <c r="Q12711" s="404"/>
      <c r="R12711" s="404"/>
      <c r="S12711" s="404"/>
      <c r="T12711" s="404"/>
    </row>
    <row r="12712" spans="12:20" ht="16.8">
      <c r="L12712" s="404"/>
      <c r="M12712" s="404"/>
      <c r="N12712" s="404"/>
      <c r="O12712" s="404"/>
      <c r="P12712" s="404"/>
      <c r="Q12712" s="404"/>
      <c r="R12712" s="404"/>
      <c r="S12712" s="404"/>
      <c r="T12712" s="404"/>
    </row>
    <row r="12713" spans="12:20" ht="16.8">
      <c r="L12713" s="404"/>
      <c r="M12713" s="404"/>
      <c r="N12713" s="404"/>
      <c r="O12713" s="404"/>
      <c r="P12713" s="404"/>
      <c r="Q12713" s="404"/>
      <c r="R12713" s="404"/>
      <c r="S12713" s="404"/>
      <c r="T12713" s="404"/>
    </row>
    <row r="12714" spans="12:20" ht="16.8">
      <c r="L12714" s="404"/>
      <c r="M12714" s="404"/>
      <c r="N12714" s="404"/>
      <c r="O12714" s="404"/>
      <c r="P12714" s="404"/>
      <c r="Q12714" s="404"/>
      <c r="R12714" s="404"/>
      <c r="S12714" s="404"/>
      <c r="T12714" s="404"/>
    </row>
    <row r="12715" spans="12:20" ht="16.8">
      <c r="L12715" s="404"/>
      <c r="M12715" s="404"/>
      <c r="N12715" s="404"/>
      <c r="O12715" s="404"/>
      <c r="P12715" s="404"/>
      <c r="Q12715" s="404"/>
      <c r="R12715" s="404"/>
      <c r="S12715" s="404"/>
      <c r="T12715" s="404"/>
    </row>
    <row r="12716" spans="12:20" ht="16.8">
      <c r="L12716" s="404"/>
      <c r="M12716" s="404"/>
      <c r="N12716" s="404"/>
      <c r="O12716" s="404"/>
      <c r="P12716" s="404"/>
      <c r="Q12716" s="404"/>
      <c r="R12716" s="404"/>
      <c r="S12716" s="404"/>
      <c r="T12716" s="404"/>
    </row>
    <row r="12717" spans="12:20" ht="16.8">
      <c r="L12717" s="404"/>
      <c r="M12717" s="404"/>
      <c r="N12717" s="404"/>
      <c r="O12717" s="404"/>
      <c r="P12717" s="404"/>
      <c r="Q12717" s="404"/>
      <c r="R12717" s="404"/>
      <c r="S12717" s="404"/>
      <c r="T12717" s="404"/>
    </row>
    <row r="12718" spans="12:20" ht="16.8">
      <c r="L12718" s="404"/>
      <c r="M12718" s="404"/>
      <c r="N12718" s="404"/>
      <c r="O12718" s="404"/>
      <c r="P12718" s="404"/>
      <c r="Q12718" s="404"/>
      <c r="R12718" s="404"/>
      <c r="S12718" s="404"/>
      <c r="T12718" s="404"/>
    </row>
    <row r="12719" spans="12:20" ht="16.8">
      <c r="L12719" s="404"/>
      <c r="M12719" s="404"/>
      <c r="N12719" s="404"/>
      <c r="O12719" s="404"/>
      <c r="P12719" s="404"/>
      <c r="Q12719" s="404"/>
      <c r="R12719" s="404"/>
      <c r="S12719" s="404"/>
      <c r="T12719" s="404"/>
    </row>
    <row r="12720" spans="12:20" ht="16.8">
      <c r="L12720" s="404"/>
      <c r="M12720" s="404"/>
      <c r="N12720" s="404"/>
      <c r="O12720" s="404"/>
      <c r="P12720" s="404"/>
      <c r="Q12720" s="404"/>
      <c r="R12720" s="404"/>
      <c r="S12720" s="404"/>
      <c r="T12720" s="404"/>
    </row>
    <row r="12721" spans="12:20" ht="16.8">
      <c r="L12721" s="404"/>
      <c r="M12721" s="404"/>
      <c r="N12721" s="404"/>
      <c r="O12721" s="404"/>
      <c r="P12721" s="404"/>
      <c r="Q12721" s="404"/>
      <c r="R12721" s="404"/>
      <c r="S12721" s="404"/>
      <c r="T12721" s="404"/>
    </row>
    <row r="12722" spans="12:20" ht="16.8">
      <c r="L12722" s="404"/>
      <c r="M12722" s="404"/>
      <c r="N12722" s="404"/>
      <c r="O12722" s="404"/>
      <c r="P12722" s="404"/>
      <c r="Q12722" s="404"/>
      <c r="R12722" s="404"/>
      <c r="S12722" s="404"/>
      <c r="T12722" s="404"/>
    </row>
    <row r="12723" spans="12:20" ht="16.8">
      <c r="L12723" s="404"/>
      <c r="M12723" s="404"/>
      <c r="N12723" s="404"/>
      <c r="O12723" s="404"/>
      <c r="P12723" s="404"/>
      <c r="Q12723" s="404"/>
      <c r="R12723" s="404"/>
      <c r="S12723" s="404"/>
      <c r="T12723" s="404"/>
    </row>
    <row r="12724" spans="12:20" ht="16.8">
      <c r="L12724" s="404"/>
      <c r="M12724" s="404"/>
      <c r="N12724" s="404"/>
      <c r="O12724" s="404"/>
      <c r="P12724" s="404"/>
      <c r="Q12724" s="404"/>
      <c r="R12724" s="404"/>
      <c r="S12724" s="404"/>
      <c r="T12724" s="404"/>
    </row>
    <row r="12725" spans="12:20" ht="16.8">
      <c r="L12725" s="404"/>
      <c r="M12725" s="404"/>
      <c r="N12725" s="404"/>
      <c r="O12725" s="404"/>
      <c r="P12725" s="404"/>
      <c r="Q12725" s="404"/>
      <c r="R12725" s="404"/>
      <c r="S12725" s="404"/>
      <c r="T12725" s="404"/>
    </row>
    <row r="12726" spans="12:20" ht="16.8">
      <c r="L12726" s="404"/>
      <c r="M12726" s="404"/>
      <c r="N12726" s="404"/>
      <c r="O12726" s="404"/>
      <c r="P12726" s="404"/>
      <c r="Q12726" s="404"/>
      <c r="R12726" s="404"/>
      <c r="S12726" s="404"/>
      <c r="T12726" s="404"/>
    </row>
    <row r="12727" spans="12:20" ht="16.8">
      <c r="L12727" s="404"/>
      <c r="M12727" s="404"/>
      <c r="N12727" s="404"/>
      <c r="O12727" s="404"/>
      <c r="P12727" s="404"/>
      <c r="Q12727" s="404"/>
      <c r="R12727" s="404"/>
      <c r="S12727" s="404"/>
      <c r="T12727" s="404"/>
    </row>
    <row r="12728" spans="12:20" ht="16.8">
      <c r="L12728" s="404"/>
      <c r="M12728" s="404"/>
      <c r="N12728" s="404"/>
      <c r="O12728" s="404"/>
      <c r="P12728" s="404"/>
      <c r="Q12728" s="404"/>
      <c r="R12728" s="404"/>
      <c r="S12728" s="404"/>
      <c r="T12728" s="404"/>
    </row>
    <row r="12729" spans="12:20" ht="16.8">
      <c r="L12729" s="404"/>
      <c r="M12729" s="404"/>
      <c r="N12729" s="404"/>
      <c r="O12729" s="404"/>
      <c r="P12729" s="404"/>
      <c r="Q12729" s="404"/>
      <c r="R12729" s="404"/>
      <c r="S12729" s="404"/>
      <c r="T12729" s="404"/>
    </row>
    <row r="12730" spans="12:20" ht="16.8">
      <c r="L12730" s="404"/>
      <c r="M12730" s="404"/>
      <c r="N12730" s="404"/>
      <c r="O12730" s="404"/>
      <c r="P12730" s="404"/>
      <c r="Q12730" s="404"/>
      <c r="R12730" s="404"/>
      <c r="S12730" s="404"/>
      <c r="T12730" s="404"/>
    </row>
    <row r="12731" spans="12:20" ht="16.8">
      <c r="L12731" s="404"/>
      <c r="M12731" s="404"/>
      <c r="N12731" s="404"/>
      <c r="O12731" s="404"/>
      <c r="P12731" s="404"/>
      <c r="Q12731" s="404"/>
      <c r="R12731" s="404"/>
      <c r="S12731" s="404"/>
      <c r="T12731" s="404"/>
    </row>
    <row r="12732" spans="12:20" ht="16.8">
      <c r="L12732" s="404"/>
      <c r="M12732" s="404"/>
      <c r="N12732" s="404"/>
      <c r="O12732" s="404"/>
      <c r="P12732" s="404"/>
      <c r="Q12732" s="404"/>
      <c r="R12732" s="404"/>
      <c r="S12732" s="404"/>
      <c r="T12732" s="404"/>
    </row>
    <row r="12733" spans="12:20" ht="16.8">
      <c r="L12733" s="404"/>
      <c r="M12733" s="404"/>
      <c r="N12733" s="404"/>
      <c r="O12733" s="404"/>
      <c r="P12733" s="404"/>
      <c r="Q12733" s="404"/>
      <c r="R12733" s="404"/>
      <c r="S12733" s="404"/>
      <c r="T12733" s="404"/>
    </row>
    <row r="12734" spans="12:20" ht="16.8">
      <c r="L12734" s="404"/>
      <c r="M12734" s="404"/>
      <c r="N12734" s="404"/>
      <c r="O12734" s="404"/>
      <c r="P12734" s="404"/>
      <c r="Q12734" s="404"/>
      <c r="R12734" s="404"/>
      <c r="S12734" s="404"/>
      <c r="T12734" s="404"/>
    </row>
    <row r="12735" spans="12:20" ht="16.8">
      <c r="L12735" s="404"/>
      <c r="M12735" s="404"/>
      <c r="N12735" s="404"/>
      <c r="O12735" s="404"/>
      <c r="P12735" s="404"/>
      <c r="Q12735" s="404"/>
      <c r="R12735" s="404"/>
      <c r="S12735" s="404"/>
      <c r="T12735" s="404"/>
    </row>
    <row r="12736" spans="12:20" ht="16.8">
      <c r="L12736" s="404"/>
      <c r="M12736" s="404"/>
      <c r="N12736" s="404"/>
      <c r="O12736" s="404"/>
      <c r="P12736" s="404"/>
      <c r="Q12736" s="404"/>
      <c r="R12736" s="404"/>
      <c r="S12736" s="404"/>
      <c r="T12736" s="404"/>
    </row>
    <row r="12737" spans="12:20" ht="16.8">
      <c r="L12737" s="404"/>
      <c r="M12737" s="404"/>
      <c r="N12737" s="404"/>
      <c r="O12737" s="404"/>
      <c r="P12737" s="404"/>
      <c r="Q12737" s="404"/>
      <c r="R12737" s="404"/>
      <c r="S12737" s="404"/>
      <c r="T12737" s="404"/>
    </row>
    <row r="12738" spans="12:20" ht="16.8">
      <c r="L12738" s="404"/>
      <c r="M12738" s="404"/>
      <c r="N12738" s="404"/>
      <c r="O12738" s="404"/>
      <c r="P12738" s="404"/>
      <c r="Q12738" s="404"/>
      <c r="R12738" s="404"/>
      <c r="S12738" s="404"/>
      <c r="T12738" s="404"/>
    </row>
    <row r="12739" spans="12:20" ht="16.8">
      <c r="L12739" s="404"/>
      <c r="M12739" s="404"/>
      <c r="N12739" s="404"/>
      <c r="O12739" s="404"/>
      <c r="P12739" s="404"/>
      <c r="Q12739" s="404"/>
      <c r="R12739" s="404"/>
      <c r="S12739" s="404"/>
      <c r="T12739" s="404"/>
    </row>
    <row r="12740" spans="12:20" ht="16.8">
      <c r="L12740" s="404"/>
      <c r="M12740" s="404"/>
      <c r="N12740" s="404"/>
      <c r="O12740" s="404"/>
      <c r="P12740" s="404"/>
      <c r="Q12740" s="404"/>
      <c r="R12740" s="404"/>
      <c r="S12740" s="404"/>
      <c r="T12740" s="404"/>
    </row>
    <row r="12741" spans="12:20" ht="16.8">
      <c r="L12741" s="404"/>
      <c r="M12741" s="404"/>
      <c r="N12741" s="404"/>
      <c r="O12741" s="404"/>
      <c r="P12741" s="404"/>
      <c r="Q12741" s="404"/>
      <c r="R12741" s="404"/>
      <c r="S12741" s="404"/>
      <c r="T12741" s="404"/>
    </row>
    <row r="12742" spans="12:20" ht="16.8">
      <c r="L12742" s="404"/>
      <c r="M12742" s="404"/>
      <c r="N12742" s="404"/>
      <c r="O12742" s="404"/>
      <c r="P12742" s="404"/>
      <c r="Q12742" s="404"/>
      <c r="R12742" s="404"/>
      <c r="S12742" s="404"/>
      <c r="T12742" s="404"/>
    </row>
    <row r="12743" spans="12:20" ht="16.8">
      <c r="L12743" s="404"/>
      <c r="M12743" s="404"/>
      <c r="N12743" s="404"/>
      <c r="O12743" s="404"/>
      <c r="P12743" s="404"/>
      <c r="Q12743" s="404"/>
      <c r="R12743" s="404"/>
      <c r="S12743" s="404"/>
      <c r="T12743" s="404"/>
    </row>
    <row r="12744" spans="12:20" ht="16.8">
      <c r="L12744" s="404"/>
      <c r="M12744" s="404"/>
      <c r="N12744" s="404"/>
      <c r="O12744" s="404"/>
      <c r="P12744" s="404"/>
      <c r="Q12744" s="404"/>
      <c r="R12744" s="404"/>
      <c r="S12744" s="404"/>
      <c r="T12744" s="404"/>
    </row>
    <row r="12745" spans="12:20" ht="16.8">
      <c r="L12745" s="404"/>
      <c r="M12745" s="404"/>
      <c r="N12745" s="404"/>
      <c r="O12745" s="404"/>
      <c r="P12745" s="404"/>
      <c r="Q12745" s="404"/>
      <c r="R12745" s="404"/>
      <c r="S12745" s="404"/>
      <c r="T12745" s="404"/>
    </row>
    <row r="12746" spans="12:20" ht="16.8">
      <c r="L12746" s="404"/>
      <c r="M12746" s="404"/>
      <c r="N12746" s="404"/>
      <c r="O12746" s="404"/>
      <c r="P12746" s="404"/>
      <c r="Q12746" s="404"/>
      <c r="R12746" s="404"/>
      <c r="S12746" s="404"/>
      <c r="T12746" s="404"/>
    </row>
    <row r="12747" spans="12:20" ht="16.8">
      <c r="L12747" s="404"/>
      <c r="M12747" s="404"/>
      <c r="N12747" s="404"/>
      <c r="O12747" s="404"/>
      <c r="P12747" s="404"/>
      <c r="Q12747" s="404"/>
      <c r="R12747" s="404"/>
      <c r="S12747" s="404"/>
      <c r="T12747" s="404"/>
    </row>
    <row r="12748" spans="12:20" ht="16.8">
      <c r="L12748" s="404"/>
      <c r="M12748" s="404"/>
      <c r="N12748" s="404"/>
      <c r="O12748" s="404"/>
      <c r="P12748" s="404"/>
      <c r="Q12748" s="404"/>
      <c r="R12748" s="404"/>
      <c r="S12748" s="404"/>
      <c r="T12748" s="404"/>
    </row>
    <row r="12749" spans="12:20" ht="16.8">
      <c r="L12749" s="404"/>
      <c r="M12749" s="404"/>
      <c r="N12749" s="404"/>
      <c r="O12749" s="404"/>
      <c r="P12749" s="404"/>
      <c r="Q12749" s="404"/>
      <c r="R12749" s="404"/>
      <c r="S12749" s="404"/>
      <c r="T12749" s="404"/>
    </row>
    <row r="12750" spans="12:20" ht="16.8">
      <c r="L12750" s="404"/>
      <c r="M12750" s="404"/>
      <c r="N12750" s="404"/>
      <c r="O12750" s="404"/>
      <c r="P12750" s="404"/>
      <c r="Q12750" s="404"/>
      <c r="R12750" s="404"/>
      <c r="S12750" s="404"/>
      <c r="T12750" s="404"/>
    </row>
    <row r="12751" spans="12:20" ht="16.8">
      <c r="L12751" s="404"/>
      <c r="M12751" s="404"/>
      <c r="N12751" s="404"/>
      <c r="O12751" s="404"/>
      <c r="P12751" s="404"/>
      <c r="Q12751" s="404"/>
      <c r="R12751" s="404"/>
      <c r="S12751" s="404"/>
      <c r="T12751" s="404"/>
    </row>
    <row r="12752" spans="12:20" ht="16.8">
      <c r="L12752" s="404"/>
      <c r="M12752" s="404"/>
      <c r="N12752" s="404"/>
      <c r="O12752" s="404"/>
      <c r="P12752" s="404"/>
      <c r="Q12752" s="404"/>
      <c r="R12752" s="404"/>
      <c r="S12752" s="404"/>
      <c r="T12752" s="404"/>
    </row>
    <row r="12753" spans="12:20" ht="16.8">
      <c r="L12753" s="404"/>
      <c r="M12753" s="404"/>
      <c r="N12753" s="404"/>
      <c r="O12753" s="404"/>
      <c r="P12753" s="404"/>
      <c r="Q12753" s="404"/>
      <c r="R12753" s="404"/>
      <c r="S12753" s="404"/>
      <c r="T12753" s="404"/>
    </row>
    <row r="12754" spans="12:20" ht="16.8">
      <c r="L12754" s="404"/>
      <c r="M12754" s="404"/>
      <c r="N12754" s="404"/>
      <c r="O12754" s="404"/>
      <c r="P12754" s="404"/>
      <c r="Q12754" s="404"/>
      <c r="R12754" s="404"/>
      <c r="S12754" s="404"/>
      <c r="T12754" s="404"/>
    </row>
    <row r="12755" spans="12:20" ht="16.8">
      <c r="L12755" s="404"/>
      <c r="M12755" s="404"/>
      <c r="N12755" s="404"/>
      <c r="O12755" s="404"/>
      <c r="P12755" s="404"/>
      <c r="Q12755" s="404"/>
      <c r="R12755" s="404"/>
      <c r="S12755" s="404"/>
      <c r="T12755" s="404"/>
    </row>
    <row r="12756" spans="12:20" ht="16.8">
      <c r="L12756" s="404"/>
      <c r="M12756" s="404"/>
      <c r="N12756" s="404"/>
      <c r="O12756" s="404"/>
      <c r="P12756" s="404"/>
      <c r="Q12756" s="404"/>
      <c r="R12756" s="404"/>
      <c r="S12756" s="404"/>
      <c r="T12756" s="404"/>
    </row>
    <row r="12757" spans="12:20" ht="16.8">
      <c r="L12757" s="404"/>
      <c r="M12757" s="404"/>
      <c r="N12757" s="404"/>
      <c r="O12757" s="404"/>
      <c r="P12757" s="404"/>
      <c r="Q12757" s="404"/>
      <c r="R12757" s="404"/>
      <c r="S12757" s="404"/>
      <c r="T12757" s="404"/>
    </row>
    <row r="12758" spans="12:20" ht="16.8">
      <c r="L12758" s="404"/>
      <c r="M12758" s="404"/>
      <c r="N12758" s="404"/>
      <c r="O12758" s="404"/>
      <c r="P12758" s="404"/>
      <c r="Q12758" s="404"/>
      <c r="R12758" s="404"/>
      <c r="S12758" s="404"/>
      <c r="T12758" s="404"/>
    </row>
    <row r="12759" spans="12:20" ht="16.8">
      <c r="L12759" s="404"/>
      <c r="M12759" s="404"/>
      <c r="N12759" s="404"/>
      <c r="O12759" s="404"/>
      <c r="P12759" s="404"/>
      <c r="Q12759" s="404"/>
      <c r="R12759" s="404"/>
      <c r="S12759" s="404"/>
      <c r="T12759" s="404"/>
    </row>
    <row r="12760" spans="12:20" ht="16.8">
      <c r="L12760" s="404"/>
      <c r="M12760" s="404"/>
      <c r="N12760" s="404"/>
      <c r="O12760" s="404"/>
      <c r="P12760" s="404"/>
      <c r="Q12760" s="404"/>
      <c r="R12760" s="404"/>
      <c r="S12760" s="404"/>
      <c r="T12760" s="404"/>
    </row>
    <row r="12761" spans="12:20" ht="16.8">
      <c r="L12761" s="404"/>
      <c r="M12761" s="404"/>
      <c r="N12761" s="404"/>
      <c r="O12761" s="404"/>
      <c r="P12761" s="404"/>
      <c r="Q12761" s="404"/>
      <c r="R12761" s="404"/>
      <c r="S12761" s="404"/>
      <c r="T12761" s="404"/>
    </row>
    <row r="12762" spans="12:20" ht="16.8">
      <c r="L12762" s="404"/>
      <c r="M12762" s="404"/>
      <c r="N12762" s="404"/>
      <c r="O12762" s="404"/>
      <c r="P12762" s="404"/>
      <c r="Q12762" s="404"/>
      <c r="R12762" s="404"/>
      <c r="S12762" s="404"/>
      <c r="T12762" s="404"/>
    </row>
    <row r="12763" spans="12:20" ht="16.8">
      <c r="L12763" s="404"/>
      <c r="M12763" s="404"/>
      <c r="N12763" s="404"/>
      <c r="O12763" s="404"/>
      <c r="P12763" s="404"/>
      <c r="Q12763" s="404"/>
      <c r="R12763" s="404"/>
      <c r="S12763" s="404"/>
      <c r="T12763" s="404"/>
    </row>
    <row r="12764" spans="12:20" ht="16.8">
      <c r="L12764" s="404"/>
      <c r="M12764" s="404"/>
      <c r="N12764" s="404"/>
      <c r="O12764" s="404"/>
      <c r="P12764" s="404"/>
      <c r="Q12764" s="404"/>
      <c r="R12764" s="404"/>
      <c r="S12764" s="404"/>
      <c r="T12764" s="404"/>
    </row>
    <row r="12765" spans="12:20" ht="16.8">
      <c r="L12765" s="404"/>
      <c r="M12765" s="404"/>
      <c r="N12765" s="404"/>
      <c r="O12765" s="404"/>
      <c r="P12765" s="404"/>
      <c r="Q12765" s="404"/>
      <c r="R12765" s="404"/>
      <c r="S12765" s="404"/>
      <c r="T12765" s="404"/>
    </row>
    <row r="12766" spans="12:20" ht="16.8">
      <c r="L12766" s="404"/>
      <c r="M12766" s="404"/>
      <c r="N12766" s="404"/>
      <c r="O12766" s="404"/>
      <c r="P12766" s="404"/>
      <c r="Q12766" s="404"/>
      <c r="R12766" s="404"/>
      <c r="S12766" s="404"/>
      <c r="T12766" s="404"/>
    </row>
    <row r="12767" spans="12:20" ht="16.8">
      <c r="L12767" s="404"/>
      <c r="M12767" s="404"/>
      <c r="N12767" s="404"/>
      <c r="O12767" s="404"/>
      <c r="P12767" s="404"/>
      <c r="Q12767" s="404"/>
      <c r="R12767" s="404"/>
      <c r="S12767" s="404"/>
      <c r="T12767" s="404"/>
    </row>
    <row r="12768" spans="12:20" ht="16.8">
      <c r="L12768" s="404"/>
      <c r="M12768" s="404"/>
      <c r="N12768" s="404"/>
      <c r="O12768" s="404"/>
      <c r="P12768" s="404"/>
      <c r="Q12768" s="404"/>
      <c r="R12768" s="404"/>
      <c r="S12768" s="404"/>
      <c r="T12768" s="404"/>
    </row>
    <row r="12769" spans="12:20" ht="16.8">
      <c r="L12769" s="404"/>
      <c r="M12769" s="404"/>
      <c r="N12769" s="404"/>
      <c r="O12769" s="404"/>
      <c r="P12769" s="404"/>
      <c r="Q12769" s="404"/>
      <c r="R12769" s="404"/>
      <c r="S12769" s="404"/>
      <c r="T12769" s="404"/>
    </row>
    <row r="12770" spans="12:20" ht="16.8">
      <c r="L12770" s="404"/>
      <c r="M12770" s="404"/>
      <c r="N12770" s="404"/>
      <c r="O12770" s="404"/>
      <c r="P12770" s="404"/>
      <c r="Q12770" s="404"/>
      <c r="R12770" s="404"/>
      <c r="S12770" s="404"/>
      <c r="T12770" s="404"/>
    </row>
    <row r="12771" spans="12:20" ht="16.8">
      <c r="L12771" s="404"/>
      <c r="M12771" s="404"/>
      <c r="N12771" s="404"/>
      <c r="O12771" s="404"/>
      <c r="P12771" s="404"/>
      <c r="Q12771" s="404"/>
      <c r="R12771" s="404"/>
      <c r="S12771" s="404"/>
      <c r="T12771" s="404"/>
    </row>
    <row r="12772" spans="12:20" ht="16.8">
      <c r="L12772" s="404"/>
      <c r="M12772" s="404"/>
      <c r="N12772" s="404"/>
      <c r="O12772" s="404"/>
      <c r="P12772" s="404"/>
      <c r="Q12772" s="404"/>
      <c r="R12772" s="404"/>
      <c r="S12772" s="404"/>
      <c r="T12772" s="404"/>
    </row>
    <row r="12773" spans="12:20" ht="16.8">
      <c r="L12773" s="404"/>
      <c r="M12773" s="404"/>
      <c r="N12773" s="404"/>
      <c r="O12773" s="404"/>
      <c r="P12773" s="404"/>
      <c r="Q12773" s="404"/>
      <c r="R12773" s="404"/>
      <c r="S12773" s="404"/>
      <c r="T12773" s="404"/>
    </row>
    <row r="12774" spans="12:20" ht="16.8">
      <c r="L12774" s="404"/>
      <c r="M12774" s="404"/>
      <c r="N12774" s="404"/>
      <c r="O12774" s="404"/>
      <c r="P12774" s="404"/>
      <c r="Q12774" s="404"/>
      <c r="R12774" s="404"/>
      <c r="S12774" s="404"/>
      <c r="T12774" s="404"/>
    </row>
    <row r="12775" spans="12:20" ht="16.8">
      <c r="L12775" s="404"/>
      <c r="M12775" s="404"/>
      <c r="N12775" s="404"/>
      <c r="O12775" s="404"/>
      <c r="P12775" s="404"/>
      <c r="Q12775" s="404"/>
      <c r="R12775" s="404"/>
      <c r="S12775" s="404"/>
      <c r="T12775" s="404"/>
    </row>
    <row r="12776" spans="12:20" ht="16.8">
      <c r="L12776" s="404"/>
      <c r="M12776" s="404"/>
      <c r="N12776" s="404"/>
      <c r="O12776" s="404"/>
      <c r="P12776" s="404"/>
      <c r="Q12776" s="404"/>
      <c r="R12776" s="404"/>
      <c r="S12776" s="404"/>
      <c r="T12776" s="404"/>
    </row>
    <row r="12777" spans="12:20" ht="16.8">
      <c r="L12777" s="404"/>
      <c r="M12777" s="404"/>
      <c r="N12777" s="404"/>
      <c r="O12777" s="404"/>
      <c r="P12777" s="404"/>
      <c r="Q12777" s="404"/>
      <c r="R12777" s="404"/>
      <c r="S12777" s="404"/>
      <c r="T12777" s="404"/>
    </row>
    <row r="12778" spans="12:20" ht="16.8">
      <c r="L12778" s="404"/>
      <c r="M12778" s="404"/>
      <c r="N12778" s="404"/>
      <c r="O12778" s="404"/>
      <c r="P12778" s="404"/>
      <c r="Q12778" s="404"/>
      <c r="R12778" s="404"/>
      <c r="S12778" s="404"/>
      <c r="T12778" s="404"/>
    </row>
    <row r="12779" spans="12:20" ht="16.8">
      <c r="L12779" s="404"/>
      <c r="M12779" s="404"/>
      <c r="N12779" s="404"/>
      <c r="O12779" s="404"/>
      <c r="P12779" s="404"/>
      <c r="Q12779" s="404"/>
      <c r="R12779" s="404"/>
      <c r="S12779" s="404"/>
      <c r="T12779" s="404"/>
    </row>
    <row r="12780" spans="12:20" ht="16.8">
      <c r="L12780" s="404"/>
      <c r="M12780" s="404"/>
      <c r="N12780" s="404"/>
      <c r="O12780" s="404"/>
      <c r="P12780" s="404"/>
      <c r="Q12780" s="404"/>
      <c r="R12780" s="404"/>
      <c r="S12780" s="404"/>
      <c r="T12780" s="404"/>
    </row>
    <row r="12781" spans="12:20" ht="16.8">
      <c r="L12781" s="404"/>
      <c r="M12781" s="404"/>
      <c r="N12781" s="404"/>
      <c r="O12781" s="404"/>
      <c r="P12781" s="404"/>
      <c r="Q12781" s="404"/>
      <c r="R12781" s="404"/>
      <c r="S12781" s="404"/>
      <c r="T12781" s="404"/>
    </row>
    <row r="12782" spans="12:20" ht="16.8">
      <c r="L12782" s="404"/>
      <c r="M12782" s="404"/>
      <c r="N12782" s="404"/>
      <c r="O12782" s="404"/>
      <c r="P12782" s="404"/>
      <c r="Q12782" s="404"/>
      <c r="R12782" s="404"/>
      <c r="S12782" s="404"/>
      <c r="T12782" s="404"/>
    </row>
    <row r="12783" spans="12:20" ht="16.8">
      <c r="L12783" s="404"/>
      <c r="M12783" s="404"/>
      <c r="N12783" s="404"/>
      <c r="O12783" s="404"/>
      <c r="P12783" s="404"/>
      <c r="Q12783" s="404"/>
      <c r="R12783" s="404"/>
      <c r="S12783" s="404"/>
      <c r="T12783" s="404"/>
    </row>
    <row r="12784" spans="12:20" ht="16.8">
      <c r="L12784" s="404"/>
      <c r="M12784" s="404"/>
      <c r="N12784" s="404"/>
      <c r="O12784" s="404"/>
      <c r="P12784" s="404"/>
      <c r="Q12784" s="404"/>
      <c r="R12784" s="404"/>
      <c r="S12784" s="404"/>
      <c r="T12784" s="404"/>
    </row>
    <row r="12785" spans="12:20" ht="16.8">
      <c r="L12785" s="404"/>
      <c r="M12785" s="404"/>
      <c r="N12785" s="404"/>
      <c r="O12785" s="404"/>
      <c r="P12785" s="404"/>
      <c r="Q12785" s="404"/>
      <c r="R12785" s="404"/>
      <c r="S12785" s="404"/>
      <c r="T12785" s="404"/>
    </row>
    <row r="12786" spans="12:20" ht="16.8">
      <c r="L12786" s="404"/>
      <c r="M12786" s="404"/>
      <c r="N12786" s="404"/>
      <c r="O12786" s="404"/>
      <c r="P12786" s="404"/>
      <c r="Q12786" s="404"/>
      <c r="R12786" s="404"/>
      <c r="S12786" s="404"/>
      <c r="T12786" s="404"/>
    </row>
    <row r="12787" spans="12:20" ht="16.8">
      <c r="L12787" s="404"/>
      <c r="M12787" s="404"/>
      <c r="N12787" s="404"/>
      <c r="O12787" s="404"/>
      <c r="P12787" s="404"/>
      <c r="Q12787" s="404"/>
      <c r="R12787" s="404"/>
      <c r="S12787" s="404"/>
      <c r="T12787" s="404"/>
    </row>
    <row r="12788" spans="12:20" ht="16.8">
      <c r="L12788" s="404"/>
      <c r="M12788" s="404"/>
      <c r="N12788" s="404"/>
      <c r="O12788" s="404"/>
      <c r="P12788" s="404"/>
      <c r="Q12788" s="404"/>
      <c r="R12788" s="404"/>
      <c r="S12788" s="404"/>
      <c r="T12788" s="404"/>
    </row>
    <row r="12789" spans="12:20" ht="16.8">
      <c r="L12789" s="404"/>
      <c r="M12789" s="404"/>
      <c r="N12789" s="404"/>
      <c r="O12789" s="404"/>
      <c r="P12789" s="404"/>
      <c r="Q12789" s="404"/>
      <c r="R12789" s="404"/>
      <c r="S12789" s="404"/>
      <c r="T12789" s="404"/>
    </row>
    <row r="12790" spans="12:20" ht="16.8">
      <c r="L12790" s="404"/>
      <c r="M12790" s="404"/>
      <c r="N12790" s="404"/>
      <c r="O12790" s="404"/>
      <c r="P12790" s="404"/>
      <c r="Q12790" s="404"/>
      <c r="R12790" s="404"/>
      <c r="S12790" s="404"/>
      <c r="T12790" s="404"/>
    </row>
    <row r="12791" spans="12:20" ht="16.8">
      <c r="L12791" s="404"/>
      <c r="M12791" s="404"/>
      <c r="N12791" s="404"/>
      <c r="O12791" s="404"/>
      <c r="P12791" s="404"/>
      <c r="Q12791" s="404"/>
      <c r="R12791" s="404"/>
      <c r="S12791" s="404"/>
      <c r="T12791" s="404"/>
    </row>
    <row r="12792" spans="12:20" ht="16.8">
      <c r="L12792" s="404"/>
      <c r="M12792" s="404"/>
      <c r="N12792" s="404"/>
      <c r="O12792" s="404"/>
      <c r="P12792" s="404"/>
      <c r="Q12792" s="404"/>
      <c r="R12792" s="404"/>
      <c r="S12792" s="404"/>
      <c r="T12792" s="404"/>
    </row>
    <row r="12793" spans="12:20" ht="16.8">
      <c r="L12793" s="404"/>
      <c r="M12793" s="404"/>
      <c r="N12793" s="404"/>
      <c r="O12793" s="404"/>
      <c r="P12793" s="404"/>
      <c r="Q12793" s="404"/>
      <c r="R12793" s="404"/>
      <c r="S12793" s="404"/>
      <c r="T12793" s="404"/>
    </row>
    <row r="12794" spans="12:20" ht="16.8">
      <c r="L12794" s="404"/>
      <c r="M12794" s="404"/>
      <c r="N12794" s="404"/>
      <c r="O12794" s="404"/>
      <c r="P12794" s="404"/>
      <c r="Q12794" s="404"/>
      <c r="R12794" s="404"/>
      <c r="S12794" s="404"/>
      <c r="T12794" s="404"/>
    </row>
    <row r="12795" spans="12:20" ht="16.8">
      <c r="L12795" s="404"/>
      <c r="M12795" s="404"/>
      <c r="N12795" s="404"/>
      <c r="O12795" s="404"/>
      <c r="P12795" s="404"/>
      <c r="Q12795" s="404"/>
      <c r="R12795" s="404"/>
      <c r="S12795" s="404"/>
      <c r="T12795" s="404"/>
    </row>
    <row r="12796" spans="12:20" ht="16.8">
      <c r="L12796" s="404"/>
      <c r="M12796" s="404"/>
      <c r="N12796" s="404"/>
      <c r="O12796" s="404"/>
      <c r="P12796" s="404"/>
      <c r="Q12796" s="404"/>
      <c r="R12796" s="404"/>
      <c r="S12796" s="404"/>
      <c r="T12796" s="404"/>
    </row>
    <row r="12797" spans="12:20" ht="16.8">
      <c r="L12797" s="404"/>
      <c r="M12797" s="404"/>
      <c r="N12797" s="404"/>
      <c r="O12797" s="404"/>
      <c r="P12797" s="404"/>
      <c r="Q12797" s="404"/>
      <c r="R12797" s="404"/>
      <c r="S12797" s="404"/>
      <c r="T12797" s="404"/>
    </row>
    <row r="12798" spans="12:20" ht="16.8">
      <c r="L12798" s="404"/>
      <c r="M12798" s="404"/>
      <c r="N12798" s="404"/>
      <c r="O12798" s="404"/>
      <c r="P12798" s="404"/>
      <c r="Q12798" s="404"/>
      <c r="R12798" s="404"/>
      <c r="S12798" s="404"/>
      <c r="T12798" s="404"/>
    </row>
    <row r="12799" spans="12:20" ht="16.8">
      <c r="L12799" s="404"/>
      <c r="M12799" s="404"/>
      <c r="N12799" s="404"/>
      <c r="O12799" s="404"/>
      <c r="P12799" s="404"/>
      <c r="Q12799" s="404"/>
      <c r="R12799" s="404"/>
      <c r="S12799" s="404"/>
      <c r="T12799" s="404"/>
    </row>
    <row r="12800" spans="12:20" ht="16.8">
      <c r="L12800" s="404"/>
      <c r="M12800" s="404"/>
      <c r="N12800" s="404"/>
      <c r="O12800" s="404"/>
      <c r="P12800" s="404"/>
      <c r="Q12800" s="404"/>
      <c r="R12800" s="404"/>
      <c r="S12800" s="404"/>
      <c r="T12800" s="404"/>
    </row>
    <row r="12801" spans="12:20" ht="16.8">
      <c r="L12801" s="404"/>
      <c r="M12801" s="404"/>
      <c r="N12801" s="404"/>
      <c r="O12801" s="404"/>
      <c r="P12801" s="404"/>
      <c r="Q12801" s="404"/>
      <c r="R12801" s="404"/>
      <c r="S12801" s="404"/>
      <c r="T12801" s="404"/>
    </row>
    <row r="12802" spans="12:20" ht="16.8">
      <c r="L12802" s="404"/>
      <c r="M12802" s="404"/>
      <c r="N12802" s="404"/>
      <c r="O12802" s="404"/>
      <c r="P12802" s="404"/>
      <c r="Q12802" s="404"/>
      <c r="R12802" s="404"/>
      <c r="S12802" s="404"/>
      <c r="T12802" s="404"/>
    </row>
    <row r="12803" spans="12:20" ht="16.8">
      <c r="L12803" s="404"/>
      <c r="M12803" s="404"/>
      <c r="N12803" s="404"/>
      <c r="O12803" s="404"/>
      <c r="P12803" s="404"/>
      <c r="Q12803" s="404"/>
      <c r="R12803" s="404"/>
      <c r="S12803" s="404"/>
      <c r="T12803" s="404"/>
    </row>
    <row r="12804" spans="12:20" ht="16.8">
      <c r="L12804" s="404"/>
      <c r="M12804" s="404"/>
      <c r="N12804" s="404"/>
      <c r="O12804" s="404"/>
      <c r="P12804" s="404"/>
      <c r="Q12804" s="404"/>
      <c r="R12804" s="404"/>
      <c r="S12804" s="404"/>
      <c r="T12804" s="404"/>
    </row>
    <row r="12805" spans="12:20" ht="16.8">
      <c r="L12805" s="404"/>
      <c r="M12805" s="404"/>
      <c r="N12805" s="404"/>
      <c r="O12805" s="404"/>
      <c r="P12805" s="404"/>
      <c r="Q12805" s="404"/>
      <c r="R12805" s="404"/>
      <c r="S12805" s="404"/>
      <c r="T12805" s="404"/>
    </row>
    <row r="12806" spans="12:20" ht="16.8">
      <c r="L12806" s="404"/>
      <c r="M12806" s="404"/>
      <c r="N12806" s="404"/>
      <c r="O12806" s="404"/>
      <c r="P12806" s="404"/>
      <c r="Q12806" s="404"/>
      <c r="R12806" s="404"/>
      <c r="S12806" s="404"/>
      <c r="T12806" s="404"/>
    </row>
    <row r="12807" spans="12:20" ht="16.8">
      <c r="L12807" s="404"/>
      <c r="M12807" s="404"/>
      <c r="N12807" s="404"/>
      <c r="O12807" s="404"/>
      <c r="P12807" s="404"/>
      <c r="Q12807" s="404"/>
      <c r="R12807" s="404"/>
      <c r="S12807" s="404"/>
      <c r="T12807" s="404"/>
    </row>
    <row r="12808" spans="12:20" ht="16.8">
      <c r="L12808" s="404"/>
      <c r="M12808" s="404"/>
      <c r="N12808" s="404"/>
      <c r="O12808" s="404"/>
      <c r="P12808" s="404"/>
      <c r="Q12808" s="404"/>
      <c r="R12808" s="404"/>
      <c r="S12808" s="404"/>
      <c r="T12808" s="404"/>
    </row>
    <row r="12809" spans="12:20" ht="16.8">
      <c r="L12809" s="404"/>
      <c r="M12809" s="404"/>
      <c r="N12809" s="404"/>
      <c r="O12809" s="404"/>
      <c r="P12809" s="404"/>
      <c r="Q12809" s="404"/>
      <c r="R12809" s="404"/>
      <c r="S12809" s="404"/>
      <c r="T12809" s="404"/>
    </row>
    <row r="12810" spans="12:20" ht="16.8">
      <c r="L12810" s="404"/>
      <c r="M12810" s="404"/>
      <c r="N12810" s="404"/>
      <c r="O12810" s="404"/>
      <c r="P12810" s="404"/>
      <c r="Q12810" s="404"/>
      <c r="R12810" s="404"/>
      <c r="S12810" s="404"/>
      <c r="T12810" s="404"/>
    </row>
    <row r="12811" spans="12:20" ht="16.8">
      <c r="L12811" s="404"/>
      <c r="M12811" s="404"/>
      <c r="N12811" s="404"/>
      <c r="O12811" s="404"/>
      <c r="P12811" s="404"/>
      <c r="Q12811" s="404"/>
      <c r="R12811" s="404"/>
      <c r="S12811" s="404"/>
      <c r="T12811" s="404"/>
    </row>
    <row r="12812" spans="12:20" ht="16.8">
      <c r="L12812" s="404"/>
      <c r="M12812" s="404"/>
      <c r="N12812" s="404"/>
      <c r="O12812" s="404"/>
      <c r="P12812" s="404"/>
      <c r="Q12812" s="404"/>
      <c r="R12812" s="404"/>
      <c r="S12812" s="404"/>
      <c r="T12812" s="404"/>
    </row>
    <row r="12813" spans="12:20" ht="16.8">
      <c r="L12813" s="404"/>
      <c r="M12813" s="404"/>
      <c r="N12813" s="404"/>
      <c r="O12813" s="404"/>
      <c r="P12813" s="404"/>
      <c r="Q12813" s="404"/>
      <c r="R12813" s="404"/>
      <c r="S12813" s="404"/>
      <c r="T12813" s="404"/>
    </row>
    <row r="12814" spans="12:20" ht="16.8">
      <c r="L12814" s="404"/>
      <c r="M12814" s="404"/>
      <c r="N12814" s="404"/>
      <c r="O12814" s="404"/>
      <c r="P12814" s="404"/>
      <c r="Q12814" s="404"/>
      <c r="R12814" s="404"/>
      <c r="S12814" s="404"/>
      <c r="T12814" s="404"/>
    </row>
    <row r="12815" spans="12:20" ht="16.8">
      <c r="L12815" s="404"/>
      <c r="M12815" s="404"/>
      <c r="N12815" s="404"/>
      <c r="O12815" s="404"/>
      <c r="P12815" s="404"/>
      <c r="Q12815" s="404"/>
      <c r="R12815" s="404"/>
      <c r="S12815" s="404"/>
      <c r="T12815" s="404"/>
    </row>
    <row r="12816" spans="12:20" ht="16.8">
      <c r="L12816" s="404"/>
      <c r="M12816" s="404"/>
      <c r="N12816" s="404"/>
      <c r="O12816" s="404"/>
      <c r="P12816" s="404"/>
      <c r="Q12816" s="404"/>
      <c r="R12816" s="404"/>
      <c r="S12816" s="404"/>
      <c r="T12816" s="404"/>
    </row>
    <row r="12817" spans="12:20" ht="16.8">
      <c r="L12817" s="404"/>
      <c r="M12817" s="404"/>
      <c r="N12817" s="404"/>
      <c r="O12817" s="404"/>
      <c r="P12817" s="404"/>
      <c r="Q12817" s="404"/>
      <c r="R12817" s="404"/>
      <c r="S12817" s="404"/>
      <c r="T12817" s="404"/>
    </row>
    <row r="12818" spans="12:20" ht="16.8">
      <c r="L12818" s="404"/>
      <c r="M12818" s="404"/>
      <c r="N12818" s="404"/>
      <c r="O12818" s="404"/>
      <c r="P12818" s="404"/>
      <c r="Q12818" s="404"/>
      <c r="R12818" s="404"/>
      <c r="S12818" s="404"/>
      <c r="T12818" s="404"/>
    </row>
    <row r="12819" spans="12:20" ht="16.8">
      <c r="L12819" s="404"/>
      <c r="M12819" s="404"/>
      <c r="N12819" s="404"/>
      <c r="O12819" s="404"/>
      <c r="P12819" s="404"/>
      <c r="Q12819" s="404"/>
      <c r="R12819" s="404"/>
      <c r="S12819" s="404"/>
      <c r="T12819" s="404"/>
    </row>
    <row r="12820" spans="12:20" ht="16.8">
      <c r="L12820" s="404"/>
      <c r="M12820" s="404"/>
      <c r="N12820" s="404"/>
      <c r="O12820" s="404"/>
      <c r="P12820" s="404"/>
      <c r="Q12820" s="404"/>
      <c r="R12820" s="404"/>
      <c r="S12820" s="404"/>
      <c r="T12820" s="404"/>
    </row>
    <row r="12821" spans="12:20" ht="16.8">
      <c r="L12821" s="404"/>
      <c r="M12821" s="404"/>
      <c r="N12821" s="404"/>
      <c r="O12821" s="404"/>
      <c r="P12821" s="404"/>
      <c r="Q12821" s="404"/>
      <c r="R12821" s="404"/>
      <c r="S12821" s="404"/>
      <c r="T12821" s="404"/>
    </row>
    <row r="12822" spans="12:20" ht="16.8">
      <c r="L12822" s="404"/>
      <c r="M12822" s="404"/>
      <c r="N12822" s="404"/>
      <c r="O12822" s="404"/>
      <c r="P12822" s="404"/>
      <c r="Q12822" s="404"/>
      <c r="R12822" s="404"/>
      <c r="S12822" s="404"/>
      <c r="T12822" s="404"/>
    </row>
    <row r="12823" spans="12:20" ht="16.8">
      <c r="L12823" s="404"/>
      <c r="M12823" s="404"/>
      <c r="N12823" s="404"/>
      <c r="O12823" s="404"/>
      <c r="P12823" s="404"/>
      <c r="Q12823" s="404"/>
      <c r="R12823" s="404"/>
      <c r="S12823" s="404"/>
      <c r="T12823" s="404"/>
    </row>
    <row r="12824" spans="12:20" ht="16.8">
      <c r="L12824" s="404"/>
      <c r="M12824" s="404"/>
      <c r="N12824" s="404"/>
      <c r="O12824" s="404"/>
      <c r="P12824" s="404"/>
      <c r="Q12824" s="404"/>
      <c r="R12824" s="404"/>
      <c r="S12824" s="404"/>
      <c r="T12824" s="404"/>
    </row>
    <row r="12825" spans="12:20" ht="16.8">
      <c r="L12825" s="404"/>
      <c r="M12825" s="404"/>
      <c r="N12825" s="404"/>
      <c r="O12825" s="404"/>
      <c r="P12825" s="404"/>
      <c r="Q12825" s="404"/>
      <c r="R12825" s="404"/>
      <c r="S12825" s="404"/>
      <c r="T12825" s="404"/>
    </row>
    <row r="12826" spans="12:20" ht="16.8">
      <c r="L12826" s="404"/>
      <c r="M12826" s="404"/>
      <c r="N12826" s="404"/>
      <c r="O12826" s="404"/>
      <c r="P12826" s="404"/>
      <c r="Q12826" s="404"/>
      <c r="R12826" s="404"/>
      <c r="S12826" s="404"/>
      <c r="T12826" s="404"/>
    </row>
    <row r="12827" spans="12:20" ht="16.8">
      <c r="L12827" s="404"/>
      <c r="M12827" s="404"/>
      <c r="N12827" s="404"/>
      <c r="O12827" s="404"/>
      <c r="P12827" s="404"/>
      <c r="Q12827" s="404"/>
      <c r="R12827" s="404"/>
      <c r="S12827" s="404"/>
      <c r="T12827" s="404"/>
    </row>
    <row r="12828" spans="12:20" ht="16.8">
      <c r="L12828" s="404"/>
      <c r="M12828" s="404"/>
      <c r="N12828" s="404"/>
      <c r="O12828" s="404"/>
      <c r="P12828" s="404"/>
      <c r="Q12828" s="404"/>
      <c r="R12828" s="404"/>
      <c r="S12828" s="404"/>
      <c r="T12828" s="404"/>
    </row>
    <row r="12829" spans="12:20" ht="16.8">
      <c r="L12829" s="404"/>
      <c r="M12829" s="404"/>
      <c r="N12829" s="404"/>
      <c r="O12829" s="404"/>
      <c r="P12829" s="404"/>
      <c r="Q12829" s="404"/>
      <c r="R12829" s="404"/>
      <c r="S12829" s="404"/>
      <c r="T12829" s="404"/>
    </row>
    <row r="12830" spans="12:20" ht="16.8">
      <c r="L12830" s="404"/>
      <c r="M12830" s="404"/>
      <c r="N12830" s="404"/>
      <c r="O12830" s="404"/>
      <c r="P12830" s="404"/>
      <c r="Q12830" s="404"/>
      <c r="R12830" s="404"/>
      <c r="S12830" s="404"/>
      <c r="T12830" s="404"/>
    </row>
    <row r="12831" spans="12:20" ht="16.8">
      <c r="L12831" s="404"/>
      <c r="M12831" s="404"/>
      <c r="N12831" s="404"/>
      <c r="O12831" s="404"/>
      <c r="P12831" s="404"/>
      <c r="Q12831" s="404"/>
      <c r="R12831" s="404"/>
      <c r="S12831" s="404"/>
      <c r="T12831" s="404"/>
    </row>
    <row r="12832" spans="12:20" ht="16.8">
      <c r="L12832" s="404"/>
      <c r="M12832" s="404"/>
      <c r="N12832" s="404"/>
      <c r="O12832" s="404"/>
      <c r="P12832" s="404"/>
      <c r="Q12832" s="404"/>
      <c r="R12832" s="404"/>
      <c r="S12832" s="404"/>
      <c r="T12832" s="404"/>
    </row>
    <row r="12833" spans="12:20" ht="16.8">
      <c r="L12833" s="404"/>
      <c r="M12833" s="404"/>
      <c r="N12833" s="404"/>
      <c r="O12833" s="404"/>
      <c r="P12833" s="404"/>
      <c r="Q12833" s="404"/>
      <c r="R12833" s="404"/>
      <c r="S12833" s="404"/>
      <c r="T12833" s="404"/>
    </row>
    <row r="12834" spans="12:20" ht="16.8">
      <c r="L12834" s="404"/>
      <c r="M12834" s="404"/>
      <c r="N12834" s="404"/>
      <c r="O12834" s="404"/>
      <c r="P12834" s="404"/>
      <c r="Q12834" s="404"/>
      <c r="R12834" s="404"/>
      <c r="S12834" s="404"/>
      <c r="T12834" s="404"/>
    </row>
    <row r="12835" spans="12:20" ht="16.8">
      <c r="L12835" s="404"/>
      <c r="M12835" s="404"/>
      <c r="N12835" s="404"/>
      <c r="O12835" s="404"/>
      <c r="P12835" s="404"/>
      <c r="Q12835" s="404"/>
      <c r="R12835" s="404"/>
      <c r="S12835" s="404"/>
      <c r="T12835" s="404"/>
    </row>
    <row r="12836" spans="12:20" ht="16.8">
      <c r="L12836" s="404"/>
      <c r="M12836" s="404"/>
      <c r="N12836" s="404"/>
      <c r="O12836" s="404"/>
      <c r="P12836" s="404"/>
      <c r="Q12836" s="404"/>
      <c r="R12836" s="404"/>
      <c r="S12836" s="404"/>
      <c r="T12836" s="404"/>
    </row>
    <row r="12837" spans="12:20" ht="16.8">
      <c r="L12837" s="404"/>
      <c r="M12837" s="404"/>
      <c r="N12837" s="404"/>
      <c r="O12837" s="404"/>
      <c r="P12837" s="404"/>
      <c r="Q12837" s="404"/>
      <c r="R12837" s="404"/>
      <c r="S12837" s="404"/>
      <c r="T12837" s="404"/>
    </row>
    <row r="12838" spans="12:20" ht="16.8">
      <c r="L12838" s="404"/>
      <c r="M12838" s="404"/>
      <c r="N12838" s="404"/>
      <c r="O12838" s="404"/>
      <c r="P12838" s="404"/>
      <c r="Q12838" s="404"/>
      <c r="R12838" s="404"/>
      <c r="S12838" s="404"/>
      <c r="T12838" s="404"/>
    </row>
    <row r="12839" spans="12:20" ht="16.8">
      <c r="L12839" s="404"/>
      <c r="M12839" s="404"/>
      <c r="N12839" s="404"/>
      <c r="O12839" s="404"/>
      <c r="P12839" s="404"/>
      <c r="Q12839" s="404"/>
      <c r="R12839" s="404"/>
      <c r="S12839" s="404"/>
      <c r="T12839" s="404"/>
    </row>
    <row r="12840" spans="12:20" ht="16.8">
      <c r="L12840" s="404"/>
      <c r="M12840" s="404"/>
      <c r="N12840" s="404"/>
      <c r="O12840" s="404"/>
      <c r="P12840" s="404"/>
      <c r="Q12840" s="404"/>
      <c r="R12840" s="404"/>
      <c r="S12840" s="404"/>
      <c r="T12840" s="404"/>
    </row>
    <row r="12841" spans="12:20" ht="16.8">
      <c r="L12841" s="404"/>
      <c r="M12841" s="404"/>
      <c r="N12841" s="404"/>
      <c r="O12841" s="404"/>
      <c r="P12841" s="404"/>
      <c r="Q12841" s="404"/>
      <c r="R12841" s="404"/>
      <c r="S12841" s="404"/>
      <c r="T12841" s="404"/>
    </row>
    <row r="12842" spans="12:20" ht="16.8">
      <c r="L12842" s="404"/>
      <c r="M12842" s="404"/>
      <c r="N12842" s="404"/>
      <c r="O12842" s="404"/>
      <c r="P12842" s="404"/>
      <c r="Q12842" s="404"/>
      <c r="R12842" s="404"/>
      <c r="S12842" s="404"/>
      <c r="T12842" s="404"/>
    </row>
    <row r="12843" spans="12:20" ht="16.8">
      <c r="L12843" s="404"/>
      <c r="M12843" s="404"/>
      <c r="N12843" s="404"/>
      <c r="O12843" s="404"/>
      <c r="P12843" s="404"/>
      <c r="Q12843" s="404"/>
      <c r="R12843" s="404"/>
      <c r="S12843" s="404"/>
      <c r="T12843" s="404"/>
    </row>
    <row r="12844" spans="12:20" ht="16.8">
      <c r="L12844" s="404"/>
      <c r="M12844" s="404"/>
      <c r="N12844" s="404"/>
      <c r="O12844" s="404"/>
      <c r="P12844" s="404"/>
      <c r="Q12844" s="404"/>
      <c r="R12844" s="404"/>
      <c r="S12844" s="404"/>
      <c r="T12844" s="404"/>
    </row>
    <row r="12845" spans="12:20" ht="16.8">
      <c r="L12845" s="404"/>
      <c r="M12845" s="404"/>
      <c r="N12845" s="404"/>
      <c r="O12845" s="404"/>
      <c r="P12845" s="404"/>
      <c r="Q12845" s="404"/>
      <c r="R12845" s="404"/>
      <c r="S12845" s="404"/>
      <c r="T12845" s="404"/>
    </row>
    <row r="12846" spans="12:20" ht="16.8">
      <c r="L12846" s="404"/>
      <c r="M12846" s="404"/>
      <c r="N12846" s="404"/>
      <c r="O12846" s="404"/>
      <c r="P12846" s="404"/>
      <c r="Q12846" s="404"/>
      <c r="R12846" s="404"/>
      <c r="S12846" s="404"/>
      <c r="T12846" s="404"/>
    </row>
    <row r="12847" spans="12:20" ht="16.8">
      <c r="L12847" s="404"/>
      <c r="M12847" s="404"/>
      <c r="N12847" s="404"/>
      <c r="O12847" s="404"/>
      <c r="P12847" s="404"/>
      <c r="Q12847" s="404"/>
      <c r="R12847" s="404"/>
      <c r="S12847" s="404"/>
      <c r="T12847" s="404"/>
    </row>
    <row r="12848" spans="12:20" ht="16.8">
      <c r="L12848" s="404"/>
      <c r="M12848" s="404"/>
      <c r="N12848" s="404"/>
      <c r="O12848" s="404"/>
      <c r="P12848" s="404"/>
      <c r="Q12848" s="404"/>
      <c r="R12848" s="404"/>
      <c r="S12848" s="404"/>
      <c r="T12848" s="404"/>
    </row>
    <row r="12849" spans="12:20" ht="16.8">
      <c r="L12849" s="404"/>
      <c r="M12849" s="404"/>
      <c r="N12849" s="404"/>
      <c r="O12849" s="404"/>
      <c r="P12849" s="404"/>
      <c r="Q12849" s="404"/>
      <c r="R12849" s="404"/>
      <c r="S12849" s="404"/>
      <c r="T12849" s="404"/>
    </row>
    <row r="12850" spans="12:20" ht="16.8">
      <c r="L12850" s="404"/>
      <c r="M12850" s="404"/>
      <c r="N12850" s="404"/>
      <c r="O12850" s="404"/>
      <c r="P12850" s="404"/>
      <c r="Q12850" s="404"/>
      <c r="R12850" s="404"/>
      <c r="S12850" s="404"/>
      <c r="T12850" s="404"/>
    </row>
    <row r="12851" spans="12:20" ht="16.8">
      <c r="L12851" s="404"/>
      <c r="M12851" s="404"/>
      <c r="N12851" s="404"/>
      <c r="O12851" s="404"/>
      <c r="P12851" s="404"/>
      <c r="Q12851" s="404"/>
      <c r="R12851" s="404"/>
      <c r="S12851" s="404"/>
      <c r="T12851" s="404"/>
    </row>
    <row r="12852" spans="12:20" ht="16.8">
      <c r="L12852" s="404"/>
      <c r="M12852" s="404"/>
      <c r="N12852" s="404"/>
      <c r="O12852" s="404"/>
      <c r="P12852" s="404"/>
      <c r="Q12852" s="404"/>
      <c r="R12852" s="404"/>
      <c r="S12852" s="404"/>
      <c r="T12852" s="404"/>
    </row>
    <row r="12853" spans="12:20" ht="16.8">
      <c r="L12853" s="404"/>
      <c r="M12853" s="404"/>
      <c r="N12853" s="404"/>
      <c r="O12853" s="404"/>
      <c r="P12853" s="404"/>
      <c r="Q12853" s="404"/>
      <c r="R12853" s="404"/>
      <c r="S12853" s="404"/>
      <c r="T12853" s="404"/>
    </row>
    <row r="12854" spans="12:20" ht="16.8">
      <c r="L12854" s="404"/>
      <c r="M12854" s="404"/>
      <c r="N12854" s="404"/>
      <c r="O12854" s="404"/>
      <c r="P12854" s="404"/>
      <c r="Q12854" s="404"/>
      <c r="R12854" s="404"/>
      <c r="S12854" s="404"/>
      <c r="T12854" s="404"/>
    </row>
    <row r="12855" spans="12:20" ht="16.8">
      <c r="L12855" s="404"/>
      <c r="M12855" s="404"/>
      <c r="N12855" s="404"/>
      <c r="O12855" s="404"/>
      <c r="P12855" s="404"/>
      <c r="Q12855" s="404"/>
      <c r="R12855" s="404"/>
      <c r="S12855" s="404"/>
      <c r="T12855" s="404"/>
    </row>
    <row r="12856" spans="12:20" ht="16.8">
      <c r="L12856" s="404"/>
      <c r="M12856" s="404"/>
      <c r="N12856" s="404"/>
      <c r="O12856" s="404"/>
      <c r="P12856" s="404"/>
      <c r="Q12856" s="404"/>
      <c r="R12856" s="404"/>
      <c r="S12856" s="404"/>
      <c r="T12856" s="404"/>
    </row>
    <row r="12857" spans="12:20" ht="16.8">
      <c r="L12857" s="404"/>
      <c r="M12857" s="404"/>
      <c r="N12857" s="404"/>
      <c r="O12857" s="404"/>
      <c r="P12857" s="404"/>
      <c r="Q12857" s="404"/>
      <c r="R12857" s="404"/>
      <c r="S12857" s="404"/>
      <c r="T12857" s="404"/>
    </row>
    <row r="12858" spans="12:20" ht="16.8">
      <c r="L12858" s="404"/>
      <c r="M12858" s="404"/>
      <c r="N12858" s="404"/>
      <c r="O12858" s="404"/>
      <c r="P12858" s="404"/>
      <c r="Q12858" s="404"/>
      <c r="R12858" s="404"/>
      <c r="S12858" s="404"/>
      <c r="T12858" s="404"/>
    </row>
    <row r="12859" spans="12:20" ht="16.8">
      <c r="L12859" s="404"/>
      <c r="M12859" s="404"/>
      <c r="N12859" s="404"/>
      <c r="O12859" s="404"/>
      <c r="P12859" s="404"/>
      <c r="Q12859" s="404"/>
      <c r="R12859" s="404"/>
      <c r="S12859" s="404"/>
      <c r="T12859" s="404"/>
    </row>
    <row r="12860" spans="12:20" ht="16.8">
      <c r="L12860" s="404"/>
      <c r="M12860" s="404"/>
      <c r="N12860" s="404"/>
      <c r="O12860" s="404"/>
      <c r="P12860" s="404"/>
      <c r="Q12860" s="404"/>
      <c r="R12860" s="404"/>
      <c r="S12860" s="404"/>
      <c r="T12860" s="404"/>
    </row>
    <row r="12861" spans="12:20" ht="16.8">
      <c r="L12861" s="404"/>
      <c r="M12861" s="404"/>
      <c r="N12861" s="404"/>
      <c r="O12861" s="404"/>
      <c r="P12861" s="404"/>
      <c r="Q12861" s="404"/>
      <c r="R12861" s="404"/>
      <c r="S12861" s="404"/>
      <c r="T12861" s="404"/>
    </row>
    <row r="12862" spans="12:20" ht="16.8">
      <c r="L12862" s="404"/>
      <c r="M12862" s="404"/>
      <c r="N12862" s="404"/>
      <c r="O12862" s="404"/>
      <c r="P12862" s="404"/>
      <c r="Q12862" s="404"/>
      <c r="R12862" s="404"/>
      <c r="S12862" s="404"/>
      <c r="T12862" s="404"/>
    </row>
    <row r="12863" spans="12:20" ht="16.8">
      <c r="L12863" s="404"/>
      <c r="M12863" s="404"/>
      <c r="N12863" s="404"/>
      <c r="O12863" s="404"/>
      <c r="P12863" s="404"/>
      <c r="Q12863" s="404"/>
      <c r="R12863" s="404"/>
      <c r="S12863" s="404"/>
      <c r="T12863" s="404"/>
    </row>
    <row r="12864" spans="12:20" ht="16.8">
      <c r="L12864" s="404"/>
      <c r="M12864" s="404"/>
      <c r="N12864" s="404"/>
      <c r="O12864" s="404"/>
      <c r="P12864" s="404"/>
      <c r="Q12864" s="404"/>
      <c r="R12864" s="404"/>
      <c r="S12864" s="404"/>
      <c r="T12864" s="404"/>
    </row>
    <row r="12865" spans="12:20" ht="16.8">
      <c r="L12865" s="404"/>
      <c r="M12865" s="404"/>
      <c r="N12865" s="404"/>
      <c r="O12865" s="404"/>
      <c r="P12865" s="404"/>
      <c r="Q12865" s="404"/>
      <c r="R12865" s="404"/>
      <c r="S12865" s="404"/>
      <c r="T12865" s="404"/>
    </row>
    <row r="12866" spans="12:20" ht="16.8">
      <c r="L12866" s="404"/>
      <c r="M12866" s="404"/>
      <c r="N12866" s="404"/>
      <c r="O12866" s="404"/>
      <c r="P12866" s="404"/>
      <c r="Q12866" s="404"/>
      <c r="R12866" s="404"/>
      <c r="S12866" s="404"/>
      <c r="T12866" s="404"/>
    </row>
    <row r="12867" spans="12:20" ht="16.8">
      <c r="L12867" s="404"/>
      <c r="M12867" s="404"/>
      <c r="N12867" s="404"/>
      <c r="O12867" s="404"/>
      <c r="P12867" s="404"/>
      <c r="Q12867" s="404"/>
      <c r="R12867" s="404"/>
      <c r="S12867" s="404"/>
      <c r="T12867" s="404"/>
    </row>
    <row r="12868" spans="12:20" ht="16.8">
      <c r="L12868" s="404"/>
      <c r="M12868" s="404"/>
      <c r="N12868" s="404"/>
      <c r="O12868" s="404"/>
      <c r="P12868" s="404"/>
      <c r="Q12868" s="404"/>
      <c r="R12868" s="404"/>
      <c r="S12868" s="404"/>
      <c r="T12868" s="404"/>
    </row>
    <row r="12869" spans="12:20" ht="16.8">
      <c r="L12869" s="404"/>
      <c r="M12869" s="404"/>
      <c r="N12869" s="404"/>
      <c r="O12869" s="404"/>
      <c r="P12869" s="404"/>
      <c r="Q12869" s="404"/>
      <c r="R12869" s="404"/>
      <c r="S12869" s="404"/>
      <c r="T12869" s="404"/>
    </row>
    <row r="12870" spans="12:20" ht="16.8">
      <c r="L12870" s="404"/>
      <c r="M12870" s="404"/>
      <c r="N12870" s="404"/>
      <c r="O12870" s="404"/>
      <c r="P12870" s="404"/>
      <c r="Q12870" s="404"/>
      <c r="R12870" s="404"/>
      <c r="S12870" s="404"/>
      <c r="T12870" s="404"/>
    </row>
    <row r="12871" spans="12:20" ht="16.8">
      <c r="L12871" s="404"/>
      <c r="M12871" s="404"/>
      <c r="N12871" s="404"/>
      <c r="O12871" s="404"/>
      <c r="P12871" s="404"/>
      <c r="Q12871" s="404"/>
      <c r="R12871" s="404"/>
      <c r="S12871" s="404"/>
      <c r="T12871" s="404"/>
    </row>
    <row r="12872" spans="12:20" ht="16.8">
      <c r="L12872" s="404"/>
      <c r="M12872" s="404"/>
      <c r="N12872" s="404"/>
      <c r="O12872" s="404"/>
      <c r="P12872" s="404"/>
      <c r="Q12872" s="404"/>
      <c r="R12872" s="404"/>
      <c r="S12872" s="404"/>
      <c r="T12872" s="404"/>
    </row>
    <row r="12873" spans="12:20" ht="16.8">
      <c r="L12873" s="404"/>
      <c r="M12873" s="404"/>
      <c r="N12873" s="404"/>
      <c r="O12873" s="404"/>
      <c r="P12873" s="404"/>
      <c r="Q12873" s="404"/>
      <c r="R12873" s="404"/>
      <c r="S12873" s="404"/>
      <c r="T12873" s="404"/>
    </row>
    <row r="12874" spans="12:20" ht="16.8">
      <c r="L12874" s="404"/>
      <c r="M12874" s="404"/>
      <c r="N12874" s="404"/>
      <c r="O12874" s="404"/>
      <c r="P12874" s="404"/>
      <c r="Q12874" s="404"/>
      <c r="R12874" s="404"/>
      <c r="S12874" s="404"/>
      <c r="T12874" s="404"/>
    </row>
    <row r="12875" spans="12:20" ht="16.8">
      <c r="L12875" s="404"/>
      <c r="M12875" s="404"/>
      <c r="N12875" s="404"/>
      <c r="O12875" s="404"/>
      <c r="P12875" s="404"/>
      <c r="Q12875" s="404"/>
      <c r="R12875" s="404"/>
      <c r="S12875" s="404"/>
      <c r="T12875" s="404"/>
    </row>
    <row r="12876" spans="12:20" ht="16.8">
      <c r="L12876" s="404"/>
      <c r="M12876" s="404"/>
      <c r="N12876" s="404"/>
      <c r="O12876" s="404"/>
      <c r="P12876" s="404"/>
      <c r="Q12876" s="404"/>
      <c r="R12876" s="404"/>
      <c r="S12876" s="404"/>
      <c r="T12876" s="404"/>
    </row>
    <row r="12877" spans="12:20" ht="16.8">
      <c r="L12877" s="404"/>
      <c r="M12877" s="404"/>
      <c r="N12877" s="404"/>
      <c r="O12877" s="404"/>
      <c r="P12877" s="404"/>
      <c r="Q12877" s="404"/>
      <c r="R12877" s="404"/>
      <c r="S12877" s="404"/>
      <c r="T12877" s="404"/>
    </row>
    <row r="12878" spans="12:20" ht="16.8">
      <c r="L12878" s="404"/>
      <c r="M12878" s="404"/>
      <c r="N12878" s="404"/>
      <c r="O12878" s="404"/>
      <c r="P12878" s="404"/>
      <c r="Q12878" s="404"/>
      <c r="R12878" s="404"/>
      <c r="S12878" s="404"/>
      <c r="T12878" s="404"/>
    </row>
    <row r="12879" spans="12:20" ht="16.8">
      <c r="L12879" s="404"/>
      <c r="M12879" s="404"/>
      <c r="N12879" s="404"/>
      <c r="O12879" s="404"/>
      <c r="P12879" s="404"/>
      <c r="Q12879" s="404"/>
      <c r="R12879" s="404"/>
      <c r="S12879" s="404"/>
      <c r="T12879" s="404"/>
    </row>
    <row r="12880" spans="12:20" ht="16.8">
      <c r="L12880" s="404"/>
      <c r="M12880" s="404"/>
      <c r="N12880" s="404"/>
      <c r="O12880" s="404"/>
      <c r="P12880" s="404"/>
      <c r="Q12880" s="404"/>
      <c r="R12880" s="404"/>
      <c r="S12880" s="404"/>
      <c r="T12880" s="404"/>
    </row>
    <row r="12881" spans="12:20" ht="16.8">
      <c r="L12881" s="404"/>
      <c r="M12881" s="404"/>
      <c r="N12881" s="404"/>
      <c r="O12881" s="404"/>
      <c r="P12881" s="404"/>
      <c r="Q12881" s="404"/>
      <c r="R12881" s="404"/>
      <c r="S12881" s="404"/>
      <c r="T12881" s="404"/>
    </row>
    <row r="12882" spans="12:20" ht="16.8">
      <c r="L12882" s="404"/>
      <c r="M12882" s="404"/>
      <c r="N12882" s="404"/>
      <c r="O12882" s="404"/>
      <c r="P12882" s="404"/>
      <c r="Q12882" s="404"/>
      <c r="R12882" s="404"/>
      <c r="S12882" s="404"/>
      <c r="T12882" s="404"/>
    </row>
    <row r="12883" spans="12:20" ht="16.8">
      <c r="L12883" s="404"/>
      <c r="M12883" s="404"/>
      <c r="N12883" s="404"/>
      <c r="O12883" s="404"/>
      <c r="P12883" s="404"/>
      <c r="Q12883" s="404"/>
      <c r="R12883" s="404"/>
      <c r="S12883" s="404"/>
      <c r="T12883" s="404"/>
    </row>
    <row r="12884" spans="12:20" ht="16.8">
      <c r="L12884" s="404"/>
      <c r="M12884" s="404"/>
      <c r="N12884" s="404"/>
      <c r="O12884" s="404"/>
      <c r="P12884" s="404"/>
      <c r="Q12884" s="404"/>
      <c r="R12884" s="404"/>
      <c r="S12884" s="404"/>
      <c r="T12884" s="404"/>
    </row>
    <row r="12885" spans="12:20" ht="16.8">
      <c r="L12885" s="404"/>
      <c r="M12885" s="404"/>
      <c r="N12885" s="404"/>
      <c r="O12885" s="404"/>
      <c r="P12885" s="404"/>
      <c r="Q12885" s="404"/>
      <c r="R12885" s="404"/>
      <c r="S12885" s="404"/>
      <c r="T12885" s="404"/>
    </row>
    <row r="12886" spans="12:20" ht="16.8">
      <c r="L12886" s="404"/>
      <c r="M12886" s="404"/>
      <c r="N12886" s="404"/>
      <c r="O12886" s="404"/>
      <c r="P12886" s="404"/>
      <c r="Q12886" s="404"/>
      <c r="R12886" s="404"/>
      <c r="S12886" s="404"/>
      <c r="T12886" s="404"/>
    </row>
    <row r="12887" spans="12:20" ht="16.8">
      <c r="L12887" s="404"/>
      <c r="M12887" s="404"/>
      <c r="N12887" s="404"/>
      <c r="O12887" s="404"/>
      <c r="P12887" s="404"/>
      <c r="Q12887" s="404"/>
      <c r="R12887" s="404"/>
      <c r="S12887" s="404"/>
      <c r="T12887" s="404"/>
    </row>
    <row r="12888" spans="12:20" ht="16.8">
      <c r="L12888" s="404"/>
      <c r="M12888" s="404"/>
      <c r="N12888" s="404"/>
      <c r="O12888" s="404"/>
      <c r="P12888" s="404"/>
      <c r="Q12888" s="404"/>
      <c r="R12888" s="404"/>
      <c r="S12888" s="404"/>
      <c r="T12888" s="404"/>
    </row>
    <row r="12889" spans="12:20" ht="16.8">
      <c r="L12889" s="404"/>
      <c r="M12889" s="404"/>
      <c r="N12889" s="404"/>
      <c r="O12889" s="404"/>
      <c r="P12889" s="404"/>
      <c r="Q12889" s="404"/>
      <c r="R12889" s="404"/>
      <c r="S12889" s="404"/>
      <c r="T12889" s="404"/>
    </row>
    <row r="12890" spans="12:20" ht="16.8">
      <c r="L12890" s="404"/>
      <c r="M12890" s="404"/>
      <c r="N12890" s="404"/>
      <c r="O12890" s="404"/>
      <c r="P12890" s="404"/>
      <c r="Q12890" s="404"/>
      <c r="R12890" s="404"/>
      <c r="S12890" s="404"/>
      <c r="T12890" s="404"/>
    </row>
    <row r="12891" spans="12:20" ht="16.8">
      <c r="L12891" s="404"/>
      <c r="M12891" s="404"/>
      <c r="N12891" s="404"/>
      <c r="O12891" s="404"/>
      <c r="P12891" s="404"/>
      <c r="Q12891" s="404"/>
      <c r="R12891" s="404"/>
      <c r="S12891" s="404"/>
      <c r="T12891" s="404"/>
    </row>
    <row r="12892" spans="12:20" ht="16.8">
      <c r="L12892" s="404"/>
      <c r="M12892" s="404"/>
      <c r="N12892" s="404"/>
      <c r="O12892" s="404"/>
      <c r="P12892" s="404"/>
      <c r="Q12892" s="404"/>
      <c r="R12892" s="404"/>
      <c r="S12892" s="404"/>
      <c r="T12892" s="404"/>
    </row>
    <row r="12893" spans="12:20" ht="16.8">
      <c r="L12893" s="404"/>
      <c r="M12893" s="404"/>
      <c r="N12893" s="404"/>
      <c r="O12893" s="404"/>
      <c r="P12893" s="404"/>
      <c r="Q12893" s="404"/>
      <c r="R12893" s="404"/>
      <c r="S12893" s="404"/>
      <c r="T12893" s="404"/>
    </row>
    <row r="12894" spans="12:20" ht="16.8">
      <c r="L12894" s="404"/>
      <c r="M12894" s="404"/>
      <c r="N12894" s="404"/>
      <c r="O12894" s="404"/>
      <c r="P12894" s="404"/>
      <c r="Q12894" s="404"/>
      <c r="R12894" s="404"/>
      <c r="S12894" s="404"/>
      <c r="T12894" s="404"/>
    </row>
    <row r="12895" spans="12:20" ht="16.8">
      <c r="L12895" s="404"/>
      <c r="M12895" s="404"/>
      <c r="N12895" s="404"/>
      <c r="O12895" s="404"/>
      <c r="P12895" s="404"/>
      <c r="Q12895" s="404"/>
      <c r="R12895" s="404"/>
      <c r="S12895" s="404"/>
      <c r="T12895" s="404"/>
    </row>
    <row r="12896" spans="12:20" ht="16.8">
      <c r="L12896" s="404"/>
      <c r="M12896" s="404"/>
      <c r="N12896" s="404"/>
      <c r="O12896" s="404"/>
      <c r="P12896" s="404"/>
      <c r="Q12896" s="404"/>
      <c r="R12896" s="404"/>
      <c r="S12896" s="404"/>
      <c r="T12896" s="404"/>
    </row>
    <row r="12897" spans="12:20" ht="16.8">
      <c r="L12897" s="404"/>
      <c r="M12897" s="404"/>
      <c r="N12897" s="404"/>
      <c r="O12897" s="404"/>
      <c r="P12897" s="404"/>
      <c r="Q12897" s="404"/>
      <c r="R12897" s="404"/>
      <c r="S12897" s="404"/>
      <c r="T12897" s="404"/>
    </row>
    <row r="12898" spans="12:20" ht="16.8">
      <c r="L12898" s="404"/>
      <c r="M12898" s="404"/>
      <c r="N12898" s="404"/>
      <c r="O12898" s="404"/>
      <c r="P12898" s="404"/>
      <c r="Q12898" s="404"/>
      <c r="R12898" s="404"/>
      <c r="S12898" s="404"/>
      <c r="T12898" s="404"/>
    </row>
    <row r="12899" spans="12:20" ht="16.8">
      <c r="L12899" s="404"/>
      <c r="M12899" s="404"/>
      <c r="N12899" s="404"/>
      <c r="O12899" s="404"/>
      <c r="P12899" s="404"/>
      <c r="Q12899" s="404"/>
      <c r="R12899" s="404"/>
      <c r="S12899" s="404"/>
      <c r="T12899" s="404"/>
    </row>
    <row r="12900" spans="12:20" ht="16.8">
      <c r="L12900" s="404"/>
      <c r="M12900" s="404"/>
      <c r="N12900" s="404"/>
      <c r="O12900" s="404"/>
      <c r="P12900" s="404"/>
      <c r="Q12900" s="404"/>
      <c r="R12900" s="404"/>
      <c r="S12900" s="404"/>
      <c r="T12900" s="404"/>
    </row>
    <row r="12901" spans="12:20" ht="16.8">
      <c r="L12901" s="404"/>
      <c r="M12901" s="404"/>
      <c r="N12901" s="404"/>
      <c r="O12901" s="404"/>
      <c r="P12901" s="404"/>
      <c r="Q12901" s="404"/>
      <c r="R12901" s="404"/>
      <c r="S12901" s="404"/>
      <c r="T12901" s="404"/>
    </row>
    <row r="12902" spans="12:20" ht="16.8">
      <c r="L12902" s="404"/>
      <c r="M12902" s="404"/>
      <c r="N12902" s="404"/>
      <c r="O12902" s="404"/>
      <c r="P12902" s="404"/>
      <c r="Q12902" s="404"/>
      <c r="R12902" s="404"/>
      <c r="S12902" s="404"/>
      <c r="T12902" s="404"/>
    </row>
    <row r="12903" spans="12:20" ht="16.8">
      <c r="L12903" s="404"/>
      <c r="M12903" s="404"/>
      <c r="N12903" s="404"/>
      <c r="O12903" s="404"/>
      <c r="P12903" s="404"/>
      <c r="Q12903" s="404"/>
      <c r="R12903" s="404"/>
      <c r="S12903" s="404"/>
      <c r="T12903" s="404"/>
    </row>
    <row r="12904" spans="12:20" ht="16.8">
      <c r="L12904" s="404"/>
      <c r="M12904" s="404"/>
      <c r="N12904" s="404"/>
      <c r="O12904" s="404"/>
      <c r="P12904" s="404"/>
      <c r="Q12904" s="404"/>
      <c r="R12904" s="404"/>
      <c r="S12904" s="404"/>
      <c r="T12904" s="404"/>
    </row>
    <row r="12905" spans="12:20" ht="16.8">
      <c r="L12905" s="404"/>
      <c r="M12905" s="404"/>
      <c r="N12905" s="404"/>
      <c r="O12905" s="404"/>
      <c r="P12905" s="404"/>
      <c r="Q12905" s="404"/>
      <c r="R12905" s="404"/>
      <c r="S12905" s="404"/>
      <c r="T12905" s="404"/>
    </row>
    <row r="12906" spans="12:20" ht="16.8">
      <c r="L12906" s="404"/>
      <c r="M12906" s="404"/>
      <c r="N12906" s="404"/>
      <c r="O12906" s="404"/>
      <c r="P12906" s="404"/>
      <c r="Q12906" s="404"/>
      <c r="R12906" s="404"/>
      <c r="S12906" s="404"/>
      <c r="T12906" s="404"/>
    </row>
    <row r="12907" spans="12:20" ht="16.8">
      <c r="L12907" s="404"/>
      <c r="M12907" s="404"/>
      <c r="N12907" s="404"/>
      <c r="O12907" s="404"/>
      <c r="P12907" s="404"/>
      <c r="Q12907" s="404"/>
      <c r="R12907" s="404"/>
      <c r="S12907" s="404"/>
      <c r="T12907" s="404"/>
    </row>
    <row r="12908" spans="12:20" ht="16.8">
      <c r="L12908" s="404"/>
      <c r="M12908" s="404"/>
      <c r="N12908" s="404"/>
      <c r="O12908" s="404"/>
      <c r="P12908" s="404"/>
      <c r="Q12908" s="404"/>
      <c r="R12908" s="404"/>
      <c r="S12908" s="404"/>
      <c r="T12908" s="404"/>
    </row>
    <row r="12909" spans="12:20" ht="16.8">
      <c r="L12909" s="404"/>
      <c r="M12909" s="404"/>
      <c r="N12909" s="404"/>
      <c r="O12909" s="404"/>
      <c r="P12909" s="404"/>
      <c r="Q12909" s="404"/>
      <c r="R12909" s="404"/>
      <c r="S12909" s="404"/>
      <c r="T12909" s="404"/>
    </row>
    <row r="12910" spans="12:20" ht="16.8">
      <c r="L12910" s="404"/>
      <c r="M12910" s="404"/>
      <c r="N12910" s="404"/>
      <c r="O12910" s="404"/>
      <c r="P12910" s="404"/>
      <c r="Q12910" s="404"/>
      <c r="R12910" s="404"/>
      <c r="S12910" s="404"/>
      <c r="T12910" s="404"/>
    </row>
    <row r="12911" spans="12:20" ht="16.8">
      <c r="L12911" s="404"/>
      <c r="M12911" s="404"/>
      <c r="N12911" s="404"/>
      <c r="O12911" s="404"/>
      <c r="P12911" s="404"/>
      <c r="Q12911" s="404"/>
      <c r="R12911" s="404"/>
      <c r="S12911" s="404"/>
      <c r="T12911" s="404"/>
    </row>
    <row r="12912" spans="12:20" ht="16.8">
      <c r="L12912" s="404"/>
      <c r="M12912" s="404"/>
      <c r="N12912" s="404"/>
      <c r="O12912" s="404"/>
      <c r="P12912" s="404"/>
      <c r="Q12912" s="404"/>
      <c r="R12912" s="404"/>
      <c r="S12912" s="404"/>
      <c r="T12912" s="404"/>
    </row>
    <row r="12913" spans="12:20" ht="16.8">
      <c r="L12913" s="404"/>
      <c r="M12913" s="404"/>
      <c r="N12913" s="404"/>
      <c r="O12913" s="404"/>
      <c r="P12913" s="404"/>
      <c r="Q12913" s="404"/>
      <c r="R12913" s="404"/>
      <c r="S12913" s="404"/>
      <c r="T12913" s="404"/>
    </row>
    <row r="12914" spans="12:20" ht="16.8">
      <c r="L12914" s="404"/>
      <c r="M12914" s="404"/>
      <c r="N12914" s="404"/>
      <c r="O12914" s="404"/>
      <c r="P12914" s="404"/>
      <c r="Q12914" s="404"/>
      <c r="R12914" s="404"/>
      <c r="S12914" s="404"/>
      <c r="T12914" s="404"/>
    </row>
    <row r="12915" spans="12:20" ht="16.8">
      <c r="L12915" s="404"/>
      <c r="M12915" s="404"/>
      <c r="N12915" s="404"/>
      <c r="O12915" s="404"/>
      <c r="P12915" s="404"/>
      <c r="Q12915" s="404"/>
      <c r="R12915" s="404"/>
      <c r="S12915" s="404"/>
      <c r="T12915" s="404"/>
    </row>
    <row r="12916" spans="12:20" ht="16.8">
      <c r="L12916" s="404"/>
      <c r="M12916" s="404"/>
      <c r="N12916" s="404"/>
      <c r="O12916" s="404"/>
      <c r="P12916" s="404"/>
      <c r="Q12916" s="404"/>
      <c r="R12916" s="404"/>
      <c r="S12916" s="404"/>
      <c r="T12916" s="404"/>
    </row>
    <row r="12917" spans="12:20" ht="16.8">
      <c r="L12917" s="404"/>
      <c r="M12917" s="404"/>
      <c r="N12917" s="404"/>
      <c r="O12917" s="404"/>
      <c r="P12917" s="404"/>
      <c r="Q12917" s="404"/>
      <c r="R12917" s="404"/>
      <c r="S12917" s="404"/>
      <c r="T12917" s="404"/>
    </row>
    <row r="12918" spans="12:20" ht="16.8">
      <c r="L12918" s="404"/>
      <c r="M12918" s="404"/>
      <c r="N12918" s="404"/>
      <c r="O12918" s="404"/>
      <c r="P12918" s="404"/>
      <c r="Q12918" s="404"/>
      <c r="R12918" s="404"/>
      <c r="S12918" s="404"/>
      <c r="T12918" s="404"/>
    </row>
    <row r="12919" spans="12:20" ht="16.8">
      <c r="L12919" s="404"/>
      <c r="M12919" s="404"/>
      <c r="N12919" s="404"/>
      <c r="O12919" s="404"/>
      <c r="P12919" s="404"/>
      <c r="Q12919" s="404"/>
      <c r="R12919" s="404"/>
      <c r="S12919" s="404"/>
      <c r="T12919" s="404"/>
    </row>
    <row r="12920" spans="12:20" ht="16.8">
      <c r="L12920" s="404"/>
      <c r="M12920" s="404"/>
      <c r="N12920" s="404"/>
      <c r="O12920" s="404"/>
      <c r="P12920" s="404"/>
      <c r="Q12920" s="404"/>
      <c r="R12920" s="404"/>
      <c r="S12920" s="404"/>
      <c r="T12920" s="404"/>
    </row>
    <row r="12921" spans="12:20" ht="16.8">
      <c r="L12921" s="404"/>
      <c r="M12921" s="404"/>
      <c r="N12921" s="404"/>
      <c r="O12921" s="404"/>
      <c r="P12921" s="404"/>
      <c r="Q12921" s="404"/>
      <c r="R12921" s="404"/>
      <c r="S12921" s="404"/>
      <c r="T12921" s="404"/>
    </row>
    <row r="12922" spans="12:20" ht="16.8">
      <c r="L12922" s="404"/>
      <c r="M12922" s="404"/>
      <c r="N12922" s="404"/>
      <c r="O12922" s="404"/>
      <c r="P12922" s="404"/>
      <c r="Q12922" s="404"/>
      <c r="R12922" s="404"/>
      <c r="S12922" s="404"/>
      <c r="T12922" s="404"/>
    </row>
    <row r="12923" spans="12:20" ht="16.8">
      <c r="L12923" s="404"/>
      <c r="M12923" s="404"/>
      <c r="N12923" s="404"/>
      <c r="O12923" s="404"/>
      <c r="P12923" s="404"/>
      <c r="Q12923" s="404"/>
      <c r="R12923" s="404"/>
      <c r="S12923" s="404"/>
      <c r="T12923" s="404"/>
    </row>
    <row r="12924" spans="12:20" ht="16.8">
      <c r="L12924" s="404"/>
      <c r="M12924" s="404"/>
      <c r="N12924" s="404"/>
      <c r="O12924" s="404"/>
      <c r="P12924" s="404"/>
      <c r="Q12924" s="404"/>
      <c r="R12924" s="404"/>
      <c r="S12924" s="404"/>
      <c r="T12924" s="404"/>
    </row>
    <row r="12925" spans="12:20" ht="16.8">
      <c r="L12925" s="404"/>
      <c r="M12925" s="404"/>
      <c r="N12925" s="404"/>
      <c r="O12925" s="404"/>
      <c r="P12925" s="404"/>
      <c r="Q12925" s="404"/>
      <c r="R12925" s="404"/>
      <c r="S12925" s="404"/>
      <c r="T12925" s="404"/>
    </row>
    <row r="12926" spans="12:20" ht="16.8">
      <c r="L12926" s="404"/>
      <c r="M12926" s="404"/>
      <c r="N12926" s="404"/>
      <c r="O12926" s="404"/>
      <c r="P12926" s="404"/>
      <c r="Q12926" s="404"/>
      <c r="R12926" s="404"/>
      <c r="S12926" s="404"/>
      <c r="T12926" s="404"/>
    </row>
    <row r="12927" spans="12:20" ht="16.8">
      <c r="L12927" s="404"/>
      <c r="M12927" s="404"/>
      <c r="N12927" s="404"/>
      <c r="O12927" s="404"/>
      <c r="P12927" s="404"/>
      <c r="Q12927" s="404"/>
      <c r="R12927" s="404"/>
      <c r="S12927" s="404"/>
      <c r="T12927" s="404"/>
    </row>
    <row r="12928" spans="12:20" ht="16.8">
      <c r="L12928" s="404"/>
      <c r="M12928" s="404"/>
      <c r="N12928" s="404"/>
      <c r="O12928" s="404"/>
      <c r="P12928" s="404"/>
      <c r="Q12928" s="404"/>
      <c r="R12928" s="404"/>
      <c r="S12928" s="404"/>
      <c r="T12928" s="404"/>
    </row>
    <row r="12929" spans="12:20" ht="16.8">
      <c r="L12929" s="404"/>
      <c r="M12929" s="404"/>
      <c r="N12929" s="404"/>
      <c r="O12929" s="404"/>
      <c r="P12929" s="404"/>
      <c r="Q12929" s="404"/>
      <c r="R12929" s="404"/>
      <c r="S12929" s="404"/>
      <c r="T12929" s="404"/>
    </row>
    <row r="12930" spans="12:20" ht="16.8">
      <c r="L12930" s="404"/>
      <c r="M12930" s="404"/>
      <c r="N12930" s="404"/>
      <c r="O12930" s="404"/>
      <c r="P12930" s="404"/>
      <c r="Q12930" s="404"/>
      <c r="R12930" s="404"/>
      <c r="S12930" s="404"/>
      <c r="T12930" s="404"/>
    </row>
    <row r="12931" spans="12:20" ht="16.8">
      <c r="L12931" s="404"/>
      <c r="M12931" s="404"/>
      <c r="N12931" s="404"/>
      <c r="O12931" s="404"/>
      <c r="P12931" s="404"/>
      <c r="Q12931" s="404"/>
      <c r="R12931" s="404"/>
      <c r="S12931" s="404"/>
      <c r="T12931" s="404"/>
    </row>
    <row r="12932" spans="12:20" ht="16.8">
      <c r="L12932" s="404"/>
      <c r="M12932" s="404"/>
      <c r="N12932" s="404"/>
      <c r="O12932" s="404"/>
      <c r="P12932" s="404"/>
      <c r="Q12932" s="404"/>
      <c r="R12932" s="404"/>
      <c r="S12932" s="404"/>
      <c r="T12932" s="404"/>
    </row>
    <row r="12933" spans="12:20" ht="16.8">
      <c r="L12933" s="404"/>
      <c r="M12933" s="404"/>
      <c r="N12933" s="404"/>
      <c r="O12933" s="404"/>
      <c r="P12933" s="404"/>
      <c r="Q12933" s="404"/>
      <c r="R12933" s="404"/>
      <c r="S12933" s="404"/>
      <c r="T12933" s="404"/>
    </row>
    <row r="12934" spans="12:20" ht="16.8">
      <c r="L12934" s="404"/>
      <c r="M12934" s="404"/>
      <c r="N12934" s="404"/>
      <c r="O12934" s="404"/>
      <c r="P12934" s="404"/>
      <c r="Q12934" s="404"/>
      <c r="R12934" s="404"/>
      <c r="S12934" s="404"/>
      <c r="T12934" s="404"/>
    </row>
    <row r="12935" spans="12:20" ht="16.8">
      <c r="L12935" s="404"/>
      <c r="M12935" s="404"/>
      <c r="N12935" s="404"/>
      <c r="O12935" s="404"/>
      <c r="P12935" s="404"/>
      <c r="Q12935" s="404"/>
      <c r="R12935" s="404"/>
      <c r="S12935" s="404"/>
      <c r="T12935" s="404"/>
    </row>
    <row r="12936" spans="12:20" ht="16.8">
      <c r="L12936" s="404"/>
      <c r="M12936" s="404"/>
      <c r="N12936" s="404"/>
      <c r="O12936" s="404"/>
      <c r="P12936" s="404"/>
      <c r="Q12936" s="404"/>
      <c r="R12936" s="404"/>
      <c r="S12936" s="404"/>
      <c r="T12936" s="404"/>
    </row>
    <row r="12937" spans="12:20" ht="16.8">
      <c r="L12937" s="404"/>
      <c r="M12937" s="404"/>
      <c r="N12937" s="404"/>
      <c r="O12937" s="404"/>
      <c r="P12937" s="404"/>
      <c r="Q12937" s="404"/>
      <c r="R12937" s="404"/>
      <c r="S12937" s="404"/>
      <c r="T12937" s="404"/>
    </row>
    <row r="12938" spans="12:20" ht="16.8">
      <c r="L12938" s="404"/>
      <c r="M12938" s="404"/>
      <c r="N12938" s="404"/>
      <c r="O12938" s="404"/>
      <c r="P12938" s="404"/>
      <c r="Q12938" s="404"/>
      <c r="R12938" s="404"/>
      <c r="S12938" s="404"/>
      <c r="T12938" s="404"/>
    </row>
    <row r="12939" spans="12:20" ht="16.8">
      <c r="L12939" s="404"/>
      <c r="M12939" s="404"/>
      <c r="N12939" s="404"/>
      <c r="O12939" s="404"/>
      <c r="P12939" s="404"/>
      <c r="Q12939" s="404"/>
      <c r="R12939" s="404"/>
      <c r="S12939" s="404"/>
      <c r="T12939" s="404"/>
    </row>
    <row r="12940" spans="12:20" ht="16.8">
      <c r="L12940" s="404"/>
      <c r="M12940" s="404"/>
      <c r="N12940" s="404"/>
      <c r="O12940" s="404"/>
      <c r="P12940" s="404"/>
      <c r="Q12940" s="404"/>
      <c r="R12940" s="404"/>
      <c r="S12940" s="404"/>
      <c r="T12940" s="404"/>
    </row>
    <row r="12941" spans="12:20" ht="16.8">
      <c r="L12941" s="404"/>
      <c r="M12941" s="404"/>
      <c r="N12941" s="404"/>
      <c r="O12941" s="404"/>
      <c r="P12941" s="404"/>
      <c r="Q12941" s="404"/>
      <c r="R12941" s="404"/>
      <c r="S12941" s="404"/>
      <c r="T12941" s="404"/>
    </row>
    <row r="12942" spans="12:20" ht="16.8">
      <c r="L12942" s="404"/>
      <c r="M12942" s="404"/>
      <c r="N12942" s="404"/>
      <c r="O12942" s="404"/>
      <c r="P12942" s="404"/>
      <c r="Q12942" s="404"/>
      <c r="R12942" s="404"/>
      <c r="S12942" s="404"/>
      <c r="T12942" s="404"/>
    </row>
    <row r="12943" spans="12:20" ht="16.8">
      <c r="L12943" s="404"/>
      <c r="M12943" s="404"/>
      <c r="N12943" s="404"/>
      <c r="O12943" s="404"/>
      <c r="P12943" s="404"/>
      <c r="Q12943" s="404"/>
      <c r="R12943" s="404"/>
      <c r="S12943" s="404"/>
      <c r="T12943" s="404"/>
    </row>
    <row r="12944" spans="12:20" ht="16.8">
      <c r="L12944" s="404"/>
      <c r="M12944" s="404"/>
      <c r="N12944" s="404"/>
      <c r="O12944" s="404"/>
      <c r="P12944" s="404"/>
      <c r="Q12944" s="404"/>
      <c r="R12944" s="404"/>
      <c r="S12944" s="404"/>
      <c r="T12944" s="404"/>
    </row>
    <row r="12945" spans="12:20" ht="16.8">
      <c r="L12945" s="404"/>
      <c r="M12945" s="404"/>
      <c r="N12945" s="404"/>
      <c r="O12945" s="404"/>
      <c r="P12945" s="404"/>
      <c r="Q12945" s="404"/>
      <c r="R12945" s="404"/>
      <c r="S12945" s="404"/>
      <c r="T12945" s="404"/>
    </row>
    <row r="12946" spans="12:20" ht="16.8">
      <c r="L12946" s="404"/>
      <c r="M12946" s="404"/>
      <c r="N12946" s="404"/>
      <c r="O12946" s="404"/>
      <c r="P12946" s="404"/>
      <c r="Q12946" s="404"/>
      <c r="R12946" s="404"/>
      <c r="S12946" s="404"/>
      <c r="T12946" s="404"/>
    </row>
    <row r="12947" spans="12:20" ht="16.8">
      <c r="L12947" s="404"/>
      <c r="M12947" s="404"/>
      <c r="N12947" s="404"/>
      <c r="O12947" s="404"/>
      <c r="P12947" s="404"/>
      <c r="Q12947" s="404"/>
      <c r="R12947" s="404"/>
      <c r="S12947" s="404"/>
      <c r="T12947" s="404"/>
    </row>
    <row r="12948" spans="12:20" ht="16.8">
      <c r="L12948" s="404"/>
      <c r="M12948" s="404"/>
      <c r="N12948" s="404"/>
      <c r="O12948" s="404"/>
      <c r="P12948" s="404"/>
      <c r="Q12948" s="404"/>
      <c r="R12948" s="404"/>
      <c r="S12948" s="404"/>
      <c r="T12948" s="404"/>
    </row>
    <row r="12949" spans="12:20" ht="16.8">
      <c r="L12949" s="404"/>
      <c r="M12949" s="404"/>
      <c r="N12949" s="404"/>
      <c r="O12949" s="404"/>
      <c r="P12949" s="404"/>
      <c r="Q12949" s="404"/>
      <c r="R12949" s="404"/>
      <c r="S12949" s="404"/>
      <c r="T12949" s="404"/>
    </row>
    <row r="12950" spans="12:20" ht="16.8">
      <c r="L12950" s="404"/>
      <c r="M12950" s="404"/>
      <c r="N12950" s="404"/>
      <c r="O12950" s="404"/>
      <c r="P12950" s="404"/>
      <c r="Q12950" s="404"/>
      <c r="R12950" s="404"/>
      <c r="S12950" s="404"/>
      <c r="T12950" s="404"/>
    </row>
    <row r="12951" spans="12:20" ht="16.8">
      <c r="L12951" s="404"/>
      <c r="M12951" s="404"/>
      <c r="N12951" s="404"/>
      <c r="O12951" s="404"/>
      <c r="P12951" s="404"/>
      <c r="Q12951" s="404"/>
      <c r="R12951" s="404"/>
      <c r="S12951" s="404"/>
      <c r="T12951" s="404"/>
    </row>
    <row r="12952" spans="12:20" ht="16.8">
      <c r="L12952" s="404"/>
      <c r="M12952" s="404"/>
      <c r="N12952" s="404"/>
      <c r="O12952" s="404"/>
      <c r="P12952" s="404"/>
      <c r="Q12952" s="404"/>
      <c r="R12952" s="404"/>
      <c r="S12952" s="404"/>
      <c r="T12952" s="404"/>
    </row>
    <row r="12953" spans="12:20" ht="16.8">
      <c r="L12953" s="404"/>
      <c r="M12953" s="404"/>
      <c r="N12953" s="404"/>
      <c r="O12953" s="404"/>
      <c r="P12953" s="404"/>
      <c r="Q12953" s="404"/>
      <c r="R12953" s="404"/>
      <c r="S12953" s="404"/>
      <c r="T12953" s="404"/>
    </row>
    <row r="12954" spans="12:20" ht="16.8">
      <c r="L12954" s="404"/>
      <c r="M12954" s="404"/>
      <c r="N12954" s="404"/>
      <c r="O12954" s="404"/>
      <c r="P12954" s="404"/>
      <c r="Q12954" s="404"/>
      <c r="R12954" s="404"/>
      <c r="S12954" s="404"/>
      <c r="T12954" s="404"/>
    </row>
    <row r="12955" spans="12:20" ht="16.8">
      <c r="L12955" s="404"/>
      <c r="M12955" s="404"/>
      <c r="N12955" s="404"/>
      <c r="O12955" s="404"/>
      <c r="P12955" s="404"/>
      <c r="Q12955" s="404"/>
      <c r="R12955" s="404"/>
      <c r="S12955" s="404"/>
      <c r="T12955" s="404"/>
    </row>
    <row r="12956" spans="12:20" ht="16.8">
      <c r="L12956" s="404"/>
      <c r="M12956" s="404"/>
      <c r="N12956" s="404"/>
      <c r="O12956" s="404"/>
      <c r="P12956" s="404"/>
      <c r="Q12956" s="404"/>
      <c r="R12956" s="404"/>
      <c r="S12956" s="404"/>
      <c r="T12956" s="404"/>
    </row>
    <row r="12957" spans="12:20" ht="16.8">
      <c r="L12957" s="404"/>
      <c r="M12957" s="404"/>
      <c r="N12957" s="404"/>
      <c r="O12957" s="404"/>
      <c r="P12957" s="404"/>
      <c r="Q12957" s="404"/>
      <c r="R12957" s="404"/>
      <c r="S12957" s="404"/>
      <c r="T12957" s="404"/>
    </row>
    <row r="12958" spans="12:20" ht="16.8">
      <c r="L12958" s="404"/>
      <c r="M12958" s="404"/>
      <c r="N12958" s="404"/>
      <c r="O12958" s="404"/>
      <c r="P12958" s="404"/>
      <c r="Q12958" s="404"/>
      <c r="R12958" s="404"/>
      <c r="S12958" s="404"/>
      <c r="T12958" s="404"/>
    </row>
    <row r="12959" spans="12:20" ht="16.8">
      <c r="L12959" s="404"/>
      <c r="M12959" s="404"/>
      <c r="N12959" s="404"/>
      <c r="O12959" s="404"/>
      <c r="P12959" s="404"/>
      <c r="Q12959" s="404"/>
      <c r="R12959" s="404"/>
      <c r="S12959" s="404"/>
      <c r="T12959" s="404"/>
    </row>
    <row r="12960" spans="12:20" ht="16.8">
      <c r="L12960" s="404"/>
      <c r="M12960" s="404"/>
      <c r="N12960" s="404"/>
      <c r="O12960" s="404"/>
      <c r="P12960" s="404"/>
      <c r="Q12960" s="404"/>
      <c r="R12960" s="404"/>
      <c r="S12960" s="404"/>
      <c r="T12960" s="404"/>
    </row>
    <row r="12961" spans="12:20" ht="16.8">
      <c r="L12961" s="404"/>
      <c r="M12961" s="404"/>
      <c r="N12961" s="404"/>
      <c r="O12961" s="404"/>
      <c r="P12961" s="404"/>
      <c r="Q12961" s="404"/>
      <c r="R12961" s="404"/>
      <c r="S12961" s="404"/>
      <c r="T12961" s="404"/>
    </row>
    <row r="12962" spans="12:20" ht="16.8">
      <c r="L12962" s="404"/>
      <c r="M12962" s="404"/>
      <c r="N12962" s="404"/>
      <c r="O12962" s="404"/>
      <c r="P12962" s="404"/>
      <c r="Q12962" s="404"/>
      <c r="R12962" s="404"/>
      <c r="S12962" s="404"/>
      <c r="T12962" s="404"/>
    </row>
    <row r="12963" spans="12:20" ht="16.8">
      <c r="L12963" s="404"/>
      <c r="M12963" s="404"/>
      <c r="N12963" s="404"/>
      <c r="O12963" s="404"/>
      <c r="P12963" s="404"/>
      <c r="Q12963" s="404"/>
      <c r="R12963" s="404"/>
      <c r="S12963" s="404"/>
      <c r="T12963" s="404"/>
    </row>
    <row r="12964" spans="12:20" ht="16.8">
      <c r="L12964" s="404"/>
      <c r="M12964" s="404"/>
      <c r="N12964" s="404"/>
      <c r="O12964" s="404"/>
      <c r="P12964" s="404"/>
      <c r="Q12964" s="404"/>
      <c r="R12964" s="404"/>
      <c r="S12964" s="404"/>
      <c r="T12964" s="404"/>
    </row>
    <row r="12965" spans="12:20" ht="16.8">
      <c r="L12965" s="404"/>
      <c r="M12965" s="404"/>
      <c r="N12965" s="404"/>
      <c r="O12965" s="404"/>
      <c r="P12965" s="404"/>
      <c r="Q12965" s="404"/>
      <c r="R12965" s="404"/>
      <c r="S12965" s="404"/>
      <c r="T12965" s="404"/>
    </row>
    <row r="12966" spans="12:20" ht="16.8">
      <c r="L12966" s="404"/>
      <c r="M12966" s="404"/>
      <c r="N12966" s="404"/>
      <c r="O12966" s="404"/>
      <c r="P12966" s="404"/>
      <c r="Q12966" s="404"/>
      <c r="R12966" s="404"/>
      <c r="S12966" s="404"/>
      <c r="T12966" s="404"/>
    </row>
    <row r="12967" spans="12:20" ht="16.8">
      <c r="L12967" s="404"/>
      <c r="M12967" s="404"/>
      <c r="N12967" s="404"/>
      <c r="O12967" s="404"/>
      <c r="P12967" s="404"/>
      <c r="Q12967" s="404"/>
      <c r="R12967" s="404"/>
      <c r="S12967" s="404"/>
      <c r="T12967" s="404"/>
    </row>
    <row r="12968" spans="12:20" ht="16.8">
      <c r="L12968" s="404"/>
      <c r="M12968" s="404"/>
      <c r="N12968" s="404"/>
      <c r="O12968" s="404"/>
      <c r="P12968" s="404"/>
      <c r="Q12968" s="404"/>
      <c r="R12968" s="404"/>
      <c r="S12968" s="404"/>
      <c r="T12968" s="404"/>
    </row>
    <row r="12969" spans="12:20" ht="16.8">
      <c r="L12969" s="404"/>
      <c r="M12969" s="404"/>
      <c r="N12969" s="404"/>
      <c r="O12969" s="404"/>
      <c r="P12969" s="404"/>
      <c r="Q12969" s="404"/>
      <c r="R12969" s="404"/>
      <c r="S12969" s="404"/>
      <c r="T12969" s="404"/>
    </row>
    <row r="12970" spans="12:20" ht="16.8">
      <c r="L12970" s="404"/>
      <c r="M12970" s="404"/>
      <c r="N12970" s="404"/>
      <c r="O12970" s="404"/>
      <c r="P12970" s="404"/>
      <c r="Q12970" s="404"/>
      <c r="R12970" s="404"/>
      <c r="S12970" s="404"/>
      <c r="T12970" s="404"/>
    </row>
    <row r="12971" spans="12:20" ht="16.8">
      <c r="L12971" s="404"/>
      <c r="M12971" s="404"/>
      <c r="N12971" s="404"/>
      <c r="O12971" s="404"/>
      <c r="P12971" s="404"/>
      <c r="Q12971" s="404"/>
      <c r="R12971" s="404"/>
      <c r="S12971" s="404"/>
      <c r="T12971" s="404"/>
    </row>
    <row r="12972" spans="12:20" ht="16.8">
      <c r="L12972" s="404"/>
      <c r="M12972" s="404"/>
      <c r="N12972" s="404"/>
      <c r="O12972" s="404"/>
      <c r="P12972" s="404"/>
      <c r="Q12972" s="404"/>
      <c r="R12972" s="404"/>
      <c r="S12972" s="404"/>
      <c r="T12972" s="404"/>
    </row>
    <row r="12973" spans="12:20" ht="16.8">
      <c r="L12973" s="404"/>
      <c r="M12973" s="404"/>
      <c r="N12973" s="404"/>
      <c r="O12973" s="404"/>
      <c r="P12973" s="404"/>
      <c r="Q12973" s="404"/>
      <c r="R12973" s="404"/>
      <c r="S12973" s="404"/>
      <c r="T12973" s="404"/>
    </row>
    <row r="12974" spans="12:20" ht="16.8">
      <c r="L12974" s="404"/>
      <c r="M12974" s="404"/>
      <c r="N12974" s="404"/>
      <c r="O12974" s="404"/>
      <c r="P12974" s="404"/>
      <c r="Q12974" s="404"/>
      <c r="R12974" s="404"/>
      <c r="S12974" s="404"/>
      <c r="T12974" s="404"/>
    </row>
    <row r="12975" spans="12:20" ht="16.8">
      <c r="L12975" s="404"/>
      <c r="M12975" s="404"/>
      <c r="N12975" s="404"/>
      <c r="O12975" s="404"/>
      <c r="P12975" s="404"/>
      <c r="Q12975" s="404"/>
      <c r="R12975" s="404"/>
      <c r="S12975" s="404"/>
      <c r="T12975" s="404"/>
    </row>
    <row r="12976" spans="12:20" ht="16.8">
      <c r="L12976" s="404"/>
      <c r="M12976" s="404"/>
      <c r="N12976" s="404"/>
      <c r="O12976" s="404"/>
      <c r="P12976" s="404"/>
      <c r="Q12976" s="404"/>
      <c r="R12976" s="404"/>
      <c r="S12976" s="404"/>
      <c r="T12976" s="404"/>
    </row>
    <row r="12977" spans="12:20" ht="16.8">
      <c r="L12977" s="404"/>
      <c r="M12977" s="404"/>
      <c r="N12977" s="404"/>
      <c r="O12977" s="404"/>
      <c r="P12977" s="404"/>
      <c r="Q12977" s="404"/>
      <c r="R12977" s="404"/>
      <c r="S12977" s="404"/>
      <c r="T12977" s="404"/>
    </row>
    <row r="12978" spans="12:20" ht="16.8">
      <c r="L12978" s="404"/>
      <c r="M12978" s="404"/>
      <c r="N12978" s="404"/>
      <c r="O12978" s="404"/>
      <c r="P12978" s="404"/>
      <c r="Q12978" s="404"/>
      <c r="R12978" s="404"/>
      <c r="S12978" s="404"/>
      <c r="T12978" s="404"/>
    </row>
    <row r="12979" spans="12:20" ht="16.8">
      <c r="L12979" s="404"/>
      <c r="M12979" s="404"/>
      <c r="N12979" s="404"/>
      <c r="O12979" s="404"/>
      <c r="P12979" s="404"/>
      <c r="Q12979" s="404"/>
      <c r="R12979" s="404"/>
      <c r="S12979" s="404"/>
      <c r="T12979" s="404"/>
    </row>
    <row r="12980" spans="12:20" ht="16.8">
      <c r="L12980" s="404"/>
      <c r="M12980" s="404"/>
      <c r="N12980" s="404"/>
      <c r="O12980" s="404"/>
      <c r="P12980" s="404"/>
      <c r="Q12980" s="404"/>
      <c r="R12980" s="404"/>
      <c r="S12980" s="404"/>
      <c r="T12980" s="404"/>
    </row>
    <row r="12981" spans="12:20" ht="16.8">
      <c r="L12981" s="404"/>
      <c r="M12981" s="404"/>
      <c r="N12981" s="404"/>
      <c r="O12981" s="404"/>
      <c r="P12981" s="404"/>
      <c r="Q12981" s="404"/>
      <c r="R12981" s="404"/>
      <c r="S12981" s="404"/>
      <c r="T12981" s="404"/>
    </row>
    <row r="12982" spans="12:20" ht="16.8">
      <c r="L12982" s="404"/>
      <c r="M12982" s="404"/>
      <c r="N12982" s="404"/>
      <c r="O12982" s="404"/>
      <c r="P12982" s="404"/>
      <c r="Q12982" s="404"/>
      <c r="R12982" s="404"/>
      <c r="S12982" s="404"/>
      <c r="T12982" s="404"/>
    </row>
    <row r="12983" spans="12:20" ht="16.8">
      <c r="L12983" s="404"/>
      <c r="M12983" s="404"/>
      <c r="N12983" s="404"/>
      <c r="O12983" s="404"/>
      <c r="P12983" s="404"/>
      <c r="Q12983" s="404"/>
      <c r="R12983" s="404"/>
      <c r="S12983" s="404"/>
      <c r="T12983" s="404"/>
    </row>
    <row r="12984" spans="12:20" ht="16.8">
      <c r="L12984" s="404"/>
      <c r="M12984" s="404"/>
      <c r="N12984" s="404"/>
      <c r="O12984" s="404"/>
      <c r="P12984" s="404"/>
      <c r="Q12984" s="404"/>
      <c r="R12984" s="404"/>
      <c r="S12984" s="404"/>
      <c r="T12984" s="404"/>
    </row>
    <row r="12985" spans="12:20" ht="16.8">
      <c r="L12985" s="404"/>
      <c r="M12985" s="404"/>
      <c r="N12985" s="404"/>
      <c r="O12985" s="404"/>
      <c r="P12985" s="404"/>
      <c r="Q12985" s="404"/>
      <c r="R12985" s="404"/>
      <c r="S12985" s="404"/>
      <c r="T12985" s="404"/>
    </row>
    <row r="12986" spans="12:20" ht="16.8">
      <c r="L12986" s="404"/>
      <c r="M12986" s="404"/>
      <c r="N12986" s="404"/>
      <c r="O12986" s="404"/>
      <c r="P12986" s="404"/>
      <c r="Q12986" s="404"/>
      <c r="R12986" s="404"/>
      <c r="S12986" s="404"/>
      <c r="T12986" s="404"/>
    </row>
    <row r="12987" spans="12:20" ht="16.8">
      <c r="L12987" s="404"/>
      <c r="M12987" s="404"/>
      <c r="N12987" s="404"/>
      <c r="O12987" s="404"/>
      <c r="P12987" s="404"/>
      <c r="Q12987" s="404"/>
      <c r="R12987" s="404"/>
      <c r="S12987" s="404"/>
      <c r="T12987" s="404"/>
    </row>
    <row r="12988" spans="12:20" ht="16.8">
      <c r="L12988" s="404"/>
      <c r="M12988" s="404"/>
      <c r="N12988" s="404"/>
      <c r="O12988" s="404"/>
      <c r="P12988" s="404"/>
      <c r="Q12988" s="404"/>
      <c r="R12988" s="404"/>
      <c r="S12988" s="404"/>
      <c r="T12988" s="404"/>
    </row>
    <row r="12989" spans="12:20" ht="16.8">
      <c r="L12989" s="404"/>
      <c r="M12989" s="404"/>
      <c r="N12989" s="404"/>
      <c r="O12989" s="404"/>
      <c r="P12989" s="404"/>
      <c r="Q12989" s="404"/>
      <c r="R12989" s="404"/>
      <c r="S12989" s="404"/>
      <c r="T12989" s="404"/>
    </row>
    <row r="12990" spans="12:20" ht="16.8">
      <c r="L12990" s="404"/>
      <c r="M12990" s="404"/>
      <c r="N12990" s="404"/>
      <c r="O12990" s="404"/>
      <c r="P12990" s="404"/>
      <c r="Q12990" s="404"/>
      <c r="R12990" s="404"/>
      <c r="S12990" s="404"/>
      <c r="T12990" s="404"/>
    </row>
    <row r="12991" spans="12:20" ht="16.8">
      <c r="L12991" s="404"/>
      <c r="M12991" s="404"/>
      <c r="N12991" s="404"/>
      <c r="O12991" s="404"/>
      <c r="P12991" s="404"/>
      <c r="Q12991" s="404"/>
      <c r="R12991" s="404"/>
      <c r="S12991" s="404"/>
      <c r="T12991" s="404"/>
    </row>
    <row r="12992" spans="12:20" ht="16.8">
      <c r="L12992" s="404"/>
      <c r="M12992" s="404"/>
      <c r="N12992" s="404"/>
      <c r="O12992" s="404"/>
      <c r="P12992" s="404"/>
      <c r="Q12992" s="404"/>
      <c r="R12992" s="404"/>
      <c r="S12992" s="404"/>
      <c r="T12992" s="404"/>
    </row>
    <row r="12993" spans="12:20" ht="16.8">
      <c r="L12993" s="404"/>
      <c r="M12993" s="404"/>
      <c r="N12993" s="404"/>
      <c r="O12993" s="404"/>
      <c r="P12993" s="404"/>
      <c r="Q12993" s="404"/>
      <c r="R12993" s="404"/>
      <c r="S12993" s="404"/>
      <c r="T12993" s="404"/>
    </row>
    <row r="12994" spans="12:20" ht="16.8">
      <c r="L12994" s="404"/>
      <c r="M12994" s="404"/>
      <c r="N12994" s="404"/>
      <c r="O12994" s="404"/>
      <c r="P12994" s="404"/>
      <c r="Q12994" s="404"/>
      <c r="R12994" s="404"/>
      <c r="S12994" s="404"/>
      <c r="T12994" s="404"/>
    </row>
    <row r="12995" spans="12:20" ht="16.8">
      <c r="L12995" s="404"/>
      <c r="M12995" s="404"/>
      <c r="N12995" s="404"/>
      <c r="O12995" s="404"/>
      <c r="P12995" s="404"/>
      <c r="Q12995" s="404"/>
      <c r="R12995" s="404"/>
      <c r="S12995" s="404"/>
      <c r="T12995" s="404"/>
    </row>
    <row r="12996" spans="12:20" ht="16.8">
      <c r="L12996" s="404"/>
      <c r="M12996" s="404"/>
      <c r="N12996" s="404"/>
      <c r="O12996" s="404"/>
      <c r="P12996" s="404"/>
      <c r="Q12996" s="404"/>
      <c r="R12996" s="404"/>
      <c r="S12996" s="404"/>
      <c r="T12996" s="404"/>
    </row>
    <row r="12997" spans="12:20" ht="16.8">
      <c r="L12997" s="404"/>
      <c r="M12997" s="404"/>
      <c r="N12997" s="404"/>
      <c r="O12997" s="404"/>
      <c r="P12997" s="404"/>
      <c r="Q12997" s="404"/>
      <c r="R12997" s="404"/>
      <c r="S12997" s="404"/>
      <c r="T12997" s="404"/>
    </row>
    <row r="12998" spans="12:20" ht="16.8">
      <c r="L12998" s="404"/>
      <c r="M12998" s="404"/>
      <c r="N12998" s="404"/>
      <c r="O12998" s="404"/>
      <c r="P12998" s="404"/>
      <c r="Q12998" s="404"/>
      <c r="R12998" s="404"/>
      <c r="S12998" s="404"/>
      <c r="T12998" s="404"/>
    </row>
    <row r="12999" spans="12:20" ht="16.8">
      <c r="L12999" s="404"/>
      <c r="M12999" s="404"/>
      <c r="N12999" s="404"/>
      <c r="O12999" s="404"/>
      <c r="P12999" s="404"/>
      <c r="Q12999" s="404"/>
      <c r="R12999" s="404"/>
      <c r="S12999" s="404"/>
      <c r="T12999" s="404"/>
    </row>
    <row r="13000" spans="12:20" ht="16.8">
      <c r="L13000" s="404"/>
      <c r="M13000" s="404"/>
      <c r="N13000" s="404"/>
      <c r="O13000" s="404"/>
      <c r="P13000" s="404"/>
      <c r="Q13000" s="404"/>
      <c r="R13000" s="404"/>
      <c r="S13000" s="404"/>
      <c r="T13000" s="404"/>
    </row>
    <row r="13001" spans="12:20" ht="16.8">
      <c r="L13001" s="404"/>
      <c r="M13001" s="404"/>
      <c r="N13001" s="404"/>
      <c r="O13001" s="404"/>
      <c r="P13001" s="404"/>
      <c r="Q13001" s="404"/>
      <c r="R13001" s="404"/>
      <c r="S13001" s="404"/>
      <c r="T13001" s="404"/>
    </row>
    <row r="13002" spans="12:20" ht="16.8">
      <c r="L13002" s="404"/>
      <c r="M13002" s="404"/>
      <c r="N13002" s="404"/>
      <c r="O13002" s="404"/>
      <c r="P13002" s="404"/>
      <c r="Q13002" s="404"/>
      <c r="R13002" s="404"/>
      <c r="S13002" s="404"/>
      <c r="T13002" s="404"/>
    </row>
    <row r="13003" spans="12:20" ht="16.8">
      <c r="L13003" s="404"/>
      <c r="M13003" s="404"/>
      <c r="N13003" s="404"/>
      <c r="O13003" s="404"/>
      <c r="P13003" s="404"/>
      <c r="Q13003" s="404"/>
      <c r="R13003" s="404"/>
      <c r="S13003" s="404"/>
      <c r="T13003" s="404"/>
    </row>
    <row r="13004" spans="12:20" ht="16.8">
      <c r="L13004" s="404"/>
      <c r="M13004" s="404"/>
      <c r="N13004" s="404"/>
      <c r="O13004" s="404"/>
      <c r="P13004" s="404"/>
      <c r="Q13004" s="404"/>
      <c r="R13004" s="404"/>
      <c r="S13004" s="404"/>
      <c r="T13004" s="404"/>
    </row>
    <row r="13005" spans="12:20" ht="16.8">
      <c r="L13005" s="404"/>
      <c r="M13005" s="404"/>
      <c r="N13005" s="404"/>
      <c r="O13005" s="404"/>
      <c r="P13005" s="404"/>
      <c r="Q13005" s="404"/>
      <c r="R13005" s="404"/>
      <c r="S13005" s="404"/>
      <c r="T13005" s="404"/>
    </row>
    <row r="13006" spans="12:20" ht="16.8">
      <c r="L13006" s="404"/>
      <c r="M13006" s="404"/>
      <c r="N13006" s="404"/>
      <c r="O13006" s="404"/>
      <c r="P13006" s="404"/>
      <c r="Q13006" s="404"/>
      <c r="R13006" s="404"/>
      <c r="S13006" s="404"/>
      <c r="T13006" s="404"/>
    </row>
    <row r="13007" spans="12:20" ht="16.8">
      <c r="L13007" s="404"/>
      <c r="M13007" s="404"/>
      <c r="N13007" s="404"/>
      <c r="O13007" s="404"/>
      <c r="P13007" s="404"/>
      <c r="Q13007" s="404"/>
      <c r="R13007" s="404"/>
      <c r="S13007" s="404"/>
      <c r="T13007" s="404"/>
    </row>
    <row r="13008" spans="12:20" ht="16.8">
      <c r="L13008" s="404"/>
      <c r="M13008" s="404"/>
      <c r="N13008" s="404"/>
      <c r="O13008" s="404"/>
      <c r="P13008" s="404"/>
      <c r="Q13008" s="404"/>
      <c r="R13008" s="404"/>
      <c r="S13008" s="404"/>
      <c r="T13008" s="404"/>
    </row>
    <row r="13009" spans="12:20" ht="16.8">
      <c r="L13009" s="404"/>
      <c r="M13009" s="404"/>
      <c r="N13009" s="404"/>
      <c r="O13009" s="404"/>
      <c r="P13009" s="404"/>
      <c r="Q13009" s="404"/>
      <c r="R13009" s="404"/>
      <c r="S13009" s="404"/>
      <c r="T13009" s="404"/>
    </row>
    <row r="13010" spans="12:20" ht="16.8">
      <c r="L13010" s="404"/>
      <c r="M13010" s="404"/>
      <c r="N13010" s="404"/>
      <c r="O13010" s="404"/>
      <c r="P13010" s="404"/>
      <c r="Q13010" s="404"/>
      <c r="R13010" s="404"/>
      <c r="S13010" s="404"/>
      <c r="T13010" s="404"/>
    </row>
    <row r="13011" spans="12:20" ht="16.8">
      <c r="L13011" s="404"/>
      <c r="M13011" s="404"/>
      <c r="N13011" s="404"/>
      <c r="O13011" s="404"/>
      <c r="P13011" s="404"/>
      <c r="Q13011" s="404"/>
      <c r="R13011" s="404"/>
      <c r="S13011" s="404"/>
      <c r="T13011" s="404"/>
    </row>
    <row r="13012" spans="12:20" ht="16.8">
      <c r="L13012" s="404"/>
      <c r="M13012" s="404"/>
      <c r="N13012" s="404"/>
      <c r="O13012" s="404"/>
      <c r="P13012" s="404"/>
      <c r="Q13012" s="404"/>
      <c r="R13012" s="404"/>
      <c r="S13012" s="404"/>
      <c r="T13012" s="404"/>
    </row>
    <row r="13013" spans="12:20" ht="16.8">
      <c r="L13013" s="404"/>
      <c r="M13013" s="404"/>
      <c r="N13013" s="404"/>
      <c r="O13013" s="404"/>
      <c r="P13013" s="404"/>
      <c r="Q13013" s="404"/>
      <c r="R13013" s="404"/>
      <c r="S13013" s="404"/>
      <c r="T13013" s="404"/>
    </row>
    <row r="13014" spans="12:20" ht="16.8">
      <c r="L13014" s="404"/>
      <c r="M13014" s="404"/>
      <c r="N13014" s="404"/>
      <c r="O13014" s="404"/>
      <c r="P13014" s="404"/>
      <c r="Q13014" s="404"/>
      <c r="R13014" s="404"/>
      <c r="S13014" s="404"/>
      <c r="T13014" s="404"/>
    </row>
    <row r="13015" spans="12:20" ht="16.8">
      <c r="L13015" s="404"/>
      <c r="M13015" s="404"/>
      <c r="N13015" s="404"/>
      <c r="O13015" s="404"/>
      <c r="P13015" s="404"/>
      <c r="Q13015" s="404"/>
      <c r="R13015" s="404"/>
      <c r="S13015" s="404"/>
      <c r="T13015" s="404"/>
    </row>
    <row r="13016" spans="12:20" ht="16.8">
      <c r="L13016" s="404"/>
      <c r="M13016" s="404"/>
      <c r="N13016" s="404"/>
      <c r="O13016" s="404"/>
      <c r="P13016" s="404"/>
      <c r="Q13016" s="404"/>
      <c r="R13016" s="404"/>
      <c r="S13016" s="404"/>
      <c r="T13016" s="404"/>
    </row>
    <row r="13017" spans="12:20" ht="16.8">
      <c r="L13017" s="404"/>
      <c r="M13017" s="404"/>
      <c r="N13017" s="404"/>
      <c r="O13017" s="404"/>
      <c r="P13017" s="404"/>
      <c r="Q13017" s="404"/>
      <c r="R13017" s="404"/>
      <c r="S13017" s="404"/>
      <c r="T13017" s="404"/>
    </row>
    <row r="13018" spans="12:20" ht="16.8">
      <c r="L13018" s="404"/>
      <c r="M13018" s="404"/>
      <c r="N13018" s="404"/>
      <c r="O13018" s="404"/>
      <c r="P13018" s="404"/>
      <c r="Q13018" s="404"/>
      <c r="R13018" s="404"/>
      <c r="S13018" s="404"/>
      <c r="T13018" s="404"/>
    </row>
    <row r="13019" spans="12:20" ht="16.8">
      <c r="L13019" s="404"/>
      <c r="M13019" s="404"/>
      <c r="N13019" s="404"/>
      <c r="O13019" s="404"/>
      <c r="P13019" s="404"/>
      <c r="Q13019" s="404"/>
      <c r="R13019" s="404"/>
      <c r="S13019" s="404"/>
      <c r="T13019" s="404"/>
    </row>
    <row r="13020" spans="12:20" ht="16.8">
      <c r="L13020" s="404"/>
      <c r="M13020" s="404"/>
      <c r="N13020" s="404"/>
      <c r="O13020" s="404"/>
      <c r="P13020" s="404"/>
      <c r="Q13020" s="404"/>
      <c r="R13020" s="404"/>
      <c r="S13020" s="404"/>
      <c r="T13020" s="404"/>
    </row>
    <row r="13021" spans="12:20" ht="16.8">
      <c r="L13021" s="404"/>
      <c r="M13021" s="404"/>
      <c r="N13021" s="404"/>
      <c r="O13021" s="404"/>
      <c r="P13021" s="404"/>
      <c r="Q13021" s="404"/>
      <c r="R13021" s="404"/>
      <c r="S13021" s="404"/>
      <c r="T13021" s="404"/>
    </row>
    <row r="13022" spans="12:20" ht="16.8">
      <c r="L13022" s="404"/>
      <c r="M13022" s="404"/>
      <c r="N13022" s="404"/>
      <c r="O13022" s="404"/>
      <c r="P13022" s="404"/>
      <c r="Q13022" s="404"/>
      <c r="R13022" s="404"/>
      <c r="S13022" s="404"/>
      <c r="T13022" s="404"/>
    </row>
    <row r="13023" spans="12:20" ht="16.8">
      <c r="L13023" s="404"/>
      <c r="M13023" s="404"/>
      <c r="N13023" s="404"/>
      <c r="O13023" s="404"/>
      <c r="P13023" s="404"/>
      <c r="Q13023" s="404"/>
      <c r="R13023" s="404"/>
      <c r="S13023" s="404"/>
      <c r="T13023" s="404"/>
    </row>
    <row r="13024" spans="12:20" ht="16.8">
      <c r="L13024" s="404"/>
      <c r="M13024" s="404"/>
      <c r="N13024" s="404"/>
      <c r="O13024" s="404"/>
      <c r="P13024" s="404"/>
      <c r="Q13024" s="404"/>
      <c r="R13024" s="404"/>
      <c r="S13024" s="404"/>
      <c r="T13024" s="404"/>
    </row>
    <row r="13025" spans="12:20" ht="16.8">
      <c r="L13025" s="404"/>
      <c r="M13025" s="404"/>
      <c r="N13025" s="404"/>
      <c r="O13025" s="404"/>
      <c r="P13025" s="404"/>
      <c r="Q13025" s="404"/>
      <c r="R13025" s="404"/>
      <c r="S13025" s="404"/>
      <c r="T13025" s="404"/>
    </row>
    <row r="13026" spans="12:20" ht="16.8">
      <c r="L13026" s="404"/>
      <c r="M13026" s="404"/>
      <c r="N13026" s="404"/>
      <c r="O13026" s="404"/>
      <c r="P13026" s="404"/>
      <c r="Q13026" s="404"/>
      <c r="R13026" s="404"/>
      <c r="S13026" s="404"/>
      <c r="T13026" s="404"/>
    </row>
    <row r="13027" spans="12:20" ht="16.8">
      <c r="L13027" s="404"/>
      <c r="M13027" s="404"/>
      <c r="N13027" s="404"/>
      <c r="O13027" s="404"/>
      <c r="P13027" s="404"/>
      <c r="Q13027" s="404"/>
      <c r="R13027" s="404"/>
      <c r="S13027" s="404"/>
      <c r="T13027" s="404"/>
    </row>
    <row r="13028" spans="12:20" ht="16.8">
      <c r="L13028" s="404"/>
      <c r="M13028" s="404"/>
      <c r="N13028" s="404"/>
      <c r="O13028" s="404"/>
      <c r="P13028" s="404"/>
      <c r="Q13028" s="404"/>
      <c r="R13028" s="404"/>
      <c r="S13028" s="404"/>
      <c r="T13028" s="404"/>
    </row>
    <row r="13029" spans="12:20" ht="16.8">
      <c r="L13029" s="404"/>
      <c r="M13029" s="404"/>
      <c r="N13029" s="404"/>
      <c r="O13029" s="404"/>
      <c r="P13029" s="404"/>
      <c r="Q13029" s="404"/>
      <c r="R13029" s="404"/>
      <c r="S13029" s="404"/>
      <c r="T13029" s="404"/>
    </row>
    <row r="13030" spans="12:20" ht="16.8">
      <c r="L13030" s="404"/>
      <c r="M13030" s="404"/>
      <c r="N13030" s="404"/>
      <c r="O13030" s="404"/>
      <c r="P13030" s="404"/>
      <c r="Q13030" s="404"/>
      <c r="R13030" s="404"/>
      <c r="S13030" s="404"/>
      <c r="T13030" s="404"/>
    </row>
    <row r="13031" spans="12:20" ht="16.8">
      <c r="L13031" s="404"/>
      <c r="M13031" s="404"/>
      <c r="N13031" s="404"/>
      <c r="O13031" s="404"/>
      <c r="P13031" s="404"/>
      <c r="Q13031" s="404"/>
      <c r="R13031" s="404"/>
      <c r="S13031" s="404"/>
      <c r="T13031" s="404"/>
    </row>
    <row r="13032" spans="12:20" ht="16.8">
      <c r="L13032" s="404"/>
      <c r="M13032" s="404"/>
      <c r="N13032" s="404"/>
      <c r="O13032" s="404"/>
      <c r="P13032" s="404"/>
      <c r="Q13032" s="404"/>
      <c r="R13032" s="404"/>
      <c r="S13032" s="404"/>
      <c r="T13032" s="404"/>
    </row>
    <row r="13033" spans="12:20" ht="16.8">
      <c r="L13033" s="404"/>
      <c r="M13033" s="404"/>
      <c r="N13033" s="404"/>
      <c r="O13033" s="404"/>
      <c r="P13033" s="404"/>
      <c r="Q13033" s="404"/>
      <c r="R13033" s="404"/>
      <c r="S13033" s="404"/>
      <c r="T13033" s="404"/>
    </row>
    <row r="13034" spans="12:20" ht="16.8">
      <c r="L13034" s="404"/>
      <c r="M13034" s="404"/>
      <c r="N13034" s="404"/>
      <c r="O13034" s="404"/>
      <c r="P13034" s="404"/>
      <c r="Q13034" s="404"/>
      <c r="R13034" s="404"/>
      <c r="S13034" s="404"/>
      <c r="T13034" s="404"/>
    </row>
    <row r="13035" spans="12:20" ht="16.8">
      <c r="L13035" s="404"/>
      <c r="M13035" s="404"/>
      <c r="N13035" s="404"/>
      <c r="O13035" s="404"/>
      <c r="P13035" s="404"/>
      <c r="Q13035" s="404"/>
      <c r="R13035" s="404"/>
      <c r="S13035" s="404"/>
      <c r="T13035" s="404"/>
    </row>
    <row r="13036" spans="12:20" ht="16.8">
      <c r="L13036" s="404"/>
      <c r="M13036" s="404"/>
      <c r="N13036" s="404"/>
      <c r="O13036" s="404"/>
      <c r="P13036" s="404"/>
      <c r="Q13036" s="404"/>
      <c r="R13036" s="404"/>
      <c r="S13036" s="404"/>
      <c r="T13036" s="404"/>
    </row>
    <row r="13037" spans="12:20" ht="16.8">
      <c r="L13037" s="404"/>
      <c r="M13037" s="404"/>
      <c r="N13037" s="404"/>
      <c r="O13037" s="404"/>
      <c r="P13037" s="404"/>
      <c r="Q13037" s="404"/>
      <c r="R13037" s="404"/>
      <c r="S13037" s="404"/>
      <c r="T13037" s="404"/>
    </row>
    <row r="13038" spans="12:20" ht="16.8">
      <c r="L13038" s="404"/>
      <c r="M13038" s="404"/>
      <c r="N13038" s="404"/>
      <c r="O13038" s="404"/>
      <c r="P13038" s="404"/>
      <c r="Q13038" s="404"/>
      <c r="R13038" s="404"/>
      <c r="S13038" s="404"/>
      <c r="T13038" s="404"/>
    </row>
    <row r="13039" spans="12:20" ht="16.8">
      <c r="L13039" s="404"/>
      <c r="M13039" s="404"/>
      <c r="N13039" s="404"/>
      <c r="O13039" s="404"/>
      <c r="P13039" s="404"/>
      <c r="Q13039" s="404"/>
      <c r="R13039" s="404"/>
      <c r="S13039" s="404"/>
      <c r="T13039" s="404"/>
    </row>
    <row r="13040" spans="12:20" ht="16.8">
      <c r="L13040" s="404"/>
      <c r="M13040" s="404"/>
      <c r="N13040" s="404"/>
      <c r="O13040" s="404"/>
      <c r="P13040" s="404"/>
      <c r="Q13040" s="404"/>
      <c r="R13040" s="404"/>
      <c r="S13040" s="404"/>
      <c r="T13040" s="404"/>
    </row>
    <row r="13041" spans="12:20" ht="16.8">
      <c r="L13041" s="404"/>
      <c r="M13041" s="404"/>
      <c r="N13041" s="404"/>
      <c r="O13041" s="404"/>
      <c r="P13041" s="404"/>
      <c r="Q13041" s="404"/>
      <c r="R13041" s="404"/>
      <c r="S13041" s="404"/>
      <c r="T13041" s="404"/>
    </row>
    <row r="13042" spans="12:20" ht="16.8">
      <c r="L13042" s="404"/>
      <c r="M13042" s="404"/>
      <c r="N13042" s="404"/>
      <c r="O13042" s="404"/>
      <c r="P13042" s="404"/>
      <c r="Q13042" s="404"/>
      <c r="R13042" s="404"/>
      <c r="S13042" s="404"/>
      <c r="T13042" s="404"/>
    </row>
    <row r="13043" spans="12:20" ht="16.8">
      <c r="L13043" s="404"/>
      <c r="M13043" s="404"/>
      <c r="N13043" s="404"/>
      <c r="O13043" s="404"/>
      <c r="P13043" s="404"/>
      <c r="Q13043" s="404"/>
      <c r="R13043" s="404"/>
      <c r="S13043" s="404"/>
      <c r="T13043" s="404"/>
    </row>
    <row r="13044" spans="12:20" ht="16.8">
      <c r="L13044" s="404"/>
      <c r="M13044" s="404"/>
      <c r="N13044" s="404"/>
      <c r="O13044" s="404"/>
      <c r="P13044" s="404"/>
      <c r="Q13044" s="404"/>
      <c r="R13044" s="404"/>
      <c r="S13044" s="404"/>
      <c r="T13044" s="404"/>
    </row>
    <row r="13045" spans="12:20" ht="16.8">
      <c r="L13045" s="404"/>
      <c r="M13045" s="404"/>
      <c r="N13045" s="404"/>
      <c r="O13045" s="404"/>
      <c r="P13045" s="404"/>
      <c r="Q13045" s="404"/>
      <c r="R13045" s="404"/>
      <c r="S13045" s="404"/>
      <c r="T13045" s="404"/>
    </row>
    <row r="13046" spans="12:20" ht="16.8">
      <c r="L13046" s="404"/>
      <c r="M13046" s="404"/>
      <c r="N13046" s="404"/>
      <c r="O13046" s="404"/>
      <c r="P13046" s="404"/>
      <c r="Q13046" s="404"/>
      <c r="R13046" s="404"/>
      <c r="S13046" s="404"/>
      <c r="T13046" s="404"/>
    </row>
    <row r="13047" spans="12:20" ht="16.8">
      <c r="L13047" s="404"/>
      <c r="M13047" s="404"/>
      <c r="N13047" s="404"/>
      <c r="O13047" s="404"/>
      <c r="P13047" s="404"/>
      <c r="Q13047" s="404"/>
      <c r="R13047" s="404"/>
      <c r="S13047" s="404"/>
      <c r="T13047" s="404"/>
    </row>
    <row r="13048" spans="12:20" ht="16.8">
      <c r="L13048" s="404"/>
      <c r="M13048" s="404"/>
      <c r="N13048" s="404"/>
      <c r="O13048" s="404"/>
      <c r="P13048" s="404"/>
      <c r="Q13048" s="404"/>
      <c r="R13048" s="404"/>
      <c r="S13048" s="404"/>
      <c r="T13048" s="404"/>
    </row>
    <row r="13049" spans="12:20" ht="16.8">
      <c r="L13049" s="404"/>
      <c r="M13049" s="404"/>
      <c r="N13049" s="404"/>
      <c r="O13049" s="404"/>
      <c r="P13049" s="404"/>
      <c r="Q13049" s="404"/>
      <c r="R13049" s="404"/>
      <c r="S13049" s="404"/>
      <c r="T13049" s="404"/>
    </row>
    <row r="13050" spans="12:20" ht="16.8">
      <c r="L13050" s="404"/>
      <c r="M13050" s="404"/>
      <c r="N13050" s="404"/>
      <c r="O13050" s="404"/>
      <c r="P13050" s="404"/>
      <c r="Q13050" s="404"/>
      <c r="R13050" s="404"/>
      <c r="S13050" s="404"/>
      <c r="T13050" s="404"/>
    </row>
    <row r="13051" spans="12:20" ht="16.8">
      <c r="L13051" s="404"/>
      <c r="M13051" s="404"/>
      <c r="N13051" s="404"/>
      <c r="O13051" s="404"/>
      <c r="P13051" s="404"/>
      <c r="Q13051" s="404"/>
      <c r="R13051" s="404"/>
      <c r="S13051" s="404"/>
      <c r="T13051" s="404"/>
    </row>
    <row r="13052" spans="12:20" ht="16.8">
      <c r="L13052" s="404"/>
      <c r="M13052" s="404"/>
      <c r="N13052" s="404"/>
      <c r="O13052" s="404"/>
      <c r="P13052" s="404"/>
      <c r="Q13052" s="404"/>
      <c r="R13052" s="404"/>
      <c r="S13052" s="404"/>
      <c r="T13052" s="404"/>
    </row>
    <row r="13053" spans="12:20" ht="16.8">
      <c r="L13053" s="404"/>
      <c r="M13053" s="404"/>
      <c r="N13053" s="404"/>
      <c r="O13053" s="404"/>
      <c r="P13053" s="404"/>
      <c r="Q13053" s="404"/>
      <c r="R13053" s="404"/>
      <c r="S13053" s="404"/>
      <c r="T13053" s="404"/>
    </row>
    <row r="13054" spans="12:20" ht="16.8">
      <c r="L13054" s="404"/>
      <c r="M13054" s="404"/>
      <c r="N13054" s="404"/>
      <c r="O13054" s="404"/>
      <c r="P13054" s="404"/>
      <c r="Q13054" s="404"/>
      <c r="R13054" s="404"/>
      <c r="S13054" s="404"/>
      <c r="T13054" s="404"/>
    </row>
    <row r="13055" spans="12:20" ht="16.8">
      <c r="L13055" s="404"/>
      <c r="M13055" s="404"/>
      <c r="N13055" s="404"/>
      <c r="O13055" s="404"/>
      <c r="P13055" s="404"/>
      <c r="Q13055" s="404"/>
      <c r="R13055" s="404"/>
      <c r="S13055" s="404"/>
      <c r="T13055" s="404"/>
    </row>
    <row r="13056" spans="12:20" ht="16.8">
      <c r="L13056" s="404"/>
      <c r="M13056" s="404"/>
      <c r="N13056" s="404"/>
      <c r="O13056" s="404"/>
      <c r="P13056" s="404"/>
      <c r="Q13056" s="404"/>
      <c r="R13056" s="404"/>
      <c r="S13056" s="404"/>
      <c r="T13056" s="404"/>
    </row>
    <row r="13057" spans="12:20" ht="16.8">
      <c r="L13057" s="404"/>
      <c r="M13057" s="404"/>
      <c r="N13057" s="404"/>
      <c r="O13057" s="404"/>
      <c r="P13057" s="404"/>
      <c r="Q13057" s="404"/>
      <c r="R13057" s="404"/>
      <c r="S13057" s="404"/>
      <c r="T13057" s="404"/>
    </row>
    <row r="13058" spans="12:20" ht="16.8">
      <c r="L13058" s="404"/>
      <c r="M13058" s="404"/>
      <c r="N13058" s="404"/>
      <c r="O13058" s="404"/>
      <c r="P13058" s="404"/>
      <c r="Q13058" s="404"/>
      <c r="R13058" s="404"/>
      <c r="S13058" s="404"/>
      <c r="T13058" s="404"/>
    </row>
    <row r="13059" spans="12:20" ht="16.8">
      <c r="L13059" s="404"/>
      <c r="M13059" s="404"/>
      <c r="N13059" s="404"/>
      <c r="O13059" s="404"/>
      <c r="P13059" s="404"/>
      <c r="Q13059" s="404"/>
      <c r="R13059" s="404"/>
      <c r="S13059" s="404"/>
      <c r="T13059" s="404"/>
    </row>
    <row r="13060" spans="12:20" ht="16.8">
      <c r="L13060" s="404"/>
      <c r="M13060" s="404"/>
      <c r="N13060" s="404"/>
      <c r="O13060" s="404"/>
      <c r="P13060" s="404"/>
      <c r="Q13060" s="404"/>
      <c r="R13060" s="404"/>
      <c r="S13060" s="404"/>
      <c r="T13060" s="404"/>
    </row>
    <row r="13061" spans="12:20" ht="16.8">
      <c r="L13061" s="404"/>
      <c r="M13061" s="404"/>
      <c r="N13061" s="404"/>
      <c r="O13061" s="404"/>
      <c r="P13061" s="404"/>
      <c r="Q13061" s="404"/>
      <c r="R13061" s="404"/>
      <c r="S13061" s="404"/>
      <c r="T13061" s="404"/>
    </row>
    <row r="13062" spans="12:20" ht="16.8">
      <c r="L13062" s="404"/>
      <c r="M13062" s="404"/>
      <c r="N13062" s="404"/>
      <c r="O13062" s="404"/>
      <c r="P13062" s="404"/>
      <c r="Q13062" s="404"/>
      <c r="R13062" s="404"/>
      <c r="S13062" s="404"/>
      <c r="T13062" s="404"/>
    </row>
    <row r="13063" spans="12:20" ht="16.8">
      <c r="L13063" s="404"/>
      <c r="M13063" s="404"/>
      <c r="N13063" s="404"/>
      <c r="O13063" s="404"/>
      <c r="P13063" s="404"/>
      <c r="Q13063" s="404"/>
      <c r="R13063" s="404"/>
      <c r="S13063" s="404"/>
      <c r="T13063" s="404"/>
    </row>
    <row r="13064" spans="12:20" ht="16.8">
      <c r="L13064" s="404"/>
      <c r="M13064" s="404"/>
      <c r="N13064" s="404"/>
      <c r="O13064" s="404"/>
      <c r="P13064" s="404"/>
      <c r="Q13064" s="404"/>
      <c r="R13064" s="404"/>
      <c r="S13064" s="404"/>
      <c r="T13064" s="404"/>
    </row>
    <row r="13065" spans="12:20" ht="16.8">
      <c r="L13065" s="404"/>
      <c r="M13065" s="404"/>
      <c r="N13065" s="404"/>
      <c r="O13065" s="404"/>
      <c r="P13065" s="404"/>
      <c r="Q13065" s="404"/>
      <c r="R13065" s="404"/>
      <c r="S13065" s="404"/>
      <c r="T13065" s="404"/>
    </row>
    <row r="13066" spans="12:20" ht="16.8">
      <c r="L13066" s="404"/>
      <c r="M13066" s="404"/>
      <c r="N13066" s="404"/>
      <c r="O13066" s="404"/>
      <c r="P13066" s="404"/>
      <c r="Q13066" s="404"/>
      <c r="R13066" s="404"/>
      <c r="S13066" s="404"/>
      <c r="T13066" s="404"/>
    </row>
    <row r="13067" spans="12:20" ht="16.8">
      <c r="L13067" s="404"/>
      <c r="M13067" s="404"/>
      <c r="N13067" s="404"/>
      <c r="O13067" s="404"/>
      <c r="P13067" s="404"/>
      <c r="Q13067" s="404"/>
      <c r="R13067" s="404"/>
      <c r="S13067" s="404"/>
      <c r="T13067" s="404"/>
    </row>
    <row r="13068" spans="12:20" ht="16.8">
      <c r="L13068" s="404"/>
      <c r="M13068" s="404"/>
      <c r="N13068" s="404"/>
      <c r="O13068" s="404"/>
      <c r="P13068" s="404"/>
      <c r="Q13068" s="404"/>
      <c r="R13068" s="404"/>
      <c r="S13068" s="404"/>
      <c r="T13068" s="404"/>
    </row>
    <row r="13069" spans="12:20" ht="16.8">
      <c r="L13069" s="404"/>
      <c r="M13069" s="404"/>
      <c r="N13069" s="404"/>
      <c r="O13069" s="404"/>
      <c r="P13069" s="404"/>
      <c r="Q13069" s="404"/>
      <c r="R13069" s="404"/>
      <c r="S13069" s="404"/>
      <c r="T13069" s="404"/>
    </row>
    <row r="13070" spans="12:20" ht="16.8">
      <c r="L13070" s="404"/>
      <c r="M13070" s="404"/>
      <c r="N13070" s="404"/>
      <c r="O13070" s="404"/>
      <c r="P13070" s="404"/>
      <c r="Q13070" s="404"/>
      <c r="R13070" s="404"/>
      <c r="S13070" s="404"/>
      <c r="T13070" s="404"/>
    </row>
    <row r="13071" spans="12:20" ht="16.8">
      <c r="L13071" s="404"/>
      <c r="M13071" s="404"/>
      <c r="N13071" s="404"/>
      <c r="O13071" s="404"/>
      <c r="P13071" s="404"/>
      <c r="Q13071" s="404"/>
      <c r="R13071" s="404"/>
      <c r="S13071" s="404"/>
      <c r="T13071" s="404"/>
    </row>
    <row r="13072" spans="12:20" ht="16.8">
      <c r="L13072" s="404"/>
      <c r="M13072" s="404"/>
      <c r="N13072" s="404"/>
      <c r="O13072" s="404"/>
      <c r="P13072" s="404"/>
      <c r="Q13072" s="404"/>
      <c r="R13072" s="404"/>
      <c r="S13072" s="404"/>
      <c r="T13072" s="404"/>
    </row>
    <row r="13073" spans="12:20" ht="16.8">
      <c r="L13073" s="404"/>
      <c r="M13073" s="404"/>
      <c r="N13073" s="404"/>
      <c r="O13073" s="404"/>
      <c r="P13073" s="404"/>
      <c r="Q13073" s="404"/>
      <c r="R13073" s="404"/>
      <c r="S13073" s="404"/>
      <c r="T13073" s="404"/>
    </row>
    <row r="13074" spans="12:20" ht="16.8">
      <c r="L13074" s="404"/>
      <c r="M13074" s="404"/>
      <c r="N13074" s="404"/>
      <c r="O13074" s="404"/>
      <c r="P13074" s="404"/>
      <c r="Q13074" s="404"/>
      <c r="R13074" s="404"/>
      <c r="S13074" s="404"/>
      <c r="T13074" s="404"/>
    </row>
    <row r="13075" spans="12:20" ht="16.8">
      <c r="L13075" s="404"/>
      <c r="M13075" s="404"/>
      <c r="N13075" s="404"/>
      <c r="O13075" s="404"/>
      <c r="P13075" s="404"/>
      <c r="Q13075" s="404"/>
      <c r="R13075" s="404"/>
      <c r="S13075" s="404"/>
      <c r="T13075" s="404"/>
    </row>
    <row r="13076" spans="12:20" ht="16.8">
      <c r="L13076" s="404"/>
      <c r="M13076" s="404"/>
      <c r="N13076" s="404"/>
      <c r="O13076" s="404"/>
      <c r="P13076" s="404"/>
      <c r="Q13076" s="404"/>
      <c r="R13076" s="404"/>
      <c r="S13076" s="404"/>
      <c r="T13076" s="404"/>
    </row>
    <row r="13077" spans="12:20" ht="16.8">
      <c r="L13077" s="404"/>
      <c r="M13077" s="404"/>
      <c r="N13077" s="404"/>
      <c r="O13077" s="404"/>
      <c r="P13077" s="404"/>
      <c r="Q13077" s="404"/>
      <c r="R13077" s="404"/>
      <c r="S13077" s="404"/>
      <c r="T13077" s="404"/>
    </row>
    <row r="13078" spans="12:20" ht="16.8">
      <c r="L13078" s="404"/>
      <c r="M13078" s="404"/>
      <c r="N13078" s="404"/>
      <c r="O13078" s="404"/>
      <c r="P13078" s="404"/>
      <c r="Q13078" s="404"/>
      <c r="R13078" s="404"/>
      <c r="S13078" s="404"/>
      <c r="T13078" s="404"/>
    </row>
    <row r="13079" spans="12:20" ht="16.8">
      <c r="L13079" s="404"/>
      <c r="M13079" s="404"/>
      <c r="N13079" s="404"/>
      <c r="O13079" s="404"/>
      <c r="P13079" s="404"/>
      <c r="Q13079" s="404"/>
      <c r="R13079" s="404"/>
      <c r="S13079" s="404"/>
      <c r="T13079" s="404"/>
    </row>
    <row r="13080" spans="12:20" ht="16.8">
      <c r="L13080" s="404"/>
      <c r="M13080" s="404"/>
      <c r="N13080" s="404"/>
      <c r="O13080" s="404"/>
      <c r="P13080" s="404"/>
      <c r="Q13080" s="404"/>
      <c r="R13080" s="404"/>
      <c r="S13080" s="404"/>
      <c r="T13080" s="404"/>
    </row>
    <row r="13081" spans="12:20" ht="16.8">
      <c r="L13081" s="404"/>
      <c r="M13081" s="404"/>
      <c r="N13081" s="404"/>
      <c r="O13081" s="404"/>
      <c r="P13081" s="404"/>
      <c r="Q13081" s="404"/>
      <c r="R13081" s="404"/>
      <c r="S13081" s="404"/>
      <c r="T13081" s="404"/>
    </row>
    <row r="13082" spans="12:20" ht="16.8">
      <c r="L13082" s="404"/>
      <c r="M13082" s="404"/>
      <c r="N13082" s="404"/>
      <c r="O13082" s="404"/>
      <c r="P13082" s="404"/>
      <c r="Q13082" s="404"/>
      <c r="R13082" s="404"/>
      <c r="S13082" s="404"/>
      <c r="T13082" s="404"/>
    </row>
    <row r="13083" spans="12:20" ht="16.8">
      <c r="L13083" s="404"/>
      <c r="M13083" s="404"/>
      <c r="N13083" s="404"/>
      <c r="O13083" s="404"/>
      <c r="P13083" s="404"/>
      <c r="Q13083" s="404"/>
      <c r="R13083" s="404"/>
      <c r="S13083" s="404"/>
      <c r="T13083" s="404"/>
    </row>
    <row r="13084" spans="12:20" ht="16.8">
      <c r="L13084" s="404"/>
      <c r="M13084" s="404"/>
      <c r="N13084" s="404"/>
      <c r="O13084" s="404"/>
      <c r="P13084" s="404"/>
      <c r="Q13084" s="404"/>
      <c r="R13084" s="404"/>
      <c r="S13084" s="404"/>
      <c r="T13084" s="404"/>
    </row>
    <row r="13085" spans="12:20" ht="16.8">
      <c r="L13085" s="404"/>
      <c r="M13085" s="404"/>
      <c r="N13085" s="404"/>
      <c r="O13085" s="404"/>
      <c r="P13085" s="404"/>
      <c r="Q13085" s="404"/>
      <c r="R13085" s="404"/>
      <c r="S13085" s="404"/>
      <c r="T13085" s="404"/>
    </row>
    <row r="13086" spans="12:20" ht="16.8">
      <c r="L13086" s="404"/>
      <c r="M13086" s="404"/>
      <c r="N13086" s="404"/>
      <c r="O13086" s="404"/>
      <c r="P13086" s="404"/>
      <c r="Q13086" s="404"/>
      <c r="R13086" s="404"/>
      <c r="S13086" s="404"/>
      <c r="T13086" s="404"/>
    </row>
    <row r="13087" spans="12:20" ht="16.8">
      <c r="L13087" s="404"/>
      <c r="M13087" s="404"/>
      <c r="N13087" s="404"/>
      <c r="O13087" s="404"/>
      <c r="P13087" s="404"/>
      <c r="Q13087" s="404"/>
      <c r="R13087" s="404"/>
      <c r="S13087" s="404"/>
      <c r="T13087" s="404"/>
    </row>
    <row r="13088" spans="12:20" ht="16.8">
      <c r="L13088" s="404"/>
      <c r="M13088" s="404"/>
      <c r="N13088" s="404"/>
      <c r="O13088" s="404"/>
      <c r="P13088" s="404"/>
      <c r="Q13088" s="404"/>
      <c r="R13088" s="404"/>
      <c r="S13088" s="404"/>
      <c r="T13088" s="404"/>
    </row>
    <row r="13089" spans="12:20" ht="16.8">
      <c r="L13089" s="404"/>
      <c r="M13089" s="404"/>
      <c r="N13089" s="404"/>
      <c r="O13089" s="404"/>
      <c r="P13089" s="404"/>
      <c r="Q13089" s="404"/>
      <c r="R13089" s="404"/>
      <c r="S13089" s="404"/>
      <c r="T13089" s="404"/>
    </row>
    <row r="13090" spans="12:20" ht="16.8">
      <c r="L13090" s="404"/>
      <c r="M13090" s="404"/>
      <c r="N13090" s="404"/>
      <c r="O13090" s="404"/>
      <c r="P13090" s="404"/>
      <c r="Q13090" s="404"/>
      <c r="R13090" s="404"/>
      <c r="S13090" s="404"/>
      <c r="T13090" s="404"/>
    </row>
    <row r="13091" spans="12:20" ht="16.8">
      <c r="L13091" s="404"/>
      <c r="M13091" s="404"/>
      <c r="N13091" s="404"/>
      <c r="O13091" s="404"/>
      <c r="P13091" s="404"/>
      <c r="Q13091" s="404"/>
      <c r="R13091" s="404"/>
      <c r="S13091" s="404"/>
      <c r="T13091" s="404"/>
    </row>
    <row r="13092" spans="12:20" ht="16.8">
      <c r="L13092" s="404"/>
      <c r="M13092" s="404"/>
      <c r="N13092" s="404"/>
      <c r="O13092" s="404"/>
      <c r="P13092" s="404"/>
      <c r="Q13092" s="404"/>
      <c r="R13092" s="404"/>
      <c r="S13092" s="404"/>
      <c r="T13092" s="404"/>
    </row>
    <row r="13093" spans="12:20" ht="16.8">
      <c r="L13093" s="404"/>
      <c r="M13093" s="404"/>
      <c r="N13093" s="404"/>
      <c r="O13093" s="404"/>
      <c r="P13093" s="404"/>
      <c r="Q13093" s="404"/>
      <c r="R13093" s="404"/>
      <c r="S13093" s="404"/>
      <c r="T13093" s="404"/>
    </row>
    <row r="13094" spans="12:20" ht="16.8">
      <c r="L13094" s="404"/>
      <c r="M13094" s="404"/>
      <c r="N13094" s="404"/>
      <c r="O13094" s="404"/>
      <c r="P13094" s="404"/>
      <c r="Q13094" s="404"/>
      <c r="R13094" s="404"/>
      <c r="S13094" s="404"/>
      <c r="T13094" s="404"/>
    </row>
    <row r="13095" spans="12:20" ht="16.8">
      <c r="L13095" s="404"/>
      <c r="M13095" s="404"/>
      <c r="N13095" s="404"/>
      <c r="O13095" s="404"/>
      <c r="P13095" s="404"/>
      <c r="Q13095" s="404"/>
      <c r="R13095" s="404"/>
      <c r="S13095" s="404"/>
      <c r="T13095" s="404"/>
    </row>
    <row r="13096" spans="12:20" ht="16.8">
      <c r="L13096" s="404"/>
      <c r="M13096" s="404"/>
      <c r="N13096" s="404"/>
      <c r="O13096" s="404"/>
      <c r="P13096" s="404"/>
      <c r="Q13096" s="404"/>
      <c r="R13096" s="404"/>
      <c r="S13096" s="404"/>
      <c r="T13096" s="404"/>
    </row>
    <row r="13097" spans="12:20" ht="16.8">
      <c r="L13097" s="404"/>
      <c r="M13097" s="404"/>
      <c r="N13097" s="404"/>
      <c r="O13097" s="404"/>
      <c r="P13097" s="404"/>
      <c r="Q13097" s="404"/>
      <c r="R13097" s="404"/>
      <c r="S13097" s="404"/>
      <c r="T13097" s="404"/>
    </row>
    <row r="13098" spans="12:20" ht="16.8">
      <c r="L13098" s="404"/>
      <c r="M13098" s="404"/>
      <c r="N13098" s="404"/>
      <c r="O13098" s="404"/>
      <c r="P13098" s="404"/>
      <c r="Q13098" s="404"/>
      <c r="R13098" s="404"/>
      <c r="S13098" s="404"/>
      <c r="T13098" s="404"/>
    </row>
    <row r="13099" spans="12:20" ht="16.8">
      <c r="L13099" s="404"/>
      <c r="M13099" s="404"/>
      <c r="N13099" s="404"/>
      <c r="O13099" s="404"/>
      <c r="P13099" s="404"/>
      <c r="Q13099" s="404"/>
      <c r="R13099" s="404"/>
      <c r="S13099" s="404"/>
      <c r="T13099" s="404"/>
    </row>
    <row r="13100" spans="12:20" ht="16.8">
      <c r="L13100" s="404"/>
      <c r="M13100" s="404"/>
      <c r="N13100" s="404"/>
      <c r="O13100" s="404"/>
      <c r="P13100" s="404"/>
      <c r="Q13100" s="404"/>
      <c r="R13100" s="404"/>
      <c r="S13100" s="404"/>
      <c r="T13100" s="404"/>
    </row>
    <row r="13101" spans="12:20" ht="16.8">
      <c r="L13101" s="404"/>
      <c r="M13101" s="404"/>
      <c r="N13101" s="404"/>
      <c r="O13101" s="404"/>
      <c r="P13101" s="404"/>
      <c r="Q13101" s="404"/>
      <c r="R13101" s="404"/>
      <c r="S13101" s="404"/>
      <c r="T13101" s="404"/>
    </row>
    <row r="13102" spans="12:20" ht="16.8">
      <c r="L13102" s="404"/>
      <c r="M13102" s="404"/>
      <c r="N13102" s="404"/>
      <c r="O13102" s="404"/>
      <c r="P13102" s="404"/>
      <c r="Q13102" s="404"/>
      <c r="R13102" s="404"/>
      <c r="S13102" s="404"/>
      <c r="T13102" s="404"/>
    </row>
    <row r="13103" spans="12:20" ht="16.8">
      <c r="L13103" s="404"/>
      <c r="M13103" s="404"/>
      <c r="N13103" s="404"/>
      <c r="O13103" s="404"/>
      <c r="P13103" s="404"/>
      <c r="Q13103" s="404"/>
      <c r="R13103" s="404"/>
      <c r="S13103" s="404"/>
      <c r="T13103" s="404"/>
    </row>
    <row r="13104" spans="12:20" ht="16.8">
      <c r="L13104" s="404"/>
      <c r="M13104" s="404"/>
      <c r="N13104" s="404"/>
      <c r="O13104" s="404"/>
      <c r="P13104" s="404"/>
      <c r="Q13104" s="404"/>
      <c r="R13104" s="404"/>
      <c r="S13104" s="404"/>
      <c r="T13104" s="404"/>
    </row>
    <row r="13105" spans="12:20" ht="16.8">
      <c r="L13105" s="404"/>
      <c r="M13105" s="404"/>
      <c r="N13105" s="404"/>
      <c r="O13105" s="404"/>
      <c r="P13105" s="404"/>
      <c r="Q13105" s="404"/>
      <c r="R13105" s="404"/>
      <c r="S13105" s="404"/>
      <c r="T13105" s="404"/>
    </row>
    <row r="13106" spans="12:20" ht="16.8">
      <c r="L13106" s="404"/>
      <c r="M13106" s="404"/>
      <c r="N13106" s="404"/>
      <c r="O13106" s="404"/>
      <c r="P13106" s="404"/>
      <c r="Q13106" s="404"/>
      <c r="R13106" s="404"/>
      <c r="S13106" s="404"/>
      <c r="T13106" s="404"/>
    </row>
    <row r="13107" spans="12:20" ht="16.8">
      <c r="L13107" s="404"/>
      <c r="M13107" s="404"/>
      <c r="N13107" s="404"/>
      <c r="O13107" s="404"/>
      <c r="P13107" s="404"/>
      <c r="Q13107" s="404"/>
      <c r="R13107" s="404"/>
      <c r="S13107" s="404"/>
      <c r="T13107" s="404"/>
    </row>
    <row r="13108" spans="12:20" ht="16.8">
      <c r="L13108" s="404"/>
      <c r="M13108" s="404"/>
      <c r="N13108" s="404"/>
      <c r="O13108" s="404"/>
      <c r="P13108" s="404"/>
      <c r="Q13108" s="404"/>
      <c r="R13108" s="404"/>
      <c r="S13108" s="404"/>
      <c r="T13108" s="404"/>
    </row>
    <row r="13109" spans="12:20" ht="16.8">
      <c r="L13109" s="404"/>
      <c r="M13109" s="404"/>
      <c r="N13109" s="404"/>
      <c r="O13109" s="404"/>
      <c r="P13109" s="404"/>
      <c r="Q13109" s="404"/>
      <c r="R13109" s="404"/>
      <c r="S13109" s="404"/>
      <c r="T13109" s="404"/>
    </row>
    <row r="13110" spans="12:20" ht="16.8">
      <c r="L13110" s="404"/>
      <c r="M13110" s="404"/>
      <c r="N13110" s="404"/>
      <c r="O13110" s="404"/>
      <c r="P13110" s="404"/>
      <c r="Q13110" s="404"/>
      <c r="R13110" s="404"/>
      <c r="S13110" s="404"/>
      <c r="T13110" s="404"/>
    </row>
    <row r="13111" spans="12:20" ht="16.8">
      <c r="L13111" s="404"/>
      <c r="M13111" s="404"/>
      <c r="N13111" s="404"/>
      <c r="O13111" s="404"/>
      <c r="P13111" s="404"/>
      <c r="Q13111" s="404"/>
      <c r="R13111" s="404"/>
      <c r="S13111" s="404"/>
      <c r="T13111" s="404"/>
    </row>
    <row r="13112" spans="12:20" ht="16.8">
      <c r="L13112" s="404"/>
      <c r="M13112" s="404"/>
      <c r="N13112" s="404"/>
      <c r="O13112" s="404"/>
      <c r="P13112" s="404"/>
      <c r="Q13112" s="404"/>
      <c r="R13112" s="404"/>
      <c r="S13112" s="404"/>
      <c r="T13112" s="404"/>
    </row>
    <row r="13113" spans="12:20" ht="16.8">
      <c r="L13113" s="404"/>
      <c r="M13113" s="404"/>
      <c r="N13113" s="404"/>
      <c r="O13113" s="404"/>
      <c r="P13113" s="404"/>
      <c r="Q13113" s="404"/>
      <c r="R13113" s="404"/>
      <c r="S13113" s="404"/>
      <c r="T13113" s="404"/>
    </row>
    <row r="13114" spans="12:20" ht="16.8">
      <c r="L13114" s="404"/>
      <c r="M13114" s="404"/>
      <c r="N13114" s="404"/>
      <c r="O13114" s="404"/>
      <c r="P13114" s="404"/>
      <c r="Q13114" s="404"/>
      <c r="R13114" s="404"/>
      <c r="S13114" s="404"/>
      <c r="T13114" s="404"/>
    </row>
    <row r="13115" spans="12:20" ht="16.8">
      <c r="L13115" s="404"/>
      <c r="M13115" s="404"/>
      <c r="N13115" s="404"/>
      <c r="O13115" s="404"/>
      <c r="P13115" s="404"/>
      <c r="Q13115" s="404"/>
      <c r="R13115" s="404"/>
      <c r="S13115" s="404"/>
      <c r="T13115" s="404"/>
    </row>
    <row r="13116" spans="12:20" ht="16.8">
      <c r="L13116" s="404"/>
      <c r="M13116" s="404"/>
      <c r="N13116" s="404"/>
      <c r="O13116" s="404"/>
      <c r="P13116" s="404"/>
      <c r="Q13116" s="404"/>
      <c r="R13116" s="404"/>
      <c r="S13116" s="404"/>
      <c r="T13116" s="404"/>
    </row>
    <row r="13117" spans="12:20" ht="16.8">
      <c r="L13117" s="404"/>
      <c r="M13117" s="404"/>
      <c r="N13117" s="404"/>
      <c r="O13117" s="404"/>
      <c r="P13117" s="404"/>
      <c r="Q13117" s="404"/>
      <c r="R13117" s="404"/>
      <c r="S13117" s="404"/>
      <c r="T13117" s="404"/>
    </row>
    <row r="13118" spans="12:20" ht="16.8">
      <c r="L13118" s="404"/>
      <c r="M13118" s="404"/>
      <c r="N13118" s="404"/>
      <c r="O13118" s="404"/>
      <c r="P13118" s="404"/>
      <c r="Q13118" s="404"/>
      <c r="R13118" s="404"/>
      <c r="S13118" s="404"/>
      <c r="T13118" s="404"/>
    </row>
    <row r="13119" spans="12:20" ht="16.8">
      <c r="L13119" s="404"/>
      <c r="M13119" s="404"/>
      <c r="N13119" s="404"/>
      <c r="O13119" s="404"/>
      <c r="P13119" s="404"/>
      <c r="Q13119" s="404"/>
      <c r="R13119" s="404"/>
      <c r="S13119" s="404"/>
      <c r="T13119" s="404"/>
    </row>
    <row r="13120" spans="12:20" ht="16.8">
      <c r="L13120" s="404"/>
      <c r="M13120" s="404"/>
      <c r="N13120" s="404"/>
      <c r="O13120" s="404"/>
      <c r="P13120" s="404"/>
      <c r="Q13120" s="404"/>
      <c r="R13120" s="404"/>
      <c r="S13120" s="404"/>
      <c r="T13120" s="404"/>
    </row>
    <row r="13121" spans="12:20" ht="16.8">
      <c r="L13121" s="404"/>
      <c r="M13121" s="404"/>
      <c r="N13121" s="404"/>
      <c r="O13121" s="404"/>
      <c r="P13121" s="404"/>
      <c r="Q13121" s="404"/>
      <c r="R13121" s="404"/>
      <c r="S13121" s="404"/>
      <c r="T13121" s="404"/>
    </row>
    <row r="13122" spans="12:20" ht="16.8">
      <c r="L13122" s="404"/>
      <c r="M13122" s="404"/>
      <c r="N13122" s="404"/>
      <c r="O13122" s="404"/>
      <c r="P13122" s="404"/>
      <c r="Q13122" s="404"/>
      <c r="R13122" s="404"/>
      <c r="S13122" s="404"/>
      <c r="T13122" s="404"/>
    </row>
    <row r="13123" spans="12:20" ht="16.8">
      <c r="L13123" s="404"/>
      <c r="M13123" s="404"/>
      <c r="N13123" s="404"/>
      <c r="O13123" s="404"/>
      <c r="P13123" s="404"/>
      <c r="Q13123" s="404"/>
      <c r="R13123" s="404"/>
      <c r="S13123" s="404"/>
      <c r="T13123" s="404"/>
    </row>
    <row r="13124" spans="12:20" ht="16.8">
      <c r="L13124" s="404"/>
      <c r="M13124" s="404"/>
      <c r="N13124" s="404"/>
      <c r="O13124" s="404"/>
      <c r="P13124" s="404"/>
      <c r="Q13124" s="404"/>
      <c r="R13124" s="404"/>
      <c r="S13124" s="404"/>
      <c r="T13124" s="404"/>
    </row>
    <row r="13125" spans="12:20" ht="16.8">
      <c r="L13125" s="404"/>
      <c r="M13125" s="404"/>
      <c r="N13125" s="404"/>
      <c r="O13125" s="404"/>
      <c r="P13125" s="404"/>
      <c r="Q13125" s="404"/>
      <c r="R13125" s="404"/>
      <c r="S13125" s="404"/>
      <c r="T13125" s="404"/>
    </row>
    <row r="13126" spans="12:20" ht="16.8">
      <c r="L13126" s="404"/>
      <c r="M13126" s="404"/>
      <c r="N13126" s="404"/>
      <c r="O13126" s="404"/>
      <c r="P13126" s="404"/>
      <c r="Q13126" s="404"/>
      <c r="R13126" s="404"/>
      <c r="S13126" s="404"/>
      <c r="T13126" s="404"/>
    </row>
    <row r="13127" spans="12:20" ht="16.8">
      <c r="L13127" s="404"/>
      <c r="M13127" s="404"/>
      <c r="N13127" s="404"/>
      <c r="O13127" s="404"/>
      <c r="P13127" s="404"/>
      <c r="Q13127" s="404"/>
      <c r="R13127" s="404"/>
      <c r="S13127" s="404"/>
      <c r="T13127" s="404"/>
    </row>
    <row r="13128" spans="12:20" ht="16.8">
      <c r="L13128" s="404"/>
      <c r="M13128" s="404"/>
      <c r="N13128" s="404"/>
      <c r="O13128" s="404"/>
      <c r="P13128" s="404"/>
      <c r="Q13128" s="404"/>
      <c r="R13128" s="404"/>
      <c r="S13128" s="404"/>
      <c r="T13128" s="404"/>
    </row>
    <row r="13129" spans="12:20" ht="16.8">
      <c r="L13129" s="404"/>
      <c r="M13129" s="404"/>
      <c r="N13129" s="404"/>
      <c r="O13129" s="404"/>
      <c r="P13129" s="404"/>
      <c r="Q13129" s="404"/>
      <c r="R13129" s="404"/>
      <c r="S13129" s="404"/>
      <c r="T13129" s="404"/>
    </row>
    <row r="13130" spans="12:20" ht="16.8">
      <c r="L13130" s="404"/>
      <c r="M13130" s="404"/>
      <c r="N13130" s="404"/>
      <c r="O13130" s="404"/>
      <c r="P13130" s="404"/>
      <c r="Q13130" s="404"/>
      <c r="R13130" s="404"/>
      <c r="S13130" s="404"/>
      <c r="T13130" s="404"/>
    </row>
    <row r="13131" spans="12:20" ht="16.8">
      <c r="L13131" s="404"/>
      <c r="M13131" s="404"/>
      <c r="N13131" s="404"/>
      <c r="O13131" s="404"/>
      <c r="P13131" s="404"/>
      <c r="Q13131" s="404"/>
      <c r="R13131" s="404"/>
      <c r="S13131" s="404"/>
      <c r="T13131" s="404"/>
    </row>
    <row r="13132" spans="12:20" ht="16.8">
      <c r="L13132" s="404"/>
      <c r="M13132" s="404"/>
      <c r="N13132" s="404"/>
      <c r="O13132" s="404"/>
      <c r="P13132" s="404"/>
      <c r="Q13132" s="404"/>
      <c r="R13132" s="404"/>
      <c r="S13132" s="404"/>
      <c r="T13132" s="404"/>
    </row>
    <row r="13133" spans="12:20" ht="16.8">
      <c r="L13133" s="404"/>
      <c r="M13133" s="404"/>
      <c r="N13133" s="404"/>
      <c r="O13133" s="404"/>
      <c r="P13133" s="404"/>
      <c r="Q13133" s="404"/>
      <c r="R13133" s="404"/>
      <c r="S13133" s="404"/>
      <c r="T13133" s="404"/>
    </row>
    <row r="13134" spans="12:20" ht="16.8">
      <c r="L13134" s="404"/>
      <c r="M13134" s="404"/>
      <c r="N13134" s="404"/>
      <c r="O13134" s="404"/>
      <c r="P13134" s="404"/>
      <c r="Q13134" s="404"/>
      <c r="R13134" s="404"/>
      <c r="S13134" s="404"/>
      <c r="T13134" s="404"/>
    </row>
    <row r="13135" spans="12:20" ht="16.8">
      <c r="L13135" s="404"/>
      <c r="M13135" s="404"/>
      <c r="N13135" s="404"/>
      <c r="O13135" s="404"/>
      <c r="P13135" s="404"/>
      <c r="Q13135" s="404"/>
      <c r="R13135" s="404"/>
      <c r="S13135" s="404"/>
      <c r="T13135" s="404"/>
    </row>
    <row r="13136" spans="12:20" ht="16.8">
      <c r="L13136" s="404"/>
      <c r="M13136" s="404"/>
      <c r="N13136" s="404"/>
      <c r="O13136" s="404"/>
      <c r="P13136" s="404"/>
      <c r="Q13136" s="404"/>
      <c r="R13136" s="404"/>
      <c r="S13136" s="404"/>
      <c r="T13136" s="404"/>
    </row>
    <row r="13137" spans="12:20" ht="16.8">
      <c r="L13137" s="404"/>
      <c r="M13137" s="404"/>
      <c r="N13137" s="404"/>
      <c r="O13137" s="404"/>
      <c r="P13137" s="404"/>
      <c r="Q13137" s="404"/>
      <c r="R13137" s="404"/>
      <c r="S13137" s="404"/>
      <c r="T13137" s="404"/>
    </row>
    <row r="13138" spans="12:20" ht="16.8">
      <c r="L13138" s="404"/>
      <c r="M13138" s="404"/>
      <c r="N13138" s="404"/>
      <c r="O13138" s="404"/>
      <c r="P13138" s="404"/>
      <c r="Q13138" s="404"/>
      <c r="R13138" s="404"/>
      <c r="S13138" s="404"/>
      <c r="T13138" s="404"/>
    </row>
    <row r="13139" spans="12:20" ht="16.8">
      <c r="L13139" s="404"/>
      <c r="M13139" s="404"/>
      <c r="N13139" s="404"/>
      <c r="O13139" s="404"/>
      <c r="P13139" s="404"/>
      <c r="Q13139" s="404"/>
      <c r="R13139" s="404"/>
      <c r="S13139" s="404"/>
      <c r="T13139" s="404"/>
    </row>
    <row r="13140" spans="12:20" ht="16.8">
      <c r="L13140" s="404"/>
      <c r="M13140" s="404"/>
      <c r="N13140" s="404"/>
      <c r="O13140" s="404"/>
      <c r="P13140" s="404"/>
      <c r="Q13140" s="404"/>
      <c r="R13140" s="404"/>
      <c r="S13140" s="404"/>
      <c r="T13140" s="404"/>
    </row>
    <row r="13141" spans="12:20" ht="16.8">
      <c r="L13141" s="404"/>
      <c r="M13141" s="404"/>
      <c r="N13141" s="404"/>
      <c r="O13141" s="404"/>
      <c r="P13141" s="404"/>
      <c r="Q13141" s="404"/>
      <c r="R13141" s="404"/>
      <c r="S13141" s="404"/>
      <c r="T13141" s="404"/>
    </row>
    <row r="13142" spans="12:20" ht="16.8">
      <c r="L13142" s="404"/>
      <c r="M13142" s="404"/>
      <c r="N13142" s="404"/>
      <c r="O13142" s="404"/>
      <c r="P13142" s="404"/>
      <c r="Q13142" s="404"/>
      <c r="R13142" s="404"/>
      <c r="S13142" s="404"/>
      <c r="T13142" s="404"/>
    </row>
    <row r="13143" spans="12:20" ht="16.8">
      <c r="L13143" s="404"/>
      <c r="M13143" s="404"/>
      <c r="N13143" s="404"/>
      <c r="O13143" s="404"/>
      <c r="P13143" s="404"/>
      <c r="Q13143" s="404"/>
      <c r="R13143" s="404"/>
      <c r="S13143" s="404"/>
      <c r="T13143" s="404"/>
    </row>
    <row r="13144" spans="12:20" ht="16.8">
      <c r="L13144" s="404"/>
      <c r="M13144" s="404"/>
      <c r="N13144" s="404"/>
      <c r="O13144" s="404"/>
      <c r="P13144" s="404"/>
      <c r="Q13144" s="404"/>
      <c r="R13144" s="404"/>
      <c r="S13144" s="404"/>
      <c r="T13144" s="404"/>
    </row>
    <row r="13145" spans="12:20" ht="16.8">
      <c r="L13145" s="404"/>
      <c r="M13145" s="404"/>
      <c r="N13145" s="404"/>
      <c r="O13145" s="404"/>
      <c r="P13145" s="404"/>
      <c r="Q13145" s="404"/>
      <c r="R13145" s="404"/>
      <c r="S13145" s="404"/>
      <c r="T13145" s="404"/>
    </row>
    <row r="13146" spans="12:20" ht="16.8">
      <c r="L13146" s="404"/>
      <c r="M13146" s="404"/>
      <c r="N13146" s="404"/>
      <c r="O13146" s="404"/>
      <c r="P13146" s="404"/>
      <c r="Q13146" s="404"/>
      <c r="R13146" s="404"/>
      <c r="S13146" s="404"/>
      <c r="T13146" s="404"/>
    </row>
    <row r="13147" spans="12:20" ht="16.8">
      <c r="L13147" s="404"/>
      <c r="M13147" s="404"/>
      <c r="N13147" s="404"/>
      <c r="O13147" s="404"/>
      <c r="P13147" s="404"/>
      <c r="Q13147" s="404"/>
      <c r="R13147" s="404"/>
      <c r="S13147" s="404"/>
      <c r="T13147" s="404"/>
    </row>
    <row r="13148" spans="12:20" ht="16.8">
      <c r="L13148" s="404"/>
      <c r="M13148" s="404"/>
      <c r="N13148" s="404"/>
      <c r="O13148" s="404"/>
      <c r="P13148" s="404"/>
      <c r="Q13148" s="404"/>
      <c r="R13148" s="404"/>
      <c r="S13148" s="404"/>
      <c r="T13148" s="404"/>
    </row>
    <row r="13149" spans="12:20" ht="16.8">
      <c r="L13149" s="404"/>
      <c r="M13149" s="404"/>
      <c r="N13149" s="404"/>
      <c r="O13149" s="404"/>
      <c r="P13149" s="404"/>
      <c r="Q13149" s="404"/>
      <c r="R13149" s="404"/>
      <c r="S13149" s="404"/>
      <c r="T13149" s="404"/>
    </row>
    <row r="13150" spans="12:20" ht="16.8">
      <c r="L13150" s="404"/>
      <c r="M13150" s="404"/>
      <c r="N13150" s="404"/>
      <c r="O13150" s="404"/>
      <c r="P13150" s="404"/>
      <c r="Q13150" s="404"/>
      <c r="R13150" s="404"/>
      <c r="S13150" s="404"/>
      <c r="T13150" s="404"/>
    </row>
    <row r="13151" spans="12:20" ht="16.8">
      <c r="L13151" s="404"/>
      <c r="M13151" s="404"/>
      <c r="N13151" s="404"/>
      <c r="O13151" s="404"/>
      <c r="P13151" s="404"/>
      <c r="Q13151" s="404"/>
      <c r="R13151" s="404"/>
      <c r="S13151" s="404"/>
      <c r="T13151" s="404"/>
    </row>
    <row r="13152" spans="12:20" ht="16.8">
      <c r="L13152" s="404"/>
      <c r="M13152" s="404"/>
      <c r="N13152" s="404"/>
      <c r="O13152" s="404"/>
      <c r="P13152" s="404"/>
      <c r="Q13152" s="404"/>
      <c r="R13152" s="404"/>
      <c r="S13152" s="404"/>
      <c r="T13152" s="404"/>
    </row>
    <row r="13153" spans="12:20" ht="16.8">
      <c r="L13153" s="404"/>
      <c r="M13153" s="404"/>
      <c r="N13153" s="404"/>
      <c r="O13153" s="404"/>
      <c r="P13153" s="404"/>
      <c r="Q13153" s="404"/>
      <c r="R13153" s="404"/>
      <c r="S13153" s="404"/>
      <c r="T13153" s="404"/>
    </row>
    <row r="13154" spans="12:20" ht="16.8">
      <c r="L13154" s="404"/>
      <c r="M13154" s="404"/>
      <c r="N13154" s="404"/>
      <c r="O13154" s="404"/>
      <c r="P13154" s="404"/>
      <c r="Q13154" s="404"/>
      <c r="R13154" s="404"/>
      <c r="S13154" s="404"/>
      <c r="T13154" s="404"/>
    </row>
    <row r="13155" spans="12:20" ht="16.8">
      <c r="L13155" s="404"/>
      <c r="M13155" s="404"/>
      <c r="N13155" s="404"/>
      <c r="O13155" s="404"/>
      <c r="P13155" s="404"/>
      <c r="Q13155" s="404"/>
      <c r="R13155" s="404"/>
      <c r="S13155" s="404"/>
      <c r="T13155" s="404"/>
    </row>
    <row r="13156" spans="12:20" ht="16.8">
      <c r="L13156" s="404"/>
      <c r="M13156" s="404"/>
      <c r="N13156" s="404"/>
      <c r="O13156" s="404"/>
      <c r="P13156" s="404"/>
      <c r="Q13156" s="404"/>
      <c r="R13156" s="404"/>
      <c r="S13156" s="404"/>
      <c r="T13156" s="404"/>
    </row>
    <row r="13157" spans="12:20" ht="16.8">
      <c r="L13157" s="404"/>
      <c r="M13157" s="404"/>
      <c r="N13157" s="404"/>
      <c r="O13157" s="404"/>
      <c r="P13157" s="404"/>
      <c r="Q13157" s="404"/>
      <c r="R13157" s="404"/>
      <c r="S13157" s="404"/>
      <c r="T13157" s="404"/>
    </row>
    <row r="13158" spans="12:20" ht="16.8">
      <c r="L13158" s="404"/>
      <c r="M13158" s="404"/>
      <c r="N13158" s="404"/>
      <c r="O13158" s="404"/>
      <c r="P13158" s="404"/>
      <c r="Q13158" s="404"/>
      <c r="R13158" s="404"/>
      <c r="S13158" s="404"/>
      <c r="T13158" s="404"/>
    </row>
    <row r="13159" spans="12:20" ht="16.8">
      <c r="L13159" s="404"/>
      <c r="M13159" s="404"/>
      <c r="N13159" s="404"/>
      <c r="O13159" s="404"/>
      <c r="P13159" s="404"/>
      <c r="Q13159" s="404"/>
      <c r="R13159" s="404"/>
      <c r="S13159" s="404"/>
      <c r="T13159" s="404"/>
    </row>
    <row r="13160" spans="12:20" ht="16.8">
      <c r="L13160" s="404"/>
      <c r="M13160" s="404"/>
      <c r="N13160" s="404"/>
      <c r="O13160" s="404"/>
      <c r="P13160" s="404"/>
      <c r="Q13160" s="404"/>
      <c r="R13160" s="404"/>
      <c r="S13160" s="404"/>
      <c r="T13160" s="404"/>
    </row>
    <row r="13161" spans="12:20" ht="16.8">
      <c r="L13161" s="404"/>
      <c r="M13161" s="404"/>
      <c r="N13161" s="404"/>
      <c r="O13161" s="404"/>
      <c r="P13161" s="404"/>
      <c r="Q13161" s="404"/>
      <c r="R13161" s="404"/>
      <c r="S13161" s="404"/>
      <c r="T13161" s="404"/>
    </row>
    <row r="13162" spans="12:20" ht="16.8">
      <c r="L13162" s="404"/>
      <c r="M13162" s="404"/>
      <c r="N13162" s="404"/>
      <c r="O13162" s="404"/>
      <c r="P13162" s="404"/>
      <c r="Q13162" s="404"/>
      <c r="R13162" s="404"/>
      <c r="S13162" s="404"/>
      <c r="T13162" s="404"/>
    </row>
    <row r="13163" spans="12:20" ht="16.8">
      <c r="L13163" s="404"/>
      <c r="M13163" s="404"/>
      <c r="N13163" s="404"/>
      <c r="O13163" s="404"/>
      <c r="P13163" s="404"/>
      <c r="Q13163" s="404"/>
      <c r="R13163" s="404"/>
      <c r="S13163" s="404"/>
      <c r="T13163" s="404"/>
    </row>
    <row r="13164" spans="12:20" ht="16.8">
      <c r="L13164" s="404"/>
      <c r="M13164" s="404"/>
      <c r="N13164" s="404"/>
      <c r="O13164" s="404"/>
      <c r="P13164" s="404"/>
      <c r="Q13164" s="404"/>
      <c r="R13164" s="404"/>
      <c r="S13164" s="404"/>
      <c r="T13164" s="404"/>
    </row>
    <row r="13165" spans="12:20" ht="16.8">
      <c r="L13165" s="404"/>
      <c r="M13165" s="404"/>
      <c r="N13165" s="404"/>
      <c r="O13165" s="404"/>
      <c r="P13165" s="404"/>
      <c r="Q13165" s="404"/>
      <c r="R13165" s="404"/>
      <c r="S13165" s="404"/>
      <c r="T13165" s="404"/>
    </row>
    <row r="13166" spans="12:20" ht="16.8">
      <c r="L13166" s="404"/>
      <c r="M13166" s="404"/>
      <c r="N13166" s="404"/>
      <c r="O13166" s="404"/>
      <c r="P13166" s="404"/>
      <c r="Q13166" s="404"/>
      <c r="R13166" s="404"/>
      <c r="S13166" s="404"/>
      <c r="T13166" s="404"/>
    </row>
    <row r="13167" spans="12:20" ht="16.8">
      <c r="L13167" s="404"/>
      <c r="M13167" s="404"/>
      <c r="N13167" s="404"/>
      <c r="O13167" s="404"/>
      <c r="P13167" s="404"/>
      <c r="Q13167" s="404"/>
      <c r="R13167" s="404"/>
      <c r="S13167" s="404"/>
      <c r="T13167" s="404"/>
    </row>
    <row r="13168" spans="12:20" ht="16.8">
      <c r="L13168" s="404"/>
      <c r="M13168" s="404"/>
      <c r="N13168" s="404"/>
      <c r="O13168" s="404"/>
      <c r="P13168" s="404"/>
      <c r="Q13168" s="404"/>
      <c r="R13168" s="404"/>
      <c r="S13168" s="404"/>
      <c r="T13168" s="404"/>
    </row>
    <row r="13169" spans="12:20" ht="16.8">
      <c r="L13169" s="404"/>
      <c r="M13169" s="404"/>
      <c r="N13169" s="404"/>
      <c r="O13169" s="404"/>
      <c r="P13169" s="404"/>
      <c r="Q13169" s="404"/>
      <c r="R13169" s="404"/>
      <c r="S13169" s="404"/>
      <c r="T13169" s="404"/>
    </row>
    <row r="13170" spans="12:20" ht="16.8">
      <c r="L13170" s="404"/>
      <c r="M13170" s="404"/>
      <c r="N13170" s="404"/>
      <c r="O13170" s="404"/>
      <c r="P13170" s="404"/>
      <c r="Q13170" s="404"/>
      <c r="R13170" s="404"/>
      <c r="S13170" s="404"/>
      <c r="T13170" s="404"/>
    </row>
    <row r="13171" spans="12:20" ht="16.8">
      <c r="L13171" s="404"/>
      <c r="M13171" s="404"/>
      <c r="N13171" s="404"/>
      <c r="O13171" s="404"/>
      <c r="P13171" s="404"/>
      <c r="Q13171" s="404"/>
      <c r="R13171" s="404"/>
      <c r="S13171" s="404"/>
      <c r="T13171" s="404"/>
    </row>
    <row r="13172" spans="12:20" ht="16.8">
      <c r="L13172" s="404"/>
      <c r="M13172" s="404"/>
      <c r="N13172" s="404"/>
      <c r="O13172" s="404"/>
      <c r="P13172" s="404"/>
      <c r="Q13172" s="404"/>
      <c r="R13172" s="404"/>
      <c r="S13172" s="404"/>
      <c r="T13172" s="404"/>
    </row>
    <row r="13173" spans="12:20" ht="16.8">
      <c r="L13173" s="404"/>
      <c r="M13173" s="404"/>
      <c r="N13173" s="404"/>
      <c r="O13173" s="404"/>
      <c r="P13173" s="404"/>
      <c r="Q13173" s="404"/>
      <c r="R13173" s="404"/>
      <c r="S13173" s="404"/>
      <c r="T13173" s="404"/>
    </row>
    <row r="13174" spans="12:20" ht="16.8">
      <c r="L13174" s="404"/>
      <c r="M13174" s="404"/>
      <c r="N13174" s="404"/>
      <c r="O13174" s="404"/>
      <c r="P13174" s="404"/>
      <c r="Q13174" s="404"/>
      <c r="R13174" s="404"/>
      <c r="S13174" s="404"/>
      <c r="T13174" s="404"/>
    </row>
    <row r="13175" spans="12:20" ht="16.8">
      <c r="L13175" s="404"/>
      <c r="M13175" s="404"/>
      <c r="N13175" s="404"/>
      <c r="O13175" s="404"/>
      <c r="P13175" s="404"/>
      <c r="Q13175" s="404"/>
      <c r="R13175" s="404"/>
      <c r="S13175" s="404"/>
      <c r="T13175" s="404"/>
    </row>
    <row r="13176" spans="12:20" ht="16.8">
      <c r="L13176" s="404"/>
      <c r="M13176" s="404"/>
      <c r="N13176" s="404"/>
      <c r="O13176" s="404"/>
      <c r="P13176" s="404"/>
      <c r="Q13176" s="404"/>
      <c r="R13176" s="404"/>
      <c r="S13176" s="404"/>
      <c r="T13176" s="404"/>
    </row>
    <row r="13177" spans="12:20" ht="16.8">
      <c r="L13177" s="404"/>
      <c r="M13177" s="404"/>
      <c r="N13177" s="404"/>
      <c r="O13177" s="404"/>
      <c r="P13177" s="404"/>
      <c r="Q13177" s="404"/>
      <c r="R13177" s="404"/>
      <c r="S13177" s="404"/>
      <c r="T13177" s="404"/>
    </row>
    <row r="13178" spans="12:20" ht="16.8">
      <c r="L13178" s="404"/>
      <c r="M13178" s="404"/>
      <c r="N13178" s="404"/>
      <c r="O13178" s="404"/>
      <c r="P13178" s="404"/>
      <c r="Q13178" s="404"/>
      <c r="R13178" s="404"/>
      <c r="S13178" s="404"/>
      <c r="T13178" s="404"/>
    </row>
    <row r="13179" spans="12:20" ht="16.8">
      <c r="L13179" s="404"/>
      <c r="M13179" s="404"/>
      <c r="N13179" s="404"/>
      <c r="O13179" s="404"/>
      <c r="P13179" s="404"/>
      <c r="Q13179" s="404"/>
      <c r="R13179" s="404"/>
      <c r="S13179" s="404"/>
      <c r="T13179" s="404"/>
    </row>
    <row r="13180" spans="12:20" ht="16.8">
      <c r="L13180" s="404"/>
      <c r="M13180" s="404"/>
      <c r="N13180" s="404"/>
      <c r="O13180" s="404"/>
      <c r="P13180" s="404"/>
      <c r="Q13180" s="404"/>
      <c r="R13180" s="404"/>
      <c r="S13180" s="404"/>
      <c r="T13180" s="404"/>
    </row>
    <row r="13181" spans="12:20" ht="16.8">
      <c r="L13181" s="404"/>
      <c r="M13181" s="404"/>
      <c r="N13181" s="404"/>
      <c r="O13181" s="404"/>
      <c r="P13181" s="404"/>
      <c r="Q13181" s="404"/>
      <c r="R13181" s="404"/>
      <c r="S13181" s="404"/>
      <c r="T13181" s="404"/>
    </row>
    <row r="13182" spans="12:20" ht="16.8">
      <c r="L13182" s="404"/>
      <c r="M13182" s="404"/>
      <c r="N13182" s="404"/>
      <c r="O13182" s="404"/>
      <c r="P13182" s="404"/>
      <c r="Q13182" s="404"/>
      <c r="R13182" s="404"/>
      <c r="S13182" s="404"/>
      <c r="T13182" s="404"/>
    </row>
    <row r="13183" spans="12:20" ht="16.8">
      <c r="L13183" s="404"/>
      <c r="M13183" s="404"/>
      <c r="N13183" s="404"/>
      <c r="O13183" s="404"/>
      <c r="P13183" s="404"/>
      <c r="Q13183" s="404"/>
      <c r="R13183" s="404"/>
      <c r="S13183" s="404"/>
      <c r="T13183" s="404"/>
    </row>
    <row r="13184" spans="12:20" ht="16.8">
      <c r="L13184" s="404"/>
      <c r="M13184" s="404"/>
      <c r="N13184" s="404"/>
      <c r="O13184" s="404"/>
      <c r="P13184" s="404"/>
      <c r="Q13184" s="404"/>
      <c r="R13184" s="404"/>
      <c r="S13184" s="404"/>
      <c r="T13184" s="404"/>
    </row>
    <row r="13185" spans="12:20" ht="16.8">
      <c r="L13185" s="404"/>
      <c r="M13185" s="404"/>
      <c r="N13185" s="404"/>
      <c r="O13185" s="404"/>
      <c r="P13185" s="404"/>
      <c r="Q13185" s="404"/>
      <c r="R13185" s="404"/>
      <c r="S13185" s="404"/>
      <c r="T13185" s="404"/>
    </row>
    <row r="13186" spans="12:20" ht="16.8">
      <c r="L13186" s="404"/>
      <c r="M13186" s="404"/>
      <c r="N13186" s="404"/>
      <c r="O13186" s="404"/>
      <c r="P13186" s="404"/>
      <c r="Q13186" s="404"/>
      <c r="R13186" s="404"/>
      <c r="S13186" s="404"/>
      <c r="T13186" s="404"/>
    </row>
    <row r="13187" spans="12:20" ht="16.8">
      <c r="L13187" s="404"/>
      <c r="M13187" s="404"/>
      <c r="N13187" s="404"/>
      <c r="O13187" s="404"/>
      <c r="P13187" s="404"/>
      <c r="Q13187" s="404"/>
      <c r="R13187" s="404"/>
      <c r="S13187" s="404"/>
      <c r="T13187" s="404"/>
    </row>
    <row r="13188" spans="12:20" ht="16.8">
      <c r="L13188" s="404"/>
      <c r="M13188" s="404"/>
      <c r="N13188" s="404"/>
      <c r="O13188" s="404"/>
      <c r="P13188" s="404"/>
      <c r="Q13188" s="404"/>
      <c r="R13188" s="404"/>
      <c r="S13188" s="404"/>
      <c r="T13188" s="404"/>
    </row>
    <row r="13189" spans="12:20" ht="16.8">
      <c r="L13189" s="404"/>
      <c r="M13189" s="404"/>
      <c r="N13189" s="404"/>
      <c r="O13189" s="404"/>
      <c r="P13189" s="404"/>
      <c r="Q13189" s="404"/>
      <c r="R13189" s="404"/>
      <c r="S13189" s="404"/>
      <c r="T13189" s="404"/>
    </row>
    <row r="13190" spans="12:20" ht="16.8">
      <c r="L13190" s="404"/>
      <c r="M13190" s="404"/>
      <c r="N13190" s="404"/>
      <c r="O13190" s="404"/>
      <c r="P13190" s="404"/>
      <c r="Q13190" s="404"/>
      <c r="R13190" s="404"/>
      <c r="S13190" s="404"/>
      <c r="T13190" s="404"/>
    </row>
    <row r="13191" spans="12:20" ht="16.8">
      <c r="L13191" s="404"/>
      <c r="M13191" s="404"/>
      <c r="N13191" s="404"/>
      <c r="O13191" s="404"/>
      <c r="P13191" s="404"/>
      <c r="Q13191" s="404"/>
      <c r="R13191" s="404"/>
      <c r="S13191" s="404"/>
      <c r="T13191" s="404"/>
    </row>
    <row r="13192" spans="12:20" ht="16.8">
      <c r="L13192" s="404"/>
      <c r="M13192" s="404"/>
      <c r="N13192" s="404"/>
      <c r="O13192" s="404"/>
      <c r="P13192" s="404"/>
      <c r="Q13192" s="404"/>
      <c r="R13192" s="404"/>
      <c r="S13192" s="404"/>
      <c r="T13192" s="404"/>
    </row>
    <row r="13193" spans="12:20" ht="16.8">
      <c r="L13193" s="404"/>
      <c r="M13193" s="404"/>
      <c r="N13193" s="404"/>
      <c r="O13193" s="404"/>
      <c r="P13193" s="404"/>
      <c r="Q13193" s="404"/>
      <c r="R13193" s="404"/>
      <c r="S13193" s="404"/>
      <c r="T13193" s="404"/>
    </row>
    <row r="13194" spans="12:20" ht="16.8">
      <c r="L13194" s="404"/>
      <c r="M13194" s="404"/>
      <c r="N13194" s="404"/>
      <c r="O13194" s="404"/>
      <c r="P13194" s="404"/>
      <c r="Q13194" s="404"/>
      <c r="R13194" s="404"/>
      <c r="S13194" s="404"/>
      <c r="T13194" s="404"/>
    </row>
    <row r="13195" spans="12:20" ht="16.8">
      <c r="L13195" s="404"/>
      <c r="M13195" s="404"/>
      <c r="N13195" s="404"/>
      <c r="O13195" s="404"/>
      <c r="P13195" s="404"/>
      <c r="Q13195" s="404"/>
      <c r="R13195" s="404"/>
      <c r="S13195" s="404"/>
      <c r="T13195" s="404"/>
    </row>
    <row r="13196" spans="12:20" ht="16.8">
      <c r="L13196" s="404"/>
      <c r="M13196" s="404"/>
      <c r="N13196" s="404"/>
      <c r="O13196" s="404"/>
      <c r="P13196" s="404"/>
      <c r="Q13196" s="404"/>
      <c r="R13196" s="404"/>
      <c r="S13196" s="404"/>
      <c r="T13196" s="404"/>
    </row>
    <row r="13197" spans="12:20" ht="16.8">
      <c r="L13197" s="404"/>
      <c r="M13197" s="404"/>
      <c r="N13197" s="404"/>
      <c r="O13197" s="404"/>
      <c r="P13197" s="404"/>
      <c r="Q13197" s="404"/>
      <c r="R13197" s="404"/>
      <c r="S13197" s="404"/>
      <c r="T13197" s="404"/>
    </row>
    <row r="13198" spans="12:20" ht="16.8">
      <c r="L13198" s="404"/>
      <c r="M13198" s="404"/>
      <c r="N13198" s="404"/>
      <c r="O13198" s="404"/>
      <c r="P13198" s="404"/>
      <c r="Q13198" s="404"/>
      <c r="R13198" s="404"/>
      <c r="S13198" s="404"/>
      <c r="T13198" s="404"/>
    </row>
    <row r="13199" spans="12:20" ht="16.8">
      <c r="L13199" s="404"/>
      <c r="M13199" s="404"/>
      <c r="N13199" s="404"/>
      <c r="O13199" s="404"/>
      <c r="P13199" s="404"/>
      <c r="Q13199" s="404"/>
      <c r="R13199" s="404"/>
      <c r="S13199" s="404"/>
      <c r="T13199" s="404"/>
    </row>
    <row r="13200" spans="12:20" ht="16.8">
      <c r="L13200" s="404"/>
      <c r="M13200" s="404"/>
      <c r="N13200" s="404"/>
      <c r="O13200" s="404"/>
      <c r="P13200" s="404"/>
      <c r="Q13200" s="404"/>
      <c r="R13200" s="404"/>
      <c r="S13200" s="404"/>
      <c r="T13200" s="404"/>
    </row>
    <row r="13201" spans="12:20" ht="16.8">
      <c r="L13201" s="404"/>
      <c r="M13201" s="404"/>
      <c r="N13201" s="404"/>
      <c r="O13201" s="404"/>
      <c r="P13201" s="404"/>
      <c r="Q13201" s="404"/>
      <c r="R13201" s="404"/>
      <c r="S13201" s="404"/>
      <c r="T13201" s="404"/>
    </row>
    <row r="13202" spans="12:20" ht="16.8">
      <c r="L13202" s="404"/>
      <c r="M13202" s="404"/>
      <c r="N13202" s="404"/>
      <c r="O13202" s="404"/>
      <c r="P13202" s="404"/>
      <c r="Q13202" s="404"/>
      <c r="R13202" s="404"/>
      <c r="S13202" s="404"/>
      <c r="T13202" s="404"/>
    </row>
    <row r="13203" spans="12:20" ht="16.8">
      <c r="L13203" s="404"/>
      <c r="M13203" s="404"/>
      <c r="N13203" s="404"/>
      <c r="O13203" s="404"/>
      <c r="P13203" s="404"/>
      <c r="Q13203" s="404"/>
      <c r="R13203" s="404"/>
      <c r="S13203" s="404"/>
      <c r="T13203" s="404"/>
    </row>
    <row r="13204" spans="12:20" ht="16.8">
      <c r="L13204" s="404"/>
      <c r="M13204" s="404"/>
      <c r="N13204" s="404"/>
      <c r="O13204" s="404"/>
      <c r="P13204" s="404"/>
      <c r="Q13204" s="404"/>
      <c r="R13204" s="404"/>
      <c r="S13204" s="404"/>
      <c r="T13204" s="404"/>
    </row>
    <row r="13205" spans="12:20" ht="16.8">
      <c r="L13205" s="404"/>
      <c r="M13205" s="404"/>
      <c r="N13205" s="404"/>
      <c r="O13205" s="404"/>
      <c r="P13205" s="404"/>
      <c r="Q13205" s="404"/>
      <c r="R13205" s="404"/>
      <c r="S13205" s="404"/>
      <c r="T13205" s="404"/>
    </row>
    <row r="13206" spans="12:20" ht="16.8">
      <c r="L13206" s="404"/>
      <c r="M13206" s="404"/>
      <c r="N13206" s="404"/>
      <c r="O13206" s="404"/>
      <c r="P13206" s="404"/>
      <c r="Q13206" s="404"/>
      <c r="R13206" s="404"/>
      <c r="S13206" s="404"/>
      <c r="T13206" s="404"/>
    </row>
    <row r="13207" spans="12:20" ht="16.8">
      <c r="L13207" s="404"/>
      <c r="M13207" s="404"/>
      <c r="N13207" s="404"/>
      <c r="O13207" s="404"/>
      <c r="P13207" s="404"/>
      <c r="Q13207" s="404"/>
      <c r="R13207" s="404"/>
      <c r="S13207" s="404"/>
      <c r="T13207" s="404"/>
    </row>
    <row r="13208" spans="12:20" ht="16.8">
      <c r="L13208" s="404"/>
      <c r="M13208" s="404"/>
      <c r="N13208" s="404"/>
      <c r="O13208" s="404"/>
      <c r="P13208" s="404"/>
      <c r="Q13208" s="404"/>
      <c r="R13208" s="404"/>
      <c r="S13208" s="404"/>
      <c r="T13208" s="404"/>
    </row>
    <row r="13209" spans="12:20" ht="16.8">
      <c r="L13209" s="404"/>
      <c r="M13209" s="404"/>
      <c r="N13209" s="404"/>
      <c r="O13209" s="404"/>
      <c r="P13209" s="404"/>
      <c r="Q13209" s="404"/>
      <c r="R13209" s="404"/>
      <c r="S13209" s="404"/>
      <c r="T13209" s="404"/>
    </row>
    <row r="13210" spans="12:20" ht="16.8">
      <c r="L13210" s="404"/>
      <c r="M13210" s="404"/>
      <c r="N13210" s="404"/>
      <c r="O13210" s="404"/>
      <c r="P13210" s="404"/>
      <c r="Q13210" s="404"/>
      <c r="R13210" s="404"/>
      <c r="S13210" s="404"/>
      <c r="T13210" s="404"/>
    </row>
    <row r="13211" spans="12:20" ht="16.8">
      <c r="L13211" s="404"/>
      <c r="M13211" s="404"/>
      <c r="N13211" s="404"/>
      <c r="O13211" s="404"/>
      <c r="P13211" s="404"/>
      <c r="Q13211" s="404"/>
      <c r="R13211" s="404"/>
      <c r="S13211" s="404"/>
      <c r="T13211" s="404"/>
    </row>
    <row r="13212" spans="12:20" ht="16.8">
      <c r="L13212" s="404"/>
      <c r="M13212" s="404"/>
      <c r="N13212" s="404"/>
      <c r="O13212" s="404"/>
      <c r="P13212" s="404"/>
      <c r="Q13212" s="404"/>
      <c r="R13212" s="404"/>
      <c r="S13212" s="404"/>
      <c r="T13212" s="404"/>
    </row>
    <row r="13213" spans="12:20" ht="16.8">
      <c r="L13213" s="404"/>
      <c r="M13213" s="404"/>
      <c r="N13213" s="404"/>
      <c r="O13213" s="404"/>
      <c r="P13213" s="404"/>
      <c r="Q13213" s="404"/>
      <c r="R13213" s="404"/>
      <c r="S13213" s="404"/>
      <c r="T13213" s="404"/>
    </row>
    <row r="13214" spans="12:20" ht="16.8">
      <c r="L13214" s="404"/>
      <c r="M13214" s="404"/>
      <c r="N13214" s="404"/>
      <c r="O13214" s="404"/>
      <c r="P13214" s="404"/>
      <c r="Q13214" s="404"/>
      <c r="R13214" s="404"/>
      <c r="S13214" s="404"/>
      <c r="T13214" s="404"/>
    </row>
    <row r="13215" spans="12:20" ht="16.8">
      <c r="L13215" s="404"/>
      <c r="M13215" s="404"/>
      <c r="N13215" s="404"/>
      <c r="O13215" s="404"/>
      <c r="P13215" s="404"/>
      <c r="Q13215" s="404"/>
      <c r="R13215" s="404"/>
      <c r="S13215" s="404"/>
      <c r="T13215" s="404"/>
    </row>
    <row r="13216" spans="12:20" ht="16.8">
      <c r="L13216" s="404"/>
      <c r="M13216" s="404"/>
      <c r="N13216" s="404"/>
      <c r="O13216" s="404"/>
      <c r="P13216" s="404"/>
      <c r="Q13216" s="404"/>
      <c r="R13216" s="404"/>
      <c r="S13216" s="404"/>
      <c r="T13216" s="404"/>
    </row>
    <row r="13217" spans="12:20" ht="16.8">
      <c r="L13217" s="404"/>
      <c r="M13217" s="404"/>
      <c r="N13217" s="404"/>
      <c r="O13217" s="404"/>
      <c r="P13217" s="404"/>
      <c r="Q13217" s="404"/>
      <c r="R13217" s="404"/>
      <c r="S13217" s="404"/>
      <c r="T13217" s="404"/>
    </row>
    <row r="13218" spans="12:20" ht="16.8">
      <c r="L13218" s="404"/>
      <c r="M13218" s="404"/>
      <c r="N13218" s="404"/>
      <c r="O13218" s="404"/>
      <c r="P13218" s="404"/>
      <c r="Q13218" s="404"/>
      <c r="R13218" s="404"/>
      <c r="S13218" s="404"/>
      <c r="T13218" s="404"/>
    </row>
    <row r="13219" spans="12:20" ht="16.8">
      <c r="L13219" s="404"/>
      <c r="M13219" s="404"/>
      <c r="N13219" s="404"/>
      <c r="O13219" s="404"/>
      <c r="P13219" s="404"/>
      <c r="Q13219" s="404"/>
      <c r="R13219" s="404"/>
      <c r="S13219" s="404"/>
      <c r="T13219" s="404"/>
    </row>
    <row r="13220" spans="12:20" ht="16.8">
      <c r="L13220" s="404"/>
      <c r="M13220" s="404"/>
      <c r="N13220" s="404"/>
      <c r="O13220" s="404"/>
      <c r="P13220" s="404"/>
      <c r="Q13220" s="404"/>
      <c r="R13220" s="404"/>
      <c r="S13220" s="404"/>
      <c r="T13220" s="404"/>
    </row>
    <row r="13221" spans="12:20" ht="16.8">
      <c r="L13221" s="404"/>
      <c r="M13221" s="404"/>
      <c r="N13221" s="404"/>
      <c r="O13221" s="404"/>
      <c r="P13221" s="404"/>
      <c r="Q13221" s="404"/>
      <c r="R13221" s="404"/>
      <c r="S13221" s="404"/>
      <c r="T13221" s="404"/>
    </row>
    <row r="13222" spans="12:20" ht="16.8">
      <c r="L13222" s="404"/>
      <c r="M13222" s="404"/>
      <c r="N13222" s="404"/>
      <c r="O13222" s="404"/>
      <c r="P13222" s="404"/>
      <c r="Q13222" s="404"/>
      <c r="R13222" s="404"/>
      <c r="S13222" s="404"/>
      <c r="T13222" s="404"/>
    </row>
    <row r="13223" spans="12:20" ht="16.8">
      <c r="L13223" s="404"/>
      <c r="M13223" s="404"/>
      <c r="N13223" s="404"/>
      <c r="O13223" s="404"/>
      <c r="P13223" s="404"/>
      <c r="Q13223" s="404"/>
      <c r="R13223" s="404"/>
      <c r="S13223" s="404"/>
      <c r="T13223" s="404"/>
    </row>
    <row r="13224" spans="12:20" ht="16.8">
      <c r="L13224" s="404"/>
      <c r="M13224" s="404"/>
      <c r="N13224" s="404"/>
      <c r="O13224" s="404"/>
      <c r="P13224" s="404"/>
      <c r="Q13224" s="404"/>
      <c r="R13224" s="404"/>
      <c r="S13224" s="404"/>
      <c r="T13224" s="404"/>
    </row>
    <row r="13225" spans="12:20" ht="16.8">
      <c r="L13225" s="404"/>
      <c r="M13225" s="404"/>
      <c r="N13225" s="404"/>
      <c r="O13225" s="404"/>
      <c r="P13225" s="404"/>
      <c r="Q13225" s="404"/>
      <c r="R13225" s="404"/>
      <c r="S13225" s="404"/>
      <c r="T13225" s="404"/>
    </row>
    <row r="13226" spans="12:20" ht="16.8">
      <c r="L13226" s="404"/>
      <c r="M13226" s="404"/>
      <c r="N13226" s="404"/>
      <c r="O13226" s="404"/>
      <c r="P13226" s="404"/>
      <c r="Q13226" s="404"/>
      <c r="R13226" s="404"/>
      <c r="S13226" s="404"/>
      <c r="T13226" s="404"/>
    </row>
    <row r="13227" spans="12:20" ht="16.8">
      <c r="L13227" s="404"/>
      <c r="M13227" s="404"/>
      <c r="N13227" s="404"/>
      <c r="O13227" s="404"/>
      <c r="P13227" s="404"/>
      <c r="Q13227" s="404"/>
      <c r="R13227" s="404"/>
      <c r="S13227" s="404"/>
      <c r="T13227" s="404"/>
    </row>
    <row r="13228" spans="12:20" ht="16.8">
      <c r="L13228" s="404"/>
      <c r="M13228" s="404"/>
      <c r="N13228" s="404"/>
      <c r="O13228" s="404"/>
      <c r="P13228" s="404"/>
      <c r="Q13228" s="404"/>
      <c r="R13228" s="404"/>
      <c r="S13228" s="404"/>
      <c r="T13228" s="404"/>
    </row>
    <row r="13229" spans="12:20" ht="16.8">
      <c r="L13229" s="404"/>
      <c r="M13229" s="404"/>
      <c r="N13229" s="404"/>
      <c r="O13229" s="404"/>
      <c r="P13229" s="404"/>
      <c r="Q13229" s="404"/>
      <c r="R13229" s="404"/>
      <c r="S13229" s="404"/>
      <c r="T13229" s="404"/>
    </row>
    <row r="13230" spans="12:20" ht="16.8">
      <c r="L13230" s="404"/>
      <c r="M13230" s="404"/>
      <c r="N13230" s="404"/>
      <c r="O13230" s="404"/>
      <c r="P13230" s="404"/>
      <c r="Q13230" s="404"/>
      <c r="R13230" s="404"/>
      <c r="S13230" s="404"/>
      <c r="T13230" s="404"/>
    </row>
    <row r="13231" spans="12:20" ht="16.8">
      <c r="L13231" s="404"/>
      <c r="M13231" s="404"/>
      <c r="N13231" s="404"/>
      <c r="O13231" s="404"/>
      <c r="P13231" s="404"/>
      <c r="Q13231" s="404"/>
      <c r="R13231" s="404"/>
      <c r="S13231" s="404"/>
      <c r="T13231" s="404"/>
    </row>
    <row r="13232" spans="12:20" ht="16.8">
      <c r="L13232" s="404"/>
      <c r="M13232" s="404"/>
      <c r="N13232" s="404"/>
      <c r="O13232" s="404"/>
      <c r="P13232" s="404"/>
      <c r="Q13232" s="404"/>
      <c r="R13232" s="404"/>
      <c r="S13232" s="404"/>
      <c r="T13232" s="404"/>
    </row>
    <row r="13233" spans="12:20" ht="16.8">
      <c r="L13233" s="404"/>
      <c r="M13233" s="404"/>
      <c r="N13233" s="404"/>
      <c r="O13233" s="404"/>
      <c r="P13233" s="404"/>
      <c r="Q13233" s="404"/>
      <c r="R13233" s="404"/>
      <c r="S13233" s="404"/>
      <c r="T13233" s="404"/>
    </row>
    <row r="13234" spans="12:20" ht="16.8">
      <c r="L13234" s="404"/>
      <c r="M13234" s="404"/>
      <c r="N13234" s="404"/>
      <c r="O13234" s="404"/>
      <c r="P13234" s="404"/>
      <c r="Q13234" s="404"/>
      <c r="R13234" s="404"/>
      <c r="S13234" s="404"/>
      <c r="T13234" s="404"/>
    </row>
    <row r="13235" spans="12:20" ht="16.8">
      <c r="L13235" s="404"/>
      <c r="M13235" s="404"/>
      <c r="N13235" s="404"/>
      <c r="O13235" s="404"/>
      <c r="P13235" s="404"/>
      <c r="Q13235" s="404"/>
      <c r="R13235" s="404"/>
      <c r="S13235" s="404"/>
      <c r="T13235" s="404"/>
    </row>
    <row r="13236" spans="12:20" ht="16.8">
      <c r="L13236" s="404"/>
      <c r="M13236" s="404"/>
      <c r="N13236" s="404"/>
      <c r="O13236" s="404"/>
      <c r="P13236" s="404"/>
      <c r="Q13236" s="404"/>
      <c r="R13236" s="404"/>
      <c r="S13236" s="404"/>
      <c r="T13236" s="404"/>
    </row>
    <row r="13237" spans="12:20" ht="16.8">
      <c r="L13237" s="404"/>
      <c r="M13237" s="404"/>
      <c r="N13237" s="404"/>
      <c r="O13237" s="404"/>
      <c r="P13237" s="404"/>
      <c r="Q13237" s="404"/>
      <c r="R13237" s="404"/>
      <c r="S13237" s="404"/>
      <c r="T13237" s="404"/>
    </row>
    <row r="13238" spans="12:20" ht="16.8">
      <c r="L13238" s="404"/>
      <c r="M13238" s="404"/>
      <c r="N13238" s="404"/>
      <c r="O13238" s="404"/>
      <c r="P13238" s="404"/>
      <c r="Q13238" s="404"/>
      <c r="R13238" s="404"/>
      <c r="S13238" s="404"/>
      <c r="T13238" s="404"/>
    </row>
    <row r="13239" spans="12:20" ht="16.8">
      <c r="L13239" s="404"/>
      <c r="M13239" s="404"/>
      <c r="N13239" s="404"/>
      <c r="O13239" s="404"/>
      <c r="P13239" s="404"/>
      <c r="Q13239" s="404"/>
      <c r="R13239" s="404"/>
      <c r="S13239" s="404"/>
      <c r="T13239" s="404"/>
    </row>
    <row r="13240" spans="12:20" ht="16.8">
      <c r="L13240" s="404"/>
      <c r="M13240" s="404"/>
      <c r="N13240" s="404"/>
      <c r="O13240" s="404"/>
      <c r="P13240" s="404"/>
      <c r="Q13240" s="404"/>
      <c r="R13240" s="404"/>
      <c r="S13240" s="404"/>
      <c r="T13240" s="404"/>
    </row>
    <row r="13241" spans="12:20" ht="16.8">
      <c r="L13241" s="404"/>
      <c r="M13241" s="404"/>
      <c r="N13241" s="404"/>
      <c r="O13241" s="404"/>
      <c r="P13241" s="404"/>
      <c r="Q13241" s="404"/>
      <c r="R13241" s="404"/>
      <c r="S13241" s="404"/>
      <c r="T13241" s="404"/>
    </row>
    <row r="13242" spans="12:20" ht="16.8">
      <c r="L13242" s="404"/>
      <c r="M13242" s="404"/>
      <c r="N13242" s="404"/>
      <c r="O13242" s="404"/>
      <c r="P13242" s="404"/>
      <c r="Q13242" s="404"/>
      <c r="R13242" s="404"/>
      <c r="S13242" s="404"/>
      <c r="T13242" s="404"/>
    </row>
    <row r="13243" spans="12:20" ht="16.8">
      <c r="L13243" s="404"/>
      <c r="M13243" s="404"/>
      <c r="N13243" s="404"/>
      <c r="O13243" s="404"/>
      <c r="P13243" s="404"/>
      <c r="Q13243" s="404"/>
      <c r="R13243" s="404"/>
      <c r="S13243" s="404"/>
      <c r="T13243" s="404"/>
    </row>
    <row r="13244" spans="12:20" ht="16.8">
      <c r="L13244" s="404"/>
      <c r="M13244" s="404"/>
      <c r="N13244" s="404"/>
      <c r="O13244" s="404"/>
      <c r="P13244" s="404"/>
      <c r="Q13244" s="404"/>
      <c r="R13244" s="404"/>
      <c r="S13244" s="404"/>
      <c r="T13244" s="404"/>
    </row>
    <row r="13245" spans="12:20" ht="16.8">
      <c r="L13245" s="404"/>
      <c r="M13245" s="404"/>
      <c r="N13245" s="404"/>
      <c r="O13245" s="404"/>
      <c r="P13245" s="404"/>
      <c r="Q13245" s="404"/>
      <c r="R13245" s="404"/>
      <c r="S13245" s="404"/>
      <c r="T13245" s="404"/>
    </row>
    <row r="13246" spans="12:20" ht="16.8">
      <c r="L13246" s="404"/>
      <c r="M13246" s="404"/>
      <c r="N13246" s="404"/>
      <c r="O13246" s="404"/>
      <c r="P13246" s="404"/>
      <c r="Q13246" s="404"/>
      <c r="R13246" s="404"/>
      <c r="S13246" s="404"/>
      <c r="T13246" s="404"/>
    </row>
    <row r="13247" spans="12:20" ht="16.8">
      <c r="L13247" s="404"/>
      <c r="M13247" s="404"/>
      <c r="N13247" s="404"/>
      <c r="O13247" s="404"/>
      <c r="P13247" s="404"/>
      <c r="Q13247" s="404"/>
      <c r="R13247" s="404"/>
      <c r="S13247" s="404"/>
      <c r="T13247" s="404"/>
    </row>
    <row r="13248" spans="12:20" ht="16.8">
      <c r="L13248" s="404"/>
      <c r="M13248" s="404"/>
      <c r="N13248" s="404"/>
      <c r="O13248" s="404"/>
      <c r="P13248" s="404"/>
      <c r="Q13248" s="404"/>
      <c r="R13248" s="404"/>
      <c r="S13248" s="404"/>
      <c r="T13248" s="404"/>
    </row>
    <row r="13249" spans="12:20" ht="16.8">
      <c r="L13249" s="404"/>
      <c r="M13249" s="404"/>
      <c r="N13249" s="404"/>
      <c r="O13249" s="404"/>
      <c r="P13249" s="404"/>
      <c r="Q13249" s="404"/>
      <c r="R13249" s="404"/>
      <c r="S13249" s="404"/>
      <c r="T13249" s="404"/>
    </row>
    <row r="13250" spans="12:20" ht="16.8">
      <c r="L13250" s="404"/>
      <c r="M13250" s="404"/>
      <c r="N13250" s="404"/>
      <c r="O13250" s="404"/>
      <c r="P13250" s="404"/>
      <c r="Q13250" s="404"/>
      <c r="R13250" s="404"/>
      <c r="S13250" s="404"/>
      <c r="T13250" s="404"/>
    </row>
    <row r="13251" spans="12:20" ht="16.8">
      <c r="L13251" s="404"/>
      <c r="M13251" s="404"/>
      <c r="N13251" s="404"/>
      <c r="O13251" s="404"/>
      <c r="P13251" s="404"/>
      <c r="Q13251" s="404"/>
      <c r="R13251" s="404"/>
      <c r="S13251" s="404"/>
      <c r="T13251" s="404"/>
    </row>
    <row r="13252" spans="12:20" ht="16.8">
      <c r="L13252" s="404"/>
      <c r="M13252" s="404"/>
      <c r="N13252" s="404"/>
      <c r="O13252" s="404"/>
      <c r="P13252" s="404"/>
      <c r="Q13252" s="404"/>
      <c r="R13252" s="404"/>
      <c r="S13252" s="404"/>
      <c r="T13252" s="404"/>
    </row>
    <row r="13253" spans="12:20" ht="16.8">
      <c r="L13253" s="404"/>
      <c r="M13253" s="404"/>
      <c r="N13253" s="404"/>
      <c r="O13253" s="404"/>
      <c r="P13253" s="404"/>
      <c r="Q13253" s="404"/>
      <c r="R13253" s="404"/>
      <c r="S13253" s="404"/>
      <c r="T13253" s="404"/>
    </row>
    <row r="13254" spans="12:20" ht="16.8">
      <c r="L13254" s="404"/>
      <c r="M13254" s="404"/>
      <c r="N13254" s="404"/>
      <c r="O13254" s="404"/>
      <c r="P13254" s="404"/>
      <c r="Q13254" s="404"/>
      <c r="R13254" s="404"/>
      <c r="S13254" s="404"/>
      <c r="T13254" s="404"/>
    </row>
    <row r="13255" spans="12:20" ht="16.8">
      <c r="L13255" s="404"/>
      <c r="M13255" s="404"/>
      <c r="N13255" s="404"/>
      <c r="O13255" s="404"/>
      <c r="P13255" s="404"/>
      <c r="Q13255" s="404"/>
      <c r="R13255" s="404"/>
      <c r="S13255" s="404"/>
      <c r="T13255" s="404"/>
    </row>
    <row r="13256" spans="12:20" ht="16.8">
      <c r="L13256" s="404"/>
      <c r="M13256" s="404"/>
      <c r="N13256" s="404"/>
      <c r="O13256" s="404"/>
      <c r="P13256" s="404"/>
      <c r="Q13256" s="404"/>
      <c r="R13256" s="404"/>
      <c r="S13256" s="404"/>
      <c r="T13256" s="404"/>
    </row>
    <row r="13257" spans="12:20" ht="16.8">
      <c r="L13257" s="404"/>
      <c r="M13257" s="404"/>
      <c r="N13257" s="404"/>
      <c r="O13257" s="404"/>
      <c r="P13257" s="404"/>
      <c r="Q13257" s="404"/>
      <c r="R13257" s="404"/>
      <c r="S13257" s="404"/>
      <c r="T13257" s="404"/>
    </row>
    <row r="13258" spans="12:20" ht="16.8">
      <c r="L13258" s="404"/>
      <c r="M13258" s="404"/>
      <c r="N13258" s="404"/>
      <c r="O13258" s="404"/>
      <c r="P13258" s="404"/>
      <c r="Q13258" s="404"/>
      <c r="R13258" s="404"/>
      <c r="S13258" s="404"/>
      <c r="T13258" s="404"/>
    </row>
    <row r="13259" spans="12:20" ht="16.8">
      <c r="L13259" s="404"/>
      <c r="M13259" s="404"/>
      <c r="N13259" s="404"/>
      <c r="O13259" s="404"/>
      <c r="P13259" s="404"/>
      <c r="Q13259" s="404"/>
      <c r="R13259" s="404"/>
      <c r="S13259" s="404"/>
      <c r="T13259" s="404"/>
    </row>
    <row r="13260" spans="12:20" ht="16.8">
      <c r="L13260" s="404"/>
      <c r="M13260" s="404"/>
      <c r="N13260" s="404"/>
      <c r="O13260" s="404"/>
      <c r="P13260" s="404"/>
      <c r="Q13260" s="404"/>
      <c r="R13260" s="404"/>
      <c r="S13260" s="404"/>
      <c r="T13260" s="404"/>
    </row>
    <row r="13261" spans="12:20" ht="16.8">
      <c r="L13261" s="404"/>
      <c r="M13261" s="404"/>
      <c r="N13261" s="404"/>
      <c r="O13261" s="404"/>
      <c r="P13261" s="404"/>
      <c r="Q13261" s="404"/>
      <c r="R13261" s="404"/>
      <c r="S13261" s="404"/>
      <c r="T13261" s="404"/>
    </row>
    <row r="13262" spans="12:20" ht="16.8">
      <c r="L13262" s="404"/>
      <c r="M13262" s="404"/>
      <c r="N13262" s="404"/>
      <c r="O13262" s="404"/>
      <c r="P13262" s="404"/>
      <c r="Q13262" s="404"/>
      <c r="R13262" s="404"/>
      <c r="S13262" s="404"/>
      <c r="T13262" s="404"/>
    </row>
    <row r="13263" spans="12:20" ht="16.8">
      <c r="L13263" s="404"/>
      <c r="M13263" s="404"/>
      <c r="N13263" s="404"/>
      <c r="O13263" s="404"/>
      <c r="P13263" s="404"/>
      <c r="Q13263" s="404"/>
      <c r="R13263" s="404"/>
      <c r="S13263" s="404"/>
      <c r="T13263" s="404"/>
    </row>
    <row r="13264" spans="12:20" ht="16.8">
      <c r="L13264" s="404"/>
      <c r="M13264" s="404"/>
      <c r="N13264" s="404"/>
      <c r="O13264" s="404"/>
      <c r="P13264" s="404"/>
      <c r="Q13264" s="404"/>
      <c r="R13264" s="404"/>
      <c r="S13264" s="404"/>
      <c r="T13264" s="404"/>
    </row>
    <row r="13265" spans="12:20" ht="16.8">
      <c r="L13265" s="404"/>
      <c r="M13265" s="404"/>
      <c r="N13265" s="404"/>
      <c r="O13265" s="404"/>
      <c r="P13265" s="404"/>
      <c r="Q13265" s="404"/>
      <c r="R13265" s="404"/>
      <c r="S13265" s="404"/>
      <c r="T13265" s="404"/>
    </row>
    <row r="13266" spans="12:20" ht="16.8">
      <c r="L13266" s="404"/>
      <c r="M13266" s="404"/>
      <c r="N13266" s="404"/>
      <c r="O13266" s="404"/>
      <c r="P13266" s="404"/>
      <c r="Q13266" s="404"/>
      <c r="R13266" s="404"/>
      <c r="S13266" s="404"/>
      <c r="T13266" s="404"/>
    </row>
    <row r="13267" spans="12:20" ht="16.8">
      <c r="L13267" s="404"/>
      <c r="M13267" s="404"/>
      <c r="N13267" s="404"/>
      <c r="O13267" s="404"/>
      <c r="P13267" s="404"/>
      <c r="Q13267" s="404"/>
      <c r="R13267" s="404"/>
      <c r="S13267" s="404"/>
      <c r="T13267" s="404"/>
    </row>
    <row r="13268" spans="12:20" ht="16.8">
      <c r="L13268" s="404"/>
      <c r="M13268" s="404"/>
      <c r="N13268" s="404"/>
      <c r="O13268" s="404"/>
      <c r="P13268" s="404"/>
      <c r="Q13268" s="404"/>
      <c r="R13268" s="404"/>
      <c r="S13268" s="404"/>
      <c r="T13268" s="404"/>
    </row>
    <row r="13269" spans="12:20" ht="16.8">
      <c r="L13269" s="404"/>
      <c r="M13269" s="404"/>
      <c r="N13269" s="404"/>
      <c r="O13269" s="404"/>
      <c r="P13269" s="404"/>
      <c r="Q13269" s="404"/>
      <c r="R13269" s="404"/>
      <c r="S13269" s="404"/>
      <c r="T13269" s="404"/>
    </row>
    <row r="13270" spans="12:20" ht="16.8">
      <c r="L13270" s="404"/>
      <c r="M13270" s="404"/>
      <c r="N13270" s="404"/>
      <c r="O13270" s="404"/>
      <c r="P13270" s="404"/>
      <c r="Q13270" s="404"/>
      <c r="R13270" s="404"/>
      <c r="S13270" s="404"/>
      <c r="T13270" s="404"/>
    </row>
    <row r="13271" spans="12:20" ht="16.8">
      <c r="L13271" s="404"/>
      <c r="M13271" s="404"/>
      <c r="N13271" s="404"/>
      <c r="O13271" s="404"/>
      <c r="P13271" s="404"/>
      <c r="Q13271" s="404"/>
      <c r="R13271" s="404"/>
      <c r="S13271" s="404"/>
      <c r="T13271" s="404"/>
    </row>
    <row r="13272" spans="12:20" ht="16.8">
      <c r="L13272" s="404"/>
      <c r="M13272" s="404"/>
      <c r="N13272" s="404"/>
      <c r="O13272" s="404"/>
      <c r="P13272" s="404"/>
      <c r="Q13272" s="404"/>
      <c r="R13272" s="404"/>
      <c r="S13272" s="404"/>
      <c r="T13272" s="404"/>
    </row>
    <row r="13273" spans="12:20" ht="16.8">
      <c r="L13273" s="404"/>
      <c r="M13273" s="404"/>
      <c r="N13273" s="404"/>
      <c r="O13273" s="404"/>
      <c r="P13273" s="404"/>
      <c r="Q13273" s="404"/>
      <c r="R13273" s="404"/>
      <c r="S13273" s="404"/>
      <c r="T13273" s="404"/>
    </row>
    <row r="13274" spans="12:20" ht="16.8">
      <c r="L13274" s="404"/>
      <c r="M13274" s="404"/>
      <c r="N13274" s="404"/>
      <c r="O13274" s="404"/>
      <c r="P13274" s="404"/>
      <c r="Q13274" s="404"/>
      <c r="R13274" s="404"/>
      <c r="S13274" s="404"/>
      <c r="T13274" s="404"/>
    </row>
    <row r="13275" spans="12:20" ht="16.8">
      <c r="L13275" s="404"/>
      <c r="M13275" s="404"/>
      <c r="N13275" s="404"/>
      <c r="O13275" s="404"/>
      <c r="P13275" s="404"/>
      <c r="Q13275" s="404"/>
      <c r="R13275" s="404"/>
      <c r="S13275" s="404"/>
      <c r="T13275" s="404"/>
    </row>
    <row r="13276" spans="12:20" ht="16.8">
      <c r="L13276" s="404"/>
      <c r="M13276" s="404"/>
      <c r="N13276" s="404"/>
      <c r="O13276" s="404"/>
      <c r="P13276" s="404"/>
      <c r="Q13276" s="404"/>
      <c r="R13276" s="404"/>
      <c r="S13276" s="404"/>
      <c r="T13276" s="404"/>
    </row>
    <row r="13277" spans="12:20" ht="16.8">
      <c r="L13277" s="404"/>
      <c r="M13277" s="404"/>
      <c r="N13277" s="404"/>
      <c r="O13277" s="404"/>
      <c r="P13277" s="404"/>
      <c r="Q13277" s="404"/>
      <c r="R13277" s="404"/>
      <c r="S13277" s="404"/>
      <c r="T13277" s="404"/>
    </row>
    <row r="13278" spans="12:20" ht="16.8">
      <c r="L13278" s="404"/>
      <c r="M13278" s="404"/>
      <c r="N13278" s="404"/>
      <c r="O13278" s="404"/>
      <c r="P13278" s="404"/>
      <c r="Q13278" s="404"/>
      <c r="R13278" s="404"/>
      <c r="S13278" s="404"/>
      <c r="T13278" s="404"/>
    </row>
    <row r="13279" spans="12:20" ht="16.8">
      <c r="L13279" s="404"/>
      <c r="M13279" s="404"/>
      <c r="N13279" s="404"/>
      <c r="O13279" s="404"/>
      <c r="P13279" s="404"/>
      <c r="Q13279" s="404"/>
      <c r="R13279" s="404"/>
      <c r="S13279" s="404"/>
      <c r="T13279" s="404"/>
    </row>
    <row r="13280" spans="12:20" ht="16.8">
      <c r="L13280" s="404"/>
      <c r="M13280" s="404"/>
      <c r="N13280" s="404"/>
      <c r="O13280" s="404"/>
      <c r="P13280" s="404"/>
      <c r="Q13280" s="404"/>
      <c r="R13280" s="404"/>
      <c r="S13280" s="404"/>
      <c r="T13280" s="404"/>
    </row>
    <row r="13281" spans="12:20" ht="16.8">
      <c r="L13281" s="404"/>
      <c r="M13281" s="404"/>
      <c r="N13281" s="404"/>
      <c r="O13281" s="404"/>
      <c r="P13281" s="404"/>
      <c r="Q13281" s="404"/>
      <c r="R13281" s="404"/>
      <c r="S13281" s="404"/>
      <c r="T13281" s="404"/>
    </row>
    <row r="13282" spans="12:20" ht="16.8">
      <c r="L13282" s="404"/>
      <c r="M13282" s="404"/>
      <c r="N13282" s="404"/>
      <c r="O13282" s="404"/>
      <c r="P13282" s="404"/>
      <c r="Q13282" s="404"/>
      <c r="R13282" s="404"/>
      <c r="S13282" s="404"/>
      <c r="T13282" s="404"/>
    </row>
    <row r="13283" spans="12:20" ht="16.8">
      <c r="L13283" s="404"/>
      <c r="M13283" s="404"/>
      <c r="N13283" s="404"/>
      <c r="O13283" s="404"/>
      <c r="P13283" s="404"/>
      <c r="Q13283" s="404"/>
      <c r="R13283" s="404"/>
      <c r="S13283" s="404"/>
      <c r="T13283" s="404"/>
    </row>
    <row r="13284" spans="12:20" ht="16.8">
      <c r="L13284" s="404"/>
      <c r="M13284" s="404"/>
      <c r="N13284" s="404"/>
      <c r="O13284" s="404"/>
      <c r="P13284" s="404"/>
      <c r="Q13284" s="404"/>
      <c r="R13284" s="404"/>
      <c r="S13284" s="404"/>
      <c r="T13284" s="404"/>
    </row>
    <row r="13285" spans="12:20" ht="16.8">
      <c r="L13285" s="404"/>
      <c r="M13285" s="404"/>
      <c r="N13285" s="404"/>
      <c r="O13285" s="404"/>
      <c r="P13285" s="404"/>
      <c r="Q13285" s="404"/>
      <c r="R13285" s="404"/>
      <c r="S13285" s="404"/>
      <c r="T13285" s="404"/>
    </row>
    <row r="13286" spans="12:20" ht="16.8">
      <c r="L13286" s="404"/>
      <c r="M13286" s="404"/>
      <c r="N13286" s="404"/>
      <c r="O13286" s="404"/>
      <c r="P13286" s="404"/>
      <c r="Q13286" s="404"/>
      <c r="R13286" s="404"/>
      <c r="S13286" s="404"/>
      <c r="T13286" s="404"/>
    </row>
    <row r="13287" spans="12:20" ht="16.8">
      <c r="L13287" s="404"/>
      <c r="M13287" s="404"/>
      <c r="N13287" s="404"/>
      <c r="O13287" s="404"/>
      <c r="P13287" s="404"/>
      <c r="Q13287" s="404"/>
      <c r="R13287" s="404"/>
      <c r="S13287" s="404"/>
      <c r="T13287" s="404"/>
    </row>
    <row r="13288" spans="12:20" ht="16.8">
      <c r="L13288" s="404"/>
      <c r="M13288" s="404"/>
      <c r="N13288" s="404"/>
      <c r="O13288" s="404"/>
      <c r="P13288" s="404"/>
      <c r="Q13288" s="404"/>
      <c r="R13288" s="404"/>
      <c r="S13288" s="404"/>
      <c r="T13288" s="404"/>
    </row>
    <row r="13289" spans="12:20" ht="16.8">
      <c r="L13289" s="404"/>
      <c r="M13289" s="404"/>
      <c r="N13289" s="404"/>
      <c r="O13289" s="404"/>
      <c r="P13289" s="404"/>
      <c r="Q13289" s="404"/>
      <c r="R13289" s="404"/>
      <c r="S13289" s="404"/>
      <c r="T13289" s="404"/>
    </row>
    <row r="13290" spans="12:20" ht="16.8">
      <c r="L13290" s="404"/>
      <c r="M13290" s="404"/>
      <c r="N13290" s="404"/>
      <c r="O13290" s="404"/>
      <c r="P13290" s="404"/>
      <c r="Q13290" s="404"/>
      <c r="R13290" s="404"/>
      <c r="S13290" s="404"/>
      <c r="T13290" s="404"/>
    </row>
    <row r="13291" spans="12:20" ht="16.8">
      <c r="L13291" s="404"/>
      <c r="M13291" s="404"/>
      <c r="N13291" s="404"/>
      <c r="O13291" s="404"/>
      <c r="P13291" s="404"/>
      <c r="Q13291" s="404"/>
      <c r="R13291" s="404"/>
      <c r="S13291" s="404"/>
      <c r="T13291" s="404"/>
    </row>
    <row r="13292" spans="12:20" ht="16.8">
      <c r="L13292" s="404"/>
      <c r="M13292" s="404"/>
      <c r="N13292" s="404"/>
      <c r="O13292" s="404"/>
      <c r="P13292" s="404"/>
      <c r="Q13292" s="404"/>
      <c r="R13292" s="404"/>
      <c r="S13292" s="404"/>
      <c r="T13292" s="404"/>
    </row>
    <row r="13293" spans="12:20" ht="16.8">
      <c r="L13293" s="404"/>
      <c r="M13293" s="404"/>
      <c r="N13293" s="404"/>
      <c r="O13293" s="404"/>
      <c r="P13293" s="404"/>
      <c r="Q13293" s="404"/>
      <c r="R13293" s="404"/>
      <c r="S13293" s="404"/>
      <c r="T13293" s="404"/>
    </row>
    <row r="13294" spans="12:20" ht="16.8">
      <c r="L13294" s="404"/>
      <c r="M13294" s="404"/>
      <c r="N13294" s="404"/>
      <c r="O13294" s="404"/>
      <c r="P13294" s="404"/>
      <c r="Q13294" s="404"/>
      <c r="R13294" s="404"/>
      <c r="S13294" s="404"/>
      <c r="T13294" s="404"/>
    </row>
    <row r="13295" spans="12:20" ht="16.8">
      <c r="L13295" s="404"/>
      <c r="M13295" s="404"/>
      <c r="N13295" s="404"/>
      <c r="O13295" s="404"/>
      <c r="P13295" s="404"/>
      <c r="Q13295" s="404"/>
      <c r="R13295" s="404"/>
      <c r="S13295" s="404"/>
      <c r="T13295" s="404"/>
    </row>
    <row r="13296" spans="12:20" ht="16.8">
      <c r="L13296" s="404"/>
      <c r="M13296" s="404"/>
      <c r="N13296" s="404"/>
      <c r="O13296" s="404"/>
      <c r="P13296" s="404"/>
      <c r="Q13296" s="404"/>
      <c r="R13296" s="404"/>
      <c r="S13296" s="404"/>
      <c r="T13296" s="404"/>
    </row>
    <row r="13297" spans="12:20" ht="16.8">
      <c r="L13297" s="404"/>
      <c r="M13297" s="404"/>
      <c r="N13297" s="404"/>
      <c r="O13297" s="404"/>
      <c r="P13297" s="404"/>
      <c r="Q13297" s="404"/>
      <c r="R13297" s="404"/>
      <c r="S13297" s="404"/>
      <c r="T13297" s="404"/>
    </row>
    <row r="13298" spans="12:20" ht="16.8">
      <c r="L13298" s="404"/>
      <c r="M13298" s="404"/>
      <c r="N13298" s="404"/>
      <c r="O13298" s="404"/>
      <c r="P13298" s="404"/>
      <c r="Q13298" s="404"/>
      <c r="R13298" s="404"/>
      <c r="S13298" s="404"/>
      <c r="T13298" s="404"/>
    </row>
    <row r="13299" spans="12:20" ht="16.8">
      <c r="L13299" s="404"/>
      <c r="M13299" s="404"/>
      <c r="N13299" s="404"/>
      <c r="O13299" s="404"/>
      <c r="P13299" s="404"/>
      <c r="Q13299" s="404"/>
      <c r="R13299" s="404"/>
      <c r="S13299" s="404"/>
      <c r="T13299" s="404"/>
    </row>
    <row r="13300" spans="12:20" ht="16.8">
      <c r="L13300" s="404"/>
      <c r="M13300" s="404"/>
      <c r="N13300" s="404"/>
      <c r="O13300" s="404"/>
      <c r="P13300" s="404"/>
      <c r="Q13300" s="404"/>
      <c r="R13300" s="404"/>
      <c r="S13300" s="404"/>
      <c r="T13300" s="404"/>
    </row>
    <row r="13301" spans="12:20" ht="16.8">
      <c r="L13301" s="404"/>
      <c r="M13301" s="404"/>
      <c r="N13301" s="404"/>
      <c r="O13301" s="404"/>
      <c r="P13301" s="404"/>
      <c r="Q13301" s="404"/>
      <c r="R13301" s="404"/>
      <c r="S13301" s="404"/>
      <c r="T13301" s="404"/>
    </row>
    <row r="13302" spans="12:20" ht="16.8">
      <c r="L13302" s="404"/>
      <c r="M13302" s="404"/>
      <c r="N13302" s="404"/>
      <c r="O13302" s="404"/>
      <c r="P13302" s="404"/>
      <c r="Q13302" s="404"/>
      <c r="R13302" s="404"/>
      <c r="S13302" s="404"/>
      <c r="T13302" s="404"/>
    </row>
    <row r="13303" spans="12:20" ht="16.8">
      <c r="L13303" s="404"/>
      <c r="M13303" s="404"/>
      <c r="N13303" s="404"/>
      <c r="O13303" s="404"/>
      <c r="P13303" s="404"/>
      <c r="Q13303" s="404"/>
      <c r="R13303" s="404"/>
      <c r="S13303" s="404"/>
      <c r="T13303" s="404"/>
    </row>
    <row r="13304" spans="12:20" ht="16.8">
      <c r="L13304" s="404"/>
      <c r="M13304" s="404"/>
      <c r="N13304" s="404"/>
      <c r="O13304" s="404"/>
      <c r="P13304" s="404"/>
      <c r="Q13304" s="404"/>
      <c r="R13304" s="404"/>
      <c r="S13304" s="404"/>
      <c r="T13304" s="404"/>
    </row>
    <row r="13305" spans="12:20" ht="16.8">
      <c r="L13305" s="404"/>
      <c r="M13305" s="404"/>
      <c r="N13305" s="404"/>
      <c r="O13305" s="404"/>
      <c r="P13305" s="404"/>
      <c r="Q13305" s="404"/>
      <c r="R13305" s="404"/>
      <c r="S13305" s="404"/>
      <c r="T13305" s="404"/>
    </row>
    <row r="13306" spans="12:20" ht="16.8">
      <c r="L13306" s="404"/>
      <c r="M13306" s="404"/>
      <c r="N13306" s="404"/>
      <c r="O13306" s="404"/>
      <c r="P13306" s="404"/>
      <c r="Q13306" s="404"/>
      <c r="R13306" s="404"/>
      <c r="S13306" s="404"/>
      <c r="T13306" s="404"/>
    </row>
    <row r="13307" spans="12:20" ht="16.8">
      <c r="L13307" s="404"/>
      <c r="M13307" s="404"/>
      <c r="N13307" s="404"/>
      <c r="O13307" s="404"/>
      <c r="P13307" s="404"/>
      <c r="Q13307" s="404"/>
      <c r="R13307" s="404"/>
      <c r="S13307" s="404"/>
      <c r="T13307" s="404"/>
    </row>
    <row r="13308" spans="12:20" ht="16.8">
      <c r="L13308" s="404"/>
      <c r="M13308" s="404"/>
      <c r="N13308" s="404"/>
      <c r="O13308" s="404"/>
      <c r="P13308" s="404"/>
      <c r="Q13308" s="404"/>
      <c r="R13308" s="404"/>
      <c r="S13308" s="404"/>
      <c r="T13308" s="404"/>
    </row>
    <row r="13309" spans="12:20" ht="16.8">
      <c r="L13309" s="404"/>
      <c r="M13309" s="404"/>
      <c r="N13309" s="404"/>
      <c r="O13309" s="404"/>
      <c r="P13309" s="404"/>
      <c r="Q13309" s="404"/>
      <c r="R13309" s="404"/>
      <c r="S13309" s="404"/>
      <c r="T13309" s="404"/>
    </row>
    <row r="13310" spans="12:20" ht="16.8">
      <c r="L13310" s="404"/>
      <c r="M13310" s="404"/>
      <c r="N13310" s="404"/>
      <c r="O13310" s="404"/>
      <c r="P13310" s="404"/>
      <c r="Q13310" s="404"/>
      <c r="R13310" s="404"/>
      <c r="S13310" s="404"/>
      <c r="T13310" s="404"/>
    </row>
    <row r="13311" spans="12:20" ht="16.8">
      <c r="L13311" s="404"/>
      <c r="M13311" s="404"/>
      <c r="N13311" s="404"/>
      <c r="O13311" s="404"/>
      <c r="P13311" s="404"/>
      <c r="Q13311" s="404"/>
      <c r="R13311" s="404"/>
      <c r="S13311" s="404"/>
      <c r="T13311" s="404"/>
    </row>
    <row r="13312" spans="12:20" ht="16.8">
      <c r="L13312" s="404"/>
      <c r="M13312" s="404"/>
      <c r="N13312" s="404"/>
      <c r="O13312" s="404"/>
      <c r="P13312" s="404"/>
      <c r="Q13312" s="404"/>
      <c r="R13312" s="404"/>
      <c r="S13312" s="404"/>
      <c r="T13312" s="404"/>
    </row>
    <row r="13313" spans="12:20" ht="16.8">
      <c r="L13313" s="404"/>
      <c r="M13313" s="404"/>
      <c r="N13313" s="404"/>
      <c r="O13313" s="404"/>
      <c r="P13313" s="404"/>
      <c r="Q13313" s="404"/>
      <c r="R13313" s="404"/>
      <c r="S13313" s="404"/>
      <c r="T13313" s="404"/>
    </row>
    <row r="13314" spans="12:20" ht="16.8">
      <c r="L13314" s="404"/>
      <c r="M13314" s="404"/>
      <c r="N13314" s="404"/>
      <c r="O13314" s="404"/>
      <c r="P13314" s="404"/>
      <c r="Q13314" s="404"/>
      <c r="R13314" s="404"/>
      <c r="S13314" s="404"/>
      <c r="T13314" s="404"/>
    </row>
    <row r="13315" spans="12:20" ht="16.8">
      <c r="L13315" s="404"/>
      <c r="M13315" s="404"/>
      <c r="N13315" s="404"/>
      <c r="O13315" s="404"/>
      <c r="P13315" s="404"/>
      <c r="Q13315" s="404"/>
      <c r="R13315" s="404"/>
      <c r="S13315" s="404"/>
      <c r="T13315" s="404"/>
    </row>
    <row r="13316" spans="12:20" ht="16.8">
      <c r="L13316" s="404"/>
      <c r="M13316" s="404"/>
      <c r="N13316" s="404"/>
      <c r="O13316" s="404"/>
      <c r="P13316" s="404"/>
      <c r="Q13316" s="404"/>
      <c r="R13316" s="404"/>
      <c r="S13316" s="404"/>
      <c r="T13316" s="404"/>
    </row>
    <row r="13317" spans="12:20" ht="16.8">
      <c r="L13317" s="404"/>
      <c r="M13317" s="404"/>
      <c r="N13317" s="404"/>
      <c r="O13317" s="404"/>
      <c r="P13317" s="404"/>
      <c r="Q13317" s="404"/>
      <c r="R13317" s="404"/>
      <c r="S13317" s="404"/>
      <c r="T13317" s="404"/>
    </row>
    <row r="13318" spans="12:20" ht="16.8">
      <c r="L13318" s="404"/>
      <c r="M13318" s="404"/>
      <c r="N13318" s="404"/>
      <c r="O13318" s="404"/>
      <c r="P13318" s="404"/>
      <c r="Q13318" s="404"/>
      <c r="R13318" s="404"/>
      <c r="S13318" s="404"/>
      <c r="T13318" s="404"/>
    </row>
    <row r="13319" spans="12:20" ht="16.8">
      <c r="L13319" s="404"/>
      <c r="M13319" s="404"/>
      <c r="N13319" s="404"/>
      <c r="O13319" s="404"/>
      <c r="P13319" s="404"/>
      <c r="Q13319" s="404"/>
      <c r="R13319" s="404"/>
      <c r="S13319" s="404"/>
      <c r="T13319" s="404"/>
    </row>
    <row r="13320" spans="12:20" ht="16.8">
      <c r="L13320" s="404"/>
      <c r="M13320" s="404"/>
      <c r="N13320" s="404"/>
      <c r="O13320" s="404"/>
      <c r="P13320" s="404"/>
      <c r="Q13320" s="404"/>
      <c r="R13320" s="404"/>
      <c r="S13320" s="404"/>
      <c r="T13320" s="404"/>
    </row>
    <row r="13321" spans="12:20" ht="16.8">
      <c r="L13321" s="404"/>
      <c r="M13321" s="404"/>
      <c r="N13321" s="404"/>
      <c r="O13321" s="404"/>
      <c r="P13321" s="404"/>
      <c r="Q13321" s="404"/>
      <c r="R13321" s="404"/>
      <c r="S13321" s="404"/>
      <c r="T13321" s="404"/>
    </row>
    <row r="13322" spans="12:20" ht="16.8">
      <c r="L13322" s="404"/>
      <c r="M13322" s="404"/>
      <c r="N13322" s="404"/>
      <c r="O13322" s="404"/>
      <c r="P13322" s="404"/>
      <c r="Q13322" s="404"/>
      <c r="R13322" s="404"/>
      <c r="S13322" s="404"/>
      <c r="T13322" s="404"/>
    </row>
    <row r="13323" spans="12:20" ht="16.8">
      <c r="L13323" s="404"/>
      <c r="M13323" s="404"/>
      <c r="N13323" s="404"/>
      <c r="O13323" s="404"/>
      <c r="P13323" s="404"/>
      <c r="Q13323" s="404"/>
      <c r="R13323" s="404"/>
      <c r="S13323" s="404"/>
      <c r="T13323" s="404"/>
    </row>
    <row r="13324" spans="12:20" ht="16.8">
      <c r="L13324" s="404"/>
      <c r="M13324" s="404"/>
      <c r="N13324" s="404"/>
      <c r="O13324" s="404"/>
      <c r="P13324" s="404"/>
      <c r="Q13324" s="404"/>
      <c r="R13324" s="404"/>
      <c r="S13324" s="404"/>
      <c r="T13324" s="404"/>
    </row>
    <row r="13325" spans="12:20" ht="16.8">
      <c r="L13325" s="404"/>
      <c r="M13325" s="404"/>
      <c r="N13325" s="404"/>
      <c r="O13325" s="404"/>
      <c r="P13325" s="404"/>
      <c r="Q13325" s="404"/>
      <c r="R13325" s="404"/>
      <c r="S13325" s="404"/>
      <c r="T13325" s="404"/>
    </row>
    <row r="13326" spans="12:20" ht="16.8">
      <c r="L13326" s="404"/>
      <c r="M13326" s="404"/>
      <c r="N13326" s="404"/>
      <c r="O13326" s="404"/>
      <c r="P13326" s="404"/>
      <c r="Q13326" s="404"/>
      <c r="R13326" s="404"/>
      <c r="S13326" s="404"/>
      <c r="T13326" s="404"/>
    </row>
    <row r="13327" spans="12:20" ht="16.8">
      <c r="L13327" s="404"/>
      <c r="M13327" s="404"/>
      <c r="N13327" s="404"/>
      <c r="O13327" s="404"/>
      <c r="P13327" s="404"/>
      <c r="Q13327" s="404"/>
      <c r="R13327" s="404"/>
      <c r="S13327" s="404"/>
      <c r="T13327" s="404"/>
    </row>
    <row r="13328" spans="12:20" ht="16.8">
      <c r="L13328" s="404"/>
      <c r="M13328" s="404"/>
      <c r="N13328" s="404"/>
      <c r="O13328" s="404"/>
      <c r="P13328" s="404"/>
      <c r="Q13328" s="404"/>
      <c r="R13328" s="404"/>
      <c r="S13328" s="404"/>
      <c r="T13328" s="404"/>
    </row>
    <row r="13329" spans="12:20" ht="16.8">
      <c r="L13329" s="404"/>
      <c r="M13329" s="404"/>
      <c r="N13329" s="404"/>
      <c r="O13329" s="404"/>
      <c r="P13329" s="404"/>
      <c r="Q13329" s="404"/>
      <c r="R13329" s="404"/>
      <c r="S13329" s="404"/>
      <c r="T13329" s="404"/>
    </row>
    <row r="13330" spans="12:20" ht="16.8">
      <c r="L13330" s="404"/>
      <c r="M13330" s="404"/>
      <c r="N13330" s="404"/>
      <c r="O13330" s="404"/>
      <c r="P13330" s="404"/>
      <c r="Q13330" s="404"/>
      <c r="R13330" s="404"/>
      <c r="S13330" s="404"/>
      <c r="T13330" s="404"/>
    </row>
    <row r="13331" spans="12:20" ht="16.8">
      <c r="L13331" s="404"/>
      <c r="M13331" s="404"/>
      <c r="N13331" s="404"/>
      <c r="O13331" s="404"/>
      <c r="P13331" s="404"/>
      <c r="Q13331" s="404"/>
      <c r="R13331" s="404"/>
      <c r="S13331" s="404"/>
      <c r="T13331" s="404"/>
    </row>
    <row r="13332" spans="12:20" ht="16.8">
      <c r="L13332" s="404"/>
      <c r="M13332" s="404"/>
      <c r="N13332" s="404"/>
      <c r="O13332" s="404"/>
      <c r="P13332" s="404"/>
      <c r="Q13332" s="404"/>
      <c r="R13332" s="404"/>
      <c r="S13332" s="404"/>
      <c r="T13332" s="404"/>
    </row>
    <row r="13333" spans="12:20" ht="16.8">
      <c r="L13333" s="404"/>
      <c r="M13333" s="404"/>
      <c r="N13333" s="404"/>
      <c r="O13333" s="404"/>
      <c r="P13333" s="404"/>
      <c r="Q13333" s="404"/>
      <c r="R13333" s="404"/>
      <c r="S13333" s="404"/>
      <c r="T13333" s="404"/>
    </row>
    <row r="13334" spans="12:20" ht="16.8">
      <c r="L13334" s="404"/>
      <c r="M13334" s="404"/>
      <c r="N13334" s="404"/>
      <c r="O13334" s="404"/>
      <c r="P13334" s="404"/>
      <c r="Q13334" s="404"/>
      <c r="R13334" s="404"/>
      <c r="S13334" s="404"/>
      <c r="T13334" s="404"/>
    </row>
    <row r="13335" spans="12:20" ht="16.8">
      <c r="L13335" s="404"/>
      <c r="M13335" s="404"/>
      <c r="N13335" s="404"/>
      <c r="O13335" s="404"/>
      <c r="P13335" s="404"/>
      <c r="Q13335" s="404"/>
      <c r="R13335" s="404"/>
      <c r="S13335" s="404"/>
      <c r="T13335" s="404"/>
    </row>
    <row r="13336" spans="12:20" ht="16.8">
      <c r="L13336" s="404"/>
      <c r="M13336" s="404"/>
      <c r="N13336" s="404"/>
      <c r="O13336" s="404"/>
      <c r="P13336" s="404"/>
      <c r="Q13336" s="404"/>
      <c r="R13336" s="404"/>
      <c r="S13336" s="404"/>
      <c r="T13336" s="404"/>
    </row>
    <row r="13337" spans="12:20" ht="16.8">
      <c r="L13337" s="404"/>
      <c r="M13337" s="404"/>
      <c r="N13337" s="404"/>
      <c r="O13337" s="404"/>
      <c r="P13337" s="404"/>
      <c r="Q13337" s="404"/>
      <c r="R13337" s="404"/>
      <c r="S13337" s="404"/>
      <c r="T13337" s="404"/>
    </row>
    <row r="13338" spans="12:20" ht="16.8">
      <c r="L13338" s="404"/>
      <c r="M13338" s="404"/>
      <c r="N13338" s="404"/>
      <c r="O13338" s="404"/>
      <c r="P13338" s="404"/>
      <c r="Q13338" s="404"/>
      <c r="R13338" s="404"/>
      <c r="S13338" s="404"/>
      <c r="T13338" s="404"/>
    </row>
    <row r="13339" spans="12:20" ht="16.8">
      <c r="L13339" s="404"/>
      <c r="M13339" s="404"/>
      <c r="N13339" s="404"/>
      <c r="O13339" s="404"/>
      <c r="P13339" s="404"/>
      <c r="Q13339" s="404"/>
      <c r="R13339" s="404"/>
      <c r="S13339" s="404"/>
      <c r="T13339" s="404"/>
    </row>
    <row r="13340" spans="12:20" ht="16.8">
      <c r="L13340" s="404"/>
      <c r="M13340" s="404"/>
      <c r="N13340" s="404"/>
      <c r="O13340" s="404"/>
      <c r="P13340" s="404"/>
      <c r="Q13340" s="404"/>
      <c r="R13340" s="404"/>
      <c r="S13340" s="404"/>
      <c r="T13340" s="404"/>
    </row>
    <row r="13341" spans="12:20" ht="16.8">
      <c r="L13341" s="404"/>
      <c r="M13341" s="404"/>
      <c r="N13341" s="404"/>
      <c r="O13341" s="404"/>
      <c r="P13341" s="404"/>
      <c r="Q13341" s="404"/>
      <c r="R13341" s="404"/>
      <c r="S13341" s="404"/>
      <c r="T13341" s="404"/>
    </row>
    <row r="13342" spans="12:20" ht="16.8">
      <c r="L13342" s="404"/>
      <c r="M13342" s="404"/>
      <c r="N13342" s="404"/>
      <c r="O13342" s="404"/>
      <c r="P13342" s="404"/>
      <c r="Q13342" s="404"/>
      <c r="R13342" s="404"/>
      <c r="S13342" s="404"/>
      <c r="T13342" s="404"/>
    </row>
    <row r="13343" spans="12:20" ht="16.8">
      <c r="L13343" s="404"/>
      <c r="M13343" s="404"/>
      <c r="N13343" s="404"/>
      <c r="O13343" s="404"/>
      <c r="P13343" s="404"/>
      <c r="Q13343" s="404"/>
      <c r="R13343" s="404"/>
      <c r="S13343" s="404"/>
      <c r="T13343" s="404"/>
    </row>
    <row r="13344" spans="12:20" ht="16.8">
      <c r="L13344" s="404"/>
      <c r="M13344" s="404"/>
      <c r="N13344" s="404"/>
      <c r="O13344" s="404"/>
      <c r="P13344" s="404"/>
      <c r="Q13344" s="404"/>
      <c r="R13344" s="404"/>
      <c r="S13344" s="404"/>
      <c r="T13344" s="404"/>
    </row>
    <row r="13345" spans="12:20" ht="16.8">
      <c r="L13345" s="404"/>
      <c r="M13345" s="404"/>
      <c r="N13345" s="404"/>
      <c r="O13345" s="404"/>
      <c r="P13345" s="404"/>
      <c r="Q13345" s="404"/>
      <c r="R13345" s="404"/>
      <c r="S13345" s="404"/>
      <c r="T13345" s="404"/>
    </row>
    <row r="13346" spans="12:20" ht="16.8">
      <c r="L13346" s="404"/>
      <c r="M13346" s="404"/>
      <c r="N13346" s="404"/>
      <c r="O13346" s="404"/>
      <c r="P13346" s="404"/>
      <c r="Q13346" s="404"/>
      <c r="R13346" s="404"/>
      <c r="S13346" s="404"/>
      <c r="T13346" s="404"/>
    </row>
    <row r="13347" spans="12:20" ht="16.8">
      <c r="L13347" s="404"/>
      <c r="M13347" s="404"/>
      <c r="N13347" s="404"/>
      <c r="O13347" s="404"/>
      <c r="P13347" s="404"/>
      <c r="Q13347" s="404"/>
      <c r="R13347" s="404"/>
      <c r="S13347" s="404"/>
      <c r="T13347" s="404"/>
    </row>
    <row r="13348" spans="12:20" ht="16.8">
      <c r="L13348" s="404"/>
      <c r="M13348" s="404"/>
      <c r="N13348" s="404"/>
      <c r="O13348" s="404"/>
      <c r="P13348" s="404"/>
      <c r="Q13348" s="404"/>
      <c r="R13348" s="404"/>
      <c r="S13348" s="404"/>
      <c r="T13348" s="404"/>
    </row>
    <row r="13349" spans="12:20" ht="16.8">
      <c r="L13349" s="404"/>
      <c r="M13349" s="404"/>
      <c r="N13349" s="404"/>
      <c r="O13349" s="404"/>
      <c r="P13349" s="404"/>
      <c r="Q13349" s="404"/>
      <c r="R13349" s="404"/>
      <c r="S13349" s="404"/>
      <c r="T13349" s="404"/>
    </row>
    <row r="13350" spans="12:20" ht="16.8">
      <c r="L13350" s="404"/>
      <c r="M13350" s="404"/>
      <c r="N13350" s="404"/>
      <c r="O13350" s="404"/>
      <c r="P13350" s="404"/>
      <c r="Q13350" s="404"/>
      <c r="R13350" s="404"/>
      <c r="S13350" s="404"/>
      <c r="T13350" s="404"/>
    </row>
    <row r="13351" spans="12:20" ht="16.8">
      <c r="L13351" s="404"/>
      <c r="M13351" s="404"/>
      <c r="N13351" s="404"/>
      <c r="O13351" s="404"/>
      <c r="P13351" s="404"/>
      <c r="Q13351" s="404"/>
      <c r="R13351" s="404"/>
      <c r="S13351" s="404"/>
      <c r="T13351" s="404"/>
    </row>
    <row r="13352" spans="12:20" ht="16.8">
      <c r="L13352" s="404"/>
      <c r="M13352" s="404"/>
      <c r="N13352" s="404"/>
      <c r="O13352" s="404"/>
      <c r="P13352" s="404"/>
      <c r="Q13352" s="404"/>
      <c r="R13352" s="404"/>
      <c r="S13352" s="404"/>
      <c r="T13352" s="404"/>
    </row>
    <row r="13353" spans="12:20" ht="16.8">
      <c r="L13353" s="404"/>
      <c r="M13353" s="404"/>
      <c r="N13353" s="404"/>
      <c r="O13353" s="404"/>
      <c r="P13353" s="404"/>
      <c r="Q13353" s="404"/>
      <c r="R13353" s="404"/>
      <c r="S13353" s="404"/>
      <c r="T13353" s="404"/>
    </row>
    <row r="13354" spans="12:20" ht="16.8">
      <c r="L13354" s="404"/>
      <c r="M13354" s="404"/>
      <c r="N13354" s="404"/>
      <c r="O13354" s="404"/>
      <c r="P13354" s="404"/>
      <c r="Q13354" s="404"/>
      <c r="R13354" s="404"/>
      <c r="S13354" s="404"/>
      <c r="T13354" s="404"/>
    </row>
    <row r="13355" spans="12:20" ht="16.8">
      <c r="L13355" s="404"/>
      <c r="M13355" s="404"/>
      <c r="N13355" s="404"/>
      <c r="O13355" s="404"/>
      <c r="P13355" s="404"/>
      <c r="Q13355" s="404"/>
      <c r="R13355" s="404"/>
      <c r="S13355" s="404"/>
      <c r="T13355" s="404"/>
    </row>
    <row r="13356" spans="12:20" ht="16.8">
      <c r="L13356" s="404"/>
      <c r="M13356" s="404"/>
      <c r="N13356" s="404"/>
      <c r="O13356" s="404"/>
      <c r="P13356" s="404"/>
      <c r="Q13356" s="404"/>
      <c r="R13356" s="404"/>
      <c r="S13356" s="404"/>
      <c r="T13356" s="404"/>
    </row>
    <row r="13357" spans="12:20" ht="16.8">
      <c r="L13357" s="404"/>
      <c r="M13357" s="404"/>
      <c r="N13357" s="404"/>
      <c r="O13357" s="404"/>
      <c r="P13357" s="404"/>
      <c r="Q13357" s="404"/>
      <c r="R13357" s="404"/>
      <c r="S13357" s="404"/>
      <c r="T13357" s="404"/>
    </row>
    <row r="13358" spans="12:20" ht="16.8">
      <c r="L13358" s="404"/>
      <c r="M13358" s="404"/>
      <c r="N13358" s="404"/>
      <c r="O13358" s="404"/>
      <c r="P13358" s="404"/>
      <c r="Q13358" s="404"/>
      <c r="R13358" s="404"/>
      <c r="S13358" s="404"/>
      <c r="T13358" s="404"/>
    </row>
    <row r="13359" spans="12:20" ht="16.8">
      <c r="L13359" s="404"/>
      <c r="M13359" s="404"/>
      <c r="N13359" s="404"/>
      <c r="O13359" s="404"/>
      <c r="P13359" s="404"/>
      <c r="Q13359" s="404"/>
      <c r="R13359" s="404"/>
      <c r="S13359" s="404"/>
      <c r="T13359" s="404"/>
    </row>
    <row r="13360" spans="12:20" ht="16.8">
      <c r="L13360" s="404"/>
      <c r="M13360" s="404"/>
      <c r="N13360" s="404"/>
      <c r="O13360" s="404"/>
      <c r="P13360" s="404"/>
      <c r="Q13360" s="404"/>
      <c r="R13360" s="404"/>
      <c r="S13360" s="404"/>
      <c r="T13360" s="404"/>
    </row>
    <row r="13361" spans="12:20" ht="16.8">
      <c r="L13361" s="404"/>
      <c r="M13361" s="404"/>
      <c r="N13361" s="404"/>
      <c r="O13361" s="404"/>
      <c r="P13361" s="404"/>
      <c r="Q13361" s="404"/>
      <c r="R13361" s="404"/>
      <c r="S13361" s="404"/>
      <c r="T13361" s="404"/>
    </row>
    <row r="13362" spans="12:20" ht="16.8">
      <c r="L13362" s="404"/>
      <c r="M13362" s="404"/>
      <c r="N13362" s="404"/>
      <c r="O13362" s="404"/>
      <c r="P13362" s="404"/>
      <c r="Q13362" s="404"/>
      <c r="R13362" s="404"/>
      <c r="S13362" s="404"/>
      <c r="T13362" s="404"/>
    </row>
    <row r="13363" spans="12:20" ht="16.8">
      <c r="L13363" s="404"/>
      <c r="M13363" s="404"/>
      <c r="N13363" s="404"/>
      <c r="O13363" s="404"/>
      <c r="P13363" s="404"/>
      <c r="Q13363" s="404"/>
      <c r="R13363" s="404"/>
      <c r="S13363" s="404"/>
      <c r="T13363" s="404"/>
    </row>
    <row r="13364" spans="12:20" ht="16.8">
      <c r="L13364" s="404"/>
      <c r="M13364" s="404"/>
      <c r="N13364" s="404"/>
      <c r="O13364" s="404"/>
      <c r="P13364" s="404"/>
      <c r="Q13364" s="404"/>
      <c r="R13364" s="404"/>
      <c r="S13364" s="404"/>
      <c r="T13364" s="404"/>
    </row>
    <row r="13365" spans="12:20" ht="16.8">
      <c r="L13365" s="404"/>
      <c r="M13365" s="404"/>
      <c r="N13365" s="404"/>
      <c r="O13365" s="404"/>
      <c r="P13365" s="404"/>
      <c r="Q13365" s="404"/>
      <c r="R13365" s="404"/>
      <c r="S13365" s="404"/>
      <c r="T13365" s="404"/>
    </row>
    <row r="13366" spans="12:20" ht="16.8">
      <c r="L13366" s="404"/>
      <c r="M13366" s="404"/>
      <c r="N13366" s="404"/>
      <c r="O13366" s="404"/>
      <c r="P13366" s="404"/>
      <c r="Q13366" s="404"/>
      <c r="R13366" s="404"/>
      <c r="S13366" s="404"/>
      <c r="T13366" s="404"/>
    </row>
    <row r="13367" spans="12:20" ht="16.8">
      <c r="L13367" s="404"/>
      <c r="M13367" s="404"/>
      <c r="N13367" s="404"/>
      <c r="O13367" s="404"/>
      <c r="P13367" s="404"/>
      <c r="Q13367" s="404"/>
      <c r="R13367" s="404"/>
      <c r="S13367" s="404"/>
      <c r="T13367" s="404"/>
    </row>
    <row r="13368" spans="12:20" ht="16.8">
      <c r="L13368" s="404"/>
      <c r="M13368" s="404"/>
      <c r="N13368" s="404"/>
      <c r="O13368" s="404"/>
      <c r="P13368" s="404"/>
      <c r="Q13368" s="404"/>
      <c r="R13368" s="404"/>
      <c r="S13368" s="404"/>
      <c r="T13368" s="404"/>
    </row>
    <row r="13369" spans="12:20" ht="16.8">
      <c r="L13369" s="404"/>
      <c r="M13369" s="404"/>
      <c r="N13369" s="404"/>
      <c r="O13369" s="404"/>
      <c r="P13369" s="404"/>
      <c r="Q13369" s="404"/>
      <c r="R13369" s="404"/>
      <c r="S13369" s="404"/>
      <c r="T13369" s="404"/>
    </row>
    <row r="13370" spans="12:20" ht="16.8">
      <c r="L13370" s="404"/>
      <c r="M13370" s="404"/>
      <c r="N13370" s="404"/>
      <c r="O13370" s="404"/>
      <c r="P13370" s="404"/>
      <c r="Q13370" s="404"/>
      <c r="R13370" s="404"/>
      <c r="S13370" s="404"/>
      <c r="T13370" s="404"/>
    </row>
    <row r="13371" spans="12:20" ht="16.8">
      <c r="L13371" s="404"/>
      <c r="M13371" s="404"/>
      <c r="N13371" s="404"/>
      <c r="O13371" s="404"/>
      <c r="P13371" s="404"/>
      <c r="Q13371" s="404"/>
      <c r="R13371" s="404"/>
      <c r="S13371" s="404"/>
      <c r="T13371" s="404"/>
    </row>
    <row r="13372" spans="12:20" ht="16.8">
      <c r="L13372" s="404"/>
      <c r="M13372" s="404"/>
      <c r="N13372" s="404"/>
      <c r="O13372" s="404"/>
      <c r="P13372" s="404"/>
      <c r="Q13372" s="404"/>
      <c r="R13372" s="404"/>
      <c r="S13372" s="404"/>
      <c r="T13372" s="404"/>
    </row>
    <row r="13373" spans="12:20" ht="16.8">
      <c r="L13373" s="404"/>
      <c r="M13373" s="404"/>
      <c r="N13373" s="404"/>
      <c r="O13373" s="404"/>
      <c r="P13373" s="404"/>
      <c r="Q13373" s="404"/>
      <c r="R13373" s="404"/>
      <c r="S13373" s="404"/>
      <c r="T13373" s="404"/>
    </row>
    <row r="13374" spans="12:20" ht="16.8">
      <c r="L13374" s="404"/>
      <c r="M13374" s="404"/>
      <c r="N13374" s="404"/>
      <c r="O13374" s="404"/>
      <c r="P13374" s="404"/>
      <c r="Q13374" s="404"/>
      <c r="R13374" s="404"/>
      <c r="S13374" s="404"/>
      <c r="T13374" s="404"/>
    </row>
    <row r="13375" spans="12:20" ht="16.8">
      <c r="L13375" s="404"/>
      <c r="M13375" s="404"/>
      <c r="N13375" s="404"/>
      <c r="O13375" s="404"/>
      <c r="P13375" s="404"/>
      <c r="Q13375" s="404"/>
      <c r="R13375" s="404"/>
      <c r="S13375" s="404"/>
      <c r="T13375" s="404"/>
    </row>
    <row r="13376" spans="12:20" ht="16.8">
      <c r="L13376" s="404"/>
      <c r="M13376" s="404"/>
      <c r="N13376" s="404"/>
      <c r="O13376" s="404"/>
      <c r="P13376" s="404"/>
      <c r="Q13376" s="404"/>
      <c r="R13376" s="404"/>
      <c r="S13376" s="404"/>
      <c r="T13376" s="404"/>
    </row>
    <row r="13377" spans="12:20" ht="16.8">
      <c r="L13377" s="404"/>
      <c r="M13377" s="404"/>
      <c r="N13377" s="404"/>
      <c r="O13377" s="404"/>
      <c r="P13377" s="404"/>
      <c r="Q13377" s="404"/>
      <c r="R13377" s="404"/>
      <c r="S13377" s="404"/>
      <c r="T13377" s="404"/>
    </row>
    <row r="13378" spans="12:20" ht="16.8">
      <c r="L13378" s="404"/>
      <c r="M13378" s="404"/>
      <c r="N13378" s="404"/>
      <c r="O13378" s="404"/>
      <c r="P13378" s="404"/>
      <c r="Q13378" s="404"/>
      <c r="R13378" s="404"/>
      <c r="S13378" s="404"/>
      <c r="T13378" s="404"/>
    </row>
    <row r="13379" spans="12:20" ht="16.8">
      <c r="L13379" s="404"/>
      <c r="M13379" s="404"/>
      <c r="N13379" s="404"/>
      <c r="O13379" s="404"/>
      <c r="P13379" s="404"/>
      <c r="Q13379" s="404"/>
      <c r="R13379" s="404"/>
      <c r="S13379" s="404"/>
      <c r="T13379" s="404"/>
    </row>
    <row r="13380" spans="12:20" ht="16.8">
      <c r="L13380" s="404"/>
      <c r="M13380" s="404"/>
      <c r="N13380" s="404"/>
      <c r="O13380" s="404"/>
      <c r="P13380" s="404"/>
      <c r="Q13380" s="404"/>
      <c r="R13380" s="404"/>
      <c r="S13380" s="404"/>
      <c r="T13380" s="404"/>
    </row>
    <row r="13381" spans="12:20" ht="16.8">
      <c r="L13381" s="404"/>
      <c r="M13381" s="404"/>
      <c r="N13381" s="404"/>
      <c r="O13381" s="404"/>
      <c r="P13381" s="404"/>
      <c r="Q13381" s="404"/>
      <c r="R13381" s="404"/>
      <c r="S13381" s="404"/>
      <c r="T13381" s="404"/>
    </row>
    <row r="13382" spans="12:20" ht="16.8">
      <c r="L13382" s="404"/>
      <c r="M13382" s="404"/>
      <c r="N13382" s="404"/>
      <c r="O13382" s="404"/>
      <c r="P13382" s="404"/>
      <c r="Q13382" s="404"/>
      <c r="R13382" s="404"/>
      <c r="S13382" s="404"/>
      <c r="T13382" s="404"/>
    </row>
    <row r="13383" spans="12:20" ht="16.8">
      <c r="L13383" s="404"/>
      <c r="M13383" s="404"/>
      <c r="N13383" s="404"/>
      <c r="O13383" s="404"/>
      <c r="P13383" s="404"/>
      <c r="Q13383" s="404"/>
      <c r="R13383" s="404"/>
      <c r="S13383" s="404"/>
      <c r="T13383" s="404"/>
    </row>
    <row r="13384" spans="12:20" ht="16.8">
      <c r="L13384" s="404"/>
      <c r="M13384" s="404"/>
      <c r="N13384" s="404"/>
      <c r="O13384" s="404"/>
      <c r="P13384" s="404"/>
      <c r="Q13384" s="404"/>
      <c r="R13384" s="404"/>
      <c r="S13384" s="404"/>
      <c r="T13384" s="404"/>
    </row>
    <row r="13385" spans="12:20" ht="16.8">
      <c r="L13385" s="404"/>
      <c r="M13385" s="404"/>
      <c r="N13385" s="404"/>
      <c r="O13385" s="404"/>
      <c r="P13385" s="404"/>
      <c r="Q13385" s="404"/>
      <c r="R13385" s="404"/>
      <c r="S13385" s="404"/>
      <c r="T13385" s="404"/>
    </row>
    <row r="13386" spans="12:20" ht="16.8">
      <c r="L13386" s="404"/>
      <c r="M13386" s="404"/>
      <c r="N13386" s="404"/>
      <c r="O13386" s="404"/>
      <c r="P13386" s="404"/>
      <c r="Q13386" s="404"/>
      <c r="R13386" s="404"/>
      <c r="S13386" s="404"/>
      <c r="T13386" s="404"/>
    </row>
    <row r="13387" spans="12:20" ht="16.8">
      <c r="L13387" s="404"/>
      <c r="M13387" s="404"/>
      <c r="N13387" s="404"/>
      <c r="O13387" s="404"/>
      <c r="P13387" s="404"/>
      <c r="Q13387" s="404"/>
      <c r="R13387" s="404"/>
      <c r="S13387" s="404"/>
      <c r="T13387" s="404"/>
    </row>
    <row r="13388" spans="12:20" ht="16.8">
      <c r="L13388" s="404"/>
      <c r="M13388" s="404"/>
      <c r="N13388" s="404"/>
      <c r="O13388" s="404"/>
      <c r="P13388" s="404"/>
      <c r="Q13388" s="404"/>
      <c r="R13388" s="404"/>
      <c r="S13388" s="404"/>
      <c r="T13388" s="404"/>
    </row>
    <row r="13389" spans="12:20" ht="16.8">
      <c r="L13389" s="404"/>
      <c r="M13389" s="404"/>
      <c r="N13389" s="404"/>
      <c r="O13389" s="404"/>
      <c r="P13389" s="404"/>
      <c r="Q13389" s="404"/>
      <c r="R13389" s="404"/>
      <c r="S13389" s="404"/>
      <c r="T13389" s="404"/>
    </row>
    <row r="13390" spans="12:20" ht="16.8">
      <c r="L13390" s="404"/>
      <c r="M13390" s="404"/>
      <c r="N13390" s="404"/>
      <c r="O13390" s="404"/>
      <c r="P13390" s="404"/>
      <c r="Q13390" s="404"/>
      <c r="R13390" s="404"/>
      <c r="S13390" s="404"/>
      <c r="T13390" s="404"/>
    </row>
    <row r="13391" spans="12:20" ht="16.8">
      <c r="L13391" s="404"/>
      <c r="M13391" s="404"/>
      <c r="N13391" s="404"/>
      <c r="O13391" s="404"/>
      <c r="P13391" s="404"/>
      <c r="Q13391" s="404"/>
      <c r="R13391" s="404"/>
      <c r="S13391" s="404"/>
      <c r="T13391" s="404"/>
    </row>
    <row r="13392" spans="12:20" ht="16.8">
      <c r="L13392" s="404"/>
      <c r="M13392" s="404"/>
      <c r="N13392" s="404"/>
      <c r="O13392" s="404"/>
      <c r="P13392" s="404"/>
      <c r="Q13392" s="404"/>
      <c r="R13392" s="404"/>
      <c r="S13392" s="404"/>
      <c r="T13392" s="404"/>
    </row>
    <row r="13393" spans="12:20" ht="16.8">
      <c r="L13393" s="404"/>
      <c r="M13393" s="404"/>
      <c r="N13393" s="404"/>
      <c r="O13393" s="404"/>
      <c r="P13393" s="404"/>
      <c r="Q13393" s="404"/>
      <c r="R13393" s="404"/>
      <c r="S13393" s="404"/>
      <c r="T13393" s="404"/>
    </row>
    <row r="13394" spans="12:20" ht="16.8">
      <c r="L13394" s="404"/>
      <c r="M13394" s="404"/>
      <c r="N13394" s="404"/>
      <c r="O13394" s="404"/>
      <c r="P13394" s="404"/>
      <c r="Q13394" s="404"/>
      <c r="R13394" s="404"/>
      <c r="S13394" s="404"/>
      <c r="T13394" s="404"/>
    </row>
    <row r="13395" spans="12:20" ht="16.8">
      <c r="L13395" s="404"/>
      <c r="M13395" s="404"/>
      <c r="N13395" s="404"/>
      <c r="O13395" s="404"/>
      <c r="P13395" s="404"/>
      <c r="Q13395" s="404"/>
      <c r="R13395" s="404"/>
      <c r="S13395" s="404"/>
      <c r="T13395" s="404"/>
    </row>
    <row r="13396" spans="12:20" ht="16.8">
      <c r="L13396" s="404"/>
      <c r="M13396" s="404"/>
      <c r="N13396" s="404"/>
      <c r="O13396" s="404"/>
      <c r="P13396" s="404"/>
      <c r="Q13396" s="404"/>
      <c r="R13396" s="404"/>
      <c r="S13396" s="404"/>
      <c r="T13396" s="404"/>
    </row>
    <row r="13397" spans="12:20" ht="16.8">
      <c r="L13397" s="404"/>
      <c r="M13397" s="404"/>
      <c r="N13397" s="404"/>
      <c r="O13397" s="404"/>
      <c r="P13397" s="404"/>
      <c r="Q13397" s="404"/>
      <c r="R13397" s="404"/>
      <c r="S13397" s="404"/>
      <c r="T13397" s="404"/>
    </row>
    <row r="13398" spans="12:20" ht="16.8">
      <c r="L13398" s="404"/>
      <c r="M13398" s="404"/>
      <c r="N13398" s="404"/>
      <c r="O13398" s="404"/>
      <c r="P13398" s="404"/>
      <c r="Q13398" s="404"/>
      <c r="R13398" s="404"/>
      <c r="S13398" s="404"/>
      <c r="T13398" s="404"/>
    </row>
    <row r="13399" spans="12:20" ht="16.8">
      <c r="L13399" s="404"/>
      <c r="M13399" s="404"/>
      <c r="N13399" s="404"/>
      <c r="O13399" s="404"/>
      <c r="P13399" s="404"/>
      <c r="Q13399" s="404"/>
      <c r="R13399" s="404"/>
      <c r="S13399" s="404"/>
      <c r="T13399" s="404"/>
    </row>
    <row r="13400" spans="12:20" ht="16.8">
      <c r="L13400" s="404"/>
      <c r="M13400" s="404"/>
      <c r="N13400" s="404"/>
      <c r="O13400" s="404"/>
      <c r="P13400" s="404"/>
      <c r="Q13400" s="404"/>
      <c r="R13400" s="404"/>
      <c r="S13400" s="404"/>
      <c r="T13400" s="404"/>
    </row>
    <row r="13401" spans="12:20" ht="16.8">
      <c r="L13401" s="404"/>
      <c r="M13401" s="404"/>
      <c r="N13401" s="404"/>
      <c r="O13401" s="404"/>
      <c r="P13401" s="404"/>
      <c r="Q13401" s="404"/>
      <c r="R13401" s="404"/>
      <c r="S13401" s="404"/>
      <c r="T13401" s="404"/>
    </row>
    <row r="13402" spans="12:20" ht="16.8">
      <c r="L13402" s="404"/>
      <c r="M13402" s="404"/>
      <c r="N13402" s="404"/>
      <c r="O13402" s="404"/>
      <c r="P13402" s="404"/>
      <c r="Q13402" s="404"/>
      <c r="R13402" s="404"/>
      <c r="S13402" s="404"/>
      <c r="T13402" s="404"/>
    </row>
    <row r="13403" spans="12:20" ht="16.8">
      <c r="L13403" s="404"/>
      <c r="M13403" s="404"/>
      <c r="N13403" s="404"/>
      <c r="O13403" s="404"/>
      <c r="P13403" s="404"/>
      <c r="Q13403" s="404"/>
      <c r="R13403" s="404"/>
      <c r="S13403" s="404"/>
      <c r="T13403" s="404"/>
    </row>
    <row r="13404" spans="12:20" ht="16.8">
      <c r="L13404" s="404"/>
      <c r="M13404" s="404"/>
      <c r="N13404" s="404"/>
      <c r="O13404" s="404"/>
      <c r="P13404" s="404"/>
      <c r="Q13404" s="404"/>
      <c r="R13404" s="404"/>
      <c r="S13404" s="404"/>
      <c r="T13404" s="404"/>
    </row>
    <row r="13405" spans="12:20" ht="16.8">
      <c r="L13405" s="404"/>
      <c r="M13405" s="404"/>
      <c r="N13405" s="404"/>
      <c r="O13405" s="404"/>
      <c r="P13405" s="404"/>
      <c r="Q13405" s="404"/>
      <c r="R13405" s="404"/>
      <c r="S13405" s="404"/>
      <c r="T13405" s="404"/>
    </row>
    <row r="13406" spans="12:20" ht="16.8">
      <c r="L13406" s="404"/>
      <c r="M13406" s="404"/>
      <c r="N13406" s="404"/>
      <c r="O13406" s="404"/>
      <c r="P13406" s="404"/>
      <c r="Q13406" s="404"/>
      <c r="R13406" s="404"/>
      <c r="S13406" s="404"/>
      <c r="T13406" s="404"/>
    </row>
    <row r="13407" spans="12:20" ht="16.8">
      <c r="L13407" s="404"/>
      <c r="M13407" s="404"/>
      <c r="N13407" s="404"/>
      <c r="O13407" s="404"/>
      <c r="P13407" s="404"/>
      <c r="Q13407" s="404"/>
      <c r="R13407" s="404"/>
      <c r="S13407" s="404"/>
      <c r="T13407" s="404"/>
    </row>
    <row r="13408" spans="12:20" ht="16.8">
      <c r="L13408" s="404"/>
      <c r="M13408" s="404"/>
      <c r="N13408" s="404"/>
      <c r="O13408" s="404"/>
      <c r="P13408" s="404"/>
      <c r="Q13408" s="404"/>
      <c r="R13408" s="404"/>
      <c r="S13408" s="404"/>
      <c r="T13408" s="404"/>
    </row>
    <row r="13409" spans="12:20" ht="16.8">
      <c r="L13409" s="404"/>
      <c r="M13409" s="404"/>
      <c r="N13409" s="404"/>
      <c r="O13409" s="404"/>
      <c r="P13409" s="404"/>
      <c r="Q13409" s="404"/>
      <c r="R13409" s="404"/>
      <c r="S13409" s="404"/>
      <c r="T13409" s="404"/>
    </row>
    <row r="13410" spans="12:20" ht="16.8">
      <c r="L13410" s="404"/>
      <c r="M13410" s="404"/>
      <c r="N13410" s="404"/>
      <c r="O13410" s="404"/>
      <c r="P13410" s="404"/>
      <c r="Q13410" s="404"/>
      <c r="R13410" s="404"/>
      <c r="S13410" s="404"/>
      <c r="T13410" s="404"/>
    </row>
    <row r="13411" spans="12:20" ht="16.8">
      <c r="L13411" s="404"/>
      <c r="M13411" s="404"/>
      <c r="N13411" s="404"/>
      <c r="O13411" s="404"/>
      <c r="P13411" s="404"/>
      <c r="Q13411" s="404"/>
      <c r="R13411" s="404"/>
      <c r="S13411" s="404"/>
      <c r="T13411" s="404"/>
    </row>
    <row r="13412" spans="12:20" ht="16.8">
      <c r="L13412" s="404"/>
      <c r="M13412" s="404"/>
      <c r="N13412" s="404"/>
      <c r="O13412" s="404"/>
      <c r="P13412" s="404"/>
      <c r="Q13412" s="404"/>
      <c r="R13412" s="404"/>
      <c r="S13412" s="404"/>
      <c r="T13412" s="404"/>
    </row>
    <row r="13413" spans="12:20" ht="16.8">
      <c r="L13413" s="404"/>
      <c r="M13413" s="404"/>
      <c r="N13413" s="404"/>
      <c r="O13413" s="404"/>
      <c r="P13413" s="404"/>
      <c r="Q13413" s="404"/>
      <c r="R13413" s="404"/>
      <c r="S13413" s="404"/>
      <c r="T13413" s="404"/>
    </row>
    <row r="13414" spans="12:20" ht="16.8">
      <c r="L13414" s="404"/>
      <c r="M13414" s="404"/>
      <c r="N13414" s="404"/>
      <c r="O13414" s="404"/>
      <c r="P13414" s="404"/>
      <c r="Q13414" s="404"/>
      <c r="R13414" s="404"/>
      <c r="S13414" s="404"/>
      <c r="T13414" s="404"/>
    </row>
    <row r="13415" spans="12:20" ht="16.8">
      <c r="L13415" s="404"/>
      <c r="M13415" s="404"/>
      <c r="N13415" s="404"/>
      <c r="O13415" s="404"/>
      <c r="P13415" s="404"/>
      <c r="Q13415" s="404"/>
      <c r="R13415" s="404"/>
      <c r="S13415" s="404"/>
      <c r="T13415" s="404"/>
    </row>
    <row r="13416" spans="12:20" ht="16.8">
      <c r="L13416" s="404"/>
      <c r="M13416" s="404"/>
      <c r="N13416" s="404"/>
      <c r="O13416" s="404"/>
      <c r="P13416" s="404"/>
      <c r="Q13416" s="404"/>
      <c r="R13416" s="404"/>
      <c r="S13416" s="404"/>
      <c r="T13416" s="404"/>
    </row>
    <row r="13417" spans="12:20" ht="16.8">
      <c r="L13417" s="404"/>
      <c r="M13417" s="404"/>
      <c r="N13417" s="404"/>
      <c r="O13417" s="404"/>
      <c r="P13417" s="404"/>
      <c r="Q13417" s="404"/>
      <c r="R13417" s="404"/>
      <c r="S13417" s="404"/>
      <c r="T13417" s="404"/>
    </row>
    <row r="13418" spans="12:20" ht="16.8">
      <c r="L13418" s="404"/>
      <c r="M13418" s="404"/>
      <c r="N13418" s="404"/>
      <c r="O13418" s="404"/>
      <c r="P13418" s="404"/>
      <c r="Q13418" s="404"/>
      <c r="R13418" s="404"/>
      <c r="S13418" s="404"/>
      <c r="T13418" s="404"/>
    </row>
    <row r="13419" spans="12:20" ht="16.8">
      <c r="L13419" s="404"/>
      <c r="M13419" s="404"/>
      <c r="N13419" s="404"/>
      <c r="O13419" s="404"/>
      <c r="P13419" s="404"/>
      <c r="Q13419" s="404"/>
      <c r="R13419" s="404"/>
      <c r="S13419" s="404"/>
      <c r="T13419" s="404"/>
    </row>
    <row r="13420" spans="12:20" ht="16.8">
      <c r="L13420" s="404"/>
      <c r="M13420" s="404"/>
      <c r="N13420" s="404"/>
      <c r="O13420" s="404"/>
      <c r="P13420" s="404"/>
      <c r="Q13420" s="404"/>
      <c r="R13420" s="404"/>
      <c r="S13420" s="404"/>
      <c r="T13420" s="404"/>
    </row>
    <row r="13421" spans="12:20" ht="16.8">
      <c r="L13421" s="404"/>
      <c r="M13421" s="404"/>
      <c r="N13421" s="404"/>
      <c r="O13421" s="404"/>
      <c r="P13421" s="404"/>
      <c r="Q13421" s="404"/>
      <c r="R13421" s="404"/>
      <c r="S13421" s="404"/>
      <c r="T13421" s="404"/>
    </row>
    <row r="13422" spans="12:20" ht="16.8">
      <c r="L13422" s="404"/>
      <c r="M13422" s="404"/>
      <c r="N13422" s="404"/>
      <c r="O13422" s="404"/>
      <c r="P13422" s="404"/>
      <c r="Q13422" s="404"/>
      <c r="R13422" s="404"/>
      <c r="S13422" s="404"/>
      <c r="T13422" s="404"/>
    </row>
    <row r="13423" spans="12:20" ht="16.8">
      <c r="L13423" s="404"/>
      <c r="M13423" s="404"/>
      <c r="N13423" s="404"/>
      <c r="O13423" s="404"/>
      <c r="P13423" s="404"/>
      <c r="Q13423" s="404"/>
      <c r="R13423" s="404"/>
      <c r="S13423" s="404"/>
      <c r="T13423" s="404"/>
    </row>
    <row r="13424" spans="12:20" ht="16.8">
      <c r="L13424" s="404"/>
      <c r="M13424" s="404"/>
      <c r="N13424" s="404"/>
      <c r="O13424" s="404"/>
      <c r="P13424" s="404"/>
      <c r="Q13424" s="404"/>
      <c r="R13424" s="404"/>
      <c r="S13424" s="404"/>
      <c r="T13424" s="404"/>
    </row>
    <row r="13425" spans="12:20" ht="16.8">
      <c r="L13425" s="404"/>
      <c r="M13425" s="404"/>
      <c r="N13425" s="404"/>
      <c r="O13425" s="404"/>
      <c r="P13425" s="404"/>
      <c r="Q13425" s="404"/>
      <c r="R13425" s="404"/>
      <c r="S13425" s="404"/>
      <c r="T13425" s="404"/>
    </row>
    <row r="13426" spans="12:20" ht="16.8">
      <c r="L13426" s="404"/>
      <c r="M13426" s="404"/>
      <c r="N13426" s="404"/>
      <c r="O13426" s="404"/>
      <c r="P13426" s="404"/>
      <c r="Q13426" s="404"/>
      <c r="R13426" s="404"/>
      <c r="S13426" s="404"/>
      <c r="T13426" s="404"/>
    </row>
    <row r="13427" spans="12:20" ht="16.8">
      <c r="L13427" s="404"/>
      <c r="M13427" s="404"/>
      <c r="N13427" s="404"/>
      <c r="O13427" s="404"/>
      <c r="P13427" s="404"/>
      <c r="Q13427" s="404"/>
      <c r="R13427" s="404"/>
      <c r="S13427" s="404"/>
      <c r="T13427" s="404"/>
    </row>
    <row r="13428" spans="12:20" ht="16.8">
      <c r="L13428" s="404"/>
      <c r="M13428" s="404"/>
      <c r="N13428" s="404"/>
      <c r="O13428" s="404"/>
      <c r="P13428" s="404"/>
      <c r="Q13428" s="404"/>
      <c r="R13428" s="404"/>
      <c r="S13428" s="404"/>
      <c r="T13428" s="404"/>
    </row>
    <row r="13429" spans="12:20" ht="16.8">
      <c r="L13429" s="404"/>
      <c r="M13429" s="404"/>
      <c r="N13429" s="404"/>
      <c r="O13429" s="404"/>
      <c r="P13429" s="404"/>
      <c r="Q13429" s="404"/>
      <c r="R13429" s="404"/>
      <c r="S13429" s="404"/>
      <c r="T13429" s="404"/>
    </row>
    <row r="13430" spans="12:20" ht="16.8">
      <c r="L13430" s="404"/>
      <c r="M13430" s="404"/>
      <c r="N13430" s="404"/>
      <c r="O13430" s="404"/>
      <c r="P13430" s="404"/>
      <c r="Q13430" s="404"/>
      <c r="R13430" s="404"/>
      <c r="S13430" s="404"/>
      <c r="T13430" s="404"/>
    </row>
    <row r="13431" spans="12:20" ht="16.8">
      <c r="L13431" s="404"/>
      <c r="M13431" s="404"/>
      <c r="N13431" s="404"/>
      <c r="O13431" s="404"/>
      <c r="P13431" s="404"/>
      <c r="Q13431" s="404"/>
      <c r="R13431" s="404"/>
      <c r="S13431" s="404"/>
      <c r="T13431" s="404"/>
    </row>
    <row r="13432" spans="12:20" ht="16.8">
      <c r="L13432" s="404"/>
      <c r="M13432" s="404"/>
      <c r="N13432" s="404"/>
      <c r="O13432" s="404"/>
      <c r="P13432" s="404"/>
      <c r="Q13432" s="404"/>
      <c r="R13432" s="404"/>
      <c r="S13432" s="404"/>
      <c r="T13432" s="404"/>
    </row>
    <row r="13433" spans="12:20" ht="16.8">
      <c r="L13433" s="404"/>
      <c r="M13433" s="404"/>
      <c r="N13433" s="404"/>
      <c r="O13433" s="404"/>
      <c r="P13433" s="404"/>
      <c r="Q13433" s="404"/>
      <c r="R13433" s="404"/>
      <c r="S13433" s="404"/>
      <c r="T13433" s="404"/>
    </row>
    <row r="13434" spans="12:20" ht="16.8">
      <c r="L13434" s="404"/>
      <c r="M13434" s="404"/>
      <c r="N13434" s="404"/>
      <c r="O13434" s="404"/>
      <c r="P13434" s="404"/>
      <c r="Q13434" s="404"/>
      <c r="R13434" s="404"/>
      <c r="S13434" s="404"/>
      <c r="T13434" s="404"/>
    </row>
    <row r="13435" spans="12:20" ht="16.8">
      <c r="L13435" s="404"/>
      <c r="M13435" s="404"/>
      <c r="N13435" s="404"/>
      <c r="O13435" s="404"/>
      <c r="P13435" s="404"/>
      <c r="Q13435" s="404"/>
      <c r="R13435" s="404"/>
      <c r="S13435" s="404"/>
      <c r="T13435" s="404"/>
    </row>
    <row r="13436" spans="12:20" ht="16.8">
      <c r="L13436" s="404"/>
      <c r="M13436" s="404"/>
      <c r="N13436" s="404"/>
      <c r="O13436" s="404"/>
      <c r="P13436" s="404"/>
      <c r="Q13436" s="404"/>
      <c r="R13436" s="404"/>
      <c r="S13436" s="404"/>
      <c r="T13436" s="404"/>
    </row>
    <row r="13437" spans="12:20" ht="16.8">
      <c r="L13437" s="404"/>
      <c r="M13437" s="404"/>
      <c r="N13437" s="404"/>
      <c r="O13437" s="404"/>
      <c r="P13437" s="404"/>
      <c r="Q13437" s="404"/>
      <c r="R13437" s="404"/>
      <c r="S13437" s="404"/>
      <c r="T13437" s="404"/>
    </row>
    <row r="13438" spans="12:20" ht="16.8">
      <c r="L13438" s="404"/>
      <c r="M13438" s="404"/>
      <c r="N13438" s="404"/>
      <c r="O13438" s="404"/>
      <c r="P13438" s="404"/>
      <c r="Q13438" s="404"/>
      <c r="R13438" s="404"/>
      <c r="S13438" s="404"/>
      <c r="T13438" s="404"/>
    </row>
    <row r="13439" spans="12:20" ht="16.8">
      <c r="L13439" s="404"/>
      <c r="M13439" s="404"/>
      <c r="N13439" s="404"/>
      <c r="O13439" s="404"/>
      <c r="P13439" s="404"/>
      <c r="Q13439" s="404"/>
      <c r="R13439" s="404"/>
      <c r="S13439" s="404"/>
      <c r="T13439" s="404"/>
    </row>
    <row r="13440" spans="12:20" ht="16.8">
      <c r="L13440" s="404"/>
      <c r="M13440" s="404"/>
      <c r="N13440" s="404"/>
      <c r="O13440" s="404"/>
      <c r="P13440" s="404"/>
      <c r="Q13440" s="404"/>
      <c r="R13440" s="404"/>
      <c r="S13440" s="404"/>
      <c r="T13440" s="404"/>
    </row>
    <row r="13441" spans="12:20" ht="16.8">
      <c r="L13441" s="404"/>
      <c r="M13441" s="404"/>
      <c r="N13441" s="404"/>
      <c r="O13441" s="404"/>
      <c r="P13441" s="404"/>
      <c r="Q13441" s="404"/>
      <c r="R13441" s="404"/>
      <c r="S13441" s="404"/>
      <c r="T13441" s="404"/>
    </row>
    <row r="13442" spans="12:20" ht="16.8">
      <c r="L13442" s="404"/>
      <c r="M13442" s="404"/>
      <c r="N13442" s="404"/>
      <c r="O13442" s="404"/>
      <c r="P13442" s="404"/>
      <c r="Q13442" s="404"/>
      <c r="R13442" s="404"/>
      <c r="S13442" s="404"/>
      <c r="T13442" s="404"/>
    </row>
    <row r="13443" spans="12:20" ht="16.8">
      <c r="L13443" s="404"/>
      <c r="M13443" s="404"/>
      <c r="N13443" s="404"/>
      <c r="O13443" s="404"/>
      <c r="P13443" s="404"/>
      <c r="Q13443" s="404"/>
      <c r="R13443" s="404"/>
      <c r="S13443" s="404"/>
      <c r="T13443" s="404"/>
    </row>
    <row r="13444" spans="12:20" ht="16.8">
      <c r="L13444" s="404"/>
      <c r="M13444" s="404"/>
      <c r="N13444" s="404"/>
      <c r="O13444" s="404"/>
      <c r="P13444" s="404"/>
      <c r="Q13444" s="404"/>
      <c r="R13444" s="404"/>
      <c r="S13444" s="404"/>
      <c r="T13444" s="404"/>
    </row>
    <row r="13445" spans="12:20" ht="16.8">
      <c r="L13445" s="404"/>
      <c r="M13445" s="404"/>
      <c r="N13445" s="404"/>
      <c r="O13445" s="404"/>
      <c r="P13445" s="404"/>
      <c r="Q13445" s="404"/>
      <c r="R13445" s="404"/>
      <c r="S13445" s="404"/>
      <c r="T13445" s="404"/>
    </row>
    <row r="13446" spans="12:20" ht="16.8">
      <c r="L13446" s="404"/>
      <c r="M13446" s="404"/>
      <c r="N13446" s="404"/>
      <c r="O13446" s="404"/>
      <c r="P13446" s="404"/>
      <c r="Q13446" s="404"/>
      <c r="R13446" s="404"/>
      <c r="S13446" s="404"/>
      <c r="T13446" s="404"/>
    </row>
    <row r="13447" spans="12:20" ht="16.8">
      <c r="L13447" s="404"/>
      <c r="M13447" s="404"/>
      <c r="N13447" s="404"/>
      <c r="O13447" s="404"/>
      <c r="P13447" s="404"/>
      <c r="Q13447" s="404"/>
      <c r="R13447" s="404"/>
      <c r="S13447" s="404"/>
      <c r="T13447" s="404"/>
    </row>
    <row r="13448" spans="12:20" ht="16.8">
      <c r="L13448" s="404"/>
      <c r="M13448" s="404"/>
      <c r="N13448" s="404"/>
      <c r="O13448" s="404"/>
      <c r="P13448" s="404"/>
      <c r="Q13448" s="404"/>
      <c r="R13448" s="404"/>
      <c r="S13448" s="404"/>
      <c r="T13448" s="404"/>
    </row>
    <row r="13449" spans="12:20" ht="16.8">
      <c r="L13449" s="404"/>
      <c r="M13449" s="404"/>
      <c r="N13449" s="404"/>
      <c r="O13449" s="404"/>
      <c r="P13449" s="404"/>
      <c r="Q13449" s="404"/>
      <c r="R13449" s="404"/>
      <c r="S13449" s="404"/>
      <c r="T13449" s="404"/>
    </row>
    <row r="13450" spans="12:20" ht="16.8">
      <c r="L13450" s="404"/>
      <c r="M13450" s="404"/>
      <c r="N13450" s="404"/>
      <c r="O13450" s="404"/>
      <c r="P13450" s="404"/>
      <c r="Q13450" s="404"/>
      <c r="R13450" s="404"/>
      <c r="S13450" s="404"/>
      <c r="T13450" s="404"/>
    </row>
    <row r="13451" spans="12:20" ht="16.8">
      <c r="L13451" s="404"/>
      <c r="M13451" s="404"/>
      <c r="N13451" s="404"/>
      <c r="O13451" s="404"/>
      <c r="P13451" s="404"/>
      <c r="Q13451" s="404"/>
      <c r="R13451" s="404"/>
      <c r="S13451" s="404"/>
      <c r="T13451" s="404"/>
    </row>
    <row r="13452" spans="12:20" ht="16.8">
      <c r="L13452" s="404"/>
      <c r="M13452" s="404"/>
      <c r="N13452" s="404"/>
      <c r="O13452" s="404"/>
      <c r="P13452" s="404"/>
      <c r="Q13452" s="404"/>
      <c r="R13452" s="404"/>
      <c r="S13452" s="404"/>
      <c r="T13452" s="404"/>
    </row>
    <row r="13453" spans="12:20" ht="16.8">
      <c r="L13453" s="404"/>
      <c r="M13453" s="404"/>
      <c r="N13453" s="404"/>
      <c r="O13453" s="404"/>
      <c r="P13453" s="404"/>
      <c r="Q13453" s="404"/>
      <c r="R13453" s="404"/>
      <c r="S13453" s="404"/>
      <c r="T13453" s="404"/>
    </row>
    <row r="13454" spans="12:20" ht="16.8">
      <c r="L13454" s="404"/>
      <c r="M13454" s="404"/>
      <c r="N13454" s="404"/>
      <c r="O13454" s="404"/>
      <c r="P13454" s="404"/>
      <c r="Q13454" s="404"/>
      <c r="R13454" s="404"/>
      <c r="S13454" s="404"/>
      <c r="T13454" s="404"/>
    </row>
    <row r="13455" spans="12:20" ht="16.8">
      <c r="L13455" s="404"/>
      <c r="M13455" s="404"/>
      <c r="N13455" s="404"/>
      <c r="O13455" s="404"/>
      <c r="P13455" s="404"/>
      <c r="Q13455" s="404"/>
      <c r="R13455" s="404"/>
      <c r="S13455" s="404"/>
      <c r="T13455" s="404"/>
    </row>
    <row r="13456" spans="12:20" ht="16.8">
      <c r="L13456" s="404"/>
      <c r="M13456" s="404"/>
      <c r="N13456" s="404"/>
      <c r="O13456" s="404"/>
      <c r="P13456" s="404"/>
      <c r="Q13456" s="404"/>
      <c r="R13456" s="404"/>
      <c r="S13456" s="404"/>
      <c r="T13456" s="404"/>
    </row>
    <row r="13457" spans="12:20" ht="16.8">
      <c r="L13457" s="404"/>
      <c r="M13457" s="404"/>
      <c r="N13457" s="404"/>
      <c r="O13457" s="404"/>
      <c r="P13457" s="404"/>
      <c r="Q13457" s="404"/>
      <c r="R13457" s="404"/>
      <c r="S13457" s="404"/>
      <c r="T13457" s="404"/>
    </row>
    <row r="13458" spans="12:20" ht="16.8">
      <c r="L13458" s="404"/>
      <c r="M13458" s="404"/>
      <c r="N13458" s="404"/>
      <c r="O13458" s="404"/>
      <c r="P13458" s="404"/>
      <c r="Q13458" s="404"/>
      <c r="R13458" s="404"/>
      <c r="S13458" s="404"/>
      <c r="T13458" s="404"/>
    </row>
    <row r="13459" spans="12:20" ht="16.8">
      <c r="L13459" s="404"/>
      <c r="M13459" s="404"/>
      <c r="N13459" s="404"/>
      <c r="O13459" s="404"/>
      <c r="P13459" s="404"/>
      <c r="Q13459" s="404"/>
      <c r="R13459" s="404"/>
      <c r="S13459" s="404"/>
      <c r="T13459" s="404"/>
    </row>
    <row r="13460" spans="12:20" ht="16.8">
      <c r="L13460" s="404"/>
      <c r="M13460" s="404"/>
      <c r="N13460" s="404"/>
      <c r="O13460" s="404"/>
      <c r="P13460" s="404"/>
      <c r="Q13460" s="404"/>
      <c r="R13460" s="404"/>
      <c r="S13460" s="404"/>
      <c r="T13460" s="404"/>
    </row>
    <row r="13461" spans="12:20" ht="16.8">
      <c r="L13461" s="404"/>
      <c r="M13461" s="404"/>
      <c r="N13461" s="404"/>
      <c r="O13461" s="404"/>
      <c r="P13461" s="404"/>
      <c r="Q13461" s="404"/>
      <c r="R13461" s="404"/>
      <c r="S13461" s="404"/>
      <c r="T13461" s="404"/>
    </row>
    <row r="13462" spans="12:20" ht="16.8">
      <c r="L13462" s="404"/>
      <c r="M13462" s="404"/>
      <c r="N13462" s="404"/>
      <c r="O13462" s="404"/>
      <c r="P13462" s="404"/>
      <c r="Q13462" s="404"/>
      <c r="R13462" s="404"/>
      <c r="S13462" s="404"/>
      <c r="T13462" s="404"/>
    </row>
    <row r="13463" spans="12:20" ht="16.8">
      <c r="L13463" s="404"/>
      <c r="M13463" s="404"/>
      <c r="N13463" s="404"/>
      <c r="O13463" s="404"/>
      <c r="P13463" s="404"/>
      <c r="Q13463" s="404"/>
      <c r="R13463" s="404"/>
      <c r="S13463" s="404"/>
      <c r="T13463" s="404"/>
    </row>
    <row r="13464" spans="12:20" ht="16.8">
      <c r="L13464" s="404"/>
      <c r="M13464" s="404"/>
      <c r="N13464" s="404"/>
      <c r="O13464" s="404"/>
      <c r="P13464" s="404"/>
      <c r="Q13464" s="404"/>
      <c r="R13464" s="404"/>
      <c r="S13464" s="404"/>
      <c r="T13464" s="404"/>
    </row>
    <row r="13465" spans="12:20" ht="16.8">
      <c r="L13465" s="404"/>
      <c r="M13465" s="404"/>
      <c r="N13465" s="404"/>
      <c r="O13465" s="404"/>
      <c r="P13465" s="404"/>
      <c r="Q13465" s="404"/>
      <c r="R13465" s="404"/>
      <c r="S13465" s="404"/>
      <c r="T13465" s="404"/>
    </row>
    <row r="13466" spans="12:20" ht="16.8">
      <c r="L13466" s="404"/>
      <c r="M13466" s="404"/>
      <c r="N13466" s="404"/>
      <c r="O13466" s="404"/>
      <c r="P13466" s="404"/>
      <c r="Q13466" s="404"/>
      <c r="R13466" s="404"/>
      <c r="S13466" s="404"/>
      <c r="T13466" s="404"/>
    </row>
    <row r="13467" spans="12:20" ht="16.8">
      <c r="L13467" s="404"/>
      <c r="M13467" s="404"/>
      <c r="N13467" s="404"/>
      <c r="O13467" s="404"/>
      <c r="P13467" s="404"/>
      <c r="Q13467" s="404"/>
      <c r="R13467" s="404"/>
      <c r="S13467" s="404"/>
      <c r="T13467" s="404"/>
    </row>
    <row r="13468" spans="12:20" ht="16.8">
      <c r="L13468" s="404"/>
      <c r="M13468" s="404"/>
      <c r="N13468" s="404"/>
      <c r="O13468" s="404"/>
      <c r="P13468" s="404"/>
      <c r="Q13468" s="404"/>
      <c r="R13468" s="404"/>
      <c r="S13468" s="404"/>
      <c r="T13468" s="404"/>
    </row>
    <row r="13469" spans="12:20" ht="16.8">
      <c r="L13469" s="404"/>
      <c r="M13469" s="404"/>
      <c r="N13469" s="404"/>
      <c r="O13469" s="404"/>
      <c r="P13469" s="404"/>
      <c r="Q13469" s="404"/>
      <c r="R13469" s="404"/>
      <c r="S13469" s="404"/>
      <c r="T13469" s="404"/>
    </row>
    <row r="13470" spans="12:20" ht="16.8">
      <c r="L13470" s="404"/>
      <c r="M13470" s="404"/>
      <c r="N13470" s="404"/>
      <c r="O13470" s="404"/>
      <c r="P13470" s="404"/>
      <c r="Q13470" s="404"/>
      <c r="R13470" s="404"/>
      <c r="S13470" s="404"/>
      <c r="T13470" s="404"/>
    </row>
    <row r="13471" spans="12:20" ht="16.8">
      <c r="L13471" s="404"/>
      <c r="M13471" s="404"/>
      <c r="N13471" s="404"/>
      <c r="O13471" s="404"/>
      <c r="P13471" s="404"/>
      <c r="Q13471" s="404"/>
      <c r="R13471" s="404"/>
      <c r="S13471" s="404"/>
      <c r="T13471" s="404"/>
    </row>
    <row r="13472" spans="12:20" ht="16.8">
      <c r="L13472" s="404"/>
      <c r="M13472" s="404"/>
      <c r="N13472" s="404"/>
      <c r="O13472" s="404"/>
      <c r="P13472" s="404"/>
      <c r="Q13472" s="404"/>
      <c r="R13472" s="404"/>
      <c r="S13472" s="404"/>
      <c r="T13472" s="404"/>
    </row>
    <row r="13473" spans="12:20" ht="16.8">
      <c r="L13473" s="404"/>
      <c r="M13473" s="404"/>
      <c r="N13473" s="404"/>
      <c r="O13473" s="404"/>
      <c r="P13473" s="404"/>
      <c r="Q13473" s="404"/>
      <c r="R13473" s="404"/>
      <c r="S13473" s="404"/>
      <c r="T13473" s="404"/>
    </row>
    <row r="13474" spans="12:20" ht="16.8">
      <c r="L13474" s="404"/>
      <c r="M13474" s="404"/>
      <c r="N13474" s="404"/>
      <c r="O13474" s="404"/>
      <c r="P13474" s="404"/>
      <c r="Q13474" s="404"/>
      <c r="R13474" s="404"/>
      <c r="S13474" s="404"/>
      <c r="T13474" s="404"/>
    </row>
    <row r="13475" spans="12:20" ht="16.8">
      <c r="L13475" s="404"/>
      <c r="M13475" s="404"/>
      <c r="N13475" s="404"/>
      <c r="O13475" s="404"/>
      <c r="P13475" s="404"/>
      <c r="Q13475" s="404"/>
      <c r="R13475" s="404"/>
      <c r="S13475" s="404"/>
      <c r="T13475" s="404"/>
    </row>
    <row r="13476" spans="12:20" ht="16.8">
      <c r="L13476" s="404"/>
      <c r="M13476" s="404"/>
      <c r="N13476" s="404"/>
      <c r="O13476" s="404"/>
      <c r="P13476" s="404"/>
      <c r="Q13476" s="404"/>
      <c r="R13476" s="404"/>
      <c r="S13476" s="404"/>
      <c r="T13476" s="404"/>
    </row>
    <row r="13477" spans="12:20" ht="16.8">
      <c r="L13477" s="404"/>
      <c r="M13477" s="404"/>
      <c r="N13477" s="404"/>
      <c r="O13477" s="404"/>
      <c r="P13477" s="404"/>
      <c r="Q13477" s="404"/>
      <c r="R13477" s="404"/>
      <c r="S13477" s="404"/>
      <c r="T13477" s="404"/>
    </row>
    <row r="13478" spans="12:20" ht="16.8">
      <c r="L13478" s="404"/>
      <c r="M13478" s="404"/>
      <c r="N13478" s="404"/>
      <c r="O13478" s="404"/>
      <c r="P13478" s="404"/>
      <c r="Q13478" s="404"/>
      <c r="R13478" s="404"/>
      <c r="S13478" s="404"/>
      <c r="T13478" s="404"/>
    </row>
    <row r="13479" spans="12:20" ht="16.8">
      <c r="L13479" s="404"/>
      <c r="M13479" s="404"/>
      <c r="N13479" s="404"/>
      <c r="O13479" s="404"/>
      <c r="P13479" s="404"/>
      <c r="Q13479" s="404"/>
      <c r="R13479" s="404"/>
      <c r="S13479" s="404"/>
      <c r="T13479" s="404"/>
    </row>
    <row r="13480" spans="12:20" ht="16.8">
      <c r="L13480" s="404"/>
      <c r="M13480" s="404"/>
      <c r="N13480" s="404"/>
      <c r="O13480" s="404"/>
      <c r="P13480" s="404"/>
      <c r="Q13480" s="404"/>
      <c r="R13480" s="404"/>
      <c r="S13480" s="404"/>
      <c r="T13480" s="404"/>
    </row>
    <row r="13481" spans="12:20" ht="16.8">
      <c r="L13481" s="404"/>
      <c r="M13481" s="404"/>
      <c r="N13481" s="404"/>
      <c r="O13481" s="404"/>
      <c r="P13481" s="404"/>
      <c r="Q13481" s="404"/>
      <c r="R13481" s="404"/>
      <c r="S13481" s="404"/>
      <c r="T13481" s="404"/>
    </row>
    <row r="13482" spans="12:20" ht="16.8">
      <c r="L13482" s="404"/>
      <c r="M13482" s="404"/>
      <c r="N13482" s="404"/>
      <c r="O13482" s="404"/>
      <c r="P13482" s="404"/>
      <c r="Q13482" s="404"/>
      <c r="R13482" s="404"/>
      <c r="S13482" s="404"/>
      <c r="T13482" s="404"/>
    </row>
    <row r="13483" spans="12:20" ht="16.8">
      <c r="L13483" s="404"/>
      <c r="M13483" s="404"/>
      <c r="N13483" s="404"/>
      <c r="O13483" s="404"/>
      <c r="P13483" s="404"/>
      <c r="Q13483" s="404"/>
      <c r="R13483" s="404"/>
      <c r="S13483" s="404"/>
      <c r="T13483" s="404"/>
    </row>
    <row r="13484" spans="12:20" ht="16.8">
      <c r="L13484" s="404"/>
      <c r="M13484" s="404"/>
      <c r="N13484" s="404"/>
      <c r="O13484" s="404"/>
      <c r="P13484" s="404"/>
      <c r="Q13484" s="404"/>
      <c r="R13484" s="404"/>
      <c r="S13484" s="404"/>
      <c r="T13484" s="404"/>
    </row>
    <row r="13485" spans="12:20" ht="16.8">
      <c r="L13485" s="404"/>
      <c r="M13485" s="404"/>
      <c r="N13485" s="404"/>
      <c r="O13485" s="404"/>
      <c r="P13485" s="404"/>
      <c r="Q13485" s="404"/>
      <c r="R13485" s="404"/>
      <c r="S13485" s="404"/>
      <c r="T13485" s="404"/>
    </row>
    <row r="13486" spans="12:20" ht="16.8">
      <c r="L13486" s="404"/>
      <c r="M13486" s="404"/>
      <c r="N13486" s="404"/>
      <c r="O13486" s="404"/>
      <c r="P13486" s="404"/>
      <c r="Q13486" s="404"/>
      <c r="R13486" s="404"/>
      <c r="S13486" s="404"/>
      <c r="T13486" s="404"/>
    </row>
    <row r="13487" spans="12:20" ht="16.8">
      <c r="L13487" s="404"/>
      <c r="M13487" s="404"/>
      <c r="N13487" s="404"/>
      <c r="O13487" s="404"/>
      <c r="P13487" s="404"/>
      <c r="Q13487" s="404"/>
      <c r="R13487" s="404"/>
      <c r="S13487" s="404"/>
      <c r="T13487" s="404"/>
    </row>
    <row r="13488" spans="12:20" ht="16.8">
      <c r="L13488" s="404"/>
      <c r="M13488" s="404"/>
      <c r="N13488" s="404"/>
      <c r="O13488" s="404"/>
      <c r="P13488" s="404"/>
      <c r="Q13488" s="404"/>
      <c r="R13488" s="404"/>
      <c r="S13488" s="404"/>
      <c r="T13488" s="404"/>
    </row>
    <row r="13489" spans="12:20" ht="16.8">
      <c r="L13489" s="404"/>
      <c r="M13489" s="404"/>
      <c r="N13489" s="404"/>
      <c r="O13489" s="404"/>
      <c r="P13489" s="404"/>
      <c r="Q13489" s="404"/>
      <c r="R13489" s="404"/>
      <c r="S13489" s="404"/>
      <c r="T13489" s="404"/>
    </row>
    <row r="13490" spans="12:20" ht="16.8">
      <c r="L13490" s="404"/>
      <c r="M13490" s="404"/>
      <c r="N13490" s="404"/>
      <c r="O13490" s="404"/>
      <c r="P13490" s="404"/>
      <c r="Q13490" s="404"/>
      <c r="R13490" s="404"/>
      <c r="S13490" s="404"/>
      <c r="T13490" s="404"/>
    </row>
    <row r="13491" spans="12:20" ht="16.8">
      <c r="L13491" s="404"/>
      <c r="M13491" s="404"/>
      <c r="N13491" s="404"/>
      <c r="O13491" s="404"/>
      <c r="P13491" s="404"/>
      <c r="Q13491" s="404"/>
      <c r="R13491" s="404"/>
      <c r="S13491" s="404"/>
      <c r="T13491" s="404"/>
    </row>
    <row r="13492" spans="12:20" ht="16.8">
      <c r="L13492" s="404"/>
      <c r="M13492" s="404"/>
      <c r="N13492" s="404"/>
      <c r="O13492" s="404"/>
      <c r="P13492" s="404"/>
      <c r="Q13492" s="404"/>
      <c r="R13492" s="404"/>
      <c r="S13492" s="404"/>
      <c r="T13492" s="404"/>
    </row>
    <row r="13493" spans="12:20" ht="16.8">
      <c r="L13493" s="404"/>
      <c r="M13493" s="404"/>
      <c r="N13493" s="404"/>
      <c r="O13493" s="404"/>
      <c r="P13493" s="404"/>
      <c r="Q13493" s="404"/>
      <c r="R13493" s="404"/>
      <c r="S13493" s="404"/>
      <c r="T13493" s="404"/>
    </row>
    <row r="13494" spans="12:20" ht="16.8">
      <c r="L13494" s="404"/>
      <c r="M13494" s="404"/>
      <c r="N13494" s="404"/>
      <c r="O13494" s="404"/>
      <c r="P13494" s="404"/>
      <c r="Q13494" s="404"/>
      <c r="R13494" s="404"/>
      <c r="S13494" s="404"/>
      <c r="T13494" s="404"/>
    </row>
    <row r="13495" spans="12:20" ht="16.8">
      <c r="L13495" s="404"/>
      <c r="M13495" s="404"/>
      <c r="N13495" s="404"/>
      <c r="O13495" s="404"/>
      <c r="P13495" s="404"/>
      <c r="Q13495" s="404"/>
      <c r="R13495" s="404"/>
      <c r="S13495" s="404"/>
      <c r="T13495" s="404"/>
    </row>
    <row r="13496" spans="12:20" ht="16.8">
      <c r="L13496" s="404"/>
      <c r="M13496" s="404"/>
      <c r="N13496" s="404"/>
      <c r="O13496" s="404"/>
      <c r="P13496" s="404"/>
      <c r="Q13496" s="404"/>
      <c r="R13496" s="404"/>
      <c r="S13496" s="404"/>
      <c r="T13496" s="404"/>
    </row>
    <row r="13497" spans="12:20" ht="16.8">
      <c r="L13497" s="404"/>
      <c r="M13497" s="404"/>
      <c r="N13497" s="404"/>
      <c r="O13497" s="404"/>
      <c r="P13497" s="404"/>
      <c r="Q13497" s="404"/>
      <c r="R13497" s="404"/>
      <c r="S13497" s="404"/>
      <c r="T13497" s="404"/>
    </row>
    <row r="13498" spans="12:20" ht="16.8">
      <c r="L13498" s="404"/>
      <c r="M13498" s="404"/>
      <c r="N13498" s="404"/>
      <c r="O13498" s="404"/>
      <c r="P13498" s="404"/>
      <c r="Q13498" s="404"/>
      <c r="R13498" s="404"/>
      <c r="S13498" s="404"/>
      <c r="T13498" s="404"/>
    </row>
    <row r="13499" spans="12:20" ht="16.8">
      <c r="L13499" s="404"/>
      <c r="M13499" s="404"/>
      <c r="N13499" s="404"/>
      <c r="O13499" s="404"/>
      <c r="P13499" s="404"/>
      <c r="Q13499" s="404"/>
      <c r="R13499" s="404"/>
      <c r="S13499" s="404"/>
      <c r="T13499" s="404"/>
    </row>
    <row r="13500" spans="12:20" ht="16.8">
      <c r="L13500" s="404"/>
      <c r="M13500" s="404"/>
      <c r="N13500" s="404"/>
      <c r="O13500" s="404"/>
      <c r="P13500" s="404"/>
      <c r="Q13500" s="404"/>
      <c r="R13500" s="404"/>
      <c r="S13500" s="404"/>
      <c r="T13500" s="404"/>
    </row>
    <row r="13501" spans="12:20" ht="16.8">
      <c r="L13501" s="404"/>
      <c r="M13501" s="404"/>
      <c r="N13501" s="404"/>
      <c r="O13501" s="404"/>
      <c r="P13501" s="404"/>
      <c r="Q13501" s="404"/>
      <c r="R13501" s="404"/>
      <c r="S13501" s="404"/>
      <c r="T13501" s="404"/>
    </row>
    <row r="13502" spans="12:20" ht="16.8">
      <c r="L13502" s="404"/>
      <c r="M13502" s="404"/>
      <c r="N13502" s="404"/>
      <c r="O13502" s="404"/>
      <c r="P13502" s="404"/>
      <c r="Q13502" s="404"/>
      <c r="R13502" s="404"/>
      <c r="S13502" s="404"/>
      <c r="T13502" s="404"/>
    </row>
    <row r="13503" spans="12:20" ht="16.8">
      <c r="L13503" s="404"/>
      <c r="M13503" s="404"/>
      <c r="N13503" s="404"/>
      <c r="O13503" s="404"/>
      <c r="P13503" s="404"/>
      <c r="Q13503" s="404"/>
      <c r="R13503" s="404"/>
      <c r="S13503" s="404"/>
      <c r="T13503" s="404"/>
    </row>
    <row r="13504" spans="12:20" ht="16.8">
      <c r="L13504" s="404"/>
      <c r="M13504" s="404"/>
      <c r="N13504" s="404"/>
      <c r="O13504" s="404"/>
      <c r="P13504" s="404"/>
      <c r="Q13504" s="404"/>
      <c r="R13504" s="404"/>
      <c r="S13504" s="404"/>
      <c r="T13504" s="404"/>
    </row>
    <row r="13505" spans="12:20" ht="16.8">
      <c r="L13505" s="404"/>
      <c r="M13505" s="404"/>
      <c r="N13505" s="404"/>
      <c r="O13505" s="404"/>
      <c r="P13505" s="404"/>
      <c r="Q13505" s="404"/>
      <c r="R13505" s="404"/>
      <c r="S13505" s="404"/>
      <c r="T13505" s="404"/>
    </row>
    <row r="13506" spans="12:20" ht="16.8">
      <c r="L13506" s="404"/>
      <c r="M13506" s="404"/>
      <c r="N13506" s="404"/>
      <c r="O13506" s="404"/>
      <c r="P13506" s="404"/>
      <c r="Q13506" s="404"/>
      <c r="R13506" s="404"/>
      <c r="S13506" s="404"/>
      <c r="T13506" s="404"/>
    </row>
    <row r="13507" spans="12:20" ht="16.8">
      <c r="L13507" s="404"/>
      <c r="M13507" s="404"/>
      <c r="N13507" s="404"/>
      <c r="O13507" s="404"/>
      <c r="P13507" s="404"/>
      <c r="Q13507" s="404"/>
      <c r="R13507" s="404"/>
      <c r="S13507" s="404"/>
      <c r="T13507" s="404"/>
    </row>
    <row r="13508" spans="12:20" ht="16.8">
      <c r="L13508" s="404"/>
      <c r="M13508" s="404"/>
      <c r="N13508" s="404"/>
      <c r="O13508" s="404"/>
      <c r="P13508" s="404"/>
      <c r="Q13508" s="404"/>
      <c r="R13508" s="404"/>
      <c r="S13508" s="404"/>
      <c r="T13508" s="404"/>
    </row>
    <row r="13509" spans="12:20" ht="16.8">
      <c r="L13509" s="404"/>
      <c r="M13509" s="404"/>
      <c r="N13509" s="404"/>
      <c r="O13509" s="404"/>
      <c r="P13509" s="404"/>
      <c r="Q13509" s="404"/>
      <c r="R13509" s="404"/>
      <c r="S13509" s="404"/>
      <c r="T13509" s="404"/>
    </row>
    <row r="13510" spans="12:20" ht="16.8">
      <c r="L13510" s="404"/>
      <c r="M13510" s="404"/>
      <c r="N13510" s="404"/>
      <c r="O13510" s="404"/>
      <c r="P13510" s="404"/>
      <c r="Q13510" s="404"/>
      <c r="R13510" s="404"/>
      <c r="S13510" s="404"/>
      <c r="T13510" s="404"/>
    </row>
    <row r="13511" spans="12:20" ht="16.8">
      <c r="L13511" s="404"/>
      <c r="M13511" s="404"/>
      <c r="N13511" s="404"/>
      <c r="O13511" s="404"/>
      <c r="P13511" s="404"/>
      <c r="Q13511" s="404"/>
      <c r="R13511" s="404"/>
      <c r="S13511" s="404"/>
      <c r="T13511" s="404"/>
    </row>
    <row r="13512" spans="12:20" ht="16.8">
      <c r="L13512" s="404"/>
      <c r="M13512" s="404"/>
      <c r="N13512" s="404"/>
      <c r="O13512" s="404"/>
      <c r="P13512" s="404"/>
      <c r="Q13512" s="404"/>
      <c r="R13512" s="404"/>
      <c r="S13512" s="404"/>
      <c r="T13512" s="404"/>
    </row>
    <row r="13513" spans="12:20" ht="16.8">
      <c r="L13513" s="404"/>
      <c r="M13513" s="404"/>
      <c r="N13513" s="404"/>
      <c r="O13513" s="404"/>
      <c r="P13513" s="404"/>
      <c r="Q13513" s="404"/>
      <c r="R13513" s="404"/>
      <c r="S13513" s="404"/>
      <c r="T13513" s="404"/>
    </row>
    <row r="13514" spans="12:20" ht="16.8">
      <c r="L13514" s="404"/>
      <c r="M13514" s="404"/>
      <c r="N13514" s="404"/>
      <c r="O13514" s="404"/>
      <c r="P13514" s="404"/>
      <c r="Q13514" s="404"/>
      <c r="R13514" s="404"/>
      <c r="S13514" s="404"/>
      <c r="T13514" s="404"/>
    </row>
    <row r="13515" spans="12:20" ht="16.8">
      <c r="L13515" s="404"/>
      <c r="M13515" s="404"/>
      <c r="N13515" s="404"/>
      <c r="O13515" s="404"/>
      <c r="P13515" s="404"/>
      <c r="Q13515" s="404"/>
      <c r="R13515" s="404"/>
      <c r="S13515" s="404"/>
      <c r="T13515" s="404"/>
    </row>
    <row r="13516" spans="12:20" ht="16.8">
      <c r="L13516" s="404"/>
      <c r="M13516" s="404"/>
      <c r="N13516" s="404"/>
      <c r="O13516" s="404"/>
      <c r="P13516" s="404"/>
      <c r="Q13516" s="404"/>
      <c r="R13516" s="404"/>
      <c r="S13516" s="404"/>
      <c r="T13516" s="404"/>
    </row>
    <row r="13517" spans="12:20" ht="16.8">
      <c r="L13517" s="404"/>
      <c r="M13517" s="404"/>
      <c r="N13517" s="404"/>
      <c r="O13517" s="404"/>
      <c r="P13517" s="404"/>
      <c r="Q13517" s="404"/>
      <c r="R13517" s="404"/>
      <c r="S13517" s="404"/>
      <c r="T13517" s="404"/>
    </row>
    <row r="13518" spans="12:20" ht="16.8">
      <c r="L13518" s="404"/>
      <c r="M13518" s="404"/>
      <c r="N13518" s="404"/>
      <c r="O13518" s="404"/>
      <c r="P13518" s="404"/>
      <c r="Q13518" s="404"/>
      <c r="R13518" s="404"/>
      <c r="S13518" s="404"/>
      <c r="T13518" s="404"/>
    </row>
    <row r="13519" spans="12:20" ht="16.8">
      <c r="L13519" s="404"/>
      <c r="M13519" s="404"/>
      <c r="N13519" s="404"/>
      <c r="O13519" s="404"/>
      <c r="P13519" s="404"/>
      <c r="Q13519" s="404"/>
      <c r="R13519" s="404"/>
      <c r="S13519" s="404"/>
      <c r="T13519" s="404"/>
    </row>
    <row r="13520" spans="12:20" ht="16.8">
      <c r="L13520" s="404"/>
      <c r="M13520" s="404"/>
      <c r="N13520" s="404"/>
      <c r="O13520" s="404"/>
      <c r="P13520" s="404"/>
      <c r="Q13520" s="404"/>
      <c r="R13520" s="404"/>
      <c r="S13520" s="404"/>
      <c r="T13520" s="404"/>
    </row>
    <row r="13521" spans="12:20" ht="16.8">
      <c r="L13521" s="404"/>
      <c r="M13521" s="404"/>
      <c r="N13521" s="404"/>
      <c r="O13521" s="404"/>
      <c r="P13521" s="404"/>
      <c r="Q13521" s="404"/>
      <c r="R13521" s="404"/>
      <c r="S13521" s="404"/>
      <c r="T13521" s="404"/>
    </row>
    <row r="13522" spans="12:20" ht="16.8">
      <c r="L13522" s="404"/>
      <c r="M13522" s="404"/>
      <c r="N13522" s="404"/>
      <c r="O13522" s="404"/>
      <c r="P13522" s="404"/>
      <c r="Q13522" s="404"/>
      <c r="R13522" s="404"/>
      <c r="S13522" s="404"/>
      <c r="T13522" s="404"/>
    </row>
    <row r="13523" spans="12:20" ht="16.8">
      <c r="L13523" s="404"/>
      <c r="M13523" s="404"/>
      <c r="N13523" s="404"/>
      <c r="O13523" s="404"/>
      <c r="P13523" s="404"/>
      <c r="Q13523" s="404"/>
      <c r="R13523" s="404"/>
      <c r="S13523" s="404"/>
      <c r="T13523" s="404"/>
    </row>
    <row r="13524" spans="12:20" ht="16.8">
      <c r="L13524" s="404"/>
      <c r="M13524" s="404"/>
      <c r="N13524" s="404"/>
      <c r="O13524" s="404"/>
      <c r="P13524" s="404"/>
      <c r="Q13524" s="404"/>
      <c r="R13524" s="404"/>
      <c r="S13524" s="404"/>
      <c r="T13524" s="404"/>
    </row>
    <row r="13525" spans="12:20" ht="16.8">
      <c r="L13525" s="404"/>
      <c r="M13525" s="404"/>
      <c r="N13525" s="404"/>
      <c r="O13525" s="404"/>
      <c r="P13525" s="404"/>
      <c r="Q13525" s="404"/>
      <c r="R13525" s="404"/>
      <c r="S13525" s="404"/>
      <c r="T13525" s="404"/>
    </row>
    <row r="13526" spans="12:20" ht="16.8">
      <c r="L13526" s="404"/>
      <c r="M13526" s="404"/>
      <c r="N13526" s="404"/>
      <c r="O13526" s="404"/>
      <c r="P13526" s="404"/>
      <c r="Q13526" s="404"/>
      <c r="R13526" s="404"/>
      <c r="S13526" s="404"/>
      <c r="T13526" s="404"/>
    </row>
    <row r="13527" spans="12:20" ht="16.8">
      <c r="L13527" s="404"/>
      <c r="M13527" s="404"/>
      <c r="N13527" s="404"/>
      <c r="O13527" s="404"/>
      <c r="P13527" s="404"/>
      <c r="Q13527" s="404"/>
      <c r="R13527" s="404"/>
      <c r="S13527" s="404"/>
      <c r="T13527" s="404"/>
    </row>
    <row r="13528" spans="12:20" ht="16.8">
      <c r="L13528" s="404"/>
      <c r="M13528" s="404"/>
      <c r="N13528" s="404"/>
      <c r="O13528" s="404"/>
      <c r="P13528" s="404"/>
      <c r="Q13528" s="404"/>
      <c r="R13528" s="404"/>
      <c r="S13528" s="404"/>
      <c r="T13528" s="404"/>
    </row>
    <row r="13529" spans="12:20" ht="16.8">
      <c r="L13529" s="404"/>
      <c r="M13529" s="404"/>
      <c r="N13529" s="404"/>
      <c r="O13529" s="404"/>
      <c r="P13529" s="404"/>
      <c r="Q13529" s="404"/>
      <c r="R13529" s="404"/>
      <c r="S13529" s="404"/>
      <c r="T13529" s="404"/>
    </row>
    <row r="13530" spans="12:20" ht="16.8">
      <c r="L13530" s="404"/>
      <c r="M13530" s="404"/>
      <c r="N13530" s="404"/>
      <c r="O13530" s="404"/>
      <c r="P13530" s="404"/>
      <c r="Q13530" s="404"/>
      <c r="R13530" s="404"/>
      <c r="S13530" s="404"/>
      <c r="T13530" s="404"/>
    </row>
    <row r="13531" spans="12:20" ht="16.8">
      <c r="L13531" s="404"/>
      <c r="M13531" s="404"/>
      <c r="N13531" s="404"/>
      <c r="O13531" s="404"/>
      <c r="P13531" s="404"/>
      <c r="Q13531" s="404"/>
      <c r="R13531" s="404"/>
      <c r="S13531" s="404"/>
      <c r="T13531" s="404"/>
    </row>
    <row r="13532" spans="12:20" ht="16.8">
      <c r="L13532" s="404"/>
      <c r="M13532" s="404"/>
      <c r="N13532" s="404"/>
      <c r="O13532" s="404"/>
      <c r="P13532" s="404"/>
      <c r="Q13532" s="404"/>
      <c r="R13532" s="404"/>
      <c r="S13532" s="404"/>
      <c r="T13532" s="404"/>
    </row>
    <row r="13533" spans="12:20" ht="16.8">
      <c r="L13533" s="404"/>
      <c r="M13533" s="404"/>
      <c r="N13533" s="404"/>
      <c r="O13533" s="404"/>
      <c r="P13533" s="404"/>
      <c r="Q13533" s="404"/>
      <c r="R13533" s="404"/>
      <c r="S13533" s="404"/>
      <c r="T13533" s="404"/>
    </row>
    <row r="13534" spans="12:20" ht="16.8">
      <c r="L13534" s="404"/>
      <c r="M13534" s="404"/>
      <c r="N13534" s="404"/>
      <c r="O13534" s="404"/>
      <c r="P13534" s="404"/>
      <c r="Q13534" s="404"/>
      <c r="R13534" s="404"/>
      <c r="S13534" s="404"/>
      <c r="T13534" s="404"/>
    </row>
    <row r="13535" spans="12:20" ht="16.8">
      <c r="L13535" s="404"/>
      <c r="M13535" s="404"/>
      <c r="N13535" s="404"/>
      <c r="O13535" s="404"/>
      <c r="P13535" s="404"/>
      <c r="Q13535" s="404"/>
      <c r="R13535" s="404"/>
      <c r="S13535" s="404"/>
      <c r="T13535" s="404"/>
    </row>
    <row r="13536" spans="12:20" ht="16.8">
      <c r="L13536" s="404"/>
      <c r="M13536" s="404"/>
      <c r="N13536" s="404"/>
      <c r="O13536" s="404"/>
      <c r="P13536" s="404"/>
      <c r="Q13536" s="404"/>
      <c r="R13536" s="404"/>
      <c r="S13536" s="404"/>
      <c r="T13536" s="404"/>
    </row>
    <row r="13537" spans="12:20" ht="16.8">
      <c r="L13537" s="404"/>
      <c r="M13537" s="404"/>
      <c r="N13537" s="404"/>
      <c r="O13537" s="404"/>
      <c r="P13537" s="404"/>
      <c r="Q13537" s="404"/>
      <c r="R13537" s="404"/>
      <c r="S13537" s="404"/>
      <c r="T13537" s="404"/>
    </row>
    <row r="13538" spans="12:20" ht="16.8">
      <c r="L13538" s="404"/>
      <c r="M13538" s="404"/>
      <c r="N13538" s="404"/>
      <c r="O13538" s="404"/>
      <c r="P13538" s="404"/>
      <c r="Q13538" s="404"/>
      <c r="R13538" s="404"/>
      <c r="S13538" s="404"/>
      <c r="T13538" s="404"/>
    </row>
    <row r="13539" spans="12:20" ht="16.8">
      <c r="L13539" s="404"/>
      <c r="M13539" s="404"/>
      <c r="N13539" s="404"/>
      <c r="O13539" s="404"/>
      <c r="P13539" s="404"/>
      <c r="Q13539" s="404"/>
      <c r="R13539" s="404"/>
      <c r="S13539" s="404"/>
      <c r="T13539" s="404"/>
    </row>
    <row r="13540" spans="12:20" ht="16.8">
      <c r="L13540" s="404"/>
      <c r="M13540" s="404"/>
      <c r="N13540" s="404"/>
      <c r="O13540" s="404"/>
      <c r="P13540" s="404"/>
      <c r="Q13540" s="404"/>
      <c r="R13540" s="404"/>
      <c r="S13540" s="404"/>
      <c r="T13540" s="404"/>
    </row>
    <row r="13541" spans="12:20" ht="16.8">
      <c r="L13541" s="404"/>
      <c r="M13541" s="404"/>
      <c r="N13541" s="404"/>
      <c r="O13541" s="404"/>
      <c r="P13541" s="404"/>
      <c r="Q13541" s="404"/>
      <c r="R13541" s="404"/>
      <c r="S13541" s="404"/>
      <c r="T13541" s="404"/>
    </row>
    <row r="13542" spans="12:20" ht="16.8">
      <c r="L13542" s="404"/>
      <c r="M13542" s="404"/>
      <c r="N13542" s="404"/>
      <c r="O13542" s="404"/>
      <c r="P13542" s="404"/>
      <c r="Q13542" s="404"/>
      <c r="R13542" s="404"/>
      <c r="S13542" s="404"/>
      <c r="T13542" s="404"/>
    </row>
    <row r="13543" spans="12:20" ht="16.8">
      <c r="L13543" s="404"/>
      <c r="M13543" s="404"/>
      <c r="N13543" s="404"/>
      <c r="O13543" s="404"/>
      <c r="P13543" s="404"/>
      <c r="Q13543" s="404"/>
      <c r="R13543" s="404"/>
      <c r="S13543" s="404"/>
      <c r="T13543" s="404"/>
    </row>
    <row r="13544" spans="12:20" ht="16.8">
      <c r="L13544" s="404"/>
      <c r="M13544" s="404"/>
      <c r="N13544" s="404"/>
      <c r="O13544" s="404"/>
      <c r="P13544" s="404"/>
      <c r="Q13544" s="404"/>
      <c r="R13544" s="404"/>
      <c r="S13544" s="404"/>
      <c r="T13544" s="404"/>
    </row>
    <row r="13545" spans="12:20" ht="16.8">
      <c r="L13545" s="404"/>
      <c r="M13545" s="404"/>
      <c r="N13545" s="404"/>
      <c r="O13545" s="404"/>
      <c r="P13545" s="404"/>
      <c r="Q13545" s="404"/>
      <c r="R13545" s="404"/>
      <c r="S13545" s="404"/>
      <c r="T13545" s="404"/>
    </row>
    <row r="13546" spans="12:20" ht="16.8">
      <c r="L13546" s="404"/>
      <c r="M13546" s="404"/>
      <c r="N13546" s="404"/>
      <c r="O13546" s="404"/>
      <c r="P13546" s="404"/>
      <c r="Q13546" s="404"/>
      <c r="R13546" s="404"/>
      <c r="S13546" s="404"/>
      <c r="T13546" s="404"/>
    </row>
    <row r="13547" spans="12:20" ht="16.8">
      <c r="L13547" s="404"/>
      <c r="M13547" s="404"/>
      <c r="N13547" s="404"/>
      <c r="O13547" s="404"/>
      <c r="P13547" s="404"/>
      <c r="Q13547" s="404"/>
      <c r="R13547" s="404"/>
      <c r="S13547" s="404"/>
      <c r="T13547" s="404"/>
    </row>
    <row r="13548" spans="12:20" ht="16.8">
      <c r="L13548" s="404"/>
      <c r="M13548" s="404"/>
      <c r="N13548" s="404"/>
      <c r="O13548" s="404"/>
      <c r="P13548" s="404"/>
      <c r="Q13548" s="404"/>
      <c r="R13548" s="404"/>
      <c r="S13548" s="404"/>
      <c r="T13548" s="404"/>
    </row>
    <row r="13549" spans="12:20" ht="16.8">
      <c r="L13549" s="404"/>
      <c r="M13549" s="404"/>
      <c r="N13549" s="404"/>
      <c r="O13549" s="404"/>
      <c r="P13549" s="404"/>
      <c r="Q13549" s="404"/>
      <c r="R13549" s="404"/>
      <c r="S13549" s="404"/>
      <c r="T13549" s="404"/>
    </row>
    <row r="13550" spans="12:20" ht="16.8">
      <c r="L13550" s="404"/>
      <c r="M13550" s="404"/>
      <c r="N13550" s="404"/>
      <c r="O13550" s="404"/>
      <c r="P13550" s="404"/>
      <c r="Q13550" s="404"/>
      <c r="R13550" s="404"/>
      <c r="S13550" s="404"/>
      <c r="T13550" s="404"/>
    </row>
    <row r="13551" spans="12:20" ht="16.8">
      <c r="L13551" s="404"/>
      <c r="M13551" s="404"/>
      <c r="N13551" s="404"/>
      <c r="O13551" s="404"/>
      <c r="P13551" s="404"/>
      <c r="Q13551" s="404"/>
      <c r="R13551" s="404"/>
      <c r="S13551" s="404"/>
      <c r="T13551" s="404"/>
    </row>
    <row r="13552" spans="12:20" ht="16.8">
      <c r="L13552" s="404"/>
      <c r="M13552" s="404"/>
      <c r="N13552" s="404"/>
      <c r="O13552" s="404"/>
      <c r="P13552" s="404"/>
      <c r="Q13552" s="404"/>
      <c r="R13552" s="404"/>
      <c r="S13552" s="404"/>
      <c r="T13552" s="404"/>
    </row>
    <row r="13553" spans="12:20" ht="16.8">
      <c r="L13553" s="404"/>
      <c r="M13553" s="404"/>
      <c r="N13553" s="404"/>
      <c r="O13553" s="404"/>
      <c r="P13553" s="404"/>
      <c r="Q13553" s="404"/>
      <c r="R13553" s="404"/>
      <c r="S13553" s="404"/>
      <c r="T13553" s="404"/>
    </row>
    <row r="13554" spans="12:20" ht="16.8">
      <c r="L13554" s="404"/>
      <c r="M13554" s="404"/>
      <c r="N13554" s="404"/>
      <c r="O13554" s="404"/>
      <c r="P13554" s="404"/>
      <c r="Q13554" s="404"/>
      <c r="R13554" s="404"/>
      <c r="S13554" s="404"/>
      <c r="T13554" s="404"/>
    </row>
    <row r="13555" spans="12:20" ht="16.8">
      <c r="L13555" s="404"/>
      <c r="M13555" s="404"/>
      <c r="N13555" s="404"/>
      <c r="O13555" s="404"/>
      <c r="P13555" s="404"/>
      <c r="Q13555" s="404"/>
      <c r="R13555" s="404"/>
      <c r="S13555" s="404"/>
      <c r="T13555" s="404"/>
    </row>
    <row r="13556" spans="12:20" ht="16.8">
      <c r="L13556" s="404"/>
      <c r="M13556" s="404"/>
      <c r="N13556" s="404"/>
      <c r="O13556" s="404"/>
      <c r="P13556" s="404"/>
      <c r="Q13556" s="404"/>
      <c r="R13556" s="404"/>
      <c r="S13556" s="404"/>
      <c r="T13556" s="404"/>
    </row>
    <row r="13557" spans="12:20" ht="16.8">
      <c r="L13557" s="404"/>
      <c r="M13557" s="404"/>
      <c r="N13557" s="404"/>
      <c r="O13557" s="404"/>
      <c r="P13557" s="404"/>
      <c r="Q13557" s="404"/>
      <c r="R13557" s="404"/>
      <c r="S13557" s="404"/>
      <c r="T13557" s="404"/>
    </row>
    <row r="13558" spans="12:20" ht="16.8">
      <c r="L13558" s="404"/>
      <c r="M13558" s="404"/>
      <c r="N13558" s="404"/>
      <c r="O13558" s="404"/>
      <c r="P13558" s="404"/>
      <c r="Q13558" s="404"/>
      <c r="R13558" s="404"/>
      <c r="S13558" s="404"/>
      <c r="T13558" s="404"/>
    </row>
    <row r="13559" spans="12:20" ht="16.8">
      <c r="L13559" s="404"/>
      <c r="M13559" s="404"/>
      <c r="N13559" s="404"/>
      <c r="O13559" s="404"/>
      <c r="P13559" s="404"/>
      <c r="Q13559" s="404"/>
      <c r="R13559" s="404"/>
      <c r="S13559" s="404"/>
      <c r="T13559" s="404"/>
    </row>
    <row r="13560" spans="12:20" ht="16.8">
      <c r="L13560" s="404"/>
      <c r="M13560" s="404"/>
      <c r="N13560" s="404"/>
      <c r="O13560" s="404"/>
      <c r="P13560" s="404"/>
      <c r="Q13560" s="404"/>
      <c r="R13560" s="404"/>
      <c r="S13560" s="404"/>
      <c r="T13560" s="404"/>
    </row>
    <row r="13561" spans="12:20" ht="16.8">
      <c r="L13561" s="404"/>
      <c r="M13561" s="404"/>
      <c r="N13561" s="404"/>
      <c r="O13561" s="404"/>
      <c r="P13561" s="404"/>
      <c r="Q13561" s="404"/>
      <c r="R13561" s="404"/>
      <c r="S13561" s="404"/>
      <c r="T13561" s="404"/>
    </row>
    <row r="13562" spans="12:20" ht="16.8">
      <c r="L13562" s="404"/>
      <c r="M13562" s="404"/>
      <c r="N13562" s="404"/>
      <c r="O13562" s="404"/>
      <c r="P13562" s="404"/>
      <c r="Q13562" s="404"/>
      <c r="R13562" s="404"/>
      <c r="S13562" s="404"/>
      <c r="T13562" s="404"/>
    </row>
    <row r="13563" spans="12:20" ht="16.8">
      <c r="L13563" s="404"/>
      <c r="M13563" s="404"/>
      <c r="N13563" s="404"/>
      <c r="O13563" s="404"/>
      <c r="P13563" s="404"/>
      <c r="Q13563" s="404"/>
      <c r="R13563" s="404"/>
      <c r="S13563" s="404"/>
      <c r="T13563" s="404"/>
    </row>
    <row r="13564" spans="12:20" ht="16.8">
      <c r="L13564" s="404"/>
      <c r="M13564" s="404"/>
      <c r="N13564" s="404"/>
      <c r="O13564" s="404"/>
      <c r="P13564" s="404"/>
      <c r="Q13564" s="404"/>
      <c r="R13564" s="404"/>
      <c r="S13564" s="404"/>
      <c r="T13564" s="404"/>
    </row>
    <row r="13565" spans="12:20" ht="16.8">
      <c r="L13565" s="404"/>
      <c r="M13565" s="404"/>
      <c r="N13565" s="404"/>
      <c r="O13565" s="404"/>
      <c r="P13565" s="404"/>
      <c r="Q13565" s="404"/>
      <c r="R13565" s="404"/>
      <c r="S13565" s="404"/>
      <c r="T13565" s="404"/>
    </row>
    <row r="13566" spans="12:20" ht="16.8">
      <c r="L13566" s="404"/>
      <c r="M13566" s="404"/>
      <c r="N13566" s="404"/>
      <c r="O13566" s="404"/>
      <c r="P13566" s="404"/>
      <c r="Q13566" s="404"/>
      <c r="R13566" s="404"/>
      <c r="S13566" s="404"/>
      <c r="T13566" s="404"/>
    </row>
    <row r="13567" spans="12:20" ht="16.8">
      <c r="L13567" s="404"/>
      <c r="M13567" s="404"/>
      <c r="N13567" s="404"/>
      <c r="O13567" s="404"/>
      <c r="P13567" s="404"/>
      <c r="Q13567" s="404"/>
      <c r="R13567" s="404"/>
      <c r="S13567" s="404"/>
      <c r="T13567" s="404"/>
    </row>
    <row r="13568" spans="12:20" ht="16.8">
      <c r="L13568" s="404"/>
      <c r="M13568" s="404"/>
      <c r="N13568" s="404"/>
      <c r="O13568" s="404"/>
      <c r="P13568" s="404"/>
      <c r="Q13568" s="404"/>
      <c r="R13568" s="404"/>
      <c r="S13568" s="404"/>
      <c r="T13568" s="404"/>
    </row>
    <row r="13569" spans="12:20" ht="16.8">
      <c r="L13569" s="404"/>
      <c r="M13569" s="404"/>
      <c r="N13569" s="404"/>
      <c r="O13569" s="404"/>
      <c r="P13569" s="404"/>
      <c r="Q13569" s="404"/>
      <c r="R13569" s="404"/>
      <c r="S13569" s="404"/>
      <c r="T13569" s="404"/>
    </row>
    <row r="13570" spans="12:20" ht="16.8">
      <c r="L13570" s="404"/>
      <c r="M13570" s="404"/>
      <c r="N13570" s="404"/>
      <c r="O13570" s="404"/>
      <c r="P13570" s="404"/>
      <c r="Q13570" s="404"/>
      <c r="R13570" s="404"/>
      <c r="S13570" s="404"/>
      <c r="T13570" s="404"/>
    </row>
    <row r="13571" spans="12:20" ht="16.8">
      <c r="L13571" s="404"/>
      <c r="M13571" s="404"/>
      <c r="N13571" s="404"/>
      <c r="O13571" s="404"/>
      <c r="P13571" s="404"/>
      <c r="Q13571" s="404"/>
      <c r="R13571" s="404"/>
      <c r="S13571" s="404"/>
      <c r="T13571" s="404"/>
    </row>
    <row r="13572" spans="12:20" ht="16.8">
      <c r="L13572" s="404"/>
      <c r="M13572" s="404"/>
      <c r="N13572" s="404"/>
      <c r="O13572" s="404"/>
      <c r="P13572" s="404"/>
      <c r="Q13572" s="404"/>
      <c r="R13572" s="404"/>
      <c r="S13572" s="404"/>
      <c r="T13572" s="404"/>
    </row>
    <row r="13573" spans="12:20" ht="16.8">
      <c r="L13573" s="404"/>
      <c r="M13573" s="404"/>
      <c r="N13573" s="404"/>
      <c r="O13573" s="404"/>
      <c r="P13573" s="404"/>
      <c r="Q13573" s="404"/>
      <c r="R13573" s="404"/>
      <c r="S13573" s="404"/>
      <c r="T13573" s="404"/>
    </row>
    <row r="13574" spans="12:20" ht="16.8">
      <c r="L13574" s="404"/>
      <c r="M13574" s="404"/>
      <c r="N13574" s="404"/>
      <c r="O13574" s="404"/>
      <c r="P13574" s="404"/>
      <c r="Q13574" s="404"/>
      <c r="R13574" s="404"/>
      <c r="S13574" s="404"/>
      <c r="T13574" s="404"/>
    </row>
    <row r="13575" spans="12:20" ht="16.8">
      <c r="L13575" s="404"/>
      <c r="M13575" s="404"/>
      <c r="N13575" s="404"/>
      <c r="O13575" s="404"/>
      <c r="P13575" s="404"/>
      <c r="Q13575" s="404"/>
      <c r="R13575" s="404"/>
      <c r="S13575" s="404"/>
      <c r="T13575" s="404"/>
    </row>
    <row r="13576" spans="12:20" ht="16.8">
      <c r="L13576" s="404"/>
      <c r="M13576" s="404"/>
      <c r="N13576" s="404"/>
      <c r="O13576" s="404"/>
      <c r="P13576" s="404"/>
      <c r="Q13576" s="404"/>
      <c r="R13576" s="404"/>
      <c r="S13576" s="404"/>
      <c r="T13576" s="404"/>
    </row>
    <row r="13577" spans="12:20" ht="16.8">
      <c r="L13577" s="404"/>
      <c r="M13577" s="404"/>
      <c r="N13577" s="404"/>
      <c r="O13577" s="404"/>
      <c r="P13577" s="404"/>
      <c r="Q13577" s="404"/>
      <c r="R13577" s="404"/>
      <c r="S13577" s="404"/>
      <c r="T13577" s="404"/>
    </row>
    <row r="13578" spans="12:20" ht="16.8">
      <c r="L13578" s="404"/>
      <c r="M13578" s="404"/>
      <c r="N13578" s="404"/>
      <c r="O13578" s="404"/>
      <c r="P13578" s="404"/>
      <c r="Q13578" s="404"/>
      <c r="R13578" s="404"/>
      <c r="S13578" s="404"/>
      <c r="T13578" s="404"/>
    </row>
    <row r="13579" spans="12:20" ht="16.8">
      <c r="L13579" s="404"/>
      <c r="M13579" s="404"/>
      <c r="N13579" s="404"/>
      <c r="O13579" s="404"/>
      <c r="P13579" s="404"/>
      <c r="Q13579" s="404"/>
      <c r="R13579" s="404"/>
      <c r="S13579" s="404"/>
      <c r="T13579" s="404"/>
    </row>
    <row r="13580" spans="12:20" ht="16.8">
      <c r="L13580" s="404"/>
      <c r="M13580" s="404"/>
      <c r="N13580" s="404"/>
      <c r="O13580" s="404"/>
      <c r="P13580" s="404"/>
      <c r="Q13580" s="404"/>
      <c r="R13580" s="404"/>
      <c r="S13580" s="404"/>
      <c r="T13580" s="404"/>
    </row>
    <row r="13581" spans="12:20" ht="16.8">
      <c r="L13581" s="404"/>
      <c r="M13581" s="404"/>
      <c r="N13581" s="404"/>
      <c r="O13581" s="404"/>
      <c r="P13581" s="404"/>
      <c r="Q13581" s="404"/>
      <c r="R13581" s="404"/>
      <c r="S13581" s="404"/>
      <c r="T13581" s="404"/>
    </row>
    <row r="13582" spans="12:20" ht="16.8">
      <c r="L13582" s="404"/>
      <c r="M13582" s="404"/>
      <c r="N13582" s="404"/>
      <c r="O13582" s="404"/>
      <c r="P13582" s="404"/>
      <c r="Q13582" s="404"/>
      <c r="R13582" s="404"/>
      <c r="S13582" s="404"/>
      <c r="T13582" s="404"/>
    </row>
    <row r="13583" spans="12:20" ht="16.8">
      <c r="L13583" s="404"/>
      <c r="M13583" s="404"/>
      <c r="N13583" s="404"/>
      <c r="O13583" s="404"/>
      <c r="P13583" s="404"/>
      <c r="Q13583" s="404"/>
      <c r="R13583" s="404"/>
      <c r="S13583" s="404"/>
      <c r="T13583" s="404"/>
    </row>
    <row r="13584" spans="12:20" ht="16.8">
      <c r="L13584" s="404"/>
      <c r="M13584" s="404"/>
      <c r="N13584" s="404"/>
      <c r="O13584" s="404"/>
      <c r="P13584" s="404"/>
      <c r="Q13584" s="404"/>
      <c r="R13584" s="404"/>
      <c r="S13584" s="404"/>
      <c r="T13584" s="404"/>
    </row>
    <row r="13585" spans="12:20" ht="16.8">
      <c r="L13585" s="404"/>
      <c r="M13585" s="404"/>
      <c r="N13585" s="404"/>
      <c r="O13585" s="404"/>
      <c r="P13585" s="404"/>
      <c r="Q13585" s="404"/>
      <c r="R13585" s="404"/>
      <c r="S13585" s="404"/>
      <c r="T13585" s="404"/>
    </row>
    <row r="13586" spans="12:20" ht="16.8">
      <c r="L13586" s="404"/>
      <c r="M13586" s="404"/>
      <c r="N13586" s="404"/>
      <c r="O13586" s="404"/>
      <c r="P13586" s="404"/>
      <c r="Q13586" s="404"/>
      <c r="R13586" s="404"/>
      <c r="S13586" s="404"/>
      <c r="T13586" s="404"/>
    </row>
    <row r="13587" spans="12:20" ht="16.8">
      <c r="L13587" s="404"/>
      <c r="M13587" s="404"/>
      <c r="N13587" s="404"/>
      <c r="O13587" s="404"/>
      <c r="P13587" s="404"/>
      <c r="Q13587" s="404"/>
      <c r="R13587" s="404"/>
      <c r="S13587" s="404"/>
      <c r="T13587" s="404"/>
    </row>
    <row r="13588" spans="12:20" ht="16.8">
      <c r="L13588" s="404"/>
      <c r="M13588" s="404"/>
      <c r="N13588" s="404"/>
      <c r="O13588" s="404"/>
      <c r="P13588" s="404"/>
      <c r="Q13588" s="404"/>
      <c r="R13588" s="404"/>
      <c r="S13588" s="404"/>
      <c r="T13588" s="404"/>
    </row>
    <row r="13589" spans="12:20" ht="16.8">
      <c r="L13589" s="404"/>
      <c r="M13589" s="404"/>
      <c r="N13589" s="404"/>
      <c r="O13589" s="404"/>
      <c r="P13589" s="404"/>
      <c r="Q13589" s="404"/>
      <c r="R13589" s="404"/>
      <c r="S13589" s="404"/>
      <c r="T13589" s="404"/>
    </row>
    <row r="13590" spans="12:20" ht="16.8">
      <c r="L13590" s="404"/>
      <c r="M13590" s="404"/>
      <c r="N13590" s="404"/>
      <c r="O13590" s="404"/>
      <c r="P13590" s="404"/>
      <c r="Q13590" s="404"/>
      <c r="R13590" s="404"/>
      <c r="S13590" s="404"/>
      <c r="T13590" s="404"/>
    </row>
    <row r="13591" spans="12:20" ht="16.8">
      <c r="L13591" s="404"/>
      <c r="M13591" s="404"/>
      <c r="N13591" s="404"/>
      <c r="O13591" s="404"/>
      <c r="P13591" s="404"/>
      <c r="Q13591" s="404"/>
      <c r="R13591" s="404"/>
      <c r="S13591" s="404"/>
      <c r="T13591" s="404"/>
    </row>
    <row r="13592" spans="12:20" ht="16.8">
      <c r="L13592" s="404"/>
      <c r="M13592" s="404"/>
      <c r="N13592" s="404"/>
      <c r="O13592" s="404"/>
      <c r="P13592" s="404"/>
      <c r="Q13592" s="404"/>
      <c r="R13592" s="404"/>
      <c r="S13592" s="404"/>
      <c r="T13592" s="404"/>
    </row>
    <row r="13593" spans="12:20" ht="16.8">
      <c r="L13593" s="404"/>
      <c r="M13593" s="404"/>
      <c r="N13593" s="404"/>
      <c r="O13593" s="404"/>
      <c r="P13593" s="404"/>
      <c r="Q13593" s="404"/>
      <c r="R13593" s="404"/>
      <c r="S13593" s="404"/>
      <c r="T13593" s="404"/>
    </row>
    <row r="13594" spans="12:20" ht="16.8">
      <c r="L13594" s="404"/>
      <c r="M13594" s="404"/>
      <c r="N13594" s="404"/>
      <c r="O13594" s="404"/>
      <c r="P13594" s="404"/>
      <c r="Q13594" s="404"/>
      <c r="R13594" s="404"/>
      <c r="S13594" s="404"/>
      <c r="T13594" s="404"/>
    </row>
    <row r="13595" spans="12:20" ht="16.8">
      <c r="L13595" s="404"/>
      <c r="M13595" s="404"/>
      <c r="N13595" s="404"/>
      <c r="O13595" s="404"/>
      <c r="P13595" s="404"/>
      <c r="Q13595" s="404"/>
      <c r="R13595" s="404"/>
      <c r="S13595" s="404"/>
      <c r="T13595" s="404"/>
    </row>
    <row r="13596" spans="12:20" ht="16.8">
      <c r="L13596" s="404"/>
      <c r="M13596" s="404"/>
      <c r="N13596" s="404"/>
      <c r="O13596" s="404"/>
      <c r="P13596" s="404"/>
      <c r="Q13596" s="404"/>
      <c r="R13596" s="404"/>
      <c r="S13596" s="404"/>
      <c r="T13596" s="404"/>
    </row>
    <row r="13597" spans="12:20" ht="16.8">
      <c r="L13597" s="404"/>
      <c r="M13597" s="404"/>
      <c r="N13597" s="404"/>
      <c r="O13597" s="404"/>
      <c r="P13597" s="404"/>
      <c r="Q13597" s="404"/>
      <c r="R13597" s="404"/>
      <c r="S13597" s="404"/>
      <c r="T13597" s="404"/>
    </row>
    <row r="13598" spans="12:20" ht="16.8">
      <c r="L13598" s="404"/>
      <c r="M13598" s="404"/>
      <c r="N13598" s="404"/>
      <c r="O13598" s="404"/>
      <c r="P13598" s="404"/>
      <c r="Q13598" s="404"/>
      <c r="R13598" s="404"/>
      <c r="S13598" s="404"/>
      <c r="T13598" s="404"/>
    </row>
    <row r="13599" spans="12:20" ht="16.8">
      <c r="L13599" s="404"/>
      <c r="M13599" s="404"/>
      <c r="N13599" s="404"/>
      <c r="O13599" s="404"/>
      <c r="P13599" s="404"/>
      <c r="Q13599" s="404"/>
      <c r="R13599" s="404"/>
      <c r="S13599" s="404"/>
      <c r="T13599" s="404"/>
    </row>
    <row r="13600" spans="12:20" ht="16.8">
      <c r="L13600" s="404"/>
      <c r="M13600" s="404"/>
      <c r="N13600" s="404"/>
      <c r="O13600" s="404"/>
      <c r="P13600" s="404"/>
      <c r="Q13600" s="404"/>
      <c r="R13600" s="404"/>
      <c r="S13600" s="404"/>
      <c r="T13600" s="404"/>
    </row>
    <row r="13601" spans="12:20" ht="16.8">
      <c r="L13601" s="404"/>
      <c r="M13601" s="404"/>
      <c r="N13601" s="404"/>
      <c r="O13601" s="404"/>
      <c r="P13601" s="404"/>
      <c r="Q13601" s="404"/>
      <c r="R13601" s="404"/>
      <c r="S13601" s="404"/>
      <c r="T13601" s="404"/>
    </row>
    <row r="13602" spans="12:20" ht="16.8">
      <c r="L13602" s="404"/>
      <c r="M13602" s="404"/>
      <c r="N13602" s="404"/>
      <c r="O13602" s="404"/>
      <c r="P13602" s="404"/>
      <c r="Q13602" s="404"/>
      <c r="R13602" s="404"/>
      <c r="S13602" s="404"/>
      <c r="T13602" s="404"/>
    </row>
    <row r="13603" spans="12:20" ht="16.8">
      <c r="L13603" s="404"/>
      <c r="M13603" s="404"/>
      <c r="N13603" s="404"/>
      <c r="O13603" s="404"/>
      <c r="P13603" s="404"/>
      <c r="Q13603" s="404"/>
      <c r="R13603" s="404"/>
      <c r="S13603" s="404"/>
      <c r="T13603" s="404"/>
    </row>
    <row r="13604" spans="12:20" ht="16.8">
      <c r="L13604" s="404"/>
      <c r="M13604" s="404"/>
      <c r="N13604" s="404"/>
      <c r="O13604" s="404"/>
      <c r="P13604" s="404"/>
      <c r="Q13604" s="404"/>
      <c r="R13604" s="404"/>
      <c r="S13604" s="404"/>
      <c r="T13604" s="404"/>
    </row>
    <row r="13605" spans="12:20" ht="16.8">
      <c r="L13605" s="404"/>
      <c r="M13605" s="404"/>
      <c r="N13605" s="404"/>
      <c r="O13605" s="404"/>
      <c r="P13605" s="404"/>
      <c r="Q13605" s="404"/>
      <c r="R13605" s="404"/>
      <c r="S13605" s="404"/>
      <c r="T13605" s="404"/>
    </row>
    <row r="13606" spans="12:20" ht="16.8">
      <c r="L13606" s="404"/>
      <c r="M13606" s="404"/>
      <c r="N13606" s="404"/>
      <c r="O13606" s="404"/>
      <c r="P13606" s="404"/>
      <c r="Q13606" s="404"/>
      <c r="R13606" s="404"/>
      <c r="S13606" s="404"/>
      <c r="T13606" s="404"/>
    </row>
    <row r="13607" spans="12:20" ht="16.8">
      <c r="L13607" s="404"/>
      <c r="M13607" s="404"/>
      <c r="N13607" s="404"/>
      <c r="O13607" s="404"/>
      <c r="P13607" s="404"/>
      <c r="Q13607" s="404"/>
      <c r="R13607" s="404"/>
      <c r="S13607" s="404"/>
      <c r="T13607" s="404"/>
    </row>
    <row r="13608" spans="12:20" ht="16.8">
      <c r="L13608" s="404"/>
      <c r="M13608" s="404"/>
      <c r="N13608" s="404"/>
      <c r="O13608" s="404"/>
      <c r="P13608" s="404"/>
      <c r="Q13608" s="404"/>
      <c r="R13608" s="404"/>
      <c r="S13608" s="404"/>
      <c r="T13608" s="404"/>
    </row>
    <row r="13609" spans="12:20" ht="16.8">
      <c r="L13609" s="404"/>
      <c r="M13609" s="404"/>
      <c r="N13609" s="404"/>
      <c r="O13609" s="404"/>
      <c r="P13609" s="404"/>
      <c r="Q13609" s="404"/>
      <c r="R13609" s="404"/>
      <c r="S13609" s="404"/>
      <c r="T13609" s="404"/>
    </row>
    <row r="13610" spans="12:20" ht="16.8">
      <c r="L13610" s="404"/>
      <c r="M13610" s="404"/>
      <c r="N13610" s="404"/>
      <c r="O13610" s="404"/>
      <c r="P13610" s="404"/>
      <c r="Q13610" s="404"/>
      <c r="R13610" s="404"/>
      <c r="S13610" s="404"/>
      <c r="T13610" s="404"/>
    </row>
    <row r="13611" spans="12:20" ht="16.8">
      <c r="L13611" s="404"/>
      <c r="M13611" s="404"/>
      <c r="N13611" s="404"/>
      <c r="O13611" s="404"/>
      <c r="P13611" s="404"/>
      <c r="Q13611" s="404"/>
      <c r="R13611" s="404"/>
      <c r="S13611" s="404"/>
      <c r="T13611" s="404"/>
    </row>
    <row r="13612" spans="12:20" ht="16.8">
      <c r="L13612" s="404"/>
      <c r="M13612" s="404"/>
      <c r="N13612" s="404"/>
      <c r="O13612" s="404"/>
      <c r="P13612" s="404"/>
      <c r="Q13612" s="404"/>
      <c r="R13612" s="404"/>
      <c r="S13612" s="404"/>
      <c r="T13612" s="404"/>
    </row>
    <row r="13613" spans="12:20" ht="16.8">
      <c r="L13613" s="404"/>
      <c r="M13613" s="404"/>
      <c r="N13613" s="404"/>
      <c r="O13613" s="404"/>
      <c r="P13613" s="404"/>
      <c r="Q13613" s="404"/>
      <c r="R13613" s="404"/>
      <c r="S13613" s="404"/>
      <c r="T13613" s="404"/>
    </row>
    <row r="13614" spans="12:20" ht="16.8">
      <c r="L13614" s="404"/>
      <c r="M13614" s="404"/>
      <c r="N13614" s="404"/>
      <c r="O13614" s="404"/>
      <c r="P13614" s="404"/>
      <c r="Q13614" s="404"/>
      <c r="R13614" s="404"/>
      <c r="S13614" s="404"/>
      <c r="T13614" s="404"/>
    </row>
    <row r="13615" spans="12:20" ht="16.8">
      <c r="L13615" s="404"/>
      <c r="M13615" s="404"/>
      <c r="N13615" s="404"/>
      <c r="O13615" s="404"/>
      <c r="P13615" s="404"/>
      <c r="Q13615" s="404"/>
      <c r="R13615" s="404"/>
      <c r="S13615" s="404"/>
      <c r="T13615" s="404"/>
    </row>
    <row r="13616" spans="12:20" ht="16.8">
      <c r="L13616" s="404"/>
      <c r="M13616" s="404"/>
      <c r="N13616" s="404"/>
      <c r="O13616" s="404"/>
      <c r="P13616" s="404"/>
      <c r="Q13616" s="404"/>
      <c r="R13616" s="404"/>
      <c r="S13616" s="404"/>
      <c r="T13616" s="404"/>
    </row>
    <row r="13617" spans="12:20" ht="16.8">
      <c r="L13617" s="404"/>
      <c r="M13617" s="404"/>
      <c r="N13617" s="404"/>
      <c r="O13617" s="404"/>
      <c r="P13617" s="404"/>
      <c r="Q13617" s="404"/>
      <c r="R13617" s="404"/>
      <c r="S13617" s="404"/>
      <c r="T13617" s="404"/>
    </row>
    <row r="13618" spans="12:20" ht="16.8">
      <c r="L13618" s="404"/>
      <c r="M13618" s="404"/>
      <c r="N13618" s="404"/>
      <c r="O13618" s="404"/>
      <c r="P13618" s="404"/>
      <c r="Q13618" s="404"/>
      <c r="R13618" s="404"/>
      <c r="S13618" s="404"/>
      <c r="T13618" s="404"/>
    </row>
    <row r="13619" spans="12:20" ht="16.8">
      <c r="L13619" s="404"/>
      <c r="M13619" s="404"/>
      <c r="N13619" s="404"/>
      <c r="O13619" s="404"/>
      <c r="P13619" s="404"/>
      <c r="Q13619" s="404"/>
      <c r="R13619" s="404"/>
      <c r="S13619" s="404"/>
      <c r="T13619" s="404"/>
    </row>
    <row r="13620" spans="12:20" ht="16.8">
      <c r="L13620" s="404"/>
      <c r="M13620" s="404"/>
      <c r="N13620" s="404"/>
      <c r="O13620" s="404"/>
      <c r="P13620" s="404"/>
      <c r="Q13620" s="404"/>
      <c r="R13620" s="404"/>
      <c r="S13620" s="404"/>
      <c r="T13620" s="404"/>
    </row>
    <row r="13621" spans="12:20" ht="16.8">
      <c r="L13621" s="404"/>
      <c r="M13621" s="404"/>
      <c r="N13621" s="404"/>
      <c r="O13621" s="404"/>
      <c r="P13621" s="404"/>
      <c r="Q13621" s="404"/>
      <c r="R13621" s="404"/>
      <c r="S13621" s="404"/>
      <c r="T13621" s="404"/>
    </row>
    <row r="13622" spans="12:20" ht="16.8">
      <c r="L13622" s="404"/>
      <c r="M13622" s="404"/>
      <c r="N13622" s="404"/>
      <c r="O13622" s="404"/>
      <c r="P13622" s="404"/>
      <c r="Q13622" s="404"/>
      <c r="R13622" s="404"/>
      <c r="S13622" s="404"/>
      <c r="T13622" s="404"/>
    </row>
    <row r="13623" spans="12:20" ht="16.8">
      <c r="L13623" s="404"/>
      <c r="M13623" s="404"/>
      <c r="N13623" s="404"/>
      <c r="O13623" s="404"/>
      <c r="P13623" s="404"/>
      <c r="Q13623" s="404"/>
      <c r="R13623" s="404"/>
      <c r="S13623" s="404"/>
      <c r="T13623" s="404"/>
    </row>
    <row r="13624" spans="12:20" ht="16.8">
      <c r="L13624" s="404"/>
      <c r="M13624" s="404"/>
      <c r="N13624" s="404"/>
      <c r="O13624" s="404"/>
      <c r="P13624" s="404"/>
      <c r="Q13624" s="404"/>
      <c r="R13624" s="404"/>
      <c r="S13624" s="404"/>
      <c r="T13624" s="404"/>
    </row>
    <row r="13625" spans="12:20" ht="16.8">
      <c r="L13625" s="404"/>
      <c r="M13625" s="404"/>
      <c r="N13625" s="404"/>
      <c r="O13625" s="404"/>
      <c r="P13625" s="404"/>
      <c r="Q13625" s="404"/>
      <c r="R13625" s="404"/>
      <c r="S13625" s="404"/>
      <c r="T13625" s="404"/>
    </row>
    <row r="13626" spans="12:20" ht="16.8">
      <c r="L13626" s="404"/>
      <c r="M13626" s="404"/>
      <c r="N13626" s="404"/>
      <c r="O13626" s="404"/>
      <c r="P13626" s="404"/>
      <c r="Q13626" s="404"/>
      <c r="R13626" s="404"/>
      <c r="S13626" s="404"/>
      <c r="T13626" s="404"/>
    </row>
    <row r="13627" spans="12:20" ht="16.8">
      <c r="L13627" s="404"/>
      <c r="M13627" s="404"/>
      <c r="N13627" s="404"/>
      <c r="O13627" s="404"/>
      <c r="P13627" s="404"/>
      <c r="Q13627" s="404"/>
      <c r="R13627" s="404"/>
      <c r="S13627" s="404"/>
      <c r="T13627" s="404"/>
    </row>
    <row r="13628" spans="12:20" ht="16.8">
      <c r="L13628" s="404"/>
      <c r="M13628" s="404"/>
      <c r="N13628" s="404"/>
      <c r="O13628" s="404"/>
      <c r="P13628" s="404"/>
      <c r="Q13628" s="404"/>
      <c r="R13628" s="404"/>
      <c r="S13628" s="404"/>
      <c r="T13628" s="404"/>
    </row>
    <row r="13629" spans="12:20" ht="16.8">
      <c r="L13629" s="404"/>
      <c r="M13629" s="404"/>
      <c r="N13629" s="404"/>
      <c r="O13629" s="404"/>
      <c r="P13629" s="404"/>
      <c r="Q13629" s="404"/>
      <c r="R13629" s="404"/>
      <c r="S13629" s="404"/>
      <c r="T13629" s="404"/>
    </row>
    <row r="13630" spans="12:20" ht="16.8">
      <c r="L13630" s="404"/>
      <c r="M13630" s="404"/>
      <c r="N13630" s="404"/>
      <c r="O13630" s="404"/>
      <c r="P13630" s="404"/>
      <c r="Q13630" s="404"/>
      <c r="R13630" s="404"/>
      <c r="S13630" s="404"/>
      <c r="T13630" s="404"/>
    </row>
    <row r="13631" spans="12:20" ht="16.8">
      <c r="L13631" s="404"/>
      <c r="M13631" s="404"/>
      <c r="N13631" s="404"/>
      <c r="O13631" s="404"/>
      <c r="P13631" s="404"/>
      <c r="Q13631" s="404"/>
      <c r="R13631" s="404"/>
      <c r="S13631" s="404"/>
      <c r="T13631" s="404"/>
    </row>
    <row r="13632" spans="12:20" ht="16.8">
      <c r="L13632" s="404"/>
      <c r="M13632" s="404"/>
      <c r="N13632" s="404"/>
      <c r="O13632" s="404"/>
      <c r="P13632" s="404"/>
      <c r="Q13632" s="404"/>
      <c r="R13632" s="404"/>
      <c r="S13632" s="404"/>
      <c r="T13632" s="404"/>
    </row>
    <row r="13633" spans="12:20" ht="16.8">
      <c r="L13633" s="404"/>
      <c r="M13633" s="404"/>
      <c r="N13633" s="404"/>
      <c r="O13633" s="404"/>
      <c r="P13633" s="404"/>
      <c r="Q13633" s="404"/>
      <c r="R13633" s="404"/>
      <c r="S13633" s="404"/>
      <c r="T13633" s="404"/>
    </row>
    <row r="13634" spans="12:20" ht="16.8">
      <c r="L13634" s="404"/>
      <c r="M13634" s="404"/>
      <c r="N13634" s="404"/>
      <c r="O13634" s="404"/>
      <c r="P13634" s="404"/>
      <c r="Q13634" s="404"/>
      <c r="R13634" s="404"/>
      <c r="S13634" s="404"/>
      <c r="T13634" s="404"/>
    </row>
    <row r="13635" spans="12:20" ht="16.8">
      <c r="L13635" s="404"/>
      <c r="M13635" s="404"/>
      <c r="N13635" s="404"/>
      <c r="O13635" s="404"/>
      <c r="P13635" s="404"/>
      <c r="Q13635" s="404"/>
      <c r="R13635" s="404"/>
      <c r="S13635" s="404"/>
      <c r="T13635" s="404"/>
    </row>
    <row r="13636" spans="12:20" ht="16.8">
      <c r="L13636" s="404"/>
      <c r="M13636" s="404"/>
      <c r="N13636" s="404"/>
      <c r="O13636" s="404"/>
      <c r="P13636" s="404"/>
      <c r="Q13636" s="404"/>
      <c r="R13636" s="404"/>
      <c r="S13636" s="404"/>
      <c r="T13636" s="404"/>
    </row>
    <row r="13637" spans="12:20" ht="16.8">
      <c r="L13637" s="404"/>
      <c r="M13637" s="404"/>
      <c r="N13637" s="404"/>
      <c r="O13637" s="404"/>
      <c r="P13637" s="404"/>
      <c r="Q13637" s="404"/>
      <c r="R13637" s="404"/>
      <c r="S13637" s="404"/>
      <c r="T13637" s="404"/>
    </row>
    <row r="13638" spans="12:20" ht="16.8">
      <c r="L13638" s="404"/>
      <c r="M13638" s="404"/>
      <c r="N13638" s="404"/>
      <c r="O13638" s="404"/>
      <c r="P13638" s="404"/>
      <c r="Q13638" s="404"/>
      <c r="R13638" s="404"/>
      <c r="S13638" s="404"/>
      <c r="T13638" s="404"/>
    </row>
    <row r="13639" spans="12:20" ht="16.8">
      <c r="L13639" s="404"/>
      <c r="M13639" s="404"/>
      <c r="N13639" s="404"/>
      <c r="O13639" s="404"/>
      <c r="P13639" s="404"/>
      <c r="Q13639" s="404"/>
      <c r="R13639" s="404"/>
      <c r="S13639" s="404"/>
      <c r="T13639" s="404"/>
    </row>
    <row r="13640" spans="12:20" ht="16.8">
      <c r="L13640" s="404"/>
      <c r="M13640" s="404"/>
      <c r="N13640" s="404"/>
      <c r="O13640" s="404"/>
      <c r="P13640" s="404"/>
      <c r="Q13640" s="404"/>
      <c r="R13640" s="404"/>
      <c r="S13640" s="404"/>
      <c r="T13640" s="404"/>
    </row>
    <row r="13641" spans="12:20" ht="16.8">
      <c r="L13641" s="404"/>
      <c r="M13641" s="404"/>
      <c r="N13641" s="404"/>
      <c r="O13641" s="404"/>
      <c r="P13641" s="404"/>
      <c r="Q13641" s="404"/>
      <c r="R13641" s="404"/>
      <c r="S13641" s="404"/>
      <c r="T13641" s="404"/>
    </row>
    <row r="13642" spans="12:20" ht="16.8">
      <c r="L13642" s="404"/>
      <c r="M13642" s="404"/>
      <c r="N13642" s="404"/>
      <c r="O13642" s="404"/>
      <c r="P13642" s="404"/>
      <c r="Q13642" s="404"/>
      <c r="R13642" s="404"/>
      <c r="S13642" s="404"/>
      <c r="T13642" s="404"/>
    </row>
    <row r="13643" spans="12:20" ht="16.8">
      <c r="L13643" s="404"/>
      <c r="M13643" s="404"/>
      <c r="N13643" s="404"/>
      <c r="O13643" s="404"/>
      <c r="P13643" s="404"/>
      <c r="Q13643" s="404"/>
      <c r="R13643" s="404"/>
      <c r="S13643" s="404"/>
      <c r="T13643" s="404"/>
    </row>
    <row r="13644" spans="12:20" ht="16.8">
      <c r="L13644" s="404"/>
      <c r="M13644" s="404"/>
      <c r="N13644" s="404"/>
      <c r="O13644" s="404"/>
      <c r="P13644" s="404"/>
      <c r="Q13644" s="404"/>
      <c r="R13644" s="404"/>
      <c r="S13644" s="404"/>
      <c r="T13644" s="404"/>
    </row>
    <row r="13645" spans="12:20" ht="16.8">
      <c r="L13645" s="404"/>
      <c r="M13645" s="404"/>
      <c r="N13645" s="404"/>
      <c r="O13645" s="404"/>
      <c r="P13645" s="404"/>
      <c r="Q13645" s="404"/>
      <c r="R13645" s="404"/>
      <c r="S13645" s="404"/>
      <c r="T13645" s="404"/>
    </row>
    <row r="13646" spans="12:20" ht="16.8">
      <c r="L13646" s="404"/>
      <c r="M13646" s="404"/>
      <c r="N13646" s="404"/>
      <c r="O13646" s="404"/>
      <c r="P13646" s="404"/>
      <c r="Q13646" s="404"/>
      <c r="R13646" s="404"/>
      <c r="S13646" s="404"/>
      <c r="T13646" s="404"/>
    </row>
    <row r="13647" spans="12:20" ht="16.8">
      <c r="L13647" s="404"/>
      <c r="M13647" s="404"/>
      <c r="N13647" s="404"/>
      <c r="O13647" s="404"/>
      <c r="P13647" s="404"/>
      <c r="Q13647" s="404"/>
      <c r="R13647" s="404"/>
      <c r="S13647" s="404"/>
      <c r="T13647" s="404"/>
    </row>
    <row r="13648" spans="12:20" ht="16.8">
      <c r="L13648" s="404"/>
      <c r="M13648" s="404"/>
      <c r="N13648" s="404"/>
      <c r="O13648" s="404"/>
      <c r="P13648" s="404"/>
      <c r="Q13648" s="404"/>
      <c r="R13648" s="404"/>
      <c r="S13648" s="404"/>
      <c r="T13648" s="404"/>
    </row>
    <row r="13649" spans="12:20" ht="16.8">
      <c r="L13649" s="404"/>
      <c r="M13649" s="404"/>
      <c r="N13649" s="404"/>
      <c r="O13649" s="404"/>
      <c r="P13649" s="404"/>
      <c r="Q13649" s="404"/>
      <c r="R13649" s="404"/>
      <c r="S13649" s="404"/>
      <c r="T13649" s="404"/>
    </row>
    <row r="13650" spans="12:20" ht="16.8">
      <c r="L13650" s="404"/>
      <c r="M13650" s="404"/>
      <c r="N13650" s="404"/>
      <c r="O13650" s="404"/>
      <c r="P13650" s="404"/>
      <c r="Q13650" s="404"/>
      <c r="R13650" s="404"/>
      <c r="S13650" s="404"/>
      <c r="T13650" s="404"/>
    </row>
    <row r="13651" spans="12:20" ht="16.8">
      <c r="L13651" s="404"/>
      <c r="M13651" s="404"/>
      <c r="N13651" s="404"/>
      <c r="O13651" s="404"/>
      <c r="P13651" s="404"/>
      <c r="Q13651" s="404"/>
      <c r="R13651" s="404"/>
      <c r="S13651" s="404"/>
      <c r="T13651" s="404"/>
    </row>
    <row r="13652" spans="12:20" ht="16.8">
      <c r="L13652" s="404"/>
      <c r="M13652" s="404"/>
      <c r="N13652" s="404"/>
      <c r="O13652" s="404"/>
      <c r="P13652" s="404"/>
      <c r="Q13652" s="404"/>
      <c r="R13652" s="404"/>
      <c r="S13652" s="404"/>
      <c r="T13652" s="404"/>
    </row>
    <row r="13653" spans="12:20" ht="16.8">
      <c r="L13653" s="404"/>
      <c r="M13653" s="404"/>
      <c r="N13653" s="404"/>
      <c r="O13653" s="404"/>
      <c r="P13653" s="404"/>
      <c r="Q13653" s="404"/>
      <c r="R13653" s="404"/>
      <c r="S13653" s="404"/>
      <c r="T13653" s="404"/>
    </row>
    <row r="13654" spans="12:20" ht="16.8">
      <c r="L13654" s="404"/>
      <c r="M13654" s="404"/>
      <c r="N13654" s="404"/>
      <c r="O13654" s="404"/>
      <c r="P13654" s="404"/>
      <c r="Q13654" s="404"/>
      <c r="R13654" s="404"/>
      <c r="S13654" s="404"/>
      <c r="T13654" s="404"/>
    </row>
    <row r="13655" spans="12:20" ht="16.8">
      <c r="L13655" s="404"/>
      <c r="M13655" s="404"/>
      <c r="N13655" s="404"/>
      <c r="O13655" s="404"/>
      <c r="P13655" s="404"/>
      <c r="Q13655" s="404"/>
      <c r="R13655" s="404"/>
      <c r="S13655" s="404"/>
      <c r="T13655" s="404"/>
    </row>
    <row r="13656" spans="12:20" ht="16.8">
      <c r="L13656" s="404"/>
      <c r="M13656" s="404"/>
      <c r="N13656" s="404"/>
      <c r="O13656" s="404"/>
      <c r="P13656" s="404"/>
      <c r="Q13656" s="404"/>
      <c r="R13656" s="404"/>
      <c r="S13656" s="404"/>
      <c r="T13656" s="404"/>
    </row>
    <row r="13657" spans="12:20" ht="16.8">
      <c r="L13657" s="404"/>
      <c r="M13657" s="404"/>
      <c r="N13657" s="404"/>
      <c r="O13657" s="404"/>
      <c r="P13657" s="404"/>
      <c r="Q13657" s="404"/>
      <c r="R13657" s="404"/>
      <c r="S13657" s="404"/>
      <c r="T13657" s="404"/>
    </row>
    <row r="13658" spans="12:20" ht="16.8">
      <c r="L13658" s="404"/>
      <c r="M13658" s="404"/>
      <c r="N13658" s="404"/>
      <c r="O13658" s="404"/>
      <c r="P13658" s="404"/>
      <c r="Q13658" s="404"/>
      <c r="R13658" s="404"/>
      <c r="S13658" s="404"/>
      <c r="T13658" s="404"/>
    </row>
    <row r="13659" spans="12:20" ht="16.8">
      <c r="L13659" s="404"/>
      <c r="M13659" s="404"/>
      <c r="N13659" s="404"/>
      <c r="O13659" s="404"/>
      <c r="P13659" s="404"/>
      <c r="Q13659" s="404"/>
      <c r="R13659" s="404"/>
      <c r="S13659" s="404"/>
      <c r="T13659" s="404"/>
    </row>
    <row r="13660" spans="12:20" ht="16.8">
      <c r="L13660" s="404"/>
      <c r="M13660" s="404"/>
      <c r="N13660" s="404"/>
      <c r="O13660" s="404"/>
      <c r="P13660" s="404"/>
      <c r="Q13660" s="404"/>
      <c r="R13660" s="404"/>
      <c r="S13660" s="404"/>
      <c r="T13660" s="404"/>
    </row>
    <row r="13661" spans="12:20" ht="16.8">
      <c r="L13661" s="404"/>
      <c r="M13661" s="404"/>
      <c r="N13661" s="404"/>
      <c r="O13661" s="404"/>
      <c r="P13661" s="404"/>
      <c r="Q13661" s="404"/>
      <c r="R13661" s="404"/>
      <c r="S13661" s="404"/>
      <c r="T13661" s="404"/>
    </row>
    <row r="13662" spans="12:20" ht="16.8">
      <c r="L13662" s="404"/>
      <c r="M13662" s="404"/>
      <c r="N13662" s="404"/>
      <c r="O13662" s="404"/>
      <c r="P13662" s="404"/>
      <c r="Q13662" s="404"/>
      <c r="R13662" s="404"/>
      <c r="S13662" s="404"/>
      <c r="T13662" s="404"/>
    </row>
    <row r="13663" spans="12:20" ht="16.8">
      <c r="L13663" s="404"/>
      <c r="M13663" s="404"/>
      <c r="N13663" s="404"/>
      <c r="O13663" s="404"/>
      <c r="P13663" s="404"/>
      <c r="Q13663" s="404"/>
      <c r="R13663" s="404"/>
      <c r="S13663" s="404"/>
      <c r="T13663" s="404"/>
    </row>
    <row r="13664" spans="12:20" ht="16.8">
      <c r="L13664" s="404"/>
      <c r="M13664" s="404"/>
      <c r="N13664" s="404"/>
      <c r="O13664" s="404"/>
      <c r="P13664" s="404"/>
      <c r="Q13664" s="404"/>
      <c r="R13664" s="404"/>
      <c r="S13664" s="404"/>
      <c r="T13664" s="404"/>
    </row>
    <row r="13665" spans="12:20" ht="16.8">
      <c r="L13665" s="404"/>
      <c r="M13665" s="404"/>
      <c r="N13665" s="404"/>
      <c r="O13665" s="404"/>
      <c r="P13665" s="404"/>
      <c r="Q13665" s="404"/>
      <c r="R13665" s="404"/>
      <c r="S13665" s="404"/>
      <c r="T13665" s="404"/>
    </row>
    <row r="13666" spans="12:20" ht="16.8">
      <c r="L13666" s="404"/>
      <c r="M13666" s="404"/>
      <c r="N13666" s="404"/>
      <c r="O13666" s="404"/>
      <c r="P13666" s="404"/>
      <c r="Q13666" s="404"/>
      <c r="R13666" s="404"/>
      <c r="S13666" s="404"/>
      <c r="T13666" s="404"/>
    </row>
    <row r="13667" spans="12:20" ht="16.8">
      <c r="L13667" s="404"/>
      <c r="M13667" s="404"/>
      <c r="N13667" s="404"/>
      <c r="O13667" s="404"/>
      <c r="P13667" s="404"/>
      <c r="Q13667" s="404"/>
      <c r="R13667" s="404"/>
      <c r="S13667" s="404"/>
      <c r="T13667" s="404"/>
    </row>
    <row r="13668" spans="12:20" ht="16.8">
      <c r="L13668" s="404"/>
      <c r="M13668" s="404"/>
      <c r="N13668" s="404"/>
      <c r="O13668" s="404"/>
      <c r="P13668" s="404"/>
      <c r="Q13668" s="404"/>
      <c r="R13668" s="404"/>
      <c r="S13668" s="404"/>
      <c r="T13668" s="404"/>
    </row>
    <row r="13669" spans="12:20" ht="16.8">
      <c r="L13669" s="404"/>
      <c r="M13669" s="404"/>
      <c r="N13669" s="404"/>
      <c r="O13669" s="404"/>
      <c r="P13669" s="404"/>
      <c r="Q13669" s="404"/>
      <c r="R13669" s="404"/>
      <c r="S13669" s="404"/>
      <c r="T13669" s="404"/>
    </row>
    <row r="13670" spans="12:20" ht="16.8">
      <c r="L13670" s="404"/>
      <c r="M13670" s="404"/>
      <c r="N13670" s="404"/>
      <c r="O13670" s="404"/>
      <c r="P13670" s="404"/>
      <c r="Q13670" s="404"/>
      <c r="R13670" s="404"/>
      <c r="S13670" s="404"/>
      <c r="T13670" s="404"/>
    </row>
    <row r="13671" spans="12:20" ht="16.8">
      <c r="L13671" s="404"/>
      <c r="M13671" s="404"/>
      <c r="N13671" s="404"/>
      <c r="O13671" s="404"/>
      <c r="P13671" s="404"/>
      <c r="Q13671" s="404"/>
      <c r="R13671" s="404"/>
      <c r="S13671" s="404"/>
      <c r="T13671" s="404"/>
    </row>
    <row r="13672" spans="12:20" ht="16.8">
      <c r="L13672" s="404"/>
      <c r="M13672" s="404"/>
      <c r="N13672" s="404"/>
      <c r="O13672" s="404"/>
      <c r="P13672" s="404"/>
      <c r="Q13672" s="404"/>
      <c r="R13672" s="404"/>
      <c r="S13672" s="404"/>
      <c r="T13672" s="404"/>
    </row>
    <row r="13673" spans="12:20" ht="16.8">
      <c r="L13673" s="404"/>
      <c r="M13673" s="404"/>
      <c r="N13673" s="404"/>
      <c r="O13673" s="404"/>
      <c r="P13673" s="404"/>
      <c r="Q13673" s="404"/>
      <c r="R13673" s="404"/>
      <c r="S13673" s="404"/>
      <c r="T13673" s="404"/>
    </row>
    <row r="13674" spans="12:20" ht="16.8">
      <c r="L13674" s="404"/>
      <c r="M13674" s="404"/>
      <c r="N13674" s="404"/>
      <c r="O13674" s="404"/>
      <c r="P13674" s="404"/>
      <c r="Q13674" s="404"/>
      <c r="R13674" s="404"/>
      <c r="S13674" s="404"/>
      <c r="T13674" s="404"/>
    </row>
    <row r="13675" spans="12:20" ht="16.8">
      <c r="L13675" s="404"/>
      <c r="M13675" s="404"/>
      <c r="N13675" s="404"/>
      <c r="O13675" s="404"/>
      <c r="P13675" s="404"/>
      <c r="Q13675" s="404"/>
      <c r="R13675" s="404"/>
      <c r="S13675" s="404"/>
      <c r="T13675" s="404"/>
    </row>
    <row r="13676" spans="12:20" ht="16.8">
      <c r="L13676" s="404"/>
      <c r="M13676" s="404"/>
      <c r="N13676" s="404"/>
      <c r="O13676" s="404"/>
      <c r="P13676" s="404"/>
      <c r="Q13676" s="404"/>
      <c r="R13676" s="404"/>
      <c r="S13676" s="404"/>
      <c r="T13676" s="404"/>
    </row>
    <row r="13677" spans="12:20" ht="16.8">
      <c r="L13677" s="404"/>
      <c r="M13677" s="404"/>
      <c r="N13677" s="404"/>
      <c r="O13677" s="404"/>
      <c r="P13677" s="404"/>
      <c r="Q13677" s="404"/>
      <c r="R13677" s="404"/>
      <c r="S13677" s="404"/>
      <c r="T13677" s="404"/>
    </row>
    <row r="13678" spans="12:20" ht="16.8">
      <c r="L13678" s="404"/>
      <c r="M13678" s="404"/>
      <c r="N13678" s="404"/>
      <c r="O13678" s="404"/>
      <c r="P13678" s="404"/>
      <c r="Q13678" s="404"/>
      <c r="R13678" s="404"/>
      <c r="S13678" s="404"/>
      <c r="T13678" s="404"/>
    </row>
    <row r="13679" spans="12:20" ht="16.8">
      <c r="L13679" s="404"/>
      <c r="M13679" s="404"/>
      <c r="N13679" s="404"/>
      <c r="O13679" s="404"/>
      <c r="P13679" s="404"/>
      <c r="Q13679" s="404"/>
      <c r="R13679" s="404"/>
      <c r="S13679" s="404"/>
      <c r="T13679" s="404"/>
    </row>
    <row r="13680" spans="12:20" ht="16.8">
      <c r="L13680" s="404"/>
      <c r="M13680" s="404"/>
      <c r="N13680" s="404"/>
      <c r="O13680" s="404"/>
      <c r="P13680" s="404"/>
      <c r="Q13680" s="404"/>
      <c r="R13680" s="404"/>
      <c r="S13680" s="404"/>
      <c r="T13680" s="404"/>
    </row>
    <row r="13681" spans="12:20" ht="16.8">
      <c r="L13681" s="404"/>
      <c r="M13681" s="404"/>
      <c r="N13681" s="404"/>
      <c r="O13681" s="404"/>
      <c r="P13681" s="404"/>
      <c r="Q13681" s="404"/>
      <c r="R13681" s="404"/>
      <c r="S13681" s="404"/>
      <c r="T13681" s="404"/>
    </row>
    <row r="13682" spans="12:20" ht="16.8">
      <c r="L13682" s="404"/>
      <c r="M13682" s="404"/>
      <c r="N13682" s="404"/>
      <c r="O13682" s="404"/>
      <c r="P13682" s="404"/>
      <c r="Q13682" s="404"/>
      <c r="R13682" s="404"/>
      <c r="S13682" s="404"/>
      <c r="T13682" s="404"/>
    </row>
    <row r="13683" spans="12:20" ht="16.8">
      <c r="L13683" s="404"/>
      <c r="M13683" s="404"/>
      <c r="N13683" s="404"/>
      <c r="O13683" s="404"/>
      <c r="P13683" s="404"/>
      <c r="Q13683" s="404"/>
      <c r="R13683" s="404"/>
      <c r="S13683" s="404"/>
      <c r="T13683" s="404"/>
    </row>
    <row r="13684" spans="12:20" ht="16.8">
      <c r="L13684" s="404"/>
      <c r="M13684" s="404"/>
      <c r="N13684" s="404"/>
      <c r="O13684" s="404"/>
      <c r="P13684" s="404"/>
      <c r="Q13684" s="404"/>
      <c r="R13684" s="404"/>
      <c r="S13684" s="404"/>
      <c r="T13684" s="404"/>
    </row>
    <row r="13685" spans="12:20" ht="16.8">
      <c r="L13685" s="404"/>
      <c r="M13685" s="404"/>
      <c r="N13685" s="404"/>
      <c r="O13685" s="404"/>
      <c r="P13685" s="404"/>
      <c r="Q13685" s="404"/>
      <c r="R13685" s="404"/>
      <c r="S13685" s="404"/>
      <c r="T13685" s="404"/>
    </row>
    <row r="13686" spans="12:20" ht="16.8">
      <c r="L13686" s="404"/>
      <c r="M13686" s="404"/>
      <c r="N13686" s="404"/>
      <c r="O13686" s="404"/>
      <c r="P13686" s="404"/>
      <c r="Q13686" s="404"/>
      <c r="R13686" s="404"/>
      <c r="S13686" s="404"/>
      <c r="T13686" s="404"/>
    </row>
    <row r="13687" spans="12:20" ht="16.8">
      <c r="L13687" s="404"/>
      <c r="M13687" s="404"/>
      <c r="N13687" s="404"/>
      <c r="O13687" s="404"/>
      <c r="P13687" s="404"/>
      <c r="Q13687" s="404"/>
      <c r="R13687" s="404"/>
      <c r="S13687" s="404"/>
      <c r="T13687" s="404"/>
    </row>
    <row r="13688" spans="12:20" ht="16.8">
      <c r="L13688" s="404"/>
      <c r="M13688" s="404"/>
      <c r="N13688" s="404"/>
      <c r="O13688" s="404"/>
      <c r="P13688" s="404"/>
      <c r="Q13688" s="404"/>
      <c r="R13688" s="404"/>
      <c r="S13688" s="404"/>
      <c r="T13688" s="404"/>
    </row>
    <row r="13689" spans="12:20" ht="16.8">
      <c r="L13689" s="404"/>
      <c r="M13689" s="404"/>
      <c r="N13689" s="404"/>
      <c r="O13689" s="404"/>
      <c r="P13689" s="404"/>
      <c r="Q13689" s="404"/>
      <c r="R13689" s="404"/>
      <c r="S13689" s="404"/>
      <c r="T13689" s="404"/>
    </row>
    <row r="13690" spans="12:20" ht="16.8">
      <c r="L13690" s="404"/>
      <c r="M13690" s="404"/>
      <c r="N13690" s="404"/>
      <c r="O13690" s="404"/>
      <c r="P13690" s="404"/>
      <c r="Q13690" s="404"/>
      <c r="R13690" s="404"/>
      <c r="S13690" s="404"/>
      <c r="T13690" s="404"/>
    </row>
    <row r="13691" spans="12:20" ht="16.8">
      <c r="L13691" s="404"/>
      <c r="M13691" s="404"/>
      <c r="N13691" s="404"/>
      <c r="O13691" s="404"/>
      <c r="P13691" s="404"/>
      <c r="Q13691" s="404"/>
      <c r="R13691" s="404"/>
      <c r="S13691" s="404"/>
      <c r="T13691" s="404"/>
    </row>
    <row r="13692" spans="12:20" ht="16.8">
      <c r="L13692" s="404"/>
      <c r="M13692" s="404"/>
      <c r="N13692" s="404"/>
      <c r="O13692" s="404"/>
      <c r="P13692" s="404"/>
      <c r="Q13692" s="404"/>
      <c r="R13692" s="404"/>
      <c r="S13692" s="404"/>
      <c r="T13692" s="404"/>
    </row>
    <row r="13693" spans="12:20" ht="16.8">
      <c r="L13693" s="404"/>
      <c r="M13693" s="404"/>
      <c r="N13693" s="404"/>
      <c r="O13693" s="404"/>
      <c r="P13693" s="404"/>
      <c r="Q13693" s="404"/>
      <c r="R13693" s="404"/>
      <c r="S13693" s="404"/>
      <c r="T13693" s="404"/>
    </row>
    <row r="13694" spans="12:20" ht="16.8">
      <c r="L13694" s="404"/>
      <c r="M13694" s="404"/>
      <c r="N13694" s="404"/>
      <c r="O13694" s="404"/>
      <c r="P13694" s="404"/>
      <c r="Q13694" s="404"/>
      <c r="R13694" s="404"/>
      <c r="S13694" s="404"/>
      <c r="T13694" s="404"/>
    </row>
    <row r="13695" spans="12:20" ht="16.8">
      <c r="L13695" s="404"/>
      <c r="M13695" s="404"/>
      <c r="N13695" s="404"/>
      <c r="O13695" s="404"/>
      <c r="P13695" s="404"/>
      <c r="Q13695" s="404"/>
      <c r="R13695" s="404"/>
      <c r="S13695" s="404"/>
      <c r="T13695" s="404"/>
    </row>
    <row r="13696" spans="12:20" ht="16.8">
      <c r="L13696" s="404"/>
      <c r="M13696" s="404"/>
      <c r="N13696" s="404"/>
      <c r="O13696" s="404"/>
      <c r="P13696" s="404"/>
      <c r="Q13696" s="404"/>
      <c r="R13696" s="404"/>
      <c r="S13696" s="404"/>
      <c r="T13696" s="404"/>
    </row>
    <row r="13697" spans="12:20" ht="16.8">
      <c r="L13697" s="404"/>
      <c r="M13697" s="404"/>
      <c r="N13697" s="404"/>
      <c r="O13697" s="404"/>
      <c r="P13697" s="404"/>
      <c r="Q13697" s="404"/>
      <c r="R13697" s="404"/>
      <c r="S13697" s="404"/>
      <c r="T13697" s="404"/>
    </row>
    <row r="13698" spans="12:20" ht="16.8">
      <c r="L13698" s="404"/>
      <c r="M13698" s="404"/>
      <c r="N13698" s="404"/>
      <c r="O13698" s="404"/>
      <c r="P13698" s="404"/>
      <c r="Q13698" s="404"/>
      <c r="R13698" s="404"/>
      <c r="S13698" s="404"/>
      <c r="T13698" s="404"/>
    </row>
    <row r="13699" spans="12:20" ht="16.8">
      <c r="L13699" s="404"/>
      <c r="M13699" s="404"/>
      <c r="N13699" s="404"/>
      <c r="O13699" s="404"/>
      <c r="P13699" s="404"/>
      <c r="Q13699" s="404"/>
      <c r="R13699" s="404"/>
      <c r="S13699" s="404"/>
      <c r="T13699" s="404"/>
    </row>
    <row r="13700" spans="12:20" ht="16.8">
      <c r="L13700" s="404"/>
      <c r="M13700" s="404"/>
      <c r="N13700" s="404"/>
      <c r="O13700" s="404"/>
      <c r="P13700" s="404"/>
      <c r="Q13700" s="404"/>
      <c r="R13700" s="404"/>
      <c r="S13700" s="404"/>
      <c r="T13700" s="404"/>
    </row>
    <row r="13701" spans="12:20" ht="16.8">
      <c r="L13701" s="404"/>
      <c r="M13701" s="404"/>
      <c r="N13701" s="404"/>
      <c r="O13701" s="404"/>
      <c r="P13701" s="404"/>
      <c r="Q13701" s="404"/>
      <c r="R13701" s="404"/>
      <c r="S13701" s="404"/>
      <c r="T13701" s="404"/>
    </row>
    <row r="13702" spans="12:20" ht="16.8">
      <c r="L13702" s="404"/>
      <c r="M13702" s="404"/>
      <c r="N13702" s="404"/>
      <c r="O13702" s="404"/>
      <c r="P13702" s="404"/>
      <c r="Q13702" s="404"/>
      <c r="R13702" s="404"/>
      <c r="S13702" s="404"/>
      <c r="T13702" s="404"/>
    </row>
    <row r="13703" spans="12:20" ht="16.8">
      <c r="L13703" s="404"/>
      <c r="M13703" s="404"/>
      <c r="N13703" s="404"/>
      <c r="O13703" s="404"/>
      <c r="P13703" s="404"/>
      <c r="Q13703" s="404"/>
      <c r="R13703" s="404"/>
      <c r="S13703" s="404"/>
      <c r="T13703" s="404"/>
    </row>
    <row r="13704" spans="12:20" ht="16.8">
      <c r="L13704" s="404"/>
      <c r="M13704" s="404"/>
      <c r="N13704" s="404"/>
      <c r="O13704" s="404"/>
      <c r="P13704" s="404"/>
      <c r="Q13704" s="404"/>
      <c r="R13704" s="404"/>
      <c r="S13704" s="404"/>
      <c r="T13704" s="404"/>
    </row>
    <row r="13705" spans="12:20" ht="16.8">
      <c r="L13705" s="404"/>
      <c r="M13705" s="404"/>
      <c r="N13705" s="404"/>
      <c r="O13705" s="404"/>
      <c r="P13705" s="404"/>
      <c r="Q13705" s="404"/>
      <c r="R13705" s="404"/>
      <c r="S13705" s="404"/>
      <c r="T13705" s="404"/>
    </row>
    <row r="13706" spans="12:20" ht="16.8">
      <c r="L13706" s="404"/>
      <c r="M13706" s="404"/>
      <c r="N13706" s="404"/>
      <c r="O13706" s="404"/>
      <c r="P13706" s="404"/>
      <c r="Q13706" s="404"/>
      <c r="R13706" s="404"/>
      <c r="S13706" s="404"/>
      <c r="T13706" s="404"/>
    </row>
    <row r="13707" spans="12:20" ht="16.8">
      <c r="L13707" s="404"/>
      <c r="M13707" s="404"/>
      <c r="N13707" s="404"/>
      <c r="O13707" s="404"/>
      <c r="P13707" s="404"/>
      <c r="Q13707" s="404"/>
      <c r="R13707" s="404"/>
      <c r="S13707" s="404"/>
      <c r="T13707" s="404"/>
    </row>
    <row r="13708" spans="12:20" ht="16.8">
      <c r="L13708" s="404"/>
      <c r="M13708" s="404"/>
      <c r="N13708" s="404"/>
      <c r="O13708" s="404"/>
      <c r="P13708" s="404"/>
      <c r="Q13708" s="404"/>
      <c r="R13708" s="404"/>
      <c r="S13708" s="404"/>
      <c r="T13708" s="404"/>
    </row>
    <row r="13709" spans="12:20" ht="16.8">
      <c r="L13709" s="404"/>
      <c r="M13709" s="404"/>
      <c r="N13709" s="404"/>
      <c r="O13709" s="404"/>
      <c r="P13709" s="404"/>
      <c r="Q13709" s="404"/>
      <c r="R13709" s="404"/>
      <c r="S13709" s="404"/>
      <c r="T13709" s="404"/>
    </row>
    <row r="13710" spans="12:20" ht="16.8">
      <c r="L13710" s="404"/>
      <c r="M13710" s="404"/>
      <c r="N13710" s="404"/>
      <c r="O13710" s="404"/>
      <c r="P13710" s="404"/>
      <c r="Q13710" s="404"/>
      <c r="R13710" s="404"/>
      <c r="S13710" s="404"/>
      <c r="T13710" s="404"/>
    </row>
    <row r="13711" spans="12:20" ht="16.8">
      <c r="L13711" s="404"/>
      <c r="M13711" s="404"/>
      <c r="N13711" s="404"/>
      <c r="O13711" s="404"/>
      <c r="P13711" s="404"/>
      <c r="Q13711" s="404"/>
      <c r="R13711" s="404"/>
      <c r="S13711" s="404"/>
      <c r="T13711" s="404"/>
    </row>
    <row r="13712" spans="12:20" ht="16.8">
      <c r="L13712" s="404"/>
      <c r="M13712" s="404"/>
      <c r="N13712" s="404"/>
      <c r="O13712" s="404"/>
      <c r="P13712" s="404"/>
      <c r="Q13712" s="404"/>
      <c r="R13712" s="404"/>
      <c r="S13712" s="404"/>
      <c r="T13712" s="404"/>
    </row>
    <row r="13713" spans="12:20" ht="16.8">
      <c r="L13713" s="404"/>
      <c r="M13713" s="404"/>
      <c r="N13713" s="404"/>
      <c r="O13713" s="404"/>
      <c r="P13713" s="404"/>
      <c r="Q13713" s="404"/>
      <c r="R13713" s="404"/>
      <c r="S13713" s="404"/>
      <c r="T13713" s="404"/>
    </row>
    <row r="13714" spans="12:20" ht="16.8">
      <c r="L13714" s="404"/>
      <c r="M13714" s="404"/>
      <c r="N13714" s="404"/>
      <c r="O13714" s="404"/>
      <c r="P13714" s="404"/>
      <c r="Q13714" s="404"/>
      <c r="R13714" s="404"/>
      <c r="S13714" s="404"/>
      <c r="T13714" s="404"/>
    </row>
    <row r="13715" spans="12:20" ht="16.8">
      <c r="L13715" s="404"/>
      <c r="M13715" s="404"/>
      <c r="N13715" s="404"/>
      <c r="O13715" s="404"/>
      <c r="P13715" s="404"/>
      <c r="Q13715" s="404"/>
      <c r="R13715" s="404"/>
      <c r="S13715" s="404"/>
      <c r="T13715" s="404"/>
    </row>
    <row r="13716" spans="12:20" ht="16.8">
      <c r="L13716" s="404"/>
      <c r="M13716" s="404"/>
      <c r="N13716" s="404"/>
      <c r="O13716" s="404"/>
      <c r="P13716" s="404"/>
      <c r="Q13716" s="404"/>
      <c r="R13716" s="404"/>
      <c r="S13716" s="404"/>
      <c r="T13716" s="404"/>
    </row>
    <row r="13717" spans="12:20" ht="16.8">
      <c r="L13717" s="404"/>
      <c r="M13717" s="404"/>
      <c r="N13717" s="404"/>
      <c r="O13717" s="404"/>
      <c r="P13717" s="404"/>
      <c r="Q13717" s="404"/>
      <c r="R13717" s="404"/>
      <c r="S13717" s="404"/>
      <c r="T13717" s="404"/>
    </row>
    <row r="13718" spans="12:20" ht="16.8">
      <c r="L13718" s="404"/>
      <c r="M13718" s="404"/>
      <c r="N13718" s="404"/>
      <c r="O13718" s="404"/>
      <c r="P13718" s="404"/>
      <c r="Q13718" s="404"/>
      <c r="R13718" s="404"/>
      <c r="S13718" s="404"/>
      <c r="T13718" s="404"/>
    </row>
    <row r="13719" spans="12:20" ht="16.8">
      <c r="L13719" s="404"/>
      <c r="M13719" s="404"/>
      <c r="N13719" s="404"/>
      <c r="O13719" s="404"/>
      <c r="P13719" s="404"/>
      <c r="Q13719" s="404"/>
      <c r="R13719" s="404"/>
      <c r="S13719" s="404"/>
      <c r="T13719" s="404"/>
    </row>
    <row r="13720" spans="12:20" ht="16.8">
      <c r="L13720" s="404"/>
      <c r="M13720" s="404"/>
      <c r="N13720" s="404"/>
      <c r="O13720" s="404"/>
      <c r="P13720" s="404"/>
      <c r="Q13720" s="404"/>
      <c r="R13720" s="404"/>
      <c r="S13720" s="404"/>
      <c r="T13720" s="404"/>
    </row>
    <row r="13721" spans="12:20" ht="16.8">
      <c r="L13721" s="404"/>
      <c r="M13721" s="404"/>
      <c r="N13721" s="404"/>
      <c r="O13721" s="404"/>
      <c r="P13721" s="404"/>
      <c r="Q13721" s="404"/>
      <c r="R13721" s="404"/>
      <c r="S13721" s="404"/>
      <c r="T13721" s="404"/>
    </row>
    <row r="13722" spans="12:20" ht="16.8">
      <c r="L13722" s="404"/>
      <c r="M13722" s="404"/>
      <c r="N13722" s="404"/>
      <c r="O13722" s="404"/>
      <c r="P13722" s="404"/>
      <c r="Q13722" s="404"/>
      <c r="R13722" s="404"/>
      <c r="S13722" s="404"/>
      <c r="T13722" s="404"/>
    </row>
    <row r="13723" spans="12:20" ht="16.8">
      <c r="L13723" s="404"/>
      <c r="M13723" s="404"/>
      <c r="N13723" s="404"/>
      <c r="O13723" s="404"/>
      <c r="P13723" s="404"/>
      <c r="Q13723" s="404"/>
      <c r="R13723" s="404"/>
      <c r="S13723" s="404"/>
      <c r="T13723" s="404"/>
    </row>
    <row r="13724" spans="12:20" ht="16.8">
      <c r="L13724" s="404"/>
      <c r="M13724" s="404"/>
      <c r="N13724" s="404"/>
      <c r="O13724" s="404"/>
      <c r="P13724" s="404"/>
      <c r="Q13724" s="404"/>
      <c r="R13724" s="404"/>
      <c r="S13724" s="404"/>
      <c r="T13724" s="404"/>
    </row>
    <row r="13725" spans="12:20" ht="16.8">
      <c r="L13725" s="404"/>
      <c r="M13725" s="404"/>
      <c r="N13725" s="404"/>
      <c r="O13725" s="404"/>
      <c r="P13725" s="404"/>
      <c r="Q13725" s="404"/>
      <c r="R13725" s="404"/>
      <c r="S13725" s="404"/>
      <c r="T13725" s="404"/>
    </row>
    <row r="13726" spans="12:20" ht="16.8">
      <c r="L13726" s="404"/>
      <c r="M13726" s="404"/>
      <c r="N13726" s="404"/>
      <c r="O13726" s="404"/>
      <c r="P13726" s="404"/>
      <c r="Q13726" s="404"/>
      <c r="R13726" s="404"/>
      <c r="S13726" s="404"/>
      <c r="T13726" s="404"/>
    </row>
    <row r="13727" spans="12:20" ht="16.8">
      <c r="L13727" s="404"/>
      <c r="M13727" s="404"/>
      <c r="N13727" s="404"/>
      <c r="O13727" s="404"/>
      <c r="P13727" s="404"/>
      <c r="Q13727" s="404"/>
      <c r="R13727" s="404"/>
      <c r="S13727" s="404"/>
      <c r="T13727" s="404"/>
    </row>
    <row r="13728" spans="12:20" ht="16.8">
      <c r="L13728" s="404"/>
      <c r="M13728" s="404"/>
      <c r="N13728" s="404"/>
      <c r="O13728" s="404"/>
      <c r="P13728" s="404"/>
      <c r="Q13728" s="404"/>
      <c r="R13728" s="404"/>
      <c r="S13728" s="404"/>
      <c r="T13728" s="404"/>
    </row>
    <row r="13729" spans="12:20" ht="16.8">
      <c r="L13729" s="404"/>
      <c r="M13729" s="404"/>
      <c r="N13729" s="404"/>
      <c r="O13729" s="404"/>
      <c r="P13729" s="404"/>
      <c r="Q13729" s="404"/>
      <c r="R13729" s="404"/>
      <c r="S13729" s="404"/>
      <c r="T13729" s="404"/>
    </row>
    <row r="13730" spans="12:20" ht="16.8">
      <c r="L13730" s="404"/>
      <c r="M13730" s="404"/>
      <c r="N13730" s="404"/>
      <c r="O13730" s="404"/>
      <c r="P13730" s="404"/>
      <c r="Q13730" s="404"/>
      <c r="R13730" s="404"/>
      <c r="S13730" s="404"/>
      <c r="T13730" s="404"/>
    </row>
    <row r="13731" spans="12:20" ht="16.8">
      <c r="L13731" s="404"/>
      <c r="M13731" s="404"/>
      <c r="N13731" s="404"/>
      <c r="O13731" s="404"/>
      <c r="P13731" s="404"/>
      <c r="Q13731" s="404"/>
      <c r="R13731" s="404"/>
      <c r="S13731" s="404"/>
      <c r="T13731" s="404"/>
    </row>
    <row r="13732" spans="12:20" ht="16.8">
      <c r="L13732" s="404"/>
      <c r="M13732" s="404"/>
      <c r="N13732" s="404"/>
      <c r="O13732" s="404"/>
      <c r="P13732" s="404"/>
      <c r="Q13732" s="404"/>
      <c r="R13732" s="404"/>
      <c r="S13732" s="404"/>
      <c r="T13732" s="404"/>
    </row>
    <row r="13733" spans="12:20" ht="16.8">
      <c r="L13733" s="404"/>
      <c r="M13733" s="404"/>
      <c r="N13733" s="404"/>
      <c r="O13733" s="404"/>
      <c r="P13733" s="404"/>
      <c r="Q13733" s="404"/>
      <c r="R13733" s="404"/>
      <c r="S13733" s="404"/>
      <c r="T13733" s="404"/>
    </row>
    <row r="13734" spans="12:20" ht="16.8">
      <c r="L13734" s="404"/>
      <c r="M13734" s="404"/>
      <c r="N13734" s="404"/>
      <c r="O13734" s="404"/>
      <c r="P13734" s="404"/>
      <c r="Q13734" s="404"/>
      <c r="R13734" s="404"/>
      <c r="S13734" s="404"/>
      <c r="T13734" s="404"/>
    </row>
    <row r="13735" spans="12:20" ht="16.8">
      <c r="L13735" s="404"/>
      <c r="M13735" s="404"/>
      <c r="N13735" s="404"/>
      <c r="O13735" s="404"/>
      <c r="P13735" s="404"/>
      <c r="Q13735" s="404"/>
      <c r="R13735" s="404"/>
      <c r="S13735" s="404"/>
      <c r="T13735" s="404"/>
    </row>
    <row r="13736" spans="12:20" ht="16.8">
      <c r="L13736" s="404"/>
      <c r="M13736" s="404"/>
      <c r="N13736" s="404"/>
      <c r="O13736" s="404"/>
      <c r="P13736" s="404"/>
      <c r="Q13736" s="404"/>
      <c r="R13736" s="404"/>
      <c r="S13736" s="404"/>
      <c r="T13736" s="404"/>
    </row>
    <row r="13737" spans="12:20" ht="16.8">
      <c r="L13737" s="404"/>
      <c r="M13737" s="404"/>
      <c r="N13737" s="404"/>
      <c r="O13737" s="404"/>
      <c r="P13737" s="404"/>
      <c r="Q13737" s="404"/>
      <c r="R13737" s="404"/>
      <c r="S13737" s="404"/>
      <c r="T13737" s="404"/>
    </row>
    <row r="13738" spans="12:20" ht="16.8">
      <c r="L13738" s="404"/>
      <c r="M13738" s="404"/>
      <c r="N13738" s="404"/>
      <c r="O13738" s="404"/>
      <c r="P13738" s="404"/>
      <c r="Q13738" s="404"/>
      <c r="R13738" s="404"/>
      <c r="S13738" s="404"/>
      <c r="T13738" s="404"/>
    </row>
    <row r="13739" spans="12:20" ht="16.8">
      <c r="L13739" s="404"/>
      <c r="M13739" s="404"/>
      <c r="N13739" s="404"/>
      <c r="O13739" s="404"/>
      <c r="P13739" s="404"/>
      <c r="Q13739" s="404"/>
      <c r="R13739" s="404"/>
      <c r="S13739" s="404"/>
      <c r="T13739" s="404"/>
    </row>
    <row r="13740" spans="12:20" ht="16.8">
      <c r="L13740" s="404"/>
      <c r="M13740" s="404"/>
      <c r="N13740" s="404"/>
      <c r="O13740" s="404"/>
      <c r="P13740" s="404"/>
      <c r="Q13740" s="404"/>
      <c r="R13740" s="404"/>
      <c r="S13740" s="404"/>
      <c r="T13740" s="404"/>
    </row>
    <row r="13741" spans="12:20" ht="16.8">
      <c r="L13741" s="404"/>
      <c r="M13741" s="404"/>
      <c r="N13741" s="404"/>
      <c r="O13741" s="404"/>
      <c r="P13741" s="404"/>
      <c r="Q13741" s="404"/>
      <c r="R13741" s="404"/>
      <c r="S13741" s="404"/>
      <c r="T13741" s="404"/>
    </row>
    <row r="13742" spans="12:20" ht="16.8">
      <c r="L13742" s="404"/>
      <c r="M13742" s="404"/>
      <c r="N13742" s="404"/>
      <c r="O13742" s="404"/>
      <c r="P13742" s="404"/>
      <c r="Q13742" s="404"/>
      <c r="R13742" s="404"/>
      <c r="S13742" s="404"/>
      <c r="T13742" s="404"/>
    </row>
    <row r="13743" spans="12:20" ht="16.8">
      <c r="L13743" s="404"/>
      <c r="M13743" s="404"/>
      <c r="N13743" s="404"/>
      <c r="O13743" s="404"/>
      <c r="P13743" s="404"/>
      <c r="Q13743" s="404"/>
      <c r="R13743" s="404"/>
      <c r="S13743" s="404"/>
      <c r="T13743" s="404"/>
    </row>
    <row r="13744" spans="12:20" ht="16.8">
      <c r="L13744" s="404"/>
      <c r="M13744" s="404"/>
      <c r="N13744" s="404"/>
      <c r="O13744" s="404"/>
      <c r="P13744" s="404"/>
      <c r="Q13744" s="404"/>
      <c r="R13744" s="404"/>
      <c r="S13744" s="404"/>
      <c r="T13744" s="404"/>
    </row>
    <row r="13745" spans="12:20" ht="16.8">
      <c r="L13745" s="404"/>
      <c r="M13745" s="404"/>
      <c r="N13745" s="404"/>
      <c r="O13745" s="404"/>
      <c r="P13745" s="404"/>
      <c r="Q13745" s="404"/>
      <c r="R13745" s="404"/>
      <c r="S13745" s="404"/>
      <c r="T13745" s="404"/>
    </row>
    <row r="13746" spans="12:20" ht="16.8">
      <c r="L13746" s="404"/>
      <c r="M13746" s="404"/>
      <c r="N13746" s="404"/>
      <c r="O13746" s="404"/>
      <c r="P13746" s="404"/>
      <c r="Q13746" s="404"/>
      <c r="R13746" s="404"/>
      <c r="S13746" s="404"/>
      <c r="T13746" s="404"/>
    </row>
    <row r="13747" spans="12:20" ht="16.8">
      <c r="L13747" s="404"/>
      <c r="M13747" s="404"/>
      <c r="N13747" s="404"/>
      <c r="O13747" s="404"/>
      <c r="P13747" s="404"/>
      <c r="Q13747" s="404"/>
      <c r="R13747" s="404"/>
      <c r="S13747" s="404"/>
      <c r="T13747" s="404"/>
    </row>
    <row r="13748" spans="12:20" ht="16.8">
      <c r="L13748" s="404"/>
      <c r="M13748" s="404"/>
      <c r="N13748" s="404"/>
      <c r="O13748" s="404"/>
      <c r="P13748" s="404"/>
      <c r="Q13748" s="404"/>
      <c r="R13748" s="404"/>
      <c r="S13748" s="404"/>
      <c r="T13748" s="404"/>
    </row>
    <row r="13749" spans="12:20" ht="16.8">
      <c r="L13749" s="404"/>
      <c r="M13749" s="404"/>
      <c r="N13749" s="404"/>
      <c r="O13749" s="404"/>
      <c r="P13749" s="404"/>
      <c r="Q13749" s="404"/>
      <c r="R13749" s="404"/>
      <c r="S13749" s="404"/>
      <c r="T13749" s="404"/>
    </row>
    <row r="13750" spans="12:20" ht="16.8">
      <c r="L13750" s="404"/>
      <c r="M13750" s="404"/>
      <c r="N13750" s="404"/>
      <c r="O13750" s="404"/>
      <c r="P13750" s="404"/>
      <c r="Q13750" s="404"/>
      <c r="R13750" s="404"/>
      <c r="S13750" s="404"/>
      <c r="T13750" s="404"/>
    </row>
    <row r="13751" spans="12:20" ht="16.8">
      <c r="L13751" s="404"/>
      <c r="M13751" s="404"/>
      <c r="N13751" s="404"/>
      <c r="O13751" s="404"/>
      <c r="P13751" s="404"/>
      <c r="Q13751" s="404"/>
      <c r="R13751" s="404"/>
      <c r="S13751" s="404"/>
      <c r="T13751" s="404"/>
    </row>
    <row r="13752" spans="12:20" ht="16.8">
      <c r="L13752" s="404"/>
      <c r="M13752" s="404"/>
      <c r="N13752" s="404"/>
      <c r="O13752" s="404"/>
      <c r="P13752" s="404"/>
      <c r="Q13752" s="404"/>
      <c r="R13752" s="404"/>
      <c r="S13752" s="404"/>
      <c r="T13752" s="404"/>
    </row>
    <row r="13753" spans="12:20" ht="16.8">
      <c r="L13753" s="404"/>
      <c r="M13753" s="404"/>
      <c r="N13753" s="404"/>
      <c r="O13753" s="404"/>
      <c r="P13753" s="404"/>
      <c r="Q13753" s="404"/>
      <c r="R13753" s="404"/>
      <c r="S13753" s="404"/>
      <c r="T13753" s="404"/>
    </row>
    <row r="13754" spans="12:20" ht="16.8">
      <c r="L13754" s="404"/>
      <c r="M13754" s="404"/>
      <c r="N13754" s="404"/>
      <c r="O13754" s="404"/>
      <c r="P13754" s="404"/>
      <c r="Q13754" s="404"/>
      <c r="R13754" s="404"/>
      <c r="S13754" s="404"/>
      <c r="T13754" s="404"/>
    </row>
    <row r="13755" spans="12:20" ht="16.8">
      <c r="L13755" s="404"/>
      <c r="M13755" s="404"/>
      <c r="N13755" s="404"/>
      <c r="O13755" s="404"/>
      <c r="P13755" s="404"/>
      <c r="Q13755" s="404"/>
      <c r="R13755" s="404"/>
      <c r="S13755" s="404"/>
      <c r="T13755" s="404"/>
    </row>
    <row r="13756" spans="12:20" ht="16.8">
      <c r="L13756" s="404"/>
      <c r="M13756" s="404"/>
      <c r="N13756" s="404"/>
      <c r="O13756" s="404"/>
      <c r="P13756" s="404"/>
      <c r="Q13756" s="404"/>
      <c r="R13756" s="404"/>
      <c r="S13756" s="404"/>
      <c r="T13756" s="404"/>
    </row>
    <row r="13757" spans="12:20" ht="16.8">
      <c r="L13757" s="404"/>
      <c r="M13757" s="404"/>
      <c r="N13757" s="404"/>
      <c r="O13757" s="404"/>
      <c r="P13757" s="404"/>
      <c r="Q13757" s="404"/>
      <c r="R13757" s="404"/>
      <c r="S13757" s="404"/>
      <c r="T13757" s="404"/>
    </row>
    <row r="13758" spans="12:20" ht="16.8">
      <c r="L13758" s="404"/>
      <c r="M13758" s="404"/>
      <c r="N13758" s="404"/>
      <c r="O13758" s="404"/>
      <c r="P13758" s="404"/>
      <c r="Q13758" s="404"/>
      <c r="R13758" s="404"/>
      <c r="S13758" s="404"/>
      <c r="T13758" s="404"/>
    </row>
    <row r="13759" spans="12:20" ht="16.8">
      <c r="L13759" s="404"/>
      <c r="M13759" s="404"/>
      <c r="N13759" s="404"/>
      <c r="O13759" s="404"/>
      <c r="P13759" s="404"/>
      <c r="Q13759" s="404"/>
      <c r="R13759" s="404"/>
      <c r="S13759" s="404"/>
      <c r="T13759" s="404"/>
    </row>
    <row r="13760" spans="12:20" ht="16.8">
      <c r="L13760" s="404"/>
      <c r="M13760" s="404"/>
      <c r="N13760" s="404"/>
      <c r="O13760" s="404"/>
      <c r="P13760" s="404"/>
      <c r="Q13760" s="404"/>
      <c r="R13760" s="404"/>
      <c r="S13760" s="404"/>
      <c r="T13760" s="404"/>
    </row>
    <row r="13761" spans="12:20" ht="16.8">
      <c r="L13761" s="404"/>
      <c r="M13761" s="404"/>
      <c r="N13761" s="404"/>
      <c r="O13761" s="404"/>
      <c r="P13761" s="404"/>
      <c r="Q13761" s="404"/>
      <c r="R13761" s="404"/>
      <c r="S13761" s="404"/>
      <c r="T13761" s="404"/>
    </row>
    <row r="13762" spans="12:20" ht="16.8">
      <c r="L13762" s="404"/>
      <c r="M13762" s="404"/>
      <c r="N13762" s="404"/>
      <c r="O13762" s="404"/>
      <c r="P13762" s="404"/>
      <c r="Q13762" s="404"/>
      <c r="R13762" s="404"/>
      <c r="S13762" s="404"/>
      <c r="T13762" s="404"/>
    </row>
    <row r="13763" spans="12:20" ht="16.8">
      <c r="L13763" s="404"/>
      <c r="M13763" s="404"/>
      <c r="N13763" s="404"/>
      <c r="O13763" s="404"/>
      <c r="P13763" s="404"/>
      <c r="Q13763" s="404"/>
      <c r="R13763" s="404"/>
      <c r="S13763" s="404"/>
      <c r="T13763" s="404"/>
    </row>
    <row r="13764" spans="12:20" ht="16.8">
      <c r="L13764" s="404"/>
      <c r="M13764" s="404"/>
      <c r="N13764" s="404"/>
      <c r="O13764" s="404"/>
      <c r="P13764" s="404"/>
      <c r="Q13764" s="404"/>
      <c r="R13764" s="404"/>
      <c r="S13764" s="404"/>
      <c r="T13764" s="404"/>
    </row>
    <row r="13765" spans="12:20" ht="16.8">
      <c r="L13765" s="404"/>
      <c r="M13765" s="404"/>
      <c r="N13765" s="404"/>
      <c r="O13765" s="404"/>
      <c r="P13765" s="404"/>
      <c r="Q13765" s="404"/>
      <c r="R13765" s="404"/>
      <c r="S13765" s="404"/>
      <c r="T13765" s="404"/>
    </row>
    <row r="13766" spans="12:20" ht="16.8">
      <c r="L13766" s="404"/>
      <c r="M13766" s="404"/>
      <c r="N13766" s="404"/>
      <c r="O13766" s="404"/>
      <c r="P13766" s="404"/>
      <c r="Q13766" s="404"/>
      <c r="R13766" s="404"/>
      <c r="S13766" s="404"/>
      <c r="T13766" s="404"/>
    </row>
    <row r="13767" spans="12:20" ht="16.8">
      <c r="L13767" s="404"/>
      <c r="M13767" s="404"/>
      <c r="N13767" s="404"/>
      <c r="O13767" s="404"/>
      <c r="P13767" s="404"/>
      <c r="Q13767" s="404"/>
      <c r="R13767" s="404"/>
      <c r="S13767" s="404"/>
      <c r="T13767" s="404"/>
    </row>
    <row r="13768" spans="12:20" ht="16.8">
      <c r="L13768" s="404"/>
      <c r="M13768" s="404"/>
      <c r="N13768" s="404"/>
      <c r="O13768" s="404"/>
      <c r="P13768" s="404"/>
      <c r="Q13768" s="404"/>
      <c r="R13768" s="404"/>
      <c r="S13768" s="404"/>
      <c r="T13768" s="404"/>
    </row>
    <row r="13769" spans="12:20" ht="16.8">
      <c r="L13769" s="404"/>
      <c r="M13769" s="404"/>
      <c r="N13769" s="404"/>
      <c r="O13769" s="404"/>
      <c r="P13769" s="404"/>
      <c r="Q13769" s="404"/>
      <c r="R13769" s="404"/>
      <c r="S13769" s="404"/>
      <c r="T13769" s="404"/>
    </row>
    <row r="13770" spans="12:20" ht="16.8">
      <c r="L13770" s="404"/>
      <c r="M13770" s="404"/>
      <c r="N13770" s="404"/>
      <c r="O13770" s="404"/>
      <c r="P13770" s="404"/>
      <c r="Q13770" s="404"/>
      <c r="R13770" s="404"/>
      <c r="S13770" s="404"/>
      <c r="T13770" s="404"/>
    </row>
    <row r="13771" spans="12:20" ht="16.8">
      <c r="L13771" s="404"/>
      <c r="M13771" s="404"/>
      <c r="N13771" s="404"/>
      <c r="O13771" s="404"/>
      <c r="P13771" s="404"/>
      <c r="Q13771" s="404"/>
      <c r="R13771" s="404"/>
      <c r="S13771" s="404"/>
      <c r="T13771" s="404"/>
    </row>
    <row r="13772" spans="12:20" ht="16.8">
      <c r="L13772" s="404"/>
      <c r="M13772" s="404"/>
      <c r="N13772" s="404"/>
      <c r="O13772" s="404"/>
      <c r="P13772" s="404"/>
      <c r="Q13772" s="404"/>
      <c r="R13772" s="404"/>
      <c r="S13772" s="404"/>
      <c r="T13772" s="404"/>
    </row>
    <row r="13773" spans="12:20" ht="16.8">
      <c r="L13773" s="404"/>
      <c r="M13773" s="404"/>
      <c r="N13773" s="404"/>
      <c r="O13773" s="404"/>
      <c r="P13773" s="404"/>
      <c r="Q13773" s="404"/>
      <c r="R13773" s="404"/>
      <c r="S13773" s="404"/>
      <c r="T13773" s="404"/>
    </row>
    <row r="13774" spans="12:20" ht="16.8">
      <c r="L13774" s="404"/>
      <c r="M13774" s="404"/>
      <c r="N13774" s="404"/>
      <c r="O13774" s="404"/>
      <c r="P13774" s="404"/>
      <c r="Q13774" s="404"/>
      <c r="R13774" s="404"/>
      <c r="S13774" s="404"/>
      <c r="T13774" s="404"/>
    </row>
    <row r="13775" spans="12:20" ht="16.8">
      <c r="L13775" s="404"/>
      <c r="M13775" s="404"/>
      <c r="N13775" s="404"/>
      <c r="O13775" s="404"/>
      <c r="P13775" s="404"/>
      <c r="Q13775" s="404"/>
      <c r="R13775" s="404"/>
      <c r="S13775" s="404"/>
      <c r="T13775" s="404"/>
    </row>
    <row r="13776" spans="12:20" ht="16.8">
      <c r="L13776" s="404"/>
      <c r="M13776" s="404"/>
      <c r="N13776" s="404"/>
      <c r="O13776" s="404"/>
      <c r="P13776" s="404"/>
      <c r="Q13776" s="404"/>
      <c r="R13776" s="404"/>
      <c r="S13776" s="404"/>
      <c r="T13776" s="404"/>
    </row>
    <row r="13777" spans="12:20" ht="16.8">
      <c r="L13777" s="404"/>
      <c r="M13777" s="404"/>
      <c r="N13777" s="404"/>
      <c r="O13777" s="404"/>
      <c r="P13777" s="404"/>
      <c r="Q13777" s="404"/>
      <c r="R13777" s="404"/>
      <c r="S13777" s="404"/>
      <c r="T13777" s="404"/>
    </row>
    <row r="13778" spans="12:20" ht="16.8">
      <c r="L13778" s="404"/>
      <c r="M13778" s="404"/>
      <c r="N13778" s="404"/>
      <c r="O13778" s="404"/>
      <c r="P13778" s="404"/>
      <c r="Q13778" s="404"/>
      <c r="R13778" s="404"/>
      <c r="S13778" s="404"/>
      <c r="T13778" s="404"/>
    </row>
    <row r="13779" spans="12:20" ht="16.8">
      <c r="L13779" s="404"/>
      <c r="M13779" s="404"/>
      <c r="N13779" s="404"/>
      <c r="O13779" s="404"/>
      <c r="P13779" s="404"/>
      <c r="Q13779" s="404"/>
      <c r="R13779" s="404"/>
      <c r="S13779" s="404"/>
      <c r="T13779" s="404"/>
    </row>
    <row r="13780" spans="12:20" ht="16.8">
      <c r="L13780" s="404"/>
      <c r="M13780" s="404"/>
      <c r="N13780" s="404"/>
      <c r="O13780" s="404"/>
      <c r="P13780" s="404"/>
      <c r="Q13780" s="404"/>
      <c r="R13780" s="404"/>
      <c r="S13780" s="404"/>
      <c r="T13780" s="404"/>
    </row>
    <row r="13781" spans="12:20" ht="16.8">
      <c r="L13781" s="404"/>
      <c r="M13781" s="404"/>
      <c r="N13781" s="404"/>
      <c r="O13781" s="404"/>
      <c r="P13781" s="404"/>
      <c r="Q13781" s="404"/>
      <c r="R13781" s="404"/>
      <c r="S13781" s="404"/>
      <c r="T13781" s="404"/>
    </row>
    <row r="13782" spans="12:20" ht="16.8">
      <c r="L13782" s="404"/>
      <c r="M13782" s="404"/>
      <c r="N13782" s="404"/>
      <c r="O13782" s="404"/>
      <c r="P13782" s="404"/>
      <c r="Q13782" s="404"/>
      <c r="R13782" s="404"/>
      <c r="S13782" s="404"/>
      <c r="T13782" s="404"/>
    </row>
    <row r="13783" spans="12:20" ht="16.8">
      <c r="L13783" s="404"/>
      <c r="M13783" s="404"/>
      <c r="N13783" s="404"/>
      <c r="O13783" s="404"/>
      <c r="P13783" s="404"/>
      <c r="Q13783" s="404"/>
      <c r="R13783" s="404"/>
      <c r="S13783" s="404"/>
      <c r="T13783" s="404"/>
    </row>
    <row r="13784" spans="12:20" ht="16.8">
      <c r="L13784" s="404"/>
      <c r="M13784" s="404"/>
      <c r="N13784" s="404"/>
      <c r="O13784" s="404"/>
      <c r="P13784" s="404"/>
      <c r="Q13784" s="404"/>
      <c r="R13784" s="404"/>
      <c r="S13784" s="404"/>
      <c r="T13784" s="404"/>
    </row>
    <row r="13785" spans="12:20" ht="16.8">
      <c r="L13785" s="404"/>
      <c r="M13785" s="404"/>
      <c r="N13785" s="404"/>
      <c r="O13785" s="404"/>
      <c r="P13785" s="404"/>
      <c r="Q13785" s="404"/>
      <c r="R13785" s="404"/>
      <c r="S13785" s="404"/>
      <c r="T13785" s="404"/>
    </row>
    <row r="13786" spans="12:20" ht="16.8">
      <c r="L13786" s="404"/>
      <c r="M13786" s="404"/>
      <c r="N13786" s="404"/>
      <c r="O13786" s="404"/>
      <c r="P13786" s="404"/>
      <c r="Q13786" s="404"/>
      <c r="R13786" s="404"/>
      <c r="S13786" s="404"/>
      <c r="T13786" s="404"/>
    </row>
    <row r="13787" spans="12:20" ht="16.8">
      <c r="L13787" s="404"/>
      <c r="M13787" s="404"/>
      <c r="N13787" s="404"/>
      <c r="O13787" s="404"/>
      <c r="P13787" s="404"/>
      <c r="Q13787" s="404"/>
      <c r="R13787" s="404"/>
      <c r="S13787" s="404"/>
      <c r="T13787" s="404"/>
    </row>
    <row r="13788" spans="12:20" ht="16.8">
      <c r="L13788" s="404"/>
      <c r="M13788" s="404"/>
      <c r="N13788" s="404"/>
      <c r="O13788" s="404"/>
      <c r="P13788" s="404"/>
      <c r="Q13788" s="404"/>
      <c r="R13788" s="404"/>
      <c r="S13788" s="404"/>
      <c r="T13788" s="404"/>
    </row>
    <row r="13789" spans="12:20" ht="16.8">
      <c r="L13789" s="404"/>
      <c r="M13789" s="404"/>
      <c r="N13789" s="404"/>
      <c r="O13789" s="404"/>
      <c r="P13789" s="404"/>
      <c r="Q13789" s="404"/>
      <c r="R13789" s="404"/>
      <c r="S13789" s="404"/>
      <c r="T13789" s="404"/>
    </row>
    <row r="13790" spans="12:20" ht="16.8">
      <c r="L13790" s="404"/>
      <c r="M13790" s="404"/>
      <c r="N13790" s="404"/>
      <c r="O13790" s="404"/>
      <c r="P13790" s="404"/>
      <c r="Q13790" s="404"/>
      <c r="R13790" s="404"/>
      <c r="S13790" s="404"/>
      <c r="T13790" s="404"/>
    </row>
    <row r="13791" spans="12:20" ht="16.8">
      <c r="L13791" s="404"/>
      <c r="M13791" s="404"/>
      <c r="N13791" s="404"/>
      <c r="O13791" s="404"/>
      <c r="P13791" s="404"/>
      <c r="Q13791" s="404"/>
      <c r="R13791" s="404"/>
      <c r="S13791" s="404"/>
      <c r="T13791" s="404"/>
    </row>
    <row r="13792" spans="12:20" ht="16.8">
      <c r="L13792" s="404"/>
      <c r="M13792" s="404"/>
      <c r="N13792" s="404"/>
      <c r="O13792" s="404"/>
      <c r="P13792" s="404"/>
      <c r="Q13792" s="404"/>
      <c r="R13792" s="404"/>
      <c r="S13792" s="404"/>
      <c r="T13792" s="404"/>
    </row>
    <row r="13793" spans="12:20" ht="16.8">
      <c r="L13793" s="404"/>
      <c r="M13793" s="404"/>
      <c r="N13793" s="404"/>
      <c r="O13793" s="404"/>
      <c r="P13793" s="404"/>
      <c r="Q13793" s="404"/>
      <c r="R13793" s="404"/>
      <c r="S13793" s="404"/>
      <c r="T13793" s="404"/>
    </row>
    <row r="13794" spans="12:20" ht="16.8">
      <c r="L13794" s="404"/>
      <c r="M13794" s="404"/>
      <c r="N13794" s="404"/>
      <c r="O13794" s="404"/>
      <c r="P13794" s="404"/>
      <c r="Q13794" s="404"/>
      <c r="R13794" s="404"/>
      <c r="S13794" s="404"/>
      <c r="T13794" s="404"/>
    </row>
    <row r="13795" spans="12:20" ht="16.8">
      <c r="L13795" s="404"/>
      <c r="M13795" s="404"/>
      <c r="N13795" s="404"/>
      <c r="O13795" s="404"/>
      <c r="P13795" s="404"/>
      <c r="Q13795" s="404"/>
      <c r="R13795" s="404"/>
      <c r="S13795" s="404"/>
      <c r="T13795" s="404"/>
    </row>
    <row r="13796" spans="12:20" ht="16.8">
      <c r="L13796" s="404"/>
      <c r="M13796" s="404"/>
      <c r="N13796" s="404"/>
      <c r="O13796" s="404"/>
      <c r="P13796" s="404"/>
      <c r="Q13796" s="404"/>
      <c r="R13796" s="404"/>
      <c r="S13796" s="404"/>
      <c r="T13796" s="404"/>
    </row>
    <row r="13797" spans="12:20" ht="16.8">
      <c r="L13797" s="404"/>
      <c r="M13797" s="404"/>
      <c r="N13797" s="404"/>
      <c r="O13797" s="404"/>
      <c r="P13797" s="404"/>
      <c r="Q13797" s="404"/>
      <c r="R13797" s="404"/>
      <c r="S13797" s="404"/>
      <c r="T13797" s="404"/>
    </row>
    <row r="13798" spans="12:20" ht="16.8">
      <c r="L13798" s="404"/>
      <c r="M13798" s="404"/>
      <c r="N13798" s="404"/>
      <c r="O13798" s="404"/>
      <c r="P13798" s="404"/>
      <c r="Q13798" s="404"/>
      <c r="R13798" s="404"/>
      <c r="S13798" s="404"/>
      <c r="T13798" s="404"/>
    </row>
    <row r="13799" spans="12:20" ht="16.8">
      <c r="L13799" s="404"/>
      <c r="M13799" s="404"/>
      <c r="N13799" s="404"/>
      <c r="O13799" s="404"/>
      <c r="P13799" s="404"/>
      <c r="Q13799" s="404"/>
      <c r="R13799" s="404"/>
      <c r="S13799" s="404"/>
      <c r="T13799" s="404"/>
    </row>
    <row r="13800" spans="12:20" ht="16.8">
      <c r="L13800" s="404"/>
      <c r="M13800" s="404"/>
      <c r="N13800" s="404"/>
      <c r="O13800" s="404"/>
      <c r="P13800" s="404"/>
      <c r="Q13800" s="404"/>
      <c r="R13800" s="404"/>
      <c r="S13800" s="404"/>
      <c r="T13800" s="404"/>
    </row>
    <row r="13801" spans="12:20" ht="16.8">
      <c r="L13801" s="404"/>
      <c r="M13801" s="404"/>
      <c r="N13801" s="404"/>
      <c r="O13801" s="404"/>
      <c r="P13801" s="404"/>
      <c r="Q13801" s="404"/>
      <c r="R13801" s="404"/>
      <c r="S13801" s="404"/>
      <c r="T13801" s="404"/>
    </row>
    <row r="13802" spans="12:20" ht="16.8">
      <c r="L13802" s="404"/>
      <c r="M13802" s="404"/>
      <c r="N13802" s="404"/>
      <c r="O13802" s="404"/>
      <c r="P13802" s="404"/>
      <c r="Q13802" s="404"/>
      <c r="R13802" s="404"/>
      <c r="S13802" s="404"/>
      <c r="T13802" s="404"/>
    </row>
    <row r="13803" spans="12:20" ht="16.8">
      <c r="L13803" s="404"/>
      <c r="M13803" s="404"/>
      <c r="N13803" s="404"/>
      <c r="O13803" s="404"/>
      <c r="P13803" s="404"/>
      <c r="Q13803" s="404"/>
      <c r="R13803" s="404"/>
      <c r="S13803" s="404"/>
      <c r="T13803" s="404"/>
    </row>
    <row r="13804" spans="12:20" ht="16.8">
      <c r="L13804" s="404"/>
      <c r="M13804" s="404"/>
      <c r="N13804" s="404"/>
      <c r="O13804" s="404"/>
      <c r="P13804" s="404"/>
      <c r="Q13804" s="404"/>
      <c r="R13804" s="404"/>
      <c r="S13804" s="404"/>
      <c r="T13804" s="404"/>
    </row>
    <row r="13805" spans="12:20" ht="16.8">
      <c r="L13805" s="404"/>
      <c r="M13805" s="404"/>
      <c r="N13805" s="404"/>
      <c r="O13805" s="404"/>
      <c r="P13805" s="404"/>
      <c r="Q13805" s="404"/>
      <c r="R13805" s="404"/>
      <c r="S13805" s="404"/>
      <c r="T13805" s="404"/>
    </row>
    <row r="13806" spans="12:20" ht="16.8">
      <c r="L13806" s="404"/>
      <c r="M13806" s="404"/>
      <c r="N13806" s="404"/>
      <c r="O13806" s="404"/>
      <c r="P13806" s="404"/>
      <c r="Q13806" s="404"/>
      <c r="R13806" s="404"/>
      <c r="S13806" s="404"/>
      <c r="T13806" s="404"/>
    </row>
    <row r="13807" spans="12:20" ht="16.8">
      <c r="L13807" s="404"/>
      <c r="M13807" s="404"/>
      <c r="N13807" s="404"/>
      <c r="O13807" s="404"/>
      <c r="P13807" s="404"/>
      <c r="Q13807" s="404"/>
      <c r="R13807" s="404"/>
      <c r="S13807" s="404"/>
      <c r="T13807" s="404"/>
    </row>
    <row r="13808" spans="12:20" ht="16.8">
      <c r="L13808" s="404"/>
      <c r="M13808" s="404"/>
      <c r="N13808" s="404"/>
      <c r="O13808" s="404"/>
      <c r="P13808" s="404"/>
      <c r="Q13808" s="404"/>
      <c r="R13808" s="404"/>
      <c r="S13808" s="404"/>
      <c r="T13808" s="404"/>
    </row>
    <row r="13809" spans="12:20" ht="16.8">
      <c r="L13809" s="404"/>
      <c r="M13809" s="404"/>
      <c r="N13809" s="404"/>
      <c r="O13809" s="404"/>
      <c r="P13809" s="404"/>
      <c r="Q13809" s="404"/>
      <c r="R13809" s="404"/>
      <c r="S13809" s="404"/>
      <c r="T13809" s="404"/>
    </row>
    <row r="13810" spans="12:20" ht="16.8">
      <c r="L13810" s="404"/>
      <c r="M13810" s="404"/>
      <c r="N13810" s="404"/>
      <c r="O13810" s="404"/>
      <c r="P13810" s="404"/>
      <c r="Q13810" s="404"/>
      <c r="R13810" s="404"/>
      <c r="S13810" s="404"/>
      <c r="T13810" s="404"/>
    </row>
    <row r="13811" spans="12:20" ht="16.8">
      <c r="L13811" s="404"/>
      <c r="M13811" s="404"/>
      <c r="N13811" s="404"/>
      <c r="O13811" s="404"/>
      <c r="P13811" s="404"/>
      <c r="Q13811" s="404"/>
      <c r="R13811" s="404"/>
      <c r="S13811" s="404"/>
      <c r="T13811" s="404"/>
    </row>
    <row r="13812" spans="12:20" ht="16.8">
      <c r="L13812" s="404"/>
      <c r="M13812" s="404"/>
      <c r="N13812" s="404"/>
      <c r="O13812" s="404"/>
      <c r="P13812" s="404"/>
      <c r="Q13812" s="404"/>
      <c r="R13812" s="404"/>
      <c r="S13812" s="404"/>
      <c r="T13812" s="404"/>
    </row>
    <row r="13813" spans="12:20" ht="16.8">
      <c r="L13813" s="404"/>
      <c r="M13813" s="404"/>
      <c r="N13813" s="404"/>
      <c r="O13813" s="404"/>
      <c r="P13813" s="404"/>
      <c r="Q13813" s="404"/>
      <c r="R13813" s="404"/>
      <c r="S13813" s="404"/>
      <c r="T13813" s="404"/>
    </row>
    <row r="13814" spans="12:20" ht="16.8">
      <c r="L13814" s="404"/>
      <c r="M13814" s="404"/>
      <c r="N13814" s="404"/>
      <c r="O13814" s="404"/>
      <c r="P13814" s="404"/>
      <c r="Q13814" s="404"/>
      <c r="R13814" s="404"/>
      <c r="S13814" s="404"/>
      <c r="T13814" s="404"/>
    </row>
    <row r="13815" spans="12:20" ht="16.8">
      <c r="L13815" s="404"/>
      <c r="M13815" s="404"/>
      <c r="N13815" s="404"/>
      <c r="O13815" s="404"/>
      <c r="P13815" s="404"/>
      <c r="Q13815" s="404"/>
      <c r="R13815" s="404"/>
      <c r="S13815" s="404"/>
      <c r="T13815" s="404"/>
    </row>
    <row r="13816" spans="12:20" ht="16.8">
      <c r="L13816" s="404"/>
      <c r="M13816" s="404"/>
      <c r="N13816" s="404"/>
      <c r="O13816" s="404"/>
      <c r="P13816" s="404"/>
      <c r="Q13816" s="404"/>
      <c r="R13816" s="404"/>
      <c r="S13816" s="404"/>
      <c r="T13816" s="404"/>
    </row>
    <row r="13817" spans="12:20" ht="16.8">
      <c r="L13817" s="404"/>
      <c r="M13817" s="404"/>
      <c r="N13817" s="404"/>
      <c r="O13817" s="404"/>
      <c r="P13817" s="404"/>
      <c r="Q13817" s="404"/>
      <c r="R13817" s="404"/>
      <c r="S13817" s="404"/>
      <c r="T13817" s="404"/>
    </row>
    <row r="13818" spans="12:20" ht="16.8">
      <c r="L13818" s="404"/>
      <c r="M13818" s="404"/>
      <c r="N13818" s="404"/>
      <c r="O13818" s="404"/>
      <c r="P13818" s="404"/>
      <c r="Q13818" s="404"/>
      <c r="R13818" s="404"/>
      <c r="S13818" s="404"/>
      <c r="T13818" s="404"/>
    </row>
    <row r="13819" spans="12:20" ht="16.8">
      <c r="L13819" s="404"/>
      <c r="M13819" s="404"/>
      <c r="N13819" s="404"/>
      <c r="O13819" s="404"/>
      <c r="P13819" s="404"/>
      <c r="Q13819" s="404"/>
      <c r="R13819" s="404"/>
      <c r="S13819" s="404"/>
      <c r="T13819" s="404"/>
    </row>
    <row r="13820" spans="12:20" ht="16.8">
      <c r="L13820" s="404"/>
      <c r="M13820" s="404"/>
      <c r="N13820" s="404"/>
      <c r="O13820" s="404"/>
      <c r="P13820" s="404"/>
      <c r="Q13820" s="404"/>
      <c r="R13820" s="404"/>
      <c r="S13820" s="404"/>
      <c r="T13820" s="404"/>
    </row>
    <row r="13821" spans="12:20" ht="16.8">
      <c r="L13821" s="404"/>
      <c r="M13821" s="404"/>
      <c r="N13821" s="404"/>
      <c r="O13821" s="404"/>
      <c r="P13821" s="404"/>
      <c r="Q13821" s="404"/>
      <c r="R13821" s="404"/>
      <c r="S13821" s="404"/>
      <c r="T13821" s="404"/>
    </row>
    <row r="13822" spans="12:20" ht="16.8">
      <c r="L13822" s="404"/>
      <c r="M13822" s="404"/>
      <c r="N13822" s="404"/>
      <c r="O13822" s="404"/>
      <c r="P13822" s="404"/>
      <c r="Q13822" s="404"/>
      <c r="R13822" s="404"/>
      <c r="S13822" s="404"/>
      <c r="T13822" s="404"/>
    </row>
    <row r="13823" spans="12:20" ht="16.8">
      <c r="L13823" s="404"/>
      <c r="M13823" s="404"/>
      <c r="N13823" s="404"/>
      <c r="O13823" s="404"/>
      <c r="P13823" s="404"/>
      <c r="Q13823" s="404"/>
      <c r="R13823" s="404"/>
      <c r="S13823" s="404"/>
      <c r="T13823" s="404"/>
    </row>
    <row r="13824" spans="12:20" ht="16.8">
      <c r="L13824" s="404"/>
      <c r="M13824" s="404"/>
      <c r="N13824" s="404"/>
      <c r="O13824" s="404"/>
      <c r="P13824" s="404"/>
      <c r="Q13824" s="404"/>
      <c r="R13824" s="404"/>
      <c r="S13824" s="404"/>
      <c r="T13824" s="404"/>
    </row>
    <row r="13825" spans="12:20" ht="16.8">
      <c r="L13825" s="404"/>
      <c r="M13825" s="404"/>
      <c r="N13825" s="404"/>
      <c r="O13825" s="404"/>
      <c r="P13825" s="404"/>
      <c r="Q13825" s="404"/>
      <c r="R13825" s="404"/>
      <c r="S13825" s="404"/>
      <c r="T13825" s="404"/>
    </row>
    <row r="13826" spans="12:20" ht="16.8">
      <c r="L13826" s="404"/>
      <c r="M13826" s="404"/>
      <c r="N13826" s="404"/>
      <c r="O13826" s="404"/>
      <c r="P13826" s="404"/>
      <c r="Q13826" s="404"/>
      <c r="R13826" s="404"/>
      <c r="S13826" s="404"/>
      <c r="T13826" s="404"/>
    </row>
    <row r="13827" spans="12:20" ht="16.8">
      <c r="L13827" s="404"/>
      <c r="M13827" s="404"/>
      <c r="N13827" s="404"/>
      <c r="O13827" s="404"/>
      <c r="P13827" s="404"/>
      <c r="Q13827" s="404"/>
      <c r="R13827" s="404"/>
      <c r="S13827" s="404"/>
      <c r="T13827" s="404"/>
    </row>
    <row r="13828" spans="12:20" ht="16.8">
      <c r="L13828" s="404"/>
      <c r="M13828" s="404"/>
      <c r="N13828" s="404"/>
      <c r="O13828" s="404"/>
      <c r="P13828" s="404"/>
      <c r="Q13828" s="404"/>
      <c r="R13828" s="404"/>
      <c r="S13828" s="404"/>
      <c r="T13828" s="404"/>
    </row>
    <row r="13829" spans="12:20" ht="16.8">
      <c r="L13829" s="404"/>
      <c r="M13829" s="404"/>
      <c r="N13829" s="404"/>
      <c r="O13829" s="404"/>
      <c r="P13829" s="404"/>
      <c r="Q13829" s="404"/>
      <c r="R13829" s="404"/>
      <c r="S13829" s="404"/>
      <c r="T13829" s="404"/>
    </row>
    <row r="13830" spans="12:20" ht="16.8">
      <c r="L13830" s="404"/>
      <c r="M13830" s="404"/>
      <c r="N13830" s="404"/>
      <c r="O13830" s="404"/>
      <c r="P13830" s="404"/>
      <c r="Q13830" s="404"/>
      <c r="R13830" s="404"/>
      <c r="S13830" s="404"/>
      <c r="T13830" s="404"/>
    </row>
    <row r="13831" spans="12:20" ht="16.8">
      <c r="L13831" s="404"/>
      <c r="M13831" s="404"/>
      <c r="N13831" s="404"/>
      <c r="O13831" s="404"/>
      <c r="P13831" s="404"/>
      <c r="Q13831" s="404"/>
      <c r="R13831" s="404"/>
      <c r="S13831" s="404"/>
      <c r="T13831" s="404"/>
    </row>
    <row r="13832" spans="12:20" ht="16.8">
      <c r="L13832" s="404"/>
      <c r="M13832" s="404"/>
      <c r="N13832" s="404"/>
      <c r="O13832" s="404"/>
      <c r="P13832" s="404"/>
      <c r="Q13832" s="404"/>
      <c r="R13832" s="404"/>
      <c r="S13832" s="404"/>
      <c r="T13832" s="404"/>
    </row>
    <row r="13833" spans="12:20" ht="16.8">
      <c r="L13833" s="404"/>
      <c r="M13833" s="404"/>
      <c r="N13833" s="404"/>
      <c r="O13833" s="404"/>
      <c r="P13833" s="404"/>
      <c r="Q13833" s="404"/>
      <c r="R13833" s="404"/>
      <c r="S13833" s="404"/>
      <c r="T13833" s="404"/>
    </row>
    <row r="13834" spans="12:20" ht="16.8">
      <c r="L13834" s="404"/>
      <c r="M13834" s="404"/>
      <c r="N13834" s="404"/>
      <c r="O13834" s="404"/>
      <c r="P13834" s="404"/>
      <c r="Q13834" s="404"/>
      <c r="R13834" s="404"/>
      <c r="S13834" s="404"/>
      <c r="T13834" s="404"/>
    </row>
    <row r="13835" spans="12:20" ht="16.8">
      <c r="L13835" s="404"/>
      <c r="M13835" s="404"/>
      <c r="N13835" s="404"/>
      <c r="O13835" s="404"/>
      <c r="P13835" s="404"/>
      <c r="Q13835" s="404"/>
      <c r="R13835" s="404"/>
      <c r="S13835" s="404"/>
      <c r="T13835" s="404"/>
    </row>
    <row r="13836" spans="12:20" ht="16.8">
      <c r="L13836" s="404"/>
      <c r="M13836" s="404"/>
      <c r="N13836" s="404"/>
      <c r="O13836" s="404"/>
      <c r="P13836" s="404"/>
      <c r="Q13836" s="404"/>
      <c r="R13836" s="404"/>
      <c r="S13836" s="404"/>
      <c r="T13836" s="404"/>
    </row>
    <row r="13837" spans="12:20" ht="16.8">
      <c r="L13837" s="404"/>
      <c r="M13837" s="404"/>
      <c r="N13837" s="404"/>
      <c r="O13837" s="404"/>
      <c r="P13837" s="404"/>
      <c r="Q13837" s="404"/>
      <c r="R13837" s="404"/>
      <c r="S13837" s="404"/>
      <c r="T13837" s="404"/>
    </row>
    <row r="13838" spans="12:20" ht="16.8">
      <c r="L13838" s="404"/>
      <c r="M13838" s="404"/>
      <c r="N13838" s="404"/>
      <c r="O13838" s="404"/>
      <c r="P13838" s="404"/>
      <c r="Q13838" s="404"/>
      <c r="R13838" s="404"/>
      <c r="S13838" s="404"/>
      <c r="T13838" s="404"/>
    </row>
    <row r="13839" spans="12:20" ht="16.8">
      <c r="L13839" s="404"/>
      <c r="M13839" s="404"/>
      <c r="N13839" s="404"/>
      <c r="O13839" s="404"/>
      <c r="P13839" s="404"/>
      <c r="Q13839" s="404"/>
      <c r="R13839" s="404"/>
      <c r="S13839" s="404"/>
      <c r="T13839" s="404"/>
    </row>
    <row r="13840" spans="12:20" ht="16.8">
      <c r="L13840" s="404"/>
      <c r="M13840" s="404"/>
      <c r="N13840" s="404"/>
      <c r="O13840" s="404"/>
      <c r="P13840" s="404"/>
      <c r="Q13840" s="404"/>
      <c r="R13840" s="404"/>
      <c r="S13840" s="404"/>
      <c r="T13840" s="404"/>
    </row>
    <row r="13841" spans="12:20" ht="16.8">
      <c r="L13841" s="404"/>
      <c r="M13841" s="404"/>
      <c r="N13841" s="404"/>
      <c r="O13841" s="404"/>
      <c r="P13841" s="404"/>
      <c r="Q13841" s="404"/>
      <c r="R13841" s="404"/>
      <c r="S13841" s="404"/>
      <c r="T13841" s="404"/>
    </row>
    <row r="13842" spans="12:20" ht="16.8">
      <c r="L13842" s="404"/>
      <c r="M13842" s="404"/>
      <c r="N13842" s="404"/>
      <c r="O13842" s="404"/>
      <c r="P13842" s="404"/>
      <c r="Q13842" s="404"/>
      <c r="R13842" s="404"/>
      <c r="S13842" s="404"/>
      <c r="T13842" s="404"/>
    </row>
    <row r="13843" spans="12:20" ht="16.8">
      <c r="L13843" s="404"/>
      <c r="M13843" s="404"/>
      <c r="N13843" s="404"/>
      <c r="O13843" s="404"/>
      <c r="P13843" s="404"/>
      <c r="Q13843" s="404"/>
      <c r="R13843" s="404"/>
      <c r="S13843" s="404"/>
      <c r="T13843" s="404"/>
    </row>
    <row r="13844" spans="12:20" ht="16.8">
      <c r="L13844" s="404"/>
      <c r="M13844" s="404"/>
      <c r="N13844" s="404"/>
      <c r="O13844" s="404"/>
      <c r="P13844" s="404"/>
      <c r="Q13844" s="404"/>
      <c r="R13844" s="404"/>
      <c r="S13844" s="404"/>
      <c r="T13844" s="404"/>
    </row>
    <row r="13845" spans="12:20" ht="16.8">
      <c r="L13845" s="404"/>
      <c r="M13845" s="404"/>
      <c r="N13845" s="404"/>
      <c r="O13845" s="404"/>
      <c r="P13845" s="404"/>
      <c r="Q13845" s="404"/>
      <c r="R13845" s="404"/>
      <c r="S13845" s="404"/>
      <c r="T13845" s="404"/>
    </row>
    <row r="13846" spans="12:20" ht="16.8">
      <c r="L13846" s="404"/>
      <c r="M13846" s="404"/>
      <c r="N13846" s="404"/>
      <c r="O13846" s="404"/>
      <c r="P13846" s="404"/>
      <c r="Q13846" s="404"/>
      <c r="R13846" s="404"/>
      <c r="S13846" s="404"/>
      <c r="T13846" s="404"/>
    </row>
    <row r="13847" spans="12:20" ht="16.8">
      <c r="L13847" s="404"/>
      <c r="M13847" s="404"/>
      <c r="N13847" s="404"/>
      <c r="O13847" s="404"/>
      <c r="P13847" s="404"/>
      <c r="Q13847" s="404"/>
      <c r="R13847" s="404"/>
      <c r="S13847" s="404"/>
      <c r="T13847" s="404"/>
    </row>
    <row r="13848" spans="12:20" ht="16.8">
      <c r="L13848" s="404"/>
      <c r="M13848" s="404"/>
      <c r="N13848" s="404"/>
      <c r="O13848" s="404"/>
      <c r="P13848" s="404"/>
      <c r="Q13848" s="404"/>
      <c r="R13848" s="404"/>
      <c r="S13848" s="404"/>
      <c r="T13848" s="404"/>
    </row>
    <row r="13849" spans="12:20" ht="16.8">
      <c r="L13849" s="404"/>
      <c r="M13849" s="404"/>
      <c r="N13849" s="404"/>
      <c r="O13849" s="404"/>
      <c r="P13849" s="404"/>
      <c r="Q13849" s="404"/>
      <c r="R13849" s="404"/>
      <c r="S13849" s="404"/>
      <c r="T13849" s="404"/>
    </row>
    <row r="13850" spans="12:20" ht="16.8">
      <c r="L13850" s="404"/>
      <c r="M13850" s="404"/>
      <c r="N13850" s="404"/>
      <c r="O13850" s="404"/>
      <c r="P13850" s="404"/>
      <c r="Q13850" s="404"/>
      <c r="R13850" s="404"/>
      <c r="S13850" s="404"/>
      <c r="T13850" s="404"/>
    </row>
    <row r="13851" spans="12:20" ht="16.8">
      <c r="L13851" s="404"/>
      <c r="M13851" s="404"/>
      <c r="N13851" s="404"/>
      <c r="O13851" s="404"/>
      <c r="P13851" s="404"/>
      <c r="Q13851" s="404"/>
      <c r="R13851" s="404"/>
      <c r="S13851" s="404"/>
      <c r="T13851" s="404"/>
    </row>
    <row r="13852" spans="12:20" ht="16.8">
      <c r="L13852" s="404"/>
      <c r="M13852" s="404"/>
      <c r="N13852" s="404"/>
      <c r="O13852" s="404"/>
      <c r="P13852" s="404"/>
      <c r="Q13852" s="404"/>
      <c r="R13852" s="404"/>
      <c r="S13852" s="404"/>
      <c r="T13852" s="404"/>
    </row>
    <row r="13853" spans="12:20" ht="16.8">
      <c r="L13853" s="404"/>
      <c r="M13853" s="404"/>
      <c r="N13853" s="404"/>
      <c r="O13853" s="404"/>
      <c r="P13853" s="404"/>
      <c r="Q13853" s="404"/>
      <c r="R13853" s="404"/>
      <c r="S13853" s="404"/>
      <c r="T13853" s="404"/>
    </row>
    <row r="13854" spans="12:20" ht="16.8">
      <c r="L13854" s="404"/>
      <c r="M13854" s="404"/>
      <c r="N13854" s="404"/>
      <c r="O13854" s="404"/>
      <c r="P13854" s="404"/>
      <c r="Q13854" s="404"/>
      <c r="R13854" s="404"/>
      <c r="S13854" s="404"/>
      <c r="T13854" s="404"/>
    </row>
    <row r="13855" spans="12:20" ht="16.8">
      <c r="L13855" s="404"/>
      <c r="M13855" s="404"/>
      <c r="N13855" s="404"/>
      <c r="O13855" s="404"/>
      <c r="P13855" s="404"/>
      <c r="Q13855" s="404"/>
      <c r="R13855" s="404"/>
      <c r="S13855" s="404"/>
      <c r="T13855" s="404"/>
    </row>
    <row r="13856" spans="12:20" ht="16.8">
      <c r="L13856" s="404"/>
      <c r="M13856" s="404"/>
      <c r="N13856" s="404"/>
      <c r="O13856" s="404"/>
      <c r="P13856" s="404"/>
      <c r="Q13856" s="404"/>
      <c r="R13856" s="404"/>
      <c r="S13856" s="404"/>
      <c r="T13856" s="404"/>
    </row>
    <row r="13857" spans="12:20" ht="16.8">
      <c r="L13857" s="404"/>
      <c r="M13857" s="404"/>
      <c r="N13857" s="404"/>
      <c r="O13857" s="404"/>
      <c r="P13857" s="404"/>
      <c r="Q13857" s="404"/>
      <c r="R13857" s="404"/>
      <c r="S13857" s="404"/>
      <c r="T13857" s="404"/>
    </row>
    <row r="13858" spans="12:20" ht="16.8">
      <c r="L13858" s="404"/>
      <c r="M13858" s="404"/>
      <c r="N13858" s="404"/>
      <c r="O13858" s="404"/>
      <c r="P13858" s="404"/>
      <c r="Q13858" s="404"/>
      <c r="R13858" s="404"/>
      <c r="S13858" s="404"/>
      <c r="T13858" s="404"/>
    </row>
    <row r="13859" spans="12:20" ht="16.8">
      <c r="L13859" s="404"/>
      <c r="M13859" s="404"/>
      <c r="N13859" s="404"/>
      <c r="O13859" s="404"/>
      <c r="P13859" s="404"/>
      <c r="Q13859" s="404"/>
      <c r="R13859" s="404"/>
      <c r="S13859" s="404"/>
      <c r="T13859" s="404"/>
    </row>
    <row r="13860" spans="12:20" ht="16.8">
      <c r="L13860" s="404"/>
      <c r="M13860" s="404"/>
      <c r="N13860" s="404"/>
      <c r="O13860" s="404"/>
      <c r="P13860" s="404"/>
      <c r="Q13860" s="404"/>
      <c r="R13860" s="404"/>
      <c r="S13860" s="404"/>
      <c r="T13860" s="404"/>
    </row>
    <row r="13861" spans="12:20" ht="16.8">
      <c r="L13861" s="404"/>
      <c r="M13861" s="404"/>
      <c r="N13861" s="404"/>
      <c r="O13861" s="404"/>
      <c r="P13861" s="404"/>
      <c r="Q13861" s="404"/>
      <c r="R13861" s="404"/>
      <c r="S13861" s="404"/>
      <c r="T13861" s="404"/>
    </row>
    <row r="13862" spans="12:20" ht="16.8">
      <c r="L13862" s="404"/>
      <c r="M13862" s="404"/>
      <c r="N13862" s="404"/>
      <c r="O13862" s="404"/>
      <c r="P13862" s="404"/>
      <c r="Q13862" s="404"/>
      <c r="R13862" s="404"/>
      <c r="S13862" s="404"/>
      <c r="T13862" s="404"/>
    </row>
    <row r="13863" spans="12:20" ht="16.8">
      <c r="L13863" s="404"/>
      <c r="M13863" s="404"/>
      <c r="N13863" s="404"/>
      <c r="O13863" s="404"/>
      <c r="P13863" s="404"/>
      <c r="Q13863" s="404"/>
      <c r="R13863" s="404"/>
      <c r="S13863" s="404"/>
      <c r="T13863" s="404"/>
    </row>
    <row r="13864" spans="12:20" ht="16.8">
      <c r="L13864" s="404"/>
      <c r="M13864" s="404"/>
      <c r="N13864" s="404"/>
      <c r="O13864" s="404"/>
      <c r="P13864" s="404"/>
      <c r="Q13864" s="404"/>
      <c r="R13864" s="404"/>
      <c r="S13864" s="404"/>
      <c r="T13864" s="404"/>
    </row>
    <row r="13865" spans="12:20" ht="16.8">
      <c r="L13865" s="404"/>
      <c r="M13865" s="404"/>
      <c r="N13865" s="404"/>
      <c r="O13865" s="404"/>
      <c r="P13865" s="404"/>
      <c r="Q13865" s="404"/>
      <c r="R13865" s="404"/>
      <c r="S13865" s="404"/>
      <c r="T13865" s="404"/>
    </row>
    <row r="13866" spans="12:20" ht="16.8">
      <c r="L13866" s="404"/>
      <c r="M13866" s="404"/>
      <c r="N13866" s="404"/>
      <c r="O13866" s="404"/>
      <c r="P13866" s="404"/>
      <c r="Q13866" s="404"/>
      <c r="R13866" s="404"/>
      <c r="S13866" s="404"/>
      <c r="T13866" s="404"/>
    </row>
    <row r="13867" spans="12:20" ht="16.8">
      <c r="L13867" s="404"/>
      <c r="M13867" s="404"/>
      <c r="N13867" s="404"/>
      <c r="O13867" s="404"/>
      <c r="P13867" s="404"/>
      <c r="Q13867" s="404"/>
      <c r="R13867" s="404"/>
      <c r="S13867" s="404"/>
      <c r="T13867" s="404"/>
    </row>
    <row r="13868" spans="12:20" ht="16.8">
      <c r="L13868" s="404"/>
      <c r="M13868" s="404"/>
      <c r="N13868" s="404"/>
      <c r="O13868" s="404"/>
      <c r="P13868" s="404"/>
      <c r="Q13868" s="404"/>
      <c r="R13868" s="404"/>
      <c r="S13868" s="404"/>
      <c r="T13868" s="404"/>
    </row>
    <row r="13869" spans="12:20" ht="16.8">
      <c r="L13869" s="404"/>
      <c r="M13869" s="404"/>
      <c r="N13869" s="404"/>
      <c r="O13869" s="404"/>
      <c r="P13869" s="404"/>
      <c r="Q13869" s="404"/>
      <c r="R13869" s="404"/>
      <c r="S13869" s="404"/>
      <c r="T13869" s="404"/>
    </row>
    <row r="13870" spans="12:20" ht="16.8">
      <c r="L13870" s="404"/>
      <c r="M13870" s="404"/>
      <c r="N13870" s="404"/>
      <c r="O13870" s="404"/>
      <c r="P13870" s="404"/>
      <c r="Q13870" s="404"/>
      <c r="R13870" s="404"/>
      <c r="S13870" s="404"/>
      <c r="T13870" s="404"/>
    </row>
    <row r="13871" spans="12:20" ht="16.8">
      <c r="L13871" s="404"/>
      <c r="M13871" s="404"/>
      <c r="N13871" s="404"/>
      <c r="O13871" s="404"/>
      <c r="P13871" s="404"/>
      <c r="Q13871" s="404"/>
      <c r="R13871" s="404"/>
      <c r="S13871" s="404"/>
      <c r="T13871" s="404"/>
    </row>
    <row r="13872" spans="12:20" ht="16.8">
      <c r="L13872" s="404"/>
      <c r="M13872" s="404"/>
      <c r="N13872" s="404"/>
      <c r="O13872" s="404"/>
      <c r="P13872" s="404"/>
      <c r="Q13872" s="404"/>
      <c r="R13872" s="404"/>
      <c r="S13872" s="404"/>
      <c r="T13872" s="404"/>
    </row>
    <row r="13873" spans="12:20" ht="16.8">
      <c r="L13873" s="404"/>
      <c r="M13873" s="404"/>
      <c r="N13873" s="404"/>
      <c r="O13873" s="404"/>
      <c r="P13873" s="404"/>
      <c r="Q13873" s="404"/>
      <c r="R13873" s="404"/>
      <c r="S13873" s="404"/>
      <c r="T13873" s="404"/>
    </row>
    <row r="13874" spans="12:20" ht="16.8">
      <c r="L13874" s="404"/>
      <c r="M13874" s="404"/>
      <c r="N13874" s="404"/>
      <c r="O13874" s="404"/>
      <c r="P13874" s="404"/>
      <c r="Q13874" s="404"/>
      <c r="R13874" s="404"/>
      <c r="S13874" s="404"/>
      <c r="T13874" s="404"/>
    </row>
    <row r="13875" spans="12:20" ht="16.8">
      <c r="L13875" s="404"/>
      <c r="M13875" s="404"/>
      <c r="N13875" s="404"/>
      <c r="O13875" s="404"/>
      <c r="P13875" s="404"/>
      <c r="Q13875" s="404"/>
      <c r="R13875" s="404"/>
      <c r="S13875" s="404"/>
      <c r="T13875" s="404"/>
    </row>
    <row r="13876" spans="12:20" ht="16.8">
      <c r="L13876" s="404"/>
      <c r="M13876" s="404"/>
      <c r="N13876" s="404"/>
      <c r="O13876" s="404"/>
      <c r="P13876" s="404"/>
      <c r="Q13876" s="404"/>
      <c r="R13876" s="404"/>
      <c r="S13876" s="404"/>
      <c r="T13876" s="404"/>
    </row>
    <row r="13877" spans="12:20" ht="16.8">
      <c r="L13877" s="404"/>
      <c r="M13877" s="404"/>
      <c r="N13877" s="404"/>
      <c r="O13877" s="404"/>
      <c r="P13877" s="404"/>
      <c r="Q13877" s="404"/>
      <c r="R13877" s="404"/>
      <c r="S13877" s="404"/>
      <c r="T13877" s="404"/>
    </row>
    <row r="13878" spans="12:20" ht="16.8">
      <c r="L13878" s="404"/>
      <c r="M13878" s="404"/>
      <c r="N13878" s="404"/>
      <c r="O13878" s="404"/>
      <c r="P13878" s="404"/>
      <c r="Q13878" s="404"/>
      <c r="R13878" s="404"/>
      <c r="S13878" s="404"/>
      <c r="T13878" s="404"/>
    </row>
    <row r="13879" spans="12:20" ht="16.8">
      <c r="L13879" s="404"/>
      <c r="M13879" s="404"/>
      <c r="N13879" s="404"/>
      <c r="O13879" s="404"/>
      <c r="P13879" s="404"/>
      <c r="Q13879" s="404"/>
      <c r="R13879" s="404"/>
      <c r="S13879" s="404"/>
      <c r="T13879" s="404"/>
    </row>
    <row r="13880" spans="12:20" ht="16.8">
      <c r="L13880" s="404"/>
      <c r="M13880" s="404"/>
      <c r="N13880" s="404"/>
      <c r="O13880" s="404"/>
      <c r="P13880" s="404"/>
      <c r="Q13880" s="404"/>
      <c r="R13880" s="404"/>
      <c r="S13880" s="404"/>
      <c r="T13880" s="404"/>
    </row>
    <row r="13881" spans="12:20" ht="16.8">
      <c r="L13881" s="404"/>
      <c r="M13881" s="404"/>
      <c r="N13881" s="404"/>
      <c r="O13881" s="404"/>
      <c r="P13881" s="404"/>
      <c r="Q13881" s="404"/>
      <c r="R13881" s="404"/>
      <c r="S13881" s="404"/>
      <c r="T13881" s="404"/>
    </row>
    <row r="13882" spans="12:20" ht="16.8">
      <c r="L13882" s="404"/>
      <c r="M13882" s="404"/>
      <c r="N13882" s="404"/>
      <c r="O13882" s="404"/>
      <c r="P13882" s="404"/>
      <c r="Q13882" s="404"/>
      <c r="R13882" s="404"/>
      <c r="S13882" s="404"/>
      <c r="T13882" s="404"/>
    </row>
    <row r="13883" spans="12:20" ht="16.8">
      <c r="L13883" s="404"/>
      <c r="M13883" s="404"/>
      <c r="N13883" s="404"/>
      <c r="O13883" s="404"/>
      <c r="P13883" s="404"/>
      <c r="Q13883" s="404"/>
      <c r="R13883" s="404"/>
      <c r="S13883" s="404"/>
      <c r="T13883" s="404"/>
    </row>
    <row r="13884" spans="12:20" ht="16.8">
      <c r="L13884" s="404"/>
      <c r="M13884" s="404"/>
      <c r="N13884" s="404"/>
      <c r="O13884" s="404"/>
      <c r="P13884" s="404"/>
      <c r="Q13884" s="404"/>
      <c r="R13884" s="404"/>
      <c r="S13884" s="404"/>
      <c r="T13884" s="404"/>
    </row>
    <row r="13885" spans="12:20" ht="16.8">
      <c r="L13885" s="404"/>
      <c r="M13885" s="404"/>
      <c r="N13885" s="404"/>
      <c r="O13885" s="404"/>
      <c r="P13885" s="404"/>
      <c r="Q13885" s="404"/>
      <c r="R13885" s="404"/>
      <c r="S13885" s="404"/>
      <c r="T13885" s="404"/>
    </row>
    <row r="13886" spans="12:20" ht="16.8">
      <c r="L13886" s="404"/>
      <c r="M13886" s="404"/>
      <c r="N13886" s="404"/>
      <c r="O13886" s="404"/>
      <c r="P13886" s="404"/>
      <c r="Q13886" s="404"/>
      <c r="R13886" s="404"/>
      <c r="S13886" s="404"/>
      <c r="T13886" s="404"/>
    </row>
    <row r="13887" spans="12:20" ht="16.8">
      <c r="L13887" s="404"/>
      <c r="M13887" s="404"/>
      <c r="N13887" s="404"/>
      <c r="O13887" s="404"/>
      <c r="P13887" s="404"/>
      <c r="Q13887" s="404"/>
      <c r="R13887" s="404"/>
      <c r="S13887" s="404"/>
      <c r="T13887" s="404"/>
    </row>
    <row r="13888" spans="12:20" ht="16.8">
      <c r="L13888" s="404"/>
      <c r="M13888" s="404"/>
      <c r="N13888" s="404"/>
      <c r="O13888" s="404"/>
      <c r="P13888" s="404"/>
      <c r="Q13888" s="404"/>
      <c r="R13888" s="404"/>
      <c r="S13888" s="404"/>
      <c r="T13888" s="404"/>
    </row>
    <row r="13889" spans="12:20" ht="16.8">
      <c r="L13889" s="404"/>
      <c r="M13889" s="404"/>
      <c r="N13889" s="404"/>
      <c r="O13889" s="404"/>
      <c r="P13889" s="404"/>
      <c r="Q13889" s="404"/>
      <c r="R13889" s="404"/>
      <c r="S13889" s="404"/>
      <c r="T13889" s="404"/>
    </row>
    <row r="13890" spans="12:20" ht="16.8">
      <c r="L13890" s="404"/>
      <c r="M13890" s="404"/>
      <c r="N13890" s="404"/>
      <c r="O13890" s="404"/>
      <c r="P13890" s="404"/>
      <c r="Q13890" s="404"/>
      <c r="R13890" s="404"/>
      <c r="S13890" s="404"/>
      <c r="T13890" s="404"/>
    </row>
    <row r="13891" spans="12:20" ht="16.8">
      <c r="L13891" s="404"/>
      <c r="M13891" s="404"/>
      <c r="N13891" s="404"/>
      <c r="O13891" s="404"/>
      <c r="P13891" s="404"/>
      <c r="Q13891" s="404"/>
      <c r="R13891" s="404"/>
      <c r="S13891" s="404"/>
      <c r="T13891" s="404"/>
    </row>
    <row r="13892" spans="12:20" ht="16.8">
      <c r="L13892" s="404"/>
      <c r="M13892" s="404"/>
      <c r="N13892" s="404"/>
      <c r="O13892" s="404"/>
      <c r="P13892" s="404"/>
      <c r="Q13892" s="404"/>
      <c r="R13892" s="404"/>
      <c r="S13892" s="404"/>
      <c r="T13892" s="404"/>
    </row>
    <row r="13893" spans="12:20" ht="16.8">
      <c r="L13893" s="404"/>
      <c r="M13893" s="404"/>
      <c r="N13893" s="404"/>
      <c r="O13893" s="404"/>
      <c r="P13893" s="404"/>
      <c r="Q13893" s="404"/>
      <c r="R13893" s="404"/>
      <c r="S13893" s="404"/>
      <c r="T13893" s="404"/>
    </row>
    <row r="13894" spans="12:20" ht="16.8">
      <c r="L13894" s="404"/>
      <c r="M13894" s="404"/>
      <c r="N13894" s="404"/>
      <c r="O13894" s="404"/>
      <c r="P13894" s="404"/>
      <c r="Q13894" s="404"/>
      <c r="R13894" s="404"/>
      <c r="S13894" s="404"/>
      <c r="T13894" s="404"/>
    </row>
    <row r="13895" spans="12:20" ht="16.8">
      <c r="L13895" s="404"/>
      <c r="M13895" s="404"/>
      <c r="N13895" s="404"/>
      <c r="O13895" s="404"/>
      <c r="P13895" s="404"/>
      <c r="Q13895" s="404"/>
      <c r="R13895" s="404"/>
      <c r="S13895" s="404"/>
      <c r="T13895" s="404"/>
    </row>
    <row r="13896" spans="12:20" ht="16.8">
      <c r="L13896" s="404"/>
      <c r="M13896" s="404"/>
      <c r="N13896" s="404"/>
      <c r="O13896" s="404"/>
      <c r="P13896" s="404"/>
      <c r="Q13896" s="404"/>
      <c r="R13896" s="404"/>
      <c r="S13896" s="404"/>
      <c r="T13896" s="404"/>
    </row>
    <row r="13897" spans="12:20" ht="16.8">
      <c r="L13897" s="404"/>
      <c r="M13897" s="404"/>
      <c r="N13897" s="404"/>
      <c r="O13897" s="404"/>
      <c r="P13897" s="404"/>
      <c r="Q13897" s="404"/>
      <c r="R13897" s="404"/>
      <c r="S13897" s="404"/>
      <c r="T13897" s="404"/>
    </row>
    <row r="13898" spans="12:20" ht="16.8">
      <c r="L13898" s="404"/>
      <c r="M13898" s="404"/>
      <c r="N13898" s="404"/>
      <c r="O13898" s="404"/>
      <c r="P13898" s="404"/>
      <c r="Q13898" s="404"/>
      <c r="R13898" s="404"/>
      <c r="S13898" s="404"/>
      <c r="T13898" s="404"/>
    </row>
    <row r="13899" spans="12:20" ht="16.8">
      <c r="L13899" s="404"/>
      <c r="M13899" s="404"/>
      <c r="N13899" s="404"/>
      <c r="O13899" s="404"/>
      <c r="P13899" s="404"/>
      <c r="Q13899" s="404"/>
      <c r="R13899" s="404"/>
      <c r="S13899" s="404"/>
      <c r="T13899" s="404"/>
    </row>
    <row r="13900" spans="12:20" ht="16.8">
      <c r="L13900" s="404"/>
      <c r="M13900" s="404"/>
      <c r="N13900" s="404"/>
      <c r="O13900" s="404"/>
      <c r="P13900" s="404"/>
      <c r="Q13900" s="404"/>
      <c r="R13900" s="404"/>
      <c r="S13900" s="404"/>
      <c r="T13900" s="404"/>
    </row>
    <row r="13901" spans="12:20" ht="16.8">
      <c r="L13901" s="404"/>
      <c r="M13901" s="404"/>
      <c r="N13901" s="404"/>
      <c r="O13901" s="404"/>
      <c r="P13901" s="404"/>
      <c r="Q13901" s="404"/>
      <c r="R13901" s="404"/>
      <c r="S13901" s="404"/>
      <c r="T13901" s="404"/>
    </row>
    <row r="13902" spans="12:20" ht="16.8">
      <c r="L13902" s="404"/>
      <c r="M13902" s="404"/>
      <c r="N13902" s="404"/>
      <c r="O13902" s="404"/>
      <c r="P13902" s="404"/>
      <c r="Q13902" s="404"/>
      <c r="R13902" s="404"/>
      <c r="S13902" s="404"/>
      <c r="T13902" s="404"/>
    </row>
    <row r="13903" spans="12:20" ht="16.8">
      <c r="L13903" s="404"/>
      <c r="M13903" s="404"/>
      <c r="N13903" s="404"/>
      <c r="O13903" s="404"/>
      <c r="P13903" s="404"/>
      <c r="Q13903" s="404"/>
      <c r="R13903" s="404"/>
      <c r="S13903" s="404"/>
      <c r="T13903" s="404"/>
    </row>
    <row r="13904" spans="12:20" ht="16.8">
      <c r="L13904" s="404"/>
      <c r="M13904" s="404"/>
      <c r="N13904" s="404"/>
      <c r="O13904" s="404"/>
      <c r="P13904" s="404"/>
      <c r="Q13904" s="404"/>
      <c r="R13904" s="404"/>
      <c r="S13904" s="404"/>
      <c r="T13904" s="404"/>
    </row>
    <row r="13905" spans="12:20" ht="16.8">
      <c r="L13905" s="404"/>
      <c r="M13905" s="404"/>
      <c r="N13905" s="404"/>
      <c r="O13905" s="404"/>
      <c r="P13905" s="404"/>
      <c r="Q13905" s="404"/>
      <c r="R13905" s="404"/>
      <c r="S13905" s="404"/>
      <c r="T13905" s="404"/>
    </row>
    <row r="13906" spans="12:20" ht="16.8">
      <c r="L13906" s="404"/>
      <c r="M13906" s="404"/>
      <c r="N13906" s="404"/>
      <c r="O13906" s="404"/>
      <c r="P13906" s="404"/>
      <c r="Q13906" s="404"/>
      <c r="R13906" s="404"/>
      <c r="S13906" s="404"/>
      <c r="T13906" s="404"/>
    </row>
    <row r="13907" spans="12:20" ht="16.8">
      <c r="L13907" s="404"/>
      <c r="M13907" s="404"/>
      <c r="N13907" s="404"/>
      <c r="O13907" s="404"/>
      <c r="P13907" s="404"/>
      <c r="Q13907" s="404"/>
      <c r="R13907" s="404"/>
      <c r="S13907" s="404"/>
      <c r="T13907" s="404"/>
    </row>
    <row r="13908" spans="12:20" ht="16.8">
      <c r="L13908" s="404"/>
      <c r="M13908" s="404"/>
      <c r="N13908" s="404"/>
      <c r="O13908" s="404"/>
      <c r="P13908" s="404"/>
      <c r="Q13908" s="404"/>
      <c r="R13908" s="404"/>
      <c r="S13908" s="404"/>
      <c r="T13908" s="404"/>
    </row>
    <row r="13909" spans="12:20" ht="16.8">
      <c r="L13909" s="404"/>
      <c r="M13909" s="404"/>
      <c r="N13909" s="404"/>
      <c r="O13909" s="404"/>
      <c r="P13909" s="404"/>
      <c r="Q13909" s="404"/>
      <c r="R13909" s="404"/>
      <c r="S13909" s="404"/>
      <c r="T13909" s="404"/>
    </row>
    <row r="13910" spans="12:20" ht="16.8">
      <c r="L13910" s="404"/>
      <c r="M13910" s="404"/>
      <c r="N13910" s="404"/>
      <c r="O13910" s="404"/>
      <c r="P13910" s="404"/>
      <c r="Q13910" s="404"/>
      <c r="R13910" s="404"/>
      <c r="S13910" s="404"/>
      <c r="T13910" s="404"/>
    </row>
    <row r="13911" spans="12:20" ht="16.8">
      <c r="L13911" s="404"/>
      <c r="M13911" s="404"/>
      <c r="N13911" s="404"/>
      <c r="O13911" s="404"/>
      <c r="P13911" s="404"/>
      <c r="Q13911" s="404"/>
      <c r="R13911" s="404"/>
      <c r="S13911" s="404"/>
      <c r="T13911" s="404"/>
    </row>
    <row r="13912" spans="12:20" ht="16.8">
      <c r="L13912" s="404"/>
      <c r="M13912" s="404"/>
      <c r="N13912" s="404"/>
      <c r="O13912" s="404"/>
      <c r="P13912" s="404"/>
      <c r="Q13912" s="404"/>
      <c r="R13912" s="404"/>
      <c r="S13912" s="404"/>
      <c r="T13912" s="404"/>
    </row>
    <row r="13913" spans="12:20" ht="16.8">
      <c r="L13913" s="404"/>
      <c r="M13913" s="404"/>
      <c r="N13913" s="404"/>
      <c r="O13913" s="404"/>
      <c r="P13913" s="404"/>
      <c r="Q13913" s="404"/>
      <c r="R13913" s="404"/>
      <c r="S13913" s="404"/>
      <c r="T13913" s="404"/>
    </row>
    <row r="13914" spans="12:20" ht="16.8">
      <c r="L13914" s="404"/>
      <c r="M13914" s="404"/>
      <c r="N13914" s="404"/>
      <c r="O13914" s="404"/>
      <c r="P13914" s="404"/>
      <c r="Q13914" s="404"/>
      <c r="R13914" s="404"/>
      <c r="S13914" s="404"/>
      <c r="T13914" s="404"/>
    </row>
    <row r="13915" spans="12:20" ht="16.8">
      <c r="L13915" s="404"/>
      <c r="M13915" s="404"/>
      <c r="N13915" s="404"/>
      <c r="O13915" s="404"/>
      <c r="P13915" s="404"/>
      <c r="Q13915" s="404"/>
      <c r="R13915" s="404"/>
      <c r="S13915" s="404"/>
      <c r="T13915" s="404"/>
    </row>
    <row r="13916" spans="12:20" ht="16.8">
      <c r="L13916" s="404"/>
      <c r="M13916" s="404"/>
      <c r="N13916" s="404"/>
      <c r="O13916" s="404"/>
      <c r="P13916" s="404"/>
      <c r="Q13916" s="404"/>
      <c r="R13916" s="404"/>
      <c r="S13916" s="404"/>
      <c r="T13916" s="404"/>
    </row>
    <row r="13917" spans="12:20" ht="16.8">
      <c r="L13917" s="404"/>
      <c r="M13917" s="404"/>
      <c r="N13917" s="404"/>
      <c r="O13917" s="404"/>
      <c r="P13917" s="404"/>
      <c r="Q13917" s="404"/>
      <c r="R13917" s="404"/>
      <c r="S13917" s="404"/>
      <c r="T13917" s="404"/>
    </row>
    <row r="13918" spans="12:20" ht="16.8">
      <c r="L13918" s="404"/>
      <c r="M13918" s="404"/>
      <c r="N13918" s="404"/>
      <c r="O13918" s="404"/>
      <c r="P13918" s="404"/>
      <c r="Q13918" s="404"/>
      <c r="R13918" s="404"/>
      <c r="S13918" s="404"/>
      <c r="T13918" s="404"/>
    </row>
    <row r="13919" spans="12:20" ht="16.8">
      <c r="L13919" s="404"/>
      <c r="M13919" s="404"/>
      <c r="N13919" s="404"/>
      <c r="O13919" s="404"/>
      <c r="P13919" s="404"/>
      <c r="Q13919" s="404"/>
      <c r="R13919" s="404"/>
      <c r="S13919" s="404"/>
      <c r="T13919" s="404"/>
    </row>
    <row r="13920" spans="12:20" ht="16.8">
      <c r="L13920" s="404"/>
      <c r="M13920" s="404"/>
      <c r="N13920" s="404"/>
      <c r="O13920" s="404"/>
      <c r="P13920" s="404"/>
      <c r="Q13920" s="404"/>
      <c r="R13920" s="404"/>
      <c r="S13920" s="404"/>
      <c r="T13920" s="404"/>
    </row>
    <row r="13921" spans="12:20" ht="16.8">
      <c r="L13921" s="404"/>
      <c r="M13921" s="404"/>
      <c r="N13921" s="404"/>
      <c r="O13921" s="404"/>
      <c r="P13921" s="404"/>
      <c r="Q13921" s="404"/>
      <c r="R13921" s="404"/>
      <c r="S13921" s="404"/>
      <c r="T13921" s="404"/>
    </row>
    <row r="13922" spans="12:20" ht="16.8">
      <c r="L13922" s="404"/>
      <c r="M13922" s="404"/>
      <c r="N13922" s="404"/>
      <c r="O13922" s="404"/>
      <c r="P13922" s="404"/>
      <c r="Q13922" s="404"/>
      <c r="R13922" s="404"/>
      <c r="S13922" s="404"/>
      <c r="T13922" s="404"/>
    </row>
    <row r="13923" spans="12:20" ht="16.8">
      <c r="L13923" s="404"/>
      <c r="M13923" s="404"/>
      <c r="N13923" s="404"/>
      <c r="O13923" s="404"/>
      <c r="P13923" s="404"/>
      <c r="Q13923" s="404"/>
      <c r="R13923" s="404"/>
      <c r="S13923" s="404"/>
      <c r="T13923" s="404"/>
    </row>
    <row r="13924" spans="12:20" ht="16.8">
      <c r="L13924" s="404"/>
      <c r="M13924" s="404"/>
      <c r="N13924" s="404"/>
      <c r="O13924" s="404"/>
      <c r="P13924" s="404"/>
      <c r="Q13924" s="404"/>
      <c r="R13924" s="404"/>
      <c r="S13924" s="404"/>
      <c r="T13924" s="404"/>
    </row>
    <row r="13925" spans="12:20" ht="16.8">
      <c r="L13925" s="404"/>
      <c r="M13925" s="404"/>
      <c r="N13925" s="404"/>
      <c r="O13925" s="404"/>
      <c r="P13925" s="404"/>
      <c r="Q13925" s="404"/>
      <c r="R13925" s="404"/>
      <c r="S13925" s="404"/>
      <c r="T13925" s="404"/>
    </row>
    <row r="13926" spans="12:20" ht="16.8">
      <c r="L13926" s="404"/>
      <c r="M13926" s="404"/>
      <c r="N13926" s="404"/>
      <c r="O13926" s="404"/>
      <c r="P13926" s="404"/>
      <c r="Q13926" s="404"/>
      <c r="R13926" s="404"/>
      <c r="S13926" s="404"/>
      <c r="T13926" s="404"/>
    </row>
    <row r="13927" spans="12:20" ht="16.8">
      <c r="L13927" s="404"/>
      <c r="M13927" s="404"/>
      <c r="N13927" s="404"/>
      <c r="O13927" s="404"/>
      <c r="P13927" s="404"/>
      <c r="Q13927" s="404"/>
      <c r="R13927" s="404"/>
      <c r="S13927" s="404"/>
      <c r="T13927" s="404"/>
    </row>
    <row r="13928" spans="12:20" ht="16.8">
      <c r="L13928" s="404"/>
      <c r="M13928" s="404"/>
      <c r="N13928" s="404"/>
      <c r="O13928" s="404"/>
      <c r="P13928" s="404"/>
      <c r="Q13928" s="404"/>
      <c r="R13928" s="404"/>
      <c r="S13928" s="404"/>
      <c r="T13928" s="404"/>
    </row>
    <row r="13929" spans="12:20" ht="16.8">
      <c r="L13929" s="404"/>
      <c r="M13929" s="404"/>
      <c r="N13929" s="404"/>
      <c r="O13929" s="404"/>
      <c r="P13929" s="404"/>
      <c r="Q13929" s="404"/>
      <c r="R13929" s="404"/>
      <c r="S13929" s="404"/>
      <c r="T13929" s="404"/>
    </row>
    <row r="13930" spans="12:20" ht="16.8">
      <c r="L13930" s="404"/>
      <c r="M13930" s="404"/>
      <c r="N13930" s="404"/>
      <c r="O13930" s="404"/>
      <c r="P13930" s="404"/>
      <c r="Q13930" s="404"/>
      <c r="R13930" s="404"/>
      <c r="S13930" s="404"/>
      <c r="T13930" s="404"/>
    </row>
    <row r="13931" spans="12:20" ht="16.8">
      <c r="L13931" s="404"/>
      <c r="M13931" s="404"/>
      <c r="N13931" s="404"/>
      <c r="O13931" s="404"/>
      <c r="P13931" s="404"/>
      <c r="Q13931" s="404"/>
      <c r="R13931" s="404"/>
      <c r="S13931" s="404"/>
      <c r="T13931" s="404"/>
    </row>
    <row r="13932" spans="12:20" ht="16.8">
      <c r="L13932" s="404"/>
      <c r="M13932" s="404"/>
      <c r="N13932" s="404"/>
      <c r="O13932" s="404"/>
      <c r="P13932" s="404"/>
      <c r="Q13932" s="404"/>
      <c r="R13932" s="404"/>
      <c r="S13932" s="404"/>
      <c r="T13932" s="404"/>
    </row>
    <row r="13933" spans="12:20" ht="16.8">
      <c r="L13933" s="404"/>
      <c r="M13933" s="404"/>
      <c r="N13933" s="404"/>
      <c r="O13933" s="404"/>
      <c r="P13933" s="404"/>
      <c r="Q13933" s="404"/>
      <c r="R13933" s="404"/>
      <c r="S13933" s="404"/>
      <c r="T13933" s="404"/>
    </row>
    <row r="13934" spans="12:20" ht="16.8">
      <c r="L13934" s="404"/>
      <c r="M13934" s="404"/>
      <c r="N13934" s="404"/>
      <c r="O13934" s="404"/>
      <c r="P13934" s="404"/>
      <c r="Q13934" s="404"/>
      <c r="R13934" s="404"/>
      <c r="S13934" s="404"/>
      <c r="T13934" s="404"/>
    </row>
    <row r="13935" spans="12:20" ht="16.8">
      <c r="L13935" s="404"/>
      <c r="M13935" s="404"/>
      <c r="N13935" s="404"/>
      <c r="O13935" s="404"/>
      <c r="P13935" s="404"/>
      <c r="Q13935" s="404"/>
      <c r="R13935" s="404"/>
      <c r="S13935" s="404"/>
      <c r="T13935" s="404"/>
    </row>
    <row r="13936" spans="12:20" ht="16.8">
      <c r="L13936" s="404"/>
      <c r="M13936" s="404"/>
      <c r="N13936" s="404"/>
      <c r="O13936" s="404"/>
      <c r="P13936" s="404"/>
      <c r="Q13936" s="404"/>
      <c r="R13936" s="404"/>
      <c r="S13936" s="404"/>
      <c r="T13936" s="404"/>
    </row>
    <row r="13937" spans="12:20" ht="16.8">
      <c r="L13937" s="404"/>
      <c r="M13937" s="404"/>
      <c r="N13937" s="404"/>
      <c r="O13937" s="404"/>
      <c r="P13937" s="404"/>
      <c r="Q13937" s="404"/>
      <c r="R13937" s="404"/>
      <c r="S13937" s="404"/>
      <c r="T13937" s="404"/>
    </row>
    <row r="13938" spans="12:20" ht="16.8">
      <c r="L13938" s="404"/>
      <c r="M13938" s="404"/>
      <c r="N13938" s="404"/>
      <c r="O13938" s="404"/>
      <c r="P13938" s="404"/>
      <c r="Q13938" s="404"/>
      <c r="R13938" s="404"/>
      <c r="S13938" s="404"/>
      <c r="T13938" s="404"/>
    </row>
    <row r="13939" spans="12:20" ht="16.8">
      <c r="L13939" s="404"/>
      <c r="M13939" s="404"/>
      <c r="N13939" s="404"/>
      <c r="O13939" s="404"/>
      <c r="P13939" s="404"/>
      <c r="Q13939" s="404"/>
      <c r="R13939" s="404"/>
      <c r="S13939" s="404"/>
      <c r="T13939" s="404"/>
    </row>
    <row r="13940" spans="12:20" ht="16.8">
      <c r="L13940" s="404"/>
      <c r="M13940" s="404"/>
      <c r="N13940" s="404"/>
      <c r="O13940" s="404"/>
      <c r="P13940" s="404"/>
      <c r="Q13940" s="404"/>
      <c r="R13940" s="404"/>
      <c r="S13940" s="404"/>
      <c r="T13940" s="404"/>
    </row>
    <row r="13941" spans="12:20" ht="16.8">
      <c r="L13941" s="404"/>
      <c r="M13941" s="404"/>
      <c r="N13941" s="404"/>
      <c r="O13941" s="404"/>
      <c r="P13941" s="404"/>
      <c r="Q13941" s="404"/>
      <c r="R13941" s="404"/>
      <c r="S13941" s="404"/>
      <c r="T13941" s="404"/>
    </row>
    <row r="13942" spans="12:20" ht="16.8">
      <c r="L13942" s="404"/>
      <c r="M13942" s="404"/>
      <c r="N13942" s="404"/>
      <c r="O13942" s="404"/>
      <c r="P13942" s="404"/>
      <c r="Q13942" s="404"/>
      <c r="R13942" s="404"/>
      <c r="S13942" s="404"/>
      <c r="T13942" s="404"/>
    </row>
    <row r="13943" spans="12:20" ht="16.8">
      <c r="L13943" s="404"/>
      <c r="M13943" s="404"/>
      <c r="N13943" s="404"/>
      <c r="O13943" s="404"/>
      <c r="P13943" s="404"/>
      <c r="Q13943" s="404"/>
      <c r="R13943" s="404"/>
      <c r="S13943" s="404"/>
      <c r="T13943" s="404"/>
    </row>
    <row r="13944" spans="12:20" ht="16.8">
      <c r="L13944" s="404"/>
      <c r="M13944" s="404"/>
      <c r="N13944" s="404"/>
      <c r="O13944" s="404"/>
      <c r="P13944" s="404"/>
      <c r="Q13944" s="404"/>
      <c r="R13944" s="404"/>
      <c r="S13944" s="404"/>
      <c r="T13944" s="404"/>
    </row>
    <row r="13945" spans="12:20" ht="16.8">
      <c r="L13945" s="404"/>
      <c r="M13945" s="404"/>
      <c r="N13945" s="404"/>
      <c r="O13945" s="404"/>
      <c r="P13945" s="404"/>
      <c r="Q13945" s="404"/>
      <c r="R13945" s="404"/>
      <c r="S13945" s="404"/>
      <c r="T13945" s="404"/>
    </row>
    <row r="13946" spans="12:20" ht="16.8">
      <c r="L13946" s="404"/>
      <c r="M13946" s="404"/>
      <c r="N13946" s="404"/>
      <c r="O13946" s="404"/>
      <c r="P13946" s="404"/>
      <c r="Q13946" s="404"/>
      <c r="R13946" s="404"/>
      <c r="S13946" s="404"/>
      <c r="T13946" s="404"/>
    </row>
    <row r="13947" spans="12:20" ht="16.8">
      <c r="L13947" s="404"/>
      <c r="M13947" s="404"/>
      <c r="N13947" s="404"/>
      <c r="O13947" s="404"/>
      <c r="P13947" s="404"/>
      <c r="Q13947" s="404"/>
      <c r="R13947" s="404"/>
      <c r="S13947" s="404"/>
      <c r="T13947" s="404"/>
    </row>
    <row r="13948" spans="12:20" ht="16.8">
      <c r="L13948" s="404"/>
      <c r="M13948" s="404"/>
      <c r="N13948" s="404"/>
      <c r="O13948" s="404"/>
      <c r="P13948" s="404"/>
      <c r="Q13948" s="404"/>
      <c r="R13948" s="404"/>
      <c r="S13948" s="404"/>
      <c r="T13948" s="404"/>
    </row>
    <row r="13949" spans="12:20" ht="16.8">
      <c r="L13949" s="404"/>
      <c r="M13949" s="404"/>
      <c r="N13949" s="404"/>
      <c r="O13949" s="404"/>
      <c r="P13949" s="404"/>
      <c r="Q13949" s="404"/>
      <c r="R13949" s="404"/>
      <c r="S13949" s="404"/>
      <c r="T13949" s="404"/>
    </row>
    <row r="13950" spans="12:20" ht="16.8">
      <c r="L13950" s="404"/>
      <c r="M13950" s="404"/>
      <c r="N13950" s="404"/>
      <c r="O13950" s="404"/>
      <c r="P13950" s="404"/>
      <c r="Q13950" s="404"/>
      <c r="R13950" s="404"/>
      <c r="S13950" s="404"/>
      <c r="T13950" s="404"/>
    </row>
    <row r="13951" spans="12:20" ht="16.8">
      <c r="L13951" s="404"/>
      <c r="M13951" s="404"/>
      <c r="N13951" s="404"/>
      <c r="O13951" s="404"/>
      <c r="P13951" s="404"/>
      <c r="Q13951" s="404"/>
      <c r="R13951" s="404"/>
      <c r="S13951" s="404"/>
      <c r="T13951" s="404"/>
    </row>
    <row r="13952" spans="12:20" ht="16.8">
      <c r="L13952" s="404"/>
      <c r="M13952" s="404"/>
      <c r="N13952" s="404"/>
      <c r="O13952" s="404"/>
      <c r="P13952" s="404"/>
      <c r="Q13952" s="404"/>
      <c r="R13952" s="404"/>
      <c r="S13952" s="404"/>
      <c r="T13952" s="404"/>
    </row>
    <row r="13953" spans="12:20" ht="16.8">
      <c r="L13953" s="404"/>
      <c r="M13953" s="404"/>
      <c r="N13953" s="404"/>
      <c r="O13953" s="404"/>
      <c r="P13953" s="404"/>
      <c r="Q13953" s="404"/>
      <c r="R13953" s="404"/>
      <c r="S13953" s="404"/>
      <c r="T13953" s="404"/>
    </row>
    <row r="13954" spans="12:20" ht="16.8">
      <c r="L13954" s="404"/>
      <c r="M13954" s="404"/>
      <c r="N13954" s="404"/>
      <c r="O13954" s="404"/>
      <c r="P13954" s="404"/>
      <c r="Q13954" s="404"/>
      <c r="R13954" s="404"/>
      <c r="S13954" s="404"/>
      <c r="T13954" s="404"/>
    </row>
    <row r="13955" spans="12:20" ht="16.8">
      <c r="L13955" s="404"/>
      <c r="M13955" s="404"/>
      <c r="N13955" s="404"/>
      <c r="O13955" s="404"/>
      <c r="P13955" s="404"/>
      <c r="Q13955" s="404"/>
      <c r="R13955" s="404"/>
      <c r="S13955" s="404"/>
      <c r="T13955" s="404"/>
    </row>
    <row r="13956" spans="12:20" ht="16.8">
      <c r="L13956" s="404"/>
      <c r="M13956" s="404"/>
      <c r="N13956" s="404"/>
      <c r="O13956" s="404"/>
      <c r="P13956" s="404"/>
      <c r="Q13956" s="404"/>
      <c r="R13956" s="404"/>
      <c r="S13956" s="404"/>
      <c r="T13956" s="404"/>
    </row>
    <row r="13957" spans="12:20" ht="16.8">
      <c r="L13957" s="404"/>
      <c r="M13957" s="404"/>
      <c r="N13957" s="404"/>
      <c r="O13957" s="404"/>
      <c r="P13957" s="404"/>
      <c r="Q13957" s="404"/>
      <c r="R13957" s="404"/>
      <c r="S13957" s="404"/>
      <c r="T13957" s="404"/>
    </row>
    <row r="13958" spans="12:20" ht="16.8">
      <c r="L13958" s="404"/>
      <c r="M13958" s="404"/>
      <c r="N13958" s="404"/>
      <c r="O13958" s="404"/>
      <c r="P13958" s="404"/>
      <c r="Q13958" s="404"/>
      <c r="R13958" s="404"/>
      <c r="S13958" s="404"/>
      <c r="T13958" s="404"/>
    </row>
    <row r="13959" spans="12:20" ht="16.8">
      <c r="L13959" s="404"/>
      <c r="M13959" s="404"/>
      <c r="N13959" s="404"/>
      <c r="O13959" s="404"/>
      <c r="P13959" s="404"/>
      <c r="Q13959" s="404"/>
      <c r="R13959" s="404"/>
      <c r="S13959" s="404"/>
      <c r="T13959" s="404"/>
    </row>
    <row r="13960" spans="12:20" ht="16.8">
      <c r="L13960" s="404"/>
      <c r="M13960" s="404"/>
      <c r="N13960" s="404"/>
      <c r="O13960" s="404"/>
      <c r="P13960" s="404"/>
      <c r="Q13960" s="404"/>
      <c r="R13960" s="404"/>
      <c r="S13960" s="404"/>
      <c r="T13960" s="404"/>
    </row>
    <row r="13961" spans="12:20" ht="16.8">
      <c r="L13961" s="404"/>
      <c r="M13961" s="404"/>
      <c r="N13961" s="404"/>
      <c r="O13961" s="404"/>
      <c r="P13961" s="404"/>
      <c r="Q13961" s="404"/>
      <c r="R13961" s="404"/>
      <c r="S13961" s="404"/>
      <c r="T13961" s="404"/>
    </row>
    <row r="13962" spans="12:20" ht="16.8">
      <c r="L13962" s="404"/>
      <c r="M13962" s="404"/>
      <c r="N13962" s="404"/>
      <c r="O13962" s="404"/>
      <c r="P13962" s="404"/>
      <c r="Q13962" s="404"/>
      <c r="R13962" s="404"/>
      <c r="S13962" s="404"/>
      <c r="T13962" s="404"/>
    </row>
    <row r="13963" spans="12:20" ht="16.8">
      <c r="L13963" s="404"/>
      <c r="M13963" s="404"/>
      <c r="N13963" s="404"/>
      <c r="O13963" s="404"/>
      <c r="P13963" s="404"/>
      <c r="Q13963" s="404"/>
      <c r="R13963" s="404"/>
      <c r="S13963" s="404"/>
      <c r="T13963" s="404"/>
    </row>
    <row r="13964" spans="12:20" ht="16.8">
      <c r="L13964" s="404"/>
      <c r="M13964" s="404"/>
      <c r="N13964" s="404"/>
      <c r="O13964" s="404"/>
      <c r="P13964" s="404"/>
      <c r="Q13964" s="404"/>
      <c r="R13964" s="404"/>
      <c r="S13964" s="404"/>
      <c r="T13964" s="404"/>
    </row>
    <row r="13965" spans="12:20" ht="16.8">
      <c r="L13965" s="404"/>
      <c r="M13965" s="404"/>
      <c r="N13965" s="404"/>
      <c r="O13965" s="404"/>
      <c r="P13965" s="404"/>
      <c r="Q13965" s="404"/>
      <c r="R13965" s="404"/>
      <c r="S13965" s="404"/>
      <c r="T13965" s="404"/>
    </row>
    <row r="13966" spans="12:20" ht="16.8">
      <c r="L13966" s="404"/>
      <c r="M13966" s="404"/>
      <c r="N13966" s="404"/>
      <c r="O13966" s="404"/>
      <c r="P13966" s="404"/>
      <c r="Q13966" s="404"/>
      <c r="R13966" s="404"/>
      <c r="S13966" s="404"/>
      <c r="T13966" s="404"/>
    </row>
    <row r="13967" spans="12:20" ht="16.8">
      <c r="L13967" s="404"/>
      <c r="M13967" s="404"/>
      <c r="N13967" s="404"/>
      <c r="O13967" s="404"/>
      <c r="P13967" s="404"/>
      <c r="Q13967" s="404"/>
      <c r="R13967" s="404"/>
      <c r="S13967" s="404"/>
      <c r="T13967" s="404"/>
    </row>
    <row r="13968" spans="12:20" ht="16.8">
      <c r="L13968" s="404"/>
      <c r="M13968" s="404"/>
      <c r="N13968" s="404"/>
      <c r="O13968" s="404"/>
      <c r="P13968" s="404"/>
      <c r="Q13968" s="404"/>
      <c r="R13968" s="404"/>
      <c r="S13968" s="404"/>
      <c r="T13968" s="404"/>
    </row>
    <row r="13969" spans="12:20" ht="16.8">
      <c r="L13969" s="404"/>
      <c r="M13969" s="404"/>
      <c r="N13969" s="404"/>
      <c r="O13969" s="404"/>
      <c r="P13969" s="404"/>
      <c r="Q13969" s="404"/>
      <c r="R13969" s="404"/>
      <c r="S13969" s="404"/>
      <c r="T13969" s="404"/>
    </row>
    <row r="13970" spans="12:20" ht="16.8">
      <c r="L13970" s="404"/>
      <c r="M13970" s="404"/>
      <c r="N13970" s="404"/>
      <c r="O13970" s="404"/>
      <c r="P13970" s="404"/>
      <c r="Q13970" s="404"/>
      <c r="R13970" s="404"/>
      <c r="S13970" s="404"/>
      <c r="T13970" s="404"/>
    </row>
    <row r="13971" spans="12:20" ht="16.8">
      <c r="L13971" s="404"/>
      <c r="M13971" s="404"/>
      <c r="N13971" s="404"/>
      <c r="O13971" s="404"/>
      <c r="P13971" s="404"/>
      <c r="Q13971" s="404"/>
      <c r="R13971" s="404"/>
      <c r="S13971" s="404"/>
      <c r="T13971" s="404"/>
    </row>
    <row r="13972" spans="12:20" ht="16.8">
      <c r="L13972" s="404"/>
      <c r="M13972" s="404"/>
      <c r="N13972" s="404"/>
      <c r="O13972" s="404"/>
      <c r="P13972" s="404"/>
      <c r="Q13972" s="404"/>
      <c r="R13972" s="404"/>
      <c r="S13972" s="404"/>
      <c r="T13972" s="404"/>
    </row>
    <row r="13973" spans="12:20" ht="16.8">
      <c r="L13973" s="404"/>
      <c r="M13973" s="404"/>
      <c r="N13973" s="404"/>
      <c r="O13973" s="404"/>
      <c r="P13973" s="404"/>
      <c r="Q13973" s="404"/>
      <c r="R13973" s="404"/>
      <c r="S13973" s="404"/>
      <c r="T13973" s="404"/>
    </row>
    <row r="13974" spans="12:20" ht="16.8">
      <c r="L13974" s="404"/>
      <c r="M13974" s="404"/>
      <c r="N13974" s="404"/>
      <c r="O13974" s="404"/>
      <c r="P13974" s="404"/>
      <c r="Q13974" s="404"/>
      <c r="R13974" s="404"/>
      <c r="S13974" s="404"/>
      <c r="T13974" s="404"/>
    </row>
    <row r="13975" spans="12:20" ht="16.8">
      <c r="L13975" s="404"/>
      <c r="M13975" s="404"/>
      <c r="N13975" s="404"/>
      <c r="O13975" s="404"/>
      <c r="P13975" s="404"/>
      <c r="Q13975" s="404"/>
      <c r="R13975" s="404"/>
      <c r="S13975" s="404"/>
      <c r="T13975" s="404"/>
    </row>
    <row r="13976" spans="12:20" ht="16.8">
      <c r="L13976" s="404"/>
      <c r="M13976" s="404"/>
      <c r="N13976" s="404"/>
      <c r="O13976" s="404"/>
      <c r="P13976" s="404"/>
      <c r="Q13976" s="404"/>
      <c r="R13976" s="404"/>
      <c r="S13976" s="404"/>
      <c r="T13976" s="404"/>
    </row>
    <row r="13977" spans="12:20" ht="16.8">
      <c r="L13977" s="404"/>
      <c r="M13977" s="404"/>
      <c r="N13977" s="404"/>
      <c r="O13977" s="404"/>
      <c r="P13977" s="404"/>
      <c r="Q13977" s="404"/>
      <c r="R13977" s="404"/>
      <c r="S13977" s="404"/>
      <c r="T13977" s="404"/>
    </row>
    <row r="13978" spans="12:20" ht="16.8">
      <c r="L13978" s="404"/>
      <c r="M13978" s="404"/>
      <c r="N13978" s="404"/>
      <c r="O13978" s="404"/>
      <c r="P13978" s="404"/>
      <c r="Q13978" s="404"/>
      <c r="R13978" s="404"/>
      <c r="S13978" s="404"/>
      <c r="T13978" s="404"/>
    </row>
    <row r="13979" spans="12:20" ht="16.8">
      <c r="L13979" s="404"/>
      <c r="M13979" s="404"/>
      <c r="N13979" s="404"/>
      <c r="O13979" s="404"/>
      <c r="P13979" s="404"/>
      <c r="Q13979" s="404"/>
      <c r="R13979" s="404"/>
      <c r="S13979" s="404"/>
      <c r="T13979" s="404"/>
    </row>
    <row r="13980" spans="12:20" ht="16.8">
      <c r="L13980" s="404"/>
      <c r="M13980" s="404"/>
      <c r="N13980" s="404"/>
      <c r="O13980" s="404"/>
      <c r="P13980" s="404"/>
      <c r="Q13980" s="404"/>
      <c r="R13980" s="404"/>
      <c r="S13980" s="404"/>
      <c r="T13980" s="404"/>
    </row>
    <row r="13981" spans="12:20" ht="16.8">
      <c r="L13981" s="404"/>
      <c r="M13981" s="404"/>
      <c r="N13981" s="404"/>
      <c r="O13981" s="404"/>
      <c r="P13981" s="404"/>
      <c r="Q13981" s="404"/>
      <c r="R13981" s="404"/>
      <c r="S13981" s="404"/>
      <c r="T13981" s="404"/>
    </row>
    <row r="13982" spans="12:20" ht="16.8">
      <c r="L13982" s="404"/>
      <c r="M13982" s="404"/>
      <c r="N13982" s="404"/>
      <c r="O13982" s="404"/>
      <c r="P13982" s="404"/>
      <c r="Q13982" s="404"/>
      <c r="R13982" s="404"/>
      <c r="S13982" s="404"/>
      <c r="T13982" s="404"/>
    </row>
    <row r="13983" spans="12:20" ht="16.8">
      <c r="L13983" s="404"/>
      <c r="M13983" s="404"/>
      <c r="N13983" s="404"/>
      <c r="O13983" s="404"/>
      <c r="P13983" s="404"/>
      <c r="Q13983" s="404"/>
      <c r="R13983" s="404"/>
      <c r="S13983" s="404"/>
      <c r="T13983" s="404"/>
    </row>
    <row r="13984" spans="12:20" ht="16.8">
      <c r="L13984" s="404"/>
      <c r="M13984" s="404"/>
      <c r="N13984" s="404"/>
      <c r="O13984" s="404"/>
      <c r="P13984" s="404"/>
      <c r="Q13984" s="404"/>
      <c r="R13984" s="404"/>
      <c r="S13984" s="404"/>
      <c r="T13984" s="404"/>
    </row>
    <row r="13985" spans="12:20" ht="16.8">
      <c r="L13985" s="404"/>
      <c r="M13985" s="404"/>
      <c r="N13985" s="404"/>
      <c r="O13985" s="404"/>
      <c r="P13985" s="404"/>
      <c r="Q13985" s="404"/>
      <c r="R13985" s="404"/>
      <c r="S13985" s="404"/>
      <c r="T13985" s="404"/>
    </row>
    <row r="13986" spans="12:20" ht="16.8">
      <c r="L13986" s="404"/>
      <c r="M13986" s="404"/>
      <c r="N13986" s="404"/>
      <c r="O13986" s="404"/>
      <c r="P13986" s="404"/>
      <c r="Q13986" s="404"/>
      <c r="R13986" s="404"/>
      <c r="S13986" s="404"/>
      <c r="T13986" s="404"/>
    </row>
    <row r="13987" spans="12:20" ht="16.8">
      <c r="L13987" s="404"/>
      <c r="M13987" s="404"/>
      <c r="N13987" s="404"/>
      <c r="O13987" s="404"/>
      <c r="P13987" s="404"/>
      <c r="Q13987" s="404"/>
      <c r="R13987" s="404"/>
      <c r="S13987" s="404"/>
      <c r="T13987" s="404"/>
    </row>
    <row r="13988" spans="12:20" ht="16.8">
      <c r="L13988" s="404"/>
      <c r="M13988" s="404"/>
      <c r="N13988" s="404"/>
      <c r="O13988" s="404"/>
      <c r="P13988" s="404"/>
      <c r="Q13988" s="404"/>
      <c r="R13988" s="404"/>
      <c r="S13988" s="404"/>
      <c r="T13988" s="404"/>
    </row>
    <row r="13989" spans="12:20" ht="16.8">
      <c r="L13989" s="404"/>
      <c r="M13989" s="404"/>
      <c r="N13989" s="404"/>
      <c r="O13989" s="404"/>
      <c r="P13989" s="404"/>
      <c r="Q13989" s="404"/>
      <c r="R13989" s="404"/>
      <c r="S13989" s="404"/>
      <c r="T13989" s="404"/>
    </row>
    <row r="13990" spans="12:20" ht="16.8">
      <c r="L13990" s="404"/>
      <c r="M13990" s="404"/>
      <c r="N13990" s="404"/>
      <c r="O13990" s="404"/>
      <c r="P13990" s="404"/>
      <c r="Q13990" s="404"/>
      <c r="R13990" s="404"/>
      <c r="S13990" s="404"/>
      <c r="T13990" s="404"/>
    </row>
    <row r="13991" spans="12:20" ht="16.8">
      <c r="L13991" s="404"/>
      <c r="M13991" s="404"/>
      <c r="N13991" s="404"/>
      <c r="O13991" s="404"/>
      <c r="P13991" s="404"/>
      <c r="Q13991" s="404"/>
      <c r="R13991" s="404"/>
      <c r="S13991" s="404"/>
      <c r="T13991" s="404"/>
    </row>
    <row r="13992" spans="12:20" ht="16.8">
      <c r="L13992" s="404"/>
      <c r="M13992" s="404"/>
      <c r="N13992" s="404"/>
      <c r="O13992" s="404"/>
      <c r="P13992" s="404"/>
      <c r="Q13992" s="404"/>
      <c r="R13992" s="404"/>
      <c r="S13992" s="404"/>
      <c r="T13992" s="404"/>
    </row>
    <row r="13993" spans="12:20" ht="16.8">
      <c r="L13993" s="404"/>
      <c r="M13993" s="404"/>
      <c r="N13993" s="404"/>
      <c r="O13993" s="404"/>
      <c r="P13993" s="404"/>
      <c r="Q13993" s="404"/>
      <c r="R13993" s="404"/>
      <c r="S13993" s="404"/>
      <c r="T13993" s="404"/>
    </row>
    <row r="13994" spans="12:20" ht="16.8">
      <c r="L13994" s="404"/>
      <c r="M13994" s="404"/>
      <c r="N13994" s="404"/>
      <c r="O13994" s="404"/>
      <c r="P13994" s="404"/>
      <c r="Q13994" s="404"/>
      <c r="R13994" s="404"/>
      <c r="S13994" s="404"/>
      <c r="T13994" s="404"/>
    </row>
    <row r="13995" spans="12:20" ht="16.8">
      <c r="L13995" s="404"/>
      <c r="M13995" s="404"/>
      <c r="N13995" s="404"/>
      <c r="O13995" s="404"/>
      <c r="P13995" s="404"/>
      <c r="Q13995" s="404"/>
      <c r="R13995" s="404"/>
      <c r="S13995" s="404"/>
      <c r="T13995" s="404"/>
    </row>
    <row r="13996" spans="12:20" ht="16.8">
      <c r="L13996" s="404"/>
      <c r="M13996" s="404"/>
      <c r="N13996" s="404"/>
      <c r="O13996" s="404"/>
      <c r="P13996" s="404"/>
      <c r="Q13996" s="404"/>
      <c r="R13996" s="404"/>
      <c r="S13996" s="404"/>
      <c r="T13996" s="404"/>
    </row>
    <row r="13997" spans="12:20" ht="16.8">
      <c r="L13997" s="404"/>
      <c r="M13997" s="404"/>
      <c r="N13997" s="404"/>
      <c r="O13997" s="404"/>
      <c r="P13997" s="404"/>
      <c r="Q13997" s="404"/>
      <c r="R13997" s="404"/>
      <c r="S13997" s="404"/>
      <c r="T13997" s="404"/>
    </row>
    <row r="13998" spans="12:20" ht="16.8">
      <c r="L13998" s="404"/>
      <c r="M13998" s="404"/>
      <c r="N13998" s="404"/>
      <c r="O13998" s="404"/>
      <c r="P13998" s="404"/>
      <c r="Q13998" s="404"/>
      <c r="R13998" s="404"/>
      <c r="S13998" s="404"/>
      <c r="T13998" s="404"/>
    </row>
    <row r="13999" spans="12:20" ht="16.8">
      <c r="L13999" s="404"/>
      <c r="M13999" s="404"/>
      <c r="N13999" s="404"/>
      <c r="O13999" s="404"/>
      <c r="P13999" s="404"/>
      <c r="Q13999" s="404"/>
      <c r="R13999" s="404"/>
      <c r="S13999" s="404"/>
      <c r="T13999" s="404"/>
    </row>
    <row r="14000" spans="12:20" ht="16.8">
      <c r="L14000" s="404"/>
      <c r="M14000" s="404"/>
      <c r="N14000" s="404"/>
      <c r="O14000" s="404"/>
      <c r="P14000" s="404"/>
      <c r="Q14000" s="404"/>
      <c r="R14000" s="404"/>
      <c r="S14000" s="404"/>
      <c r="T14000" s="404"/>
    </row>
    <row r="14001" spans="12:20" ht="16.8">
      <c r="L14001" s="404"/>
      <c r="M14001" s="404"/>
      <c r="N14001" s="404"/>
      <c r="O14001" s="404"/>
      <c r="P14001" s="404"/>
      <c r="Q14001" s="404"/>
      <c r="R14001" s="404"/>
      <c r="S14001" s="404"/>
      <c r="T14001" s="404"/>
    </row>
    <row r="14002" spans="12:20" ht="16.8">
      <c r="L14002" s="404"/>
      <c r="M14002" s="404"/>
      <c r="N14002" s="404"/>
      <c r="O14002" s="404"/>
      <c r="P14002" s="404"/>
      <c r="Q14002" s="404"/>
      <c r="R14002" s="404"/>
      <c r="S14002" s="404"/>
      <c r="T14002" s="404"/>
    </row>
    <row r="14003" spans="12:20" ht="16.8">
      <c r="L14003" s="404"/>
      <c r="M14003" s="404"/>
      <c r="N14003" s="404"/>
      <c r="O14003" s="404"/>
      <c r="P14003" s="404"/>
      <c r="Q14003" s="404"/>
      <c r="R14003" s="404"/>
      <c r="S14003" s="404"/>
      <c r="T14003" s="404"/>
    </row>
    <row r="14004" spans="12:20" ht="16.8">
      <c r="L14004" s="404"/>
      <c r="M14004" s="404"/>
      <c r="N14004" s="404"/>
      <c r="O14004" s="404"/>
      <c r="P14004" s="404"/>
      <c r="Q14004" s="404"/>
      <c r="R14004" s="404"/>
      <c r="S14004" s="404"/>
      <c r="T14004" s="404"/>
    </row>
    <row r="14005" spans="12:20" ht="16.8">
      <c r="L14005" s="404"/>
      <c r="M14005" s="404"/>
      <c r="N14005" s="404"/>
      <c r="O14005" s="404"/>
      <c r="P14005" s="404"/>
      <c r="Q14005" s="404"/>
      <c r="R14005" s="404"/>
      <c r="S14005" s="404"/>
      <c r="T14005" s="404"/>
    </row>
    <row r="14006" spans="12:20" ht="16.8">
      <c r="L14006" s="404"/>
      <c r="M14006" s="404"/>
      <c r="N14006" s="404"/>
      <c r="O14006" s="404"/>
      <c r="P14006" s="404"/>
      <c r="Q14006" s="404"/>
      <c r="R14006" s="404"/>
      <c r="S14006" s="404"/>
      <c r="T14006" s="404"/>
    </row>
    <row r="14007" spans="12:20" ht="16.8">
      <c r="L14007" s="404"/>
      <c r="M14007" s="404"/>
      <c r="N14007" s="404"/>
      <c r="O14007" s="404"/>
      <c r="P14007" s="404"/>
      <c r="Q14007" s="404"/>
      <c r="R14007" s="404"/>
      <c r="S14007" s="404"/>
      <c r="T14007" s="404"/>
    </row>
    <row r="14008" spans="12:20" ht="16.8">
      <c r="L14008" s="404"/>
      <c r="M14008" s="404"/>
      <c r="N14008" s="404"/>
      <c r="O14008" s="404"/>
      <c r="P14008" s="404"/>
      <c r="Q14008" s="404"/>
      <c r="R14008" s="404"/>
      <c r="S14008" s="404"/>
      <c r="T14008" s="404"/>
    </row>
    <row r="14009" spans="12:20" ht="16.8">
      <c r="L14009" s="404"/>
      <c r="M14009" s="404"/>
      <c r="N14009" s="404"/>
      <c r="O14009" s="404"/>
      <c r="P14009" s="404"/>
      <c r="Q14009" s="404"/>
      <c r="R14009" s="404"/>
      <c r="S14009" s="404"/>
      <c r="T14009" s="404"/>
    </row>
    <row r="14010" spans="12:20" ht="16.8">
      <c r="L14010" s="404"/>
      <c r="M14010" s="404"/>
      <c r="N14010" s="404"/>
      <c r="O14010" s="404"/>
      <c r="P14010" s="404"/>
      <c r="Q14010" s="404"/>
      <c r="R14010" s="404"/>
      <c r="S14010" s="404"/>
      <c r="T14010" s="404"/>
    </row>
    <row r="14011" spans="12:20" ht="16.8">
      <c r="L14011" s="404"/>
      <c r="M14011" s="404"/>
      <c r="N14011" s="404"/>
      <c r="O14011" s="404"/>
      <c r="P14011" s="404"/>
      <c r="Q14011" s="404"/>
      <c r="R14011" s="404"/>
      <c r="S14011" s="404"/>
      <c r="T14011" s="404"/>
    </row>
    <row r="14012" spans="12:20" ht="16.8">
      <c r="L14012" s="404"/>
      <c r="M14012" s="404"/>
      <c r="N14012" s="404"/>
      <c r="O14012" s="404"/>
      <c r="P14012" s="404"/>
      <c r="Q14012" s="404"/>
      <c r="R14012" s="404"/>
      <c r="S14012" s="404"/>
      <c r="T14012" s="404"/>
    </row>
    <row r="14013" spans="12:20" ht="16.8">
      <c r="L14013" s="404"/>
      <c r="M14013" s="404"/>
      <c r="N14013" s="404"/>
      <c r="O14013" s="404"/>
      <c r="P14013" s="404"/>
      <c r="Q14013" s="404"/>
      <c r="R14013" s="404"/>
      <c r="S14013" s="404"/>
      <c r="T14013" s="404"/>
    </row>
    <row r="14014" spans="12:20" ht="16.8">
      <c r="L14014" s="404"/>
      <c r="M14014" s="404"/>
      <c r="N14014" s="404"/>
      <c r="O14014" s="404"/>
      <c r="P14014" s="404"/>
      <c r="Q14014" s="404"/>
      <c r="R14014" s="404"/>
      <c r="S14014" s="404"/>
      <c r="T14014" s="404"/>
    </row>
    <row r="14015" spans="12:20" ht="16.8">
      <c r="L14015" s="404"/>
      <c r="M14015" s="404"/>
      <c r="N14015" s="404"/>
      <c r="O14015" s="404"/>
      <c r="P14015" s="404"/>
      <c r="Q14015" s="404"/>
      <c r="R14015" s="404"/>
      <c r="S14015" s="404"/>
      <c r="T14015" s="404"/>
    </row>
    <row r="14016" spans="12:20" ht="16.8">
      <c r="L14016" s="404"/>
      <c r="M14016" s="404"/>
      <c r="N14016" s="404"/>
      <c r="O14016" s="404"/>
      <c r="P14016" s="404"/>
      <c r="Q14016" s="404"/>
      <c r="R14016" s="404"/>
      <c r="S14016" s="404"/>
      <c r="T14016" s="404"/>
    </row>
    <row r="14017" spans="12:20" ht="16.8">
      <c r="L14017" s="404"/>
      <c r="M14017" s="404"/>
      <c r="N14017" s="404"/>
      <c r="O14017" s="404"/>
      <c r="P14017" s="404"/>
      <c r="Q14017" s="404"/>
      <c r="R14017" s="404"/>
      <c r="S14017" s="404"/>
      <c r="T14017" s="404"/>
    </row>
    <row r="14018" spans="12:20" ht="16.8">
      <c r="L14018" s="404"/>
      <c r="M14018" s="404"/>
      <c r="N14018" s="404"/>
      <c r="O14018" s="404"/>
      <c r="P14018" s="404"/>
      <c r="Q14018" s="404"/>
      <c r="R14018" s="404"/>
      <c r="S14018" s="404"/>
      <c r="T14018" s="404"/>
    </row>
    <row r="14019" spans="12:20" ht="16.8">
      <c r="L14019" s="404"/>
      <c r="M14019" s="404"/>
      <c r="N14019" s="404"/>
      <c r="O14019" s="404"/>
      <c r="P14019" s="404"/>
      <c r="Q14019" s="404"/>
      <c r="R14019" s="404"/>
      <c r="S14019" s="404"/>
      <c r="T14019" s="404"/>
    </row>
    <row r="14020" spans="12:20" ht="16.8">
      <c r="L14020" s="404"/>
      <c r="M14020" s="404"/>
      <c r="N14020" s="404"/>
      <c r="O14020" s="404"/>
      <c r="P14020" s="404"/>
      <c r="Q14020" s="404"/>
      <c r="R14020" s="404"/>
      <c r="S14020" s="404"/>
      <c r="T14020" s="404"/>
    </row>
    <row r="14021" spans="12:20" ht="16.8">
      <c r="L14021" s="404"/>
      <c r="M14021" s="404"/>
      <c r="N14021" s="404"/>
      <c r="O14021" s="404"/>
      <c r="P14021" s="404"/>
      <c r="Q14021" s="404"/>
      <c r="R14021" s="404"/>
      <c r="S14021" s="404"/>
      <c r="T14021" s="404"/>
    </row>
    <row r="14022" spans="12:20" ht="16.8">
      <c r="L14022" s="404"/>
      <c r="M14022" s="404"/>
      <c r="N14022" s="404"/>
      <c r="O14022" s="404"/>
      <c r="P14022" s="404"/>
      <c r="Q14022" s="404"/>
      <c r="R14022" s="404"/>
      <c r="S14022" s="404"/>
      <c r="T14022" s="404"/>
    </row>
    <row r="14023" spans="12:20" ht="16.8">
      <c r="L14023" s="404"/>
      <c r="M14023" s="404"/>
      <c r="N14023" s="404"/>
      <c r="O14023" s="404"/>
      <c r="P14023" s="404"/>
      <c r="Q14023" s="404"/>
      <c r="R14023" s="404"/>
      <c r="S14023" s="404"/>
      <c r="T14023" s="404"/>
    </row>
    <row r="14024" spans="12:20" ht="16.8">
      <c r="L14024" s="404"/>
      <c r="M14024" s="404"/>
      <c r="N14024" s="404"/>
      <c r="O14024" s="404"/>
      <c r="P14024" s="404"/>
      <c r="Q14024" s="404"/>
      <c r="R14024" s="404"/>
      <c r="S14024" s="404"/>
      <c r="T14024" s="404"/>
    </row>
    <row r="14025" spans="12:20" ht="16.8">
      <c r="L14025" s="404"/>
      <c r="M14025" s="404"/>
      <c r="N14025" s="404"/>
      <c r="O14025" s="404"/>
      <c r="P14025" s="404"/>
      <c r="Q14025" s="404"/>
      <c r="R14025" s="404"/>
      <c r="S14025" s="404"/>
      <c r="T14025" s="404"/>
    </row>
    <row r="14026" spans="12:20" ht="16.8">
      <c r="L14026" s="404"/>
      <c r="M14026" s="404"/>
      <c r="N14026" s="404"/>
      <c r="O14026" s="404"/>
      <c r="P14026" s="404"/>
      <c r="Q14026" s="404"/>
      <c r="R14026" s="404"/>
      <c r="S14026" s="404"/>
      <c r="T14026" s="404"/>
    </row>
    <row r="14027" spans="12:20" ht="16.8">
      <c r="L14027" s="404"/>
      <c r="M14027" s="404"/>
      <c r="N14027" s="404"/>
      <c r="O14027" s="404"/>
      <c r="P14027" s="404"/>
      <c r="Q14027" s="404"/>
      <c r="R14027" s="404"/>
      <c r="S14027" s="404"/>
      <c r="T14027" s="404"/>
    </row>
    <row r="14028" spans="12:20" ht="16.8">
      <c r="L14028" s="404"/>
      <c r="M14028" s="404"/>
      <c r="N14028" s="404"/>
      <c r="O14028" s="404"/>
      <c r="P14028" s="404"/>
      <c r="Q14028" s="404"/>
      <c r="R14028" s="404"/>
      <c r="S14028" s="404"/>
      <c r="T14028" s="404"/>
    </row>
    <row r="14029" spans="12:20" ht="16.8">
      <c r="L14029" s="404"/>
      <c r="M14029" s="404"/>
      <c r="N14029" s="404"/>
      <c r="O14029" s="404"/>
      <c r="P14029" s="404"/>
      <c r="Q14029" s="404"/>
      <c r="R14029" s="404"/>
      <c r="S14029" s="404"/>
      <c r="T14029" s="404"/>
    </row>
    <row r="14030" spans="12:20" ht="16.8">
      <c r="L14030" s="404"/>
      <c r="M14030" s="404"/>
      <c r="N14030" s="404"/>
      <c r="O14030" s="404"/>
      <c r="P14030" s="404"/>
      <c r="Q14030" s="404"/>
      <c r="R14030" s="404"/>
      <c r="S14030" s="404"/>
      <c r="T14030" s="404"/>
    </row>
    <row r="14031" spans="12:20" ht="16.8">
      <c r="L14031" s="404"/>
      <c r="M14031" s="404"/>
      <c r="N14031" s="404"/>
      <c r="O14031" s="404"/>
      <c r="P14031" s="404"/>
      <c r="Q14031" s="404"/>
      <c r="R14031" s="404"/>
      <c r="S14031" s="404"/>
      <c r="T14031" s="404"/>
    </row>
    <row r="14032" spans="12:20" ht="16.8">
      <c r="L14032" s="404"/>
      <c r="M14032" s="404"/>
      <c r="N14032" s="404"/>
      <c r="O14032" s="404"/>
      <c r="P14032" s="404"/>
      <c r="Q14032" s="404"/>
      <c r="R14032" s="404"/>
      <c r="S14032" s="404"/>
      <c r="T14032" s="404"/>
    </row>
    <row r="14033" spans="12:20" ht="16.8">
      <c r="L14033" s="404"/>
      <c r="M14033" s="404"/>
      <c r="N14033" s="404"/>
      <c r="O14033" s="404"/>
      <c r="P14033" s="404"/>
      <c r="Q14033" s="404"/>
      <c r="R14033" s="404"/>
      <c r="S14033" s="404"/>
      <c r="T14033" s="404"/>
    </row>
    <row r="14034" spans="12:20" ht="16.8">
      <c r="L14034" s="404"/>
      <c r="M14034" s="404"/>
      <c r="N14034" s="404"/>
      <c r="O14034" s="404"/>
      <c r="P14034" s="404"/>
      <c r="Q14034" s="404"/>
      <c r="R14034" s="404"/>
      <c r="S14034" s="404"/>
      <c r="T14034" s="404"/>
    </row>
    <row r="14035" spans="12:20" ht="16.8">
      <c r="L14035" s="404"/>
      <c r="M14035" s="404"/>
      <c r="N14035" s="404"/>
      <c r="O14035" s="404"/>
      <c r="P14035" s="404"/>
      <c r="Q14035" s="404"/>
      <c r="R14035" s="404"/>
      <c r="S14035" s="404"/>
      <c r="T14035" s="404"/>
    </row>
    <row r="14036" spans="12:20" ht="16.8">
      <c r="L14036" s="404"/>
      <c r="M14036" s="404"/>
      <c r="N14036" s="404"/>
      <c r="O14036" s="404"/>
      <c r="P14036" s="404"/>
      <c r="Q14036" s="404"/>
      <c r="R14036" s="404"/>
      <c r="S14036" s="404"/>
      <c r="T14036" s="404"/>
    </row>
    <row r="14037" spans="12:20" ht="16.8">
      <c r="L14037" s="404"/>
      <c r="M14037" s="404"/>
      <c r="N14037" s="404"/>
      <c r="O14037" s="404"/>
      <c r="P14037" s="404"/>
      <c r="Q14037" s="404"/>
      <c r="R14037" s="404"/>
      <c r="S14037" s="404"/>
      <c r="T14037" s="404"/>
    </row>
    <row r="14038" spans="12:20" ht="16.8">
      <c r="L14038" s="404"/>
      <c r="M14038" s="404"/>
      <c r="N14038" s="404"/>
      <c r="O14038" s="404"/>
      <c r="P14038" s="404"/>
      <c r="Q14038" s="404"/>
      <c r="R14038" s="404"/>
      <c r="S14038" s="404"/>
      <c r="T14038" s="404"/>
    </row>
    <row r="14039" spans="12:20" ht="16.8">
      <c r="L14039" s="404"/>
      <c r="M14039" s="404"/>
      <c r="N14039" s="404"/>
      <c r="O14039" s="404"/>
      <c r="P14039" s="404"/>
      <c r="Q14039" s="404"/>
      <c r="R14039" s="404"/>
      <c r="S14039" s="404"/>
      <c r="T14039" s="404"/>
    </row>
    <row r="14040" spans="12:20" ht="16.8">
      <c r="L14040" s="404"/>
      <c r="M14040" s="404"/>
      <c r="N14040" s="404"/>
      <c r="O14040" s="404"/>
      <c r="P14040" s="404"/>
      <c r="Q14040" s="404"/>
      <c r="R14040" s="404"/>
      <c r="S14040" s="404"/>
      <c r="T14040" s="404"/>
    </row>
    <row r="14041" spans="12:20" ht="16.8">
      <c r="L14041" s="404"/>
      <c r="M14041" s="404"/>
      <c r="N14041" s="404"/>
      <c r="O14041" s="404"/>
      <c r="P14041" s="404"/>
      <c r="Q14041" s="404"/>
      <c r="R14041" s="404"/>
      <c r="S14041" s="404"/>
      <c r="T14041" s="404"/>
    </row>
    <row r="14042" spans="12:20" ht="16.8">
      <c r="L14042" s="404"/>
      <c r="M14042" s="404"/>
      <c r="N14042" s="404"/>
      <c r="O14042" s="404"/>
      <c r="P14042" s="404"/>
      <c r="Q14042" s="404"/>
      <c r="R14042" s="404"/>
      <c r="S14042" s="404"/>
      <c r="T14042" s="404"/>
    </row>
    <row r="14043" spans="12:20" ht="16.8">
      <c r="L14043" s="404"/>
      <c r="M14043" s="404"/>
      <c r="N14043" s="404"/>
      <c r="O14043" s="404"/>
      <c r="P14043" s="404"/>
      <c r="Q14043" s="404"/>
      <c r="R14043" s="404"/>
      <c r="S14043" s="404"/>
      <c r="T14043" s="404"/>
    </row>
    <row r="14044" spans="12:20" ht="16.8">
      <c r="L14044" s="404"/>
      <c r="M14044" s="404"/>
      <c r="N14044" s="404"/>
      <c r="O14044" s="404"/>
      <c r="P14044" s="404"/>
      <c r="Q14044" s="404"/>
      <c r="R14044" s="404"/>
      <c r="S14044" s="404"/>
      <c r="T14044" s="404"/>
    </row>
    <row r="14045" spans="12:20" ht="16.8">
      <c r="L14045" s="404"/>
      <c r="M14045" s="404"/>
      <c r="N14045" s="404"/>
      <c r="O14045" s="404"/>
      <c r="P14045" s="404"/>
      <c r="Q14045" s="404"/>
      <c r="R14045" s="404"/>
      <c r="S14045" s="404"/>
      <c r="T14045" s="404"/>
    </row>
    <row r="14046" spans="12:20" ht="16.8">
      <c r="L14046" s="404"/>
      <c r="M14046" s="404"/>
      <c r="N14046" s="404"/>
      <c r="O14046" s="404"/>
      <c r="P14046" s="404"/>
      <c r="Q14046" s="404"/>
      <c r="R14046" s="404"/>
      <c r="S14046" s="404"/>
      <c r="T14046" s="404"/>
    </row>
    <row r="14047" spans="12:20" ht="16.8">
      <c r="L14047" s="404"/>
      <c r="M14047" s="404"/>
      <c r="N14047" s="404"/>
      <c r="O14047" s="404"/>
      <c r="P14047" s="404"/>
      <c r="Q14047" s="404"/>
      <c r="R14047" s="404"/>
      <c r="S14047" s="404"/>
      <c r="T14047" s="404"/>
    </row>
    <row r="14048" spans="12:20" ht="16.8">
      <c r="L14048" s="404"/>
      <c r="M14048" s="404"/>
      <c r="N14048" s="404"/>
      <c r="O14048" s="404"/>
      <c r="P14048" s="404"/>
      <c r="Q14048" s="404"/>
      <c r="R14048" s="404"/>
      <c r="S14048" s="404"/>
      <c r="T14048" s="404"/>
    </row>
    <row r="14049" spans="12:20" ht="16.8">
      <c r="L14049" s="404"/>
      <c r="M14049" s="404"/>
      <c r="N14049" s="404"/>
      <c r="O14049" s="404"/>
      <c r="P14049" s="404"/>
      <c r="Q14049" s="404"/>
      <c r="R14049" s="404"/>
      <c r="S14049" s="404"/>
      <c r="T14049" s="404"/>
    </row>
    <row r="14050" spans="12:20" ht="16.8">
      <c r="L14050" s="404"/>
      <c r="M14050" s="404"/>
      <c r="N14050" s="404"/>
      <c r="O14050" s="404"/>
      <c r="P14050" s="404"/>
      <c r="Q14050" s="404"/>
      <c r="R14050" s="404"/>
      <c r="S14050" s="404"/>
      <c r="T14050" s="404"/>
    </row>
    <row r="14051" spans="12:20" ht="16.8">
      <c r="L14051" s="404"/>
      <c r="M14051" s="404"/>
      <c r="N14051" s="404"/>
      <c r="O14051" s="404"/>
      <c r="P14051" s="404"/>
      <c r="Q14051" s="404"/>
      <c r="R14051" s="404"/>
      <c r="S14051" s="404"/>
      <c r="T14051" s="404"/>
    </row>
    <row r="14052" spans="12:20" ht="16.8">
      <c r="L14052" s="404"/>
      <c r="M14052" s="404"/>
      <c r="N14052" s="404"/>
      <c r="O14052" s="404"/>
      <c r="P14052" s="404"/>
      <c r="Q14052" s="404"/>
      <c r="R14052" s="404"/>
      <c r="S14052" s="404"/>
      <c r="T14052" s="404"/>
    </row>
    <row r="14053" spans="12:20" ht="16.8">
      <c r="L14053" s="404"/>
      <c r="M14053" s="404"/>
      <c r="N14053" s="404"/>
      <c r="O14053" s="404"/>
      <c r="P14053" s="404"/>
      <c r="Q14053" s="404"/>
      <c r="R14053" s="404"/>
      <c r="S14053" s="404"/>
      <c r="T14053" s="404"/>
    </row>
    <row r="14054" spans="12:20" ht="16.8">
      <c r="L14054" s="404"/>
      <c r="M14054" s="404"/>
      <c r="N14054" s="404"/>
      <c r="O14054" s="404"/>
      <c r="P14054" s="404"/>
      <c r="Q14054" s="404"/>
      <c r="R14054" s="404"/>
      <c r="S14054" s="404"/>
      <c r="T14054" s="404"/>
    </row>
    <row r="14055" spans="12:20" ht="16.8">
      <c r="L14055" s="404"/>
      <c r="M14055" s="404"/>
      <c r="N14055" s="404"/>
      <c r="O14055" s="404"/>
      <c r="P14055" s="404"/>
      <c r="Q14055" s="404"/>
      <c r="R14055" s="404"/>
      <c r="S14055" s="404"/>
      <c r="T14055" s="404"/>
    </row>
    <row r="14056" spans="12:20" ht="16.8">
      <c r="L14056" s="404"/>
      <c r="M14056" s="404"/>
      <c r="N14056" s="404"/>
      <c r="O14056" s="404"/>
      <c r="P14056" s="404"/>
      <c r="Q14056" s="404"/>
      <c r="R14056" s="404"/>
      <c r="S14056" s="404"/>
      <c r="T14056" s="404"/>
    </row>
    <row r="14057" spans="12:20" ht="16.8">
      <c r="L14057" s="404"/>
      <c r="M14057" s="404"/>
      <c r="N14057" s="404"/>
      <c r="O14057" s="404"/>
      <c r="P14057" s="404"/>
      <c r="Q14057" s="404"/>
      <c r="R14057" s="404"/>
      <c r="S14057" s="404"/>
      <c r="T14057" s="404"/>
    </row>
    <row r="14058" spans="12:20" ht="16.8">
      <c r="L14058" s="404"/>
      <c r="M14058" s="404"/>
      <c r="N14058" s="404"/>
      <c r="O14058" s="404"/>
      <c r="P14058" s="404"/>
      <c r="Q14058" s="404"/>
      <c r="R14058" s="404"/>
      <c r="S14058" s="404"/>
      <c r="T14058" s="404"/>
    </row>
    <row r="14059" spans="12:20" ht="16.8">
      <c r="L14059" s="404"/>
      <c r="M14059" s="404"/>
      <c r="N14059" s="404"/>
      <c r="O14059" s="404"/>
      <c r="P14059" s="404"/>
      <c r="Q14059" s="404"/>
      <c r="R14059" s="404"/>
      <c r="S14059" s="404"/>
      <c r="T14059" s="404"/>
    </row>
    <row r="14060" spans="12:20" ht="16.8">
      <c r="L14060" s="404"/>
      <c r="M14060" s="404"/>
      <c r="N14060" s="404"/>
      <c r="O14060" s="404"/>
      <c r="P14060" s="404"/>
      <c r="Q14060" s="404"/>
      <c r="R14060" s="404"/>
      <c r="S14060" s="404"/>
      <c r="T14060" s="404"/>
    </row>
    <row r="14061" spans="12:20" ht="16.8">
      <c r="L14061" s="404"/>
      <c r="M14061" s="404"/>
      <c r="N14061" s="404"/>
      <c r="O14061" s="404"/>
      <c r="P14061" s="404"/>
      <c r="Q14061" s="404"/>
      <c r="R14061" s="404"/>
      <c r="S14061" s="404"/>
      <c r="T14061" s="404"/>
    </row>
    <row r="14062" spans="12:20" ht="16.8">
      <c r="L14062" s="404"/>
      <c r="M14062" s="404"/>
      <c r="N14062" s="404"/>
      <c r="O14062" s="404"/>
      <c r="P14062" s="404"/>
      <c r="Q14062" s="404"/>
      <c r="R14062" s="404"/>
      <c r="S14062" s="404"/>
      <c r="T14062" s="404"/>
    </row>
    <row r="14063" spans="12:20" ht="16.8">
      <c r="L14063" s="404"/>
      <c r="M14063" s="404"/>
      <c r="N14063" s="404"/>
      <c r="O14063" s="404"/>
      <c r="P14063" s="404"/>
      <c r="Q14063" s="404"/>
      <c r="R14063" s="404"/>
      <c r="S14063" s="404"/>
      <c r="T14063" s="404"/>
    </row>
    <row r="14064" spans="12:20" ht="16.8">
      <c r="L14064" s="404"/>
      <c r="M14064" s="404"/>
      <c r="N14064" s="404"/>
      <c r="O14064" s="404"/>
      <c r="P14064" s="404"/>
      <c r="Q14064" s="404"/>
      <c r="R14064" s="404"/>
      <c r="S14064" s="404"/>
      <c r="T14064" s="404"/>
    </row>
    <row r="14065" spans="12:20" ht="16.8">
      <c r="L14065" s="404"/>
      <c r="M14065" s="404"/>
      <c r="N14065" s="404"/>
      <c r="O14065" s="404"/>
      <c r="P14065" s="404"/>
      <c r="Q14065" s="404"/>
      <c r="R14065" s="404"/>
      <c r="S14065" s="404"/>
      <c r="T14065" s="404"/>
    </row>
    <row r="14066" spans="12:20" ht="16.8">
      <c r="L14066" s="404"/>
      <c r="M14066" s="404"/>
      <c r="N14066" s="404"/>
      <c r="O14066" s="404"/>
      <c r="P14066" s="404"/>
      <c r="Q14066" s="404"/>
      <c r="R14066" s="404"/>
      <c r="S14066" s="404"/>
      <c r="T14066" s="404"/>
    </row>
    <row r="14067" spans="12:20" ht="16.8">
      <c r="L14067" s="404"/>
      <c r="M14067" s="404"/>
      <c r="N14067" s="404"/>
      <c r="O14067" s="404"/>
      <c r="P14067" s="404"/>
      <c r="Q14067" s="404"/>
      <c r="R14067" s="404"/>
      <c r="S14067" s="404"/>
      <c r="T14067" s="404"/>
    </row>
    <row r="14068" spans="12:20" ht="16.8">
      <c r="L14068" s="404"/>
      <c r="M14068" s="404"/>
      <c r="N14068" s="404"/>
      <c r="O14068" s="404"/>
      <c r="P14068" s="404"/>
      <c r="Q14068" s="404"/>
      <c r="R14068" s="404"/>
      <c r="S14068" s="404"/>
      <c r="T14068" s="404"/>
    </row>
    <row r="14069" spans="12:20" ht="16.8">
      <c r="L14069" s="404"/>
      <c r="M14069" s="404"/>
      <c r="N14069" s="404"/>
      <c r="O14069" s="404"/>
      <c r="P14069" s="404"/>
      <c r="Q14069" s="404"/>
      <c r="R14069" s="404"/>
      <c r="S14069" s="404"/>
      <c r="T14069" s="404"/>
    </row>
    <row r="14070" spans="12:20" ht="16.8">
      <c r="L14070" s="404"/>
      <c r="M14070" s="404"/>
      <c r="N14070" s="404"/>
      <c r="O14070" s="404"/>
      <c r="P14070" s="404"/>
      <c r="Q14070" s="404"/>
      <c r="R14070" s="404"/>
      <c r="S14070" s="404"/>
      <c r="T14070" s="404"/>
    </row>
    <row r="14071" spans="12:20" ht="16.8">
      <c r="L14071" s="404"/>
      <c r="M14071" s="404"/>
      <c r="N14071" s="404"/>
      <c r="O14071" s="404"/>
      <c r="P14071" s="404"/>
      <c r="Q14071" s="404"/>
      <c r="R14071" s="404"/>
      <c r="S14071" s="404"/>
      <c r="T14071" s="404"/>
    </row>
    <row r="14072" spans="12:20" ht="16.8">
      <c r="L14072" s="404"/>
      <c r="M14072" s="404"/>
      <c r="N14072" s="404"/>
      <c r="O14072" s="404"/>
      <c r="P14072" s="404"/>
      <c r="Q14072" s="404"/>
      <c r="R14072" s="404"/>
      <c r="S14072" s="404"/>
      <c r="T14072" s="404"/>
    </row>
    <row r="14073" spans="12:20" ht="16.8">
      <c r="L14073" s="404"/>
      <c r="M14073" s="404"/>
      <c r="N14073" s="404"/>
      <c r="O14073" s="404"/>
      <c r="P14073" s="404"/>
      <c r="Q14073" s="404"/>
      <c r="R14073" s="404"/>
      <c r="S14073" s="404"/>
      <c r="T14073" s="404"/>
    </row>
    <row r="14074" spans="12:20" ht="16.8">
      <c r="L14074" s="404"/>
      <c r="M14074" s="404"/>
      <c r="N14074" s="404"/>
      <c r="O14074" s="404"/>
      <c r="P14074" s="404"/>
      <c r="Q14074" s="404"/>
      <c r="R14074" s="404"/>
      <c r="S14074" s="404"/>
      <c r="T14074" s="404"/>
    </row>
    <row r="14075" spans="12:20" ht="16.8">
      <c r="L14075" s="404"/>
      <c r="M14075" s="404"/>
      <c r="N14075" s="404"/>
      <c r="O14075" s="404"/>
      <c r="P14075" s="404"/>
      <c r="Q14075" s="404"/>
      <c r="R14075" s="404"/>
      <c r="S14075" s="404"/>
      <c r="T14075" s="404"/>
    </row>
    <row r="14076" spans="12:20" ht="16.8">
      <c r="L14076" s="404"/>
      <c r="M14076" s="404"/>
      <c r="N14076" s="404"/>
      <c r="O14076" s="404"/>
      <c r="P14076" s="404"/>
      <c r="Q14076" s="404"/>
      <c r="R14076" s="404"/>
      <c r="S14076" s="404"/>
      <c r="T14076" s="404"/>
    </row>
    <row r="14077" spans="12:20" ht="16.8">
      <c r="L14077" s="404"/>
      <c r="M14077" s="404"/>
      <c r="N14077" s="404"/>
      <c r="O14077" s="404"/>
      <c r="P14077" s="404"/>
      <c r="Q14077" s="404"/>
      <c r="R14077" s="404"/>
      <c r="S14077" s="404"/>
      <c r="T14077" s="404"/>
    </row>
    <row r="14078" spans="12:20" ht="16.8">
      <c r="L14078" s="404"/>
      <c r="M14078" s="404"/>
      <c r="N14078" s="404"/>
      <c r="O14078" s="404"/>
      <c r="P14078" s="404"/>
      <c r="Q14078" s="404"/>
      <c r="R14078" s="404"/>
      <c r="S14078" s="404"/>
      <c r="T14078" s="404"/>
    </row>
    <row r="14079" spans="12:20" ht="16.8">
      <c r="L14079" s="404"/>
      <c r="M14079" s="404"/>
      <c r="N14079" s="404"/>
      <c r="O14079" s="404"/>
      <c r="P14079" s="404"/>
      <c r="Q14079" s="404"/>
      <c r="R14079" s="404"/>
      <c r="S14079" s="404"/>
      <c r="T14079" s="404"/>
    </row>
    <row r="14080" spans="12:20" ht="16.8">
      <c r="L14080" s="404"/>
      <c r="M14080" s="404"/>
      <c r="N14080" s="404"/>
      <c r="O14080" s="404"/>
      <c r="P14080" s="404"/>
      <c r="Q14080" s="404"/>
      <c r="R14080" s="404"/>
      <c r="S14080" s="404"/>
      <c r="T14080" s="404"/>
    </row>
    <row r="14081" spans="12:20" ht="16.8">
      <c r="L14081" s="404"/>
      <c r="M14081" s="404"/>
      <c r="N14081" s="404"/>
      <c r="O14081" s="404"/>
      <c r="P14081" s="404"/>
      <c r="Q14081" s="404"/>
      <c r="R14081" s="404"/>
      <c r="S14081" s="404"/>
      <c r="T14081" s="404"/>
    </row>
    <row r="14082" spans="12:20" ht="16.8">
      <c r="L14082" s="404"/>
      <c r="M14082" s="404"/>
      <c r="N14082" s="404"/>
      <c r="O14082" s="404"/>
      <c r="P14082" s="404"/>
      <c r="Q14082" s="404"/>
      <c r="R14082" s="404"/>
      <c r="S14082" s="404"/>
      <c r="T14082" s="404"/>
    </row>
    <row r="14083" spans="12:20" ht="16.8">
      <c r="L14083" s="404"/>
      <c r="M14083" s="404"/>
      <c r="N14083" s="404"/>
      <c r="O14083" s="404"/>
      <c r="P14083" s="404"/>
      <c r="Q14083" s="404"/>
      <c r="R14083" s="404"/>
      <c r="S14083" s="404"/>
      <c r="T14083" s="404"/>
    </row>
    <row r="14084" spans="12:20" ht="16.8">
      <c r="L14084" s="404"/>
      <c r="M14084" s="404"/>
      <c r="N14084" s="404"/>
      <c r="O14084" s="404"/>
      <c r="P14084" s="404"/>
      <c r="Q14084" s="404"/>
      <c r="R14084" s="404"/>
      <c r="S14084" s="404"/>
      <c r="T14084" s="404"/>
    </row>
    <row r="14085" spans="12:20" ht="16.8">
      <c r="L14085" s="404"/>
      <c r="M14085" s="404"/>
      <c r="N14085" s="404"/>
      <c r="O14085" s="404"/>
      <c r="P14085" s="404"/>
      <c r="Q14085" s="404"/>
      <c r="R14085" s="404"/>
      <c r="S14085" s="404"/>
      <c r="T14085" s="404"/>
    </row>
    <row r="14086" spans="12:20" ht="16.8">
      <c r="L14086" s="404"/>
      <c r="M14086" s="404"/>
      <c r="N14086" s="404"/>
      <c r="O14086" s="404"/>
      <c r="P14086" s="404"/>
      <c r="Q14086" s="404"/>
      <c r="R14086" s="404"/>
      <c r="S14086" s="404"/>
      <c r="T14086" s="404"/>
    </row>
    <row r="14087" spans="12:20" ht="16.8">
      <c r="L14087" s="404"/>
      <c r="M14087" s="404"/>
      <c r="N14087" s="404"/>
      <c r="O14087" s="404"/>
      <c r="P14087" s="404"/>
      <c r="Q14087" s="404"/>
      <c r="R14087" s="404"/>
      <c r="S14087" s="404"/>
      <c r="T14087" s="404"/>
    </row>
    <row r="14088" spans="12:20" ht="16.8">
      <c r="L14088" s="404"/>
      <c r="M14088" s="404"/>
      <c r="N14088" s="404"/>
      <c r="O14088" s="404"/>
      <c r="P14088" s="404"/>
      <c r="Q14088" s="404"/>
      <c r="R14088" s="404"/>
      <c r="S14088" s="404"/>
      <c r="T14088" s="404"/>
    </row>
    <row r="14089" spans="12:20" ht="16.8">
      <c r="L14089" s="404"/>
      <c r="M14089" s="404"/>
      <c r="N14089" s="404"/>
      <c r="O14089" s="404"/>
      <c r="P14089" s="404"/>
      <c r="Q14089" s="404"/>
      <c r="R14089" s="404"/>
      <c r="S14089" s="404"/>
      <c r="T14089" s="404"/>
    </row>
    <row r="14090" spans="12:20" ht="16.8">
      <c r="L14090" s="404"/>
      <c r="M14090" s="404"/>
      <c r="N14090" s="404"/>
      <c r="O14090" s="404"/>
      <c r="P14090" s="404"/>
      <c r="Q14090" s="404"/>
      <c r="R14090" s="404"/>
      <c r="S14090" s="404"/>
      <c r="T14090" s="404"/>
    </row>
    <row r="14091" spans="12:20" ht="16.8">
      <c r="L14091" s="404"/>
      <c r="M14091" s="404"/>
      <c r="N14091" s="404"/>
      <c r="O14091" s="404"/>
      <c r="P14091" s="404"/>
      <c r="Q14091" s="404"/>
      <c r="R14091" s="404"/>
      <c r="S14091" s="404"/>
      <c r="T14091" s="404"/>
    </row>
    <row r="14092" spans="12:20" ht="16.8">
      <c r="L14092" s="404"/>
      <c r="M14092" s="404"/>
      <c r="N14092" s="404"/>
      <c r="O14092" s="404"/>
      <c r="P14092" s="404"/>
      <c r="Q14092" s="404"/>
      <c r="R14092" s="404"/>
      <c r="S14092" s="404"/>
      <c r="T14092" s="404"/>
    </row>
    <row r="14093" spans="12:20" ht="16.8">
      <c r="L14093" s="404"/>
      <c r="M14093" s="404"/>
      <c r="N14093" s="404"/>
      <c r="O14093" s="404"/>
      <c r="P14093" s="404"/>
      <c r="Q14093" s="404"/>
      <c r="R14093" s="404"/>
      <c r="S14093" s="404"/>
      <c r="T14093" s="404"/>
    </row>
    <row r="14094" spans="12:20" ht="16.8">
      <c r="L14094" s="404"/>
      <c r="M14094" s="404"/>
      <c r="N14094" s="404"/>
      <c r="O14094" s="404"/>
      <c r="P14094" s="404"/>
      <c r="Q14094" s="404"/>
      <c r="R14094" s="404"/>
      <c r="S14094" s="404"/>
      <c r="T14094" s="404"/>
    </row>
    <row r="14095" spans="12:20" ht="16.8">
      <c r="L14095" s="404"/>
      <c r="M14095" s="404"/>
      <c r="N14095" s="404"/>
      <c r="O14095" s="404"/>
      <c r="P14095" s="404"/>
      <c r="Q14095" s="404"/>
      <c r="R14095" s="404"/>
      <c r="S14095" s="404"/>
      <c r="T14095" s="404"/>
    </row>
    <row r="14096" spans="12:20" ht="16.8">
      <c r="L14096" s="404"/>
      <c r="M14096" s="404"/>
      <c r="N14096" s="404"/>
      <c r="O14096" s="404"/>
      <c r="P14096" s="404"/>
      <c r="Q14096" s="404"/>
      <c r="R14096" s="404"/>
      <c r="S14096" s="404"/>
      <c r="T14096" s="404"/>
    </row>
    <row r="14097" spans="12:20" ht="16.8">
      <c r="L14097" s="404"/>
      <c r="M14097" s="404"/>
      <c r="N14097" s="404"/>
      <c r="O14097" s="404"/>
      <c r="P14097" s="404"/>
      <c r="Q14097" s="404"/>
      <c r="R14097" s="404"/>
      <c r="S14097" s="404"/>
      <c r="T14097" s="404"/>
    </row>
    <row r="14098" spans="12:20" ht="16.8">
      <c r="L14098" s="404"/>
      <c r="M14098" s="404"/>
      <c r="N14098" s="404"/>
      <c r="O14098" s="404"/>
      <c r="P14098" s="404"/>
      <c r="Q14098" s="404"/>
      <c r="R14098" s="404"/>
      <c r="S14098" s="404"/>
      <c r="T14098" s="404"/>
    </row>
    <row r="14099" spans="12:20" ht="16.8">
      <c r="L14099" s="404"/>
      <c r="M14099" s="404"/>
      <c r="N14099" s="404"/>
      <c r="O14099" s="404"/>
      <c r="P14099" s="404"/>
      <c r="Q14099" s="404"/>
      <c r="R14099" s="404"/>
      <c r="S14099" s="404"/>
      <c r="T14099" s="404"/>
    </row>
    <row r="14100" spans="12:20" ht="16.8">
      <c r="L14100" s="404"/>
      <c r="M14100" s="404"/>
      <c r="N14100" s="404"/>
      <c r="O14100" s="404"/>
      <c r="P14100" s="404"/>
      <c r="Q14100" s="404"/>
      <c r="R14100" s="404"/>
      <c r="S14100" s="404"/>
      <c r="T14100" s="404"/>
    </row>
    <row r="14101" spans="12:20" ht="16.8">
      <c r="L14101" s="404"/>
      <c r="M14101" s="404"/>
      <c r="N14101" s="404"/>
      <c r="O14101" s="404"/>
      <c r="P14101" s="404"/>
      <c r="Q14101" s="404"/>
      <c r="R14101" s="404"/>
      <c r="S14101" s="404"/>
      <c r="T14101" s="404"/>
    </row>
    <row r="14102" spans="12:20" ht="16.8">
      <c r="L14102" s="404"/>
      <c r="M14102" s="404"/>
      <c r="N14102" s="404"/>
      <c r="O14102" s="404"/>
      <c r="P14102" s="404"/>
      <c r="Q14102" s="404"/>
      <c r="R14102" s="404"/>
      <c r="S14102" s="404"/>
      <c r="T14102" s="404"/>
    </row>
    <row r="14103" spans="12:20" ht="16.8">
      <c r="L14103" s="404"/>
      <c r="M14103" s="404"/>
      <c r="N14103" s="404"/>
      <c r="O14103" s="404"/>
      <c r="P14103" s="404"/>
      <c r="Q14103" s="404"/>
      <c r="R14103" s="404"/>
      <c r="S14103" s="404"/>
      <c r="T14103" s="404"/>
    </row>
    <row r="14104" spans="12:20" ht="16.8">
      <c r="L14104" s="404"/>
      <c r="M14104" s="404"/>
      <c r="N14104" s="404"/>
      <c r="O14104" s="404"/>
      <c r="P14104" s="404"/>
      <c r="Q14104" s="404"/>
      <c r="R14104" s="404"/>
      <c r="S14104" s="404"/>
      <c r="T14104" s="404"/>
    </row>
    <row r="14105" spans="12:20" ht="16.8">
      <c r="L14105" s="404"/>
      <c r="M14105" s="404"/>
      <c r="N14105" s="404"/>
      <c r="O14105" s="404"/>
      <c r="P14105" s="404"/>
      <c r="Q14105" s="404"/>
      <c r="R14105" s="404"/>
      <c r="S14105" s="404"/>
      <c r="T14105" s="404"/>
    </row>
    <row r="14106" spans="12:20" ht="16.8">
      <c r="L14106" s="404"/>
      <c r="M14106" s="404"/>
      <c r="N14106" s="404"/>
      <c r="O14106" s="404"/>
      <c r="P14106" s="404"/>
      <c r="Q14106" s="404"/>
      <c r="R14106" s="404"/>
      <c r="S14106" s="404"/>
      <c r="T14106" s="404"/>
    </row>
    <row r="14107" spans="12:20" ht="16.8">
      <c r="L14107" s="404"/>
      <c r="M14107" s="404"/>
      <c r="N14107" s="404"/>
      <c r="O14107" s="404"/>
      <c r="P14107" s="404"/>
      <c r="Q14107" s="404"/>
      <c r="R14107" s="404"/>
      <c r="S14107" s="404"/>
      <c r="T14107" s="404"/>
    </row>
    <row r="14108" spans="12:20" ht="16.8">
      <c r="L14108" s="404"/>
      <c r="M14108" s="404"/>
      <c r="N14108" s="404"/>
      <c r="O14108" s="404"/>
      <c r="P14108" s="404"/>
      <c r="Q14108" s="404"/>
      <c r="R14108" s="404"/>
      <c r="S14108" s="404"/>
      <c r="T14108" s="404"/>
    </row>
    <row r="14109" spans="12:20" ht="16.8">
      <c r="L14109" s="404"/>
      <c r="M14109" s="404"/>
      <c r="N14109" s="404"/>
      <c r="O14109" s="404"/>
      <c r="P14109" s="404"/>
      <c r="Q14109" s="404"/>
      <c r="R14109" s="404"/>
      <c r="S14109" s="404"/>
      <c r="T14109" s="404"/>
    </row>
    <row r="14110" spans="12:20" ht="16.8">
      <c r="L14110" s="404"/>
      <c r="M14110" s="404"/>
      <c r="N14110" s="404"/>
      <c r="O14110" s="404"/>
      <c r="P14110" s="404"/>
      <c r="Q14110" s="404"/>
      <c r="R14110" s="404"/>
      <c r="S14110" s="404"/>
      <c r="T14110" s="404"/>
    </row>
    <row r="14111" spans="12:20" ht="16.8">
      <c r="L14111" s="404"/>
      <c r="M14111" s="404"/>
      <c r="N14111" s="404"/>
      <c r="O14111" s="404"/>
      <c r="P14111" s="404"/>
      <c r="Q14111" s="404"/>
      <c r="R14111" s="404"/>
      <c r="S14111" s="404"/>
      <c r="T14111" s="404"/>
    </row>
    <row r="14112" spans="12:20" ht="16.8">
      <c r="L14112" s="404"/>
      <c r="M14112" s="404"/>
      <c r="N14112" s="404"/>
      <c r="O14112" s="404"/>
      <c r="P14112" s="404"/>
      <c r="Q14112" s="404"/>
      <c r="R14112" s="404"/>
      <c r="S14112" s="404"/>
      <c r="T14112" s="404"/>
    </row>
    <row r="14113" spans="12:20" ht="16.8">
      <c r="L14113" s="404"/>
      <c r="M14113" s="404"/>
      <c r="N14113" s="404"/>
      <c r="O14113" s="404"/>
      <c r="P14113" s="404"/>
      <c r="Q14113" s="404"/>
      <c r="R14113" s="404"/>
      <c r="S14113" s="404"/>
      <c r="T14113" s="404"/>
    </row>
    <row r="14114" spans="12:20" ht="16.8">
      <c r="L14114" s="404"/>
      <c r="M14114" s="404"/>
      <c r="N14114" s="404"/>
      <c r="O14114" s="404"/>
      <c r="P14114" s="404"/>
      <c r="Q14114" s="404"/>
      <c r="R14114" s="404"/>
      <c r="S14114" s="404"/>
      <c r="T14114" s="404"/>
    </row>
    <row r="14115" spans="12:20" ht="16.8">
      <c r="L14115" s="404"/>
      <c r="M14115" s="404"/>
      <c r="N14115" s="404"/>
      <c r="O14115" s="404"/>
      <c r="P14115" s="404"/>
      <c r="Q14115" s="404"/>
      <c r="R14115" s="404"/>
      <c r="S14115" s="404"/>
      <c r="T14115" s="404"/>
    </row>
    <row r="14116" spans="12:20" ht="16.8">
      <c r="L14116" s="404"/>
      <c r="M14116" s="404"/>
      <c r="N14116" s="404"/>
      <c r="O14116" s="404"/>
      <c r="P14116" s="404"/>
      <c r="Q14116" s="404"/>
      <c r="R14116" s="404"/>
      <c r="S14116" s="404"/>
      <c r="T14116" s="404"/>
    </row>
    <row r="14117" spans="12:20" ht="16.8">
      <c r="L14117" s="404"/>
      <c r="M14117" s="404"/>
      <c r="N14117" s="404"/>
      <c r="O14117" s="404"/>
      <c r="P14117" s="404"/>
      <c r="Q14117" s="404"/>
      <c r="R14117" s="404"/>
      <c r="S14117" s="404"/>
      <c r="T14117" s="404"/>
    </row>
    <row r="14118" spans="12:20" ht="16.8">
      <c r="L14118" s="404"/>
      <c r="M14118" s="404"/>
      <c r="N14118" s="404"/>
      <c r="O14118" s="404"/>
      <c r="P14118" s="404"/>
      <c r="Q14118" s="404"/>
      <c r="R14118" s="404"/>
      <c r="S14118" s="404"/>
      <c r="T14118" s="404"/>
    </row>
    <row r="14119" spans="12:20" ht="16.8">
      <c r="L14119" s="404"/>
      <c r="M14119" s="404"/>
      <c r="N14119" s="404"/>
      <c r="O14119" s="404"/>
      <c r="P14119" s="404"/>
      <c r="Q14119" s="404"/>
      <c r="R14119" s="404"/>
      <c r="S14119" s="404"/>
      <c r="T14119" s="404"/>
    </row>
    <row r="14120" spans="12:20" ht="16.8">
      <c r="L14120" s="404"/>
      <c r="M14120" s="404"/>
      <c r="N14120" s="404"/>
      <c r="O14120" s="404"/>
      <c r="P14120" s="404"/>
      <c r="Q14120" s="404"/>
      <c r="R14120" s="404"/>
      <c r="S14120" s="404"/>
      <c r="T14120" s="404"/>
    </row>
    <row r="14121" spans="12:20" ht="16.8">
      <c r="L14121" s="404"/>
      <c r="M14121" s="404"/>
      <c r="N14121" s="404"/>
      <c r="O14121" s="404"/>
      <c r="P14121" s="404"/>
      <c r="Q14121" s="404"/>
      <c r="R14121" s="404"/>
      <c r="S14121" s="404"/>
      <c r="T14121" s="404"/>
    </row>
    <row r="14122" spans="12:20" ht="16.8">
      <c r="L14122" s="404"/>
      <c r="M14122" s="404"/>
      <c r="N14122" s="404"/>
      <c r="O14122" s="404"/>
      <c r="P14122" s="404"/>
      <c r="Q14122" s="404"/>
      <c r="R14122" s="404"/>
      <c r="S14122" s="404"/>
      <c r="T14122" s="404"/>
    </row>
    <row r="14123" spans="12:20" ht="16.8">
      <c r="L14123" s="404"/>
      <c r="M14123" s="404"/>
      <c r="N14123" s="404"/>
      <c r="O14123" s="404"/>
      <c r="P14123" s="404"/>
      <c r="Q14123" s="404"/>
      <c r="R14123" s="404"/>
      <c r="S14123" s="404"/>
      <c r="T14123" s="404"/>
    </row>
    <row r="14124" spans="12:20" ht="16.8">
      <c r="L14124" s="404"/>
      <c r="M14124" s="404"/>
      <c r="N14124" s="404"/>
      <c r="O14124" s="404"/>
      <c r="P14124" s="404"/>
      <c r="Q14124" s="404"/>
      <c r="R14124" s="404"/>
      <c r="S14124" s="404"/>
      <c r="T14124" s="404"/>
    </row>
    <row r="14125" spans="12:20" ht="16.8">
      <c r="L14125" s="404"/>
      <c r="M14125" s="404"/>
      <c r="N14125" s="404"/>
      <c r="O14125" s="404"/>
      <c r="P14125" s="404"/>
      <c r="Q14125" s="404"/>
      <c r="R14125" s="404"/>
      <c r="S14125" s="404"/>
      <c r="T14125" s="404"/>
    </row>
    <row r="14126" spans="12:20" ht="16.8">
      <c r="L14126" s="404"/>
      <c r="M14126" s="404"/>
      <c r="N14126" s="404"/>
      <c r="O14126" s="404"/>
      <c r="P14126" s="404"/>
      <c r="Q14126" s="404"/>
      <c r="R14126" s="404"/>
      <c r="S14126" s="404"/>
      <c r="T14126" s="404"/>
    </row>
    <row r="14127" spans="12:20" ht="16.8">
      <c r="L14127" s="404"/>
      <c r="M14127" s="404"/>
      <c r="N14127" s="404"/>
      <c r="O14127" s="404"/>
      <c r="P14127" s="404"/>
      <c r="Q14127" s="404"/>
      <c r="R14127" s="404"/>
      <c r="S14127" s="404"/>
      <c r="T14127" s="404"/>
    </row>
    <row r="14128" spans="12:20" ht="16.8">
      <c r="L14128" s="404"/>
      <c r="M14128" s="404"/>
      <c r="N14128" s="404"/>
      <c r="O14128" s="404"/>
      <c r="P14128" s="404"/>
      <c r="Q14128" s="404"/>
      <c r="R14128" s="404"/>
      <c r="S14128" s="404"/>
      <c r="T14128" s="404"/>
    </row>
    <row r="14129" spans="12:20" ht="16.8">
      <c r="L14129" s="404"/>
      <c r="M14129" s="404"/>
      <c r="N14129" s="404"/>
      <c r="O14129" s="404"/>
      <c r="P14129" s="404"/>
      <c r="Q14129" s="404"/>
      <c r="R14129" s="404"/>
      <c r="S14129" s="404"/>
      <c r="T14129" s="404"/>
    </row>
    <row r="14130" spans="12:20" ht="16.8">
      <c r="L14130" s="404"/>
      <c r="M14130" s="404"/>
      <c r="N14130" s="404"/>
      <c r="O14130" s="404"/>
      <c r="P14130" s="404"/>
      <c r="Q14130" s="404"/>
      <c r="R14130" s="404"/>
      <c r="S14130" s="404"/>
      <c r="T14130" s="404"/>
    </row>
    <row r="14131" spans="12:20" ht="16.8">
      <c r="L14131" s="404"/>
      <c r="M14131" s="404"/>
      <c r="N14131" s="404"/>
      <c r="O14131" s="404"/>
      <c r="P14131" s="404"/>
      <c r="Q14131" s="404"/>
      <c r="R14131" s="404"/>
      <c r="S14131" s="404"/>
      <c r="T14131" s="404"/>
    </row>
    <row r="14132" spans="12:20" ht="16.8">
      <c r="L14132" s="404"/>
      <c r="M14132" s="404"/>
      <c r="N14132" s="404"/>
      <c r="O14132" s="404"/>
      <c r="P14132" s="404"/>
      <c r="Q14132" s="404"/>
      <c r="R14132" s="404"/>
      <c r="S14132" s="404"/>
      <c r="T14132" s="404"/>
    </row>
    <row r="14133" spans="12:20" ht="16.8">
      <c r="L14133" s="404"/>
      <c r="M14133" s="404"/>
      <c r="N14133" s="404"/>
      <c r="O14133" s="404"/>
      <c r="P14133" s="404"/>
      <c r="Q14133" s="404"/>
      <c r="R14133" s="404"/>
      <c r="S14133" s="404"/>
      <c r="T14133" s="404"/>
    </row>
    <row r="14134" spans="12:20" ht="16.8">
      <c r="L14134" s="404"/>
      <c r="M14134" s="404"/>
      <c r="N14134" s="404"/>
      <c r="O14134" s="404"/>
      <c r="P14134" s="404"/>
      <c r="Q14134" s="404"/>
      <c r="R14134" s="404"/>
      <c r="S14134" s="404"/>
      <c r="T14134" s="404"/>
    </row>
    <row r="14135" spans="12:20" ht="16.8">
      <c r="L14135" s="404"/>
      <c r="M14135" s="404"/>
      <c r="N14135" s="404"/>
      <c r="O14135" s="404"/>
      <c r="P14135" s="404"/>
      <c r="Q14135" s="404"/>
      <c r="R14135" s="404"/>
      <c r="S14135" s="404"/>
      <c r="T14135" s="404"/>
    </row>
    <row r="14136" spans="12:20" ht="16.8">
      <c r="L14136" s="404"/>
      <c r="M14136" s="404"/>
      <c r="N14136" s="404"/>
      <c r="O14136" s="404"/>
      <c r="P14136" s="404"/>
      <c r="Q14136" s="404"/>
      <c r="R14136" s="404"/>
      <c r="S14136" s="404"/>
      <c r="T14136" s="404"/>
    </row>
    <row r="14137" spans="12:20" ht="16.8">
      <c r="L14137" s="404"/>
      <c r="M14137" s="404"/>
      <c r="N14137" s="404"/>
      <c r="O14137" s="404"/>
      <c r="P14137" s="404"/>
      <c r="Q14137" s="404"/>
      <c r="R14137" s="404"/>
      <c r="S14137" s="404"/>
      <c r="T14137" s="404"/>
    </row>
    <row r="14138" spans="12:20" ht="16.8">
      <c r="L14138" s="404"/>
      <c r="M14138" s="404"/>
      <c r="N14138" s="404"/>
      <c r="O14138" s="404"/>
      <c r="P14138" s="404"/>
      <c r="Q14138" s="404"/>
      <c r="R14138" s="404"/>
      <c r="S14138" s="404"/>
      <c r="T14138" s="404"/>
    </row>
    <row r="14139" spans="12:20" ht="16.8">
      <c r="L14139" s="404"/>
      <c r="M14139" s="404"/>
      <c r="N14139" s="404"/>
      <c r="O14139" s="404"/>
      <c r="P14139" s="404"/>
      <c r="Q14139" s="404"/>
      <c r="R14139" s="404"/>
      <c r="S14139" s="404"/>
      <c r="T14139" s="404"/>
    </row>
    <row r="14140" spans="12:20" ht="16.8">
      <c r="L14140" s="404"/>
      <c r="M14140" s="404"/>
      <c r="N14140" s="404"/>
      <c r="O14140" s="404"/>
      <c r="P14140" s="404"/>
      <c r="Q14140" s="404"/>
      <c r="R14140" s="404"/>
      <c r="S14140" s="404"/>
      <c r="T14140" s="404"/>
    </row>
    <row r="14141" spans="12:20" ht="16.8">
      <c r="L14141" s="404"/>
      <c r="M14141" s="404"/>
      <c r="N14141" s="404"/>
      <c r="O14141" s="404"/>
      <c r="P14141" s="404"/>
      <c r="Q14141" s="404"/>
      <c r="R14141" s="404"/>
      <c r="S14141" s="404"/>
      <c r="T14141" s="404"/>
    </row>
    <row r="14142" spans="12:20" ht="16.8">
      <c r="L14142" s="404"/>
      <c r="M14142" s="404"/>
      <c r="N14142" s="404"/>
      <c r="O14142" s="404"/>
      <c r="P14142" s="404"/>
      <c r="Q14142" s="404"/>
      <c r="R14142" s="404"/>
      <c r="S14142" s="404"/>
      <c r="T14142" s="404"/>
    </row>
    <row r="14143" spans="12:20" ht="16.8">
      <c r="L14143" s="404"/>
      <c r="M14143" s="404"/>
      <c r="N14143" s="404"/>
      <c r="O14143" s="404"/>
      <c r="P14143" s="404"/>
      <c r="Q14143" s="404"/>
      <c r="R14143" s="404"/>
      <c r="S14143" s="404"/>
      <c r="T14143" s="404"/>
    </row>
    <row r="14144" spans="12:20" ht="16.8">
      <c r="L14144" s="404"/>
      <c r="M14144" s="404"/>
      <c r="N14144" s="404"/>
      <c r="O14144" s="404"/>
      <c r="P14144" s="404"/>
      <c r="Q14144" s="404"/>
      <c r="R14144" s="404"/>
      <c r="S14144" s="404"/>
      <c r="T14144" s="404"/>
    </row>
    <row r="14145" spans="12:20" ht="16.8">
      <c r="L14145" s="404"/>
      <c r="M14145" s="404"/>
      <c r="N14145" s="404"/>
      <c r="O14145" s="404"/>
      <c r="P14145" s="404"/>
      <c r="Q14145" s="404"/>
      <c r="R14145" s="404"/>
      <c r="S14145" s="404"/>
      <c r="T14145" s="404"/>
    </row>
    <row r="14146" spans="12:20" ht="16.8">
      <c r="L14146" s="404"/>
      <c r="M14146" s="404"/>
      <c r="N14146" s="404"/>
      <c r="O14146" s="404"/>
      <c r="P14146" s="404"/>
      <c r="Q14146" s="404"/>
      <c r="R14146" s="404"/>
      <c r="S14146" s="404"/>
      <c r="T14146" s="404"/>
    </row>
    <row r="14147" spans="12:20" ht="16.8">
      <c r="L14147" s="404"/>
      <c r="M14147" s="404"/>
      <c r="N14147" s="404"/>
      <c r="O14147" s="404"/>
      <c r="P14147" s="404"/>
      <c r="Q14147" s="404"/>
      <c r="R14147" s="404"/>
      <c r="S14147" s="404"/>
      <c r="T14147" s="404"/>
    </row>
    <row r="14148" spans="12:20" ht="16.8">
      <c r="L14148" s="404"/>
      <c r="M14148" s="404"/>
      <c r="N14148" s="404"/>
      <c r="O14148" s="404"/>
      <c r="P14148" s="404"/>
      <c r="Q14148" s="404"/>
      <c r="R14148" s="404"/>
      <c r="S14148" s="404"/>
      <c r="T14148" s="404"/>
    </row>
    <row r="14149" spans="12:20" ht="16.8">
      <c r="L14149" s="404"/>
      <c r="M14149" s="404"/>
      <c r="N14149" s="404"/>
      <c r="O14149" s="404"/>
      <c r="P14149" s="404"/>
      <c r="Q14149" s="404"/>
      <c r="R14149" s="404"/>
      <c r="S14149" s="404"/>
      <c r="T14149" s="404"/>
    </row>
    <row r="14150" spans="12:20" ht="16.8">
      <c r="L14150" s="404"/>
      <c r="M14150" s="404"/>
      <c r="N14150" s="404"/>
      <c r="O14150" s="404"/>
      <c r="P14150" s="404"/>
      <c r="Q14150" s="404"/>
      <c r="R14150" s="404"/>
      <c r="S14150" s="404"/>
      <c r="T14150" s="404"/>
    </row>
    <row r="14151" spans="12:20" ht="16.8">
      <c r="L14151" s="404"/>
      <c r="M14151" s="404"/>
      <c r="N14151" s="404"/>
      <c r="O14151" s="404"/>
      <c r="P14151" s="404"/>
      <c r="Q14151" s="404"/>
      <c r="R14151" s="404"/>
      <c r="S14151" s="404"/>
      <c r="T14151" s="404"/>
    </row>
    <row r="14152" spans="12:20" ht="16.8">
      <c r="L14152" s="404"/>
      <c r="M14152" s="404"/>
      <c r="N14152" s="404"/>
      <c r="O14152" s="404"/>
      <c r="P14152" s="404"/>
      <c r="Q14152" s="404"/>
      <c r="R14152" s="404"/>
      <c r="S14152" s="404"/>
      <c r="T14152" s="404"/>
    </row>
    <row r="14153" spans="12:20" ht="16.8">
      <c r="L14153" s="404"/>
      <c r="M14153" s="404"/>
      <c r="N14153" s="404"/>
      <c r="O14153" s="404"/>
      <c r="P14153" s="404"/>
      <c r="Q14153" s="404"/>
      <c r="R14153" s="404"/>
      <c r="S14153" s="404"/>
      <c r="T14153" s="404"/>
    </row>
    <row r="14154" spans="12:20" ht="16.8">
      <c r="L14154" s="404"/>
      <c r="M14154" s="404"/>
      <c r="N14154" s="404"/>
      <c r="O14154" s="404"/>
      <c r="P14154" s="404"/>
      <c r="Q14154" s="404"/>
      <c r="R14154" s="404"/>
      <c r="S14154" s="404"/>
      <c r="T14154" s="404"/>
    </row>
    <row r="14155" spans="12:20" ht="16.8">
      <c r="L14155" s="404"/>
      <c r="M14155" s="404"/>
      <c r="N14155" s="404"/>
      <c r="O14155" s="404"/>
      <c r="P14155" s="404"/>
      <c r="Q14155" s="404"/>
      <c r="R14155" s="404"/>
      <c r="S14155" s="404"/>
      <c r="T14155" s="404"/>
    </row>
    <row r="14156" spans="12:20" ht="16.8">
      <c r="L14156" s="404"/>
      <c r="M14156" s="404"/>
      <c r="N14156" s="404"/>
      <c r="O14156" s="404"/>
      <c r="P14156" s="404"/>
      <c r="Q14156" s="404"/>
      <c r="R14156" s="404"/>
      <c r="S14156" s="404"/>
      <c r="T14156" s="404"/>
    </row>
    <row r="14157" spans="12:20" ht="16.8">
      <c r="L14157" s="404"/>
      <c r="M14157" s="404"/>
      <c r="N14157" s="404"/>
      <c r="O14157" s="404"/>
      <c r="P14157" s="404"/>
      <c r="Q14157" s="404"/>
      <c r="R14157" s="404"/>
      <c r="S14157" s="404"/>
      <c r="T14157" s="404"/>
    </row>
    <row r="14158" spans="12:20" ht="16.8">
      <c r="L14158" s="404"/>
      <c r="M14158" s="404"/>
      <c r="N14158" s="404"/>
      <c r="O14158" s="404"/>
      <c r="P14158" s="404"/>
      <c r="Q14158" s="404"/>
      <c r="R14158" s="404"/>
      <c r="S14158" s="404"/>
      <c r="T14158" s="404"/>
    </row>
    <row r="14159" spans="12:20" ht="16.8">
      <c r="L14159" s="404"/>
      <c r="M14159" s="404"/>
      <c r="N14159" s="404"/>
      <c r="O14159" s="404"/>
      <c r="P14159" s="404"/>
      <c r="Q14159" s="404"/>
      <c r="R14159" s="404"/>
      <c r="S14159" s="404"/>
      <c r="T14159" s="404"/>
    </row>
    <row r="14160" spans="12:20" ht="16.8">
      <c r="L14160" s="404"/>
      <c r="M14160" s="404"/>
      <c r="N14160" s="404"/>
      <c r="O14160" s="404"/>
      <c r="P14160" s="404"/>
      <c r="Q14160" s="404"/>
      <c r="R14160" s="404"/>
      <c r="S14160" s="404"/>
      <c r="T14160" s="404"/>
    </row>
    <row r="14161" spans="12:20" ht="16.8">
      <c r="L14161" s="404"/>
      <c r="M14161" s="404"/>
      <c r="N14161" s="404"/>
      <c r="O14161" s="404"/>
      <c r="P14161" s="404"/>
      <c r="Q14161" s="404"/>
      <c r="R14161" s="404"/>
      <c r="S14161" s="404"/>
      <c r="T14161" s="404"/>
    </row>
    <row r="14162" spans="12:20" ht="16.8">
      <c r="L14162" s="404"/>
      <c r="M14162" s="404"/>
      <c r="N14162" s="404"/>
      <c r="O14162" s="404"/>
      <c r="P14162" s="404"/>
      <c r="Q14162" s="404"/>
      <c r="R14162" s="404"/>
      <c r="S14162" s="404"/>
      <c r="T14162" s="404"/>
    </row>
    <row r="14163" spans="12:20" ht="16.8">
      <c r="L14163" s="404"/>
      <c r="M14163" s="404"/>
      <c r="N14163" s="404"/>
      <c r="O14163" s="404"/>
      <c r="P14163" s="404"/>
      <c r="Q14163" s="404"/>
      <c r="R14163" s="404"/>
      <c r="S14163" s="404"/>
      <c r="T14163" s="404"/>
    </row>
    <row r="14164" spans="12:20" ht="16.8">
      <c r="L14164" s="404"/>
      <c r="M14164" s="404"/>
      <c r="N14164" s="404"/>
      <c r="O14164" s="404"/>
      <c r="P14164" s="404"/>
      <c r="Q14164" s="404"/>
      <c r="R14164" s="404"/>
      <c r="S14164" s="404"/>
      <c r="T14164" s="404"/>
    </row>
    <row r="14165" spans="12:20" ht="16.8">
      <c r="L14165" s="404"/>
      <c r="M14165" s="404"/>
      <c r="N14165" s="404"/>
      <c r="O14165" s="404"/>
      <c r="P14165" s="404"/>
      <c r="Q14165" s="404"/>
      <c r="R14165" s="404"/>
      <c r="S14165" s="404"/>
      <c r="T14165" s="404"/>
    </row>
    <row r="14166" spans="12:20" ht="16.8">
      <c r="L14166" s="404"/>
      <c r="M14166" s="404"/>
      <c r="N14166" s="404"/>
      <c r="O14166" s="404"/>
      <c r="P14166" s="404"/>
      <c r="Q14166" s="404"/>
      <c r="R14166" s="404"/>
      <c r="S14166" s="404"/>
      <c r="T14166" s="404"/>
    </row>
    <row r="14167" spans="12:20" ht="16.8">
      <c r="L14167" s="404"/>
      <c r="M14167" s="404"/>
      <c r="N14167" s="404"/>
      <c r="O14167" s="404"/>
      <c r="P14167" s="404"/>
      <c r="Q14167" s="404"/>
      <c r="R14167" s="404"/>
      <c r="S14167" s="404"/>
      <c r="T14167" s="404"/>
    </row>
    <row r="14168" spans="12:20" ht="16.8">
      <c r="L14168" s="404"/>
      <c r="M14168" s="404"/>
      <c r="N14168" s="404"/>
      <c r="O14168" s="404"/>
      <c r="P14168" s="404"/>
      <c r="Q14168" s="404"/>
      <c r="R14168" s="404"/>
      <c r="S14168" s="404"/>
      <c r="T14168" s="404"/>
    </row>
    <row r="14169" spans="12:20" ht="16.8">
      <c r="L14169" s="404"/>
      <c r="M14169" s="404"/>
      <c r="N14169" s="404"/>
      <c r="O14169" s="404"/>
      <c r="P14169" s="404"/>
      <c r="Q14169" s="404"/>
      <c r="R14169" s="404"/>
      <c r="S14169" s="404"/>
      <c r="T14169" s="404"/>
    </row>
    <row r="14170" spans="12:20" ht="16.8">
      <c r="L14170" s="404"/>
      <c r="M14170" s="404"/>
      <c r="N14170" s="404"/>
      <c r="O14170" s="404"/>
      <c r="P14170" s="404"/>
      <c r="Q14170" s="404"/>
      <c r="R14170" s="404"/>
      <c r="S14170" s="404"/>
      <c r="T14170" s="404"/>
    </row>
    <row r="14171" spans="12:20" ht="16.8">
      <c r="L14171" s="404"/>
      <c r="M14171" s="404"/>
      <c r="N14171" s="404"/>
      <c r="O14171" s="404"/>
      <c r="P14171" s="404"/>
      <c r="Q14171" s="404"/>
      <c r="R14171" s="404"/>
      <c r="S14171" s="404"/>
      <c r="T14171" s="404"/>
    </row>
    <row r="14172" spans="12:20" ht="16.8">
      <c r="L14172" s="404"/>
      <c r="M14172" s="404"/>
      <c r="N14172" s="404"/>
      <c r="O14172" s="404"/>
      <c r="P14172" s="404"/>
      <c r="Q14172" s="404"/>
      <c r="R14172" s="404"/>
      <c r="S14172" s="404"/>
      <c r="T14172" s="404"/>
    </row>
    <row r="14173" spans="12:20" ht="16.8">
      <c r="L14173" s="404"/>
      <c r="M14173" s="404"/>
      <c r="N14173" s="404"/>
      <c r="O14173" s="404"/>
      <c r="P14173" s="404"/>
      <c r="Q14173" s="404"/>
      <c r="R14173" s="404"/>
      <c r="S14173" s="404"/>
      <c r="T14173" s="404"/>
    </row>
    <row r="14174" spans="12:20" ht="16.8">
      <c r="L14174" s="404"/>
      <c r="M14174" s="404"/>
      <c r="N14174" s="404"/>
      <c r="O14174" s="404"/>
      <c r="P14174" s="404"/>
      <c r="Q14174" s="404"/>
      <c r="R14174" s="404"/>
      <c r="S14174" s="404"/>
      <c r="T14174" s="404"/>
    </row>
    <row r="14175" spans="12:20" ht="16.8">
      <c r="L14175" s="404"/>
      <c r="M14175" s="404"/>
      <c r="N14175" s="404"/>
      <c r="O14175" s="404"/>
      <c r="P14175" s="404"/>
      <c r="Q14175" s="404"/>
      <c r="R14175" s="404"/>
      <c r="S14175" s="404"/>
      <c r="T14175" s="404"/>
    </row>
    <row r="14176" spans="12:20" ht="16.8">
      <c r="L14176" s="404"/>
      <c r="M14176" s="404"/>
      <c r="N14176" s="404"/>
      <c r="O14176" s="404"/>
      <c r="P14176" s="404"/>
      <c r="Q14176" s="404"/>
      <c r="R14176" s="404"/>
      <c r="S14176" s="404"/>
      <c r="T14176" s="404"/>
    </row>
    <row r="14177" spans="12:20" ht="16.8">
      <c r="L14177" s="404"/>
      <c r="M14177" s="404"/>
      <c r="N14177" s="404"/>
      <c r="O14177" s="404"/>
      <c r="P14177" s="404"/>
      <c r="Q14177" s="404"/>
      <c r="R14177" s="404"/>
      <c r="S14177" s="404"/>
      <c r="T14177" s="404"/>
    </row>
    <row r="14178" spans="12:20" ht="16.8">
      <c r="L14178" s="404"/>
      <c r="M14178" s="404"/>
      <c r="N14178" s="404"/>
      <c r="O14178" s="404"/>
      <c r="P14178" s="404"/>
      <c r="Q14178" s="404"/>
      <c r="R14178" s="404"/>
      <c r="S14178" s="404"/>
      <c r="T14178" s="404"/>
    </row>
    <row r="14179" spans="12:20" ht="16.8">
      <c r="L14179" s="404"/>
      <c r="M14179" s="404"/>
      <c r="N14179" s="404"/>
      <c r="O14179" s="404"/>
      <c r="P14179" s="404"/>
      <c r="Q14179" s="404"/>
      <c r="R14179" s="404"/>
      <c r="S14179" s="404"/>
      <c r="T14179" s="404"/>
    </row>
    <row r="14180" spans="12:20" ht="16.8">
      <c r="L14180" s="404"/>
      <c r="M14180" s="404"/>
      <c r="N14180" s="404"/>
      <c r="O14180" s="404"/>
      <c r="P14180" s="404"/>
      <c r="Q14180" s="404"/>
      <c r="R14180" s="404"/>
      <c r="S14180" s="404"/>
      <c r="T14180" s="404"/>
    </row>
    <row r="14181" spans="12:20" ht="16.8">
      <c r="L14181" s="404"/>
      <c r="M14181" s="404"/>
      <c r="N14181" s="404"/>
      <c r="O14181" s="404"/>
      <c r="P14181" s="404"/>
      <c r="Q14181" s="404"/>
      <c r="R14181" s="404"/>
      <c r="S14181" s="404"/>
      <c r="T14181" s="404"/>
    </row>
    <row r="14182" spans="12:20" ht="16.8">
      <c r="L14182" s="404"/>
      <c r="M14182" s="404"/>
      <c r="N14182" s="404"/>
      <c r="O14182" s="404"/>
      <c r="P14182" s="404"/>
      <c r="Q14182" s="404"/>
      <c r="R14182" s="404"/>
      <c r="S14182" s="404"/>
      <c r="T14182" s="404"/>
    </row>
    <row r="14183" spans="12:20" ht="16.8">
      <c r="L14183" s="404"/>
      <c r="M14183" s="404"/>
      <c r="N14183" s="404"/>
      <c r="O14183" s="404"/>
      <c r="P14183" s="404"/>
      <c r="Q14183" s="404"/>
      <c r="R14183" s="404"/>
      <c r="S14183" s="404"/>
      <c r="T14183" s="404"/>
    </row>
    <row r="14184" spans="12:20" ht="16.8">
      <c r="L14184" s="404"/>
      <c r="M14184" s="404"/>
      <c r="N14184" s="404"/>
      <c r="O14184" s="404"/>
      <c r="P14184" s="404"/>
      <c r="Q14184" s="404"/>
      <c r="R14184" s="404"/>
      <c r="S14184" s="404"/>
      <c r="T14184" s="404"/>
    </row>
    <row r="14185" spans="12:20" ht="16.8">
      <c r="L14185" s="404"/>
      <c r="M14185" s="404"/>
      <c r="N14185" s="404"/>
      <c r="O14185" s="404"/>
      <c r="P14185" s="404"/>
      <c r="Q14185" s="404"/>
      <c r="R14185" s="404"/>
      <c r="S14185" s="404"/>
      <c r="T14185" s="404"/>
    </row>
    <row r="14186" spans="12:20" ht="16.8">
      <c r="L14186" s="404"/>
      <c r="M14186" s="404"/>
      <c r="N14186" s="404"/>
      <c r="O14186" s="404"/>
      <c r="P14186" s="404"/>
      <c r="Q14186" s="404"/>
      <c r="R14186" s="404"/>
      <c r="S14186" s="404"/>
      <c r="T14186" s="404"/>
    </row>
    <row r="14187" spans="12:20" ht="16.8">
      <c r="L14187" s="404"/>
      <c r="M14187" s="404"/>
      <c r="N14187" s="404"/>
      <c r="O14187" s="404"/>
      <c r="P14187" s="404"/>
      <c r="Q14187" s="404"/>
      <c r="R14187" s="404"/>
      <c r="S14187" s="404"/>
      <c r="T14187" s="404"/>
    </row>
    <row r="14188" spans="12:20" ht="16.8">
      <c r="L14188" s="404"/>
      <c r="M14188" s="404"/>
      <c r="N14188" s="404"/>
      <c r="O14188" s="404"/>
      <c r="P14188" s="404"/>
      <c r="Q14188" s="404"/>
      <c r="R14188" s="404"/>
      <c r="S14188" s="404"/>
      <c r="T14188" s="404"/>
    </row>
    <row r="14189" spans="12:20" ht="16.8">
      <c r="L14189" s="404"/>
      <c r="M14189" s="404"/>
      <c r="N14189" s="404"/>
      <c r="O14189" s="404"/>
      <c r="P14189" s="404"/>
      <c r="Q14189" s="404"/>
      <c r="R14189" s="404"/>
      <c r="S14189" s="404"/>
      <c r="T14189" s="404"/>
    </row>
    <row r="14190" spans="12:20" ht="16.8">
      <c r="L14190" s="404"/>
      <c r="M14190" s="404"/>
      <c r="N14190" s="404"/>
      <c r="O14190" s="404"/>
      <c r="P14190" s="404"/>
      <c r="Q14190" s="404"/>
      <c r="R14190" s="404"/>
      <c r="S14190" s="404"/>
      <c r="T14190" s="404"/>
    </row>
    <row r="14191" spans="12:20" ht="16.8">
      <c r="L14191" s="404"/>
      <c r="M14191" s="404"/>
      <c r="N14191" s="404"/>
      <c r="O14191" s="404"/>
      <c r="P14191" s="404"/>
      <c r="Q14191" s="404"/>
      <c r="R14191" s="404"/>
      <c r="S14191" s="404"/>
      <c r="T14191" s="404"/>
    </row>
    <row r="14192" spans="12:20" ht="16.8">
      <c r="L14192" s="404"/>
      <c r="M14192" s="404"/>
      <c r="N14192" s="404"/>
      <c r="O14192" s="404"/>
      <c r="P14192" s="404"/>
      <c r="Q14192" s="404"/>
      <c r="R14192" s="404"/>
      <c r="S14192" s="404"/>
      <c r="T14192" s="404"/>
    </row>
    <row r="14193" spans="12:20" ht="16.8">
      <c r="L14193" s="404"/>
      <c r="M14193" s="404"/>
      <c r="N14193" s="404"/>
      <c r="O14193" s="404"/>
      <c r="P14193" s="404"/>
      <c r="Q14193" s="404"/>
      <c r="R14193" s="404"/>
      <c r="S14193" s="404"/>
      <c r="T14193" s="404"/>
    </row>
    <row r="14194" spans="12:20" ht="16.8">
      <c r="L14194" s="404"/>
      <c r="M14194" s="404"/>
      <c r="N14194" s="404"/>
      <c r="O14194" s="404"/>
      <c r="P14194" s="404"/>
      <c r="Q14194" s="404"/>
      <c r="R14194" s="404"/>
      <c r="S14194" s="404"/>
      <c r="T14194" s="404"/>
    </row>
    <row r="14195" spans="12:20" ht="16.8">
      <c r="L14195" s="404"/>
      <c r="M14195" s="404"/>
      <c r="N14195" s="404"/>
      <c r="O14195" s="404"/>
      <c r="P14195" s="404"/>
      <c r="Q14195" s="404"/>
      <c r="R14195" s="404"/>
      <c r="S14195" s="404"/>
      <c r="T14195" s="404"/>
    </row>
    <row r="14196" spans="12:20" ht="16.8">
      <c r="L14196" s="404"/>
      <c r="M14196" s="404"/>
      <c r="N14196" s="404"/>
      <c r="O14196" s="404"/>
      <c r="P14196" s="404"/>
      <c r="Q14196" s="404"/>
      <c r="R14196" s="404"/>
      <c r="S14196" s="404"/>
      <c r="T14196" s="404"/>
    </row>
    <row r="14197" spans="12:20" ht="16.8">
      <c r="L14197" s="404"/>
      <c r="M14197" s="404"/>
      <c r="N14197" s="404"/>
      <c r="O14197" s="404"/>
      <c r="P14197" s="404"/>
      <c r="Q14197" s="404"/>
      <c r="R14197" s="404"/>
      <c r="S14197" s="404"/>
      <c r="T14197" s="404"/>
    </row>
    <row r="14198" spans="12:20" ht="16.8">
      <c r="L14198" s="404"/>
      <c r="M14198" s="404"/>
      <c r="N14198" s="404"/>
      <c r="O14198" s="404"/>
      <c r="P14198" s="404"/>
      <c r="Q14198" s="404"/>
      <c r="R14198" s="404"/>
      <c r="S14198" s="404"/>
      <c r="T14198" s="404"/>
    </row>
    <row r="14199" spans="12:20" ht="16.8">
      <c r="L14199" s="404"/>
      <c r="M14199" s="404"/>
      <c r="N14199" s="404"/>
      <c r="O14199" s="404"/>
      <c r="P14199" s="404"/>
      <c r="Q14199" s="404"/>
      <c r="R14199" s="404"/>
      <c r="S14199" s="404"/>
      <c r="T14199" s="404"/>
    </row>
    <row r="14200" spans="12:20" ht="16.8">
      <c r="L14200" s="404"/>
      <c r="M14200" s="404"/>
      <c r="N14200" s="404"/>
      <c r="O14200" s="404"/>
      <c r="P14200" s="404"/>
      <c r="Q14200" s="404"/>
      <c r="R14200" s="404"/>
      <c r="S14200" s="404"/>
      <c r="T14200" s="404"/>
    </row>
    <row r="14201" spans="12:20" ht="16.8">
      <c r="L14201" s="404"/>
      <c r="M14201" s="404"/>
      <c r="N14201" s="404"/>
      <c r="O14201" s="404"/>
      <c r="P14201" s="404"/>
      <c r="Q14201" s="404"/>
      <c r="R14201" s="404"/>
      <c r="S14201" s="404"/>
      <c r="T14201" s="404"/>
    </row>
    <row r="14202" spans="12:20" ht="16.8">
      <c r="L14202" s="404"/>
      <c r="M14202" s="404"/>
      <c r="N14202" s="404"/>
      <c r="O14202" s="404"/>
      <c r="P14202" s="404"/>
      <c r="Q14202" s="404"/>
      <c r="R14202" s="404"/>
      <c r="S14202" s="404"/>
      <c r="T14202" s="404"/>
    </row>
    <row r="14203" spans="12:20" ht="16.8">
      <c r="L14203" s="404"/>
      <c r="M14203" s="404"/>
      <c r="N14203" s="404"/>
      <c r="O14203" s="404"/>
      <c r="P14203" s="404"/>
      <c r="Q14203" s="404"/>
      <c r="R14203" s="404"/>
      <c r="S14203" s="404"/>
      <c r="T14203" s="404"/>
    </row>
    <row r="14204" spans="12:20" ht="16.8">
      <c r="L14204" s="404"/>
      <c r="M14204" s="404"/>
      <c r="N14204" s="404"/>
      <c r="O14204" s="404"/>
      <c r="P14204" s="404"/>
      <c r="Q14204" s="404"/>
      <c r="R14204" s="404"/>
      <c r="S14204" s="404"/>
      <c r="T14204" s="404"/>
    </row>
    <row r="14205" spans="12:20" ht="16.8">
      <c r="L14205" s="404"/>
      <c r="M14205" s="404"/>
      <c r="N14205" s="404"/>
      <c r="O14205" s="404"/>
      <c r="P14205" s="404"/>
      <c r="Q14205" s="404"/>
      <c r="R14205" s="404"/>
      <c r="S14205" s="404"/>
      <c r="T14205" s="404"/>
    </row>
    <row r="14206" spans="12:20" ht="16.8">
      <c r="L14206" s="404"/>
      <c r="M14206" s="404"/>
      <c r="N14206" s="404"/>
      <c r="O14206" s="404"/>
      <c r="P14206" s="404"/>
      <c r="Q14206" s="404"/>
      <c r="R14206" s="404"/>
      <c r="S14206" s="404"/>
      <c r="T14206" s="404"/>
    </row>
    <row r="14207" spans="12:20" ht="16.8">
      <c r="L14207" s="404"/>
      <c r="M14207" s="404"/>
      <c r="N14207" s="404"/>
      <c r="O14207" s="404"/>
      <c r="P14207" s="404"/>
      <c r="Q14207" s="404"/>
      <c r="R14207" s="404"/>
      <c r="S14207" s="404"/>
      <c r="T14207" s="404"/>
    </row>
    <row r="14208" spans="12:20" ht="16.8">
      <c r="L14208" s="404"/>
      <c r="M14208" s="404"/>
      <c r="N14208" s="404"/>
      <c r="O14208" s="404"/>
      <c r="P14208" s="404"/>
      <c r="Q14208" s="404"/>
      <c r="R14208" s="404"/>
      <c r="S14208" s="404"/>
      <c r="T14208" s="404"/>
    </row>
    <row r="14209" spans="12:20" ht="16.8">
      <c r="L14209" s="404"/>
      <c r="M14209" s="404"/>
      <c r="N14209" s="404"/>
      <c r="O14209" s="404"/>
      <c r="P14209" s="404"/>
      <c r="Q14209" s="404"/>
      <c r="R14209" s="404"/>
      <c r="S14209" s="404"/>
      <c r="T14209" s="404"/>
    </row>
    <row r="14210" spans="12:20" ht="16.8">
      <c r="L14210" s="404"/>
      <c r="M14210" s="404"/>
      <c r="N14210" s="404"/>
      <c r="O14210" s="404"/>
      <c r="P14210" s="404"/>
      <c r="Q14210" s="404"/>
      <c r="R14210" s="404"/>
      <c r="S14210" s="404"/>
      <c r="T14210" s="404"/>
    </row>
    <row r="14211" spans="12:20" ht="16.8">
      <c r="L14211" s="404"/>
      <c r="M14211" s="404"/>
      <c r="N14211" s="404"/>
      <c r="O14211" s="404"/>
      <c r="P14211" s="404"/>
      <c r="Q14211" s="404"/>
      <c r="R14211" s="404"/>
      <c r="S14211" s="404"/>
      <c r="T14211" s="404"/>
    </row>
    <row r="14212" spans="12:20" ht="16.8">
      <c r="L14212" s="404"/>
      <c r="M14212" s="404"/>
      <c r="N14212" s="404"/>
      <c r="O14212" s="404"/>
      <c r="P14212" s="404"/>
      <c r="Q14212" s="404"/>
      <c r="R14212" s="404"/>
      <c r="S14212" s="404"/>
      <c r="T14212" s="404"/>
    </row>
    <row r="14213" spans="12:20" ht="16.8">
      <c r="L14213" s="404"/>
      <c r="M14213" s="404"/>
      <c r="N14213" s="404"/>
      <c r="O14213" s="404"/>
      <c r="P14213" s="404"/>
      <c r="Q14213" s="404"/>
      <c r="R14213" s="404"/>
      <c r="S14213" s="404"/>
      <c r="T14213" s="404"/>
    </row>
    <row r="14214" spans="12:20" ht="16.8">
      <c r="L14214" s="404"/>
      <c r="M14214" s="404"/>
      <c r="N14214" s="404"/>
      <c r="O14214" s="404"/>
      <c r="P14214" s="404"/>
      <c r="Q14214" s="404"/>
      <c r="R14214" s="404"/>
      <c r="S14214" s="404"/>
      <c r="T14214" s="404"/>
    </row>
    <row r="14215" spans="12:20" ht="16.8">
      <c r="L14215" s="404"/>
      <c r="M14215" s="404"/>
      <c r="N14215" s="404"/>
      <c r="O14215" s="404"/>
      <c r="P14215" s="404"/>
      <c r="Q14215" s="404"/>
      <c r="R14215" s="404"/>
      <c r="S14215" s="404"/>
      <c r="T14215" s="404"/>
    </row>
    <row r="14216" spans="12:20" ht="16.8">
      <c r="L14216" s="404"/>
      <c r="M14216" s="404"/>
      <c r="N14216" s="404"/>
      <c r="O14216" s="404"/>
      <c r="P14216" s="404"/>
      <c r="Q14216" s="404"/>
      <c r="R14216" s="404"/>
      <c r="S14216" s="404"/>
      <c r="T14216" s="404"/>
    </row>
    <row r="14217" spans="12:20" ht="16.8">
      <c r="L14217" s="404"/>
      <c r="M14217" s="404"/>
      <c r="N14217" s="404"/>
      <c r="O14217" s="404"/>
      <c r="P14217" s="404"/>
      <c r="Q14217" s="404"/>
      <c r="R14217" s="404"/>
      <c r="S14217" s="404"/>
      <c r="T14217" s="404"/>
    </row>
    <row r="14218" spans="12:20" ht="16.8">
      <c r="L14218" s="404"/>
      <c r="M14218" s="404"/>
      <c r="N14218" s="404"/>
      <c r="O14218" s="404"/>
      <c r="P14218" s="404"/>
      <c r="Q14218" s="404"/>
      <c r="R14218" s="404"/>
      <c r="S14218" s="404"/>
      <c r="T14218" s="404"/>
    </row>
    <row r="14219" spans="12:20" ht="16.8">
      <c r="L14219" s="404"/>
      <c r="M14219" s="404"/>
      <c r="N14219" s="404"/>
      <c r="O14219" s="404"/>
      <c r="P14219" s="404"/>
      <c r="Q14219" s="404"/>
      <c r="R14219" s="404"/>
      <c r="S14219" s="404"/>
      <c r="T14219" s="404"/>
    </row>
    <row r="14220" spans="12:20" ht="16.8">
      <c r="L14220" s="404"/>
      <c r="M14220" s="404"/>
      <c r="N14220" s="404"/>
      <c r="O14220" s="404"/>
      <c r="P14220" s="404"/>
      <c r="Q14220" s="404"/>
      <c r="R14220" s="404"/>
      <c r="S14220" s="404"/>
      <c r="T14220" s="404"/>
    </row>
    <row r="14221" spans="12:20" ht="16.8">
      <c r="L14221" s="404"/>
      <c r="M14221" s="404"/>
      <c r="N14221" s="404"/>
      <c r="O14221" s="404"/>
      <c r="P14221" s="404"/>
      <c r="Q14221" s="404"/>
      <c r="R14221" s="404"/>
      <c r="S14221" s="404"/>
      <c r="T14221" s="404"/>
    </row>
    <row r="14222" spans="12:20" ht="16.8">
      <c r="L14222" s="404"/>
      <c r="M14222" s="404"/>
      <c r="N14222" s="404"/>
      <c r="O14222" s="404"/>
      <c r="P14222" s="404"/>
      <c r="Q14222" s="404"/>
      <c r="R14222" s="404"/>
      <c r="S14222" s="404"/>
      <c r="T14222" s="404"/>
    </row>
    <row r="14223" spans="12:20" ht="16.8">
      <c r="L14223" s="404"/>
      <c r="M14223" s="404"/>
      <c r="N14223" s="404"/>
      <c r="O14223" s="404"/>
      <c r="P14223" s="404"/>
      <c r="Q14223" s="404"/>
      <c r="R14223" s="404"/>
      <c r="S14223" s="404"/>
      <c r="T14223" s="404"/>
    </row>
    <row r="14224" spans="12:20" ht="16.8">
      <c r="L14224" s="404"/>
      <c r="M14224" s="404"/>
      <c r="N14224" s="404"/>
      <c r="O14224" s="404"/>
      <c r="P14224" s="404"/>
      <c r="Q14224" s="404"/>
      <c r="R14224" s="404"/>
      <c r="S14224" s="404"/>
      <c r="T14224" s="404"/>
    </row>
    <row r="14225" spans="12:20" ht="16.8">
      <c r="L14225" s="404"/>
      <c r="M14225" s="404"/>
      <c r="N14225" s="404"/>
      <c r="O14225" s="404"/>
      <c r="P14225" s="404"/>
      <c r="Q14225" s="404"/>
      <c r="R14225" s="404"/>
      <c r="S14225" s="404"/>
      <c r="T14225" s="404"/>
    </row>
    <row r="14226" spans="12:20" ht="16.8">
      <c r="L14226" s="404"/>
      <c r="M14226" s="404"/>
      <c r="N14226" s="404"/>
      <c r="O14226" s="404"/>
      <c r="P14226" s="404"/>
      <c r="Q14226" s="404"/>
      <c r="R14226" s="404"/>
      <c r="S14226" s="404"/>
      <c r="T14226" s="404"/>
    </row>
    <row r="14227" spans="12:20" ht="16.8">
      <c r="L14227" s="404"/>
      <c r="M14227" s="404"/>
      <c r="N14227" s="404"/>
      <c r="O14227" s="404"/>
      <c r="P14227" s="404"/>
      <c r="Q14227" s="404"/>
      <c r="R14227" s="404"/>
      <c r="S14227" s="404"/>
      <c r="T14227" s="404"/>
    </row>
    <row r="14228" spans="12:20" ht="16.8">
      <c r="L14228" s="404"/>
      <c r="M14228" s="404"/>
      <c r="N14228" s="404"/>
      <c r="O14228" s="404"/>
      <c r="P14228" s="404"/>
      <c r="Q14228" s="404"/>
      <c r="R14228" s="404"/>
      <c r="S14228" s="404"/>
      <c r="T14228" s="404"/>
    </row>
    <row r="14229" spans="12:20" ht="16.8">
      <c r="L14229" s="404"/>
      <c r="M14229" s="404"/>
      <c r="N14229" s="404"/>
      <c r="O14229" s="404"/>
      <c r="P14229" s="404"/>
      <c r="Q14229" s="404"/>
      <c r="R14229" s="404"/>
      <c r="S14229" s="404"/>
      <c r="T14229" s="404"/>
    </row>
    <row r="14230" spans="12:20" ht="16.8">
      <c r="L14230" s="404"/>
      <c r="M14230" s="404"/>
      <c r="N14230" s="404"/>
      <c r="O14230" s="404"/>
      <c r="P14230" s="404"/>
      <c r="Q14230" s="404"/>
      <c r="R14230" s="404"/>
      <c r="S14230" s="404"/>
      <c r="T14230" s="404"/>
    </row>
    <row r="14231" spans="12:20" ht="16.8">
      <c r="L14231" s="404"/>
      <c r="M14231" s="404"/>
      <c r="N14231" s="404"/>
      <c r="O14231" s="404"/>
      <c r="P14231" s="404"/>
      <c r="Q14231" s="404"/>
      <c r="R14231" s="404"/>
      <c r="S14231" s="404"/>
      <c r="T14231" s="404"/>
    </row>
    <row r="14232" spans="12:20" ht="16.8">
      <c r="L14232" s="404"/>
      <c r="M14232" s="404"/>
      <c r="N14232" s="404"/>
      <c r="O14232" s="404"/>
      <c r="P14232" s="404"/>
      <c r="Q14232" s="404"/>
      <c r="R14232" s="404"/>
      <c r="S14232" s="404"/>
      <c r="T14232" s="404"/>
    </row>
    <row r="14233" spans="12:20" ht="16.8">
      <c r="L14233" s="404"/>
      <c r="M14233" s="404"/>
      <c r="N14233" s="404"/>
      <c r="O14233" s="404"/>
      <c r="P14233" s="404"/>
      <c r="Q14233" s="404"/>
      <c r="R14233" s="404"/>
      <c r="S14233" s="404"/>
      <c r="T14233" s="404"/>
    </row>
    <row r="14234" spans="12:20" ht="16.8">
      <c r="L14234" s="404"/>
      <c r="M14234" s="404"/>
      <c r="N14234" s="404"/>
      <c r="O14234" s="404"/>
      <c r="P14234" s="404"/>
      <c r="Q14234" s="404"/>
      <c r="R14234" s="404"/>
      <c r="S14234" s="404"/>
      <c r="T14234" s="404"/>
    </row>
    <row r="14235" spans="12:20" ht="16.8">
      <c r="L14235" s="404"/>
      <c r="M14235" s="404"/>
      <c r="N14235" s="404"/>
      <c r="O14235" s="404"/>
      <c r="P14235" s="404"/>
      <c r="Q14235" s="404"/>
      <c r="R14235" s="404"/>
      <c r="S14235" s="404"/>
      <c r="T14235" s="404"/>
    </row>
    <row r="14236" spans="12:20" ht="16.8">
      <c r="L14236" s="404"/>
      <c r="M14236" s="404"/>
      <c r="N14236" s="404"/>
      <c r="O14236" s="404"/>
      <c r="P14236" s="404"/>
      <c r="Q14236" s="404"/>
      <c r="R14236" s="404"/>
      <c r="S14236" s="404"/>
      <c r="T14236" s="404"/>
    </row>
    <row r="14237" spans="12:20" ht="16.8">
      <c r="L14237" s="404"/>
      <c r="M14237" s="404"/>
      <c r="N14237" s="404"/>
      <c r="O14237" s="404"/>
      <c r="P14237" s="404"/>
      <c r="Q14237" s="404"/>
      <c r="R14237" s="404"/>
      <c r="S14237" s="404"/>
      <c r="T14237" s="404"/>
    </row>
    <row r="14238" spans="12:20" ht="16.8">
      <c r="L14238" s="404"/>
      <c r="M14238" s="404"/>
      <c r="N14238" s="404"/>
      <c r="O14238" s="404"/>
      <c r="P14238" s="404"/>
      <c r="Q14238" s="404"/>
      <c r="R14238" s="404"/>
      <c r="S14238" s="404"/>
      <c r="T14238" s="404"/>
    </row>
    <row r="14239" spans="12:20" ht="16.8">
      <c r="L14239" s="404"/>
      <c r="M14239" s="404"/>
      <c r="N14239" s="404"/>
      <c r="O14239" s="404"/>
      <c r="P14239" s="404"/>
      <c r="Q14239" s="404"/>
      <c r="R14239" s="404"/>
      <c r="S14239" s="404"/>
      <c r="T14239" s="404"/>
    </row>
    <row r="14240" spans="12:20" ht="16.8">
      <c r="L14240" s="404"/>
      <c r="M14240" s="404"/>
      <c r="N14240" s="404"/>
      <c r="O14240" s="404"/>
      <c r="P14240" s="404"/>
      <c r="Q14240" s="404"/>
      <c r="R14240" s="404"/>
      <c r="S14240" s="404"/>
      <c r="T14240" s="404"/>
    </row>
    <row r="14241" spans="12:20" ht="16.8">
      <c r="L14241" s="404"/>
      <c r="M14241" s="404"/>
      <c r="N14241" s="404"/>
      <c r="O14241" s="404"/>
      <c r="P14241" s="404"/>
      <c r="Q14241" s="404"/>
      <c r="R14241" s="404"/>
      <c r="S14241" s="404"/>
      <c r="T14241" s="404"/>
    </row>
    <row r="14242" spans="12:20" ht="16.8">
      <c r="L14242" s="404"/>
      <c r="M14242" s="404"/>
      <c r="N14242" s="404"/>
      <c r="O14242" s="404"/>
      <c r="P14242" s="404"/>
      <c r="Q14242" s="404"/>
      <c r="R14242" s="404"/>
      <c r="S14242" s="404"/>
      <c r="T14242" s="404"/>
    </row>
    <row r="14243" spans="12:20" ht="16.8">
      <c r="L14243" s="404"/>
      <c r="M14243" s="404"/>
      <c r="N14243" s="404"/>
      <c r="O14243" s="404"/>
      <c r="P14243" s="404"/>
      <c r="Q14243" s="404"/>
      <c r="R14243" s="404"/>
      <c r="S14243" s="404"/>
      <c r="T14243" s="404"/>
    </row>
    <row r="14244" spans="12:20" ht="16.8">
      <c r="L14244" s="404"/>
      <c r="M14244" s="404"/>
      <c r="N14244" s="404"/>
      <c r="O14244" s="404"/>
      <c r="P14244" s="404"/>
      <c r="Q14244" s="404"/>
      <c r="R14244" s="404"/>
      <c r="S14244" s="404"/>
      <c r="T14244" s="404"/>
    </row>
    <row r="14245" spans="12:20" ht="16.8">
      <c r="L14245" s="404"/>
      <c r="M14245" s="404"/>
      <c r="N14245" s="404"/>
      <c r="O14245" s="404"/>
      <c r="P14245" s="404"/>
      <c r="Q14245" s="404"/>
      <c r="R14245" s="404"/>
      <c r="S14245" s="404"/>
      <c r="T14245" s="404"/>
    </row>
    <row r="14246" spans="12:20" ht="16.8">
      <c r="L14246" s="404"/>
      <c r="M14246" s="404"/>
      <c r="N14246" s="404"/>
      <c r="O14246" s="404"/>
      <c r="P14246" s="404"/>
      <c r="Q14246" s="404"/>
      <c r="R14246" s="404"/>
      <c r="S14246" s="404"/>
      <c r="T14246" s="404"/>
    </row>
    <row r="14247" spans="12:20" ht="16.8">
      <c r="L14247" s="404"/>
      <c r="M14247" s="404"/>
      <c r="N14247" s="404"/>
      <c r="O14247" s="404"/>
      <c r="P14247" s="404"/>
      <c r="Q14247" s="404"/>
      <c r="R14247" s="404"/>
      <c r="S14247" s="404"/>
      <c r="T14247" s="404"/>
    </row>
    <row r="14248" spans="12:20" ht="16.8">
      <c r="L14248" s="404"/>
      <c r="M14248" s="404"/>
      <c r="N14248" s="404"/>
      <c r="O14248" s="404"/>
      <c r="P14248" s="404"/>
      <c r="Q14248" s="404"/>
      <c r="R14248" s="404"/>
      <c r="S14248" s="404"/>
      <c r="T14248" s="404"/>
    </row>
    <row r="14249" spans="12:20" ht="16.8">
      <c r="L14249" s="404"/>
      <c r="M14249" s="404"/>
      <c r="N14249" s="404"/>
      <c r="O14249" s="404"/>
      <c r="P14249" s="404"/>
      <c r="Q14249" s="404"/>
      <c r="R14249" s="404"/>
      <c r="S14249" s="404"/>
      <c r="T14249" s="404"/>
    </row>
    <row r="14250" spans="12:20" ht="16.8">
      <c r="L14250" s="404"/>
      <c r="M14250" s="404"/>
      <c r="N14250" s="404"/>
      <c r="O14250" s="404"/>
      <c r="P14250" s="404"/>
      <c r="Q14250" s="404"/>
      <c r="R14250" s="404"/>
      <c r="S14250" s="404"/>
      <c r="T14250" s="404"/>
    </row>
    <row r="14251" spans="12:20" ht="16.8">
      <c r="L14251" s="404"/>
      <c r="M14251" s="404"/>
      <c r="N14251" s="404"/>
      <c r="O14251" s="404"/>
      <c r="P14251" s="404"/>
      <c r="Q14251" s="404"/>
      <c r="R14251" s="404"/>
      <c r="S14251" s="404"/>
      <c r="T14251" s="404"/>
    </row>
    <row r="14252" spans="12:20" ht="16.8">
      <c r="L14252" s="404"/>
      <c r="M14252" s="404"/>
      <c r="N14252" s="404"/>
      <c r="O14252" s="404"/>
      <c r="P14252" s="404"/>
      <c r="Q14252" s="404"/>
      <c r="R14252" s="404"/>
      <c r="S14252" s="404"/>
      <c r="T14252" s="404"/>
    </row>
    <row r="14253" spans="12:20" ht="16.8">
      <c r="L14253" s="404"/>
      <c r="M14253" s="404"/>
      <c r="N14253" s="404"/>
      <c r="O14253" s="404"/>
      <c r="P14253" s="404"/>
      <c r="Q14253" s="404"/>
      <c r="R14253" s="404"/>
      <c r="S14253" s="404"/>
      <c r="T14253" s="404"/>
    </row>
    <row r="14254" spans="12:20" ht="16.8">
      <c r="L14254" s="404"/>
      <c r="M14254" s="404"/>
      <c r="N14254" s="404"/>
      <c r="O14254" s="404"/>
      <c r="P14254" s="404"/>
      <c r="Q14254" s="404"/>
      <c r="R14254" s="404"/>
      <c r="S14254" s="404"/>
      <c r="T14254" s="404"/>
    </row>
    <row r="14255" spans="12:20" ht="16.8">
      <c r="L14255" s="404"/>
      <c r="M14255" s="404"/>
      <c r="N14255" s="404"/>
      <c r="O14255" s="404"/>
      <c r="P14255" s="404"/>
      <c r="Q14255" s="404"/>
      <c r="R14255" s="404"/>
      <c r="S14255" s="404"/>
      <c r="T14255" s="404"/>
    </row>
    <row r="14256" spans="12:20" ht="16.8">
      <c r="L14256" s="404"/>
      <c r="M14256" s="404"/>
      <c r="N14256" s="404"/>
      <c r="O14256" s="404"/>
      <c r="P14256" s="404"/>
      <c r="Q14256" s="404"/>
      <c r="R14256" s="404"/>
      <c r="S14256" s="404"/>
      <c r="T14256" s="404"/>
    </row>
    <row r="14257" spans="12:20" ht="16.8">
      <c r="L14257" s="404"/>
      <c r="M14257" s="404"/>
      <c r="N14257" s="404"/>
      <c r="O14257" s="404"/>
      <c r="P14257" s="404"/>
      <c r="Q14257" s="404"/>
      <c r="R14257" s="404"/>
      <c r="S14257" s="404"/>
      <c r="T14257" s="404"/>
    </row>
    <row r="14258" spans="12:20" ht="16.8">
      <c r="L14258" s="404"/>
      <c r="M14258" s="404"/>
      <c r="N14258" s="404"/>
      <c r="O14258" s="404"/>
      <c r="P14258" s="404"/>
      <c r="Q14258" s="404"/>
      <c r="R14258" s="404"/>
      <c r="S14258" s="404"/>
      <c r="T14258" s="404"/>
    </row>
    <row r="14259" spans="12:20" ht="16.8">
      <c r="L14259" s="404"/>
      <c r="M14259" s="404"/>
      <c r="N14259" s="404"/>
      <c r="O14259" s="404"/>
      <c r="P14259" s="404"/>
      <c r="Q14259" s="404"/>
      <c r="R14259" s="404"/>
      <c r="S14259" s="404"/>
      <c r="T14259" s="404"/>
    </row>
    <row r="14260" spans="12:20" ht="16.8">
      <c r="L14260" s="404"/>
      <c r="M14260" s="404"/>
      <c r="N14260" s="404"/>
      <c r="O14260" s="404"/>
      <c r="P14260" s="404"/>
      <c r="Q14260" s="404"/>
      <c r="R14260" s="404"/>
      <c r="S14260" s="404"/>
      <c r="T14260" s="404"/>
    </row>
    <row r="14261" spans="12:20" ht="16.8">
      <c r="L14261" s="404"/>
      <c r="M14261" s="404"/>
      <c r="N14261" s="404"/>
      <c r="O14261" s="404"/>
      <c r="P14261" s="404"/>
      <c r="Q14261" s="404"/>
      <c r="R14261" s="404"/>
      <c r="S14261" s="404"/>
      <c r="T14261" s="404"/>
    </row>
    <row r="14262" spans="12:20" ht="16.8">
      <c r="L14262" s="404"/>
      <c r="M14262" s="404"/>
      <c r="N14262" s="404"/>
      <c r="O14262" s="404"/>
      <c r="P14262" s="404"/>
      <c r="Q14262" s="404"/>
      <c r="R14262" s="404"/>
      <c r="S14262" s="404"/>
      <c r="T14262" s="404"/>
    </row>
    <row r="14263" spans="12:20" ht="16.8">
      <c r="L14263" s="404"/>
      <c r="M14263" s="404"/>
      <c r="N14263" s="404"/>
      <c r="O14263" s="404"/>
      <c r="P14263" s="404"/>
      <c r="Q14263" s="404"/>
      <c r="R14263" s="404"/>
      <c r="S14263" s="404"/>
      <c r="T14263" s="404"/>
    </row>
    <row r="14264" spans="12:20" ht="16.8">
      <c r="L14264" s="404"/>
      <c r="M14264" s="404"/>
      <c r="N14264" s="404"/>
      <c r="O14264" s="404"/>
      <c r="P14264" s="404"/>
      <c r="Q14264" s="404"/>
      <c r="R14264" s="404"/>
      <c r="S14264" s="404"/>
      <c r="T14264" s="404"/>
    </row>
    <row r="14265" spans="12:20" ht="16.8">
      <c r="L14265" s="404"/>
      <c r="M14265" s="404"/>
      <c r="N14265" s="404"/>
      <c r="O14265" s="404"/>
      <c r="P14265" s="404"/>
      <c r="Q14265" s="404"/>
      <c r="R14265" s="404"/>
      <c r="S14265" s="404"/>
      <c r="T14265" s="404"/>
    </row>
    <row r="14266" spans="12:20" ht="16.8">
      <c r="L14266" s="404"/>
      <c r="M14266" s="404"/>
      <c r="N14266" s="404"/>
      <c r="O14266" s="404"/>
      <c r="P14266" s="404"/>
      <c r="Q14266" s="404"/>
      <c r="R14266" s="404"/>
      <c r="S14266" s="404"/>
      <c r="T14266" s="404"/>
    </row>
    <row r="14267" spans="12:20" ht="16.8">
      <c r="L14267" s="404"/>
      <c r="M14267" s="404"/>
      <c r="N14267" s="404"/>
      <c r="O14267" s="404"/>
      <c r="P14267" s="404"/>
      <c r="Q14267" s="404"/>
      <c r="R14267" s="404"/>
      <c r="S14267" s="404"/>
      <c r="T14267" s="404"/>
    </row>
    <row r="14268" spans="12:20" ht="16.8">
      <c r="L14268" s="404"/>
      <c r="M14268" s="404"/>
      <c r="N14268" s="404"/>
      <c r="O14268" s="404"/>
      <c r="P14268" s="404"/>
      <c r="Q14268" s="404"/>
      <c r="R14268" s="404"/>
      <c r="S14268" s="404"/>
      <c r="T14268" s="404"/>
    </row>
    <row r="14269" spans="12:20" ht="16.8">
      <c r="L14269" s="404"/>
      <c r="M14269" s="404"/>
      <c r="N14269" s="404"/>
      <c r="O14269" s="404"/>
      <c r="P14269" s="404"/>
      <c r="Q14269" s="404"/>
      <c r="R14269" s="404"/>
      <c r="S14269" s="404"/>
      <c r="T14269" s="404"/>
    </row>
    <row r="14270" spans="12:20" ht="16.8">
      <c r="L14270" s="404"/>
      <c r="M14270" s="404"/>
      <c r="N14270" s="404"/>
      <c r="O14270" s="404"/>
      <c r="P14270" s="404"/>
      <c r="Q14270" s="404"/>
      <c r="R14270" s="404"/>
      <c r="S14270" s="404"/>
      <c r="T14270" s="404"/>
    </row>
    <row r="14271" spans="12:20" ht="16.8">
      <c r="L14271" s="404"/>
      <c r="M14271" s="404"/>
      <c r="N14271" s="404"/>
      <c r="O14271" s="404"/>
      <c r="P14271" s="404"/>
      <c r="Q14271" s="404"/>
      <c r="R14271" s="404"/>
      <c r="S14271" s="404"/>
      <c r="T14271" s="404"/>
    </row>
    <row r="14272" spans="12:20" ht="16.8">
      <c r="L14272" s="404"/>
      <c r="M14272" s="404"/>
      <c r="N14272" s="404"/>
      <c r="O14272" s="404"/>
      <c r="P14272" s="404"/>
      <c r="Q14272" s="404"/>
      <c r="R14272" s="404"/>
      <c r="S14272" s="404"/>
      <c r="T14272" s="404"/>
    </row>
    <row r="14273" spans="12:20" ht="16.8">
      <c r="L14273" s="404"/>
      <c r="M14273" s="404"/>
      <c r="N14273" s="404"/>
      <c r="O14273" s="404"/>
      <c r="P14273" s="404"/>
      <c r="Q14273" s="404"/>
      <c r="R14273" s="404"/>
      <c r="S14273" s="404"/>
      <c r="T14273" s="404"/>
    </row>
    <row r="14274" spans="12:20" ht="16.8">
      <c r="L14274" s="404"/>
      <c r="M14274" s="404"/>
      <c r="N14274" s="404"/>
      <c r="O14274" s="404"/>
      <c r="P14274" s="404"/>
      <c r="Q14274" s="404"/>
      <c r="R14274" s="404"/>
      <c r="S14274" s="404"/>
      <c r="T14274" s="404"/>
    </row>
    <row r="14275" spans="12:20" ht="16.8">
      <c r="L14275" s="404"/>
      <c r="M14275" s="404"/>
      <c r="N14275" s="404"/>
      <c r="O14275" s="404"/>
      <c r="P14275" s="404"/>
      <c r="Q14275" s="404"/>
      <c r="R14275" s="404"/>
      <c r="S14275" s="404"/>
      <c r="T14275" s="404"/>
    </row>
    <row r="14276" spans="12:20" ht="16.8">
      <c r="L14276" s="404"/>
      <c r="M14276" s="404"/>
      <c r="N14276" s="404"/>
      <c r="O14276" s="404"/>
      <c r="P14276" s="404"/>
      <c r="Q14276" s="404"/>
      <c r="R14276" s="404"/>
      <c r="S14276" s="404"/>
      <c r="T14276" s="404"/>
    </row>
    <row r="14277" spans="12:20" ht="16.8">
      <c r="L14277" s="404"/>
      <c r="M14277" s="404"/>
      <c r="N14277" s="404"/>
      <c r="O14277" s="404"/>
      <c r="P14277" s="404"/>
      <c r="Q14277" s="404"/>
      <c r="R14277" s="404"/>
      <c r="S14277" s="404"/>
      <c r="T14277" s="404"/>
    </row>
    <row r="14278" spans="12:20" ht="16.8">
      <c r="L14278" s="404"/>
      <c r="M14278" s="404"/>
      <c r="N14278" s="404"/>
      <c r="O14278" s="404"/>
      <c r="P14278" s="404"/>
      <c r="Q14278" s="404"/>
      <c r="R14278" s="404"/>
      <c r="S14278" s="404"/>
      <c r="T14278" s="404"/>
    </row>
    <row r="14279" spans="12:20" ht="16.8">
      <c r="L14279" s="404"/>
      <c r="M14279" s="404"/>
      <c r="N14279" s="404"/>
      <c r="O14279" s="404"/>
      <c r="P14279" s="404"/>
      <c r="Q14279" s="404"/>
      <c r="R14279" s="404"/>
      <c r="S14279" s="404"/>
      <c r="T14279" s="404"/>
    </row>
    <row r="14280" spans="12:20" ht="16.8">
      <c r="L14280" s="404"/>
      <c r="M14280" s="404"/>
      <c r="N14280" s="404"/>
      <c r="O14280" s="404"/>
      <c r="P14280" s="404"/>
      <c r="Q14280" s="404"/>
      <c r="R14280" s="404"/>
      <c r="S14280" s="404"/>
      <c r="T14280" s="404"/>
    </row>
    <row r="14281" spans="12:20" ht="16.8">
      <c r="L14281" s="404"/>
      <c r="M14281" s="404"/>
      <c r="N14281" s="404"/>
      <c r="O14281" s="404"/>
      <c r="P14281" s="404"/>
      <c r="Q14281" s="404"/>
      <c r="R14281" s="404"/>
      <c r="S14281" s="404"/>
      <c r="T14281" s="404"/>
    </row>
    <row r="14282" spans="12:20" ht="16.8">
      <c r="L14282" s="404"/>
      <c r="M14282" s="404"/>
      <c r="N14282" s="404"/>
      <c r="O14282" s="404"/>
      <c r="P14282" s="404"/>
      <c r="Q14282" s="404"/>
      <c r="R14282" s="404"/>
      <c r="S14282" s="404"/>
      <c r="T14282" s="404"/>
    </row>
    <row r="14283" spans="12:20" ht="16.8">
      <c r="L14283" s="404"/>
      <c r="M14283" s="404"/>
      <c r="N14283" s="404"/>
      <c r="O14283" s="404"/>
      <c r="P14283" s="404"/>
      <c r="Q14283" s="404"/>
      <c r="R14283" s="404"/>
      <c r="S14283" s="404"/>
      <c r="T14283" s="404"/>
    </row>
    <row r="14284" spans="12:20" ht="16.8">
      <c r="L14284" s="404"/>
      <c r="M14284" s="404"/>
      <c r="N14284" s="404"/>
      <c r="O14284" s="404"/>
      <c r="P14284" s="404"/>
      <c r="Q14284" s="404"/>
      <c r="R14284" s="404"/>
      <c r="S14284" s="404"/>
      <c r="T14284" s="404"/>
    </row>
    <row r="14285" spans="12:20" ht="16.8">
      <c r="L14285" s="404"/>
      <c r="M14285" s="404"/>
      <c r="N14285" s="404"/>
      <c r="O14285" s="404"/>
      <c r="P14285" s="404"/>
      <c r="Q14285" s="404"/>
      <c r="R14285" s="404"/>
      <c r="S14285" s="404"/>
      <c r="T14285" s="404"/>
    </row>
    <row r="14286" spans="12:20" ht="16.8">
      <c r="L14286" s="404"/>
      <c r="M14286" s="404"/>
      <c r="N14286" s="404"/>
      <c r="O14286" s="404"/>
      <c r="P14286" s="404"/>
      <c r="Q14286" s="404"/>
      <c r="R14286" s="404"/>
      <c r="S14286" s="404"/>
      <c r="T14286" s="404"/>
    </row>
    <row r="14287" spans="12:20" ht="16.8">
      <c r="L14287" s="404"/>
      <c r="M14287" s="404"/>
      <c r="N14287" s="404"/>
      <c r="O14287" s="404"/>
      <c r="P14287" s="404"/>
      <c r="Q14287" s="404"/>
      <c r="R14287" s="404"/>
      <c r="S14287" s="404"/>
      <c r="T14287" s="404"/>
    </row>
    <row r="14288" spans="12:20" ht="16.8">
      <c r="L14288" s="404"/>
      <c r="M14288" s="404"/>
      <c r="N14288" s="404"/>
      <c r="O14288" s="404"/>
      <c r="P14288" s="404"/>
      <c r="Q14288" s="404"/>
      <c r="R14288" s="404"/>
      <c r="S14288" s="404"/>
      <c r="T14288" s="404"/>
    </row>
    <row r="14289" spans="12:20" ht="16.8">
      <c r="L14289" s="404"/>
      <c r="M14289" s="404"/>
      <c r="N14289" s="404"/>
      <c r="O14289" s="404"/>
      <c r="P14289" s="404"/>
      <c r="Q14289" s="404"/>
      <c r="R14289" s="404"/>
      <c r="S14289" s="404"/>
      <c r="T14289" s="404"/>
    </row>
    <row r="14290" spans="12:20" ht="16.8">
      <c r="L14290" s="404"/>
      <c r="M14290" s="404"/>
      <c r="N14290" s="404"/>
      <c r="O14290" s="404"/>
      <c r="P14290" s="404"/>
      <c r="Q14290" s="404"/>
      <c r="R14290" s="404"/>
      <c r="S14290" s="404"/>
      <c r="T14290" s="404"/>
    </row>
    <row r="14291" spans="12:20" ht="16.8">
      <c r="L14291" s="404"/>
      <c r="M14291" s="404"/>
      <c r="N14291" s="404"/>
      <c r="O14291" s="404"/>
      <c r="P14291" s="404"/>
      <c r="Q14291" s="404"/>
      <c r="R14291" s="404"/>
      <c r="S14291" s="404"/>
      <c r="T14291" s="404"/>
    </row>
    <row r="14292" spans="12:20" ht="16.8">
      <c r="L14292" s="404"/>
      <c r="M14292" s="404"/>
      <c r="N14292" s="404"/>
      <c r="O14292" s="404"/>
      <c r="P14292" s="404"/>
      <c r="Q14292" s="404"/>
      <c r="R14292" s="404"/>
      <c r="S14292" s="404"/>
      <c r="T14292" s="404"/>
    </row>
    <row r="14293" spans="12:20" ht="16.8">
      <c r="L14293" s="404"/>
      <c r="M14293" s="404"/>
      <c r="N14293" s="404"/>
      <c r="O14293" s="404"/>
      <c r="P14293" s="404"/>
      <c r="Q14293" s="404"/>
      <c r="R14293" s="404"/>
      <c r="S14293" s="404"/>
      <c r="T14293" s="404"/>
    </row>
    <row r="14294" spans="12:20" ht="16.8">
      <c r="L14294" s="404"/>
      <c r="M14294" s="404"/>
      <c r="N14294" s="404"/>
      <c r="O14294" s="404"/>
      <c r="P14294" s="404"/>
      <c r="Q14294" s="404"/>
      <c r="R14294" s="404"/>
      <c r="S14294" s="404"/>
      <c r="T14294" s="404"/>
    </row>
    <row r="14295" spans="12:20" ht="16.8">
      <c r="L14295" s="404"/>
      <c r="M14295" s="404"/>
      <c r="N14295" s="404"/>
      <c r="O14295" s="404"/>
      <c r="P14295" s="404"/>
      <c r="Q14295" s="404"/>
      <c r="R14295" s="404"/>
      <c r="S14295" s="404"/>
      <c r="T14295" s="404"/>
    </row>
    <row r="14296" spans="12:20" ht="16.8">
      <c r="L14296" s="404"/>
      <c r="M14296" s="404"/>
      <c r="N14296" s="404"/>
      <c r="O14296" s="404"/>
      <c r="P14296" s="404"/>
      <c r="Q14296" s="404"/>
      <c r="R14296" s="404"/>
      <c r="S14296" s="404"/>
      <c r="T14296" s="404"/>
    </row>
    <row r="14297" spans="12:20" ht="16.8">
      <c r="L14297" s="404"/>
      <c r="M14297" s="404"/>
      <c r="N14297" s="404"/>
      <c r="O14297" s="404"/>
      <c r="P14297" s="404"/>
      <c r="Q14297" s="404"/>
      <c r="R14297" s="404"/>
      <c r="S14297" s="404"/>
      <c r="T14297" s="404"/>
    </row>
    <row r="14298" spans="12:20" ht="16.8">
      <c r="L14298" s="404"/>
      <c r="M14298" s="404"/>
      <c r="N14298" s="404"/>
      <c r="O14298" s="404"/>
      <c r="P14298" s="404"/>
      <c r="Q14298" s="404"/>
      <c r="R14298" s="404"/>
      <c r="S14298" s="404"/>
      <c r="T14298" s="404"/>
    </row>
    <row r="14299" spans="12:20" ht="16.8">
      <c r="L14299" s="404"/>
      <c r="M14299" s="404"/>
      <c r="N14299" s="404"/>
      <c r="O14299" s="404"/>
      <c r="P14299" s="404"/>
      <c r="Q14299" s="404"/>
      <c r="R14299" s="404"/>
      <c r="S14299" s="404"/>
      <c r="T14299" s="404"/>
    </row>
    <row r="14300" spans="12:20" ht="16.8">
      <c r="L14300" s="404"/>
      <c r="M14300" s="404"/>
      <c r="N14300" s="404"/>
      <c r="O14300" s="404"/>
      <c r="P14300" s="404"/>
      <c r="Q14300" s="404"/>
      <c r="R14300" s="404"/>
      <c r="S14300" s="404"/>
      <c r="T14300" s="404"/>
    </row>
    <row r="14301" spans="12:20" ht="16.8">
      <c r="L14301" s="404"/>
      <c r="M14301" s="404"/>
      <c r="N14301" s="404"/>
      <c r="O14301" s="404"/>
      <c r="P14301" s="404"/>
      <c r="Q14301" s="404"/>
      <c r="R14301" s="404"/>
      <c r="S14301" s="404"/>
      <c r="T14301" s="404"/>
    </row>
    <row r="14302" spans="12:20" ht="16.8">
      <c r="L14302" s="404"/>
      <c r="M14302" s="404"/>
      <c r="N14302" s="404"/>
      <c r="O14302" s="404"/>
      <c r="P14302" s="404"/>
      <c r="Q14302" s="404"/>
      <c r="R14302" s="404"/>
      <c r="S14302" s="404"/>
      <c r="T14302" s="404"/>
    </row>
    <row r="14303" spans="12:20" ht="16.8">
      <c r="L14303" s="404"/>
      <c r="M14303" s="404"/>
      <c r="N14303" s="404"/>
      <c r="O14303" s="404"/>
      <c r="P14303" s="404"/>
      <c r="Q14303" s="404"/>
      <c r="R14303" s="404"/>
      <c r="S14303" s="404"/>
      <c r="T14303" s="404"/>
    </row>
    <row r="14304" spans="12:20" ht="16.8">
      <c r="L14304" s="404"/>
      <c r="M14304" s="404"/>
      <c r="N14304" s="404"/>
      <c r="O14304" s="404"/>
      <c r="P14304" s="404"/>
      <c r="Q14304" s="404"/>
      <c r="R14304" s="404"/>
      <c r="S14304" s="404"/>
      <c r="T14304" s="404"/>
    </row>
    <row r="14305" spans="12:20" ht="16.8">
      <c r="L14305" s="404"/>
      <c r="M14305" s="404"/>
      <c r="N14305" s="404"/>
      <c r="O14305" s="404"/>
      <c r="P14305" s="404"/>
      <c r="Q14305" s="404"/>
      <c r="R14305" s="404"/>
      <c r="S14305" s="404"/>
      <c r="T14305" s="404"/>
    </row>
    <row r="14306" spans="12:20" ht="16.8">
      <c r="L14306" s="404"/>
      <c r="M14306" s="404"/>
      <c r="N14306" s="404"/>
      <c r="O14306" s="404"/>
      <c r="P14306" s="404"/>
      <c r="Q14306" s="404"/>
      <c r="R14306" s="404"/>
      <c r="S14306" s="404"/>
      <c r="T14306" s="404"/>
    </row>
    <row r="14307" spans="12:20" ht="16.8">
      <c r="L14307" s="404"/>
      <c r="M14307" s="404"/>
      <c r="N14307" s="404"/>
      <c r="O14307" s="404"/>
      <c r="P14307" s="404"/>
      <c r="Q14307" s="404"/>
      <c r="R14307" s="404"/>
      <c r="S14307" s="404"/>
      <c r="T14307" s="404"/>
    </row>
    <row r="14308" spans="12:20" ht="16.8">
      <c r="L14308" s="404"/>
      <c r="M14308" s="404"/>
      <c r="N14308" s="404"/>
      <c r="O14308" s="404"/>
      <c r="P14308" s="404"/>
      <c r="Q14308" s="404"/>
      <c r="R14308" s="404"/>
      <c r="S14308" s="404"/>
      <c r="T14308" s="404"/>
    </row>
    <row r="14309" spans="12:20" ht="16.8">
      <c r="L14309" s="404"/>
      <c r="M14309" s="404"/>
      <c r="N14309" s="404"/>
      <c r="O14309" s="404"/>
      <c r="P14309" s="404"/>
      <c r="Q14309" s="404"/>
      <c r="R14309" s="404"/>
      <c r="S14309" s="404"/>
      <c r="T14309" s="404"/>
    </row>
    <row r="14310" spans="12:20" ht="16.8">
      <c r="L14310" s="404"/>
      <c r="M14310" s="404"/>
      <c r="N14310" s="404"/>
      <c r="O14310" s="404"/>
      <c r="P14310" s="404"/>
      <c r="Q14310" s="404"/>
      <c r="R14310" s="404"/>
      <c r="S14310" s="404"/>
      <c r="T14310" s="404"/>
    </row>
    <row r="14311" spans="12:20" ht="16.8">
      <c r="L14311" s="404"/>
      <c r="M14311" s="404"/>
      <c r="N14311" s="404"/>
      <c r="O14311" s="404"/>
      <c r="P14311" s="404"/>
      <c r="Q14311" s="404"/>
      <c r="R14311" s="404"/>
      <c r="S14311" s="404"/>
      <c r="T14311" s="404"/>
    </row>
    <row r="14312" spans="12:20" ht="16.8">
      <c r="L14312" s="404"/>
      <c r="M14312" s="404"/>
      <c r="N14312" s="404"/>
      <c r="O14312" s="404"/>
      <c r="P14312" s="404"/>
      <c r="Q14312" s="404"/>
      <c r="R14312" s="404"/>
      <c r="S14312" s="404"/>
      <c r="T14312" s="404"/>
    </row>
    <row r="14313" spans="12:20" ht="16.8">
      <c r="L14313" s="404"/>
      <c r="M14313" s="404"/>
      <c r="N14313" s="404"/>
      <c r="O14313" s="404"/>
      <c r="P14313" s="404"/>
      <c r="Q14313" s="404"/>
      <c r="R14313" s="404"/>
      <c r="S14313" s="404"/>
      <c r="T14313" s="404"/>
    </row>
    <row r="14314" spans="12:20" ht="16.8">
      <c r="L14314" s="404"/>
      <c r="M14314" s="404"/>
      <c r="N14314" s="404"/>
      <c r="O14314" s="404"/>
      <c r="P14314" s="404"/>
      <c r="Q14314" s="404"/>
      <c r="R14314" s="404"/>
      <c r="S14314" s="404"/>
      <c r="T14314" s="404"/>
    </row>
    <row r="14315" spans="12:20" ht="16.8">
      <c r="L14315" s="404"/>
      <c r="M14315" s="404"/>
      <c r="N14315" s="404"/>
      <c r="O14315" s="404"/>
      <c r="P14315" s="404"/>
      <c r="Q14315" s="404"/>
      <c r="R14315" s="404"/>
      <c r="S14315" s="404"/>
      <c r="T14315" s="404"/>
    </row>
    <row r="14316" spans="12:20" ht="16.8">
      <c r="L14316" s="404"/>
      <c r="M14316" s="404"/>
      <c r="N14316" s="404"/>
      <c r="O14316" s="404"/>
      <c r="P14316" s="404"/>
      <c r="Q14316" s="404"/>
      <c r="R14316" s="404"/>
      <c r="S14316" s="404"/>
      <c r="T14316" s="404"/>
    </row>
    <row r="14317" spans="12:20" ht="16.8">
      <c r="L14317" s="404"/>
      <c r="M14317" s="404"/>
      <c r="N14317" s="404"/>
      <c r="O14317" s="404"/>
      <c r="P14317" s="404"/>
      <c r="Q14317" s="404"/>
      <c r="R14317" s="404"/>
      <c r="S14317" s="404"/>
      <c r="T14317" s="404"/>
    </row>
    <row r="14318" spans="12:20" ht="16.8">
      <c r="L14318" s="404"/>
      <c r="M14318" s="404"/>
      <c r="N14318" s="404"/>
      <c r="O14318" s="404"/>
      <c r="P14318" s="404"/>
      <c r="Q14318" s="404"/>
      <c r="R14318" s="404"/>
      <c r="S14318" s="404"/>
      <c r="T14318" s="404"/>
    </row>
    <row r="14319" spans="12:20" ht="16.8">
      <c r="L14319" s="404"/>
      <c r="M14319" s="404"/>
      <c r="N14319" s="404"/>
      <c r="O14319" s="404"/>
      <c r="P14319" s="404"/>
      <c r="Q14319" s="404"/>
      <c r="R14319" s="404"/>
      <c r="S14319" s="404"/>
      <c r="T14319" s="404"/>
    </row>
    <row r="14320" spans="12:20" ht="16.8">
      <c r="L14320" s="404"/>
      <c r="M14320" s="404"/>
      <c r="N14320" s="404"/>
      <c r="O14320" s="404"/>
      <c r="P14320" s="404"/>
      <c r="Q14320" s="404"/>
      <c r="R14320" s="404"/>
      <c r="S14320" s="404"/>
      <c r="T14320" s="404"/>
    </row>
    <row r="14321" spans="12:20" ht="16.8">
      <c r="L14321" s="404"/>
      <c r="M14321" s="404"/>
      <c r="N14321" s="404"/>
      <c r="O14321" s="404"/>
      <c r="P14321" s="404"/>
      <c r="Q14321" s="404"/>
      <c r="R14321" s="404"/>
      <c r="S14321" s="404"/>
      <c r="T14321" s="404"/>
    </row>
    <row r="14322" spans="12:20" ht="16.8">
      <c r="L14322" s="404"/>
      <c r="M14322" s="404"/>
      <c r="N14322" s="404"/>
      <c r="O14322" s="404"/>
      <c r="P14322" s="404"/>
      <c r="Q14322" s="404"/>
      <c r="R14322" s="404"/>
      <c r="S14322" s="404"/>
      <c r="T14322" s="404"/>
    </row>
    <row r="14323" spans="12:20" ht="16.8">
      <c r="L14323" s="404"/>
      <c r="M14323" s="404"/>
      <c r="N14323" s="404"/>
      <c r="O14323" s="404"/>
      <c r="P14323" s="404"/>
      <c r="Q14323" s="404"/>
      <c r="R14323" s="404"/>
      <c r="S14323" s="404"/>
      <c r="T14323" s="404"/>
    </row>
    <row r="14324" spans="12:20" ht="16.8">
      <c r="L14324" s="404"/>
      <c r="M14324" s="404"/>
      <c r="N14324" s="404"/>
      <c r="O14324" s="404"/>
      <c r="P14324" s="404"/>
      <c r="Q14324" s="404"/>
      <c r="R14324" s="404"/>
      <c r="S14324" s="404"/>
      <c r="T14324" s="404"/>
    </row>
    <row r="14325" spans="12:20" ht="16.8">
      <c r="L14325" s="404"/>
      <c r="M14325" s="404"/>
      <c r="N14325" s="404"/>
      <c r="O14325" s="404"/>
      <c r="P14325" s="404"/>
      <c r="Q14325" s="404"/>
      <c r="R14325" s="404"/>
      <c r="S14325" s="404"/>
      <c r="T14325" s="404"/>
    </row>
    <row r="14326" spans="12:20" ht="16.8">
      <c r="L14326" s="404"/>
      <c r="M14326" s="404"/>
      <c r="N14326" s="404"/>
      <c r="O14326" s="404"/>
      <c r="P14326" s="404"/>
      <c r="Q14326" s="404"/>
      <c r="R14326" s="404"/>
      <c r="S14326" s="404"/>
      <c r="T14326" s="404"/>
    </row>
    <row r="14327" spans="12:20" ht="16.8">
      <c r="L14327" s="404"/>
      <c r="M14327" s="404"/>
      <c r="N14327" s="404"/>
      <c r="O14327" s="404"/>
      <c r="P14327" s="404"/>
      <c r="Q14327" s="404"/>
      <c r="R14327" s="404"/>
      <c r="S14327" s="404"/>
      <c r="T14327" s="404"/>
    </row>
    <row r="14328" spans="12:20" ht="16.8">
      <c r="L14328" s="404"/>
      <c r="M14328" s="404"/>
      <c r="N14328" s="404"/>
      <c r="O14328" s="404"/>
      <c r="P14328" s="404"/>
      <c r="Q14328" s="404"/>
      <c r="R14328" s="404"/>
      <c r="S14328" s="404"/>
      <c r="T14328" s="404"/>
    </row>
    <row r="14329" spans="12:20" ht="16.8">
      <c r="L14329" s="404"/>
      <c r="M14329" s="404"/>
      <c r="N14329" s="404"/>
      <c r="O14329" s="404"/>
      <c r="P14329" s="404"/>
      <c r="Q14329" s="404"/>
      <c r="R14329" s="404"/>
      <c r="S14329" s="404"/>
      <c r="T14329" s="404"/>
    </row>
    <row r="14330" spans="12:20" ht="16.8">
      <c r="L14330" s="404"/>
      <c r="M14330" s="404"/>
      <c r="N14330" s="404"/>
      <c r="O14330" s="404"/>
      <c r="P14330" s="404"/>
      <c r="Q14330" s="404"/>
      <c r="R14330" s="404"/>
      <c r="S14330" s="404"/>
      <c r="T14330" s="404"/>
    </row>
    <row r="14331" spans="12:20" ht="16.8">
      <c r="L14331" s="404"/>
      <c r="M14331" s="404"/>
      <c r="N14331" s="404"/>
      <c r="O14331" s="404"/>
      <c r="P14331" s="404"/>
      <c r="Q14331" s="404"/>
      <c r="R14331" s="404"/>
      <c r="S14331" s="404"/>
      <c r="T14331" s="404"/>
    </row>
    <row r="14332" spans="12:20" ht="16.8">
      <c r="L14332" s="404"/>
      <c r="M14332" s="404"/>
      <c r="N14332" s="404"/>
      <c r="O14332" s="404"/>
      <c r="P14332" s="404"/>
      <c r="Q14332" s="404"/>
      <c r="R14332" s="404"/>
      <c r="S14332" s="404"/>
      <c r="T14332" s="404"/>
    </row>
    <row r="14333" spans="12:20" ht="16.8">
      <c r="L14333" s="404"/>
      <c r="M14333" s="404"/>
      <c r="N14333" s="404"/>
      <c r="O14333" s="404"/>
      <c r="P14333" s="404"/>
      <c r="Q14333" s="404"/>
      <c r="R14333" s="404"/>
      <c r="S14333" s="404"/>
      <c r="T14333" s="404"/>
    </row>
    <row r="14334" spans="12:20" ht="16.8">
      <c r="L14334" s="404"/>
      <c r="M14334" s="404"/>
      <c r="N14334" s="404"/>
      <c r="O14334" s="404"/>
      <c r="P14334" s="404"/>
      <c r="Q14334" s="404"/>
      <c r="R14334" s="404"/>
      <c r="S14334" s="404"/>
      <c r="T14334" s="404"/>
    </row>
    <row r="14335" spans="12:20" ht="16.8">
      <c r="L14335" s="404"/>
      <c r="M14335" s="404"/>
      <c r="N14335" s="404"/>
      <c r="O14335" s="404"/>
      <c r="P14335" s="404"/>
      <c r="Q14335" s="404"/>
      <c r="R14335" s="404"/>
      <c r="S14335" s="404"/>
      <c r="T14335" s="404"/>
    </row>
    <row r="14336" spans="12:20" ht="16.8">
      <c r="L14336" s="404"/>
      <c r="M14336" s="404"/>
      <c r="N14336" s="404"/>
      <c r="O14336" s="404"/>
      <c r="P14336" s="404"/>
      <c r="Q14336" s="404"/>
      <c r="R14336" s="404"/>
      <c r="S14336" s="404"/>
      <c r="T14336" s="404"/>
    </row>
    <row r="14337" spans="12:20" ht="16.8">
      <c r="L14337" s="404"/>
      <c r="M14337" s="404"/>
      <c r="N14337" s="404"/>
      <c r="O14337" s="404"/>
      <c r="P14337" s="404"/>
      <c r="Q14337" s="404"/>
      <c r="R14337" s="404"/>
      <c r="S14337" s="404"/>
      <c r="T14337" s="404"/>
    </row>
    <row r="14338" spans="12:20" ht="16.8">
      <c r="L14338" s="404"/>
      <c r="M14338" s="404"/>
      <c r="N14338" s="404"/>
      <c r="O14338" s="404"/>
      <c r="P14338" s="404"/>
      <c r="Q14338" s="404"/>
      <c r="R14338" s="404"/>
      <c r="S14338" s="404"/>
      <c r="T14338" s="404"/>
    </row>
    <row r="14339" spans="12:20" ht="16.8">
      <c r="L14339" s="404"/>
      <c r="M14339" s="404"/>
      <c r="N14339" s="404"/>
      <c r="O14339" s="404"/>
      <c r="P14339" s="404"/>
      <c r="Q14339" s="404"/>
      <c r="R14339" s="404"/>
      <c r="S14339" s="404"/>
      <c r="T14339" s="404"/>
    </row>
    <row r="14340" spans="12:20" ht="16.8">
      <c r="L14340" s="404"/>
      <c r="M14340" s="404"/>
      <c r="N14340" s="404"/>
      <c r="O14340" s="404"/>
      <c r="P14340" s="404"/>
      <c r="Q14340" s="404"/>
      <c r="R14340" s="404"/>
      <c r="S14340" s="404"/>
      <c r="T14340" s="404"/>
    </row>
    <row r="14341" spans="12:20" ht="16.8">
      <c r="L14341" s="404"/>
      <c r="M14341" s="404"/>
      <c r="N14341" s="404"/>
      <c r="O14341" s="404"/>
      <c r="P14341" s="404"/>
      <c r="Q14341" s="404"/>
      <c r="R14341" s="404"/>
      <c r="S14341" s="404"/>
      <c r="T14341" s="404"/>
    </row>
    <row r="14342" spans="12:20" ht="16.8">
      <c r="L14342" s="404"/>
      <c r="M14342" s="404"/>
      <c r="N14342" s="404"/>
      <c r="O14342" s="404"/>
      <c r="P14342" s="404"/>
      <c r="Q14342" s="404"/>
      <c r="R14342" s="404"/>
      <c r="S14342" s="404"/>
      <c r="T14342" s="404"/>
    </row>
    <row r="14343" spans="12:20" ht="16.8">
      <c r="L14343" s="404"/>
      <c r="M14343" s="404"/>
      <c r="N14343" s="404"/>
      <c r="O14343" s="404"/>
      <c r="P14343" s="404"/>
      <c r="Q14343" s="404"/>
      <c r="R14343" s="404"/>
      <c r="S14343" s="404"/>
      <c r="T14343" s="404"/>
    </row>
    <row r="14344" spans="12:20" ht="16.8">
      <c r="L14344" s="404"/>
      <c r="M14344" s="404"/>
      <c r="N14344" s="404"/>
      <c r="O14344" s="404"/>
      <c r="P14344" s="404"/>
      <c r="Q14344" s="404"/>
      <c r="R14344" s="404"/>
      <c r="S14344" s="404"/>
      <c r="T14344" s="404"/>
    </row>
    <row r="14345" spans="12:20" ht="16.8">
      <c r="L14345" s="404"/>
      <c r="M14345" s="404"/>
      <c r="N14345" s="404"/>
      <c r="O14345" s="404"/>
      <c r="P14345" s="404"/>
      <c r="Q14345" s="404"/>
      <c r="R14345" s="404"/>
      <c r="S14345" s="404"/>
      <c r="T14345" s="404"/>
    </row>
    <row r="14346" spans="12:20" ht="16.8">
      <c r="L14346" s="404"/>
      <c r="M14346" s="404"/>
      <c r="N14346" s="404"/>
      <c r="O14346" s="404"/>
      <c r="P14346" s="404"/>
      <c r="Q14346" s="404"/>
      <c r="R14346" s="404"/>
      <c r="S14346" s="404"/>
      <c r="T14346" s="404"/>
    </row>
    <row r="14347" spans="12:20" ht="16.8">
      <c r="L14347" s="404"/>
      <c r="M14347" s="404"/>
      <c r="N14347" s="404"/>
      <c r="O14347" s="404"/>
      <c r="P14347" s="404"/>
      <c r="Q14347" s="404"/>
      <c r="R14347" s="404"/>
      <c r="S14347" s="404"/>
      <c r="T14347" s="404"/>
    </row>
    <row r="14348" spans="12:20" ht="16.8">
      <c r="L14348" s="404"/>
      <c r="M14348" s="404"/>
      <c r="N14348" s="404"/>
      <c r="O14348" s="404"/>
      <c r="P14348" s="404"/>
      <c r="Q14348" s="404"/>
      <c r="R14348" s="404"/>
      <c r="S14348" s="404"/>
      <c r="T14348" s="404"/>
    </row>
    <row r="14349" spans="12:20" ht="16.8">
      <c r="L14349" s="404"/>
      <c r="M14349" s="404"/>
      <c r="N14349" s="404"/>
      <c r="O14349" s="404"/>
      <c r="P14349" s="404"/>
      <c r="Q14349" s="404"/>
      <c r="R14349" s="404"/>
      <c r="S14349" s="404"/>
      <c r="T14349" s="404"/>
    </row>
    <row r="14350" spans="12:20" ht="16.8">
      <c r="L14350" s="404"/>
      <c r="M14350" s="404"/>
      <c r="N14350" s="404"/>
      <c r="O14350" s="404"/>
      <c r="P14350" s="404"/>
      <c r="Q14350" s="404"/>
      <c r="R14350" s="404"/>
      <c r="S14350" s="404"/>
      <c r="T14350" s="404"/>
    </row>
    <row r="14351" spans="12:20" ht="16.8">
      <c r="L14351" s="404"/>
      <c r="M14351" s="404"/>
      <c r="N14351" s="404"/>
      <c r="O14351" s="404"/>
      <c r="P14351" s="404"/>
      <c r="Q14351" s="404"/>
      <c r="R14351" s="404"/>
      <c r="S14351" s="404"/>
      <c r="T14351" s="404"/>
    </row>
    <row r="14352" spans="12:20" ht="16.8">
      <c r="L14352" s="404"/>
      <c r="M14352" s="404"/>
      <c r="N14352" s="404"/>
      <c r="O14352" s="404"/>
      <c r="P14352" s="404"/>
      <c r="Q14352" s="404"/>
      <c r="R14352" s="404"/>
      <c r="S14352" s="404"/>
      <c r="T14352" s="404"/>
    </row>
    <row r="14353" spans="12:20" ht="16.8">
      <c r="L14353" s="404"/>
      <c r="M14353" s="404"/>
      <c r="N14353" s="404"/>
      <c r="O14353" s="404"/>
      <c r="P14353" s="404"/>
      <c r="Q14353" s="404"/>
      <c r="R14353" s="404"/>
      <c r="S14353" s="404"/>
      <c r="T14353" s="404"/>
    </row>
    <row r="14354" spans="12:20" ht="16.8">
      <c r="L14354" s="404"/>
      <c r="M14354" s="404"/>
      <c r="N14354" s="404"/>
      <c r="O14354" s="404"/>
      <c r="P14354" s="404"/>
      <c r="Q14354" s="404"/>
      <c r="R14354" s="404"/>
      <c r="S14354" s="404"/>
      <c r="T14354" s="404"/>
    </row>
    <row r="14355" spans="12:20" ht="16.8">
      <c r="L14355" s="404"/>
      <c r="M14355" s="404"/>
      <c r="N14355" s="404"/>
      <c r="O14355" s="404"/>
      <c r="P14355" s="404"/>
      <c r="Q14355" s="404"/>
      <c r="R14355" s="404"/>
      <c r="S14355" s="404"/>
      <c r="T14355" s="404"/>
    </row>
    <row r="14356" spans="12:20" ht="16.8">
      <c r="L14356" s="404"/>
      <c r="M14356" s="404"/>
      <c r="N14356" s="404"/>
      <c r="O14356" s="404"/>
      <c r="P14356" s="404"/>
      <c r="Q14356" s="404"/>
      <c r="R14356" s="404"/>
      <c r="S14356" s="404"/>
      <c r="T14356" s="404"/>
    </row>
    <row r="14357" spans="12:20" ht="16.8">
      <c r="L14357" s="404"/>
      <c r="M14357" s="404"/>
      <c r="N14357" s="404"/>
      <c r="O14357" s="404"/>
      <c r="P14357" s="404"/>
      <c r="Q14357" s="404"/>
      <c r="R14357" s="404"/>
      <c r="S14357" s="404"/>
      <c r="T14357" s="404"/>
    </row>
    <row r="14358" spans="12:20" ht="16.8">
      <c r="L14358" s="404"/>
      <c r="M14358" s="404"/>
      <c r="N14358" s="404"/>
      <c r="O14358" s="404"/>
      <c r="P14358" s="404"/>
      <c r="Q14358" s="404"/>
      <c r="R14358" s="404"/>
      <c r="S14358" s="404"/>
      <c r="T14358" s="404"/>
    </row>
    <row r="14359" spans="12:20" ht="16.8">
      <c r="L14359" s="404"/>
      <c r="M14359" s="404"/>
      <c r="N14359" s="404"/>
      <c r="O14359" s="404"/>
      <c r="P14359" s="404"/>
      <c r="Q14359" s="404"/>
      <c r="R14359" s="404"/>
      <c r="S14359" s="404"/>
      <c r="T14359" s="404"/>
    </row>
    <row r="14360" spans="12:20" ht="16.8">
      <c r="L14360" s="404"/>
      <c r="M14360" s="404"/>
      <c r="N14360" s="404"/>
      <c r="O14360" s="404"/>
      <c r="P14360" s="404"/>
      <c r="Q14360" s="404"/>
      <c r="R14360" s="404"/>
      <c r="S14360" s="404"/>
      <c r="T14360" s="404"/>
    </row>
    <row r="14361" spans="12:20" ht="16.8">
      <c r="L14361" s="404"/>
      <c r="M14361" s="404"/>
      <c r="N14361" s="404"/>
      <c r="O14361" s="404"/>
      <c r="P14361" s="404"/>
      <c r="Q14361" s="404"/>
      <c r="R14361" s="404"/>
      <c r="S14361" s="404"/>
      <c r="T14361" s="404"/>
    </row>
    <row r="14362" spans="12:20" ht="16.8">
      <c r="L14362" s="404"/>
      <c r="M14362" s="404"/>
      <c r="N14362" s="404"/>
      <c r="O14362" s="404"/>
      <c r="P14362" s="404"/>
      <c r="Q14362" s="404"/>
      <c r="R14362" s="404"/>
      <c r="S14362" s="404"/>
      <c r="T14362" s="404"/>
    </row>
    <row r="14363" spans="12:20" ht="16.8">
      <c r="L14363" s="404"/>
      <c r="M14363" s="404"/>
      <c r="N14363" s="404"/>
      <c r="O14363" s="404"/>
      <c r="P14363" s="404"/>
      <c r="Q14363" s="404"/>
      <c r="R14363" s="404"/>
      <c r="S14363" s="404"/>
      <c r="T14363" s="404"/>
    </row>
    <row r="14364" spans="12:20" ht="16.8">
      <c r="L14364" s="404"/>
      <c r="M14364" s="404"/>
      <c r="N14364" s="404"/>
      <c r="O14364" s="404"/>
      <c r="P14364" s="404"/>
      <c r="Q14364" s="404"/>
      <c r="R14364" s="404"/>
      <c r="S14364" s="404"/>
      <c r="T14364" s="404"/>
    </row>
    <row r="14365" spans="12:20" ht="16.8">
      <c r="L14365" s="404"/>
      <c r="M14365" s="404"/>
      <c r="N14365" s="404"/>
      <c r="O14365" s="404"/>
      <c r="P14365" s="404"/>
      <c r="Q14365" s="404"/>
      <c r="R14365" s="404"/>
      <c r="S14365" s="404"/>
      <c r="T14365" s="404"/>
    </row>
    <row r="14366" spans="12:20" ht="16.8">
      <c r="L14366" s="404"/>
      <c r="M14366" s="404"/>
      <c r="N14366" s="404"/>
      <c r="O14366" s="404"/>
      <c r="P14366" s="404"/>
      <c r="Q14366" s="404"/>
      <c r="R14366" s="404"/>
      <c r="S14366" s="404"/>
      <c r="T14366" s="404"/>
    </row>
    <row r="14367" spans="12:20" ht="16.8">
      <c r="L14367" s="404"/>
      <c r="M14367" s="404"/>
      <c r="N14367" s="404"/>
      <c r="O14367" s="404"/>
      <c r="P14367" s="404"/>
      <c r="Q14367" s="404"/>
      <c r="R14367" s="404"/>
      <c r="S14367" s="404"/>
      <c r="T14367" s="404"/>
    </row>
    <row r="14368" spans="12:20" ht="16.8">
      <c r="L14368" s="404"/>
      <c r="M14368" s="404"/>
      <c r="N14368" s="404"/>
      <c r="O14368" s="404"/>
      <c r="P14368" s="404"/>
      <c r="Q14368" s="404"/>
      <c r="R14368" s="404"/>
      <c r="S14368" s="404"/>
      <c r="T14368" s="404"/>
    </row>
    <row r="14369" spans="12:20" ht="16.8">
      <c r="L14369" s="404"/>
      <c r="M14369" s="404"/>
      <c r="N14369" s="404"/>
      <c r="O14369" s="404"/>
      <c r="P14369" s="404"/>
      <c r="Q14369" s="404"/>
      <c r="R14369" s="404"/>
      <c r="S14369" s="404"/>
      <c r="T14369" s="404"/>
    </row>
    <row r="14370" spans="12:20" ht="16.8">
      <c r="L14370" s="404"/>
      <c r="M14370" s="404"/>
      <c r="N14370" s="404"/>
      <c r="O14370" s="404"/>
      <c r="P14370" s="404"/>
      <c r="Q14370" s="404"/>
      <c r="R14370" s="404"/>
      <c r="S14370" s="404"/>
      <c r="T14370" s="404"/>
    </row>
    <row r="14371" spans="12:20" ht="16.8">
      <c r="L14371" s="404"/>
      <c r="M14371" s="404"/>
      <c r="N14371" s="404"/>
      <c r="O14371" s="404"/>
      <c r="P14371" s="404"/>
      <c r="Q14371" s="404"/>
      <c r="R14371" s="404"/>
      <c r="S14371" s="404"/>
      <c r="T14371" s="404"/>
    </row>
    <row r="14372" spans="12:20" ht="16.8">
      <c r="L14372" s="404"/>
      <c r="M14372" s="404"/>
      <c r="N14372" s="404"/>
      <c r="O14372" s="404"/>
      <c r="P14372" s="404"/>
      <c r="Q14372" s="404"/>
      <c r="R14372" s="404"/>
      <c r="S14372" s="404"/>
      <c r="T14372" s="404"/>
    </row>
    <row r="14373" spans="12:20" ht="16.8">
      <c r="L14373" s="404"/>
      <c r="M14373" s="404"/>
      <c r="N14373" s="404"/>
      <c r="O14373" s="404"/>
      <c r="P14373" s="404"/>
      <c r="Q14373" s="404"/>
      <c r="R14373" s="404"/>
      <c r="S14373" s="404"/>
      <c r="T14373" s="404"/>
    </row>
    <row r="14374" spans="12:20" ht="16.8">
      <c r="L14374" s="404"/>
      <c r="M14374" s="404"/>
      <c r="N14374" s="404"/>
      <c r="O14374" s="404"/>
      <c r="P14374" s="404"/>
      <c r="Q14374" s="404"/>
      <c r="R14374" s="404"/>
      <c r="S14374" s="404"/>
      <c r="T14374" s="404"/>
    </row>
    <row r="14375" spans="12:20" ht="16.8">
      <c r="L14375" s="404"/>
      <c r="M14375" s="404"/>
      <c r="N14375" s="404"/>
      <c r="O14375" s="404"/>
      <c r="P14375" s="404"/>
      <c r="Q14375" s="404"/>
      <c r="R14375" s="404"/>
      <c r="S14375" s="404"/>
      <c r="T14375" s="404"/>
    </row>
    <row r="14376" spans="12:20" ht="16.8">
      <c r="L14376" s="404"/>
      <c r="M14376" s="404"/>
      <c r="N14376" s="404"/>
      <c r="O14376" s="404"/>
      <c r="P14376" s="404"/>
      <c r="Q14376" s="404"/>
      <c r="R14376" s="404"/>
      <c r="S14376" s="404"/>
      <c r="T14376" s="404"/>
    </row>
    <row r="14377" spans="12:20" ht="16.8">
      <c r="L14377" s="404"/>
      <c r="M14377" s="404"/>
      <c r="N14377" s="404"/>
      <c r="O14377" s="404"/>
      <c r="P14377" s="404"/>
      <c r="Q14377" s="404"/>
      <c r="R14377" s="404"/>
      <c r="S14377" s="404"/>
      <c r="T14377" s="404"/>
    </row>
    <row r="14378" spans="12:20" ht="16.8">
      <c r="L14378" s="404"/>
      <c r="M14378" s="404"/>
      <c r="N14378" s="404"/>
      <c r="O14378" s="404"/>
      <c r="P14378" s="404"/>
      <c r="Q14378" s="404"/>
      <c r="R14378" s="404"/>
      <c r="S14378" s="404"/>
      <c r="T14378" s="404"/>
    </row>
    <row r="14379" spans="12:20" ht="16.8">
      <c r="L14379" s="404"/>
      <c r="M14379" s="404"/>
      <c r="N14379" s="404"/>
      <c r="O14379" s="404"/>
      <c r="P14379" s="404"/>
      <c r="Q14379" s="404"/>
      <c r="R14379" s="404"/>
      <c r="S14379" s="404"/>
      <c r="T14379" s="404"/>
    </row>
    <row r="14380" spans="12:20" ht="16.8">
      <c r="L14380" s="404"/>
      <c r="M14380" s="404"/>
      <c r="N14380" s="404"/>
      <c r="O14380" s="404"/>
      <c r="P14380" s="404"/>
      <c r="Q14380" s="404"/>
      <c r="R14380" s="404"/>
      <c r="S14380" s="404"/>
      <c r="T14380" s="404"/>
    </row>
    <row r="14381" spans="12:20" ht="16.8">
      <c r="L14381" s="404"/>
      <c r="M14381" s="404"/>
      <c r="N14381" s="404"/>
      <c r="O14381" s="404"/>
      <c r="P14381" s="404"/>
      <c r="Q14381" s="404"/>
      <c r="R14381" s="404"/>
      <c r="S14381" s="404"/>
      <c r="T14381" s="404"/>
    </row>
    <row r="14382" spans="12:20" ht="16.8">
      <c r="L14382" s="404"/>
      <c r="M14382" s="404"/>
      <c r="N14382" s="404"/>
      <c r="O14382" s="404"/>
      <c r="P14382" s="404"/>
      <c r="Q14382" s="404"/>
      <c r="R14382" s="404"/>
      <c r="S14382" s="404"/>
      <c r="T14382" s="404"/>
    </row>
    <row r="14383" spans="12:20" ht="16.8">
      <c r="L14383" s="404"/>
      <c r="M14383" s="404"/>
      <c r="N14383" s="404"/>
      <c r="O14383" s="404"/>
      <c r="P14383" s="404"/>
      <c r="Q14383" s="404"/>
      <c r="R14383" s="404"/>
      <c r="S14383" s="404"/>
      <c r="T14383" s="404"/>
    </row>
    <row r="14384" spans="12:20" ht="16.8">
      <c r="L14384" s="404"/>
      <c r="M14384" s="404"/>
      <c r="N14384" s="404"/>
      <c r="O14384" s="404"/>
      <c r="P14384" s="404"/>
      <c r="Q14384" s="404"/>
      <c r="R14384" s="404"/>
      <c r="S14384" s="404"/>
      <c r="T14384" s="404"/>
    </row>
    <row r="14385" spans="12:20" ht="16.8">
      <c r="L14385" s="404"/>
      <c r="M14385" s="404"/>
      <c r="N14385" s="404"/>
      <c r="O14385" s="404"/>
      <c r="P14385" s="404"/>
      <c r="Q14385" s="404"/>
      <c r="R14385" s="404"/>
      <c r="S14385" s="404"/>
      <c r="T14385" s="404"/>
    </row>
    <row r="14386" spans="12:20" ht="16.8">
      <c r="L14386" s="404"/>
      <c r="M14386" s="404"/>
      <c r="N14386" s="404"/>
      <c r="O14386" s="404"/>
      <c r="P14386" s="404"/>
      <c r="Q14386" s="404"/>
      <c r="R14386" s="404"/>
      <c r="S14386" s="404"/>
      <c r="T14386" s="404"/>
    </row>
    <row r="14387" spans="12:20" ht="16.8">
      <c r="L14387" s="404"/>
      <c r="M14387" s="404"/>
      <c r="N14387" s="404"/>
      <c r="O14387" s="404"/>
      <c r="P14387" s="404"/>
      <c r="Q14387" s="404"/>
      <c r="R14387" s="404"/>
      <c r="S14387" s="404"/>
      <c r="T14387" s="404"/>
    </row>
    <row r="14388" spans="12:20" ht="16.8">
      <c r="L14388" s="404"/>
      <c r="M14388" s="404"/>
      <c r="N14388" s="404"/>
      <c r="O14388" s="404"/>
      <c r="P14388" s="404"/>
      <c r="Q14388" s="404"/>
      <c r="R14388" s="404"/>
      <c r="S14388" s="404"/>
      <c r="T14388" s="404"/>
    </row>
    <row r="14389" spans="12:20" ht="16.8">
      <c r="L14389" s="404"/>
      <c r="M14389" s="404"/>
      <c r="N14389" s="404"/>
      <c r="O14389" s="404"/>
      <c r="P14389" s="404"/>
      <c r="Q14389" s="404"/>
      <c r="R14389" s="404"/>
      <c r="S14389" s="404"/>
      <c r="T14389" s="404"/>
    </row>
    <row r="14390" spans="12:20" ht="16.8">
      <c r="L14390" s="404"/>
      <c r="M14390" s="404"/>
      <c r="N14390" s="404"/>
      <c r="O14390" s="404"/>
      <c r="P14390" s="404"/>
      <c r="Q14390" s="404"/>
      <c r="R14390" s="404"/>
      <c r="S14390" s="404"/>
      <c r="T14390" s="404"/>
    </row>
    <row r="14391" spans="12:20" ht="16.8">
      <c r="L14391" s="404"/>
      <c r="M14391" s="404"/>
      <c r="N14391" s="404"/>
      <c r="O14391" s="404"/>
      <c r="P14391" s="404"/>
      <c r="Q14391" s="404"/>
      <c r="R14391" s="404"/>
      <c r="S14391" s="404"/>
      <c r="T14391" s="404"/>
    </row>
    <row r="14392" spans="12:20" ht="16.8">
      <c r="L14392" s="404"/>
      <c r="M14392" s="404"/>
      <c r="N14392" s="404"/>
      <c r="O14392" s="404"/>
      <c r="P14392" s="404"/>
      <c r="Q14392" s="404"/>
      <c r="R14392" s="404"/>
      <c r="S14392" s="404"/>
      <c r="T14392" s="404"/>
    </row>
    <row r="14393" spans="12:20" ht="16.8">
      <c r="L14393" s="404"/>
      <c r="M14393" s="404"/>
      <c r="N14393" s="404"/>
      <c r="O14393" s="404"/>
      <c r="P14393" s="404"/>
      <c r="Q14393" s="404"/>
      <c r="R14393" s="404"/>
      <c r="S14393" s="404"/>
      <c r="T14393" s="404"/>
    </row>
    <row r="14394" spans="12:20" ht="16.8">
      <c r="L14394" s="404"/>
      <c r="M14394" s="404"/>
      <c r="N14394" s="404"/>
      <c r="O14394" s="404"/>
      <c r="P14394" s="404"/>
      <c r="Q14394" s="404"/>
      <c r="R14394" s="404"/>
      <c r="S14394" s="404"/>
      <c r="T14394" s="404"/>
    </row>
    <row r="14395" spans="12:20" ht="16.8">
      <c r="L14395" s="404"/>
      <c r="M14395" s="404"/>
      <c r="N14395" s="404"/>
      <c r="O14395" s="404"/>
      <c r="P14395" s="404"/>
      <c r="Q14395" s="404"/>
      <c r="R14395" s="404"/>
      <c r="S14395" s="404"/>
      <c r="T14395" s="404"/>
    </row>
    <row r="14396" spans="12:20" ht="16.8">
      <c r="L14396" s="404"/>
      <c r="M14396" s="404"/>
      <c r="N14396" s="404"/>
      <c r="O14396" s="404"/>
      <c r="P14396" s="404"/>
      <c r="Q14396" s="404"/>
      <c r="R14396" s="404"/>
      <c r="S14396" s="404"/>
      <c r="T14396" s="404"/>
    </row>
    <row r="14397" spans="12:20" ht="16.8">
      <c r="L14397" s="404"/>
      <c r="M14397" s="404"/>
      <c r="N14397" s="404"/>
      <c r="O14397" s="404"/>
      <c r="P14397" s="404"/>
      <c r="Q14397" s="404"/>
      <c r="R14397" s="404"/>
      <c r="S14397" s="404"/>
      <c r="T14397" s="404"/>
    </row>
    <row r="14398" spans="12:20" ht="16.8">
      <c r="L14398" s="404"/>
      <c r="M14398" s="404"/>
      <c r="N14398" s="404"/>
      <c r="O14398" s="404"/>
      <c r="P14398" s="404"/>
      <c r="Q14398" s="404"/>
      <c r="R14398" s="404"/>
      <c r="S14398" s="404"/>
      <c r="T14398" s="404"/>
    </row>
    <row r="14399" spans="12:20" ht="16.8">
      <c r="L14399" s="404"/>
      <c r="M14399" s="404"/>
      <c r="N14399" s="404"/>
      <c r="O14399" s="404"/>
      <c r="P14399" s="404"/>
      <c r="Q14399" s="404"/>
      <c r="R14399" s="404"/>
      <c r="S14399" s="404"/>
      <c r="T14399" s="404"/>
    </row>
    <row r="14400" spans="12:20" ht="16.8">
      <c r="L14400" s="404"/>
      <c r="M14400" s="404"/>
      <c r="N14400" s="404"/>
      <c r="O14400" s="404"/>
      <c r="P14400" s="404"/>
      <c r="Q14400" s="404"/>
      <c r="R14400" s="404"/>
      <c r="S14400" s="404"/>
      <c r="T14400" s="404"/>
    </row>
    <row r="14401" spans="12:20" ht="16.8">
      <c r="L14401" s="404"/>
      <c r="M14401" s="404"/>
      <c r="N14401" s="404"/>
      <c r="O14401" s="404"/>
      <c r="P14401" s="404"/>
      <c r="Q14401" s="404"/>
      <c r="R14401" s="404"/>
      <c r="S14401" s="404"/>
      <c r="T14401" s="404"/>
    </row>
    <row r="14402" spans="12:20" ht="16.8">
      <c r="L14402" s="404"/>
      <c r="M14402" s="404"/>
      <c r="N14402" s="404"/>
      <c r="O14402" s="404"/>
      <c r="P14402" s="404"/>
      <c r="Q14402" s="404"/>
      <c r="R14402" s="404"/>
      <c r="S14402" s="404"/>
      <c r="T14402" s="404"/>
    </row>
    <row r="14403" spans="12:20" ht="16.8">
      <c r="L14403" s="404"/>
      <c r="M14403" s="404"/>
      <c r="N14403" s="404"/>
      <c r="O14403" s="404"/>
      <c r="P14403" s="404"/>
      <c r="Q14403" s="404"/>
      <c r="R14403" s="404"/>
      <c r="S14403" s="404"/>
      <c r="T14403" s="404"/>
    </row>
    <row r="14404" spans="12:20" ht="16.8">
      <c r="L14404" s="404"/>
      <c r="M14404" s="404"/>
      <c r="N14404" s="404"/>
      <c r="O14404" s="404"/>
      <c r="P14404" s="404"/>
      <c r="Q14404" s="404"/>
      <c r="R14404" s="404"/>
      <c r="S14404" s="404"/>
      <c r="T14404" s="404"/>
    </row>
    <row r="14405" spans="12:20" ht="16.8">
      <c r="L14405" s="404"/>
      <c r="M14405" s="404"/>
      <c r="N14405" s="404"/>
      <c r="O14405" s="404"/>
      <c r="P14405" s="404"/>
      <c r="Q14405" s="404"/>
      <c r="R14405" s="404"/>
      <c r="S14405" s="404"/>
      <c r="T14405" s="404"/>
    </row>
    <row r="14406" spans="12:20" ht="16.8">
      <c r="L14406" s="404"/>
      <c r="M14406" s="404"/>
      <c r="N14406" s="404"/>
      <c r="O14406" s="404"/>
      <c r="P14406" s="404"/>
      <c r="Q14406" s="404"/>
      <c r="R14406" s="404"/>
      <c r="S14406" s="404"/>
      <c r="T14406" s="404"/>
    </row>
    <row r="14407" spans="12:20" ht="16.8">
      <c r="L14407" s="404"/>
      <c r="M14407" s="404"/>
      <c r="N14407" s="404"/>
      <c r="O14407" s="404"/>
      <c r="P14407" s="404"/>
      <c r="Q14407" s="404"/>
      <c r="R14407" s="404"/>
      <c r="S14407" s="404"/>
      <c r="T14407" s="404"/>
    </row>
    <row r="14408" spans="12:20" ht="16.8">
      <c r="L14408" s="404"/>
      <c r="M14408" s="404"/>
      <c r="N14408" s="404"/>
      <c r="O14408" s="404"/>
      <c r="P14408" s="404"/>
      <c r="Q14408" s="404"/>
      <c r="R14408" s="404"/>
      <c r="S14408" s="404"/>
      <c r="T14408" s="404"/>
    </row>
    <row r="14409" spans="12:20" ht="16.8">
      <c r="L14409" s="404"/>
      <c r="M14409" s="404"/>
      <c r="N14409" s="404"/>
      <c r="O14409" s="404"/>
      <c r="P14409" s="404"/>
      <c r="Q14409" s="404"/>
      <c r="R14409" s="404"/>
      <c r="S14409" s="404"/>
      <c r="T14409" s="404"/>
    </row>
    <row r="14410" spans="12:20" ht="16.8">
      <c r="L14410" s="404"/>
      <c r="M14410" s="404"/>
      <c r="N14410" s="404"/>
      <c r="O14410" s="404"/>
      <c r="P14410" s="404"/>
      <c r="Q14410" s="404"/>
      <c r="R14410" s="404"/>
      <c r="S14410" s="404"/>
      <c r="T14410" s="404"/>
    </row>
    <row r="14411" spans="12:20" ht="16.8">
      <c r="L14411" s="404"/>
      <c r="M14411" s="404"/>
      <c r="N14411" s="404"/>
      <c r="O14411" s="404"/>
      <c r="P14411" s="404"/>
      <c r="Q14411" s="404"/>
      <c r="R14411" s="404"/>
      <c r="S14411" s="404"/>
      <c r="T14411" s="404"/>
    </row>
    <row r="14412" spans="12:20" ht="16.8">
      <c r="L14412" s="404"/>
      <c r="M14412" s="404"/>
      <c r="N14412" s="404"/>
      <c r="O14412" s="404"/>
      <c r="P14412" s="404"/>
      <c r="Q14412" s="404"/>
      <c r="R14412" s="404"/>
      <c r="S14412" s="404"/>
      <c r="T14412" s="404"/>
    </row>
    <row r="14413" spans="12:20" ht="16.8">
      <c r="L14413" s="404"/>
      <c r="M14413" s="404"/>
      <c r="N14413" s="404"/>
      <c r="O14413" s="404"/>
      <c r="P14413" s="404"/>
      <c r="Q14413" s="404"/>
      <c r="R14413" s="404"/>
      <c r="S14413" s="404"/>
      <c r="T14413" s="404"/>
    </row>
    <row r="14414" spans="12:20" ht="16.8">
      <c r="L14414" s="404"/>
      <c r="M14414" s="404"/>
      <c r="N14414" s="404"/>
      <c r="O14414" s="404"/>
      <c r="P14414" s="404"/>
      <c r="Q14414" s="404"/>
      <c r="R14414" s="404"/>
      <c r="S14414" s="404"/>
      <c r="T14414" s="404"/>
    </row>
    <row r="14415" spans="12:20" ht="16.8">
      <c r="L14415" s="404"/>
      <c r="M14415" s="404"/>
      <c r="N14415" s="404"/>
      <c r="O14415" s="404"/>
      <c r="P14415" s="404"/>
      <c r="Q14415" s="404"/>
      <c r="R14415" s="404"/>
      <c r="S14415" s="404"/>
      <c r="T14415" s="404"/>
    </row>
    <row r="14416" spans="12:20" ht="16.8">
      <c r="L14416" s="404"/>
      <c r="M14416" s="404"/>
      <c r="N14416" s="404"/>
      <c r="O14416" s="404"/>
      <c r="P14416" s="404"/>
      <c r="Q14416" s="404"/>
      <c r="R14416" s="404"/>
      <c r="S14416" s="404"/>
      <c r="T14416" s="404"/>
    </row>
    <row r="14417" spans="12:20" ht="16.8">
      <c r="L14417" s="404"/>
      <c r="M14417" s="404"/>
      <c r="N14417" s="404"/>
      <c r="O14417" s="404"/>
      <c r="P14417" s="404"/>
      <c r="Q14417" s="404"/>
      <c r="R14417" s="404"/>
      <c r="S14417" s="404"/>
      <c r="T14417" s="404"/>
    </row>
    <row r="14418" spans="12:20" ht="16.8">
      <c r="L14418" s="404"/>
      <c r="M14418" s="404"/>
      <c r="N14418" s="404"/>
      <c r="O14418" s="404"/>
      <c r="P14418" s="404"/>
      <c r="Q14418" s="404"/>
      <c r="R14418" s="404"/>
      <c r="S14418" s="404"/>
      <c r="T14418" s="404"/>
    </row>
    <row r="14419" spans="12:20" ht="16.8">
      <c r="L14419" s="404"/>
      <c r="M14419" s="404"/>
      <c r="N14419" s="404"/>
      <c r="O14419" s="404"/>
      <c r="P14419" s="404"/>
      <c r="Q14419" s="404"/>
      <c r="R14419" s="404"/>
      <c r="S14419" s="404"/>
      <c r="T14419" s="404"/>
    </row>
    <row r="14420" spans="12:20" ht="16.8">
      <c r="L14420" s="404"/>
      <c r="M14420" s="404"/>
      <c r="N14420" s="404"/>
      <c r="O14420" s="404"/>
      <c r="P14420" s="404"/>
      <c r="Q14420" s="404"/>
      <c r="R14420" s="404"/>
      <c r="S14420" s="404"/>
      <c r="T14420" s="404"/>
    </row>
    <row r="14421" spans="12:20" ht="16.8">
      <c r="L14421" s="404"/>
      <c r="M14421" s="404"/>
      <c r="N14421" s="404"/>
      <c r="O14421" s="404"/>
      <c r="P14421" s="404"/>
      <c r="Q14421" s="404"/>
      <c r="R14421" s="404"/>
      <c r="S14421" s="404"/>
      <c r="T14421" s="404"/>
    </row>
    <row r="14422" spans="12:20" ht="16.8">
      <c r="L14422" s="404"/>
      <c r="M14422" s="404"/>
      <c r="N14422" s="404"/>
      <c r="O14422" s="404"/>
      <c r="P14422" s="404"/>
      <c r="Q14422" s="404"/>
      <c r="R14422" s="404"/>
      <c r="S14422" s="404"/>
      <c r="T14422" s="404"/>
    </row>
    <row r="14423" spans="12:20" ht="16.8">
      <c r="L14423" s="404"/>
      <c r="M14423" s="404"/>
      <c r="N14423" s="404"/>
      <c r="O14423" s="404"/>
      <c r="P14423" s="404"/>
      <c r="Q14423" s="404"/>
      <c r="R14423" s="404"/>
      <c r="S14423" s="404"/>
      <c r="T14423" s="404"/>
    </row>
    <row r="14424" spans="12:20" ht="16.8">
      <c r="L14424" s="404"/>
      <c r="M14424" s="404"/>
      <c r="N14424" s="404"/>
      <c r="O14424" s="404"/>
      <c r="P14424" s="404"/>
      <c r="Q14424" s="404"/>
      <c r="R14424" s="404"/>
      <c r="S14424" s="404"/>
      <c r="T14424" s="404"/>
    </row>
    <row r="14425" spans="12:20" ht="16.8">
      <c r="L14425" s="404"/>
      <c r="M14425" s="404"/>
      <c r="N14425" s="404"/>
      <c r="O14425" s="404"/>
      <c r="P14425" s="404"/>
      <c r="Q14425" s="404"/>
      <c r="R14425" s="404"/>
      <c r="S14425" s="404"/>
      <c r="T14425" s="404"/>
    </row>
    <row r="14426" spans="12:20" ht="16.8">
      <c r="L14426" s="404"/>
      <c r="M14426" s="404"/>
      <c r="N14426" s="404"/>
      <c r="O14426" s="404"/>
      <c r="P14426" s="404"/>
      <c r="Q14426" s="404"/>
      <c r="R14426" s="404"/>
      <c r="S14426" s="404"/>
      <c r="T14426" s="404"/>
    </row>
    <row r="14427" spans="12:20" ht="16.8">
      <c r="L14427" s="404"/>
      <c r="M14427" s="404"/>
      <c r="N14427" s="404"/>
      <c r="O14427" s="404"/>
      <c r="P14427" s="404"/>
      <c r="Q14427" s="404"/>
      <c r="R14427" s="404"/>
      <c r="S14427" s="404"/>
      <c r="T14427" s="404"/>
    </row>
    <row r="14428" spans="12:20" ht="16.8">
      <c r="L14428" s="404"/>
      <c r="M14428" s="404"/>
      <c r="N14428" s="404"/>
      <c r="O14428" s="404"/>
      <c r="P14428" s="404"/>
      <c r="Q14428" s="404"/>
      <c r="R14428" s="404"/>
      <c r="S14428" s="404"/>
      <c r="T14428" s="404"/>
    </row>
    <row r="14429" spans="12:20" ht="16.8">
      <c r="L14429" s="404"/>
      <c r="M14429" s="404"/>
      <c r="N14429" s="404"/>
      <c r="O14429" s="404"/>
      <c r="P14429" s="404"/>
      <c r="Q14429" s="404"/>
      <c r="R14429" s="404"/>
      <c r="S14429" s="404"/>
      <c r="T14429" s="404"/>
    </row>
    <row r="14430" spans="12:20" ht="16.8">
      <c r="L14430" s="404"/>
      <c r="M14430" s="404"/>
      <c r="N14430" s="404"/>
      <c r="O14430" s="404"/>
      <c r="P14430" s="404"/>
      <c r="Q14430" s="404"/>
      <c r="R14430" s="404"/>
      <c r="S14430" s="404"/>
      <c r="T14430" s="404"/>
    </row>
    <row r="14431" spans="12:20" ht="16.8">
      <c r="L14431" s="404"/>
      <c r="M14431" s="404"/>
      <c r="N14431" s="404"/>
      <c r="O14431" s="404"/>
      <c r="P14431" s="404"/>
      <c r="Q14431" s="404"/>
      <c r="R14431" s="404"/>
      <c r="S14431" s="404"/>
      <c r="T14431" s="404"/>
    </row>
    <row r="14432" spans="12:20" ht="16.8">
      <c r="L14432" s="404"/>
      <c r="M14432" s="404"/>
      <c r="N14432" s="404"/>
      <c r="O14432" s="404"/>
      <c r="P14432" s="404"/>
      <c r="Q14432" s="404"/>
      <c r="R14432" s="404"/>
      <c r="S14432" s="404"/>
      <c r="T14432" s="404"/>
    </row>
    <row r="14433" spans="12:20" ht="16.8">
      <c r="L14433" s="404"/>
      <c r="M14433" s="404"/>
      <c r="N14433" s="404"/>
      <c r="O14433" s="404"/>
      <c r="P14433" s="404"/>
      <c r="Q14433" s="404"/>
      <c r="R14433" s="404"/>
      <c r="S14433" s="404"/>
      <c r="T14433" s="404"/>
    </row>
    <row r="14434" spans="12:20" ht="16.8">
      <c r="L14434" s="404"/>
      <c r="M14434" s="404"/>
      <c r="N14434" s="404"/>
      <c r="O14434" s="404"/>
      <c r="P14434" s="404"/>
      <c r="Q14434" s="404"/>
      <c r="R14434" s="404"/>
      <c r="S14434" s="404"/>
      <c r="T14434" s="404"/>
    </row>
    <row r="14435" spans="12:20" ht="16.8">
      <c r="L14435" s="404"/>
      <c r="M14435" s="404"/>
      <c r="N14435" s="404"/>
      <c r="O14435" s="404"/>
      <c r="P14435" s="404"/>
      <c r="Q14435" s="404"/>
      <c r="R14435" s="404"/>
      <c r="S14435" s="404"/>
      <c r="T14435" s="404"/>
    </row>
    <row r="14436" spans="12:20" ht="16.8">
      <c r="L14436" s="404"/>
      <c r="M14436" s="404"/>
      <c r="N14436" s="404"/>
      <c r="O14436" s="404"/>
      <c r="P14436" s="404"/>
      <c r="Q14436" s="404"/>
      <c r="R14436" s="404"/>
      <c r="S14436" s="404"/>
      <c r="T14436" s="404"/>
    </row>
    <row r="14437" spans="12:20" ht="16.8">
      <c r="L14437" s="404"/>
      <c r="M14437" s="404"/>
      <c r="N14437" s="404"/>
      <c r="O14437" s="404"/>
      <c r="P14437" s="404"/>
      <c r="Q14437" s="404"/>
      <c r="R14437" s="404"/>
      <c r="S14437" s="404"/>
      <c r="T14437" s="404"/>
    </row>
    <row r="14438" spans="12:20" ht="16.8">
      <c r="L14438" s="404"/>
      <c r="M14438" s="404"/>
      <c r="N14438" s="404"/>
      <c r="O14438" s="404"/>
      <c r="P14438" s="404"/>
      <c r="Q14438" s="404"/>
      <c r="R14438" s="404"/>
      <c r="S14438" s="404"/>
      <c r="T14438" s="404"/>
    </row>
    <row r="14439" spans="12:20" ht="16.8">
      <c r="L14439" s="404"/>
      <c r="M14439" s="404"/>
      <c r="N14439" s="404"/>
      <c r="O14439" s="404"/>
      <c r="P14439" s="404"/>
      <c r="Q14439" s="404"/>
      <c r="R14439" s="404"/>
      <c r="S14439" s="404"/>
      <c r="T14439" s="404"/>
    </row>
    <row r="14440" spans="12:20" ht="16.8">
      <c r="L14440" s="404"/>
      <c r="M14440" s="404"/>
      <c r="N14440" s="404"/>
      <c r="O14440" s="404"/>
      <c r="P14440" s="404"/>
      <c r="Q14440" s="404"/>
      <c r="R14440" s="404"/>
      <c r="S14440" s="404"/>
      <c r="T14440" s="404"/>
    </row>
    <row r="14441" spans="12:20" ht="16.8">
      <c r="L14441" s="404"/>
      <c r="M14441" s="404"/>
      <c r="N14441" s="404"/>
      <c r="O14441" s="404"/>
      <c r="P14441" s="404"/>
      <c r="Q14441" s="404"/>
      <c r="R14441" s="404"/>
      <c r="S14441" s="404"/>
      <c r="T14441" s="404"/>
    </row>
    <row r="14442" spans="12:20" ht="16.8">
      <c r="L14442" s="404"/>
      <c r="M14442" s="404"/>
      <c r="N14442" s="404"/>
      <c r="O14442" s="404"/>
      <c r="P14442" s="404"/>
      <c r="Q14442" s="404"/>
      <c r="R14442" s="404"/>
      <c r="S14442" s="404"/>
      <c r="T14442" s="404"/>
    </row>
    <row r="14443" spans="12:20" ht="16.8">
      <c r="L14443" s="404"/>
      <c r="M14443" s="404"/>
      <c r="N14443" s="404"/>
      <c r="O14443" s="404"/>
      <c r="P14443" s="404"/>
      <c r="Q14443" s="404"/>
      <c r="R14443" s="404"/>
      <c r="S14443" s="404"/>
      <c r="T14443" s="404"/>
    </row>
    <row r="14444" spans="12:20" ht="16.8">
      <c r="L14444" s="404"/>
      <c r="M14444" s="404"/>
      <c r="N14444" s="404"/>
      <c r="O14444" s="404"/>
      <c r="P14444" s="404"/>
      <c r="Q14444" s="404"/>
      <c r="R14444" s="404"/>
      <c r="S14444" s="404"/>
      <c r="T14444" s="404"/>
    </row>
    <row r="14445" spans="12:20" ht="16.8">
      <c r="L14445" s="404"/>
      <c r="M14445" s="404"/>
      <c r="N14445" s="404"/>
      <c r="O14445" s="404"/>
      <c r="P14445" s="404"/>
      <c r="Q14445" s="404"/>
      <c r="R14445" s="404"/>
      <c r="S14445" s="404"/>
      <c r="T14445" s="404"/>
    </row>
    <row r="14446" spans="12:20" ht="16.8">
      <c r="L14446" s="404"/>
      <c r="M14446" s="404"/>
      <c r="N14446" s="404"/>
      <c r="O14446" s="404"/>
      <c r="P14446" s="404"/>
      <c r="Q14446" s="404"/>
      <c r="R14446" s="404"/>
      <c r="S14446" s="404"/>
      <c r="T14446" s="404"/>
    </row>
    <row r="14447" spans="12:20" ht="16.8">
      <c r="L14447" s="404"/>
      <c r="M14447" s="404"/>
      <c r="N14447" s="404"/>
      <c r="O14447" s="404"/>
      <c r="P14447" s="404"/>
      <c r="Q14447" s="404"/>
      <c r="R14447" s="404"/>
      <c r="S14447" s="404"/>
      <c r="T14447" s="404"/>
    </row>
    <row r="14448" spans="12:20" ht="16.8">
      <c r="L14448" s="404"/>
      <c r="M14448" s="404"/>
      <c r="N14448" s="404"/>
      <c r="O14448" s="404"/>
      <c r="P14448" s="404"/>
      <c r="Q14448" s="404"/>
      <c r="R14448" s="404"/>
      <c r="S14448" s="404"/>
      <c r="T14448" s="404"/>
    </row>
    <row r="14449" spans="12:20" ht="16.8">
      <c r="L14449" s="404"/>
      <c r="M14449" s="404"/>
      <c r="N14449" s="404"/>
      <c r="O14449" s="404"/>
      <c r="P14449" s="404"/>
      <c r="Q14449" s="404"/>
      <c r="R14449" s="404"/>
      <c r="S14449" s="404"/>
      <c r="T14449" s="404"/>
    </row>
    <row r="14450" spans="12:20" ht="16.8">
      <c r="L14450" s="404"/>
      <c r="M14450" s="404"/>
      <c r="N14450" s="404"/>
      <c r="O14450" s="404"/>
      <c r="P14450" s="404"/>
      <c r="Q14450" s="404"/>
      <c r="R14450" s="404"/>
      <c r="S14450" s="404"/>
      <c r="T14450" s="404"/>
    </row>
    <row r="14451" spans="12:20" ht="16.8">
      <c r="L14451" s="404"/>
      <c r="M14451" s="404"/>
      <c r="N14451" s="404"/>
      <c r="O14451" s="404"/>
      <c r="P14451" s="404"/>
      <c r="Q14451" s="404"/>
      <c r="R14451" s="404"/>
      <c r="S14451" s="404"/>
      <c r="T14451" s="404"/>
    </row>
    <row r="14452" spans="12:20" ht="16.8">
      <c r="L14452" s="404"/>
      <c r="M14452" s="404"/>
      <c r="N14452" s="404"/>
      <c r="O14452" s="404"/>
      <c r="P14452" s="404"/>
      <c r="Q14452" s="404"/>
      <c r="R14452" s="404"/>
      <c r="S14452" s="404"/>
      <c r="T14452" s="404"/>
    </row>
    <row r="14453" spans="12:20" ht="16.8">
      <c r="L14453" s="404"/>
      <c r="M14453" s="404"/>
      <c r="N14453" s="404"/>
      <c r="O14453" s="404"/>
      <c r="P14453" s="404"/>
      <c r="Q14453" s="404"/>
      <c r="R14453" s="404"/>
      <c r="S14453" s="404"/>
      <c r="T14453" s="404"/>
    </row>
    <row r="14454" spans="12:20" ht="16.8">
      <c r="L14454" s="404"/>
      <c r="M14454" s="404"/>
      <c r="N14454" s="404"/>
      <c r="O14454" s="404"/>
      <c r="P14454" s="404"/>
      <c r="Q14454" s="404"/>
      <c r="R14454" s="404"/>
      <c r="S14454" s="404"/>
      <c r="T14454" s="404"/>
    </row>
    <row r="14455" spans="12:20" ht="16.8">
      <c r="L14455" s="404"/>
      <c r="M14455" s="404"/>
      <c r="N14455" s="404"/>
      <c r="O14455" s="404"/>
      <c r="P14455" s="404"/>
      <c r="Q14455" s="404"/>
      <c r="R14455" s="404"/>
      <c r="S14455" s="404"/>
      <c r="T14455" s="404"/>
    </row>
    <row r="14456" spans="12:20" ht="16.8">
      <c r="L14456" s="404"/>
      <c r="M14456" s="404"/>
      <c r="N14456" s="404"/>
      <c r="O14456" s="404"/>
      <c r="P14456" s="404"/>
      <c r="Q14456" s="404"/>
      <c r="R14456" s="404"/>
      <c r="S14456" s="404"/>
      <c r="T14456" s="404"/>
    </row>
    <row r="14457" spans="12:20" ht="16.8">
      <c r="L14457" s="404"/>
      <c r="M14457" s="404"/>
      <c r="N14457" s="404"/>
      <c r="O14457" s="404"/>
      <c r="P14457" s="404"/>
      <c r="Q14457" s="404"/>
      <c r="R14457" s="404"/>
      <c r="S14457" s="404"/>
      <c r="T14457" s="404"/>
    </row>
    <row r="14458" spans="12:20" ht="16.8">
      <c r="L14458" s="404"/>
      <c r="M14458" s="404"/>
      <c r="N14458" s="404"/>
      <c r="O14458" s="404"/>
      <c r="P14458" s="404"/>
      <c r="Q14458" s="404"/>
      <c r="R14458" s="404"/>
      <c r="S14458" s="404"/>
      <c r="T14458" s="404"/>
    </row>
    <row r="14459" spans="12:20" ht="16.8">
      <c r="L14459" s="404"/>
      <c r="M14459" s="404"/>
      <c r="N14459" s="404"/>
      <c r="O14459" s="404"/>
      <c r="P14459" s="404"/>
      <c r="Q14459" s="404"/>
      <c r="R14459" s="404"/>
      <c r="S14459" s="404"/>
      <c r="T14459" s="404"/>
    </row>
    <row r="14460" spans="12:20" ht="16.8">
      <c r="L14460" s="404"/>
      <c r="M14460" s="404"/>
      <c r="N14460" s="404"/>
      <c r="O14460" s="404"/>
      <c r="P14460" s="404"/>
      <c r="Q14460" s="404"/>
      <c r="R14460" s="404"/>
      <c r="S14460" s="404"/>
      <c r="T14460" s="404"/>
    </row>
    <row r="14461" spans="12:20" ht="16.8">
      <c r="L14461" s="404"/>
      <c r="M14461" s="404"/>
      <c r="N14461" s="404"/>
      <c r="O14461" s="404"/>
      <c r="P14461" s="404"/>
      <c r="Q14461" s="404"/>
      <c r="R14461" s="404"/>
      <c r="S14461" s="404"/>
      <c r="T14461" s="404"/>
    </row>
    <row r="14462" spans="12:20" ht="16.8">
      <c r="L14462" s="404"/>
      <c r="M14462" s="404"/>
      <c r="N14462" s="404"/>
      <c r="O14462" s="404"/>
      <c r="P14462" s="404"/>
      <c r="Q14462" s="404"/>
      <c r="R14462" s="404"/>
      <c r="S14462" s="404"/>
      <c r="T14462" s="404"/>
    </row>
    <row r="14463" spans="12:20" ht="16.8">
      <c r="L14463" s="404"/>
      <c r="M14463" s="404"/>
      <c r="N14463" s="404"/>
      <c r="O14463" s="404"/>
      <c r="P14463" s="404"/>
      <c r="Q14463" s="404"/>
      <c r="R14463" s="404"/>
      <c r="S14463" s="404"/>
      <c r="T14463" s="404"/>
    </row>
    <row r="14464" spans="12:20" ht="16.8">
      <c r="L14464" s="404"/>
      <c r="M14464" s="404"/>
      <c r="N14464" s="404"/>
      <c r="O14464" s="404"/>
      <c r="P14464" s="404"/>
      <c r="Q14464" s="404"/>
      <c r="R14464" s="404"/>
      <c r="S14464" s="404"/>
      <c r="T14464" s="404"/>
    </row>
    <row r="14465" spans="12:20" ht="16.8">
      <c r="L14465" s="404"/>
      <c r="M14465" s="404"/>
      <c r="N14465" s="404"/>
      <c r="O14465" s="404"/>
      <c r="P14465" s="404"/>
      <c r="Q14465" s="404"/>
      <c r="R14465" s="404"/>
      <c r="S14465" s="404"/>
      <c r="T14465" s="404"/>
    </row>
    <row r="14466" spans="12:20" ht="16.8">
      <c r="L14466" s="404"/>
      <c r="M14466" s="404"/>
      <c r="N14466" s="404"/>
      <c r="O14466" s="404"/>
      <c r="P14466" s="404"/>
      <c r="Q14466" s="404"/>
      <c r="R14466" s="404"/>
      <c r="S14466" s="404"/>
      <c r="T14466" s="404"/>
    </row>
    <row r="14467" spans="12:20" ht="16.8">
      <c r="L14467" s="404"/>
      <c r="M14467" s="404"/>
      <c r="N14467" s="404"/>
      <c r="O14467" s="404"/>
      <c r="P14467" s="404"/>
      <c r="Q14467" s="404"/>
      <c r="R14467" s="404"/>
      <c r="S14467" s="404"/>
      <c r="T14467" s="404"/>
    </row>
    <row r="14468" spans="12:20" ht="16.8">
      <c r="L14468" s="404"/>
      <c r="M14468" s="404"/>
      <c r="N14468" s="404"/>
      <c r="O14468" s="404"/>
      <c r="P14468" s="404"/>
      <c r="Q14468" s="404"/>
      <c r="R14468" s="404"/>
      <c r="S14468" s="404"/>
      <c r="T14468" s="404"/>
    </row>
    <row r="14469" spans="12:20" ht="16.8">
      <c r="L14469" s="404"/>
      <c r="M14469" s="404"/>
      <c r="N14469" s="404"/>
      <c r="O14469" s="404"/>
      <c r="P14469" s="404"/>
      <c r="Q14469" s="404"/>
      <c r="R14469" s="404"/>
      <c r="S14469" s="404"/>
      <c r="T14469" s="404"/>
    </row>
    <row r="14470" spans="12:20" ht="16.8">
      <c r="L14470" s="404"/>
      <c r="M14470" s="404"/>
      <c r="N14470" s="404"/>
      <c r="O14470" s="404"/>
      <c r="P14470" s="404"/>
      <c r="Q14470" s="404"/>
      <c r="R14470" s="404"/>
      <c r="S14470" s="404"/>
      <c r="T14470" s="404"/>
    </row>
    <row r="14471" spans="12:20" ht="16.8">
      <c r="L14471" s="404"/>
      <c r="M14471" s="404"/>
      <c r="N14471" s="404"/>
      <c r="O14471" s="404"/>
      <c r="P14471" s="404"/>
      <c r="Q14471" s="404"/>
      <c r="R14471" s="404"/>
      <c r="S14471" s="404"/>
      <c r="T14471" s="404"/>
    </row>
    <row r="14472" spans="12:20" ht="16.8">
      <c r="L14472" s="404"/>
      <c r="M14472" s="404"/>
      <c r="N14472" s="404"/>
      <c r="O14472" s="404"/>
      <c r="P14472" s="404"/>
      <c r="Q14472" s="404"/>
      <c r="R14472" s="404"/>
      <c r="S14472" s="404"/>
      <c r="T14472" s="404"/>
    </row>
    <row r="14473" spans="12:20" ht="16.8">
      <c r="L14473" s="404"/>
      <c r="M14473" s="404"/>
      <c r="N14473" s="404"/>
      <c r="O14473" s="404"/>
      <c r="P14473" s="404"/>
      <c r="Q14473" s="404"/>
      <c r="R14473" s="404"/>
      <c r="S14473" s="404"/>
      <c r="T14473" s="404"/>
    </row>
    <row r="14474" spans="12:20" ht="16.8">
      <c r="L14474" s="404"/>
      <c r="M14474" s="404"/>
      <c r="N14474" s="404"/>
      <c r="O14474" s="404"/>
      <c r="P14474" s="404"/>
      <c r="Q14474" s="404"/>
      <c r="R14474" s="404"/>
      <c r="S14474" s="404"/>
      <c r="T14474" s="404"/>
    </row>
    <row r="14475" spans="12:20" ht="16.8">
      <c r="L14475" s="404"/>
      <c r="M14475" s="404"/>
      <c r="N14475" s="404"/>
      <c r="O14475" s="404"/>
      <c r="P14475" s="404"/>
      <c r="Q14475" s="404"/>
      <c r="R14475" s="404"/>
      <c r="S14475" s="404"/>
      <c r="T14475" s="404"/>
    </row>
    <row r="14476" spans="12:20" ht="16.8">
      <c r="L14476" s="404"/>
      <c r="M14476" s="404"/>
      <c r="N14476" s="404"/>
      <c r="O14476" s="404"/>
      <c r="P14476" s="404"/>
      <c r="Q14476" s="404"/>
      <c r="R14476" s="404"/>
      <c r="S14476" s="404"/>
      <c r="T14476" s="404"/>
    </row>
    <row r="14477" spans="12:20" ht="16.8">
      <c r="L14477" s="404"/>
      <c r="M14477" s="404"/>
      <c r="N14477" s="404"/>
      <c r="O14477" s="404"/>
      <c r="P14477" s="404"/>
      <c r="Q14477" s="404"/>
      <c r="R14477" s="404"/>
      <c r="S14477" s="404"/>
      <c r="T14477" s="404"/>
    </row>
    <row r="14478" spans="12:20" ht="16.8">
      <c r="L14478" s="404"/>
      <c r="M14478" s="404"/>
      <c r="N14478" s="404"/>
      <c r="O14478" s="404"/>
      <c r="P14478" s="404"/>
      <c r="Q14478" s="404"/>
      <c r="R14478" s="404"/>
      <c r="S14478" s="404"/>
      <c r="T14478" s="404"/>
    </row>
    <row r="14479" spans="12:20" ht="16.8">
      <c r="L14479" s="404"/>
      <c r="M14479" s="404"/>
      <c r="N14479" s="404"/>
      <c r="O14479" s="404"/>
      <c r="P14479" s="404"/>
      <c r="Q14479" s="404"/>
      <c r="R14479" s="404"/>
      <c r="S14479" s="404"/>
      <c r="T14479" s="404"/>
    </row>
    <row r="14480" spans="12:20" ht="16.8">
      <c r="L14480" s="404"/>
      <c r="M14480" s="404"/>
      <c r="N14480" s="404"/>
      <c r="O14480" s="404"/>
      <c r="P14480" s="404"/>
      <c r="Q14480" s="404"/>
      <c r="R14480" s="404"/>
      <c r="S14480" s="404"/>
      <c r="T14480" s="404"/>
    </row>
    <row r="14481" spans="12:20" ht="16.8">
      <c r="L14481" s="404"/>
      <c r="M14481" s="404"/>
      <c r="N14481" s="404"/>
      <c r="O14481" s="404"/>
      <c r="P14481" s="404"/>
      <c r="Q14481" s="404"/>
      <c r="R14481" s="404"/>
      <c r="S14481" s="404"/>
      <c r="T14481" s="404"/>
    </row>
    <row r="14482" spans="12:20" ht="16.8">
      <c r="L14482" s="404"/>
      <c r="M14482" s="404"/>
      <c r="N14482" s="404"/>
      <c r="O14482" s="404"/>
      <c r="P14482" s="404"/>
      <c r="Q14482" s="404"/>
      <c r="R14482" s="404"/>
      <c r="S14482" s="404"/>
      <c r="T14482" s="404"/>
    </row>
    <row r="14483" spans="12:20" ht="16.8">
      <c r="L14483" s="404"/>
      <c r="M14483" s="404"/>
      <c r="N14483" s="404"/>
      <c r="O14483" s="404"/>
      <c r="P14483" s="404"/>
      <c r="Q14483" s="404"/>
      <c r="R14483" s="404"/>
      <c r="S14483" s="404"/>
      <c r="T14483" s="404"/>
    </row>
    <row r="14484" spans="12:20" ht="16.8">
      <c r="L14484" s="404"/>
      <c r="M14484" s="404"/>
      <c r="N14484" s="404"/>
      <c r="O14484" s="404"/>
      <c r="P14484" s="404"/>
      <c r="Q14484" s="404"/>
      <c r="R14484" s="404"/>
      <c r="S14484" s="404"/>
      <c r="T14484" s="404"/>
    </row>
    <row r="14485" spans="12:20" ht="16.8">
      <c r="L14485" s="404"/>
      <c r="M14485" s="404"/>
      <c r="N14485" s="404"/>
      <c r="O14485" s="404"/>
      <c r="P14485" s="404"/>
      <c r="Q14485" s="404"/>
      <c r="R14485" s="404"/>
      <c r="S14485" s="404"/>
      <c r="T14485" s="404"/>
    </row>
    <row r="14486" spans="12:20" ht="16.8">
      <c r="L14486" s="404"/>
      <c r="M14486" s="404"/>
      <c r="N14486" s="404"/>
      <c r="O14486" s="404"/>
      <c r="P14486" s="404"/>
      <c r="Q14486" s="404"/>
      <c r="R14486" s="404"/>
      <c r="S14486" s="404"/>
      <c r="T14486" s="404"/>
    </row>
    <row r="14487" spans="12:20" ht="16.8">
      <c r="L14487" s="404"/>
      <c r="M14487" s="404"/>
      <c r="N14487" s="404"/>
      <c r="O14487" s="404"/>
      <c r="P14487" s="404"/>
      <c r="Q14487" s="404"/>
      <c r="R14487" s="404"/>
      <c r="S14487" s="404"/>
      <c r="T14487" s="404"/>
    </row>
    <row r="14488" spans="12:20" ht="16.8">
      <c r="L14488" s="404"/>
      <c r="M14488" s="404"/>
      <c r="N14488" s="404"/>
      <c r="O14488" s="404"/>
      <c r="P14488" s="404"/>
      <c r="Q14488" s="404"/>
      <c r="R14488" s="404"/>
      <c r="S14488" s="404"/>
      <c r="T14488" s="404"/>
    </row>
    <row r="14489" spans="12:20" ht="16.8">
      <c r="L14489" s="404"/>
      <c r="M14489" s="404"/>
      <c r="N14489" s="404"/>
      <c r="O14489" s="404"/>
      <c r="P14489" s="404"/>
      <c r="Q14489" s="404"/>
      <c r="R14489" s="404"/>
      <c r="S14489" s="404"/>
      <c r="T14489" s="404"/>
    </row>
    <row r="14490" spans="12:20" ht="16.8">
      <c r="L14490" s="404"/>
      <c r="M14490" s="404"/>
      <c r="N14490" s="404"/>
      <c r="O14490" s="404"/>
      <c r="P14490" s="404"/>
      <c r="Q14490" s="404"/>
      <c r="R14490" s="404"/>
      <c r="S14490" s="404"/>
      <c r="T14490" s="404"/>
    </row>
    <row r="14491" spans="12:20" ht="16.8">
      <c r="L14491" s="404"/>
      <c r="M14491" s="404"/>
      <c r="N14491" s="404"/>
      <c r="O14491" s="404"/>
      <c r="P14491" s="404"/>
      <c r="Q14491" s="404"/>
      <c r="R14491" s="404"/>
      <c r="S14491" s="404"/>
      <c r="T14491" s="404"/>
    </row>
    <row r="14492" spans="12:20" ht="16.8">
      <c r="L14492" s="404"/>
      <c r="M14492" s="404"/>
      <c r="N14492" s="404"/>
      <c r="O14492" s="404"/>
      <c r="P14492" s="404"/>
      <c r="Q14492" s="404"/>
      <c r="R14492" s="404"/>
      <c r="S14492" s="404"/>
      <c r="T14492" s="404"/>
    </row>
    <row r="14493" spans="12:20" ht="16.8">
      <c r="L14493" s="404"/>
      <c r="M14493" s="404"/>
      <c r="N14493" s="404"/>
      <c r="O14493" s="404"/>
      <c r="P14493" s="404"/>
      <c r="Q14493" s="404"/>
      <c r="R14493" s="404"/>
      <c r="S14493" s="404"/>
      <c r="T14493" s="404"/>
    </row>
    <row r="14494" spans="12:20" ht="16.8">
      <c r="L14494" s="404"/>
      <c r="M14494" s="404"/>
      <c r="N14494" s="404"/>
      <c r="O14494" s="404"/>
      <c r="P14494" s="404"/>
      <c r="Q14494" s="404"/>
      <c r="R14494" s="404"/>
      <c r="S14494" s="404"/>
      <c r="T14494" s="404"/>
    </row>
    <row r="14495" spans="12:20" ht="16.8">
      <c r="L14495" s="404"/>
      <c r="M14495" s="404"/>
      <c r="N14495" s="404"/>
      <c r="O14495" s="404"/>
      <c r="P14495" s="404"/>
      <c r="Q14495" s="404"/>
      <c r="R14495" s="404"/>
      <c r="S14495" s="404"/>
      <c r="T14495" s="404"/>
    </row>
    <row r="14496" spans="12:20" ht="16.8">
      <c r="L14496" s="404"/>
      <c r="M14496" s="404"/>
      <c r="N14496" s="404"/>
      <c r="O14496" s="404"/>
      <c r="P14496" s="404"/>
      <c r="Q14496" s="404"/>
      <c r="R14496" s="404"/>
      <c r="S14496" s="404"/>
      <c r="T14496" s="404"/>
    </row>
    <row r="14497" spans="12:20" ht="16.8">
      <c r="L14497" s="404"/>
      <c r="M14497" s="404"/>
      <c r="N14497" s="404"/>
      <c r="O14497" s="404"/>
      <c r="P14497" s="404"/>
      <c r="Q14497" s="404"/>
      <c r="R14497" s="404"/>
      <c r="S14497" s="404"/>
      <c r="T14497" s="404"/>
    </row>
    <row r="14498" spans="12:20" ht="16.8">
      <c r="L14498" s="404"/>
      <c r="M14498" s="404"/>
      <c r="N14498" s="404"/>
      <c r="O14498" s="404"/>
      <c r="P14498" s="404"/>
      <c r="Q14498" s="404"/>
      <c r="R14498" s="404"/>
      <c r="S14498" s="404"/>
      <c r="T14498" s="404"/>
    </row>
    <row r="14499" spans="12:20" ht="16.8">
      <c r="L14499" s="404"/>
      <c r="M14499" s="404"/>
      <c r="N14499" s="404"/>
      <c r="O14499" s="404"/>
      <c r="P14499" s="404"/>
      <c r="Q14499" s="404"/>
      <c r="R14499" s="404"/>
      <c r="S14499" s="404"/>
      <c r="T14499" s="404"/>
    </row>
    <row r="14500" spans="12:20" ht="16.8">
      <c r="L14500" s="404"/>
      <c r="M14500" s="404"/>
      <c r="N14500" s="404"/>
      <c r="O14500" s="404"/>
      <c r="P14500" s="404"/>
      <c r="Q14500" s="404"/>
      <c r="R14500" s="404"/>
      <c r="S14500" s="404"/>
      <c r="T14500" s="404"/>
    </row>
    <row r="14501" spans="12:20" ht="16.8">
      <c r="L14501" s="404"/>
      <c r="M14501" s="404"/>
      <c r="N14501" s="404"/>
      <c r="O14501" s="404"/>
      <c r="P14501" s="404"/>
      <c r="Q14501" s="404"/>
      <c r="R14501" s="404"/>
      <c r="S14501" s="404"/>
      <c r="T14501" s="404"/>
    </row>
    <row r="14502" spans="12:20" ht="16.8">
      <c r="L14502" s="404"/>
      <c r="M14502" s="404"/>
      <c r="N14502" s="404"/>
      <c r="O14502" s="404"/>
      <c r="P14502" s="404"/>
      <c r="Q14502" s="404"/>
      <c r="R14502" s="404"/>
      <c r="S14502" s="404"/>
      <c r="T14502" s="404"/>
    </row>
    <row r="14503" spans="12:20" ht="16.8">
      <c r="L14503" s="404"/>
      <c r="M14503" s="404"/>
      <c r="N14503" s="404"/>
      <c r="O14503" s="404"/>
      <c r="P14503" s="404"/>
      <c r="Q14503" s="404"/>
      <c r="R14503" s="404"/>
      <c r="S14503" s="404"/>
      <c r="T14503" s="404"/>
    </row>
    <row r="14504" spans="12:20" ht="16.8">
      <c r="L14504" s="404"/>
      <c r="M14504" s="404"/>
      <c r="N14504" s="404"/>
      <c r="O14504" s="404"/>
      <c r="P14504" s="404"/>
      <c r="Q14504" s="404"/>
      <c r="R14504" s="404"/>
      <c r="S14504" s="404"/>
      <c r="T14504" s="404"/>
    </row>
    <row r="14505" spans="12:20" ht="16.8">
      <c r="L14505" s="404"/>
      <c r="M14505" s="404"/>
      <c r="N14505" s="404"/>
      <c r="O14505" s="404"/>
      <c r="P14505" s="404"/>
      <c r="Q14505" s="404"/>
      <c r="R14505" s="404"/>
      <c r="S14505" s="404"/>
      <c r="T14505" s="404"/>
    </row>
    <row r="14506" spans="12:20" ht="16.8">
      <c r="L14506" s="404"/>
      <c r="M14506" s="404"/>
      <c r="N14506" s="404"/>
      <c r="O14506" s="404"/>
      <c r="P14506" s="404"/>
      <c r="Q14506" s="404"/>
      <c r="R14506" s="404"/>
      <c r="S14506" s="404"/>
      <c r="T14506" s="404"/>
    </row>
    <row r="14507" spans="12:20" ht="16.8">
      <c r="L14507" s="404"/>
      <c r="M14507" s="404"/>
      <c r="N14507" s="404"/>
      <c r="O14507" s="404"/>
      <c r="P14507" s="404"/>
      <c r="Q14507" s="404"/>
      <c r="R14507" s="404"/>
      <c r="S14507" s="404"/>
      <c r="T14507" s="404"/>
    </row>
    <row r="14508" spans="12:20" ht="16.8">
      <c r="L14508" s="404"/>
      <c r="M14508" s="404"/>
      <c r="N14508" s="404"/>
      <c r="O14508" s="404"/>
      <c r="P14508" s="404"/>
      <c r="Q14508" s="404"/>
      <c r="R14508" s="404"/>
      <c r="S14508" s="404"/>
      <c r="T14508" s="404"/>
    </row>
    <row r="14509" spans="12:20" ht="16.8">
      <c r="L14509" s="404"/>
      <c r="M14509" s="404"/>
      <c r="N14509" s="404"/>
      <c r="O14509" s="404"/>
      <c r="P14509" s="404"/>
      <c r="Q14509" s="404"/>
      <c r="R14509" s="404"/>
      <c r="S14509" s="404"/>
      <c r="T14509" s="404"/>
    </row>
    <row r="14510" spans="12:20" ht="16.8">
      <c r="L14510" s="404"/>
      <c r="M14510" s="404"/>
      <c r="N14510" s="404"/>
      <c r="O14510" s="404"/>
      <c r="P14510" s="404"/>
      <c r="Q14510" s="404"/>
      <c r="R14510" s="404"/>
      <c r="S14510" s="404"/>
      <c r="T14510" s="404"/>
    </row>
    <row r="14511" spans="12:20" ht="16.8">
      <c r="L14511" s="404"/>
      <c r="M14511" s="404"/>
      <c r="N14511" s="404"/>
      <c r="O14511" s="404"/>
      <c r="P14511" s="404"/>
      <c r="Q14511" s="404"/>
      <c r="R14511" s="404"/>
      <c r="S14511" s="404"/>
      <c r="T14511" s="404"/>
    </row>
    <row r="14512" spans="12:20" ht="16.8">
      <c r="L14512" s="404"/>
      <c r="M14512" s="404"/>
      <c r="N14512" s="404"/>
      <c r="O14512" s="404"/>
      <c r="P14512" s="404"/>
      <c r="Q14512" s="404"/>
      <c r="R14512" s="404"/>
      <c r="S14512" s="404"/>
      <c r="T14512" s="404"/>
    </row>
    <row r="14513" spans="12:20" ht="16.8">
      <c r="L14513" s="404"/>
      <c r="M14513" s="404"/>
      <c r="N14513" s="404"/>
      <c r="O14513" s="404"/>
      <c r="P14513" s="404"/>
      <c r="Q14513" s="404"/>
      <c r="R14513" s="404"/>
      <c r="S14513" s="404"/>
      <c r="T14513" s="404"/>
    </row>
    <row r="14514" spans="12:20" ht="16.8">
      <c r="L14514" s="404"/>
      <c r="M14514" s="404"/>
      <c r="N14514" s="404"/>
      <c r="O14514" s="404"/>
      <c r="P14514" s="404"/>
      <c r="Q14514" s="404"/>
      <c r="R14514" s="404"/>
      <c r="S14514" s="404"/>
      <c r="T14514" s="404"/>
    </row>
    <row r="14515" spans="12:20" ht="16.8">
      <c r="L14515" s="404"/>
      <c r="M14515" s="404"/>
      <c r="N14515" s="404"/>
      <c r="O14515" s="404"/>
      <c r="P14515" s="404"/>
      <c r="Q14515" s="404"/>
      <c r="R14515" s="404"/>
      <c r="S14515" s="404"/>
      <c r="T14515" s="404"/>
    </row>
    <row r="14516" spans="12:20" ht="16.8">
      <c r="L14516" s="404"/>
      <c r="M14516" s="404"/>
      <c r="N14516" s="404"/>
      <c r="O14516" s="404"/>
      <c r="P14516" s="404"/>
      <c r="Q14516" s="404"/>
      <c r="R14516" s="404"/>
      <c r="S14516" s="404"/>
      <c r="T14516" s="404"/>
    </row>
    <row r="14517" spans="12:20" ht="16.8">
      <c r="L14517" s="404"/>
      <c r="M14517" s="404"/>
      <c r="N14517" s="404"/>
      <c r="O14517" s="404"/>
      <c r="P14517" s="404"/>
      <c r="Q14517" s="404"/>
      <c r="R14517" s="404"/>
      <c r="S14517" s="404"/>
      <c r="T14517" s="404"/>
    </row>
    <row r="14518" spans="12:20" ht="16.8">
      <c r="L14518" s="404"/>
      <c r="M14518" s="404"/>
      <c r="N14518" s="404"/>
      <c r="O14518" s="404"/>
      <c r="P14518" s="404"/>
      <c r="Q14518" s="404"/>
      <c r="R14518" s="404"/>
      <c r="S14518" s="404"/>
      <c r="T14518" s="404"/>
    </row>
    <row r="14519" spans="12:20" ht="16.8">
      <c r="L14519" s="404"/>
      <c r="M14519" s="404"/>
      <c r="N14519" s="404"/>
      <c r="O14519" s="404"/>
      <c r="P14519" s="404"/>
      <c r="Q14519" s="404"/>
      <c r="R14519" s="404"/>
      <c r="S14519" s="404"/>
      <c r="T14519" s="404"/>
    </row>
    <row r="14520" spans="12:20" ht="16.8">
      <c r="L14520" s="404"/>
      <c r="M14520" s="404"/>
      <c r="N14520" s="404"/>
      <c r="O14520" s="404"/>
      <c r="P14520" s="404"/>
      <c r="Q14520" s="404"/>
      <c r="R14520" s="404"/>
      <c r="S14520" s="404"/>
      <c r="T14520" s="404"/>
    </row>
    <row r="14521" spans="12:20" ht="16.8">
      <c r="L14521" s="404"/>
      <c r="M14521" s="404"/>
      <c r="N14521" s="404"/>
      <c r="O14521" s="404"/>
      <c r="P14521" s="404"/>
      <c r="Q14521" s="404"/>
      <c r="R14521" s="404"/>
      <c r="S14521" s="404"/>
      <c r="T14521" s="404"/>
    </row>
    <row r="14522" spans="12:20" ht="16.8">
      <c r="L14522" s="404"/>
      <c r="M14522" s="404"/>
      <c r="N14522" s="404"/>
      <c r="O14522" s="404"/>
      <c r="P14522" s="404"/>
      <c r="Q14522" s="404"/>
      <c r="R14522" s="404"/>
      <c r="S14522" s="404"/>
      <c r="T14522" s="404"/>
    </row>
    <row r="14523" spans="12:20" ht="16.8">
      <c r="L14523" s="404"/>
      <c r="M14523" s="404"/>
      <c r="N14523" s="404"/>
      <c r="O14523" s="404"/>
      <c r="P14523" s="404"/>
      <c r="Q14523" s="404"/>
      <c r="R14523" s="404"/>
      <c r="S14523" s="404"/>
      <c r="T14523" s="404"/>
    </row>
    <row r="14524" spans="12:20" ht="16.8">
      <c r="L14524" s="404"/>
      <c r="M14524" s="404"/>
      <c r="N14524" s="404"/>
      <c r="O14524" s="404"/>
      <c r="P14524" s="404"/>
      <c r="Q14524" s="404"/>
      <c r="R14524" s="404"/>
      <c r="S14524" s="404"/>
      <c r="T14524" s="404"/>
    </row>
    <row r="14525" spans="12:20" ht="16.8">
      <c r="L14525" s="404"/>
      <c r="M14525" s="404"/>
      <c r="N14525" s="404"/>
      <c r="O14525" s="404"/>
      <c r="P14525" s="404"/>
      <c r="Q14525" s="404"/>
      <c r="R14525" s="404"/>
      <c r="S14525" s="404"/>
      <c r="T14525" s="404"/>
    </row>
    <row r="14526" spans="12:20" ht="16.8">
      <c r="L14526" s="404"/>
      <c r="M14526" s="404"/>
      <c r="N14526" s="404"/>
      <c r="O14526" s="404"/>
      <c r="P14526" s="404"/>
      <c r="Q14526" s="404"/>
      <c r="R14526" s="404"/>
      <c r="S14526" s="404"/>
      <c r="T14526" s="404"/>
    </row>
    <row r="14527" spans="12:20" ht="16.8">
      <c r="L14527" s="404"/>
      <c r="M14527" s="404"/>
      <c r="N14527" s="404"/>
      <c r="O14527" s="404"/>
      <c r="P14527" s="404"/>
      <c r="Q14527" s="404"/>
      <c r="R14527" s="404"/>
      <c r="S14527" s="404"/>
      <c r="T14527" s="404"/>
    </row>
    <row r="14528" spans="12:20" ht="16.8">
      <c r="L14528" s="404"/>
      <c r="M14528" s="404"/>
      <c r="N14528" s="404"/>
      <c r="O14528" s="404"/>
      <c r="P14528" s="404"/>
      <c r="Q14528" s="404"/>
      <c r="R14528" s="404"/>
      <c r="S14528" s="404"/>
      <c r="T14528" s="404"/>
    </row>
    <row r="14529" spans="12:20" ht="16.8">
      <c r="L14529" s="404"/>
      <c r="M14529" s="404"/>
      <c r="N14529" s="404"/>
      <c r="O14529" s="404"/>
      <c r="P14529" s="404"/>
      <c r="Q14529" s="404"/>
      <c r="R14529" s="404"/>
      <c r="S14529" s="404"/>
      <c r="T14529" s="404"/>
    </row>
    <row r="14530" spans="12:20" ht="16.8">
      <c r="L14530" s="404"/>
      <c r="M14530" s="404"/>
      <c r="N14530" s="404"/>
      <c r="O14530" s="404"/>
      <c r="P14530" s="404"/>
      <c r="Q14530" s="404"/>
      <c r="R14530" s="404"/>
      <c r="S14530" s="404"/>
      <c r="T14530" s="404"/>
    </row>
    <row r="14531" spans="12:20" ht="16.8">
      <c r="L14531" s="404"/>
      <c r="M14531" s="404"/>
      <c r="N14531" s="404"/>
      <c r="O14531" s="404"/>
      <c r="P14531" s="404"/>
      <c r="Q14531" s="404"/>
      <c r="R14531" s="404"/>
      <c r="S14531" s="404"/>
      <c r="T14531" s="404"/>
    </row>
    <row r="14532" spans="12:20" ht="16.8">
      <c r="L14532" s="404"/>
      <c r="M14532" s="404"/>
      <c r="N14532" s="404"/>
      <c r="O14532" s="404"/>
      <c r="P14532" s="404"/>
      <c r="Q14532" s="404"/>
      <c r="R14532" s="404"/>
      <c r="S14532" s="404"/>
      <c r="T14532" s="404"/>
    </row>
    <row r="14533" spans="12:20" ht="16.8">
      <c r="L14533" s="404"/>
      <c r="M14533" s="404"/>
      <c r="N14533" s="404"/>
      <c r="O14533" s="404"/>
      <c r="P14533" s="404"/>
      <c r="Q14533" s="404"/>
      <c r="R14533" s="404"/>
      <c r="S14533" s="404"/>
      <c r="T14533" s="404"/>
    </row>
    <row r="14534" spans="12:20" ht="16.8">
      <c r="L14534" s="404"/>
      <c r="M14534" s="404"/>
      <c r="N14534" s="404"/>
      <c r="O14534" s="404"/>
      <c r="P14534" s="404"/>
      <c r="Q14534" s="404"/>
      <c r="R14534" s="404"/>
      <c r="S14534" s="404"/>
      <c r="T14534" s="404"/>
    </row>
    <row r="14535" spans="12:20" ht="16.8">
      <c r="L14535" s="404"/>
      <c r="M14535" s="404"/>
      <c r="N14535" s="404"/>
      <c r="O14535" s="404"/>
      <c r="P14535" s="404"/>
      <c r="Q14535" s="404"/>
      <c r="R14535" s="404"/>
      <c r="S14535" s="404"/>
      <c r="T14535" s="404"/>
    </row>
    <row r="14536" spans="12:20" ht="16.8">
      <c r="L14536" s="404"/>
      <c r="M14536" s="404"/>
      <c r="N14536" s="404"/>
      <c r="O14536" s="404"/>
      <c r="P14536" s="404"/>
      <c r="Q14536" s="404"/>
      <c r="R14536" s="404"/>
      <c r="S14536" s="404"/>
      <c r="T14536" s="404"/>
    </row>
    <row r="14537" spans="12:20" ht="16.8">
      <c r="L14537" s="404"/>
      <c r="M14537" s="404"/>
      <c r="N14537" s="404"/>
      <c r="O14537" s="404"/>
      <c r="P14537" s="404"/>
      <c r="Q14537" s="404"/>
      <c r="R14537" s="404"/>
      <c r="S14537" s="404"/>
      <c r="T14537" s="404"/>
    </row>
    <row r="14538" spans="12:20" ht="16.8">
      <c r="L14538" s="404"/>
      <c r="M14538" s="404"/>
      <c r="N14538" s="404"/>
      <c r="O14538" s="404"/>
      <c r="P14538" s="404"/>
      <c r="Q14538" s="404"/>
      <c r="R14538" s="404"/>
      <c r="S14538" s="404"/>
      <c r="T14538" s="404"/>
    </row>
    <row r="14539" spans="12:20" ht="16.8">
      <c r="L14539" s="404"/>
      <c r="M14539" s="404"/>
      <c r="N14539" s="404"/>
      <c r="O14539" s="404"/>
      <c r="P14539" s="404"/>
      <c r="Q14539" s="404"/>
      <c r="R14539" s="404"/>
      <c r="S14539" s="404"/>
      <c r="T14539" s="404"/>
    </row>
    <row r="14540" spans="12:20" ht="16.8">
      <c r="L14540" s="404"/>
      <c r="M14540" s="404"/>
      <c r="N14540" s="404"/>
      <c r="O14540" s="404"/>
      <c r="P14540" s="404"/>
      <c r="Q14540" s="404"/>
      <c r="R14540" s="404"/>
      <c r="S14540" s="404"/>
      <c r="T14540" s="404"/>
    </row>
    <row r="14541" spans="12:20" ht="16.8">
      <c r="L14541" s="404"/>
      <c r="M14541" s="404"/>
      <c r="N14541" s="404"/>
      <c r="O14541" s="404"/>
      <c r="P14541" s="404"/>
      <c r="Q14541" s="404"/>
      <c r="R14541" s="404"/>
      <c r="S14541" s="404"/>
      <c r="T14541" s="404"/>
    </row>
    <row r="14542" spans="12:20" ht="16.8">
      <c r="L14542" s="404"/>
      <c r="M14542" s="404"/>
      <c r="N14542" s="404"/>
      <c r="O14542" s="404"/>
      <c r="P14542" s="404"/>
      <c r="Q14542" s="404"/>
      <c r="R14542" s="404"/>
      <c r="S14542" s="404"/>
      <c r="T14542" s="404"/>
    </row>
    <row r="14543" spans="12:20" ht="16.8">
      <c r="L14543" s="404"/>
      <c r="M14543" s="404"/>
      <c r="N14543" s="404"/>
      <c r="O14543" s="404"/>
      <c r="P14543" s="404"/>
      <c r="Q14543" s="404"/>
      <c r="R14543" s="404"/>
      <c r="S14543" s="404"/>
      <c r="T14543" s="404"/>
    </row>
    <row r="14544" spans="12:20" ht="16.8">
      <c r="L14544" s="404"/>
      <c r="M14544" s="404"/>
      <c r="N14544" s="404"/>
      <c r="O14544" s="404"/>
      <c r="P14544" s="404"/>
      <c r="Q14544" s="404"/>
      <c r="R14544" s="404"/>
      <c r="S14544" s="404"/>
      <c r="T14544" s="404"/>
    </row>
    <row r="14545" spans="12:20" ht="16.8">
      <c r="L14545" s="404"/>
      <c r="M14545" s="404"/>
      <c r="N14545" s="404"/>
      <c r="O14545" s="404"/>
      <c r="P14545" s="404"/>
      <c r="Q14545" s="404"/>
      <c r="R14545" s="404"/>
      <c r="S14545" s="404"/>
      <c r="T14545" s="404"/>
    </row>
    <row r="14546" spans="12:20" ht="16.8">
      <c r="L14546" s="404"/>
      <c r="M14546" s="404"/>
      <c r="N14546" s="404"/>
      <c r="O14546" s="404"/>
      <c r="P14546" s="404"/>
      <c r="Q14546" s="404"/>
      <c r="R14546" s="404"/>
      <c r="S14546" s="404"/>
      <c r="T14546" s="404"/>
    </row>
    <row r="14547" spans="12:20" ht="16.8">
      <c r="L14547" s="404"/>
      <c r="M14547" s="404"/>
      <c r="N14547" s="404"/>
      <c r="O14547" s="404"/>
      <c r="P14547" s="404"/>
      <c r="Q14547" s="404"/>
      <c r="R14547" s="404"/>
      <c r="S14547" s="404"/>
      <c r="T14547" s="404"/>
    </row>
    <row r="14548" spans="12:20" ht="16.8">
      <c r="L14548" s="404"/>
      <c r="M14548" s="404"/>
      <c r="N14548" s="404"/>
      <c r="O14548" s="404"/>
      <c r="P14548" s="404"/>
      <c r="Q14548" s="404"/>
      <c r="R14548" s="404"/>
      <c r="S14548" s="404"/>
      <c r="T14548" s="404"/>
    </row>
    <row r="14549" spans="12:20" ht="16.8">
      <c r="L14549" s="404"/>
      <c r="M14549" s="404"/>
      <c r="N14549" s="404"/>
      <c r="O14549" s="404"/>
      <c r="P14549" s="404"/>
      <c r="Q14549" s="404"/>
      <c r="R14549" s="404"/>
      <c r="S14549" s="404"/>
      <c r="T14549" s="404"/>
    </row>
    <row r="14550" spans="12:20" ht="16.8">
      <c r="L14550" s="404"/>
      <c r="M14550" s="404"/>
      <c r="N14550" s="404"/>
      <c r="O14550" s="404"/>
      <c r="P14550" s="404"/>
      <c r="Q14550" s="404"/>
      <c r="R14550" s="404"/>
      <c r="S14550" s="404"/>
      <c r="T14550" s="404"/>
    </row>
    <row r="14551" spans="12:20" ht="16.8">
      <c r="L14551" s="404"/>
      <c r="M14551" s="404"/>
      <c r="N14551" s="404"/>
      <c r="O14551" s="404"/>
      <c r="P14551" s="404"/>
      <c r="Q14551" s="404"/>
      <c r="R14551" s="404"/>
      <c r="S14551" s="404"/>
      <c r="T14551" s="404"/>
    </row>
    <row r="14552" spans="12:20" ht="16.8">
      <c r="L14552" s="404"/>
      <c r="M14552" s="404"/>
      <c r="N14552" s="404"/>
      <c r="O14552" s="404"/>
      <c r="P14552" s="404"/>
      <c r="Q14552" s="404"/>
      <c r="R14552" s="404"/>
      <c r="S14552" s="404"/>
      <c r="T14552" s="404"/>
    </row>
    <row r="14553" spans="12:20" ht="16.8">
      <c r="L14553" s="404"/>
      <c r="M14553" s="404"/>
      <c r="N14553" s="404"/>
      <c r="O14553" s="404"/>
      <c r="P14553" s="404"/>
      <c r="Q14553" s="404"/>
      <c r="R14553" s="404"/>
      <c r="S14553" s="404"/>
      <c r="T14553" s="404"/>
    </row>
    <row r="14554" spans="12:20" ht="16.8">
      <c r="L14554" s="404"/>
      <c r="M14554" s="404"/>
      <c r="N14554" s="404"/>
      <c r="O14554" s="404"/>
      <c r="P14554" s="404"/>
      <c r="Q14554" s="404"/>
      <c r="R14554" s="404"/>
      <c r="S14554" s="404"/>
      <c r="T14554" s="404"/>
    </row>
    <row r="14555" spans="12:20" ht="16.8">
      <c r="L14555" s="404"/>
      <c r="M14555" s="404"/>
      <c r="N14555" s="404"/>
      <c r="O14555" s="404"/>
      <c r="P14555" s="404"/>
      <c r="Q14555" s="404"/>
      <c r="R14555" s="404"/>
      <c r="S14555" s="404"/>
      <c r="T14555" s="404"/>
    </row>
    <row r="14556" spans="12:20" ht="16.8">
      <c r="L14556" s="404"/>
      <c r="M14556" s="404"/>
      <c r="N14556" s="404"/>
      <c r="O14556" s="404"/>
      <c r="P14556" s="404"/>
      <c r="Q14556" s="404"/>
      <c r="R14556" s="404"/>
      <c r="S14556" s="404"/>
      <c r="T14556" s="404"/>
    </row>
    <row r="14557" spans="12:20" ht="16.8">
      <c r="L14557" s="404"/>
      <c r="M14557" s="404"/>
      <c r="N14557" s="404"/>
      <c r="O14557" s="404"/>
      <c r="P14557" s="404"/>
      <c r="Q14557" s="404"/>
      <c r="R14557" s="404"/>
      <c r="S14557" s="404"/>
      <c r="T14557" s="404"/>
    </row>
    <row r="14558" spans="12:20" ht="16.8">
      <c r="L14558" s="404"/>
      <c r="M14558" s="404"/>
      <c r="N14558" s="404"/>
      <c r="O14558" s="404"/>
      <c r="P14558" s="404"/>
      <c r="Q14558" s="404"/>
      <c r="R14558" s="404"/>
      <c r="S14558" s="404"/>
      <c r="T14558" s="404"/>
    </row>
    <row r="14559" spans="12:20" ht="16.8">
      <c r="L14559" s="404"/>
      <c r="M14559" s="404"/>
      <c r="N14559" s="404"/>
      <c r="O14559" s="404"/>
      <c r="P14559" s="404"/>
      <c r="Q14559" s="404"/>
      <c r="R14559" s="404"/>
      <c r="S14559" s="404"/>
      <c r="T14559" s="404"/>
    </row>
    <row r="14560" spans="12:20" ht="16.8">
      <c r="L14560" s="404"/>
      <c r="M14560" s="404"/>
      <c r="N14560" s="404"/>
      <c r="O14560" s="404"/>
      <c r="P14560" s="404"/>
      <c r="Q14560" s="404"/>
      <c r="R14560" s="404"/>
      <c r="S14560" s="404"/>
      <c r="T14560" s="404"/>
    </row>
    <row r="14561" spans="12:20" ht="16.8">
      <c r="L14561" s="404"/>
      <c r="M14561" s="404"/>
      <c r="N14561" s="404"/>
      <c r="O14561" s="404"/>
      <c r="P14561" s="404"/>
      <c r="Q14561" s="404"/>
      <c r="R14561" s="404"/>
      <c r="S14561" s="404"/>
      <c r="T14561" s="404"/>
    </row>
    <row r="14562" spans="12:20" ht="16.8">
      <c r="L14562" s="404"/>
      <c r="M14562" s="404"/>
      <c r="N14562" s="404"/>
      <c r="O14562" s="404"/>
      <c r="P14562" s="404"/>
      <c r="Q14562" s="404"/>
      <c r="R14562" s="404"/>
      <c r="S14562" s="404"/>
      <c r="T14562" s="404"/>
    </row>
    <row r="14563" spans="12:20" ht="16.8">
      <c r="L14563" s="404"/>
      <c r="M14563" s="404"/>
      <c r="N14563" s="404"/>
      <c r="O14563" s="404"/>
      <c r="P14563" s="404"/>
      <c r="Q14563" s="404"/>
      <c r="R14563" s="404"/>
      <c r="S14563" s="404"/>
      <c r="T14563" s="404"/>
    </row>
    <row r="14564" spans="12:20" ht="16.8">
      <c r="L14564" s="404"/>
      <c r="M14564" s="404"/>
      <c r="N14564" s="404"/>
      <c r="O14564" s="404"/>
      <c r="P14564" s="404"/>
      <c r="Q14564" s="404"/>
      <c r="R14564" s="404"/>
      <c r="S14564" s="404"/>
      <c r="T14564" s="404"/>
    </row>
    <row r="14565" spans="12:20" ht="16.8">
      <c r="L14565" s="404"/>
      <c r="M14565" s="404"/>
      <c r="N14565" s="404"/>
      <c r="O14565" s="404"/>
      <c r="P14565" s="404"/>
      <c r="Q14565" s="404"/>
      <c r="R14565" s="404"/>
      <c r="S14565" s="404"/>
      <c r="T14565" s="404"/>
    </row>
    <row r="14566" spans="12:20" ht="16.8">
      <c r="L14566" s="404"/>
      <c r="M14566" s="404"/>
      <c r="N14566" s="404"/>
      <c r="O14566" s="404"/>
      <c r="P14566" s="404"/>
      <c r="Q14566" s="404"/>
      <c r="R14566" s="404"/>
      <c r="S14566" s="404"/>
      <c r="T14566" s="404"/>
    </row>
    <row r="14567" spans="12:20" ht="16.8">
      <c r="L14567" s="404"/>
      <c r="M14567" s="404"/>
      <c r="N14567" s="404"/>
      <c r="O14567" s="404"/>
      <c r="P14567" s="404"/>
      <c r="Q14567" s="404"/>
      <c r="R14567" s="404"/>
      <c r="S14567" s="404"/>
      <c r="T14567" s="404"/>
    </row>
    <row r="14568" spans="12:20" ht="16.8">
      <c r="L14568" s="404"/>
      <c r="M14568" s="404"/>
      <c r="N14568" s="404"/>
      <c r="O14568" s="404"/>
      <c r="P14568" s="404"/>
      <c r="Q14568" s="404"/>
      <c r="R14568" s="404"/>
      <c r="S14568" s="404"/>
      <c r="T14568" s="404"/>
    </row>
    <row r="14569" spans="12:20" ht="16.8">
      <c r="L14569" s="404"/>
      <c r="M14569" s="404"/>
      <c r="N14569" s="404"/>
      <c r="O14569" s="404"/>
      <c r="P14569" s="404"/>
      <c r="Q14569" s="404"/>
      <c r="R14569" s="404"/>
      <c r="S14569" s="404"/>
      <c r="T14569" s="404"/>
    </row>
    <row r="14570" spans="12:20" ht="16.8">
      <c r="L14570" s="404"/>
      <c r="M14570" s="404"/>
      <c r="N14570" s="404"/>
      <c r="O14570" s="404"/>
      <c r="P14570" s="404"/>
      <c r="Q14570" s="404"/>
      <c r="R14570" s="404"/>
      <c r="S14570" s="404"/>
      <c r="T14570" s="404"/>
    </row>
    <row r="14571" spans="12:20" ht="16.8">
      <c r="L14571" s="404"/>
      <c r="M14571" s="404"/>
      <c r="N14571" s="404"/>
      <c r="O14571" s="404"/>
      <c r="P14571" s="404"/>
      <c r="Q14571" s="404"/>
      <c r="R14571" s="404"/>
      <c r="S14571" s="404"/>
      <c r="T14571" s="404"/>
    </row>
    <row r="14572" spans="12:20" ht="16.8">
      <c r="L14572" s="404"/>
      <c r="M14572" s="404"/>
      <c r="N14572" s="404"/>
      <c r="O14572" s="404"/>
      <c r="P14572" s="404"/>
      <c r="Q14572" s="404"/>
      <c r="R14572" s="404"/>
      <c r="S14572" s="404"/>
      <c r="T14572" s="404"/>
    </row>
    <row r="14573" spans="12:20" ht="16.8">
      <c r="L14573" s="404"/>
      <c r="M14573" s="404"/>
      <c r="N14573" s="404"/>
      <c r="O14573" s="404"/>
      <c r="P14573" s="404"/>
      <c r="Q14573" s="404"/>
      <c r="R14573" s="404"/>
      <c r="S14573" s="404"/>
      <c r="T14573" s="404"/>
    </row>
    <row r="14574" spans="12:20" ht="16.8">
      <c r="L14574" s="404"/>
      <c r="M14574" s="404"/>
      <c r="N14574" s="404"/>
      <c r="O14574" s="404"/>
      <c r="P14574" s="404"/>
      <c r="Q14574" s="404"/>
      <c r="R14574" s="404"/>
      <c r="S14574" s="404"/>
      <c r="T14574" s="404"/>
    </row>
    <row r="14575" spans="12:20" ht="16.8">
      <c r="L14575" s="404"/>
      <c r="M14575" s="404"/>
      <c r="N14575" s="404"/>
      <c r="O14575" s="404"/>
      <c r="P14575" s="404"/>
      <c r="Q14575" s="404"/>
      <c r="R14575" s="404"/>
      <c r="S14575" s="404"/>
      <c r="T14575" s="404"/>
    </row>
    <row r="14576" spans="12:20" ht="16.8">
      <c r="L14576" s="404"/>
      <c r="M14576" s="404"/>
      <c r="N14576" s="404"/>
      <c r="O14576" s="404"/>
      <c r="P14576" s="404"/>
      <c r="Q14576" s="404"/>
      <c r="R14576" s="404"/>
      <c r="S14576" s="404"/>
      <c r="T14576" s="404"/>
    </row>
    <row r="14577" spans="12:20" ht="16.8">
      <c r="L14577" s="404"/>
      <c r="M14577" s="404"/>
      <c r="N14577" s="404"/>
      <c r="O14577" s="404"/>
      <c r="P14577" s="404"/>
      <c r="Q14577" s="404"/>
      <c r="R14577" s="404"/>
      <c r="S14577" s="404"/>
      <c r="T14577" s="404"/>
    </row>
    <row r="14578" spans="12:20" ht="16.8">
      <c r="L14578" s="404"/>
      <c r="M14578" s="404"/>
      <c r="N14578" s="404"/>
      <c r="O14578" s="404"/>
      <c r="P14578" s="404"/>
      <c r="Q14578" s="404"/>
      <c r="R14578" s="404"/>
      <c r="S14578" s="404"/>
      <c r="T14578" s="404"/>
    </row>
    <row r="14579" spans="12:20" ht="16.8">
      <c r="L14579" s="404"/>
      <c r="M14579" s="404"/>
      <c r="N14579" s="404"/>
      <c r="O14579" s="404"/>
      <c r="P14579" s="404"/>
      <c r="Q14579" s="404"/>
      <c r="R14579" s="404"/>
      <c r="S14579" s="404"/>
      <c r="T14579" s="404"/>
    </row>
    <row r="14580" spans="12:20" ht="16.8">
      <c r="L14580" s="404"/>
      <c r="M14580" s="404"/>
      <c r="N14580" s="404"/>
      <c r="O14580" s="404"/>
      <c r="P14580" s="404"/>
      <c r="Q14580" s="404"/>
      <c r="R14580" s="404"/>
      <c r="S14580" s="404"/>
      <c r="T14580" s="404"/>
    </row>
    <row r="14581" spans="12:20" ht="16.8">
      <c r="L14581" s="404"/>
      <c r="M14581" s="404"/>
      <c r="N14581" s="404"/>
      <c r="O14581" s="404"/>
      <c r="P14581" s="404"/>
      <c r="Q14581" s="404"/>
      <c r="R14581" s="404"/>
      <c r="S14581" s="404"/>
      <c r="T14581" s="404"/>
    </row>
    <row r="14582" spans="12:20" ht="16.8">
      <c r="L14582" s="404"/>
      <c r="M14582" s="404"/>
      <c r="N14582" s="404"/>
      <c r="O14582" s="404"/>
      <c r="P14582" s="404"/>
      <c r="Q14582" s="404"/>
      <c r="R14582" s="404"/>
      <c r="S14582" s="404"/>
      <c r="T14582" s="404"/>
    </row>
    <row r="14583" spans="12:20" ht="16.8">
      <c r="L14583" s="404"/>
      <c r="M14583" s="404"/>
      <c r="N14583" s="404"/>
      <c r="O14583" s="404"/>
      <c r="P14583" s="404"/>
      <c r="Q14583" s="404"/>
      <c r="R14583" s="404"/>
      <c r="S14583" s="404"/>
      <c r="T14583" s="404"/>
    </row>
    <row r="14584" spans="12:20" ht="16.8">
      <c r="L14584" s="404"/>
      <c r="M14584" s="404"/>
      <c r="N14584" s="404"/>
      <c r="O14584" s="404"/>
      <c r="P14584" s="404"/>
      <c r="Q14584" s="404"/>
      <c r="R14584" s="404"/>
      <c r="S14584" s="404"/>
      <c r="T14584" s="404"/>
    </row>
    <row r="14585" spans="12:20" ht="16.8">
      <c r="L14585" s="404"/>
      <c r="M14585" s="404"/>
      <c r="N14585" s="404"/>
      <c r="O14585" s="404"/>
      <c r="P14585" s="404"/>
      <c r="Q14585" s="404"/>
      <c r="R14585" s="404"/>
      <c r="S14585" s="404"/>
      <c r="T14585" s="404"/>
    </row>
    <row r="14586" spans="12:20" ht="16.8">
      <c r="L14586" s="404"/>
      <c r="M14586" s="404"/>
      <c r="N14586" s="404"/>
      <c r="O14586" s="404"/>
      <c r="P14586" s="404"/>
      <c r="Q14586" s="404"/>
      <c r="R14586" s="404"/>
      <c r="S14586" s="404"/>
      <c r="T14586" s="404"/>
    </row>
    <row r="14587" spans="12:20" ht="16.8">
      <c r="L14587" s="404"/>
      <c r="M14587" s="404"/>
      <c r="N14587" s="404"/>
      <c r="O14587" s="404"/>
      <c r="P14587" s="404"/>
      <c r="Q14587" s="404"/>
      <c r="R14587" s="404"/>
      <c r="S14587" s="404"/>
      <c r="T14587" s="404"/>
    </row>
    <row r="14588" spans="12:20" ht="16.8">
      <c r="L14588" s="404"/>
      <c r="M14588" s="404"/>
      <c r="N14588" s="404"/>
      <c r="O14588" s="404"/>
      <c r="P14588" s="404"/>
      <c r="Q14588" s="404"/>
      <c r="R14588" s="404"/>
      <c r="S14588" s="404"/>
      <c r="T14588" s="404"/>
    </row>
    <row r="14589" spans="12:20" ht="16.8">
      <c r="L14589" s="404"/>
      <c r="M14589" s="404"/>
      <c r="N14589" s="404"/>
      <c r="O14589" s="404"/>
      <c r="P14589" s="404"/>
      <c r="Q14589" s="404"/>
      <c r="R14589" s="404"/>
      <c r="S14589" s="404"/>
      <c r="T14589" s="404"/>
    </row>
    <row r="14590" spans="12:20" ht="16.8">
      <c r="L14590" s="404"/>
      <c r="M14590" s="404"/>
      <c r="N14590" s="404"/>
      <c r="O14590" s="404"/>
      <c r="P14590" s="404"/>
      <c r="Q14590" s="404"/>
      <c r="R14590" s="404"/>
      <c r="S14590" s="404"/>
      <c r="T14590" s="404"/>
    </row>
    <row r="14591" spans="12:20" ht="16.8">
      <c r="L14591" s="404"/>
      <c r="M14591" s="404"/>
      <c r="N14591" s="404"/>
      <c r="O14591" s="404"/>
      <c r="P14591" s="404"/>
      <c r="Q14591" s="404"/>
      <c r="R14591" s="404"/>
      <c r="S14591" s="404"/>
      <c r="T14591" s="404"/>
    </row>
    <row r="14592" spans="12:20" ht="16.8">
      <c r="L14592" s="404"/>
      <c r="M14592" s="404"/>
      <c r="N14592" s="404"/>
      <c r="O14592" s="404"/>
      <c r="P14592" s="404"/>
      <c r="Q14592" s="404"/>
      <c r="R14592" s="404"/>
      <c r="S14592" s="404"/>
      <c r="T14592" s="404"/>
    </row>
    <row r="14593" spans="12:20" ht="16.8">
      <c r="L14593" s="404"/>
      <c r="M14593" s="404"/>
      <c r="N14593" s="404"/>
      <c r="O14593" s="404"/>
      <c r="P14593" s="404"/>
      <c r="Q14593" s="404"/>
      <c r="R14593" s="404"/>
      <c r="S14593" s="404"/>
      <c r="T14593" s="404"/>
    </row>
    <row r="14594" spans="12:20" ht="16.8">
      <c r="L14594" s="404"/>
      <c r="M14594" s="404"/>
      <c r="N14594" s="404"/>
      <c r="O14594" s="404"/>
      <c r="P14594" s="404"/>
      <c r="Q14594" s="404"/>
      <c r="R14594" s="404"/>
      <c r="S14594" s="404"/>
      <c r="T14594" s="404"/>
    </row>
    <row r="14595" spans="12:20" ht="16.8">
      <c r="L14595" s="404"/>
      <c r="M14595" s="404"/>
      <c r="N14595" s="404"/>
      <c r="O14595" s="404"/>
      <c r="P14595" s="404"/>
      <c r="Q14595" s="404"/>
      <c r="R14595" s="404"/>
      <c r="S14595" s="404"/>
      <c r="T14595" s="404"/>
    </row>
    <row r="14596" spans="12:20" ht="16.8">
      <c r="L14596" s="404"/>
      <c r="M14596" s="404"/>
      <c r="N14596" s="404"/>
      <c r="O14596" s="404"/>
      <c r="P14596" s="404"/>
      <c r="Q14596" s="404"/>
      <c r="R14596" s="404"/>
      <c r="S14596" s="404"/>
      <c r="T14596" s="404"/>
    </row>
    <row r="14597" spans="12:20" ht="16.8">
      <c r="L14597" s="404"/>
      <c r="M14597" s="404"/>
      <c r="N14597" s="404"/>
      <c r="O14597" s="404"/>
      <c r="P14597" s="404"/>
      <c r="Q14597" s="404"/>
      <c r="R14597" s="404"/>
      <c r="S14597" s="404"/>
      <c r="T14597" s="404"/>
    </row>
    <row r="14598" spans="12:20" ht="16.8">
      <c r="L14598" s="404"/>
      <c r="M14598" s="404"/>
      <c r="N14598" s="404"/>
      <c r="O14598" s="404"/>
      <c r="P14598" s="404"/>
      <c r="Q14598" s="404"/>
      <c r="R14598" s="404"/>
      <c r="S14598" s="404"/>
      <c r="T14598" s="404"/>
    </row>
    <row r="14599" spans="12:20" ht="16.8">
      <c r="L14599" s="404"/>
      <c r="M14599" s="404"/>
      <c r="N14599" s="404"/>
      <c r="O14599" s="404"/>
      <c r="P14599" s="404"/>
      <c r="Q14599" s="404"/>
      <c r="R14599" s="404"/>
      <c r="S14599" s="404"/>
      <c r="T14599" s="404"/>
    </row>
    <row r="14600" spans="12:20" ht="16.8">
      <c r="L14600" s="404"/>
      <c r="M14600" s="404"/>
      <c r="N14600" s="404"/>
      <c r="O14600" s="404"/>
      <c r="P14600" s="404"/>
      <c r="Q14600" s="404"/>
      <c r="R14600" s="404"/>
      <c r="S14600" s="404"/>
      <c r="T14600" s="404"/>
    </row>
    <row r="14601" spans="12:20" ht="16.8">
      <c r="L14601" s="404"/>
      <c r="M14601" s="404"/>
      <c r="N14601" s="404"/>
      <c r="O14601" s="404"/>
      <c r="P14601" s="404"/>
      <c r="Q14601" s="404"/>
      <c r="R14601" s="404"/>
      <c r="S14601" s="404"/>
      <c r="T14601" s="404"/>
    </row>
    <row r="14602" spans="12:20" ht="16.8">
      <c r="L14602" s="404"/>
      <c r="M14602" s="404"/>
      <c r="N14602" s="404"/>
      <c r="O14602" s="404"/>
      <c r="P14602" s="404"/>
      <c r="Q14602" s="404"/>
      <c r="R14602" s="404"/>
      <c r="S14602" s="404"/>
      <c r="T14602" s="404"/>
    </row>
    <row r="14603" spans="12:20" ht="16.8">
      <c r="L14603" s="404"/>
      <c r="M14603" s="404"/>
      <c r="N14603" s="404"/>
      <c r="O14603" s="404"/>
      <c r="P14603" s="404"/>
      <c r="Q14603" s="404"/>
      <c r="R14603" s="404"/>
      <c r="S14603" s="404"/>
      <c r="T14603" s="404"/>
    </row>
    <row r="14604" spans="12:20" ht="16.8">
      <c r="L14604" s="404"/>
      <c r="M14604" s="404"/>
      <c r="N14604" s="404"/>
      <c r="O14604" s="404"/>
      <c r="P14604" s="404"/>
      <c r="Q14604" s="404"/>
      <c r="R14604" s="404"/>
      <c r="S14604" s="404"/>
      <c r="T14604" s="404"/>
    </row>
    <row r="14605" spans="12:20" ht="16.8">
      <c r="L14605" s="404"/>
      <c r="M14605" s="404"/>
      <c r="N14605" s="404"/>
      <c r="O14605" s="404"/>
      <c r="P14605" s="404"/>
      <c r="Q14605" s="404"/>
      <c r="R14605" s="404"/>
      <c r="S14605" s="404"/>
      <c r="T14605" s="404"/>
    </row>
    <row r="14606" spans="12:20" ht="16.8">
      <c r="L14606" s="404"/>
      <c r="M14606" s="404"/>
      <c r="N14606" s="404"/>
      <c r="O14606" s="404"/>
      <c r="P14606" s="404"/>
      <c r="Q14606" s="404"/>
      <c r="R14606" s="404"/>
      <c r="S14606" s="404"/>
      <c r="T14606" s="404"/>
    </row>
    <row r="14607" spans="12:20" ht="16.8">
      <c r="L14607" s="404"/>
      <c r="M14607" s="404"/>
      <c r="N14607" s="404"/>
      <c r="O14607" s="404"/>
      <c r="P14607" s="404"/>
      <c r="Q14607" s="404"/>
      <c r="R14607" s="404"/>
      <c r="S14607" s="404"/>
      <c r="T14607" s="404"/>
    </row>
    <row r="14608" spans="12:20" ht="16.8">
      <c r="L14608" s="404"/>
      <c r="M14608" s="404"/>
      <c r="N14608" s="404"/>
      <c r="O14608" s="404"/>
      <c r="P14608" s="404"/>
      <c r="Q14608" s="404"/>
      <c r="R14608" s="404"/>
      <c r="S14608" s="404"/>
      <c r="T14608" s="404"/>
    </row>
    <row r="14609" spans="12:20" ht="16.8">
      <c r="L14609" s="404"/>
      <c r="M14609" s="404"/>
      <c r="N14609" s="404"/>
      <c r="O14609" s="404"/>
      <c r="P14609" s="404"/>
      <c r="Q14609" s="404"/>
      <c r="R14609" s="404"/>
      <c r="S14609" s="404"/>
      <c r="T14609" s="404"/>
    </row>
    <row r="14610" spans="12:20" ht="16.8">
      <c r="L14610" s="404"/>
      <c r="M14610" s="404"/>
      <c r="N14610" s="404"/>
      <c r="O14610" s="404"/>
      <c r="P14610" s="404"/>
      <c r="Q14610" s="404"/>
      <c r="R14610" s="404"/>
      <c r="S14610" s="404"/>
      <c r="T14610" s="404"/>
    </row>
    <row r="14611" spans="12:20" ht="16.8">
      <c r="L14611" s="404"/>
      <c r="M14611" s="404"/>
      <c r="N14611" s="404"/>
      <c r="O14611" s="404"/>
      <c r="P14611" s="404"/>
      <c r="Q14611" s="404"/>
      <c r="R14611" s="404"/>
      <c r="S14611" s="404"/>
      <c r="T14611" s="404"/>
    </row>
    <row r="14612" spans="12:20" ht="16.8">
      <c r="L14612" s="404"/>
      <c r="M14612" s="404"/>
      <c r="N14612" s="404"/>
      <c r="O14612" s="404"/>
      <c r="P14612" s="404"/>
      <c r="Q14612" s="404"/>
      <c r="R14612" s="404"/>
      <c r="S14612" s="404"/>
      <c r="T14612" s="404"/>
    </row>
    <row r="14613" spans="12:20" ht="16.8">
      <c r="L14613" s="404"/>
      <c r="M14613" s="404"/>
      <c r="N14613" s="404"/>
      <c r="O14613" s="404"/>
      <c r="P14613" s="404"/>
      <c r="Q14613" s="404"/>
      <c r="R14613" s="404"/>
      <c r="S14613" s="404"/>
      <c r="T14613" s="404"/>
    </row>
    <row r="14614" spans="12:20" ht="16.8">
      <c r="L14614" s="404"/>
      <c r="M14614" s="404"/>
      <c r="N14614" s="404"/>
      <c r="O14614" s="404"/>
      <c r="P14614" s="404"/>
      <c r="Q14614" s="404"/>
      <c r="R14614" s="404"/>
      <c r="S14614" s="404"/>
      <c r="T14614" s="404"/>
    </row>
    <row r="14615" spans="12:20" ht="16.8">
      <c r="L14615" s="404"/>
      <c r="M14615" s="404"/>
      <c r="N14615" s="404"/>
      <c r="O14615" s="404"/>
      <c r="P14615" s="404"/>
      <c r="Q14615" s="404"/>
      <c r="R14615" s="404"/>
      <c r="S14615" s="404"/>
      <c r="T14615" s="404"/>
    </row>
    <row r="14616" spans="12:20" ht="16.8">
      <c r="L14616" s="404"/>
      <c r="M14616" s="404"/>
      <c r="N14616" s="404"/>
      <c r="O14616" s="404"/>
      <c r="P14616" s="404"/>
      <c r="Q14616" s="404"/>
      <c r="R14616" s="404"/>
      <c r="S14616" s="404"/>
      <c r="T14616" s="404"/>
    </row>
    <row r="14617" spans="12:20" ht="16.8">
      <c r="L14617" s="404"/>
      <c r="M14617" s="404"/>
      <c r="N14617" s="404"/>
      <c r="O14617" s="404"/>
      <c r="P14617" s="404"/>
      <c r="Q14617" s="404"/>
      <c r="R14617" s="404"/>
      <c r="S14617" s="404"/>
      <c r="T14617" s="404"/>
    </row>
    <row r="14618" spans="12:20" ht="16.8">
      <c r="L14618" s="404"/>
      <c r="M14618" s="404"/>
      <c r="N14618" s="404"/>
      <c r="O14618" s="404"/>
      <c r="P14618" s="404"/>
      <c r="Q14618" s="404"/>
      <c r="R14618" s="404"/>
      <c r="S14618" s="404"/>
      <c r="T14618" s="404"/>
    </row>
    <row r="14619" spans="12:20" ht="16.8">
      <c r="L14619" s="404"/>
      <c r="M14619" s="404"/>
      <c r="N14619" s="404"/>
      <c r="O14619" s="404"/>
      <c r="P14619" s="404"/>
      <c r="Q14619" s="404"/>
      <c r="R14619" s="404"/>
      <c r="S14619" s="404"/>
      <c r="T14619" s="404"/>
    </row>
    <row r="14620" spans="12:20" ht="16.8">
      <c r="L14620" s="404"/>
      <c r="M14620" s="404"/>
      <c r="N14620" s="404"/>
      <c r="O14620" s="404"/>
      <c r="P14620" s="404"/>
      <c r="Q14620" s="404"/>
      <c r="R14620" s="404"/>
      <c r="S14620" s="404"/>
      <c r="T14620" s="404"/>
    </row>
    <row r="14621" spans="12:20" ht="16.8">
      <c r="L14621" s="404"/>
      <c r="M14621" s="404"/>
      <c r="N14621" s="404"/>
      <c r="O14621" s="404"/>
      <c r="P14621" s="404"/>
      <c r="Q14621" s="404"/>
      <c r="R14621" s="404"/>
      <c r="S14621" s="404"/>
      <c r="T14621" s="404"/>
    </row>
    <row r="14622" spans="12:20" ht="16.8">
      <c r="L14622" s="404"/>
      <c r="M14622" s="404"/>
      <c r="N14622" s="404"/>
      <c r="O14622" s="404"/>
      <c r="P14622" s="404"/>
      <c r="Q14622" s="404"/>
      <c r="R14622" s="404"/>
      <c r="S14622" s="404"/>
      <c r="T14622" s="404"/>
    </row>
    <row r="14623" spans="12:20" ht="16.8">
      <c r="L14623" s="404"/>
      <c r="M14623" s="404"/>
      <c r="N14623" s="404"/>
      <c r="O14623" s="404"/>
      <c r="P14623" s="404"/>
      <c r="Q14623" s="404"/>
      <c r="R14623" s="404"/>
      <c r="S14623" s="404"/>
      <c r="T14623" s="404"/>
    </row>
    <row r="14624" spans="12:20" ht="16.8">
      <c r="L14624" s="404"/>
      <c r="M14624" s="404"/>
      <c r="N14624" s="404"/>
      <c r="O14624" s="404"/>
      <c r="P14624" s="404"/>
      <c r="Q14624" s="404"/>
      <c r="R14624" s="404"/>
      <c r="S14624" s="404"/>
      <c r="T14624" s="404"/>
    </row>
    <row r="14625" spans="12:20" ht="16.8">
      <c r="L14625" s="404"/>
      <c r="M14625" s="404"/>
      <c r="N14625" s="404"/>
      <c r="O14625" s="404"/>
      <c r="P14625" s="404"/>
      <c r="Q14625" s="404"/>
      <c r="R14625" s="404"/>
      <c r="S14625" s="404"/>
      <c r="T14625" s="404"/>
    </row>
    <row r="14626" spans="12:20" ht="16.8">
      <c r="L14626" s="404"/>
      <c r="M14626" s="404"/>
      <c r="N14626" s="404"/>
      <c r="O14626" s="404"/>
      <c r="P14626" s="404"/>
      <c r="Q14626" s="404"/>
      <c r="R14626" s="404"/>
      <c r="S14626" s="404"/>
      <c r="T14626" s="404"/>
    </row>
    <row r="14627" spans="12:20" ht="16.8">
      <c r="L14627" s="404"/>
      <c r="M14627" s="404"/>
      <c r="N14627" s="404"/>
      <c r="O14627" s="404"/>
      <c r="P14627" s="404"/>
      <c r="Q14627" s="404"/>
      <c r="R14627" s="404"/>
      <c r="S14627" s="404"/>
      <c r="T14627" s="404"/>
    </row>
    <row r="14628" spans="12:20" ht="16.8">
      <c r="L14628" s="404"/>
      <c r="M14628" s="404"/>
      <c r="N14628" s="404"/>
      <c r="O14628" s="404"/>
      <c r="P14628" s="404"/>
      <c r="Q14628" s="404"/>
      <c r="R14628" s="404"/>
      <c r="S14628" s="404"/>
      <c r="T14628" s="404"/>
    </row>
    <row r="14629" spans="12:20" ht="16.8">
      <c r="L14629" s="404"/>
      <c r="M14629" s="404"/>
      <c r="N14629" s="404"/>
      <c r="O14629" s="404"/>
      <c r="P14629" s="404"/>
      <c r="Q14629" s="404"/>
      <c r="R14629" s="404"/>
      <c r="S14629" s="404"/>
      <c r="T14629" s="404"/>
    </row>
    <row r="14630" spans="12:20" ht="16.8">
      <c r="L14630" s="404"/>
      <c r="M14630" s="404"/>
      <c r="N14630" s="404"/>
      <c r="O14630" s="404"/>
      <c r="P14630" s="404"/>
      <c r="Q14630" s="404"/>
      <c r="R14630" s="404"/>
      <c r="S14630" s="404"/>
      <c r="T14630" s="404"/>
    </row>
    <row r="14631" spans="12:20" ht="16.8">
      <c r="L14631" s="404"/>
      <c r="M14631" s="404"/>
      <c r="N14631" s="404"/>
      <c r="O14631" s="404"/>
      <c r="P14631" s="404"/>
      <c r="Q14631" s="404"/>
      <c r="R14631" s="404"/>
      <c r="S14631" s="404"/>
      <c r="T14631" s="404"/>
    </row>
    <row r="14632" spans="12:20" ht="16.8">
      <c r="L14632" s="404"/>
      <c r="M14632" s="404"/>
      <c r="N14632" s="404"/>
      <c r="O14632" s="404"/>
      <c r="P14632" s="404"/>
      <c r="Q14632" s="404"/>
      <c r="R14632" s="404"/>
      <c r="S14632" s="404"/>
      <c r="T14632" s="404"/>
    </row>
    <row r="14633" spans="12:20" ht="16.8">
      <c r="L14633" s="404"/>
      <c r="M14633" s="404"/>
      <c r="N14633" s="404"/>
      <c r="O14633" s="404"/>
      <c r="P14633" s="404"/>
      <c r="Q14633" s="404"/>
      <c r="R14633" s="404"/>
      <c r="S14633" s="404"/>
      <c r="T14633" s="404"/>
    </row>
    <row r="14634" spans="12:20" ht="16.8">
      <c r="L14634" s="404"/>
      <c r="M14634" s="404"/>
      <c r="N14634" s="404"/>
      <c r="O14634" s="404"/>
      <c r="P14634" s="404"/>
      <c r="Q14634" s="404"/>
      <c r="R14634" s="404"/>
      <c r="S14634" s="404"/>
      <c r="T14634" s="404"/>
    </row>
    <row r="14635" spans="12:20" ht="16.8">
      <c r="L14635" s="404"/>
      <c r="M14635" s="404"/>
      <c r="N14635" s="404"/>
      <c r="O14635" s="404"/>
      <c r="P14635" s="404"/>
      <c r="Q14635" s="404"/>
      <c r="R14635" s="404"/>
      <c r="S14635" s="404"/>
      <c r="T14635" s="404"/>
    </row>
    <row r="14636" spans="12:20" ht="16.8">
      <c r="L14636" s="404"/>
      <c r="M14636" s="404"/>
      <c r="N14636" s="404"/>
      <c r="O14636" s="404"/>
      <c r="P14636" s="404"/>
      <c r="Q14636" s="404"/>
      <c r="R14636" s="404"/>
      <c r="S14636" s="404"/>
      <c r="T14636" s="404"/>
    </row>
    <row r="14637" spans="12:20" ht="16.8">
      <c r="L14637" s="404"/>
      <c r="M14637" s="404"/>
      <c r="N14637" s="404"/>
      <c r="O14637" s="404"/>
      <c r="P14637" s="404"/>
      <c r="Q14637" s="404"/>
      <c r="R14637" s="404"/>
      <c r="S14637" s="404"/>
      <c r="T14637" s="404"/>
    </row>
    <row r="14638" spans="12:20" ht="16.8">
      <c r="L14638" s="404"/>
      <c r="M14638" s="404"/>
      <c r="N14638" s="404"/>
      <c r="O14638" s="404"/>
      <c r="P14638" s="404"/>
      <c r="Q14638" s="404"/>
      <c r="R14638" s="404"/>
      <c r="S14638" s="404"/>
      <c r="T14638" s="404"/>
    </row>
    <row r="14639" spans="12:20" ht="16.8">
      <c r="L14639" s="404"/>
      <c r="M14639" s="404"/>
      <c r="N14639" s="404"/>
      <c r="O14639" s="404"/>
      <c r="P14639" s="404"/>
      <c r="Q14639" s="404"/>
      <c r="R14639" s="404"/>
      <c r="S14639" s="404"/>
      <c r="T14639" s="404"/>
    </row>
    <row r="14640" spans="12:20" ht="16.8">
      <c r="L14640" s="404"/>
      <c r="M14640" s="404"/>
      <c r="N14640" s="404"/>
      <c r="O14640" s="404"/>
      <c r="P14640" s="404"/>
      <c r="Q14640" s="404"/>
      <c r="R14640" s="404"/>
      <c r="S14640" s="404"/>
      <c r="T14640" s="404"/>
    </row>
    <row r="14641" spans="12:20" ht="16.8">
      <c r="L14641" s="404"/>
      <c r="M14641" s="404"/>
      <c r="N14641" s="404"/>
      <c r="O14641" s="404"/>
      <c r="P14641" s="404"/>
      <c r="Q14641" s="404"/>
      <c r="R14641" s="404"/>
      <c r="S14641" s="404"/>
      <c r="T14641" s="404"/>
    </row>
    <row r="14642" spans="12:20" ht="16.8">
      <c r="L14642" s="404"/>
      <c r="M14642" s="404"/>
      <c r="N14642" s="404"/>
      <c r="O14642" s="404"/>
      <c r="P14642" s="404"/>
      <c r="Q14642" s="404"/>
      <c r="R14642" s="404"/>
      <c r="S14642" s="404"/>
      <c r="T14642" s="404"/>
    </row>
    <row r="14643" spans="12:20" ht="16.8">
      <c r="L14643" s="404"/>
      <c r="M14643" s="404"/>
      <c r="N14643" s="404"/>
      <c r="O14643" s="404"/>
      <c r="P14643" s="404"/>
      <c r="Q14643" s="404"/>
      <c r="R14643" s="404"/>
      <c r="S14643" s="404"/>
      <c r="T14643" s="404"/>
    </row>
    <row r="14644" spans="12:20" ht="16.8">
      <c r="L14644" s="404"/>
      <c r="M14644" s="404"/>
      <c r="N14644" s="404"/>
      <c r="O14644" s="404"/>
      <c r="P14644" s="404"/>
      <c r="Q14644" s="404"/>
      <c r="R14644" s="404"/>
      <c r="S14644" s="404"/>
      <c r="T14644" s="404"/>
    </row>
    <row r="14645" spans="12:20" ht="16.8">
      <c r="L14645" s="404"/>
      <c r="M14645" s="404"/>
      <c r="N14645" s="404"/>
      <c r="O14645" s="404"/>
      <c r="P14645" s="404"/>
      <c r="Q14645" s="404"/>
      <c r="R14645" s="404"/>
      <c r="S14645" s="404"/>
      <c r="T14645" s="404"/>
    </row>
    <row r="14646" spans="12:20" ht="16.8">
      <c r="L14646" s="404"/>
      <c r="M14646" s="404"/>
      <c r="N14646" s="404"/>
      <c r="O14646" s="404"/>
      <c r="P14646" s="404"/>
      <c r="Q14646" s="404"/>
      <c r="R14646" s="404"/>
      <c r="S14646" s="404"/>
      <c r="T14646" s="404"/>
    </row>
    <row r="14647" spans="12:20" ht="16.8">
      <c r="L14647" s="404"/>
      <c r="M14647" s="404"/>
      <c r="N14647" s="404"/>
      <c r="O14647" s="404"/>
      <c r="P14647" s="404"/>
      <c r="Q14647" s="404"/>
      <c r="R14647" s="404"/>
      <c r="S14647" s="404"/>
      <c r="T14647" s="404"/>
    </row>
    <row r="14648" spans="12:20" ht="16.8">
      <c r="L14648" s="404"/>
      <c r="M14648" s="404"/>
      <c r="N14648" s="404"/>
      <c r="O14648" s="404"/>
      <c r="P14648" s="404"/>
      <c r="Q14648" s="404"/>
      <c r="R14648" s="404"/>
      <c r="S14648" s="404"/>
      <c r="T14648" s="404"/>
    </row>
    <row r="14649" spans="12:20" ht="16.8">
      <c r="L14649" s="404"/>
      <c r="M14649" s="404"/>
      <c r="N14649" s="404"/>
      <c r="O14649" s="404"/>
      <c r="P14649" s="404"/>
      <c r="Q14649" s="404"/>
      <c r="R14649" s="404"/>
      <c r="S14649" s="404"/>
      <c r="T14649" s="404"/>
    </row>
    <row r="14650" spans="12:20" ht="16.8">
      <c r="L14650" s="404"/>
      <c r="M14650" s="404"/>
      <c r="N14650" s="404"/>
      <c r="O14650" s="404"/>
      <c r="P14650" s="404"/>
      <c r="Q14650" s="404"/>
      <c r="R14650" s="404"/>
      <c r="S14650" s="404"/>
      <c r="T14650" s="404"/>
    </row>
    <row r="14651" spans="12:20" ht="16.8">
      <c r="L14651" s="404"/>
      <c r="M14651" s="404"/>
      <c r="N14651" s="404"/>
      <c r="O14651" s="404"/>
      <c r="P14651" s="404"/>
      <c r="Q14651" s="404"/>
      <c r="R14651" s="404"/>
      <c r="S14651" s="404"/>
      <c r="T14651" s="404"/>
    </row>
    <row r="14652" spans="12:20" ht="16.8">
      <c r="L14652" s="404"/>
      <c r="M14652" s="404"/>
      <c r="N14652" s="404"/>
      <c r="O14652" s="404"/>
      <c r="P14652" s="404"/>
      <c r="Q14652" s="404"/>
      <c r="R14652" s="404"/>
      <c r="S14652" s="404"/>
      <c r="T14652" s="404"/>
    </row>
    <row r="14653" spans="12:20" ht="16.8">
      <c r="L14653" s="404"/>
      <c r="M14653" s="404"/>
      <c r="N14653" s="404"/>
      <c r="O14653" s="404"/>
      <c r="P14653" s="404"/>
      <c r="Q14653" s="404"/>
      <c r="R14653" s="404"/>
      <c r="S14653" s="404"/>
      <c r="T14653" s="404"/>
    </row>
    <row r="14654" spans="12:20" ht="16.8">
      <c r="L14654" s="404"/>
      <c r="M14654" s="404"/>
      <c r="N14654" s="404"/>
      <c r="O14654" s="404"/>
      <c r="P14654" s="404"/>
      <c r="Q14654" s="404"/>
      <c r="R14654" s="404"/>
      <c r="S14654" s="404"/>
      <c r="T14654" s="404"/>
    </row>
    <row r="14655" spans="12:20" ht="16.8">
      <c r="L14655" s="404"/>
      <c r="M14655" s="404"/>
      <c r="N14655" s="404"/>
      <c r="O14655" s="404"/>
      <c r="P14655" s="404"/>
      <c r="Q14655" s="404"/>
      <c r="R14655" s="404"/>
      <c r="S14655" s="404"/>
      <c r="T14655" s="404"/>
    </row>
    <row r="14656" spans="12:20" ht="16.8">
      <c r="L14656" s="404"/>
      <c r="M14656" s="404"/>
      <c r="N14656" s="404"/>
      <c r="O14656" s="404"/>
      <c r="P14656" s="404"/>
      <c r="Q14656" s="404"/>
      <c r="R14656" s="404"/>
      <c r="S14656" s="404"/>
      <c r="T14656" s="404"/>
    </row>
    <row r="14657" spans="12:20" ht="16.8">
      <c r="L14657" s="404"/>
      <c r="M14657" s="404"/>
      <c r="N14657" s="404"/>
      <c r="O14657" s="404"/>
      <c r="P14657" s="404"/>
      <c r="Q14657" s="404"/>
      <c r="R14657" s="404"/>
      <c r="S14657" s="404"/>
      <c r="T14657" s="404"/>
    </row>
    <row r="14658" spans="12:20" ht="16.8">
      <c r="L14658" s="404"/>
      <c r="M14658" s="404"/>
      <c r="N14658" s="404"/>
      <c r="O14658" s="404"/>
      <c r="P14658" s="404"/>
      <c r="Q14658" s="404"/>
      <c r="R14658" s="404"/>
      <c r="S14658" s="404"/>
      <c r="T14658" s="404"/>
    </row>
    <row r="14659" spans="12:20" ht="16.8">
      <c r="L14659" s="404"/>
      <c r="M14659" s="404"/>
      <c r="N14659" s="404"/>
      <c r="O14659" s="404"/>
      <c r="P14659" s="404"/>
      <c r="Q14659" s="404"/>
      <c r="R14659" s="404"/>
      <c r="S14659" s="404"/>
      <c r="T14659" s="404"/>
    </row>
    <row r="14660" spans="12:20" ht="16.8">
      <c r="L14660" s="404"/>
      <c r="M14660" s="404"/>
      <c r="N14660" s="404"/>
      <c r="O14660" s="404"/>
      <c r="P14660" s="404"/>
      <c r="Q14660" s="404"/>
      <c r="R14660" s="404"/>
      <c r="S14660" s="404"/>
      <c r="T14660" s="404"/>
    </row>
    <row r="14661" spans="12:20" ht="16.8">
      <c r="L14661" s="404"/>
      <c r="M14661" s="404"/>
      <c r="N14661" s="404"/>
      <c r="O14661" s="404"/>
      <c r="P14661" s="404"/>
      <c r="Q14661" s="404"/>
      <c r="R14661" s="404"/>
      <c r="S14661" s="404"/>
      <c r="T14661" s="404"/>
    </row>
    <row r="14662" spans="12:20" ht="16.8">
      <c r="L14662" s="404"/>
      <c r="M14662" s="404"/>
      <c r="N14662" s="404"/>
      <c r="O14662" s="404"/>
      <c r="P14662" s="404"/>
      <c r="Q14662" s="404"/>
      <c r="R14662" s="404"/>
      <c r="S14662" s="404"/>
      <c r="T14662" s="404"/>
    </row>
    <row r="14663" spans="12:20" ht="16.8">
      <c r="L14663" s="404"/>
      <c r="M14663" s="404"/>
      <c r="N14663" s="404"/>
      <c r="O14663" s="404"/>
      <c r="P14663" s="404"/>
      <c r="Q14663" s="404"/>
      <c r="R14663" s="404"/>
      <c r="S14663" s="404"/>
      <c r="T14663" s="404"/>
    </row>
    <row r="14664" spans="12:20" ht="16.8">
      <c r="L14664" s="404"/>
      <c r="M14664" s="404"/>
      <c r="N14664" s="404"/>
      <c r="O14664" s="404"/>
      <c r="P14664" s="404"/>
      <c r="Q14664" s="404"/>
      <c r="R14664" s="404"/>
      <c r="S14664" s="404"/>
      <c r="T14664" s="404"/>
    </row>
    <row r="14665" spans="12:20" ht="16.8">
      <c r="L14665" s="404"/>
      <c r="M14665" s="404"/>
      <c r="N14665" s="404"/>
      <c r="O14665" s="404"/>
      <c r="P14665" s="404"/>
      <c r="Q14665" s="404"/>
      <c r="R14665" s="404"/>
      <c r="S14665" s="404"/>
      <c r="T14665" s="404"/>
    </row>
    <row r="14666" spans="12:20" ht="16.8">
      <c r="L14666" s="404"/>
      <c r="M14666" s="404"/>
      <c r="N14666" s="404"/>
      <c r="O14666" s="404"/>
      <c r="P14666" s="404"/>
      <c r="Q14666" s="404"/>
      <c r="R14666" s="404"/>
      <c r="S14666" s="404"/>
      <c r="T14666" s="404"/>
    </row>
    <row r="14667" spans="12:20" ht="16.8">
      <c r="L14667" s="404"/>
      <c r="M14667" s="404"/>
      <c r="N14667" s="404"/>
      <c r="O14667" s="404"/>
      <c r="P14667" s="404"/>
      <c r="Q14667" s="404"/>
      <c r="R14667" s="404"/>
      <c r="S14667" s="404"/>
      <c r="T14667" s="404"/>
    </row>
    <row r="14668" spans="12:20" ht="16.8">
      <c r="L14668" s="404"/>
      <c r="M14668" s="404"/>
      <c r="N14668" s="404"/>
      <c r="O14668" s="404"/>
      <c r="P14668" s="404"/>
      <c r="Q14668" s="404"/>
      <c r="R14668" s="404"/>
      <c r="S14668" s="404"/>
      <c r="T14668" s="404"/>
    </row>
    <row r="14669" spans="12:20" ht="16.8">
      <c r="L14669" s="404"/>
      <c r="M14669" s="404"/>
      <c r="N14669" s="404"/>
      <c r="O14669" s="404"/>
      <c r="P14669" s="404"/>
      <c r="Q14669" s="404"/>
      <c r="R14669" s="404"/>
      <c r="S14669" s="404"/>
      <c r="T14669" s="404"/>
    </row>
    <row r="14670" spans="12:20" ht="16.8">
      <c r="L14670" s="404"/>
      <c r="M14670" s="404"/>
      <c r="N14670" s="404"/>
      <c r="O14670" s="404"/>
      <c r="P14670" s="404"/>
      <c r="Q14670" s="404"/>
      <c r="R14670" s="404"/>
      <c r="S14670" s="404"/>
      <c r="T14670" s="404"/>
    </row>
    <row r="14671" spans="12:20" ht="16.8">
      <c r="L14671" s="404"/>
      <c r="M14671" s="404"/>
      <c r="N14671" s="404"/>
      <c r="O14671" s="404"/>
      <c r="P14671" s="404"/>
      <c r="Q14671" s="404"/>
      <c r="R14671" s="404"/>
      <c r="S14671" s="404"/>
      <c r="T14671" s="404"/>
    </row>
    <row r="14672" spans="12:20" ht="16.8">
      <c r="L14672" s="404"/>
      <c r="M14672" s="404"/>
      <c r="N14672" s="404"/>
      <c r="O14672" s="404"/>
      <c r="P14672" s="404"/>
      <c r="Q14672" s="404"/>
      <c r="R14672" s="404"/>
      <c r="S14672" s="404"/>
      <c r="T14672" s="404"/>
    </row>
    <row r="14673" spans="12:20" ht="16.8">
      <c r="L14673" s="404"/>
      <c r="M14673" s="404"/>
      <c r="N14673" s="404"/>
      <c r="O14673" s="404"/>
      <c r="P14673" s="404"/>
      <c r="Q14673" s="404"/>
      <c r="R14673" s="404"/>
      <c r="S14673" s="404"/>
      <c r="T14673" s="404"/>
    </row>
    <row r="14674" spans="12:20" ht="16.8">
      <c r="L14674" s="404"/>
      <c r="M14674" s="404"/>
      <c r="N14674" s="404"/>
      <c r="O14674" s="404"/>
      <c r="P14674" s="404"/>
      <c r="Q14674" s="404"/>
      <c r="R14674" s="404"/>
      <c r="S14674" s="404"/>
      <c r="T14674" s="404"/>
    </row>
    <row r="14675" spans="12:20" ht="16.8">
      <c r="L14675" s="404"/>
      <c r="M14675" s="404"/>
      <c r="N14675" s="404"/>
      <c r="O14675" s="404"/>
      <c r="P14675" s="404"/>
      <c r="Q14675" s="404"/>
      <c r="R14675" s="404"/>
      <c r="S14675" s="404"/>
      <c r="T14675" s="404"/>
    </row>
    <row r="14676" spans="12:20" ht="16.8">
      <c r="L14676" s="404"/>
      <c r="M14676" s="404"/>
      <c r="N14676" s="404"/>
      <c r="O14676" s="404"/>
      <c r="P14676" s="404"/>
      <c r="Q14676" s="404"/>
      <c r="R14676" s="404"/>
      <c r="S14676" s="404"/>
      <c r="T14676" s="404"/>
    </row>
    <row r="14677" spans="12:20" ht="16.8">
      <c r="L14677" s="404"/>
      <c r="M14677" s="404"/>
      <c r="N14677" s="404"/>
      <c r="O14677" s="404"/>
      <c r="P14677" s="404"/>
      <c r="Q14677" s="404"/>
      <c r="R14677" s="404"/>
      <c r="S14677" s="404"/>
      <c r="T14677" s="404"/>
    </row>
    <row r="14678" spans="12:20" ht="16.8">
      <c r="L14678" s="404"/>
      <c r="M14678" s="404"/>
      <c r="N14678" s="404"/>
      <c r="O14678" s="404"/>
      <c r="P14678" s="404"/>
      <c r="Q14678" s="404"/>
      <c r="R14678" s="404"/>
      <c r="S14678" s="404"/>
      <c r="T14678" s="404"/>
    </row>
    <row r="14679" spans="12:20" ht="16.8">
      <c r="L14679" s="404"/>
      <c r="M14679" s="404"/>
      <c r="N14679" s="404"/>
      <c r="O14679" s="404"/>
      <c r="P14679" s="404"/>
      <c r="Q14679" s="404"/>
      <c r="R14679" s="404"/>
      <c r="S14679" s="404"/>
      <c r="T14679" s="404"/>
    </row>
    <row r="14680" spans="12:20" ht="16.8">
      <c r="L14680" s="404"/>
      <c r="M14680" s="404"/>
      <c r="N14680" s="404"/>
      <c r="O14680" s="404"/>
      <c r="P14680" s="404"/>
      <c r="Q14680" s="404"/>
      <c r="R14680" s="404"/>
      <c r="S14680" s="404"/>
      <c r="T14680" s="404"/>
    </row>
    <row r="14681" spans="12:20" ht="16.8">
      <c r="L14681" s="404"/>
      <c r="M14681" s="404"/>
      <c r="N14681" s="404"/>
      <c r="O14681" s="404"/>
      <c r="P14681" s="404"/>
      <c r="Q14681" s="404"/>
      <c r="R14681" s="404"/>
      <c r="S14681" s="404"/>
      <c r="T14681" s="404"/>
    </row>
    <row r="14682" spans="12:20" ht="16.8">
      <c r="L14682" s="404"/>
      <c r="M14682" s="404"/>
      <c r="N14682" s="404"/>
      <c r="O14682" s="404"/>
      <c r="P14682" s="404"/>
      <c r="Q14682" s="404"/>
      <c r="R14682" s="404"/>
      <c r="S14682" s="404"/>
      <c r="T14682" s="404"/>
    </row>
    <row r="14683" spans="12:20" ht="16.8">
      <c r="L14683" s="404"/>
      <c r="M14683" s="404"/>
      <c r="N14683" s="404"/>
      <c r="O14683" s="404"/>
      <c r="P14683" s="404"/>
      <c r="Q14683" s="404"/>
      <c r="R14683" s="404"/>
      <c r="S14683" s="404"/>
      <c r="T14683" s="404"/>
    </row>
    <row r="14684" spans="12:20" ht="16.8">
      <c r="L14684" s="404"/>
      <c r="M14684" s="404"/>
      <c r="N14684" s="404"/>
      <c r="O14684" s="404"/>
      <c r="P14684" s="404"/>
      <c r="Q14684" s="404"/>
      <c r="R14684" s="404"/>
      <c r="S14684" s="404"/>
      <c r="T14684" s="404"/>
    </row>
    <row r="14685" spans="12:20" ht="16.8">
      <c r="L14685" s="404"/>
      <c r="M14685" s="404"/>
      <c r="N14685" s="404"/>
      <c r="O14685" s="404"/>
      <c r="P14685" s="404"/>
      <c r="Q14685" s="404"/>
      <c r="R14685" s="404"/>
      <c r="S14685" s="404"/>
      <c r="T14685" s="404"/>
    </row>
    <row r="14686" spans="12:20" ht="16.8">
      <c r="L14686" s="404"/>
      <c r="M14686" s="404"/>
      <c r="N14686" s="404"/>
      <c r="O14686" s="404"/>
      <c r="P14686" s="404"/>
      <c r="Q14686" s="404"/>
      <c r="R14686" s="404"/>
      <c r="S14686" s="404"/>
      <c r="T14686" s="404"/>
    </row>
    <row r="14687" spans="12:20" ht="16.8">
      <c r="L14687" s="404"/>
      <c r="M14687" s="404"/>
      <c r="N14687" s="404"/>
      <c r="O14687" s="404"/>
      <c r="P14687" s="404"/>
      <c r="Q14687" s="404"/>
      <c r="R14687" s="404"/>
      <c r="S14687" s="404"/>
      <c r="T14687" s="404"/>
    </row>
    <row r="14688" spans="12:20" ht="16.8">
      <c r="L14688" s="404"/>
      <c r="M14688" s="404"/>
      <c r="N14688" s="404"/>
      <c r="O14688" s="404"/>
      <c r="P14688" s="404"/>
      <c r="Q14688" s="404"/>
      <c r="R14688" s="404"/>
      <c r="S14688" s="404"/>
      <c r="T14688" s="404"/>
    </row>
    <row r="14689" spans="12:20" ht="16.8">
      <c r="L14689" s="404"/>
      <c r="M14689" s="404"/>
      <c r="N14689" s="404"/>
      <c r="O14689" s="404"/>
      <c r="P14689" s="404"/>
      <c r="Q14689" s="404"/>
      <c r="R14689" s="404"/>
      <c r="S14689" s="404"/>
      <c r="T14689" s="404"/>
    </row>
    <row r="14690" spans="12:20" ht="16.8">
      <c r="L14690" s="404"/>
      <c r="M14690" s="404"/>
      <c r="N14690" s="404"/>
      <c r="O14690" s="404"/>
      <c r="P14690" s="404"/>
      <c r="Q14690" s="404"/>
      <c r="R14690" s="404"/>
      <c r="S14690" s="404"/>
      <c r="T14690" s="404"/>
    </row>
    <row r="14691" spans="12:20" ht="16.8">
      <c r="L14691" s="404"/>
      <c r="M14691" s="404"/>
      <c r="N14691" s="404"/>
      <c r="O14691" s="404"/>
      <c r="P14691" s="404"/>
      <c r="Q14691" s="404"/>
      <c r="R14691" s="404"/>
      <c r="S14691" s="404"/>
      <c r="T14691" s="404"/>
    </row>
    <row r="14692" spans="12:20" ht="16.8">
      <c r="L14692" s="404"/>
      <c r="M14692" s="404"/>
      <c r="N14692" s="404"/>
      <c r="O14692" s="404"/>
      <c r="P14692" s="404"/>
      <c r="Q14692" s="404"/>
      <c r="R14692" s="404"/>
      <c r="S14692" s="404"/>
      <c r="T14692" s="404"/>
    </row>
    <row r="14693" spans="12:20" ht="16.8">
      <c r="L14693" s="404"/>
      <c r="M14693" s="404"/>
      <c r="N14693" s="404"/>
      <c r="O14693" s="404"/>
      <c r="P14693" s="404"/>
      <c r="Q14693" s="404"/>
      <c r="R14693" s="404"/>
      <c r="S14693" s="404"/>
      <c r="T14693" s="404"/>
    </row>
    <row r="14694" spans="12:20" ht="16.8">
      <c r="L14694" s="404"/>
      <c r="M14694" s="404"/>
      <c r="N14694" s="404"/>
      <c r="O14694" s="404"/>
      <c r="P14694" s="404"/>
      <c r="Q14694" s="404"/>
      <c r="R14694" s="404"/>
      <c r="S14694" s="404"/>
      <c r="T14694" s="404"/>
    </row>
    <row r="14695" spans="12:20" ht="16.8">
      <c r="L14695" s="404"/>
      <c r="M14695" s="404"/>
      <c r="N14695" s="404"/>
      <c r="O14695" s="404"/>
      <c r="P14695" s="404"/>
      <c r="Q14695" s="404"/>
      <c r="R14695" s="404"/>
      <c r="S14695" s="404"/>
      <c r="T14695" s="404"/>
    </row>
    <row r="14696" spans="12:20" ht="16.8">
      <c r="L14696" s="404"/>
      <c r="M14696" s="404"/>
      <c r="N14696" s="404"/>
      <c r="O14696" s="404"/>
      <c r="P14696" s="404"/>
      <c r="Q14696" s="404"/>
      <c r="R14696" s="404"/>
      <c r="S14696" s="404"/>
      <c r="T14696" s="404"/>
    </row>
    <row r="14697" spans="12:20" ht="16.8">
      <c r="L14697" s="404"/>
      <c r="M14697" s="404"/>
      <c r="N14697" s="404"/>
      <c r="O14697" s="404"/>
      <c r="P14697" s="404"/>
      <c r="Q14697" s="404"/>
      <c r="R14697" s="404"/>
      <c r="S14697" s="404"/>
      <c r="T14697" s="404"/>
    </row>
    <row r="14698" spans="12:20" ht="16.8">
      <c r="L14698" s="404"/>
      <c r="M14698" s="404"/>
      <c r="N14698" s="404"/>
      <c r="O14698" s="404"/>
      <c r="P14698" s="404"/>
      <c r="Q14698" s="404"/>
      <c r="R14698" s="404"/>
      <c r="S14698" s="404"/>
      <c r="T14698" s="404"/>
    </row>
    <row r="14699" spans="12:20" ht="16.8">
      <c r="L14699" s="404"/>
      <c r="M14699" s="404"/>
      <c r="N14699" s="404"/>
      <c r="O14699" s="404"/>
      <c r="P14699" s="404"/>
      <c r="Q14699" s="404"/>
      <c r="R14699" s="404"/>
      <c r="S14699" s="404"/>
      <c r="T14699" s="404"/>
    </row>
    <row r="14700" spans="12:20" ht="16.8">
      <c r="L14700" s="404"/>
      <c r="M14700" s="404"/>
      <c r="N14700" s="404"/>
      <c r="O14700" s="404"/>
      <c r="P14700" s="404"/>
      <c r="Q14700" s="404"/>
      <c r="R14700" s="404"/>
      <c r="S14700" s="404"/>
      <c r="T14700" s="404"/>
    </row>
    <row r="14701" spans="12:20" ht="16.8">
      <c r="L14701" s="404"/>
      <c r="M14701" s="404"/>
      <c r="N14701" s="404"/>
      <c r="O14701" s="404"/>
      <c r="P14701" s="404"/>
      <c r="Q14701" s="404"/>
      <c r="R14701" s="404"/>
      <c r="S14701" s="404"/>
      <c r="T14701" s="404"/>
    </row>
    <row r="14702" spans="12:20" ht="16.8">
      <c r="L14702" s="404"/>
      <c r="M14702" s="404"/>
      <c r="N14702" s="404"/>
      <c r="O14702" s="404"/>
      <c r="P14702" s="404"/>
      <c r="Q14702" s="404"/>
      <c r="R14702" s="404"/>
      <c r="S14702" s="404"/>
      <c r="T14702" s="404"/>
    </row>
    <row r="14703" spans="12:20" ht="16.8">
      <c r="L14703" s="404"/>
      <c r="M14703" s="404"/>
      <c r="N14703" s="404"/>
      <c r="O14703" s="404"/>
      <c r="P14703" s="404"/>
      <c r="Q14703" s="404"/>
      <c r="R14703" s="404"/>
      <c r="S14703" s="404"/>
      <c r="T14703" s="404"/>
    </row>
    <row r="14704" spans="12:20" ht="16.8">
      <c r="L14704" s="404"/>
      <c r="M14704" s="404"/>
      <c r="N14704" s="404"/>
      <c r="O14704" s="404"/>
      <c r="P14704" s="404"/>
      <c r="Q14704" s="404"/>
      <c r="R14704" s="404"/>
      <c r="S14704" s="404"/>
      <c r="T14704" s="404"/>
    </row>
    <row r="14705" spans="12:20" ht="16.8">
      <c r="L14705" s="404"/>
      <c r="M14705" s="404"/>
      <c r="N14705" s="404"/>
      <c r="O14705" s="404"/>
      <c r="P14705" s="404"/>
      <c r="Q14705" s="404"/>
      <c r="R14705" s="404"/>
      <c r="S14705" s="404"/>
      <c r="T14705" s="404"/>
    </row>
    <row r="14706" spans="12:20" ht="16.8">
      <c r="L14706" s="404"/>
      <c r="M14706" s="404"/>
      <c r="N14706" s="404"/>
      <c r="O14706" s="404"/>
      <c r="P14706" s="404"/>
      <c r="Q14706" s="404"/>
      <c r="R14706" s="404"/>
      <c r="S14706" s="404"/>
      <c r="T14706" s="404"/>
    </row>
    <row r="14707" spans="12:20" ht="16.8">
      <c r="L14707" s="404"/>
      <c r="M14707" s="404"/>
      <c r="N14707" s="404"/>
      <c r="O14707" s="404"/>
      <c r="P14707" s="404"/>
      <c r="Q14707" s="404"/>
      <c r="R14707" s="404"/>
      <c r="S14707" s="404"/>
      <c r="T14707" s="404"/>
    </row>
    <row r="14708" spans="12:20" ht="16.8">
      <c r="L14708" s="404"/>
      <c r="M14708" s="404"/>
      <c r="N14708" s="404"/>
      <c r="O14708" s="404"/>
      <c r="P14708" s="404"/>
      <c r="Q14708" s="404"/>
      <c r="R14708" s="404"/>
      <c r="S14708" s="404"/>
      <c r="T14708" s="404"/>
    </row>
    <row r="14709" spans="12:20" ht="16.8">
      <c r="L14709" s="404"/>
      <c r="M14709" s="404"/>
      <c r="N14709" s="404"/>
      <c r="O14709" s="404"/>
      <c r="P14709" s="404"/>
      <c r="Q14709" s="404"/>
      <c r="R14709" s="404"/>
      <c r="S14709" s="404"/>
      <c r="T14709" s="404"/>
    </row>
    <row r="14710" spans="12:20" ht="16.8">
      <c r="L14710" s="404"/>
      <c r="M14710" s="404"/>
      <c r="N14710" s="404"/>
      <c r="O14710" s="404"/>
      <c r="P14710" s="404"/>
      <c r="Q14710" s="404"/>
      <c r="R14710" s="404"/>
      <c r="S14710" s="404"/>
      <c r="T14710" s="404"/>
    </row>
    <row r="14711" spans="12:20" ht="16.8">
      <c r="L14711" s="404"/>
      <c r="M14711" s="404"/>
      <c r="N14711" s="404"/>
      <c r="O14711" s="404"/>
      <c r="P14711" s="404"/>
      <c r="Q14711" s="404"/>
      <c r="R14711" s="404"/>
      <c r="S14711" s="404"/>
      <c r="T14711" s="404"/>
    </row>
    <row r="14712" spans="12:20" ht="16.8">
      <c r="L14712" s="404"/>
      <c r="M14712" s="404"/>
      <c r="N14712" s="404"/>
      <c r="O14712" s="404"/>
      <c r="P14712" s="404"/>
      <c r="Q14712" s="404"/>
      <c r="R14712" s="404"/>
      <c r="S14712" s="404"/>
      <c r="T14712" s="404"/>
    </row>
    <row r="14713" spans="12:20" ht="16.8">
      <c r="L14713" s="404"/>
      <c r="M14713" s="404"/>
      <c r="N14713" s="404"/>
      <c r="O14713" s="404"/>
      <c r="P14713" s="404"/>
      <c r="Q14713" s="404"/>
      <c r="R14713" s="404"/>
      <c r="S14713" s="404"/>
      <c r="T14713" s="404"/>
    </row>
    <row r="14714" spans="12:20" ht="16.8">
      <c r="L14714" s="404"/>
      <c r="M14714" s="404"/>
      <c r="N14714" s="404"/>
      <c r="O14714" s="404"/>
      <c r="P14714" s="404"/>
      <c r="Q14714" s="404"/>
      <c r="R14714" s="404"/>
      <c r="S14714" s="404"/>
      <c r="T14714" s="404"/>
    </row>
    <row r="14715" spans="12:20" ht="16.8">
      <c r="L14715" s="404"/>
      <c r="M14715" s="404"/>
      <c r="N14715" s="404"/>
      <c r="O14715" s="404"/>
      <c r="P14715" s="404"/>
      <c r="Q14715" s="404"/>
      <c r="R14715" s="404"/>
      <c r="S14715" s="404"/>
      <c r="T14715" s="404"/>
    </row>
    <row r="14716" spans="12:20" ht="16.8">
      <c r="L14716" s="404"/>
      <c r="M14716" s="404"/>
      <c r="N14716" s="404"/>
      <c r="O14716" s="404"/>
      <c r="P14716" s="404"/>
      <c r="Q14716" s="404"/>
      <c r="R14716" s="404"/>
      <c r="S14716" s="404"/>
      <c r="T14716" s="404"/>
    </row>
    <row r="14717" spans="12:20" ht="16.8">
      <c r="L14717" s="404"/>
      <c r="M14717" s="404"/>
      <c r="N14717" s="404"/>
      <c r="O14717" s="404"/>
      <c r="P14717" s="404"/>
      <c r="Q14717" s="404"/>
      <c r="R14717" s="404"/>
      <c r="S14717" s="404"/>
      <c r="T14717" s="404"/>
    </row>
    <row r="14718" spans="12:20" ht="16.8">
      <c r="L14718" s="404"/>
      <c r="M14718" s="404"/>
      <c r="N14718" s="404"/>
      <c r="O14718" s="404"/>
      <c r="P14718" s="404"/>
      <c r="Q14718" s="404"/>
      <c r="R14718" s="404"/>
      <c r="S14718" s="404"/>
      <c r="T14718" s="404"/>
    </row>
    <row r="14719" spans="12:20" ht="16.8">
      <c r="L14719" s="404"/>
      <c r="M14719" s="404"/>
      <c r="N14719" s="404"/>
      <c r="O14719" s="404"/>
      <c r="P14719" s="404"/>
      <c r="Q14719" s="404"/>
      <c r="R14719" s="404"/>
      <c r="S14719" s="404"/>
      <c r="T14719" s="404"/>
    </row>
    <row r="14720" spans="12:20" ht="16.8">
      <c r="L14720" s="404"/>
      <c r="M14720" s="404"/>
      <c r="N14720" s="404"/>
      <c r="O14720" s="404"/>
      <c r="P14720" s="404"/>
      <c r="Q14720" s="404"/>
      <c r="R14720" s="404"/>
      <c r="S14720" s="404"/>
      <c r="T14720" s="404"/>
    </row>
    <row r="14721" spans="12:20" ht="16.8">
      <c r="L14721" s="404"/>
      <c r="M14721" s="404"/>
      <c r="N14721" s="404"/>
      <c r="O14721" s="404"/>
      <c r="P14721" s="404"/>
      <c r="Q14721" s="404"/>
      <c r="R14721" s="404"/>
      <c r="S14721" s="404"/>
      <c r="T14721" s="404"/>
    </row>
    <row r="14722" spans="12:20" ht="16.8">
      <c r="L14722" s="404"/>
      <c r="M14722" s="404"/>
      <c r="N14722" s="404"/>
      <c r="O14722" s="404"/>
      <c r="P14722" s="404"/>
      <c r="Q14722" s="404"/>
      <c r="R14722" s="404"/>
      <c r="S14722" s="404"/>
      <c r="T14722" s="404"/>
    </row>
    <row r="14723" spans="12:20" ht="16.8">
      <c r="L14723" s="404"/>
      <c r="M14723" s="404"/>
      <c r="N14723" s="404"/>
      <c r="O14723" s="404"/>
      <c r="P14723" s="404"/>
      <c r="Q14723" s="404"/>
      <c r="R14723" s="404"/>
      <c r="S14723" s="404"/>
      <c r="T14723" s="404"/>
    </row>
    <row r="14724" spans="12:20" ht="16.8">
      <c r="L14724" s="404"/>
      <c r="M14724" s="404"/>
      <c r="N14724" s="404"/>
      <c r="O14724" s="404"/>
      <c r="P14724" s="404"/>
      <c r="Q14724" s="404"/>
      <c r="R14724" s="404"/>
      <c r="S14724" s="404"/>
      <c r="T14724" s="404"/>
    </row>
    <row r="14725" spans="12:20" ht="16.8">
      <c r="L14725" s="404"/>
      <c r="M14725" s="404"/>
      <c r="N14725" s="404"/>
      <c r="O14725" s="404"/>
      <c r="P14725" s="404"/>
      <c r="Q14725" s="404"/>
      <c r="R14725" s="404"/>
      <c r="S14725" s="404"/>
      <c r="T14725" s="404"/>
    </row>
    <row r="14726" spans="12:20" ht="16.8">
      <c r="L14726" s="404"/>
      <c r="M14726" s="404"/>
      <c r="N14726" s="404"/>
      <c r="O14726" s="404"/>
      <c r="P14726" s="404"/>
      <c r="Q14726" s="404"/>
      <c r="R14726" s="404"/>
      <c r="S14726" s="404"/>
      <c r="T14726" s="404"/>
    </row>
    <row r="14727" spans="12:20" ht="16.8">
      <c r="L14727" s="404"/>
      <c r="M14727" s="404"/>
      <c r="N14727" s="404"/>
      <c r="O14727" s="404"/>
      <c r="P14727" s="404"/>
      <c r="Q14727" s="404"/>
      <c r="R14727" s="404"/>
      <c r="S14727" s="404"/>
      <c r="T14727" s="404"/>
    </row>
    <row r="14728" spans="12:20" ht="16.8">
      <c r="L14728" s="404"/>
      <c r="M14728" s="404"/>
      <c r="N14728" s="404"/>
      <c r="O14728" s="404"/>
      <c r="P14728" s="404"/>
      <c r="Q14728" s="404"/>
      <c r="R14728" s="404"/>
      <c r="S14728" s="404"/>
      <c r="T14728" s="404"/>
    </row>
    <row r="14729" spans="12:20" ht="16.8">
      <c r="L14729" s="404"/>
      <c r="M14729" s="404"/>
      <c r="N14729" s="404"/>
      <c r="O14729" s="404"/>
      <c r="P14729" s="404"/>
      <c r="Q14729" s="404"/>
      <c r="R14729" s="404"/>
      <c r="S14729" s="404"/>
      <c r="T14729" s="404"/>
    </row>
    <row r="14730" spans="12:20" ht="16.8">
      <c r="L14730" s="404"/>
      <c r="M14730" s="404"/>
      <c r="N14730" s="404"/>
      <c r="O14730" s="404"/>
      <c r="P14730" s="404"/>
      <c r="Q14730" s="404"/>
      <c r="R14730" s="404"/>
      <c r="S14730" s="404"/>
      <c r="T14730" s="404"/>
    </row>
    <row r="14731" spans="12:20" ht="16.8">
      <c r="L14731" s="404"/>
      <c r="M14731" s="404"/>
      <c r="N14731" s="404"/>
      <c r="O14731" s="404"/>
      <c r="P14731" s="404"/>
      <c r="Q14731" s="404"/>
      <c r="R14731" s="404"/>
      <c r="S14731" s="404"/>
      <c r="T14731" s="404"/>
    </row>
    <row r="14732" spans="12:20" ht="16.8">
      <c r="L14732" s="404"/>
      <c r="M14732" s="404"/>
      <c r="N14732" s="404"/>
      <c r="O14732" s="404"/>
      <c r="P14732" s="404"/>
      <c r="Q14732" s="404"/>
      <c r="R14732" s="404"/>
      <c r="S14732" s="404"/>
      <c r="T14732" s="404"/>
    </row>
    <row r="14733" spans="12:20" ht="16.8">
      <c r="L14733" s="404"/>
      <c r="M14733" s="404"/>
      <c r="N14733" s="404"/>
      <c r="O14733" s="404"/>
      <c r="P14733" s="404"/>
      <c r="Q14733" s="404"/>
      <c r="R14733" s="404"/>
      <c r="S14733" s="404"/>
      <c r="T14733" s="404"/>
    </row>
    <row r="14734" spans="12:20" ht="16.8">
      <c r="L14734" s="404"/>
      <c r="M14734" s="404"/>
      <c r="N14734" s="404"/>
      <c r="O14734" s="404"/>
      <c r="P14734" s="404"/>
      <c r="Q14734" s="404"/>
      <c r="R14734" s="404"/>
      <c r="S14734" s="404"/>
      <c r="T14734" s="404"/>
    </row>
    <row r="14735" spans="12:20" ht="16.8">
      <c r="L14735" s="404"/>
      <c r="M14735" s="404"/>
      <c r="N14735" s="404"/>
      <c r="O14735" s="404"/>
      <c r="P14735" s="404"/>
      <c r="Q14735" s="404"/>
      <c r="R14735" s="404"/>
      <c r="S14735" s="404"/>
      <c r="T14735" s="404"/>
    </row>
    <row r="14736" spans="12:20" ht="16.8">
      <c r="L14736" s="404"/>
      <c r="M14736" s="404"/>
      <c r="N14736" s="404"/>
      <c r="O14736" s="404"/>
      <c r="P14736" s="404"/>
      <c r="Q14736" s="404"/>
      <c r="R14736" s="404"/>
      <c r="S14736" s="404"/>
      <c r="T14736" s="404"/>
    </row>
    <row r="14737" spans="12:20" ht="16.8">
      <c r="L14737" s="404"/>
      <c r="M14737" s="404"/>
      <c r="N14737" s="404"/>
      <c r="O14737" s="404"/>
      <c r="P14737" s="404"/>
      <c r="Q14737" s="404"/>
      <c r="R14737" s="404"/>
      <c r="S14737" s="404"/>
      <c r="T14737" s="404"/>
    </row>
    <row r="14738" spans="12:20" ht="16.8">
      <c r="L14738" s="404"/>
      <c r="M14738" s="404"/>
      <c r="N14738" s="404"/>
      <c r="O14738" s="404"/>
      <c r="P14738" s="404"/>
      <c r="Q14738" s="404"/>
      <c r="R14738" s="404"/>
      <c r="S14738" s="404"/>
      <c r="T14738" s="404"/>
    </row>
    <row r="14739" spans="12:20" ht="16.8">
      <c r="L14739" s="404"/>
      <c r="M14739" s="404"/>
      <c r="N14739" s="404"/>
      <c r="O14739" s="404"/>
      <c r="P14739" s="404"/>
      <c r="Q14739" s="404"/>
      <c r="R14739" s="404"/>
      <c r="S14739" s="404"/>
      <c r="T14739" s="404"/>
    </row>
    <row r="14740" spans="12:20" ht="16.8">
      <c r="L14740" s="404"/>
      <c r="M14740" s="404"/>
      <c r="N14740" s="404"/>
      <c r="O14740" s="404"/>
      <c r="P14740" s="404"/>
      <c r="Q14740" s="404"/>
      <c r="R14740" s="404"/>
      <c r="S14740" s="404"/>
      <c r="T14740" s="404"/>
    </row>
    <row r="14741" spans="12:20" ht="16.8">
      <c r="L14741" s="404"/>
      <c r="M14741" s="404"/>
      <c r="N14741" s="404"/>
      <c r="O14741" s="404"/>
      <c r="P14741" s="404"/>
      <c r="Q14741" s="404"/>
      <c r="R14741" s="404"/>
      <c r="S14741" s="404"/>
      <c r="T14741" s="404"/>
    </row>
    <row r="14742" spans="12:20" ht="16.8">
      <c r="L14742" s="404"/>
      <c r="M14742" s="404"/>
      <c r="N14742" s="404"/>
      <c r="O14742" s="404"/>
      <c r="P14742" s="404"/>
      <c r="Q14742" s="404"/>
      <c r="R14742" s="404"/>
      <c r="S14742" s="404"/>
      <c r="T14742" s="404"/>
    </row>
    <row r="14743" spans="12:20" ht="16.8">
      <c r="L14743" s="404"/>
      <c r="M14743" s="404"/>
      <c r="N14743" s="404"/>
      <c r="O14743" s="404"/>
      <c r="P14743" s="404"/>
      <c r="Q14743" s="404"/>
      <c r="R14743" s="404"/>
      <c r="S14743" s="404"/>
      <c r="T14743" s="404"/>
    </row>
    <row r="14744" spans="12:20" ht="16.8">
      <c r="L14744" s="404"/>
      <c r="M14744" s="404"/>
      <c r="N14744" s="404"/>
      <c r="O14744" s="404"/>
      <c r="P14744" s="404"/>
      <c r="Q14744" s="404"/>
      <c r="R14744" s="404"/>
      <c r="S14744" s="404"/>
      <c r="T14744" s="404"/>
    </row>
    <row r="14745" spans="12:20" ht="16.8">
      <c r="L14745" s="404"/>
      <c r="M14745" s="404"/>
      <c r="N14745" s="404"/>
      <c r="O14745" s="404"/>
      <c r="P14745" s="404"/>
      <c r="Q14745" s="404"/>
      <c r="R14745" s="404"/>
      <c r="S14745" s="404"/>
      <c r="T14745" s="404"/>
    </row>
    <row r="14746" spans="12:20" ht="16.8">
      <c r="L14746" s="404"/>
      <c r="M14746" s="404"/>
      <c r="N14746" s="404"/>
      <c r="O14746" s="404"/>
      <c r="P14746" s="404"/>
      <c r="Q14746" s="404"/>
      <c r="R14746" s="404"/>
      <c r="S14746" s="404"/>
      <c r="T14746" s="404"/>
    </row>
    <row r="14747" spans="12:20" ht="16.8">
      <c r="L14747" s="404"/>
      <c r="M14747" s="404"/>
      <c r="N14747" s="404"/>
      <c r="O14747" s="404"/>
      <c r="P14747" s="404"/>
      <c r="Q14747" s="404"/>
      <c r="R14747" s="404"/>
      <c r="S14747" s="404"/>
      <c r="T14747" s="404"/>
    </row>
    <row r="14748" spans="12:20" ht="16.8">
      <c r="L14748" s="404"/>
      <c r="M14748" s="404"/>
      <c r="N14748" s="404"/>
      <c r="O14748" s="404"/>
      <c r="P14748" s="404"/>
      <c r="Q14748" s="404"/>
      <c r="R14748" s="404"/>
      <c r="S14748" s="404"/>
      <c r="T14748" s="404"/>
    </row>
    <row r="14749" spans="12:20" ht="16.8">
      <c r="L14749" s="404"/>
      <c r="M14749" s="404"/>
      <c r="N14749" s="404"/>
      <c r="O14749" s="404"/>
      <c r="P14749" s="404"/>
      <c r="Q14749" s="404"/>
      <c r="R14749" s="404"/>
      <c r="S14749" s="404"/>
      <c r="T14749" s="404"/>
    </row>
    <row r="14750" spans="12:20" ht="16.8">
      <c r="L14750" s="404"/>
      <c r="M14750" s="404"/>
      <c r="N14750" s="404"/>
      <c r="O14750" s="404"/>
      <c r="P14750" s="404"/>
      <c r="Q14750" s="404"/>
      <c r="R14750" s="404"/>
      <c r="S14750" s="404"/>
      <c r="T14750" s="404"/>
    </row>
    <row r="14751" spans="12:20" ht="16.8">
      <c r="L14751" s="404"/>
      <c r="M14751" s="404"/>
      <c r="N14751" s="404"/>
      <c r="O14751" s="404"/>
      <c r="P14751" s="404"/>
      <c r="Q14751" s="404"/>
      <c r="R14751" s="404"/>
      <c r="S14751" s="404"/>
      <c r="T14751" s="404"/>
    </row>
    <row r="14752" spans="12:20" ht="16.8">
      <c r="L14752" s="404"/>
      <c r="M14752" s="404"/>
      <c r="N14752" s="404"/>
      <c r="O14752" s="404"/>
      <c r="P14752" s="404"/>
      <c r="Q14752" s="404"/>
      <c r="R14752" s="404"/>
      <c r="S14752" s="404"/>
      <c r="T14752" s="404"/>
    </row>
    <row r="14753" spans="12:20" ht="16.8">
      <c r="L14753" s="404"/>
      <c r="M14753" s="404"/>
      <c r="N14753" s="404"/>
      <c r="O14753" s="404"/>
      <c r="P14753" s="404"/>
      <c r="Q14753" s="404"/>
      <c r="R14753" s="404"/>
      <c r="S14753" s="404"/>
      <c r="T14753" s="404"/>
    </row>
    <row r="14754" spans="12:20" ht="16.8">
      <c r="L14754" s="404"/>
      <c r="M14754" s="404"/>
      <c r="N14754" s="404"/>
      <c r="O14754" s="404"/>
      <c r="P14754" s="404"/>
      <c r="Q14754" s="404"/>
      <c r="R14754" s="404"/>
      <c r="S14754" s="404"/>
      <c r="T14754" s="404"/>
    </row>
    <row r="14755" spans="12:20" ht="16.8">
      <c r="L14755" s="404"/>
      <c r="M14755" s="404"/>
      <c r="N14755" s="404"/>
      <c r="O14755" s="404"/>
      <c r="P14755" s="404"/>
      <c r="Q14755" s="404"/>
      <c r="R14755" s="404"/>
      <c r="S14755" s="404"/>
      <c r="T14755" s="404"/>
    </row>
    <row r="14756" spans="12:20" ht="16.8">
      <c r="L14756" s="404"/>
      <c r="M14756" s="404"/>
      <c r="N14756" s="404"/>
      <c r="O14756" s="404"/>
      <c r="P14756" s="404"/>
      <c r="Q14756" s="404"/>
      <c r="R14756" s="404"/>
      <c r="S14756" s="404"/>
      <c r="T14756" s="404"/>
    </row>
    <row r="14757" spans="12:20" ht="16.8">
      <c r="L14757" s="404"/>
      <c r="M14757" s="404"/>
      <c r="N14757" s="404"/>
      <c r="O14757" s="404"/>
      <c r="P14757" s="404"/>
      <c r="Q14757" s="404"/>
      <c r="R14757" s="404"/>
      <c r="S14757" s="404"/>
      <c r="T14757" s="404"/>
    </row>
    <row r="14758" spans="12:20" ht="16.8">
      <c r="L14758" s="404"/>
      <c r="M14758" s="404"/>
      <c r="N14758" s="404"/>
      <c r="O14758" s="404"/>
      <c r="P14758" s="404"/>
      <c r="Q14758" s="404"/>
      <c r="R14758" s="404"/>
      <c r="S14758" s="404"/>
      <c r="T14758" s="404"/>
    </row>
    <row r="14759" spans="12:20" ht="16.8">
      <c r="L14759" s="404"/>
      <c r="M14759" s="404"/>
      <c r="N14759" s="404"/>
      <c r="O14759" s="404"/>
      <c r="P14759" s="404"/>
      <c r="Q14759" s="404"/>
      <c r="R14759" s="404"/>
      <c r="S14759" s="404"/>
      <c r="T14759" s="404"/>
    </row>
    <row r="14760" spans="12:20" ht="16.8">
      <c r="L14760" s="404"/>
      <c r="M14760" s="404"/>
      <c r="N14760" s="404"/>
      <c r="O14760" s="404"/>
      <c r="P14760" s="404"/>
      <c r="Q14760" s="404"/>
      <c r="R14760" s="404"/>
      <c r="S14760" s="404"/>
      <c r="T14760" s="404"/>
    </row>
    <row r="14761" spans="12:20" ht="16.8">
      <c r="L14761" s="404"/>
      <c r="M14761" s="404"/>
      <c r="N14761" s="404"/>
      <c r="O14761" s="404"/>
      <c r="P14761" s="404"/>
      <c r="Q14761" s="404"/>
      <c r="R14761" s="404"/>
      <c r="S14761" s="404"/>
      <c r="T14761" s="404"/>
    </row>
    <row r="14762" spans="12:20" ht="16.8">
      <c r="L14762" s="404"/>
      <c r="M14762" s="404"/>
      <c r="N14762" s="404"/>
      <c r="O14762" s="404"/>
      <c r="P14762" s="404"/>
      <c r="Q14762" s="404"/>
      <c r="R14762" s="404"/>
      <c r="S14762" s="404"/>
      <c r="T14762" s="404"/>
    </row>
    <row r="14763" spans="12:20" ht="16.8">
      <c r="L14763" s="404"/>
      <c r="M14763" s="404"/>
      <c r="N14763" s="404"/>
      <c r="O14763" s="404"/>
      <c r="P14763" s="404"/>
      <c r="Q14763" s="404"/>
      <c r="R14763" s="404"/>
      <c r="S14763" s="404"/>
      <c r="T14763" s="404"/>
    </row>
    <row r="14764" spans="12:20" ht="16.8">
      <c r="L14764" s="404"/>
      <c r="M14764" s="404"/>
      <c r="N14764" s="404"/>
      <c r="O14764" s="404"/>
      <c r="P14764" s="404"/>
      <c r="Q14764" s="404"/>
      <c r="R14764" s="404"/>
      <c r="S14764" s="404"/>
      <c r="T14764" s="404"/>
    </row>
    <row r="14765" spans="12:20" ht="16.8">
      <c r="L14765" s="404"/>
      <c r="M14765" s="404"/>
      <c r="N14765" s="404"/>
      <c r="O14765" s="404"/>
      <c r="P14765" s="404"/>
      <c r="Q14765" s="404"/>
      <c r="R14765" s="404"/>
      <c r="S14765" s="404"/>
      <c r="T14765" s="404"/>
    </row>
    <row r="14766" spans="12:20" ht="16.8">
      <c r="L14766" s="404"/>
      <c r="M14766" s="404"/>
      <c r="N14766" s="404"/>
      <c r="O14766" s="404"/>
      <c r="P14766" s="404"/>
      <c r="Q14766" s="404"/>
      <c r="R14766" s="404"/>
      <c r="S14766" s="404"/>
      <c r="T14766" s="404"/>
    </row>
    <row r="14767" spans="12:20" ht="16.8">
      <c r="L14767" s="404"/>
      <c r="M14767" s="404"/>
      <c r="N14767" s="404"/>
      <c r="O14767" s="404"/>
      <c r="P14767" s="404"/>
      <c r="Q14767" s="404"/>
      <c r="R14767" s="404"/>
      <c r="S14767" s="404"/>
      <c r="T14767" s="404"/>
    </row>
    <row r="14768" spans="12:20" ht="16.8">
      <c r="L14768" s="404"/>
      <c r="M14768" s="404"/>
      <c r="N14768" s="404"/>
      <c r="O14768" s="404"/>
      <c r="P14768" s="404"/>
      <c r="Q14768" s="404"/>
      <c r="R14768" s="404"/>
      <c r="S14768" s="404"/>
      <c r="T14768" s="404"/>
    </row>
    <row r="14769" spans="12:20" ht="16.8">
      <c r="L14769" s="404"/>
      <c r="M14769" s="404"/>
      <c r="N14769" s="404"/>
      <c r="O14769" s="404"/>
      <c r="P14769" s="404"/>
      <c r="Q14769" s="404"/>
      <c r="R14769" s="404"/>
      <c r="S14769" s="404"/>
      <c r="T14769" s="404"/>
    </row>
    <row r="14770" spans="12:20" ht="16.8">
      <c r="L14770" s="404"/>
      <c r="M14770" s="404"/>
      <c r="N14770" s="404"/>
      <c r="O14770" s="404"/>
      <c r="P14770" s="404"/>
      <c r="Q14770" s="404"/>
      <c r="R14770" s="404"/>
      <c r="S14770" s="404"/>
      <c r="T14770" s="404"/>
    </row>
    <row r="14771" spans="12:20" ht="16.8">
      <c r="L14771" s="404"/>
      <c r="M14771" s="404"/>
      <c r="N14771" s="404"/>
      <c r="O14771" s="404"/>
      <c r="P14771" s="404"/>
      <c r="Q14771" s="404"/>
      <c r="R14771" s="404"/>
      <c r="S14771" s="404"/>
      <c r="T14771" s="404"/>
    </row>
    <row r="14772" spans="12:20" ht="16.8">
      <c r="L14772" s="404"/>
      <c r="M14772" s="404"/>
      <c r="N14772" s="404"/>
      <c r="O14772" s="404"/>
      <c r="P14772" s="404"/>
      <c r="Q14772" s="404"/>
      <c r="R14772" s="404"/>
      <c r="S14772" s="404"/>
      <c r="T14772" s="404"/>
    </row>
    <row r="14773" spans="12:20" ht="16.8">
      <c r="L14773" s="404"/>
      <c r="M14773" s="404"/>
      <c r="N14773" s="404"/>
      <c r="O14773" s="404"/>
      <c r="P14773" s="404"/>
      <c r="Q14773" s="404"/>
      <c r="R14773" s="404"/>
      <c r="S14773" s="404"/>
      <c r="T14773" s="404"/>
    </row>
    <row r="14774" spans="12:20" ht="16.8">
      <c r="L14774" s="404"/>
      <c r="M14774" s="404"/>
      <c r="N14774" s="404"/>
      <c r="O14774" s="404"/>
      <c r="P14774" s="404"/>
      <c r="Q14774" s="404"/>
      <c r="R14774" s="404"/>
      <c r="S14774" s="404"/>
      <c r="T14774" s="404"/>
    </row>
    <row r="14775" spans="12:20" ht="16.8">
      <c r="L14775" s="404"/>
      <c r="M14775" s="404"/>
      <c r="N14775" s="404"/>
      <c r="O14775" s="404"/>
      <c r="P14775" s="404"/>
      <c r="Q14775" s="404"/>
      <c r="R14775" s="404"/>
      <c r="S14775" s="404"/>
      <c r="T14775" s="404"/>
    </row>
    <row r="14776" spans="12:20" ht="16.8">
      <c r="L14776" s="404"/>
      <c r="M14776" s="404"/>
      <c r="N14776" s="404"/>
      <c r="O14776" s="404"/>
      <c r="P14776" s="404"/>
      <c r="Q14776" s="404"/>
      <c r="R14776" s="404"/>
      <c r="S14776" s="404"/>
      <c r="T14776" s="404"/>
    </row>
    <row r="14777" spans="12:20" ht="16.8">
      <c r="L14777" s="404"/>
      <c r="M14777" s="404"/>
      <c r="N14777" s="404"/>
      <c r="O14777" s="404"/>
      <c r="P14777" s="404"/>
      <c r="Q14777" s="404"/>
      <c r="R14777" s="404"/>
      <c r="S14777" s="404"/>
      <c r="T14777" s="404"/>
    </row>
    <row r="14778" spans="12:20" ht="16.8">
      <c r="L14778" s="404"/>
      <c r="M14778" s="404"/>
      <c r="N14778" s="404"/>
      <c r="O14778" s="404"/>
      <c r="P14778" s="404"/>
      <c r="Q14778" s="404"/>
      <c r="R14778" s="404"/>
      <c r="S14778" s="404"/>
      <c r="T14778" s="404"/>
    </row>
    <row r="14779" spans="12:20" ht="16.8">
      <c r="L14779" s="404"/>
      <c r="M14779" s="404"/>
      <c r="N14779" s="404"/>
      <c r="O14779" s="404"/>
      <c r="P14779" s="404"/>
      <c r="Q14779" s="404"/>
      <c r="R14779" s="404"/>
      <c r="S14779" s="404"/>
      <c r="T14779" s="404"/>
    </row>
    <row r="14780" spans="12:20" ht="16.8">
      <c r="L14780" s="404"/>
      <c r="M14780" s="404"/>
      <c r="N14780" s="404"/>
      <c r="O14780" s="404"/>
      <c r="P14780" s="404"/>
      <c r="Q14780" s="404"/>
      <c r="R14780" s="404"/>
      <c r="S14780" s="404"/>
      <c r="T14780" s="404"/>
    </row>
    <row r="14781" spans="12:20" ht="16.8">
      <c r="L14781" s="404"/>
      <c r="M14781" s="404"/>
      <c r="N14781" s="404"/>
      <c r="O14781" s="404"/>
      <c r="P14781" s="404"/>
      <c r="Q14781" s="404"/>
      <c r="R14781" s="404"/>
      <c r="S14781" s="404"/>
      <c r="T14781" s="404"/>
    </row>
    <row r="14782" spans="12:20" ht="16.8">
      <c r="L14782" s="404"/>
      <c r="M14782" s="404"/>
      <c r="N14782" s="404"/>
      <c r="O14782" s="404"/>
      <c r="P14782" s="404"/>
      <c r="Q14782" s="404"/>
      <c r="R14782" s="404"/>
      <c r="S14782" s="404"/>
      <c r="T14782" s="404"/>
    </row>
    <row r="14783" spans="12:20" ht="16.8">
      <c r="L14783" s="404"/>
      <c r="M14783" s="404"/>
      <c r="N14783" s="404"/>
      <c r="O14783" s="404"/>
      <c r="P14783" s="404"/>
      <c r="Q14783" s="404"/>
      <c r="R14783" s="404"/>
      <c r="S14783" s="404"/>
      <c r="T14783" s="404"/>
    </row>
    <row r="14784" spans="12:20" ht="16.8">
      <c r="L14784" s="404"/>
      <c r="M14784" s="404"/>
      <c r="N14784" s="404"/>
      <c r="O14784" s="404"/>
      <c r="P14784" s="404"/>
      <c r="Q14784" s="404"/>
      <c r="R14784" s="404"/>
      <c r="S14784" s="404"/>
      <c r="T14784" s="404"/>
    </row>
    <row r="14785" spans="12:20" ht="16.8">
      <c r="L14785" s="404"/>
      <c r="M14785" s="404"/>
      <c r="N14785" s="404"/>
      <c r="O14785" s="404"/>
      <c r="P14785" s="404"/>
      <c r="Q14785" s="404"/>
      <c r="R14785" s="404"/>
      <c r="S14785" s="404"/>
      <c r="T14785" s="404"/>
    </row>
    <row r="14786" spans="12:20" ht="16.8">
      <c r="L14786" s="404"/>
      <c r="M14786" s="404"/>
      <c r="N14786" s="404"/>
      <c r="O14786" s="404"/>
      <c r="P14786" s="404"/>
      <c r="Q14786" s="404"/>
      <c r="R14786" s="404"/>
      <c r="S14786" s="404"/>
      <c r="T14786" s="404"/>
    </row>
    <row r="14787" spans="12:20" ht="16.8">
      <c r="L14787" s="404"/>
      <c r="M14787" s="404"/>
      <c r="N14787" s="404"/>
      <c r="O14787" s="404"/>
      <c r="P14787" s="404"/>
      <c r="Q14787" s="404"/>
      <c r="R14787" s="404"/>
      <c r="S14787" s="404"/>
      <c r="T14787" s="404"/>
    </row>
    <row r="14788" spans="12:20" ht="16.8">
      <c r="L14788" s="404"/>
      <c r="M14788" s="404"/>
      <c r="N14788" s="404"/>
      <c r="O14788" s="404"/>
      <c r="P14788" s="404"/>
      <c r="Q14788" s="404"/>
      <c r="R14788" s="404"/>
      <c r="S14788" s="404"/>
      <c r="T14788" s="404"/>
    </row>
    <row r="14789" spans="12:20" ht="16.8">
      <c r="L14789" s="404"/>
      <c r="M14789" s="404"/>
      <c r="N14789" s="404"/>
      <c r="O14789" s="404"/>
      <c r="P14789" s="404"/>
      <c r="Q14789" s="404"/>
      <c r="R14789" s="404"/>
      <c r="S14789" s="404"/>
      <c r="T14789" s="404"/>
    </row>
    <row r="14790" spans="12:20" ht="16.8">
      <c r="L14790" s="404"/>
      <c r="M14790" s="404"/>
      <c r="N14790" s="404"/>
      <c r="O14790" s="404"/>
      <c r="P14790" s="404"/>
      <c r="Q14790" s="404"/>
      <c r="R14790" s="404"/>
      <c r="S14790" s="404"/>
      <c r="T14790" s="404"/>
    </row>
    <row r="14791" spans="12:20" ht="16.8">
      <c r="L14791" s="404"/>
      <c r="M14791" s="404"/>
      <c r="N14791" s="404"/>
      <c r="O14791" s="404"/>
      <c r="P14791" s="404"/>
      <c r="Q14791" s="404"/>
      <c r="R14791" s="404"/>
      <c r="S14791" s="404"/>
      <c r="T14791" s="404"/>
    </row>
    <row r="14792" spans="12:20" ht="16.8">
      <c r="L14792" s="404"/>
      <c r="M14792" s="404"/>
      <c r="N14792" s="404"/>
      <c r="O14792" s="404"/>
      <c r="P14792" s="404"/>
      <c r="Q14792" s="404"/>
      <c r="R14792" s="404"/>
      <c r="S14792" s="404"/>
      <c r="T14792" s="404"/>
    </row>
    <row r="14793" spans="12:20" ht="16.8">
      <c r="L14793" s="404"/>
      <c r="M14793" s="404"/>
      <c r="N14793" s="404"/>
      <c r="O14793" s="404"/>
      <c r="P14793" s="404"/>
      <c r="Q14793" s="404"/>
      <c r="R14793" s="404"/>
      <c r="S14793" s="404"/>
      <c r="T14793" s="404"/>
    </row>
    <row r="14794" spans="12:20" ht="16.8">
      <c r="L14794" s="404"/>
      <c r="M14794" s="404"/>
      <c r="N14794" s="404"/>
      <c r="O14794" s="404"/>
      <c r="P14794" s="404"/>
      <c r="Q14794" s="404"/>
      <c r="R14794" s="404"/>
      <c r="S14794" s="404"/>
      <c r="T14794" s="404"/>
    </row>
    <row r="14795" spans="12:20" ht="16.8">
      <c r="L14795" s="404"/>
      <c r="M14795" s="404"/>
      <c r="N14795" s="404"/>
      <c r="O14795" s="404"/>
      <c r="P14795" s="404"/>
      <c r="Q14795" s="404"/>
      <c r="R14795" s="404"/>
      <c r="S14795" s="404"/>
      <c r="T14795" s="404"/>
    </row>
    <row r="14796" spans="12:20" ht="16.8">
      <c r="L14796" s="404"/>
      <c r="M14796" s="404"/>
      <c r="N14796" s="404"/>
      <c r="O14796" s="404"/>
      <c r="P14796" s="404"/>
      <c r="Q14796" s="404"/>
      <c r="R14796" s="404"/>
      <c r="S14796" s="404"/>
      <c r="T14796" s="404"/>
    </row>
    <row r="14797" spans="12:20" ht="16.8">
      <c r="L14797" s="404"/>
      <c r="M14797" s="404"/>
      <c r="N14797" s="404"/>
      <c r="O14797" s="404"/>
      <c r="P14797" s="404"/>
      <c r="Q14797" s="404"/>
      <c r="R14797" s="404"/>
      <c r="S14797" s="404"/>
      <c r="T14797" s="404"/>
    </row>
    <row r="14798" spans="12:20" ht="16.8">
      <c r="L14798" s="404"/>
      <c r="M14798" s="404"/>
      <c r="N14798" s="404"/>
      <c r="O14798" s="404"/>
      <c r="P14798" s="404"/>
      <c r="Q14798" s="404"/>
      <c r="R14798" s="404"/>
      <c r="S14798" s="404"/>
      <c r="T14798" s="404"/>
    </row>
    <row r="14799" spans="12:20" ht="16.8">
      <c r="L14799" s="404"/>
      <c r="M14799" s="404"/>
      <c r="N14799" s="404"/>
      <c r="O14799" s="404"/>
      <c r="P14799" s="404"/>
      <c r="Q14799" s="404"/>
      <c r="R14799" s="404"/>
      <c r="S14799" s="404"/>
      <c r="T14799" s="404"/>
    </row>
    <row r="14800" spans="12:20" ht="16.8">
      <c r="L14800" s="404"/>
      <c r="M14800" s="404"/>
      <c r="N14800" s="404"/>
      <c r="O14800" s="404"/>
      <c r="P14800" s="404"/>
      <c r="Q14800" s="404"/>
      <c r="R14800" s="404"/>
      <c r="S14800" s="404"/>
      <c r="T14800" s="404"/>
    </row>
    <row r="14801" spans="12:20" ht="16.8">
      <c r="L14801" s="404"/>
      <c r="M14801" s="404"/>
      <c r="N14801" s="404"/>
      <c r="O14801" s="404"/>
      <c r="P14801" s="404"/>
      <c r="Q14801" s="404"/>
      <c r="R14801" s="404"/>
      <c r="S14801" s="404"/>
      <c r="T14801" s="404"/>
    </row>
    <row r="14802" spans="12:20" ht="16.8">
      <c r="L14802" s="404"/>
      <c r="M14802" s="404"/>
      <c r="N14802" s="404"/>
      <c r="O14802" s="404"/>
      <c r="P14802" s="404"/>
      <c r="Q14802" s="404"/>
      <c r="R14802" s="404"/>
      <c r="S14802" s="404"/>
      <c r="T14802" s="404"/>
    </row>
    <row r="14803" spans="12:20" ht="16.8">
      <c r="L14803" s="404"/>
      <c r="M14803" s="404"/>
      <c r="N14803" s="404"/>
      <c r="O14803" s="404"/>
      <c r="P14803" s="404"/>
      <c r="Q14803" s="404"/>
      <c r="R14803" s="404"/>
      <c r="S14803" s="404"/>
      <c r="T14803" s="404"/>
    </row>
    <row r="14804" spans="12:20" ht="16.8">
      <c r="L14804" s="404"/>
      <c r="M14804" s="404"/>
      <c r="N14804" s="404"/>
      <c r="O14804" s="404"/>
      <c r="P14804" s="404"/>
      <c r="Q14804" s="404"/>
      <c r="R14804" s="404"/>
      <c r="S14804" s="404"/>
      <c r="T14804" s="404"/>
    </row>
    <row r="14805" spans="12:20" ht="16.8">
      <c r="L14805" s="404"/>
      <c r="M14805" s="404"/>
      <c r="N14805" s="404"/>
      <c r="O14805" s="404"/>
      <c r="P14805" s="404"/>
      <c r="Q14805" s="404"/>
      <c r="R14805" s="404"/>
      <c r="S14805" s="404"/>
      <c r="T14805" s="404"/>
    </row>
    <row r="14806" spans="12:20" ht="16.8">
      <c r="L14806" s="404"/>
      <c r="M14806" s="404"/>
      <c r="N14806" s="404"/>
      <c r="O14806" s="404"/>
      <c r="P14806" s="404"/>
      <c r="Q14806" s="404"/>
      <c r="R14806" s="404"/>
      <c r="S14806" s="404"/>
      <c r="T14806" s="404"/>
    </row>
    <row r="14807" spans="12:20" ht="16.8">
      <c r="L14807" s="404"/>
      <c r="M14807" s="404"/>
      <c r="N14807" s="404"/>
      <c r="O14807" s="404"/>
      <c r="P14807" s="404"/>
      <c r="Q14807" s="404"/>
      <c r="R14807" s="404"/>
      <c r="S14807" s="404"/>
      <c r="T14807" s="404"/>
    </row>
    <row r="14808" spans="12:20" ht="16.8">
      <c r="L14808" s="404"/>
      <c r="M14808" s="404"/>
      <c r="N14808" s="404"/>
      <c r="O14808" s="404"/>
      <c r="P14808" s="404"/>
      <c r="Q14808" s="404"/>
      <c r="R14808" s="404"/>
      <c r="S14808" s="404"/>
      <c r="T14808" s="404"/>
    </row>
    <row r="14809" spans="12:20" ht="16.8">
      <c r="L14809" s="404"/>
      <c r="M14809" s="404"/>
      <c r="N14809" s="404"/>
      <c r="O14809" s="404"/>
      <c r="P14809" s="404"/>
      <c r="Q14809" s="404"/>
      <c r="R14809" s="404"/>
      <c r="S14809" s="404"/>
      <c r="T14809" s="404"/>
    </row>
    <row r="14810" spans="12:20" ht="16.8">
      <c r="L14810" s="404"/>
      <c r="M14810" s="404"/>
      <c r="N14810" s="404"/>
      <c r="O14810" s="404"/>
      <c r="P14810" s="404"/>
      <c r="Q14810" s="404"/>
      <c r="R14810" s="404"/>
      <c r="S14810" s="404"/>
      <c r="T14810" s="404"/>
    </row>
    <row r="14811" spans="12:20" ht="16.8">
      <c r="L14811" s="404"/>
      <c r="M14811" s="404"/>
      <c r="N14811" s="404"/>
      <c r="O14811" s="404"/>
      <c r="P14811" s="404"/>
      <c r="Q14811" s="404"/>
      <c r="R14811" s="404"/>
      <c r="S14811" s="404"/>
      <c r="T14811" s="404"/>
    </row>
    <row r="14812" spans="12:20" ht="16.8">
      <c r="L14812" s="404"/>
      <c r="M14812" s="404"/>
      <c r="N14812" s="404"/>
      <c r="O14812" s="404"/>
      <c r="P14812" s="404"/>
      <c r="Q14812" s="404"/>
      <c r="R14812" s="404"/>
      <c r="S14812" s="404"/>
      <c r="T14812" s="404"/>
    </row>
    <row r="14813" spans="12:20" ht="16.8">
      <c r="L14813" s="404"/>
      <c r="M14813" s="404"/>
      <c r="N14813" s="404"/>
      <c r="O14813" s="404"/>
      <c r="P14813" s="404"/>
      <c r="Q14813" s="404"/>
      <c r="R14813" s="404"/>
      <c r="S14813" s="404"/>
      <c r="T14813" s="404"/>
    </row>
    <row r="14814" spans="12:20" ht="16.8">
      <c r="L14814" s="404"/>
      <c r="M14814" s="404"/>
      <c r="N14814" s="404"/>
      <c r="O14814" s="404"/>
      <c r="P14814" s="404"/>
      <c r="Q14814" s="404"/>
      <c r="R14814" s="404"/>
      <c r="S14814" s="404"/>
      <c r="T14814" s="404"/>
    </row>
    <row r="14815" spans="12:20" ht="16.8">
      <c r="L14815" s="404"/>
      <c r="M14815" s="404"/>
      <c r="N14815" s="404"/>
      <c r="O14815" s="404"/>
      <c r="P14815" s="404"/>
      <c r="Q14815" s="404"/>
      <c r="R14815" s="404"/>
      <c r="S14815" s="404"/>
      <c r="T14815" s="404"/>
    </row>
    <row r="14816" spans="12:20" ht="16.8">
      <c r="L14816" s="404"/>
      <c r="M14816" s="404"/>
      <c r="N14816" s="404"/>
      <c r="O14816" s="404"/>
      <c r="P14816" s="404"/>
      <c r="Q14816" s="404"/>
      <c r="R14816" s="404"/>
      <c r="S14816" s="404"/>
      <c r="T14816" s="404"/>
    </row>
    <row r="14817" spans="12:20" ht="16.8">
      <c r="L14817" s="404"/>
      <c r="M14817" s="404"/>
      <c r="N14817" s="404"/>
      <c r="O14817" s="404"/>
      <c r="P14817" s="404"/>
      <c r="Q14817" s="404"/>
      <c r="R14817" s="404"/>
      <c r="S14817" s="404"/>
      <c r="T14817" s="404"/>
    </row>
    <row r="14818" spans="12:20" ht="16.8">
      <c r="L14818" s="404"/>
      <c r="M14818" s="404"/>
      <c r="N14818" s="404"/>
      <c r="O14818" s="404"/>
      <c r="P14818" s="404"/>
      <c r="Q14818" s="404"/>
      <c r="R14818" s="404"/>
      <c r="S14818" s="404"/>
      <c r="T14818" s="404"/>
    </row>
    <row r="14819" spans="12:20" ht="16.8">
      <c r="L14819" s="404"/>
      <c r="M14819" s="404"/>
      <c r="N14819" s="404"/>
      <c r="O14819" s="404"/>
      <c r="P14819" s="404"/>
      <c r="Q14819" s="404"/>
      <c r="R14819" s="404"/>
      <c r="S14819" s="404"/>
      <c r="T14819" s="404"/>
    </row>
    <row r="14820" spans="12:20" ht="16.8">
      <c r="L14820" s="404"/>
      <c r="M14820" s="404"/>
      <c r="N14820" s="404"/>
      <c r="O14820" s="404"/>
      <c r="P14820" s="404"/>
      <c r="Q14820" s="404"/>
      <c r="R14820" s="404"/>
      <c r="S14820" s="404"/>
      <c r="T14820" s="404"/>
    </row>
    <row r="14821" spans="12:20" ht="16.8">
      <c r="L14821" s="404"/>
      <c r="M14821" s="404"/>
      <c r="N14821" s="404"/>
      <c r="O14821" s="404"/>
      <c r="P14821" s="404"/>
      <c r="Q14821" s="404"/>
      <c r="R14821" s="404"/>
      <c r="S14821" s="404"/>
      <c r="T14821" s="404"/>
    </row>
    <row r="14822" spans="12:20" ht="16.8">
      <c r="L14822" s="404"/>
      <c r="M14822" s="404"/>
      <c r="N14822" s="404"/>
      <c r="O14822" s="404"/>
      <c r="P14822" s="404"/>
      <c r="Q14822" s="404"/>
      <c r="R14822" s="404"/>
      <c r="S14822" s="404"/>
      <c r="T14822" s="404"/>
    </row>
    <row r="14823" spans="12:20" ht="16.8">
      <c r="L14823" s="404"/>
      <c r="M14823" s="404"/>
      <c r="N14823" s="404"/>
      <c r="O14823" s="404"/>
      <c r="P14823" s="404"/>
      <c r="Q14823" s="404"/>
      <c r="R14823" s="404"/>
      <c r="S14823" s="404"/>
      <c r="T14823" s="404"/>
    </row>
    <row r="14824" spans="12:20" ht="16.8">
      <c r="L14824" s="404"/>
      <c r="M14824" s="404"/>
      <c r="N14824" s="404"/>
      <c r="O14824" s="404"/>
      <c r="P14824" s="404"/>
      <c r="Q14824" s="404"/>
      <c r="R14824" s="404"/>
      <c r="S14824" s="404"/>
      <c r="T14824" s="404"/>
    </row>
    <row r="14825" spans="12:20" ht="16.8">
      <c r="L14825" s="404"/>
      <c r="M14825" s="404"/>
      <c r="N14825" s="404"/>
      <c r="O14825" s="404"/>
      <c r="P14825" s="404"/>
      <c r="Q14825" s="404"/>
      <c r="R14825" s="404"/>
      <c r="S14825" s="404"/>
      <c r="T14825" s="404"/>
    </row>
    <row r="14826" spans="12:20" ht="16.8">
      <c r="L14826" s="404"/>
      <c r="M14826" s="404"/>
      <c r="N14826" s="404"/>
      <c r="O14826" s="404"/>
      <c r="P14826" s="404"/>
      <c r="Q14826" s="404"/>
      <c r="R14826" s="404"/>
      <c r="S14826" s="404"/>
      <c r="T14826" s="404"/>
    </row>
    <row r="14827" spans="12:20" ht="16.8">
      <c r="L14827" s="404"/>
      <c r="M14827" s="404"/>
      <c r="N14827" s="404"/>
      <c r="O14827" s="404"/>
      <c r="P14827" s="404"/>
      <c r="Q14827" s="404"/>
      <c r="R14827" s="404"/>
      <c r="S14827" s="404"/>
      <c r="T14827" s="404"/>
    </row>
    <row r="14828" spans="12:20" ht="16.8">
      <c r="L14828" s="404"/>
      <c r="M14828" s="404"/>
      <c r="N14828" s="404"/>
      <c r="O14828" s="404"/>
      <c r="P14828" s="404"/>
      <c r="Q14828" s="404"/>
      <c r="R14828" s="404"/>
      <c r="S14828" s="404"/>
      <c r="T14828" s="404"/>
    </row>
    <row r="14829" spans="12:20" ht="16.8">
      <c r="L14829" s="404"/>
      <c r="M14829" s="404"/>
      <c r="N14829" s="404"/>
      <c r="O14829" s="404"/>
      <c r="P14829" s="404"/>
      <c r="Q14829" s="404"/>
      <c r="R14829" s="404"/>
      <c r="S14829" s="404"/>
      <c r="T14829" s="404"/>
    </row>
    <row r="14830" spans="12:20" ht="16.8">
      <c r="L14830" s="404"/>
      <c r="M14830" s="404"/>
      <c r="N14830" s="404"/>
      <c r="O14830" s="404"/>
      <c r="P14830" s="404"/>
      <c r="Q14830" s="404"/>
      <c r="R14830" s="404"/>
      <c r="S14830" s="404"/>
      <c r="T14830" s="404"/>
    </row>
    <row r="14831" spans="12:20" ht="16.8">
      <c r="L14831" s="404"/>
      <c r="M14831" s="404"/>
      <c r="N14831" s="404"/>
      <c r="O14831" s="404"/>
      <c r="P14831" s="404"/>
      <c r="Q14831" s="404"/>
      <c r="R14831" s="404"/>
      <c r="S14831" s="404"/>
      <c r="T14831" s="404"/>
    </row>
    <row r="14832" spans="12:20" ht="16.8">
      <c r="L14832" s="404"/>
      <c r="M14832" s="404"/>
      <c r="N14832" s="404"/>
      <c r="O14832" s="404"/>
      <c r="P14832" s="404"/>
      <c r="Q14832" s="404"/>
      <c r="R14832" s="404"/>
      <c r="S14832" s="404"/>
      <c r="T14832" s="404"/>
    </row>
    <row r="14833" spans="12:20" ht="16.8">
      <c r="L14833" s="404"/>
      <c r="M14833" s="404"/>
      <c r="N14833" s="404"/>
      <c r="O14833" s="404"/>
      <c r="P14833" s="404"/>
      <c r="Q14833" s="404"/>
      <c r="R14833" s="404"/>
      <c r="S14833" s="404"/>
      <c r="T14833" s="404"/>
    </row>
    <row r="14834" spans="12:20" ht="16.8">
      <c r="L14834" s="404"/>
      <c r="M14834" s="404"/>
      <c r="N14834" s="404"/>
      <c r="O14834" s="404"/>
      <c r="P14834" s="404"/>
      <c r="Q14834" s="404"/>
      <c r="R14834" s="404"/>
      <c r="S14834" s="404"/>
      <c r="T14834" s="404"/>
    </row>
    <row r="14835" spans="12:20" ht="16.8">
      <c r="L14835" s="404"/>
      <c r="M14835" s="404"/>
      <c r="N14835" s="404"/>
      <c r="O14835" s="404"/>
      <c r="P14835" s="404"/>
      <c r="Q14835" s="404"/>
      <c r="R14835" s="404"/>
      <c r="S14835" s="404"/>
      <c r="T14835" s="404"/>
    </row>
    <row r="14836" spans="12:20" ht="16.8">
      <c r="L14836" s="404"/>
      <c r="M14836" s="404"/>
      <c r="N14836" s="404"/>
      <c r="O14836" s="404"/>
      <c r="P14836" s="404"/>
      <c r="Q14836" s="404"/>
      <c r="R14836" s="404"/>
      <c r="S14836" s="404"/>
      <c r="T14836" s="404"/>
    </row>
    <row r="14837" spans="12:20" ht="16.8">
      <c r="L14837" s="404"/>
      <c r="M14837" s="404"/>
      <c r="N14837" s="404"/>
      <c r="O14837" s="404"/>
      <c r="P14837" s="404"/>
      <c r="Q14837" s="404"/>
      <c r="R14837" s="404"/>
      <c r="S14837" s="404"/>
      <c r="T14837" s="404"/>
    </row>
    <row r="14838" spans="12:20" ht="16.8">
      <c r="L14838" s="404"/>
      <c r="M14838" s="404"/>
      <c r="N14838" s="404"/>
      <c r="O14838" s="404"/>
      <c r="P14838" s="404"/>
      <c r="Q14838" s="404"/>
      <c r="R14838" s="404"/>
      <c r="S14838" s="404"/>
      <c r="T14838" s="404"/>
    </row>
    <row r="14839" spans="12:20" ht="16.8">
      <c r="L14839" s="404"/>
      <c r="M14839" s="404"/>
      <c r="N14839" s="404"/>
      <c r="O14839" s="404"/>
      <c r="P14839" s="404"/>
      <c r="Q14839" s="404"/>
      <c r="R14839" s="404"/>
      <c r="S14839" s="404"/>
      <c r="T14839" s="404"/>
    </row>
    <row r="14840" spans="12:20" ht="16.8">
      <c r="L14840" s="404"/>
      <c r="M14840" s="404"/>
      <c r="N14840" s="404"/>
      <c r="O14840" s="404"/>
      <c r="P14840" s="404"/>
      <c r="Q14840" s="404"/>
      <c r="R14840" s="404"/>
      <c r="S14840" s="404"/>
      <c r="T14840" s="404"/>
    </row>
    <row r="14841" spans="12:20" ht="16.8">
      <c r="L14841" s="404"/>
      <c r="M14841" s="404"/>
      <c r="N14841" s="404"/>
      <c r="O14841" s="404"/>
      <c r="P14841" s="404"/>
      <c r="Q14841" s="404"/>
      <c r="R14841" s="404"/>
      <c r="S14841" s="404"/>
      <c r="T14841" s="404"/>
    </row>
    <row r="14842" spans="12:20" ht="16.8">
      <c r="L14842" s="404"/>
      <c r="M14842" s="404"/>
      <c r="N14842" s="404"/>
      <c r="O14842" s="404"/>
      <c r="P14842" s="404"/>
      <c r="Q14842" s="404"/>
      <c r="R14842" s="404"/>
      <c r="S14842" s="404"/>
      <c r="T14842" s="404"/>
    </row>
    <row r="14843" spans="12:20" ht="16.8">
      <c r="L14843" s="404"/>
      <c r="M14843" s="404"/>
      <c r="N14843" s="404"/>
      <c r="O14843" s="404"/>
      <c r="P14843" s="404"/>
      <c r="Q14843" s="404"/>
      <c r="R14843" s="404"/>
      <c r="S14843" s="404"/>
      <c r="T14843" s="404"/>
    </row>
    <row r="14844" spans="12:20" ht="16.8">
      <c r="L14844" s="404"/>
      <c r="M14844" s="404"/>
      <c r="N14844" s="404"/>
      <c r="O14844" s="404"/>
      <c r="P14844" s="404"/>
      <c r="Q14844" s="404"/>
      <c r="R14844" s="404"/>
      <c r="S14844" s="404"/>
      <c r="T14844" s="404"/>
    </row>
    <row r="14845" spans="12:20" ht="16.8">
      <c r="L14845" s="404"/>
      <c r="M14845" s="404"/>
      <c r="N14845" s="404"/>
      <c r="O14845" s="404"/>
      <c r="P14845" s="404"/>
      <c r="Q14845" s="404"/>
      <c r="R14845" s="404"/>
      <c r="S14845" s="404"/>
      <c r="T14845" s="404"/>
    </row>
    <row r="14846" spans="12:20" ht="16.8">
      <c r="L14846" s="404"/>
      <c r="M14846" s="404"/>
      <c r="N14846" s="404"/>
      <c r="O14846" s="404"/>
      <c r="P14846" s="404"/>
      <c r="Q14846" s="404"/>
      <c r="R14846" s="404"/>
      <c r="S14846" s="404"/>
      <c r="T14846" s="404"/>
    </row>
    <row r="14847" spans="12:20" ht="16.8">
      <c r="L14847" s="404"/>
      <c r="M14847" s="404"/>
      <c r="N14847" s="404"/>
      <c r="O14847" s="404"/>
      <c r="P14847" s="404"/>
      <c r="Q14847" s="404"/>
      <c r="R14847" s="404"/>
      <c r="S14847" s="404"/>
      <c r="T14847" s="404"/>
    </row>
    <row r="14848" spans="12:20" ht="16.8">
      <c r="L14848" s="404"/>
      <c r="M14848" s="404"/>
      <c r="N14848" s="404"/>
      <c r="O14848" s="404"/>
      <c r="P14848" s="404"/>
      <c r="Q14848" s="404"/>
      <c r="R14848" s="404"/>
      <c r="S14848" s="404"/>
      <c r="T14848" s="404"/>
    </row>
    <row r="14849" spans="12:20" ht="16.8">
      <c r="L14849" s="404"/>
      <c r="M14849" s="404"/>
      <c r="N14849" s="404"/>
      <c r="O14849" s="404"/>
      <c r="P14849" s="404"/>
      <c r="Q14849" s="404"/>
      <c r="R14849" s="404"/>
      <c r="S14849" s="404"/>
      <c r="T14849" s="404"/>
    </row>
    <row r="14850" spans="12:20" ht="16.8">
      <c r="L14850" s="404"/>
      <c r="M14850" s="404"/>
      <c r="N14850" s="404"/>
      <c r="O14850" s="404"/>
      <c r="P14850" s="404"/>
      <c r="Q14850" s="404"/>
      <c r="R14850" s="404"/>
      <c r="S14850" s="404"/>
      <c r="T14850" s="404"/>
    </row>
    <row r="14851" spans="12:20" ht="16.8">
      <c r="L14851" s="404"/>
      <c r="M14851" s="404"/>
      <c r="N14851" s="404"/>
      <c r="O14851" s="404"/>
      <c r="P14851" s="404"/>
      <c r="Q14851" s="404"/>
      <c r="R14851" s="404"/>
      <c r="S14851" s="404"/>
      <c r="T14851" s="404"/>
    </row>
    <row r="14852" spans="12:20" ht="16.8">
      <c r="L14852" s="404"/>
      <c r="M14852" s="404"/>
      <c r="N14852" s="404"/>
      <c r="O14852" s="404"/>
      <c r="P14852" s="404"/>
      <c r="Q14852" s="404"/>
      <c r="R14852" s="404"/>
      <c r="S14852" s="404"/>
      <c r="T14852" s="404"/>
    </row>
    <row r="14853" spans="12:20" ht="16.8">
      <c r="L14853" s="404"/>
      <c r="M14853" s="404"/>
      <c r="N14853" s="404"/>
      <c r="O14853" s="404"/>
      <c r="P14853" s="404"/>
      <c r="Q14853" s="404"/>
      <c r="R14853" s="404"/>
      <c r="S14853" s="404"/>
      <c r="T14853" s="404"/>
    </row>
    <row r="14854" spans="12:20" ht="16.8">
      <c r="L14854" s="404"/>
      <c r="M14854" s="404"/>
      <c r="N14854" s="404"/>
      <c r="O14854" s="404"/>
      <c r="P14854" s="404"/>
      <c r="Q14854" s="404"/>
      <c r="R14854" s="404"/>
      <c r="S14854" s="404"/>
      <c r="T14854" s="404"/>
    </row>
    <row r="14855" spans="12:20" ht="16.8">
      <c r="L14855" s="404"/>
      <c r="M14855" s="404"/>
      <c r="N14855" s="404"/>
      <c r="O14855" s="404"/>
      <c r="P14855" s="404"/>
      <c r="Q14855" s="404"/>
      <c r="R14855" s="404"/>
      <c r="S14855" s="404"/>
      <c r="T14855" s="404"/>
    </row>
    <row r="14856" spans="12:20" ht="16.8">
      <c r="L14856" s="404"/>
      <c r="M14856" s="404"/>
      <c r="N14856" s="404"/>
      <c r="O14856" s="404"/>
      <c r="P14856" s="404"/>
      <c r="Q14856" s="404"/>
      <c r="R14856" s="404"/>
      <c r="S14856" s="404"/>
      <c r="T14856" s="404"/>
    </row>
    <row r="14857" spans="12:20" ht="16.8">
      <c r="L14857" s="404"/>
      <c r="M14857" s="404"/>
      <c r="N14857" s="404"/>
      <c r="O14857" s="404"/>
      <c r="P14857" s="404"/>
      <c r="Q14857" s="404"/>
      <c r="R14857" s="404"/>
      <c r="S14857" s="404"/>
      <c r="T14857" s="404"/>
    </row>
    <row r="14858" spans="12:20" ht="16.8">
      <c r="L14858" s="404"/>
      <c r="M14858" s="404"/>
      <c r="N14858" s="404"/>
      <c r="O14858" s="404"/>
      <c r="P14858" s="404"/>
      <c r="Q14858" s="404"/>
      <c r="R14858" s="404"/>
      <c r="S14858" s="404"/>
      <c r="T14858" s="404"/>
    </row>
    <row r="14859" spans="12:20" ht="16.8">
      <c r="L14859" s="404"/>
      <c r="M14859" s="404"/>
      <c r="N14859" s="404"/>
      <c r="O14859" s="404"/>
      <c r="P14859" s="404"/>
      <c r="Q14859" s="404"/>
      <c r="R14859" s="404"/>
      <c r="S14859" s="404"/>
      <c r="T14859" s="404"/>
    </row>
    <row r="14860" spans="12:20" ht="16.8">
      <c r="L14860" s="404"/>
      <c r="M14860" s="404"/>
      <c r="N14860" s="404"/>
      <c r="O14860" s="404"/>
      <c r="P14860" s="404"/>
      <c r="Q14860" s="404"/>
      <c r="R14860" s="404"/>
      <c r="S14860" s="404"/>
      <c r="T14860" s="404"/>
    </row>
    <row r="14861" spans="12:20" ht="16.8">
      <c r="L14861" s="404"/>
      <c r="M14861" s="404"/>
      <c r="N14861" s="404"/>
      <c r="O14861" s="404"/>
      <c r="P14861" s="404"/>
      <c r="Q14861" s="404"/>
      <c r="R14861" s="404"/>
      <c r="S14861" s="404"/>
      <c r="T14861" s="404"/>
    </row>
    <row r="14862" spans="12:20" ht="16.8">
      <c r="L14862" s="404"/>
      <c r="M14862" s="404"/>
      <c r="N14862" s="404"/>
      <c r="O14862" s="404"/>
      <c r="P14862" s="404"/>
      <c r="Q14862" s="404"/>
      <c r="R14862" s="404"/>
      <c r="S14862" s="404"/>
      <c r="T14862" s="404"/>
    </row>
    <row r="14863" spans="12:20" ht="16.8">
      <c r="L14863" s="404"/>
      <c r="M14863" s="404"/>
      <c r="N14863" s="404"/>
      <c r="O14863" s="404"/>
      <c r="P14863" s="404"/>
      <c r="Q14863" s="404"/>
      <c r="R14863" s="404"/>
      <c r="S14863" s="404"/>
      <c r="T14863" s="404"/>
    </row>
    <row r="14864" spans="12:20" ht="16.8">
      <c r="L14864" s="404"/>
      <c r="M14864" s="404"/>
      <c r="N14864" s="404"/>
      <c r="O14864" s="404"/>
      <c r="P14864" s="404"/>
      <c r="Q14864" s="404"/>
      <c r="R14864" s="404"/>
      <c r="S14864" s="404"/>
      <c r="T14864" s="404"/>
    </row>
    <row r="14865" spans="12:20" ht="16.8">
      <c r="L14865" s="404"/>
      <c r="M14865" s="404"/>
      <c r="N14865" s="404"/>
      <c r="O14865" s="404"/>
      <c r="P14865" s="404"/>
      <c r="Q14865" s="404"/>
      <c r="R14865" s="404"/>
      <c r="S14865" s="404"/>
      <c r="T14865" s="404"/>
    </row>
    <row r="14866" spans="12:20" ht="16.8">
      <c r="L14866" s="404"/>
      <c r="M14866" s="404"/>
      <c r="N14866" s="404"/>
      <c r="O14866" s="404"/>
      <c r="P14866" s="404"/>
      <c r="Q14866" s="404"/>
      <c r="R14866" s="404"/>
      <c r="S14866" s="404"/>
      <c r="T14866" s="404"/>
    </row>
    <row r="14867" spans="12:20" ht="16.8">
      <c r="L14867" s="404"/>
      <c r="M14867" s="404"/>
      <c r="N14867" s="404"/>
      <c r="O14867" s="404"/>
      <c r="P14867" s="404"/>
      <c r="Q14867" s="404"/>
      <c r="R14867" s="404"/>
      <c r="S14867" s="404"/>
      <c r="T14867" s="404"/>
    </row>
    <row r="14868" spans="12:20" ht="16.8">
      <c r="L14868" s="404"/>
      <c r="M14868" s="404"/>
      <c r="N14868" s="404"/>
      <c r="O14868" s="404"/>
      <c r="P14868" s="404"/>
      <c r="Q14868" s="404"/>
      <c r="R14868" s="404"/>
      <c r="S14868" s="404"/>
      <c r="T14868" s="404"/>
    </row>
    <row r="14869" spans="12:20" ht="16.8">
      <c r="L14869" s="404"/>
      <c r="M14869" s="404"/>
      <c r="N14869" s="404"/>
      <c r="O14869" s="404"/>
      <c r="P14869" s="404"/>
      <c r="Q14869" s="404"/>
      <c r="R14869" s="404"/>
      <c r="S14869" s="404"/>
      <c r="T14869" s="404"/>
    </row>
    <row r="14870" spans="12:20" ht="16.8">
      <c r="L14870" s="404"/>
      <c r="M14870" s="404"/>
      <c r="N14870" s="404"/>
      <c r="O14870" s="404"/>
      <c r="P14870" s="404"/>
      <c r="Q14870" s="404"/>
      <c r="R14870" s="404"/>
      <c r="S14870" s="404"/>
      <c r="T14870" s="404"/>
    </row>
    <row r="14871" spans="12:20" ht="16.8">
      <c r="L14871" s="404"/>
      <c r="M14871" s="404"/>
      <c r="N14871" s="404"/>
      <c r="O14871" s="404"/>
      <c r="P14871" s="404"/>
      <c r="Q14871" s="404"/>
      <c r="R14871" s="404"/>
      <c r="S14871" s="404"/>
      <c r="T14871" s="404"/>
    </row>
    <row r="14872" spans="12:20" ht="16.8">
      <c r="L14872" s="404"/>
      <c r="M14872" s="404"/>
      <c r="N14872" s="404"/>
      <c r="O14872" s="404"/>
      <c r="P14872" s="404"/>
      <c r="Q14872" s="404"/>
      <c r="R14872" s="404"/>
      <c r="S14872" s="404"/>
      <c r="T14872" s="404"/>
    </row>
    <row r="14873" spans="12:20" ht="16.8">
      <c r="L14873" s="404"/>
      <c r="M14873" s="404"/>
      <c r="N14873" s="404"/>
      <c r="O14873" s="404"/>
      <c r="P14873" s="404"/>
      <c r="Q14873" s="404"/>
      <c r="R14873" s="404"/>
      <c r="S14873" s="404"/>
      <c r="T14873" s="404"/>
    </row>
    <row r="14874" spans="12:20" ht="16.8">
      <c r="L14874" s="404"/>
      <c r="M14874" s="404"/>
      <c r="N14874" s="404"/>
      <c r="O14874" s="404"/>
      <c r="P14874" s="404"/>
      <c r="Q14874" s="404"/>
      <c r="R14874" s="404"/>
      <c r="S14874" s="404"/>
      <c r="T14874" s="404"/>
    </row>
    <row r="14875" spans="12:20" ht="16.8">
      <c r="L14875" s="404"/>
      <c r="M14875" s="404"/>
      <c r="N14875" s="404"/>
      <c r="O14875" s="404"/>
      <c r="P14875" s="404"/>
      <c r="Q14875" s="404"/>
      <c r="R14875" s="404"/>
      <c r="S14875" s="404"/>
      <c r="T14875" s="404"/>
    </row>
    <row r="14876" spans="12:20" ht="16.8">
      <c r="L14876" s="404"/>
      <c r="M14876" s="404"/>
      <c r="N14876" s="404"/>
      <c r="O14876" s="404"/>
      <c r="P14876" s="404"/>
      <c r="Q14876" s="404"/>
      <c r="R14876" s="404"/>
      <c r="S14876" s="404"/>
      <c r="T14876" s="404"/>
    </row>
    <row r="14877" spans="12:20" ht="16.8">
      <c r="L14877" s="404"/>
      <c r="M14877" s="404"/>
      <c r="N14877" s="404"/>
      <c r="O14877" s="404"/>
      <c r="P14877" s="404"/>
      <c r="Q14877" s="404"/>
      <c r="R14877" s="404"/>
      <c r="S14877" s="404"/>
      <c r="T14877" s="404"/>
    </row>
    <row r="14878" spans="12:20" ht="16.8">
      <c r="L14878" s="404"/>
      <c r="M14878" s="404"/>
      <c r="N14878" s="404"/>
      <c r="O14878" s="404"/>
      <c r="P14878" s="404"/>
      <c r="Q14878" s="404"/>
      <c r="R14878" s="404"/>
      <c r="S14878" s="404"/>
      <c r="T14878" s="404"/>
    </row>
    <row r="14879" spans="12:20" ht="16.8">
      <c r="L14879" s="404"/>
      <c r="M14879" s="404"/>
      <c r="N14879" s="404"/>
      <c r="O14879" s="404"/>
      <c r="P14879" s="404"/>
      <c r="Q14879" s="404"/>
      <c r="R14879" s="404"/>
      <c r="S14879" s="404"/>
      <c r="T14879" s="404"/>
    </row>
    <row r="14880" spans="12:20" ht="16.8">
      <c r="L14880" s="404"/>
      <c r="M14880" s="404"/>
      <c r="N14880" s="404"/>
      <c r="O14880" s="404"/>
      <c r="P14880" s="404"/>
      <c r="Q14880" s="404"/>
      <c r="R14880" s="404"/>
      <c r="S14880" s="404"/>
      <c r="T14880" s="404"/>
    </row>
    <row r="14881" spans="12:20" ht="16.8">
      <c r="L14881" s="404"/>
      <c r="M14881" s="404"/>
      <c r="N14881" s="404"/>
      <c r="O14881" s="404"/>
      <c r="P14881" s="404"/>
      <c r="Q14881" s="404"/>
      <c r="R14881" s="404"/>
      <c r="S14881" s="404"/>
      <c r="T14881" s="404"/>
    </row>
    <row r="14882" spans="12:20" ht="16.8">
      <c r="L14882" s="404"/>
      <c r="M14882" s="404"/>
      <c r="N14882" s="404"/>
      <c r="O14882" s="404"/>
      <c r="P14882" s="404"/>
      <c r="Q14882" s="404"/>
      <c r="R14882" s="404"/>
      <c r="S14882" s="404"/>
      <c r="T14882" s="404"/>
    </row>
    <row r="14883" spans="12:20" ht="16.8">
      <c r="L14883" s="404"/>
      <c r="M14883" s="404"/>
      <c r="N14883" s="404"/>
      <c r="O14883" s="404"/>
      <c r="P14883" s="404"/>
      <c r="Q14883" s="404"/>
      <c r="R14883" s="404"/>
      <c r="S14883" s="404"/>
      <c r="T14883" s="404"/>
    </row>
    <row r="14884" spans="12:20" ht="16.8">
      <c r="L14884" s="404"/>
      <c r="M14884" s="404"/>
      <c r="N14884" s="404"/>
      <c r="O14884" s="404"/>
      <c r="P14884" s="404"/>
      <c r="Q14884" s="404"/>
      <c r="R14884" s="404"/>
      <c r="S14884" s="404"/>
      <c r="T14884" s="404"/>
    </row>
    <row r="14885" spans="12:20" ht="16.8">
      <c r="L14885" s="404"/>
      <c r="M14885" s="404"/>
      <c r="N14885" s="404"/>
      <c r="O14885" s="404"/>
      <c r="P14885" s="404"/>
      <c r="Q14885" s="404"/>
      <c r="R14885" s="404"/>
      <c r="S14885" s="404"/>
      <c r="T14885" s="404"/>
    </row>
    <row r="14886" spans="12:20" ht="16.8">
      <c r="L14886" s="404"/>
      <c r="M14886" s="404"/>
      <c r="N14886" s="404"/>
      <c r="O14886" s="404"/>
      <c r="P14886" s="404"/>
      <c r="Q14886" s="404"/>
      <c r="R14886" s="404"/>
      <c r="S14886" s="404"/>
      <c r="T14886" s="404"/>
    </row>
    <row r="14887" spans="12:20" ht="16.8">
      <c r="L14887" s="404"/>
      <c r="M14887" s="404"/>
      <c r="N14887" s="404"/>
      <c r="O14887" s="404"/>
      <c r="P14887" s="404"/>
      <c r="Q14887" s="404"/>
      <c r="R14887" s="404"/>
      <c r="S14887" s="404"/>
      <c r="T14887" s="404"/>
    </row>
    <row r="14888" spans="12:20" ht="16.8">
      <c r="L14888" s="404"/>
      <c r="M14888" s="404"/>
      <c r="N14888" s="404"/>
      <c r="O14888" s="404"/>
      <c r="P14888" s="404"/>
      <c r="Q14888" s="404"/>
      <c r="R14888" s="404"/>
      <c r="S14888" s="404"/>
      <c r="T14888" s="404"/>
    </row>
    <row r="14889" spans="12:20" ht="16.8">
      <c r="L14889" s="404"/>
      <c r="M14889" s="404"/>
      <c r="N14889" s="404"/>
      <c r="O14889" s="404"/>
      <c r="P14889" s="404"/>
      <c r="Q14889" s="404"/>
      <c r="R14889" s="404"/>
      <c r="S14889" s="404"/>
      <c r="T14889" s="404"/>
    </row>
    <row r="14890" spans="12:20" ht="16.8">
      <c r="L14890" s="404"/>
      <c r="M14890" s="404"/>
      <c r="N14890" s="404"/>
      <c r="O14890" s="404"/>
      <c r="P14890" s="404"/>
      <c r="Q14890" s="404"/>
      <c r="R14890" s="404"/>
      <c r="S14890" s="404"/>
      <c r="T14890" s="404"/>
    </row>
    <row r="14891" spans="12:20" ht="16.8">
      <c r="L14891" s="404"/>
      <c r="M14891" s="404"/>
      <c r="N14891" s="404"/>
      <c r="O14891" s="404"/>
      <c r="P14891" s="404"/>
      <c r="Q14891" s="404"/>
      <c r="R14891" s="404"/>
      <c r="S14891" s="404"/>
      <c r="T14891" s="404"/>
    </row>
    <row r="14892" spans="12:20" ht="16.8">
      <c r="L14892" s="404"/>
      <c r="M14892" s="404"/>
      <c r="N14892" s="404"/>
      <c r="O14892" s="404"/>
      <c r="P14892" s="404"/>
      <c r="Q14892" s="404"/>
      <c r="R14892" s="404"/>
      <c r="S14892" s="404"/>
      <c r="T14892" s="404"/>
    </row>
    <row r="14893" spans="12:20" ht="16.8">
      <c r="L14893" s="404"/>
      <c r="M14893" s="404"/>
      <c r="N14893" s="404"/>
      <c r="O14893" s="404"/>
      <c r="P14893" s="404"/>
      <c r="Q14893" s="404"/>
      <c r="R14893" s="404"/>
      <c r="S14893" s="404"/>
      <c r="T14893" s="404"/>
    </row>
    <row r="14894" spans="12:20" ht="16.8">
      <c r="L14894" s="404"/>
      <c r="M14894" s="404"/>
      <c r="N14894" s="404"/>
      <c r="O14894" s="404"/>
      <c r="P14894" s="404"/>
      <c r="Q14894" s="404"/>
      <c r="R14894" s="404"/>
      <c r="S14894" s="404"/>
      <c r="T14894" s="404"/>
    </row>
    <row r="14895" spans="12:20" ht="16.8">
      <c r="L14895" s="404"/>
      <c r="M14895" s="404"/>
      <c r="N14895" s="404"/>
      <c r="O14895" s="404"/>
      <c r="P14895" s="404"/>
      <c r="Q14895" s="404"/>
      <c r="R14895" s="404"/>
      <c r="S14895" s="404"/>
      <c r="T14895" s="404"/>
    </row>
    <row r="14896" spans="12:20" ht="16.8">
      <c r="L14896" s="404"/>
      <c r="M14896" s="404"/>
      <c r="N14896" s="404"/>
      <c r="O14896" s="404"/>
      <c r="P14896" s="404"/>
      <c r="Q14896" s="404"/>
      <c r="R14896" s="404"/>
      <c r="S14896" s="404"/>
      <c r="T14896" s="404"/>
    </row>
    <row r="14897" spans="12:20" ht="16.8">
      <c r="L14897" s="404"/>
      <c r="M14897" s="404"/>
      <c r="N14897" s="404"/>
      <c r="O14897" s="404"/>
      <c r="P14897" s="404"/>
      <c r="Q14897" s="404"/>
      <c r="R14897" s="404"/>
      <c r="S14897" s="404"/>
      <c r="T14897" s="404"/>
    </row>
    <row r="14898" spans="12:20" ht="16.8">
      <c r="L14898" s="404"/>
      <c r="M14898" s="404"/>
      <c r="N14898" s="404"/>
      <c r="O14898" s="404"/>
      <c r="P14898" s="404"/>
      <c r="Q14898" s="404"/>
      <c r="R14898" s="404"/>
      <c r="S14898" s="404"/>
      <c r="T14898" s="404"/>
    </row>
    <row r="14899" spans="12:20" ht="16.8">
      <c r="L14899" s="404"/>
      <c r="M14899" s="404"/>
      <c r="N14899" s="404"/>
      <c r="O14899" s="404"/>
      <c r="P14899" s="404"/>
      <c r="Q14899" s="404"/>
      <c r="R14899" s="404"/>
      <c r="S14899" s="404"/>
      <c r="T14899" s="404"/>
    </row>
    <row r="14900" spans="12:20" ht="16.8">
      <c r="L14900" s="404"/>
      <c r="M14900" s="404"/>
      <c r="N14900" s="404"/>
      <c r="O14900" s="404"/>
      <c r="P14900" s="404"/>
      <c r="Q14900" s="404"/>
      <c r="R14900" s="404"/>
      <c r="S14900" s="404"/>
      <c r="T14900" s="404"/>
    </row>
    <row r="14901" spans="12:20" ht="16.8">
      <c r="L14901" s="404"/>
      <c r="M14901" s="404"/>
      <c r="N14901" s="404"/>
      <c r="O14901" s="404"/>
      <c r="P14901" s="404"/>
      <c r="Q14901" s="404"/>
      <c r="R14901" s="404"/>
      <c r="S14901" s="404"/>
      <c r="T14901" s="404"/>
    </row>
    <row r="14902" spans="12:20" ht="16.8">
      <c r="L14902" s="404"/>
      <c r="M14902" s="404"/>
      <c r="N14902" s="404"/>
      <c r="O14902" s="404"/>
      <c r="P14902" s="404"/>
      <c r="Q14902" s="404"/>
      <c r="R14902" s="404"/>
      <c r="S14902" s="404"/>
      <c r="T14902" s="404"/>
    </row>
    <row r="14903" spans="12:20" ht="16.8">
      <c r="L14903" s="404"/>
      <c r="M14903" s="404"/>
      <c r="N14903" s="404"/>
      <c r="O14903" s="404"/>
      <c r="P14903" s="404"/>
      <c r="Q14903" s="404"/>
      <c r="R14903" s="404"/>
      <c r="S14903" s="404"/>
      <c r="T14903" s="404"/>
    </row>
    <row r="14904" spans="12:20" ht="16.8">
      <c r="L14904" s="404"/>
      <c r="M14904" s="404"/>
      <c r="N14904" s="404"/>
      <c r="O14904" s="404"/>
      <c r="P14904" s="404"/>
      <c r="Q14904" s="404"/>
      <c r="R14904" s="404"/>
      <c r="S14904" s="404"/>
      <c r="T14904" s="404"/>
    </row>
    <row r="14905" spans="12:20" ht="16.8">
      <c r="L14905" s="404"/>
      <c r="M14905" s="404"/>
      <c r="N14905" s="404"/>
      <c r="O14905" s="404"/>
      <c r="P14905" s="404"/>
      <c r="Q14905" s="404"/>
      <c r="R14905" s="404"/>
      <c r="S14905" s="404"/>
      <c r="T14905" s="404"/>
    </row>
    <row r="14906" spans="12:20" ht="16.8">
      <c r="L14906" s="404"/>
      <c r="M14906" s="404"/>
      <c r="N14906" s="404"/>
      <c r="O14906" s="404"/>
      <c r="P14906" s="404"/>
      <c r="Q14906" s="404"/>
      <c r="R14906" s="404"/>
      <c r="S14906" s="404"/>
      <c r="T14906" s="404"/>
    </row>
    <row r="14907" spans="12:20" ht="16.8">
      <c r="L14907" s="404"/>
      <c r="M14907" s="404"/>
      <c r="N14907" s="404"/>
      <c r="O14907" s="404"/>
      <c r="P14907" s="404"/>
      <c r="Q14907" s="404"/>
      <c r="R14907" s="404"/>
      <c r="S14907" s="404"/>
      <c r="T14907" s="404"/>
    </row>
    <row r="14908" spans="12:20" ht="16.8">
      <c r="L14908" s="404"/>
      <c r="M14908" s="404"/>
      <c r="N14908" s="404"/>
      <c r="O14908" s="404"/>
      <c r="P14908" s="404"/>
      <c r="Q14908" s="404"/>
      <c r="R14908" s="404"/>
      <c r="S14908" s="404"/>
      <c r="T14908" s="404"/>
    </row>
    <row r="14909" spans="12:20" ht="16.8">
      <c r="L14909" s="404"/>
      <c r="M14909" s="404"/>
      <c r="N14909" s="404"/>
      <c r="O14909" s="404"/>
      <c r="P14909" s="404"/>
      <c r="Q14909" s="404"/>
      <c r="R14909" s="404"/>
      <c r="S14909" s="404"/>
      <c r="T14909" s="404"/>
    </row>
    <row r="14910" spans="12:20" ht="16.8">
      <c r="L14910" s="404"/>
      <c r="M14910" s="404"/>
      <c r="N14910" s="404"/>
      <c r="O14910" s="404"/>
      <c r="P14910" s="404"/>
      <c r="Q14910" s="404"/>
      <c r="R14910" s="404"/>
      <c r="S14910" s="404"/>
      <c r="T14910" s="404"/>
    </row>
    <row r="14911" spans="12:20" ht="16.8">
      <c r="L14911" s="404"/>
      <c r="M14911" s="404"/>
      <c r="N14911" s="404"/>
      <c r="O14911" s="404"/>
      <c r="P14911" s="404"/>
      <c r="Q14911" s="404"/>
      <c r="R14911" s="404"/>
      <c r="S14911" s="404"/>
      <c r="T14911" s="404"/>
    </row>
    <row r="14912" spans="12:20" ht="16.8">
      <c r="L14912" s="404"/>
      <c r="M14912" s="404"/>
      <c r="N14912" s="404"/>
      <c r="O14912" s="404"/>
      <c r="P14912" s="404"/>
      <c r="Q14912" s="404"/>
      <c r="R14912" s="404"/>
      <c r="S14912" s="404"/>
      <c r="T14912" s="404"/>
    </row>
    <row r="14913" spans="12:20" ht="16.8">
      <c r="L14913" s="404"/>
      <c r="M14913" s="404"/>
      <c r="N14913" s="404"/>
      <c r="O14913" s="404"/>
      <c r="P14913" s="404"/>
      <c r="Q14913" s="404"/>
      <c r="R14913" s="404"/>
      <c r="S14913" s="404"/>
      <c r="T14913" s="404"/>
    </row>
    <row r="14914" spans="12:20" ht="16.8">
      <c r="L14914" s="404"/>
      <c r="M14914" s="404"/>
      <c r="N14914" s="404"/>
      <c r="O14914" s="404"/>
      <c r="P14914" s="404"/>
      <c r="Q14914" s="404"/>
      <c r="R14914" s="404"/>
      <c r="S14914" s="404"/>
      <c r="T14914" s="404"/>
    </row>
    <row r="14915" spans="12:20" ht="16.8">
      <c r="L14915" s="404"/>
      <c r="M14915" s="404"/>
      <c r="N14915" s="404"/>
      <c r="O14915" s="404"/>
      <c r="P14915" s="404"/>
      <c r="Q14915" s="404"/>
      <c r="R14915" s="404"/>
      <c r="S14915" s="404"/>
      <c r="T14915" s="404"/>
    </row>
    <row r="14916" spans="12:20" ht="16.8">
      <c r="L14916" s="404"/>
      <c r="M14916" s="404"/>
      <c r="N14916" s="404"/>
      <c r="O14916" s="404"/>
      <c r="P14916" s="404"/>
      <c r="Q14916" s="404"/>
      <c r="R14916" s="404"/>
      <c r="S14916" s="404"/>
      <c r="T14916" s="404"/>
    </row>
    <row r="14917" spans="12:20" ht="16.8">
      <c r="L14917" s="404"/>
      <c r="M14917" s="404"/>
      <c r="N14917" s="404"/>
      <c r="O14917" s="404"/>
      <c r="P14917" s="404"/>
      <c r="Q14917" s="404"/>
      <c r="R14917" s="404"/>
      <c r="S14917" s="404"/>
      <c r="T14917" s="404"/>
    </row>
    <row r="14918" spans="12:20" ht="16.8">
      <c r="L14918" s="404"/>
      <c r="M14918" s="404"/>
      <c r="N14918" s="404"/>
      <c r="O14918" s="404"/>
      <c r="P14918" s="404"/>
      <c r="Q14918" s="404"/>
      <c r="R14918" s="404"/>
      <c r="S14918" s="404"/>
      <c r="T14918" s="404"/>
    </row>
    <row r="14919" spans="12:20" ht="16.8">
      <c r="L14919" s="404"/>
      <c r="M14919" s="404"/>
      <c r="N14919" s="404"/>
      <c r="O14919" s="404"/>
      <c r="P14919" s="404"/>
      <c r="Q14919" s="404"/>
      <c r="R14919" s="404"/>
      <c r="S14919" s="404"/>
      <c r="T14919" s="404"/>
    </row>
    <row r="14920" spans="12:20" ht="16.8">
      <c r="L14920" s="404"/>
      <c r="M14920" s="404"/>
      <c r="N14920" s="404"/>
      <c r="O14920" s="404"/>
      <c r="P14920" s="404"/>
      <c r="Q14920" s="404"/>
      <c r="R14920" s="404"/>
      <c r="S14920" s="404"/>
      <c r="T14920" s="404"/>
    </row>
    <row r="14921" spans="12:20" ht="16.8">
      <c r="L14921" s="404"/>
      <c r="M14921" s="404"/>
      <c r="N14921" s="404"/>
      <c r="O14921" s="404"/>
      <c r="P14921" s="404"/>
      <c r="Q14921" s="404"/>
      <c r="R14921" s="404"/>
      <c r="S14921" s="404"/>
      <c r="T14921" s="404"/>
    </row>
    <row r="14922" spans="12:20" ht="16.8">
      <c r="L14922" s="404"/>
      <c r="M14922" s="404"/>
      <c r="N14922" s="404"/>
      <c r="O14922" s="404"/>
      <c r="P14922" s="404"/>
      <c r="Q14922" s="404"/>
      <c r="R14922" s="404"/>
      <c r="S14922" s="404"/>
      <c r="T14922" s="404"/>
    </row>
    <row r="14923" spans="12:20" ht="16.8">
      <c r="L14923" s="404"/>
      <c r="M14923" s="404"/>
      <c r="N14923" s="404"/>
      <c r="O14923" s="404"/>
      <c r="P14923" s="404"/>
      <c r="Q14923" s="404"/>
      <c r="R14923" s="404"/>
      <c r="S14923" s="404"/>
      <c r="T14923" s="404"/>
    </row>
    <row r="14924" spans="12:20" ht="16.8">
      <c r="L14924" s="404"/>
      <c r="M14924" s="404"/>
      <c r="N14924" s="404"/>
      <c r="O14924" s="404"/>
      <c r="P14924" s="404"/>
      <c r="Q14924" s="404"/>
      <c r="R14924" s="404"/>
      <c r="S14924" s="404"/>
      <c r="T14924" s="404"/>
    </row>
    <row r="14925" spans="12:20" ht="16.8">
      <c r="L14925" s="404"/>
      <c r="M14925" s="404"/>
      <c r="N14925" s="404"/>
      <c r="O14925" s="404"/>
      <c r="P14925" s="404"/>
      <c r="Q14925" s="404"/>
      <c r="R14925" s="404"/>
      <c r="S14925" s="404"/>
      <c r="T14925" s="404"/>
    </row>
    <row r="14926" spans="12:20" ht="16.8">
      <c r="L14926" s="404"/>
      <c r="M14926" s="404"/>
      <c r="N14926" s="404"/>
      <c r="O14926" s="404"/>
      <c r="P14926" s="404"/>
      <c r="Q14926" s="404"/>
      <c r="R14926" s="404"/>
      <c r="S14926" s="404"/>
      <c r="T14926" s="404"/>
    </row>
    <row r="14927" spans="12:20" ht="16.8">
      <c r="L14927" s="404"/>
      <c r="M14927" s="404"/>
      <c r="N14927" s="404"/>
      <c r="O14927" s="404"/>
      <c r="P14927" s="404"/>
      <c r="Q14927" s="404"/>
      <c r="R14927" s="404"/>
      <c r="S14927" s="404"/>
      <c r="T14927" s="404"/>
    </row>
    <row r="14928" spans="12:20" ht="16.8">
      <c r="L14928" s="404"/>
      <c r="M14928" s="404"/>
      <c r="N14928" s="404"/>
      <c r="O14928" s="404"/>
      <c r="P14928" s="404"/>
      <c r="Q14928" s="404"/>
      <c r="R14928" s="404"/>
      <c r="S14928" s="404"/>
      <c r="T14928" s="404"/>
    </row>
    <row r="14929" spans="12:20" ht="16.8">
      <c r="L14929" s="404"/>
      <c r="M14929" s="404"/>
      <c r="N14929" s="404"/>
      <c r="O14929" s="404"/>
      <c r="P14929" s="404"/>
      <c r="Q14929" s="404"/>
      <c r="R14929" s="404"/>
      <c r="S14929" s="404"/>
      <c r="T14929" s="404"/>
    </row>
    <row r="14930" spans="12:20" ht="16.8">
      <c r="L14930" s="404"/>
      <c r="M14930" s="404"/>
      <c r="N14930" s="404"/>
      <c r="O14930" s="404"/>
      <c r="P14930" s="404"/>
      <c r="Q14930" s="404"/>
      <c r="R14930" s="404"/>
      <c r="S14930" s="404"/>
      <c r="T14930" s="404"/>
    </row>
    <row r="14931" spans="12:20" ht="16.8">
      <c r="L14931" s="404"/>
      <c r="M14931" s="404"/>
      <c r="N14931" s="404"/>
      <c r="O14931" s="404"/>
      <c r="P14931" s="404"/>
      <c r="Q14931" s="404"/>
      <c r="R14931" s="404"/>
      <c r="S14931" s="404"/>
      <c r="T14931" s="404"/>
    </row>
    <row r="14932" spans="12:20" ht="16.8">
      <c r="L14932" s="404"/>
      <c r="M14932" s="404"/>
      <c r="N14932" s="404"/>
      <c r="O14932" s="404"/>
      <c r="P14932" s="404"/>
      <c r="Q14932" s="404"/>
      <c r="R14932" s="404"/>
      <c r="S14932" s="404"/>
      <c r="T14932" s="404"/>
    </row>
    <row r="14933" spans="12:20" ht="16.8">
      <c r="L14933" s="404"/>
      <c r="M14933" s="404"/>
      <c r="N14933" s="404"/>
      <c r="O14933" s="404"/>
      <c r="P14933" s="404"/>
      <c r="Q14933" s="404"/>
      <c r="R14933" s="404"/>
      <c r="S14933" s="404"/>
      <c r="T14933" s="404"/>
    </row>
    <row r="14934" spans="12:20" ht="16.8">
      <c r="L14934" s="404"/>
      <c r="M14934" s="404"/>
      <c r="N14934" s="404"/>
      <c r="O14934" s="404"/>
      <c r="P14934" s="404"/>
      <c r="Q14934" s="404"/>
      <c r="R14934" s="404"/>
      <c r="S14934" s="404"/>
      <c r="T14934" s="404"/>
    </row>
    <row r="14935" spans="12:20" ht="16.8">
      <c r="L14935" s="404"/>
      <c r="M14935" s="404"/>
      <c r="N14935" s="404"/>
      <c r="O14935" s="404"/>
      <c r="P14935" s="404"/>
      <c r="Q14935" s="404"/>
      <c r="R14935" s="404"/>
      <c r="S14935" s="404"/>
      <c r="T14935" s="404"/>
    </row>
    <row r="14936" spans="12:20" ht="16.8">
      <c r="L14936" s="404"/>
      <c r="M14936" s="404"/>
      <c r="N14936" s="404"/>
      <c r="O14936" s="404"/>
      <c r="P14936" s="404"/>
      <c r="Q14936" s="404"/>
      <c r="R14936" s="404"/>
      <c r="S14936" s="404"/>
      <c r="T14936" s="404"/>
    </row>
    <row r="14937" spans="12:20" ht="16.8">
      <c r="L14937" s="404"/>
      <c r="M14937" s="404"/>
      <c r="N14937" s="404"/>
      <c r="O14937" s="404"/>
      <c r="P14937" s="404"/>
      <c r="Q14937" s="404"/>
      <c r="R14937" s="404"/>
      <c r="S14937" s="404"/>
      <c r="T14937" s="404"/>
    </row>
    <row r="14938" spans="12:20" ht="16.8">
      <c r="L14938" s="404"/>
      <c r="M14938" s="404"/>
      <c r="N14938" s="404"/>
      <c r="O14938" s="404"/>
      <c r="P14938" s="404"/>
      <c r="Q14938" s="404"/>
      <c r="R14938" s="404"/>
      <c r="S14938" s="404"/>
      <c r="T14938" s="404"/>
    </row>
    <row r="14939" spans="12:20" ht="16.8">
      <c r="L14939" s="404"/>
      <c r="M14939" s="404"/>
      <c r="N14939" s="404"/>
      <c r="O14939" s="404"/>
      <c r="P14939" s="404"/>
      <c r="Q14939" s="404"/>
      <c r="R14939" s="404"/>
      <c r="S14939" s="404"/>
      <c r="T14939" s="404"/>
    </row>
    <row r="14940" spans="12:20" ht="16.8">
      <c r="L14940" s="404"/>
      <c r="M14940" s="404"/>
      <c r="N14940" s="404"/>
      <c r="O14940" s="404"/>
      <c r="P14940" s="404"/>
      <c r="Q14940" s="404"/>
      <c r="R14940" s="404"/>
      <c r="S14940" s="404"/>
      <c r="T14940" s="404"/>
    </row>
    <row r="14941" spans="12:20" ht="16.8">
      <c r="L14941" s="404"/>
      <c r="M14941" s="404"/>
      <c r="N14941" s="404"/>
      <c r="O14941" s="404"/>
      <c r="P14941" s="404"/>
      <c r="Q14941" s="404"/>
      <c r="R14941" s="404"/>
      <c r="S14941" s="404"/>
      <c r="T14941" s="404"/>
    </row>
    <row r="14942" spans="12:20" ht="16.8">
      <c r="L14942" s="404"/>
      <c r="M14942" s="404"/>
      <c r="N14942" s="404"/>
      <c r="O14942" s="404"/>
      <c r="P14942" s="404"/>
      <c r="Q14942" s="404"/>
      <c r="R14942" s="404"/>
      <c r="S14942" s="404"/>
      <c r="T14942" s="404"/>
    </row>
    <row r="14943" spans="12:20" ht="16.8">
      <c r="L14943" s="404"/>
      <c r="M14943" s="404"/>
      <c r="N14943" s="404"/>
      <c r="O14943" s="404"/>
      <c r="P14943" s="404"/>
      <c r="Q14943" s="404"/>
      <c r="R14943" s="404"/>
      <c r="S14943" s="404"/>
      <c r="T14943" s="404"/>
    </row>
    <row r="14944" spans="12:20" ht="16.8">
      <c r="L14944" s="404"/>
      <c r="M14944" s="404"/>
      <c r="N14944" s="404"/>
      <c r="O14944" s="404"/>
      <c r="P14944" s="404"/>
      <c r="Q14944" s="404"/>
      <c r="R14944" s="404"/>
      <c r="S14944" s="404"/>
      <c r="T14944" s="404"/>
    </row>
    <row r="14945" spans="12:20" ht="16.8">
      <c r="L14945" s="404"/>
      <c r="M14945" s="404"/>
      <c r="N14945" s="404"/>
      <c r="O14945" s="404"/>
      <c r="P14945" s="404"/>
      <c r="Q14945" s="404"/>
      <c r="R14945" s="404"/>
      <c r="S14945" s="404"/>
      <c r="T14945" s="404"/>
    </row>
    <row r="14946" spans="12:20" ht="16.8">
      <c r="L14946" s="404"/>
      <c r="M14946" s="404"/>
      <c r="N14946" s="404"/>
      <c r="O14946" s="404"/>
      <c r="P14946" s="404"/>
      <c r="Q14946" s="404"/>
      <c r="R14946" s="404"/>
      <c r="S14946" s="404"/>
      <c r="T14946" s="404"/>
    </row>
    <row r="14947" spans="12:20" ht="16.8">
      <c r="L14947" s="404"/>
      <c r="M14947" s="404"/>
      <c r="N14947" s="404"/>
      <c r="O14947" s="404"/>
      <c r="P14947" s="404"/>
      <c r="Q14947" s="404"/>
      <c r="R14947" s="404"/>
      <c r="S14947" s="404"/>
      <c r="T14947" s="404"/>
    </row>
    <row r="14948" spans="12:20" ht="16.8">
      <c r="L14948" s="404"/>
      <c r="M14948" s="404"/>
      <c r="N14948" s="404"/>
      <c r="O14948" s="404"/>
      <c r="P14948" s="404"/>
      <c r="Q14948" s="404"/>
      <c r="R14948" s="404"/>
      <c r="S14948" s="404"/>
      <c r="T14948" s="404"/>
    </row>
    <row r="14949" spans="12:20" ht="16.8">
      <c r="L14949" s="404"/>
      <c r="M14949" s="404"/>
      <c r="N14949" s="404"/>
      <c r="O14949" s="404"/>
      <c r="P14949" s="404"/>
      <c r="Q14949" s="404"/>
      <c r="R14949" s="404"/>
      <c r="S14949" s="404"/>
      <c r="T14949" s="404"/>
    </row>
    <row r="14950" spans="12:20" ht="16.8">
      <c r="L14950" s="404"/>
      <c r="M14950" s="404"/>
      <c r="N14950" s="404"/>
      <c r="O14950" s="404"/>
      <c r="P14950" s="404"/>
      <c r="Q14950" s="404"/>
      <c r="R14950" s="404"/>
      <c r="S14950" s="404"/>
      <c r="T14950" s="404"/>
    </row>
    <row r="14951" spans="12:20" ht="16.8">
      <c r="L14951" s="404"/>
      <c r="M14951" s="404"/>
      <c r="N14951" s="404"/>
      <c r="O14951" s="404"/>
      <c r="P14951" s="404"/>
      <c r="Q14951" s="404"/>
      <c r="R14951" s="404"/>
      <c r="S14951" s="404"/>
      <c r="T14951" s="404"/>
    </row>
    <row r="14952" spans="12:20" ht="16.8">
      <c r="L14952" s="404"/>
      <c r="M14952" s="404"/>
      <c r="N14952" s="404"/>
      <c r="O14952" s="404"/>
      <c r="P14952" s="404"/>
      <c r="Q14952" s="404"/>
      <c r="R14952" s="404"/>
      <c r="S14952" s="404"/>
      <c r="T14952" s="404"/>
    </row>
    <row r="14953" spans="12:20" ht="16.8">
      <c r="L14953" s="404"/>
      <c r="M14953" s="404"/>
      <c r="N14953" s="404"/>
      <c r="O14953" s="404"/>
      <c r="P14953" s="404"/>
      <c r="Q14953" s="404"/>
      <c r="R14953" s="404"/>
      <c r="S14953" s="404"/>
      <c r="T14953" s="404"/>
    </row>
    <row r="14954" spans="12:20" ht="16.8">
      <c r="L14954" s="404"/>
      <c r="M14954" s="404"/>
      <c r="N14954" s="404"/>
      <c r="O14954" s="404"/>
      <c r="P14954" s="404"/>
      <c r="Q14954" s="404"/>
      <c r="R14954" s="404"/>
      <c r="S14954" s="404"/>
      <c r="T14954" s="404"/>
    </row>
    <row r="14955" spans="12:20" ht="16.8">
      <c r="L14955" s="404"/>
      <c r="M14955" s="404"/>
      <c r="N14955" s="404"/>
      <c r="O14955" s="404"/>
      <c r="P14955" s="404"/>
      <c r="Q14955" s="404"/>
      <c r="R14955" s="404"/>
      <c r="S14955" s="404"/>
      <c r="T14955" s="404"/>
    </row>
    <row r="14956" spans="12:20" ht="16.8">
      <c r="L14956" s="404"/>
      <c r="M14956" s="404"/>
      <c r="N14956" s="404"/>
      <c r="O14956" s="404"/>
      <c r="P14956" s="404"/>
      <c r="Q14956" s="404"/>
      <c r="R14956" s="404"/>
      <c r="S14956" s="404"/>
      <c r="T14956" s="404"/>
    </row>
    <row r="14957" spans="12:20" ht="16.8">
      <c r="L14957" s="404"/>
      <c r="M14957" s="404"/>
      <c r="N14957" s="404"/>
      <c r="O14957" s="404"/>
      <c r="P14957" s="404"/>
      <c r="Q14957" s="404"/>
      <c r="R14957" s="404"/>
      <c r="S14957" s="404"/>
      <c r="T14957" s="404"/>
    </row>
    <row r="14958" spans="12:20" ht="16.8">
      <c r="L14958" s="404"/>
      <c r="M14958" s="404"/>
      <c r="N14958" s="404"/>
      <c r="O14958" s="404"/>
      <c r="P14958" s="404"/>
      <c r="Q14958" s="404"/>
      <c r="R14958" s="404"/>
      <c r="S14958" s="404"/>
      <c r="T14958" s="404"/>
    </row>
    <row r="14959" spans="12:20" ht="16.8">
      <c r="L14959" s="404"/>
      <c r="M14959" s="404"/>
      <c r="N14959" s="404"/>
      <c r="O14959" s="404"/>
      <c r="P14959" s="404"/>
      <c r="Q14959" s="404"/>
      <c r="R14959" s="404"/>
      <c r="S14959" s="404"/>
      <c r="T14959" s="404"/>
    </row>
    <row r="14960" spans="12:20" ht="16.8">
      <c r="L14960" s="404"/>
      <c r="M14960" s="404"/>
      <c r="N14960" s="404"/>
      <c r="O14960" s="404"/>
      <c r="P14960" s="404"/>
      <c r="Q14960" s="404"/>
      <c r="R14960" s="404"/>
      <c r="S14960" s="404"/>
      <c r="T14960" s="404"/>
    </row>
    <row r="14961" spans="12:20" ht="16.8">
      <c r="L14961" s="404"/>
      <c r="M14961" s="404"/>
      <c r="N14961" s="404"/>
      <c r="O14961" s="404"/>
      <c r="P14961" s="404"/>
      <c r="Q14961" s="404"/>
      <c r="R14961" s="404"/>
      <c r="S14961" s="404"/>
      <c r="T14961" s="404"/>
    </row>
    <row r="14962" spans="12:20" ht="16.8">
      <c r="L14962" s="404"/>
      <c r="M14962" s="404"/>
      <c r="N14962" s="404"/>
      <c r="O14962" s="404"/>
      <c r="P14962" s="404"/>
      <c r="Q14962" s="404"/>
      <c r="R14962" s="404"/>
      <c r="S14962" s="404"/>
      <c r="T14962" s="404"/>
    </row>
    <row r="14963" spans="12:20" ht="16.8">
      <c r="L14963" s="404"/>
      <c r="M14963" s="404"/>
      <c r="N14963" s="404"/>
      <c r="O14963" s="404"/>
      <c r="P14963" s="404"/>
      <c r="Q14963" s="404"/>
      <c r="R14963" s="404"/>
      <c r="S14963" s="404"/>
      <c r="T14963" s="404"/>
    </row>
    <row r="14964" spans="12:20" ht="16.8">
      <c r="L14964" s="404"/>
      <c r="M14964" s="404"/>
      <c r="N14964" s="404"/>
      <c r="O14964" s="404"/>
      <c r="P14964" s="404"/>
      <c r="Q14964" s="404"/>
      <c r="R14964" s="404"/>
      <c r="S14964" s="404"/>
      <c r="T14964" s="404"/>
    </row>
    <row r="14965" spans="12:20" ht="16.8">
      <c r="L14965" s="404"/>
      <c r="M14965" s="404"/>
      <c r="N14965" s="404"/>
      <c r="O14965" s="404"/>
      <c r="P14965" s="404"/>
      <c r="Q14965" s="404"/>
      <c r="R14965" s="404"/>
      <c r="S14965" s="404"/>
      <c r="T14965" s="404"/>
    </row>
    <row r="14966" spans="12:20" ht="16.8">
      <c r="L14966" s="404"/>
      <c r="M14966" s="404"/>
      <c r="N14966" s="404"/>
      <c r="O14966" s="404"/>
      <c r="P14966" s="404"/>
      <c r="Q14966" s="404"/>
      <c r="R14966" s="404"/>
      <c r="S14966" s="404"/>
      <c r="T14966" s="404"/>
    </row>
    <row r="14967" spans="12:20" ht="16.8">
      <c r="L14967" s="404"/>
      <c r="M14967" s="404"/>
      <c r="N14967" s="404"/>
      <c r="O14967" s="404"/>
      <c r="P14967" s="404"/>
      <c r="Q14967" s="404"/>
      <c r="R14967" s="404"/>
      <c r="S14967" s="404"/>
      <c r="T14967" s="404"/>
    </row>
    <row r="14968" spans="12:20" ht="16.8">
      <c r="L14968" s="404"/>
      <c r="M14968" s="404"/>
      <c r="N14968" s="404"/>
      <c r="O14968" s="404"/>
      <c r="P14968" s="404"/>
      <c r="Q14968" s="404"/>
      <c r="R14968" s="404"/>
      <c r="S14968" s="404"/>
      <c r="T14968" s="404"/>
    </row>
    <row r="14969" spans="12:20" ht="16.8">
      <c r="L14969" s="404"/>
      <c r="M14969" s="404"/>
      <c r="N14969" s="404"/>
      <c r="O14969" s="404"/>
      <c r="P14969" s="404"/>
      <c r="Q14969" s="404"/>
      <c r="R14969" s="404"/>
      <c r="S14969" s="404"/>
      <c r="T14969" s="404"/>
    </row>
    <row r="14970" spans="12:20" ht="16.8">
      <c r="L14970" s="404"/>
      <c r="M14970" s="404"/>
      <c r="N14970" s="404"/>
      <c r="O14970" s="404"/>
      <c r="P14970" s="404"/>
      <c r="Q14970" s="404"/>
      <c r="R14970" s="404"/>
      <c r="S14970" s="404"/>
      <c r="T14970" s="404"/>
    </row>
    <row r="14971" spans="12:20" ht="16.8">
      <c r="L14971" s="404"/>
      <c r="M14971" s="404"/>
      <c r="N14971" s="404"/>
      <c r="O14971" s="404"/>
      <c r="P14971" s="404"/>
      <c r="Q14971" s="404"/>
      <c r="R14971" s="404"/>
      <c r="S14971" s="404"/>
      <c r="T14971" s="404"/>
    </row>
    <row r="14972" spans="12:20" ht="16.8">
      <c r="L14972" s="404"/>
      <c r="M14972" s="404"/>
      <c r="N14972" s="404"/>
      <c r="O14972" s="404"/>
      <c r="P14972" s="404"/>
      <c r="Q14972" s="404"/>
      <c r="R14972" s="404"/>
      <c r="S14972" s="404"/>
      <c r="T14972" s="404"/>
    </row>
    <row r="14973" spans="12:20" ht="16.8">
      <c r="L14973" s="404"/>
      <c r="M14973" s="404"/>
      <c r="N14973" s="404"/>
      <c r="O14973" s="404"/>
      <c r="P14973" s="404"/>
      <c r="Q14973" s="404"/>
      <c r="R14973" s="404"/>
      <c r="S14973" s="404"/>
      <c r="T14973" s="404"/>
    </row>
    <row r="14974" spans="12:20" ht="16.8">
      <c r="L14974" s="404"/>
      <c r="M14974" s="404"/>
      <c r="N14974" s="404"/>
      <c r="O14974" s="404"/>
      <c r="P14974" s="404"/>
      <c r="Q14974" s="404"/>
      <c r="R14974" s="404"/>
      <c r="S14974" s="404"/>
      <c r="T14974" s="404"/>
    </row>
    <row r="14975" spans="12:20" ht="16.8">
      <c r="L14975" s="404"/>
      <c r="M14975" s="404"/>
      <c r="N14975" s="404"/>
      <c r="O14975" s="404"/>
      <c r="P14975" s="404"/>
      <c r="Q14975" s="404"/>
      <c r="R14975" s="404"/>
      <c r="S14975" s="404"/>
      <c r="T14975" s="404"/>
    </row>
    <row r="14976" spans="12:20" ht="16.8">
      <c r="L14976" s="404"/>
      <c r="M14976" s="404"/>
      <c r="N14976" s="404"/>
      <c r="O14976" s="404"/>
      <c r="P14976" s="404"/>
      <c r="Q14976" s="404"/>
      <c r="R14976" s="404"/>
      <c r="S14976" s="404"/>
      <c r="T14976" s="404"/>
    </row>
    <row r="14977" spans="12:20" ht="16.8">
      <c r="L14977" s="404"/>
      <c r="M14977" s="404"/>
      <c r="N14977" s="404"/>
      <c r="O14977" s="404"/>
      <c r="P14977" s="404"/>
      <c r="Q14977" s="404"/>
      <c r="R14977" s="404"/>
      <c r="S14977" s="404"/>
      <c r="T14977" s="404"/>
    </row>
    <row r="14978" spans="12:20" ht="16.8">
      <c r="L14978" s="404"/>
      <c r="M14978" s="404"/>
      <c r="N14978" s="404"/>
      <c r="O14978" s="404"/>
      <c r="P14978" s="404"/>
      <c r="Q14978" s="404"/>
      <c r="R14978" s="404"/>
      <c r="S14978" s="404"/>
      <c r="T14978" s="404"/>
    </row>
    <row r="14979" spans="12:20" ht="16.8">
      <c r="L14979" s="404"/>
      <c r="M14979" s="404"/>
      <c r="N14979" s="404"/>
      <c r="O14979" s="404"/>
      <c r="P14979" s="404"/>
      <c r="Q14979" s="404"/>
      <c r="R14979" s="404"/>
      <c r="S14979" s="404"/>
      <c r="T14979" s="404"/>
    </row>
    <row r="14980" spans="12:20" ht="16.8">
      <c r="L14980" s="404"/>
      <c r="M14980" s="404"/>
      <c r="N14980" s="404"/>
      <c r="O14980" s="404"/>
      <c r="P14980" s="404"/>
      <c r="Q14980" s="404"/>
      <c r="R14980" s="404"/>
      <c r="S14980" s="404"/>
      <c r="T14980" s="404"/>
    </row>
    <row r="14981" spans="12:20" ht="16.8">
      <c r="L14981" s="404"/>
      <c r="M14981" s="404"/>
      <c r="N14981" s="404"/>
      <c r="O14981" s="404"/>
      <c r="P14981" s="404"/>
      <c r="Q14981" s="404"/>
      <c r="R14981" s="404"/>
      <c r="S14981" s="404"/>
      <c r="T14981" s="404"/>
    </row>
    <row r="14982" spans="12:20" ht="16.8">
      <c r="L14982" s="404"/>
      <c r="M14982" s="404"/>
      <c r="N14982" s="404"/>
      <c r="O14982" s="404"/>
      <c r="P14982" s="404"/>
      <c r="Q14982" s="404"/>
      <c r="R14982" s="404"/>
      <c r="S14982" s="404"/>
      <c r="T14982" s="404"/>
    </row>
    <row r="14983" spans="12:20" ht="16.8">
      <c r="L14983" s="404"/>
      <c r="M14983" s="404"/>
      <c r="N14983" s="404"/>
      <c r="O14983" s="404"/>
      <c r="P14983" s="404"/>
      <c r="Q14983" s="404"/>
      <c r="R14983" s="404"/>
      <c r="S14983" s="404"/>
      <c r="T14983" s="404"/>
    </row>
    <row r="14984" spans="12:20" ht="16.8">
      <c r="L14984" s="404"/>
      <c r="M14984" s="404"/>
      <c r="N14984" s="404"/>
      <c r="O14984" s="404"/>
      <c r="P14984" s="404"/>
      <c r="Q14984" s="404"/>
      <c r="R14984" s="404"/>
      <c r="S14984" s="404"/>
      <c r="T14984" s="404"/>
    </row>
    <row r="14985" spans="12:20" ht="16.8">
      <c r="L14985" s="404"/>
      <c r="M14985" s="404"/>
      <c r="N14985" s="404"/>
      <c r="O14985" s="404"/>
      <c r="P14985" s="404"/>
      <c r="Q14985" s="404"/>
      <c r="R14985" s="404"/>
      <c r="S14985" s="404"/>
      <c r="T14985" s="404"/>
    </row>
    <row r="14986" spans="12:20" ht="16.8">
      <c r="L14986" s="404"/>
      <c r="M14986" s="404"/>
      <c r="N14986" s="404"/>
      <c r="O14986" s="404"/>
      <c r="P14986" s="404"/>
      <c r="Q14986" s="404"/>
      <c r="R14986" s="404"/>
      <c r="S14986" s="404"/>
      <c r="T14986" s="404"/>
    </row>
    <row r="14987" spans="12:20" ht="16.8">
      <c r="L14987" s="404"/>
      <c r="M14987" s="404"/>
      <c r="N14987" s="404"/>
      <c r="O14987" s="404"/>
      <c r="P14987" s="404"/>
      <c r="Q14987" s="404"/>
      <c r="R14987" s="404"/>
      <c r="S14987" s="404"/>
      <c r="T14987" s="404"/>
    </row>
    <row r="14988" spans="12:20" ht="16.8">
      <c r="L14988" s="404"/>
      <c r="M14988" s="404"/>
      <c r="N14988" s="404"/>
      <c r="O14988" s="404"/>
      <c r="P14988" s="404"/>
      <c r="Q14988" s="404"/>
      <c r="R14988" s="404"/>
      <c r="S14988" s="404"/>
      <c r="T14988" s="404"/>
    </row>
    <row r="14989" spans="12:20" ht="16.8">
      <c r="L14989" s="404"/>
      <c r="M14989" s="404"/>
      <c r="N14989" s="404"/>
      <c r="O14989" s="404"/>
      <c r="P14989" s="404"/>
      <c r="Q14989" s="404"/>
      <c r="R14989" s="404"/>
      <c r="S14989" s="404"/>
      <c r="T14989" s="404"/>
    </row>
    <row r="14990" spans="12:20" ht="16.8">
      <c r="L14990" s="404"/>
      <c r="M14990" s="404"/>
      <c r="N14990" s="404"/>
      <c r="O14990" s="404"/>
      <c r="P14990" s="404"/>
      <c r="Q14990" s="404"/>
      <c r="R14990" s="404"/>
      <c r="S14990" s="404"/>
      <c r="T14990" s="404"/>
    </row>
    <row r="14991" spans="12:20" ht="16.8">
      <c r="L14991" s="404"/>
      <c r="M14991" s="404"/>
      <c r="N14991" s="404"/>
      <c r="O14991" s="404"/>
      <c r="P14991" s="404"/>
      <c r="Q14991" s="404"/>
      <c r="R14991" s="404"/>
      <c r="S14991" s="404"/>
      <c r="T14991" s="404"/>
    </row>
    <row r="14992" spans="12:20" ht="16.8">
      <c r="L14992" s="404"/>
      <c r="M14992" s="404"/>
      <c r="N14992" s="404"/>
      <c r="O14992" s="404"/>
      <c r="P14992" s="404"/>
      <c r="Q14992" s="404"/>
      <c r="R14992" s="404"/>
      <c r="S14992" s="404"/>
      <c r="T14992" s="404"/>
    </row>
    <row r="14993" spans="12:20" ht="16.8">
      <c r="L14993" s="404"/>
      <c r="M14993" s="404"/>
      <c r="N14993" s="404"/>
      <c r="O14993" s="404"/>
      <c r="P14993" s="404"/>
      <c r="Q14993" s="404"/>
      <c r="R14993" s="404"/>
      <c r="S14993" s="404"/>
      <c r="T14993" s="404"/>
    </row>
    <row r="14994" spans="12:20" ht="16.8">
      <c r="L14994" s="404"/>
      <c r="M14994" s="404"/>
      <c r="N14994" s="404"/>
      <c r="O14994" s="404"/>
      <c r="P14994" s="404"/>
      <c r="Q14994" s="404"/>
      <c r="R14994" s="404"/>
      <c r="S14994" s="404"/>
      <c r="T14994" s="404"/>
    </row>
    <row r="14995" spans="12:20" ht="16.8">
      <c r="L14995" s="404"/>
      <c r="M14995" s="404"/>
      <c r="N14995" s="404"/>
      <c r="O14995" s="404"/>
      <c r="P14995" s="404"/>
      <c r="Q14995" s="404"/>
      <c r="R14995" s="404"/>
      <c r="S14995" s="404"/>
      <c r="T14995" s="404"/>
    </row>
    <row r="14996" spans="12:20" ht="16.8">
      <c r="L14996" s="404"/>
      <c r="M14996" s="404"/>
      <c r="N14996" s="404"/>
      <c r="O14996" s="404"/>
      <c r="P14996" s="404"/>
      <c r="Q14996" s="404"/>
      <c r="R14996" s="404"/>
      <c r="S14996" s="404"/>
      <c r="T14996" s="404"/>
    </row>
    <row r="14997" spans="12:20" ht="16.8">
      <c r="L14997" s="404"/>
      <c r="M14997" s="404"/>
      <c r="N14997" s="404"/>
      <c r="O14997" s="404"/>
      <c r="P14997" s="404"/>
      <c r="Q14997" s="404"/>
      <c r="R14997" s="404"/>
      <c r="S14997" s="404"/>
      <c r="T14997" s="404"/>
    </row>
    <row r="14998" spans="12:20" ht="16.8">
      <c r="L14998" s="404"/>
      <c r="M14998" s="404"/>
      <c r="N14998" s="404"/>
      <c r="O14998" s="404"/>
      <c r="P14998" s="404"/>
      <c r="Q14998" s="404"/>
      <c r="R14998" s="404"/>
      <c r="S14998" s="404"/>
      <c r="T14998" s="404"/>
    </row>
    <row r="14999" spans="12:20" ht="16.8">
      <c r="L14999" s="404"/>
      <c r="M14999" s="404"/>
      <c r="N14999" s="404"/>
      <c r="O14999" s="404"/>
      <c r="P14999" s="404"/>
      <c r="Q14999" s="404"/>
      <c r="R14999" s="404"/>
      <c r="S14999" s="404"/>
      <c r="T14999" s="404"/>
    </row>
    <row r="15000" spans="12:20" ht="16.8">
      <c r="L15000" s="404"/>
      <c r="M15000" s="404"/>
      <c r="N15000" s="404"/>
      <c r="O15000" s="404"/>
      <c r="P15000" s="404"/>
      <c r="Q15000" s="404"/>
      <c r="R15000" s="404"/>
      <c r="S15000" s="404"/>
      <c r="T15000" s="404"/>
    </row>
    <row r="15001" spans="12:20" ht="16.8">
      <c r="L15001" s="404"/>
      <c r="M15001" s="404"/>
      <c r="N15001" s="404"/>
      <c r="O15001" s="404"/>
      <c r="P15001" s="404"/>
      <c r="Q15001" s="404"/>
      <c r="R15001" s="404"/>
      <c r="S15001" s="404"/>
      <c r="T15001" s="404"/>
    </row>
    <row r="15002" spans="12:20" ht="16.8">
      <c r="L15002" s="404"/>
      <c r="M15002" s="404"/>
      <c r="N15002" s="404"/>
      <c r="O15002" s="404"/>
      <c r="P15002" s="404"/>
      <c r="Q15002" s="404"/>
      <c r="R15002" s="404"/>
      <c r="S15002" s="404"/>
      <c r="T15002" s="404"/>
    </row>
    <row r="15003" spans="12:20" ht="16.8">
      <c r="L15003" s="404"/>
      <c r="M15003" s="404"/>
      <c r="N15003" s="404"/>
      <c r="O15003" s="404"/>
      <c r="P15003" s="404"/>
      <c r="Q15003" s="404"/>
      <c r="R15003" s="404"/>
      <c r="S15003" s="404"/>
      <c r="T15003" s="404"/>
    </row>
    <row r="15004" spans="12:20" ht="16.8">
      <c r="L15004" s="404"/>
      <c r="M15004" s="404"/>
      <c r="N15004" s="404"/>
      <c r="O15004" s="404"/>
      <c r="P15004" s="404"/>
      <c r="Q15004" s="404"/>
      <c r="R15004" s="404"/>
      <c r="S15004" s="404"/>
      <c r="T15004" s="404"/>
    </row>
    <row r="15005" spans="12:20" ht="16.8">
      <c r="L15005" s="404"/>
      <c r="M15005" s="404"/>
      <c r="N15005" s="404"/>
      <c r="O15005" s="404"/>
      <c r="P15005" s="404"/>
      <c r="Q15005" s="404"/>
      <c r="R15005" s="404"/>
      <c r="S15005" s="404"/>
      <c r="T15005" s="404"/>
    </row>
    <row r="15006" spans="12:20" ht="16.8">
      <c r="L15006" s="404"/>
      <c r="M15006" s="404"/>
      <c r="N15006" s="404"/>
      <c r="O15006" s="404"/>
      <c r="P15006" s="404"/>
      <c r="Q15006" s="404"/>
      <c r="R15006" s="404"/>
      <c r="S15006" s="404"/>
      <c r="T15006" s="404"/>
    </row>
    <row r="15007" spans="12:20" ht="16.8">
      <c r="L15007" s="404"/>
      <c r="M15007" s="404"/>
      <c r="N15007" s="404"/>
      <c r="O15007" s="404"/>
      <c r="P15007" s="404"/>
      <c r="Q15007" s="404"/>
      <c r="R15007" s="404"/>
      <c r="S15007" s="404"/>
      <c r="T15007" s="404"/>
    </row>
    <row r="15008" spans="12:20" ht="16.8">
      <c r="L15008" s="404"/>
      <c r="M15008" s="404"/>
      <c r="N15008" s="404"/>
      <c r="O15008" s="404"/>
      <c r="P15008" s="404"/>
      <c r="Q15008" s="404"/>
      <c r="R15008" s="404"/>
      <c r="S15008" s="404"/>
      <c r="T15008" s="404"/>
    </row>
    <row r="15009" spans="12:20" ht="16.8">
      <c r="L15009" s="404"/>
      <c r="M15009" s="404"/>
      <c r="N15009" s="404"/>
      <c r="O15009" s="404"/>
      <c r="P15009" s="404"/>
      <c r="Q15009" s="404"/>
      <c r="R15009" s="404"/>
      <c r="S15009" s="404"/>
      <c r="T15009" s="404"/>
    </row>
    <row r="15010" spans="12:20" ht="16.8">
      <c r="L15010" s="404"/>
      <c r="M15010" s="404"/>
      <c r="N15010" s="404"/>
      <c r="O15010" s="404"/>
      <c r="P15010" s="404"/>
      <c r="Q15010" s="404"/>
      <c r="R15010" s="404"/>
      <c r="S15010" s="404"/>
      <c r="T15010" s="404"/>
    </row>
    <row r="15011" spans="12:20" ht="16.8">
      <c r="L15011" s="404"/>
      <c r="M15011" s="404"/>
      <c r="N15011" s="404"/>
      <c r="O15011" s="404"/>
      <c r="P15011" s="404"/>
      <c r="Q15011" s="404"/>
      <c r="R15011" s="404"/>
      <c r="S15011" s="404"/>
      <c r="T15011" s="404"/>
    </row>
    <row r="15012" spans="12:20" ht="16.8">
      <c r="L15012" s="404"/>
      <c r="M15012" s="404"/>
      <c r="N15012" s="404"/>
      <c r="O15012" s="404"/>
      <c r="P15012" s="404"/>
      <c r="Q15012" s="404"/>
      <c r="R15012" s="404"/>
      <c r="S15012" s="404"/>
      <c r="T15012" s="404"/>
    </row>
    <row r="15013" spans="12:20" ht="16.8">
      <c r="L15013" s="404"/>
      <c r="M15013" s="404"/>
      <c r="N15013" s="404"/>
      <c r="O15013" s="404"/>
      <c r="P15013" s="404"/>
      <c r="Q15013" s="404"/>
      <c r="R15013" s="404"/>
      <c r="S15013" s="404"/>
      <c r="T15013" s="404"/>
    </row>
    <row r="15014" spans="12:20" ht="16.8">
      <c r="L15014" s="404"/>
      <c r="M15014" s="404"/>
      <c r="N15014" s="404"/>
      <c r="O15014" s="404"/>
      <c r="P15014" s="404"/>
      <c r="Q15014" s="404"/>
      <c r="R15014" s="404"/>
      <c r="S15014" s="404"/>
      <c r="T15014" s="404"/>
    </row>
    <row r="15015" spans="12:20" ht="16.8">
      <c r="L15015" s="404"/>
      <c r="M15015" s="404"/>
      <c r="N15015" s="404"/>
      <c r="O15015" s="404"/>
      <c r="P15015" s="404"/>
      <c r="Q15015" s="404"/>
      <c r="R15015" s="404"/>
      <c r="S15015" s="404"/>
      <c r="T15015" s="404"/>
    </row>
    <row r="15016" spans="12:20" ht="16.8">
      <c r="L15016" s="404"/>
      <c r="M15016" s="404"/>
      <c r="N15016" s="404"/>
      <c r="O15016" s="404"/>
      <c r="P15016" s="404"/>
      <c r="Q15016" s="404"/>
      <c r="R15016" s="404"/>
      <c r="S15016" s="404"/>
      <c r="T15016" s="404"/>
    </row>
    <row r="15017" spans="12:20" ht="16.8">
      <c r="L15017" s="404"/>
      <c r="M15017" s="404"/>
      <c r="N15017" s="404"/>
      <c r="O15017" s="404"/>
      <c r="P15017" s="404"/>
      <c r="Q15017" s="404"/>
      <c r="R15017" s="404"/>
      <c r="S15017" s="404"/>
      <c r="T15017" s="404"/>
    </row>
    <row r="15018" spans="12:20" ht="16.8">
      <c r="L15018" s="404"/>
      <c r="M15018" s="404"/>
      <c r="N15018" s="404"/>
      <c r="O15018" s="404"/>
      <c r="P15018" s="404"/>
      <c r="Q15018" s="404"/>
      <c r="R15018" s="404"/>
      <c r="S15018" s="404"/>
      <c r="T15018" s="404"/>
    </row>
    <row r="15019" spans="12:20" ht="16.8">
      <c r="L15019" s="404"/>
      <c r="M15019" s="404"/>
      <c r="N15019" s="404"/>
      <c r="O15019" s="404"/>
      <c r="P15019" s="404"/>
      <c r="Q15019" s="404"/>
      <c r="R15019" s="404"/>
      <c r="S15019" s="404"/>
      <c r="T15019" s="404"/>
    </row>
    <row r="15020" spans="12:20" ht="16.8">
      <c r="L15020" s="404"/>
      <c r="M15020" s="404"/>
      <c r="N15020" s="404"/>
      <c r="O15020" s="404"/>
      <c r="P15020" s="404"/>
      <c r="Q15020" s="404"/>
      <c r="R15020" s="404"/>
      <c r="S15020" s="404"/>
      <c r="T15020" s="404"/>
    </row>
    <row r="15021" spans="12:20" ht="16.8">
      <c r="L15021" s="404"/>
      <c r="M15021" s="404"/>
      <c r="N15021" s="404"/>
      <c r="O15021" s="404"/>
      <c r="P15021" s="404"/>
      <c r="Q15021" s="404"/>
      <c r="R15021" s="404"/>
      <c r="S15021" s="404"/>
      <c r="T15021" s="404"/>
    </row>
    <row r="15022" spans="12:20" ht="16.8">
      <c r="L15022" s="404"/>
      <c r="M15022" s="404"/>
      <c r="N15022" s="404"/>
      <c r="O15022" s="404"/>
      <c r="P15022" s="404"/>
      <c r="Q15022" s="404"/>
      <c r="R15022" s="404"/>
      <c r="S15022" s="404"/>
      <c r="T15022" s="404"/>
    </row>
    <row r="15023" spans="12:20" ht="16.8">
      <c r="L15023" s="404"/>
      <c r="M15023" s="404"/>
      <c r="N15023" s="404"/>
      <c r="O15023" s="404"/>
      <c r="P15023" s="404"/>
      <c r="Q15023" s="404"/>
      <c r="R15023" s="404"/>
      <c r="S15023" s="404"/>
      <c r="T15023" s="404"/>
    </row>
    <row r="15024" spans="12:20" ht="16.8">
      <c r="L15024" s="404"/>
      <c r="M15024" s="404"/>
      <c r="N15024" s="404"/>
      <c r="O15024" s="404"/>
      <c r="P15024" s="404"/>
      <c r="Q15024" s="404"/>
      <c r="R15024" s="404"/>
      <c r="S15024" s="404"/>
      <c r="T15024" s="404"/>
    </row>
    <row r="15025" spans="12:20" ht="16.8">
      <c r="L15025" s="404"/>
      <c r="M15025" s="404"/>
      <c r="N15025" s="404"/>
      <c r="O15025" s="404"/>
      <c r="P15025" s="404"/>
      <c r="Q15025" s="404"/>
      <c r="R15025" s="404"/>
      <c r="S15025" s="404"/>
      <c r="T15025" s="404"/>
    </row>
    <row r="15026" spans="12:20" ht="16.8">
      <c r="L15026" s="404"/>
      <c r="M15026" s="404"/>
      <c r="N15026" s="404"/>
      <c r="O15026" s="404"/>
      <c r="P15026" s="404"/>
      <c r="Q15026" s="404"/>
      <c r="R15026" s="404"/>
      <c r="S15026" s="404"/>
      <c r="T15026" s="404"/>
    </row>
    <row r="15027" spans="12:20" ht="16.8">
      <c r="L15027" s="404"/>
      <c r="M15027" s="404"/>
      <c r="N15027" s="404"/>
      <c r="O15027" s="404"/>
      <c r="P15027" s="404"/>
      <c r="Q15027" s="404"/>
      <c r="R15027" s="404"/>
      <c r="S15027" s="404"/>
      <c r="T15027" s="404"/>
    </row>
    <row r="15028" spans="12:20" ht="16.8">
      <c r="L15028" s="404"/>
      <c r="M15028" s="404"/>
      <c r="N15028" s="404"/>
      <c r="O15028" s="404"/>
      <c r="P15028" s="404"/>
      <c r="Q15028" s="404"/>
      <c r="R15028" s="404"/>
      <c r="S15028" s="404"/>
      <c r="T15028" s="404"/>
    </row>
    <row r="15029" spans="12:20" ht="16.8">
      <c r="L15029" s="404"/>
      <c r="M15029" s="404"/>
      <c r="N15029" s="404"/>
      <c r="O15029" s="404"/>
      <c r="P15029" s="404"/>
      <c r="Q15029" s="404"/>
      <c r="R15029" s="404"/>
      <c r="S15029" s="404"/>
      <c r="T15029" s="404"/>
    </row>
    <row r="15030" spans="12:20" ht="16.8">
      <c r="L15030" s="404"/>
      <c r="M15030" s="404"/>
      <c r="N15030" s="404"/>
      <c r="O15030" s="404"/>
      <c r="P15030" s="404"/>
      <c r="Q15030" s="404"/>
      <c r="R15030" s="404"/>
      <c r="S15030" s="404"/>
      <c r="T15030" s="404"/>
    </row>
    <row r="15031" spans="12:20" ht="16.8">
      <c r="L15031" s="404"/>
      <c r="M15031" s="404"/>
      <c r="N15031" s="404"/>
      <c r="O15031" s="404"/>
      <c r="P15031" s="404"/>
      <c r="Q15031" s="404"/>
      <c r="R15031" s="404"/>
      <c r="S15031" s="404"/>
      <c r="T15031" s="404"/>
    </row>
    <row r="15032" spans="12:20" ht="16.8">
      <c r="L15032" s="404"/>
      <c r="M15032" s="404"/>
      <c r="N15032" s="404"/>
      <c r="O15032" s="404"/>
      <c r="P15032" s="404"/>
      <c r="Q15032" s="404"/>
      <c r="R15032" s="404"/>
      <c r="S15032" s="404"/>
      <c r="T15032" s="404"/>
    </row>
    <row r="15033" spans="12:20" ht="16.8">
      <c r="L15033" s="404"/>
      <c r="M15033" s="404"/>
      <c r="N15033" s="404"/>
      <c r="O15033" s="404"/>
      <c r="P15033" s="404"/>
      <c r="Q15033" s="404"/>
      <c r="R15033" s="404"/>
      <c r="S15033" s="404"/>
      <c r="T15033" s="404"/>
    </row>
    <row r="15034" spans="12:20" ht="16.8">
      <c r="L15034" s="404"/>
      <c r="M15034" s="404"/>
      <c r="N15034" s="404"/>
      <c r="O15034" s="404"/>
      <c r="P15034" s="404"/>
      <c r="Q15034" s="404"/>
      <c r="R15034" s="404"/>
      <c r="S15034" s="404"/>
      <c r="T15034" s="404"/>
    </row>
    <row r="15035" spans="12:20" ht="16.8">
      <c r="L15035" s="404"/>
      <c r="M15035" s="404"/>
      <c r="N15035" s="404"/>
      <c r="O15035" s="404"/>
      <c r="P15035" s="404"/>
      <c r="Q15035" s="404"/>
      <c r="R15035" s="404"/>
      <c r="S15035" s="404"/>
      <c r="T15035" s="404"/>
    </row>
    <row r="15036" spans="12:20" ht="16.8">
      <c r="L15036" s="404"/>
      <c r="M15036" s="404"/>
      <c r="N15036" s="404"/>
      <c r="O15036" s="404"/>
      <c r="P15036" s="404"/>
      <c r="Q15036" s="404"/>
      <c r="R15036" s="404"/>
      <c r="S15036" s="404"/>
      <c r="T15036" s="404"/>
    </row>
    <row r="15037" spans="12:20" ht="16.8">
      <c r="L15037" s="404"/>
      <c r="M15037" s="404"/>
      <c r="N15037" s="404"/>
      <c r="O15037" s="404"/>
      <c r="P15037" s="404"/>
      <c r="Q15037" s="404"/>
      <c r="R15037" s="404"/>
      <c r="S15037" s="404"/>
      <c r="T15037" s="404"/>
    </row>
    <row r="15038" spans="12:20" ht="16.8">
      <c r="L15038" s="404"/>
      <c r="M15038" s="404"/>
      <c r="N15038" s="404"/>
      <c r="O15038" s="404"/>
      <c r="P15038" s="404"/>
      <c r="Q15038" s="404"/>
      <c r="R15038" s="404"/>
      <c r="S15038" s="404"/>
      <c r="T15038" s="404"/>
    </row>
    <row r="15039" spans="12:20" ht="16.8">
      <c r="L15039" s="404"/>
      <c r="M15039" s="404"/>
      <c r="N15039" s="404"/>
      <c r="O15039" s="404"/>
      <c r="P15039" s="404"/>
      <c r="Q15039" s="404"/>
      <c r="R15039" s="404"/>
      <c r="S15039" s="404"/>
      <c r="T15039" s="404"/>
    </row>
    <row r="15040" spans="12:20" ht="16.8">
      <c r="L15040" s="404"/>
      <c r="M15040" s="404"/>
      <c r="N15040" s="404"/>
      <c r="O15040" s="404"/>
      <c r="P15040" s="404"/>
      <c r="Q15040" s="404"/>
      <c r="R15040" s="404"/>
      <c r="S15040" s="404"/>
      <c r="T15040" s="404"/>
    </row>
    <row r="15041" spans="12:20" ht="16.8">
      <c r="L15041" s="404"/>
      <c r="M15041" s="404"/>
      <c r="N15041" s="404"/>
      <c r="O15041" s="404"/>
      <c r="P15041" s="404"/>
      <c r="Q15041" s="404"/>
      <c r="R15041" s="404"/>
      <c r="S15041" s="404"/>
      <c r="T15041" s="404"/>
    </row>
    <row r="15042" spans="12:20" ht="16.8">
      <c r="L15042" s="404"/>
      <c r="M15042" s="404"/>
      <c r="N15042" s="404"/>
      <c r="O15042" s="404"/>
      <c r="P15042" s="404"/>
      <c r="Q15042" s="404"/>
      <c r="R15042" s="404"/>
      <c r="S15042" s="404"/>
      <c r="T15042" s="404"/>
    </row>
    <row r="15043" spans="12:20" ht="16.8">
      <c r="L15043" s="404"/>
      <c r="M15043" s="404"/>
      <c r="N15043" s="404"/>
      <c r="O15043" s="404"/>
      <c r="P15043" s="404"/>
      <c r="Q15043" s="404"/>
      <c r="R15043" s="404"/>
      <c r="S15043" s="404"/>
      <c r="T15043" s="404"/>
    </row>
    <row r="15044" spans="12:20" ht="16.8">
      <c r="L15044" s="404"/>
      <c r="M15044" s="404"/>
      <c r="N15044" s="404"/>
      <c r="O15044" s="404"/>
      <c r="P15044" s="404"/>
      <c r="Q15044" s="404"/>
      <c r="R15044" s="404"/>
      <c r="S15044" s="404"/>
      <c r="T15044" s="404"/>
    </row>
    <row r="15045" spans="12:20" ht="16.8">
      <c r="L15045" s="404"/>
      <c r="M15045" s="404"/>
      <c r="N15045" s="404"/>
      <c r="O15045" s="404"/>
      <c r="P15045" s="404"/>
      <c r="Q15045" s="404"/>
      <c r="R15045" s="404"/>
      <c r="S15045" s="404"/>
      <c r="T15045" s="404"/>
    </row>
    <row r="15046" spans="12:20" ht="16.8">
      <c r="L15046" s="404"/>
      <c r="M15046" s="404"/>
      <c r="N15046" s="404"/>
      <c r="O15046" s="404"/>
      <c r="P15046" s="404"/>
      <c r="Q15046" s="404"/>
      <c r="R15046" s="404"/>
      <c r="S15046" s="404"/>
      <c r="T15046" s="404"/>
    </row>
    <row r="15047" spans="12:20" ht="16.8">
      <c r="L15047" s="404"/>
      <c r="M15047" s="404"/>
      <c r="N15047" s="404"/>
      <c r="O15047" s="404"/>
      <c r="P15047" s="404"/>
      <c r="Q15047" s="404"/>
      <c r="R15047" s="404"/>
      <c r="S15047" s="404"/>
      <c r="T15047" s="404"/>
    </row>
    <row r="15048" spans="12:20" ht="16.8">
      <c r="L15048" s="404"/>
      <c r="M15048" s="404"/>
      <c r="N15048" s="404"/>
      <c r="O15048" s="404"/>
      <c r="P15048" s="404"/>
      <c r="Q15048" s="404"/>
      <c r="R15048" s="404"/>
      <c r="S15048" s="404"/>
      <c r="T15048" s="404"/>
    </row>
    <row r="15049" spans="12:20" ht="16.8">
      <c r="L15049" s="404"/>
      <c r="M15049" s="404"/>
      <c r="N15049" s="404"/>
      <c r="O15049" s="404"/>
      <c r="P15049" s="404"/>
      <c r="Q15049" s="404"/>
      <c r="R15049" s="404"/>
      <c r="S15049" s="404"/>
      <c r="T15049" s="404"/>
    </row>
    <row r="15050" spans="12:20" ht="16.8">
      <c r="L15050" s="404"/>
      <c r="M15050" s="404"/>
      <c r="N15050" s="404"/>
      <c r="O15050" s="404"/>
      <c r="P15050" s="404"/>
      <c r="Q15050" s="404"/>
      <c r="R15050" s="404"/>
      <c r="S15050" s="404"/>
      <c r="T15050" s="404"/>
    </row>
    <row r="15051" spans="12:20" ht="16.8">
      <c r="L15051" s="404"/>
      <c r="M15051" s="404"/>
      <c r="N15051" s="404"/>
      <c r="O15051" s="404"/>
      <c r="P15051" s="404"/>
      <c r="Q15051" s="404"/>
      <c r="R15051" s="404"/>
      <c r="S15051" s="404"/>
      <c r="T15051" s="404"/>
    </row>
    <row r="15052" spans="12:20" ht="16.8">
      <c r="L15052" s="404"/>
      <c r="M15052" s="404"/>
      <c r="N15052" s="404"/>
      <c r="O15052" s="404"/>
      <c r="P15052" s="404"/>
      <c r="Q15052" s="404"/>
      <c r="R15052" s="404"/>
      <c r="S15052" s="404"/>
      <c r="T15052" s="404"/>
    </row>
    <row r="15053" spans="12:20" ht="16.8">
      <c r="L15053" s="404"/>
      <c r="M15053" s="404"/>
      <c r="N15053" s="404"/>
      <c r="O15053" s="404"/>
      <c r="P15053" s="404"/>
      <c r="Q15053" s="404"/>
      <c r="R15053" s="404"/>
      <c r="S15053" s="404"/>
      <c r="T15053" s="404"/>
    </row>
    <row r="15054" spans="12:20" ht="16.8">
      <c r="L15054" s="404"/>
      <c r="M15054" s="404"/>
      <c r="N15054" s="404"/>
      <c r="O15054" s="404"/>
      <c r="P15054" s="404"/>
      <c r="Q15054" s="404"/>
      <c r="R15054" s="404"/>
      <c r="S15054" s="404"/>
      <c r="T15054" s="404"/>
    </row>
    <row r="15055" spans="12:20" ht="16.8">
      <c r="L15055" s="404"/>
      <c r="M15055" s="404"/>
      <c r="N15055" s="404"/>
      <c r="O15055" s="404"/>
      <c r="P15055" s="404"/>
      <c r="Q15055" s="404"/>
      <c r="R15055" s="404"/>
      <c r="S15055" s="404"/>
      <c r="T15055" s="404"/>
    </row>
    <row r="15056" spans="12:20" ht="16.8">
      <c r="L15056" s="404"/>
      <c r="M15056" s="404"/>
      <c r="N15056" s="404"/>
      <c r="O15056" s="404"/>
      <c r="P15056" s="404"/>
      <c r="Q15056" s="404"/>
      <c r="R15056" s="404"/>
      <c r="S15056" s="404"/>
      <c r="T15056" s="404"/>
    </row>
    <row r="15057" spans="12:20" ht="16.8">
      <c r="L15057" s="404"/>
      <c r="M15057" s="404"/>
      <c r="N15057" s="404"/>
      <c r="O15057" s="404"/>
      <c r="P15057" s="404"/>
      <c r="Q15057" s="404"/>
      <c r="R15057" s="404"/>
      <c r="S15057" s="404"/>
      <c r="T15057" s="404"/>
    </row>
    <row r="15058" spans="12:20" ht="16.8">
      <c r="L15058" s="404"/>
      <c r="M15058" s="404"/>
      <c r="N15058" s="404"/>
      <c r="O15058" s="404"/>
      <c r="P15058" s="404"/>
      <c r="Q15058" s="404"/>
      <c r="R15058" s="404"/>
      <c r="S15058" s="404"/>
      <c r="T15058" s="404"/>
    </row>
    <row r="15059" spans="12:20" ht="16.8">
      <c r="L15059" s="404"/>
      <c r="M15059" s="404"/>
      <c r="N15059" s="404"/>
      <c r="O15059" s="404"/>
      <c r="P15059" s="404"/>
      <c r="Q15059" s="404"/>
      <c r="R15059" s="404"/>
      <c r="S15059" s="404"/>
      <c r="T15059" s="404"/>
    </row>
    <row r="15060" spans="12:20" ht="16.8">
      <c r="L15060" s="404"/>
      <c r="M15060" s="404"/>
      <c r="N15060" s="404"/>
      <c r="O15060" s="404"/>
      <c r="P15060" s="404"/>
      <c r="Q15060" s="404"/>
      <c r="R15060" s="404"/>
      <c r="S15060" s="404"/>
      <c r="T15060" s="404"/>
    </row>
    <row r="15061" spans="12:20" ht="16.8">
      <c r="L15061" s="404"/>
      <c r="M15061" s="404"/>
      <c r="N15061" s="404"/>
      <c r="O15061" s="404"/>
      <c r="P15061" s="404"/>
      <c r="Q15061" s="404"/>
      <c r="R15061" s="404"/>
      <c r="S15061" s="404"/>
      <c r="T15061" s="404"/>
    </row>
    <row r="15062" spans="12:20" ht="16.8">
      <c r="L15062" s="404"/>
      <c r="M15062" s="404"/>
      <c r="N15062" s="404"/>
      <c r="O15062" s="404"/>
      <c r="P15062" s="404"/>
      <c r="Q15062" s="404"/>
      <c r="R15062" s="404"/>
      <c r="S15062" s="404"/>
      <c r="T15062" s="404"/>
    </row>
    <row r="15063" spans="12:20" ht="16.8">
      <c r="L15063" s="404"/>
      <c r="M15063" s="404"/>
      <c r="N15063" s="404"/>
      <c r="O15063" s="404"/>
      <c r="P15063" s="404"/>
      <c r="Q15063" s="404"/>
      <c r="R15063" s="404"/>
      <c r="S15063" s="404"/>
      <c r="T15063" s="404"/>
    </row>
    <row r="15064" spans="12:20" ht="16.8">
      <c r="L15064" s="404"/>
      <c r="M15064" s="404"/>
      <c r="N15064" s="404"/>
      <c r="O15064" s="404"/>
      <c r="P15064" s="404"/>
      <c r="Q15064" s="404"/>
      <c r="R15064" s="404"/>
      <c r="S15064" s="404"/>
      <c r="T15064" s="404"/>
    </row>
    <row r="15065" spans="12:20" ht="16.8">
      <c r="L15065" s="404"/>
      <c r="M15065" s="404"/>
      <c r="N15065" s="404"/>
      <c r="O15065" s="404"/>
      <c r="P15065" s="404"/>
      <c r="Q15065" s="404"/>
      <c r="R15065" s="404"/>
      <c r="S15065" s="404"/>
      <c r="T15065" s="404"/>
    </row>
    <row r="15066" spans="12:20" ht="16.8">
      <c r="L15066" s="404"/>
      <c r="M15066" s="404"/>
      <c r="N15066" s="404"/>
      <c r="O15066" s="404"/>
      <c r="P15066" s="404"/>
      <c r="Q15066" s="404"/>
      <c r="R15066" s="404"/>
      <c r="S15066" s="404"/>
      <c r="T15066" s="404"/>
    </row>
    <row r="15067" spans="12:20" ht="16.8">
      <c r="L15067" s="404"/>
      <c r="M15067" s="404"/>
      <c r="N15067" s="404"/>
      <c r="O15067" s="404"/>
      <c r="P15067" s="404"/>
      <c r="Q15067" s="404"/>
      <c r="R15067" s="404"/>
      <c r="S15067" s="404"/>
      <c r="T15067" s="404"/>
    </row>
    <row r="15068" spans="12:20" ht="16.8">
      <c r="L15068" s="404"/>
      <c r="M15068" s="404"/>
      <c r="N15068" s="404"/>
      <c r="O15068" s="404"/>
      <c r="P15068" s="404"/>
      <c r="Q15068" s="404"/>
      <c r="R15068" s="404"/>
      <c r="S15068" s="404"/>
      <c r="T15068" s="404"/>
    </row>
    <row r="15069" spans="12:20" ht="16.8">
      <c r="L15069" s="404"/>
      <c r="M15069" s="404"/>
      <c r="N15069" s="404"/>
      <c r="O15069" s="404"/>
      <c r="P15069" s="404"/>
      <c r="Q15069" s="404"/>
      <c r="R15069" s="404"/>
      <c r="S15069" s="404"/>
      <c r="T15069" s="404"/>
    </row>
    <row r="15070" spans="12:20" ht="16.8">
      <c r="L15070" s="404"/>
      <c r="M15070" s="404"/>
      <c r="N15070" s="404"/>
      <c r="O15070" s="404"/>
      <c r="P15070" s="404"/>
      <c r="Q15070" s="404"/>
      <c r="R15070" s="404"/>
      <c r="S15070" s="404"/>
      <c r="T15070" s="404"/>
    </row>
    <row r="15071" spans="12:20" ht="16.8">
      <c r="L15071" s="404"/>
      <c r="M15071" s="404"/>
      <c r="N15071" s="404"/>
      <c r="O15071" s="404"/>
      <c r="P15071" s="404"/>
      <c r="Q15071" s="404"/>
      <c r="R15071" s="404"/>
      <c r="S15071" s="404"/>
      <c r="T15071" s="404"/>
    </row>
    <row r="15072" spans="12:20" ht="16.8">
      <c r="L15072" s="404"/>
      <c r="M15072" s="404"/>
      <c r="N15072" s="404"/>
      <c r="O15072" s="404"/>
      <c r="P15072" s="404"/>
      <c r="Q15072" s="404"/>
      <c r="R15072" s="404"/>
      <c r="S15072" s="404"/>
      <c r="T15072" s="404"/>
    </row>
    <row r="15073" spans="12:20" ht="16.8">
      <c r="L15073" s="404"/>
      <c r="M15073" s="404"/>
      <c r="N15073" s="404"/>
      <c r="O15073" s="404"/>
      <c r="P15073" s="404"/>
      <c r="Q15073" s="404"/>
      <c r="R15073" s="404"/>
      <c r="S15073" s="404"/>
      <c r="T15073" s="404"/>
    </row>
    <row r="15074" spans="12:20" ht="16.8">
      <c r="L15074" s="404"/>
      <c r="M15074" s="404"/>
      <c r="N15074" s="404"/>
      <c r="O15074" s="404"/>
      <c r="P15074" s="404"/>
      <c r="Q15074" s="404"/>
      <c r="R15074" s="404"/>
      <c r="S15074" s="404"/>
      <c r="T15074" s="404"/>
    </row>
    <row r="15075" spans="12:20" ht="16.8">
      <c r="L15075" s="404"/>
      <c r="M15075" s="404"/>
      <c r="N15075" s="404"/>
      <c r="O15075" s="404"/>
      <c r="P15075" s="404"/>
      <c r="Q15075" s="404"/>
      <c r="R15075" s="404"/>
      <c r="S15075" s="404"/>
      <c r="T15075" s="404"/>
    </row>
    <row r="15076" spans="12:20" ht="16.8">
      <c r="L15076" s="404"/>
      <c r="M15076" s="404"/>
      <c r="N15076" s="404"/>
      <c r="O15076" s="404"/>
      <c r="P15076" s="404"/>
      <c r="Q15076" s="404"/>
      <c r="R15076" s="404"/>
      <c r="S15076" s="404"/>
      <c r="T15076" s="404"/>
    </row>
    <row r="15077" spans="12:20" ht="16.8">
      <c r="L15077" s="404"/>
      <c r="M15077" s="404"/>
      <c r="N15077" s="404"/>
      <c r="O15077" s="404"/>
      <c r="P15077" s="404"/>
      <c r="Q15077" s="404"/>
      <c r="R15077" s="404"/>
      <c r="S15077" s="404"/>
      <c r="T15077" s="404"/>
    </row>
    <row r="15078" spans="12:20" ht="16.8">
      <c r="L15078" s="404"/>
      <c r="M15078" s="404"/>
      <c r="N15078" s="404"/>
      <c r="O15078" s="404"/>
      <c r="P15078" s="404"/>
      <c r="Q15078" s="404"/>
      <c r="R15078" s="404"/>
      <c r="S15078" s="404"/>
      <c r="T15078" s="404"/>
    </row>
    <row r="15079" spans="12:20" ht="16.8">
      <c r="L15079" s="404"/>
      <c r="M15079" s="404"/>
      <c r="N15079" s="404"/>
      <c r="O15079" s="404"/>
      <c r="P15079" s="404"/>
      <c r="Q15079" s="404"/>
      <c r="R15079" s="404"/>
      <c r="S15079" s="404"/>
      <c r="T15079" s="404"/>
    </row>
    <row r="15080" spans="12:20" ht="16.8">
      <c r="L15080" s="404"/>
      <c r="M15080" s="404"/>
      <c r="N15080" s="404"/>
      <c r="O15080" s="404"/>
      <c r="P15080" s="404"/>
      <c r="Q15080" s="404"/>
      <c r="R15080" s="404"/>
      <c r="S15080" s="404"/>
      <c r="T15080" s="404"/>
    </row>
    <row r="15081" spans="12:20" ht="16.8">
      <c r="L15081" s="404"/>
      <c r="M15081" s="404"/>
      <c r="N15081" s="404"/>
      <c r="O15081" s="404"/>
      <c r="P15081" s="404"/>
      <c r="Q15081" s="404"/>
      <c r="R15081" s="404"/>
      <c r="S15081" s="404"/>
      <c r="T15081" s="404"/>
    </row>
    <row r="15082" spans="12:20" ht="16.8">
      <c r="L15082" s="404"/>
      <c r="M15082" s="404"/>
      <c r="N15082" s="404"/>
      <c r="O15082" s="404"/>
      <c r="P15082" s="404"/>
      <c r="Q15082" s="404"/>
      <c r="R15082" s="404"/>
      <c r="S15082" s="404"/>
      <c r="T15082" s="404"/>
    </row>
    <row r="15083" spans="12:20" ht="16.8">
      <c r="L15083" s="404"/>
      <c r="M15083" s="404"/>
      <c r="N15083" s="404"/>
      <c r="O15083" s="404"/>
      <c r="P15083" s="404"/>
      <c r="Q15083" s="404"/>
      <c r="R15083" s="404"/>
      <c r="S15083" s="404"/>
      <c r="T15083" s="404"/>
    </row>
    <row r="15084" spans="12:20" ht="16.8">
      <c r="L15084" s="404"/>
      <c r="M15084" s="404"/>
      <c r="N15084" s="404"/>
      <c r="O15084" s="404"/>
      <c r="P15084" s="404"/>
      <c r="Q15084" s="404"/>
      <c r="R15084" s="404"/>
      <c r="S15084" s="404"/>
      <c r="T15084" s="404"/>
    </row>
    <row r="15085" spans="12:20" ht="16.8">
      <c r="L15085" s="404"/>
      <c r="M15085" s="404"/>
      <c r="N15085" s="404"/>
      <c r="O15085" s="404"/>
      <c r="P15085" s="404"/>
      <c r="Q15085" s="404"/>
      <c r="R15085" s="404"/>
      <c r="S15085" s="404"/>
      <c r="T15085" s="404"/>
    </row>
    <row r="15086" spans="12:20" ht="16.8">
      <c r="L15086" s="404"/>
      <c r="M15086" s="404"/>
      <c r="N15086" s="404"/>
      <c r="O15086" s="404"/>
      <c r="P15086" s="404"/>
      <c r="Q15086" s="404"/>
      <c r="R15086" s="404"/>
      <c r="S15086" s="404"/>
      <c r="T15086" s="404"/>
    </row>
    <row r="15087" spans="12:20" ht="16.8">
      <c r="L15087" s="404"/>
      <c r="M15087" s="404"/>
      <c r="N15087" s="404"/>
      <c r="O15087" s="404"/>
      <c r="P15087" s="404"/>
      <c r="Q15087" s="404"/>
      <c r="R15087" s="404"/>
      <c r="S15087" s="404"/>
      <c r="T15087" s="404"/>
    </row>
    <row r="15088" spans="12:20" ht="16.8">
      <c r="L15088" s="404"/>
      <c r="M15088" s="404"/>
      <c r="N15088" s="404"/>
      <c r="O15088" s="404"/>
      <c r="P15088" s="404"/>
      <c r="Q15088" s="404"/>
      <c r="R15088" s="404"/>
      <c r="S15088" s="404"/>
      <c r="T15088" s="404"/>
    </row>
    <row r="15089" spans="12:20" ht="16.8">
      <c r="L15089" s="404"/>
      <c r="M15089" s="404"/>
      <c r="N15089" s="404"/>
      <c r="O15089" s="404"/>
      <c r="P15089" s="404"/>
      <c r="Q15089" s="404"/>
      <c r="R15089" s="404"/>
      <c r="S15089" s="404"/>
      <c r="T15089" s="404"/>
    </row>
    <row r="15090" spans="12:20" ht="16.8">
      <c r="L15090" s="404"/>
      <c r="M15090" s="404"/>
      <c r="N15090" s="404"/>
      <c r="O15090" s="404"/>
      <c r="P15090" s="404"/>
      <c r="Q15090" s="404"/>
      <c r="R15090" s="404"/>
      <c r="S15090" s="404"/>
      <c r="T15090" s="404"/>
    </row>
    <row r="15091" spans="12:20" ht="16.8">
      <c r="L15091" s="404"/>
      <c r="M15091" s="404"/>
      <c r="N15091" s="404"/>
      <c r="O15091" s="404"/>
      <c r="P15091" s="404"/>
      <c r="Q15091" s="404"/>
      <c r="R15091" s="404"/>
      <c r="S15091" s="404"/>
      <c r="T15091" s="404"/>
    </row>
    <row r="15092" spans="12:20" ht="16.8">
      <c r="L15092" s="404"/>
      <c r="M15092" s="404"/>
      <c r="N15092" s="404"/>
      <c r="O15092" s="404"/>
      <c r="P15092" s="404"/>
      <c r="Q15092" s="404"/>
      <c r="R15092" s="404"/>
      <c r="S15092" s="404"/>
      <c r="T15092" s="404"/>
    </row>
    <row r="15093" spans="12:20" ht="16.8">
      <c r="L15093" s="404"/>
      <c r="M15093" s="404"/>
      <c r="N15093" s="404"/>
      <c r="O15093" s="404"/>
      <c r="P15093" s="404"/>
      <c r="Q15093" s="404"/>
      <c r="R15093" s="404"/>
      <c r="S15093" s="404"/>
      <c r="T15093" s="404"/>
    </row>
    <row r="15094" spans="12:20" ht="16.8">
      <c r="L15094" s="404"/>
      <c r="M15094" s="404"/>
      <c r="N15094" s="404"/>
      <c r="O15094" s="404"/>
      <c r="P15094" s="404"/>
      <c r="Q15094" s="404"/>
      <c r="R15094" s="404"/>
      <c r="S15094" s="404"/>
      <c r="T15094" s="404"/>
    </row>
    <row r="15095" spans="12:20" ht="16.8">
      <c r="L15095" s="404"/>
      <c r="M15095" s="404"/>
      <c r="N15095" s="404"/>
      <c r="O15095" s="404"/>
      <c r="P15095" s="404"/>
      <c r="Q15095" s="404"/>
      <c r="R15095" s="404"/>
      <c r="S15095" s="404"/>
      <c r="T15095" s="404"/>
    </row>
    <row r="15096" spans="12:20" ht="16.8">
      <c r="L15096" s="404"/>
      <c r="M15096" s="404"/>
      <c r="N15096" s="404"/>
      <c r="O15096" s="404"/>
      <c r="P15096" s="404"/>
      <c r="Q15096" s="404"/>
      <c r="R15096" s="404"/>
      <c r="S15096" s="404"/>
      <c r="T15096" s="404"/>
    </row>
    <row r="15097" spans="12:20" ht="16.8">
      <c r="L15097" s="404"/>
      <c r="M15097" s="404"/>
      <c r="N15097" s="404"/>
      <c r="O15097" s="404"/>
      <c r="P15097" s="404"/>
      <c r="Q15097" s="404"/>
      <c r="R15097" s="404"/>
      <c r="S15097" s="404"/>
      <c r="T15097" s="404"/>
    </row>
    <row r="15098" spans="12:20" ht="16.8">
      <c r="L15098" s="404"/>
      <c r="M15098" s="404"/>
      <c r="N15098" s="404"/>
      <c r="O15098" s="404"/>
      <c r="P15098" s="404"/>
      <c r="Q15098" s="404"/>
      <c r="R15098" s="404"/>
      <c r="S15098" s="404"/>
      <c r="T15098" s="404"/>
    </row>
    <row r="15099" spans="12:20" ht="16.8">
      <c r="L15099" s="404"/>
      <c r="M15099" s="404"/>
      <c r="N15099" s="404"/>
      <c r="O15099" s="404"/>
      <c r="P15099" s="404"/>
      <c r="Q15099" s="404"/>
      <c r="R15099" s="404"/>
      <c r="S15099" s="404"/>
      <c r="T15099" s="404"/>
    </row>
    <row r="15100" spans="12:20" ht="16.8">
      <c r="L15100" s="404"/>
      <c r="M15100" s="404"/>
      <c r="N15100" s="404"/>
      <c r="O15100" s="404"/>
      <c r="P15100" s="404"/>
      <c r="Q15100" s="404"/>
      <c r="R15100" s="404"/>
      <c r="S15100" s="404"/>
      <c r="T15100" s="404"/>
    </row>
    <row r="15101" spans="12:20" ht="16.8">
      <c r="L15101" s="404"/>
      <c r="M15101" s="404"/>
      <c r="N15101" s="404"/>
      <c r="O15101" s="404"/>
      <c r="P15101" s="404"/>
      <c r="Q15101" s="404"/>
      <c r="R15101" s="404"/>
      <c r="S15101" s="404"/>
      <c r="T15101" s="404"/>
    </row>
    <row r="15102" spans="12:20" ht="16.8">
      <c r="L15102" s="404"/>
      <c r="M15102" s="404"/>
      <c r="N15102" s="404"/>
      <c r="O15102" s="404"/>
      <c r="P15102" s="404"/>
      <c r="Q15102" s="404"/>
      <c r="R15102" s="404"/>
      <c r="S15102" s="404"/>
      <c r="T15102" s="404"/>
    </row>
    <row r="15103" spans="12:20" ht="16.8">
      <c r="L15103" s="404"/>
      <c r="M15103" s="404"/>
      <c r="N15103" s="404"/>
      <c r="O15103" s="404"/>
      <c r="P15103" s="404"/>
      <c r="Q15103" s="404"/>
      <c r="R15103" s="404"/>
      <c r="S15103" s="404"/>
      <c r="T15103" s="404"/>
    </row>
    <row r="15104" spans="12:20" ht="16.8">
      <c r="L15104" s="404"/>
      <c r="M15104" s="404"/>
      <c r="N15104" s="404"/>
      <c r="O15104" s="404"/>
      <c r="P15104" s="404"/>
      <c r="Q15104" s="404"/>
      <c r="R15104" s="404"/>
      <c r="S15104" s="404"/>
      <c r="T15104" s="404"/>
    </row>
    <row r="15105" spans="12:20" ht="16.8">
      <c r="L15105" s="404"/>
      <c r="M15105" s="404"/>
      <c r="N15105" s="404"/>
      <c r="O15105" s="404"/>
      <c r="P15105" s="404"/>
      <c r="Q15105" s="404"/>
      <c r="R15105" s="404"/>
      <c r="S15105" s="404"/>
      <c r="T15105" s="404"/>
    </row>
    <row r="15106" spans="12:20" ht="16.8">
      <c r="L15106" s="404"/>
      <c r="M15106" s="404"/>
      <c r="N15106" s="404"/>
      <c r="O15106" s="404"/>
      <c r="P15106" s="404"/>
      <c r="Q15106" s="404"/>
      <c r="R15106" s="404"/>
      <c r="S15106" s="404"/>
      <c r="T15106" s="404"/>
    </row>
    <row r="15107" spans="12:20" ht="16.8">
      <c r="L15107" s="404"/>
      <c r="M15107" s="404"/>
      <c r="N15107" s="404"/>
      <c r="O15107" s="404"/>
      <c r="P15107" s="404"/>
      <c r="Q15107" s="404"/>
      <c r="R15107" s="404"/>
      <c r="S15107" s="404"/>
      <c r="T15107" s="404"/>
    </row>
    <row r="15108" spans="12:20" ht="16.8">
      <c r="L15108" s="404"/>
      <c r="M15108" s="404"/>
      <c r="N15108" s="404"/>
      <c r="O15108" s="404"/>
      <c r="P15108" s="404"/>
      <c r="Q15108" s="404"/>
      <c r="R15108" s="404"/>
      <c r="S15108" s="404"/>
      <c r="T15108" s="404"/>
    </row>
    <row r="15109" spans="12:20" ht="16.8">
      <c r="L15109" s="404"/>
      <c r="M15109" s="404"/>
      <c r="N15109" s="404"/>
      <c r="O15109" s="404"/>
      <c r="P15109" s="404"/>
      <c r="Q15109" s="404"/>
      <c r="R15109" s="404"/>
      <c r="S15109" s="404"/>
      <c r="T15109" s="404"/>
    </row>
    <row r="15110" spans="12:20" ht="16.8">
      <c r="L15110" s="404"/>
      <c r="M15110" s="404"/>
      <c r="N15110" s="404"/>
      <c r="O15110" s="404"/>
      <c r="P15110" s="404"/>
      <c r="Q15110" s="404"/>
      <c r="R15110" s="404"/>
      <c r="S15110" s="404"/>
      <c r="T15110" s="404"/>
    </row>
    <row r="15111" spans="12:20" ht="16.8">
      <c r="L15111" s="404"/>
      <c r="M15111" s="404"/>
      <c r="N15111" s="404"/>
      <c r="O15111" s="404"/>
      <c r="P15111" s="404"/>
      <c r="Q15111" s="404"/>
      <c r="R15111" s="404"/>
      <c r="S15111" s="404"/>
      <c r="T15111" s="404"/>
    </row>
    <row r="15112" spans="12:20" ht="16.8">
      <c r="L15112" s="404"/>
      <c r="M15112" s="404"/>
      <c r="N15112" s="404"/>
      <c r="O15112" s="404"/>
      <c r="P15112" s="404"/>
      <c r="Q15112" s="404"/>
      <c r="R15112" s="404"/>
      <c r="S15112" s="404"/>
      <c r="T15112" s="404"/>
    </row>
    <row r="15113" spans="12:20" ht="16.8">
      <c r="L15113" s="404"/>
      <c r="M15113" s="404"/>
      <c r="N15113" s="404"/>
      <c r="O15113" s="404"/>
      <c r="P15113" s="404"/>
      <c r="Q15113" s="404"/>
      <c r="R15113" s="404"/>
      <c r="S15113" s="404"/>
      <c r="T15113" s="404"/>
    </row>
    <row r="15114" spans="12:20" ht="16.8">
      <c r="L15114" s="404"/>
      <c r="M15114" s="404"/>
      <c r="N15114" s="404"/>
      <c r="O15114" s="404"/>
      <c r="P15114" s="404"/>
      <c r="Q15114" s="404"/>
      <c r="R15114" s="404"/>
      <c r="S15114" s="404"/>
      <c r="T15114" s="404"/>
    </row>
    <row r="15115" spans="12:20" ht="16.8">
      <c r="L15115" s="404"/>
      <c r="M15115" s="404"/>
      <c r="N15115" s="404"/>
      <c r="O15115" s="404"/>
      <c r="P15115" s="404"/>
      <c r="Q15115" s="404"/>
      <c r="R15115" s="404"/>
      <c r="S15115" s="404"/>
      <c r="T15115" s="404"/>
    </row>
    <row r="15116" spans="12:20" ht="16.8">
      <c r="L15116" s="404"/>
      <c r="M15116" s="404"/>
      <c r="N15116" s="404"/>
      <c r="O15116" s="404"/>
      <c r="P15116" s="404"/>
      <c r="Q15116" s="404"/>
      <c r="R15116" s="404"/>
      <c r="S15116" s="404"/>
      <c r="T15116" s="404"/>
    </row>
    <row r="15117" spans="12:20" ht="16.8">
      <c r="L15117" s="404"/>
      <c r="M15117" s="404"/>
      <c r="N15117" s="404"/>
      <c r="O15117" s="404"/>
      <c r="P15117" s="404"/>
      <c r="Q15117" s="404"/>
      <c r="R15117" s="404"/>
      <c r="S15117" s="404"/>
      <c r="T15117" s="404"/>
    </row>
    <row r="15118" spans="12:20" ht="16.8">
      <c r="L15118" s="404"/>
      <c r="M15118" s="404"/>
      <c r="N15118" s="404"/>
      <c r="O15118" s="404"/>
      <c r="P15118" s="404"/>
      <c r="Q15118" s="404"/>
      <c r="R15118" s="404"/>
      <c r="S15118" s="404"/>
      <c r="T15118" s="404"/>
    </row>
    <row r="15119" spans="12:20" ht="16.8">
      <c r="L15119" s="404"/>
      <c r="M15119" s="404"/>
      <c r="N15119" s="404"/>
      <c r="O15119" s="404"/>
      <c r="P15119" s="404"/>
      <c r="Q15119" s="404"/>
      <c r="R15119" s="404"/>
      <c r="S15119" s="404"/>
      <c r="T15119" s="404"/>
    </row>
    <row r="15120" spans="12:20" ht="16.8">
      <c r="L15120" s="404"/>
      <c r="M15120" s="404"/>
      <c r="N15120" s="404"/>
      <c r="O15120" s="404"/>
      <c r="P15120" s="404"/>
      <c r="Q15120" s="404"/>
      <c r="R15120" s="404"/>
      <c r="S15120" s="404"/>
      <c r="T15120" s="404"/>
    </row>
    <row r="15121" spans="12:20" ht="16.8">
      <c r="L15121" s="404"/>
      <c r="M15121" s="404"/>
      <c r="N15121" s="404"/>
      <c r="O15121" s="404"/>
      <c r="P15121" s="404"/>
      <c r="Q15121" s="404"/>
      <c r="R15121" s="404"/>
      <c r="S15121" s="404"/>
      <c r="T15121" s="404"/>
    </row>
    <row r="15122" spans="12:20" ht="16.8">
      <c r="L15122" s="404"/>
      <c r="M15122" s="404"/>
      <c r="N15122" s="404"/>
      <c r="O15122" s="404"/>
      <c r="P15122" s="404"/>
      <c r="Q15122" s="404"/>
      <c r="R15122" s="404"/>
      <c r="S15122" s="404"/>
      <c r="T15122" s="404"/>
    </row>
    <row r="15123" spans="12:20" ht="16.8">
      <c r="L15123" s="404"/>
      <c r="M15123" s="404"/>
      <c r="N15123" s="404"/>
      <c r="O15123" s="404"/>
      <c r="P15123" s="404"/>
      <c r="Q15123" s="404"/>
      <c r="R15123" s="404"/>
      <c r="S15123" s="404"/>
      <c r="T15123" s="404"/>
    </row>
    <row r="15124" spans="12:20" ht="16.8">
      <c r="L15124" s="404"/>
      <c r="M15124" s="404"/>
      <c r="N15124" s="404"/>
      <c r="O15124" s="404"/>
      <c r="P15124" s="404"/>
      <c r="Q15124" s="404"/>
      <c r="R15124" s="404"/>
      <c r="S15124" s="404"/>
      <c r="T15124" s="404"/>
    </row>
    <row r="15125" spans="12:20" ht="16.8">
      <c r="L15125" s="404"/>
      <c r="M15125" s="404"/>
      <c r="N15125" s="404"/>
      <c r="O15125" s="404"/>
      <c r="P15125" s="404"/>
      <c r="Q15125" s="404"/>
      <c r="R15125" s="404"/>
      <c r="S15125" s="404"/>
      <c r="T15125" s="404"/>
    </row>
    <row r="15126" spans="12:20" ht="16.8">
      <c r="L15126" s="404"/>
      <c r="M15126" s="404"/>
      <c r="N15126" s="404"/>
      <c r="O15126" s="404"/>
      <c r="P15126" s="404"/>
      <c r="Q15126" s="404"/>
      <c r="R15126" s="404"/>
      <c r="S15126" s="404"/>
      <c r="T15126" s="404"/>
    </row>
    <row r="15127" spans="12:20" ht="16.8">
      <c r="L15127" s="404"/>
      <c r="M15127" s="404"/>
      <c r="N15127" s="404"/>
      <c r="O15127" s="404"/>
      <c r="P15127" s="404"/>
      <c r="Q15127" s="404"/>
      <c r="R15127" s="404"/>
      <c r="S15127" s="404"/>
      <c r="T15127" s="404"/>
    </row>
    <row r="15128" spans="12:20" ht="16.8">
      <c r="L15128" s="404"/>
      <c r="M15128" s="404"/>
      <c r="N15128" s="404"/>
      <c r="O15128" s="404"/>
      <c r="P15128" s="404"/>
      <c r="Q15128" s="404"/>
      <c r="R15128" s="404"/>
      <c r="S15128" s="404"/>
      <c r="T15128" s="404"/>
    </row>
    <row r="15129" spans="12:20" ht="16.8">
      <c r="L15129" s="404"/>
      <c r="M15129" s="404"/>
      <c r="N15129" s="404"/>
      <c r="O15129" s="404"/>
      <c r="P15129" s="404"/>
      <c r="Q15129" s="404"/>
      <c r="R15129" s="404"/>
      <c r="S15129" s="404"/>
      <c r="T15129" s="404"/>
    </row>
    <row r="15130" spans="12:20" ht="16.8">
      <c r="L15130" s="404"/>
      <c r="M15130" s="404"/>
      <c r="N15130" s="404"/>
      <c r="O15130" s="404"/>
      <c r="P15130" s="404"/>
      <c r="Q15130" s="404"/>
      <c r="R15130" s="404"/>
      <c r="S15130" s="404"/>
      <c r="T15130" s="404"/>
    </row>
    <row r="15131" spans="12:20" ht="16.8">
      <c r="L15131" s="404"/>
      <c r="M15131" s="404"/>
      <c r="N15131" s="404"/>
      <c r="O15131" s="404"/>
      <c r="P15131" s="404"/>
      <c r="Q15131" s="404"/>
      <c r="R15131" s="404"/>
      <c r="S15131" s="404"/>
      <c r="T15131" s="404"/>
    </row>
    <row r="15132" spans="12:20" ht="16.8">
      <c r="L15132" s="404"/>
      <c r="M15132" s="404"/>
      <c r="N15132" s="404"/>
      <c r="O15132" s="404"/>
      <c r="P15132" s="404"/>
      <c r="Q15132" s="404"/>
      <c r="R15132" s="404"/>
      <c r="S15132" s="404"/>
      <c r="T15132" s="404"/>
    </row>
    <row r="15133" spans="12:20" ht="16.8">
      <c r="L15133" s="404"/>
      <c r="M15133" s="404"/>
      <c r="N15133" s="404"/>
      <c r="O15133" s="404"/>
      <c r="P15133" s="404"/>
      <c r="Q15133" s="404"/>
      <c r="R15133" s="404"/>
      <c r="S15133" s="404"/>
      <c r="T15133" s="404"/>
    </row>
    <row r="15134" spans="12:20" ht="16.8">
      <c r="L15134" s="404"/>
      <c r="M15134" s="404"/>
      <c r="N15134" s="404"/>
      <c r="O15134" s="404"/>
      <c r="P15134" s="404"/>
      <c r="Q15134" s="404"/>
      <c r="R15134" s="404"/>
      <c r="S15134" s="404"/>
      <c r="T15134" s="404"/>
    </row>
    <row r="15135" spans="12:20" ht="16.8">
      <c r="L15135" s="404"/>
      <c r="M15135" s="404"/>
      <c r="N15135" s="404"/>
      <c r="O15135" s="404"/>
      <c r="P15135" s="404"/>
      <c r="Q15135" s="404"/>
      <c r="R15135" s="404"/>
      <c r="S15135" s="404"/>
      <c r="T15135" s="404"/>
    </row>
    <row r="15136" spans="12:20" ht="16.8">
      <c r="L15136" s="404"/>
      <c r="M15136" s="404"/>
      <c r="N15136" s="404"/>
      <c r="O15136" s="404"/>
      <c r="P15136" s="404"/>
      <c r="Q15136" s="404"/>
      <c r="R15136" s="404"/>
      <c r="S15136" s="404"/>
      <c r="T15136" s="404"/>
    </row>
    <row r="15137" spans="12:20" ht="16.8">
      <c r="L15137" s="404"/>
      <c r="M15137" s="404"/>
      <c r="N15137" s="404"/>
      <c r="O15137" s="404"/>
      <c r="P15137" s="404"/>
      <c r="Q15137" s="404"/>
      <c r="R15137" s="404"/>
      <c r="S15137" s="404"/>
      <c r="T15137" s="404"/>
    </row>
    <row r="15138" spans="12:20" ht="16.8">
      <c r="L15138" s="404"/>
      <c r="M15138" s="404"/>
      <c r="N15138" s="404"/>
      <c r="O15138" s="404"/>
      <c r="P15138" s="404"/>
      <c r="Q15138" s="404"/>
      <c r="R15138" s="404"/>
      <c r="S15138" s="404"/>
      <c r="T15138" s="404"/>
    </row>
    <row r="15139" spans="12:20" ht="16.8">
      <c r="L15139" s="404"/>
      <c r="M15139" s="404"/>
      <c r="N15139" s="404"/>
      <c r="O15139" s="404"/>
      <c r="P15139" s="404"/>
      <c r="Q15139" s="404"/>
      <c r="R15139" s="404"/>
      <c r="S15139" s="404"/>
      <c r="T15139" s="404"/>
    </row>
    <row r="15140" spans="12:20" ht="16.8">
      <c r="L15140" s="404"/>
      <c r="M15140" s="404"/>
      <c r="N15140" s="404"/>
      <c r="O15140" s="404"/>
      <c r="P15140" s="404"/>
      <c r="Q15140" s="404"/>
      <c r="R15140" s="404"/>
      <c r="S15140" s="404"/>
      <c r="T15140" s="404"/>
    </row>
    <row r="15141" spans="12:20" ht="16.8">
      <c r="L15141" s="404"/>
      <c r="M15141" s="404"/>
      <c r="N15141" s="404"/>
      <c r="O15141" s="404"/>
      <c r="P15141" s="404"/>
      <c r="Q15141" s="404"/>
      <c r="R15141" s="404"/>
      <c r="S15141" s="404"/>
      <c r="T15141" s="404"/>
    </row>
    <row r="15142" spans="12:20" ht="16.8">
      <c r="L15142" s="404"/>
      <c r="M15142" s="404"/>
      <c r="N15142" s="404"/>
      <c r="O15142" s="404"/>
      <c r="P15142" s="404"/>
      <c r="Q15142" s="404"/>
      <c r="R15142" s="404"/>
      <c r="S15142" s="404"/>
      <c r="T15142" s="404"/>
    </row>
    <row r="15143" spans="12:20" ht="16.8">
      <c r="L15143" s="404"/>
      <c r="M15143" s="404"/>
      <c r="N15143" s="404"/>
      <c r="O15143" s="404"/>
      <c r="P15143" s="404"/>
      <c r="Q15143" s="404"/>
      <c r="R15143" s="404"/>
      <c r="S15143" s="404"/>
      <c r="T15143" s="404"/>
    </row>
    <row r="15144" spans="12:20" ht="16.8">
      <c r="L15144" s="404"/>
      <c r="M15144" s="404"/>
      <c r="N15144" s="404"/>
      <c r="O15144" s="404"/>
      <c r="P15144" s="404"/>
      <c r="Q15144" s="404"/>
      <c r="R15144" s="404"/>
      <c r="S15144" s="404"/>
      <c r="T15144" s="404"/>
    </row>
    <row r="15145" spans="12:20" ht="16.8">
      <c r="L15145" s="404"/>
      <c r="M15145" s="404"/>
      <c r="N15145" s="404"/>
      <c r="O15145" s="404"/>
      <c r="P15145" s="404"/>
      <c r="Q15145" s="404"/>
      <c r="R15145" s="404"/>
      <c r="S15145" s="404"/>
      <c r="T15145" s="404"/>
    </row>
    <row r="15146" spans="12:20" ht="16.8">
      <c r="L15146" s="404"/>
      <c r="M15146" s="404"/>
      <c r="N15146" s="404"/>
      <c r="O15146" s="404"/>
      <c r="P15146" s="404"/>
      <c r="Q15146" s="404"/>
      <c r="R15146" s="404"/>
      <c r="S15146" s="404"/>
      <c r="T15146" s="404"/>
    </row>
    <row r="15147" spans="12:20" ht="16.8">
      <c r="L15147" s="404"/>
      <c r="M15147" s="404"/>
      <c r="N15147" s="404"/>
      <c r="O15147" s="404"/>
      <c r="P15147" s="404"/>
      <c r="Q15147" s="404"/>
      <c r="R15147" s="404"/>
      <c r="S15147" s="404"/>
      <c r="T15147" s="404"/>
    </row>
    <row r="15148" spans="12:20" ht="16.8">
      <c r="L15148" s="404"/>
      <c r="M15148" s="404"/>
      <c r="N15148" s="404"/>
      <c r="O15148" s="404"/>
      <c r="P15148" s="404"/>
      <c r="Q15148" s="404"/>
      <c r="R15148" s="404"/>
      <c r="S15148" s="404"/>
      <c r="T15148" s="404"/>
    </row>
    <row r="15149" spans="12:20" ht="16.8">
      <c r="L15149" s="404"/>
      <c r="M15149" s="404"/>
      <c r="N15149" s="404"/>
      <c r="O15149" s="404"/>
      <c r="P15149" s="404"/>
      <c r="Q15149" s="404"/>
      <c r="R15149" s="404"/>
      <c r="S15149" s="404"/>
      <c r="T15149" s="404"/>
    </row>
    <row r="15150" spans="12:20" ht="16.8">
      <c r="L15150" s="404"/>
      <c r="M15150" s="404"/>
      <c r="N15150" s="404"/>
      <c r="O15150" s="404"/>
      <c r="P15150" s="404"/>
      <c r="Q15150" s="404"/>
      <c r="R15150" s="404"/>
      <c r="S15150" s="404"/>
      <c r="T15150" s="404"/>
    </row>
    <row r="15151" spans="12:20" ht="16.8">
      <c r="L15151" s="404"/>
      <c r="M15151" s="404"/>
      <c r="N15151" s="404"/>
      <c r="O15151" s="404"/>
      <c r="P15151" s="404"/>
      <c r="Q15151" s="404"/>
      <c r="R15151" s="404"/>
      <c r="S15151" s="404"/>
      <c r="T15151" s="404"/>
    </row>
    <row r="15152" spans="12:20" ht="16.8">
      <c r="L15152" s="404"/>
      <c r="M15152" s="404"/>
      <c r="N15152" s="404"/>
      <c r="O15152" s="404"/>
      <c r="P15152" s="404"/>
      <c r="Q15152" s="404"/>
      <c r="R15152" s="404"/>
      <c r="S15152" s="404"/>
      <c r="T15152" s="404"/>
    </row>
    <row r="15153" spans="12:20" ht="16.8">
      <c r="L15153" s="404"/>
      <c r="M15153" s="404"/>
      <c r="N15153" s="404"/>
      <c r="O15153" s="404"/>
      <c r="P15153" s="404"/>
      <c r="Q15153" s="404"/>
      <c r="R15153" s="404"/>
      <c r="S15153" s="404"/>
      <c r="T15153" s="404"/>
    </row>
    <row r="15154" spans="12:20" ht="16.8">
      <c r="L15154" s="404"/>
      <c r="M15154" s="404"/>
      <c r="N15154" s="404"/>
      <c r="O15154" s="404"/>
      <c r="P15154" s="404"/>
      <c r="Q15154" s="404"/>
      <c r="R15154" s="404"/>
      <c r="S15154" s="404"/>
      <c r="T15154" s="404"/>
    </row>
    <row r="15155" spans="12:20" ht="16.8">
      <c r="L15155" s="404"/>
      <c r="M15155" s="404"/>
      <c r="N15155" s="404"/>
      <c r="O15155" s="404"/>
      <c r="P15155" s="404"/>
      <c r="Q15155" s="404"/>
      <c r="R15155" s="404"/>
      <c r="S15155" s="404"/>
      <c r="T15155" s="404"/>
    </row>
    <row r="15156" spans="12:20" ht="16.8">
      <c r="L15156" s="404"/>
      <c r="M15156" s="404"/>
      <c r="N15156" s="404"/>
      <c r="O15156" s="404"/>
      <c r="P15156" s="404"/>
      <c r="Q15156" s="404"/>
      <c r="R15156" s="404"/>
      <c r="S15156" s="404"/>
      <c r="T15156" s="404"/>
    </row>
    <row r="15157" spans="12:20" ht="16.8">
      <c r="L15157" s="404"/>
      <c r="M15157" s="404"/>
      <c r="N15157" s="404"/>
      <c r="O15157" s="404"/>
      <c r="P15157" s="404"/>
      <c r="Q15157" s="404"/>
      <c r="R15157" s="404"/>
      <c r="S15157" s="404"/>
      <c r="T15157" s="404"/>
    </row>
    <row r="15158" spans="12:20" ht="16.8">
      <c r="L15158" s="404"/>
      <c r="M15158" s="404"/>
      <c r="N15158" s="404"/>
      <c r="O15158" s="404"/>
      <c r="P15158" s="404"/>
      <c r="Q15158" s="404"/>
      <c r="R15158" s="404"/>
      <c r="S15158" s="404"/>
      <c r="T15158" s="404"/>
    </row>
    <row r="15159" spans="12:20" ht="16.8">
      <c r="L15159" s="404"/>
      <c r="M15159" s="404"/>
      <c r="N15159" s="404"/>
      <c r="O15159" s="404"/>
      <c r="P15159" s="404"/>
      <c r="Q15159" s="404"/>
      <c r="R15159" s="404"/>
      <c r="S15159" s="404"/>
      <c r="T15159" s="404"/>
    </row>
    <row r="15160" spans="12:20" ht="16.8">
      <c r="L15160" s="404"/>
      <c r="M15160" s="404"/>
      <c r="N15160" s="404"/>
      <c r="O15160" s="404"/>
      <c r="P15160" s="404"/>
      <c r="Q15160" s="404"/>
      <c r="R15160" s="404"/>
      <c r="S15160" s="404"/>
      <c r="T15160" s="404"/>
    </row>
    <row r="15161" spans="12:20" ht="16.8">
      <c r="L15161" s="404"/>
      <c r="M15161" s="404"/>
      <c r="N15161" s="404"/>
      <c r="O15161" s="404"/>
      <c r="P15161" s="404"/>
      <c r="Q15161" s="404"/>
      <c r="R15161" s="404"/>
      <c r="S15161" s="404"/>
      <c r="T15161" s="404"/>
    </row>
    <row r="15162" spans="12:20" ht="16.8">
      <c r="L15162" s="404"/>
      <c r="M15162" s="404"/>
      <c r="N15162" s="404"/>
      <c r="O15162" s="404"/>
      <c r="P15162" s="404"/>
      <c r="Q15162" s="404"/>
      <c r="R15162" s="404"/>
      <c r="S15162" s="404"/>
      <c r="T15162" s="404"/>
    </row>
    <row r="15163" spans="12:20" ht="16.8">
      <c r="L15163" s="404"/>
      <c r="M15163" s="404"/>
      <c r="N15163" s="404"/>
      <c r="O15163" s="404"/>
      <c r="P15163" s="404"/>
      <c r="Q15163" s="404"/>
      <c r="R15163" s="404"/>
      <c r="S15163" s="404"/>
      <c r="T15163" s="404"/>
    </row>
    <row r="15164" spans="12:20" ht="16.8">
      <c r="L15164" s="404"/>
      <c r="M15164" s="404"/>
      <c r="N15164" s="404"/>
      <c r="O15164" s="404"/>
      <c r="P15164" s="404"/>
      <c r="Q15164" s="404"/>
      <c r="R15164" s="404"/>
      <c r="S15164" s="404"/>
      <c r="T15164" s="404"/>
    </row>
    <row r="15165" spans="12:20" ht="16.8">
      <c r="L15165" s="404"/>
      <c r="M15165" s="404"/>
      <c r="N15165" s="404"/>
      <c r="O15165" s="404"/>
      <c r="P15165" s="404"/>
      <c r="Q15165" s="404"/>
      <c r="R15165" s="404"/>
      <c r="S15165" s="404"/>
      <c r="T15165" s="404"/>
    </row>
    <row r="15166" spans="12:20" ht="16.8">
      <c r="L15166" s="404"/>
      <c r="M15166" s="404"/>
      <c r="N15166" s="404"/>
      <c r="O15166" s="404"/>
      <c r="P15166" s="404"/>
      <c r="Q15166" s="404"/>
      <c r="R15166" s="404"/>
      <c r="S15166" s="404"/>
      <c r="T15166" s="404"/>
    </row>
    <row r="15167" spans="12:20" ht="16.8">
      <c r="L15167" s="404"/>
      <c r="M15167" s="404"/>
      <c r="N15167" s="404"/>
      <c r="O15167" s="404"/>
      <c r="P15167" s="404"/>
      <c r="Q15167" s="404"/>
      <c r="R15167" s="404"/>
      <c r="S15167" s="404"/>
      <c r="T15167" s="404"/>
    </row>
    <row r="15168" spans="12:20" ht="16.8">
      <c r="L15168" s="404"/>
      <c r="M15168" s="404"/>
      <c r="N15168" s="404"/>
      <c r="O15168" s="404"/>
      <c r="P15168" s="404"/>
      <c r="Q15168" s="404"/>
      <c r="R15168" s="404"/>
      <c r="S15168" s="404"/>
      <c r="T15168" s="404"/>
    </row>
    <row r="15169" spans="12:20" ht="16.8">
      <c r="L15169" s="404"/>
      <c r="M15169" s="404"/>
      <c r="N15169" s="404"/>
      <c r="O15169" s="404"/>
      <c r="P15169" s="404"/>
      <c r="Q15169" s="404"/>
      <c r="R15169" s="404"/>
      <c r="S15169" s="404"/>
      <c r="T15169" s="404"/>
    </row>
    <row r="15170" spans="12:20" ht="16.8">
      <c r="L15170" s="404"/>
      <c r="M15170" s="404"/>
      <c r="N15170" s="404"/>
      <c r="O15170" s="404"/>
      <c r="P15170" s="404"/>
      <c r="Q15170" s="404"/>
      <c r="R15170" s="404"/>
      <c r="S15170" s="404"/>
      <c r="T15170" s="404"/>
    </row>
    <row r="15171" spans="12:20" ht="16.8">
      <c r="L15171" s="404"/>
      <c r="M15171" s="404"/>
      <c r="N15171" s="404"/>
      <c r="O15171" s="404"/>
      <c r="P15171" s="404"/>
      <c r="Q15171" s="404"/>
      <c r="R15171" s="404"/>
      <c r="S15171" s="404"/>
      <c r="T15171" s="404"/>
    </row>
    <row r="15172" spans="12:20" ht="16.8">
      <c r="L15172" s="404"/>
      <c r="M15172" s="404"/>
      <c r="N15172" s="404"/>
      <c r="O15172" s="404"/>
      <c r="P15172" s="404"/>
      <c r="Q15172" s="404"/>
      <c r="R15172" s="404"/>
      <c r="S15172" s="404"/>
      <c r="T15172" s="404"/>
    </row>
    <row r="15173" spans="12:20" ht="16.8">
      <c r="L15173" s="404"/>
      <c r="M15173" s="404"/>
      <c r="N15173" s="404"/>
      <c r="O15173" s="404"/>
      <c r="P15173" s="404"/>
      <c r="Q15173" s="404"/>
      <c r="R15173" s="404"/>
      <c r="S15173" s="404"/>
      <c r="T15173" s="404"/>
    </row>
    <row r="15174" spans="12:20" ht="16.8">
      <c r="L15174" s="404"/>
      <c r="M15174" s="404"/>
      <c r="N15174" s="404"/>
      <c r="O15174" s="404"/>
      <c r="P15174" s="404"/>
      <c r="Q15174" s="404"/>
      <c r="R15174" s="404"/>
      <c r="S15174" s="404"/>
      <c r="T15174" s="404"/>
    </row>
    <row r="15175" spans="12:20" ht="16.8">
      <c r="L15175" s="404"/>
      <c r="M15175" s="404"/>
      <c r="N15175" s="404"/>
      <c r="O15175" s="404"/>
      <c r="P15175" s="404"/>
      <c r="Q15175" s="404"/>
      <c r="R15175" s="404"/>
      <c r="S15175" s="404"/>
      <c r="T15175" s="404"/>
    </row>
    <row r="15176" spans="12:20" ht="16.8">
      <c r="L15176" s="404"/>
      <c r="M15176" s="404"/>
      <c r="N15176" s="404"/>
      <c r="O15176" s="404"/>
      <c r="P15176" s="404"/>
      <c r="Q15176" s="404"/>
      <c r="R15176" s="404"/>
      <c r="S15176" s="404"/>
      <c r="T15176" s="404"/>
    </row>
    <row r="15177" spans="12:20" ht="16.8">
      <c r="L15177" s="404"/>
      <c r="M15177" s="404"/>
      <c r="N15177" s="404"/>
      <c r="O15177" s="404"/>
      <c r="P15177" s="404"/>
      <c r="Q15177" s="404"/>
      <c r="R15177" s="404"/>
      <c r="S15177" s="404"/>
      <c r="T15177" s="404"/>
    </row>
    <row r="15178" spans="12:20" ht="16.8">
      <c r="L15178" s="404"/>
      <c r="M15178" s="404"/>
      <c r="N15178" s="404"/>
      <c r="O15178" s="404"/>
      <c r="P15178" s="404"/>
      <c r="Q15178" s="404"/>
      <c r="R15178" s="404"/>
      <c r="S15178" s="404"/>
      <c r="T15178" s="404"/>
    </row>
    <row r="15179" spans="12:20" ht="16.8">
      <c r="L15179" s="404"/>
      <c r="M15179" s="404"/>
      <c r="N15179" s="404"/>
      <c r="O15179" s="404"/>
      <c r="P15179" s="404"/>
      <c r="Q15179" s="404"/>
      <c r="R15179" s="404"/>
      <c r="S15179" s="404"/>
      <c r="T15179" s="404"/>
    </row>
    <row r="15180" spans="12:20" ht="16.8">
      <c r="L15180" s="404"/>
      <c r="M15180" s="404"/>
      <c r="N15180" s="404"/>
      <c r="O15180" s="404"/>
      <c r="P15180" s="404"/>
      <c r="Q15180" s="404"/>
      <c r="R15180" s="404"/>
      <c r="S15180" s="404"/>
      <c r="T15180" s="404"/>
    </row>
    <row r="15181" spans="12:20" ht="16.8">
      <c r="L15181" s="404"/>
      <c r="M15181" s="404"/>
      <c r="N15181" s="404"/>
      <c r="O15181" s="404"/>
      <c r="P15181" s="404"/>
      <c r="Q15181" s="404"/>
      <c r="R15181" s="404"/>
      <c r="S15181" s="404"/>
      <c r="T15181" s="404"/>
    </row>
    <row r="15182" spans="12:20" ht="16.8">
      <c r="L15182" s="404"/>
      <c r="M15182" s="404"/>
      <c r="N15182" s="404"/>
      <c r="O15182" s="404"/>
      <c r="P15182" s="404"/>
      <c r="Q15182" s="404"/>
      <c r="R15182" s="404"/>
      <c r="S15182" s="404"/>
      <c r="T15182" s="404"/>
    </row>
    <row r="15183" spans="12:20" ht="16.8">
      <c r="L15183" s="404"/>
      <c r="M15183" s="404"/>
      <c r="N15183" s="404"/>
      <c r="O15183" s="404"/>
      <c r="P15183" s="404"/>
      <c r="Q15183" s="404"/>
      <c r="R15183" s="404"/>
      <c r="S15183" s="404"/>
      <c r="T15183" s="404"/>
    </row>
    <row r="15184" spans="12:20" ht="16.8">
      <c r="L15184" s="404"/>
      <c r="M15184" s="404"/>
      <c r="N15184" s="404"/>
      <c r="O15184" s="404"/>
      <c r="P15184" s="404"/>
      <c r="Q15184" s="404"/>
      <c r="R15184" s="404"/>
      <c r="S15184" s="404"/>
      <c r="T15184" s="404"/>
    </row>
    <row r="15185" spans="12:20" ht="16.8">
      <c r="L15185" s="404"/>
      <c r="M15185" s="404"/>
      <c r="N15185" s="404"/>
      <c r="O15185" s="404"/>
      <c r="P15185" s="404"/>
      <c r="Q15185" s="404"/>
      <c r="R15185" s="404"/>
      <c r="S15185" s="404"/>
      <c r="T15185" s="404"/>
    </row>
    <row r="15186" spans="12:20" ht="16.8">
      <c r="L15186" s="404"/>
      <c r="M15186" s="404"/>
      <c r="N15186" s="404"/>
      <c r="O15186" s="404"/>
      <c r="P15186" s="404"/>
      <c r="Q15186" s="404"/>
      <c r="R15186" s="404"/>
      <c r="S15186" s="404"/>
      <c r="T15186" s="404"/>
    </row>
    <row r="15187" spans="12:20" ht="16.8">
      <c r="L15187" s="404"/>
      <c r="M15187" s="404"/>
      <c r="N15187" s="404"/>
      <c r="O15187" s="404"/>
      <c r="P15187" s="404"/>
      <c r="Q15187" s="404"/>
      <c r="R15187" s="404"/>
      <c r="S15187" s="404"/>
      <c r="T15187" s="404"/>
    </row>
    <row r="15188" spans="12:20" ht="16.8">
      <c r="L15188" s="404"/>
      <c r="M15188" s="404"/>
      <c r="N15188" s="404"/>
      <c r="O15188" s="404"/>
      <c r="P15188" s="404"/>
      <c r="Q15188" s="404"/>
      <c r="R15188" s="404"/>
      <c r="S15188" s="404"/>
      <c r="T15188" s="404"/>
    </row>
    <row r="15189" spans="12:20" ht="16.8">
      <c r="L15189" s="404"/>
      <c r="M15189" s="404"/>
      <c r="N15189" s="404"/>
      <c r="O15189" s="404"/>
      <c r="P15189" s="404"/>
      <c r="Q15189" s="404"/>
      <c r="R15189" s="404"/>
      <c r="S15189" s="404"/>
      <c r="T15189" s="404"/>
    </row>
    <row r="15190" spans="12:20" ht="16.8">
      <c r="L15190" s="404"/>
      <c r="M15190" s="404"/>
      <c r="N15190" s="404"/>
      <c r="O15190" s="404"/>
      <c r="P15190" s="404"/>
      <c r="Q15190" s="404"/>
      <c r="R15190" s="404"/>
      <c r="S15190" s="404"/>
      <c r="T15190" s="404"/>
    </row>
    <row r="15191" spans="12:20" ht="16.8">
      <c r="L15191" s="404"/>
      <c r="M15191" s="404"/>
      <c r="N15191" s="404"/>
      <c r="O15191" s="404"/>
      <c r="P15191" s="404"/>
      <c r="Q15191" s="404"/>
      <c r="R15191" s="404"/>
      <c r="S15191" s="404"/>
      <c r="T15191" s="404"/>
    </row>
    <row r="15192" spans="12:20" ht="16.8">
      <c r="L15192" s="404"/>
      <c r="M15192" s="404"/>
      <c r="N15192" s="404"/>
      <c r="O15192" s="404"/>
      <c r="P15192" s="404"/>
      <c r="Q15192" s="404"/>
      <c r="R15192" s="404"/>
      <c r="S15192" s="404"/>
      <c r="T15192" s="404"/>
    </row>
    <row r="15193" spans="12:20" ht="16.8">
      <c r="L15193" s="404"/>
      <c r="M15193" s="404"/>
      <c r="N15193" s="404"/>
      <c r="O15193" s="404"/>
      <c r="P15193" s="404"/>
      <c r="Q15193" s="404"/>
      <c r="R15193" s="404"/>
      <c r="S15193" s="404"/>
      <c r="T15193" s="404"/>
    </row>
    <row r="15194" spans="12:20" ht="16.8">
      <c r="L15194" s="404"/>
      <c r="M15194" s="404"/>
      <c r="N15194" s="404"/>
      <c r="O15194" s="404"/>
      <c r="P15194" s="404"/>
      <c r="Q15194" s="404"/>
      <c r="R15194" s="404"/>
      <c r="S15194" s="404"/>
      <c r="T15194" s="404"/>
    </row>
    <row r="15195" spans="12:20" ht="16.8">
      <c r="L15195" s="404"/>
      <c r="M15195" s="404"/>
      <c r="N15195" s="404"/>
      <c r="O15195" s="404"/>
      <c r="P15195" s="404"/>
      <c r="Q15195" s="404"/>
      <c r="R15195" s="404"/>
      <c r="S15195" s="404"/>
      <c r="T15195" s="404"/>
    </row>
    <row r="15196" spans="12:20" ht="16.8">
      <c r="L15196" s="404"/>
      <c r="M15196" s="404"/>
      <c r="N15196" s="404"/>
      <c r="O15196" s="404"/>
      <c r="P15196" s="404"/>
      <c r="Q15196" s="404"/>
      <c r="R15196" s="404"/>
      <c r="S15196" s="404"/>
      <c r="T15196" s="404"/>
    </row>
    <row r="15197" spans="12:20" ht="16.8">
      <c r="L15197" s="404"/>
      <c r="M15197" s="404"/>
      <c r="N15197" s="404"/>
      <c r="O15197" s="404"/>
      <c r="P15197" s="404"/>
      <c r="Q15197" s="404"/>
      <c r="R15197" s="404"/>
      <c r="S15197" s="404"/>
      <c r="T15197" s="404"/>
    </row>
    <row r="15198" spans="12:20" ht="16.8">
      <c r="L15198" s="404"/>
      <c r="M15198" s="404"/>
      <c r="N15198" s="404"/>
      <c r="O15198" s="404"/>
      <c r="P15198" s="404"/>
      <c r="Q15198" s="404"/>
      <c r="R15198" s="404"/>
      <c r="S15198" s="404"/>
      <c r="T15198" s="404"/>
    </row>
    <row r="15199" spans="12:20" ht="16.8">
      <c r="L15199" s="404"/>
      <c r="M15199" s="404"/>
      <c r="N15199" s="404"/>
      <c r="O15199" s="404"/>
      <c r="P15199" s="404"/>
      <c r="Q15199" s="404"/>
      <c r="R15199" s="404"/>
      <c r="S15199" s="404"/>
      <c r="T15199" s="404"/>
    </row>
    <row r="15200" spans="12:20" ht="16.8">
      <c r="L15200" s="404"/>
      <c r="M15200" s="404"/>
      <c r="N15200" s="404"/>
      <c r="O15200" s="404"/>
      <c r="P15200" s="404"/>
      <c r="Q15200" s="404"/>
      <c r="R15200" s="404"/>
      <c r="S15200" s="404"/>
      <c r="T15200" s="404"/>
    </row>
    <row r="15201" spans="12:20" ht="16.8">
      <c r="L15201" s="404"/>
      <c r="M15201" s="404"/>
      <c r="N15201" s="404"/>
      <c r="O15201" s="404"/>
      <c r="P15201" s="404"/>
      <c r="Q15201" s="404"/>
      <c r="R15201" s="404"/>
      <c r="S15201" s="404"/>
      <c r="T15201" s="404"/>
    </row>
    <row r="15202" spans="12:20" ht="16.8">
      <c r="L15202" s="404"/>
      <c r="M15202" s="404"/>
      <c r="N15202" s="404"/>
      <c r="O15202" s="404"/>
      <c r="P15202" s="404"/>
      <c r="Q15202" s="404"/>
      <c r="R15202" s="404"/>
      <c r="S15202" s="404"/>
      <c r="T15202" s="404"/>
    </row>
    <row r="15203" spans="12:20" ht="16.8">
      <c r="L15203" s="404"/>
      <c r="M15203" s="404"/>
      <c r="N15203" s="404"/>
      <c r="O15203" s="404"/>
      <c r="P15203" s="404"/>
      <c r="Q15203" s="404"/>
      <c r="R15203" s="404"/>
      <c r="S15203" s="404"/>
      <c r="T15203" s="404"/>
    </row>
    <row r="15204" spans="12:20" ht="16.8">
      <c r="L15204" s="404"/>
      <c r="M15204" s="404"/>
      <c r="N15204" s="404"/>
      <c r="O15204" s="404"/>
      <c r="P15204" s="404"/>
      <c r="Q15204" s="404"/>
      <c r="R15204" s="404"/>
      <c r="S15204" s="404"/>
      <c r="T15204" s="404"/>
    </row>
    <row r="15205" spans="12:20" ht="16.8">
      <c r="L15205" s="404"/>
      <c r="M15205" s="404"/>
      <c r="N15205" s="404"/>
      <c r="O15205" s="404"/>
      <c r="P15205" s="404"/>
      <c r="Q15205" s="404"/>
      <c r="R15205" s="404"/>
      <c r="S15205" s="404"/>
      <c r="T15205" s="404"/>
    </row>
    <row r="15206" spans="12:20" ht="16.8">
      <c r="L15206" s="404"/>
      <c r="M15206" s="404"/>
      <c r="N15206" s="404"/>
      <c r="O15206" s="404"/>
      <c r="P15206" s="404"/>
      <c r="Q15206" s="404"/>
      <c r="R15206" s="404"/>
      <c r="S15206" s="404"/>
      <c r="T15206" s="404"/>
    </row>
    <row r="15207" spans="12:20" ht="16.8">
      <c r="L15207" s="404"/>
      <c r="M15207" s="404"/>
      <c r="N15207" s="404"/>
      <c r="O15207" s="404"/>
      <c r="P15207" s="404"/>
      <c r="Q15207" s="404"/>
      <c r="R15207" s="404"/>
      <c r="S15207" s="404"/>
      <c r="T15207" s="404"/>
    </row>
    <row r="15208" spans="12:20" ht="16.8">
      <c r="L15208" s="404"/>
      <c r="M15208" s="404"/>
      <c r="N15208" s="404"/>
      <c r="O15208" s="404"/>
      <c r="P15208" s="404"/>
      <c r="Q15208" s="404"/>
      <c r="R15208" s="404"/>
      <c r="S15208" s="404"/>
      <c r="T15208" s="404"/>
    </row>
    <row r="15209" spans="12:20" ht="16.8">
      <c r="L15209" s="404"/>
      <c r="M15209" s="404"/>
      <c r="N15209" s="404"/>
      <c r="O15209" s="404"/>
      <c r="P15209" s="404"/>
      <c r="Q15209" s="404"/>
      <c r="R15209" s="404"/>
      <c r="S15209" s="404"/>
      <c r="T15209" s="404"/>
    </row>
    <row r="15210" spans="12:20" ht="16.8">
      <c r="L15210" s="404"/>
      <c r="M15210" s="404"/>
      <c r="N15210" s="404"/>
      <c r="O15210" s="404"/>
      <c r="P15210" s="404"/>
      <c r="Q15210" s="404"/>
      <c r="R15210" s="404"/>
      <c r="S15210" s="404"/>
      <c r="T15210" s="404"/>
    </row>
    <row r="15211" spans="12:20" ht="16.8">
      <c r="L15211" s="404"/>
      <c r="M15211" s="404"/>
      <c r="N15211" s="404"/>
      <c r="O15211" s="404"/>
      <c r="P15211" s="404"/>
      <c r="Q15211" s="404"/>
      <c r="R15211" s="404"/>
      <c r="S15211" s="404"/>
      <c r="T15211" s="404"/>
    </row>
    <row r="15212" spans="12:20" ht="16.8">
      <c r="L15212" s="404"/>
      <c r="M15212" s="404"/>
      <c r="N15212" s="404"/>
      <c r="O15212" s="404"/>
      <c r="P15212" s="404"/>
      <c r="Q15212" s="404"/>
      <c r="R15212" s="404"/>
      <c r="S15212" s="404"/>
      <c r="T15212" s="404"/>
    </row>
    <row r="15213" spans="12:20" ht="16.8">
      <c r="L15213" s="404"/>
      <c r="M15213" s="404"/>
      <c r="N15213" s="404"/>
      <c r="O15213" s="404"/>
      <c r="P15213" s="404"/>
      <c r="Q15213" s="404"/>
      <c r="R15213" s="404"/>
      <c r="S15213" s="404"/>
      <c r="T15213" s="404"/>
    </row>
    <row r="15214" spans="12:20" ht="16.8">
      <c r="L15214" s="404"/>
      <c r="M15214" s="404"/>
      <c r="N15214" s="404"/>
      <c r="O15214" s="404"/>
      <c r="P15214" s="404"/>
      <c r="Q15214" s="404"/>
      <c r="R15214" s="404"/>
      <c r="S15214" s="404"/>
      <c r="T15214" s="404"/>
    </row>
    <row r="15215" spans="12:20" ht="16.8">
      <c r="L15215" s="404"/>
      <c r="M15215" s="404"/>
      <c r="N15215" s="404"/>
      <c r="O15215" s="404"/>
      <c r="P15215" s="404"/>
      <c r="Q15215" s="404"/>
      <c r="R15215" s="404"/>
      <c r="S15215" s="404"/>
      <c r="T15215" s="404"/>
    </row>
    <row r="15216" spans="12:20" ht="16.8">
      <c r="L15216" s="404"/>
      <c r="M15216" s="404"/>
      <c r="N15216" s="404"/>
      <c r="O15216" s="404"/>
      <c r="P15216" s="404"/>
      <c r="Q15216" s="404"/>
      <c r="R15216" s="404"/>
      <c r="S15216" s="404"/>
      <c r="T15216" s="404"/>
    </row>
    <row r="15217" spans="12:20" ht="16.8">
      <c r="L15217" s="404"/>
      <c r="M15217" s="404"/>
      <c r="N15217" s="404"/>
      <c r="O15217" s="404"/>
      <c r="P15217" s="404"/>
      <c r="Q15217" s="404"/>
      <c r="R15217" s="404"/>
      <c r="S15217" s="404"/>
      <c r="T15217" s="404"/>
    </row>
    <row r="15218" spans="12:20" ht="16.8">
      <c r="L15218" s="404"/>
      <c r="M15218" s="404"/>
      <c r="N15218" s="404"/>
      <c r="O15218" s="404"/>
      <c r="P15218" s="404"/>
      <c r="Q15218" s="404"/>
      <c r="R15218" s="404"/>
      <c r="S15218" s="404"/>
      <c r="T15218" s="404"/>
    </row>
    <row r="15219" spans="12:20" ht="16.8">
      <c r="L15219" s="404"/>
      <c r="M15219" s="404"/>
      <c r="N15219" s="404"/>
      <c r="O15219" s="404"/>
      <c r="P15219" s="404"/>
      <c r="Q15219" s="404"/>
      <c r="R15219" s="404"/>
      <c r="S15219" s="404"/>
      <c r="T15219" s="404"/>
    </row>
    <row r="15220" spans="12:20" ht="16.8">
      <c r="L15220" s="404"/>
      <c r="M15220" s="404"/>
      <c r="N15220" s="404"/>
      <c r="O15220" s="404"/>
      <c r="P15220" s="404"/>
      <c r="Q15220" s="404"/>
      <c r="R15220" s="404"/>
      <c r="S15220" s="404"/>
      <c r="T15220" s="404"/>
    </row>
    <row r="15221" spans="12:20" ht="16.8">
      <c r="L15221" s="404"/>
      <c r="M15221" s="404"/>
      <c r="N15221" s="404"/>
      <c r="O15221" s="404"/>
      <c r="P15221" s="404"/>
      <c r="Q15221" s="404"/>
      <c r="R15221" s="404"/>
      <c r="S15221" s="404"/>
      <c r="T15221" s="404"/>
    </row>
    <row r="15222" spans="12:20" ht="16.8">
      <c r="L15222" s="404"/>
      <c r="M15222" s="404"/>
      <c r="N15222" s="404"/>
      <c r="O15222" s="404"/>
      <c r="P15222" s="404"/>
      <c r="Q15222" s="404"/>
      <c r="R15222" s="404"/>
      <c r="S15222" s="404"/>
      <c r="T15222" s="404"/>
    </row>
    <row r="15223" spans="12:20" ht="16.8">
      <c r="L15223" s="404"/>
      <c r="M15223" s="404"/>
      <c r="N15223" s="404"/>
      <c r="O15223" s="404"/>
      <c r="P15223" s="404"/>
      <c r="Q15223" s="404"/>
      <c r="R15223" s="404"/>
      <c r="S15223" s="404"/>
      <c r="T15223" s="404"/>
    </row>
    <row r="15224" spans="12:20" ht="16.8">
      <c r="L15224" s="404"/>
      <c r="M15224" s="404"/>
      <c r="N15224" s="404"/>
      <c r="O15224" s="404"/>
      <c r="P15224" s="404"/>
      <c r="Q15224" s="404"/>
      <c r="R15224" s="404"/>
      <c r="S15224" s="404"/>
      <c r="T15224" s="404"/>
    </row>
    <row r="15225" spans="12:20" ht="16.8">
      <c r="L15225" s="404"/>
      <c r="M15225" s="404"/>
      <c r="N15225" s="404"/>
      <c r="O15225" s="404"/>
      <c r="P15225" s="404"/>
      <c r="Q15225" s="404"/>
      <c r="R15225" s="404"/>
      <c r="S15225" s="404"/>
      <c r="T15225" s="404"/>
    </row>
    <row r="15226" spans="12:20" ht="16.8">
      <c r="L15226" s="404"/>
      <c r="M15226" s="404"/>
      <c r="N15226" s="404"/>
      <c r="O15226" s="404"/>
      <c r="P15226" s="404"/>
      <c r="Q15226" s="404"/>
      <c r="R15226" s="404"/>
      <c r="S15226" s="404"/>
      <c r="T15226" s="404"/>
    </row>
    <row r="15227" spans="12:20" ht="16.8">
      <c r="L15227" s="404"/>
      <c r="M15227" s="404"/>
      <c r="N15227" s="404"/>
      <c r="O15227" s="404"/>
      <c r="P15227" s="404"/>
      <c r="Q15227" s="404"/>
      <c r="R15227" s="404"/>
      <c r="S15227" s="404"/>
      <c r="T15227" s="404"/>
    </row>
    <row r="15228" spans="12:20" ht="16.8">
      <c r="L15228" s="404"/>
      <c r="M15228" s="404"/>
      <c r="N15228" s="404"/>
      <c r="O15228" s="404"/>
      <c r="P15228" s="404"/>
      <c r="Q15228" s="404"/>
      <c r="R15228" s="404"/>
      <c r="S15228" s="404"/>
      <c r="T15228" s="404"/>
    </row>
    <row r="15229" spans="12:20" ht="16.8">
      <c r="L15229" s="404"/>
      <c r="M15229" s="404"/>
      <c r="N15229" s="404"/>
      <c r="O15229" s="404"/>
      <c r="P15229" s="404"/>
      <c r="Q15229" s="404"/>
      <c r="R15229" s="404"/>
      <c r="S15229" s="404"/>
      <c r="T15229" s="404"/>
    </row>
    <row r="15230" spans="12:20" ht="16.8">
      <c r="L15230" s="404"/>
      <c r="M15230" s="404"/>
      <c r="N15230" s="404"/>
      <c r="O15230" s="404"/>
      <c r="P15230" s="404"/>
      <c r="Q15230" s="404"/>
      <c r="R15230" s="404"/>
      <c r="S15230" s="404"/>
      <c r="T15230" s="404"/>
    </row>
    <row r="15231" spans="12:20" ht="16.8">
      <c r="L15231" s="404"/>
      <c r="M15231" s="404"/>
      <c r="N15231" s="404"/>
      <c r="O15231" s="404"/>
      <c r="P15231" s="404"/>
      <c r="Q15231" s="404"/>
      <c r="R15231" s="404"/>
      <c r="S15231" s="404"/>
      <c r="T15231" s="404"/>
    </row>
    <row r="15232" spans="12:20" ht="16.8">
      <c r="L15232" s="404"/>
      <c r="M15232" s="404"/>
      <c r="N15232" s="404"/>
      <c r="O15232" s="404"/>
      <c r="P15232" s="404"/>
      <c r="Q15232" s="404"/>
      <c r="R15232" s="404"/>
      <c r="S15232" s="404"/>
      <c r="T15232" s="404"/>
    </row>
    <row r="15233" spans="12:20" ht="16.8">
      <c r="L15233" s="404"/>
      <c r="M15233" s="404"/>
      <c r="N15233" s="404"/>
      <c r="O15233" s="404"/>
      <c r="P15233" s="404"/>
      <c r="Q15233" s="404"/>
      <c r="R15233" s="404"/>
      <c r="S15233" s="404"/>
      <c r="T15233" s="404"/>
    </row>
    <row r="15234" spans="12:20" ht="16.8">
      <c r="L15234" s="404"/>
      <c r="M15234" s="404"/>
      <c r="N15234" s="404"/>
      <c r="O15234" s="404"/>
      <c r="P15234" s="404"/>
      <c r="Q15234" s="404"/>
      <c r="R15234" s="404"/>
      <c r="S15234" s="404"/>
      <c r="T15234" s="404"/>
    </row>
    <row r="15235" spans="12:20" ht="16.8">
      <c r="L15235" s="404"/>
      <c r="M15235" s="404"/>
      <c r="N15235" s="404"/>
      <c r="O15235" s="404"/>
      <c r="P15235" s="404"/>
      <c r="Q15235" s="404"/>
      <c r="R15235" s="404"/>
      <c r="S15235" s="404"/>
      <c r="T15235" s="404"/>
    </row>
    <row r="15236" spans="12:20" ht="16.8">
      <c r="L15236" s="404"/>
      <c r="M15236" s="404"/>
      <c r="N15236" s="404"/>
      <c r="O15236" s="404"/>
      <c r="P15236" s="404"/>
      <c r="Q15236" s="404"/>
      <c r="R15236" s="404"/>
      <c r="S15236" s="404"/>
      <c r="T15236" s="404"/>
    </row>
    <row r="15237" spans="12:20" ht="16.8">
      <c r="L15237" s="404"/>
      <c r="M15237" s="404"/>
      <c r="N15237" s="404"/>
      <c r="O15237" s="404"/>
      <c r="P15237" s="404"/>
      <c r="Q15237" s="404"/>
      <c r="R15237" s="404"/>
      <c r="S15237" s="404"/>
      <c r="T15237" s="404"/>
    </row>
    <row r="15238" spans="12:20" ht="16.8">
      <c r="L15238" s="404"/>
      <c r="M15238" s="404"/>
      <c r="N15238" s="404"/>
      <c r="O15238" s="404"/>
      <c r="P15238" s="404"/>
      <c r="Q15238" s="404"/>
      <c r="R15238" s="404"/>
      <c r="S15238" s="404"/>
      <c r="T15238" s="404"/>
    </row>
    <row r="15239" spans="12:20" ht="16.8">
      <c r="L15239" s="404"/>
      <c r="M15239" s="404"/>
      <c r="N15239" s="404"/>
      <c r="O15239" s="404"/>
      <c r="P15239" s="404"/>
      <c r="Q15239" s="404"/>
      <c r="R15239" s="404"/>
      <c r="S15239" s="404"/>
      <c r="T15239" s="404"/>
    </row>
    <row r="15240" spans="12:20" ht="16.8">
      <c r="L15240" s="404"/>
      <c r="M15240" s="404"/>
      <c r="N15240" s="404"/>
      <c r="O15240" s="404"/>
      <c r="P15240" s="404"/>
      <c r="Q15240" s="404"/>
      <c r="R15240" s="404"/>
      <c r="S15240" s="404"/>
      <c r="T15240" s="404"/>
    </row>
    <row r="15241" spans="12:20" ht="16.8">
      <c r="L15241" s="404"/>
      <c r="M15241" s="404"/>
      <c r="N15241" s="404"/>
      <c r="O15241" s="404"/>
      <c r="P15241" s="404"/>
      <c r="Q15241" s="404"/>
      <c r="R15241" s="404"/>
      <c r="S15241" s="404"/>
      <c r="T15241" s="404"/>
    </row>
    <row r="15242" spans="12:20" ht="16.8">
      <c r="L15242" s="404"/>
      <c r="M15242" s="404"/>
      <c r="N15242" s="404"/>
      <c r="O15242" s="404"/>
      <c r="P15242" s="404"/>
      <c r="Q15242" s="404"/>
      <c r="R15242" s="404"/>
      <c r="S15242" s="404"/>
      <c r="T15242" s="404"/>
    </row>
    <row r="15243" spans="12:20" ht="16.8">
      <c r="L15243" s="404"/>
      <c r="M15243" s="404"/>
      <c r="N15243" s="404"/>
      <c r="O15243" s="404"/>
      <c r="P15243" s="404"/>
      <c r="Q15243" s="404"/>
      <c r="R15243" s="404"/>
      <c r="S15243" s="404"/>
      <c r="T15243" s="404"/>
    </row>
    <row r="15244" spans="12:20" ht="16.8">
      <c r="L15244" s="404"/>
      <c r="M15244" s="404"/>
      <c r="N15244" s="404"/>
      <c r="O15244" s="404"/>
      <c r="P15244" s="404"/>
      <c r="Q15244" s="404"/>
      <c r="R15244" s="404"/>
      <c r="S15244" s="404"/>
      <c r="T15244" s="404"/>
    </row>
    <row r="15245" spans="12:20" ht="16.8">
      <c r="L15245" s="404"/>
      <c r="M15245" s="404"/>
      <c r="N15245" s="404"/>
      <c r="O15245" s="404"/>
      <c r="P15245" s="404"/>
      <c r="Q15245" s="404"/>
      <c r="R15245" s="404"/>
      <c r="S15245" s="404"/>
      <c r="T15245" s="404"/>
    </row>
    <row r="15246" spans="12:20" ht="16.8">
      <c r="L15246" s="404"/>
      <c r="M15246" s="404"/>
      <c r="N15246" s="404"/>
      <c r="O15246" s="404"/>
      <c r="P15246" s="404"/>
      <c r="Q15246" s="404"/>
      <c r="R15246" s="404"/>
      <c r="S15246" s="404"/>
      <c r="T15246" s="404"/>
    </row>
    <row r="15247" spans="12:20" ht="16.8">
      <c r="L15247" s="404"/>
      <c r="M15247" s="404"/>
      <c r="N15247" s="404"/>
      <c r="O15247" s="404"/>
      <c r="P15247" s="404"/>
      <c r="Q15247" s="404"/>
      <c r="R15247" s="404"/>
      <c r="S15247" s="404"/>
      <c r="T15247" s="404"/>
    </row>
    <row r="15248" spans="12:20" ht="16.8">
      <c r="L15248" s="404"/>
      <c r="M15248" s="404"/>
      <c r="N15248" s="404"/>
      <c r="O15248" s="404"/>
      <c r="P15248" s="404"/>
      <c r="Q15248" s="404"/>
      <c r="R15248" s="404"/>
      <c r="S15248" s="404"/>
      <c r="T15248" s="404"/>
    </row>
    <row r="15249" spans="12:20" ht="16.8">
      <c r="L15249" s="404"/>
      <c r="M15249" s="404"/>
      <c r="N15249" s="404"/>
      <c r="O15249" s="404"/>
      <c r="P15249" s="404"/>
      <c r="Q15249" s="404"/>
      <c r="R15249" s="404"/>
      <c r="S15249" s="404"/>
      <c r="T15249" s="404"/>
    </row>
    <row r="15250" spans="12:20" ht="16.8">
      <c r="L15250" s="404"/>
      <c r="M15250" s="404"/>
      <c r="N15250" s="404"/>
      <c r="O15250" s="404"/>
      <c r="P15250" s="404"/>
      <c r="Q15250" s="404"/>
      <c r="R15250" s="404"/>
      <c r="S15250" s="404"/>
      <c r="T15250" s="404"/>
    </row>
    <row r="15251" spans="12:20" ht="16.8">
      <c r="L15251" s="404"/>
      <c r="M15251" s="404"/>
      <c r="N15251" s="404"/>
      <c r="O15251" s="404"/>
      <c r="P15251" s="404"/>
      <c r="Q15251" s="404"/>
      <c r="R15251" s="404"/>
      <c r="S15251" s="404"/>
      <c r="T15251" s="404"/>
    </row>
    <row r="15252" spans="12:20" ht="16.8">
      <c r="L15252" s="404"/>
      <c r="M15252" s="404"/>
      <c r="N15252" s="404"/>
      <c r="O15252" s="404"/>
      <c r="P15252" s="404"/>
      <c r="Q15252" s="404"/>
      <c r="R15252" s="404"/>
      <c r="S15252" s="404"/>
      <c r="T15252" s="404"/>
    </row>
    <row r="15253" spans="12:20" ht="16.8">
      <c r="L15253" s="404"/>
      <c r="M15253" s="404"/>
      <c r="N15253" s="404"/>
      <c r="O15253" s="404"/>
      <c r="P15253" s="404"/>
      <c r="Q15253" s="404"/>
      <c r="R15253" s="404"/>
      <c r="S15253" s="404"/>
      <c r="T15253" s="404"/>
    </row>
    <row r="15254" spans="12:20" ht="16.8">
      <c r="L15254" s="404"/>
      <c r="M15254" s="404"/>
      <c r="N15254" s="404"/>
      <c r="O15254" s="404"/>
      <c r="P15254" s="404"/>
      <c r="Q15254" s="404"/>
      <c r="R15254" s="404"/>
      <c r="S15254" s="404"/>
      <c r="T15254" s="404"/>
    </row>
    <row r="15255" spans="12:20" ht="16.8">
      <c r="L15255" s="404"/>
      <c r="M15255" s="404"/>
      <c r="N15255" s="404"/>
      <c r="O15255" s="404"/>
      <c r="P15255" s="404"/>
      <c r="Q15255" s="404"/>
      <c r="R15255" s="404"/>
      <c r="S15255" s="404"/>
      <c r="T15255" s="404"/>
    </row>
    <row r="15256" spans="12:20" ht="16.8">
      <c r="L15256" s="404"/>
      <c r="M15256" s="404"/>
      <c r="N15256" s="404"/>
      <c r="O15256" s="404"/>
      <c r="P15256" s="404"/>
      <c r="Q15256" s="404"/>
      <c r="R15256" s="404"/>
      <c r="S15256" s="404"/>
      <c r="T15256" s="404"/>
    </row>
    <row r="15257" spans="12:20" ht="16.8">
      <c r="L15257" s="404"/>
      <c r="M15257" s="404"/>
      <c r="N15257" s="404"/>
      <c r="O15257" s="404"/>
      <c r="P15257" s="404"/>
      <c r="Q15257" s="404"/>
      <c r="R15257" s="404"/>
      <c r="S15257" s="404"/>
      <c r="T15257" s="404"/>
    </row>
    <row r="15258" spans="12:20" ht="16.8">
      <c r="L15258" s="404"/>
      <c r="M15258" s="404"/>
      <c r="N15258" s="404"/>
      <c r="O15258" s="404"/>
      <c r="P15258" s="404"/>
      <c r="Q15258" s="404"/>
      <c r="R15258" s="404"/>
      <c r="S15258" s="404"/>
      <c r="T15258" s="404"/>
    </row>
    <row r="15259" spans="12:20" ht="16.8">
      <c r="L15259" s="404"/>
      <c r="M15259" s="404"/>
      <c r="N15259" s="404"/>
      <c r="O15259" s="404"/>
      <c r="P15259" s="404"/>
      <c r="Q15259" s="404"/>
      <c r="R15259" s="404"/>
      <c r="S15259" s="404"/>
      <c r="T15259" s="404"/>
    </row>
    <row r="15260" spans="12:20" ht="16.8">
      <c r="L15260" s="404"/>
      <c r="M15260" s="404"/>
      <c r="N15260" s="404"/>
      <c r="O15260" s="404"/>
      <c r="P15260" s="404"/>
      <c r="Q15260" s="404"/>
      <c r="R15260" s="404"/>
      <c r="S15260" s="404"/>
      <c r="T15260" s="404"/>
    </row>
    <row r="15261" spans="12:20" ht="16.8">
      <c r="L15261" s="404"/>
      <c r="M15261" s="404"/>
      <c r="N15261" s="404"/>
      <c r="O15261" s="404"/>
      <c r="P15261" s="404"/>
      <c r="Q15261" s="404"/>
      <c r="R15261" s="404"/>
      <c r="S15261" s="404"/>
      <c r="T15261" s="404"/>
    </row>
    <row r="15262" spans="12:20" ht="16.8">
      <c r="L15262" s="404"/>
      <c r="M15262" s="404"/>
      <c r="N15262" s="404"/>
      <c r="O15262" s="404"/>
      <c r="P15262" s="404"/>
      <c r="Q15262" s="404"/>
      <c r="R15262" s="404"/>
      <c r="S15262" s="404"/>
      <c r="T15262" s="404"/>
    </row>
    <row r="15263" spans="12:20" ht="16.8">
      <c r="L15263" s="404"/>
      <c r="M15263" s="404"/>
      <c r="N15263" s="404"/>
      <c r="O15263" s="404"/>
      <c r="P15263" s="404"/>
      <c r="Q15263" s="404"/>
      <c r="R15263" s="404"/>
      <c r="S15263" s="404"/>
      <c r="T15263" s="404"/>
    </row>
    <row r="15264" spans="12:20" ht="16.8">
      <c r="L15264" s="404"/>
      <c r="M15264" s="404"/>
      <c r="N15264" s="404"/>
      <c r="O15264" s="404"/>
      <c r="P15264" s="404"/>
      <c r="Q15264" s="404"/>
      <c r="R15264" s="404"/>
      <c r="S15264" s="404"/>
      <c r="T15264" s="404"/>
    </row>
    <row r="15265" spans="12:20" ht="16.8">
      <c r="L15265" s="404"/>
      <c r="M15265" s="404"/>
      <c r="N15265" s="404"/>
      <c r="O15265" s="404"/>
      <c r="P15265" s="404"/>
      <c r="Q15265" s="404"/>
      <c r="R15265" s="404"/>
      <c r="S15265" s="404"/>
      <c r="T15265" s="404"/>
    </row>
    <row r="15266" spans="12:20" ht="16.8">
      <c r="L15266" s="404"/>
      <c r="M15266" s="404"/>
      <c r="N15266" s="404"/>
      <c r="O15266" s="404"/>
      <c r="P15266" s="404"/>
      <c r="Q15266" s="404"/>
      <c r="R15266" s="404"/>
      <c r="S15266" s="404"/>
      <c r="T15266" s="404"/>
    </row>
    <row r="15267" spans="12:20" ht="16.8">
      <c r="L15267" s="404"/>
      <c r="M15267" s="404"/>
      <c r="N15267" s="404"/>
      <c r="O15267" s="404"/>
      <c r="P15267" s="404"/>
      <c r="Q15267" s="404"/>
      <c r="R15267" s="404"/>
      <c r="S15267" s="404"/>
      <c r="T15267" s="404"/>
    </row>
    <row r="15268" spans="12:20" ht="16.8">
      <c r="L15268" s="404"/>
      <c r="M15268" s="404"/>
      <c r="N15268" s="404"/>
      <c r="O15268" s="404"/>
      <c r="P15268" s="404"/>
      <c r="Q15268" s="404"/>
      <c r="R15268" s="404"/>
      <c r="S15268" s="404"/>
      <c r="T15268" s="404"/>
    </row>
    <row r="15269" spans="12:20" ht="16.8">
      <c r="L15269" s="404"/>
      <c r="M15269" s="404"/>
      <c r="N15269" s="404"/>
      <c r="O15269" s="404"/>
      <c r="P15269" s="404"/>
      <c r="Q15269" s="404"/>
      <c r="R15269" s="404"/>
      <c r="S15269" s="404"/>
      <c r="T15269" s="404"/>
    </row>
    <row r="15270" spans="12:20" ht="16.8">
      <c r="L15270" s="404"/>
      <c r="M15270" s="404"/>
      <c r="N15270" s="404"/>
      <c r="O15270" s="404"/>
      <c r="P15270" s="404"/>
      <c r="Q15270" s="404"/>
      <c r="R15270" s="404"/>
      <c r="S15270" s="404"/>
      <c r="T15270" s="404"/>
    </row>
    <row r="15271" spans="12:20" ht="16.8">
      <c r="L15271" s="404"/>
      <c r="M15271" s="404"/>
      <c r="N15271" s="404"/>
      <c r="O15271" s="404"/>
      <c r="P15271" s="404"/>
      <c r="Q15271" s="404"/>
      <c r="R15271" s="404"/>
      <c r="S15271" s="404"/>
      <c r="T15271" s="404"/>
    </row>
    <row r="15272" spans="12:20" ht="16.8">
      <c r="L15272" s="404"/>
      <c r="M15272" s="404"/>
      <c r="N15272" s="404"/>
      <c r="O15272" s="404"/>
      <c r="P15272" s="404"/>
      <c r="Q15272" s="404"/>
      <c r="R15272" s="404"/>
      <c r="S15272" s="404"/>
      <c r="T15272" s="404"/>
    </row>
    <row r="15273" spans="12:20" ht="16.8">
      <c r="L15273" s="404"/>
      <c r="M15273" s="404"/>
      <c r="N15273" s="404"/>
      <c r="O15273" s="404"/>
      <c r="P15273" s="404"/>
      <c r="Q15273" s="404"/>
      <c r="R15273" s="404"/>
      <c r="S15273" s="404"/>
      <c r="T15273" s="404"/>
    </row>
    <row r="15274" spans="12:20" ht="16.8">
      <c r="L15274" s="404"/>
      <c r="M15274" s="404"/>
      <c r="N15274" s="404"/>
      <c r="O15274" s="404"/>
      <c r="P15274" s="404"/>
      <c r="Q15274" s="404"/>
      <c r="R15274" s="404"/>
      <c r="S15274" s="404"/>
      <c r="T15274" s="404"/>
    </row>
    <row r="15275" spans="12:20" ht="16.8">
      <c r="L15275" s="404"/>
      <c r="M15275" s="404"/>
      <c r="N15275" s="404"/>
      <c r="O15275" s="404"/>
      <c r="P15275" s="404"/>
      <c r="Q15275" s="404"/>
      <c r="R15275" s="404"/>
      <c r="S15275" s="404"/>
      <c r="T15275" s="404"/>
    </row>
    <row r="15276" spans="12:20" ht="16.8">
      <c r="L15276" s="404"/>
      <c r="M15276" s="404"/>
      <c r="N15276" s="404"/>
      <c r="O15276" s="404"/>
      <c r="P15276" s="404"/>
      <c r="Q15276" s="404"/>
      <c r="R15276" s="404"/>
      <c r="S15276" s="404"/>
      <c r="T15276" s="404"/>
    </row>
    <row r="15277" spans="12:20" ht="16.8">
      <c r="L15277" s="404"/>
      <c r="M15277" s="404"/>
      <c r="N15277" s="404"/>
      <c r="O15277" s="404"/>
      <c r="P15277" s="404"/>
      <c r="Q15277" s="404"/>
      <c r="R15277" s="404"/>
      <c r="S15277" s="404"/>
      <c r="T15277" s="404"/>
    </row>
    <row r="15278" spans="12:20" ht="16.8">
      <c r="L15278" s="404"/>
      <c r="M15278" s="404"/>
      <c r="N15278" s="404"/>
      <c r="O15278" s="404"/>
      <c r="P15278" s="404"/>
      <c r="Q15278" s="404"/>
      <c r="R15278" s="404"/>
      <c r="S15278" s="404"/>
      <c r="T15278" s="404"/>
    </row>
    <row r="15279" spans="12:20" ht="16.8">
      <c r="L15279" s="404"/>
      <c r="M15279" s="404"/>
      <c r="N15279" s="404"/>
      <c r="O15279" s="404"/>
      <c r="P15279" s="404"/>
      <c r="Q15279" s="404"/>
      <c r="R15279" s="404"/>
      <c r="S15279" s="404"/>
      <c r="T15279" s="404"/>
    </row>
    <row r="15280" spans="12:20" ht="16.8">
      <c r="L15280" s="404"/>
      <c r="M15280" s="404"/>
      <c r="N15280" s="404"/>
      <c r="O15280" s="404"/>
      <c r="P15280" s="404"/>
      <c r="Q15280" s="404"/>
      <c r="R15280" s="404"/>
      <c r="S15280" s="404"/>
      <c r="T15280" s="404"/>
    </row>
    <row r="15281" spans="12:20" ht="16.8">
      <c r="L15281" s="404"/>
      <c r="M15281" s="404"/>
      <c r="N15281" s="404"/>
      <c r="O15281" s="404"/>
      <c r="P15281" s="404"/>
      <c r="Q15281" s="404"/>
      <c r="R15281" s="404"/>
      <c r="S15281" s="404"/>
      <c r="T15281" s="404"/>
    </row>
    <row r="15282" spans="12:20" ht="16.8">
      <c r="L15282" s="404"/>
      <c r="M15282" s="404"/>
      <c r="N15282" s="404"/>
      <c r="O15282" s="404"/>
      <c r="P15282" s="404"/>
      <c r="Q15282" s="404"/>
      <c r="R15282" s="404"/>
      <c r="S15282" s="404"/>
      <c r="T15282" s="404"/>
    </row>
    <row r="15283" spans="12:20" ht="16.8">
      <c r="L15283" s="404"/>
      <c r="M15283" s="404"/>
      <c r="N15283" s="404"/>
      <c r="O15283" s="404"/>
      <c r="P15283" s="404"/>
      <c r="Q15283" s="404"/>
      <c r="R15283" s="404"/>
      <c r="S15283" s="404"/>
      <c r="T15283" s="404"/>
    </row>
    <row r="15284" spans="12:20" ht="16.8">
      <c r="L15284" s="404"/>
      <c r="M15284" s="404"/>
      <c r="N15284" s="404"/>
      <c r="O15284" s="404"/>
      <c r="P15284" s="404"/>
      <c r="Q15284" s="404"/>
      <c r="R15284" s="404"/>
      <c r="S15284" s="404"/>
      <c r="T15284" s="404"/>
    </row>
    <row r="15285" spans="12:20" ht="16.8">
      <c r="L15285" s="404"/>
      <c r="M15285" s="404"/>
      <c r="N15285" s="404"/>
      <c r="O15285" s="404"/>
      <c r="P15285" s="404"/>
      <c r="Q15285" s="404"/>
      <c r="R15285" s="404"/>
      <c r="S15285" s="404"/>
      <c r="T15285" s="404"/>
    </row>
    <row r="15286" spans="12:20" ht="16.8">
      <c r="L15286" s="404"/>
      <c r="M15286" s="404"/>
      <c r="N15286" s="404"/>
      <c r="O15286" s="404"/>
      <c r="P15286" s="404"/>
      <c r="Q15286" s="404"/>
      <c r="R15286" s="404"/>
      <c r="S15286" s="404"/>
      <c r="T15286" s="404"/>
    </row>
    <row r="15287" spans="12:20" ht="16.8">
      <c r="L15287" s="404"/>
      <c r="M15287" s="404"/>
      <c r="N15287" s="404"/>
      <c r="O15287" s="404"/>
      <c r="P15287" s="404"/>
      <c r="Q15287" s="404"/>
      <c r="R15287" s="404"/>
      <c r="S15287" s="404"/>
      <c r="T15287" s="404"/>
    </row>
    <row r="15288" spans="12:20" ht="16.8">
      <c r="L15288" s="404"/>
      <c r="M15288" s="404"/>
      <c r="N15288" s="404"/>
      <c r="O15288" s="404"/>
      <c r="P15288" s="404"/>
      <c r="Q15288" s="404"/>
      <c r="R15288" s="404"/>
      <c r="S15288" s="404"/>
      <c r="T15288" s="404"/>
    </row>
    <row r="15289" spans="12:20" ht="16.8">
      <c r="L15289" s="404"/>
      <c r="M15289" s="404"/>
      <c r="N15289" s="404"/>
      <c r="O15289" s="404"/>
      <c r="P15289" s="404"/>
      <c r="Q15289" s="404"/>
      <c r="R15289" s="404"/>
      <c r="S15289" s="404"/>
      <c r="T15289" s="404"/>
    </row>
    <row r="15290" spans="12:20" ht="16.8">
      <c r="L15290" s="404"/>
      <c r="M15290" s="404"/>
      <c r="N15290" s="404"/>
      <c r="O15290" s="404"/>
      <c r="P15290" s="404"/>
      <c r="Q15290" s="404"/>
      <c r="R15290" s="404"/>
      <c r="S15290" s="404"/>
      <c r="T15290" s="404"/>
    </row>
    <row r="15291" spans="12:20" ht="16.8">
      <c r="L15291" s="404"/>
      <c r="M15291" s="404"/>
      <c r="N15291" s="404"/>
      <c r="O15291" s="404"/>
      <c r="P15291" s="404"/>
      <c r="Q15291" s="404"/>
      <c r="R15291" s="404"/>
      <c r="S15291" s="404"/>
      <c r="T15291" s="404"/>
    </row>
    <row r="15292" spans="12:20" ht="16.8">
      <c r="L15292" s="404"/>
      <c r="M15292" s="404"/>
      <c r="N15292" s="404"/>
      <c r="O15292" s="404"/>
      <c r="P15292" s="404"/>
      <c r="Q15292" s="404"/>
      <c r="R15292" s="404"/>
      <c r="S15292" s="404"/>
      <c r="T15292" s="404"/>
    </row>
    <row r="15293" spans="12:20" ht="16.8">
      <c r="L15293" s="404"/>
      <c r="M15293" s="404"/>
      <c r="N15293" s="404"/>
      <c r="O15293" s="404"/>
      <c r="P15293" s="404"/>
      <c r="Q15293" s="404"/>
      <c r="R15293" s="404"/>
      <c r="S15293" s="404"/>
      <c r="T15293" s="404"/>
    </row>
    <row r="15294" spans="12:20" ht="16.8">
      <c r="L15294" s="404"/>
      <c r="M15294" s="404"/>
      <c r="N15294" s="404"/>
      <c r="O15294" s="404"/>
      <c r="P15294" s="404"/>
      <c r="Q15294" s="404"/>
      <c r="R15294" s="404"/>
      <c r="S15294" s="404"/>
      <c r="T15294" s="404"/>
    </row>
    <row r="15295" spans="12:20" ht="16.8">
      <c r="L15295" s="404"/>
      <c r="M15295" s="404"/>
      <c r="N15295" s="404"/>
      <c r="O15295" s="404"/>
      <c r="P15295" s="404"/>
      <c r="Q15295" s="404"/>
      <c r="R15295" s="404"/>
      <c r="S15295" s="404"/>
      <c r="T15295" s="404"/>
    </row>
    <row r="15296" spans="12:20" ht="16.8">
      <c r="L15296" s="404"/>
      <c r="M15296" s="404"/>
      <c r="N15296" s="404"/>
      <c r="O15296" s="404"/>
      <c r="P15296" s="404"/>
      <c r="Q15296" s="404"/>
      <c r="R15296" s="404"/>
      <c r="S15296" s="404"/>
      <c r="T15296" s="404"/>
    </row>
    <row r="15297" spans="12:20" ht="16.8">
      <c r="L15297" s="404"/>
      <c r="M15297" s="404"/>
      <c r="N15297" s="404"/>
      <c r="O15297" s="404"/>
      <c r="P15297" s="404"/>
      <c r="Q15297" s="404"/>
      <c r="R15297" s="404"/>
      <c r="S15297" s="404"/>
      <c r="T15297" s="404"/>
    </row>
    <row r="15298" spans="12:20" ht="16.8">
      <c r="L15298" s="404"/>
      <c r="M15298" s="404"/>
      <c r="N15298" s="404"/>
      <c r="O15298" s="404"/>
      <c r="P15298" s="404"/>
      <c r="Q15298" s="404"/>
      <c r="R15298" s="404"/>
      <c r="S15298" s="404"/>
      <c r="T15298" s="404"/>
    </row>
    <row r="15299" spans="12:20" ht="16.8">
      <c r="L15299" s="404"/>
      <c r="M15299" s="404"/>
      <c r="N15299" s="404"/>
      <c r="O15299" s="404"/>
      <c r="P15299" s="404"/>
      <c r="Q15299" s="404"/>
      <c r="R15299" s="404"/>
      <c r="S15299" s="404"/>
      <c r="T15299" s="404"/>
    </row>
    <row r="15300" spans="12:20" ht="16.8">
      <c r="L15300" s="404"/>
      <c r="M15300" s="404"/>
      <c r="N15300" s="404"/>
      <c r="O15300" s="404"/>
      <c r="P15300" s="404"/>
      <c r="Q15300" s="404"/>
      <c r="R15300" s="404"/>
      <c r="S15300" s="404"/>
      <c r="T15300" s="404"/>
    </row>
    <row r="15301" spans="12:20" ht="16.8">
      <c r="L15301" s="404"/>
      <c r="M15301" s="404"/>
      <c r="N15301" s="404"/>
      <c r="O15301" s="404"/>
      <c r="P15301" s="404"/>
      <c r="Q15301" s="404"/>
      <c r="R15301" s="404"/>
      <c r="S15301" s="404"/>
      <c r="T15301" s="404"/>
    </row>
    <row r="15302" spans="12:20" ht="16.8">
      <c r="L15302" s="404"/>
      <c r="M15302" s="404"/>
      <c r="N15302" s="404"/>
      <c r="O15302" s="404"/>
      <c r="P15302" s="404"/>
      <c r="Q15302" s="404"/>
      <c r="R15302" s="404"/>
      <c r="S15302" s="404"/>
      <c r="T15302" s="404"/>
    </row>
    <row r="15303" spans="12:20" ht="16.8">
      <c r="L15303" s="404"/>
      <c r="M15303" s="404"/>
      <c r="N15303" s="404"/>
      <c r="O15303" s="404"/>
      <c r="P15303" s="404"/>
      <c r="Q15303" s="404"/>
      <c r="R15303" s="404"/>
      <c r="S15303" s="404"/>
      <c r="T15303" s="404"/>
    </row>
    <row r="15304" spans="12:20" ht="16.8">
      <c r="L15304" s="404"/>
      <c r="M15304" s="404"/>
      <c r="N15304" s="404"/>
      <c r="O15304" s="404"/>
      <c r="P15304" s="404"/>
      <c r="Q15304" s="404"/>
      <c r="R15304" s="404"/>
      <c r="S15304" s="404"/>
      <c r="T15304" s="404"/>
    </row>
    <row r="15305" spans="12:20" ht="16.8">
      <c r="L15305" s="404"/>
      <c r="M15305" s="404"/>
      <c r="N15305" s="404"/>
      <c r="O15305" s="404"/>
      <c r="P15305" s="404"/>
      <c r="Q15305" s="404"/>
      <c r="R15305" s="404"/>
      <c r="S15305" s="404"/>
      <c r="T15305" s="404"/>
    </row>
    <row r="15306" spans="12:20" ht="16.8">
      <c r="L15306" s="404"/>
      <c r="M15306" s="404"/>
      <c r="N15306" s="404"/>
      <c r="O15306" s="404"/>
      <c r="P15306" s="404"/>
      <c r="Q15306" s="404"/>
      <c r="R15306" s="404"/>
      <c r="S15306" s="404"/>
      <c r="T15306" s="404"/>
    </row>
    <row r="15307" spans="12:20" ht="16.8">
      <c r="L15307" s="404"/>
      <c r="M15307" s="404"/>
      <c r="N15307" s="404"/>
      <c r="O15307" s="404"/>
      <c r="P15307" s="404"/>
      <c r="Q15307" s="404"/>
      <c r="R15307" s="404"/>
      <c r="S15307" s="404"/>
      <c r="T15307" s="404"/>
    </row>
    <row r="15308" spans="12:20" ht="16.8">
      <c r="L15308" s="404"/>
      <c r="M15308" s="404"/>
      <c r="N15308" s="404"/>
      <c r="O15308" s="404"/>
      <c r="P15308" s="404"/>
      <c r="Q15308" s="404"/>
      <c r="R15308" s="404"/>
      <c r="S15308" s="404"/>
      <c r="T15308" s="404"/>
    </row>
    <row r="15309" spans="12:20" ht="16.8">
      <c r="L15309" s="404"/>
      <c r="M15309" s="404"/>
      <c r="N15309" s="404"/>
      <c r="O15309" s="404"/>
      <c r="P15309" s="404"/>
      <c r="Q15309" s="404"/>
      <c r="R15309" s="404"/>
      <c r="S15309" s="404"/>
      <c r="T15309" s="404"/>
    </row>
    <row r="15310" spans="12:20" ht="16.8">
      <c r="L15310" s="404"/>
      <c r="M15310" s="404"/>
      <c r="N15310" s="404"/>
      <c r="O15310" s="404"/>
      <c r="P15310" s="404"/>
      <c r="Q15310" s="404"/>
      <c r="R15310" s="404"/>
      <c r="S15310" s="404"/>
      <c r="T15310" s="404"/>
    </row>
    <row r="15311" spans="12:20" ht="16.8">
      <c r="L15311" s="404"/>
      <c r="M15311" s="404"/>
      <c r="N15311" s="404"/>
      <c r="O15311" s="404"/>
      <c r="P15311" s="404"/>
      <c r="Q15311" s="404"/>
      <c r="R15311" s="404"/>
      <c r="S15311" s="404"/>
      <c r="T15311" s="404"/>
    </row>
    <row r="15312" spans="12:20" ht="16.8">
      <c r="L15312" s="404"/>
      <c r="M15312" s="404"/>
      <c r="N15312" s="404"/>
      <c r="O15312" s="404"/>
      <c r="P15312" s="404"/>
      <c r="Q15312" s="404"/>
      <c r="R15312" s="404"/>
      <c r="S15312" s="404"/>
      <c r="T15312" s="404"/>
    </row>
    <row r="15313" spans="12:20" ht="16.8">
      <c r="L15313" s="404"/>
      <c r="M15313" s="404"/>
      <c r="N15313" s="404"/>
      <c r="O15313" s="404"/>
      <c r="P15313" s="404"/>
      <c r="Q15313" s="404"/>
      <c r="R15313" s="404"/>
      <c r="S15313" s="404"/>
      <c r="T15313" s="404"/>
    </row>
    <row r="15314" spans="12:20" ht="16.8">
      <c r="L15314" s="404"/>
      <c r="M15314" s="404"/>
      <c r="N15314" s="404"/>
      <c r="O15314" s="404"/>
      <c r="P15314" s="404"/>
      <c r="Q15314" s="404"/>
      <c r="R15314" s="404"/>
      <c r="S15314" s="404"/>
      <c r="T15314" s="404"/>
    </row>
    <row r="15315" spans="12:20" ht="16.8">
      <c r="L15315" s="404"/>
      <c r="M15315" s="404"/>
      <c r="N15315" s="404"/>
      <c r="O15315" s="404"/>
      <c r="P15315" s="404"/>
      <c r="Q15315" s="404"/>
      <c r="R15315" s="404"/>
      <c r="S15315" s="404"/>
      <c r="T15315" s="404"/>
    </row>
    <row r="15316" spans="12:20" ht="16.8">
      <c r="L15316" s="404"/>
      <c r="M15316" s="404"/>
      <c r="N15316" s="404"/>
      <c r="O15316" s="404"/>
      <c r="P15316" s="404"/>
      <c r="Q15316" s="404"/>
      <c r="R15316" s="404"/>
      <c r="S15316" s="404"/>
      <c r="T15316" s="404"/>
    </row>
    <row r="15317" spans="12:20" ht="16.8">
      <c r="L15317" s="404"/>
      <c r="M15317" s="404"/>
      <c r="N15317" s="404"/>
      <c r="O15317" s="404"/>
      <c r="P15317" s="404"/>
      <c r="Q15317" s="404"/>
      <c r="R15317" s="404"/>
      <c r="S15317" s="404"/>
      <c r="T15317" s="404"/>
    </row>
    <row r="15318" spans="12:20" ht="16.8">
      <c r="L15318" s="404"/>
      <c r="M15318" s="404"/>
      <c r="N15318" s="404"/>
      <c r="O15318" s="404"/>
      <c r="P15318" s="404"/>
      <c r="Q15318" s="404"/>
      <c r="R15318" s="404"/>
      <c r="S15318" s="404"/>
      <c r="T15318" s="404"/>
    </row>
    <row r="15319" spans="12:20" ht="16.8">
      <c r="L15319" s="404"/>
      <c r="M15319" s="404"/>
      <c r="N15319" s="404"/>
      <c r="O15319" s="404"/>
      <c r="P15319" s="404"/>
      <c r="Q15319" s="404"/>
      <c r="R15319" s="404"/>
      <c r="S15319" s="404"/>
      <c r="T15319" s="404"/>
    </row>
    <row r="15320" spans="12:20" ht="16.8">
      <c r="L15320" s="404"/>
      <c r="M15320" s="404"/>
      <c r="N15320" s="404"/>
      <c r="O15320" s="404"/>
      <c r="P15320" s="404"/>
      <c r="Q15320" s="404"/>
      <c r="R15320" s="404"/>
      <c r="S15320" s="404"/>
      <c r="T15320" s="404"/>
    </row>
    <row r="15321" spans="12:20" ht="16.8">
      <c r="L15321" s="404"/>
      <c r="M15321" s="404"/>
      <c r="N15321" s="404"/>
      <c r="O15321" s="404"/>
      <c r="P15321" s="404"/>
      <c r="Q15321" s="404"/>
      <c r="R15321" s="404"/>
      <c r="S15321" s="404"/>
      <c r="T15321" s="404"/>
    </row>
    <row r="15322" spans="12:20" ht="16.8">
      <c r="L15322" s="404"/>
      <c r="M15322" s="404"/>
      <c r="N15322" s="404"/>
      <c r="O15322" s="404"/>
      <c r="P15322" s="404"/>
      <c r="Q15322" s="404"/>
      <c r="R15322" s="404"/>
      <c r="S15322" s="404"/>
      <c r="T15322" s="404"/>
    </row>
    <row r="15323" spans="12:20" ht="16.8">
      <c r="L15323" s="404"/>
      <c r="M15323" s="404"/>
      <c r="N15323" s="404"/>
      <c r="O15323" s="404"/>
      <c r="P15323" s="404"/>
      <c r="Q15323" s="404"/>
      <c r="R15323" s="404"/>
      <c r="S15323" s="404"/>
      <c r="T15323" s="404"/>
    </row>
    <row r="15324" spans="12:20" ht="16.8">
      <c r="L15324" s="404"/>
      <c r="M15324" s="404"/>
      <c r="N15324" s="404"/>
      <c r="O15324" s="404"/>
      <c r="P15324" s="404"/>
      <c r="Q15324" s="404"/>
      <c r="R15324" s="404"/>
      <c r="S15324" s="404"/>
      <c r="T15324" s="404"/>
    </row>
    <row r="15325" spans="12:20" ht="16.8">
      <c r="L15325" s="404"/>
      <c r="M15325" s="404"/>
      <c r="N15325" s="404"/>
      <c r="O15325" s="404"/>
      <c r="P15325" s="404"/>
      <c r="Q15325" s="404"/>
      <c r="R15325" s="404"/>
      <c r="S15325" s="404"/>
      <c r="T15325" s="404"/>
    </row>
    <row r="15326" spans="12:20" ht="16.8">
      <c r="L15326" s="404"/>
      <c r="M15326" s="404"/>
      <c r="N15326" s="404"/>
      <c r="O15326" s="404"/>
      <c r="P15326" s="404"/>
      <c r="Q15326" s="404"/>
      <c r="R15326" s="404"/>
      <c r="S15326" s="404"/>
      <c r="T15326" s="404"/>
    </row>
    <row r="15327" spans="12:20" ht="16.8">
      <c r="L15327" s="404"/>
      <c r="M15327" s="404"/>
      <c r="N15327" s="404"/>
      <c r="O15327" s="404"/>
      <c r="P15327" s="404"/>
      <c r="Q15327" s="404"/>
      <c r="R15327" s="404"/>
      <c r="S15327" s="404"/>
      <c r="T15327" s="404"/>
    </row>
    <row r="15328" spans="12:20" ht="16.8">
      <c r="L15328" s="404"/>
      <c r="M15328" s="404"/>
      <c r="N15328" s="404"/>
      <c r="O15328" s="404"/>
      <c r="P15328" s="404"/>
      <c r="Q15328" s="404"/>
      <c r="R15328" s="404"/>
      <c r="S15328" s="404"/>
      <c r="T15328" s="404"/>
    </row>
    <row r="15329" spans="12:20" ht="16.8">
      <c r="L15329" s="404"/>
      <c r="M15329" s="404"/>
      <c r="N15329" s="404"/>
      <c r="O15329" s="404"/>
      <c r="P15329" s="404"/>
      <c r="Q15329" s="404"/>
      <c r="R15329" s="404"/>
      <c r="S15329" s="404"/>
      <c r="T15329" s="404"/>
    </row>
    <row r="15330" spans="12:20" ht="16.8">
      <c r="L15330" s="404"/>
      <c r="M15330" s="404"/>
      <c r="N15330" s="404"/>
      <c r="O15330" s="404"/>
      <c r="P15330" s="404"/>
      <c r="Q15330" s="404"/>
      <c r="R15330" s="404"/>
      <c r="S15330" s="404"/>
      <c r="T15330" s="404"/>
    </row>
    <row r="15331" spans="12:20" ht="16.8">
      <c r="L15331" s="404"/>
      <c r="M15331" s="404"/>
      <c r="N15331" s="404"/>
      <c r="O15331" s="404"/>
      <c r="P15331" s="404"/>
      <c r="Q15331" s="404"/>
      <c r="R15331" s="404"/>
      <c r="S15331" s="404"/>
      <c r="T15331" s="404"/>
    </row>
    <row r="15332" spans="12:20" ht="16.8">
      <c r="L15332" s="404"/>
      <c r="M15332" s="404"/>
      <c r="N15332" s="404"/>
      <c r="O15332" s="404"/>
      <c r="P15332" s="404"/>
      <c r="Q15332" s="404"/>
      <c r="R15332" s="404"/>
      <c r="S15332" s="404"/>
      <c r="T15332" s="404"/>
    </row>
    <row r="15333" spans="12:20" ht="16.8">
      <c r="L15333" s="404"/>
      <c r="M15333" s="404"/>
      <c r="N15333" s="404"/>
      <c r="O15333" s="404"/>
      <c r="P15333" s="404"/>
      <c r="Q15333" s="404"/>
      <c r="R15333" s="404"/>
      <c r="S15333" s="404"/>
      <c r="T15333" s="404"/>
    </row>
    <row r="15334" spans="12:20" ht="16.8">
      <c r="L15334" s="404"/>
      <c r="M15334" s="404"/>
      <c r="N15334" s="404"/>
      <c r="O15334" s="404"/>
      <c r="P15334" s="404"/>
      <c r="Q15334" s="404"/>
      <c r="R15334" s="404"/>
      <c r="S15334" s="404"/>
      <c r="T15334" s="404"/>
    </row>
    <row r="15335" spans="12:20" ht="16.8">
      <c r="L15335" s="404"/>
      <c r="M15335" s="404"/>
      <c r="N15335" s="404"/>
      <c r="O15335" s="404"/>
      <c r="P15335" s="404"/>
      <c r="Q15335" s="404"/>
      <c r="R15335" s="404"/>
      <c r="S15335" s="404"/>
      <c r="T15335" s="404"/>
    </row>
    <row r="15336" spans="12:20" ht="16.8">
      <c r="L15336" s="404"/>
      <c r="M15336" s="404"/>
      <c r="N15336" s="404"/>
      <c r="O15336" s="404"/>
      <c r="P15336" s="404"/>
      <c r="Q15336" s="404"/>
      <c r="R15336" s="404"/>
      <c r="S15336" s="404"/>
      <c r="T15336" s="404"/>
    </row>
    <row r="15337" spans="12:20" ht="16.8">
      <c r="L15337" s="404"/>
      <c r="M15337" s="404"/>
      <c r="N15337" s="404"/>
      <c r="O15337" s="404"/>
      <c r="P15337" s="404"/>
      <c r="Q15337" s="404"/>
      <c r="R15337" s="404"/>
      <c r="S15337" s="404"/>
      <c r="T15337" s="404"/>
    </row>
    <row r="15338" spans="12:20" ht="16.8">
      <c r="L15338" s="404"/>
      <c r="M15338" s="404"/>
      <c r="N15338" s="404"/>
      <c r="O15338" s="404"/>
      <c r="P15338" s="404"/>
      <c r="Q15338" s="404"/>
      <c r="R15338" s="404"/>
      <c r="S15338" s="404"/>
      <c r="T15338" s="404"/>
    </row>
    <row r="15339" spans="12:20" ht="16.8">
      <c r="L15339" s="404"/>
      <c r="M15339" s="404"/>
      <c r="N15339" s="404"/>
      <c r="O15339" s="404"/>
      <c r="P15339" s="404"/>
      <c r="Q15339" s="404"/>
      <c r="R15339" s="404"/>
      <c r="S15339" s="404"/>
      <c r="T15339" s="404"/>
    </row>
    <row r="15340" spans="12:20" ht="16.8">
      <c r="L15340" s="404"/>
      <c r="M15340" s="404"/>
      <c r="N15340" s="404"/>
      <c r="O15340" s="404"/>
      <c r="P15340" s="404"/>
      <c r="Q15340" s="404"/>
      <c r="R15340" s="404"/>
      <c r="S15340" s="404"/>
      <c r="T15340" s="404"/>
    </row>
    <row r="15341" spans="12:20" ht="16.8">
      <c r="L15341" s="404"/>
      <c r="M15341" s="404"/>
      <c r="N15341" s="404"/>
      <c r="O15341" s="404"/>
      <c r="P15341" s="404"/>
      <c r="Q15341" s="404"/>
      <c r="R15341" s="404"/>
      <c r="S15341" s="404"/>
      <c r="T15341" s="404"/>
    </row>
    <row r="15342" spans="12:20" ht="16.8">
      <c r="L15342" s="404"/>
      <c r="M15342" s="404"/>
      <c r="N15342" s="404"/>
      <c r="O15342" s="404"/>
      <c r="P15342" s="404"/>
      <c r="Q15342" s="404"/>
      <c r="R15342" s="404"/>
      <c r="S15342" s="404"/>
      <c r="T15342" s="404"/>
    </row>
    <row r="15343" spans="12:20" ht="16.8">
      <c r="L15343" s="404"/>
      <c r="M15343" s="404"/>
      <c r="N15343" s="404"/>
      <c r="O15343" s="404"/>
      <c r="P15343" s="404"/>
      <c r="Q15343" s="404"/>
      <c r="R15343" s="404"/>
      <c r="S15343" s="404"/>
      <c r="T15343" s="404"/>
    </row>
    <row r="15344" spans="12:20" ht="16.8">
      <c r="L15344" s="404"/>
      <c r="M15344" s="404"/>
      <c r="N15344" s="404"/>
      <c r="O15344" s="404"/>
      <c r="P15344" s="404"/>
      <c r="Q15344" s="404"/>
      <c r="R15344" s="404"/>
      <c r="S15344" s="404"/>
      <c r="T15344" s="404"/>
    </row>
    <row r="15345" spans="12:20" ht="16.8">
      <c r="L15345" s="404"/>
      <c r="M15345" s="404"/>
      <c r="N15345" s="404"/>
      <c r="O15345" s="404"/>
      <c r="P15345" s="404"/>
      <c r="Q15345" s="404"/>
      <c r="R15345" s="404"/>
      <c r="S15345" s="404"/>
      <c r="T15345" s="404"/>
    </row>
    <row r="15346" spans="12:20" ht="16.8">
      <c r="L15346" s="404"/>
      <c r="M15346" s="404"/>
      <c r="N15346" s="404"/>
      <c r="O15346" s="404"/>
      <c r="P15346" s="404"/>
      <c r="Q15346" s="404"/>
      <c r="R15346" s="404"/>
      <c r="S15346" s="404"/>
      <c r="T15346" s="404"/>
    </row>
    <row r="15347" spans="12:20" ht="16.8">
      <c r="L15347" s="404"/>
      <c r="M15347" s="404"/>
      <c r="N15347" s="404"/>
      <c r="O15347" s="404"/>
      <c r="P15347" s="404"/>
      <c r="Q15347" s="404"/>
      <c r="R15347" s="404"/>
      <c r="S15347" s="404"/>
      <c r="T15347" s="404"/>
    </row>
    <row r="15348" spans="12:20" ht="16.8">
      <c r="L15348" s="404"/>
      <c r="M15348" s="404"/>
      <c r="N15348" s="404"/>
      <c r="O15348" s="404"/>
      <c r="P15348" s="404"/>
      <c r="Q15348" s="404"/>
      <c r="R15348" s="404"/>
      <c r="S15348" s="404"/>
      <c r="T15348" s="404"/>
    </row>
    <row r="15349" spans="12:20" ht="16.8">
      <c r="L15349" s="404"/>
      <c r="M15349" s="404"/>
      <c r="N15349" s="404"/>
      <c r="O15349" s="404"/>
      <c r="P15349" s="404"/>
      <c r="Q15349" s="404"/>
      <c r="R15349" s="404"/>
      <c r="S15349" s="404"/>
      <c r="T15349" s="404"/>
    </row>
    <row r="15350" spans="12:20" ht="16.8">
      <c r="L15350" s="404"/>
      <c r="M15350" s="404"/>
      <c r="N15350" s="404"/>
      <c r="O15350" s="404"/>
      <c r="P15350" s="404"/>
      <c r="Q15350" s="404"/>
      <c r="R15350" s="404"/>
      <c r="S15350" s="404"/>
      <c r="T15350" s="404"/>
    </row>
    <row r="15351" spans="12:20" ht="16.8">
      <c r="L15351" s="404"/>
      <c r="M15351" s="404"/>
      <c r="N15351" s="404"/>
      <c r="O15351" s="404"/>
      <c r="P15351" s="404"/>
      <c r="Q15351" s="404"/>
      <c r="R15351" s="404"/>
      <c r="S15351" s="404"/>
      <c r="T15351" s="404"/>
    </row>
    <row r="15352" spans="12:20" ht="16.8">
      <c r="L15352" s="404"/>
      <c r="M15352" s="404"/>
      <c r="N15352" s="404"/>
      <c r="O15352" s="404"/>
      <c r="P15352" s="404"/>
      <c r="Q15352" s="404"/>
      <c r="R15352" s="404"/>
      <c r="S15352" s="404"/>
      <c r="T15352" s="404"/>
    </row>
    <row r="15353" spans="12:20" ht="16.8">
      <c r="L15353" s="404"/>
      <c r="M15353" s="404"/>
      <c r="N15353" s="404"/>
      <c r="O15353" s="404"/>
      <c r="P15353" s="404"/>
      <c r="Q15353" s="404"/>
      <c r="R15353" s="404"/>
      <c r="S15353" s="404"/>
      <c r="T15353" s="404"/>
    </row>
    <row r="15354" spans="12:20" ht="16.8">
      <c r="L15354" s="404"/>
      <c r="M15354" s="404"/>
      <c r="N15354" s="404"/>
      <c r="O15354" s="404"/>
      <c r="P15354" s="404"/>
      <c r="Q15354" s="404"/>
      <c r="R15354" s="404"/>
      <c r="S15354" s="404"/>
      <c r="T15354" s="404"/>
    </row>
    <row r="15355" spans="12:20" ht="16.8">
      <c r="L15355" s="404"/>
      <c r="M15355" s="404"/>
      <c r="N15355" s="404"/>
      <c r="O15355" s="404"/>
      <c r="P15355" s="404"/>
      <c r="Q15355" s="404"/>
      <c r="R15355" s="404"/>
      <c r="S15355" s="404"/>
      <c r="T15355" s="404"/>
    </row>
    <row r="15356" spans="12:20" ht="16.8">
      <c r="L15356" s="404"/>
      <c r="M15356" s="404"/>
      <c r="N15356" s="404"/>
      <c r="O15356" s="404"/>
      <c r="P15356" s="404"/>
      <c r="Q15356" s="404"/>
      <c r="R15356" s="404"/>
      <c r="S15356" s="404"/>
      <c r="T15356" s="404"/>
    </row>
    <row r="15357" spans="12:20" ht="16.8">
      <c r="L15357" s="404"/>
      <c r="M15357" s="404"/>
      <c r="N15357" s="404"/>
      <c r="O15357" s="404"/>
      <c r="P15357" s="404"/>
      <c r="Q15357" s="404"/>
      <c r="R15357" s="404"/>
      <c r="S15357" s="404"/>
      <c r="T15357" s="404"/>
    </row>
    <row r="15358" spans="12:20" ht="16.8">
      <c r="L15358" s="404"/>
      <c r="M15358" s="404"/>
      <c r="N15358" s="404"/>
      <c r="O15358" s="404"/>
      <c r="P15358" s="404"/>
      <c r="Q15358" s="404"/>
      <c r="R15358" s="404"/>
      <c r="S15358" s="404"/>
      <c r="T15358" s="404"/>
    </row>
    <row r="15359" spans="12:20" ht="16.8">
      <c r="L15359" s="404"/>
      <c r="M15359" s="404"/>
      <c r="N15359" s="404"/>
      <c r="O15359" s="404"/>
      <c r="P15359" s="404"/>
      <c r="Q15359" s="404"/>
      <c r="R15359" s="404"/>
      <c r="S15359" s="404"/>
      <c r="T15359" s="404"/>
    </row>
    <row r="15360" spans="12:20" ht="16.8">
      <c r="L15360" s="404"/>
      <c r="M15360" s="404"/>
      <c r="N15360" s="404"/>
      <c r="O15360" s="404"/>
      <c r="P15360" s="404"/>
      <c r="Q15360" s="404"/>
      <c r="R15360" s="404"/>
      <c r="S15360" s="404"/>
      <c r="T15360" s="404"/>
    </row>
    <row r="15361" spans="12:20" ht="16.8">
      <c r="L15361" s="404"/>
      <c r="M15361" s="404"/>
      <c r="N15361" s="404"/>
      <c r="O15361" s="404"/>
      <c r="P15361" s="404"/>
      <c r="Q15361" s="404"/>
      <c r="R15361" s="404"/>
      <c r="S15361" s="404"/>
      <c r="T15361" s="404"/>
    </row>
    <row r="15362" spans="12:20" ht="16.8">
      <c r="L15362" s="404"/>
      <c r="M15362" s="404"/>
      <c r="N15362" s="404"/>
      <c r="O15362" s="404"/>
      <c r="P15362" s="404"/>
      <c r="Q15362" s="404"/>
      <c r="R15362" s="404"/>
      <c r="S15362" s="404"/>
      <c r="T15362" s="404"/>
    </row>
    <row r="15363" spans="12:20" ht="16.8">
      <c r="L15363" s="404"/>
      <c r="M15363" s="404"/>
      <c r="N15363" s="404"/>
      <c r="O15363" s="404"/>
      <c r="P15363" s="404"/>
      <c r="Q15363" s="404"/>
      <c r="R15363" s="404"/>
      <c r="S15363" s="404"/>
      <c r="T15363" s="404"/>
    </row>
    <row r="15364" spans="12:20" ht="16.8">
      <c r="L15364" s="404"/>
      <c r="M15364" s="404"/>
      <c r="N15364" s="404"/>
      <c r="O15364" s="404"/>
      <c r="P15364" s="404"/>
      <c r="Q15364" s="404"/>
      <c r="R15364" s="404"/>
      <c r="S15364" s="404"/>
      <c r="T15364" s="404"/>
    </row>
    <row r="15365" spans="12:20" ht="16.8">
      <c r="L15365" s="404"/>
      <c r="M15365" s="404"/>
      <c r="N15365" s="404"/>
      <c r="O15365" s="404"/>
      <c r="P15365" s="404"/>
      <c r="Q15365" s="404"/>
      <c r="R15365" s="404"/>
      <c r="S15365" s="404"/>
      <c r="T15365" s="404"/>
    </row>
    <row r="15366" spans="12:20" ht="16.8">
      <c r="L15366" s="404"/>
      <c r="M15366" s="404"/>
      <c r="N15366" s="404"/>
      <c r="O15366" s="404"/>
      <c r="P15366" s="404"/>
      <c r="Q15366" s="404"/>
      <c r="R15366" s="404"/>
      <c r="S15366" s="404"/>
      <c r="T15366" s="404"/>
    </row>
    <row r="15367" spans="12:20" ht="16.8">
      <c r="L15367" s="404"/>
      <c r="M15367" s="404"/>
      <c r="N15367" s="404"/>
      <c r="O15367" s="404"/>
      <c r="P15367" s="404"/>
      <c r="Q15367" s="404"/>
      <c r="R15367" s="404"/>
      <c r="S15367" s="404"/>
      <c r="T15367" s="404"/>
    </row>
    <row r="15368" spans="12:20" ht="16.8">
      <c r="L15368" s="404"/>
      <c r="M15368" s="404"/>
      <c r="N15368" s="404"/>
      <c r="O15368" s="404"/>
      <c r="P15368" s="404"/>
      <c r="Q15368" s="404"/>
      <c r="R15368" s="404"/>
      <c r="S15368" s="404"/>
      <c r="T15368" s="404"/>
    </row>
    <row r="15369" spans="12:20" ht="16.8">
      <c r="L15369" s="404"/>
      <c r="M15369" s="404"/>
      <c r="N15369" s="404"/>
      <c r="O15369" s="404"/>
      <c r="P15369" s="404"/>
      <c r="Q15369" s="404"/>
      <c r="R15369" s="404"/>
      <c r="S15369" s="404"/>
      <c r="T15369" s="404"/>
    </row>
    <row r="15370" spans="12:20" ht="16.8">
      <c r="L15370" s="404"/>
      <c r="M15370" s="404"/>
      <c r="N15370" s="404"/>
      <c r="O15370" s="404"/>
      <c r="P15370" s="404"/>
      <c r="Q15370" s="404"/>
      <c r="R15370" s="404"/>
      <c r="S15370" s="404"/>
      <c r="T15370" s="404"/>
    </row>
    <row r="15371" spans="12:20" ht="16.8">
      <c r="L15371" s="404"/>
      <c r="M15371" s="404"/>
      <c r="N15371" s="404"/>
      <c r="O15371" s="404"/>
      <c r="P15371" s="404"/>
      <c r="Q15371" s="404"/>
      <c r="R15371" s="404"/>
      <c r="S15371" s="404"/>
      <c r="T15371" s="404"/>
    </row>
    <row r="15372" spans="12:20" ht="16.8">
      <c r="L15372" s="404"/>
      <c r="M15372" s="404"/>
      <c r="N15372" s="404"/>
      <c r="O15372" s="404"/>
      <c r="P15372" s="404"/>
      <c r="Q15372" s="404"/>
      <c r="R15372" s="404"/>
      <c r="S15372" s="404"/>
      <c r="T15372" s="404"/>
    </row>
    <row r="15373" spans="12:20" ht="16.8">
      <c r="L15373" s="404"/>
      <c r="M15373" s="404"/>
      <c r="N15373" s="404"/>
      <c r="O15373" s="404"/>
      <c r="P15373" s="404"/>
      <c r="Q15373" s="404"/>
      <c r="R15373" s="404"/>
      <c r="S15373" s="404"/>
      <c r="T15373" s="404"/>
    </row>
    <row r="15374" spans="12:20" ht="16.8">
      <c r="L15374" s="404"/>
      <c r="M15374" s="404"/>
      <c r="N15374" s="404"/>
      <c r="O15374" s="404"/>
      <c r="P15374" s="404"/>
      <c r="Q15374" s="404"/>
      <c r="R15374" s="404"/>
      <c r="S15374" s="404"/>
      <c r="T15374" s="404"/>
    </row>
    <row r="15375" spans="12:20" ht="16.8">
      <c r="L15375" s="404"/>
      <c r="M15375" s="404"/>
      <c r="N15375" s="404"/>
      <c r="O15375" s="404"/>
      <c r="P15375" s="404"/>
      <c r="Q15375" s="404"/>
      <c r="R15375" s="404"/>
      <c r="S15375" s="404"/>
      <c r="T15375" s="404"/>
    </row>
    <row r="15376" spans="12:20" ht="16.8">
      <c r="L15376" s="404"/>
      <c r="M15376" s="404"/>
      <c r="N15376" s="404"/>
      <c r="O15376" s="404"/>
      <c r="P15376" s="404"/>
      <c r="Q15376" s="404"/>
      <c r="R15376" s="404"/>
      <c r="S15376" s="404"/>
      <c r="T15376" s="404"/>
    </row>
    <row r="15377" spans="12:20" ht="16.8">
      <c r="L15377" s="404"/>
      <c r="M15377" s="404"/>
      <c r="N15377" s="404"/>
      <c r="O15377" s="404"/>
      <c r="P15377" s="404"/>
      <c r="Q15377" s="404"/>
      <c r="R15377" s="404"/>
      <c r="S15377" s="404"/>
      <c r="T15377" s="404"/>
    </row>
    <row r="15378" spans="12:20" ht="16.8">
      <c r="L15378" s="404"/>
      <c r="M15378" s="404"/>
      <c r="N15378" s="404"/>
      <c r="O15378" s="404"/>
      <c r="P15378" s="404"/>
      <c r="Q15378" s="404"/>
      <c r="R15378" s="404"/>
      <c r="S15378" s="404"/>
      <c r="T15378" s="404"/>
    </row>
    <row r="15379" spans="12:20" ht="16.8">
      <c r="L15379" s="404"/>
      <c r="M15379" s="404"/>
      <c r="N15379" s="404"/>
      <c r="O15379" s="404"/>
      <c r="P15379" s="404"/>
      <c r="Q15379" s="404"/>
      <c r="R15379" s="404"/>
      <c r="S15379" s="404"/>
      <c r="T15379" s="404"/>
    </row>
    <row r="15380" spans="12:20" ht="16.8">
      <c r="L15380" s="404"/>
      <c r="M15380" s="404"/>
      <c r="N15380" s="404"/>
      <c r="O15380" s="404"/>
      <c r="P15380" s="404"/>
      <c r="Q15380" s="404"/>
      <c r="R15380" s="404"/>
      <c r="S15380" s="404"/>
      <c r="T15380" s="404"/>
    </row>
    <row r="15381" spans="12:20" ht="16.8">
      <c r="L15381" s="404"/>
      <c r="M15381" s="404"/>
      <c r="N15381" s="404"/>
      <c r="O15381" s="404"/>
      <c r="P15381" s="404"/>
      <c r="Q15381" s="404"/>
      <c r="R15381" s="404"/>
      <c r="S15381" s="404"/>
      <c r="T15381" s="404"/>
    </row>
    <row r="15382" spans="12:20" ht="16.8">
      <c r="L15382" s="404"/>
      <c r="M15382" s="404"/>
      <c r="N15382" s="404"/>
      <c r="O15382" s="404"/>
      <c r="P15382" s="404"/>
      <c r="Q15382" s="404"/>
      <c r="R15382" s="404"/>
      <c r="S15382" s="404"/>
      <c r="T15382" s="404"/>
    </row>
    <row r="15383" spans="12:20" ht="16.8">
      <c r="L15383" s="404"/>
      <c r="M15383" s="404"/>
      <c r="N15383" s="404"/>
      <c r="O15383" s="404"/>
      <c r="P15383" s="404"/>
      <c r="Q15383" s="404"/>
      <c r="R15383" s="404"/>
      <c r="S15383" s="404"/>
      <c r="T15383" s="404"/>
    </row>
    <row r="15384" spans="12:20" ht="16.8">
      <c r="L15384" s="404"/>
      <c r="M15384" s="404"/>
      <c r="N15384" s="404"/>
      <c r="O15384" s="404"/>
      <c r="P15384" s="404"/>
      <c r="Q15384" s="404"/>
      <c r="R15384" s="404"/>
      <c r="S15384" s="404"/>
      <c r="T15384" s="404"/>
    </row>
    <row r="15385" spans="12:20" ht="16.8">
      <c r="L15385" s="404"/>
      <c r="M15385" s="404"/>
      <c r="N15385" s="404"/>
      <c r="O15385" s="404"/>
      <c r="P15385" s="404"/>
      <c r="Q15385" s="404"/>
      <c r="R15385" s="404"/>
      <c r="S15385" s="404"/>
      <c r="T15385" s="404"/>
    </row>
    <row r="15386" spans="12:20" ht="16.8">
      <c r="L15386" s="404"/>
      <c r="M15386" s="404"/>
      <c r="N15386" s="404"/>
      <c r="O15386" s="404"/>
      <c r="P15386" s="404"/>
      <c r="Q15386" s="404"/>
      <c r="R15386" s="404"/>
      <c r="S15386" s="404"/>
      <c r="T15386" s="404"/>
    </row>
    <row r="15387" spans="12:20" ht="16.8">
      <c r="L15387" s="404"/>
      <c r="M15387" s="404"/>
      <c r="N15387" s="404"/>
      <c r="O15387" s="404"/>
      <c r="P15387" s="404"/>
      <c r="Q15387" s="404"/>
      <c r="R15387" s="404"/>
      <c r="S15387" s="404"/>
      <c r="T15387" s="404"/>
    </row>
    <row r="15388" spans="12:20" ht="16.8">
      <c r="L15388" s="404"/>
      <c r="M15388" s="404"/>
      <c r="N15388" s="404"/>
      <c r="O15388" s="404"/>
      <c r="P15388" s="404"/>
      <c r="Q15388" s="404"/>
      <c r="R15388" s="404"/>
      <c r="S15388" s="404"/>
      <c r="T15388" s="404"/>
    </row>
    <row r="15389" spans="12:20" ht="16.8">
      <c r="L15389" s="404"/>
      <c r="M15389" s="404"/>
      <c r="N15389" s="404"/>
      <c r="O15389" s="404"/>
      <c r="P15389" s="404"/>
      <c r="Q15389" s="404"/>
      <c r="R15389" s="404"/>
      <c r="S15389" s="404"/>
      <c r="T15389" s="404"/>
    </row>
    <row r="15390" spans="12:20" ht="16.8">
      <c r="L15390" s="404"/>
      <c r="M15390" s="404"/>
      <c r="N15390" s="404"/>
      <c r="O15390" s="404"/>
      <c r="P15390" s="404"/>
      <c r="Q15390" s="404"/>
      <c r="R15390" s="404"/>
      <c r="S15390" s="404"/>
      <c r="T15390" s="404"/>
    </row>
    <row r="15391" spans="12:20" ht="16.8">
      <c r="L15391" s="404"/>
      <c r="M15391" s="404"/>
      <c r="N15391" s="404"/>
      <c r="O15391" s="404"/>
      <c r="P15391" s="404"/>
      <c r="Q15391" s="404"/>
      <c r="R15391" s="404"/>
      <c r="S15391" s="404"/>
      <c r="T15391" s="404"/>
    </row>
    <row r="15392" spans="12:20" ht="16.8">
      <c r="L15392" s="404"/>
      <c r="M15392" s="404"/>
      <c r="N15392" s="404"/>
      <c r="O15392" s="404"/>
      <c r="P15392" s="404"/>
      <c r="Q15392" s="404"/>
      <c r="R15392" s="404"/>
      <c r="S15392" s="404"/>
      <c r="T15392" s="404"/>
    </row>
    <row r="15393" spans="12:20" ht="16.8">
      <c r="L15393" s="404"/>
      <c r="M15393" s="404"/>
      <c r="N15393" s="404"/>
      <c r="O15393" s="404"/>
      <c r="P15393" s="404"/>
      <c r="Q15393" s="404"/>
      <c r="R15393" s="404"/>
      <c r="S15393" s="404"/>
      <c r="T15393" s="404"/>
    </row>
    <row r="15394" spans="12:20" ht="16.8">
      <c r="L15394" s="404"/>
      <c r="M15394" s="404"/>
      <c r="N15394" s="404"/>
      <c r="O15394" s="404"/>
      <c r="P15394" s="404"/>
      <c r="Q15394" s="404"/>
      <c r="R15394" s="404"/>
      <c r="S15394" s="404"/>
      <c r="T15394" s="404"/>
    </row>
    <row r="15395" spans="12:20" ht="16.8">
      <c r="L15395" s="404"/>
      <c r="M15395" s="404"/>
      <c r="N15395" s="404"/>
      <c r="O15395" s="404"/>
      <c r="P15395" s="404"/>
      <c r="Q15395" s="404"/>
      <c r="R15395" s="404"/>
      <c r="S15395" s="404"/>
      <c r="T15395" s="404"/>
    </row>
    <row r="15396" spans="12:20" ht="16.8">
      <c r="L15396" s="404"/>
      <c r="M15396" s="404"/>
      <c r="N15396" s="404"/>
      <c r="O15396" s="404"/>
      <c r="P15396" s="404"/>
      <c r="Q15396" s="404"/>
      <c r="R15396" s="404"/>
      <c r="S15396" s="404"/>
      <c r="T15396" s="404"/>
    </row>
    <row r="15397" spans="12:20" ht="16.8">
      <c r="L15397" s="404"/>
      <c r="M15397" s="404"/>
      <c r="N15397" s="404"/>
      <c r="O15397" s="404"/>
      <c r="P15397" s="404"/>
      <c r="Q15397" s="404"/>
      <c r="R15397" s="404"/>
      <c r="S15397" s="404"/>
      <c r="T15397" s="404"/>
    </row>
    <row r="15398" spans="12:20" ht="16.8">
      <c r="L15398" s="404"/>
      <c r="M15398" s="404"/>
      <c r="N15398" s="404"/>
      <c r="O15398" s="404"/>
      <c r="P15398" s="404"/>
      <c r="Q15398" s="404"/>
      <c r="R15398" s="404"/>
      <c r="S15398" s="404"/>
      <c r="T15398" s="404"/>
    </row>
    <row r="15399" spans="12:20" ht="16.8">
      <c r="L15399" s="404"/>
      <c r="M15399" s="404"/>
      <c r="N15399" s="404"/>
      <c r="O15399" s="404"/>
      <c r="P15399" s="404"/>
      <c r="Q15399" s="404"/>
      <c r="R15399" s="404"/>
      <c r="S15399" s="404"/>
      <c r="T15399" s="404"/>
    </row>
    <row r="15400" spans="12:20" ht="16.8">
      <c r="L15400" s="404"/>
      <c r="M15400" s="404"/>
      <c r="N15400" s="404"/>
      <c r="O15400" s="404"/>
      <c r="P15400" s="404"/>
      <c r="Q15400" s="404"/>
      <c r="R15400" s="404"/>
      <c r="S15400" s="404"/>
      <c r="T15400" s="404"/>
    </row>
    <row r="15401" spans="12:20" ht="16.8">
      <c r="L15401" s="404"/>
      <c r="M15401" s="404"/>
      <c r="N15401" s="404"/>
      <c r="O15401" s="404"/>
      <c r="P15401" s="404"/>
      <c r="Q15401" s="404"/>
      <c r="R15401" s="404"/>
      <c r="S15401" s="404"/>
      <c r="T15401" s="404"/>
    </row>
    <row r="15402" spans="12:20" ht="16.8">
      <c r="L15402" s="404"/>
      <c r="M15402" s="404"/>
      <c r="N15402" s="404"/>
      <c r="O15402" s="404"/>
      <c r="P15402" s="404"/>
      <c r="Q15402" s="404"/>
      <c r="R15402" s="404"/>
      <c r="S15402" s="404"/>
      <c r="T15402" s="404"/>
    </row>
    <row r="15403" spans="12:20" ht="16.8">
      <c r="L15403" s="404"/>
      <c r="M15403" s="404"/>
      <c r="N15403" s="404"/>
      <c r="O15403" s="404"/>
      <c r="P15403" s="404"/>
      <c r="Q15403" s="404"/>
      <c r="R15403" s="404"/>
      <c r="S15403" s="404"/>
      <c r="T15403" s="404"/>
    </row>
    <row r="15404" spans="12:20" ht="16.8">
      <c r="L15404" s="404"/>
      <c r="M15404" s="404"/>
      <c r="N15404" s="404"/>
      <c r="O15404" s="404"/>
      <c r="P15404" s="404"/>
      <c r="Q15404" s="404"/>
      <c r="R15404" s="404"/>
      <c r="S15404" s="404"/>
      <c r="T15404" s="404"/>
    </row>
    <row r="15405" spans="12:20" ht="16.8">
      <c r="L15405" s="404"/>
      <c r="M15405" s="404"/>
      <c r="N15405" s="404"/>
      <c r="O15405" s="404"/>
      <c r="P15405" s="404"/>
      <c r="Q15405" s="404"/>
      <c r="R15405" s="404"/>
      <c r="S15405" s="404"/>
      <c r="T15405" s="404"/>
    </row>
    <row r="15406" spans="12:20" ht="16.8">
      <c r="L15406" s="404"/>
      <c r="M15406" s="404"/>
      <c r="N15406" s="404"/>
      <c r="O15406" s="404"/>
      <c r="P15406" s="404"/>
      <c r="Q15406" s="404"/>
      <c r="R15406" s="404"/>
      <c r="S15406" s="404"/>
      <c r="T15406" s="404"/>
    </row>
    <row r="15407" spans="12:20" ht="16.8">
      <c r="L15407" s="404"/>
      <c r="M15407" s="404"/>
      <c r="N15407" s="404"/>
      <c r="O15407" s="404"/>
      <c r="P15407" s="404"/>
      <c r="Q15407" s="404"/>
      <c r="R15407" s="404"/>
      <c r="S15407" s="404"/>
      <c r="T15407" s="404"/>
    </row>
    <row r="15408" spans="12:20" ht="16.8">
      <c r="L15408" s="404"/>
      <c r="M15408" s="404"/>
      <c r="N15408" s="404"/>
      <c r="O15408" s="404"/>
      <c r="P15408" s="404"/>
      <c r="Q15408" s="404"/>
      <c r="R15408" s="404"/>
      <c r="S15408" s="404"/>
      <c r="T15408" s="404"/>
    </row>
    <row r="15409" spans="12:20" ht="16.8">
      <c r="L15409" s="404"/>
      <c r="M15409" s="404"/>
      <c r="N15409" s="404"/>
      <c r="O15409" s="404"/>
      <c r="P15409" s="404"/>
      <c r="Q15409" s="404"/>
      <c r="R15409" s="404"/>
      <c r="S15409" s="404"/>
      <c r="T15409" s="404"/>
    </row>
    <row r="15410" spans="12:20" ht="16.8">
      <c r="L15410" s="404"/>
      <c r="M15410" s="404"/>
      <c r="N15410" s="404"/>
      <c r="O15410" s="404"/>
      <c r="P15410" s="404"/>
      <c r="Q15410" s="404"/>
      <c r="R15410" s="404"/>
      <c r="S15410" s="404"/>
      <c r="T15410" s="404"/>
    </row>
    <row r="15411" spans="12:20" ht="16.8">
      <c r="L15411" s="404"/>
      <c r="M15411" s="404"/>
      <c r="N15411" s="404"/>
      <c r="O15411" s="404"/>
      <c r="P15411" s="404"/>
      <c r="Q15411" s="404"/>
      <c r="R15411" s="404"/>
      <c r="S15411" s="404"/>
      <c r="T15411" s="404"/>
    </row>
    <row r="15412" spans="12:20" ht="16.8">
      <c r="L15412" s="404"/>
      <c r="M15412" s="404"/>
      <c r="N15412" s="404"/>
      <c r="O15412" s="404"/>
      <c r="P15412" s="404"/>
      <c r="Q15412" s="404"/>
      <c r="R15412" s="404"/>
      <c r="S15412" s="404"/>
      <c r="T15412" s="404"/>
    </row>
    <row r="15413" spans="12:20" ht="16.8">
      <c r="L15413" s="404"/>
      <c r="M15413" s="404"/>
      <c r="N15413" s="404"/>
      <c r="O15413" s="404"/>
      <c r="P15413" s="404"/>
      <c r="Q15413" s="404"/>
      <c r="R15413" s="404"/>
      <c r="S15413" s="404"/>
      <c r="T15413" s="404"/>
    </row>
    <row r="15414" spans="12:20" ht="16.8">
      <c r="L15414" s="404"/>
      <c r="M15414" s="404"/>
      <c r="N15414" s="404"/>
      <c r="O15414" s="404"/>
      <c r="P15414" s="404"/>
      <c r="Q15414" s="404"/>
      <c r="R15414" s="404"/>
      <c r="S15414" s="404"/>
      <c r="T15414" s="404"/>
    </row>
    <row r="15415" spans="12:20" ht="16.8">
      <c r="L15415" s="404"/>
      <c r="M15415" s="404"/>
      <c r="N15415" s="404"/>
      <c r="O15415" s="404"/>
      <c r="P15415" s="404"/>
      <c r="Q15415" s="404"/>
      <c r="R15415" s="404"/>
      <c r="S15415" s="404"/>
      <c r="T15415" s="404"/>
    </row>
    <row r="15416" spans="12:20" ht="16.8">
      <c r="L15416" s="404"/>
      <c r="M15416" s="404"/>
      <c r="N15416" s="404"/>
      <c r="O15416" s="404"/>
      <c r="P15416" s="404"/>
      <c r="Q15416" s="404"/>
      <c r="R15416" s="404"/>
      <c r="S15416" s="404"/>
      <c r="T15416" s="404"/>
    </row>
    <row r="15417" spans="12:20" ht="16.8">
      <c r="L15417" s="404"/>
      <c r="M15417" s="404"/>
      <c r="N15417" s="404"/>
      <c r="O15417" s="404"/>
      <c r="P15417" s="404"/>
      <c r="Q15417" s="404"/>
      <c r="R15417" s="404"/>
      <c r="S15417" s="404"/>
      <c r="T15417" s="404"/>
    </row>
    <row r="15418" spans="12:20" ht="16.8">
      <c r="L15418" s="404"/>
      <c r="M15418" s="404"/>
      <c r="N15418" s="404"/>
      <c r="O15418" s="404"/>
      <c r="P15418" s="404"/>
      <c r="Q15418" s="404"/>
      <c r="R15418" s="404"/>
      <c r="S15418" s="404"/>
      <c r="T15418" s="404"/>
    </row>
    <row r="15419" spans="12:20" ht="16.8">
      <c r="L15419" s="404"/>
      <c r="M15419" s="404"/>
      <c r="N15419" s="404"/>
      <c r="O15419" s="404"/>
      <c r="P15419" s="404"/>
      <c r="Q15419" s="404"/>
      <c r="R15419" s="404"/>
      <c r="S15419" s="404"/>
      <c r="T15419" s="404"/>
    </row>
    <row r="15420" spans="12:20" ht="16.8">
      <c r="L15420" s="404"/>
      <c r="M15420" s="404"/>
      <c r="N15420" s="404"/>
      <c r="O15420" s="404"/>
      <c r="P15420" s="404"/>
      <c r="Q15420" s="404"/>
      <c r="R15420" s="404"/>
      <c r="S15420" s="404"/>
      <c r="T15420" s="404"/>
    </row>
    <row r="15421" spans="12:20" ht="16.8">
      <c r="L15421" s="404"/>
      <c r="M15421" s="404"/>
      <c r="N15421" s="404"/>
      <c r="O15421" s="404"/>
      <c r="P15421" s="404"/>
      <c r="Q15421" s="404"/>
      <c r="R15421" s="404"/>
      <c r="S15421" s="404"/>
      <c r="T15421" s="404"/>
    </row>
    <row r="15422" spans="12:20" ht="16.8">
      <c r="L15422" s="404"/>
      <c r="M15422" s="404"/>
      <c r="N15422" s="404"/>
      <c r="O15422" s="404"/>
      <c r="P15422" s="404"/>
      <c r="Q15422" s="404"/>
      <c r="R15422" s="404"/>
      <c r="S15422" s="404"/>
      <c r="T15422" s="404"/>
    </row>
    <row r="15423" spans="12:20" ht="16.8">
      <c r="L15423" s="404"/>
      <c r="M15423" s="404"/>
      <c r="N15423" s="404"/>
      <c r="O15423" s="404"/>
      <c r="P15423" s="404"/>
      <c r="Q15423" s="404"/>
      <c r="R15423" s="404"/>
      <c r="S15423" s="404"/>
      <c r="T15423" s="404"/>
    </row>
    <row r="15424" spans="12:20" ht="16.8">
      <c r="L15424" s="404"/>
      <c r="M15424" s="404"/>
      <c r="N15424" s="404"/>
      <c r="O15424" s="404"/>
      <c r="P15424" s="404"/>
      <c r="Q15424" s="404"/>
      <c r="R15424" s="404"/>
      <c r="S15424" s="404"/>
      <c r="T15424" s="404"/>
    </row>
    <row r="15425" spans="12:20" ht="16.8">
      <c r="L15425" s="404"/>
      <c r="M15425" s="404"/>
      <c r="N15425" s="404"/>
      <c r="O15425" s="404"/>
      <c r="P15425" s="404"/>
      <c r="Q15425" s="404"/>
      <c r="R15425" s="404"/>
      <c r="S15425" s="404"/>
      <c r="T15425" s="404"/>
    </row>
    <row r="15426" spans="12:20" ht="16.8">
      <c r="L15426" s="404"/>
      <c r="M15426" s="404"/>
      <c r="N15426" s="404"/>
      <c r="O15426" s="404"/>
      <c r="P15426" s="404"/>
      <c r="Q15426" s="404"/>
      <c r="R15426" s="404"/>
      <c r="S15426" s="404"/>
      <c r="T15426" s="404"/>
    </row>
    <row r="15427" spans="12:20" ht="16.8">
      <c r="L15427" s="404"/>
      <c r="M15427" s="404"/>
      <c r="N15427" s="404"/>
      <c r="O15427" s="404"/>
      <c r="P15427" s="404"/>
      <c r="Q15427" s="404"/>
      <c r="R15427" s="404"/>
      <c r="S15427" s="404"/>
      <c r="T15427" s="404"/>
    </row>
    <row r="15428" spans="12:20" ht="16.8">
      <c r="L15428" s="404"/>
      <c r="M15428" s="404"/>
      <c r="N15428" s="404"/>
      <c r="O15428" s="404"/>
      <c r="P15428" s="404"/>
      <c r="Q15428" s="404"/>
      <c r="R15428" s="404"/>
      <c r="S15428" s="404"/>
      <c r="T15428" s="404"/>
    </row>
    <row r="15429" spans="12:20" ht="16.8">
      <c r="L15429" s="404"/>
      <c r="M15429" s="404"/>
      <c r="N15429" s="404"/>
      <c r="O15429" s="404"/>
      <c r="P15429" s="404"/>
      <c r="Q15429" s="404"/>
      <c r="R15429" s="404"/>
      <c r="S15429" s="404"/>
      <c r="T15429" s="404"/>
    </row>
    <row r="15430" spans="12:20" ht="16.8">
      <c r="L15430" s="404"/>
      <c r="M15430" s="404"/>
      <c r="N15430" s="404"/>
      <c r="O15430" s="404"/>
      <c r="P15430" s="404"/>
      <c r="Q15430" s="404"/>
      <c r="R15430" s="404"/>
      <c r="S15430" s="404"/>
      <c r="T15430" s="404"/>
    </row>
    <row r="15431" spans="12:20" ht="16.8">
      <c r="L15431" s="404"/>
      <c r="M15431" s="404"/>
      <c r="N15431" s="404"/>
      <c r="O15431" s="404"/>
      <c r="P15431" s="404"/>
      <c r="Q15431" s="404"/>
      <c r="R15431" s="404"/>
      <c r="S15431" s="404"/>
      <c r="T15431" s="404"/>
    </row>
    <row r="15432" spans="12:20" ht="16.8">
      <c r="L15432" s="404"/>
      <c r="M15432" s="404"/>
      <c r="N15432" s="404"/>
      <c r="O15432" s="404"/>
      <c r="P15432" s="404"/>
      <c r="Q15432" s="404"/>
      <c r="R15432" s="404"/>
      <c r="S15432" s="404"/>
      <c r="T15432" s="404"/>
    </row>
    <row r="15433" spans="12:20" ht="16.8">
      <c r="L15433" s="404"/>
      <c r="M15433" s="404"/>
      <c r="N15433" s="404"/>
      <c r="O15433" s="404"/>
      <c r="P15433" s="404"/>
      <c r="Q15433" s="404"/>
      <c r="R15433" s="404"/>
      <c r="S15433" s="404"/>
      <c r="T15433" s="404"/>
    </row>
    <row r="15434" spans="12:20" ht="16.8">
      <c r="L15434" s="404"/>
      <c r="M15434" s="404"/>
      <c r="N15434" s="404"/>
      <c r="O15434" s="404"/>
      <c r="P15434" s="404"/>
      <c r="Q15434" s="404"/>
      <c r="R15434" s="404"/>
      <c r="S15434" s="404"/>
      <c r="T15434" s="404"/>
    </row>
    <row r="15435" spans="12:20" ht="16.8">
      <c r="L15435" s="404"/>
      <c r="M15435" s="404"/>
      <c r="N15435" s="404"/>
      <c r="O15435" s="404"/>
      <c r="P15435" s="404"/>
      <c r="Q15435" s="404"/>
      <c r="R15435" s="404"/>
      <c r="S15435" s="404"/>
      <c r="T15435" s="404"/>
    </row>
    <row r="15436" spans="12:20" ht="16.8">
      <c r="L15436" s="404"/>
      <c r="M15436" s="404"/>
      <c r="N15436" s="404"/>
      <c r="O15436" s="404"/>
      <c r="P15436" s="404"/>
      <c r="Q15436" s="404"/>
      <c r="R15436" s="404"/>
      <c r="S15436" s="404"/>
      <c r="T15436" s="404"/>
    </row>
    <row r="15437" spans="12:20" ht="16.8">
      <c r="L15437" s="404"/>
      <c r="M15437" s="404"/>
      <c r="N15437" s="404"/>
      <c r="O15437" s="404"/>
      <c r="P15437" s="404"/>
      <c r="Q15437" s="404"/>
      <c r="R15437" s="404"/>
      <c r="S15437" s="404"/>
      <c r="T15437" s="404"/>
    </row>
    <row r="15438" spans="12:20" ht="16.8">
      <c r="L15438" s="404"/>
      <c r="M15438" s="404"/>
      <c r="N15438" s="404"/>
      <c r="O15438" s="404"/>
      <c r="P15438" s="404"/>
      <c r="Q15438" s="404"/>
      <c r="R15438" s="404"/>
      <c r="S15438" s="404"/>
      <c r="T15438" s="404"/>
    </row>
    <row r="15439" spans="12:20" ht="16.8">
      <c r="L15439" s="404"/>
      <c r="M15439" s="404"/>
      <c r="N15439" s="404"/>
      <c r="O15439" s="404"/>
      <c r="P15439" s="404"/>
      <c r="Q15439" s="404"/>
      <c r="R15439" s="404"/>
      <c r="S15439" s="404"/>
      <c r="T15439" s="404"/>
    </row>
    <row r="15440" spans="12:20" ht="16.8">
      <c r="L15440" s="404"/>
      <c r="M15440" s="404"/>
      <c r="N15440" s="404"/>
      <c r="O15440" s="404"/>
      <c r="P15440" s="404"/>
      <c r="Q15440" s="404"/>
      <c r="R15440" s="404"/>
      <c r="S15440" s="404"/>
      <c r="T15440" s="404"/>
    </row>
    <row r="15441" spans="12:20" ht="16.8">
      <c r="L15441" s="404"/>
      <c r="M15441" s="404"/>
      <c r="N15441" s="404"/>
      <c r="O15441" s="404"/>
      <c r="P15441" s="404"/>
      <c r="Q15441" s="404"/>
      <c r="R15441" s="404"/>
      <c r="S15441" s="404"/>
      <c r="T15441" s="404"/>
    </row>
    <row r="15442" spans="12:20" ht="16.8">
      <c r="L15442" s="404"/>
      <c r="M15442" s="404"/>
      <c r="N15442" s="404"/>
      <c r="O15442" s="404"/>
      <c r="P15442" s="404"/>
      <c r="Q15442" s="404"/>
      <c r="R15442" s="404"/>
      <c r="S15442" s="404"/>
      <c r="T15442" s="404"/>
    </row>
    <row r="15443" spans="12:20" ht="16.8">
      <c r="L15443" s="404"/>
      <c r="M15443" s="404"/>
      <c r="N15443" s="404"/>
      <c r="O15443" s="404"/>
      <c r="P15443" s="404"/>
      <c r="Q15443" s="404"/>
      <c r="R15443" s="404"/>
      <c r="S15443" s="404"/>
      <c r="T15443" s="404"/>
    </row>
    <row r="15444" spans="12:20" ht="16.8">
      <c r="L15444" s="404"/>
      <c r="M15444" s="404"/>
      <c r="N15444" s="404"/>
      <c r="O15444" s="404"/>
      <c r="P15444" s="404"/>
      <c r="Q15444" s="404"/>
      <c r="R15444" s="404"/>
      <c r="S15444" s="404"/>
      <c r="T15444" s="404"/>
    </row>
    <row r="15445" spans="12:20" ht="16.8">
      <c r="L15445" s="404"/>
      <c r="M15445" s="404"/>
      <c r="N15445" s="404"/>
      <c r="O15445" s="404"/>
      <c r="P15445" s="404"/>
      <c r="Q15445" s="404"/>
      <c r="R15445" s="404"/>
      <c r="S15445" s="404"/>
      <c r="T15445" s="404"/>
    </row>
    <row r="15446" spans="12:20" ht="16.8">
      <c r="L15446" s="404"/>
      <c r="M15446" s="404"/>
      <c r="N15446" s="404"/>
      <c r="O15446" s="404"/>
      <c r="P15446" s="404"/>
      <c r="Q15446" s="404"/>
      <c r="R15446" s="404"/>
      <c r="S15446" s="404"/>
      <c r="T15446" s="404"/>
    </row>
    <row r="15447" spans="12:20" ht="16.8">
      <c r="L15447" s="404"/>
      <c r="M15447" s="404"/>
      <c r="N15447" s="404"/>
      <c r="O15447" s="404"/>
      <c r="P15447" s="404"/>
      <c r="Q15447" s="404"/>
      <c r="R15447" s="404"/>
      <c r="S15447" s="404"/>
      <c r="T15447" s="404"/>
    </row>
    <row r="15448" spans="12:20" ht="16.8">
      <c r="L15448" s="404"/>
      <c r="M15448" s="404"/>
      <c r="N15448" s="404"/>
      <c r="O15448" s="404"/>
      <c r="P15448" s="404"/>
      <c r="Q15448" s="404"/>
      <c r="R15448" s="404"/>
      <c r="S15448" s="404"/>
      <c r="T15448" s="404"/>
    </row>
    <row r="15449" spans="12:20" ht="16.8">
      <c r="L15449" s="404"/>
      <c r="M15449" s="404"/>
      <c r="N15449" s="404"/>
      <c r="O15449" s="404"/>
      <c r="P15449" s="404"/>
      <c r="Q15449" s="404"/>
      <c r="R15449" s="404"/>
      <c r="S15449" s="404"/>
      <c r="T15449" s="404"/>
    </row>
    <row r="15450" spans="12:20" ht="16.8">
      <c r="L15450" s="404"/>
      <c r="M15450" s="404"/>
      <c r="N15450" s="404"/>
      <c r="O15450" s="404"/>
      <c r="P15450" s="404"/>
      <c r="Q15450" s="404"/>
      <c r="R15450" s="404"/>
      <c r="S15450" s="404"/>
      <c r="T15450" s="404"/>
    </row>
    <row r="15451" spans="12:20" ht="16.8">
      <c r="L15451" s="404"/>
      <c r="M15451" s="404"/>
      <c r="N15451" s="404"/>
      <c r="O15451" s="404"/>
      <c r="P15451" s="404"/>
      <c r="Q15451" s="404"/>
      <c r="R15451" s="404"/>
      <c r="S15451" s="404"/>
      <c r="T15451" s="404"/>
    </row>
    <row r="15452" spans="12:20" ht="16.8">
      <c r="L15452" s="404"/>
      <c r="M15452" s="404"/>
      <c r="N15452" s="404"/>
      <c r="O15452" s="404"/>
      <c r="P15452" s="404"/>
      <c r="Q15452" s="404"/>
      <c r="R15452" s="404"/>
      <c r="S15452" s="404"/>
      <c r="T15452" s="404"/>
    </row>
    <row r="15453" spans="12:20" ht="16.8">
      <c r="L15453" s="404"/>
      <c r="M15453" s="404"/>
      <c r="N15453" s="404"/>
      <c r="O15453" s="404"/>
      <c r="P15453" s="404"/>
      <c r="Q15453" s="404"/>
      <c r="R15453" s="404"/>
      <c r="S15453" s="404"/>
      <c r="T15453" s="404"/>
    </row>
    <row r="15454" spans="12:20" ht="16.8">
      <c r="L15454" s="404"/>
      <c r="M15454" s="404"/>
      <c r="N15454" s="404"/>
      <c r="O15454" s="404"/>
      <c r="P15454" s="404"/>
      <c r="Q15454" s="404"/>
      <c r="R15454" s="404"/>
      <c r="S15454" s="404"/>
      <c r="T15454" s="404"/>
    </row>
    <row r="15455" spans="12:20" ht="16.8">
      <c r="L15455" s="404"/>
      <c r="M15455" s="404"/>
      <c r="N15455" s="404"/>
      <c r="O15455" s="404"/>
      <c r="P15455" s="404"/>
      <c r="Q15455" s="404"/>
      <c r="R15455" s="404"/>
      <c r="S15455" s="404"/>
      <c r="T15455" s="404"/>
    </row>
    <row r="15456" spans="12:20" ht="16.8">
      <c r="L15456" s="404"/>
      <c r="M15456" s="404"/>
      <c r="N15456" s="404"/>
      <c r="O15456" s="404"/>
      <c r="P15456" s="404"/>
      <c r="Q15456" s="404"/>
      <c r="R15456" s="404"/>
      <c r="S15456" s="404"/>
      <c r="T15456" s="404"/>
    </row>
    <row r="15457" spans="12:20" ht="16.8">
      <c r="L15457" s="404"/>
      <c r="M15457" s="404"/>
      <c r="N15457" s="404"/>
      <c r="O15457" s="404"/>
      <c r="P15457" s="404"/>
      <c r="Q15457" s="404"/>
      <c r="R15457" s="404"/>
      <c r="S15457" s="404"/>
      <c r="T15457" s="404"/>
    </row>
    <row r="15458" spans="12:20" ht="16.8">
      <c r="L15458" s="404"/>
      <c r="M15458" s="404"/>
      <c r="N15458" s="404"/>
      <c r="O15458" s="404"/>
      <c r="P15458" s="404"/>
      <c r="Q15458" s="404"/>
      <c r="R15458" s="404"/>
      <c r="S15458" s="404"/>
      <c r="T15458" s="404"/>
    </row>
    <row r="15459" spans="12:20" ht="16.8">
      <c r="L15459" s="404"/>
      <c r="M15459" s="404"/>
      <c r="N15459" s="404"/>
      <c r="O15459" s="404"/>
      <c r="P15459" s="404"/>
      <c r="Q15459" s="404"/>
      <c r="R15459" s="404"/>
      <c r="S15459" s="404"/>
      <c r="T15459" s="404"/>
    </row>
    <row r="15460" spans="12:20" ht="16.8">
      <c r="L15460" s="404"/>
      <c r="M15460" s="404"/>
      <c r="N15460" s="404"/>
      <c r="O15460" s="404"/>
      <c r="P15460" s="404"/>
      <c r="Q15460" s="404"/>
      <c r="R15460" s="404"/>
      <c r="S15460" s="404"/>
      <c r="T15460" s="404"/>
    </row>
    <row r="15461" spans="12:20" ht="16.8">
      <c r="L15461" s="404"/>
      <c r="M15461" s="404"/>
      <c r="N15461" s="404"/>
      <c r="O15461" s="404"/>
      <c r="P15461" s="404"/>
      <c r="Q15461" s="404"/>
      <c r="R15461" s="404"/>
      <c r="S15461" s="404"/>
      <c r="T15461" s="404"/>
    </row>
    <row r="15462" spans="12:20" ht="16.8">
      <c r="L15462" s="404"/>
      <c r="M15462" s="404"/>
      <c r="N15462" s="404"/>
      <c r="O15462" s="404"/>
      <c r="P15462" s="404"/>
      <c r="Q15462" s="404"/>
      <c r="R15462" s="404"/>
      <c r="S15462" s="404"/>
      <c r="T15462" s="404"/>
    </row>
    <row r="15463" spans="12:20" ht="16.8">
      <c r="L15463" s="404"/>
      <c r="M15463" s="404"/>
      <c r="N15463" s="404"/>
      <c r="O15463" s="404"/>
      <c r="P15463" s="404"/>
      <c r="Q15463" s="404"/>
      <c r="R15463" s="404"/>
      <c r="S15463" s="404"/>
      <c r="T15463" s="404"/>
    </row>
    <row r="15464" spans="12:20" ht="16.8">
      <c r="L15464" s="404"/>
      <c r="M15464" s="404"/>
      <c r="N15464" s="404"/>
      <c r="O15464" s="404"/>
      <c r="P15464" s="404"/>
      <c r="Q15464" s="404"/>
      <c r="R15464" s="404"/>
      <c r="S15464" s="404"/>
      <c r="T15464" s="404"/>
    </row>
    <row r="15465" spans="12:20" ht="16.8">
      <c r="L15465" s="404"/>
      <c r="M15465" s="404"/>
      <c r="N15465" s="404"/>
      <c r="O15465" s="404"/>
      <c r="P15465" s="404"/>
      <c r="Q15465" s="404"/>
      <c r="R15465" s="404"/>
      <c r="S15465" s="404"/>
      <c r="T15465" s="404"/>
    </row>
    <row r="15466" spans="12:20" ht="16.8">
      <c r="L15466" s="404"/>
      <c r="M15466" s="404"/>
      <c r="N15466" s="404"/>
      <c r="O15466" s="404"/>
      <c r="P15466" s="404"/>
      <c r="Q15466" s="404"/>
      <c r="R15466" s="404"/>
      <c r="S15466" s="404"/>
      <c r="T15466" s="404"/>
    </row>
    <row r="15467" spans="12:20" ht="16.8">
      <c r="L15467" s="404"/>
      <c r="M15467" s="404"/>
      <c r="N15467" s="404"/>
      <c r="O15467" s="404"/>
      <c r="P15467" s="404"/>
      <c r="Q15467" s="404"/>
      <c r="R15467" s="404"/>
      <c r="S15467" s="404"/>
      <c r="T15467" s="404"/>
    </row>
    <row r="15468" spans="12:20" ht="16.8">
      <c r="L15468" s="404"/>
      <c r="M15468" s="404"/>
      <c r="N15468" s="404"/>
      <c r="O15468" s="404"/>
      <c r="P15468" s="404"/>
      <c r="Q15468" s="404"/>
      <c r="R15468" s="404"/>
      <c r="S15468" s="404"/>
      <c r="T15468" s="404"/>
    </row>
    <row r="15469" spans="12:20" ht="16.8">
      <c r="L15469" s="404"/>
      <c r="M15469" s="404"/>
      <c r="N15469" s="404"/>
      <c r="O15469" s="404"/>
      <c r="P15469" s="404"/>
      <c r="Q15469" s="404"/>
      <c r="R15469" s="404"/>
      <c r="S15469" s="404"/>
      <c r="T15469" s="404"/>
    </row>
    <row r="15470" spans="12:20" ht="16.8">
      <c r="L15470" s="404"/>
      <c r="M15470" s="404"/>
      <c r="N15470" s="404"/>
      <c r="O15470" s="404"/>
      <c r="P15470" s="404"/>
      <c r="Q15470" s="404"/>
      <c r="R15470" s="404"/>
      <c r="S15470" s="404"/>
      <c r="T15470" s="404"/>
    </row>
    <row r="15471" spans="12:20" ht="16.8">
      <c r="L15471" s="404"/>
      <c r="M15471" s="404"/>
      <c r="N15471" s="404"/>
      <c r="O15471" s="404"/>
      <c r="P15471" s="404"/>
      <c r="Q15471" s="404"/>
      <c r="R15471" s="404"/>
      <c r="S15471" s="404"/>
      <c r="T15471" s="404"/>
    </row>
    <row r="15472" spans="12:20" ht="16.8">
      <c r="L15472" s="404"/>
      <c r="M15472" s="404"/>
      <c r="N15472" s="404"/>
      <c r="O15472" s="404"/>
      <c r="P15472" s="404"/>
      <c r="Q15472" s="404"/>
      <c r="R15472" s="404"/>
      <c r="S15472" s="404"/>
      <c r="T15472" s="404"/>
    </row>
    <row r="15473" spans="12:20" ht="16.8">
      <c r="L15473" s="404"/>
      <c r="M15473" s="404"/>
      <c r="N15473" s="404"/>
      <c r="O15473" s="404"/>
      <c r="P15473" s="404"/>
      <c r="Q15473" s="404"/>
      <c r="R15473" s="404"/>
      <c r="S15473" s="404"/>
      <c r="T15473" s="404"/>
    </row>
    <row r="15474" spans="12:20" ht="16.8">
      <c r="L15474" s="404"/>
      <c r="M15474" s="404"/>
      <c r="N15474" s="404"/>
      <c r="O15474" s="404"/>
      <c r="P15474" s="404"/>
      <c r="Q15474" s="404"/>
      <c r="R15474" s="404"/>
      <c r="S15474" s="404"/>
      <c r="T15474" s="404"/>
    </row>
    <row r="15475" spans="12:20" ht="16.8">
      <c r="L15475" s="404"/>
      <c r="M15475" s="404"/>
      <c r="N15475" s="404"/>
      <c r="O15475" s="404"/>
      <c r="P15475" s="404"/>
      <c r="Q15475" s="404"/>
      <c r="R15475" s="404"/>
      <c r="S15475" s="404"/>
      <c r="T15475" s="404"/>
    </row>
    <row r="15476" spans="12:20" ht="16.8">
      <c r="L15476" s="404"/>
      <c r="M15476" s="404"/>
      <c r="N15476" s="404"/>
      <c r="O15476" s="404"/>
      <c r="P15476" s="404"/>
      <c r="Q15476" s="404"/>
      <c r="R15476" s="404"/>
      <c r="S15476" s="404"/>
      <c r="T15476" s="404"/>
    </row>
    <row r="15477" spans="12:20" ht="16.8">
      <c r="L15477" s="404"/>
      <c r="M15477" s="404"/>
      <c r="N15477" s="404"/>
      <c r="O15477" s="404"/>
      <c r="P15477" s="404"/>
      <c r="Q15477" s="404"/>
      <c r="R15477" s="404"/>
      <c r="S15477" s="404"/>
      <c r="T15477" s="404"/>
    </row>
    <row r="15478" spans="12:20" ht="16.8">
      <c r="L15478" s="404"/>
      <c r="M15478" s="404"/>
      <c r="N15478" s="404"/>
      <c r="O15478" s="404"/>
      <c r="P15478" s="404"/>
      <c r="Q15478" s="404"/>
      <c r="R15478" s="404"/>
      <c r="S15478" s="404"/>
      <c r="T15478" s="404"/>
    </row>
    <row r="15479" spans="12:20" ht="16.8">
      <c r="L15479" s="404"/>
      <c r="M15479" s="404"/>
      <c r="N15479" s="404"/>
      <c r="O15479" s="404"/>
      <c r="P15479" s="404"/>
      <c r="Q15479" s="404"/>
      <c r="R15479" s="404"/>
      <c r="S15479" s="404"/>
      <c r="T15479" s="404"/>
    </row>
    <row r="15480" spans="12:20" ht="16.8">
      <c r="L15480" s="404"/>
      <c r="M15480" s="404"/>
      <c r="N15480" s="404"/>
      <c r="O15480" s="404"/>
      <c r="P15480" s="404"/>
      <c r="Q15480" s="404"/>
      <c r="R15480" s="404"/>
      <c r="S15480" s="404"/>
      <c r="T15480" s="404"/>
    </row>
    <row r="15481" spans="12:20" ht="16.8">
      <c r="L15481" s="404"/>
      <c r="M15481" s="404"/>
      <c r="N15481" s="404"/>
      <c r="O15481" s="404"/>
      <c r="P15481" s="404"/>
      <c r="Q15481" s="404"/>
      <c r="R15481" s="404"/>
      <c r="S15481" s="404"/>
      <c r="T15481" s="404"/>
    </row>
    <row r="15482" spans="12:20" ht="16.8">
      <c r="L15482" s="404"/>
      <c r="M15482" s="404"/>
      <c r="N15482" s="404"/>
      <c r="O15482" s="404"/>
      <c r="P15482" s="404"/>
      <c r="Q15482" s="404"/>
      <c r="R15482" s="404"/>
      <c r="S15482" s="404"/>
      <c r="T15482" s="404"/>
    </row>
    <row r="15483" spans="12:20" ht="16.8">
      <c r="L15483" s="404"/>
      <c r="M15483" s="404"/>
      <c r="N15483" s="404"/>
      <c r="O15483" s="404"/>
      <c r="P15483" s="404"/>
      <c r="Q15483" s="404"/>
      <c r="R15483" s="404"/>
      <c r="S15483" s="404"/>
      <c r="T15483" s="404"/>
    </row>
    <row r="15484" spans="12:20" ht="16.8">
      <c r="L15484" s="404"/>
      <c r="M15484" s="404"/>
      <c r="N15484" s="404"/>
      <c r="O15484" s="404"/>
      <c r="P15484" s="404"/>
      <c r="Q15484" s="404"/>
      <c r="R15484" s="404"/>
      <c r="S15484" s="404"/>
      <c r="T15484" s="404"/>
    </row>
    <row r="15485" spans="12:20" ht="16.8">
      <c r="L15485" s="404"/>
      <c r="M15485" s="404"/>
      <c r="N15485" s="404"/>
      <c r="O15485" s="404"/>
      <c r="P15485" s="404"/>
      <c r="Q15485" s="404"/>
      <c r="R15485" s="404"/>
      <c r="S15485" s="404"/>
      <c r="T15485" s="404"/>
    </row>
    <row r="15486" spans="12:20" ht="16.8">
      <c r="L15486" s="404"/>
      <c r="M15486" s="404"/>
      <c r="N15486" s="404"/>
      <c r="O15486" s="404"/>
      <c r="P15486" s="404"/>
      <c r="Q15486" s="404"/>
      <c r="R15486" s="404"/>
      <c r="S15486" s="404"/>
      <c r="T15486" s="404"/>
    </row>
    <row r="15487" spans="12:20" ht="16.8">
      <c r="L15487" s="404"/>
      <c r="M15487" s="404"/>
      <c r="N15487" s="404"/>
      <c r="O15487" s="404"/>
      <c r="P15487" s="404"/>
      <c r="Q15487" s="404"/>
      <c r="R15487" s="404"/>
      <c r="S15487" s="404"/>
      <c r="T15487" s="404"/>
    </row>
    <row r="15488" spans="12:20" ht="16.8">
      <c r="L15488" s="404"/>
      <c r="M15488" s="404"/>
      <c r="N15488" s="404"/>
      <c r="O15488" s="404"/>
      <c r="P15488" s="404"/>
      <c r="Q15488" s="404"/>
      <c r="R15488" s="404"/>
      <c r="S15488" s="404"/>
      <c r="T15488" s="404"/>
    </row>
    <row r="15489" spans="12:20" ht="16.8">
      <c r="L15489" s="404"/>
      <c r="M15489" s="404"/>
      <c r="N15489" s="404"/>
      <c r="O15489" s="404"/>
      <c r="P15489" s="404"/>
      <c r="Q15489" s="404"/>
      <c r="R15489" s="404"/>
      <c r="S15489" s="404"/>
      <c r="T15489" s="404"/>
    </row>
    <row r="15490" spans="12:20" ht="16.8">
      <c r="L15490" s="404"/>
      <c r="M15490" s="404"/>
      <c r="N15490" s="404"/>
      <c r="O15490" s="404"/>
      <c r="P15490" s="404"/>
      <c r="Q15490" s="404"/>
      <c r="R15490" s="404"/>
      <c r="S15490" s="404"/>
      <c r="T15490" s="404"/>
    </row>
    <row r="15491" spans="12:20" ht="16.8">
      <c r="L15491" s="404"/>
      <c r="M15491" s="404"/>
      <c r="N15491" s="404"/>
      <c r="O15491" s="404"/>
      <c r="P15491" s="404"/>
      <c r="Q15491" s="404"/>
      <c r="R15491" s="404"/>
      <c r="S15491" s="404"/>
      <c r="T15491" s="404"/>
    </row>
    <row r="15492" spans="12:20" ht="16.8">
      <c r="L15492" s="404"/>
      <c r="M15492" s="404"/>
      <c r="N15492" s="404"/>
      <c r="O15492" s="404"/>
      <c r="P15492" s="404"/>
      <c r="Q15492" s="404"/>
      <c r="R15492" s="404"/>
      <c r="S15492" s="404"/>
      <c r="T15492" s="404"/>
    </row>
    <row r="15493" spans="12:20" ht="16.8">
      <c r="L15493" s="404"/>
      <c r="M15493" s="404"/>
      <c r="N15493" s="404"/>
      <c r="O15493" s="404"/>
      <c r="P15493" s="404"/>
      <c r="Q15493" s="404"/>
      <c r="R15493" s="404"/>
      <c r="S15493" s="404"/>
      <c r="T15493" s="404"/>
    </row>
    <row r="15494" spans="12:20" ht="16.8">
      <c r="L15494" s="404"/>
      <c r="M15494" s="404"/>
      <c r="N15494" s="404"/>
      <c r="O15494" s="404"/>
      <c r="P15494" s="404"/>
      <c r="Q15494" s="404"/>
      <c r="R15494" s="404"/>
      <c r="S15494" s="404"/>
      <c r="T15494" s="404"/>
    </row>
    <row r="15495" spans="12:20" ht="16.8">
      <c r="L15495" s="404"/>
      <c r="M15495" s="404"/>
      <c r="N15495" s="404"/>
      <c r="O15495" s="404"/>
      <c r="P15495" s="404"/>
      <c r="Q15495" s="404"/>
      <c r="R15495" s="404"/>
      <c r="S15495" s="404"/>
      <c r="T15495" s="404"/>
    </row>
    <row r="15496" spans="12:20" ht="16.8">
      <c r="L15496" s="404"/>
      <c r="M15496" s="404"/>
      <c r="N15496" s="404"/>
      <c r="O15496" s="404"/>
      <c r="P15496" s="404"/>
      <c r="Q15496" s="404"/>
      <c r="R15496" s="404"/>
      <c r="S15496" s="404"/>
      <c r="T15496" s="404"/>
    </row>
    <row r="15497" spans="12:20" ht="16.8">
      <c r="L15497" s="404"/>
      <c r="M15497" s="404"/>
      <c r="N15497" s="404"/>
      <c r="O15497" s="404"/>
      <c r="P15497" s="404"/>
      <c r="Q15497" s="404"/>
      <c r="R15497" s="404"/>
      <c r="S15497" s="404"/>
      <c r="T15497" s="404"/>
    </row>
    <row r="15498" spans="12:20" ht="16.8">
      <c r="L15498" s="404"/>
      <c r="M15498" s="404"/>
      <c r="N15498" s="404"/>
      <c r="O15498" s="404"/>
      <c r="P15498" s="404"/>
      <c r="Q15498" s="404"/>
      <c r="R15498" s="404"/>
      <c r="S15498" s="404"/>
      <c r="T15498" s="404"/>
    </row>
    <row r="15499" spans="12:20" ht="16.8">
      <c r="L15499" s="404"/>
      <c r="M15499" s="404"/>
      <c r="N15499" s="404"/>
      <c r="O15499" s="404"/>
      <c r="P15499" s="404"/>
      <c r="Q15499" s="404"/>
      <c r="R15499" s="404"/>
      <c r="S15499" s="404"/>
      <c r="T15499" s="404"/>
    </row>
    <row r="15500" spans="12:20" ht="16.8">
      <c r="L15500" s="404"/>
      <c r="M15500" s="404"/>
      <c r="N15500" s="404"/>
      <c r="O15500" s="404"/>
      <c r="P15500" s="404"/>
      <c r="Q15500" s="404"/>
      <c r="R15500" s="404"/>
      <c r="S15500" s="404"/>
      <c r="T15500" s="404"/>
    </row>
    <row r="15501" spans="12:20" ht="16.8">
      <c r="L15501" s="404"/>
      <c r="M15501" s="404"/>
      <c r="N15501" s="404"/>
      <c r="O15501" s="404"/>
      <c r="P15501" s="404"/>
      <c r="Q15501" s="404"/>
      <c r="R15501" s="404"/>
      <c r="S15501" s="404"/>
      <c r="T15501" s="404"/>
    </row>
    <row r="15502" spans="12:20" ht="16.8">
      <c r="L15502" s="404"/>
      <c r="M15502" s="404"/>
      <c r="N15502" s="404"/>
      <c r="O15502" s="404"/>
      <c r="P15502" s="404"/>
      <c r="Q15502" s="404"/>
      <c r="R15502" s="404"/>
      <c r="S15502" s="404"/>
      <c r="T15502" s="404"/>
    </row>
    <row r="15503" spans="12:20" ht="16.8">
      <c r="L15503" s="404"/>
      <c r="M15503" s="404"/>
      <c r="N15503" s="404"/>
      <c r="O15503" s="404"/>
      <c r="P15503" s="404"/>
      <c r="Q15503" s="404"/>
      <c r="R15503" s="404"/>
      <c r="S15503" s="404"/>
      <c r="T15503" s="404"/>
    </row>
    <row r="15504" spans="12:20" ht="16.8">
      <c r="L15504" s="404"/>
      <c r="M15504" s="404"/>
      <c r="N15504" s="404"/>
      <c r="O15504" s="404"/>
      <c r="P15504" s="404"/>
      <c r="Q15504" s="404"/>
      <c r="R15504" s="404"/>
      <c r="S15504" s="404"/>
      <c r="T15504" s="404"/>
    </row>
    <row r="15505" spans="12:20" ht="16.8">
      <c r="L15505" s="404"/>
      <c r="M15505" s="404"/>
      <c r="N15505" s="404"/>
      <c r="O15505" s="404"/>
      <c r="P15505" s="404"/>
      <c r="Q15505" s="404"/>
      <c r="R15505" s="404"/>
      <c r="S15505" s="404"/>
      <c r="T15505" s="404"/>
    </row>
    <row r="15506" spans="12:20" ht="16.8">
      <c r="L15506" s="404"/>
      <c r="M15506" s="404"/>
      <c r="N15506" s="404"/>
      <c r="O15506" s="404"/>
      <c r="P15506" s="404"/>
      <c r="Q15506" s="404"/>
      <c r="R15506" s="404"/>
      <c r="S15506" s="404"/>
      <c r="T15506" s="404"/>
    </row>
    <row r="15507" spans="12:20" ht="16.8">
      <c r="L15507" s="404"/>
      <c r="M15507" s="404"/>
      <c r="N15507" s="404"/>
      <c r="O15507" s="404"/>
      <c r="P15507" s="404"/>
      <c r="Q15507" s="404"/>
      <c r="R15507" s="404"/>
      <c r="S15507" s="404"/>
      <c r="T15507" s="404"/>
    </row>
    <row r="15508" spans="12:20" ht="16.8">
      <c r="L15508" s="404"/>
      <c r="M15508" s="404"/>
      <c r="N15508" s="404"/>
      <c r="O15508" s="404"/>
      <c r="P15508" s="404"/>
      <c r="Q15508" s="404"/>
      <c r="R15508" s="404"/>
      <c r="S15508" s="404"/>
      <c r="T15508" s="404"/>
    </row>
    <row r="15509" spans="12:20" ht="16.8">
      <c r="L15509" s="404"/>
      <c r="M15509" s="404"/>
      <c r="N15509" s="404"/>
      <c r="O15509" s="404"/>
      <c r="P15509" s="404"/>
      <c r="Q15509" s="404"/>
      <c r="R15509" s="404"/>
      <c r="S15509" s="404"/>
      <c r="T15509" s="404"/>
    </row>
    <row r="15510" spans="12:20" ht="16.8">
      <c r="L15510" s="404"/>
      <c r="M15510" s="404"/>
      <c r="N15510" s="404"/>
      <c r="O15510" s="404"/>
      <c r="P15510" s="404"/>
      <c r="Q15510" s="404"/>
      <c r="R15510" s="404"/>
      <c r="S15510" s="404"/>
      <c r="T15510" s="404"/>
    </row>
    <row r="15511" spans="12:20" ht="16.8">
      <c r="L15511" s="404"/>
      <c r="M15511" s="404"/>
      <c r="N15511" s="404"/>
      <c r="O15511" s="404"/>
      <c r="P15511" s="404"/>
      <c r="Q15511" s="404"/>
      <c r="R15511" s="404"/>
      <c r="S15511" s="404"/>
      <c r="T15511" s="404"/>
    </row>
    <row r="15512" spans="12:20" ht="16.8">
      <c r="L15512" s="404"/>
      <c r="M15512" s="404"/>
      <c r="N15512" s="404"/>
      <c r="O15512" s="404"/>
      <c r="P15512" s="404"/>
      <c r="Q15512" s="404"/>
      <c r="R15512" s="404"/>
      <c r="S15512" s="404"/>
      <c r="T15512" s="404"/>
    </row>
    <row r="15513" spans="12:20" ht="16.8">
      <c r="L15513" s="404"/>
      <c r="M15513" s="404"/>
      <c r="N15513" s="404"/>
      <c r="O15513" s="404"/>
      <c r="P15513" s="404"/>
      <c r="Q15513" s="404"/>
      <c r="R15513" s="404"/>
      <c r="S15513" s="404"/>
      <c r="T15513" s="404"/>
    </row>
    <row r="15514" spans="12:20" ht="16.8">
      <c r="L15514" s="404"/>
      <c r="M15514" s="404"/>
      <c r="N15514" s="404"/>
      <c r="O15514" s="404"/>
      <c r="P15514" s="404"/>
      <c r="Q15514" s="404"/>
      <c r="R15514" s="404"/>
      <c r="S15514" s="404"/>
      <c r="T15514" s="404"/>
    </row>
    <row r="15515" spans="12:20" ht="16.8">
      <c r="L15515" s="404"/>
      <c r="M15515" s="404"/>
      <c r="N15515" s="404"/>
      <c r="O15515" s="404"/>
      <c r="P15515" s="404"/>
      <c r="Q15515" s="404"/>
      <c r="R15515" s="404"/>
      <c r="S15515" s="404"/>
      <c r="T15515" s="404"/>
    </row>
    <row r="15516" spans="12:20" ht="16.8">
      <c r="L15516" s="404"/>
      <c r="M15516" s="404"/>
      <c r="N15516" s="404"/>
      <c r="O15516" s="404"/>
      <c r="P15516" s="404"/>
      <c r="Q15516" s="404"/>
      <c r="R15516" s="404"/>
      <c r="S15516" s="404"/>
      <c r="T15516" s="404"/>
    </row>
    <row r="15517" spans="12:20" ht="16.8">
      <c r="L15517" s="404"/>
      <c r="M15517" s="404"/>
      <c r="N15517" s="404"/>
      <c r="O15517" s="404"/>
      <c r="P15517" s="404"/>
      <c r="Q15517" s="404"/>
      <c r="R15517" s="404"/>
      <c r="S15517" s="404"/>
      <c r="T15517" s="404"/>
    </row>
    <row r="15518" spans="12:20" ht="16.8">
      <c r="L15518" s="404"/>
      <c r="M15518" s="404"/>
      <c r="N15518" s="404"/>
      <c r="O15518" s="404"/>
      <c r="P15518" s="404"/>
      <c r="Q15518" s="404"/>
      <c r="R15518" s="404"/>
      <c r="S15518" s="404"/>
      <c r="T15518" s="404"/>
    </row>
    <row r="15519" spans="12:20" ht="16.8">
      <c r="L15519" s="404"/>
      <c r="M15519" s="404"/>
      <c r="N15519" s="404"/>
      <c r="O15519" s="404"/>
      <c r="P15519" s="404"/>
      <c r="Q15519" s="404"/>
      <c r="R15519" s="404"/>
      <c r="S15519" s="404"/>
      <c r="T15519" s="404"/>
    </row>
    <row r="15520" spans="12:20" ht="16.8">
      <c r="L15520" s="404"/>
      <c r="M15520" s="404"/>
      <c r="N15520" s="404"/>
      <c r="O15520" s="404"/>
      <c r="P15520" s="404"/>
      <c r="Q15520" s="404"/>
      <c r="R15520" s="404"/>
      <c r="S15520" s="404"/>
      <c r="T15520" s="404"/>
    </row>
    <row r="15521" spans="12:20" ht="16.8">
      <c r="L15521" s="404"/>
      <c r="M15521" s="404"/>
      <c r="N15521" s="404"/>
      <c r="O15521" s="404"/>
      <c r="P15521" s="404"/>
      <c r="Q15521" s="404"/>
      <c r="R15521" s="404"/>
      <c r="S15521" s="404"/>
      <c r="T15521" s="404"/>
    </row>
    <row r="15522" spans="12:20" ht="16.8">
      <c r="L15522" s="404"/>
      <c r="M15522" s="404"/>
      <c r="N15522" s="404"/>
      <c r="O15522" s="404"/>
      <c r="P15522" s="404"/>
      <c r="Q15522" s="404"/>
      <c r="R15522" s="404"/>
      <c r="S15522" s="404"/>
      <c r="T15522" s="404"/>
    </row>
    <row r="15523" spans="12:20" ht="16.8">
      <c r="L15523" s="404"/>
      <c r="M15523" s="404"/>
      <c r="N15523" s="404"/>
      <c r="O15523" s="404"/>
      <c r="P15523" s="404"/>
      <c r="Q15523" s="404"/>
      <c r="R15523" s="404"/>
      <c r="S15523" s="404"/>
      <c r="T15523" s="404"/>
    </row>
    <row r="15524" spans="12:20" ht="16.8">
      <c r="L15524" s="404"/>
      <c r="M15524" s="404"/>
      <c r="N15524" s="404"/>
      <c r="O15524" s="404"/>
      <c r="P15524" s="404"/>
      <c r="Q15524" s="404"/>
      <c r="R15524" s="404"/>
      <c r="S15524" s="404"/>
      <c r="T15524" s="404"/>
    </row>
    <row r="15525" spans="12:20" ht="16.8">
      <c r="L15525" s="404"/>
      <c r="M15525" s="404"/>
      <c r="N15525" s="404"/>
      <c r="O15525" s="404"/>
      <c r="P15525" s="404"/>
      <c r="Q15525" s="404"/>
      <c r="R15525" s="404"/>
      <c r="S15525" s="404"/>
      <c r="T15525" s="404"/>
    </row>
    <row r="15526" spans="12:20" ht="16.8">
      <c r="L15526" s="404"/>
      <c r="M15526" s="404"/>
      <c r="N15526" s="404"/>
      <c r="O15526" s="404"/>
      <c r="P15526" s="404"/>
      <c r="Q15526" s="404"/>
      <c r="R15526" s="404"/>
      <c r="S15526" s="404"/>
      <c r="T15526" s="404"/>
    </row>
    <row r="15527" spans="12:20" ht="16.8">
      <c r="L15527" s="404"/>
      <c r="M15527" s="404"/>
      <c r="N15527" s="404"/>
      <c r="O15527" s="404"/>
      <c r="P15527" s="404"/>
      <c r="Q15527" s="404"/>
      <c r="R15527" s="404"/>
      <c r="S15527" s="404"/>
      <c r="T15527" s="404"/>
    </row>
    <row r="15528" spans="12:20" ht="16.8">
      <c r="L15528" s="404"/>
      <c r="M15528" s="404"/>
      <c r="N15528" s="404"/>
      <c r="O15528" s="404"/>
      <c r="P15528" s="404"/>
      <c r="Q15528" s="404"/>
      <c r="R15528" s="404"/>
      <c r="S15528" s="404"/>
      <c r="T15528" s="404"/>
    </row>
    <row r="15529" spans="12:20" ht="16.8">
      <c r="L15529" s="404"/>
      <c r="M15529" s="404"/>
      <c r="N15529" s="404"/>
      <c r="O15529" s="404"/>
      <c r="P15529" s="404"/>
      <c r="Q15529" s="404"/>
      <c r="R15529" s="404"/>
      <c r="S15529" s="404"/>
      <c r="T15529" s="404"/>
    </row>
    <row r="15530" spans="12:20" ht="16.8">
      <c r="L15530" s="404"/>
      <c r="M15530" s="404"/>
      <c r="N15530" s="404"/>
      <c r="O15530" s="404"/>
      <c r="P15530" s="404"/>
      <c r="Q15530" s="404"/>
      <c r="R15530" s="404"/>
      <c r="S15530" s="404"/>
      <c r="T15530" s="404"/>
    </row>
    <row r="15531" spans="12:20" ht="16.8">
      <c r="L15531" s="404"/>
      <c r="M15531" s="404"/>
      <c r="N15531" s="404"/>
      <c r="O15531" s="404"/>
      <c r="P15531" s="404"/>
      <c r="Q15531" s="404"/>
      <c r="R15531" s="404"/>
      <c r="S15531" s="404"/>
      <c r="T15531" s="404"/>
    </row>
    <row r="15532" spans="12:20" ht="16.8">
      <c r="L15532" s="404"/>
      <c r="M15532" s="404"/>
      <c r="N15532" s="404"/>
      <c r="O15532" s="404"/>
      <c r="P15532" s="404"/>
      <c r="Q15532" s="404"/>
      <c r="R15532" s="404"/>
      <c r="S15532" s="404"/>
      <c r="T15532" s="404"/>
    </row>
    <row r="15533" spans="12:20" ht="16.8">
      <c r="L15533" s="404"/>
      <c r="M15533" s="404"/>
      <c r="N15533" s="404"/>
      <c r="O15533" s="404"/>
      <c r="P15533" s="404"/>
      <c r="Q15533" s="404"/>
      <c r="R15533" s="404"/>
      <c r="S15533" s="404"/>
      <c r="T15533" s="404"/>
    </row>
    <row r="15534" spans="12:20" ht="16.8">
      <c r="L15534" s="404"/>
      <c r="M15534" s="404"/>
      <c r="N15534" s="404"/>
      <c r="O15534" s="404"/>
      <c r="P15534" s="404"/>
      <c r="Q15534" s="404"/>
      <c r="R15534" s="404"/>
      <c r="S15534" s="404"/>
      <c r="T15534" s="404"/>
    </row>
    <row r="15535" spans="12:20" ht="16.8">
      <c r="L15535" s="404"/>
      <c r="M15535" s="404"/>
      <c r="N15535" s="404"/>
      <c r="O15535" s="404"/>
      <c r="P15535" s="404"/>
      <c r="Q15535" s="404"/>
      <c r="R15535" s="404"/>
      <c r="S15535" s="404"/>
      <c r="T15535" s="404"/>
    </row>
    <row r="15536" spans="12:20" ht="16.8">
      <c r="L15536" s="404"/>
      <c r="M15536" s="404"/>
      <c r="N15536" s="404"/>
      <c r="O15536" s="404"/>
      <c r="P15536" s="404"/>
      <c r="Q15536" s="404"/>
      <c r="R15536" s="404"/>
      <c r="S15536" s="404"/>
      <c r="T15536" s="404"/>
    </row>
    <row r="15537" spans="12:20" ht="16.8">
      <c r="L15537" s="404"/>
      <c r="M15537" s="404"/>
      <c r="N15537" s="404"/>
      <c r="O15537" s="404"/>
      <c r="P15537" s="404"/>
      <c r="Q15537" s="404"/>
      <c r="R15537" s="404"/>
      <c r="S15537" s="404"/>
      <c r="T15537" s="404"/>
    </row>
    <row r="15538" spans="12:20" ht="16.8">
      <c r="L15538" s="404"/>
      <c r="M15538" s="404"/>
      <c r="N15538" s="404"/>
      <c r="O15538" s="404"/>
      <c r="P15538" s="404"/>
      <c r="Q15538" s="404"/>
      <c r="R15538" s="404"/>
      <c r="S15538" s="404"/>
      <c r="T15538" s="404"/>
    </row>
    <row r="15539" spans="12:20" ht="16.8">
      <c r="L15539" s="404"/>
      <c r="M15539" s="404"/>
      <c r="N15539" s="404"/>
      <c r="O15539" s="404"/>
      <c r="P15539" s="404"/>
      <c r="Q15539" s="404"/>
      <c r="R15539" s="404"/>
      <c r="S15539" s="404"/>
      <c r="T15539" s="404"/>
    </row>
    <row r="15540" spans="12:20" ht="16.8">
      <c r="L15540" s="404"/>
      <c r="M15540" s="404"/>
      <c r="N15540" s="404"/>
      <c r="O15540" s="404"/>
      <c r="P15540" s="404"/>
      <c r="Q15540" s="404"/>
      <c r="R15540" s="404"/>
      <c r="S15540" s="404"/>
      <c r="T15540" s="404"/>
    </row>
    <row r="15541" spans="12:20" ht="16.8">
      <c r="L15541" s="404"/>
      <c r="M15541" s="404"/>
      <c r="N15541" s="404"/>
      <c r="O15541" s="404"/>
      <c r="P15541" s="404"/>
      <c r="Q15541" s="404"/>
      <c r="R15541" s="404"/>
      <c r="S15541" s="404"/>
      <c r="T15541" s="404"/>
    </row>
    <row r="15542" spans="12:20" ht="16.8">
      <c r="L15542" s="404"/>
      <c r="M15542" s="404"/>
      <c r="N15542" s="404"/>
      <c r="O15542" s="404"/>
      <c r="P15542" s="404"/>
      <c r="Q15542" s="404"/>
      <c r="R15542" s="404"/>
      <c r="S15542" s="404"/>
      <c r="T15542" s="404"/>
    </row>
    <row r="15543" spans="12:20" ht="16.8">
      <c r="L15543" s="404"/>
      <c r="M15543" s="404"/>
      <c r="N15543" s="404"/>
      <c r="O15543" s="404"/>
      <c r="P15543" s="404"/>
      <c r="Q15543" s="404"/>
      <c r="R15543" s="404"/>
      <c r="S15543" s="404"/>
      <c r="T15543" s="404"/>
    </row>
    <row r="15544" spans="12:20" ht="16.8">
      <c r="L15544" s="404"/>
      <c r="M15544" s="404"/>
      <c r="N15544" s="404"/>
      <c r="O15544" s="404"/>
      <c r="P15544" s="404"/>
      <c r="Q15544" s="404"/>
      <c r="R15544" s="404"/>
      <c r="S15544" s="404"/>
      <c r="T15544" s="404"/>
    </row>
    <row r="15545" spans="12:20" ht="16.8">
      <c r="L15545" s="404"/>
      <c r="M15545" s="404"/>
      <c r="N15545" s="404"/>
      <c r="O15545" s="404"/>
      <c r="P15545" s="404"/>
      <c r="Q15545" s="404"/>
      <c r="R15545" s="404"/>
      <c r="S15545" s="404"/>
      <c r="T15545" s="404"/>
    </row>
    <row r="15546" spans="12:20" ht="16.8">
      <c r="L15546" s="404"/>
      <c r="M15546" s="404"/>
      <c r="N15546" s="404"/>
      <c r="O15546" s="404"/>
      <c r="P15546" s="404"/>
      <c r="Q15546" s="404"/>
      <c r="R15546" s="404"/>
      <c r="S15546" s="404"/>
      <c r="T15546" s="404"/>
    </row>
    <row r="15547" spans="12:20" ht="16.8">
      <c r="L15547" s="404"/>
      <c r="M15547" s="404"/>
      <c r="N15547" s="404"/>
      <c r="O15547" s="404"/>
      <c r="P15547" s="404"/>
      <c r="Q15547" s="404"/>
      <c r="R15547" s="404"/>
      <c r="S15547" s="404"/>
      <c r="T15547" s="404"/>
    </row>
    <row r="15548" spans="12:20" ht="16.8">
      <c r="L15548" s="404"/>
      <c r="M15548" s="404"/>
      <c r="N15548" s="404"/>
      <c r="O15548" s="404"/>
      <c r="P15548" s="404"/>
      <c r="Q15548" s="404"/>
      <c r="R15548" s="404"/>
      <c r="S15548" s="404"/>
      <c r="T15548" s="404"/>
    </row>
    <row r="15549" spans="12:20" ht="16.8">
      <c r="L15549" s="404"/>
      <c r="M15549" s="404"/>
      <c r="N15549" s="404"/>
      <c r="O15549" s="404"/>
      <c r="P15549" s="404"/>
      <c r="Q15549" s="404"/>
      <c r="R15549" s="404"/>
      <c r="S15549" s="404"/>
      <c r="T15549" s="404"/>
    </row>
    <row r="15550" spans="12:20" ht="16.8">
      <c r="L15550" s="404"/>
      <c r="M15550" s="404"/>
      <c r="N15550" s="404"/>
      <c r="O15550" s="404"/>
      <c r="P15550" s="404"/>
      <c r="Q15550" s="404"/>
      <c r="R15550" s="404"/>
      <c r="S15550" s="404"/>
      <c r="T15550" s="404"/>
    </row>
    <row r="15551" spans="12:20" ht="16.8">
      <c r="L15551" s="404"/>
      <c r="M15551" s="404"/>
      <c r="N15551" s="404"/>
      <c r="O15551" s="404"/>
      <c r="P15551" s="404"/>
      <c r="Q15551" s="404"/>
      <c r="R15551" s="404"/>
      <c r="S15551" s="404"/>
      <c r="T15551" s="404"/>
    </row>
    <row r="15552" spans="12:20" ht="16.8">
      <c r="L15552" s="404"/>
      <c r="M15552" s="404"/>
      <c r="N15552" s="404"/>
      <c r="O15552" s="404"/>
      <c r="P15552" s="404"/>
      <c r="Q15552" s="404"/>
      <c r="R15552" s="404"/>
      <c r="S15552" s="404"/>
      <c r="T15552" s="404"/>
    </row>
    <row r="15553" spans="12:20" ht="16.8">
      <c r="L15553" s="404"/>
      <c r="M15553" s="404"/>
      <c r="N15553" s="404"/>
      <c r="O15553" s="404"/>
      <c r="P15553" s="404"/>
      <c r="Q15553" s="404"/>
      <c r="R15553" s="404"/>
      <c r="S15553" s="404"/>
      <c r="T15553" s="404"/>
    </row>
    <row r="15554" spans="12:20" ht="16.8">
      <c r="L15554" s="404"/>
      <c r="M15554" s="404"/>
      <c r="N15554" s="404"/>
      <c r="O15554" s="404"/>
      <c r="P15554" s="404"/>
      <c r="Q15554" s="404"/>
      <c r="R15554" s="404"/>
      <c r="S15554" s="404"/>
      <c r="T15554" s="404"/>
    </row>
    <row r="15555" spans="12:20" ht="16.8">
      <c r="L15555" s="404"/>
      <c r="M15555" s="404"/>
      <c r="N15555" s="404"/>
      <c r="O15555" s="404"/>
      <c r="P15555" s="404"/>
      <c r="Q15555" s="404"/>
      <c r="R15555" s="404"/>
      <c r="S15555" s="404"/>
      <c r="T15555" s="404"/>
    </row>
    <row r="15556" spans="12:20" ht="16.8">
      <c r="L15556" s="404"/>
      <c r="M15556" s="404"/>
      <c r="N15556" s="404"/>
      <c r="O15556" s="404"/>
      <c r="P15556" s="404"/>
      <c r="Q15556" s="404"/>
      <c r="R15556" s="404"/>
      <c r="S15556" s="404"/>
      <c r="T15556" s="404"/>
    </row>
    <row r="15557" spans="12:20" ht="16.8">
      <c r="L15557" s="404"/>
      <c r="M15557" s="404"/>
      <c r="N15557" s="404"/>
      <c r="O15557" s="404"/>
      <c r="P15557" s="404"/>
      <c r="Q15557" s="404"/>
      <c r="R15557" s="404"/>
      <c r="S15557" s="404"/>
      <c r="T15557" s="404"/>
    </row>
    <row r="15558" spans="12:20" ht="16.8">
      <c r="L15558" s="404"/>
      <c r="M15558" s="404"/>
      <c r="N15558" s="404"/>
      <c r="O15558" s="404"/>
      <c r="P15558" s="404"/>
      <c r="Q15558" s="404"/>
      <c r="R15558" s="404"/>
      <c r="S15558" s="404"/>
      <c r="T15558" s="404"/>
    </row>
    <row r="15559" spans="12:20" ht="16.8">
      <c r="L15559" s="404"/>
      <c r="M15559" s="404"/>
      <c r="N15559" s="404"/>
      <c r="O15559" s="404"/>
      <c r="P15559" s="404"/>
      <c r="Q15559" s="404"/>
      <c r="R15559" s="404"/>
      <c r="S15559" s="404"/>
      <c r="T15559" s="404"/>
    </row>
    <row r="15560" spans="12:20" ht="16.8">
      <c r="L15560" s="404"/>
      <c r="M15560" s="404"/>
      <c r="N15560" s="404"/>
      <c r="O15560" s="404"/>
      <c r="P15560" s="404"/>
      <c r="Q15560" s="404"/>
      <c r="R15560" s="404"/>
      <c r="S15560" s="404"/>
      <c r="T15560" s="404"/>
    </row>
    <row r="15561" spans="12:20" ht="16.8">
      <c r="L15561" s="404"/>
      <c r="M15561" s="404"/>
      <c r="N15561" s="404"/>
      <c r="O15561" s="404"/>
      <c r="P15561" s="404"/>
      <c r="Q15561" s="404"/>
      <c r="R15561" s="404"/>
      <c r="S15561" s="404"/>
      <c r="T15561" s="404"/>
    </row>
    <row r="15562" spans="12:20" ht="16.8">
      <c r="L15562" s="404"/>
      <c r="M15562" s="404"/>
      <c r="N15562" s="404"/>
      <c r="O15562" s="404"/>
      <c r="P15562" s="404"/>
      <c r="Q15562" s="404"/>
      <c r="R15562" s="404"/>
      <c r="S15562" s="404"/>
      <c r="T15562" s="404"/>
    </row>
    <row r="15563" spans="12:20" ht="16.8">
      <c r="L15563" s="404"/>
      <c r="M15563" s="404"/>
      <c r="N15563" s="404"/>
      <c r="O15563" s="404"/>
      <c r="P15563" s="404"/>
      <c r="Q15563" s="404"/>
      <c r="R15563" s="404"/>
      <c r="S15563" s="404"/>
      <c r="T15563" s="404"/>
    </row>
    <row r="15564" spans="12:20" ht="16.8">
      <c r="L15564" s="404"/>
      <c r="M15564" s="404"/>
      <c r="N15564" s="404"/>
      <c r="O15564" s="404"/>
      <c r="P15564" s="404"/>
      <c r="Q15564" s="404"/>
      <c r="R15564" s="404"/>
      <c r="S15564" s="404"/>
      <c r="T15564" s="404"/>
    </row>
    <row r="15565" spans="12:20" ht="16.8">
      <c r="L15565" s="404"/>
      <c r="M15565" s="404"/>
      <c r="N15565" s="404"/>
      <c r="O15565" s="404"/>
      <c r="P15565" s="404"/>
      <c r="Q15565" s="404"/>
      <c r="R15565" s="404"/>
      <c r="S15565" s="404"/>
      <c r="T15565" s="404"/>
    </row>
    <row r="15566" spans="12:20" ht="16.8">
      <c r="L15566" s="404"/>
      <c r="M15566" s="404"/>
      <c r="N15566" s="404"/>
      <c r="O15566" s="404"/>
      <c r="P15566" s="404"/>
      <c r="Q15566" s="404"/>
      <c r="R15566" s="404"/>
      <c r="S15566" s="404"/>
      <c r="T15566" s="404"/>
    </row>
    <row r="15567" spans="12:20" ht="16.8">
      <c r="L15567" s="404"/>
      <c r="M15567" s="404"/>
      <c r="N15567" s="404"/>
      <c r="O15567" s="404"/>
      <c r="P15567" s="404"/>
      <c r="Q15567" s="404"/>
      <c r="R15567" s="404"/>
      <c r="S15567" s="404"/>
      <c r="T15567" s="404"/>
    </row>
    <row r="15568" spans="12:20" ht="16.8">
      <c r="L15568" s="404"/>
      <c r="M15568" s="404"/>
      <c r="N15568" s="404"/>
      <c r="O15568" s="404"/>
      <c r="P15568" s="404"/>
      <c r="Q15568" s="404"/>
      <c r="R15568" s="404"/>
      <c r="S15568" s="404"/>
      <c r="T15568" s="404"/>
    </row>
    <row r="15569" spans="12:20" ht="16.8">
      <c r="L15569" s="404"/>
      <c r="M15569" s="404"/>
      <c r="N15569" s="404"/>
      <c r="O15569" s="404"/>
      <c r="P15569" s="404"/>
      <c r="Q15569" s="404"/>
      <c r="R15569" s="404"/>
      <c r="S15569" s="404"/>
      <c r="T15569" s="404"/>
    </row>
    <row r="15570" spans="12:20" ht="16.8">
      <c r="L15570" s="404"/>
      <c r="M15570" s="404"/>
      <c r="N15570" s="404"/>
      <c r="O15570" s="404"/>
      <c r="P15570" s="404"/>
      <c r="Q15570" s="404"/>
      <c r="R15570" s="404"/>
      <c r="S15570" s="404"/>
      <c r="T15570" s="404"/>
    </row>
    <row r="15571" spans="12:20" ht="16.8">
      <c r="L15571" s="404"/>
      <c r="M15571" s="404"/>
      <c r="N15571" s="404"/>
      <c r="O15571" s="404"/>
      <c r="P15571" s="404"/>
      <c r="Q15571" s="404"/>
      <c r="R15571" s="404"/>
      <c r="S15571" s="404"/>
      <c r="T15571" s="404"/>
    </row>
    <row r="15572" spans="12:20" ht="16.8">
      <c r="L15572" s="404"/>
      <c r="M15572" s="404"/>
      <c r="N15572" s="404"/>
      <c r="O15572" s="404"/>
      <c r="P15572" s="404"/>
      <c r="Q15572" s="404"/>
      <c r="R15572" s="404"/>
      <c r="S15572" s="404"/>
      <c r="T15572" s="404"/>
    </row>
    <row r="15573" spans="12:20" ht="16.8">
      <c r="L15573" s="404"/>
      <c r="M15573" s="404"/>
      <c r="N15573" s="404"/>
      <c r="O15573" s="404"/>
      <c r="P15573" s="404"/>
      <c r="Q15573" s="404"/>
      <c r="R15573" s="404"/>
      <c r="S15573" s="404"/>
      <c r="T15573" s="404"/>
    </row>
    <row r="15574" spans="12:20" ht="16.8">
      <c r="L15574" s="404"/>
      <c r="M15574" s="404"/>
      <c r="N15574" s="404"/>
      <c r="O15574" s="404"/>
      <c r="P15574" s="404"/>
      <c r="Q15574" s="404"/>
      <c r="R15574" s="404"/>
      <c r="S15574" s="404"/>
      <c r="T15574" s="404"/>
    </row>
    <row r="15575" spans="12:20" ht="16.8">
      <c r="L15575" s="404"/>
      <c r="M15575" s="404"/>
      <c r="N15575" s="404"/>
      <c r="O15575" s="404"/>
      <c r="P15575" s="404"/>
      <c r="Q15575" s="404"/>
      <c r="R15575" s="404"/>
      <c r="S15575" s="404"/>
      <c r="T15575" s="404"/>
    </row>
    <row r="15576" spans="12:20" ht="16.8">
      <c r="L15576" s="404"/>
      <c r="M15576" s="404"/>
      <c r="N15576" s="404"/>
      <c r="O15576" s="404"/>
      <c r="P15576" s="404"/>
      <c r="Q15576" s="404"/>
      <c r="R15576" s="404"/>
      <c r="S15576" s="404"/>
      <c r="T15576" s="404"/>
    </row>
    <row r="15577" spans="12:20" ht="16.8">
      <c r="L15577" s="404"/>
      <c r="M15577" s="404"/>
      <c r="N15577" s="404"/>
      <c r="O15577" s="404"/>
      <c r="P15577" s="404"/>
      <c r="Q15577" s="404"/>
      <c r="R15577" s="404"/>
      <c r="S15577" s="404"/>
      <c r="T15577" s="404"/>
    </row>
    <row r="15578" spans="12:20" ht="16.8">
      <c r="L15578" s="404"/>
      <c r="M15578" s="404"/>
      <c r="N15578" s="404"/>
      <c r="O15578" s="404"/>
      <c r="P15578" s="404"/>
      <c r="Q15578" s="404"/>
      <c r="R15578" s="404"/>
      <c r="S15578" s="404"/>
      <c r="T15578" s="404"/>
    </row>
    <row r="15579" spans="12:20" ht="16.8">
      <c r="L15579" s="404"/>
      <c r="M15579" s="404"/>
      <c r="N15579" s="404"/>
      <c r="O15579" s="404"/>
      <c r="P15579" s="404"/>
      <c r="Q15579" s="404"/>
      <c r="R15579" s="404"/>
      <c r="S15579" s="404"/>
      <c r="T15579" s="404"/>
    </row>
    <row r="15580" spans="12:20" ht="16.8">
      <c r="L15580" s="404"/>
      <c r="M15580" s="404"/>
      <c r="N15580" s="404"/>
      <c r="O15580" s="404"/>
      <c r="P15580" s="404"/>
      <c r="Q15580" s="404"/>
      <c r="R15580" s="404"/>
      <c r="S15580" s="404"/>
      <c r="T15580" s="404"/>
    </row>
    <row r="15581" spans="12:20" ht="16.8">
      <c r="L15581" s="404"/>
      <c r="M15581" s="404"/>
      <c r="N15581" s="404"/>
      <c r="O15581" s="404"/>
      <c r="P15581" s="404"/>
      <c r="Q15581" s="404"/>
      <c r="R15581" s="404"/>
      <c r="S15581" s="404"/>
      <c r="T15581" s="404"/>
    </row>
    <row r="15582" spans="12:20" ht="16.8">
      <c r="L15582" s="404"/>
      <c r="M15582" s="404"/>
      <c r="N15582" s="404"/>
      <c r="O15582" s="404"/>
      <c r="P15582" s="404"/>
      <c r="Q15582" s="404"/>
      <c r="R15582" s="404"/>
      <c r="S15582" s="404"/>
      <c r="T15582" s="404"/>
    </row>
    <row r="15583" spans="12:20" ht="16.8">
      <c r="L15583" s="404"/>
      <c r="M15583" s="404"/>
      <c r="N15583" s="404"/>
      <c r="O15583" s="404"/>
      <c r="P15583" s="404"/>
      <c r="Q15583" s="404"/>
      <c r="R15583" s="404"/>
      <c r="S15583" s="404"/>
      <c r="T15583" s="404"/>
    </row>
    <row r="15584" spans="12:20" ht="16.8">
      <c r="L15584" s="404"/>
      <c r="M15584" s="404"/>
      <c r="N15584" s="404"/>
      <c r="O15584" s="404"/>
      <c r="P15584" s="404"/>
      <c r="Q15584" s="404"/>
      <c r="R15584" s="404"/>
      <c r="S15584" s="404"/>
      <c r="T15584" s="404"/>
    </row>
    <row r="15585" spans="12:20" ht="16.8">
      <c r="L15585" s="404"/>
      <c r="M15585" s="404"/>
      <c r="N15585" s="404"/>
      <c r="O15585" s="404"/>
      <c r="P15585" s="404"/>
      <c r="Q15585" s="404"/>
      <c r="R15585" s="404"/>
      <c r="S15585" s="404"/>
      <c r="T15585" s="404"/>
    </row>
    <row r="15586" spans="12:20" ht="16.8">
      <c r="L15586" s="404"/>
      <c r="M15586" s="404"/>
      <c r="N15586" s="404"/>
      <c r="O15586" s="404"/>
      <c r="P15586" s="404"/>
      <c r="Q15586" s="404"/>
      <c r="R15586" s="404"/>
      <c r="S15586" s="404"/>
      <c r="T15586" s="404"/>
    </row>
    <row r="15587" spans="12:20" ht="16.8">
      <c r="L15587" s="404"/>
      <c r="M15587" s="404"/>
      <c r="N15587" s="404"/>
      <c r="O15587" s="404"/>
      <c r="P15587" s="404"/>
      <c r="Q15587" s="404"/>
      <c r="R15587" s="404"/>
      <c r="S15587" s="404"/>
      <c r="T15587" s="404"/>
    </row>
    <row r="15588" spans="12:20" ht="16.8">
      <c r="L15588" s="404"/>
      <c r="M15588" s="404"/>
      <c r="N15588" s="404"/>
      <c r="O15588" s="404"/>
      <c r="P15588" s="404"/>
      <c r="Q15588" s="404"/>
      <c r="R15588" s="404"/>
      <c r="S15588" s="404"/>
      <c r="T15588" s="404"/>
    </row>
    <row r="15589" spans="12:20" ht="16.8">
      <c r="L15589" s="404"/>
      <c r="M15589" s="404"/>
      <c r="N15589" s="404"/>
      <c r="O15589" s="404"/>
      <c r="P15589" s="404"/>
      <c r="Q15589" s="404"/>
      <c r="R15589" s="404"/>
      <c r="S15589" s="404"/>
      <c r="T15589" s="404"/>
    </row>
    <row r="15590" spans="12:20" ht="16.8">
      <c r="L15590" s="404"/>
      <c r="M15590" s="404"/>
      <c r="N15590" s="404"/>
      <c r="O15590" s="404"/>
      <c r="P15590" s="404"/>
      <c r="Q15590" s="404"/>
      <c r="R15590" s="404"/>
      <c r="S15590" s="404"/>
      <c r="T15590" s="404"/>
    </row>
    <row r="15591" spans="12:20" ht="16.8">
      <c r="L15591" s="404"/>
      <c r="M15591" s="404"/>
      <c r="N15591" s="404"/>
      <c r="O15591" s="404"/>
      <c r="P15591" s="404"/>
      <c r="Q15591" s="404"/>
      <c r="R15591" s="404"/>
      <c r="S15591" s="404"/>
      <c r="T15591" s="404"/>
    </row>
    <row r="15592" spans="12:20" ht="16.8">
      <c r="L15592" s="404"/>
      <c r="M15592" s="404"/>
      <c r="N15592" s="404"/>
      <c r="O15592" s="404"/>
      <c r="P15592" s="404"/>
      <c r="Q15592" s="404"/>
      <c r="R15592" s="404"/>
      <c r="S15592" s="404"/>
      <c r="T15592" s="404"/>
    </row>
    <row r="15593" spans="12:20" ht="16.8">
      <c r="L15593" s="404"/>
      <c r="M15593" s="404"/>
      <c r="N15593" s="404"/>
      <c r="O15593" s="404"/>
      <c r="P15593" s="404"/>
      <c r="Q15593" s="404"/>
      <c r="R15593" s="404"/>
      <c r="S15593" s="404"/>
      <c r="T15593" s="404"/>
    </row>
    <row r="15594" spans="12:20" ht="16.8">
      <c r="L15594" s="404"/>
      <c r="M15594" s="404"/>
      <c r="N15594" s="404"/>
      <c r="O15594" s="404"/>
      <c r="P15594" s="404"/>
      <c r="Q15594" s="404"/>
      <c r="R15594" s="404"/>
      <c r="S15594" s="404"/>
      <c r="T15594" s="404"/>
    </row>
    <row r="15595" spans="12:20" ht="16.8">
      <c r="L15595" s="404"/>
      <c r="M15595" s="404"/>
      <c r="N15595" s="404"/>
      <c r="O15595" s="404"/>
      <c r="P15595" s="404"/>
      <c r="Q15595" s="404"/>
      <c r="R15595" s="404"/>
      <c r="S15595" s="404"/>
      <c r="T15595" s="404"/>
    </row>
    <row r="15596" spans="12:20" ht="16.8">
      <c r="L15596" s="404"/>
      <c r="M15596" s="404"/>
      <c r="N15596" s="404"/>
      <c r="O15596" s="404"/>
      <c r="P15596" s="404"/>
      <c r="Q15596" s="404"/>
      <c r="R15596" s="404"/>
      <c r="S15596" s="404"/>
      <c r="T15596" s="404"/>
    </row>
    <row r="15597" spans="12:20" ht="16.8">
      <c r="L15597" s="404"/>
      <c r="M15597" s="404"/>
      <c r="N15597" s="404"/>
      <c r="O15597" s="404"/>
      <c r="P15597" s="404"/>
      <c r="Q15597" s="404"/>
      <c r="R15597" s="404"/>
      <c r="S15597" s="404"/>
      <c r="T15597" s="404"/>
    </row>
    <row r="15598" spans="12:20" ht="16.8">
      <c r="L15598" s="404"/>
      <c r="M15598" s="404"/>
      <c r="N15598" s="404"/>
      <c r="O15598" s="404"/>
      <c r="P15598" s="404"/>
      <c r="Q15598" s="404"/>
      <c r="R15598" s="404"/>
      <c r="S15598" s="404"/>
      <c r="T15598" s="404"/>
    </row>
    <row r="15599" spans="12:20" ht="16.8">
      <c r="L15599" s="404"/>
      <c r="M15599" s="404"/>
      <c r="N15599" s="404"/>
      <c r="O15599" s="404"/>
      <c r="P15599" s="404"/>
      <c r="Q15599" s="404"/>
      <c r="R15599" s="404"/>
      <c r="S15599" s="404"/>
      <c r="T15599" s="404"/>
    </row>
    <row r="15600" spans="12:20" ht="16.8">
      <c r="L15600" s="404"/>
      <c r="M15600" s="404"/>
      <c r="N15600" s="404"/>
      <c r="O15600" s="404"/>
      <c r="P15600" s="404"/>
      <c r="Q15600" s="404"/>
      <c r="R15600" s="404"/>
      <c r="S15600" s="404"/>
      <c r="T15600" s="404"/>
    </row>
    <row r="15601" spans="12:20" ht="16.8">
      <c r="L15601" s="404"/>
      <c r="M15601" s="404"/>
      <c r="N15601" s="404"/>
      <c r="O15601" s="404"/>
      <c r="P15601" s="404"/>
      <c r="Q15601" s="404"/>
      <c r="R15601" s="404"/>
      <c r="S15601" s="404"/>
      <c r="T15601" s="404"/>
    </row>
    <row r="15602" spans="12:20" ht="16.8">
      <c r="L15602" s="404"/>
      <c r="M15602" s="404"/>
      <c r="N15602" s="404"/>
      <c r="O15602" s="404"/>
      <c r="P15602" s="404"/>
      <c r="Q15602" s="404"/>
      <c r="R15602" s="404"/>
      <c r="S15602" s="404"/>
      <c r="T15602" s="404"/>
    </row>
    <row r="15603" spans="12:20" ht="16.8">
      <c r="L15603" s="404"/>
      <c r="M15603" s="404"/>
      <c r="N15603" s="404"/>
      <c r="O15603" s="404"/>
      <c r="P15603" s="404"/>
      <c r="Q15603" s="404"/>
      <c r="R15603" s="404"/>
      <c r="S15603" s="404"/>
      <c r="T15603" s="404"/>
    </row>
    <row r="15604" spans="12:20" ht="16.8">
      <c r="L15604" s="404"/>
      <c r="M15604" s="404"/>
      <c r="N15604" s="404"/>
      <c r="O15604" s="404"/>
      <c r="P15604" s="404"/>
      <c r="Q15604" s="404"/>
      <c r="R15604" s="404"/>
      <c r="S15604" s="404"/>
      <c r="T15604" s="404"/>
    </row>
    <row r="15605" spans="12:20" ht="16.8">
      <c r="L15605" s="404"/>
      <c r="M15605" s="404"/>
      <c r="N15605" s="404"/>
      <c r="O15605" s="404"/>
      <c r="P15605" s="404"/>
      <c r="Q15605" s="404"/>
      <c r="R15605" s="404"/>
      <c r="S15605" s="404"/>
      <c r="T15605" s="404"/>
    </row>
    <row r="15606" spans="12:20" ht="16.8">
      <c r="L15606" s="404"/>
      <c r="M15606" s="404"/>
      <c r="N15606" s="404"/>
      <c r="O15606" s="404"/>
      <c r="P15606" s="404"/>
      <c r="Q15606" s="404"/>
      <c r="R15606" s="404"/>
      <c r="S15606" s="404"/>
      <c r="T15606" s="404"/>
    </row>
    <row r="15607" spans="12:20" ht="16.8">
      <c r="L15607" s="404"/>
      <c r="M15607" s="404"/>
      <c r="N15607" s="404"/>
      <c r="O15607" s="404"/>
      <c r="P15607" s="404"/>
      <c r="Q15607" s="404"/>
      <c r="R15607" s="404"/>
      <c r="S15607" s="404"/>
      <c r="T15607" s="404"/>
    </row>
    <row r="15608" spans="12:20" ht="16.8">
      <c r="L15608" s="404"/>
      <c r="M15608" s="404"/>
      <c r="N15608" s="404"/>
      <c r="O15608" s="404"/>
      <c r="P15608" s="404"/>
      <c r="Q15608" s="404"/>
      <c r="R15608" s="404"/>
      <c r="S15608" s="404"/>
      <c r="T15608" s="404"/>
    </row>
    <row r="15609" spans="12:20" ht="16.8">
      <c r="L15609" s="404"/>
      <c r="M15609" s="404"/>
      <c r="N15609" s="404"/>
      <c r="O15609" s="404"/>
      <c r="P15609" s="404"/>
      <c r="Q15609" s="404"/>
      <c r="R15609" s="404"/>
      <c r="S15609" s="404"/>
      <c r="T15609" s="404"/>
    </row>
    <row r="15610" spans="12:20" ht="16.8">
      <c r="L15610" s="404"/>
      <c r="M15610" s="404"/>
      <c r="N15610" s="404"/>
      <c r="O15610" s="404"/>
      <c r="P15610" s="404"/>
      <c r="Q15610" s="404"/>
      <c r="R15610" s="404"/>
      <c r="S15610" s="404"/>
      <c r="T15610" s="404"/>
    </row>
    <row r="15611" spans="12:20" ht="16.8">
      <c r="L15611" s="404"/>
      <c r="M15611" s="404"/>
      <c r="N15611" s="404"/>
      <c r="O15611" s="404"/>
      <c r="P15611" s="404"/>
      <c r="Q15611" s="404"/>
      <c r="R15611" s="404"/>
      <c r="S15611" s="404"/>
      <c r="T15611" s="404"/>
    </row>
    <row r="15612" spans="12:20" ht="16.8">
      <c r="L15612" s="404"/>
      <c r="M15612" s="404"/>
      <c r="N15612" s="404"/>
      <c r="O15612" s="404"/>
      <c r="P15612" s="404"/>
      <c r="Q15612" s="404"/>
      <c r="R15612" s="404"/>
      <c r="S15612" s="404"/>
      <c r="T15612" s="404"/>
    </row>
    <row r="15613" spans="12:20" ht="16.8">
      <c r="L15613" s="404"/>
      <c r="M15613" s="404"/>
      <c r="N15613" s="404"/>
      <c r="O15613" s="404"/>
      <c r="P15613" s="404"/>
      <c r="Q15613" s="404"/>
      <c r="R15613" s="404"/>
      <c r="S15613" s="404"/>
      <c r="T15613" s="404"/>
    </row>
    <row r="15614" spans="12:20" ht="16.8">
      <c r="L15614" s="404"/>
      <c r="M15614" s="404"/>
      <c r="N15614" s="404"/>
      <c r="O15614" s="404"/>
      <c r="P15614" s="404"/>
      <c r="Q15614" s="404"/>
      <c r="R15614" s="404"/>
      <c r="S15614" s="404"/>
      <c r="T15614" s="404"/>
    </row>
    <row r="15615" spans="12:20" ht="16.8">
      <c r="L15615" s="404"/>
      <c r="M15615" s="404"/>
      <c r="N15615" s="404"/>
      <c r="O15615" s="404"/>
      <c r="P15615" s="404"/>
      <c r="Q15615" s="404"/>
      <c r="R15615" s="404"/>
      <c r="S15615" s="404"/>
      <c r="T15615" s="404"/>
    </row>
    <row r="15616" spans="12:20" ht="16.8">
      <c r="L15616" s="404"/>
      <c r="M15616" s="404"/>
      <c r="N15616" s="404"/>
      <c r="O15616" s="404"/>
      <c r="P15616" s="404"/>
      <c r="Q15616" s="404"/>
      <c r="R15616" s="404"/>
      <c r="S15616" s="404"/>
      <c r="T15616" s="404"/>
    </row>
    <row r="15617" spans="12:20" ht="16.8">
      <c r="L15617" s="404"/>
      <c r="M15617" s="404"/>
      <c r="N15617" s="404"/>
      <c r="O15617" s="404"/>
      <c r="P15617" s="404"/>
      <c r="Q15617" s="404"/>
      <c r="R15617" s="404"/>
      <c r="S15617" s="404"/>
      <c r="T15617" s="404"/>
    </row>
    <row r="15618" spans="12:20" ht="16.8">
      <c r="L15618" s="404"/>
      <c r="M15618" s="404"/>
      <c r="N15618" s="404"/>
      <c r="O15618" s="404"/>
      <c r="P15618" s="404"/>
      <c r="Q15618" s="404"/>
      <c r="R15618" s="404"/>
      <c r="S15618" s="404"/>
      <c r="T15618" s="404"/>
    </row>
    <row r="15619" spans="12:20" ht="16.8">
      <c r="L15619" s="404"/>
      <c r="M15619" s="404"/>
      <c r="N15619" s="404"/>
      <c r="O15619" s="404"/>
      <c r="P15619" s="404"/>
      <c r="Q15619" s="404"/>
      <c r="R15619" s="404"/>
      <c r="S15619" s="404"/>
      <c r="T15619" s="404"/>
    </row>
    <row r="15620" spans="12:20" ht="16.8">
      <c r="L15620" s="404"/>
      <c r="M15620" s="404"/>
      <c r="N15620" s="404"/>
      <c r="O15620" s="404"/>
      <c r="P15620" s="404"/>
      <c r="Q15620" s="404"/>
      <c r="R15620" s="404"/>
      <c r="S15620" s="404"/>
      <c r="T15620" s="404"/>
    </row>
    <row r="15621" spans="12:20" ht="16.8">
      <c r="L15621" s="404"/>
      <c r="M15621" s="404"/>
      <c r="N15621" s="404"/>
      <c r="O15621" s="404"/>
      <c r="P15621" s="404"/>
      <c r="Q15621" s="404"/>
      <c r="R15621" s="404"/>
      <c r="S15621" s="404"/>
      <c r="T15621" s="404"/>
    </row>
    <row r="15622" spans="12:20" ht="16.8">
      <c r="L15622" s="404"/>
      <c r="M15622" s="404"/>
      <c r="N15622" s="404"/>
      <c r="O15622" s="404"/>
      <c r="P15622" s="404"/>
      <c r="Q15622" s="404"/>
      <c r="R15622" s="404"/>
      <c r="S15622" s="404"/>
      <c r="T15622" s="404"/>
    </row>
    <row r="15623" spans="12:20" ht="16.8">
      <c r="L15623" s="404"/>
      <c r="M15623" s="404"/>
      <c r="N15623" s="404"/>
      <c r="O15623" s="404"/>
      <c r="P15623" s="404"/>
      <c r="Q15623" s="404"/>
      <c r="R15623" s="404"/>
      <c r="S15623" s="404"/>
      <c r="T15623" s="404"/>
    </row>
    <row r="15624" spans="12:20" ht="16.8">
      <c r="L15624" s="404"/>
      <c r="M15624" s="404"/>
      <c r="N15624" s="404"/>
      <c r="O15624" s="404"/>
      <c r="P15624" s="404"/>
      <c r="Q15624" s="404"/>
      <c r="R15624" s="404"/>
      <c r="S15624" s="404"/>
      <c r="T15624" s="404"/>
    </row>
    <row r="15625" spans="12:20" ht="16.8">
      <c r="L15625" s="404"/>
      <c r="M15625" s="404"/>
      <c r="N15625" s="404"/>
      <c r="O15625" s="404"/>
      <c r="P15625" s="404"/>
      <c r="Q15625" s="404"/>
      <c r="R15625" s="404"/>
      <c r="S15625" s="404"/>
      <c r="T15625" s="404"/>
    </row>
    <row r="15626" spans="12:20" ht="16.8">
      <c r="L15626" s="404"/>
      <c r="M15626" s="404"/>
      <c r="N15626" s="404"/>
      <c r="O15626" s="404"/>
      <c r="P15626" s="404"/>
      <c r="Q15626" s="404"/>
      <c r="R15626" s="404"/>
      <c r="S15626" s="404"/>
      <c r="T15626" s="404"/>
    </row>
    <row r="15627" spans="12:20" ht="16.8">
      <c r="L15627" s="404"/>
      <c r="M15627" s="404"/>
      <c r="N15627" s="404"/>
      <c r="O15627" s="404"/>
      <c r="P15627" s="404"/>
      <c r="Q15627" s="404"/>
      <c r="R15627" s="404"/>
      <c r="S15627" s="404"/>
      <c r="T15627" s="404"/>
    </row>
    <row r="15628" spans="12:20" ht="16.8">
      <c r="L15628" s="404"/>
      <c r="M15628" s="404"/>
      <c r="N15628" s="404"/>
      <c r="O15628" s="404"/>
      <c r="P15628" s="404"/>
      <c r="Q15628" s="404"/>
      <c r="R15628" s="404"/>
      <c r="S15628" s="404"/>
      <c r="T15628" s="404"/>
    </row>
    <row r="15629" spans="12:20" ht="16.8">
      <c r="L15629" s="404"/>
      <c r="M15629" s="404"/>
      <c r="N15629" s="404"/>
      <c r="O15629" s="404"/>
      <c r="P15629" s="404"/>
      <c r="Q15629" s="404"/>
      <c r="R15629" s="404"/>
      <c r="S15629" s="404"/>
      <c r="T15629" s="404"/>
    </row>
    <row r="15630" spans="12:20" ht="16.8">
      <c r="L15630" s="404"/>
      <c r="M15630" s="404"/>
      <c r="N15630" s="404"/>
      <c r="O15630" s="404"/>
      <c r="P15630" s="404"/>
      <c r="Q15630" s="404"/>
      <c r="R15630" s="404"/>
      <c r="S15630" s="404"/>
      <c r="T15630" s="404"/>
    </row>
    <row r="15631" spans="12:20" ht="16.8">
      <c r="L15631" s="404"/>
      <c r="M15631" s="404"/>
      <c r="N15631" s="404"/>
      <c r="O15631" s="404"/>
      <c r="P15631" s="404"/>
      <c r="Q15631" s="404"/>
      <c r="R15631" s="404"/>
      <c r="S15631" s="404"/>
      <c r="T15631" s="404"/>
    </row>
    <row r="15632" spans="12:20" ht="16.8">
      <c r="L15632" s="404"/>
      <c r="M15632" s="404"/>
      <c r="N15632" s="404"/>
      <c r="O15632" s="404"/>
      <c r="P15632" s="404"/>
      <c r="Q15632" s="404"/>
      <c r="R15632" s="404"/>
      <c r="S15632" s="404"/>
      <c r="T15632" s="404"/>
    </row>
    <row r="15633" spans="12:20" ht="16.8">
      <c r="L15633" s="404"/>
      <c r="M15633" s="404"/>
      <c r="N15633" s="404"/>
      <c r="O15633" s="404"/>
      <c r="P15633" s="404"/>
      <c r="Q15633" s="404"/>
      <c r="R15633" s="404"/>
      <c r="S15633" s="404"/>
      <c r="T15633" s="404"/>
    </row>
    <row r="15634" spans="12:20" ht="16.8">
      <c r="L15634" s="404"/>
      <c r="M15634" s="404"/>
      <c r="N15634" s="404"/>
      <c r="O15634" s="404"/>
      <c r="P15634" s="404"/>
      <c r="Q15634" s="404"/>
      <c r="R15634" s="404"/>
      <c r="S15634" s="404"/>
      <c r="T15634" s="404"/>
    </row>
    <row r="15635" spans="12:20" ht="16.8">
      <c r="L15635" s="404"/>
      <c r="M15635" s="404"/>
      <c r="N15635" s="404"/>
      <c r="O15635" s="404"/>
      <c r="P15635" s="404"/>
      <c r="Q15635" s="404"/>
      <c r="R15635" s="404"/>
      <c r="S15635" s="404"/>
      <c r="T15635" s="404"/>
    </row>
    <row r="15636" spans="12:20" ht="16.8">
      <c r="L15636" s="404"/>
      <c r="M15636" s="404"/>
      <c r="N15636" s="404"/>
      <c r="O15636" s="404"/>
      <c r="P15636" s="404"/>
      <c r="Q15636" s="404"/>
      <c r="R15636" s="404"/>
      <c r="S15636" s="404"/>
      <c r="T15636" s="404"/>
    </row>
    <row r="15637" spans="12:20" ht="16.8">
      <c r="L15637" s="404"/>
      <c r="M15637" s="404"/>
      <c r="N15637" s="404"/>
      <c r="O15637" s="404"/>
      <c r="P15637" s="404"/>
      <c r="Q15637" s="404"/>
      <c r="R15637" s="404"/>
      <c r="S15637" s="404"/>
      <c r="T15637" s="404"/>
    </row>
    <row r="15638" spans="12:20" ht="16.8">
      <c r="L15638" s="404"/>
      <c r="M15638" s="404"/>
      <c r="N15638" s="404"/>
      <c r="O15638" s="404"/>
      <c r="P15638" s="404"/>
      <c r="Q15638" s="404"/>
      <c r="R15638" s="404"/>
      <c r="S15638" s="404"/>
      <c r="T15638" s="404"/>
    </row>
    <row r="15639" spans="12:20" ht="16.8">
      <c r="L15639" s="404"/>
      <c r="M15639" s="404"/>
      <c r="N15639" s="404"/>
      <c r="O15639" s="404"/>
      <c r="P15639" s="404"/>
      <c r="Q15639" s="404"/>
      <c r="R15639" s="404"/>
      <c r="S15639" s="404"/>
      <c r="T15639" s="404"/>
    </row>
    <row r="15640" spans="12:20" ht="16.8">
      <c r="L15640" s="404"/>
      <c r="M15640" s="404"/>
      <c r="N15640" s="404"/>
      <c r="O15640" s="404"/>
      <c r="P15640" s="404"/>
      <c r="Q15640" s="404"/>
      <c r="R15640" s="404"/>
      <c r="S15640" s="404"/>
      <c r="T15640" s="404"/>
    </row>
    <row r="15641" spans="12:20" ht="16.8">
      <c r="L15641" s="404"/>
      <c r="M15641" s="404"/>
      <c r="N15641" s="404"/>
      <c r="O15641" s="404"/>
      <c r="P15641" s="404"/>
      <c r="Q15641" s="404"/>
      <c r="R15641" s="404"/>
      <c r="S15641" s="404"/>
      <c r="T15641" s="404"/>
    </row>
    <row r="15642" spans="12:20" ht="16.8">
      <c r="L15642" s="404"/>
      <c r="M15642" s="404"/>
      <c r="N15642" s="404"/>
      <c r="O15642" s="404"/>
      <c r="P15642" s="404"/>
      <c r="Q15642" s="404"/>
      <c r="R15642" s="404"/>
      <c r="S15642" s="404"/>
      <c r="T15642" s="404"/>
    </row>
    <row r="15643" spans="12:20" ht="16.8">
      <c r="L15643" s="404"/>
      <c r="M15643" s="404"/>
      <c r="N15643" s="404"/>
      <c r="O15643" s="404"/>
      <c r="P15643" s="404"/>
      <c r="Q15643" s="404"/>
      <c r="R15643" s="404"/>
      <c r="S15643" s="404"/>
      <c r="T15643" s="404"/>
    </row>
    <row r="15644" spans="12:20" ht="16.8">
      <c r="L15644" s="404"/>
      <c r="M15644" s="404"/>
      <c r="N15644" s="404"/>
      <c r="O15644" s="404"/>
      <c r="P15644" s="404"/>
      <c r="Q15644" s="404"/>
      <c r="R15644" s="404"/>
      <c r="S15644" s="404"/>
      <c r="T15644" s="404"/>
    </row>
    <row r="15645" spans="12:20" ht="16.8">
      <c r="L15645" s="404"/>
      <c r="M15645" s="404"/>
      <c r="N15645" s="404"/>
      <c r="O15645" s="404"/>
      <c r="P15645" s="404"/>
      <c r="Q15645" s="404"/>
      <c r="R15645" s="404"/>
      <c r="S15645" s="404"/>
      <c r="T15645" s="404"/>
    </row>
    <row r="15646" spans="12:20" ht="16.8">
      <c r="L15646" s="404"/>
      <c r="M15646" s="404"/>
      <c r="N15646" s="404"/>
      <c r="O15646" s="404"/>
      <c r="P15646" s="404"/>
      <c r="Q15646" s="404"/>
      <c r="R15646" s="404"/>
      <c r="S15646" s="404"/>
      <c r="T15646" s="404"/>
    </row>
    <row r="15647" spans="12:20" ht="16.8">
      <c r="L15647" s="404"/>
      <c r="M15647" s="404"/>
      <c r="N15647" s="404"/>
      <c r="O15647" s="404"/>
      <c r="P15647" s="404"/>
      <c r="Q15647" s="404"/>
      <c r="R15647" s="404"/>
      <c r="S15647" s="404"/>
      <c r="T15647" s="404"/>
    </row>
    <row r="15648" spans="12:20" ht="16.8">
      <c r="L15648" s="404"/>
      <c r="M15648" s="404"/>
      <c r="N15648" s="404"/>
      <c r="O15648" s="404"/>
      <c r="P15648" s="404"/>
      <c r="Q15648" s="404"/>
      <c r="R15648" s="404"/>
      <c r="S15648" s="404"/>
      <c r="T15648" s="404"/>
    </row>
    <row r="15649" spans="12:20" ht="16.8">
      <c r="L15649" s="404"/>
      <c r="M15649" s="404"/>
      <c r="N15649" s="404"/>
      <c r="O15649" s="404"/>
      <c r="P15649" s="404"/>
      <c r="Q15649" s="404"/>
      <c r="R15649" s="404"/>
      <c r="S15649" s="404"/>
      <c r="T15649" s="404"/>
    </row>
    <row r="15650" spans="12:20" ht="16.8">
      <c r="L15650" s="404"/>
      <c r="M15650" s="404"/>
      <c r="N15650" s="404"/>
      <c r="O15650" s="404"/>
      <c r="P15650" s="404"/>
      <c r="Q15650" s="404"/>
      <c r="R15650" s="404"/>
      <c r="S15650" s="404"/>
      <c r="T15650" s="404"/>
    </row>
    <row r="15651" spans="12:20" ht="16.8">
      <c r="L15651" s="404"/>
      <c r="M15651" s="404"/>
      <c r="N15651" s="404"/>
      <c r="O15651" s="404"/>
      <c r="P15651" s="404"/>
      <c r="Q15651" s="404"/>
      <c r="R15651" s="404"/>
      <c r="S15651" s="404"/>
      <c r="T15651" s="404"/>
    </row>
    <row r="15652" spans="12:20" ht="16.8">
      <c r="L15652" s="404"/>
      <c r="M15652" s="404"/>
      <c r="N15652" s="404"/>
      <c r="O15652" s="404"/>
      <c r="P15652" s="404"/>
      <c r="Q15652" s="404"/>
      <c r="R15652" s="404"/>
      <c r="S15652" s="404"/>
      <c r="T15652" s="404"/>
    </row>
    <row r="15653" spans="12:20" ht="16.8">
      <c r="L15653" s="404"/>
      <c r="M15653" s="404"/>
      <c r="N15653" s="404"/>
      <c r="O15653" s="404"/>
      <c r="P15653" s="404"/>
      <c r="Q15653" s="404"/>
      <c r="R15653" s="404"/>
      <c r="S15653" s="404"/>
      <c r="T15653" s="404"/>
    </row>
    <row r="15654" spans="12:20" ht="16.8">
      <c r="L15654" s="404"/>
      <c r="M15654" s="404"/>
      <c r="N15654" s="404"/>
      <c r="O15654" s="404"/>
      <c r="P15654" s="404"/>
      <c r="Q15654" s="404"/>
      <c r="R15654" s="404"/>
      <c r="S15654" s="404"/>
      <c r="T15654" s="404"/>
    </row>
    <row r="15655" spans="12:20" ht="16.8">
      <c r="L15655" s="404"/>
      <c r="M15655" s="404"/>
      <c r="N15655" s="404"/>
      <c r="O15655" s="404"/>
      <c r="P15655" s="404"/>
      <c r="Q15655" s="404"/>
      <c r="R15655" s="404"/>
      <c r="S15655" s="404"/>
      <c r="T15655" s="404"/>
    </row>
    <row r="15656" spans="12:20" ht="16.8">
      <c r="L15656" s="404"/>
      <c r="M15656" s="404"/>
      <c r="N15656" s="404"/>
      <c r="O15656" s="404"/>
      <c r="P15656" s="404"/>
      <c r="Q15656" s="404"/>
      <c r="R15656" s="404"/>
      <c r="S15656" s="404"/>
      <c r="T15656" s="404"/>
    </row>
    <row r="15657" spans="12:20" ht="16.8">
      <c r="L15657" s="404"/>
      <c r="M15657" s="404"/>
      <c r="N15657" s="404"/>
      <c r="O15657" s="404"/>
      <c r="P15657" s="404"/>
      <c r="Q15657" s="404"/>
      <c r="R15657" s="404"/>
      <c r="S15657" s="404"/>
      <c r="T15657" s="404"/>
    </row>
    <row r="15658" spans="12:20" ht="16.8">
      <c r="L15658" s="404"/>
      <c r="M15658" s="404"/>
      <c r="N15658" s="404"/>
      <c r="O15658" s="404"/>
      <c r="P15658" s="404"/>
      <c r="Q15658" s="404"/>
      <c r="R15658" s="404"/>
      <c r="S15658" s="404"/>
      <c r="T15658" s="404"/>
    </row>
    <row r="15659" spans="12:20" ht="16.8">
      <c r="L15659" s="404"/>
      <c r="M15659" s="404"/>
      <c r="N15659" s="404"/>
      <c r="O15659" s="404"/>
      <c r="P15659" s="404"/>
      <c r="Q15659" s="404"/>
      <c r="R15659" s="404"/>
      <c r="S15659" s="404"/>
      <c r="T15659" s="404"/>
    </row>
    <row r="15660" spans="12:20" ht="16.8">
      <c r="L15660" s="404"/>
      <c r="M15660" s="404"/>
      <c r="N15660" s="404"/>
      <c r="O15660" s="404"/>
      <c r="P15660" s="404"/>
      <c r="Q15660" s="404"/>
      <c r="R15660" s="404"/>
      <c r="S15660" s="404"/>
      <c r="T15660" s="404"/>
    </row>
    <row r="15661" spans="12:20" ht="16.8">
      <c r="L15661" s="404"/>
      <c r="M15661" s="404"/>
      <c r="N15661" s="404"/>
      <c r="O15661" s="404"/>
      <c r="P15661" s="404"/>
      <c r="Q15661" s="404"/>
      <c r="R15661" s="404"/>
      <c r="S15661" s="404"/>
      <c r="T15661" s="404"/>
    </row>
    <row r="15662" spans="12:20" ht="16.8">
      <c r="L15662" s="404"/>
      <c r="M15662" s="404"/>
      <c r="N15662" s="404"/>
      <c r="O15662" s="404"/>
      <c r="P15662" s="404"/>
      <c r="Q15662" s="404"/>
      <c r="R15662" s="404"/>
      <c r="S15662" s="404"/>
      <c r="T15662" s="404"/>
    </row>
    <row r="15663" spans="12:20" ht="16.8">
      <c r="L15663" s="404"/>
      <c r="M15663" s="404"/>
      <c r="N15663" s="404"/>
      <c r="O15663" s="404"/>
      <c r="P15663" s="404"/>
      <c r="Q15663" s="404"/>
      <c r="R15663" s="404"/>
      <c r="S15663" s="404"/>
      <c r="T15663" s="404"/>
    </row>
    <row r="15664" spans="12:20" ht="16.8">
      <c r="L15664" s="404"/>
      <c r="M15664" s="404"/>
      <c r="N15664" s="404"/>
      <c r="O15664" s="404"/>
      <c r="P15664" s="404"/>
      <c r="Q15664" s="404"/>
      <c r="R15664" s="404"/>
      <c r="S15664" s="404"/>
      <c r="T15664" s="404"/>
    </row>
    <row r="15665" spans="12:20" ht="16.8">
      <c r="L15665" s="404"/>
      <c r="M15665" s="404"/>
      <c r="N15665" s="404"/>
      <c r="O15665" s="404"/>
      <c r="P15665" s="404"/>
      <c r="Q15665" s="404"/>
      <c r="R15665" s="404"/>
      <c r="S15665" s="404"/>
      <c r="T15665" s="404"/>
    </row>
    <row r="15666" spans="12:20" ht="16.8">
      <c r="L15666" s="404"/>
      <c r="M15666" s="404"/>
      <c r="N15666" s="404"/>
      <c r="O15666" s="404"/>
      <c r="P15666" s="404"/>
      <c r="Q15666" s="404"/>
      <c r="R15666" s="404"/>
      <c r="S15666" s="404"/>
      <c r="T15666" s="404"/>
    </row>
    <row r="15667" spans="12:20" ht="16.8">
      <c r="L15667" s="404"/>
      <c r="M15667" s="404"/>
      <c r="N15667" s="404"/>
      <c r="O15667" s="404"/>
      <c r="P15667" s="404"/>
      <c r="Q15667" s="404"/>
      <c r="R15667" s="404"/>
      <c r="S15667" s="404"/>
      <c r="T15667" s="404"/>
    </row>
    <row r="15668" spans="12:20" ht="16.8">
      <c r="L15668" s="404"/>
      <c r="M15668" s="404"/>
      <c r="N15668" s="404"/>
      <c r="O15668" s="404"/>
      <c r="P15668" s="404"/>
      <c r="Q15668" s="404"/>
      <c r="R15668" s="404"/>
      <c r="S15668" s="404"/>
      <c r="T15668" s="404"/>
    </row>
    <row r="15669" spans="12:20" ht="16.8">
      <c r="L15669" s="404"/>
      <c r="M15669" s="404"/>
      <c r="N15669" s="404"/>
      <c r="O15669" s="404"/>
      <c r="P15669" s="404"/>
      <c r="Q15669" s="404"/>
      <c r="R15669" s="404"/>
      <c r="S15669" s="404"/>
      <c r="T15669" s="404"/>
    </row>
    <row r="15670" spans="12:20" ht="16.8">
      <c r="L15670" s="404"/>
      <c r="M15670" s="404"/>
      <c r="N15670" s="404"/>
      <c r="O15670" s="404"/>
      <c r="P15670" s="404"/>
      <c r="Q15670" s="404"/>
      <c r="R15670" s="404"/>
      <c r="S15670" s="404"/>
      <c r="T15670" s="404"/>
    </row>
    <row r="15671" spans="12:20" ht="16.8">
      <c r="L15671" s="404"/>
      <c r="M15671" s="404"/>
      <c r="N15671" s="404"/>
      <c r="O15671" s="404"/>
      <c r="P15671" s="404"/>
      <c r="Q15671" s="404"/>
      <c r="R15671" s="404"/>
      <c r="S15671" s="404"/>
      <c r="T15671" s="404"/>
    </row>
    <row r="15672" spans="12:20" ht="16.8">
      <c r="L15672" s="404"/>
      <c r="M15672" s="404"/>
      <c r="N15672" s="404"/>
      <c r="O15672" s="404"/>
      <c r="P15672" s="404"/>
      <c r="Q15672" s="404"/>
      <c r="R15672" s="404"/>
      <c r="S15672" s="404"/>
      <c r="T15672" s="404"/>
    </row>
    <row r="15673" spans="12:20" ht="16.8">
      <c r="L15673" s="404"/>
      <c r="M15673" s="404"/>
      <c r="N15673" s="404"/>
      <c r="O15673" s="404"/>
      <c r="P15673" s="404"/>
      <c r="Q15673" s="404"/>
      <c r="R15673" s="404"/>
      <c r="S15673" s="404"/>
      <c r="T15673" s="404"/>
    </row>
    <row r="15674" spans="12:20" ht="16.8">
      <c r="L15674" s="404"/>
      <c r="M15674" s="404"/>
      <c r="N15674" s="404"/>
      <c r="O15674" s="404"/>
      <c r="P15674" s="404"/>
      <c r="Q15674" s="404"/>
      <c r="R15674" s="404"/>
      <c r="S15674" s="404"/>
      <c r="T15674" s="404"/>
    </row>
    <row r="15675" spans="12:20" ht="16.8">
      <c r="L15675" s="404"/>
      <c r="M15675" s="404"/>
      <c r="N15675" s="404"/>
      <c r="O15675" s="404"/>
      <c r="P15675" s="404"/>
      <c r="Q15675" s="404"/>
      <c r="R15675" s="404"/>
      <c r="S15675" s="404"/>
      <c r="T15675" s="404"/>
    </row>
    <row r="15676" spans="12:20" ht="16.8">
      <c r="L15676" s="404"/>
      <c r="M15676" s="404"/>
      <c r="N15676" s="404"/>
      <c r="O15676" s="404"/>
      <c r="P15676" s="404"/>
      <c r="Q15676" s="404"/>
      <c r="R15676" s="404"/>
      <c r="S15676" s="404"/>
      <c r="T15676" s="404"/>
    </row>
    <row r="15677" spans="12:20" ht="16.8">
      <c r="L15677" s="404"/>
      <c r="M15677" s="404"/>
      <c r="N15677" s="404"/>
      <c r="O15677" s="404"/>
      <c r="P15677" s="404"/>
      <c r="Q15677" s="404"/>
      <c r="R15677" s="404"/>
      <c r="S15677" s="404"/>
      <c r="T15677" s="404"/>
    </row>
    <row r="15678" spans="12:20" ht="16.8">
      <c r="L15678" s="404"/>
      <c r="M15678" s="404"/>
      <c r="N15678" s="404"/>
      <c r="O15678" s="404"/>
      <c r="P15678" s="404"/>
      <c r="Q15678" s="404"/>
      <c r="R15678" s="404"/>
      <c r="S15678" s="404"/>
      <c r="T15678" s="404"/>
    </row>
    <row r="15679" spans="12:20" ht="16.8">
      <c r="L15679" s="404"/>
      <c r="M15679" s="404"/>
      <c r="N15679" s="404"/>
      <c r="O15679" s="404"/>
      <c r="P15679" s="404"/>
      <c r="Q15679" s="404"/>
      <c r="R15679" s="404"/>
      <c r="S15679" s="404"/>
      <c r="T15679" s="404"/>
    </row>
    <row r="15680" spans="12:20" ht="16.8">
      <c r="L15680" s="404"/>
      <c r="M15680" s="404"/>
      <c r="N15680" s="404"/>
      <c r="O15680" s="404"/>
      <c r="P15680" s="404"/>
      <c r="Q15680" s="404"/>
      <c r="R15680" s="404"/>
      <c r="S15680" s="404"/>
      <c r="T15680" s="404"/>
    </row>
    <row r="15681" spans="12:20" ht="16.8">
      <c r="L15681" s="404"/>
      <c r="M15681" s="404"/>
      <c r="N15681" s="404"/>
      <c r="O15681" s="404"/>
      <c r="P15681" s="404"/>
      <c r="Q15681" s="404"/>
      <c r="R15681" s="404"/>
      <c r="S15681" s="404"/>
      <c r="T15681" s="404"/>
    </row>
    <row r="15682" spans="12:20" ht="16.8">
      <c r="L15682" s="404"/>
      <c r="M15682" s="404"/>
      <c r="N15682" s="404"/>
      <c r="O15682" s="404"/>
      <c r="P15682" s="404"/>
      <c r="Q15682" s="404"/>
      <c r="R15682" s="404"/>
      <c r="S15682" s="404"/>
      <c r="T15682" s="404"/>
    </row>
    <row r="15683" spans="12:20" ht="16.8">
      <c r="L15683" s="404"/>
      <c r="M15683" s="404"/>
      <c r="N15683" s="404"/>
      <c r="O15683" s="404"/>
      <c r="P15683" s="404"/>
      <c r="Q15683" s="404"/>
      <c r="R15683" s="404"/>
      <c r="S15683" s="404"/>
      <c r="T15683" s="404"/>
    </row>
    <row r="15684" spans="12:20" ht="16.8">
      <c r="L15684" s="404"/>
      <c r="M15684" s="404"/>
      <c r="N15684" s="404"/>
      <c r="O15684" s="404"/>
      <c r="P15684" s="404"/>
      <c r="Q15684" s="404"/>
      <c r="R15684" s="404"/>
      <c r="S15684" s="404"/>
      <c r="T15684" s="404"/>
    </row>
    <row r="15685" spans="12:20" ht="16.8">
      <c r="L15685" s="404"/>
      <c r="M15685" s="404"/>
      <c r="N15685" s="404"/>
      <c r="O15685" s="404"/>
      <c r="P15685" s="404"/>
      <c r="Q15685" s="404"/>
      <c r="R15685" s="404"/>
      <c r="S15685" s="404"/>
      <c r="T15685" s="404"/>
    </row>
    <row r="15686" spans="12:20" ht="16.8">
      <c r="L15686" s="404"/>
      <c r="M15686" s="404"/>
      <c r="N15686" s="404"/>
      <c r="O15686" s="404"/>
      <c r="P15686" s="404"/>
      <c r="Q15686" s="404"/>
      <c r="R15686" s="404"/>
      <c r="S15686" s="404"/>
      <c r="T15686" s="404"/>
    </row>
    <row r="15687" spans="12:20" ht="16.8">
      <c r="L15687" s="404"/>
      <c r="M15687" s="404"/>
      <c r="N15687" s="404"/>
      <c r="O15687" s="404"/>
      <c r="P15687" s="404"/>
      <c r="Q15687" s="404"/>
      <c r="R15687" s="404"/>
      <c r="S15687" s="404"/>
      <c r="T15687" s="404"/>
    </row>
    <row r="15688" spans="12:20" ht="16.8">
      <c r="L15688" s="404"/>
      <c r="M15688" s="404"/>
      <c r="N15688" s="404"/>
      <c r="O15688" s="404"/>
      <c r="P15688" s="404"/>
      <c r="Q15688" s="404"/>
      <c r="R15688" s="404"/>
      <c r="S15688" s="404"/>
      <c r="T15688" s="404"/>
    </row>
    <row r="15689" spans="12:20" ht="16.8">
      <c r="L15689" s="404"/>
      <c r="M15689" s="404"/>
      <c r="N15689" s="404"/>
      <c r="O15689" s="404"/>
      <c r="P15689" s="404"/>
      <c r="Q15689" s="404"/>
      <c r="R15689" s="404"/>
      <c r="S15689" s="404"/>
      <c r="T15689" s="404"/>
    </row>
    <row r="15690" spans="12:20" ht="16.8">
      <c r="L15690" s="404"/>
      <c r="M15690" s="404"/>
      <c r="N15690" s="404"/>
      <c r="O15690" s="404"/>
      <c r="P15690" s="404"/>
      <c r="Q15690" s="404"/>
      <c r="R15690" s="404"/>
      <c r="S15690" s="404"/>
      <c r="T15690" s="404"/>
    </row>
    <row r="15691" spans="12:20" ht="16.8">
      <c r="L15691" s="404"/>
      <c r="M15691" s="404"/>
      <c r="N15691" s="404"/>
      <c r="O15691" s="404"/>
      <c r="P15691" s="404"/>
      <c r="Q15691" s="404"/>
      <c r="R15691" s="404"/>
      <c r="S15691" s="404"/>
      <c r="T15691" s="404"/>
    </row>
    <row r="15692" spans="12:20" ht="16.8">
      <c r="L15692" s="404"/>
      <c r="M15692" s="404"/>
      <c r="N15692" s="404"/>
      <c r="O15692" s="404"/>
      <c r="P15692" s="404"/>
      <c r="Q15692" s="404"/>
      <c r="R15692" s="404"/>
      <c r="S15692" s="404"/>
      <c r="T15692" s="404"/>
    </row>
    <row r="15693" spans="12:20" ht="16.8">
      <c r="L15693" s="404"/>
      <c r="M15693" s="404"/>
      <c r="N15693" s="404"/>
      <c r="O15693" s="404"/>
      <c r="P15693" s="404"/>
      <c r="Q15693" s="404"/>
      <c r="R15693" s="404"/>
      <c r="S15693" s="404"/>
      <c r="T15693" s="404"/>
    </row>
    <row r="15694" spans="12:20" ht="16.8">
      <c r="L15694" s="404"/>
      <c r="M15694" s="404"/>
      <c r="N15694" s="404"/>
      <c r="O15694" s="404"/>
      <c r="P15694" s="404"/>
      <c r="Q15694" s="404"/>
      <c r="R15694" s="404"/>
      <c r="S15694" s="404"/>
      <c r="T15694" s="404"/>
    </row>
    <row r="15695" spans="12:20" ht="16.8">
      <c r="L15695" s="404"/>
      <c r="M15695" s="404"/>
      <c r="N15695" s="404"/>
      <c r="O15695" s="404"/>
      <c r="P15695" s="404"/>
      <c r="Q15695" s="404"/>
      <c r="R15695" s="404"/>
      <c r="S15695" s="404"/>
      <c r="T15695" s="404"/>
    </row>
    <row r="15696" spans="12:20" ht="16.8">
      <c r="L15696" s="404"/>
      <c r="M15696" s="404"/>
      <c r="N15696" s="404"/>
      <c r="O15696" s="404"/>
      <c r="P15696" s="404"/>
      <c r="Q15696" s="404"/>
      <c r="R15696" s="404"/>
      <c r="S15696" s="404"/>
      <c r="T15696" s="404"/>
    </row>
    <row r="15697" spans="12:20" ht="16.8">
      <c r="L15697" s="404"/>
      <c r="M15697" s="404"/>
      <c r="N15697" s="404"/>
      <c r="O15697" s="404"/>
      <c r="P15697" s="404"/>
      <c r="Q15697" s="404"/>
      <c r="R15697" s="404"/>
      <c r="S15697" s="404"/>
      <c r="T15697" s="404"/>
    </row>
    <row r="15698" spans="12:20" ht="16.8">
      <c r="L15698" s="404"/>
      <c r="M15698" s="404"/>
      <c r="N15698" s="404"/>
      <c r="O15698" s="404"/>
      <c r="P15698" s="404"/>
      <c r="Q15698" s="404"/>
      <c r="R15698" s="404"/>
      <c r="S15698" s="404"/>
      <c r="T15698" s="404"/>
    </row>
    <row r="15699" spans="12:20" ht="16.8">
      <c r="L15699" s="404"/>
      <c r="M15699" s="404"/>
      <c r="N15699" s="404"/>
      <c r="O15699" s="404"/>
      <c r="P15699" s="404"/>
      <c r="Q15699" s="404"/>
      <c r="R15699" s="404"/>
      <c r="S15699" s="404"/>
      <c r="T15699" s="404"/>
    </row>
    <row r="15700" spans="12:20" ht="16.8">
      <c r="L15700" s="404"/>
      <c r="M15700" s="404"/>
      <c r="N15700" s="404"/>
      <c r="O15700" s="404"/>
      <c r="P15700" s="404"/>
      <c r="Q15700" s="404"/>
      <c r="R15700" s="404"/>
      <c r="S15700" s="404"/>
      <c r="T15700" s="404"/>
    </row>
    <row r="15701" spans="12:20" ht="16.8">
      <c r="L15701" s="404"/>
      <c r="M15701" s="404"/>
      <c r="N15701" s="404"/>
      <c r="O15701" s="404"/>
      <c r="P15701" s="404"/>
      <c r="Q15701" s="404"/>
      <c r="R15701" s="404"/>
      <c r="S15701" s="404"/>
      <c r="T15701" s="404"/>
    </row>
    <row r="15702" spans="12:20" ht="16.8">
      <c r="L15702" s="404"/>
      <c r="M15702" s="404"/>
      <c r="N15702" s="404"/>
      <c r="O15702" s="404"/>
      <c r="P15702" s="404"/>
      <c r="Q15702" s="404"/>
      <c r="R15702" s="404"/>
      <c r="S15702" s="404"/>
      <c r="T15702" s="404"/>
    </row>
    <row r="15703" spans="12:20" ht="16.8">
      <c r="L15703" s="404"/>
      <c r="M15703" s="404"/>
      <c r="N15703" s="404"/>
      <c r="O15703" s="404"/>
      <c r="P15703" s="404"/>
      <c r="Q15703" s="404"/>
      <c r="R15703" s="404"/>
      <c r="S15703" s="404"/>
      <c r="T15703" s="404"/>
    </row>
    <row r="15704" spans="12:20" ht="16.8">
      <c r="L15704" s="404"/>
      <c r="M15704" s="404"/>
      <c r="N15704" s="404"/>
      <c r="O15704" s="404"/>
      <c r="P15704" s="404"/>
      <c r="Q15704" s="404"/>
      <c r="R15704" s="404"/>
      <c r="S15704" s="404"/>
      <c r="T15704" s="404"/>
    </row>
    <row r="15705" spans="12:20" ht="16.8">
      <c r="L15705" s="404"/>
      <c r="M15705" s="404"/>
      <c r="N15705" s="404"/>
      <c r="O15705" s="404"/>
      <c r="P15705" s="404"/>
      <c r="Q15705" s="404"/>
      <c r="R15705" s="404"/>
      <c r="S15705" s="404"/>
      <c r="T15705" s="404"/>
    </row>
    <row r="15706" spans="12:20" ht="16.8">
      <c r="L15706" s="404"/>
      <c r="M15706" s="404"/>
      <c r="N15706" s="404"/>
      <c r="O15706" s="404"/>
      <c r="P15706" s="404"/>
      <c r="Q15706" s="404"/>
      <c r="R15706" s="404"/>
      <c r="S15706" s="404"/>
      <c r="T15706" s="404"/>
    </row>
    <row r="15707" spans="12:20" ht="16.8">
      <c r="L15707" s="404"/>
      <c r="M15707" s="404"/>
      <c r="N15707" s="404"/>
      <c r="O15707" s="404"/>
      <c r="P15707" s="404"/>
      <c r="Q15707" s="404"/>
      <c r="R15707" s="404"/>
      <c r="S15707" s="404"/>
      <c r="T15707" s="404"/>
    </row>
    <row r="15708" spans="12:20" ht="16.8">
      <c r="L15708" s="404"/>
      <c r="M15708" s="404"/>
      <c r="N15708" s="404"/>
      <c r="O15708" s="404"/>
      <c r="P15708" s="404"/>
      <c r="Q15708" s="404"/>
      <c r="R15708" s="404"/>
      <c r="S15708" s="404"/>
      <c r="T15708" s="404"/>
    </row>
    <row r="15709" spans="12:20" ht="16.8">
      <c r="L15709" s="404"/>
      <c r="M15709" s="404"/>
      <c r="N15709" s="404"/>
      <c r="O15709" s="404"/>
      <c r="P15709" s="404"/>
      <c r="Q15709" s="404"/>
      <c r="R15709" s="404"/>
      <c r="S15709" s="404"/>
      <c r="T15709" s="404"/>
    </row>
    <row r="15710" spans="12:20" ht="16.8">
      <c r="L15710" s="404"/>
      <c r="M15710" s="404"/>
      <c r="N15710" s="404"/>
      <c r="O15710" s="404"/>
      <c r="P15710" s="404"/>
      <c r="Q15710" s="404"/>
      <c r="R15710" s="404"/>
      <c r="S15710" s="404"/>
      <c r="T15710" s="404"/>
    </row>
    <row r="15711" spans="12:20" ht="16.8">
      <c r="L15711" s="404"/>
      <c r="M15711" s="404"/>
      <c r="N15711" s="404"/>
      <c r="O15711" s="404"/>
      <c r="P15711" s="404"/>
      <c r="Q15711" s="404"/>
      <c r="R15711" s="404"/>
      <c r="S15711" s="404"/>
      <c r="T15711" s="404"/>
    </row>
    <row r="15712" spans="12:20" ht="16.8">
      <c r="L15712" s="404"/>
      <c r="M15712" s="404"/>
      <c r="N15712" s="404"/>
      <c r="O15712" s="404"/>
      <c r="P15712" s="404"/>
      <c r="Q15712" s="404"/>
      <c r="R15712" s="404"/>
      <c r="S15712" s="404"/>
      <c r="T15712" s="404"/>
    </row>
    <row r="15713" spans="12:20" ht="16.8">
      <c r="L15713" s="404"/>
      <c r="M15713" s="404"/>
      <c r="N15713" s="404"/>
      <c r="O15713" s="404"/>
      <c r="P15713" s="404"/>
      <c r="Q15713" s="404"/>
      <c r="R15713" s="404"/>
      <c r="S15713" s="404"/>
      <c r="T15713" s="404"/>
    </row>
    <row r="15714" spans="12:20" ht="16.8">
      <c r="L15714" s="404"/>
      <c r="M15714" s="404"/>
      <c r="N15714" s="404"/>
      <c r="O15714" s="404"/>
      <c r="P15714" s="404"/>
      <c r="Q15714" s="404"/>
      <c r="R15714" s="404"/>
      <c r="S15714" s="404"/>
      <c r="T15714" s="404"/>
    </row>
    <row r="15715" spans="12:20" ht="16.8">
      <c r="L15715" s="404"/>
      <c r="M15715" s="404"/>
      <c r="N15715" s="404"/>
      <c r="O15715" s="404"/>
      <c r="P15715" s="404"/>
      <c r="Q15715" s="404"/>
      <c r="R15715" s="404"/>
      <c r="S15715" s="404"/>
      <c r="T15715" s="404"/>
    </row>
    <row r="15716" spans="12:20" ht="16.8">
      <c r="L15716" s="404"/>
      <c r="M15716" s="404"/>
      <c r="N15716" s="404"/>
      <c r="O15716" s="404"/>
      <c r="P15716" s="404"/>
      <c r="Q15716" s="404"/>
      <c r="R15716" s="404"/>
      <c r="S15716" s="404"/>
      <c r="T15716" s="404"/>
    </row>
    <row r="15717" spans="12:20" ht="16.8">
      <c r="L15717" s="404"/>
      <c r="M15717" s="404"/>
      <c r="N15717" s="404"/>
      <c r="O15717" s="404"/>
      <c r="P15717" s="404"/>
      <c r="Q15717" s="404"/>
      <c r="R15717" s="404"/>
      <c r="S15717" s="404"/>
      <c r="T15717" s="404"/>
    </row>
    <row r="15718" spans="12:20" ht="16.8">
      <c r="L15718" s="404"/>
      <c r="M15718" s="404"/>
      <c r="N15718" s="404"/>
      <c r="O15718" s="404"/>
      <c r="P15718" s="404"/>
      <c r="Q15718" s="404"/>
      <c r="R15718" s="404"/>
      <c r="S15718" s="404"/>
      <c r="T15718" s="404"/>
    </row>
    <row r="15719" spans="12:20" ht="16.8">
      <c r="L15719" s="404"/>
      <c r="M15719" s="404"/>
      <c r="N15719" s="404"/>
      <c r="O15719" s="404"/>
      <c r="P15719" s="404"/>
      <c r="Q15719" s="404"/>
      <c r="R15719" s="404"/>
      <c r="S15719" s="404"/>
      <c r="T15719" s="404"/>
    </row>
    <row r="15720" spans="12:20" ht="16.8">
      <c r="L15720" s="404"/>
      <c r="M15720" s="404"/>
      <c r="N15720" s="404"/>
      <c r="O15720" s="404"/>
      <c r="P15720" s="404"/>
      <c r="Q15720" s="404"/>
      <c r="R15720" s="404"/>
      <c r="S15720" s="404"/>
      <c r="T15720" s="404"/>
    </row>
    <row r="15721" spans="12:20" ht="16.8">
      <c r="L15721" s="404"/>
      <c r="M15721" s="404"/>
      <c r="N15721" s="404"/>
      <c r="O15721" s="404"/>
      <c r="P15721" s="404"/>
      <c r="Q15721" s="404"/>
      <c r="R15721" s="404"/>
      <c r="S15721" s="404"/>
      <c r="T15721" s="404"/>
    </row>
    <row r="15722" spans="12:20" ht="16.8">
      <c r="L15722" s="404"/>
      <c r="M15722" s="404"/>
      <c r="N15722" s="404"/>
      <c r="O15722" s="404"/>
      <c r="P15722" s="404"/>
      <c r="Q15722" s="404"/>
      <c r="R15722" s="404"/>
      <c r="S15722" s="404"/>
      <c r="T15722" s="404"/>
    </row>
    <row r="15723" spans="12:20" ht="16.8">
      <c r="L15723" s="404"/>
      <c r="M15723" s="404"/>
      <c r="N15723" s="404"/>
      <c r="O15723" s="404"/>
      <c r="P15723" s="404"/>
      <c r="Q15723" s="404"/>
      <c r="R15723" s="404"/>
      <c r="S15723" s="404"/>
      <c r="T15723" s="404"/>
    </row>
    <row r="15724" spans="12:20" ht="16.8">
      <c r="L15724" s="404"/>
      <c r="M15724" s="404"/>
      <c r="N15724" s="404"/>
      <c r="O15724" s="404"/>
      <c r="P15724" s="404"/>
      <c r="Q15724" s="404"/>
      <c r="R15724" s="404"/>
      <c r="S15724" s="404"/>
      <c r="T15724" s="404"/>
    </row>
    <row r="15725" spans="12:20" ht="16.8">
      <c r="L15725" s="404"/>
      <c r="M15725" s="404"/>
      <c r="N15725" s="404"/>
      <c r="O15725" s="404"/>
      <c r="P15725" s="404"/>
      <c r="Q15725" s="404"/>
      <c r="R15725" s="404"/>
      <c r="S15725" s="404"/>
      <c r="T15725" s="404"/>
    </row>
    <row r="15726" spans="12:20" ht="16.8">
      <c r="L15726" s="404"/>
      <c r="M15726" s="404"/>
      <c r="N15726" s="404"/>
      <c r="O15726" s="404"/>
      <c r="P15726" s="404"/>
      <c r="Q15726" s="404"/>
      <c r="R15726" s="404"/>
      <c r="S15726" s="404"/>
      <c r="T15726" s="404"/>
    </row>
    <row r="15727" spans="12:20" ht="16.8">
      <c r="L15727" s="404"/>
      <c r="M15727" s="404"/>
      <c r="N15727" s="404"/>
      <c r="O15727" s="404"/>
      <c r="P15727" s="404"/>
      <c r="Q15727" s="404"/>
      <c r="R15727" s="404"/>
      <c r="S15727" s="404"/>
      <c r="T15727" s="404"/>
    </row>
    <row r="15728" spans="12:20" ht="16.8">
      <c r="L15728" s="404"/>
      <c r="M15728" s="404"/>
      <c r="N15728" s="404"/>
      <c r="O15728" s="404"/>
      <c r="P15728" s="404"/>
      <c r="Q15728" s="404"/>
      <c r="R15728" s="404"/>
      <c r="S15728" s="404"/>
      <c r="T15728" s="404"/>
    </row>
    <row r="15729" spans="12:20" ht="16.8">
      <c r="L15729" s="404"/>
      <c r="M15729" s="404"/>
      <c r="N15729" s="404"/>
      <c r="O15729" s="404"/>
      <c r="P15729" s="404"/>
      <c r="Q15729" s="404"/>
      <c r="R15729" s="404"/>
      <c r="S15729" s="404"/>
      <c r="T15729" s="404"/>
    </row>
    <row r="15730" spans="12:20" ht="16.8">
      <c r="L15730" s="404"/>
      <c r="M15730" s="404"/>
      <c r="N15730" s="404"/>
      <c r="O15730" s="404"/>
      <c r="P15730" s="404"/>
      <c r="Q15730" s="404"/>
      <c r="R15730" s="404"/>
      <c r="S15730" s="404"/>
      <c r="T15730" s="404"/>
    </row>
    <row r="15731" spans="12:20" ht="16.8">
      <c r="L15731" s="404"/>
      <c r="M15731" s="404"/>
      <c r="N15731" s="404"/>
      <c r="O15731" s="404"/>
      <c r="P15731" s="404"/>
      <c r="Q15731" s="404"/>
      <c r="R15731" s="404"/>
      <c r="S15731" s="404"/>
      <c r="T15731" s="404"/>
    </row>
    <row r="15732" spans="12:20" ht="16.8">
      <c r="L15732" s="404"/>
      <c r="M15732" s="404"/>
      <c r="N15732" s="404"/>
      <c r="O15732" s="404"/>
      <c r="P15732" s="404"/>
      <c r="Q15732" s="404"/>
      <c r="R15732" s="404"/>
      <c r="S15732" s="404"/>
      <c r="T15732" s="404"/>
    </row>
    <row r="15733" spans="12:20" ht="16.8">
      <c r="L15733" s="404"/>
      <c r="M15733" s="404"/>
      <c r="N15733" s="404"/>
      <c r="O15733" s="404"/>
      <c r="P15733" s="404"/>
      <c r="Q15733" s="404"/>
      <c r="R15733" s="404"/>
      <c r="S15733" s="404"/>
      <c r="T15733" s="404"/>
    </row>
    <row r="15734" spans="12:20" ht="16.8">
      <c r="L15734" s="404"/>
      <c r="M15734" s="404"/>
      <c r="N15734" s="404"/>
      <c r="O15734" s="404"/>
      <c r="P15734" s="404"/>
      <c r="Q15734" s="404"/>
      <c r="R15734" s="404"/>
      <c r="S15734" s="404"/>
      <c r="T15734" s="404"/>
    </row>
    <row r="15735" spans="12:20" ht="16.8">
      <c r="L15735" s="404"/>
      <c r="M15735" s="404"/>
      <c r="N15735" s="404"/>
      <c r="O15735" s="404"/>
      <c r="P15735" s="404"/>
      <c r="Q15735" s="404"/>
      <c r="R15735" s="404"/>
      <c r="S15735" s="404"/>
      <c r="T15735" s="404"/>
    </row>
    <row r="15736" spans="12:20" ht="16.8">
      <c r="L15736" s="404"/>
      <c r="M15736" s="404"/>
      <c r="N15736" s="404"/>
      <c r="O15736" s="404"/>
      <c r="P15736" s="404"/>
      <c r="Q15736" s="404"/>
      <c r="R15736" s="404"/>
      <c r="S15736" s="404"/>
      <c r="T15736" s="404"/>
    </row>
    <row r="15737" spans="12:20" ht="16.8">
      <c r="L15737" s="404"/>
      <c r="M15737" s="404"/>
      <c r="N15737" s="404"/>
      <c r="O15737" s="404"/>
      <c r="P15737" s="404"/>
      <c r="Q15737" s="404"/>
      <c r="R15737" s="404"/>
      <c r="S15737" s="404"/>
      <c r="T15737" s="404"/>
    </row>
    <row r="15738" spans="12:20" ht="16.8">
      <c r="L15738" s="404"/>
      <c r="M15738" s="404"/>
      <c r="N15738" s="404"/>
      <c r="O15738" s="404"/>
      <c r="P15738" s="404"/>
      <c r="Q15738" s="404"/>
      <c r="R15738" s="404"/>
      <c r="S15738" s="404"/>
      <c r="T15738" s="404"/>
    </row>
    <row r="15739" spans="12:20" ht="16.8">
      <c r="L15739" s="404"/>
      <c r="M15739" s="404"/>
      <c r="N15739" s="404"/>
      <c r="O15739" s="404"/>
      <c r="P15739" s="404"/>
      <c r="Q15739" s="404"/>
      <c r="R15739" s="404"/>
      <c r="S15739" s="404"/>
      <c r="T15739" s="404"/>
    </row>
    <row r="15740" spans="12:20" ht="16.8">
      <c r="L15740" s="404"/>
      <c r="M15740" s="404"/>
      <c r="N15740" s="404"/>
      <c r="O15740" s="404"/>
      <c r="P15740" s="404"/>
      <c r="Q15740" s="404"/>
      <c r="R15740" s="404"/>
      <c r="S15740" s="404"/>
      <c r="T15740" s="404"/>
    </row>
    <row r="15741" spans="12:20" ht="16.8">
      <c r="L15741" s="404"/>
      <c r="M15741" s="404"/>
      <c r="N15741" s="404"/>
      <c r="O15741" s="404"/>
      <c r="P15741" s="404"/>
      <c r="Q15741" s="404"/>
      <c r="R15741" s="404"/>
      <c r="S15741" s="404"/>
      <c r="T15741" s="404"/>
    </row>
    <row r="15742" spans="12:20" ht="16.8">
      <c r="L15742" s="404"/>
      <c r="M15742" s="404"/>
      <c r="N15742" s="404"/>
      <c r="O15742" s="404"/>
      <c r="P15742" s="404"/>
      <c r="Q15742" s="404"/>
      <c r="R15742" s="404"/>
      <c r="S15742" s="404"/>
      <c r="T15742" s="404"/>
    </row>
    <row r="15743" spans="12:20" ht="16.8">
      <c r="L15743" s="404"/>
      <c r="M15743" s="404"/>
      <c r="N15743" s="404"/>
      <c r="O15743" s="404"/>
      <c r="P15743" s="404"/>
      <c r="Q15743" s="404"/>
      <c r="R15743" s="404"/>
      <c r="S15743" s="404"/>
      <c r="T15743" s="404"/>
    </row>
    <row r="15744" spans="12:20" ht="16.8">
      <c r="L15744" s="404"/>
      <c r="M15744" s="404"/>
      <c r="N15744" s="404"/>
      <c r="O15744" s="404"/>
      <c r="P15744" s="404"/>
      <c r="Q15744" s="404"/>
      <c r="R15744" s="404"/>
      <c r="S15744" s="404"/>
      <c r="T15744" s="404"/>
    </row>
    <row r="15745" spans="12:20" ht="16.8">
      <c r="L15745" s="404"/>
      <c r="M15745" s="404"/>
      <c r="N15745" s="404"/>
      <c r="O15745" s="404"/>
      <c r="P15745" s="404"/>
      <c r="Q15745" s="404"/>
      <c r="R15745" s="404"/>
      <c r="S15745" s="404"/>
      <c r="T15745" s="404"/>
    </row>
    <row r="15746" spans="12:20" ht="16.8">
      <c r="L15746" s="404"/>
      <c r="M15746" s="404"/>
      <c r="N15746" s="404"/>
      <c r="O15746" s="404"/>
      <c r="P15746" s="404"/>
      <c r="Q15746" s="404"/>
      <c r="R15746" s="404"/>
      <c r="S15746" s="404"/>
      <c r="T15746" s="404"/>
    </row>
    <row r="15747" spans="12:20" ht="16.8">
      <c r="L15747" s="404"/>
      <c r="M15747" s="404"/>
      <c r="N15747" s="404"/>
      <c r="O15747" s="404"/>
      <c r="P15747" s="404"/>
      <c r="Q15747" s="404"/>
      <c r="R15747" s="404"/>
      <c r="S15747" s="404"/>
      <c r="T15747" s="404"/>
    </row>
    <row r="15748" spans="12:20" ht="16.8">
      <c r="L15748" s="404"/>
      <c r="M15748" s="404"/>
      <c r="N15748" s="404"/>
      <c r="O15748" s="404"/>
      <c r="P15748" s="404"/>
      <c r="Q15748" s="404"/>
      <c r="R15748" s="404"/>
      <c r="S15748" s="404"/>
      <c r="T15748" s="404"/>
    </row>
    <row r="15749" spans="12:20" ht="16.8">
      <c r="L15749" s="404"/>
      <c r="M15749" s="404"/>
      <c r="N15749" s="404"/>
      <c r="O15749" s="404"/>
      <c r="P15749" s="404"/>
      <c r="Q15749" s="404"/>
      <c r="R15749" s="404"/>
      <c r="S15749" s="404"/>
      <c r="T15749" s="404"/>
    </row>
    <row r="15750" spans="12:20" ht="16.8">
      <c r="L15750" s="404"/>
      <c r="M15750" s="404"/>
      <c r="N15750" s="404"/>
      <c r="O15750" s="404"/>
      <c r="P15750" s="404"/>
      <c r="Q15750" s="404"/>
      <c r="R15750" s="404"/>
      <c r="S15750" s="404"/>
      <c r="T15750" s="404"/>
    </row>
    <row r="15751" spans="12:20" ht="16.8">
      <c r="L15751" s="404"/>
      <c r="M15751" s="404"/>
      <c r="N15751" s="404"/>
      <c r="O15751" s="404"/>
      <c r="P15751" s="404"/>
      <c r="Q15751" s="404"/>
      <c r="R15751" s="404"/>
      <c r="S15751" s="404"/>
      <c r="T15751" s="404"/>
    </row>
    <row r="15752" spans="12:20" ht="16.8">
      <c r="L15752" s="404"/>
      <c r="M15752" s="404"/>
      <c r="N15752" s="404"/>
      <c r="O15752" s="404"/>
      <c r="P15752" s="404"/>
      <c r="Q15752" s="404"/>
      <c r="R15752" s="404"/>
      <c r="S15752" s="404"/>
      <c r="T15752" s="404"/>
    </row>
    <row r="15753" spans="12:20" ht="16.8">
      <c r="L15753" s="404"/>
      <c r="M15753" s="404"/>
      <c r="N15753" s="404"/>
      <c r="O15753" s="404"/>
      <c r="P15753" s="404"/>
      <c r="Q15753" s="404"/>
      <c r="R15753" s="404"/>
      <c r="S15753" s="404"/>
      <c r="T15753" s="404"/>
    </row>
    <row r="15754" spans="12:20" ht="16.8">
      <c r="L15754" s="404"/>
      <c r="M15754" s="404"/>
      <c r="N15754" s="404"/>
      <c r="O15754" s="404"/>
      <c r="P15754" s="404"/>
      <c r="Q15754" s="404"/>
      <c r="R15754" s="404"/>
      <c r="S15754" s="404"/>
      <c r="T15754" s="404"/>
    </row>
    <row r="15755" spans="12:20" ht="16.8">
      <c r="L15755" s="404"/>
      <c r="M15755" s="404"/>
      <c r="N15755" s="404"/>
      <c r="O15755" s="404"/>
      <c r="P15755" s="404"/>
      <c r="Q15755" s="404"/>
      <c r="R15755" s="404"/>
      <c r="S15755" s="404"/>
      <c r="T15755" s="404"/>
    </row>
    <row r="15756" spans="12:20" ht="16.8">
      <c r="L15756" s="404"/>
      <c r="M15756" s="404"/>
      <c r="N15756" s="404"/>
      <c r="O15756" s="404"/>
      <c r="P15756" s="404"/>
      <c r="Q15756" s="404"/>
      <c r="R15756" s="404"/>
      <c r="S15756" s="404"/>
      <c r="T15756" s="404"/>
    </row>
    <row r="15757" spans="12:20" ht="16.8">
      <c r="L15757" s="404"/>
      <c r="M15757" s="404"/>
      <c r="N15757" s="404"/>
      <c r="O15757" s="404"/>
      <c r="P15757" s="404"/>
      <c r="Q15757" s="404"/>
      <c r="R15757" s="404"/>
      <c r="S15757" s="404"/>
      <c r="T15757" s="404"/>
    </row>
    <row r="15758" spans="12:20" ht="16.8">
      <c r="L15758" s="404"/>
      <c r="M15758" s="404"/>
      <c r="N15758" s="404"/>
      <c r="O15758" s="404"/>
      <c r="P15758" s="404"/>
      <c r="Q15758" s="404"/>
      <c r="R15758" s="404"/>
      <c r="S15758" s="404"/>
      <c r="T15758" s="404"/>
    </row>
    <row r="15759" spans="12:20" ht="16.8">
      <c r="L15759" s="404"/>
      <c r="M15759" s="404"/>
      <c r="N15759" s="404"/>
      <c r="O15759" s="404"/>
      <c r="P15759" s="404"/>
      <c r="Q15759" s="404"/>
      <c r="R15759" s="404"/>
      <c r="S15759" s="404"/>
      <c r="T15759" s="404"/>
    </row>
    <row r="15760" spans="12:20" ht="16.8">
      <c r="L15760" s="404"/>
      <c r="M15760" s="404"/>
      <c r="N15760" s="404"/>
      <c r="O15760" s="404"/>
      <c r="P15760" s="404"/>
      <c r="Q15760" s="404"/>
      <c r="R15760" s="404"/>
      <c r="S15760" s="404"/>
      <c r="T15760" s="404"/>
    </row>
    <row r="15761" spans="12:20" ht="16.8">
      <c r="L15761" s="404"/>
      <c r="M15761" s="404"/>
      <c r="N15761" s="404"/>
      <c r="O15761" s="404"/>
      <c r="P15761" s="404"/>
      <c r="Q15761" s="404"/>
      <c r="R15761" s="404"/>
      <c r="S15761" s="404"/>
      <c r="T15761" s="404"/>
    </row>
    <row r="15762" spans="12:20" ht="16.8">
      <c r="L15762" s="404"/>
      <c r="M15762" s="404"/>
      <c r="N15762" s="404"/>
      <c r="O15762" s="404"/>
      <c r="P15762" s="404"/>
      <c r="Q15762" s="404"/>
      <c r="R15762" s="404"/>
      <c r="S15762" s="404"/>
      <c r="T15762" s="404"/>
    </row>
    <row r="15763" spans="12:20" ht="16.8">
      <c r="L15763" s="404"/>
      <c r="M15763" s="404"/>
      <c r="N15763" s="404"/>
      <c r="O15763" s="404"/>
      <c r="P15763" s="404"/>
      <c r="Q15763" s="404"/>
      <c r="R15763" s="404"/>
      <c r="S15763" s="404"/>
      <c r="T15763" s="404"/>
    </row>
    <row r="15764" spans="12:20" ht="16.8">
      <c r="L15764" s="404"/>
      <c r="M15764" s="404"/>
      <c r="N15764" s="404"/>
      <c r="O15764" s="404"/>
      <c r="P15764" s="404"/>
      <c r="Q15764" s="404"/>
      <c r="R15764" s="404"/>
      <c r="S15764" s="404"/>
      <c r="T15764" s="404"/>
    </row>
    <row r="15765" spans="12:20" ht="16.8">
      <c r="L15765" s="404"/>
      <c r="M15765" s="404"/>
      <c r="N15765" s="404"/>
      <c r="O15765" s="404"/>
      <c r="P15765" s="404"/>
      <c r="Q15765" s="404"/>
      <c r="R15765" s="404"/>
      <c r="S15765" s="404"/>
      <c r="T15765" s="404"/>
    </row>
    <row r="15766" spans="12:20" ht="16.8">
      <c r="L15766" s="404"/>
      <c r="M15766" s="404"/>
      <c r="N15766" s="404"/>
      <c r="O15766" s="404"/>
      <c r="P15766" s="404"/>
      <c r="Q15766" s="404"/>
      <c r="R15766" s="404"/>
      <c r="S15766" s="404"/>
      <c r="T15766" s="404"/>
    </row>
    <row r="15767" spans="12:20" ht="16.8">
      <c r="L15767" s="404"/>
      <c r="M15767" s="404"/>
      <c r="N15767" s="404"/>
      <c r="O15767" s="404"/>
      <c r="P15767" s="404"/>
      <c r="Q15767" s="404"/>
      <c r="R15767" s="404"/>
      <c r="S15767" s="404"/>
      <c r="T15767" s="404"/>
    </row>
    <row r="15768" spans="12:20" ht="16.8">
      <c r="L15768" s="404"/>
      <c r="M15768" s="404"/>
      <c r="N15768" s="404"/>
      <c r="O15768" s="404"/>
      <c r="P15768" s="404"/>
      <c r="Q15768" s="404"/>
      <c r="R15768" s="404"/>
      <c r="S15768" s="404"/>
      <c r="T15768" s="404"/>
    </row>
    <row r="15769" spans="12:20" ht="16.8">
      <c r="L15769" s="404"/>
      <c r="M15769" s="404"/>
      <c r="N15769" s="404"/>
      <c r="O15769" s="404"/>
      <c r="P15769" s="404"/>
      <c r="Q15769" s="404"/>
      <c r="R15769" s="404"/>
      <c r="S15769" s="404"/>
      <c r="T15769" s="404"/>
    </row>
    <row r="15770" spans="12:20" ht="16.8">
      <c r="L15770" s="404"/>
      <c r="M15770" s="404"/>
      <c r="N15770" s="404"/>
      <c r="O15770" s="404"/>
      <c r="P15770" s="404"/>
      <c r="Q15770" s="404"/>
      <c r="R15770" s="404"/>
      <c r="S15770" s="404"/>
      <c r="T15770" s="404"/>
    </row>
    <row r="15771" spans="12:20" ht="16.8">
      <c r="L15771" s="404"/>
      <c r="M15771" s="404"/>
      <c r="N15771" s="404"/>
      <c r="O15771" s="404"/>
      <c r="P15771" s="404"/>
      <c r="Q15771" s="404"/>
      <c r="R15771" s="404"/>
      <c r="S15771" s="404"/>
      <c r="T15771" s="404"/>
    </row>
    <row r="15772" spans="12:20" ht="16.8">
      <c r="L15772" s="404"/>
      <c r="M15772" s="404"/>
      <c r="N15772" s="404"/>
      <c r="O15772" s="404"/>
      <c r="P15772" s="404"/>
      <c r="Q15772" s="404"/>
      <c r="R15772" s="404"/>
      <c r="S15772" s="404"/>
      <c r="T15772" s="404"/>
    </row>
    <row r="15773" spans="12:20" ht="16.8">
      <c r="L15773" s="404"/>
      <c r="M15773" s="404"/>
      <c r="N15773" s="404"/>
      <c r="O15773" s="404"/>
      <c r="P15773" s="404"/>
      <c r="Q15773" s="404"/>
      <c r="R15773" s="404"/>
      <c r="S15773" s="404"/>
      <c r="T15773" s="404"/>
    </row>
    <row r="15774" spans="12:20" ht="16.8">
      <c r="L15774" s="404"/>
      <c r="M15774" s="404"/>
      <c r="N15774" s="404"/>
      <c r="O15774" s="404"/>
      <c r="P15774" s="404"/>
      <c r="Q15774" s="404"/>
      <c r="R15774" s="404"/>
      <c r="S15774" s="404"/>
      <c r="T15774" s="404"/>
    </row>
    <row r="15775" spans="12:20" ht="16.8">
      <c r="L15775" s="404"/>
      <c r="M15775" s="404"/>
      <c r="N15775" s="404"/>
      <c r="O15775" s="404"/>
      <c r="P15775" s="404"/>
      <c r="Q15775" s="404"/>
      <c r="R15775" s="404"/>
      <c r="S15775" s="404"/>
      <c r="T15775" s="404"/>
    </row>
    <row r="15776" spans="12:20" ht="16.8">
      <c r="L15776" s="404"/>
      <c r="M15776" s="404"/>
      <c r="N15776" s="404"/>
      <c r="O15776" s="404"/>
      <c r="P15776" s="404"/>
      <c r="Q15776" s="404"/>
      <c r="R15776" s="404"/>
      <c r="S15776" s="404"/>
      <c r="T15776" s="404"/>
    </row>
    <row r="15777" spans="12:20" ht="16.8">
      <c r="L15777" s="404"/>
      <c r="M15777" s="404"/>
      <c r="N15777" s="404"/>
      <c r="O15777" s="404"/>
      <c r="P15777" s="404"/>
      <c r="Q15777" s="404"/>
      <c r="R15777" s="404"/>
      <c r="S15777" s="404"/>
      <c r="T15777" s="404"/>
    </row>
    <row r="15778" spans="12:20" ht="16.8">
      <c r="L15778" s="404"/>
      <c r="M15778" s="404"/>
      <c r="N15778" s="404"/>
      <c r="O15778" s="404"/>
      <c r="P15778" s="404"/>
      <c r="Q15778" s="404"/>
      <c r="R15778" s="404"/>
      <c r="S15778" s="404"/>
      <c r="T15778" s="404"/>
    </row>
    <row r="15779" spans="12:20" ht="16.8">
      <c r="L15779" s="404"/>
      <c r="M15779" s="404"/>
      <c r="N15779" s="404"/>
      <c r="O15779" s="404"/>
      <c r="P15779" s="404"/>
      <c r="Q15779" s="404"/>
      <c r="R15779" s="404"/>
      <c r="S15779" s="404"/>
      <c r="T15779" s="404"/>
    </row>
    <row r="15780" spans="12:20" ht="16.8">
      <c r="L15780" s="404"/>
      <c r="M15780" s="404"/>
      <c r="N15780" s="404"/>
      <c r="O15780" s="404"/>
      <c r="P15780" s="404"/>
      <c r="Q15780" s="404"/>
      <c r="R15780" s="404"/>
      <c r="S15780" s="404"/>
      <c r="T15780" s="404"/>
    </row>
    <row r="15781" spans="12:20" ht="16.8">
      <c r="L15781" s="404"/>
      <c r="M15781" s="404"/>
      <c r="N15781" s="404"/>
      <c r="O15781" s="404"/>
      <c r="P15781" s="404"/>
      <c r="Q15781" s="404"/>
      <c r="R15781" s="404"/>
      <c r="S15781" s="404"/>
      <c r="T15781" s="404"/>
    </row>
    <row r="15782" spans="12:20" ht="16.8">
      <c r="L15782" s="404"/>
      <c r="M15782" s="404"/>
      <c r="N15782" s="404"/>
      <c r="O15782" s="404"/>
      <c r="P15782" s="404"/>
      <c r="Q15782" s="404"/>
      <c r="R15782" s="404"/>
      <c r="S15782" s="404"/>
      <c r="T15782" s="404"/>
    </row>
    <row r="15783" spans="12:20" ht="16.8">
      <c r="L15783" s="404"/>
      <c r="M15783" s="404"/>
      <c r="N15783" s="404"/>
      <c r="O15783" s="404"/>
      <c r="P15783" s="404"/>
      <c r="Q15783" s="404"/>
      <c r="R15783" s="404"/>
      <c r="S15783" s="404"/>
      <c r="T15783" s="404"/>
    </row>
    <row r="15784" spans="12:20" ht="16.8">
      <c r="L15784" s="404"/>
      <c r="M15784" s="404"/>
      <c r="N15784" s="404"/>
      <c r="O15784" s="404"/>
      <c r="P15784" s="404"/>
      <c r="Q15784" s="404"/>
      <c r="R15784" s="404"/>
      <c r="S15784" s="404"/>
      <c r="T15784" s="404"/>
    </row>
    <row r="15785" spans="12:20" ht="16.8">
      <c r="L15785" s="404"/>
      <c r="M15785" s="404"/>
      <c r="N15785" s="404"/>
      <c r="O15785" s="404"/>
      <c r="P15785" s="404"/>
      <c r="Q15785" s="404"/>
      <c r="R15785" s="404"/>
      <c r="S15785" s="404"/>
      <c r="T15785" s="404"/>
    </row>
    <row r="15786" spans="12:20" ht="16.8">
      <c r="L15786" s="404"/>
      <c r="M15786" s="404"/>
      <c r="N15786" s="404"/>
      <c r="O15786" s="404"/>
      <c r="P15786" s="404"/>
      <c r="Q15786" s="404"/>
      <c r="R15786" s="404"/>
      <c r="S15786" s="404"/>
      <c r="T15786" s="404"/>
    </row>
    <row r="15787" spans="12:20" ht="16.8">
      <c r="L15787" s="404"/>
      <c r="M15787" s="404"/>
      <c r="N15787" s="404"/>
      <c r="O15787" s="404"/>
      <c r="P15787" s="404"/>
      <c r="Q15787" s="404"/>
      <c r="R15787" s="404"/>
      <c r="S15787" s="404"/>
      <c r="T15787" s="404"/>
    </row>
    <row r="15788" spans="12:20" ht="16.8">
      <c r="L15788" s="404"/>
      <c r="M15788" s="404"/>
      <c r="N15788" s="404"/>
      <c r="O15788" s="404"/>
      <c r="P15788" s="404"/>
      <c r="Q15788" s="404"/>
      <c r="R15788" s="404"/>
      <c r="S15788" s="404"/>
      <c r="T15788" s="404"/>
    </row>
    <row r="15789" spans="12:20" ht="16.8">
      <c r="L15789" s="404"/>
      <c r="M15789" s="404"/>
      <c r="N15789" s="404"/>
      <c r="O15789" s="404"/>
      <c r="P15789" s="404"/>
      <c r="Q15789" s="404"/>
      <c r="R15789" s="404"/>
      <c r="S15789" s="404"/>
      <c r="T15789" s="404"/>
    </row>
    <row r="15790" spans="12:20" ht="16.8">
      <c r="L15790" s="404"/>
      <c r="M15790" s="404"/>
      <c r="N15790" s="404"/>
      <c r="O15790" s="404"/>
      <c r="P15790" s="404"/>
      <c r="Q15790" s="404"/>
      <c r="R15790" s="404"/>
      <c r="S15790" s="404"/>
      <c r="T15790" s="404"/>
    </row>
    <row r="15791" spans="12:20" ht="16.8">
      <c r="L15791" s="404"/>
      <c r="M15791" s="404"/>
      <c r="N15791" s="404"/>
      <c r="O15791" s="404"/>
      <c r="P15791" s="404"/>
      <c r="Q15791" s="404"/>
      <c r="R15791" s="404"/>
      <c r="S15791" s="404"/>
      <c r="T15791" s="404"/>
    </row>
    <row r="15792" spans="12:20" ht="16.8">
      <c r="L15792" s="404"/>
      <c r="M15792" s="404"/>
      <c r="N15792" s="404"/>
      <c r="O15792" s="404"/>
      <c r="P15792" s="404"/>
      <c r="Q15792" s="404"/>
      <c r="R15792" s="404"/>
      <c r="S15792" s="404"/>
      <c r="T15792" s="404"/>
    </row>
    <row r="15793" spans="12:20" ht="16.8">
      <c r="L15793" s="404"/>
      <c r="M15793" s="404"/>
      <c r="N15793" s="404"/>
      <c r="O15793" s="404"/>
      <c r="P15793" s="404"/>
      <c r="Q15793" s="404"/>
      <c r="R15793" s="404"/>
      <c r="S15793" s="404"/>
      <c r="T15793" s="404"/>
    </row>
    <row r="15794" spans="12:20" ht="16.8">
      <c r="L15794" s="404"/>
      <c r="M15794" s="404"/>
      <c r="N15794" s="404"/>
      <c r="O15794" s="404"/>
      <c r="P15794" s="404"/>
      <c r="Q15794" s="404"/>
      <c r="R15794" s="404"/>
      <c r="S15794" s="404"/>
      <c r="T15794" s="404"/>
    </row>
    <row r="15795" spans="12:20" ht="16.8">
      <c r="L15795" s="404"/>
      <c r="M15795" s="404"/>
      <c r="N15795" s="404"/>
      <c r="O15795" s="404"/>
      <c r="P15795" s="404"/>
      <c r="Q15795" s="404"/>
      <c r="R15795" s="404"/>
      <c r="S15795" s="404"/>
      <c r="T15795" s="404"/>
    </row>
    <row r="15796" spans="12:20" ht="16.8">
      <c r="L15796" s="404"/>
      <c r="M15796" s="404"/>
      <c r="N15796" s="404"/>
      <c r="O15796" s="404"/>
      <c r="P15796" s="404"/>
      <c r="Q15796" s="404"/>
      <c r="R15796" s="404"/>
      <c r="S15796" s="404"/>
      <c r="T15796" s="404"/>
    </row>
    <row r="15797" spans="12:20" ht="16.8">
      <c r="L15797" s="404"/>
      <c r="M15797" s="404"/>
      <c r="N15797" s="404"/>
      <c r="O15797" s="404"/>
      <c r="P15797" s="404"/>
      <c r="Q15797" s="404"/>
      <c r="R15797" s="404"/>
      <c r="S15797" s="404"/>
      <c r="T15797" s="404"/>
    </row>
    <row r="15798" spans="12:20" ht="16.8">
      <c r="L15798" s="404"/>
      <c r="M15798" s="404"/>
      <c r="N15798" s="404"/>
      <c r="O15798" s="404"/>
      <c r="P15798" s="404"/>
      <c r="Q15798" s="404"/>
      <c r="R15798" s="404"/>
      <c r="S15798" s="404"/>
      <c r="T15798" s="404"/>
    </row>
    <row r="15799" spans="12:20" ht="16.8">
      <c r="L15799" s="404"/>
      <c r="M15799" s="404"/>
      <c r="N15799" s="404"/>
      <c r="O15799" s="404"/>
      <c r="P15799" s="404"/>
      <c r="Q15799" s="404"/>
      <c r="R15799" s="404"/>
      <c r="S15799" s="404"/>
      <c r="T15799" s="404"/>
    </row>
    <row r="15800" spans="12:20" ht="16.8">
      <c r="L15800" s="404"/>
      <c r="M15800" s="404"/>
      <c r="N15800" s="404"/>
      <c r="O15800" s="404"/>
      <c r="P15800" s="404"/>
      <c r="Q15800" s="404"/>
      <c r="R15800" s="404"/>
      <c r="S15800" s="404"/>
      <c r="T15800" s="404"/>
    </row>
    <row r="15801" spans="12:20" ht="16.8">
      <c r="L15801" s="404"/>
      <c r="M15801" s="404"/>
      <c r="N15801" s="404"/>
      <c r="O15801" s="404"/>
      <c r="P15801" s="404"/>
      <c r="Q15801" s="404"/>
      <c r="R15801" s="404"/>
      <c r="S15801" s="404"/>
      <c r="T15801" s="404"/>
    </row>
    <row r="15802" spans="12:20" ht="16.8">
      <c r="L15802" s="404"/>
      <c r="M15802" s="404"/>
      <c r="N15802" s="404"/>
      <c r="O15802" s="404"/>
      <c r="P15802" s="404"/>
      <c r="Q15802" s="404"/>
      <c r="R15802" s="404"/>
      <c r="S15802" s="404"/>
      <c r="T15802" s="404"/>
    </row>
    <row r="15803" spans="12:20" ht="16.8">
      <c r="L15803" s="404"/>
      <c r="M15803" s="404"/>
      <c r="N15803" s="404"/>
      <c r="O15803" s="404"/>
      <c r="P15803" s="404"/>
      <c r="Q15803" s="404"/>
      <c r="R15803" s="404"/>
      <c r="S15803" s="404"/>
      <c r="T15803" s="404"/>
    </row>
    <row r="15804" spans="12:20" ht="16.8">
      <c r="L15804" s="404"/>
      <c r="M15804" s="404"/>
      <c r="N15804" s="404"/>
      <c r="O15804" s="404"/>
      <c r="P15804" s="404"/>
      <c r="Q15804" s="404"/>
      <c r="R15804" s="404"/>
      <c r="S15804" s="404"/>
      <c r="T15804" s="404"/>
    </row>
    <row r="15805" spans="12:20" ht="16.8">
      <c r="L15805" s="404"/>
      <c r="M15805" s="404"/>
      <c r="N15805" s="404"/>
      <c r="O15805" s="404"/>
      <c r="P15805" s="404"/>
      <c r="Q15805" s="404"/>
      <c r="R15805" s="404"/>
      <c r="S15805" s="404"/>
      <c r="T15805" s="404"/>
    </row>
    <row r="15806" spans="12:20" ht="16.8">
      <c r="L15806" s="404"/>
      <c r="M15806" s="404"/>
      <c r="N15806" s="404"/>
      <c r="O15806" s="404"/>
      <c r="P15806" s="404"/>
      <c r="Q15806" s="404"/>
      <c r="R15806" s="404"/>
      <c r="S15806" s="404"/>
      <c r="T15806" s="404"/>
    </row>
    <row r="15807" spans="12:20" ht="16.8">
      <c r="L15807" s="404"/>
      <c r="M15807" s="404"/>
      <c r="N15807" s="404"/>
      <c r="O15807" s="404"/>
      <c r="P15807" s="404"/>
      <c r="Q15807" s="404"/>
      <c r="R15807" s="404"/>
      <c r="S15807" s="404"/>
      <c r="T15807" s="404"/>
    </row>
    <row r="15808" spans="12:20" ht="16.8">
      <c r="L15808" s="404"/>
      <c r="M15808" s="404"/>
      <c r="N15808" s="404"/>
      <c r="O15808" s="404"/>
      <c r="P15808" s="404"/>
      <c r="Q15808" s="404"/>
      <c r="R15808" s="404"/>
      <c r="S15808" s="404"/>
      <c r="T15808" s="404"/>
    </row>
    <row r="15809" spans="12:20" ht="16.8">
      <c r="L15809" s="404"/>
      <c r="M15809" s="404"/>
      <c r="N15809" s="404"/>
      <c r="O15809" s="404"/>
      <c r="P15809" s="404"/>
      <c r="Q15809" s="404"/>
      <c r="R15809" s="404"/>
      <c r="S15809" s="404"/>
      <c r="T15809" s="404"/>
    </row>
    <row r="15810" spans="12:20" ht="16.8">
      <c r="L15810" s="404"/>
      <c r="M15810" s="404"/>
      <c r="N15810" s="404"/>
      <c r="O15810" s="404"/>
      <c r="P15810" s="404"/>
      <c r="Q15810" s="404"/>
      <c r="R15810" s="404"/>
      <c r="S15810" s="404"/>
      <c r="T15810" s="404"/>
    </row>
    <row r="15811" spans="12:20" ht="16.8">
      <c r="L15811" s="404"/>
      <c r="M15811" s="404"/>
      <c r="N15811" s="404"/>
      <c r="O15811" s="404"/>
      <c r="P15811" s="404"/>
      <c r="Q15811" s="404"/>
      <c r="R15811" s="404"/>
      <c r="S15811" s="404"/>
      <c r="T15811" s="404"/>
    </row>
    <row r="15812" spans="12:20" ht="16.8">
      <c r="L15812" s="404"/>
      <c r="M15812" s="404"/>
      <c r="N15812" s="404"/>
      <c r="O15812" s="404"/>
      <c r="P15812" s="404"/>
      <c r="Q15812" s="404"/>
      <c r="R15812" s="404"/>
      <c r="S15812" s="404"/>
      <c r="T15812" s="404"/>
    </row>
    <row r="15813" spans="12:20" ht="16.8">
      <c r="L15813" s="404"/>
      <c r="M15813" s="404"/>
      <c r="N15813" s="404"/>
      <c r="O15813" s="404"/>
      <c r="P15813" s="404"/>
      <c r="Q15813" s="404"/>
      <c r="R15813" s="404"/>
      <c r="S15813" s="404"/>
      <c r="T15813" s="404"/>
    </row>
    <row r="15814" spans="12:20" ht="16.8">
      <c r="L15814" s="404"/>
      <c r="M15814" s="404"/>
      <c r="N15814" s="404"/>
      <c r="O15814" s="404"/>
      <c r="P15814" s="404"/>
      <c r="Q15814" s="404"/>
      <c r="R15814" s="404"/>
      <c r="S15814" s="404"/>
      <c r="T15814" s="404"/>
    </row>
    <row r="15815" spans="12:20" ht="16.8">
      <c r="L15815" s="404"/>
      <c r="M15815" s="404"/>
      <c r="N15815" s="404"/>
      <c r="O15815" s="404"/>
      <c r="P15815" s="404"/>
      <c r="Q15815" s="404"/>
      <c r="R15815" s="404"/>
      <c r="S15815" s="404"/>
      <c r="T15815" s="404"/>
    </row>
    <row r="15816" spans="12:20" ht="16.8">
      <c r="L15816" s="404"/>
      <c r="M15816" s="404"/>
      <c r="N15816" s="404"/>
      <c r="O15816" s="404"/>
      <c r="P15816" s="404"/>
      <c r="Q15816" s="404"/>
      <c r="R15816" s="404"/>
      <c r="S15816" s="404"/>
      <c r="T15816" s="404"/>
    </row>
    <row r="15817" spans="12:20" ht="16.8">
      <c r="L15817" s="404"/>
      <c r="M15817" s="404"/>
      <c r="N15817" s="404"/>
      <c r="O15817" s="404"/>
      <c r="P15817" s="404"/>
      <c r="Q15817" s="404"/>
      <c r="R15817" s="404"/>
      <c r="S15817" s="404"/>
      <c r="T15817" s="404"/>
    </row>
    <row r="15818" spans="12:20" ht="16.8">
      <c r="L15818" s="404"/>
      <c r="M15818" s="404"/>
      <c r="N15818" s="404"/>
      <c r="O15818" s="404"/>
      <c r="P15818" s="404"/>
      <c r="Q15818" s="404"/>
      <c r="R15818" s="404"/>
      <c r="S15818" s="404"/>
      <c r="T15818" s="404"/>
    </row>
    <row r="15819" spans="12:20" ht="16.8">
      <c r="L15819" s="404"/>
      <c r="M15819" s="404"/>
      <c r="N15819" s="404"/>
      <c r="O15819" s="404"/>
      <c r="P15819" s="404"/>
      <c r="Q15819" s="404"/>
      <c r="R15819" s="404"/>
      <c r="S15819" s="404"/>
      <c r="T15819" s="404"/>
    </row>
    <row r="15820" spans="12:20" ht="16.8">
      <c r="L15820" s="404"/>
      <c r="M15820" s="404"/>
      <c r="N15820" s="404"/>
      <c r="O15820" s="404"/>
      <c r="P15820" s="404"/>
      <c r="Q15820" s="404"/>
      <c r="R15820" s="404"/>
      <c r="S15820" s="404"/>
      <c r="T15820" s="404"/>
    </row>
    <row r="15821" spans="12:20" ht="16.8">
      <c r="L15821" s="404"/>
      <c r="M15821" s="404"/>
      <c r="N15821" s="404"/>
      <c r="O15821" s="404"/>
      <c r="P15821" s="404"/>
      <c r="Q15821" s="404"/>
      <c r="R15821" s="404"/>
      <c r="S15821" s="404"/>
      <c r="T15821" s="404"/>
    </row>
    <row r="15822" spans="12:20" ht="16.8">
      <c r="L15822" s="404"/>
      <c r="M15822" s="404"/>
      <c r="N15822" s="404"/>
      <c r="O15822" s="404"/>
      <c r="P15822" s="404"/>
      <c r="Q15822" s="404"/>
      <c r="R15822" s="404"/>
      <c r="S15822" s="404"/>
      <c r="T15822" s="404"/>
    </row>
    <row r="15823" spans="12:20" ht="16.8">
      <c r="L15823" s="404"/>
      <c r="M15823" s="404"/>
      <c r="N15823" s="404"/>
      <c r="O15823" s="404"/>
      <c r="P15823" s="404"/>
      <c r="Q15823" s="404"/>
      <c r="R15823" s="404"/>
      <c r="S15823" s="404"/>
      <c r="T15823" s="404"/>
    </row>
    <row r="15824" spans="12:20" ht="16.8">
      <c r="L15824" s="404"/>
      <c r="M15824" s="404"/>
      <c r="N15824" s="404"/>
      <c r="O15824" s="404"/>
      <c r="P15824" s="404"/>
      <c r="Q15824" s="404"/>
      <c r="R15824" s="404"/>
      <c r="S15824" s="404"/>
      <c r="T15824" s="404"/>
    </row>
    <row r="15825" spans="12:20" ht="16.8">
      <c r="L15825" s="404"/>
      <c r="M15825" s="404"/>
      <c r="N15825" s="404"/>
      <c r="O15825" s="404"/>
      <c r="P15825" s="404"/>
      <c r="Q15825" s="404"/>
      <c r="R15825" s="404"/>
      <c r="S15825" s="404"/>
      <c r="T15825" s="404"/>
    </row>
    <row r="15826" spans="12:20" ht="16.8">
      <c r="L15826" s="404"/>
      <c r="M15826" s="404"/>
      <c r="N15826" s="404"/>
      <c r="O15826" s="404"/>
      <c r="P15826" s="404"/>
      <c r="Q15826" s="404"/>
      <c r="R15826" s="404"/>
      <c r="S15826" s="404"/>
      <c r="T15826" s="404"/>
    </row>
    <row r="15827" spans="12:20" ht="16.8">
      <c r="L15827" s="404"/>
      <c r="M15827" s="404"/>
      <c r="N15827" s="404"/>
      <c r="O15827" s="404"/>
      <c r="P15827" s="404"/>
      <c r="Q15827" s="404"/>
      <c r="R15827" s="404"/>
      <c r="S15827" s="404"/>
      <c r="T15827" s="404"/>
    </row>
    <row r="15828" spans="12:20" ht="16.8">
      <c r="L15828" s="404"/>
      <c r="M15828" s="404"/>
      <c r="N15828" s="404"/>
      <c r="O15828" s="404"/>
      <c r="P15828" s="404"/>
      <c r="Q15828" s="404"/>
      <c r="R15828" s="404"/>
      <c r="S15828" s="404"/>
      <c r="T15828" s="404"/>
    </row>
    <row r="15829" spans="12:20" ht="16.8">
      <c r="L15829" s="404"/>
      <c r="M15829" s="404"/>
      <c r="N15829" s="404"/>
      <c r="O15829" s="404"/>
      <c r="P15829" s="404"/>
      <c r="Q15829" s="404"/>
      <c r="R15829" s="404"/>
      <c r="S15829" s="404"/>
      <c r="T15829" s="404"/>
    </row>
    <row r="15830" spans="12:20" ht="16.8">
      <c r="L15830" s="404"/>
      <c r="M15830" s="404"/>
      <c r="N15830" s="404"/>
      <c r="O15830" s="404"/>
      <c r="P15830" s="404"/>
      <c r="Q15830" s="404"/>
      <c r="R15830" s="404"/>
      <c r="S15830" s="404"/>
      <c r="T15830" s="404"/>
    </row>
    <row r="15831" spans="12:20" ht="16.8">
      <c r="L15831" s="404"/>
      <c r="M15831" s="404"/>
      <c r="N15831" s="404"/>
      <c r="O15831" s="404"/>
      <c r="P15831" s="404"/>
      <c r="Q15831" s="404"/>
      <c r="R15831" s="404"/>
      <c r="S15831" s="404"/>
      <c r="T15831" s="404"/>
    </row>
    <row r="15832" spans="12:20" ht="16.8">
      <c r="L15832" s="404"/>
      <c r="M15832" s="404"/>
      <c r="N15832" s="404"/>
      <c r="O15832" s="404"/>
      <c r="P15832" s="404"/>
      <c r="Q15832" s="404"/>
      <c r="R15832" s="404"/>
      <c r="S15832" s="404"/>
      <c r="T15832" s="404"/>
    </row>
    <row r="15833" spans="12:20" ht="16.8">
      <c r="L15833" s="404"/>
      <c r="M15833" s="404"/>
      <c r="N15833" s="404"/>
      <c r="O15833" s="404"/>
      <c r="P15833" s="404"/>
      <c r="Q15833" s="404"/>
      <c r="R15833" s="404"/>
      <c r="S15833" s="404"/>
      <c r="T15833" s="404"/>
    </row>
    <row r="15834" spans="12:20" ht="16.8">
      <c r="L15834" s="404"/>
      <c r="M15834" s="404"/>
      <c r="N15834" s="404"/>
      <c r="O15834" s="404"/>
      <c r="P15834" s="404"/>
      <c r="Q15834" s="404"/>
      <c r="R15834" s="404"/>
      <c r="S15834" s="404"/>
      <c r="T15834" s="404"/>
    </row>
    <row r="15835" spans="12:20" ht="16.8">
      <c r="L15835" s="404"/>
      <c r="M15835" s="404"/>
      <c r="N15835" s="404"/>
      <c r="O15835" s="404"/>
      <c r="P15835" s="404"/>
      <c r="Q15835" s="404"/>
      <c r="R15835" s="404"/>
      <c r="S15835" s="404"/>
      <c r="T15835" s="404"/>
    </row>
    <row r="15836" spans="12:20" ht="16.8">
      <c r="L15836" s="404"/>
      <c r="M15836" s="404"/>
      <c r="N15836" s="404"/>
      <c r="O15836" s="404"/>
      <c r="P15836" s="404"/>
      <c r="Q15836" s="404"/>
      <c r="R15836" s="404"/>
      <c r="S15836" s="404"/>
      <c r="T15836" s="404"/>
    </row>
    <row r="15837" spans="12:20" ht="16.8">
      <c r="L15837" s="404"/>
      <c r="M15837" s="404"/>
      <c r="N15837" s="404"/>
      <c r="O15837" s="404"/>
      <c r="P15837" s="404"/>
      <c r="Q15837" s="404"/>
      <c r="R15837" s="404"/>
      <c r="S15837" s="404"/>
      <c r="T15837" s="404"/>
    </row>
    <row r="15838" spans="12:20" ht="16.8">
      <c r="L15838" s="404"/>
      <c r="M15838" s="404"/>
      <c r="N15838" s="404"/>
      <c r="O15838" s="404"/>
      <c r="P15838" s="404"/>
      <c r="Q15838" s="404"/>
      <c r="R15838" s="404"/>
      <c r="S15838" s="404"/>
      <c r="T15838" s="404"/>
    </row>
    <row r="15839" spans="12:20" ht="16.8">
      <c r="L15839" s="404"/>
      <c r="M15839" s="404"/>
      <c r="N15839" s="404"/>
      <c r="O15839" s="404"/>
      <c r="P15839" s="404"/>
      <c r="Q15839" s="404"/>
      <c r="R15839" s="404"/>
      <c r="S15839" s="404"/>
      <c r="T15839" s="404"/>
    </row>
    <row r="15840" spans="12:20" ht="16.8">
      <c r="L15840" s="404"/>
      <c r="M15840" s="404"/>
      <c r="N15840" s="404"/>
      <c r="O15840" s="404"/>
      <c r="P15840" s="404"/>
      <c r="Q15840" s="404"/>
      <c r="R15840" s="404"/>
      <c r="S15840" s="404"/>
      <c r="T15840" s="404"/>
    </row>
    <row r="15841" spans="12:20" ht="16.8">
      <c r="L15841" s="404"/>
      <c r="M15841" s="404"/>
      <c r="N15841" s="404"/>
      <c r="O15841" s="404"/>
      <c r="P15841" s="404"/>
      <c r="Q15841" s="404"/>
      <c r="R15841" s="404"/>
      <c r="S15841" s="404"/>
      <c r="T15841" s="404"/>
    </row>
    <row r="15842" spans="12:20" ht="16.8">
      <c r="L15842" s="404"/>
      <c r="M15842" s="404"/>
      <c r="N15842" s="404"/>
      <c r="O15842" s="404"/>
      <c r="P15842" s="404"/>
      <c r="Q15842" s="404"/>
      <c r="R15842" s="404"/>
      <c r="S15842" s="404"/>
      <c r="T15842" s="404"/>
    </row>
    <row r="15843" spans="12:20" ht="16.8">
      <c r="L15843" s="404"/>
      <c r="M15843" s="404"/>
      <c r="N15843" s="404"/>
      <c r="O15843" s="404"/>
      <c r="P15843" s="404"/>
      <c r="Q15843" s="404"/>
      <c r="R15843" s="404"/>
      <c r="S15843" s="404"/>
      <c r="T15843" s="404"/>
    </row>
    <row r="15844" spans="12:20" ht="16.8">
      <c r="L15844" s="404"/>
      <c r="M15844" s="404"/>
      <c r="N15844" s="404"/>
      <c r="O15844" s="404"/>
      <c r="P15844" s="404"/>
      <c r="Q15844" s="404"/>
      <c r="R15844" s="404"/>
      <c r="S15844" s="404"/>
      <c r="T15844" s="404"/>
    </row>
    <row r="15845" spans="12:20" ht="16.8">
      <c r="L15845" s="404"/>
      <c r="M15845" s="404"/>
      <c r="N15845" s="404"/>
      <c r="O15845" s="404"/>
      <c r="P15845" s="404"/>
      <c r="Q15845" s="404"/>
      <c r="R15845" s="404"/>
      <c r="S15845" s="404"/>
      <c r="T15845" s="404"/>
    </row>
    <row r="15846" spans="12:20" ht="16.8">
      <c r="L15846" s="404"/>
      <c r="M15846" s="404"/>
      <c r="N15846" s="404"/>
      <c r="O15846" s="404"/>
      <c r="P15846" s="404"/>
      <c r="Q15846" s="404"/>
      <c r="R15846" s="404"/>
      <c r="S15846" s="404"/>
      <c r="T15846" s="404"/>
    </row>
    <row r="15847" spans="12:20" ht="16.8">
      <c r="L15847" s="404"/>
      <c r="M15847" s="404"/>
      <c r="N15847" s="404"/>
      <c r="O15847" s="404"/>
      <c r="P15847" s="404"/>
      <c r="Q15847" s="404"/>
      <c r="R15847" s="404"/>
      <c r="S15847" s="404"/>
      <c r="T15847" s="404"/>
    </row>
    <row r="15848" spans="12:20" ht="16.8">
      <c r="L15848" s="404"/>
      <c r="M15848" s="404"/>
      <c r="N15848" s="404"/>
      <c r="O15848" s="404"/>
      <c r="P15848" s="404"/>
      <c r="Q15848" s="404"/>
      <c r="R15848" s="404"/>
      <c r="S15848" s="404"/>
      <c r="T15848" s="404"/>
    </row>
    <row r="15849" spans="12:20" ht="16.8">
      <c r="L15849" s="404"/>
      <c r="M15849" s="404"/>
      <c r="N15849" s="404"/>
      <c r="O15849" s="404"/>
      <c r="P15849" s="404"/>
      <c r="Q15849" s="404"/>
      <c r="R15849" s="404"/>
      <c r="S15849" s="404"/>
      <c r="T15849" s="404"/>
    </row>
    <row r="15850" spans="12:20" ht="16.8">
      <c r="L15850" s="404"/>
      <c r="M15850" s="404"/>
      <c r="N15850" s="404"/>
      <c r="O15850" s="404"/>
      <c r="P15850" s="404"/>
      <c r="Q15850" s="404"/>
      <c r="R15850" s="404"/>
      <c r="S15850" s="404"/>
      <c r="T15850" s="404"/>
    </row>
    <row r="15851" spans="12:20" ht="16.8">
      <c r="L15851" s="404"/>
      <c r="M15851" s="404"/>
      <c r="N15851" s="404"/>
      <c r="O15851" s="404"/>
      <c r="P15851" s="404"/>
      <c r="Q15851" s="404"/>
      <c r="R15851" s="404"/>
      <c r="S15851" s="404"/>
      <c r="T15851" s="404"/>
    </row>
    <row r="15852" spans="12:20" ht="16.8">
      <c r="L15852" s="404"/>
      <c r="M15852" s="404"/>
      <c r="N15852" s="404"/>
      <c r="O15852" s="404"/>
      <c r="P15852" s="404"/>
      <c r="Q15852" s="404"/>
      <c r="R15852" s="404"/>
      <c r="S15852" s="404"/>
      <c r="T15852" s="404"/>
    </row>
    <row r="15853" spans="12:20" ht="16.8">
      <c r="L15853" s="404"/>
      <c r="M15853" s="404"/>
      <c r="N15853" s="404"/>
      <c r="O15853" s="404"/>
      <c r="P15853" s="404"/>
      <c r="Q15853" s="404"/>
      <c r="R15853" s="404"/>
      <c r="S15853" s="404"/>
      <c r="T15853" s="404"/>
    </row>
    <row r="15854" spans="12:20" ht="16.8">
      <c r="L15854" s="404"/>
      <c r="M15854" s="404"/>
      <c r="N15854" s="404"/>
      <c r="O15854" s="404"/>
      <c r="P15854" s="404"/>
      <c r="Q15854" s="404"/>
      <c r="R15854" s="404"/>
      <c r="S15854" s="404"/>
      <c r="T15854" s="404"/>
    </row>
    <row r="15855" spans="12:20" ht="16.8">
      <c r="L15855" s="404"/>
      <c r="M15855" s="404"/>
      <c r="N15855" s="404"/>
      <c r="O15855" s="404"/>
      <c r="P15855" s="404"/>
      <c r="Q15855" s="404"/>
      <c r="R15855" s="404"/>
      <c r="S15855" s="404"/>
      <c r="T15855" s="404"/>
    </row>
    <row r="15856" spans="12:20" ht="16.8">
      <c r="L15856" s="404"/>
      <c r="M15856" s="404"/>
      <c r="N15856" s="404"/>
      <c r="O15856" s="404"/>
      <c r="P15856" s="404"/>
      <c r="Q15856" s="404"/>
      <c r="R15856" s="404"/>
      <c r="S15856" s="404"/>
      <c r="T15856" s="404"/>
    </row>
    <row r="15857" spans="12:20" ht="16.8">
      <c r="L15857" s="404"/>
      <c r="M15857" s="404"/>
      <c r="N15857" s="404"/>
      <c r="O15857" s="404"/>
      <c r="P15857" s="404"/>
      <c r="Q15857" s="404"/>
      <c r="R15857" s="404"/>
      <c r="S15857" s="404"/>
      <c r="T15857" s="404"/>
    </row>
    <row r="15858" spans="12:20" ht="16.8">
      <c r="L15858" s="404"/>
      <c r="M15858" s="404"/>
      <c r="N15858" s="404"/>
      <c r="O15858" s="404"/>
      <c r="P15858" s="404"/>
      <c r="Q15858" s="404"/>
      <c r="R15858" s="404"/>
      <c r="S15858" s="404"/>
      <c r="T15858" s="404"/>
    </row>
    <row r="15859" spans="12:20" ht="16.8">
      <c r="L15859" s="404"/>
      <c r="M15859" s="404"/>
      <c r="N15859" s="404"/>
      <c r="O15859" s="404"/>
      <c r="P15859" s="404"/>
      <c r="Q15859" s="404"/>
      <c r="R15859" s="404"/>
      <c r="S15859" s="404"/>
      <c r="T15859" s="404"/>
    </row>
    <row r="15860" spans="12:20" ht="16.8">
      <c r="L15860" s="404"/>
      <c r="M15860" s="404"/>
      <c r="N15860" s="404"/>
      <c r="O15860" s="404"/>
      <c r="P15860" s="404"/>
      <c r="Q15860" s="404"/>
      <c r="R15860" s="404"/>
      <c r="S15860" s="404"/>
      <c r="T15860" s="404"/>
    </row>
    <row r="15861" spans="12:20" ht="16.8">
      <c r="L15861" s="404"/>
      <c r="M15861" s="404"/>
      <c r="N15861" s="404"/>
      <c r="O15861" s="404"/>
      <c r="P15861" s="404"/>
      <c r="Q15861" s="404"/>
      <c r="R15861" s="404"/>
      <c r="S15861" s="404"/>
      <c r="T15861" s="404"/>
    </row>
    <row r="15862" spans="12:20" ht="16.8">
      <c r="L15862" s="404"/>
      <c r="M15862" s="404"/>
      <c r="N15862" s="404"/>
      <c r="O15862" s="404"/>
      <c r="P15862" s="404"/>
      <c r="Q15862" s="404"/>
      <c r="R15862" s="404"/>
      <c r="S15862" s="404"/>
      <c r="T15862" s="404"/>
    </row>
    <row r="15863" spans="12:20" ht="16.8">
      <c r="L15863" s="404"/>
      <c r="M15863" s="404"/>
      <c r="N15863" s="404"/>
      <c r="O15863" s="404"/>
      <c r="P15863" s="404"/>
      <c r="Q15863" s="404"/>
      <c r="R15863" s="404"/>
      <c r="S15863" s="404"/>
      <c r="T15863" s="404"/>
    </row>
    <row r="15864" spans="12:20" ht="16.8">
      <c r="L15864" s="404"/>
      <c r="M15864" s="404"/>
      <c r="N15864" s="404"/>
      <c r="O15864" s="404"/>
      <c r="P15864" s="404"/>
      <c r="Q15864" s="404"/>
      <c r="R15864" s="404"/>
      <c r="S15864" s="404"/>
      <c r="T15864" s="404"/>
    </row>
    <row r="15865" spans="12:20" ht="16.8">
      <c r="L15865" s="404"/>
      <c r="M15865" s="404"/>
      <c r="N15865" s="404"/>
      <c r="O15865" s="404"/>
      <c r="P15865" s="404"/>
      <c r="Q15865" s="404"/>
      <c r="R15865" s="404"/>
      <c r="S15865" s="404"/>
      <c r="T15865" s="404"/>
    </row>
    <row r="15866" spans="12:20" ht="16.8">
      <c r="L15866" s="404"/>
      <c r="M15866" s="404"/>
      <c r="N15866" s="404"/>
      <c r="O15866" s="404"/>
      <c r="P15866" s="404"/>
      <c r="Q15866" s="404"/>
      <c r="R15866" s="404"/>
      <c r="S15866" s="404"/>
      <c r="T15866" s="404"/>
    </row>
    <row r="15867" spans="12:20" ht="16.8">
      <c r="L15867" s="404"/>
      <c r="M15867" s="404"/>
      <c r="N15867" s="404"/>
      <c r="O15867" s="404"/>
      <c r="P15867" s="404"/>
      <c r="Q15867" s="404"/>
      <c r="R15867" s="404"/>
      <c r="S15867" s="404"/>
      <c r="T15867" s="404"/>
    </row>
    <row r="15868" spans="12:20" ht="16.8">
      <c r="L15868" s="404"/>
      <c r="M15868" s="404"/>
      <c r="N15868" s="404"/>
      <c r="O15868" s="404"/>
      <c r="P15868" s="404"/>
      <c r="Q15868" s="404"/>
      <c r="R15868" s="404"/>
      <c r="S15868" s="404"/>
      <c r="T15868" s="404"/>
    </row>
    <row r="15869" spans="12:20" ht="16.8">
      <c r="L15869" s="404"/>
      <c r="M15869" s="404"/>
      <c r="N15869" s="404"/>
      <c r="O15869" s="404"/>
      <c r="P15869" s="404"/>
      <c r="Q15869" s="404"/>
      <c r="R15869" s="404"/>
      <c r="S15869" s="404"/>
      <c r="T15869" s="404"/>
    </row>
    <row r="15870" spans="12:20" ht="16.8">
      <c r="L15870" s="404"/>
      <c r="M15870" s="404"/>
      <c r="N15870" s="404"/>
      <c r="O15870" s="404"/>
      <c r="P15870" s="404"/>
      <c r="Q15870" s="404"/>
      <c r="R15870" s="404"/>
      <c r="S15870" s="404"/>
      <c r="T15870" s="404"/>
    </row>
    <row r="15871" spans="12:20" ht="16.8">
      <c r="L15871" s="404"/>
      <c r="M15871" s="404"/>
      <c r="N15871" s="404"/>
      <c r="O15871" s="404"/>
      <c r="P15871" s="404"/>
      <c r="Q15871" s="404"/>
      <c r="R15871" s="404"/>
      <c r="S15871" s="404"/>
      <c r="T15871" s="404"/>
    </row>
    <row r="15872" spans="12:20" ht="16.8">
      <c r="L15872" s="404"/>
      <c r="M15872" s="404"/>
      <c r="N15872" s="404"/>
      <c r="O15872" s="404"/>
      <c r="P15872" s="404"/>
      <c r="Q15872" s="404"/>
      <c r="R15872" s="404"/>
      <c r="S15872" s="404"/>
      <c r="T15872" s="404"/>
    </row>
    <row r="15873" spans="12:20" ht="16.8">
      <c r="L15873" s="404"/>
      <c r="M15873" s="404"/>
      <c r="N15873" s="404"/>
      <c r="O15873" s="404"/>
      <c r="P15873" s="404"/>
      <c r="Q15873" s="404"/>
      <c r="R15873" s="404"/>
      <c r="S15873" s="404"/>
      <c r="T15873" s="404"/>
    </row>
    <row r="15874" spans="12:20" ht="16.8">
      <c r="L15874" s="404"/>
      <c r="M15874" s="404"/>
      <c r="N15874" s="404"/>
      <c r="O15874" s="404"/>
      <c r="P15874" s="404"/>
      <c r="Q15874" s="404"/>
      <c r="R15874" s="404"/>
      <c r="S15874" s="404"/>
      <c r="T15874" s="404"/>
    </row>
    <row r="15875" spans="12:20" ht="16.8">
      <c r="L15875" s="404"/>
      <c r="M15875" s="404"/>
      <c r="N15875" s="404"/>
      <c r="O15875" s="404"/>
      <c r="P15875" s="404"/>
      <c r="Q15875" s="404"/>
      <c r="R15875" s="404"/>
      <c r="S15875" s="404"/>
      <c r="T15875" s="404"/>
    </row>
    <row r="15876" spans="12:20" ht="16.8">
      <c r="L15876" s="404"/>
      <c r="M15876" s="404"/>
      <c r="N15876" s="404"/>
      <c r="O15876" s="404"/>
      <c r="P15876" s="404"/>
      <c r="Q15876" s="404"/>
      <c r="R15876" s="404"/>
      <c r="S15876" s="404"/>
      <c r="T15876" s="404"/>
    </row>
    <row r="15877" spans="12:20" ht="16.8">
      <c r="L15877" s="404"/>
      <c r="M15877" s="404"/>
      <c r="N15877" s="404"/>
      <c r="O15877" s="404"/>
      <c r="P15877" s="404"/>
      <c r="Q15877" s="404"/>
      <c r="R15877" s="404"/>
      <c r="S15877" s="404"/>
      <c r="T15877" s="404"/>
    </row>
    <row r="15878" spans="12:20" ht="16.8">
      <c r="L15878" s="404"/>
      <c r="M15878" s="404"/>
      <c r="N15878" s="404"/>
      <c r="O15878" s="404"/>
      <c r="P15878" s="404"/>
      <c r="Q15878" s="404"/>
      <c r="R15878" s="404"/>
      <c r="S15878" s="404"/>
      <c r="T15878" s="404"/>
    </row>
    <row r="15879" spans="12:20" ht="16.8">
      <c r="L15879" s="404"/>
      <c r="M15879" s="404"/>
      <c r="N15879" s="404"/>
      <c r="O15879" s="404"/>
      <c r="P15879" s="404"/>
      <c r="Q15879" s="404"/>
      <c r="R15879" s="404"/>
      <c r="S15879" s="404"/>
      <c r="T15879" s="404"/>
    </row>
    <row r="15880" spans="12:20" ht="16.8">
      <c r="L15880" s="404"/>
      <c r="M15880" s="404"/>
      <c r="N15880" s="404"/>
      <c r="O15880" s="404"/>
      <c r="P15880" s="404"/>
      <c r="Q15880" s="404"/>
      <c r="R15880" s="404"/>
      <c r="S15880" s="404"/>
      <c r="T15880" s="404"/>
    </row>
    <row r="15881" spans="12:20" ht="16.8">
      <c r="L15881" s="404"/>
      <c r="M15881" s="404"/>
      <c r="N15881" s="404"/>
      <c r="O15881" s="404"/>
      <c r="P15881" s="404"/>
      <c r="Q15881" s="404"/>
      <c r="R15881" s="404"/>
      <c r="S15881" s="404"/>
      <c r="T15881" s="404"/>
    </row>
    <row r="15882" spans="12:20" ht="16.8">
      <c r="L15882" s="404"/>
      <c r="M15882" s="404"/>
      <c r="N15882" s="404"/>
      <c r="O15882" s="404"/>
      <c r="P15882" s="404"/>
      <c r="Q15882" s="404"/>
      <c r="R15882" s="404"/>
      <c r="S15882" s="404"/>
      <c r="T15882" s="404"/>
    </row>
    <row r="15883" spans="12:20" ht="16.8">
      <c r="L15883" s="404"/>
      <c r="M15883" s="404"/>
      <c r="N15883" s="404"/>
      <c r="O15883" s="404"/>
      <c r="P15883" s="404"/>
      <c r="Q15883" s="404"/>
      <c r="R15883" s="404"/>
      <c r="S15883" s="404"/>
      <c r="T15883" s="404"/>
    </row>
    <row r="15884" spans="12:20" ht="16.8">
      <c r="L15884" s="404"/>
      <c r="M15884" s="404"/>
      <c r="N15884" s="404"/>
      <c r="O15884" s="404"/>
      <c r="P15884" s="404"/>
      <c r="Q15884" s="404"/>
      <c r="R15884" s="404"/>
      <c r="S15884" s="404"/>
      <c r="T15884" s="404"/>
    </row>
    <row r="15885" spans="12:20" ht="16.8">
      <c r="L15885" s="404"/>
      <c r="M15885" s="404"/>
      <c r="N15885" s="404"/>
      <c r="O15885" s="404"/>
      <c r="P15885" s="404"/>
      <c r="Q15885" s="404"/>
      <c r="R15885" s="404"/>
      <c r="S15885" s="404"/>
      <c r="T15885" s="404"/>
    </row>
    <row r="15886" spans="12:20" ht="16.8">
      <c r="L15886" s="404"/>
      <c r="M15886" s="404"/>
      <c r="N15886" s="404"/>
      <c r="O15886" s="404"/>
      <c r="P15886" s="404"/>
      <c r="Q15886" s="404"/>
      <c r="R15886" s="404"/>
      <c r="S15886" s="404"/>
      <c r="T15886" s="404"/>
    </row>
    <row r="15887" spans="12:20" ht="16.8">
      <c r="L15887" s="404"/>
      <c r="M15887" s="404"/>
      <c r="N15887" s="404"/>
      <c r="O15887" s="404"/>
      <c r="P15887" s="404"/>
      <c r="Q15887" s="404"/>
      <c r="R15887" s="404"/>
      <c r="S15887" s="404"/>
      <c r="T15887" s="404"/>
    </row>
    <row r="15888" spans="12:20" ht="16.8">
      <c r="L15888" s="404"/>
      <c r="M15888" s="404"/>
      <c r="N15888" s="404"/>
      <c r="O15888" s="404"/>
      <c r="P15888" s="404"/>
      <c r="Q15888" s="404"/>
      <c r="R15888" s="404"/>
      <c r="S15888" s="404"/>
      <c r="T15888" s="404"/>
    </row>
    <row r="15889" spans="12:20" ht="16.8">
      <c r="L15889" s="404"/>
      <c r="M15889" s="404"/>
      <c r="N15889" s="404"/>
      <c r="O15889" s="404"/>
      <c r="P15889" s="404"/>
      <c r="Q15889" s="404"/>
      <c r="R15889" s="404"/>
      <c r="S15889" s="404"/>
      <c r="T15889" s="404"/>
    </row>
    <row r="15890" spans="12:20" ht="16.8">
      <c r="L15890" s="404"/>
      <c r="M15890" s="404"/>
      <c r="N15890" s="404"/>
      <c r="O15890" s="404"/>
      <c r="P15890" s="404"/>
      <c r="Q15890" s="404"/>
      <c r="R15890" s="404"/>
      <c r="S15890" s="404"/>
      <c r="T15890" s="404"/>
    </row>
    <row r="15891" spans="12:20" ht="16.8">
      <c r="L15891" s="404"/>
      <c r="M15891" s="404"/>
      <c r="N15891" s="404"/>
      <c r="O15891" s="404"/>
      <c r="P15891" s="404"/>
      <c r="Q15891" s="404"/>
      <c r="R15891" s="404"/>
      <c r="S15891" s="404"/>
      <c r="T15891" s="404"/>
    </row>
    <row r="15892" spans="12:20" ht="16.8">
      <c r="L15892" s="404"/>
      <c r="M15892" s="404"/>
      <c r="N15892" s="404"/>
      <c r="O15892" s="404"/>
      <c r="P15892" s="404"/>
      <c r="Q15892" s="404"/>
      <c r="R15892" s="404"/>
      <c r="S15892" s="404"/>
      <c r="T15892" s="404"/>
    </row>
    <row r="15893" spans="12:20" ht="16.8">
      <c r="L15893" s="404"/>
      <c r="M15893" s="404"/>
      <c r="N15893" s="404"/>
      <c r="O15893" s="404"/>
      <c r="P15893" s="404"/>
      <c r="Q15893" s="404"/>
      <c r="R15893" s="404"/>
      <c r="S15893" s="404"/>
      <c r="T15893" s="404"/>
    </row>
    <row r="15894" spans="12:20" ht="16.8">
      <c r="L15894" s="404"/>
      <c r="M15894" s="404"/>
      <c r="N15894" s="404"/>
      <c r="O15894" s="404"/>
      <c r="P15894" s="404"/>
      <c r="Q15894" s="404"/>
      <c r="R15894" s="404"/>
      <c r="S15894" s="404"/>
      <c r="T15894" s="404"/>
    </row>
    <row r="15895" spans="12:20" ht="16.8">
      <c r="L15895" s="404"/>
      <c r="M15895" s="404"/>
      <c r="N15895" s="404"/>
      <c r="O15895" s="404"/>
      <c r="P15895" s="404"/>
      <c r="Q15895" s="404"/>
      <c r="R15895" s="404"/>
      <c r="S15895" s="404"/>
      <c r="T15895" s="404"/>
    </row>
    <row r="15896" spans="12:20" ht="16.8">
      <c r="L15896" s="404"/>
      <c r="M15896" s="404"/>
      <c r="N15896" s="404"/>
      <c r="O15896" s="404"/>
      <c r="P15896" s="404"/>
      <c r="Q15896" s="404"/>
      <c r="R15896" s="404"/>
      <c r="S15896" s="404"/>
      <c r="T15896" s="404"/>
    </row>
    <row r="15897" spans="12:20" ht="16.8">
      <c r="L15897" s="404"/>
      <c r="M15897" s="404"/>
      <c r="N15897" s="404"/>
      <c r="O15897" s="404"/>
      <c r="P15897" s="404"/>
      <c r="Q15897" s="404"/>
      <c r="R15897" s="404"/>
      <c r="S15897" s="404"/>
      <c r="T15897" s="404"/>
    </row>
    <row r="15898" spans="12:20" ht="16.8">
      <c r="L15898" s="404"/>
      <c r="M15898" s="404"/>
      <c r="N15898" s="404"/>
      <c r="O15898" s="404"/>
      <c r="P15898" s="404"/>
      <c r="Q15898" s="404"/>
      <c r="R15898" s="404"/>
      <c r="S15898" s="404"/>
      <c r="T15898" s="404"/>
    </row>
    <row r="15899" spans="12:20" ht="16.8">
      <c r="L15899" s="404"/>
      <c r="M15899" s="404"/>
      <c r="N15899" s="404"/>
      <c r="O15899" s="404"/>
      <c r="P15899" s="404"/>
      <c r="Q15899" s="404"/>
      <c r="R15899" s="404"/>
      <c r="S15899" s="404"/>
      <c r="T15899" s="404"/>
    </row>
    <row r="15900" spans="12:20" ht="16.8">
      <c r="L15900" s="404"/>
      <c r="M15900" s="404"/>
      <c r="N15900" s="404"/>
      <c r="O15900" s="404"/>
      <c r="P15900" s="404"/>
      <c r="Q15900" s="404"/>
      <c r="R15900" s="404"/>
      <c r="S15900" s="404"/>
      <c r="T15900" s="404"/>
    </row>
    <row r="15901" spans="12:20" ht="16.8">
      <c r="L15901" s="404"/>
      <c r="M15901" s="404"/>
      <c r="N15901" s="404"/>
      <c r="O15901" s="404"/>
      <c r="P15901" s="404"/>
      <c r="Q15901" s="404"/>
      <c r="R15901" s="404"/>
      <c r="S15901" s="404"/>
      <c r="T15901" s="404"/>
    </row>
    <row r="15902" spans="12:20" ht="16.8">
      <c r="L15902" s="404"/>
      <c r="M15902" s="404"/>
      <c r="N15902" s="404"/>
      <c r="O15902" s="404"/>
      <c r="P15902" s="404"/>
      <c r="Q15902" s="404"/>
      <c r="R15902" s="404"/>
      <c r="S15902" s="404"/>
      <c r="T15902" s="404"/>
    </row>
    <row r="15903" spans="12:20" ht="16.8">
      <c r="L15903" s="404"/>
      <c r="M15903" s="404"/>
      <c r="N15903" s="404"/>
      <c r="O15903" s="404"/>
      <c r="P15903" s="404"/>
      <c r="Q15903" s="404"/>
      <c r="R15903" s="404"/>
      <c r="S15903" s="404"/>
      <c r="T15903" s="404"/>
    </row>
    <row r="15904" spans="12:20" ht="16.8">
      <c r="L15904" s="404"/>
      <c r="M15904" s="404"/>
      <c r="N15904" s="404"/>
      <c r="O15904" s="404"/>
      <c r="P15904" s="404"/>
      <c r="Q15904" s="404"/>
      <c r="R15904" s="404"/>
      <c r="S15904" s="404"/>
      <c r="T15904" s="404"/>
    </row>
    <row r="15905" spans="12:20" ht="16.8">
      <c r="L15905" s="404"/>
      <c r="M15905" s="404"/>
      <c r="N15905" s="404"/>
      <c r="O15905" s="404"/>
      <c r="P15905" s="404"/>
      <c r="Q15905" s="404"/>
      <c r="R15905" s="404"/>
      <c r="S15905" s="404"/>
      <c r="T15905" s="404"/>
    </row>
    <row r="15906" spans="12:20" ht="16.8">
      <c r="L15906" s="404"/>
      <c r="M15906" s="404"/>
      <c r="N15906" s="404"/>
      <c r="O15906" s="404"/>
      <c r="P15906" s="404"/>
      <c r="Q15906" s="404"/>
      <c r="R15906" s="404"/>
      <c r="S15906" s="404"/>
      <c r="T15906" s="404"/>
    </row>
    <row r="15907" spans="12:20" ht="16.8">
      <c r="L15907" s="404"/>
      <c r="M15907" s="404"/>
      <c r="N15907" s="404"/>
      <c r="O15907" s="404"/>
      <c r="P15907" s="404"/>
      <c r="Q15907" s="404"/>
      <c r="R15907" s="404"/>
      <c r="S15907" s="404"/>
      <c r="T15907" s="404"/>
    </row>
    <row r="15908" spans="12:20" ht="16.8">
      <c r="L15908" s="404"/>
      <c r="M15908" s="404"/>
      <c r="N15908" s="404"/>
      <c r="O15908" s="404"/>
      <c r="P15908" s="404"/>
      <c r="Q15908" s="404"/>
      <c r="R15908" s="404"/>
      <c r="S15908" s="404"/>
      <c r="T15908" s="404"/>
    </row>
    <row r="15909" spans="12:20" ht="16.8">
      <c r="L15909" s="404"/>
      <c r="M15909" s="404"/>
      <c r="N15909" s="404"/>
      <c r="O15909" s="404"/>
      <c r="P15909" s="404"/>
      <c r="Q15909" s="404"/>
      <c r="R15909" s="404"/>
      <c r="S15909" s="404"/>
      <c r="T15909" s="404"/>
    </row>
    <row r="15910" spans="12:20" ht="16.8">
      <c r="L15910" s="404"/>
      <c r="M15910" s="404"/>
      <c r="N15910" s="404"/>
      <c r="O15910" s="404"/>
      <c r="P15910" s="404"/>
      <c r="Q15910" s="404"/>
      <c r="R15910" s="404"/>
      <c r="S15910" s="404"/>
      <c r="T15910" s="404"/>
    </row>
    <row r="15911" spans="12:20" ht="16.8">
      <c r="L15911" s="404"/>
      <c r="M15911" s="404"/>
      <c r="N15911" s="404"/>
      <c r="O15911" s="404"/>
      <c r="P15911" s="404"/>
      <c r="Q15911" s="404"/>
      <c r="R15911" s="404"/>
      <c r="S15911" s="404"/>
      <c r="T15911" s="404"/>
    </row>
    <row r="15912" spans="12:20" ht="16.8">
      <c r="L15912" s="404"/>
      <c r="M15912" s="404"/>
      <c r="N15912" s="404"/>
      <c r="O15912" s="404"/>
      <c r="P15912" s="404"/>
      <c r="Q15912" s="404"/>
      <c r="R15912" s="404"/>
      <c r="S15912" s="404"/>
      <c r="T15912" s="404"/>
    </row>
    <row r="15913" spans="12:20" ht="16.8">
      <c r="L15913" s="404"/>
      <c r="M15913" s="404"/>
      <c r="N15913" s="404"/>
      <c r="O15913" s="404"/>
      <c r="P15913" s="404"/>
      <c r="Q15913" s="404"/>
      <c r="R15913" s="404"/>
      <c r="S15913" s="404"/>
      <c r="T15913" s="404"/>
    </row>
    <row r="15914" spans="12:20" ht="16.8">
      <c r="L15914" s="404"/>
      <c r="M15914" s="404"/>
      <c r="N15914" s="404"/>
      <c r="O15914" s="404"/>
      <c r="P15914" s="404"/>
      <c r="Q15914" s="404"/>
      <c r="R15914" s="404"/>
      <c r="S15914" s="404"/>
      <c r="T15914" s="404"/>
    </row>
    <row r="15915" spans="12:20" ht="16.8">
      <c r="L15915" s="404"/>
      <c r="M15915" s="404"/>
      <c r="N15915" s="404"/>
      <c r="O15915" s="404"/>
      <c r="P15915" s="404"/>
      <c r="Q15915" s="404"/>
      <c r="R15915" s="404"/>
      <c r="S15915" s="404"/>
      <c r="T15915" s="404"/>
    </row>
    <row r="15916" spans="12:20" ht="16.8">
      <c r="L15916" s="404"/>
      <c r="M15916" s="404"/>
      <c r="N15916" s="404"/>
      <c r="O15916" s="404"/>
      <c r="P15916" s="404"/>
      <c r="Q15916" s="404"/>
      <c r="R15916" s="404"/>
      <c r="S15916" s="404"/>
      <c r="T15916" s="404"/>
    </row>
    <row r="15917" spans="12:20" ht="16.8">
      <c r="L15917" s="404"/>
      <c r="M15917" s="404"/>
      <c r="N15917" s="404"/>
      <c r="O15917" s="404"/>
      <c r="P15917" s="404"/>
      <c r="Q15917" s="404"/>
      <c r="R15917" s="404"/>
      <c r="S15917" s="404"/>
      <c r="T15917" s="404"/>
    </row>
    <row r="15918" spans="12:20" ht="16.8">
      <c r="L15918" s="404"/>
      <c r="M15918" s="404"/>
      <c r="N15918" s="404"/>
      <c r="O15918" s="404"/>
      <c r="P15918" s="404"/>
      <c r="Q15918" s="404"/>
      <c r="R15918" s="404"/>
      <c r="S15918" s="404"/>
      <c r="T15918" s="404"/>
    </row>
    <row r="15919" spans="12:20" ht="16.8">
      <c r="L15919" s="404"/>
      <c r="M15919" s="404"/>
      <c r="N15919" s="404"/>
      <c r="O15919" s="404"/>
      <c r="P15919" s="404"/>
      <c r="Q15919" s="404"/>
      <c r="R15919" s="404"/>
      <c r="S15919" s="404"/>
      <c r="T15919" s="404"/>
    </row>
    <row r="15920" spans="12:20" ht="16.8">
      <c r="L15920" s="404"/>
      <c r="M15920" s="404"/>
      <c r="N15920" s="404"/>
      <c r="O15920" s="404"/>
      <c r="P15920" s="404"/>
      <c r="Q15920" s="404"/>
      <c r="R15920" s="404"/>
      <c r="S15920" s="404"/>
      <c r="T15920" s="404"/>
    </row>
    <row r="15921" spans="12:20" ht="16.8">
      <c r="L15921" s="404"/>
      <c r="M15921" s="404"/>
      <c r="N15921" s="404"/>
      <c r="O15921" s="404"/>
      <c r="P15921" s="404"/>
      <c r="Q15921" s="404"/>
      <c r="R15921" s="404"/>
      <c r="S15921" s="404"/>
      <c r="T15921" s="404"/>
    </row>
    <row r="15922" spans="12:20" ht="16.8">
      <c r="L15922" s="404"/>
      <c r="M15922" s="404"/>
      <c r="N15922" s="404"/>
      <c r="O15922" s="404"/>
      <c r="P15922" s="404"/>
      <c r="Q15922" s="404"/>
      <c r="R15922" s="404"/>
      <c r="S15922" s="404"/>
      <c r="T15922" s="404"/>
    </row>
    <row r="15923" spans="12:20" ht="16.8">
      <c r="L15923" s="404"/>
      <c r="M15923" s="404"/>
      <c r="N15923" s="404"/>
      <c r="O15923" s="404"/>
      <c r="P15923" s="404"/>
      <c r="Q15923" s="404"/>
      <c r="R15923" s="404"/>
      <c r="S15923" s="404"/>
      <c r="T15923" s="404"/>
    </row>
    <row r="15924" spans="12:20" ht="16.8">
      <c r="L15924" s="404"/>
      <c r="M15924" s="404"/>
      <c r="N15924" s="404"/>
      <c r="O15924" s="404"/>
      <c r="P15924" s="404"/>
      <c r="Q15924" s="404"/>
      <c r="R15924" s="404"/>
      <c r="S15924" s="404"/>
      <c r="T15924" s="404"/>
    </row>
    <row r="15925" spans="12:20" ht="16.8">
      <c r="L15925" s="404"/>
      <c r="M15925" s="404"/>
      <c r="N15925" s="404"/>
      <c r="O15925" s="404"/>
      <c r="P15925" s="404"/>
      <c r="Q15925" s="404"/>
      <c r="R15925" s="404"/>
      <c r="S15925" s="404"/>
      <c r="T15925" s="404"/>
    </row>
    <row r="15926" spans="12:20" ht="16.8">
      <c r="L15926" s="404"/>
      <c r="M15926" s="404"/>
      <c r="N15926" s="404"/>
      <c r="O15926" s="404"/>
      <c r="P15926" s="404"/>
      <c r="Q15926" s="404"/>
      <c r="R15926" s="404"/>
      <c r="S15926" s="404"/>
      <c r="T15926" s="404"/>
    </row>
    <row r="15927" spans="12:20" ht="16.8">
      <c r="L15927" s="404"/>
      <c r="M15927" s="404"/>
      <c r="N15927" s="404"/>
      <c r="O15927" s="404"/>
      <c r="P15927" s="404"/>
      <c r="Q15927" s="404"/>
      <c r="R15927" s="404"/>
      <c r="S15927" s="404"/>
      <c r="T15927" s="404"/>
    </row>
    <row r="15928" spans="12:20" ht="16.8">
      <c r="L15928" s="404"/>
      <c r="M15928" s="404"/>
      <c r="N15928" s="404"/>
      <c r="O15928" s="404"/>
      <c r="P15928" s="404"/>
      <c r="Q15928" s="404"/>
      <c r="R15928" s="404"/>
      <c r="S15928" s="404"/>
      <c r="T15928" s="404"/>
    </row>
    <row r="15929" spans="12:20" ht="16.8">
      <c r="L15929" s="404"/>
      <c r="M15929" s="404"/>
      <c r="N15929" s="404"/>
      <c r="O15929" s="404"/>
      <c r="P15929" s="404"/>
      <c r="Q15929" s="404"/>
      <c r="R15929" s="404"/>
      <c r="S15929" s="404"/>
      <c r="T15929" s="404"/>
    </row>
    <row r="15930" spans="12:20" ht="16.8">
      <c r="L15930" s="404"/>
      <c r="M15930" s="404"/>
      <c r="N15930" s="404"/>
      <c r="O15930" s="404"/>
      <c r="P15930" s="404"/>
      <c r="Q15930" s="404"/>
      <c r="R15930" s="404"/>
      <c r="S15930" s="404"/>
      <c r="T15930" s="404"/>
    </row>
    <row r="15931" spans="12:20" ht="16.8">
      <c r="L15931" s="404"/>
      <c r="M15931" s="404"/>
      <c r="N15931" s="404"/>
      <c r="O15931" s="404"/>
      <c r="P15931" s="404"/>
      <c r="Q15931" s="404"/>
      <c r="R15931" s="404"/>
      <c r="S15931" s="404"/>
      <c r="T15931" s="404"/>
    </row>
    <row r="15932" spans="12:20" ht="16.8">
      <c r="L15932" s="404"/>
      <c r="M15932" s="404"/>
      <c r="N15932" s="404"/>
      <c r="O15932" s="404"/>
      <c r="P15932" s="404"/>
      <c r="Q15932" s="404"/>
      <c r="R15932" s="404"/>
      <c r="S15932" s="404"/>
      <c r="T15932" s="404"/>
    </row>
    <row r="15933" spans="12:20" ht="16.8">
      <c r="L15933" s="404"/>
      <c r="M15933" s="404"/>
      <c r="N15933" s="404"/>
      <c r="O15933" s="404"/>
      <c r="P15933" s="404"/>
      <c r="Q15933" s="404"/>
      <c r="R15933" s="404"/>
      <c r="S15933" s="404"/>
      <c r="T15933" s="404"/>
    </row>
    <row r="15934" spans="12:20" ht="16.8">
      <c r="L15934" s="404"/>
      <c r="M15934" s="404"/>
      <c r="N15934" s="404"/>
      <c r="O15934" s="404"/>
      <c r="P15934" s="404"/>
      <c r="Q15934" s="404"/>
      <c r="R15934" s="404"/>
      <c r="S15934" s="404"/>
      <c r="T15934" s="404"/>
    </row>
    <row r="15935" spans="12:20" ht="16.8">
      <c r="L15935" s="404"/>
      <c r="M15935" s="404"/>
      <c r="N15935" s="404"/>
      <c r="O15935" s="404"/>
      <c r="P15935" s="404"/>
      <c r="Q15935" s="404"/>
      <c r="R15935" s="404"/>
      <c r="S15935" s="404"/>
      <c r="T15935" s="404"/>
    </row>
    <row r="15936" spans="12:20" ht="16.8">
      <c r="L15936" s="404"/>
      <c r="M15936" s="404"/>
      <c r="N15936" s="404"/>
      <c r="O15936" s="404"/>
      <c r="P15936" s="404"/>
      <c r="Q15936" s="404"/>
      <c r="R15936" s="404"/>
      <c r="S15936" s="404"/>
      <c r="T15936" s="404"/>
    </row>
    <row r="15937" spans="12:20" ht="16.8">
      <c r="L15937" s="404"/>
      <c r="M15937" s="404"/>
      <c r="N15937" s="404"/>
      <c r="O15937" s="404"/>
      <c r="P15937" s="404"/>
      <c r="Q15937" s="404"/>
      <c r="R15937" s="404"/>
      <c r="S15937" s="404"/>
      <c r="T15937" s="404"/>
    </row>
    <row r="15938" spans="12:20" ht="16.8">
      <c r="L15938" s="404"/>
      <c r="M15938" s="404"/>
      <c r="N15938" s="404"/>
      <c r="O15938" s="404"/>
      <c r="P15938" s="404"/>
      <c r="Q15938" s="404"/>
      <c r="R15938" s="404"/>
      <c r="S15938" s="404"/>
      <c r="T15938" s="404"/>
    </row>
    <row r="15939" spans="12:20" ht="16.8">
      <c r="L15939" s="404"/>
      <c r="M15939" s="404"/>
      <c r="N15939" s="404"/>
      <c r="O15939" s="404"/>
      <c r="P15939" s="404"/>
      <c r="Q15939" s="404"/>
      <c r="R15939" s="404"/>
      <c r="S15939" s="404"/>
      <c r="T15939" s="404"/>
    </row>
    <row r="15940" spans="12:20" ht="16.8">
      <c r="L15940" s="404"/>
      <c r="M15940" s="404"/>
      <c r="N15940" s="404"/>
      <c r="O15940" s="404"/>
      <c r="P15940" s="404"/>
      <c r="Q15940" s="404"/>
      <c r="R15940" s="404"/>
      <c r="S15940" s="404"/>
      <c r="T15940" s="404"/>
    </row>
    <row r="15941" spans="12:20" ht="16.8">
      <c r="L15941" s="404"/>
      <c r="M15941" s="404"/>
      <c r="N15941" s="404"/>
      <c r="O15941" s="404"/>
      <c r="P15941" s="404"/>
      <c r="Q15941" s="404"/>
      <c r="R15941" s="404"/>
      <c r="S15941" s="404"/>
      <c r="T15941" s="404"/>
    </row>
    <row r="15942" spans="12:20" ht="16.8">
      <c r="L15942" s="404"/>
      <c r="M15942" s="404"/>
      <c r="N15942" s="404"/>
      <c r="O15942" s="404"/>
      <c r="P15942" s="404"/>
      <c r="Q15942" s="404"/>
      <c r="R15942" s="404"/>
      <c r="S15942" s="404"/>
      <c r="T15942" s="404"/>
    </row>
    <row r="15943" spans="12:20" ht="16.8">
      <c r="L15943" s="404"/>
      <c r="M15943" s="404"/>
      <c r="N15943" s="404"/>
      <c r="O15943" s="404"/>
      <c r="P15943" s="404"/>
      <c r="Q15943" s="404"/>
      <c r="R15943" s="404"/>
      <c r="S15943" s="404"/>
      <c r="T15943" s="404"/>
    </row>
    <row r="15944" spans="12:20" ht="16.8">
      <c r="L15944" s="404"/>
      <c r="M15944" s="404"/>
      <c r="N15944" s="404"/>
      <c r="O15944" s="404"/>
      <c r="P15944" s="404"/>
      <c r="Q15944" s="404"/>
      <c r="R15944" s="404"/>
      <c r="S15944" s="404"/>
      <c r="T15944" s="404"/>
    </row>
    <row r="15945" spans="12:20" ht="16.8">
      <c r="L15945" s="404"/>
      <c r="M15945" s="404"/>
      <c r="N15945" s="404"/>
      <c r="O15945" s="404"/>
      <c r="P15945" s="404"/>
      <c r="Q15945" s="404"/>
      <c r="R15945" s="404"/>
      <c r="S15945" s="404"/>
      <c r="T15945" s="404"/>
    </row>
    <row r="15946" spans="12:20" ht="16.8">
      <c r="L15946" s="404"/>
      <c r="M15946" s="404"/>
      <c r="N15946" s="404"/>
      <c r="O15946" s="404"/>
      <c r="P15946" s="404"/>
      <c r="Q15946" s="404"/>
      <c r="R15946" s="404"/>
      <c r="S15946" s="404"/>
      <c r="T15946" s="404"/>
    </row>
    <row r="15947" spans="12:20" ht="16.8">
      <c r="L15947" s="404"/>
      <c r="M15947" s="404"/>
      <c r="N15947" s="404"/>
      <c r="O15947" s="404"/>
      <c r="P15947" s="404"/>
      <c r="Q15947" s="404"/>
      <c r="R15947" s="404"/>
      <c r="S15947" s="404"/>
      <c r="T15947" s="404"/>
    </row>
    <row r="15948" spans="12:20" ht="16.8">
      <c r="L15948" s="404"/>
      <c r="M15948" s="404"/>
      <c r="N15948" s="404"/>
      <c r="O15948" s="404"/>
      <c r="P15948" s="404"/>
      <c r="Q15948" s="404"/>
      <c r="R15948" s="404"/>
      <c r="S15948" s="404"/>
      <c r="T15948" s="404"/>
    </row>
    <row r="15949" spans="12:20" ht="16.8">
      <c r="L15949" s="404"/>
      <c r="M15949" s="404"/>
      <c r="N15949" s="404"/>
      <c r="O15949" s="404"/>
      <c r="P15949" s="404"/>
      <c r="Q15949" s="404"/>
      <c r="R15949" s="404"/>
      <c r="S15949" s="404"/>
      <c r="T15949" s="404"/>
    </row>
    <row r="15950" spans="12:20" ht="16.8">
      <c r="L15950" s="404"/>
      <c r="M15950" s="404"/>
      <c r="N15950" s="404"/>
      <c r="O15950" s="404"/>
      <c r="P15950" s="404"/>
      <c r="Q15950" s="404"/>
      <c r="R15950" s="404"/>
      <c r="S15950" s="404"/>
      <c r="T15950" s="404"/>
    </row>
    <row r="15951" spans="12:20" ht="16.8">
      <c r="L15951" s="404"/>
      <c r="M15951" s="404"/>
      <c r="N15951" s="404"/>
      <c r="O15951" s="404"/>
      <c r="P15951" s="404"/>
      <c r="Q15951" s="404"/>
      <c r="R15951" s="404"/>
      <c r="S15951" s="404"/>
      <c r="T15951" s="404"/>
    </row>
    <row r="15952" spans="12:20" ht="16.8">
      <c r="L15952" s="404"/>
      <c r="M15952" s="404"/>
      <c r="N15952" s="404"/>
      <c r="O15952" s="404"/>
      <c r="P15952" s="404"/>
      <c r="Q15952" s="404"/>
      <c r="R15952" s="404"/>
      <c r="S15952" s="404"/>
      <c r="T15952" s="404"/>
    </row>
    <row r="15953" spans="12:20" ht="16.8">
      <c r="L15953" s="404"/>
      <c r="M15953" s="404"/>
      <c r="N15953" s="404"/>
      <c r="O15953" s="404"/>
      <c r="P15953" s="404"/>
      <c r="Q15953" s="404"/>
      <c r="R15953" s="404"/>
      <c r="S15953" s="404"/>
      <c r="T15953" s="404"/>
    </row>
    <row r="15954" spans="12:20" ht="16.8">
      <c r="L15954" s="404"/>
      <c r="M15954" s="404"/>
      <c r="N15954" s="404"/>
      <c r="O15954" s="404"/>
      <c r="P15954" s="404"/>
      <c r="Q15954" s="404"/>
      <c r="R15954" s="404"/>
      <c r="S15954" s="404"/>
      <c r="T15954" s="404"/>
    </row>
    <row r="15955" spans="12:20" ht="16.8">
      <c r="L15955" s="404"/>
      <c r="M15955" s="404"/>
      <c r="N15955" s="404"/>
      <c r="O15955" s="404"/>
      <c r="P15955" s="404"/>
      <c r="Q15955" s="404"/>
      <c r="R15955" s="404"/>
      <c r="S15955" s="404"/>
      <c r="T15955" s="404"/>
    </row>
    <row r="15956" spans="12:20" ht="16.8">
      <c r="L15956" s="404"/>
      <c r="M15956" s="404"/>
      <c r="N15956" s="404"/>
      <c r="O15956" s="404"/>
      <c r="P15956" s="404"/>
      <c r="Q15956" s="404"/>
      <c r="R15956" s="404"/>
      <c r="S15956" s="404"/>
      <c r="T15956" s="404"/>
    </row>
    <row r="15957" spans="12:20" ht="16.8">
      <c r="L15957" s="404"/>
      <c r="M15957" s="404"/>
      <c r="N15957" s="404"/>
      <c r="O15957" s="404"/>
      <c r="P15957" s="404"/>
      <c r="Q15957" s="404"/>
      <c r="R15957" s="404"/>
      <c r="S15957" s="404"/>
      <c r="T15957" s="404"/>
    </row>
    <row r="15958" spans="12:20" ht="16.8">
      <c r="L15958" s="404"/>
      <c r="M15958" s="404"/>
      <c r="N15958" s="404"/>
      <c r="O15958" s="404"/>
      <c r="P15958" s="404"/>
      <c r="Q15958" s="404"/>
      <c r="R15958" s="404"/>
      <c r="S15958" s="404"/>
      <c r="T15958" s="404"/>
    </row>
    <row r="15959" spans="12:20" ht="16.8">
      <c r="L15959" s="404"/>
      <c r="M15959" s="404"/>
      <c r="N15959" s="404"/>
      <c r="O15959" s="404"/>
      <c r="P15959" s="404"/>
      <c r="Q15959" s="404"/>
      <c r="R15959" s="404"/>
      <c r="S15959" s="404"/>
      <c r="T15959" s="404"/>
    </row>
    <row r="15960" spans="12:20" ht="16.8">
      <c r="L15960" s="404"/>
      <c r="M15960" s="404"/>
      <c r="N15960" s="404"/>
      <c r="O15960" s="404"/>
      <c r="P15960" s="404"/>
      <c r="Q15960" s="404"/>
      <c r="R15960" s="404"/>
      <c r="S15960" s="404"/>
      <c r="T15960" s="404"/>
    </row>
    <row r="15961" spans="12:20" ht="16.8">
      <c r="L15961" s="404"/>
      <c r="M15961" s="404"/>
      <c r="N15961" s="404"/>
      <c r="O15961" s="404"/>
      <c r="P15961" s="404"/>
      <c r="Q15961" s="404"/>
      <c r="R15961" s="404"/>
      <c r="S15961" s="404"/>
      <c r="T15961" s="404"/>
    </row>
    <row r="15962" spans="12:20" ht="16.8">
      <c r="L15962" s="404"/>
      <c r="M15962" s="404"/>
      <c r="N15962" s="404"/>
      <c r="O15962" s="404"/>
      <c r="P15962" s="404"/>
      <c r="Q15962" s="404"/>
      <c r="R15962" s="404"/>
      <c r="S15962" s="404"/>
      <c r="T15962" s="404"/>
    </row>
    <row r="15963" spans="12:20" ht="16.8">
      <c r="L15963" s="404"/>
      <c r="M15963" s="404"/>
      <c r="N15963" s="404"/>
      <c r="O15963" s="404"/>
      <c r="P15963" s="404"/>
      <c r="Q15963" s="404"/>
      <c r="R15963" s="404"/>
      <c r="S15963" s="404"/>
      <c r="T15963" s="404"/>
    </row>
    <row r="15964" spans="12:20" ht="16.8">
      <c r="L15964" s="404"/>
      <c r="M15964" s="404"/>
      <c r="N15964" s="404"/>
      <c r="O15964" s="404"/>
      <c r="P15964" s="404"/>
      <c r="Q15964" s="404"/>
      <c r="R15964" s="404"/>
      <c r="S15964" s="404"/>
      <c r="T15964" s="404"/>
    </row>
    <row r="15965" spans="12:20" ht="16.8">
      <c r="L15965" s="404"/>
      <c r="M15965" s="404"/>
      <c r="N15965" s="404"/>
      <c r="O15965" s="404"/>
      <c r="P15965" s="404"/>
      <c r="Q15965" s="404"/>
      <c r="R15965" s="404"/>
      <c r="S15965" s="404"/>
      <c r="T15965" s="404"/>
    </row>
    <row r="15966" spans="12:20" ht="16.8">
      <c r="L15966" s="404"/>
      <c r="M15966" s="404"/>
      <c r="N15966" s="404"/>
      <c r="O15966" s="404"/>
      <c r="P15966" s="404"/>
      <c r="Q15966" s="404"/>
      <c r="R15966" s="404"/>
      <c r="S15966" s="404"/>
      <c r="T15966" s="404"/>
    </row>
    <row r="15967" spans="12:20" ht="16.8">
      <c r="L15967" s="404"/>
      <c r="M15967" s="404"/>
      <c r="N15967" s="404"/>
      <c r="O15967" s="404"/>
      <c r="P15967" s="404"/>
      <c r="Q15967" s="404"/>
      <c r="R15967" s="404"/>
      <c r="S15967" s="404"/>
      <c r="T15967" s="404"/>
    </row>
    <row r="15968" spans="12:20" ht="16.8">
      <c r="L15968" s="404"/>
      <c r="M15968" s="404"/>
      <c r="N15968" s="404"/>
      <c r="O15968" s="404"/>
      <c r="P15968" s="404"/>
      <c r="Q15968" s="404"/>
      <c r="R15968" s="404"/>
      <c r="S15968" s="404"/>
      <c r="T15968" s="404"/>
    </row>
    <row r="15969" spans="12:20" ht="16.8">
      <c r="L15969" s="404"/>
      <c r="M15969" s="404"/>
      <c r="N15969" s="404"/>
      <c r="O15969" s="404"/>
      <c r="P15969" s="404"/>
      <c r="Q15969" s="404"/>
      <c r="R15969" s="404"/>
      <c r="S15969" s="404"/>
      <c r="T15969" s="404"/>
    </row>
    <row r="15970" spans="12:20" ht="16.8">
      <c r="L15970" s="404"/>
      <c r="M15970" s="404"/>
      <c r="N15970" s="404"/>
      <c r="O15970" s="404"/>
      <c r="P15970" s="404"/>
      <c r="Q15970" s="404"/>
      <c r="R15970" s="404"/>
      <c r="S15970" s="404"/>
      <c r="T15970" s="404"/>
    </row>
    <row r="15971" spans="12:20" ht="16.8">
      <c r="L15971" s="404"/>
      <c r="M15971" s="404"/>
      <c r="N15971" s="404"/>
      <c r="O15971" s="404"/>
      <c r="P15971" s="404"/>
      <c r="Q15971" s="404"/>
      <c r="R15971" s="404"/>
      <c r="S15971" s="404"/>
      <c r="T15971" s="404"/>
    </row>
    <row r="15972" spans="12:20" ht="16.8">
      <c r="L15972" s="404"/>
      <c r="M15972" s="404"/>
      <c r="N15972" s="404"/>
      <c r="O15972" s="404"/>
      <c r="P15972" s="404"/>
      <c r="Q15972" s="404"/>
      <c r="R15972" s="404"/>
      <c r="S15972" s="404"/>
      <c r="T15972" s="404"/>
    </row>
    <row r="15973" spans="12:20" ht="16.8">
      <c r="L15973" s="404"/>
      <c r="M15973" s="404"/>
      <c r="N15973" s="404"/>
      <c r="O15973" s="404"/>
      <c r="P15973" s="404"/>
      <c r="Q15973" s="404"/>
      <c r="R15973" s="404"/>
      <c r="S15973" s="404"/>
      <c r="T15973" s="404"/>
    </row>
    <row r="15974" spans="12:20" ht="16.8">
      <c r="L15974" s="404"/>
      <c r="M15974" s="404"/>
      <c r="N15974" s="404"/>
      <c r="O15974" s="404"/>
      <c r="P15974" s="404"/>
      <c r="Q15974" s="404"/>
      <c r="R15974" s="404"/>
      <c r="S15974" s="404"/>
      <c r="T15974" s="404"/>
    </row>
    <row r="15975" spans="12:20" ht="16.8">
      <c r="L15975" s="404"/>
      <c r="M15975" s="404"/>
      <c r="N15975" s="404"/>
      <c r="O15975" s="404"/>
      <c r="P15975" s="404"/>
      <c r="Q15975" s="404"/>
      <c r="R15975" s="404"/>
      <c r="S15975" s="404"/>
      <c r="T15975" s="404"/>
    </row>
    <row r="15976" spans="12:20" ht="16.8">
      <c r="L15976" s="404"/>
      <c r="M15976" s="404"/>
      <c r="N15976" s="404"/>
      <c r="O15976" s="404"/>
      <c r="P15976" s="404"/>
      <c r="Q15976" s="404"/>
      <c r="R15976" s="404"/>
      <c r="S15976" s="404"/>
      <c r="T15976" s="404"/>
    </row>
    <row r="15977" spans="12:20" ht="16.8">
      <c r="L15977" s="404"/>
      <c r="M15977" s="404"/>
      <c r="N15977" s="404"/>
      <c r="O15977" s="404"/>
      <c r="P15977" s="404"/>
      <c r="Q15977" s="404"/>
      <c r="R15977" s="404"/>
      <c r="S15977" s="404"/>
      <c r="T15977" s="404"/>
    </row>
    <row r="15978" spans="12:20" ht="16.8">
      <c r="L15978" s="404"/>
      <c r="M15978" s="404"/>
      <c r="N15978" s="404"/>
      <c r="O15978" s="404"/>
      <c r="P15978" s="404"/>
      <c r="Q15978" s="404"/>
      <c r="R15978" s="404"/>
      <c r="S15978" s="404"/>
      <c r="T15978" s="404"/>
    </row>
    <row r="15979" spans="12:20" ht="16.8">
      <c r="L15979" s="404"/>
      <c r="M15979" s="404"/>
      <c r="N15979" s="404"/>
      <c r="O15979" s="404"/>
      <c r="P15979" s="404"/>
      <c r="Q15979" s="404"/>
      <c r="R15979" s="404"/>
      <c r="S15979" s="404"/>
      <c r="T15979" s="404"/>
    </row>
    <row r="15980" spans="12:20" ht="16.8">
      <c r="L15980" s="404"/>
      <c r="M15980" s="404"/>
      <c r="N15980" s="404"/>
      <c r="O15980" s="404"/>
      <c r="P15980" s="404"/>
      <c r="Q15980" s="404"/>
      <c r="R15980" s="404"/>
      <c r="S15980" s="404"/>
      <c r="T15980" s="404"/>
    </row>
    <row r="15981" spans="12:20" ht="16.8">
      <c r="L15981" s="404"/>
      <c r="M15981" s="404"/>
      <c r="N15981" s="404"/>
      <c r="O15981" s="404"/>
      <c r="P15981" s="404"/>
      <c r="Q15981" s="404"/>
      <c r="R15981" s="404"/>
      <c r="S15981" s="404"/>
      <c r="T15981" s="404"/>
    </row>
    <row r="15982" spans="12:20" ht="16.8">
      <c r="L15982" s="404"/>
      <c r="M15982" s="404"/>
      <c r="N15982" s="404"/>
      <c r="O15982" s="404"/>
      <c r="P15982" s="404"/>
      <c r="Q15982" s="404"/>
      <c r="R15982" s="404"/>
      <c r="S15982" s="404"/>
      <c r="T15982" s="404"/>
    </row>
    <row r="15983" spans="12:20" ht="16.8">
      <c r="L15983" s="404"/>
      <c r="M15983" s="404"/>
      <c r="N15983" s="404"/>
      <c r="O15983" s="404"/>
      <c r="P15983" s="404"/>
      <c r="Q15983" s="404"/>
      <c r="R15983" s="404"/>
      <c r="S15983" s="404"/>
      <c r="T15983" s="404"/>
    </row>
    <row r="15984" spans="12:20" ht="16.8">
      <c r="L15984" s="404"/>
      <c r="M15984" s="404"/>
      <c r="N15984" s="404"/>
      <c r="O15984" s="404"/>
      <c r="P15984" s="404"/>
      <c r="Q15984" s="404"/>
      <c r="R15984" s="404"/>
      <c r="S15984" s="404"/>
      <c r="T15984" s="404"/>
    </row>
    <row r="15985" spans="12:20" ht="16.8">
      <c r="L15985" s="404"/>
      <c r="M15985" s="404"/>
      <c r="N15985" s="404"/>
      <c r="O15985" s="404"/>
      <c r="P15985" s="404"/>
      <c r="Q15985" s="404"/>
      <c r="R15985" s="404"/>
      <c r="S15985" s="404"/>
      <c r="T15985" s="404"/>
    </row>
    <row r="15986" spans="12:20" ht="16.8">
      <c r="L15986" s="404"/>
      <c r="M15986" s="404"/>
      <c r="N15986" s="404"/>
      <c r="O15986" s="404"/>
      <c r="P15986" s="404"/>
      <c r="Q15986" s="404"/>
      <c r="R15986" s="404"/>
      <c r="S15986" s="404"/>
      <c r="T15986" s="404"/>
    </row>
    <row r="15987" spans="12:20" ht="16.8">
      <c r="L15987" s="404"/>
      <c r="M15987" s="404"/>
      <c r="N15987" s="404"/>
      <c r="O15987" s="404"/>
      <c r="P15987" s="404"/>
      <c r="Q15987" s="404"/>
      <c r="R15987" s="404"/>
      <c r="S15987" s="404"/>
      <c r="T15987" s="404"/>
    </row>
    <row r="15988" spans="12:20" ht="16.8">
      <c r="L15988" s="404"/>
      <c r="M15988" s="404"/>
      <c r="N15988" s="404"/>
      <c r="O15988" s="404"/>
      <c r="P15988" s="404"/>
      <c r="Q15988" s="404"/>
      <c r="R15988" s="404"/>
      <c r="S15988" s="404"/>
      <c r="T15988" s="404"/>
    </row>
    <row r="15989" spans="12:20" ht="16.8">
      <c r="L15989" s="404"/>
      <c r="M15989" s="404"/>
      <c r="N15989" s="404"/>
      <c r="O15989" s="404"/>
      <c r="P15989" s="404"/>
      <c r="Q15989" s="404"/>
      <c r="R15989" s="404"/>
      <c r="S15989" s="404"/>
      <c r="T15989" s="404"/>
    </row>
    <row r="15990" spans="12:20" ht="16.8">
      <c r="L15990" s="404"/>
      <c r="M15990" s="404"/>
      <c r="N15990" s="404"/>
      <c r="O15990" s="404"/>
      <c r="P15990" s="404"/>
      <c r="Q15990" s="404"/>
      <c r="R15990" s="404"/>
      <c r="S15990" s="404"/>
      <c r="T15990" s="404"/>
    </row>
    <row r="15991" spans="12:20" ht="16.8">
      <c r="L15991" s="404"/>
      <c r="M15991" s="404"/>
      <c r="N15991" s="404"/>
      <c r="O15991" s="404"/>
      <c r="P15991" s="404"/>
      <c r="Q15991" s="404"/>
      <c r="R15991" s="404"/>
      <c r="S15991" s="404"/>
      <c r="T15991" s="404"/>
    </row>
    <row r="15992" spans="12:20" ht="16.8">
      <c r="L15992" s="404"/>
      <c r="M15992" s="404"/>
      <c r="N15992" s="404"/>
      <c r="O15992" s="404"/>
      <c r="P15992" s="404"/>
      <c r="Q15992" s="404"/>
      <c r="R15992" s="404"/>
      <c r="S15992" s="404"/>
      <c r="T15992" s="404"/>
    </row>
    <row r="15993" spans="12:20" ht="16.8">
      <c r="L15993" s="404"/>
      <c r="M15993" s="404"/>
      <c r="N15993" s="404"/>
      <c r="O15993" s="404"/>
      <c r="P15993" s="404"/>
      <c r="Q15993" s="404"/>
      <c r="R15993" s="404"/>
      <c r="S15993" s="404"/>
      <c r="T15993" s="404"/>
    </row>
    <row r="15994" spans="12:20" ht="16.8">
      <c r="L15994" s="404"/>
      <c r="M15994" s="404"/>
      <c r="N15994" s="404"/>
      <c r="O15994" s="404"/>
      <c r="P15994" s="404"/>
      <c r="Q15994" s="404"/>
      <c r="R15994" s="404"/>
      <c r="S15994" s="404"/>
      <c r="T15994" s="404"/>
    </row>
    <row r="15995" spans="12:20" ht="16.8">
      <c r="L15995" s="404"/>
      <c r="M15995" s="404"/>
      <c r="N15995" s="404"/>
      <c r="O15995" s="404"/>
      <c r="P15995" s="404"/>
      <c r="Q15995" s="404"/>
      <c r="R15995" s="404"/>
      <c r="S15995" s="404"/>
      <c r="T15995" s="404"/>
    </row>
    <row r="15996" spans="12:20" ht="16.8">
      <c r="L15996" s="404"/>
      <c r="M15996" s="404"/>
      <c r="N15996" s="404"/>
      <c r="O15996" s="404"/>
      <c r="P15996" s="404"/>
      <c r="Q15996" s="404"/>
      <c r="R15996" s="404"/>
      <c r="S15996" s="404"/>
      <c r="T15996" s="404"/>
    </row>
    <row r="15997" spans="12:20" ht="16.8">
      <c r="L15997" s="404"/>
      <c r="M15997" s="404"/>
      <c r="N15997" s="404"/>
      <c r="O15997" s="404"/>
      <c r="P15997" s="404"/>
      <c r="Q15997" s="404"/>
      <c r="R15997" s="404"/>
      <c r="S15997" s="404"/>
      <c r="T15997" s="404"/>
    </row>
    <row r="15998" spans="12:20" ht="16.8">
      <c r="L15998" s="404"/>
      <c r="M15998" s="404"/>
      <c r="N15998" s="404"/>
      <c r="O15998" s="404"/>
      <c r="P15998" s="404"/>
      <c r="Q15998" s="404"/>
      <c r="R15998" s="404"/>
      <c r="S15998" s="404"/>
      <c r="T15998" s="404"/>
    </row>
    <row r="15999" spans="12:20" ht="16.8">
      <c r="L15999" s="404"/>
      <c r="M15999" s="404"/>
      <c r="N15999" s="404"/>
      <c r="O15999" s="404"/>
      <c r="P15999" s="404"/>
      <c r="Q15999" s="404"/>
      <c r="R15999" s="404"/>
      <c r="S15999" s="404"/>
      <c r="T15999" s="404"/>
    </row>
    <row r="16000" spans="12:20" ht="16.8">
      <c r="L16000" s="404"/>
      <c r="M16000" s="404"/>
      <c r="N16000" s="404"/>
      <c r="O16000" s="404"/>
      <c r="P16000" s="404"/>
      <c r="Q16000" s="404"/>
      <c r="R16000" s="404"/>
      <c r="S16000" s="404"/>
      <c r="T16000" s="404"/>
    </row>
    <row r="16001" spans="12:20" ht="16.8">
      <c r="L16001" s="404"/>
      <c r="M16001" s="404"/>
      <c r="N16001" s="404"/>
      <c r="O16001" s="404"/>
      <c r="P16001" s="404"/>
      <c r="Q16001" s="404"/>
      <c r="R16001" s="404"/>
      <c r="S16001" s="404"/>
      <c r="T16001" s="404"/>
    </row>
    <row r="16002" spans="12:20" ht="16.8">
      <c r="L16002" s="404"/>
      <c r="M16002" s="404"/>
      <c r="N16002" s="404"/>
      <c r="O16002" s="404"/>
      <c r="P16002" s="404"/>
      <c r="Q16002" s="404"/>
      <c r="R16002" s="404"/>
      <c r="S16002" s="404"/>
      <c r="T16002" s="404"/>
    </row>
    <row r="16003" spans="12:20" ht="16.8">
      <c r="L16003" s="404"/>
      <c r="M16003" s="404"/>
      <c r="N16003" s="404"/>
      <c r="O16003" s="404"/>
      <c r="P16003" s="404"/>
      <c r="Q16003" s="404"/>
      <c r="R16003" s="404"/>
      <c r="S16003" s="404"/>
      <c r="T16003" s="404"/>
    </row>
    <row r="16004" spans="12:20" ht="16.8">
      <c r="L16004" s="404"/>
      <c r="M16004" s="404"/>
      <c r="N16004" s="404"/>
      <c r="O16004" s="404"/>
      <c r="P16004" s="404"/>
      <c r="Q16004" s="404"/>
      <c r="R16004" s="404"/>
      <c r="S16004" s="404"/>
      <c r="T16004" s="404"/>
    </row>
    <row r="16005" spans="12:20" ht="16.8">
      <c r="L16005" s="404"/>
      <c r="M16005" s="404"/>
      <c r="N16005" s="404"/>
      <c r="O16005" s="404"/>
      <c r="P16005" s="404"/>
      <c r="Q16005" s="404"/>
      <c r="R16005" s="404"/>
      <c r="S16005" s="404"/>
      <c r="T16005" s="404"/>
    </row>
    <row r="16006" spans="12:20" ht="16.8">
      <c r="L16006" s="404"/>
      <c r="M16006" s="404"/>
      <c r="N16006" s="404"/>
      <c r="O16006" s="404"/>
      <c r="P16006" s="404"/>
      <c r="Q16006" s="404"/>
      <c r="R16006" s="404"/>
      <c r="S16006" s="404"/>
      <c r="T16006" s="404"/>
    </row>
    <row r="16007" spans="12:20" ht="16.8">
      <c r="L16007" s="404"/>
      <c r="M16007" s="404"/>
      <c r="N16007" s="404"/>
      <c r="O16007" s="404"/>
      <c r="P16007" s="404"/>
      <c r="Q16007" s="404"/>
      <c r="R16007" s="404"/>
      <c r="S16007" s="404"/>
      <c r="T16007" s="404"/>
    </row>
    <row r="16008" spans="12:20" ht="16.8">
      <c r="L16008" s="404"/>
      <c r="M16008" s="404"/>
      <c r="N16008" s="404"/>
      <c r="O16008" s="404"/>
      <c r="P16008" s="404"/>
      <c r="Q16008" s="404"/>
      <c r="R16008" s="404"/>
      <c r="S16008" s="404"/>
      <c r="T16008" s="404"/>
    </row>
    <row r="16009" spans="12:20" ht="16.8">
      <c r="L16009" s="404"/>
      <c r="M16009" s="404"/>
      <c r="N16009" s="404"/>
      <c r="O16009" s="404"/>
      <c r="P16009" s="404"/>
      <c r="Q16009" s="404"/>
      <c r="R16009" s="404"/>
      <c r="S16009" s="404"/>
      <c r="T16009" s="404"/>
    </row>
    <row r="16010" spans="12:20" ht="16.8">
      <c r="L16010" s="404"/>
      <c r="M16010" s="404"/>
      <c r="N16010" s="404"/>
      <c r="O16010" s="404"/>
      <c r="P16010" s="404"/>
      <c r="Q16010" s="404"/>
      <c r="R16010" s="404"/>
      <c r="S16010" s="404"/>
      <c r="T16010" s="404"/>
    </row>
    <row r="16011" spans="12:20" ht="16.8">
      <c r="L16011" s="404"/>
      <c r="M16011" s="404"/>
      <c r="N16011" s="404"/>
      <c r="O16011" s="404"/>
      <c r="P16011" s="404"/>
      <c r="Q16011" s="404"/>
      <c r="R16011" s="404"/>
      <c r="S16011" s="404"/>
      <c r="T16011" s="404"/>
    </row>
    <row r="16012" spans="12:20" ht="16.8">
      <c r="L16012" s="404"/>
      <c r="M16012" s="404"/>
      <c r="N16012" s="404"/>
      <c r="O16012" s="404"/>
      <c r="P16012" s="404"/>
      <c r="Q16012" s="404"/>
      <c r="R16012" s="404"/>
      <c r="S16012" s="404"/>
      <c r="T16012" s="404"/>
    </row>
    <row r="16013" spans="12:20" ht="16.8">
      <c r="L16013" s="404"/>
      <c r="M16013" s="404"/>
      <c r="N16013" s="404"/>
      <c r="O16013" s="404"/>
      <c r="P16013" s="404"/>
      <c r="Q16013" s="404"/>
      <c r="R16013" s="404"/>
      <c r="S16013" s="404"/>
      <c r="T16013" s="404"/>
    </row>
    <row r="16014" spans="12:20" ht="16.8">
      <c r="L16014" s="404"/>
      <c r="M16014" s="404"/>
      <c r="N16014" s="404"/>
      <c r="O16014" s="404"/>
      <c r="P16014" s="404"/>
      <c r="Q16014" s="404"/>
      <c r="R16014" s="404"/>
      <c r="S16014" s="404"/>
      <c r="T16014" s="404"/>
    </row>
    <row r="16015" spans="12:20" ht="16.8">
      <c r="L16015" s="404"/>
      <c r="M16015" s="404"/>
      <c r="N16015" s="404"/>
      <c r="O16015" s="404"/>
      <c r="P16015" s="404"/>
      <c r="Q16015" s="404"/>
      <c r="R16015" s="404"/>
      <c r="S16015" s="404"/>
      <c r="T16015" s="404"/>
    </row>
    <row r="16016" spans="12:20" ht="16.8">
      <c r="L16016" s="404"/>
      <c r="M16016" s="404"/>
      <c r="N16016" s="404"/>
      <c r="O16016" s="404"/>
      <c r="P16016" s="404"/>
      <c r="Q16016" s="404"/>
      <c r="R16016" s="404"/>
      <c r="S16016" s="404"/>
      <c r="T16016" s="404"/>
    </row>
    <row r="16017" spans="12:20" ht="16.8">
      <c r="L16017" s="404"/>
      <c r="M16017" s="404"/>
      <c r="N16017" s="404"/>
      <c r="O16017" s="404"/>
      <c r="P16017" s="404"/>
      <c r="Q16017" s="404"/>
      <c r="R16017" s="404"/>
      <c r="S16017" s="404"/>
      <c r="T16017" s="404"/>
    </row>
    <row r="16018" spans="12:20" ht="16.8">
      <c r="L16018" s="404"/>
      <c r="M16018" s="404"/>
      <c r="N16018" s="404"/>
      <c r="O16018" s="404"/>
      <c r="P16018" s="404"/>
      <c r="Q16018" s="404"/>
      <c r="R16018" s="404"/>
      <c r="S16018" s="404"/>
      <c r="T16018" s="404"/>
    </row>
    <row r="16019" spans="12:20" ht="16.8">
      <c r="L16019" s="404"/>
      <c r="M16019" s="404"/>
      <c r="N16019" s="404"/>
      <c r="O16019" s="404"/>
      <c r="P16019" s="404"/>
      <c r="Q16019" s="404"/>
      <c r="R16019" s="404"/>
      <c r="S16019" s="404"/>
      <c r="T16019" s="404"/>
    </row>
    <row r="16020" spans="12:20" ht="16.8">
      <c r="L16020" s="404"/>
      <c r="M16020" s="404"/>
      <c r="N16020" s="404"/>
      <c r="O16020" s="404"/>
      <c r="P16020" s="404"/>
      <c r="Q16020" s="404"/>
      <c r="R16020" s="404"/>
      <c r="S16020" s="404"/>
      <c r="T16020" s="404"/>
    </row>
    <row r="16021" spans="12:20" ht="16.8">
      <c r="L16021" s="404"/>
      <c r="M16021" s="404"/>
      <c r="N16021" s="404"/>
      <c r="O16021" s="404"/>
      <c r="P16021" s="404"/>
      <c r="Q16021" s="404"/>
      <c r="R16021" s="404"/>
      <c r="S16021" s="404"/>
      <c r="T16021" s="404"/>
    </row>
    <row r="16022" spans="12:20" ht="16.8">
      <c r="L16022" s="404"/>
      <c r="M16022" s="404"/>
      <c r="N16022" s="404"/>
      <c r="O16022" s="404"/>
      <c r="P16022" s="404"/>
      <c r="Q16022" s="404"/>
      <c r="R16022" s="404"/>
      <c r="S16022" s="404"/>
      <c r="T16022" s="404"/>
    </row>
    <row r="16023" spans="12:20" ht="16.8">
      <c r="L16023" s="404"/>
      <c r="M16023" s="404"/>
      <c r="N16023" s="404"/>
      <c r="O16023" s="404"/>
      <c r="P16023" s="404"/>
      <c r="Q16023" s="404"/>
      <c r="R16023" s="404"/>
      <c r="S16023" s="404"/>
      <c r="T16023" s="404"/>
    </row>
    <row r="16024" spans="12:20" ht="16.8">
      <c r="L16024" s="404"/>
      <c r="M16024" s="404"/>
      <c r="N16024" s="404"/>
      <c r="O16024" s="404"/>
      <c r="P16024" s="404"/>
      <c r="Q16024" s="404"/>
      <c r="R16024" s="404"/>
      <c r="S16024" s="404"/>
      <c r="T16024" s="404"/>
    </row>
    <row r="16025" spans="12:20" ht="16.8">
      <c r="L16025" s="404"/>
      <c r="M16025" s="404"/>
      <c r="N16025" s="404"/>
      <c r="O16025" s="404"/>
      <c r="P16025" s="404"/>
      <c r="Q16025" s="404"/>
      <c r="R16025" s="404"/>
      <c r="S16025" s="404"/>
      <c r="T16025" s="404"/>
    </row>
    <row r="16026" spans="12:20" ht="16.8">
      <c r="L16026" s="404"/>
      <c r="M16026" s="404"/>
      <c r="N16026" s="404"/>
      <c r="O16026" s="404"/>
      <c r="P16026" s="404"/>
      <c r="Q16026" s="404"/>
      <c r="R16026" s="404"/>
      <c r="S16026" s="404"/>
      <c r="T16026" s="404"/>
    </row>
    <row r="16027" spans="12:20" ht="16.8">
      <c r="L16027" s="404"/>
      <c r="M16027" s="404"/>
      <c r="N16027" s="404"/>
      <c r="O16027" s="404"/>
      <c r="P16027" s="404"/>
      <c r="Q16027" s="404"/>
      <c r="R16027" s="404"/>
      <c r="S16027" s="404"/>
      <c r="T16027" s="404"/>
    </row>
    <row r="16028" spans="12:20" ht="16.8">
      <c r="L16028" s="404"/>
      <c r="M16028" s="404"/>
      <c r="N16028" s="404"/>
      <c r="O16028" s="404"/>
      <c r="P16028" s="404"/>
      <c r="Q16028" s="404"/>
      <c r="R16028" s="404"/>
      <c r="S16028" s="404"/>
      <c r="T16028" s="404"/>
    </row>
    <row r="16029" spans="12:20" ht="16.8">
      <c r="L16029" s="404"/>
      <c r="M16029" s="404"/>
      <c r="N16029" s="404"/>
      <c r="O16029" s="404"/>
      <c r="P16029" s="404"/>
      <c r="Q16029" s="404"/>
      <c r="R16029" s="404"/>
      <c r="S16029" s="404"/>
      <c r="T16029" s="404"/>
    </row>
    <row r="16030" spans="12:20" ht="16.8">
      <c r="L16030" s="404"/>
      <c r="M16030" s="404"/>
      <c r="N16030" s="404"/>
      <c r="O16030" s="404"/>
      <c r="P16030" s="404"/>
      <c r="Q16030" s="404"/>
      <c r="R16030" s="404"/>
      <c r="S16030" s="404"/>
      <c r="T16030" s="404"/>
    </row>
    <row r="16031" spans="12:20" ht="16.8">
      <c r="L16031" s="404"/>
      <c r="M16031" s="404"/>
      <c r="N16031" s="404"/>
      <c r="O16031" s="404"/>
      <c r="P16031" s="404"/>
      <c r="Q16031" s="404"/>
      <c r="R16031" s="404"/>
      <c r="S16031" s="404"/>
      <c r="T16031" s="404"/>
    </row>
    <row r="16032" spans="12:20" ht="16.8">
      <c r="L16032" s="404"/>
      <c r="M16032" s="404"/>
      <c r="N16032" s="404"/>
      <c r="O16032" s="404"/>
      <c r="P16032" s="404"/>
      <c r="Q16032" s="404"/>
      <c r="R16032" s="404"/>
      <c r="S16032" s="404"/>
      <c r="T16032" s="404"/>
    </row>
    <row r="16033" spans="12:20" ht="16.8">
      <c r="L16033" s="404"/>
      <c r="M16033" s="404"/>
      <c r="N16033" s="404"/>
      <c r="O16033" s="404"/>
      <c r="P16033" s="404"/>
      <c r="Q16033" s="404"/>
      <c r="R16033" s="404"/>
      <c r="S16033" s="404"/>
      <c r="T16033" s="404"/>
    </row>
    <row r="16034" spans="12:20" ht="16.8">
      <c r="L16034" s="404"/>
      <c r="M16034" s="404"/>
      <c r="N16034" s="404"/>
      <c r="O16034" s="404"/>
      <c r="P16034" s="404"/>
      <c r="Q16034" s="404"/>
      <c r="R16034" s="404"/>
      <c r="S16034" s="404"/>
      <c r="T16034" s="404"/>
    </row>
    <row r="16035" spans="12:20" ht="16.8">
      <c r="L16035" s="404"/>
      <c r="M16035" s="404"/>
      <c r="N16035" s="404"/>
      <c r="O16035" s="404"/>
      <c r="P16035" s="404"/>
      <c r="Q16035" s="404"/>
      <c r="R16035" s="404"/>
      <c r="S16035" s="404"/>
      <c r="T16035" s="404"/>
    </row>
    <row r="16036" spans="12:20" ht="16.8">
      <c r="L16036" s="404"/>
      <c r="M16036" s="404"/>
      <c r="N16036" s="404"/>
      <c r="O16036" s="404"/>
      <c r="P16036" s="404"/>
      <c r="Q16036" s="404"/>
      <c r="R16036" s="404"/>
      <c r="S16036" s="404"/>
      <c r="T16036" s="404"/>
    </row>
    <row r="16037" spans="12:20" ht="16.8">
      <c r="L16037" s="404"/>
      <c r="M16037" s="404"/>
      <c r="N16037" s="404"/>
      <c r="O16037" s="404"/>
      <c r="P16037" s="404"/>
      <c r="Q16037" s="404"/>
      <c r="R16037" s="404"/>
      <c r="S16037" s="404"/>
      <c r="T16037" s="404"/>
    </row>
    <row r="16038" spans="12:20" ht="16.8">
      <c r="L16038" s="404"/>
      <c r="M16038" s="404"/>
      <c r="N16038" s="404"/>
      <c r="O16038" s="404"/>
      <c r="P16038" s="404"/>
      <c r="Q16038" s="404"/>
      <c r="R16038" s="404"/>
      <c r="S16038" s="404"/>
      <c r="T16038" s="404"/>
    </row>
    <row r="16039" spans="12:20" ht="16.8">
      <c r="L16039" s="404"/>
      <c r="M16039" s="404"/>
      <c r="N16039" s="404"/>
      <c r="O16039" s="404"/>
      <c r="P16039" s="404"/>
      <c r="Q16039" s="404"/>
      <c r="R16039" s="404"/>
      <c r="S16039" s="404"/>
      <c r="T16039" s="404"/>
    </row>
    <row r="16040" spans="12:20" ht="16.8">
      <c r="L16040" s="404"/>
      <c r="M16040" s="404"/>
      <c r="N16040" s="404"/>
      <c r="O16040" s="404"/>
      <c r="P16040" s="404"/>
      <c r="Q16040" s="404"/>
      <c r="R16040" s="404"/>
      <c r="S16040" s="404"/>
      <c r="T16040" s="404"/>
    </row>
    <row r="16041" spans="12:20" ht="16.8">
      <c r="L16041" s="404"/>
      <c r="M16041" s="404"/>
      <c r="N16041" s="404"/>
      <c r="O16041" s="404"/>
      <c r="P16041" s="404"/>
      <c r="Q16041" s="404"/>
      <c r="R16041" s="404"/>
      <c r="S16041" s="404"/>
      <c r="T16041" s="404"/>
    </row>
    <row r="16042" spans="12:20" ht="16.8">
      <c r="L16042" s="404"/>
      <c r="M16042" s="404"/>
      <c r="N16042" s="404"/>
      <c r="O16042" s="404"/>
      <c r="P16042" s="404"/>
      <c r="Q16042" s="404"/>
      <c r="R16042" s="404"/>
      <c r="S16042" s="404"/>
      <c r="T16042" s="404"/>
    </row>
    <row r="16043" spans="12:20" ht="16.8">
      <c r="L16043" s="404"/>
      <c r="M16043" s="404"/>
      <c r="N16043" s="404"/>
      <c r="O16043" s="404"/>
      <c r="P16043" s="404"/>
      <c r="Q16043" s="404"/>
      <c r="R16043" s="404"/>
      <c r="S16043" s="404"/>
      <c r="T16043" s="404"/>
    </row>
    <row r="16044" spans="12:20" ht="16.8">
      <c r="L16044" s="404"/>
      <c r="M16044" s="404"/>
      <c r="N16044" s="404"/>
      <c r="O16044" s="404"/>
      <c r="P16044" s="404"/>
      <c r="Q16044" s="404"/>
      <c r="R16044" s="404"/>
      <c r="S16044" s="404"/>
      <c r="T16044" s="404"/>
    </row>
    <row r="16045" spans="12:20" ht="16.8">
      <c r="L16045" s="404"/>
      <c r="M16045" s="404"/>
      <c r="N16045" s="404"/>
      <c r="O16045" s="404"/>
      <c r="P16045" s="404"/>
      <c r="Q16045" s="404"/>
      <c r="R16045" s="404"/>
      <c r="S16045" s="404"/>
      <c r="T16045" s="404"/>
    </row>
    <row r="16046" spans="12:20" ht="16.8">
      <c r="L16046" s="404"/>
      <c r="M16046" s="404"/>
      <c r="N16046" s="404"/>
      <c r="O16046" s="404"/>
      <c r="P16046" s="404"/>
      <c r="Q16046" s="404"/>
      <c r="R16046" s="404"/>
      <c r="S16046" s="404"/>
      <c r="T16046" s="404"/>
    </row>
    <row r="16047" spans="12:20" ht="16.8">
      <c r="L16047" s="404"/>
      <c r="M16047" s="404"/>
      <c r="N16047" s="404"/>
      <c r="O16047" s="404"/>
      <c r="P16047" s="404"/>
      <c r="Q16047" s="404"/>
      <c r="R16047" s="404"/>
      <c r="S16047" s="404"/>
      <c r="T16047" s="404"/>
    </row>
    <row r="16048" spans="12:20" ht="16.8">
      <c r="L16048" s="404"/>
      <c r="M16048" s="404"/>
      <c r="N16048" s="404"/>
      <c r="O16048" s="404"/>
      <c r="P16048" s="404"/>
      <c r="Q16048" s="404"/>
      <c r="R16048" s="404"/>
      <c r="S16048" s="404"/>
      <c r="T16048" s="404"/>
    </row>
    <row r="16049" spans="12:20" ht="16.8">
      <c r="L16049" s="404"/>
      <c r="M16049" s="404"/>
      <c r="N16049" s="404"/>
      <c r="O16049" s="404"/>
      <c r="P16049" s="404"/>
      <c r="Q16049" s="404"/>
      <c r="R16049" s="404"/>
      <c r="S16049" s="404"/>
      <c r="T16049" s="404"/>
    </row>
    <row r="16050" spans="12:20" ht="16.8">
      <c r="L16050" s="404"/>
      <c r="M16050" s="404"/>
      <c r="N16050" s="404"/>
      <c r="O16050" s="404"/>
      <c r="P16050" s="404"/>
      <c r="Q16050" s="404"/>
      <c r="R16050" s="404"/>
      <c r="S16050" s="404"/>
      <c r="T16050" s="404"/>
    </row>
    <row r="16051" spans="12:20" ht="16.8">
      <c r="L16051" s="404"/>
      <c r="M16051" s="404"/>
      <c r="N16051" s="404"/>
      <c r="O16051" s="404"/>
      <c r="P16051" s="404"/>
      <c r="Q16051" s="404"/>
      <c r="R16051" s="404"/>
      <c r="S16051" s="404"/>
      <c r="T16051" s="404"/>
    </row>
    <row r="16052" spans="12:20" ht="16.8">
      <c r="L16052" s="404"/>
      <c r="M16052" s="404"/>
      <c r="N16052" s="404"/>
      <c r="O16052" s="404"/>
      <c r="P16052" s="404"/>
      <c r="Q16052" s="404"/>
      <c r="R16052" s="404"/>
      <c r="S16052" s="404"/>
      <c r="T16052" s="404"/>
    </row>
    <row r="16053" spans="12:20" ht="16.8">
      <c r="L16053" s="404"/>
      <c r="M16053" s="404"/>
      <c r="N16053" s="404"/>
      <c r="O16053" s="404"/>
      <c r="P16053" s="404"/>
      <c r="Q16053" s="404"/>
      <c r="R16053" s="404"/>
      <c r="S16053" s="404"/>
      <c r="T16053" s="404"/>
    </row>
    <row r="16054" spans="12:20" ht="16.8">
      <c r="L16054" s="404"/>
      <c r="M16054" s="404"/>
      <c r="N16054" s="404"/>
      <c r="O16054" s="404"/>
      <c r="P16054" s="404"/>
      <c r="Q16054" s="404"/>
      <c r="R16054" s="404"/>
      <c r="S16054" s="404"/>
      <c r="T16054" s="404"/>
    </row>
    <row r="16055" spans="12:20" ht="16.8">
      <c r="L16055" s="404"/>
      <c r="M16055" s="404"/>
      <c r="N16055" s="404"/>
      <c r="O16055" s="404"/>
      <c r="P16055" s="404"/>
      <c r="Q16055" s="404"/>
      <c r="R16055" s="404"/>
      <c r="S16055" s="404"/>
      <c r="T16055" s="404"/>
    </row>
    <row r="16056" spans="12:20" ht="16.8">
      <c r="L16056" s="404"/>
      <c r="M16056" s="404"/>
      <c r="N16056" s="404"/>
      <c r="O16056" s="404"/>
      <c r="P16056" s="404"/>
      <c r="Q16056" s="404"/>
      <c r="R16056" s="404"/>
      <c r="S16056" s="404"/>
      <c r="T16056" s="404"/>
    </row>
    <row r="16057" spans="12:20" ht="16.8">
      <c r="L16057" s="404"/>
      <c r="M16057" s="404"/>
      <c r="N16057" s="404"/>
      <c r="O16057" s="404"/>
      <c r="P16057" s="404"/>
      <c r="Q16057" s="404"/>
      <c r="R16057" s="404"/>
      <c r="S16057" s="404"/>
      <c r="T16057" s="404"/>
    </row>
    <row r="16058" spans="12:20" ht="16.8">
      <c r="L16058" s="404"/>
      <c r="M16058" s="404"/>
      <c r="N16058" s="404"/>
      <c r="O16058" s="404"/>
      <c r="P16058" s="404"/>
      <c r="Q16058" s="404"/>
      <c r="R16058" s="404"/>
      <c r="S16058" s="404"/>
      <c r="T16058" s="404"/>
    </row>
    <row r="16059" spans="12:20" ht="16.8">
      <c r="L16059" s="404"/>
      <c r="M16059" s="404"/>
      <c r="N16059" s="404"/>
      <c r="O16059" s="404"/>
      <c r="P16059" s="404"/>
      <c r="Q16059" s="404"/>
      <c r="R16059" s="404"/>
      <c r="S16059" s="404"/>
      <c r="T16059" s="404"/>
    </row>
    <row r="16060" spans="12:20" ht="16.8">
      <c r="L16060" s="404"/>
      <c r="M16060" s="404"/>
      <c r="N16060" s="404"/>
      <c r="O16060" s="404"/>
      <c r="P16060" s="404"/>
      <c r="Q16060" s="404"/>
      <c r="R16060" s="404"/>
      <c r="S16060" s="404"/>
      <c r="T16060" s="404"/>
    </row>
    <row r="16061" spans="12:20" ht="16.8">
      <c r="L16061" s="404"/>
      <c r="M16061" s="404"/>
      <c r="N16061" s="404"/>
      <c r="O16061" s="404"/>
      <c r="P16061" s="404"/>
      <c r="Q16061" s="404"/>
      <c r="R16061" s="404"/>
      <c r="S16061" s="404"/>
      <c r="T16061" s="404"/>
    </row>
    <row r="16062" spans="12:20" ht="16.8">
      <c r="L16062" s="404"/>
      <c r="M16062" s="404"/>
      <c r="N16062" s="404"/>
      <c r="O16062" s="404"/>
      <c r="P16062" s="404"/>
      <c r="Q16062" s="404"/>
      <c r="R16062" s="404"/>
      <c r="S16062" s="404"/>
      <c r="T16062" s="404"/>
    </row>
    <row r="16063" spans="12:20" ht="16.8">
      <c r="L16063" s="404"/>
      <c r="M16063" s="404"/>
      <c r="N16063" s="404"/>
      <c r="O16063" s="404"/>
      <c r="P16063" s="404"/>
      <c r="Q16063" s="404"/>
      <c r="R16063" s="404"/>
      <c r="S16063" s="404"/>
      <c r="T16063" s="404"/>
    </row>
    <row r="16064" spans="12:20" ht="16.8">
      <c r="L16064" s="404"/>
      <c r="M16064" s="404"/>
      <c r="N16064" s="404"/>
      <c r="O16064" s="404"/>
      <c r="P16064" s="404"/>
      <c r="Q16064" s="404"/>
      <c r="R16064" s="404"/>
      <c r="S16064" s="404"/>
      <c r="T16064" s="404"/>
    </row>
    <row r="16065" spans="12:20" ht="16.8">
      <c r="L16065" s="404"/>
      <c r="M16065" s="404"/>
      <c r="N16065" s="404"/>
      <c r="O16065" s="404"/>
      <c r="P16065" s="404"/>
      <c r="Q16065" s="404"/>
      <c r="R16065" s="404"/>
      <c r="S16065" s="404"/>
      <c r="T16065" s="404"/>
    </row>
    <row r="16066" spans="12:20" ht="16.8">
      <c r="L16066" s="404"/>
      <c r="M16066" s="404"/>
      <c r="N16066" s="404"/>
      <c r="O16066" s="404"/>
      <c r="P16066" s="404"/>
      <c r="Q16066" s="404"/>
      <c r="R16066" s="404"/>
      <c r="S16066" s="404"/>
      <c r="T16066" s="404"/>
    </row>
    <row r="16067" spans="12:20" ht="16.8">
      <c r="L16067" s="404"/>
      <c r="M16067" s="404"/>
      <c r="N16067" s="404"/>
      <c r="O16067" s="404"/>
      <c r="P16067" s="404"/>
      <c r="Q16067" s="404"/>
      <c r="R16067" s="404"/>
      <c r="S16067" s="404"/>
      <c r="T16067" s="404"/>
    </row>
    <row r="16068" spans="12:20" ht="16.8">
      <c r="L16068" s="404"/>
      <c r="M16068" s="404"/>
      <c r="N16068" s="404"/>
      <c r="O16068" s="404"/>
      <c r="P16068" s="404"/>
      <c r="Q16068" s="404"/>
      <c r="R16068" s="404"/>
      <c r="S16068" s="404"/>
      <c r="T16068" s="404"/>
    </row>
    <row r="16069" spans="12:20" ht="16.8">
      <c r="L16069" s="404"/>
      <c r="M16069" s="404"/>
      <c r="N16069" s="404"/>
      <c r="O16069" s="404"/>
      <c r="P16069" s="404"/>
      <c r="Q16069" s="404"/>
      <c r="R16069" s="404"/>
      <c r="S16069" s="404"/>
      <c r="T16069" s="404"/>
    </row>
    <row r="16070" spans="12:20" ht="16.8">
      <c r="L16070" s="404"/>
      <c r="M16070" s="404"/>
      <c r="N16070" s="404"/>
      <c r="O16070" s="404"/>
      <c r="P16070" s="404"/>
      <c r="Q16070" s="404"/>
      <c r="R16070" s="404"/>
      <c r="S16070" s="404"/>
      <c r="T16070" s="404"/>
    </row>
    <row r="16071" spans="12:20" ht="16.8">
      <c r="L16071" s="404"/>
      <c r="M16071" s="404"/>
      <c r="N16071" s="404"/>
      <c r="O16071" s="404"/>
      <c r="P16071" s="404"/>
      <c r="Q16071" s="404"/>
      <c r="R16071" s="404"/>
      <c r="S16071" s="404"/>
      <c r="T16071" s="404"/>
    </row>
    <row r="16072" spans="12:20" ht="16.8">
      <c r="L16072" s="404"/>
      <c r="M16072" s="404"/>
      <c r="N16072" s="404"/>
      <c r="O16072" s="404"/>
      <c r="P16072" s="404"/>
      <c r="Q16072" s="404"/>
      <c r="R16072" s="404"/>
      <c r="S16072" s="404"/>
      <c r="T16072" s="404"/>
    </row>
    <row r="16073" spans="12:20" ht="16.8">
      <c r="L16073" s="404"/>
      <c r="M16073" s="404"/>
      <c r="N16073" s="404"/>
      <c r="O16073" s="404"/>
      <c r="P16073" s="404"/>
      <c r="Q16073" s="404"/>
      <c r="R16073" s="404"/>
      <c r="S16073" s="404"/>
      <c r="T16073" s="404"/>
    </row>
    <row r="16074" spans="12:20" ht="16.8">
      <c r="L16074" s="404"/>
      <c r="M16074" s="404"/>
      <c r="N16074" s="404"/>
      <c r="O16074" s="404"/>
      <c r="P16074" s="404"/>
      <c r="Q16074" s="404"/>
      <c r="R16074" s="404"/>
      <c r="S16074" s="404"/>
      <c r="T16074" s="404"/>
    </row>
    <row r="16075" spans="12:20" ht="16.8">
      <c r="L16075" s="404"/>
      <c r="M16075" s="404"/>
      <c r="N16075" s="404"/>
      <c r="O16075" s="404"/>
      <c r="P16075" s="404"/>
      <c r="Q16075" s="404"/>
      <c r="R16075" s="404"/>
      <c r="S16075" s="404"/>
      <c r="T16075" s="404"/>
    </row>
    <row r="16076" spans="12:20" ht="16.8">
      <c r="L16076" s="404"/>
      <c r="M16076" s="404"/>
      <c r="N16076" s="404"/>
      <c r="O16076" s="404"/>
      <c r="P16076" s="404"/>
      <c r="Q16076" s="404"/>
      <c r="R16076" s="404"/>
      <c r="S16076" s="404"/>
      <c r="T16076" s="404"/>
    </row>
    <row r="16077" spans="12:20" ht="16.8">
      <c r="L16077" s="404"/>
      <c r="M16077" s="404"/>
      <c r="N16077" s="404"/>
      <c r="O16077" s="404"/>
      <c r="P16077" s="404"/>
      <c r="Q16077" s="404"/>
      <c r="R16077" s="404"/>
      <c r="S16077" s="404"/>
      <c r="T16077" s="404"/>
    </row>
    <row r="16078" spans="12:20" ht="16.8">
      <c r="L16078" s="404"/>
      <c r="M16078" s="404"/>
      <c r="N16078" s="404"/>
      <c r="O16078" s="404"/>
      <c r="P16078" s="404"/>
      <c r="Q16078" s="404"/>
      <c r="R16078" s="404"/>
      <c r="S16078" s="404"/>
      <c r="T16078" s="404"/>
    </row>
    <row r="16079" spans="12:20" ht="16.8">
      <c r="L16079" s="404"/>
      <c r="M16079" s="404"/>
      <c r="N16079" s="404"/>
      <c r="O16079" s="404"/>
      <c r="P16079" s="404"/>
      <c r="Q16079" s="404"/>
      <c r="R16079" s="404"/>
      <c r="S16079" s="404"/>
      <c r="T16079" s="404"/>
    </row>
    <row r="16080" spans="12:20" ht="16.8">
      <c r="L16080" s="404"/>
      <c r="M16080" s="404"/>
      <c r="N16080" s="404"/>
      <c r="O16080" s="404"/>
      <c r="P16080" s="404"/>
      <c r="Q16080" s="404"/>
      <c r="R16080" s="404"/>
      <c r="S16080" s="404"/>
      <c r="T16080" s="404"/>
    </row>
    <row r="16081" spans="12:20" ht="16.8">
      <c r="L16081" s="404"/>
      <c r="M16081" s="404"/>
      <c r="N16081" s="404"/>
      <c r="O16081" s="404"/>
      <c r="P16081" s="404"/>
      <c r="Q16081" s="404"/>
      <c r="R16081" s="404"/>
      <c r="S16081" s="404"/>
      <c r="T16081" s="404"/>
    </row>
    <row r="16082" spans="12:20" ht="16.8">
      <c r="L16082" s="404"/>
      <c r="M16082" s="404"/>
      <c r="N16082" s="404"/>
      <c r="O16082" s="404"/>
      <c r="P16082" s="404"/>
      <c r="Q16082" s="404"/>
      <c r="R16082" s="404"/>
      <c r="S16082" s="404"/>
      <c r="T16082" s="404"/>
    </row>
    <row r="16083" spans="12:20" ht="16.8">
      <c r="L16083" s="404"/>
      <c r="M16083" s="404"/>
      <c r="N16083" s="404"/>
      <c r="O16083" s="404"/>
      <c r="P16083" s="404"/>
      <c r="Q16083" s="404"/>
      <c r="R16083" s="404"/>
      <c r="S16083" s="404"/>
      <c r="T16083" s="404"/>
    </row>
    <row r="16084" spans="12:20" ht="16.8">
      <c r="L16084" s="404"/>
      <c r="M16084" s="404"/>
      <c r="N16084" s="404"/>
      <c r="O16084" s="404"/>
      <c r="P16084" s="404"/>
      <c r="Q16084" s="404"/>
      <c r="R16084" s="404"/>
      <c r="S16084" s="404"/>
      <c r="T16084" s="404"/>
    </row>
    <row r="16085" spans="12:20" ht="16.8">
      <c r="L16085" s="404"/>
      <c r="M16085" s="404"/>
      <c r="N16085" s="404"/>
      <c r="O16085" s="404"/>
      <c r="P16085" s="404"/>
      <c r="Q16085" s="404"/>
      <c r="R16085" s="404"/>
      <c r="S16085" s="404"/>
      <c r="T16085" s="404"/>
    </row>
    <row r="16086" spans="12:20" ht="16.8">
      <c r="L16086" s="404"/>
      <c r="M16086" s="404"/>
      <c r="N16086" s="404"/>
      <c r="O16086" s="404"/>
      <c r="P16086" s="404"/>
      <c r="Q16086" s="404"/>
      <c r="R16086" s="404"/>
      <c r="S16086" s="404"/>
      <c r="T16086" s="404"/>
    </row>
    <row r="16087" spans="12:20" ht="16.8">
      <c r="L16087" s="404"/>
      <c r="M16087" s="404"/>
      <c r="N16087" s="404"/>
      <c r="O16087" s="404"/>
      <c r="P16087" s="404"/>
      <c r="Q16087" s="404"/>
      <c r="R16087" s="404"/>
      <c r="S16087" s="404"/>
      <c r="T16087" s="404"/>
    </row>
    <row r="16088" spans="12:20" ht="16.8">
      <c r="L16088" s="404"/>
      <c r="M16088" s="404"/>
      <c r="N16088" s="404"/>
      <c r="O16088" s="404"/>
      <c r="P16088" s="404"/>
      <c r="Q16088" s="404"/>
      <c r="R16088" s="404"/>
      <c r="S16088" s="404"/>
      <c r="T16088" s="404"/>
    </row>
    <row r="16089" spans="12:20" ht="16.8">
      <c r="L16089" s="404"/>
      <c r="M16089" s="404"/>
      <c r="N16089" s="404"/>
      <c r="O16089" s="404"/>
      <c r="P16089" s="404"/>
      <c r="Q16089" s="404"/>
      <c r="R16089" s="404"/>
      <c r="S16089" s="404"/>
      <c r="T16089" s="404"/>
    </row>
    <row r="16090" spans="12:20" ht="16.8">
      <c r="L16090" s="404"/>
      <c r="M16090" s="404"/>
      <c r="N16090" s="404"/>
      <c r="O16090" s="404"/>
      <c r="P16090" s="404"/>
      <c r="Q16090" s="404"/>
      <c r="R16090" s="404"/>
      <c r="S16090" s="404"/>
      <c r="T16090" s="404"/>
    </row>
    <row r="16091" spans="12:20" ht="16.8">
      <c r="L16091" s="404"/>
      <c r="M16091" s="404"/>
      <c r="N16091" s="404"/>
      <c r="O16091" s="404"/>
      <c r="P16091" s="404"/>
      <c r="Q16091" s="404"/>
      <c r="R16091" s="404"/>
      <c r="S16091" s="404"/>
      <c r="T16091" s="404"/>
    </row>
    <row r="16092" spans="12:20" ht="16.8">
      <c r="L16092" s="404"/>
      <c r="M16092" s="404"/>
      <c r="N16092" s="404"/>
      <c r="O16092" s="404"/>
      <c r="P16092" s="404"/>
      <c r="Q16092" s="404"/>
      <c r="R16092" s="404"/>
      <c r="S16092" s="404"/>
      <c r="T16092" s="404"/>
    </row>
    <row r="16093" spans="12:20" ht="16.8">
      <c r="L16093" s="404"/>
      <c r="M16093" s="404"/>
      <c r="N16093" s="404"/>
      <c r="O16093" s="404"/>
      <c r="P16093" s="404"/>
      <c r="Q16093" s="404"/>
      <c r="R16093" s="404"/>
      <c r="S16093" s="404"/>
      <c r="T16093" s="404"/>
    </row>
    <row r="16094" spans="12:20" ht="16.8">
      <c r="L16094" s="404"/>
      <c r="M16094" s="404"/>
      <c r="N16094" s="404"/>
      <c r="O16094" s="404"/>
      <c r="P16094" s="404"/>
      <c r="Q16094" s="404"/>
      <c r="R16094" s="404"/>
      <c r="S16094" s="404"/>
      <c r="T16094" s="404"/>
    </row>
    <row r="16095" spans="12:20" ht="16.8">
      <c r="L16095" s="404"/>
      <c r="M16095" s="404"/>
      <c r="N16095" s="404"/>
      <c r="O16095" s="404"/>
      <c r="P16095" s="404"/>
      <c r="Q16095" s="404"/>
      <c r="R16095" s="404"/>
      <c r="S16095" s="404"/>
      <c r="T16095" s="404"/>
    </row>
    <row r="16096" spans="12:20" ht="16.8">
      <c r="L16096" s="404"/>
      <c r="M16096" s="404"/>
      <c r="N16096" s="404"/>
      <c r="O16096" s="404"/>
      <c r="P16096" s="404"/>
      <c r="Q16096" s="404"/>
      <c r="R16096" s="404"/>
      <c r="S16096" s="404"/>
      <c r="T16096" s="404"/>
    </row>
    <row r="16097" spans="12:20" ht="16.8">
      <c r="L16097" s="404"/>
      <c r="M16097" s="404"/>
      <c r="N16097" s="404"/>
      <c r="O16097" s="404"/>
      <c r="P16097" s="404"/>
      <c r="Q16097" s="404"/>
      <c r="R16097" s="404"/>
      <c r="S16097" s="404"/>
      <c r="T16097" s="404"/>
    </row>
    <row r="16098" spans="12:20" ht="16.8">
      <c r="L16098" s="404"/>
      <c r="M16098" s="404"/>
      <c r="N16098" s="404"/>
      <c r="O16098" s="404"/>
      <c r="P16098" s="404"/>
      <c r="Q16098" s="404"/>
      <c r="R16098" s="404"/>
      <c r="S16098" s="404"/>
      <c r="T16098" s="404"/>
    </row>
    <row r="16099" spans="12:20" ht="16.8">
      <c r="L16099" s="404"/>
      <c r="M16099" s="404"/>
      <c r="N16099" s="404"/>
      <c r="O16099" s="404"/>
      <c r="P16099" s="404"/>
      <c r="Q16099" s="404"/>
      <c r="R16099" s="404"/>
      <c r="S16099" s="404"/>
      <c r="T16099" s="404"/>
    </row>
    <row r="16100" spans="12:20" ht="16.8">
      <c r="L16100" s="404"/>
      <c r="M16100" s="404"/>
      <c r="N16100" s="404"/>
      <c r="O16100" s="404"/>
      <c r="P16100" s="404"/>
      <c r="Q16100" s="404"/>
      <c r="R16100" s="404"/>
      <c r="S16100" s="404"/>
      <c r="T16100" s="404"/>
    </row>
    <row r="16101" spans="12:20" ht="16.8">
      <c r="L16101" s="404"/>
      <c r="M16101" s="404"/>
      <c r="N16101" s="404"/>
      <c r="O16101" s="404"/>
      <c r="P16101" s="404"/>
      <c r="Q16101" s="404"/>
      <c r="R16101" s="404"/>
      <c r="S16101" s="404"/>
      <c r="T16101" s="404"/>
    </row>
    <row r="16102" spans="12:20" ht="16.8">
      <c r="L16102" s="404"/>
      <c r="M16102" s="404"/>
      <c r="N16102" s="404"/>
      <c r="O16102" s="404"/>
      <c r="P16102" s="404"/>
      <c r="Q16102" s="404"/>
      <c r="R16102" s="404"/>
      <c r="S16102" s="404"/>
      <c r="T16102" s="404"/>
    </row>
    <row r="16103" spans="12:20" ht="16.8">
      <c r="L16103" s="404"/>
      <c r="M16103" s="404"/>
      <c r="N16103" s="404"/>
      <c r="O16103" s="404"/>
      <c r="P16103" s="404"/>
      <c r="Q16103" s="404"/>
      <c r="R16103" s="404"/>
      <c r="S16103" s="404"/>
      <c r="T16103" s="404"/>
    </row>
    <row r="16104" spans="12:20" ht="16.8">
      <c r="L16104" s="404"/>
      <c r="M16104" s="404"/>
      <c r="N16104" s="404"/>
      <c r="O16104" s="404"/>
      <c r="P16104" s="404"/>
      <c r="Q16104" s="404"/>
      <c r="R16104" s="404"/>
      <c r="S16104" s="404"/>
      <c r="T16104" s="404"/>
    </row>
    <row r="16105" spans="12:20" ht="16.8">
      <c r="L16105" s="404"/>
      <c r="M16105" s="404"/>
      <c r="N16105" s="404"/>
      <c r="O16105" s="404"/>
      <c r="P16105" s="404"/>
      <c r="Q16105" s="404"/>
      <c r="R16105" s="404"/>
      <c r="S16105" s="404"/>
      <c r="T16105" s="404"/>
    </row>
    <row r="16106" spans="12:20" ht="16.8">
      <c r="L16106" s="404"/>
      <c r="M16106" s="404"/>
      <c r="N16106" s="404"/>
      <c r="O16106" s="404"/>
      <c r="P16106" s="404"/>
      <c r="Q16106" s="404"/>
      <c r="R16106" s="404"/>
      <c r="S16106" s="404"/>
      <c r="T16106" s="404"/>
    </row>
    <row r="16107" spans="12:20" ht="16.8">
      <c r="L16107" s="404"/>
      <c r="M16107" s="404"/>
      <c r="N16107" s="404"/>
      <c r="O16107" s="404"/>
      <c r="P16107" s="404"/>
      <c r="Q16107" s="404"/>
      <c r="R16107" s="404"/>
      <c r="S16107" s="404"/>
      <c r="T16107" s="404"/>
    </row>
    <row r="16108" spans="12:20" ht="16.8">
      <c r="L16108" s="404"/>
      <c r="M16108" s="404"/>
      <c r="N16108" s="404"/>
      <c r="O16108" s="404"/>
      <c r="P16108" s="404"/>
      <c r="Q16108" s="404"/>
      <c r="R16108" s="404"/>
      <c r="S16108" s="404"/>
      <c r="T16108" s="404"/>
    </row>
    <row r="16109" spans="12:20" ht="16.8">
      <c r="L16109" s="404"/>
      <c r="M16109" s="404"/>
      <c r="N16109" s="404"/>
      <c r="O16109" s="404"/>
      <c r="P16109" s="404"/>
      <c r="Q16109" s="404"/>
      <c r="R16109" s="404"/>
      <c r="S16109" s="404"/>
      <c r="T16109" s="404"/>
    </row>
    <row r="16110" spans="12:20" ht="16.8">
      <c r="L16110" s="404"/>
      <c r="M16110" s="404"/>
      <c r="N16110" s="404"/>
      <c r="O16110" s="404"/>
      <c r="P16110" s="404"/>
      <c r="Q16110" s="404"/>
      <c r="R16110" s="404"/>
      <c r="S16110" s="404"/>
      <c r="T16110" s="404"/>
    </row>
    <row r="16111" spans="12:20" ht="16.8">
      <c r="L16111" s="404"/>
      <c r="M16111" s="404"/>
      <c r="N16111" s="404"/>
      <c r="O16111" s="404"/>
      <c r="P16111" s="404"/>
      <c r="Q16111" s="404"/>
      <c r="R16111" s="404"/>
      <c r="S16111" s="404"/>
      <c r="T16111" s="404"/>
    </row>
    <row r="16112" spans="12:20" ht="16.8">
      <c r="L16112" s="404"/>
      <c r="M16112" s="404"/>
      <c r="N16112" s="404"/>
      <c r="O16112" s="404"/>
      <c r="P16112" s="404"/>
      <c r="Q16112" s="404"/>
      <c r="R16112" s="404"/>
      <c r="S16112" s="404"/>
      <c r="T16112" s="404"/>
    </row>
    <row r="16113" spans="12:20" ht="16.8">
      <c r="L16113" s="404"/>
      <c r="M16113" s="404"/>
      <c r="N16113" s="404"/>
      <c r="O16113" s="404"/>
      <c r="P16113" s="404"/>
      <c r="Q16113" s="404"/>
      <c r="R16113" s="404"/>
      <c r="S16113" s="404"/>
      <c r="T16113" s="404"/>
    </row>
    <row r="16114" spans="12:20" ht="16.8">
      <c r="L16114" s="404"/>
      <c r="M16114" s="404"/>
      <c r="N16114" s="404"/>
      <c r="O16114" s="404"/>
      <c r="P16114" s="404"/>
      <c r="Q16114" s="404"/>
      <c r="R16114" s="404"/>
      <c r="S16114" s="404"/>
      <c r="T16114" s="404"/>
    </row>
    <row r="16115" spans="12:20" ht="16.8">
      <c r="L16115" s="404"/>
      <c r="M16115" s="404"/>
      <c r="N16115" s="404"/>
      <c r="O16115" s="404"/>
      <c r="P16115" s="404"/>
      <c r="Q16115" s="404"/>
      <c r="R16115" s="404"/>
      <c r="S16115" s="404"/>
      <c r="T16115" s="404"/>
    </row>
    <row r="16116" spans="12:20" ht="16.8">
      <c r="L16116" s="404"/>
      <c r="M16116" s="404"/>
      <c r="N16116" s="404"/>
      <c r="O16116" s="404"/>
      <c r="P16116" s="404"/>
      <c r="Q16116" s="404"/>
      <c r="R16116" s="404"/>
      <c r="S16116" s="404"/>
      <c r="T16116" s="404"/>
    </row>
    <row r="16117" spans="12:20" ht="16.8">
      <c r="L16117" s="404"/>
      <c r="M16117" s="404"/>
      <c r="N16117" s="404"/>
      <c r="O16117" s="404"/>
      <c r="P16117" s="404"/>
      <c r="Q16117" s="404"/>
      <c r="R16117" s="404"/>
      <c r="S16117" s="404"/>
      <c r="T16117" s="404"/>
    </row>
    <row r="16118" spans="12:20" ht="16.8">
      <c r="L16118" s="404"/>
      <c r="M16118" s="404"/>
      <c r="N16118" s="404"/>
      <c r="O16118" s="404"/>
      <c r="P16118" s="404"/>
      <c r="Q16118" s="404"/>
      <c r="R16118" s="404"/>
      <c r="S16118" s="404"/>
      <c r="T16118" s="404"/>
    </row>
    <row r="16119" spans="12:20" ht="16.8">
      <c r="L16119" s="404"/>
      <c r="M16119" s="404"/>
      <c r="N16119" s="404"/>
      <c r="O16119" s="404"/>
      <c r="P16119" s="404"/>
      <c r="Q16119" s="404"/>
      <c r="R16119" s="404"/>
      <c r="S16119" s="404"/>
      <c r="T16119" s="404"/>
    </row>
    <row r="16120" spans="12:20" ht="16.8">
      <c r="L16120" s="404"/>
      <c r="M16120" s="404"/>
      <c r="N16120" s="404"/>
      <c r="O16120" s="404"/>
      <c r="P16120" s="404"/>
      <c r="Q16120" s="404"/>
      <c r="R16120" s="404"/>
      <c r="S16120" s="404"/>
      <c r="T16120" s="404"/>
    </row>
    <row r="16121" spans="12:20" ht="16.8">
      <c r="L16121" s="404"/>
      <c r="M16121" s="404"/>
      <c r="N16121" s="404"/>
      <c r="O16121" s="404"/>
      <c r="P16121" s="404"/>
      <c r="Q16121" s="404"/>
      <c r="R16121" s="404"/>
      <c r="S16121" s="404"/>
      <c r="T16121" s="404"/>
    </row>
    <row r="16122" spans="12:20" ht="16.8">
      <c r="L16122" s="404"/>
      <c r="M16122" s="404"/>
      <c r="N16122" s="404"/>
      <c r="O16122" s="404"/>
      <c r="P16122" s="404"/>
      <c r="Q16122" s="404"/>
      <c r="R16122" s="404"/>
      <c r="S16122" s="404"/>
      <c r="T16122" s="404"/>
    </row>
    <row r="16123" spans="12:20" ht="16.8">
      <c r="L16123" s="404"/>
      <c r="M16123" s="404"/>
      <c r="N16123" s="404"/>
      <c r="O16123" s="404"/>
      <c r="P16123" s="404"/>
      <c r="Q16123" s="404"/>
      <c r="R16123" s="404"/>
      <c r="S16123" s="404"/>
      <c r="T16123" s="404"/>
    </row>
    <row r="16124" spans="12:20" ht="16.8">
      <c r="L16124" s="404"/>
      <c r="M16124" s="404"/>
      <c r="N16124" s="404"/>
      <c r="O16124" s="404"/>
      <c r="P16124" s="404"/>
      <c r="Q16124" s="404"/>
      <c r="R16124" s="404"/>
      <c r="S16124" s="404"/>
      <c r="T16124" s="404"/>
    </row>
    <row r="16125" spans="12:20" ht="16.8">
      <c r="L16125" s="404"/>
      <c r="M16125" s="404"/>
      <c r="N16125" s="404"/>
      <c r="O16125" s="404"/>
      <c r="P16125" s="404"/>
      <c r="Q16125" s="404"/>
      <c r="R16125" s="404"/>
      <c r="S16125" s="404"/>
      <c r="T16125" s="404"/>
    </row>
    <row r="16126" spans="12:20" ht="16.8">
      <c r="L16126" s="404"/>
      <c r="M16126" s="404"/>
      <c r="N16126" s="404"/>
      <c r="O16126" s="404"/>
      <c r="P16126" s="404"/>
      <c r="Q16126" s="404"/>
      <c r="R16126" s="404"/>
      <c r="S16126" s="404"/>
      <c r="T16126" s="404"/>
    </row>
    <row r="16127" spans="12:20" ht="16.8">
      <c r="L16127" s="404"/>
      <c r="M16127" s="404"/>
      <c r="N16127" s="404"/>
      <c r="O16127" s="404"/>
      <c r="P16127" s="404"/>
      <c r="Q16127" s="404"/>
      <c r="R16127" s="404"/>
      <c r="S16127" s="404"/>
      <c r="T16127" s="404"/>
    </row>
    <row r="16128" spans="12:20" ht="16.8">
      <c r="L16128" s="404"/>
      <c r="M16128" s="404"/>
      <c r="N16128" s="404"/>
      <c r="O16128" s="404"/>
      <c r="P16128" s="404"/>
      <c r="Q16128" s="404"/>
      <c r="R16128" s="404"/>
      <c r="S16128" s="404"/>
      <c r="T16128" s="404"/>
    </row>
    <row r="16129" spans="12:20" ht="16.8">
      <c r="L16129" s="404"/>
      <c r="M16129" s="404"/>
      <c r="N16129" s="404"/>
      <c r="O16129" s="404"/>
      <c r="P16129" s="404"/>
      <c r="Q16129" s="404"/>
      <c r="R16129" s="404"/>
      <c r="S16129" s="404"/>
      <c r="T16129" s="404"/>
    </row>
    <row r="16130" spans="12:20" ht="16.8">
      <c r="L16130" s="404"/>
      <c r="M16130" s="404"/>
      <c r="N16130" s="404"/>
      <c r="O16130" s="404"/>
      <c r="P16130" s="404"/>
      <c r="Q16130" s="404"/>
      <c r="R16130" s="404"/>
      <c r="S16130" s="404"/>
      <c r="T16130" s="404"/>
    </row>
    <row r="16131" spans="12:20" ht="16.8">
      <c r="L16131" s="404"/>
      <c r="M16131" s="404"/>
      <c r="N16131" s="404"/>
      <c r="O16131" s="404"/>
      <c r="P16131" s="404"/>
      <c r="Q16131" s="404"/>
      <c r="R16131" s="404"/>
      <c r="S16131" s="404"/>
      <c r="T16131" s="404"/>
    </row>
    <row r="16132" spans="12:20" ht="16.8">
      <c r="L16132" s="404"/>
      <c r="M16132" s="404"/>
      <c r="N16132" s="404"/>
      <c r="O16132" s="404"/>
      <c r="P16132" s="404"/>
      <c r="Q16132" s="404"/>
      <c r="R16132" s="404"/>
      <c r="S16132" s="404"/>
      <c r="T16132" s="404"/>
    </row>
    <row r="16133" spans="12:20" ht="16.8">
      <c r="L16133" s="404"/>
      <c r="M16133" s="404"/>
      <c r="N16133" s="404"/>
      <c r="O16133" s="404"/>
      <c r="P16133" s="404"/>
      <c r="Q16133" s="404"/>
      <c r="R16133" s="404"/>
      <c r="S16133" s="404"/>
      <c r="T16133" s="404"/>
    </row>
    <row r="16134" spans="12:20" ht="16.8">
      <c r="L16134" s="404"/>
      <c r="M16134" s="404"/>
      <c r="N16134" s="404"/>
      <c r="O16134" s="404"/>
      <c r="P16134" s="404"/>
      <c r="Q16134" s="404"/>
      <c r="R16134" s="404"/>
      <c r="S16134" s="404"/>
      <c r="T16134" s="404"/>
    </row>
    <row r="16135" spans="12:20" ht="16.8">
      <c r="L16135" s="404"/>
      <c r="M16135" s="404"/>
      <c r="N16135" s="404"/>
      <c r="O16135" s="404"/>
      <c r="P16135" s="404"/>
      <c r="Q16135" s="404"/>
      <c r="R16135" s="404"/>
      <c r="S16135" s="404"/>
      <c r="T16135" s="404"/>
    </row>
    <row r="16136" spans="12:20" ht="16.8">
      <c r="L16136" s="404"/>
      <c r="M16136" s="404"/>
      <c r="N16136" s="404"/>
      <c r="O16136" s="404"/>
      <c r="P16136" s="404"/>
      <c r="Q16136" s="404"/>
      <c r="R16136" s="404"/>
      <c r="S16136" s="404"/>
      <c r="T16136" s="404"/>
    </row>
    <row r="16137" spans="12:20" ht="16.8">
      <c r="L16137" s="404"/>
      <c r="M16137" s="404"/>
      <c r="N16137" s="404"/>
      <c r="O16137" s="404"/>
      <c r="P16137" s="404"/>
      <c r="Q16137" s="404"/>
      <c r="R16137" s="404"/>
      <c r="S16137" s="404"/>
      <c r="T16137" s="404"/>
    </row>
    <row r="16138" spans="12:20" ht="16.8">
      <c r="L16138" s="404"/>
      <c r="M16138" s="404"/>
      <c r="N16138" s="404"/>
      <c r="O16138" s="404"/>
      <c r="P16138" s="404"/>
      <c r="Q16138" s="404"/>
      <c r="R16138" s="404"/>
      <c r="S16138" s="404"/>
      <c r="T16138" s="404"/>
    </row>
    <row r="16139" spans="12:20" ht="16.8">
      <c r="L16139" s="404"/>
      <c r="M16139" s="404"/>
      <c r="N16139" s="404"/>
      <c r="O16139" s="404"/>
      <c r="P16139" s="404"/>
      <c r="Q16139" s="404"/>
      <c r="R16139" s="404"/>
      <c r="S16139" s="404"/>
      <c r="T16139" s="404"/>
    </row>
    <row r="16140" spans="12:20" ht="16.8">
      <c r="L16140" s="404"/>
      <c r="M16140" s="404"/>
      <c r="N16140" s="404"/>
      <c r="O16140" s="404"/>
      <c r="P16140" s="404"/>
      <c r="Q16140" s="404"/>
      <c r="R16140" s="404"/>
      <c r="S16140" s="404"/>
      <c r="T16140" s="404"/>
    </row>
    <row r="16141" spans="12:20" ht="16.8">
      <c r="L16141" s="404"/>
      <c r="M16141" s="404"/>
      <c r="N16141" s="404"/>
      <c r="O16141" s="404"/>
      <c r="P16141" s="404"/>
      <c r="Q16141" s="404"/>
      <c r="R16141" s="404"/>
      <c r="S16141" s="404"/>
      <c r="T16141" s="404"/>
    </row>
    <row r="16142" spans="12:20" ht="16.8">
      <c r="L16142" s="404"/>
      <c r="M16142" s="404"/>
      <c r="N16142" s="404"/>
      <c r="O16142" s="404"/>
      <c r="P16142" s="404"/>
      <c r="Q16142" s="404"/>
      <c r="R16142" s="404"/>
      <c r="S16142" s="404"/>
      <c r="T16142" s="404"/>
    </row>
    <row r="16143" spans="12:20" ht="16.8">
      <c r="L16143" s="404"/>
      <c r="M16143" s="404"/>
      <c r="N16143" s="404"/>
      <c r="O16143" s="404"/>
      <c r="P16143" s="404"/>
      <c r="Q16143" s="404"/>
      <c r="R16143" s="404"/>
      <c r="S16143" s="404"/>
      <c r="T16143" s="404"/>
    </row>
    <row r="16144" spans="12:20" ht="16.8">
      <c r="L16144" s="404"/>
      <c r="M16144" s="404"/>
      <c r="N16144" s="404"/>
      <c r="O16144" s="404"/>
      <c r="P16144" s="404"/>
      <c r="Q16144" s="404"/>
      <c r="R16144" s="404"/>
      <c r="S16144" s="404"/>
      <c r="T16144" s="404"/>
    </row>
    <row r="16145" spans="12:20" ht="16.8">
      <c r="L16145" s="404"/>
      <c r="M16145" s="404"/>
      <c r="N16145" s="404"/>
      <c r="O16145" s="404"/>
      <c r="P16145" s="404"/>
      <c r="Q16145" s="404"/>
      <c r="R16145" s="404"/>
      <c r="S16145" s="404"/>
      <c r="T16145" s="404"/>
    </row>
    <row r="16146" spans="12:20" ht="16.8">
      <c r="L16146" s="404"/>
      <c r="M16146" s="404"/>
      <c r="N16146" s="404"/>
      <c r="O16146" s="404"/>
      <c r="P16146" s="404"/>
      <c r="Q16146" s="404"/>
      <c r="R16146" s="404"/>
      <c r="S16146" s="404"/>
      <c r="T16146" s="404"/>
    </row>
    <row r="16147" spans="12:20" ht="16.8">
      <c r="L16147" s="404"/>
      <c r="M16147" s="404"/>
      <c r="N16147" s="404"/>
      <c r="O16147" s="404"/>
      <c r="P16147" s="404"/>
      <c r="Q16147" s="404"/>
      <c r="R16147" s="404"/>
      <c r="S16147" s="404"/>
      <c r="T16147" s="404"/>
    </row>
    <row r="16148" spans="12:20" ht="16.8">
      <c r="L16148" s="404"/>
      <c r="M16148" s="404"/>
      <c r="N16148" s="404"/>
      <c r="O16148" s="404"/>
      <c r="P16148" s="404"/>
      <c r="Q16148" s="404"/>
      <c r="R16148" s="404"/>
      <c r="S16148" s="404"/>
      <c r="T16148" s="404"/>
    </row>
    <row r="16149" spans="12:20" ht="16.8">
      <c r="L16149" s="404"/>
      <c r="M16149" s="404"/>
      <c r="N16149" s="404"/>
      <c r="O16149" s="404"/>
      <c r="P16149" s="404"/>
      <c r="Q16149" s="404"/>
      <c r="R16149" s="404"/>
      <c r="S16149" s="404"/>
      <c r="T16149" s="404"/>
    </row>
    <row r="16150" spans="12:20" ht="16.8">
      <c r="L16150" s="404"/>
      <c r="M16150" s="404"/>
      <c r="N16150" s="404"/>
      <c r="O16150" s="404"/>
      <c r="P16150" s="404"/>
      <c r="Q16150" s="404"/>
      <c r="R16150" s="404"/>
      <c r="S16150" s="404"/>
      <c r="T16150" s="404"/>
    </row>
    <row r="16151" spans="12:20" ht="16.8">
      <c r="L16151" s="404"/>
      <c r="M16151" s="404"/>
      <c r="N16151" s="404"/>
      <c r="O16151" s="404"/>
      <c r="P16151" s="404"/>
      <c r="Q16151" s="404"/>
      <c r="R16151" s="404"/>
      <c r="S16151" s="404"/>
      <c r="T16151" s="404"/>
    </row>
    <row r="16152" spans="12:20" ht="16.8">
      <c r="L16152" s="404"/>
      <c r="M16152" s="404"/>
      <c r="N16152" s="404"/>
      <c r="O16152" s="404"/>
      <c r="P16152" s="404"/>
      <c r="Q16152" s="404"/>
      <c r="R16152" s="404"/>
      <c r="S16152" s="404"/>
      <c r="T16152" s="404"/>
    </row>
    <row r="16153" spans="12:20" ht="16.8">
      <c r="L16153" s="404"/>
      <c r="M16153" s="404"/>
      <c r="N16153" s="404"/>
      <c r="O16153" s="404"/>
      <c r="P16153" s="404"/>
      <c r="Q16153" s="404"/>
      <c r="R16153" s="404"/>
      <c r="S16153" s="404"/>
      <c r="T16153" s="404"/>
    </row>
    <row r="16154" spans="12:20" ht="16.8">
      <c r="L16154" s="404"/>
      <c r="M16154" s="404"/>
      <c r="N16154" s="404"/>
      <c r="O16154" s="404"/>
      <c r="P16154" s="404"/>
      <c r="Q16154" s="404"/>
      <c r="R16154" s="404"/>
      <c r="S16154" s="404"/>
      <c r="T16154" s="404"/>
    </row>
    <row r="16155" spans="12:20" ht="16.8">
      <c r="L16155" s="404"/>
      <c r="M16155" s="404"/>
      <c r="N16155" s="404"/>
      <c r="O16155" s="404"/>
      <c r="P16155" s="404"/>
      <c r="Q16155" s="404"/>
      <c r="R16155" s="404"/>
      <c r="S16155" s="404"/>
      <c r="T16155" s="404"/>
    </row>
    <row r="16156" spans="12:20" ht="16.8">
      <c r="L16156" s="404"/>
      <c r="M16156" s="404"/>
      <c r="N16156" s="404"/>
      <c r="O16156" s="404"/>
      <c r="P16156" s="404"/>
      <c r="Q16156" s="404"/>
      <c r="R16156" s="404"/>
      <c r="S16156" s="404"/>
      <c r="T16156" s="404"/>
    </row>
    <row r="16157" spans="12:20" ht="16.8">
      <c r="L16157" s="404"/>
      <c r="M16157" s="404"/>
      <c r="N16157" s="404"/>
      <c r="O16157" s="404"/>
      <c r="P16157" s="404"/>
      <c r="Q16157" s="404"/>
      <c r="R16157" s="404"/>
      <c r="S16157" s="404"/>
      <c r="T16157" s="404"/>
    </row>
    <row r="16158" spans="12:20" ht="16.8">
      <c r="L16158" s="404"/>
      <c r="M16158" s="404"/>
      <c r="N16158" s="404"/>
      <c r="O16158" s="404"/>
      <c r="P16158" s="404"/>
      <c r="Q16158" s="404"/>
      <c r="R16158" s="404"/>
      <c r="S16158" s="404"/>
      <c r="T16158" s="404"/>
    </row>
    <row r="16159" spans="12:20" ht="16.8">
      <c r="L16159" s="404"/>
      <c r="M16159" s="404"/>
      <c r="N16159" s="404"/>
      <c r="O16159" s="404"/>
      <c r="P16159" s="404"/>
      <c r="Q16159" s="404"/>
      <c r="R16159" s="404"/>
      <c r="S16159" s="404"/>
      <c r="T16159" s="404"/>
    </row>
    <row r="16160" spans="12:20" ht="16.8">
      <c r="L16160" s="404"/>
      <c r="M16160" s="404"/>
      <c r="N16160" s="404"/>
      <c r="O16160" s="404"/>
      <c r="P16160" s="404"/>
      <c r="Q16160" s="404"/>
      <c r="R16160" s="404"/>
      <c r="S16160" s="404"/>
      <c r="T16160" s="404"/>
    </row>
    <row r="16161" spans="12:20" ht="16.8">
      <c r="L16161" s="404"/>
      <c r="M16161" s="404"/>
      <c r="N16161" s="404"/>
      <c r="O16161" s="404"/>
      <c r="P16161" s="404"/>
      <c r="Q16161" s="404"/>
      <c r="R16161" s="404"/>
      <c r="S16161" s="404"/>
      <c r="T16161" s="404"/>
    </row>
    <row r="16162" spans="12:20" ht="16.8">
      <c r="L16162" s="404"/>
      <c r="M16162" s="404"/>
      <c r="N16162" s="404"/>
      <c r="O16162" s="404"/>
      <c r="P16162" s="404"/>
      <c r="Q16162" s="404"/>
      <c r="R16162" s="404"/>
      <c r="S16162" s="404"/>
      <c r="T16162" s="404"/>
    </row>
    <row r="16163" spans="12:20" ht="16.8">
      <c r="L16163" s="404"/>
      <c r="M16163" s="404"/>
      <c r="N16163" s="404"/>
      <c r="O16163" s="404"/>
      <c r="P16163" s="404"/>
      <c r="Q16163" s="404"/>
      <c r="R16163" s="404"/>
      <c r="S16163" s="404"/>
      <c r="T16163" s="404"/>
    </row>
    <row r="16164" spans="12:20" ht="16.8">
      <c r="L16164" s="404"/>
      <c r="M16164" s="404"/>
      <c r="N16164" s="404"/>
      <c r="O16164" s="404"/>
      <c r="P16164" s="404"/>
      <c r="Q16164" s="404"/>
      <c r="R16164" s="404"/>
      <c r="S16164" s="404"/>
      <c r="T16164" s="404"/>
    </row>
    <row r="16165" spans="12:20" ht="16.8">
      <c r="L16165" s="404"/>
      <c r="M16165" s="404"/>
      <c r="N16165" s="404"/>
      <c r="O16165" s="404"/>
      <c r="P16165" s="404"/>
      <c r="Q16165" s="404"/>
      <c r="R16165" s="404"/>
      <c r="S16165" s="404"/>
      <c r="T16165" s="404"/>
    </row>
    <row r="16166" spans="12:20" ht="16.8">
      <c r="L16166" s="404"/>
      <c r="M16166" s="404"/>
      <c r="N16166" s="404"/>
      <c r="O16166" s="404"/>
      <c r="P16166" s="404"/>
      <c r="Q16166" s="404"/>
      <c r="R16166" s="404"/>
      <c r="S16166" s="404"/>
      <c r="T16166" s="404"/>
    </row>
    <row r="16167" spans="12:20" ht="16.8">
      <c r="L16167" s="404"/>
      <c r="M16167" s="404"/>
      <c r="N16167" s="404"/>
      <c r="O16167" s="404"/>
      <c r="P16167" s="404"/>
      <c r="Q16167" s="404"/>
      <c r="R16167" s="404"/>
      <c r="S16167" s="404"/>
      <c r="T16167" s="404"/>
    </row>
    <row r="16168" spans="12:20" ht="16.8">
      <c r="L16168" s="404"/>
      <c r="M16168" s="404"/>
      <c r="N16168" s="404"/>
      <c r="O16168" s="404"/>
      <c r="P16168" s="404"/>
      <c r="Q16168" s="404"/>
      <c r="R16168" s="404"/>
      <c r="S16168" s="404"/>
      <c r="T16168" s="404"/>
    </row>
    <row r="16169" spans="12:20" ht="16.8">
      <c r="L16169" s="404"/>
      <c r="M16169" s="404"/>
      <c r="N16169" s="404"/>
      <c r="O16169" s="404"/>
      <c r="P16169" s="404"/>
      <c r="Q16169" s="404"/>
      <c r="R16169" s="404"/>
      <c r="S16169" s="404"/>
      <c r="T16169" s="404"/>
    </row>
    <row r="16170" spans="12:20" ht="16.8">
      <c r="L16170" s="404"/>
      <c r="M16170" s="404"/>
      <c r="N16170" s="404"/>
      <c r="O16170" s="404"/>
      <c r="P16170" s="404"/>
      <c r="Q16170" s="404"/>
      <c r="R16170" s="404"/>
      <c r="S16170" s="404"/>
      <c r="T16170" s="404"/>
    </row>
    <row r="16171" spans="12:20" ht="16.8">
      <c r="L16171" s="404"/>
      <c r="M16171" s="404"/>
      <c r="N16171" s="404"/>
      <c r="O16171" s="404"/>
      <c r="P16171" s="404"/>
      <c r="Q16171" s="404"/>
      <c r="R16171" s="404"/>
      <c r="S16171" s="404"/>
      <c r="T16171" s="404"/>
    </row>
    <row r="16172" spans="12:20" ht="16.8">
      <c r="L16172" s="404"/>
      <c r="M16172" s="404"/>
      <c r="N16172" s="404"/>
      <c r="O16172" s="404"/>
      <c r="P16172" s="404"/>
      <c r="Q16172" s="404"/>
      <c r="R16172" s="404"/>
      <c r="S16172" s="404"/>
      <c r="T16172" s="404"/>
    </row>
    <row r="16173" spans="12:20" ht="16.8">
      <c r="L16173" s="404"/>
      <c r="M16173" s="404"/>
      <c r="N16173" s="404"/>
      <c r="O16173" s="404"/>
      <c r="P16173" s="404"/>
      <c r="Q16173" s="404"/>
      <c r="R16173" s="404"/>
      <c r="S16173" s="404"/>
      <c r="T16173" s="404"/>
    </row>
    <row r="16174" spans="12:20" ht="16.8">
      <c r="L16174" s="404"/>
      <c r="M16174" s="404"/>
      <c r="N16174" s="404"/>
      <c r="O16174" s="404"/>
      <c r="P16174" s="404"/>
      <c r="Q16174" s="404"/>
      <c r="R16174" s="404"/>
      <c r="S16174" s="404"/>
      <c r="T16174" s="404"/>
    </row>
    <row r="16175" spans="12:20" ht="16.8">
      <c r="L16175" s="404"/>
      <c r="M16175" s="404"/>
      <c r="N16175" s="404"/>
      <c r="O16175" s="404"/>
      <c r="P16175" s="404"/>
      <c r="Q16175" s="404"/>
      <c r="R16175" s="404"/>
      <c r="S16175" s="404"/>
      <c r="T16175" s="404"/>
    </row>
    <row r="16176" spans="12:20" ht="16.8">
      <c r="L16176" s="404"/>
      <c r="M16176" s="404"/>
      <c r="N16176" s="404"/>
      <c r="O16176" s="404"/>
      <c r="P16176" s="404"/>
      <c r="Q16176" s="404"/>
      <c r="R16176" s="404"/>
      <c r="S16176" s="404"/>
      <c r="T16176" s="404"/>
    </row>
    <row r="16177" spans="12:20" ht="16.8">
      <c r="L16177" s="404"/>
      <c r="M16177" s="404"/>
      <c r="N16177" s="404"/>
      <c r="O16177" s="404"/>
      <c r="P16177" s="404"/>
      <c r="Q16177" s="404"/>
      <c r="R16177" s="404"/>
      <c r="S16177" s="404"/>
      <c r="T16177" s="404"/>
    </row>
    <row r="16178" spans="12:20" ht="16.8">
      <c r="L16178" s="404"/>
      <c r="M16178" s="404"/>
      <c r="N16178" s="404"/>
      <c r="O16178" s="404"/>
      <c r="P16178" s="404"/>
      <c r="Q16178" s="404"/>
      <c r="R16178" s="404"/>
      <c r="S16178" s="404"/>
      <c r="T16178" s="404"/>
    </row>
    <row r="16179" spans="12:20" ht="16.8">
      <c r="L16179" s="404"/>
      <c r="M16179" s="404"/>
      <c r="N16179" s="404"/>
      <c r="O16179" s="404"/>
      <c r="P16179" s="404"/>
      <c r="Q16179" s="404"/>
      <c r="R16179" s="404"/>
      <c r="S16179" s="404"/>
      <c r="T16179" s="404"/>
    </row>
    <row r="16180" spans="12:20" ht="16.8">
      <c r="L16180" s="404"/>
      <c r="M16180" s="404"/>
      <c r="N16180" s="404"/>
      <c r="O16180" s="404"/>
      <c r="P16180" s="404"/>
      <c r="Q16180" s="404"/>
      <c r="R16180" s="404"/>
      <c r="S16180" s="404"/>
      <c r="T16180" s="404"/>
    </row>
    <row r="16181" spans="12:20" ht="16.8">
      <c r="L16181" s="404"/>
      <c r="M16181" s="404"/>
      <c r="N16181" s="404"/>
      <c r="O16181" s="404"/>
      <c r="P16181" s="404"/>
      <c r="Q16181" s="404"/>
      <c r="R16181" s="404"/>
      <c r="S16181" s="404"/>
      <c r="T16181" s="404"/>
    </row>
    <row r="16182" spans="12:20" ht="16.8">
      <c r="L16182" s="404"/>
      <c r="M16182" s="404"/>
      <c r="N16182" s="404"/>
      <c r="O16182" s="404"/>
      <c r="P16182" s="404"/>
      <c r="Q16182" s="404"/>
      <c r="R16182" s="404"/>
      <c r="S16182" s="404"/>
      <c r="T16182" s="404"/>
    </row>
    <row r="16183" spans="12:20" ht="16.8">
      <c r="L16183" s="404"/>
      <c r="M16183" s="404"/>
      <c r="N16183" s="404"/>
      <c r="O16183" s="404"/>
      <c r="P16183" s="404"/>
      <c r="Q16183" s="404"/>
      <c r="R16183" s="404"/>
      <c r="S16183" s="404"/>
      <c r="T16183" s="404"/>
    </row>
    <row r="16184" spans="12:20" ht="16.8">
      <c r="L16184" s="404"/>
      <c r="M16184" s="404"/>
      <c r="N16184" s="404"/>
      <c r="O16184" s="404"/>
      <c r="P16184" s="404"/>
      <c r="Q16184" s="404"/>
      <c r="R16184" s="404"/>
      <c r="S16184" s="404"/>
      <c r="T16184" s="404"/>
    </row>
    <row r="16185" spans="12:20" ht="16.8">
      <c r="L16185" s="404"/>
      <c r="M16185" s="404"/>
      <c r="N16185" s="404"/>
      <c r="O16185" s="404"/>
      <c r="P16185" s="404"/>
      <c r="Q16185" s="404"/>
      <c r="R16185" s="404"/>
      <c r="S16185" s="404"/>
      <c r="T16185" s="404"/>
    </row>
    <row r="16186" spans="12:20" ht="16.8">
      <c r="L16186" s="404"/>
      <c r="M16186" s="404"/>
      <c r="N16186" s="404"/>
      <c r="O16186" s="404"/>
      <c r="P16186" s="404"/>
      <c r="Q16186" s="404"/>
      <c r="R16186" s="404"/>
      <c r="S16186" s="404"/>
      <c r="T16186" s="404"/>
    </row>
    <row r="16187" spans="12:20" ht="16.8">
      <c r="L16187" s="404"/>
      <c r="M16187" s="404"/>
      <c r="N16187" s="404"/>
      <c r="O16187" s="404"/>
      <c r="P16187" s="404"/>
      <c r="Q16187" s="404"/>
      <c r="R16187" s="404"/>
      <c r="S16187" s="404"/>
      <c r="T16187" s="404"/>
    </row>
    <row r="16188" spans="12:20" ht="16.8">
      <c r="L16188" s="404"/>
      <c r="M16188" s="404"/>
      <c r="N16188" s="404"/>
      <c r="O16188" s="404"/>
      <c r="P16188" s="404"/>
      <c r="Q16188" s="404"/>
      <c r="R16188" s="404"/>
      <c r="S16188" s="404"/>
      <c r="T16188" s="404"/>
    </row>
    <row r="16189" spans="12:20" ht="16.8">
      <c r="L16189" s="404"/>
      <c r="M16189" s="404"/>
      <c r="N16189" s="404"/>
      <c r="O16189" s="404"/>
      <c r="P16189" s="404"/>
      <c r="Q16189" s="404"/>
      <c r="R16189" s="404"/>
      <c r="S16189" s="404"/>
      <c r="T16189" s="404"/>
    </row>
    <row r="16190" spans="12:20" ht="16.8">
      <c r="L16190" s="404"/>
      <c r="M16190" s="404"/>
      <c r="N16190" s="404"/>
      <c r="O16190" s="404"/>
      <c r="P16190" s="404"/>
      <c r="Q16190" s="404"/>
      <c r="R16190" s="404"/>
      <c r="S16190" s="404"/>
      <c r="T16190" s="404"/>
    </row>
    <row r="16191" spans="12:20" ht="16.8">
      <c r="L16191" s="404"/>
      <c r="M16191" s="404"/>
      <c r="N16191" s="404"/>
      <c r="O16191" s="404"/>
      <c r="P16191" s="404"/>
      <c r="Q16191" s="404"/>
      <c r="R16191" s="404"/>
      <c r="S16191" s="404"/>
      <c r="T16191" s="404"/>
    </row>
    <row r="16192" spans="12:20" ht="16.8">
      <c r="L16192" s="404"/>
      <c r="M16192" s="404"/>
      <c r="N16192" s="404"/>
      <c r="O16192" s="404"/>
      <c r="P16192" s="404"/>
      <c r="Q16192" s="404"/>
      <c r="R16192" s="404"/>
      <c r="S16192" s="404"/>
      <c r="T16192" s="404"/>
    </row>
    <row r="16193" spans="12:20" ht="16.8">
      <c r="L16193" s="404"/>
      <c r="M16193" s="404"/>
      <c r="N16193" s="404"/>
      <c r="O16193" s="404"/>
      <c r="P16193" s="404"/>
      <c r="Q16193" s="404"/>
      <c r="R16193" s="404"/>
      <c r="S16193" s="404"/>
      <c r="T16193" s="404"/>
    </row>
    <row r="16194" spans="12:20" ht="16.8">
      <c r="L16194" s="404"/>
      <c r="M16194" s="404"/>
      <c r="N16194" s="404"/>
      <c r="O16194" s="404"/>
      <c r="P16194" s="404"/>
      <c r="Q16194" s="404"/>
      <c r="R16194" s="404"/>
      <c r="S16194" s="404"/>
      <c r="T16194" s="404"/>
    </row>
    <row r="16195" spans="12:20" ht="16.8">
      <c r="L16195" s="404"/>
      <c r="M16195" s="404"/>
      <c r="N16195" s="404"/>
      <c r="O16195" s="404"/>
      <c r="P16195" s="404"/>
      <c r="Q16195" s="404"/>
      <c r="R16195" s="404"/>
      <c r="S16195" s="404"/>
      <c r="T16195" s="404"/>
    </row>
    <row r="16196" spans="12:20" ht="16.8">
      <c r="L16196" s="404"/>
      <c r="M16196" s="404"/>
      <c r="N16196" s="404"/>
      <c r="O16196" s="404"/>
      <c r="P16196" s="404"/>
      <c r="Q16196" s="404"/>
      <c r="R16196" s="404"/>
      <c r="S16196" s="404"/>
      <c r="T16196" s="404"/>
    </row>
    <row r="16197" spans="12:20" ht="16.8">
      <c r="L16197" s="404"/>
      <c r="M16197" s="404"/>
      <c r="N16197" s="404"/>
      <c r="O16197" s="404"/>
      <c r="P16197" s="404"/>
      <c r="Q16197" s="404"/>
      <c r="R16197" s="404"/>
      <c r="S16197" s="404"/>
      <c r="T16197" s="404"/>
    </row>
    <row r="16198" spans="12:20" ht="16.8">
      <c r="L16198" s="404"/>
      <c r="M16198" s="404"/>
      <c r="N16198" s="404"/>
      <c r="O16198" s="404"/>
      <c r="P16198" s="404"/>
      <c r="Q16198" s="404"/>
      <c r="R16198" s="404"/>
      <c r="S16198" s="404"/>
      <c r="T16198" s="404"/>
    </row>
    <row r="16199" spans="12:20" ht="16.8">
      <c r="L16199" s="404"/>
      <c r="M16199" s="404"/>
      <c r="N16199" s="404"/>
      <c r="O16199" s="404"/>
      <c r="P16199" s="404"/>
      <c r="Q16199" s="404"/>
      <c r="R16199" s="404"/>
      <c r="S16199" s="404"/>
      <c r="T16199" s="404"/>
    </row>
    <row r="16200" spans="12:20" ht="16.8">
      <c r="L16200" s="404"/>
      <c r="M16200" s="404"/>
      <c r="N16200" s="404"/>
      <c r="O16200" s="404"/>
      <c r="P16200" s="404"/>
      <c r="Q16200" s="404"/>
      <c r="R16200" s="404"/>
      <c r="S16200" s="404"/>
      <c r="T16200" s="404"/>
    </row>
    <row r="16201" spans="12:20" ht="16.8">
      <c r="L16201" s="404"/>
      <c r="M16201" s="404"/>
      <c r="N16201" s="404"/>
      <c r="O16201" s="404"/>
      <c r="P16201" s="404"/>
      <c r="Q16201" s="404"/>
      <c r="R16201" s="404"/>
      <c r="S16201" s="404"/>
      <c r="T16201" s="404"/>
    </row>
    <row r="16202" spans="12:20" ht="16.8">
      <c r="L16202" s="404"/>
      <c r="M16202" s="404"/>
      <c r="N16202" s="404"/>
      <c r="O16202" s="404"/>
      <c r="P16202" s="404"/>
      <c r="Q16202" s="404"/>
      <c r="R16202" s="404"/>
      <c r="S16202" s="404"/>
      <c r="T16202" s="404"/>
    </row>
    <row r="16203" spans="12:20" ht="16.8">
      <c r="L16203" s="404"/>
      <c r="M16203" s="404"/>
      <c r="N16203" s="404"/>
      <c r="O16203" s="404"/>
      <c r="P16203" s="404"/>
      <c r="Q16203" s="404"/>
      <c r="R16203" s="404"/>
      <c r="S16203" s="404"/>
      <c r="T16203" s="404"/>
    </row>
    <row r="16204" spans="12:20" ht="16.8">
      <c r="L16204" s="404"/>
      <c r="M16204" s="404"/>
      <c r="N16204" s="404"/>
      <c r="O16204" s="404"/>
      <c r="P16204" s="404"/>
      <c r="Q16204" s="404"/>
      <c r="R16204" s="404"/>
      <c r="S16204" s="404"/>
      <c r="T16204" s="404"/>
    </row>
    <row r="16205" spans="12:20" ht="16.8">
      <c r="L16205" s="404"/>
      <c r="M16205" s="404"/>
      <c r="N16205" s="404"/>
      <c r="O16205" s="404"/>
      <c r="P16205" s="404"/>
      <c r="Q16205" s="404"/>
      <c r="R16205" s="404"/>
      <c r="S16205" s="404"/>
      <c r="T16205" s="404"/>
    </row>
    <row r="16206" spans="12:20" ht="16.8">
      <c r="L16206" s="404"/>
      <c r="M16206" s="404"/>
      <c r="N16206" s="404"/>
      <c r="O16206" s="404"/>
      <c r="P16206" s="404"/>
      <c r="Q16206" s="404"/>
      <c r="R16206" s="404"/>
      <c r="S16206" s="404"/>
      <c r="T16206" s="404"/>
    </row>
    <row r="16207" spans="12:20" ht="16.8">
      <c r="L16207" s="404"/>
      <c r="M16207" s="404"/>
      <c r="N16207" s="404"/>
      <c r="O16207" s="404"/>
      <c r="P16207" s="404"/>
      <c r="Q16207" s="404"/>
      <c r="R16207" s="404"/>
      <c r="S16207" s="404"/>
      <c r="T16207" s="404"/>
    </row>
    <row r="16208" spans="12:20" ht="16.8">
      <c r="L16208" s="404"/>
      <c r="M16208" s="404"/>
      <c r="N16208" s="404"/>
      <c r="O16208" s="404"/>
      <c r="P16208" s="404"/>
      <c r="Q16208" s="404"/>
      <c r="R16208" s="404"/>
      <c r="S16208" s="404"/>
      <c r="T16208" s="404"/>
    </row>
    <row r="16209" spans="12:20" ht="16.8">
      <c r="L16209" s="404"/>
      <c r="M16209" s="404"/>
      <c r="N16209" s="404"/>
      <c r="O16209" s="404"/>
      <c r="P16209" s="404"/>
      <c r="Q16209" s="404"/>
      <c r="R16209" s="404"/>
      <c r="S16209" s="404"/>
      <c r="T16209" s="404"/>
    </row>
    <row r="16210" spans="12:20" ht="16.8">
      <c r="L16210" s="404"/>
      <c r="M16210" s="404"/>
      <c r="N16210" s="404"/>
      <c r="O16210" s="404"/>
      <c r="P16210" s="404"/>
      <c r="Q16210" s="404"/>
      <c r="R16210" s="404"/>
      <c r="S16210" s="404"/>
      <c r="T16210" s="404"/>
    </row>
    <row r="16211" spans="12:20" ht="16.8">
      <c r="L16211" s="404"/>
      <c r="M16211" s="404"/>
      <c r="N16211" s="404"/>
      <c r="O16211" s="404"/>
      <c r="P16211" s="404"/>
      <c r="Q16211" s="404"/>
      <c r="R16211" s="404"/>
      <c r="S16211" s="404"/>
      <c r="T16211" s="404"/>
    </row>
    <row r="16212" spans="12:20" ht="16.8">
      <c r="L16212" s="404"/>
      <c r="M16212" s="404"/>
      <c r="N16212" s="404"/>
      <c r="O16212" s="404"/>
      <c r="P16212" s="404"/>
      <c r="Q16212" s="404"/>
      <c r="R16212" s="404"/>
      <c r="S16212" s="404"/>
      <c r="T16212" s="404"/>
    </row>
    <row r="16213" spans="12:20" ht="16.8">
      <c r="L16213" s="404"/>
      <c r="M16213" s="404"/>
      <c r="N16213" s="404"/>
      <c r="O16213" s="404"/>
      <c r="P16213" s="404"/>
      <c r="Q16213" s="404"/>
      <c r="R16213" s="404"/>
      <c r="S16213" s="404"/>
      <c r="T16213" s="404"/>
    </row>
    <row r="16214" spans="12:20" ht="16.8">
      <c r="L16214" s="404"/>
      <c r="M16214" s="404"/>
      <c r="N16214" s="404"/>
      <c r="O16214" s="404"/>
      <c r="P16214" s="404"/>
      <c r="Q16214" s="404"/>
      <c r="R16214" s="404"/>
      <c r="S16214" s="404"/>
      <c r="T16214" s="404"/>
    </row>
    <row r="16215" spans="12:20" ht="16.8">
      <c r="L16215" s="404"/>
      <c r="M16215" s="404"/>
      <c r="N16215" s="404"/>
      <c r="O16215" s="404"/>
      <c r="P16215" s="404"/>
      <c r="Q16215" s="404"/>
      <c r="R16215" s="404"/>
      <c r="S16215" s="404"/>
      <c r="T16215" s="404"/>
    </row>
    <row r="16216" spans="12:20" ht="16.8">
      <c r="L16216" s="404"/>
      <c r="M16216" s="404"/>
      <c r="N16216" s="404"/>
      <c r="O16216" s="404"/>
      <c r="P16216" s="404"/>
      <c r="Q16216" s="404"/>
      <c r="R16216" s="404"/>
      <c r="S16216" s="404"/>
      <c r="T16216" s="404"/>
    </row>
    <row r="16217" spans="12:20" ht="16.8">
      <c r="L16217" s="404"/>
      <c r="M16217" s="404"/>
      <c r="N16217" s="404"/>
      <c r="O16217" s="404"/>
      <c r="P16217" s="404"/>
      <c r="Q16217" s="404"/>
      <c r="R16217" s="404"/>
      <c r="S16217" s="404"/>
      <c r="T16217" s="404"/>
    </row>
    <row r="16218" spans="12:20" ht="16.8">
      <c r="L16218" s="404"/>
      <c r="M16218" s="404"/>
      <c r="N16218" s="404"/>
      <c r="O16218" s="404"/>
      <c r="P16218" s="404"/>
      <c r="Q16218" s="404"/>
      <c r="R16218" s="404"/>
      <c r="S16218" s="404"/>
      <c r="T16218" s="404"/>
    </row>
    <row r="16219" spans="12:20" ht="16.8">
      <c r="L16219" s="404"/>
      <c r="M16219" s="404"/>
      <c r="N16219" s="404"/>
      <c r="O16219" s="404"/>
      <c r="P16219" s="404"/>
      <c r="Q16219" s="404"/>
      <c r="R16219" s="404"/>
      <c r="S16219" s="404"/>
      <c r="T16219" s="404"/>
    </row>
    <row r="16220" spans="12:20" ht="16.8">
      <c r="L16220" s="404"/>
      <c r="M16220" s="404"/>
      <c r="N16220" s="404"/>
      <c r="O16220" s="404"/>
      <c r="P16220" s="404"/>
      <c r="Q16220" s="404"/>
      <c r="R16220" s="404"/>
      <c r="S16220" s="404"/>
      <c r="T16220" s="404"/>
    </row>
    <row r="16221" spans="12:20" ht="16.8">
      <c r="L16221" s="404"/>
      <c r="M16221" s="404"/>
      <c r="N16221" s="404"/>
      <c r="O16221" s="404"/>
      <c r="P16221" s="404"/>
      <c r="Q16221" s="404"/>
      <c r="R16221" s="404"/>
      <c r="S16221" s="404"/>
      <c r="T16221" s="404"/>
    </row>
    <row r="16222" spans="12:20" ht="16.8">
      <c r="L16222" s="404"/>
      <c r="M16222" s="404"/>
      <c r="N16222" s="404"/>
      <c r="O16222" s="404"/>
      <c r="P16222" s="404"/>
      <c r="Q16222" s="404"/>
      <c r="R16222" s="404"/>
      <c r="S16222" s="404"/>
      <c r="T16222" s="404"/>
    </row>
    <row r="16223" spans="12:20" ht="16.8">
      <c r="L16223" s="404"/>
      <c r="M16223" s="404"/>
      <c r="N16223" s="404"/>
      <c r="O16223" s="404"/>
      <c r="P16223" s="404"/>
      <c r="Q16223" s="404"/>
      <c r="R16223" s="404"/>
      <c r="S16223" s="404"/>
      <c r="T16223" s="404"/>
    </row>
    <row r="16224" spans="12:20" ht="16.8">
      <c r="L16224" s="404"/>
      <c r="M16224" s="404"/>
      <c r="N16224" s="404"/>
      <c r="O16224" s="404"/>
      <c r="P16224" s="404"/>
      <c r="Q16224" s="404"/>
      <c r="R16224" s="404"/>
      <c r="S16224" s="404"/>
      <c r="T16224" s="404"/>
    </row>
    <row r="16225" spans="12:20" ht="16.8">
      <c r="L16225" s="404"/>
      <c r="M16225" s="404"/>
      <c r="N16225" s="404"/>
      <c r="O16225" s="404"/>
      <c r="P16225" s="404"/>
      <c r="Q16225" s="404"/>
      <c r="R16225" s="404"/>
      <c r="S16225" s="404"/>
      <c r="T16225" s="404"/>
    </row>
    <row r="16226" spans="12:20" ht="16.8">
      <c r="L16226" s="404"/>
      <c r="M16226" s="404"/>
      <c r="N16226" s="404"/>
      <c r="O16226" s="404"/>
      <c r="P16226" s="404"/>
      <c r="Q16226" s="404"/>
      <c r="R16226" s="404"/>
      <c r="S16226" s="404"/>
      <c r="T16226" s="404"/>
    </row>
    <row r="16227" spans="12:20" ht="16.8">
      <c r="L16227" s="404"/>
      <c r="M16227" s="404"/>
      <c r="N16227" s="404"/>
      <c r="O16227" s="404"/>
      <c r="P16227" s="404"/>
      <c r="Q16227" s="404"/>
      <c r="R16227" s="404"/>
      <c r="S16227" s="404"/>
      <c r="T16227" s="404"/>
    </row>
    <row r="16228" spans="12:20" ht="16.8">
      <c r="L16228" s="404"/>
      <c r="M16228" s="404"/>
      <c r="N16228" s="404"/>
      <c r="O16228" s="404"/>
      <c r="P16228" s="404"/>
      <c r="Q16228" s="404"/>
      <c r="R16228" s="404"/>
      <c r="S16228" s="404"/>
      <c r="T16228" s="404"/>
    </row>
    <row r="16229" spans="12:20" ht="16.8">
      <c r="L16229" s="404"/>
      <c r="M16229" s="404"/>
      <c r="N16229" s="404"/>
      <c r="O16229" s="404"/>
      <c r="P16229" s="404"/>
      <c r="Q16229" s="404"/>
      <c r="R16229" s="404"/>
      <c r="S16229" s="404"/>
      <c r="T16229" s="404"/>
    </row>
    <row r="16230" spans="12:20" ht="16.8">
      <c r="L16230" s="404"/>
      <c r="M16230" s="404"/>
      <c r="N16230" s="404"/>
      <c r="O16230" s="404"/>
      <c r="P16230" s="404"/>
      <c r="Q16230" s="404"/>
      <c r="R16230" s="404"/>
      <c r="S16230" s="404"/>
      <c r="T16230" s="404"/>
    </row>
    <row r="16231" spans="12:20" ht="16.8">
      <c r="L16231" s="404"/>
      <c r="M16231" s="404"/>
      <c r="N16231" s="404"/>
      <c r="O16231" s="404"/>
      <c r="P16231" s="404"/>
      <c r="Q16231" s="404"/>
      <c r="R16231" s="404"/>
      <c r="S16231" s="404"/>
      <c r="T16231" s="404"/>
    </row>
    <row r="16232" spans="12:20" ht="16.8">
      <c r="L16232" s="404"/>
      <c r="M16232" s="404"/>
      <c r="N16232" s="404"/>
      <c r="O16232" s="404"/>
      <c r="P16232" s="404"/>
      <c r="Q16232" s="404"/>
      <c r="R16232" s="404"/>
      <c r="S16232" s="404"/>
      <c r="T16232" s="404"/>
    </row>
    <row r="16233" spans="12:20" ht="16.8">
      <c r="L16233" s="404"/>
      <c r="M16233" s="404"/>
      <c r="N16233" s="404"/>
      <c r="O16233" s="404"/>
      <c r="P16233" s="404"/>
      <c r="Q16233" s="404"/>
      <c r="R16233" s="404"/>
      <c r="S16233" s="404"/>
      <c r="T16233" s="404"/>
    </row>
    <row r="16234" spans="12:20" ht="16.8">
      <c r="L16234" s="404"/>
      <c r="M16234" s="404"/>
      <c r="N16234" s="404"/>
      <c r="O16234" s="404"/>
      <c r="P16234" s="404"/>
      <c r="Q16234" s="404"/>
      <c r="R16234" s="404"/>
      <c r="S16234" s="404"/>
      <c r="T16234" s="404"/>
    </row>
    <row r="16235" spans="12:20" ht="16.8">
      <c r="L16235" s="404"/>
      <c r="M16235" s="404"/>
      <c r="N16235" s="404"/>
      <c r="O16235" s="404"/>
      <c r="P16235" s="404"/>
      <c r="Q16235" s="404"/>
      <c r="R16235" s="404"/>
      <c r="S16235" s="404"/>
      <c r="T16235" s="404"/>
    </row>
    <row r="16236" spans="12:20" ht="16.8">
      <c r="L16236" s="404"/>
      <c r="M16236" s="404"/>
      <c r="N16236" s="404"/>
      <c r="O16236" s="404"/>
      <c r="P16236" s="404"/>
      <c r="Q16236" s="404"/>
      <c r="R16236" s="404"/>
      <c r="S16236" s="404"/>
      <c r="T16236" s="404"/>
    </row>
    <row r="16237" spans="12:20" ht="16.8">
      <c r="L16237" s="404"/>
      <c r="M16237" s="404"/>
      <c r="N16237" s="404"/>
      <c r="O16237" s="404"/>
      <c r="P16237" s="404"/>
      <c r="Q16237" s="404"/>
      <c r="R16237" s="404"/>
      <c r="S16237" s="404"/>
      <c r="T16237" s="404"/>
    </row>
    <row r="16238" spans="12:20" ht="16.8">
      <c r="L16238" s="404"/>
      <c r="M16238" s="404"/>
      <c r="N16238" s="404"/>
      <c r="O16238" s="404"/>
      <c r="P16238" s="404"/>
      <c r="Q16238" s="404"/>
      <c r="R16238" s="404"/>
      <c r="S16238" s="404"/>
      <c r="T16238" s="404"/>
    </row>
    <row r="16239" spans="12:20" ht="16.8">
      <c r="L16239" s="404"/>
      <c r="M16239" s="404"/>
      <c r="N16239" s="404"/>
      <c r="O16239" s="404"/>
      <c r="P16239" s="404"/>
      <c r="Q16239" s="404"/>
      <c r="R16239" s="404"/>
      <c r="S16239" s="404"/>
      <c r="T16239" s="404"/>
    </row>
    <row r="16240" spans="12:20" ht="16.8">
      <c r="L16240" s="404"/>
      <c r="M16240" s="404"/>
      <c r="N16240" s="404"/>
      <c r="O16240" s="404"/>
      <c r="P16240" s="404"/>
      <c r="Q16240" s="404"/>
      <c r="R16240" s="404"/>
      <c r="S16240" s="404"/>
      <c r="T16240" s="404"/>
    </row>
    <row r="16241" spans="12:20" ht="16.8">
      <c r="L16241" s="404"/>
      <c r="M16241" s="404"/>
      <c r="N16241" s="404"/>
      <c r="O16241" s="404"/>
      <c r="P16241" s="404"/>
      <c r="Q16241" s="404"/>
      <c r="R16241" s="404"/>
      <c r="S16241" s="404"/>
      <c r="T16241" s="404"/>
    </row>
    <row r="16242" spans="12:20" ht="16.8">
      <c r="L16242" s="404"/>
      <c r="M16242" s="404"/>
      <c r="N16242" s="404"/>
      <c r="O16242" s="404"/>
      <c r="P16242" s="404"/>
      <c r="Q16242" s="404"/>
      <c r="R16242" s="404"/>
      <c r="S16242" s="404"/>
      <c r="T16242" s="404"/>
    </row>
    <row r="16243" spans="12:20" ht="16.8">
      <c r="L16243" s="404"/>
      <c r="M16243" s="404"/>
      <c r="N16243" s="404"/>
      <c r="O16243" s="404"/>
      <c r="P16243" s="404"/>
      <c r="Q16243" s="404"/>
      <c r="R16243" s="404"/>
      <c r="S16243" s="404"/>
      <c r="T16243" s="404"/>
    </row>
    <row r="16244" spans="12:20" ht="16.8">
      <c r="L16244" s="404"/>
      <c r="M16244" s="404"/>
      <c r="N16244" s="404"/>
      <c r="O16244" s="404"/>
      <c r="P16244" s="404"/>
      <c r="Q16244" s="404"/>
      <c r="R16244" s="404"/>
      <c r="S16244" s="404"/>
      <c r="T16244" s="404"/>
    </row>
    <row r="16245" spans="12:20" ht="16.8">
      <c r="L16245" s="404"/>
      <c r="M16245" s="404"/>
      <c r="N16245" s="404"/>
      <c r="O16245" s="404"/>
      <c r="P16245" s="404"/>
      <c r="Q16245" s="404"/>
      <c r="R16245" s="404"/>
      <c r="S16245" s="404"/>
      <c r="T16245" s="404"/>
    </row>
    <row r="16246" spans="12:20" ht="16.8">
      <c r="L16246" s="404"/>
      <c r="M16246" s="404"/>
      <c r="N16246" s="404"/>
      <c r="O16246" s="404"/>
      <c r="P16246" s="404"/>
      <c r="Q16246" s="404"/>
      <c r="R16246" s="404"/>
      <c r="S16246" s="404"/>
      <c r="T16246" s="404"/>
    </row>
    <row r="16247" spans="12:20" ht="16.8">
      <c r="L16247" s="404"/>
      <c r="M16247" s="404"/>
      <c r="N16247" s="404"/>
      <c r="O16247" s="404"/>
      <c r="P16247" s="404"/>
      <c r="Q16247" s="404"/>
      <c r="R16247" s="404"/>
      <c r="S16247" s="404"/>
      <c r="T16247" s="404"/>
    </row>
    <row r="16248" spans="12:20" ht="16.8">
      <c r="L16248" s="404"/>
      <c r="M16248" s="404"/>
      <c r="N16248" s="404"/>
      <c r="O16248" s="404"/>
      <c r="P16248" s="404"/>
      <c r="Q16248" s="404"/>
      <c r="R16248" s="404"/>
      <c r="S16248" s="404"/>
      <c r="T16248" s="404"/>
    </row>
    <row r="16249" spans="12:20" ht="16.8">
      <c r="L16249" s="404"/>
      <c r="M16249" s="404"/>
      <c r="N16249" s="404"/>
      <c r="O16249" s="404"/>
      <c r="P16249" s="404"/>
      <c r="Q16249" s="404"/>
      <c r="R16249" s="404"/>
      <c r="S16249" s="404"/>
      <c r="T16249" s="404"/>
    </row>
    <row r="16250" spans="12:20" ht="16.8">
      <c r="L16250" s="404"/>
      <c r="M16250" s="404"/>
      <c r="N16250" s="404"/>
      <c r="O16250" s="404"/>
      <c r="P16250" s="404"/>
      <c r="Q16250" s="404"/>
      <c r="R16250" s="404"/>
      <c r="S16250" s="404"/>
      <c r="T16250" s="404"/>
    </row>
    <row r="16251" spans="12:20" ht="16.8">
      <c r="L16251" s="404"/>
      <c r="M16251" s="404"/>
      <c r="N16251" s="404"/>
      <c r="O16251" s="404"/>
      <c r="P16251" s="404"/>
      <c r="Q16251" s="404"/>
      <c r="R16251" s="404"/>
      <c r="S16251" s="404"/>
      <c r="T16251" s="404"/>
    </row>
    <row r="16252" spans="12:20" ht="16.8">
      <c r="L16252" s="404"/>
      <c r="M16252" s="404"/>
      <c r="N16252" s="404"/>
      <c r="O16252" s="404"/>
      <c r="P16252" s="404"/>
      <c r="Q16252" s="404"/>
      <c r="R16252" s="404"/>
      <c r="S16252" s="404"/>
      <c r="T16252" s="404"/>
    </row>
    <row r="16253" spans="12:20" ht="16.8">
      <c r="L16253" s="404"/>
      <c r="M16253" s="404"/>
      <c r="N16253" s="404"/>
      <c r="O16253" s="404"/>
      <c r="P16253" s="404"/>
      <c r="Q16253" s="404"/>
      <c r="R16253" s="404"/>
      <c r="S16253" s="404"/>
      <c r="T16253" s="404"/>
    </row>
    <row r="16254" spans="12:20" ht="16.8">
      <c r="L16254" s="404"/>
      <c r="M16254" s="404"/>
      <c r="N16254" s="404"/>
      <c r="O16254" s="404"/>
      <c r="P16254" s="404"/>
      <c r="Q16254" s="404"/>
      <c r="R16254" s="404"/>
      <c r="S16254" s="404"/>
      <c r="T16254" s="404"/>
    </row>
    <row r="16255" spans="12:20" ht="16.8">
      <c r="L16255" s="404"/>
      <c r="M16255" s="404"/>
      <c r="N16255" s="404"/>
      <c r="O16255" s="404"/>
      <c r="P16255" s="404"/>
      <c r="Q16255" s="404"/>
      <c r="R16255" s="404"/>
      <c r="S16255" s="404"/>
      <c r="T16255" s="404"/>
    </row>
    <row r="16256" spans="12:20" ht="16.8">
      <c r="L16256" s="404"/>
      <c r="M16256" s="404"/>
      <c r="N16256" s="404"/>
      <c r="O16256" s="404"/>
      <c r="P16256" s="404"/>
      <c r="Q16256" s="404"/>
      <c r="R16256" s="404"/>
      <c r="S16256" s="404"/>
      <c r="T16256" s="404"/>
    </row>
    <row r="16257" spans="12:20" ht="16.8">
      <c r="L16257" s="404"/>
      <c r="M16257" s="404"/>
      <c r="N16257" s="404"/>
      <c r="O16257" s="404"/>
      <c r="P16257" s="404"/>
      <c r="Q16257" s="404"/>
      <c r="R16257" s="404"/>
      <c r="S16257" s="404"/>
      <c r="T16257" s="404"/>
    </row>
    <row r="16258" spans="12:20" ht="16.8">
      <c r="L16258" s="404"/>
      <c r="M16258" s="404"/>
      <c r="N16258" s="404"/>
      <c r="O16258" s="404"/>
      <c r="P16258" s="404"/>
      <c r="Q16258" s="404"/>
      <c r="R16258" s="404"/>
      <c r="S16258" s="404"/>
      <c r="T16258" s="404"/>
    </row>
    <row r="16259" spans="12:20" ht="16.8">
      <c r="L16259" s="404"/>
      <c r="M16259" s="404"/>
      <c r="N16259" s="404"/>
      <c r="O16259" s="404"/>
      <c r="P16259" s="404"/>
      <c r="Q16259" s="404"/>
      <c r="R16259" s="404"/>
      <c r="S16259" s="404"/>
      <c r="T16259" s="404"/>
    </row>
    <row r="16260" spans="12:20" ht="16.8">
      <c r="L16260" s="404"/>
      <c r="M16260" s="404"/>
      <c r="N16260" s="404"/>
      <c r="O16260" s="404"/>
      <c r="P16260" s="404"/>
      <c r="Q16260" s="404"/>
      <c r="R16260" s="404"/>
      <c r="S16260" s="404"/>
      <c r="T16260" s="404"/>
    </row>
    <row r="16261" spans="12:20" ht="16.8">
      <c r="L16261" s="404"/>
      <c r="M16261" s="404"/>
      <c r="N16261" s="404"/>
      <c r="O16261" s="404"/>
      <c r="P16261" s="404"/>
      <c r="Q16261" s="404"/>
      <c r="R16261" s="404"/>
      <c r="S16261" s="404"/>
      <c r="T16261" s="404"/>
    </row>
    <row r="16262" spans="12:20" ht="16.8">
      <c r="L16262" s="404"/>
      <c r="M16262" s="404"/>
      <c r="N16262" s="404"/>
      <c r="O16262" s="404"/>
      <c r="P16262" s="404"/>
      <c r="Q16262" s="404"/>
      <c r="R16262" s="404"/>
      <c r="S16262" s="404"/>
      <c r="T16262" s="404"/>
    </row>
    <row r="16263" spans="12:20" ht="16.8">
      <c r="L16263" s="404"/>
      <c r="M16263" s="404"/>
      <c r="N16263" s="404"/>
      <c r="O16263" s="404"/>
      <c r="P16263" s="404"/>
      <c r="Q16263" s="404"/>
      <c r="R16263" s="404"/>
      <c r="S16263" s="404"/>
      <c r="T16263" s="404"/>
    </row>
    <row r="16264" spans="12:20" ht="16.8">
      <c r="L16264" s="404"/>
      <c r="M16264" s="404"/>
      <c r="N16264" s="404"/>
      <c r="O16264" s="404"/>
      <c r="P16264" s="404"/>
      <c r="Q16264" s="404"/>
      <c r="R16264" s="404"/>
      <c r="S16264" s="404"/>
      <c r="T16264" s="404"/>
    </row>
    <row r="16265" spans="12:20" ht="16.8">
      <c r="L16265" s="404"/>
      <c r="M16265" s="404"/>
      <c r="N16265" s="404"/>
      <c r="O16265" s="404"/>
      <c r="P16265" s="404"/>
      <c r="Q16265" s="404"/>
      <c r="R16265" s="404"/>
      <c r="S16265" s="404"/>
      <c r="T16265" s="404"/>
    </row>
    <row r="16266" spans="12:20" ht="16.8">
      <c r="L16266" s="404"/>
      <c r="M16266" s="404"/>
      <c r="N16266" s="404"/>
      <c r="O16266" s="404"/>
      <c r="P16266" s="404"/>
      <c r="Q16266" s="404"/>
      <c r="R16266" s="404"/>
      <c r="S16266" s="404"/>
      <c r="T16266" s="404"/>
    </row>
    <row r="16267" spans="12:20" ht="16.8">
      <c r="L16267" s="404"/>
      <c r="M16267" s="404"/>
      <c r="N16267" s="404"/>
      <c r="O16267" s="404"/>
      <c r="P16267" s="404"/>
      <c r="Q16267" s="404"/>
      <c r="R16267" s="404"/>
      <c r="S16267" s="404"/>
      <c r="T16267" s="404"/>
    </row>
    <row r="16268" spans="12:20" ht="16.8">
      <c r="L16268" s="404"/>
      <c r="M16268" s="404"/>
      <c r="N16268" s="404"/>
      <c r="O16268" s="404"/>
      <c r="P16268" s="404"/>
      <c r="Q16268" s="404"/>
      <c r="R16268" s="404"/>
      <c r="S16268" s="404"/>
      <c r="T16268" s="404"/>
    </row>
    <row r="16269" spans="12:20" ht="16.8">
      <c r="L16269" s="404"/>
      <c r="M16269" s="404"/>
      <c r="N16269" s="404"/>
      <c r="O16269" s="404"/>
      <c r="P16269" s="404"/>
      <c r="Q16269" s="404"/>
      <c r="R16269" s="404"/>
      <c r="S16269" s="404"/>
      <c r="T16269" s="404"/>
    </row>
    <row r="16270" spans="12:20" ht="16.8">
      <c r="L16270" s="404"/>
      <c r="M16270" s="404"/>
      <c r="N16270" s="404"/>
      <c r="O16270" s="404"/>
      <c r="P16270" s="404"/>
      <c r="Q16270" s="404"/>
      <c r="R16270" s="404"/>
      <c r="S16270" s="404"/>
      <c r="T16270" s="404"/>
    </row>
    <row r="16271" spans="12:20" ht="16.8">
      <c r="L16271" s="404"/>
      <c r="M16271" s="404"/>
      <c r="N16271" s="404"/>
      <c r="O16271" s="404"/>
      <c r="P16271" s="404"/>
      <c r="Q16271" s="404"/>
      <c r="R16271" s="404"/>
      <c r="S16271" s="404"/>
      <c r="T16271" s="404"/>
    </row>
    <row r="16272" spans="12:20" ht="16.8">
      <c r="L16272" s="404"/>
      <c r="M16272" s="404"/>
      <c r="N16272" s="404"/>
      <c r="O16272" s="404"/>
      <c r="P16272" s="404"/>
      <c r="Q16272" s="404"/>
      <c r="R16272" s="404"/>
      <c r="S16272" s="404"/>
      <c r="T16272" s="404"/>
    </row>
    <row r="16273" spans="12:20" ht="16.8">
      <c r="L16273" s="404"/>
      <c r="M16273" s="404"/>
      <c r="N16273" s="404"/>
      <c r="O16273" s="404"/>
      <c r="P16273" s="404"/>
      <c r="Q16273" s="404"/>
      <c r="R16273" s="404"/>
      <c r="S16273" s="404"/>
      <c r="T16273" s="404"/>
    </row>
    <row r="16274" spans="12:20" ht="16.8">
      <c r="L16274" s="404"/>
      <c r="M16274" s="404"/>
      <c r="N16274" s="404"/>
      <c r="O16274" s="404"/>
      <c r="P16274" s="404"/>
      <c r="Q16274" s="404"/>
      <c r="R16274" s="404"/>
      <c r="S16274" s="404"/>
      <c r="T16274" s="404"/>
    </row>
    <row r="16275" spans="12:20" ht="16.8">
      <c r="L16275" s="404"/>
      <c r="M16275" s="404"/>
      <c r="N16275" s="404"/>
      <c r="O16275" s="404"/>
      <c r="P16275" s="404"/>
      <c r="Q16275" s="404"/>
      <c r="R16275" s="404"/>
      <c r="S16275" s="404"/>
      <c r="T16275" s="404"/>
    </row>
    <row r="16276" spans="12:20" ht="16.8">
      <c r="L16276" s="404"/>
      <c r="M16276" s="404"/>
      <c r="N16276" s="404"/>
      <c r="O16276" s="404"/>
      <c r="P16276" s="404"/>
      <c r="Q16276" s="404"/>
      <c r="R16276" s="404"/>
      <c r="S16276" s="404"/>
      <c r="T16276" s="404"/>
    </row>
    <row r="16277" spans="12:20" ht="16.8">
      <c r="L16277" s="404"/>
      <c r="M16277" s="404"/>
      <c r="N16277" s="404"/>
      <c r="O16277" s="404"/>
      <c r="P16277" s="404"/>
      <c r="Q16277" s="404"/>
      <c r="R16277" s="404"/>
      <c r="S16277" s="404"/>
      <c r="T16277" s="404"/>
    </row>
    <row r="16278" spans="12:20" ht="16.8">
      <c r="L16278" s="404"/>
      <c r="M16278" s="404"/>
      <c r="N16278" s="404"/>
      <c r="O16278" s="404"/>
      <c r="P16278" s="404"/>
      <c r="Q16278" s="404"/>
      <c r="R16278" s="404"/>
      <c r="S16278" s="404"/>
      <c r="T16278" s="404"/>
    </row>
    <row r="16279" spans="12:20" ht="16.8">
      <c r="L16279" s="404"/>
      <c r="M16279" s="404"/>
      <c r="N16279" s="404"/>
      <c r="O16279" s="404"/>
      <c r="P16279" s="404"/>
      <c r="Q16279" s="404"/>
      <c r="R16279" s="404"/>
      <c r="S16279" s="404"/>
      <c r="T16279" s="404"/>
    </row>
    <row r="16280" spans="12:20" ht="16.8">
      <c r="L16280" s="404"/>
      <c r="M16280" s="404"/>
      <c r="N16280" s="404"/>
      <c r="O16280" s="404"/>
      <c r="P16280" s="404"/>
      <c r="Q16280" s="404"/>
      <c r="R16280" s="404"/>
      <c r="S16280" s="404"/>
      <c r="T16280" s="404"/>
    </row>
    <row r="16281" spans="12:20" ht="16.8">
      <c r="L16281" s="404"/>
      <c r="M16281" s="404"/>
      <c r="N16281" s="404"/>
      <c r="O16281" s="404"/>
      <c r="P16281" s="404"/>
      <c r="Q16281" s="404"/>
      <c r="R16281" s="404"/>
      <c r="S16281" s="404"/>
      <c r="T16281" s="404"/>
    </row>
    <row r="16282" spans="12:20" ht="16.8">
      <c r="L16282" s="404"/>
      <c r="M16282" s="404"/>
      <c r="N16282" s="404"/>
      <c r="O16282" s="404"/>
      <c r="P16282" s="404"/>
      <c r="Q16282" s="404"/>
      <c r="R16282" s="404"/>
      <c r="S16282" s="404"/>
      <c r="T16282" s="404"/>
    </row>
    <row r="16283" spans="12:20" ht="16.8">
      <c r="L16283" s="404"/>
      <c r="M16283" s="404"/>
      <c r="N16283" s="404"/>
      <c r="O16283" s="404"/>
      <c r="P16283" s="404"/>
      <c r="Q16283" s="404"/>
      <c r="R16283" s="404"/>
      <c r="S16283" s="404"/>
      <c r="T16283" s="404"/>
    </row>
    <row r="16284" spans="12:20" ht="16.8">
      <c r="L16284" s="404"/>
      <c r="M16284" s="404"/>
      <c r="N16284" s="404"/>
      <c r="O16284" s="404"/>
      <c r="P16284" s="404"/>
      <c r="Q16284" s="404"/>
      <c r="R16284" s="404"/>
      <c r="S16284" s="404"/>
      <c r="T16284" s="404"/>
    </row>
    <row r="16285" spans="12:20" ht="16.8">
      <c r="L16285" s="404"/>
      <c r="M16285" s="404"/>
      <c r="N16285" s="404"/>
      <c r="O16285" s="404"/>
      <c r="P16285" s="404"/>
      <c r="Q16285" s="404"/>
      <c r="R16285" s="404"/>
      <c r="S16285" s="404"/>
      <c r="T16285" s="404"/>
    </row>
    <row r="16286" spans="12:20" ht="16.8">
      <c r="L16286" s="404"/>
      <c r="M16286" s="404"/>
      <c r="N16286" s="404"/>
      <c r="O16286" s="404"/>
      <c r="P16286" s="404"/>
      <c r="Q16286" s="404"/>
      <c r="R16286" s="404"/>
      <c r="S16286" s="404"/>
      <c r="T16286" s="404"/>
    </row>
    <row r="16287" spans="12:20" ht="16.8">
      <c r="L16287" s="404"/>
      <c r="M16287" s="404"/>
      <c r="N16287" s="404"/>
      <c r="O16287" s="404"/>
      <c r="P16287" s="404"/>
      <c r="Q16287" s="404"/>
      <c r="R16287" s="404"/>
      <c r="S16287" s="404"/>
      <c r="T16287" s="404"/>
    </row>
    <row r="16288" spans="12:20" ht="16.8">
      <c r="L16288" s="404"/>
      <c r="M16288" s="404"/>
      <c r="N16288" s="404"/>
      <c r="O16288" s="404"/>
      <c r="P16288" s="404"/>
      <c r="Q16288" s="404"/>
      <c r="R16288" s="404"/>
      <c r="S16288" s="404"/>
      <c r="T16288" s="404"/>
    </row>
    <row r="16289" spans="12:20" ht="16.8">
      <c r="L16289" s="404"/>
      <c r="M16289" s="404"/>
      <c r="N16289" s="404"/>
      <c r="O16289" s="404"/>
      <c r="P16289" s="404"/>
      <c r="Q16289" s="404"/>
      <c r="R16289" s="404"/>
      <c r="S16289" s="404"/>
      <c r="T16289" s="404"/>
    </row>
    <row r="16290" spans="12:20" ht="16.8">
      <c r="L16290" s="404"/>
      <c r="M16290" s="404"/>
      <c r="N16290" s="404"/>
      <c r="O16290" s="404"/>
      <c r="P16290" s="404"/>
      <c r="Q16290" s="404"/>
      <c r="R16290" s="404"/>
      <c r="S16290" s="404"/>
      <c r="T16290" s="404"/>
    </row>
    <row r="16291" spans="12:20" ht="16.8">
      <c r="L16291" s="404"/>
      <c r="M16291" s="404"/>
      <c r="N16291" s="404"/>
      <c r="O16291" s="404"/>
      <c r="P16291" s="404"/>
      <c r="Q16291" s="404"/>
      <c r="R16291" s="404"/>
      <c r="S16291" s="404"/>
      <c r="T16291" s="404"/>
    </row>
    <row r="16292" spans="12:20" ht="16.8">
      <c r="L16292" s="404"/>
      <c r="M16292" s="404"/>
      <c r="N16292" s="404"/>
      <c r="O16292" s="404"/>
      <c r="P16292" s="404"/>
      <c r="Q16292" s="404"/>
      <c r="R16292" s="404"/>
      <c r="S16292" s="404"/>
      <c r="T16292" s="404"/>
    </row>
    <row r="16293" spans="12:20" ht="16.8">
      <c r="L16293" s="404"/>
      <c r="M16293" s="404"/>
      <c r="N16293" s="404"/>
      <c r="O16293" s="404"/>
      <c r="P16293" s="404"/>
      <c r="Q16293" s="404"/>
      <c r="R16293" s="404"/>
      <c r="S16293" s="404"/>
      <c r="T16293" s="404"/>
    </row>
    <row r="16294" spans="12:20" ht="16.8">
      <c r="L16294" s="404"/>
      <c r="M16294" s="404"/>
      <c r="N16294" s="404"/>
      <c r="O16294" s="404"/>
      <c r="P16294" s="404"/>
      <c r="Q16294" s="404"/>
      <c r="R16294" s="404"/>
      <c r="S16294" s="404"/>
      <c r="T16294" s="404"/>
    </row>
    <row r="16295" spans="12:20" ht="16.8">
      <c r="L16295" s="404"/>
      <c r="M16295" s="404"/>
      <c r="N16295" s="404"/>
      <c r="O16295" s="404"/>
      <c r="P16295" s="404"/>
      <c r="Q16295" s="404"/>
      <c r="R16295" s="404"/>
      <c r="S16295" s="404"/>
      <c r="T16295" s="404"/>
    </row>
    <row r="16296" spans="12:20" ht="16.8">
      <c r="L16296" s="404"/>
      <c r="M16296" s="404"/>
      <c r="N16296" s="404"/>
      <c r="O16296" s="404"/>
      <c r="P16296" s="404"/>
      <c r="Q16296" s="404"/>
      <c r="R16296" s="404"/>
      <c r="S16296" s="404"/>
      <c r="T16296" s="404"/>
    </row>
    <row r="16297" spans="12:20" ht="16.8">
      <c r="L16297" s="404"/>
      <c r="M16297" s="404"/>
      <c r="N16297" s="404"/>
      <c r="O16297" s="404"/>
      <c r="P16297" s="404"/>
      <c r="Q16297" s="404"/>
      <c r="R16297" s="404"/>
      <c r="S16297" s="404"/>
      <c r="T16297" s="404"/>
    </row>
    <row r="16298" spans="12:20" ht="16.8">
      <c r="L16298" s="404"/>
      <c r="M16298" s="404"/>
      <c r="N16298" s="404"/>
      <c r="O16298" s="404"/>
      <c r="P16298" s="404"/>
      <c r="Q16298" s="404"/>
      <c r="R16298" s="404"/>
      <c r="S16298" s="404"/>
      <c r="T16298" s="404"/>
    </row>
    <row r="16299" spans="12:20" ht="16.8">
      <c r="L16299" s="404"/>
      <c r="M16299" s="404"/>
      <c r="N16299" s="404"/>
      <c r="O16299" s="404"/>
      <c r="P16299" s="404"/>
      <c r="Q16299" s="404"/>
      <c r="R16299" s="404"/>
      <c r="S16299" s="404"/>
      <c r="T16299" s="404"/>
    </row>
    <row r="16300" spans="12:20" ht="16.8">
      <c r="L16300" s="404"/>
      <c r="M16300" s="404"/>
      <c r="N16300" s="404"/>
      <c r="O16300" s="404"/>
      <c r="P16300" s="404"/>
      <c r="Q16300" s="404"/>
      <c r="R16300" s="404"/>
      <c r="S16300" s="404"/>
      <c r="T16300" s="404"/>
    </row>
    <row r="16301" spans="12:20" ht="16.8">
      <c r="L16301" s="404"/>
      <c r="M16301" s="404"/>
      <c r="N16301" s="404"/>
      <c r="O16301" s="404"/>
      <c r="P16301" s="404"/>
      <c r="Q16301" s="404"/>
      <c r="R16301" s="404"/>
      <c r="S16301" s="404"/>
      <c r="T16301" s="404"/>
    </row>
    <row r="16302" spans="12:20" ht="16.8">
      <c r="L16302" s="404"/>
      <c r="M16302" s="404"/>
      <c r="N16302" s="404"/>
      <c r="O16302" s="404"/>
      <c r="P16302" s="404"/>
      <c r="Q16302" s="404"/>
      <c r="R16302" s="404"/>
      <c r="S16302" s="404"/>
      <c r="T16302" s="404"/>
    </row>
    <row r="16303" spans="12:20" ht="16.8">
      <c r="L16303" s="404"/>
      <c r="M16303" s="404"/>
      <c r="N16303" s="404"/>
      <c r="O16303" s="404"/>
      <c r="P16303" s="404"/>
      <c r="Q16303" s="404"/>
      <c r="R16303" s="404"/>
      <c r="S16303" s="404"/>
      <c r="T16303" s="404"/>
    </row>
    <row r="16304" spans="12:20" ht="16.8">
      <c r="L16304" s="404"/>
      <c r="M16304" s="404"/>
      <c r="N16304" s="404"/>
      <c r="O16304" s="404"/>
      <c r="P16304" s="404"/>
      <c r="Q16304" s="404"/>
      <c r="R16304" s="404"/>
      <c r="S16304" s="404"/>
      <c r="T16304" s="404"/>
    </row>
    <row r="16305" spans="12:20" ht="16.8">
      <c r="L16305" s="404"/>
      <c r="M16305" s="404"/>
      <c r="N16305" s="404"/>
      <c r="O16305" s="404"/>
      <c r="P16305" s="404"/>
      <c r="Q16305" s="404"/>
      <c r="R16305" s="404"/>
      <c r="S16305" s="404"/>
      <c r="T16305" s="404"/>
    </row>
    <row r="16306" spans="12:20" ht="16.8">
      <c r="L16306" s="404"/>
      <c r="M16306" s="404"/>
      <c r="N16306" s="404"/>
      <c r="O16306" s="404"/>
      <c r="P16306" s="404"/>
      <c r="Q16306" s="404"/>
      <c r="R16306" s="404"/>
      <c r="S16306" s="404"/>
      <c r="T16306" s="404"/>
    </row>
    <row r="16307" spans="12:20" ht="16.8">
      <c r="L16307" s="404"/>
      <c r="M16307" s="404"/>
      <c r="N16307" s="404"/>
      <c r="O16307" s="404"/>
      <c r="P16307" s="404"/>
      <c r="Q16307" s="404"/>
      <c r="R16307" s="404"/>
      <c r="S16307" s="404"/>
      <c r="T16307" s="404"/>
    </row>
    <row r="16308" spans="12:20" ht="16.8">
      <c r="L16308" s="404"/>
      <c r="M16308" s="404"/>
      <c r="N16308" s="404"/>
      <c r="O16308" s="404"/>
      <c r="P16308" s="404"/>
      <c r="Q16308" s="404"/>
      <c r="R16308" s="404"/>
      <c r="S16308" s="404"/>
      <c r="T16308" s="404"/>
    </row>
    <row r="16309" spans="12:20" ht="16.8">
      <c r="L16309" s="404"/>
      <c r="M16309" s="404"/>
      <c r="N16309" s="404"/>
      <c r="O16309" s="404"/>
      <c r="P16309" s="404"/>
      <c r="Q16309" s="404"/>
      <c r="R16309" s="404"/>
      <c r="S16309" s="404"/>
      <c r="T16309" s="404"/>
    </row>
    <row r="16310" spans="12:20" ht="16.8">
      <c r="L16310" s="404"/>
      <c r="M16310" s="404"/>
      <c r="N16310" s="404"/>
      <c r="O16310" s="404"/>
      <c r="P16310" s="404"/>
      <c r="Q16310" s="404"/>
      <c r="R16310" s="404"/>
      <c r="S16310" s="404"/>
      <c r="T16310" s="404"/>
    </row>
    <row r="16311" spans="12:20" ht="16.8">
      <c r="L16311" s="404"/>
      <c r="M16311" s="404"/>
      <c r="N16311" s="404"/>
      <c r="O16311" s="404"/>
      <c r="P16311" s="404"/>
      <c r="Q16311" s="404"/>
      <c r="R16311" s="404"/>
      <c r="S16311" s="404"/>
      <c r="T16311" s="404"/>
    </row>
    <row r="16312" spans="12:20" ht="16.8">
      <c r="L16312" s="404"/>
      <c r="M16312" s="404"/>
      <c r="N16312" s="404"/>
      <c r="O16312" s="404"/>
      <c r="P16312" s="404"/>
      <c r="Q16312" s="404"/>
      <c r="R16312" s="404"/>
      <c r="S16312" s="404"/>
      <c r="T16312" s="404"/>
    </row>
    <row r="16313" spans="12:20" ht="16.8">
      <c r="L16313" s="404"/>
      <c r="M16313" s="404"/>
      <c r="N16313" s="404"/>
      <c r="O16313" s="404"/>
      <c r="P16313" s="404"/>
      <c r="Q16313" s="404"/>
      <c r="R16313" s="404"/>
      <c r="S16313" s="404"/>
      <c r="T16313" s="404"/>
    </row>
    <row r="16314" spans="12:20" ht="16.8">
      <c r="L16314" s="404"/>
      <c r="M16314" s="404"/>
      <c r="N16314" s="404"/>
      <c r="O16314" s="404"/>
      <c r="P16314" s="404"/>
      <c r="Q16314" s="404"/>
      <c r="R16314" s="404"/>
      <c r="S16314" s="404"/>
      <c r="T16314" s="404"/>
    </row>
    <row r="16315" spans="12:20" ht="16.8">
      <c r="L16315" s="404"/>
      <c r="M16315" s="404"/>
      <c r="N16315" s="404"/>
      <c r="O16315" s="404"/>
      <c r="P16315" s="404"/>
      <c r="Q16315" s="404"/>
      <c r="R16315" s="404"/>
      <c r="S16315" s="404"/>
      <c r="T16315" s="404"/>
    </row>
    <row r="16316" spans="12:20" ht="16.8">
      <c r="L16316" s="404"/>
      <c r="M16316" s="404"/>
      <c r="N16316" s="404"/>
      <c r="O16316" s="404"/>
      <c r="P16316" s="404"/>
      <c r="Q16316" s="404"/>
      <c r="R16316" s="404"/>
      <c r="S16316" s="404"/>
      <c r="T16316" s="404"/>
    </row>
    <row r="16317" spans="12:20" ht="16.8">
      <c r="L16317" s="404"/>
      <c r="M16317" s="404"/>
      <c r="N16317" s="404"/>
      <c r="O16317" s="404"/>
      <c r="P16317" s="404"/>
      <c r="Q16317" s="404"/>
      <c r="R16317" s="404"/>
      <c r="S16317" s="404"/>
      <c r="T16317" s="404"/>
    </row>
    <row r="16318" spans="12:20" ht="16.8">
      <c r="L16318" s="404"/>
      <c r="M16318" s="404"/>
      <c r="N16318" s="404"/>
      <c r="O16318" s="404"/>
      <c r="P16318" s="404"/>
      <c r="Q16318" s="404"/>
      <c r="R16318" s="404"/>
      <c r="S16318" s="404"/>
      <c r="T16318" s="404"/>
    </row>
    <row r="16319" spans="12:20" ht="16.8">
      <c r="L16319" s="404"/>
      <c r="M16319" s="404"/>
      <c r="N16319" s="404"/>
      <c r="O16319" s="404"/>
      <c r="P16319" s="404"/>
      <c r="Q16319" s="404"/>
      <c r="R16319" s="404"/>
      <c r="S16319" s="404"/>
      <c r="T16319" s="404"/>
    </row>
    <row r="16320" spans="12:20" ht="16.8">
      <c r="L16320" s="404"/>
      <c r="M16320" s="404"/>
      <c r="N16320" s="404"/>
      <c r="O16320" s="404"/>
      <c r="P16320" s="404"/>
      <c r="Q16320" s="404"/>
      <c r="R16320" s="404"/>
      <c r="S16320" s="404"/>
      <c r="T16320" s="404"/>
    </row>
    <row r="16321" spans="12:20" ht="16.8">
      <c r="L16321" s="404"/>
      <c r="M16321" s="404"/>
      <c r="N16321" s="404"/>
      <c r="O16321" s="404"/>
      <c r="P16321" s="404"/>
      <c r="Q16321" s="404"/>
      <c r="R16321" s="404"/>
      <c r="S16321" s="404"/>
      <c r="T16321" s="404"/>
    </row>
    <row r="16322" spans="12:20" ht="16.8">
      <c r="L16322" s="404"/>
      <c r="M16322" s="404"/>
      <c r="N16322" s="404"/>
      <c r="O16322" s="404"/>
      <c r="P16322" s="404"/>
      <c r="Q16322" s="404"/>
      <c r="R16322" s="404"/>
      <c r="S16322" s="404"/>
      <c r="T16322" s="404"/>
    </row>
    <row r="16323" spans="12:20" ht="16.8">
      <c r="L16323" s="404"/>
      <c r="M16323" s="404"/>
      <c r="N16323" s="404"/>
      <c r="O16323" s="404"/>
      <c r="P16323" s="404"/>
      <c r="Q16323" s="404"/>
      <c r="R16323" s="404"/>
      <c r="S16323" s="404"/>
      <c r="T16323" s="404"/>
    </row>
    <row r="16324" spans="12:20" ht="16.8">
      <c r="L16324" s="404"/>
      <c r="M16324" s="404"/>
      <c r="N16324" s="404"/>
      <c r="O16324" s="404"/>
      <c r="P16324" s="404"/>
      <c r="Q16324" s="404"/>
      <c r="R16324" s="404"/>
      <c r="S16324" s="404"/>
      <c r="T16324" s="404"/>
    </row>
    <row r="16325" spans="12:20" ht="16.8">
      <c r="L16325" s="404"/>
      <c r="M16325" s="404"/>
      <c r="N16325" s="404"/>
      <c r="O16325" s="404"/>
      <c r="P16325" s="404"/>
      <c r="Q16325" s="404"/>
      <c r="R16325" s="404"/>
      <c r="S16325" s="404"/>
      <c r="T16325" s="404"/>
    </row>
    <row r="16326" spans="12:20" ht="16.8">
      <c r="L16326" s="404"/>
      <c r="M16326" s="404"/>
      <c r="N16326" s="404"/>
      <c r="O16326" s="404"/>
      <c r="P16326" s="404"/>
      <c r="Q16326" s="404"/>
      <c r="R16326" s="404"/>
      <c r="S16326" s="404"/>
      <c r="T16326" s="404"/>
    </row>
    <row r="16327" spans="12:20" ht="16.8">
      <c r="L16327" s="404"/>
      <c r="M16327" s="404"/>
      <c r="N16327" s="404"/>
      <c r="O16327" s="404"/>
      <c r="P16327" s="404"/>
      <c r="Q16327" s="404"/>
      <c r="R16327" s="404"/>
      <c r="S16327" s="404"/>
      <c r="T16327" s="404"/>
    </row>
    <row r="16328" spans="12:20" ht="16.8">
      <c r="L16328" s="404"/>
      <c r="M16328" s="404"/>
      <c r="N16328" s="404"/>
      <c r="O16328" s="404"/>
      <c r="P16328" s="404"/>
      <c r="Q16328" s="404"/>
      <c r="R16328" s="404"/>
      <c r="S16328" s="404"/>
      <c r="T16328" s="404"/>
    </row>
    <row r="16329" spans="12:20" ht="16.8">
      <c r="L16329" s="404"/>
      <c r="M16329" s="404"/>
      <c r="N16329" s="404"/>
      <c r="O16329" s="404"/>
      <c r="P16329" s="404"/>
      <c r="Q16329" s="404"/>
      <c r="R16329" s="404"/>
      <c r="S16329" s="404"/>
      <c r="T16329" s="404"/>
    </row>
    <row r="16330" spans="12:20" ht="16.8">
      <c r="L16330" s="404"/>
      <c r="M16330" s="404"/>
      <c r="N16330" s="404"/>
      <c r="O16330" s="404"/>
      <c r="P16330" s="404"/>
      <c r="Q16330" s="404"/>
      <c r="R16330" s="404"/>
      <c r="S16330" s="404"/>
      <c r="T16330" s="404"/>
    </row>
    <row r="16331" spans="12:20" ht="16.8">
      <c r="L16331" s="404"/>
      <c r="M16331" s="404"/>
      <c r="N16331" s="404"/>
      <c r="O16331" s="404"/>
      <c r="P16331" s="404"/>
      <c r="Q16331" s="404"/>
      <c r="R16331" s="404"/>
      <c r="S16331" s="404"/>
      <c r="T16331" s="404"/>
    </row>
    <row r="16332" spans="12:20" ht="16.8">
      <c r="L16332" s="404"/>
      <c r="M16332" s="404"/>
      <c r="N16332" s="404"/>
      <c r="O16332" s="404"/>
      <c r="P16332" s="404"/>
      <c r="Q16332" s="404"/>
      <c r="R16332" s="404"/>
      <c r="S16332" s="404"/>
      <c r="T16332" s="404"/>
    </row>
    <row r="16333" spans="12:20" ht="16.8">
      <c r="L16333" s="404"/>
      <c r="M16333" s="404"/>
      <c r="N16333" s="404"/>
      <c r="O16333" s="404"/>
      <c r="P16333" s="404"/>
      <c r="Q16333" s="404"/>
      <c r="R16333" s="404"/>
      <c r="S16333" s="404"/>
      <c r="T16333" s="404"/>
    </row>
    <row r="16334" spans="12:20" ht="16.8">
      <c r="L16334" s="404"/>
      <c r="M16334" s="404"/>
      <c r="N16334" s="404"/>
      <c r="O16334" s="404"/>
      <c r="P16334" s="404"/>
      <c r="Q16334" s="404"/>
      <c r="R16334" s="404"/>
      <c r="S16334" s="404"/>
      <c r="T16334" s="404"/>
    </row>
    <row r="16335" spans="12:20" ht="16.8">
      <c r="L16335" s="404"/>
      <c r="M16335" s="404"/>
      <c r="N16335" s="404"/>
      <c r="O16335" s="404"/>
      <c r="P16335" s="404"/>
      <c r="Q16335" s="404"/>
      <c r="R16335" s="404"/>
      <c r="S16335" s="404"/>
      <c r="T16335" s="404"/>
    </row>
    <row r="16336" spans="12:20" ht="16.8">
      <c r="L16336" s="404"/>
      <c r="M16336" s="404"/>
      <c r="N16336" s="404"/>
      <c r="O16336" s="404"/>
      <c r="P16336" s="404"/>
      <c r="Q16336" s="404"/>
      <c r="R16336" s="404"/>
      <c r="S16336" s="404"/>
      <c r="T16336" s="404"/>
    </row>
    <row r="16337" spans="12:20" ht="16.8">
      <c r="L16337" s="404"/>
      <c r="M16337" s="404"/>
      <c r="N16337" s="404"/>
      <c r="O16337" s="404"/>
      <c r="P16337" s="404"/>
      <c r="Q16337" s="404"/>
      <c r="R16337" s="404"/>
      <c r="S16337" s="404"/>
      <c r="T16337" s="404"/>
    </row>
    <row r="16338" spans="12:20" ht="16.8">
      <c r="L16338" s="404"/>
      <c r="M16338" s="404"/>
      <c r="N16338" s="404"/>
      <c r="O16338" s="404"/>
      <c r="P16338" s="404"/>
      <c r="Q16338" s="404"/>
      <c r="R16338" s="404"/>
      <c r="S16338" s="404"/>
      <c r="T16338" s="404"/>
    </row>
    <row r="16339" spans="12:20" ht="16.8">
      <c r="L16339" s="404"/>
      <c r="M16339" s="404"/>
      <c r="N16339" s="404"/>
      <c r="O16339" s="404"/>
      <c r="P16339" s="404"/>
      <c r="Q16339" s="404"/>
      <c r="R16339" s="404"/>
      <c r="S16339" s="404"/>
      <c r="T16339" s="404"/>
    </row>
    <row r="16340" spans="12:20" ht="16.8">
      <c r="L16340" s="404"/>
      <c r="M16340" s="404"/>
      <c r="N16340" s="404"/>
      <c r="O16340" s="404"/>
      <c r="P16340" s="404"/>
      <c r="Q16340" s="404"/>
      <c r="R16340" s="404"/>
      <c r="S16340" s="404"/>
      <c r="T16340" s="404"/>
    </row>
    <row r="16341" spans="12:20" ht="16.8">
      <c r="L16341" s="404"/>
      <c r="M16341" s="404"/>
      <c r="N16341" s="404"/>
      <c r="O16341" s="404"/>
      <c r="P16341" s="404"/>
      <c r="Q16341" s="404"/>
      <c r="R16341" s="404"/>
      <c r="S16341" s="404"/>
      <c r="T16341" s="404"/>
    </row>
    <row r="16342" spans="12:20" ht="16.8">
      <c r="L16342" s="404"/>
      <c r="M16342" s="404"/>
      <c r="N16342" s="404"/>
      <c r="O16342" s="404"/>
      <c r="P16342" s="404"/>
      <c r="Q16342" s="404"/>
      <c r="R16342" s="404"/>
      <c r="S16342" s="404"/>
      <c r="T16342" s="404"/>
    </row>
    <row r="16343" spans="12:20" ht="16.8">
      <c r="L16343" s="404"/>
      <c r="M16343" s="404"/>
      <c r="N16343" s="404"/>
      <c r="O16343" s="404"/>
      <c r="P16343" s="404"/>
      <c r="Q16343" s="404"/>
      <c r="R16343" s="404"/>
      <c r="S16343" s="404"/>
      <c r="T16343" s="404"/>
    </row>
    <row r="16344" spans="12:20" ht="16.8">
      <c r="L16344" s="404"/>
      <c r="M16344" s="404"/>
      <c r="N16344" s="404"/>
      <c r="O16344" s="404"/>
      <c r="P16344" s="404"/>
      <c r="Q16344" s="404"/>
      <c r="R16344" s="404"/>
      <c r="S16344" s="404"/>
      <c r="T16344" s="404"/>
    </row>
    <row r="16345" spans="12:20" ht="16.8">
      <c r="L16345" s="404"/>
      <c r="M16345" s="404"/>
      <c r="N16345" s="404"/>
      <c r="O16345" s="404"/>
      <c r="P16345" s="404"/>
      <c r="Q16345" s="404"/>
      <c r="R16345" s="404"/>
      <c r="S16345" s="404"/>
      <c r="T16345" s="404"/>
    </row>
    <row r="16346" spans="12:20" ht="16.8">
      <c r="L16346" s="404"/>
      <c r="M16346" s="404"/>
      <c r="N16346" s="404"/>
      <c r="O16346" s="404"/>
      <c r="P16346" s="404"/>
      <c r="Q16346" s="404"/>
      <c r="R16346" s="404"/>
      <c r="S16346" s="404"/>
      <c r="T16346" s="404"/>
    </row>
    <row r="16347" spans="12:20" ht="16.8">
      <c r="L16347" s="404"/>
      <c r="M16347" s="404"/>
      <c r="N16347" s="404"/>
      <c r="O16347" s="404"/>
      <c r="P16347" s="404"/>
      <c r="Q16347" s="404"/>
      <c r="R16347" s="404"/>
      <c r="S16347" s="404"/>
      <c r="T16347" s="404"/>
    </row>
    <row r="16348" spans="12:20" ht="16.8">
      <c r="L16348" s="404"/>
      <c r="M16348" s="404"/>
      <c r="N16348" s="404"/>
      <c r="O16348" s="404"/>
      <c r="P16348" s="404"/>
      <c r="Q16348" s="404"/>
      <c r="R16348" s="404"/>
      <c r="S16348" s="404"/>
      <c r="T16348" s="404"/>
    </row>
    <row r="16349" spans="12:20" ht="16.8">
      <c r="L16349" s="404"/>
      <c r="M16349" s="404"/>
      <c r="N16349" s="404"/>
      <c r="O16349" s="404"/>
      <c r="P16349" s="404"/>
      <c r="Q16349" s="404"/>
      <c r="R16349" s="404"/>
      <c r="S16349" s="404"/>
      <c r="T16349" s="404"/>
    </row>
    <row r="16350" spans="12:20" ht="16.8">
      <c r="L16350" s="404"/>
      <c r="M16350" s="404"/>
      <c r="N16350" s="404"/>
      <c r="O16350" s="404"/>
      <c r="P16350" s="404"/>
      <c r="Q16350" s="404"/>
      <c r="R16350" s="404"/>
      <c r="S16350" s="404"/>
      <c r="T16350" s="404"/>
    </row>
    <row r="16351" spans="12:20" ht="16.8">
      <c r="L16351" s="404"/>
      <c r="M16351" s="404"/>
      <c r="N16351" s="404"/>
      <c r="O16351" s="404"/>
      <c r="P16351" s="404"/>
      <c r="Q16351" s="404"/>
      <c r="R16351" s="404"/>
      <c r="S16351" s="404"/>
      <c r="T16351" s="404"/>
    </row>
    <row r="16352" spans="12:20" ht="16.8">
      <c r="L16352" s="404"/>
      <c r="M16352" s="404"/>
      <c r="N16352" s="404"/>
      <c r="O16352" s="404"/>
      <c r="P16352" s="404"/>
      <c r="Q16352" s="404"/>
      <c r="R16352" s="404"/>
      <c r="S16352" s="404"/>
      <c r="T16352" s="404"/>
    </row>
    <row r="16353" spans="12:20" ht="16.8">
      <c r="L16353" s="404"/>
      <c r="M16353" s="404"/>
      <c r="N16353" s="404"/>
      <c r="O16353" s="404"/>
      <c r="P16353" s="404"/>
      <c r="Q16353" s="404"/>
      <c r="R16353" s="404"/>
      <c r="S16353" s="404"/>
      <c r="T16353" s="404"/>
    </row>
    <row r="16354" spans="12:20" ht="16.8">
      <c r="L16354" s="404"/>
      <c r="M16354" s="404"/>
      <c r="N16354" s="404"/>
      <c r="O16354" s="404"/>
      <c r="P16354" s="404"/>
      <c r="Q16354" s="404"/>
      <c r="R16354" s="404"/>
      <c r="S16354" s="404"/>
      <c r="T16354" s="404"/>
    </row>
    <row r="16355" spans="12:20" ht="16.8">
      <c r="L16355" s="404"/>
      <c r="M16355" s="404"/>
      <c r="N16355" s="404"/>
      <c r="O16355" s="404"/>
      <c r="P16355" s="404"/>
      <c r="Q16355" s="404"/>
      <c r="R16355" s="404"/>
      <c r="S16355" s="404"/>
      <c r="T16355" s="404"/>
    </row>
    <row r="16356" spans="12:20" ht="16.8">
      <c r="L16356" s="404"/>
      <c r="M16356" s="404"/>
      <c r="N16356" s="404"/>
      <c r="O16356" s="404"/>
      <c r="P16356" s="404"/>
      <c r="Q16356" s="404"/>
      <c r="R16356" s="404"/>
      <c r="S16356" s="404"/>
      <c r="T16356" s="404"/>
    </row>
    <row r="16357" spans="12:20" ht="16.8">
      <c r="L16357" s="404"/>
      <c r="M16357" s="404"/>
      <c r="N16357" s="404"/>
      <c r="O16357" s="404"/>
      <c r="P16357" s="404"/>
      <c r="Q16357" s="404"/>
      <c r="R16357" s="404"/>
      <c r="S16357" s="404"/>
      <c r="T16357" s="404"/>
    </row>
    <row r="16358" spans="12:20" ht="16.8">
      <c r="L16358" s="404"/>
      <c r="M16358" s="404"/>
      <c r="N16358" s="404"/>
      <c r="O16358" s="404"/>
      <c r="P16358" s="404"/>
      <c r="Q16358" s="404"/>
      <c r="R16358" s="404"/>
      <c r="S16358" s="404"/>
      <c r="T16358" s="404"/>
    </row>
    <row r="16359" spans="12:20" ht="16.8">
      <c r="L16359" s="404"/>
      <c r="M16359" s="404"/>
      <c r="N16359" s="404"/>
      <c r="O16359" s="404"/>
      <c r="P16359" s="404"/>
      <c r="Q16359" s="404"/>
      <c r="R16359" s="404"/>
      <c r="S16359" s="404"/>
      <c r="T16359" s="404"/>
    </row>
    <row r="16360" spans="12:20" ht="16.8">
      <c r="L16360" s="404"/>
      <c r="M16360" s="404"/>
      <c r="N16360" s="404"/>
      <c r="O16360" s="404"/>
      <c r="P16360" s="404"/>
      <c r="Q16360" s="404"/>
      <c r="R16360" s="404"/>
      <c r="S16360" s="404"/>
      <c r="T16360" s="404"/>
    </row>
    <row r="16361" spans="12:20" ht="16.8">
      <c r="L16361" s="404"/>
      <c r="M16361" s="404"/>
      <c r="N16361" s="404"/>
      <c r="O16361" s="404"/>
      <c r="P16361" s="404"/>
      <c r="Q16361" s="404"/>
      <c r="R16361" s="404"/>
      <c r="S16361" s="404"/>
      <c r="T16361" s="404"/>
    </row>
    <row r="16362" spans="12:20" ht="16.8">
      <c r="L16362" s="404"/>
      <c r="M16362" s="404"/>
      <c r="N16362" s="404"/>
      <c r="O16362" s="404"/>
      <c r="P16362" s="404"/>
      <c r="Q16362" s="404"/>
      <c r="R16362" s="404"/>
      <c r="S16362" s="404"/>
      <c r="T16362" s="404"/>
    </row>
    <row r="16363" spans="12:20" ht="16.8">
      <c r="L16363" s="404"/>
      <c r="M16363" s="404"/>
      <c r="N16363" s="404"/>
      <c r="O16363" s="404"/>
      <c r="P16363" s="404"/>
      <c r="Q16363" s="404"/>
      <c r="R16363" s="404"/>
      <c r="S16363" s="404"/>
      <c r="T16363" s="404"/>
    </row>
    <row r="16364" spans="12:20" ht="16.8">
      <c r="L16364" s="404"/>
      <c r="M16364" s="404"/>
      <c r="N16364" s="404"/>
      <c r="O16364" s="404"/>
      <c r="P16364" s="404"/>
      <c r="Q16364" s="404"/>
      <c r="R16364" s="404"/>
      <c r="S16364" s="404"/>
      <c r="T16364" s="404"/>
    </row>
    <row r="16365" spans="12:20" ht="16.8">
      <c r="L16365" s="404"/>
      <c r="M16365" s="404"/>
      <c r="N16365" s="404"/>
      <c r="O16365" s="404"/>
      <c r="P16365" s="404"/>
      <c r="Q16365" s="404"/>
      <c r="R16365" s="404"/>
      <c r="S16365" s="404"/>
      <c r="T16365" s="404"/>
    </row>
    <row r="16366" spans="12:20" ht="16.8">
      <c r="L16366" s="404"/>
      <c r="M16366" s="404"/>
      <c r="N16366" s="404"/>
      <c r="O16366" s="404"/>
      <c r="P16366" s="404"/>
      <c r="Q16366" s="404"/>
      <c r="R16366" s="404"/>
      <c r="S16366" s="404"/>
      <c r="T16366" s="404"/>
    </row>
    <row r="16367" spans="12:20" ht="16.8">
      <c r="L16367" s="404"/>
      <c r="M16367" s="404"/>
      <c r="N16367" s="404"/>
      <c r="O16367" s="404"/>
      <c r="P16367" s="404"/>
      <c r="Q16367" s="404"/>
      <c r="R16367" s="404"/>
      <c r="S16367" s="404"/>
      <c r="T16367" s="404"/>
    </row>
    <row r="16368" spans="12:20" ht="16.8">
      <c r="L16368" s="404"/>
      <c r="M16368" s="404"/>
      <c r="N16368" s="404"/>
      <c r="O16368" s="404"/>
      <c r="P16368" s="404"/>
      <c r="Q16368" s="404"/>
      <c r="R16368" s="404"/>
      <c r="S16368" s="404"/>
      <c r="T16368" s="404"/>
    </row>
    <row r="16369" spans="12:20" ht="16.8">
      <c r="L16369" s="404"/>
      <c r="M16369" s="404"/>
      <c r="N16369" s="404"/>
      <c r="O16369" s="404"/>
      <c r="P16369" s="404"/>
      <c r="Q16369" s="404"/>
      <c r="R16369" s="404"/>
      <c r="S16369" s="404"/>
      <c r="T16369" s="404"/>
    </row>
    <row r="16370" spans="12:20" ht="16.8">
      <c r="L16370" s="404"/>
      <c r="M16370" s="404"/>
      <c r="N16370" s="404"/>
      <c r="O16370" s="404"/>
      <c r="P16370" s="404"/>
      <c r="Q16370" s="404"/>
      <c r="R16370" s="404"/>
      <c r="S16370" s="404"/>
      <c r="T16370" s="404"/>
    </row>
    <row r="16371" spans="12:20" ht="16.8">
      <c r="L16371" s="404"/>
      <c r="M16371" s="404"/>
      <c r="N16371" s="404"/>
      <c r="O16371" s="404"/>
      <c r="P16371" s="404"/>
      <c r="Q16371" s="404"/>
      <c r="R16371" s="404"/>
      <c r="S16371" s="404"/>
      <c r="T16371" s="404"/>
    </row>
    <row r="16372" spans="12:20" ht="16.8">
      <c r="L16372" s="404"/>
      <c r="M16372" s="404"/>
      <c r="N16372" s="404"/>
      <c r="O16372" s="404"/>
      <c r="P16372" s="404"/>
      <c r="Q16372" s="404"/>
      <c r="R16372" s="404"/>
      <c r="S16372" s="404"/>
      <c r="T16372" s="404"/>
    </row>
    <row r="16373" spans="12:20" ht="16.8">
      <c r="L16373" s="404"/>
      <c r="M16373" s="404"/>
      <c r="N16373" s="404"/>
      <c r="O16373" s="404"/>
      <c r="P16373" s="404"/>
      <c r="Q16373" s="404"/>
      <c r="R16373" s="404"/>
      <c r="S16373" s="404"/>
      <c r="T16373" s="404"/>
    </row>
    <row r="16374" spans="12:20" ht="16.8">
      <c r="L16374" s="404"/>
      <c r="M16374" s="404"/>
      <c r="N16374" s="404"/>
      <c r="O16374" s="404"/>
      <c r="P16374" s="404"/>
      <c r="Q16374" s="404"/>
      <c r="R16374" s="404"/>
      <c r="S16374" s="404"/>
      <c r="T16374" s="404"/>
    </row>
    <row r="16375" spans="12:20" ht="16.8">
      <c r="L16375" s="404"/>
      <c r="M16375" s="404"/>
      <c r="N16375" s="404"/>
      <c r="O16375" s="404"/>
      <c r="P16375" s="404"/>
      <c r="Q16375" s="404"/>
      <c r="R16375" s="404"/>
      <c r="S16375" s="404"/>
      <c r="T16375" s="404"/>
    </row>
    <row r="16376" spans="12:20" ht="16.8">
      <c r="L16376" s="404"/>
      <c r="M16376" s="404"/>
      <c r="N16376" s="404"/>
      <c r="O16376" s="404"/>
      <c r="P16376" s="404"/>
      <c r="Q16376" s="404"/>
      <c r="R16376" s="404"/>
      <c r="S16376" s="404"/>
      <c r="T16376" s="404"/>
    </row>
    <row r="16377" spans="12:20" ht="16.8">
      <c r="L16377" s="404"/>
      <c r="M16377" s="404"/>
      <c r="N16377" s="404"/>
      <c r="O16377" s="404"/>
      <c r="P16377" s="404"/>
      <c r="Q16377" s="404"/>
      <c r="R16377" s="404"/>
      <c r="S16377" s="404"/>
      <c r="T16377" s="404"/>
    </row>
    <row r="16378" spans="12:20" ht="16.8">
      <c r="L16378" s="404"/>
      <c r="M16378" s="404"/>
      <c r="N16378" s="404"/>
      <c r="O16378" s="404"/>
      <c r="P16378" s="404"/>
      <c r="Q16378" s="404"/>
      <c r="R16378" s="404"/>
      <c r="S16378" s="404"/>
      <c r="T16378" s="404"/>
    </row>
    <row r="16379" spans="12:20" ht="16.8">
      <c r="L16379" s="404"/>
      <c r="M16379" s="404"/>
      <c r="N16379" s="404"/>
      <c r="O16379" s="404"/>
      <c r="P16379" s="404"/>
      <c r="Q16379" s="404"/>
      <c r="R16379" s="404"/>
      <c r="S16379" s="404"/>
      <c r="T16379" s="404"/>
    </row>
    <row r="16380" spans="12:20" ht="16.8">
      <c r="L16380" s="404"/>
      <c r="M16380" s="404"/>
      <c r="N16380" s="404"/>
      <c r="O16380" s="404"/>
      <c r="P16380" s="404"/>
      <c r="Q16380" s="404"/>
      <c r="R16380" s="404"/>
      <c r="S16380" s="404"/>
      <c r="T16380" s="404"/>
    </row>
    <row r="16381" spans="12:20" ht="16.8">
      <c r="L16381" s="404"/>
      <c r="M16381" s="404"/>
      <c r="N16381" s="404"/>
      <c r="O16381" s="404"/>
      <c r="P16381" s="404"/>
      <c r="Q16381" s="404"/>
      <c r="R16381" s="404"/>
      <c r="S16381" s="404"/>
      <c r="T16381" s="404"/>
    </row>
    <row r="16382" spans="12:20" ht="16.8">
      <c r="L16382" s="404"/>
      <c r="M16382" s="404"/>
      <c r="N16382" s="404"/>
      <c r="O16382" s="404"/>
      <c r="P16382" s="404"/>
      <c r="Q16382" s="404"/>
      <c r="R16382" s="404"/>
      <c r="S16382" s="404"/>
      <c r="T16382" s="404"/>
    </row>
    <row r="16383" spans="12:20" ht="16.8">
      <c r="L16383" s="404"/>
      <c r="M16383" s="404"/>
      <c r="N16383" s="404"/>
      <c r="O16383" s="404"/>
      <c r="P16383" s="404"/>
      <c r="Q16383" s="404"/>
      <c r="R16383" s="404"/>
      <c r="S16383" s="404"/>
      <c r="T16383" s="404"/>
    </row>
    <row r="16384" spans="12:20" ht="16.8">
      <c r="L16384" s="404"/>
      <c r="M16384" s="404"/>
      <c r="N16384" s="404"/>
      <c r="O16384" s="404"/>
      <c r="P16384" s="404"/>
      <c r="Q16384" s="404"/>
      <c r="R16384" s="404"/>
      <c r="S16384" s="404"/>
      <c r="T16384" s="404"/>
    </row>
    <row r="16385" spans="12:20" ht="16.8">
      <c r="L16385" s="404"/>
      <c r="M16385" s="404"/>
      <c r="N16385" s="404"/>
      <c r="O16385" s="404"/>
      <c r="P16385" s="404"/>
      <c r="Q16385" s="404"/>
      <c r="R16385" s="404"/>
      <c r="S16385" s="404"/>
      <c r="T16385" s="404"/>
    </row>
    <row r="16386" spans="12:20" ht="16.8">
      <c r="L16386" s="404"/>
      <c r="M16386" s="404"/>
      <c r="N16386" s="404"/>
      <c r="O16386" s="404"/>
      <c r="P16386" s="404"/>
      <c r="Q16386" s="404"/>
      <c r="R16386" s="404"/>
      <c r="S16386" s="404"/>
      <c r="T16386" s="404"/>
    </row>
    <row r="16387" spans="12:20" ht="16.8">
      <c r="L16387" s="404"/>
      <c r="M16387" s="404"/>
      <c r="N16387" s="404"/>
      <c r="O16387" s="404"/>
      <c r="P16387" s="404"/>
      <c r="Q16387" s="404"/>
      <c r="R16387" s="404"/>
      <c r="S16387" s="404"/>
      <c r="T16387" s="404"/>
    </row>
    <row r="16388" spans="12:20" ht="16.8">
      <c r="L16388" s="404"/>
      <c r="M16388" s="404"/>
      <c r="N16388" s="404"/>
      <c r="O16388" s="404"/>
      <c r="P16388" s="404"/>
      <c r="Q16388" s="404"/>
      <c r="R16388" s="404"/>
      <c r="S16388" s="404"/>
      <c r="T16388" s="404"/>
    </row>
    <row r="16389" spans="12:20" ht="16.8">
      <c r="L16389" s="404"/>
      <c r="M16389" s="404"/>
      <c r="N16389" s="404"/>
      <c r="O16389" s="404"/>
      <c r="P16389" s="404"/>
      <c r="Q16389" s="404"/>
      <c r="R16389" s="404"/>
      <c r="S16389" s="404"/>
      <c r="T16389" s="404"/>
    </row>
    <row r="16390" spans="12:20" ht="16.8">
      <c r="L16390" s="404"/>
      <c r="M16390" s="404"/>
      <c r="N16390" s="404"/>
      <c r="O16390" s="404"/>
      <c r="P16390" s="404"/>
      <c r="Q16390" s="404"/>
      <c r="R16390" s="404"/>
      <c r="S16390" s="404"/>
      <c r="T16390" s="404"/>
    </row>
    <row r="16391" spans="12:20" ht="16.8">
      <c r="L16391" s="404"/>
      <c r="M16391" s="404"/>
      <c r="N16391" s="404"/>
      <c r="O16391" s="404"/>
      <c r="P16391" s="404"/>
      <c r="Q16391" s="404"/>
      <c r="R16391" s="404"/>
      <c r="S16391" s="404"/>
      <c r="T16391" s="404"/>
    </row>
    <row r="16392" spans="12:20" ht="16.8">
      <c r="L16392" s="404"/>
      <c r="M16392" s="404"/>
      <c r="N16392" s="404"/>
      <c r="O16392" s="404"/>
      <c r="P16392" s="404"/>
      <c r="Q16392" s="404"/>
      <c r="R16392" s="404"/>
      <c r="S16392" s="404"/>
      <c r="T16392" s="404"/>
    </row>
    <row r="16393" spans="12:20" ht="16.8">
      <c r="L16393" s="404"/>
      <c r="M16393" s="404"/>
      <c r="N16393" s="404"/>
      <c r="O16393" s="404"/>
      <c r="P16393" s="404"/>
      <c r="Q16393" s="404"/>
      <c r="R16393" s="404"/>
      <c r="S16393" s="404"/>
      <c r="T16393" s="404"/>
    </row>
    <row r="16394" spans="12:20" ht="16.8">
      <c r="L16394" s="404"/>
      <c r="M16394" s="404"/>
      <c r="N16394" s="404"/>
      <c r="O16394" s="404"/>
      <c r="P16394" s="404"/>
      <c r="Q16394" s="404"/>
      <c r="R16394" s="404"/>
      <c r="S16394" s="404"/>
      <c r="T16394" s="404"/>
    </row>
    <row r="16395" spans="12:20" ht="16.8">
      <c r="L16395" s="404"/>
      <c r="M16395" s="404"/>
      <c r="N16395" s="404"/>
      <c r="O16395" s="404"/>
      <c r="P16395" s="404"/>
      <c r="Q16395" s="404"/>
      <c r="R16395" s="404"/>
      <c r="S16395" s="404"/>
      <c r="T16395" s="404"/>
    </row>
    <row r="16396" spans="12:20" ht="16.8">
      <c r="L16396" s="404"/>
      <c r="M16396" s="404"/>
      <c r="N16396" s="404"/>
      <c r="O16396" s="404"/>
      <c r="P16396" s="404"/>
      <c r="Q16396" s="404"/>
      <c r="R16396" s="404"/>
      <c r="S16396" s="404"/>
      <c r="T16396" s="404"/>
    </row>
    <row r="16397" spans="12:20" ht="16.8">
      <c r="L16397" s="404"/>
      <c r="M16397" s="404"/>
      <c r="N16397" s="404"/>
      <c r="O16397" s="404"/>
      <c r="P16397" s="404"/>
      <c r="Q16397" s="404"/>
      <c r="R16397" s="404"/>
      <c r="S16397" s="404"/>
      <c r="T16397" s="404"/>
    </row>
    <row r="16398" spans="12:20" ht="16.8">
      <c r="L16398" s="404"/>
      <c r="M16398" s="404"/>
      <c r="N16398" s="404"/>
      <c r="O16398" s="404"/>
      <c r="P16398" s="404"/>
      <c r="Q16398" s="404"/>
      <c r="R16398" s="404"/>
      <c r="S16398" s="404"/>
      <c r="T16398" s="404"/>
    </row>
    <row r="16399" spans="12:20" ht="16.8">
      <c r="L16399" s="404"/>
      <c r="M16399" s="404"/>
      <c r="N16399" s="404"/>
      <c r="O16399" s="404"/>
      <c r="P16399" s="404"/>
      <c r="Q16399" s="404"/>
      <c r="R16399" s="404"/>
      <c r="S16399" s="404"/>
      <c r="T16399" s="404"/>
    </row>
    <row r="16400" spans="12:20" ht="16.8">
      <c r="L16400" s="404"/>
      <c r="M16400" s="404"/>
      <c r="N16400" s="404"/>
      <c r="O16400" s="404"/>
      <c r="P16400" s="404"/>
      <c r="Q16400" s="404"/>
      <c r="R16400" s="404"/>
      <c r="S16400" s="404"/>
      <c r="T16400" s="404"/>
    </row>
    <row r="16401" spans="12:20" ht="16.8">
      <c r="L16401" s="404"/>
      <c r="M16401" s="404"/>
      <c r="N16401" s="404"/>
      <c r="O16401" s="404"/>
      <c r="P16401" s="404"/>
      <c r="Q16401" s="404"/>
      <c r="R16401" s="404"/>
      <c r="S16401" s="404"/>
      <c r="T16401" s="404"/>
    </row>
    <row r="16402" spans="12:20" ht="16.8">
      <c r="L16402" s="404"/>
      <c r="M16402" s="404"/>
      <c r="N16402" s="404"/>
      <c r="O16402" s="404"/>
      <c r="P16402" s="404"/>
      <c r="Q16402" s="404"/>
      <c r="R16402" s="404"/>
      <c r="S16402" s="404"/>
      <c r="T16402" s="404"/>
    </row>
    <row r="16403" spans="12:20" ht="16.8">
      <c r="L16403" s="404"/>
      <c r="M16403" s="404"/>
      <c r="N16403" s="404"/>
      <c r="O16403" s="404"/>
      <c r="P16403" s="404"/>
      <c r="Q16403" s="404"/>
      <c r="R16403" s="404"/>
      <c r="S16403" s="404"/>
      <c r="T16403" s="404"/>
    </row>
    <row r="16404" spans="12:20" ht="16.8">
      <c r="L16404" s="404"/>
      <c r="M16404" s="404"/>
      <c r="N16404" s="404"/>
      <c r="O16404" s="404"/>
      <c r="P16404" s="404"/>
      <c r="Q16404" s="404"/>
      <c r="R16404" s="404"/>
      <c r="S16404" s="404"/>
      <c r="T16404" s="404"/>
    </row>
    <row r="16405" spans="12:20" ht="16.8">
      <c r="L16405" s="404"/>
      <c r="M16405" s="404"/>
      <c r="N16405" s="404"/>
      <c r="O16405" s="404"/>
      <c r="P16405" s="404"/>
      <c r="Q16405" s="404"/>
      <c r="R16405" s="404"/>
      <c r="S16405" s="404"/>
      <c r="T16405" s="404"/>
    </row>
    <row r="16406" spans="12:20" ht="16.8">
      <c r="L16406" s="404"/>
      <c r="M16406" s="404"/>
      <c r="N16406" s="404"/>
      <c r="O16406" s="404"/>
      <c r="P16406" s="404"/>
      <c r="Q16406" s="404"/>
      <c r="R16406" s="404"/>
      <c r="S16406" s="404"/>
      <c r="T16406" s="404"/>
    </row>
    <row r="16407" spans="12:20" ht="16.8">
      <c r="L16407" s="404"/>
      <c r="M16407" s="404"/>
      <c r="N16407" s="404"/>
      <c r="O16407" s="404"/>
      <c r="P16407" s="404"/>
      <c r="Q16407" s="404"/>
      <c r="R16407" s="404"/>
      <c r="S16407" s="404"/>
      <c r="T16407" s="404"/>
    </row>
    <row r="16408" spans="12:20" ht="16.8">
      <c r="L16408" s="404"/>
      <c r="M16408" s="404"/>
      <c r="N16408" s="404"/>
      <c r="O16408" s="404"/>
      <c r="P16408" s="404"/>
      <c r="Q16408" s="404"/>
      <c r="R16408" s="404"/>
      <c r="S16408" s="404"/>
      <c r="T16408" s="404"/>
    </row>
    <row r="16409" spans="12:20" ht="16.8">
      <c r="L16409" s="404"/>
      <c r="M16409" s="404"/>
      <c r="N16409" s="404"/>
      <c r="O16409" s="404"/>
      <c r="P16409" s="404"/>
      <c r="Q16409" s="404"/>
      <c r="R16409" s="404"/>
      <c r="S16409" s="404"/>
      <c r="T16409" s="404"/>
    </row>
    <row r="16410" spans="12:20" ht="16.8">
      <c r="L16410" s="404"/>
      <c r="M16410" s="404"/>
      <c r="N16410" s="404"/>
      <c r="O16410" s="404"/>
      <c r="P16410" s="404"/>
      <c r="Q16410" s="404"/>
      <c r="R16410" s="404"/>
      <c r="S16410" s="404"/>
      <c r="T16410" s="404"/>
    </row>
    <row r="16411" spans="12:20" ht="16.8">
      <c r="L16411" s="404"/>
      <c r="M16411" s="404"/>
      <c r="N16411" s="404"/>
      <c r="O16411" s="404"/>
      <c r="P16411" s="404"/>
      <c r="Q16411" s="404"/>
      <c r="R16411" s="404"/>
      <c r="S16411" s="404"/>
      <c r="T16411" s="404"/>
    </row>
    <row r="16412" spans="12:20" ht="16.8">
      <c r="L16412" s="404"/>
      <c r="M16412" s="404"/>
      <c r="N16412" s="404"/>
      <c r="O16412" s="404"/>
      <c r="P16412" s="404"/>
      <c r="Q16412" s="404"/>
      <c r="R16412" s="404"/>
      <c r="S16412" s="404"/>
      <c r="T16412" s="404"/>
    </row>
    <row r="16413" spans="12:20" ht="16.8">
      <c r="L16413" s="404"/>
      <c r="M16413" s="404"/>
      <c r="N16413" s="404"/>
      <c r="O16413" s="404"/>
      <c r="P16413" s="404"/>
      <c r="Q16413" s="404"/>
      <c r="R16413" s="404"/>
      <c r="S16413" s="404"/>
      <c r="T16413" s="404"/>
    </row>
    <row r="16414" spans="12:20" ht="16.8">
      <c r="L16414" s="404"/>
      <c r="M16414" s="404"/>
      <c r="N16414" s="404"/>
      <c r="O16414" s="404"/>
      <c r="P16414" s="404"/>
      <c r="Q16414" s="404"/>
      <c r="R16414" s="404"/>
      <c r="S16414" s="404"/>
      <c r="T16414" s="404"/>
    </row>
    <row r="16415" spans="12:20" ht="16.8">
      <c r="L16415" s="404"/>
      <c r="M16415" s="404"/>
      <c r="N16415" s="404"/>
      <c r="O16415" s="404"/>
      <c r="P16415" s="404"/>
      <c r="Q16415" s="404"/>
      <c r="R16415" s="404"/>
      <c r="S16415" s="404"/>
      <c r="T16415" s="404"/>
    </row>
    <row r="16416" spans="12:20" ht="16.8">
      <c r="L16416" s="404"/>
      <c r="M16416" s="404"/>
      <c r="N16416" s="404"/>
      <c r="O16416" s="404"/>
      <c r="P16416" s="404"/>
      <c r="Q16416" s="404"/>
      <c r="R16416" s="404"/>
      <c r="S16416" s="404"/>
      <c r="T16416" s="404"/>
    </row>
    <row r="16417" spans="12:20" ht="16.8">
      <c r="L16417" s="404"/>
      <c r="M16417" s="404"/>
      <c r="N16417" s="404"/>
      <c r="O16417" s="404"/>
      <c r="P16417" s="404"/>
      <c r="Q16417" s="404"/>
      <c r="R16417" s="404"/>
      <c r="S16417" s="404"/>
      <c r="T16417" s="404"/>
    </row>
    <row r="16418" spans="12:20" ht="16.8">
      <c r="L16418" s="404"/>
      <c r="M16418" s="404"/>
      <c r="N16418" s="404"/>
      <c r="O16418" s="404"/>
      <c r="P16418" s="404"/>
      <c r="Q16418" s="404"/>
      <c r="R16418" s="404"/>
      <c r="S16418" s="404"/>
      <c r="T16418" s="404"/>
    </row>
    <row r="16419" spans="12:20" ht="16.8">
      <c r="L16419" s="404"/>
      <c r="M16419" s="404"/>
      <c r="N16419" s="404"/>
      <c r="O16419" s="404"/>
      <c r="P16419" s="404"/>
      <c r="Q16419" s="404"/>
      <c r="R16419" s="404"/>
      <c r="S16419" s="404"/>
      <c r="T16419" s="404"/>
    </row>
    <row r="16420" spans="12:20" ht="16.8">
      <c r="L16420" s="404"/>
      <c r="M16420" s="404"/>
      <c r="N16420" s="404"/>
      <c r="O16420" s="404"/>
      <c r="P16420" s="404"/>
      <c r="Q16420" s="404"/>
      <c r="R16420" s="404"/>
      <c r="S16420" s="404"/>
      <c r="T16420" s="404"/>
    </row>
    <row r="16421" spans="12:20" ht="16.8">
      <c r="L16421" s="404"/>
      <c r="M16421" s="404"/>
      <c r="N16421" s="404"/>
      <c r="O16421" s="404"/>
      <c r="P16421" s="404"/>
      <c r="Q16421" s="404"/>
      <c r="R16421" s="404"/>
      <c r="S16421" s="404"/>
      <c r="T16421" s="404"/>
    </row>
    <row r="16422" spans="12:20" ht="16.8">
      <c r="L16422" s="404"/>
      <c r="M16422" s="404"/>
      <c r="N16422" s="404"/>
      <c r="O16422" s="404"/>
      <c r="P16422" s="404"/>
      <c r="Q16422" s="404"/>
      <c r="R16422" s="404"/>
      <c r="S16422" s="404"/>
      <c r="T16422" s="404"/>
    </row>
    <row r="16423" spans="12:20" ht="16.8">
      <c r="L16423" s="404"/>
      <c r="M16423" s="404"/>
      <c r="N16423" s="404"/>
      <c r="O16423" s="404"/>
      <c r="P16423" s="404"/>
      <c r="Q16423" s="404"/>
      <c r="R16423" s="404"/>
      <c r="S16423" s="404"/>
      <c r="T16423" s="404"/>
    </row>
    <row r="16424" spans="12:20" ht="16.8">
      <c r="L16424" s="404"/>
      <c r="M16424" s="404"/>
      <c r="N16424" s="404"/>
      <c r="O16424" s="404"/>
      <c r="P16424" s="404"/>
      <c r="Q16424" s="404"/>
      <c r="R16424" s="404"/>
      <c r="S16424" s="404"/>
      <c r="T16424" s="404"/>
    </row>
    <row r="16425" spans="12:20" ht="16.8">
      <c r="L16425" s="404"/>
      <c r="M16425" s="404"/>
      <c r="N16425" s="404"/>
      <c r="O16425" s="404"/>
      <c r="P16425" s="404"/>
      <c r="Q16425" s="404"/>
      <c r="R16425" s="404"/>
      <c r="S16425" s="404"/>
      <c r="T16425" s="404"/>
    </row>
    <row r="16426" spans="12:20" ht="16.8">
      <c r="L16426" s="404"/>
      <c r="M16426" s="404"/>
      <c r="N16426" s="404"/>
      <c r="O16426" s="404"/>
      <c r="P16426" s="404"/>
      <c r="Q16426" s="404"/>
      <c r="R16426" s="404"/>
      <c r="S16426" s="404"/>
      <c r="T16426" s="404"/>
    </row>
    <row r="16427" spans="12:20" ht="16.8">
      <c r="L16427" s="404"/>
      <c r="M16427" s="404"/>
      <c r="N16427" s="404"/>
      <c r="O16427" s="404"/>
      <c r="P16427" s="404"/>
      <c r="Q16427" s="404"/>
      <c r="R16427" s="404"/>
      <c r="S16427" s="404"/>
      <c r="T16427" s="404"/>
    </row>
    <row r="16428" spans="12:20" ht="16.8">
      <c r="L16428" s="404"/>
      <c r="M16428" s="404"/>
      <c r="N16428" s="404"/>
      <c r="O16428" s="404"/>
      <c r="P16428" s="404"/>
      <c r="Q16428" s="404"/>
      <c r="R16428" s="404"/>
      <c r="S16428" s="404"/>
      <c r="T16428" s="404"/>
    </row>
    <row r="16429" spans="12:20" ht="16.8">
      <c r="L16429" s="404"/>
      <c r="M16429" s="404"/>
      <c r="N16429" s="404"/>
      <c r="O16429" s="404"/>
      <c r="P16429" s="404"/>
      <c r="Q16429" s="404"/>
      <c r="R16429" s="404"/>
      <c r="S16429" s="404"/>
      <c r="T16429" s="404"/>
    </row>
    <row r="16430" spans="12:20" ht="16.8">
      <c r="L16430" s="404"/>
      <c r="M16430" s="404"/>
      <c r="N16430" s="404"/>
      <c r="O16430" s="404"/>
      <c r="P16430" s="404"/>
      <c r="Q16430" s="404"/>
      <c r="R16430" s="404"/>
      <c r="S16430" s="404"/>
      <c r="T16430" s="404"/>
    </row>
    <row r="16431" spans="12:20" ht="16.8">
      <c r="L16431" s="404"/>
      <c r="M16431" s="404"/>
      <c r="N16431" s="404"/>
      <c r="O16431" s="404"/>
      <c r="P16431" s="404"/>
      <c r="Q16431" s="404"/>
      <c r="R16431" s="404"/>
      <c r="S16431" s="404"/>
      <c r="T16431" s="404"/>
    </row>
    <row r="16432" spans="12:20" ht="16.8">
      <c r="L16432" s="404"/>
      <c r="M16432" s="404"/>
      <c r="N16432" s="404"/>
      <c r="O16432" s="404"/>
      <c r="P16432" s="404"/>
      <c r="Q16432" s="404"/>
      <c r="R16432" s="404"/>
      <c r="S16432" s="404"/>
      <c r="T16432" s="404"/>
    </row>
    <row r="16433" spans="12:20" ht="16.8">
      <c r="L16433" s="404"/>
      <c r="M16433" s="404"/>
      <c r="N16433" s="404"/>
      <c r="O16433" s="404"/>
      <c r="P16433" s="404"/>
      <c r="Q16433" s="404"/>
      <c r="R16433" s="404"/>
      <c r="S16433" s="404"/>
      <c r="T16433" s="404"/>
    </row>
    <row r="16434" spans="12:20" ht="16.8">
      <c r="L16434" s="404"/>
      <c r="M16434" s="404"/>
      <c r="N16434" s="404"/>
      <c r="O16434" s="404"/>
      <c r="P16434" s="404"/>
      <c r="Q16434" s="404"/>
      <c r="R16434" s="404"/>
      <c r="S16434" s="404"/>
      <c r="T16434" s="404"/>
    </row>
    <row r="16435" spans="12:20" ht="16.8">
      <c r="L16435" s="404"/>
      <c r="M16435" s="404"/>
      <c r="N16435" s="404"/>
      <c r="O16435" s="404"/>
      <c r="P16435" s="404"/>
      <c r="Q16435" s="404"/>
      <c r="R16435" s="404"/>
      <c r="S16435" s="404"/>
      <c r="T16435" s="404"/>
    </row>
    <row r="16436" spans="12:20" ht="16.8">
      <c r="L16436" s="404"/>
      <c r="M16436" s="404"/>
      <c r="N16436" s="404"/>
      <c r="O16436" s="404"/>
      <c r="P16436" s="404"/>
      <c r="Q16436" s="404"/>
      <c r="R16436" s="404"/>
      <c r="S16436" s="404"/>
      <c r="T16436" s="404"/>
    </row>
    <row r="16437" spans="12:20" ht="16.8">
      <c r="L16437" s="404"/>
      <c r="M16437" s="404"/>
      <c r="N16437" s="404"/>
      <c r="O16437" s="404"/>
      <c r="P16437" s="404"/>
      <c r="Q16437" s="404"/>
      <c r="R16437" s="404"/>
      <c r="S16437" s="404"/>
      <c r="T16437" s="404"/>
    </row>
    <row r="16438" spans="12:20" ht="16.8">
      <c r="L16438" s="404"/>
      <c r="M16438" s="404"/>
      <c r="N16438" s="404"/>
      <c r="O16438" s="404"/>
      <c r="P16438" s="404"/>
      <c r="Q16438" s="404"/>
      <c r="R16438" s="404"/>
      <c r="S16438" s="404"/>
      <c r="T16438" s="404"/>
    </row>
    <row r="16439" spans="12:20" ht="16.8">
      <c r="L16439" s="404"/>
      <c r="M16439" s="404"/>
      <c r="N16439" s="404"/>
      <c r="O16439" s="404"/>
      <c r="P16439" s="404"/>
      <c r="Q16439" s="404"/>
      <c r="R16439" s="404"/>
      <c r="S16439" s="404"/>
      <c r="T16439" s="404"/>
    </row>
    <row r="16440" spans="12:20" ht="16.8">
      <c r="L16440" s="404"/>
      <c r="M16440" s="404"/>
      <c r="N16440" s="404"/>
      <c r="O16440" s="404"/>
      <c r="P16440" s="404"/>
      <c r="Q16440" s="404"/>
      <c r="R16440" s="404"/>
      <c r="S16440" s="404"/>
      <c r="T16440" s="404"/>
    </row>
    <row r="16441" spans="12:20" ht="16.8">
      <c r="L16441" s="404"/>
      <c r="M16441" s="404"/>
      <c r="N16441" s="404"/>
      <c r="O16441" s="404"/>
      <c r="P16441" s="404"/>
      <c r="Q16441" s="404"/>
      <c r="R16441" s="404"/>
      <c r="S16441" s="404"/>
      <c r="T16441" s="404"/>
    </row>
    <row r="16442" spans="12:20" ht="16.8">
      <c r="L16442" s="404"/>
      <c r="M16442" s="404"/>
      <c r="N16442" s="404"/>
      <c r="O16442" s="404"/>
      <c r="P16442" s="404"/>
      <c r="Q16442" s="404"/>
      <c r="R16442" s="404"/>
      <c r="S16442" s="404"/>
      <c r="T16442" s="404"/>
    </row>
    <row r="16443" spans="12:20" ht="16.8">
      <c r="L16443" s="404"/>
      <c r="M16443" s="404"/>
      <c r="N16443" s="404"/>
      <c r="O16443" s="404"/>
      <c r="P16443" s="404"/>
      <c r="Q16443" s="404"/>
      <c r="R16443" s="404"/>
      <c r="S16443" s="404"/>
      <c r="T16443" s="404"/>
    </row>
    <row r="16444" spans="12:20" ht="16.8">
      <c r="L16444" s="404"/>
      <c r="M16444" s="404"/>
      <c r="N16444" s="404"/>
      <c r="O16444" s="404"/>
      <c r="P16444" s="404"/>
      <c r="Q16444" s="404"/>
      <c r="R16444" s="404"/>
      <c r="S16444" s="404"/>
      <c r="T16444" s="404"/>
    </row>
    <row r="16445" spans="12:20" ht="16.8">
      <c r="L16445" s="404"/>
      <c r="M16445" s="404"/>
      <c r="N16445" s="404"/>
      <c r="O16445" s="404"/>
      <c r="P16445" s="404"/>
      <c r="Q16445" s="404"/>
      <c r="R16445" s="404"/>
      <c r="S16445" s="404"/>
      <c r="T16445" s="404"/>
    </row>
    <row r="16446" spans="12:20" ht="16.8">
      <c r="L16446" s="404"/>
      <c r="M16446" s="404"/>
      <c r="N16446" s="404"/>
      <c r="O16446" s="404"/>
      <c r="P16446" s="404"/>
      <c r="Q16446" s="404"/>
      <c r="R16446" s="404"/>
      <c r="S16446" s="404"/>
      <c r="T16446" s="404"/>
    </row>
    <row r="16447" spans="12:20" ht="16.8">
      <c r="L16447" s="404"/>
      <c r="M16447" s="404"/>
      <c r="N16447" s="404"/>
      <c r="O16447" s="404"/>
      <c r="P16447" s="404"/>
      <c r="Q16447" s="404"/>
      <c r="R16447" s="404"/>
      <c r="S16447" s="404"/>
      <c r="T16447" s="404"/>
    </row>
    <row r="16448" spans="12:20" ht="16.8">
      <c r="L16448" s="404"/>
      <c r="M16448" s="404"/>
      <c r="N16448" s="404"/>
      <c r="O16448" s="404"/>
      <c r="P16448" s="404"/>
      <c r="Q16448" s="404"/>
      <c r="R16448" s="404"/>
      <c r="S16448" s="404"/>
      <c r="T16448" s="404"/>
    </row>
    <row r="16449" spans="12:20" ht="16.8">
      <c r="L16449" s="404"/>
      <c r="M16449" s="404"/>
      <c r="N16449" s="404"/>
      <c r="O16449" s="404"/>
      <c r="P16449" s="404"/>
      <c r="Q16449" s="404"/>
      <c r="R16449" s="404"/>
      <c r="S16449" s="404"/>
      <c r="T16449" s="404"/>
    </row>
    <row r="16450" spans="12:20" ht="16.8">
      <c r="L16450" s="404"/>
      <c r="M16450" s="404"/>
      <c r="N16450" s="404"/>
      <c r="O16450" s="404"/>
      <c r="P16450" s="404"/>
      <c r="Q16450" s="404"/>
      <c r="R16450" s="404"/>
      <c r="S16450" s="404"/>
      <c r="T16450" s="404"/>
    </row>
    <row r="16451" spans="12:20" ht="16.8">
      <c r="L16451" s="404"/>
      <c r="M16451" s="404"/>
      <c r="N16451" s="404"/>
      <c r="O16451" s="404"/>
      <c r="P16451" s="404"/>
      <c r="Q16451" s="404"/>
      <c r="R16451" s="404"/>
      <c r="S16451" s="404"/>
      <c r="T16451" s="404"/>
    </row>
    <row r="16452" spans="12:20" ht="16.8">
      <c r="L16452" s="404"/>
      <c r="M16452" s="404"/>
      <c r="N16452" s="404"/>
      <c r="O16452" s="404"/>
      <c r="P16452" s="404"/>
      <c r="Q16452" s="404"/>
      <c r="R16452" s="404"/>
      <c r="S16452" s="404"/>
      <c r="T16452" s="404"/>
    </row>
    <row r="16453" spans="12:20" ht="16.8">
      <c r="L16453" s="404"/>
      <c r="M16453" s="404"/>
      <c r="N16453" s="404"/>
      <c r="O16453" s="404"/>
      <c r="P16453" s="404"/>
      <c r="Q16453" s="404"/>
      <c r="R16453" s="404"/>
      <c r="S16453" s="404"/>
      <c r="T16453" s="404"/>
    </row>
    <row r="16454" spans="12:20" ht="16.8">
      <c r="L16454" s="404"/>
      <c r="M16454" s="404"/>
      <c r="N16454" s="404"/>
      <c r="O16454" s="404"/>
      <c r="P16454" s="404"/>
      <c r="Q16454" s="404"/>
      <c r="R16454" s="404"/>
      <c r="S16454" s="404"/>
      <c r="T16454" s="404"/>
    </row>
    <row r="16455" spans="12:20" ht="16.8">
      <c r="L16455" s="404"/>
      <c r="M16455" s="404"/>
      <c r="N16455" s="404"/>
      <c r="O16455" s="404"/>
      <c r="P16455" s="404"/>
      <c r="Q16455" s="404"/>
      <c r="R16455" s="404"/>
      <c r="S16455" s="404"/>
      <c r="T16455" s="404"/>
    </row>
    <row r="16456" spans="12:20" ht="16.8">
      <c r="L16456" s="404"/>
      <c r="M16456" s="404"/>
      <c r="N16456" s="404"/>
      <c r="O16456" s="404"/>
      <c r="P16456" s="404"/>
      <c r="Q16456" s="404"/>
      <c r="R16456" s="404"/>
      <c r="S16456" s="404"/>
      <c r="T16456" s="404"/>
    </row>
    <row r="16457" spans="12:20" ht="16.8">
      <c r="L16457" s="404"/>
      <c r="M16457" s="404"/>
      <c r="N16457" s="404"/>
      <c r="O16457" s="404"/>
      <c r="P16457" s="404"/>
      <c r="Q16457" s="404"/>
      <c r="R16457" s="404"/>
      <c r="S16457" s="404"/>
      <c r="T16457" s="404"/>
    </row>
    <row r="16458" spans="12:20" ht="16.8">
      <c r="L16458" s="404"/>
      <c r="M16458" s="404"/>
      <c r="N16458" s="404"/>
      <c r="O16458" s="404"/>
      <c r="P16458" s="404"/>
      <c r="Q16458" s="404"/>
      <c r="R16458" s="404"/>
      <c r="S16458" s="404"/>
      <c r="T16458" s="404"/>
    </row>
    <row r="16459" spans="12:20" ht="16.8">
      <c r="L16459" s="404"/>
      <c r="M16459" s="404"/>
      <c r="N16459" s="404"/>
      <c r="O16459" s="404"/>
      <c r="P16459" s="404"/>
      <c r="Q16459" s="404"/>
      <c r="R16459" s="404"/>
      <c r="S16459" s="404"/>
      <c r="T16459" s="404"/>
    </row>
    <row r="16460" spans="12:20" ht="16.8">
      <c r="L16460" s="404"/>
      <c r="M16460" s="404"/>
      <c r="N16460" s="404"/>
      <c r="O16460" s="404"/>
      <c r="P16460" s="404"/>
      <c r="Q16460" s="404"/>
      <c r="R16460" s="404"/>
      <c r="S16460" s="404"/>
      <c r="T16460" s="404"/>
    </row>
    <row r="16461" spans="12:20" ht="16.8">
      <c r="L16461" s="404"/>
      <c r="M16461" s="404"/>
      <c r="N16461" s="404"/>
      <c r="O16461" s="404"/>
      <c r="P16461" s="404"/>
      <c r="Q16461" s="404"/>
      <c r="R16461" s="404"/>
      <c r="S16461" s="404"/>
      <c r="T16461" s="404"/>
    </row>
    <row r="16462" spans="12:20" ht="16.8">
      <c r="L16462" s="404"/>
      <c r="M16462" s="404"/>
      <c r="N16462" s="404"/>
      <c r="O16462" s="404"/>
      <c r="P16462" s="404"/>
      <c r="Q16462" s="404"/>
      <c r="R16462" s="404"/>
      <c r="S16462" s="404"/>
      <c r="T16462" s="404"/>
    </row>
    <row r="16463" spans="12:20" ht="16.8">
      <c r="L16463" s="404"/>
      <c r="M16463" s="404"/>
      <c r="N16463" s="404"/>
      <c r="O16463" s="404"/>
      <c r="P16463" s="404"/>
      <c r="Q16463" s="404"/>
      <c r="R16463" s="404"/>
      <c r="S16463" s="404"/>
      <c r="T16463" s="404"/>
    </row>
    <row r="16464" spans="12:20" ht="16.8">
      <c r="L16464" s="404"/>
      <c r="M16464" s="404"/>
      <c r="N16464" s="404"/>
      <c r="O16464" s="404"/>
      <c r="P16464" s="404"/>
      <c r="Q16464" s="404"/>
      <c r="R16464" s="404"/>
      <c r="S16464" s="404"/>
      <c r="T16464" s="404"/>
    </row>
    <row r="16465" spans="12:20" ht="16.8">
      <c r="L16465" s="404"/>
      <c r="M16465" s="404"/>
      <c r="N16465" s="404"/>
      <c r="O16465" s="404"/>
      <c r="P16465" s="404"/>
      <c r="Q16465" s="404"/>
      <c r="R16465" s="404"/>
      <c r="S16465" s="404"/>
      <c r="T16465" s="404"/>
    </row>
    <row r="16466" spans="12:20" ht="16.8">
      <c r="L16466" s="404"/>
      <c r="M16466" s="404"/>
      <c r="N16466" s="404"/>
      <c r="O16466" s="404"/>
      <c r="P16466" s="404"/>
      <c r="Q16466" s="404"/>
      <c r="R16466" s="404"/>
      <c r="S16466" s="404"/>
      <c r="T16466" s="404"/>
    </row>
    <row r="16467" spans="12:20" ht="16.8">
      <c r="L16467" s="404"/>
      <c r="M16467" s="404"/>
      <c r="N16467" s="404"/>
      <c r="O16467" s="404"/>
      <c r="P16467" s="404"/>
      <c r="Q16467" s="404"/>
      <c r="R16467" s="404"/>
      <c r="S16467" s="404"/>
      <c r="T16467" s="404"/>
    </row>
    <row r="16468" spans="12:20" ht="16.8">
      <c r="L16468" s="404"/>
      <c r="M16468" s="404"/>
      <c r="N16468" s="404"/>
      <c r="O16468" s="404"/>
      <c r="P16468" s="404"/>
      <c r="Q16468" s="404"/>
      <c r="R16468" s="404"/>
      <c r="S16468" s="404"/>
      <c r="T16468" s="404"/>
    </row>
    <row r="16469" spans="12:20" ht="16.8">
      <c r="L16469" s="404"/>
      <c r="M16469" s="404"/>
      <c r="N16469" s="404"/>
      <c r="O16469" s="404"/>
      <c r="P16469" s="404"/>
      <c r="Q16469" s="404"/>
      <c r="R16469" s="404"/>
      <c r="S16469" s="404"/>
      <c r="T16469" s="404"/>
    </row>
    <row r="16470" spans="12:20" ht="16.8">
      <c r="L16470" s="404"/>
      <c r="M16470" s="404"/>
      <c r="N16470" s="404"/>
      <c r="O16470" s="404"/>
      <c r="P16470" s="404"/>
      <c r="Q16470" s="404"/>
      <c r="R16470" s="404"/>
      <c r="S16470" s="404"/>
      <c r="T16470" s="404"/>
    </row>
    <row r="16471" spans="12:20" ht="16.8">
      <c r="L16471" s="404"/>
      <c r="M16471" s="404"/>
      <c r="N16471" s="404"/>
      <c r="O16471" s="404"/>
      <c r="P16471" s="404"/>
      <c r="Q16471" s="404"/>
      <c r="R16471" s="404"/>
      <c r="S16471" s="404"/>
      <c r="T16471" s="404"/>
    </row>
    <row r="16472" spans="12:20" ht="16.8">
      <c r="L16472" s="404"/>
      <c r="M16472" s="404"/>
      <c r="N16472" s="404"/>
      <c r="O16472" s="404"/>
      <c r="P16472" s="404"/>
      <c r="Q16472" s="404"/>
      <c r="R16472" s="404"/>
      <c r="S16472" s="404"/>
      <c r="T16472" s="404"/>
    </row>
    <row r="16473" spans="12:20" ht="16.8">
      <c r="L16473" s="404"/>
      <c r="M16473" s="404"/>
      <c r="N16473" s="404"/>
      <c r="O16473" s="404"/>
      <c r="P16473" s="404"/>
      <c r="Q16473" s="404"/>
      <c r="R16473" s="404"/>
      <c r="S16473" s="404"/>
      <c r="T16473" s="404"/>
    </row>
    <row r="16474" spans="12:20" ht="16.8">
      <c r="L16474" s="404"/>
      <c r="M16474" s="404"/>
      <c r="N16474" s="404"/>
      <c r="O16474" s="404"/>
      <c r="P16474" s="404"/>
      <c r="Q16474" s="404"/>
      <c r="R16474" s="404"/>
      <c r="S16474" s="404"/>
      <c r="T16474" s="404"/>
    </row>
    <row r="16475" spans="12:20" ht="16.8">
      <c r="L16475" s="404"/>
      <c r="M16475" s="404"/>
      <c r="N16475" s="404"/>
      <c r="O16475" s="404"/>
      <c r="P16475" s="404"/>
      <c r="Q16475" s="404"/>
      <c r="R16475" s="404"/>
      <c r="S16475" s="404"/>
      <c r="T16475" s="404"/>
    </row>
    <row r="16476" spans="12:20" ht="16.8">
      <c r="L16476" s="404"/>
      <c r="M16476" s="404"/>
      <c r="N16476" s="404"/>
      <c r="O16476" s="404"/>
      <c r="P16476" s="404"/>
      <c r="Q16476" s="404"/>
      <c r="R16476" s="404"/>
      <c r="S16476" s="404"/>
      <c r="T16476" s="404"/>
    </row>
    <row r="16477" spans="12:20" ht="16.8">
      <c r="L16477" s="404"/>
      <c r="M16477" s="404"/>
      <c r="N16477" s="404"/>
      <c r="O16477" s="404"/>
      <c r="P16477" s="404"/>
      <c r="Q16477" s="404"/>
      <c r="R16477" s="404"/>
      <c r="S16477" s="404"/>
      <c r="T16477" s="404"/>
    </row>
    <row r="16478" spans="12:20" ht="16.8">
      <c r="L16478" s="404"/>
      <c r="M16478" s="404"/>
      <c r="N16478" s="404"/>
      <c r="O16478" s="404"/>
      <c r="P16478" s="404"/>
      <c r="Q16478" s="404"/>
      <c r="R16478" s="404"/>
      <c r="S16478" s="404"/>
      <c r="T16478" s="404"/>
    </row>
    <row r="16479" spans="12:20" ht="16.8">
      <c r="L16479" s="404"/>
      <c r="M16479" s="404"/>
      <c r="N16479" s="404"/>
      <c r="O16479" s="404"/>
      <c r="P16479" s="404"/>
      <c r="Q16479" s="404"/>
      <c r="R16479" s="404"/>
      <c r="S16479" s="404"/>
      <c r="T16479" s="404"/>
    </row>
    <row r="16480" spans="12:20" ht="16.8">
      <c r="L16480" s="404"/>
      <c r="M16480" s="404"/>
      <c r="N16480" s="404"/>
      <c r="O16480" s="404"/>
      <c r="P16480" s="404"/>
      <c r="Q16480" s="404"/>
      <c r="R16480" s="404"/>
      <c r="S16480" s="404"/>
      <c r="T16480" s="404"/>
    </row>
    <row r="16481" spans="12:20" ht="16.8">
      <c r="L16481" s="404"/>
      <c r="M16481" s="404"/>
      <c r="N16481" s="404"/>
      <c r="O16481" s="404"/>
      <c r="P16481" s="404"/>
      <c r="Q16481" s="404"/>
      <c r="R16481" s="404"/>
      <c r="S16481" s="404"/>
      <c r="T16481" s="404"/>
    </row>
    <row r="16482" spans="12:20" ht="16.8">
      <c r="L16482" s="404"/>
      <c r="M16482" s="404"/>
      <c r="N16482" s="404"/>
      <c r="O16482" s="404"/>
      <c r="P16482" s="404"/>
      <c r="Q16482" s="404"/>
      <c r="R16482" s="404"/>
      <c r="S16482" s="404"/>
      <c r="T16482" s="404"/>
    </row>
    <row r="16483" spans="12:20" ht="16.8">
      <c r="L16483" s="404"/>
      <c r="M16483" s="404"/>
      <c r="N16483" s="404"/>
      <c r="O16483" s="404"/>
      <c r="P16483" s="404"/>
      <c r="Q16483" s="404"/>
      <c r="R16483" s="404"/>
      <c r="S16483" s="404"/>
      <c r="T16483" s="404"/>
    </row>
    <row r="16484" spans="12:20" ht="16.8">
      <c r="L16484" s="404"/>
      <c r="M16484" s="404"/>
      <c r="N16484" s="404"/>
      <c r="O16484" s="404"/>
      <c r="P16484" s="404"/>
      <c r="Q16484" s="404"/>
      <c r="R16484" s="404"/>
      <c r="S16484" s="404"/>
      <c r="T16484" s="404"/>
    </row>
    <row r="16485" spans="12:20" ht="16.8">
      <c r="L16485" s="404"/>
      <c r="M16485" s="404"/>
      <c r="N16485" s="404"/>
      <c r="O16485" s="404"/>
      <c r="P16485" s="404"/>
      <c r="Q16485" s="404"/>
      <c r="R16485" s="404"/>
      <c r="S16485" s="404"/>
      <c r="T16485" s="404"/>
    </row>
    <row r="16486" spans="12:20" ht="16.8">
      <c r="L16486" s="404"/>
      <c r="M16486" s="404"/>
      <c r="N16486" s="404"/>
      <c r="O16486" s="404"/>
      <c r="P16486" s="404"/>
      <c r="Q16486" s="404"/>
      <c r="R16486" s="404"/>
      <c r="S16486" s="404"/>
      <c r="T16486" s="404"/>
    </row>
    <row r="16487" spans="12:20" ht="16.8">
      <c r="L16487" s="404"/>
      <c r="M16487" s="404"/>
      <c r="N16487" s="404"/>
      <c r="O16487" s="404"/>
      <c r="P16487" s="404"/>
      <c r="Q16487" s="404"/>
      <c r="R16487" s="404"/>
      <c r="S16487" s="404"/>
      <c r="T16487" s="404"/>
    </row>
    <row r="16488" spans="12:20" ht="16.8">
      <c r="L16488" s="404"/>
      <c r="M16488" s="404"/>
      <c r="N16488" s="404"/>
      <c r="O16488" s="404"/>
      <c r="P16488" s="404"/>
      <c r="Q16488" s="404"/>
      <c r="R16488" s="404"/>
      <c r="S16488" s="404"/>
      <c r="T16488" s="404"/>
    </row>
    <row r="16489" spans="12:20" ht="16.8">
      <c r="L16489" s="404"/>
      <c r="M16489" s="404"/>
      <c r="N16489" s="404"/>
      <c r="O16489" s="404"/>
      <c r="P16489" s="404"/>
      <c r="Q16489" s="404"/>
      <c r="R16489" s="404"/>
      <c r="S16489" s="404"/>
      <c r="T16489" s="404"/>
    </row>
    <row r="16490" spans="12:20" ht="16.8">
      <c r="L16490" s="404"/>
      <c r="M16490" s="404"/>
      <c r="N16490" s="404"/>
      <c r="O16490" s="404"/>
      <c r="P16490" s="404"/>
      <c r="Q16490" s="404"/>
      <c r="R16490" s="404"/>
      <c r="S16490" s="404"/>
      <c r="T16490" s="404"/>
    </row>
    <row r="16491" spans="12:20" ht="16.8">
      <c r="L16491" s="404"/>
      <c r="M16491" s="404"/>
      <c r="N16491" s="404"/>
      <c r="O16491" s="404"/>
      <c r="P16491" s="404"/>
      <c r="Q16491" s="404"/>
      <c r="R16491" s="404"/>
      <c r="S16491" s="404"/>
      <c r="T16491" s="404"/>
    </row>
    <row r="16492" spans="12:20" ht="16.8">
      <c r="L16492" s="404"/>
      <c r="M16492" s="404"/>
      <c r="N16492" s="404"/>
      <c r="O16492" s="404"/>
      <c r="P16492" s="404"/>
      <c r="Q16492" s="404"/>
      <c r="R16492" s="404"/>
      <c r="S16492" s="404"/>
      <c r="T16492" s="404"/>
    </row>
    <row r="16493" spans="12:20" ht="16.8">
      <c r="L16493" s="404"/>
      <c r="M16493" s="404"/>
      <c r="N16493" s="404"/>
      <c r="O16493" s="404"/>
      <c r="P16493" s="404"/>
      <c r="Q16493" s="404"/>
      <c r="R16493" s="404"/>
      <c r="S16493" s="404"/>
      <c r="T16493" s="404"/>
    </row>
    <row r="16494" spans="12:20" ht="16.8">
      <c r="L16494" s="404"/>
      <c r="M16494" s="404"/>
      <c r="N16494" s="404"/>
      <c r="O16494" s="404"/>
      <c r="P16494" s="404"/>
      <c r="Q16494" s="404"/>
      <c r="R16494" s="404"/>
      <c r="S16494" s="404"/>
      <c r="T16494" s="404"/>
    </row>
    <row r="16495" spans="12:20" ht="16.8">
      <c r="L16495" s="404"/>
      <c r="M16495" s="404"/>
      <c r="N16495" s="404"/>
      <c r="O16495" s="404"/>
      <c r="P16495" s="404"/>
      <c r="Q16495" s="404"/>
      <c r="R16495" s="404"/>
      <c r="S16495" s="404"/>
      <c r="T16495" s="404"/>
    </row>
    <row r="16496" spans="12:20" ht="16.8">
      <c r="L16496" s="404"/>
      <c r="M16496" s="404"/>
      <c r="N16496" s="404"/>
      <c r="O16496" s="404"/>
      <c r="P16496" s="404"/>
      <c r="Q16496" s="404"/>
      <c r="R16496" s="404"/>
      <c r="S16496" s="404"/>
      <c r="T16496" s="404"/>
    </row>
    <row r="16497" spans="12:20" ht="16.8">
      <c r="L16497" s="404"/>
      <c r="M16497" s="404"/>
      <c r="N16497" s="404"/>
      <c r="O16497" s="404"/>
      <c r="P16497" s="404"/>
      <c r="Q16497" s="404"/>
      <c r="R16497" s="404"/>
      <c r="S16497" s="404"/>
      <c r="T16497" s="404"/>
    </row>
    <row r="16498" spans="12:20" ht="16.8">
      <c r="L16498" s="404"/>
      <c r="M16498" s="404"/>
      <c r="N16498" s="404"/>
      <c r="O16498" s="404"/>
      <c r="P16498" s="404"/>
      <c r="Q16498" s="404"/>
      <c r="R16498" s="404"/>
      <c r="S16498" s="404"/>
      <c r="T16498" s="404"/>
    </row>
    <row r="16499" spans="12:20" ht="16.8">
      <c r="L16499" s="404"/>
      <c r="M16499" s="404"/>
      <c r="N16499" s="404"/>
      <c r="O16499" s="404"/>
      <c r="P16499" s="404"/>
      <c r="Q16499" s="404"/>
      <c r="R16499" s="404"/>
      <c r="S16499" s="404"/>
      <c r="T16499" s="404"/>
    </row>
    <row r="16500" spans="12:20" ht="16.8">
      <c r="L16500" s="404"/>
      <c r="M16500" s="404"/>
      <c r="N16500" s="404"/>
      <c r="O16500" s="404"/>
      <c r="P16500" s="404"/>
      <c r="Q16500" s="404"/>
      <c r="R16500" s="404"/>
      <c r="S16500" s="404"/>
      <c r="T16500" s="404"/>
    </row>
    <row r="16501" spans="12:20" ht="16.8">
      <c r="L16501" s="404"/>
      <c r="M16501" s="404"/>
      <c r="N16501" s="404"/>
      <c r="O16501" s="404"/>
      <c r="P16501" s="404"/>
      <c r="Q16501" s="404"/>
      <c r="R16501" s="404"/>
      <c r="S16501" s="404"/>
      <c r="T16501" s="404"/>
    </row>
    <row r="16502" spans="12:20" ht="16.8">
      <c r="L16502" s="404"/>
      <c r="M16502" s="404"/>
      <c r="N16502" s="404"/>
      <c r="O16502" s="404"/>
      <c r="P16502" s="404"/>
      <c r="Q16502" s="404"/>
      <c r="R16502" s="404"/>
      <c r="S16502" s="404"/>
      <c r="T16502" s="404"/>
    </row>
    <row r="16503" spans="12:20" ht="16.8">
      <c r="L16503" s="404"/>
      <c r="M16503" s="404"/>
      <c r="N16503" s="404"/>
      <c r="O16503" s="404"/>
      <c r="P16503" s="404"/>
      <c r="Q16503" s="404"/>
      <c r="R16503" s="404"/>
      <c r="S16503" s="404"/>
      <c r="T16503" s="404"/>
    </row>
    <row r="16504" spans="12:20" ht="16.8">
      <c r="L16504" s="404"/>
      <c r="M16504" s="404"/>
      <c r="N16504" s="404"/>
      <c r="O16504" s="404"/>
      <c r="P16504" s="404"/>
      <c r="Q16504" s="404"/>
      <c r="R16504" s="404"/>
      <c r="S16504" s="404"/>
      <c r="T16504" s="404"/>
    </row>
    <row r="16505" spans="12:20" ht="16.8">
      <c r="L16505" s="404"/>
      <c r="M16505" s="404"/>
      <c r="N16505" s="404"/>
      <c r="O16505" s="404"/>
      <c r="P16505" s="404"/>
      <c r="Q16505" s="404"/>
      <c r="R16505" s="404"/>
      <c r="S16505" s="404"/>
      <c r="T16505" s="404"/>
    </row>
    <row r="16506" spans="12:20" ht="16.8">
      <c r="L16506" s="404"/>
      <c r="M16506" s="404"/>
      <c r="N16506" s="404"/>
      <c r="O16506" s="404"/>
      <c r="P16506" s="404"/>
      <c r="Q16506" s="404"/>
      <c r="R16506" s="404"/>
      <c r="S16506" s="404"/>
      <c r="T16506" s="404"/>
    </row>
    <row r="16507" spans="12:20" ht="16.8">
      <c r="L16507" s="404"/>
      <c r="M16507" s="404"/>
      <c r="N16507" s="404"/>
      <c r="O16507" s="404"/>
      <c r="P16507" s="404"/>
      <c r="Q16507" s="404"/>
      <c r="R16507" s="404"/>
      <c r="S16507" s="404"/>
      <c r="T16507" s="404"/>
    </row>
    <row r="16508" spans="12:20" ht="16.8">
      <c r="L16508" s="404"/>
      <c r="M16508" s="404"/>
      <c r="N16508" s="404"/>
      <c r="O16508" s="404"/>
      <c r="P16508" s="404"/>
      <c r="Q16508" s="404"/>
      <c r="R16508" s="404"/>
      <c r="S16508" s="404"/>
      <c r="T16508" s="404"/>
    </row>
    <row r="16509" spans="12:20" ht="16.8">
      <c r="L16509" s="404"/>
      <c r="M16509" s="404"/>
      <c r="N16509" s="404"/>
      <c r="O16509" s="404"/>
      <c r="P16509" s="404"/>
      <c r="Q16509" s="404"/>
      <c r="R16509" s="404"/>
      <c r="S16509" s="404"/>
      <c r="T16509" s="404"/>
    </row>
    <row r="16510" spans="12:20" ht="16.8">
      <c r="L16510" s="404"/>
      <c r="M16510" s="404"/>
      <c r="N16510" s="404"/>
      <c r="O16510" s="404"/>
      <c r="P16510" s="404"/>
      <c r="Q16510" s="404"/>
      <c r="R16510" s="404"/>
      <c r="S16510" s="404"/>
      <c r="T16510" s="404"/>
    </row>
    <row r="16511" spans="12:20" ht="16.8">
      <c r="L16511" s="404"/>
      <c r="M16511" s="404"/>
      <c r="N16511" s="404"/>
      <c r="O16511" s="404"/>
      <c r="P16511" s="404"/>
      <c r="Q16511" s="404"/>
      <c r="R16511" s="404"/>
      <c r="S16511" s="404"/>
      <c r="T16511" s="404"/>
    </row>
    <row r="16512" spans="12:20" ht="16.8">
      <c r="L16512" s="404"/>
      <c r="M16512" s="404"/>
      <c r="N16512" s="404"/>
      <c r="O16512" s="404"/>
      <c r="P16512" s="404"/>
      <c r="Q16512" s="404"/>
      <c r="R16512" s="404"/>
      <c r="S16512" s="404"/>
      <c r="T16512" s="404"/>
    </row>
    <row r="16513" spans="12:20" ht="16.8">
      <c r="L16513" s="404"/>
      <c r="M16513" s="404"/>
      <c r="N16513" s="404"/>
      <c r="O16513" s="404"/>
      <c r="P16513" s="404"/>
      <c r="Q16513" s="404"/>
      <c r="R16513" s="404"/>
      <c r="S16513" s="404"/>
      <c r="T16513" s="404"/>
    </row>
    <row r="16514" spans="12:20" ht="16.8">
      <c r="L16514" s="404"/>
      <c r="M16514" s="404"/>
      <c r="N16514" s="404"/>
      <c r="O16514" s="404"/>
      <c r="P16514" s="404"/>
      <c r="Q16514" s="404"/>
      <c r="R16514" s="404"/>
      <c r="S16514" s="404"/>
      <c r="T16514" s="404"/>
    </row>
    <row r="16515" spans="12:20" ht="16.8">
      <c r="L16515" s="404"/>
      <c r="M16515" s="404"/>
      <c r="N16515" s="404"/>
      <c r="O16515" s="404"/>
      <c r="P16515" s="404"/>
      <c r="Q16515" s="404"/>
      <c r="R16515" s="404"/>
      <c r="S16515" s="404"/>
      <c r="T16515" s="404"/>
    </row>
    <row r="16516" spans="12:20" ht="16.8">
      <c r="L16516" s="404"/>
      <c r="M16516" s="404"/>
      <c r="N16516" s="404"/>
      <c r="O16516" s="404"/>
      <c r="P16516" s="404"/>
      <c r="Q16516" s="404"/>
      <c r="R16516" s="404"/>
      <c r="S16516" s="404"/>
      <c r="T16516" s="404"/>
    </row>
    <row r="16517" spans="12:20" ht="16.8">
      <c r="L16517" s="404"/>
      <c r="M16517" s="404"/>
      <c r="N16517" s="404"/>
      <c r="O16517" s="404"/>
      <c r="P16517" s="404"/>
      <c r="Q16517" s="404"/>
      <c r="R16517" s="404"/>
      <c r="S16517" s="404"/>
      <c r="T16517" s="404"/>
    </row>
    <row r="16518" spans="12:20" ht="16.8">
      <c r="L16518" s="404"/>
      <c r="M16518" s="404"/>
      <c r="N16518" s="404"/>
      <c r="O16518" s="404"/>
      <c r="P16518" s="404"/>
      <c r="Q16518" s="404"/>
      <c r="R16518" s="404"/>
      <c r="S16518" s="404"/>
      <c r="T16518" s="404"/>
    </row>
    <row r="16519" spans="12:20" ht="16.8">
      <c r="L16519" s="404"/>
      <c r="M16519" s="404"/>
      <c r="N16519" s="404"/>
      <c r="O16519" s="404"/>
      <c r="P16519" s="404"/>
      <c r="Q16519" s="404"/>
      <c r="R16519" s="404"/>
      <c r="S16519" s="404"/>
      <c r="T16519" s="404"/>
    </row>
    <row r="16520" spans="12:20" ht="16.8">
      <c r="L16520" s="404"/>
      <c r="M16520" s="404"/>
      <c r="N16520" s="404"/>
      <c r="O16520" s="404"/>
      <c r="P16520" s="404"/>
      <c r="Q16520" s="404"/>
      <c r="R16520" s="404"/>
      <c r="S16520" s="404"/>
      <c r="T16520" s="404"/>
    </row>
    <row r="16521" spans="12:20" ht="16.8">
      <c r="L16521" s="404"/>
      <c r="M16521" s="404"/>
      <c r="N16521" s="404"/>
      <c r="O16521" s="404"/>
      <c r="P16521" s="404"/>
      <c r="Q16521" s="404"/>
      <c r="R16521" s="404"/>
      <c r="S16521" s="404"/>
      <c r="T16521" s="404"/>
    </row>
    <row r="16522" spans="12:20" ht="16.8">
      <c r="L16522" s="404"/>
      <c r="M16522" s="404"/>
      <c r="N16522" s="404"/>
      <c r="O16522" s="404"/>
      <c r="P16522" s="404"/>
      <c r="Q16522" s="404"/>
      <c r="R16522" s="404"/>
      <c r="S16522" s="404"/>
      <c r="T16522" s="404"/>
    </row>
    <row r="16523" spans="12:20" ht="16.8">
      <c r="L16523" s="404"/>
      <c r="M16523" s="404"/>
      <c r="N16523" s="404"/>
      <c r="O16523" s="404"/>
      <c r="P16523" s="404"/>
      <c r="Q16523" s="404"/>
      <c r="R16523" s="404"/>
      <c r="S16523" s="404"/>
      <c r="T16523" s="404"/>
    </row>
    <row r="16524" spans="12:20" ht="16.8">
      <c r="L16524" s="404"/>
      <c r="M16524" s="404"/>
      <c r="N16524" s="404"/>
      <c r="O16524" s="404"/>
      <c r="P16524" s="404"/>
      <c r="Q16524" s="404"/>
      <c r="R16524" s="404"/>
      <c r="S16524" s="404"/>
      <c r="T16524" s="404"/>
    </row>
    <row r="16525" spans="12:20" ht="16.8">
      <c r="L16525" s="404"/>
      <c r="M16525" s="404"/>
      <c r="N16525" s="404"/>
      <c r="O16525" s="404"/>
      <c r="P16525" s="404"/>
      <c r="Q16525" s="404"/>
      <c r="R16525" s="404"/>
      <c r="S16525" s="404"/>
      <c r="T16525" s="404"/>
    </row>
    <row r="16526" spans="12:20" ht="16.8">
      <c r="L16526" s="404"/>
      <c r="M16526" s="404"/>
      <c r="N16526" s="404"/>
      <c r="O16526" s="404"/>
      <c r="P16526" s="404"/>
      <c r="Q16526" s="404"/>
      <c r="R16526" s="404"/>
      <c r="S16526" s="404"/>
      <c r="T16526" s="404"/>
    </row>
    <row r="16527" spans="12:20" ht="16.8">
      <c r="L16527" s="404"/>
      <c r="M16527" s="404"/>
      <c r="N16527" s="404"/>
      <c r="O16527" s="404"/>
      <c r="P16527" s="404"/>
      <c r="Q16527" s="404"/>
      <c r="R16527" s="404"/>
      <c r="S16527" s="404"/>
      <c r="T16527" s="404"/>
    </row>
    <row r="16528" spans="12:20" ht="16.8">
      <c r="L16528" s="404"/>
      <c r="M16528" s="404"/>
      <c r="N16528" s="404"/>
      <c r="O16528" s="404"/>
      <c r="P16528" s="404"/>
      <c r="Q16528" s="404"/>
      <c r="R16528" s="404"/>
      <c r="S16528" s="404"/>
      <c r="T16528" s="404"/>
    </row>
    <row r="16529" spans="12:20" ht="16.8">
      <c r="L16529" s="404"/>
      <c r="M16529" s="404"/>
      <c r="N16529" s="404"/>
      <c r="O16529" s="404"/>
      <c r="P16529" s="404"/>
      <c r="Q16529" s="404"/>
      <c r="R16529" s="404"/>
      <c r="S16529" s="404"/>
      <c r="T16529" s="404"/>
    </row>
    <row r="16530" spans="12:20" ht="16.8">
      <c r="L16530" s="404"/>
      <c r="M16530" s="404"/>
      <c r="N16530" s="404"/>
      <c r="O16530" s="404"/>
      <c r="P16530" s="404"/>
      <c r="Q16530" s="404"/>
      <c r="R16530" s="404"/>
      <c r="S16530" s="404"/>
      <c r="T16530" s="404"/>
    </row>
    <row r="16531" spans="12:20" ht="16.8">
      <c r="L16531" s="404"/>
      <c r="M16531" s="404"/>
      <c r="N16531" s="404"/>
      <c r="O16531" s="404"/>
      <c r="P16531" s="404"/>
      <c r="Q16531" s="404"/>
      <c r="R16531" s="404"/>
      <c r="S16531" s="404"/>
      <c r="T16531" s="404"/>
    </row>
    <row r="16532" spans="12:20" ht="16.8">
      <c r="L16532" s="404"/>
      <c r="M16532" s="404"/>
      <c r="N16532" s="404"/>
      <c r="O16532" s="404"/>
      <c r="P16532" s="404"/>
      <c r="Q16532" s="404"/>
      <c r="R16532" s="404"/>
      <c r="S16532" s="404"/>
      <c r="T16532" s="404"/>
    </row>
    <row r="16533" spans="12:20" ht="16.8">
      <c r="L16533" s="404"/>
      <c r="M16533" s="404"/>
      <c r="N16533" s="404"/>
      <c r="O16533" s="404"/>
      <c r="P16533" s="404"/>
      <c r="Q16533" s="404"/>
      <c r="R16533" s="404"/>
      <c r="S16533" s="404"/>
      <c r="T16533" s="404"/>
    </row>
    <row r="16534" spans="12:20" ht="16.8">
      <c r="L16534" s="404"/>
      <c r="M16534" s="404"/>
      <c r="N16534" s="404"/>
      <c r="O16534" s="404"/>
      <c r="P16534" s="404"/>
      <c r="Q16534" s="404"/>
      <c r="R16534" s="404"/>
      <c r="S16534" s="404"/>
      <c r="T16534" s="404"/>
    </row>
    <row r="16535" spans="12:20" ht="16.8">
      <c r="L16535" s="404"/>
      <c r="M16535" s="404"/>
      <c r="N16535" s="404"/>
      <c r="O16535" s="404"/>
      <c r="P16535" s="404"/>
      <c r="Q16535" s="404"/>
      <c r="R16535" s="404"/>
      <c r="S16535" s="404"/>
      <c r="T16535" s="404"/>
    </row>
    <row r="16536" spans="12:20" ht="16.8">
      <c r="L16536" s="404"/>
      <c r="M16536" s="404"/>
      <c r="N16536" s="404"/>
      <c r="O16536" s="404"/>
      <c r="P16536" s="404"/>
      <c r="Q16536" s="404"/>
      <c r="R16536" s="404"/>
      <c r="S16536" s="404"/>
      <c r="T16536" s="404"/>
    </row>
    <row r="16537" spans="12:20" ht="16.8">
      <c r="L16537" s="404"/>
      <c r="M16537" s="404"/>
      <c r="N16537" s="404"/>
      <c r="O16537" s="404"/>
      <c r="P16537" s="404"/>
      <c r="Q16537" s="404"/>
      <c r="R16537" s="404"/>
      <c r="S16537" s="404"/>
      <c r="T16537" s="404"/>
    </row>
    <row r="16538" spans="12:20" ht="16.8">
      <c r="L16538" s="404"/>
      <c r="M16538" s="404"/>
      <c r="N16538" s="404"/>
      <c r="O16538" s="404"/>
      <c r="P16538" s="404"/>
      <c r="Q16538" s="404"/>
      <c r="R16538" s="404"/>
      <c r="S16538" s="404"/>
      <c r="T16538" s="404"/>
    </row>
    <row r="16539" spans="12:20" ht="16.8">
      <c r="L16539" s="404"/>
      <c r="M16539" s="404"/>
      <c r="N16539" s="404"/>
      <c r="O16539" s="404"/>
      <c r="P16539" s="404"/>
      <c r="Q16539" s="404"/>
      <c r="R16539" s="404"/>
      <c r="S16539" s="404"/>
      <c r="T16539" s="404"/>
    </row>
    <row r="16540" spans="12:20" ht="16.8">
      <c r="L16540" s="404"/>
      <c r="M16540" s="404"/>
      <c r="N16540" s="404"/>
      <c r="O16540" s="404"/>
      <c r="P16540" s="404"/>
      <c r="Q16540" s="404"/>
      <c r="R16540" s="404"/>
      <c r="S16540" s="404"/>
      <c r="T16540" s="404"/>
    </row>
    <row r="16541" spans="12:20" ht="16.8">
      <c r="L16541" s="404"/>
      <c r="M16541" s="404"/>
      <c r="N16541" s="404"/>
      <c r="O16541" s="404"/>
      <c r="P16541" s="404"/>
      <c r="Q16541" s="404"/>
      <c r="R16541" s="404"/>
      <c r="S16541" s="404"/>
      <c r="T16541" s="404"/>
    </row>
    <row r="16542" spans="12:20" ht="16.8">
      <c r="L16542" s="404"/>
      <c r="M16542" s="404"/>
      <c r="N16542" s="404"/>
      <c r="O16542" s="404"/>
      <c r="P16542" s="404"/>
      <c r="Q16542" s="404"/>
      <c r="R16542" s="404"/>
      <c r="S16542" s="404"/>
      <c r="T16542" s="404"/>
    </row>
    <row r="16543" spans="12:20" ht="16.8">
      <c r="L16543" s="404"/>
      <c r="M16543" s="404"/>
      <c r="N16543" s="404"/>
      <c r="O16543" s="404"/>
      <c r="P16543" s="404"/>
      <c r="Q16543" s="404"/>
      <c r="R16543" s="404"/>
      <c r="S16543" s="404"/>
      <c r="T16543" s="404"/>
    </row>
    <row r="16544" spans="12:20" ht="16.8">
      <c r="L16544" s="404"/>
      <c r="M16544" s="404"/>
      <c r="N16544" s="404"/>
      <c r="O16544" s="404"/>
      <c r="P16544" s="404"/>
      <c r="Q16544" s="404"/>
      <c r="R16544" s="404"/>
      <c r="S16544" s="404"/>
      <c r="T16544" s="404"/>
    </row>
    <row r="16545" spans="12:20" ht="16.8">
      <c r="L16545" s="404"/>
      <c r="M16545" s="404"/>
      <c r="N16545" s="404"/>
      <c r="O16545" s="404"/>
      <c r="P16545" s="404"/>
      <c r="Q16545" s="404"/>
      <c r="R16545" s="404"/>
      <c r="S16545" s="404"/>
      <c r="T16545" s="404"/>
    </row>
    <row r="16546" spans="12:20" ht="16.8">
      <c r="L16546" s="404"/>
      <c r="M16546" s="404"/>
      <c r="N16546" s="404"/>
      <c r="O16546" s="404"/>
      <c r="P16546" s="404"/>
      <c r="Q16546" s="404"/>
      <c r="R16546" s="404"/>
      <c r="S16546" s="404"/>
      <c r="T16546" s="404"/>
    </row>
    <row r="16547" spans="12:20" ht="16.8">
      <c r="L16547" s="404"/>
      <c r="M16547" s="404"/>
      <c r="N16547" s="404"/>
      <c r="O16547" s="404"/>
      <c r="P16547" s="404"/>
      <c r="Q16547" s="404"/>
      <c r="R16547" s="404"/>
      <c r="S16547" s="404"/>
      <c r="T16547" s="404"/>
    </row>
    <row r="16548" spans="12:20" ht="16.8">
      <c r="L16548" s="404"/>
      <c r="M16548" s="404"/>
      <c r="N16548" s="404"/>
      <c r="O16548" s="404"/>
      <c r="P16548" s="404"/>
      <c r="Q16548" s="404"/>
      <c r="R16548" s="404"/>
      <c r="S16548" s="404"/>
      <c r="T16548" s="404"/>
    </row>
    <row r="16549" spans="12:20" ht="16.8">
      <c r="L16549" s="404"/>
      <c r="M16549" s="404"/>
      <c r="N16549" s="404"/>
      <c r="O16549" s="404"/>
      <c r="P16549" s="404"/>
      <c r="Q16549" s="404"/>
      <c r="R16549" s="404"/>
      <c r="S16549" s="404"/>
      <c r="T16549" s="404"/>
    </row>
    <row r="16550" spans="12:20" ht="16.8">
      <c r="L16550" s="404"/>
      <c r="M16550" s="404"/>
      <c r="N16550" s="404"/>
      <c r="O16550" s="404"/>
      <c r="P16550" s="404"/>
      <c r="Q16550" s="404"/>
      <c r="R16550" s="404"/>
      <c r="S16550" s="404"/>
      <c r="T16550" s="404"/>
    </row>
    <row r="16551" spans="12:20" ht="16.8">
      <c r="L16551" s="404"/>
      <c r="M16551" s="404"/>
      <c r="N16551" s="404"/>
      <c r="O16551" s="404"/>
      <c r="P16551" s="404"/>
      <c r="Q16551" s="404"/>
      <c r="R16551" s="404"/>
      <c r="S16551" s="404"/>
      <c r="T16551" s="404"/>
    </row>
    <row r="16552" spans="12:20" ht="16.8">
      <c r="L16552" s="404"/>
      <c r="M16552" s="404"/>
      <c r="N16552" s="404"/>
      <c r="O16552" s="404"/>
      <c r="P16552" s="404"/>
      <c r="Q16552" s="404"/>
      <c r="R16552" s="404"/>
      <c r="S16552" s="404"/>
      <c r="T16552" s="404"/>
    </row>
    <row r="16553" spans="12:20" ht="16.8">
      <c r="L16553" s="404"/>
      <c r="M16553" s="404"/>
      <c r="N16553" s="404"/>
      <c r="O16553" s="404"/>
      <c r="P16553" s="404"/>
      <c r="Q16553" s="404"/>
      <c r="R16553" s="404"/>
      <c r="S16553" s="404"/>
      <c r="T16553" s="404"/>
    </row>
    <row r="16554" spans="12:20" ht="16.8">
      <c r="L16554" s="404"/>
      <c r="M16554" s="404"/>
      <c r="N16554" s="404"/>
      <c r="O16554" s="404"/>
      <c r="P16554" s="404"/>
      <c r="Q16554" s="404"/>
      <c r="R16554" s="404"/>
      <c r="S16554" s="404"/>
      <c r="T16554" s="404"/>
    </row>
    <row r="16555" spans="12:20" ht="16.8">
      <c r="L16555" s="404"/>
      <c r="M16555" s="404"/>
      <c r="N16555" s="404"/>
      <c r="O16555" s="404"/>
      <c r="P16555" s="404"/>
      <c r="Q16555" s="404"/>
      <c r="R16555" s="404"/>
      <c r="S16555" s="404"/>
      <c r="T16555" s="404"/>
    </row>
    <row r="16556" spans="12:20" ht="16.8">
      <c r="L16556" s="404"/>
      <c r="M16556" s="404"/>
      <c r="N16556" s="404"/>
      <c r="O16556" s="404"/>
      <c r="P16556" s="404"/>
      <c r="Q16556" s="404"/>
      <c r="R16556" s="404"/>
      <c r="S16556" s="404"/>
      <c r="T16556" s="404"/>
    </row>
    <row r="16557" spans="12:20" ht="16.8">
      <c r="L16557" s="404"/>
      <c r="M16557" s="404"/>
      <c r="N16557" s="404"/>
      <c r="O16557" s="404"/>
      <c r="P16557" s="404"/>
      <c r="Q16557" s="404"/>
      <c r="R16557" s="404"/>
      <c r="S16557" s="404"/>
      <c r="T16557" s="404"/>
    </row>
    <row r="16558" spans="12:20" ht="16.8">
      <c r="L16558" s="404"/>
      <c r="M16558" s="404"/>
      <c r="N16558" s="404"/>
      <c r="O16558" s="404"/>
      <c r="P16558" s="404"/>
      <c r="Q16558" s="404"/>
      <c r="R16558" s="404"/>
      <c r="S16558" s="404"/>
      <c r="T16558" s="404"/>
    </row>
    <row r="16559" spans="12:20" ht="16.8">
      <c r="L16559" s="404"/>
      <c r="M16559" s="404"/>
      <c r="N16559" s="404"/>
      <c r="O16559" s="404"/>
      <c r="P16559" s="404"/>
      <c r="Q16559" s="404"/>
      <c r="R16559" s="404"/>
      <c r="S16559" s="404"/>
      <c r="T16559" s="404"/>
    </row>
    <row r="16560" spans="12:20" ht="16.8">
      <c r="L16560" s="404"/>
      <c r="M16560" s="404"/>
      <c r="N16560" s="404"/>
      <c r="O16560" s="404"/>
      <c r="P16560" s="404"/>
      <c r="Q16560" s="404"/>
      <c r="R16560" s="404"/>
      <c r="S16560" s="404"/>
      <c r="T16560" s="404"/>
    </row>
    <row r="16561" spans="12:20" ht="16.8">
      <c r="L16561" s="404"/>
      <c r="M16561" s="404"/>
      <c r="N16561" s="404"/>
      <c r="O16561" s="404"/>
      <c r="P16561" s="404"/>
      <c r="Q16561" s="404"/>
      <c r="R16561" s="404"/>
      <c r="S16561" s="404"/>
      <c r="T16561" s="404"/>
    </row>
    <row r="16562" spans="12:20" ht="16.8">
      <c r="L16562" s="404"/>
      <c r="M16562" s="404"/>
      <c r="N16562" s="404"/>
      <c r="O16562" s="404"/>
      <c r="P16562" s="404"/>
      <c r="Q16562" s="404"/>
      <c r="R16562" s="404"/>
      <c r="S16562" s="404"/>
      <c r="T16562" s="404"/>
    </row>
    <row r="16563" spans="12:20" ht="16.8">
      <c r="L16563" s="404"/>
      <c r="M16563" s="404"/>
      <c r="N16563" s="404"/>
      <c r="O16563" s="404"/>
      <c r="P16563" s="404"/>
      <c r="Q16563" s="404"/>
      <c r="R16563" s="404"/>
      <c r="S16563" s="404"/>
      <c r="T16563" s="404"/>
    </row>
    <row r="16564" spans="12:20" ht="16.8">
      <c r="L16564" s="404"/>
      <c r="M16564" s="404"/>
      <c r="N16564" s="404"/>
      <c r="O16564" s="404"/>
      <c r="P16564" s="404"/>
      <c r="Q16564" s="404"/>
      <c r="R16564" s="404"/>
      <c r="S16564" s="404"/>
      <c r="T16564" s="404"/>
    </row>
    <row r="16565" spans="12:20" ht="16.8">
      <c r="L16565" s="404"/>
      <c r="M16565" s="404"/>
      <c r="N16565" s="404"/>
      <c r="O16565" s="404"/>
      <c r="P16565" s="404"/>
      <c r="Q16565" s="404"/>
      <c r="R16565" s="404"/>
      <c r="S16565" s="404"/>
      <c r="T16565" s="404"/>
    </row>
    <row r="16566" spans="12:20" ht="16.8">
      <c r="L16566" s="404"/>
      <c r="M16566" s="404"/>
      <c r="N16566" s="404"/>
      <c r="O16566" s="404"/>
      <c r="P16566" s="404"/>
      <c r="Q16566" s="404"/>
      <c r="R16566" s="404"/>
      <c r="S16566" s="404"/>
      <c r="T16566" s="404"/>
    </row>
    <row r="16567" spans="12:20" ht="16.8">
      <c r="L16567" s="404"/>
      <c r="M16567" s="404"/>
      <c r="N16567" s="404"/>
      <c r="O16567" s="404"/>
      <c r="P16567" s="404"/>
      <c r="Q16567" s="404"/>
      <c r="R16567" s="404"/>
      <c r="S16567" s="404"/>
      <c r="T16567" s="404"/>
    </row>
    <row r="16568" spans="12:20" ht="16.8">
      <c r="L16568" s="404"/>
      <c r="M16568" s="404"/>
      <c r="N16568" s="404"/>
      <c r="O16568" s="404"/>
      <c r="P16568" s="404"/>
      <c r="Q16568" s="404"/>
      <c r="R16568" s="404"/>
      <c r="S16568" s="404"/>
      <c r="T16568" s="404"/>
    </row>
    <row r="16569" spans="12:20" ht="16.8">
      <c r="L16569" s="404"/>
      <c r="M16569" s="404"/>
      <c r="N16569" s="404"/>
      <c r="O16569" s="404"/>
      <c r="P16569" s="404"/>
      <c r="Q16569" s="404"/>
      <c r="R16569" s="404"/>
      <c r="S16569" s="404"/>
      <c r="T16569" s="404"/>
    </row>
    <row r="16570" spans="12:20" ht="16.8">
      <c r="L16570" s="404"/>
      <c r="M16570" s="404"/>
      <c r="N16570" s="404"/>
      <c r="O16570" s="404"/>
      <c r="P16570" s="404"/>
      <c r="Q16570" s="404"/>
      <c r="R16570" s="404"/>
      <c r="S16570" s="404"/>
      <c r="T16570" s="404"/>
    </row>
    <row r="16571" spans="12:20" ht="16.8">
      <c r="L16571" s="404"/>
      <c r="M16571" s="404"/>
      <c r="N16571" s="404"/>
      <c r="O16571" s="404"/>
      <c r="P16571" s="404"/>
      <c r="Q16571" s="404"/>
      <c r="R16571" s="404"/>
      <c r="S16571" s="404"/>
      <c r="T16571" s="404"/>
    </row>
    <row r="16572" spans="12:20" ht="16.8">
      <c r="L16572" s="404"/>
      <c r="M16572" s="404"/>
      <c r="N16572" s="404"/>
      <c r="O16572" s="404"/>
      <c r="P16572" s="404"/>
      <c r="Q16572" s="404"/>
      <c r="R16572" s="404"/>
      <c r="S16572" s="404"/>
      <c r="T16572" s="404"/>
    </row>
    <row r="16573" spans="12:20" ht="16.8">
      <c r="L16573" s="404"/>
      <c r="M16573" s="404"/>
      <c r="N16573" s="404"/>
      <c r="O16573" s="404"/>
      <c r="P16573" s="404"/>
      <c r="Q16573" s="404"/>
      <c r="R16573" s="404"/>
      <c r="S16573" s="404"/>
      <c r="T16573" s="404"/>
    </row>
    <row r="16574" spans="12:20" ht="16.8">
      <c r="L16574" s="404"/>
      <c r="M16574" s="404"/>
      <c r="N16574" s="404"/>
      <c r="O16574" s="404"/>
      <c r="P16574" s="404"/>
      <c r="Q16574" s="404"/>
      <c r="R16574" s="404"/>
      <c r="S16574" s="404"/>
      <c r="T16574" s="404"/>
    </row>
    <row r="16575" spans="12:20" ht="16.8">
      <c r="L16575" s="404"/>
      <c r="M16575" s="404"/>
      <c r="N16575" s="404"/>
      <c r="O16575" s="404"/>
      <c r="P16575" s="404"/>
      <c r="Q16575" s="404"/>
      <c r="R16575" s="404"/>
      <c r="S16575" s="404"/>
      <c r="T16575" s="404"/>
    </row>
    <row r="16576" spans="12:20" ht="16.8">
      <c r="L16576" s="404"/>
      <c r="M16576" s="404"/>
      <c r="N16576" s="404"/>
      <c r="O16576" s="404"/>
      <c r="P16576" s="404"/>
      <c r="Q16576" s="404"/>
      <c r="R16576" s="404"/>
      <c r="S16576" s="404"/>
      <c r="T16576" s="404"/>
    </row>
    <row r="16577" spans="12:20" ht="16.8">
      <c r="L16577" s="404"/>
      <c r="M16577" s="404"/>
      <c r="N16577" s="404"/>
      <c r="O16577" s="404"/>
      <c r="P16577" s="404"/>
      <c r="Q16577" s="404"/>
      <c r="R16577" s="404"/>
      <c r="S16577" s="404"/>
      <c r="T16577" s="404"/>
    </row>
    <row r="16578" spans="12:20" ht="16.8">
      <c r="L16578" s="404"/>
      <c r="M16578" s="404"/>
      <c r="N16578" s="404"/>
      <c r="O16578" s="404"/>
      <c r="P16578" s="404"/>
      <c r="Q16578" s="404"/>
      <c r="R16578" s="404"/>
      <c r="S16578" s="404"/>
      <c r="T16578" s="404"/>
    </row>
    <row r="16579" spans="12:20" ht="16.8">
      <c r="L16579" s="404"/>
      <c r="M16579" s="404"/>
      <c r="N16579" s="404"/>
      <c r="O16579" s="404"/>
      <c r="P16579" s="404"/>
      <c r="Q16579" s="404"/>
      <c r="R16579" s="404"/>
      <c r="S16579" s="404"/>
      <c r="T16579" s="404"/>
    </row>
    <row r="16580" spans="12:20" ht="16.8">
      <c r="L16580" s="404"/>
      <c r="M16580" s="404"/>
      <c r="N16580" s="404"/>
      <c r="O16580" s="404"/>
      <c r="P16580" s="404"/>
      <c r="Q16580" s="404"/>
      <c r="R16580" s="404"/>
      <c r="S16580" s="404"/>
      <c r="T16580" s="404"/>
    </row>
    <row r="16581" spans="12:20" ht="16.8">
      <c r="L16581" s="404"/>
      <c r="M16581" s="404"/>
      <c r="N16581" s="404"/>
      <c r="O16581" s="404"/>
      <c r="P16581" s="404"/>
      <c r="Q16581" s="404"/>
      <c r="R16581" s="404"/>
      <c r="S16581" s="404"/>
      <c r="T16581" s="404"/>
    </row>
    <row r="16582" spans="12:20" ht="16.8">
      <c r="L16582" s="404"/>
      <c r="M16582" s="404"/>
      <c r="N16582" s="404"/>
      <c r="O16582" s="404"/>
      <c r="P16582" s="404"/>
      <c r="Q16582" s="404"/>
      <c r="R16582" s="404"/>
      <c r="S16582" s="404"/>
      <c r="T16582" s="404"/>
    </row>
    <row r="16583" spans="12:20" ht="16.8">
      <c r="L16583" s="404"/>
      <c r="M16583" s="404"/>
      <c r="N16583" s="404"/>
      <c r="O16583" s="404"/>
      <c r="P16583" s="404"/>
      <c r="Q16583" s="404"/>
      <c r="R16583" s="404"/>
      <c r="S16583" s="404"/>
      <c r="T16583" s="404"/>
    </row>
    <row r="16584" spans="12:20" ht="16.8">
      <c r="L16584" s="404"/>
      <c r="M16584" s="404"/>
      <c r="N16584" s="404"/>
      <c r="O16584" s="404"/>
      <c r="P16584" s="404"/>
      <c r="Q16584" s="404"/>
      <c r="R16584" s="404"/>
      <c r="S16584" s="404"/>
      <c r="T16584" s="404"/>
    </row>
    <row r="16585" spans="12:20" ht="16.8">
      <c r="L16585" s="404"/>
      <c r="M16585" s="404"/>
      <c r="N16585" s="404"/>
      <c r="O16585" s="404"/>
      <c r="P16585" s="404"/>
      <c r="Q16585" s="404"/>
      <c r="R16585" s="404"/>
      <c r="S16585" s="404"/>
      <c r="T16585" s="404"/>
    </row>
    <row r="16586" spans="12:20" ht="16.8">
      <c r="L16586" s="404"/>
      <c r="M16586" s="404"/>
      <c r="N16586" s="404"/>
      <c r="O16586" s="404"/>
      <c r="P16586" s="404"/>
      <c r="Q16586" s="404"/>
      <c r="R16586" s="404"/>
      <c r="S16586" s="404"/>
      <c r="T16586" s="404"/>
    </row>
    <row r="16587" spans="12:20" ht="16.8">
      <c r="L16587" s="404"/>
      <c r="M16587" s="404"/>
      <c r="N16587" s="404"/>
      <c r="O16587" s="404"/>
      <c r="P16587" s="404"/>
      <c r="Q16587" s="404"/>
      <c r="R16587" s="404"/>
      <c r="S16587" s="404"/>
      <c r="T16587" s="404"/>
    </row>
    <row r="16588" spans="12:20" ht="16.8">
      <c r="L16588" s="404"/>
      <c r="M16588" s="404"/>
      <c r="N16588" s="404"/>
      <c r="O16588" s="404"/>
      <c r="P16588" s="404"/>
      <c r="Q16588" s="404"/>
      <c r="R16588" s="404"/>
      <c r="S16588" s="404"/>
      <c r="T16588" s="404"/>
    </row>
    <row r="16589" spans="12:20" ht="16.8">
      <c r="L16589" s="404"/>
      <c r="M16589" s="404"/>
      <c r="N16589" s="404"/>
      <c r="O16589" s="404"/>
      <c r="P16589" s="404"/>
      <c r="Q16589" s="404"/>
      <c r="R16589" s="404"/>
      <c r="S16589" s="404"/>
      <c r="T16589" s="404"/>
    </row>
    <row r="16590" spans="12:20" ht="16.8">
      <c r="L16590" s="404"/>
      <c r="M16590" s="404"/>
      <c r="N16590" s="404"/>
      <c r="O16590" s="404"/>
      <c r="P16590" s="404"/>
      <c r="Q16590" s="404"/>
      <c r="R16590" s="404"/>
      <c r="S16590" s="404"/>
      <c r="T16590" s="404"/>
    </row>
    <row r="16591" spans="12:20" ht="16.8">
      <c r="L16591" s="404"/>
      <c r="M16591" s="404"/>
      <c r="N16591" s="404"/>
      <c r="O16591" s="404"/>
      <c r="P16591" s="404"/>
      <c r="Q16591" s="404"/>
      <c r="R16591" s="404"/>
      <c r="S16591" s="404"/>
      <c r="T16591" s="404"/>
    </row>
    <row r="16592" spans="12:20" ht="16.8">
      <c r="L16592" s="404"/>
      <c r="M16592" s="404"/>
      <c r="N16592" s="404"/>
      <c r="O16592" s="404"/>
      <c r="P16592" s="404"/>
      <c r="Q16592" s="404"/>
      <c r="R16592" s="404"/>
      <c r="S16592" s="404"/>
      <c r="T16592" s="404"/>
    </row>
    <row r="16593" spans="12:20" ht="16.8">
      <c r="L16593" s="404"/>
      <c r="M16593" s="404"/>
      <c r="N16593" s="404"/>
      <c r="O16593" s="404"/>
      <c r="P16593" s="404"/>
      <c r="Q16593" s="404"/>
      <c r="R16593" s="404"/>
      <c r="S16593" s="404"/>
      <c r="T16593" s="404"/>
    </row>
    <row r="16594" spans="12:20" ht="16.8">
      <c r="L16594" s="404"/>
      <c r="M16594" s="404"/>
      <c r="N16594" s="404"/>
      <c r="O16594" s="404"/>
      <c r="P16594" s="404"/>
      <c r="Q16594" s="404"/>
      <c r="R16594" s="404"/>
      <c r="S16594" s="404"/>
      <c r="T16594" s="404"/>
    </row>
    <row r="16595" spans="12:20" ht="16.8">
      <c r="L16595" s="404"/>
      <c r="M16595" s="404"/>
      <c r="N16595" s="404"/>
      <c r="O16595" s="404"/>
      <c r="P16595" s="404"/>
      <c r="Q16595" s="404"/>
      <c r="R16595" s="404"/>
      <c r="S16595" s="404"/>
      <c r="T16595" s="404"/>
    </row>
    <row r="16596" spans="12:20" ht="16.8">
      <c r="L16596" s="404"/>
      <c r="M16596" s="404"/>
      <c r="N16596" s="404"/>
      <c r="O16596" s="404"/>
      <c r="P16596" s="404"/>
      <c r="Q16596" s="404"/>
      <c r="R16596" s="404"/>
      <c r="S16596" s="404"/>
      <c r="T16596" s="404"/>
    </row>
    <row r="16597" spans="12:20" ht="16.8">
      <c r="L16597" s="404"/>
      <c r="M16597" s="404"/>
      <c r="N16597" s="404"/>
      <c r="O16597" s="404"/>
      <c r="P16597" s="404"/>
      <c r="Q16597" s="404"/>
      <c r="R16597" s="404"/>
      <c r="S16597" s="404"/>
      <c r="T16597" s="404"/>
    </row>
    <row r="16598" spans="12:20" ht="16.8">
      <c r="L16598" s="404"/>
      <c r="M16598" s="404"/>
      <c r="N16598" s="404"/>
      <c r="O16598" s="404"/>
      <c r="P16598" s="404"/>
      <c r="Q16598" s="404"/>
      <c r="R16598" s="404"/>
      <c r="S16598" s="404"/>
      <c r="T16598" s="404"/>
    </row>
    <row r="16599" spans="12:20" ht="16.8">
      <c r="L16599" s="404"/>
      <c r="M16599" s="404"/>
      <c r="N16599" s="404"/>
      <c r="O16599" s="404"/>
      <c r="P16599" s="404"/>
      <c r="Q16599" s="404"/>
      <c r="R16599" s="404"/>
      <c r="S16599" s="404"/>
      <c r="T16599" s="404"/>
    </row>
    <row r="16600" spans="12:20" ht="16.8">
      <c r="L16600" s="404"/>
      <c r="M16600" s="404"/>
      <c r="N16600" s="404"/>
      <c r="O16600" s="404"/>
      <c r="P16600" s="404"/>
      <c r="Q16600" s="404"/>
      <c r="R16600" s="404"/>
      <c r="S16600" s="404"/>
      <c r="T16600" s="404"/>
    </row>
    <row r="16601" spans="12:20" ht="16.8">
      <c r="L16601" s="404"/>
      <c r="M16601" s="404"/>
      <c r="N16601" s="404"/>
      <c r="O16601" s="404"/>
      <c r="P16601" s="404"/>
      <c r="Q16601" s="404"/>
      <c r="R16601" s="404"/>
      <c r="S16601" s="404"/>
      <c r="T16601" s="404"/>
    </row>
    <row r="16602" spans="12:20" ht="16.8">
      <c r="L16602" s="404"/>
      <c r="M16602" s="404"/>
      <c r="N16602" s="404"/>
      <c r="O16602" s="404"/>
      <c r="P16602" s="404"/>
      <c r="Q16602" s="404"/>
      <c r="R16602" s="404"/>
      <c r="S16602" s="404"/>
      <c r="T16602" s="404"/>
    </row>
    <row r="16603" spans="12:20" ht="16.8">
      <c r="L16603" s="404"/>
      <c r="M16603" s="404"/>
      <c r="N16603" s="404"/>
      <c r="O16603" s="404"/>
      <c r="P16603" s="404"/>
      <c r="Q16603" s="404"/>
      <c r="R16603" s="404"/>
      <c r="S16603" s="404"/>
      <c r="T16603" s="404"/>
    </row>
    <row r="16604" spans="12:20" ht="16.8">
      <c r="L16604" s="404"/>
      <c r="M16604" s="404"/>
      <c r="N16604" s="404"/>
      <c r="O16604" s="404"/>
      <c r="P16604" s="404"/>
      <c r="Q16604" s="404"/>
      <c r="R16604" s="404"/>
      <c r="S16604" s="404"/>
      <c r="T16604" s="404"/>
    </row>
    <row r="16605" spans="12:20" ht="16.8">
      <c r="L16605" s="404"/>
      <c r="M16605" s="404"/>
      <c r="N16605" s="404"/>
      <c r="O16605" s="404"/>
      <c r="P16605" s="404"/>
      <c r="Q16605" s="404"/>
      <c r="R16605" s="404"/>
      <c r="S16605" s="404"/>
      <c r="T16605" s="404"/>
    </row>
    <row r="16606" spans="12:20" ht="16.8">
      <c r="L16606" s="404"/>
      <c r="M16606" s="404"/>
      <c r="N16606" s="404"/>
      <c r="O16606" s="404"/>
      <c r="P16606" s="404"/>
      <c r="Q16606" s="404"/>
      <c r="R16606" s="404"/>
      <c r="S16606" s="404"/>
      <c r="T16606" s="404"/>
    </row>
    <row r="16607" spans="12:20" ht="16.8">
      <c r="L16607" s="404"/>
      <c r="M16607" s="404"/>
      <c r="N16607" s="404"/>
      <c r="O16607" s="404"/>
      <c r="P16607" s="404"/>
      <c r="Q16607" s="404"/>
      <c r="R16607" s="404"/>
      <c r="S16607" s="404"/>
      <c r="T16607" s="404"/>
    </row>
    <row r="16608" spans="12:20" ht="16.8">
      <c r="L16608" s="404"/>
      <c r="M16608" s="404"/>
      <c r="N16608" s="404"/>
      <c r="O16608" s="404"/>
      <c r="P16608" s="404"/>
      <c r="Q16608" s="404"/>
      <c r="R16608" s="404"/>
      <c r="S16608" s="404"/>
      <c r="T16608" s="404"/>
    </row>
    <row r="16609" spans="12:20" ht="16.8">
      <c r="L16609" s="404"/>
      <c r="M16609" s="404"/>
      <c r="N16609" s="404"/>
      <c r="O16609" s="404"/>
      <c r="P16609" s="404"/>
      <c r="Q16609" s="404"/>
      <c r="R16609" s="404"/>
      <c r="S16609" s="404"/>
      <c r="T16609" s="404"/>
    </row>
    <row r="16610" spans="12:20" ht="16.8">
      <c r="L16610" s="404"/>
      <c r="M16610" s="404"/>
      <c r="N16610" s="404"/>
      <c r="O16610" s="404"/>
      <c r="P16610" s="404"/>
      <c r="Q16610" s="404"/>
      <c r="R16610" s="404"/>
      <c r="S16610" s="404"/>
      <c r="T16610" s="404"/>
    </row>
    <row r="16611" spans="12:20" ht="16.8">
      <c r="L16611" s="404"/>
      <c r="M16611" s="404"/>
      <c r="N16611" s="404"/>
      <c r="O16611" s="404"/>
      <c r="P16611" s="404"/>
      <c r="Q16611" s="404"/>
      <c r="R16611" s="404"/>
      <c r="S16611" s="404"/>
      <c r="T16611" s="404"/>
    </row>
    <row r="16612" spans="12:20" ht="16.8">
      <c r="L16612" s="404"/>
      <c r="M16612" s="404"/>
      <c r="N16612" s="404"/>
      <c r="O16612" s="404"/>
      <c r="P16612" s="404"/>
      <c r="Q16612" s="404"/>
      <c r="R16612" s="404"/>
      <c r="S16612" s="404"/>
      <c r="T16612" s="404"/>
    </row>
    <row r="16613" spans="12:20" ht="16.8">
      <c r="L16613" s="404"/>
      <c r="M16613" s="404"/>
      <c r="N16613" s="404"/>
      <c r="O16613" s="404"/>
      <c r="P16613" s="404"/>
      <c r="Q16613" s="404"/>
      <c r="R16613" s="404"/>
      <c r="S16613" s="404"/>
      <c r="T16613" s="404"/>
    </row>
    <row r="16614" spans="12:20" ht="16.8">
      <c r="L16614" s="404"/>
      <c r="M16614" s="404"/>
      <c r="N16614" s="404"/>
      <c r="O16614" s="404"/>
      <c r="P16614" s="404"/>
      <c r="Q16614" s="404"/>
      <c r="R16614" s="404"/>
      <c r="S16614" s="404"/>
      <c r="T16614" s="404"/>
    </row>
    <row r="16615" spans="12:20" ht="16.8">
      <c r="L16615" s="404"/>
      <c r="M16615" s="404"/>
      <c r="N16615" s="404"/>
      <c r="O16615" s="404"/>
      <c r="P16615" s="404"/>
      <c r="Q16615" s="404"/>
      <c r="R16615" s="404"/>
      <c r="S16615" s="404"/>
      <c r="T16615" s="404"/>
    </row>
    <row r="16616" spans="12:20" ht="16.8">
      <c r="L16616" s="404"/>
      <c r="M16616" s="404"/>
      <c r="N16616" s="404"/>
      <c r="O16616" s="404"/>
      <c r="P16616" s="404"/>
      <c r="Q16616" s="404"/>
      <c r="R16616" s="404"/>
      <c r="S16616" s="404"/>
      <c r="T16616" s="404"/>
    </row>
    <row r="16617" spans="12:20" ht="16.8">
      <c r="L16617" s="404"/>
      <c r="M16617" s="404"/>
      <c r="N16617" s="404"/>
      <c r="O16617" s="404"/>
      <c r="P16617" s="404"/>
      <c r="Q16617" s="404"/>
      <c r="R16617" s="404"/>
      <c r="S16617" s="404"/>
      <c r="T16617" s="404"/>
    </row>
    <row r="16618" spans="12:20" ht="16.8">
      <c r="L16618" s="404"/>
      <c r="M16618" s="404"/>
      <c r="N16618" s="404"/>
      <c r="O16618" s="404"/>
      <c r="P16618" s="404"/>
      <c r="Q16618" s="404"/>
      <c r="R16618" s="404"/>
      <c r="S16618" s="404"/>
      <c r="T16618" s="404"/>
    </row>
    <row r="16619" spans="12:20" ht="16.8">
      <c r="L16619" s="404"/>
      <c r="M16619" s="404"/>
      <c r="N16619" s="404"/>
      <c r="O16619" s="404"/>
      <c r="P16619" s="404"/>
      <c r="Q16619" s="404"/>
      <c r="R16619" s="404"/>
      <c r="S16619" s="404"/>
      <c r="T16619" s="404"/>
    </row>
    <row r="16620" spans="12:20" ht="16.8">
      <c r="L16620" s="404"/>
      <c r="M16620" s="404"/>
      <c r="N16620" s="404"/>
      <c r="O16620" s="404"/>
      <c r="P16620" s="404"/>
      <c r="Q16620" s="404"/>
      <c r="R16620" s="404"/>
      <c r="S16620" s="404"/>
      <c r="T16620" s="404"/>
    </row>
    <row r="16621" spans="12:20" ht="16.8">
      <c r="L16621" s="404"/>
      <c r="M16621" s="404"/>
      <c r="N16621" s="404"/>
      <c r="O16621" s="404"/>
      <c r="P16621" s="404"/>
      <c r="Q16621" s="404"/>
      <c r="R16621" s="404"/>
      <c r="S16621" s="404"/>
      <c r="T16621" s="404"/>
    </row>
    <row r="16622" spans="12:20" ht="16.8">
      <c r="L16622" s="404"/>
      <c r="M16622" s="404"/>
      <c r="N16622" s="404"/>
      <c r="O16622" s="404"/>
      <c r="P16622" s="404"/>
      <c r="Q16622" s="404"/>
      <c r="R16622" s="404"/>
      <c r="S16622" s="404"/>
      <c r="T16622" s="404"/>
    </row>
    <row r="16623" spans="12:20" ht="16.8">
      <c r="L16623" s="404"/>
      <c r="M16623" s="404"/>
      <c r="N16623" s="404"/>
      <c r="O16623" s="404"/>
      <c r="P16623" s="404"/>
      <c r="Q16623" s="404"/>
      <c r="R16623" s="404"/>
      <c r="S16623" s="404"/>
      <c r="T16623" s="404"/>
    </row>
    <row r="16624" spans="12:20" ht="16.8">
      <c r="L16624" s="404"/>
      <c r="M16624" s="404"/>
      <c r="N16624" s="404"/>
      <c r="O16624" s="404"/>
      <c r="P16624" s="404"/>
      <c r="Q16624" s="404"/>
      <c r="R16624" s="404"/>
      <c r="S16624" s="404"/>
      <c r="T16624" s="404"/>
    </row>
    <row r="16625" spans="12:20" ht="16.8">
      <c r="L16625" s="404"/>
      <c r="M16625" s="404"/>
      <c r="N16625" s="404"/>
      <c r="O16625" s="404"/>
      <c r="P16625" s="404"/>
      <c r="Q16625" s="404"/>
      <c r="R16625" s="404"/>
      <c r="S16625" s="404"/>
      <c r="T16625" s="404"/>
    </row>
    <row r="16626" spans="12:20" ht="16.8">
      <c r="L16626" s="404"/>
      <c r="M16626" s="404"/>
      <c r="N16626" s="404"/>
      <c r="O16626" s="404"/>
      <c r="P16626" s="404"/>
      <c r="Q16626" s="404"/>
      <c r="R16626" s="404"/>
      <c r="S16626" s="404"/>
      <c r="T16626" s="404"/>
    </row>
    <row r="16627" spans="12:20" ht="16.8">
      <c r="L16627" s="404"/>
      <c r="M16627" s="404"/>
      <c r="N16627" s="404"/>
      <c r="O16627" s="404"/>
      <c r="P16627" s="404"/>
      <c r="Q16627" s="404"/>
      <c r="R16627" s="404"/>
      <c r="S16627" s="404"/>
      <c r="T16627" s="404"/>
    </row>
    <row r="16628" spans="12:20" ht="16.8">
      <c r="L16628" s="404"/>
      <c r="M16628" s="404"/>
      <c r="N16628" s="404"/>
      <c r="O16628" s="404"/>
      <c r="P16628" s="404"/>
      <c r="Q16628" s="404"/>
      <c r="R16628" s="404"/>
      <c r="S16628" s="404"/>
      <c r="T16628" s="404"/>
    </row>
    <row r="16629" spans="12:20" ht="16.8">
      <c r="L16629" s="404"/>
      <c r="M16629" s="404"/>
      <c r="N16629" s="404"/>
      <c r="O16629" s="404"/>
      <c r="P16629" s="404"/>
      <c r="Q16629" s="404"/>
      <c r="R16629" s="404"/>
      <c r="S16629" s="404"/>
      <c r="T16629" s="404"/>
    </row>
    <row r="16630" spans="12:20" ht="16.8">
      <c r="L16630" s="404"/>
      <c r="M16630" s="404"/>
      <c r="N16630" s="404"/>
      <c r="O16630" s="404"/>
      <c r="P16630" s="404"/>
      <c r="Q16630" s="404"/>
      <c r="R16630" s="404"/>
      <c r="S16630" s="404"/>
      <c r="T16630" s="404"/>
    </row>
    <row r="16631" spans="12:20" ht="16.8">
      <c r="L16631" s="404"/>
      <c r="M16631" s="404"/>
      <c r="N16631" s="404"/>
      <c r="O16631" s="404"/>
      <c r="P16631" s="404"/>
      <c r="Q16631" s="404"/>
      <c r="R16631" s="404"/>
      <c r="S16631" s="404"/>
      <c r="T16631" s="404"/>
    </row>
    <row r="16632" spans="12:20" ht="16.8">
      <c r="L16632" s="404"/>
      <c r="M16632" s="404"/>
      <c r="N16632" s="404"/>
      <c r="O16632" s="404"/>
      <c r="P16632" s="404"/>
      <c r="Q16632" s="404"/>
      <c r="R16632" s="404"/>
      <c r="S16632" s="404"/>
      <c r="T16632" s="404"/>
    </row>
    <row r="16633" spans="12:20" ht="16.8">
      <c r="L16633" s="404"/>
      <c r="M16633" s="404"/>
      <c r="N16633" s="404"/>
      <c r="O16633" s="404"/>
      <c r="P16633" s="404"/>
      <c r="Q16633" s="404"/>
      <c r="R16633" s="404"/>
      <c r="S16633" s="404"/>
      <c r="T16633" s="404"/>
    </row>
    <row r="16634" spans="12:20" ht="16.8">
      <c r="L16634" s="404"/>
      <c r="M16634" s="404"/>
      <c r="N16634" s="404"/>
      <c r="O16634" s="404"/>
      <c r="P16634" s="404"/>
      <c r="Q16634" s="404"/>
      <c r="R16634" s="404"/>
      <c r="S16634" s="404"/>
      <c r="T16634" s="404"/>
    </row>
    <row r="16635" spans="12:20" ht="16.8">
      <c r="L16635" s="404"/>
      <c r="M16635" s="404"/>
      <c r="N16635" s="404"/>
      <c r="O16635" s="404"/>
      <c r="P16635" s="404"/>
      <c r="Q16635" s="404"/>
      <c r="R16635" s="404"/>
      <c r="S16635" s="404"/>
      <c r="T16635" s="404"/>
    </row>
    <row r="16636" spans="12:20" ht="16.8">
      <c r="L16636" s="404"/>
      <c r="M16636" s="404"/>
      <c r="N16636" s="404"/>
      <c r="O16636" s="404"/>
      <c r="P16636" s="404"/>
      <c r="Q16636" s="404"/>
      <c r="R16636" s="404"/>
      <c r="S16636" s="404"/>
      <c r="T16636" s="404"/>
    </row>
    <row r="16637" spans="12:20" ht="16.8">
      <c r="L16637" s="404"/>
      <c r="M16637" s="404"/>
      <c r="N16637" s="404"/>
      <c r="O16637" s="404"/>
      <c r="P16637" s="404"/>
      <c r="Q16637" s="404"/>
      <c r="R16637" s="404"/>
      <c r="S16637" s="404"/>
      <c r="T16637" s="404"/>
    </row>
    <row r="16638" spans="12:20" ht="16.8">
      <c r="L16638" s="404"/>
      <c r="M16638" s="404"/>
      <c r="N16638" s="404"/>
      <c r="O16638" s="404"/>
      <c r="P16638" s="404"/>
      <c r="Q16638" s="404"/>
      <c r="R16638" s="404"/>
      <c r="S16638" s="404"/>
      <c r="T16638" s="404"/>
    </row>
    <row r="16639" spans="12:20" ht="16.8">
      <c r="L16639" s="404"/>
      <c r="M16639" s="404"/>
      <c r="N16639" s="404"/>
      <c r="O16639" s="404"/>
      <c r="P16639" s="404"/>
      <c r="Q16639" s="404"/>
      <c r="R16639" s="404"/>
      <c r="S16639" s="404"/>
      <c r="T16639" s="404"/>
    </row>
    <row r="16640" spans="12:20" ht="16.8">
      <c r="L16640" s="404"/>
      <c r="M16640" s="404"/>
      <c r="N16640" s="404"/>
      <c r="O16640" s="404"/>
      <c r="P16640" s="404"/>
      <c r="Q16640" s="404"/>
      <c r="R16640" s="404"/>
      <c r="S16640" s="404"/>
      <c r="T16640" s="404"/>
    </row>
    <row r="16641" spans="12:20" ht="16.8">
      <c r="L16641" s="404"/>
      <c r="M16641" s="404"/>
      <c r="N16641" s="404"/>
      <c r="O16641" s="404"/>
      <c r="P16641" s="404"/>
      <c r="Q16641" s="404"/>
      <c r="R16641" s="404"/>
      <c r="S16641" s="404"/>
      <c r="T16641" s="404"/>
    </row>
    <row r="16642" spans="12:20" ht="16.8">
      <c r="L16642" s="404"/>
      <c r="M16642" s="404"/>
      <c r="N16642" s="404"/>
      <c r="O16642" s="404"/>
      <c r="P16642" s="404"/>
      <c r="Q16642" s="404"/>
      <c r="R16642" s="404"/>
      <c r="S16642" s="404"/>
      <c r="T16642" s="404"/>
    </row>
    <row r="16643" spans="12:20" ht="16.8">
      <c r="L16643" s="404"/>
      <c r="M16643" s="404"/>
      <c r="N16643" s="404"/>
      <c r="O16643" s="404"/>
      <c r="P16643" s="404"/>
      <c r="Q16643" s="404"/>
      <c r="R16643" s="404"/>
      <c r="S16643" s="404"/>
      <c r="T16643" s="404"/>
    </row>
    <row r="16644" spans="12:20" ht="16.8">
      <c r="L16644" s="404"/>
      <c r="M16644" s="404"/>
      <c r="N16644" s="404"/>
      <c r="O16644" s="404"/>
      <c r="P16644" s="404"/>
      <c r="Q16644" s="404"/>
      <c r="R16644" s="404"/>
      <c r="S16644" s="404"/>
      <c r="T16644" s="404"/>
    </row>
    <row r="16645" spans="12:20" ht="16.8">
      <c r="L16645" s="404"/>
      <c r="M16645" s="404"/>
      <c r="N16645" s="404"/>
      <c r="O16645" s="404"/>
      <c r="P16645" s="404"/>
      <c r="Q16645" s="404"/>
      <c r="R16645" s="404"/>
      <c r="S16645" s="404"/>
      <c r="T16645" s="404"/>
    </row>
    <row r="16646" spans="12:20" ht="16.8">
      <c r="L16646" s="404"/>
      <c r="M16646" s="404"/>
      <c r="N16646" s="404"/>
      <c r="O16646" s="404"/>
      <c r="P16646" s="404"/>
      <c r="Q16646" s="404"/>
      <c r="R16646" s="404"/>
      <c r="S16646" s="404"/>
      <c r="T16646" s="404"/>
    </row>
    <row r="16647" spans="12:20" ht="16.8">
      <c r="L16647" s="404"/>
      <c r="M16647" s="404"/>
      <c r="N16647" s="404"/>
      <c r="O16647" s="404"/>
      <c r="P16647" s="404"/>
      <c r="Q16647" s="404"/>
      <c r="R16647" s="404"/>
      <c r="S16647" s="404"/>
      <c r="T16647" s="404"/>
    </row>
    <row r="16648" spans="12:20" ht="16.8">
      <c r="L16648" s="404"/>
      <c r="M16648" s="404"/>
      <c r="N16648" s="404"/>
      <c r="O16648" s="404"/>
      <c r="P16648" s="404"/>
      <c r="Q16648" s="404"/>
      <c r="R16648" s="404"/>
      <c r="S16648" s="404"/>
      <c r="T16648" s="404"/>
    </row>
    <row r="16649" spans="12:20" ht="16.8">
      <c r="L16649" s="404"/>
      <c r="M16649" s="404"/>
      <c r="N16649" s="404"/>
      <c r="O16649" s="404"/>
      <c r="P16649" s="404"/>
      <c r="Q16649" s="404"/>
      <c r="R16649" s="404"/>
      <c r="S16649" s="404"/>
      <c r="T16649" s="404"/>
    </row>
    <row r="16650" spans="12:20" ht="16.8">
      <c r="L16650" s="404"/>
      <c r="M16650" s="404"/>
      <c r="N16650" s="404"/>
      <c r="O16650" s="404"/>
      <c r="P16650" s="404"/>
      <c r="Q16650" s="404"/>
      <c r="R16650" s="404"/>
      <c r="S16650" s="404"/>
      <c r="T16650" s="404"/>
    </row>
    <row r="16651" spans="12:20" ht="16.8">
      <c r="L16651" s="404"/>
      <c r="M16651" s="404"/>
      <c r="N16651" s="404"/>
      <c r="O16651" s="404"/>
      <c r="P16651" s="404"/>
      <c r="Q16651" s="404"/>
      <c r="R16651" s="404"/>
      <c r="S16651" s="404"/>
      <c r="T16651" s="404"/>
    </row>
    <row r="16652" spans="12:20" ht="16.8">
      <c r="L16652" s="404"/>
      <c r="M16652" s="404"/>
      <c r="N16652" s="404"/>
      <c r="O16652" s="404"/>
      <c r="P16652" s="404"/>
      <c r="Q16652" s="404"/>
      <c r="R16652" s="404"/>
      <c r="S16652" s="404"/>
      <c r="T16652" s="404"/>
    </row>
    <row r="16653" spans="12:20" ht="16.8">
      <c r="L16653" s="404"/>
      <c r="M16653" s="404"/>
      <c r="N16653" s="404"/>
      <c r="O16653" s="404"/>
      <c r="P16653" s="404"/>
      <c r="Q16653" s="404"/>
      <c r="R16653" s="404"/>
      <c r="S16653" s="404"/>
      <c r="T16653" s="404"/>
    </row>
    <row r="16654" spans="12:20" ht="16.8">
      <c r="L16654" s="404"/>
      <c r="M16654" s="404"/>
      <c r="N16654" s="404"/>
      <c r="O16654" s="404"/>
      <c r="P16654" s="404"/>
      <c r="Q16654" s="404"/>
      <c r="R16654" s="404"/>
      <c r="S16654" s="404"/>
      <c r="T16654" s="404"/>
    </row>
    <row r="16655" spans="12:20" ht="16.8">
      <c r="L16655" s="404"/>
      <c r="M16655" s="404"/>
      <c r="N16655" s="404"/>
      <c r="O16655" s="404"/>
      <c r="P16655" s="404"/>
      <c r="Q16655" s="404"/>
      <c r="R16655" s="404"/>
      <c r="S16655" s="404"/>
      <c r="T16655" s="404"/>
    </row>
    <row r="16656" spans="12:20" ht="16.8">
      <c r="L16656" s="404"/>
      <c r="M16656" s="404"/>
      <c r="N16656" s="404"/>
      <c r="O16656" s="404"/>
      <c r="P16656" s="404"/>
      <c r="Q16656" s="404"/>
      <c r="R16656" s="404"/>
      <c r="S16656" s="404"/>
      <c r="T16656" s="404"/>
    </row>
    <row r="16657" spans="12:20" ht="16.8">
      <c r="L16657" s="404"/>
      <c r="M16657" s="404"/>
      <c r="N16657" s="404"/>
      <c r="O16657" s="404"/>
      <c r="P16657" s="404"/>
      <c r="Q16657" s="404"/>
      <c r="R16657" s="404"/>
      <c r="S16657" s="404"/>
      <c r="T16657" s="404"/>
    </row>
    <row r="16658" spans="12:20" ht="16.8">
      <c r="L16658" s="404"/>
      <c r="M16658" s="404"/>
      <c r="N16658" s="404"/>
      <c r="O16658" s="404"/>
      <c r="P16658" s="404"/>
      <c r="Q16658" s="404"/>
      <c r="R16658" s="404"/>
      <c r="S16658" s="404"/>
      <c r="T16658" s="404"/>
    </row>
    <row r="16659" spans="12:20" ht="16.8">
      <c r="L16659" s="404"/>
      <c r="M16659" s="404"/>
      <c r="N16659" s="404"/>
      <c r="O16659" s="404"/>
      <c r="P16659" s="404"/>
      <c r="Q16659" s="404"/>
      <c r="R16659" s="404"/>
      <c r="S16659" s="404"/>
      <c r="T16659" s="404"/>
    </row>
    <row r="16660" spans="12:20" ht="16.8">
      <c r="L16660" s="404"/>
      <c r="M16660" s="404"/>
      <c r="N16660" s="404"/>
      <c r="O16660" s="404"/>
      <c r="P16660" s="404"/>
      <c r="Q16660" s="404"/>
      <c r="R16660" s="404"/>
      <c r="S16660" s="404"/>
      <c r="T16660" s="404"/>
    </row>
    <row r="16661" spans="12:20" ht="16.8">
      <c r="L16661" s="404"/>
      <c r="M16661" s="404"/>
      <c r="N16661" s="404"/>
      <c r="O16661" s="404"/>
      <c r="P16661" s="404"/>
      <c r="Q16661" s="404"/>
      <c r="R16661" s="404"/>
      <c r="S16661" s="404"/>
      <c r="T16661" s="404"/>
    </row>
    <row r="16662" spans="12:20" ht="16.8">
      <c r="L16662" s="404"/>
      <c r="M16662" s="404"/>
      <c r="N16662" s="404"/>
      <c r="O16662" s="404"/>
      <c r="P16662" s="404"/>
      <c r="Q16662" s="404"/>
      <c r="R16662" s="404"/>
      <c r="S16662" s="404"/>
      <c r="T16662" s="404"/>
    </row>
    <row r="16663" spans="12:20" ht="16.8">
      <c r="L16663" s="404"/>
      <c r="M16663" s="404"/>
      <c r="N16663" s="404"/>
      <c r="O16663" s="404"/>
      <c r="P16663" s="404"/>
      <c r="Q16663" s="404"/>
      <c r="R16663" s="404"/>
      <c r="S16663" s="404"/>
      <c r="T16663" s="404"/>
    </row>
    <row r="16664" spans="12:20" ht="16.8">
      <c r="L16664" s="404"/>
      <c r="M16664" s="404"/>
      <c r="N16664" s="404"/>
      <c r="O16664" s="404"/>
      <c r="P16664" s="404"/>
      <c r="Q16664" s="404"/>
      <c r="R16664" s="404"/>
      <c r="S16664" s="404"/>
      <c r="T16664" s="404"/>
    </row>
    <row r="16665" spans="12:20" ht="16.8">
      <c r="L16665" s="404"/>
      <c r="M16665" s="404"/>
      <c r="N16665" s="404"/>
      <c r="O16665" s="404"/>
      <c r="P16665" s="404"/>
      <c r="Q16665" s="404"/>
      <c r="R16665" s="404"/>
      <c r="S16665" s="404"/>
      <c r="T16665" s="404"/>
    </row>
    <row r="16666" spans="12:20" ht="16.8">
      <c r="L16666" s="404"/>
      <c r="M16666" s="404"/>
      <c r="N16666" s="404"/>
      <c r="O16666" s="404"/>
      <c r="P16666" s="404"/>
      <c r="Q16666" s="404"/>
      <c r="R16666" s="404"/>
      <c r="S16666" s="404"/>
      <c r="T16666" s="404"/>
    </row>
    <row r="16667" spans="12:20" ht="16.8">
      <c r="L16667" s="404"/>
      <c r="M16667" s="404"/>
      <c r="N16667" s="404"/>
      <c r="O16667" s="404"/>
      <c r="P16667" s="404"/>
      <c r="Q16667" s="404"/>
      <c r="R16667" s="404"/>
      <c r="S16667" s="404"/>
      <c r="T16667" s="404"/>
    </row>
    <row r="16668" spans="12:20" ht="16.8">
      <c r="L16668" s="404"/>
      <c r="M16668" s="404"/>
      <c r="N16668" s="404"/>
      <c r="O16668" s="404"/>
      <c r="P16668" s="404"/>
      <c r="Q16668" s="404"/>
      <c r="R16668" s="404"/>
      <c r="S16668" s="404"/>
      <c r="T16668" s="404"/>
    </row>
    <row r="16669" spans="12:20" ht="16.8">
      <c r="L16669" s="404"/>
      <c r="M16669" s="404"/>
      <c r="N16669" s="404"/>
      <c r="O16669" s="404"/>
      <c r="P16669" s="404"/>
      <c r="Q16669" s="404"/>
      <c r="R16669" s="404"/>
      <c r="S16669" s="404"/>
      <c r="T16669" s="404"/>
    </row>
    <row r="16670" spans="12:20" ht="16.8">
      <c r="L16670" s="404"/>
      <c r="M16670" s="404"/>
      <c r="N16670" s="404"/>
      <c r="O16670" s="404"/>
      <c r="P16670" s="404"/>
      <c r="Q16670" s="404"/>
      <c r="R16670" s="404"/>
      <c r="S16670" s="404"/>
      <c r="T16670" s="404"/>
    </row>
    <row r="16671" spans="12:20" ht="16.8">
      <c r="L16671" s="404"/>
      <c r="M16671" s="404"/>
      <c r="N16671" s="404"/>
      <c r="O16671" s="404"/>
      <c r="P16671" s="404"/>
      <c r="Q16671" s="404"/>
      <c r="R16671" s="404"/>
      <c r="S16671" s="404"/>
      <c r="T16671" s="404"/>
    </row>
    <row r="16672" spans="12:20" ht="16.8">
      <c r="L16672" s="404"/>
      <c r="M16672" s="404"/>
      <c r="N16672" s="404"/>
      <c r="O16672" s="404"/>
      <c r="P16672" s="404"/>
      <c r="Q16672" s="404"/>
      <c r="R16672" s="404"/>
      <c r="S16672" s="404"/>
      <c r="T16672" s="404"/>
    </row>
    <row r="16673" spans="12:20" ht="16.8">
      <c r="L16673" s="404"/>
      <c r="M16673" s="404"/>
      <c r="N16673" s="404"/>
      <c r="O16673" s="404"/>
      <c r="P16673" s="404"/>
      <c r="Q16673" s="404"/>
      <c r="R16673" s="404"/>
      <c r="S16673" s="404"/>
      <c r="T16673" s="404"/>
    </row>
    <row r="16674" spans="12:20" ht="16.8">
      <c r="L16674" s="404"/>
      <c r="M16674" s="404"/>
      <c r="N16674" s="404"/>
      <c r="O16674" s="404"/>
      <c r="P16674" s="404"/>
      <c r="Q16674" s="404"/>
      <c r="R16674" s="404"/>
      <c r="S16674" s="404"/>
      <c r="T16674" s="404"/>
    </row>
    <row r="16675" spans="12:20" ht="16.8">
      <c r="L16675" s="404"/>
      <c r="M16675" s="404"/>
      <c r="N16675" s="404"/>
      <c r="O16675" s="404"/>
      <c r="P16675" s="404"/>
      <c r="Q16675" s="404"/>
      <c r="R16675" s="404"/>
      <c r="S16675" s="404"/>
      <c r="T16675" s="404"/>
    </row>
    <row r="16676" spans="12:20" ht="16.8">
      <c r="L16676" s="404"/>
      <c r="M16676" s="404"/>
      <c r="N16676" s="404"/>
      <c r="O16676" s="404"/>
      <c r="P16676" s="404"/>
      <c r="Q16676" s="404"/>
      <c r="R16676" s="404"/>
      <c r="S16676" s="404"/>
      <c r="T16676" s="404"/>
    </row>
    <row r="16677" spans="12:20" ht="16.8">
      <c r="L16677" s="404"/>
      <c r="M16677" s="404"/>
      <c r="N16677" s="404"/>
      <c r="O16677" s="404"/>
      <c r="P16677" s="404"/>
      <c r="Q16677" s="404"/>
      <c r="R16677" s="404"/>
      <c r="S16677" s="404"/>
      <c r="T16677" s="404"/>
    </row>
    <row r="16678" spans="12:20" ht="16.8">
      <c r="L16678" s="404"/>
      <c r="M16678" s="404"/>
      <c r="N16678" s="404"/>
      <c r="O16678" s="404"/>
      <c r="P16678" s="404"/>
      <c r="Q16678" s="404"/>
      <c r="R16678" s="404"/>
      <c r="S16678" s="404"/>
      <c r="T16678" s="404"/>
    </row>
    <row r="16679" spans="12:20" ht="16.8">
      <c r="L16679" s="404"/>
      <c r="M16679" s="404"/>
      <c r="N16679" s="404"/>
      <c r="O16679" s="404"/>
      <c r="P16679" s="404"/>
      <c r="Q16679" s="404"/>
      <c r="R16679" s="404"/>
      <c r="S16679" s="404"/>
      <c r="T16679" s="404"/>
    </row>
    <row r="16680" spans="12:20" ht="16.8">
      <c r="L16680" s="404"/>
      <c r="M16680" s="404"/>
      <c r="N16680" s="404"/>
      <c r="O16680" s="404"/>
      <c r="P16680" s="404"/>
      <c r="Q16680" s="404"/>
      <c r="R16680" s="404"/>
      <c r="S16680" s="404"/>
      <c r="T16680" s="404"/>
    </row>
    <row r="16681" spans="12:20" ht="16.8">
      <c r="L16681" s="404"/>
      <c r="M16681" s="404"/>
      <c r="N16681" s="404"/>
      <c r="O16681" s="404"/>
      <c r="P16681" s="404"/>
      <c r="Q16681" s="404"/>
      <c r="R16681" s="404"/>
      <c r="S16681" s="404"/>
      <c r="T16681" s="404"/>
    </row>
    <row r="16682" spans="12:20" ht="16.8">
      <c r="L16682" s="404"/>
      <c r="M16682" s="404"/>
      <c r="N16682" s="404"/>
      <c r="O16682" s="404"/>
      <c r="P16682" s="404"/>
      <c r="Q16682" s="404"/>
      <c r="R16682" s="404"/>
      <c r="S16682" s="404"/>
      <c r="T16682" s="404"/>
    </row>
    <row r="16683" spans="12:20" ht="16.8">
      <c r="L16683" s="404"/>
      <c r="M16683" s="404"/>
      <c r="N16683" s="404"/>
      <c r="O16683" s="404"/>
      <c r="P16683" s="404"/>
      <c r="Q16683" s="404"/>
      <c r="R16683" s="404"/>
      <c r="S16683" s="404"/>
      <c r="T16683" s="404"/>
    </row>
    <row r="16684" spans="12:20" ht="16.8">
      <c r="L16684" s="404"/>
      <c r="M16684" s="404"/>
      <c r="N16684" s="404"/>
      <c r="O16684" s="404"/>
      <c r="P16684" s="404"/>
      <c r="Q16684" s="404"/>
      <c r="R16684" s="404"/>
      <c r="S16684" s="404"/>
      <c r="T16684" s="404"/>
    </row>
    <row r="16685" spans="12:20" ht="16.8">
      <c r="L16685" s="404"/>
      <c r="M16685" s="404"/>
      <c r="N16685" s="404"/>
      <c r="O16685" s="404"/>
      <c r="P16685" s="404"/>
      <c r="Q16685" s="404"/>
      <c r="R16685" s="404"/>
      <c r="S16685" s="404"/>
      <c r="T16685" s="404"/>
    </row>
    <row r="16686" spans="12:20" ht="16.8">
      <c r="L16686" s="404"/>
      <c r="M16686" s="404"/>
      <c r="N16686" s="404"/>
      <c r="O16686" s="404"/>
      <c r="P16686" s="404"/>
      <c r="Q16686" s="404"/>
      <c r="R16686" s="404"/>
      <c r="S16686" s="404"/>
      <c r="T16686" s="404"/>
    </row>
    <row r="16687" spans="12:20" ht="16.8">
      <c r="L16687" s="404"/>
      <c r="M16687" s="404"/>
      <c r="N16687" s="404"/>
      <c r="O16687" s="404"/>
      <c r="P16687" s="404"/>
      <c r="Q16687" s="404"/>
      <c r="R16687" s="404"/>
      <c r="S16687" s="404"/>
      <c r="T16687" s="404"/>
    </row>
    <row r="16688" spans="12:20" ht="16.8">
      <c r="L16688" s="404"/>
      <c r="M16688" s="404"/>
      <c r="N16688" s="404"/>
      <c r="O16688" s="404"/>
      <c r="P16688" s="404"/>
      <c r="Q16688" s="404"/>
      <c r="R16688" s="404"/>
      <c r="S16688" s="404"/>
      <c r="T16688" s="404"/>
    </row>
    <row r="16689" spans="12:20" ht="16.8">
      <c r="L16689" s="404"/>
      <c r="M16689" s="404"/>
      <c r="N16689" s="404"/>
      <c r="O16689" s="404"/>
      <c r="P16689" s="404"/>
      <c r="Q16689" s="404"/>
      <c r="R16689" s="404"/>
      <c r="S16689" s="404"/>
      <c r="T16689" s="404"/>
    </row>
    <row r="16690" spans="12:20" ht="16.8">
      <c r="L16690" s="404"/>
      <c r="M16690" s="404"/>
      <c r="N16690" s="404"/>
      <c r="O16690" s="404"/>
      <c r="P16690" s="404"/>
      <c r="Q16690" s="404"/>
      <c r="R16690" s="404"/>
      <c r="S16690" s="404"/>
      <c r="T16690" s="404"/>
    </row>
    <row r="16691" spans="12:20" ht="16.8">
      <c r="L16691" s="404"/>
      <c r="M16691" s="404"/>
      <c r="N16691" s="404"/>
      <c r="O16691" s="404"/>
      <c r="P16691" s="404"/>
      <c r="Q16691" s="404"/>
      <c r="R16691" s="404"/>
      <c r="S16691" s="404"/>
      <c r="T16691" s="404"/>
    </row>
    <row r="16692" spans="12:20" ht="16.8">
      <c r="L16692" s="404"/>
      <c r="M16692" s="404"/>
      <c r="N16692" s="404"/>
      <c r="O16692" s="404"/>
      <c r="P16692" s="404"/>
      <c r="Q16692" s="404"/>
      <c r="R16692" s="404"/>
      <c r="S16692" s="404"/>
      <c r="T16692" s="404"/>
    </row>
    <row r="16693" spans="12:20" ht="16.8">
      <c r="L16693" s="404"/>
      <c r="M16693" s="404"/>
      <c r="N16693" s="404"/>
      <c r="O16693" s="404"/>
      <c r="P16693" s="404"/>
      <c r="Q16693" s="404"/>
      <c r="R16693" s="404"/>
      <c r="S16693" s="404"/>
      <c r="T16693" s="404"/>
    </row>
    <row r="16694" spans="12:20" ht="16.8">
      <c r="L16694" s="404"/>
      <c r="M16694" s="404"/>
      <c r="N16694" s="404"/>
      <c r="O16694" s="404"/>
      <c r="P16694" s="404"/>
      <c r="Q16694" s="404"/>
      <c r="R16694" s="404"/>
      <c r="S16694" s="404"/>
      <c r="T16694" s="404"/>
    </row>
    <row r="16695" spans="12:20" ht="16.8">
      <c r="L16695" s="404"/>
      <c r="M16695" s="404"/>
      <c r="N16695" s="404"/>
      <c r="O16695" s="404"/>
      <c r="P16695" s="404"/>
      <c r="Q16695" s="404"/>
      <c r="R16695" s="404"/>
      <c r="S16695" s="404"/>
      <c r="T16695" s="404"/>
    </row>
    <row r="16696" spans="12:20" ht="16.8">
      <c r="L16696" s="404"/>
      <c r="M16696" s="404"/>
      <c r="N16696" s="404"/>
      <c r="O16696" s="404"/>
      <c r="P16696" s="404"/>
      <c r="Q16696" s="404"/>
      <c r="R16696" s="404"/>
      <c r="S16696" s="404"/>
      <c r="T16696" s="404"/>
    </row>
    <row r="16697" spans="12:20" ht="16.8">
      <c r="L16697" s="404"/>
      <c r="M16697" s="404"/>
      <c r="N16697" s="404"/>
      <c r="O16697" s="404"/>
      <c r="P16697" s="404"/>
      <c r="Q16697" s="404"/>
      <c r="R16697" s="404"/>
      <c r="S16697" s="404"/>
      <c r="T16697" s="404"/>
    </row>
    <row r="16698" spans="12:20" ht="16.8">
      <c r="L16698" s="404"/>
      <c r="M16698" s="404"/>
      <c r="N16698" s="404"/>
      <c r="O16698" s="404"/>
      <c r="P16698" s="404"/>
      <c r="Q16698" s="404"/>
      <c r="R16698" s="404"/>
      <c r="S16698" s="404"/>
      <c r="T16698" s="404"/>
    </row>
    <row r="16699" spans="12:20" ht="16.8">
      <c r="L16699" s="404"/>
      <c r="M16699" s="404"/>
      <c r="N16699" s="404"/>
      <c r="O16699" s="404"/>
      <c r="P16699" s="404"/>
      <c r="Q16699" s="404"/>
      <c r="R16699" s="404"/>
      <c r="S16699" s="404"/>
      <c r="T16699" s="404"/>
    </row>
    <row r="16700" spans="12:20" ht="16.8">
      <c r="L16700" s="404"/>
      <c r="M16700" s="404"/>
      <c r="N16700" s="404"/>
      <c r="O16700" s="404"/>
      <c r="P16700" s="404"/>
      <c r="Q16700" s="404"/>
      <c r="R16700" s="404"/>
      <c r="S16700" s="404"/>
      <c r="T16700" s="404"/>
    </row>
    <row r="16701" spans="12:20" ht="16.8">
      <c r="L16701" s="404"/>
      <c r="M16701" s="404"/>
      <c r="N16701" s="404"/>
      <c r="O16701" s="404"/>
      <c r="P16701" s="404"/>
      <c r="Q16701" s="404"/>
      <c r="R16701" s="404"/>
      <c r="S16701" s="404"/>
      <c r="T16701" s="404"/>
    </row>
    <row r="16702" spans="12:20" ht="16.8">
      <c r="L16702" s="404"/>
      <c r="M16702" s="404"/>
      <c r="N16702" s="404"/>
      <c r="O16702" s="404"/>
      <c r="P16702" s="404"/>
      <c r="Q16702" s="404"/>
      <c r="R16702" s="404"/>
      <c r="S16702" s="404"/>
      <c r="T16702" s="404"/>
    </row>
    <row r="16703" spans="12:20" ht="16.8">
      <c r="L16703" s="404"/>
      <c r="M16703" s="404"/>
      <c r="N16703" s="404"/>
      <c r="O16703" s="404"/>
      <c r="P16703" s="404"/>
      <c r="Q16703" s="404"/>
      <c r="R16703" s="404"/>
      <c r="S16703" s="404"/>
      <c r="T16703" s="404"/>
    </row>
    <row r="16704" spans="12:20" ht="16.8">
      <c r="L16704" s="404"/>
      <c r="M16704" s="404"/>
      <c r="N16704" s="404"/>
      <c r="O16704" s="404"/>
      <c r="P16704" s="404"/>
      <c r="Q16704" s="404"/>
      <c r="R16704" s="404"/>
      <c r="S16704" s="404"/>
      <c r="T16704" s="404"/>
    </row>
    <row r="16705" spans="12:20" ht="16.8">
      <c r="L16705" s="404"/>
      <c r="M16705" s="404"/>
      <c r="N16705" s="404"/>
      <c r="O16705" s="404"/>
      <c r="P16705" s="404"/>
      <c r="Q16705" s="404"/>
      <c r="R16705" s="404"/>
      <c r="S16705" s="404"/>
      <c r="T16705" s="404"/>
    </row>
    <row r="16706" spans="12:20" ht="16.8">
      <c r="L16706" s="404"/>
      <c r="M16706" s="404"/>
      <c r="N16706" s="404"/>
      <c r="O16706" s="404"/>
      <c r="P16706" s="404"/>
      <c r="Q16706" s="404"/>
      <c r="R16706" s="404"/>
      <c r="S16706" s="404"/>
      <c r="T16706" s="404"/>
    </row>
    <row r="16707" spans="12:20" ht="16.8">
      <c r="L16707" s="404"/>
      <c r="M16707" s="404"/>
      <c r="N16707" s="404"/>
      <c r="O16707" s="404"/>
      <c r="P16707" s="404"/>
      <c r="Q16707" s="404"/>
      <c r="R16707" s="404"/>
      <c r="S16707" s="404"/>
      <c r="T16707" s="404"/>
    </row>
    <row r="16708" spans="12:20" ht="16.8">
      <c r="L16708" s="404"/>
      <c r="M16708" s="404"/>
      <c r="N16708" s="404"/>
      <c r="O16708" s="404"/>
      <c r="P16708" s="404"/>
      <c r="Q16708" s="404"/>
      <c r="R16708" s="404"/>
      <c r="S16708" s="404"/>
      <c r="T16708" s="404"/>
    </row>
    <row r="16709" spans="12:20" ht="16.8">
      <c r="L16709" s="404"/>
      <c r="M16709" s="404"/>
      <c r="N16709" s="404"/>
      <c r="O16709" s="404"/>
      <c r="P16709" s="404"/>
      <c r="Q16709" s="404"/>
      <c r="R16709" s="404"/>
      <c r="S16709" s="404"/>
      <c r="T16709" s="404"/>
    </row>
    <row r="16710" spans="12:20" ht="16.8">
      <c r="L16710" s="404"/>
      <c r="M16710" s="404"/>
      <c r="N16710" s="404"/>
      <c r="O16710" s="404"/>
      <c r="P16710" s="404"/>
      <c r="Q16710" s="404"/>
      <c r="R16710" s="404"/>
      <c r="S16710" s="404"/>
      <c r="T16710" s="404"/>
    </row>
    <row r="16711" spans="12:20" ht="16.8">
      <c r="L16711" s="404"/>
      <c r="M16711" s="404"/>
      <c r="N16711" s="404"/>
      <c r="O16711" s="404"/>
      <c r="P16711" s="404"/>
      <c r="Q16711" s="404"/>
      <c r="R16711" s="404"/>
      <c r="S16711" s="404"/>
      <c r="T16711" s="404"/>
    </row>
    <row r="16712" spans="12:20" ht="16.8">
      <c r="L16712" s="404"/>
      <c r="M16712" s="404"/>
      <c r="N16712" s="404"/>
      <c r="O16712" s="404"/>
      <c r="P16712" s="404"/>
      <c r="Q16712" s="404"/>
      <c r="R16712" s="404"/>
      <c r="S16712" s="404"/>
      <c r="T16712" s="404"/>
    </row>
    <row r="16713" spans="12:20" ht="16.8">
      <c r="L16713" s="404"/>
      <c r="M16713" s="404"/>
      <c r="N16713" s="404"/>
      <c r="O16713" s="404"/>
      <c r="P16713" s="404"/>
      <c r="Q16713" s="404"/>
      <c r="R16713" s="404"/>
      <c r="S16713" s="404"/>
      <c r="T16713" s="404"/>
    </row>
    <row r="16714" spans="12:20" ht="16.8">
      <c r="L16714" s="404"/>
      <c r="M16714" s="404"/>
      <c r="N16714" s="404"/>
      <c r="O16714" s="404"/>
      <c r="P16714" s="404"/>
      <c r="Q16714" s="404"/>
      <c r="R16714" s="404"/>
      <c r="S16714" s="404"/>
      <c r="T16714" s="404"/>
    </row>
    <row r="16715" spans="12:20" ht="16.8">
      <c r="L16715" s="404"/>
      <c r="M16715" s="404"/>
      <c r="N16715" s="404"/>
      <c r="O16715" s="404"/>
      <c r="P16715" s="404"/>
      <c r="Q16715" s="404"/>
      <c r="R16715" s="404"/>
      <c r="S16715" s="404"/>
      <c r="T16715" s="404"/>
    </row>
    <row r="16716" spans="12:20" ht="16.8">
      <c r="L16716" s="404"/>
      <c r="M16716" s="404"/>
      <c r="N16716" s="404"/>
      <c r="O16716" s="404"/>
      <c r="P16716" s="404"/>
      <c r="Q16716" s="404"/>
      <c r="R16716" s="404"/>
      <c r="S16716" s="404"/>
      <c r="T16716" s="404"/>
    </row>
    <row r="16717" spans="12:20" ht="16.8">
      <c r="L16717" s="404"/>
      <c r="M16717" s="404"/>
      <c r="N16717" s="404"/>
      <c r="O16717" s="404"/>
      <c r="P16717" s="404"/>
      <c r="Q16717" s="404"/>
      <c r="R16717" s="404"/>
      <c r="S16717" s="404"/>
      <c r="T16717" s="404"/>
    </row>
    <row r="16718" spans="12:20" ht="16.8">
      <c r="L16718" s="404"/>
      <c r="M16718" s="404"/>
      <c r="N16718" s="404"/>
      <c r="O16718" s="404"/>
      <c r="P16718" s="404"/>
      <c r="Q16718" s="404"/>
      <c r="R16718" s="404"/>
      <c r="S16718" s="404"/>
      <c r="T16718" s="404"/>
    </row>
    <row r="16719" spans="12:20" ht="16.8">
      <c r="L16719" s="404"/>
      <c r="M16719" s="404"/>
      <c r="N16719" s="404"/>
      <c r="O16719" s="404"/>
      <c r="P16719" s="404"/>
      <c r="Q16719" s="404"/>
      <c r="R16719" s="404"/>
      <c r="S16719" s="404"/>
      <c r="T16719" s="404"/>
    </row>
    <row r="16720" spans="12:20" ht="16.8">
      <c r="L16720" s="404"/>
      <c r="M16720" s="404"/>
      <c r="N16720" s="404"/>
      <c r="O16720" s="404"/>
      <c r="P16720" s="404"/>
      <c r="Q16720" s="404"/>
      <c r="R16720" s="404"/>
      <c r="S16720" s="404"/>
      <c r="T16720" s="404"/>
    </row>
    <row r="16721" spans="12:20" ht="16.8">
      <c r="L16721" s="404"/>
      <c r="M16721" s="404"/>
      <c r="N16721" s="404"/>
      <c r="O16721" s="404"/>
      <c r="P16721" s="404"/>
      <c r="Q16721" s="404"/>
      <c r="R16721" s="404"/>
      <c r="S16721" s="404"/>
      <c r="T16721" s="404"/>
    </row>
    <row r="16722" spans="12:20" ht="16.8">
      <c r="L16722" s="404"/>
      <c r="M16722" s="404"/>
      <c r="N16722" s="404"/>
      <c r="O16722" s="404"/>
      <c r="P16722" s="404"/>
      <c r="Q16722" s="404"/>
      <c r="R16722" s="404"/>
      <c r="S16722" s="404"/>
      <c r="T16722" s="404"/>
    </row>
    <row r="16723" spans="12:20" ht="16.8">
      <c r="L16723" s="404"/>
      <c r="M16723" s="404"/>
      <c r="N16723" s="404"/>
      <c r="O16723" s="404"/>
      <c r="P16723" s="404"/>
      <c r="Q16723" s="404"/>
      <c r="R16723" s="404"/>
      <c r="S16723" s="404"/>
      <c r="T16723" s="404"/>
    </row>
    <row r="16724" spans="12:20" ht="16.8">
      <c r="L16724" s="404"/>
      <c r="M16724" s="404"/>
      <c r="N16724" s="404"/>
      <c r="O16724" s="404"/>
      <c r="P16724" s="404"/>
      <c r="Q16724" s="404"/>
      <c r="R16724" s="404"/>
      <c r="S16724" s="404"/>
      <c r="T16724" s="404"/>
    </row>
    <row r="16725" spans="12:20" ht="16.8">
      <c r="L16725" s="404"/>
      <c r="M16725" s="404"/>
      <c r="N16725" s="404"/>
      <c r="O16725" s="404"/>
      <c r="P16725" s="404"/>
      <c r="Q16725" s="404"/>
      <c r="R16725" s="404"/>
      <c r="S16725" s="404"/>
      <c r="T16725" s="404"/>
    </row>
    <row r="16726" spans="12:20" ht="16.8">
      <c r="L16726" s="404"/>
      <c r="M16726" s="404"/>
      <c r="N16726" s="404"/>
      <c r="O16726" s="404"/>
      <c r="P16726" s="404"/>
      <c r="Q16726" s="404"/>
      <c r="R16726" s="404"/>
      <c r="S16726" s="404"/>
      <c r="T16726" s="404"/>
    </row>
    <row r="16727" spans="12:20" ht="16.8">
      <c r="L16727" s="404"/>
      <c r="M16727" s="404"/>
      <c r="N16727" s="404"/>
      <c r="O16727" s="404"/>
      <c r="P16727" s="404"/>
      <c r="Q16727" s="404"/>
      <c r="R16727" s="404"/>
      <c r="S16727" s="404"/>
      <c r="T16727" s="404"/>
    </row>
    <row r="16728" spans="12:20" ht="16.8">
      <c r="L16728" s="404"/>
      <c r="M16728" s="404"/>
      <c r="N16728" s="404"/>
      <c r="O16728" s="404"/>
      <c r="P16728" s="404"/>
      <c r="Q16728" s="404"/>
      <c r="R16728" s="404"/>
      <c r="S16728" s="404"/>
      <c r="T16728" s="404"/>
    </row>
    <row r="16729" spans="12:20" ht="16.8">
      <c r="L16729" s="404"/>
      <c r="M16729" s="404"/>
      <c r="N16729" s="404"/>
      <c r="O16729" s="404"/>
      <c r="P16729" s="404"/>
      <c r="Q16729" s="404"/>
      <c r="R16729" s="404"/>
      <c r="S16729" s="404"/>
      <c r="T16729" s="404"/>
    </row>
    <row r="16730" spans="12:20" ht="16.8">
      <c r="L16730" s="404"/>
      <c r="M16730" s="404"/>
      <c r="N16730" s="404"/>
      <c r="O16730" s="404"/>
      <c r="P16730" s="404"/>
      <c r="Q16730" s="404"/>
      <c r="R16730" s="404"/>
      <c r="S16730" s="404"/>
      <c r="T16730" s="404"/>
    </row>
    <row r="16731" spans="12:20" ht="16.8">
      <c r="L16731" s="404"/>
      <c r="M16731" s="404"/>
      <c r="N16731" s="404"/>
      <c r="O16731" s="404"/>
      <c r="P16731" s="404"/>
      <c r="Q16731" s="404"/>
      <c r="R16731" s="404"/>
      <c r="S16731" s="404"/>
      <c r="T16731" s="404"/>
    </row>
    <row r="16732" spans="12:20" ht="16.8">
      <c r="L16732" s="404"/>
      <c r="M16732" s="404"/>
      <c r="N16732" s="404"/>
      <c r="O16732" s="404"/>
      <c r="P16732" s="404"/>
      <c r="Q16732" s="404"/>
      <c r="R16732" s="404"/>
      <c r="S16732" s="404"/>
      <c r="T16732" s="404"/>
    </row>
    <row r="16733" spans="12:20" ht="16.8">
      <c r="L16733" s="404"/>
      <c r="M16733" s="404"/>
      <c r="N16733" s="404"/>
      <c r="O16733" s="404"/>
      <c r="P16733" s="404"/>
      <c r="Q16733" s="404"/>
      <c r="R16733" s="404"/>
      <c r="S16733" s="404"/>
      <c r="T16733" s="404"/>
    </row>
    <row r="16734" spans="12:20" ht="16.8">
      <c r="L16734" s="404"/>
      <c r="M16734" s="404"/>
      <c r="N16734" s="404"/>
      <c r="O16734" s="404"/>
      <c r="P16734" s="404"/>
      <c r="Q16734" s="404"/>
      <c r="R16734" s="404"/>
      <c r="S16734" s="404"/>
      <c r="T16734" s="404"/>
    </row>
    <row r="16735" spans="12:20" ht="16.8">
      <c r="L16735" s="404"/>
      <c r="M16735" s="404"/>
      <c r="N16735" s="404"/>
      <c r="O16735" s="404"/>
      <c r="P16735" s="404"/>
      <c r="Q16735" s="404"/>
      <c r="R16735" s="404"/>
      <c r="S16735" s="404"/>
      <c r="T16735" s="404"/>
    </row>
    <row r="16736" spans="12:20" ht="16.8">
      <c r="L16736" s="404"/>
      <c r="M16736" s="404"/>
      <c r="N16736" s="404"/>
      <c r="O16736" s="404"/>
      <c r="P16736" s="404"/>
      <c r="Q16736" s="404"/>
      <c r="R16736" s="404"/>
      <c r="S16736" s="404"/>
      <c r="T16736" s="404"/>
    </row>
    <row r="16737" spans="12:20" ht="16.8">
      <c r="L16737" s="404"/>
      <c r="M16737" s="404"/>
      <c r="N16737" s="404"/>
      <c r="O16737" s="404"/>
      <c r="P16737" s="404"/>
      <c r="Q16737" s="404"/>
      <c r="R16737" s="404"/>
      <c r="S16737" s="404"/>
      <c r="T16737" s="404"/>
    </row>
    <row r="16738" spans="12:20" ht="16.8">
      <c r="L16738" s="404"/>
      <c r="M16738" s="404"/>
      <c r="N16738" s="404"/>
      <c r="O16738" s="404"/>
      <c r="P16738" s="404"/>
      <c r="Q16738" s="404"/>
      <c r="R16738" s="404"/>
      <c r="S16738" s="404"/>
      <c r="T16738" s="404"/>
    </row>
    <row r="16739" spans="12:20" ht="16.8">
      <c r="L16739" s="404"/>
      <c r="M16739" s="404"/>
      <c r="N16739" s="404"/>
      <c r="O16739" s="404"/>
      <c r="P16739" s="404"/>
      <c r="Q16739" s="404"/>
      <c r="R16739" s="404"/>
      <c r="S16739" s="404"/>
      <c r="T16739" s="404"/>
    </row>
    <row r="16740" spans="12:20" ht="16.8">
      <c r="L16740" s="404"/>
      <c r="M16740" s="404"/>
      <c r="N16740" s="404"/>
      <c r="O16740" s="404"/>
      <c r="P16740" s="404"/>
      <c r="Q16740" s="404"/>
      <c r="R16740" s="404"/>
      <c r="S16740" s="404"/>
      <c r="T16740" s="404"/>
    </row>
    <row r="16741" spans="12:20" ht="16.8">
      <c r="L16741" s="404"/>
      <c r="M16741" s="404"/>
      <c r="N16741" s="404"/>
      <c r="O16741" s="404"/>
      <c r="P16741" s="404"/>
      <c r="Q16741" s="404"/>
      <c r="R16741" s="404"/>
      <c r="S16741" s="404"/>
      <c r="T16741" s="404"/>
    </row>
    <row r="16742" spans="12:20" ht="16.8">
      <c r="L16742" s="404"/>
      <c r="M16742" s="404"/>
      <c r="N16742" s="404"/>
      <c r="O16742" s="404"/>
      <c r="P16742" s="404"/>
      <c r="Q16742" s="404"/>
      <c r="R16742" s="404"/>
      <c r="S16742" s="404"/>
      <c r="T16742" s="404"/>
    </row>
    <row r="16743" spans="12:20" ht="16.8">
      <c r="L16743" s="404"/>
      <c r="M16743" s="404"/>
      <c r="N16743" s="404"/>
      <c r="O16743" s="404"/>
      <c r="P16743" s="404"/>
      <c r="Q16743" s="404"/>
      <c r="R16743" s="404"/>
      <c r="S16743" s="404"/>
      <c r="T16743" s="404"/>
    </row>
    <row r="16744" spans="12:20" ht="16.8">
      <c r="L16744" s="404"/>
      <c r="M16744" s="404"/>
      <c r="N16744" s="404"/>
      <c r="O16744" s="404"/>
      <c r="P16744" s="404"/>
      <c r="Q16744" s="404"/>
      <c r="R16744" s="404"/>
      <c r="S16744" s="404"/>
      <c r="T16744" s="404"/>
    </row>
    <row r="16745" spans="12:20" ht="16.8">
      <c r="L16745" s="404"/>
      <c r="M16745" s="404"/>
      <c r="N16745" s="404"/>
      <c r="O16745" s="404"/>
      <c r="P16745" s="404"/>
      <c r="Q16745" s="404"/>
      <c r="R16745" s="404"/>
      <c r="S16745" s="404"/>
      <c r="T16745" s="404"/>
    </row>
    <row r="16746" spans="12:20" ht="16.8">
      <c r="L16746" s="404"/>
      <c r="M16746" s="404"/>
      <c r="N16746" s="404"/>
      <c r="O16746" s="404"/>
      <c r="P16746" s="404"/>
      <c r="Q16746" s="404"/>
      <c r="R16746" s="404"/>
      <c r="S16746" s="404"/>
      <c r="T16746" s="404"/>
    </row>
    <row r="16747" spans="12:20" ht="16.8">
      <c r="L16747" s="404"/>
      <c r="M16747" s="404"/>
      <c r="N16747" s="404"/>
      <c r="O16747" s="404"/>
      <c r="P16747" s="404"/>
      <c r="Q16747" s="404"/>
      <c r="R16747" s="404"/>
      <c r="S16747" s="404"/>
      <c r="T16747" s="404"/>
    </row>
    <row r="16748" spans="12:20" ht="16.8">
      <c r="L16748" s="404"/>
      <c r="M16748" s="404"/>
      <c r="N16748" s="404"/>
      <c r="O16748" s="404"/>
      <c r="P16748" s="404"/>
      <c r="Q16748" s="404"/>
      <c r="R16748" s="404"/>
      <c r="S16748" s="404"/>
      <c r="T16748" s="404"/>
    </row>
    <row r="16749" spans="12:20" ht="16.8">
      <c r="L16749" s="404"/>
      <c r="M16749" s="404"/>
      <c r="N16749" s="404"/>
      <c r="O16749" s="404"/>
      <c r="P16749" s="404"/>
      <c r="Q16749" s="404"/>
      <c r="R16749" s="404"/>
      <c r="S16749" s="404"/>
      <c r="T16749" s="404"/>
    </row>
    <row r="16750" spans="12:20" ht="16.8">
      <c r="L16750" s="404"/>
      <c r="M16750" s="404"/>
      <c r="N16750" s="404"/>
      <c r="O16750" s="404"/>
      <c r="P16750" s="404"/>
      <c r="Q16750" s="404"/>
      <c r="R16750" s="404"/>
      <c r="S16750" s="404"/>
      <c r="T16750" s="404"/>
    </row>
    <row r="16751" spans="12:20" ht="16.8">
      <c r="L16751" s="404"/>
      <c r="M16751" s="404"/>
      <c r="N16751" s="404"/>
      <c r="O16751" s="404"/>
      <c r="P16751" s="404"/>
      <c r="Q16751" s="404"/>
      <c r="R16751" s="404"/>
      <c r="S16751" s="404"/>
      <c r="T16751" s="404"/>
    </row>
    <row r="16752" spans="12:20" ht="16.8">
      <c r="L16752" s="404"/>
      <c r="M16752" s="404"/>
      <c r="N16752" s="404"/>
      <c r="O16752" s="404"/>
      <c r="P16752" s="404"/>
      <c r="Q16752" s="404"/>
      <c r="R16752" s="404"/>
      <c r="S16752" s="404"/>
      <c r="T16752" s="404"/>
    </row>
    <row r="16753" spans="12:20" ht="16.8">
      <c r="L16753" s="404"/>
      <c r="M16753" s="404"/>
      <c r="N16753" s="404"/>
      <c r="O16753" s="404"/>
      <c r="P16753" s="404"/>
      <c r="Q16753" s="404"/>
      <c r="R16753" s="404"/>
      <c r="S16753" s="404"/>
      <c r="T16753" s="404"/>
    </row>
    <row r="16754" spans="12:20" ht="16.8">
      <c r="L16754" s="404"/>
      <c r="M16754" s="404"/>
      <c r="N16754" s="404"/>
      <c r="O16754" s="404"/>
      <c r="P16754" s="404"/>
      <c r="Q16754" s="404"/>
      <c r="R16754" s="404"/>
      <c r="S16754" s="404"/>
      <c r="T16754" s="404"/>
    </row>
    <row r="16755" spans="12:20" ht="16.8">
      <c r="L16755" s="404"/>
      <c r="M16755" s="404"/>
      <c r="N16755" s="404"/>
      <c r="O16755" s="404"/>
      <c r="P16755" s="404"/>
      <c r="Q16755" s="404"/>
      <c r="R16755" s="404"/>
      <c r="S16755" s="404"/>
      <c r="T16755" s="404"/>
    </row>
    <row r="16756" spans="12:20" ht="16.8">
      <c r="L16756" s="404"/>
      <c r="M16756" s="404"/>
      <c r="N16756" s="404"/>
      <c r="O16756" s="404"/>
      <c r="P16756" s="404"/>
      <c r="Q16756" s="404"/>
      <c r="R16756" s="404"/>
      <c r="S16756" s="404"/>
      <c r="T16756" s="404"/>
    </row>
    <row r="16757" spans="12:20" ht="16.8">
      <c r="L16757" s="404"/>
      <c r="M16757" s="404"/>
      <c r="N16757" s="404"/>
      <c r="O16757" s="404"/>
      <c r="P16757" s="404"/>
      <c r="Q16757" s="404"/>
      <c r="R16757" s="404"/>
      <c r="S16757" s="404"/>
      <c r="T16757" s="404"/>
    </row>
    <row r="16758" spans="12:20" ht="16.8">
      <c r="L16758" s="404"/>
      <c r="M16758" s="404"/>
      <c r="N16758" s="404"/>
      <c r="O16758" s="404"/>
      <c r="P16758" s="404"/>
      <c r="Q16758" s="404"/>
      <c r="R16758" s="404"/>
      <c r="S16758" s="404"/>
      <c r="T16758" s="404"/>
    </row>
    <row r="16759" spans="12:20" ht="16.8">
      <c r="L16759" s="404"/>
      <c r="M16759" s="404"/>
      <c r="N16759" s="404"/>
      <c r="O16759" s="404"/>
      <c r="P16759" s="404"/>
      <c r="Q16759" s="404"/>
      <c r="R16759" s="404"/>
      <c r="S16759" s="404"/>
      <c r="T16759" s="404"/>
    </row>
    <row r="16760" spans="12:20" ht="16.8">
      <c r="L16760" s="404"/>
      <c r="M16760" s="404"/>
      <c r="N16760" s="404"/>
      <c r="O16760" s="404"/>
      <c r="P16760" s="404"/>
      <c r="Q16760" s="404"/>
      <c r="R16760" s="404"/>
      <c r="S16760" s="404"/>
      <c r="T16760" s="404"/>
    </row>
    <row r="16761" spans="12:20" ht="16.8">
      <c r="L16761" s="404"/>
      <c r="M16761" s="404"/>
      <c r="N16761" s="404"/>
      <c r="O16761" s="404"/>
      <c r="P16761" s="404"/>
      <c r="Q16761" s="404"/>
      <c r="R16761" s="404"/>
      <c r="S16761" s="404"/>
      <c r="T16761" s="404"/>
    </row>
    <row r="16762" spans="12:20" ht="16.8">
      <c r="L16762" s="404"/>
      <c r="M16762" s="404"/>
      <c r="N16762" s="404"/>
      <c r="O16762" s="404"/>
      <c r="P16762" s="404"/>
      <c r="Q16762" s="404"/>
      <c r="R16762" s="404"/>
      <c r="S16762" s="404"/>
      <c r="T16762" s="404"/>
    </row>
    <row r="16763" spans="12:20" ht="16.8">
      <c r="L16763" s="404"/>
      <c r="M16763" s="404"/>
      <c r="N16763" s="404"/>
      <c r="O16763" s="404"/>
      <c r="P16763" s="404"/>
      <c r="Q16763" s="404"/>
      <c r="R16763" s="404"/>
      <c r="S16763" s="404"/>
      <c r="T16763" s="404"/>
    </row>
    <row r="16764" spans="12:20" ht="16.8">
      <c r="L16764" s="404"/>
      <c r="M16764" s="404"/>
      <c r="N16764" s="404"/>
      <c r="O16764" s="404"/>
      <c r="P16764" s="404"/>
      <c r="Q16764" s="404"/>
      <c r="R16764" s="404"/>
      <c r="S16764" s="404"/>
      <c r="T16764" s="404"/>
    </row>
    <row r="16765" spans="12:20" ht="16.8">
      <c r="L16765" s="404"/>
      <c r="M16765" s="404"/>
      <c r="N16765" s="404"/>
      <c r="O16765" s="404"/>
      <c r="P16765" s="404"/>
      <c r="Q16765" s="404"/>
      <c r="R16765" s="404"/>
      <c r="S16765" s="404"/>
      <c r="T16765" s="404"/>
    </row>
    <row r="16766" spans="12:20" ht="16.8">
      <c r="L16766" s="404"/>
      <c r="M16766" s="404"/>
      <c r="N16766" s="404"/>
      <c r="O16766" s="404"/>
      <c r="P16766" s="404"/>
      <c r="Q16766" s="404"/>
      <c r="R16766" s="404"/>
      <c r="S16766" s="404"/>
      <c r="T16766" s="404"/>
    </row>
    <row r="16767" spans="12:20" ht="16.8">
      <c r="L16767" s="404"/>
      <c r="M16767" s="404"/>
      <c r="N16767" s="404"/>
      <c r="O16767" s="404"/>
      <c r="P16767" s="404"/>
      <c r="Q16767" s="404"/>
      <c r="R16767" s="404"/>
      <c r="S16767" s="404"/>
      <c r="T16767" s="404"/>
    </row>
    <row r="16768" spans="12:20" ht="16.8">
      <c r="L16768" s="404"/>
      <c r="M16768" s="404"/>
      <c r="N16768" s="404"/>
      <c r="O16768" s="404"/>
      <c r="P16768" s="404"/>
      <c r="Q16768" s="404"/>
      <c r="R16768" s="404"/>
      <c r="S16768" s="404"/>
      <c r="T16768" s="404"/>
    </row>
    <row r="16769" spans="12:20" ht="16.8">
      <c r="L16769" s="404"/>
      <c r="M16769" s="404"/>
      <c r="N16769" s="404"/>
      <c r="O16769" s="404"/>
      <c r="P16769" s="404"/>
      <c r="Q16769" s="404"/>
      <c r="R16769" s="404"/>
      <c r="S16769" s="404"/>
      <c r="T16769" s="404"/>
    </row>
    <row r="16770" spans="12:20" ht="16.8">
      <c r="L16770" s="404"/>
      <c r="M16770" s="404"/>
      <c r="N16770" s="404"/>
      <c r="O16770" s="404"/>
      <c r="P16770" s="404"/>
      <c r="Q16770" s="404"/>
      <c r="R16770" s="404"/>
      <c r="S16770" s="404"/>
      <c r="T16770" s="404"/>
    </row>
    <row r="16771" spans="12:20" ht="16.8">
      <c r="L16771" s="404"/>
      <c r="M16771" s="404"/>
      <c r="N16771" s="404"/>
      <c r="O16771" s="404"/>
      <c r="P16771" s="404"/>
      <c r="Q16771" s="404"/>
      <c r="R16771" s="404"/>
      <c r="S16771" s="404"/>
      <c r="T16771" s="404"/>
    </row>
    <row r="16772" spans="12:20" ht="16.8">
      <c r="L16772" s="404"/>
      <c r="M16772" s="404"/>
      <c r="N16772" s="404"/>
      <c r="O16772" s="404"/>
      <c r="P16772" s="404"/>
      <c r="Q16772" s="404"/>
      <c r="R16772" s="404"/>
      <c r="S16772" s="404"/>
      <c r="T16772" s="404"/>
    </row>
    <row r="16773" spans="12:20" ht="16.8">
      <c r="L16773" s="404"/>
      <c r="M16773" s="404"/>
      <c r="N16773" s="404"/>
      <c r="O16773" s="404"/>
      <c r="P16773" s="404"/>
      <c r="Q16773" s="404"/>
      <c r="R16773" s="404"/>
      <c r="S16773" s="404"/>
      <c r="T16773" s="404"/>
    </row>
    <row r="16774" spans="12:20" ht="16.8">
      <c r="L16774" s="404"/>
      <c r="M16774" s="404"/>
      <c r="N16774" s="404"/>
      <c r="O16774" s="404"/>
      <c r="P16774" s="404"/>
      <c r="Q16774" s="404"/>
      <c r="R16774" s="404"/>
      <c r="S16774" s="404"/>
      <c r="T16774" s="404"/>
    </row>
    <row r="16775" spans="12:20" ht="16.8">
      <c r="L16775" s="404"/>
      <c r="M16775" s="404"/>
      <c r="N16775" s="404"/>
      <c r="O16775" s="404"/>
      <c r="P16775" s="404"/>
      <c r="Q16775" s="404"/>
      <c r="R16775" s="404"/>
      <c r="S16775" s="404"/>
      <c r="T16775" s="404"/>
    </row>
    <row r="16776" spans="12:20" ht="16.8">
      <c r="L16776" s="404"/>
      <c r="M16776" s="404"/>
      <c r="N16776" s="404"/>
      <c r="O16776" s="404"/>
      <c r="P16776" s="404"/>
      <c r="Q16776" s="404"/>
      <c r="R16776" s="404"/>
      <c r="S16776" s="404"/>
      <c r="T16776" s="404"/>
    </row>
    <row r="16777" spans="12:20" ht="16.8">
      <c r="L16777" s="404"/>
      <c r="M16777" s="404"/>
      <c r="N16777" s="404"/>
      <c r="O16777" s="404"/>
      <c r="P16777" s="404"/>
      <c r="Q16777" s="404"/>
      <c r="R16777" s="404"/>
      <c r="S16777" s="404"/>
      <c r="T16777" s="404"/>
    </row>
    <row r="16778" spans="12:20" ht="16.8">
      <c r="L16778" s="404"/>
      <c r="M16778" s="404"/>
      <c r="N16778" s="404"/>
      <c r="O16778" s="404"/>
      <c r="P16778" s="404"/>
      <c r="Q16778" s="404"/>
      <c r="R16778" s="404"/>
      <c r="S16778" s="404"/>
      <c r="T16778" s="404"/>
    </row>
    <row r="16779" spans="12:20" ht="16.8">
      <c r="L16779" s="404"/>
      <c r="M16779" s="404"/>
      <c r="N16779" s="404"/>
      <c r="O16779" s="404"/>
      <c r="P16779" s="404"/>
      <c r="Q16779" s="404"/>
      <c r="R16779" s="404"/>
      <c r="S16779" s="404"/>
      <c r="T16779" s="404"/>
    </row>
    <row r="16780" spans="12:20" ht="16.8">
      <c r="L16780" s="404"/>
      <c r="M16780" s="404"/>
      <c r="N16780" s="404"/>
      <c r="O16780" s="404"/>
      <c r="P16780" s="404"/>
      <c r="Q16780" s="404"/>
      <c r="R16780" s="404"/>
      <c r="S16780" s="404"/>
      <c r="T16780" s="404"/>
    </row>
    <row r="16781" spans="12:20" ht="16.8">
      <c r="L16781" s="404"/>
      <c r="M16781" s="404"/>
      <c r="N16781" s="404"/>
      <c r="O16781" s="404"/>
      <c r="P16781" s="404"/>
      <c r="Q16781" s="404"/>
      <c r="R16781" s="404"/>
      <c r="S16781" s="404"/>
      <c r="T16781" s="404"/>
    </row>
    <row r="16782" spans="12:20" ht="16.8">
      <c r="L16782" s="404"/>
      <c r="M16782" s="404"/>
      <c r="N16782" s="404"/>
      <c r="O16782" s="404"/>
      <c r="P16782" s="404"/>
      <c r="Q16782" s="404"/>
      <c r="R16782" s="404"/>
      <c r="S16782" s="404"/>
      <c r="T16782" s="404"/>
    </row>
    <row r="16783" spans="12:20" ht="16.8">
      <c r="L16783" s="404"/>
      <c r="M16783" s="404"/>
      <c r="N16783" s="404"/>
      <c r="O16783" s="404"/>
      <c r="P16783" s="404"/>
      <c r="Q16783" s="404"/>
      <c r="R16783" s="404"/>
      <c r="S16783" s="404"/>
      <c r="T16783" s="404"/>
    </row>
    <row r="16784" spans="12:20" ht="16.8">
      <c r="L16784" s="404"/>
      <c r="M16784" s="404"/>
      <c r="N16784" s="404"/>
      <c r="O16784" s="404"/>
      <c r="P16784" s="404"/>
      <c r="Q16784" s="404"/>
      <c r="R16784" s="404"/>
      <c r="S16784" s="404"/>
      <c r="T16784" s="404"/>
    </row>
    <row r="16785" spans="12:20" ht="16.8">
      <c r="L16785" s="404"/>
      <c r="M16785" s="404"/>
      <c r="N16785" s="404"/>
      <c r="O16785" s="404"/>
      <c r="P16785" s="404"/>
      <c r="Q16785" s="404"/>
      <c r="R16785" s="404"/>
      <c r="S16785" s="404"/>
      <c r="T16785" s="404"/>
    </row>
    <row r="16786" spans="12:20" ht="16.8">
      <c r="L16786" s="404"/>
      <c r="M16786" s="404"/>
      <c r="N16786" s="404"/>
      <c r="O16786" s="404"/>
      <c r="P16786" s="404"/>
      <c r="Q16786" s="404"/>
      <c r="R16786" s="404"/>
      <c r="S16786" s="404"/>
      <c r="T16786" s="404"/>
    </row>
    <row r="16787" spans="12:20" ht="16.8">
      <c r="L16787" s="404"/>
      <c r="M16787" s="404"/>
      <c r="N16787" s="404"/>
      <c r="O16787" s="404"/>
      <c r="P16787" s="404"/>
      <c r="Q16787" s="404"/>
      <c r="R16787" s="404"/>
      <c r="S16787" s="404"/>
      <c r="T16787" s="404"/>
    </row>
    <row r="16788" spans="12:20" ht="16.8">
      <c r="L16788" s="404"/>
      <c r="M16788" s="404"/>
      <c r="N16788" s="404"/>
      <c r="O16788" s="404"/>
      <c r="P16788" s="404"/>
      <c r="Q16788" s="404"/>
      <c r="R16788" s="404"/>
      <c r="S16788" s="404"/>
      <c r="T16788" s="404"/>
    </row>
    <row r="16789" spans="12:20" ht="16.8">
      <c r="L16789" s="404"/>
      <c r="M16789" s="404"/>
      <c r="N16789" s="404"/>
      <c r="O16789" s="404"/>
      <c r="P16789" s="404"/>
      <c r="Q16789" s="404"/>
      <c r="R16789" s="404"/>
      <c r="S16789" s="404"/>
      <c r="T16789" s="404"/>
    </row>
    <row r="16790" spans="12:20" ht="16.8">
      <c r="L16790" s="404"/>
      <c r="M16790" s="404"/>
      <c r="N16790" s="404"/>
      <c r="O16790" s="404"/>
      <c r="P16790" s="404"/>
      <c r="Q16790" s="404"/>
      <c r="R16790" s="404"/>
      <c r="S16790" s="404"/>
      <c r="T16790" s="404"/>
    </row>
    <row r="16791" spans="12:20" ht="16.8">
      <c r="L16791" s="404"/>
      <c r="M16791" s="404"/>
      <c r="N16791" s="404"/>
      <c r="O16791" s="404"/>
      <c r="P16791" s="404"/>
      <c r="Q16791" s="404"/>
      <c r="R16791" s="404"/>
      <c r="S16791" s="404"/>
      <c r="T16791" s="404"/>
    </row>
    <row r="16792" spans="12:20" ht="16.8">
      <c r="L16792" s="404"/>
      <c r="M16792" s="404"/>
      <c r="N16792" s="404"/>
      <c r="O16792" s="404"/>
      <c r="P16792" s="404"/>
      <c r="Q16792" s="404"/>
      <c r="R16792" s="404"/>
      <c r="S16792" s="404"/>
      <c r="T16792" s="404"/>
    </row>
    <row r="16793" spans="12:20" ht="16.8">
      <c r="L16793" s="404"/>
      <c r="M16793" s="404"/>
      <c r="N16793" s="404"/>
      <c r="O16793" s="404"/>
      <c r="P16793" s="404"/>
      <c r="Q16793" s="404"/>
      <c r="R16793" s="404"/>
      <c r="S16793" s="404"/>
      <c r="T16793" s="404"/>
    </row>
    <row r="16794" spans="12:20" ht="16.8">
      <c r="L16794" s="404"/>
      <c r="M16794" s="404"/>
      <c r="N16794" s="404"/>
      <c r="O16794" s="404"/>
      <c r="P16794" s="404"/>
      <c r="Q16794" s="404"/>
      <c r="R16794" s="404"/>
      <c r="S16794" s="404"/>
      <c r="T16794" s="404"/>
    </row>
    <row r="16795" spans="12:20" ht="16.8">
      <c r="L16795" s="404"/>
      <c r="M16795" s="404"/>
      <c r="N16795" s="404"/>
      <c r="O16795" s="404"/>
      <c r="P16795" s="404"/>
      <c r="Q16795" s="404"/>
      <c r="R16795" s="404"/>
      <c r="S16795" s="404"/>
      <c r="T16795" s="404"/>
    </row>
    <row r="16796" spans="12:20" ht="16.8">
      <c r="L16796" s="404"/>
      <c r="M16796" s="404"/>
      <c r="N16796" s="404"/>
      <c r="O16796" s="404"/>
      <c r="P16796" s="404"/>
      <c r="Q16796" s="404"/>
      <c r="R16796" s="404"/>
      <c r="S16796" s="404"/>
      <c r="T16796" s="404"/>
    </row>
    <row r="16797" spans="12:20" ht="16.8">
      <c r="L16797" s="404"/>
      <c r="M16797" s="404"/>
      <c r="N16797" s="404"/>
      <c r="O16797" s="404"/>
      <c r="P16797" s="404"/>
      <c r="Q16797" s="404"/>
      <c r="R16797" s="404"/>
      <c r="S16797" s="404"/>
      <c r="T16797" s="404"/>
    </row>
    <row r="16798" spans="12:20" ht="16.8">
      <c r="L16798" s="404"/>
      <c r="M16798" s="404"/>
      <c r="N16798" s="404"/>
      <c r="O16798" s="404"/>
      <c r="P16798" s="404"/>
      <c r="Q16798" s="404"/>
      <c r="R16798" s="404"/>
      <c r="S16798" s="404"/>
      <c r="T16798" s="404"/>
    </row>
    <row r="16799" spans="12:20" ht="16.8">
      <c r="L16799" s="404"/>
      <c r="M16799" s="404"/>
      <c r="N16799" s="404"/>
      <c r="O16799" s="404"/>
      <c r="P16799" s="404"/>
      <c r="Q16799" s="404"/>
      <c r="R16799" s="404"/>
      <c r="S16799" s="404"/>
      <c r="T16799" s="404"/>
    </row>
    <row r="16800" spans="12:20" ht="16.8">
      <c r="L16800" s="404"/>
      <c r="M16800" s="404"/>
      <c r="N16800" s="404"/>
      <c r="O16800" s="404"/>
      <c r="P16800" s="404"/>
      <c r="Q16800" s="404"/>
      <c r="R16800" s="404"/>
      <c r="S16800" s="404"/>
      <c r="T16800" s="404"/>
    </row>
    <row r="16801" spans="12:20" ht="16.8">
      <c r="L16801" s="404"/>
      <c r="M16801" s="404"/>
      <c r="N16801" s="404"/>
      <c r="O16801" s="404"/>
      <c r="P16801" s="404"/>
      <c r="Q16801" s="404"/>
      <c r="R16801" s="404"/>
      <c r="S16801" s="404"/>
      <c r="T16801" s="404"/>
    </row>
    <row r="16802" spans="12:20" ht="16.8">
      <c r="L16802" s="404"/>
      <c r="M16802" s="404"/>
      <c r="N16802" s="404"/>
      <c r="O16802" s="404"/>
      <c r="P16802" s="404"/>
      <c r="Q16802" s="404"/>
      <c r="R16802" s="404"/>
      <c r="S16802" s="404"/>
      <c r="T16802" s="404"/>
    </row>
    <row r="16803" spans="12:20" ht="16.8">
      <c r="L16803" s="404"/>
      <c r="M16803" s="404"/>
      <c r="N16803" s="404"/>
      <c r="O16803" s="404"/>
      <c r="P16803" s="404"/>
      <c r="Q16803" s="404"/>
      <c r="R16803" s="404"/>
      <c r="S16803" s="404"/>
      <c r="T16803" s="404"/>
    </row>
    <row r="16804" spans="12:20" ht="16.8">
      <c r="L16804" s="404"/>
      <c r="M16804" s="404"/>
      <c r="N16804" s="404"/>
      <c r="O16804" s="404"/>
      <c r="P16804" s="404"/>
      <c r="Q16804" s="404"/>
      <c r="R16804" s="404"/>
      <c r="S16804" s="404"/>
      <c r="T16804" s="404"/>
    </row>
    <row r="16805" spans="12:20" ht="16.8">
      <c r="L16805" s="404"/>
      <c r="M16805" s="404"/>
      <c r="N16805" s="404"/>
      <c r="O16805" s="404"/>
      <c r="P16805" s="404"/>
      <c r="Q16805" s="404"/>
      <c r="R16805" s="404"/>
      <c r="S16805" s="404"/>
      <c r="T16805" s="404"/>
    </row>
    <row r="16806" spans="12:20" ht="16.8">
      <c r="L16806" s="404"/>
      <c r="M16806" s="404"/>
      <c r="N16806" s="404"/>
      <c r="O16806" s="404"/>
      <c r="P16806" s="404"/>
      <c r="Q16806" s="404"/>
      <c r="R16806" s="404"/>
      <c r="S16806" s="404"/>
      <c r="T16806" s="404"/>
    </row>
    <row r="16807" spans="12:20" ht="16.8">
      <c r="L16807" s="404"/>
      <c r="M16807" s="404"/>
      <c r="N16807" s="404"/>
      <c r="O16807" s="404"/>
      <c r="P16807" s="404"/>
      <c r="Q16807" s="404"/>
      <c r="R16807" s="404"/>
      <c r="S16807" s="404"/>
      <c r="T16807" s="404"/>
    </row>
    <row r="16808" spans="12:20" ht="16.8">
      <c r="L16808" s="404"/>
      <c r="M16808" s="404"/>
      <c r="N16808" s="404"/>
      <c r="O16808" s="404"/>
      <c r="P16808" s="404"/>
      <c r="Q16808" s="404"/>
      <c r="R16808" s="404"/>
      <c r="S16808" s="404"/>
      <c r="T16808" s="404"/>
    </row>
    <row r="16809" spans="12:20" ht="16.8">
      <c r="L16809" s="404"/>
      <c r="M16809" s="404"/>
      <c r="N16809" s="404"/>
      <c r="O16809" s="404"/>
      <c r="P16809" s="404"/>
      <c r="Q16809" s="404"/>
      <c r="R16809" s="404"/>
      <c r="S16809" s="404"/>
      <c r="T16809" s="404"/>
    </row>
    <row r="16810" spans="12:20" ht="16.8">
      <c r="L16810" s="404"/>
      <c r="M16810" s="404"/>
      <c r="N16810" s="404"/>
      <c r="O16810" s="404"/>
      <c r="P16810" s="404"/>
      <c r="Q16810" s="404"/>
      <c r="R16810" s="404"/>
      <c r="S16810" s="404"/>
      <c r="T16810" s="404"/>
    </row>
    <row r="16811" spans="12:20" ht="16.8">
      <c r="L16811" s="404"/>
      <c r="M16811" s="404"/>
      <c r="N16811" s="404"/>
      <c r="O16811" s="404"/>
      <c r="P16811" s="404"/>
      <c r="Q16811" s="404"/>
      <c r="R16811" s="404"/>
      <c r="S16811" s="404"/>
      <c r="T16811" s="404"/>
    </row>
    <row r="16812" spans="12:20" ht="16.8">
      <c r="L16812" s="404"/>
      <c r="M16812" s="404"/>
      <c r="N16812" s="404"/>
      <c r="O16812" s="404"/>
      <c r="P16812" s="404"/>
      <c r="Q16812" s="404"/>
      <c r="R16812" s="404"/>
      <c r="S16812" s="404"/>
      <c r="T16812" s="404"/>
    </row>
    <row r="16813" spans="12:20" ht="16.8">
      <c r="L16813" s="404"/>
      <c r="M16813" s="404"/>
      <c r="N16813" s="404"/>
      <c r="O16813" s="404"/>
      <c r="P16813" s="404"/>
      <c r="Q16813" s="404"/>
      <c r="R16813" s="404"/>
      <c r="S16813" s="404"/>
      <c r="T16813" s="404"/>
    </row>
    <row r="16814" spans="12:20" ht="16.8">
      <c r="L16814" s="404"/>
      <c r="M16814" s="404"/>
      <c r="N16814" s="404"/>
      <c r="O16814" s="404"/>
      <c r="P16814" s="404"/>
      <c r="Q16814" s="404"/>
      <c r="R16814" s="404"/>
      <c r="S16814" s="404"/>
      <c r="T16814" s="404"/>
    </row>
    <row r="16815" spans="12:20" ht="16.8">
      <c r="L16815" s="404"/>
      <c r="M16815" s="404"/>
      <c r="N16815" s="404"/>
      <c r="O16815" s="404"/>
      <c r="P16815" s="404"/>
      <c r="Q16815" s="404"/>
      <c r="R16815" s="404"/>
      <c r="S16815" s="404"/>
      <c r="T16815" s="404"/>
    </row>
    <row r="16816" spans="12:20" ht="16.8">
      <c r="L16816" s="404"/>
      <c r="M16816" s="404"/>
      <c r="N16816" s="404"/>
      <c r="O16816" s="404"/>
      <c r="P16816" s="404"/>
      <c r="Q16816" s="404"/>
      <c r="R16816" s="404"/>
      <c r="S16816" s="404"/>
      <c r="T16816" s="404"/>
    </row>
    <row r="16817" spans="12:20" ht="16.8">
      <c r="L16817" s="404"/>
      <c r="M16817" s="404"/>
      <c r="N16817" s="404"/>
      <c r="O16817" s="404"/>
      <c r="P16817" s="404"/>
      <c r="Q16817" s="404"/>
      <c r="R16817" s="404"/>
      <c r="S16817" s="404"/>
      <c r="T16817" s="404"/>
    </row>
    <row r="16818" spans="12:20" ht="16.8">
      <c r="L16818" s="404"/>
      <c r="M16818" s="404"/>
      <c r="N16818" s="404"/>
      <c r="O16818" s="404"/>
      <c r="P16818" s="404"/>
      <c r="Q16818" s="404"/>
      <c r="R16818" s="404"/>
      <c r="S16818" s="404"/>
      <c r="T16818" s="404"/>
    </row>
    <row r="16819" spans="12:20" ht="16.8">
      <c r="L16819" s="404"/>
      <c r="M16819" s="404"/>
      <c r="N16819" s="404"/>
      <c r="O16819" s="404"/>
      <c r="P16819" s="404"/>
      <c r="Q16819" s="404"/>
      <c r="R16819" s="404"/>
      <c r="S16819" s="404"/>
      <c r="T16819" s="404"/>
    </row>
    <row r="16820" spans="12:20" ht="16.8">
      <c r="L16820" s="404"/>
      <c r="M16820" s="404"/>
      <c r="N16820" s="404"/>
      <c r="O16820" s="404"/>
      <c r="P16820" s="404"/>
      <c r="Q16820" s="404"/>
      <c r="R16820" s="404"/>
      <c r="S16820" s="404"/>
      <c r="T16820" s="404"/>
    </row>
    <row r="16821" spans="12:20" ht="16.8">
      <c r="L16821" s="404"/>
      <c r="M16821" s="404"/>
      <c r="N16821" s="404"/>
      <c r="O16821" s="404"/>
      <c r="P16821" s="404"/>
      <c r="Q16821" s="404"/>
      <c r="R16821" s="404"/>
      <c r="S16821" s="404"/>
      <c r="T16821" s="404"/>
    </row>
    <row r="16822" spans="12:20" ht="16.8">
      <c r="L16822" s="404"/>
      <c r="M16822" s="404"/>
      <c r="N16822" s="404"/>
      <c r="O16822" s="404"/>
      <c r="P16822" s="404"/>
      <c r="Q16822" s="404"/>
      <c r="R16822" s="404"/>
      <c r="S16822" s="404"/>
      <c r="T16822" s="404"/>
    </row>
    <row r="16823" spans="12:20" ht="16.8">
      <c r="L16823" s="404"/>
      <c r="M16823" s="404"/>
      <c r="N16823" s="404"/>
      <c r="O16823" s="404"/>
      <c r="P16823" s="404"/>
      <c r="Q16823" s="404"/>
      <c r="R16823" s="404"/>
      <c r="S16823" s="404"/>
      <c r="T16823" s="404"/>
    </row>
    <row r="16824" spans="12:20" ht="16.8">
      <c r="L16824" s="404"/>
      <c r="M16824" s="404"/>
      <c r="N16824" s="404"/>
      <c r="O16824" s="404"/>
      <c r="P16824" s="404"/>
      <c r="Q16824" s="404"/>
      <c r="R16824" s="404"/>
      <c r="S16824" s="404"/>
      <c r="T16824" s="404"/>
    </row>
    <row r="16825" spans="12:20" ht="16.8">
      <c r="L16825" s="404"/>
      <c r="M16825" s="404"/>
      <c r="N16825" s="404"/>
      <c r="O16825" s="404"/>
      <c r="P16825" s="404"/>
      <c r="Q16825" s="404"/>
      <c r="R16825" s="404"/>
      <c r="S16825" s="404"/>
      <c r="T16825" s="404"/>
    </row>
    <row r="16826" spans="12:20" ht="16.8">
      <c r="L16826" s="404"/>
      <c r="M16826" s="404"/>
      <c r="N16826" s="404"/>
      <c r="O16826" s="404"/>
      <c r="P16826" s="404"/>
      <c r="Q16826" s="404"/>
      <c r="R16826" s="404"/>
      <c r="S16826" s="404"/>
      <c r="T16826" s="404"/>
    </row>
    <row r="16827" spans="12:20" ht="16.8">
      <c r="L16827" s="404"/>
      <c r="M16827" s="404"/>
      <c r="N16827" s="404"/>
      <c r="O16827" s="404"/>
      <c r="P16827" s="404"/>
      <c r="Q16827" s="404"/>
      <c r="R16827" s="404"/>
      <c r="S16827" s="404"/>
      <c r="T16827" s="404"/>
    </row>
    <row r="16828" spans="12:20" ht="16.8">
      <c r="L16828" s="404"/>
      <c r="M16828" s="404"/>
      <c r="N16828" s="404"/>
      <c r="O16828" s="404"/>
      <c r="P16828" s="404"/>
      <c r="Q16828" s="404"/>
      <c r="R16828" s="404"/>
      <c r="S16828" s="404"/>
      <c r="T16828" s="404"/>
    </row>
    <row r="16829" spans="12:20" ht="16.8">
      <c r="L16829" s="404"/>
      <c r="M16829" s="404"/>
      <c r="N16829" s="404"/>
      <c r="O16829" s="404"/>
      <c r="P16829" s="404"/>
      <c r="Q16829" s="404"/>
      <c r="R16829" s="404"/>
      <c r="S16829" s="404"/>
      <c r="T16829" s="404"/>
    </row>
    <row r="16830" spans="12:20" ht="16.8">
      <c r="L16830" s="404"/>
      <c r="M16830" s="404"/>
      <c r="N16830" s="404"/>
      <c r="O16830" s="404"/>
      <c r="P16830" s="404"/>
      <c r="Q16830" s="404"/>
      <c r="R16830" s="404"/>
      <c r="S16830" s="404"/>
      <c r="T16830" s="404"/>
    </row>
    <row r="16831" spans="12:20" ht="16.8">
      <c r="L16831" s="404"/>
      <c r="M16831" s="404"/>
      <c r="N16831" s="404"/>
      <c r="O16831" s="404"/>
      <c r="P16831" s="404"/>
      <c r="Q16831" s="404"/>
      <c r="R16831" s="404"/>
      <c r="S16831" s="404"/>
      <c r="T16831" s="404"/>
    </row>
    <row r="16832" spans="12:20" ht="16.8">
      <c r="L16832" s="404"/>
      <c r="M16832" s="404"/>
      <c r="N16832" s="404"/>
      <c r="O16832" s="404"/>
      <c r="P16832" s="404"/>
      <c r="Q16832" s="404"/>
      <c r="R16832" s="404"/>
      <c r="S16832" s="404"/>
      <c r="T16832" s="404"/>
    </row>
    <row r="16833" spans="12:20" ht="16.8">
      <c r="L16833" s="404"/>
      <c r="M16833" s="404"/>
      <c r="N16833" s="404"/>
      <c r="O16833" s="404"/>
      <c r="P16833" s="404"/>
      <c r="Q16833" s="404"/>
      <c r="R16833" s="404"/>
      <c r="S16833" s="404"/>
      <c r="T16833" s="404"/>
    </row>
    <row r="16834" spans="12:20" ht="16.8">
      <c r="L16834" s="404"/>
      <c r="M16834" s="404"/>
      <c r="N16834" s="404"/>
      <c r="O16834" s="404"/>
      <c r="P16834" s="404"/>
      <c r="Q16834" s="404"/>
      <c r="R16834" s="404"/>
      <c r="S16834" s="404"/>
      <c r="T16834" s="404"/>
    </row>
    <row r="16835" spans="12:20" ht="16.8">
      <c r="L16835" s="404"/>
      <c r="M16835" s="404"/>
      <c r="N16835" s="404"/>
      <c r="O16835" s="404"/>
      <c r="P16835" s="404"/>
      <c r="Q16835" s="404"/>
      <c r="R16835" s="404"/>
      <c r="S16835" s="404"/>
      <c r="T16835" s="404"/>
    </row>
    <row r="16836" spans="12:20" ht="16.8">
      <c r="L16836" s="404"/>
      <c r="M16836" s="404"/>
      <c r="N16836" s="404"/>
      <c r="O16836" s="404"/>
      <c r="P16836" s="404"/>
      <c r="Q16836" s="404"/>
      <c r="R16836" s="404"/>
      <c r="S16836" s="404"/>
      <c r="T16836" s="404"/>
    </row>
    <row r="16837" spans="12:20" ht="16.8">
      <c r="L16837" s="404"/>
      <c r="M16837" s="404"/>
      <c r="N16837" s="404"/>
      <c r="O16837" s="404"/>
      <c r="P16837" s="404"/>
      <c r="Q16837" s="404"/>
      <c r="R16837" s="404"/>
      <c r="S16837" s="404"/>
      <c r="T16837" s="404"/>
    </row>
    <row r="16838" spans="12:20" ht="16.8">
      <c r="L16838" s="404"/>
      <c r="M16838" s="404"/>
      <c r="N16838" s="404"/>
      <c r="O16838" s="404"/>
      <c r="P16838" s="404"/>
      <c r="Q16838" s="404"/>
      <c r="R16838" s="404"/>
      <c r="S16838" s="404"/>
      <c r="T16838" s="404"/>
    </row>
    <row r="16839" spans="12:20" ht="16.8">
      <c r="L16839" s="404"/>
      <c r="M16839" s="404"/>
      <c r="N16839" s="404"/>
      <c r="O16839" s="404"/>
      <c r="P16839" s="404"/>
      <c r="Q16839" s="404"/>
      <c r="R16839" s="404"/>
      <c r="S16839" s="404"/>
      <c r="T16839" s="404"/>
    </row>
    <row r="16840" spans="12:20" ht="16.8">
      <c r="L16840" s="404"/>
      <c r="M16840" s="404"/>
      <c r="N16840" s="404"/>
      <c r="O16840" s="404"/>
      <c r="P16840" s="404"/>
      <c r="Q16840" s="404"/>
      <c r="R16840" s="404"/>
      <c r="S16840" s="404"/>
      <c r="T16840" s="404"/>
    </row>
    <row r="16841" spans="12:20" ht="16.8">
      <c r="L16841" s="404"/>
      <c r="M16841" s="404"/>
      <c r="N16841" s="404"/>
      <c r="O16841" s="404"/>
      <c r="P16841" s="404"/>
      <c r="Q16841" s="404"/>
      <c r="R16841" s="404"/>
      <c r="S16841" s="404"/>
      <c r="T16841" s="404"/>
    </row>
    <row r="16842" spans="12:20" ht="16.8">
      <c r="L16842" s="404"/>
      <c r="M16842" s="404"/>
      <c r="N16842" s="404"/>
      <c r="O16842" s="404"/>
      <c r="P16842" s="404"/>
      <c r="Q16842" s="404"/>
      <c r="R16842" s="404"/>
      <c r="S16842" s="404"/>
      <c r="T16842" s="404"/>
    </row>
    <row r="16843" spans="12:20" ht="16.8">
      <c r="L16843" s="404"/>
      <c r="M16843" s="404"/>
      <c r="N16843" s="404"/>
      <c r="O16843" s="404"/>
      <c r="P16843" s="404"/>
      <c r="Q16843" s="404"/>
      <c r="R16843" s="404"/>
      <c r="S16843" s="404"/>
      <c r="T16843" s="404"/>
    </row>
    <row r="16844" spans="12:20" ht="16.8">
      <c r="L16844" s="404"/>
      <c r="M16844" s="404"/>
      <c r="N16844" s="404"/>
      <c r="O16844" s="404"/>
      <c r="P16844" s="404"/>
      <c r="Q16844" s="404"/>
      <c r="R16844" s="404"/>
      <c r="S16844" s="404"/>
      <c r="T16844" s="404"/>
    </row>
    <row r="16845" spans="12:20" ht="16.8">
      <c r="L16845" s="404"/>
      <c r="M16845" s="404"/>
      <c r="N16845" s="404"/>
      <c r="O16845" s="404"/>
      <c r="P16845" s="404"/>
      <c r="Q16845" s="404"/>
      <c r="R16845" s="404"/>
      <c r="S16845" s="404"/>
      <c r="T16845" s="404"/>
    </row>
    <row r="16846" spans="12:20" ht="16.8">
      <c r="L16846" s="404"/>
      <c r="M16846" s="404"/>
      <c r="N16846" s="404"/>
      <c r="O16846" s="404"/>
      <c r="P16846" s="404"/>
      <c r="Q16846" s="404"/>
      <c r="R16846" s="404"/>
      <c r="S16846" s="404"/>
      <c r="T16846" s="404"/>
    </row>
    <row r="16847" spans="12:20" ht="16.8">
      <c r="L16847" s="404"/>
      <c r="M16847" s="404"/>
      <c r="N16847" s="404"/>
      <c r="O16847" s="404"/>
      <c r="P16847" s="404"/>
      <c r="Q16847" s="404"/>
      <c r="R16847" s="404"/>
      <c r="S16847" s="404"/>
      <c r="T16847" s="404"/>
    </row>
    <row r="16848" spans="12:20" ht="16.8">
      <c r="L16848" s="404"/>
      <c r="M16848" s="404"/>
      <c r="N16848" s="404"/>
      <c r="O16848" s="404"/>
      <c r="P16848" s="404"/>
      <c r="Q16848" s="404"/>
      <c r="R16848" s="404"/>
      <c r="S16848" s="404"/>
      <c r="T16848" s="404"/>
    </row>
    <row r="16849" spans="12:20" ht="16.8">
      <c r="L16849" s="404"/>
      <c r="M16849" s="404"/>
      <c r="N16849" s="404"/>
      <c r="O16849" s="404"/>
      <c r="P16849" s="404"/>
      <c r="Q16849" s="404"/>
      <c r="R16849" s="404"/>
      <c r="S16849" s="404"/>
      <c r="T16849" s="404"/>
    </row>
    <row r="16850" spans="12:20" ht="16.8">
      <c r="L16850" s="404"/>
      <c r="M16850" s="404"/>
      <c r="N16850" s="404"/>
      <c r="O16850" s="404"/>
      <c r="P16850" s="404"/>
      <c r="Q16850" s="404"/>
      <c r="R16850" s="404"/>
      <c r="S16850" s="404"/>
      <c r="T16850" s="404"/>
    </row>
    <row r="16851" spans="12:20" ht="16.8">
      <c r="L16851" s="404"/>
      <c r="M16851" s="404"/>
      <c r="N16851" s="404"/>
      <c r="O16851" s="404"/>
      <c r="P16851" s="404"/>
      <c r="Q16851" s="404"/>
      <c r="R16851" s="404"/>
      <c r="S16851" s="404"/>
      <c r="T16851" s="404"/>
    </row>
    <row r="16852" spans="12:20" ht="16.8">
      <c r="L16852" s="404"/>
      <c r="M16852" s="404"/>
      <c r="N16852" s="404"/>
      <c r="O16852" s="404"/>
      <c r="P16852" s="404"/>
      <c r="Q16852" s="404"/>
      <c r="R16852" s="404"/>
      <c r="S16852" s="404"/>
      <c r="T16852" s="404"/>
    </row>
    <row r="16853" spans="12:20" ht="16.8">
      <c r="L16853" s="404"/>
      <c r="M16853" s="404"/>
      <c r="N16853" s="404"/>
      <c r="O16853" s="404"/>
      <c r="P16853" s="404"/>
      <c r="Q16853" s="404"/>
      <c r="R16853" s="404"/>
      <c r="S16853" s="404"/>
      <c r="T16853" s="404"/>
    </row>
    <row r="16854" spans="12:20" ht="16.8">
      <c r="L16854" s="404"/>
      <c r="M16854" s="404"/>
      <c r="N16854" s="404"/>
      <c r="O16854" s="404"/>
      <c r="P16854" s="404"/>
      <c r="Q16854" s="404"/>
      <c r="R16854" s="404"/>
      <c r="S16854" s="404"/>
      <c r="T16854" s="404"/>
    </row>
    <row r="16855" spans="12:20" ht="16.8">
      <c r="L16855" s="404"/>
      <c r="M16855" s="404"/>
      <c r="N16855" s="404"/>
      <c r="O16855" s="404"/>
      <c r="P16855" s="404"/>
      <c r="Q16855" s="404"/>
      <c r="R16855" s="404"/>
      <c r="S16855" s="404"/>
      <c r="T16855" s="404"/>
    </row>
    <row r="16856" spans="12:20" ht="16.8">
      <c r="L16856" s="404"/>
      <c r="M16856" s="404"/>
      <c r="N16856" s="404"/>
      <c r="O16856" s="404"/>
      <c r="P16856" s="404"/>
      <c r="Q16856" s="404"/>
      <c r="R16856" s="404"/>
      <c r="S16856" s="404"/>
      <c r="T16856" s="404"/>
    </row>
    <row r="16857" spans="12:20" ht="16.8">
      <c r="L16857" s="404"/>
      <c r="M16857" s="404"/>
      <c r="N16857" s="404"/>
      <c r="O16857" s="404"/>
      <c r="P16857" s="404"/>
      <c r="Q16857" s="404"/>
      <c r="R16857" s="404"/>
      <c r="S16857" s="404"/>
      <c r="T16857" s="404"/>
    </row>
    <row r="16858" spans="12:20" ht="16.8">
      <c r="L16858" s="404"/>
      <c r="M16858" s="404"/>
      <c r="N16858" s="404"/>
      <c r="O16858" s="404"/>
      <c r="P16858" s="404"/>
      <c r="Q16858" s="404"/>
      <c r="R16858" s="404"/>
      <c r="S16858" s="404"/>
      <c r="T16858" s="404"/>
    </row>
    <row r="16859" spans="12:20" ht="16.8">
      <c r="L16859" s="404"/>
      <c r="M16859" s="404"/>
      <c r="N16859" s="404"/>
      <c r="O16859" s="404"/>
      <c r="P16859" s="404"/>
      <c r="Q16859" s="404"/>
      <c r="R16859" s="404"/>
      <c r="S16859" s="404"/>
      <c r="T16859" s="404"/>
    </row>
    <row r="16860" spans="12:20" ht="16.8">
      <c r="L16860" s="404"/>
      <c r="M16860" s="404"/>
      <c r="N16860" s="404"/>
      <c r="O16860" s="404"/>
      <c r="P16860" s="404"/>
      <c r="Q16860" s="404"/>
      <c r="R16860" s="404"/>
      <c r="S16860" s="404"/>
      <c r="T16860" s="404"/>
    </row>
    <row r="16861" spans="12:20" ht="16.8">
      <c r="L16861" s="404"/>
      <c r="M16861" s="404"/>
      <c r="N16861" s="404"/>
      <c r="O16861" s="404"/>
      <c r="P16861" s="404"/>
      <c r="Q16861" s="404"/>
      <c r="R16861" s="404"/>
      <c r="S16861" s="404"/>
      <c r="T16861" s="404"/>
    </row>
    <row r="16862" spans="12:20" ht="16.8">
      <c r="L16862" s="404"/>
      <c r="M16862" s="404"/>
      <c r="N16862" s="404"/>
      <c r="O16862" s="404"/>
      <c r="P16862" s="404"/>
      <c r="Q16862" s="404"/>
      <c r="R16862" s="404"/>
      <c r="S16862" s="404"/>
      <c r="T16862" s="404"/>
    </row>
    <row r="16863" spans="12:20" ht="16.8">
      <c r="L16863" s="404"/>
      <c r="M16863" s="404"/>
      <c r="N16863" s="404"/>
      <c r="O16863" s="404"/>
      <c r="P16863" s="404"/>
      <c r="Q16863" s="404"/>
      <c r="R16863" s="404"/>
      <c r="S16863" s="404"/>
      <c r="T16863" s="404"/>
    </row>
    <row r="16864" spans="12:20" ht="16.8">
      <c r="L16864" s="404"/>
      <c r="M16864" s="404"/>
      <c r="N16864" s="404"/>
      <c r="O16864" s="404"/>
      <c r="P16864" s="404"/>
      <c r="Q16864" s="404"/>
      <c r="R16864" s="404"/>
      <c r="S16864" s="404"/>
      <c r="T16864" s="404"/>
    </row>
    <row r="16865" spans="12:20" ht="16.8">
      <c r="L16865" s="404"/>
      <c r="M16865" s="404"/>
      <c r="N16865" s="404"/>
      <c r="O16865" s="404"/>
      <c r="P16865" s="404"/>
      <c r="Q16865" s="404"/>
      <c r="R16865" s="404"/>
      <c r="S16865" s="404"/>
      <c r="T16865" s="404"/>
    </row>
    <row r="16866" spans="12:20" ht="16.8">
      <c r="L16866" s="404"/>
      <c r="M16866" s="404"/>
      <c r="N16866" s="404"/>
      <c r="O16866" s="404"/>
      <c r="P16866" s="404"/>
      <c r="Q16866" s="404"/>
      <c r="R16866" s="404"/>
      <c r="S16866" s="404"/>
      <c r="T16866" s="404"/>
    </row>
    <row r="16867" spans="12:20" ht="16.8">
      <c r="L16867" s="404"/>
      <c r="M16867" s="404"/>
      <c r="N16867" s="404"/>
      <c r="O16867" s="404"/>
      <c r="P16867" s="404"/>
      <c r="Q16867" s="404"/>
      <c r="R16867" s="404"/>
      <c r="S16867" s="404"/>
      <c r="T16867" s="404"/>
    </row>
    <row r="16868" spans="12:20" ht="16.8">
      <c r="L16868" s="404"/>
      <c r="M16868" s="404"/>
      <c r="N16868" s="404"/>
      <c r="O16868" s="404"/>
      <c r="P16868" s="404"/>
      <c r="Q16868" s="404"/>
      <c r="R16868" s="404"/>
      <c r="S16868" s="404"/>
      <c r="T16868" s="404"/>
    </row>
    <row r="16869" spans="12:20" ht="16.8">
      <c r="L16869" s="404"/>
      <c r="M16869" s="404"/>
      <c r="N16869" s="404"/>
      <c r="O16869" s="404"/>
      <c r="P16869" s="404"/>
      <c r="Q16869" s="404"/>
      <c r="R16869" s="404"/>
      <c r="S16869" s="404"/>
      <c r="T16869" s="404"/>
    </row>
    <row r="16870" spans="12:20" ht="16.8">
      <c r="L16870" s="404"/>
      <c r="M16870" s="404"/>
      <c r="N16870" s="404"/>
      <c r="O16870" s="404"/>
      <c r="P16870" s="404"/>
      <c r="Q16870" s="404"/>
      <c r="R16870" s="404"/>
      <c r="S16870" s="404"/>
      <c r="T16870" s="404"/>
    </row>
    <row r="16871" spans="12:20" ht="16.8">
      <c r="L16871" s="404"/>
      <c r="M16871" s="404"/>
      <c r="N16871" s="404"/>
      <c r="O16871" s="404"/>
      <c r="P16871" s="404"/>
      <c r="Q16871" s="404"/>
      <c r="R16871" s="404"/>
      <c r="S16871" s="404"/>
      <c r="T16871" s="404"/>
    </row>
    <row r="16872" spans="12:20" ht="16.8">
      <c r="L16872" s="404"/>
      <c r="M16872" s="404"/>
      <c r="N16872" s="404"/>
      <c r="O16872" s="404"/>
      <c r="P16872" s="404"/>
      <c r="Q16872" s="404"/>
      <c r="R16872" s="404"/>
      <c r="S16872" s="404"/>
      <c r="T16872" s="404"/>
    </row>
    <row r="16873" spans="12:20" ht="16.8">
      <c r="L16873" s="404"/>
      <c r="M16873" s="404"/>
      <c r="N16873" s="404"/>
      <c r="O16873" s="404"/>
      <c r="P16873" s="404"/>
      <c r="Q16873" s="404"/>
      <c r="R16873" s="404"/>
      <c r="S16873" s="404"/>
      <c r="T16873" s="404"/>
    </row>
    <row r="16874" spans="12:20" ht="16.8">
      <c r="L16874" s="404"/>
      <c r="M16874" s="404"/>
      <c r="N16874" s="404"/>
      <c r="O16874" s="404"/>
      <c r="P16874" s="404"/>
      <c r="Q16874" s="404"/>
      <c r="R16874" s="404"/>
      <c r="S16874" s="404"/>
      <c r="T16874" s="404"/>
    </row>
    <row r="16875" spans="12:20" ht="16.8">
      <c r="L16875" s="404"/>
      <c r="M16875" s="404"/>
      <c r="N16875" s="404"/>
      <c r="O16875" s="404"/>
      <c r="P16875" s="404"/>
      <c r="Q16875" s="404"/>
      <c r="R16875" s="404"/>
      <c r="S16875" s="404"/>
      <c r="T16875" s="404"/>
    </row>
    <row r="16876" spans="12:20" ht="16.8">
      <c r="L16876" s="404"/>
      <c r="M16876" s="404"/>
      <c r="N16876" s="404"/>
      <c r="O16876" s="404"/>
      <c r="P16876" s="404"/>
      <c r="Q16876" s="404"/>
      <c r="R16876" s="404"/>
      <c r="S16876" s="404"/>
      <c r="T16876" s="404"/>
    </row>
    <row r="16877" spans="12:20" ht="16.8">
      <c r="L16877" s="404"/>
      <c r="M16877" s="404"/>
      <c r="N16877" s="404"/>
      <c r="O16877" s="404"/>
      <c r="P16877" s="404"/>
      <c r="Q16877" s="404"/>
      <c r="R16877" s="404"/>
      <c r="S16877" s="404"/>
      <c r="T16877" s="404"/>
    </row>
    <row r="16878" spans="12:20" ht="16.8">
      <c r="L16878" s="404"/>
      <c r="M16878" s="404"/>
      <c r="N16878" s="404"/>
      <c r="O16878" s="404"/>
      <c r="P16878" s="404"/>
      <c r="Q16878" s="404"/>
      <c r="R16878" s="404"/>
      <c r="S16878" s="404"/>
      <c r="T16878" s="404"/>
    </row>
    <row r="16879" spans="12:20" ht="16.8">
      <c r="L16879" s="404"/>
      <c r="M16879" s="404"/>
      <c r="N16879" s="404"/>
      <c r="O16879" s="404"/>
      <c r="P16879" s="404"/>
      <c r="Q16879" s="404"/>
      <c r="R16879" s="404"/>
      <c r="S16879" s="404"/>
      <c r="T16879" s="404"/>
    </row>
    <row r="16880" spans="12:20" ht="16.8">
      <c r="L16880" s="404"/>
      <c r="M16880" s="404"/>
      <c r="N16880" s="404"/>
      <c r="O16880" s="404"/>
      <c r="P16880" s="404"/>
      <c r="Q16880" s="404"/>
      <c r="R16880" s="404"/>
      <c r="S16880" s="404"/>
      <c r="T16880" s="404"/>
    </row>
    <row r="16881" spans="12:20" ht="16.8">
      <c r="L16881" s="404"/>
      <c r="M16881" s="404"/>
      <c r="N16881" s="404"/>
      <c r="O16881" s="404"/>
      <c r="P16881" s="404"/>
      <c r="Q16881" s="404"/>
      <c r="R16881" s="404"/>
      <c r="S16881" s="404"/>
      <c r="T16881" s="404"/>
    </row>
    <row r="16882" spans="12:20" ht="16.8">
      <c r="L16882" s="404"/>
      <c r="M16882" s="404"/>
      <c r="N16882" s="404"/>
      <c r="O16882" s="404"/>
      <c r="P16882" s="404"/>
      <c r="Q16882" s="404"/>
      <c r="R16882" s="404"/>
      <c r="S16882" s="404"/>
      <c r="T16882" s="404"/>
    </row>
    <row r="16883" spans="12:20" ht="16.8">
      <c r="L16883" s="404"/>
      <c r="M16883" s="404"/>
      <c r="N16883" s="404"/>
      <c r="O16883" s="404"/>
      <c r="P16883" s="404"/>
      <c r="Q16883" s="404"/>
      <c r="R16883" s="404"/>
      <c r="S16883" s="404"/>
      <c r="T16883" s="404"/>
    </row>
    <row r="16884" spans="12:20" ht="16.8">
      <c r="L16884" s="404"/>
      <c r="M16884" s="404"/>
      <c r="N16884" s="404"/>
      <c r="O16884" s="404"/>
      <c r="P16884" s="404"/>
      <c r="Q16884" s="404"/>
      <c r="R16884" s="404"/>
      <c r="S16884" s="404"/>
      <c r="T16884" s="404"/>
    </row>
    <row r="16885" spans="12:20" ht="16.8">
      <c r="L16885" s="404"/>
      <c r="M16885" s="404"/>
      <c r="N16885" s="404"/>
      <c r="O16885" s="404"/>
      <c r="P16885" s="404"/>
      <c r="Q16885" s="404"/>
      <c r="R16885" s="404"/>
      <c r="S16885" s="404"/>
      <c r="T16885" s="404"/>
    </row>
    <row r="16886" spans="12:20" ht="16.8">
      <c r="L16886" s="404"/>
      <c r="M16886" s="404"/>
      <c r="N16886" s="404"/>
      <c r="O16886" s="404"/>
      <c r="P16886" s="404"/>
      <c r="Q16886" s="404"/>
      <c r="R16886" s="404"/>
      <c r="S16886" s="404"/>
      <c r="T16886" s="404"/>
    </row>
    <row r="16887" spans="12:20" ht="16.8">
      <c r="L16887" s="404"/>
      <c r="M16887" s="404"/>
      <c r="N16887" s="404"/>
      <c r="O16887" s="404"/>
      <c r="P16887" s="404"/>
      <c r="Q16887" s="404"/>
      <c r="R16887" s="404"/>
      <c r="S16887" s="404"/>
      <c r="T16887" s="404"/>
    </row>
    <row r="16888" spans="12:20" ht="16.8">
      <c r="L16888" s="404"/>
      <c r="M16888" s="404"/>
      <c r="N16888" s="404"/>
      <c r="O16888" s="404"/>
      <c r="P16888" s="404"/>
      <c r="Q16888" s="404"/>
      <c r="R16888" s="404"/>
      <c r="S16888" s="404"/>
      <c r="T16888" s="404"/>
    </row>
    <row r="16889" spans="12:20" ht="16.8">
      <c r="L16889" s="404"/>
      <c r="M16889" s="404"/>
      <c r="N16889" s="404"/>
      <c r="O16889" s="404"/>
      <c r="P16889" s="404"/>
      <c r="Q16889" s="404"/>
      <c r="R16889" s="404"/>
      <c r="S16889" s="404"/>
      <c r="T16889" s="404"/>
    </row>
    <row r="16890" spans="12:20" ht="16.8">
      <c r="L16890" s="404"/>
      <c r="M16890" s="404"/>
      <c r="N16890" s="404"/>
      <c r="O16890" s="404"/>
      <c r="P16890" s="404"/>
      <c r="Q16890" s="404"/>
      <c r="R16890" s="404"/>
      <c r="S16890" s="404"/>
      <c r="T16890" s="404"/>
    </row>
    <row r="16891" spans="12:20" ht="16.8">
      <c r="L16891" s="404"/>
      <c r="M16891" s="404"/>
      <c r="N16891" s="404"/>
      <c r="O16891" s="404"/>
      <c r="P16891" s="404"/>
      <c r="Q16891" s="404"/>
      <c r="R16891" s="404"/>
      <c r="S16891" s="404"/>
      <c r="T16891" s="404"/>
    </row>
    <row r="16892" spans="12:20" ht="16.8">
      <c r="L16892" s="404"/>
      <c r="M16892" s="404"/>
      <c r="N16892" s="404"/>
      <c r="O16892" s="404"/>
      <c r="P16892" s="404"/>
      <c r="Q16892" s="404"/>
      <c r="R16892" s="404"/>
      <c r="S16892" s="404"/>
      <c r="T16892" s="404"/>
    </row>
    <row r="16893" spans="12:20" ht="16.8">
      <c r="L16893" s="404"/>
      <c r="M16893" s="404"/>
      <c r="N16893" s="404"/>
      <c r="O16893" s="404"/>
      <c r="P16893" s="404"/>
      <c r="Q16893" s="404"/>
      <c r="R16893" s="404"/>
      <c r="S16893" s="404"/>
      <c r="T16893" s="404"/>
    </row>
    <row r="16894" spans="12:20" ht="16.8">
      <c r="L16894" s="404"/>
      <c r="M16894" s="404"/>
      <c r="N16894" s="404"/>
      <c r="O16894" s="404"/>
      <c r="P16894" s="404"/>
      <c r="Q16894" s="404"/>
      <c r="R16894" s="404"/>
      <c r="S16894" s="404"/>
      <c r="T16894" s="404"/>
    </row>
    <row r="16895" spans="12:20" ht="16.8">
      <c r="L16895" s="404"/>
      <c r="M16895" s="404"/>
      <c r="N16895" s="404"/>
      <c r="O16895" s="404"/>
      <c r="P16895" s="404"/>
      <c r="Q16895" s="404"/>
      <c r="R16895" s="404"/>
      <c r="S16895" s="404"/>
      <c r="T16895" s="404"/>
    </row>
    <row r="16896" spans="12:20" ht="16.8">
      <c r="L16896" s="404"/>
      <c r="M16896" s="404"/>
      <c r="N16896" s="404"/>
      <c r="O16896" s="404"/>
      <c r="P16896" s="404"/>
      <c r="Q16896" s="404"/>
      <c r="R16896" s="404"/>
      <c r="S16896" s="404"/>
      <c r="T16896" s="404"/>
    </row>
    <row r="16897" spans="12:20" ht="16.8">
      <c r="L16897" s="404"/>
      <c r="M16897" s="404"/>
      <c r="N16897" s="404"/>
      <c r="O16897" s="404"/>
      <c r="P16897" s="404"/>
      <c r="Q16897" s="404"/>
      <c r="R16897" s="404"/>
      <c r="S16897" s="404"/>
      <c r="T16897" s="404"/>
    </row>
    <row r="16898" spans="12:20" ht="16.8">
      <c r="L16898" s="404"/>
      <c r="M16898" s="404"/>
      <c r="N16898" s="404"/>
      <c r="O16898" s="404"/>
      <c r="P16898" s="404"/>
      <c r="Q16898" s="404"/>
      <c r="R16898" s="404"/>
      <c r="S16898" s="404"/>
      <c r="T16898" s="404"/>
    </row>
    <row r="16899" spans="12:20" ht="16.8">
      <c r="L16899" s="404"/>
      <c r="M16899" s="404"/>
      <c r="N16899" s="404"/>
      <c r="O16899" s="404"/>
      <c r="P16899" s="404"/>
      <c r="Q16899" s="404"/>
      <c r="R16899" s="404"/>
      <c r="S16899" s="404"/>
      <c r="T16899" s="404"/>
    </row>
    <row r="16900" spans="12:20" ht="16.8">
      <c r="L16900" s="404"/>
      <c r="M16900" s="404"/>
      <c r="N16900" s="404"/>
      <c r="O16900" s="404"/>
      <c r="P16900" s="404"/>
      <c r="Q16900" s="404"/>
      <c r="R16900" s="404"/>
      <c r="S16900" s="404"/>
      <c r="T16900" s="404"/>
    </row>
    <row r="16901" spans="12:20" ht="16.8">
      <c r="L16901" s="404"/>
      <c r="M16901" s="404"/>
      <c r="N16901" s="404"/>
      <c r="O16901" s="404"/>
      <c r="P16901" s="404"/>
      <c r="Q16901" s="404"/>
      <c r="R16901" s="404"/>
      <c r="S16901" s="404"/>
      <c r="T16901" s="404"/>
    </row>
    <row r="16902" spans="12:20" ht="16.8">
      <c r="L16902" s="404"/>
      <c r="M16902" s="404"/>
      <c r="N16902" s="404"/>
      <c r="O16902" s="404"/>
      <c r="P16902" s="404"/>
      <c r="Q16902" s="404"/>
      <c r="R16902" s="404"/>
      <c r="S16902" s="404"/>
      <c r="T16902" s="404"/>
    </row>
    <row r="16903" spans="12:20" ht="16.8">
      <c r="L16903" s="404"/>
      <c r="M16903" s="404"/>
      <c r="N16903" s="404"/>
      <c r="O16903" s="404"/>
      <c r="P16903" s="404"/>
      <c r="Q16903" s="404"/>
      <c r="R16903" s="404"/>
      <c r="S16903" s="404"/>
      <c r="T16903" s="404"/>
    </row>
    <row r="16904" spans="12:20" ht="16.8">
      <c r="L16904" s="404"/>
      <c r="M16904" s="404"/>
      <c r="N16904" s="404"/>
      <c r="O16904" s="404"/>
      <c r="P16904" s="404"/>
      <c r="Q16904" s="404"/>
      <c r="R16904" s="404"/>
      <c r="S16904" s="404"/>
      <c r="T16904" s="404"/>
    </row>
    <row r="16905" spans="12:20" ht="16.8">
      <c r="L16905" s="404"/>
      <c r="M16905" s="404"/>
      <c r="N16905" s="404"/>
      <c r="O16905" s="404"/>
      <c r="P16905" s="404"/>
      <c r="Q16905" s="404"/>
      <c r="R16905" s="404"/>
      <c r="S16905" s="404"/>
      <c r="T16905" s="404"/>
    </row>
    <row r="16906" spans="12:20" ht="16.8">
      <c r="L16906" s="404"/>
      <c r="M16906" s="404"/>
      <c r="N16906" s="404"/>
      <c r="O16906" s="404"/>
      <c r="P16906" s="404"/>
      <c r="Q16906" s="404"/>
      <c r="R16906" s="404"/>
      <c r="S16906" s="404"/>
      <c r="T16906" s="404"/>
    </row>
    <row r="16907" spans="12:20" ht="16.8">
      <c r="L16907" s="404"/>
      <c r="M16907" s="404"/>
      <c r="N16907" s="404"/>
      <c r="O16907" s="404"/>
      <c r="P16907" s="404"/>
      <c r="Q16907" s="404"/>
      <c r="R16907" s="404"/>
      <c r="S16907" s="404"/>
      <c r="T16907" s="404"/>
    </row>
    <row r="16908" spans="12:20" ht="16.8">
      <c r="L16908" s="404"/>
      <c r="M16908" s="404"/>
      <c r="N16908" s="404"/>
      <c r="O16908" s="404"/>
      <c r="P16908" s="404"/>
      <c r="Q16908" s="404"/>
      <c r="R16908" s="404"/>
      <c r="S16908" s="404"/>
      <c r="T16908" s="404"/>
    </row>
    <row r="16909" spans="12:20" ht="16.8">
      <c r="L16909" s="404"/>
      <c r="M16909" s="404"/>
      <c r="N16909" s="404"/>
      <c r="O16909" s="404"/>
      <c r="P16909" s="404"/>
      <c r="Q16909" s="404"/>
      <c r="R16909" s="404"/>
      <c r="S16909" s="404"/>
      <c r="T16909" s="404"/>
    </row>
    <row r="16910" spans="12:20" ht="16.8">
      <c r="L16910" s="404"/>
      <c r="M16910" s="404"/>
      <c r="N16910" s="404"/>
      <c r="O16910" s="404"/>
      <c r="P16910" s="404"/>
      <c r="Q16910" s="404"/>
      <c r="R16910" s="404"/>
      <c r="S16910" s="404"/>
      <c r="T16910" s="404"/>
    </row>
    <row r="16911" spans="12:20" ht="16.8">
      <c r="L16911" s="404"/>
      <c r="M16911" s="404"/>
      <c r="N16911" s="404"/>
      <c r="O16911" s="404"/>
      <c r="P16911" s="404"/>
      <c r="Q16911" s="404"/>
      <c r="R16911" s="404"/>
      <c r="S16911" s="404"/>
      <c r="T16911" s="404"/>
    </row>
    <row r="16912" spans="12:20" ht="16.8">
      <c r="L16912" s="404"/>
      <c r="M16912" s="404"/>
      <c r="N16912" s="404"/>
      <c r="O16912" s="404"/>
      <c r="P16912" s="404"/>
      <c r="Q16912" s="404"/>
      <c r="R16912" s="404"/>
      <c r="S16912" s="404"/>
      <c r="T16912" s="404"/>
    </row>
    <row r="16913" spans="12:20" ht="16.8">
      <c r="L16913" s="404"/>
      <c r="M16913" s="404"/>
      <c r="N16913" s="404"/>
      <c r="O16913" s="404"/>
      <c r="P16913" s="404"/>
      <c r="Q16913" s="404"/>
      <c r="R16913" s="404"/>
      <c r="S16913" s="404"/>
      <c r="T16913" s="404"/>
    </row>
    <row r="16914" spans="12:20" ht="16.8">
      <c r="L16914" s="404"/>
      <c r="M16914" s="404"/>
      <c r="N16914" s="404"/>
      <c r="O16914" s="404"/>
      <c r="P16914" s="404"/>
      <c r="Q16914" s="404"/>
      <c r="R16914" s="404"/>
      <c r="S16914" s="404"/>
      <c r="T16914" s="404"/>
    </row>
    <row r="16915" spans="12:20" ht="16.8">
      <c r="L16915" s="404"/>
      <c r="M16915" s="404"/>
      <c r="N16915" s="404"/>
      <c r="O16915" s="404"/>
      <c r="P16915" s="404"/>
      <c r="Q16915" s="404"/>
      <c r="R16915" s="404"/>
      <c r="S16915" s="404"/>
      <c r="T16915" s="404"/>
    </row>
    <row r="16916" spans="12:20" ht="16.8">
      <c r="L16916" s="404"/>
      <c r="M16916" s="404"/>
      <c r="N16916" s="404"/>
      <c r="O16916" s="404"/>
      <c r="P16916" s="404"/>
      <c r="Q16916" s="404"/>
      <c r="R16916" s="404"/>
      <c r="S16916" s="404"/>
      <c r="T16916" s="404"/>
    </row>
    <row r="16917" spans="12:20" ht="16.8">
      <c r="L16917" s="404"/>
      <c r="M16917" s="404"/>
      <c r="N16917" s="404"/>
      <c r="O16917" s="404"/>
      <c r="P16917" s="404"/>
      <c r="Q16917" s="404"/>
      <c r="R16917" s="404"/>
      <c r="S16917" s="404"/>
      <c r="T16917" s="404"/>
    </row>
    <row r="16918" spans="12:20" ht="16.8">
      <c r="L16918" s="404"/>
      <c r="M16918" s="404"/>
      <c r="N16918" s="404"/>
      <c r="O16918" s="404"/>
      <c r="P16918" s="404"/>
      <c r="Q16918" s="404"/>
      <c r="R16918" s="404"/>
      <c r="S16918" s="404"/>
      <c r="T16918" s="404"/>
    </row>
    <row r="16919" spans="12:20" ht="16.8">
      <c r="L16919" s="404"/>
      <c r="M16919" s="404"/>
      <c r="N16919" s="404"/>
      <c r="O16919" s="404"/>
      <c r="P16919" s="404"/>
      <c r="Q16919" s="404"/>
      <c r="R16919" s="404"/>
      <c r="S16919" s="404"/>
      <c r="T16919" s="404"/>
    </row>
    <row r="16920" spans="12:20" ht="16.8">
      <c r="L16920" s="404"/>
      <c r="M16920" s="404"/>
      <c r="N16920" s="404"/>
      <c r="O16920" s="404"/>
      <c r="P16920" s="404"/>
      <c r="Q16920" s="404"/>
      <c r="R16920" s="404"/>
      <c r="S16920" s="404"/>
      <c r="T16920" s="404"/>
    </row>
    <row r="16921" spans="12:20" ht="16.8">
      <c r="L16921" s="404"/>
      <c r="M16921" s="404"/>
      <c r="N16921" s="404"/>
      <c r="O16921" s="404"/>
      <c r="P16921" s="404"/>
      <c r="Q16921" s="404"/>
      <c r="R16921" s="404"/>
      <c r="S16921" s="404"/>
      <c r="T16921" s="404"/>
    </row>
    <row r="16922" spans="12:20" ht="16.8">
      <c r="L16922" s="404"/>
      <c r="M16922" s="404"/>
      <c r="N16922" s="404"/>
      <c r="O16922" s="404"/>
      <c r="P16922" s="404"/>
      <c r="Q16922" s="404"/>
      <c r="R16922" s="404"/>
      <c r="S16922" s="404"/>
      <c r="T16922" s="404"/>
    </row>
    <row r="16923" spans="12:20" ht="16.8">
      <c r="L16923" s="404"/>
      <c r="M16923" s="404"/>
      <c r="N16923" s="404"/>
      <c r="O16923" s="404"/>
      <c r="P16923" s="404"/>
      <c r="Q16923" s="404"/>
      <c r="R16923" s="404"/>
      <c r="S16923" s="404"/>
      <c r="T16923" s="404"/>
    </row>
    <row r="16924" spans="12:20" ht="16.8">
      <c r="L16924" s="404"/>
      <c r="M16924" s="404"/>
      <c r="N16924" s="404"/>
      <c r="O16924" s="404"/>
      <c r="P16924" s="404"/>
      <c r="Q16924" s="404"/>
      <c r="R16924" s="404"/>
      <c r="S16924" s="404"/>
      <c r="T16924" s="404"/>
    </row>
    <row r="16925" spans="12:20" ht="16.8">
      <c r="L16925" s="404"/>
      <c r="M16925" s="404"/>
      <c r="N16925" s="404"/>
      <c r="O16925" s="404"/>
      <c r="P16925" s="404"/>
      <c r="Q16925" s="404"/>
      <c r="R16925" s="404"/>
      <c r="S16925" s="404"/>
      <c r="T16925" s="404"/>
    </row>
    <row r="16926" spans="12:20" ht="16.8">
      <c r="L16926" s="404"/>
      <c r="M16926" s="404"/>
      <c r="N16926" s="404"/>
      <c r="O16926" s="404"/>
      <c r="P16926" s="404"/>
      <c r="Q16926" s="404"/>
      <c r="R16926" s="404"/>
      <c r="S16926" s="404"/>
      <c r="T16926" s="404"/>
    </row>
    <row r="16927" spans="12:20" ht="16.8">
      <c r="L16927" s="404"/>
      <c r="M16927" s="404"/>
      <c r="N16927" s="404"/>
      <c r="O16927" s="404"/>
      <c r="P16927" s="404"/>
      <c r="Q16927" s="404"/>
      <c r="R16927" s="404"/>
      <c r="S16927" s="404"/>
      <c r="T16927" s="404"/>
    </row>
    <row r="16928" spans="12:20" ht="16.8">
      <c r="L16928" s="404"/>
      <c r="M16928" s="404"/>
      <c r="N16928" s="404"/>
      <c r="O16928" s="404"/>
      <c r="P16928" s="404"/>
      <c r="Q16928" s="404"/>
      <c r="R16928" s="404"/>
      <c r="S16928" s="404"/>
      <c r="T16928" s="404"/>
    </row>
    <row r="16929" spans="12:20" ht="16.8">
      <c r="L16929" s="404"/>
      <c r="M16929" s="404"/>
      <c r="N16929" s="404"/>
      <c r="O16929" s="404"/>
      <c r="P16929" s="404"/>
      <c r="Q16929" s="404"/>
      <c r="R16929" s="404"/>
      <c r="S16929" s="404"/>
      <c r="T16929" s="404"/>
    </row>
    <row r="16930" spans="12:20" ht="16.8">
      <c r="L16930" s="404"/>
      <c r="M16930" s="404"/>
      <c r="N16930" s="404"/>
      <c r="O16930" s="404"/>
      <c r="P16930" s="404"/>
      <c r="Q16930" s="404"/>
      <c r="R16930" s="404"/>
      <c r="S16930" s="404"/>
      <c r="T16930" s="404"/>
    </row>
    <row r="16931" spans="12:20" ht="16.8">
      <c r="L16931" s="404"/>
      <c r="M16931" s="404"/>
      <c r="N16931" s="404"/>
      <c r="O16931" s="404"/>
      <c r="P16931" s="404"/>
      <c r="Q16931" s="404"/>
      <c r="R16931" s="404"/>
      <c r="S16931" s="404"/>
      <c r="T16931" s="404"/>
    </row>
    <row r="16932" spans="12:20" ht="16.8">
      <c r="L16932" s="404"/>
      <c r="M16932" s="404"/>
      <c r="N16932" s="404"/>
      <c r="O16932" s="404"/>
      <c r="P16932" s="404"/>
      <c r="Q16932" s="404"/>
      <c r="R16932" s="404"/>
      <c r="S16932" s="404"/>
      <c r="T16932" s="404"/>
    </row>
    <row r="16933" spans="12:20" ht="16.8">
      <c r="L16933" s="404"/>
      <c r="M16933" s="404"/>
      <c r="N16933" s="404"/>
      <c r="O16933" s="404"/>
      <c r="P16933" s="404"/>
      <c r="Q16933" s="404"/>
      <c r="R16933" s="404"/>
      <c r="S16933" s="404"/>
      <c r="T16933" s="404"/>
    </row>
    <row r="16934" spans="12:20" ht="16.8">
      <c r="L16934" s="404"/>
      <c r="M16934" s="404"/>
      <c r="N16934" s="404"/>
      <c r="O16934" s="404"/>
      <c r="P16934" s="404"/>
      <c r="Q16934" s="404"/>
      <c r="R16934" s="404"/>
      <c r="S16934" s="404"/>
      <c r="T16934" s="404"/>
    </row>
    <row r="16935" spans="12:20" ht="16.8">
      <c r="L16935" s="404"/>
      <c r="M16935" s="404"/>
      <c r="N16935" s="404"/>
      <c r="O16935" s="404"/>
      <c r="P16935" s="404"/>
      <c r="Q16935" s="404"/>
      <c r="R16935" s="404"/>
      <c r="S16935" s="404"/>
      <c r="T16935" s="404"/>
    </row>
    <row r="16936" spans="12:20" ht="16.8">
      <c r="L16936" s="404"/>
      <c r="M16936" s="404"/>
      <c r="N16936" s="404"/>
      <c r="O16936" s="404"/>
      <c r="P16936" s="404"/>
      <c r="Q16936" s="404"/>
      <c r="R16936" s="404"/>
      <c r="S16936" s="404"/>
      <c r="T16936" s="404"/>
    </row>
    <row r="16937" spans="12:20" ht="16.8">
      <c r="L16937" s="404"/>
      <c r="M16937" s="404"/>
      <c r="N16937" s="404"/>
      <c r="O16937" s="404"/>
      <c r="P16937" s="404"/>
      <c r="Q16937" s="404"/>
      <c r="R16937" s="404"/>
      <c r="S16937" s="404"/>
      <c r="T16937" s="404"/>
    </row>
    <row r="16938" spans="12:20" ht="16.8">
      <c r="L16938" s="404"/>
      <c r="M16938" s="404"/>
      <c r="N16938" s="404"/>
      <c r="O16938" s="404"/>
      <c r="P16938" s="404"/>
      <c r="Q16938" s="404"/>
      <c r="R16938" s="404"/>
      <c r="S16938" s="404"/>
      <c r="T16938" s="404"/>
    </row>
    <row r="16939" spans="12:20" ht="16.8">
      <c r="L16939" s="404"/>
      <c r="M16939" s="404"/>
      <c r="N16939" s="404"/>
      <c r="O16939" s="404"/>
      <c r="P16939" s="404"/>
      <c r="Q16939" s="404"/>
      <c r="R16939" s="404"/>
      <c r="S16939" s="404"/>
      <c r="T16939" s="404"/>
    </row>
    <row r="16940" spans="12:20" ht="16.8">
      <c r="L16940" s="404"/>
      <c r="M16940" s="404"/>
      <c r="N16940" s="404"/>
      <c r="O16940" s="404"/>
      <c r="P16940" s="404"/>
      <c r="Q16940" s="404"/>
      <c r="R16940" s="404"/>
      <c r="S16940" s="404"/>
      <c r="T16940" s="404"/>
    </row>
    <row r="16941" spans="12:20" ht="16.8">
      <c r="L16941" s="404"/>
      <c r="M16941" s="404"/>
      <c r="N16941" s="404"/>
      <c r="O16941" s="404"/>
      <c r="P16941" s="404"/>
      <c r="Q16941" s="404"/>
      <c r="R16941" s="404"/>
      <c r="S16941" s="404"/>
      <c r="T16941" s="404"/>
    </row>
    <row r="16942" spans="12:20" ht="16.8">
      <c r="L16942" s="404"/>
      <c r="M16942" s="404"/>
      <c r="N16942" s="404"/>
      <c r="O16942" s="404"/>
      <c r="P16942" s="404"/>
      <c r="Q16942" s="404"/>
      <c r="R16942" s="404"/>
      <c r="S16942" s="404"/>
      <c r="T16942" s="404"/>
    </row>
    <row r="16943" spans="12:20" ht="16.8">
      <c r="L16943" s="404"/>
      <c r="M16943" s="404"/>
      <c r="N16943" s="404"/>
      <c r="O16943" s="404"/>
      <c r="P16943" s="404"/>
      <c r="Q16943" s="404"/>
      <c r="R16943" s="404"/>
      <c r="S16943" s="404"/>
      <c r="T16943" s="404"/>
    </row>
    <row r="16944" spans="12:20" ht="16.8">
      <c r="L16944" s="404"/>
      <c r="M16944" s="404"/>
      <c r="N16944" s="404"/>
      <c r="O16944" s="404"/>
      <c r="P16944" s="404"/>
      <c r="Q16944" s="404"/>
      <c r="R16944" s="404"/>
      <c r="S16944" s="404"/>
      <c r="T16944" s="404"/>
    </row>
    <row r="16945" spans="12:20" ht="16.8">
      <c r="L16945" s="404"/>
      <c r="M16945" s="404"/>
      <c r="N16945" s="404"/>
      <c r="O16945" s="404"/>
      <c r="P16945" s="404"/>
      <c r="Q16945" s="404"/>
      <c r="R16945" s="404"/>
      <c r="S16945" s="404"/>
      <c r="T16945" s="404"/>
    </row>
    <row r="16946" spans="12:20" ht="16.8">
      <c r="L16946" s="404"/>
      <c r="M16946" s="404"/>
      <c r="N16946" s="404"/>
      <c r="O16946" s="404"/>
      <c r="P16946" s="404"/>
      <c r="Q16946" s="404"/>
      <c r="R16946" s="404"/>
      <c r="S16946" s="404"/>
      <c r="T16946" s="404"/>
    </row>
    <row r="16947" spans="12:20" ht="16.8">
      <c r="L16947" s="404"/>
      <c r="M16947" s="404"/>
      <c r="N16947" s="404"/>
      <c r="O16947" s="404"/>
      <c r="P16947" s="404"/>
      <c r="Q16947" s="404"/>
      <c r="R16947" s="404"/>
      <c r="S16947" s="404"/>
      <c r="T16947" s="404"/>
    </row>
    <row r="16948" spans="12:20" ht="16.8">
      <c r="L16948" s="404"/>
      <c r="M16948" s="404"/>
      <c r="N16948" s="404"/>
      <c r="O16948" s="404"/>
      <c r="P16948" s="404"/>
      <c r="Q16948" s="404"/>
      <c r="R16948" s="404"/>
      <c r="S16948" s="404"/>
      <c r="T16948" s="404"/>
    </row>
    <row r="16949" spans="12:20" ht="16.8">
      <c r="L16949" s="404"/>
      <c r="M16949" s="404"/>
      <c r="N16949" s="404"/>
      <c r="O16949" s="404"/>
      <c r="P16949" s="404"/>
      <c r="Q16949" s="404"/>
      <c r="R16949" s="404"/>
      <c r="S16949" s="404"/>
      <c r="T16949" s="404"/>
    </row>
    <row r="16950" spans="12:20" ht="16.8">
      <c r="L16950" s="404"/>
      <c r="M16950" s="404"/>
      <c r="N16950" s="404"/>
      <c r="O16950" s="404"/>
      <c r="P16950" s="404"/>
      <c r="Q16950" s="404"/>
      <c r="R16950" s="404"/>
      <c r="S16950" s="404"/>
      <c r="T16950" s="404"/>
    </row>
    <row r="16951" spans="12:20" ht="16.8">
      <c r="L16951" s="404"/>
      <c r="M16951" s="404"/>
      <c r="N16951" s="404"/>
      <c r="O16951" s="404"/>
      <c r="P16951" s="404"/>
      <c r="Q16951" s="404"/>
      <c r="R16951" s="404"/>
      <c r="S16951" s="404"/>
      <c r="T16951" s="404"/>
    </row>
    <row r="16952" spans="12:20" ht="16.8">
      <c r="L16952" s="404"/>
      <c r="M16952" s="404"/>
      <c r="N16952" s="404"/>
      <c r="O16952" s="404"/>
      <c r="P16952" s="404"/>
      <c r="Q16952" s="404"/>
      <c r="R16952" s="404"/>
      <c r="S16952" s="404"/>
      <c r="T16952" s="404"/>
    </row>
    <row r="16953" spans="12:20" ht="16.8">
      <c r="L16953" s="404"/>
      <c r="M16953" s="404"/>
      <c r="N16953" s="404"/>
      <c r="O16953" s="404"/>
      <c r="P16953" s="404"/>
      <c r="Q16953" s="404"/>
      <c r="R16953" s="404"/>
      <c r="S16953" s="404"/>
      <c r="T16953" s="404"/>
    </row>
    <row r="16954" spans="12:20" ht="16.8">
      <c r="L16954" s="404"/>
      <c r="M16954" s="404"/>
      <c r="N16954" s="404"/>
      <c r="O16954" s="404"/>
      <c r="P16954" s="404"/>
      <c r="Q16954" s="404"/>
      <c r="R16954" s="404"/>
      <c r="S16954" s="404"/>
      <c r="T16954" s="404"/>
    </row>
    <row r="16955" spans="12:20" ht="16.8">
      <c r="L16955" s="404"/>
      <c r="M16955" s="404"/>
      <c r="N16955" s="404"/>
      <c r="O16955" s="404"/>
      <c r="P16955" s="404"/>
      <c r="Q16955" s="404"/>
      <c r="R16955" s="404"/>
      <c r="S16955" s="404"/>
      <c r="T16955" s="404"/>
    </row>
    <row r="16956" spans="12:20" ht="16.8">
      <c r="L16956" s="404"/>
      <c r="M16956" s="404"/>
      <c r="N16956" s="404"/>
      <c r="O16956" s="404"/>
      <c r="P16956" s="404"/>
      <c r="Q16956" s="404"/>
      <c r="R16956" s="404"/>
      <c r="S16956" s="404"/>
      <c r="T16956" s="404"/>
    </row>
    <row r="16957" spans="12:20" ht="16.8">
      <c r="L16957" s="404"/>
      <c r="M16957" s="404"/>
      <c r="N16957" s="404"/>
      <c r="O16957" s="404"/>
      <c r="P16957" s="404"/>
      <c r="Q16957" s="404"/>
      <c r="R16957" s="404"/>
      <c r="S16957" s="404"/>
      <c r="T16957" s="404"/>
    </row>
    <row r="16958" spans="12:20" ht="16.8">
      <c r="L16958" s="404"/>
      <c r="M16958" s="404"/>
      <c r="N16958" s="404"/>
      <c r="O16958" s="404"/>
      <c r="P16958" s="404"/>
      <c r="Q16958" s="404"/>
      <c r="R16958" s="404"/>
      <c r="S16958" s="404"/>
      <c r="T16958" s="404"/>
    </row>
    <row r="16959" spans="12:20" ht="16.8">
      <c r="L16959" s="404"/>
      <c r="M16959" s="404"/>
      <c r="N16959" s="404"/>
      <c r="O16959" s="404"/>
      <c r="P16959" s="404"/>
      <c r="Q16959" s="404"/>
      <c r="R16959" s="404"/>
      <c r="S16959" s="404"/>
      <c r="T16959" s="404"/>
    </row>
    <row r="16960" spans="12:20" ht="16.8">
      <c r="L16960" s="404"/>
      <c r="M16960" s="404"/>
      <c r="N16960" s="404"/>
      <c r="O16960" s="404"/>
      <c r="P16960" s="404"/>
      <c r="Q16960" s="404"/>
      <c r="R16960" s="404"/>
      <c r="S16960" s="404"/>
      <c r="T16960" s="404"/>
    </row>
    <row r="16961" spans="12:20" ht="16.8">
      <c r="L16961" s="404"/>
      <c r="M16961" s="404"/>
      <c r="N16961" s="404"/>
      <c r="O16961" s="404"/>
      <c r="P16961" s="404"/>
      <c r="Q16961" s="404"/>
      <c r="R16961" s="404"/>
      <c r="S16961" s="404"/>
      <c r="T16961" s="404"/>
    </row>
    <row r="16962" spans="12:20" ht="16.8">
      <c r="L16962" s="404"/>
      <c r="M16962" s="404"/>
      <c r="N16962" s="404"/>
      <c r="O16962" s="404"/>
      <c r="P16962" s="404"/>
      <c r="Q16962" s="404"/>
      <c r="R16962" s="404"/>
      <c r="S16962" s="404"/>
      <c r="T16962" s="404"/>
    </row>
    <row r="16963" spans="12:20" ht="16.8">
      <c r="L16963" s="404"/>
      <c r="M16963" s="404"/>
      <c r="N16963" s="404"/>
      <c r="O16963" s="404"/>
      <c r="P16963" s="404"/>
      <c r="Q16963" s="404"/>
      <c r="R16963" s="404"/>
      <c r="S16963" s="404"/>
      <c r="T16963" s="404"/>
    </row>
    <row r="16964" spans="12:20" ht="16.8">
      <c r="L16964" s="404"/>
      <c r="M16964" s="404"/>
      <c r="N16964" s="404"/>
      <c r="O16964" s="404"/>
      <c r="P16964" s="404"/>
      <c r="Q16964" s="404"/>
      <c r="R16964" s="404"/>
      <c r="S16964" s="404"/>
      <c r="T16964" s="404"/>
    </row>
    <row r="16965" spans="12:20" ht="16.8">
      <c r="L16965" s="404"/>
      <c r="M16965" s="404"/>
      <c r="N16965" s="404"/>
      <c r="O16965" s="404"/>
      <c r="P16965" s="404"/>
      <c r="Q16965" s="404"/>
      <c r="R16965" s="404"/>
      <c r="S16965" s="404"/>
      <c r="T16965" s="404"/>
    </row>
    <row r="16966" spans="12:20" ht="16.8">
      <c r="L16966" s="404"/>
      <c r="M16966" s="404"/>
      <c r="N16966" s="404"/>
      <c r="O16966" s="404"/>
      <c r="P16966" s="404"/>
      <c r="Q16966" s="404"/>
      <c r="R16966" s="404"/>
      <c r="S16966" s="404"/>
      <c r="T16966" s="404"/>
    </row>
    <row r="16967" spans="12:20" ht="16.8">
      <c r="L16967" s="404"/>
      <c r="M16967" s="404"/>
      <c r="N16967" s="404"/>
      <c r="O16967" s="404"/>
      <c r="P16967" s="404"/>
      <c r="Q16967" s="404"/>
      <c r="R16967" s="404"/>
      <c r="S16967" s="404"/>
      <c r="T16967" s="404"/>
    </row>
    <row r="16968" spans="12:20" ht="16.8">
      <c r="L16968" s="404"/>
      <c r="M16968" s="404"/>
      <c r="N16968" s="404"/>
      <c r="O16968" s="404"/>
      <c r="P16968" s="404"/>
      <c r="Q16968" s="404"/>
      <c r="R16968" s="404"/>
      <c r="S16968" s="404"/>
      <c r="T16968" s="404"/>
    </row>
    <row r="16969" spans="12:20" ht="16.8">
      <c r="L16969" s="404"/>
      <c r="M16969" s="404"/>
      <c r="N16969" s="404"/>
      <c r="O16969" s="404"/>
      <c r="P16969" s="404"/>
      <c r="Q16969" s="404"/>
      <c r="R16969" s="404"/>
      <c r="S16969" s="404"/>
      <c r="T16969" s="404"/>
    </row>
    <row r="16970" spans="12:20" ht="16.8">
      <c r="L16970" s="404"/>
      <c r="M16970" s="404"/>
      <c r="N16970" s="404"/>
      <c r="O16970" s="404"/>
      <c r="P16970" s="404"/>
      <c r="Q16970" s="404"/>
      <c r="R16970" s="404"/>
      <c r="S16970" s="404"/>
      <c r="T16970" s="404"/>
    </row>
    <row r="16971" spans="12:20" ht="16.8">
      <c r="L16971" s="404"/>
      <c r="M16971" s="404"/>
      <c r="N16971" s="404"/>
      <c r="O16971" s="404"/>
      <c r="P16971" s="404"/>
      <c r="Q16971" s="404"/>
      <c r="R16971" s="404"/>
      <c r="S16971" s="404"/>
      <c r="T16971" s="404"/>
    </row>
    <row r="16972" spans="12:20" ht="16.8">
      <c r="L16972" s="404"/>
      <c r="M16972" s="404"/>
      <c r="N16972" s="404"/>
      <c r="O16972" s="404"/>
      <c r="P16972" s="404"/>
      <c r="Q16972" s="404"/>
      <c r="R16972" s="404"/>
      <c r="S16972" s="404"/>
      <c r="T16972" s="404"/>
    </row>
    <row r="16973" spans="12:20" ht="16.8">
      <c r="L16973" s="404"/>
      <c r="M16973" s="404"/>
      <c r="N16973" s="404"/>
      <c r="O16973" s="404"/>
      <c r="P16973" s="404"/>
      <c r="Q16973" s="404"/>
      <c r="R16973" s="404"/>
      <c r="S16973" s="404"/>
      <c r="T16973" s="404"/>
    </row>
    <row r="16974" spans="12:20" ht="16.8">
      <c r="L16974" s="404"/>
      <c r="M16974" s="404"/>
      <c r="N16974" s="404"/>
      <c r="O16974" s="404"/>
      <c r="P16974" s="404"/>
      <c r="Q16974" s="404"/>
      <c r="R16974" s="404"/>
      <c r="S16974" s="404"/>
      <c r="T16974" s="404"/>
    </row>
    <row r="16975" spans="12:20" ht="16.8">
      <c r="L16975" s="404"/>
      <c r="M16975" s="404"/>
      <c r="N16975" s="404"/>
      <c r="O16975" s="404"/>
      <c r="P16975" s="404"/>
      <c r="Q16975" s="404"/>
      <c r="R16975" s="404"/>
      <c r="S16975" s="404"/>
      <c r="T16975" s="404"/>
    </row>
    <row r="16976" spans="12:20" ht="16.8">
      <c r="L16976" s="404"/>
      <c r="M16976" s="404"/>
      <c r="N16976" s="404"/>
      <c r="O16976" s="404"/>
      <c r="P16976" s="404"/>
      <c r="Q16976" s="404"/>
      <c r="R16976" s="404"/>
      <c r="S16976" s="404"/>
      <c r="T16976" s="404"/>
    </row>
    <row r="16977" spans="12:20" ht="16.8">
      <c r="L16977" s="404"/>
      <c r="M16977" s="404"/>
      <c r="N16977" s="404"/>
      <c r="O16977" s="404"/>
      <c r="P16977" s="404"/>
      <c r="Q16977" s="404"/>
      <c r="R16977" s="404"/>
      <c r="S16977" s="404"/>
      <c r="T16977" s="404"/>
    </row>
    <row r="16978" spans="12:20" ht="16.8">
      <c r="L16978" s="404"/>
      <c r="M16978" s="404"/>
      <c r="N16978" s="404"/>
      <c r="O16978" s="404"/>
      <c r="P16978" s="404"/>
      <c r="Q16978" s="404"/>
      <c r="R16978" s="404"/>
      <c r="S16978" s="404"/>
      <c r="T16978" s="404"/>
    </row>
    <row r="16979" spans="12:20" ht="16.8">
      <c r="L16979" s="404"/>
      <c r="M16979" s="404"/>
      <c r="N16979" s="404"/>
      <c r="O16979" s="404"/>
      <c r="P16979" s="404"/>
      <c r="Q16979" s="404"/>
      <c r="R16979" s="404"/>
      <c r="S16979" s="404"/>
      <c r="T16979" s="404"/>
    </row>
    <row r="16980" spans="12:20" ht="16.8">
      <c r="L16980" s="404"/>
      <c r="M16980" s="404"/>
      <c r="N16980" s="404"/>
      <c r="O16980" s="404"/>
      <c r="P16980" s="404"/>
      <c r="Q16980" s="404"/>
      <c r="R16980" s="404"/>
      <c r="S16980" s="404"/>
      <c r="T16980" s="404"/>
    </row>
    <row r="16981" spans="12:20" ht="16.8">
      <c r="L16981" s="404"/>
      <c r="M16981" s="404"/>
      <c r="N16981" s="404"/>
      <c r="O16981" s="404"/>
      <c r="P16981" s="404"/>
      <c r="Q16981" s="404"/>
      <c r="R16981" s="404"/>
      <c r="S16981" s="404"/>
      <c r="T16981" s="404"/>
    </row>
    <row r="16982" spans="12:20" ht="16.8">
      <c r="L16982" s="404"/>
      <c r="M16982" s="404"/>
      <c r="N16982" s="404"/>
      <c r="O16982" s="404"/>
      <c r="P16982" s="404"/>
      <c r="Q16982" s="404"/>
      <c r="R16982" s="404"/>
      <c r="S16982" s="404"/>
      <c r="T16982" s="404"/>
    </row>
    <row r="16983" spans="12:20" ht="16.8">
      <c r="L16983" s="404"/>
      <c r="M16983" s="404"/>
      <c r="N16983" s="404"/>
      <c r="O16983" s="404"/>
      <c r="P16983" s="404"/>
      <c r="Q16983" s="404"/>
      <c r="R16983" s="404"/>
      <c r="S16983" s="404"/>
      <c r="T16983" s="404"/>
    </row>
    <row r="16984" spans="12:20" ht="16.8">
      <c r="L16984" s="404"/>
      <c r="M16984" s="404"/>
      <c r="N16984" s="404"/>
      <c r="O16984" s="404"/>
      <c r="P16984" s="404"/>
      <c r="Q16984" s="404"/>
      <c r="R16984" s="404"/>
      <c r="S16984" s="404"/>
      <c r="T16984" s="404"/>
    </row>
    <row r="16985" spans="12:20" ht="16.8">
      <c r="L16985" s="404"/>
      <c r="M16985" s="404"/>
      <c r="N16985" s="404"/>
      <c r="O16985" s="404"/>
      <c r="P16985" s="404"/>
      <c r="Q16985" s="404"/>
      <c r="R16985" s="404"/>
      <c r="S16985" s="404"/>
      <c r="T16985" s="404"/>
    </row>
    <row r="16986" spans="12:20" ht="16.8">
      <c r="L16986" s="404"/>
      <c r="M16986" s="404"/>
      <c r="N16986" s="404"/>
      <c r="O16986" s="404"/>
      <c r="P16986" s="404"/>
      <c r="Q16986" s="404"/>
      <c r="R16986" s="404"/>
      <c r="S16986" s="404"/>
      <c r="T16986" s="404"/>
    </row>
    <row r="16987" spans="12:20" ht="16.8">
      <c r="L16987" s="404"/>
      <c r="M16987" s="404"/>
      <c r="N16987" s="404"/>
      <c r="O16987" s="404"/>
      <c r="P16987" s="404"/>
      <c r="Q16987" s="404"/>
      <c r="R16987" s="404"/>
      <c r="S16987" s="404"/>
      <c r="T16987" s="404"/>
    </row>
    <row r="16988" spans="12:20" ht="16.8">
      <c r="L16988" s="404"/>
      <c r="M16988" s="404"/>
      <c r="N16988" s="404"/>
      <c r="O16988" s="404"/>
      <c r="P16988" s="404"/>
      <c r="Q16988" s="404"/>
      <c r="R16988" s="404"/>
      <c r="S16988" s="404"/>
      <c r="T16988" s="404"/>
    </row>
    <row r="16989" spans="12:20" ht="16.8">
      <c r="L16989" s="404"/>
      <c r="M16989" s="404"/>
      <c r="N16989" s="404"/>
      <c r="O16989" s="404"/>
      <c r="P16989" s="404"/>
      <c r="Q16989" s="404"/>
      <c r="R16989" s="404"/>
      <c r="S16989" s="404"/>
      <c r="T16989" s="404"/>
    </row>
    <row r="16990" spans="12:20" ht="16.8">
      <c r="L16990" s="404"/>
      <c r="M16990" s="404"/>
      <c r="N16990" s="404"/>
      <c r="O16990" s="404"/>
      <c r="P16990" s="404"/>
      <c r="Q16990" s="404"/>
      <c r="R16990" s="404"/>
      <c r="S16990" s="404"/>
      <c r="T16990" s="404"/>
    </row>
    <row r="16991" spans="12:20" ht="16.8">
      <c r="L16991" s="404"/>
      <c r="M16991" s="404"/>
      <c r="N16991" s="404"/>
      <c r="O16991" s="404"/>
      <c r="P16991" s="404"/>
      <c r="Q16991" s="404"/>
      <c r="R16991" s="404"/>
      <c r="S16991" s="404"/>
      <c r="T16991" s="404"/>
    </row>
    <row r="16992" spans="12:20" ht="16.8">
      <c r="L16992" s="404"/>
      <c r="M16992" s="404"/>
      <c r="N16992" s="404"/>
      <c r="O16992" s="404"/>
      <c r="P16992" s="404"/>
      <c r="Q16992" s="404"/>
      <c r="R16992" s="404"/>
      <c r="S16992" s="404"/>
      <c r="T16992" s="404"/>
    </row>
    <row r="16993" spans="12:20" ht="16.8">
      <c r="L16993" s="404"/>
      <c r="M16993" s="404"/>
      <c r="N16993" s="404"/>
      <c r="O16993" s="404"/>
      <c r="P16993" s="404"/>
      <c r="Q16993" s="404"/>
      <c r="R16993" s="404"/>
      <c r="S16993" s="404"/>
      <c r="T16993" s="404"/>
    </row>
    <row r="16994" spans="12:20" ht="16.8">
      <c r="L16994" s="404"/>
      <c r="M16994" s="404"/>
      <c r="N16994" s="404"/>
      <c r="O16994" s="404"/>
      <c r="P16994" s="404"/>
      <c r="Q16994" s="404"/>
      <c r="R16994" s="404"/>
      <c r="S16994" s="404"/>
      <c r="T16994" s="404"/>
    </row>
    <row r="16995" spans="12:20" ht="16.8">
      <c r="L16995" s="404"/>
      <c r="M16995" s="404"/>
      <c r="N16995" s="404"/>
      <c r="O16995" s="404"/>
      <c r="P16995" s="404"/>
      <c r="Q16995" s="404"/>
      <c r="R16995" s="404"/>
      <c r="S16995" s="404"/>
      <c r="T16995" s="404"/>
    </row>
    <row r="16996" spans="12:20" ht="16.8">
      <c r="L16996" s="404"/>
      <c r="M16996" s="404"/>
      <c r="N16996" s="404"/>
      <c r="O16996" s="404"/>
      <c r="P16996" s="404"/>
      <c r="Q16996" s="404"/>
      <c r="R16996" s="404"/>
      <c r="S16996" s="404"/>
      <c r="T16996" s="404"/>
    </row>
    <row r="16997" spans="12:20" ht="16.8">
      <c r="L16997" s="404"/>
      <c r="M16997" s="404"/>
      <c r="N16997" s="404"/>
      <c r="O16997" s="404"/>
      <c r="P16997" s="404"/>
      <c r="Q16997" s="404"/>
      <c r="R16997" s="404"/>
      <c r="S16997" s="404"/>
      <c r="T16997" s="404"/>
    </row>
    <row r="16998" spans="12:20" ht="16.8">
      <c r="L16998" s="404"/>
      <c r="M16998" s="404"/>
      <c r="N16998" s="404"/>
      <c r="O16998" s="404"/>
      <c r="P16998" s="404"/>
      <c r="Q16998" s="404"/>
      <c r="R16998" s="404"/>
      <c r="S16998" s="404"/>
      <c r="T16998" s="404"/>
    </row>
    <row r="16999" spans="12:20" ht="16.8">
      <c r="L16999" s="404"/>
      <c r="M16999" s="404"/>
      <c r="N16999" s="404"/>
      <c r="O16999" s="404"/>
      <c r="P16999" s="404"/>
      <c r="Q16999" s="404"/>
      <c r="R16999" s="404"/>
      <c r="S16999" s="404"/>
      <c r="T16999" s="404"/>
    </row>
    <row r="17000" spans="12:20" ht="16.8">
      <c r="L17000" s="404"/>
      <c r="M17000" s="404"/>
      <c r="N17000" s="404"/>
      <c r="O17000" s="404"/>
      <c r="P17000" s="404"/>
      <c r="Q17000" s="404"/>
      <c r="R17000" s="404"/>
      <c r="S17000" s="404"/>
      <c r="T17000" s="404"/>
    </row>
    <row r="17001" spans="12:20" ht="16.8">
      <c r="L17001" s="404"/>
      <c r="M17001" s="404"/>
      <c r="N17001" s="404"/>
      <c r="O17001" s="404"/>
      <c r="P17001" s="404"/>
      <c r="Q17001" s="404"/>
      <c r="R17001" s="404"/>
      <c r="S17001" s="404"/>
      <c r="T17001" s="404"/>
    </row>
    <row r="17002" spans="12:20" ht="16.8">
      <c r="L17002" s="404"/>
      <c r="M17002" s="404"/>
      <c r="N17002" s="404"/>
      <c r="O17002" s="404"/>
      <c r="P17002" s="404"/>
      <c r="Q17002" s="404"/>
      <c r="R17002" s="404"/>
      <c r="S17002" s="404"/>
      <c r="T17002" s="404"/>
    </row>
    <row r="17003" spans="12:20" ht="16.8">
      <c r="L17003" s="404"/>
      <c r="M17003" s="404"/>
      <c r="N17003" s="404"/>
      <c r="O17003" s="404"/>
      <c r="P17003" s="404"/>
      <c r="Q17003" s="404"/>
      <c r="R17003" s="404"/>
      <c r="S17003" s="404"/>
      <c r="T17003" s="404"/>
    </row>
    <row r="17004" spans="12:20" ht="16.8">
      <c r="L17004" s="404"/>
      <c r="M17004" s="404"/>
      <c r="N17004" s="404"/>
      <c r="O17004" s="404"/>
      <c r="P17004" s="404"/>
      <c r="Q17004" s="404"/>
      <c r="R17004" s="404"/>
      <c r="S17004" s="404"/>
      <c r="T17004" s="404"/>
    </row>
    <row r="17005" spans="12:20" ht="16.8">
      <c r="L17005" s="404"/>
      <c r="M17005" s="404"/>
      <c r="N17005" s="404"/>
      <c r="O17005" s="404"/>
      <c r="P17005" s="404"/>
      <c r="Q17005" s="404"/>
      <c r="R17005" s="404"/>
      <c r="S17005" s="404"/>
      <c r="T17005" s="404"/>
    </row>
    <row r="17006" spans="12:20" ht="16.8">
      <c r="L17006" s="404"/>
      <c r="M17006" s="404"/>
      <c r="N17006" s="404"/>
      <c r="O17006" s="404"/>
      <c r="P17006" s="404"/>
      <c r="Q17006" s="404"/>
      <c r="R17006" s="404"/>
      <c r="S17006" s="404"/>
      <c r="T17006" s="404"/>
    </row>
    <row r="17007" spans="12:20" ht="16.8">
      <c r="L17007" s="404"/>
      <c r="M17007" s="404"/>
      <c r="N17007" s="404"/>
      <c r="O17007" s="404"/>
      <c r="P17007" s="404"/>
      <c r="Q17007" s="404"/>
      <c r="R17007" s="404"/>
      <c r="S17007" s="404"/>
      <c r="T17007" s="404"/>
    </row>
    <row r="17008" spans="12:20" ht="16.8">
      <c r="L17008" s="404"/>
      <c r="M17008" s="404"/>
      <c r="N17008" s="404"/>
      <c r="O17008" s="404"/>
      <c r="P17008" s="404"/>
      <c r="Q17008" s="404"/>
      <c r="R17008" s="404"/>
      <c r="S17008" s="404"/>
      <c r="T17008" s="404"/>
    </row>
    <row r="17009" spans="12:20" ht="16.8">
      <c r="L17009" s="404"/>
      <c r="M17009" s="404"/>
      <c r="N17009" s="404"/>
      <c r="O17009" s="404"/>
      <c r="P17009" s="404"/>
      <c r="Q17009" s="404"/>
      <c r="R17009" s="404"/>
      <c r="S17009" s="404"/>
      <c r="T17009" s="404"/>
    </row>
    <row r="17010" spans="12:20" ht="16.8">
      <c r="L17010" s="404"/>
      <c r="M17010" s="404"/>
      <c r="N17010" s="404"/>
      <c r="O17010" s="404"/>
      <c r="P17010" s="404"/>
      <c r="Q17010" s="404"/>
      <c r="R17010" s="404"/>
      <c r="S17010" s="404"/>
      <c r="T17010" s="404"/>
    </row>
    <row r="17011" spans="12:20" ht="16.8">
      <c r="L17011" s="404"/>
      <c r="M17011" s="404"/>
      <c r="N17011" s="404"/>
      <c r="O17011" s="404"/>
      <c r="P17011" s="404"/>
      <c r="Q17011" s="404"/>
      <c r="R17011" s="404"/>
      <c r="S17011" s="404"/>
      <c r="T17011" s="404"/>
    </row>
    <row r="17012" spans="12:20" ht="16.8">
      <c r="L17012" s="404"/>
      <c r="M17012" s="404"/>
      <c r="N17012" s="404"/>
      <c r="O17012" s="404"/>
      <c r="P17012" s="404"/>
      <c r="Q17012" s="404"/>
      <c r="R17012" s="404"/>
      <c r="S17012" s="404"/>
      <c r="T17012" s="404"/>
    </row>
    <row r="17013" spans="12:20" ht="16.8">
      <c r="L17013" s="404"/>
      <c r="M17013" s="404"/>
      <c r="N17013" s="404"/>
      <c r="O17013" s="404"/>
      <c r="P17013" s="404"/>
      <c r="Q17013" s="404"/>
      <c r="R17013" s="404"/>
      <c r="S17013" s="404"/>
      <c r="T17013" s="404"/>
    </row>
    <row r="17014" spans="12:20" ht="16.8">
      <c r="L17014" s="404"/>
      <c r="M17014" s="404"/>
      <c r="N17014" s="404"/>
      <c r="O17014" s="404"/>
      <c r="P17014" s="404"/>
      <c r="Q17014" s="404"/>
      <c r="R17014" s="404"/>
      <c r="S17014" s="404"/>
      <c r="T17014" s="404"/>
    </row>
    <row r="17015" spans="12:20" ht="16.8">
      <c r="L17015" s="404"/>
      <c r="M17015" s="404"/>
      <c r="N17015" s="404"/>
      <c r="O17015" s="404"/>
      <c r="P17015" s="404"/>
      <c r="Q17015" s="404"/>
      <c r="R17015" s="404"/>
      <c r="S17015" s="404"/>
      <c r="T17015" s="404"/>
    </row>
    <row r="17016" spans="12:20" ht="16.8">
      <c r="L17016" s="404"/>
      <c r="M17016" s="404"/>
      <c r="N17016" s="404"/>
      <c r="O17016" s="404"/>
      <c r="P17016" s="404"/>
      <c r="Q17016" s="404"/>
      <c r="R17016" s="404"/>
      <c r="S17016" s="404"/>
      <c r="T17016" s="404"/>
    </row>
    <row r="17017" spans="12:20" ht="16.8">
      <c r="L17017" s="404"/>
      <c r="M17017" s="404"/>
      <c r="N17017" s="404"/>
      <c r="O17017" s="404"/>
      <c r="P17017" s="404"/>
      <c r="Q17017" s="404"/>
      <c r="R17017" s="404"/>
      <c r="S17017" s="404"/>
      <c r="T17017" s="404"/>
    </row>
    <row r="17018" spans="12:20" ht="16.8">
      <c r="L17018" s="404"/>
      <c r="M17018" s="404"/>
      <c r="N17018" s="404"/>
      <c r="O17018" s="404"/>
      <c r="P17018" s="404"/>
      <c r="Q17018" s="404"/>
      <c r="R17018" s="404"/>
      <c r="S17018" s="404"/>
      <c r="T17018" s="404"/>
    </row>
    <row r="17019" spans="12:20" ht="16.8">
      <c r="L17019" s="404"/>
      <c r="M17019" s="404"/>
      <c r="N17019" s="404"/>
      <c r="O17019" s="404"/>
      <c r="P17019" s="404"/>
      <c r="Q17019" s="404"/>
      <c r="R17019" s="404"/>
      <c r="S17019" s="404"/>
      <c r="T17019" s="404"/>
    </row>
    <row r="17020" spans="12:20" ht="16.8">
      <c r="L17020" s="404"/>
      <c r="M17020" s="404"/>
      <c r="N17020" s="404"/>
      <c r="O17020" s="404"/>
      <c r="P17020" s="404"/>
      <c r="Q17020" s="404"/>
      <c r="R17020" s="404"/>
      <c r="S17020" s="404"/>
      <c r="T17020" s="404"/>
    </row>
    <row r="17021" spans="12:20" ht="16.8">
      <c r="L17021" s="404"/>
      <c r="M17021" s="404"/>
      <c r="N17021" s="404"/>
      <c r="O17021" s="404"/>
      <c r="P17021" s="404"/>
      <c r="Q17021" s="404"/>
      <c r="R17021" s="404"/>
      <c r="S17021" s="404"/>
      <c r="T17021" s="404"/>
    </row>
    <row r="17022" spans="12:20" ht="16.8">
      <c r="L17022" s="404"/>
      <c r="M17022" s="404"/>
      <c r="N17022" s="404"/>
      <c r="O17022" s="404"/>
      <c r="P17022" s="404"/>
      <c r="Q17022" s="404"/>
      <c r="R17022" s="404"/>
      <c r="S17022" s="404"/>
      <c r="T17022" s="404"/>
    </row>
    <row r="17023" spans="12:20" ht="16.8">
      <c r="L17023" s="404"/>
      <c r="M17023" s="404"/>
      <c r="N17023" s="404"/>
      <c r="O17023" s="404"/>
      <c r="P17023" s="404"/>
      <c r="Q17023" s="404"/>
      <c r="R17023" s="404"/>
      <c r="S17023" s="404"/>
      <c r="T17023" s="404"/>
    </row>
    <row r="17024" spans="12:20" ht="16.8">
      <c r="L17024" s="404"/>
      <c r="M17024" s="404"/>
      <c r="N17024" s="404"/>
      <c r="O17024" s="404"/>
      <c r="P17024" s="404"/>
      <c r="Q17024" s="404"/>
      <c r="R17024" s="404"/>
      <c r="S17024" s="404"/>
      <c r="T17024" s="404"/>
    </row>
    <row r="17025" spans="12:20" ht="16.8">
      <c r="L17025" s="404"/>
      <c r="M17025" s="404"/>
      <c r="N17025" s="404"/>
      <c r="O17025" s="404"/>
      <c r="P17025" s="404"/>
      <c r="Q17025" s="404"/>
      <c r="R17025" s="404"/>
      <c r="S17025" s="404"/>
      <c r="T17025" s="404"/>
    </row>
    <row r="17026" spans="12:20" ht="16.8">
      <c r="L17026" s="404"/>
      <c r="M17026" s="404"/>
      <c r="N17026" s="404"/>
      <c r="O17026" s="404"/>
      <c r="P17026" s="404"/>
      <c r="Q17026" s="404"/>
      <c r="R17026" s="404"/>
      <c r="S17026" s="404"/>
      <c r="T17026" s="404"/>
    </row>
    <row r="17027" spans="12:20" ht="16.8">
      <c r="L17027" s="404"/>
      <c r="M17027" s="404"/>
      <c r="N17027" s="404"/>
      <c r="O17027" s="404"/>
      <c r="P17027" s="404"/>
      <c r="Q17027" s="404"/>
      <c r="R17027" s="404"/>
      <c r="S17027" s="404"/>
      <c r="T17027" s="404"/>
    </row>
    <row r="17028" spans="12:20" ht="16.8">
      <c r="L17028" s="404"/>
      <c r="M17028" s="404"/>
      <c r="N17028" s="404"/>
      <c r="O17028" s="404"/>
      <c r="P17028" s="404"/>
      <c r="Q17028" s="404"/>
      <c r="R17028" s="404"/>
      <c r="S17028" s="404"/>
      <c r="T17028" s="404"/>
    </row>
    <row r="17029" spans="12:20" ht="16.8">
      <c r="L17029" s="404"/>
      <c r="M17029" s="404"/>
      <c r="N17029" s="404"/>
      <c r="O17029" s="404"/>
      <c r="P17029" s="404"/>
      <c r="Q17029" s="404"/>
      <c r="R17029" s="404"/>
      <c r="S17029" s="404"/>
      <c r="T17029" s="404"/>
    </row>
    <row r="17030" spans="12:20" ht="16.8">
      <c r="L17030" s="404"/>
      <c r="M17030" s="404"/>
      <c r="N17030" s="404"/>
      <c r="O17030" s="404"/>
      <c r="P17030" s="404"/>
      <c r="Q17030" s="404"/>
      <c r="R17030" s="404"/>
      <c r="S17030" s="404"/>
      <c r="T17030" s="404"/>
    </row>
    <row r="17031" spans="12:20" ht="16.8">
      <c r="L17031" s="404"/>
      <c r="M17031" s="404"/>
      <c r="N17031" s="404"/>
      <c r="O17031" s="404"/>
      <c r="P17031" s="404"/>
      <c r="Q17031" s="404"/>
      <c r="R17031" s="404"/>
      <c r="S17031" s="404"/>
      <c r="T17031" s="404"/>
    </row>
    <row r="17032" spans="12:20" ht="16.8">
      <c r="L17032" s="404"/>
      <c r="M17032" s="404"/>
      <c r="N17032" s="404"/>
      <c r="O17032" s="404"/>
      <c r="P17032" s="404"/>
      <c r="Q17032" s="404"/>
      <c r="R17032" s="404"/>
      <c r="S17032" s="404"/>
      <c r="T17032" s="404"/>
    </row>
    <row r="17033" spans="12:20" ht="16.8">
      <c r="L17033" s="404"/>
      <c r="M17033" s="404"/>
      <c r="N17033" s="404"/>
      <c r="O17033" s="404"/>
      <c r="P17033" s="404"/>
      <c r="Q17033" s="404"/>
      <c r="R17033" s="404"/>
      <c r="S17033" s="404"/>
      <c r="T17033" s="404"/>
    </row>
    <row r="17034" spans="12:20" ht="16.8">
      <c r="L17034" s="404"/>
      <c r="M17034" s="404"/>
      <c r="N17034" s="404"/>
      <c r="O17034" s="404"/>
      <c r="P17034" s="404"/>
      <c r="Q17034" s="404"/>
      <c r="R17034" s="404"/>
      <c r="S17034" s="404"/>
      <c r="T17034" s="404"/>
    </row>
    <row r="17035" spans="12:20" ht="16.8">
      <c r="L17035" s="404"/>
      <c r="M17035" s="404"/>
      <c r="N17035" s="404"/>
      <c r="O17035" s="404"/>
      <c r="P17035" s="404"/>
      <c r="Q17035" s="404"/>
      <c r="R17035" s="404"/>
      <c r="S17035" s="404"/>
      <c r="T17035" s="404"/>
    </row>
    <row r="17036" spans="12:20" ht="16.8">
      <c r="L17036" s="404"/>
      <c r="M17036" s="404"/>
      <c r="N17036" s="404"/>
      <c r="O17036" s="404"/>
      <c r="P17036" s="404"/>
      <c r="Q17036" s="404"/>
      <c r="R17036" s="404"/>
      <c r="S17036" s="404"/>
      <c r="T17036" s="404"/>
    </row>
    <row r="17037" spans="12:20" ht="16.8">
      <c r="L17037" s="404"/>
      <c r="M17037" s="404"/>
      <c r="N17037" s="404"/>
      <c r="O17037" s="404"/>
      <c r="P17037" s="404"/>
      <c r="Q17037" s="404"/>
      <c r="R17037" s="404"/>
      <c r="S17037" s="404"/>
      <c r="T17037" s="404"/>
    </row>
    <row r="17038" spans="12:20" ht="16.8">
      <c r="L17038" s="404"/>
      <c r="M17038" s="404"/>
      <c r="N17038" s="404"/>
      <c r="O17038" s="404"/>
      <c r="P17038" s="404"/>
      <c r="Q17038" s="404"/>
      <c r="R17038" s="404"/>
      <c r="S17038" s="404"/>
      <c r="T17038" s="404"/>
    </row>
    <row r="17039" spans="12:20" ht="16.8">
      <c r="L17039" s="404"/>
      <c r="M17039" s="404"/>
      <c r="N17039" s="404"/>
      <c r="O17039" s="404"/>
      <c r="P17039" s="404"/>
      <c r="Q17039" s="404"/>
      <c r="R17039" s="404"/>
      <c r="S17039" s="404"/>
      <c r="T17039" s="404"/>
    </row>
    <row r="17040" spans="12:20" ht="16.8">
      <c r="L17040" s="404"/>
      <c r="M17040" s="404"/>
      <c r="N17040" s="404"/>
      <c r="O17040" s="404"/>
      <c r="P17040" s="404"/>
      <c r="Q17040" s="404"/>
      <c r="R17040" s="404"/>
      <c r="S17040" s="404"/>
      <c r="T17040" s="404"/>
    </row>
    <row r="17041" spans="12:20" ht="16.8">
      <c r="L17041" s="404"/>
      <c r="M17041" s="404"/>
      <c r="N17041" s="404"/>
      <c r="O17041" s="404"/>
      <c r="P17041" s="404"/>
      <c r="Q17041" s="404"/>
      <c r="R17041" s="404"/>
      <c r="S17041" s="404"/>
      <c r="T17041" s="404"/>
    </row>
    <row r="17042" spans="12:20" ht="16.8">
      <c r="L17042" s="404"/>
      <c r="M17042" s="404"/>
      <c r="N17042" s="404"/>
      <c r="O17042" s="404"/>
      <c r="P17042" s="404"/>
      <c r="Q17042" s="404"/>
      <c r="R17042" s="404"/>
      <c r="S17042" s="404"/>
      <c r="T17042" s="404"/>
    </row>
    <row r="17043" spans="12:20" ht="16.8">
      <c r="L17043" s="404"/>
      <c r="M17043" s="404"/>
      <c r="N17043" s="404"/>
      <c r="O17043" s="404"/>
      <c r="P17043" s="404"/>
      <c r="Q17043" s="404"/>
      <c r="R17043" s="404"/>
      <c r="S17043" s="404"/>
      <c r="T17043" s="404"/>
    </row>
    <row r="17044" spans="12:20" ht="16.8">
      <c r="L17044" s="404"/>
      <c r="M17044" s="404"/>
      <c r="N17044" s="404"/>
      <c r="O17044" s="404"/>
      <c r="P17044" s="404"/>
      <c r="Q17044" s="404"/>
      <c r="R17044" s="404"/>
      <c r="S17044" s="404"/>
      <c r="T17044" s="404"/>
    </row>
    <row r="17045" spans="12:20" ht="16.8">
      <c r="L17045" s="404"/>
      <c r="M17045" s="404"/>
      <c r="N17045" s="404"/>
      <c r="O17045" s="404"/>
      <c r="P17045" s="404"/>
      <c r="Q17045" s="404"/>
      <c r="R17045" s="404"/>
      <c r="S17045" s="404"/>
      <c r="T17045" s="404"/>
    </row>
    <row r="17046" spans="12:20" ht="16.8">
      <c r="L17046" s="404"/>
      <c r="M17046" s="404"/>
      <c r="N17046" s="404"/>
      <c r="O17046" s="404"/>
      <c r="P17046" s="404"/>
      <c r="Q17046" s="404"/>
      <c r="R17046" s="404"/>
      <c r="S17046" s="404"/>
      <c r="T17046" s="404"/>
    </row>
    <row r="17047" spans="12:20" ht="16.8">
      <c r="L17047" s="404"/>
      <c r="M17047" s="404"/>
      <c r="N17047" s="404"/>
      <c r="O17047" s="404"/>
      <c r="P17047" s="404"/>
      <c r="Q17047" s="404"/>
      <c r="R17047" s="404"/>
      <c r="S17047" s="404"/>
      <c r="T17047" s="404"/>
    </row>
    <row r="17048" spans="12:20" ht="16.8">
      <c r="L17048" s="404"/>
      <c r="M17048" s="404"/>
      <c r="N17048" s="404"/>
      <c r="O17048" s="404"/>
      <c r="P17048" s="404"/>
      <c r="Q17048" s="404"/>
      <c r="R17048" s="404"/>
      <c r="S17048" s="404"/>
      <c r="T17048" s="404"/>
    </row>
    <row r="17049" spans="12:20" ht="16.8">
      <c r="L17049" s="404"/>
      <c r="M17049" s="404"/>
      <c r="N17049" s="404"/>
      <c r="O17049" s="404"/>
      <c r="P17049" s="404"/>
      <c r="Q17049" s="404"/>
      <c r="R17049" s="404"/>
      <c r="S17049" s="404"/>
      <c r="T17049" s="404"/>
    </row>
    <row r="17050" spans="12:20" ht="16.8">
      <c r="L17050" s="404"/>
      <c r="M17050" s="404"/>
      <c r="N17050" s="404"/>
      <c r="O17050" s="404"/>
      <c r="P17050" s="404"/>
      <c r="Q17050" s="404"/>
      <c r="R17050" s="404"/>
      <c r="S17050" s="404"/>
      <c r="T17050" s="404"/>
    </row>
    <row r="17051" spans="12:20" ht="16.8">
      <c r="L17051" s="404"/>
      <c r="M17051" s="404"/>
      <c r="N17051" s="404"/>
      <c r="O17051" s="404"/>
      <c r="P17051" s="404"/>
      <c r="Q17051" s="404"/>
      <c r="R17051" s="404"/>
      <c r="S17051" s="404"/>
      <c r="T17051" s="404"/>
    </row>
    <row r="17052" spans="12:20" ht="16.8">
      <c r="L17052" s="404"/>
      <c r="M17052" s="404"/>
      <c r="N17052" s="404"/>
      <c r="O17052" s="404"/>
      <c r="P17052" s="404"/>
      <c r="Q17052" s="404"/>
      <c r="R17052" s="404"/>
      <c r="S17052" s="404"/>
      <c r="T17052" s="404"/>
    </row>
    <row r="17053" spans="12:20" ht="16.8">
      <c r="L17053" s="404"/>
      <c r="M17053" s="404"/>
      <c r="N17053" s="404"/>
      <c r="O17053" s="404"/>
      <c r="P17053" s="404"/>
      <c r="Q17053" s="404"/>
      <c r="R17053" s="404"/>
      <c r="S17053" s="404"/>
      <c r="T17053" s="404"/>
    </row>
    <row r="17054" spans="12:20" ht="16.8">
      <c r="L17054" s="404"/>
      <c r="M17054" s="404"/>
      <c r="N17054" s="404"/>
      <c r="O17054" s="404"/>
      <c r="P17054" s="404"/>
      <c r="Q17054" s="404"/>
      <c r="R17054" s="404"/>
      <c r="S17054" s="404"/>
      <c r="T17054" s="404"/>
    </row>
    <row r="17055" spans="12:20" ht="16.8">
      <c r="L17055" s="404"/>
      <c r="M17055" s="404"/>
      <c r="N17055" s="404"/>
      <c r="O17055" s="404"/>
      <c r="P17055" s="404"/>
      <c r="Q17055" s="404"/>
      <c r="R17055" s="404"/>
      <c r="S17055" s="404"/>
      <c r="T17055" s="404"/>
    </row>
    <row r="17056" spans="12:20" ht="16.8">
      <c r="L17056" s="404"/>
      <c r="M17056" s="404"/>
      <c r="N17056" s="404"/>
      <c r="O17056" s="404"/>
      <c r="P17056" s="404"/>
      <c r="Q17056" s="404"/>
      <c r="R17056" s="404"/>
      <c r="S17056" s="404"/>
      <c r="T17056" s="404"/>
    </row>
    <row r="17057" spans="12:20" ht="16.8">
      <c r="L17057" s="404"/>
      <c r="M17057" s="404"/>
      <c r="N17057" s="404"/>
      <c r="O17057" s="404"/>
      <c r="P17057" s="404"/>
      <c r="Q17057" s="404"/>
      <c r="R17057" s="404"/>
      <c r="S17057" s="404"/>
      <c r="T17057" s="404"/>
    </row>
    <row r="17058" spans="12:20" ht="16.8">
      <c r="L17058" s="404"/>
      <c r="M17058" s="404"/>
      <c r="N17058" s="404"/>
      <c r="O17058" s="404"/>
      <c r="P17058" s="404"/>
      <c r="Q17058" s="404"/>
      <c r="R17058" s="404"/>
      <c r="S17058" s="404"/>
      <c r="T17058" s="404"/>
    </row>
    <row r="17059" spans="12:20" ht="16.8">
      <c r="L17059" s="404"/>
      <c r="M17059" s="404"/>
      <c r="N17059" s="404"/>
      <c r="O17059" s="404"/>
      <c r="P17059" s="404"/>
      <c r="Q17059" s="404"/>
      <c r="R17059" s="404"/>
      <c r="S17059" s="404"/>
      <c r="T17059" s="404"/>
    </row>
    <row r="17060" spans="12:20" ht="16.8">
      <c r="L17060" s="404"/>
      <c r="M17060" s="404"/>
      <c r="N17060" s="404"/>
      <c r="O17060" s="404"/>
      <c r="P17060" s="404"/>
      <c r="Q17060" s="404"/>
      <c r="R17060" s="404"/>
      <c r="S17060" s="404"/>
      <c r="T17060" s="404"/>
    </row>
    <row r="17061" spans="12:20" ht="16.8">
      <c r="L17061" s="404"/>
      <c r="M17061" s="404"/>
      <c r="N17061" s="404"/>
      <c r="O17061" s="404"/>
      <c r="P17061" s="404"/>
      <c r="Q17061" s="404"/>
      <c r="R17061" s="404"/>
      <c r="S17061" s="404"/>
      <c r="T17061" s="404"/>
    </row>
    <row r="17062" spans="12:20" ht="16.8">
      <c r="L17062" s="404"/>
      <c r="M17062" s="404"/>
      <c r="N17062" s="404"/>
      <c r="O17062" s="404"/>
      <c r="P17062" s="404"/>
      <c r="Q17062" s="404"/>
      <c r="R17062" s="404"/>
      <c r="S17062" s="404"/>
      <c r="T17062" s="404"/>
    </row>
    <row r="17063" spans="12:20" ht="16.8">
      <c r="L17063" s="404"/>
      <c r="M17063" s="404"/>
      <c r="N17063" s="404"/>
      <c r="O17063" s="404"/>
      <c r="P17063" s="404"/>
      <c r="Q17063" s="404"/>
      <c r="R17063" s="404"/>
      <c r="S17063" s="404"/>
      <c r="T17063" s="404"/>
    </row>
    <row r="17064" spans="12:20" ht="16.8">
      <c r="L17064" s="404"/>
      <c r="M17064" s="404"/>
      <c r="N17064" s="404"/>
      <c r="O17064" s="404"/>
      <c r="P17064" s="404"/>
      <c r="Q17064" s="404"/>
      <c r="R17064" s="404"/>
      <c r="S17064" s="404"/>
      <c r="T17064" s="404"/>
    </row>
    <row r="17065" spans="12:20" ht="16.8">
      <c r="L17065" s="404"/>
      <c r="M17065" s="404"/>
      <c r="N17065" s="404"/>
      <c r="O17065" s="404"/>
      <c r="P17065" s="404"/>
      <c r="Q17065" s="404"/>
      <c r="R17065" s="404"/>
      <c r="S17065" s="404"/>
      <c r="T17065" s="404"/>
    </row>
    <row r="17066" spans="12:20" ht="16.8">
      <c r="L17066" s="404"/>
      <c r="M17066" s="404"/>
      <c r="N17066" s="404"/>
      <c r="O17066" s="404"/>
      <c r="P17066" s="404"/>
      <c r="Q17066" s="404"/>
      <c r="R17066" s="404"/>
      <c r="S17066" s="404"/>
      <c r="T17066" s="404"/>
    </row>
    <row r="17067" spans="12:20" ht="16.8">
      <c r="L17067" s="404"/>
      <c r="M17067" s="404"/>
      <c r="N17067" s="404"/>
      <c r="O17067" s="404"/>
      <c r="P17067" s="404"/>
      <c r="Q17067" s="404"/>
      <c r="R17067" s="404"/>
      <c r="S17067" s="404"/>
      <c r="T17067" s="404"/>
    </row>
    <row r="17068" spans="12:20" ht="16.8">
      <c r="L17068" s="404"/>
      <c r="M17068" s="404"/>
      <c r="N17068" s="404"/>
      <c r="O17068" s="404"/>
      <c r="P17068" s="404"/>
      <c r="Q17068" s="404"/>
      <c r="R17068" s="404"/>
      <c r="S17068" s="404"/>
      <c r="T17068" s="404"/>
    </row>
    <row r="17069" spans="12:20" ht="16.8">
      <c r="L17069" s="404"/>
      <c r="M17069" s="404"/>
      <c r="N17069" s="404"/>
      <c r="O17069" s="404"/>
      <c r="P17069" s="404"/>
      <c r="Q17069" s="404"/>
      <c r="R17069" s="404"/>
      <c r="S17069" s="404"/>
      <c r="T17069" s="404"/>
    </row>
    <row r="17070" spans="12:20" ht="16.8">
      <c r="L17070" s="404"/>
      <c r="M17070" s="404"/>
      <c r="N17070" s="404"/>
      <c r="O17070" s="404"/>
      <c r="P17070" s="404"/>
      <c r="Q17070" s="404"/>
      <c r="R17070" s="404"/>
      <c r="S17070" s="404"/>
      <c r="T17070" s="404"/>
    </row>
    <row r="17071" spans="12:20" ht="16.8">
      <c r="L17071" s="404"/>
      <c r="M17071" s="404"/>
      <c r="N17071" s="404"/>
      <c r="O17071" s="404"/>
      <c r="P17071" s="404"/>
      <c r="Q17071" s="404"/>
      <c r="R17071" s="404"/>
      <c r="S17071" s="404"/>
      <c r="T17071" s="404"/>
    </row>
    <row r="17072" spans="12:20" ht="16.8">
      <c r="L17072" s="404"/>
      <c r="M17072" s="404"/>
      <c r="N17072" s="404"/>
      <c r="O17072" s="404"/>
      <c r="P17072" s="404"/>
      <c r="Q17072" s="404"/>
      <c r="R17072" s="404"/>
      <c r="S17072" s="404"/>
      <c r="T17072" s="404"/>
    </row>
    <row r="17073" spans="12:20" ht="16.8">
      <c r="L17073" s="404"/>
      <c r="M17073" s="404"/>
      <c r="N17073" s="404"/>
      <c r="O17073" s="404"/>
      <c r="P17073" s="404"/>
      <c r="Q17073" s="404"/>
      <c r="R17073" s="404"/>
      <c r="S17073" s="404"/>
      <c r="T17073" s="404"/>
    </row>
    <row r="17074" spans="12:20" ht="16.8">
      <c r="L17074" s="404"/>
      <c r="M17074" s="404"/>
      <c r="N17074" s="404"/>
      <c r="O17074" s="404"/>
      <c r="P17074" s="404"/>
      <c r="Q17074" s="404"/>
      <c r="R17074" s="404"/>
      <c r="S17074" s="404"/>
      <c r="T17074" s="404"/>
    </row>
    <row r="17075" spans="12:20" ht="16.8">
      <c r="L17075" s="404"/>
      <c r="M17075" s="404"/>
      <c r="N17075" s="404"/>
      <c r="O17075" s="404"/>
      <c r="P17075" s="404"/>
      <c r="Q17075" s="404"/>
      <c r="R17075" s="404"/>
      <c r="S17075" s="404"/>
      <c r="T17075" s="404"/>
    </row>
    <row r="17076" spans="12:20" ht="16.8">
      <c r="L17076" s="404"/>
      <c r="M17076" s="404"/>
      <c r="N17076" s="404"/>
      <c r="O17076" s="404"/>
      <c r="P17076" s="404"/>
      <c r="Q17076" s="404"/>
      <c r="R17076" s="404"/>
      <c r="S17076" s="404"/>
      <c r="T17076" s="404"/>
    </row>
    <row r="17077" spans="12:20" ht="16.8">
      <c r="L17077" s="404"/>
      <c r="M17077" s="404"/>
      <c r="N17077" s="404"/>
      <c r="O17077" s="404"/>
      <c r="P17077" s="404"/>
      <c r="Q17077" s="404"/>
      <c r="R17077" s="404"/>
      <c r="S17077" s="404"/>
      <c r="T17077" s="404"/>
    </row>
    <row r="17078" spans="12:20" ht="16.8">
      <c r="L17078" s="404"/>
      <c r="M17078" s="404"/>
      <c r="N17078" s="404"/>
      <c r="O17078" s="404"/>
      <c r="P17078" s="404"/>
      <c r="Q17078" s="404"/>
      <c r="R17078" s="404"/>
      <c r="S17078" s="404"/>
      <c r="T17078" s="404"/>
    </row>
    <row r="17079" spans="12:20" ht="16.8">
      <c r="L17079" s="404"/>
      <c r="M17079" s="404"/>
      <c r="N17079" s="404"/>
      <c r="O17079" s="404"/>
      <c r="P17079" s="404"/>
      <c r="Q17079" s="404"/>
      <c r="R17079" s="404"/>
      <c r="S17079" s="404"/>
      <c r="T17079" s="404"/>
    </row>
    <row r="17080" spans="12:20" ht="16.8">
      <c r="L17080" s="404"/>
      <c r="M17080" s="404"/>
      <c r="N17080" s="404"/>
      <c r="O17080" s="404"/>
      <c r="P17080" s="404"/>
      <c r="Q17080" s="404"/>
      <c r="R17080" s="404"/>
      <c r="S17080" s="404"/>
      <c r="T17080" s="404"/>
    </row>
    <row r="17081" spans="12:20" ht="16.8">
      <c r="L17081" s="404"/>
      <c r="M17081" s="404"/>
      <c r="N17081" s="404"/>
      <c r="O17081" s="404"/>
      <c r="P17081" s="404"/>
      <c r="Q17081" s="404"/>
      <c r="R17081" s="404"/>
      <c r="S17081" s="404"/>
      <c r="T17081" s="404"/>
    </row>
    <row r="17082" spans="12:20" ht="16.8">
      <c r="L17082" s="404"/>
      <c r="M17082" s="404"/>
      <c r="N17082" s="404"/>
      <c r="O17082" s="404"/>
      <c r="P17082" s="404"/>
      <c r="Q17082" s="404"/>
      <c r="R17082" s="404"/>
      <c r="S17082" s="404"/>
      <c r="T17082" s="404"/>
    </row>
    <row r="17083" spans="12:20" ht="16.8">
      <c r="L17083" s="404"/>
      <c r="M17083" s="404"/>
      <c r="N17083" s="404"/>
      <c r="O17083" s="404"/>
      <c r="P17083" s="404"/>
      <c r="Q17083" s="404"/>
      <c r="R17083" s="404"/>
      <c r="S17083" s="404"/>
      <c r="T17083" s="404"/>
    </row>
    <row r="17084" spans="12:20" ht="16.8">
      <c r="L17084" s="404"/>
      <c r="M17084" s="404"/>
      <c r="N17084" s="404"/>
      <c r="O17084" s="404"/>
      <c r="P17084" s="404"/>
      <c r="Q17084" s="404"/>
      <c r="R17084" s="404"/>
      <c r="S17084" s="404"/>
      <c r="T17084" s="404"/>
    </row>
    <row r="17085" spans="12:20" ht="16.8">
      <c r="L17085" s="404"/>
      <c r="M17085" s="404"/>
      <c r="N17085" s="404"/>
      <c r="O17085" s="404"/>
      <c r="P17085" s="404"/>
      <c r="Q17085" s="404"/>
      <c r="R17085" s="404"/>
      <c r="S17085" s="404"/>
      <c r="T17085" s="404"/>
    </row>
    <row r="17086" spans="12:20" ht="16.8">
      <c r="L17086" s="404"/>
      <c r="M17086" s="404"/>
      <c r="N17086" s="404"/>
      <c r="O17086" s="404"/>
      <c r="P17086" s="404"/>
      <c r="Q17086" s="404"/>
      <c r="R17086" s="404"/>
      <c r="S17086" s="404"/>
      <c r="T17086" s="404"/>
    </row>
    <row r="17087" spans="12:20" ht="16.8">
      <c r="L17087" s="404"/>
      <c r="M17087" s="404"/>
      <c r="N17087" s="404"/>
      <c r="O17087" s="404"/>
      <c r="P17087" s="404"/>
      <c r="Q17087" s="404"/>
      <c r="R17087" s="404"/>
      <c r="S17087" s="404"/>
      <c r="T17087" s="404"/>
    </row>
    <row r="17088" spans="12:20" ht="16.8">
      <c r="L17088" s="404"/>
      <c r="M17088" s="404"/>
      <c r="N17088" s="404"/>
      <c r="O17088" s="404"/>
      <c r="P17088" s="404"/>
      <c r="Q17088" s="404"/>
      <c r="R17088" s="404"/>
      <c r="S17088" s="404"/>
      <c r="T17088" s="404"/>
    </row>
    <row r="17089" spans="12:20" ht="16.8">
      <c r="L17089" s="404"/>
      <c r="M17089" s="404"/>
      <c r="N17089" s="404"/>
      <c r="O17089" s="404"/>
      <c r="P17089" s="404"/>
      <c r="Q17089" s="404"/>
      <c r="R17089" s="404"/>
      <c r="S17089" s="404"/>
      <c r="T17089" s="404"/>
    </row>
    <row r="17090" spans="12:20" ht="16.8">
      <c r="L17090" s="404"/>
      <c r="M17090" s="404"/>
      <c r="N17090" s="404"/>
      <c r="O17090" s="404"/>
      <c r="P17090" s="404"/>
      <c r="Q17090" s="404"/>
      <c r="R17090" s="404"/>
      <c r="S17090" s="404"/>
      <c r="T17090" s="404"/>
    </row>
    <row r="17091" spans="12:20" ht="16.8">
      <c r="L17091" s="404"/>
      <c r="M17091" s="404"/>
      <c r="N17091" s="404"/>
      <c r="O17091" s="404"/>
      <c r="P17091" s="404"/>
      <c r="Q17091" s="404"/>
      <c r="R17091" s="404"/>
      <c r="S17091" s="404"/>
      <c r="T17091" s="404"/>
    </row>
    <row r="17092" spans="12:20" ht="16.8">
      <c r="L17092" s="404"/>
      <c r="M17092" s="404"/>
      <c r="N17092" s="404"/>
      <c r="O17092" s="404"/>
      <c r="P17092" s="404"/>
      <c r="Q17092" s="404"/>
      <c r="R17092" s="404"/>
      <c r="S17092" s="404"/>
      <c r="T17092" s="404"/>
    </row>
    <row r="17093" spans="12:20" ht="16.8">
      <c r="L17093" s="404"/>
      <c r="M17093" s="404"/>
      <c r="N17093" s="404"/>
      <c r="O17093" s="404"/>
      <c r="P17093" s="404"/>
      <c r="Q17093" s="404"/>
      <c r="R17093" s="404"/>
      <c r="S17093" s="404"/>
      <c r="T17093" s="404"/>
    </row>
    <row r="17094" spans="12:20" ht="16.8">
      <c r="L17094" s="404"/>
      <c r="M17094" s="404"/>
      <c r="N17094" s="404"/>
      <c r="O17094" s="404"/>
      <c r="P17094" s="404"/>
      <c r="Q17094" s="404"/>
      <c r="R17094" s="404"/>
      <c r="S17094" s="404"/>
      <c r="T17094" s="404"/>
    </row>
    <row r="17095" spans="12:20" ht="16.8">
      <c r="L17095" s="404"/>
      <c r="M17095" s="404"/>
      <c r="N17095" s="404"/>
      <c r="O17095" s="404"/>
      <c r="P17095" s="404"/>
      <c r="Q17095" s="404"/>
      <c r="R17095" s="404"/>
      <c r="S17095" s="404"/>
      <c r="T17095" s="404"/>
    </row>
    <row r="17096" spans="12:20" ht="16.8">
      <c r="L17096" s="404"/>
      <c r="M17096" s="404"/>
      <c r="N17096" s="404"/>
      <c r="O17096" s="404"/>
      <c r="P17096" s="404"/>
      <c r="Q17096" s="404"/>
      <c r="R17096" s="404"/>
      <c r="S17096" s="404"/>
      <c r="T17096" s="404"/>
    </row>
    <row r="17097" spans="12:20" ht="16.8">
      <c r="L17097" s="404"/>
      <c r="M17097" s="404"/>
      <c r="N17097" s="404"/>
      <c r="O17097" s="404"/>
      <c r="P17097" s="404"/>
      <c r="Q17097" s="404"/>
      <c r="R17097" s="404"/>
      <c r="S17097" s="404"/>
      <c r="T17097" s="404"/>
    </row>
    <row r="17098" spans="12:20" ht="16.8">
      <c r="L17098" s="404"/>
      <c r="M17098" s="404"/>
      <c r="N17098" s="404"/>
      <c r="O17098" s="404"/>
      <c r="P17098" s="404"/>
      <c r="Q17098" s="404"/>
      <c r="R17098" s="404"/>
      <c r="S17098" s="404"/>
      <c r="T17098" s="404"/>
    </row>
    <row r="17099" spans="12:20" ht="16.8">
      <c r="L17099" s="404"/>
      <c r="M17099" s="404"/>
      <c r="N17099" s="404"/>
      <c r="O17099" s="404"/>
      <c r="P17099" s="404"/>
      <c r="Q17099" s="404"/>
      <c r="R17099" s="404"/>
      <c r="S17099" s="404"/>
      <c r="T17099" s="404"/>
    </row>
    <row r="17100" spans="12:20" ht="16.8">
      <c r="L17100" s="404"/>
      <c r="M17100" s="404"/>
      <c r="N17100" s="404"/>
      <c r="O17100" s="404"/>
      <c r="P17100" s="404"/>
      <c r="Q17100" s="404"/>
      <c r="R17100" s="404"/>
      <c r="S17100" s="404"/>
      <c r="T17100" s="404"/>
    </row>
    <row r="17101" spans="12:20" ht="16.8">
      <c r="L17101" s="404"/>
      <c r="M17101" s="404"/>
      <c r="N17101" s="404"/>
      <c r="O17101" s="404"/>
      <c r="P17101" s="404"/>
      <c r="Q17101" s="404"/>
      <c r="R17101" s="404"/>
      <c r="S17101" s="404"/>
      <c r="T17101" s="404"/>
    </row>
    <row r="17102" spans="12:20" ht="16.8">
      <c r="L17102" s="404"/>
      <c r="M17102" s="404"/>
      <c r="N17102" s="404"/>
      <c r="O17102" s="404"/>
      <c r="P17102" s="404"/>
      <c r="Q17102" s="404"/>
      <c r="R17102" s="404"/>
      <c r="S17102" s="404"/>
      <c r="T17102" s="404"/>
    </row>
    <row r="17103" spans="12:20" ht="16.8">
      <c r="L17103" s="404"/>
      <c r="M17103" s="404"/>
      <c r="N17103" s="404"/>
      <c r="O17103" s="404"/>
      <c r="P17103" s="404"/>
      <c r="Q17103" s="404"/>
      <c r="R17103" s="404"/>
      <c r="S17103" s="404"/>
      <c r="T17103" s="404"/>
    </row>
    <row r="17104" spans="12:20" ht="16.8">
      <c r="L17104" s="404"/>
      <c r="M17104" s="404"/>
      <c r="N17104" s="404"/>
      <c r="O17104" s="404"/>
      <c r="P17104" s="404"/>
      <c r="Q17104" s="404"/>
      <c r="R17104" s="404"/>
      <c r="S17104" s="404"/>
      <c r="T17104" s="404"/>
    </row>
    <row r="17105" spans="12:20" ht="16.8">
      <c r="L17105" s="404"/>
      <c r="M17105" s="404"/>
      <c r="N17105" s="404"/>
      <c r="O17105" s="404"/>
      <c r="P17105" s="404"/>
      <c r="Q17105" s="404"/>
      <c r="R17105" s="404"/>
      <c r="S17105" s="404"/>
      <c r="T17105" s="404"/>
    </row>
    <row r="17106" spans="12:20" ht="16.8">
      <c r="L17106" s="404"/>
      <c r="M17106" s="404"/>
      <c r="N17106" s="404"/>
      <c r="O17106" s="404"/>
      <c r="P17106" s="404"/>
      <c r="Q17106" s="404"/>
      <c r="R17106" s="404"/>
      <c r="S17106" s="404"/>
      <c r="T17106" s="404"/>
    </row>
    <row r="17107" spans="12:20" ht="16.8">
      <c r="L17107" s="404"/>
      <c r="M17107" s="404"/>
      <c r="N17107" s="404"/>
      <c r="O17107" s="404"/>
      <c r="P17107" s="404"/>
      <c r="Q17107" s="404"/>
      <c r="R17107" s="404"/>
      <c r="S17107" s="404"/>
      <c r="T17107" s="404"/>
    </row>
    <row r="17108" spans="12:20" ht="16.8">
      <c r="L17108" s="404"/>
      <c r="M17108" s="404"/>
      <c r="N17108" s="404"/>
      <c r="O17108" s="404"/>
      <c r="P17108" s="404"/>
      <c r="Q17108" s="404"/>
      <c r="R17108" s="404"/>
      <c r="S17108" s="404"/>
      <c r="T17108" s="404"/>
    </row>
    <row r="17109" spans="12:20" ht="16.8">
      <c r="L17109" s="404"/>
      <c r="M17109" s="404"/>
      <c r="N17109" s="404"/>
      <c r="O17109" s="404"/>
      <c r="P17109" s="404"/>
      <c r="Q17109" s="404"/>
      <c r="R17109" s="404"/>
      <c r="S17109" s="404"/>
      <c r="T17109" s="404"/>
    </row>
    <row r="17110" spans="12:20" ht="16.8">
      <c r="L17110" s="404"/>
      <c r="M17110" s="404"/>
      <c r="N17110" s="404"/>
      <c r="O17110" s="404"/>
      <c r="P17110" s="404"/>
      <c r="Q17110" s="404"/>
      <c r="R17110" s="404"/>
      <c r="S17110" s="404"/>
      <c r="T17110" s="404"/>
    </row>
    <row r="17111" spans="12:20" ht="16.8">
      <c r="L17111" s="404"/>
      <c r="M17111" s="404"/>
      <c r="N17111" s="404"/>
      <c r="O17111" s="404"/>
      <c r="P17111" s="404"/>
      <c r="Q17111" s="404"/>
      <c r="R17111" s="404"/>
      <c r="S17111" s="404"/>
      <c r="T17111" s="404"/>
    </row>
    <row r="17112" spans="12:20" ht="16.8">
      <c r="L17112" s="404"/>
      <c r="M17112" s="404"/>
      <c r="N17112" s="404"/>
      <c r="O17112" s="404"/>
      <c r="P17112" s="404"/>
      <c r="Q17112" s="404"/>
      <c r="R17112" s="404"/>
      <c r="S17112" s="404"/>
      <c r="T17112" s="404"/>
    </row>
    <row r="17113" spans="12:20" ht="16.8">
      <c r="L17113" s="404"/>
      <c r="M17113" s="404"/>
      <c r="N17113" s="404"/>
      <c r="O17113" s="404"/>
      <c r="P17113" s="404"/>
      <c r="Q17113" s="404"/>
      <c r="R17113" s="404"/>
      <c r="S17113" s="404"/>
      <c r="T17113" s="404"/>
    </row>
    <row r="17114" spans="12:20" ht="16.8">
      <c r="L17114" s="404"/>
      <c r="M17114" s="404"/>
      <c r="N17114" s="404"/>
      <c r="O17114" s="404"/>
      <c r="P17114" s="404"/>
      <c r="Q17114" s="404"/>
      <c r="R17114" s="404"/>
      <c r="S17114" s="404"/>
      <c r="T17114" s="404"/>
    </row>
    <row r="17115" spans="12:20" ht="16.8">
      <c r="L17115" s="404"/>
      <c r="M17115" s="404"/>
      <c r="N17115" s="404"/>
      <c r="O17115" s="404"/>
      <c r="P17115" s="404"/>
      <c r="Q17115" s="404"/>
      <c r="R17115" s="404"/>
      <c r="S17115" s="404"/>
      <c r="T17115" s="404"/>
    </row>
    <row r="17116" spans="12:20" ht="16.8">
      <c r="L17116" s="404"/>
      <c r="M17116" s="404"/>
      <c r="N17116" s="404"/>
      <c r="O17116" s="404"/>
      <c r="P17116" s="404"/>
      <c r="Q17116" s="404"/>
      <c r="R17116" s="404"/>
      <c r="S17116" s="404"/>
      <c r="T17116" s="404"/>
    </row>
    <row r="17117" spans="12:20" ht="16.8">
      <c r="L17117" s="404"/>
      <c r="M17117" s="404"/>
      <c r="N17117" s="404"/>
      <c r="O17117" s="404"/>
      <c r="P17117" s="404"/>
      <c r="Q17117" s="404"/>
      <c r="R17117" s="404"/>
      <c r="S17117" s="404"/>
      <c r="T17117" s="404"/>
    </row>
    <row r="17118" spans="12:20" ht="16.8">
      <c r="L17118" s="404"/>
      <c r="M17118" s="404"/>
      <c r="N17118" s="404"/>
      <c r="O17118" s="404"/>
      <c r="P17118" s="404"/>
      <c r="Q17118" s="404"/>
      <c r="R17118" s="404"/>
      <c r="S17118" s="404"/>
      <c r="T17118" s="404"/>
    </row>
    <row r="17119" spans="12:20" ht="16.8">
      <c r="L17119" s="404"/>
      <c r="M17119" s="404"/>
      <c r="N17119" s="404"/>
      <c r="O17119" s="404"/>
      <c r="P17119" s="404"/>
      <c r="Q17119" s="404"/>
      <c r="R17119" s="404"/>
      <c r="S17119" s="404"/>
      <c r="T17119" s="404"/>
    </row>
    <row r="17120" spans="12:20" ht="16.8">
      <c r="L17120" s="404"/>
      <c r="M17120" s="404"/>
      <c r="N17120" s="404"/>
      <c r="O17120" s="404"/>
      <c r="P17120" s="404"/>
      <c r="Q17120" s="404"/>
      <c r="R17120" s="404"/>
      <c r="S17120" s="404"/>
      <c r="T17120" s="404"/>
    </row>
    <row r="17121" spans="12:20" ht="16.8">
      <c r="L17121" s="404"/>
      <c r="M17121" s="404"/>
      <c r="N17121" s="404"/>
      <c r="O17121" s="404"/>
      <c r="P17121" s="404"/>
      <c r="Q17121" s="404"/>
      <c r="R17121" s="404"/>
      <c r="S17121" s="404"/>
      <c r="T17121" s="404"/>
    </row>
    <row r="17122" spans="12:20" ht="16.8">
      <c r="L17122" s="404"/>
      <c r="M17122" s="404"/>
      <c r="N17122" s="404"/>
      <c r="O17122" s="404"/>
      <c r="P17122" s="404"/>
      <c r="Q17122" s="404"/>
      <c r="R17122" s="404"/>
      <c r="S17122" s="404"/>
      <c r="T17122" s="404"/>
    </row>
    <row r="17123" spans="12:20" ht="16.8">
      <c r="L17123" s="404"/>
      <c r="M17123" s="404"/>
      <c r="N17123" s="404"/>
      <c r="O17123" s="404"/>
      <c r="P17123" s="404"/>
      <c r="Q17123" s="404"/>
      <c r="R17123" s="404"/>
      <c r="S17123" s="404"/>
      <c r="T17123" s="404"/>
    </row>
    <row r="17124" spans="12:20" ht="16.8">
      <c r="L17124" s="404"/>
      <c r="M17124" s="404"/>
      <c r="N17124" s="404"/>
      <c r="O17124" s="404"/>
      <c r="P17124" s="404"/>
      <c r="Q17124" s="404"/>
      <c r="R17124" s="404"/>
      <c r="S17124" s="404"/>
      <c r="T17124" s="404"/>
    </row>
    <row r="17125" spans="12:20" ht="16.8">
      <c r="L17125" s="404"/>
      <c r="M17125" s="404"/>
      <c r="N17125" s="404"/>
      <c r="O17125" s="404"/>
      <c r="P17125" s="404"/>
      <c r="Q17125" s="404"/>
      <c r="R17125" s="404"/>
      <c r="S17125" s="404"/>
      <c r="T17125" s="404"/>
    </row>
    <row r="17126" spans="12:20" ht="16.8">
      <c r="L17126" s="404"/>
      <c r="M17126" s="404"/>
      <c r="N17126" s="404"/>
      <c r="O17126" s="404"/>
      <c r="P17126" s="404"/>
      <c r="Q17126" s="404"/>
      <c r="R17126" s="404"/>
      <c r="S17126" s="404"/>
      <c r="T17126" s="404"/>
    </row>
    <row r="17127" spans="12:20" ht="16.8">
      <c r="L17127" s="404"/>
      <c r="M17127" s="404"/>
      <c r="N17127" s="404"/>
      <c r="O17127" s="404"/>
      <c r="P17127" s="404"/>
      <c r="Q17127" s="404"/>
      <c r="R17127" s="404"/>
      <c r="S17127" s="404"/>
      <c r="T17127" s="404"/>
    </row>
    <row r="17128" spans="12:20" ht="16.8">
      <c r="L17128" s="404"/>
      <c r="M17128" s="404"/>
      <c r="N17128" s="404"/>
      <c r="O17128" s="404"/>
      <c r="P17128" s="404"/>
      <c r="Q17128" s="404"/>
      <c r="R17128" s="404"/>
      <c r="S17128" s="404"/>
      <c r="T17128" s="404"/>
    </row>
    <row r="17129" spans="12:20" ht="16.8">
      <c r="L17129" s="404"/>
      <c r="M17129" s="404"/>
      <c r="N17129" s="404"/>
      <c r="O17129" s="404"/>
      <c r="P17129" s="404"/>
      <c r="Q17129" s="404"/>
      <c r="R17129" s="404"/>
      <c r="S17129" s="404"/>
      <c r="T17129" s="404"/>
    </row>
    <row r="17130" spans="12:20" ht="16.8">
      <c r="L17130" s="404"/>
      <c r="M17130" s="404"/>
      <c r="N17130" s="404"/>
      <c r="O17130" s="404"/>
      <c r="P17130" s="404"/>
      <c r="Q17130" s="404"/>
      <c r="R17130" s="404"/>
      <c r="S17130" s="404"/>
      <c r="T17130" s="404"/>
    </row>
    <row r="17131" spans="12:20" ht="16.8">
      <c r="L17131" s="404"/>
      <c r="M17131" s="404"/>
      <c r="N17131" s="404"/>
      <c r="O17131" s="404"/>
      <c r="P17131" s="404"/>
      <c r="Q17131" s="404"/>
      <c r="R17131" s="404"/>
      <c r="S17131" s="404"/>
      <c r="T17131" s="404"/>
    </row>
    <row r="17132" spans="12:20" ht="16.8">
      <c r="L17132" s="404"/>
      <c r="M17132" s="404"/>
      <c r="N17132" s="404"/>
      <c r="O17132" s="404"/>
      <c r="P17132" s="404"/>
      <c r="Q17132" s="404"/>
      <c r="R17132" s="404"/>
      <c r="S17132" s="404"/>
      <c r="T17132" s="404"/>
    </row>
    <row r="17133" spans="12:20" ht="16.8">
      <c r="L17133" s="404"/>
      <c r="M17133" s="404"/>
      <c r="N17133" s="404"/>
      <c r="O17133" s="404"/>
      <c r="P17133" s="404"/>
      <c r="Q17133" s="404"/>
      <c r="R17133" s="404"/>
      <c r="S17133" s="404"/>
      <c r="T17133" s="404"/>
    </row>
    <row r="17134" spans="12:20" ht="16.8">
      <c r="L17134" s="404"/>
      <c r="M17134" s="404"/>
      <c r="N17134" s="404"/>
      <c r="O17134" s="404"/>
      <c r="P17134" s="404"/>
      <c r="Q17134" s="404"/>
      <c r="R17134" s="404"/>
      <c r="S17134" s="404"/>
      <c r="T17134" s="404"/>
    </row>
    <row r="17135" spans="12:20" ht="16.8">
      <c r="L17135" s="404"/>
      <c r="M17135" s="404"/>
      <c r="N17135" s="404"/>
      <c r="O17135" s="404"/>
      <c r="P17135" s="404"/>
      <c r="Q17135" s="404"/>
      <c r="R17135" s="404"/>
      <c r="S17135" s="404"/>
      <c r="T17135" s="404"/>
    </row>
    <row r="17136" spans="12:20" ht="16.8">
      <c r="L17136" s="404"/>
      <c r="M17136" s="404"/>
      <c r="N17136" s="404"/>
      <c r="O17136" s="404"/>
      <c r="P17136" s="404"/>
      <c r="Q17136" s="404"/>
      <c r="R17136" s="404"/>
      <c r="S17136" s="404"/>
      <c r="T17136" s="404"/>
    </row>
    <row r="17137" spans="12:20" ht="16.8">
      <c r="L17137" s="404"/>
      <c r="M17137" s="404"/>
      <c r="N17137" s="404"/>
      <c r="O17137" s="404"/>
      <c r="P17137" s="404"/>
      <c r="Q17137" s="404"/>
      <c r="R17137" s="404"/>
      <c r="S17137" s="404"/>
      <c r="T17137" s="404"/>
    </row>
    <row r="17138" spans="12:20" ht="16.8">
      <c r="L17138" s="404"/>
      <c r="M17138" s="404"/>
      <c r="N17138" s="404"/>
      <c r="O17138" s="404"/>
      <c r="P17138" s="404"/>
      <c r="Q17138" s="404"/>
      <c r="R17138" s="404"/>
      <c r="S17138" s="404"/>
      <c r="T17138" s="404"/>
    </row>
    <row r="17139" spans="12:20" ht="16.8">
      <c r="L17139" s="404"/>
      <c r="M17139" s="404"/>
      <c r="N17139" s="404"/>
      <c r="O17139" s="404"/>
      <c r="P17139" s="404"/>
      <c r="Q17139" s="404"/>
      <c r="R17139" s="404"/>
      <c r="S17139" s="404"/>
      <c r="T17139" s="404"/>
    </row>
    <row r="17140" spans="12:20" ht="16.8">
      <c r="L17140" s="404"/>
      <c r="M17140" s="404"/>
      <c r="N17140" s="404"/>
      <c r="O17140" s="404"/>
      <c r="P17140" s="404"/>
      <c r="Q17140" s="404"/>
      <c r="R17140" s="404"/>
      <c r="S17140" s="404"/>
      <c r="T17140" s="404"/>
    </row>
    <row r="17141" spans="12:20" ht="16.8">
      <c r="L17141" s="404"/>
      <c r="M17141" s="404"/>
      <c r="N17141" s="404"/>
      <c r="O17141" s="404"/>
      <c r="P17141" s="404"/>
      <c r="Q17141" s="404"/>
      <c r="R17141" s="404"/>
      <c r="S17141" s="404"/>
      <c r="T17141" s="404"/>
    </row>
    <row r="17142" spans="12:20" ht="16.8">
      <c r="L17142" s="404"/>
      <c r="M17142" s="404"/>
      <c r="N17142" s="404"/>
      <c r="O17142" s="404"/>
      <c r="P17142" s="404"/>
      <c r="Q17142" s="404"/>
      <c r="R17142" s="404"/>
      <c r="S17142" s="404"/>
      <c r="T17142" s="404"/>
    </row>
    <row r="17143" spans="12:20" ht="16.8">
      <c r="L17143" s="404"/>
      <c r="M17143" s="404"/>
      <c r="N17143" s="404"/>
      <c r="O17143" s="404"/>
      <c r="P17143" s="404"/>
      <c r="Q17143" s="404"/>
      <c r="R17143" s="404"/>
      <c r="S17143" s="404"/>
      <c r="T17143" s="404"/>
    </row>
    <row r="17144" spans="12:20" ht="16.8">
      <c r="L17144" s="404"/>
      <c r="M17144" s="404"/>
      <c r="N17144" s="404"/>
      <c r="O17144" s="404"/>
      <c r="P17144" s="404"/>
      <c r="Q17144" s="404"/>
      <c r="R17144" s="404"/>
      <c r="S17144" s="404"/>
      <c r="T17144" s="404"/>
    </row>
    <row r="17145" spans="12:20" ht="16.8">
      <c r="L17145" s="404"/>
      <c r="M17145" s="404"/>
      <c r="N17145" s="404"/>
      <c r="O17145" s="404"/>
      <c r="P17145" s="404"/>
      <c r="Q17145" s="404"/>
      <c r="R17145" s="404"/>
      <c r="S17145" s="404"/>
      <c r="T17145" s="404"/>
    </row>
    <row r="17146" spans="12:20" ht="16.8">
      <c r="L17146" s="404"/>
      <c r="M17146" s="404"/>
      <c r="N17146" s="404"/>
      <c r="O17146" s="404"/>
      <c r="P17146" s="404"/>
      <c r="Q17146" s="404"/>
      <c r="R17146" s="404"/>
      <c r="S17146" s="404"/>
      <c r="T17146" s="404"/>
    </row>
    <row r="17147" spans="12:20" ht="16.8">
      <c r="L17147" s="404"/>
      <c r="M17147" s="404"/>
      <c r="N17147" s="404"/>
      <c r="O17147" s="404"/>
      <c r="P17147" s="404"/>
      <c r="Q17147" s="404"/>
      <c r="R17147" s="404"/>
      <c r="S17147" s="404"/>
      <c r="T17147" s="404"/>
    </row>
    <row r="17148" spans="12:20" ht="16.8">
      <c r="L17148" s="404"/>
      <c r="M17148" s="404"/>
      <c r="N17148" s="404"/>
      <c r="O17148" s="404"/>
      <c r="P17148" s="404"/>
      <c r="Q17148" s="404"/>
      <c r="R17148" s="404"/>
      <c r="S17148" s="404"/>
      <c r="T17148" s="404"/>
    </row>
    <row r="17149" spans="12:20" ht="16.8">
      <c r="L17149" s="404"/>
      <c r="M17149" s="404"/>
      <c r="N17149" s="404"/>
      <c r="O17149" s="404"/>
      <c r="P17149" s="404"/>
      <c r="Q17149" s="404"/>
      <c r="R17149" s="404"/>
      <c r="S17149" s="404"/>
      <c r="T17149" s="404"/>
    </row>
    <row r="17150" spans="12:20" ht="16.8">
      <c r="L17150" s="404"/>
      <c r="M17150" s="404"/>
      <c r="N17150" s="404"/>
      <c r="O17150" s="404"/>
      <c r="P17150" s="404"/>
      <c r="Q17150" s="404"/>
      <c r="R17150" s="404"/>
      <c r="S17150" s="404"/>
      <c r="T17150" s="404"/>
    </row>
    <row r="17151" spans="12:20" ht="16.8">
      <c r="L17151" s="404"/>
      <c r="M17151" s="404"/>
      <c r="N17151" s="404"/>
      <c r="O17151" s="404"/>
      <c r="P17151" s="404"/>
      <c r="Q17151" s="404"/>
      <c r="R17151" s="404"/>
      <c r="S17151" s="404"/>
      <c r="T17151" s="404"/>
    </row>
    <row r="17152" spans="12:20" ht="16.8">
      <c r="L17152" s="404"/>
      <c r="M17152" s="404"/>
      <c r="N17152" s="404"/>
      <c r="O17152" s="404"/>
      <c r="P17152" s="404"/>
      <c r="Q17152" s="404"/>
      <c r="R17152" s="404"/>
      <c r="S17152" s="404"/>
      <c r="T17152" s="404"/>
    </row>
    <row r="17153" spans="12:20" ht="16.8">
      <c r="L17153" s="404"/>
      <c r="M17153" s="404"/>
      <c r="N17153" s="404"/>
      <c r="O17153" s="404"/>
      <c r="P17153" s="404"/>
      <c r="Q17153" s="404"/>
      <c r="R17153" s="404"/>
      <c r="S17153" s="404"/>
      <c r="T17153" s="404"/>
    </row>
    <row r="17154" spans="12:20" ht="16.8">
      <c r="L17154" s="404"/>
      <c r="M17154" s="404"/>
      <c r="N17154" s="404"/>
      <c r="O17154" s="404"/>
      <c r="P17154" s="404"/>
      <c r="Q17154" s="404"/>
      <c r="R17154" s="404"/>
      <c r="S17154" s="404"/>
      <c r="T17154" s="404"/>
    </row>
    <row r="17155" spans="12:20" ht="16.8">
      <c r="L17155" s="404"/>
      <c r="M17155" s="404"/>
      <c r="N17155" s="404"/>
      <c r="O17155" s="404"/>
      <c r="P17155" s="404"/>
      <c r="Q17155" s="404"/>
      <c r="R17155" s="404"/>
      <c r="S17155" s="404"/>
      <c r="T17155" s="404"/>
    </row>
    <row r="17156" spans="12:20" ht="16.8">
      <c r="L17156" s="404"/>
      <c r="M17156" s="404"/>
      <c r="N17156" s="404"/>
      <c r="O17156" s="404"/>
      <c r="P17156" s="404"/>
      <c r="Q17156" s="404"/>
      <c r="R17156" s="404"/>
      <c r="S17156" s="404"/>
      <c r="T17156" s="404"/>
    </row>
    <row r="17157" spans="12:20" ht="16.8">
      <c r="L17157" s="404"/>
      <c r="M17157" s="404"/>
      <c r="N17157" s="404"/>
      <c r="O17157" s="404"/>
      <c r="P17157" s="404"/>
      <c r="Q17157" s="404"/>
      <c r="R17157" s="404"/>
      <c r="S17157" s="404"/>
      <c r="T17157" s="404"/>
    </row>
    <row r="17158" spans="12:20" ht="16.8">
      <c r="L17158" s="404"/>
      <c r="M17158" s="404"/>
      <c r="N17158" s="404"/>
      <c r="O17158" s="404"/>
      <c r="P17158" s="404"/>
      <c r="Q17158" s="404"/>
      <c r="R17158" s="404"/>
      <c r="S17158" s="404"/>
      <c r="T17158" s="404"/>
    </row>
    <row r="17159" spans="12:20" ht="16.8">
      <c r="L17159" s="404"/>
      <c r="M17159" s="404"/>
      <c r="N17159" s="404"/>
      <c r="O17159" s="404"/>
      <c r="P17159" s="404"/>
      <c r="Q17159" s="404"/>
      <c r="R17159" s="404"/>
      <c r="S17159" s="404"/>
      <c r="T17159" s="404"/>
    </row>
    <row r="17160" spans="12:20" ht="16.8">
      <c r="L17160" s="404"/>
      <c r="M17160" s="404"/>
      <c r="N17160" s="404"/>
      <c r="O17160" s="404"/>
      <c r="P17160" s="404"/>
      <c r="Q17160" s="404"/>
      <c r="R17160" s="404"/>
      <c r="S17160" s="404"/>
      <c r="T17160" s="404"/>
    </row>
    <row r="17161" spans="12:20" ht="16.8">
      <c r="L17161" s="404"/>
      <c r="M17161" s="404"/>
      <c r="N17161" s="404"/>
      <c r="O17161" s="404"/>
      <c r="P17161" s="404"/>
      <c r="Q17161" s="404"/>
      <c r="R17161" s="404"/>
      <c r="S17161" s="404"/>
      <c r="T17161" s="404"/>
    </row>
    <row r="17162" spans="12:20" ht="16.8">
      <c r="L17162" s="404"/>
      <c r="M17162" s="404"/>
      <c r="N17162" s="404"/>
      <c r="O17162" s="404"/>
      <c r="P17162" s="404"/>
      <c r="Q17162" s="404"/>
      <c r="R17162" s="404"/>
      <c r="S17162" s="404"/>
      <c r="T17162" s="404"/>
    </row>
    <row r="17163" spans="12:20" ht="16.8">
      <c r="L17163" s="404"/>
      <c r="M17163" s="404"/>
      <c r="N17163" s="404"/>
      <c r="O17163" s="404"/>
      <c r="P17163" s="404"/>
      <c r="Q17163" s="404"/>
      <c r="R17163" s="404"/>
      <c r="S17163" s="404"/>
      <c r="T17163" s="404"/>
    </row>
    <row r="17164" spans="12:20" ht="16.8">
      <c r="L17164" s="404"/>
      <c r="M17164" s="404"/>
      <c r="N17164" s="404"/>
      <c r="O17164" s="404"/>
      <c r="P17164" s="404"/>
      <c r="Q17164" s="404"/>
      <c r="R17164" s="404"/>
      <c r="S17164" s="404"/>
      <c r="T17164" s="404"/>
    </row>
    <row r="17165" spans="12:20" ht="16.8">
      <c r="L17165" s="404"/>
      <c r="M17165" s="404"/>
      <c r="N17165" s="404"/>
      <c r="O17165" s="404"/>
      <c r="P17165" s="404"/>
      <c r="Q17165" s="404"/>
      <c r="R17165" s="404"/>
      <c r="S17165" s="404"/>
      <c r="T17165" s="404"/>
    </row>
    <row r="17166" spans="12:20" ht="16.8">
      <c r="L17166" s="404"/>
      <c r="M17166" s="404"/>
      <c r="N17166" s="404"/>
      <c r="O17166" s="404"/>
      <c r="P17166" s="404"/>
      <c r="Q17166" s="404"/>
      <c r="R17166" s="404"/>
      <c r="S17166" s="404"/>
      <c r="T17166" s="404"/>
    </row>
    <row r="17167" spans="12:20" ht="16.8">
      <c r="L17167" s="404"/>
      <c r="M17167" s="404"/>
      <c r="N17167" s="404"/>
      <c r="O17167" s="404"/>
      <c r="P17167" s="404"/>
      <c r="Q17167" s="404"/>
      <c r="R17167" s="404"/>
      <c r="S17167" s="404"/>
      <c r="T17167" s="404"/>
    </row>
    <row r="17168" spans="12:20" ht="16.8">
      <c r="L17168" s="404"/>
      <c r="M17168" s="404"/>
      <c r="N17168" s="404"/>
      <c r="O17168" s="404"/>
      <c r="P17168" s="404"/>
      <c r="Q17168" s="404"/>
      <c r="R17168" s="404"/>
      <c r="S17168" s="404"/>
      <c r="T17168" s="404"/>
    </row>
    <row r="17169" spans="12:20" ht="16.8">
      <c r="L17169" s="404"/>
      <c r="M17169" s="404"/>
      <c r="N17169" s="404"/>
      <c r="O17169" s="404"/>
      <c r="P17169" s="404"/>
      <c r="Q17169" s="404"/>
      <c r="R17169" s="404"/>
      <c r="S17169" s="404"/>
      <c r="T17169" s="404"/>
    </row>
    <row r="17170" spans="12:20" ht="16.8">
      <c r="L17170" s="404"/>
      <c r="M17170" s="404"/>
      <c r="N17170" s="404"/>
      <c r="O17170" s="404"/>
      <c r="P17170" s="404"/>
      <c r="Q17170" s="404"/>
      <c r="R17170" s="404"/>
      <c r="S17170" s="404"/>
      <c r="T17170" s="404"/>
    </row>
    <row r="17171" spans="12:20" ht="16.8">
      <c r="L17171" s="404"/>
      <c r="M17171" s="404"/>
      <c r="N17171" s="404"/>
      <c r="O17171" s="404"/>
      <c r="P17171" s="404"/>
      <c r="Q17171" s="404"/>
      <c r="R17171" s="404"/>
      <c r="S17171" s="404"/>
      <c r="T17171" s="404"/>
    </row>
    <row r="17172" spans="12:20" ht="16.8">
      <c r="L17172" s="404"/>
      <c r="M17172" s="404"/>
      <c r="N17172" s="404"/>
      <c r="O17172" s="404"/>
      <c r="P17172" s="404"/>
      <c r="Q17172" s="404"/>
      <c r="R17172" s="404"/>
      <c r="S17172" s="404"/>
      <c r="T17172" s="404"/>
    </row>
    <row r="17173" spans="12:20" ht="16.8">
      <c r="L17173" s="404"/>
      <c r="M17173" s="404"/>
      <c r="N17173" s="404"/>
      <c r="O17173" s="404"/>
      <c r="P17173" s="404"/>
      <c r="Q17173" s="404"/>
      <c r="R17173" s="404"/>
      <c r="S17173" s="404"/>
      <c r="T17173" s="404"/>
    </row>
    <row r="17174" spans="12:20" ht="16.8">
      <c r="L17174" s="404"/>
      <c r="M17174" s="404"/>
      <c r="N17174" s="404"/>
      <c r="O17174" s="404"/>
      <c r="P17174" s="404"/>
      <c r="Q17174" s="404"/>
      <c r="R17174" s="404"/>
      <c r="S17174" s="404"/>
      <c r="T17174" s="404"/>
    </row>
    <row r="17175" spans="12:20" ht="16.8">
      <c r="L17175" s="404"/>
      <c r="M17175" s="404"/>
      <c r="N17175" s="404"/>
      <c r="O17175" s="404"/>
      <c r="P17175" s="404"/>
      <c r="Q17175" s="404"/>
      <c r="R17175" s="404"/>
      <c r="S17175" s="404"/>
      <c r="T17175" s="404"/>
    </row>
    <row r="17176" spans="12:20" ht="16.8">
      <c r="L17176" s="404"/>
      <c r="M17176" s="404"/>
      <c r="N17176" s="404"/>
      <c r="O17176" s="404"/>
      <c r="P17176" s="404"/>
      <c r="Q17176" s="404"/>
      <c r="R17176" s="404"/>
      <c r="S17176" s="404"/>
      <c r="T17176" s="404"/>
    </row>
    <row r="17177" spans="12:20" ht="16.8">
      <c r="L17177" s="404"/>
      <c r="M17177" s="404"/>
      <c r="N17177" s="404"/>
      <c r="O17177" s="404"/>
      <c r="P17177" s="404"/>
      <c r="Q17177" s="404"/>
      <c r="R17177" s="404"/>
      <c r="S17177" s="404"/>
      <c r="T17177" s="404"/>
    </row>
    <row r="17178" spans="12:20" ht="16.8">
      <c r="L17178" s="404"/>
      <c r="M17178" s="404"/>
      <c r="N17178" s="404"/>
      <c r="O17178" s="404"/>
      <c r="P17178" s="404"/>
      <c r="Q17178" s="404"/>
      <c r="R17178" s="404"/>
      <c r="S17178" s="404"/>
      <c r="T17178" s="404"/>
    </row>
    <row r="17179" spans="12:20" ht="16.8">
      <c r="L17179" s="404"/>
      <c r="M17179" s="404"/>
      <c r="N17179" s="404"/>
      <c r="O17179" s="404"/>
      <c r="P17179" s="404"/>
      <c r="Q17179" s="404"/>
      <c r="R17179" s="404"/>
      <c r="S17179" s="404"/>
      <c r="T17179" s="404"/>
    </row>
    <row r="17180" spans="12:20" ht="16.8">
      <c r="L17180" s="404"/>
      <c r="M17180" s="404"/>
      <c r="N17180" s="404"/>
      <c r="O17180" s="404"/>
      <c r="P17180" s="404"/>
      <c r="Q17180" s="404"/>
      <c r="R17180" s="404"/>
      <c r="S17180" s="404"/>
      <c r="T17180" s="404"/>
    </row>
    <row r="17181" spans="12:20" ht="16.8">
      <c r="L17181" s="404"/>
      <c r="M17181" s="404"/>
      <c r="N17181" s="404"/>
      <c r="O17181" s="404"/>
      <c r="P17181" s="404"/>
      <c r="Q17181" s="404"/>
      <c r="R17181" s="404"/>
      <c r="S17181" s="404"/>
      <c r="T17181" s="404"/>
    </row>
    <row r="17182" spans="12:20" ht="16.8">
      <c r="L17182" s="404"/>
      <c r="M17182" s="404"/>
      <c r="N17182" s="404"/>
      <c r="O17182" s="404"/>
      <c r="P17182" s="404"/>
      <c r="Q17182" s="404"/>
      <c r="R17182" s="404"/>
      <c r="S17182" s="404"/>
      <c r="T17182" s="404"/>
    </row>
    <row r="17183" spans="12:20" ht="16.8">
      <c r="L17183" s="404"/>
      <c r="M17183" s="404"/>
      <c r="N17183" s="404"/>
      <c r="O17183" s="404"/>
      <c r="P17183" s="404"/>
      <c r="Q17183" s="404"/>
      <c r="R17183" s="404"/>
      <c r="S17183" s="404"/>
      <c r="T17183" s="404"/>
    </row>
    <row r="17184" spans="12:20" ht="16.8">
      <c r="L17184" s="404"/>
      <c r="M17184" s="404"/>
      <c r="N17184" s="404"/>
      <c r="O17184" s="404"/>
      <c r="P17184" s="404"/>
      <c r="Q17184" s="404"/>
      <c r="R17184" s="404"/>
      <c r="S17184" s="404"/>
      <c r="T17184" s="404"/>
    </row>
    <row r="17185" spans="12:20" ht="16.8">
      <c r="L17185" s="404"/>
      <c r="M17185" s="404"/>
      <c r="N17185" s="404"/>
      <c r="O17185" s="404"/>
      <c r="P17185" s="404"/>
      <c r="Q17185" s="404"/>
      <c r="R17185" s="404"/>
      <c r="S17185" s="404"/>
      <c r="T17185" s="404"/>
    </row>
    <row r="17186" spans="12:20" ht="16.8">
      <c r="L17186" s="404"/>
      <c r="M17186" s="404"/>
      <c r="N17186" s="404"/>
      <c r="O17186" s="404"/>
      <c r="P17186" s="404"/>
      <c r="Q17186" s="404"/>
      <c r="R17186" s="404"/>
      <c r="S17186" s="404"/>
      <c r="T17186" s="404"/>
    </row>
    <row r="17187" spans="12:20" ht="16.8">
      <c r="L17187" s="404"/>
      <c r="M17187" s="404"/>
      <c r="N17187" s="404"/>
      <c r="O17187" s="404"/>
      <c r="P17187" s="404"/>
      <c r="Q17187" s="404"/>
      <c r="R17187" s="404"/>
      <c r="S17187" s="404"/>
      <c r="T17187" s="404"/>
    </row>
    <row r="17188" spans="12:20" ht="16.8">
      <c r="L17188" s="404"/>
      <c r="M17188" s="404"/>
      <c r="N17188" s="404"/>
      <c r="O17188" s="404"/>
      <c r="P17188" s="404"/>
      <c r="Q17188" s="404"/>
      <c r="R17188" s="404"/>
      <c r="S17188" s="404"/>
      <c r="T17188" s="404"/>
    </row>
    <row r="17189" spans="12:20" ht="16.8">
      <c r="L17189" s="404"/>
      <c r="M17189" s="404"/>
      <c r="N17189" s="404"/>
      <c r="O17189" s="404"/>
      <c r="P17189" s="404"/>
      <c r="Q17189" s="404"/>
      <c r="R17189" s="404"/>
      <c r="S17189" s="404"/>
      <c r="T17189" s="404"/>
    </row>
    <row r="17190" spans="12:20" ht="16.8">
      <c r="L17190" s="404"/>
      <c r="M17190" s="404"/>
      <c r="N17190" s="404"/>
      <c r="O17190" s="404"/>
      <c r="P17190" s="404"/>
      <c r="Q17190" s="404"/>
      <c r="R17190" s="404"/>
      <c r="S17190" s="404"/>
      <c r="T17190" s="404"/>
    </row>
    <row r="17191" spans="12:20" ht="16.8">
      <c r="L17191" s="404"/>
      <c r="M17191" s="404"/>
      <c r="N17191" s="404"/>
      <c r="O17191" s="404"/>
      <c r="P17191" s="404"/>
      <c r="Q17191" s="404"/>
      <c r="R17191" s="404"/>
      <c r="S17191" s="404"/>
      <c r="T17191" s="404"/>
    </row>
    <row r="17192" spans="12:20" ht="16.8">
      <c r="L17192" s="404"/>
      <c r="M17192" s="404"/>
      <c r="N17192" s="404"/>
      <c r="O17192" s="404"/>
      <c r="P17192" s="404"/>
      <c r="Q17192" s="404"/>
      <c r="R17192" s="404"/>
      <c r="S17192" s="404"/>
      <c r="T17192" s="404"/>
    </row>
    <row r="17193" spans="12:20" ht="16.8">
      <c r="L17193" s="404"/>
      <c r="M17193" s="404"/>
      <c r="N17193" s="404"/>
      <c r="O17193" s="404"/>
      <c r="P17193" s="404"/>
      <c r="Q17193" s="404"/>
      <c r="R17193" s="404"/>
      <c r="S17193" s="404"/>
      <c r="T17193" s="404"/>
    </row>
    <row r="17194" spans="12:20" ht="16.8">
      <c r="L17194" s="404"/>
      <c r="M17194" s="404"/>
      <c r="N17194" s="404"/>
      <c r="O17194" s="404"/>
      <c r="P17194" s="404"/>
      <c r="Q17194" s="404"/>
      <c r="R17194" s="404"/>
      <c r="S17194" s="404"/>
      <c r="T17194" s="404"/>
    </row>
    <row r="17195" spans="12:20" ht="16.8">
      <c r="L17195" s="404"/>
      <c r="M17195" s="404"/>
      <c r="N17195" s="404"/>
      <c r="O17195" s="404"/>
      <c r="P17195" s="404"/>
      <c r="Q17195" s="404"/>
      <c r="R17195" s="404"/>
      <c r="S17195" s="404"/>
      <c r="T17195" s="404"/>
    </row>
    <row r="17196" spans="12:20" ht="16.8">
      <c r="L17196" s="404"/>
      <c r="M17196" s="404"/>
      <c r="N17196" s="404"/>
      <c r="O17196" s="404"/>
      <c r="P17196" s="404"/>
      <c r="Q17196" s="404"/>
      <c r="R17196" s="404"/>
      <c r="S17196" s="404"/>
      <c r="T17196" s="404"/>
    </row>
    <row r="17197" spans="12:20" ht="16.8">
      <c r="L17197" s="404"/>
      <c r="M17197" s="404"/>
      <c r="N17197" s="404"/>
      <c r="O17197" s="404"/>
      <c r="P17197" s="404"/>
      <c r="Q17197" s="404"/>
      <c r="R17197" s="404"/>
      <c r="S17197" s="404"/>
      <c r="T17197" s="404"/>
    </row>
    <row r="17198" spans="12:20" ht="16.8">
      <c r="L17198" s="404"/>
      <c r="M17198" s="404"/>
      <c r="N17198" s="404"/>
      <c r="O17198" s="404"/>
      <c r="P17198" s="404"/>
      <c r="Q17198" s="404"/>
      <c r="R17198" s="404"/>
      <c r="S17198" s="404"/>
      <c r="T17198" s="404"/>
    </row>
    <row r="17199" spans="12:20" ht="16.8">
      <c r="L17199" s="404"/>
      <c r="M17199" s="404"/>
      <c r="N17199" s="404"/>
      <c r="O17199" s="404"/>
      <c r="P17199" s="404"/>
      <c r="Q17199" s="404"/>
      <c r="R17199" s="404"/>
      <c r="S17199" s="404"/>
      <c r="T17199" s="404"/>
    </row>
    <row r="17200" spans="12:20" ht="16.8">
      <c r="L17200" s="404"/>
      <c r="M17200" s="404"/>
      <c r="N17200" s="404"/>
      <c r="O17200" s="404"/>
      <c r="P17200" s="404"/>
      <c r="Q17200" s="404"/>
      <c r="R17200" s="404"/>
      <c r="S17200" s="404"/>
      <c r="T17200" s="404"/>
    </row>
    <row r="17201" spans="12:20" ht="16.8">
      <c r="L17201" s="404"/>
      <c r="M17201" s="404"/>
      <c r="N17201" s="404"/>
      <c r="O17201" s="404"/>
      <c r="P17201" s="404"/>
      <c r="Q17201" s="404"/>
      <c r="R17201" s="404"/>
      <c r="S17201" s="404"/>
      <c r="T17201" s="404"/>
    </row>
    <row r="17202" spans="12:20" ht="16.8">
      <c r="L17202" s="404"/>
      <c r="M17202" s="404"/>
      <c r="N17202" s="404"/>
      <c r="O17202" s="404"/>
      <c r="P17202" s="404"/>
      <c r="Q17202" s="404"/>
      <c r="R17202" s="404"/>
      <c r="S17202" s="404"/>
      <c r="T17202" s="404"/>
    </row>
    <row r="17203" spans="12:20" ht="16.8">
      <c r="L17203" s="404"/>
      <c r="M17203" s="404"/>
      <c r="N17203" s="404"/>
      <c r="O17203" s="404"/>
      <c r="P17203" s="404"/>
      <c r="Q17203" s="404"/>
      <c r="R17203" s="404"/>
      <c r="S17203" s="404"/>
      <c r="T17203" s="404"/>
    </row>
    <row r="17204" spans="12:20" ht="16.8">
      <c r="L17204" s="404"/>
      <c r="M17204" s="404"/>
      <c r="N17204" s="404"/>
      <c r="O17204" s="404"/>
      <c r="P17204" s="404"/>
      <c r="Q17204" s="404"/>
      <c r="R17204" s="404"/>
      <c r="S17204" s="404"/>
      <c r="T17204" s="404"/>
    </row>
    <row r="17205" spans="12:20" ht="16.8">
      <c r="L17205" s="404"/>
      <c r="M17205" s="404"/>
      <c r="N17205" s="404"/>
      <c r="O17205" s="404"/>
      <c r="P17205" s="404"/>
      <c r="Q17205" s="404"/>
      <c r="R17205" s="404"/>
      <c r="S17205" s="404"/>
      <c r="T17205" s="404"/>
    </row>
    <row r="17206" spans="12:20" ht="16.8">
      <c r="L17206" s="404"/>
      <c r="M17206" s="404"/>
      <c r="N17206" s="404"/>
      <c r="O17206" s="404"/>
      <c r="P17206" s="404"/>
      <c r="Q17206" s="404"/>
      <c r="R17206" s="404"/>
      <c r="S17206" s="404"/>
      <c r="T17206" s="404"/>
    </row>
    <row r="17207" spans="12:20" ht="16.8">
      <c r="L17207" s="404"/>
      <c r="M17207" s="404"/>
      <c r="N17207" s="404"/>
      <c r="O17207" s="404"/>
      <c r="P17207" s="404"/>
      <c r="Q17207" s="404"/>
      <c r="R17207" s="404"/>
      <c r="S17207" s="404"/>
      <c r="T17207" s="404"/>
    </row>
    <row r="17208" spans="12:20" ht="16.8">
      <c r="L17208" s="404"/>
      <c r="M17208" s="404"/>
      <c r="N17208" s="404"/>
      <c r="O17208" s="404"/>
      <c r="P17208" s="404"/>
      <c r="Q17208" s="404"/>
      <c r="R17208" s="404"/>
      <c r="S17208" s="404"/>
      <c r="T17208" s="404"/>
    </row>
    <row r="17209" spans="12:20" ht="16.8">
      <c r="L17209" s="404"/>
      <c r="M17209" s="404"/>
      <c r="N17209" s="404"/>
      <c r="O17209" s="404"/>
      <c r="P17209" s="404"/>
      <c r="Q17209" s="404"/>
      <c r="R17209" s="404"/>
      <c r="S17209" s="404"/>
      <c r="T17209" s="404"/>
    </row>
    <row r="17210" spans="12:20" ht="16.8">
      <c r="L17210" s="404"/>
      <c r="M17210" s="404"/>
      <c r="N17210" s="404"/>
      <c r="O17210" s="404"/>
      <c r="P17210" s="404"/>
      <c r="Q17210" s="404"/>
      <c r="R17210" s="404"/>
      <c r="S17210" s="404"/>
      <c r="T17210" s="404"/>
    </row>
    <row r="17211" spans="12:20" ht="16.8">
      <c r="L17211" s="404"/>
      <c r="M17211" s="404"/>
      <c r="N17211" s="404"/>
      <c r="O17211" s="404"/>
      <c r="P17211" s="404"/>
      <c r="Q17211" s="404"/>
      <c r="R17211" s="404"/>
      <c r="S17211" s="404"/>
      <c r="T17211" s="404"/>
    </row>
    <row r="17212" spans="12:20" ht="16.8">
      <c r="L17212" s="404"/>
      <c r="M17212" s="404"/>
      <c r="N17212" s="404"/>
      <c r="O17212" s="404"/>
      <c r="P17212" s="404"/>
      <c r="Q17212" s="404"/>
      <c r="R17212" s="404"/>
      <c r="S17212" s="404"/>
      <c r="T17212" s="404"/>
    </row>
    <row r="17213" spans="12:20" ht="16.8">
      <c r="L17213" s="404"/>
      <c r="M17213" s="404"/>
      <c r="N17213" s="404"/>
      <c r="O17213" s="404"/>
      <c r="P17213" s="404"/>
      <c r="Q17213" s="404"/>
      <c r="R17213" s="404"/>
      <c r="S17213" s="404"/>
      <c r="T17213" s="404"/>
    </row>
    <row r="17214" spans="12:20" ht="16.8">
      <c r="L17214" s="404"/>
      <c r="M17214" s="404"/>
      <c r="N17214" s="404"/>
      <c r="O17214" s="404"/>
      <c r="P17214" s="404"/>
      <c r="Q17214" s="404"/>
      <c r="R17214" s="404"/>
      <c r="S17214" s="404"/>
      <c r="T17214" s="404"/>
    </row>
    <row r="17215" spans="12:20" ht="16.8">
      <c r="L17215" s="404"/>
      <c r="M17215" s="404"/>
      <c r="N17215" s="404"/>
      <c r="O17215" s="404"/>
      <c r="P17215" s="404"/>
      <c r="Q17215" s="404"/>
      <c r="R17215" s="404"/>
      <c r="S17215" s="404"/>
      <c r="T17215" s="404"/>
    </row>
    <row r="17216" spans="12:20" ht="16.8">
      <c r="L17216" s="404"/>
      <c r="M17216" s="404"/>
      <c r="N17216" s="404"/>
      <c r="O17216" s="404"/>
      <c r="P17216" s="404"/>
      <c r="Q17216" s="404"/>
      <c r="R17216" s="404"/>
      <c r="S17216" s="404"/>
      <c r="T17216" s="404"/>
    </row>
    <row r="17217" spans="12:20" ht="16.8">
      <c r="L17217" s="404"/>
      <c r="M17217" s="404"/>
      <c r="N17217" s="404"/>
      <c r="O17217" s="404"/>
      <c r="P17217" s="404"/>
      <c r="Q17217" s="404"/>
      <c r="R17217" s="404"/>
      <c r="S17217" s="404"/>
      <c r="T17217" s="404"/>
    </row>
    <row r="17218" spans="12:20" ht="16.8">
      <c r="L17218" s="404"/>
      <c r="M17218" s="404"/>
      <c r="N17218" s="404"/>
      <c r="O17218" s="404"/>
      <c r="P17218" s="404"/>
      <c r="Q17218" s="404"/>
      <c r="R17218" s="404"/>
      <c r="S17218" s="404"/>
      <c r="T17218" s="404"/>
    </row>
    <row r="17219" spans="12:20" ht="16.8">
      <c r="L17219" s="404"/>
      <c r="M17219" s="404"/>
      <c r="N17219" s="404"/>
      <c r="O17219" s="404"/>
      <c r="P17219" s="404"/>
      <c r="Q17219" s="404"/>
      <c r="R17219" s="404"/>
      <c r="S17219" s="404"/>
      <c r="T17219" s="404"/>
    </row>
    <row r="17220" spans="12:20" ht="16.8">
      <c r="L17220" s="404"/>
      <c r="M17220" s="404"/>
      <c r="N17220" s="404"/>
      <c r="O17220" s="404"/>
      <c r="P17220" s="404"/>
      <c r="Q17220" s="404"/>
      <c r="R17220" s="404"/>
      <c r="S17220" s="404"/>
      <c r="T17220" s="404"/>
    </row>
    <row r="17221" spans="12:20" ht="16.8">
      <c r="L17221" s="404"/>
      <c r="M17221" s="404"/>
      <c r="N17221" s="404"/>
      <c r="O17221" s="404"/>
      <c r="P17221" s="404"/>
      <c r="Q17221" s="404"/>
      <c r="R17221" s="404"/>
      <c r="S17221" s="404"/>
      <c r="T17221" s="404"/>
    </row>
    <row r="17222" spans="12:20" ht="16.8">
      <c r="L17222" s="404"/>
      <c r="M17222" s="404"/>
      <c r="N17222" s="404"/>
      <c r="O17222" s="404"/>
      <c r="P17222" s="404"/>
      <c r="Q17222" s="404"/>
      <c r="R17222" s="404"/>
      <c r="S17222" s="404"/>
      <c r="T17222" s="404"/>
    </row>
    <row r="17223" spans="12:20" ht="16.8">
      <c r="L17223" s="404"/>
      <c r="M17223" s="404"/>
      <c r="N17223" s="404"/>
      <c r="O17223" s="404"/>
      <c r="P17223" s="404"/>
      <c r="Q17223" s="404"/>
      <c r="R17223" s="404"/>
      <c r="S17223" s="404"/>
      <c r="T17223" s="404"/>
    </row>
    <row r="17224" spans="12:20" ht="16.8">
      <c r="L17224" s="404"/>
      <c r="M17224" s="404"/>
      <c r="N17224" s="404"/>
      <c r="O17224" s="404"/>
      <c r="P17224" s="404"/>
      <c r="Q17224" s="404"/>
      <c r="R17224" s="404"/>
      <c r="S17224" s="404"/>
      <c r="T17224" s="404"/>
    </row>
    <row r="17225" spans="12:20" ht="16.8">
      <c r="L17225" s="404"/>
      <c r="M17225" s="404"/>
      <c r="N17225" s="404"/>
      <c r="O17225" s="404"/>
      <c r="P17225" s="404"/>
      <c r="Q17225" s="404"/>
      <c r="R17225" s="404"/>
      <c r="S17225" s="404"/>
      <c r="T17225" s="404"/>
    </row>
    <row r="17226" spans="12:20" ht="16.8">
      <c r="L17226" s="404"/>
      <c r="M17226" s="404"/>
      <c r="N17226" s="404"/>
      <c r="O17226" s="404"/>
      <c r="P17226" s="404"/>
      <c r="Q17226" s="404"/>
      <c r="R17226" s="404"/>
      <c r="S17226" s="404"/>
      <c r="T17226" s="404"/>
    </row>
    <row r="17227" spans="12:20" ht="16.8">
      <c r="L17227" s="404"/>
      <c r="M17227" s="404"/>
      <c r="N17227" s="404"/>
      <c r="O17227" s="404"/>
      <c r="P17227" s="404"/>
      <c r="Q17227" s="404"/>
      <c r="R17227" s="404"/>
      <c r="S17227" s="404"/>
      <c r="T17227" s="404"/>
    </row>
    <row r="17228" spans="12:20" ht="16.8">
      <c r="L17228" s="404"/>
      <c r="M17228" s="404"/>
      <c r="N17228" s="404"/>
      <c r="O17228" s="404"/>
      <c r="P17228" s="404"/>
      <c r="Q17228" s="404"/>
      <c r="R17228" s="404"/>
      <c r="S17228" s="404"/>
      <c r="T17228" s="404"/>
    </row>
    <row r="17229" spans="12:20" ht="16.8">
      <c r="L17229" s="404"/>
      <c r="M17229" s="404"/>
      <c r="N17229" s="404"/>
      <c r="O17229" s="404"/>
      <c r="P17229" s="404"/>
      <c r="Q17229" s="404"/>
      <c r="R17229" s="404"/>
      <c r="S17229" s="404"/>
      <c r="T17229" s="404"/>
    </row>
    <row r="17230" spans="12:20" ht="16.8">
      <c r="L17230" s="404"/>
      <c r="M17230" s="404"/>
      <c r="N17230" s="404"/>
      <c r="O17230" s="404"/>
      <c r="P17230" s="404"/>
      <c r="Q17230" s="404"/>
      <c r="R17230" s="404"/>
      <c r="S17230" s="404"/>
      <c r="T17230" s="404"/>
    </row>
    <row r="17231" spans="12:20" ht="16.8">
      <c r="L17231" s="404"/>
      <c r="M17231" s="404"/>
      <c r="N17231" s="404"/>
      <c r="O17231" s="404"/>
      <c r="P17231" s="404"/>
      <c r="Q17231" s="404"/>
      <c r="R17231" s="404"/>
      <c r="S17231" s="404"/>
      <c r="T17231" s="404"/>
    </row>
    <row r="17232" spans="12:20" ht="16.8">
      <c r="L17232" s="404"/>
      <c r="M17232" s="404"/>
      <c r="N17232" s="404"/>
      <c r="O17232" s="404"/>
      <c r="P17232" s="404"/>
      <c r="Q17232" s="404"/>
      <c r="R17232" s="404"/>
      <c r="S17232" s="404"/>
      <c r="T17232" s="404"/>
    </row>
    <row r="17233" spans="12:20" ht="16.8">
      <c r="L17233" s="404"/>
      <c r="M17233" s="404"/>
      <c r="N17233" s="404"/>
      <c r="O17233" s="404"/>
      <c r="P17233" s="404"/>
      <c r="Q17233" s="404"/>
      <c r="R17233" s="404"/>
      <c r="S17233" s="404"/>
      <c r="T17233" s="404"/>
    </row>
    <row r="17234" spans="12:20" ht="16.8">
      <c r="L17234" s="404"/>
      <c r="M17234" s="404"/>
      <c r="N17234" s="404"/>
      <c r="O17234" s="404"/>
      <c r="P17234" s="404"/>
      <c r="Q17234" s="404"/>
      <c r="R17234" s="404"/>
      <c r="S17234" s="404"/>
      <c r="T17234" s="404"/>
    </row>
    <row r="17235" spans="12:20" ht="16.8">
      <c r="L17235" s="404"/>
      <c r="M17235" s="404"/>
      <c r="N17235" s="404"/>
      <c r="O17235" s="404"/>
      <c r="P17235" s="404"/>
      <c r="Q17235" s="404"/>
      <c r="R17235" s="404"/>
      <c r="S17235" s="404"/>
      <c r="T17235" s="404"/>
    </row>
    <row r="17236" spans="12:20" ht="16.8">
      <c r="L17236" s="404"/>
      <c r="M17236" s="404"/>
      <c r="N17236" s="404"/>
      <c r="O17236" s="404"/>
      <c r="P17236" s="404"/>
      <c r="Q17236" s="404"/>
      <c r="R17236" s="404"/>
      <c r="S17236" s="404"/>
      <c r="T17236" s="404"/>
    </row>
    <row r="17237" spans="12:20" ht="16.8">
      <c r="L17237" s="404"/>
      <c r="M17237" s="404"/>
      <c r="N17237" s="404"/>
      <c r="O17237" s="404"/>
      <c r="P17237" s="404"/>
      <c r="Q17237" s="404"/>
      <c r="R17237" s="404"/>
      <c r="S17237" s="404"/>
      <c r="T17237" s="404"/>
    </row>
    <row r="17238" spans="12:20" ht="16.8">
      <c r="L17238" s="404"/>
      <c r="M17238" s="404"/>
      <c r="N17238" s="404"/>
      <c r="O17238" s="404"/>
      <c r="P17238" s="404"/>
      <c r="Q17238" s="404"/>
      <c r="R17238" s="404"/>
      <c r="S17238" s="404"/>
      <c r="T17238" s="404"/>
    </row>
    <row r="17239" spans="12:20" ht="16.8">
      <c r="L17239" s="404"/>
      <c r="M17239" s="404"/>
      <c r="N17239" s="404"/>
      <c r="O17239" s="404"/>
      <c r="P17239" s="404"/>
      <c r="Q17239" s="404"/>
      <c r="R17239" s="404"/>
      <c r="S17239" s="404"/>
      <c r="T17239" s="404"/>
    </row>
    <row r="17240" spans="12:20" ht="16.8">
      <c r="L17240" s="404"/>
      <c r="M17240" s="404"/>
      <c r="N17240" s="404"/>
      <c r="O17240" s="404"/>
      <c r="P17240" s="404"/>
      <c r="Q17240" s="404"/>
      <c r="R17240" s="404"/>
      <c r="S17240" s="404"/>
      <c r="T17240" s="404"/>
    </row>
    <row r="17241" spans="12:20" ht="16.8">
      <c r="L17241" s="404"/>
      <c r="M17241" s="404"/>
      <c r="N17241" s="404"/>
      <c r="O17241" s="404"/>
      <c r="P17241" s="404"/>
      <c r="Q17241" s="404"/>
      <c r="R17241" s="404"/>
      <c r="S17241" s="404"/>
      <c r="T17241" s="404"/>
    </row>
    <row r="17242" spans="12:20" ht="16.8">
      <c r="L17242" s="404"/>
      <c r="M17242" s="404"/>
      <c r="N17242" s="404"/>
      <c r="O17242" s="404"/>
      <c r="P17242" s="404"/>
      <c r="Q17242" s="404"/>
      <c r="R17242" s="404"/>
      <c r="S17242" s="404"/>
      <c r="T17242" s="404"/>
    </row>
    <row r="17243" spans="12:20" ht="16.8">
      <c r="L17243" s="404"/>
      <c r="M17243" s="404"/>
      <c r="N17243" s="404"/>
      <c r="O17243" s="404"/>
      <c r="P17243" s="404"/>
      <c r="Q17243" s="404"/>
      <c r="R17243" s="404"/>
      <c r="S17243" s="404"/>
      <c r="T17243" s="404"/>
    </row>
    <row r="17244" spans="12:20" ht="16.8">
      <c r="L17244" s="404"/>
      <c r="M17244" s="404"/>
      <c r="N17244" s="404"/>
      <c r="O17244" s="404"/>
      <c r="P17244" s="404"/>
      <c r="Q17244" s="404"/>
      <c r="R17244" s="404"/>
      <c r="S17244" s="404"/>
      <c r="T17244" s="404"/>
    </row>
    <row r="17245" spans="12:20" ht="16.8">
      <c r="L17245" s="404"/>
      <c r="M17245" s="404"/>
      <c r="N17245" s="404"/>
      <c r="O17245" s="404"/>
      <c r="P17245" s="404"/>
      <c r="Q17245" s="404"/>
      <c r="R17245" s="404"/>
      <c r="S17245" s="404"/>
      <c r="T17245" s="404"/>
    </row>
    <row r="17246" spans="12:20" ht="16.8">
      <c r="L17246" s="404"/>
      <c r="M17246" s="404"/>
      <c r="N17246" s="404"/>
      <c r="O17246" s="404"/>
      <c r="P17246" s="404"/>
      <c r="Q17246" s="404"/>
      <c r="R17246" s="404"/>
      <c r="S17246" s="404"/>
      <c r="T17246" s="404"/>
    </row>
    <row r="17247" spans="12:20" ht="16.8">
      <c r="L17247" s="404"/>
      <c r="M17247" s="404"/>
      <c r="N17247" s="404"/>
      <c r="O17247" s="404"/>
      <c r="P17247" s="404"/>
      <c r="Q17247" s="404"/>
      <c r="R17247" s="404"/>
      <c r="S17247" s="404"/>
      <c r="T17247" s="404"/>
    </row>
    <row r="17248" spans="12:20" ht="16.8">
      <c r="L17248" s="404"/>
      <c r="M17248" s="404"/>
      <c r="N17248" s="404"/>
      <c r="O17248" s="404"/>
      <c r="P17248" s="404"/>
      <c r="Q17248" s="404"/>
      <c r="R17248" s="404"/>
      <c r="S17248" s="404"/>
      <c r="T17248" s="404"/>
    </row>
    <row r="17249" spans="12:20" ht="16.8">
      <c r="L17249" s="404"/>
      <c r="M17249" s="404"/>
      <c r="N17249" s="404"/>
      <c r="O17249" s="404"/>
      <c r="P17249" s="404"/>
      <c r="Q17249" s="404"/>
      <c r="R17249" s="404"/>
      <c r="S17249" s="404"/>
      <c r="T17249" s="404"/>
    </row>
    <row r="17250" spans="12:20" ht="16.8">
      <c r="L17250" s="404"/>
      <c r="M17250" s="404"/>
      <c r="N17250" s="404"/>
      <c r="O17250" s="404"/>
      <c r="P17250" s="404"/>
      <c r="Q17250" s="404"/>
      <c r="R17250" s="404"/>
      <c r="S17250" s="404"/>
      <c r="T17250" s="404"/>
    </row>
    <row r="17251" spans="12:20" ht="16.8">
      <c r="L17251" s="404"/>
      <c r="M17251" s="404"/>
      <c r="N17251" s="404"/>
      <c r="O17251" s="404"/>
      <c r="P17251" s="404"/>
      <c r="Q17251" s="404"/>
      <c r="R17251" s="404"/>
      <c r="S17251" s="404"/>
      <c r="T17251" s="404"/>
    </row>
    <row r="17252" spans="12:20" ht="16.8">
      <c r="L17252" s="404"/>
      <c r="M17252" s="404"/>
      <c r="N17252" s="404"/>
      <c r="O17252" s="404"/>
      <c r="P17252" s="404"/>
      <c r="Q17252" s="404"/>
      <c r="R17252" s="404"/>
      <c r="S17252" s="404"/>
      <c r="T17252" s="404"/>
    </row>
    <row r="17253" spans="12:20" ht="16.8">
      <c r="L17253" s="404"/>
      <c r="M17253" s="404"/>
      <c r="N17253" s="404"/>
      <c r="O17253" s="404"/>
      <c r="P17253" s="404"/>
      <c r="Q17253" s="404"/>
      <c r="R17253" s="404"/>
      <c r="S17253" s="404"/>
      <c r="T17253" s="404"/>
    </row>
    <row r="17254" spans="12:20" ht="16.8">
      <c r="L17254" s="404"/>
      <c r="M17254" s="404"/>
      <c r="N17254" s="404"/>
      <c r="O17254" s="404"/>
      <c r="P17254" s="404"/>
      <c r="Q17254" s="404"/>
      <c r="R17254" s="404"/>
      <c r="S17254" s="404"/>
      <c r="T17254" s="404"/>
    </row>
    <row r="17255" spans="12:20" ht="16.8">
      <c r="L17255" s="404"/>
      <c r="M17255" s="404"/>
      <c r="N17255" s="404"/>
      <c r="O17255" s="404"/>
      <c r="P17255" s="404"/>
      <c r="Q17255" s="404"/>
      <c r="R17255" s="404"/>
      <c r="S17255" s="404"/>
      <c r="T17255" s="404"/>
    </row>
    <row r="17256" spans="12:20" ht="16.8">
      <c r="L17256" s="404"/>
      <c r="M17256" s="404"/>
      <c r="N17256" s="404"/>
      <c r="O17256" s="404"/>
      <c r="P17256" s="404"/>
      <c r="Q17256" s="404"/>
      <c r="R17256" s="404"/>
      <c r="S17256" s="404"/>
      <c r="T17256" s="404"/>
    </row>
    <row r="17257" spans="12:20" ht="16.8">
      <c r="L17257" s="404"/>
      <c r="M17257" s="404"/>
      <c r="N17257" s="404"/>
      <c r="O17257" s="404"/>
      <c r="P17257" s="404"/>
      <c r="Q17257" s="404"/>
      <c r="R17257" s="404"/>
      <c r="S17257" s="404"/>
      <c r="T17257" s="404"/>
    </row>
    <row r="17258" spans="12:20" ht="16.8">
      <c r="L17258" s="404"/>
      <c r="M17258" s="404"/>
      <c r="N17258" s="404"/>
      <c r="O17258" s="404"/>
      <c r="P17258" s="404"/>
      <c r="Q17258" s="404"/>
      <c r="R17258" s="404"/>
      <c r="S17258" s="404"/>
      <c r="T17258" s="404"/>
    </row>
    <row r="17259" spans="12:20" ht="16.8">
      <c r="L17259" s="404"/>
      <c r="M17259" s="404"/>
      <c r="N17259" s="404"/>
      <c r="O17259" s="404"/>
      <c r="P17259" s="404"/>
      <c r="Q17259" s="404"/>
      <c r="R17259" s="404"/>
      <c r="S17259" s="404"/>
      <c r="T17259" s="404"/>
    </row>
    <row r="17260" spans="12:20" ht="16.8">
      <c r="L17260" s="404"/>
      <c r="M17260" s="404"/>
      <c r="N17260" s="404"/>
      <c r="O17260" s="404"/>
      <c r="P17260" s="404"/>
      <c r="Q17260" s="404"/>
      <c r="R17260" s="404"/>
      <c r="S17260" s="404"/>
      <c r="T17260" s="404"/>
    </row>
    <row r="17261" spans="12:20" ht="16.8">
      <c r="L17261" s="404"/>
      <c r="M17261" s="404"/>
      <c r="N17261" s="404"/>
      <c r="O17261" s="404"/>
      <c r="P17261" s="404"/>
      <c r="Q17261" s="404"/>
      <c r="R17261" s="404"/>
      <c r="S17261" s="404"/>
      <c r="T17261" s="404"/>
    </row>
    <row r="17262" spans="12:20" ht="16.8">
      <c r="L17262" s="404"/>
      <c r="M17262" s="404"/>
      <c r="N17262" s="404"/>
      <c r="O17262" s="404"/>
      <c r="P17262" s="404"/>
      <c r="Q17262" s="404"/>
      <c r="R17262" s="404"/>
      <c r="S17262" s="404"/>
      <c r="T17262" s="404"/>
    </row>
    <row r="17263" spans="12:20" ht="16.8">
      <c r="L17263" s="404"/>
      <c r="M17263" s="404"/>
      <c r="N17263" s="404"/>
      <c r="O17263" s="404"/>
      <c r="P17263" s="404"/>
      <c r="Q17263" s="404"/>
      <c r="R17263" s="404"/>
      <c r="S17263" s="404"/>
      <c r="T17263" s="404"/>
    </row>
    <row r="17264" spans="12:20" ht="16.8">
      <c r="L17264" s="404"/>
      <c r="M17264" s="404"/>
      <c r="N17264" s="404"/>
      <c r="O17264" s="404"/>
      <c r="P17264" s="404"/>
      <c r="Q17264" s="404"/>
      <c r="R17264" s="404"/>
      <c r="S17264" s="404"/>
      <c r="T17264" s="404"/>
    </row>
    <row r="17265" spans="12:20" ht="16.8">
      <c r="L17265" s="404"/>
      <c r="M17265" s="404"/>
      <c r="N17265" s="404"/>
      <c r="O17265" s="404"/>
      <c r="P17265" s="404"/>
      <c r="Q17265" s="404"/>
      <c r="R17265" s="404"/>
      <c r="S17265" s="404"/>
      <c r="T17265" s="404"/>
    </row>
    <row r="17266" spans="12:20" ht="16.8">
      <c r="L17266" s="404"/>
      <c r="M17266" s="404"/>
      <c r="N17266" s="404"/>
      <c r="O17266" s="404"/>
      <c r="P17266" s="404"/>
      <c r="Q17266" s="404"/>
      <c r="R17266" s="404"/>
      <c r="S17266" s="404"/>
      <c r="T17266" s="404"/>
    </row>
    <row r="17267" spans="12:20" ht="16.8">
      <c r="L17267" s="404"/>
      <c r="M17267" s="404"/>
      <c r="N17267" s="404"/>
      <c r="O17267" s="404"/>
      <c r="P17267" s="404"/>
      <c r="Q17267" s="404"/>
      <c r="R17267" s="404"/>
      <c r="S17267" s="404"/>
      <c r="T17267" s="404"/>
    </row>
    <row r="17268" spans="12:20" ht="16.8">
      <c r="L17268" s="404"/>
      <c r="M17268" s="404"/>
      <c r="N17268" s="404"/>
      <c r="O17268" s="404"/>
      <c r="P17268" s="404"/>
      <c r="Q17268" s="404"/>
      <c r="R17268" s="404"/>
      <c r="S17268" s="404"/>
      <c r="T17268" s="404"/>
    </row>
    <row r="17269" spans="12:20" ht="16.8">
      <c r="L17269" s="404"/>
      <c r="M17269" s="404"/>
      <c r="N17269" s="404"/>
      <c r="O17269" s="404"/>
      <c r="P17269" s="404"/>
      <c r="Q17269" s="404"/>
      <c r="R17269" s="404"/>
      <c r="S17269" s="404"/>
      <c r="T17269" s="404"/>
    </row>
    <row r="17270" spans="12:20" ht="16.8">
      <c r="L17270" s="404"/>
      <c r="M17270" s="404"/>
      <c r="N17270" s="404"/>
      <c r="O17270" s="404"/>
      <c r="P17270" s="404"/>
      <c r="Q17270" s="404"/>
      <c r="R17270" s="404"/>
      <c r="S17270" s="404"/>
      <c r="T17270" s="404"/>
    </row>
    <row r="17271" spans="12:20" ht="16.8">
      <c r="L17271" s="404"/>
      <c r="M17271" s="404"/>
      <c r="N17271" s="404"/>
      <c r="O17271" s="404"/>
      <c r="P17271" s="404"/>
      <c r="Q17271" s="404"/>
      <c r="R17271" s="404"/>
      <c r="S17271" s="404"/>
      <c r="T17271" s="404"/>
    </row>
    <row r="17272" spans="12:20" ht="16.8">
      <c r="L17272" s="404"/>
      <c r="M17272" s="404"/>
      <c r="N17272" s="404"/>
      <c r="O17272" s="404"/>
      <c r="P17272" s="404"/>
      <c r="Q17272" s="404"/>
      <c r="R17272" s="404"/>
      <c r="S17272" s="404"/>
      <c r="T17272" s="404"/>
    </row>
    <row r="17273" spans="12:20" ht="16.8">
      <c r="L17273" s="404"/>
      <c r="M17273" s="404"/>
      <c r="N17273" s="404"/>
      <c r="O17273" s="404"/>
      <c r="P17273" s="404"/>
      <c r="Q17273" s="404"/>
      <c r="R17273" s="404"/>
      <c r="S17273" s="404"/>
      <c r="T17273" s="404"/>
    </row>
    <row r="17274" spans="12:20" ht="16.8">
      <c r="L17274" s="404"/>
      <c r="M17274" s="404"/>
      <c r="N17274" s="404"/>
      <c r="O17274" s="404"/>
      <c r="P17274" s="404"/>
      <c r="Q17274" s="404"/>
      <c r="R17274" s="404"/>
      <c r="S17274" s="404"/>
      <c r="T17274" s="404"/>
    </row>
    <row r="17275" spans="12:20" ht="16.8">
      <c r="L17275" s="404"/>
      <c r="M17275" s="404"/>
      <c r="N17275" s="404"/>
      <c r="O17275" s="404"/>
      <c r="P17275" s="404"/>
      <c r="Q17275" s="404"/>
      <c r="R17275" s="404"/>
      <c r="S17275" s="404"/>
      <c r="T17275" s="404"/>
    </row>
    <row r="17276" spans="12:20" ht="16.8">
      <c r="L17276" s="404"/>
      <c r="M17276" s="404"/>
      <c r="N17276" s="404"/>
      <c r="O17276" s="404"/>
      <c r="P17276" s="404"/>
      <c r="Q17276" s="404"/>
      <c r="R17276" s="404"/>
      <c r="S17276" s="404"/>
      <c r="T17276" s="404"/>
    </row>
    <row r="17277" spans="12:20" ht="16.8">
      <c r="L17277" s="404"/>
      <c r="M17277" s="404"/>
      <c r="N17277" s="404"/>
      <c r="O17277" s="404"/>
      <c r="P17277" s="404"/>
      <c r="Q17277" s="404"/>
      <c r="R17277" s="404"/>
      <c r="S17277" s="404"/>
      <c r="T17277" s="404"/>
    </row>
    <row r="17278" spans="12:20" ht="16.8">
      <c r="L17278" s="404"/>
      <c r="M17278" s="404"/>
      <c r="N17278" s="404"/>
      <c r="O17278" s="404"/>
      <c r="P17278" s="404"/>
      <c r="Q17278" s="404"/>
      <c r="R17278" s="404"/>
      <c r="S17278" s="404"/>
      <c r="T17278" s="404"/>
    </row>
    <row r="17279" spans="12:20" ht="16.8">
      <c r="L17279" s="404"/>
      <c r="M17279" s="404"/>
      <c r="N17279" s="404"/>
      <c r="O17279" s="404"/>
      <c r="P17279" s="404"/>
      <c r="Q17279" s="404"/>
      <c r="R17279" s="404"/>
      <c r="S17279" s="404"/>
      <c r="T17279" s="404"/>
    </row>
    <row r="17280" spans="12:20" ht="16.8">
      <c r="L17280" s="404"/>
      <c r="M17280" s="404"/>
      <c r="N17280" s="404"/>
      <c r="O17280" s="404"/>
      <c r="P17280" s="404"/>
      <c r="Q17280" s="404"/>
      <c r="R17280" s="404"/>
      <c r="S17280" s="404"/>
      <c r="T17280" s="404"/>
    </row>
    <row r="17281" spans="12:20" ht="16.8">
      <c r="L17281" s="404"/>
      <c r="M17281" s="404"/>
      <c r="N17281" s="404"/>
      <c r="O17281" s="404"/>
      <c r="P17281" s="404"/>
      <c r="Q17281" s="404"/>
      <c r="R17281" s="404"/>
      <c r="S17281" s="404"/>
      <c r="T17281" s="404"/>
    </row>
    <row r="17282" spans="12:20" ht="16.8">
      <c r="L17282" s="404"/>
      <c r="M17282" s="404"/>
      <c r="N17282" s="404"/>
      <c r="O17282" s="404"/>
      <c r="P17282" s="404"/>
      <c r="Q17282" s="404"/>
      <c r="R17282" s="404"/>
      <c r="S17282" s="404"/>
      <c r="T17282" s="404"/>
    </row>
    <row r="17283" spans="12:20" ht="16.8">
      <c r="L17283" s="404"/>
      <c r="M17283" s="404"/>
      <c r="N17283" s="404"/>
      <c r="O17283" s="404"/>
      <c r="P17283" s="404"/>
      <c r="Q17283" s="404"/>
      <c r="R17283" s="404"/>
      <c r="S17283" s="404"/>
      <c r="T17283" s="404"/>
    </row>
    <row r="17284" spans="12:20" ht="16.8">
      <c r="L17284" s="404"/>
      <c r="M17284" s="404"/>
      <c r="N17284" s="404"/>
      <c r="O17284" s="404"/>
      <c r="P17284" s="404"/>
      <c r="Q17284" s="404"/>
      <c r="R17284" s="404"/>
      <c r="S17284" s="404"/>
      <c r="T17284" s="404"/>
    </row>
    <row r="17285" spans="12:20" ht="16.8">
      <c r="L17285" s="404"/>
      <c r="M17285" s="404"/>
      <c r="N17285" s="404"/>
      <c r="O17285" s="404"/>
      <c r="P17285" s="404"/>
      <c r="Q17285" s="404"/>
      <c r="R17285" s="404"/>
      <c r="S17285" s="404"/>
      <c r="T17285" s="404"/>
    </row>
    <row r="17286" spans="12:20" ht="16.8">
      <c r="L17286" s="404"/>
      <c r="M17286" s="404"/>
      <c r="N17286" s="404"/>
      <c r="O17286" s="404"/>
      <c r="P17286" s="404"/>
      <c r="Q17286" s="404"/>
      <c r="R17286" s="404"/>
      <c r="S17286" s="404"/>
      <c r="T17286" s="404"/>
    </row>
    <row r="17287" spans="12:20" ht="16.8">
      <c r="L17287" s="404"/>
      <c r="M17287" s="404"/>
      <c r="N17287" s="404"/>
      <c r="O17287" s="404"/>
      <c r="P17287" s="404"/>
      <c r="Q17287" s="404"/>
      <c r="R17287" s="404"/>
      <c r="S17287" s="404"/>
      <c r="T17287" s="404"/>
    </row>
    <row r="17288" spans="12:20" ht="16.8">
      <c r="L17288" s="404"/>
      <c r="M17288" s="404"/>
      <c r="N17288" s="404"/>
      <c r="O17288" s="404"/>
      <c r="P17288" s="404"/>
      <c r="Q17288" s="404"/>
      <c r="R17288" s="404"/>
      <c r="S17288" s="404"/>
      <c r="T17288" s="404"/>
    </row>
    <row r="17289" spans="12:20" ht="16.8">
      <c r="L17289" s="404"/>
      <c r="M17289" s="404"/>
      <c r="N17289" s="404"/>
      <c r="O17289" s="404"/>
      <c r="P17289" s="404"/>
      <c r="Q17289" s="404"/>
      <c r="R17289" s="404"/>
      <c r="S17289" s="404"/>
      <c r="T17289" s="404"/>
    </row>
    <row r="17290" spans="12:20" ht="16.8">
      <c r="L17290" s="404"/>
      <c r="M17290" s="404"/>
      <c r="N17290" s="404"/>
      <c r="O17290" s="404"/>
      <c r="P17290" s="404"/>
      <c r="Q17290" s="404"/>
      <c r="R17290" s="404"/>
      <c r="S17290" s="404"/>
      <c r="T17290" s="404"/>
    </row>
    <row r="17291" spans="12:20" ht="16.8">
      <c r="L17291" s="404"/>
      <c r="M17291" s="404"/>
      <c r="N17291" s="404"/>
      <c r="O17291" s="404"/>
      <c r="P17291" s="404"/>
      <c r="Q17291" s="404"/>
      <c r="R17291" s="404"/>
      <c r="S17291" s="404"/>
      <c r="T17291" s="404"/>
    </row>
    <row r="17292" spans="12:20" ht="16.8">
      <c r="L17292" s="404"/>
      <c r="M17292" s="404"/>
      <c r="N17292" s="404"/>
      <c r="O17292" s="404"/>
      <c r="P17292" s="404"/>
      <c r="Q17292" s="404"/>
      <c r="R17292" s="404"/>
      <c r="S17292" s="404"/>
      <c r="T17292" s="404"/>
    </row>
    <row r="17293" spans="12:20" ht="16.8">
      <c r="L17293" s="404"/>
      <c r="M17293" s="404"/>
      <c r="N17293" s="404"/>
      <c r="O17293" s="404"/>
      <c r="P17293" s="404"/>
      <c r="Q17293" s="404"/>
      <c r="R17293" s="404"/>
      <c r="S17293" s="404"/>
      <c r="T17293" s="404"/>
    </row>
    <row r="17294" spans="12:20" ht="16.8">
      <c r="L17294" s="404"/>
      <c r="M17294" s="404"/>
      <c r="N17294" s="404"/>
      <c r="O17294" s="404"/>
      <c r="P17294" s="404"/>
      <c r="Q17294" s="404"/>
      <c r="R17294" s="404"/>
      <c r="S17294" s="404"/>
      <c r="T17294" s="404"/>
    </row>
    <row r="17295" spans="12:20" ht="16.8">
      <c r="L17295" s="404"/>
      <c r="M17295" s="404"/>
      <c r="N17295" s="404"/>
      <c r="O17295" s="404"/>
      <c r="P17295" s="404"/>
      <c r="Q17295" s="404"/>
      <c r="R17295" s="404"/>
      <c r="S17295" s="404"/>
      <c r="T17295" s="404"/>
    </row>
    <row r="17296" spans="12:20" ht="16.8">
      <c r="L17296" s="404"/>
      <c r="M17296" s="404"/>
      <c r="N17296" s="404"/>
      <c r="O17296" s="404"/>
      <c r="P17296" s="404"/>
      <c r="Q17296" s="404"/>
      <c r="R17296" s="404"/>
      <c r="S17296" s="404"/>
      <c r="T17296" s="404"/>
    </row>
    <row r="17297" spans="12:20" ht="16.8">
      <c r="L17297" s="404"/>
      <c r="M17297" s="404"/>
      <c r="N17297" s="404"/>
      <c r="O17297" s="404"/>
      <c r="P17297" s="404"/>
      <c r="Q17297" s="404"/>
      <c r="R17297" s="404"/>
      <c r="S17297" s="404"/>
      <c r="T17297" s="404"/>
    </row>
    <row r="17298" spans="12:20" ht="16.8">
      <c r="L17298" s="404"/>
      <c r="M17298" s="404"/>
      <c r="N17298" s="404"/>
      <c r="O17298" s="404"/>
      <c r="P17298" s="404"/>
      <c r="Q17298" s="404"/>
      <c r="R17298" s="404"/>
      <c r="S17298" s="404"/>
      <c r="T17298" s="404"/>
    </row>
    <row r="17299" spans="12:20" ht="16.8">
      <c r="L17299" s="404"/>
      <c r="M17299" s="404"/>
      <c r="N17299" s="404"/>
      <c r="O17299" s="404"/>
      <c r="P17299" s="404"/>
      <c r="Q17299" s="404"/>
      <c r="R17299" s="404"/>
      <c r="S17299" s="404"/>
      <c r="T17299" s="404"/>
    </row>
    <row r="17300" spans="12:20" ht="16.8">
      <c r="L17300" s="404"/>
      <c r="M17300" s="404"/>
      <c r="N17300" s="404"/>
      <c r="O17300" s="404"/>
      <c r="P17300" s="404"/>
      <c r="Q17300" s="404"/>
      <c r="R17300" s="404"/>
      <c r="S17300" s="404"/>
      <c r="T17300" s="404"/>
    </row>
    <row r="17301" spans="12:20" ht="16.8">
      <c r="L17301" s="404"/>
      <c r="M17301" s="404"/>
      <c r="N17301" s="404"/>
      <c r="O17301" s="404"/>
      <c r="P17301" s="404"/>
      <c r="Q17301" s="404"/>
      <c r="R17301" s="404"/>
      <c r="S17301" s="404"/>
      <c r="T17301" s="404"/>
    </row>
    <row r="17302" spans="12:20" ht="16.8">
      <c r="L17302" s="404"/>
      <c r="M17302" s="404"/>
      <c r="N17302" s="404"/>
      <c r="O17302" s="404"/>
      <c r="P17302" s="404"/>
      <c r="Q17302" s="404"/>
      <c r="R17302" s="404"/>
      <c r="S17302" s="404"/>
      <c r="T17302" s="404"/>
    </row>
    <row r="17303" spans="12:20" ht="16.8">
      <c r="L17303" s="404"/>
      <c r="M17303" s="404"/>
      <c r="N17303" s="404"/>
      <c r="O17303" s="404"/>
      <c r="P17303" s="404"/>
      <c r="Q17303" s="404"/>
      <c r="R17303" s="404"/>
      <c r="S17303" s="404"/>
      <c r="T17303" s="404"/>
    </row>
    <row r="17304" spans="12:20" ht="16.8">
      <c r="L17304" s="404"/>
      <c r="M17304" s="404"/>
      <c r="N17304" s="404"/>
      <c r="O17304" s="404"/>
      <c r="P17304" s="404"/>
      <c r="Q17304" s="404"/>
      <c r="R17304" s="404"/>
      <c r="S17304" s="404"/>
      <c r="T17304" s="404"/>
    </row>
    <row r="17305" spans="12:20" ht="16.8">
      <c r="L17305" s="404"/>
      <c r="M17305" s="404"/>
      <c r="N17305" s="404"/>
      <c r="O17305" s="404"/>
      <c r="P17305" s="404"/>
      <c r="Q17305" s="404"/>
      <c r="R17305" s="404"/>
      <c r="S17305" s="404"/>
      <c r="T17305" s="404"/>
    </row>
    <row r="17306" spans="12:20" ht="16.8">
      <c r="L17306" s="404"/>
      <c r="M17306" s="404"/>
      <c r="N17306" s="404"/>
      <c r="O17306" s="404"/>
      <c r="P17306" s="404"/>
      <c r="Q17306" s="404"/>
      <c r="R17306" s="404"/>
      <c r="S17306" s="404"/>
      <c r="T17306" s="404"/>
    </row>
    <row r="17307" spans="12:20" ht="16.8">
      <c r="L17307" s="404"/>
      <c r="M17307" s="404"/>
      <c r="N17307" s="404"/>
      <c r="O17307" s="404"/>
      <c r="P17307" s="404"/>
      <c r="Q17307" s="404"/>
      <c r="R17307" s="404"/>
      <c r="S17307" s="404"/>
      <c r="T17307" s="404"/>
    </row>
    <row r="17308" spans="12:20" ht="16.8">
      <c r="L17308" s="404"/>
      <c r="M17308" s="404"/>
      <c r="N17308" s="404"/>
      <c r="O17308" s="404"/>
      <c r="P17308" s="404"/>
      <c r="Q17308" s="404"/>
      <c r="R17308" s="404"/>
      <c r="S17308" s="404"/>
      <c r="T17308" s="404"/>
    </row>
    <row r="17309" spans="12:20" ht="16.8">
      <c r="L17309" s="404"/>
      <c r="M17309" s="404"/>
      <c r="N17309" s="404"/>
      <c r="O17309" s="404"/>
      <c r="P17309" s="404"/>
      <c r="Q17309" s="404"/>
      <c r="R17309" s="404"/>
      <c r="S17309" s="404"/>
      <c r="T17309" s="404"/>
    </row>
    <row r="17310" spans="12:20" ht="16.8">
      <c r="L17310" s="404"/>
      <c r="M17310" s="404"/>
      <c r="N17310" s="404"/>
      <c r="O17310" s="404"/>
      <c r="P17310" s="404"/>
      <c r="Q17310" s="404"/>
      <c r="R17310" s="404"/>
      <c r="S17310" s="404"/>
      <c r="T17310" s="404"/>
    </row>
    <row r="17311" spans="12:20" ht="16.8">
      <c r="L17311" s="404"/>
      <c r="M17311" s="404"/>
      <c r="N17311" s="404"/>
      <c r="O17311" s="404"/>
      <c r="P17311" s="404"/>
      <c r="Q17311" s="404"/>
      <c r="R17311" s="404"/>
      <c r="S17311" s="404"/>
      <c r="T17311" s="404"/>
    </row>
    <row r="17312" spans="12:20" ht="16.8">
      <c r="L17312" s="404"/>
      <c r="M17312" s="404"/>
      <c r="N17312" s="404"/>
      <c r="O17312" s="404"/>
      <c r="P17312" s="404"/>
      <c r="Q17312" s="404"/>
      <c r="R17312" s="404"/>
      <c r="S17312" s="404"/>
      <c r="T17312" s="404"/>
    </row>
    <row r="17313" spans="12:20" ht="16.8">
      <c r="L17313" s="404"/>
      <c r="M17313" s="404"/>
      <c r="N17313" s="404"/>
      <c r="O17313" s="404"/>
      <c r="P17313" s="404"/>
      <c r="Q17313" s="404"/>
      <c r="R17313" s="404"/>
      <c r="S17313" s="404"/>
      <c r="T17313" s="404"/>
    </row>
    <row r="17314" spans="12:20" ht="16.8">
      <c r="L17314" s="404"/>
      <c r="M17314" s="404"/>
      <c r="N17314" s="404"/>
      <c r="O17314" s="404"/>
      <c r="P17314" s="404"/>
      <c r="Q17314" s="404"/>
      <c r="R17314" s="404"/>
      <c r="S17314" s="404"/>
      <c r="T17314" s="404"/>
    </row>
    <row r="17315" spans="12:20" ht="16.8">
      <c r="L17315" s="404"/>
      <c r="M17315" s="404"/>
      <c r="N17315" s="404"/>
      <c r="O17315" s="404"/>
      <c r="P17315" s="404"/>
      <c r="Q17315" s="404"/>
      <c r="R17315" s="404"/>
      <c r="S17315" s="404"/>
      <c r="T17315" s="404"/>
    </row>
    <row r="17316" spans="12:20" ht="16.8">
      <c r="L17316" s="404"/>
      <c r="M17316" s="404"/>
      <c r="N17316" s="404"/>
      <c r="O17316" s="404"/>
      <c r="P17316" s="404"/>
      <c r="Q17316" s="404"/>
      <c r="R17316" s="404"/>
      <c r="S17316" s="404"/>
      <c r="T17316" s="404"/>
    </row>
    <row r="17317" spans="12:20" ht="16.8">
      <c r="L17317" s="404"/>
      <c r="M17317" s="404"/>
      <c r="N17317" s="404"/>
      <c r="O17317" s="404"/>
      <c r="P17317" s="404"/>
      <c r="Q17317" s="404"/>
      <c r="R17317" s="404"/>
      <c r="S17317" s="404"/>
      <c r="T17317" s="404"/>
    </row>
    <row r="17318" spans="12:20" ht="16.8">
      <c r="L17318" s="404"/>
      <c r="M17318" s="404"/>
      <c r="N17318" s="404"/>
      <c r="O17318" s="404"/>
      <c r="P17318" s="404"/>
      <c r="Q17318" s="404"/>
      <c r="R17318" s="404"/>
      <c r="S17318" s="404"/>
      <c r="T17318" s="404"/>
    </row>
    <row r="17319" spans="12:20" ht="16.8">
      <c r="L17319" s="404"/>
      <c r="M17319" s="404"/>
      <c r="N17319" s="404"/>
      <c r="O17319" s="404"/>
      <c r="P17319" s="404"/>
      <c r="Q17319" s="404"/>
      <c r="R17319" s="404"/>
      <c r="S17319" s="404"/>
      <c r="T17319" s="404"/>
    </row>
    <row r="17320" spans="12:20" ht="16.8">
      <c r="L17320" s="404"/>
      <c r="M17320" s="404"/>
      <c r="N17320" s="404"/>
      <c r="O17320" s="404"/>
      <c r="P17320" s="404"/>
      <c r="Q17320" s="404"/>
      <c r="R17320" s="404"/>
      <c r="S17320" s="404"/>
      <c r="T17320" s="404"/>
    </row>
    <row r="17321" spans="12:20" ht="16.8">
      <c r="L17321" s="404"/>
      <c r="M17321" s="404"/>
      <c r="N17321" s="404"/>
      <c r="O17321" s="404"/>
      <c r="P17321" s="404"/>
      <c r="Q17321" s="404"/>
      <c r="R17321" s="404"/>
      <c r="S17321" s="404"/>
      <c r="T17321" s="404"/>
    </row>
    <row r="17322" spans="12:20" ht="16.8">
      <c r="L17322" s="404"/>
      <c r="M17322" s="404"/>
      <c r="N17322" s="404"/>
      <c r="O17322" s="404"/>
      <c r="P17322" s="404"/>
      <c r="Q17322" s="404"/>
      <c r="R17322" s="404"/>
      <c r="S17322" s="404"/>
      <c r="T17322" s="404"/>
    </row>
    <row r="17323" spans="12:20" ht="16.8">
      <c r="L17323" s="404"/>
      <c r="M17323" s="404"/>
      <c r="N17323" s="404"/>
      <c r="O17323" s="404"/>
      <c r="P17323" s="404"/>
      <c r="Q17323" s="404"/>
      <c r="R17323" s="404"/>
      <c r="S17323" s="404"/>
      <c r="T17323" s="404"/>
    </row>
    <row r="17324" spans="12:20" ht="16.8">
      <c r="L17324" s="404"/>
      <c r="M17324" s="404"/>
      <c r="N17324" s="404"/>
      <c r="O17324" s="404"/>
      <c r="P17324" s="404"/>
      <c r="Q17324" s="404"/>
      <c r="R17324" s="404"/>
      <c r="S17324" s="404"/>
      <c r="T17324" s="404"/>
    </row>
    <row r="17325" spans="12:20" ht="16.8">
      <c r="L17325" s="404"/>
      <c r="M17325" s="404"/>
      <c r="N17325" s="404"/>
      <c r="O17325" s="404"/>
      <c r="P17325" s="404"/>
      <c r="Q17325" s="404"/>
      <c r="R17325" s="404"/>
      <c r="S17325" s="404"/>
      <c r="T17325" s="404"/>
    </row>
    <row r="17326" spans="12:20" ht="16.8">
      <c r="L17326" s="404"/>
      <c r="M17326" s="404"/>
      <c r="N17326" s="404"/>
      <c r="O17326" s="404"/>
      <c r="P17326" s="404"/>
      <c r="Q17326" s="404"/>
      <c r="R17326" s="404"/>
      <c r="S17326" s="404"/>
      <c r="T17326" s="404"/>
    </row>
    <row r="17327" spans="12:20" ht="16.8">
      <c r="L17327" s="404"/>
      <c r="M17327" s="404"/>
      <c r="N17327" s="404"/>
      <c r="O17327" s="404"/>
      <c r="P17327" s="404"/>
      <c r="Q17327" s="404"/>
      <c r="R17327" s="404"/>
      <c r="S17327" s="404"/>
      <c r="T17327" s="404"/>
    </row>
    <row r="17328" spans="12:20" ht="16.8">
      <c r="L17328" s="404"/>
      <c r="M17328" s="404"/>
      <c r="N17328" s="404"/>
      <c r="O17328" s="404"/>
      <c r="P17328" s="404"/>
      <c r="Q17328" s="404"/>
      <c r="R17328" s="404"/>
      <c r="S17328" s="404"/>
      <c r="T17328" s="404"/>
    </row>
    <row r="17329" spans="12:20" ht="16.8">
      <c r="L17329" s="404"/>
      <c r="M17329" s="404"/>
      <c r="N17329" s="404"/>
      <c r="O17329" s="404"/>
      <c r="P17329" s="404"/>
      <c r="Q17329" s="404"/>
      <c r="R17329" s="404"/>
      <c r="S17329" s="404"/>
      <c r="T17329" s="404"/>
    </row>
    <row r="17330" spans="12:20" ht="16.8">
      <c r="L17330" s="404"/>
      <c r="M17330" s="404"/>
      <c r="N17330" s="404"/>
      <c r="O17330" s="404"/>
      <c r="P17330" s="404"/>
      <c r="Q17330" s="404"/>
      <c r="R17330" s="404"/>
      <c r="S17330" s="404"/>
      <c r="T17330" s="404"/>
    </row>
    <row r="17331" spans="12:20" ht="16.8">
      <c r="L17331" s="404"/>
      <c r="M17331" s="404"/>
      <c r="N17331" s="404"/>
      <c r="O17331" s="404"/>
      <c r="P17331" s="404"/>
      <c r="Q17331" s="404"/>
      <c r="R17331" s="404"/>
      <c r="S17331" s="404"/>
      <c r="T17331" s="404"/>
    </row>
    <row r="17332" spans="12:20" ht="16.8">
      <c r="L17332" s="404"/>
      <c r="M17332" s="404"/>
      <c r="N17332" s="404"/>
      <c r="O17332" s="404"/>
      <c r="P17332" s="404"/>
      <c r="Q17332" s="404"/>
      <c r="R17332" s="404"/>
      <c r="S17332" s="404"/>
      <c r="T17332" s="404"/>
    </row>
    <row r="17333" spans="12:20" ht="16.8">
      <c r="L17333" s="404"/>
      <c r="M17333" s="404"/>
      <c r="N17333" s="404"/>
      <c r="O17333" s="404"/>
      <c r="P17333" s="404"/>
      <c r="Q17333" s="404"/>
      <c r="R17333" s="404"/>
      <c r="S17333" s="404"/>
      <c r="T17333" s="404"/>
    </row>
    <row r="17334" spans="12:20" ht="16.8">
      <c r="L17334" s="404"/>
      <c r="M17334" s="404"/>
      <c r="N17334" s="404"/>
      <c r="O17334" s="404"/>
      <c r="P17334" s="404"/>
      <c r="Q17334" s="404"/>
      <c r="R17334" s="404"/>
      <c r="S17334" s="404"/>
      <c r="T17334" s="404"/>
    </row>
    <row r="17335" spans="12:20" ht="16.8">
      <c r="L17335" s="404"/>
      <c r="M17335" s="404"/>
      <c r="N17335" s="404"/>
      <c r="O17335" s="404"/>
      <c r="P17335" s="404"/>
      <c r="Q17335" s="404"/>
      <c r="R17335" s="404"/>
      <c r="S17335" s="404"/>
      <c r="T17335" s="404"/>
    </row>
    <row r="17336" spans="12:20" ht="16.8">
      <c r="L17336" s="404"/>
      <c r="M17336" s="404"/>
      <c r="N17336" s="404"/>
      <c r="O17336" s="404"/>
      <c r="P17336" s="404"/>
      <c r="Q17336" s="404"/>
      <c r="R17336" s="404"/>
      <c r="S17336" s="404"/>
      <c r="T17336" s="404"/>
    </row>
    <row r="17337" spans="12:20" ht="16.8">
      <c r="L17337" s="404"/>
      <c r="M17337" s="404"/>
      <c r="N17337" s="404"/>
      <c r="O17337" s="404"/>
      <c r="P17337" s="404"/>
      <c r="Q17337" s="404"/>
      <c r="R17337" s="404"/>
      <c r="S17337" s="404"/>
      <c r="T17337" s="404"/>
    </row>
    <row r="17338" spans="12:20" ht="16.8">
      <c r="L17338" s="404"/>
      <c r="M17338" s="404"/>
      <c r="N17338" s="404"/>
      <c r="O17338" s="404"/>
      <c r="P17338" s="404"/>
      <c r="Q17338" s="404"/>
      <c r="R17338" s="404"/>
      <c r="S17338" s="404"/>
      <c r="T17338" s="404"/>
    </row>
    <row r="17339" spans="12:20" ht="16.8">
      <c r="L17339" s="404"/>
      <c r="M17339" s="404"/>
      <c r="N17339" s="404"/>
      <c r="O17339" s="404"/>
      <c r="P17339" s="404"/>
      <c r="Q17339" s="404"/>
      <c r="R17339" s="404"/>
      <c r="S17339" s="404"/>
      <c r="T17339" s="404"/>
    </row>
    <row r="17340" spans="12:20" ht="16.8">
      <c r="L17340" s="404"/>
      <c r="M17340" s="404"/>
      <c r="N17340" s="404"/>
      <c r="O17340" s="404"/>
      <c r="P17340" s="404"/>
      <c r="Q17340" s="404"/>
      <c r="R17340" s="404"/>
      <c r="S17340" s="404"/>
      <c r="T17340" s="404"/>
    </row>
    <row r="17341" spans="12:20" ht="16.8">
      <c r="L17341" s="404"/>
      <c r="M17341" s="404"/>
      <c r="N17341" s="404"/>
      <c r="O17341" s="404"/>
      <c r="P17341" s="404"/>
      <c r="Q17341" s="404"/>
      <c r="R17341" s="404"/>
      <c r="S17341" s="404"/>
      <c r="T17341" s="404"/>
    </row>
    <row r="17342" spans="12:20" ht="16.8">
      <c r="L17342" s="404"/>
      <c r="M17342" s="404"/>
      <c r="N17342" s="404"/>
      <c r="O17342" s="404"/>
      <c r="P17342" s="404"/>
      <c r="Q17342" s="404"/>
      <c r="R17342" s="404"/>
      <c r="S17342" s="404"/>
      <c r="T17342" s="404"/>
    </row>
    <row r="17343" spans="12:20" ht="16.8">
      <c r="L17343" s="404"/>
      <c r="M17343" s="404"/>
      <c r="N17343" s="404"/>
      <c r="O17343" s="404"/>
      <c r="P17343" s="404"/>
      <c r="Q17343" s="404"/>
      <c r="R17343" s="404"/>
      <c r="S17343" s="404"/>
      <c r="T17343" s="404"/>
    </row>
    <row r="17344" spans="12:20" ht="16.8">
      <c r="L17344" s="404"/>
      <c r="M17344" s="404"/>
      <c r="N17344" s="404"/>
      <c r="O17344" s="404"/>
      <c r="P17344" s="404"/>
      <c r="Q17344" s="404"/>
      <c r="R17344" s="404"/>
      <c r="S17344" s="404"/>
      <c r="T17344" s="404"/>
    </row>
    <row r="17345" spans="12:20" ht="16.8">
      <c r="L17345" s="404"/>
      <c r="M17345" s="404"/>
      <c r="N17345" s="404"/>
      <c r="O17345" s="404"/>
      <c r="P17345" s="404"/>
      <c r="Q17345" s="404"/>
      <c r="R17345" s="404"/>
      <c r="S17345" s="404"/>
      <c r="T17345" s="404"/>
    </row>
    <row r="17346" spans="12:20" ht="16.8">
      <c r="L17346" s="404"/>
      <c r="M17346" s="404"/>
      <c r="N17346" s="404"/>
      <c r="O17346" s="404"/>
      <c r="P17346" s="404"/>
      <c r="Q17346" s="404"/>
      <c r="R17346" s="404"/>
      <c r="S17346" s="404"/>
      <c r="T17346" s="404"/>
    </row>
    <row r="17347" spans="12:20" ht="16.8">
      <c r="L17347" s="404"/>
      <c r="M17347" s="404"/>
      <c r="N17347" s="404"/>
      <c r="O17347" s="404"/>
      <c r="P17347" s="404"/>
      <c r="Q17347" s="404"/>
      <c r="R17347" s="404"/>
      <c r="S17347" s="404"/>
      <c r="T17347" s="404"/>
    </row>
    <row r="17348" spans="12:20" ht="16.8">
      <c r="L17348" s="404"/>
      <c r="M17348" s="404"/>
      <c r="N17348" s="404"/>
      <c r="O17348" s="404"/>
      <c r="P17348" s="404"/>
      <c r="Q17348" s="404"/>
      <c r="R17348" s="404"/>
      <c r="S17348" s="404"/>
      <c r="T17348" s="404"/>
    </row>
    <row r="17349" spans="12:20" ht="16.8">
      <c r="L17349" s="404"/>
      <c r="M17349" s="404"/>
      <c r="N17349" s="404"/>
      <c r="O17349" s="404"/>
      <c r="P17349" s="404"/>
      <c r="Q17349" s="404"/>
      <c r="R17349" s="404"/>
      <c r="S17349" s="404"/>
      <c r="T17349" s="404"/>
    </row>
    <row r="17350" spans="12:20" ht="16.8">
      <c r="L17350" s="404"/>
      <c r="M17350" s="404"/>
      <c r="N17350" s="404"/>
      <c r="O17350" s="404"/>
      <c r="P17350" s="404"/>
      <c r="Q17350" s="404"/>
      <c r="R17350" s="404"/>
      <c r="S17350" s="404"/>
      <c r="T17350" s="404"/>
    </row>
    <row r="17351" spans="12:20" ht="16.8">
      <c r="L17351" s="404"/>
      <c r="M17351" s="404"/>
      <c r="N17351" s="404"/>
      <c r="O17351" s="404"/>
      <c r="P17351" s="404"/>
      <c r="Q17351" s="404"/>
      <c r="R17351" s="404"/>
      <c r="S17351" s="404"/>
      <c r="T17351" s="404"/>
    </row>
    <row r="17352" spans="12:20" ht="16.8">
      <c r="L17352" s="404"/>
      <c r="M17352" s="404"/>
      <c r="N17352" s="404"/>
      <c r="O17352" s="404"/>
      <c r="P17352" s="404"/>
      <c r="Q17352" s="404"/>
      <c r="R17352" s="404"/>
      <c r="S17352" s="404"/>
      <c r="T17352" s="404"/>
    </row>
    <row r="17353" spans="12:20" ht="16.8">
      <c r="L17353" s="404"/>
      <c r="M17353" s="404"/>
      <c r="N17353" s="404"/>
      <c r="O17353" s="404"/>
      <c r="P17353" s="404"/>
      <c r="Q17353" s="404"/>
      <c r="R17353" s="404"/>
      <c r="S17353" s="404"/>
      <c r="T17353" s="404"/>
    </row>
    <row r="17354" spans="12:20" ht="16.8">
      <c r="L17354" s="404"/>
      <c r="M17354" s="404"/>
      <c r="N17354" s="404"/>
      <c r="O17354" s="404"/>
      <c r="P17354" s="404"/>
      <c r="Q17354" s="404"/>
      <c r="R17354" s="404"/>
      <c r="S17354" s="404"/>
      <c r="T17354" s="404"/>
    </row>
    <row r="17355" spans="12:20" ht="16.8">
      <c r="L17355" s="404"/>
      <c r="M17355" s="404"/>
      <c r="N17355" s="404"/>
      <c r="O17355" s="404"/>
      <c r="P17355" s="404"/>
      <c r="Q17355" s="404"/>
      <c r="R17355" s="404"/>
      <c r="S17355" s="404"/>
      <c r="T17355" s="404"/>
    </row>
    <row r="17356" spans="12:20" ht="16.8">
      <c r="L17356" s="404"/>
      <c r="M17356" s="404"/>
      <c r="N17356" s="404"/>
      <c r="O17356" s="404"/>
      <c r="P17356" s="404"/>
      <c r="Q17356" s="404"/>
      <c r="R17356" s="404"/>
      <c r="S17356" s="404"/>
      <c r="T17356" s="404"/>
    </row>
    <row r="17357" spans="12:20" ht="16.8">
      <c r="L17357" s="404"/>
      <c r="M17357" s="404"/>
      <c r="N17357" s="404"/>
      <c r="O17357" s="404"/>
      <c r="P17357" s="404"/>
      <c r="Q17357" s="404"/>
      <c r="R17357" s="404"/>
      <c r="S17357" s="404"/>
      <c r="T17357" s="404"/>
    </row>
    <row r="17358" spans="12:20" ht="16.8">
      <c r="L17358" s="404"/>
      <c r="M17358" s="404"/>
      <c r="N17358" s="404"/>
      <c r="O17358" s="404"/>
      <c r="P17358" s="404"/>
      <c r="Q17358" s="404"/>
      <c r="R17358" s="404"/>
      <c r="S17358" s="404"/>
      <c r="T17358" s="404"/>
    </row>
    <row r="17359" spans="12:20" ht="16.8">
      <c r="L17359" s="404"/>
      <c r="M17359" s="404"/>
      <c r="N17359" s="404"/>
      <c r="O17359" s="404"/>
      <c r="P17359" s="404"/>
      <c r="Q17359" s="404"/>
      <c r="R17359" s="404"/>
      <c r="S17359" s="404"/>
      <c r="T17359" s="404"/>
    </row>
    <row r="17360" spans="12:20" ht="16.8">
      <c r="L17360" s="404"/>
      <c r="M17360" s="404"/>
      <c r="N17360" s="404"/>
      <c r="O17360" s="404"/>
      <c r="P17360" s="404"/>
      <c r="Q17360" s="404"/>
      <c r="R17360" s="404"/>
      <c r="S17360" s="404"/>
      <c r="T17360" s="404"/>
    </row>
    <row r="17361" spans="12:20" ht="16.8">
      <c r="L17361" s="404"/>
      <c r="M17361" s="404"/>
      <c r="N17361" s="404"/>
      <c r="O17361" s="404"/>
      <c r="P17361" s="404"/>
      <c r="Q17361" s="404"/>
      <c r="R17361" s="404"/>
      <c r="S17361" s="404"/>
      <c r="T17361" s="404"/>
    </row>
    <row r="17362" spans="12:20" ht="16.8">
      <c r="L17362" s="404"/>
      <c r="M17362" s="404"/>
      <c r="N17362" s="404"/>
      <c r="O17362" s="404"/>
      <c r="P17362" s="404"/>
      <c r="Q17362" s="404"/>
      <c r="R17362" s="404"/>
      <c r="S17362" s="404"/>
      <c r="T17362" s="404"/>
    </row>
    <row r="17363" spans="12:20" ht="16.8">
      <c r="L17363" s="404"/>
      <c r="M17363" s="404"/>
      <c r="N17363" s="404"/>
      <c r="O17363" s="404"/>
      <c r="P17363" s="404"/>
      <c r="Q17363" s="404"/>
      <c r="R17363" s="404"/>
      <c r="S17363" s="404"/>
      <c r="T17363" s="404"/>
    </row>
    <row r="17364" spans="12:20" ht="16.8">
      <c r="L17364" s="404"/>
      <c r="M17364" s="404"/>
      <c r="N17364" s="404"/>
      <c r="O17364" s="404"/>
      <c r="P17364" s="404"/>
      <c r="Q17364" s="404"/>
      <c r="R17364" s="404"/>
      <c r="S17364" s="404"/>
      <c r="T17364" s="404"/>
    </row>
    <row r="17365" spans="12:20" ht="16.8">
      <c r="L17365" s="404"/>
      <c r="M17365" s="404"/>
      <c r="N17365" s="404"/>
      <c r="O17365" s="404"/>
      <c r="P17365" s="404"/>
      <c r="Q17365" s="404"/>
      <c r="R17365" s="404"/>
      <c r="S17365" s="404"/>
      <c r="T17365" s="404"/>
    </row>
    <row r="17366" spans="12:20" ht="16.8">
      <c r="L17366" s="404"/>
      <c r="M17366" s="404"/>
      <c r="N17366" s="404"/>
      <c r="O17366" s="404"/>
      <c r="P17366" s="404"/>
      <c r="Q17366" s="404"/>
      <c r="R17366" s="404"/>
      <c r="S17366" s="404"/>
      <c r="T17366" s="404"/>
    </row>
    <row r="17367" spans="12:20" ht="16.8">
      <c r="L17367" s="404"/>
      <c r="M17367" s="404"/>
      <c r="N17367" s="404"/>
      <c r="O17367" s="404"/>
      <c r="P17367" s="404"/>
      <c r="Q17367" s="404"/>
      <c r="R17367" s="404"/>
      <c r="S17367" s="404"/>
      <c r="T17367" s="404"/>
    </row>
    <row r="17368" spans="12:20" ht="16.8">
      <c r="L17368" s="404"/>
      <c r="M17368" s="404"/>
      <c r="N17368" s="404"/>
      <c r="O17368" s="404"/>
      <c r="P17368" s="404"/>
      <c r="Q17368" s="404"/>
      <c r="R17368" s="404"/>
      <c r="S17368" s="404"/>
      <c r="T17368" s="404"/>
    </row>
    <row r="17369" spans="12:20" ht="16.8">
      <c r="L17369" s="404"/>
      <c r="M17369" s="404"/>
      <c r="N17369" s="404"/>
      <c r="O17369" s="404"/>
      <c r="P17369" s="404"/>
      <c r="Q17369" s="404"/>
      <c r="R17369" s="404"/>
      <c r="S17369" s="404"/>
      <c r="T17369" s="404"/>
    </row>
    <row r="17370" spans="12:20" ht="16.8">
      <c r="L17370" s="404"/>
      <c r="M17370" s="404"/>
      <c r="N17370" s="404"/>
      <c r="O17370" s="404"/>
      <c r="P17370" s="404"/>
      <c r="Q17370" s="404"/>
      <c r="R17370" s="404"/>
      <c r="S17370" s="404"/>
      <c r="T17370" s="404"/>
    </row>
    <row r="17371" spans="12:20" ht="16.8">
      <c r="L17371" s="404"/>
      <c r="M17371" s="404"/>
      <c r="N17371" s="404"/>
      <c r="O17371" s="404"/>
      <c r="P17371" s="404"/>
      <c r="Q17371" s="404"/>
      <c r="R17371" s="404"/>
      <c r="S17371" s="404"/>
      <c r="T17371" s="404"/>
    </row>
    <row r="17372" spans="12:20" ht="16.8">
      <c r="L17372" s="404"/>
      <c r="M17372" s="404"/>
      <c r="N17372" s="404"/>
      <c r="O17372" s="404"/>
      <c r="P17372" s="404"/>
      <c r="Q17372" s="404"/>
      <c r="R17372" s="404"/>
      <c r="S17372" s="404"/>
      <c r="T17372" s="404"/>
    </row>
    <row r="17373" spans="12:20" ht="16.8">
      <c r="L17373" s="404"/>
      <c r="M17373" s="404"/>
      <c r="N17373" s="404"/>
      <c r="O17373" s="404"/>
      <c r="P17373" s="404"/>
      <c r="Q17373" s="404"/>
      <c r="R17373" s="404"/>
      <c r="S17373" s="404"/>
      <c r="T17373" s="404"/>
    </row>
    <row r="17374" spans="12:20" ht="16.8">
      <c r="L17374" s="404"/>
      <c r="M17374" s="404"/>
      <c r="N17374" s="404"/>
      <c r="O17374" s="404"/>
      <c r="P17374" s="404"/>
      <c r="Q17374" s="404"/>
      <c r="R17374" s="404"/>
      <c r="S17374" s="404"/>
      <c r="T17374" s="404"/>
    </row>
    <row r="17375" spans="12:20" ht="16.8">
      <c r="L17375" s="404"/>
      <c r="M17375" s="404"/>
      <c r="N17375" s="404"/>
      <c r="O17375" s="404"/>
      <c r="P17375" s="404"/>
      <c r="Q17375" s="404"/>
      <c r="R17375" s="404"/>
      <c r="S17375" s="404"/>
      <c r="T17375" s="404"/>
    </row>
    <row r="17376" spans="12:20" ht="16.8">
      <c r="L17376" s="404"/>
      <c r="M17376" s="404"/>
      <c r="N17376" s="404"/>
      <c r="O17376" s="404"/>
      <c r="P17376" s="404"/>
      <c r="Q17376" s="404"/>
      <c r="R17376" s="404"/>
      <c r="S17376" s="404"/>
      <c r="T17376" s="404"/>
    </row>
    <row r="17377" spans="12:20" ht="16.8">
      <c r="L17377" s="404"/>
      <c r="M17377" s="404"/>
      <c r="N17377" s="404"/>
      <c r="O17377" s="404"/>
      <c r="P17377" s="404"/>
      <c r="Q17377" s="404"/>
      <c r="R17377" s="404"/>
      <c r="S17377" s="404"/>
      <c r="T17377" s="404"/>
    </row>
    <row r="17378" spans="12:20" ht="16.8">
      <c r="L17378" s="404"/>
      <c r="M17378" s="404"/>
      <c r="N17378" s="404"/>
      <c r="O17378" s="404"/>
      <c r="P17378" s="404"/>
      <c r="Q17378" s="404"/>
      <c r="R17378" s="404"/>
      <c r="S17378" s="404"/>
      <c r="T17378" s="404"/>
    </row>
    <row r="17379" spans="12:20" ht="16.8">
      <c r="L17379" s="404"/>
      <c r="M17379" s="404"/>
      <c r="N17379" s="404"/>
      <c r="O17379" s="404"/>
      <c r="P17379" s="404"/>
      <c r="Q17379" s="404"/>
      <c r="R17379" s="404"/>
      <c r="S17379" s="404"/>
      <c r="T17379" s="404"/>
    </row>
    <row r="17380" spans="12:20" ht="16.8">
      <c r="L17380" s="404"/>
      <c r="M17380" s="404"/>
      <c r="N17380" s="404"/>
      <c r="O17380" s="404"/>
      <c r="P17380" s="404"/>
      <c r="Q17380" s="404"/>
      <c r="R17380" s="404"/>
      <c r="S17380" s="404"/>
      <c r="T17380" s="404"/>
    </row>
    <row r="17381" spans="12:20" ht="16.8">
      <c r="L17381" s="404"/>
      <c r="M17381" s="404"/>
      <c r="N17381" s="404"/>
      <c r="O17381" s="404"/>
      <c r="P17381" s="404"/>
      <c r="Q17381" s="404"/>
      <c r="R17381" s="404"/>
      <c r="S17381" s="404"/>
      <c r="T17381" s="404"/>
    </row>
    <row r="17382" spans="12:20" ht="16.8">
      <c r="L17382" s="404"/>
      <c r="M17382" s="404"/>
      <c r="N17382" s="404"/>
      <c r="O17382" s="404"/>
      <c r="P17382" s="404"/>
      <c r="Q17382" s="404"/>
      <c r="R17382" s="404"/>
      <c r="S17382" s="404"/>
      <c r="T17382" s="404"/>
    </row>
    <row r="17383" spans="12:20" ht="16.8">
      <c r="L17383" s="404"/>
      <c r="M17383" s="404"/>
      <c r="N17383" s="404"/>
      <c r="O17383" s="404"/>
      <c r="P17383" s="404"/>
      <c r="Q17383" s="404"/>
      <c r="R17383" s="404"/>
      <c r="S17383" s="404"/>
      <c r="T17383" s="404"/>
    </row>
    <row r="17384" spans="12:20" ht="16.8">
      <c r="L17384" s="404"/>
      <c r="M17384" s="404"/>
      <c r="N17384" s="404"/>
      <c r="O17384" s="404"/>
      <c r="P17384" s="404"/>
      <c r="Q17384" s="404"/>
      <c r="R17384" s="404"/>
      <c r="S17384" s="404"/>
      <c r="T17384" s="404"/>
    </row>
    <row r="17385" spans="12:20" ht="16.8">
      <c r="L17385" s="404"/>
      <c r="M17385" s="404"/>
      <c r="N17385" s="404"/>
      <c r="O17385" s="404"/>
      <c r="P17385" s="404"/>
      <c r="Q17385" s="404"/>
      <c r="R17385" s="404"/>
      <c r="S17385" s="404"/>
      <c r="T17385" s="404"/>
    </row>
    <row r="17386" spans="12:20" ht="16.8">
      <c r="L17386" s="404"/>
      <c r="M17386" s="404"/>
      <c r="N17386" s="404"/>
      <c r="O17386" s="404"/>
      <c r="P17386" s="404"/>
      <c r="Q17386" s="404"/>
      <c r="R17386" s="404"/>
      <c r="S17386" s="404"/>
      <c r="T17386" s="404"/>
    </row>
    <row r="17387" spans="12:20" ht="16.8">
      <c r="L17387" s="404"/>
      <c r="M17387" s="404"/>
      <c r="N17387" s="404"/>
      <c r="O17387" s="404"/>
      <c r="P17387" s="404"/>
      <c r="Q17387" s="404"/>
      <c r="R17387" s="404"/>
      <c r="S17387" s="404"/>
      <c r="T17387" s="404"/>
    </row>
    <row r="17388" spans="12:20" ht="16.8">
      <c r="L17388" s="404"/>
      <c r="M17388" s="404"/>
      <c r="N17388" s="404"/>
      <c r="O17388" s="404"/>
      <c r="P17388" s="404"/>
      <c r="Q17388" s="404"/>
      <c r="R17388" s="404"/>
      <c r="S17388" s="404"/>
      <c r="T17388" s="404"/>
    </row>
    <row r="17389" spans="12:20" ht="16.8">
      <c r="L17389" s="404"/>
      <c r="M17389" s="404"/>
      <c r="N17389" s="404"/>
      <c r="O17389" s="404"/>
      <c r="P17389" s="404"/>
      <c r="Q17389" s="404"/>
      <c r="R17389" s="404"/>
      <c r="S17389" s="404"/>
      <c r="T17389" s="404"/>
    </row>
    <row r="17390" spans="12:20" ht="16.8">
      <c r="L17390" s="404"/>
      <c r="M17390" s="404"/>
      <c r="N17390" s="404"/>
      <c r="O17390" s="404"/>
      <c r="P17390" s="404"/>
      <c r="Q17390" s="404"/>
      <c r="R17390" s="404"/>
      <c r="S17390" s="404"/>
      <c r="T17390" s="404"/>
    </row>
    <row r="17391" spans="12:20" ht="16.8">
      <c r="L17391" s="404"/>
      <c r="M17391" s="404"/>
      <c r="N17391" s="404"/>
      <c r="O17391" s="404"/>
      <c r="P17391" s="404"/>
      <c r="Q17391" s="404"/>
      <c r="R17391" s="404"/>
      <c r="S17391" s="404"/>
      <c r="T17391" s="404"/>
    </row>
    <row r="17392" spans="12:20" ht="16.8">
      <c r="L17392" s="404"/>
      <c r="M17392" s="404"/>
      <c r="N17392" s="404"/>
      <c r="O17392" s="404"/>
      <c r="P17392" s="404"/>
      <c r="Q17392" s="404"/>
      <c r="R17392" s="404"/>
      <c r="S17392" s="404"/>
      <c r="T17392" s="404"/>
    </row>
    <row r="17393" spans="12:20" ht="16.8">
      <c r="L17393" s="404"/>
      <c r="M17393" s="404"/>
      <c r="N17393" s="404"/>
      <c r="O17393" s="404"/>
      <c r="P17393" s="404"/>
      <c r="Q17393" s="404"/>
      <c r="R17393" s="404"/>
      <c r="S17393" s="404"/>
      <c r="T17393" s="404"/>
    </row>
    <row r="17394" spans="12:20" ht="16.8">
      <c r="L17394" s="404"/>
      <c r="M17394" s="404"/>
      <c r="N17394" s="404"/>
      <c r="O17394" s="404"/>
      <c r="P17394" s="404"/>
      <c r="Q17394" s="404"/>
      <c r="R17394" s="404"/>
      <c r="S17394" s="404"/>
      <c r="T17394" s="404"/>
    </row>
    <row r="17395" spans="12:20" ht="16.8">
      <c r="L17395" s="404"/>
      <c r="M17395" s="404"/>
      <c r="N17395" s="404"/>
      <c r="O17395" s="404"/>
      <c r="P17395" s="404"/>
      <c r="Q17395" s="404"/>
      <c r="R17395" s="404"/>
      <c r="S17395" s="404"/>
      <c r="T17395" s="404"/>
    </row>
    <row r="17396" spans="12:20" ht="16.8">
      <c r="L17396" s="404"/>
      <c r="M17396" s="404"/>
      <c r="N17396" s="404"/>
      <c r="O17396" s="404"/>
      <c r="P17396" s="404"/>
      <c r="Q17396" s="404"/>
      <c r="R17396" s="404"/>
      <c r="S17396" s="404"/>
      <c r="T17396" s="404"/>
    </row>
    <row r="17397" spans="12:20" ht="16.8">
      <c r="L17397" s="404"/>
      <c r="M17397" s="404"/>
      <c r="N17397" s="404"/>
      <c r="O17397" s="404"/>
      <c r="P17397" s="404"/>
      <c r="Q17397" s="404"/>
      <c r="R17397" s="404"/>
      <c r="S17397" s="404"/>
      <c r="T17397" s="404"/>
    </row>
    <row r="17398" spans="12:20" ht="16.8">
      <c r="L17398" s="404"/>
      <c r="M17398" s="404"/>
      <c r="N17398" s="404"/>
      <c r="O17398" s="404"/>
      <c r="P17398" s="404"/>
      <c r="Q17398" s="404"/>
      <c r="R17398" s="404"/>
      <c r="S17398" s="404"/>
      <c r="T17398" s="404"/>
    </row>
    <row r="17399" spans="12:20" ht="16.8">
      <c r="L17399" s="404"/>
      <c r="M17399" s="404"/>
      <c r="N17399" s="404"/>
      <c r="O17399" s="404"/>
      <c r="P17399" s="404"/>
      <c r="Q17399" s="404"/>
      <c r="R17399" s="404"/>
      <c r="S17399" s="404"/>
      <c r="T17399" s="404"/>
    </row>
    <row r="17400" spans="12:20" ht="16.8">
      <c r="L17400" s="404"/>
      <c r="M17400" s="404"/>
      <c r="N17400" s="404"/>
      <c r="O17400" s="404"/>
      <c r="P17400" s="404"/>
      <c r="Q17400" s="404"/>
      <c r="R17400" s="404"/>
      <c r="S17400" s="404"/>
      <c r="T17400" s="404"/>
    </row>
    <row r="17401" spans="12:20" ht="16.8">
      <c r="L17401" s="404"/>
      <c r="M17401" s="404"/>
      <c r="N17401" s="404"/>
      <c r="O17401" s="404"/>
      <c r="P17401" s="404"/>
      <c r="Q17401" s="404"/>
      <c r="R17401" s="404"/>
      <c r="S17401" s="404"/>
      <c r="T17401" s="404"/>
    </row>
    <row r="17402" spans="12:20" ht="16.8">
      <c r="L17402" s="404"/>
      <c r="M17402" s="404"/>
      <c r="N17402" s="404"/>
      <c r="O17402" s="404"/>
      <c r="P17402" s="404"/>
      <c r="Q17402" s="404"/>
      <c r="R17402" s="404"/>
      <c r="S17402" s="404"/>
      <c r="T17402" s="404"/>
    </row>
    <row r="17403" spans="12:20" ht="16.8">
      <c r="L17403" s="404"/>
      <c r="M17403" s="404"/>
      <c r="N17403" s="404"/>
      <c r="O17403" s="404"/>
      <c r="P17403" s="404"/>
      <c r="Q17403" s="404"/>
      <c r="R17403" s="404"/>
      <c r="S17403" s="404"/>
      <c r="T17403" s="404"/>
    </row>
    <row r="17404" spans="12:20" ht="16.8">
      <c r="L17404" s="404"/>
      <c r="M17404" s="404"/>
      <c r="N17404" s="404"/>
      <c r="O17404" s="404"/>
      <c r="P17404" s="404"/>
      <c r="Q17404" s="404"/>
      <c r="R17404" s="404"/>
      <c r="S17404" s="404"/>
      <c r="T17404" s="404"/>
    </row>
    <row r="17405" spans="12:20" ht="16.8">
      <c r="L17405" s="404"/>
      <c r="M17405" s="404"/>
      <c r="N17405" s="404"/>
      <c r="O17405" s="404"/>
      <c r="P17405" s="404"/>
      <c r="Q17405" s="404"/>
      <c r="R17405" s="404"/>
      <c r="S17405" s="404"/>
      <c r="T17405" s="404"/>
    </row>
    <row r="17406" spans="12:20" ht="16.8">
      <c r="L17406" s="404"/>
      <c r="M17406" s="404"/>
      <c r="N17406" s="404"/>
      <c r="O17406" s="404"/>
      <c r="P17406" s="404"/>
      <c r="Q17406" s="404"/>
      <c r="R17406" s="404"/>
      <c r="S17406" s="404"/>
      <c r="T17406" s="404"/>
    </row>
    <row r="17407" spans="12:20" ht="16.8">
      <c r="L17407" s="404"/>
      <c r="M17407" s="404"/>
      <c r="N17407" s="404"/>
      <c r="O17407" s="404"/>
      <c r="P17407" s="404"/>
      <c r="Q17407" s="404"/>
      <c r="R17407" s="404"/>
      <c r="S17407" s="404"/>
      <c r="T17407" s="404"/>
    </row>
    <row r="17408" spans="12:20" ht="16.8">
      <c r="L17408" s="404"/>
      <c r="M17408" s="404"/>
      <c r="N17408" s="404"/>
      <c r="O17408" s="404"/>
      <c r="P17408" s="404"/>
      <c r="Q17408" s="404"/>
      <c r="R17408" s="404"/>
      <c r="S17408" s="404"/>
      <c r="T17408" s="404"/>
    </row>
    <row r="17409" spans="12:20" ht="16.8">
      <c r="L17409" s="404"/>
      <c r="M17409" s="404"/>
      <c r="N17409" s="404"/>
      <c r="O17409" s="404"/>
      <c r="P17409" s="404"/>
      <c r="Q17409" s="404"/>
      <c r="R17409" s="404"/>
      <c r="S17409" s="404"/>
      <c r="T17409" s="404"/>
    </row>
    <row r="17410" spans="12:20" ht="16.8">
      <c r="L17410" s="404"/>
      <c r="M17410" s="404"/>
      <c r="N17410" s="404"/>
      <c r="O17410" s="404"/>
      <c r="P17410" s="404"/>
      <c r="Q17410" s="404"/>
      <c r="R17410" s="404"/>
      <c r="S17410" s="404"/>
      <c r="T17410" s="404"/>
    </row>
    <row r="17411" spans="12:20" ht="16.8">
      <c r="L17411" s="404"/>
      <c r="M17411" s="404"/>
      <c r="N17411" s="404"/>
      <c r="O17411" s="404"/>
      <c r="P17411" s="404"/>
      <c r="Q17411" s="404"/>
      <c r="R17411" s="404"/>
      <c r="S17411" s="404"/>
      <c r="T17411" s="404"/>
    </row>
    <row r="17412" spans="12:20" ht="16.8">
      <c r="L17412" s="404"/>
      <c r="M17412" s="404"/>
      <c r="N17412" s="404"/>
      <c r="O17412" s="404"/>
      <c r="P17412" s="404"/>
      <c r="Q17412" s="404"/>
      <c r="R17412" s="404"/>
      <c r="S17412" s="404"/>
      <c r="T17412" s="404"/>
    </row>
    <row r="17413" spans="12:20" ht="16.8">
      <c r="L17413" s="404"/>
      <c r="M17413" s="404"/>
      <c r="N17413" s="404"/>
      <c r="O17413" s="404"/>
      <c r="P17413" s="404"/>
      <c r="Q17413" s="404"/>
      <c r="R17413" s="404"/>
      <c r="S17413" s="404"/>
      <c r="T17413" s="404"/>
    </row>
    <row r="17414" spans="12:20" ht="16.8">
      <c r="L17414" s="404"/>
      <c r="M17414" s="404"/>
      <c r="N17414" s="404"/>
      <c r="O17414" s="404"/>
      <c r="P17414" s="404"/>
      <c r="Q17414" s="404"/>
      <c r="R17414" s="404"/>
      <c r="S17414" s="404"/>
      <c r="T17414" s="404"/>
    </row>
    <row r="17415" spans="12:20" ht="16.8">
      <c r="L17415" s="404"/>
      <c r="M17415" s="404"/>
      <c r="N17415" s="404"/>
      <c r="O17415" s="404"/>
      <c r="P17415" s="404"/>
      <c r="Q17415" s="404"/>
      <c r="R17415" s="404"/>
      <c r="S17415" s="404"/>
      <c r="T17415" s="404"/>
    </row>
    <row r="17416" spans="12:20" ht="16.8">
      <c r="L17416" s="404"/>
      <c r="M17416" s="404"/>
      <c r="N17416" s="404"/>
      <c r="O17416" s="404"/>
      <c r="P17416" s="404"/>
      <c r="Q17416" s="404"/>
      <c r="R17416" s="404"/>
      <c r="S17416" s="404"/>
      <c r="T17416" s="404"/>
    </row>
    <row r="17417" spans="12:20" ht="16.8">
      <c r="L17417" s="404"/>
      <c r="M17417" s="404"/>
      <c r="N17417" s="404"/>
      <c r="O17417" s="404"/>
      <c r="P17417" s="404"/>
      <c r="Q17417" s="404"/>
      <c r="R17417" s="404"/>
      <c r="S17417" s="404"/>
      <c r="T17417" s="404"/>
    </row>
    <row r="17418" spans="12:20" ht="16.8">
      <c r="L17418" s="404"/>
      <c r="M17418" s="404"/>
      <c r="N17418" s="404"/>
      <c r="O17418" s="404"/>
      <c r="P17418" s="404"/>
      <c r="Q17418" s="404"/>
      <c r="R17418" s="404"/>
      <c r="S17418" s="404"/>
      <c r="T17418" s="404"/>
    </row>
    <row r="17419" spans="12:20" ht="16.8">
      <c r="L17419" s="404"/>
      <c r="M17419" s="404"/>
      <c r="N17419" s="404"/>
      <c r="O17419" s="404"/>
      <c r="P17419" s="404"/>
      <c r="Q17419" s="404"/>
      <c r="R17419" s="404"/>
      <c r="S17419" s="404"/>
      <c r="T17419" s="404"/>
    </row>
    <row r="17420" spans="12:20" ht="16.8">
      <c r="L17420" s="404"/>
      <c r="M17420" s="404"/>
      <c r="N17420" s="404"/>
      <c r="O17420" s="404"/>
      <c r="P17420" s="404"/>
      <c r="Q17420" s="404"/>
      <c r="R17420" s="404"/>
      <c r="S17420" s="404"/>
      <c r="T17420" s="404"/>
    </row>
    <row r="17421" spans="12:20" ht="16.8">
      <c r="L17421" s="404"/>
      <c r="M17421" s="404"/>
      <c r="N17421" s="404"/>
      <c r="O17421" s="404"/>
      <c r="P17421" s="404"/>
      <c r="Q17421" s="404"/>
      <c r="R17421" s="404"/>
      <c r="S17421" s="404"/>
      <c r="T17421" s="404"/>
    </row>
    <row r="17422" spans="12:20" ht="16.8">
      <c r="L17422" s="404"/>
      <c r="M17422" s="404"/>
      <c r="N17422" s="404"/>
      <c r="O17422" s="404"/>
      <c r="P17422" s="404"/>
      <c r="Q17422" s="404"/>
      <c r="R17422" s="404"/>
      <c r="S17422" s="404"/>
      <c r="T17422" s="404"/>
    </row>
    <row r="17423" spans="12:20" ht="16.8">
      <c r="L17423" s="404"/>
      <c r="M17423" s="404"/>
      <c r="N17423" s="404"/>
      <c r="O17423" s="404"/>
      <c r="P17423" s="404"/>
      <c r="Q17423" s="404"/>
      <c r="R17423" s="404"/>
      <c r="S17423" s="404"/>
      <c r="T17423" s="404"/>
    </row>
    <row r="17424" spans="12:20" ht="16.8">
      <c r="L17424" s="404"/>
      <c r="M17424" s="404"/>
      <c r="N17424" s="404"/>
      <c r="O17424" s="404"/>
      <c r="P17424" s="404"/>
      <c r="Q17424" s="404"/>
      <c r="R17424" s="404"/>
      <c r="S17424" s="404"/>
      <c r="T17424" s="404"/>
    </row>
    <row r="17425" spans="12:20" ht="16.8">
      <c r="L17425" s="404"/>
      <c r="M17425" s="404"/>
      <c r="N17425" s="404"/>
      <c r="O17425" s="404"/>
      <c r="P17425" s="404"/>
      <c r="Q17425" s="404"/>
      <c r="R17425" s="404"/>
      <c r="S17425" s="404"/>
      <c r="T17425" s="404"/>
    </row>
    <row r="17426" spans="12:20" ht="16.8">
      <c r="L17426" s="404"/>
      <c r="M17426" s="404"/>
      <c r="N17426" s="404"/>
      <c r="O17426" s="404"/>
      <c r="P17426" s="404"/>
      <c r="Q17426" s="404"/>
      <c r="R17426" s="404"/>
      <c r="S17426" s="404"/>
      <c r="T17426" s="404"/>
    </row>
    <row r="17427" spans="12:20" ht="16.8">
      <c r="L17427" s="404"/>
      <c r="M17427" s="404"/>
      <c r="N17427" s="404"/>
      <c r="O17427" s="404"/>
      <c r="P17427" s="404"/>
      <c r="Q17427" s="404"/>
      <c r="R17427" s="404"/>
      <c r="S17427" s="404"/>
      <c r="T17427" s="404"/>
    </row>
    <row r="17428" spans="12:20" ht="16.8">
      <c r="L17428" s="404"/>
      <c r="M17428" s="404"/>
      <c r="N17428" s="404"/>
      <c r="O17428" s="404"/>
      <c r="P17428" s="404"/>
      <c r="Q17428" s="404"/>
      <c r="R17428" s="404"/>
      <c r="S17428" s="404"/>
      <c r="T17428" s="404"/>
    </row>
    <row r="17429" spans="12:20" ht="16.8">
      <c r="L17429" s="404"/>
      <c r="M17429" s="404"/>
      <c r="N17429" s="404"/>
      <c r="O17429" s="404"/>
      <c r="P17429" s="404"/>
      <c r="Q17429" s="404"/>
      <c r="R17429" s="404"/>
      <c r="S17429" s="404"/>
      <c r="T17429" s="404"/>
    </row>
    <row r="17430" spans="12:20" ht="16.8">
      <c r="L17430" s="404"/>
      <c r="M17430" s="404"/>
      <c r="N17430" s="404"/>
      <c r="O17430" s="404"/>
      <c r="P17430" s="404"/>
      <c r="Q17430" s="404"/>
      <c r="R17430" s="404"/>
      <c r="S17430" s="404"/>
      <c r="T17430" s="404"/>
    </row>
    <row r="17431" spans="12:20" ht="16.8">
      <c r="L17431" s="404"/>
      <c r="M17431" s="404"/>
      <c r="N17431" s="404"/>
      <c r="O17431" s="404"/>
      <c r="P17431" s="404"/>
      <c r="Q17431" s="404"/>
      <c r="R17431" s="404"/>
      <c r="S17431" s="404"/>
      <c r="T17431" s="404"/>
    </row>
    <row r="17432" spans="12:20" ht="16.8">
      <c r="L17432" s="404"/>
      <c r="M17432" s="404"/>
      <c r="N17432" s="404"/>
      <c r="O17432" s="404"/>
      <c r="P17432" s="404"/>
      <c r="Q17432" s="404"/>
      <c r="R17432" s="404"/>
      <c r="S17432" s="404"/>
      <c r="T17432" s="404"/>
    </row>
    <row r="17433" spans="12:20" ht="16.8">
      <c r="L17433" s="404"/>
      <c r="M17433" s="404"/>
      <c r="N17433" s="404"/>
      <c r="O17433" s="404"/>
      <c r="P17433" s="404"/>
      <c r="Q17433" s="404"/>
      <c r="R17433" s="404"/>
      <c r="S17433" s="404"/>
      <c r="T17433" s="404"/>
    </row>
    <row r="17434" spans="12:20" ht="16.8">
      <c r="L17434" s="404"/>
      <c r="M17434" s="404"/>
      <c r="N17434" s="404"/>
      <c r="O17434" s="404"/>
      <c r="P17434" s="404"/>
      <c r="Q17434" s="404"/>
      <c r="R17434" s="404"/>
      <c r="S17434" s="404"/>
      <c r="T17434" s="404"/>
    </row>
    <row r="17435" spans="12:20" ht="16.8">
      <c r="L17435" s="404"/>
      <c r="M17435" s="404"/>
      <c r="N17435" s="404"/>
      <c r="O17435" s="404"/>
      <c r="P17435" s="404"/>
      <c r="Q17435" s="404"/>
      <c r="R17435" s="404"/>
      <c r="S17435" s="404"/>
      <c r="T17435" s="404"/>
    </row>
    <row r="17436" spans="12:20" ht="16.8">
      <c r="L17436" s="404"/>
      <c r="M17436" s="404"/>
      <c r="N17436" s="404"/>
      <c r="O17436" s="404"/>
      <c r="P17436" s="404"/>
      <c r="Q17436" s="404"/>
      <c r="R17436" s="404"/>
      <c r="S17436" s="404"/>
      <c r="T17436" s="404"/>
    </row>
    <row r="17437" spans="12:20" ht="16.8">
      <c r="L17437" s="404"/>
      <c r="M17437" s="404"/>
      <c r="N17437" s="404"/>
      <c r="O17437" s="404"/>
      <c r="P17437" s="404"/>
      <c r="Q17437" s="404"/>
      <c r="R17437" s="404"/>
      <c r="S17437" s="404"/>
      <c r="T17437" s="404"/>
    </row>
    <row r="17438" spans="12:20" ht="16.8">
      <c r="L17438" s="404"/>
      <c r="M17438" s="404"/>
      <c r="N17438" s="404"/>
      <c r="O17438" s="404"/>
      <c r="P17438" s="404"/>
      <c r="Q17438" s="404"/>
      <c r="R17438" s="404"/>
      <c r="S17438" s="404"/>
      <c r="T17438" s="404"/>
    </row>
    <row r="17439" spans="12:20" ht="16.8">
      <c r="L17439" s="404"/>
      <c r="M17439" s="404"/>
      <c r="N17439" s="404"/>
      <c r="O17439" s="404"/>
      <c r="P17439" s="404"/>
      <c r="Q17439" s="404"/>
      <c r="R17439" s="404"/>
      <c r="S17439" s="404"/>
      <c r="T17439" s="404"/>
    </row>
    <row r="17440" spans="12:20" ht="16.8">
      <c r="L17440" s="404"/>
      <c r="M17440" s="404"/>
      <c r="N17440" s="404"/>
      <c r="O17440" s="404"/>
      <c r="P17440" s="404"/>
      <c r="Q17440" s="404"/>
      <c r="R17440" s="404"/>
      <c r="S17440" s="404"/>
      <c r="T17440" s="404"/>
    </row>
    <row r="17441" spans="12:20" ht="16.8">
      <c r="L17441" s="404"/>
      <c r="M17441" s="404"/>
      <c r="N17441" s="404"/>
      <c r="O17441" s="404"/>
      <c r="P17441" s="404"/>
      <c r="Q17441" s="404"/>
      <c r="R17441" s="404"/>
      <c r="S17441" s="404"/>
      <c r="T17441" s="404"/>
    </row>
    <row r="17442" spans="12:20" ht="16.8">
      <c r="L17442" s="404"/>
      <c r="M17442" s="404"/>
      <c r="N17442" s="404"/>
      <c r="O17442" s="404"/>
      <c r="P17442" s="404"/>
      <c r="Q17442" s="404"/>
      <c r="R17442" s="404"/>
      <c r="S17442" s="404"/>
      <c r="T17442" s="404"/>
    </row>
    <row r="17443" spans="12:20" ht="16.8">
      <c r="L17443" s="404"/>
      <c r="M17443" s="404"/>
      <c r="N17443" s="404"/>
      <c r="O17443" s="404"/>
      <c r="P17443" s="404"/>
      <c r="Q17443" s="404"/>
      <c r="R17443" s="404"/>
      <c r="S17443" s="404"/>
      <c r="T17443" s="404"/>
    </row>
    <row r="17444" spans="12:20" ht="16.8">
      <c r="L17444" s="404"/>
      <c r="M17444" s="404"/>
      <c r="N17444" s="404"/>
      <c r="O17444" s="404"/>
      <c r="P17444" s="404"/>
      <c r="Q17444" s="404"/>
      <c r="R17444" s="404"/>
      <c r="S17444" s="404"/>
      <c r="T17444" s="404"/>
    </row>
    <row r="17445" spans="12:20" ht="16.8">
      <c r="L17445" s="404"/>
      <c r="M17445" s="404"/>
      <c r="N17445" s="404"/>
      <c r="O17445" s="404"/>
      <c r="P17445" s="404"/>
      <c r="Q17445" s="404"/>
      <c r="R17445" s="404"/>
      <c r="S17445" s="404"/>
      <c r="T17445" s="404"/>
    </row>
    <row r="17446" spans="12:20" ht="16.8">
      <c r="L17446" s="404"/>
      <c r="M17446" s="404"/>
      <c r="N17446" s="404"/>
      <c r="O17446" s="404"/>
      <c r="P17446" s="404"/>
      <c r="Q17446" s="404"/>
      <c r="R17446" s="404"/>
      <c r="S17446" s="404"/>
      <c r="T17446" s="404"/>
    </row>
    <row r="17447" spans="12:20" ht="16.8">
      <c r="L17447" s="404"/>
      <c r="M17447" s="404"/>
      <c r="N17447" s="404"/>
      <c r="O17447" s="404"/>
      <c r="P17447" s="404"/>
      <c r="Q17447" s="404"/>
      <c r="R17447" s="404"/>
      <c r="S17447" s="404"/>
      <c r="T17447" s="404"/>
    </row>
    <row r="17448" spans="12:20" ht="16.8">
      <c r="L17448" s="404"/>
      <c r="M17448" s="404"/>
      <c r="N17448" s="404"/>
      <c r="O17448" s="404"/>
      <c r="P17448" s="404"/>
      <c r="Q17448" s="404"/>
      <c r="R17448" s="404"/>
      <c r="S17448" s="404"/>
      <c r="T17448" s="404"/>
    </row>
    <row r="17449" spans="12:20" ht="16.8">
      <c r="L17449" s="404"/>
      <c r="M17449" s="404"/>
      <c r="N17449" s="404"/>
      <c r="O17449" s="404"/>
      <c r="P17449" s="404"/>
      <c r="Q17449" s="404"/>
      <c r="R17449" s="404"/>
      <c r="S17449" s="404"/>
      <c r="T17449" s="404"/>
    </row>
    <row r="17450" spans="12:20" ht="16.8">
      <c r="L17450" s="404"/>
      <c r="M17450" s="404"/>
      <c r="N17450" s="404"/>
      <c r="O17450" s="404"/>
      <c r="P17450" s="404"/>
      <c r="Q17450" s="404"/>
      <c r="R17450" s="404"/>
      <c r="S17450" s="404"/>
      <c r="T17450" s="404"/>
    </row>
    <row r="17451" spans="12:20" ht="16.8">
      <c r="L17451" s="404"/>
      <c r="M17451" s="404"/>
      <c r="N17451" s="404"/>
      <c r="O17451" s="404"/>
      <c r="P17451" s="404"/>
      <c r="Q17451" s="404"/>
      <c r="R17451" s="404"/>
      <c r="S17451" s="404"/>
      <c r="T17451" s="404"/>
    </row>
    <row r="17452" spans="12:20" ht="16.8">
      <c r="L17452" s="404"/>
      <c r="M17452" s="404"/>
      <c r="N17452" s="404"/>
      <c r="O17452" s="404"/>
      <c r="P17452" s="404"/>
      <c r="Q17452" s="404"/>
      <c r="R17452" s="404"/>
      <c r="S17452" s="404"/>
      <c r="T17452" s="404"/>
    </row>
    <row r="17453" spans="12:20" ht="16.8">
      <c r="L17453" s="404"/>
      <c r="M17453" s="404"/>
      <c r="N17453" s="404"/>
      <c r="O17453" s="404"/>
      <c r="P17453" s="404"/>
      <c r="Q17453" s="404"/>
      <c r="R17453" s="404"/>
      <c r="S17453" s="404"/>
      <c r="T17453" s="404"/>
    </row>
    <row r="17454" spans="12:20" ht="16.8">
      <c r="L17454" s="404"/>
      <c r="M17454" s="404"/>
      <c r="N17454" s="404"/>
      <c r="O17454" s="404"/>
      <c r="P17454" s="404"/>
      <c r="Q17454" s="404"/>
      <c r="R17454" s="404"/>
      <c r="S17454" s="404"/>
      <c r="T17454" s="404"/>
    </row>
    <row r="17455" spans="12:20" ht="16.8">
      <c r="L17455" s="404"/>
      <c r="M17455" s="404"/>
      <c r="N17455" s="404"/>
      <c r="O17455" s="404"/>
      <c r="P17455" s="404"/>
      <c r="Q17455" s="404"/>
      <c r="R17455" s="404"/>
      <c r="S17455" s="404"/>
      <c r="T17455" s="404"/>
    </row>
    <row r="17456" spans="12:20" ht="16.8">
      <c r="L17456" s="404"/>
      <c r="M17456" s="404"/>
      <c r="N17456" s="404"/>
      <c r="O17456" s="404"/>
      <c r="P17456" s="404"/>
      <c r="Q17456" s="404"/>
      <c r="R17456" s="404"/>
      <c r="S17456" s="404"/>
      <c r="T17456" s="404"/>
    </row>
    <row r="17457" spans="12:20" ht="16.8">
      <c r="L17457" s="404"/>
      <c r="M17457" s="404"/>
      <c r="N17457" s="404"/>
      <c r="O17457" s="404"/>
      <c r="P17457" s="404"/>
      <c r="Q17457" s="404"/>
      <c r="R17457" s="404"/>
      <c r="S17457" s="404"/>
      <c r="T17457" s="404"/>
    </row>
    <row r="17458" spans="12:20" ht="16.8">
      <c r="L17458" s="404"/>
      <c r="M17458" s="404"/>
      <c r="N17458" s="404"/>
      <c r="O17458" s="404"/>
      <c r="P17458" s="404"/>
      <c r="Q17458" s="404"/>
      <c r="R17458" s="404"/>
      <c r="S17458" s="404"/>
      <c r="T17458" s="404"/>
    </row>
    <row r="17459" spans="12:20" ht="16.8">
      <c r="L17459" s="404"/>
      <c r="M17459" s="404"/>
      <c r="N17459" s="404"/>
      <c r="O17459" s="404"/>
      <c r="P17459" s="404"/>
      <c r="Q17459" s="404"/>
      <c r="R17459" s="404"/>
      <c r="S17459" s="404"/>
      <c r="T17459" s="404"/>
    </row>
    <row r="17460" spans="12:20" ht="16.8">
      <c r="L17460" s="404"/>
      <c r="M17460" s="404"/>
      <c r="N17460" s="404"/>
      <c r="O17460" s="404"/>
      <c r="P17460" s="404"/>
      <c r="Q17460" s="404"/>
      <c r="R17460" s="404"/>
      <c r="S17460" s="404"/>
      <c r="T17460" s="404"/>
    </row>
    <row r="17461" spans="12:20" ht="16.8">
      <c r="L17461" s="404"/>
      <c r="M17461" s="404"/>
      <c r="N17461" s="404"/>
      <c r="O17461" s="404"/>
      <c r="P17461" s="404"/>
      <c r="Q17461" s="404"/>
      <c r="R17461" s="404"/>
      <c r="S17461" s="404"/>
      <c r="T17461" s="404"/>
    </row>
    <row r="17462" spans="12:20" ht="16.8">
      <c r="L17462" s="404"/>
      <c r="M17462" s="404"/>
      <c r="N17462" s="404"/>
      <c r="O17462" s="404"/>
      <c r="P17462" s="404"/>
      <c r="Q17462" s="404"/>
      <c r="R17462" s="404"/>
      <c r="S17462" s="404"/>
      <c r="T17462" s="404"/>
    </row>
    <row r="17463" spans="12:20" ht="16.8">
      <c r="L17463" s="404"/>
      <c r="M17463" s="404"/>
      <c r="N17463" s="404"/>
      <c r="O17463" s="404"/>
      <c r="P17463" s="404"/>
      <c r="Q17463" s="404"/>
      <c r="R17463" s="404"/>
      <c r="S17463" s="404"/>
      <c r="T17463" s="404"/>
    </row>
    <row r="17464" spans="12:20" ht="16.8">
      <c r="L17464" s="404"/>
      <c r="M17464" s="404"/>
      <c r="N17464" s="404"/>
      <c r="O17464" s="404"/>
      <c r="P17464" s="404"/>
      <c r="Q17464" s="404"/>
      <c r="R17464" s="404"/>
      <c r="S17464" s="404"/>
      <c r="T17464" s="404"/>
    </row>
    <row r="17465" spans="12:20" ht="16.8">
      <c r="L17465" s="404"/>
      <c r="M17465" s="404"/>
      <c r="N17465" s="404"/>
      <c r="O17465" s="404"/>
      <c r="P17465" s="404"/>
      <c r="Q17465" s="404"/>
      <c r="R17465" s="404"/>
      <c r="S17465" s="404"/>
      <c r="T17465" s="404"/>
    </row>
    <row r="17466" spans="12:20" ht="16.8">
      <c r="L17466" s="404"/>
      <c r="M17466" s="404"/>
      <c r="N17466" s="404"/>
      <c r="O17466" s="404"/>
      <c r="P17466" s="404"/>
      <c r="Q17466" s="404"/>
      <c r="R17466" s="404"/>
      <c r="S17466" s="404"/>
      <c r="T17466" s="404"/>
    </row>
    <row r="17467" spans="12:20" ht="16.8">
      <c r="L17467" s="404"/>
      <c r="M17467" s="404"/>
      <c r="N17467" s="404"/>
      <c r="O17467" s="404"/>
      <c r="P17467" s="404"/>
      <c r="Q17467" s="404"/>
      <c r="R17467" s="404"/>
      <c r="S17467" s="404"/>
      <c r="T17467" s="404"/>
    </row>
    <row r="17468" spans="12:20" ht="16.8">
      <c r="L17468" s="404"/>
      <c r="M17468" s="404"/>
      <c r="N17468" s="404"/>
      <c r="O17468" s="404"/>
      <c r="P17468" s="404"/>
      <c r="Q17468" s="404"/>
      <c r="R17468" s="404"/>
      <c r="S17468" s="404"/>
      <c r="T17468" s="404"/>
    </row>
    <row r="17469" spans="12:20" ht="16.8">
      <c r="L17469" s="404"/>
      <c r="M17469" s="404"/>
      <c r="N17469" s="404"/>
      <c r="O17469" s="404"/>
      <c r="P17469" s="404"/>
      <c r="Q17469" s="404"/>
      <c r="R17469" s="404"/>
      <c r="S17469" s="404"/>
      <c r="T17469" s="404"/>
    </row>
    <row r="17470" spans="12:20" ht="16.8">
      <c r="L17470" s="404"/>
      <c r="M17470" s="404"/>
      <c r="N17470" s="404"/>
      <c r="O17470" s="404"/>
      <c r="P17470" s="404"/>
      <c r="Q17470" s="404"/>
      <c r="R17470" s="404"/>
      <c r="S17470" s="404"/>
      <c r="T17470" s="404"/>
    </row>
    <row r="17471" spans="12:20" ht="16.8">
      <c r="L17471" s="404"/>
      <c r="M17471" s="404"/>
      <c r="N17471" s="404"/>
      <c r="O17471" s="404"/>
      <c r="P17471" s="404"/>
      <c r="Q17471" s="404"/>
      <c r="R17471" s="404"/>
      <c r="S17471" s="404"/>
      <c r="T17471" s="404"/>
    </row>
    <row r="17472" spans="12:20" ht="16.8">
      <c r="L17472" s="404"/>
      <c r="M17472" s="404"/>
      <c r="N17472" s="404"/>
      <c r="O17472" s="404"/>
      <c r="P17472" s="404"/>
      <c r="Q17472" s="404"/>
      <c r="R17472" s="404"/>
      <c r="S17472" s="404"/>
      <c r="T17472" s="404"/>
    </row>
    <row r="17473" spans="12:20" ht="16.8">
      <c r="L17473" s="404"/>
      <c r="M17473" s="404"/>
      <c r="N17473" s="404"/>
      <c r="O17473" s="404"/>
      <c r="P17473" s="404"/>
      <c r="Q17473" s="404"/>
      <c r="R17473" s="404"/>
      <c r="S17473" s="404"/>
      <c r="T17473" s="404"/>
    </row>
    <row r="17474" spans="12:20" ht="16.8">
      <c r="L17474" s="404"/>
      <c r="M17474" s="404"/>
      <c r="N17474" s="404"/>
      <c r="O17474" s="404"/>
      <c r="P17474" s="404"/>
      <c r="Q17474" s="404"/>
      <c r="R17474" s="404"/>
      <c r="S17474" s="404"/>
      <c r="T17474" s="404"/>
    </row>
    <row r="17475" spans="12:20" ht="16.8">
      <c r="L17475" s="404"/>
      <c r="M17475" s="404"/>
      <c r="N17475" s="404"/>
      <c r="O17475" s="404"/>
      <c r="P17475" s="404"/>
      <c r="Q17475" s="404"/>
      <c r="R17475" s="404"/>
      <c r="S17475" s="404"/>
      <c r="T17475" s="404"/>
    </row>
    <row r="17476" spans="12:20" ht="16.8">
      <c r="L17476" s="404"/>
      <c r="M17476" s="404"/>
      <c r="N17476" s="404"/>
      <c r="O17476" s="404"/>
      <c r="P17476" s="404"/>
      <c r="Q17476" s="404"/>
      <c r="R17476" s="404"/>
      <c r="S17476" s="404"/>
      <c r="T17476" s="404"/>
    </row>
    <row r="17477" spans="12:20" ht="16.8">
      <c r="L17477" s="404"/>
      <c r="M17477" s="404"/>
      <c r="N17477" s="404"/>
      <c r="O17477" s="404"/>
      <c r="P17477" s="404"/>
      <c r="Q17477" s="404"/>
      <c r="R17477" s="404"/>
      <c r="S17477" s="404"/>
      <c r="T17477" s="404"/>
    </row>
    <row r="17478" spans="12:20" ht="16.8">
      <c r="L17478" s="404"/>
      <c r="M17478" s="404"/>
      <c r="N17478" s="404"/>
      <c r="O17478" s="404"/>
      <c r="P17478" s="404"/>
      <c r="Q17478" s="404"/>
      <c r="R17478" s="404"/>
      <c r="S17478" s="404"/>
      <c r="T17478" s="404"/>
    </row>
    <row r="17479" spans="12:20" ht="16.8">
      <c r="L17479" s="404"/>
      <c r="M17479" s="404"/>
      <c r="N17479" s="404"/>
      <c r="O17479" s="404"/>
      <c r="P17479" s="404"/>
      <c r="Q17479" s="404"/>
      <c r="R17479" s="404"/>
      <c r="S17479" s="404"/>
      <c r="T17479" s="404"/>
    </row>
    <row r="17480" spans="12:20" ht="16.8">
      <c r="L17480" s="404"/>
      <c r="M17480" s="404"/>
      <c r="N17480" s="404"/>
      <c r="O17480" s="404"/>
      <c r="P17480" s="404"/>
      <c r="Q17480" s="404"/>
      <c r="R17480" s="404"/>
      <c r="S17480" s="404"/>
      <c r="T17480" s="404"/>
    </row>
    <row r="17481" spans="12:20" ht="16.8">
      <c r="L17481" s="404"/>
      <c r="M17481" s="404"/>
      <c r="N17481" s="404"/>
      <c r="O17481" s="404"/>
      <c r="P17481" s="404"/>
      <c r="Q17481" s="404"/>
      <c r="R17481" s="404"/>
      <c r="S17481" s="404"/>
      <c r="T17481" s="404"/>
    </row>
    <row r="17482" spans="12:20" ht="16.8">
      <c r="L17482" s="404"/>
      <c r="M17482" s="404"/>
      <c r="N17482" s="404"/>
      <c r="O17482" s="404"/>
      <c r="P17482" s="404"/>
      <c r="Q17482" s="404"/>
      <c r="R17482" s="404"/>
      <c r="S17482" s="404"/>
      <c r="T17482" s="404"/>
    </row>
    <row r="17483" spans="12:20" ht="16.8">
      <c r="L17483" s="404"/>
      <c r="M17483" s="404"/>
      <c r="N17483" s="404"/>
      <c r="O17483" s="404"/>
      <c r="P17483" s="404"/>
      <c r="Q17483" s="404"/>
      <c r="R17483" s="404"/>
      <c r="S17483" s="404"/>
      <c r="T17483" s="404"/>
    </row>
    <row r="17484" spans="12:20" ht="16.8">
      <c r="L17484" s="404"/>
      <c r="M17484" s="404"/>
      <c r="N17484" s="404"/>
      <c r="O17484" s="404"/>
      <c r="P17484" s="404"/>
      <c r="Q17484" s="404"/>
      <c r="R17484" s="404"/>
      <c r="S17484" s="404"/>
      <c r="T17484" s="404"/>
    </row>
    <row r="17485" spans="12:20" ht="16.8">
      <c r="L17485" s="404"/>
      <c r="M17485" s="404"/>
      <c r="N17485" s="404"/>
      <c r="O17485" s="404"/>
      <c r="P17485" s="404"/>
      <c r="Q17485" s="404"/>
      <c r="R17485" s="404"/>
      <c r="S17485" s="404"/>
      <c r="T17485" s="404"/>
    </row>
    <row r="17486" spans="12:20" ht="16.8">
      <c r="L17486" s="404"/>
      <c r="M17486" s="404"/>
      <c r="N17486" s="404"/>
      <c r="O17486" s="404"/>
      <c r="P17486" s="404"/>
      <c r="Q17486" s="404"/>
      <c r="R17486" s="404"/>
      <c r="S17486" s="404"/>
      <c r="T17486" s="404"/>
    </row>
    <row r="17487" spans="12:20" ht="16.8">
      <c r="L17487" s="404"/>
      <c r="M17487" s="404"/>
      <c r="N17487" s="404"/>
      <c r="O17487" s="404"/>
      <c r="P17487" s="404"/>
      <c r="Q17487" s="404"/>
      <c r="R17487" s="404"/>
      <c r="S17487" s="404"/>
      <c r="T17487" s="404"/>
    </row>
    <row r="17488" spans="12:20" ht="16.8">
      <c r="L17488" s="404"/>
      <c r="M17488" s="404"/>
      <c r="N17488" s="404"/>
      <c r="O17488" s="404"/>
      <c r="P17488" s="404"/>
      <c r="Q17488" s="404"/>
      <c r="R17488" s="404"/>
      <c r="S17488" s="404"/>
      <c r="T17488" s="404"/>
    </row>
    <row r="17489" spans="12:20" ht="16.8">
      <c r="L17489" s="404"/>
      <c r="M17489" s="404"/>
      <c r="N17489" s="404"/>
      <c r="O17489" s="404"/>
      <c r="P17489" s="404"/>
      <c r="Q17489" s="404"/>
      <c r="R17489" s="404"/>
      <c r="S17489" s="404"/>
      <c r="T17489" s="404"/>
    </row>
    <row r="17490" spans="12:20" ht="16.8">
      <c r="L17490" s="404"/>
      <c r="M17490" s="404"/>
      <c r="N17490" s="404"/>
      <c r="O17490" s="404"/>
      <c r="P17490" s="404"/>
      <c r="Q17490" s="404"/>
      <c r="R17490" s="404"/>
      <c r="S17490" s="404"/>
      <c r="T17490" s="404"/>
    </row>
    <row r="17491" spans="12:20" ht="16.8">
      <c r="L17491" s="404"/>
      <c r="M17491" s="404"/>
      <c r="N17491" s="404"/>
      <c r="O17491" s="404"/>
      <c r="P17491" s="404"/>
      <c r="Q17491" s="404"/>
      <c r="R17491" s="404"/>
      <c r="S17491" s="404"/>
      <c r="T17491" s="404"/>
    </row>
    <row r="17492" spans="12:20" ht="16.8">
      <c r="L17492" s="404"/>
      <c r="M17492" s="404"/>
      <c r="N17492" s="404"/>
      <c r="O17492" s="404"/>
      <c r="P17492" s="404"/>
      <c r="Q17492" s="404"/>
      <c r="R17492" s="404"/>
      <c r="S17492" s="404"/>
      <c r="T17492" s="404"/>
    </row>
    <row r="17493" spans="12:20" ht="16.8">
      <c r="L17493" s="404"/>
      <c r="M17493" s="404"/>
      <c r="N17493" s="404"/>
      <c r="O17493" s="404"/>
      <c r="P17493" s="404"/>
      <c r="Q17493" s="404"/>
      <c r="R17493" s="404"/>
      <c r="S17493" s="404"/>
      <c r="T17493" s="404"/>
    </row>
    <row r="17494" spans="12:20" ht="16.8">
      <c r="L17494" s="404"/>
      <c r="M17494" s="404"/>
      <c r="N17494" s="404"/>
      <c r="O17494" s="404"/>
      <c r="P17494" s="404"/>
      <c r="Q17494" s="404"/>
      <c r="R17494" s="404"/>
      <c r="S17494" s="404"/>
      <c r="T17494" s="404"/>
    </row>
    <row r="17495" spans="12:20" ht="16.8">
      <c r="L17495" s="404"/>
      <c r="M17495" s="404"/>
      <c r="N17495" s="404"/>
      <c r="O17495" s="404"/>
      <c r="P17495" s="404"/>
      <c r="Q17495" s="404"/>
      <c r="R17495" s="404"/>
      <c r="S17495" s="404"/>
      <c r="T17495" s="404"/>
    </row>
    <row r="17496" spans="12:20" ht="16.8">
      <c r="L17496" s="404"/>
      <c r="M17496" s="404"/>
      <c r="N17496" s="404"/>
      <c r="O17496" s="404"/>
      <c r="P17496" s="404"/>
      <c r="Q17496" s="404"/>
      <c r="R17496" s="404"/>
      <c r="S17496" s="404"/>
      <c r="T17496" s="404"/>
    </row>
    <row r="17497" spans="12:20" ht="16.8">
      <c r="L17497" s="404"/>
      <c r="M17497" s="404"/>
      <c r="N17497" s="404"/>
      <c r="O17497" s="404"/>
      <c r="P17497" s="404"/>
      <c r="Q17497" s="404"/>
      <c r="R17497" s="404"/>
      <c r="S17497" s="404"/>
      <c r="T17497" s="404"/>
    </row>
    <row r="17498" spans="12:20" ht="16.8">
      <c r="L17498" s="404"/>
      <c r="M17498" s="404"/>
      <c r="N17498" s="404"/>
      <c r="O17498" s="404"/>
      <c r="P17498" s="404"/>
      <c r="Q17498" s="404"/>
      <c r="R17498" s="404"/>
      <c r="S17498" s="404"/>
      <c r="T17498" s="404"/>
    </row>
    <row r="17499" spans="12:20" ht="16.8">
      <c r="L17499" s="404"/>
      <c r="M17499" s="404"/>
      <c r="N17499" s="404"/>
      <c r="O17499" s="404"/>
      <c r="P17499" s="404"/>
      <c r="Q17499" s="404"/>
      <c r="R17499" s="404"/>
      <c r="S17499" s="404"/>
      <c r="T17499" s="404"/>
    </row>
    <row r="17500" spans="12:20" ht="16.8">
      <c r="L17500" s="404"/>
      <c r="M17500" s="404"/>
      <c r="N17500" s="404"/>
      <c r="O17500" s="404"/>
      <c r="P17500" s="404"/>
      <c r="Q17500" s="404"/>
      <c r="R17500" s="404"/>
      <c r="S17500" s="404"/>
      <c r="T17500" s="404"/>
    </row>
    <row r="17501" spans="12:20" ht="16.8">
      <c r="L17501" s="404"/>
      <c r="M17501" s="404"/>
      <c r="N17501" s="404"/>
      <c r="O17501" s="404"/>
      <c r="P17501" s="404"/>
      <c r="Q17501" s="404"/>
      <c r="R17501" s="404"/>
      <c r="S17501" s="404"/>
      <c r="T17501" s="404"/>
    </row>
    <row r="17502" spans="12:20" ht="16.8">
      <c r="L17502" s="404"/>
      <c r="M17502" s="404"/>
      <c r="N17502" s="404"/>
      <c r="O17502" s="404"/>
      <c r="P17502" s="404"/>
      <c r="Q17502" s="404"/>
      <c r="R17502" s="404"/>
      <c r="S17502" s="404"/>
      <c r="T17502" s="404"/>
    </row>
    <row r="17503" spans="12:20" ht="16.8">
      <c r="L17503" s="404"/>
      <c r="M17503" s="404"/>
      <c r="N17503" s="404"/>
      <c r="O17503" s="404"/>
      <c r="P17503" s="404"/>
      <c r="Q17503" s="404"/>
      <c r="R17503" s="404"/>
      <c r="S17503" s="404"/>
      <c r="T17503" s="404"/>
    </row>
    <row r="17504" spans="12:20" ht="16.8">
      <c r="L17504" s="404"/>
      <c r="M17504" s="404"/>
      <c r="N17504" s="404"/>
      <c r="O17504" s="404"/>
      <c r="P17504" s="404"/>
      <c r="Q17504" s="404"/>
      <c r="R17504" s="404"/>
      <c r="S17504" s="404"/>
      <c r="T17504" s="404"/>
    </row>
    <row r="17505" spans="12:20" ht="16.8">
      <c r="L17505" s="404"/>
      <c r="M17505" s="404"/>
      <c r="N17505" s="404"/>
      <c r="O17505" s="404"/>
      <c r="P17505" s="404"/>
      <c r="Q17505" s="404"/>
      <c r="R17505" s="404"/>
      <c r="S17505" s="404"/>
      <c r="T17505" s="404"/>
    </row>
    <row r="17506" spans="12:20" ht="16.8">
      <c r="L17506" s="404"/>
      <c r="M17506" s="404"/>
      <c r="N17506" s="404"/>
      <c r="O17506" s="404"/>
      <c r="P17506" s="404"/>
      <c r="Q17506" s="404"/>
      <c r="R17506" s="404"/>
      <c r="S17506" s="404"/>
      <c r="T17506" s="404"/>
    </row>
    <row r="17507" spans="12:20" ht="16.8">
      <c r="L17507" s="404"/>
      <c r="M17507" s="404"/>
      <c r="N17507" s="404"/>
      <c r="O17507" s="404"/>
      <c r="P17507" s="404"/>
      <c r="Q17507" s="404"/>
      <c r="R17507" s="404"/>
      <c r="S17507" s="404"/>
      <c r="T17507" s="404"/>
    </row>
    <row r="17508" spans="12:20" ht="16.8">
      <c r="L17508" s="404"/>
      <c r="M17508" s="404"/>
      <c r="N17508" s="404"/>
      <c r="O17508" s="404"/>
      <c r="P17508" s="404"/>
      <c r="Q17508" s="404"/>
      <c r="R17508" s="404"/>
      <c r="S17508" s="404"/>
      <c r="T17508" s="404"/>
    </row>
    <row r="17509" spans="12:20" ht="16.8">
      <c r="L17509" s="404"/>
      <c r="M17509" s="404"/>
      <c r="N17509" s="404"/>
      <c r="O17509" s="404"/>
      <c r="P17509" s="404"/>
      <c r="Q17509" s="404"/>
      <c r="R17509" s="404"/>
      <c r="S17509" s="404"/>
      <c r="T17509" s="404"/>
    </row>
    <row r="17510" spans="12:20" ht="16.8">
      <c r="L17510" s="404"/>
      <c r="M17510" s="404"/>
      <c r="N17510" s="404"/>
      <c r="O17510" s="404"/>
      <c r="P17510" s="404"/>
      <c r="Q17510" s="404"/>
      <c r="R17510" s="404"/>
      <c r="S17510" s="404"/>
      <c r="T17510" s="404"/>
    </row>
    <row r="17511" spans="12:20" ht="16.8">
      <c r="L17511" s="404"/>
      <c r="M17511" s="404"/>
      <c r="N17511" s="404"/>
      <c r="O17511" s="404"/>
      <c r="P17511" s="404"/>
      <c r="Q17511" s="404"/>
      <c r="R17511" s="404"/>
      <c r="S17511" s="404"/>
      <c r="T17511" s="404"/>
    </row>
    <row r="17512" spans="12:20" ht="16.8">
      <c r="L17512" s="404"/>
      <c r="M17512" s="404"/>
      <c r="N17512" s="404"/>
      <c r="O17512" s="404"/>
      <c r="P17512" s="404"/>
      <c r="Q17512" s="404"/>
      <c r="R17512" s="404"/>
      <c r="S17512" s="404"/>
      <c r="T17512" s="404"/>
    </row>
    <row r="17513" spans="12:20" ht="16.8">
      <c r="L17513" s="404"/>
      <c r="M17513" s="404"/>
      <c r="N17513" s="404"/>
      <c r="O17513" s="404"/>
      <c r="P17513" s="404"/>
      <c r="Q17513" s="404"/>
      <c r="R17513" s="404"/>
      <c r="S17513" s="404"/>
      <c r="T17513" s="404"/>
    </row>
    <row r="17514" spans="12:20" ht="16.8">
      <c r="L17514" s="404"/>
      <c r="M17514" s="404"/>
      <c r="N17514" s="404"/>
      <c r="O17514" s="404"/>
      <c r="P17514" s="404"/>
      <c r="Q17514" s="404"/>
      <c r="R17514" s="404"/>
      <c r="S17514" s="404"/>
      <c r="T17514" s="404"/>
    </row>
    <row r="17515" spans="12:20" ht="16.8">
      <c r="L17515" s="404"/>
      <c r="M17515" s="404"/>
      <c r="N17515" s="404"/>
      <c r="O17515" s="404"/>
      <c r="P17515" s="404"/>
      <c r="Q17515" s="404"/>
      <c r="R17515" s="404"/>
      <c r="S17515" s="404"/>
      <c r="T17515" s="404"/>
    </row>
    <row r="17516" spans="12:20" ht="16.8">
      <c r="L17516" s="404"/>
      <c r="M17516" s="404"/>
      <c r="N17516" s="404"/>
      <c r="O17516" s="404"/>
      <c r="P17516" s="404"/>
      <c r="Q17516" s="404"/>
      <c r="R17516" s="404"/>
      <c r="S17516" s="404"/>
      <c r="T17516" s="404"/>
    </row>
    <row r="17517" spans="12:20" ht="16.8">
      <c r="L17517" s="404"/>
      <c r="M17517" s="404"/>
      <c r="N17517" s="404"/>
      <c r="O17517" s="404"/>
      <c r="P17517" s="404"/>
      <c r="Q17517" s="404"/>
      <c r="R17517" s="404"/>
      <c r="S17517" s="404"/>
      <c r="T17517" s="404"/>
    </row>
    <row r="17518" spans="12:20" ht="16.8">
      <c r="L17518" s="404"/>
      <c r="M17518" s="404"/>
      <c r="N17518" s="404"/>
      <c r="O17518" s="404"/>
      <c r="P17518" s="404"/>
      <c r="Q17518" s="404"/>
      <c r="R17518" s="404"/>
      <c r="S17518" s="404"/>
      <c r="T17518" s="404"/>
    </row>
    <row r="17519" spans="12:20" ht="16.8">
      <c r="L17519" s="404"/>
      <c r="M17519" s="404"/>
      <c r="N17519" s="404"/>
      <c r="O17519" s="404"/>
      <c r="P17519" s="404"/>
      <c r="Q17519" s="404"/>
      <c r="R17519" s="404"/>
      <c r="S17519" s="404"/>
      <c r="T17519" s="404"/>
    </row>
    <row r="17520" spans="12:20" ht="16.8">
      <c r="L17520" s="404"/>
      <c r="M17520" s="404"/>
      <c r="N17520" s="404"/>
      <c r="O17520" s="404"/>
      <c r="P17520" s="404"/>
      <c r="Q17520" s="404"/>
      <c r="R17520" s="404"/>
      <c r="S17520" s="404"/>
      <c r="T17520" s="404"/>
    </row>
    <row r="17521" spans="12:20" ht="16.8">
      <c r="L17521" s="404"/>
      <c r="M17521" s="404"/>
      <c r="N17521" s="404"/>
      <c r="O17521" s="404"/>
      <c r="P17521" s="404"/>
      <c r="Q17521" s="404"/>
      <c r="R17521" s="404"/>
      <c r="S17521" s="404"/>
      <c r="T17521" s="404"/>
    </row>
    <row r="17522" spans="12:20" ht="16.8">
      <c r="L17522" s="404"/>
      <c r="M17522" s="404"/>
      <c r="N17522" s="404"/>
      <c r="O17522" s="404"/>
      <c r="P17522" s="404"/>
      <c r="Q17522" s="404"/>
      <c r="R17522" s="404"/>
      <c r="S17522" s="404"/>
      <c r="T17522" s="404"/>
    </row>
    <row r="17523" spans="12:20" ht="16.8">
      <c r="L17523" s="404"/>
      <c r="M17523" s="404"/>
      <c r="N17523" s="404"/>
      <c r="O17523" s="404"/>
      <c r="P17523" s="404"/>
      <c r="Q17523" s="404"/>
      <c r="R17523" s="404"/>
      <c r="S17523" s="404"/>
      <c r="T17523" s="404"/>
    </row>
    <row r="17524" spans="12:20" ht="16.8">
      <c r="L17524" s="404"/>
      <c r="M17524" s="404"/>
      <c r="N17524" s="404"/>
      <c r="O17524" s="404"/>
      <c r="P17524" s="404"/>
      <c r="Q17524" s="404"/>
      <c r="R17524" s="404"/>
      <c r="S17524" s="404"/>
      <c r="T17524" s="404"/>
    </row>
    <row r="17525" spans="12:20" ht="16.8">
      <c r="L17525" s="404"/>
      <c r="M17525" s="404"/>
      <c r="N17525" s="404"/>
      <c r="O17525" s="404"/>
      <c r="P17525" s="404"/>
      <c r="Q17525" s="404"/>
      <c r="R17525" s="404"/>
      <c r="S17525" s="404"/>
      <c r="T17525" s="404"/>
    </row>
    <row r="17526" spans="12:20" ht="16.8">
      <c r="L17526" s="404"/>
      <c r="M17526" s="404"/>
      <c r="N17526" s="404"/>
      <c r="O17526" s="404"/>
      <c r="P17526" s="404"/>
      <c r="Q17526" s="404"/>
      <c r="R17526" s="404"/>
      <c r="S17526" s="404"/>
      <c r="T17526" s="404"/>
    </row>
    <row r="17527" spans="12:20" ht="16.8">
      <c r="L17527" s="404"/>
      <c r="M17527" s="404"/>
      <c r="N17527" s="404"/>
      <c r="O17527" s="404"/>
      <c r="P17527" s="404"/>
      <c r="Q17527" s="404"/>
      <c r="R17527" s="404"/>
      <c r="S17527" s="404"/>
      <c r="T17527" s="404"/>
    </row>
    <row r="17528" spans="12:20" ht="16.8">
      <c r="L17528" s="404"/>
      <c r="M17528" s="404"/>
      <c r="N17528" s="404"/>
      <c r="O17528" s="404"/>
      <c r="P17528" s="404"/>
      <c r="Q17528" s="404"/>
      <c r="R17528" s="404"/>
      <c r="S17528" s="404"/>
      <c r="T17528" s="404"/>
    </row>
    <row r="17529" spans="12:20" ht="16.8">
      <c r="L17529" s="404"/>
      <c r="M17529" s="404"/>
      <c r="N17529" s="404"/>
      <c r="O17529" s="404"/>
      <c r="P17529" s="404"/>
      <c r="Q17529" s="404"/>
      <c r="R17529" s="404"/>
      <c r="S17529" s="404"/>
      <c r="T17529" s="404"/>
    </row>
    <row r="17530" spans="12:20" ht="16.8">
      <c r="L17530" s="404"/>
      <c r="M17530" s="404"/>
      <c r="N17530" s="404"/>
      <c r="O17530" s="404"/>
      <c r="P17530" s="404"/>
      <c r="Q17530" s="404"/>
      <c r="R17530" s="404"/>
      <c r="S17530" s="404"/>
      <c r="T17530" s="404"/>
    </row>
    <row r="17531" spans="12:20" ht="16.8">
      <c r="L17531" s="404"/>
      <c r="M17531" s="404"/>
      <c r="N17531" s="404"/>
      <c r="O17531" s="404"/>
      <c r="P17531" s="404"/>
      <c r="Q17531" s="404"/>
      <c r="R17531" s="404"/>
      <c r="S17531" s="404"/>
      <c r="T17531" s="404"/>
    </row>
    <row r="17532" spans="12:20" ht="16.8">
      <c r="L17532" s="404"/>
      <c r="M17532" s="404"/>
      <c r="N17532" s="404"/>
      <c r="O17532" s="404"/>
      <c r="P17532" s="404"/>
      <c r="Q17532" s="404"/>
      <c r="R17532" s="404"/>
      <c r="S17532" s="404"/>
      <c r="T17532" s="404"/>
    </row>
    <row r="17533" spans="12:20" ht="16.8">
      <c r="L17533" s="404"/>
      <c r="M17533" s="404"/>
      <c r="N17533" s="404"/>
      <c r="O17533" s="404"/>
      <c r="P17533" s="404"/>
      <c r="Q17533" s="404"/>
      <c r="R17533" s="404"/>
      <c r="S17533" s="404"/>
      <c r="T17533" s="404"/>
    </row>
    <row r="17534" spans="12:20" ht="16.8">
      <c r="L17534" s="404"/>
      <c r="M17534" s="404"/>
      <c r="N17534" s="404"/>
      <c r="O17534" s="404"/>
      <c r="P17534" s="404"/>
      <c r="Q17534" s="404"/>
      <c r="R17534" s="404"/>
      <c r="S17534" s="404"/>
      <c r="T17534" s="404"/>
    </row>
    <row r="17535" spans="12:20" ht="16.8">
      <c r="L17535" s="404"/>
      <c r="M17535" s="404"/>
      <c r="N17535" s="404"/>
      <c r="O17535" s="404"/>
      <c r="P17535" s="404"/>
      <c r="Q17535" s="404"/>
      <c r="R17535" s="404"/>
      <c r="S17535" s="404"/>
      <c r="T17535" s="404"/>
    </row>
    <row r="17536" spans="12:20" ht="16.8">
      <c r="L17536" s="404"/>
      <c r="M17536" s="404"/>
      <c r="N17536" s="404"/>
      <c r="O17536" s="404"/>
      <c r="P17536" s="404"/>
      <c r="Q17536" s="404"/>
      <c r="R17536" s="404"/>
      <c r="S17536" s="404"/>
      <c r="T17536" s="404"/>
    </row>
    <row r="17537" spans="12:20" ht="16.8">
      <c r="L17537" s="404"/>
      <c r="M17537" s="404"/>
      <c r="N17537" s="404"/>
      <c r="O17537" s="404"/>
      <c r="P17537" s="404"/>
      <c r="Q17537" s="404"/>
      <c r="R17537" s="404"/>
      <c r="S17537" s="404"/>
      <c r="T17537" s="404"/>
    </row>
    <row r="17538" spans="12:20" ht="16.8">
      <c r="L17538" s="404"/>
      <c r="M17538" s="404"/>
      <c r="N17538" s="404"/>
      <c r="O17538" s="404"/>
      <c r="P17538" s="404"/>
      <c r="Q17538" s="404"/>
      <c r="R17538" s="404"/>
      <c r="S17538" s="404"/>
      <c r="T17538" s="404"/>
    </row>
    <row r="17539" spans="12:20" ht="16.8">
      <c r="L17539" s="404"/>
      <c r="M17539" s="404"/>
      <c r="N17539" s="404"/>
      <c r="O17539" s="404"/>
      <c r="P17539" s="404"/>
      <c r="Q17539" s="404"/>
      <c r="R17539" s="404"/>
      <c r="S17539" s="404"/>
      <c r="T17539" s="404"/>
    </row>
    <row r="17540" spans="12:20" ht="16.8">
      <c r="L17540" s="404"/>
      <c r="M17540" s="404"/>
      <c r="N17540" s="404"/>
      <c r="O17540" s="404"/>
      <c r="P17540" s="404"/>
      <c r="Q17540" s="404"/>
      <c r="R17540" s="404"/>
      <c r="S17540" s="404"/>
      <c r="T17540" s="404"/>
    </row>
    <row r="17541" spans="12:20" ht="16.8">
      <c r="L17541" s="404"/>
      <c r="M17541" s="404"/>
      <c r="N17541" s="404"/>
      <c r="O17541" s="404"/>
      <c r="P17541" s="404"/>
      <c r="Q17541" s="404"/>
      <c r="R17541" s="404"/>
      <c r="S17541" s="404"/>
      <c r="T17541" s="404"/>
    </row>
    <row r="17542" spans="12:20" ht="16.8">
      <c r="L17542" s="404"/>
      <c r="M17542" s="404"/>
      <c r="N17542" s="404"/>
      <c r="O17542" s="404"/>
      <c r="P17542" s="404"/>
      <c r="Q17542" s="404"/>
      <c r="R17542" s="404"/>
      <c r="S17542" s="404"/>
      <c r="T17542" s="404"/>
    </row>
    <row r="17543" spans="12:20" ht="16.8">
      <c r="L17543" s="404"/>
      <c r="M17543" s="404"/>
      <c r="N17543" s="404"/>
      <c r="O17543" s="404"/>
      <c r="P17543" s="404"/>
      <c r="Q17543" s="404"/>
      <c r="R17543" s="404"/>
      <c r="S17543" s="404"/>
      <c r="T17543" s="404"/>
    </row>
    <row r="17544" spans="12:20" ht="16.8">
      <c r="L17544" s="404"/>
      <c r="M17544" s="404"/>
      <c r="N17544" s="404"/>
      <c r="O17544" s="404"/>
      <c r="P17544" s="404"/>
      <c r="Q17544" s="404"/>
      <c r="R17544" s="404"/>
      <c r="S17544" s="404"/>
      <c r="T17544" s="404"/>
    </row>
    <row r="17545" spans="12:20" ht="16.8">
      <c r="L17545" s="404"/>
      <c r="M17545" s="404"/>
      <c r="N17545" s="404"/>
      <c r="O17545" s="404"/>
      <c r="P17545" s="404"/>
      <c r="Q17545" s="404"/>
      <c r="R17545" s="404"/>
      <c r="S17545" s="404"/>
      <c r="T17545" s="404"/>
    </row>
    <row r="17546" spans="12:20" ht="16.8">
      <c r="L17546" s="404"/>
      <c r="M17546" s="404"/>
      <c r="N17546" s="404"/>
      <c r="O17546" s="404"/>
      <c r="P17546" s="404"/>
      <c r="Q17546" s="404"/>
      <c r="R17546" s="404"/>
      <c r="S17546" s="404"/>
      <c r="T17546" s="404"/>
    </row>
    <row r="17547" spans="12:20" ht="16.8">
      <c r="L17547" s="404"/>
      <c r="M17547" s="404"/>
      <c r="N17547" s="404"/>
      <c r="O17547" s="404"/>
      <c r="P17547" s="404"/>
      <c r="Q17547" s="404"/>
      <c r="R17547" s="404"/>
      <c r="S17547" s="404"/>
      <c r="T17547" s="404"/>
    </row>
    <row r="17548" spans="12:20" ht="16.8">
      <c r="L17548" s="404"/>
      <c r="M17548" s="404"/>
      <c r="N17548" s="404"/>
      <c r="O17548" s="404"/>
      <c r="P17548" s="404"/>
      <c r="Q17548" s="404"/>
      <c r="R17548" s="404"/>
      <c r="S17548" s="404"/>
      <c r="T17548" s="404"/>
    </row>
    <row r="17549" spans="12:20" ht="16.8">
      <c r="L17549" s="404"/>
      <c r="M17549" s="404"/>
      <c r="N17549" s="404"/>
      <c r="O17549" s="404"/>
      <c r="P17549" s="404"/>
      <c r="Q17549" s="404"/>
      <c r="R17549" s="404"/>
      <c r="S17549" s="404"/>
      <c r="T17549" s="404"/>
    </row>
    <row r="17550" spans="12:20" ht="16.8">
      <c r="L17550" s="404"/>
      <c r="M17550" s="404"/>
      <c r="N17550" s="404"/>
      <c r="O17550" s="404"/>
      <c r="P17550" s="404"/>
      <c r="Q17550" s="404"/>
      <c r="R17550" s="404"/>
      <c r="S17550" s="404"/>
      <c r="T17550" s="404"/>
    </row>
    <row r="17551" spans="12:20" ht="16.8">
      <c r="L17551" s="404"/>
      <c r="M17551" s="404"/>
      <c r="N17551" s="404"/>
      <c r="O17551" s="404"/>
      <c r="P17551" s="404"/>
      <c r="Q17551" s="404"/>
      <c r="R17551" s="404"/>
      <c r="S17551" s="404"/>
      <c r="T17551" s="404"/>
    </row>
    <row r="17552" spans="12:20" ht="16.8">
      <c r="L17552" s="404"/>
      <c r="M17552" s="404"/>
      <c r="N17552" s="404"/>
      <c r="O17552" s="404"/>
      <c r="P17552" s="404"/>
      <c r="Q17552" s="404"/>
      <c r="R17552" s="404"/>
      <c r="S17552" s="404"/>
      <c r="T17552" s="404"/>
    </row>
    <row r="17553" spans="12:20" ht="16.8">
      <c r="L17553" s="404"/>
      <c r="M17553" s="404"/>
      <c r="N17553" s="404"/>
      <c r="O17553" s="404"/>
      <c r="P17553" s="404"/>
      <c r="Q17553" s="404"/>
      <c r="R17553" s="404"/>
      <c r="S17553" s="404"/>
      <c r="T17553" s="404"/>
    </row>
    <row r="17554" spans="12:20" ht="16.8">
      <c r="L17554" s="404"/>
      <c r="M17554" s="404"/>
      <c r="N17554" s="404"/>
      <c r="O17554" s="404"/>
      <c r="P17554" s="404"/>
      <c r="Q17554" s="404"/>
      <c r="R17554" s="404"/>
      <c r="S17554" s="404"/>
      <c r="T17554" s="404"/>
    </row>
    <row r="17555" spans="12:20" ht="16.8">
      <c r="L17555" s="404"/>
      <c r="M17555" s="404"/>
      <c r="N17555" s="404"/>
      <c r="O17555" s="404"/>
      <c r="P17555" s="404"/>
      <c r="Q17555" s="404"/>
      <c r="R17555" s="404"/>
      <c r="S17555" s="404"/>
      <c r="T17555" s="404"/>
    </row>
    <row r="17556" spans="12:20" ht="16.8">
      <c r="L17556" s="404"/>
      <c r="M17556" s="404"/>
      <c r="N17556" s="404"/>
      <c r="O17556" s="404"/>
      <c r="P17556" s="404"/>
      <c r="Q17556" s="404"/>
      <c r="R17556" s="404"/>
      <c r="S17556" s="404"/>
      <c r="T17556" s="404"/>
    </row>
    <row r="17557" spans="12:20" ht="16.8">
      <c r="L17557" s="404"/>
      <c r="M17557" s="404"/>
      <c r="N17557" s="404"/>
      <c r="O17557" s="404"/>
      <c r="P17557" s="404"/>
      <c r="Q17557" s="404"/>
      <c r="R17557" s="404"/>
      <c r="S17557" s="404"/>
      <c r="T17557" s="404"/>
    </row>
    <row r="17558" spans="12:20" ht="16.8">
      <c r="L17558" s="404"/>
      <c r="M17558" s="404"/>
      <c r="N17558" s="404"/>
      <c r="O17558" s="404"/>
      <c r="P17558" s="404"/>
      <c r="Q17558" s="404"/>
      <c r="R17558" s="404"/>
      <c r="S17558" s="404"/>
      <c r="T17558" s="404"/>
    </row>
    <row r="17559" spans="12:20" ht="16.8">
      <c r="L17559" s="404"/>
      <c r="M17559" s="404"/>
      <c r="N17559" s="404"/>
      <c r="O17559" s="404"/>
      <c r="P17559" s="404"/>
      <c r="Q17559" s="404"/>
      <c r="R17559" s="404"/>
      <c r="S17559" s="404"/>
      <c r="T17559" s="404"/>
    </row>
    <row r="17560" spans="12:20" ht="16.8">
      <c r="L17560" s="404"/>
      <c r="M17560" s="404"/>
      <c r="N17560" s="404"/>
      <c r="O17560" s="404"/>
      <c r="P17560" s="404"/>
      <c r="Q17560" s="404"/>
      <c r="R17560" s="404"/>
      <c r="S17560" s="404"/>
      <c r="T17560" s="404"/>
    </row>
    <row r="17561" spans="12:20" ht="16.8">
      <c r="L17561" s="404"/>
      <c r="M17561" s="404"/>
      <c r="N17561" s="404"/>
      <c r="O17561" s="404"/>
      <c r="P17561" s="404"/>
      <c r="Q17561" s="404"/>
      <c r="R17561" s="404"/>
      <c r="S17561" s="404"/>
      <c r="T17561" s="404"/>
    </row>
    <row r="17562" spans="12:20" ht="16.8">
      <c r="L17562" s="404"/>
      <c r="M17562" s="404"/>
      <c r="N17562" s="404"/>
      <c r="O17562" s="404"/>
      <c r="P17562" s="404"/>
      <c r="Q17562" s="404"/>
      <c r="R17562" s="404"/>
      <c r="S17562" s="404"/>
      <c r="T17562" s="404"/>
    </row>
    <row r="17563" spans="12:20" ht="16.8">
      <c r="L17563" s="404"/>
      <c r="M17563" s="404"/>
      <c r="N17563" s="404"/>
      <c r="O17563" s="404"/>
      <c r="P17563" s="404"/>
      <c r="Q17563" s="404"/>
      <c r="R17563" s="404"/>
      <c r="S17563" s="404"/>
      <c r="T17563" s="404"/>
    </row>
    <row r="17564" spans="12:20" ht="16.8">
      <c r="L17564" s="404"/>
      <c r="M17564" s="404"/>
      <c r="N17564" s="404"/>
      <c r="O17564" s="404"/>
      <c r="P17564" s="404"/>
      <c r="Q17564" s="404"/>
      <c r="R17564" s="404"/>
      <c r="S17564" s="404"/>
      <c r="T17564" s="404"/>
    </row>
    <row r="17565" spans="12:20" ht="16.8">
      <c r="L17565" s="404"/>
      <c r="M17565" s="404"/>
      <c r="N17565" s="404"/>
      <c r="O17565" s="404"/>
      <c r="P17565" s="404"/>
      <c r="Q17565" s="404"/>
      <c r="R17565" s="404"/>
      <c r="S17565" s="404"/>
      <c r="T17565" s="404"/>
    </row>
    <row r="17566" spans="12:20" ht="16.8">
      <c r="L17566" s="404"/>
      <c r="M17566" s="404"/>
      <c r="N17566" s="404"/>
      <c r="O17566" s="404"/>
      <c r="P17566" s="404"/>
      <c r="Q17566" s="404"/>
      <c r="R17566" s="404"/>
      <c r="S17566" s="404"/>
      <c r="T17566" s="404"/>
    </row>
    <row r="17567" spans="12:20" ht="16.8">
      <c r="L17567" s="404"/>
      <c r="M17567" s="404"/>
      <c r="N17567" s="404"/>
      <c r="O17567" s="404"/>
      <c r="P17567" s="404"/>
      <c r="Q17567" s="404"/>
      <c r="R17567" s="404"/>
      <c r="S17567" s="404"/>
      <c r="T17567" s="404"/>
    </row>
    <row r="17568" spans="12:20" ht="16.8">
      <c r="L17568" s="404"/>
      <c r="M17568" s="404"/>
      <c r="N17568" s="404"/>
      <c r="O17568" s="404"/>
      <c r="P17568" s="404"/>
      <c r="Q17568" s="404"/>
      <c r="R17568" s="404"/>
      <c r="S17568" s="404"/>
      <c r="T17568" s="404"/>
    </row>
    <row r="17569" spans="12:20" ht="16.8">
      <c r="L17569" s="404"/>
      <c r="M17569" s="404"/>
      <c r="N17569" s="404"/>
      <c r="O17569" s="404"/>
      <c r="P17569" s="404"/>
      <c r="Q17569" s="404"/>
      <c r="R17569" s="404"/>
      <c r="S17569" s="404"/>
      <c r="T17569" s="404"/>
    </row>
    <row r="17570" spans="12:20" ht="16.8">
      <c r="L17570" s="404"/>
      <c r="M17570" s="404"/>
      <c r="N17570" s="404"/>
      <c r="O17570" s="404"/>
      <c r="P17570" s="404"/>
      <c r="Q17570" s="404"/>
      <c r="R17570" s="404"/>
      <c r="S17570" s="404"/>
      <c r="T17570" s="404"/>
    </row>
    <row r="17571" spans="12:20" ht="16.8">
      <c r="L17571" s="404"/>
      <c r="M17571" s="404"/>
      <c r="N17571" s="404"/>
      <c r="O17571" s="404"/>
      <c r="P17571" s="404"/>
      <c r="Q17571" s="404"/>
      <c r="R17571" s="404"/>
      <c r="S17571" s="404"/>
      <c r="T17571" s="404"/>
    </row>
    <row r="17572" spans="12:20" ht="16.8">
      <c r="L17572" s="404"/>
      <c r="M17572" s="404"/>
      <c r="N17572" s="404"/>
      <c r="O17572" s="404"/>
      <c r="P17572" s="404"/>
      <c r="Q17572" s="404"/>
      <c r="R17572" s="404"/>
      <c r="S17572" s="404"/>
      <c r="T17572" s="404"/>
    </row>
    <row r="17573" spans="12:20" ht="16.8">
      <c r="L17573" s="404"/>
      <c r="M17573" s="404"/>
      <c r="N17573" s="404"/>
      <c r="O17573" s="404"/>
      <c r="P17573" s="404"/>
      <c r="Q17573" s="404"/>
      <c r="R17573" s="404"/>
      <c r="S17573" s="404"/>
      <c r="T17573" s="404"/>
    </row>
    <row r="17574" spans="12:20" ht="16.8">
      <c r="L17574" s="404"/>
      <c r="M17574" s="404"/>
      <c r="N17574" s="404"/>
      <c r="O17574" s="404"/>
      <c r="P17574" s="404"/>
      <c r="Q17574" s="404"/>
      <c r="R17574" s="404"/>
      <c r="S17574" s="404"/>
      <c r="T17574" s="404"/>
    </row>
    <row r="17575" spans="12:20" ht="16.8">
      <c r="L17575" s="404"/>
      <c r="M17575" s="404"/>
      <c r="N17575" s="404"/>
      <c r="O17575" s="404"/>
      <c r="P17575" s="404"/>
      <c r="Q17575" s="404"/>
      <c r="R17575" s="404"/>
      <c r="S17575" s="404"/>
      <c r="T17575" s="404"/>
    </row>
    <row r="17576" spans="12:20" ht="16.8">
      <c r="L17576" s="404"/>
      <c r="M17576" s="404"/>
      <c r="N17576" s="404"/>
      <c r="O17576" s="404"/>
      <c r="P17576" s="404"/>
      <c r="Q17576" s="404"/>
      <c r="R17576" s="404"/>
      <c r="S17576" s="404"/>
      <c r="T17576" s="404"/>
    </row>
    <row r="17577" spans="12:20" ht="16.8">
      <c r="L17577" s="404"/>
      <c r="M17577" s="404"/>
      <c r="N17577" s="404"/>
      <c r="O17577" s="404"/>
      <c r="P17577" s="404"/>
      <c r="Q17577" s="404"/>
      <c r="R17577" s="404"/>
      <c r="S17577" s="404"/>
      <c r="T17577" s="404"/>
    </row>
    <row r="17578" spans="12:20" ht="16.8">
      <c r="L17578" s="404"/>
      <c r="M17578" s="404"/>
      <c r="N17578" s="404"/>
      <c r="O17578" s="404"/>
      <c r="P17578" s="404"/>
      <c r="Q17578" s="404"/>
      <c r="R17578" s="404"/>
      <c r="S17578" s="404"/>
      <c r="T17578" s="404"/>
    </row>
    <row r="17579" spans="12:20" ht="16.8">
      <c r="L17579" s="404"/>
      <c r="M17579" s="404"/>
      <c r="N17579" s="404"/>
      <c r="O17579" s="404"/>
      <c r="P17579" s="404"/>
      <c r="Q17579" s="404"/>
      <c r="R17579" s="404"/>
      <c r="S17579" s="404"/>
      <c r="T17579" s="404"/>
    </row>
    <row r="17580" spans="12:20" ht="16.8">
      <c r="L17580" s="404"/>
      <c r="M17580" s="404"/>
      <c r="N17580" s="404"/>
      <c r="O17580" s="404"/>
      <c r="P17580" s="404"/>
      <c r="Q17580" s="404"/>
      <c r="R17580" s="404"/>
      <c r="S17580" s="404"/>
      <c r="T17580" s="404"/>
    </row>
    <row r="17581" spans="12:20" ht="16.8">
      <c r="L17581" s="404"/>
      <c r="M17581" s="404"/>
      <c r="N17581" s="404"/>
      <c r="O17581" s="404"/>
      <c r="P17581" s="404"/>
      <c r="Q17581" s="404"/>
      <c r="R17581" s="404"/>
      <c r="S17581" s="404"/>
      <c r="T17581" s="404"/>
    </row>
    <row r="17582" spans="12:20" ht="16.8">
      <c r="L17582" s="404"/>
      <c r="M17582" s="404"/>
      <c r="N17582" s="404"/>
      <c r="O17582" s="404"/>
      <c r="P17582" s="404"/>
      <c r="Q17582" s="404"/>
      <c r="R17582" s="404"/>
      <c r="S17582" s="404"/>
      <c r="T17582" s="404"/>
    </row>
    <row r="17583" spans="12:20" ht="16.8">
      <c r="L17583" s="404"/>
      <c r="M17583" s="404"/>
      <c r="N17583" s="404"/>
      <c r="O17583" s="404"/>
      <c r="P17583" s="404"/>
      <c r="Q17583" s="404"/>
      <c r="R17583" s="404"/>
      <c r="S17583" s="404"/>
      <c r="T17583" s="404"/>
    </row>
    <row r="17584" spans="12:20" ht="16.8">
      <c r="L17584" s="404"/>
      <c r="M17584" s="404"/>
      <c r="N17584" s="404"/>
      <c r="O17584" s="404"/>
      <c r="P17584" s="404"/>
      <c r="Q17584" s="404"/>
      <c r="R17584" s="404"/>
      <c r="S17584" s="404"/>
      <c r="T17584" s="404"/>
    </row>
    <row r="17585" spans="12:20" ht="16.8">
      <c r="L17585" s="404"/>
      <c r="M17585" s="404"/>
      <c r="N17585" s="404"/>
      <c r="O17585" s="404"/>
      <c r="P17585" s="404"/>
      <c r="Q17585" s="404"/>
      <c r="R17585" s="404"/>
      <c r="S17585" s="404"/>
      <c r="T17585" s="404"/>
    </row>
    <row r="17586" spans="12:20" ht="16.8">
      <c r="L17586" s="404"/>
      <c r="M17586" s="404"/>
      <c r="N17586" s="404"/>
      <c r="O17586" s="404"/>
      <c r="P17586" s="404"/>
      <c r="Q17586" s="404"/>
      <c r="R17586" s="404"/>
      <c r="S17586" s="404"/>
      <c r="T17586" s="404"/>
    </row>
    <row r="17587" spans="12:20" ht="16.8">
      <c r="L17587" s="404"/>
      <c r="M17587" s="404"/>
      <c r="N17587" s="404"/>
      <c r="O17587" s="404"/>
      <c r="P17587" s="404"/>
      <c r="Q17587" s="404"/>
      <c r="R17587" s="404"/>
      <c r="S17587" s="404"/>
      <c r="T17587" s="404"/>
    </row>
    <row r="17588" spans="12:20" ht="16.8">
      <c r="L17588" s="404"/>
      <c r="M17588" s="404"/>
      <c r="N17588" s="404"/>
      <c r="O17588" s="404"/>
      <c r="P17588" s="404"/>
      <c r="Q17588" s="404"/>
      <c r="R17588" s="404"/>
      <c r="S17588" s="404"/>
      <c r="T17588" s="404"/>
    </row>
    <row r="17589" spans="12:20" ht="16.8">
      <c r="L17589" s="404"/>
      <c r="M17589" s="404"/>
      <c r="N17589" s="404"/>
      <c r="O17589" s="404"/>
      <c r="P17589" s="404"/>
      <c r="Q17589" s="404"/>
      <c r="R17589" s="404"/>
      <c r="S17589" s="404"/>
      <c r="T17589" s="404"/>
    </row>
    <row r="17590" spans="12:20" ht="16.8">
      <c r="L17590" s="404"/>
      <c r="M17590" s="404"/>
      <c r="N17590" s="404"/>
      <c r="O17590" s="404"/>
      <c r="P17590" s="404"/>
      <c r="Q17590" s="404"/>
      <c r="R17590" s="404"/>
      <c r="S17590" s="404"/>
      <c r="T17590" s="404"/>
    </row>
    <row r="17591" spans="12:20" ht="16.8">
      <c r="L17591" s="404"/>
      <c r="M17591" s="404"/>
      <c r="N17591" s="404"/>
      <c r="O17591" s="404"/>
      <c r="P17591" s="404"/>
      <c r="Q17591" s="404"/>
      <c r="R17591" s="404"/>
      <c r="S17591" s="404"/>
      <c r="T17591" s="404"/>
    </row>
    <row r="17592" spans="12:20" ht="16.8">
      <c r="L17592" s="404"/>
      <c r="M17592" s="404"/>
      <c r="N17592" s="404"/>
      <c r="O17592" s="404"/>
      <c r="P17592" s="404"/>
      <c r="Q17592" s="404"/>
      <c r="R17592" s="404"/>
      <c r="S17592" s="404"/>
      <c r="T17592" s="404"/>
    </row>
    <row r="17593" spans="12:20" ht="16.8">
      <c r="L17593" s="404"/>
      <c r="M17593" s="404"/>
      <c r="N17593" s="404"/>
      <c r="O17593" s="404"/>
      <c r="P17593" s="404"/>
      <c r="Q17593" s="404"/>
      <c r="R17593" s="404"/>
      <c r="S17593" s="404"/>
      <c r="T17593" s="404"/>
    </row>
    <row r="17594" spans="12:20" ht="16.8">
      <c r="L17594" s="404"/>
      <c r="M17594" s="404"/>
      <c r="N17594" s="404"/>
      <c r="O17594" s="404"/>
      <c r="P17594" s="404"/>
      <c r="Q17594" s="404"/>
      <c r="R17594" s="404"/>
      <c r="S17594" s="404"/>
      <c r="T17594" s="404"/>
    </row>
    <row r="17595" spans="12:20" ht="16.8">
      <c r="L17595" s="404"/>
      <c r="M17595" s="404"/>
      <c r="N17595" s="404"/>
      <c r="O17595" s="404"/>
      <c r="P17595" s="404"/>
      <c r="Q17595" s="404"/>
      <c r="R17595" s="404"/>
      <c r="S17595" s="404"/>
      <c r="T17595" s="404"/>
    </row>
    <row r="17596" spans="12:20" ht="16.8">
      <c r="L17596" s="404"/>
      <c r="M17596" s="404"/>
      <c r="N17596" s="404"/>
      <c r="O17596" s="404"/>
      <c r="P17596" s="404"/>
      <c r="Q17596" s="404"/>
      <c r="R17596" s="404"/>
      <c r="S17596" s="404"/>
      <c r="T17596" s="404"/>
    </row>
    <row r="17597" spans="12:20" ht="16.8">
      <c r="L17597" s="404"/>
      <c r="M17597" s="404"/>
      <c r="N17597" s="404"/>
      <c r="O17597" s="404"/>
      <c r="P17597" s="404"/>
      <c r="Q17597" s="404"/>
      <c r="R17597" s="404"/>
      <c r="S17597" s="404"/>
      <c r="T17597" s="404"/>
    </row>
    <row r="17598" spans="12:20" ht="16.8">
      <c r="L17598" s="404"/>
      <c r="M17598" s="404"/>
      <c r="N17598" s="404"/>
      <c r="O17598" s="404"/>
      <c r="P17598" s="404"/>
      <c r="Q17598" s="404"/>
      <c r="R17598" s="404"/>
      <c r="S17598" s="404"/>
      <c r="T17598" s="404"/>
    </row>
    <row r="17599" spans="12:20" ht="16.8">
      <c r="L17599" s="404"/>
      <c r="M17599" s="404"/>
      <c r="N17599" s="404"/>
      <c r="O17599" s="404"/>
      <c r="P17599" s="404"/>
      <c r="Q17599" s="404"/>
      <c r="R17599" s="404"/>
      <c r="S17599" s="404"/>
      <c r="T17599" s="404"/>
    </row>
    <row r="17600" spans="12:20" ht="16.8">
      <c r="L17600" s="404"/>
      <c r="M17600" s="404"/>
      <c r="N17600" s="404"/>
      <c r="O17600" s="404"/>
      <c r="P17600" s="404"/>
      <c r="Q17600" s="404"/>
      <c r="R17600" s="404"/>
      <c r="S17600" s="404"/>
      <c r="T17600" s="404"/>
    </row>
    <row r="17601" spans="12:20" ht="16.8">
      <c r="L17601" s="404"/>
      <c r="M17601" s="404"/>
      <c r="N17601" s="404"/>
      <c r="O17601" s="404"/>
      <c r="P17601" s="404"/>
      <c r="Q17601" s="404"/>
      <c r="R17601" s="404"/>
      <c r="S17601" s="404"/>
      <c r="T17601" s="404"/>
    </row>
    <row r="17602" spans="12:20" ht="16.8">
      <c r="L17602" s="404"/>
      <c r="M17602" s="404"/>
      <c r="N17602" s="404"/>
      <c r="O17602" s="404"/>
      <c r="P17602" s="404"/>
      <c r="Q17602" s="404"/>
      <c r="R17602" s="404"/>
      <c r="S17602" s="404"/>
      <c r="T17602" s="404"/>
    </row>
    <row r="17603" spans="12:20" ht="16.8">
      <c r="L17603" s="404"/>
      <c r="M17603" s="404"/>
      <c r="N17603" s="404"/>
      <c r="O17603" s="404"/>
      <c r="P17603" s="404"/>
      <c r="Q17603" s="404"/>
      <c r="R17603" s="404"/>
      <c r="S17603" s="404"/>
      <c r="T17603" s="404"/>
    </row>
    <row r="17604" spans="12:20" ht="16.8">
      <c r="L17604" s="404"/>
      <c r="M17604" s="404"/>
      <c r="N17604" s="404"/>
      <c r="O17604" s="404"/>
      <c r="P17604" s="404"/>
      <c r="Q17604" s="404"/>
      <c r="R17604" s="404"/>
      <c r="S17604" s="404"/>
      <c r="T17604" s="404"/>
    </row>
    <row r="17605" spans="12:20" ht="16.8">
      <c r="L17605" s="404"/>
      <c r="M17605" s="404"/>
      <c r="N17605" s="404"/>
      <c r="O17605" s="404"/>
      <c r="P17605" s="404"/>
      <c r="Q17605" s="404"/>
      <c r="R17605" s="404"/>
      <c r="S17605" s="404"/>
      <c r="T17605" s="404"/>
    </row>
    <row r="17606" spans="12:20" ht="16.8">
      <c r="L17606" s="404"/>
      <c r="M17606" s="404"/>
      <c r="N17606" s="404"/>
      <c r="O17606" s="404"/>
      <c r="P17606" s="404"/>
      <c r="Q17606" s="404"/>
      <c r="R17606" s="404"/>
      <c r="S17606" s="404"/>
      <c r="T17606" s="404"/>
    </row>
    <row r="17607" spans="12:20" ht="16.8">
      <c r="L17607" s="404"/>
      <c r="M17607" s="404"/>
      <c r="N17607" s="404"/>
      <c r="O17607" s="404"/>
      <c r="P17607" s="404"/>
      <c r="Q17607" s="404"/>
      <c r="R17607" s="404"/>
      <c r="S17607" s="404"/>
      <c r="T17607" s="404"/>
    </row>
    <row r="17608" spans="12:20" ht="16.8">
      <c r="L17608" s="404"/>
      <c r="M17608" s="404"/>
      <c r="N17608" s="404"/>
      <c r="O17608" s="404"/>
      <c r="P17608" s="404"/>
      <c r="Q17608" s="404"/>
      <c r="R17608" s="404"/>
      <c r="S17608" s="404"/>
      <c r="T17608" s="404"/>
    </row>
    <row r="17609" spans="12:20" ht="16.8">
      <c r="L17609" s="404"/>
      <c r="M17609" s="404"/>
      <c r="N17609" s="404"/>
      <c r="O17609" s="404"/>
      <c r="P17609" s="404"/>
      <c r="Q17609" s="404"/>
      <c r="R17609" s="404"/>
      <c r="S17609" s="404"/>
      <c r="T17609" s="404"/>
    </row>
    <row r="17610" spans="12:20" ht="16.8">
      <c r="L17610" s="404"/>
      <c r="M17610" s="404"/>
      <c r="N17610" s="404"/>
      <c r="O17610" s="404"/>
      <c r="P17610" s="404"/>
      <c r="Q17610" s="404"/>
      <c r="R17610" s="404"/>
      <c r="S17610" s="404"/>
      <c r="T17610" s="404"/>
    </row>
    <row r="17611" spans="12:20" ht="16.8">
      <c r="L17611" s="404"/>
      <c r="M17611" s="404"/>
      <c r="N17611" s="404"/>
      <c r="O17611" s="404"/>
      <c r="P17611" s="404"/>
      <c r="Q17611" s="404"/>
      <c r="R17611" s="404"/>
      <c r="S17611" s="404"/>
      <c r="T17611" s="404"/>
    </row>
    <row r="17612" spans="12:20" ht="16.8">
      <c r="L17612" s="404"/>
      <c r="M17612" s="404"/>
      <c r="N17612" s="404"/>
      <c r="O17612" s="404"/>
      <c r="P17612" s="404"/>
      <c r="Q17612" s="404"/>
      <c r="R17612" s="404"/>
      <c r="S17612" s="404"/>
      <c r="T17612" s="404"/>
    </row>
    <row r="17613" spans="12:20" ht="16.8">
      <c r="L17613" s="404"/>
      <c r="M17613" s="404"/>
      <c r="N17613" s="404"/>
      <c r="O17613" s="404"/>
      <c r="P17613" s="404"/>
      <c r="Q17613" s="404"/>
      <c r="R17613" s="404"/>
      <c r="S17613" s="404"/>
      <c r="T17613" s="404"/>
    </row>
    <row r="17614" spans="12:20" ht="16.8">
      <c r="L17614" s="404"/>
      <c r="M17614" s="404"/>
      <c r="N17614" s="404"/>
      <c r="O17614" s="404"/>
      <c r="P17614" s="404"/>
      <c r="Q17614" s="404"/>
      <c r="R17614" s="404"/>
      <c r="S17614" s="404"/>
      <c r="T17614" s="404"/>
    </row>
    <row r="17615" spans="12:20" ht="16.8">
      <c r="L17615" s="404"/>
      <c r="M17615" s="404"/>
      <c r="N17615" s="404"/>
      <c r="O17615" s="404"/>
      <c r="P17615" s="404"/>
      <c r="Q17615" s="404"/>
      <c r="R17615" s="404"/>
      <c r="S17615" s="404"/>
      <c r="T17615" s="404"/>
    </row>
    <row r="17616" spans="12:20" ht="16.8">
      <c r="L17616" s="404"/>
      <c r="M17616" s="404"/>
      <c r="N17616" s="404"/>
      <c r="O17616" s="404"/>
      <c r="P17616" s="404"/>
      <c r="Q17616" s="404"/>
      <c r="R17616" s="404"/>
      <c r="S17616" s="404"/>
      <c r="T17616" s="404"/>
    </row>
    <row r="17617" spans="12:20" ht="16.8">
      <c r="L17617" s="404"/>
      <c r="M17617" s="404"/>
      <c r="N17617" s="404"/>
      <c r="O17617" s="404"/>
      <c r="P17617" s="404"/>
      <c r="Q17617" s="404"/>
      <c r="R17617" s="404"/>
      <c r="S17617" s="404"/>
      <c r="T17617" s="404"/>
    </row>
    <row r="17618" spans="12:20" ht="16.8">
      <c r="L17618" s="404"/>
      <c r="M17618" s="404"/>
      <c r="N17618" s="404"/>
      <c r="O17618" s="404"/>
      <c r="P17618" s="404"/>
      <c r="Q17618" s="404"/>
      <c r="R17618" s="404"/>
      <c r="S17618" s="404"/>
      <c r="T17618" s="404"/>
    </row>
    <row r="17619" spans="12:20" ht="16.8">
      <c r="L17619" s="404"/>
      <c r="M17619" s="404"/>
      <c r="N17619" s="404"/>
      <c r="O17619" s="404"/>
      <c r="P17619" s="404"/>
      <c r="Q17619" s="404"/>
      <c r="R17619" s="404"/>
      <c r="S17619" s="404"/>
      <c r="T17619" s="404"/>
    </row>
    <row r="17620" spans="12:20" ht="16.8">
      <c r="L17620" s="404"/>
      <c r="M17620" s="404"/>
      <c r="N17620" s="404"/>
      <c r="O17620" s="404"/>
      <c r="P17620" s="404"/>
      <c r="Q17620" s="404"/>
      <c r="R17620" s="404"/>
      <c r="S17620" s="404"/>
      <c r="T17620" s="404"/>
    </row>
    <row r="17621" spans="12:20" ht="16.8">
      <c r="L17621" s="404"/>
      <c r="M17621" s="404"/>
      <c r="N17621" s="404"/>
      <c r="O17621" s="404"/>
      <c r="P17621" s="404"/>
      <c r="Q17621" s="404"/>
      <c r="R17621" s="404"/>
      <c r="S17621" s="404"/>
      <c r="T17621" s="404"/>
    </row>
    <row r="17622" spans="12:20" ht="16.8">
      <c r="L17622" s="404"/>
      <c r="M17622" s="404"/>
      <c r="N17622" s="404"/>
      <c r="O17622" s="404"/>
      <c r="P17622" s="404"/>
      <c r="Q17622" s="404"/>
      <c r="R17622" s="404"/>
      <c r="S17622" s="404"/>
      <c r="T17622" s="404"/>
    </row>
    <row r="17623" spans="12:20" ht="16.8">
      <c r="L17623" s="404"/>
      <c r="M17623" s="404"/>
      <c r="N17623" s="404"/>
      <c r="O17623" s="404"/>
      <c r="P17623" s="404"/>
      <c r="Q17623" s="404"/>
      <c r="R17623" s="404"/>
      <c r="S17623" s="404"/>
      <c r="T17623" s="404"/>
    </row>
    <row r="17624" spans="12:20" ht="16.8">
      <c r="L17624" s="404"/>
      <c r="M17624" s="404"/>
      <c r="N17624" s="404"/>
      <c r="O17624" s="404"/>
      <c r="P17624" s="404"/>
      <c r="Q17624" s="404"/>
      <c r="R17624" s="404"/>
      <c r="S17624" s="404"/>
      <c r="T17624" s="404"/>
    </row>
    <row r="17625" spans="12:20" ht="16.8">
      <c r="L17625" s="404"/>
      <c r="M17625" s="404"/>
      <c r="N17625" s="404"/>
      <c r="O17625" s="404"/>
      <c r="P17625" s="404"/>
      <c r="Q17625" s="404"/>
      <c r="R17625" s="404"/>
      <c r="S17625" s="404"/>
      <c r="T17625" s="404"/>
    </row>
    <row r="17626" spans="12:20" ht="16.8">
      <c r="L17626" s="404"/>
      <c r="M17626" s="404"/>
      <c r="N17626" s="404"/>
      <c r="O17626" s="404"/>
      <c r="P17626" s="404"/>
      <c r="Q17626" s="404"/>
      <c r="R17626" s="404"/>
      <c r="S17626" s="404"/>
      <c r="T17626" s="404"/>
    </row>
    <row r="17627" spans="12:20" ht="16.8">
      <c r="L17627" s="404"/>
      <c r="M17627" s="404"/>
      <c r="N17627" s="404"/>
      <c r="O17627" s="404"/>
      <c r="P17627" s="404"/>
      <c r="Q17627" s="404"/>
      <c r="R17627" s="404"/>
      <c r="S17627" s="404"/>
      <c r="T17627" s="404"/>
    </row>
    <row r="17628" spans="12:20" ht="16.8">
      <c r="L17628" s="404"/>
      <c r="M17628" s="404"/>
      <c r="N17628" s="404"/>
      <c r="O17628" s="404"/>
      <c r="P17628" s="404"/>
      <c r="Q17628" s="404"/>
      <c r="R17628" s="404"/>
      <c r="S17628" s="404"/>
      <c r="T17628" s="404"/>
    </row>
    <row r="17629" spans="12:20" ht="16.8">
      <c r="L17629" s="404"/>
      <c r="M17629" s="404"/>
      <c r="N17629" s="404"/>
      <c r="O17629" s="404"/>
      <c r="P17629" s="404"/>
      <c r="Q17629" s="404"/>
      <c r="R17629" s="404"/>
      <c r="S17629" s="404"/>
      <c r="T17629" s="404"/>
    </row>
    <row r="17630" spans="12:20" ht="16.8">
      <c r="L17630" s="404"/>
      <c r="M17630" s="404"/>
      <c r="N17630" s="404"/>
      <c r="O17630" s="404"/>
      <c r="P17630" s="404"/>
      <c r="Q17630" s="404"/>
      <c r="R17630" s="404"/>
      <c r="S17630" s="404"/>
      <c r="T17630" s="404"/>
    </row>
    <row r="17631" spans="12:20" ht="16.8">
      <c r="L17631" s="404"/>
      <c r="M17631" s="404"/>
      <c r="N17631" s="404"/>
      <c r="O17631" s="404"/>
      <c r="P17631" s="404"/>
      <c r="Q17631" s="404"/>
      <c r="R17631" s="404"/>
      <c r="S17631" s="404"/>
      <c r="T17631" s="404"/>
    </row>
    <row r="17632" spans="12:20" ht="16.8">
      <c r="L17632" s="404"/>
      <c r="M17632" s="404"/>
      <c r="N17632" s="404"/>
      <c r="O17632" s="404"/>
      <c r="P17632" s="404"/>
      <c r="Q17632" s="404"/>
      <c r="R17632" s="404"/>
      <c r="S17632" s="404"/>
      <c r="T17632" s="404"/>
    </row>
    <row r="17633" spans="12:20" ht="16.8">
      <c r="L17633" s="404"/>
      <c r="M17633" s="404"/>
      <c r="N17633" s="404"/>
      <c r="O17633" s="404"/>
      <c r="P17633" s="404"/>
      <c r="Q17633" s="404"/>
      <c r="R17633" s="404"/>
      <c r="S17633" s="404"/>
      <c r="T17633" s="404"/>
    </row>
    <row r="17634" spans="12:20" ht="16.8">
      <c r="L17634" s="404"/>
      <c r="M17634" s="404"/>
      <c r="N17634" s="404"/>
      <c r="O17634" s="404"/>
      <c r="P17634" s="404"/>
      <c r="Q17634" s="404"/>
      <c r="R17634" s="404"/>
      <c r="S17634" s="404"/>
      <c r="T17634" s="404"/>
    </row>
    <row r="17635" spans="12:20" ht="16.8">
      <c r="L17635" s="404"/>
      <c r="M17635" s="404"/>
      <c r="N17635" s="404"/>
      <c r="O17635" s="404"/>
      <c r="P17635" s="404"/>
      <c r="Q17635" s="404"/>
      <c r="R17635" s="404"/>
      <c r="S17635" s="404"/>
      <c r="T17635" s="404"/>
    </row>
    <row r="17636" spans="12:20" ht="16.8">
      <c r="L17636" s="404"/>
      <c r="M17636" s="404"/>
      <c r="N17636" s="404"/>
      <c r="O17636" s="404"/>
      <c r="P17636" s="404"/>
      <c r="Q17636" s="404"/>
      <c r="R17636" s="404"/>
      <c r="S17636" s="404"/>
      <c r="T17636" s="404"/>
    </row>
    <row r="17637" spans="12:20" ht="16.8">
      <c r="L17637" s="404"/>
      <c r="M17637" s="404"/>
      <c r="N17637" s="404"/>
      <c r="O17637" s="404"/>
      <c r="P17637" s="404"/>
      <c r="Q17637" s="404"/>
      <c r="R17637" s="404"/>
      <c r="S17637" s="404"/>
      <c r="T17637" s="404"/>
    </row>
    <row r="17638" spans="12:20" ht="16.8">
      <c r="L17638" s="404"/>
      <c r="M17638" s="404"/>
      <c r="N17638" s="404"/>
      <c r="O17638" s="404"/>
      <c r="P17638" s="404"/>
      <c r="Q17638" s="404"/>
      <c r="R17638" s="404"/>
      <c r="S17638" s="404"/>
      <c r="T17638" s="404"/>
    </row>
    <row r="17639" spans="12:20" ht="16.8">
      <c r="L17639" s="404"/>
      <c r="M17639" s="404"/>
      <c r="N17639" s="404"/>
      <c r="O17639" s="404"/>
      <c r="P17639" s="404"/>
      <c r="Q17639" s="404"/>
      <c r="R17639" s="404"/>
      <c r="S17639" s="404"/>
      <c r="T17639" s="404"/>
    </row>
    <row r="17640" spans="12:20" ht="16.8">
      <c r="L17640" s="404"/>
      <c r="M17640" s="404"/>
      <c r="N17640" s="404"/>
      <c r="O17640" s="404"/>
      <c r="P17640" s="404"/>
      <c r="Q17640" s="404"/>
      <c r="R17640" s="404"/>
      <c r="S17640" s="404"/>
      <c r="T17640" s="404"/>
    </row>
    <row r="17641" spans="12:20" ht="16.8">
      <c r="L17641" s="404"/>
      <c r="M17641" s="404"/>
      <c r="N17641" s="404"/>
      <c r="O17641" s="404"/>
      <c r="P17641" s="404"/>
      <c r="Q17641" s="404"/>
      <c r="R17641" s="404"/>
      <c r="S17641" s="404"/>
      <c r="T17641" s="404"/>
    </row>
    <row r="17642" spans="12:20" ht="16.8">
      <c r="L17642" s="404"/>
      <c r="M17642" s="404"/>
      <c r="N17642" s="404"/>
      <c r="O17642" s="404"/>
      <c r="P17642" s="404"/>
      <c r="Q17642" s="404"/>
      <c r="R17642" s="404"/>
      <c r="S17642" s="404"/>
      <c r="T17642" s="404"/>
    </row>
    <row r="17643" spans="12:20" ht="16.8">
      <c r="L17643" s="404"/>
      <c r="M17643" s="404"/>
      <c r="N17643" s="404"/>
      <c r="O17643" s="404"/>
      <c r="P17643" s="404"/>
      <c r="Q17643" s="404"/>
      <c r="R17643" s="404"/>
      <c r="S17643" s="404"/>
      <c r="T17643" s="404"/>
    </row>
    <row r="17644" spans="12:20" ht="16.8">
      <c r="L17644" s="404"/>
      <c r="M17644" s="404"/>
      <c r="N17644" s="404"/>
      <c r="O17644" s="404"/>
      <c r="P17644" s="404"/>
      <c r="Q17644" s="404"/>
      <c r="R17644" s="404"/>
      <c r="S17644" s="404"/>
      <c r="T17644" s="404"/>
    </row>
    <row r="17645" spans="12:20" ht="16.8">
      <c r="L17645" s="404"/>
      <c r="M17645" s="404"/>
      <c r="N17645" s="404"/>
      <c r="O17645" s="404"/>
      <c r="P17645" s="404"/>
      <c r="Q17645" s="404"/>
      <c r="R17645" s="404"/>
      <c r="S17645" s="404"/>
      <c r="T17645" s="404"/>
    </row>
    <row r="17646" spans="12:20" ht="16.8">
      <c r="L17646" s="404"/>
      <c r="M17646" s="404"/>
      <c r="N17646" s="404"/>
      <c r="O17646" s="404"/>
      <c r="P17646" s="404"/>
      <c r="Q17646" s="404"/>
      <c r="R17646" s="404"/>
      <c r="S17646" s="404"/>
      <c r="T17646" s="404"/>
    </row>
    <row r="17647" spans="12:20" ht="16.8">
      <c r="L17647" s="404"/>
      <c r="M17647" s="404"/>
      <c r="N17647" s="404"/>
      <c r="O17647" s="404"/>
      <c r="P17647" s="404"/>
      <c r="Q17647" s="404"/>
      <c r="R17647" s="404"/>
      <c r="S17647" s="404"/>
      <c r="T17647" s="404"/>
    </row>
    <row r="17648" spans="12:20" ht="16.8">
      <c r="L17648" s="404"/>
      <c r="M17648" s="404"/>
      <c r="N17648" s="404"/>
      <c r="O17648" s="404"/>
      <c r="P17648" s="404"/>
      <c r="Q17648" s="404"/>
      <c r="R17648" s="404"/>
      <c r="S17648" s="404"/>
      <c r="T17648" s="404"/>
    </row>
    <row r="17649" spans="12:20" ht="16.8">
      <c r="L17649" s="404"/>
      <c r="M17649" s="404"/>
      <c r="N17649" s="404"/>
      <c r="O17649" s="404"/>
      <c r="P17649" s="404"/>
      <c r="Q17649" s="404"/>
      <c r="R17649" s="404"/>
      <c r="S17649" s="404"/>
      <c r="T17649" s="404"/>
    </row>
    <row r="17650" spans="12:20" ht="16.8">
      <c r="L17650" s="404"/>
      <c r="M17650" s="404"/>
      <c r="N17650" s="404"/>
      <c r="O17650" s="404"/>
      <c r="P17650" s="404"/>
      <c r="Q17650" s="404"/>
      <c r="R17650" s="404"/>
      <c r="S17650" s="404"/>
      <c r="T17650" s="404"/>
    </row>
    <row r="17651" spans="12:20" ht="16.8">
      <c r="L17651" s="404"/>
      <c r="M17651" s="404"/>
      <c r="N17651" s="404"/>
      <c r="O17651" s="404"/>
      <c r="P17651" s="404"/>
      <c r="Q17651" s="404"/>
      <c r="R17651" s="404"/>
      <c r="S17651" s="404"/>
      <c r="T17651" s="404"/>
    </row>
    <row r="17652" spans="12:20" ht="16.8">
      <c r="L17652" s="404"/>
      <c r="M17652" s="404"/>
      <c r="N17652" s="404"/>
      <c r="O17652" s="404"/>
      <c r="P17652" s="404"/>
      <c r="Q17652" s="404"/>
      <c r="R17652" s="404"/>
      <c r="S17652" s="404"/>
      <c r="T17652" s="404"/>
    </row>
    <row r="17653" spans="12:20" ht="16.8">
      <c r="L17653" s="404"/>
      <c r="M17653" s="404"/>
      <c r="N17653" s="404"/>
      <c r="O17653" s="404"/>
      <c r="P17653" s="404"/>
      <c r="Q17653" s="404"/>
      <c r="R17653" s="404"/>
      <c r="S17653" s="404"/>
      <c r="T17653" s="404"/>
    </row>
    <row r="17654" spans="12:20" ht="16.8">
      <c r="L17654" s="404"/>
      <c r="M17654" s="404"/>
      <c r="N17654" s="404"/>
      <c r="O17654" s="404"/>
      <c r="P17654" s="404"/>
      <c r="Q17654" s="404"/>
      <c r="R17654" s="404"/>
      <c r="S17654" s="404"/>
      <c r="T17654" s="404"/>
    </row>
    <row r="17655" spans="12:20" ht="16.8">
      <c r="L17655" s="404"/>
      <c r="M17655" s="404"/>
      <c r="N17655" s="404"/>
      <c r="O17655" s="404"/>
      <c r="P17655" s="404"/>
      <c r="Q17655" s="404"/>
      <c r="R17655" s="404"/>
      <c r="S17655" s="404"/>
      <c r="T17655" s="404"/>
    </row>
    <row r="17656" spans="12:20" ht="16.8">
      <c r="L17656" s="404"/>
      <c r="M17656" s="404"/>
      <c r="N17656" s="404"/>
      <c r="O17656" s="404"/>
      <c r="P17656" s="404"/>
      <c r="Q17656" s="404"/>
      <c r="R17656" s="404"/>
      <c r="S17656" s="404"/>
      <c r="T17656" s="404"/>
    </row>
    <row r="17657" spans="12:20" ht="16.8">
      <c r="L17657" s="404"/>
      <c r="M17657" s="404"/>
      <c r="N17657" s="404"/>
      <c r="O17657" s="404"/>
      <c r="P17657" s="404"/>
      <c r="Q17657" s="404"/>
      <c r="R17657" s="404"/>
      <c r="S17657" s="404"/>
      <c r="T17657" s="404"/>
    </row>
    <row r="17658" spans="12:20" ht="16.8">
      <c r="L17658" s="404"/>
      <c r="M17658" s="404"/>
      <c r="N17658" s="404"/>
      <c r="O17658" s="404"/>
      <c r="P17658" s="404"/>
      <c r="Q17658" s="404"/>
      <c r="R17658" s="404"/>
      <c r="S17658" s="404"/>
      <c r="T17658" s="404"/>
    </row>
    <row r="17659" spans="12:20" ht="16.8">
      <c r="L17659" s="404"/>
      <c r="M17659" s="404"/>
      <c r="N17659" s="404"/>
      <c r="O17659" s="404"/>
      <c r="P17659" s="404"/>
      <c r="Q17659" s="404"/>
      <c r="R17659" s="404"/>
      <c r="S17659" s="404"/>
      <c r="T17659" s="404"/>
    </row>
    <row r="17660" spans="12:20" ht="16.8">
      <c r="L17660" s="404"/>
      <c r="M17660" s="404"/>
      <c r="N17660" s="404"/>
      <c r="O17660" s="404"/>
      <c r="P17660" s="404"/>
      <c r="Q17660" s="404"/>
      <c r="R17660" s="404"/>
      <c r="S17660" s="404"/>
      <c r="T17660" s="404"/>
    </row>
    <row r="17661" spans="12:20" ht="16.8">
      <c r="L17661" s="404"/>
      <c r="M17661" s="404"/>
      <c r="N17661" s="404"/>
      <c r="O17661" s="404"/>
      <c r="P17661" s="404"/>
      <c r="Q17661" s="404"/>
      <c r="R17661" s="404"/>
      <c r="S17661" s="404"/>
      <c r="T17661" s="404"/>
    </row>
    <row r="17662" spans="12:20" ht="16.8">
      <c r="L17662" s="404"/>
      <c r="M17662" s="404"/>
      <c r="N17662" s="404"/>
      <c r="O17662" s="404"/>
      <c r="P17662" s="404"/>
      <c r="Q17662" s="404"/>
      <c r="R17662" s="404"/>
      <c r="S17662" s="404"/>
      <c r="T17662" s="404"/>
    </row>
    <row r="17663" spans="12:20" ht="16.8">
      <c r="L17663" s="404"/>
      <c r="M17663" s="404"/>
      <c r="N17663" s="404"/>
      <c r="O17663" s="404"/>
      <c r="P17663" s="404"/>
      <c r="Q17663" s="404"/>
      <c r="R17663" s="404"/>
      <c r="S17663" s="404"/>
      <c r="T17663" s="404"/>
    </row>
    <row r="17664" spans="12:20" ht="16.8">
      <c r="L17664" s="404"/>
      <c r="M17664" s="404"/>
      <c r="N17664" s="404"/>
      <c r="O17664" s="404"/>
      <c r="P17664" s="404"/>
      <c r="Q17664" s="404"/>
      <c r="R17664" s="404"/>
      <c r="S17664" s="404"/>
      <c r="T17664" s="404"/>
    </row>
    <row r="17665" spans="12:20" ht="16.8">
      <c r="L17665" s="404"/>
      <c r="M17665" s="404"/>
      <c r="N17665" s="404"/>
      <c r="O17665" s="404"/>
      <c r="P17665" s="404"/>
      <c r="Q17665" s="404"/>
      <c r="R17665" s="404"/>
      <c r="S17665" s="404"/>
      <c r="T17665" s="404"/>
    </row>
    <row r="17666" spans="12:20" ht="16.8">
      <c r="L17666" s="404"/>
      <c r="M17666" s="404"/>
      <c r="N17666" s="404"/>
      <c r="O17666" s="404"/>
      <c r="P17666" s="404"/>
      <c r="Q17666" s="404"/>
      <c r="R17666" s="404"/>
      <c r="S17666" s="404"/>
      <c r="T17666" s="404"/>
    </row>
    <row r="17667" spans="12:20" ht="16.8">
      <c r="L17667" s="404"/>
      <c r="M17667" s="404"/>
      <c r="N17667" s="404"/>
      <c r="O17667" s="404"/>
      <c r="P17667" s="404"/>
      <c r="Q17667" s="404"/>
      <c r="R17667" s="404"/>
      <c r="S17667" s="404"/>
      <c r="T17667" s="404"/>
    </row>
    <row r="17668" spans="12:20" ht="16.8">
      <c r="L17668" s="404"/>
      <c r="M17668" s="404"/>
      <c r="N17668" s="404"/>
      <c r="O17668" s="404"/>
      <c r="P17668" s="404"/>
      <c r="Q17668" s="404"/>
      <c r="R17668" s="404"/>
      <c r="S17668" s="404"/>
      <c r="T17668" s="404"/>
    </row>
    <row r="17669" spans="12:20" ht="16.8">
      <c r="L17669" s="404"/>
      <c r="M17669" s="404"/>
      <c r="N17669" s="404"/>
      <c r="O17669" s="404"/>
      <c r="P17669" s="404"/>
      <c r="Q17669" s="404"/>
      <c r="R17669" s="404"/>
      <c r="S17669" s="404"/>
      <c r="T17669" s="404"/>
    </row>
    <row r="17670" spans="12:20" ht="16.8">
      <c r="L17670" s="404"/>
      <c r="M17670" s="404"/>
      <c r="N17670" s="404"/>
      <c r="O17670" s="404"/>
      <c r="P17670" s="404"/>
      <c r="Q17670" s="404"/>
      <c r="R17670" s="404"/>
      <c r="S17670" s="404"/>
      <c r="T17670" s="404"/>
    </row>
    <row r="17671" spans="12:20" ht="16.8">
      <c r="L17671" s="404"/>
      <c r="M17671" s="404"/>
      <c r="N17671" s="404"/>
      <c r="O17671" s="404"/>
      <c r="P17671" s="404"/>
      <c r="Q17671" s="404"/>
      <c r="R17671" s="404"/>
      <c r="S17671" s="404"/>
      <c r="T17671" s="404"/>
    </row>
    <row r="17672" spans="12:20" ht="16.8">
      <c r="L17672" s="404"/>
      <c r="M17672" s="404"/>
      <c r="N17672" s="404"/>
      <c r="O17672" s="404"/>
      <c r="P17672" s="404"/>
      <c r="Q17672" s="404"/>
      <c r="R17672" s="404"/>
      <c r="S17672" s="404"/>
      <c r="T17672" s="404"/>
    </row>
    <row r="17673" spans="12:20" ht="16.8">
      <c r="L17673" s="404"/>
      <c r="M17673" s="404"/>
      <c r="N17673" s="404"/>
      <c r="O17673" s="404"/>
      <c r="P17673" s="404"/>
      <c r="Q17673" s="404"/>
      <c r="R17673" s="404"/>
      <c r="S17673" s="404"/>
      <c r="T17673" s="404"/>
    </row>
    <row r="17674" spans="12:20" ht="16.8">
      <c r="L17674" s="404"/>
      <c r="M17674" s="404"/>
      <c r="N17674" s="404"/>
      <c r="O17674" s="404"/>
      <c r="P17674" s="404"/>
      <c r="Q17674" s="404"/>
      <c r="R17674" s="404"/>
      <c r="S17674" s="404"/>
      <c r="T17674" s="404"/>
    </row>
    <row r="17675" spans="12:20" ht="16.8">
      <c r="L17675" s="404"/>
      <c r="M17675" s="404"/>
      <c r="N17675" s="404"/>
      <c r="O17675" s="404"/>
      <c r="P17675" s="404"/>
      <c r="Q17675" s="404"/>
      <c r="R17675" s="404"/>
      <c r="S17675" s="404"/>
      <c r="T17675" s="404"/>
    </row>
    <row r="17676" spans="12:20" ht="16.8">
      <c r="L17676" s="404"/>
      <c r="M17676" s="404"/>
      <c r="N17676" s="404"/>
      <c r="O17676" s="404"/>
      <c r="P17676" s="404"/>
      <c r="Q17676" s="404"/>
      <c r="R17676" s="404"/>
      <c r="S17676" s="404"/>
      <c r="T17676" s="404"/>
    </row>
    <row r="17677" spans="12:20" ht="16.8">
      <c r="L17677" s="404"/>
      <c r="M17677" s="404"/>
      <c r="N17677" s="404"/>
      <c r="O17677" s="404"/>
      <c r="P17677" s="404"/>
      <c r="Q17677" s="404"/>
      <c r="R17677" s="404"/>
      <c r="S17677" s="404"/>
      <c r="T17677" s="404"/>
    </row>
    <row r="17678" spans="12:20" ht="16.8">
      <c r="L17678" s="404"/>
      <c r="M17678" s="404"/>
      <c r="N17678" s="404"/>
      <c r="O17678" s="404"/>
      <c r="P17678" s="404"/>
      <c r="Q17678" s="404"/>
      <c r="R17678" s="404"/>
      <c r="S17678" s="404"/>
      <c r="T17678" s="404"/>
    </row>
    <row r="17679" spans="12:20" ht="16.8">
      <c r="L17679" s="404"/>
      <c r="M17679" s="404"/>
      <c r="N17679" s="404"/>
      <c r="O17679" s="404"/>
      <c r="P17679" s="404"/>
      <c r="Q17679" s="404"/>
      <c r="R17679" s="404"/>
      <c r="S17679" s="404"/>
      <c r="T17679" s="404"/>
    </row>
    <row r="17680" spans="12:20" ht="16.8">
      <c r="L17680" s="404"/>
      <c r="M17680" s="404"/>
      <c r="N17680" s="404"/>
      <c r="O17680" s="404"/>
      <c r="P17680" s="404"/>
      <c r="Q17680" s="404"/>
      <c r="R17680" s="404"/>
      <c r="S17680" s="404"/>
      <c r="T17680" s="404"/>
    </row>
    <row r="17681" spans="12:20" ht="16.8">
      <c r="L17681" s="404"/>
      <c r="M17681" s="404"/>
      <c r="N17681" s="404"/>
      <c r="O17681" s="404"/>
      <c r="P17681" s="404"/>
      <c r="Q17681" s="404"/>
      <c r="R17681" s="404"/>
      <c r="S17681" s="404"/>
      <c r="T17681" s="404"/>
    </row>
    <row r="17682" spans="12:20" ht="16.8">
      <c r="L17682" s="404"/>
      <c r="M17682" s="404"/>
      <c r="N17682" s="404"/>
      <c r="O17682" s="404"/>
      <c r="P17682" s="404"/>
      <c r="Q17682" s="404"/>
      <c r="R17682" s="404"/>
      <c r="S17682" s="404"/>
      <c r="T17682" s="404"/>
    </row>
    <row r="17683" spans="12:20" ht="16.8">
      <c r="L17683" s="404"/>
      <c r="M17683" s="404"/>
      <c r="N17683" s="404"/>
      <c r="O17683" s="404"/>
      <c r="P17683" s="404"/>
      <c r="Q17683" s="404"/>
      <c r="R17683" s="404"/>
      <c r="S17683" s="404"/>
      <c r="T17683" s="404"/>
    </row>
    <row r="17684" spans="12:20" ht="16.8">
      <c r="L17684" s="404"/>
      <c r="M17684" s="404"/>
      <c r="N17684" s="404"/>
      <c r="O17684" s="404"/>
      <c r="P17684" s="404"/>
      <c r="Q17684" s="404"/>
      <c r="R17684" s="404"/>
      <c r="S17684" s="404"/>
      <c r="T17684" s="404"/>
    </row>
    <row r="17685" spans="12:20" ht="16.8">
      <c r="L17685" s="404"/>
      <c r="M17685" s="404"/>
      <c r="N17685" s="404"/>
      <c r="O17685" s="404"/>
      <c r="P17685" s="404"/>
      <c r="Q17685" s="404"/>
      <c r="R17685" s="404"/>
      <c r="S17685" s="404"/>
      <c r="T17685" s="404"/>
    </row>
    <row r="17686" spans="12:20" ht="16.8">
      <c r="L17686" s="404"/>
      <c r="M17686" s="404"/>
      <c r="N17686" s="404"/>
      <c r="O17686" s="404"/>
      <c r="P17686" s="404"/>
      <c r="Q17686" s="404"/>
      <c r="R17686" s="404"/>
      <c r="S17686" s="404"/>
      <c r="T17686" s="404"/>
    </row>
    <row r="17687" spans="12:20" ht="16.8">
      <c r="L17687" s="404"/>
      <c r="M17687" s="404"/>
      <c r="N17687" s="404"/>
      <c r="O17687" s="404"/>
      <c r="P17687" s="404"/>
      <c r="Q17687" s="404"/>
      <c r="R17687" s="404"/>
      <c r="S17687" s="404"/>
      <c r="T17687" s="404"/>
    </row>
    <row r="17688" spans="12:20" ht="16.8">
      <c r="L17688" s="404"/>
      <c r="M17688" s="404"/>
      <c r="N17688" s="404"/>
      <c r="O17688" s="404"/>
      <c r="P17688" s="404"/>
      <c r="Q17688" s="404"/>
      <c r="R17688" s="404"/>
      <c r="S17688" s="404"/>
      <c r="T17688" s="404"/>
    </row>
    <row r="17689" spans="12:20" ht="16.8">
      <c r="L17689" s="404"/>
      <c r="M17689" s="404"/>
      <c r="N17689" s="404"/>
      <c r="O17689" s="404"/>
      <c r="P17689" s="404"/>
      <c r="Q17689" s="404"/>
      <c r="R17689" s="404"/>
      <c r="S17689" s="404"/>
      <c r="T17689" s="404"/>
    </row>
    <row r="17690" spans="12:20" ht="16.8">
      <c r="L17690" s="404"/>
      <c r="M17690" s="404"/>
      <c r="N17690" s="404"/>
      <c r="O17690" s="404"/>
      <c r="P17690" s="404"/>
      <c r="Q17690" s="404"/>
      <c r="R17690" s="404"/>
      <c r="S17690" s="404"/>
      <c r="T17690" s="404"/>
    </row>
    <row r="17691" spans="12:20" ht="16.8">
      <c r="L17691" s="404"/>
      <c r="M17691" s="404"/>
      <c r="N17691" s="404"/>
      <c r="O17691" s="404"/>
      <c r="P17691" s="404"/>
      <c r="Q17691" s="404"/>
      <c r="R17691" s="404"/>
      <c r="S17691" s="404"/>
      <c r="T17691" s="404"/>
    </row>
    <row r="17692" spans="12:20" ht="16.8">
      <c r="L17692" s="404"/>
      <c r="M17692" s="404"/>
      <c r="N17692" s="404"/>
      <c r="O17692" s="404"/>
      <c r="P17692" s="404"/>
      <c r="Q17692" s="404"/>
      <c r="R17692" s="404"/>
      <c r="S17692" s="404"/>
      <c r="T17692" s="404"/>
    </row>
    <row r="17693" spans="12:20" ht="16.8">
      <c r="L17693" s="404"/>
      <c r="M17693" s="404"/>
      <c r="N17693" s="404"/>
      <c r="O17693" s="404"/>
      <c r="P17693" s="404"/>
      <c r="Q17693" s="404"/>
      <c r="R17693" s="404"/>
      <c r="S17693" s="404"/>
      <c r="T17693" s="404"/>
    </row>
    <row r="17694" spans="12:20" ht="16.8">
      <c r="L17694" s="404"/>
      <c r="M17694" s="404"/>
      <c r="N17694" s="404"/>
      <c r="O17694" s="404"/>
      <c r="P17694" s="404"/>
      <c r="Q17694" s="404"/>
      <c r="R17694" s="404"/>
      <c r="S17694" s="404"/>
      <c r="T17694" s="404"/>
    </row>
    <row r="17695" spans="12:20" ht="16.8">
      <c r="L17695" s="404"/>
      <c r="M17695" s="404"/>
      <c r="N17695" s="404"/>
      <c r="O17695" s="404"/>
      <c r="P17695" s="404"/>
      <c r="Q17695" s="404"/>
      <c r="R17695" s="404"/>
      <c r="S17695" s="404"/>
      <c r="T17695" s="404"/>
    </row>
    <row r="17696" spans="12:20" ht="16.8">
      <c r="L17696" s="404"/>
      <c r="M17696" s="404"/>
      <c r="N17696" s="404"/>
      <c r="O17696" s="404"/>
      <c r="P17696" s="404"/>
      <c r="Q17696" s="404"/>
      <c r="R17696" s="404"/>
      <c r="S17696" s="404"/>
      <c r="T17696" s="404"/>
    </row>
    <row r="17697" spans="12:20" ht="16.8">
      <c r="L17697" s="404"/>
      <c r="M17697" s="404"/>
      <c r="N17697" s="404"/>
      <c r="O17697" s="404"/>
      <c r="P17697" s="404"/>
      <c r="Q17697" s="404"/>
      <c r="R17697" s="404"/>
      <c r="S17697" s="404"/>
      <c r="T17697" s="404"/>
    </row>
    <row r="17698" spans="12:20" ht="16.8">
      <c r="L17698" s="404"/>
      <c r="M17698" s="404"/>
      <c r="N17698" s="404"/>
      <c r="O17698" s="404"/>
      <c r="P17698" s="404"/>
      <c r="Q17698" s="404"/>
      <c r="R17698" s="404"/>
      <c r="S17698" s="404"/>
      <c r="T17698" s="404"/>
    </row>
    <row r="17699" spans="12:20" ht="16.8">
      <c r="L17699" s="404"/>
      <c r="M17699" s="404"/>
      <c r="N17699" s="404"/>
      <c r="O17699" s="404"/>
      <c r="P17699" s="404"/>
      <c r="Q17699" s="404"/>
      <c r="R17699" s="404"/>
      <c r="S17699" s="404"/>
      <c r="T17699" s="404"/>
    </row>
    <row r="17700" spans="12:20" ht="16.8">
      <c r="L17700" s="404"/>
      <c r="M17700" s="404"/>
      <c r="N17700" s="404"/>
      <c r="O17700" s="404"/>
      <c r="P17700" s="404"/>
      <c r="Q17700" s="404"/>
      <c r="R17700" s="404"/>
      <c r="S17700" s="404"/>
      <c r="T17700" s="404"/>
    </row>
    <row r="17701" spans="12:20" ht="16.8">
      <c r="L17701" s="404"/>
      <c r="M17701" s="404"/>
      <c r="N17701" s="404"/>
      <c r="O17701" s="404"/>
      <c r="P17701" s="404"/>
      <c r="Q17701" s="404"/>
      <c r="R17701" s="404"/>
      <c r="S17701" s="404"/>
      <c r="T17701" s="404"/>
    </row>
    <row r="17702" spans="12:20" ht="16.8">
      <c r="L17702" s="404"/>
      <c r="M17702" s="404"/>
      <c r="N17702" s="404"/>
      <c r="O17702" s="404"/>
      <c r="P17702" s="404"/>
      <c r="Q17702" s="404"/>
      <c r="R17702" s="404"/>
      <c r="S17702" s="404"/>
      <c r="T17702" s="404"/>
    </row>
    <row r="17703" spans="12:20" ht="16.8">
      <c r="L17703" s="404"/>
      <c r="M17703" s="404"/>
      <c r="N17703" s="404"/>
      <c r="O17703" s="404"/>
      <c r="P17703" s="404"/>
      <c r="Q17703" s="404"/>
      <c r="R17703" s="404"/>
      <c r="S17703" s="404"/>
      <c r="T17703" s="404"/>
    </row>
    <row r="17704" spans="12:20" ht="16.8">
      <c r="L17704" s="404"/>
      <c r="M17704" s="404"/>
      <c r="N17704" s="404"/>
      <c r="O17704" s="404"/>
      <c r="P17704" s="404"/>
      <c r="Q17704" s="404"/>
      <c r="R17704" s="404"/>
      <c r="S17704" s="404"/>
      <c r="T17704" s="404"/>
    </row>
    <row r="17705" spans="12:20" ht="16.8">
      <c r="L17705" s="404"/>
      <c r="M17705" s="404"/>
      <c r="N17705" s="404"/>
      <c r="O17705" s="404"/>
      <c r="P17705" s="404"/>
      <c r="Q17705" s="404"/>
      <c r="R17705" s="404"/>
      <c r="S17705" s="404"/>
      <c r="T17705" s="404"/>
    </row>
    <row r="17706" spans="12:20" ht="16.8">
      <c r="L17706" s="404"/>
      <c r="M17706" s="404"/>
      <c r="N17706" s="404"/>
      <c r="O17706" s="404"/>
      <c r="P17706" s="404"/>
      <c r="Q17706" s="404"/>
      <c r="R17706" s="404"/>
      <c r="S17706" s="404"/>
      <c r="T17706" s="404"/>
    </row>
    <row r="17707" spans="12:20" ht="16.8">
      <c r="L17707" s="404"/>
      <c r="M17707" s="404"/>
      <c r="N17707" s="404"/>
      <c r="O17707" s="404"/>
      <c r="P17707" s="404"/>
      <c r="Q17707" s="404"/>
      <c r="R17707" s="404"/>
      <c r="S17707" s="404"/>
      <c r="T17707" s="404"/>
    </row>
    <row r="17708" spans="12:20" ht="16.8">
      <c r="L17708" s="404"/>
      <c r="M17708" s="404"/>
      <c r="N17708" s="404"/>
      <c r="O17708" s="404"/>
      <c r="P17708" s="404"/>
      <c r="Q17708" s="404"/>
      <c r="R17708" s="404"/>
      <c r="S17708" s="404"/>
      <c r="T17708" s="404"/>
    </row>
    <row r="17709" spans="12:20" ht="16.8">
      <c r="L17709" s="404"/>
      <c r="M17709" s="404"/>
      <c r="N17709" s="404"/>
      <c r="O17709" s="404"/>
      <c r="P17709" s="404"/>
      <c r="Q17709" s="404"/>
      <c r="R17709" s="404"/>
      <c r="S17709" s="404"/>
      <c r="T17709" s="404"/>
    </row>
    <row r="17710" spans="12:20" ht="16.8">
      <c r="L17710" s="404"/>
      <c r="M17710" s="404"/>
      <c r="N17710" s="404"/>
      <c r="O17710" s="404"/>
      <c r="P17710" s="404"/>
      <c r="Q17710" s="404"/>
      <c r="R17710" s="404"/>
      <c r="S17710" s="404"/>
      <c r="T17710" s="404"/>
    </row>
    <row r="17711" spans="12:20" ht="16.8">
      <c r="L17711" s="404"/>
      <c r="M17711" s="404"/>
      <c r="N17711" s="404"/>
      <c r="O17711" s="404"/>
      <c r="P17711" s="404"/>
      <c r="Q17711" s="404"/>
      <c r="R17711" s="404"/>
      <c r="S17711" s="404"/>
      <c r="T17711" s="404"/>
    </row>
    <row r="17712" spans="12:20" ht="16.8">
      <c r="L17712" s="404"/>
      <c r="M17712" s="404"/>
      <c r="N17712" s="404"/>
      <c r="O17712" s="404"/>
      <c r="P17712" s="404"/>
      <c r="Q17712" s="404"/>
      <c r="R17712" s="404"/>
      <c r="S17712" s="404"/>
      <c r="T17712" s="404"/>
    </row>
    <row r="17713" spans="12:20" ht="16.8">
      <c r="L17713" s="404"/>
      <c r="M17713" s="404"/>
      <c r="N17713" s="404"/>
      <c r="O17713" s="404"/>
      <c r="P17713" s="404"/>
      <c r="Q17713" s="404"/>
      <c r="R17713" s="404"/>
      <c r="S17713" s="404"/>
      <c r="T17713" s="404"/>
    </row>
    <row r="17714" spans="12:20" ht="16.8">
      <c r="L17714" s="404"/>
      <c r="M17714" s="404"/>
      <c r="N17714" s="404"/>
      <c r="O17714" s="404"/>
      <c r="P17714" s="404"/>
      <c r="Q17714" s="404"/>
      <c r="R17714" s="404"/>
      <c r="S17714" s="404"/>
      <c r="T17714" s="404"/>
    </row>
    <row r="17715" spans="12:20" ht="16.8">
      <c r="L17715" s="404"/>
      <c r="M17715" s="404"/>
      <c r="N17715" s="404"/>
      <c r="O17715" s="404"/>
      <c r="P17715" s="404"/>
      <c r="Q17715" s="404"/>
      <c r="R17715" s="404"/>
      <c r="S17715" s="404"/>
      <c r="T17715" s="404"/>
    </row>
    <row r="17716" spans="12:20" ht="16.8">
      <c r="L17716" s="404"/>
      <c r="M17716" s="404"/>
      <c r="N17716" s="404"/>
      <c r="O17716" s="404"/>
      <c r="P17716" s="404"/>
      <c r="Q17716" s="404"/>
      <c r="R17716" s="404"/>
      <c r="S17716" s="404"/>
      <c r="T17716" s="404"/>
    </row>
    <row r="17717" spans="12:20" ht="16.8">
      <c r="L17717" s="404"/>
      <c r="M17717" s="404"/>
      <c r="N17717" s="404"/>
      <c r="O17717" s="404"/>
      <c r="P17717" s="404"/>
      <c r="Q17717" s="404"/>
      <c r="R17717" s="404"/>
      <c r="S17717" s="404"/>
      <c r="T17717" s="404"/>
    </row>
    <row r="17718" spans="12:20" ht="16.8">
      <c r="L17718" s="404"/>
      <c r="M17718" s="404"/>
      <c r="N17718" s="404"/>
      <c r="O17718" s="404"/>
      <c r="P17718" s="404"/>
      <c r="Q17718" s="404"/>
      <c r="R17718" s="404"/>
      <c r="S17718" s="404"/>
      <c r="T17718" s="404"/>
    </row>
    <row r="17719" spans="12:20" ht="16.8">
      <c r="L17719" s="404"/>
      <c r="M17719" s="404"/>
      <c r="N17719" s="404"/>
      <c r="O17719" s="404"/>
      <c r="P17719" s="404"/>
      <c r="Q17719" s="404"/>
      <c r="R17719" s="404"/>
      <c r="S17719" s="404"/>
      <c r="T17719" s="404"/>
    </row>
    <row r="17720" spans="12:20" ht="16.8">
      <c r="L17720" s="404"/>
      <c r="M17720" s="404"/>
      <c r="N17720" s="404"/>
      <c r="O17720" s="404"/>
      <c r="P17720" s="404"/>
      <c r="Q17720" s="404"/>
      <c r="R17720" s="404"/>
      <c r="S17720" s="404"/>
      <c r="T17720" s="404"/>
    </row>
    <row r="17721" spans="12:20" ht="16.8">
      <c r="L17721" s="404"/>
      <c r="M17721" s="404"/>
      <c r="N17721" s="404"/>
      <c r="O17721" s="404"/>
      <c r="P17721" s="404"/>
      <c r="Q17721" s="404"/>
      <c r="R17721" s="404"/>
      <c r="S17721" s="404"/>
      <c r="T17721" s="404"/>
    </row>
    <row r="17722" spans="12:20" ht="16.8">
      <c r="L17722" s="404"/>
      <c r="M17722" s="404"/>
      <c r="N17722" s="404"/>
      <c r="O17722" s="404"/>
      <c r="P17722" s="404"/>
      <c r="Q17722" s="404"/>
      <c r="R17722" s="404"/>
      <c r="S17722" s="404"/>
      <c r="T17722" s="404"/>
    </row>
    <row r="17723" spans="12:20" ht="16.8">
      <c r="L17723" s="404"/>
      <c r="M17723" s="404"/>
      <c r="N17723" s="404"/>
      <c r="O17723" s="404"/>
      <c r="P17723" s="404"/>
      <c r="Q17723" s="404"/>
      <c r="R17723" s="404"/>
      <c r="S17723" s="404"/>
      <c r="T17723" s="404"/>
    </row>
    <row r="17724" spans="12:20" ht="16.8">
      <c r="L17724" s="404"/>
      <c r="M17724" s="404"/>
      <c r="N17724" s="404"/>
      <c r="O17724" s="404"/>
      <c r="P17724" s="404"/>
      <c r="Q17724" s="404"/>
      <c r="R17724" s="404"/>
      <c r="S17724" s="404"/>
      <c r="T17724" s="404"/>
    </row>
    <row r="17725" spans="12:20" ht="16.8">
      <c r="L17725" s="404"/>
      <c r="M17725" s="404"/>
      <c r="N17725" s="404"/>
      <c r="O17725" s="404"/>
      <c r="P17725" s="404"/>
      <c r="Q17725" s="404"/>
      <c r="R17725" s="404"/>
      <c r="S17725" s="404"/>
      <c r="T17725" s="404"/>
    </row>
    <row r="17726" spans="12:20" ht="16.8">
      <c r="L17726" s="404"/>
      <c r="M17726" s="404"/>
      <c r="N17726" s="404"/>
      <c r="O17726" s="404"/>
      <c r="P17726" s="404"/>
      <c r="Q17726" s="404"/>
      <c r="R17726" s="404"/>
      <c r="S17726" s="404"/>
      <c r="T17726" s="404"/>
    </row>
    <row r="17727" spans="12:20" ht="16.8">
      <c r="L17727" s="404"/>
      <c r="M17727" s="404"/>
      <c r="N17727" s="404"/>
      <c r="O17727" s="404"/>
      <c r="P17727" s="404"/>
      <c r="Q17727" s="404"/>
      <c r="R17727" s="404"/>
      <c r="S17727" s="404"/>
      <c r="T17727" s="404"/>
    </row>
    <row r="17728" spans="12:20" ht="16.8">
      <c r="L17728" s="404"/>
      <c r="M17728" s="404"/>
      <c r="N17728" s="404"/>
      <c r="O17728" s="404"/>
      <c r="P17728" s="404"/>
      <c r="Q17728" s="404"/>
      <c r="R17728" s="404"/>
      <c r="S17728" s="404"/>
      <c r="T17728" s="404"/>
    </row>
    <row r="17729" spans="12:20" ht="16.8">
      <c r="L17729" s="404"/>
      <c r="M17729" s="404"/>
      <c r="N17729" s="404"/>
      <c r="O17729" s="404"/>
      <c r="P17729" s="404"/>
      <c r="Q17729" s="404"/>
      <c r="R17729" s="404"/>
      <c r="S17729" s="404"/>
      <c r="T17729" s="404"/>
    </row>
    <row r="17730" spans="12:20" ht="16.8">
      <c r="L17730" s="404"/>
      <c r="M17730" s="404"/>
      <c r="N17730" s="404"/>
      <c r="O17730" s="404"/>
      <c r="P17730" s="404"/>
      <c r="Q17730" s="404"/>
      <c r="R17730" s="404"/>
      <c r="S17730" s="404"/>
      <c r="T17730" s="404"/>
    </row>
    <row r="17731" spans="12:20" ht="16.8">
      <c r="L17731" s="404"/>
      <c r="M17731" s="404"/>
      <c r="N17731" s="404"/>
      <c r="O17731" s="404"/>
      <c r="P17731" s="404"/>
      <c r="Q17731" s="404"/>
      <c r="R17731" s="404"/>
      <c r="S17731" s="404"/>
      <c r="T17731" s="404"/>
    </row>
    <row r="17732" spans="12:20" ht="16.8">
      <c r="L17732" s="404"/>
      <c r="M17732" s="404"/>
      <c r="N17732" s="404"/>
      <c r="O17732" s="404"/>
      <c r="P17732" s="404"/>
      <c r="Q17732" s="404"/>
      <c r="R17732" s="404"/>
      <c r="S17732" s="404"/>
      <c r="T17732" s="404"/>
    </row>
    <row r="17733" spans="12:20" ht="16.8">
      <c r="L17733" s="404"/>
      <c r="M17733" s="404"/>
      <c r="N17733" s="404"/>
      <c r="O17733" s="404"/>
      <c r="P17733" s="404"/>
      <c r="Q17733" s="404"/>
      <c r="R17733" s="404"/>
      <c r="S17733" s="404"/>
      <c r="T17733" s="404"/>
    </row>
    <row r="17734" spans="12:20" ht="16.8">
      <c r="L17734" s="404"/>
      <c r="M17734" s="404"/>
      <c r="N17734" s="404"/>
      <c r="O17734" s="404"/>
      <c r="P17734" s="404"/>
      <c r="Q17734" s="404"/>
      <c r="R17734" s="404"/>
      <c r="S17734" s="404"/>
      <c r="T17734" s="404"/>
    </row>
    <row r="17735" spans="12:20" ht="16.8">
      <c r="L17735" s="404"/>
      <c r="M17735" s="404"/>
      <c r="N17735" s="404"/>
      <c r="O17735" s="404"/>
      <c r="P17735" s="404"/>
      <c r="Q17735" s="404"/>
      <c r="R17735" s="404"/>
      <c r="S17735" s="404"/>
      <c r="T17735" s="404"/>
    </row>
    <row r="17736" spans="12:20" ht="16.8">
      <c r="L17736" s="404"/>
      <c r="M17736" s="404"/>
      <c r="N17736" s="404"/>
      <c r="O17736" s="404"/>
      <c r="P17736" s="404"/>
      <c r="Q17736" s="404"/>
      <c r="R17736" s="404"/>
      <c r="S17736" s="404"/>
      <c r="T17736" s="404"/>
    </row>
    <row r="17737" spans="12:20" ht="16.8">
      <c r="L17737" s="404"/>
      <c r="M17737" s="404"/>
      <c r="N17737" s="404"/>
      <c r="O17737" s="404"/>
      <c r="P17737" s="404"/>
      <c r="Q17737" s="404"/>
      <c r="R17737" s="404"/>
      <c r="S17737" s="404"/>
      <c r="T17737" s="404"/>
    </row>
    <row r="17738" spans="12:20" ht="16.8">
      <c r="L17738" s="404"/>
      <c r="M17738" s="404"/>
      <c r="N17738" s="404"/>
      <c r="O17738" s="404"/>
      <c r="P17738" s="404"/>
      <c r="Q17738" s="404"/>
      <c r="R17738" s="404"/>
      <c r="S17738" s="404"/>
      <c r="T17738" s="404"/>
    </row>
    <row r="17739" spans="12:20" ht="16.8">
      <c r="L17739" s="404"/>
      <c r="M17739" s="404"/>
      <c r="N17739" s="404"/>
      <c r="O17739" s="404"/>
      <c r="P17739" s="404"/>
      <c r="Q17739" s="404"/>
      <c r="R17739" s="404"/>
      <c r="S17739" s="404"/>
      <c r="T17739" s="404"/>
    </row>
    <row r="17740" spans="12:20" ht="16.8">
      <c r="L17740" s="404"/>
      <c r="M17740" s="404"/>
      <c r="N17740" s="404"/>
      <c r="O17740" s="404"/>
      <c r="P17740" s="404"/>
      <c r="Q17740" s="404"/>
      <c r="R17740" s="404"/>
      <c r="S17740" s="404"/>
      <c r="T17740" s="404"/>
    </row>
    <row r="17741" spans="12:20" ht="16.8">
      <c r="L17741" s="404"/>
      <c r="M17741" s="404"/>
      <c r="N17741" s="404"/>
      <c r="O17741" s="404"/>
      <c r="P17741" s="404"/>
      <c r="Q17741" s="404"/>
      <c r="R17741" s="404"/>
      <c r="S17741" s="404"/>
      <c r="T17741" s="404"/>
    </row>
    <row r="17742" spans="12:20" ht="16.8">
      <c r="L17742" s="404"/>
      <c r="M17742" s="404"/>
      <c r="N17742" s="404"/>
      <c r="O17742" s="404"/>
      <c r="P17742" s="404"/>
      <c r="Q17742" s="404"/>
      <c r="R17742" s="404"/>
      <c r="S17742" s="404"/>
      <c r="T17742" s="404"/>
    </row>
    <row r="17743" spans="12:20" ht="16.8">
      <c r="L17743" s="404"/>
      <c r="M17743" s="404"/>
      <c r="N17743" s="404"/>
      <c r="O17743" s="404"/>
      <c r="P17743" s="404"/>
      <c r="Q17743" s="404"/>
      <c r="R17743" s="404"/>
      <c r="S17743" s="404"/>
      <c r="T17743" s="404"/>
    </row>
    <row r="17744" spans="12:20" ht="16.8">
      <c r="L17744" s="404"/>
      <c r="M17744" s="404"/>
      <c r="N17744" s="404"/>
      <c r="O17744" s="404"/>
      <c r="P17744" s="404"/>
      <c r="Q17744" s="404"/>
      <c r="R17744" s="404"/>
      <c r="S17744" s="404"/>
      <c r="T17744" s="404"/>
    </row>
    <row r="17745" spans="12:20" ht="16.8">
      <c r="L17745" s="404"/>
      <c r="M17745" s="404"/>
      <c r="N17745" s="404"/>
      <c r="O17745" s="404"/>
      <c r="P17745" s="404"/>
      <c r="Q17745" s="404"/>
      <c r="R17745" s="404"/>
      <c r="S17745" s="404"/>
      <c r="T17745" s="404"/>
    </row>
    <row r="17746" spans="12:20" ht="16.8">
      <c r="L17746" s="404"/>
      <c r="M17746" s="404"/>
      <c r="N17746" s="404"/>
      <c r="O17746" s="404"/>
      <c r="P17746" s="404"/>
      <c r="Q17746" s="404"/>
      <c r="R17746" s="404"/>
      <c r="S17746" s="404"/>
      <c r="T17746" s="404"/>
    </row>
    <row r="17747" spans="12:20" ht="16.8">
      <c r="L17747" s="404"/>
      <c r="M17747" s="404"/>
      <c r="N17747" s="404"/>
      <c r="O17747" s="404"/>
      <c r="P17747" s="404"/>
      <c r="Q17747" s="404"/>
      <c r="R17747" s="404"/>
      <c r="S17747" s="404"/>
      <c r="T17747" s="404"/>
    </row>
    <row r="17748" spans="12:20" ht="16.8">
      <c r="L17748" s="404"/>
      <c r="M17748" s="404"/>
      <c r="N17748" s="404"/>
      <c r="O17748" s="404"/>
      <c r="P17748" s="404"/>
      <c r="Q17748" s="404"/>
      <c r="R17748" s="404"/>
      <c r="S17748" s="404"/>
      <c r="T17748" s="404"/>
    </row>
    <row r="17749" spans="12:20" ht="16.8">
      <c r="L17749" s="404"/>
      <c r="M17749" s="404"/>
      <c r="N17749" s="404"/>
      <c r="O17749" s="404"/>
      <c r="P17749" s="404"/>
      <c r="Q17749" s="404"/>
      <c r="R17749" s="404"/>
      <c r="S17749" s="404"/>
      <c r="T17749" s="404"/>
    </row>
    <row r="17750" spans="12:20" ht="16.8">
      <c r="L17750" s="404"/>
      <c r="M17750" s="404"/>
      <c r="N17750" s="404"/>
      <c r="O17750" s="404"/>
      <c r="P17750" s="404"/>
      <c r="Q17750" s="404"/>
      <c r="R17750" s="404"/>
      <c r="S17750" s="404"/>
      <c r="T17750" s="404"/>
    </row>
    <row r="17751" spans="12:20" ht="16.8">
      <c r="L17751" s="404"/>
      <c r="M17751" s="404"/>
      <c r="N17751" s="404"/>
      <c r="O17751" s="404"/>
      <c r="P17751" s="404"/>
      <c r="Q17751" s="404"/>
      <c r="R17751" s="404"/>
      <c r="S17751" s="404"/>
      <c r="T17751" s="404"/>
    </row>
    <row r="17752" spans="12:20" ht="16.8">
      <c r="L17752" s="404"/>
      <c r="M17752" s="404"/>
      <c r="N17752" s="404"/>
      <c r="O17752" s="404"/>
      <c r="P17752" s="404"/>
      <c r="Q17752" s="404"/>
      <c r="R17752" s="404"/>
      <c r="S17752" s="404"/>
      <c r="T17752" s="404"/>
    </row>
    <row r="17753" spans="12:20" ht="16.8">
      <c r="L17753" s="404"/>
      <c r="M17753" s="404"/>
      <c r="N17753" s="404"/>
      <c r="O17753" s="404"/>
      <c r="P17753" s="404"/>
      <c r="Q17753" s="404"/>
      <c r="R17753" s="404"/>
      <c r="S17753" s="404"/>
      <c r="T17753" s="404"/>
    </row>
    <row r="17754" spans="12:20" ht="16.8">
      <c r="L17754" s="404"/>
      <c r="M17754" s="404"/>
      <c r="N17754" s="404"/>
      <c r="O17754" s="404"/>
      <c r="P17754" s="404"/>
      <c r="Q17754" s="404"/>
      <c r="R17754" s="404"/>
      <c r="S17754" s="404"/>
      <c r="T17754" s="404"/>
    </row>
    <row r="17755" spans="12:20" ht="16.8">
      <c r="L17755" s="404"/>
      <c r="M17755" s="404"/>
      <c r="N17755" s="404"/>
      <c r="O17755" s="404"/>
      <c r="P17755" s="404"/>
      <c r="Q17755" s="404"/>
      <c r="R17755" s="404"/>
      <c r="S17755" s="404"/>
      <c r="T17755" s="404"/>
    </row>
    <row r="17756" spans="12:20" ht="16.8">
      <c r="L17756" s="404"/>
      <c r="M17756" s="404"/>
      <c r="N17756" s="404"/>
      <c r="O17756" s="404"/>
      <c r="P17756" s="404"/>
      <c r="Q17756" s="404"/>
      <c r="R17756" s="404"/>
      <c r="S17756" s="404"/>
      <c r="T17756" s="404"/>
    </row>
    <row r="17757" spans="12:20" ht="16.8">
      <c r="L17757" s="404"/>
      <c r="M17757" s="404"/>
      <c r="N17757" s="404"/>
      <c r="O17757" s="404"/>
      <c r="P17757" s="404"/>
      <c r="Q17757" s="404"/>
      <c r="R17757" s="404"/>
      <c r="S17757" s="404"/>
      <c r="T17757" s="404"/>
    </row>
    <row r="17758" spans="12:20" ht="16.8">
      <c r="L17758" s="404"/>
      <c r="M17758" s="404"/>
      <c r="N17758" s="404"/>
      <c r="O17758" s="404"/>
      <c r="P17758" s="404"/>
      <c r="Q17758" s="404"/>
      <c r="R17758" s="404"/>
      <c r="S17758" s="404"/>
      <c r="T17758" s="404"/>
    </row>
    <row r="17759" spans="12:20" ht="16.8">
      <c r="L17759" s="404"/>
      <c r="M17759" s="404"/>
      <c r="N17759" s="404"/>
      <c r="O17759" s="404"/>
      <c r="P17759" s="404"/>
      <c r="Q17759" s="404"/>
      <c r="R17759" s="404"/>
      <c r="S17759" s="404"/>
      <c r="T17759" s="404"/>
    </row>
    <row r="17760" spans="12:20" ht="16.8">
      <c r="L17760" s="404"/>
      <c r="M17760" s="404"/>
      <c r="N17760" s="404"/>
      <c r="O17760" s="404"/>
      <c r="P17760" s="404"/>
      <c r="Q17760" s="404"/>
      <c r="R17760" s="404"/>
      <c r="S17760" s="404"/>
      <c r="T17760" s="404"/>
    </row>
    <row r="17761" spans="12:20" ht="16.8">
      <c r="L17761" s="404"/>
      <c r="M17761" s="404"/>
      <c r="N17761" s="404"/>
      <c r="O17761" s="404"/>
      <c r="P17761" s="404"/>
      <c r="Q17761" s="404"/>
      <c r="R17761" s="404"/>
      <c r="S17761" s="404"/>
      <c r="T17761" s="404"/>
    </row>
    <row r="17762" spans="12:20" ht="16.8">
      <c r="L17762" s="404"/>
      <c r="M17762" s="404"/>
      <c r="N17762" s="404"/>
      <c r="O17762" s="404"/>
      <c r="P17762" s="404"/>
      <c r="Q17762" s="404"/>
      <c r="R17762" s="404"/>
      <c r="S17762" s="404"/>
      <c r="T17762" s="404"/>
    </row>
    <row r="17763" spans="12:20" ht="16.8">
      <c r="L17763" s="404"/>
      <c r="M17763" s="404"/>
      <c r="N17763" s="404"/>
      <c r="O17763" s="404"/>
      <c r="P17763" s="404"/>
      <c r="Q17763" s="404"/>
      <c r="R17763" s="404"/>
      <c r="S17763" s="404"/>
      <c r="T17763" s="404"/>
    </row>
    <row r="17764" spans="12:20" ht="16.8">
      <c r="L17764" s="404"/>
      <c r="M17764" s="404"/>
      <c r="N17764" s="404"/>
      <c r="O17764" s="404"/>
      <c r="P17764" s="404"/>
      <c r="Q17764" s="404"/>
      <c r="R17764" s="404"/>
      <c r="S17764" s="404"/>
      <c r="T17764" s="404"/>
    </row>
    <row r="17765" spans="12:20" ht="16.8">
      <c r="L17765" s="404"/>
      <c r="M17765" s="404"/>
      <c r="N17765" s="404"/>
      <c r="O17765" s="404"/>
      <c r="P17765" s="404"/>
      <c r="Q17765" s="404"/>
      <c r="R17765" s="404"/>
      <c r="S17765" s="404"/>
      <c r="T17765" s="404"/>
    </row>
    <row r="17766" spans="12:20" ht="16.8">
      <c r="L17766" s="404"/>
      <c r="M17766" s="404"/>
      <c r="N17766" s="404"/>
      <c r="O17766" s="404"/>
      <c r="P17766" s="404"/>
      <c r="Q17766" s="404"/>
      <c r="R17766" s="404"/>
      <c r="S17766" s="404"/>
      <c r="T17766" s="404"/>
    </row>
    <row r="17767" spans="12:20" ht="16.8">
      <c r="L17767" s="404"/>
      <c r="M17767" s="404"/>
      <c r="N17767" s="404"/>
      <c r="O17767" s="404"/>
      <c r="P17767" s="404"/>
      <c r="Q17767" s="404"/>
      <c r="R17767" s="404"/>
      <c r="S17767" s="404"/>
      <c r="T17767" s="404"/>
    </row>
    <row r="17768" spans="12:20" ht="16.8">
      <c r="L17768" s="404"/>
      <c r="M17768" s="404"/>
      <c r="N17768" s="404"/>
      <c r="O17768" s="404"/>
      <c r="P17768" s="404"/>
      <c r="Q17768" s="404"/>
      <c r="R17768" s="404"/>
      <c r="S17768" s="404"/>
      <c r="T17768" s="404"/>
    </row>
    <row r="17769" spans="12:20" ht="16.8">
      <c r="L17769" s="404"/>
      <c r="M17769" s="404"/>
      <c r="N17769" s="404"/>
      <c r="O17769" s="404"/>
      <c r="P17769" s="404"/>
      <c r="Q17769" s="404"/>
      <c r="R17769" s="404"/>
      <c r="S17769" s="404"/>
      <c r="T17769" s="404"/>
    </row>
    <row r="17770" spans="12:20" ht="16.8">
      <c r="L17770" s="404"/>
      <c r="M17770" s="404"/>
      <c r="N17770" s="404"/>
      <c r="O17770" s="404"/>
      <c r="P17770" s="404"/>
      <c r="Q17770" s="404"/>
      <c r="R17770" s="404"/>
      <c r="S17770" s="404"/>
      <c r="T17770" s="404"/>
    </row>
    <row r="17771" spans="12:20" ht="16.8">
      <c r="L17771" s="404"/>
      <c r="M17771" s="404"/>
      <c r="N17771" s="404"/>
      <c r="O17771" s="404"/>
      <c r="P17771" s="404"/>
      <c r="Q17771" s="404"/>
      <c r="R17771" s="404"/>
      <c r="S17771" s="404"/>
      <c r="T17771" s="404"/>
    </row>
    <row r="17772" spans="12:20" ht="16.8">
      <c r="L17772" s="404"/>
      <c r="M17772" s="404"/>
      <c r="N17772" s="404"/>
      <c r="O17772" s="404"/>
      <c r="P17772" s="404"/>
      <c r="Q17772" s="404"/>
      <c r="R17772" s="404"/>
      <c r="S17772" s="404"/>
      <c r="T17772" s="404"/>
    </row>
    <row r="17773" spans="12:20" ht="16.8">
      <c r="L17773" s="404"/>
      <c r="M17773" s="404"/>
      <c r="N17773" s="404"/>
      <c r="O17773" s="404"/>
      <c r="P17773" s="404"/>
      <c r="Q17773" s="404"/>
      <c r="R17773" s="404"/>
      <c r="S17773" s="404"/>
      <c r="T17773" s="404"/>
    </row>
    <row r="17774" spans="12:20" ht="16.8">
      <c r="L17774" s="404"/>
      <c r="M17774" s="404"/>
      <c r="N17774" s="404"/>
      <c r="O17774" s="404"/>
      <c r="P17774" s="404"/>
      <c r="Q17774" s="404"/>
      <c r="R17774" s="404"/>
      <c r="S17774" s="404"/>
      <c r="T17774" s="404"/>
    </row>
    <row r="17775" spans="12:20" ht="16.8">
      <c r="L17775" s="404"/>
      <c r="M17775" s="404"/>
      <c r="N17775" s="404"/>
      <c r="O17775" s="404"/>
      <c r="P17775" s="404"/>
      <c r="Q17775" s="404"/>
      <c r="R17775" s="404"/>
      <c r="S17775" s="404"/>
      <c r="T17775" s="404"/>
    </row>
    <row r="17776" spans="12:20" ht="16.8">
      <c r="L17776" s="404"/>
      <c r="M17776" s="404"/>
      <c r="N17776" s="404"/>
      <c r="O17776" s="404"/>
      <c r="P17776" s="404"/>
      <c r="Q17776" s="404"/>
      <c r="R17776" s="404"/>
      <c r="S17776" s="404"/>
      <c r="T17776" s="404"/>
    </row>
    <row r="17777" spans="12:20" ht="16.8">
      <c r="L17777" s="404"/>
      <c r="M17777" s="404"/>
      <c r="N17777" s="404"/>
      <c r="O17777" s="404"/>
      <c r="P17777" s="404"/>
      <c r="Q17777" s="404"/>
      <c r="R17777" s="404"/>
      <c r="S17777" s="404"/>
      <c r="T17777" s="404"/>
    </row>
    <row r="17778" spans="12:20" ht="16.8">
      <c r="L17778" s="404"/>
      <c r="M17778" s="404"/>
      <c r="N17778" s="404"/>
      <c r="O17778" s="404"/>
      <c r="P17778" s="404"/>
      <c r="Q17778" s="404"/>
      <c r="R17778" s="404"/>
      <c r="S17778" s="404"/>
      <c r="T17778" s="404"/>
    </row>
    <row r="17779" spans="12:20" ht="16.8">
      <c r="L17779" s="404"/>
      <c r="M17779" s="404"/>
      <c r="N17779" s="404"/>
      <c r="O17779" s="404"/>
      <c r="P17779" s="404"/>
      <c r="Q17779" s="404"/>
      <c r="R17779" s="404"/>
      <c r="S17779" s="404"/>
      <c r="T17779" s="404"/>
    </row>
    <row r="17780" spans="12:20" ht="16.8">
      <c r="L17780" s="404"/>
      <c r="M17780" s="404"/>
      <c r="N17780" s="404"/>
      <c r="O17780" s="404"/>
      <c r="P17780" s="404"/>
      <c r="Q17780" s="404"/>
      <c r="R17780" s="404"/>
      <c r="S17780" s="404"/>
      <c r="T17780" s="404"/>
    </row>
    <row r="17781" spans="12:20" ht="16.8">
      <c r="L17781" s="404"/>
      <c r="M17781" s="404"/>
      <c r="N17781" s="404"/>
      <c r="O17781" s="404"/>
      <c r="P17781" s="404"/>
      <c r="Q17781" s="404"/>
      <c r="R17781" s="404"/>
      <c r="S17781" s="404"/>
      <c r="T17781" s="404"/>
    </row>
    <row r="17782" spans="12:20" ht="16.8">
      <c r="L17782" s="404"/>
      <c r="M17782" s="404"/>
      <c r="N17782" s="404"/>
      <c r="O17782" s="404"/>
      <c r="P17782" s="404"/>
      <c r="Q17782" s="404"/>
      <c r="R17782" s="404"/>
      <c r="S17782" s="404"/>
      <c r="T17782" s="404"/>
    </row>
    <row r="17783" spans="12:20" ht="16.8">
      <c r="L17783" s="404"/>
      <c r="M17783" s="404"/>
      <c r="N17783" s="404"/>
      <c r="O17783" s="404"/>
      <c r="P17783" s="404"/>
      <c r="Q17783" s="404"/>
      <c r="R17783" s="404"/>
      <c r="S17783" s="404"/>
      <c r="T17783" s="404"/>
    </row>
    <row r="17784" spans="12:20" ht="16.8">
      <c r="L17784" s="404"/>
      <c r="M17784" s="404"/>
      <c r="N17784" s="404"/>
      <c r="O17784" s="404"/>
      <c r="P17784" s="404"/>
      <c r="Q17784" s="404"/>
      <c r="R17784" s="404"/>
      <c r="S17784" s="404"/>
      <c r="T17784" s="404"/>
    </row>
    <row r="17785" spans="12:20" ht="16.8">
      <c r="L17785" s="404"/>
      <c r="M17785" s="404"/>
      <c r="N17785" s="404"/>
      <c r="O17785" s="404"/>
      <c r="P17785" s="404"/>
      <c r="Q17785" s="404"/>
      <c r="R17785" s="404"/>
      <c r="S17785" s="404"/>
      <c r="T17785" s="404"/>
    </row>
    <row r="17786" spans="12:20" ht="16.8">
      <c r="L17786" s="404"/>
      <c r="M17786" s="404"/>
      <c r="N17786" s="404"/>
      <c r="O17786" s="404"/>
      <c r="P17786" s="404"/>
      <c r="Q17786" s="404"/>
      <c r="R17786" s="404"/>
      <c r="S17786" s="404"/>
      <c r="T17786" s="404"/>
    </row>
    <row r="17787" spans="12:20" ht="16.8">
      <c r="L17787" s="404"/>
      <c r="M17787" s="404"/>
      <c r="N17787" s="404"/>
      <c r="O17787" s="404"/>
      <c r="P17787" s="404"/>
      <c r="Q17787" s="404"/>
      <c r="R17787" s="404"/>
      <c r="S17787" s="404"/>
      <c r="T17787" s="404"/>
    </row>
    <row r="17788" spans="12:20" ht="16.8">
      <c r="L17788" s="404"/>
      <c r="M17788" s="404"/>
      <c r="N17788" s="404"/>
      <c r="O17788" s="404"/>
      <c r="P17788" s="404"/>
      <c r="Q17788" s="404"/>
      <c r="R17788" s="404"/>
      <c r="S17788" s="404"/>
      <c r="T17788" s="404"/>
    </row>
    <row r="17789" spans="12:20" ht="16.8">
      <c r="L17789" s="404"/>
      <c r="M17789" s="404"/>
      <c r="N17789" s="404"/>
      <c r="O17789" s="404"/>
      <c r="P17789" s="404"/>
      <c r="Q17789" s="404"/>
      <c r="R17789" s="404"/>
      <c r="S17789" s="404"/>
      <c r="T17789" s="404"/>
    </row>
    <row r="17790" spans="12:20" ht="16.8">
      <c r="L17790" s="404"/>
      <c r="M17790" s="404"/>
      <c r="N17790" s="404"/>
      <c r="O17790" s="404"/>
      <c r="P17790" s="404"/>
      <c r="Q17790" s="404"/>
      <c r="R17790" s="404"/>
      <c r="S17790" s="404"/>
      <c r="T17790" s="404"/>
    </row>
    <row r="17791" spans="12:20" ht="16.8">
      <c r="L17791" s="404"/>
      <c r="M17791" s="404"/>
      <c r="N17791" s="404"/>
      <c r="O17791" s="404"/>
      <c r="P17791" s="404"/>
      <c r="Q17791" s="404"/>
      <c r="R17791" s="404"/>
      <c r="S17791" s="404"/>
      <c r="T17791" s="404"/>
    </row>
    <row r="17792" spans="12:20" ht="16.8">
      <c r="L17792" s="404"/>
      <c r="M17792" s="404"/>
      <c r="N17792" s="404"/>
      <c r="O17792" s="404"/>
      <c r="P17792" s="404"/>
      <c r="Q17792" s="404"/>
      <c r="R17792" s="404"/>
      <c r="S17792" s="404"/>
      <c r="T17792" s="404"/>
    </row>
    <row r="17793" spans="12:20" ht="16.8">
      <c r="L17793" s="404"/>
      <c r="M17793" s="404"/>
      <c r="N17793" s="404"/>
      <c r="O17793" s="404"/>
      <c r="P17793" s="404"/>
      <c r="Q17793" s="404"/>
      <c r="R17793" s="404"/>
      <c r="S17793" s="404"/>
      <c r="T17793" s="404"/>
    </row>
    <row r="17794" spans="12:20" ht="16.8">
      <c r="L17794" s="404"/>
      <c r="M17794" s="404"/>
      <c r="N17794" s="404"/>
      <c r="O17794" s="404"/>
      <c r="P17794" s="404"/>
      <c r="Q17794" s="404"/>
      <c r="R17794" s="404"/>
      <c r="S17794" s="404"/>
      <c r="T17794" s="404"/>
    </row>
    <row r="17795" spans="12:20" ht="16.8">
      <c r="L17795" s="404"/>
      <c r="M17795" s="404"/>
      <c r="N17795" s="404"/>
      <c r="O17795" s="404"/>
      <c r="P17795" s="404"/>
      <c r="Q17795" s="404"/>
      <c r="R17795" s="404"/>
      <c r="S17795" s="404"/>
      <c r="T17795" s="404"/>
    </row>
    <row r="17796" spans="12:20" ht="16.8">
      <c r="L17796" s="404"/>
      <c r="M17796" s="404"/>
      <c r="N17796" s="404"/>
      <c r="O17796" s="404"/>
      <c r="P17796" s="404"/>
      <c r="Q17796" s="404"/>
      <c r="R17796" s="404"/>
      <c r="S17796" s="404"/>
      <c r="T17796" s="404"/>
    </row>
    <row r="17797" spans="12:20" ht="16.8">
      <c r="L17797" s="404"/>
      <c r="M17797" s="404"/>
      <c r="N17797" s="404"/>
      <c r="O17797" s="404"/>
      <c r="P17797" s="404"/>
      <c r="Q17797" s="404"/>
      <c r="R17797" s="404"/>
      <c r="S17797" s="404"/>
      <c r="T17797" s="404"/>
    </row>
    <row r="17798" spans="12:20" ht="16.8">
      <c r="L17798" s="404"/>
      <c r="M17798" s="404"/>
      <c r="N17798" s="404"/>
      <c r="O17798" s="404"/>
      <c r="P17798" s="404"/>
      <c r="Q17798" s="404"/>
      <c r="R17798" s="404"/>
      <c r="S17798" s="404"/>
      <c r="T17798" s="404"/>
    </row>
    <row r="17799" spans="12:20" ht="16.8">
      <c r="L17799" s="404"/>
      <c r="M17799" s="404"/>
      <c r="N17799" s="404"/>
      <c r="O17799" s="404"/>
      <c r="P17799" s="404"/>
      <c r="Q17799" s="404"/>
      <c r="R17799" s="404"/>
      <c r="S17799" s="404"/>
      <c r="T17799" s="404"/>
    </row>
    <row r="17800" spans="12:20" ht="16.8">
      <c r="L17800" s="404"/>
      <c r="M17800" s="404"/>
      <c r="N17800" s="404"/>
      <c r="O17800" s="404"/>
      <c r="P17800" s="404"/>
      <c r="Q17800" s="404"/>
      <c r="R17800" s="404"/>
      <c r="S17800" s="404"/>
      <c r="T17800" s="404"/>
    </row>
    <row r="17801" spans="12:20" ht="16.8">
      <c r="L17801" s="404"/>
      <c r="M17801" s="404"/>
      <c r="N17801" s="404"/>
      <c r="O17801" s="404"/>
      <c r="P17801" s="404"/>
      <c r="Q17801" s="404"/>
      <c r="R17801" s="404"/>
      <c r="S17801" s="404"/>
      <c r="T17801" s="404"/>
    </row>
    <row r="17802" spans="12:20" ht="16.8">
      <c r="L17802" s="404"/>
      <c r="M17802" s="404"/>
      <c r="N17802" s="404"/>
      <c r="O17802" s="404"/>
      <c r="P17802" s="404"/>
      <c r="Q17802" s="404"/>
      <c r="R17802" s="404"/>
      <c r="S17802" s="404"/>
      <c r="T17802" s="404"/>
    </row>
    <row r="17803" spans="12:20" ht="16.8">
      <c r="L17803" s="404"/>
      <c r="M17803" s="404"/>
      <c r="N17803" s="404"/>
      <c r="O17803" s="404"/>
      <c r="P17803" s="404"/>
      <c r="Q17803" s="404"/>
      <c r="R17803" s="404"/>
      <c r="S17803" s="404"/>
      <c r="T17803" s="404"/>
    </row>
    <row r="17804" spans="12:20" ht="16.8">
      <c r="L17804" s="404"/>
      <c r="M17804" s="404"/>
      <c r="N17804" s="404"/>
      <c r="O17804" s="404"/>
      <c r="P17804" s="404"/>
      <c r="Q17804" s="404"/>
      <c r="R17804" s="404"/>
      <c r="S17804" s="404"/>
      <c r="T17804" s="404"/>
    </row>
    <row r="17805" spans="12:20" ht="16.8">
      <c r="L17805" s="404"/>
      <c r="M17805" s="404"/>
      <c r="N17805" s="404"/>
      <c r="O17805" s="404"/>
      <c r="P17805" s="404"/>
      <c r="Q17805" s="404"/>
      <c r="R17805" s="404"/>
      <c r="S17805" s="404"/>
      <c r="T17805" s="404"/>
    </row>
    <row r="17806" spans="12:20" ht="16.8">
      <c r="L17806" s="404"/>
      <c r="M17806" s="404"/>
      <c r="N17806" s="404"/>
      <c r="O17806" s="404"/>
      <c r="P17806" s="404"/>
      <c r="Q17806" s="404"/>
      <c r="R17806" s="404"/>
      <c r="S17806" s="404"/>
      <c r="T17806" s="404"/>
    </row>
    <row r="17807" spans="12:20" ht="16.8">
      <c r="L17807" s="404"/>
      <c r="M17807" s="404"/>
      <c r="N17807" s="404"/>
      <c r="O17807" s="404"/>
      <c r="P17807" s="404"/>
      <c r="Q17807" s="404"/>
      <c r="R17807" s="404"/>
      <c r="S17807" s="404"/>
      <c r="T17807" s="404"/>
    </row>
    <row r="17808" spans="12:20" ht="16.8">
      <c r="L17808" s="404"/>
      <c r="M17808" s="404"/>
      <c r="N17808" s="404"/>
      <c r="O17808" s="404"/>
      <c r="P17808" s="404"/>
      <c r="Q17808" s="404"/>
      <c r="R17808" s="404"/>
      <c r="S17808" s="404"/>
      <c r="T17808" s="404"/>
    </row>
    <row r="17809" spans="12:20" ht="16.8">
      <c r="L17809" s="404"/>
      <c r="M17809" s="404"/>
      <c r="N17809" s="404"/>
      <c r="O17809" s="404"/>
      <c r="P17809" s="404"/>
      <c r="Q17809" s="404"/>
      <c r="R17809" s="404"/>
      <c r="S17809" s="404"/>
      <c r="T17809" s="404"/>
    </row>
    <row r="17810" spans="12:20" ht="16.8">
      <c r="L17810" s="404"/>
      <c r="M17810" s="404"/>
      <c r="N17810" s="404"/>
      <c r="O17810" s="404"/>
      <c r="P17810" s="404"/>
      <c r="Q17810" s="404"/>
      <c r="R17810" s="404"/>
      <c r="S17810" s="404"/>
      <c r="T17810" s="404"/>
    </row>
    <row r="17811" spans="12:20" ht="16.8">
      <c r="L17811" s="404"/>
      <c r="M17811" s="404"/>
      <c r="N17811" s="404"/>
      <c r="O17811" s="404"/>
      <c r="P17811" s="404"/>
      <c r="Q17811" s="404"/>
      <c r="R17811" s="404"/>
      <c r="S17811" s="404"/>
      <c r="T17811" s="404"/>
    </row>
    <row r="17812" spans="12:20" ht="16.8">
      <c r="L17812" s="404"/>
      <c r="M17812" s="404"/>
      <c r="N17812" s="404"/>
      <c r="O17812" s="404"/>
      <c r="P17812" s="404"/>
      <c r="Q17812" s="404"/>
      <c r="R17812" s="404"/>
      <c r="S17812" s="404"/>
      <c r="T17812" s="404"/>
    </row>
    <row r="17813" spans="12:20" ht="16.8">
      <c r="L17813" s="404"/>
      <c r="M17813" s="404"/>
      <c r="N17813" s="404"/>
      <c r="O17813" s="404"/>
      <c r="P17813" s="404"/>
      <c r="Q17813" s="404"/>
      <c r="R17813" s="404"/>
      <c r="S17813" s="404"/>
      <c r="T17813" s="404"/>
    </row>
    <row r="17814" spans="12:20" ht="16.8">
      <c r="L17814" s="404"/>
      <c r="M17814" s="404"/>
      <c r="N17814" s="404"/>
      <c r="O17814" s="404"/>
      <c r="P17814" s="404"/>
      <c r="Q17814" s="404"/>
      <c r="R17814" s="404"/>
      <c r="S17814" s="404"/>
      <c r="T17814" s="404"/>
    </row>
    <row r="17815" spans="12:20" ht="16.8">
      <c r="L17815" s="404"/>
      <c r="M17815" s="404"/>
      <c r="N17815" s="404"/>
      <c r="O17815" s="404"/>
      <c r="P17815" s="404"/>
      <c r="Q17815" s="404"/>
      <c r="R17815" s="404"/>
      <c r="S17815" s="404"/>
      <c r="T17815" s="404"/>
    </row>
    <row r="17816" spans="12:20" ht="16.8">
      <c r="L17816" s="404"/>
      <c r="M17816" s="404"/>
      <c r="N17816" s="404"/>
      <c r="O17816" s="404"/>
      <c r="P17816" s="404"/>
      <c r="Q17816" s="404"/>
      <c r="R17816" s="404"/>
      <c r="S17816" s="404"/>
      <c r="T17816" s="404"/>
    </row>
    <row r="17817" spans="12:20" ht="16.8">
      <c r="L17817" s="404"/>
      <c r="M17817" s="404"/>
      <c r="N17817" s="404"/>
      <c r="O17817" s="404"/>
      <c r="P17817" s="404"/>
      <c r="Q17817" s="404"/>
      <c r="R17817" s="404"/>
      <c r="S17817" s="404"/>
      <c r="T17817" s="404"/>
    </row>
    <row r="17818" spans="12:20" ht="16.8">
      <c r="L17818" s="404"/>
      <c r="M17818" s="404"/>
      <c r="N17818" s="404"/>
      <c r="O17818" s="404"/>
      <c r="P17818" s="404"/>
      <c r="Q17818" s="404"/>
      <c r="R17818" s="404"/>
      <c r="S17818" s="404"/>
      <c r="T17818" s="404"/>
    </row>
    <row r="17819" spans="12:20" ht="16.8">
      <c r="L17819" s="404"/>
      <c r="M17819" s="404"/>
      <c r="N17819" s="404"/>
      <c r="O17819" s="404"/>
      <c r="P17819" s="404"/>
      <c r="Q17819" s="404"/>
      <c r="R17819" s="404"/>
      <c r="S17819" s="404"/>
      <c r="T17819" s="404"/>
    </row>
    <row r="17820" spans="12:20" ht="16.8">
      <c r="L17820" s="404"/>
      <c r="M17820" s="404"/>
      <c r="N17820" s="404"/>
      <c r="O17820" s="404"/>
      <c r="P17820" s="404"/>
      <c r="Q17820" s="404"/>
      <c r="R17820" s="404"/>
      <c r="S17820" s="404"/>
      <c r="T17820" s="404"/>
    </row>
    <row r="17821" spans="12:20" ht="16.8">
      <c r="L17821" s="404"/>
      <c r="M17821" s="404"/>
      <c r="N17821" s="404"/>
      <c r="O17821" s="404"/>
      <c r="P17821" s="404"/>
      <c r="Q17821" s="404"/>
      <c r="R17821" s="404"/>
      <c r="S17821" s="404"/>
      <c r="T17821" s="404"/>
    </row>
    <row r="17822" spans="12:20" ht="16.8">
      <c r="L17822" s="404"/>
      <c r="M17822" s="404"/>
      <c r="N17822" s="404"/>
      <c r="O17822" s="404"/>
      <c r="P17822" s="404"/>
      <c r="Q17822" s="404"/>
      <c r="R17822" s="404"/>
      <c r="S17822" s="404"/>
      <c r="T17822" s="404"/>
    </row>
    <row r="17823" spans="12:20" ht="16.8">
      <c r="L17823" s="404"/>
      <c r="M17823" s="404"/>
      <c r="N17823" s="404"/>
      <c r="O17823" s="404"/>
      <c r="P17823" s="404"/>
      <c r="Q17823" s="404"/>
      <c r="R17823" s="404"/>
      <c r="S17823" s="404"/>
      <c r="T17823" s="404"/>
    </row>
    <row r="17824" spans="12:20" ht="16.8">
      <c r="L17824" s="404"/>
      <c r="M17824" s="404"/>
      <c r="N17824" s="404"/>
      <c r="O17824" s="404"/>
      <c r="P17824" s="404"/>
      <c r="Q17824" s="404"/>
      <c r="R17824" s="404"/>
      <c r="S17824" s="404"/>
      <c r="T17824" s="404"/>
    </row>
    <row r="17825" spans="12:20" ht="16.8">
      <c r="L17825" s="404"/>
      <c r="M17825" s="404"/>
      <c r="N17825" s="404"/>
      <c r="O17825" s="404"/>
      <c r="P17825" s="404"/>
      <c r="Q17825" s="404"/>
      <c r="R17825" s="404"/>
      <c r="S17825" s="404"/>
      <c r="T17825" s="404"/>
    </row>
    <row r="17826" spans="12:20" ht="16.8">
      <c r="L17826" s="404"/>
      <c r="M17826" s="404"/>
      <c r="N17826" s="404"/>
      <c r="O17826" s="404"/>
      <c r="P17826" s="404"/>
      <c r="Q17826" s="404"/>
      <c r="R17826" s="404"/>
      <c r="S17826" s="404"/>
      <c r="T17826" s="404"/>
    </row>
    <row r="17827" spans="12:20" ht="16.8">
      <c r="L17827" s="404"/>
      <c r="M17827" s="404"/>
      <c r="N17827" s="404"/>
      <c r="O17827" s="404"/>
      <c r="P17827" s="404"/>
      <c r="Q17827" s="404"/>
      <c r="R17827" s="404"/>
      <c r="S17827" s="404"/>
      <c r="T17827" s="404"/>
    </row>
    <row r="17828" spans="12:20" ht="16.8">
      <c r="L17828" s="404"/>
      <c r="M17828" s="404"/>
      <c r="N17828" s="404"/>
      <c r="O17828" s="404"/>
      <c r="P17828" s="404"/>
      <c r="Q17828" s="404"/>
      <c r="R17828" s="404"/>
      <c r="S17828" s="404"/>
      <c r="T17828" s="404"/>
    </row>
    <row r="17829" spans="12:20" ht="16.8">
      <c r="L17829" s="404"/>
      <c r="M17829" s="404"/>
      <c r="N17829" s="404"/>
      <c r="O17829" s="404"/>
      <c r="P17829" s="404"/>
      <c r="Q17829" s="404"/>
      <c r="R17829" s="404"/>
      <c r="S17829" s="404"/>
      <c r="T17829" s="404"/>
    </row>
    <row r="17830" spans="12:20" ht="16.8">
      <c r="L17830" s="404"/>
      <c r="M17830" s="404"/>
      <c r="N17830" s="404"/>
      <c r="O17830" s="404"/>
      <c r="P17830" s="404"/>
      <c r="Q17830" s="404"/>
      <c r="R17830" s="404"/>
      <c r="S17830" s="404"/>
      <c r="T17830" s="404"/>
    </row>
    <row r="17831" spans="12:20" ht="16.8">
      <c r="L17831" s="404"/>
      <c r="M17831" s="404"/>
      <c r="N17831" s="404"/>
      <c r="O17831" s="404"/>
      <c r="P17831" s="404"/>
      <c r="Q17831" s="404"/>
      <c r="R17831" s="404"/>
      <c r="S17831" s="404"/>
      <c r="T17831" s="404"/>
    </row>
    <row r="17832" spans="12:20" ht="16.8">
      <c r="L17832" s="404"/>
      <c r="M17832" s="404"/>
      <c r="N17832" s="404"/>
      <c r="O17832" s="404"/>
      <c r="P17832" s="404"/>
      <c r="Q17832" s="404"/>
      <c r="R17832" s="404"/>
      <c r="S17832" s="404"/>
      <c r="T17832" s="404"/>
    </row>
    <row r="17833" spans="12:20" ht="16.8">
      <c r="L17833" s="404"/>
      <c r="M17833" s="404"/>
      <c r="N17833" s="404"/>
      <c r="O17833" s="404"/>
      <c r="P17833" s="404"/>
      <c r="Q17833" s="404"/>
      <c r="R17833" s="404"/>
      <c r="S17833" s="404"/>
      <c r="T17833" s="404"/>
    </row>
    <row r="17834" spans="12:20" ht="16.8">
      <c r="L17834" s="404"/>
      <c r="M17834" s="404"/>
      <c r="N17834" s="404"/>
      <c r="O17834" s="404"/>
      <c r="P17834" s="404"/>
      <c r="Q17834" s="404"/>
      <c r="R17834" s="404"/>
      <c r="S17834" s="404"/>
      <c r="T17834" s="404"/>
    </row>
    <row r="17835" spans="12:20" ht="16.8">
      <c r="L17835" s="404"/>
      <c r="M17835" s="404"/>
      <c r="N17835" s="404"/>
      <c r="O17835" s="404"/>
      <c r="P17835" s="404"/>
      <c r="Q17835" s="404"/>
      <c r="R17835" s="404"/>
      <c r="S17835" s="404"/>
      <c r="T17835" s="404"/>
    </row>
    <row r="17836" spans="12:20" ht="16.8">
      <c r="L17836" s="404"/>
      <c r="M17836" s="404"/>
      <c r="N17836" s="404"/>
      <c r="O17836" s="404"/>
      <c r="P17836" s="404"/>
      <c r="Q17836" s="404"/>
      <c r="R17836" s="404"/>
      <c r="S17836" s="404"/>
      <c r="T17836" s="404"/>
    </row>
    <row r="17837" spans="12:20" ht="16.8">
      <c r="L17837" s="404"/>
      <c r="M17837" s="404"/>
      <c r="N17837" s="404"/>
      <c r="O17837" s="404"/>
      <c r="P17837" s="404"/>
      <c r="Q17837" s="404"/>
      <c r="R17837" s="404"/>
      <c r="S17837" s="404"/>
      <c r="T17837" s="404"/>
    </row>
    <row r="17838" spans="12:20" ht="16.8">
      <c r="L17838" s="404"/>
      <c r="M17838" s="404"/>
      <c r="N17838" s="404"/>
      <c r="O17838" s="404"/>
      <c r="P17838" s="404"/>
      <c r="Q17838" s="404"/>
      <c r="R17838" s="404"/>
      <c r="S17838" s="404"/>
      <c r="T17838" s="404"/>
    </row>
    <row r="17839" spans="12:20" ht="16.8">
      <c r="L17839" s="404"/>
      <c r="M17839" s="404"/>
      <c r="N17839" s="404"/>
      <c r="O17839" s="404"/>
      <c r="P17839" s="404"/>
      <c r="Q17839" s="404"/>
      <c r="R17839" s="404"/>
      <c r="S17839" s="404"/>
      <c r="T17839" s="404"/>
    </row>
    <row r="17840" spans="12:20" ht="16.8">
      <c r="L17840" s="404"/>
      <c r="M17840" s="404"/>
      <c r="N17840" s="404"/>
      <c r="O17840" s="404"/>
      <c r="P17840" s="404"/>
      <c r="Q17840" s="404"/>
      <c r="R17840" s="404"/>
      <c r="S17840" s="404"/>
      <c r="T17840" s="404"/>
    </row>
    <row r="17841" spans="12:20" ht="16.8">
      <c r="L17841" s="404"/>
      <c r="M17841" s="404"/>
      <c r="N17841" s="404"/>
      <c r="O17841" s="404"/>
      <c r="P17841" s="404"/>
      <c r="Q17841" s="404"/>
      <c r="R17841" s="404"/>
      <c r="S17841" s="404"/>
      <c r="T17841" s="404"/>
    </row>
    <row r="17842" spans="12:20" ht="16.8">
      <c r="L17842" s="404"/>
      <c r="M17842" s="404"/>
      <c r="N17842" s="404"/>
      <c r="O17842" s="404"/>
      <c r="P17842" s="404"/>
      <c r="Q17842" s="404"/>
      <c r="R17842" s="404"/>
      <c r="S17842" s="404"/>
      <c r="T17842" s="404"/>
    </row>
    <row r="17843" spans="12:20" ht="16.8">
      <c r="L17843" s="404"/>
      <c r="M17843" s="404"/>
      <c r="N17843" s="404"/>
      <c r="O17843" s="404"/>
      <c r="P17843" s="404"/>
      <c r="Q17843" s="404"/>
      <c r="R17843" s="404"/>
      <c r="S17843" s="404"/>
      <c r="T17843" s="404"/>
    </row>
    <row r="17844" spans="12:20" ht="16.8">
      <c r="L17844" s="404"/>
      <c r="M17844" s="404"/>
      <c r="N17844" s="404"/>
      <c r="O17844" s="404"/>
      <c r="P17844" s="404"/>
      <c r="Q17844" s="404"/>
      <c r="R17844" s="404"/>
      <c r="S17844" s="404"/>
      <c r="T17844" s="404"/>
    </row>
    <row r="17845" spans="12:20" ht="16.8">
      <c r="L17845" s="404"/>
      <c r="M17845" s="404"/>
      <c r="N17845" s="404"/>
      <c r="O17845" s="404"/>
      <c r="P17845" s="404"/>
      <c r="Q17845" s="404"/>
      <c r="R17845" s="404"/>
      <c r="S17845" s="404"/>
      <c r="T17845" s="404"/>
    </row>
    <row r="17846" spans="12:20" ht="16.8">
      <c r="L17846" s="404"/>
      <c r="M17846" s="404"/>
      <c r="N17846" s="404"/>
      <c r="O17846" s="404"/>
      <c r="P17846" s="404"/>
      <c r="Q17846" s="404"/>
      <c r="R17846" s="404"/>
      <c r="S17846" s="404"/>
      <c r="T17846" s="404"/>
    </row>
    <row r="17847" spans="12:20" ht="16.8">
      <c r="L17847" s="404"/>
      <c r="M17847" s="404"/>
      <c r="N17847" s="404"/>
      <c r="O17847" s="404"/>
      <c r="P17847" s="404"/>
      <c r="Q17847" s="404"/>
      <c r="R17847" s="404"/>
      <c r="S17847" s="404"/>
      <c r="T17847" s="404"/>
    </row>
    <row r="17848" spans="12:20" ht="16.8">
      <c r="L17848" s="404"/>
      <c r="M17848" s="404"/>
      <c r="N17848" s="404"/>
      <c r="O17848" s="404"/>
      <c r="P17848" s="404"/>
      <c r="Q17848" s="404"/>
      <c r="R17848" s="404"/>
      <c r="S17848" s="404"/>
      <c r="T17848" s="404"/>
    </row>
    <row r="17849" spans="12:20" ht="16.8">
      <c r="L17849" s="404"/>
      <c r="M17849" s="404"/>
      <c r="N17849" s="404"/>
      <c r="O17849" s="404"/>
      <c r="P17849" s="404"/>
      <c r="Q17849" s="404"/>
      <c r="R17849" s="404"/>
      <c r="S17849" s="404"/>
      <c r="T17849" s="404"/>
    </row>
    <row r="17850" spans="12:20" ht="16.8">
      <c r="L17850" s="404"/>
      <c r="M17850" s="404"/>
      <c r="N17850" s="404"/>
      <c r="O17850" s="404"/>
      <c r="P17850" s="404"/>
      <c r="Q17850" s="404"/>
      <c r="R17850" s="404"/>
      <c r="S17850" s="404"/>
      <c r="T17850" s="404"/>
    </row>
    <row r="17851" spans="12:20" ht="16.8">
      <c r="L17851" s="404"/>
      <c r="M17851" s="404"/>
      <c r="N17851" s="404"/>
      <c r="O17851" s="404"/>
      <c r="P17851" s="404"/>
      <c r="Q17851" s="404"/>
      <c r="R17851" s="404"/>
      <c r="S17851" s="404"/>
      <c r="T17851" s="404"/>
    </row>
    <row r="17852" spans="12:20" ht="16.8">
      <c r="L17852" s="404"/>
      <c r="M17852" s="404"/>
      <c r="N17852" s="404"/>
      <c r="O17852" s="404"/>
      <c r="P17852" s="404"/>
      <c r="Q17852" s="404"/>
      <c r="R17852" s="404"/>
      <c r="S17852" s="404"/>
      <c r="T17852" s="404"/>
    </row>
    <row r="17853" spans="12:20" ht="16.8">
      <c r="L17853" s="404"/>
      <c r="M17853" s="404"/>
      <c r="N17853" s="404"/>
      <c r="O17853" s="404"/>
      <c r="P17853" s="404"/>
      <c r="Q17853" s="404"/>
      <c r="R17853" s="404"/>
      <c r="S17853" s="404"/>
      <c r="T17853" s="404"/>
    </row>
    <row r="17854" spans="12:20" ht="16.8">
      <c r="L17854" s="404"/>
      <c r="M17854" s="404"/>
      <c r="N17854" s="404"/>
      <c r="O17854" s="404"/>
      <c r="P17854" s="404"/>
      <c r="Q17854" s="404"/>
      <c r="R17854" s="404"/>
      <c r="S17854" s="404"/>
      <c r="T17854" s="404"/>
    </row>
    <row r="17855" spans="12:20" ht="16.8">
      <c r="L17855" s="404"/>
      <c r="M17855" s="404"/>
      <c r="N17855" s="404"/>
      <c r="O17855" s="404"/>
      <c r="P17855" s="404"/>
      <c r="Q17855" s="404"/>
      <c r="R17855" s="404"/>
      <c r="S17855" s="404"/>
      <c r="T17855" s="404"/>
    </row>
    <row r="17856" spans="12:20" ht="16.8">
      <c r="L17856" s="404"/>
      <c r="M17856" s="404"/>
      <c r="N17856" s="404"/>
      <c r="O17856" s="404"/>
      <c r="P17856" s="404"/>
      <c r="Q17856" s="404"/>
      <c r="R17856" s="404"/>
      <c r="S17856" s="404"/>
      <c r="T17856" s="404"/>
    </row>
    <row r="17857" spans="12:20" ht="16.8">
      <c r="L17857" s="404"/>
      <c r="M17857" s="404"/>
      <c r="N17857" s="404"/>
      <c r="O17857" s="404"/>
      <c r="P17857" s="404"/>
      <c r="Q17857" s="404"/>
      <c r="R17857" s="404"/>
      <c r="S17857" s="404"/>
      <c r="T17857" s="404"/>
    </row>
    <row r="17858" spans="12:20" ht="16.8">
      <c r="L17858" s="404"/>
      <c r="M17858" s="404"/>
      <c r="N17858" s="404"/>
      <c r="O17858" s="404"/>
      <c r="P17858" s="404"/>
      <c r="Q17858" s="404"/>
      <c r="R17858" s="404"/>
      <c r="S17858" s="404"/>
      <c r="T17858" s="404"/>
    </row>
    <row r="17859" spans="12:20" ht="16.8">
      <c r="L17859" s="404"/>
      <c r="M17859" s="404"/>
      <c r="N17859" s="404"/>
      <c r="O17859" s="404"/>
      <c r="P17859" s="404"/>
      <c r="Q17859" s="404"/>
      <c r="R17859" s="404"/>
      <c r="S17859" s="404"/>
      <c r="T17859" s="404"/>
    </row>
    <row r="17860" spans="12:20" ht="16.8">
      <c r="L17860" s="404"/>
      <c r="M17860" s="404"/>
      <c r="N17860" s="404"/>
      <c r="O17860" s="404"/>
      <c r="P17860" s="404"/>
      <c r="Q17860" s="404"/>
      <c r="R17860" s="404"/>
      <c r="S17860" s="404"/>
      <c r="T17860" s="404"/>
    </row>
    <row r="17861" spans="12:20" ht="16.8">
      <c r="L17861" s="404"/>
      <c r="M17861" s="404"/>
      <c r="N17861" s="404"/>
      <c r="O17861" s="404"/>
      <c r="P17861" s="404"/>
      <c r="Q17861" s="404"/>
      <c r="R17861" s="404"/>
      <c r="S17861" s="404"/>
      <c r="T17861" s="404"/>
    </row>
    <row r="17862" spans="12:20" ht="16.8">
      <c r="L17862" s="404"/>
      <c r="M17862" s="404"/>
      <c r="N17862" s="404"/>
      <c r="O17862" s="404"/>
      <c r="P17862" s="404"/>
      <c r="Q17862" s="404"/>
      <c r="R17862" s="404"/>
      <c r="S17862" s="404"/>
      <c r="T17862" s="404"/>
    </row>
    <row r="17863" spans="12:20" ht="16.8">
      <c r="L17863" s="404"/>
      <c r="M17863" s="404"/>
      <c r="N17863" s="404"/>
      <c r="O17863" s="404"/>
      <c r="P17863" s="404"/>
      <c r="Q17863" s="404"/>
      <c r="R17863" s="404"/>
      <c r="S17863" s="404"/>
      <c r="T17863" s="404"/>
    </row>
    <row r="17864" spans="12:20" ht="16.8">
      <c r="L17864" s="404"/>
      <c r="M17864" s="404"/>
      <c r="N17864" s="404"/>
      <c r="O17864" s="404"/>
      <c r="P17864" s="404"/>
      <c r="Q17864" s="404"/>
      <c r="R17864" s="404"/>
      <c r="S17864" s="404"/>
      <c r="T17864" s="404"/>
    </row>
    <row r="17865" spans="12:20" ht="16.8">
      <c r="L17865" s="404"/>
      <c r="M17865" s="404"/>
      <c r="N17865" s="404"/>
      <c r="O17865" s="404"/>
      <c r="P17865" s="404"/>
      <c r="Q17865" s="404"/>
      <c r="R17865" s="404"/>
      <c r="S17865" s="404"/>
      <c r="T17865" s="404"/>
    </row>
    <row r="17866" spans="12:20" ht="16.8">
      <c r="L17866" s="404"/>
      <c r="M17866" s="404"/>
      <c r="N17866" s="404"/>
      <c r="O17866" s="404"/>
      <c r="P17866" s="404"/>
      <c r="Q17866" s="404"/>
      <c r="R17866" s="404"/>
      <c r="S17866" s="404"/>
      <c r="T17866" s="404"/>
    </row>
    <row r="17867" spans="12:20" ht="16.8">
      <c r="L17867" s="404"/>
      <c r="M17867" s="404"/>
      <c r="N17867" s="404"/>
      <c r="O17867" s="404"/>
      <c r="P17867" s="404"/>
      <c r="Q17867" s="404"/>
      <c r="R17867" s="404"/>
      <c r="S17867" s="404"/>
      <c r="T17867" s="404"/>
    </row>
    <row r="17868" spans="12:20" ht="16.8">
      <c r="L17868" s="404"/>
      <c r="M17868" s="404"/>
      <c r="N17868" s="404"/>
      <c r="O17868" s="404"/>
      <c r="P17868" s="404"/>
      <c r="Q17868" s="404"/>
      <c r="R17868" s="404"/>
      <c r="S17868" s="404"/>
      <c r="T17868" s="404"/>
    </row>
    <row r="17869" spans="12:20" ht="16.8">
      <c r="L17869" s="404"/>
      <c r="M17869" s="404"/>
      <c r="N17869" s="404"/>
      <c r="O17869" s="404"/>
      <c r="P17869" s="404"/>
      <c r="Q17869" s="404"/>
      <c r="R17869" s="404"/>
      <c r="S17869" s="404"/>
      <c r="T17869" s="404"/>
    </row>
    <row r="17870" spans="12:20" ht="16.8">
      <c r="L17870" s="404"/>
      <c r="M17870" s="404"/>
      <c r="N17870" s="404"/>
      <c r="O17870" s="404"/>
      <c r="P17870" s="404"/>
      <c r="Q17870" s="404"/>
      <c r="R17870" s="404"/>
      <c r="S17870" s="404"/>
      <c r="T17870" s="404"/>
    </row>
    <row r="17871" spans="12:20" ht="16.8">
      <c r="L17871" s="404"/>
      <c r="M17871" s="404"/>
      <c r="N17871" s="404"/>
      <c r="O17871" s="404"/>
      <c r="P17871" s="404"/>
      <c r="Q17871" s="404"/>
      <c r="R17871" s="404"/>
      <c r="S17871" s="404"/>
      <c r="T17871" s="404"/>
    </row>
    <row r="17872" spans="12:20" ht="16.8">
      <c r="L17872" s="404"/>
      <c r="M17872" s="404"/>
      <c r="N17872" s="404"/>
      <c r="O17872" s="404"/>
      <c r="P17872" s="404"/>
      <c r="Q17872" s="404"/>
      <c r="R17872" s="404"/>
      <c r="S17872" s="404"/>
      <c r="T17872" s="404"/>
    </row>
    <row r="17873" spans="12:20" ht="16.8">
      <c r="L17873" s="404"/>
      <c r="M17873" s="404"/>
      <c r="N17873" s="404"/>
      <c r="O17873" s="404"/>
      <c r="P17873" s="404"/>
      <c r="Q17873" s="404"/>
      <c r="R17873" s="404"/>
      <c r="S17873" s="404"/>
      <c r="T17873" s="404"/>
    </row>
    <row r="17874" spans="12:20" ht="16.8">
      <c r="L17874" s="404"/>
      <c r="M17874" s="404"/>
      <c r="N17874" s="404"/>
      <c r="O17874" s="404"/>
      <c r="P17874" s="404"/>
      <c r="Q17874" s="404"/>
      <c r="R17874" s="404"/>
      <c r="S17874" s="404"/>
      <c r="T17874" s="404"/>
    </row>
    <row r="17875" spans="12:20" ht="16.8">
      <c r="L17875" s="404"/>
      <c r="M17875" s="404"/>
      <c r="N17875" s="404"/>
      <c r="O17875" s="404"/>
      <c r="P17875" s="404"/>
      <c r="Q17875" s="404"/>
      <c r="R17875" s="404"/>
      <c r="S17875" s="404"/>
      <c r="T17875" s="404"/>
    </row>
    <row r="17876" spans="12:20" ht="16.8">
      <c r="L17876" s="404"/>
      <c r="M17876" s="404"/>
      <c r="N17876" s="404"/>
      <c r="O17876" s="404"/>
      <c r="P17876" s="404"/>
      <c r="Q17876" s="404"/>
      <c r="R17876" s="404"/>
      <c r="S17876" s="404"/>
      <c r="T17876" s="404"/>
    </row>
    <row r="17877" spans="12:20" ht="16.8">
      <c r="L17877" s="404"/>
      <c r="M17877" s="404"/>
      <c r="N17877" s="404"/>
      <c r="O17877" s="404"/>
      <c r="P17877" s="404"/>
      <c r="Q17877" s="404"/>
      <c r="R17877" s="404"/>
      <c r="S17877" s="404"/>
      <c r="T17877" s="404"/>
    </row>
    <row r="17878" spans="12:20" ht="16.8">
      <c r="L17878" s="404"/>
      <c r="M17878" s="404"/>
      <c r="N17878" s="404"/>
      <c r="O17878" s="404"/>
      <c r="P17878" s="404"/>
      <c r="Q17878" s="404"/>
      <c r="R17878" s="404"/>
      <c r="S17878" s="404"/>
      <c r="T17878" s="404"/>
    </row>
    <row r="17879" spans="12:20" ht="16.8">
      <c r="L17879" s="404"/>
      <c r="M17879" s="404"/>
      <c r="N17879" s="404"/>
      <c r="O17879" s="404"/>
      <c r="P17879" s="404"/>
      <c r="Q17879" s="404"/>
      <c r="R17879" s="404"/>
      <c r="S17879" s="404"/>
      <c r="T17879" s="404"/>
    </row>
    <row r="17880" spans="12:20" ht="16.8">
      <c r="L17880" s="404"/>
      <c r="M17880" s="404"/>
      <c r="N17880" s="404"/>
      <c r="O17880" s="404"/>
      <c r="P17880" s="404"/>
      <c r="Q17880" s="404"/>
      <c r="R17880" s="404"/>
      <c r="S17880" s="404"/>
      <c r="T17880" s="404"/>
    </row>
    <row r="17881" spans="12:20" ht="16.8">
      <c r="L17881" s="404"/>
      <c r="M17881" s="404"/>
      <c r="N17881" s="404"/>
      <c r="O17881" s="404"/>
      <c r="P17881" s="404"/>
      <c r="Q17881" s="404"/>
      <c r="R17881" s="404"/>
      <c r="S17881" s="404"/>
      <c r="T17881" s="404"/>
    </row>
    <row r="17882" spans="12:20" ht="16.8">
      <c r="L17882" s="404"/>
      <c r="M17882" s="404"/>
      <c r="N17882" s="404"/>
      <c r="O17882" s="404"/>
      <c r="P17882" s="404"/>
      <c r="Q17882" s="404"/>
      <c r="R17882" s="404"/>
      <c r="S17882" s="404"/>
      <c r="T17882" s="404"/>
    </row>
    <row r="17883" spans="12:20" ht="16.8">
      <c r="L17883" s="404"/>
      <c r="M17883" s="404"/>
      <c r="N17883" s="404"/>
      <c r="O17883" s="404"/>
      <c r="P17883" s="404"/>
      <c r="Q17883" s="404"/>
      <c r="R17883" s="404"/>
      <c r="S17883" s="404"/>
      <c r="T17883" s="404"/>
    </row>
    <row r="17884" spans="12:20" ht="16.8">
      <c r="L17884" s="404"/>
      <c r="M17884" s="404"/>
      <c r="N17884" s="404"/>
      <c r="O17884" s="404"/>
      <c r="P17884" s="404"/>
      <c r="Q17884" s="404"/>
      <c r="R17884" s="404"/>
      <c r="S17884" s="404"/>
      <c r="T17884" s="404"/>
    </row>
    <row r="17885" spans="12:20" ht="16.8">
      <c r="L17885" s="404"/>
      <c r="M17885" s="404"/>
      <c r="N17885" s="404"/>
      <c r="O17885" s="404"/>
      <c r="P17885" s="404"/>
      <c r="Q17885" s="404"/>
      <c r="R17885" s="404"/>
      <c r="S17885" s="404"/>
      <c r="T17885" s="404"/>
    </row>
    <row r="17886" spans="12:20" ht="16.8">
      <c r="L17886" s="404"/>
      <c r="M17886" s="404"/>
      <c r="N17886" s="404"/>
      <c r="O17886" s="404"/>
      <c r="P17886" s="404"/>
      <c r="Q17886" s="404"/>
      <c r="R17886" s="404"/>
      <c r="S17886" s="404"/>
      <c r="T17886" s="404"/>
    </row>
    <row r="17887" spans="12:20" ht="16.8">
      <c r="L17887" s="404"/>
      <c r="M17887" s="404"/>
      <c r="N17887" s="404"/>
      <c r="O17887" s="404"/>
      <c r="P17887" s="404"/>
      <c r="Q17887" s="404"/>
      <c r="R17887" s="404"/>
      <c r="S17887" s="404"/>
      <c r="T17887" s="404"/>
    </row>
    <row r="17888" spans="12:20" ht="16.8">
      <c r="L17888" s="404"/>
      <c r="M17888" s="404"/>
      <c r="N17888" s="404"/>
      <c r="O17888" s="404"/>
      <c r="P17888" s="404"/>
      <c r="Q17888" s="404"/>
      <c r="R17888" s="404"/>
      <c r="S17888" s="404"/>
      <c r="T17888" s="404"/>
    </row>
    <row r="17889" spans="12:20" ht="16.8">
      <c r="L17889" s="404"/>
      <c r="M17889" s="404"/>
      <c r="N17889" s="404"/>
      <c r="O17889" s="404"/>
      <c r="P17889" s="404"/>
      <c r="Q17889" s="404"/>
      <c r="R17889" s="404"/>
      <c r="S17889" s="404"/>
      <c r="T17889" s="404"/>
    </row>
    <row r="17890" spans="12:20" ht="16.8">
      <c r="L17890" s="404"/>
      <c r="M17890" s="404"/>
      <c r="N17890" s="404"/>
      <c r="O17890" s="404"/>
      <c r="P17890" s="404"/>
      <c r="Q17890" s="404"/>
      <c r="R17890" s="404"/>
      <c r="S17890" s="404"/>
      <c r="T17890" s="404"/>
    </row>
    <row r="17891" spans="12:20" ht="16.8">
      <c r="L17891" s="404"/>
      <c r="M17891" s="404"/>
      <c r="N17891" s="404"/>
      <c r="O17891" s="404"/>
      <c r="P17891" s="404"/>
      <c r="Q17891" s="404"/>
      <c r="R17891" s="404"/>
      <c r="S17891" s="404"/>
      <c r="T17891" s="404"/>
    </row>
    <row r="17892" spans="12:20" ht="16.8">
      <c r="L17892" s="404"/>
      <c r="M17892" s="404"/>
      <c r="N17892" s="404"/>
      <c r="O17892" s="404"/>
      <c r="P17892" s="404"/>
      <c r="Q17892" s="404"/>
      <c r="R17892" s="404"/>
      <c r="S17892" s="404"/>
      <c r="T17892" s="404"/>
    </row>
    <row r="17893" spans="12:20" ht="16.8">
      <c r="L17893" s="404"/>
      <c r="M17893" s="404"/>
      <c r="N17893" s="404"/>
      <c r="O17893" s="404"/>
      <c r="P17893" s="404"/>
      <c r="Q17893" s="404"/>
      <c r="R17893" s="404"/>
      <c r="S17893" s="404"/>
      <c r="T17893" s="404"/>
    </row>
    <row r="17894" spans="12:20" ht="16.8">
      <c r="L17894" s="404"/>
      <c r="M17894" s="404"/>
      <c r="N17894" s="404"/>
      <c r="O17894" s="404"/>
      <c r="P17894" s="404"/>
      <c r="Q17894" s="404"/>
      <c r="R17894" s="404"/>
      <c r="S17894" s="404"/>
      <c r="T17894" s="404"/>
    </row>
    <row r="17895" spans="12:20" ht="16.8">
      <c r="L17895" s="404"/>
      <c r="M17895" s="404"/>
      <c r="N17895" s="404"/>
      <c r="O17895" s="404"/>
      <c r="P17895" s="404"/>
      <c r="Q17895" s="404"/>
      <c r="R17895" s="404"/>
      <c r="S17895" s="404"/>
      <c r="T17895" s="404"/>
    </row>
    <row r="17896" spans="12:20" ht="16.8">
      <c r="L17896" s="404"/>
      <c r="M17896" s="404"/>
      <c r="N17896" s="404"/>
      <c r="O17896" s="404"/>
      <c r="P17896" s="404"/>
      <c r="Q17896" s="404"/>
      <c r="R17896" s="404"/>
      <c r="S17896" s="404"/>
      <c r="T17896" s="404"/>
    </row>
    <row r="17897" spans="12:20" ht="16.8">
      <c r="L17897" s="404"/>
      <c r="M17897" s="404"/>
      <c r="N17897" s="404"/>
      <c r="O17897" s="404"/>
      <c r="P17897" s="404"/>
      <c r="Q17897" s="404"/>
      <c r="R17897" s="404"/>
      <c r="S17897" s="404"/>
      <c r="T17897" s="404"/>
    </row>
    <row r="17898" spans="12:20" ht="16.8">
      <c r="L17898" s="404"/>
      <c r="M17898" s="404"/>
      <c r="N17898" s="404"/>
      <c r="O17898" s="404"/>
      <c r="P17898" s="404"/>
      <c r="Q17898" s="404"/>
      <c r="R17898" s="404"/>
      <c r="S17898" s="404"/>
      <c r="T17898" s="404"/>
    </row>
    <row r="17899" spans="12:20" ht="16.8">
      <c r="L17899" s="404"/>
      <c r="M17899" s="404"/>
      <c r="N17899" s="404"/>
      <c r="O17899" s="404"/>
      <c r="P17899" s="404"/>
      <c r="Q17899" s="404"/>
      <c r="R17899" s="404"/>
      <c r="S17899" s="404"/>
      <c r="T17899" s="404"/>
    </row>
    <row r="17900" spans="12:20" ht="16.8">
      <c r="L17900" s="404"/>
      <c r="M17900" s="404"/>
      <c r="N17900" s="404"/>
      <c r="O17900" s="404"/>
      <c r="P17900" s="404"/>
      <c r="Q17900" s="404"/>
      <c r="R17900" s="404"/>
      <c r="S17900" s="404"/>
      <c r="T17900" s="404"/>
    </row>
    <row r="17901" spans="12:20" ht="16.8">
      <c r="L17901" s="404"/>
      <c r="M17901" s="404"/>
      <c r="N17901" s="404"/>
      <c r="O17901" s="404"/>
      <c r="P17901" s="404"/>
      <c r="Q17901" s="404"/>
      <c r="R17901" s="404"/>
      <c r="S17901" s="404"/>
      <c r="T17901" s="404"/>
    </row>
    <row r="17902" spans="12:20" ht="16.8">
      <c r="L17902" s="404"/>
      <c r="M17902" s="404"/>
      <c r="N17902" s="404"/>
      <c r="O17902" s="404"/>
      <c r="P17902" s="404"/>
      <c r="Q17902" s="404"/>
      <c r="R17902" s="404"/>
      <c r="S17902" s="404"/>
      <c r="T17902" s="404"/>
    </row>
    <row r="17903" spans="12:20" ht="16.8">
      <c r="L17903" s="404"/>
      <c r="M17903" s="404"/>
      <c r="N17903" s="404"/>
      <c r="O17903" s="404"/>
      <c r="P17903" s="404"/>
      <c r="Q17903" s="404"/>
      <c r="R17903" s="404"/>
      <c r="S17903" s="404"/>
      <c r="T17903" s="404"/>
    </row>
    <row r="17904" spans="12:20" ht="16.8">
      <c r="L17904" s="404"/>
      <c r="M17904" s="404"/>
      <c r="N17904" s="404"/>
      <c r="O17904" s="404"/>
      <c r="P17904" s="404"/>
      <c r="Q17904" s="404"/>
      <c r="R17904" s="404"/>
      <c r="S17904" s="404"/>
      <c r="T17904" s="404"/>
    </row>
    <row r="17905" spans="12:20" ht="16.8">
      <c r="L17905" s="404"/>
      <c r="M17905" s="404"/>
      <c r="N17905" s="404"/>
      <c r="O17905" s="404"/>
      <c r="P17905" s="404"/>
      <c r="Q17905" s="404"/>
      <c r="R17905" s="404"/>
      <c r="S17905" s="404"/>
      <c r="T17905" s="404"/>
    </row>
    <row r="17906" spans="12:20" ht="16.8">
      <c r="L17906" s="404"/>
      <c r="M17906" s="404"/>
      <c r="N17906" s="404"/>
      <c r="O17906" s="404"/>
      <c r="P17906" s="404"/>
      <c r="Q17906" s="404"/>
      <c r="R17906" s="404"/>
      <c r="S17906" s="404"/>
      <c r="T17906" s="404"/>
    </row>
    <row r="17907" spans="12:20" ht="16.8">
      <c r="L17907" s="404"/>
      <c r="M17907" s="404"/>
      <c r="N17907" s="404"/>
      <c r="O17907" s="404"/>
      <c r="P17907" s="404"/>
      <c r="Q17907" s="404"/>
      <c r="R17907" s="404"/>
      <c r="S17907" s="404"/>
      <c r="T17907" s="404"/>
    </row>
    <row r="17908" spans="12:20" ht="16.8">
      <c r="L17908" s="404"/>
      <c r="M17908" s="404"/>
      <c r="N17908" s="404"/>
      <c r="O17908" s="404"/>
      <c r="P17908" s="404"/>
      <c r="Q17908" s="404"/>
      <c r="R17908" s="404"/>
      <c r="S17908" s="404"/>
      <c r="T17908" s="404"/>
    </row>
    <row r="17909" spans="12:20" ht="16.8">
      <c r="L17909" s="404"/>
      <c r="M17909" s="404"/>
      <c r="N17909" s="404"/>
      <c r="O17909" s="404"/>
      <c r="P17909" s="404"/>
      <c r="Q17909" s="404"/>
      <c r="R17909" s="404"/>
      <c r="S17909" s="404"/>
      <c r="T17909" s="404"/>
    </row>
    <row r="17910" spans="12:20" ht="16.8">
      <c r="L17910" s="404"/>
      <c r="M17910" s="404"/>
      <c r="N17910" s="404"/>
      <c r="O17910" s="404"/>
      <c r="P17910" s="404"/>
      <c r="Q17910" s="404"/>
      <c r="R17910" s="404"/>
      <c r="S17910" s="404"/>
      <c r="T17910" s="404"/>
    </row>
    <row r="17911" spans="12:20" ht="16.8">
      <c r="L17911" s="404"/>
      <c r="M17911" s="404"/>
      <c r="N17911" s="404"/>
      <c r="O17911" s="404"/>
      <c r="P17911" s="404"/>
      <c r="Q17911" s="404"/>
      <c r="R17911" s="404"/>
      <c r="S17911" s="404"/>
      <c r="T17911" s="404"/>
    </row>
    <row r="17912" spans="12:20" ht="16.8">
      <c r="L17912" s="404"/>
      <c r="M17912" s="404"/>
      <c r="N17912" s="404"/>
      <c r="O17912" s="404"/>
      <c r="P17912" s="404"/>
      <c r="Q17912" s="404"/>
      <c r="R17912" s="404"/>
      <c r="S17912" s="404"/>
      <c r="T17912" s="404"/>
    </row>
    <row r="17913" spans="12:20" ht="16.8">
      <c r="L17913" s="404"/>
      <c r="M17913" s="404"/>
      <c r="N17913" s="404"/>
      <c r="O17913" s="404"/>
      <c r="P17913" s="404"/>
      <c r="Q17913" s="404"/>
      <c r="R17913" s="404"/>
      <c r="S17913" s="404"/>
      <c r="T17913" s="404"/>
    </row>
    <row r="17914" spans="12:20" ht="16.8">
      <c r="L17914" s="404"/>
      <c r="M17914" s="404"/>
      <c r="N17914" s="404"/>
      <c r="O17914" s="404"/>
      <c r="P17914" s="404"/>
      <c r="Q17914" s="404"/>
      <c r="R17914" s="404"/>
      <c r="S17914" s="404"/>
      <c r="T17914" s="404"/>
    </row>
    <row r="17915" spans="12:20" ht="16.8">
      <c r="L17915" s="404"/>
      <c r="M17915" s="404"/>
      <c r="N17915" s="404"/>
      <c r="O17915" s="404"/>
      <c r="P17915" s="404"/>
      <c r="Q17915" s="404"/>
      <c r="R17915" s="404"/>
      <c r="S17915" s="404"/>
      <c r="T17915" s="404"/>
    </row>
    <row r="17916" spans="12:20" ht="16.8">
      <c r="L17916" s="404"/>
      <c r="M17916" s="404"/>
      <c r="N17916" s="404"/>
      <c r="O17916" s="404"/>
      <c r="P17916" s="404"/>
      <c r="Q17916" s="404"/>
      <c r="R17916" s="404"/>
      <c r="S17916" s="404"/>
      <c r="T17916" s="404"/>
    </row>
    <row r="17917" spans="12:20" ht="16.8">
      <c r="L17917" s="404"/>
      <c r="M17917" s="404"/>
      <c r="N17917" s="404"/>
      <c r="O17917" s="404"/>
      <c r="P17917" s="404"/>
      <c r="Q17917" s="404"/>
      <c r="R17917" s="404"/>
      <c r="S17917" s="404"/>
      <c r="T17917" s="404"/>
    </row>
    <row r="17918" spans="12:20" ht="16.8">
      <c r="L17918" s="404"/>
      <c r="M17918" s="404"/>
      <c r="N17918" s="404"/>
      <c r="O17918" s="404"/>
      <c r="P17918" s="404"/>
      <c r="Q17918" s="404"/>
      <c r="R17918" s="404"/>
      <c r="S17918" s="404"/>
      <c r="T17918" s="404"/>
    </row>
    <row r="17919" spans="12:20" ht="16.8">
      <c r="L17919" s="404"/>
      <c r="M17919" s="404"/>
      <c r="N17919" s="404"/>
      <c r="O17919" s="404"/>
      <c r="P17919" s="404"/>
      <c r="Q17919" s="404"/>
      <c r="R17919" s="404"/>
      <c r="S17919" s="404"/>
      <c r="T17919" s="404"/>
    </row>
    <row r="17920" spans="12:20" ht="16.8">
      <c r="L17920" s="404"/>
      <c r="M17920" s="404"/>
      <c r="N17920" s="404"/>
      <c r="O17920" s="404"/>
      <c r="P17920" s="404"/>
      <c r="Q17920" s="404"/>
      <c r="R17920" s="404"/>
      <c r="S17920" s="404"/>
      <c r="T17920" s="404"/>
    </row>
    <row r="17921" spans="12:20" ht="16.8">
      <c r="L17921" s="404"/>
      <c r="M17921" s="404"/>
      <c r="N17921" s="404"/>
      <c r="O17921" s="404"/>
      <c r="P17921" s="404"/>
      <c r="Q17921" s="404"/>
      <c r="R17921" s="404"/>
      <c r="S17921" s="404"/>
      <c r="T17921" s="404"/>
    </row>
    <row r="17922" spans="12:20" ht="16.8">
      <c r="L17922" s="404"/>
      <c r="M17922" s="404"/>
      <c r="N17922" s="404"/>
      <c r="O17922" s="404"/>
      <c r="P17922" s="404"/>
      <c r="Q17922" s="404"/>
      <c r="R17922" s="404"/>
      <c r="S17922" s="404"/>
      <c r="T17922" s="404"/>
    </row>
    <row r="17923" spans="12:20" ht="16.8">
      <c r="L17923" s="404"/>
      <c r="M17923" s="404"/>
      <c r="N17923" s="404"/>
      <c r="O17923" s="404"/>
      <c r="P17923" s="404"/>
      <c r="Q17923" s="404"/>
      <c r="R17923" s="404"/>
      <c r="S17923" s="404"/>
      <c r="T17923" s="404"/>
    </row>
    <row r="17924" spans="12:20" ht="16.8">
      <c r="L17924" s="404"/>
      <c r="M17924" s="404"/>
      <c r="N17924" s="404"/>
      <c r="O17924" s="404"/>
      <c r="P17924" s="404"/>
      <c r="Q17924" s="404"/>
      <c r="R17924" s="404"/>
      <c r="S17924" s="404"/>
      <c r="T17924" s="404"/>
    </row>
    <row r="17925" spans="12:20" ht="16.8">
      <c r="L17925" s="404"/>
      <c r="M17925" s="404"/>
      <c r="N17925" s="404"/>
      <c r="O17925" s="404"/>
      <c r="P17925" s="404"/>
      <c r="Q17925" s="404"/>
      <c r="R17925" s="404"/>
      <c r="S17925" s="404"/>
      <c r="T17925" s="404"/>
    </row>
    <row r="17926" spans="12:20" ht="16.8">
      <c r="L17926" s="404"/>
      <c r="M17926" s="404"/>
      <c r="N17926" s="404"/>
      <c r="O17926" s="404"/>
      <c r="P17926" s="404"/>
      <c r="Q17926" s="404"/>
      <c r="R17926" s="404"/>
      <c r="S17926" s="404"/>
      <c r="T17926" s="404"/>
    </row>
    <row r="17927" spans="12:20" ht="16.8">
      <c r="L17927" s="404"/>
      <c r="M17927" s="404"/>
      <c r="N17927" s="404"/>
      <c r="O17927" s="404"/>
      <c r="P17927" s="404"/>
      <c r="Q17927" s="404"/>
      <c r="R17927" s="404"/>
      <c r="S17927" s="404"/>
      <c r="T17927" s="404"/>
    </row>
    <row r="17928" spans="12:20" ht="16.8">
      <c r="L17928" s="404"/>
      <c r="M17928" s="404"/>
      <c r="N17928" s="404"/>
      <c r="O17928" s="404"/>
      <c r="P17928" s="404"/>
      <c r="Q17928" s="404"/>
      <c r="R17928" s="404"/>
      <c r="S17928" s="404"/>
      <c r="T17928" s="404"/>
    </row>
    <row r="17929" spans="12:20" ht="16.8">
      <c r="L17929" s="404"/>
      <c r="M17929" s="404"/>
      <c r="N17929" s="404"/>
      <c r="O17929" s="404"/>
      <c r="P17929" s="404"/>
      <c r="Q17929" s="404"/>
      <c r="R17929" s="404"/>
      <c r="S17929" s="404"/>
      <c r="T17929" s="404"/>
    </row>
    <row r="17930" spans="12:20" ht="16.8">
      <c r="L17930" s="404"/>
      <c r="M17930" s="404"/>
      <c r="N17930" s="404"/>
      <c r="O17930" s="404"/>
      <c r="P17930" s="404"/>
      <c r="Q17930" s="404"/>
      <c r="R17930" s="404"/>
      <c r="S17930" s="404"/>
      <c r="T17930" s="404"/>
    </row>
    <row r="17931" spans="12:20" ht="16.8">
      <c r="L17931" s="404"/>
      <c r="M17931" s="404"/>
      <c r="N17931" s="404"/>
      <c r="O17931" s="404"/>
      <c r="P17931" s="404"/>
      <c r="Q17931" s="404"/>
      <c r="R17931" s="404"/>
      <c r="S17931" s="404"/>
      <c r="T17931" s="404"/>
    </row>
    <row r="17932" spans="12:20" ht="16.8">
      <c r="L17932" s="404"/>
      <c r="M17932" s="404"/>
      <c r="N17932" s="404"/>
      <c r="O17932" s="404"/>
      <c r="P17932" s="404"/>
      <c r="Q17932" s="404"/>
      <c r="R17932" s="404"/>
      <c r="S17932" s="404"/>
      <c r="T17932" s="404"/>
    </row>
    <row r="17933" spans="12:20" ht="16.8">
      <c r="L17933" s="404"/>
      <c r="M17933" s="404"/>
      <c r="N17933" s="404"/>
      <c r="O17933" s="404"/>
      <c r="P17933" s="404"/>
      <c r="Q17933" s="404"/>
      <c r="R17933" s="404"/>
      <c r="S17933" s="404"/>
      <c r="T17933" s="404"/>
    </row>
    <row r="17934" spans="12:20" ht="16.8">
      <c r="L17934" s="404"/>
      <c r="M17934" s="404"/>
      <c r="N17934" s="404"/>
      <c r="O17934" s="404"/>
      <c r="P17934" s="404"/>
      <c r="Q17934" s="404"/>
      <c r="R17934" s="404"/>
      <c r="S17934" s="404"/>
      <c r="T17934" s="404"/>
    </row>
    <row r="17935" spans="12:20" ht="16.8">
      <c r="L17935" s="404"/>
      <c r="M17935" s="404"/>
      <c r="N17935" s="404"/>
      <c r="O17935" s="404"/>
      <c r="P17935" s="404"/>
      <c r="Q17935" s="404"/>
      <c r="R17935" s="404"/>
      <c r="S17935" s="404"/>
      <c r="T17935" s="404"/>
    </row>
    <row r="17936" spans="12:20" ht="16.8">
      <c r="L17936" s="404"/>
      <c r="M17936" s="404"/>
      <c r="N17936" s="404"/>
      <c r="O17936" s="404"/>
      <c r="P17936" s="404"/>
      <c r="Q17936" s="404"/>
      <c r="R17936" s="404"/>
      <c r="S17936" s="404"/>
      <c r="T17936" s="404"/>
    </row>
    <row r="17937" spans="12:20" ht="16.8">
      <c r="L17937" s="404"/>
      <c r="M17937" s="404"/>
      <c r="N17937" s="404"/>
      <c r="O17937" s="404"/>
      <c r="P17937" s="404"/>
      <c r="Q17937" s="404"/>
      <c r="R17937" s="404"/>
      <c r="S17937" s="404"/>
      <c r="T17937" s="404"/>
    </row>
    <row r="17938" spans="12:20" ht="16.8">
      <c r="L17938" s="404"/>
      <c r="M17938" s="404"/>
      <c r="N17938" s="404"/>
      <c r="O17938" s="404"/>
      <c r="P17938" s="404"/>
      <c r="Q17938" s="404"/>
      <c r="R17938" s="404"/>
      <c r="S17938" s="404"/>
      <c r="T17938" s="404"/>
    </row>
    <row r="17939" spans="12:20" ht="16.8">
      <c r="L17939" s="404"/>
      <c r="M17939" s="404"/>
      <c r="N17939" s="404"/>
      <c r="O17939" s="404"/>
      <c r="P17939" s="404"/>
      <c r="Q17939" s="404"/>
      <c r="R17939" s="404"/>
      <c r="S17939" s="404"/>
      <c r="T17939" s="404"/>
    </row>
    <row r="17940" spans="12:20" ht="16.8">
      <c r="L17940" s="404"/>
      <c r="M17940" s="404"/>
      <c r="N17940" s="404"/>
      <c r="O17940" s="404"/>
      <c r="P17940" s="404"/>
      <c r="Q17940" s="404"/>
      <c r="R17940" s="404"/>
      <c r="S17940" s="404"/>
      <c r="T17940" s="404"/>
    </row>
    <row r="17941" spans="12:20" ht="16.8">
      <c r="L17941" s="404"/>
      <c r="M17941" s="404"/>
      <c r="N17941" s="404"/>
      <c r="O17941" s="404"/>
      <c r="P17941" s="404"/>
      <c r="Q17941" s="404"/>
      <c r="R17941" s="404"/>
      <c r="S17941" s="404"/>
      <c r="T17941" s="404"/>
    </row>
    <row r="17942" spans="12:20" ht="16.8">
      <c r="L17942" s="404"/>
      <c r="M17942" s="404"/>
      <c r="N17942" s="404"/>
      <c r="O17942" s="404"/>
      <c r="P17942" s="404"/>
      <c r="Q17942" s="404"/>
      <c r="R17942" s="404"/>
      <c r="S17942" s="404"/>
      <c r="T17942" s="404"/>
    </row>
    <row r="17943" spans="12:20" ht="16.8">
      <c r="L17943" s="404"/>
      <c r="M17943" s="404"/>
      <c r="N17943" s="404"/>
      <c r="O17943" s="404"/>
      <c r="P17943" s="404"/>
      <c r="Q17943" s="404"/>
      <c r="R17943" s="404"/>
      <c r="S17943" s="404"/>
      <c r="T17943" s="404"/>
    </row>
    <row r="17944" spans="12:20" ht="16.8">
      <c r="L17944" s="404"/>
      <c r="M17944" s="404"/>
      <c r="N17944" s="404"/>
      <c r="O17944" s="404"/>
      <c r="P17944" s="404"/>
      <c r="Q17944" s="404"/>
      <c r="R17944" s="404"/>
      <c r="S17944" s="404"/>
      <c r="T17944" s="404"/>
    </row>
    <row r="17945" spans="12:20" ht="16.8">
      <c r="L17945" s="404"/>
      <c r="M17945" s="404"/>
      <c r="N17945" s="404"/>
      <c r="O17945" s="404"/>
      <c r="P17945" s="404"/>
      <c r="Q17945" s="404"/>
      <c r="R17945" s="404"/>
      <c r="S17945" s="404"/>
      <c r="T17945" s="404"/>
    </row>
    <row r="17946" spans="12:20" ht="16.8">
      <c r="L17946" s="404"/>
      <c r="M17946" s="404"/>
      <c r="N17946" s="404"/>
      <c r="O17946" s="404"/>
      <c r="P17946" s="404"/>
      <c r="Q17946" s="404"/>
      <c r="R17946" s="404"/>
      <c r="S17946" s="404"/>
      <c r="T17946" s="404"/>
    </row>
    <row r="17947" spans="12:20" ht="16.8">
      <c r="L17947" s="404"/>
      <c r="M17947" s="404"/>
      <c r="N17947" s="404"/>
      <c r="O17947" s="404"/>
      <c r="P17947" s="404"/>
      <c r="Q17947" s="404"/>
      <c r="R17947" s="404"/>
      <c r="S17947" s="404"/>
      <c r="T17947" s="404"/>
    </row>
    <row r="17948" spans="12:20" ht="16.8">
      <c r="L17948" s="404"/>
      <c r="M17948" s="404"/>
      <c r="N17948" s="404"/>
      <c r="O17948" s="404"/>
      <c r="P17948" s="404"/>
      <c r="Q17948" s="404"/>
      <c r="R17948" s="404"/>
      <c r="S17948" s="404"/>
      <c r="T17948" s="404"/>
    </row>
    <row r="17949" spans="12:20" ht="16.8">
      <c r="L17949" s="404"/>
      <c r="M17949" s="404"/>
      <c r="N17949" s="404"/>
      <c r="O17949" s="404"/>
      <c r="P17949" s="404"/>
      <c r="Q17949" s="404"/>
      <c r="R17949" s="404"/>
      <c r="S17949" s="404"/>
      <c r="T17949" s="404"/>
    </row>
    <row r="17950" spans="12:20" ht="16.8">
      <c r="L17950" s="404"/>
      <c r="M17950" s="404"/>
      <c r="N17950" s="404"/>
      <c r="O17950" s="404"/>
      <c r="P17950" s="404"/>
      <c r="Q17950" s="404"/>
      <c r="R17950" s="404"/>
      <c r="S17950" s="404"/>
      <c r="T17950" s="404"/>
    </row>
    <row r="17951" spans="12:20" ht="16.8">
      <c r="L17951" s="404"/>
      <c r="M17951" s="404"/>
      <c r="N17951" s="404"/>
      <c r="O17951" s="404"/>
      <c r="P17951" s="404"/>
      <c r="Q17951" s="404"/>
      <c r="R17951" s="404"/>
      <c r="S17951" s="404"/>
      <c r="T17951" s="404"/>
    </row>
    <row r="17952" spans="12:20" ht="16.8">
      <c r="L17952" s="404"/>
      <c r="M17952" s="404"/>
      <c r="N17952" s="404"/>
      <c r="O17952" s="404"/>
      <c r="P17952" s="404"/>
      <c r="Q17952" s="404"/>
      <c r="R17952" s="404"/>
      <c r="S17952" s="404"/>
      <c r="T17952" s="404"/>
    </row>
    <row r="17953" spans="12:20" ht="16.8">
      <c r="L17953" s="404"/>
      <c r="M17953" s="404"/>
      <c r="N17953" s="404"/>
      <c r="O17953" s="404"/>
      <c r="P17953" s="404"/>
      <c r="Q17953" s="404"/>
      <c r="R17953" s="404"/>
      <c r="S17953" s="404"/>
      <c r="T17953" s="404"/>
    </row>
    <row r="17954" spans="12:20" ht="16.8">
      <c r="L17954" s="404"/>
      <c r="M17954" s="404"/>
      <c r="N17954" s="404"/>
      <c r="O17954" s="404"/>
      <c r="P17954" s="404"/>
      <c r="Q17954" s="404"/>
      <c r="R17954" s="404"/>
      <c r="S17954" s="404"/>
      <c r="T17954" s="404"/>
    </row>
    <row r="17955" spans="12:20" ht="16.8">
      <c r="L17955" s="404"/>
      <c r="M17955" s="404"/>
      <c r="N17955" s="404"/>
      <c r="O17955" s="404"/>
      <c r="P17955" s="404"/>
      <c r="Q17955" s="404"/>
      <c r="R17955" s="404"/>
      <c r="S17955" s="404"/>
      <c r="T17955" s="404"/>
    </row>
    <row r="17956" spans="12:20" ht="16.8">
      <c r="L17956" s="404"/>
      <c r="M17956" s="404"/>
      <c r="N17956" s="404"/>
      <c r="O17956" s="404"/>
      <c r="P17956" s="404"/>
      <c r="Q17956" s="404"/>
      <c r="R17956" s="404"/>
      <c r="S17956" s="404"/>
      <c r="T17956" s="404"/>
    </row>
    <row r="17957" spans="12:20" ht="16.8">
      <c r="L17957" s="404"/>
      <c r="M17957" s="404"/>
      <c r="N17957" s="404"/>
      <c r="O17957" s="404"/>
      <c r="P17957" s="404"/>
      <c r="Q17957" s="404"/>
      <c r="R17957" s="404"/>
      <c r="S17957" s="404"/>
      <c r="T17957" s="404"/>
    </row>
    <row r="17958" spans="12:20" ht="16.8">
      <c r="L17958" s="404"/>
      <c r="M17958" s="404"/>
      <c r="N17958" s="404"/>
      <c r="O17958" s="404"/>
      <c r="P17958" s="404"/>
      <c r="Q17958" s="404"/>
      <c r="R17958" s="404"/>
      <c r="S17958" s="404"/>
      <c r="T17958" s="404"/>
    </row>
    <row r="17959" spans="12:20" ht="16.8">
      <c r="L17959" s="404"/>
      <c r="M17959" s="404"/>
      <c r="N17959" s="404"/>
      <c r="O17959" s="404"/>
      <c r="P17959" s="404"/>
      <c r="Q17959" s="404"/>
      <c r="R17959" s="404"/>
      <c r="S17959" s="404"/>
      <c r="T17959" s="404"/>
    </row>
    <row r="17960" spans="12:20" ht="16.8">
      <c r="L17960" s="404"/>
      <c r="M17960" s="404"/>
      <c r="N17960" s="404"/>
      <c r="O17960" s="404"/>
      <c r="P17960" s="404"/>
      <c r="Q17960" s="404"/>
      <c r="R17960" s="404"/>
      <c r="S17960" s="404"/>
      <c r="T17960" s="404"/>
    </row>
    <row r="17961" spans="12:20" ht="16.8">
      <c r="L17961" s="404"/>
      <c r="M17961" s="404"/>
      <c r="N17961" s="404"/>
      <c r="O17961" s="404"/>
      <c r="P17961" s="404"/>
      <c r="Q17961" s="404"/>
      <c r="R17961" s="404"/>
      <c r="S17961" s="404"/>
      <c r="T17961" s="404"/>
    </row>
    <row r="17962" spans="12:20" ht="16.8">
      <c r="L17962" s="404"/>
      <c r="M17962" s="404"/>
      <c r="N17962" s="404"/>
      <c r="O17962" s="404"/>
      <c r="P17962" s="404"/>
      <c r="Q17962" s="404"/>
      <c r="R17962" s="404"/>
      <c r="S17962" s="404"/>
      <c r="T17962" s="404"/>
    </row>
    <row r="17963" spans="12:20" ht="16.8">
      <c r="L17963" s="404"/>
      <c r="M17963" s="404"/>
      <c r="N17963" s="404"/>
      <c r="O17963" s="404"/>
      <c r="P17963" s="404"/>
      <c r="Q17963" s="404"/>
      <c r="R17963" s="404"/>
      <c r="S17963" s="404"/>
      <c r="T17963" s="404"/>
    </row>
    <row r="17964" spans="12:20" ht="16.8">
      <c r="L17964" s="404"/>
      <c r="M17964" s="404"/>
      <c r="N17964" s="404"/>
      <c r="O17964" s="404"/>
      <c r="P17964" s="404"/>
      <c r="Q17964" s="404"/>
      <c r="R17964" s="404"/>
      <c r="S17964" s="404"/>
      <c r="T17964" s="404"/>
    </row>
    <row r="17965" spans="12:20" ht="16.8">
      <c r="L17965" s="404"/>
      <c r="M17965" s="404"/>
      <c r="N17965" s="404"/>
      <c r="O17965" s="404"/>
      <c r="P17965" s="404"/>
      <c r="Q17965" s="404"/>
      <c r="R17965" s="404"/>
      <c r="S17965" s="404"/>
      <c r="T17965" s="404"/>
    </row>
    <row r="17966" spans="12:20" ht="16.8">
      <c r="L17966" s="404"/>
      <c r="M17966" s="404"/>
      <c r="N17966" s="404"/>
      <c r="O17966" s="404"/>
      <c r="P17966" s="404"/>
      <c r="Q17966" s="404"/>
      <c r="R17966" s="404"/>
      <c r="S17966" s="404"/>
      <c r="T17966" s="404"/>
    </row>
    <row r="17967" spans="12:20" ht="16.8">
      <c r="L17967" s="404"/>
      <c r="M17967" s="404"/>
      <c r="N17967" s="404"/>
      <c r="O17967" s="404"/>
      <c r="P17967" s="404"/>
      <c r="Q17967" s="404"/>
      <c r="R17967" s="404"/>
      <c r="S17967" s="404"/>
      <c r="T17967" s="404"/>
    </row>
    <row r="17968" spans="12:20" ht="16.8">
      <c r="L17968" s="404"/>
      <c r="M17968" s="404"/>
      <c r="N17968" s="404"/>
      <c r="O17968" s="404"/>
      <c r="P17968" s="404"/>
      <c r="Q17968" s="404"/>
      <c r="R17968" s="404"/>
      <c r="S17968" s="404"/>
      <c r="T17968" s="404"/>
    </row>
    <row r="17969" spans="12:20" ht="16.8">
      <c r="L17969" s="404"/>
      <c r="M17969" s="404"/>
      <c r="N17969" s="404"/>
      <c r="O17969" s="404"/>
      <c r="P17969" s="404"/>
      <c r="Q17969" s="404"/>
      <c r="R17969" s="404"/>
      <c r="S17969" s="404"/>
      <c r="T17969" s="404"/>
    </row>
    <row r="17970" spans="12:20" ht="16.8">
      <c r="L17970" s="404"/>
      <c r="M17970" s="404"/>
      <c r="N17970" s="404"/>
      <c r="O17970" s="404"/>
      <c r="P17970" s="404"/>
      <c r="Q17970" s="404"/>
      <c r="R17970" s="404"/>
      <c r="S17970" s="404"/>
      <c r="T17970" s="404"/>
    </row>
    <row r="17971" spans="12:20" ht="16.8">
      <c r="L17971" s="404"/>
      <c r="M17971" s="404"/>
      <c r="N17971" s="404"/>
      <c r="O17971" s="404"/>
      <c r="P17971" s="404"/>
      <c r="Q17971" s="404"/>
      <c r="R17971" s="404"/>
      <c r="S17971" s="404"/>
      <c r="T17971" s="404"/>
    </row>
    <row r="17972" spans="12:20" ht="16.8">
      <c r="L17972" s="404"/>
      <c r="M17972" s="404"/>
      <c r="N17972" s="404"/>
      <c r="O17972" s="404"/>
      <c r="P17972" s="404"/>
      <c r="Q17972" s="404"/>
      <c r="R17972" s="404"/>
      <c r="S17972" s="404"/>
      <c r="T17972" s="404"/>
    </row>
    <row r="17973" spans="12:20" ht="16.8">
      <c r="L17973" s="404"/>
      <c r="M17973" s="404"/>
      <c r="N17973" s="404"/>
      <c r="O17973" s="404"/>
      <c r="P17973" s="404"/>
      <c r="Q17973" s="404"/>
      <c r="R17973" s="404"/>
      <c r="S17973" s="404"/>
      <c r="T17973" s="404"/>
    </row>
    <row r="17974" spans="12:20" ht="16.8">
      <c r="L17974" s="404"/>
      <c r="M17974" s="404"/>
      <c r="N17974" s="404"/>
      <c r="O17974" s="404"/>
      <c r="P17974" s="404"/>
      <c r="Q17974" s="404"/>
      <c r="R17974" s="404"/>
      <c r="S17974" s="404"/>
      <c r="T17974" s="404"/>
    </row>
    <row r="17975" spans="12:20" ht="16.8">
      <c r="L17975" s="404"/>
      <c r="M17975" s="404"/>
      <c r="N17975" s="404"/>
      <c r="O17975" s="404"/>
      <c r="P17975" s="404"/>
      <c r="Q17975" s="404"/>
      <c r="R17975" s="404"/>
      <c r="S17975" s="404"/>
      <c r="T17975" s="404"/>
    </row>
    <row r="17976" spans="12:20" ht="16.8">
      <c r="L17976" s="404"/>
      <c r="M17976" s="404"/>
      <c r="N17976" s="404"/>
      <c r="O17976" s="404"/>
      <c r="P17976" s="404"/>
      <c r="Q17976" s="404"/>
      <c r="R17976" s="404"/>
      <c r="S17976" s="404"/>
      <c r="T17976" s="404"/>
    </row>
    <row r="17977" spans="12:20" ht="16.8">
      <c r="L17977" s="404"/>
      <c r="M17977" s="404"/>
      <c r="N17977" s="404"/>
      <c r="O17977" s="404"/>
      <c r="P17977" s="404"/>
      <c r="Q17977" s="404"/>
      <c r="R17977" s="404"/>
      <c r="S17977" s="404"/>
      <c r="T17977" s="404"/>
    </row>
    <row r="17978" spans="12:20" ht="16.8">
      <c r="L17978" s="404"/>
      <c r="M17978" s="404"/>
      <c r="N17978" s="404"/>
      <c r="O17978" s="404"/>
      <c r="P17978" s="404"/>
      <c r="Q17978" s="404"/>
      <c r="R17978" s="404"/>
      <c r="S17978" s="404"/>
      <c r="T17978" s="404"/>
    </row>
    <row r="17979" spans="12:20" ht="16.8">
      <c r="L17979" s="404"/>
      <c r="M17979" s="404"/>
      <c r="N17979" s="404"/>
      <c r="O17979" s="404"/>
      <c r="P17979" s="404"/>
      <c r="Q17979" s="404"/>
      <c r="R17979" s="404"/>
      <c r="S17979" s="404"/>
      <c r="T17979" s="404"/>
    </row>
    <row r="17980" spans="12:20" ht="16.8">
      <c r="L17980" s="404"/>
      <c r="M17980" s="404"/>
      <c r="N17980" s="404"/>
      <c r="O17980" s="404"/>
      <c r="P17980" s="404"/>
      <c r="Q17980" s="404"/>
      <c r="R17980" s="404"/>
      <c r="S17980" s="404"/>
      <c r="T17980" s="404"/>
    </row>
    <row r="17981" spans="12:20" ht="16.8">
      <c r="L17981" s="404"/>
      <c r="M17981" s="404"/>
      <c r="N17981" s="404"/>
      <c r="O17981" s="404"/>
      <c r="P17981" s="404"/>
      <c r="Q17981" s="404"/>
      <c r="R17981" s="404"/>
      <c r="S17981" s="404"/>
      <c r="T17981" s="404"/>
    </row>
    <row r="17982" spans="12:20" ht="16.8">
      <c r="L17982" s="404"/>
      <c r="M17982" s="404"/>
      <c r="N17982" s="404"/>
      <c r="O17982" s="404"/>
      <c r="P17982" s="404"/>
      <c r="Q17982" s="404"/>
      <c r="R17982" s="404"/>
      <c r="S17982" s="404"/>
      <c r="T17982" s="404"/>
    </row>
    <row r="17983" spans="12:20" ht="16.8">
      <c r="L17983" s="404"/>
      <c r="M17983" s="404"/>
      <c r="N17983" s="404"/>
      <c r="O17983" s="404"/>
      <c r="P17983" s="404"/>
      <c r="Q17983" s="404"/>
      <c r="R17983" s="404"/>
      <c r="S17983" s="404"/>
      <c r="T17983" s="404"/>
    </row>
    <row r="17984" spans="12:20" ht="16.8">
      <c r="L17984" s="404"/>
      <c r="M17984" s="404"/>
      <c r="N17984" s="404"/>
      <c r="O17984" s="404"/>
      <c r="P17984" s="404"/>
      <c r="Q17984" s="404"/>
      <c r="R17984" s="404"/>
      <c r="S17984" s="404"/>
      <c r="T17984" s="404"/>
    </row>
    <row r="17985" spans="12:20" ht="16.8">
      <c r="L17985" s="404"/>
      <c r="M17985" s="404"/>
      <c r="N17985" s="404"/>
      <c r="O17985" s="404"/>
      <c r="P17985" s="404"/>
      <c r="Q17985" s="404"/>
      <c r="R17985" s="404"/>
      <c r="S17985" s="404"/>
      <c r="T17985" s="404"/>
    </row>
    <row r="17986" spans="12:20" ht="16.8">
      <c r="L17986" s="404"/>
      <c r="M17986" s="404"/>
      <c r="N17986" s="404"/>
      <c r="O17986" s="404"/>
      <c r="P17986" s="404"/>
      <c r="Q17986" s="404"/>
      <c r="R17986" s="404"/>
      <c r="S17986" s="404"/>
      <c r="T17986" s="404"/>
    </row>
    <row r="17987" spans="12:20" ht="16.8">
      <c r="L17987" s="404"/>
      <c r="M17987" s="404"/>
      <c r="N17987" s="404"/>
      <c r="O17987" s="404"/>
      <c r="P17987" s="404"/>
      <c r="Q17987" s="404"/>
      <c r="R17987" s="404"/>
      <c r="S17987" s="404"/>
      <c r="T17987" s="404"/>
    </row>
    <row r="17988" spans="12:20" ht="16.8">
      <c r="L17988" s="404"/>
      <c r="M17988" s="404"/>
      <c r="N17988" s="404"/>
      <c r="O17988" s="404"/>
      <c r="P17988" s="404"/>
      <c r="Q17988" s="404"/>
      <c r="R17988" s="404"/>
      <c r="S17988" s="404"/>
      <c r="T17988" s="404"/>
    </row>
    <row r="17989" spans="12:20" ht="16.8">
      <c r="L17989" s="404"/>
      <c r="M17989" s="404"/>
      <c r="N17989" s="404"/>
      <c r="O17989" s="404"/>
      <c r="P17989" s="404"/>
      <c r="Q17989" s="404"/>
      <c r="R17989" s="404"/>
      <c r="S17989" s="404"/>
      <c r="T17989" s="404"/>
    </row>
    <row r="17990" spans="12:20" ht="16.8">
      <c r="L17990" s="404"/>
      <c r="M17990" s="404"/>
      <c r="N17990" s="404"/>
      <c r="O17990" s="404"/>
      <c r="P17990" s="404"/>
      <c r="Q17990" s="404"/>
      <c r="R17990" s="404"/>
      <c r="S17990" s="404"/>
      <c r="T17990" s="404"/>
    </row>
    <row r="17991" spans="12:20" ht="16.8">
      <c r="L17991" s="404"/>
      <c r="M17991" s="404"/>
      <c r="N17991" s="404"/>
      <c r="O17991" s="404"/>
      <c r="P17991" s="404"/>
      <c r="Q17991" s="404"/>
      <c r="R17991" s="404"/>
      <c r="S17991" s="404"/>
      <c r="T17991" s="404"/>
    </row>
    <row r="17992" spans="12:20" ht="16.8">
      <c r="L17992" s="404"/>
      <c r="M17992" s="404"/>
      <c r="N17992" s="404"/>
      <c r="O17992" s="404"/>
      <c r="P17992" s="404"/>
      <c r="Q17992" s="404"/>
      <c r="R17992" s="404"/>
      <c r="S17992" s="404"/>
      <c r="T17992" s="404"/>
    </row>
    <row r="17993" spans="12:20" ht="16.8">
      <c r="L17993" s="404"/>
      <c r="M17993" s="404"/>
      <c r="N17993" s="404"/>
      <c r="O17993" s="404"/>
      <c r="P17993" s="404"/>
      <c r="Q17993" s="404"/>
      <c r="R17993" s="404"/>
      <c r="S17993" s="404"/>
      <c r="T17993" s="404"/>
    </row>
    <row r="17994" spans="12:20" ht="16.8">
      <c r="L17994" s="404"/>
      <c r="M17994" s="404"/>
      <c r="N17994" s="404"/>
      <c r="O17994" s="404"/>
      <c r="P17994" s="404"/>
      <c r="Q17994" s="404"/>
      <c r="R17994" s="404"/>
      <c r="S17994" s="404"/>
      <c r="T17994" s="404"/>
    </row>
    <row r="17995" spans="12:20" ht="16.8">
      <c r="L17995" s="404"/>
      <c r="M17995" s="404"/>
      <c r="N17995" s="404"/>
      <c r="O17995" s="404"/>
      <c r="P17995" s="404"/>
      <c r="Q17995" s="404"/>
      <c r="R17995" s="404"/>
      <c r="S17995" s="404"/>
      <c r="T17995" s="404"/>
    </row>
    <row r="17996" spans="12:20" ht="16.8">
      <c r="L17996" s="404"/>
      <c r="M17996" s="404"/>
      <c r="N17996" s="404"/>
      <c r="O17996" s="404"/>
      <c r="P17996" s="404"/>
      <c r="Q17996" s="404"/>
      <c r="R17996" s="404"/>
      <c r="S17996" s="404"/>
      <c r="T17996" s="404"/>
    </row>
    <row r="17997" spans="12:20" ht="16.8">
      <c r="L17997" s="404"/>
      <c r="M17997" s="404"/>
      <c r="N17997" s="404"/>
      <c r="O17997" s="404"/>
      <c r="P17997" s="404"/>
      <c r="Q17997" s="404"/>
      <c r="R17997" s="404"/>
      <c r="S17997" s="404"/>
      <c r="T17997" s="404"/>
    </row>
    <row r="17998" spans="12:20" ht="16.8">
      <c r="L17998" s="404"/>
      <c r="M17998" s="404"/>
      <c r="N17998" s="404"/>
      <c r="O17998" s="404"/>
      <c r="P17998" s="404"/>
      <c r="Q17998" s="404"/>
      <c r="R17998" s="404"/>
      <c r="S17998" s="404"/>
      <c r="T17998" s="404"/>
    </row>
    <row r="17999" spans="12:20" ht="16.8">
      <c r="L17999" s="404"/>
      <c r="M17999" s="404"/>
      <c r="N17999" s="404"/>
      <c r="O17999" s="404"/>
      <c r="P17999" s="404"/>
      <c r="Q17999" s="404"/>
      <c r="R17999" s="404"/>
      <c r="S17999" s="404"/>
      <c r="T17999" s="404"/>
    </row>
    <row r="18000" spans="12:20" ht="16.8">
      <c r="L18000" s="404"/>
      <c r="M18000" s="404"/>
      <c r="N18000" s="404"/>
      <c r="O18000" s="404"/>
      <c r="P18000" s="404"/>
      <c r="Q18000" s="404"/>
      <c r="R18000" s="404"/>
      <c r="S18000" s="404"/>
      <c r="T18000" s="404"/>
    </row>
    <row r="18001" spans="12:20" ht="16.8">
      <c r="L18001" s="404"/>
      <c r="M18001" s="404"/>
      <c r="N18001" s="404"/>
      <c r="O18001" s="404"/>
      <c r="P18001" s="404"/>
      <c r="Q18001" s="404"/>
      <c r="R18001" s="404"/>
      <c r="S18001" s="404"/>
      <c r="T18001" s="404"/>
    </row>
    <row r="18002" spans="12:20" ht="16.8">
      <c r="L18002" s="404"/>
      <c r="M18002" s="404"/>
      <c r="N18002" s="404"/>
      <c r="O18002" s="404"/>
      <c r="P18002" s="404"/>
      <c r="Q18002" s="404"/>
      <c r="R18002" s="404"/>
      <c r="S18002" s="404"/>
      <c r="T18002" s="404"/>
    </row>
    <row r="18003" spans="12:20" ht="16.8">
      <c r="L18003" s="404"/>
      <c r="M18003" s="404"/>
      <c r="N18003" s="404"/>
      <c r="O18003" s="404"/>
      <c r="P18003" s="404"/>
      <c r="Q18003" s="404"/>
      <c r="R18003" s="404"/>
      <c r="S18003" s="404"/>
      <c r="T18003" s="404"/>
    </row>
    <row r="18004" spans="12:20" ht="16.8">
      <c r="L18004" s="404"/>
      <c r="M18004" s="404"/>
      <c r="N18004" s="404"/>
      <c r="O18004" s="404"/>
      <c r="P18004" s="404"/>
      <c r="Q18004" s="404"/>
      <c r="R18004" s="404"/>
      <c r="S18004" s="404"/>
      <c r="T18004" s="404"/>
    </row>
    <row r="18005" spans="12:20" ht="16.8">
      <c r="L18005" s="404"/>
      <c r="M18005" s="404"/>
      <c r="N18005" s="404"/>
      <c r="O18005" s="404"/>
      <c r="P18005" s="404"/>
      <c r="Q18005" s="404"/>
      <c r="R18005" s="404"/>
      <c r="S18005" s="404"/>
      <c r="T18005" s="404"/>
    </row>
    <row r="18006" spans="12:20" ht="16.8">
      <c r="L18006" s="404"/>
      <c r="M18006" s="404"/>
      <c r="N18006" s="404"/>
      <c r="O18006" s="404"/>
      <c r="P18006" s="404"/>
      <c r="Q18006" s="404"/>
      <c r="R18006" s="404"/>
      <c r="S18006" s="404"/>
      <c r="T18006" s="404"/>
    </row>
    <row r="18007" spans="12:20" ht="16.8">
      <c r="L18007" s="404"/>
      <c r="M18007" s="404"/>
      <c r="N18007" s="404"/>
      <c r="O18007" s="404"/>
      <c r="P18007" s="404"/>
      <c r="Q18007" s="404"/>
      <c r="R18007" s="404"/>
      <c r="S18007" s="404"/>
      <c r="T18007" s="404"/>
    </row>
    <row r="18008" spans="12:20" ht="16.8">
      <c r="L18008" s="404"/>
      <c r="M18008" s="404"/>
      <c r="N18008" s="404"/>
      <c r="O18008" s="404"/>
      <c r="P18008" s="404"/>
      <c r="Q18008" s="404"/>
      <c r="R18008" s="404"/>
      <c r="S18008" s="404"/>
      <c r="T18008" s="404"/>
    </row>
    <row r="18009" spans="12:20" ht="16.8">
      <c r="L18009" s="404"/>
      <c r="M18009" s="404"/>
      <c r="N18009" s="404"/>
      <c r="O18009" s="404"/>
      <c r="P18009" s="404"/>
      <c r="Q18009" s="404"/>
      <c r="R18009" s="404"/>
      <c r="S18009" s="404"/>
      <c r="T18009" s="404"/>
    </row>
    <row r="18010" spans="12:20" ht="16.8">
      <c r="L18010" s="404"/>
      <c r="M18010" s="404"/>
      <c r="N18010" s="404"/>
      <c r="O18010" s="404"/>
      <c r="P18010" s="404"/>
      <c r="Q18010" s="404"/>
      <c r="R18010" s="404"/>
      <c r="S18010" s="404"/>
      <c r="T18010" s="404"/>
    </row>
    <row r="18011" spans="12:20" ht="16.8">
      <c r="L18011" s="404"/>
      <c r="M18011" s="404"/>
      <c r="N18011" s="404"/>
      <c r="O18011" s="404"/>
      <c r="P18011" s="404"/>
      <c r="Q18011" s="404"/>
      <c r="R18011" s="404"/>
      <c r="S18011" s="404"/>
      <c r="T18011" s="404"/>
    </row>
    <row r="18012" spans="12:20" ht="16.8">
      <c r="L18012" s="404"/>
      <c r="M18012" s="404"/>
      <c r="N18012" s="404"/>
      <c r="O18012" s="404"/>
      <c r="P18012" s="404"/>
      <c r="Q18012" s="404"/>
      <c r="R18012" s="404"/>
      <c r="S18012" s="404"/>
      <c r="T18012" s="404"/>
    </row>
    <row r="18013" spans="12:20" ht="16.8">
      <c r="L18013" s="404"/>
      <c r="M18013" s="404"/>
      <c r="N18013" s="404"/>
      <c r="O18013" s="404"/>
      <c r="P18013" s="404"/>
      <c r="Q18013" s="404"/>
      <c r="R18013" s="404"/>
      <c r="S18013" s="404"/>
      <c r="T18013" s="404"/>
    </row>
    <row r="18014" spans="12:20" ht="16.8">
      <c r="L18014" s="404"/>
      <c r="M18014" s="404"/>
      <c r="N18014" s="404"/>
      <c r="O18014" s="404"/>
      <c r="P18014" s="404"/>
      <c r="Q18014" s="404"/>
      <c r="R18014" s="404"/>
      <c r="S18014" s="404"/>
      <c r="T18014" s="404"/>
    </row>
    <row r="18015" spans="12:20" ht="16.8">
      <c r="L18015" s="404"/>
      <c r="M18015" s="404"/>
      <c r="N18015" s="404"/>
      <c r="O18015" s="404"/>
      <c r="P18015" s="404"/>
      <c r="Q18015" s="404"/>
      <c r="R18015" s="404"/>
      <c r="S18015" s="404"/>
      <c r="T18015" s="404"/>
    </row>
    <row r="18016" spans="12:20" ht="16.8">
      <c r="L18016" s="404"/>
      <c r="M18016" s="404"/>
      <c r="N18016" s="404"/>
      <c r="O18016" s="404"/>
      <c r="P18016" s="404"/>
      <c r="Q18016" s="404"/>
      <c r="R18016" s="404"/>
      <c r="S18016" s="404"/>
      <c r="T18016" s="404"/>
    </row>
    <row r="18017" spans="12:20" ht="16.8">
      <c r="L18017" s="404"/>
      <c r="M18017" s="404"/>
      <c r="N18017" s="404"/>
      <c r="O18017" s="404"/>
      <c r="P18017" s="404"/>
      <c r="Q18017" s="404"/>
      <c r="R18017" s="404"/>
      <c r="S18017" s="404"/>
      <c r="T18017" s="404"/>
    </row>
    <row r="18018" spans="12:20" ht="16.8">
      <c r="L18018" s="404"/>
      <c r="M18018" s="404"/>
      <c r="N18018" s="404"/>
      <c r="O18018" s="404"/>
      <c r="P18018" s="404"/>
      <c r="Q18018" s="404"/>
      <c r="R18018" s="404"/>
      <c r="S18018" s="404"/>
      <c r="T18018" s="404"/>
    </row>
    <row r="18019" spans="12:20" ht="16.8">
      <c r="L18019" s="404"/>
      <c r="M18019" s="404"/>
      <c r="N18019" s="404"/>
      <c r="O18019" s="404"/>
      <c r="P18019" s="404"/>
      <c r="Q18019" s="404"/>
      <c r="R18019" s="404"/>
      <c r="S18019" s="404"/>
      <c r="T18019" s="404"/>
    </row>
    <row r="18020" spans="12:20" ht="16.8">
      <c r="L18020" s="404"/>
      <c r="M18020" s="404"/>
      <c r="N18020" s="404"/>
      <c r="O18020" s="404"/>
      <c r="P18020" s="404"/>
      <c r="Q18020" s="404"/>
      <c r="R18020" s="404"/>
      <c r="S18020" s="404"/>
      <c r="T18020" s="404"/>
    </row>
    <row r="18021" spans="12:20" ht="16.8">
      <c r="L18021" s="404"/>
      <c r="M18021" s="404"/>
      <c r="N18021" s="404"/>
      <c r="O18021" s="404"/>
      <c r="P18021" s="404"/>
      <c r="Q18021" s="404"/>
      <c r="R18021" s="404"/>
      <c r="S18021" s="404"/>
      <c r="T18021" s="404"/>
    </row>
    <row r="18022" spans="12:20" ht="16.8">
      <c r="L18022" s="404"/>
      <c r="M18022" s="404"/>
      <c r="N18022" s="404"/>
      <c r="O18022" s="404"/>
      <c r="P18022" s="404"/>
      <c r="Q18022" s="404"/>
      <c r="R18022" s="404"/>
      <c r="S18022" s="404"/>
      <c r="T18022" s="404"/>
    </row>
    <row r="18023" spans="12:20" ht="16.8">
      <c r="L18023" s="404"/>
      <c r="M18023" s="404"/>
      <c r="N18023" s="404"/>
      <c r="O18023" s="404"/>
      <c r="P18023" s="404"/>
      <c r="Q18023" s="404"/>
      <c r="R18023" s="404"/>
      <c r="S18023" s="404"/>
      <c r="T18023" s="404"/>
    </row>
    <row r="18024" spans="12:20" ht="16.8">
      <c r="L18024" s="404"/>
      <c r="M18024" s="404"/>
      <c r="N18024" s="404"/>
      <c r="O18024" s="404"/>
      <c r="P18024" s="404"/>
      <c r="Q18024" s="404"/>
      <c r="R18024" s="404"/>
      <c r="S18024" s="404"/>
      <c r="T18024" s="404"/>
    </row>
    <row r="18025" spans="12:20" ht="16.8">
      <c r="L18025" s="404"/>
      <c r="M18025" s="404"/>
      <c r="N18025" s="404"/>
      <c r="O18025" s="404"/>
      <c r="P18025" s="404"/>
      <c r="Q18025" s="404"/>
      <c r="R18025" s="404"/>
      <c r="S18025" s="404"/>
      <c r="T18025" s="404"/>
    </row>
    <row r="18026" spans="12:20" ht="16.8">
      <c r="L18026" s="404"/>
      <c r="M18026" s="404"/>
      <c r="N18026" s="404"/>
      <c r="O18026" s="404"/>
      <c r="P18026" s="404"/>
      <c r="Q18026" s="404"/>
      <c r="R18026" s="404"/>
      <c r="S18026" s="404"/>
      <c r="T18026" s="404"/>
    </row>
    <row r="18027" spans="12:20" ht="16.8">
      <c r="L18027" s="404"/>
      <c r="M18027" s="404"/>
      <c r="N18027" s="404"/>
      <c r="O18027" s="404"/>
      <c r="P18027" s="404"/>
      <c r="Q18027" s="404"/>
      <c r="R18027" s="404"/>
      <c r="S18027" s="404"/>
      <c r="T18027" s="404"/>
    </row>
    <row r="18028" spans="12:20" ht="16.8">
      <c r="L18028" s="404"/>
      <c r="M18028" s="404"/>
      <c r="N18028" s="404"/>
      <c r="O18028" s="404"/>
      <c r="P18028" s="404"/>
      <c r="Q18028" s="404"/>
      <c r="R18028" s="404"/>
      <c r="S18028" s="404"/>
      <c r="T18028" s="404"/>
    </row>
    <row r="18029" spans="12:20" ht="16.8">
      <c r="L18029" s="404"/>
      <c r="M18029" s="404"/>
      <c r="N18029" s="404"/>
      <c r="O18029" s="404"/>
      <c r="P18029" s="404"/>
      <c r="Q18029" s="404"/>
      <c r="R18029" s="404"/>
      <c r="S18029" s="404"/>
      <c r="T18029" s="404"/>
    </row>
    <row r="18030" spans="12:20" ht="16.8">
      <c r="L18030" s="404"/>
      <c r="M18030" s="404"/>
      <c r="N18030" s="404"/>
      <c r="O18030" s="404"/>
      <c r="P18030" s="404"/>
      <c r="Q18030" s="404"/>
      <c r="R18030" s="404"/>
      <c r="S18030" s="404"/>
      <c r="T18030" s="404"/>
    </row>
    <row r="18031" spans="12:20" ht="16.8">
      <c r="L18031" s="404"/>
      <c r="M18031" s="404"/>
      <c r="N18031" s="404"/>
      <c r="O18031" s="404"/>
      <c r="P18031" s="404"/>
      <c r="Q18031" s="404"/>
      <c r="R18031" s="404"/>
      <c r="S18031" s="404"/>
      <c r="T18031" s="404"/>
    </row>
    <row r="18032" spans="12:20" ht="16.8">
      <c r="L18032" s="404"/>
      <c r="M18032" s="404"/>
      <c r="N18032" s="404"/>
      <c r="O18032" s="404"/>
      <c r="P18032" s="404"/>
      <c r="Q18032" s="404"/>
      <c r="R18032" s="404"/>
      <c r="S18032" s="404"/>
      <c r="T18032" s="404"/>
    </row>
    <row r="18033" spans="12:20" ht="16.8">
      <c r="L18033" s="404"/>
      <c r="M18033" s="404"/>
      <c r="N18033" s="404"/>
      <c r="O18033" s="404"/>
      <c r="P18033" s="404"/>
      <c r="Q18033" s="404"/>
      <c r="R18033" s="404"/>
      <c r="S18033" s="404"/>
      <c r="T18033" s="404"/>
    </row>
    <row r="18034" spans="12:20" ht="16.8">
      <c r="L18034" s="404"/>
      <c r="M18034" s="404"/>
      <c r="N18034" s="404"/>
      <c r="O18034" s="404"/>
      <c r="P18034" s="404"/>
      <c r="Q18034" s="404"/>
      <c r="R18034" s="404"/>
      <c r="S18034" s="404"/>
      <c r="T18034" s="404"/>
    </row>
    <row r="18035" spans="12:20" ht="16.8">
      <c r="L18035" s="404"/>
      <c r="M18035" s="404"/>
      <c r="N18035" s="404"/>
      <c r="O18035" s="404"/>
      <c r="P18035" s="404"/>
      <c r="Q18035" s="404"/>
      <c r="R18035" s="404"/>
      <c r="S18035" s="404"/>
      <c r="T18035" s="404"/>
    </row>
    <row r="18036" spans="12:20" ht="16.8">
      <c r="L18036" s="404"/>
      <c r="M18036" s="404"/>
      <c r="N18036" s="404"/>
      <c r="O18036" s="404"/>
      <c r="P18036" s="404"/>
      <c r="Q18036" s="404"/>
      <c r="R18036" s="404"/>
      <c r="S18036" s="404"/>
      <c r="T18036" s="404"/>
    </row>
    <row r="18037" spans="12:20" ht="16.8">
      <c r="L18037" s="404"/>
      <c r="M18037" s="404"/>
      <c r="N18037" s="404"/>
      <c r="O18037" s="404"/>
      <c r="P18037" s="404"/>
      <c r="Q18037" s="404"/>
      <c r="R18037" s="404"/>
      <c r="S18037" s="404"/>
      <c r="T18037" s="404"/>
    </row>
    <row r="18038" spans="12:20" ht="16.8">
      <c r="L18038" s="404"/>
      <c r="M18038" s="404"/>
      <c r="N18038" s="404"/>
      <c r="O18038" s="404"/>
      <c r="P18038" s="404"/>
      <c r="Q18038" s="404"/>
      <c r="R18038" s="404"/>
      <c r="S18038" s="404"/>
      <c r="T18038" s="404"/>
    </row>
    <row r="18039" spans="12:20" ht="16.8">
      <c r="L18039" s="404"/>
      <c r="M18039" s="404"/>
      <c r="N18039" s="404"/>
      <c r="O18039" s="404"/>
      <c r="P18039" s="404"/>
      <c r="Q18039" s="404"/>
      <c r="R18039" s="404"/>
      <c r="S18039" s="404"/>
      <c r="T18039" s="404"/>
    </row>
    <row r="18040" spans="12:20" ht="16.8">
      <c r="L18040" s="404"/>
      <c r="M18040" s="404"/>
      <c r="N18040" s="404"/>
      <c r="O18040" s="404"/>
      <c r="P18040" s="404"/>
      <c r="Q18040" s="404"/>
      <c r="R18040" s="404"/>
      <c r="S18040" s="404"/>
      <c r="T18040" s="404"/>
    </row>
    <row r="18041" spans="12:20" ht="16.8">
      <c r="L18041" s="404"/>
      <c r="M18041" s="404"/>
      <c r="N18041" s="404"/>
      <c r="O18041" s="404"/>
      <c r="P18041" s="404"/>
      <c r="Q18041" s="404"/>
      <c r="R18041" s="404"/>
      <c r="S18041" s="404"/>
      <c r="T18041" s="404"/>
    </row>
    <row r="18042" spans="12:20" ht="16.8">
      <c r="L18042" s="404"/>
      <c r="M18042" s="404"/>
      <c r="N18042" s="404"/>
      <c r="O18042" s="404"/>
      <c r="P18042" s="404"/>
      <c r="Q18042" s="404"/>
      <c r="R18042" s="404"/>
      <c r="S18042" s="404"/>
      <c r="T18042" s="404"/>
    </row>
    <row r="18043" spans="12:20" ht="16.8">
      <c r="L18043" s="404"/>
      <c r="M18043" s="404"/>
      <c r="N18043" s="404"/>
      <c r="O18043" s="404"/>
      <c r="P18043" s="404"/>
      <c r="Q18043" s="404"/>
      <c r="R18043" s="404"/>
      <c r="S18043" s="404"/>
      <c r="T18043" s="404"/>
    </row>
    <row r="18044" spans="12:20" ht="16.8">
      <c r="L18044" s="404"/>
      <c r="M18044" s="404"/>
      <c r="N18044" s="404"/>
      <c r="O18044" s="404"/>
      <c r="P18044" s="404"/>
      <c r="Q18044" s="404"/>
      <c r="R18044" s="404"/>
      <c r="S18044" s="404"/>
      <c r="T18044" s="404"/>
    </row>
    <row r="18045" spans="12:20" ht="16.8">
      <c r="L18045" s="404"/>
      <c r="M18045" s="404"/>
      <c r="N18045" s="404"/>
      <c r="O18045" s="404"/>
      <c r="P18045" s="404"/>
      <c r="Q18045" s="404"/>
      <c r="R18045" s="404"/>
      <c r="S18045" s="404"/>
      <c r="T18045" s="404"/>
    </row>
    <row r="18046" spans="12:20" ht="16.8">
      <c r="L18046" s="404"/>
      <c r="M18046" s="404"/>
      <c r="N18046" s="404"/>
      <c r="O18046" s="404"/>
      <c r="P18046" s="404"/>
      <c r="Q18046" s="404"/>
      <c r="R18046" s="404"/>
      <c r="S18046" s="404"/>
      <c r="T18046" s="404"/>
    </row>
    <row r="18047" spans="12:20" ht="16.8">
      <c r="L18047" s="404"/>
      <c r="M18047" s="404"/>
      <c r="N18047" s="404"/>
      <c r="O18047" s="404"/>
      <c r="P18047" s="404"/>
      <c r="Q18047" s="404"/>
      <c r="R18047" s="404"/>
      <c r="S18047" s="404"/>
      <c r="T18047" s="404"/>
    </row>
    <row r="18048" spans="12:20" ht="16.8">
      <c r="L18048" s="404"/>
      <c r="M18048" s="404"/>
      <c r="N18048" s="404"/>
      <c r="O18048" s="404"/>
      <c r="P18048" s="404"/>
      <c r="Q18048" s="404"/>
      <c r="R18048" s="404"/>
      <c r="S18048" s="404"/>
      <c r="T18048" s="404"/>
    </row>
    <row r="18049" spans="12:20" ht="16.8">
      <c r="L18049" s="404"/>
      <c r="M18049" s="404"/>
      <c r="N18049" s="404"/>
      <c r="O18049" s="404"/>
      <c r="P18049" s="404"/>
      <c r="Q18049" s="404"/>
      <c r="R18049" s="404"/>
      <c r="S18049" s="404"/>
      <c r="T18049" s="404"/>
    </row>
    <row r="18050" spans="12:20" ht="16.8">
      <c r="L18050" s="404"/>
      <c r="M18050" s="404"/>
      <c r="N18050" s="404"/>
      <c r="O18050" s="404"/>
      <c r="P18050" s="404"/>
      <c r="Q18050" s="404"/>
      <c r="R18050" s="404"/>
      <c r="S18050" s="404"/>
      <c r="T18050" s="404"/>
    </row>
    <row r="18051" spans="12:20" ht="16.8">
      <c r="L18051" s="404"/>
      <c r="M18051" s="404"/>
      <c r="N18051" s="404"/>
      <c r="O18051" s="404"/>
      <c r="P18051" s="404"/>
      <c r="Q18051" s="404"/>
      <c r="R18051" s="404"/>
      <c r="S18051" s="404"/>
      <c r="T18051" s="404"/>
    </row>
    <row r="18052" spans="12:20" ht="16.8">
      <c r="L18052" s="404"/>
      <c r="M18052" s="404"/>
      <c r="N18052" s="404"/>
      <c r="O18052" s="404"/>
      <c r="P18052" s="404"/>
      <c r="Q18052" s="404"/>
      <c r="R18052" s="404"/>
      <c r="S18052" s="404"/>
      <c r="T18052" s="404"/>
    </row>
    <row r="18053" spans="12:20" ht="16.8">
      <c r="L18053" s="404"/>
      <c r="M18053" s="404"/>
      <c r="N18053" s="404"/>
      <c r="O18053" s="404"/>
      <c r="P18053" s="404"/>
      <c r="Q18053" s="404"/>
      <c r="R18053" s="404"/>
      <c r="S18053" s="404"/>
      <c r="T18053" s="404"/>
    </row>
    <row r="18054" spans="12:20" ht="16.8">
      <c r="L18054" s="404"/>
      <c r="M18054" s="404"/>
      <c r="N18054" s="404"/>
      <c r="O18054" s="404"/>
      <c r="P18054" s="404"/>
      <c r="Q18054" s="404"/>
      <c r="R18054" s="404"/>
      <c r="S18054" s="404"/>
      <c r="T18054" s="404"/>
    </row>
    <row r="18055" spans="12:20" ht="16.8">
      <c r="L18055" s="404"/>
      <c r="M18055" s="404"/>
      <c r="N18055" s="404"/>
      <c r="O18055" s="404"/>
      <c r="P18055" s="404"/>
      <c r="Q18055" s="404"/>
      <c r="R18055" s="404"/>
      <c r="S18055" s="404"/>
      <c r="T18055" s="404"/>
    </row>
    <row r="18056" spans="12:20" ht="16.8">
      <c r="L18056" s="404"/>
      <c r="M18056" s="404"/>
      <c r="N18056" s="404"/>
      <c r="O18056" s="404"/>
      <c r="P18056" s="404"/>
      <c r="Q18056" s="404"/>
      <c r="R18056" s="404"/>
      <c r="S18056" s="404"/>
      <c r="T18056" s="404"/>
    </row>
    <row r="18057" spans="12:20" ht="16.8">
      <c r="L18057" s="404"/>
      <c r="M18057" s="404"/>
      <c r="N18057" s="404"/>
      <c r="O18057" s="404"/>
      <c r="P18057" s="404"/>
      <c r="Q18057" s="404"/>
      <c r="R18057" s="404"/>
      <c r="S18057" s="404"/>
      <c r="T18057" s="404"/>
    </row>
    <row r="18058" spans="12:20" ht="16.8">
      <c r="L18058" s="404"/>
      <c r="M18058" s="404"/>
      <c r="N18058" s="404"/>
      <c r="O18058" s="404"/>
      <c r="P18058" s="404"/>
      <c r="Q18058" s="404"/>
      <c r="R18058" s="404"/>
      <c r="S18058" s="404"/>
      <c r="T18058" s="404"/>
    </row>
    <row r="18059" spans="12:20" ht="16.8">
      <c r="L18059" s="404"/>
      <c r="M18059" s="404"/>
      <c r="N18059" s="404"/>
      <c r="O18059" s="404"/>
      <c r="P18059" s="404"/>
      <c r="Q18059" s="404"/>
      <c r="R18059" s="404"/>
      <c r="S18059" s="404"/>
      <c r="T18059" s="404"/>
    </row>
    <row r="18060" spans="12:20" ht="16.8">
      <c r="L18060" s="404"/>
      <c r="M18060" s="404"/>
      <c r="N18060" s="404"/>
      <c r="O18060" s="404"/>
      <c r="P18060" s="404"/>
      <c r="Q18060" s="404"/>
      <c r="R18060" s="404"/>
      <c r="S18060" s="404"/>
      <c r="T18060" s="404"/>
    </row>
    <row r="18061" spans="12:20" ht="16.8">
      <c r="L18061" s="404"/>
      <c r="M18061" s="404"/>
      <c r="N18061" s="404"/>
      <c r="O18061" s="404"/>
      <c r="P18061" s="404"/>
      <c r="Q18061" s="404"/>
      <c r="R18061" s="404"/>
      <c r="S18061" s="404"/>
      <c r="T18061" s="404"/>
    </row>
    <row r="18062" spans="12:20" ht="16.8">
      <c r="L18062" s="404"/>
      <c r="M18062" s="404"/>
      <c r="N18062" s="404"/>
      <c r="O18062" s="404"/>
      <c r="P18062" s="404"/>
      <c r="Q18062" s="404"/>
      <c r="R18062" s="404"/>
      <c r="S18062" s="404"/>
      <c r="T18062" s="404"/>
    </row>
    <row r="18063" spans="12:20" ht="16.8">
      <c r="L18063" s="404"/>
      <c r="M18063" s="404"/>
      <c r="N18063" s="404"/>
      <c r="O18063" s="404"/>
      <c r="P18063" s="404"/>
      <c r="Q18063" s="404"/>
      <c r="R18063" s="404"/>
      <c r="S18063" s="404"/>
      <c r="T18063" s="404"/>
    </row>
    <row r="18064" spans="12:20" ht="16.8">
      <c r="L18064" s="404"/>
      <c r="M18064" s="404"/>
      <c r="N18064" s="404"/>
      <c r="O18064" s="404"/>
      <c r="P18064" s="404"/>
      <c r="Q18064" s="404"/>
      <c r="R18064" s="404"/>
      <c r="S18064" s="404"/>
      <c r="T18064" s="404"/>
    </row>
    <row r="18065" spans="12:20" ht="16.8">
      <c r="L18065" s="404"/>
      <c r="M18065" s="404"/>
      <c r="N18065" s="404"/>
      <c r="O18065" s="404"/>
      <c r="P18065" s="404"/>
      <c r="Q18065" s="404"/>
      <c r="R18065" s="404"/>
      <c r="S18065" s="404"/>
      <c r="T18065" s="404"/>
    </row>
    <row r="18066" spans="12:20" ht="16.8">
      <c r="L18066" s="404"/>
      <c r="M18066" s="404"/>
      <c r="N18066" s="404"/>
      <c r="O18066" s="404"/>
      <c r="P18066" s="404"/>
      <c r="Q18066" s="404"/>
      <c r="R18066" s="404"/>
      <c r="S18066" s="404"/>
      <c r="T18066" s="404"/>
    </row>
    <row r="18067" spans="12:20" ht="16.8">
      <c r="L18067" s="404"/>
      <c r="M18067" s="404"/>
      <c r="N18067" s="404"/>
      <c r="O18067" s="404"/>
      <c r="P18067" s="404"/>
      <c r="Q18067" s="404"/>
      <c r="R18067" s="404"/>
      <c r="S18067" s="404"/>
      <c r="T18067" s="404"/>
    </row>
    <row r="18068" spans="12:20" ht="16.8">
      <c r="L18068" s="404"/>
      <c r="M18068" s="404"/>
      <c r="N18068" s="404"/>
      <c r="O18068" s="404"/>
      <c r="P18068" s="404"/>
      <c r="Q18068" s="404"/>
      <c r="R18068" s="404"/>
      <c r="S18068" s="404"/>
      <c r="T18068" s="404"/>
    </row>
    <row r="18069" spans="12:20" ht="16.8">
      <c r="L18069" s="404"/>
      <c r="M18069" s="404"/>
      <c r="N18069" s="404"/>
      <c r="O18069" s="404"/>
      <c r="P18069" s="404"/>
      <c r="Q18069" s="404"/>
      <c r="R18069" s="404"/>
      <c r="S18069" s="404"/>
      <c r="T18069" s="404"/>
    </row>
    <row r="18070" spans="12:20" ht="16.8">
      <c r="L18070" s="404"/>
      <c r="M18070" s="404"/>
      <c r="N18070" s="404"/>
      <c r="O18070" s="404"/>
      <c r="P18070" s="404"/>
      <c r="Q18070" s="404"/>
      <c r="R18070" s="404"/>
      <c r="S18070" s="404"/>
      <c r="T18070" s="404"/>
    </row>
    <row r="18071" spans="12:20" ht="16.8">
      <c r="L18071" s="404"/>
      <c r="M18071" s="404"/>
      <c r="N18071" s="404"/>
      <c r="O18071" s="404"/>
      <c r="P18071" s="404"/>
      <c r="Q18071" s="404"/>
      <c r="R18071" s="404"/>
      <c r="S18071" s="404"/>
      <c r="T18071" s="404"/>
    </row>
    <row r="18072" spans="12:20" ht="16.8">
      <c r="L18072" s="404"/>
      <c r="M18072" s="404"/>
      <c r="N18072" s="404"/>
      <c r="O18072" s="404"/>
      <c r="P18072" s="404"/>
      <c r="Q18072" s="404"/>
      <c r="R18072" s="404"/>
      <c r="S18072" s="404"/>
      <c r="T18072" s="404"/>
    </row>
    <row r="18073" spans="12:20" ht="16.8">
      <c r="L18073" s="404"/>
      <c r="M18073" s="404"/>
      <c r="N18073" s="404"/>
      <c r="O18073" s="404"/>
      <c r="P18073" s="404"/>
      <c r="Q18073" s="404"/>
      <c r="R18073" s="404"/>
      <c r="S18073" s="404"/>
      <c r="T18073" s="404"/>
    </row>
    <row r="18074" spans="12:20" ht="16.8">
      <c r="L18074" s="404"/>
      <c r="M18074" s="404"/>
      <c r="N18074" s="404"/>
      <c r="O18074" s="404"/>
      <c r="P18074" s="404"/>
      <c r="Q18074" s="404"/>
      <c r="R18074" s="404"/>
      <c r="S18074" s="404"/>
      <c r="T18074" s="404"/>
    </row>
    <row r="18075" spans="12:20" ht="16.8">
      <c r="L18075" s="404"/>
      <c r="M18075" s="404"/>
      <c r="N18075" s="404"/>
      <c r="O18075" s="404"/>
      <c r="P18075" s="404"/>
      <c r="Q18075" s="404"/>
      <c r="R18075" s="404"/>
      <c r="S18075" s="404"/>
      <c r="T18075" s="404"/>
    </row>
    <row r="18076" spans="12:20" ht="16.8">
      <c r="L18076" s="404"/>
      <c r="M18076" s="404"/>
      <c r="N18076" s="404"/>
      <c r="O18076" s="404"/>
      <c r="P18076" s="404"/>
      <c r="Q18076" s="404"/>
      <c r="R18076" s="404"/>
      <c r="S18076" s="404"/>
      <c r="T18076" s="404"/>
    </row>
    <row r="18077" spans="12:20" ht="16.8">
      <c r="L18077" s="404"/>
      <c r="M18077" s="404"/>
      <c r="N18077" s="404"/>
      <c r="O18077" s="404"/>
      <c r="P18077" s="404"/>
      <c r="Q18077" s="404"/>
      <c r="R18077" s="404"/>
      <c r="S18077" s="404"/>
      <c r="T18077" s="404"/>
    </row>
    <row r="18078" spans="12:20" ht="16.8">
      <c r="L18078" s="404"/>
      <c r="M18078" s="404"/>
      <c r="N18078" s="404"/>
      <c r="O18078" s="404"/>
      <c r="P18078" s="404"/>
      <c r="Q18078" s="404"/>
      <c r="R18078" s="404"/>
      <c r="S18078" s="404"/>
      <c r="T18078" s="404"/>
    </row>
    <row r="18079" spans="12:20" ht="16.8">
      <c r="L18079" s="404"/>
      <c r="M18079" s="404"/>
      <c r="N18079" s="404"/>
      <c r="O18079" s="404"/>
      <c r="P18079" s="404"/>
      <c r="Q18079" s="404"/>
      <c r="R18079" s="404"/>
      <c r="S18079" s="404"/>
      <c r="T18079" s="404"/>
    </row>
    <row r="18080" spans="12:20" ht="16.8">
      <c r="L18080" s="404"/>
      <c r="M18080" s="404"/>
      <c r="N18080" s="404"/>
      <c r="O18080" s="404"/>
      <c r="P18080" s="404"/>
      <c r="Q18080" s="404"/>
      <c r="R18080" s="404"/>
      <c r="S18080" s="404"/>
      <c r="T18080" s="404"/>
    </row>
    <row r="18081" spans="12:20" ht="16.8">
      <c r="L18081" s="404"/>
      <c r="M18081" s="404"/>
      <c r="N18081" s="404"/>
      <c r="O18081" s="404"/>
      <c r="P18081" s="404"/>
      <c r="Q18081" s="404"/>
      <c r="R18081" s="404"/>
      <c r="S18081" s="404"/>
      <c r="T18081" s="404"/>
    </row>
    <row r="18082" spans="12:20" ht="16.8">
      <c r="L18082" s="404"/>
      <c r="M18082" s="404"/>
      <c r="N18082" s="404"/>
      <c r="O18082" s="404"/>
      <c r="P18082" s="404"/>
      <c r="Q18082" s="404"/>
      <c r="R18082" s="404"/>
      <c r="S18082" s="404"/>
      <c r="T18082" s="404"/>
    </row>
    <row r="18083" spans="12:20" ht="16.8">
      <c r="L18083" s="404"/>
      <c r="M18083" s="404"/>
      <c r="N18083" s="404"/>
      <c r="O18083" s="404"/>
      <c r="P18083" s="404"/>
      <c r="Q18083" s="404"/>
      <c r="R18083" s="404"/>
      <c r="S18083" s="404"/>
      <c r="T18083" s="404"/>
    </row>
    <row r="18084" spans="12:20" ht="16.8">
      <c r="L18084" s="404"/>
      <c r="M18084" s="404"/>
      <c r="N18084" s="404"/>
      <c r="O18084" s="404"/>
      <c r="P18084" s="404"/>
      <c r="Q18084" s="404"/>
      <c r="R18084" s="404"/>
      <c r="S18084" s="404"/>
      <c r="T18084" s="404"/>
    </row>
    <row r="18085" spans="12:20" ht="16.8">
      <c r="L18085" s="404"/>
      <c r="M18085" s="404"/>
      <c r="N18085" s="404"/>
      <c r="O18085" s="404"/>
      <c r="P18085" s="404"/>
      <c r="Q18085" s="404"/>
      <c r="R18085" s="404"/>
      <c r="S18085" s="404"/>
      <c r="T18085" s="404"/>
    </row>
    <row r="18086" spans="12:20" ht="16.8">
      <c r="L18086" s="404"/>
      <c r="M18086" s="404"/>
      <c r="N18086" s="404"/>
      <c r="O18086" s="404"/>
      <c r="P18086" s="404"/>
      <c r="Q18086" s="404"/>
      <c r="R18086" s="404"/>
      <c r="S18086" s="404"/>
      <c r="T18086" s="404"/>
    </row>
    <row r="18087" spans="12:20" ht="16.8">
      <c r="L18087" s="404"/>
      <c r="M18087" s="404"/>
      <c r="N18087" s="404"/>
      <c r="O18087" s="404"/>
      <c r="P18087" s="404"/>
      <c r="Q18087" s="404"/>
      <c r="R18087" s="404"/>
      <c r="S18087" s="404"/>
      <c r="T18087" s="404"/>
    </row>
    <row r="18088" spans="12:20" ht="16.8">
      <c r="L18088" s="404"/>
      <c r="M18088" s="404"/>
      <c r="N18088" s="404"/>
      <c r="O18088" s="404"/>
      <c r="P18088" s="404"/>
      <c r="Q18088" s="404"/>
      <c r="R18088" s="404"/>
      <c r="S18088" s="404"/>
      <c r="T18088" s="404"/>
    </row>
    <row r="18089" spans="12:20" ht="16.8">
      <c r="L18089" s="404"/>
      <c r="M18089" s="404"/>
      <c r="N18089" s="404"/>
      <c r="O18089" s="404"/>
      <c r="P18089" s="404"/>
      <c r="Q18089" s="404"/>
      <c r="R18089" s="404"/>
      <c r="S18089" s="404"/>
      <c r="T18089" s="404"/>
    </row>
    <row r="18090" spans="12:20" ht="16.8">
      <c r="L18090" s="404"/>
      <c r="M18090" s="404"/>
      <c r="N18090" s="404"/>
      <c r="O18090" s="404"/>
      <c r="P18090" s="404"/>
      <c r="Q18090" s="404"/>
      <c r="R18090" s="404"/>
      <c r="S18090" s="404"/>
      <c r="T18090" s="404"/>
    </row>
    <row r="18091" spans="12:20" ht="16.8">
      <c r="L18091" s="404"/>
      <c r="M18091" s="404"/>
      <c r="N18091" s="404"/>
      <c r="O18091" s="404"/>
      <c r="P18091" s="404"/>
      <c r="Q18091" s="404"/>
      <c r="R18091" s="404"/>
      <c r="S18091" s="404"/>
      <c r="T18091" s="404"/>
    </row>
    <row r="18092" spans="12:20" ht="16.8">
      <c r="L18092" s="404"/>
      <c r="M18092" s="404"/>
      <c r="N18092" s="404"/>
      <c r="O18092" s="404"/>
      <c r="P18092" s="404"/>
      <c r="Q18092" s="404"/>
      <c r="R18092" s="404"/>
      <c r="S18092" s="404"/>
      <c r="T18092" s="404"/>
    </row>
    <row r="18093" spans="12:20" ht="16.8">
      <c r="L18093" s="404"/>
      <c r="M18093" s="404"/>
      <c r="N18093" s="404"/>
      <c r="O18093" s="404"/>
      <c r="P18093" s="404"/>
      <c r="Q18093" s="404"/>
      <c r="R18093" s="404"/>
      <c r="S18093" s="404"/>
      <c r="T18093" s="404"/>
    </row>
    <row r="18094" spans="12:20" ht="16.8">
      <c r="L18094" s="404"/>
      <c r="M18094" s="404"/>
      <c r="N18094" s="404"/>
      <c r="O18094" s="404"/>
      <c r="P18094" s="404"/>
      <c r="Q18094" s="404"/>
      <c r="R18094" s="404"/>
      <c r="S18094" s="404"/>
      <c r="T18094" s="404"/>
    </row>
    <row r="18095" spans="12:20" ht="16.8">
      <c r="L18095" s="404"/>
      <c r="M18095" s="404"/>
      <c r="N18095" s="404"/>
      <c r="O18095" s="404"/>
      <c r="P18095" s="404"/>
      <c r="Q18095" s="404"/>
      <c r="R18095" s="404"/>
      <c r="S18095" s="404"/>
      <c r="T18095" s="404"/>
    </row>
    <row r="18096" spans="12:20" ht="16.8">
      <c r="L18096" s="404"/>
      <c r="M18096" s="404"/>
      <c r="N18096" s="404"/>
      <c r="O18096" s="404"/>
      <c r="P18096" s="404"/>
      <c r="Q18096" s="404"/>
      <c r="R18096" s="404"/>
      <c r="S18096" s="404"/>
      <c r="T18096" s="404"/>
    </row>
    <row r="18097" spans="12:20" ht="16.8">
      <c r="L18097" s="404"/>
      <c r="M18097" s="404"/>
      <c r="N18097" s="404"/>
      <c r="O18097" s="404"/>
      <c r="P18097" s="404"/>
      <c r="Q18097" s="404"/>
      <c r="R18097" s="404"/>
      <c r="S18097" s="404"/>
      <c r="T18097" s="404"/>
    </row>
    <row r="18098" spans="12:20" ht="16.8">
      <c r="L18098" s="404"/>
      <c r="M18098" s="404"/>
      <c r="N18098" s="404"/>
      <c r="O18098" s="404"/>
      <c r="P18098" s="404"/>
      <c r="Q18098" s="404"/>
      <c r="R18098" s="404"/>
      <c r="S18098" s="404"/>
      <c r="T18098" s="404"/>
    </row>
    <row r="18099" spans="12:20" ht="16.8">
      <c r="L18099" s="404"/>
      <c r="M18099" s="404"/>
      <c r="N18099" s="404"/>
      <c r="O18099" s="404"/>
      <c r="P18099" s="404"/>
      <c r="Q18099" s="404"/>
      <c r="R18099" s="404"/>
      <c r="S18099" s="404"/>
      <c r="T18099" s="404"/>
    </row>
    <row r="18100" spans="12:20" ht="16.8">
      <c r="L18100" s="404"/>
      <c r="M18100" s="404"/>
      <c r="N18100" s="404"/>
      <c r="O18100" s="404"/>
      <c r="P18100" s="404"/>
      <c r="Q18100" s="404"/>
      <c r="R18100" s="404"/>
      <c r="S18100" s="404"/>
      <c r="T18100" s="404"/>
    </row>
    <row r="18101" spans="12:20" ht="16.8">
      <c r="L18101" s="404"/>
      <c r="M18101" s="404"/>
      <c r="N18101" s="404"/>
      <c r="O18101" s="404"/>
      <c r="P18101" s="404"/>
      <c r="Q18101" s="404"/>
      <c r="R18101" s="404"/>
      <c r="S18101" s="404"/>
      <c r="T18101" s="404"/>
    </row>
    <row r="18102" spans="12:20" ht="16.8">
      <c r="L18102" s="404"/>
      <c r="M18102" s="404"/>
      <c r="N18102" s="404"/>
      <c r="O18102" s="404"/>
      <c r="P18102" s="404"/>
      <c r="Q18102" s="404"/>
      <c r="R18102" s="404"/>
      <c r="S18102" s="404"/>
      <c r="T18102" s="404"/>
    </row>
    <row r="18103" spans="12:20" ht="16.8">
      <c r="L18103" s="404"/>
      <c r="M18103" s="404"/>
      <c r="N18103" s="404"/>
      <c r="O18103" s="404"/>
      <c r="P18103" s="404"/>
      <c r="Q18103" s="404"/>
      <c r="R18103" s="404"/>
      <c r="S18103" s="404"/>
      <c r="T18103" s="404"/>
    </row>
    <row r="18104" spans="12:20" ht="16.8">
      <c r="L18104" s="404"/>
      <c r="M18104" s="404"/>
      <c r="N18104" s="404"/>
      <c r="O18104" s="404"/>
      <c r="P18104" s="404"/>
      <c r="Q18104" s="404"/>
      <c r="R18104" s="404"/>
      <c r="S18104" s="404"/>
      <c r="T18104" s="404"/>
    </row>
    <row r="18105" spans="12:20" ht="16.8">
      <c r="L18105" s="404"/>
      <c r="M18105" s="404"/>
      <c r="N18105" s="404"/>
      <c r="O18105" s="404"/>
      <c r="P18105" s="404"/>
      <c r="Q18105" s="404"/>
      <c r="R18105" s="404"/>
      <c r="S18105" s="404"/>
      <c r="T18105" s="404"/>
    </row>
    <row r="18106" spans="12:20" ht="16.8">
      <c r="L18106" s="404"/>
      <c r="M18106" s="404"/>
      <c r="N18106" s="404"/>
      <c r="O18106" s="404"/>
      <c r="P18106" s="404"/>
      <c r="Q18106" s="404"/>
      <c r="R18106" s="404"/>
      <c r="S18106" s="404"/>
      <c r="T18106" s="404"/>
    </row>
    <row r="18107" spans="12:20" ht="16.8">
      <c r="L18107" s="404"/>
      <c r="M18107" s="404"/>
      <c r="N18107" s="404"/>
      <c r="O18107" s="404"/>
      <c r="P18107" s="404"/>
      <c r="Q18107" s="404"/>
      <c r="R18107" s="404"/>
      <c r="S18107" s="404"/>
      <c r="T18107" s="404"/>
    </row>
    <row r="18108" spans="12:20" ht="16.8">
      <c r="L18108" s="404"/>
      <c r="M18108" s="404"/>
      <c r="N18108" s="404"/>
      <c r="O18108" s="404"/>
      <c r="P18108" s="404"/>
      <c r="Q18108" s="404"/>
      <c r="R18108" s="404"/>
      <c r="S18108" s="404"/>
      <c r="T18108" s="404"/>
    </row>
    <row r="18109" spans="12:20" ht="16.8">
      <c r="L18109" s="404"/>
      <c r="M18109" s="404"/>
      <c r="N18109" s="404"/>
      <c r="O18109" s="404"/>
      <c r="P18109" s="404"/>
      <c r="Q18109" s="404"/>
      <c r="R18109" s="404"/>
      <c r="S18109" s="404"/>
      <c r="T18109" s="404"/>
    </row>
    <row r="18110" spans="12:20" ht="16.8">
      <c r="L18110" s="404"/>
      <c r="M18110" s="404"/>
      <c r="N18110" s="404"/>
      <c r="O18110" s="404"/>
      <c r="P18110" s="404"/>
      <c r="Q18110" s="404"/>
      <c r="R18110" s="404"/>
      <c r="S18110" s="404"/>
      <c r="T18110" s="404"/>
    </row>
    <row r="18111" spans="12:20" ht="16.8">
      <c r="L18111" s="404"/>
      <c r="M18111" s="404"/>
      <c r="N18111" s="404"/>
      <c r="O18111" s="404"/>
      <c r="P18111" s="404"/>
      <c r="Q18111" s="404"/>
      <c r="R18111" s="404"/>
      <c r="S18111" s="404"/>
      <c r="T18111" s="404"/>
    </row>
    <row r="18112" spans="12:20" ht="16.8">
      <c r="L18112" s="404"/>
      <c r="M18112" s="404"/>
      <c r="N18112" s="404"/>
      <c r="O18112" s="404"/>
      <c r="P18112" s="404"/>
      <c r="Q18112" s="404"/>
      <c r="R18112" s="404"/>
      <c r="S18112" s="404"/>
      <c r="T18112" s="404"/>
    </row>
    <row r="18113" spans="12:20" ht="16.8">
      <c r="L18113" s="404"/>
      <c r="M18113" s="404"/>
      <c r="N18113" s="404"/>
      <c r="O18113" s="404"/>
      <c r="P18113" s="404"/>
      <c r="Q18113" s="404"/>
      <c r="R18113" s="404"/>
      <c r="S18113" s="404"/>
      <c r="T18113" s="404"/>
    </row>
    <row r="18114" spans="12:20" ht="16.8">
      <c r="L18114" s="404"/>
      <c r="M18114" s="404"/>
      <c r="N18114" s="404"/>
      <c r="O18114" s="404"/>
      <c r="P18114" s="404"/>
      <c r="Q18114" s="404"/>
      <c r="R18114" s="404"/>
      <c r="S18114" s="404"/>
      <c r="T18114" s="404"/>
    </row>
    <row r="18115" spans="12:20" ht="16.8">
      <c r="L18115" s="404"/>
      <c r="M18115" s="404"/>
      <c r="N18115" s="404"/>
      <c r="O18115" s="404"/>
      <c r="P18115" s="404"/>
      <c r="Q18115" s="404"/>
      <c r="R18115" s="404"/>
      <c r="S18115" s="404"/>
      <c r="T18115" s="404"/>
    </row>
    <row r="18116" spans="12:20" ht="16.8">
      <c r="L18116" s="404"/>
      <c r="M18116" s="404"/>
      <c r="N18116" s="404"/>
      <c r="O18116" s="404"/>
      <c r="P18116" s="404"/>
      <c r="Q18116" s="404"/>
      <c r="R18116" s="404"/>
      <c r="S18116" s="404"/>
      <c r="T18116" s="404"/>
    </row>
    <row r="18117" spans="12:20" ht="16.8">
      <c r="L18117" s="404"/>
      <c r="M18117" s="404"/>
      <c r="N18117" s="404"/>
      <c r="O18117" s="404"/>
      <c r="P18117" s="404"/>
      <c r="Q18117" s="404"/>
      <c r="R18117" s="404"/>
      <c r="S18117" s="404"/>
      <c r="T18117" s="404"/>
    </row>
    <row r="18118" spans="12:20" ht="16.8">
      <c r="L18118" s="404"/>
      <c r="M18118" s="404"/>
      <c r="N18118" s="404"/>
      <c r="O18118" s="404"/>
      <c r="P18118" s="404"/>
      <c r="Q18118" s="404"/>
      <c r="R18118" s="404"/>
      <c r="S18118" s="404"/>
      <c r="T18118" s="404"/>
    </row>
    <row r="18119" spans="12:20" ht="16.8">
      <c r="L18119" s="404"/>
      <c r="M18119" s="404"/>
      <c r="N18119" s="404"/>
      <c r="O18119" s="404"/>
      <c r="P18119" s="404"/>
      <c r="Q18119" s="404"/>
      <c r="R18119" s="404"/>
      <c r="S18119" s="404"/>
      <c r="T18119" s="404"/>
    </row>
    <row r="18120" spans="12:20" ht="16.8">
      <c r="L18120" s="404"/>
      <c r="M18120" s="404"/>
      <c r="N18120" s="404"/>
      <c r="O18120" s="404"/>
      <c r="P18120" s="404"/>
      <c r="Q18120" s="404"/>
      <c r="R18120" s="404"/>
      <c r="S18120" s="404"/>
      <c r="T18120" s="404"/>
    </row>
    <row r="18121" spans="12:20" ht="16.8">
      <c r="L18121" s="404"/>
      <c r="M18121" s="404"/>
      <c r="N18121" s="404"/>
      <c r="O18121" s="404"/>
      <c r="P18121" s="404"/>
      <c r="Q18121" s="404"/>
      <c r="R18121" s="404"/>
      <c r="S18121" s="404"/>
      <c r="T18121" s="404"/>
    </row>
    <row r="18122" spans="12:20" ht="16.8">
      <c r="L18122" s="404"/>
      <c r="M18122" s="404"/>
      <c r="N18122" s="404"/>
      <c r="O18122" s="404"/>
      <c r="P18122" s="404"/>
      <c r="Q18122" s="404"/>
      <c r="R18122" s="404"/>
      <c r="S18122" s="404"/>
      <c r="T18122" s="404"/>
    </row>
    <row r="18123" spans="12:20" ht="16.8">
      <c r="L18123" s="404"/>
      <c r="M18123" s="404"/>
      <c r="N18123" s="404"/>
      <c r="O18123" s="404"/>
      <c r="P18123" s="404"/>
      <c r="Q18123" s="404"/>
      <c r="R18123" s="404"/>
      <c r="S18123" s="404"/>
      <c r="T18123" s="404"/>
    </row>
    <row r="18124" spans="12:20" ht="16.8">
      <c r="L18124" s="404"/>
      <c r="M18124" s="404"/>
      <c r="N18124" s="404"/>
      <c r="O18124" s="404"/>
      <c r="P18124" s="404"/>
      <c r="Q18124" s="404"/>
      <c r="R18124" s="404"/>
      <c r="S18124" s="404"/>
      <c r="T18124" s="404"/>
    </row>
    <row r="18125" spans="12:20" ht="16.8">
      <c r="L18125" s="404"/>
      <c r="M18125" s="404"/>
      <c r="N18125" s="404"/>
      <c r="O18125" s="404"/>
      <c r="P18125" s="404"/>
      <c r="Q18125" s="404"/>
      <c r="R18125" s="404"/>
      <c r="S18125" s="404"/>
      <c r="T18125" s="404"/>
    </row>
    <row r="18126" spans="12:20" ht="16.8">
      <c r="L18126" s="404"/>
      <c r="M18126" s="404"/>
      <c r="N18126" s="404"/>
      <c r="O18126" s="404"/>
      <c r="P18126" s="404"/>
      <c r="Q18126" s="404"/>
      <c r="R18126" s="404"/>
      <c r="S18126" s="404"/>
      <c r="T18126" s="404"/>
    </row>
    <row r="18127" spans="12:20" ht="16.8">
      <c r="L18127" s="404"/>
      <c r="M18127" s="404"/>
      <c r="N18127" s="404"/>
      <c r="O18127" s="404"/>
      <c r="P18127" s="404"/>
      <c r="Q18127" s="404"/>
      <c r="R18127" s="404"/>
      <c r="S18127" s="404"/>
      <c r="T18127" s="404"/>
    </row>
    <row r="18128" spans="12:20" ht="16.8">
      <c r="L18128" s="404"/>
      <c r="M18128" s="404"/>
      <c r="N18128" s="404"/>
      <c r="O18128" s="404"/>
      <c r="P18128" s="404"/>
      <c r="Q18128" s="404"/>
      <c r="R18128" s="404"/>
      <c r="S18128" s="404"/>
      <c r="T18128" s="404"/>
    </row>
    <row r="18129" spans="12:20" ht="16.8">
      <c r="L18129" s="404"/>
      <c r="M18129" s="404"/>
      <c r="N18129" s="404"/>
      <c r="O18129" s="404"/>
      <c r="P18129" s="404"/>
      <c r="Q18129" s="404"/>
      <c r="R18129" s="404"/>
      <c r="S18129" s="404"/>
      <c r="T18129" s="404"/>
    </row>
    <row r="18130" spans="12:20" ht="16.8">
      <c r="L18130" s="404"/>
      <c r="M18130" s="404"/>
      <c r="N18130" s="404"/>
      <c r="O18130" s="404"/>
      <c r="P18130" s="404"/>
      <c r="Q18130" s="404"/>
      <c r="R18130" s="404"/>
      <c r="S18130" s="404"/>
      <c r="T18130" s="404"/>
    </row>
    <row r="18131" spans="12:20" ht="16.8">
      <c r="L18131" s="404"/>
      <c r="M18131" s="404"/>
      <c r="N18131" s="404"/>
      <c r="O18131" s="404"/>
      <c r="P18131" s="404"/>
      <c r="Q18131" s="404"/>
      <c r="R18131" s="404"/>
      <c r="S18131" s="404"/>
      <c r="T18131" s="404"/>
    </row>
    <row r="18132" spans="12:20" ht="16.8">
      <c r="L18132" s="404"/>
      <c r="M18132" s="404"/>
      <c r="N18132" s="404"/>
      <c r="O18132" s="404"/>
      <c r="P18132" s="404"/>
      <c r="Q18132" s="404"/>
      <c r="R18132" s="404"/>
      <c r="S18132" s="404"/>
      <c r="T18132" s="404"/>
    </row>
    <row r="18133" spans="12:20" ht="16.8">
      <c r="L18133" s="404"/>
      <c r="M18133" s="404"/>
      <c r="N18133" s="404"/>
      <c r="O18133" s="404"/>
      <c r="P18133" s="404"/>
      <c r="Q18133" s="404"/>
      <c r="R18133" s="404"/>
      <c r="S18133" s="404"/>
      <c r="T18133" s="404"/>
    </row>
    <row r="18134" spans="12:20" ht="16.8">
      <c r="L18134" s="404"/>
      <c r="M18134" s="404"/>
      <c r="N18134" s="404"/>
      <c r="O18134" s="404"/>
      <c r="P18134" s="404"/>
      <c r="Q18134" s="404"/>
      <c r="R18134" s="404"/>
      <c r="S18134" s="404"/>
      <c r="T18134" s="404"/>
    </row>
    <row r="18135" spans="12:20" ht="16.8">
      <c r="L18135" s="404"/>
      <c r="M18135" s="404"/>
      <c r="N18135" s="404"/>
      <c r="O18135" s="404"/>
      <c r="P18135" s="404"/>
      <c r="Q18135" s="404"/>
      <c r="R18135" s="404"/>
      <c r="S18135" s="404"/>
      <c r="T18135" s="404"/>
    </row>
    <row r="18136" spans="12:20" ht="16.8">
      <c r="L18136" s="404"/>
      <c r="M18136" s="404"/>
      <c r="N18136" s="404"/>
      <c r="O18136" s="404"/>
      <c r="P18136" s="404"/>
      <c r="Q18136" s="404"/>
      <c r="R18136" s="404"/>
      <c r="S18136" s="404"/>
      <c r="T18136" s="404"/>
    </row>
    <row r="18137" spans="12:20" ht="16.8">
      <c r="L18137" s="404"/>
      <c r="M18137" s="404"/>
      <c r="N18137" s="404"/>
      <c r="O18137" s="404"/>
      <c r="P18137" s="404"/>
      <c r="Q18137" s="404"/>
      <c r="R18137" s="404"/>
      <c r="S18137" s="404"/>
      <c r="T18137" s="404"/>
    </row>
    <row r="18138" spans="12:20" ht="16.8">
      <c r="L18138" s="404"/>
      <c r="M18138" s="404"/>
      <c r="N18138" s="404"/>
      <c r="O18138" s="404"/>
      <c r="P18138" s="404"/>
      <c r="Q18138" s="404"/>
      <c r="R18138" s="404"/>
      <c r="S18138" s="404"/>
      <c r="T18138" s="404"/>
    </row>
    <row r="18139" spans="12:20" ht="16.8">
      <c r="L18139" s="404"/>
      <c r="M18139" s="404"/>
      <c r="N18139" s="404"/>
      <c r="O18139" s="404"/>
      <c r="P18139" s="404"/>
      <c r="Q18139" s="404"/>
      <c r="R18139" s="404"/>
      <c r="S18139" s="404"/>
      <c r="T18139" s="404"/>
    </row>
    <row r="18140" spans="12:20" ht="16.8">
      <c r="L18140" s="404"/>
      <c r="M18140" s="404"/>
      <c r="N18140" s="404"/>
      <c r="O18140" s="404"/>
      <c r="P18140" s="404"/>
      <c r="Q18140" s="404"/>
      <c r="R18140" s="404"/>
      <c r="S18140" s="404"/>
      <c r="T18140" s="404"/>
    </row>
    <row r="18141" spans="12:20" ht="16.8">
      <c r="L18141" s="404"/>
      <c r="M18141" s="404"/>
      <c r="N18141" s="404"/>
      <c r="O18141" s="404"/>
      <c r="P18141" s="404"/>
      <c r="Q18141" s="404"/>
      <c r="R18141" s="404"/>
      <c r="S18141" s="404"/>
      <c r="T18141" s="404"/>
    </row>
    <row r="18142" spans="12:20" ht="16.8">
      <c r="L18142" s="404"/>
      <c r="M18142" s="404"/>
      <c r="N18142" s="404"/>
      <c r="O18142" s="404"/>
      <c r="P18142" s="404"/>
      <c r="Q18142" s="404"/>
      <c r="R18142" s="404"/>
      <c r="S18142" s="404"/>
      <c r="T18142" s="404"/>
    </row>
    <row r="18143" spans="12:20" ht="16.8">
      <c r="L18143" s="404"/>
      <c r="M18143" s="404"/>
      <c r="N18143" s="404"/>
      <c r="O18143" s="404"/>
      <c r="P18143" s="404"/>
      <c r="Q18143" s="404"/>
      <c r="R18143" s="404"/>
      <c r="S18143" s="404"/>
      <c r="T18143" s="404"/>
    </row>
    <row r="18144" spans="12:20" ht="16.8">
      <c r="L18144" s="404"/>
      <c r="M18144" s="404"/>
      <c r="N18144" s="404"/>
      <c r="O18144" s="404"/>
      <c r="P18144" s="404"/>
      <c r="Q18144" s="404"/>
      <c r="R18144" s="404"/>
      <c r="S18144" s="404"/>
      <c r="T18144" s="404"/>
    </row>
    <row r="18145" spans="12:20" ht="16.8">
      <c r="L18145" s="404"/>
      <c r="M18145" s="404"/>
      <c r="N18145" s="404"/>
      <c r="O18145" s="404"/>
      <c r="P18145" s="404"/>
      <c r="Q18145" s="404"/>
      <c r="R18145" s="404"/>
      <c r="S18145" s="404"/>
      <c r="T18145" s="404"/>
    </row>
    <row r="18146" spans="12:20" ht="16.8">
      <c r="L18146" s="404"/>
      <c r="M18146" s="404"/>
      <c r="N18146" s="404"/>
      <c r="O18146" s="404"/>
      <c r="P18146" s="404"/>
      <c r="Q18146" s="404"/>
      <c r="R18146" s="404"/>
      <c r="S18146" s="404"/>
      <c r="T18146" s="404"/>
    </row>
    <row r="18147" spans="12:20" ht="16.8">
      <c r="L18147" s="404"/>
      <c r="M18147" s="404"/>
      <c r="N18147" s="404"/>
      <c r="O18147" s="404"/>
      <c r="P18147" s="404"/>
      <c r="Q18147" s="404"/>
      <c r="R18147" s="404"/>
      <c r="S18147" s="404"/>
      <c r="T18147" s="404"/>
    </row>
    <row r="18148" spans="12:20" ht="16.8">
      <c r="L18148" s="404"/>
      <c r="M18148" s="404"/>
      <c r="N18148" s="404"/>
      <c r="O18148" s="404"/>
      <c r="P18148" s="404"/>
      <c r="Q18148" s="404"/>
      <c r="R18148" s="404"/>
      <c r="S18148" s="404"/>
      <c r="T18148" s="404"/>
    </row>
    <row r="18149" spans="12:20" ht="16.8">
      <c r="L18149" s="404"/>
      <c r="M18149" s="404"/>
      <c r="N18149" s="404"/>
      <c r="O18149" s="404"/>
      <c r="P18149" s="404"/>
      <c r="Q18149" s="404"/>
      <c r="R18149" s="404"/>
      <c r="S18149" s="404"/>
      <c r="T18149" s="404"/>
    </row>
    <row r="18150" spans="12:20" ht="16.8">
      <c r="L18150" s="404"/>
      <c r="M18150" s="404"/>
      <c r="N18150" s="404"/>
      <c r="O18150" s="404"/>
      <c r="P18150" s="404"/>
      <c r="Q18150" s="404"/>
      <c r="R18150" s="404"/>
      <c r="S18150" s="404"/>
      <c r="T18150" s="404"/>
    </row>
    <row r="18151" spans="12:20" ht="16.8">
      <c r="L18151" s="404"/>
      <c r="M18151" s="404"/>
      <c r="N18151" s="404"/>
      <c r="O18151" s="404"/>
      <c r="P18151" s="404"/>
      <c r="Q18151" s="404"/>
      <c r="R18151" s="404"/>
      <c r="S18151" s="404"/>
      <c r="T18151" s="404"/>
    </row>
    <row r="18152" spans="12:20" ht="16.8">
      <c r="L18152" s="404"/>
      <c r="M18152" s="404"/>
      <c r="N18152" s="404"/>
      <c r="O18152" s="404"/>
      <c r="P18152" s="404"/>
      <c r="Q18152" s="404"/>
      <c r="R18152" s="404"/>
      <c r="S18152" s="404"/>
      <c r="T18152" s="404"/>
    </row>
    <row r="18153" spans="12:20" ht="16.8">
      <c r="L18153" s="404"/>
      <c r="M18153" s="404"/>
      <c r="N18153" s="404"/>
      <c r="O18153" s="404"/>
      <c r="P18153" s="404"/>
      <c r="Q18153" s="404"/>
      <c r="R18153" s="404"/>
      <c r="S18153" s="404"/>
      <c r="T18153" s="404"/>
    </row>
    <row r="18154" spans="12:20" ht="16.8">
      <c r="L18154" s="404"/>
      <c r="M18154" s="404"/>
      <c r="N18154" s="404"/>
      <c r="O18154" s="404"/>
      <c r="P18154" s="404"/>
      <c r="Q18154" s="404"/>
      <c r="R18154" s="404"/>
      <c r="S18154" s="404"/>
      <c r="T18154" s="404"/>
    </row>
    <row r="18155" spans="12:20" ht="16.8">
      <c r="L18155" s="404"/>
      <c r="M18155" s="404"/>
      <c r="N18155" s="404"/>
      <c r="O18155" s="404"/>
      <c r="P18155" s="404"/>
      <c r="Q18155" s="404"/>
      <c r="R18155" s="404"/>
      <c r="S18155" s="404"/>
      <c r="T18155" s="404"/>
    </row>
    <row r="18156" spans="12:20" ht="16.8">
      <c r="L18156" s="404"/>
      <c r="M18156" s="404"/>
      <c r="N18156" s="404"/>
      <c r="O18156" s="404"/>
      <c r="P18156" s="404"/>
      <c r="Q18156" s="404"/>
      <c r="R18156" s="404"/>
      <c r="S18156" s="404"/>
      <c r="T18156" s="404"/>
    </row>
    <row r="18157" spans="12:20" ht="16.8">
      <c r="L18157" s="404"/>
      <c r="M18157" s="404"/>
      <c r="N18157" s="404"/>
      <c r="O18157" s="404"/>
      <c r="P18157" s="404"/>
      <c r="Q18157" s="404"/>
      <c r="R18157" s="404"/>
      <c r="S18157" s="404"/>
      <c r="T18157" s="404"/>
    </row>
    <row r="18158" spans="12:20" ht="16.8">
      <c r="L18158" s="404"/>
      <c r="M18158" s="404"/>
      <c r="N18158" s="404"/>
      <c r="O18158" s="404"/>
      <c r="P18158" s="404"/>
      <c r="Q18158" s="404"/>
      <c r="R18158" s="404"/>
      <c r="S18158" s="404"/>
      <c r="T18158" s="404"/>
    </row>
    <row r="18159" spans="12:20" ht="16.8">
      <c r="L18159" s="404"/>
      <c r="M18159" s="404"/>
      <c r="N18159" s="404"/>
      <c r="O18159" s="404"/>
      <c r="P18159" s="404"/>
      <c r="Q18159" s="404"/>
      <c r="R18159" s="404"/>
      <c r="S18159" s="404"/>
      <c r="T18159" s="404"/>
    </row>
    <row r="18160" spans="12:20" ht="16.8">
      <c r="L18160" s="404"/>
      <c r="M18160" s="404"/>
      <c r="N18160" s="404"/>
      <c r="O18160" s="404"/>
      <c r="P18160" s="404"/>
      <c r="Q18160" s="404"/>
      <c r="R18160" s="404"/>
      <c r="S18160" s="404"/>
      <c r="T18160" s="404"/>
    </row>
    <row r="18161" spans="12:20" ht="16.8">
      <c r="L18161" s="404"/>
      <c r="M18161" s="404"/>
      <c r="N18161" s="404"/>
      <c r="O18161" s="404"/>
      <c r="P18161" s="404"/>
      <c r="Q18161" s="404"/>
      <c r="R18161" s="404"/>
      <c r="S18161" s="404"/>
      <c r="T18161" s="404"/>
    </row>
    <row r="18162" spans="12:20" ht="16.8">
      <c r="L18162" s="404"/>
      <c r="M18162" s="404"/>
      <c r="N18162" s="404"/>
      <c r="O18162" s="404"/>
      <c r="P18162" s="404"/>
      <c r="Q18162" s="404"/>
      <c r="R18162" s="404"/>
      <c r="S18162" s="404"/>
      <c r="T18162" s="404"/>
    </row>
    <row r="18163" spans="12:20" ht="16.8">
      <c r="L18163" s="404"/>
      <c r="M18163" s="404"/>
      <c r="N18163" s="404"/>
      <c r="O18163" s="404"/>
      <c r="P18163" s="404"/>
      <c r="Q18163" s="404"/>
      <c r="R18163" s="404"/>
      <c r="S18163" s="404"/>
      <c r="T18163" s="404"/>
    </row>
    <row r="18164" spans="12:20" ht="16.8">
      <c r="L18164" s="404"/>
      <c r="M18164" s="404"/>
      <c r="N18164" s="404"/>
      <c r="O18164" s="404"/>
      <c r="P18164" s="404"/>
      <c r="Q18164" s="404"/>
      <c r="R18164" s="404"/>
      <c r="S18164" s="404"/>
      <c r="T18164" s="404"/>
    </row>
    <row r="18165" spans="12:20" ht="16.8">
      <c r="L18165" s="404"/>
      <c r="M18165" s="404"/>
      <c r="N18165" s="404"/>
      <c r="O18165" s="404"/>
      <c r="P18165" s="404"/>
      <c r="Q18165" s="404"/>
      <c r="R18165" s="404"/>
      <c r="S18165" s="404"/>
      <c r="T18165" s="404"/>
    </row>
    <row r="18166" spans="12:20" ht="16.8">
      <c r="L18166" s="404"/>
      <c r="M18166" s="404"/>
      <c r="N18166" s="404"/>
      <c r="O18166" s="404"/>
      <c r="P18166" s="404"/>
      <c r="Q18166" s="404"/>
      <c r="R18166" s="404"/>
      <c r="S18166" s="404"/>
      <c r="T18166" s="404"/>
    </row>
    <row r="18167" spans="12:20" ht="16.8">
      <c r="L18167" s="404"/>
      <c r="M18167" s="404"/>
      <c r="N18167" s="404"/>
      <c r="O18167" s="404"/>
      <c r="P18167" s="404"/>
      <c r="Q18167" s="404"/>
      <c r="R18167" s="404"/>
      <c r="S18167" s="404"/>
      <c r="T18167" s="404"/>
    </row>
    <row r="18168" spans="12:20" ht="16.8">
      <c r="L18168" s="404"/>
      <c r="M18168" s="404"/>
      <c r="N18168" s="404"/>
      <c r="O18168" s="404"/>
      <c r="P18168" s="404"/>
      <c r="Q18168" s="404"/>
      <c r="R18168" s="404"/>
      <c r="S18168" s="404"/>
      <c r="T18168" s="404"/>
    </row>
    <row r="18169" spans="12:20" ht="16.8">
      <c r="L18169" s="404"/>
      <c r="M18169" s="404"/>
      <c r="N18169" s="404"/>
      <c r="O18169" s="404"/>
      <c r="P18169" s="404"/>
      <c r="Q18169" s="404"/>
      <c r="R18169" s="404"/>
      <c r="S18169" s="404"/>
      <c r="T18169" s="404"/>
    </row>
    <row r="18170" spans="12:20" ht="16.8">
      <c r="L18170" s="404"/>
      <c r="M18170" s="404"/>
      <c r="N18170" s="404"/>
      <c r="O18170" s="404"/>
      <c r="P18170" s="404"/>
      <c r="Q18170" s="404"/>
      <c r="R18170" s="404"/>
      <c r="S18170" s="404"/>
      <c r="T18170" s="404"/>
    </row>
    <row r="18171" spans="12:20" ht="16.8">
      <c r="L18171" s="404"/>
      <c r="M18171" s="404"/>
      <c r="N18171" s="404"/>
      <c r="O18171" s="404"/>
      <c r="P18171" s="404"/>
      <c r="Q18171" s="404"/>
      <c r="R18171" s="404"/>
      <c r="S18171" s="404"/>
      <c r="T18171" s="404"/>
    </row>
    <row r="18172" spans="12:20" ht="16.8">
      <c r="L18172" s="404"/>
      <c r="M18172" s="404"/>
      <c r="N18172" s="404"/>
      <c r="O18172" s="404"/>
      <c r="P18172" s="404"/>
      <c r="Q18172" s="404"/>
      <c r="R18172" s="404"/>
      <c r="S18172" s="404"/>
      <c r="T18172" s="404"/>
    </row>
    <row r="18173" spans="12:20" ht="16.8">
      <c r="L18173" s="404"/>
      <c r="M18173" s="404"/>
      <c r="N18173" s="404"/>
      <c r="O18173" s="404"/>
      <c r="P18173" s="404"/>
      <c r="Q18173" s="404"/>
      <c r="R18173" s="404"/>
      <c r="S18173" s="404"/>
      <c r="T18173" s="404"/>
    </row>
    <row r="18174" spans="12:20" ht="16.8">
      <c r="L18174" s="404"/>
      <c r="M18174" s="404"/>
      <c r="N18174" s="404"/>
      <c r="O18174" s="404"/>
      <c r="P18174" s="404"/>
      <c r="Q18174" s="404"/>
      <c r="R18174" s="404"/>
      <c r="S18174" s="404"/>
      <c r="T18174" s="404"/>
    </row>
    <row r="18175" spans="12:20" ht="16.8">
      <c r="L18175" s="404"/>
      <c r="M18175" s="404"/>
      <c r="N18175" s="404"/>
      <c r="O18175" s="404"/>
      <c r="P18175" s="404"/>
      <c r="Q18175" s="404"/>
      <c r="R18175" s="404"/>
      <c r="S18175" s="404"/>
      <c r="T18175" s="404"/>
    </row>
    <row r="18176" spans="12:20" ht="16.8">
      <c r="L18176" s="404"/>
      <c r="M18176" s="404"/>
      <c r="N18176" s="404"/>
      <c r="O18176" s="404"/>
      <c r="P18176" s="404"/>
      <c r="Q18176" s="404"/>
      <c r="R18176" s="404"/>
      <c r="S18176" s="404"/>
      <c r="T18176" s="404"/>
    </row>
    <row r="18177" spans="12:20" ht="16.8">
      <c r="L18177" s="404"/>
      <c r="M18177" s="404"/>
      <c r="N18177" s="404"/>
      <c r="O18177" s="404"/>
      <c r="P18177" s="404"/>
      <c r="Q18177" s="404"/>
      <c r="R18177" s="404"/>
      <c r="S18177" s="404"/>
      <c r="T18177" s="404"/>
    </row>
    <row r="18178" spans="12:20" ht="16.8">
      <c r="L18178" s="404"/>
      <c r="M18178" s="404"/>
      <c r="N18178" s="404"/>
      <c r="O18178" s="404"/>
      <c r="P18178" s="404"/>
      <c r="Q18178" s="404"/>
      <c r="R18178" s="404"/>
      <c r="S18178" s="404"/>
      <c r="T18178" s="404"/>
    </row>
    <row r="18179" spans="12:20" ht="16.8">
      <c r="L18179" s="404"/>
      <c r="M18179" s="404"/>
      <c r="N18179" s="404"/>
      <c r="O18179" s="404"/>
      <c r="P18179" s="404"/>
      <c r="Q18179" s="404"/>
      <c r="R18179" s="404"/>
      <c r="S18179" s="404"/>
      <c r="T18179" s="404"/>
    </row>
    <row r="18180" spans="12:20" ht="16.8">
      <c r="L18180" s="404"/>
      <c r="M18180" s="404"/>
      <c r="N18180" s="404"/>
      <c r="O18180" s="404"/>
      <c r="P18180" s="404"/>
      <c r="Q18180" s="404"/>
      <c r="R18180" s="404"/>
      <c r="S18180" s="404"/>
      <c r="T18180" s="404"/>
    </row>
    <row r="18181" spans="12:20" ht="16.8">
      <c r="L18181" s="404"/>
      <c r="M18181" s="404"/>
      <c r="N18181" s="404"/>
      <c r="O18181" s="404"/>
      <c r="P18181" s="404"/>
      <c r="Q18181" s="404"/>
      <c r="R18181" s="404"/>
      <c r="S18181" s="404"/>
      <c r="T18181" s="404"/>
    </row>
    <row r="18182" spans="12:20" ht="16.8">
      <c r="L18182" s="404"/>
      <c r="M18182" s="404"/>
      <c r="N18182" s="404"/>
      <c r="O18182" s="404"/>
      <c r="P18182" s="404"/>
      <c r="Q18182" s="404"/>
      <c r="R18182" s="404"/>
      <c r="S18182" s="404"/>
      <c r="T18182" s="404"/>
    </row>
    <row r="18183" spans="12:20" ht="16.8">
      <c r="L18183" s="404"/>
      <c r="M18183" s="404"/>
      <c r="N18183" s="404"/>
      <c r="O18183" s="404"/>
      <c r="P18183" s="404"/>
      <c r="Q18183" s="404"/>
      <c r="R18183" s="404"/>
      <c r="S18183" s="404"/>
      <c r="T18183" s="404"/>
    </row>
    <row r="18184" spans="12:20" ht="16.8">
      <c r="L18184" s="404"/>
      <c r="M18184" s="404"/>
      <c r="N18184" s="404"/>
      <c r="O18184" s="404"/>
      <c r="P18184" s="404"/>
      <c r="Q18184" s="404"/>
      <c r="R18184" s="404"/>
      <c r="S18184" s="404"/>
      <c r="T18184" s="404"/>
    </row>
    <row r="18185" spans="12:20" ht="16.8">
      <c r="L18185" s="404"/>
      <c r="M18185" s="404"/>
      <c r="N18185" s="404"/>
      <c r="O18185" s="404"/>
      <c r="P18185" s="404"/>
      <c r="Q18185" s="404"/>
      <c r="R18185" s="404"/>
      <c r="S18185" s="404"/>
      <c r="T18185" s="404"/>
    </row>
    <row r="18186" spans="12:20" ht="16.8">
      <c r="L18186" s="404"/>
      <c r="M18186" s="404"/>
      <c r="N18186" s="404"/>
      <c r="O18186" s="404"/>
      <c r="P18186" s="404"/>
      <c r="Q18186" s="404"/>
      <c r="R18186" s="404"/>
      <c r="S18186" s="404"/>
      <c r="T18186" s="404"/>
    </row>
    <row r="18187" spans="12:20" ht="16.8">
      <c r="L18187" s="404"/>
      <c r="M18187" s="404"/>
      <c r="N18187" s="404"/>
      <c r="O18187" s="404"/>
      <c r="P18187" s="404"/>
      <c r="Q18187" s="404"/>
      <c r="R18187" s="404"/>
      <c r="S18187" s="404"/>
      <c r="T18187" s="404"/>
    </row>
    <row r="18188" spans="12:20" ht="16.8">
      <c r="L18188" s="404"/>
      <c r="M18188" s="404"/>
      <c r="N18188" s="404"/>
      <c r="O18188" s="404"/>
      <c r="P18188" s="404"/>
      <c r="Q18188" s="404"/>
      <c r="R18188" s="404"/>
      <c r="S18188" s="404"/>
      <c r="T18188" s="404"/>
    </row>
    <row r="18189" spans="12:20" ht="16.8">
      <c r="L18189" s="404"/>
      <c r="M18189" s="404"/>
      <c r="N18189" s="404"/>
      <c r="O18189" s="404"/>
      <c r="P18189" s="404"/>
      <c r="Q18189" s="404"/>
      <c r="R18189" s="404"/>
      <c r="S18189" s="404"/>
      <c r="T18189" s="404"/>
    </row>
    <row r="18190" spans="12:20" ht="16.8">
      <c r="L18190" s="404"/>
      <c r="M18190" s="404"/>
      <c r="N18190" s="404"/>
      <c r="O18190" s="404"/>
      <c r="P18190" s="404"/>
      <c r="Q18190" s="404"/>
      <c r="R18190" s="404"/>
      <c r="S18190" s="404"/>
      <c r="T18190" s="404"/>
    </row>
    <row r="18191" spans="12:20" ht="16.8">
      <c r="L18191" s="404"/>
      <c r="M18191" s="404"/>
      <c r="N18191" s="404"/>
      <c r="O18191" s="404"/>
      <c r="P18191" s="404"/>
      <c r="Q18191" s="404"/>
      <c r="R18191" s="404"/>
      <c r="S18191" s="404"/>
      <c r="T18191" s="404"/>
    </row>
    <row r="18192" spans="12:20" ht="16.8">
      <c r="L18192" s="404"/>
      <c r="M18192" s="404"/>
      <c r="N18192" s="404"/>
      <c r="O18192" s="404"/>
      <c r="P18192" s="404"/>
      <c r="Q18192" s="404"/>
      <c r="R18192" s="404"/>
      <c r="S18192" s="404"/>
      <c r="T18192" s="404"/>
    </row>
    <row r="18193" spans="12:20" ht="16.8">
      <c r="L18193" s="404"/>
      <c r="M18193" s="404"/>
      <c r="N18193" s="404"/>
      <c r="O18193" s="404"/>
      <c r="P18193" s="404"/>
      <c r="Q18193" s="404"/>
      <c r="R18193" s="404"/>
      <c r="S18193" s="404"/>
      <c r="T18193" s="404"/>
    </row>
    <row r="18194" spans="12:20" ht="16.8">
      <c r="L18194" s="404"/>
      <c r="M18194" s="404"/>
      <c r="N18194" s="404"/>
      <c r="O18194" s="404"/>
      <c r="P18194" s="404"/>
      <c r="Q18194" s="404"/>
      <c r="R18194" s="404"/>
      <c r="S18194" s="404"/>
      <c r="T18194" s="404"/>
    </row>
    <row r="18195" spans="12:20" ht="16.8">
      <c r="L18195" s="404"/>
      <c r="M18195" s="404"/>
      <c r="N18195" s="404"/>
      <c r="O18195" s="404"/>
      <c r="P18195" s="404"/>
      <c r="Q18195" s="404"/>
      <c r="R18195" s="404"/>
      <c r="S18195" s="404"/>
      <c r="T18195" s="404"/>
    </row>
    <row r="18196" spans="12:20" ht="16.8">
      <c r="L18196" s="404"/>
      <c r="M18196" s="404"/>
      <c r="N18196" s="404"/>
      <c r="O18196" s="404"/>
      <c r="P18196" s="404"/>
      <c r="Q18196" s="404"/>
      <c r="R18196" s="404"/>
      <c r="S18196" s="404"/>
      <c r="T18196" s="404"/>
    </row>
    <row r="18197" spans="12:20" ht="16.8">
      <c r="L18197" s="404"/>
      <c r="M18197" s="404"/>
      <c r="N18197" s="404"/>
      <c r="O18197" s="404"/>
      <c r="P18197" s="404"/>
      <c r="Q18197" s="404"/>
      <c r="R18197" s="404"/>
      <c r="S18197" s="404"/>
      <c r="T18197" s="404"/>
    </row>
    <row r="18198" spans="12:20" ht="16.8">
      <c r="L18198" s="404"/>
      <c r="M18198" s="404"/>
      <c r="N18198" s="404"/>
      <c r="O18198" s="404"/>
      <c r="P18198" s="404"/>
      <c r="Q18198" s="404"/>
      <c r="R18198" s="404"/>
      <c r="S18198" s="404"/>
      <c r="T18198" s="404"/>
    </row>
    <row r="18199" spans="12:20" ht="16.8">
      <c r="L18199" s="404"/>
      <c r="M18199" s="404"/>
      <c r="N18199" s="404"/>
      <c r="O18199" s="404"/>
      <c r="P18199" s="404"/>
      <c r="Q18199" s="404"/>
      <c r="R18199" s="404"/>
      <c r="S18199" s="404"/>
      <c r="T18199" s="404"/>
    </row>
    <row r="18200" spans="12:20" ht="16.8">
      <c r="L18200" s="404"/>
      <c r="M18200" s="404"/>
      <c r="N18200" s="404"/>
      <c r="O18200" s="404"/>
      <c r="P18200" s="404"/>
      <c r="Q18200" s="404"/>
      <c r="R18200" s="404"/>
      <c r="S18200" s="404"/>
      <c r="T18200" s="404"/>
    </row>
    <row r="18201" spans="12:20" ht="16.8">
      <c r="L18201" s="404"/>
      <c r="M18201" s="404"/>
      <c r="N18201" s="404"/>
      <c r="O18201" s="404"/>
      <c r="P18201" s="404"/>
      <c r="Q18201" s="404"/>
      <c r="R18201" s="404"/>
      <c r="S18201" s="404"/>
      <c r="T18201" s="404"/>
    </row>
    <row r="18202" spans="12:20" ht="16.8">
      <c r="L18202" s="404"/>
      <c r="M18202" s="404"/>
      <c r="N18202" s="404"/>
      <c r="O18202" s="404"/>
      <c r="P18202" s="404"/>
      <c r="Q18202" s="404"/>
      <c r="R18202" s="404"/>
      <c r="S18202" s="404"/>
      <c r="T18202" s="404"/>
    </row>
    <row r="18203" spans="12:20" ht="16.8">
      <c r="L18203" s="404"/>
      <c r="M18203" s="404"/>
      <c r="N18203" s="404"/>
      <c r="O18203" s="404"/>
      <c r="P18203" s="404"/>
      <c r="Q18203" s="404"/>
      <c r="R18203" s="404"/>
      <c r="S18203" s="404"/>
      <c r="T18203" s="404"/>
    </row>
    <row r="18204" spans="12:20" ht="16.8">
      <c r="L18204" s="404"/>
      <c r="M18204" s="404"/>
      <c r="N18204" s="404"/>
      <c r="O18204" s="404"/>
      <c r="P18204" s="404"/>
      <c r="Q18204" s="404"/>
      <c r="R18204" s="404"/>
      <c r="S18204" s="404"/>
      <c r="T18204" s="404"/>
    </row>
    <row r="18205" spans="12:20" ht="16.8">
      <c r="L18205" s="404"/>
      <c r="M18205" s="404"/>
      <c r="N18205" s="404"/>
      <c r="O18205" s="404"/>
      <c r="P18205" s="404"/>
      <c r="Q18205" s="404"/>
      <c r="R18205" s="404"/>
      <c r="S18205" s="404"/>
      <c r="T18205" s="404"/>
    </row>
    <row r="18206" spans="12:20" ht="16.8">
      <c r="L18206" s="404"/>
      <c r="M18206" s="404"/>
      <c r="N18206" s="404"/>
      <c r="O18206" s="404"/>
      <c r="P18206" s="404"/>
      <c r="Q18206" s="404"/>
      <c r="R18206" s="404"/>
      <c r="S18206" s="404"/>
      <c r="T18206" s="404"/>
    </row>
    <row r="18207" spans="12:20" ht="16.8">
      <c r="L18207" s="404"/>
      <c r="M18207" s="404"/>
      <c r="N18207" s="404"/>
      <c r="O18207" s="404"/>
      <c r="P18207" s="404"/>
      <c r="Q18207" s="404"/>
      <c r="R18207" s="404"/>
      <c r="S18207" s="404"/>
      <c r="T18207" s="404"/>
    </row>
    <row r="18208" spans="12:20" ht="16.8">
      <c r="L18208" s="404"/>
      <c r="M18208" s="404"/>
      <c r="N18208" s="404"/>
      <c r="O18208" s="404"/>
      <c r="P18208" s="404"/>
      <c r="Q18208" s="404"/>
      <c r="R18208" s="404"/>
      <c r="S18208" s="404"/>
      <c r="T18208" s="404"/>
    </row>
    <row r="18209" spans="12:20" ht="16.8">
      <c r="L18209" s="404"/>
      <c r="M18209" s="404"/>
      <c r="N18209" s="404"/>
      <c r="O18209" s="404"/>
      <c r="P18209" s="404"/>
      <c r="Q18209" s="404"/>
      <c r="R18209" s="404"/>
      <c r="S18209" s="404"/>
      <c r="T18209" s="404"/>
    </row>
    <row r="18210" spans="12:20" ht="16.8">
      <c r="L18210" s="404"/>
      <c r="M18210" s="404"/>
      <c r="N18210" s="404"/>
      <c r="O18210" s="404"/>
      <c r="P18210" s="404"/>
      <c r="Q18210" s="404"/>
      <c r="R18210" s="404"/>
      <c r="S18210" s="404"/>
      <c r="T18210" s="404"/>
    </row>
    <row r="18211" spans="12:20" ht="16.8">
      <c r="L18211" s="404"/>
      <c r="M18211" s="404"/>
      <c r="N18211" s="404"/>
      <c r="O18211" s="404"/>
      <c r="P18211" s="404"/>
      <c r="Q18211" s="404"/>
      <c r="R18211" s="404"/>
      <c r="S18211" s="404"/>
      <c r="T18211" s="404"/>
    </row>
    <row r="18212" spans="12:20" ht="16.8">
      <c r="L18212" s="404"/>
      <c r="M18212" s="404"/>
      <c r="N18212" s="404"/>
      <c r="O18212" s="404"/>
      <c r="P18212" s="404"/>
      <c r="Q18212" s="404"/>
      <c r="R18212" s="404"/>
      <c r="S18212" s="404"/>
      <c r="T18212" s="404"/>
    </row>
    <row r="18213" spans="12:20" ht="16.8">
      <c r="L18213" s="404"/>
      <c r="M18213" s="404"/>
      <c r="N18213" s="404"/>
      <c r="O18213" s="404"/>
      <c r="P18213" s="404"/>
      <c r="Q18213" s="404"/>
      <c r="R18213" s="404"/>
      <c r="S18213" s="404"/>
      <c r="T18213" s="404"/>
    </row>
    <row r="18214" spans="12:20" ht="16.8">
      <c r="L18214" s="404"/>
      <c r="M18214" s="404"/>
      <c r="N18214" s="404"/>
      <c r="O18214" s="404"/>
      <c r="P18214" s="404"/>
      <c r="Q18214" s="404"/>
      <c r="R18214" s="404"/>
      <c r="S18214" s="404"/>
      <c r="T18214" s="404"/>
    </row>
    <row r="18215" spans="12:20" ht="16.8">
      <c r="L18215" s="404"/>
      <c r="M18215" s="404"/>
      <c r="N18215" s="404"/>
      <c r="O18215" s="404"/>
      <c r="P18215" s="404"/>
      <c r="Q18215" s="404"/>
      <c r="R18215" s="404"/>
      <c r="S18215" s="404"/>
      <c r="T18215" s="404"/>
    </row>
    <row r="18216" spans="12:20" ht="16.8">
      <c r="L18216" s="404"/>
      <c r="M18216" s="404"/>
      <c r="N18216" s="404"/>
      <c r="O18216" s="404"/>
      <c r="P18216" s="404"/>
      <c r="Q18216" s="404"/>
      <c r="R18216" s="404"/>
      <c r="S18216" s="404"/>
      <c r="T18216" s="404"/>
    </row>
    <row r="18217" spans="12:20" ht="16.8">
      <c r="L18217" s="404"/>
      <c r="M18217" s="404"/>
      <c r="N18217" s="404"/>
      <c r="O18217" s="404"/>
      <c r="P18217" s="404"/>
      <c r="Q18217" s="404"/>
      <c r="R18217" s="404"/>
      <c r="S18217" s="404"/>
      <c r="T18217" s="404"/>
    </row>
    <row r="18218" spans="12:20" ht="16.8">
      <c r="L18218" s="404"/>
      <c r="M18218" s="404"/>
      <c r="N18218" s="404"/>
      <c r="O18218" s="404"/>
      <c r="P18218" s="404"/>
      <c r="Q18218" s="404"/>
      <c r="R18218" s="404"/>
      <c r="S18218" s="404"/>
      <c r="T18218" s="404"/>
    </row>
    <row r="18219" spans="12:20" ht="16.8">
      <c r="L18219" s="404"/>
      <c r="M18219" s="404"/>
      <c r="N18219" s="404"/>
      <c r="O18219" s="404"/>
      <c r="P18219" s="404"/>
      <c r="Q18219" s="404"/>
      <c r="R18219" s="404"/>
      <c r="S18219" s="404"/>
      <c r="T18219" s="404"/>
    </row>
    <row r="18220" spans="12:20" ht="16.8">
      <c r="L18220" s="404"/>
      <c r="M18220" s="404"/>
      <c r="N18220" s="404"/>
      <c r="O18220" s="404"/>
      <c r="P18220" s="404"/>
      <c r="Q18220" s="404"/>
      <c r="R18220" s="404"/>
      <c r="S18220" s="404"/>
      <c r="T18220" s="404"/>
    </row>
    <row r="18221" spans="12:20" ht="16.8">
      <c r="L18221" s="404"/>
      <c r="M18221" s="404"/>
      <c r="N18221" s="404"/>
      <c r="O18221" s="404"/>
      <c r="P18221" s="404"/>
      <c r="Q18221" s="404"/>
      <c r="R18221" s="404"/>
      <c r="S18221" s="404"/>
      <c r="T18221" s="404"/>
    </row>
    <row r="18222" spans="12:20" ht="16.8">
      <c r="L18222" s="404"/>
      <c r="M18222" s="404"/>
      <c r="N18222" s="404"/>
      <c r="O18222" s="404"/>
      <c r="P18222" s="404"/>
      <c r="Q18222" s="404"/>
      <c r="R18222" s="404"/>
      <c r="S18222" s="404"/>
      <c r="T18222" s="404"/>
    </row>
    <row r="18223" spans="12:20" ht="16.8">
      <c r="L18223" s="404"/>
      <c r="M18223" s="404"/>
      <c r="N18223" s="404"/>
      <c r="O18223" s="404"/>
      <c r="P18223" s="404"/>
      <c r="Q18223" s="404"/>
      <c r="R18223" s="404"/>
      <c r="S18223" s="404"/>
      <c r="T18223" s="404"/>
    </row>
    <row r="18224" spans="12:20" ht="16.8">
      <c r="L18224" s="404"/>
      <c r="M18224" s="404"/>
      <c r="N18224" s="404"/>
      <c r="O18224" s="404"/>
      <c r="P18224" s="404"/>
      <c r="Q18224" s="404"/>
      <c r="R18224" s="404"/>
      <c r="S18224" s="404"/>
      <c r="T18224" s="404"/>
    </row>
    <row r="18225" spans="12:20" ht="16.8">
      <c r="L18225" s="404"/>
      <c r="M18225" s="404"/>
      <c r="N18225" s="404"/>
      <c r="O18225" s="404"/>
      <c r="P18225" s="404"/>
      <c r="Q18225" s="404"/>
      <c r="R18225" s="404"/>
      <c r="S18225" s="404"/>
      <c r="T18225" s="404"/>
    </row>
    <row r="18226" spans="12:20" ht="16.8">
      <c r="L18226" s="404"/>
      <c r="M18226" s="404"/>
      <c r="N18226" s="404"/>
      <c r="O18226" s="404"/>
      <c r="P18226" s="404"/>
      <c r="Q18226" s="404"/>
      <c r="R18226" s="404"/>
      <c r="S18226" s="404"/>
      <c r="T18226" s="404"/>
    </row>
    <row r="18227" spans="12:20" ht="16.8">
      <c r="L18227" s="404"/>
      <c r="M18227" s="404"/>
      <c r="N18227" s="404"/>
      <c r="O18227" s="404"/>
      <c r="P18227" s="404"/>
      <c r="Q18227" s="404"/>
      <c r="R18227" s="404"/>
      <c r="S18227" s="404"/>
      <c r="T18227" s="404"/>
    </row>
    <row r="18228" spans="12:20" ht="16.8">
      <c r="L18228" s="404"/>
      <c r="M18228" s="404"/>
      <c r="N18228" s="404"/>
      <c r="O18228" s="404"/>
      <c r="P18228" s="404"/>
      <c r="Q18228" s="404"/>
      <c r="R18228" s="404"/>
      <c r="S18228" s="404"/>
      <c r="T18228" s="404"/>
    </row>
    <row r="18229" spans="12:20" ht="16.8">
      <c r="L18229" s="404"/>
      <c r="M18229" s="404"/>
      <c r="N18229" s="404"/>
      <c r="O18229" s="404"/>
      <c r="P18229" s="404"/>
      <c r="Q18229" s="404"/>
      <c r="R18229" s="404"/>
      <c r="S18229" s="404"/>
      <c r="T18229" s="404"/>
    </row>
    <row r="18230" spans="12:20" ht="16.8">
      <c r="L18230" s="404"/>
      <c r="M18230" s="404"/>
      <c r="N18230" s="404"/>
      <c r="O18230" s="404"/>
      <c r="P18230" s="404"/>
      <c r="Q18230" s="404"/>
      <c r="R18230" s="404"/>
      <c r="S18230" s="404"/>
      <c r="T18230" s="404"/>
    </row>
    <row r="18231" spans="12:20" ht="16.8">
      <c r="L18231" s="404"/>
      <c r="M18231" s="404"/>
      <c r="N18231" s="404"/>
      <c r="O18231" s="404"/>
      <c r="P18231" s="404"/>
      <c r="Q18231" s="404"/>
      <c r="R18231" s="404"/>
      <c r="S18231" s="404"/>
      <c r="T18231" s="404"/>
    </row>
    <row r="18232" spans="12:20" ht="16.8">
      <c r="L18232" s="404"/>
      <c r="M18232" s="404"/>
      <c r="N18232" s="404"/>
      <c r="O18232" s="404"/>
      <c r="P18232" s="404"/>
      <c r="Q18232" s="404"/>
      <c r="R18232" s="404"/>
      <c r="S18232" s="404"/>
      <c r="T18232" s="404"/>
    </row>
    <row r="18233" spans="12:20" ht="16.8">
      <c r="L18233" s="404"/>
      <c r="M18233" s="404"/>
      <c r="N18233" s="404"/>
      <c r="O18233" s="404"/>
      <c r="P18233" s="404"/>
      <c r="Q18233" s="404"/>
      <c r="R18233" s="404"/>
      <c r="S18233" s="404"/>
      <c r="T18233" s="404"/>
    </row>
    <row r="18234" spans="12:20" ht="16.8">
      <c r="L18234" s="404"/>
      <c r="M18234" s="404"/>
      <c r="N18234" s="404"/>
      <c r="O18234" s="404"/>
      <c r="P18234" s="404"/>
      <c r="Q18234" s="404"/>
      <c r="R18234" s="404"/>
      <c r="S18234" s="404"/>
      <c r="T18234" s="404"/>
    </row>
    <row r="18235" spans="12:20" ht="16.8">
      <c r="L18235" s="404"/>
      <c r="M18235" s="404"/>
      <c r="N18235" s="404"/>
      <c r="O18235" s="404"/>
      <c r="P18235" s="404"/>
      <c r="Q18235" s="404"/>
      <c r="R18235" s="404"/>
      <c r="S18235" s="404"/>
      <c r="T18235" s="404"/>
    </row>
    <row r="18236" spans="12:20" ht="16.8">
      <c r="L18236" s="404"/>
      <c r="M18236" s="404"/>
      <c r="N18236" s="404"/>
      <c r="O18236" s="404"/>
      <c r="P18236" s="404"/>
      <c r="Q18236" s="404"/>
      <c r="R18236" s="404"/>
      <c r="S18236" s="404"/>
      <c r="T18236" s="404"/>
    </row>
    <row r="18237" spans="12:20" ht="16.8">
      <c r="L18237" s="404"/>
      <c r="M18237" s="404"/>
      <c r="N18237" s="404"/>
      <c r="O18237" s="404"/>
      <c r="P18237" s="404"/>
      <c r="Q18237" s="404"/>
      <c r="R18237" s="404"/>
      <c r="S18237" s="404"/>
      <c r="T18237" s="404"/>
    </row>
    <row r="18238" spans="12:20" ht="16.8">
      <c r="L18238" s="404"/>
      <c r="M18238" s="404"/>
      <c r="N18238" s="404"/>
      <c r="O18238" s="404"/>
      <c r="P18238" s="404"/>
      <c r="Q18238" s="404"/>
      <c r="R18238" s="404"/>
      <c r="S18238" s="404"/>
      <c r="T18238" s="404"/>
    </row>
    <row r="18239" spans="12:20" ht="16.8">
      <c r="L18239" s="404"/>
      <c r="M18239" s="404"/>
      <c r="N18239" s="404"/>
      <c r="O18239" s="404"/>
      <c r="P18239" s="404"/>
      <c r="Q18239" s="404"/>
      <c r="R18239" s="404"/>
      <c r="S18239" s="404"/>
      <c r="T18239" s="404"/>
    </row>
    <row r="18240" spans="12:20" ht="16.8">
      <c r="L18240" s="404"/>
      <c r="M18240" s="404"/>
      <c r="N18240" s="404"/>
      <c r="O18240" s="404"/>
      <c r="P18240" s="404"/>
      <c r="Q18240" s="404"/>
      <c r="R18240" s="404"/>
      <c r="S18240" s="404"/>
      <c r="T18240" s="404"/>
    </row>
    <row r="18241" spans="12:20" ht="16.8">
      <c r="L18241" s="404"/>
      <c r="M18241" s="404"/>
      <c r="N18241" s="404"/>
      <c r="O18241" s="404"/>
      <c r="P18241" s="404"/>
      <c r="Q18241" s="404"/>
      <c r="R18241" s="404"/>
      <c r="S18241" s="404"/>
      <c r="T18241" s="404"/>
    </row>
    <row r="18242" spans="12:20" ht="16.8">
      <c r="L18242" s="404"/>
      <c r="M18242" s="404"/>
      <c r="N18242" s="404"/>
      <c r="O18242" s="404"/>
      <c r="P18242" s="404"/>
      <c r="Q18242" s="404"/>
      <c r="R18242" s="404"/>
      <c r="S18242" s="404"/>
      <c r="T18242" s="404"/>
    </row>
    <row r="18243" spans="12:20" ht="16.8">
      <c r="L18243" s="404"/>
      <c r="M18243" s="404"/>
      <c r="N18243" s="404"/>
      <c r="O18243" s="404"/>
      <c r="P18243" s="404"/>
      <c r="Q18243" s="404"/>
      <c r="R18243" s="404"/>
      <c r="S18243" s="404"/>
      <c r="T18243" s="404"/>
    </row>
    <row r="18244" spans="12:20" ht="16.8">
      <c r="L18244" s="404"/>
      <c r="M18244" s="404"/>
      <c r="N18244" s="404"/>
      <c r="O18244" s="404"/>
      <c r="P18244" s="404"/>
      <c r="Q18244" s="404"/>
      <c r="R18244" s="404"/>
      <c r="S18244" s="404"/>
      <c r="T18244" s="404"/>
    </row>
    <row r="18245" spans="12:20" ht="16.8">
      <c r="L18245" s="404"/>
      <c r="M18245" s="404"/>
      <c r="N18245" s="404"/>
      <c r="O18245" s="404"/>
      <c r="P18245" s="404"/>
      <c r="Q18245" s="404"/>
      <c r="R18245" s="404"/>
      <c r="S18245" s="404"/>
      <c r="T18245" s="404"/>
    </row>
    <row r="18246" spans="12:20" ht="16.8">
      <c r="L18246" s="404"/>
      <c r="M18246" s="404"/>
      <c r="N18246" s="404"/>
      <c r="O18246" s="404"/>
      <c r="P18246" s="404"/>
      <c r="Q18246" s="404"/>
      <c r="R18246" s="404"/>
      <c r="S18246" s="404"/>
      <c r="T18246" s="404"/>
    </row>
    <row r="18247" spans="12:20" ht="16.8">
      <c r="L18247" s="404"/>
      <c r="M18247" s="404"/>
      <c r="N18247" s="404"/>
      <c r="O18247" s="404"/>
      <c r="P18247" s="404"/>
      <c r="Q18247" s="404"/>
      <c r="R18247" s="404"/>
      <c r="S18247" s="404"/>
      <c r="T18247" s="404"/>
    </row>
    <row r="18248" spans="12:20" ht="16.8">
      <c r="L18248" s="404"/>
      <c r="M18248" s="404"/>
      <c r="N18248" s="404"/>
      <c r="O18248" s="404"/>
      <c r="P18248" s="404"/>
      <c r="Q18248" s="404"/>
      <c r="R18248" s="404"/>
      <c r="S18248" s="404"/>
      <c r="T18248" s="404"/>
    </row>
    <row r="18249" spans="12:20" ht="16.8">
      <c r="L18249" s="404"/>
      <c r="M18249" s="404"/>
      <c r="N18249" s="404"/>
      <c r="O18249" s="404"/>
      <c r="P18249" s="404"/>
      <c r="Q18249" s="404"/>
      <c r="R18249" s="404"/>
      <c r="S18249" s="404"/>
      <c r="T18249" s="404"/>
    </row>
    <row r="18250" spans="12:20" ht="16.8">
      <c r="L18250" s="404"/>
      <c r="M18250" s="404"/>
      <c r="N18250" s="404"/>
      <c r="O18250" s="404"/>
      <c r="P18250" s="404"/>
      <c r="Q18250" s="404"/>
      <c r="R18250" s="404"/>
      <c r="S18250" s="404"/>
      <c r="T18250" s="404"/>
    </row>
    <row r="18251" spans="12:20" ht="16.8">
      <c r="L18251" s="404"/>
      <c r="M18251" s="404"/>
      <c r="N18251" s="404"/>
      <c r="O18251" s="404"/>
      <c r="P18251" s="404"/>
      <c r="Q18251" s="404"/>
      <c r="R18251" s="404"/>
      <c r="S18251" s="404"/>
      <c r="T18251" s="404"/>
    </row>
    <row r="18252" spans="12:20" ht="16.8">
      <c r="L18252" s="404"/>
      <c r="M18252" s="404"/>
      <c r="N18252" s="404"/>
      <c r="O18252" s="404"/>
      <c r="P18252" s="404"/>
      <c r="Q18252" s="404"/>
      <c r="R18252" s="404"/>
      <c r="S18252" s="404"/>
      <c r="T18252" s="404"/>
    </row>
    <row r="18253" spans="12:20" ht="16.8">
      <c r="L18253" s="404"/>
      <c r="M18253" s="404"/>
      <c r="N18253" s="404"/>
      <c r="O18253" s="404"/>
      <c r="P18253" s="404"/>
      <c r="Q18253" s="404"/>
      <c r="R18253" s="404"/>
      <c r="S18253" s="404"/>
      <c r="T18253" s="404"/>
    </row>
    <row r="18254" spans="12:20" ht="16.8">
      <c r="L18254" s="404"/>
      <c r="M18254" s="404"/>
      <c r="N18254" s="404"/>
      <c r="O18254" s="404"/>
      <c r="P18254" s="404"/>
      <c r="Q18254" s="404"/>
      <c r="R18254" s="404"/>
      <c r="S18254" s="404"/>
      <c r="T18254" s="404"/>
    </row>
    <row r="18255" spans="12:20" ht="16.8">
      <c r="L18255" s="404"/>
      <c r="M18255" s="404"/>
      <c r="N18255" s="404"/>
      <c r="O18255" s="404"/>
      <c r="P18255" s="404"/>
      <c r="Q18255" s="404"/>
      <c r="R18255" s="404"/>
      <c r="S18255" s="404"/>
      <c r="T18255" s="404"/>
    </row>
    <row r="18256" spans="12:20" ht="16.8">
      <c r="L18256" s="404"/>
      <c r="M18256" s="404"/>
      <c r="N18256" s="404"/>
      <c r="O18256" s="404"/>
      <c r="P18256" s="404"/>
      <c r="Q18256" s="404"/>
      <c r="R18256" s="404"/>
      <c r="S18256" s="404"/>
      <c r="T18256" s="404"/>
    </row>
    <row r="18257" spans="12:20" ht="16.8">
      <c r="L18257" s="404"/>
      <c r="M18257" s="404"/>
      <c r="N18257" s="404"/>
      <c r="O18257" s="404"/>
      <c r="P18257" s="404"/>
      <c r="Q18257" s="404"/>
      <c r="R18257" s="404"/>
      <c r="S18257" s="404"/>
      <c r="T18257" s="404"/>
    </row>
    <row r="18258" spans="12:20" ht="16.8">
      <c r="L18258" s="404"/>
      <c r="M18258" s="404"/>
      <c r="N18258" s="404"/>
      <c r="O18258" s="404"/>
      <c r="P18258" s="404"/>
      <c r="Q18258" s="404"/>
      <c r="R18258" s="404"/>
      <c r="S18258" s="404"/>
      <c r="T18258" s="404"/>
    </row>
    <row r="18259" spans="12:20" ht="16.8">
      <c r="L18259" s="404"/>
      <c r="M18259" s="404"/>
      <c r="N18259" s="404"/>
      <c r="O18259" s="404"/>
      <c r="P18259" s="404"/>
      <c r="Q18259" s="404"/>
      <c r="R18259" s="404"/>
      <c r="S18259" s="404"/>
      <c r="T18259" s="404"/>
    </row>
    <row r="18260" spans="12:20" ht="16.8">
      <c r="L18260" s="404"/>
      <c r="M18260" s="404"/>
      <c r="N18260" s="404"/>
      <c r="O18260" s="404"/>
      <c r="P18260" s="404"/>
      <c r="Q18260" s="404"/>
      <c r="R18260" s="404"/>
      <c r="S18260" s="404"/>
      <c r="T18260" s="404"/>
    </row>
    <row r="18261" spans="12:20" ht="16.8">
      <c r="L18261" s="404"/>
      <c r="M18261" s="404"/>
      <c r="N18261" s="404"/>
      <c r="O18261" s="404"/>
      <c r="P18261" s="404"/>
      <c r="Q18261" s="404"/>
      <c r="R18261" s="404"/>
      <c r="S18261" s="404"/>
      <c r="T18261" s="404"/>
    </row>
    <row r="18262" spans="12:20" ht="16.8">
      <c r="L18262" s="404"/>
      <c r="M18262" s="404"/>
      <c r="N18262" s="404"/>
      <c r="O18262" s="404"/>
      <c r="P18262" s="404"/>
      <c r="Q18262" s="404"/>
      <c r="R18262" s="404"/>
      <c r="S18262" s="404"/>
      <c r="T18262" s="404"/>
    </row>
    <row r="18263" spans="12:20" ht="16.8">
      <c r="L18263" s="404"/>
      <c r="M18263" s="404"/>
      <c r="N18263" s="404"/>
      <c r="O18263" s="404"/>
      <c r="P18263" s="404"/>
      <c r="Q18263" s="404"/>
      <c r="R18263" s="404"/>
      <c r="S18263" s="404"/>
      <c r="T18263" s="404"/>
    </row>
    <row r="18264" spans="12:20" ht="16.8">
      <c r="L18264" s="404"/>
      <c r="M18264" s="404"/>
      <c r="N18264" s="404"/>
      <c r="O18264" s="404"/>
      <c r="P18264" s="404"/>
      <c r="Q18264" s="404"/>
      <c r="R18264" s="404"/>
      <c r="S18264" s="404"/>
      <c r="T18264" s="404"/>
    </row>
    <row r="18265" spans="12:20" ht="16.8">
      <c r="L18265" s="404"/>
      <c r="M18265" s="404"/>
      <c r="N18265" s="404"/>
      <c r="O18265" s="404"/>
      <c r="P18265" s="404"/>
      <c r="Q18265" s="404"/>
      <c r="R18265" s="404"/>
      <c r="S18265" s="404"/>
      <c r="T18265" s="404"/>
    </row>
    <row r="18266" spans="12:20" ht="16.8">
      <c r="L18266" s="404"/>
      <c r="M18266" s="404"/>
      <c r="N18266" s="404"/>
      <c r="O18266" s="404"/>
      <c r="P18266" s="404"/>
      <c r="Q18266" s="404"/>
      <c r="R18266" s="404"/>
      <c r="S18266" s="404"/>
      <c r="T18266" s="404"/>
    </row>
    <row r="18267" spans="12:20" ht="16.8">
      <c r="L18267" s="404"/>
      <c r="M18267" s="404"/>
      <c r="N18267" s="404"/>
      <c r="O18267" s="404"/>
      <c r="P18267" s="404"/>
      <c r="Q18267" s="404"/>
      <c r="R18267" s="404"/>
      <c r="S18267" s="404"/>
      <c r="T18267" s="404"/>
    </row>
    <row r="18268" spans="12:20" ht="16.8">
      <c r="L18268" s="404"/>
      <c r="M18268" s="404"/>
      <c r="N18268" s="404"/>
      <c r="O18268" s="404"/>
      <c r="P18268" s="404"/>
      <c r="Q18268" s="404"/>
      <c r="R18268" s="404"/>
      <c r="S18268" s="404"/>
      <c r="T18268" s="404"/>
    </row>
    <row r="18269" spans="12:20" ht="16.8">
      <c r="L18269" s="404"/>
      <c r="M18269" s="404"/>
      <c r="N18269" s="404"/>
      <c r="O18269" s="404"/>
      <c r="P18269" s="404"/>
      <c r="Q18269" s="404"/>
      <c r="R18269" s="404"/>
      <c r="S18269" s="404"/>
      <c r="T18269" s="404"/>
    </row>
    <row r="18270" spans="12:20" ht="16.8">
      <c r="L18270" s="404"/>
      <c r="M18270" s="404"/>
      <c r="N18270" s="404"/>
      <c r="O18270" s="404"/>
      <c r="P18270" s="404"/>
      <c r="Q18270" s="404"/>
      <c r="R18270" s="404"/>
      <c r="S18270" s="404"/>
      <c r="T18270" s="404"/>
    </row>
    <row r="18271" spans="12:20" ht="16.8">
      <c r="L18271" s="404"/>
      <c r="M18271" s="404"/>
      <c r="N18271" s="404"/>
      <c r="O18271" s="404"/>
      <c r="P18271" s="404"/>
      <c r="Q18271" s="404"/>
      <c r="R18271" s="404"/>
      <c r="S18271" s="404"/>
      <c r="T18271" s="404"/>
    </row>
    <row r="18272" spans="12:20" ht="16.8">
      <c r="L18272" s="404"/>
      <c r="M18272" s="404"/>
      <c r="N18272" s="404"/>
      <c r="O18272" s="404"/>
      <c r="P18272" s="404"/>
      <c r="Q18272" s="404"/>
      <c r="R18272" s="404"/>
      <c r="S18272" s="404"/>
      <c r="T18272" s="404"/>
    </row>
    <row r="18273" spans="12:20" ht="16.8">
      <c r="L18273" s="404"/>
      <c r="M18273" s="404"/>
      <c r="N18273" s="404"/>
      <c r="O18273" s="404"/>
      <c r="P18273" s="404"/>
      <c r="Q18273" s="404"/>
      <c r="R18273" s="404"/>
      <c r="S18273" s="404"/>
      <c r="T18273" s="404"/>
    </row>
    <row r="18274" spans="12:20" ht="16.8">
      <c r="L18274" s="404"/>
      <c r="M18274" s="404"/>
      <c r="N18274" s="404"/>
      <c r="O18274" s="404"/>
      <c r="P18274" s="404"/>
      <c r="Q18274" s="404"/>
      <c r="R18274" s="404"/>
      <c r="S18274" s="404"/>
      <c r="T18274" s="404"/>
    </row>
    <row r="18275" spans="12:20" ht="16.8">
      <c r="L18275" s="404"/>
      <c r="M18275" s="404"/>
      <c r="N18275" s="404"/>
      <c r="O18275" s="404"/>
      <c r="P18275" s="404"/>
      <c r="Q18275" s="404"/>
      <c r="R18275" s="404"/>
      <c r="S18275" s="404"/>
      <c r="T18275" s="404"/>
    </row>
    <row r="18276" spans="12:20" ht="16.8">
      <c r="L18276" s="404"/>
      <c r="M18276" s="404"/>
      <c r="N18276" s="404"/>
      <c r="O18276" s="404"/>
      <c r="P18276" s="404"/>
      <c r="Q18276" s="404"/>
      <c r="R18276" s="404"/>
      <c r="S18276" s="404"/>
      <c r="T18276" s="404"/>
    </row>
    <row r="18277" spans="12:20" ht="16.8">
      <c r="L18277" s="404"/>
      <c r="M18277" s="404"/>
      <c r="N18277" s="404"/>
      <c r="O18277" s="404"/>
      <c r="P18277" s="404"/>
      <c r="Q18277" s="404"/>
      <c r="R18277" s="404"/>
      <c r="S18277" s="404"/>
      <c r="T18277" s="404"/>
    </row>
    <row r="18278" spans="12:20" ht="16.8">
      <c r="L18278" s="404"/>
      <c r="M18278" s="404"/>
      <c r="N18278" s="404"/>
      <c r="O18278" s="404"/>
      <c r="P18278" s="404"/>
      <c r="Q18278" s="404"/>
      <c r="R18278" s="404"/>
      <c r="S18278" s="404"/>
      <c r="T18278" s="404"/>
    </row>
    <row r="18279" spans="12:20" ht="16.8">
      <c r="L18279" s="404"/>
      <c r="M18279" s="404"/>
      <c r="N18279" s="404"/>
      <c r="O18279" s="404"/>
      <c r="P18279" s="404"/>
      <c r="Q18279" s="404"/>
      <c r="R18279" s="404"/>
      <c r="S18279" s="404"/>
      <c r="T18279" s="404"/>
    </row>
    <row r="18280" spans="12:20" ht="16.8">
      <c r="L18280" s="404"/>
      <c r="M18280" s="404"/>
      <c r="N18280" s="404"/>
      <c r="O18280" s="404"/>
      <c r="P18280" s="404"/>
      <c r="Q18280" s="404"/>
      <c r="R18280" s="404"/>
      <c r="S18280" s="404"/>
      <c r="T18280" s="404"/>
    </row>
    <row r="18281" spans="12:20" ht="16.8">
      <c r="L18281" s="404"/>
      <c r="M18281" s="404"/>
      <c r="N18281" s="404"/>
      <c r="O18281" s="404"/>
      <c r="P18281" s="404"/>
      <c r="Q18281" s="404"/>
      <c r="R18281" s="404"/>
      <c r="S18281" s="404"/>
      <c r="T18281" s="404"/>
    </row>
    <row r="18282" spans="12:20" ht="16.8">
      <c r="L18282" s="404"/>
      <c r="M18282" s="404"/>
      <c r="N18282" s="404"/>
      <c r="O18282" s="404"/>
      <c r="P18282" s="404"/>
      <c r="Q18282" s="404"/>
      <c r="R18282" s="404"/>
      <c r="S18282" s="404"/>
      <c r="T18282" s="404"/>
    </row>
    <row r="18283" spans="12:20" ht="16.8">
      <c r="L18283" s="404"/>
      <c r="M18283" s="404"/>
      <c r="N18283" s="404"/>
      <c r="O18283" s="404"/>
      <c r="P18283" s="404"/>
      <c r="Q18283" s="404"/>
      <c r="R18283" s="404"/>
      <c r="S18283" s="404"/>
      <c r="T18283" s="404"/>
    </row>
    <row r="18284" spans="12:20" ht="16.8">
      <c r="L18284" s="404"/>
      <c r="M18284" s="404"/>
      <c r="N18284" s="404"/>
      <c r="O18284" s="404"/>
      <c r="P18284" s="404"/>
      <c r="Q18284" s="404"/>
      <c r="R18284" s="404"/>
      <c r="S18284" s="404"/>
      <c r="T18284" s="404"/>
    </row>
    <row r="18285" spans="12:20" ht="16.8">
      <c r="L18285" s="404"/>
      <c r="M18285" s="404"/>
      <c r="N18285" s="404"/>
      <c r="O18285" s="404"/>
      <c r="P18285" s="404"/>
      <c r="Q18285" s="404"/>
      <c r="R18285" s="404"/>
      <c r="S18285" s="404"/>
      <c r="T18285" s="404"/>
    </row>
    <row r="18286" spans="12:20" ht="16.8">
      <c r="L18286" s="404"/>
      <c r="M18286" s="404"/>
      <c r="N18286" s="404"/>
      <c r="O18286" s="404"/>
      <c r="P18286" s="404"/>
      <c r="Q18286" s="404"/>
      <c r="R18286" s="404"/>
      <c r="S18286" s="404"/>
      <c r="T18286" s="404"/>
    </row>
    <row r="18287" spans="12:20" ht="16.8">
      <c r="L18287" s="404"/>
      <c r="M18287" s="404"/>
      <c r="N18287" s="404"/>
      <c r="O18287" s="404"/>
      <c r="P18287" s="404"/>
      <c r="Q18287" s="404"/>
      <c r="R18287" s="404"/>
      <c r="S18287" s="404"/>
      <c r="T18287" s="404"/>
    </row>
    <row r="18288" spans="12:20" ht="16.8">
      <c r="L18288" s="404"/>
      <c r="M18288" s="404"/>
      <c r="N18288" s="404"/>
      <c r="O18288" s="404"/>
      <c r="P18288" s="404"/>
      <c r="Q18288" s="404"/>
      <c r="R18288" s="404"/>
      <c r="S18288" s="404"/>
      <c r="T18288" s="404"/>
    </row>
    <row r="18289" spans="12:20" ht="16.8">
      <c r="L18289" s="404"/>
      <c r="M18289" s="404"/>
      <c r="N18289" s="404"/>
      <c r="O18289" s="404"/>
      <c r="P18289" s="404"/>
      <c r="Q18289" s="404"/>
      <c r="R18289" s="404"/>
      <c r="S18289" s="404"/>
      <c r="T18289" s="404"/>
    </row>
    <row r="18290" spans="12:20" ht="16.8">
      <c r="L18290" s="404"/>
      <c r="M18290" s="404"/>
      <c r="N18290" s="404"/>
      <c r="O18290" s="404"/>
      <c r="P18290" s="404"/>
      <c r="Q18290" s="404"/>
      <c r="R18290" s="404"/>
      <c r="S18290" s="404"/>
      <c r="T18290" s="404"/>
    </row>
    <row r="18291" spans="12:20" ht="16.8">
      <c r="L18291" s="404"/>
      <c r="M18291" s="404"/>
      <c r="N18291" s="404"/>
      <c r="O18291" s="404"/>
      <c r="P18291" s="404"/>
      <c r="Q18291" s="404"/>
      <c r="R18291" s="404"/>
      <c r="S18291" s="404"/>
      <c r="T18291" s="404"/>
    </row>
    <row r="18292" spans="12:20" ht="16.8">
      <c r="L18292" s="404"/>
      <c r="M18292" s="404"/>
      <c r="N18292" s="404"/>
      <c r="O18292" s="404"/>
      <c r="P18292" s="404"/>
      <c r="Q18292" s="404"/>
      <c r="R18292" s="404"/>
      <c r="S18292" s="404"/>
      <c r="T18292" s="404"/>
    </row>
    <row r="18293" spans="12:20" ht="16.8">
      <c r="L18293" s="404"/>
      <c r="M18293" s="404"/>
      <c r="N18293" s="404"/>
      <c r="O18293" s="404"/>
      <c r="P18293" s="404"/>
      <c r="Q18293" s="404"/>
      <c r="R18293" s="404"/>
      <c r="S18293" s="404"/>
      <c r="T18293" s="404"/>
    </row>
    <row r="18294" spans="12:20" ht="16.8">
      <c r="L18294" s="404"/>
      <c r="M18294" s="404"/>
      <c r="N18294" s="404"/>
      <c r="O18294" s="404"/>
      <c r="P18294" s="404"/>
      <c r="Q18294" s="404"/>
      <c r="R18294" s="404"/>
      <c r="S18294" s="404"/>
      <c r="T18294" s="404"/>
    </row>
    <row r="18295" spans="12:20" ht="16.8">
      <c r="L18295" s="404"/>
      <c r="M18295" s="404"/>
      <c r="N18295" s="404"/>
      <c r="O18295" s="404"/>
      <c r="P18295" s="404"/>
      <c r="Q18295" s="404"/>
      <c r="R18295" s="404"/>
      <c r="S18295" s="404"/>
      <c r="T18295" s="404"/>
    </row>
    <row r="18296" spans="12:20" ht="16.8">
      <c r="L18296" s="404"/>
      <c r="M18296" s="404"/>
      <c r="N18296" s="404"/>
      <c r="O18296" s="404"/>
      <c r="P18296" s="404"/>
      <c r="Q18296" s="404"/>
      <c r="R18296" s="404"/>
      <c r="S18296" s="404"/>
      <c r="T18296" s="404"/>
    </row>
    <row r="18297" spans="12:20" ht="16.8">
      <c r="L18297" s="404"/>
      <c r="M18297" s="404"/>
      <c r="N18297" s="404"/>
      <c r="O18297" s="404"/>
      <c r="P18297" s="404"/>
      <c r="Q18297" s="404"/>
      <c r="R18297" s="404"/>
      <c r="S18297" s="404"/>
      <c r="T18297" s="404"/>
    </row>
    <row r="18298" spans="12:20" ht="16.8">
      <c r="L18298" s="404"/>
      <c r="M18298" s="404"/>
      <c r="N18298" s="404"/>
      <c r="O18298" s="404"/>
      <c r="P18298" s="404"/>
      <c r="Q18298" s="404"/>
      <c r="R18298" s="404"/>
      <c r="S18298" s="404"/>
      <c r="T18298" s="404"/>
    </row>
    <row r="18299" spans="12:20" ht="16.8">
      <c r="L18299" s="404"/>
      <c r="M18299" s="404"/>
      <c r="N18299" s="404"/>
      <c r="O18299" s="404"/>
      <c r="P18299" s="404"/>
      <c r="Q18299" s="404"/>
      <c r="R18299" s="404"/>
      <c r="S18299" s="404"/>
      <c r="T18299" s="404"/>
    </row>
    <row r="18300" spans="12:20" ht="16.8">
      <c r="L18300" s="404"/>
      <c r="M18300" s="404"/>
      <c r="N18300" s="404"/>
      <c r="O18300" s="404"/>
      <c r="P18300" s="404"/>
      <c r="Q18300" s="404"/>
      <c r="R18300" s="404"/>
      <c r="S18300" s="404"/>
      <c r="T18300" s="404"/>
    </row>
    <row r="18301" spans="12:20" ht="16.8">
      <c r="L18301" s="404"/>
      <c r="M18301" s="404"/>
      <c r="N18301" s="404"/>
      <c r="O18301" s="404"/>
      <c r="P18301" s="404"/>
      <c r="Q18301" s="404"/>
      <c r="R18301" s="404"/>
      <c r="S18301" s="404"/>
      <c r="T18301" s="404"/>
    </row>
    <row r="18302" spans="12:20" ht="16.8">
      <c r="L18302" s="404"/>
      <c r="M18302" s="404"/>
      <c r="N18302" s="404"/>
      <c r="O18302" s="404"/>
      <c r="P18302" s="404"/>
      <c r="Q18302" s="404"/>
      <c r="R18302" s="404"/>
      <c r="S18302" s="404"/>
      <c r="T18302" s="404"/>
    </row>
    <row r="18303" spans="12:20" ht="16.8">
      <c r="L18303" s="404"/>
      <c r="M18303" s="404"/>
      <c r="N18303" s="404"/>
      <c r="O18303" s="404"/>
      <c r="P18303" s="404"/>
      <c r="Q18303" s="404"/>
      <c r="R18303" s="404"/>
      <c r="S18303" s="404"/>
      <c r="T18303" s="404"/>
    </row>
    <row r="18304" spans="12:20" ht="16.8">
      <c r="L18304" s="404"/>
      <c r="M18304" s="404"/>
      <c r="N18304" s="404"/>
      <c r="O18304" s="404"/>
      <c r="P18304" s="404"/>
      <c r="Q18304" s="404"/>
      <c r="R18304" s="404"/>
      <c r="S18304" s="404"/>
      <c r="T18304" s="404"/>
    </row>
    <row r="18305" spans="12:20" ht="16.8">
      <c r="L18305" s="404"/>
      <c r="M18305" s="404"/>
      <c r="N18305" s="404"/>
      <c r="O18305" s="404"/>
      <c r="P18305" s="404"/>
      <c r="Q18305" s="404"/>
      <c r="R18305" s="404"/>
      <c r="S18305" s="404"/>
      <c r="T18305" s="404"/>
    </row>
    <row r="18306" spans="12:20" ht="16.8">
      <c r="L18306" s="404"/>
      <c r="M18306" s="404"/>
      <c r="N18306" s="404"/>
      <c r="O18306" s="404"/>
      <c r="P18306" s="404"/>
      <c r="Q18306" s="404"/>
      <c r="R18306" s="404"/>
      <c r="S18306" s="404"/>
      <c r="T18306" s="404"/>
    </row>
    <row r="18307" spans="12:20" ht="16.8">
      <c r="L18307" s="404"/>
      <c r="M18307" s="404"/>
      <c r="N18307" s="404"/>
      <c r="O18307" s="404"/>
      <c r="P18307" s="404"/>
      <c r="Q18307" s="404"/>
      <c r="R18307" s="404"/>
      <c r="S18307" s="404"/>
      <c r="T18307" s="404"/>
    </row>
    <row r="18308" spans="12:20" ht="16.8">
      <c r="L18308" s="404"/>
      <c r="M18308" s="404"/>
      <c r="N18308" s="404"/>
      <c r="O18308" s="404"/>
      <c r="P18308" s="404"/>
      <c r="Q18308" s="404"/>
      <c r="R18308" s="404"/>
      <c r="S18308" s="404"/>
      <c r="T18308" s="404"/>
    </row>
    <row r="18309" spans="12:20" ht="16.8">
      <c r="L18309" s="404"/>
      <c r="M18309" s="404"/>
      <c r="N18309" s="404"/>
      <c r="O18309" s="404"/>
      <c r="P18309" s="404"/>
      <c r="Q18309" s="404"/>
      <c r="R18309" s="404"/>
      <c r="S18309" s="404"/>
      <c r="T18309" s="404"/>
    </row>
    <row r="18310" spans="12:20" ht="16.8">
      <c r="L18310" s="404"/>
      <c r="M18310" s="404"/>
      <c r="N18310" s="404"/>
      <c r="O18310" s="404"/>
      <c r="P18310" s="404"/>
      <c r="Q18310" s="404"/>
      <c r="R18310" s="404"/>
      <c r="S18310" s="404"/>
      <c r="T18310" s="404"/>
    </row>
    <row r="18311" spans="12:20" ht="16.8">
      <c r="L18311" s="404"/>
      <c r="M18311" s="404"/>
      <c r="N18311" s="404"/>
      <c r="O18311" s="404"/>
      <c r="P18311" s="404"/>
      <c r="Q18311" s="404"/>
      <c r="R18311" s="404"/>
      <c r="S18311" s="404"/>
      <c r="T18311" s="404"/>
    </row>
    <row r="18312" spans="12:20" ht="16.8">
      <c r="L18312" s="404"/>
      <c r="M18312" s="404"/>
      <c r="N18312" s="404"/>
      <c r="O18312" s="404"/>
      <c r="P18312" s="404"/>
      <c r="Q18312" s="404"/>
      <c r="R18312" s="404"/>
      <c r="S18312" s="404"/>
      <c r="T18312" s="404"/>
    </row>
    <row r="18313" spans="12:20" ht="16.8">
      <c r="L18313" s="404"/>
      <c r="M18313" s="404"/>
      <c r="N18313" s="404"/>
      <c r="O18313" s="404"/>
      <c r="P18313" s="404"/>
      <c r="Q18313" s="404"/>
      <c r="R18313" s="404"/>
      <c r="S18313" s="404"/>
      <c r="T18313" s="404"/>
    </row>
    <row r="18314" spans="12:20" ht="16.8">
      <c r="L18314" s="404"/>
      <c r="M18314" s="404"/>
      <c r="N18314" s="404"/>
      <c r="O18314" s="404"/>
      <c r="P18314" s="404"/>
      <c r="Q18314" s="404"/>
      <c r="R18314" s="404"/>
      <c r="S18314" s="404"/>
      <c r="T18314" s="404"/>
    </row>
    <row r="18315" spans="12:20" ht="16.8">
      <c r="L18315" s="404"/>
      <c r="M18315" s="404"/>
      <c r="N18315" s="404"/>
      <c r="O18315" s="404"/>
      <c r="P18315" s="404"/>
      <c r="Q18315" s="404"/>
      <c r="R18315" s="404"/>
      <c r="S18315" s="404"/>
      <c r="T18315" s="404"/>
    </row>
    <row r="18316" spans="12:20" ht="16.8">
      <c r="L18316" s="404"/>
      <c r="M18316" s="404"/>
      <c r="N18316" s="404"/>
      <c r="O18316" s="404"/>
      <c r="P18316" s="404"/>
      <c r="Q18316" s="404"/>
      <c r="R18316" s="404"/>
      <c r="S18316" s="404"/>
      <c r="T18316" s="404"/>
    </row>
    <row r="18317" spans="12:20" ht="16.8">
      <c r="L18317" s="404"/>
      <c r="M18317" s="404"/>
      <c r="N18317" s="404"/>
      <c r="O18317" s="404"/>
      <c r="P18317" s="404"/>
      <c r="Q18317" s="404"/>
      <c r="R18317" s="404"/>
      <c r="S18317" s="404"/>
      <c r="T18317" s="404"/>
    </row>
    <row r="18318" spans="12:20" ht="16.8">
      <c r="L18318" s="404"/>
      <c r="M18318" s="404"/>
      <c r="N18318" s="404"/>
      <c r="O18318" s="404"/>
      <c r="P18318" s="404"/>
      <c r="Q18318" s="404"/>
      <c r="R18318" s="404"/>
      <c r="S18318" s="404"/>
      <c r="T18318" s="404"/>
    </row>
    <row r="18319" spans="12:20" ht="16.8">
      <c r="L18319" s="404"/>
      <c r="M18319" s="404"/>
      <c r="N18319" s="404"/>
      <c r="O18319" s="404"/>
      <c r="P18319" s="404"/>
      <c r="Q18319" s="404"/>
      <c r="R18319" s="404"/>
      <c r="S18319" s="404"/>
      <c r="T18319" s="404"/>
    </row>
    <row r="18320" spans="12:20" ht="16.8">
      <c r="L18320" s="404"/>
      <c r="M18320" s="404"/>
      <c r="N18320" s="404"/>
      <c r="O18320" s="404"/>
      <c r="P18320" s="404"/>
      <c r="Q18320" s="404"/>
      <c r="R18320" s="404"/>
      <c r="S18320" s="404"/>
      <c r="T18320" s="404"/>
    </row>
    <row r="18321" spans="12:20" ht="16.8">
      <c r="L18321" s="404"/>
      <c r="M18321" s="404"/>
      <c r="N18321" s="404"/>
      <c r="O18321" s="404"/>
      <c r="P18321" s="404"/>
      <c r="Q18321" s="404"/>
      <c r="R18321" s="404"/>
      <c r="S18321" s="404"/>
      <c r="T18321" s="404"/>
    </row>
    <row r="18322" spans="12:20" ht="16.8">
      <c r="L18322" s="404"/>
      <c r="M18322" s="404"/>
      <c r="N18322" s="404"/>
      <c r="O18322" s="404"/>
      <c r="P18322" s="404"/>
      <c r="Q18322" s="404"/>
      <c r="R18322" s="404"/>
      <c r="S18322" s="404"/>
      <c r="T18322" s="404"/>
    </row>
    <row r="18323" spans="12:20" ht="16.8">
      <c r="L18323" s="404"/>
      <c r="M18323" s="404"/>
      <c r="N18323" s="404"/>
      <c r="O18323" s="404"/>
      <c r="P18323" s="404"/>
      <c r="Q18323" s="404"/>
      <c r="R18323" s="404"/>
      <c r="S18323" s="404"/>
      <c r="T18323" s="404"/>
    </row>
    <row r="18324" spans="12:20" ht="16.8">
      <c r="L18324" s="404"/>
      <c r="M18324" s="404"/>
      <c r="N18324" s="404"/>
      <c r="O18324" s="404"/>
      <c r="P18324" s="404"/>
      <c r="Q18324" s="404"/>
      <c r="R18324" s="404"/>
      <c r="S18324" s="404"/>
      <c r="T18324" s="404"/>
    </row>
    <row r="18325" spans="12:20" ht="16.8">
      <c r="L18325" s="404"/>
      <c r="M18325" s="404"/>
      <c r="N18325" s="404"/>
      <c r="O18325" s="404"/>
      <c r="P18325" s="404"/>
      <c r="Q18325" s="404"/>
      <c r="R18325" s="404"/>
      <c r="S18325" s="404"/>
      <c r="T18325" s="404"/>
    </row>
    <row r="18326" spans="12:20" ht="16.8">
      <c r="L18326" s="404"/>
      <c r="M18326" s="404"/>
      <c r="N18326" s="404"/>
      <c r="O18326" s="404"/>
      <c r="P18326" s="404"/>
      <c r="Q18326" s="404"/>
      <c r="R18326" s="404"/>
      <c r="S18326" s="404"/>
      <c r="T18326" s="404"/>
    </row>
    <row r="18327" spans="12:20" ht="16.8">
      <c r="L18327" s="404"/>
      <c r="M18327" s="404"/>
      <c r="N18327" s="404"/>
      <c r="O18327" s="404"/>
      <c r="P18327" s="404"/>
      <c r="Q18327" s="404"/>
      <c r="R18327" s="404"/>
      <c r="S18327" s="404"/>
      <c r="T18327" s="404"/>
    </row>
    <row r="18328" spans="12:20" ht="16.8">
      <c r="L18328" s="404"/>
      <c r="M18328" s="404"/>
      <c r="N18328" s="404"/>
      <c r="O18328" s="404"/>
      <c r="P18328" s="404"/>
      <c r="Q18328" s="404"/>
      <c r="R18328" s="404"/>
      <c r="S18328" s="404"/>
      <c r="T18328" s="404"/>
    </row>
    <row r="18329" spans="12:20" ht="16.8">
      <c r="L18329" s="404"/>
      <c r="M18329" s="404"/>
      <c r="N18329" s="404"/>
      <c r="O18329" s="404"/>
      <c r="P18329" s="404"/>
      <c r="Q18329" s="404"/>
      <c r="R18329" s="404"/>
      <c r="S18329" s="404"/>
      <c r="T18329" s="404"/>
    </row>
    <row r="18330" spans="12:20" ht="16.8">
      <c r="L18330" s="404"/>
      <c r="M18330" s="404"/>
      <c r="N18330" s="404"/>
      <c r="O18330" s="404"/>
      <c r="P18330" s="404"/>
      <c r="Q18330" s="404"/>
      <c r="R18330" s="404"/>
      <c r="S18330" s="404"/>
      <c r="T18330" s="404"/>
    </row>
    <row r="18331" spans="12:20" ht="16.8">
      <c r="L18331" s="404"/>
      <c r="M18331" s="404"/>
      <c r="N18331" s="404"/>
      <c r="O18331" s="404"/>
      <c r="P18331" s="404"/>
      <c r="Q18331" s="404"/>
      <c r="R18331" s="404"/>
      <c r="S18331" s="404"/>
      <c r="T18331" s="404"/>
    </row>
    <row r="18332" spans="12:20" ht="16.8">
      <c r="L18332" s="404"/>
      <c r="M18332" s="404"/>
      <c r="N18332" s="404"/>
      <c r="O18332" s="404"/>
      <c r="P18332" s="404"/>
      <c r="Q18332" s="404"/>
      <c r="R18332" s="404"/>
      <c r="S18332" s="404"/>
      <c r="T18332" s="404"/>
    </row>
    <row r="18333" spans="12:20" ht="16.8">
      <c r="L18333" s="404"/>
      <c r="M18333" s="404"/>
      <c r="N18333" s="404"/>
      <c r="O18333" s="404"/>
      <c r="P18333" s="404"/>
      <c r="Q18333" s="404"/>
      <c r="R18333" s="404"/>
      <c r="S18333" s="404"/>
      <c r="T18333" s="404"/>
    </row>
    <row r="18334" spans="12:20" ht="16.8">
      <c r="L18334" s="404"/>
      <c r="M18334" s="404"/>
      <c r="N18334" s="404"/>
      <c r="O18334" s="404"/>
      <c r="P18334" s="404"/>
      <c r="Q18334" s="404"/>
      <c r="R18334" s="404"/>
      <c r="S18334" s="404"/>
      <c r="T18334" s="404"/>
    </row>
    <row r="18335" spans="12:20" ht="16.8">
      <c r="L18335" s="404"/>
      <c r="M18335" s="404"/>
      <c r="N18335" s="404"/>
      <c r="O18335" s="404"/>
      <c r="P18335" s="404"/>
      <c r="Q18335" s="404"/>
      <c r="R18335" s="404"/>
      <c r="S18335" s="404"/>
      <c r="T18335" s="404"/>
    </row>
    <row r="18336" spans="12:20" ht="16.8">
      <c r="L18336" s="404"/>
      <c r="M18336" s="404"/>
      <c r="N18336" s="404"/>
      <c r="O18336" s="404"/>
      <c r="P18336" s="404"/>
      <c r="Q18336" s="404"/>
      <c r="R18336" s="404"/>
      <c r="S18336" s="404"/>
      <c r="T18336" s="404"/>
    </row>
    <row r="18337" spans="12:20" ht="16.8">
      <c r="L18337" s="404"/>
      <c r="M18337" s="404"/>
      <c r="N18337" s="404"/>
      <c r="O18337" s="404"/>
      <c r="P18337" s="404"/>
      <c r="Q18337" s="404"/>
      <c r="R18337" s="404"/>
      <c r="S18337" s="404"/>
      <c r="T18337" s="404"/>
    </row>
    <row r="18338" spans="12:20" ht="16.8">
      <c r="L18338" s="404"/>
      <c r="M18338" s="404"/>
      <c r="N18338" s="404"/>
      <c r="O18338" s="404"/>
      <c r="P18338" s="404"/>
      <c r="Q18338" s="404"/>
      <c r="R18338" s="404"/>
      <c r="S18338" s="404"/>
      <c r="T18338" s="404"/>
    </row>
    <row r="18339" spans="12:20" ht="16.8">
      <c r="L18339" s="404"/>
      <c r="M18339" s="404"/>
      <c r="N18339" s="404"/>
      <c r="O18339" s="404"/>
      <c r="P18339" s="404"/>
      <c r="Q18339" s="404"/>
      <c r="R18339" s="404"/>
      <c r="S18339" s="404"/>
      <c r="T18339" s="404"/>
    </row>
    <row r="18340" spans="12:20" ht="16.8">
      <c r="L18340" s="404"/>
      <c r="M18340" s="404"/>
      <c r="N18340" s="404"/>
      <c r="O18340" s="404"/>
      <c r="P18340" s="404"/>
      <c r="Q18340" s="404"/>
      <c r="R18340" s="404"/>
      <c r="S18340" s="404"/>
      <c r="T18340" s="404"/>
    </row>
    <row r="18341" spans="12:20" ht="16.8">
      <c r="L18341" s="404"/>
      <c r="M18341" s="404"/>
      <c r="N18341" s="404"/>
      <c r="O18341" s="404"/>
      <c r="P18341" s="404"/>
      <c r="Q18341" s="404"/>
      <c r="R18341" s="404"/>
      <c r="S18341" s="404"/>
      <c r="T18341" s="404"/>
    </row>
    <row r="18342" spans="12:20" ht="16.8">
      <c r="L18342" s="404"/>
      <c r="M18342" s="404"/>
      <c r="N18342" s="404"/>
      <c r="O18342" s="404"/>
      <c r="P18342" s="404"/>
      <c r="Q18342" s="404"/>
      <c r="R18342" s="404"/>
      <c r="S18342" s="404"/>
      <c r="T18342" s="404"/>
    </row>
    <row r="18343" spans="12:20" ht="16.8">
      <c r="L18343" s="404"/>
      <c r="M18343" s="404"/>
      <c r="N18343" s="404"/>
      <c r="O18343" s="404"/>
      <c r="P18343" s="404"/>
      <c r="Q18343" s="404"/>
      <c r="R18343" s="404"/>
      <c r="S18343" s="404"/>
      <c r="T18343" s="404"/>
    </row>
    <row r="18344" spans="12:20" ht="16.8">
      <c r="L18344" s="404"/>
      <c r="M18344" s="404"/>
      <c r="N18344" s="404"/>
      <c r="O18344" s="404"/>
      <c r="P18344" s="404"/>
      <c r="Q18344" s="404"/>
      <c r="R18344" s="404"/>
      <c r="S18344" s="404"/>
      <c r="T18344" s="404"/>
    </row>
    <row r="18345" spans="12:20" ht="16.8">
      <c r="L18345" s="404"/>
      <c r="M18345" s="404"/>
      <c r="N18345" s="404"/>
      <c r="O18345" s="404"/>
      <c r="P18345" s="404"/>
      <c r="Q18345" s="404"/>
      <c r="R18345" s="404"/>
      <c r="S18345" s="404"/>
      <c r="T18345" s="404"/>
    </row>
    <row r="18346" spans="12:20" ht="16.8">
      <c r="L18346" s="404"/>
      <c r="M18346" s="404"/>
      <c r="N18346" s="404"/>
      <c r="O18346" s="404"/>
      <c r="P18346" s="404"/>
      <c r="Q18346" s="404"/>
      <c r="R18346" s="404"/>
      <c r="S18346" s="404"/>
      <c r="T18346" s="404"/>
    </row>
    <row r="18347" spans="12:20" ht="16.8">
      <c r="L18347" s="404"/>
      <c r="M18347" s="404"/>
      <c r="N18347" s="404"/>
      <c r="O18347" s="404"/>
      <c r="P18347" s="404"/>
      <c r="Q18347" s="404"/>
      <c r="R18347" s="404"/>
      <c r="S18347" s="404"/>
      <c r="T18347" s="404"/>
    </row>
    <row r="18348" spans="12:20" ht="16.8">
      <c r="L18348" s="404"/>
      <c r="M18348" s="404"/>
      <c r="N18348" s="404"/>
      <c r="O18348" s="404"/>
      <c r="P18348" s="404"/>
      <c r="Q18348" s="404"/>
      <c r="R18348" s="404"/>
      <c r="S18348" s="404"/>
      <c r="T18348" s="404"/>
    </row>
    <row r="18349" spans="12:20" ht="16.8">
      <c r="L18349" s="404"/>
      <c r="M18349" s="404"/>
      <c r="N18349" s="404"/>
      <c r="O18349" s="404"/>
      <c r="P18349" s="404"/>
      <c r="Q18349" s="404"/>
      <c r="R18349" s="404"/>
      <c r="S18349" s="404"/>
      <c r="T18349" s="404"/>
    </row>
    <row r="18350" spans="12:20" ht="16.8">
      <c r="L18350" s="404"/>
      <c r="M18350" s="404"/>
      <c r="N18350" s="404"/>
      <c r="O18350" s="404"/>
      <c r="P18350" s="404"/>
      <c r="Q18350" s="404"/>
      <c r="R18350" s="404"/>
      <c r="S18350" s="404"/>
      <c r="T18350" s="404"/>
    </row>
    <row r="18351" spans="12:20" ht="16.8">
      <c r="L18351" s="404"/>
      <c r="M18351" s="404"/>
      <c r="N18351" s="404"/>
      <c r="O18351" s="404"/>
      <c r="P18351" s="404"/>
      <c r="Q18351" s="404"/>
      <c r="R18351" s="404"/>
      <c r="S18351" s="404"/>
      <c r="T18351" s="404"/>
    </row>
    <row r="18352" spans="12:20" ht="16.8">
      <c r="L18352" s="404"/>
      <c r="M18352" s="404"/>
      <c r="N18352" s="404"/>
      <c r="O18352" s="404"/>
      <c r="P18352" s="404"/>
      <c r="Q18352" s="404"/>
      <c r="R18352" s="404"/>
      <c r="S18352" s="404"/>
      <c r="T18352" s="404"/>
    </row>
    <row r="18353" spans="12:20" ht="16.8">
      <c r="L18353" s="404"/>
      <c r="M18353" s="404"/>
      <c r="N18353" s="404"/>
      <c r="O18353" s="404"/>
      <c r="P18353" s="404"/>
      <c r="Q18353" s="404"/>
      <c r="R18353" s="404"/>
      <c r="S18353" s="404"/>
      <c r="T18353" s="404"/>
    </row>
    <row r="18354" spans="12:20" ht="16.8">
      <c r="L18354" s="404"/>
      <c r="M18354" s="404"/>
      <c r="N18354" s="404"/>
      <c r="O18354" s="404"/>
      <c r="P18354" s="404"/>
      <c r="Q18354" s="404"/>
      <c r="R18354" s="404"/>
      <c r="S18354" s="404"/>
      <c r="T18354" s="404"/>
    </row>
    <row r="18355" spans="12:20" ht="16.8">
      <c r="L18355" s="404"/>
      <c r="M18355" s="404"/>
      <c r="N18355" s="404"/>
      <c r="O18355" s="404"/>
      <c r="P18355" s="404"/>
      <c r="Q18355" s="404"/>
      <c r="R18355" s="404"/>
      <c r="S18355" s="404"/>
      <c r="T18355" s="404"/>
    </row>
    <row r="18356" spans="12:20" ht="16.8">
      <c r="L18356" s="404"/>
      <c r="M18356" s="404"/>
      <c r="N18356" s="404"/>
      <c r="O18356" s="404"/>
      <c r="P18356" s="404"/>
      <c r="Q18356" s="404"/>
      <c r="R18356" s="404"/>
      <c r="S18356" s="404"/>
      <c r="T18356" s="404"/>
    </row>
    <row r="18357" spans="12:20" ht="16.8">
      <c r="L18357" s="404"/>
      <c r="M18357" s="404"/>
      <c r="N18357" s="404"/>
      <c r="O18357" s="404"/>
      <c r="P18357" s="404"/>
      <c r="Q18357" s="404"/>
      <c r="R18357" s="404"/>
      <c r="S18357" s="404"/>
      <c r="T18357" s="404"/>
    </row>
    <row r="18358" spans="12:20" ht="16.8">
      <c r="L18358" s="404"/>
      <c r="M18358" s="404"/>
      <c r="N18358" s="404"/>
      <c r="O18358" s="404"/>
      <c r="P18358" s="404"/>
      <c r="Q18358" s="404"/>
      <c r="R18358" s="404"/>
      <c r="S18358" s="404"/>
      <c r="T18358" s="404"/>
    </row>
    <row r="18359" spans="12:20" ht="16.8">
      <c r="L18359" s="404"/>
      <c r="M18359" s="404"/>
      <c r="N18359" s="404"/>
      <c r="O18359" s="404"/>
      <c r="P18359" s="404"/>
      <c r="Q18359" s="404"/>
      <c r="R18359" s="404"/>
      <c r="S18359" s="404"/>
      <c r="T18359" s="404"/>
    </row>
    <row r="18360" spans="12:20" ht="16.8">
      <c r="L18360" s="404"/>
      <c r="M18360" s="404"/>
      <c r="N18360" s="404"/>
      <c r="O18360" s="404"/>
      <c r="P18360" s="404"/>
      <c r="Q18360" s="404"/>
      <c r="R18360" s="404"/>
      <c r="S18360" s="404"/>
      <c r="T18360" s="404"/>
    </row>
    <row r="18361" spans="12:20" ht="16.8">
      <c r="L18361" s="404"/>
      <c r="M18361" s="404"/>
      <c r="N18361" s="404"/>
      <c r="O18361" s="404"/>
      <c r="P18361" s="404"/>
      <c r="Q18361" s="404"/>
      <c r="R18361" s="404"/>
      <c r="S18361" s="404"/>
      <c r="T18361" s="404"/>
    </row>
    <row r="18362" spans="12:20" ht="16.8">
      <c r="L18362" s="404"/>
      <c r="M18362" s="404"/>
      <c r="N18362" s="404"/>
      <c r="O18362" s="404"/>
      <c r="P18362" s="404"/>
      <c r="Q18362" s="404"/>
      <c r="R18362" s="404"/>
      <c r="S18362" s="404"/>
      <c r="T18362" s="404"/>
    </row>
    <row r="18363" spans="12:20" ht="16.8">
      <c r="L18363" s="404"/>
      <c r="M18363" s="404"/>
      <c r="N18363" s="404"/>
      <c r="O18363" s="404"/>
      <c r="P18363" s="404"/>
      <c r="Q18363" s="404"/>
      <c r="R18363" s="404"/>
      <c r="S18363" s="404"/>
      <c r="T18363" s="404"/>
    </row>
    <row r="18364" spans="12:20" ht="16.8">
      <c r="L18364" s="404"/>
      <c r="M18364" s="404"/>
      <c r="N18364" s="404"/>
      <c r="O18364" s="404"/>
      <c r="P18364" s="404"/>
      <c r="Q18364" s="404"/>
      <c r="R18364" s="404"/>
      <c r="S18364" s="404"/>
      <c r="T18364" s="404"/>
    </row>
    <row r="18365" spans="12:20" ht="16.8">
      <c r="L18365" s="404"/>
      <c r="M18365" s="404"/>
      <c r="N18365" s="404"/>
      <c r="O18365" s="404"/>
      <c r="P18365" s="404"/>
      <c r="Q18365" s="404"/>
      <c r="R18365" s="404"/>
      <c r="S18365" s="404"/>
      <c r="T18365" s="404"/>
    </row>
    <row r="18366" spans="12:20" ht="16.8">
      <c r="L18366" s="404"/>
      <c r="M18366" s="404"/>
      <c r="N18366" s="404"/>
      <c r="O18366" s="404"/>
      <c r="P18366" s="404"/>
      <c r="Q18366" s="404"/>
      <c r="R18366" s="404"/>
      <c r="S18366" s="404"/>
      <c r="T18366" s="404"/>
    </row>
    <row r="18367" spans="12:20" ht="16.8">
      <c r="L18367" s="404"/>
      <c r="M18367" s="404"/>
      <c r="N18367" s="404"/>
      <c r="O18367" s="404"/>
      <c r="P18367" s="404"/>
      <c r="Q18367" s="404"/>
      <c r="R18367" s="404"/>
      <c r="S18367" s="404"/>
      <c r="T18367" s="404"/>
    </row>
    <row r="18368" spans="12:20" ht="16.8">
      <c r="L18368" s="404"/>
      <c r="M18368" s="404"/>
      <c r="N18368" s="404"/>
      <c r="O18368" s="404"/>
      <c r="P18368" s="404"/>
      <c r="Q18368" s="404"/>
      <c r="R18368" s="404"/>
      <c r="S18368" s="404"/>
      <c r="T18368" s="404"/>
    </row>
    <row r="18369" spans="12:20" ht="16.8">
      <c r="L18369" s="404"/>
      <c r="M18369" s="404"/>
      <c r="N18369" s="404"/>
      <c r="O18369" s="404"/>
      <c r="P18369" s="404"/>
      <c r="Q18369" s="404"/>
      <c r="R18369" s="404"/>
      <c r="S18369" s="404"/>
      <c r="T18369" s="404"/>
    </row>
    <row r="18370" spans="12:20" ht="16.8">
      <c r="L18370" s="404"/>
      <c r="M18370" s="404"/>
      <c r="N18370" s="404"/>
      <c r="O18370" s="404"/>
      <c r="P18370" s="404"/>
      <c r="Q18370" s="404"/>
      <c r="R18370" s="404"/>
      <c r="S18370" s="404"/>
      <c r="T18370" s="404"/>
    </row>
    <row r="18371" spans="12:20" ht="16.8">
      <c r="L18371" s="404"/>
      <c r="M18371" s="404"/>
      <c r="N18371" s="404"/>
      <c r="O18371" s="404"/>
      <c r="P18371" s="404"/>
      <c r="Q18371" s="404"/>
      <c r="R18371" s="404"/>
      <c r="S18371" s="404"/>
      <c r="T18371" s="404"/>
    </row>
    <row r="18372" spans="12:20" ht="16.8">
      <c r="L18372" s="404"/>
      <c r="M18372" s="404"/>
      <c r="N18372" s="404"/>
      <c r="O18372" s="404"/>
      <c r="P18372" s="404"/>
      <c r="Q18372" s="404"/>
      <c r="R18372" s="404"/>
      <c r="S18372" s="404"/>
      <c r="T18372" s="404"/>
    </row>
    <row r="18373" spans="12:20" ht="16.8">
      <c r="L18373" s="404"/>
      <c r="M18373" s="404"/>
      <c r="N18373" s="404"/>
      <c r="O18373" s="404"/>
      <c r="P18373" s="404"/>
      <c r="Q18373" s="404"/>
      <c r="R18373" s="404"/>
      <c r="S18373" s="404"/>
      <c r="T18373" s="404"/>
    </row>
    <row r="18374" spans="12:20" ht="16.8">
      <c r="L18374" s="404"/>
      <c r="M18374" s="404"/>
      <c r="N18374" s="404"/>
      <c r="O18374" s="404"/>
      <c r="P18374" s="404"/>
      <c r="Q18374" s="404"/>
      <c r="R18374" s="404"/>
      <c r="S18374" s="404"/>
      <c r="T18374" s="404"/>
    </row>
    <row r="18375" spans="12:20" ht="16.8">
      <c r="L18375" s="404"/>
      <c r="M18375" s="404"/>
      <c r="N18375" s="404"/>
      <c r="O18375" s="404"/>
      <c r="P18375" s="404"/>
      <c r="Q18375" s="404"/>
      <c r="R18375" s="404"/>
      <c r="S18375" s="404"/>
      <c r="T18375" s="404"/>
    </row>
    <row r="18376" spans="12:20" ht="16.8">
      <c r="L18376" s="404"/>
      <c r="M18376" s="404"/>
      <c r="N18376" s="404"/>
      <c r="O18376" s="404"/>
      <c r="P18376" s="404"/>
      <c r="Q18376" s="404"/>
      <c r="R18376" s="404"/>
      <c r="S18376" s="404"/>
      <c r="T18376" s="404"/>
    </row>
    <row r="18377" spans="12:20" ht="16.8">
      <c r="L18377" s="404"/>
      <c r="M18377" s="404"/>
      <c r="N18377" s="404"/>
      <c r="O18377" s="404"/>
      <c r="P18377" s="404"/>
      <c r="Q18377" s="404"/>
      <c r="R18377" s="404"/>
      <c r="S18377" s="404"/>
      <c r="T18377" s="404"/>
    </row>
    <row r="18378" spans="12:20" ht="16.8">
      <c r="L18378" s="404"/>
      <c r="M18378" s="404"/>
      <c r="N18378" s="404"/>
      <c r="O18378" s="404"/>
      <c r="P18378" s="404"/>
      <c r="Q18378" s="404"/>
      <c r="R18378" s="404"/>
      <c r="S18378" s="404"/>
      <c r="T18378" s="404"/>
    </row>
    <row r="18379" spans="12:20" ht="16.8">
      <c r="L18379" s="404"/>
      <c r="M18379" s="404"/>
      <c r="N18379" s="404"/>
      <c r="O18379" s="404"/>
      <c r="P18379" s="404"/>
      <c r="Q18379" s="404"/>
      <c r="R18379" s="404"/>
      <c r="S18379" s="404"/>
      <c r="T18379" s="404"/>
    </row>
    <row r="18380" spans="12:20" ht="16.8">
      <c r="L18380" s="404"/>
      <c r="M18380" s="404"/>
      <c r="N18380" s="404"/>
      <c r="O18380" s="404"/>
      <c r="P18380" s="404"/>
      <c r="Q18380" s="404"/>
      <c r="R18380" s="404"/>
      <c r="S18380" s="404"/>
      <c r="T18380" s="404"/>
    </row>
    <row r="18381" spans="12:20" ht="16.8">
      <c r="L18381" s="404"/>
      <c r="M18381" s="404"/>
      <c r="N18381" s="404"/>
      <c r="O18381" s="404"/>
      <c r="P18381" s="404"/>
      <c r="Q18381" s="404"/>
      <c r="R18381" s="404"/>
      <c r="S18381" s="404"/>
      <c r="T18381" s="404"/>
    </row>
    <row r="18382" spans="12:20" ht="16.8">
      <c r="L18382" s="404"/>
      <c r="M18382" s="404"/>
      <c r="N18382" s="404"/>
      <c r="O18382" s="404"/>
      <c r="P18382" s="404"/>
      <c r="Q18382" s="404"/>
      <c r="R18382" s="404"/>
      <c r="S18382" s="404"/>
      <c r="T18382" s="404"/>
    </row>
    <row r="18383" spans="12:20" ht="16.8">
      <c r="L18383" s="404"/>
      <c r="M18383" s="404"/>
      <c r="N18383" s="404"/>
      <c r="O18383" s="404"/>
      <c r="P18383" s="404"/>
      <c r="Q18383" s="404"/>
      <c r="R18383" s="404"/>
      <c r="S18383" s="404"/>
      <c r="T18383" s="404"/>
    </row>
    <row r="18384" spans="12:20" ht="16.8">
      <c r="L18384" s="404"/>
      <c r="M18384" s="404"/>
      <c r="N18384" s="404"/>
      <c r="O18384" s="404"/>
      <c r="P18384" s="404"/>
      <c r="Q18384" s="404"/>
      <c r="R18384" s="404"/>
      <c r="S18384" s="404"/>
      <c r="T18384" s="404"/>
    </row>
    <row r="18385" spans="12:20" ht="16.8">
      <c r="L18385" s="404"/>
      <c r="M18385" s="404"/>
      <c r="N18385" s="404"/>
      <c r="O18385" s="404"/>
      <c r="P18385" s="404"/>
      <c r="Q18385" s="404"/>
      <c r="R18385" s="404"/>
      <c r="S18385" s="404"/>
      <c r="T18385" s="404"/>
    </row>
    <row r="18386" spans="12:20" ht="16.8">
      <c r="L18386" s="404"/>
      <c r="M18386" s="404"/>
      <c r="N18386" s="404"/>
      <c r="O18386" s="404"/>
      <c r="P18386" s="404"/>
      <c r="Q18386" s="404"/>
      <c r="R18386" s="404"/>
      <c r="S18386" s="404"/>
      <c r="T18386" s="404"/>
    </row>
    <row r="18387" spans="12:20" ht="16.8">
      <c r="L18387" s="404"/>
      <c r="M18387" s="404"/>
      <c r="N18387" s="404"/>
      <c r="O18387" s="404"/>
      <c r="P18387" s="404"/>
      <c r="Q18387" s="404"/>
      <c r="R18387" s="404"/>
      <c r="S18387" s="404"/>
      <c r="T18387" s="404"/>
    </row>
    <row r="18388" spans="12:20" ht="16.8">
      <c r="L18388" s="404"/>
      <c r="M18388" s="404"/>
      <c r="N18388" s="404"/>
      <c r="O18388" s="404"/>
      <c r="P18388" s="404"/>
      <c r="Q18388" s="404"/>
      <c r="R18388" s="404"/>
      <c r="S18388" s="404"/>
      <c r="T18388" s="404"/>
    </row>
    <row r="18389" spans="12:20" ht="16.8">
      <c r="L18389" s="404"/>
      <c r="M18389" s="404"/>
      <c r="N18389" s="404"/>
      <c r="O18389" s="404"/>
      <c r="P18389" s="404"/>
      <c r="Q18389" s="404"/>
      <c r="R18389" s="404"/>
      <c r="S18389" s="404"/>
      <c r="T18389" s="404"/>
    </row>
    <row r="18390" spans="12:20" ht="16.8">
      <c r="L18390" s="404"/>
      <c r="M18390" s="404"/>
      <c r="N18390" s="404"/>
      <c r="O18390" s="404"/>
      <c r="P18390" s="404"/>
      <c r="Q18390" s="404"/>
      <c r="R18390" s="404"/>
      <c r="S18390" s="404"/>
      <c r="T18390" s="404"/>
    </row>
    <row r="18391" spans="12:20" ht="16.8">
      <c r="L18391" s="404"/>
      <c r="M18391" s="404"/>
      <c r="N18391" s="404"/>
      <c r="O18391" s="404"/>
      <c r="P18391" s="404"/>
      <c r="Q18391" s="404"/>
      <c r="R18391" s="404"/>
      <c r="S18391" s="404"/>
      <c r="T18391" s="404"/>
    </row>
    <row r="18392" spans="12:20" ht="16.8">
      <c r="L18392" s="404"/>
      <c r="M18392" s="404"/>
      <c r="N18392" s="404"/>
      <c r="O18392" s="404"/>
      <c r="P18392" s="404"/>
      <c r="Q18392" s="404"/>
      <c r="R18392" s="404"/>
      <c r="S18392" s="404"/>
      <c r="T18392" s="404"/>
    </row>
    <row r="18393" spans="12:20" ht="16.8">
      <c r="L18393" s="404"/>
      <c r="M18393" s="404"/>
      <c r="N18393" s="404"/>
      <c r="O18393" s="404"/>
      <c r="P18393" s="404"/>
      <c r="Q18393" s="404"/>
      <c r="R18393" s="404"/>
      <c r="S18393" s="404"/>
      <c r="T18393" s="404"/>
    </row>
    <row r="18394" spans="12:20" ht="16.8">
      <c r="L18394" s="404"/>
      <c r="M18394" s="404"/>
      <c r="N18394" s="404"/>
      <c r="O18394" s="404"/>
      <c r="P18394" s="404"/>
      <c r="Q18394" s="404"/>
      <c r="R18394" s="404"/>
      <c r="S18394" s="404"/>
      <c r="T18394" s="404"/>
    </row>
    <row r="18395" spans="12:20" ht="16.8">
      <c r="L18395" s="404"/>
      <c r="M18395" s="404"/>
      <c r="N18395" s="404"/>
      <c r="O18395" s="404"/>
      <c r="P18395" s="404"/>
      <c r="Q18395" s="404"/>
      <c r="R18395" s="404"/>
      <c r="S18395" s="404"/>
      <c r="T18395" s="404"/>
    </row>
    <row r="18396" spans="12:20" ht="16.8">
      <c r="L18396" s="404"/>
      <c r="M18396" s="404"/>
      <c r="N18396" s="404"/>
      <c r="O18396" s="404"/>
      <c r="P18396" s="404"/>
      <c r="Q18396" s="404"/>
      <c r="R18396" s="404"/>
      <c r="S18396" s="404"/>
      <c r="T18396" s="404"/>
    </row>
    <row r="18397" spans="12:20" ht="16.8">
      <c r="L18397" s="404"/>
      <c r="M18397" s="404"/>
      <c r="N18397" s="404"/>
      <c r="O18397" s="404"/>
      <c r="P18397" s="404"/>
      <c r="Q18397" s="404"/>
      <c r="R18397" s="404"/>
      <c r="S18397" s="404"/>
      <c r="T18397" s="404"/>
    </row>
    <row r="18398" spans="12:20" ht="16.8">
      <c r="L18398" s="404"/>
      <c r="M18398" s="404"/>
      <c r="N18398" s="404"/>
      <c r="O18398" s="404"/>
      <c r="P18398" s="404"/>
      <c r="Q18398" s="404"/>
      <c r="R18398" s="404"/>
      <c r="S18398" s="404"/>
      <c r="T18398" s="404"/>
    </row>
    <row r="18399" spans="12:20" ht="16.8">
      <c r="L18399" s="404"/>
      <c r="M18399" s="404"/>
      <c r="N18399" s="404"/>
      <c r="O18399" s="404"/>
      <c r="P18399" s="404"/>
      <c r="Q18399" s="404"/>
      <c r="R18399" s="404"/>
      <c r="S18399" s="404"/>
      <c r="T18399" s="404"/>
    </row>
    <row r="18400" spans="12:20" ht="16.8">
      <c r="L18400" s="404"/>
      <c r="M18400" s="404"/>
      <c r="N18400" s="404"/>
      <c r="O18400" s="404"/>
      <c r="P18400" s="404"/>
      <c r="Q18400" s="404"/>
      <c r="R18400" s="404"/>
      <c r="S18400" s="404"/>
      <c r="T18400" s="404"/>
    </row>
    <row r="18401" spans="12:20" ht="16.8">
      <c r="L18401" s="404"/>
      <c r="M18401" s="404"/>
      <c r="N18401" s="404"/>
      <c r="O18401" s="404"/>
      <c r="P18401" s="404"/>
      <c r="Q18401" s="404"/>
      <c r="R18401" s="404"/>
      <c r="S18401" s="404"/>
      <c r="T18401" s="404"/>
    </row>
    <row r="18402" spans="12:20" ht="16.8">
      <c r="L18402" s="404"/>
      <c r="M18402" s="404"/>
      <c r="N18402" s="404"/>
      <c r="O18402" s="404"/>
      <c r="P18402" s="404"/>
      <c r="Q18402" s="404"/>
      <c r="R18402" s="404"/>
      <c r="S18402" s="404"/>
      <c r="T18402" s="404"/>
    </row>
    <row r="18403" spans="12:20" ht="16.8">
      <c r="L18403" s="404"/>
      <c r="M18403" s="404"/>
      <c r="N18403" s="404"/>
      <c r="O18403" s="404"/>
      <c r="P18403" s="404"/>
      <c r="Q18403" s="404"/>
      <c r="R18403" s="404"/>
      <c r="S18403" s="404"/>
      <c r="T18403" s="404"/>
    </row>
    <row r="18404" spans="12:20" ht="16.8">
      <c r="L18404" s="404"/>
      <c r="M18404" s="404"/>
      <c r="N18404" s="404"/>
      <c r="O18404" s="404"/>
      <c r="P18404" s="404"/>
      <c r="Q18404" s="404"/>
      <c r="R18404" s="404"/>
      <c r="S18404" s="404"/>
      <c r="T18404" s="404"/>
    </row>
    <row r="18405" spans="12:20" ht="16.8">
      <c r="L18405" s="404"/>
      <c r="M18405" s="404"/>
      <c r="N18405" s="404"/>
      <c r="O18405" s="404"/>
      <c r="P18405" s="404"/>
      <c r="Q18405" s="404"/>
      <c r="R18405" s="404"/>
      <c r="S18405" s="404"/>
      <c r="T18405" s="404"/>
    </row>
    <row r="18406" spans="12:20" ht="16.8">
      <c r="L18406" s="404"/>
      <c r="M18406" s="404"/>
      <c r="N18406" s="404"/>
      <c r="O18406" s="404"/>
      <c r="P18406" s="404"/>
      <c r="Q18406" s="404"/>
      <c r="R18406" s="404"/>
      <c r="S18406" s="404"/>
      <c r="T18406" s="404"/>
    </row>
    <row r="18407" spans="12:20" ht="16.8">
      <c r="L18407" s="404"/>
      <c r="M18407" s="404"/>
      <c r="N18407" s="404"/>
      <c r="O18407" s="404"/>
      <c r="P18407" s="404"/>
      <c r="Q18407" s="404"/>
      <c r="R18407" s="404"/>
      <c r="S18407" s="404"/>
      <c r="T18407" s="404"/>
    </row>
    <row r="18408" spans="12:20" ht="16.8">
      <c r="L18408" s="404"/>
      <c r="M18408" s="404"/>
      <c r="N18408" s="404"/>
      <c r="O18408" s="404"/>
      <c r="P18408" s="404"/>
      <c r="Q18408" s="404"/>
      <c r="R18408" s="404"/>
      <c r="S18408" s="404"/>
      <c r="T18408" s="404"/>
    </row>
    <row r="18409" spans="12:20" ht="16.8">
      <c r="L18409" s="404"/>
      <c r="M18409" s="404"/>
      <c r="N18409" s="404"/>
      <c r="O18409" s="404"/>
      <c r="P18409" s="404"/>
      <c r="Q18409" s="404"/>
      <c r="R18409" s="404"/>
      <c r="S18409" s="404"/>
      <c r="T18409" s="404"/>
    </row>
    <row r="18410" spans="12:20" ht="16.8">
      <c r="L18410" s="404"/>
      <c r="M18410" s="404"/>
      <c r="N18410" s="404"/>
      <c r="O18410" s="404"/>
      <c r="P18410" s="404"/>
      <c r="Q18410" s="404"/>
      <c r="R18410" s="404"/>
      <c r="S18410" s="404"/>
      <c r="T18410" s="404"/>
    </row>
    <row r="18411" spans="12:20" ht="16.8">
      <c r="L18411" s="404"/>
      <c r="M18411" s="404"/>
      <c r="N18411" s="404"/>
      <c r="O18411" s="404"/>
      <c r="P18411" s="404"/>
      <c r="Q18411" s="404"/>
      <c r="R18411" s="404"/>
      <c r="S18411" s="404"/>
      <c r="T18411" s="404"/>
    </row>
    <row r="18412" spans="12:20" ht="16.8">
      <c r="L18412" s="404"/>
      <c r="M18412" s="404"/>
      <c r="N18412" s="404"/>
      <c r="O18412" s="404"/>
      <c r="P18412" s="404"/>
      <c r="Q18412" s="404"/>
      <c r="R18412" s="404"/>
      <c r="S18412" s="404"/>
      <c r="T18412" s="404"/>
    </row>
    <row r="18413" spans="12:20" ht="16.8">
      <c r="L18413" s="404"/>
      <c r="M18413" s="404"/>
      <c r="N18413" s="404"/>
      <c r="O18413" s="404"/>
      <c r="P18413" s="404"/>
      <c r="Q18413" s="404"/>
      <c r="R18413" s="404"/>
      <c r="S18413" s="404"/>
      <c r="T18413" s="404"/>
    </row>
    <row r="18414" spans="12:20" ht="16.8">
      <c r="L18414" s="404"/>
      <c r="M18414" s="404"/>
      <c r="N18414" s="404"/>
      <c r="O18414" s="404"/>
      <c r="P18414" s="404"/>
      <c r="Q18414" s="404"/>
      <c r="R18414" s="404"/>
      <c r="S18414" s="404"/>
      <c r="T18414" s="404"/>
    </row>
    <row r="18415" spans="12:20" ht="16.8">
      <c r="L18415" s="404"/>
      <c r="M18415" s="404"/>
      <c r="N18415" s="404"/>
      <c r="O18415" s="404"/>
      <c r="P18415" s="404"/>
      <c r="Q18415" s="404"/>
      <c r="R18415" s="404"/>
      <c r="S18415" s="404"/>
      <c r="T18415" s="404"/>
    </row>
    <row r="18416" spans="12:20" ht="16.8">
      <c r="L18416" s="404"/>
      <c r="M18416" s="404"/>
      <c r="N18416" s="404"/>
      <c r="O18416" s="404"/>
      <c r="P18416" s="404"/>
      <c r="Q18416" s="404"/>
      <c r="R18416" s="404"/>
      <c r="S18416" s="404"/>
      <c r="T18416" s="404"/>
    </row>
    <row r="18417" spans="12:20" ht="16.8">
      <c r="L18417" s="404"/>
      <c r="M18417" s="404"/>
      <c r="N18417" s="404"/>
      <c r="O18417" s="404"/>
      <c r="P18417" s="404"/>
      <c r="Q18417" s="404"/>
      <c r="R18417" s="404"/>
      <c r="S18417" s="404"/>
      <c r="T18417" s="404"/>
    </row>
    <row r="18418" spans="12:20" ht="16.8">
      <c r="L18418" s="404"/>
      <c r="M18418" s="404"/>
      <c r="N18418" s="404"/>
      <c r="O18418" s="404"/>
      <c r="P18418" s="404"/>
      <c r="Q18418" s="404"/>
      <c r="R18418" s="404"/>
      <c r="S18418" s="404"/>
      <c r="T18418" s="404"/>
    </row>
    <row r="18419" spans="12:20" ht="16.8">
      <c r="L18419" s="404"/>
      <c r="M18419" s="404"/>
      <c r="N18419" s="404"/>
      <c r="O18419" s="404"/>
      <c r="P18419" s="404"/>
      <c r="Q18419" s="404"/>
      <c r="R18419" s="404"/>
      <c r="S18419" s="404"/>
      <c r="T18419" s="404"/>
    </row>
    <row r="18420" spans="12:20" ht="16.8">
      <c r="L18420" s="404"/>
      <c r="M18420" s="404"/>
      <c r="N18420" s="404"/>
      <c r="O18420" s="404"/>
      <c r="P18420" s="404"/>
      <c r="Q18420" s="404"/>
      <c r="R18420" s="404"/>
      <c r="S18420" s="404"/>
      <c r="T18420" s="404"/>
    </row>
    <row r="18421" spans="12:20" ht="16.8">
      <c r="L18421" s="404"/>
      <c r="M18421" s="404"/>
      <c r="N18421" s="404"/>
      <c r="O18421" s="404"/>
      <c r="P18421" s="404"/>
      <c r="Q18421" s="404"/>
      <c r="R18421" s="404"/>
      <c r="S18421" s="404"/>
      <c r="T18421" s="404"/>
    </row>
    <row r="18422" spans="12:20" ht="16.8">
      <c r="L18422" s="404"/>
      <c r="M18422" s="404"/>
      <c r="N18422" s="404"/>
      <c r="O18422" s="404"/>
      <c r="P18422" s="404"/>
      <c r="Q18422" s="404"/>
      <c r="R18422" s="404"/>
      <c r="S18422" s="404"/>
      <c r="T18422" s="404"/>
    </row>
    <row r="18423" spans="12:20" ht="16.8">
      <c r="L18423" s="404"/>
      <c r="M18423" s="404"/>
      <c r="N18423" s="404"/>
      <c r="O18423" s="404"/>
      <c r="P18423" s="404"/>
      <c r="Q18423" s="404"/>
      <c r="R18423" s="404"/>
      <c r="S18423" s="404"/>
      <c r="T18423" s="404"/>
    </row>
    <row r="18424" spans="12:20" ht="16.8">
      <c r="L18424" s="404"/>
      <c r="M18424" s="404"/>
      <c r="N18424" s="404"/>
      <c r="O18424" s="404"/>
      <c r="P18424" s="404"/>
      <c r="Q18424" s="404"/>
      <c r="R18424" s="404"/>
      <c r="S18424" s="404"/>
      <c r="T18424" s="404"/>
    </row>
    <row r="18425" spans="12:20" ht="16.8">
      <c r="L18425" s="404"/>
      <c r="M18425" s="404"/>
      <c r="N18425" s="404"/>
      <c r="O18425" s="404"/>
      <c r="P18425" s="404"/>
      <c r="Q18425" s="404"/>
      <c r="R18425" s="404"/>
      <c r="S18425" s="404"/>
      <c r="T18425" s="404"/>
    </row>
    <row r="18426" spans="12:20" ht="16.8">
      <c r="L18426" s="404"/>
      <c r="M18426" s="404"/>
      <c r="N18426" s="404"/>
      <c r="O18426" s="404"/>
      <c r="P18426" s="404"/>
      <c r="Q18426" s="404"/>
      <c r="R18426" s="404"/>
      <c r="S18426" s="404"/>
      <c r="T18426" s="404"/>
    </row>
    <row r="18427" spans="12:20" ht="16.8">
      <c r="L18427" s="404"/>
      <c r="M18427" s="404"/>
      <c r="N18427" s="404"/>
      <c r="O18427" s="404"/>
      <c r="P18427" s="404"/>
      <c r="Q18427" s="404"/>
      <c r="R18427" s="404"/>
      <c r="S18427" s="404"/>
      <c r="T18427" s="404"/>
    </row>
    <row r="18428" spans="12:20" ht="16.8">
      <c r="L18428" s="404"/>
      <c r="M18428" s="404"/>
      <c r="N18428" s="404"/>
      <c r="O18428" s="404"/>
      <c r="P18428" s="404"/>
      <c r="Q18428" s="404"/>
      <c r="R18428" s="404"/>
      <c r="S18428" s="404"/>
      <c r="T18428" s="404"/>
    </row>
    <row r="18429" spans="12:20" ht="16.8">
      <c r="L18429" s="404"/>
      <c r="M18429" s="404"/>
      <c r="N18429" s="404"/>
      <c r="O18429" s="404"/>
      <c r="P18429" s="404"/>
      <c r="Q18429" s="404"/>
      <c r="R18429" s="404"/>
      <c r="S18429" s="404"/>
      <c r="T18429" s="404"/>
    </row>
    <row r="18430" spans="12:20" ht="16.8">
      <c r="L18430" s="404"/>
      <c r="M18430" s="404"/>
      <c r="N18430" s="404"/>
      <c r="O18430" s="404"/>
      <c r="P18430" s="404"/>
      <c r="Q18430" s="404"/>
      <c r="R18430" s="404"/>
      <c r="S18430" s="404"/>
      <c r="T18430" s="404"/>
    </row>
    <row r="18431" spans="12:20" ht="16.8">
      <c r="L18431" s="404"/>
      <c r="M18431" s="404"/>
      <c r="N18431" s="404"/>
      <c r="O18431" s="404"/>
      <c r="P18431" s="404"/>
      <c r="Q18431" s="404"/>
      <c r="R18431" s="404"/>
      <c r="S18431" s="404"/>
      <c r="T18431" s="404"/>
    </row>
    <row r="18432" spans="12:20" ht="16.8">
      <c r="L18432" s="404"/>
      <c r="M18432" s="404"/>
      <c r="N18432" s="404"/>
      <c r="O18432" s="404"/>
      <c r="P18432" s="404"/>
      <c r="Q18432" s="404"/>
      <c r="R18432" s="404"/>
      <c r="S18432" s="404"/>
      <c r="T18432" s="404"/>
    </row>
    <row r="18433" spans="12:20" ht="16.8">
      <c r="L18433" s="404"/>
      <c r="M18433" s="404"/>
      <c r="N18433" s="404"/>
      <c r="O18433" s="404"/>
      <c r="P18433" s="404"/>
      <c r="Q18433" s="404"/>
      <c r="R18433" s="404"/>
      <c r="S18433" s="404"/>
      <c r="T18433" s="404"/>
    </row>
    <row r="18434" spans="12:20" ht="16.8">
      <c r="L18434" s="404"/>
      <c r="M18434" s="404"/>
      <c r="N18434" s="404"/>
      <c r="O18434" s="404"/>
      <c r="P18434" s="404"/>
      <c r="Q18434" s="404"/>
      <c r="R18434" s="404"/>
      <c r="S18434" s="404"/>
      <c r="T18434" s="404"/>
    </row>
    <row r="18435" spans="12:20" ht="16.8">
      <c r="L18435" s="404"/>
      <c r="M18435" s="404"/>
      <c r="N18435" s="404"/>
      <c r="O18435" s="404"/>
      <c r="P18435" s="404"/>
      <c r="Q18435" s="404"/>
      <c r="R18435" s="404"/>
      <c r="S18435" s="404"/>
      <c r="T18435" s="404"/>
    </row>
    <row r="18436" spans="12:20" ht="16.8">
      <c r="L18436" s="404"/>
      <c r="M18436" s="404"/>
      <c r="N18436" s="404"/>
      <c r="O18436" s="404"/>
      <c r="P18436" s="404"/>
      <c r="Q18436" s="404"/>
      <c r="R18436" s="404"/>
      <c r="S18436" s="404"/>
      <c r="T18436" s="404"/>
    </row>
    <row r="18437" spans="12:20" ht="16.8">
      <c r="L18437" s="404"/>
      <c r="M18437" s="404"/>
      <c r="N18437" s="404"/>
      <c r="O18437" s="404"/>
      <c r="P18437" s="404"/>
      <c r="Q18437" s="404"/>
      <c r="R18437" s="404"/>
      <c r="S18437" s="404"/>
      <c r="T18437" s="404"/>
    </row>
    <row r="18438" spans="12:20" ht="16.8">
      <c r="L18438" s="404"/>
      <c r="M18438" s="404"/>
      <c r="N18438" s="404"/>
      <c r="O18438" s="404"/>
      <c r="P18438" s="404"/>
      <c r="Q18438" s="404"/>
      <c r="R18438" s="404"/>
      <c r="S18438" s="404"/>
      <c r="T18438" s="404"/>
    </row>
    <row r="18439" spans="12:20" ht="16.8">
      <c r="L18439" s="404"/>
      <c r="M18439" s="404"/>
      <c r="N18439" s="404"/>
      <c r="O18439" s="404"/>
      <c r="P18439" s="404"/>
      <c r="Q18439" s="404"/>
      <c r="R18439" s="404"/>
      <c r="S18439" s="404"/>
      <c r="T18439" s="404"/>
    </row>
    <row r="18440" spans="12:20" ht="16.8">
      <c r="L18440" s="404"/>
      <c r="M18440" s="404"/>
      <c r="N18440" s="404"/>
      <c r="O18440" s="404"/>
      <c r="P18440" s="404"/>
      <c r="Q18440" s="404"/>
      <c r="R18440" s="404"/>
      <c r="S18440" s="404"/>
      <c r="T18440" s="404"/>
    </row>
    <row r="18441" spans="12:20" ht="16.8">
      <c r="L18441" s="404"/>
      <c r="M18441" s="404"/>
      <c r="N18441" s="404"/>
      <c r="O18441" s="404"/>
      <c r="P18441" s="404"/>
      <c r="Q18441" s="404"/>
      <c r="R18441" s="404"/>
      <c r="S18441" s="404"/>
      <c r="T18441" s="404"/>
    </row>
    <row r="18442" spans="12:20" ht="16.8">
      <c r="L18442" s="404"/>
      <c r="M18442" s="404"/>
      <c r="N18442" s="404"/>
      <c r="O18442" s="404"/>
      <c r="P18442" s="404"/>
      <c r="Q18442" s="404"/>
      <c r="R18442" s="404"/>
      <c r="S18442" s="404"/>
      <c r="T18442" s="404"/>
    </row>
    <row r="18443" spans="12:20" ht="16.8">
      <c r="L18443" s="404"/>
      <c r="M18443" s="404"/>
      <c r="N18443" s="404"/>
      <c r="O18443" s="404"/>
      <c r="P18443" s="404"/>
      <c r="Q18443" s="404"/>
      <c r="R18443" s="404"/>
      <c r="S18443" s="404"/>
      <c r="T18443" s="404"/>
    </row>
    <row r="18444" spans="12:20" ht="16.8">
      <c r="L18444" s="404"/>
      <c r="M18444" s="404"/>
      <c r="N18444" s="404"/>
      <c r="O18444" s="404"/>
      <c r="P18444" s="404"/>
      <c r="Q18444" s="404"/>
      <c r="R18444" s="404"/>
      <c r="S18444" s="404"/>
      <c r="T18444" s="404"/>
    </row>
    <row r="18445" spans="12:20" ht="16.8">
      <c r="L18445" s="404"/>
      <c r="M18445" s="404"/>
      <c r="N18445" s="404"/>
      <c r="O18445" s="404"/>
      <c r="P18445" s="404"/>
      <c r="Q18445" s="404"/>
      <c r="R18445" s="404"/>
      <c r="S18445" s="404"/>
      <c r="T18445" s="404"/>
    </row>
    <row r="18446" spans="12:20" ht="16.8">
      <c r="L18446" s="404"/>
      <c r="M18446" s="404"/>
      <c r="N18446" s="404"/>
      <c r="O18446" s="404"/>
      <c r="P18446" s="404"/>
      <c r="Q18446" s="404"/>
      <c r="R18446" s="404"/>
      <c r="S18446" s="404"/>
      <c r="T18446" s="404"/>
    </row>
    <row r="18447" spans="12:20" ht="16.8">
      <c r="L18447" s="404"/>
      <c r="M18447" s="404"/>
      <c r="N18447" s="404"/>
      <c r="O18447" s="404"/>
      <c r="P18447" s="404"/>
      <c r="Q18447" s="404"/>
      <c r="R18447" s="404"/>
      <c r="S18447" s="404"/>
      <c r="T18447" s="404"/>
    </row>
    <row r="18448" spans="12:20" ht="16.8">
      <c r="L18448" s="404"/>
      <c r="M18448" s="404"/>
      <c r="N18448" s="404"/>
      <c r="O18448" s="404"/>
      <c r="P18448" s="404"/>
      <c r="Q18448" s="404"/>
      <c r="R18448" s="404"/>
      <c r="S18448" s="404"/>
      <c r="T18448" s="404"/>
    </row>
    <row r="18449" spans="12:20" ht="16.8">
      <c r="L18449" s="404"/>
      <c r="M18449" s="404"/>
      <c r="N18449" s="404"/>
      <c r="O18449" s="404"/>
      <c r="P18449" s="404"/>
      <c r="Q18449" s="404"/>
      <c r="R18449" s="404"/>
      <c r="S18449" s="404"/>
      <c r="T18449" s="404"/>
    </row>
    <row r="18450" spans="12:20" ht="16.8">
      <c r="L18450" s="404"/>
      <c r="M18450" s="404"/>
      <c r="N18450" s="404"/>
      <c r="O18450" s="404"/>
      <c r="P18450" s="404"/>
      <c r="Q18450" s="404"/>
      <c r="R18450" s="404"/>
      <c r="S18450" s="404"/>
      <c r="T18450" s="404"/>
    </row>
    <row r="18451" spans="12:20" ht="16.8">
      <c r="L18451" s="404"/>
      <c r="M18451" s="404"/>
      <c r="N18451" s="404"/>
      <c r="O18451" s="404"/>
      <c r="P18451" s="404"/>
      <c r="Q18451" s="404"/>
      <c r="R18451" s="404"/>
      <c r="S18451" s="404"/>
      <c r="T18451" s="404"/>
    </row>
    <row r="18452" spans="12:20" ht="16.8">
      <c r="L18452" s="404"/>
      <c r="M18452" s="404"/>
      <c r="N18452" s="404"/>
      <c r="O18452" s="404"/>
      <c r="P18452" s="404"/>
      <c r="Q18452" s="404"/>
      <c r="R18452" s="404"/>
      <c r="S18452" s="404"/>
      <c r="T18452" s="404"/>
    </row>
    <row r="18453" spans="12:20" ht="16.8">
      <c r="L18453" s="404"/>
      <c r="M18453" s="404"/>
      <c r="N18453" s="404"/>
      <c r="O18453" s="404"/>
      <c r="P18453" s="404"/>
      <c r="Q18453" s="404"/>
      <c r="R18453" s="404"/>
      <c r="S18453" s="404"/>
      <c r="T18453" s="404"/>
    </row>
    <row r="18454" spans="12:20" ht="16.8">
      <c r="L18454" s="404"/>
      <c r="M18454" s="404"/>
      <c r="N18454" s="404"/>
      <c r="O18454" s="404"/>
      <c r="P18454" s="404"/>
      <c r="Q18454" s="404"/>
      <c r="R18454" s="404"/>
      <c r="S18454" s="404"/>
      <c r="T18454" s="404"/>
    </row>
    <row r="18455" spans="12:20" ht="16.8">
      <c r="L18455" s="404"/>
      <c r="M18455" s="404"/>
      <c r="N18455" s="404"/>
      <c r="O18455" s="404"/>
      <c r="P18455" s="404"/>
      <c r="Q18455" s="404"/>
      <c r="R18455" s="404"/>
      <c r="S18455" s="404"/>
      <c r="T18455" s="404"/>
    </row>
    <row r="18456" spans="12:20" ht="16.8">
      <c r="L18456" s="404"/>
      <c r="M18456" s="404"/>
      <c r="N18456" s="404"/>
      <c r="O18456" s="404"/>
      <c r="P18456" s="404"/>
      <c r="Q18456" s="404"/>
      <c r="R18456" s="404"/>
      <c r="S18456" s="404"/>
      <c r="T18456" s="404"/>
    </row>
    <row r="18457" spans="12:20" ht="16.8">
      <c r="L18457" s="404"/>
      <c r="M18457" s="404"/>
      <c r="N18457" s="404"/>
      <c r="O18457" s="404"/>
      <c r="P18457" s="404"/>
      <c r="Q18457" s="404"/>
      <c r="R18457" s="404"/>
      <c r="S18457" s="404"/>
      <c r="T18457" s="404"/>
    </row>
    <row r="18458" spans="12:20" ht="16.8">
      <c r="L18458" s="404"/>
      <c r="M18458" s="404"/>
      <c r="N18458" s="404"/>
      <c r="O18458" s="404"/>
      <c r="P18458" s="404"/>
      <c r="Q18458" s="404"/>
      <c r="R18458" s="404"/>
      <c r="S18458" s="404"/>
      <c r="T18458" s="404"/>
    </row>
    <row r="18459" spans="12:20" ht="16.8">
      <c r="L18459" s="404"/>
      <c r="M18459" s="404"/>
      <c r="N18459" s="404"/>
      <c r="O18459" s="404"/>
      <c r="P18459" s="404"/>
      <c r="Q18459" s="404"/>
      <c r="R18459" s="404"/>
      <c r="S18459" s="404"/>
      <c r="T18459" s="404"/>
    </row>
    <row r="18460" spans="12:20" ht="16.8">
      <c r="L18460" s="404"/>
      <c r="M18460" s="404"/>
      <c r="N18460" s="404"/>
      <c r="O18460" s="404"/>
      <c r="P18460" s="404"/>
      <c r="Q18460" s="404"/>
      <c r="R18460" s="404"/>
      <c r="S18460" s="404"/>
      <c r="T18460" s="404"/>
    </row>
    <row r="18461" spans="12:20" ht="16.8">
      <c r="L18461" s="404"/>
      <c r="M18461" s="404"/>
      <c r="N18461" s="404"/>
      <c r="O18461" s="404"/>
      <c r="P18461" s="404"/>
      <c r="Q18461" s="404"/>
      <c r="R18461" s="404"/>
      <c r="S18461" s="404"/>
      <c r="T18461" s="404"/>
    </row>
    <row r="18462" spans="12:20" ht="16.8">
      <c r="L18462" s="404"/>
      <c r="M18462" s="404"/>
      <c r="N18462" s="404"/>
      <c r="O18462" s="404"/>
      <c r="P18462" s="404"/>
      <c r="Q18462" s="404"/>
      <c r="R18462" s="404"/>
      <c r="S18462" s="404"/>
      <c r="T18462" s="404"/>
    </row>
    <row r="18463" spans="12:20" ht="16.8">
      <c r="L18463" s="404"/>
      <c r="M18463" s="404"/>
      <c r="N18463" s="404"/>
      <c r="O18463" s="404"/>
      <c r="P18463" s="404"/>
      <c r="Q18463" s="404"/>
      <c r="R18463" s="404"/>
      <c r="S18463" s="404"/>
      <c r="T18463" s="404"/>
    </row>
    <row r="18464" spans="12:20" ht="16.8">
      <c r="L18464" s="404"/>
      <c r="M18464" s="404"/>
      <c r="N18464" s="404"/>
      <c r="O18464" s="404"/>
      <c r="P18464" s="404"/>
      <c r="Q18464" s="404"/>
      <c r="R18464" s="404"/>
      <c r="S18464" s="404"/>
      <c r="T18464" s="404"/>
    </row>
    <row r="18465" spans="12:20" ht="16.8">
      <c r="L18465" s="404"/>
      <c r="M18465" s="404"/>
      <c r="N18465" s="404"/>
      <c r="O18465" s="404"/>
      <c r="P18465" s="404"/>
      <c r="Q18465" s="404"/>
      <c r="R18465" s="404"/>
      <c r="S18465" s="404"/>
      <c r="T18465" s="404"/>
    </row>
    <row r="18466" spans="12:20" ht="16.8">
      <c r="L18466" s="404"/>
      <c r="M18466" s="404"/>
      <c r="N18466" s="404"/>
      <c r="O18466" s="404"/>
      <c r="P18466" s="404"/>
      <c r="Q18466" s="404"/>
      <c r="R18466" s="404"/>
      <c r="S18466" s="404"/>
      <c r="T18466" s="404"/>
    </row>
    <row r="18467" spans="12:20" ht="16.8">
      <c r="L18467" s="404"/>
      <c r="M18467" s="404"/>
      <c r="N18467" s="404"/>
      <c r="O18467" s="404"/>
      <c r="P18467" s="404"/>
      <c r="Q18467" s="404"/>
      <c r="R18467" s="404"/>
      <c r="S18467" s="404"/>
      <c r="T18467" s="404"/>
    </row>
    <row r="18468" spans="12:20" ht="16.8">
      <c r="L18468" s="404"/>
      <c r="M18468" s="404"/>
      <c r="N18468" s="404"/>
      <c r="O18468" s="404"/>
      <c r="P18468" s="404"/>
      <c r="Q18468" s="404"/>
      <c r="R18468" s="404"/>
      <c r="S18468" s="404"/>
      <c r="T18468" s="404"/>
    </row>
    <row r="18469" spans="12:20" ht="16.8">
      <c r="L18469" s="404"/>
      <c r="M18469" s="404"/>
      <c r="N18469" s="404"/>
      <c r="O18469" s="404"/>
      <c r="P18469" s="404"/>
      <c r="Q18469" s="404"/>
      <c r="R18469" s="404"/>
      <c r="S18469" s="404"/>
      <c r="T18469" s="404"/>
    </row>
    <row r="18470" spans="12:20" ht="16.8">
      <c r="L18470" s="404"/>
      <c r="M18470" s="404"/>
      <c r="N18470" s="404"/>
      <c r="O18470" s="404"/>
      <c r="P18470" s="404"/>
      <c r="Q18470" s="404"/>
      <c r="R18470" s="404"/>
      <c r="S18470" s="404"/>
      <c r="T18470" s="404"/>
    </row>
    <row r="18471" spans="12:20" ht="16.8">
      <c r="L18471" s="404"/>
      <c r="M18471" s="404"/>
      <c r="N18471" s="404"/>
      <c r="O18471" s="404"/>
      <c r="P18471" s="404"/>
      <c r="Q18471" s="404"/>
      <c r="R18471" s="404"/>
      <c r="S18471" s="404"/>
      <c r="T18471" s="404"/>
    </row>
    <row r="18472" spans="12:20" ht="16.8">
      <c r="L18472" s="404"/>
      <c r="M18472" s="404"/>
      <c r="N18472" s="404"/>
      <c r="O18472" s="404"/>
      <c r="P18472" s="404"/>
      <c r="Q18472" s="404"/>
      <c r="R18472" s="404"/>
      <c r="S18472" s="404"/>
      <c r="T18472" s="404"/>
    </row>
    <row r="18473" spans="12:20" ht="16.8">
      <c r="L18473" s="404"/>
      <c r="M18473" s="404"/>
      <c r="N18473" s="404"/>
      <c r="O18473" s="404"/>
      <c r="P18473" s="404"/>
      <c r="Q18473" s="404"/>
      <c r="R18473" s="404"/>
      <c r="S18473" s="404"/>
      <c r="T18473" s="404"/>
    </row>
    <row r="18474" spans="12:20" ht="16.8">
      <c r="L18474" s="404"/>
      <c r="M18474" s="404"/>
      <c r="N18474" s="404"/>
      <c r="O18474" s="404"/>
      <c r="P18474" s="404"/>
      <c r="Q18474" s="404"/>
      <c r="R18474" s="404"/>
      <c r="S18474" s="404"/>
      <c r="T18474" s="404"/>
    </row>
    <row r="18475" spans="12:20" ht="16.8">
      <c r="L18475" s="404"/>
      <c r="M18475" s="404"/>
      <c r="N18475" s="404"/>
      <c r="O18475" s="404"/>
      <c r="P18475" s="404"/>
      <c r="Q18475" s="404"/>
      <c r="R18475" s="404"/>
      <c r="S18475" s="404"/>
      <c r="T18475" s="404"/>
    </row>
    <row r="18476" spans="12:20" ht="16.8">
      <c r="L18476" s="404"/>
      <c r="M18476" s="404"/>
      <c r="N18476" s="404"/>
      <c r="O18476" s="404"/>
      <c r="P18476" s="404"/>
      <c r="Q18476" s="404"/>
      <c r="R18476" s="404"/>
      <c r="S18476" s="404"/>
      <c r="T18476" s="404"/>
    </row>
    <row r="18477" spans="12:20" ht="16.8">
      <c r="L18477" s="404"/>
      <c r="M18477" s="404"/>
      <c r="N18477" s="404"/>
      <c r="O18477" s="404"/>
      <c r="P18477" s="404"/>
      <c r="Q18477" s="404"/>
      <c r="R18477" s="404"/>
      <c r="S18477" s="404"/>
      <c r="T18477" s="404"/>
    </row>
    <row r="18478" spans="12:20" ht="16.8">
      <c r="L18478" s="404"/>
      <c r="M18478" s="404"/>
      <c r="N18478" s="404"/>
      <c r="O18478" s="404"/>
      <c r="P18478" s="404"/>
      <c r="Q18478" s="404"/>
      <c r="R18478" s="404"/>
      <c r="S18478" s="404"/>
      <c r="T18478" s="404"/>
    </row>
    <row r="18479" spans="12:20" ht="16.8">
      <c r="L18479" s="404"/>
      <c r="M18479" s="404"/>
      <c r="N18479" s="404"/>
      <c r="O18479" s="404"/>
      <c r="P18479" s="404"/>
      <c r="Q18479" s="404"/>
      <c r="R18479" s="404"/>
      <c r="S18479" s="404"/>
      <c r="T18479" s="404"/>
    </row>
    <row r="18480" spans="12:20" ht="16.8">
      <c r="L18480" s="404"/>
      <c r="M18480" s="404"/>
      <c r="N18480" s="404"/>
      <c r="O18480" s="404"/>
      <c r="P18480" s="404"/>
      <c r="Q18480" s="404"/>
      <c r="R18480" s="404"/>
      <c r="S18480" s="404"/>
      <c r="T18480" s="404"/>
    </row>
    <row r="18481" spans="12:20" ht="16.8">
      <c r="L18481" s="404"/>
      <c r="M18481" s="404"/>
      <c r="N18481" s="404"/>
      <c r="O18481" s="404"/>
      <c r="P18481" s="404"/>
      <c r="Q18481" s="404"/>
      <c r="R18481" s="404"/>
      <c r="S18481" s="404"/>
      <c r="T18481" s="404"/>
    </row>
    <row r="18482" spans="12:20" ht="16.8">
      <c r="L18482" s="404"/>
      <c r="M18482" s="404"/>
      <c r="N18482" s="404"/>
      <c r="O18482" s="404"/>
      <c r="P18482" s="404"/>
      <c r="Q18482" s="404"/>
      <c r="R18482" s="404"/>
      <c r="S18482" s="404"/>
      <c r="T18482" s="404"/>
    </row>
    <row r="18483" spans="12:20" ht="16.8">
      <c r="L18483" s="404"/>
      <c r="M18483" s="404"/>
      <c r="N18483" s="404"/>
      <c r="O18483" s="404"/>
      <c r="P18483" s="404"/>
      <c r="Q18483" s="404"/>
      <c r="R18483" s="404"/>
      <c r="S18483" s="404"/>
      <c r="T18483" s="404"/>
    </row>
    <row r="18484" spans="12:20" ht="16.8">
      <c r="L18484" s="404"/>
      <c r="M18484" s="404"/>
      <c r="N18484" s="404"/>
      <c r="O18484" s="404"/>
      <c r="P18484" s="404"/>
      <c r="Q18484" s="404"/>
      <c r="R18484" s="404"/>
      <c r="S18484" s="404"/>
      <c r="T18484" s="404"/>
    </row>
    <row r="18485" spans="12:20" ht="16.8">
      <c r="L18485" s="404"/>
      <c r="M18485" s="404"/>
      <c r="N18485" s="404"/>
      <c r="O18485" s="404"/>
      <c r="P18485" s="404"/>
      <c r="Q18485" s="404"/>
      <c r="R18485" s="404"/>
      <c r="S18485" s="404"/>
      <c r="T18485" s="404"/>
    </row>
    <row r="18486" spans="12:20" ht="16.8">
      <c r="L18486" s="404"/>
      <c r="M18486" s="404"/>
      <c r="N18486" s="404"/>
      <c r="O18486" s="404"/>
      <c r="P18486" s="404"/>
      <c r="Q18486" s="404"/>
      <c r="R18486" s="404"/>
      <c r="S18486" s="404"/>
      <c r="T18486" s="404"/>
    </row>
    <row r="18487" spans="12:20" ht="16.8">
      <c r="L18487" s="404"/>
      <c r="M18487" s="404"/>
      <c r="N18487" s="404"/>
      <c r="O18487" s="404"/>
      <c r="P18487" s="404"/>
      <c r="Q18487" s="404"/>
      <c r="R18487" s="404"/>
      <c r="S18487" s="404"/>
      <c r="T18487" s="404"/>
    </row>
    <row r="18488" spans="12:20" ht="16.8">
      <c r="L18488" s="404"/>
      <c r="M18488" s="404"/>
      <c r="N18488" s="404"/>
      <c r="O18488" s="404"/>
      <c r="P18488" s="404"/>
      <c r="Q18488" s="404"/>
      <c r="R18488" s="404"/>
      <c r="S18488" s="404"/>
      <c r="T18488" s="404"/>
    </row>
    <row r="18489" spans="12:20" ht="16.8">
      <c r="L18489" s="404"/>
      <c r="M18489" s="404"/>
      <c r="N18489" s="404"/>
      <c r="O18489" s="404"/>
      <c r="P18489" s="404"/>
      <c r="Q18489" s="404"/>
      <c r="R18489" s="404"/>
      <c r="S18489" s="404"/>
      <c r="T18489" s="404"/>
    </row>
    <row r="18490" spans="12:20" ht="16.8">
      <c r="L18490" s="404"/>
      <c r="M18490" s="404"/>
      <c r="N18490" s="404"/>
      <c r="O18490" s="404"/>
      <c r="P18490" s="404"/>
      <c r="Q18490" s="404"/>
      <c r="R18490" s="404"/>
      <c r="S18490" s="404"/>
      <c r="T18490" s="404"/>
    </row>
    <row r="18491" spans="12:20" ht="16.8">
      <c r="L18491" s="404"/>
      <c r="M18491" s="404"/>
      <c r="N18491" s="404"/>
      <c r="O18491" s="404"/>
      <c r="P18491" s="404"/>
      <c r="Q18491" s="404"/>
      <c r="R18491" s="404"/>
      <c r="S18491" s="404"/>
      <c r="T18491" s="404"/>
    </row>
    <row r="18492" spans="12:20" ht="16.8">
      <c r="L18492" s="404"/>
      <c r="M18492" s="404"/>
      <c r="N18492" s="404"/>
      <c r="O18492" s="404"/>
      <c r="P18492" s="404"/>
      <c r="Q18492" s="404"/>
      <c r="R18492" s="404"/>
      <c r="S18492" s="404"/>
      <c r="T18492" s="404"/>
    </row>
    <row r="18493" spans="12:20" ht="16.8">
      <c r="L18493" s="404"/>
      <c r="M18493" s="404"/>
      <c r="N18493" s="404"/>
      <c r="O18493" s="404"/>
      <c r="P18493" s="404"/>
      <c r="Q18493" s="404"/>
      <c r="R18493" s="404"/>
      <c r="S18493" s="404"/>
      <c r="T18493" s="404"/>
    </row>
    <row r="18494" spans="12:20" ht="16.8">
      <c r="L18494" s="404"/>
      <c r="M18494" s="404"/>
      <c r="N18494" s="404"/>
      <c r="O18494" s="404"/>
      <c r="P18494" s="404"/>
      <c r="Q18494" s="404"/>
      <c r="R18494" s="404"/>
      <c r="S18494" s="404"/>
      <c r="T18494" s="404"/>
    </row>
    <row r="18495" spans="12:20" ht="16.8">
      <c r="L18495" s="404"/>
      <c r="M18495" s="404"/>
      <c r="N18495" s="404"/>
      <c r="O18495" s="404"/>
      <c r="P18495" s="404"/>
      <c r="Q18495" s="404"/>
      <c r="R18495" s="404"/>
      <c r="S18495" s="404"/>
      <c r="T18495" s="404"/>
    </row>
    <row r="18496" spans="12:20" ht="16.8">
      <c r="L18496" s="404"/>
      <c r="M18496" s="404"/>
      <c r="N18496" s="404"/>
      <c r="O18496" s="404"/>
      <c r="P18496" s="404"/>
      <c r="Q18496" s="404"/>
      <c r="R18496" s="404"/>
      <c r="S18496" s="404"/>
      <c r="T18496" s="404"/>
    </row>
    <row r="18497" spans="12:20" ht="16.8">
      <c r="L18497" s="404"/>
      <c r="M18497" s="404"/>
      <c r="N18497" s="404"/>
      <c r="O18497" s="404"/>
      <c r="P18497" s="404"/>
      <c r="Q18497" s="404"/>
      <c r="R18497" s="404"/>
      <c r="S18497" s="404"/>
      <c r="T18497" s="404"/>
    </row>
    <row r="18498" spans="12:20" ht="16.8">
      <c r="L18498" s="404"/>
      <c r="M18498" s="404"/>
      <c r="N18498" s="404"/>
      <c r="O18498" s="404"/>
      <c r="P18498" s="404"/>
      <c r="Q18498" s="404"/>
      <c r="R18498" s="404"/>
      <c r="S18498" s="404"/>
      <c r="T18498" s="404"/>
    </row>
    <row r="18499" spans="12:20" ht="16.8">
      <c r="L18499" s="404"/>
      <c r="M18499" s="404"/>
      <c r="N18499" s="404"/>
      <c r="O18499" s="404"/>
      <c r="P18499" s="404"/>
      <c r="Q18499" s="404"/>
      <c r="R18499" s="404"/>
      <c r="S18499" s="404"/>
      <c r="T18499" s="404"/>
    </row>
    <row r="18500" spans="12:20" ht="16.8">
      <c r="L18500" s="404"/>
      <c r="M18500" s="404"/>
      <c r="N18500" s="404"/>
      <c r="O18500" s="404"/>
      <c r="P18500" s="404"/>
      <c r="Q18500" s="404"/>
      <c r="R18500" s="404"/>
      <c r="S18500" s="404"/>
      <c r="T18500" s="404"/>
    </row>
    <row r="18501" spans="12:20" ht="16.8">
      <c r="L18501" s="404"/>
      <c r="M18501" s="404"/>
      <c r="N18501" s="404"/>
      <c r="O18501" s="404"/>
      <c r="P18501" s="404"/>
      <c r="Q18501" s="404"/>
      <c r="R18501" s="404"/>
      <c r="S18501" s="404"/>
      <c r="T18501" s="404"/>
    </row>
    <row r="18502" spans="12:20" ht="16.8">
      <c r="L18502" s="404"/>
      <c r="M18502" s="404"/>
      <c r="N18502" s="404"/>
      <c r="O18502" s="404"/>
      <c r="P18502" s="404"/>
      <c r="Q18502" s="404"/>
      <c r="R18502" s="404"/>
      <c r="S18502" s="404"/>
      <c r="T18502" s="404"/>
    </row>
    <row r="18503" spans="12:20" ht="16.8">
      <c r="L18503" s="404"/>
      <c r="M18503" s="404"/>
      <c r="N18503" s="404"/>
      <c r="O18503" s="404"/>
      <c r="P18503" s="404"/>
      <c r="Q18503" s="404"/>
      <c r="R18503" s="404"/>
      <c r="S18503" s="404"/>
      <c r="T18503" s="404"/>
    </row>
    <row r="18504" spans="12:20" ht="16.8">
      <c r="L18504" s="404"/>
      <c r="M18504" s="404"/>
      <c r="N18504" s="404"/>
      <c r="O18504" s="404"/>
      <c r="P18504" s="404"/>
      <c r="Q18504" s="404"/>
      <c r="R18504" s="404"/>
      <c r="S18504" s="404"/>
      <c r="T18504" s="404"/>
    </row>
    <row r="18505" spans="12:20" ht="16.8">
      <c r="L18505" s="404"/>
      <c r="M18505" s="404"/>
      <c r="N18505" s="404"/>
      <c r="O18505" s="404"/>
      <c r="P18505" s="404"/>
      <c r="Q18505" s="404"/>
      <c r="R18505" s="404"/>
      <c r="S18505" s="404"/>
      <c r="T18505" s="404"/>
    </row>
    <row r="18506" spans="12:20" ht="16.8">
      <c r="L18506" s="404"/>
      <c r="M18506" s="404"/>
      <c r="N18506" s="404"/>
      <c r="O18506" s="404"/>
      <c r="P18506" s="404"/>
      <c r="Q18506" s="404"/>
      <c r="R18506" s="404"/>
      <c r="S18506" s="404"/>
      <c r="T18506" s="404"/>
    </row>
    <row r="18507" spans="12:20" ht="16.8">
      <c r="L18507" s="404"/>
      <c r="M18507" s="404"/>
      <c r="N18507" s="404"/>
      <c r="O18507" s="404"/>
      <c r="P18507" s="404"/>
      <c r="Q18507" s="404"/>
      <c r="R18507" s="404"/>
      <c r="S18507" s="404"/>
      <c r="T18507" s="404"/>
    </row>
    <row r="18508" spans="12:20" ht="16.8">
      <c r="L18508" s="404"/>
      <c r="M18508" s="404"/>
      <c r="N18508" s="404"/>
      <c r="O18508" s="404"/>
      <c r="P18508" s="404"/>
      <c r="Q18508" s="404"/>
      <c r="R18508" s="404"/>
      <c r="S18508" s="404"/>
      <c r="T18508" s="404"/>
    </row>
    <row r="18509" spans="12:20" ht="16.8">
      <c r="L18509" s="404"/>
      <c r="M18509" s="404"/>
      <c r="N18509" s="404"/>
      <c r="O18509" s="404"/>
      <c r="P18509" s="404"/>
      <c r="Q18509" s="404"/>
      <c r="R18509" s="404"/>
      <c r="S18509" s="404"/>
      <c r="T18509" s="404"/>
    </row>
    <row r="18510" spans="12:20" ht="16.8">
      <c r="L18510" s="404"/>
      <c r="M18510" s="404"/>
      <c r="N18510" s="404"/>
      <c r="O18510" s="404"/>
      <c r="P18510" s="404"/>
      <c r="Q18510" s="404"/>
      <c r="R18510" s="404"/>
      <c r="S18510" s="404"/>
      <c r="T18510" s="404"/>
    </row>
    <row r="18511" spans="12:20" ht="16.8">
      <c r="L18511" s="404"/>
      <c r="M18511" s="404"/>
      <c r="N18511" s="404"/>
      <c r="O18511" s="404"/>
      <c r="P18511" s="404"/>
      <c r="Q18511" s="404"/>
      <c r="R18511" s="404"/>
      <c r="S18511" s="404"/>
      <c r="T18511" s="404"/>
    </row>
    <row r="18512" spans="12:20" ht="16.8">
      <c r="L18512" s="404"/>
      <c r="M18512" s="404"/>
      <c r="N18512" s="404"/>
      <c r="O18512" s="404"/>
      <c r="P18512" s="404"/>
      <c r="Q18512" s="404"/>
      <c r="R18512" s="404"/>
      <c r="S18512" s="404"/>
      <c r="T18512" s="404"/>
    </row>
    <row r="18513" spans="12:20" ht="16.8">
      <c r="L18513" s="404"/>
      <c r="M18513" s="404"/>
      <c r="N18513" s="404"/>
      <c r="O18513" s="404"/>
      <c r="P18513" s="404"/>
      <c r="Q18513" s="404"/>
      <c r="R18513" s="404"/>
      <c r="S18513" s="404"/>
      <c r="T18513" s="404"/>
    </row>
    <row r="18514" spans="12:20" ht="16.8">
      <c r="L18514" s="404"/>
      <c r="M18514" s="404"/>
      <c r="N18514" s="404"/>
      <c r="O18514" s="404"/>
      <c r="P18514" s="404"/>
      <c r="Q18514" s="404"/>
      <c r="R18514" s="404"/>
      <c r="S18514" s="404"/>
      <c r="T18514" s="404"/>
    </row>
    <row r="18515" spans="12:20" ht="16.8">
      <c r="L18515" s="404"/>
      <c r="M18515" s="404"/>
      <c r="N18515" s="404"/>
      <c r="O18515" s="404"/>
      <c r="P18515" s="404"/>
      <c r="Q18515" s="404"/>
      <c r="R18515" s="404"/>
      <c r="S18515" s="404"/>
      <c r="T18515" s="404"/>
    </row>
    <row r="18516" spans="12:20" ht="16.8">
      <c r="L18516" s="404"/>
      <c r="M18516" s="404"/>
      <c r="N18516" s="404"/>
      <c r="O18516" s="404"/>
      <c r="P18516" s="404"/>
      <c r="Q18516" s="404"/>
      <c r="R18516" s="404"/>
      <c r="S18516" s="404"/>
      <c r="T18516" s="404"/>
    </row>
    <row r="18517" spans="12:20" ht="16.8">
      <c r="L18517" s="404"/>
      <c r="M18517" s="404"/>
      <c r="N18517" s="404"/>
      <c r="O18517" s="404"/>
      <c r="P18517" s="404"/>
      <c r="Q18517" s="404"/>
      <c r="R18517" s="404"/>
      <c r="S18517" s="404"/>
      <c r="T18517" s="404"/>
    </row>
    <row r="18518" spans="12:20" ht="16.8">
      <c r="L18518" s="404"/>
      <c r="M18518" s="404"/>
      <c r="N18518" s="404"/>
      <c r="O18518" s="404"/>
      <c r="P18518" s="404"/>
      <c r="Q18518" s="404"/>
      <c r="R18518" s="404"/>
      <c r="S18518" s="404"/>
      <c r="T18518" s="404"/>
    </row>
    <row r="18519" spans="12:20" ht="16.8">
      <c r="L18519" s="404"/>
      <c r="M18519" s="404"/>
      <c r="N18519" s="404"/>
      <c r="O18519" s="404"/>
      <c r="P18519" s="404"/>
      <c r="Q18519" s="404"/>
      <c r="R18519" s="404"/>
      <c r="S18519" s="404"/>
      <c r="T18519" s="404"/>
    </row>
    <row r="18520" spans="12:20" ht="16.8">
      <c r="L18520" s="404"/>
      <c r="M18520" s="404"/>
      <c r="N18520" s="404"/>
      <c r="O18520" s="404"/>
      <c r="P18520" s="404"/>
      <c r="Q18520" s="404"/>
      <c r="R18520" s="404"/>
      <c r="S18520" s="404"/>
      <c r="T18520" s="404"/>
    </row>
    <row r="18521" spans="12:20" ht="16.8">
      <c r="L18521" s="404"/>
      <c r="M18521" s="404"/>
      <c r="N18521" s="404"/>
      <c r="O18521" s="404"/>
      <c r="P18521" s="404"/>
      <c r="Q18521" s="404"/>
      <c r="R18521" s="404"/>
      <c r="S18521" s="404"/>
      <c r="T18521" s="404"/>
    </row>
    <row r="18522" spans="12:20" ht="16.8">
      <c r="L18522" s="404"/>
      <c r="M18522" s="404"/>
      <c r="N18522" s="404"/>
      <c r="O18522" s="404"/>
      <c r="P18522" s="404"/>
      <c r="Q18522" s="404"/>
      <c r="R18522" s="404"/>
      <c r="S18522" s="404"/>
      <c r="T18522" s="404"/>
    </row>
    <row r="18523" spans="12:20" ht="16.8">
      <c r="L18523" s="404"/>
      <c r="M18523" s="404"/>
      <c r="N18523" s="404"/>
      <c r="O18523" s="404"/>
      <c r="P18523" s="404"/>
      <c r="Q18523" s="404"/>
      <c r="R18523" s="404"/>
      <c r="S18523" s="404"/>
      <c r="T18523" s="404"/>
    </row>
    <row r="18524" spans="12:20" ht="16.8">
      <c r="L18524" s="404"/>
      <c r="M18524" s="404"/>
      <c r="N18524" s="404"/>
      <c r="O18524" s="404"/>
      <c r="P18524" s="404"/>
      <c r="Q18524" s="404"/>
      <c r="R18524" s="404"/>
      <c r="S18524" s="404"/>
      <c r="T18524" s="404"/>
    </row>
    <row r="18525" spans="12:20" ht="16.8">
      <c r="L18525" s="404"/>
      <c r="M18525" s="404"/>
      <c r="N18525" s="404"/>
      <c r="O18525" s="404"/>
      <c r="P18525" s="404"/>
      <c r="Q18525" s="404"/>
      <c r="R18525" s="404"/>
      <c r="S18525" s="404"/>
      <c r="T18525" s="404"/>
    </row>
    <row r="18526" spans="12:20" ht="16.8">
      <c r="L18526" s="404"/>
      <c r="M18526" s="404"/>
      <c r="N18526" s="404"/>
      <c r="O18526" s="404"/>
      <c r="P18526" s="404"/>
      <c r="Q18526" s="404"/>
      <c r="R18526" s="404"/>
      <c r="S18526" s="404"/>
      <c r="T18526" s="404"/>
    </row>
    <row r="18527" spans="12:20" ht="16.8">
      <c r="L18527" s="404"/>
      <c r="M18527" s="404"/>
      <c r="N18527" s="404"/>
      <c r="O18527" s="404"/>
      <c r="P18527" s="404"/>
      <c r="Q18527" s="404"/>
      <c r="R18527" s="404"/>
      <c r="S18527" s="404"/>
      <c r="T18527" s="404"/>
    </row>
    <row r="18528" spans="12:20" ht="16.8">
      <c r="L18528" s="404"/>
      <c r="M18528" s="404"/>
      <c r="N18528" s="404"/>
      <c r="O18528" s="404"/>
      <c r="P18528" s="404"/>
      <c r="Q18528" s="404"/>
      <c r="R18528" s="404"/>
      <c r="S18528" s="404"/>
      <c r="T18528" s="404"/>
    </row>
    <row r="18529" spans="12:20" ht="16.8">
      <c r="L18529" s="404"/>
      <c r="M18529" s="404"/>
      <c r="N18529" s="404"/>
      <c r="O18529" s="404"/>
      <c r="P18529" s="404"/>
      <c r="Q18529" s="404"/>
      <c r="R18529" s="404"/>
      <c r="S18529" s="404"/>
      <c r="T18529" s="404"/>
    </row>
    <row r="18530" spans="12:20" ht="16.8">
      <c r="L18530" s="404"/>
      <c r="M18530" s="404"/>
      <c r="N18530" s="404"/>
      <c r="O18530" s="404"/>
      <c r="P18530" s="404"/>
      <c r="Q18530" s="404"/>
      <c r="R18530" s="404"/>
      <c r="S18530" s="404"/>
      <c r="T18530" s="404"/>
    </row>
    <row r="18531" spans="12:20" ht="16.8">
      <c r="L18531" s="404"/>
      <c r="M18531" s="404"/>
      <c r="N18531" s="404"/>
      <c r="O18531" s="404"/>
      <c r="P18531" s="404"/>
      <c r="Q18531" s="404"/>
      <c r="R18531" s="404"/>
      <c r="S18531" s="404"/>
      <c r="T18531" s="404"/>
    </row>
    <row r="18532" spans="12:20" ht="16.8">
      <c r="L18532" s="404"/>
      <c r="M18532" s="404"/>
      <c r="N18532" s="404"/>
      <c r="O18532" s="404"/>
      <c r="P18532" s="404"/>
      <c r="Q18532" s="404"/>
      <c r="R18532" s="404"/>
      <c r="S18532" s="404"/>
      <c r="T18532" s="404"/>
    </row>
    <row r="18533" spans="12:20" ht="16.8">
      <c r="L18533" s="404"/>
      <c r="M18533" s="404"/>
      <c r="N18533" s="404"/>
      <c r="O18533" s="404"/>
      <c r="P18533" s="404"/>
      <c r="Q18533" s="404"/>
      <c r="R18533" s="404"/>
      <c r="S18533" s="404"/>
      <c r="T18533" s="404"/>
    </row>
    <row r="18534" spans="12:20" ht="16.8">
      <c r="L18534" s="404"/>
      <c r="M18534" s="404"/>
      <c r="N18534" s="404"/>
      <c r="O18534" s="404"/>
      <c r="P18534" s="404"/>
      <c r="Q18534" s="404"/>
      <c r="R18534" s="404"/>
      <c r="S18534" s="404"/>
      <c r="T18534" s="404"/>
    </row>
    <row r="18535" spans="12:20" ht="16.8">
      <c r="L18535" s="404"/>
      <c r="M18535" s="404"/>
      <c r="N18535" s="404"/>
      <c r="O18535" s="404"/>
      <c r="P18535" s="404"/>
      <c r="Q18535" s="404"/>
      <c r="R18535" s="404"/>
      <c r="S18535" s="404"/>
      <c r="T18535" s="404"/>
    </row>
    <row r="18536" spans="12:20" ht="16.8">
      <c r="L18536" s="404"/>
      <c r="M18536" s="404"/>
      <c r="N18536" s="404"/>
      <c r="O18536" s="404"/>
      <c r="P18536" s="404"/>
      <c r="Q18536" s="404"/>
      <c r="R18536" s="404"/>
      <c r="S18536" s="404"/>
      <c r="T18536" s="404"/>
    </row>
    <row r="18537" spans="12:20" ht="16.8">
      <c r="L18537" s="404"/>
      <c r="M18537" s="404"/>
      <c r="N18537" s="404"/>
      <c r="O18537" s="404"/>
      <c r="P18537" s="404"/>
      <c r="Q18537" s="404"/>
      <c r="R18537" s="404"/>
      <c r="S18537" s="404"/>
      <c r="T18537" s="404"/>
    </row>
    <row r="18538" spans="12:20" ht="16.8">
      <c r="L18538" s="404"/>
      <c r="M18538" s="404"/>
      <c r="N18538" s="404"/>
      <c r="O18538" s="404"/>
      <c r="P18538" s="404"/>
      <c r="Q18538" s="404"/>
      <c r="R18538" s="404"/>
      <c r="S18538" s="404"/>
      <c r="T18538" s="404"/>
    </row>
    <row r="18539" spans="12:20" ht="16.8">
      <c r="L18539" s="404"/>
      <c r="M18539" s="404"/>
      <c r="N18539" s="404"/>
      <c r="O18539" s="404"/>
      <c r="P18539" s="404"/>
      <c r="Q18539" s="404"/>
      <c r="R18539" s="404"/>
      <c r="S18539" s="404"/>
      <c r="T18539" s="404"/>
    </row>
    <row r="18540" spans="12:20" ht="16.8">
      <c r="L18540" s="404"/>
      <c r="M18540" s="404"/>
      <c r="N18540" s="404"/>
      <c r="O18540" s="404"/>
      <c r="P18540" s="404"/>
      <c r="Q18540" s="404"/>
      <c r="R18540" s="404"/>
      <c r="S18540" s="404"/>
      <c r="T18540" s="404"/>
    </row>
    <row r="18541" spans="12:20" ht="16.8">
      <c r="L18541" s="404"/>
      <c r="M18541" s="404"/>
      <c r="N18541" s="404"/>
      <c r="O18541" s="404"/>
      <c r="P18541" s="404"/>
      <c r="Q18541" s="404"/>
      <c r="R18541" s="404"/>
      <c r="S18541" s="404"/>
      <c r="T18541" s="404"/>
    </row>
    <row r="18542" spans="12:20" ht="16.8">
      <c r="L18542" s="404"/>
      <c r="M18542" s="404"/>
      <c r="N18542" s="404"/>
      <c r="O18542" s="404"/>
      <c r="P18542" s="404"/>
      <c r="Q18542" s="404"/>
      <c r="R18542" s="404"/>
      <c r="S18542" s="404"/>
      <c r="T18542" s="404"/>
    </row>
    <row r="18543" spans="12:20" ht="16.8">
      <c r="L18543" s="404"/>
      <c r="M18543" s="404"/>
      <c r="N18543" s="404"/>
      <c r="O18543" s="404"/>
      <c r="P18543" s="404"/>
      <c r="Q18543" s="404"/>
      <c r="R18543" s="404"/>
      <c r="S18543" s="404"/>
      <c r="T18543" s="404"/>
    </row>
    <row r="18544" spans="12:20" ht="16.8">
      <c r="L18544" s="404"/>
      <c r="M18544" s="404"/>
      <c r="N18544" s="404"/>
      <c r="O18544" s="404"/>
      <c r="P18544" s="404"/>
      <c r="Q18544" s="404"/>
      <c r="R18544" s="404"/>
      <c r="S18544" s="404"/>
      <c r="T18544" s="404"/>
    </row>
    <row r="18545" spans="12:20" ht="16.8">
      <c r="L18545" s="404"/>
      <c r="M18545" s="404"/>
      <c r="N18545" s="404"/>
      <c r="O18545" s="404"/>
      <c r="P18545" s="404"/>
      <c r="Q18545" s="404"/>
      <c r="R18545" s="404"/>
      <c r="S18545" s="404"/>
      <c r="T18545" s="404"/>
    </row>
    <row r="18546" spans="12:20" ht="16.8">
      <c r="L18546" s="404"/>
      <c r="M18546" s="404"/>
      <c r="N18546" s="404"/>
      <c r="O18546" s="404"/>
      <c r="P18546" s="404"/>
      <c r="Q18546" s="404"/>
      <c r="R18546" s="404"/>
      <c r="S18546" s="404"/>
      <c r="T18546" s="404"/>
    </row>
    <row r="18547" spans="12:20" ht="16.8">
      <c r="L18547" s="404"/>
      <c r="M18547" s="404"/>
      <c r="N18547" s="404"/>
      <c r="O18547" s="404"/>
      <c r="P18547" s="404"/>
      <c r="Q18547" s="404"/>
      <c r="R18547" s="404"/>
      <c r="S18547" s="404"/>
      <c r="T18547" s="404"/>
    </row>
    <row r="18548" spans="12:20" ht="16.8">
      <c r="L18548" s="404"/>
      <c r="M18548" s="404"/>
      <c r="N18548" s="404"/>
      <c r="O18548" s="404"/>
      <c r="P18548" s="404"/>
      <c r="Q18548" s="404"/>
      <c r="R18548" s="404"/>
      <c r="S18548" s="404"/>
      <c r="T18548" s="404"/>
    </row>
    <row r="18549" spans="12:20" ht="16.8">
      <c r="L18549" s="404"/>
      <c r="M18549" s="404"/>
      <c r="N18549" s="404"/>
      <c r="O18549" s="404"/>
      <c r="P18549" s="404"/>
      <c r="Q18549" s="404"/>
      <c r="R18549" s="404"/>
      <c r="S18549" s="404"/>
      <c r="T18549" s="404"/>
    </row>
    <row r="18550" spans="12:20" ht="16.8">
      <c r="L18550" s="404"/>
      <c r="M18550" s="404"/>
      <c r="N18550" s="404"/>
      <c r="O18550" s="404"/>
      <c r="P18550" s="404"/>
      <c r="Q18550" s="404"/>
      <c r="R18550" s="404"/>
      <c r="S18550" s="404"/>
      <c r="T18550" s="404"/>
    </row>
    <row r="18551" spans="12:20" ht="16.8">
      <c r="L18551" s="404"/>
      <c r="M18551" s="404"/>
      <c r="N18551" s="404"/>
      <c r="O18551" s="404"/>
      <c r="P18551" s="404"/>
      <c r="Q18551" s="404"/>
      <c r="R18551" s="404"/>
      <c r="S18551" s="404"/>
      <c r="T18551" s="404"/>
    </row>
    <row r="18552" spans="12:20" ht="16.8">
      <c r="L18552" s="404"/>
      <c r="M18552" s="404"/>
      <c r="N18552" s="404"/>
      <c r="O18552" s="404"/>
      <c r="P18552" s="404"/>
      <c r="Q18552" s="404"/>
      <c r="R18552" s="404"/>
      <c r="S18552" s="404"/>
      <c r="T18552" s="404"/>
    </row>
    <row r="18553" spans="12:20" ht="16.8">
      <c r="L18553" s="404"/>
      <c r="M18553" s="404"/>
      <c r="N18553" s="404"/>
      <c r="O18553" s="404"/>
      <c r="P18553" s="404"/>
      <c r="Q18553" s="404"/>
      <c r="R18553" s="404"/>
      <c r="S18553" s="404"/>
      <c r="T18553" s="404"/>
    </row>
    <row r="18554" spans="12:20" ht="16.8">
      <c r="L18554" s="404"/>
      <c r="M18554" s="404"/>
      <c r="N18554" s="404"/>
      <c r="O18554" s="404"/>
      <c r="P18554" s="404"/>
      <c r="Q18554" s="404"/>
      <c r="R18554" s="404"/>
      <c r="S18554" s="404"/>
      <c r="T18554" s="404"/>
    </row>
    <row r="18555" spans="12:20" ht="16.8">
      <c r="L18555" s="404"/>
      <c r="M18555" s="404"/>
      <c r="N18555" s="404"/>
      <c r="O18555" s="404"/>
      <c r="P18555" s="404"/>
      <c r="Q18555" s="404"/>
      <c r="R18555" s="404"/>
      <c r="S18555" s="404"/>
      <c r="T18555" s="404"/>
    </row>
    <row r="18556" spans="12:20" ht="16.8">
      <c r="L18556" s="404"/>
      <c r="M18556" s="404"/>
      <c r="N18556" s="404"/>
      <c r="O18556" s="404"/>
      <c r="P18556" s="404"/>
      <c r="Q18556" s="404"/>
      <c r="R18556" s="404"/>
      <c r="S18556" s="404"/>
      <c r="T18556" s="404"/>
    </row>
    <row r="18557" spans="12:20" ht="16.8">
      <c r="L18557" s="404"/>
      <c r="M18557" s="404"/>
      <c r="N18557" s="404"/>
      <c r="O18557" s="404"/>
      <c r="P18557" s="404"/>
      <c r="Q18557" s="404"/>
      <c r="R18557" s="404"/>
      <c r="S18557" s="404"/>
      <c r="T18557" s="404"/>
    </row>
    <row r="18558" spans="12:20" ht="16.8">
      <c r="L18558" s="404"/>
      <c r="M18558" s="404"/>
      <c r="N18558" s="404"/>
      <c r="O18558" s="404"/>
      <c r="P18558" s="404"/>
      <c r="Q18558" s="404"/>
      <c r="R18558" s="404"/>
      <c r="S18558" s="404"/>
      <c r="T18558" s="404"/>
    </row>
    <row r="18559" spans="12:20" ht="16.8">
      <c r="L18559" s="404"/>
      <c r="M18559" s="404"/>
      <c r="N18559" s="404"/>
      <c r="O18559" s="404"/>
      <c r="P18559" s="404"/>
      <c r="Q18559" s="404"/>
      <c r="R18559" s="404"/>
      <c r="S18559" s="404"/>
      <c r="T18559" s="404"/>
    </row>
    <row r="18560" spans="12:20" ht="16.8">
      <c r="L18560" s="404"/>
      <c r="M18560" s="404"/>
      <c r="N18560" s="404"/>
      <c r="O18560" s="404"/>
      <c r="P18560" s="404"/>
      <c r="Q18560" s="404"/>
      <c r="R18560" s="404"/>
      <c r="S18560" s="404"/>
      <c r="T18560" s="404"/>
    </row>
    <row r="18561" spans="12:20" ht="16.8">
      <c r="L18561" s="404"/>
      <c r="M18561" s="404"/>
      <c r="N18561" s="404"/>
      <c r="O18561" s="404"/>
      <c r="P18561" s="404"/>
      <c r="Q18561" s="404"/>
      <c r="R18561" s="404"/>
      <c r="S18561" s="404"/>
      <c r="T18561" s="404"/>
    </row>
    <row r="18562" spans="12:20" ht="16.8">
      <c r="L18562" s="404"/>
      <c r="M18562" s="404"/>
      <c r="N18562" s="404"/>
      <c r="O18562" s="404"/>
      <c r="P18562" s="404"/>
      <c r="Q18562" s="404"/>
      <c r="R18562" s="404"/>
      <c r="S18562" s="404"/>
      <c r="T18562" s="404"/>
    </row>
    <row r="18563" spans="12:20" ht="16.8">
      <c r="L18563" s="404"/>
      <c r="M18563" s="404"/>
      <c r="N18563" s="404"/>
      <c r="O18563" s="404"/>
      <c r="P18563" s="404"/>
      <c r="Q18563" s="404"/>
      <c r="R18563" s="404"/>
      <c r="S18563" s="404"/>
      <c r="T18563" s="404"/>
    </row>
    <row r="18564" spans="12:20" ht="16.8">
      <c r="L18564" s="404"/>
      <c r="M18564" s="404"/>
      <c r="N18564" s="404"/>
      <c r="O18564" s="404"/>
      <c r="P18564" s="404"/>
      <c r="Q18564" s="404"/>
      <c r="R18564" s="404"/>
      <c r="S18564" s="404"/>
      <c r="T18564" s="404"/>
    </row>
    <row r="18565" spans="12:20" ht="16.8">
      <c r="L18565" s="404"/>
      <c r="M18565" s="404"/>
      <c r="N18565" s="404"/>
      <c r="O18565" s="404"/>
      <c r="P18565" s="404"/>
      <c r="Q18565" s="404"/>
      <c r="R18565" s="404"/>
      <c r="S18565" s="404"/>
      <c r="T18565" s="404"/>
    </row>
    <row r="18566" spans="12:20" ht="16.8">
      <c r="L18566" s="404"/>
      <c r="M18566" s="404"/>
      <c r="N18566" s="404"/>
      <c r="O18566" s="404"/>
      <c r="P18566" s="404"/>
      <c r="Q18566" s="404"/>
      <c r="R18566" s="404"/>
      <c r="S18566" s="404"/>
      <c r="T18566" s="404"/>
    </row>
    <row r="18567" spans="12:20" ht="16.8">
      <c r="L18567" s="404"/>
      <c r="M18567" s="404"/>
      <c r="N18567" s="404"/>
      <c r="O18567" s="404"/>
      <c r="P18567" s="404"/>
      <c r="Q18567" s="404"/>
      <c r="R18567" s="404"/>
      <c r="S18567" s="404"/>
      <c r="T18567" s="404"/>
    </row>
    <row r="18568" spans="12:20" ht="16.8">
      <c r="L18568" s="404"/>
      <c r="M18568" s="404"/>
      <c r="N18568" s="404"/>
      <c r="O18568" s="404"/>
      <c r="P18568" s="404"/>
      <c r="Q18568" s="404"/>
      <c r="R18568" s="404"/>
      <c r="S18568" s="404"/>
      <c r="T18568" s="404"/>
    </row>
    <row r="18569" spans="12:20" ht="16.8">
      <c r="L18569" s="404"/>
      <c r="M18569" s="404"/>
      <c r="N18569" s="404"/>
      <c r="O18569" s="404"/>
      <c r="P18569" s="404"/>
      <c r="Q18569" s="404"/>
      <c r="R18569" s="404"/>
      <c r="S18569" s="404"/>
      <c r="T18569" s="404"/>
    </row>
    <row r="18570" spans="12:20" ht="16.8">
      <c r="L18570" s="404"/>
      <c r="M18570" s="404"/>
      <c r="N18570" s="404"/>
      <c r="O18570" s="404"/>
      <c r="P18570" s="404"/>
      <c r="Q18570" s="404"/>
      <c r="R18570" s="404"/>
      <c r="S18570" s="404"/>
      <c r="T18570" s="404"/>
    </row>
    <row r="18571" spans="12:20" ht="16.8">
      <c r="L18571" s="404"/>
      <c r="M18571" s="404"/>
      <c r="N18571" s="404"/>
      <c r="O18571" s="404"/>
      <c r="P18571" s="404"/>
      <c r="Q18571" s="404"/>
      <c r="R18571" s="404"/>
      <c r="S18571" s="404"/>
      <c r="T18571" s="404"/>
    </row>
    <row r="18572" spans="12:20" ht="16.8">
      <c r="L18572" s="404"/>
      <c r="M18572" s="404"/>
      <c r="N18572" s="404"/>
      <c r="O18572" s="404"/>
      <c r="P18572" s="404"/>
      <c r="Q18572" s="404"/>
      <c r="R18572" s="404"/>
      <c r="S18572" s="404"/>
      <c r="T18572" s="404"/>
    </row>
    <row r="18573" spans="12:20" ht="16.8">
      <c r="L18573" s="404"/>
      <c r="M18573" s="404"/>
      <c r="N18573" s="404"/>
      <c r="O18573" s="404"/>
      <c r="P18573" s="404"/>
      <c r="Q18573" s="404"/>
      <c r="R18573" s="404"/>
      <c r="S18573" s="404"/>
      <c r="T18573" s="404"/>
    </row>
    <row r="18574" spans="12:20" ht="16.8">
      <c r="L18574" s="404"/>
      <c r="M18574" s="404"/>
      <c r="N18574" s="404"/>
      <c r="O18574" s="404"/>
      <c r="P18574" s="404"/>
      <c r="Q18574" s="404"/>
      <c r="R18574" s="404"/>
      <c r="S18574" s="404"/>
      <c r="T18574" s="404"/>
    </row>
    <row r="18575" spans="12:20" ht="16.8">
      <c r="L18575" s="404"/>
      <c r="M18575" s="404"/>
      <c r="N18575" s="404"/>
      <c r="O18575" s="404"/>
      <c r="P18575" s="404"/>
      <c r="Q18575" s="404"/>
      <c r="R18575" s="404"/>
      <c r="S18575" s="404"/>
      <c r="T18575" s="404"/>
    </row>
    <row r="18576" spans="12:20" ht="16.8">
      <c r="L18576" s="404"/>
      <c r="M18576" s="404"/>
      <c r="N18576" s="404"/>
      <c r="O18576" s="404"/>
      <c r="P18576" s="404"/>
      <c r="Q18576" s="404"/>
      <c r="R18576" s="404"/>
      <c r="S18576" s="404"/>
      <c r="T18576" s="404"/>
    </row>
    <row r="18577" spans="12:20" ht="16.8">
      <c r="L18577" s="404"/>
      <c r="M18577" s="404"/>
      <c r="N18577" s="404"/>
      <c r="O18577" s="404"/>
      <c r="P18577" s="404"/>
      <c r="Q18577" s="404"/>
      <c r="R18577" s="404"/>
      <c r="S18577" s="404"/>
      <c r="T18577" s="404"/>
    </row>
    <row r="18578" spans="12:20" ht="16.8">
      <c r="L18578" s="404"/>
      <c r="M18578" s="404"/>
      <c r="N18578" s="404"/>
      <c r="O18578" s="404"/>
      <c r="P18578" s="404"/>
      <c r="Q18578" s="404"/>
      <c r="R18578" s="404"/>
      <c r="S18578" s="404"/>
      <c r="T18578" s="404"/>
    </row>
    <row r="18579" spans="12:20" ht="16.8">
      <c r="L18579" s="404"/>
      <c r="M18579" s="404"/>
      <c r="N18579" s="404"/>
      <c r="O18579" s="404"/>
      <c r="P18579" s="404"/>
      <c r="Q18579" s="404"/>
      <c r="R18579" s="404"/>
      <c r="S18579" s="404"/>
      <c r="T18579" s="404"/>
    </row>
    <row r="18580" spans="12:20" ht="16.8">
      <c r="L18580" s="404"/>
      <c r="M18580" s="404"/>
      <c r="N18580" s="404"/>
      <c r="O18580" s="404"/>
      <c r="P18580" s="404"/>
      <c r="Q18580" s="404"/>
      <c r="R18580" s="404"/>
      <c r="S18580" s="404"/>
      <c r="T18580" s="404"/>
    </row>
    <row r="18581" spans="12:20" ht="16.8">
      <c r="L18581" s="404"/>
      <c r="M18581" s="404"/>
      <c r="N18581" s="404"/>
      <c r="O18581" s="404"/>
      <c r="P18581" s="404"/>
      <c r="Q18581" s="404"/>
      <c r="R18581" s="404"/>
      <c r="S18581" s="404"/>
      <c r="T18581" s="404"/>
    </row>
    <row r="18582" spans="12:20" ht="16.8">
      <c r="L18582" s="404"/>
      <c r="M18582" s="404"/>
      <c r="N18582" s="404"/>
      <c r="O18582" s="404"/>
      <c r="P18582" s="404"/>
      <c r="Q18582" s="404"/>
      <c r="R18582" s="404"/>
      <c r="S18582" s="404"/>
      <c r="T18582" s="404"/>
    </row>
    <row r="18583" spans="12:20" ht="16.8">
      <c r="L18583" s="404"/>
      <c r="M18583" s="404"/>
      <c r="N18583" s="404"/>
      <c r="O18583" s="404"/>
      <c r="P18583" s="404"/>
      <c r="Q18583" s="404"/>
      <c r="R18583" s="404"/>
      <c r="S18583" s="404"/>
      <c r="T18583" s="404"/>
    </row>
    <row r="18584" spans="12:20" ht="16.8">
      <c r="L18584" s="404"/>
      <c r="M18584" s="404"/>
      <c r="N18584" s="404"/>
      <c r="O18584" s="404"/>
      <c r="P18584" s="404"/>
      <c r="Q18584" s="404"/>
      <c r="R18584" s="404"/>
      <c r="S18584" s="404"/>
      <c r="T18584" s="404"/>
    </row>
    <row r="18585" spans="12:20" ht="16.8">
      <c r="L18585" s="404"/>
      <c r="M18585" s="404"/>
      <c r="N18585" s="404"/>
      <c r="O18585" s="404"/>
      <c r="P18585" s="404"/>
      <c r="Q18585" s="404"/>
      <c r="R18585" s="404"/>
      <c r="S18585" s="404"/>
      <c r="T18585" s="404"/>
    </row>
    <row r="18586" spans="12:20" ht="16.8">
      <c r="L18586" s="404"/>
      <c r="M18586" s="404"/>
      <c r="N18586" s="404"/>
      <c r="O18586" s="404"/>
      <c r="P18586" s="404"/>
      <c r="Q18586" s="404"/>
      <c r="R18586" s="404"/>
      <c r="S18586" s="404"/>
      <c r="T18586" s="404"/>
    </row>
    <row r="18587" spans="12:20" ht="16.8">
      <c r="L18587" s="404"/>
      <c r="M18587" s="404"/>
      <c r="N18587" s="404"/>
      <c r="O18587" s="404"/>
      <c r="P18587" s="404"/>
      <c r="Q18587" s="404"/>
      <c r="R18587" s="404"/>
      <c r="S18587" s="404"/>
      <c r="T18587" s="404"/>
    </row>
    <row r="18588" spans="12:20" ht="16.8">
      <c r="L18588" s="404"/>
      <c r="M18588" s="404"/>
      <c r="N18588" s="404"/>
      <c r="O18588" s="404"/>
      <c r="P18588" s="404"/>
      <c r="Q18588" s="404"/>
      <c r="R18588" s="404"/>
      <c r="S18588" s="404"/>
      <c r="T18588" s="404"/>
    </row>
    <row r="18589" spans="12:20" ht="16.8">
      <c r="L18589" s="404"/>
      <c r="M18589" s="404"/>
      <c r="N18589" s="404"/>
      <c r="O18589" s="404"/>
      <c r="P18589" s="404"/>
      <c r="Q18589" s="404"/>
      <c r="R18589" s="404"/>
      <c r="S18589" s="404"/>
      <c r="T18589" s="404"/>
    </row>
    <row r="18590" spans="12:20" ht="16.8">
      <c r="L18590" s="404"/>
      <c r="M18590" s="404"/>
      <c r="N18590" s="404"/>
      <c r="O18590" s="404"/>
      <c r="P18590" s="404"/>
      <c r="Q18590" s="404"/>
      <c r="R18590" s="404"/>
      <c r="S18590" s="404"/>
      <c r="T18590" s="404"/>
    </row>
    <row r="18591" spans="12:20" ht="16.8">
      <c r="L18591" s="404"/>
      <c r="M18591" s="404"/>
      <c r="N18591" s="404"/>
      <c r="O18591" s="404"/>
      <c r="P18591" s="404"/>
      <c r="Q18591" s="404"/>
      <c r="R18591" s="404"/>
      <c r="S18591" s="404"/>
      <c r="T18591" s="404"/>
    </row>
    <row r="18592" spans="12:20" ht="16.8">
      <c r="L18592" s="404"/>
      <c r="M18592" s="404"/>
      <c r="N18592" s="404"/>
      <c r="O18592" s="404"/>
      <c r="P18592" s="404"/>
      <c r="Q18592" s="404"/>
      <c r="R18592" s="404"/>
      <c r="S18592" s="404"/>
      <c r="T18592" s="404"/>
    </row>
    <row r="18593" spans="12:20" ht="16.8">
      <c r="L18593" s="404"/>
      <c r="M18593" s="404"/>
      <c r="N18593" s="404"/>
      <c r="O18593" s="404"/>
      <c r="P18593" s="404"/>
      <c r="Q18593" s="404"/>
      <c r="R18593" s="404"/>
      <c r="S18593" s="404"/>
      <c r="T18593" s="404"/>
    </row>
    <row r="18594" spans="12:20" ht="16.8">
      <c r="L18594" s="404"/>
      <c r="M18594" s="404"/>
      <c r="N18594" s="404"/>
      <c r="O18594" s="404"/>
      <c r="P18594" s="404"/>
      <c r="Q18594" s="404"/>
      <c r="R18594" s="404"/>
      <c r="S18594" s="404"/>
      <c r="T18594" s="404"/>
    </row>
    <row r="18595" spans="12:20" ht="16.8">
      <c r="L18595" s="404"/>
      <c r="M18595" s="404"/>
      <c r="N18595" s="404"/>
      <c r="O18595" s="404"/>
      <c r="P18595" s="404"/>
      <c r="Q18595" s="404"/>
      <c r="R18595" s="404"/>
      <c r="S18595" s="404"/>
      <c r="T18595" s="404"/>
    </row>
    <row r="18596" spans="12:20" ht="16.8">
      <c r="L18596" s="404"/>
      <c r="M18596" s="404"/>
      <c r="N18596" s="404"/>
      <c r="O18596" s="404"/>
      <c r="P18596" s="404"/>
      <c r="Q18596" s="404"/>
      <c r="R18596" s="404"/>
      <c r="S18596" s="404"/>
      <c r="T18596" s="404"/>
    </row>
    <row r="18597" spans="12:20" ht="16.8">
      <c r="L18597" s="404"/>
      <c r="M18597" s="404"/>
      <c r="N18597" s="404"/>
      <c r="O18597" s="404"/>
      <c r="P18597" s="404"/>
      <c r="Q18597" s="404"/>
      <c r="R18597" s="404"/>
      <c r="S18597" s="404"/>
      <c r="T18597" s="404"/>
    </row>
    <row r="18598" spans="12:20" ht="16.8">
      <c r="L18598" s="404"/>
      <c r="M18598" s="404"/>
      <c r="N18598" s="404"/>
      <c r="O18598" s="404"/>
      <c r="P18598" s="404"/>
      <c r="Q18598" s="404"/>
      <c r="R18598" s="404"/>
      <c r="S18598" s="404"/>
      <c r="T18598" s="404"/>
    </row>
    <row r="18599" spans="12:20" ht="16.8">
      <c r="L18599" s="404"/>
      <c r="M18599" s="404"/>
      <c r="N18599" s="404"/>
      <c r="O18599" s="404"/>
      <c r="P18599" s="404"/>
      <c r="Q18599" s="404"/>
      <c r="R18599" s="404"/>
      <c r="S18599" s="404"/>
      <c r="T18599" s="404"/>
    </row>
    <row r="18600" spans="12:20" ht="16.8">
      <c r="L18600" s="404"/>
      <c r="M18600" s="404"/>
      <c r="N18600" s="404"/>
      <c r="O18600" s="404"/>
      <c r="P18600" s="404"/>
      <c r="Q18600" s="404"/>
      <c r="R18600" s="404"/>
      <c r="S18600" s="404"/>
      <c r="T18600" s="404"/>
    </row>
    <row r="18601" spans="12:20" ht="16.8">
      <c r="L18601" s="404"/>
      <c r="M18601" s="404"/>
      <c r="N18601" s="404"/>
      <c r="O18601" s="404"/>
      <c r="P18601" s="404"/>
      <c r="Q18601" s="404"/>
      <c r="R18601" s="404"/>
      <c r="S18601" s="404"/>
      <c r="T18601" s="404"/>
    </row>
    <row r="18602" spans="12:20" ht="16.8">
      <c r="L18602" s="404"/>
      <c r="M18602" s="404"/>
      <c r="N18602" s="404"/>
      <c r="O18602" s="404"/>
      <c r="P18602" s="404"/>
      <c r="Q18602" s="404"/>
      <c r="R18602" s="404"/>
      <c r="S18602" s="404"/>
      <c r="T18602" s="404"/>
    </row>
    <row r="18603" spans="12:20" ht="16.8">
      <c r="L18603" s="404"/>
      <c r="M18603" s="404"/>
      <c r="N18603" s="404"/>
      <c r="O18603" s="404"/>
      <c r="P18603" s="404"/>
      <c r="Q18603" s="404"/>
      <c r="R18603" s="404"/>
      <c r="S18603" s="404"/>
      <c r="T18603" s="404"/>
    </row>
    <row r="18604" spans="12:20" ht="16.8">
      <c r="L18604" s="404"/>
      <c r="M18604" s="404"/>
      <c r="N18604" s="404"/>
      <c r="O18604" s="404"/>
      <c r="P18604" s="404"/>
      <c r="Q18604" s="404"/>
      <c r="R18604" s="404"/>
      <c r="S18604" s="404"/>
      <c r="T18604" s="404"/>
    </row>
    <row r="18605" spans="12:20" ht="16.8">
      <c r="L18605" s="404"/>
      <c r="M18605" s="404"/>
      <c r="N18605" s="404"/>
      <c r="O18605" s="404"/>
      <c r="P18605" s="404"/>
      <c r="Q18605" s="404"/>
      <c r="R18605" s="404"/>
      <c r="S18605" s="404"/>
      <c r="T18605" s="404"/>
    </row>
    <row r="18606" spans="12:20" ht="16.8">
      <c r="L18606" s="404"/>
      <c r="M18606" s="404"/>
      <c r="N18606" s="404"/>
      <c r="O18606" s="404"/>
      <c r="P18606" s="404"/>
      <c r="Q18606" s="404"/>
      <c r="R18606" s="404"/>
      <c r="S18606" s="404"/>
      <c r="T18606" s="404"/>
    </row>
    <row r="18607" spans="12:20" ht="16.8">
      <c r="L18607" s="404"/>
      <c r="M18607" s="404"/>
      <c r="N18607" s="404"/>
      <c r="O18607" s="404"/>
      <c r="P18607" s="404"/>
      <c r="Q18607" s="404"/>
      <c r="R18607" s="404"/>
      <c r="S18607" s="404"/>
      <c r="T18607" s="404"/>
    </row>
    <row r="18608" spans="12:20" ht="16.8">
      <c r="L18608" s="404"/>
      <c r="M18608" s="404"/>
      <c r="N18608" s="404"/>
      <c r="O18608" s="404"/>
      <c r="P18608" s="404"/>
      <c r="Q18608" s="404"/>
      <c r="R18608" s="404"/>
      <c r="S18608" s="404"/>
      <c r="T18608" s="404"/>
    </row>
    <row r="18609" spans="12:20" ht="16.8">
      <c r="L18609" s="404"/>
      <c r="M18609" s="404"/>
      <c r="N18609" s="404"/>
      <c r="O18609" s="404"/>
      <c r="P18609" s="404"/>
      <c r="Q18609" s="404"/>
      <c r="R18609" s="404"/>
      <c r="S18609" s="404"/>
      <c r="T18609" s="404"/>
    </row>
    <row r="18610" spans="12:20" ht="16.8">
      <c r="L18610" s="404"/>
      <c r="M18610" s="404"/>
      <c r="N18610" s="404"/>
      <c r="O18610" s="404"/>
      <c r="P18610" s="404"/>
      <c r="Q18610" s="404"/>
      <c r="R18610" s="404"/>
      <c r="S18610" s="404"/>
      <c r="T18610" s="404"/>
    </row>
    <row r="18611" spans="12:20" ht="16.8">
      <c r="L18611" s="404"/>
      <c r="M18611" s="404"/>
      <c r="N18611" s="404"/>
      <c r="O18611" s="404"/>
      <c r="P18611" s="404"/>
      <c r="Q18611" s="404"/>
      <c r="R18611" s="404"/>
      <c r="S18611" s="404"/>
      <c r="T18611" s="404"/>
    </row>
    <row r="18612" spans="12:20" ht="16.8">
      <c r="L18612" s="404"/>
      <c r="M18612" s="404"/>
      <c r="N18612" s="404"/>
      <c r="O18612" s="404"/>
      <c r="P18612" s="404"/>
      <c r="Q18612" s="404"/>
      <c r="R18612" s="404"/>
      <c r="S18612" s="404"/>
      <c r="T18612" s="404"/>
    </row>
    <row r="18613" spans="12:20" ht="16.8">
      <c r="L18613" s="404"/>
      <c r="M18613" s="404"/>
      <c r="N18613" s="404"/>
      <c r="O18613" s="404"/>
      <c r="P18613" s="404"/>
      <c r="Q18613" s="404"/>
      <c r="R18613" s="404"/>
      <c r="S18613" s="404"/>
      <c r="T18613" s="404"/>
    </row>
    <row r="18614" spans="12:20" ht="16.8">
      <c r="L18614" s="404"/>
      <c r="M18614" s="404"/>
      <c r="N18614" s="404"/>
      <c r="O18614" s="404"/>
      <c r="P18614" s="404"/>
      <c r="Q18614" s="404"/>
      <c r="R18614" s="404"/>
      <c r="S18614" s="404"/>
      <c r="T18614" s="404"/>
    </row>
    <row r="18615" spans="12:20" ht="16.8">
      <c r="L18615" s="404"/>
      <c r="M18615" s="404"/>
      <c r="N18615" s="404"/>
      <c r="O18615" s="404"/>
      <c r="P18615" s="404"/>
      <c r="Q18615" s="404"/>
      <c r="R18615" s="404"/>
      <c r="S18615" s="404"/>
      <c r="T18615" s="404"/>
    </row>
    <row r="18616" spans="12:20" ht="16.8">
      <c r="L18616" s="404"/>
      <c r="M18616" s="404"/>
      <c r="N18616" s="404"/>
      <c r="O18616" s="404"/>
      <c r="P18616" s="404"/>
      <c r="Q18616" s="404"/>
      <c r="R18616" s="404"/>
      <c r="S18616" s="404"/>
      <c r="T18616" s="404"/>
    </row>
    <row r="18617" spans="12:20" ht="16.8">
      <c r="L18617" s="404"/>
      <c r="M18617" s="404"/>
      <c r="N18617" s="404"/>
      <c r="O18617" s="404"/>
      <c r="P18617" s="404"/>
      <c r="Q18617" s="404"/>
      <c r="R18617" s="404"/>
      <c r="S18617" s="404"/>
      <c r="T18617" s="404"/>
    </row>
    <row r="18618" spans="12:20" ht="16.8">
      <c r="L18618" s="404"/>
      <c r="M18618" s="404"/>
      <c r="N18618" s="404"/>
      <c r="O18618" s="404"/>
      <c r="P18618" s="404"/>
      <c r="Q18618" s="404"/>
      <c r="R18618" s="404"/>
      <c r="S18618" s="404"/>
      <c r="T18618" s="404"/>
    </row>
    <row r="18619" spans="12:20" ht="16.8">
      <c r="L18619" s="404"/>
      <c r="M18619" s="404"/>
      <c r="N18619" s="404"/>
      <c r="O18619" s="404"/>
      <c r="P18619" s="404"/>
      <c r="Q18619" s="404"/>
      <c r="R18619" s="404"/>
      <c r="S18619" s="404"/>
      <c r="T18619" s="404"/>
    </row>
    <row r="18620" spans="12:20" ht="16.8">
      <c r="L18620" s="404"/>
      <c r="M18620" s="404"/>
      <c r="N18620" s="404"/>
      <c r="O18620" s="404"/>
      <c r="P18620" s="404"/>
      <c r="Q18620" s="404"/>
      <c r="R18620" s="404"/>
      <c r="S18620" s="404"/>
      <c r="T18620" s="404"/>
    </row>
    <row r="18621" spans="12:20" ht="16.8">
      <c r="L18621" s="404"/>
      <c r="M18621" s="404"/>
      <c r="N18621" s="404"/>
      <c r="O18621" s="404"/>
      <c r="P18621" s="404"/>
      <c r="Q18621" s="404"/>
      <c r="R18621" s="404"/>
      <c r="S18621" s="404"/>
      <c r="T18621" s="404"/>
    </row>
    <row r="18622" spans="12:20" ht="16.8">
      <c r="L18622" s="404"/>
      <c r="M18622" s="404"/>
      <c r="N18622" s="404"/>
      <c r="O18622" s="404"/>
      <c r="P18622" s="404"/>
      <c r="Q18622" s="404"/>
      <c r="R18622" s="404"/>
      <c r="S18622" s="404"/>
      <c r="T18622" s="404"/>
    </row>
    <row r="18623" spans="12:20" ht="16.8">
      <c r="L18623" s="404"/>
      <c r="M18623" s="404"/>
      <c r="N18623" s="404"/>
      <c r="O18623" s="404"/>
      <c r="P18623" s="404"/>
      <c r="Q18623" s="404"/>
      <c r="R18623" s="404"/>
      <c r="S18623" s="404"/>
      <c r="T18623" s="404"/>
    </row>
    <row r="18624" spans="12:20" ht="16.8">
      <c r="L18624" s="404"/>
      <c r="M18624" s="404"/>
      <c r="N18624" s="404"/>
      <c r="O18624" s="404"/>
      <c r="P18624" s="404"/>
      <c r="Q18624" s="404"/>
      <c r="R18624" s="404"/>
      <c r="S18624" s="404"/>
      <c r="T18624" s="404"/>
    </row>
    <row r="18625" spans="12:20" ht="16.8">
      <c r="L18625" s="404"/>
      <c r="M18625" s="404"/>
      <c r="N18625" s="404"/>
      <c r="O18625" s="404"/>
      <c r="P18625" s="404"/>
      <c r="Q18625" s="404"/>
      <c r="R18625" s="404"/>
      <c r="S18625" s="404"/>
      <c r="T18625" s="404"/>
    </row>
    <row r="18626" spans="12:20" ht="16.8">
      <c r="L18626" s="404"/>
      <c r="M18626" s="404"/>
      <c r="N18626" s="404"/>
      <c r="O18626" s="404"/>
      <c r="P18626" s="404"/>
      <c r="Q18626" s="404"/>
      <c r="R18626" s="404"/>
      <c r="S18626" s="404"/>
      <c r="T18626" s="404"/>
    </row>
    <row r="18627" spans="12:20" ht="16.8">
      <c r="L18627" s="404"/>
      <c r="M18627" s="404"/>
      <c r="N18627" s="404"/>
      <c r="O18627" s="404"/>
      <c r="P18627" s="404"/>
      <c r="Q18627" s="404"/>
      <c r="R18627" s="404"/>
      <c r="S18627" s="404"/>
      <c r="T18627" s="404"/>
    </row>
    <row r="18628" spans="12:20" ht="16.8">
      <c r="L18628" s="404"/>
      <c r="M18628" s="404"/>
      <c r="N18628" s="404"/>
      <c r="O18628" s="404"/>
      <c r="P18628" s="404"/>
      <c r="Q18628" s="404"/>
      <c r="R18628" s="404"/>
      <c r="S18628" s="404"/>
      <c r="T18628" s="404"/>
    </row>
    <row r="18629" spans="12:20" ht="16.8">
      <c r="L18629" s="404"/>
      <c r="M18629" s="404"/>
      <c r="N18629" s="404"/>
      <c r="O18629" s="404"/>
      <c r="P18629" s="404"/>
      <c r="Q18629" s="404"/>
      <c r="R18629" s="404"/>
      <c r="S18629" s="404"/>
      <c r="T18629" s="404"/>
    </row>
    <row r="18630" spans="12:20" ht="16.8">
      <c r="L18630" s="404"/>
      <c r="M18630" s="404"/>
      <c r="N18630" s="404"/>
      <c r="O18630" s="404"/>
      <c r="P18630" s="404"/>
      <c r="Q18630" s="404"/>
      <c r="R18630" s="404"/>
      <c r="S18630" s="404"/>
      <c r="T18630" s="404"/>
    </row>
    <row r="18631" spans="12:20" ht="16.8">
      <c r="L18631" s="404"/>
      <c r="M18631" s="404"/>
      <c r="N18631" s="404"/>
      <c r="O18631" s="404"/>
      <c r="P18631" s="404"/>
      <c r="Q18631" s="404"/>
      <c r="R18631" s="404"/>
      <c r="S18631" s="404"/>
      <c r="T18631" s="404"/>
    </row>
    <row r="18632" spans="12:20" ht="16.8">
      <c r="L18632" s="404"/>
      <c r="M18632" s="404"/>
      <c r="N18632" s="404"/>
      <c r="O18632" s="404"/>
      <c r="P18632" s="404"/>
      <c r="Q18632" s="404"/>
      <c r="R18632" s="404"/>
      <c r="S18632" s="404"/>
      <c r="T18632" s="404"/>
    </row>
    <row r="18633" spans="12:20" ht="16.8">
      <c r="L18633" s="404"/>
      <c r="M18633" s="404"/>
      <c r="N18633" s="404"/>
      <c r="O18633" s="404"/>
      <c r="P18633" s="404"/>
      <c r="Q18633" s="404"/>
      <c r="R18633" s="404"/>
      <c r="S18633" s="404"/>
      <c r="T18633" s="404"/>
    </row>
    <row r="18634" spans="12:20" ht="16.8">
      <c r="L18634" s="404"/>
      <c r="M18634" s="404"/>
      <c r="N18634" s="404"/>
      <c r="O18634" s="404"/>
      <c r="P18634" s="404"/>
      <c r="Q18634" s="404"/>
      <c r="R18634" s="404"/>
      <c r="S18634" s="404"/>
      <c r="T18634" s="404"/>
    </row>
    <row r="18635" spans="12:20" ht="16.8">
      <c r="L18635" s="404"/>
      <c r="M18635" s="404"/>
      <c r="N18635" s="404"/>
      <c r="O18635" s="404"/>
      <c r="P18635" s="404"/>
      <c r="Q18635" s="404"/>
      <c r="R18635" s="404"/>
      <c r="S18635" s="404"/>
      <c r="T18635" s="404"/>
    </row>
    <row r="18636" spans="12:20" ht="16.8">
      <c r="L18636" s="404"/>
      <c r="M18636" s="404"/>
      <c r="N18636" s="404"/>
      <c r="O18636" s="404"/>
      <c r="P18636" s="404"/>
      <c r="Q18636" s="404"/>
      <c r="R18636" s="404"/>
      <c r="S18636" s="404"/>
      <c r="T18636" s="404"/>
    </row>
    <row r="18637" spans="12:20" ht="16.8">
      <c r="L18637" s="404"/>
      <c r="M18637" s="404"/>
      <c r="N18637" s="404"/>
      <c r="O18637" s="404"/>
      <c r="P18637" s="404"/>
      <c r="Q18637" s="404"/>
      <c r="R18637" s="404"/>
      <c r="S18637" s="404"/>
      <c r="T18637" s="404"/>
    </row>
    <row r="18638" spans="12:20" ht="16.8">
      <c r="L18638" s="404"/>
      <c r="M18638" s="404"/>
      <c r="N18638" s="404"/>
      <c r="O18638" s="404"/>
      <c r="P18638" s="404"/>
      <c r="Q18638" s="404"/>
      <c r="R18638" s="404"/>
      <c r="S18638" s="404"/>
      <c r="T18638" s="404"/>
    </row>
    <row r="18639" spans="12:20" ht="16.8">
      <c r="L18639" s="404"/>
      <c r="M18639" s="404"/>
      <c r="N18639" s="404"/>
      <c r="O18639" s="404"/>
      <c r="P18639" s="404"/>
      <c r="Q18639" s="404"/>
      <c r="R18639" s="404"/>
      <c r="S18639" s="404"/>
      <c r="T18639" s="404"/>
    </row>
    <row r="18640" spans="12:20" ht="16.8">
      <c r="L18640" s="404"/>
      <c r="M18640" s="404"/>
      <c r="N18640" s="404"/>
      <c r="O18640" s="404"/>
      <c r="P18640" s="404"/>
      <c r="Q18640" s="404"/>
      <c r="R18640" s="404"/>
      <c r="S18640" s="404"/>
      <c r="T18640" s="404"/>
    </row>
    <row r="18641" spans="12:20" ht="16.8">
      <c r="L18641" s="404"/>
      <c r="M18641" s="404"/>
      <c r="N18641" s="404"/>
      <c r="O18641" s="404"/>
      <c r="P18641" s="404"/>
      <c r="Q18641" s="404"/>
      <c r="R18641" s="404"/>
      <c r="S18641" s="404"/>
      <c r="T18641" s="404"/>
    </row>
    <row r="18642" spans="12:20" ht="16.8">
      <c r="L18642" s="404"/>
      <c r="M18642" s="404"/>
      <c r="N18642" s="404"/>
      <c r="O18642" s="404"/>
      <c r="P18642" s="404"/>
      <c r="Q18642" s="404"/>
      <c r="R18642" s="404"/>
      <c r="S18642" s="404"/>
      <c r="T18642" s="404"/>
    </row>
    <row r="18643" spans="12:20" ht="16.8">
      <c r="L18643" s="404"/>
      <c r="M18643" s="404"/>
      <c r="N18643" s="404"/>
      <c r="O18643" s="404"/>
      <c r="P18643" s="404"/>
      <c r="Q18643" s="404"/>
      <c r="R18643" s="404"/>
      <c r="S18643" s="404"/>
      <c r="T18643" s="404"/>
    </row>
    <row r="18644" spans="12:20" ht="16.8">
      <c r="L18644" s="404"/>
      <c r="M18644" s="404"/>
      <c r="N18644" s="404"/>
      <c r="O18644" s="404"/>
      <c r="P18644" s="404"/>
      <c r="Q18644" s="404"/>
      <c r="R18644" s="404"/>
      <c r="S18644" s="404"/>
      <c r="T18644" s="404"/>
    </row>
    <row r="18645" spans="12:20" ht="16.8">
      <c r="L18645" s="404"/>
      <c r="M18645" s="404"/>
      <c r="N18645" s="404"/>
      <c r="O18645" s="404"/>
      <c r="P18645" s="404"/>
      <c r="Q18645" s="404"/>
      <c r="R18645" s="404"/>
      <c r="S18645" s="404"/>
      <c r="T18645" s="404"/>
    </row>
    <row r="18646" spans="12:20" ht="16.8">
      <c r="L18646" s="404"/>
      <c r="M18646" s="404"/>
      <c r="N18646" s="404"/>
      <c r="O18646" s="404"/>
      <c r="P18646" s="404"/>
      <c r="Q18646" s="404"/>
      <c r="R18646" s="404"/>
      <c r="S18646" s="404"/>
      <c r="T18646" s="404"/>
    </row>
    <row r="18647" spans="12:20" ht="16.8">
      <c r="L18647" s="404"/>
      <c r="M18647" s="404"/>
      <c r="N18647" s="404"/>
      <c r="O18647" s="404"/>
      <c r="P18647" s="404"/>
      <c r="Q18647" s="404"/>
      <c r="R18647" s="404"/>
      <c r="S18647" s="404"/>
      <c r="T18647" s="404"/>
    </row>
    <row r="18648" spans="12:20" ht="16.8">
      <c r="L18648" s="404"/>
      <c r="M18648" s="404"/>
      <c r="N18648" s="404"/>
      <c r="O18648" s="404"/>
      <c r="P18648" s="404"/>
      <c r="Q18648" s="404"/>
      <c r="R18648" s="404"/>
      <c r="S18648" s="404"/>
      <c r="T18648" s="404"/>
    </row>
    <row r="18649" spans="12:20" ht="16.8">
      <c r="L18649" s="404"/>
      <c r="M18649" s="404"/>
      <c r="N18649" s="404"/>
      <c r="O18649" s="404"/>
      <c r="P18649" s="404"/>
      <c r="Q18649" s="404"/>
      <c r="R18649" s="404"/>
      <c r="S18649" s="404"/>
      <c r="T18649" s="404"/>
    </row>
    <row r="18650" spans="12:20" ht="16.8">
      <c r="L18650" s="404"/>
      <c r="M18650" s="404"/>
      <c r="N18650" s="404"/>
      <c r="O18650" s="404"/>
      <c r="P18650" s="404"/>
      <c r="Q18650" s="404"/>
      <c r="R18650" s="404"/>
      <c r="S18650" s="404"/>
      <c r="T18650" s="404"/>
    </row>
    <row r="18651" spans="12:20" ht="16.8">
      <c r="L18651" s="404"/>
      <c r="M18651" s="404"/>
      <c r="N18651" s="404"/>
      <c r="O18651" s="404"/>
      <c r="P18651" s="404"/>
      <c r="Q18651" s="404"/>
      <c r="R18651" s="404"/>
      <c r="S18651" s="404"/>
      <c r="T18651" s="404"/>
    </row>
    <row r="18652" spans="12:20" ht="16.8">
      <c r="L18652" s="404"/>
      <c r="M18652" s="404"/>
      <c r="N18652" s="404"/>
      <c r="O18652" s="404"/>
      <c r="P18652" s="404"/>
      <c r="Q18652" s="404"/>
      <c r="R18652" s="404"/>
      <c r="S18652" s="404"/>
      <c r="T18652" s="404"/>
    </row>
    <row r="18653" spans="12:20" ht="16.8">
      <c r="L18653" s="404"/>
      <c r="M18653" s="404"/>
      <c r="N18653" s="404"/>
      <c r="O18653" s="404"/>
      <c r="P18653" s="404"/>
      <c r="Q18653" s="404"/>
      <c r="R18653" s="404"/>
      <c r="S18653" s="404"/>
      <c r="T18653" s="404"/>
    </row>
    <row r="18654" spans="12:20" ht="16.8">
      <c r="L18654" s="404"/>
      <c r="M18654" s="404"/>
      <c r="N18654" s="404"/>
      <c r="O18654" s="404"/>
      <c r="P18654" s="404"/>
      <c r="Q18654" s="404"/>
      <c r="R18654" s="404"/>
      <c r="S18654" s="404"/>
      <c r="T18654" s="404"/>
    </row>
    <row r="18655" spans="12:20" ht="16.8">
      <c r="L18655" s="404"/>
      <c r="M18655" s="404"/>
      <c r="N18655" s="404"/>
      <c r="O18655" s="404"/>
      <c r="P18655" s="404"/>
      <c r="Q18655" s="404"/>
      <c r="R18655" s="404"/>
      <c r="S18655" s="404"/>
      <c r="T18655" s="404"/>
    </row>
    <row r="18656" spans="12:20" ht="16.8">
      <c r="L18656" s="404"/>
      <c r="M18656" s="404"/>
      <c r="N18656" s="404"/>
      <c r="O18656" s="404"/>
      <c r="P18656" s="404"/>
      <c r="Q18656" s="404"/>
      <c r="R18656" s="404"/>
      <c r="S18656" s="404"/>
      <c r="T18656" s="404"/>
    </row>
    <row r="18657" spans="12:20" ht="16.8">
      <c r="L18657" s="404"/>
      <c r="M18657" s="404"/>
      <c r="N18657" s="404"/>
      <c r="O18657" s="404"/>
      <c r="P18657" s="404"/>
      <c r="Q18657" s="404"/>
      <c r="R18657" s="404"/>
      <c r="S18657" s="404"/>
      <c r="T18657" s="404"/>
    </row>
    <row r="18658" spans="12:20" ht="16.8">
      <c r="L18658" s="404"/>
      <c r="M18658" s="404"/>
      <c r="N18658" s="404"/>
      <c r="O18658" s="404"/>
      <c r="P18658" s="404"/>
      <c r="Q18658" s="404"/>
      <c r="R18658" s="404"/>
      <c r="S18658" s="404"/>
      <c r="T18658" s="404"/>
    </row>
    <row r="18659" spans="12:20" ht="16.8">
      <c r="L18659" s="404"/>
      <c r="M18659" s="404"/>
      <c r="N18659" s="404"/>
      <c r="O18659" s="404"/>
      <c r="P18659" s="404"/>
      <c r="Q18659" s="404"/>
      <c r="R18659" s="404"/>
      <c r="S18659" s="404"/>
      <c r="T18659" s="404"/>
    </row>
    <row r="18660" spans="12:20" ht="16.8">
      <c r="L18660" s="404"/>
      <c r="M18660" s="404"/>
      <c r="N18660" s="404"/>
      <c r="O18660" s="404"/>
      <c r="P18660" s="404"/>
      <c r="Q18660" s="404"/>
      <c r="R18660" s="404"/>
      <c r="S18660" s="404"/>
      <c r="T18660" s="404"/>
    </row>
    <row r="18661" spans="12:20" ht="16.8">
      <c r="L18661" s="404"/>
      <c r="M18661" s="404"/>
      <c r="N18661" s="404"/>
      <c r="O18661" s="404"/>
      <c r="P18661" s="404"/>
      <c r="Q18661" s="404"/>
      <c r="R18661" s="404"/>
      <c r="S18661" s="404"/>
      <c r="T18661" s="404"/>
    </row>
    <row r="18662" spans="12:20" ht="16.8">
      <c r="L18662" s="404"/>
      <c r="M18662" s="404"/>
      <c r="N18662" s="404"/>
      <c r="O18662" s="404"/>
      <c r="P18662" s="404"/>
      <c r="Q18662" s="404"/>
      <c r="R18662" s="404"/>
      <c r="S18662" s="404"/>
      <c r="T18662" s="404"/>
    </row>
    <row r="18663" spans="12:20" ht="16.8">
      <c r="L18663" s="404"/>
      <c r="M18663" s="404"/>
      <c r="N18663" s="404"/>
      <c r="O18663" s="404"/>
      <c r="P18663" s="404"/>
      <c r="Q18663" s="404"/>
      <c r="R18663" s="404"/>
      <c r="S18663" s="404"/>
      <c r="T18663" s="404"/>
    </row>
    <row r="18664" spans="12:20" ht="16.8">
      <c r="L18664" s="404"/>
      <c r="M18664" s="404"/>
      <c r="N18664" s="404"/>
      <c r="O18664" s="404"/>
      <c r="P18664" s="404"/>
      <c r="Q18664" s="404"/>
      <c r="R18664" s="404"/>
      <c r="S18664" s="404"/>
      <c r="T18664" s="404"/>
    </row>
    <row r="18665" spans="12:20" ht="16.8">
      <c r="L18665" s="404"/>
      <c r="M18665" s="404"/>
      <c r="N18665" s="404"/>
      <c r="O18665" s="404"/>
      <c r="P18665" s="404"/>
      <c r="Q18665" s="404"/>
      <c r="R18665" s="404"/>
      <c r="S18665" s="404"/>
      <c r="T18665" s="404"/>
    </row>
    <row r="18666" spans="12:20" ht="16.8">
      <c r="L18666" s="404"/>
      <c r="M18666" s="404"/>
      <c r="N18666" s="404"/>
      <c r="O18666" s="404"/>
      <c r="P18666" s="404"/>
      <c r="Q18666" s="404"/>
      <c r="R18666" s="404"/>
      <c r="S18666" s="404"/>
      <c r="T18666" s="404"/>
    </row>
    <row r="18667" spans="12:20" ht="16.8">
      <c r="L18667" s="404"/>
      <c r="M18667" s="404"/>
      <c r="N18667" s="404"/>
      <c r="O18667" s="404"/>
      <c r="P18667" s="404"/>
      <c r="Q18667" s="404"/>
      <c r="R18667" s="404"/>
      <c r="S18667" s="404"/>
      <c r="T18667" s="404"/>
    </row>
    <row r="18668" spans="12:20" ht="16.8">
      <c r="L18668" s="404"/>
      <c r="M18668" s="404"/>
      <c r="N18668" s="404"/>
      <c r="O18668" s="404"/>
      <c r="P18668" s="404"/>
      <c r="Q18668" s="404"/>
      <c r="R18668" s="404"/>
      <c r="S18668" s="404"/>
      <c r="T18668" s="404"/>
    </row>
    <row r="18669" spans="12:20" ht="16.8">
      <c r="L18669" s="404"/>
      <c r="M18669" s="404"/>
      <c r="N18669" s="404"/>
      <c r="O18669" s="404"/>
      <c r="P18669" s="404"/>
      <c r="Q18669" s="404"/>
      <c r="R18669" s="404"/>
      <c r="S18669" s="404"/>
      <c r="T18669" s="404"/>
    </row>
    <row r="18670" spans="12:20" ht="16.8">
      <c r="L18670" s="404"/>
      <c r="M18670" s="404"/>
      <c r="N18670" s="404"/>
      <c r="O18670" s="404"/>
      <c r="P18670" s="404"/>
      <c r="Q18670" s="404"/>
      <c r="R18670" s="404"/>
      <c r="S18670" s="404"/>
      <c r="T18670" s="404"/>
    </row>
    <row r="18671" spans="12:20" ht="16.8">
      <c r="L18671" s="404"/>
      <c r="M18671" s="404"/>
      <c r="N18671" s="404"/>
      <c r="O18671" s="404"/>
      <c r="P18671" s="404"/>
      <c r="Q18671" s="404"/>
      <c r="R18671" s="404"/>
      <c r="S18671" s="404"/>
      <c r="T18671" s="404"/>
    </row>
    <row r="18672" spans="12:20" ht="16.8">
      <c r="L18672" s="404"/>
      <c r="M18672" s="404"/>
      <c r="N18672" s="404"/>
      <c r="O18672" s="404"/>
      <c r="P18672" s="404"/>
      <c r="Q18672" s="404"/>
      <c r="R18672" s="404"/>
      <c r="S18672" s="404"/>
      <c r="T18672" s="404"/>
    </row>
    <row r="18673" spans="12:20" ht="16.8">
      <c r="L18673" s="404"/>
      <c r="M18673" s="404"/>
      <c r="N18673" s="404"/>
      <c r="O18673" s="404"/>
      <c r="P18673" s="404"/>
      <c r="Q18673" s="404"/>
      <c r="R18673" s="404"/>
      <c r="S18673" s="404"/>
      <c r="T18673" s="404"/>
    </row>
    <row r="18674" spans="12:20" ht="16.8">
      <c r="L18674" s="404"/>
      <c r="M18674" s="404"/>
      <c r="N18674" s="404"/>
      <c r="O18674" s="404"/>
      <c r="P18674" s="404"/>
      <c r="Q18674" s="404"/>
      <c r="R18674" s="404"/>
      <c r="S18674" s="404"/>
      <c r="T18674" s="404"/>
    </row>
    <row r="18675" spans="12:20" ht="16.8">
      <c r="L18675" s="404"/>
      <c r="M18675" s="404"/>
      <c r="N18675" s="404"/>
      <c r="O18675" s="404"/>
      <c r="P18675" s="404"/>
      <c r="Q18675" s="404"/>
      <c r="R18675" s="404"/>
      <c r="S18675" s="404"/>
      <c r="T18675" s="404"/>
    </row>
    <row r="18676" spans="12:20" ht="16.8">
      <c r="L18676" s="404"/>
      <c r="M18676" s="404"/>
      <c r="N18676" s="404"/>
      <c r="O18676" s="404"/>
      <c r="P18676" s="404"/>
      <c r="Q18676" s="404"/>
      <c r="R18676" s="404"/>
      <c r="S18676" s="404"/>
      <c r="T18676" s="404"/>
    </row>
    <row r="18677" spans="12:20" ht="16.8">
      <c r="L18677" s="404"/>
      <c r="M18677" s="404"/>
      <c r="N18677" s="404"/>
      <c r="O18677" s="404"/>
      <c r="P18677" s="404"/>
      <c r="Q18677" s="404"/>
      <c r="R18677" s="404"/>
      <c r="S18677" s="404"/>
      <c r="T18677" s="404"/>
    </row>
    <row r="18678" spans="12:20" ht="16.8">
      <c r="L18678" s="404"/>
      <c r="M18678" s="404"/>
      <c r="N18678" s="404"/>
      <c r="O18678" s="404"/>
      <c r="P18678" s="404"/>
      <c r="Q18678" s="404"/>
      <c r="R18678" s="404"/>
      <c r="S18678" s="404"/>
      <c r="T18678" s="404"/>
    </row>
    <row r="18679" spans="12:20" ht="16.8">
      <c r="L18679" s="404"/>
      <c r="M18679" s="404"/>
      <c r="N18679" s="404"/>
      <c r="O18679" s="404"/>
      <c r="P18679" s="404"/>
      <c r="Q18679" s="404"/>
      <c r="R18679" s="404"/>
      <c r="S18679" s="404"/>
      <c r="T18679" s="404"/>
    </row>
    <row r="18680" spans="12:20" ht="16.8">
      <c r="L18680" s="404"/>
      <c r="M18680" s="404"/>
      <c r="N18680" s="404"/>
      <c r="O18680" s="404"/>
      <c r="P18680" s="404"/>
      <c r="Q18680" s="404"/>
      <c r="R18680" s="404"/>
      <c r="S18680" s="404"/>
      <c r="T18680" s="404"/>
    </row>
    <row r="18681" spans="12:20" ht="16.8">
      <c r="L18681" s="404"/>
      <c r="M18681" s="404"/>
      <c r="N18681" s="404"/>
      <c r="O18681" s="404"/>
      <c r="P18681" s="404"/>
      <c r="Q18681" s="404"/>
      <c r="R18681" s="404"/>
      <c r="S18681" s="404"/>
      <c r="T18681" s="404"/>
    </row>
    <row r="18682" spans="12:20" ht="16.8">
      <c r="L18682" s="404"/>
      <c r="M18682" s="404"/>
      <c r="N18682" s="404"/>
      <c r="O18682" s="404"/>
      <c r="P18682" s="404"/>
      <c r="Q18682" s="404"/>
      <c r="R18682" s="404"/>
      <c r="S18682" s="404"/>
      <c r="T18682" s="404"/>
    </row>
    <row r="18683" spans="12:20" ht="16.8">
      <c r="L18683" s="404"/>
      <c r="M18683" s="404"/>
      <c r="N18683" s="404"/>
      <c r="O18683" s="404"/>
      <c r="P18683" s="404"/>
      <c r="Q18683" s="404"/>
      <c r="R18683" s="404"/>
      <c r="S18683" s="404"/>
      <c r="T18683" s="404"/>
    </row>
    <row r="18684" spans="12:20" ht="16.8">
      <c r="L18684" s="404"/>
      <c r="M18684" s="404"/>
      <c r="N18684" s="404"/>
      <c r="O18684" s="404"/>
      <c r="P18684" s="404"/>
      <c r="Q18684" s="404"/>
      <c r="R18684" s="404"/>
      <c r="S18684" s="404"/>
      <c r="T18684" s="404"/>
    </row>
    <row r="18685" spans="12:20" ht="16.8">
      <c r="L18685" s="404"/>
      <c r="M18685" s="404"/>
      <c r="N18685" s="404"/>
      <c r="O18685" s="404"/>
      <c r="P18685" s="404"/>
      <c r="Q18685" s="404"/>
      <c r="R18685" s="404"/>
      <c r="S18685" s="404"/>
      <c r="T18685" s="404"/>
    </row>
    <row r="18686" spans="12:20" ht="16.8">
      <c r="L18686" s="404"/>
      <c r="M18686" s="404"/>
      <c r="N18686" s="404"/>
      <c r="O18686" s="404"/>
      <c r="P18686" s="404"/>
      <c r="Q18686" s="404"/>
      <c r="R18686" s="404"/>
      <c r="S18686" s="404"/>
      <c r="T18686" s="404"/>
    </row>
    <row r="18687" spans="12:20" ht="16.8">
      <c r="L18687" s="404"/>
      <c r="M18687" s="404"/>
      <c r="N18687" s="404"/>
      <c r="O18687" s="404"/>
      <c r="P18687" s="404"/>
      <c r="Q18687" s="404"/>
      <c r="R18687" s="404"/>
      <c r="S18687" s="404"/>
      <c r="T18687" s="404"/>
    </row>
    <row r="18688" spans="12:20" ht="16.8">
      <c r="L18688" s="404"/>
      <c r="M18688" s="404"/>
      <c r="N18688" s="404"/>
      <c r="O18688" s="404"/>
      <c r="P18688" s="404"/>
      <c r="Q18688" s="404"/>
      <c r="R18688" s="404"/>
      <c r="S18688" s="404"/>
      <c r="T18688" s="404"/>
    </row>
    <row r="18689" spans="12:20" ht="16.8">
      <c r="L18689" s="404"/>
      <c r="M18689" s="404"/>
      <c r="N18689" s="404"/>
      <c r="O18689" s="404"/>
      <c r="P18689" s="404"/>
      <c r="Q18689" s="404"/>
      <c r="R18689" s="404"/>
      <c r="S18689" s="404"/>
      <c r="T18689" s="404"/>
    </row>
    <row r="18690" spans="12:20" ht="16.8">
      <c r="L18690" s="404"/>
      <c r="M18690" s="404"/>
      <c r="N18690" s="404"/>
      <c r="O18690" s="404"/>
      <c r="P18690" s="404"/>
      <c r="Q18690" s="404"/>
      <c r="R18690" s="404"/>
      <c r="S18690" s="404"/>
      <c r="T18690" s="404"/>
    </row>
    <row r="18691" spans="12:20" ht="16.8">
      <c r="L18691" s="404"/>
      <c r="M18691" s="404"/>
      <c r="N18691" s="404"/>
      <c r="O18691" s="404"/>
      <c r="P18691" s="404"/>
      <c r="Q18691" s="404"/>
      <c r="R18691" s="404"/>
      <c r="S18691" s="404"/>
      <c r="T18691" s="404"/>
    </row>
    <row r="18692" spans="12:20" ht="16.8">
      <c r="L18692" s="404"/>
      <c r="M18692" s="404"/>
      <c r="N18692" s="404"/>
      <c r="O18692" s="404"/>
      <c r="P18692" s="404"/>
      <c r="Q18692" s="404"/>
      <c r="R18692" s="404"/>
      <c r="S18692" s="404"/>
      <c r="T18692" s="404"/>
    </row>
    <row r="18693" spans="12:20" ht="16.8">
      <c r="L18693" s="404"/>
      <c r="M18693" s="404"/>
      <c r="N18693" s="404"/>
      <c r="O18693" s="404"/>
      <c r="P18693" s="404"/>
      <c r="Q18693" s="404"/>
      <c r="R18693" s="404"/>
      <c r="S18693" s="404"/>
      <c r="T18693" s="404"/>
    </row>
    <row r="18694" spans="12:20" ht="16.8">
      <c r="L18694" s="404"/>
      <c r="M18694" s="404"/>
      <c r="N18694" s="404"/>
      <c r="O18694" s="404"/>
      <c r="P18694" s="404"/>
      <c r="Q18694" s="404"/>
      <c r="R18694" s="404"/>
      <c r="S18694" s="404"/>
      <c r="T18694" s="404"/>
    </row>
    <row r="18695" spans="12:20" ht="16.8">
      <c r="L18695" s="404"/>
      <c r="M18695" s="404"/>
      <c r="N18695" s="404"/>
      <c r="O18695" s="404"/>
      <c r="P18695" s="404"/>
      <c r="Q18695" s="404"/>
      <c r="R18695" s="404"/>
      <c r="S18695" s="404"/>
      <c r="T18695" s="404"/>
    </row>
    <row r="18696" spans="12:20" ht="16.8">
      <c r="L18696" s="404"/>
      <c r="M18696" s="404"/>
      <c r="N18696" s="404"/>
      <c r="O18696" s="404"/>
      <c r="P18696" s="404"/>
      <c r="Q18696" s="404"/>
      <c r="R18696" s="404"/>
      <c r="S18696" s="404"/>
      <c r="T18696" s="404"/>
    </row>
    <row r="18697" spans="12:20" ht="16.8">
      <c r="L18697" s="404"/>
      <c r="M18697" s="404"/>
      <c r="N18697" s="404"/>
      <c r="O18697" s="404"/>
      <c r="P18697" s="404"/>
      <c r="Q18697" s="404"/>
      <c r="R18697" s="404"/>
      <c r="S18697" s="404"/>
      <c r="T18697" s="404"/>
    </row>
    <row r="18698" spans="12:20" ht="16.8">
      <c r="L18698" s="404"/>
      <c r="M18698" s="404"/>
      <c r="N18698" s="404"/>
      <c r="O18698" s="404"/>
      <c r="P18698" s="404"/>
      <c r="Q18698" s="404"/>
      <c r="R18698" s="404"/>
      <c r="S18698" s="404"/>
      <c r="T18698" s="404"/>
    </row>
    <row r="18699" spans="12:20" ht="16.8">
      <c r="L18699" s="404"/>
      <c r="M18699" s="404"/>
      <c r="N18699" s="404"/>
      <c r="O18699" s="404"/>
      <c r="P18699" s="404"/>
      <c r="Q18699" s="404"/>
      <c r="R18699" s="404"/>
      <c r="S18699" s="404"/>
      <c r="T18699" s="404"/>
    </row>
    <row r="18700" spans="12:20" ht="16.8">
      <c r="L18700" s="404"/>
      <c r="M18700" s="404"/>
      <c r="N18700" s="404"/>
      <c r="O18700" s="404"/>
      <c r="P18700" s="404"/>
      <c r="Q18700" s="404"/>
      <c r="R18700" s="404"/>
      <c r="S18700" s="404"/>
      <c r="T18700" s="404"/>
    </row>
    <row r="18701" spans="12:20" ht="16.8">
      <c r="L18701" s="404"/>
      <c r="M18701" s="404"/>
      <c r="N18701" s="404"/>
      <c r="O18701" s="404"/>
      <c r="P18701" s="404"/>
      <c r="Q18701" s="404"/>
      <c r="R18701" s="404"/>
      <c r="S18701" s="404"/>
      <c r="T18701" s="404"/>
    </row>
    <row r="18702" spans="12:20" ht="16.8">
      <c r="L18702" s="404"/>
      <c r="M18702" s="404"/>
      <c r="N18702" s="404"/>
      <c r="O18702" s="404"/>
      <c r="P18702" s="404"/>
      <c r="Q18702" s="404"/>
      <c r="R18702" s="404"/>
      <c r="S18702" s="404"/>
      <c r="T18702" s="404"/>
    </row>
    <row r="18703" spans="12:20" ht="16.8">
      <c r="L18703" s="404"/>
      <c r="M18703" s="404"/>
      <c r="N18703" s="404"/>
      <c r="O18703" s="404"/>
      <c r="P18703" s="404"/>
      <c r="Q18703" s="404"/>
      <c r="R18703" s="404"/>
      <c r="S18703" s="404"/>
      <c r="T18703" s="404"/>
    </row>
    <row r="18704" spans="12:20" ht="16.8">
      <c r="L18704" s="404"/>
      <c r="M18704" s="404"/>
      <c r="N18704" s="404"/>
      <c r="O18704" s="404"/>
      <c r="P18704" s="404"/>
      <c r="Q18704" s="404"/>
      <c r="R18704" s="404"/>
      <c r="S18704" s="404"/>
      <c r="T18704" s="404"/>
    </row>
    <row r="18705" spans="12:20" ht="16.8">
      <c r="L18705" s="404"/>
      <c r="M18705" s="404"/>
      <c r="N18705" s="404"/>
      <c r="O18705" s="404"/>
      <c r="P18705" s="404"/>
      <c r="Q18705" s="404"/>
      <c r="R18705" s="404"/>
      <c r="S18705" s="404"/>
      <c r="T18705" s="404"/>
    </row>
    <row r="18706" spans="12:20" ht="16.8">
      <c r="L18706" s="404"/>
      <c r="M18706" s="404"/>
      <c r="N18706" s="404"/>
      <c r="O18706" s="404"/>
      <c r="P18706" s="404"/>
      <c r="Q18706" s="404"/>
      <c r="R18706" s="404"/>
      <c r="S18706" s="404"/>
      <c r="T18706" s="404"/>
    </row>
    <row r="18707" spans="12:20" ht="16.8">
      <c r="L18707" s="404"/>
      <c r="M18707" s="404"/>
      <c r="N18707" s="404"/>
      <c r="O18707" s="404"/>
      <c r="P18707" s="404"/>
      <c r="Q18707" s="404"/>
      <c r="R18707" s="404"/>
      <c r="S18707" s="404"/>
      <c r="T18707" s="404"/>
    </row>
    <row r="18708" spans="12:20" ht="16.8">
      <c r="L18708" s="404"/>
      <c r="M18708" s="404"/>
      <c r="N18708" s="404"/>
      <c r="O18708" s="404"/>
      <c r="P18708" s="404"/>
      <c r="Q18708" s="404"/>
      <c r="R18708" s="404"/>
      <c r="S18708" s="404"/>
      <c r="T18708" s="404"/>
    </row>
    <row r="18709" spans="12:20" ht="16.8">
      <c r="L18709" s="404"/>
      <c r="M18709" s="404"/>
      <c r="N18709" s="404"/>
      <c r="O18709" s="404"/>
      <c r="P18709" s="404"/>
      <c r="Q18709" s="404"/>
      <c r="R18709" s="404"/>
      <c r="S18709" s="404"/>
      <c r="T18709" s="404"/>
    </row>
    <row r="18710" spans="12:20" ht="16.8">
      <c r="L18710" s="404"/>
      <c r="M18710" s="404"/>
      <c r="N18710" s="404"/>
      <c r="O18710" s="404"/>
      <c r="P18710" s="404"/>
      <c r="Q18710" s="404"/>
      <c r="R18710" s="404"/>
      <c r="S18710" s="404"/>
      <c r="T18710" s="404"/>
    </row>
    <row r="18711" spans="12:20" ht="16.8">
      <c r="L18711" s="404"/>
      <c r="M18711" s="404"/>
      <c r="N18711" s="404"/>
      <c r="O18711" s="404"/>
      <c r="P18711" s="404"/>
      <c r="Q18711" s="404"/>
      <c r="R18711" s="404"/>
      <c r="S18711" s="404"/>
      <c r="T18711" s="404"/>
    </row>
    <row r="18712" spans="12:20" ht="16.8">
      <c r="L18712" s="404"/>
      <c r="M18712" s="404"/>
      <c r="N18712" s="404"/>
      <c r="O18712" s="404"/>
      <c r="P18712" s="404"/>
      <c r="Q18712" s="404"/>
      <c r="R18712" s="404"/>
      <c r="S18712" s="404"/>
      <c r="T18712" s="404"/>
    </row>
    <row r="18713" spans="12:20" ht="16.8">
      <c r="L18713" s="404"/>
      <c r="M18713" s="404"/>
      <c r="N18713" s="404"/>
      <c r="O18713" s="404"/>
      <c r="P18713" s="404"/>
      <c r="Q18713" s="404"/>
      <c r="R18713" s="404"/>
      <c r="S18713" s="404"/>
      <c r="T18713" s="404"/>
    </row>
    <row r="18714" spans="12:20" ht="16.8">
      <c r="L18714" s="404"/>
      <c r="M18714" s="404"/>
      <c r="N18714" s="404"/>
      <c r="O18714" s="404"/>
      <c r="P18714" s="404"/>
      <c r="Q18714" s="404"/>
      <c r="R18714" s="404"/>
      <c r="S18714" s="404"/>
      <c r="T18714" s="404"/>
    </row>
    <row r="18715" spans="12:20" ht="16.8">
      <c r="L18715" s="404"/>
      <c r="M18715" s="404"/>
      <c r="N18715" s="404"/>
      <c r="O18715" s="404"/>
      <c r="P18715" s="404"/>
      <c r="Q18715" s="404"/>
      <c r="R18715" s="404"/>
      <c r="S18715" s="404"/>
      <c r="T18715" s="404"/>
    </row>
    <row r="18716" spans="12:20" ht="16.8">
      <c r="L18716" s="404"/>
      <c r="M18716" s="404"/>
      <c r="N18716" s="404"/>
      <c r="O18716" s="404"/>
      <c r="P18716" s="404"/>
      <c r="Q18716" s="404"/>
      <c r="R18716" s="404"/>
      <c r="S18716" s="404"/>
      <c r="T18716" s="404"/>
    </row>
    <row r="18717" spans="12:20" ht="16.8">
      <c r="L18717" s="404"/>
      <c r="M18717" s="404"/>
      <c r="N18717" s="404"/>
      <c r="O18717" s="404"/>
      <c r="P18717" s="404"/>
      <c r="Q18717" s="404"/>
      <c r="R18717" s="404"/>
      <c r="S18717" s="404"/>
      <c r="T18717" s="404"/>
    </row>
    <row r="18718" spans="12:20" ht="16.8">
      <c r="L18718" s="404"/>
      <c r="M18718" s="404"/>
      <c r="N18718" s="404"/>
      <c r="O18718" s="404"/>
      <c r="P18718" s="404"/>
      <c r="Q18718" s="404"/>
      <c r="R18718" s="404"/>
      <c r="S18718" s="404"/>
      <c r="T18718" s="404"/>
    </row>
    <row r="18719" spans="12:20" ht="16.8">
      <c r="L18719" s="404"/>
      <c r="M18719" s="404"/>
      <c r="N18719" s="404"/>
      <c r="O18719" s="404"/>
      <c r="P18719" s="404"/>
      <c r="Q18719" s="404"/>
      <c r="R18719" s="404"/>
      <c r="S18719" s="404"/>
      <c r="T18719" s="404"/>
    </row>
    <row r="18720" spans="12:20" ht="16.8">
      <c r="L18720" s="404"/>
      <c r="M18720" s="404"/>
      <c r="N18720" s="404"/>
      <c r="O18720" s="404"/>
      <c r="P18720" s="404"/>
      <c r="Q18720" s="404"/>
      <c r="R18720" s="404"/>
      <c r="S18720" s="404"/>
      <c r="T18720" s="404"/>
    </row>
    <row r="18721" spans="12:20" ht="16.8">
      <c r="L18721" s="404"/>
      <c r="M18721" s="404"/>
      <c r="N18721" s="404"/>
      <c r="O18721" s="404"/>
      <c r="P18721" s="404"/>
      <c r="Q18721" s="404"/>
      <c r="R18721" s="404"/>
      <c r="S18721" s="404"/>
      <c r="T18721" s="404"/>
    </row>
    <row r="18722" spans="12:20" ht="16.8">
      <c r="L18722" s="404"/>
      <c r="M18722" s="404"/>
      <c r="N18722" s="404"/>
      <c r="O18722" s="404"/>
      <c r="P18722" s="404"/>
      <c r="Q18722" s="404"/>
      <c r="R18722" s="404"/>
      <c r="S18722" s="404"/>
      <c r="T18722" s="404"/>
    </row>
    <row r="18723" spans="12:20" ht="16.8">
      <c r="L18723" s="404"/>
      <c r="M18723" s="404"/>
      <c r="N18723" s="404"/>
      <c r="O18723" s="404"/>
      <c r="P18723" s="404"/>
      <c r="Q18723" s="404"/>
      <c r="R18723" s="404"/>
      <c r="S18723" s="404"/>
      <c r="T18723" s="404"/>
    </row>
    <row r="18724" spans="12:20" ht="16.8">
      <c r="L18724" s="404"/>
      <c r="M18724" s="404"/>
      <c r="N18724" s="404"/>
      <c r="O18724" s="404"/>
      <c r="P18724" s="404"/>
      <c r="Q18724" s="404"/>
      <c r="R18724" s="404"/>
      <c r="S18724" s="404"/>
      <c r="T18724" s="404"/>
    </row>
    <row r="18725" spans="12:20" ht="16.8">
      <c r="L18725" s="404"/>
      <c r="M18725" s="404"/>
      <c r="N18725" s="404"/>
      <c r="O18725" s="404"/>
      <c r="P18725" s="404"/>
      <c r="Q18725" s="404"/>
      <c r="R18725" s="404"/>
      <c r="S18725" s="404"/>
      <c r="T18725" s="404"/>
    </row>
    <row r="18726" spans="12:20" ht="16.8">
      <c r="L18726" s="404"/>
      <c r="M18726" s="404"/>
      <c r="N18726" s="404"/>
      <c r="O18726" s="404"/>
      <c r="P18726" s="404"/>
      <c r="Q18726" s="404"/>
      <c r="R18726" s="404"/>
      <c r="S18726" s="404"/>
      <c r="T18726" s="404"/>
    </row>
    <row r="18727" spans="12:20" ht="16.8">
      <c r="L18727" s="404"/>
      <c r="M18727" s="404"/>
      <c r="N18727" s="404"/>
      <c r="O18727" s="404"/>
      <c r="P18727" s="404"/>
      <c r="Q18727" s="404"/>
      <c r="R18727" s="404"/>
      <c r="S18727" s="404"/>
      <c r="T18727" s="404"/>
    </row>
    <row r="18728" spans="12:20" ht="16.8">
      <c r="L18728" s="404"/>
      <c r="M18728" s="404"/>
      <c r="N18728" s="404"/>
      <c r="O18728" s="404"/>
      <c r="P18728" s="404"/>
      <c r="Q18728" s="404"/>
      <c r="R18728" s="404"/>
      <c r="S18728" s="404"/>
      <c r="T18728" s="404"/>
    </row>
    <row r="18729" spans="12:20" ht="16.8">
      <c r="L18729" s="404"/>
      <c r="M18729" s="404"/>
      <c r="N18729" s="404"/>
      <c r="O18729" s="404"/>
      <c r="P18729" s="404"/>
      <c r="Q18729" s="404"/>
      <c r="R18729" s="404"/>
      <c r="S18729" s="404"/>
      <c r="T18729" s="404"/>
    </row>
    <row r="18730" spans="12:20" ht="16.8">
      <c r="L18730" s="404"/>
      <c r="M18730" s="404"/>
      <c r="N18730" s="404"/>
      <c r="O18730" s="404"/>
      <c r="P18730" s="404"/>
      <c r="Q18730" s="404"/>
      <c r="R18730" s="404"/>
      <c r="S18730" s="404"/>
      <c r="T18730" s="404"/>
    </row>
    <row r="18731" spans="12:20" ht="16.8">
      <c r="L18731" s="404"/>
      <c r="M18731" s="404"/>
      <c r="N18731" s="404"/>
      <c r="O18731" s="404"/>
      <c r="P18731" s="404"/>
      <c r="Q18731" s="404"/>
      <c r="R18731" s="404"/>
      <c r="S18731" s="404"/>
      <c r="T18731" s="404"/>
    </row>
    <row r="18732" spans="12:20" ht="16.8">
      <c r="L18732" s="404"/>
      <c r="M18732" s="404"/>
      <c r="N18732" s="404"/>
      <c r="O18732" s="404"/>
      <c r="P18732" s="404"/>
      <c r="Q18732" s="404"/>
      <c r="R18732" s="404"/>
      <c r="S18732" s="404"/>
      <c r="T18732" s="404"/>
    </row>
    <row r="18733" spans="12:20" ht="16.8">
      <c r="L18733" s="404"/>
      <c r="M18733" s="404"/>
      <c r="N18733" s="404"/>
      <c r="O18733" s="404"/>
      <c r="P18733" s="404"/>
      <c r="Q18733" s="404"/>
      <c r="R18733" s="404"/>
      <c r="S18733" s="404"/>
      <c r="T18733" s="404"/>
    </row>
    <row r="18734" spans="12:20" ht="16.8">
      <c r="L18734" s="404"/>
      <c r="M18734" s="404"/>
      <c r="N18734" s="404"/>
      <c r="O18734" s="404"/>
      <c r="P18734" s="404"/>
      <c r="Q18734" s="404"/>
      <c r="R18734" s="404"/>
      <c r="S18734" s="404"/>
      <c r="T18734" s="404"/>
    </row>
    <row r="18735" spans="12:20" ht="16.8">
      <c r="L18735" s="404"/>
      <c r="M18735" s="404"/>
      <c r="N18735" s="404"/>
      <c r="O18735" s="404"/>
      <c r="P18735" s="404"/>
      <c r="Q18735" s="404"/>
      <c r="R18735" s="404"/>
      <c r="S18735" s="404"/>
      <c r="T18735" s="404"/>
    </row>
    <row r="18736" spans="12:20" ht="16.8">
      <c r="L18736" s="404"/>
      <c r="M18736" s="404"/>
      <c r="N18736" s="404"/>
      <c r="O18736" s="404"/>
      <c r="P18736" s="404"/>
      <c r="Q18736" s="404"/>
      <c r="R18736" s="404"/>
      <c r="S18736" s="404"/>
      <c r="T18736" s="404"/>
    </row>
    <row r="18737" spans="12:20" ht="16.8">
      <c r="L18737" s="404"/>
      <c r="M18737" s="404"/>
      <c r="N18737" s="404"/>
      <c r="O18737" s="404"/>
      <c r="P18737" s="404"/>
      <c r="Q18737" s="404"/>
      <c r="R18737" s="404"/>
      <c r="S18737" s="404"/>
      <c r="T18737" s="404"/>
    </row>
    <row r="18738" spans="12:20" ht="16.8">
      <c r="L18738" s="404"/>
      <c r="M18738" s="404"/>
      <c r="N18738" s="404"/>
      <c r="O18738" s="404"/>
      <c r="P18738" s="404"/>
      <c r="Q18738" s="404"/>
      <c r="R18738" s="404"/>
      <c r="S18738" s="404"/>
      <c r="T18738" s="404"/>
    </row>
    <row r="18739" spans="12:20" ht="16.8">
      <c r="L18739" s="404"/>
      <c r="M18739" s="404"/>
      <c r="N18739" s="404"/>
      <c r="O18739" s="404"/>
      <c r="P18739" s="404"/>
      <c r="Q18739" s="404"/>
      <c r="R18739" s="404"/>
      <c r="S18739" s="404"/>
      <c r="T18739" s="404"/>
    </row>
    <row r="18740" spans="12:20" ht="16.8">
      <c r="L18740" s="404"/>
      <c r="M18740" s="404"/>
      <c r="N18740" s="404"/>
      <c r="O18740" s="404"/>
      <c r="P18740" s="404"/>
      <c r="Q18740" s="404"/>
      <c r="R18740" s="404"/>
      <c r="S18740" s="404"/>
      <c r="T18740" s="404"/>
    </row>
    <row r="18741" spans="12:20" ht="16.8">
      <c r="L18741" s="404"/>
      <c r="M18741" s="404"/>
      <c r="N18741" s="404"/>
      <c r="O18741" s="404"/>
      <c r="P18741" s="404"/>
      <c r="Q18741" s="404"/>
      <c r="R18741" s="404"/>
      <c r="S18741" s="404"/>
      <c r="T18741" s="404"/>
    </row>
    <row r="18742" spans="12:20" ht="16.8">
      <c r="L18742" s="404"/>
      <c r="M18742" s="404"/>
      <c r="N18742" s="404"/>
      <c r="O18742" s="404"/>
      <c r="P18742" s="404"/>
      <c r="Q18742" s="404"/>
      <c r="R18742" s="404"/>
      <c r="S18742" s="404"/>
      <c r="T18742" s="404"/>
    </row>
    <row r="18743" spans="12:20" ht="16.8">
      <c r="L18743" s="404"/>
      <c r="M18743" s="404"/>
      <c r="N18743" s="404"/>
      <c r="O18743" s="404"/>
      <c r="P18743" s="404"/>
      <c r="Q18743" s="404"/>
      <c r="R18743" s="404"/>
      <c r="S18743" s="404"/>
      <c r="T18743" s="404"/>
    </row>
    <row r="18744" spans="12:20" ht="16.8">
      <c r="L18744" s="404"/>
      <c r="M18744" s="404"/>
      <c r="N18744" s="404"/>
      <c r="O18744" s="404"/>
      <c r="P18744" s="404"/>
      <c r="Q18744" s="404"/>
      <c r="R18744" s="404"/>
      <c r="S18744" s="404"/>
      <c r="T18744" s="404"/>
    </row>
    <row r="18745" spans="12:20" ht="16.8">
      <c r="L18745" s="404"/>
      <c r="M18745" s="404"/>
      <c r="N18745" s="404"/>
      <c r="O18745" s="404"/>
      <c r="P18745" s="404"/>
      <c r="Q18745" s="404"/>
      <c r="R18745" s="404"/>
      <c r="S18745" s="404"/>
      <c r="T18745" s="404"/>
    </row>
    <row r="18746" spans="12:20" ht="16.8">
      <c r="L18746" s="404"/>
      <c r="M18746" s="404"/>
      <c r="N18746" s="404"/>
      <c r="O18746" s="404"/>
      <c r="P18746" s="404"/>
      <c r="Q18746" s="404"/>
      <c r="R18746" s="404"/>
      <c r="S18746" s="404"/>
      <c r="T18746" s="404"/>
    </row>
    <row r="18747" spans="12:20" ht="16.8">
      <c r="L18747" s="404"/>
      <c r="M18747" s="404"/>
      <c r="N18747" s="404"/>
      <c r="O18747" s="404"/>
      <c r="P18747" s="404"/>
      <c r="Q18747" s="404"/>
      <c r="R18747" s="404"/>
      <c r="S18747" s="404"/>
      <c r="T18747" s="404"/>
    </row>
    <row r="18748" spans="12:20" ht="16.8">
      <c r="L18748" s="404"/>
      <c r="M18748" s="404"/>
      <c r="N18748" s="404"/>
      <c r="O18748" s="404"/>
      <c r="P18748" s="404"/>
      <c r="Q18748" s="404"/>
      <c r="R18748" s="404"/>
      <c r="S18748" s="404"/>
      <c r="T18748" s="404"/>
    </row>
    <row r="18749" spans="12:20" ht="16.8">
      <c r="L18749" s="404"/>
      <c r="M18749" s="404"/>
      <c r="N18749" s="404"/>
      <c r="O18749" s="404"/>
      <c r="P18749" s="404"/>
      <c r="Q18749" s="404"/>
      <c r="R18749" s="404"/>
      <c r="S18749" s="404"/>
      <c r="T18749" s="404"/>
    </row>
    <row r="18750" spans="12:20" ht="16.8">
      <c r="L18750" s="404"/>
      <c r="M18750" s="404"/>
      <c r="N18750" s="404"/>
      <c r="O18750" s="404"/>
      <c r="P18750" s="404"/>
      <c r="Q18750" s="404"/>
      <c r="R18750" s="404"/>
      <c r="S18750" s="404"/>
      <c r="T18750" s="404"/>
    </row>
    <row r="18751" spans="12:20" ht="16.8">
      <c r="L18751" s="404"/>
      <c r="M18751" s="404"/>
      <c r="N18751" s="404"/>
      <c r="O18751" s="404"/>
      <c r="P18751" s="404"/>
      <c r="Q18751" s="404"/>
      <c r="R18751" s="404"/>
      <c r="S18751" s="404"/>
      <c r="T18751" s="404"/>
    </row>
    <row r="18752" spans="12:20" ht="16.8">
      <c r="L18752" s="404"/>
      <c r="M18752" s="404"/>
      <c r="N18752" s="404"/>
      <c r="O18752" s="404"/>
      <c r="P18752" s="404"/>
      <c r="Q18752" s="404"/>
      <c r="R18752" s="404"/>
      <c r="S18752" s="404"/>
      <c r="T18752" s="404"/>
    </row>
    <row r="18753" spans="12:20" ht="16.8">
      <c r="L18753" s="404"/>
      <c r="M18753" s="404"/>
      <c r="N18753" s="404"/>
      <c r="O18753" s="404"/>
      <c r="P18753" s="404"/>
      <c r="Q18753" s="404"/>
      <c r="R18753" s="404"/>
      <c r="S18753" s="404"/>
      <c r="T18753" s="404"/>
    </row>
    <row r="18754" spans="12:20" ht="16.8">
      <c r="L18754" s="404"/>
      <c r="M18754" s="404"/>
      <c r="N18754" s="404"/>
      <c r="O18754" s="404"/>
      <c r="P18754" s="404"/>
      <c r="Q18754" s="404"/>
      <c r="R18754" s="404"/>
      <c r="S18754" s="404"/>
      <c r="T18754" s="404"/>
    </row>
    <row r="18755" spans="12:20" ht="16.8">
      <c r="L18755" s="404"/>
      <c r="M18755" s="404"/>
      <c r="N18755" s="404"/>
      <c r="O18755" s="404"/>
      <c r="P18755" s="404"/>
      <c r="Q18755" s="404"/>
      <c r="R18755" s="404"/>
      <c r="S18755" s="404"/>
      <c r="T18755" s="404"/>
    </row>
    <row r="18756" spans="12:20" ht="16.8">
      <c r="L18756" s="404"/>
      <c r="M18756" s="404"/>
      <c r="N18756" s="404"/>
      <c r="O18756" s="404"/>
      <c r="P18756" s="404"/>
      <c r="Q18756" s="404"/>
      <c r="R18756" s="404"/>
      <c r="S18756" s="404"/>
      <c r="T18756" s="404"/>
    </row>
    <row r="18757" spans="12:20" ht="16.8">
      <c r="L18757" s="404"/>
      <c r="M18757" s="404"/>
      <c r="N18757" s="404"/>
      <c r="O18757" s="404"/>
      <c r="P18757" s="404"/>
      <c r="Q18757" s="404"/>
      <c r="R18757" s="404"/>
      <c r="S18757" s="404"/>
      <c r="T18757" s="404"/>
    </row>
    <row r="18758" spans="12:20" ht="16.8">
      <c r="L18758" s="404"/>
      <c r="M18758" s="404"/>
      <c r="N18758" s="404"/>
      <c r="O18758" s="404"/>
      <c r="P18758" s="404"/>
      <c r="Q18758" s="404"/>
      <c r="R18758" s="404"/>
      <c r="S18758" s="404"/>
      <c r="T18758" s="404"/>
    </row>
    <row r="18759" spans="12:20" ht="16.8">
      <c r="L18759" s="404"/>
      <c r="M18759" s="404"/>
      <c r="N18759" s="404"/>
      <c r="O18759" s="404"/>
      <c r="P18759" s="404"/>
      <c r="Q18759" s="404"/>
      <c r="R18759" s="404"/>
      <c r="S18759" s="404"/>
      <c r="T18759" s="404"/>
    </row>
    <row r="18760" spans="12:20" ht="16.8">
      <c r="L18760" s="404"/>
      <c r="M18760" s="404"/>
      <c r="N18760" s="404"/>
      <c r="O18760" s="404"/>
      <c r="P18760" s="404"/>
      <c r="Q18760" s="404"/>
      <c r="R18760" s="404"/>
      <c r="S18760" s="404"/>
      <c r="T18760" s="404"/>
    </row>
    <row r="18761" spans="12:20" ht="16.8">
      <c r="L18761" s="404"/>
      <c r="M18761" s="404"/>
      <c r="N18761" s="404"/>
      <c r="O18761" s="404"/>
      <c r="P18761" s="404"/>
      <c r="Q18761" s="404"/>
      <c r="R18761" s="404"/>
      <c r="S18761" s="404"/>
      <c r="T18761" s="404"/>
    </row>
    <row r="18762" spans="12:20" ht="16.8">
      <c r="L18762" s="404"/>
      <c r="M18762" s="404"/>
      <c r="N18762" s="404"/>
      <c r="O18762" s="404"/>
      <c r="P18762" s="404"/>
      <c r="Q18762" s="404"/>
      <c r="R18762" s="404"/>
      <c r="S18762" s="404"/>
      <c r="T18762" s="404"/>
    </row>
    <row r="18763" spans="12:20" ht="16.8">
      <c r="L18763" s="404"/>
      <c r="M18763" s="404"/>
      <c r="N18763" s="404"/>
      <c r="O18763" s="404"/>
      <c r="P18763" s="404"/>
      <c r="Q18763" s="404"/>
      <c r="R18763" s="404"/>
      <c r="S18763" s="404"/>
      <c r="T18763" s="404"/>
    </row>
    <row r="18764" spans="12:20" ht="16.8">
      <c r="L18764" s="404"/>
      <c r="M18764" s="404"/>
      <c r="N18764" s="404"/>
      <c r="O18764" s="404"/>
      <c r="P18764" s="404"/>
      <c r="Q18764" s="404"/>
      <c r="R18764" s="404"/>
      <c r="S18764" s="404"/>
      <c r="T18764" s="404"/>
    </row>
    <row r="18765" spans="12:20" ht="16.8">
      <c r="L18765" s="404"/>
      <c r="M18765" s="404"/>
      <c r="N18765" s="404"/>
      <c r="O18765" s="404"/>
      <c r="P18765" s="404"/>
      <c r="Q18765" s="404"/>
      <c r="R18765" s="404"/>
      <c r="S18765" s="404"/>
      <c r="T18765" s="404"/>
    </row>
    <row r="18766" spans="12:20" ht="16.8">
      <c r="L18766" s="404"/>
      <c r="M18766" s="404"/>
      <c r="N18766" s="404"/>
      <c r="O18766" s="404"/>
      <c r="P18766" s="404"/>
      <c r="Q18766" s="404"/>
      <c r="R18766" s="404"/>
      <c r="S18766" s="404"/>
      <c r="T18766" s="404"/>
    </row>
    <row r="18767" spans="12:20" ht="16.8">
      <c r="L18767" s="404"/>
      <c r="M18767" s="404"/>
      <c r="N18767" s="404"/>
      <c r="O18767" s="404"/>
      <c r="P18767" s="404"/>
      <c r="Q18767" s="404"/>
      <c r="R18767" s="404"/>
      <c r="S18767" s="404"/>
      <c r="T18767" s="404"/>
    </row>
    <row r="18768" spans="12:20" ht="16.8">
      <c r="L18768" s="404"/>
      <c r="M18768" s="404"/>
      <c r="N18768" s="404"/>
      <c r="O18768" s="404"/>
      <c r="P18768" s="404"/>
      <c r="Q18768" s="404"/>
      <c r="R18768" s="404"/>
      <c r="S18768" s="404"/>
      <c r="T18768" s="404"/>
    </row>
    <row r="18769" spans="12:20" ht="16.8">
      <c r="L18769" s="404"/>
      <c r="M18769" s="404"/>
      <c r="N18769" s="404"/>
      <c r="O18769" s="404"/>
      <c r="P18769" s="404"/>
      <c r="Q18769" s="404"/>
      <c r="R18769" s="404"/>
      <c r="S18769" s="404"/>
      <c r="T18769" s="404"/>
    </row>
    <row r="18770" spans="12:20" ht="16.8">
      <c r="L18770" s="404"/>
      <c r="M18770" s="404"/>
      <c r="N18770" s="404"/>
      <c r="O18770" s="404"/>
      <c r="P18770" s="404"/>
      <c r="Q18770" s="404"/>
      <c r="R18770" s="404"/>
      <c r="S18770" s="404"/>
      <c r="T18770" s="404"/>
    </row>
    <row r="18771" spans="12:20" ht="16.8">
      <c r="L18771" s="404"/>
      <c r="M18771" s="404"/>
      <c r="N18771" s="404"/>
      <c r="O18771" s="404"/>
      <c r="P18771" s="404"/>
      <c r="Q18771" s="404"/>
      <c r="R18771" s="404"/>
      <c r="S18771" s="404"/>
      <c r="T18771" s="404"/>
    </row>
    <row r="18772" spans="12:20" ht="16.8">
      <c r="L18772" s="404"/>
      <c r="M18772" s="404"/>
      <c r="N18772" s="404"/>
      <c r="O18772" s="404"/>
      <c r="P18772" s="404"/>
      <c r="Q18772" s="404"/>
      <c r="R18772" s="404"/>
      <c r="S18772" s="404"/>
      <c r="T18772" s="404"/>
    </row>
    <row r="18773" spans="12:20" ht="16.8">
      <c r="L18773" s="404"/>
      <c r="M18773" s="404"/>
      <c r="N18773" s="404"/>
      <c r="O18773" s="404"/>
      <c r="P18773" s="404"/>
      <c r="Q18773" s="404"/>
      <c r="R18773" s="404"/>
      <c r="S18773" s="404"/>
      <c r="T18773" s="404"/>
    </row>
    <row r="18774" spans="12:20" ht="16.8">
      <c r="L18774" s="404"/>
      <c r="M18774" s="404"/>
      <c r="N18774" s="404"/>
      <c r="O18774" s="404"/>
      <c r="P18774" s="404"/>
      <c r="Q18774" s="404"/>
      <c r="R18774" s="404"/>
      <c r="S18774" s="404"/>
      <c r="T18774" s="404"/>
    </row>
    <row r="18775" spans="12:20" ht="16.8">
      <c r="L18775" s="404"/>
      <c r="M18775" s="404"/>
      <c r="N18775" s="404"/>
      <c r="O18775" s="404"/>
      <c r="P18775" s="404"/>
      <c r="Q18775" s="404"/>
      <c r="R18775" s="404"/>
      <c r="S18775" s="404"/>
      <c r="T18775" s="404"/>
    </row>
    <row r="18776" spans="12:20" ht="16.8">
      <c r="L18776" s="404"/>
      <c r="M18776" s="404"/>
      <c r="N18776" s="404"/>
      <c r="O18776" s="404"/>
      <c r="P18776" s="404"/>
      <c r="Q18776" s="404"/>
      <c r="R18776" s="404"/>
      <c r="S18776" s="404"/>
      <c r="T18776" s="404"/>
    </row>
    <row r="18777" spans="12:20" ht="16.8">
      <c r="L18777" s="404"/>
      <c r="M18777" s="404"/>
      <c r="N18777" s="404"/>
      <c r="O18777" s="404"/>
      <c r="P18777" s="404"/>
      <c r="Q18777" s="404"/>
      <c r="R18777" s="404"/>
      <c r="S18777" s="404"/>
      <c r="T18777" s="404"/>
    </row>
    <row r="18778" spans="12:20" ht="16.8">
      <c r="L18778" s="404"/>
      <c r="M18778" s="404"/>
      <c r="N18778" s="404"/>
      <c r="O18778" s="404"/>
      <c r="P18778" s="404"/>
      <c r="Q18778" s="404"/>
      <c r="R18778" s="404"/>
      <c r="S18778" s="404"/>
      <c r="T18778" s="404"/>
    </row>
    <row r="18779" spans="12:20" ht="16.8">
      <c r="L18779" s="404"/>
      <c r="M18779" s="404"/>
      <c r="N18779" s="404"/>
      <c r="O18779" s="404"/>
      <c r="P18779" s="404"/>
      <c r="Q18779" s="404"/>
      <c r="R18779" s="404"/>
      <c r="S18779" s="404"/>
      <c r="T18779" s="404"/>
    </row>
    <row r="18780" spans="12:20" ht="16.8">
      <c r="L18780" s="404"/>
      <c r="M18780" s="404"/>
      <c r="N18780" s="404"/>
      <c r="O18780" s="404"/>
      <c r="P18780" s="404"/>
      <c r="Q18780" s="404"/>
      <c r="R18780" s="404"/>
      <c r="S18780" s="404"/>
      <c r="T18780" s="404"/>
    </row>
    <row r="18781" spans="12:20" ht="16.8">
      <c r="L18781" s="404"/>
      <c r="M18781" s="404"/>
      <c r="N18781" s="404"/>
      <c r="O18781" s="404"/>
      <c r="P18781" s="404"/>
      <c r="Q18781" s="404"/>
      <c r="R18781" s="404"/>
      <c r="S18781" s="404"/>
      <c r="T18781" s="404"/>
    </row>
    <row r="18782" spans="12:20" ht="16.8">
      <c r="L18782" s="404"/>
      <c r="M18782" s="404"/>
      <c r="N18782" s="404"/>
      <c r="O18782" s="404"/>
      <c r="P18782" s="404"/>
      <c r="Q18782" s="404"/>
      <c r="R18782" s="404"/>
      <c r="S18782" s="404"/>
      <c r="T18782" s="404"/>
    </row>
    <row r="18783" spans="12:20" ht="16.8">
      <c r="L18783" s="404"/>
      <c r="M18783" s="404"/>
      <c r="N18783" s="404"/>
      <c r="O18783" s="404"/>
      <c r="P18783" s="404"/>
      <c r="Q18783" s="404"/>
      <c r="R18783" s="404"/>
      <c r="S18783" s="404"/>
      <c r="T18783" s="404"/>
    </row>
    <row r="18784" spans="12:20" ht="16.8">
      <c r="L18784" s="404"/>
      <c r="M18784" s="404"/>
      <c r="N18784" s="404"/>
      <c r="O18784" s="404"/>
      <c r="P18784" s="404"/>
      <c r="Q18784" s="404"/>
      <c r="R18784" s="404"/>
      <c r="S18784" s="404"/>
      <c r="T18784" s="404"/>
    </row>
    <row r="18785" spans="12:20" ht="16.8">
      <c r="L18785" s="404"/>
      <c r="M18785" s="404"/>
      <c r="N18785" s="404"/>
      <c r="O18785" s="404"/>
      <c r="P18785" s="404"/>
      <c r="Q18785" s="404"/>
      <c r="R18785" s="404"/>
      <c r="S18785" s="404"/>
      <c r="T18785" s="404"/>
    </row>
    <row r="18786" spans="12:20" ht="16.8">
      <c r="L18786" s="404"/>
      <c r="M18786" s="404"/>
      <c r="N18786" s="404"/>
      <c r="O18786" s="404"/>
      <c r="P18786" s="404"/>
      <c r="Q18786" s="404"/>
      <c r="R18786" s="404"/>
      <c r="S18786" s="404"/>
      <c r="T18786" s="404"/>
    </row>
    <row r="18787" spans="12:20" ht="16.8">
      <c r="L18787" s="404"/>
      <c r="M18787" s="404"/>
      <c r="N18787" s="404"/>
      <c r="O18787" s="404"/>
      <c r="P18787" s="404"/>
      <c r="Q18787" s="404"/>
      <c r="R18787" s="404"/>
      <c r="S18787" s="404"/>
      <c r="T18787" s="404"/>
    </row>
    <row r="18788" spans="12:20" ht="16.8">
      <c r="L18788" s="404"/>
      <c r="M18788" s="404"/>
      <c r="N18788" s="404"/>
      <c r="O18788" s="404"/>
      <c r="P18788" s="404"/>
      <c r="Q18788" s="404"/>
      <c r="R18788" s="404"/>
      <c r="S18788" s="404"/>
      <c r="T18788" s="404"/>
    </row>
    <row r="18789" spans="12:20" ht="16.8">
      <c r="L18789" s="404"/>
      <c r="M18789" s="404"/>
      <c r="N18789" s="404"/>
      <c r="O18789" s="404"/>
      <c r="P18789" s="404"/>
      <c r="Q18789" s="404"/>
      <c r="R18789" s="404"/>
      <c r="S18789" s="404"/>
      <c r="T18789" s="404"/>
    </row>
    <row r="18790" spans="12:20" ht="16.8">
      <c r="L18790" s="404"/>
      <c r="M18790" s="404"/>
      <c r="N18790" s="404"/>
      <c r="O18790" s="404"/>
      <c r="P18790" s="404"/>
      <c r="Q18790" s="404"/>
      <c r="R18790" s="404"/>
      <c r="S18790" s="404"/>
      <c r="T18790" s="404"/>
    </row>
    <row r="18791" spans="12:20" ht="16.8">
      <c r="L18791" s="404"/>
      <c r="M18791" s="404"/>
      <c r="N18791" s="404"/>
      <c r="O18791" s="404"/>
      <c r="P18791" s="404"/>
      <c r="Q18791" s="404"/>
      <c r="R18791" s="404"/>
      <c r="S18791" s="404"/>
      <c r="T18791" s="404"/>
    </row>
    <row r="18792" spans="12:20" ht="16.8">
      <c r="L18792" s="404"/>
      <c r="M18792" s="404"/>
      <c r="N18792" s="404"/>
      <c r="O18792" s="404"/>
      <c r="P18792" s="404"/>
      <c r="Q18792" s="404"/>
      <c r="R18792" s="404"/>
      <c r="S18792" s="404"/>
      <c r="T18792" s="404"/>
    </row>
    <row r="18793" spans="12:20" ht="16.8">
      <c r="L18793" s="404"/>
      <c r="M18793" s="404"/>
      <c r="N18793" s="404"/>
      <c r="O18793" s="404"/>
      <c r="P18793" s="404"/>
      <c r="Q18793" s="404"/>
      <c r="R18793" s="404"/>
      <c r="S18793" s="404"/>
      <c r="T18793" s="404"/>
    </row>
    <row r="18794" spans="12:20" ht="16.8">
      <c r="L18794" s="404"/>
      <c r="M18794" s="404"/>
      <c r="N18794" s="404"/>
      <c r="O18794" s="404"/>
      <c r="P18794" s="404"/>
      <c r="Q18794" s="404"/>
      <c r="R18794" s="404"/>
      <c r="S18794" s="404"/>
      <c r="T18794" s="404"/>
    </row>
    <row r="18795" spans="12:20" ht="16.8">
      <c r="L18795" s="404"/>
      <c r="M18795" s="404"/>
      <c r="N18795" s="404"/>
      <c r="O18795" s="404"/>
      <c r="P18795" s="404"/>
      <c r="Q18795" s="404"/>
      <c r="R18795" s="404"/>
      <c r="S18795" s="404"/>
      <c r="T18795" s="404"/>
    </row>
    <row r="18796" spans="12:20" ht="16.8">
      <c r="L18796" s="404"/>
      <c r="M18796" s="404"/>
      <c r="N18796" s="404"/>
      <c r="O18796" s="404"/>
      <c r="P18796" s="404"/>
      <c r="Q18796" s="404"/>
      <c r="R18796" s="404"/>
      <c r="S18796" s="404"/>
      <c r="T18796" s="404"/>
    </row>
    <row r="18797" spans="12:20" ht="16.8">
      <c r="L18797" s="404"/>
      <c r="M18797" s="404"/>
      <c r="N18797" s="404"/>
      <c r="O18797" s="404"/>
      <c r="P18797" s="404"/>
      <c r="Q18797" s="404"/>
      <c r="R18797" s="404"/>
      <c r="S18797" s="404"/>
      <c r="T18797" s="404"/>
    </row>
    <row r="18798" spans="12:20" ht="16.8">
      <c r="L18798" s="404"/>
      <c r="M18798" s="404"/>
      <c r="N18798" s="404"/>
      <c r="O18798" s="404"/>
      <c r="P18798" s="404"/>
      <c r="Q18798" s="404"/>
      <c r="R18798" s="404"/>
      <c r="S18798" s="404"/>
      <c r="T18798" s="404"/>
    </row>
    <row r="18799" spans="12:20" ht="16.8">
      <c r="L18799" s="404"/>
      <c r="M18799" s="404"/>
      <c r="N18799" s="404"/>
      <c r="O18799" s="404"/>
      <c r="P18799" s="404"/>
      <c r="Q18799" s="404"/>
      <c r="R18799" s="404"/>
      <c r="S18799" s="404"/>
      <c r="T18799" s="404"/>
    </row>
    <row r="18800" spans="12:20" ht="16.8">
      <c r="L18800" s="404"/>
      <c r="M18800" s="404"/>
      <c r="N18800" s="404"/>
      <c r="O18800" s="404"/>
      <c r="P18800" s="404"/>
      <c r="Q18800" s="404"/>
      <c r="R18800" s="404"/>
      <c r="S18800" s="404"/>
      <c r="T18800" s="404"/>
    </row>
    <row r="18801" spans="12:20" ht="16.8">
      <c r="L18801" s="404"/>
      <c r="M18801" s="404"/>
      <c r="N18801" s="404"/>
      <c r="O18801" s="404"/>
      <c r="P18801" s="404"/>
      <c r="Q18801" s="404"/>
      <c r="R18801" s="404"/>
      <c r="S18801" s="404"/>
      <c r="T18801" s="404"/>
    </row>
    <row r="18802" spans="12:20" ht="16.8">
      <c r="L18802" s="404"/>
      <c r="M18802" s="404"/>
      <c r="N18802" s="404"/>
      <c r="O18802" s="404"/>
      <c r="P18802" s="404"/>
      <c r="Q18802" s="404"/>
      <c r="R18802" s="404"/>
      <c r="S18802" s="404"/>
      <c r="T18802" s="404"/>
    </row>
    <row r="18803" spans="12:20" ht="16.8">
      <c r="L18803" s="404"/>
      <c r="M18803" s="404"/>
      <c r="N18803" s="404"/>
      <c r="O18803" s="404"/>
      <c r="P18803" s="404"/>
      <c r="Q18803" s="404"/>
      <c r="R18803" s="404"/>
      <c r="S18803" s="404"/>
      <c r="T18803" s="404"/>
    </row>
    <row r="18804" spans="12:20" ht="16.8">
      <c r="L18804" s="404"/>
      <c r="M18804" s="404"/>
      <c r="N18804" s="404"/>
      <c r="O18804" s="404"/>
      <c r="P18804" s="404"/>
      <c r="Q18804" s="404"/>
      <c r="R18804" s="404"/>
      <c r="S18804" s="404"/>
      <c r="T18804" s="404"/>
    </row>
    <row r="18805" spans="12:20" ht="16.8">
      <c r="L18805" s="404"/>
      <c r="M18805" s="404"/>
      <c r="N18805" s="404"/>
      <c r="O18805" s="404"/>
      <c r="P18805" s="404"/>
      <c r="Q18805" s="404"/>
      <c r="R18805" s="404"/>
      <c r="S18805" s="404"/>
      <c r="T18805" s="404"/>
    </row>
    <row r="18806" spans="12:20" ht="16.8">
      <c r="L18806" s="404"/>
      <c r="M18806" s="404"/>
      <c r="N18806" s="404"/>
      <c r="O18806" s="404"/>
      <c r="P18806" s="404"/>
      <c r="Q18806" s="404"/>
      <c r="R18806" s="404"/>
      <c r="S18806" s="404"/>
      <c r="T18806" s="404"/>
    </row>
    <row r="18807" spans="12:20" ht="16.8">
      <c r="L18807" s="404"/>
      <c r="M18807" s="404"/>
      <c r="N18807" s="404"/>
      <c r="O18807" s="404"/>
      <c r="P18807" s="404"/>
      <c r="Q18807" s="404"/>
      <c r="R18807" s="404"/>
      <c r="S18807" s="404"/>
      <c r="T18807" s="404"/>
    </row>
    <row r="18808" spans="12:20" ht="16.8">
      <c r="L18808" s="404"/>
      <c r="M18808" s="404"/>
      <c r="N18808" s="404"/>
      <c r="O18808" s="404"/>
      <c r="P18808" s="404"/>
      <c r="Q18808" s="404"/>
      <c r="R18808" s="404"/>
      <c r="S18808" s="404"/>
      <c r="T18808" s="404"/>
    </row>
    <row r="18809" spans="12:20" ht="16.8">
      <c r="L18809" s="404"/>
      <c r="M18809" s="404"/>
      <c r="N18809" s="404"/>
      <c r="O18809" s="404"/>
      <c r="P18809" s="404"/>
      <c r="Q18809" s="404"/>
      <c r="R18809" s="404"/>
      <c r="S18809" s="404"/>
      <c r="T18809" s="404"/>
    </row>
    <row r="18810" spans="12:20" ht="16.8">
      <c r="L18810" s="404"/>
      <c r="M18810" s="404"/>
      <c r="N18810" s="404"/>
      <c r="O18810" s="404"/>
      <c r="P18810" s="404"/>
      <c r="Q18810" s="404"/>
      <c r="R18810" s="404"/>
      <c r="S18810" s="404"/>
      <c r="T18810" s="404"/>
    </row>
    <row r="18811" spans="12:20" ht="16.8">
      <c r="L18811" s="404"/>
      <c r="M18811" s="404"/>
      <c r="N18811" s="404"/>
      <c r="O18811" s="404"/>
      <c r="P18811" s="404"/>
      <c r="Q18811" s="404"/>
      <c r="R18811" s="404"/>
      <c r="S18811" s="404"/>
      <c r="T18811" s="404"/>
    </row>
    <row r="18812" spans="12:20" ht="16.8">
      <c r="L18812" s="404"/>
      <c r="M18812" s="404"/>
      <c r="N18812" s="404"/>
      <c r="O18812" s="404"/>
      <c r="P18812" s="404"/>
      <c r="Q18812" s="404"/>
      <c r="R18812" s="404"/>
      <c r="S18812" s="404"/>
      <c r="T18812" s="404"/>
    </row>
    <row r="18813" spans="12:20" ht="16.8">
      <c r="L18813" s="404"/>
      <c r="M18813" s="404"/>
      <c r="N18813" s="404"/>
      <c r="O18813" s="404"/>
      <c r="P18813" s="404"/>
      <c r="Q18813" s="404"/>
      <c r="R18813" s="404"/>
      <c r="S18813" s="404"/>
      <c r="T18813" s="404"/>
    </row>
    <row r="18814" spans="12:20" ht="16.8">
      <c r="L18814" s="404"/>
      <c r="M18814" s="404"/>
      <c r="N18814" s="404"/>
      <c r="O18814" s="404"/>
      <c r="P18814" s="404"/>
      <c r="Q18814" s="404"/>
      <c r="R18814" s="404"/>
      <c r="S18814" s="404"/>
      <c r="T18814" s="404"/>
    </row>
    <row r="18815" spans="12:20" ht="16.8">
      <c r="L18815" s="404"/>
      <c r="M18815" s="404"/>
      <c r="N18815" s="404"/>
      <c r="O18815" s="404"/>
      <c r="P18815" s="404"/>
      <c r="Q18815" s="404"/>
      <c r="R18815" s="404"/>
      <c r="S18815" s="404"/>
      <c r="T18815" s="404"/>
    </row>
    <row r="18816" spans="12:20" ht="16.8">
      <c r="L18816" s="404"/>
      <c r="M18816" s="404"/>
      <c r="N18816" s="404"/>
      <c r="O18816" s="404"/>
      <c r="P18816" s="404"/>
      <c r="Q18816" s="404"/>
      <c r="R18816" s="404"/>
      <c r="S18816" s="404"/>
      <c r="T18816" s="404"/>
    </row>
    <row r="18817" spans="12:20" ht="16.8">
      <c r="L18817" s="404"/>
      <c r="M18817" s="404"/>
      <c r="N18817" s="404"/>
      <c r="O18817" s="404"/>
      <c r="P18817" s="404"/>
      <c r="Q18817" s="404"/>
      <c r="R18817" s="404"/>
      <c r="S18817" s="404"/>
      <c r="T18817" s="404"/>
    </row>
    <row r="18818" spans="12:20" ht="16.8">
      <c r="L18818" s="404"/>
      <c r="M18818" s="404"/>
      <c r="N18818" s="404"/>
      <c r="O18818" s="404"/>
      <c r="P18818" s="404"/>
      <c r="Q18818" s="404"/>
      <c r="R18818" s="404"/>
      <c r="S18818" s="404"/>
      <c r="T18818" s="404"/>
    </row>
    <row r="18819" spans="12:20" ht="16.8">
      <c r="L18819" s="404"/>
      <c r="M18819" s="404"/>
      <c r="N18819" s="404"/>
      <c r="O18819" s="404"/>
      <c r="P18819" s="404"/>
      <c r="Q18819" s="404"/>
      <c r="R18819" s="404"/>
      <c r="S18819" s="404"/>
      <c r="T18819" s="404"/>
    </row>
    <row r="18820" spans="12:20" ht="16.8">
      <c r="L18820" s="404"/>
      <c r="M18820" s="404"/>
      <c r="N18820" s="404"/>
      <c r="O18820" s="404"/>
      <c r="P18820" s="404"/>
      <c r="Q18820" s="404"/>
      <c r="R18820" s="404"/>
      <c r="S18820" s="404"/>
      <c r="T18820" s="404"/>
    </row>
    <row r="18821" spans="12:20" ht="16.8">
      <c r="L18821" s="404"/>
      <c r="M18821" s="404"/>
      <c r="N18821" s="404"/>
      <c r="O18821" s="404"/>
      <c r="P18821" s="404"/>
      <c r="Q18821" s="404"/>
      <c r="R18821" s="404"/>
      <c r="S18821" s="404"/>
      <c r="T18821" s="404"/>
    </row>
    <row r="18822" spans="12:20" ht="16.8">
      <c r="L18822" s="404"/>
      <c r="M18822" s="404"/>
      <c r="N18822" s="404"/>
      <c r="O18822" s="404"/>
      <c r="P18822" s="404"/>
      <c r="Q18822" s="404"/>
      <c r="R18822" s="404"/>
      <c r="S18822" s="404"/>
      <c r="T18822" s="404"/>
    </row>
    <row r="18823" spans="12:20" ht="16.8">
      <c r="L18823" s="404"/>
      <c r="M18823" s="404"/>
      <c r="N18823" s="404"/>
      <c r="O18823" s="404"/>
      <c r="P18823" s="404"/>
      <c r="Q18823" s="404"/>
      <c r="R18823" s="404"/>
      <c r="S18823" s="404"/>
      <c r="T18823" s="404"/>
    </row>
    <row r="18824" spans="12:20" ht="16.8">
      <c r="L18824" s="404"/>
      <c r="M18824" s="404"/>
      <c r="N18824" s="404"/>
      <c r="O18824" s="404"/>
      <c r="P18824" s="404"/>
      <c r="Q18824" s="404"/>
      <c r="R18824" s="404"/>
      <c r="S18824" s="404"/>
      <c r="T18824" s="404"/>
    </row>
    <row r="18825" spans="12:20" ht="16.8">
      <c r="L18825" s="404"/>
      <c r="M18825" s="404"/>
      <c r="N18825" s="404"/>
      <c r="O18825" s="404"/>
      <c r="P18825" s="404"/>
      <c r="Q18825" s="404"/>
      <c r="R18825" s="404"/>
      <c r="S18825" s="404"/>
      <c r="T18825" s="404"/>
    </row>
    <row r="18826" spans="12:20" ht="16.8">
      <c r="L18826" s="404"/>
      <c r="M18826" s="404"/>
      <c r="N18826" s="404"/>
      <c r="O18826" s="404"/>
      <c r="P18826" s="404"/>
      <c r="Q18826" s="404"/>
      <c r="R18826" s="404"/>
      <c r="S18826" s="404"/>
      <c r="T18826" s="404"/>
    </row>
    <row r="18827" spans="12:20" ht="16.8">
      <c r="L18827" s="404"/>
      <c r="M18827" s="404"/>
      <c r="N18827" s="404"/>
      <c r="O18827" s="404"/>
      <c r="P18827" s="404"/>
      <c r="Q18827" s="404"/>
      <c r="R18827" s="404"/>
      <c r="S18827" s="404"/>
      <c r="T18827" s="404"/>
    </row>
    <row r="18828" spans="12:20" ht="16.8">
      <c r="L18828" s="404"/>
      <c r="M18828" s="404"/>
      <c r="N18828" s="404"/>
      <c r="O18828" s="404"/>
      <c r="P18828" s="404"/>
      <c r="Q18828" s="404"/>
      <c r="R18828" s="404"/>
      <c r="S18828" s="404"/>
      <c r="T18828" s="404"/>
    </row>
    <row r="18829" spans="12:20" ht="16.8">
      <c r="L18829" s="404"/>
      <c r="M18829" s="404"/>
      <c r="N18829" s="404"/>
      <c r="O18829" s="404"/>
      <c r="P18829" s="404"/>
      <c r="Q18829" s="404"/>
      <c r="R18829" s="404"/>
      <c r="S18829" s="404"/>
      <c r="T18829" s="404"/>
    </row>
    <row r="18830" spans="12:20" ht="16.8">
      <c r="L18830" s="404"/>
      <c r="M18830" s="404"/>
      <c r="N18830" s="404"/>
      <c r="O18830" s="404"/>
      <c r="P18830" s="404"/>
      <c r="Q18830" s="404"/>
      <c r="R18830" s="404"/>
      <c r="S18830" s="404"/>
      <c r="T18830" s="404"/>
    </row>
    <row r="18831" spans="12:20" ht="16.8">
      <c r="L18831" s="404"/>
      <c r="M18831" s="404"/>
      <c r="N18831" s="404"/>
      <c r="O18831" s="404"/>
      <c r="P18831" s="404"/>
      <c r="Q18831" s="404"/>
      <c r="R18831" s="404"/>
      <c r="S18831" s="404"/>
      <c r="T18831" s="404"/>
    </row>
    <row r="18832" spans="12:20" ht="16.8">
      <c r="L18832" s="404"/>
      <c r="M18832" s="404"/>
      <c r="N18832" s="404"/>
      <c r="O18832" s="404"/>
      <c r="P18832" s="404"/>
      <c r="Q18832" s="404"/>
      <c r="R18832" s="404"/>
      <c r="S18832" s="404"/>
      <c r="T18832" s="404"/>
    </row>
    <row r="18833" spans="12:20" ht="16.8">
      <c r="L18833" s="404"/>
      <c r="M18833" s="404"/>
      <c r="N18833" s="404"/>
      <c r="O18833" s="404"/>
      <c r="P18833" s="404"/>
      <c r="Q18833" s="404"/>
      <c r="R18833" s="404"/>
      <c r="S18833" s="404"/>
      <c r="T18833" s="404"/>
    </row>
    <row r="18834" spans="12:20" ht="16.8">
      <c r="L18834" s="404"/>
      <c r="M18834" s="404"/>
      <c r="N18834" s="404"/>
      <c r="O18834" s="404"/>
      <c r="P18834" s="404"/>
      <c r="Q18834" s="404"/>
      <c r="R18834" s="404"/>
      <c r="S18834" s="404"/>
      <c r="T18834" s="404"/>
    </row>
    <row r="18835" spans="12:20" ht="16.8">
      <c r="L18835" s="404"/>
      <c r="M18835" s="404"/>
      <c r="N18835" s="404"/>
      <c r="O18835" s="404"/>
      <c r="P18835" s="404"/>
      <c r="Q18835" s="404"/>
      <c r="R18835" s="404"/>
      <c r="S18835" s="404"/>
      <c r="T18835" s="404"/>
    </row>
    <row r="18836" spans="12:20" ht="16.8">
      <c r="L18836" s="404"/>
      <c r="M18836" s="404"/>
      <c r="N18836" s="404"/>
      <c r="O18836" s="404"/>
      <c r="P18836" s="404"/>
      <c r="Q18836" s="404"/>
      <c r="R18836" s="404"/>
      <c r="S18836" s="404"/>
      <c r="T18836" s="404"/>
    </row>
    <row r="18837" spans="12:20" ht="16.8">
      <c r="L18837" s="404"/>
      <c r="M18837" s="404"/>
      <c r="N18837" s="404"/>
      <c r="O18837" s="404"/>
      <c r="P18837" s="404"/>
      <c r="Q18837" s="404"/>
      <c r="R18837" s="404"/>
      <c r="S18837" s="404"/>
      <c r="T18837" s="404"/>
    </row>
    <row r="18838" spans="12:20" ht="16.8">
      <c r="L18838" s="404"/>
      <c r="M18838" s="404"/>
      <c r="N18838" s="404"/>
      <c r="O18838" s="404"/>
      <c r="P18838" s="404"/>
      <c r="Q18838" s="404"/>
      <c r="R18838" s="404"/>
      <c r="S18838" s="404"/>
      <c r="T18838" s="404"/>
    </row>
    <row r="18839" spans="12:20" ht="16.8">
      <c r="L18839" s="404"/>
      <c r="M18839" s="404"/>
      <c r="N18839" s="404"/>
      <c r="O18839" s="404"/>
      <c r="P18839" s="404"/>
      <c r="Q18839" s="404"/>
      <c r="R18839" s="404"/>
      <c r="S18839" s="404"/>
      <c r="T18839" s="404"/>
    </row>
    <row r="18840" spans="12:20" ht="16.8">
      <c r="L18840" s="404"/>
      <c r="M18840" s="404"/>
      <c r="N18840" s="404"/>
      <c r="O18840" s="404"/>
      <c r="P18840" s="404"/>
      <c r="Q18840" s="404"/>
      <c r="R18840" s="404"/>
      <c r="S18840" s="404"/>
      <c r="T18840" s="404"/>
    </row>
    <row r="18841" spans="12:20" ht="16.8">
      <c r="L18841" s="404"/>
      <c r="M18841" s="404"/>
      <c r="N18841" s="404"/>
      <c r="O18841" s="404"/>
      <c r="P18841" s="404"/>
      <c r="Q18841" s="404"/>
      <c r="R18841" s="404"/>
      <c r="S18841" s="404"/>
      <c r="T18841" s="404"/>
    </row>
    <row r="18842" spans="12:20" ht="16.8">
      <c r="L18842" s="404"/>
      <c r="M18842" s="404"/>
      <c r="N18842" s="404"/>
      <c r="O18842" s="404"/>
      <c r="P18842" s="404"/>
      <c r="Q18842" s="404"/>
      <c r="R18842" s="404"/>
      <c r="S18842" s="404"/>
      <c r="T18842" s="404"/>
    </row>
    <row r="18843" spans="12:20" ht="16.8">
      <c r="L18843" s="404"/>
      <c r="M18843" s="404"/>
      <c r="N18843" s="404"/>
      <c r="O18843" s="404"/>
      <c r="P18843" s="404"/>
      <c r="Q18843" s="404"/>
      <c r="R18843" s="404"/>
      <c r="S18843" s="404"/>
      <c r="T18843" s="404"/>
    </row>
    <row r="18844" spans="12:20" ht="16.8">
      <c r="L18844" s="404"/>
      <c r="M18844" s="404"/>
      <c r="N18844" s="404"/>
      <c r="O18844" s="404"/>
      <c r="P18844" s="404"/>
      <c r="Q18844" s="404"/>
      <c r="R18844" s="404"/>
      <c r="S18844" s="404"/>
      <c r="T18844" s="404"/>
    </row>
    <row r="18845" spans="12:20" ht="16.8">
      <c r="L18845" s="404"/>
      <c r="M18845" s="404"/>
      <c r="N18845" s="404"/>
      <c r="O18845" s="404"/>
      <c r="P18845" s="404"/>
      <c r="Q18845" s="404"/>
      <c r="R18845" s="404"/>
      <c r="S18845" s="404"/>
      <c r="T18845" s="404"/>
    </row>
    <row r="18846" spans="12:20" ht="16.8">
      <c r="L18846" s="404"/>
      <c r="M18846" s="404"/>
      <c r="N18846" s="404"/>
      <c r="O18846" s="404"/>
      <c r="P18846" s="404"/>
      <c r="Q18846" s="404"/>
      <c r="R18846" s="404"/>
      <c r="S18846" s="404"/>
      <c r="T18846" s="404"/>
    </row>
    <row r="18847" spans="12:20" ht="16.8">
      <c r="L18847" s="404"/>
      <c r="M18847" s="404"/>
      <c r="N18847" s="404"/>
      <c r="O18847" s="404"/>
      <c r="P18847" s="404"/>
      <c r="Q18847" s="404"/>
      <c r="R18847" s="404"/>
      <c r="S18847" s="404"/>
      <c r="T18847" s="404"/>
    </row>
    <row r="18848" spans="12:20" ht="16.8">
      <c r="L18848" s="404"/>
      <c r="M18848" s="404"/>
      <c r="N18848" s="404"/>
      <c r="O18848" s="404"/>
      <c r="P18848" s="404"/>
      <c r="Q18848" s="404"/>
      <c r="R18848" s="404"/>
      <c r="S18848" s="404"/>
      <c r="T18848" s="404"/>
    </row>
    <row r="18849" spans="12:20" ht="16.8">
      <c r="L18849" s="404"/>
      <c r="M18849" s="404"/>
      <c r="N18849" s="404"/>
      <c r="O18849" s="404"/>
      <c r="P18849" s="404"/>
      <c r="Q18849" s="404"/>
      <c r="R18849" s="404"/>
      <c r="S18849" s="404"/>
      <c r="T18849" s="404"/>
    </row>
    <row r="18850" spans="12:20" ht="16.8">
      <c r="L18850" s="404"/>
      <c r="M18850" s="404"/>
      <c r="N18850" s="404"/>
      <c r="O18850" s="404"/>
      <c r="P18850" s="404"/>
      <c r="Q18850" s="404"/>
      <c r="R18850" s="404"/>
      <c r="S18850" s="404"/>
      <c r="T18850" s="404"/>
    </row>
    <row r="18851" spans="12:20" ht="16.8">
      <c r="L18851" s="404"/>
      <c r="M18851" s="404"/>
      <c r="N18851" s="404"/>
      <c r="O18851" s="404"/>
      <c r="P18851" s="404"/>
      <c r="Q18851" s="404"/>
      <c r="R18851" s="404"/>
      <c r="S18851" s="404"/>
      <c r="T18851" s="404"/>
    </row>
    <row r="18852" spans="12:20" ht="16.8">
      <c r="L18852" s="404"/>
      <c r="M18852" s="404"/>
      <c r="N18852" s="404"/>
      <c r="O18852" s="404"/>
      <c r="P18852" s="404"/>
      <c r="Q18852" s="404"/>
      <c r="R18852" s="404"/>
      <c r="S18852" s="404"/>
      <c r="T18852" s="404"/>
    </row>
    <row r="18853" spans="12:20" ht="16.8">
      <c r="L18853" s="404"/>
      <c r="M18853" s="404"/>
      <c r="N18853" s="404"/>
      <c r="O18853" s="404"/>
      <c r="P18853" s="404"/>
      <c r="Q18853" s="404"/>
      <c r="R18853" s="404"/>
      <c r="S18853" s="404"/>
      <c r="T18853" s="404"/>
    </row>
    <row r="18854" spans="12:20" ht="16.8">
      <c r="L18854" s="404"/>
      <c r="M18854" s="404"/>
      <c r="N18854" s="404"/>
      <c r="O18854" s="404"/>
      <c r="P18854" s="404"/>
      <c r="Q18854" s="404"/>
      <c r="R18854" s="404"/>
      <c r="S18854" s="404"/>
      <c r="T18854" s="404"/>
    </row>
    <row r="18855" spans="12:20" ht="16.8">
      <c r="L18855" s="404"/>
      <c r="M18855" s="404"/>
      <c r="N18855" s="404"/>
      <c r="O18855" s="404"/>
      <c r="P18855" s="404"/>
      <c r="Q18855" s="404"/>
      <c r="R18855" s="404"/>
      <c r="S18855" s="404"/>
      <c r="T18855" s="404"/>
    </row>
    <row r="18856" spans="12:20" ht="16.8">
      <c r="L18856" s="404"/>
      <c r="M18856" s="404"/>
      <c r="N18856" s="404"/>
      <c r="O18856" s="404"/>
      <c r="P18856" s="404"/>
      <c r="Q18856" s="404"/>
      <c r="R18856" s="404"/>
      <c r="S18856" s="404"/>
      <c r="T18856" s="404"/>
    </row>
    <row r="18857" spans="12:20" ht="16.8">
      <c r="L18857" s="404"/>
      <c r="M18857" s="404"/>
      <c r="N18857" s="404"/>
      <c r="O18857" s="404"/>
      <c r="P18857" s="404"/>
      <c r="Q18857" s="404"/>
      <c r="R18857" s="404"/>
      <c r="S18857" s="404"/>
      <c r="T18857" s="404"/>
    </row>
    <row r="18858" spans="12:20" ht="16.8">
      <c r="L18858" s="404"/>
      <c r="M18858" s="404"/>
      <c r="N18858" s="404"/>
      <c r="O18858" s="404"/>
      <c r="P18858" s="404"/>
      <c r="Q18858" s="404"/>
      <c r="R18858" s="404"/>
      <c r="S18858" s="404"/>
      <c r="T18858" s="404"/>
    </row>
    <row r="18859" spans="12:20" ht="16.8">
      <c r="L18859" s="404"/>
      <c r="M18859" s="404"/>
      <c r="N18859" s="404"/>
      <c r="O18859" s="404"/>
      <c r="P18859" s="404"/>
      <c r="Q18859" s="404"/>
      <c r="R18859" s="404"/>
      <c r="S18859" s="404"/>
      <c r="T18859" s="404"/>
    </row>
    <row r="18860" spans="12:20" ht="16.8">
      <c r="L18860" s="404"/>
      <c r="M18860" s="404"/>
      <c r="N18860" s="404"/>
      <c r="O18860" s="404"/>
      <c r="P18860" s="404"/>
      <c r="Q18860" s="404"/>
      <c r="R18860" s="404"/>
      <c r="S18860" s="404"/>
      <c r="T18860" s="404"/>
    </row>
    <row r="18861" spans="12:20" ht="16.8">
      <c r="L18861" s="404"/>
      <c r="M18861" s="404"/>
      <c r="N18861" s="404"/>
      <c r="O18861" s="404"/>
      <c r="P18861" s="404"/>
      <c r="Q18861" s="404"/>
      <c r="R18861" s="404"/>
      <c r="S18861" s="404"/>
      <c r="T18861" s="404"/>
    </row>
    <row r="18862" spans="12:20" ht="16.8">
      <c r="L18862" s="404"/>
      <c r="M18862" s="404"/>
      <c r="N18862" s="404"/>
      <c r="O18862" s="404"/>
      <c r="P18862" s="404"/>
      <c r="Q18862" s="404"/>
      <c r="R18862" s="404"/>
      <c r="S18862" s="404"/>
      <c r="T18862" s="404"/>
    </row>
    <row r="18863" spans="12:20" ht="16.8">
      <c r="L18863" s="404"/>
      <c r="M18863" s="404"/>
      <c r="N18863" s="404"/>
      <c r="O18863" s="404"/>
      <c r="P18863" s="404"/>
      <c r="Q18863" s="404"/>
      <c r="R18863" s="404"/>
      <c r="S18863" s="404"/>
      <c r="T18863" s="404"/>
    </row>
    <row r="18864" spans="12:20" ht="16.8">
      <c r="L18864" s="404"/>
      <c r="M18864" s="404"/>
      <c r="N18864" s="404"/>
      <c r="O18864" s="404"/>
      <c r="P18864" s="404"/>
      <c r="Q18864" s="404"/>
      <c r="R18864" s="404"/>
      <c r="S18864" s="404"/>
      <c r="T18864" s="404"/>
    </row>
    <row r="18865" spans="12:20" ht="16.8">
      <c r="L18865" s="404"/>
      <c r="M18865" s="404"/>
      <c r="N18865" s="404"/>
      <c r="O18865" s="404"/>
      <c r="P18865" s="404"/>
      <c r="Q18865" s="404"/>
      <c r="R18865" s="404"/>
      <c r="S18865" s="404"/>
      <c r="T18865" s="404"/>
    </row>
    <row r="18866" spans="12:20" ht="16.8">
      <c r="L18866" s="404"/>
      <c r="M18866" s="404"/>
      <c r="N18866" s="404"/>
      <c r="O18866" s="404"/>
      <c r="P18866" s="404"/>
      <c r="Q18866" s="404"/>
      <c r="R18866" s="404"/>
      <c r="S18866" s="404"/>
      <c r="T18866" s="404"/>
    </row>
    <row r="18867" spans="12:20" ht="16.8">
      <c r="L18867" s="404"/>
      <c r="M18867" s="404"/>
      <c r="N18867" s="404"/>
      <c r="O18867" s="404"/>
      <c r="P18867" s="404"/>
      <c r="Q18867" s="404"/>
      <c r="R18867" s="404"/>
      <c r="S18867" s="404"/>
      <c r="T18867" s="404"/>
    </row>
    <row r="18868" spans="12:20" ht="16.8">
      <c r="L18868" s="404"/>
      <c r="M18868" s="404"/>
      <c r="N18868" s="404"/>
      <c r="O18868" s="404"/>
      <c r="P18868" s="404"/>
      <c r="Q18868" s="404"/>
      <c r="R18868" s="404"/>
      <c r="S18868" s="404"/>
      <c r="T18868" s="404"/>
    </row>
    <row r="18869" spans="12:20" ht="16.8">
      <c r="L18869" s="404"/>
      <c r="M18869" s="404"/>
      <c r="N18869" s="404"/>
      <c r="O18869" s="404"/>
      <c r="P18869" s="404"/>
      <c r="Q18869" s="404"/>
      <c r="R18869" s="404"/>
      <c r="S18869" s="404"/>
      <c r="T18869" s="404"/>
    </row>
    <row r="18870" spans="12:20" ht="16.8">
      <c r="L18870" s="404"/>
      <c r="M18870" s="404"/>
      <c r="N18870" s="404"/>
      <c r="O18870" s="404"/>
      <c r="P18870" s="404"/>
      <c r="Q18870" s="404"/>
      <c r="R18870" s="404"/>
      <c r="S18870" s="404"/>
      <c r="T18870" s="404"/>
    </row>
    <row r="18871" spans="12:20" ht="16.8">
      <c r="L18871" s="404"/>
      <c r="M18871" s="404"/>
      <c r="N18871" s="404"/>
      <c r="O18871" s="404"/>
      <c r="P18871" s="404"/>
      <c r="Q18871" s="404"/>
      <c r="R18871" s="404"/>
      <c r="S18871" s="404"/>
      <c r="T18871" s="404"/>
    </row>
    <row r="18872" spans="12:20" ht="16.8">
      <c r="L18872" s="404"/>
      <c r="M18872" s="404"/>
      <c r="N18872" s="404"/>
      <c r="O18872" s="404"/>
      <c r="P18872" s="404"/>
      <c r="Q18872" s="404"/>
      <c r="R18872" s="404"/>
      <c r="S18872" s="404"/>
      <c r="T18872" s="404"/>
    </row>
    <row r="18873" spans="12:20" ht="16.8">
      <c r="L18873" s="404"/>
      <c r="M18873" s="404"/>
      <c r="N18873" s="404"/>
      <c r="O18873" s="404"/>
      <c r="P18873" s="404"/>
      <c r="Q18873" s="404"/>
      <c r="R18873" s="404"/>
      <c r="S18873" s="404"/>
      <c r="T18873" s="404"/>
    </row>
    <row r="18874" spans="12:20" ht="16.8">
      <c r="L18874" s="404"/>
      <c r="M18874" s="404"/>
      <c r="N18874" s="404"/>
      <c r="O18874" s="404"/>
      <c r="P18874" s="404"/>
      <c r="Q18874" s="404"/>
      <c r="R18874" s="404"/>
      <c r="S18874" s="404"/>
      <c r="T18874" s="404"/>
    </row>
    <row r="18875" spans="12:20" ht="16.8">
      <c r="L18875" s="404"/>
      <c r="M18875" s="404"/>
      <c r="N18875" s="404"/>
      <c r="O18875" s="404"/>
      <c r="P18875" s="404"/>
      <c r="Q18875" s="404"/>
      <c r="R18875" s="404"/>
      <c r="S18875" s="404"/>
      <c r="T18875" s="404"/>
    </row>
    <row r="18876" spans="12:20" ht="16.8">
      <c r="L18876" s="404"/>
      <c r="M18876" s="404"/>
      <c r="N18876" s="404"/>
      <c r="O18876" s="404"/>
      <c r="P18876" s="404"/>
      <c r="Q18876" s="404"/>
      <c r="R18876" s="404"/>
      <c r="S18876" s="404"/>
      <c r="T18876" s="404"/>
    </row>
    <row r="18877" spans="12:20" ht="16.8">
      <c r="L18877" s="404"/>
      <c r="M18877" s="404"/>
      <c r="N18877" s="404"/>
      <c r="O18877" s="404"/>
      <c r="P18877" s="404"/>
      <c r="Q18877" s="404"/>
      <c r="R18877" s="404"/>
      <c r="S18877" s="404"/>
      <c r="T18877" s="404"/>
    </row>
    <row r="18878" spans="12:20" ht="16.8">
      <c r="L18878" s="404"/>
      <c r="M18878" s="404"/>
      <c r="N18878" s="404"/>
      <c r="O18878" s="404"/>
      <c r="P18878" s="404"/>
      <c r="Q18878" s="404"/>
      <c r="R18878" s="404"/>
      <c r="S18878" s="404"/>
      <c r="T18878" s="404"/>
    </row>
    <row r="18879" spans="12:20" ht="16.8">
      <c r="L18879" s="404"/>
      <c r="M18879" s="404"/>
      <c r="N18879" s="404"/>
      <c r="O18879" s="404"/>
      <c r="P18879" s="404"/>
      <c r="Q18879" s="404"/>
      <c r="R18879" s="404"/>
      <c r="S18879" s="404"/>
      <c r="T18879" s="404"/>
    </row>
    <row r="18880" spans="12:20" ht="16.8">
      <c r="L18880" s="404"/>
      <c r="M18880" s="404"/>
      <c r="N18880" s="404"/>
      <c r="O18880" s="404"/>
      <c r="P18880" s="404"/>
      <c r="Q18880" s="404"/>
      <c r="R18880" s="404"/>
      <c r="S18880" s="404"/>
      <c r="T18880" s="404"/>
    </row>
    <row r="18881" spans="12:20" ht="16.8">
      <c r="L18881" s="404"/>
      <c r="M18881" s="404"/>
      <c r="N18881" s="404"/>
      <c r="O18881" s="404"/>
      <c r="P18881" s="404"/>
      <c r="Q18881" s="404"/>
      <c r="R18881" s="404"/>
      <c r="S18881" s="404"/>
      <c r="T18881" s="404"/>
    </row>
    <row r="18882" spans="12:20" ht="16.8">
      <c r="L18882" s="404"/>
      <c r="M18882" s="404"/>
      <c r="N18882" s="404"/>
      <c r="O18882" s="404"/>
      <c r="P18882" s="404"/>
      <c r="Q18882" s="404"/>
      <c r="R18882" s="404"/>
      <c r="S18882" s="404"/>
      <c r="T18882" s="404"/>
    </row>
    <row r="18883" spans="12:20" ht="16.8">
      <c r="L18883" s="404"/>
      <c r="M18883" s="404"/>
      <c r="N18883" s="404"/>
      <c r="O18883" s="404"/>
      <c r="P18883" s="404"/>
      <c r="Q18883" s="404"/>
      <c r="R18883" s="404"/>
      <c r="S18883" s="404"/>
      <c r="T18883" s="404"/>
    </row>
    <row r="18884" spans="12:20" ht="16.8">
      <c r="L18884" s="404"/>
      <c r="M18884" s="404"/>
      <c r="N18884" s="404"/>
      <c r="O18884" s="404"/>
      <c r="P18884" s="404"/>
      <c r="Q18884" s="404"/>
      <c r="R18884" s="404"/>
      <c r="S18884" s="404"/>
      <c r="T18884" s="404"/>
    </row>
    <row r="18885" spans="12:20" ht="16.8">
      <c r="L18885" s="404"/>
      <c r="M18885" s="404"/>
      <c r="N18885" s="404"/>
      <c r="O18885" s="404"/>
      <c r="P18885" s="404"/>
      <c r="Q18885" s="404"/>
      <c r="R18885" s="404"/>
      <c r="S18885" s="404"/>
      <c r="T18885" s="404"/>
    </row>
    <row r="18886" spans="12:20" ht="16.8">
      <c r="L18886" s="404"/>
      <c r="M18886" s="404"/>
      <c r="N18886" s="404"/>
      <c r="O18886" s="404"/>
      <c r="P18886" s="404"/>
      <c r="Q18886" s="404"/>
      <c r="R18886" s="404"/>
      <c r="S18886" s="404"/>
      <c r="T18886" s="404"/>
    </row>
    <row r="18887" spans="12:20" ht="16.8">
      <c r="L18887" s="404"/>
      <c r="M18887" s="404"/>
      <c r="N18887" s="404"/>
      <c r="O18887" s="404"/>
      <c r="P18887" s="404"/>
      <c r="Q18887" s="404"/>
      <c r="R18887" s="404"/>
      <c r="S18887" s="404"/>
      <c r="T18887" s="404"/>
    </row>
    <row r="18888" spans="12:20" ht="16.8">
      <c r="L18888" s="404"/>
      <c r="M18888" s="404"/>
      <c r="N18888" s="404"/>
      <c r="O18888" s="404"/>
      <c r="P18888" s="404"/>
      <c r="Q18888" s="404"/>
      <c r="R18888" s="404"/>
      <c r="S18888" s="404"/>
      <c r="T18888" s="404"/>
    </row>
    <row r="18889" spans="12:20" ht="16.8">
      <c r="L18889" s="404"/>
      <c r="M18889" s="404"/>
      <c r="N18889" s="404"/>
      <c r="O18889" s="404"/>
      <c r="P18889" s="404"/>
      <c r="Q18889" s="404"/>
      <c r="R18889" s="404"/>
      <c r="S18889" s="404"/>
      <c r="T18889" s="404"/>
    </row>
    <row r="18890" spans="12:20" ht="16.8">
      <c r="L18890" s="404"/>
      <c r="M18890" s="404"/>
      <c r="N18890" s="404"/>
      <c r="O18890" s="404"/>
      <c r="P18890" s="404"/>
      <c r="Q18890" s="404"/>
      <c r="R18890" s="404"/>
      <c r="S18890" s="404"/>
      <c r="T18890" s="404"/>
    </row>
    <row r="18891" spans="12:20" ht="16.8">
      <c r="L18891" s="404"/>
      <c r="M18891" s="404"/>
      <c r="N18891" s="404"/>
      <c r="O18891" s="404"/>
      <c r="P18891" s="404"/>
      <c r="Q18891" s="404"/>
      <c r="R18891" s="404"/>
      <c r="S18891" s="404"/>
      <c r="T18891" s="404"/>
    </row>
    <row r="18892" spans="12:20" ht="16.8">
      <c r="L18892" s="404"/>
      <c r="M18892" s="404"/>
      <c r="N18892" s="404"/>
      <c r="O18892" s="404"/>
      <c r="P18892" s="404"/>
      <c r="Q18892" s="404"/>
      <c r="R18892" s="404"/>
      <c r="S18892" s="404"/>
      <c r="T18892" s="404"/>
    </row>
    <row r="18893" spans="12:20" ht="16.8">
      <c r="L18893" s="404"/>
      <c r="M18893" s="404"/>
      <c r="N18893" s="404"/>
      <c r="O18893" s="404"/>
      <c r="P18893" s="404"/>
      <c r="Q18893" s="404"/>
      <c r="R18893" s="404"/>
      <c r="S18893" s="404"/>
      <c r="T18893" s="404"/>
    </row>
    <row r="18894" spans="12:20" ht="16.8">
      <c r="L18894" s="404"/>
      <c r="M18894" s="404"/>
      <c r="N18894" s="404"/>
      <c r="O18894" s="404"/>
      <c r="P18894" s="404"/>
      <c r="Q18894" s="404"/>
      <c r="R18894" s="404"/>
      <c r="S18894" s="404"/>
      <c r="T18894" s="404"/>
    </row>
    <row r="18895" spans="12:20" ht="16.8">
      <c r="L18895" s="404"/>
      <c r="M18895" s="404"/>
      <c r="N18895" s="404"/>
      <c r="O18895" s="404"/>
      <c r="P18895" s="404"/>
      <c r="Q18895" s="404"/>
      <c r="R18895" s="404"/>
      <c r="S18895" s="404"/>
      <c r="T18895" s="404"/>
    </row>
    <row r="18896" spans="12:20" ht="16.8">
      <c r="L18896" s="404"/>
      <c r="M18896" s="404"/>
      <c r="N18896" s="404"/>
      <c r="O18896" s="404"/>
      <c r="P18896" s="404"/>
      <c r="Q18896" s="404"/>
      <c r="R18896" s="404"/>
      <c r="S18896" s="404"/>
      <c r="T18896" s="404"/>
    </row>
    <row r="18897" spans="12:20" ht="16.8">
      <c r="L18897" s="404"/>
      <c r="M18897" s="404"/>
      <c r="N18897" s="404"/>
      <c r="O18897" s="404"/>
      <c r="P18897" s="404"/>
      <c r="Q18897" s="404"/>
      <c r="R18897" s="404"/>
      <c r="S18897" s="404"/>
      <c r="T18897" s="404"/>
    </row>
    <row r="18898" spans="12:20" ht="16.8">
      <c r="L18898" s="404"/>
      <c r="M18898" s="404"/>
      <c r="N18898" s="404"/>
      <c r="O18898" s="404"/>
      <c r="P18898" s="404"/>
      <c r="Q18898" s="404"/>
      <c r="R18898" s="404"/>
      <c r="S18898" s="404"/>
      <c r="T18898" s="404"/>
    </row>
    <row r="18899" spans="12:20" ht="16.8">
      <c r="L18899" s="404"/>
      <c r="M18899" s="404"/>
      <c r="N18899" s="404"/>
      <c r="O18899" s="404"/>
      <c r="P18899" s="404"/>
      <c r="Q18899" s="404"/>
      <c r="R18899" s="404"/>
      <c r="S18899" s="404"/>
      <c r="T18899" s="404"/>
    </row>
    <row r="18900" spans="12:20" ht="16.8">
      <c r="L18900" s="404"/>
      <c r="M18900" s="404"/>
      <c r="N18900" s="404"/>
      <c r="O18900" s="404"/>
      <c r="P18900" s="404"/>
      <c r="Q18900" s="404"/>
      <c r="R18900" s="404"/>
      <c r="S18900" s="404"/>
      <c r="T18900" s="404"/>
    </row>
    <row r="18901" spans="12:20" ht="16.8">
      <c r="L18901" s="404"/>
      <c r="M18901" s="404"/>
      <c r="N18901" s="404"/>
      <c r="O18901" s="404"/>
      <c r="P18901" s="404"/>
      <c r="Q18901" s="404"/>
      <c r="R18901" s="404"/>
      <c r="S18901" s="404"/>
      <c r="T18901" s="404"/>
    </row>
    <row r="18902" spans="12:20" ht="16.8">
      <c r="L18902" s="404"/>
      <c r="M18902" s="404"/>
      <c r="N18902" s="404"/>
      <c r="O18902" s="404"/>
      <c r="P18902" s="404"/>
      <c r="Q18902" s="404"/>
      <c r="R18902" s="404"/>
      <c r="S18902" s="404"/>
      <c r="T18902" s="404"/>
    </row>
    <row r="18903" spans="12:20" ht="16.8">
      <c r="L18903" s="404"/>
      <c r="M18903" s="404"/>
      <c r="N18903" s="404"/>
      <c r="O18903" s="404"/>
      <c r="P18903" s="404"/>
      <c r="Q18903" s="404"/>
      <c r="R18903" s="404"/>
      <c r="S18903" s="404"/>
      <c r="T18903" s="404"/>
    </row>
    <row r="18904" spans="12:20" ht="16.8">
      <c r="L18904" s="404"/>
      <c r="M18904" s="404"/>
      <c r="N18904" s="404"/>
      <c r="O18904" s="404"/>
      <c r="P18904" s="404"/>
      <c r="Q18904" s="404"/>
      <c r="R18904" s="404"/>
      <c r="S18904" s="404"/>
      <c r="T18904" s="404"/>
    </row>
    <row r="18905" spans="12:20" ht="16.8">
      <c r="L18905" s="404"/>
      <c r="M18905" s="404"/>
      <c r="N18905" s="404"/>
      <c r="O18905" s="404"/>
      <c r="P18905" s="404"/>
      <c r="Q18905" s="404"/>
      <c r="R18905" s="404"/>
      <c r="S18905" s="404"/>
      <c r="T18905" s="404"/>
    </row>
    <row r="18906" spans="12:20" ht="16.8">
      <c r="L18906" s="404"/>
      <c r="M18906" s="404"/>
      <c r="N18906" s="404"/>
      <c r="O18906" s="404"/>
      <c r="P18906" s="404"/>
      <c r="Q18906" s="404"/>
      <c r="R18906" s="404"/>
      <c r="S18906" s="404"/>
      <c r="T18906" s="404"/>
    </row>
    <row r="18907" spans="12:20" ht="16.8">
      <c r="L18907" s="404"/>
      <c r="M18907" s="404"/>
      <c r="N18907" s="404"/>
      <c r="O18907" s="404"/>
      <c r="P18907" s="404"/>
      <c r="Q18907" s="404"/>
      <c r="R18907" s="404"/>
      <c r="S18907" s="404"/>
      <c r="T18907" s="404"/>
    </row>
    <row r="18908" spans="12:20" ht="16.8">
      <c r="L18908" s="404"/>
      <c r="M18908" s="404"/>
      <c r="N18908" s="404"/>
      <c r="O18908" s="404"/>
      <c r="P18908" s="404"/>
      <c r="Q18908" s="404"/>
      <c r="R18908" s="404"/>
      <c r="S18908" s="404"/>
      <c r="T18908" s="404"/>
    </row>
    <row r="18909" spans="12:20" ht="16.8">
      <c r="L18909" s="404"/>
      <c r="M18909" s="404"/>
      <c r="N18909" s="404"/>
      <c r="O18909" s="404"/>
      <c r="P18909" s="404"/>
      <c r="Q18909" s="404"/>
      <c r="R18909" s="404"/>
      <c r="S18909" s="404"/>
      <c r="T18909" s="404"/>
    </row>
    <row r="18910" spans="12:20" ht="16.8">
      <c r="L18910" s="404"/>
      <c r="M18910" s="404"/>
      <c r="N18910" s="404"/>
      <c r="O18910" s="404"/>
      <c r="P18910" s="404"/>
      <c r="Q18910" s="404"/>
      <c r="R18910" s="404"/>
      <c r="S18910" s="404"/>
      <c r="T18910" s="404"/>
    </row>
    <row r="18911" spans="12:20" ht="16.8">
      <c r="L18911" s="404"/>
      <c r="M18911" s="404"/>
      <c r="N18911" s="404"/>
      <c r="O18911" s="404"/>
      <c r="P18911" s="404"/>
      <c r="Q18911" s="404"/>
      <c r="R18911" s="404"/>
      <c r="S18911" s="404"/>
      <c r="T18911" s="404"/>
    </row>
    <row r="18912" spans="12:20" ht="16.8">
      <c r="L18912" s="404"/>
      <c r="M18912" s="404"/>
      <c r="N18912" s="404"/>
      <c r="O18912" s="404"/>
      <c r="P18912" s="404"/>
      <c r="Q18912" s="404"/>
      <c r="R18912" s="404"/>
      <c r="S18912" s="404"/>
      <c r="T18912" s="404"/>
    </row>
    <row r="18913" spans="12:20" ht="16.8">
      <c r="L18913" s="404"/>
      <c r="M18913" s="404"/>
      <c r="N18913" s="404"/>
      <c r="O18913" s="404"/>
      <c r="P18913" s="404"/>
      <c r="Q18913" s="404"/>
      <c r="R18913" s="404"/>
      <c r="S18913" s="404"/>
      <c r="T18913" s="404"/>
    </row>
    <row r="18914" spans="12:20" ht="16.8">
      <c r="L18914" s="404"/>
      <c r="M18914" s="404"/>
      <c r="N18914" s="404"/>
      <c r="O18914" s="404"/>
      <c r="P18914" s="404"/>
      <c r="Q18914" s="404"/>
      <c r="R18914" s="404"/>
      <c r="S18914" s="404"/>
      <c r="T18914" s="404"/>
    </row>
    <row r="18915" spans="12:20" ht="16.8">
      <c r="L18915" s="404"/>
      <c r="M18915" s="404"/>
      <c r="N18915" s="404"/>
      <c r="O18915" s="404"/>
      <c r="P18915" s="404"/>
      <c r="Q18915" s="404"/>
      <c r="R18915" s="404"/>
      <c r="S18915" s="404"/>
      <c r="T18915" s="404"/>
    </row>
    <row r="18916" spans="12:20" ht="16.8">
      <c r="L18916" s="404"/>
      <c r="M18916" s="404"/>
      <c r="N18916" s="404"/>
      <c r="O18916" s="404"/>
      <c r="P18916" s="404"/>
      <c r="Q18916" s="404"/>
      <c r="R18916" s="404"/>
      <c r="S18916" s="404"/>
      <c r="T18916" s="404"/>
    </row>
    <row r="18917" spans="12:20" ht="16.8">
      <c r="L18917" s="404"/>
      <c r="M18917" s="404"/>
      <c r="N18917" s="404"/>
      <c r="O18917" s="404"/>
      <c r="P18917" s="404"/>
      <c r="Q18917" s="404"/>
      <c r="R18917" s="404"/>
      <c r="S18917" s="404"/>
      <c r="T18917" s="404"/>
    </row>
    <row r="18918" spans="12:20" ht="16.8">
      <c r="L18918" s="404"/>
      <c r="M18918" s="404"/>
      <c r="N18918" s="404"/>
      <c r="O18918" s="404"/>
      <c r="P18918" s="404"/>
      <c r="Q18918" s="404"/>
      <c r="R18918" s="404"/>
      <c r="S18918" s="404"/>
      <c r="T18918" s="404"/>
    </row>
    <row r="18919" spans="12:20" ht="16.8">
      <c r="L18919" s="404"/>
      <c r="M18919" s="404"/>
      <c r="N18919" s="404"/>
      <c r="O18919" s="404"/>
      <c r="P18919" s="404"/>
      <c r="Q18919" s="404"/>
      <c r="R18919" s="404"/>
      <c r="S18919" s="404"/>
      <c r="T18919" s="404"/>
    </row>
    <row r="18920" spans="12:20" ht="16.8">
      <c r="L18920" s="404"/>
      <c r="M18920" s="404"/>
      <c r="N18920" s="404"/>
      <c r="O18920" s="404"/>
      <c r="P18920" s="404"/>
      <c r="Q18920" s="404"/>
      <c r="R18920" s="404"/>
      <c r="S18920" s="404"/>
      <c r="T18920" s="404"/>
    </row>
    <row r="18921" spans="12:20" ht="16.8">
      <c r="L18921" s="404"/>
      <c r="M18921" s="404"/>
      <c r="N18921" s="404"/>
      <c r="O18921" s="404"/>
      <c r="P18921" s="404"/>
      <c r="Q18921" s="404"/>
      <c r="R18921" s="404"/>
      <c r="S18921" s="404"/>
      <c r="T18921" s="404"/>
    </row>
    <row r="18922" spans="12:20" ht="16.8">
      <c r="L18922" s="404"/>
      <c r="M18922" s="404"/>
      <c r="N18922" s="404"/>
      <c r="O18922" s="404"/>
      <c r="P18922" s="404"/>
      <c r="Q18922" s="404"/>
      <c r="R18922" s="404"/>
      <c r="S18922" s="404"/>
      <c r="T18922" s="404"/>
    </row>
    <row r="18923" spans="12:20" ht="16.8">
      <c r="L18923" s="404"/>
      <c r="M18923" s="404"/>
      <c r="N18923" s="404"/>
      <c r="O18923" s="404"/>
      <c r="P18923" s="404"/>
      <c r="Q18923" s="404"/>
      <c r="R18923" s="404"/>
      <c r="S18923" s="404"/>
      <c r="T18923" s="404"/>
    </row>
    <row r="18924" spans="12:20" ht="16.8">
      <c r="L18924" s="404"/>
      <c r="M18924" s="404"/>
      <c r="N18924" s="404"/>
      <c r="O18924" s="404"/>
      <c r="P18924" s="404"/>
      <c r="Q18924" s="404"/>
      <c r="R18924" s="404"/>
      <c r="S18924" s="404"/>
      <c r="T18924" s="404"/>
    </row>
    <row r="18925" spans="12:20" ht="16.8">
      <c r="L18925" s="404"/>
      <c r="M18925" s="404"/>
      <c r="N18925" s="404"/>
      <c r="O18925" s="404"/>
      <c r="P18925" s="404"/>
      <c r="Q18925" s="404"/>
      <c r="R18925" s="404"/>
      <c r="S18925" s="404"/>
      <c r="T18925" s="404"/>
    </row>
    <row r="18926" spans="12:20" ht="16.8">
      <c r="L18926" s="404"/>
      <c r="M18926" s="404"/>
      <c r="N18926" s="404"/>
      <c r="O18926" s="404"/>
      <c r="P18926" s="404"/>
      <c r="Q18926" s="404"/>
      <c r="R18926" s="404"/>
      <c r="S18926" s="404"/>
      <c r="T18926" s="404"/>
    </row>
    <row r="18927" spans="12:20" ht="16.8">
      <c r="L18927" s="404"/>
      <c r="M18927" s="404"/>
      <c r="N18927" s="404"/>
      <c r="O18927" s="404"/>
      <c r="P18927" s="404"/>
      <c r="Q18927" s="404"/>
      <c r="R18927" s="404"/>
      <c r="S18927" s="404"/>
      <c r="T18927" s="404"/>
    </row>
    <row r="18928" spans="12:20" ht="16.8">
      <c r="L18928" s="404"/>
      <c r="M18928" s="404"/>
      <c r="N18928" s="404"/>
      <c r="O18928" s="404"/>
      <c r="P18928" s="404"/>
      <c r="Q18928" s="404"/>
      <c r="R18928" s="404"/>
      <c r="S18928" s="404"/>
      <c r="T18928" s="404"/>
    </row>
    <row r="18929" spans="12:20" ht="16.8">
      <c r="L18929" s="404"/>
      <c r="M18929" s="404"/>
      <c r="N18929" s="404"/>
      <c r="O18929" s="404"/>
      <c r="P18929" s="404"/>
      <c r="Q18929" s="404"/>
      <c r="R18929" s="404"/>
      <c r="S18929" s="404"/>
      <c r="T18929" s="404"/>
    </row>
    <row r="18930" spans="12:20" ht="16.8">
      <c r="L18930" s="404"/>
      <c r="M18930" s="404"/>
      <c r="N18930" s="404"/>
      <c r="O18930" s="404"/>
      <c r="P18930" s="404"/>
      <c r="Q18930" s="404"/>
      <c r="R18930" s="404"/>
      <c r="S18930" s="404"/>
      <c r="T18930" s="404"/>
    </row>
    <row r="18931" spans="12:20" ht="16.8">
      <c r="L18931" s="404"/>
      <c r="M18931" s="404"/>
      <c r="N18931" s="404"/>
      <c r="O18931" s="404"/>
      <c r="P18931" s="404"/>
      <c r="Q18931" s="404"/>
      <c r="R18931" s="404"/>
      <c r="S18931" s="404"/>
      <c r="T18931" s="404"/>
    </row>
    <row r="18932" spans="12:20" ht="16.8">
      <c r="L18932" s="404"/>
      <c r="M18932" s="404"/>
      <c r="N18932" s="404"/>
      <c r="O18932" s="404"/>
      <c r="P18932" s="404"/>
      <c r="Q18932" s="404"/>
      <c r="R18932" s="404"/>
      <c r="S18932" s="404"/>
      <c r="T18932" s="404"/>
    </row>
    <row r="18933" spans="12:20" ht="16.8">
      <c r="L18933" s="404"/>
      <c r="M18933" s="404"/>
      <c r="N18933" s="404"/>
      <c r="O18933" s="404"/>
      <c r="P18933" s="404"/>
      <c r="Q18933" s="404"/>
      <c r="R18933" s="404"/>
      <c r="S18933" s="404"/>
      <c r="T18933" s="404"/>
    </row>
    <row r="18934" spans="12:20" ht="16.8">
      <c r="L18934" s="404"/>
      <c r="M18934" s="404"/>
      <c r="N18934" s="404"/>
      <c r="O18934" s="404"/>
      <c r="P18934" s="404"/>
      <c r="Q18934" s="404"/>
      <c r="R18934" s="404"/>
      <c r="S18934" s="404"/>
      <c r="T18934" s="404"/>
    </row>
    <row r="18935" spans="12:20" ht="16.8">
      <c r="L18935" s="404"/>
      <c r="M18935" s="404"/>
      <c r="N18935" s="404"/>
      <c r="O18935" s="404"/>
      <c r="P18935" s="404"/>
      <c r="Q18935" s="404"/>
      <c r="R18935" s="404"/>
      <c r="S18935" s="404"/>
      <c r="T18935" s="404"/>
    </row>
    <row r="18936" spans="12:20" ht="16.8">
      <c r="L18936" s="404"/>
      <c r="M18936" s="404"/>
      <c r="N18936" s="404"/>
      <c r="O18936" s="404"/>
      <c r="P18936" s="404"/>
      <c r="Q18936" s="404"/>
      <c r="R18936" s="404"/>
      <c r="S18936" s="404"/>
      <c r="T18936" s="404"/>
    </row>
    <row r="18937" spans="12:20" ht="16.8">
      <c r="L18937" s="404"/>
      <c r="M18937" s="404"/>
      <c r="N18937" s="404"/>
      <c r="O18937" s="404"/>
      <c r="P18937" s="404"/>
      <c r="Q18937" s="404"/>
      <c r="R18937" s="404"/>
      <c r="S18937" s="404"/>
      <c r="T18937" s="404"/>
    </row>
    <row r="18938" spans="12:20" ht="16.8">
      <c r="L18938" s="404"/>
      <c r="M18938" s="404"/>
      <c r="N18938" s="404"/>
      <c r="O18938" s="404"/>
      <c r="P18938" s="404"/>
      <c r="Q18938" s="404"/>
      <c r="R18938" s="404"/>
      <c r="S18938" s="404"/>
      <c r="T18938" s="404"/>
    </row>
    <row r="18939" spans="12:20" ht="16.8">
      <c r="L18939" s="404"/>
      <c r="M18939" s="404"/>
      <c r="N18939" s="404"/>
      <c r="O18939" s="404"/>
      <c r="P18939" s="404"/>
      <c r="Q18939" s="404"/>
      <c r="R18939" s="404"/>
      <c r="S18939" s="404"/>
      <c r="T18939" s="404"/>
    </row>
    <row r="18940" spans="12:20" ht="16.8">
      <c r="L18940" s="404"/>
      <c r="M18940" s="404"/>
      <c r="N18940" s="404"/>
      <c r="O18940" s="404"/>
      <c r="P18940" s="404"/>
      <c r="Q18940" s="404"/>
      <c r="R18940" s="404"/>
      <c r="S18940" s="404"/>
      <c r="T18940" s="404"/>
    </row>
    <row r="18941" spans="12:20" ht="16.8">
      <c r="L18941" s="404"/>
      <c r="M18941" s="404"/>
      <c r="N18941" s="404"/>
      <c r="O18941" s="404"/>
      <c r="P18941" s="404"/>
      <c r="Q18941" s="404"/>
      <c r="R18941" s="404"/>
      <c r="S18941" s="404"/>
      <c r="T18941" s="404"/>
    </row>
    <row r="18942" spans="12:20" ht="16.8">
      <c r="L18942" s="404"/>
      <c r="M18942" s="404"/>
      <c r="N18942" s="404"/>
      <c r="O18942" s="404"/>
      <c r="P18942" s="404"/>
      <c r="Q18942" s="404"/>
      <c r="R18942" s="404"/>
      <c r="S18942" s="404"/>
      <c r="T18942" s="404"/>
    </row>
    <row r="18943" spans="12:20" ht="16.8">
      <c r="L18943" s="404"/>
      <c r="M18943" s="404"/>
      <c r="N18943" s="404"/>
      <c r="O18943" s="404"/>
      <c r="P18943" s="404"/>
      <c r="Q18943" s="404"/>
      <c r="R18943" s="404"/>
      <c r="S18943" s="404"/>
      <c r="T18943" s="404"/>
    </row>
    <row r="18944" spans="12:20" ht="16.8">
      <c r="L18944" s="404"/>
      <c r="M18944" s="404"/>
      <c r="N18944" s="404"/>
      <c r="O18944" s="404"/>
      <c r="P18944" s="404"/>
      <c r="Q18944" s="404"/>
      <c r="R18944" s="404"/>
      <c r="S18944" s="404"/>
      <c r="T18944" s="404"/>
    </row>
    <row r="18945" spans="12:20" ht="16.8">
      <c r="L18945" s="404"/>
      <c r="M18945" s="404"/>
      <c r="N18945" s="404"/>
      <c r="O18945" s="404"/>
      <c r="P18945" s="404"/>
      <c r="Q18945" s="404"/>
      <c r="R18945" s="404"/>
      <c r="S18945" s="404"/>
      <c r="T18945" s="404"/>
    </row>
    <row r="18946" spans="12:20" ht="16.8">
      <c r="L18946" s="404"/>
      <c r="M18946" s="404"/>
      <c r="N18946" s="404"/>
      <c r="O18946" s="404"/>
      <c r="P18946" s="404"/>
      <c r="Q18946" s="404"/>
      <c r="R18946" s="404"/>
      <c r="S18946" s="404"/>
      <c r="T18946" s="404"/>
    </row>
    <row r="18947" spans="12:20" ht="16.8">
      <c r="L18947" s="404"/>
      <c r="M18947" s="404"/>
      <c r="N18947" s="404"/>
      <c r="O18947" s="404"/>
      <c r="P18947" s="404"/>
      <c r="Q18947" s="404"/>
      <c r="R18947" s="404"/>
      <c r="S18947" s="404"/>
      <c r="T18947" s="404"/>
    </row>
    <row r="18948" spans="12:20" ht="16.8">
      <c r="L18948" s="404"/>
      <c r="M18948" s="404"/>
      <c r="N18948" s="404"/>
      <c r="O18948" s="404"/>
      <c r="P18948" s="404"/>
      <c r="Q18948" s="404"/>
      <c r="R18948" s="404"/>
      <c r="S18948" s="404"/>
      <c r="T18948" s="404"/>
    </row>
    <row r="18949" spans="12:20" ht="16.8">
      <c r="L18949" s="404"/>
      <c r="M18949" s="404"/>
      <c r="N18949" s="404"/>
      <c r="O18949" s="404"/>
      <c r="P18949" s="404"/>
      <c r="Q18949" s="404"/>
      <c r="R18949" s="404"/>
      <c r="S18949" s="404"/>
      <c r="T18949" s="404"/>
    </row>
    <row r="18950" spans="12:20" ht="16.8">
      <c r="L18950" s="404"/>
      <c r="M18950" s="404"/>
      <c r="N18950" s="404"/>
      <c r="O18950" s="404"/>
      <c r="P18950" s="404"/>
      <c r="Q18950" s="404"/>
      <c r="R18950" s="404"/>
      <c r="S18950" s="404"/>
      <c r="T18950" s="404"/>
    </row>
    <row r="18951" spans="12:20" ht="16.8">
      <c r="L18951" s="404"/>
      <c r="M18951" s="404"/>
      <c r="N18951" s="404"/>
      <c r="O18951" s="404"/>
      <c r="P18951" s="404"/>
      <c r="Q18951" s="404"/>
      <c r="R18951" s="404"/>
      <c r="S18951" s="404"/>
      <c r="T18951" s="404"/>
    </row>
    <row r="18952" spans="12:20" ht="16.8">
      <c r="L18952" s="404"/>
      <c r="M18952" s="404"/>
      <c r="N18952" s="404"/>
      <c r="O18952" s="404"/>
      <c r="P18952" s="404"/>
      <c r="Q18952" s="404"/>
      <c r="R18952" s="404"/>
      <c r="S18952" s="404"/>
      <c r="T18952" s="404"/>
    </row>
    <row r="18953" spans="12:20" ht="16.8">
      <c r="L18953" s="404"/>
      <c r="M18953" s="404"/>
      <c r="N18953" s="404"/>
      <c r="O18953" s="404"/>
      <c r="P18953" s="404"/>
      <c r="Q18953" s="404"/>
      <c r="R18953" s="404"/>
      <c r="S18953" s="404"/>
      <c r="T18953" s="404"/>
    </row>
    <row r="18954" spans="12:20" ht="16.8">
      <c r="L18954" s="404"/>
      <c r="M18954" s="404"/>
      <c r="N18954" s="404"/>
      <c r="O18954" s="404"/>
      <c r="P18954" s="404"/>
      <c r="Q18954" s="404"/>
      <c r="R18954" s="404"/>
      <c r="S18954" s="404"/>
      <c r="T18954" s="404"/>
    </row>
    <row r="18955" spans="12:20" ht="16.8">
      <c r="L18955" s="404"/>
      <c r="M18955" s="404"/>
      <c r="N18955" s="404"/>
      <c r="O18955" s="404"/>
      <c r="P18955" s="404"/>
      <c r="Q18955" s="404"/>
      <c r="R18955" s="404"/>
      <c r="S18955" s="404"/>
      <c r="T18955" s="404"/>
    </row>
    <row r="18956" spans="12:20" ht="16.8">
      <c r="L18956" s="404"/>
      <c r="M18956" s="404"/>
      <c r="N18956" s="404"/>
      <c r="O18956" s="404"/>
      <c r="P18956" s="404"/>
      <c r="Q18956" s="404"/>
      <c r="R18956" s="404"/>
      <c r="S18956" s="404"/>
      <c r="T18956" s="404"/>
    </row>
    <row r="18957" spans="12:20" ht="16.8">
      <c r="L18957" s="404"/>
      <c r="M18957" s="404"/>
      <c r="N18957" s="404"/>
      <c r="O18957" s="404"/>
      <c r="P18957" s="404"/>
      <c r="Q18957" s="404"/>
      <c r="R18957" s="404"/>
      <c r="S18957" s="404"/>
      <c r="T18957" s="404"/>
    </row>
    <row r="18958" spans="12:20" ht="16.8">
      <c r="L18958" s="404"/>
      <c r="M18958" s="404"/>
      <c r="N18958" s="404"/>
      <c r="O18958" s="404"/>
      <c r="P18958" s="404"/>
      <c r="Q18958" s="404"/>
      <c r="R18958" s="404"/>
      <c r="S18958" s="404"/>
      <c r="T18958" s="404"/>
    </row>
    <row r="18959" spans="12:20" ht="16.8">
      <c r="L18959" s="404"/>
      <c r="M18959" s="404"/>
      <c r="N18959" s="404"/>
      <c r="O18959" s="404"/>
      <c r="P18959" s="404"/>
      <c r="Q18959" s="404"/>
      <c r="R18959" s="404"/>
      <c r="S18959" s="404"/>
      <c r="T18959" s="404"/>
    </row>
    <row r="18960" spans="12:20" ht="16.8">
      <c r="L18960" s="404"/>
      <c r="M18960" s="404"/>
      <c r="N18960" s="404"/>
      <c r="O18960" s="404"/>
      <c r="P18960" s="404"/>
      <c r="Q18960" s="404"/>
      <c r="R18960" s="404"/>
      <c r="S18960" s="404"/>
      <c r="T18960" s="404"/>
    </row>
    <row r="18961" spans="12:20" ht="16.8">
      <c r="L18961" s="404"/>
      <c r="M18961" s="404"/>
      <c r="N18961" s="404"/>
      <c r="O18961" s="404"/>
      <c r="P18961" s="404"/>
      <c r="Q18961" s="404"/>
      <c r="R18961" s="404"/>
      <c r="S18961" s="404"/>
      <c r="T18961" s="404"/>
    </row>
    <row r="18962" spans="12:20" ht="16.8">
      <c r="L18962" s="404"/>
      <c r="M18962" s="404"/>
      <c r="N18962" s="404"/>
      <c r="O18962" s="404"/>
      <c r="P18962" s="404"/>
      <c r="Q18962" s="404"/>
      <c r="R18962" s="404"/>
      <c r="S18962" s="404"/>
      <c r="T18962" s="404"/>
    </row>
    <row r="18963" spans="12:20" ht="16.8">
      <c r="L18963" s="404"/>
      <c r="M18963" s="404"/>
      <c r="N18963" s="404"/>
      <c r="O18963" s="404"/>
      <c r="P18963" s="404"/>
      <c r="Q18963" s="404"/>
      <c r="R18963" s="404"/>
      <c r="S18963" s="404"/>
      <c r="T18963" s="404"/>
    </row>
    <row r="18964" spans="12:20" ht="16.8">
      <c r="L18964" s="404"/>
      <c r="M18964" s="404"/>
      <c r="N18964" s="404"/>
      <c r="O18964" s="404"/>
      <c r="P18964" s="404"/>
      <c r="Q18964" s="404"/>
      <c r="R18964" s="404"/>
      <c r="S18964" s="404"/>
      <c r="T18964" s="404"/>
    </row>
    <row r="18965" spans="12:20" ht="16.8">
      <c r="L18965" s="404"/>
      <c r="M18965" s="404"/>
      <c r="N18965" s="404"/>
      <c r="O18965" s="404"/>
      <c r="P18965" s="404"/>
      <c r="Q18965" s="404"/>
      <c r="R18965" s="404"/>
      <c r="S18965" s="404"/>
      <c r="T18965" s="404"/>
    </row>
    <row r="18966" spans="12:20" ht="16.8">
      <c r="L18966" s="404"/>
      <c r="M18966" s="404"/>
      <c r="N18966" s="404"/>
      <c r="O18966" s="404"/>
      <c r="P18966" s="404"/>
      <c r="Q18966" s="404"/>
      <c r="R18966" s="404"/>
      <c r="S18966" s="404"/>
      <c r="T18966" s="404"/>
    </row>
    <row r="18967" spans="12:20" ht="16.8">
      <c r="L18967" s="404"/>
      <c r="M18967" s="404"/>
      <c r="N18967" s="404"/>
      <c r="O18967" s="404"/>
      <c r="P18967" s="404"/>
      <c r="Q18967" s="404"/>
      <c r="R18967" s="404"/>
      <c r="S18967" s="404"/>
      <c r="T18967" s="404"/>
    </row>
    <row r="18968" spans="12:20" ht="16.8">
      <c r="L18968" s="404"/>
      <c r="M18968" s="404"/>
      <c r="N18968" s="404"/>
      <c r="O18968" s="404"/>
      <c r="P18968" s="404"/>
      <c r="Q18968" s="404"/>
      <c r="R18968" s="404"/>
      <c r="S18968" s="404"/>
      <c r="T18968" s="404"/>
    </row>
    <row r="18969" spans="12:20" ht="16.8">
      <c r="L18969" s="404"/>
      <c r="M18969" s="404"/>
      <c r="N18969" s="404"/>
      <c r="O18969" s="404"/>
      <c r="P18969" s="404"/>
      <c r="Q18969" s="404"/>
      <c r="R18969" s="404"/>
      <c r="S18969" s="404"/>
      <c r="T18969" s="404"/>
    </row>
    <row r="18970" spans="12:20" ht="16.8">
      <c r="L18970" s="404"/>
      <c r="M18970" s="404"/>
      <c r="N18970" s="404"/>
      <c r="O18970" s="404"/>
      <c r="P18970" s="404"/>
      <c r="Q18970" s="404"/>
      <c r="R18970" s="404"/>
      <c r="S18970" s="404"/>
      <c r="T18970" s="404"/>
    </row>
    <row r="18971" spans="12:20" ht="16.8">
      <c r="L18971" s="404"/>
      <c r="M18971" s="404"/>
      <c r="N18971" s="404"/>
      <c r="O18971" s="404"/>
      <c r="P18971" s="404"/>
      <c r="Q18971" s="404"/>
      <c r="R18971" s="404"/>
      <c r="S18971" s="404"/>
      <c r="T18971" s="404"/>
    </row>
    <row r="18972" spans="12:20" ht="16.8">
      <c r="L18972" s="404"/>
      <c r="M18972" s="404"/>
      <c r="N18972" s="404"/>
      <c r="O18972" s="404"/>
      <c r="P18972" s="404"/>
      <c r="Q18972" s="404"/>
      <c r="R18972" s="404"/>
      <c r="S18972" s="404"/>
      <c r="T18972" s="404"/>
    </row>
    <row r="18973" spans="12:20" ht="16.8">
      <c r="L18973" s="404"/>
      <c r="M18973" s="404"/>
      <c r="N18973" s="404"/>
      <c r="O18973" s="404"/>
      <c r="P18973" s="404"/>
      <c r="Q18973" s="404"/>
      <c r="R18973" s="404"/>
      <c r="S18973" s="404"/>
      <c r="T18973" s="404"/>
    </row>
    <row r="18974" spans="12:20" ht="16.8">
      <c r="L18974" s="404"/>
      <c r="M18974" s="404"/>
      <c r="N18974" s="404"/>
      <c r="O18974" s="404"/>
      <c r="P18974" s="404"/>
      <c r="Q18974" s="404"/>
      <c r="R18974" s="404"/>
      <c r="S18974" s="404"/>
      <c r="T18974" s="404"/>
    </row>
    <row r="18975" spans="12:20" ht="16.8">
      <c r="L18975" s="404"/>
      <c r="M18975" s="404"/>
      <c r="N18975" s="404"/>
      <c r="O18975" s="404"/>
      <c r="P18975" s="404"/>
      <c r="Q18975" s="404"/>
      <c r="R18975" s="404"/>
      <c r="S18975" s="404"/>
      <c r="T18975" s="404"/>
    </row>
    <row r="18976" spans="12:20" ht="16.8">
      <c r="L18976" s="404"/>
      <c r="M18976" s="404"/>
      <c r="N18976" s="404"/>
      <c r="O18976" s="404"/>
      <c r="P18976" s="404"/>
      <c r="Q18976" s="404"/>
      <c r="R18976" s="404"/>
      <c r="S18976" s="404"/>
      <c r="T18976" s="404"/>
    </row>
    <row r="18977" spans="12:20" ht="16.8">
      <c r="L18977" s="404"/>
      <c r="M18977" s="404"/>
      <c r="N18977" s="404"/>
      <c r="O18977" s="404"/>
      <c r="P18977" s="404"/>
      <c r="Q18977" s="404"/>
      <c r="R18977" s="404"/>
      <c r="S18977" s="404"/>
      <c r="T18977" s="404"/>
    </row>
    <row r="18978" spans="12:20" ht="16.8">
      <c r="L18978" s="404"/>
      <c r="M18978" s="404"/>
      <c r="N18978" s="404"/>
      <c r="O18978" s="404"/>
      <c r="P18978" s="404"/>
      <c r="Q18978" s="404"/>
      <c r="R18978" s="404"/>
      <c r="S18978" s="404"/>
      <c r="T18978" s="404"/>
    </row>
    <row r="18979" spans="12:20" ht="16.8">
      <c r="L18979" s="404"/>
      <c r="M18979" s="404"/>
      <c r="N18979" s="404"/>
      <c r="O18979" s="404"/>
      <c r="P18979" s="404"/>
      <c r="Q18979" s="404"/>
      <c r="R18979" s="404"/>
      <c r="S18979" s="404"/>
      <c r="T18979" s="404"/>
    </row>
    <row r="18980" spans="12:20" ht="16.8">
      <c r="L18980" s="404"/>
      <c r="M18980" s="404"/>
      <c r="N18980" s="404"/>
      <c r="O18980" s="404"/>
      <c r="P18980" s="404"/>
      <c r="Q18980" s="404"/>
      <c r="R18980" s="404"/>
      <c r="S18980" s="404"/>
      <c r="T18980" s="404"/>
    </row>
    <row r="18981" spans="12:20" ht="16.8">
      <c r="L18981" s="404"/>
      <c r="M18981" s="404"/>
      <c r="N18981" s="404"/>
      <c r="O18981" s="404"/>
      <c r="P18981" s="404"/>
      <c r="Q18981" s="404"/>
      <c r="R18981" s="404"/>
      <c r="S18981" s="404"/>
      <c r="T18981" s="404"/>
    </row>
    <row r="18982" spans="12:20" ht="16.8">
      <c r="L18982" s="404"/>
      <c r="M18982" s="404"/>
      <c r="N18982" s="404"/>
      <c r="O18982" s="404"/>
      <c r="P18982" s="404"/>
      <c r="Q18982" s="404"/>
      <c r="R18982" s="404"/>
      <c r="S18982" s="404"/>
      <c r="T18982" s="404"/>
    </row>
    <row r="18983" spans="12:20" ht="16.8">
      <c r="L18983" s="404"/>
      <c r="M18983" s="404"/>
      <c r="N18983" s="404"/>
      <c r="O18983" s="404"/>
      <c r="P18983" s="404"/>
      <c r="Q18983" s="404"/>
      <c r="R18983" s="404"/>
      <c r="S18983" s="404"/>
      <c r="T18983" s="404"/>
    </row>
    <row r="18984" spans="12:20" ht="16.8">
      <c r="L18984" s="404"/>
      <c r="M18984" s="404"/>
      <c r="N18984" s="404"/>
      <c r="O18984" s="404"/>
      <c r="P18984" s="404"/>
      <c r="Q18984" s="404"/>
      <c r="R18984" s="404"/>
      <c r="S18984" s="404"/>
      <c r="T18984" s="404"/>
    </row>
    <row r="18985" spans="12:20" ht="16.8">
      <c r="L18985" s="404"/>
      <c r="M18985" s="404"/>
      <c r="N18985" s="404"/>
      <c r="O18985" s="404"/>
      <c r="P18985" s="404"/>
      <c r="Q18985" s="404"/>
      <c r="R18985" s="404"/>
      <c r="S18985" s="404"/>
      <c r="T18985" s="404"/>
    </row>
    <row r="18986" spans="12:20" ht="16.8">
      <c r="L18986" s="404"/>
      <c r="M18986" s="404"/>
      <c r="N18986" s="404"/>
      <c r="O18986" s="404"/>
      <c r="P18986" s="404"/>
      <c r="Q18986" s="404"/>
      <c r="R18986" s="404"/>
      <c r="S18986" s="404"/>
      <c r="T18986" s="404"/>
    </row>
    <row r="18987" spans="12:20" ht="16.8">
      <c r="L18987" s="404"/>
      <c r="M18987" s="404"/>
      <c r="N18987" s="404"/>
      <c r="O18987" s="404"/>
      <c r="P18987" s="404"/>
      <c r="Q18987" s="404"/>
      <c r="R18987" s="404"/>
      <c r="S18987" s="404"/>
      <c r="T18987" s="404"/>
    </row>
    <row r="18988" spans="12:20" ht="16.8">
      <c r="L18988" s="404"/>
      <c r="M18988" s="404"/>
      <c r="N18988" s="404"/>
      <c r="O18988" s="404"/>
      <c r="P18988" s="404"/>
      <c r="Q18988" s="404"/>
      <c r="R18988" s="404"/>
      <c r="S18988" s="404"/>
      <c r="T18988" s="404"/>
    </row>
    <row r="18989" spans="12:20" ht="16.8">
      <c r="L18989" s="404"/>
      <c r="M18989" s="404"/>
      <c r="N18989" s="404"/>
      <c r="O18989" s="404"/>
      <c r="P18989" s="404"/>
      <c r="Q18989" s="404"/>
      <c r="R18989" s="404"/>
      <c r="S18989" s="404"/>
      <c r="T18989" s="404"/>
    </row>
    <row r="18990" spans="12:20" ht="16.8">
      <c r="L18990" s="404"/>
      <c r="M18990" s="404"/>
      <c r="N18990" s="404"/>
      <c r="O18990" s="404"/>
      <c r="P18990" s="404"/>
      <c r="Q18990" s="404"/>
      <c r="R18990" s="404"/>
      <c r="S18990" s="404"/>
      <c r="T18990" s="404"/>
    </row>
    <row r="18991" spans="12:20" ht="16.8">
      <c r="L18991" s="404"/>
      <c r="M18991" s="404"/>
      <c r="N18991" s="404"/>
      <c r="O18991" s="404"/>
      <c r="P18991" s="404"/>
      <c r="Q18991" s="404"/>
      <c r="R18991" s="404"/>
      <c r="S18991" s="404"/>
      <c r="T18991" s="404"/>
    </row>
    <row r="18992" spans="12:20" ht="16.8">
      <c r="L18992" s="404"/>
      <c r="M18992" s="404"/>
      <c r="N18992" s="404"/>
      <c r="O18992" s="404"/>
      <c r="P18992" s="404"/>
      <c r="Q18992" s="404"/>
      <c r="R18992" s="404"/>
      <c r="S18992" s="404"/>
      <c r="T18992" s="404"/>
    </row>
    <row r="18993" spans="12:20" ht="16.8">
      <c r="L18993" s="404"/>
      <c r="M18993" s="404"/>
      <c r="N18993" s="404"/>
      <c r="O18993" s="404"/>
      <c r="P18993" s="404"/>
      <c r="Q18993" s="404"/>
      <c r="R18993" s="404"/>
      <c r="S18993" s="404"/>
      <c r="T18993" s="404"/>
    </row>
    <row r="18994" spans="12:20" ht="16.8">
      <c r="L18994" s="404"/>
      <c r="M18994" s="404"/>
      <c r="N18994" s="404"/>
      <c r="O18994" s="404"/>
      <c r="P18994" s="404"/>
      <c r="Q18994" s="404"/>
      <c r="R18994" s="404"/>
      <c r="S18994" s="404"/>
      <c r="T18994" s="404"/>
    </row>
    <row r="18995" spans="12:20" ht="16.8">
      <c r="L18995" s="404"/>
      <c r="M18995" s="404"/>
      <c r="N18995" s="404"/>
      <c r="O18995" s="404"/>
      <c r="P18995" s="404"/>
      <c r="Q18995" s="404"/>
      <c r="R18995" s="404"/>
      <c r="S18995" s="404"/>
      <c r="T18995" s="404"/>
    </row>
    <row r="18996" spans="12:20" ht="16.8">
      <c r="L18996" s="404"/>
      <c r="M18996" s="404"/>
      <c r="N18996" s="404"/>
      <c r="O18996" s="404"/>
      <c r="P18996" s="404"/>
      <c r="Q18996" s="404"/>
      <c r="R18996" s="404"/>
      <c r="S18996" s="404"/>
      <c r="T18996" s="404"/>
    </row>
    <row r="18997" spans="12:20" ht="16.8">
      <c r="L18997" s="404"/>
      <c r="M18997" s="404"/>
      <c r="N18997" s="404"/>
      <c r="O18997" s="404"/>
      <c r="P18997" s="404"/>
      <c r="Q18997" s="404"/>
      <c r="R18997" s="404"/>
      <c r="S18997" s="404"/>
      <c r="T18997" s="404"/>
    </row>
    <row r="18998" spans="12:20" ht="16.8">
      <c r="L18998" s="404"/>
      <c r="M18998" s="404"/>
      <c r="N18998" s="404"/>
      <c r="O18998" s="404"/>
      <c r="P18998" s="404"/>
      <c r="Q18998" s="404"/>
      <c r="R18998" s="404"/>
      <c r="S18998" s="404"/>
      <c r="T18998" s="404"/>
    </row>
    <row r="18999" spans="12:20" ht="16.8">
      <c r="L18999" s="404"/>
      <c r="M18999" s="404"/>
      <c r="N18999" s="404"/>
      <c r="O18999" s="404"/>
      <c r="P18999" s="404"/>
      <c r="Q18999" s="404"/>
      <c r="R18999" s="404"/>
      <c r="S18999" s="404"/>
      <c r="T18999" s="404"/>
    </row>
    <row r="19000" spans="12:20" ht="16.8">
      <c r="L19000" s="404"/>
      <c r="M19000" s="404"/>
      <c r="N19000" s="404"/>
      <c r="O19000" s="404"/>
      <c r="P19000" s="404"/>
      <c r="Q19000" s="404"/>
      <c r="R19000" s="404"/>
      <c r="S19000" s="404"/>
      <c r="T19000" s="404"/>
    </row>
    <row r="19001" spans="12:20" ht="16.8">
      <c r="L19001" s="404"/>
      <c r="M19001" s="404"/>
      <c r="N19001" s="404"/>
      <c r="O19001" s="404"/>
      <c r="P19001" s="404"/>
      <c r="Q19001" s="404"/>
      <c r="R19001" s="404"/>
      <c r="S19001" s="404"/>
      <c r="T19001" s="404"/>
    </row>
    <row r="19002" spans="12:20" ht="16.8">
      <c r="L19002" s="404"/>
      <c r="M19002" s="404"/>
      <c r="N19002" s="404"/>
      <c r="O19002" s="404"/>
      <c r="P19002" s="404"/>
      <c r="Q19002" s="404"/>
      <c r="R19002" s="404"/>
      <c r="S19002" s="404"/>
      <c r="T19002" s="404"/>
    </row>
    <row r="19003" spans="12:20" ht="16.8">
      <c r="L19003" s="404"/>
      <c r="M19003" s="404"/>
      <c r="N19003" s="404"/>
      <c r="O19003" s="404"/>
      <c r="P19003" s="404"/>
      <c r="Q19003" s="404"/>
      <c r="R19003" s="404"/>
      <c r="S19003" s="404"/>
      <c r="T19003" s="404"/>
    </row>
    <row r="19004" spans="12:20" ht="16.8">
      <c r="L19004" s="404"/>
      <c r="M19004" s="404"/>
      <c r="N19004" s="404"/>
      <c r="O19004" s="404"/>
      <c r="P19004" s="404"/>
      <c r="Q19004" s="404"/>
      <c r="R19004" s="404"/>
      <c r="S19004" s="404"/>
      <c r="T19004" s="404"/>
    </row>
    <row r="19005" spans="12:20" ht="16.8">
      <c r="L19005" s="404"/>
      <c r="M19005" s="404"/>
      <c r="N19005" s="404"/>
      <c r="O19005" s="404"/>
      <c r="P19005" s="404"/>
      <c r="Q19005" s="404"/>
      <c r="R19005" s="404"/>
      <c r="S19005" s="404"/>
      <c r="T19005" s="404"/>
    </row>
    <row r="19006" spans="12:20" ht="16.8">
      <c r="L19006" s="404"/>
      <c r="M19006" s="404"/>
      <c r="N19006" s="404"/>
      <c r="O19006" s="404"/>
      <c r="P19006" s="404"/>
      <c r="Q19006" s="404"/>
      <c r="R19006" s="404"/>
      <c r="S19006" s="404"/>
      <c r="T19006" s="404"/>
    </row>
    <row r="19007" spans="12:20" ht="16.8">
      <c r="L19007" s="404"/>
      <c r="M19007" s="404"/>
      <c r="N19007" s="404"/>
      <c r="O19007" s="404"/>
      <c r="P19007" s="404"/>
      <c r="Q19007" s="404"/>
      <c r="R19007" s="404"/>
      <c r="S19007" s="404"/>
      <c r="T19007" s="404"/>
    </row>
    <row r="19008" spans="12:20" ht="16.8">
      <c r="L19008" s="404"/>
      <c r="M19008" s="404"/>
      <c r="N19008" s="404"/>
      <c r="O19008" s="404"/>
      <c r="P19008" s="404"/>
      <c r="Q19008" s="404"/>
      <c r="R19008" s="404"/>
      <c r="S19008" s="404"/>
      <c r="T19008" s="404"/>
    </row>
    <row r="19009" spans="12:20" ht="16.8">
      <c r="L19009" s="404"/>
      <c r="M19009" s="404"/>
      <c r="N19009" s="404"/>
      <c r="O19009" s="404"/>
      <c r="P19009" s="404"/>
      <c r="Q19009" s="404"/>
      <c r="R19009" s="404"/>
      <c r="S19009" s="404"/>
      <c r="T19009" s="404"/>
    </row>
    <row r="19010" spans="12:20" ht="16.8">
      <c r="L19010" s="404"/>
      <c r="M19010" s="404"/>
      <c r="N19010" s="404"/>
      <c r="O19010" s="404"/>
      <c r="P19010" s="404"/>
      <c r="Q19010" s="404"/>
      <c r="R19010" s="404"/>
      <c r="S19010" s="404"/>
      <c r="T19010" s="404"/>
    </row>
    <row r="19011" spans="12:20" ht="16.8">
      <c r="L19011" s="404"/>
      <c r="M19011" s="404"/>
      <c r="N19011" s="404"/>
      <c r="O19011" s="404"/>
      <c r="P19011" s="404"/>
      <c r="Q19011" s="404"/>
      <c r="R19011" s="404"/>
      <c r="S19011" s="404"/>
      <c r="T19011" s="404"/>
    </row>
    <row r="19012" spans="12:20" ht="16.8">
      <c r="L19012" s="404"/>
      <c r="M19012" s="404"/>
      <c r="N19012" s="404"/>
      <c r="O19012" s="404"/>
      <c r="P19012" s="404"/>
      <c r="Q19012" s="404"/>
      <c r="R19012" s="404"/>
      <c r="S19012" s="404"/>
      <c r="T19012" s="404"/>
    </row>
    <row r="19013" spans="12:20" ht="16.8">
      <c r="L19013" s="404"/>
      <c r="M19013" s="404"/>
      <c r="N19013" s="404"/>
      <c r="O19013" s="404"/>
      <c r="P19013" s="404"/>
      <c r="Q19013" s="404"/>
      <c r="R19013" s="404"/>
      <c r="S19013" s="404"/>
      <c r="T19013" s="404"/>
    </row>
    <row r="19014" spans="12:20" ht="16.8">
      <c r="L19014" s="404"/>
      <c r="M19014" s="404"/>
      <c r="N19014" s="404"/>
      <c r="O19014" s="404"/>
      <c r="P19014" s="404"/>
      <c r="Q19014" s="404"/>
      <c r="R19014" s="404"/>
      <c r="S19014" s="404"/>
      <c r="T19014" s="404"/>
    </row>
    <row r="19015" spans="12:20" ht="16.8">
      <c r="L19015" s="404"/>
      <c r="M19015" s="404"/>
      <c r="N19015" s="404"/>
      <c r="O19015" s="404"/>
      <c r="P19015" s="404"/>
      <c r="Q19015" s="404"/>
      <c r="R19015" s="404"/>
      <c r="S19015" s="404"/>
      <c r="T19015" s="404"/>
    </row>
    <row r="19016" spans="12:20" ht="16.8">
      <c r="L19016" s="404"/>
      <c r="M19016" s="404"/>
      <c r="N19016" s="404"/>
      <c r="O19016" s="404"/>
      <c r="P19016" s="404"/>
      <c r="Q19016" s="404"/>
      <c r="R19016" s="404"/>
      <c r="S19016" s="404"/>
      <c r="T19016" s="404"/>
    </row>
    <row r="19017" spans="12:20" ht="16.8">
      <c r="L19017" s="404"/>
      <c r="M19017" s="404"/>
      <c r="N19017" s="404"/>
      <c r="O19017" s="404"/>
      <c r="P19017" s="404"/>
      <c r="Q19017" s="404"/>
      <c r="R19017" s="404"/>
      <c r="S19017" s="404"/>
      <c r="T19017" s="404"/>
    </row>
    <row r="19018" spans="12:20" ht="16.8">
      <c r="L19018" s="404"/>
      <c r="M19018" s="404"/>
      <c r="N19018" s="404"/>
      <c r="O19018" s="404"/>
      <c r="P19018" s="404"/>
      <c r="Q19018" s="404"/>
      <c r="R19018" s="404"/>
      <c r="S19018" s="404"/>
      <c r="T19018" s="404"/>
    </row>
    <row r="19019" spans="12:20" ht="16.8">
      <c r="L19019" s="404"/>
      <c r="M19019" s="404"/>
      <c r="N19019" s="404"/>
      <c r="O19019" s="404"/>
      <c r="P19019" s="404"/>
      <c r="Q19019" s="404"/>
      <c r="R19019" s="404"/>
      <c r="S19019" s="404"/>
      <c r="T19019" s="404"/>
    </row>
    <row r="19020" spans="12:20" ht="16.8">
      <c r="L19020" s="404"/>
      <c r="M19020" s="404"/>
      <c r="N19020" s="404"/>
      <c r="O19020" s="404"/>
      <c r="P19020" s="404"/>
      <c r="Q19020" s="404"/>
      <c r="R19020" s="404"/>
      <c r="S19020" s="404"/>
      <c r="T19020" s="404"/>
    </row>
    <row r="19021" spans="12:20" ht="16.8">
      <c r="L19021" s="404"/>
      <c r="M19021" s="404"/>
      <c r="N19021" s="404"/>
      <c r="O19021" s="404"/>
      <c r="P19021" s="404"/>
      <c r="Q19021" s="404"/>
      <c r="R19021" s="404"/>
      <c r="S19021" s="404"/>
      <c r="T19021" s="404"/>
    </row>
    <row r="19022" spans="12:20" ht="16.8">
      <c r="L19022" s="404"/>
      <c r="M19022" s="404"/>
      <c r="N19022" s="404"/>
      <c r="O19022" s="404"/>
      <c r="P19022" s="404"/>
      <c r="Q19022" s="404"/>
      <c r="R19022" s="404"/>
      <c r="S19022" s="404"/>
      <c r="T19022" s="404"/>
    </row>
    <row r="19023" spans="12:20" ht="16.8">
      <c r="L19023" s="404"/>
      <c r="M19023" s="404"/>
      <c r="N19023" s="404"/>
      <c r="O19023" s="404"/>
      <c r="P19023" s="404"/>
      <c r="Q19023" s="404"/>
      <c r="R19023" s="404"/>
      <c r="S19023" s="404"/>
      <c r="T19023" s="404"/>
    </row>
    <row r="19024" spans="12:20" ht="16.8">
      <c r="L19024" s="404"/>
      <c r="M19024" s="404"/>
      <c r="N19024" s="404"/>
      <c r="O19024" s="404"/>
      <c r="P19024" s="404"/>
      <c r="Q19024" s="404"/>
      <c r="R19024" s="404"/>
      <c r="S19024" s="404"/>
      <c r="T19024" s="404"/>
    </row>
    <row r="19025" spans="12:20" ht="16.8">
      <c r="L19025" s="404"/>
      <c r="M19025" s="404"/>
      <c r="N19025" s="404"/>
      <c r="O19025" s="404"/>
      <c r="P19025" s="404"/>
      <c r="Q19025" s="404"/>
      <c r="R19025" s="404"/>
      <c r="S19025" s="404"/>
      <c r="T19025" s="404"/>
    </row>
    <row r="19026" spans="12:20" ht="16.8">
      <c r="L19026" s="404"/>
      <c r="M19026" s="404"/>
      <c r="N19026" s="404"/>
      <c r="O19026" s="404"/>
      <c r="P19026" s="404"/>
      <c r="Q19026" s="404"/>
      <c r="R19026" s="404"/>
      <c r="S19026" s="404"/>
      <c r="T19026" s="404"/>
    </row>
    <row r="19027" spans="12:20" ht="16.8">
      <c r="L19027" s="404"/>
      <c r="M19027" s="404"/>
      <c r="N19027" s="404"/>
      <c r="O19027" s="404"/>
      <c r="P19027" s="404"/>
      <c r="Q19027" s="404"/>
      <c r="R19027" s="404"/>
      <c r="S19027" s="404"/>
      <c r="T19027" s="404"/>
    </row>
    <row r="19028" spans="12:20" ht="16.8">
      <c r="L19028" s="404"/>
      <c r="M19028" s="404"/>
      <c r="N19028" s="404"/>
      <c r="O19028" s="404"/>
      <c r="P19028" s="404"/>
      <c r="Q19028" s="404"/>
      <c r="R19028" s="404"/>
      <c r="S19028" s="404"/>
      <c r="T19028" s="404"/>
    </row>
    <row r="19029" spans="12:20" ht="16.8">
      <c r="L19029" s="404"/>
      <c r="M19029" s="404"/>
      <c r="N19029" s="404"/>
      <c r="O19029" s="404"/>
      <c r="P19029" s="404"/>
      <c r="Q19029" s="404"/>
      <c r="R19029" s="404"/>
      <c r="S19029" s="404"/>
      <c r="T19029" s="404"/>
    </row>
    <row r="19030" spans="12:20" ht="16.8">
      <c r="L19030" s="404"/>
      <c r="M19030" s="404"/>
      <c r="N19030" s="404"/>
      <c r="O19030" s="404"/>
      <c r="P19030" s="404"/>
      <c r="Q19030" s="404"/>
      <c r="R19030" s="404"/>
      <c r="S19030" s="404"/>
      <c r="T19030" s="404"/>
    </row>
    <row r="19031" spans="12:20" ht="16.8">
      <c r="L19031" s="404"/>
      <c r="M19031" s="404"/>
      <c r="N19031" s="404"/>
      <c r="O19031" s="404"/>
      <c r="P19031" s="404"/>
      <c r="Q19031" s="404"/>
      <c r="R19031" s="404"/>
      <c r="S19031" s="404"/>
      <c r="T19031" s="404"/>
    </row>
    <row r="19032" spans="12:20" ht="16.8">
      <c r="L19032" s="404"/>
      <c r="M19032" s="404"/>
      <c r="N19032" s="404"/>
      <c r="O19032" s="404"/>
      <c r="P19032" s="404"/>
      <c r="Q19032" s="404"/>
      <c r="R19032" s="404"/>
      <c r="S19032" s="404"/>
      <c r="T19032" s="404"/>
    </row>
    <row r="19033" spans="12:20" ht="16.8">
      <c r="L19033" s="404"/>
      <c r="M19033" s="404"/>
      <c r="N19033" s="404"/>
      <c r="O19033" s="404"/>
      <c r="P19033" s="404"/>
      <c r="Q19033" s="404"/>
      <c r="R19033" s="404"/>
      <c r="S19033" s="404"/>
      <c r="T19033" s="404"/>
    </row>
    <row r="19034" spans="12:20" ht="16.8">
      <c r="L19034" s="404"/>
      <c r="M19034" s="404"/>
      <c r="N19034" s="404"/>
      <c r="O19034" s="404"/>
      <c r="P19034" s="404"/>
      <c r="Q19034" s="404"/>
      <c r="R19034" s="404"/>
      <c r="S19034" s="404"/>
      <c r="T19034" s="404"/>
    </row>
    <row r="19035" spans="12:20" ht="16.8">
      <c r="L19035" s="404"/>
      <c r="M19035" s="404"/>
      <c r="N19035" s="404"/>
      <c r="O19035" s="404"/>
      <c r="P19035" s="404"/>
      <c r="Q19035" s="404"/>
      <c r="R19035" s="404"/>
      <c r="S19035" s="404"/>
      <c r="T19035" s="404"/>
    </row>
    <row r="19036" spans="12:20" ht="16.8">
      <c r="L19036" s="404"/>
      <c r="M19036" s="404"/>
      <c r="N19036" s="404"/>
      <c r="O19036" s="404"/>
      <c r="P19036" s="404"/>
      <c r="Q19036" s="404"/>
      <c r="R19036" s="404"/>
      <c r="S19036" s="404"/>
      <c r="T19036" s="404"/>
    </row>
    <row r="19037" spans="12:20" ht="16.8">
      <c r="L19037" s="404"/>
      <c r="M19037" s="404"/>
      <c r="N19037" s="404"/>
      <c r="O19037" s="404"/>
      <c r="P19037" s="404"/>
      <c r="Q19037" s="404"/>
      <c r="R19037" s="404"/>
      <c r="S19037" s="404"/>
      <c r="T19037" s="404"/>
    </row>
    <row r="19038" spans="12:20" ht="16.8">
      <c r="L19038" s="404"/>
      <c r="M19038" s="404"/>
      <c r="N19038" s="404"/>
      <c r="O19038" s="404"/>
      <c r="P19038" s="404"/>
      <c r="Q19038" s="404"/>
      <c r="R19038" s="404"/>
      <c r="S19038" s="404"/>
      <c r="T19038" s="404"/>
    </row>
    <row r="19039" spans="12:20" ht="16.8">
      <c r="L19039" s="404"/>
      <c r="M19039" s="404"/>
      <c r="N19039" s="404"/>
      <c r="O19039" s="404"/>
      <c r="P19039" s="404"/>
      <c r="Q19039" s="404"/>
      <c r="R19039" s="404"/>
      <c r="S19039" s="404"/>
      <c r="T19039" s="404"/>
    </row>
    <row r="19040" spans="12:20" ht="16.8">
      <c r="L19040" s="404"/>
      <c r="M19040" s="404"/>
      <c r="N19040" s="404"/>
      <c r="O19040" s="404"/>
      <c r="P19040" s="404"/>
      <c r="Q19040" s="404"/>
      <c r="R19040" s="404"/>
      <c r="S19040" s="404"/>
      <c r="T19040" s="404"/>
    </row>
    <row r="19041" spans="12:20" ht="16.8">
      <c r="L19041" s="404"/>
      <c r="M19041" s="404"/>
      <c r="N19041" s="404"/>
      <c r="O19041" s="404"/>
      <c r="P19041" s="404"/>
      <c r="Q19041" s="404"/>
      <c r="R19041" s="404"/>
      <c r="S19041" s="404"/>
      <c r="T19041" s="404"/>
    </row>
    <row r="19042" spans="12:20" ht="16.8">
      <c r="L19042" s="404"/>
      <c r="M19042" s="404"/>
      <c r="N19042" s="404"/>
      <c r="O19042" s="404"/>
      <c r="P19042" s="404"/>
      <c r="Q19042" s="404"/>
      <c r="R19042" s="404"/>
      <c r="S19042" s="404"/>
      <c r="T19042" s="404"/>
    </row>
    <row r="19043" spans="12:20" ht="16.8">
      <c r="L19043" s="404"/>
      <c r="M19043" s="404"/>
      <c r="N19043" s="404"/>
      <c r="O19043" s="404"/>
      <c r="P19043" s="404"/>
      <c r="Q19043" s="404"/>
      <c r="R19043" s="404"/>
      <c r="S19043" s="404"/>
      <c r="T19043" s="404"/>
    </row>
    <row r="19044" spans="12:20" ht="16.8">
      <c r="L19044" s="404"/>
      <c r="M19044" s="404"/>
      <c r="N19044" s="404"/>
      <c r="O19044" s="404"/>
      <c r="P19044" s="404"/>
      <c r="Q19044" s="404"/>
      <c r="R19044" s="404"/>
      <c r="S19044" s="404"/>
      <c r="T19044" s="404"/>
    </row>
    <row r="19045" spans="12:20" ht="16.8">
      <c r="L19045" s="404"/>
      <c r="M19045" s="404"/>
      <c r="N19045" s="404"/>
      <c r="O19045" s="404"/>
      <c r="P19045" s="404"/>
      <c r="Q19045" s="404"/>
      <c r="R19045" s="404"/>
      <c r="S19045" s="404"/>
      <c r="T19045" s="404"/>
    </row>
    <row r="19046" spans="12:20" ht="16.8">
      <c r="L19046" s="404"/>
      <c r="M19046" s="404"/>
      <c r="N19046" s="404"/>
      <c r="O19046" s="404"/>
      <c r="P19046" s="404"/>
      <c r="Q19046" s="404"/>
      <c r="R19046" s="404"/>
      <c r="S19046" s="404"/>
      <c r="T19046" s="404"/>
    </row>
    <row r="19047" spans="12:20" ht="16.8">
      <c r="L19047" s="404"/>
      <c r="M19047" s="404"/>
      <c r="N19047" s="404"/>
      <c r="O19047" s="404"/>
      <c r="P19047" s="404"/>
      <c r="Q19047" s="404"/>
      <c r="R19047" s="404"/>
      <c r="S19047" s="404"/>
      <c r="T19047" s="404"/>
    </row>
    <row r="19048" spans="12:20" ht="16.8">
      <c r="L19048" s="404"/>
      <c r="M19048" s="404"/>
      <c r="N19048" s="404"/>
      <c r="O19048" s="404"/>
      <c r="P19048" s="404"/>
      <c r="Q19048" s="404"/>
      <c r="R19048" s="404"/>
      <c r="S19048" s="404"/>
      <c r="T19048" s="404"/>
    </row>
    <row r="19049" spans="12:20" ht="16.8">
      <c r="L19049" s="404"/>
      <c r="M19049" s="404"/>
      <c r="N19049" s="404"/>
      <c r="O19049" s="404"/>
      <c r="P19049" s="404"/>
      <c r="Q19049" s="404"/>
      <c r="R19049" s="404"/>
      <c r="S19049" s="404"/>
      <c r="T19049" s="404"/>
    </row>
    <row r="19050" spans="12:20" ht="16.8">
      <c r="L19050" s="404"/>
      <c r="M19050" s="404"/>
      <c r="N19050" s="404"/>
      <c r="O19050" s="404"/>
      <c r="P19050" s="404"/>
      <c r="Q19050" s="404"/>
      <c r="R19050" s="404"/>
      <c r="S19050" s="404"/>
      <c r="T19050" s="404"/>
    </row>
    <row r="19051" spans="12:20" ht="16.8">
      <c r="L19051" s="404"/>
      <c r="M19051" s="404"/>
      <c r="N19051" s="404"/>
      <c r="O19051" s="404"/>
      <c r="P19051" s="404"/>
      <c r="Q19051" s="404"/>
      <c r="R19051" s="404"/>
      <c r="S19051" s="404"/>
      <c r="T19051" s="404"/>
    </row>
    <row r="19052" spans="12:20" ht="16.8">
      <c r="L19052" s="404"/>
      <c r="M19052" s="404"/>
      <c r="N19052" s="404"/>
      <c r="O19052" s="404"/>
      <c r="P19052" s="404"/>
      <c r="Q19052" s="404"/>
      <c r="R19052" s="404"/>
      <c r="S19052" s="404"/>
      <c r="T19052" s="404"/>
    </row>
    <row r="19053" spans="12:20" ht="16.8">
      <c r="L19053" s="404"/>
      <c r="M19053" s="404"/>
      <c r="N19053" s="404"/>
      <c r="O19053" s="404"/>
      <c r="P19053" s="404"/>
      <c r="Q19053" s="404"/>
      <c r="R19053" s="404"/>
      <c r="S19053" s="404"/>
      <c r="T19053" s="404"/>
    </row>
    <row r="19054" spans="12:20" ht="16.8">
      <c r="L19054" s="404"/>
      <c r="M19054" s="404"/>
      <c r="N19054" s="404"/>
      <c r="O19054" s="404"/>
      <c r="P19054" s="404"/>
      <c r="Q19054" s="404"/>
      <c r="R19054" s="404"/>
      <c r="S19054" s="404"/>
      <c r="T19054" s="404"/>
    </row>
    <row r="19055" spans="12:20" ht="16.8">
      <c r="L19055" s="404"/>
      <c r="M19055" s="404"/>
      <c r="N19055" s="404"/>
      <c r="O19055" s="404"/>
      <c r="P19055" s="404"/>
      <c r="Q19055" s="404"/>
      <c r="R19055" s="404"/>
      <c r="S19055" s="404"/>
      <c r="T19055" s="404"/>
    </row>
    <row r="19056" spans="12:20" ht="16.8">
      <c r="L19056" s="404"/>
      <c r="M19056" s="404"/>
      <c r="N19056" s="404"/>
      <c r="O19056" s="404"/>
      <c r="P19056" s="404"/>
      <c r="Q19056" s="404"/>
      <c r="R19056" s="404"/>
      <c r="S19056" s="404"/>
      <c r="T19056" s="404"/>
    </row>
    <row r="19057" spans="12:20" ht="16.8">
      <c r="L19057" s="404"/>
      <c r="M19057" s="404"/>
      <c r="N19057" s="404"/>
      <c r="O19057" s="404"/>
      <c r="P19057" s="404"/>
      <c r="Q19057" s="404"/>
      <c r="R19057" s="404"/>
      <c r="S19057" s="404"/>
      <c r="T19057" s="404"/>
    </row>
    <row r="19058" spans="12:20" ht="16.8">
      <c r="L19058" s="404"/>
      <c r="M19058" s="404"/>
      <c r="N19058" s="404"/>
      <c r="O19058" s="404"/>
      <c r="P19058" s="404"/>
      <c r="Q19058" s="404"/>
      <c r="R19058" s="404"/>
      <c r="S19058" s="404"/>
      <c r="T19058" s="404"/>
    </row>
    <row r="19059" spans="12:20" ht="16.8">
      <c r="L19059" s="404"/>
      <c r="M19059" s="404"/>
      <c r="N19059" s="404"/>
      <c r="O19059" s="404"/>
      <c r="P19059" s="404"/>
      <c r="Q19059" s="404"/>
      <c r="R19059" s="404"/>
      <c r="S19059" s="404"/>
      <c r="T19059" s="404"/>
    </row>
    <row r="19060" spans="12:20" ht="16.8">
      <c r="L19060" s="404"/>
      <c r="M19060" s="404"/>
      <c r="N19060" s="404"/>
      <c r="O19060" s="404"/>
      <c r="P19060" s="404"/>
      <c r="Q19060" s="404"/>
      <c r="R19060" s="404"/>
      <c r="S19060" s="404"/>
      <c r="T19060" s="404"/>
    </row>
    <row r="19061" spans="12:20" ht="16.8">
      <c r="L19061" s="404"/>
      <c r="M19061" s="404"/>
      <c r="N19061" s="404"/>
      <c r="O19061" s="404"/>
      <c r="P19061" s="404"/>
      <c r="Q19061" s="404"/>
      <c r="R19061" s="404"/>
      <c r="S19061" s="404"/>
      <c r="T19061" s="404"/>
    </row>
    <row r="19062" spans="12:20" ht="16.8">
      <c r="L19062" s="404"/>
      <c r="M19062" s="404"/>
      <c r="N19062" s="404"/>
      <c r="O19062" s="404"/>
      <c r="P19062" s="404"/>
      <c r="Q19062" s="404"/>
      <c r="R19062" s="404"/>
      <c r="S19062" s="404"/>
      <c r="T19062" s="404"/>
    </row>
    <row r="19063" spans="12:20" ht="16.8">
      <c r="L19063" s="404"/>
      <c r="M19063" s="404"/>
      <c r="N19063" s="404"/>
      <c r="O19063" s="404"/>
      <c r="P19063" s="404"/>
      <c r="Q19063" s="404"/>
      <c r="R19063" s="404"/>
      <c r="S19063" s="404"/>
      <c r="T19063" s="404"/>
    </row>
    <row r="19064" spans="12:20" ht="16.8">
      <c r="L19064" s="404"/>
      <c r="M19064" s="404"/>
      <c r="N19064" s="404"/>
      <c r="O19064" s="404"/>
      <c r="P19064" s="404"/>
      <c r="Q19064" s="404"/>
      <c r="R19064" s="404"/>
      <c r="S19064" s="404"/>
      <c r="T19064" s="404"/>
    </row>
    <row r="19065" spans="12:20" ht="16.8">
      <c r="L19065" s="404"/>
      <c r="M19065" s="404"/>
      <c r="N19065" s="404"/>
      <c r="O19065" s="404"/>
      <c r="P19065" s="404"/>
      <c r="Q19065" s="404"/>
      <c r="R19065" s="404"/>
      <c r="S19065" s="404"/>
      <c r="T19065" s="404"/>
    </row>
    <row r="19066" spans="12:20" ht="16.8">
      <c r="L19066" s="404"/>
      <c r="M19066" s="404"/>
      <c r="N19066" s="404"/>
      <c r="O19066" s="404"/>
      <c r="P19066" s="404"/>
      <c r="Q19066" s="404"/>
      <c r="R19066" s="404"/>
      <c r="S19066" s="404"/>
      <c r="T19066" s="404"/>
    </row>
    <row r="19067" spans="12:20" ht="16.8">
      <c r="L19067" s="404"/>
      <c r="M19067" s="404"/>
      <c r="N19067" s="404"/>
      <c r="O19067" s="404"/>
      <c r="P19067" s="404"/>
      <c r="Q19067" s="404"/>
      <c r="R19067" s="404"/>
      <c r="S19067" s="404"/>
      <c r="T19067" s="404"/>
    </row>
    <row r="19068" spans="12:20" ht="16.8">
      <c r="L19068" s="404"/>
      <c r="M19068" s="404"/>
      <c r="N19068" s="404"/>
      <c r="O19068" s="404"/>
      <c r="P19068" s="404"/>
      <c r="Q19068" s="404"/>
      <c r="R19068" s="404"/>
      <c r="S19068" s="404"/>
      <c r="T19068" s="404"/>
    </row>
    <row r="19069" spans="12:20" ht="16.8">
      <c r="L19069" s="404"/>
      <c r="M19069" s="404"/>
      <c r="N19069" s="404"/>
      <c r="O19069" s="404"/>
      <c r="P19069" s="404"/>
      <c r="Q19069" s="404"/>
      <c r="R19069" s="404"/>
      <c r="S19069" s="404"/>
      <c r="T19069" s="404"/>
    </row>
    <row r="19070" spans="12:20" ht="16.8">
      <c r="L19070" s="404"/>
      <c r="M19070" s="404"/>
      <c r="N19070" s="404"/>
      <c r="O19070" s="404"/>
      <c r="P19070" s="404"/>
      <c r="Q19070" s="404"/>
      <c r="R19070" s="404"/>
      <c r="S19070" s="404"/>
      <c r="T19070" s="404"/>
    </row>
    <row r="19071" spans="12:20" ht="16.8">
      <c r="L19071" s="404"/>
      <c r="M19071" s="404"/>
      <c r="N19071" s="404"/>
      <c r="O19071" s="404"/>
      <c r="P19071" s="404"/>
      <c r="Q19071" s="404"/>
      <c r="R19071" s="404"/>
      <c r="S19071" s="404"/>
      <c r="T19071" s="404"/>
    </row>
    <row r="19072" spans="12:20" ht="16.8">
      <c r="L19072" s="404"/>
      <c r="M19072" s="404"/>
      <c r="N19072" s="404"/>
      <c r="O19072" s="404"/>
      <c r="P19072" s="404"/>
      <c r="Q19072" s="404"/>
      <c r="R19072" s="404"/>
      <c r="S19072" s="404"/>
      <c r="T19072" s="404"/>
    </row>
    <row r="19073" spans="12:20" ht="16.8">
      <c r="L19073" s="404"/>
      <c r="M19073" s="404"/>
      <c r="N19073" s="404"/>
      <c r="O19073" s="404"/>
      <c r="P19073" s="404"/>
      <c r="Q19073" s="404"/>
      <c r="R19073" s="404"/>
      <c r="S19073" s="404"/>
      <c r="T19073" s="404"/>
    </row>
    <row r="19074" spans="12:20" ht="16.8">
      <c r="L19074" s="404"/>
      <c r="M19074" s="404"/>
      <c r="N19074" s="404"/>
      <c r="O19074" s="404"/>
      <c r="P19074" s="404"/>
      <c r="Q19074" s="404"/>
      <c r="R19074" s="404"/>
      <c r="S19074" s="404"/>
      <c r="T19074" s="404"/>
    </row>
    <row r="19075" spans="12:20" ht="16.8">
      <c r="L19075" s="404"/>
      <c r="M19075" s="404"/>
      <c r="N19075" s="404"/>
      <c r="O19075" s="404"/>
      <c r="P19075" s="404"/>
      <c r="Q19075" s="404"/>
      <c r="R19075" s="404"/>
      <c r="S19075" s="404"/>
      <c r="T19075" s="404"/>
    </row>
    <row r="19076" spans="12:20" ht="16.8">
      <c r="L19076" s="404"/>
      <c r="M19076" s="404"/>
      <c r="N19076" s="404"/>
      <c r="O19076" s="404"/>
      <c r="P19076" s="404"/>
      <c r="Q19076" s="404"/>
      <c r="R19076" s="404"/>
      <c r="S19076" s="404"/>
      <c r="T19076" s="404"/>
    </row>
    <row r="19077" spans="12:20" ht="16.8">
      <c r="L19077" s="404"/>
      <c r="M19077" s="404"/>
      <c r="N19077" s="404"/>
      <c r="O19077" s="404"/>
      <c r="P19077" s="404"/>
      <c r="Q19077" s="404"/>
      <c r="R19077" s="404"/>
      <c r="S19077" s="404"/>
      <c r="T19077" s="404"/>
    </row>
    <row r="19078" spans="12:20" ht="16.8">
      <c r="L19078" s="404"/>
      <c r="M19078" s="404"/>
      <c r="N19078" s="404"/>
      <c r="O19078" s="404"/>
      <c r="P19078" s="404"/>
      <c r="Q19078" s="404"/>
      <c r="R19078" s="404"/>
      <c r="S19078" s="404"/>
      <c r="T19078" s="404"/>
    </row>
    <row r="19079" spans="12:20" ht="16.8">
      <c r="L19079" s="404"/>
      <c r="M19079" s="404"/>
      <c r="N19079" s="404"/>
      <c r="O19079" s="404"/>
      <c r="P19079" s="404"/>
      <c r="Q19079" s="404"/>
      <c r="R19079" s="404"/>
      <c r="S19079" s="404"/>
      <c r="T19079" s="404"/>
    </row>
    <row r="19080" spans="12:20" ht="16.8">
      <c r="L19080" s="404"/>
      <c r="M19080" s="404"/>
      <c r="N19080" s="404"/>
      <c r="O19080" s="404"/>
      <c r="P19080" s="404"/>
      <c r="Q19080" s="404"/>
      <c r="R19080" s="404"/>
      <c r="S19080" s="404"/>
      <c r="T19080" s="404"/>
    </row>
    <row r="19081" spans="12:20" ht="16.8">
      <c r="L19081" s="404"/>
      <c r="M19081" s="404"/>
      <c r="N19081" s="404"/>
      <c r="O19081" s="404"/>
      <c r="P19081" s="404"/>
      <c r="Q19081" s="404"/>
      <c r="R19081" s="404"/>
      <c r="S19081" s="404"/>
      <c r="T19081" s="404"/>
    </row>
    <row r="19082" spans="12:20" ht="16.8">
      <c r="L19082" s="404"/>
      <c r="M19082" s="404"/>
      <c r="N19082" s="404"/>
      <c r="O19082" s="404"/>
      <c r="P19082" s="404"/>
      <c r="Q19082" s="404"/>
      <c r="R19082" s="404"/>
      <c r="S19082" s="404"/>
      <c r="T19082" s="404"/>
    </row>
    <row r="19083" spans="12:20" ht="16.8">
      <c r="L19083" s="404"/>
      <c r="M19083" s="404"/>
      <c r="N19083" s="404"/>
      <c r="O19083" s="404"/>
      <c r="P19083" s="404"/>
      <c r="Q19083" s="404"/>
      <c r="R19083" s="404"/>
      <c r="S19083" s="404"/>
      <c r="T19083" s="404"/>
    </row>
    <row r="19084" spans="12:20" ht="16.8">
      <c r="L19084" s="404"/>
      <c r="M19084" s="404"/>
      <c r="N19084" s="404"/>
      <c r="O19084" s="404"/>
      <c r="P19084" s="404"/>
      <c r="Q19084" s="404"/>
      <c r="R19084" s="404"/>
      <c r="S19084" s="404"/>
      <c r="T19084" s="404"/>
    </row>
    <row r="19085" spans="12:20" ht="16.8">
      <c r="L19085" s="404"/>
      <c r="M19085" s="404"/>
      <c r="N19085" s="404"/>
      <c r="O19085" s="404"/>
      <c r="P19085" s="404"/>
      <c r="Q19085" s="404"/>
      <c r="R19085" s="404"/>
      <c r="S19085" s="404"/>
      <c r="T19085" s="404"/>
    </row>
    <row r="19086" spans="12:20" ht="16.8">
      <c r="L19086" s="404"/>
      <c r="M19086" s="404"/>
      <c r="N19086" s="404"/>
      <c r="O19086" s="404"/>
      <c r="P19086" s="404"/>
      <c r="Q19086" s="404"/>
      <c r="R19086" s="404"/>
      <c r="S19086" s="404"/>
      <c r="T19086" s="404"/>
    </row>
    <row r="19087" spans="12:20" ht="16.8">
      <c r="L19087" s="404"/>
      <c r="M19087" s="404"/>
      <c r="N19087" s="404"/>
      <c r="O19087" s="404"/>
      <c r="P19087" s="404"/>
      <c r="Q19087" s="404"/>
      <c r="R19087" s="404"/>
      <c r="S19087" s="404"/>
      <c r="T19087" s="404"/>
    </row>
    <row r="19088" spans="12:20" ht="16.8">
      <c r="L19088" s="404"/>
      <c r="M19088" s="404"/>
      <c r="N19088" s="404"/>
      <c r="O19088" s="404"/>
      <c r="P19088" s="404"/>
      <c r="Q19088" s="404"/>
      <c r="R19088" s="404"/>
      <c r="S19088" s="404"/>
      <c r="T19088" s="404"/>
    </row>
    <row r="19089" spans="12:20" ht="16.8">
      <c r="L19089" s="404"/>
      <c r="M19089" s="404"/>
      <c r="N19089" s="404"/>
      <c r="O19089" s="404"/>
      <c r="P19089" s="404"/>
      <c r="Q19089" s="404"/>
      <c r="R19089" s="404"/>
      <c r="S19089" s="404"/>
      <c r="T19089" s="404"/>
    </row>
    <row r="19090" spans="12:20" ht="16.8">
      <c r="L19090" s="404"/>
      <c r="M19090" s="404"/>
      <c r="N19090" s="404"/>
      <c r="O19090" s="404"/>
      <c r="P19090" s="404"/>
      <c r="Q19090" s="404"/>
      <c r="R19090" s="404"/>
      <c r="S19090" s="404"/>
      <c r="T19090" s="404"/>
    </row>
    <row r="19091" spans="12:20" ht="16.8">
      <c r="L19091" s="404"/>
      <c r="M19091" s="404"/>
      <c r="N19091" s="404"/>
      <c r="O19091" s="404"/>
      <c r="P19091" s="404"/>
      <c r="Q19091" s="404"/>
      <c r="R19091" s="404"/>
      <c r="S19091" s="404"/>
      <c r="T19091" s="404"/>
    </row>
    <row r="19092" spans="12:20" ht="16.8">
      <c r="L19092" s="404"/>
      <c r="M19092" s="404"/>
      <c r="N19092" s="404"/>
      <c r="O19092" s="404"/>
      <c r="P19092" s="404"/>
      <c r="Q19092" s="404"/>
      <c r="R19092" s="404"/>
      <c r="S19092" s="404"/>
      <c r="T19092" s="404"/>
    </row>
    <row r="19093" spans="12:20" ht="16.8">
      <c r="L19093" s="404"/>
      <c r="M19093" s="404"/>
      <c r="N19093" s="404"/>
      <c r="O19093" s="404"/>
      <c r="P19093" s="404"/>
      <c r="Q19093" s="404"/>
      <c r="R19093" s="404"/>
      <c r="S19093" s="404"/>
      <c r="T19093" s="404"/>
    </row>
    <row r="19094" spans="12:20" ht="16.8">
      <c r="L19094" s="404"/>
      <c r="M19094" s="404"/>
      <c r="N19094" s="404"/>
      <c r="O19094" s="404"/>
      <c r="P19094" s="404"/>
      <c r="Q19094" s="404"/>
      <c r="R19094" s="404"/>
      <c r="S19094" s="404"/>
      <c r="T19094" s="404"/>
    </row>
    <row r="19095" spans="12:20" ht="16.8">
      <c r="L19095" s="404"/>
      <c r="M19095" s="404"/>
      <c r="N19095" s="404"/>
      <c r="O19095" s="404"/>
      <c r="P19095" s="404"/>
      <c r="Q19095" s="404"/>
      <c r="R19095" s="404"/>
      <c r="S19095" s="404"/>
      <c r="T19095" s="404"/>
    </row>
    <row r="19096" spans="12:20" ht="16.8">
      <c r="L19096" s="404"/>
      <c r="M19096" s="404"/>
      <c r="N19096" s="404"/>
      <c r="O19096" s="404"/>
      <c r="P19096" s="404"/>
      <c r="Q19096" s="404"/>
      <c r="R19096" s="404"/>
      <c r="S19096" s="404"/>
      <c r="T19096" s="404"/>
    </row>
    <row r="19097" spans="12:20" ht="16.8">
      <c r="L19097" s="404"/>
      <c r="M19097" s="404"/>
      <c r="N19097" s="404"/>
      <c r="O19097" s="404"/>
      <c r="P19097" s="404"/>
      <c r="Q19097" s="404"/>
      <c r="R19097" s="404"/>
      <c r="S19097" s="404"/>
      <c r="T19097" s="404"/>
    </row>
    <row r="19098" spans="12:20" ht="16.8">
      <c r="L19098" s="404"/>
      <c r="M19098" s="404"/>
      <c r="N19098" s="404"/>
      <c r="O19098" s="404"/>
      <c r="P19098" s="404"/>
      <c r="Q19098" s="404"/>
      <c r="R19098" s="404"/>
      <c r="S19098" s="404"/>
      <c r="T19098" s="404"/>
    </row>
    <row r="19099" spans="12:20" ht="16.8">
      <c r="L19099" s="404"/>
      <c r="M19099" s="404"/>
      <c r="N19099" s="404"/>
      <c r="O19099" s="404"/>
      <c r="P19099" s="404"/>
      <c r="Q19099" s="404"/>
      <c r="R19099" s="404"/>
      <c r="S19099" s="404"/>
      <c r="T19099" s="404"/>
    </row>
    <row r="19100" spans="12:20" ht="16.8">
      <c r="L19100" s="404"/>
      <c r="M19100" s="404"/>
      <c r="N19100" s="404"/>
      <c r="O19100" s="404"/>
      <c r="P19100" s="404"/>
      <c r="Q19100" s="404"/>
      <c r="R19100" s="404"/>
      <c r="S19100" s="404"/>
      <c r="T19100" s="404"/>
    </row>
    <row r="19101" spans="12:20" ht="16.8">
      <c r="L19101" s="404"/>
      <c r="M19101" s="404"/>
      <c r="N19101" s="404"/>
      <c r="O19101" s="404"/>
      <c r="P19101" s="404"/>
      <c r="Q19101" s="404"/>
      <c r="R19101" s="404"/>
      <c r="S19101" s="404"/>
      <c r="T19101" s="404"/>
    </row>
    <row r="19102" spans="12:20" ht="16.8">
      <c r="L19102" s="404"/>
      <c r="M19102" s="404"/>
      <c r="N19102" s="404"/>
      <c r="O19102" s="404"/>
      <c r="P19102" s="404"/>
      <c r="Q19102" s="404"/>
      <c r="R19102" s="404"/>
      <c r="S19102" s="404"/>
      <c r="T19102" s="404"/>
    </row>
    <row r="19103" spans="12:20" ht="16.8">
      <c r="L19103" s="404"/>
      <c r="M19103" s="404"/>
      <c r="N19103" s="404"/>
      <c r="O19103" s="404"/>
      <c r="P19103" s="404"/>
      <c r="Q19103" s="404"/>
      <c r="R19103" s="404"/>
      <c r="S19103" s="404"/>
      <c r="T19103" s="404"/>
    </row>
    <row r="19104" spans="12:20" ht="16.8">
      <c r="L19104" s="404"/>
      <c r="M19104" s="404"/>
      <c r="N19104" s="404"/>
      <c r="O19104" s="404"/>
      <c r="P19104" s="404"/>
      <c r="Q19104" s="404"/>
      <c r="R19104" s="404"/>
      <c r="S19104" s="404"/>
      <c r="T19104" s="404"/>
    </row>
    <row r="19105" spans="12:20" ht="16.8">
      <c r="L19105" s="404"/>
      <c r="M19105" s="404"/>
      <c r="N19105" s="404"/>
      <c r="O19105" s="404"/>
      <c r="P19105" s="404"/>
      <c r="Q19105" s="404"/>
      <c r="R19105" s="404"/>
      <c r="S19105" s="404"/>
      <c r="T19105" s="404"/>
    </row>
    <row r="19106" spans="12:20" ht="16.8">
      <c r="L19106" s="404"/>
      <c r="M19106" s="404"/>
      <c r="N19106" s="404"/>
      <c r="O19106" s="404"/>
      <c r="P19106" s="404"/>
      <c r="Q19106" s="404"/>
      <c r="R19106" s="404"/>
      <c r="S19106" s="404"/>
      <c r="T19106" s="404"/>
    </row>
    <row r="19107" spans="12:20" ht="16.8">
      <c r="L19107" s="404"/>
      <c r="M19107" s="404"/>
      <c r="N19107" s="404"/>
      <c r="O19107" s="404"/>
      <c r="P19107" s="404"/>
      <c r="Q19107" s="404"/>
      <c r="R19107" s="404"/>
      <c r="S19107" s="404"/>
      <c r="T19107" s="404"/>
    </row>
    <row r="19108" spans="12:20" ht="16.8">
      <c r="L19108" s="404"/>
      <c r="M19108" s="404"/>
      <c r="N19108" s="404"/>
      <c r="O19108" s="404"/>
      <c r="P19108" s="404"/>
      <c r="Q19108" s="404"/>
      <c r="R19108" s="404"/>
      <c r="S19108" s="404"/>
      <c r="T19108" s="404"/>
    </row>
    <row r="19109" spans="12:20" ht="16.8">
      <c r="L19109" s="404"/>
      <c r="M19109" s="404"/>
      <c r="N19109" s="404"/>
      <c r="O19109" s="404"/>
      <c r="P19109" s="404"/>
      <c r="Q19109" s="404"/>
      <c r="R19109" s="404"/>
      <c r="S19109" s="404"/>
      <c r="T19109" s="404"/>
    </row>
    <row r="19110" spans="12:20" ht="16.8">
      <c r="L19110" s="404"/>
      <c r="M19110" s="404"/>
      <c r="N19110" s="404"/>
      <c r="O19110" s="404"/>
      <c r="P19110" s="404"/>
      <c r="Q19110" s="404"/>
      <c r="R19110" s="404"/>
      <c r="S19110" s="404"/>
      <c r="T19110" s="404"/>
    </row>
    <row r="19111" spans="12:20" ht="16.8">
      <c r="L19111" s="404"/>
      <c r="M19111" s="404"/>
      <c r="N19111" s="404"/>
      <c r="O19111" s="404"/>
      <c r="P19111" s="404"/>
      <c r="Q19111" s="404"/>
      <c r="R19111" s="404"/>
      <c r="S19111" s="404"/>
      <c r="T19111" s="404"/>
    </row>
    <row r="19112" spans="12:20" ht="16.8">
      <c r="L19112" s="404"/>
      <c r="M19112" s="404"/>
      <c r="N19112" s="404"/>
      <c r="O19112" s="404"/>
      <c r="P19112" s="404"/>
      <c r="Q19112" s="404"/>
      <c r="R19112" s="404"/>
      <c r="S19112" s="404"/>
      <c r="T19112" s="404"/>
    </row>
    <row r="19113" spans="12:20" ht="16.8">
      <c r="L19113" s="404"/>
      <c r="M19113" s="404"/>
      <c r="N19113" s="404"/>
      <c r="O19113" s="404"/>
      <c r="P19113" s="404"/>
      <c r="Q19113" s="404"/>
      <c r="R19113" s="404"/>
      <c r="S19113" s="404"/>
      <c r="T19113" s="404"/>
    </row>
    <row r="19114" spans="12:20" ht="16.8">
      <c r="L19114" s="404"/>
      <c r="M19114" s="404"/>
      <c r="N19114" s="404"/>
      <c r="O19114" s="404"/>
      <c r="P19114" s="404"/>
      <c r="Q19114" s="404"/>
      <c r="R19114" s="404"/>
      <c r="S19114" s="404"/>
      <c r="T19114" s="404"/>
    </row>
    <row r="19115" spans="12:20" ht="16.8">
      <c r="L19115" s="404"/>
      <c r="M19115" s="404"/>
      <c r="N19115" s="404"/>
      <c r="O19115" s="404"/>
      <c r="P19115" s="404"/>
      <c r="Q19115" s="404"/>
      <c r="R19115" s="404"/>
      <c r="S19115" s="404"/>
      <c r="T19115" s="404"/>
    </row>
    <row r="19116" spans="12:20" ht="16.8">
      <c r="L19116" s="404"/>
      <c r="M19116" s="404"/>
      <c r="N19116" s="404"/>
      <c r="O19116" s="404"/>
      <c r="P19116" s="404"/>
      <c r="Q19116" s="404"/>
      <c r="R19116" s="404"/>
      <c r="S19116" s="404"/>
      <c r="T19116" s="404"/>
    </row>
    <row r="19117" spans="12:20" ht="16.8">
      <c r="L19117" s="404"/>
      <c r="M19117" s="404"/>
      <c r="N19117" s="404"/>
      <c r="O19117" s="404"/>
      <c r="P19117" s="404"/>
      <c r="Q19117" s="404"/>
      <c r="R19117" s="404"/>
      <c r="S19117" s="404"/>
      <c r="T19117" s="404"/>
    </row>
    <row r="19118" spans="12:20" ht="16.8">
      <c r="L19118" s="404"/>
      <c r="M19118" s="404"/>
      <c r="N19118" s="404"/>
      <c r="O19118" s="404"/>
      <c r="P19118" s="404"/>
      <c r="Q19118" s="404"/>
      <c r="R19118" s="404"/>
      <c r="S19118" s="404"/>
      <c r="T19118" s="404"/>
    </row>
    <row r="19119" spans="12:20" ht="16.8">
      <c r="L19119" s="404"/>
      <c r="M19119" s="404"/>
      <c r="N19119" s="404"/>
      <c r="O19119" s="404"/>
      <c r="P19119" s="404"/>
      <c r="Q19119" s="404"/>
      <c r="R19119" s="404"/>
      <c r="S19119" s="404"/>
      <c r="T19119" s="404"/>
    </row>
    <row r="19120" spans="12:20" ht="16.8">
      <c r="L19120" s="404"/>
      <c r="M19120" s="404"/>
      <c r="N19120" s="404"/>
      <c r="O19120" s="404"/>
      <c r="P19120" s="404"/>
      <c r="Q19120" s="404"/>
      <c r="R19120" s="404"/>
      <c r="S19120" s="404"/>
      <c r="T19120" s="404"/>
    </row>
    <row r="19121" spans="12:20" ht="16.8">
      <c r="L19121" s="404"/>
      <c r="M19121" s="404"/>
      <c r="N19121" s="404"/>
      <c r="O19121" s="404"/>
      <c r="P19121" s="404"/>
      <c r="Q19121" s="404"/>
      <c r="R19121" s="404"/>
      <c r="S19121" s="404"/>
      <c r="T19121" s="404"/>
    </row>
    <row r="19122" spans="12:20" ht="16.8">
      <c r="L19122" s="404"/>
      <c r="M19122" s="404"/>
      <c r="N19122" s="404"/>
      <c r="O19122" s="404"/>
      <c r="P19122" s="404"/>
      <c r="Q19122" s="404"/>
      <c r="R19122" s="404"/>
      <c r="S19122" s="404"/>
      <c r="T19122" s="404"/>
    </row>
    <row r="19123" spans="12:20" ht="16.8">
      <c r="L19123" s="404"/>
      <c r="M19123" s="404"/>
      <c r="N19123" s="404"/>
      <c r="O19123" s="404"/>
      <c r="P19123" s="404"/>
      <c r="Q19123" s="404"/>
      <c r="R19123" s="404"/>
      <c r="S19123" s="404"/>
      <c r="T19123" s="404"/>
    </row>
    <row r="19124" spans="12:20" ht="16.8">
      <c r="L19124" s="404"/>
      <c r="M19124" s="404"/>
      <c r="N19124" s="404"/>
      <c r="O19124" s="404"/>
      <c r="P19124" s="404"/>
      <c r="Q19124" s="404"/>
      <c r="R19124" s="404"/>
      <c r="S19124" s="404"/>
      <c r="T19124" s="404"/>
    </row>
    <row r="19125" spans="12:20" ht="16.8">
      <c r="L19125" s="404"/>
      <c r="M19125" s="404"/>
      <c r="N19125" s="404"/>
      <c r="O19125" s="404"/>
      <c r="P19125" s="404"/>
      <c r="Q19125" s="404"/>
      <c r="R19125" s="404"/>
      <c r="S19125" s="404"/>
      <c r="T19125" s="404"/>
    </row>
    <row r="19126" spans="12:20" ht="16.8">
      <c r="L19126" s="404"/>
      <c r="M19126" s="404"/>
      <c r="N19126" s="404"/>
      <c r="O19126" s="404"/>
      <c r="P19126" s="404"/>
      <c r="Q19126" s="404"/>
      <c r="R19126" s="404"/>
      <c r="S19126" s="404"/>
      <c r="T19126" s="404"/>
    </row>
    <row r="19127" spans="12:20" ht="16.8">
      <c r="L19127" s="404"/>
      <c r="M19127" s="404"/>
      <c r="N19127" s="404"/>
      <c r="O19127" s="404"/>
      <c r="P19127" s="404"/>
      <c r="Q19127" s="404"/>
      <c r="R19127" s="404"/>
      <c r="S19127" s="404"/>
      <c r="T19127" s="404"/>
    </row>
    <row r="19128" spans="12:20" ht="16.8">
      <c r="L19128" s="404"/>
      <c r="M19128" s="404"/>
      <c r="N19128" s="404"/>
      <c r="O19128" s="404"/>
      <c r="P19128" s="404"/>
      <c r="Q19128" s="404"/>
      <c r="R19128" s="404"/>
      <c r="S19128" s="404"/>
      <c r="T19128" s="404"/>
    </row>
    <row r="19129" spans="12:20" ht="16.8">
      <c r="L19129" s="404"/>
      <c r="M19129" s="404"/>
      <c r="N19129" s="404"/>
      <c r="O19129" s="404"/>
      <c r="P19129" s="404"/>
      <c r="Q19129" s="404"/>
      <c r="R19129" s="404"/>
      <c r="S19129" s="404"/>
      <c r="T19129" s="404"/>
    </row>
    <row r="19130" spans="12:20" ht="16.8">
      <c r="L19130" s="404"/>
      <c r="M19130" s="404"/>
      <c r="N19130" s="404"/>
      <c r="O19130" s="404"/>
      <c r="P19130" s="404"/>
      <c r="Q19130" s="404"/>
      <c r="R19130" s="404"/>
      <c r="S19130" s="404"/>
      <c r="T19130" s="404"/>
    </row>
    <row r="19131" spans="12:20" ht="16.8">
      <c r="L19131" s="404"/>
      <c r="M19131" s="404"/>
      <c r="N19131" s="404"/>
      <c r="O19131" s="404"/>
      <c r="P19131" s="404"/>
      <c r="Q19131" s="404"/>
      <c r="R19131" s="404"/>
      <c r="S19131" s="404"/>
      <c r="T19131" s="404"/>
    </row>
    <row r="19132" spans="12:20" ht="16.8">
      <c r="L19132" s="404"/>
      <c r="M19132" s="404"/>
      <c r="N19132" s="404"/>
      <c r="O19132" s="404"/>
      <c r="P19132" s="404"/>
      <c r="Q19132" s="404"/>
      <c r="R19132" s="404"/>
      <c r="S19132" s="404"/>
      <c r="T19132" s="404"/>
    </row>
    <row r="19133" spans="12:20" ht="16.8">
      <c r="L19133" s="404"/>
      <c r="M19133" s="404"/>
      <c r="N19133" s="404"/>
      <c r="O19133" s="404"/>
      <c r="P19133" s="404"/>
      <c r="Q19133" s="404"/>
      <c r="R19133" s="404"/>
      <c r="S19133" s="404"/>
      <c r="T19133" s="404"/>
    </row>
    <row r="19134" spans="12:20" ht="16.8">
      <c r="L19134" s="404"/>
      <c r="M19134" s="404"/>
      <c r="N19134" s="404"/>
      <c r="O19134" s="404"/>
      <c r="P19134" s="404"/>
      <c r="Q19134" s="404"/>
      <c r="R19134" s="404"/>
      <c r="S19134" s="404"/>
      <c r="T19134" s="404"/>
    </row>
    <row r="19135" spans="12:20" ht="16.8">
      <c r="L19135" s="404"/>
      <c r="M19135" s="404"/>
      <c r="N19135" s="404"/>
      <c r="O19135" s="404"/>
      <c r="P19135" s="404"/>
      <c r="Q19135" s="404"/>
      <c r="R19135" s="404"/>
      <c r="S19135" s="404"/>
      <c r="T19135" s="404"/>
    </row>
    <row r="19136" spans="12:20" ht="16.8">
      <c r="L19136" s="404"/>
      <c r="M19136" s="404"/>
      <c r="N19136" s="404"/>
      <c r="O19136" s="404"/>
      <c r="P19136" s="404"/>
      <c r="Q19136" s="404"/>
      <c r="R19136" s="404"/>
      <c r="S19136" s="404"/>
      <c r="T19136" s="404"/>
    </row>
    <row r="19137" spans="12:20" ht="16.8">
      <c r="L19137" s="404"/>
      <c r="M19137" s="404"/>
      <c r="N19137" s="404"/>
      <c r="O19137" s="404"/>
      <c r="P19137" s="404"/>
      <c r="Q19137" s="404"/>
      <c r="R19137" s="404"/>
      <c r="S19137" s="404"/>
      <c r="T19137" s="404"/>
    </row>
    <row r="19138" spans="12:20" ht="16.8">
      <c r="L19138" s="404"/>
      <c r="M19138" s="404"/>
      <c r="N19138" s="404"/>
      <c r="O19138" s="404"/>
      <c r="P19138" s="404"/>
      <c r="Q19138" s="404"/>
      <c r="R19138" s="404"/>
      <c r="S19138" s="404"/>
      <c r="T19138" s="404"/>
    </row>
    <row r="19139" spans="12:20" ht="16.8">
      <c r="L19139" s="404"/>
      <c r="M19139" s="404"/>
      <c r="N19139" s="404"/>
      <c r="O19139" s="404"/>
      <c r="P19139" s="404"/>
      <c r="Q19139" s="404"/>
      <c r="R19139" s="404"/>
      <c r="S19139" s="404"/>
      <c r="T19139" s="404"/>
    </row>
    <row r="19140" spans="12:20" ht="16.8">
      <c r="L19140" s="404"/>
      <c r="M19140" s="404"/>
      <c r="N19140" s="404"/>
      <c r="O19140" s="404"/>
      <c r="P19140" s="404"/>
      <c r="Q19140" s="404"/>
      <c r="R19140" s="404"/>
      <c r="S19140" s="404"/>
      <c r="T19140" s="404"/>
    </row>
    <row r="19141" spans="12:20" ht="16.8">
      <c r="L19141" s="404"/>
      <c r="M19141" s="404"/>
      <c r="N19141" s="404"/>
      <c r="O19141" s="404"/>
      <c r="P19141" s="404"/>
      <c r="Q19141" s="404"/>
      <c r="R19141" s="404"/>
      <c r="S19141" s="404"/>
      <c r="T19141" s="404"/>
    </row>
    <row r="19142" spans="12:20" ht="16.8">
      <c r="L19142" s="404"/>
      <c r="M19142" s="404"/>
      <c r="N19142" s="404"/>
      <c r="O19142" s="404"/>
      <c r="P19142" s="404"/>
      <c r="Q19142" s="404"/>
      <c r="R19142" s="404"/>
      <c r="S19142" s="404"/>
      <c r="T19142" s="404"/>
    </row>
    <row r="19143" spans="12:20" ht="16.8">
      <c r="L19143" s="404"/>
      <c r="M19143" s="404"/>
      <c r="N19143" s="404"/>
      <c r="O19143" s="404"/>
      <c r="P19143" s="404"/>
      <c r="Q19143" s="404"/>
      <c r="R19143" s="404"/>
      <c r="S19143" s="404"/>
      <c r="T19143" s="404"/>
    </row>
    <row r="19144" spans="12:20" ht="16.8">
      <c r="L19144" s="404"/>
      <c r="M19144" s="404"/>
      <c r="N19144" s="404"/>
      <c r="O19144" s="404"/>
      <c r="P19144" s="404"/>
      <c r="Q19144" s="404"/>
      <c r="R19144" s="404"/>
      <c r="S19144" s="404"/>
      <c r="T19144" s="404"/>
    </row>
    <row r="19145" spans="12:20" ht="16.8">
      <c r="L19145" s="404"/>
      <c r="M19145" s="404"/>
      <c r="N19145" s="404"/>
      <c r="O19145" s="404"/>
      <c r="P19145" s="404"/>
      <c r="Q19145" s="404"/>
      <c r="R19145" s="404"/>
      <c r="S19145" s="404"/>
      <c r="T19145" s="404"/>
    </row>
    <row r="19146" spans="12:20" ht="16.8">
      <c r="L19146" s="404"/>
      <c r="M19146" s="404"/>
      <c r="N19146" s="404"/>
      <c r="O19146" s="404"/>
      <c r="P19146" s="404"/>
      <c r="Q19146" s="404"/>
      <c r="R19146" s="404"/>
      <c r="S19146" s="404"/>
      <c r="T19146" s="404"/>
    </row>
    <row r="19147" spans="12:20" ht="16.8">
      <c r="L19147" s="404"/>
      <c r="M19147" s="404"/>
      <c r="N19147" s="404"/>
      <c r="O19147" s="404"/>
      <c r="P19147" s="404"/>
      <c r="Q19147" s="404"/>
      <c r="R19147" s="404"/>
      <c r="S19147" s="404"/>
      <c r="T19147" s="404"/>
    </row>
    <row r="19148" spans="12:20" ht="16.8">
      <c r="L19148" s="404"/>
      <c r="M19148" s="404"/>
      <c r="N19148" s="404"/>
      <c r="O19148" s="404"/>
      <c r="P19148" s="404"/>
      <c r="Q19148" s="404"/>
      <c r="R19148" s="404"/>
      <c r="S19148" s="404"/>
      <c r="T19148" s="404"/>
    </row>
    <row r="19149" spans="12:20" ht="16.8">
      <c r="L19149" s="404"/>
      <c r="M19149" s="404"/>
      <c r="N19149" s="404"/>
      <c r="O19149" s="404"/>
      <c r="P19149" s="404"/>
      <c r="Q19149" s="404"/>
      <c r="R19149" s="404"/>
      <c r="S19149" s="404"/>
      <c r="T19149" s="404"/>
    </row>
    <row r="19150" spans="12:20" ht="16.8">
      <c r="L19150" s="404"/>
      <c r="M19150" s="404"/>
      <c r="N19150" s="404"/>
      <c r="O19150" s="404"/>
      <c r="P19150" s="404"/>
      <c r="Q19150" s="404"/>
      <c r="R19150" s="404"/>
      <c r="S19150" s="404"/>
      <c r="T19150" s="404"/>
    </row>
    <row r="19151" spans="12:20" ht="16.8">
      <c r="L19151" s="404"/>
      <c r="M19151" s="404"/>
      <c r="N19151" s="404"/>
      <c r="O19151" s="404"/>
      <c r="P19151" s="404"/>
      <c r="Q19151" s="404"/>
      <c r="R19151" s="404"/>
      <c r="S19151" s="404"/>
      <c r="T19151" s="404"/>
    </row>
    <row r="19152" spans="12:20" ht="16.8">
      <c r="L19152" s="404"/>
      <c r="M19152" s="404"/>
      <c r="N19152" s="404"/>
      <c r="O19152" s="404"/>
      <c r="P19152" s="404"/>
      <c r="Q19152" s="404"/>
      <c r="R19152" s="404"/>
      <c r="S19152" s="404"/>
      <c r="T19152" s="404"/>
    </row>
    <row r="19153" spans="12:20" ht="16.8">
      <c r="L19153" s="404"/>
      <c r="M19153" s="404"/>
      <c r="N19153" s="404"/>
      <c r="O19153" s="404"/>
      <c r="P19153" s="404"/>
      <c r="Q19153" s="404"/>
      <c r="R19153" s="404"/>
      <c r="S19153" s="404"/>
      <c r="T19153" s="404"/>
    </row>
    <row r="19154" spans="12:20" ht="16.8">
      <c r="L19154" s="404"/>
      <c r="M19154" s="404"/>
      <c r="N19154" s="404"/>
      <c r="O19154" s="404"/>
      <c r="P19154" s="404"/>
      <c r="Q19154" s="404"/>
      <c r="R19154" s="404"/>
      <c r="S19154" s="404"/>
      <c r="T19154" s="404"/>
    </row>
    <row r="19155" spans="12:20" ht="16.8">
      <c r="L19155" s="404"/>
      <c r="M19155" s="404"/>
      <c r="N19155" s="404"/>
      <c r="O19155" s="404"/>
      <c r="P19155" s="404"/>
      <c r="Q19155" s="404"/>
      <c r="R19155" s="404"/>
      <c r="S19155" s="404"/>
      <c r="T19155" s="404"/>
    </row>
    <row r="19156" spans="12:20" ht="16.8">
      <c r="L19156" s="404"/>
      <c r="M19156" s="404"/>
      <c r="N19156" s="404"/>
      <c r="O19156" s="404"/>
      <c r="P19156" s="404"/>
      <c r="Q19156" s="404"/>
      <c r="R19156" s="404"/>
      <c r="S19156" s="404"/>
      <c r="T19156" s="404"/>
    </row>
    <row r="19157" spans="12:20" ht="16.8">
      <c r="L19157" s="404"/>
      <c r="M19157" s="404"/>
      <c r="N19157" s="404"/>
      <c r="O19157" s="404"/>
      <c r="P19157" s="404"/>
      <c r="Q19157" s="404"/>
      <c r="R19157" s="404"/>
      <c r="S19157" s="404"/>
      <c r="T19157" s="404"/>
    </row>
    <row r="19158" spans="12:20" ht="16.8">
      <c r="L19158" s="404"/>
      <c r="M19158" s="404"/>
      <c r="N19158" s="404"/>
      <c r="O19158" s="404"/>
      <c r="P19158" s="404"/>
      <c r="Q19158" s="404"/>
      <c r="R19158" s="404"/>
      <c r="S19158" s="404"/>
      <c r="T19158" s="404"/>
    </row>
    <row r="19159" spans="12:20" ht="16.8">
      <c r="L19159" s="404"/>
      <c r="M19159" s="404"/>
      <c r="N19159" s="404"/>
      <c r="O19159" s="404"/>
      <c r="P19159" s="404"/>
      <c r="Q19159" s="404"/>
      <c r="R19159" s="404"/>
      <c r="S19159" s="404"/>
      <c r="T19159" s="404"/>
    </row>
    <row r="19160" spans="12:20" ht="16.8">
      <c r="L19160" s="404"/>
      <c r="M19160" s="404"/>
      <c r="N19160" s="404"/>
      <c r="O19160" s="404"/>
      <c r="P19160" s="404"/>
      <c r="Q19160" s="404"/>
      <c r="R19160" s="404"/>
      <c r="S19160" s="404"/>
      <c r="T19160" s="404"/>
    </row>
    <row r="19161" spans="12:20" ht="16.8">
      <c r="L19161" s="404"/>
      <c r="M19161" s="404"/>
      <c r="N19161" s="404"/>
      <c r="O19161" s="404"/>
      <c r="P19161" s="404"/>
      <c r="Q19161" s="404"/>
      <c r="R19161" s="404"/>
      <c r="S19161" s="404"/>
      <c r="T19161" s="404"/>
    </row>
    <row r="19162" spans="12:20" ht="16.8">
      <c r="L19162" s="404"/>
      <c r="M19162" s="404"/>
      <c r="N19162" s="404"/>
      <c r="O19162" s="404"/>
      <c r="P19162" s="404"/>
      <c r="Q19162" s="404"/>
      <c r="R19162" s="404"/>
      <c r="S19162" s="404"/>
      <c r="T19162" s="404"/>
    </row>
    <row r="19163" spans="12:20" ht="16.8">
      <c r="L19163" s="404"/>
      <c r="M19163" s="404"/>
      <c r="N19163" s="404"/>
      <c r="O19163" s="404"/>
      <c r="P19163" s="404"/>
      <c r="Q19163" s="404"/>
      <c r="R19163" s="404"/>
      <c r="S19163" s="404"/>
      <c r="T19163" s="404"/>
    </row>
    <row r="19164" spans="12:20" ht="16.8">
      <c r="L19164" s="404"/>
      <c r="M19164" s="404"/>
      <c r="N19164" s="404"/>
      <c r="O19164" s="404"/>
      <c r="P19164" s="404"/>
      <c r="Q19164" s="404"/>
      <c r="R19164" s="404"/>
      <c r="S19164" s="404"/>
      <c r="T19164" s="404"/>
    </row>
    <row r="19165" spans="12:20" ht="16.8">
      <c r="L19165" s="404"/>
      <c r="M19165" s="404"/>
      <c r="N19165" s="404"/>
      <c r="O19165" s="404"/>
      <c r="P19165" s="404"/>
      <c r="Q19165" s="404"/>
      <c r="R19165" s="404"/>
      <c r="S19165" s="404"/>
      <c r="T19165" s="404"/>
    </row>
    <row r="19166" spans="12:20" ht="16.8">
      <c r="L19166" s="404"/>
      <c r="M19166" s="404"/>
      <c r="N19166" s="404"/>
      <c r="O19166" s="404"/>
      <c r="P19166" s="404"/>
      <c r="Q19166" s="404"/>
      <c r="R19166" s="404"/>
      <c r="S19166" s="404"/>
      <c r="T19166" s="404"/>
    </row>
    <row r="19167" spans="12:20" ht="16.8">
      <c r="L19167" s="404"/>
      <c r="M19167" s="404"/>
      <c r="N19167" s="404"/>
      <c r="O19167" s="404"/>
      <c r="P19167" s="404"/>
      <c r="Q19167" s="404"/>
      <c r="R19167" s="404"/>
      <c r="S19167" s="404"/>
      <c r="T19167" s="404"/>
    </row>
    <row r="19168" spans="12:20" ht="16.8">
      <c r="L19168" s="404"/>
      <c r="M19168" s="404"/>
      <c r="N19168" s="404"/>
      <c r="O19168" s="404"/>
      <c r="P19168" s="404"/>
      <c r="Q19168" s="404"/>
      <c r="R19168" s="404"/>
      <c r="S19168" s="404"/>
      <c r="T19168" s="404"/>
    </row>
    <row r="19169" spans="12:20" ht="16.8">
      <c r="L19169" s="404"/>
      <c r="M19169" s="404"/>
      <c r="N19169" s="404"/>
      <c r="O19169" s="404"/>
      <c r="P19169" s="404"/>
      <c r="Q19169" s="404"/>
      <c r="R19169" s="404"/>
      <c r="S19169" s="404"/>
      <c r="T19169" s="404"/>
    </row>
    <row r="19170" spans="12:20" ht="16.8">
      <c r="L19170" s="404"/>
      <c r="M19170" s="404"/>
      <c r="N19170" s="404"/>
      <c r="O19170" s="404"/>
      <c r="P19170" s="404"/>
      <c r="Q19170" s="404"/>
      <c r="R19170" s="404"/>
      <c r="S19170" s="404"/>
      <c r="T19170" s="404"/>
    </row>
    <row r="19171" spans="12:20" ht="16.8">
      <c r="L19171" s="404"/>
      <c r="M19171" s="404"/>
      <c r="N19171" s="404"/>
      <c r="O19171" s="404"/>
      <c r="P19171" s="404"/>
      <c r="Q19171" s="404"/>
      <c r="R19171" s="404"/>
      <c r="S19171" s="404"/>
      <c r="T19171" s="404"/>
    </row>
    <row r="19172" spans="12:20" ht="16.8">
      <c r="L19172" s="404"/>
      <c r="M19172" s="404"/>
      <c r="N19172" s="404"/>
      <c r="O19172" s="404"/>
      <c r="P19172" s="404"/>
      <c r="Q19172" s="404"/>
      <c r="R19172" s="404"/>
      <c r="S19172" s="404"/>
      <c r="T19172" s="404"/>
    </row>
    <row r="19173" spans="12:20" ht="16.8">
      <c r="L19173" s="404"/>
      <c r="M19173" s="404"/>
      <c r="N19173" s="404"/>
      <c r="O19173" s="404"/>
      <c r="P19173" s="404"/>
      <c r="Q19173" s="404"/>
      <c r="R19173" s="404"/>
      <c r="S19173" s="404"/>
      <c r="T19173" s="404"/>
    </row>
    <row r="19174" spans="12:20" ht="16.8">
      <c r="L19174" s="404"/>
      <c r="M19174" s="404"/>
      <c r="N19174" s="404"/>
      <c r="O19174" s="404"/>
      <c r="P19174" s="404"/>
      <c r="Q19174" s="404"/>
      <c r="R19174" s="404"/>
      <c r="S19174" s="404"/>
      <c r="T19174" s="404"/>
    </row>
    <row r="19175" spans="12:20" ht="16.8">
      <c r="L19175" s="404"/>
      <c r="M19175" s="404"/>
      <c r="N19175" s="404"/>
      <c r="O19175" s="404"/>
      <c r="P19175" s="404"/>
      <c r="Q19175" s="404"/>
      <c r="R19175" s="404"/>
      <c r="S19175" s="404"/>
      <c r="T19175" s="404"/>
    </row>
    <row r="19176" spans="12:20" ht="16.8">
      <c r="L19176" s="404"/>
      <c r="M19176" s="404"/>
      <c r="N19176" s="404"/>
      <c r="O19176" s="404"/>
      <c r="P19176" s="404"/>
      <c r="Q19176" s="404"/>
      <c r="R19176" s="404"/>
      <c r="S19176" s="404"/>
      <c r="T19176" s="404"/>
    </row>
    <row r="19177" spans="12:20" ht="16.8">
      <c r="L19177" s="404"/>
      <c r="M19177" s="404"/>
      <c r="N19177" s="404"/>
      <c r="O19177" s="404"/>
      <c r="P19177" s="404"/>
      <c r="Q19177" s="404"/>
      <c r="R19177" s="404"/>
      <c r="S19177" s="404"/>
      <c r="T19177" s="404"/>
    </row>
    <row r="19178" spans="12:20" ht="16.8">
      <c r="L19178" s="404"/>
      <c r="M19178" s="404"/>
      <c r="N19178" s="404"/>
      <c r="O19178" s="404"/>
      <c r="P19178" s="404"/>
      <c r="Q19178" s="404"/>
      <c r="R19178" s="404"/>
      <c r="S19178" s="404"/>
      <c r="T19178" s="404"/>
    </row>
    <row r="19179" spans="12:20" ht="16.8">
      <c r="L19179" s="404"/>
      <c r="M19179" s="404"/>
      <c r="N19179" s="404"/>
      <c r="O19179" s="404"/>
      <c r="P19179" s="404"/>
      <c r="Q19179" s="404"/>
      <c r="R19179" s="404"/>
      <c r="S19179" s="404"/>
      <c r="T19179" s="404"/>
    </row>
    <row r="19180" spans="12:20" ht="16.8">
      <c r="L19180" s="404"/>
      <c r="M19180" s="404"/>
      <c r="N19180" s="404"/>
      <c r="O19180" s="404"/>
      <c r="P19180" s="404"/>
      <c r="Q19180" s="404"/>
      <c r="R19180" s="404"/>
      <c r="S19180" s="404"/>
      <c r="T19180" s="404"/>
    </row>
    <row r="19181" spans="12:20" ht="16.8">
      <c r="L19181" s="404"/>
      <c r="M19181" s="404"/>
      <c r="N19181" s="404"/>
      <c r="O19181" s="404"/>
      <c r="P19181" s="404"/>
      <c r="Q19181" s="404"/>
      <c r="R19181" s="404"/>
      <c r="S19181" s="404"/>
      <c r="T19181" s="404"/>
    </row>
    <row r="19182" spans="12:20" ht="16.8">
      <c r="L19182" s="404"/>
      <c r="M19182" s="404"/>
      <c r="N19182" s="404"/>
      <c r="O19182" s="404"/>
      <c r="P19182" s="404"/>
      <c r="Q19182" s="404"/>
      <c r="R19182" s="404"/>
      <c r="S19182" s="404"/>
      <c r="T19182" s="404"/>
    </row>
    <row r="19183" spans="12:20" ht="16.8">
      <c r="L19183" s="404"/>
      <c r="M19183" s="404"/>
      <c r="N19183" s="404"/>
      <c r="O19183" s="404"/>
      <c r="P19183" s="404"/>
      <c r="Q19183" s="404"/>
      <c r="R19183" s="404"/>
      <c r="S19183" s="404"/>
      <c r="T19183" s="404"/>
    </row>
    <row r="19184" spans="12:20" ht="16.8">
      <c r="L19184" s="404"/>
      <c r="M19184" s="404"/>
      <c r="N19184" s="404"/>
      <c r="O19184" s="404"/>
      <c r="P19184" s="404"/>
      <c r="Q19184" s="404"/>
      <c r="R19184" s="404"/>
      <c r="S19184" s="404"/>
      <c r="T19184" s="404"/>
    </row>
    <row r="19185" spans="12:20" ht="16.8">
      <c r="L19185" s="404"/>
      <c r="M19185" s="404"/>
      <c r="N19185" s="404"/>
      <c r="O19185" s="404"/>
      <c r="P19185" s="404"/>
      <c r="Q19185" s="404"/>
      <c r="R19185" s="404"/>
      <c r="S19185" s="404"/>
      <c r="T19185" s="404"/>
    </row>
    <row r="19186" spans="12:20" ht="16.8">
      <c r="L19186" s="404"/>
      <c r="M19186" s="404"/>
      <c r="N19186" s="404"/>
      <c r="O19186" s="404"/>
      <c r="P19186" s="404"/>
      <c r="Q19186" s="404"/>
      <c r="R19186" s="404"/>
      <c r="S19186" s="404"/>
      <c r="T19186" s="404"/>
    </row>
    <row r="19187" spans="12:20" ht="16.8">
      <c r="L19187" s="404"/>
      <c r="M19187" s="404"/>
      <c r="N19187" s="404"/>
      <c r="O19187" s="404"/>
      <c r="P19187" s="404"/>
      <c r="Q19187" s="404"/>
      <c r="R19187" s="404"/>
      <c r="S19187" s="404"/>
      <c r="T19187" s="404"/>
    </row>
    <row r="19188" spans="12:20" ht="16.8">
      <c r="L19188" s="404"/>
      <c r="M19188" s="404"/>
      <c r="N19188" s="404"/>
      <c r="O19188" s="404"/>
      <c r="P19188" s="404"/>
      <c r="Q19188" s="404"/>
      <c r="R19188" s="404"/>
      <c r="S19188" s="404"/>
      <c r="T19188" s="404"/>
    </row>
    <row r="19189" spans="12:20" ht="16.8">
      <c r="L19189" s="404"/>
      <c r="M19189" s="404"/>
      <c r="N19189" s="404"/>
      <c r="O19189" s="404"/>
      <c r="P19189" s="404"/>
      <c r="Q19189" s="404"/>
      <c r="R19189" s="404"/>
      <c r="S19189" s="404"/>
      <c r="T19189" s="404"/>
    </row>
    <row r="19190" spans="12:20" ht="16.8">
      <c r="L19190" s="404"/>
      <c r="M19190" s="404"/>
      <c r="N19190" s="404"/>
      <c r="O19190" s="404"/>
      <c r="P19190" s="404"/>
      <c r="Q19190" s="404"/>
      <c r="R19190" s="404"/>
      <c r="S19190" s="404"/>
      <c r="T19190" s="404"/>
    </row>
    <row r="19191" spans="12:20" ht="16.8">
      <c r="L19191" s="404"/>
      <c r="M19191" s="404"/>
      <c r="N19191" s="404"/>
      <c r="O19191" s="404"/>
      <c r="P19191" s="404"/>
      <c r="Q19191" s="404"/>
      <c r="R19191" s="404"/>
      <c r="S19191" s="404"/>
      <c r="T19191" s="404"/>
    </row>
    <row r="19192" spans="12:20" ht="16.8">
      <c r="L19192" s="404"/>
      <c r="M19192" s="404"/>
      <c r="N19192" s="404"/>
      <c r="O19192" s="404"/>
      <c r="P19192" s="404"/>
      <c r="Q19192" s="404"/>
      <c r="R19192" s="404"/>
      <c r="S19192" s="404"/>
      <c r="T19192" s="404"/>
    </row>
    <row r="19193" spans="12:20" ht="16.8">
      <c r="L19193" s="404"/>
      <c r="M19193" s="404"/>
      <c r="N19193" s="404"/>
      <c r="O19193" s="404"/>
      <c r="P19193" s="404"/>
      <c r="Q19193" s="404"/>
      <c r="R19193" s="404"/>
      <c r="S19193" s="404"/>
      <c r="T19193" s="404"/>
    </row>
    <row r="19194" spans="12:20" ht="16.8">
      <c r="L19194" s="404"/>
      <c r="M19194" s="404"/>
      <c r="N19194" s="404"/>
      <c r="O19194" s="404"/>
      <c r="P19194" s="404"/>
      <c r="Q19194" s="404"/>
      <c r="R19194" s="404"/>
      <c r="S19194" s="404"/>
      <c r="T19194" s="404"/>
    </row>
    <row r="19195" spans="12:20" ht="16.8">
      <c r="L19195" s="404"/>
      <c r="M19195" s="404"/>
      <c r="N19195" s="404"/>
      <c r="O19195" s="404"/>
      <c r="P19195" s="404"/>
      <c r="Q19195" s="404"/>
      <c r="R19195" s="404"/>
      <c r="S19195" s="404"/>
      <c r="T19195" s="404"/>
    </row>
    <row r="19196" spans="12:20" ht="16.8">
      <c r="L19196" s="404"/>
      <c r="M19196" s="404"/>
      <c r="N19196" s="404"/>
      <c r="O19196" s="404"/>
      <c r="P19196" s="404"/>
      <c r="Q19196" s="404"/>
      <c r="R19196" s="404"/>
      <c r="S19196" s="404"/>
      <c r="T19196" s="404"/>
    </row>
    <row r="19197" spans="12:20" ht="16.8">
      <c r="L19197" s="404"/>
      <c r="M19197" s="404"/>
      <c r="N19197" s="404"/>
      <c r="O19197" s="404"/>
      <c r="P19197" s="404"/>
      <c r="Q19197" s="404"/>
      <c r="R19197" s="404"/>
      <c r="S19197" s="404"/>
      <c r="T19197" s="404"/>
    </row>
    <row r="19198" spans="12:20" ht="16.8">
      <c r="L19198" s="404"/>
      <c r="M19198" s="404"/>
      <c r="N19198" s="404"/>
      <c r="O19198" s="404"/>
      <c r="P19198" s="404"/>
      <c r="Q19198" s="404"/>
      <c r="R19198" s="404"/>
      <c r="S19198" s="404"/>
      <c r="T19198" s="404"/>
    </row>
    <row r="19199" spans="12:20" ht="16.8">
      <c r="L19199" s="404"/>
      <c r="M19199" s="404"/>
      <c r="N19199" s="404"/>
      <c r="O19199" s="404"/>
      <c r="P19199" s="404"/>
      <c r="Q19199" s="404"/>
      <c r="R19199" s="404"/>
      <c r="S19199" s="404"/>
      <c r="T19199" s="404"/>
    </row>
    <row r="19200" spans="12:20" ht="16.8">
      <c r="L19200" s="404"/>
      <c r="M19200" s="404"/>
      <c r="N19200" s="404"/>
      <c r="O19200" s="404"/>
      <c r="P19200" s="404"/>
      <c r="Q19200" s="404"/>
      <c r="R19200" s="404"/>
      <c r="S19200" s="404"/>
      <c r="T19200" s="404"/>
    </row>
    <row r="19201" spans="12:20" ht="16.8">
      <c r="L19201" s="404"/>
      <c r="M19201" s="404"/>
      <c r="N19201" s="404"/>
      <c r="O19201" s="404"/>
      <c r="P19201" s="404"/>
      <c r="Q19201" s="404"/>
      <c r="R19201" s="404"/>
      <c r="S19201" s="404"/>
      <c r="T19201" s="404"/>
    </row>
    <row r="19202" spans="12:20" ht="16.8">
      <c r="L19202" s="404"/>
      <c r="M19202" s="404"/>
      <c r="N19202" s="404"/>
      <c r="O19202" s="404"/>
      <c r="P19202" s="404"/>
      <c r="Q19202" s="404"/>
      <c r="R19202" s="404"/>
      <c r="S19202" s="404"/>
      <c r="T19202" s="404"/>
    </row>
    <row r="19203" spans="12:20" ht="16.8">
      <c r="L19203" s="404"/>
      <c r="M19203" s="404"/>
      <c r="N19203" s="404"/>
      <c r="O19203" s="404"/>
      <c r="P19203" s="404"/>
      <c r="Q19203" s="404"/>
      <c r="R19203" s="404"/>
      <c r="S19203" s="404"/>
      <c r="T19203" s="404"/>
    </row>
    <row r="19204" spans="12:20" ht="16.8">
      <c r="L19204" s="404"/>
      <c r="M19204" s="404"/>
      <c r="N19204" s="404"/>
      <c r="O19204" s="404"/>
      <c r="P19204" s="404"/>
      <c r="Q19204" s="404"/>
      <c r="R19204" s="404"/>
      <c r="S19204" s="404"/>
      <c r="T19204" s="404"/>
    </row>
    <row r="19205" spans="12:20" ht="16.8">
      <c r="L19205" s="404"/>
      <c r="M19205" s="404"/>
      <c r="N19205" s="404"/>
      <c r="O19205" s="404"/>
      <c r="P19205" s="404"/>
      <c r="Q19205" s="404"/>
      <c r="R19205" s="404"/>
      <c r="S19205" s="404"/>
      <c r="T19205" s="404"/>
    </row>
    <row r="19206" spans="12:20" ht="16.8">
      <c r="L19206" s="404"/>
      <c r="M19206" s="404"/>
      <c r="N19206" s="404"/>
      <c r="O19206" s="404"/>
      <c r="P19206" s="404"/>
      <c r="Q19206" s="404"/>
      <c r="R19206" s="404"/>
      <c r="S19206" s="404"/>
      <c r="T19206" s="404"/>
    </row>
    <row r="19207" spans="12:20" ht="16.8">
      <c r="L19207" s="404"/>
      <c r="M19207" s="404"/>
      <c r="N19207" s="404"/>
      <c r="O19207" s="404"/>
      <c r="P19207" s="404"/>
      <c r="Q19207" s="404"/>
      <c r="R19207" s="404"/>
      <c r="S19207" s="404"/>
      <c r="T19207" s="404"/>
    </row>
    <row r="19208" spans="12:20" ht="16.8">
      <c r="L19208" s="404"/>
      <c r="M19208" s="404"/>
      <c r="N19208" s="404"/>
      <c r="O19208" s="404"/>
      <c r="P19208" s="404"/>
      <c r="Q19208" s="404"/>
      <c r="R19208" s="404"/>
      <c r="S19208" s="404"/>
      <c r="T19208" s="404"/>
    </row>
    <row r="19209" spans="12:20" ht="16.8">
      <c r="L19209" s="404"/>
      <c r="M19209" s="404"/>
      <c r="N19209" s="404"/>
      <c r="O19209" s="404"/>
      <c r="P19209" s="404"/>
      <c r="Q19209" s="404"/>
      <c r="R19209" s="404"/>
      <c r="S19209" s="404"/>
      <c r="T19209" s="404"/>
    </row>
    <row r="19210" spans="12:20" ht="16.8">
      <c r="L19210" s="404"/>
      <c r="M19210" s="404"/>
      <c r="N19210" s="404"/>
      <c r="O19210" s="404"/>
      <c r="P19210" s="404"/>
      <c r="Q19210" s="404"/>
      <c r="R19210" s="404"/>
      <c r="S19210" s="404"/>
      <c r="T19210" s="404"/>
    </row>
    <row r="19211" spans="12:20" ht="16.8">
      <c r="L19211" s="404"/>
      <c r="M19211" s="404"/>
      <c r="N19211" s="404"/>
      <c r="O19211" s="404"/>
      <c r="P19211" s="404"/>
      <c r="Q19211" s="404"/>
      <c r="R19211" s="404"/>
      <c r="S19211" s="404"/>
      <c r="T19211" s="404"/>
    </row>
    <row r="19212" spans="12:20" ht="16.8">
      <c r="L19212" s="404"/>
      <c r="M19212" s="404"/>
      <c r="N19212" s="404"/>
      <c r="O19212" s="404"/>
      <c r="P19212" s="404"/>
      <c r="Q19212" s="404"/>
      <c r="R19212" s="404"/>
      <c r="S19212" s="404"/>
      <c r="T19212" s="404"/>
    </row>
    <row r="19213" spans="12:20" ht="16.8">
      <c r="L19213" s="404"/>
      <c r="M19213" s="404"/>
      <c r="N19213" s="404"/>
      <c r="O19213" s="404"/>
      <c r="P19213" s="404"/>
      <c r="Q19213" s="404"/>
      <c r="R19213" s="404"/>
      <c r="S19213" s="404"/>
      <c r="T19213" s="404"/>
    </row>
    <row r="19214" spans="12:20" ht="16.8">
      <c r="L19214" s="404"/>
      <c r="M19214" s="404"/>
      <c r="N19214" s="404"/>
      <c r="O19214" s="404"/>
      <c r="P19214" s="404"/>
      <c r="Q19214" s="404"/>
      <c r="R19214" s="404"/>
      <c r="S19214" s="404"/>
      <c r="T19214" s="404"/>
    </row>
    <row r="19215" spans="12:20" ht="16.8">
      <c r="L19215" s="404"/>
      <c r="M19215" s="404"/>
      <c r="N19215" s="404"/>
      <c r="O19215" s="404"/>
      <c r="P19215" s="404"/>
      <c r="Q19215" s="404"/>
      <c r="R19215" s="404"/>
      <c r="S19215" s="404"/>
      <c r="T19215" s="404"/>
    </row>
    <row r="19216" spans="12:20" ht="16.8">
      <c r="L19216" s="404"/>
      <c r="M19216" s="404"/>
      <c r="N19216" s="404"/>
      <c r="O19216" s="404"/>
      <c r="P19216" s="404"/>
      <c r="Q19216" s="404"/>
      <c r="R19216" s="404"/>
      <c r="S19216" s="404"/>
      <c r="T19216" s="404"/>
    </row>
    <row r="19217" spans="12:20" ht="16.8">
      <c r="L19217" s="404"/>
      <c r="M19217" s="404"/>
      <c r="N19217" s="404"/>
      <c r="O19217" s="404"/>
      <c r="P19217" s="404"/>
      <c r="Q19217" s="404"/>
      <c r="R19217" s="404"/>
      <c r="S19217" s="404"/>
      <c r="T19217" s="404"/>
    </row>
    <row r="19218" spans="12:20" ht="16.8">
      <c r="L19218" s="404"/>
      <c r="M19218" s="404"/>
      <c r="N19218" s="404"/>
      <c r="O19218" s="404"/>
      <c r="P19218" s="404"/>
      <c r="Q19218" s="404"/>
      <c r="R19218" s="404"/>
      <c r="S19218" s="404"/>
      <c r="T19218" s="404"/>
    </row>
    <row r="19219" spans="12:20" ht="16.8">
      <c r="L19219" s="404"/>
      <c r="M19219" s="404"/>
      <c r="N19219" s="404"/>
      <c r="O19219" s="404"/>
      <c r="P19219" s="404"/>
      <c r="Q19219" s="404"/>
      <c r="R19219" s="404"/>
      <c r="S19219" s="404"/>
      <c r="T19219" s="404"/>
    </row>
    <row r="19220" spans="12:20" ht="16.8">
      <c r="L19220" s="404"/>
      <c r="M19220" s="404"/>
      <c r="N19220" s="404"/>
      <c r="O19220" s="404"/>
      <c r="P19220" s="404"/>
      <c r="Q19220" s="404"/>
      <c r="R19220" s="404"/>
      <c r="S19220" s="404"/>
      <c r="T19220" s="404"/>
    </row>
    <row r="19221" spans="12:20" ht="16.8">
      <c r="L19221" s="404"/>
      <c r="M19221" s="404"/>
      <c r="N19221" s="404"/>
      <c r="O19221" s="404"/>
      <c r="P19221" s="404"/>
      <c r="Q19221" s="404"/>
      <c r="R19221" s="404"/>
      <c r="S19221" s="404"/>
      <c r="T19221" s="404"/>
    </row>
    <row r="19222" spans="12:20" ht="16.8">
      <c r="L19222" s="404"/>
      <c r="M19222" s="404"/>
      <c r="N19222" s="404"/>
      <c r="O19222" s="404"/>
      <c r="P19222" s="404"/>
      <c r="Q19222" s="404"/>
      <c r="R19222" s="404"/>
      <c r="S19222" s="404"/>
      <c r="T19222" s="404"/>
    </row>
    <row r="19223" spans="12:20" ht="16.8">
      <c r="L19223" s="404"/>
      <c r="M19223" s="404"/>
      <c r="N19223" s="404"/>
      <c r="O19223" s="404"/>
      <c r="P19223" s="404"/>
      <c r="Q19223" s="404"/>
      <c r="R19223" s="404"/>
      <c r="S19223" s="404"/>
      <c r="T19223" s="404"/>
    </row>
    <row r="19224" spans="12:20" ht="16.8">
      <c r="L19224" s="404"/>
      <c r="M19224" s="404"/>
      <c r="N19224" s="404"/>
      <c r="O19224" s="404"/>
      <c r="P19224" s="404"/>
      <c r="Q19224" s="404"/>
      <c r="R19224" s="404"/>
      <c r="S19224" s="404"/>
      <c r="T19224" s="404"/>
    </row>
    <row r="19225" spans="12:20" ht="16.8">
      <c r="L19225" s="404"/>
      <c r="M19225" s="404"/>
      <c r="N19225" s="404"/>
      <c r="O19225" s="404"/>
      <c r="P19225" s="404"/>
      <c r="Q19225" s="404"/>
      <c r="R19225" s="404"/>
      <c r="S19225" s="404"/>
      <c r="T19225" s="404"/>
    </row>
    <row r="19226" spans="12:20" ht="16.8">
      <c r="L19226" s="404"/>
      <c r="M19226" s="404"/>
      <c r="N19226" s="404"/>
      <c r="O19226" s="404"/>
      <c r="P19226" s="404"/>
      <c r="Q19226" s="404"/>
      <c r="R19226" s="404"/>
      <c r="S19226" s="404"/>
      <c r="T19226" s="404"/>
    </row>
    <row r="19227" spans="12:20" ht="16.8">
      <c r="L19227" s="404"/>
      <c r="M19227" s="404"/>
      <c r="N19227" s="404"/>
      <c r="O19227" s="404"/>
      <c r="P19227" s="404"/>
      <c r="Q19227" s="404"/>
      <c r="R19227" s="404"/>
      <c r="S19227" s="404"/>
      <c r="T19227" s="404"/>
    </row>
    <row r="19228" spans="12:20" ht="16.8">
      <c r="L19228" s="404"/>
      <c r="M19228" s="404"/>
      <c r="N19228" s="404"/>
      <c r="O19228" s="404"/>
      <c r="P19228" s="404"/>
      <c r="Q19228" s="404"/>
      <c r="R19228" s="404"/>
      <c r="S19228" s="404"/>
      <c r="T19228" s="404"/>
    </row>
    <row r="19229" spans="12:20" ht="16.8">
      <c r="L19229" s="404"/>
      <c r="M19229" s="404"/>
      <c r="N19229" s="404"/>
      <c r="O19229" s="404"/>
      <c r="P19229" s="404"/>
      <c r="Q19229" s="404"/>
      <c r="R19229" s="404"/>
      <c r="S19229" s="404"/>
      <c r="T19229" s="404"/>
    </row>
    <row r="19230" spans="12:20" ht="16.8">
      <c r="L19230" s="404"/>
      <c r="M19230" s="404"/>
      <c r="N19230" s="404"/>
      <c r="O19230" s="404"/>
      <c r="P19230" s="404"/>
      <c r="Q19230" s="404"/>
      <c r="R19230" s="404"/>
      <c r="S19230" s="404"/>
      <c r="T19230" s="404"/>
    </row>
    <row r="19231" spans="12:20" ht="16.8">
      <c r="L19231" s="404"/>
      <c r="M19231" s="404"/>
      <c r="N19231" s="404"/>
      <c r="O19231" s="404"/>
      <c r="P19231" s="404"/>
      <c r="Q19231" s="404"/>
      <c r="R19231" s="404"/>
      <c r="S19231" s="404"/>
      <c r="T19231" s="404"/>
    </row>
    <row r="19232" spans="12:20" ht="16.8">
      <c r="L19232" s="404"/>
      <c r="M19232" s="404"/>
      <c r="N19232" s="404"/>
      <c r="O19232" s="404"/>
      <c r="P19232" s="404"/>
      <c r="Q19232" s="404"/>
      <c r="R19232" s="404"/>
      <c r="S19232" s="404"/>
      <c r="T19232" s="404"/>
    </row>
    <row r="19233" spans="12:20" ht="16.8">
      <c r="L19233" s="404"/>
      <c r="M19233" s="404"/>
      <c r="N19233" s="404"/>
      <c r="O19233" s="404"/>
      <c r="P19233" s="404"/>
      <c r="Q19233" s="404"/>
      <c r="R19233" s="404"/>
      <c r="S19233" s="404"/>
      <c r="T19233" s="404"/>
    </row>
    <row r="19234" spans="12:20" ht="16.8">
      <c r="L19234" s="404"/>
      <c r="M19234" s="404"/>
      <c r="N19234" s="404"/>
      <c r="O19234" s="404"/>
      <c r="P19234" s="404"/>
      <c r="Q19234" s="404"/>
      <c r="R19234" s="404"/>
      <c r="S19234" s="404"/>
      <c r="T19234" s="404"/>
    </row>
    <row r="19235" spans="12:20" ht="16.8">
      <c r="L19235" s="404"/>
      <c r="M19235" s="404"/>
      <c r="N19235" s="404"/>
      <c r="O19235" s="404"/>
      <c r="P19235" s="404"/>
      <c r="Q19235" s="404"/>
      <c r="R19235" s="404"/>
      <c r="S19235" s="404"/>
      <c r="T19235" s="404"/>
    </row>
    <row r="19236" spans="12:20" ht="16.8">
      <c r="L19236" s="404"/>
      <c r="M19236" s="404"/>
      <c r="N19236" s="404"/>
      <c r="O19236" s="404"/>
      <c r="P19236" s="404"/>
      <c r="Q19236" s="404"/>
      <c r="R19236" s="404"/>
      <c r="S19236" s="404"/>
      <c r="T19236" s="404"/>
    </row>
    <row r="19237" spans="12:20" ht="16.8">
      <c r="L19237" s="404"/>
      <c r="M19237" s="404"/>
      <c r="N19237" s="404"/>
      <c r="O19237" s="404"/>
      <c r="P19237" s="404"/>
      <c r="Q19237" s="404"/>
      <c r="R19237" s="404"/>
      <c r="S19237" s="404"/>
      <c r="T19237" s="404"/>
    </row>
    <row r="19238" spans="12:20" ht="16.8">
      <c r="L19238" s="404"/>
      <c r="M19238" s="404"/>
      <c r="N19238" s="404"/>
      <c r="O19238" s="404"/>
      <c r="P19238" s="404"/>
      <c r="Q19238" s="404"/>
      <c r="R19238" s="404"/>
      <c r="S19238" s="404"/>
      <c r="T19238" s="404"/>
    </row>
    <row r="19239" spans="12:20" ht="16.8">
      <c r="L19239" s="404"/>
      <c r="M19239" s="404"/>
      <c r="N19239" s="404"/>
      <c r="O19239" s="404"/>
      <c r="P19239" s="404"/>
      <c r="Q19239" s="404"/>
      <c r="R19239" s="404"/>
      <c r="S19239" s="404"/>
      <c r="T19239" s="404"/>
    </row>
    <row r="19240" spans="12:20" ht="16.8">
      <c r="L19240" s="404"/>
      <c r="M19240" s="404"/>
      <c r="N19240" s="404"/>
      <c r="O19240" s="404"/>
      <c r="P19240" s="404"/>
      <c r="Q19240" s="404"/>
      <c r="R19240" s="404"/>
      <c r="S19240" s="404"/>
      <c r="T19240" s="404"/>
    </row>
    <row r="19241" spans="12:20" ht="16.8">
      <c r="L19241" s="404"/>
      <c r="M19241" s="404"/>
      <c r="N19241" s="404"/>
      <c r="O19241" s="404"/>
      <c r="P19241" s="404"/>
      <c r="Q19241" s="404"/>
      <c r="R19241" s="404"/>
      <c r="S19241" s="404"/>
      <c r="T19241" s="404"/>
    </row>
    <row r="19242" spans="12:20" ht="16.8">
      <c r="L19242" s="404"/>
      <c r="M19242" s="404"/>
      <c r="N19242" s="404"/>
      <c r="O19242" s="404"/>
      <c r="P19242" s="404"/>
      <c r="Q19242" s="404"/>
      <c r="R19242" s="404"/>
      <c r="S19242" s="404"/>
      <c r="T19242" s="404"/>
    </row>
    <row r="19243" spans="12:20" ht="16.8">
      <c r="L19243" s="404"/>
      <c r="M19243" s="404"/>
      <c r="N19243" s="404"/>
      <c r="O19243" s="404"/>
      <c r="P19243" s="404"/>
      <c r="Q19243" s="404"/>
      <c r="R19243" s="404"/>
      <c r="S19243" s="404"/>
      <c r="T19243" s="404"/>
    </row>
    <row r="19244" spans="12:20" ht="16.8">
      <c r="L19244" s="404"/>
      <c r="M19244" s="404"/>
      <c r="N19244" s="404"/>
      <c r="O19244" s="404"/>
      <c r="P19244" s="404"/>
      <c r="Q19244" s="404"/>
      <c r="R19244" s="404"/>
      <c r="S19244" s="404"/>
      <c r="T19244" s="404"/>
    </row>
    <row r="19245" spans="12:20" ht="16.8">
      <c r="L19245" s="404"/>
      <c r="M19245" s="404"/>
      <c r="N19245" s="404"/>
      <c r="O19245" s="404"/>
      <c r="P19245" s="404"/>
      <c r="Q19245" s="404"/>
      <c r="R19245" s="404"/>
      <c r="S19245" s="404"/>
      <c r="T19245" s="404"/>
    </row>
    <row r="19246" spans="12:20" ht="16.8">
      <c r="L19246" s="404"/>
      <c r="M19246" s="404"/>
      <c r="N19246" s="404"/>
      <c r="O19246" s="404"/>
      <c r="P19246" s="404"/>
      <c r="Q19246" s="404"/>
      <c r="R19246" s="404"/>
      <c r="S19246" s="404"/>
      <c r="T19246" s="404"/>
    </row>
    <row r="19247" spans="12:20" ht="16.8">
      <c r="L19247" s="404"/>
      <c r="M19247" s="404"/>
      <c r="N19247" s="404"/>
      <c r="O19247" s="404"/>
      <c r="P19247" s="404"/>
      <c r="Q19247" s="404"/>
      <c r="R19247" s="404"/>
      <c r="S19247" s="404"/>
      <c r="T19247" s="404"/>
    </row>
    <row r="19248" spans="12:20" ht="16.8">
      <c r="L19248" s="404"/>
      <c r="M19248" s="404"/>
      <c r="N19248" s="404"/>
      <c r="O19248" s="404"/>
      <c r="P19248" s="404"/>
      <c r="Q19248" s="404"/>
      <c r="R19248" s="404"/>
      <c r="S19248" s="404"/>
      <c r="T19248" s="404"/>
    </row>
    <row r="19249" spans="12:20" ht="16.8">
      <c r="L19249" s="404"/>
      <c r="M19249" s="404"/>
      <c r="N19249" s="404"/>
      <c r="O19249" s="404"/>
      <c r="P19249" s="404"/>
      <c r="Q19249" s="404"/>
      <c r="R19249" s="404"/>
      <c r="S19249" s="404"/>
      <c r="T19249" s="404"/>
    </row>
    <row r="19250" spans="12:20" ht="16.8">
      <c r="L19250" s="404"/>
      <c r="M19250" s="404"/>
      <c r="N19250" s="404"/>
      <c r="O19250" s="404"/>
      <c r="P19250" s="404"/>
      <c r="Q19250" s="404"/>
      <c r="R19250" s="404"/>
      <c r="S19250" s="404"/>
      <c r="T19250" s="404"/>
    </row>
    <row r="19251" spans="12:20" ht="16.8">
      <c r="L19251" s="404"/>
      <c r="M19251" s="404"/>
      <c r="N19251" s="404"/>
      <c r="O19251" s="404"/>
      <c r="P19251" s="404"/>
      <c r="Q19251" s="404"/>
      <c r="R19251" s="404"/>
      <c r="S19251" s="404"/>
      <c r="T19251" s="404"/>
    </row>
    <row r="19252" spans="12:20" ht="16.8">
      <c r="L19252" s="404"/>
      <c r="M19252" s="404"/>
      <c r="N19252" s="404"/>
      <c r="O19252" s="404"/>
      <c r="P19252" s="404"/>
      <c r="Q19252" s="404"/>
      <c r="R19252" s="404"/>
      <c r="S19252" s="404"/>
      <c r="T19252" s="404"/>
    </row>
    <row r="19253" spans="12:20" ht="16.8">
      <c r="L19253" s="404"/>
      <c r="M19253" s="404"/>
      <c r="N19253" s="404"/>
      <c r="O19253" s="404"/>
      <c r="P19253" s="404"/>
      <c r="Q19253" s="404"/>
      <c r="R19253" s="404"/>
      <c r="S19253" s="404"/>
      <c r="T19253" s="404"/>
    </row>
    <row r="19254" spans="12:20" ht="16.8">
      <c r="L19254" s="404"/>
      <c r="M19254" s="404"/>
      <c r="N19254" s="404"/>
      <c r="O19254" s="404"/>
      <c r="P19254" s="404"/>
      <c r="Q19254" s="404"/>
      <c r="R19254" s="404"/>
      <c r="S19254" s="404"/>
      <c r="T19254" s="404"/>
    </row>
    <row r="19255" spans="12:20" ht="16.8">
      <c r="L19255" s="404"/>
      <c r="M19255" s="404"/>
      <c r="N19255" s="404"/>
      <c r="O19255" s="404"/>
      <c r="P19255" s="404"/>
      <c r="Q19255" s="404"/>
      <c r="R19255" s="404"/>
      <c r="S19255" s="404"/>
      <c r="T19255" s="404"/>
    </row>
    <row r="19256" spans="12:20" ht="16.8">
      <c r="L19256" s="404"/>
      <c r="M19256" s="404"/>
      <c r="N19256" s="404"/>
      <c r="O19256" s="404"/>
      <c r="P19256" s="404"/>
      <c r="Q19256" s="404"/>
      <c r="R19256" s="404"/>
      <c r="S19256" s="404"/>
      <c r="T19256" s="404"/>
    </row>
    <row r="19257" spans="12:20" ht="16.8">
      <c r="L19257" s="404"/>
      <c r="M19257" s="404"/>
      <c r="N19257" s="404"/>
      <c r="O19257" s="404"/>
      <c r="P19257" s="404"/>
      <c r="Q19257" s="404"/>
      <c r="R19257" s="404"/>
      <c r="S19257" s="404"/>
      <c r="T19257" s="404"/>
    </row>
    <row r="19258" spans="12:20" ht="16.8">
      <c r="L19258" s="404"/>
      <c r="M19258" s="404"/>
      <c r="N19258" s="404"/>
      <c r="O19258" s="404"/>
      <c r="P19258" s="404"/>
      <c r="Q19258" s="404"/>
      <c r="R19258" s="404"/>
      <c r="S19258" s="404"/>
      <c r="T19258" s="404"/>
    </row>
    <row r="19259" spans="12:20" ht="16.8">
      <c r="L19259" s="404"/>
      <c r="M19259" s="404"/>
      <c r="N19259" s="404"/>
      <c r="O19259" s="404"/>
      <c r="P19259" s="404"/>
      <c r="Q19259" s="404"/>
      <c r="R19259" s="404"/>
      <c r="S19259" s="404"/>
      <c r="T19259" s="404"/>
    </row>
    <row r="19260" spans="12:20" ht="16.8">
      <c r="L19260" s="404"/>
      <c r="M19260" s="404"/>
      <c r="N19260" s="404"/>
      <c r="O19260" s="404"/>
      <c r="P19260" s="404"/>
      <c r="Q19260" s="404"/>
      <c r="R19260" s="404"/>
      <c r="S19260" s="404"/>
      <c r="T19260" s="404"/>
    </row>
    <row r="19261" spans="12:20" ht="16.8">
      <c r="L19261" s="404"/>
      <c r="M19261" s="404"/>
      <c r="N19261" s="404"/>
      <c r="O19261" s="404"/>
      <c r="P19261" s="404"/>
      <c r="Q19261" s="404"/>
      <c r="R19261" s="404"/>
      <c r="S19261" s="404"/>
      <c r="T19261" s="404"/>
    </row>
    <row r="19262" spans="12:20" ht="16.8">
      <c r="L19262" s="404"/>
      <c r="M19262" s="404"/>
      <c r="N19262" s="404"/>
      <c r="O19262" s="404"/>
      <c r="P19262" s="404"/>
      <c r="Q19262" s="404"/>
      <c r="R19262" s="404"/>
      <c r="S19262" s="404"/>
      <c r="T19262" s="404"/>
    </row>
    <row r="19263" spans="12:20" ht="16.8">
      <c r="L19263" s="404"/>
      <c r="M19263" s="404"/>
      <c r="N19263" s="404"/>
      <c r="O19263" s="404"/>
      <c r="P19263" s="404"/>
      <c r="Q19263" s="404"/>
      <c r="R19263" s="404"/>
      <c r="S19263" s="404"/>
      <c r="T19263" s="404"/>
    </row>
    <row r="19264" spans="12:20" ht="16.8">
      <c r="L19264" s="404"/>
      <c r="M19264" s="404"/>
      <c r="N19264" s="404"/>
      <c r="O19264" s="404"/>
      <c r="P19264" s="404"/>
      <c r="Q19264" s="404"/>
      <c r="R19264" s="404"/>
      <c r="S19264" s="404"/>
      <c r="T19264" s="404"/>
    </row>
    <row r="19265" spans="12:20" ht="16.8">
      <c r="L19265" s="404"/>
      <c r="M19265" s="404"/>
      <c r="N19265" s="404"/>
      <c r="O19265" s="404"/>
      <c r="P19265" s="404"/>
      <c r="Q19265" s="404"/>
      <c r="R19265" s="404"/>
      <c r="S19265" s="404"/>
      <c r="T19265" s="404"/>
    </row>
    <row r="19266" spans="12:20" ht="16.8">
      <c r="L19266" s="404"/>
      <c r="M19266" s="404"/>
      <c r="N19266" s="404"/>
      <c r="O19266" s="404"/>
      <c r="P19266" s="404"/>
      <c r="Q19266" s="404"/>
      <c r="R19266" s="404"/>
      <c r="S19266" s="404"/>
      <c r="T19266" s="404"/>
    </row>
    <row r="19267" spans="12:20" ht="16.8">
      <c r="L19267" s="404"/>
      <c r="M19267" s="404"/>
      <c r="N19267" s="404"/>
      <c r="O19267" s="404"/>
      <c r="P19267" s="404"/>
      <c r="Q19267" s="404"/>
      <c r="R19267" s="404"/>
      <c r="S19267" s="404"/>
      <c r="T19267" s="404"/>
    </row>
    <row r="19268" spans="12:20" ht="16.8">
      <c r="L19268" s="404"/>
      <c r="M19268" s="404"/>
      <c r="N19268" s="404"/>
      <c r="O19268" s="404"/>
      <c r="P19268" s="404"/>
      <c r="Q19268" s="404"/>
      <c r="R19268" s="404"/>
      <c r="S19268" s="404"/>
      <c r="T19268" s="404"/>
    </row>
    <row r="19269" spans="12:20" ht="16.8">
      <c r="L19269" s="404"/>
      <c r="M19269" s="404"/>
      <c r="N19269" s="404"/>
      <c r="O19269" s="404"/>
      <c r="P19269" s="404"/>
      <c r="Q19269" s="404"/>
      <c r="R19269" s="404"/>
      <c r="S19269" s="404"/>
      <c r="T19269" s="404"/>
    </row>
    <row r="19270" spans="12:20" ht="16.8">
      <c r="L19270" s="404"/>
      <c r="M19270" s="404"/>
      <c r="N19270" s="404"/>
      <c r="O19270" s="404"/>
      <c r="P19270" s="404"/>
      <c r="Q19270" s="404"/>
      <c r="R19270" s="404"/>
      <c r="S19270" s="404"/>
      <c r="T19270" s="404"/>
    </row>
    <row r="19271" spans="12:20" ht="16.8">
      <c r="L19271" s="404"/>
      <c r="M19271" s="404"/>
      <c r="N19271" s="404"/>
      <c r="O19271" s="404"/>
      <c r="P19271" s="404"/>
      <c r="Q19271" s="404"/>
      <c r="R19271" s="404"/>
      <c r="S19271" s="404"/>
      <c r="T19271" s="404"/>
    </row>
    <row r="19272" spans="12:20" ht="16.8">
      <c r="L19272" s="404"/>
      <c r="M19272" s="404"/>
      <c r="N19272" s="404"/>
      <c r="O19272" s="404"/>
      <c r="P19272" s="404"/>
      <c r="Q19272" s="404"/>
      <c r="R19272" s="404"/>
      <c r="S19272" s="404"/>
      <c r="T19272" s="404"/>
    </row>
    <row r="19273" spans="12:20" ht="16.8">
      <c r="L19273" s="404"/>
      <c r="M19273" s="404"/>
      <c r="N19273" s="404"/>
      <c r="O19273" s="404"/>
      <c r="P19273" s="404"/>
      <c r="Q19273" s="404"/>
      <c r="R19273" s="404"/>
      <c r="S19273" s="404"/>
      <c r="T19273" s="404"/>
    </row>
    <row r="19274" spans="12:20" ht="16.8">
      <c r="L19274" s="404"/>
      <c r="M19274" s="404"/>
      <c r="N19274" s="404"/>
      <c r="O19274" s="404"/>
      <c r="P19274" s="404"/>
      <c r="Q19274" s="404"/>
      <c r="R19274" s="404"/>
      <c r="S19274" s="404"/>
      <c r="T19274" s="404"/>
    </row>
    <row r="19275" spans="12:20" ht="16.8">
      <c r="L19275" s="404"/>
      <c r="M19275" s="404"/>
      <c r="N19275" s="404"/>
      <c r="O19275" s="404"/>
      <c r="P19275" s="404"/>
      <c r="Q19275" s="404"/>
      <c r="R19275" s="404"/>
      <c r="S19275" s="404"/>
      <c r="T19275" s="404"/>
    </row>
    <row r="19276" spans="12:20" ht="16.8">
      <c r="L19276" s="404"/>
      <c r="M19276" s="404"/>
      <c r="N19276" s="404"/>
      <c r="O19276" s="404"/>
      <c r="P19276" s="404"/>
      <c r="Q19276" s="404"/>
      <c r="R19276" s="404"/>
      <c r="S19276" s="404"/>
      <c r="T19276" s="404"/>
    </row>
    <row r="19277" spans="12:20" ht="16.8">
      <c r="L19277" s="404"/>
      <c r="M19277" s="404"/>
      <c r="N19277" s="404"/>
      <c r="O19277" s="404"/>
      <c r="P19277" s="404"/>
      <c r="Q19277" s="404"/>
      <c r="R19277" s="404"/>
      <c r="S19277" s="404"/>
      <c r="T19277" s="404"/>
    </row>
    <row r="19278" spans="12:20" ht="16.8">
      <c r="L19278" s="404"/>
      <c r="M19278" s="404"/>
      <c r="N19278" s="404"/>
      <c r="O19278" s="404"/>
      <c r="P19278" s="404"/>
      <c r="Q19278" s="404"/>
      <c r="R19278" s="404"/>
      <c r="S19278" s="404"/>
      <c r="T19278" s="404"/>
    </row>
    <row r="19279" spans="12:20" ht="16.8">
      <c r="L19279" s="404"/>
      <c r="M19279" s="404"/>
      <c r="N19279" s="404"/>
      <c r="O19279" s="404"/>
      <c r="P19279" s="404"/>
      <c r="Q19279" s="404"/>
      <c r="R19279" s="404"/>
      <c r="S19279" s="404"/>
      <c r="T19279" s="404"/>
    </row>
    <row r="19280" spans="12:20" ht="16.8">
      <c r="L19280" s="404"/>
      <c r="M19280" s="404"/>
      <c r="N19280" s="404"/>
      <c r="O19280" s="404"/>
      <c r="P19280" s="404"/>
      <c r="Q19280" s="404"/>
      <c r="R19280" s="404"/>
      <c r="S19280" s="404"/>
      <c r="T19280" s="404"/>
    </row>
    <row r="19281" spans="12:20" ht="16.8">
      <c r="L19281" s="404"/>
      <c r="M19281" s="404"/>
      <c r="N19281" s="404"/>
      <c r="O19281" s="404"/>
      <c r="P19281" s="404"/>
      <c r="Q19281" s="404"/>
      <c r="R19281" s="404"/>
      <c r="S19281" s="404"/>
      <c r="T19281" s="404"/>
    </row>
    <row r="19282" spans="12:20" ht="16.8">
      <c r="L19282" s="404"/>
      <c r="M19282" s="404"/>
      <c r="N19282" s="404"/>
      <c r="O19282" s="404"/>
      <c r="P19282" s="404"/>
      <c r="Q19282" s="404"/>
      <c r="R19282" s="404"/>
      <c r="S19282" s="404"/>
      <c r="T19282" s="404"/>
    </row>
    <row r="19283" spans="12:20" ht="16.8">
      <c r="L19283" s="404"/>
      <c r="M19283" s="404"/>
      <c r="N19283" s="404"/>
      <c r="O19283" s="404"/>
      <c r="P19283" s="404"/>
      <c r="Q19283" s="404"/>
      <c r="R19283" s="404"/>
      <c r="S19283" s="404"/>
      <c r="T19283" s="404"/>
    </row>
    <row r="19284" spans="12:20" ht="16.8">
      <c r="L19284" s="404"/>
      <c r="M19284" s="404"/>
      <c r="N19284" s="404"/>
      <c r="O19284" s="404"/>
      <c r="P19284" s="404"/>
      <c r="Q19284" s="404"/>
      <c r="R19284" s="404"/>
      <c r="S19284" s="404"/>
      <c r="T19284" s="404"/>
    </row>
    <row r="19285" spans="12:20" ht="16.8">
      <c r="L19285" s="404"/>
      <c r="M19285" s="404"/>
      <c r="N19285" s="404"/>
      <c r="O19285" s="404"/>
      <c r="P19285" s="404"/>
      <c r="Q19285" s="404"/>
      <c r="R19285" s="404"/>
      <c r="S19285" s="404"/>
      <c r="T19285" s="404"/>
    </row>
    <row r="19286" spans="12:20" ht="16.8">
      <c r="L19286" s="404"/>
      <c r="M19286" s="404"/>
      <c r="N19286" s="404"/>
      <c r="O19286" s="404"/>
      <c r="P19286" s="404"/>
      <c r="Q19286" s="404"/>
      <c r="R19286" s="404"/>
      <c r="S19286" s="404"/>
      <c r="T19286" s="404"/>
    </row>
    <row r="19287" spans="12:20" ht="16.8">
      <c r="L19287" s="404"/>
      <c r="M19287" s="404"/>
      <c r="N19287" s="404"/>
      <c r="O19287" s="404"/>
      <c r="P19287" s="404"/>
      <c r="Q19287" s="404"/>
      <c r="R19287" s="404"/>
      <c r="S19287" s="404"/>
      <c r="T19287" s="404"/>
    </row>
    <row r="19288" spans="12:20" ht="16.8">
      <c r="L19288" s="404"/>
      <c r="M19288" s="404"/>
      <c r="N19288" s="404"/>
      <c r="O19288" s="404"/>
      <c r="P19288" s="404"/>
      <c r="Q19288" s="404"/>
      <c r="R19288" s="404"/>
      <c r="S19288" s="404"/>
      <c r="T19288" s="404"/>
    </row>
    <row r="19289" spans="12:20" ht="16.8">
      <c r="L19289" s="404"/>
      <c r="M19289" s="404"/>
      <c r="N19289" s="404"/>
      <c r="O19289" s="404"/>
      <c r="P19289" s="404"/>
      <c r="Q19289" s="404"/>
      <c r="R19289" s="404"/>
      <c r="S19289" s="404"/>
      <c r="T19289" s="404"/>
    </row>
    <row r="19290" spans="12:20" ht="16.8">
      <c r="L19290" s="404"/>
      <c r="M19290" s="404"/>
      <c r="N19290" s="404"/>
      <c r="O19290" s="404"/>
      <c r="P19290" s="404"/>
      <c r="Q19290" s="404"/>
      <c r="R19290" s="404"/>
      <c r="S19290" s="404"/>
      <c r="T19290" s="404"/>
    </row>
    <row r="19291" spans="12:20" ht="16.8">
      <c r="L19291" s="404"/>
      <c r="M19291" s="404"/>
      <c r="N19291" s="404"/>
      <c r="O19291" s="404"/>
      <c r="P19291" s="404"/>
      <c r="Q19291" s="404"/>
      <c r="R19291" s="404"/>
      <c r="S19291" s="404"/>
      <c r="T19291" s="404"/>
    </row>
    <row r="19292" spans="12:20" ht="16.8">
      <c r="L19292" s="404"/>
      <c r="M19292" s="404"/>
      <c r="N19292" s="404"/>
      <c r="O19292" s="404"/>
      <c r="P19292" s="404"/>
      <c r="Q19292" s="404"/>
      <c r="R19292" s="404"/>
      <c r="S19292" s="404"/>
      <c r="T19292" s="404"/>
    </row>
    <row r="19293" spans="12:20" ht="16.8">
      <c r="L19293" s="404"/>
      <c r="M19293" s="404"/>
      <c r="N19293" s="404"/>
      <c r="O19293" s="404"/>
      <c r="P19293" s="404"/>
      <c r="Q19293" s="404"/>
      <c r="R19293" s="404"/>
      <c r="S19293" s="404"/>
      <c r="T19293" s="404"/>
    </row>
    <row r="19294" spans="12:20" ht="16.8">
      <c r="L19294" s="404"/>
      <c r="M19294" s="404"/>
      <c r="N19294" s="404"/>
      <c r="O19294" s="404"/>
      <c r="P19294" s="404"/>
      <c r="Q19294" s="404"/>
      <c r="R19294" s="404"/>
      <c r="S19294" s="404"/>
      <c r="T19294" s="404"/>
    </row>
    <row r="19295" spans="12:20" ht="16.8">
      <c r="L19295" s="404"/>
      <c r="M19295" s="404"/>
      <c r="N19295" s="404"/>
      <c r="O19295" s="404"/>
      <c r="P19295" s="404"/>
      <c r="Q19295" s="404"/>
      <c r="R19295" s="404"/>
      <c r="S19295" s="404"/>
      <c r="T19295" s="404"/>
    </row>
    <row r="19296" spans="12:20" ht="16.8">
      <c r="L19296" s="404"/>
      <c r="M19296" s="404"/>
      <c r="N19296" s="404"/>
      <c r="O19296" s="404"/>
      <c r="P19296" s="404"/>
      <c r="Q19296" s="404"/>
      <c r="R19296" s="404"/>
      <c r="S19296" s="404"/>
      <c r="T19296" s="404"/>
    </row>
    <row r="19297" spans="12:20" ht="16.8">
      <c r="L19297" s="404"/>
      <c r="M19297" s="404"/>
      <c r="N19297" s="404"/>
      <c r="O19297" s="404"/>
      <c r="P19297" s="404"/>
      <c r="Q19297" s="404"/>
      <c r="R19297" s="404"/>
      <c r="S19297" s="404"/>
      <c r="T19297" s="404"/>
    </row>
    <row r="19298" spans="12:20" ht="16.8">
      <c r="L19298" s="404"/>
      <c r="M19298" s="404"/>
      <c r="N19298" s="404"/>
      <c r="O19298" s="404"/>
      <c r="P19298" s="404"/>
      <c r="Q19298" s="404"/>
      <c r="R19298" s="404"/>
      <c r="S19298" s="404"/>
      <c r="T19298" s="404"/>
    </row>
    <row r="19299" spans="12:20" ht="16.8">
      <c r="L19299" s="404"/>
      <c r="M19299" s="404"/>
      <c r="N19299" s="404"/>
      <c r="O19299" s="404"/>
      <c r="P19299" s="404"/>
      <c r="Q19299" s="404"/>
      <c r="R19299" s="404"/>
      <c r="S19299" s="404"/>
      <c r="T19299" s="404"/>
    </row>
    <row r="19300" spans="12:20" ht="16.8">
      <c r="L19300" s="404"/>
      <c r="M19300" s="404"/>
      <c r="N19300" s="404"/>
      <c r="O19300" s="404"/>
      <c r="P19300" s="404"/>
      <c r="Q19300" s="404"/>
      <c r="R19300" s="404"/>
      <c r="S19300" s="404"/>
      <c r="T19300" s="404"/>
    </row>
    <row r="19301" spans="12:20" ht="16.8">
      <c r="L19301" s="404"/>
      <c r="M19301" s="404"/>
      <c r="N19301" s="404"/>
      <c r="O19301" s="404"/>
      <c r="P19301" s="404"/>
      <c r="Q19301" s="404"/>
      <c r="R19301" s="404"/>
      <c r="S19301" s="404"/>
      <c r="T19301" s="404"/>
    </row>
    <row r="19302" spans="12:20" ht="16.8">
      <c r="L19302" s="404"/>
      <c r="M19302" s="404"/>
      <c r="N19302" s="404"/>
      <c r="O19302" s="404"/>
      <c r="P19302" s="404"/>
      <c r="Q19302" s="404"/>
      <c r="R19302" s="404"/>
      <c r="S19302" s="404"/>
      <c r="T19302" s="404"/>
    </row>
    <row r="19303" spans="12:20" ht="16.8">
      <c r="L19303" s="404"/>
      <c r="M19303" s="404"/>
      <c r="N19303" s="404"/>
      <c r="O19303" s="404"/>
      <c r="P19303" s="404"/>
      <c r="Q19303" s="404"/>
      <c r="R19303" s="404"/>
      <c r="S19303" s="404"/>
      <c r="T19303" s="404"/>
    </row>
    <row r="19304" spans="12:20" ht="16.8">
      <c r="L19304" s="404"/>
      <c r="M19304" s="404"/>
      <c r="N19304" s="404"/>
      <c r="O19304" s="404"/>
      <c r="P19304" s="404"/>
      <c r="Q19304" s="404"/>
      <c r="R19304" s="404"/>
      <c r="S19304" s="404"/>
      <c r="T19304" s="404"/>
    </row>
    <row r="19305" spans="12:20" ht="16.8">
      <c r="L19305" s="404"/>
      <c r="M19305" s="404"/>
      <c r="N19305" s="404"/>
      <c r="O19305" s="404"/>
      <c r="P19305" s="404"/>
      <c r="Q19305" s="404"/>
      <c r="R19305" s="404"/>
      <c r="S19305" s="404"/>
      <c r="T19305" s="404"/>
    </row>
    <row r="19306" spans="12:20" ht="16.8">
      <c r="L19306" s="404"/>
      <c r="M19306" s="404"/>
      <c r="N19306" s="404"/>
      <c r="O19306" s="404"/>
      <c r="P19306" s="404"/>
      <c r="Q19306" s="404"/>
      <c r="R19306" s="404"/>
      <c r="S19306" s="404"/>
      <c r="T19306" s="404"/>
    </row>
    <row r="19307" spans="12:20" ht="16.8">
      <c r="L19307" s="404"/>
      <c r="M19307" s="404"/>
      <c r="N19307" s="404"/>
      <c r="O19307" s="404"/>
      <c r="P19307" s="404"/>
      <c r="Q19307" s="404"/>
      <c r="R19307" s="404"/>
      <c r="S19307" s="404"/>
      <c r="T19307" s="404"/>
    </row>
    <row r="19308" spans="12:20" ht="16.8">
      <c r="L19308" s="404"/>
      <c r="M19308" s="404"/>
      <c r="N19308" s="404"/>
      <c r="O19308" s="404"/>
      <c r="P19308" s="404"/>
      <c r="Q19308" s="404"/>
      <c r="R19308" s="404"/>
      <c r="S19308" s="404"/>
      <c r="T19308" s="404"/>
    </row>
    <row r="19309" spans="12:20" ht="16.8">
      <c r="L19309" s="404"/>
      <c r="M19309" s="404"/>
      <c r="N19309" s="404"/>
      <c r="O19309" s="404"/>
      <c r="P19309" s="404"/>
      <c r="Q19309" s="404"/>
      <c r="R19309" s="404"/>
      <c r="S19309" s="404"/>
      <c r="T19309" s="404"/>
    </row>
    <row r="19310" spans="12:20" ht="16.8">
      <c r="L19310" s="404"/>
      <c r="M19310" s="404"/>
      <c r="N19310" s="404"/>
      <c r="O19310" s="404"/>
      <c r="P19310" s="404"/>
      <c r="Q19310" s="404"/>
      <c r="R19310" s="404"/>
      <c r="S19310" s="404"/>
      <c r="T19310" s="404"/>
    </row>
    <row r="19311" spans="12:20" ht="16.8">
      <c r="L19311" s="404"/>
      <c r="M19311" s="404"/>
      <c r="N19311" s="404"/>
      <c r="O19311" s="404"/>
      <c r="P19311" s="404"/>
      <c r="Q19311" s="404"/>
      <c r="R19311" s="404"/>
      <c r="S19311" s="404"/>
      <c r="T19311" s="404"/>
    </row>
    <row r="19312" spans="12:20" ht="16.8">
      <c r="L19312" s="404"/>
      <c r="M19312" s="404"/>
      <c r="N19312" s="404"/>
      <c r="O19312" s="404"/>
      <c r="P19312" s="404"/>
      <c r="Q19312" s="404"/>
      <c r="R19312" s="404"/>
      <c r="S19312" s="404"/>
      <c r="T19312" s="404"/>
    </row>
    <row r="19313" spans="12:20" ht="16.8">
      <c r="L19313" s="404"/>
      <c r="M19313" s="404"/>
      <c r="N19313" s="404"/>
      <c r="O19313" s="404"/>
      <c r="P19313" s="404"/>
      <c r="Q19313" s="404"/>
      <c r="R19313" s="404"/>
      <c r="S19313" s="404"/>
      <c r="T19313" s="404"/>
    </row>
    <row r="19314" spans="12:20" ht="16.8">
      <c r="L19314" s="404"/>
      <c r="M19314" s="404"/>
      <c r="N19314" s="404"/>
      <c r="O19314" s="404"/>
      <c r="P19314" s="404"/>
      <c r="Q19314" s="404"/>
      <c r="R19314" s="404"/>
      <c r="S19314" s="404"/>
      <c r="T19314" s="404"/>
    </row>
    <row r="19315" spans="12:20" ht="16.8">
      <c r="L19315" s="404"/>
      <c r="M19315" s="404"/>
      <c r="N19315" s="404"/>
      <c r="O19315" s="404"/>
      <c r="P19315" s="404"/>
      <c r="Q19315" s="404"/>
      <c r="R19315" s="404"/>
      <c r="S19315" s="404"/>
      <c r="T19315" s="404"/>
    </row>
    <row r="19316" spans="12:20" ht="16.8">
      <c r="L19316" s="404"/>
      <c r="M19316" s="404"/>
      <c r="N19316" s="404"/>
      <c r="O19316" s="404"/>
      <c r="P19316" s="404"/>
      <c r="Q19316" s="404"/>
      <c r="R19316" s="404"/>
      <c r="S19316" s="404"/>
      <c r="T19316" s="404"/>
    </row>
    <row r="19317" spans="12:20" ht="16.8">
      <c r="L19317" s="404"/>
      <c r="M19317" s="404"/>
      <c r="N19317" s="404"/>
      <c r="O19317" s="404"/>
      <c r="P19317" s="404"/>
      <c r="Q19317" s="404"/>
      <c r="R19317" s="404"/>
      <c r="S19317" s="404"/>
      <c r="T19317" s="404"/>
    </row>
    <row r="19318" spans="12:20" ht="16.8">
      <c r="L19318" s="404"/>
      <c r="M19318" s="404"/>
      <c r="N19318" s="404"/>
      <c r="O19318" s="404"/>
      <c r="P19318" s="404"/>
      <c r="Q19318" s="404"/>
      <c r="R19318" s="404"/>
      <c r="S19318" s="404"/>
      <c r="T19318" s="404"/>
    </row>
    <row r="19319" spans="12:20" ht="16.8">
      <c r="L19319" s="404"/>
      <c r="M19319" s="404"/>
      <c r="N19319" s="404"/>
      <c r="O19319" s="404"/>
      <c r="P19319" s="404"/>
      <c r="Q19319" s="404"/>
      <c r="R19319" s="404"/>
      <c r="S19319" s="404"/>
      <c r="T19319" s="404"/>
    </row>
    <row r="19320" spans="12:20" ht="16.8">
      <c r="L19320" s="404"/>
      <c r="M19320" s="404"/>
      <c r="N19320" s="404"/>
      <c r="O19320" s="404"/>
      <c r="P19320" s="404"/>
      <c r="Q19320" s="404"/>
      <c r="R19320" s="404"/>
      <c r="S19320" s="404"/>
      <c r="T19320" s="404"/>
    </row>
    <row r="19321" spans="12:20" ht="16.8">
      <c r="L19321" s="404"/>
      <c r="M19321" s="404"/>
      <c r="N19321" s="404"/>
      <c r="O19321" s="404"/>
      <c r="P19321" s="404"/>
      <c r="Q19321" s="404"/>
      <c r="R19321" s="404"/>
      <c r="S19321" s="404"/>
      <c r="T19321" s="404"/>
    </row>
    <row r="19322" spans="12:20" ht="16.8">
      <c r="L19322" s="404"/>
      <c r="M19322" s="404"/>
      <c r="N19322" s="404"/>
      <c r="O19322" s="404"/>
      <c r="P19322" s="404"/>
      <c r="Q19322" s="404"/>
      <c r="R19322" s="404"/>
      <c r="S19322" s="404"/>
      <c r="T19322" s="404"/>
    </row>
    <row r="19323" spans="12:20" ht="16.8">
      <c r="L19323" s="404"/>
      <c r="M19323" s="404"/>
      <c r="N19323" s="404"/>
      <c r="O19323" s="404"/>
      <c r="P19323" s="404"/>
      <c r="Q19323" s="404"/>
      <c r="R19323" s="404"/>
      <c r="S19323" s="404"/>
      <c r="T19323" s="404"/>
    </row>
    <row r="19324" spans="12:20" ht="16.8">
      <c r="L19324" s="404"/>
      <c r="M19324" s="404"/>
      <c r="N19324" s="404"/>
      <c r="O19324" s="404"/>
      <c r="P19324" s="404"/>
      <c r="Q19324" s="404"/>
      <c r="R19324" s="404"/>
      <c r="S19324" s="404"/>
      <c r="T19324" s="404"/>
    </row>
    <row r="19325" spans="12:20" ht="16.8">
      <c r="L19325" s="404"/>
      <c r="M19325" s="404"/>
      <c r="N19325" s="404"/>
      <c r="O19325" s="404"/>
      <c r="P19325" s="404"/>
      <c r="Q19325" s="404"/>
      <c r="R19325" s="404"/>
      <c r="S19325" s="404"/>
      <c r="T19325" s="404"/>
    </row>
    <row r="19326" spans="12:20" ht="16.8">
      <c r="L19326" s="404"/>
      <c r="M19326" s="404"/>
      <c r="N19326" s="404"/>
      <c r="O19326" s="404"/>
      <c r="P19326" s="404"/>
      <c r="Q19326" s="404"/>
      <c r="R19326" s="404"/>
      <c r="S19326" s="404"/>
      <c r="T19326" s="404"/>
    </row>
    <row r="19327" spans="12:20" ht="16.8">
      <c r="L19327" s="404"/>
      <c r="M19327" s="404"/>
      <c r="N19327" s="404"/>
      <c r="O19327" s="404"/>
      <c r="P19327" s="404"/>
      <c r="Q19327" s="404"/>
      <c r="R19327" s="404"/>
      <c r="S19327" s="404"/>
      <c r="T19327" s="404"/>
    </row>
    <row r="19328" spans="12:20" ht="16.8">
      <c r="L19328" s="404"/>
      <c r="M19328" s="404"/>
      <c r="N19328" s="404"/>
      <c r="O19328" s="404"/>
      <c r="P19328" s="404"/>
      <c r="Q19328" s="404"/>
      <c r="R19328" s="404"/>
      <c r="S19328" s="404"/>
      <c r="T19328" s="404"/>
    </row>
    <row r="19329" spans="12:20" ht="16.8">
      <c r="L19329" s="404"/>
      <c r="M19329" s="404"/>
      <c r="N19329" s="404"/>
      <c r="O19329" s="404"/>
      <c r="P19329" s="404"/>
      <c r="Q19329" s="404"/>
      <c r="R19329" s="404"/>
      <c r="S19329" s="404"/>
      <c r="T19329" s="404"/>
    </row>
    <row r="19330" spans="12:20" ht="16.8">
      <c r="L19330" s="404"/>
      <c r="M19330" s="404"/>
      <c r="N19330" s="404"/>
      <c r="O19330" s="404"/>
      <c r="P19330" s="404"/>
      <c r="Q19330" s="404"/>
      <c r="R19330" s="404"/>
      <c r="S19330" s="404"/>
      <c r="T19330" s="404"/>
    </row>
    <row r="19331" spans="12:20" ht="16.8">
      <c r="L19331" s="404"/>
      <c r="M19331" s="404"/>
      <c r="N19331" s="404"/>
      <c r="O19331" s="404"/>
      <c r="P19331" s="404"/>
      <c r="Q19331" s="404"/>
      <c r="R19331" s="404"/>
      <c r="S19331" s="404"/>
      <c r="T19331" s="404"/>
    </row>
    <row r="19332" spans="12:20" ht="16.8">
      <c r="L19332" s="404"/>
      <c r="M19332" s="404"/>
      <c r="N19332" s="404"/>
      <c r="O19332" s="404"/>
      <c r="P19332" s="404"/>
      <c r="Q19332" s="404"/>
      <c r="R19332" s="404"/>
      <c r="S19332" s="404"/>
      <c r="T19332" s="404"/>
    </row>
    <row r="19333" spans="12:20" ht="16.8">
      <c r="L19333" s="404"/>
      <c r="M19333" s="404"/>
      <c r="N19333" s="404"/>
      <c r="O19333" s="404"/>
      <c r="P19333" s="404"/>
      <c r="Q19333" s="404"/>
      <c r="R19333" s="404"/>
      <c r="S19333" s="404"/>
      <c r="T19333" s="404"/>
    </row>
    <row r="19334" spans="12:20" ht="16.8">
      <c r="L19334" s="404"/>
      <c r="M19334" s="404"/>
      <c r="N19334" s="404"/>
      <c r="O19334" s="404"/>
      <c r="P19334" s="404"/>
      <c r="Q19334" s="404"/>
      <c r="R19334" s="404"/>
      <c r="S19334" s="404"/>
      <c r="T19334" s="404"/>
    </row>
    <row r="19335" spans="12:20" ht="16.8">
      <c r="L19335" s="404"/>
      <c r="M19335" s="404"/>
      <c r="N19335" s="404"/>
      <c r="O19335" s="404"/>
      <c r="P19335" s="404"/>
      <c r="Q19335" s="404"/>
      <c r="R19335" s="404"/>
      <c r="S19335" s="404"/>
      <c r="T19335" s="404"/>
    </row>
    <row r="19336" spans="12:20" ht="16.8">
      <c r="L19336" s="404"/>
      <c r="M19336" s="404"/>
      <c r="N19336" s="404"/>
      <c r="O19336" s="404"/>
      <c r="P19336" s="404"/>
      <c r="Q19336" s="404"/>
      <c r="R19336" s="404"/>
      <c r="S19336" s="404"/>
      <c r="T19336" s="404"/>
    </row>
    <row r="19337" spans="12:20" ht="16.8">
      <c r="L19337" s="404"/>
      <c r="M19337" s="404"/>
      <c r="N19337" s="404"/>
      <c r="O19337" s="404"/>
      <c r="P19337" s="404"/>
      <c r="Q19337" s="404"/>
      <c r="R19337" s="404"/>
      <c r="S19337" s="404"/>
      <c r="T19337" s="404"/>
    </row>
    <row r="19338" spans="12:20" ht="16.8">
      <c r="L19338" s="404"/>
      <c r="M19338" s="404"/>
      <c r="N19338" s="404"/>
      <c r="O19338" s="404"/>
      <c r="P19338" s="404"/>
      <c r="Q19338" s="404"/>
      <c r="R19338" s="404"/>
      <c r="S19338" s="404"/>
      <c r="T19338" s="404"/>
    </row>
    <row r="19339" spans="12:20" ht="16.8">
      <c r="L19339" s="404"/>
      <c r="M19339" s="404"/>
      <c r="N19339" s="404"/>
      <c r="O19339" s="404"/>
      <c r="P19339" s="404"/>
      <c r="Q19339" s="404"/>
      <c r="R19339" s="404"/>
      <c r="S19339" s="404"/>
      <c r="T19339" s="404"/>
    </row>
    <row r="19340" spans="12:20" ht="16.8">
      <c r="L19340" s="404"/>
      <c r="M19340" s="404"/>
      <c r="N19340" s="404"/>
      <c r="O19340" s="404"/>
      <c r="P19340" s="404"/>
      <c r="Q19340" s="404"/>
      <c r="R19340" s="404"/>
      <c r="S19340" s="404"/>
      <c r="T19340" s="404"/>
    </row>
    <row r="19341" spans="12:20" ht="16.8">
      <c r="L19341" s="404"/>
      <c r="M19341" s="404"/>
      <c r="N19341" s="404"/>
      <c r="O19341" s="404"/>
      <c r="P19341" s="404"/>
      <c r="Q19341" s="404"/>
      <c r="R19341" s="404"/>
      <c r="S19341" s="404"/>
      <c r="T19341" s="404"/>
    </row>
    <row r="19342" spans="12:20" ht="16.8">
      <c r="L19342" s="404"/>
      <c r="M19342" s="404"/>
      <c r="N19342" s="404"/>
      <c r="O19342" s="404"/>
      <c r="P19342" s="404"/>
      <c r="Q19342" s="404"/>
      <c r="R19342" s="404"/>
      <c r="S19342" s="404"/>
      <c r="T19342" s="404"/>
    </row>
    <row r="19343" spans="12:20" ht="16.8">
      <c r="L19343" s="404"/>
      <c r="M19343" s="404"/>
      <c r="N19343" s="404"/>
      <c r="O19343" s="404"/>
      <c r="P19343" s="404"/>
      <c r="Q19343" s="404"/>
      <c r="R19343" s="404"/>
      <c r="S19343" s="404"/>
      <c r="T19343" s="404"/>
    </row>
    <row r="19344" spans="12:20" ht="16.8">
      <c r="L19344" s="404"/>
      <c r="M19344" s="404"/>
      <c r="N19344" s="404"/>
      <c r="O19344" s="404"/>
      <c r="P19344" s="404"/>
      <c r="Q19344" s="404"/>
      <c r="R19344" s="404"/>
      <c r="S19344" s="404"/>
      <c r="T19344" s="404"/>
    </row>
    <row r="19345" spans="12:20" ht="16.8">
      <c r="L19345" s="404"/>
      <c r="M19345" s="404"/>
      <c r="N19345" s="404"/>
      <c r="O19345" s="404"/>
      <c r="P19345" s="404"/>
      <c r="Q19345" s="404"/>
      <c r="R19345" s="404"/>
      <c r="S19345" s="404"/>
      <c r="T19345" s="404"/>
    </row>
    <row r="19346" spans="12:20" ht="16.8">
      <c r="L19346" s="404"/>
      <c r="M19346" s="404"/>
      <c r="N19346" s="404"/>
      <c r="O19346" s="404"/>
      <c r="P19346" s="404"/>
      <c r="Q19346" s="404"/>
      <c r="R19346" s="404"/>
      <c r="S19346" s="404"/>
      <c r="T19346" s="404"/>
    </row>
    <row r="19347" spans="12:20" ht="16.8">
      <c r="L19347" s="404"/>
      <c r="M19347" s="404"/>
      <c r="N19347" s="404"/>
      <c r="O19347" s="404"/>
      <c r="P19347" s="404"/>
      <c r="Q19347" s="404"/>
      <c r="R19347" s="404"/>
      <c r="S19347" s="404"/>
      <c r="T19347" s="404"/>
    </row>
    <row r="19348" spans="12:20" ht="16.8">
      <c r="L19348" s="404"/>
      <c r="M19348" s="404"/>
      <c r="N19348" s="404"/>
      <c r="O19348" s="404"/>
      <c r="P19348" s="404"/>
      <c r="Q19348" s="404"/>
      <c r="R19348" s="404"/>
      <c r="S19348" s="404"/>
      <c r="T19348" s="404"/>
    </row>
    <row r="19349" spans="12:20" ht="16.8">
      <c r="L19349" s="404"/>
      <c r="M19349" s="404"/>
      <c r="N19349" s="404"/>
      <c r="O19349" s="404"/>
      <c r="P19349" s="404"/>
      <c r="Q19349" s="404"/>
      <c r="R19349" s="404"/>
      <c r="S19349" s="404"/>
      <c r="T19349" s="404"/>
    </row>
    <row r="19350" spans="12:20" ht="16.8">
      <c r="L19350" s="404"/>
      <c r="M19350" s="404"/>
      <c r="N19350" s="404"/>
      <c r="O19350" s="404"/>
      <c r="P19350" s="404"/>
      <c r="Q19350" s="404"/>
      <c r="R19350" s="404"/>
      <c r="S19350" s="404"/>
      <c r="T19350" s="404"/>
    </row>
    <row r="19351" spans="12:20" ht="16.8">
      <c r="L19351" s="404"/>
      <c r="M19351" s="404"/>
      <c r="N19351" s="404"/>
      <c r="O19351" s="404"/>
      <c r="P19351" s="404"/>
      <c r="Q19351" s="404"/>
      <c r="R19351" s="404"/>
      <c r="S19351" s="404"/>
      <c r="T19351" s="404"/>
    </row>
    <row r="19352" spans="12:20" ht="16.8">
      <c r="L19352" s="404"/>
      <c r="M19352" s="404"/>
      <c r="N19352" s="404"/>
      <c r="O19352" s="404"/>
      <c r="P19352" s="404"/>
      <c r="Q19352" s="404"/>
      <c r="R19352" s="404"/>
      <c r="S19352" s="404"/>
      <c r="T19352" s="404"/>
    </row>
    <row r="19353" spans="12:20" ht="16.8">
      <c r="L19353" s="404"/>
      <c r="M19353" s="404"/>
      <c r="N19353" s="404"/>
      <c r="O19353" s="404"/>
      <c r="P19353" s="404"/>
      <c r="Q19353" s="404"/>
      <c r="R19353" s="404"/>
      <c r="S19353" s="404"/>
      <c r="T19353" s="404"/>
    </row>
    <row r="19354" spans="12:20" ht="16.8">
      <c r="L19354" s="404"/>
      <c r="M19354" s="404"/>
      <c r="N19354" s="404"/>
      <c r="O19354" s="404"/>
      <c r="P19354" s="404"/>
      <c r="Q19354" s="404"/>
      <c r="R19354" s="404"/>
      <c r="S19354" s="404"/>
      <c r="T19354" s="404"/>
    </row>
    <row r="19355" spans="12:20" ht="16.8">
      <c r="L19355" s="404"/>
      <c r="M19355" s="404"/>
      <c r="N19355" s="404"/>
      <c r="O19355" s="404"/>
      <c r="P19355" s="404"/>
      <c r="Q19355" s="404"/>
      <c r="R19355" s="404"/>
      <c r="S19355" s="404"/>
      <c r="T19355" s="404"/>
    </row>
    <row r="19356" spans="12:20" ht="16.8">
      <c r="L19356" s="404"/>
      <c r="M19356" s="404"/>
      <c r="N19356" s="404"/>
      <c r="O19356" s="404"/>
      <c r="P19356" s="404"/>
      <c r="Q19356" s="404"/>
      <c r="R19356" s="404"/>
      <c r="S19356" s="404"/>
      <c r="T19356" s="404"/>
    </row>
    <row r="19357" spans="12:20" ht="16.8">
      <c r="L19357" s="404"/>
      <c r="M19357" s="404"/>
      <c r="N19357" s="404"/>
      <c r="O19357" s="404"/>
      <c r="P19357" s="404"/>
      <c r="Q19357" s="404"/>
      <c r="R19357" s="404"/>
      <c r="S19357" s="404"/>
      <c r="T19357" s="404"/>
    </row>
    <row r="19358" spans="12:20" ht="16.8">
      <c r="L19358" s="404"/>
      <c r="M19358" s="404"/>
      <c r="N19358" s="404"/>
      <c r="O19358" s="404"/>
      <c r="P19358" s="404"/>
      <c r="Q19358" s="404"/>
      <c r="R19358" s="404"/>
      <c r="S19358" s="404"/>
      <c r="T19358" s="404"/>
    </row>
    <row r="19359" spans="12:20" ht="16.8">
      <c r="L19359" s="404"/>
      <c r="M19359" s="404"/>
      <c r="N19359" s="404"/>
      <c r="O19359" s="404"/>
      <c r="P19359" s="404"/>
      <c r="Q19359" s="404"/>
      <c r="R19359" s="404"/>
      <c r="S19359" s="404"/>
      <c r="T19359" s="404"/>
    </row>
    <row r="19360" spans="12:20" ht="16.8">
      <c r="L19360" s="404"/>
      <c r="M19360" s="404"/>
      <c r="N19360" s="404"/>
      <c r="O19360" s="404"/>
      <c r="P19360" s="404"/>
      <c r="Q19360" s="404"/>
      <c r="R19360" s="404"/>
      <c r="S19360" s="404"/>
      <c r="T19360" s="404"/>
    </row>
    <row r="19361" spans="12:20" ht="16.8">
      <c r="L19361" s="404"/>
      <c r="M19361" s="404"/>
      <c r="N19361" s="404"/>
      <c r="O19361" s="404"/>
      <c r="P19361" s="404"/>
      <c r="Q19361" s="404"/>
      <c r="R19361" s="404"/>
      <c r="S19361" s="404"/>
      <c r="T19361" s="404"/>
    </row>
    <row r="19362" spans="12:20" ht="16.8">
      <c r="L19362" s="404"/>
      <c r="M19362" s="404"/>
      <c r="N19362" s="404"/>
      <c r="O19362" s="404"/>
      <c r="P19362" s="404"/>
      <c r="Q19362" s="404"/>
      <c r="R19362" s="404"/>
      <c r="S19362" s="404"/>
      <c r="T19362" s="404"/>
    </row>
    <row r="19363" spans="12:20" ht="16.8">
      <c r="L19363" s="404"/>
      <c r="M19363" s="404"/>
      <c r="N19363" s="404"/>
      <c r="O19363" s="404"/>
      <c r="P19363" s="404"/>
      <c r="Q19363" s="404"/>
      <c r="R19363" s="404"/>
      <c r="S19363" s="404"/>
      <c r="T19363" s="404"/>
    </row>
    <row r="19364" spans="12:20" ht="16.8">
      <c r="L19364" s="404"/>
      <c r="M19364" s="404"/>
      <c r="N19364" s="404"/>
      <c r="O19364" s="404"/>
      <c r="P19364" s="404"/>
      <c r="Q19364" s="404"/>
      <c r="R19364" s="404"/>
      <c r="S19364" s="404"/>
      <c r="T19364" s="404"/>
    </row>
    <row r="19365" spans="12:20" ht="16.8">
      <c r="L19365" s="404"/>
      <c r="M19365" s="404"/>
      <c r="N19365" s="404"/>
      <c r="O19365" s="404"/>
      <c r="P19365" s="404"/>
      <c r="Q19365" s="404"/>
      <c r="R19365" s="404"/>
      <c r="S19365" s="404"/>
      <c r="T19365" s="404"/>
    </row>
    <row r="19366" spans="12:20" ht="16.8">
      <c r="L19366" s="404"/>
      <c r="M19366" s="404"/>
      <c r="N19366" s="404"/>
      <c r="O19366" s="404"/>
      <c r="P19366" s="404"/>
      <c r="Q19366" s="404"/>
      <c r="R19366" s="404"/>
      <c r="S19366" s="404"/>
      <c r="T19366" s="404"/>
    </row>
    <row r="19367" spans="12:20" ht="16.8">
      <c r="L19367" s="404"/>
      <c r="M19367" s="404"/>
      <c r="N19367" s="404"/>
      <c r="O19367" s="404"/>
      <c r="P19367" s="404"/>
      <c r="Q19367" s="404"/>
      <c r="R19367" s="404"/>
      <c r="S19367" s="404"/>
      <c r="T19367" s="404"/>
    </row>
    <row r="19368" spans="12:20" ht="16.8">
      <c r="L19368" s="404"/>
      <c r="M19368" s="404"/>
      <c r="N19368" s="404"/>
      <c r="O19368" s="404"/>
      <c r="P19368" s="404"/>
      <c r="Q19368" s="404"/>
      <c r="R19368" s="404"/>
      <c r="S19368" s="404"/>
      <c r="T19368" s="404"/>
    </row>
    <row r="19369" spans="12:20" ht="16.8">
      <c r="L19369" s="404"/>
      <c r="M19369" s="404"/>
      <c r="N19369" s="404"/>
      <c r="O19369" s="404"/>
      <c r="P19369" s="404"/>
      <c r="Q19369" s="404"/>
      <c r="R19369" s="404"/>
      <c r="S19369" s="404"/>
      <c r="T19369" s="404"/>
    </row>
    <row r="19370" spans="12:20" ht="16.8">
      <c r="L19370" s="404"/>
      <c r="M19370" s="404"/>
      <c r="N19370" s="404"/>
      <c r="O19370" s="404"/>
      <c r="P19370" s="404"/>
      <c r="Q19370" s="404"/>
      <c r="R19370" s="404"/>
      <c r="S19370" s="404"/>
      <c r="T19370" s="404"/>
    </row>
    <row r="19371" spans="12:20" ht="16.8">
      <c r="L19371" s="404"/>
      <c r="M19371" s="404"/>
      <c r="N19371" s="404"/>
      <c r="O19371" s="404"/>
      <c r="P19371" s="404"/>
      <c r="Q19371" s="404"/>
      <c r="R19371" s="404"/>
      <c r="S19371" s="404"/>
      <c r="T19371" s="404"/>
    </row>
    <row r="19372" spans="12:20" ht="16.8">
      <c r="L19372" s="404"/>
      <c r="M19372" s="404"/>
      <c r="N19372" s="404"/>
      <c r="O19372" s="404"/>
      <c r="P19372" s="404"/>
      <c r="Q19372" s="404"/>
      <c r="R19372" s="404"/>
      <c r="S19372" s="404"/>
      <c r="T19372" s="404"/>
    </row>
    <row r="19373" spans="12:20" ht="16.8">
      <c r="L19373" s="404"/>
      <c r="M19373" s="404"/>
      <c r="N19373" s="404"/>
      <c r="O19373" s="404"/>
      <c r="P19373" s="404"/>
      <c r="Q19373" s="404"/>
      <c r="R19373" s="404"/>
      <c r="S19373" s="404"/>
      <c r="T19373" s="404"/>
    </row>
    <row r="19374" spans="12:20" ht="16.8">
      <c r="L19374" s="404"/>
      <c r="M19374" s="404"/>
      <c r="N19374" s="404"/>
      <c r="O19374" s="404"/>
      <c r="P19374" s="404"/>
      <c r="Q19374" s="404"/>
      <c r="R19374" s="404"/>
      <c r="S19374" s="404"/>
      <c r="T19374" s="404"/>
    </row>
    <row r="19375" spans="12:20" ht="16.8">
      <c r="L19375" s="404"/>
      <c r="M19375" s="404"/>
      <c r="N19375" s="404"/>
      <c r="O19375" s="404"/>
      <c r="P19375" s="404"/>
      <c r="Q19375" s="404"/>
      <c r="R19375" s="404"/>
      <c r="S19375" s="404"/>
      <c r="T19375" s="404"/>
    </row>
    <row r="19376" spans="12:20" ht="16.8">
      <c r="L19376" s="404"/>
      <c r="M19376" s="404"/>
      <c r="N19376" s="404"/>
      <c r="O19376" s="404"/>
      <c r="P19376" s="404"/>
      <c r="Q19376" s="404"/>
      <c r="R19376" s="404"/>
      <c r="S19376" s="404"/>
      <c r="T19376" s="404"/>
    </row>
    <row r="19377" spans="12:20" ht="16.8">
      <c r="L19377" s="404"/>
      <c r="M19377" s="404"/>
      <c r="N19377" s="404"/>
      <c r="O19377" s="404"/>
      <c r="P19377" s="404"/>
      <c r="Q19377" s="404"/>
      <c r="R19377" s="404"/>
      <c r="S19377" s="404"/>
      <c r="T19377" s="404"/>
    </row>
    <row r="19378" spans="12:20" ht="16.8">
      <c r="L19378" s="404"/>
      <c r="M19378" s="404"/>
      <c r="N19378" s="404"/>
      <c r="O19378" s="404"/>
      <c r="P19378" s="404"/>
      <c r="Q19378" s="404"/>
      <c r="R19378" s="404"/>
      <c r="S19378" s="404"/>
      <c r="T19378" s="404"/>
    </row>
    <row r="19379" spans="12:20" ht="16.8">
      <c r="L19379" s="404"/>
      <c r="M19379" s="404"/>
      <c r="N19379" s="404"/>
      <c r="O19379" s="404"/>
      <c r="P19379" s="404"/>
      <c r="Q19379" s="404"/>
      <c r="R19379" s="404"/>
      <c r="S19379" s="404"/>
      <c r="T19379" s="404"/>
    </row>
    <row r="19380" spans="12:20" ht="16.8">
      <c r="L19380" s="404"/>
      <c r="M19380" s="404"/>
      <c r="N19380" s="404"/>
      <c r="O19380" s="404"/>
      <c r="P19380" s="404"/>
      <c r="Q19380" s="404"/>
      <c r="R19380" s="404"/>
      <c r="S19380" s="404"/>
      <c r="T19380" s="404"/>
    </row>
    <row r="19381" spans="12:20" ht="16.8">
      <c r="L19381" s="404"/>
      <c r="M19381" s="404"/>
      <c r="N19381" s="404"/>
      <c r="O19381" s="404"/>
      <c r="P19381" s="404"/>
      <c r="Q19381" s="404"/>
      <c r="R19381" s="404"/>
      <c r="S19381" s="404"/>
      <c r="T19381" s="404"/>
    </row>
    <row r="19382" spans="12:20" ht="16.8">
      <c r="L19382" s="404"/>
      <c r="M19382" s="404"/>
      <c r="N19382" s="404"/>
      <c r="O19382" s="404"/>
      <c r="P19382" s="404"/>
      <c r="Q19382" s="404"/>
      <c r="R19382" s="404"/>
      <c r="S19382" s="404"/>
      <c r="T19382" s="404"/>
    </row>
    <row r="19383" spans="12:20" ht="16.8">
      <c r="L19383" s="404"/>
      <c r="M19383" s="404"/>
      <c r="N19383" s="404"/>
      <c r="O19383" s="404"/>
      <c r="P19383" s="404"/>
      <c r="Q19383" s="404"/>
      <c r="R19383" s="404"/>
      <c r="S19383" s="404"/>
      <c r="T19383" s="404"/>
    </row>
    <row r="19384" spans="12:20" ht="16.8">
      <c r="L19384" s="404"/>
      <c r="M19384" s="404"/>
      <c r="N19384" s="404"/>
      <c r="O19384" s="404"/>
      <c r="P19384" s="404"/>
      <c r="Q19384" s="404"/>
      <c r="R19384" s="404"/>
      <c r="S19384" s="404"/>
      <c r="T19384" s="404"/>
    </row>
    <row r="19385" spans="12:20" ht="16.8">
      <c r="L19385" s="404"/>
      <c r="M19385" s="404"/>
      <c r="N19385" s="404"/>
      <c r="O19385" s="404"/>
      <c r="P19385" s="404"/>
      <c r="Q19385" s="404"/>
      <c r="R19385" s="404"/>
      <c r="S19385" s="404"/>
      <c r="T19385" s="404"/>
    </row>
    <row r="19386" spans="12:20" ht="16.8">
      <c r="L19386" s="404"/>
      <c r="M19386" s="404"/>
      <c r="N19386" s="404"/>
      <c r="O19386" s="404"/>
      <c r="P19386" s="404"/>
      <c r="Q19386" s="404"/>
      <c r="R19386" s="404"/>
      <c r="S19386" s="404"/>
      <c r="T19386" s="404"/>
    </row>
    <row r="19387" spans="12:20" ht="16.8">
      <c r="L19387" s="404"/>
      <c r="M19387" s="404"/>
      <c r="N19387" s="404"/>
      <c r="O19387" s="404"/>
      <c r="P19387" s="404"/>
      <c r="Q19387" s="404"/>
      <c r="R19387" s="404"/>
      <c r="S19387" s="404"/>
      <c r="T19387" s="404"/>
    </row>
    <row r="19388" spans="12:20" ht="16.8">
      <c r="L19388" s="404"/>
      <c r="M19388" s="404"/>
      <c r="N19388" s="404"/>
      <c r="O19388" s="404"/>
      <c r="P19388" s="404"/>
      <c r="Q19388" s="404"/>
      <c r="R19388" s="404"/>
      <c r="S19388" s="404"/>
      <c r="T19388" s="404"/>
    </row>
    <row r="19389" spans="12:20" ht="16.8">
      <c r="L19389" s="404"/>
      <c r="M19389" s="404"/>
      <c r="N19389" s="404"/>
      <c r="O19389" s="404"/>
      <c r="P19389" s="404"/>
      <c r="Q19389" s="404"/>
      <c r="R19389" s="404"/>
      <c r="S19389" s="404"/>
      <c r="T19389" s="404"/>
    </row>
    <row r="19390" spans="12:20" ht="16.8">
      <c r="L19390" s="404"/>
      <c r="M19390" s="404"/>
      <c r="N19390" s="404"/>
      <c r="O19390" s="404"/>
      <c r="P19390" s="404"/>
      <c r="Q19390" s="404"/>
      <c r="R19390" s="404"/>
      <c r="S19390" s="404"/>
      <c r="T19390" s="404"/>
    </row>
    <row r="19391" spans="12:20" ht="16.8">
      <c r="L19391" s="404"/>
      <c r="M19391" s="404"/>
      <c r="N19391" s="404"/>
      <c r="O19391" s="404"/>
      <c r="P19391" s="404"/>
      <c r="Q19391" s="404"/>
      <c r="R19391" s="404"/>
      <c r="S19391" s="404"/>
      <c r="T19391" s="404"/>
    </row>
    <row r="19392" spans="12:20" ht="16.8">
      <c r="L19392" s="404"/>
      <c r="M19392" s="404"/>
      <c r="N19392" s="404"/>
      <c r="O19392" s="404"/>
      <c r="P19392" s="404"/>
      <c r="Q19392" s="404"/>
      <c r="R19392" s="404"/>
      <c r="S19392" s="404"/>
      <c r="T19392" s="404"/>
    </row>
    <row r="19393" spans="12:20" ht="16.8">
      <c r="L19393" s="404"/>
      <c r="M19393" s="404"/>
      <c r="N19393" s="404"/>
      <c r="O19393" s="404"/>
      <c r="P19393" s="404"/>
      <c r="Q19393" s="404"/>
      <c r="R19393" s="404"/>
      <c r="S19393" s="404"/>
      <c r="T19393" s="404"/>
    </row>
    <row r="19394" spans="12:20" ht="16.8">
      <c r="L19394" s="404"/>
      <c r="M19394" s="404"/>
      <c r="N19394" s="404"/>
      <c r="O19394" s="404"/>
      <c r="P19394" s="404"/>
      <c r="Q19394" s="404"/>
      <c r="R19394" s="404"/>
      <c r="S19394" s="404"/>
      <c r="T19394" s="404"/>
    </row>
    <row r="19395" spans="12:20" ht="16.8">
      <c r="L19395" s="404"/>
      <c r="M19395" s="404"/>
      <c r="N19395" s="404"/>
      <c r="O19395" s="404"/>
      <c r="P19395" s="404"/>
      <c r="Q19395" s="404"/>
      <c r="R19395" s="404"/>
      <c r="S19395" s="404"/>
      <c r="T19395" s="404"/>
    </row>
    <row r="19396" spans="12:20" ht="16.8">
      <c r="L19396" s="404"/>
      <c r="M19396" s="404"/>
      <c r="N19396" s="404"/>
      <c r="O19396" s="404"/>
      <c r="P19396" s="404"/>
      <c r="Q19396" s="404"/>
      <c r="R19396" s="404"/>
      <c r="S19396" s="404"/>
      <c r="T19396" s="404"/>
    </row>
    <row r="19397" spans="12:20" ht="16.8">
      <c r="L19397" s="404"/>
      <c r="M19397" s="404"/>
      <c r="N19397" s="404"/>
      <c r="O19397" s="404"/>
      <c r="P19397" s="404"/>
      <c r="Q19397" s="404"/>
      <c r="R19397" s="404"/>
      <c r="S19397" s="404"/>
      <c r="T19397" s="404"/>
    </row>
    <row r="19398" spans="12:20" ht="16.8">
      <c r="L19398" s="404"/>
      <c r="M19398" s="404"/>
      <c r="N19398" s="404"/>
      <c r="O19398" s="404"/>
      <c r="P19398" s="404"/>
      <c r="Q19398" s="404"/>
      <c r="R19398" s="404"/>
      <c r="S19398" s="404"/>
      <c r="T19398" s="404"/>
    </row>
    <row r="19399" spans="12:20" ht="16.8">
      <c r="L19399" s="404"/>
      <c r="M19399" s="404"/>
      <c r="N19399" s="404"/>
      <c r="O19399" s="404"/>
      <c r="P19399" s="404"/>
      <c r="Q19399" s="404"/>
      <c r="R19399" s="404"/>
      <c r="S19399" s="404"/>
      <c r="T19399" s="404"/>
    </row>
    <row r="19400" spans="12:20" ht="16.8">
      <c r="L19400" s="404"/>
      <c r="M19400" s="404"/>
      <c r="N19400" s="404"/>
      <c r="O19400" s="404"/>
      <c r="P19400" s="404"/>
      <c r="Q19400" s="404"/>
      <c r="R19400" s="404"/>
      <c r="S19400" s="404"/>
      <c r="T19400" s="404"/>
    </row>
    <row r="19401" spans="12:20" ht="16.8">
      <c r="L19401" s="404"/>
      <c r="M19401" s="404"/>
      <c r="N19401" s="404"/>
      <c r="O19401" s="404"/>
      <c r="P19401" s="404"/>
      <c r="Q19401" s="404"/>
      <c r="R19401" s="404"/>
      <c r="S19401" s="404"/>
      <c r="T19401" s="404"/>
    </row>
    <row r="19402" spans="12:20" ht="16.8">
      <c r="L19402" s="404"/>
      <c r="M19402" s="404"/>
      <c r="N19402" s="404"/>
      <c r="O19402" s="404"/>
      <c r="P19402" s="404"/>
      <c r="Q19402" s="404"/>
      <c r="R19402" s="404"/>
      <c r="S19402" s="404"/>
      <c r="T19402" s="404"/>
    </row>
    <row r="19403" spans="12:20" ht="16.8">
      <c r="L19403" s="404"/>
      <c r="M19403" s="404"/>
      <c r="N19403" s="404"/>
      <c r="O19403" s="404"/>
      <c r="P19403" s="404"/>
      <c r="Q19403" s="404"/>
      <c r="R19403" s="404"/>
      <c r="S19403" s="404"/>
      <c r="T19403" s="404"/>
    </row>
    <row r="19404" spans="12:20" ht="16.8">
      <c r="L19404" s="404"/>
      <c r="M19404" s="404"/>
      <c r="N19404" s="404"/>
      <c r="O19404" s="404"/>
      <c r="P19404" s="404"/>
      <c r="Q19404" s="404"/>
      <c r="R19404" s="404"/>
      <c r="S19404" s="404"/>
      <c r="T19404" s="404"/>
    </row>
    <row r="19405" spans="12:20" ht="16.8">
      <c r="L19405" s="404"/>
      <c r="M19405" s="404"/>
      <c r="N19405" s="404"/>
      <c r="O19405" s="404"/>
      <c r="P19405" s="404"/>
      <c r="Q19405" s="404"/>
      <c r="R19405" s="404"/>
      <c r="S19405" s="404"/>
      <c r="T19405" s="404"/>
    </row>
    <row r="19406" spans="12:20" ht="16.8">
      <c r="L19406" s="404"/>
      <c r="M19406" s="404"/>
      <c r="N19406" s="404"/>
      <c r="O19406" s="404"/>
      <c r="P19406" s="404"/>
      <c r="Q19406" s="404"/>
      <c r="R19406" s="404"/>
      <c r="S19406" s="404"/>
      <c r="T19406" s="404"/>
    </row>
    <row r="19407" spans="12:20" ht="16.8">
      <c r="L19407" s="404"/>
      <c r="M19407" s="404"/>
      <c r="N19407" s="404"/>
      <c r="O19407" s="404"/>
      <c r="P19407" s="404"/>
      <c r="Q19407" s="404"/>
      <c r="R19407" s="404"/>
      <c r="S19407" s="404"/>
      <c r="T19407" s="404"/>
    </row>
    <row r="19408" spans="12:20" ht="16.8">
      <c r="L19408" s="404"/>
      <c r="M19408" s="404"/>
      <c r="N19408" s="404"/>
      <c r="O19408" s="404"/>
      <c r="P19408" s="404"/>
      <c r="Q19408" s="404"/>
      <c r="R19408" s="404"/>
      <c r="S19408" s="404"/>
      <c r="T19408" s="404"/>
    </row>
    <row r="19409" spans="12:20" ht="16.8">
      <c r="L19409" s="404"/>
      <c r="M19409" s="404"/>
      <c r="N19409" s="404"/>
      <c r="O19409" s="404"/>
      <c r="P19409" s="404"/>
      <c r="Q19409" s="404"/>
      <c r="R19409" s="404"/>
      <c r="S19409" s="404"/>
      <c r="T19409" s="404"/>
    </row>
    <row r="19410" spans="12:20" ht="16.8">
      <c r="L19410" s="404"/>
      <c r="M19410" s="404"/>
      <c r="N19410" s="404"/>
      <c r="O19410" s="404"/>
      <c r="P19410" s="404"/>
      <c r="Q19410" s="404"/>
      <c r="R19410" s="404"/>
      <c r="S19410" s="404"/>
      <c r="T19410" s="404"/>
    </row>
    <row r="19411" spans="12:20" ht="16.8">
      <c r="L19411" s="404"/>
      <c r="M19411" s="404"/>
      <c r="N19411" s="404"/>
      <c r="O19411" s="404"/>
      <c r="P19411" s="404"/>
      <c r="Q19411" s="404"/>
      <c r="R19411" s="404"/>
      <c r="S19411" s="404"/>
      <c r="T19411" s="404"/>
    </row>
    <row r="19412" spans="12:20" ht="16.8">
      <c r="L19412" s="404"/>
      <c r="M19412" s="404"/>
      <c r="N19412" s="404"/>
      <c r="O19412" s="404"/>
      <c r="P19412" s="404"/>
      <c r="Q19412" s="404"/>
      <c r="R19412" s="404"/>
      <c r="S19412" s="404"/>
      <c r="T19412" s="404"/>
    </row>
    <row r="19413" spans="12:20" ht="16.8">
      <c r="L19413" s="404"/>
      <c r="M19413" s="404"/>
      <c r="N19413" s="404"/>
      <c r="O19413" s="404"/>
      <c r="P19413" s="404"/>
      <c r="Q19413" s="404"/>
      <c r="R19413" s="404"/>
      <c r="S19413" s="404"/>
      <c r="T19413" s="404"/>
    </row>
    <row r="19414" spans="12:20" ht="16.8">
      <c r="L19414" s="404"/>
      <c r="M19414" s="404"/>
      <c r="N19414" s="404"/>
      <c r="O19414" s="404"/>
      <c r="P19414" s="404"/>
      <c r="Q19414" s="404"/>
      <c r="R19414" s="404"/>
      <c r="S19414" s="404"/>
      <c r="T19414" s="404"/>
    </row>
    <row r="19415" spans="12:20" ht="16.8">
      <c r="L19415" s="404"/>
      <c r="M19415" s="404"/>
      <c r="N19415" s="404"/>
      <c r="O19415" s="404"/>
      <c r="P19415" s="404"/>
      <c r="Q19415" s="404"/>
      <c r="R19415" s="404"/>
      <c r="S19415" s="404"/>
      <c r="T19415" s="404"/>
    </row>
    <row r="19416" spans="12:20" ht="16.8">
      <c r="L19416" s="404"/>
      <c r="M19416" s="404"/>
      <c r="N19416" s="404"/>
      <c r="O19416" s="404"/>
      <c r="P19416" s="404"/>
      <c r="Q19416" s="404"/>
      <c r="R19416" s="404"/>
      <c r="S19416" s="404"/>
      <c r="T19416" s="404"/>
    </row>
    <row r="19417" spans="12:20" ht="16.8">
      <c r="L19417" s="404"/>
      <c r="M19417" s="404"/>
      <c r="N19417" s="404"/>
      <c r="O19417" s="404"/>
      <c r="P19417" s="404"/>
      <c r="Q19417" s="404"/>
      <c r="R19417" s="404"/>
      <c r="S19417" s="404"/>
      <c r="T19417" s="404"/>
    </row>
    <row r="19418" spans="12:20" ht="16.8">
      <c r="L19418" s="404"/>
      <c r="M19418" s="404"/>
      <c r="N19418" s="404"/>
      <c r="O19418" s="404"/>
      <c r="P19418" s="404"/>
      <c r="Q19418" s="404"/>
      <c r="R19418" s="404"/>
      <c r="S19418" s="404"/>
      <c r="T19418" s="404"/>
    </row>
    <row r="19419" spans="12:20" ht="16.8">
      <c r="L19419" s="404"/>
      <c r="M19419" s="404"/>
      <c r="N19419" s="404"/>
      <c r="O19419" s="404"/>
      <c r="P19419" s="404"/>
      <c r="Q19419" s="404"/>
      <c r="R19419" s="404"/>
      <c r="S19419" s="404"/>
      <c r="T19419" s="404"/>
    </row>
    <row r="19420" spans="12:20" ht="16.8">
      <c r="L19420" s="404"/>
      <c r="M19420" s="404"/>
      <c r="N19420" s="404"/>
      <c r="O19420" s="404"/>
      <c r="P19420" s="404"/>
      <c r="Q19420" s="404"/>
      <c r="R19420" s="404"/>
      <c r="S19420" s="404"/>
      <c r="T19420" s="404"/>
    </row>
    <row r="19421" spans="12:20" ht="16.8">
      <c r="L19421" s="404"/>
      <c r="M19421" s="404"/>
      <c r="N19421" s="404"/>
      <c r="O19421" s="404"/>
      <c r="P19421" s="404"/>
      <c r="Q19421" s="404"/>
      <c r="R19421" s="404"/>
      <c r="S19421" s="404"/>
      <c r="T19421" s="404"/>
    </row>
    <row r="19422" spans="12:20" ht="16.8">
      <c r="L19422" s="404"/>
      <c r="M19422" s="404"/>
      <c r="N19422" s="404"/>
      <c r="O19422" s="404"/>
      <c r="P19422" s="404"/>
      <c r="Q19422" s="404"/>
      <c r="R19422" s="404"/>
      <c r="S19422" s="404"/>
      <c r="T19422" s="404"/>
    </row>
    <row r="19423" spans="12:20" ht="16.8">
      <c r="L19423" s="404"/>
      <c r="M19423" s="404"/>
      <c r="N19423" s="404"/>
      <c r="O19423" s="404"/>
      <c r="P19423" s="404"/>
      <c r="Q19423" s="404"/>
      <c r="R19423" s="404"/>
      <c r="S19423" s="404"/>
      <c r="T19423" s="404"/>
    </row>
    <row r="19424" spans="12:20" ht="16.8">
      <c r="L19424" s="404"/>
      <c r="M19424" s="404"/>
      <c r="N19424" s="404"/>
      <c r="O19424" s="404"/>
      <c r="P19424" s="404"/>
      <c r="Q19424" s="404"/>
      <c r="R19424" s="404"/>
      <c r="S19424" s="404"/>
      <c r="T19424" s="404"/>
    </row>
    <row r="19425" spans="12:20" ht="16.8">
      <c r="L19425" s="404"/>
      <c r="M19425" s="404"/>
      <c r="N19425" s="404"/>
      <c r="O19425" s="404"/>
      <c r="P19425" s="404"/>
      <c r="Q19425" s="404"/>
      <c r="R19425" s="404"/>
      <c r="S19425" s="404"/>
      <c r="T19425" s="404"/>
    </row>
    <row r="19426" spans="12:20" ht="16.8">
      <c r="L19426" s="404"/>
      <c r="M19426" s="404"/>
      <c r="N19426" s="404"/>
      <c r="O19426" s="404"/>
      <c r="P19426" s="404"/>
      <c r="Q19426" s="404"/>
      <c r="R19426" s="404"/>
      <c r="S19426" s="404"/>
      <c r="T19426" s="404"/>
    </row>
    <row r="19427" spans="12:20" ht="16.8">
      <c r="L19427" s="404"/>
      <c r="M19427" s="404"/>
      <c r="N19427" s="404"/>
      <c r="O19427" s="404"/>
      <c r="P19427" s="404"/>
      <c r="Q19427" s="404"/>
      <c r="R19427" s="404"/>
      <c r="S19427" s="404"/>
      <c r="T19427" s="404"/>
    </row>
    <row r="19428" spans="12:20" ht="16.8">
      <c r="L19428" s="404"/>
      <c r="M19428" s="404"/>
      <c r="N19428" s="404"/>
      <c r="O19428" s="404"/>
      <c r="P19428" s="404"/>
      <c r="Q19428" s="404"/>
      <c r="R19428" s="404"/>
      <c r="S19428" s="404"/>
      <c r="T19428" s="404"/>
    </row>
    <row r="19429" spans="12:20" ht="16.8">
      <c r="L19429" s="404"/>
      <c r="M19429" s="404"/>
      <c r="N19429" s="404"/>
      <c r="O19429" s="404"/>
      <c r="P19429" s="404"/>
      <c r="Q19429" s="404"/>
      <c r="R19429" s="404"/>
      <c r="S19429" s="404"/>
      <c r="T19429" s="404"/>
    </row>
    <row r="19430" spans="12:20" ht="16.8">
      <c r="L19430" s="404"/>
      <c r="M19430" s="404"/>
      <c r="N19430" s="404"/>
      <c r="O19430" s="404"/>
      <c r="P19430" s="404"/>
      <c r="Q19430" s="404"/>
      <c r="R19430" s="404"/>
      <c r="S19430" s="404"/>
      <c r="T19430" s="404"/>
    </row>
    <row r="19431" spans="12:20" ht="16.8">
      <c r="L19431" s="404"/>
      <c r="M19431" s="404"/>
      <c r="N19431" s="404"/>
      <c r="O19431" s="404"/>
      <c r="P19431" s="404"/>
      <c r="Q19431" s="404"/>
      <c r="R19431" s="404"/>
      <c r="S19431" s="404"/>
      <c r="T19431" s="404"/>
    </row>
    <row r="19432" spans="12:20" ht="16.8">
      <c r="L19432" s="404"/>
      <c r="M19432" s="404"/>
      <c r="N19432" s="404"/>
      <c r="O19432" s="404"/>
      <c r="P19432" s="404"/>
      <c r="Q19432" s="404"/>
      <c r="R19432" s="404"/>
      <c r="S19432" s="404"/>
      <c r="T19432" s="404"/>
    </row>
    <row r="19433" spans="12:20" ht="16.8">
      <c r="L19433" s="404"/>
      <c r="M19433" s="404"/>
      <c r="N19433" s="404"/>
      <c r="O19433" s="404"/>
      <c r="P19433" s="404"/>
      <c r="Q19433" s="404"/>
      <c r="R19433" s="404"/>
      <c r="S19433" s="404"/>
      <c r="T19433" s="404"/>
    </row>
    <row r="19434" spans="12:20" ht="16.8">
      <c r="L19434" s="404"/>
      <c r="M19434" s="404"/>
      <c r="N19434" s="404"/>
      <c r="O19434" s="404"/>
      <c r="P19434" s="404"/>
      <c r="Q19434" s="404"/>
      <c r="R19434" s="404"/>
      <c r="S19434" s="404"/>
      <c r="T19434" s="404"/>
    </row>
    <row r="19435" spans="12:20" ht="16.8">
      <c r="L19435" s="404"/>
      <c r="M19435" s="404"/>
      <c r="N19435" s="404"/>
      <c r="O19435" s="404"/>
      <c r="P19435" s="404"/>
      <c r="Q19435" s="404"/>
      <c r="R19435" s="404"/>
      <c r="S19435" s="404"/>
      <c r="T19435" s="404"/>
    </row>
    <row r="19436" spans="12:20" ht="16.8">
      <c r="L19436" s="404"/>
      <c r="M19436" s="404"/>
      <c r="N19436" s="404"/>
      <c r="O19436" s="404"/>
      <c r="P19436" s="404"/>
      <c r="Q19436" s="404"/>
      <c r="R19436" s="404"/>
      <c r="S19436" s="404"/>
      <c r="T19436" s="404"/>
    </row>
    <row r="19437" spans="12:20" ht="16.8">
      <c r="L19437" s="404"/>
      <c r="M19437" s="404"/>
      <c r="N19437" s="404"/>
      <c r="O19437" s="404"/>
      <c r="P19437" s="404"/>
      <c r="Q19437" s="404"/>
      <c r="R19437" s="404"/>
      <c r="S19437" s="404"/>
      <c r="T19437" s="404"/>
    </row>
    <row r="19438" spans="12:20" ht="16.8">
      <c r="L19438" s="404"/>
      <c r="M19438" s="404"/>
      <c r="N19438" s="404"/>
      <c r="O19438" s="404"/>
      <c r="P19438" s="404"/>
      <c r="Q19438" s="404"/>
      <c r="R19438" s="404"/>
      <c r="S19438" s="404"/>
      <c r="T19438" s="404"/>
    </row>
    <row r="19439" spans="12:20" ht="16.8">
      <c r="L19439" s="404"/>
      <c r="M19439" s="404"/>
      <c r="N19439" s="404"/>
      <c r="O19439" s="404"/>
      <c r="P19439" s="404"/>
      <c r="Q19439" s="404"/>
      <c r="R19439" s="404"/>
      <c r="S19439" s="404"/>
      <c r="T19439" s="404"/>
    </row>
    <row r="19440" spans="12:20" ht="16.8">
      <c r="L19440" s="404"/>
      <c r="M19440" s="404"/>
      <c r="N19440" s="404"/>
      <c r="O19440" s="404"/>
      <c r="P19440" s="404"/>
      <c r="Q19440" s="404"/>
      <c r="R19440" s="404"/>
      <c r="S19440" s="404"/>
      <c r="T19440" s="404"/>
    </row>
    <row r="19441" spans="12:20" ht="16.8">
      <c r="L19441" s="404"/>
      <c r="M19441" s="404"/>
      <c r="N19441" s="404"/>
      <c r="O19441" s="404"/>
      <c r="P19441" s="404"/>
      <c r="Q19441" s="404"/>
      <c r="R19441" s="404"/>
      <c r="S19441" s="404"/>
      <c r="T19441" s="404"/>
    </row>
    <row r="19442" spans="12:20" ht="16.8">
      <c r="L19442" s="404"/>
      <c r="M19442" s="404"/>
      <c r="N19442" s="404"/>
      <c r="O19442" s="404"/>
      <c r="P19442" s="404"/>
      <c r="Q19442" s="404"/>
      <c r="R19442" s="404"/>
      <c r="S19442" s="404"/>
      <c r="T19442" s="404"/>
    </row>
    <row r="19443" spans="12:20" ht="16.8">
      <c r="L19443" s="404"/>
      <c r="M19443" s="404"/>
      <c r="N19443" s="404"/>
      <c r="O19443" s="404"/>
      <c r="P19443" s="404"/>
      <c r="Q19443" s="404"/>
      <c r="R19443" s="404"/>
      <c r="S19443" s="404"/>
      <c r="T19443" s="404"/>
    </row>
    <row r="19444" spans="12:20" ht="16.8">
      <c r="L19444" s="404"/>
      <c r="M19444" s="404"/>
      <c r="N19444" s="404"/>
      <c r="O19444" s="404"/>
      <c r="P19444" s="404"/>
      <c r="Q19444" s="404"/>
      <c r="R19444" s="404"/>
      <c r="S19444" s="404"/>
      <c r="T19444" s="404"/>
    </row>
    <row r="19445" spans="12:20" ht="16.8">
      <c r="L19445" s="404"/>
      <c r="M19445" s="404"/>
      <c r="N19445" s="404"/>
      <c r="O19445" s="404"/>
      <c r="P19445" s="404"/>
      <c r="Q19445" s="404"/>
      <c r="R19445" s="404"/>
      <c r="S19445" s="404"/>
      <c r="T19445" s="404"/>
    </row>
    <row r="19446" spans="12:20" ht="16.8">
      <c r="L19446" s="404"/>
      <c r="M19446" s="404"/>
      <c r="N19446" s="404"/>
      <c r="O19446" s="404"/>
      <c r="P19446" s="404"/>
      <c r="Q19446" s="404"/>
      <c r="R19446" s="404"/>
      <c r="S19446" s="404"/>
      <c r="T19446" s="404"/>
    </row>
    <row r="19447" spans="12:20" ht="16.8">
      <c r="L19447" s="404"/>
      <c r="M19447" s="404"/>
      <c r="N19447" s="404"/>
      <c r="O19447" s="404"/>
      <c r="P19447" s="404"/>
      <c r="Q19447" s="404"/>
      <c r="R19447" s="404"/>
      <c r="S19447" s="404"/>
      <c r="T19447" s="404"/>
    </row>
    <row r="19448" spans="12:20" ht="16.8">
      <c r="L19448" s="404"/>
      <c r="M19448" s="404"/>
      <c r="N19448" s="404"/>
      <c r="O19448" s="404"/>
      <c r="P19448" s="404"/>
      <c r="Q19448" s="404"/>
      <c r="R19448" s="404"/>
      <c r="S19448" s="404"/>
      <c r="T19448" s="404"/>
    </row>
    <row r="19449" spans="12:20" ht="16.8">
      <c r="L19449" s="404"/>
      <c r="M19449" s="404"/>
      <c r="N19449" s="404"/>
      <c r="O19449" s="404"/>
      <c r="P19449" s="404"/>
      <c r="Q19449" s="404"/>
      <c r="R19449" s="404"/>
      <c r="S19449" s="404"/>
      <c r="T19449" s="404"/>
    </row>
    <row r="19450" spans="12:20" ht="16.8">
      <c r="L19450" s="404"/>
      <c r="M19450" s="404"/>
      <c r="N19450" s="404"/>
      <c r="O19450" s="404"/>
      <c r="P19450" s="404"/>
      <c r="Q19450" s="404"/>
      <c r="R19450" s="404"/>
      <c r="S19450" s="404"/>
      <c r="T19450" s="404"/>
    </row>
    <row r="19451" spans="12:20" ht="16.8">
      <c r="L19451" s="404"/>
      <c r="M19451" s="404"/>
      <c r="N19451" s="404"/>
      <c r="O19451" s="404"/>
      <c r="P19451" s="404"/>
      <c r="Q19451" s="404"/>
      <c r="R19451" s="404"/>
      <c r="S19451" s="404"/>
      <c r="T19451" s="404"/>
    </row>
    <row r="19452" spans="12:20" ht="16.8">
      <c r="L19452" s="404"/>
      <c r="M19452" s="404"/>
      <c r="N19452" s="404"/>
      <c r="O19452" s="404"/>
      <c r="P19452" s="404"/>
      <c r="Q19452" s="404"/>
      <c r="R19452" s="404"/>
      <c r="S19452" s="404"/>
      <c r="T19452" s="404"/>
    </row>
    <row r="19453" spans="12:20" ht="16.8">
      <c r="L19453" s="404"/>
      <c r="M19453" s="404"/>
      <c r="N19453" s="404"/>
      <c r="O19453" s="404"/>
      <c r="P19453" s="404"/>
      <c r="Q19453" s="404"/>
      <c r="R19453" s="404"/>
      <c r="S19453" s="404"/>
      <c r="T19453" s="404"/>
    </row>
    <row r="19454" spans="12:20" ht="16.8">
      <c r="L19454" s="404"/>
      <c r="M19454" s="404"/>
      <c r="N19454" s="404"/>
      <c r="O19454" s="404"/>
      <c r="P19454" s="404"/>
      <c r="Q19454" s="404"/>
      <c r="R19454" s="404"/>
      <c r="S19454" s="404"/>
      <c r="T19454" s="404"/>
    </row>
    <row r="19455" spans="12:20" ht="16.8">
      <c r="L19455" s="404"/>
      <c r="M19455" s="404"/>
      <c r="N19455" s="404"/>
      <c r="O19455" s="404"/>
      <c r="P19455" s="404"/>
      <c r="Q19455" s="404"/>
      <c r="R19455" s="404"/>
      <c r="S19455" s="404"/>
      <c r="T19455" s="404"/>
    </row>
    <row r="19456" spans="12:20" ht="16.8">
      <c r="L19456" s="404"/>
      <c r="M19456" s="404"/>
      <c r="N19456" s="404"/>
      <c r="O19456" s="404"/>
      <c r="P19456" s="404"/>
      <c r="Q19456" s="404"/>
      <c r="R19456" s="404"/>
      <c r="S19456" s="404"/>
      <c r="T19456" s="404"/>
    </row>
    <row r="19457" spans="12:20" ht="16.8">
      <c r="L19457" s="404"/>
      <c r="M19457" s="404"/>
      <c r="N19457" s="404"/>
      <c r="O19457" s="404"/>
      <c r="P19457" s="404"/>
      <c r="Q19457" s="404"/>
      <c r="R19457" s="404"/>
      <c r="S19457" s="404"/>
      <c r="T19457" s="404"/>
    </row>
    <row r="19458" spans="12:20" ht="16.8">
      <c r="L19458" s="404"/>
      <c r="M19458" s="404"/>
      <c r="N19458" s="404"/>
      <c r="O19458" s="404"/>
      <c r="P19458" s="404"/>
      <c r="Q19458" s="404"/>
      <c r="R19458" s="404"/>
      <c r="S19458" s="404"/>
      <c r="T19458" s="404"/>
    </row>
    <row r="19459" spans="12:20" ht="16.8">
      <c r="L19459" s="404"/>
      <c r="M19459" s="404"/>
      <c r="N19459" s="404"/>
      <c r="O19459" s="404"/>
      <c r="P19459" s="404"/>
      <c r="Q19459" s="404"/>
      <c r="R19459" s="404"/>
      <c r="S19459" s="404"/>
      <c r="T19459" s="404"/>
    </row>
    <row r="19460" spans="12:20" ht="16.8">
      <c r="L19460" s="404"/>
      <c r="M19460" s="404"/>
      <c r="N19460" s="404"/>
      <c r="O19460" s="404"/>
      <c r="P19460" s="404"/>
      <c r="Q19460" s="404"/>
      <c r="R19460" s="404"/>
      <c r="S19460" s="404"/>
      <c r="T19460" s="404"/>
    </row>
    <row r="19461" spans="12:20" ht="16.8">
      <c r="L19461" s="404"/>
      <c r="M19461" s="404"/>
      <c r="N19461" s="404"/>
      <c r="O19461" s="404"/>
      <c r="P19461" s="404"/>
      <c r="Q19461" s="404"/>
      <c r="R19461" s="404"/>
      <c r="S19461" s="404"/>
      <c r="T19461" s="404"/>
    </row>
    <row r="19462" spans="12:20" ht="16.8">
      <c r="L19462" s="404"/>
      <c r="M19462" s="404"/>
      <c r="N19462" s="404"/>
      <c r="O19462" s="404"/>
      <c r="P19462" s="404"/>
      <c r="Q19462" s="404"/>
      <c r="R19462" s="404"/>
      <c r="S19462" s="404"/>
      <c r="T19462" s="404"/>
    </row>
    <row r="19463" spans="12:20" ht="16.8">
      <c r="L19463" s="404"/>
      <c r="M19463" s="404"/>
      <c r="N19463" s="404"/>
      <c r="O19463" s="404"/>
      <c r="P19463" s="404"/>
      <c r="Q19463" s="404"/>
      <c r="R19463" s="404"/>
      <c r="S19463" s="404"/>
      <c r="T19463" s="404"/>
    </row>
    <row r="19464" spans="12:20" ht="16.8">
      <c r="L19464" s="404"/>
      <c r="M19464" s="404"/>
      <c r="N19464" s="404"/>
      <c r="O19464" s="404"/>
      <c r="P19464" s="404"/>
      <c r="Q19464" s="404"/>
      <c r="R19464" s="404"/>
      <c r="S19464" s="404"/>
      <c r="T19464" s="404"/>
    </row>
    <row r="19465" spans="12:20" ht="16.8">
      <c r="L19465" s="404"/>
      <c r="M19465" s="404"/>
      <c r="N19465" s="404"/>
      <c r="O19465" s="404"/>
      <c r="P19465" s="404"/>
      <c r="Q19465" s="404"/>
      <c r="R19465" s="404"/>
      <c r="S19465" s="404"/>
      <c r="T19465" s="404"/>
    </row>
    <row r="19466" spans="12:20" ht="16.8">
      <c r="L19466" s="404"/>
      <c r="M19466" s="404"/>
      <c r="N19466" s="404"/>
      <c r="O19466" s="404"/>
      <c r="P19466" s="404"/>
      <c r="Q19466" s="404"/>
      <c r="R19466" s="404"/>
      <c r="S19466" s="404"/>
      <c r="T19466" s="404"/>
    </row>
    <row r="19467" spans="12:20" ht="16.8">
      <c r="L19467" s="404"/>
      <c r="M19467" s="404"/>
      <c r="N19467" s="404"/>
      <c r="O19467" s="404"/>
      <c r="P19467" s="404"/>
      <c r="Q19467" s="404"/>
      <c r="R19467" s="404"/>
      <c r="S19467" s="404"/>
      <c r="T19467" s="404"/>
    </row>
    <row r="19468" spans="12:20" ht="16.8">
      <c r="L19468" s="404"/>
      <c r="M19468" s="404"/>
      <c r="N19468" s="404"/>
      <c r="O19468" s="404"/>
      <c r="P19468" s="404"/>
      <c r="Q19468" s="404"/>
      <c r="R19468" s="404"/>
      <c r="S19468" s="404"/>
      <c r="T19468" s="404"/>
    </row>
    <row r="19469" spans="12:20" ht="16.8">
      <c r="L19469" s="404"/>
      <c r="M19469" s="404"/>
      <c r="N19469" s="404"/>
      <c r="O19469" s="404"/>
      <c r="P19469" s="404"/>
      <c r="Q19469" s="404"/>
      <c r="R19469" s="404"/>
      <c r="S19469" s="404"/>
      <c r="T19469" s="404"/>
    </row>
    <row r="19470" spans="12:20" ht="16.8">
      <c r="L19470" s="404"/>
      <c r="M19470" s="404"/>
      <c r="N19470" s="404"/>
      <c r="O19470" s="404"/>
      <c r="P19470" s="404"/>
      <c r="Q19470" s="404"/>
      <c r="R19470" s="404"/>
      <c r="S19470" s="404"/>
      <c r="T19470" s="404"/>
    </row>
    <row r="19471" spans="12:20" ht="16.8">
      <c r="L19471" s="404"/>
      <c r="M19471" s="404"/>
      <c r="N19471" s="404"/>
      <c r="O19471" s="404"/>
      <c r="P19471" s="404"/>
      <c r="Q19471" s="404"/>
      <c r="R19471" s="404"/>
      <c r="S19471" s="404"/>
      <c r="T19471" s="404"/>
    </row>
    <row r="19472" spans="12:20" ht="16.8">
      <c r="L19472" s="404"/>
      <c r="M19472" s="404"/>
      <c r="N19472" s="404"/>
      <c r="O19472" s="404"/>
      <c r="P19472" s="404"/>
      <c r="Q19472" s="404"/>
      <c r="R19472" s="404"/>
      <c r="S19472" s="404"/>
      <c r="T19472" s="404"/>
    </row>
    <row r="19473" spans="12:20" ht="16.8">
      <c r="L19473" s="404"/>
      <c r="M19473" s="404"/>
      <c r="N19473" s="404"/>
      <c r="O19473" s="404"/>
      <c r="P19473" s="404"/>
      <c r="Q19473" s="404"/>
      <c r="R19473" s="404"/>
      <c r="S19473" s="404"/>
      <c r="T19473" s="404"/>
    </row>
    <row r="19474" spans="12:20" ht="16.8">
      <c r="L19474" s="404"/>
      <c r="M19474" s="404"/>
      <c r="N19474" s="404"/>
      <c r="O19474" s="404"/>
      <c r="P19474" s="404"/>
      <c r="Q19474" s="404"/>
      <c r="R19474" s="404"/>
      <c r="S19474" s="404"/>
      <c r="T19474" s="404"/>
    </row>
    <row r="19475" spans="12:20" ht="16.8">
      <c r="L19475" s="404"/>
      <c r="M19475" s="404"/>
      <c r="N19475" s="404"/>
      <c r="O19475" s="404"/>
      <c r="P19475" s="404"/>
      <c r="Q19475" s="404"/>
      <c r="R19475" s="404"/>
      <c r="S19475" s="404"/>
      <c r="T19475" s="404"/>
    </row>
    <row r="19476" spans="12:20" ht="16.8">
      <c r="L19476" s="404"/>
      <c r="M19476" s="404"/>
      <c r="N19476" s="404"/>
      <c r="O19476" s="404"/>
      <c r="P19476" s="404"/>
      <c r="Q19476" s="404"/>
      <c r="R19476" s="404"/>
      <c r="S19476" s="404"/>
      <c r="T19476" s="404"/>
    </row>
    <row r="19477" spans="12:20" ht="16.8">
      <c r="L19477" s="404"/>
      <c r="M19477" s="404"/>
      <c r="N19477" s="404"/>
      <c r="O19477" s="404"/>
      <c r="P19477" s="404"/>
      <c r="Q19477" s="404"/>
      <c r="R19477" s="404"/>
      <c r="S19477" s="404"/>
      <c r="T19477" s="404"/>
    </row>
    <row r="19478" spans="12:20" ht="16.8">
      <c r="L19478" s="404"/>
      <c r="M19478" s="404"/>
      <c r="N19478" s="404"/>
      <c r="O19478" s="404"/>
      <c r="P19478" s="404"/>
      <c r="Q19478" s="404"/>
      <c r="R19478" s="404"/>
      <c r="S19478" s="404"/>
      <c r="T19478" s="404"/>
    </row>
    <row r="19479" spans="12:20" ht="16.8">
      <c r="L19479" s="404"/>
      <c r="M19479" s="404"/>
      <c r="N19479" s="404"/>
      <c r="O19479" s="404"/>
      <c r="P19479" s="404"/>
      <c r="Q19479" s="404"/>
      <c r="R19479" s="404"/>
      <c r="S19479" s="404"/>
      <c r="T19479" s="404"/>
    </row>
    <row r="19480" spans="12:20" ht="16.8">
      <c r="L19480" s="404"/>
      <c r="M19480" s="404"/>
      <c r="N19480" s="404"/>
      <c r="O19480" s="404"/>
      <c r="P19480" s="404"/>
      <c r="Q19480" s="404"/>
      <c r="R19480" s="404"/>
      <c r="S19480" s="404"/>
      <c r="T19480" s="404"/>
    </row>
    <row r="19481" spans="12:20" ht="16.8">
      <c r="L19481" s="404"/>
      <c r="M19481" s="404"/>
      <c r="N19481" s="404"/>
      <c r="O19481" s="404"/>
      <c r="P19481" s="404"/>
      <c r="Q19481" s="404"/>
      <c r="R19481" s="404"/>
      <c r="S19481" s="404"/>
      <c r="T19481" s="404"/>
    </row>
    <row r="19482" spans="12:20" ht="16.8">
      <c r="L19482" s="404"/>
      <c r="M19482" s="404"/>
      <c r="N19482" s="404"/>
      <c r="O19482" s="404"/>
      <c r="P19482" s="404"/>
      <c r="Q19482" s="404"/>
      <c r="R19482" s="404"/>
      <c r="S19482" s="404"/>
      <c r="T19482" s="404"/>
    </row>
    <row r="19483" spans="12:20" ht="16.8">
      <c r="L19483" s="404"/>
      <c r="M19483" s="404"/>
      <c r="N19483" s="404"/>
      <c r="O19483" s="404"/>
      <c r="P19483" s="404"/>
      <c r="Q19483" s="404"/>
      <c r="R19483" s="404"/>
      <c r="S19483" s="404"/>
      <c r="T19483" s="404"/>
    </row>
    <row r="19484" spans="12:20" ht="16.8">
      <c r="L19484" s="404"/>
      <c r="M19484" s="404"/>
      <c r="N19484" s="404"/>
      <c r="O19484" s="404"/>
      <c r="P19484" s="404"/>
      <c r="Q19484" s="404"/>
      <c r="R19484" s="404"/>
      <c r="S19484" s="404"/>
      <c r="T19484" s="404"/>
    </row>
    <row r="19485" spans="12:20" ht="16.8">
      <c r="L19485" s="404"/>
      <c r="M19485" s="404"/>
      <c r="N19485" s="404"/>
      <c r="O19485" s="404"/>
      <c r="P19485" s="404"/>
      <c r="Q19485" s="404"/>
      <c r="R19485" s="404"/>
      <c r="S19485" s="404"/>
      <c r="T19485" s="404"/>
    </row>
    <row r="19486" spans="12:20" ht="16.8">
      <c r="L19486" s="404"/>
      <c r="M19486" s="404"/>
      <c r="N19486" s="404"/>
      <c r="O19486" s="404"/>
      <c r="P19486" s="404"/>
      <c r="Q19486" s="404"/>
      <c r="R19486" s="404"/>
      <c r="S19486" s="404"/>
      <c r="T19486" s="404"/>
    </row>
    <row r="19487" spans="12:20" ht="16.8">
      <c r="L19487" s="404"/>
      <c r="M19487" s="404"/>
      <c r="N19487" s="404"/>
      <c r="O19487" s="404"/>
      <c r="P19487" s="404"/>
      <c r="Q19487" s="404"/>
      <c r="R19487" s="404"/>
      <c r="S19487" s="404"/>
      <c r="T19487" s="404"/>
    </row>
    <row r="19488" spans="12:20" ht="16.8">
      <c r="L19488" s="404"/>
      <c r="M19488" s="404"/>
      <c r="N19488" s="404"/>
      <c r="O19488" s="404"/>
      <c r="P19488" s="404"/>
      <c r="Q19488" s="404"/>
      <c r="R19488" s="404"/>
      <c r="S19488" s="404"/>
      <c r="T19488" s="404"/>
    </row>
    <row r="19489" spans="12:20" ht="16.8">
      <c r="L19489" s="404"/>
      <c r="M19489" s="404"/>
      <c r="N19489" s="404"/>
      <c r="O19489" s="404"/>
      <c r="P19489" s="404"/>
      <c r="Q19489" s="404"/>
      <c r="R19489" s="404"/>
      <c r="S19489" s="404"/>
      <c r="T19489" s="404"/>
    </row>
    <row r="19490" spans="12:20" ht="16.8">
      <c r="L19490" s="404"/>
      <c r="M19490" s="404"/>
      <c r="N19490" s="404"/>
      <c r="O19490" s="404"/>
      <c r="P19490" s="404"/>
      <c r="Q19490" s="404"/>
      <c r="R19490" s="404"/>
      <c r="S19490" s="404"/>
      <c r="T19490" s="404"/>
    </row>
    <row r="19491" spans="12:20" ht="16.8">
      <c r="L19491" s="404"/>
      <c r="M19491" s="404"/>
      <c r="N19491" s="404"/>
      <c r="O19491" s="404"/>
      <c r="P19491" s="404"/>
      <c r="Q19491" s="404"/>
      <c r="R19491" s="404"/>
      <c r="S19491" s="404"/>
      <c r="T19491" s="404"/>
    </row>
    <row r="19492" spans="12:20" ht="16.8">
      <c r="L19492" s="404"/>
      <c r="M19492" s="404"/>
      <c r="N19492" s="404"/>
      <c r="O19492" s="404"/>
      <c r="P19492" s="404"/>
      <c r="Q19492" s="404"/>
      <c r="R19492" s="404"/>
      <c r="S19492" s="404"/>
      <c r="T19492" s="404"/>
    </row>
    <row r="19493" spans="12:20" ht="16.8">
      <c r="L19493" s="404"/>
      <c r="M19493" s="404"/>
      <c r="N19493" s="404"/>
      <c r="O19493" s="404"/>
      <c r="P19493" s="404"/>
      <c r="Q19493" s="404"/>
      <c r="R19493" s="404"/>
      <c r="S19493" s="404"/>
      <c r="T19493" s="404"/>
    </row>
    <row r="19494" spans="12:20" ht="16.8">
      <c r="L19494" s="404"/>
      <c r="M19494" s="404"/>
      <c r="N19494" s="404"/>
      <c r="O19494" s="404"/>
      <c r="P19494" s="404"/>
      <c r="Q19494" s="404"/>
      <c r="R19494" s="404"/>
      <c r="S19494" s="404"/>
      <c r="T19494" s="404"/>
    </row>
    <row r="19495" spans="12:20" ht="16.8">
      <c r="L19495" s="404"/>
      <c r="M19495" s="404"/>
      <c r="N19495" s="404"/>
      <c r="O19495" s="404"/>
      <c r="P19495" s="404"/>
      <c r="Q19495" s="404"/>
      <c r="R19495" s="404"/>
      <c r="S19495" s="404"/>
      <c r="T19495" s="404"/>
    </row>
    <row r="19496" spans="12:20" ht="16.8">
      <c r="L19496" s="404"/>
      <c r="M19496" s="404"/>
      <c r="N19496" s="404"/>
      <c r="O19496" s="404"/>
      <c r="P19496" s="404"/>
      <c r="Q19496" s="404"/>
      <c r="R19496" s="404"/>
      <c r="S19496" s="404"/>
      <c r="T19496" s="404"/>
    </row>
    <row r="19497" spans="12:20" ht="16.8">
      <c r="L19497" s="404"/>
      <c r="M19497" s="404"/>
      <c r="N19497" s="404"/>
      <c r="O19497" s="404"/>
      <c r="P19497" s="404"/>
      <c r="Q19497" s="404"/>
      <c r="R19497" s="404"/>
      <c r="S19497" s="404"/>
      <c r="T19497" s="404"/>
    </row>
    <row r="19498" spans="12:20" ht="16.8">
      <c r="L19498" s="404"/>
      <c r="M19498" s="404"/>
      <c r="N19498" s="404"/>
      <c r="O19498" s="404"/>
      <c r="P19498" s="404"/>
      <c r="Q19498" s="404"/>
      <c r="R19498" s="404"/>
      <c r="S19498" s="404"/>
      <c r="T19498" s="404"/>
    </row>
    <row r="19499" spans="12:20" ht="16.8">
      <c r="L19499" s="404"/>
      <c r="M19499" s="404"/>
      <c r="N19499" s="404"/>
      <c r="O19499" s="404"/>
      <c r="P19499" s="404"/>
      <c r="Q19499" s="404"/>
      <c r="R19499" s="404"/>
      <c r="S19499" s="404"/>
      <c r="T19499" s="404"/>
    </row>
    <row r="19500" spans="12:20" ht="16.8">
      <c r="L19500" s="404"/>
      <c r="M19500" s="404"/>
      <c r="N19500" s="404"/>
      <c r="O19500" s="404"/>
      <c r="P19500" s="404"/>
      <c r="Q19500" s="404"/>
      <c r="R19500" s="404"/>
      <c r="S19500" s="404"/>
      <c r="T19500" s="404"/>
    </row>
    <row r="19501" spans="12:20" ht="16.8">
      <c r="L19501" s="404"/>
      <c r="M19501" s="404"/>
      <c r="N19501" s="404"/>
      <c r="O19501" s="404"/>
      <c r="P19501" s="404"/>
      <c r="Q19501" s="404"/>
      <c r="R19501" s="404"/>
      <c r="S19501" s="404"/>
      <c r="T19501" s="404"/>
    </row>
    <row r="19502" spans="12:20" ht="16.8">
      <c r="L19502" s="404"/>
      <c r="M19502" s="404"/>
      <c r="N19502" s="404"/>
      <c r="O19502" s="404"/>
      <c r="P19502" s="404"/>
      <c r="Q19502" s="404"/>
      <c r="R19502" s="404"/>
      <c r="S19502" s="404"/>
      <c r="T19502" s="404"/>
    </row>
    <row r="19503" spans="12:20" ht="16.8">
      <c r="L19503" s="404"/>
      <c r="M19503" s="404"/>
      <c r="N19503" s="404"/>
      <c r="O19503" s="404"/>
      <c r="P19503" s="404"/>
      <c r="Q19503" s="404"/>
      <c r="R19503" s="404"/>
      <c r="S19503" s="404"/>
      <c r="T19503" s="404"/>
    </row>
    <row r="19504" spans="12:20" ht="16.8">
      <c r="L19504" s="404"/>
      <c r="M19504" s="404"/>
      <c r="N19504" s="404"/>
      <c r="O19504" s="404"/>
      <c r="P19504" s="404"/>
      <c r="Q19504" s="404"/>
      <c r="R19504" s="404"/>
      <c r="S19504" s="404"/>
      <c r="T19504" s="404"/>
    </row>
    <row r="19505" spans="12:20" ht="16.8">
      <c r="L19505" s="404"/>
      <c r="M19505" s="404"/>
      <c r="N19505" s="404"/>
      <c r="O19505" s="404"/>
      <c r="P19505" s="404"/>
      <c r="Q19505" s="404"/>
      <c r="R19505" s="404"/>
      <c r="S19505" s="404"/>
      <c r="T19505" s="404"/>
    </row>
    <row r="19506" spans="12:20" ht="16.8">
      <c r="L19506" s="404"/>
      <c r="M19506" s="404"/>
      <c r="N19506" s="404"/>
      <c r="O19506" s="404"/>
      <c r="P19506" s="404"/>
      <c r="Q19506" s="404"/>
      <c r="R19506" s="404"/>
      <c r="S19506" s="404"/>
      <c r="T19506" s="404"/>
    </row>
    <row r="19507" spans="12:20" ht="16.8">
      <c r="L19507" s="404"/>
      <c r="M19507" s="404"/>
      <c r="N19507" s="404"/>
      <c r="O19507" s="404"/>
      <c r="P19507" s="404"/>
      <c r="Q19507" s="404"/>
      <c r="R19507" s="404"/>
      <c r="S19507" s="404"/>
      <c r="T19507" s="404"/>
    </row>
    <row r="19508" spans="12:20" ht="16.8">
      <c r="L19508" s="404"/>
      <c r="M19508" s="404"/>
      <c r="N19508" s="404"/>
      <c r="O19508" s="404"/>
      <c r="P19508" s="404"/>
      <c r="Q19508" s="404"/>
      <c r="R19508" s="404"/>
      <c r="S19508" s="404"/>
      <c r="T19508" s="404"/>
    </row>
    <row r="19509" spans="12:20" ht="16.8">
      <c r="L19509" s="404"/>
      <c r="M19509" s="404"/>
      <c r="N19509" s="404"/>
      <c r="O19509" s="404"/>
      <c r="P19509" s="404"/>
      <c r="Q19509" s="404"/>
      <c r="R19509" s="404"/>
      <c r="S19509" s="404"/>
      <c r="T19509" s="404"/>
    </row>
    <row r="19510" spans="12:20" ht="16.8">
      <c r="L19510" s="404"/>
      <c r="M19510" s="404"/>
      <c r="N19510" s="404"/>
      <c r="O19510" s="404"/>
      <c r="P19510" s="404"/>
      <c r="Q19510" s="404"/>
      <c r="R19510" s="404"/>
      <c r="S19510" s="404"/>
      <c r="T19510" s="404"/>
    </row>
    <row r="19511" spans="12:20" ht="16.8">
      <c r="L19511" s="404"/>
      <c r="M19511" s="404"/>
      <c r="N19511" s="404"/>
      <c r="O19511" s="404"/>
      <c r="P19511" s="404"/>
      <c r="Q19511" s="404"/>
      <c r="R19511" s="404"/>
      <c r="S19511" s="404"/>
      <c r="T19511" s="404"/>
    </row>
    <row r="19512" spans="12:20" ht="16.8">
      <c r="L19512" s="404"/>
      <c r="M19512" s="404"/>
      <c r="N19512" s="404"/>
      <c r="O19512" s="404"/>
      <c r="P19512" s="404"/>
      <c r="Q19512" s="404"/>
      <c r="R19512" s="404"/>
      <c r="S19512" s="404"/>
      <c r="T19512" s="404"/>
    </row>
    <row r="19513" spans="12:20" ht="16.8">
      <c r="L19513" s="404"/>
      <c r="M19513" s="404"/>
      <c r="N19513" s="404"/>
      <c r="O19513" s="404"/>
      <c r="P19513" s="404"/>
      <c r="Q19513" s="404"/>
      <c r="R19513" s="404"/>
      <c r="S19513" s="404"/>
      <c r="T19513" s="404"/>
    </row>
    <row r="19514" spans="12:20" ht="16.8">
      <c r="L19514" s="404"/>
      <c r="M19514" s="404"/>
      <c r="N19514" s="404"/>
      <c r="O19514" s="404"/>
      <c r="P19514" s="404"/>
      <c r="Q19514" s="404"/>
      <c r="R19514" s="404"/>
      <c r="S19514" s="404"/>
      <c r="T19514" s="404"/>
    </row>
    <row r="19515" spans="12:20" ht="16.8">
      <c r="L19515" s="404"/>
      <c r="M19515" s="404"/>
      <c r="N19515" s="404"/>
      <c r="O19515" s="404"/>
      <c r="P19515" s="404"/>
      <c r="Q19515" s="404"/>
      <c r="R19515" s="404"/>
      <c r="S19515" s="404"/>
      <c r="T19515" s="404"/>
    </row>
    <row r="19516" spans="12:20" ht="16.8">
      <c r="L19516" s="404"/>
      <c r="M19516" s="404"/>
      <c r="N19516" s="404"/>
      <c r="O19516" s="404"/>
      <c r="P19516" s="404"/>
      <c r="Q19516" s="404"/>
      <c r="R19516" s="404"/>
      <c r="S19516" s="404"/>
      <c r="T19516" s="404"/>
    </row>
    <row r="19517" spans="12:20" ht="16.8">
      <c r="L19517" s="404"/>
      <c r="M19517" s="404"/>
      <c r="N19517" s="404"/>
      <c r="O19517" s="404"/>
      <c r="P19517" s="404"/>
      <c r="Q19517" s="404"/>
      <c r="R19517" s="404"/>
      <c r="S19517" s="404"/>
      <c r="T19517" s="404"/>
    </row>
    <row r="19518" spans="12:20" ht="16.8">
      <c r="L19518" s="404"/>
      <c r="M19518" s="404"/>
      <c r="N19518" s="404"/>
      <c r="O19518" s="404"/>
      <c r="P19518" s="404"/>
      <c r="Q19518" s="404"/>
      <c r="R19518" s="404"/>
      <c r="S19518" s="404"/>
      <c r="T19518" s="404"/>
    </row>
    <row r="19519" spans="12:20" ht="16.8">
      <c r="L19519" s="404"/>
      <c r="M19519" s="404"/>
      <c r="N19519" s="404"/>
      <c r="O19519" s="404"/>
      <c r="P19519" s="404"/>
      <c r="Q19519" s="404"/>
      <c r="R19519" s="404"/>
      <c r="S19519" s="404"/>
      <c r="T19519" s="404"/>
    </row>
    <row r="19520" spans="12:20" ht="16.8">
      <c r="L19520" s="404"/>
      <c r="M19520" s="404"/>
      <c r="N19520" s="404"/>
      <c r="O19520" s="404"/>
      <c r="P19520" s="404"/>
      <c r="Q19520" s="404"/>
      <c r="R19520" s="404"/>
      <c r="S19520" s="404"/>
      <c r="T19520" s="404"/>
    </row>
    <row r="19521" spans="12:20" ht="16.8">
      <c r="L19521" s="404"/>
      <c r="M19521" s="404"/>
      <c r="N19521" s="404"/>
      <c r="O19521" s="404"/>
      <c r="P19521" s="404"/>
      <c r="Q19521" s="404"/>
      <c r="R19521" s="404"/>
      <c r="S19521" s="404"/>
      <c r="T19521" s="404"/>
    </row>
    <row r="19522" spans="12:20" ht="16.8">
      <c r="L19522" s="404"/>
      <c r="M19522" s="404"/>
      <c r="N19522" s="404"/>
      <c r="O19522" s="404"/>
      <c r="P19522" s="404"/>
      <c r="Q19522" s="404"/>
      <c r="R19522" s="404"/>
      <c r="S19522" s="404"/>
      <c r="T19522" s="404"/>
    </row>
    <row r="19523" spans="12:20" ht="16.8">
      <c r="L19523" s="404"/>
      <c r="M19523" s="404"/>
      <c r="N19523" s="404"/>
      <c r="O19523" s="404"/>
      <c r="P19523" s="404"/>
      <c r="Q19523" s="404"/>
      <c r="R19523" s="404"/>
      <c r="S19523" s="404"/>
      <c r="T19523" s="404"/>
    </row>
    <row r="19524" spans="12:20" ht="16.8">
      <c r="L19524" s="404"/>
      <c r="M19524" s="404"/>
      <c r="N19524" s="404"/>
      <c r="O19524" s="404"/>
      <c r="P19524" s="404"/>
      <c r="Q19524" s="404"/>
      <c r="R19524" s="404"/>
      <c r="S19524" s="404"/>
      <c r="T19524" s="404"/>
    </row>
    <row r="19525" spans="12:20" ht="16.8">
      <c r="L19525" s="404"/>
      <c r="M19525" s="404"/>
      <c r="N19525" s="404"/>
      <c r="O19525" s="404"/>
      <c r="P19525" s="404"/>
      <c r="Q19525" s="404"/>
      <c r="R19525" s="404"/>
      <c r="S19525" s="404"/>
      <c r="T19525" s="404"/>
    </row>
    <row r="19526" spans="12:20" ht="16.8">
      <c r="L19526" s="404"/>
      <c r="M19526" s="404"/>
      <c r="N19526" s="404"/>
      <c r="O19526" s="404"/>
      <c r="P19526" s="404"/>
      <c r="Q19526" s="404"/>
      <c r="R19526" s="404"/>
      <c r="S19526" s="404"/>
      <c r="T19526" s="404"/>
    </row>
    <row r="19527" spans="12:20" ht="16.8">
      <c r="L19527" s="404"/>
      <c r="M19527" s="404"/>
      <c r="N19527" s="404"/>
      <c r="O19527" s="404"/>
      <c r="P19527" s="404"/>
      <c r="Q19527" s="404"/>
      <c r="R19527" s="404"/>
      <c r="S19527" s="404"/>
      <c r="T19527" s="404"/>
    </row>
    <row r="19528" spans="12:20" ht="16.8">
      <c r="L19528" s="404"/>
      <c r="M19528" s="404"/>
      <c r="N19528" s="404"/>
      <c r="O19528" s="404"/>
      <c r="P19528" s="404"/>
      <c r="Q19528" s="404"/>
      <c r="R19528" s="404"/>
      <c r="S19528" s="404"/>
      <c r="T19528" s="404"/>
    </row>
    <row r="19529" spans="12:20" ht="16.8">
      <c r="L19529" s="404"/>
      <c r="M19529" s="404"/>
      <c r="N19529" s="404"/>
      <c r="O19529" s="404"/>
      <c r="P19529" s="404"/>
      <c r="Q19529" s="404"/>
      <c r="R19529" s="404"/>
      <c r="S19529" s="404"/>
      <c r="T19529" s="404"/>
    </row>
    <row r="19530" spans="12:20" ht="16.8">
      <c r="L19530" s="404"/>
      <c r="M19530" s="404"/>
      <c r="N19530" s="404"/>
      <c r="O19530" s="404"/>
      <c r="P19530" s="404"/>
      <c r="Q19530" s="404"/>
      <c r="R19530" s="404"/>
      <c r="S19530" s="404"/>
      <c r="T19530" s="404"/>
    </row>
    <row r="19531" spans="12:20" ht="16.8">
      <c r="L19531" s="404"/>
      <c r="M19531" s="404"/>
      <c r="N19531" s="404"/>
      <c r="O19531" s="404"/>
      <c r="P19531" s="404"/>
      <c r="Q19531" s="404"/>
      <c r="R19531" s="404"/>
      <c r="S19531" s="404"/>
      <c r="T19531" s="404"/>
    </row>
    <row r="19532" spans="12:20" ht="16.8">
      <c r="L19532" s="404"/>
      <c r="M19532" s="404"/>
      <c r="N19532" s="404"/>
      <c r="O19532" s="404"/>
      <c r="P19532" s="404"/>
      <c r="Q19532" s="404"/>
      <c r="R19532" s="404"/>
      <c r="S19532" s="404"/>
      <c r="T19532" s="404"/>
    </row>
    <row r="19533" spans="12:20" ht="16.8">
      <c r="L19533" s="404"/>
      <c r="M19533" s="404"/>
      <c r="N19533" s="404"/>
      <c r="O19533" s="404"/>
      <c r="P19533" s="404"/>
      <c r="Q19533" s="404"/>
      <c r="R19533" s="404"/>
      <c r="S19533" s="404"/>
      <c r="T19533" s="404"/>
    </row>
    <row r="19534" spans="12:20" ht="16.8">
      <c r="L19534" s="404"/>
      <c r="M19534" s="404"/>
      <c r="N19534" s="404"/>
      <c r="O19534" s="404"/>
      <c r="P19534" s="404"/>
      <c r="Q19534" s="404"/>
      <c r="R19534" s="404"/>
      <c r="S19534" s="404"/>
      <c r="T19534" s="404"/>
    </row>
    <row r="19535" spans="12:20" ht="16.8">
      <c r="L19535" s="404"/>
      <c r="M19535" s="404"/>
      <c r="N19535" s="404"/>
      <c r="O19535" s="404"/>
      <c r="P19535" s="404"/>
      <c r="Q19535" s="404"/>
      <c r="R19535" s="404"/>
      <c r="S19535" s="404"/>
      <c r="T19535" s="404"/>
    </row>
    <row r="19536" spans="12:20" ht="16.8">
      <c r="L19536" s="404"/>
      <c r="M19536" s="404"/>
      <c r="N19536" s="404"/>
      <c r="O19536" s="404"/>
      <c r="P19536" s="404"/>
      <c r="Q19536" s="404"/>
      <c r="R19536" s="404"/>
      <c r="S19536" s="404"/>
      <c r="T19536" s="404"/>
    </row>
    <row r="19537" spans="12:20" ht="16.8">
      <c r="L19537" s="404"/>
      <c r="M19537" s="404"/>
      <c r="N19537" s="404"/>
      <c r="O19537" s="404"/>
      <c r="P19537" s="404"/>
      <c r="Q19537" s="404"/>
      <c r="R19537" s="404"/>
      <c r="S19537" s="404"/>
      <c r="T19537" s="404"/>
    </row>
    <row r="19538" spans="12:20" ht="16.8">
      <c r="L19538" s="404"/>
      <c r="M19538" s="404"/>
      <c r="N19538" s="404"/>
      <c r="O19538" s="404"/>
      <c r="P19538" s="404"/>
      <c r="Q19538" s="404"/>
      <c r="R19538" s="404"/>
      <c r="S19538" s="404"/>
      <c r="T19538" s="404"/>
    </row>
    <row r="19539" spans="12:20" ht="16.8">
      <c r="L19539" s="404"/>
      <c r="M19539" s="404"/>
      <c r="N19539" s="404"/>
      <c r="O19539" s="404"/>
      <c r="P19539" s="404"/>
      <c r="Q19539" s="404"/>
      <c r="R19539" s="404"/>
      <c r="S19539" s="404"/>
      <c r="T19539" s="404"/>
    </row>
    <row r="19540" spans="12:20" ht="16.8">
      <c r="L19540" s="404"/>
      <c r="M19540" s="404"/>
      <c r="N19540" s="404"/>
      <c r="O19540" s="404"/>
      <c r="P19540" s="404"/>
      <c r="Q19540" s="404"/>
      <c r="R19540" s="404"/>
      <c r="S19540" s="404"/>
      <c r="T19540" s="404"/>
    </row>
    <row r="19541" spans="12:20" ht="16.8">
      <c r="L19541" s="404"/>
      <c r="M19541" s="404"/>
      <c r="N19541" s="404"/>
      <c r="O19541" s="404"/>
      <c r="P19541" s="404"/>
      <c r="Q19541" s="404"/>
      <c r="R19541" s="404"/>
      <c r="S19541" s="404"/>
      <c r="T19541" s="404"/>
    </row>
    <row r="19542" spans="12:20" ht="16.8">
      <c r="L19542" s="404"/>
      <c r="M19542" s="404"/>
      <c r="N19542" s="404"/>
      <c r="O19542" s="404"/>
      <c r="P19542" s="404"/>
      <c r="Q19542" s="404"/>
      <c r="R19542" s="404"/>
      <c r="S19542" s="404"/>
      <c r="T19542" s="404"/>
    </row>
    <row r="19543" spans="12:20" ht="16.8">
      <c r="L19543" s="404"/>
      <c r="M19543" s="404"/>
      <c r="N19543" s="404"/>
      <c r="O19543" s="404"/>
      <c r="P19543" s="404"/>
      <c r="Q19543" s="404"/>
      <c r="R19543" s="404"/>
      <c r="S19543" s="404"/>
      <c r="T19543" s="404"/>
    </row>
    <row r="19544" spans="12:20" ht="16.8">
      <c r="L19544" s="404"/>
      <c r="M19544" s="404"/>
      <c r="N19544" s="404"/>
      <c r="O19544" s="404"/>
      <c r="P19544" s="404"/>
      <c r="Q19544" s="404"/>
      <c r="R19544" s="404"/>
      <c r="S19544" s="404"/>
      <c r="T19544" s="404"/>
    </row>
    <row r="19545" spans="12:20" ht="16.8">
      <c r="L19545" s="404"/>
      <c r="M19545" s="404"/>
      <c r="N19545" s="404"/>
      <c r="O19545" s="404"/>
      <c r="P19545" s="404"/>
      <c r="Q19545" s="404"/>
      <c r="R19545" s="404"/>
      <c r="S19545" s="404"/>
      <c r="T19545" s="404"/>
    </row>
    <row r="19546" spans="12:20" ht="16.8">
      <c r="L19546" s="404"/>
      <c r="M19546" s="404"/>
      <c r="N19546" s="404"/>
      <c r="O19546" s="404"/>
      <c r="P19546" s="404"/>
      <c r="Q19546" s="404"/>
      <c r="R19546" s="404"/>
      <c r="S19546" s="404"/>
      <c r="T19546" s="404"/>
    </row>
    <row r="19547" spans="12:20" ht="16.8">
      <c r="L19547" s="404"/>
      <c r="M19547" s="404"/>
      <c r="N19547" s="404"/>
      <c r="O19547" s="404"/>
      <c r="P19547" s="404"/>
      <c r="Q19547" s="404"/>
      <c r="R19547" s="404"/>
      <c r="S19547" s="404"/>
      <c r="T19547" s="404"/>
    </row>
    <row r="19548" spans="12:20" ht="16.8">
      <c r="L19548" s="404"/>
      <c r="M19548" s="404"/>
      <c r="N19548" s="404"/>
      <c r="O19548" s="404"/>
      <c r="P19548" s="404"/>
      <c r="Q19548" s="404"/>
      <c r="R19548" s="404"/>
      <c r="S19548" s="404"/>
      <c r="T19548" s="404"/>
    </row>
    <row r="19549" spans="12:20" ht="16.8">
      <c r="L19549" s="404"/>
      <c r="M19549" s="404"/>
      <c r="N19549" s="404"/>
      <c r="O19549" s="404"/>
      <c r="P19549" s="404"/>
      <c r="Q19549" s="404"/>
      <c r="R19549" s="404"/>
      <c r="S19549" s="404"/>
      <c r="T19549" s="404"/>
    </row>
    <row r="19550" spans="12:20" ht="16.8">
      <c r="L19550" s="404"/>
      <c r="M19550" s="404"/>
      <c r="N19550" s="404"/>
      <c r="O19550" s="404"/>
      <c r="P19550" s="404"/>
      <c r="Q19550" s="404"/>
      <c r="R19550" s="404"/>
      <c r="S19550" s="404"/>
      <c r="T19550" s="404"/>
    </row>
    <row r="19551" spans="12:20" ht="16.8">
      <c r="L19551" s="404"/>
      <c r="M19551" s="404"/>
      <c r="N19551" s="404"/>
      <c r="O19551" s="404"/>
      <c r="P19551" s="404"/>
      <c r="Q19551" s="404"/>
      <c r="R19551" s="404"/>
      <c r="S19551" s="404"/>
      <c r="T19551" s="404"/>
    </row>
    <row r="19552" spans="12:20" ht="16.8">
      <c r="L19552" s="404"/>
      <c r="M19552" s="404"/>
      <c r="N19552" s="404"/>
      <c r="O19552" s="404"/>
      <c r="P19552" s="404"/>
      <c r="Q19552" s="404"/>
      <c r="R19552" s="404"/>
      <c r="S19552" s="404"/>
      <c r="T19552" s="404"/>
    </row>
    <row r="19553" spans="12:20" ht="16.8">
      <c r="L19553" s="404"/>
      <c r="M19553" s="404"/>
      <c r="N19553" s="404"/>
      <c r="O19553" s="404"/>
      <c r="P19553" s="404"/>
      <c r="Q19553" s="404"/>
      <c r="R19553" s="404"/>
      <c r="S19553" s="404"/>
      <c r="T19553" s="404"/>
    </row>
    <row r="19554" spans="12:20" ht="16.8">
      <c r="L19554" s="404"/>
      <c r="M19554" s="404"/>
      <c r="N19554" s="404"/>
      <c r="O19554" s="404"/>
      <c r="P19554" s="404"/>
      <c r="Q19554" s="404"/>
      <c r="R19554" s="404"/>
      <c r="S19554" s="404"/>
      <c r="T19554" s="404"/>
    </row>
    <row r="19555" spans="12:20" ht="16.8">
      <c r="L19555" s="404"/>
      <c r="M19555" s="404"/>
      <c r="N19555" s="404"/>
      <c r="O19555" s="404"/>
      <c r="P19555" s="404"/>
      <c r="Q19555" s="404"/>
      <c r="R19555" s="404"/>
      <c r="S19555" s="404"/>
      <c r="T19555" s="404"/>
    </row>
    <row r="19556" spans="12:20" ht="16.8">
      <c r="L19556" s="404"/>
      <c r="M19556" s="404"/>
      <c r="N19556" s="404"/>
      <c r="O19556" s="404"/>
      <c r="P19556" s="404"/>
      <c r="Q19556" s="404"/>
      <c r="R19556" s="404"/>
      <c r="S19556" s="404"/>
      <c r="T19556" s="404"/>
    </row>
    <row r="19557" spans="12:20" ht="16.8">
      <c r="L19557" s="404"/>
      <c r="M19557" s="404"/>
      <c r="N19557" s="404"/>
      <c r="O19557" s="404"/>
      <c r="P19557" s="404"/>
      <c r="Q19557" s="404"/>
      <c r="R19557" s="404"/>
      <c r="S19557" s="404"/>
      <c r="T19557" s="404"/>
    </row>
    <row r="19558" spans="12:20" ht="16.8">
      <c r="L19558" s="404"/>
      <c r="M19558" s="404"/>
      <c r="N19558" s="404"/>
      <c r="O19558" s="404"/>
      <c r="P19558" s="404"/>
      <c r="Q19558" s="404"/>
      <c r="R19558" s="404"/>
      <c r="S19558" s="404"/>
      <c r="T19558" s="404"/>
    </row>
    <row r="19559" spans="12:20" ht="16.8">
      <c r="L19559" s="404"/>
      <c r="M19559" s="404"/>
      <c r="N19559" s="404"/>
      <c r="O19559" s="404"/>
      <c r="P19559" s="404"/>
      <c r="Q19559" s="404"/>
      <c r="R19559" s="404"/>
      <c r="S19559" s="404"/>
      <c r="T19559" s="404"/>
    </row>
    <row r="19560" spans="12:20" ht="16.8">
      <c r="L19560" s="404"/>
      <c r="M19560" s="404"/>
      <c r="N19560" s="404"/>
      <c r="O19560" s="404"/>
      <c r="P19560" s="404"/>
      <c r="Q19560" s="404"/>
      <c r="R19560" s="404"/>
      <c r="S19560" s="404"/>
      <c r="T19560" s="404"/>
    </row>
    <row r="19561" spans="12:20" ht="16.8">
      <c r="L19561" s="404"/>
      <c r="M19561" s="404"/>
      <c r="N19561" s="404"/>
      <c r="O19561" s="404"/>
      <c r="P19561" s="404"/>
      <c r="Q19561" s="404"/>
      <c r="R19561" s="404"/>
      <c r="S19561" s="404"/>
      <c r="T19561" s="404"/>
    </row>
    <row r="19562" spans="12:20" ht="16.8">
      <c r="L19562" s="404"/>
      <c r="M19562" s="404"/>
      <c r="N19562" s="404"/>
      <c r="O19562" s="404"/>
      <c r="P19562" s="404"/>
      <c r="Q19562" s="404"/>
      <c r="R19562" s="404"/>
      <c r="S19562" s="404"/>
      <c r="T19562" s="404"/>
    </row>
    <row r="19563" spans="12:20" ht="16.8">
      <c r="L19563" s="404"/>
      <c r="M19563" s="404"/>
      <c r="N19563" s="404"/>
      <c r="O19563" s="404"/>
      <c r="P19563" s="404"/>
      <c r="Q19563" s="404"/>
      <c r="R19563" s="404"/>
      <c r="S19563" s="404"/>
      <c r="T19563" s="404"/>
    </row>
    <row r="19564" spans="12:20" ht="16.8">
      <c r="L19564" s="404"/>
      <c r="M19564" s="404"/>
      <c r="N19564" s="404"/>
      <c r="O19564" s="404"/>
      <c r="P19564" s="404"/>
      <c r="Q19564" s="404"/>
      <c r="R19564" s="404"/>
      <c r="S19564" s="404"/>
      <c r="T19564" s="404"/>
    </row>
    <row r="19565" spans="12:20" ht="16.8">
      <c r="L19565" s="404"/>
      <c r="M19565" s="404"/>
      <c r="N19565" s="404"/>
      <c r="O19565" s="404"/>
      <c r="P19565" s="404"/>
      <c r="Q19565" s="404"/>
      <c r="R19565" s="404"/>
      <c r="S19565" s="404"/>
      <c r="T19565" s="404"/>
    </row>
    <row r="19566" spans="12:20" ht="16.8">
      <c r="L19566" s="404"/>
      <c r="M19566" s="404"/>
      <c r="N19566" s="404"/>
      <c r="O19566" s="404"/>
      <c r="P19566" s="404"/>
      <c r="Q19566" s="404"/>
      <c r="R19566" s="404"/>
      <c r="S19566" s="404"/>
      <c r="T19566" s="404"/>
    </row>
    <row r="19567" spans="12:20" ht="16.8">
      <c r="L19567" s="404"/>
      <c r="M19567" s="404"/>
      <c r="N19567" s="404"/>
      <c r="O19567" s="404"/>
      <c r="P19567" s="404"/>
      <c r="Q19567" s="404"/>
      <c r="R19567" s="404"/>
      <c r="S19567" s="404"/>
      <c r="T19567" s="404"/>
    </row>
    <row r="19568" spans="12:20" ht="16.8">
      <c r="L19568" s="404"/>
      <c r="M19568" s="404"/>
      <c r="N19568" s="404"/>
      <c r="O19568" s="404"/>
      <c r="P19568" s="404"/>
      <c r="Q19568" s="404"/>
      <c r="R19568" s="404"/>
      <c r="S19568" s="404"/>
      <c r="T19568" s="404"/>
    </row>
    <row r="19569" spans="12:20" ht="16.8">
      <c r="L19569" s="404"/>
      <c r="M19569" s="404"/>
      <c r="N19569" s="404"/>
      <c r="O19569" s="404"/>
      <c r="P19569" s="404"/>
      <c r="Q19569" s="404"/>
      <c r="R19569" s="404"/>
      <c r="S19569" s="404"/>
      <c r="T19569" s="404"/>
    </row>
    <row r="19570" spans="12:20" ht="16.8">
      <c r="L19570" s="404"/>
      <c r="M19570" s="404"/>
      <c r="N19570" s="404"/>
      <c r="O19570" s="404"/>
      <c r="P19570" s="404"/>
      <c r="Q19570" s="404"/>
      <c r="R19570" s="404"/>
      <c r="S19570" s="404"/>
      <c r="T19570" s="404"/>
    </row>
    <row r="19571" spans="12:20" ht="16.8">
      <c r="L19571" s="404"/>
      <c r="M19571" s="404"/>
      <c r="N19571" s="404"/>
      <c r="O19571" s="404"/>
      <c r="P19571" s="404"/>
      <c r="Q19571" s="404"/>
      <c r="R19571" s="404"/>
      <c r="S19571" s="404"/>
      <c r="T19571" s="404"/>
    </row>
    <row r="19572" spans="12:20" ht="16.8">
      <c r="L19572" s="404"/>
      <c r="M19572" s="404"/>
      <c r="N19572" s="404"/>
      <c r="O19572" s="404"/>
      <c r="P19572" s="404"/>
      <c r="Q19572" s="404"/>
      <c r="R19572" s="404"/>
      <c r="S19572" s="404"/>
      <c r="T19572" s="404"/>
    </row>
    <row r="19573" spans="12:20" ht="16.8">
      <c r="L19573" s="404"/>
      <c r="M19573" s="404"/>
      <c r="N19573" s="404"/>
      <c r="O19573" s="404"/>
      <c r="P19573" s="404"/>
      <c r="Q19573" s="404"/>
      <c r="R19573" s="404"/>
      <c r="S19573" s="404"/>
      <c r="T19573" s="404"/>
    </row>
    <row r="19574" spans="12:20" ht="16.8">
      <c r="L19574" s="404"/>
      <c r="M19574" s="404"/>
      <c r="N19574" s="404"/>
      <c r="O19574" s="404"/>
      <c r="P19574" s="404"/>
      <c r="Q19574" s="404"/>
      <c r="R19574" s="404"/>
      <c r="S19574" s="404"/>
      <c r="T19574" s="404"/>
    </row>
    <row r="19575" spans="12:20" ht="16.8">
      <c r="L19575" s="404"/>
      <c r="M19575" s="404"/>
      <c r="N19575" s="404"/>
      <c r="O19575" s="404"/>
      <c r="P19575" s="404"/>
      <c r="Q19575" s="404"/>
      <c r="R19575" s="404"/>
      <c r="S19575" s="404"/>
      <c r="T19575" s="404"/>
    </row>
    <row r="19576" spans="12:20" ht="16.8">
      <c r="L19576" s="404"/>
      <c r="M19576" s="404"/>
      <c r="N19576" s="404"/>
      <c r="O19576" s="404"/>
      <c r="P19576" s="404"/>
      <c r="Q19576" s="404"/>
      <c r="R19576" s="404"/>
      <c r="S19576" s="404"/>
      <c r="T19576" s="404"/>
    </row>
    <row r="19577" spans="12:20" ht="16.8">
      <c r="L19577" s="404"/>
      <c r="M19577" s="404"/>
      <c r="N19577" s="404"/>
      <c r="O19577" s="404"/>
      <c r="P19577" s="404"/>
      <c r="Q19577" s="404"/>
      <c r="R19577" s="404"/>
      <c r="S19577" s="404"/>
      <c r="T19577" s="404"/>
    </row>
    <row r="19578" spans="12:20" ht="16.8">
      <c r="L19578" s="404"/>
      <c r="M19578" s="404"/>
      <c r="N19578" s="404"/>
      <c r="O19578" s="404"/>
      <c r="P19578" s="404"/>
      <c r="Q19578" s="404"/>
      <c r="R19578" s="404"/>
      <c r="S19578" s="404"/>
      <c r="T19578" s="404"/>
    </row>
    <row r="19579" spans="12:20" ht="16.8">
      <c r="L19579" s="404"/>
      <c r="M19579" s="404"/>
      <c r="N19579" s="404"/>
      <c r="O19579" s="404"/>
      <c r="P19579" s="404"/>
      <c r="Q19579" s="404"/>
      <c r="R19579" s="404"/>
      <c r="S19579" s="404"/>
      <c r="T19579" s="404"/>
    </row>
    <row r="19580" spans="12:20" ht="16.8">
      <c r="L19580" s="404"/>
      <c r="M19580" s="404"/>
      <c r="N19580" s="404"/>
      <c r="O19580" s="404"/>
      <c r="P19580" s="404"/>
      <c r="Q19580" s="404"/>
      <c r="R19580" s="404"/>
      <c r="S19580" s="404"/>
      <c r="T19580" s="404"/>
    </row>
    <row r="19581" spans="12:20" ht="16.8">
      <c r="L19581" s="404"/>
      <c r="M19581" s="404"/>
      <c r="N19581" s="404"/>
      <c r="O19581" s="404"/>
      <c r="P19581" s="404"/>
      <c r="Q19581" s="404"/>
      <c r="R19581" s="404"/>
      <c r="S19581" s="404"/>
      <c r="T19581" s="404"/>
    </row>
    <row r="19582" spans="12:20" ht="16.8">
      <c r="L19582" s="404"/>
      <c r="M19582" s="404"/>
      <c r="N19582" s="404"/>
      <c r="O19582" s="404"/>
      <c r="P19582" s="404"/>
      <c r="Q19582" s="404"/>
      <c r="R19582" s="404"/>
      <c r="S19582" s="404"/>
      <c r="T19582" s="404"/>
    </row>
    <row r="19583" spans="12:20" ht="16.8">
      <c r="L19583" s="404"/>
      <c r="M19583" s="404"/>
      <c r="N19583" s="404"/>
      <c r="O19583" s="404"/>
      <c r="P19583" s="404"/>
      <c r="Q19583" s="404"/>
      <c r="R19583" s="404"/>
      <c r="S19583" s="404"/>
      <c r="T19583" s="404"/>
    </row>
    <row r="19584" spans="12:20" ht="16.8">
      <c r="L19584" s="404"/>
      <c r="M19584" s="404"/>
      <c r="N19584" s="404"/>
      <c r="O19584" s="404"/>
      <c r="P19584" s="404"/>
      <c r="Q19584" s="404"/>
      <c r="R19584" s="404"/>
      <c r="S19584" s="404"/>
      <c r="T19584" s="404"/>
    </row>
    <row r="19585" spans="12:20" ht="16.8">
      <c r="L19585" s="404"/>
      <c r="M19585" s="404"/>
      <c r="N19585" s="404"/>
      <c r="O19585" s="404"/>
      <c r="P19585" s="404"/>
      <c r="Q19585" s="404"/>
      <c r="R19585" s="404"/>
      <c r="S19585" s="404"/>
      <c r="T19585" s="404"/>
    </row>
    <row r="19586" spans="12:20" ht="16.8">
      <c r="L19586" s="404"/>
      <c r="M19586" s="404"/>
      <c r="N19586" s="404"/>
      <c r="O19586" s="404"/>
      <c r="P19586" s="404"/>
      <c r="Q19586" s="404"/>
      <c r="R19586" s="404"/>
      <c r="S19586" s="404"/>
      <c r="T19586" s="404"/>
    </row>
    <row r="19587" spans="12:20" ht="16.8">
      <c r="L19587" s="404"/>
      <c r="M19587" s="404"/>
      <c r="N19587" s="404"/>
      <c r="O19587" s="404"/>
      <c r="P19587" s="404"/>
      <c r="Q19587" s="404"/>
      <c r="R19587" s="404"/>
      <c r="S19587" s="404"/>
      <c r="T19587" s="404"/>
    </row>
    <row r="19588" spans="12:20" ht="16.8">
      <c r="L19588" s="404"/>
      <c r="M19588" s="404"/>
      <c r="N19588" s="404"/>
      <c r="O19588" s="404"/>
      <c r="P19588" s="404"/>
      <c r="Q19588" s="404"/>
      <c r="R19588" s="404"/>
      <c r="S19588" s="404"/>
      <c r="T19588" s="404"/>
    </row>
    <row r="19589" spans="12:20" ht="16.8">
      <c r="L19589" s="404"/>
      <c r="M19589" s="404"/>
      <c r="N19589" s="404"/>
      <c r="O19589" s="404"/>
      <c r="P19589" s="404"/>
      <c r="Q19589" s="404"/>
      <c r="R19589" s="404"/>
      <c r="S19589" s="404"/>
      <c r="T19589" s="404"/>
    </row>
    <row r="19590" spans="12:20" ht="16.8">
      <c r="L19590" s="404"/>
      <c r="M19590" s="404"/>
      <c r="N19590" s="404"/>
      <c r="O19590" s="404"/>
      <c r="P19590" s="404"/>
      <c r="Q19590" s="404"/>
      <c r="R19590" s="404"/>
      <c r="S19590" s="404"/>
      <c r="T19590" s="404"/>
    </row>
    <row r="19591" spans="12:20" ht="16.8">
      <c r="L19591" s="404"/>
      <c r="M19591" s="404"/>
      <c r="N19591" s="404"/>
      <c r="O19591" s="404"/>
      <c r="P19591" s="404"/>
      <c r="Q19591" s="404"/>
      <c r="R19591" s="404"/>
      <c r="S19591" s="404"/>
      <c r="T19591" s="404"/>
    </row>
    <row r="19592" spans="12:20" ht="16.8">
      <c r="L19592" s="404"/>
      <c r="M19592" s="404"/>
      <c r="N19592" s="404"/>
      <c r="O19592" s="404"/>
      <c r="P19592" s="404"/>
      <c r="Q19592" s="404"/>
      <c r="R19592" s="404"/>
      <c r="S19592" s="404"/>
      <c r="T19592" s="404"/>
    </row>
    <row r="19593" spans="12:20" ht="16.8">
      <c r="L19593" s="404"/>
      <c r="M19593" s="404"/>
      <c r="N19593" s="404"/>
      <c r="O19593" s="404"/>
      <c r="P19593" s="404"/>
      <c r="Q19593" s="404"/>
      <c r="R19593" s="404"/>
      <c r="S19593" s="404"/>
      <c r="T19593" s="404"/>
    </row>
    <row r="19594" spans="12:20" ht="16.8">
      <c r="L19594" s="404"/>
      <c r="M19594" s="404"/>
      <c r="N19594" s="404"/>
      <c r="O19594" s="404"/>
      <c r="P19594" s="404"/>
      <c r="Q19594" s="404"/>
      <c r="R19594" s="404"/>
      <c r="S19594" s="404"/>
      <c r="T19594" s="404"/>
    </row>
    <row r="19595" spans="12:20" ht="16.8">
      <c r="L19595" s="404"/>
      <c r="M19595" s="404"/>
      <c r="N19595" s="404"/>
      <c r="O19595" s="404"/>
      <c r="P19595" s="404"/>
      <c r="Q19595" s="404"/>
      <c r="R19595" s="404"/>
      <c r="S19595" s="404"/>
      <c r="T19595" s="404"/>
    </row>
    <row r="19596" spans="12:20" ht="16.8">
      <c r="L19596" s="404"/>
      <c r="M19596" s="404"/>
      <c r="N19596" s="404"/>
      <c r="O19596" s="404"/>
      <c r="P19596" s="404"/>
      <c r="Q19596" s="404"/>
      <c r="R19596" s="404"/>
      <c r="S19596" s="404"/>
      <c r="T19596" s="404"/>
    </row>
    <row r="19597" spans="12:20" ht="16.8">
      <c r="L19597" s="404"/>
      <c r="M19597" s="404"/>
      <c r="N19597" s="404"/>
      <c r="O19597" s="404"/>
      <c r="P19597" s="404"/>
      <c r="Q19597" s="404"/>
      <c r="R19597" s="404"/>
      <c r="S19597" s="404"/>
      <c r="T19597" s="404"/>
    </row>
    <row r="19598" spans="12:20" ht="16.8">
      <c r="L19598" s="404"/>
      <c r="M19598" s="404"/>
      <c r="N19598" s="404"/>
      <c r="O19598" s="404"/>
      <c r="P19598" s="404"/>
      <c r="Q19598" s="404"/>
      <c r="R19598" s="404"/>
      <c r="S19598" s="404"/>
      <c r="T19598" s="404"/>
    </row>
    <row r="19599" spans="12:20" ht="16.8">
      <c r="L19599" s="404"/>
      <c r="M19599" s="404"/>
      <c r="N19599" s="404"/>
      <c r="O19599" s="404"/>
      <c r="P19599" s="404"/>
      <c r="Q19599" s="404"/>
      <c r="R19599" s="404"/>
      <c r="S19599" s="404"/>
      <c r="T19599" s="404"/>
    </row>
    <row r="19600" spans="12:20" ht="16.8">
      <c r="L19600" s="404"/>
      <c r="M19600" s="404"/>
      <c r="N19600" s="404"/>
      <c r="O19600" s="404"/>
      <c r="P19600" s="404"/>
      <c r="Q19600" s="404"/>
      <c r="R19600" s="404"/>
      <c r="S19600" s="404"/>
      <c r="T19600" s="404"/>
    </row>
    <row r="19601" spans="12:20" ht="16.8">
      <c r="L19601" s="404"/>
      <c r="M19601" s="404"/>
      <c r="N19601" s="404"/>
      <c r="O19601" s="404"/>
      <c r="P19601" s="404"/>
      <c r="Q19601" s="404"/>
      <c r="R19601" s="404"/>
      <c r="S19601" s="404"/>
      <c r="T19601" s="404"/>
    </row>
    <row r="19602" spans="12:20" ht="16.8">
      <c r="L19602" s="404"/>
      <c r="M19602" s="404"/>
      <c r="N19602" s="404"/>
      <c r="O19602" s="404"/>
      <c r="P19602" s="404"/>
      <c r="Q19602" s="404"/>
      <c r="R19602" s="404"/>
      <c r="S19602" s="404"/>
      <c r="T19602" s="404"/>
    </row>
    <row r="19603" spans="12:20" ht="16.8">
      <c r="L19603" s="404"/>
      <c r="M19603" s="404"/>
      <c r="N19603" s="404"/>
      <c r="O19603" s="404"/>
      <c r="P19603" s="404"/>
      <c r="Q19603" s="404"/>
      <c r="R19603" s="404"/>
      <c r="S19603" s="404"/>
      <c r="T19603" s="404"/>
    </row>
    <row r="19604" spans="12:20" ht="16.8">
      <c r="L19604" s="404"/>
      <c r="M19604" s="404"/>
      <c r="N19604" s="404"/>
      <c r="O19604" s="404"/>
      <c r="P19604" s="404"/>
      <c r="Q19604" s="404"/>
      <c r="R19604" s="404"/>
      <c r="S19604" s="404"/>
      <c r="T19604" s="404"/>
    </row>
    <row r="19605" spans="12:20" ht="16.8">
      <c r="L19605" s="404"/>
      <c r="M19605" s="404"/>
      <c r="N19605" s="404"/>
      <c r="O19605" s="404"/>
      <c r="P19605" s="404"/>
      <c r="Q19605" s="404"/>
      <c r="R19605" s="404"/>
      <c r="S19605" s="404"/>
      <c r="T19605" s="404"/>
    </row>
    <row r="19606" spans="12:20" ht="16.8">
      <c r="L19606" s="404"/>
      <c r="M19606" s="404"/>
      <c r="N19606" s="404"/>
      <c r="O19606" s="404"/>
      <c r="P19606" s="404"/>
      <c r="Q19606" s="404"/>
      <c r="R19606" s="404"/>
      <c r="S19606" s="404"/>
      <c r="T19606" s="404"/>
    </row>
    <row r="19607" spans="12:20" ht="16.8">
      <c r="L19607" s="404"/>
      <c r="M19607" s="404"/>
      <c r="N19607" s="404"/>
      <c r="O19607" s="404"/>
      <c r="P19607" s="404"/>
      <c r="Q19607" s="404"/>
      <c r="R19607" s="404"/>
      <c r="S19607" s="404"/>
      <c r="T19607" s="404"/>
    </row>
    <row r="19608" spans="12:20" ht="16.8">
      <c r="L19608" s="404"/>
      <c r="M19608" s="404"/>
      <c r="N19608" s="404"/>
      <c r="O19608" s="404"/>
      <c r="P19608" s="404"/>
      <c r="Q19608" s="404"/>
      <c r="R19608" s="404"/>
      <c r="S19608" s="404"/>
      <c r="T19608" s="404"/>
    </row>
    <row r="19609" spans="12:20" ht="16.8">
      <c r="L19609" s="404"/>
      <c r="M19609" s="404"/>
      <c r="N19609" s="404"/>
      <c r="O19609" s="404"/>
      <c r="P19609" s="404"/>
      <c r="Q19609" s="404"/>
      <c r="R19609" s="404"/>
      <c r="S19609" s="404"/>
      <c r="T19609" s="404"/>
    </row>
    <row r="19610" spans="12:20" ht="16.8">
      <c r="L19610" s="404"/>
      <c r="M19610" s="404"/>
      <c r="N19610" s="404"/>
      <c r="O19610" s="404"/>
      <c r="P19610" s="404"/>
      <c r="Q19610" s="404"/>
      <c r="R19610" s="404"/>
      <c r="S19610" s="404"/>
      <c r="T19610" s="404"/>
    </row>
    <row r="19611" spans="12:20" ht="16.8">
      <c r="L19611" s="404"/>
      <c r="M19611" s="404"/>
      <c r="N19611" s="404"/>
      <c r="O19611" s="404"/>
      <c r="P19611" s="404"/>
      <c r="Q19611" s="404"/>
      <c r="R19611" s="404"/>
      <c r="S19611" s="404"/>
      <c r="T19611" s="404"/>
    </row>
    <row r="19612" spans="12:20" ht="16.8">
      <c r="L19612" s="404"/>
      <c r="M19612" s="404"/>
      <c r="N19612" s="404"/>
      <c r="O19612" s="404"/>
      <c r="P19612" s="404"/>
      <c r="Q19612" s="404"/>
      <c r="R19612" s="404"/>
      <c r="S19612" s="404"/>
      <c r="T19612" s="404"/>
    </row>
    <row r="19613" spans="12:20" ht="16.8">
      <c r="L19613" s="404"/>
      <c r="M19613" s="404"/>
      <c r="N19613" s="404"/>
      <c r="O19613" s="404"/>
      <c r="P19613" s="404"/>
      <c r="Q19613" s="404"/>
      <c r="R19613" s="404"/>
      <c r="S19613" s="404"/>
      <c r="T19613" s="404"/>
    </row>
    <row r="19614" spans="12:20" ht="16.8">
      <c r="L19614" s="404"/>
      <c r="M19614" s="404"/>
      <c r="N19614" s="404"/>
      <c r="O19614" s="404"/>
      <c r="P19614" s="404"/>
      <c r="Q19614" s="404"/>
      <c r="R19614" s="404"/>
      <c r="S19614" s="404"/>
      <c r="T19614" s="404"/>
    </row>
    <row r="19615" spans="12:20" ht="16.8">
      <c r="L19615" s="404"/>
      <c r="M19615" s="404"/>
      <c r="N19615" s="404"/>
      <c r="O19615" s="404"/>
      <c r="P19615" s="404"/>
      <c r="Q19615" s="404"/>
      <c r="R19615" s="404"/>
      <c r="S19615" s="404"/>
      <c r="T19615" s="404"/>
    </row>
    <row r="19616" spans="12:20" ht="16.8">
      <c r="L19616" s="404"/>
      <c r="M19616" s="404"/>
      <c r="N19616" s="404"/>
      <c r="O19616" s="404"/>
      <c r="P19616" s="404"/>
      <c r="Q19616" s="404"/>
      <c r="R19616" s="404"/>
      <c r="S19616" s="404"/>
      <c r="T19616" s="404"/>
    </row>
    <row r="19617" spans="12:20" ht="16.8">
      <c r="L19617" s="404"/>
      <c r="M19617" s="404"/>
      <c r="N19617" s="404"/>
      <c r="O19617" s="404"/>
      <c r="P19617" s="404"/>
      <c r="Q19617" s="404"/>
      <c r="R19617" s="404"/>
      <c r="S19617" s="404"/>
      <c r="T19617" s="404"/>
    </row>
    <row r="19618" spans="12:20" ht="16.8">
      <c r="L19618" s="404"/>
      <c r="M19618" s="404"/>
      <c r="N19618" s="404"/>
      <c r="O19618" s="404"/>
      <c r="P19618" s="404"/>
      <c r="Q19618" s="404"/>
      <c r="R19618" s="404"/>
      <c r="S19618" s="404"/>
      <c r="T19618" s="404"/>
    </row>
    <row r="19619" spans="12:20" ht="16.8">
      <c r="L19619" s="404"/>
      <c r="M19619" s="404"/>
      <c r="N19619" s="404"/>
      <c r="O19619" s="404"/>
      <c r="P19619" s="404"/>
      <c r="Q19619" s="404"/>
      <c r="R19619" s="404"/>
      <c r="S19619" s="404"/>
      <c r="T19619" s="404"/>
    </row>
    <row r="19620" spans="12:20" ht="16.8">
      <c r="L19620" s="404"/>
      <c r="M19620" s="404"/>
      <c r="N19620" s="404"/>
      <c r="O19620" s="404"/>
      <c r="P19620" s="404"/>
      <c r="Q19620" s="404"/>
      <c r="R19620" s="404"/>
      <c r="S19620" s="404"/>
      <c r="T19620" s="404"/>
    </row>
    <row r="19621" spans="12:20" ht="16.8">
      <c r="L19621" s="404"/>
      <c r="M19621" s="404"/>
      <c r="N19621" s="404"/>
      <c r="O19621" s="404"/>
      <c r="P19621" s="404"/>
      <c r="Q19621" s="404"/>
      <c r="R19621" s="404"/>
      <c r="S19621" s="404"/>
      <c r="T19621" s="404"/>
    </row>
    <row r="19622" spans="12:20" ht="16.8">
      <c r="L19622" s="404"/>
      <c r="M19622" s="404"/>
      <c r="N19622" s="404"/>
      <c r="O19622" s="404"/>
      <c r="P19622" s="404"/>
      <c r="Q19622" s="404"/>
      <c r="R19622" s="404"/>
      <c r="S19622" s="404"/>
      <c r="T19622" s="404"/>
    </row>
    <row r="19623" spans="12:20" ht="16.8">
      <c r="L19623" s="404"/>
      <c r="M19623" s="404"/>
      <c r="N19623" s="404"/>
      <c r="O19623" s="404"/>
      <c r="P19623" s="404"/>
      <c r="Q19623" s="404"/>
      <c r="R19623" s="404"/>
      <c r="S19623" s="404"/>
      <c r="T19623" s="404"/>
    </row>
    <row r="19624" spans="12:20" ht="16.8">
      <c r="L19624" s="404"/>
      <c r="M19624" s="404"/>
      <c r="N19624" s="404"/>
      <c r="O19624" s="404"/>
      <c r="P19624" s="404"/>
      <c r="Q19624" s="404"/>
      <c r="R19624" s="404"/>
      <c r="S19624" s="404"/>
      <c r="T19624" s="404"/>
    </row>
    <row r="19625" spans="12:20" ht="16.8">
      <c r="L19625" s="404"/>
      <c r="M19625" s="404"/>
      <c r="N19625" s="404"/>
      <c r="O19625" s="404"/>
      <c r="P19625" s="404"/>
      <c r="Q19625" s="404"/>
      <c r="R19625" s="404"/>
      <c r="S19625" s="404"/>
      <c r="T19625" s="404"/>
    </row>
    <row r="19626" spans="12:20" ht="16.8">
      <c r="L19626" s="404"/>
      <c r="M19626" s="404"/>
      <c r="N19626" s="404"/>
      <c r="O19626" s="404"/>
      <c r="P19626" s="404"/>
      <c r="Q19626" s="404"/>
      <c r="R19626" s="404"/>
      <c r="S19626" s="404"/>
      <c r="T19626" s="404"/>
    </row>
    <row r="19627" spans="12:20" ht="16.8">
      <c r="L19627" s="404"/>
      <c r="M19627" s="404"/>
      <c r="N19627" s="404"/>
      <c r="O19627" s="404"/>
      <c r="P19627" s="404"/>
      <c r="Q19627" s="404"/>
      <c r="R19627" s="404"/>
      <c r="S19627" s="404"/>
      <c r="T19627" s="404"/>
    </row>
    <row r="19628" spans="12:20" ht="16.8">
      <c r="L19628" s="404"/>
      <c r="M19628" s="404"/>
      <c r="N19628" s="404"/>
      <c r="O19628" s="404"/>
      <c r="P19628" s="404"/>
      <c r="Q19628" s="404"/>
      <c r="R19628" s="404"/>
      <c r="S19628" s="404"/>
      <c r="T19628" s="404"/>
    </row>
    <row r="19629" spans="12:20" ht="16.8">
      <c r="L19629" s="404"/>
      <c r="M19629" s="404"/>
      <c r="N19629" s="404"/>
      <c r="O19629" s="404"/>
      <c r="P19629" s="404"/>
      <c r="Q19629" s="404"/>
      <c r="R19629" s="404"/>
      <c r="S19629" s="404"/>
      <c r="T19629" s="404"/>
    </row>
    <row r="19630" spans="12:20" ht="16.8">
      <c r="L19630" s="404"/>
      <c r="M19630" s="404"/>
      <c r="N19630" s="404"/>
      <c r="O19630" s="404"/>
      <c r="P19630" s="404"/>
      <c r="Q19630" s="404"/>
      <c r="R19630" s="404"/>
      <c r="S19630" s="404"/>
      <c r="T19630" s="404"/>
    </row>
    <row r="19631" spans="12:20" ht="16.8">
      <c r="L19631" s="404"/>
      <c r="M19631" s="404"/>
      <c r="N19631" s="404"/>
      <c r="O19631" s="404"/>
      <c r="P19631" s="404"/>
      <c r="Q19631" s="404"/>
      <c r="R19631" s="404"/>
      <c r="S19631" s="404"/>
      <c r="T19631" s="404"/>
    </row>
    <row r="19632" spans="12:20" ht="16.8">
      <c r="L19632" s="404"/>
      <c r="M19632" s="404"/>
      <c r="N19632" s="404"/>
      <c r="O19632" s="404"/>
      <c r="P19632" s="404"/>
      <c r="Q19632" s="404"/>
      <c r="R19632" s="404"/>
      <c r="S19632" s="404"/>
      <c r="T19632" s="404"/>
    </row>
    <row r="19633" spans="12:20" ht="16.8">
      <c r="L19633" s="404"/>
      <c r="M19633" s="404"/>
      <c r="N19633" s="404"/>
      <c r="O19633" s="404"/>
      <c r="P19633" s="404"/>
      <c r="Q19633" s="404"/>
      <c r="R19633" s="404"/>
      <c r="S19633" s="404"/>
      <c r="T19633" s="404"/>
    </row>
    <row r="19634" spans="12:20" ht="16.8">
      <c r="L19634" s="404"/>
      <c r="M19634" s="404"/>
      <c r="N19634" s="404"/>
      <c r="O19634" s="404"/>
      <c r="P19634" s="404"/>
      <c r="Q19634" s="404"/>
      <c r="R19634" s="404"/>
      <c r="S19634" s="404"/>
      <c r="T19634" s="404"/>
    </row>
    <row r="19635" spans="12:20" ht="16.8">
      <c r="L19635" s="404"/>
      <c r="M19635" s="404"/>
      <c r="N19635" s="404"/>
      <c r="O19635" s="404"/>
      <c r="P19635" s="404"/>
      <c r="Q19635" s="404"/>
      <c r="R19635" s="404"/>
      <c r="S19635" s="404"/>
      <c r="T19635" s="404"/>
    </row>
    <row r="19636" spans="12:20" ht="16.8">
      <c r="L19636" s="404"/>
      <c r="M19636" s="404"/>
      <c r="N19636" s="404"/>
      <c r="O19636" s="404"/>
      <c r="P19636" s="404"/>
      <c r="Q19636" s="404"/>
      <c r="R19636" s="404"/>
      <c r="S19636" s="404"/>
      <c r="T19636" s="404"/>
    </row>
    <row r="19637" spans="12:20" ht="16.8">
      <c r="L19637" s="404"/>
      <c r="M19637" s="404"/>
      <c r="N19637" s="404"/>
      <c r="O19637" s="404"/>
      <c r="P19637" s="404"/>
      <c r="Q19637" s="404"/>
      <c r="R19637" s="404"/>
      <c r="S19637" s="404"/>
      <c r="T19637" s="404"/>
    </row>
    <row r="19638" spans="12:20" ht="16.8">
      <c r="L19638" s="404"/>
      <c r="M19638" s="404"/>
      <c r="N19638" s="404"/>
      <c r="O19638" s="404"/>
      <c r="P19638" s="404"/>
      <c r="Q19638" s="404"/>
      <c r="R19638" s="404"/>
      <c r="S19638" s="404"/>
      <c r="T19638" s="404"/>
    </row>
    <row r="19639" spans="12:20" ht="16.8">
      <c r="L19639" s="404"/>
      <c r="M19639" s="404"/>
      <c r="N19639" s="404"/>
      <c r="O19639" s="404"/>
      <c r="P19639" s="404"/>
      <c r="Q19639" s="404"/>
      <c r="R19639" s="404"/>
      <c r="S19639" s="404"/>
      <c r="T19639" s="404"/>
    </row>
    <row r="19640" spans="12:20" ht="16.8">
      <c r="L19640" s="404"/>
      <c r="M19640" s="404"/>
      <c r="N19640" s="404"/>
      <c r="O19640" s="404"/>
      <c r="P19640" s="404"/>
      <c r="Q19640" s="404"/>
      <c r="R19640" s="404"/>
      <c r="S19640" s="404"/>
      <c r="T19640" s="404"/>
    </row>
    <row r="19641" spans="12:20" ht="16.8">
      <c r="L19641" s="404"/>
      <c r="M19641" s="404"/>
      <c r="N19641" s="404"/>
      <c r="O19641" s="404"/>
      <c r="P19641" s="404"/>
      <c r="Q19641" s="404"/>
      <c r="R19641" s="404"/>
      <c r="S19641" s="404"/>
      <c r="T19641" s="404"/>
    </row>
    <row r="19642" spans="12:20" ht="16.8">
      <c r="L19642" s="404"/>
      <c r="M19642" s="404"/>
      <c r="N19642" s="404"/>
      <c r="O19642" s="404"/>
      <c r="P19642" s="404"/>
      <c r="Q19642" s="404"/>
      <c r="R19642" s="404"/>
      <c r="S19642" s="404"/>
      <c r="T19642" s="404"/>
    </row>
    <row r="19643" spans="12:20" ht="16.8">
      <c r="L19643" s="404"/>
      <c r="M19643" s="404"/>
      <c r="N19643" s="404"/>
      <c r="O19643" s="404"/>
      <c r="P19643" s="404"/>
      <c r="Q19643" s="404"/>
      <c r="R19643" s="404"/>
      <c r="S19643" s="404"/>
      <c r="T19643" s="404"/>
    </row>
    <row r="19644" spans="12:20" ht="16.8">
      <c r="L19644" s="404"/>
      <c r="M19644" s="404"/>
      <c r="N19644" s="404"/>
      <c r="O19644" s="404"/>
      <c r="P19644" s="404"/>
      <c r="Q19644" s="404"/>
      <c r="R19644" s="404"/>
      <c r="S19644" s="404"/>
      <c r="T19644" s="404"/>
    </row>
    <row r="19645" spans="12:20" ht="16.8">
      <c r="L19645" s="404"/>
      <c r="M19645" s="404"/>
      <c r="N19645" s="404"/>
      <c r="O19645" s="404"/>
      <c r="P19645" s="404"/>
      <c r="Q19645" s="404"/>
      <c r="R19645" s="404"/>
      <c r="S19645" s="404"/>
      <c r="T19645" s="404"/>
    </row>
    <row r="19646" spans="12:20" ht="16.8">
      <c r="L19646" s="404"/>
      <c r="M19646" s="404"/>
      <c r="N19646" s="404"/>
      <c r="O19646" s="404"/>
      <c r="P19646" s="404"/>
      <c r="Q19646" s="404"/>
      <c r="R19646" s="404"/>
      <c r="S19646" s="404"/>
      <c r="T19646" s="404"/>
    </row>
    <row r="19647" spans="12:20" ht="16.8">
      <c r="L19647" s="404"/>
      <c r="M19647" s="404"/>
      <c r="N19647" s="404"/>
      <c r="O19647" s="404"/>
      <c r="P19647" s="404"/>
      <c r="Q19647" s="404"/>
      <c r="R19647" s="404"/>
      <c r="S19647" s="404"/>
      <c r="T19647" s="404"/>
    </row>
    <row r="19648" spans="12:20" ht="16.8">
      <c r="L19648" s="404"/>
      <c r="M19648" s="404"/>
      <c r="N19648" s="404"/>
      <c r="O19648" s="404"/>
      <c r="P19648" s="404"/>
      <c r="Q19648" s="404"/>
      <c r="R19648" s="404"/>
      <c r="S19648" s="404"/>
      <c r="T19648" s="404"/>
    </row>
    <row r="19649" spans="12:20" ht="16.8">
      <c r="L19649" s="404"/>
      <c r="M19649" s="404"/>
      <c r="N19649" s="404"/>
      <c r="O19649" s="404"/>
      <c r="P19649" s="404"/>
      <c r="Q19649" s="404"/>
      <c r="R19649" s="404"/>
      <c r="S19649" s="404"/>
      <c r="T19649" s="404"/>
    </row>
    <row r="19650" spans="12:20" ht="16.8">
      <c r="L19650" s="404"/>
      <c r="M19650" s="404"/>
      <c r="N19650" s="404"/>
      <c r="O19650" s="404"/>
      <c r="P19650" s="404"/>
      <c r="Q19650" s="404"/>
      <c r="R19650" s="404"/>
      <c r="S19650" s="404"/>
      <c r="T19650" s="404"/>
    </row>
    <row r="19651" spans="12:20" ht="16.8">
      <c r="L19651" s="404"/>
      <c r="M19651" s="404"/>
      <c r="N19651" s="404"/>
      <c r="O19651" s="404"/>
      <c r="P19651" s="404"/>
      <c r="Q19651" s="404"/>
      <c r="R19651" s="404"/>
      <c r="S19651" s="404"/>
      <c r="T19651" s="404"/>
    </row>
    <row r="19652" spans="12:20" ht="16.8">
      <c r="L19652" s="404"/>
      <c r="M19652" s="404"/>
      <c r="N19652" s="404"/>
      <c r="O19652" s="404"/>
      <c r="P19652" s="404"/>
      <c r="Q19652" s="404"/>
      <c r="R19652" s="404"/>
      <c r="S19652" s="404"/>
      <c r="T19652" s="404"/>
    </row>
    <row r="19653" spans="12:20" ht="16.8">
      <c r="L19653" s="404"/>
      <c r="M19653" s="404"/>
      <c r="N19653" s="404"/>
      <c r="O19653" s="404"/>
      <c r="P19653" s="404"/>
      <c r="Q19653" s="404"/>
      <c r="R19653" s="404"/>
      <c r="S19653" s="404"/>
      <c r="T19653" s="404"/>
    </row>
    <row r="19654" spans="12:20" ht="16.8">
      <c r="L19654" s="404"/>
      <c r="M19654" s="404"/>
      <c r="N19654" s="404"/>
      <c r="O19654" s="404"/>
      <c r="P19654" s="404"/>
      <c r="Q19654" s="404"/>
      <c r="R19654" s="404"/>
      <c r="S19654" s="404"/>
      <c r="T19654" s="404"/>
    </row>
    <row r="19655" spans="12:20" ht="16.8">
      <c r="L19655" s="404"/>
      <c r="M19655" s="404"/>
      <c r="N19655" s="404"/>
      <c r="O19655" s="404"/>
      <c r="P19655" s="404"/>
      <c r="Q19655" s="404"/>
      <c r="R19655" s="404"/>
      <c r="S19655" s="404"/>
      <c r="T19655" s="404"/>
    </row>
    <row r="19656" spans="12:20" ht="16.8">
      <c r="L19656" s="404"/>
      <c r="M19656" s="404"/>
      <c r="N19656" s="404"/>
      <c r="O19656" s="404"/>
      <c r="P19656" s="404"/>
      <c r="Q19656" s="404"/>
      <c r="R19656" s="404"/>
      <c r="S19656" s="404"/>
      <c r="T19656" s="404"/>
    </row>
    <row r="19657" spans="12:20" ht="16.8">
      <c r="L19657" s="404"/>
      <c r="M19657" s="404"/>
      <c r="N19657" s="404"/>
      <c r="O19657" s="404"/>
      <c r="P19657" s="404"/>
      <c r="Q19657" s="404"/>
      <c r="R19657" s="404"/>
      <c r="S19657" s="404"/>
      <c r="T19657" s="404"/>
    </row>
    <row r="19658" spans="12:20" ht="16.8">
      <c r="L19658" s="404"/>
      <c r="M19658" s="404"/>
      <c r="N19658" s="404"/>
      <c r="O19658" s="404"/>
      <c r="P19658" s="404"/>
      <c r="Q19658" s="404"/>
      <c r="R19658" s="404"/>
      <c r="S19658" s="404"/>
      <c r="T19658" s="404"/>
    </row>
    <row r="19659" spans="12:20" ht="16.8">
      <c r="L19659" s="404"/>
      <c r="M19659" s="404"/>
      <c r="N19659" s="404"/>
      <c r="O19659" s="404"/>
      <c r="P19659" s="404"/>
      <c r="Q19659" s="404"/>
      <c r="R19659" s="404"/>
      <c r="S19659" s="404"/>
      <c r="T19659" s="404"/>
    </row>
    <row r="19660" spans="12:20" ht="16.8">
      <c r="L19660" s="404"/>
      <c r="M19660" s="404"/>
      <c r="N19660" s="404"/>
      <c r="O19660" s="404"/>
      <c r="P19660" s="404"/>
      <c r="Q19660" s="404"/>
      <c r="R19660" s="404"/>
      <c r="S19660" s="404"/>
      <c r="T19660" s="404"/>
    </row>
    <row r="19661" spans="12:20" ht="16.8">
      <c r="L19661" s="404"/>
      <c r="M19661" s="404"/>
      <c r="N19661" s="404"/>
      <c r="O19661" s="404"/>
      <c r="P19661" s="404"/>
      <c r="Q19661" s="404"/>
      <c r="R19661" s="404"/>
      <c r="S19661" s="404"/>
      <c r="T19661" s="404"/>
    </row>
    <row r="19662" spans="12:20" ht="16.8">
      <c r="L19662" s="404"/>
      <c r="M19662" s="404"/>
      <c r="N19662" s="404"/>
      <c r="O19662" s="404"/>
      <c r="P19662" s="404"/>
      <c r="Q19662" s="404"/>
      <c r="R19662" s="404"/>
      <c r="S19662" s="404"/>
      <c r="T19662" s="404"/>
    </row>
    <row r="19663" spans="12:20" ht="16.8">
      <c r="L19663" s="404"/>
      <c r="M19663" s="404"/>
      <c r="N19663" s="404"/>
      <c r="O19663" s="404"/>
      <c r="P19663" s="404"/>
      <c r="Q19663" s="404"/>
      <c r="R19663" s="404"/>
      <c r="S19663" s="404"/>
      <c r="T19663" s="404"/>
    </row>
    <row r="19664" spans="12:20" ht="16.8">
      <c r="L19664" s="404"/>
      <c r="M19664" s="404"/>
      <c r="N19664" s="404"/>
      <c r="O19664" s="404"/>
      <c r="P19664" s="404"/>
      <c r="Q19664" s="404"/>
      <c r="R19664" s="404"/>
      <c r="S19664" s="404"/>
      <c r="T19664" s="404"/>
    </row>
    <row r="19665" spans="12:20" ht="16.8">
      <c r="L19665" s="404"/>
      <c r="M19665" s="404"/>
      <c r="N19665" s="404"/>
      <c r="O19665" s="404"/>
      <c r="P19665" s="404"/>
      <c r="Q19665" s="404"/>
      <c r="R19665" s="404"/>
      <c r="S19665" s="404"/>
      <c r="T19665" s="404"/>
    </row>
    <row r="19666" spans="12:20" ht="16.8">
      <c r="L19666" s="404"/>
      <c r="M19666" s="404"/>
      <c r="N19666" s="404"/>
      <c r="O19666" s="404"/>
      <c r="P19666" s="404"/>
      <c r="Q19666" s="404"/>
      <c r="R19666" s="404"/>
      <c r="S19666" s="404"/>
      <c r="T19666" s="404"/>
    </row>
    <row r="19667" spans="12:20" ht="16.8">
      <c r="L19667" s="404"/>
      <c r="M19667" s="404"/>
      <c r="N19667" s="404"/>
      <c r="O19667" s="404"/>
      <c r="P19667" s="404"/>
      <c r="Q19667" s="404"/>
      <c r="R19667" s="404"/>
      <c r="S19667" s="404"/>
      <c r="T19667" s="404"/>
    </row>
    <row r="19668" spans="12:20" ht="16.8">
      <c r="L19668" s="404"/>
      <c r="M19668" s="404"/>
      <c r="N19668" s="404"/>
      <c r="O19668" s="404"/>
      <c r="P19668" s="404"/>
      <c r="Q19668" s="404"/>
      <c r="R19668" s="404"/>
      <c r="S19668" s="404"/>
      <c r="T19668" s="404"/>
    </row>
    <row r="19669" spans="12:20" ht="16.8">
      <c r="L19669" s="404"/>
      <c r="M19669" s="404"/>
      <c r="N19669" s="404"/>
      <c r="O19669" s="404"/>
      <c r="P19669" s="404"/>
      <c r="Q19669" s="404"/>
      <c r="R19669" s="404"/>
      <c r="S19669" s="404"/>
      <c r="T19669" s="404"/>
    </row>
    <row r="19670" spans="12:20" ht="16.8">
      <c r="L19670" s="404"/>
      <c r="M19670" s="404"/>
      <c r="N19670" s="404"/>
      <c r="O19670" s="404"/>
      <c r="P19670" s="404"/>
      <c r="Q19670" s="404"/>
      <c r="R19670" s="404"/>
      <c r="S19670" s="404"/>
      <c r="T19670" s="404"/>
    </row>
    <row r="19671" spans="12:20" ht="16.8">
      <c r="L19671" s="404"/>
      <c r="M19671" s="404"/>
      <c r="N19671" s="404"/>
      <c r="O19671" s="404"/>
      <c r="P19671" s="404"/>
      <c r="Q19671" s="404"/>
      <c r="R19671" s="404"/>
      <c r="S19671" s="404"/>
      <c r="T19671" s="404"/>
    </row>
    <row r="19672" spans="12:20" ht="16.8">
      <c r="L19672" s="404"/>
      <c r="M19672" s="404"/>
      <c r="N19672" s="404"/>
      <c r="O19672" s="404"/>
      <c r="P19672" s="404"/>
      <c r="Q19672" s="404"/>
      <c r="R19672" s="404"/>
      <c r="S19672" s="404"/>
      <c r="T19672" s="404"/>
    </row>
    <row r="19673" spans="12:20" ht="16.8">
      <c r="L19673" s="404"/>
      <c r="M19673" s="404"/>
      <c r="N19673" s="404"/>
      <c r="O19673" s="404"/>
      <c r="P19673" s="404"/>
      <c r="Q19673" s="404"/>
      <c r="R19673" s="404"/>
      <c r="S19673" s="404"/>
      <c r="T19673" s="404"/>
    </row>
    <row r="19674" spans="12:20" ht="16.8">
      <c r="L19674" s="404"/>
      <c r="M19674" s="404"/>
      <c r="N19674" s="404"/>
      <c r="O19674" s="404"/>
      <c r="P19674" s="404"/>
      <c r="Q19674" s="404"/>
      <c r="R19674" s="404"/>
      <c r="S19674" s="404"/>
      <c r="T19674" s="404"/>
    </row>
    <row r="19675" spans="12:20" ht="16.8">
      <c r="L19675" s="404"/>
      <c r="M19675" s="404"/>
      <c r="N19675" s="404"/>
      <c r="O19675" s="404"/>
      <c r="P19675" s="404"/>
      <c r="Q19675" s="404"/>
      <c r="R19675" s="404"/>
      <c r="S19675" s="404"/>
      <c r="T19675" s="404"/>
    </row>
    <row r="19676" spans="12:20" ht="16.8">
      <c r="L19676" s="404"/>
      <c r="M19676" s="404"/>
      <c r="N19676" s="404"/>
      <c r="O19676" s="404"/>
      <c r="P19676" s="404"/>
      <c r="Q19676" s="404"/>
      <c r="R19676" s="404"/>
      <c r="S19676" s="404"/>
      <c r="T19676" s="404"/>
    </row>
    <row r="19677" spans="12:20" ht="16.8">
      <c r="L19677" s="404"/>
      <c r="M19677" s="404"/>
      <c r="N19677" s="404"/>
      <c r="O19677" s="404"/>
      <c r="P19677" s="404"/>
      <c r="Q19677" s="404"/>
      <c r="R19677" s="404"/>
      <c r="S19677" s="404"/>
      <c r="T19677" s="404"/>
    </row>
    <row r="19678" spans="12:20" ht="16.8">
      <c r="L19678" s="404"/>
      <c r="M19678" s="404"/>
      <c r="N19678" s="404"/>
      <c r="O19678" s="404"/>
      <c r="P19678" s="404"/>
      <c r="Q19678" s="404"/>
      <c r="R19678" s="404"/>
      <c r="S19678" s="404"/>
      <c r="T19678" s="404"/>
    </row>
    <row r="19679" spans="12:20" ht="16.8">
      <c r="L19679" s="404"/>
      <c r="M19679" s="404"/>
      <c r="N19679" s="404"/>
      <c r="O19679" s="404"/>
      <c r="P19679" s="404"/>
      <c r="Q19679" s="404"/>
      <c r="R19679" s="404"/>
      <c r="S19679" s="404"/>
      <c r="T19679" s="404"/>
    </row>
    <row r="19680" spans="12:20" ht="16.8">
      <c r="L19680" s="404"/>
      <c r="M19680" s="404"/>
      <c r="N19680" s="404"/>
      <c r="O19680" s="404"/>
      <c r="P19680" s="404"/>
      <c r="Q19680" s="404"/>
      <c r="R19680" s="404"/>
      <c r="S19680" s="404"/>
      <c r="T19680" s="404"/>
    </row>
    <row r="19681" spans="12:20" ht="16.8">
      <c r="L19681" s="404"/>
      <c r="M19681" s="404"/>
      <c r="N19681" s="404"/>
      <c r="O19681" s="404"/>
      <c r="P19681" s="404"/>
      <c r="Q19681" s="404"/>
      <c r="R19681" s="404"/>
      <c r="S19681" s="404"/>
      <c r="T19681" s="404"/>
    </row>
    <row r="19682" spans="12:20" ht="16.8">
      <c r="L19682" s="404"/>
      <c r="M19682" s="404"/>
      <c r="N19682" s="404"/>
      <c r="O19682" s="404"/>
      <c r="P19682" s="404"/>
      <c r="Q19682" s="404"/>
      <c r="R19682" s="404"/>
      <c r="S19682" s="404"/>
      <c r="T19682" s="404"/>
    </row>
    <row r="19683" spans="12:20" ht="16.8">
      <c r="L19683" s="404"/>
      <c r="M19683" s="404"/>
      <c r="N19683" s="404"/>
      <c r="O19683" s="404"/>
      <c r="P19683" s="404"/>
      <c r="Q19683" s="404"/>
      <c r="R19683" s="404"/>
      <c r="S19683" s="404"/>
      <c r="T19683" s="404"/>
    </row>
    <row r="19684" spans="12:20" ht="16.8">
      <c r="L19684" s="404"/>
      <c r="M19684" s="404"/>
      <c r="N19684" s="404"/>
      <c r="O19684" s="404"/>
      <c r="P19684" s="404"/>
      <c r="Q19684" s="404"/>
      <c r="R19684" s="404"/>
      <c r="S19684" s="404"/>
      <c r="T19684" s="404"/>
    </row>
    <row r="19685" spans="12:20" ht="16.8">
      <c r="L19685" s="404"/>
      <c r="M19685" s="404"/>
      <c r="N19685" s="404"/>
      <c r="O19685" s="404"/>
      <c r="P19685" s="404"/>
      <c r="Q19685" s="404"/>
      <c r="R19685" s="404"/>
      <c r="S19685" s="404"/>
      <c r="T19685" s="404"/>
    </row>
    <row r="19686" spans="12:20" ht="16.8">
      <c r="L19686" s="404"/>
      <c r="M19686" s="404"/>
      <c r="N19686" s="404"/>
      <c r="O19686" s="404"/>
      <c r="P19686" s="404"/>
      <c r="Q19686" s="404"/>
      <c r="R19686" s="404"/>
      <c r="S19686" s="404"/>
      <c r="T19686" s="404"/>
    </row>
    <row r="19687" spans="12:20" ht="16.8">
      <c r="L19687" s="404"/>
      <c r="M19687" s="404"/>
      <c r="N19687" s="404"/>
      <c r="O19687" s="404"/>
      <c r="P19687" s="404"/>
      <c r="Q19687" s="404"/>
      <c r="R19687" s="404"/>
      <c r="S19687" s="404"/>
      <c r="T19687" s="404"/>
    </row>
    <row r="19688" spans="12:20" ht="16.8">
      <c r="L19688" s="404"/>
      <c r="M19688" s="404"/>
      <c r="N19688" s="404"/>
      <c r="O19688" s="404"/>
      <c r="P19688" s="404"/>
      <c r="Q19688" s="404"/>
      <c r="R19688" s="404"/>
      <c r="S19688" s="404"/>
      <c r="T19688" s="404"/>
    </row>
    <row r="19689" spans="12:20" ht="16.8">
      <c r="L19689" s="404"/>
      <c r="M19689" s="404"/>
      <c r="N19689" s="404"/>
      <c r="O19689" s="404"/>
      <c r="P19689" s="404"/>
      <c r="Q19689" s="404"/>
      <c r="R19689" s="404"/>
      <c r="S19689" s="404"/>
      <c r="T19689" s="404"/>
    </row>
    <row r="19690" spans="12:20" ht="16.8">
      <c r="L19690" s="404"/>
      <c r="M19690" s="404"/>
      <c r="N19690" s="404"/>
      <c r="O19690" s="404"/>
      <c r="P19690" s="404"/>
      <c r="Q19690" s="404"/>
      <c r="R19690" s="404"/>
      <c r="S19690" s="404"/>
      <c r="T19690" s="404"/>
    </row>
    <row r="19691" spans="12:20" ht="16.8">
      <c r="L19691" s="404"/>
      <c r="M19691" s="404"/>
      <c r="N19691" s="404"/>
      <c r="O19691" s="404"/>
      <c r="P19691" s="404"/>
      <c r="Q19691" s="404"/>
      <c r="R19691" s="404"/>
      <c r="S19691" s="404"/>
      <c r="T19691" s="404"/>
    </row>
    <row r="19692" spans="12:20" ht="16.8">
      <c r="L19692" s="404"/>
      <c r="M19692" s="404"/>
      <c r="N19692" s="404"/>
      <c r="O19692" s="404"/>
      <c r="P19692" s="404"/>
      <c r="Q19692" s="404"/>
      <c r="R19692" s="404"/>
      <c r="S19692" s="404"/>
      <c r="T19692" s="404"/>
    </row>
    <row r="19693" spans="12:20" ht="16.8">
      <c r="L19693" s="404"/>
      <c r="M19693" s="404"/>
      <c r="N19693" s="404"/>
      <c r="O19693" s="404"/>
      <c r="P19693" s="404"/>
      <c r="Q19693" s="404"/>
      <c r="R19693" s="404"/>
      <c r="S19693" s="404"/>
      <c r="T19693" s="404"/>
    </row>
    <row r="19694" spans="12:20" ht="16.8">
      <c r="L19694" s="404"/>
      <c r="M19694" s="404"/>
      <c r="N19694" s="404"/>
      <c r="O19694" s="404"/>
      <c r="P19694" s="404"/>
      <c r="Q19694" s="404"/>
      <c r="R19694" s="404"/>
      <c r="S19694" s="404"/>
      <c r="T19694" s="404"/>
    </row>
    <row r="19695" spans="12:20" ht="16.8">
      <c r="L19695" s="404"/>
      <c r="M19695" s="404"/>
      <c r="N19695" s="404"/>
      <c r="O19695" s="404"/>
      <c r="P19695" s="404"/>
      <c r="Q19695" s="404"/>
      <c r="R19695" s="404"/>
      <c r="S19695" s="404"/>
      <c r="T19695" s="404"/>
    </row>
    <row r="19696" spans="12:20" ht="16.8">
      <c r="L19696" s="404"/>
      <c r="M19696" s="404"/>
      <c r="N19696" s="404"/>
      <c r="O19696" s="404"/>
      <c r="P19696" s="404"/>
      <c r="Q19696" s="404"/>
      <c r="R19696" s="404"/>
      <c r="S19696" s="404"/>
      <c r="T19696" s="404"/>
    </row>
    <row r="19697" spans="12:20" ht="16.8">
      <c r="L19697" s="404"/>
      <c r="M19697" s="404"/>
      <c r="N19697" s="404"/>
      <c r="O19697" s="404"/>
      <c r="P19697" s="404"/>
      <c r="Q19697" s="404"/>
      <c r="R19697" s="404"/>
      <c r="S19697" s="404"/>
      <c r="T19697" s="404"/>
    </row>
    <row r="19698" spans="12:20" ht="16.8">
      <c r="L19698" s="404"/>
      <c r="M19698" s="404"/>
      <c r="N19698" s="404"/>
      <c r="O19698" s="404"/>
      <c r="P19698" s="404"/>
      <c r="Q19698" s="404"/>
      <c r="R19698" s="404"/>
      <c r="S19698" s="404"/>
      <c r="T19698" s="404"/>
    </row>
    <row r="19699" spans="12:20" ht="16.8">
      <c r="L19699" s="404"/>
      <c r="M19699" s="404"/>
      <c r="N19699" s="404"/>
      <c r="O19699" s="404"/>
      <c r="P19699" s="404"/>
      <c r="Q19699" s="404"/>
      <c r="R19699" s="404"/>
      <c r="S19699" s="404"/>
      <c r="T19699" s="404"/>
    </row>
    <row r="19700" spans="12:20" ht="16.8">
      <c r="L19700" s="404"/>
      <c r="M19700" s="404"/>
      <c r="N19700" s="404"/>
      <c r="O19700" s="404"/>
      <c r="P19700" s="404"/>
      <c r="Q19700" s="404"/>
      <c r="R19700" s="404"/>
      <c r="S19700" s="404"/>
      <c r="T19700" s="404"/>
    </row>
    <row r="19701" spans="12:20" ht="16.8">
      <c r="L19701" s="404"/>
      <c r="M19701" s="404"/>
      <c r="N19701" s="404"/>
      <c r="O19701" s="404"/>
      <c r="P19701" s="404"/>
      <c r="Q19701" s="404"/>
      <c r="R19701" s="404"/>
      <c r="S19701" s="404"/>
      <c r="T19701" s="404"/>
    </row>
    <row r="19702" spans="12:20" ht="16.8">
      <c r="L19702" s="404"/>
      <c r="M19702" s="404"/>
      <c r="N19702" s="404"/>
      <c r="O19702" s="404"/>
      <c r="P19702" s="404"/>
      <c r="Q19702" s="404"/>
      <c r="R19702" s="404"/>
      <c r="S19702" s="404"/>
      <c r="T19702" s="404"/>
    </row>
    <row r="19703" spans="12:20" ht="16.8">
      <c r="L19703" s="404"/>
      <c r="M19703" s="404"/>
      <c r="N19703" s="404"/>
      <c r="O19703" s="404"/>
      <c r="P19703" s="404"/>
      <c r="Q19703" s="404"/>
      <c r="R19703" s="404"/>
      <c r="S19703" s="404"/>
      <c r="T19703" s="404"/>
    </row>
    <row r="19704" spans="12:20" ht="16.8">
      <c r="L19704" s="404"/>
      <c r="M19704" s="404"/>
      <c r="N19704" s="404"/>
      <c r="O19704" s="404"/>
      <c r="P19704" s="404"/>
      <c r="Q19704" s="404"/>
      <c r="R19704" s="404"/>
      <c r="S19704" s="404"/>
      <c r="T19704" s="404"/>
    </row>
    <row r="19705" spans="12:20" ht="16.8">
      <c r="L19705" s="404"/>
      <c r="M19705" s="404"/>
      <c r="N19705" s="404"/>
      <c r="O19705" s="404"/>
      <c r="P19705" s="404"/>
      <c r="Q19705" s="404"/>
      <c r="R19705" s="404"/>
      <c r="S19705" s="404"/>
      <c r="T19705" s="404"/>
    </row>
    <row r="19706" spans="12:20" ht="16.8">
      <c r="L19706" s="404"/>
      <c r="M19706" s="404"/>
      <c r="N19706" s="404"/>
      <c r="O19706" s="404"/>
      <c r="P19706" s="404"/>
      <c r="Q19706" s="404"/>
      <c r="R19706" s="404"/>
      <c r="S19706" s="404"/>
      <c r="T19706" s="404"/>
    </row>
    <row r="19707" spans="12:20" ht="16.8">
      <c r="L19707" s="404"/>
      <c r="M19707" s="404"/>
      <c r="N19707" s="404"/>
      <c r="O19707" s="404"/>
      <c r="P19707" s="404"/>
      <c r="Q19707" s="404"/>
      <c r="R19707" s="404"/>
      <c r="S19707" s="404"/>
      <c r="T19707" s="404"/>
    </row>
    <row r="19708" spans="12:20" ht="16.8">
      <c r="L19708" s="404"/>
      <c r="M19708" s="404"/>
      <c r="N19708" s="404"/>
      <c r="O19708" s="404"/>
      <c r="P19708" s="404"/>
      <c r="Q19708" s="404"/>
      <c r="R19708" s="404"/>
      <c r="S19708" s="404"/>
      <c r="T19708" s="404"/>
    </row>
    <row r="19709" spans="12:20" ht="16.8">
      <c r="L19709" s="404"/>
      <c r="M19709" s="404"/>
      <c r="N19709" s="404"/>
      <c r="O19709" s="404"/>
      <c r="P19709" s="404"/>
      <c r="Q19709" s="404"/>
      <c r="R19709" s="404"/>
      <c r="S19709" s="404"/>
      <c r="T19709" s="404"/>
    </row>
    <row r="19710" spans="12:20" ht="16.8">
      <c r="L19710" s="404"/>
      <c r="M19710" s="404"/>
      <c r="N19710" s="404"/>
      <c r="O19710" s="404"/>
      <c r="P19710" s="404"/>
      <c r="Q19710" s="404"/>
      <c r="R19710" s="404"/>
      <c r="S19710" s="404"/>
      <c r="T19710" s="404"/>
    </row>
    <row r="19711" spans="12:20" ht="16.8">
      <c r="L19711" s="404"/>
      <c r="M19711" s="404"/>
      <c r="N19711" s="404"/>
      <c r="O19711" s="404"/>
      <c r="P19711" s="404"/>
      <c r="Q19711" s="404"/>
      <c r="R19711" s="404"/>
      <c r="S19711" s="404"/>
      <c r="T19711" s="404"/>
    </row>
    <row r="19712" spans="12:20" ht="16.8">
      <c r="L19712" s="404"/>
      <c r="M19712" s="404"/>
      <c r="N19712" s="404"/>
      <c r="O19712" s="404"/>
      <c r="P19712" s="404"/>
      <c r="Q19712" s="404"/>
      <c r="R19712" s="404"/>
      <c r="S19712" s="404"/>
      <c r="T19712" s="404"/>
    </row>
    <row r="19713" spans="12:20" ht="16.8">
      <c r="L19713" s="404"/>
      <c r="M19713" s="404"/>
      <c r="N19713" s="404"/>
      <c r="O19713" s="404"/>
      <c r="P19713" s="404"/>
      <c r="Q19713" s="404"/>
      <c r="R19713" s="404"/>
      <c r="S19713" s="404"/>
      <c r="T19713" s="404"/>
    </row>
    <row r="19714" spans="12:20" ht="16.8">
      <c r="L19714" s="404"/>
      <c r="M19714" s="404"/>
      <c r="N19714" s="404"/>
      <c r="O19714" s="404"/>
      <c r="P19714" s="404"/>
      <c r="Q19714" s="404"/>
      <c r="R19714" s="404"/>
      <c r="S19714" s="404"/>
      <c r="T19714" s="404"/>
    </row>
    <row r="19715" spans="12:20" ht="16.8">
      <c r="L19715" s="404"/>
      <c r="M19715" s="404"/>
      <c r="N19715" s="404"/>
      <c r="O19715" s="404"/>
      <c r="P19715" s="404"/>
      <c r="Q19715" s="404"/>
      <c r="R19715" s="404"/>
      <c r="S19715" s="404"/>
      <c r="T19715" s="404"/>
    </row>
    <row r="19716" spans="12:20" ht="16.8">
      <c r="L19716" s="404"/>
      <c r="M19716" s="404"/>
      <c r="N19716" s="404"/>
      <c r="O19716" s="404"/>
      <c r="P19716" s="404"/>
      <c r="Q19716" s="404"/>
      <c r="R19716" s="404"/>
      <c r="S19716" s="404"/>
      <c r="T19716" s="404"/>
    </row>
    <row r="19717" spans="12:20" ht="16.8">
      <c r="L19717" s="404"/>
      <c r="M19717" s="404"/>
      <c r="N19717" s="404"/>
      <c r="O19717" s="404"/>
      <c r="P19717" s="404"/>
      <c r="Q19717" s="404"/>
      <c r="R19717" s="404"/>
      <c r="S19717" s="404"/>
      <c r="T19717" s="404"/>
    </row>
    <row r="19718" spans="12:20" ht="16.8">
      <c r="L19718" s="404"/>
      <c r="M19718" s="404"/>
      <c r="N19718" s="404"/>
      <c r="O19718" s="404"/>
      <c r="P19718" s="404"/>
      <c r="Q19718" s="404"/>
      <c r="R19718" s="404"/>
      <c r="S19718" s="404"/>
      <c r="T19718" s="404"/>
    </row>
    <row r="19719" spans="12:20" ht="16.8">
      <c r="L19719" s="404"/>
      <c r="M19719" s="404"/>
      <c r="N19719" s="404"/>
      <c r="O19719" s="404"/>
      <c r="P19719" s="404"/>
      <c r="Q19719" s="404"/>
      <c r="R19719" s="404"/>
      <c r="S19719" s="404"/>
      <c r="T19719" s="404"/>
    </row>
    <row r="19720" spans="12:20" ht="16.8">
      <c r="L19720" s="404"/>
      <c r="M19720" s="404"/>
      <c r="N19720" s="404"/>
      <c r="O19720" s="404"/>
      <c r="P19720" s="404"/>
      <c r="Q19720" s="404"/>
      <c r="R19720" s="404"/>
      <c r="S19720" s="404"/>
      <c r="T19720" s="404"/>
    </row>
    <row r="19721" spans="12:20" ht="16.8">
      <c r="L19721" s="404"/>
      <c r="M19721" s="404"/>
      <c r="N19721" s="404"/>
      <c r="O19721" s="404"/>
      <c r="P19721" s="404"/>
      <c r="Q19721" s="404"/>
      <c r="R19721" s="404"/>
      <c r="S19721" s="404"/>
      <c r="T19721" s="404"/>
    </row>
    <row r="19722" spans="12:20" ht="16.8">
      <c r="L19722" s="404"/>
      <c r="M19722" s="404"/>
      <c r="N19722" s="404"/>
      <c r="O19722" s="404"/>
      <c r="P19722" s="404"/>
      <c r="Q19722" s="404"/>
      <c r="R19722" s="404"/>
      <c r="S19722" s="404"/>
      <c r="T19722" s="404"/>
    </row>
    <row r="19723" spans="12:20" ht="16.8">
      <c r="L19723" s="404"/>
      <c r="M19723" s="404"/>
      <c r="N19723" s="404"/>
      <c r="O19723" s="404"/>
      <c r="P19723" s="404"/>
      <c r="Q19723" s="404"/>
      <c r="R19723" s="404"/>
      <c r="S19723" s="404"/>
      <c r="T19723" s="404"/>
    </row>
    <row r="19724" spans="12:20" ht="16.8">
      <c r="L19724" s="404"/>
      <c r="M19724" s="404"/>
      <c r="N19724" s="404"/>
      <c r="O19724" s="404"/>
      <c r="P19724" s="404"/>
      <c r="Q19724" s="404"/>
      <c r="R19724" s="404"/>
      <c r="S19724" s="404"/>
      <c r="T19724" s="404"/>
    </row>
    <row r="19725" spans="12:20" ht="16.8">
      <c r="L19725" s="404"/>
      <c r="M19725" s="404"/>
      <c r="N19725" s="404"/>
      <c r="O19725" s="404"/>
      <c r="P19725" s="404"/>
      <c r="Q19725" s="404"/>
      <c r="R19725" s="404"/>
      <c r="S19725" s="404"/>
      <c r="T19725" s="404"/>
    </row>
    <row r="19726" spans="12:20" ht="16.8">
      <c r="L19726" s="404"/>
      <c r="M19726" s="404"/>
      <c r="N19726" s="404"/>
      <c r="O19726" s="404"/>
      <c r="P19726" s="404"/>
      <c r="Q19726" s="404"/>
      <c r="R19726" s="404"/>
      <c r="S19726" s="404"/>
      <c r="T19726" s="404"/>
    </row>
    <row r="19727" spans="12:20" ht="16.8">
      <c r="L19727" s="404"/>
      <c r="M19727" s="404"/>
      <c r="N19727" s="404"/>
      <c r="O19727" s="404"/>
      <c r="P19727" s="404"/>
      <c r="Q19727" s="404"/>
      <c r="R19727" s="404"/>
      <c r="S19727" s="404"/>
      <c r="T19727" s="404"/>
    </row>
    <row r="19728" spans="12:20" ht="16.8">
      <c r="L19728" s="404"/>
      <c r="M19728" s="404"/>
      <c r="N19728" s="404"/>
      <c r="O19728" s="404"/>
      <c r="P19728" s="404"/>
      <c r="Q19728" s="404"/>
      <c r="R19728" s="404"/>
      <c r="S19728" s="404"/>
      <c r="T19728" s="404"/>
    </row>
    <row r="19729" spans="12:20" ht="16.8">
      <c r="L19729" s="404"/>
      <c r="M19729" s="404"/>
      <c r="N19729" s="404"/>
      <c r="O19729" s="404"/>
      <c r="P19729" s="404"/>
      <c r="Q19729" s="404"/>
      <c r="R19729" s="404"/>
      <c r="S19729" s="404"/>
      <c r="T19729" s="404"/>
    </row>
    <row r="19730" spans="12:20" ht="16.8">
      <c r="L19730" s="404"/>
      <c r="M19730" s="404"/>
      <c r="N19730" s="404"/>
      <c r="O19730" s="404"/>
      <c r="P19730" s="404"/>
      <c r="Q19730" s="404"/>
      <c r="R19730" s="404"/>
      <c r="S19730" s="404"/>
      <c r="T19730" s="404"/>
    </row>
    <row r="19731" spans="12:20" ht="16.8">
      <c r="L19731" s="404"/>
      <c r="M19731" s="404"/>
      <c r="N19731" s="404"/>
      <c r="O19731" s="404"/>
      <c r="P19731" s="404"/>
      <c r="Q19731" s="404"/>
      <c r="R19731" s="404"/>
      <c r="S19731" s="404"/>
      <c r="T19731" s="404"/>
    </row>
    <row r="19732" spans="12:20" ht="16.8">
      <c r="L19732" s="404"/>
      <c r="M19732" s="404"/>
      <c r="N19732" s="404"/>
      <c r="O19732" s="404"/>
      <c r="P19732" s="404"/>
      <c r="Q19732" s="404"/>
      <c r="R19732" s="404"/>
      <c r="S19732" s="404"/>
      <c r="T19732" s="404"/>
    </row>
    <row r="19733" spans="12:20" ht="16.8">
      <c r="L19733" s="404"/>
      <c r="M19733" s="404"/>
      <c r="N19733" s="404"/>
      <c r="O19733" s="404"/>
      <c r="P19733" s="404"/>
      <c r="Q19733" s="404"/>
      <c r="R19733" s="404"/>
      <c r="S19733" s="404"/>
      <c r="T19733" s="404"/>
    </row>
    <row r="19734" spans="12:20" ht="16.8">
      <c r="L19734" s="404"/>
      <c r="M19734" s="404"/>
      <c r="N19734" s="404"/>
      <c r="O19734" s="404"/>
      <c r="P19734" s="404"/>
      <c r="Q19734" s="404"/>
      <c r="R19734" s="404"/>
      <c r="S19734" s="404"/>
      <c r="T19734" s="404"/>
    </row>
    <row r="19735" spans="12:20" ht="16.8">
      <c r="L19735" s="404"/>
      <c r="M19735" s="404"/>
      <c r="N19735" s="404"/>
      <c r="O19735" s="404"/>
      <c r="P19735" s="404"/>
      <c r="Q19735" s="404"/>
      <c r="R19735" s="404"/>
      <c r="S19735" s="404"/>
      <c r="T19735" s="404"/>
    </row>
    <row r="19736" spans="12:20" ht="16.8">
      <c r="L19736" s="404"/>
      <c r="M19736" s="404"/>
      <c r="N19736" s="404"/>
      <c r="O19736" s="404"/>
      <c r="P19736" s="404"/>
      <c r="Q19736" s="404"/>
      <c r="R19736" s="404"/>
      <c r="S19736" s="404"/>
      <c r="T19736" s="404"/>
    </row>
    <row r="19737" spans="12:20" ht="16.8">
      <c r="L19737" s="404"/>
      <c r="M19737" s="404"/>
      <c r="N19737" s="404"/>
      <c r="O19737" s="404"/>
      <c r="P19737" s="404"/>
      <c r="Q19737" s="404"/>
      <c r="R19737" s="404"/>
      <c r="S19737" s="404"/>
      <c r="T19737" s="404"/>
    </row>
    <row r="19738" spans="12:20" ht="16.8">
      <c r="L19738" s="404"/>
      <c r="M19738" s="404"/>
      <c r="N19738" s="404"/>
      <c r="O19738" s="404"/>
      <c r="P19738" s="404"/>
      <c r="Q19738" s="404"/>
      <c r="R19738" s="404"/>
      <c r="S19738" s="404"/>
      <c r="T19738" s="404"/>
    </row>
    <row r="19739" spans="12:20" ht="16.8">
      <c r="L19739" s="404"/>
      <c r="M19739" s="404"/>
      <c r="N19739" s="404"/>
      <c r="O19739" s="404"/>
      <c r="P19739" s="404"/>
      <c r="Q19739" s="404"/>
      <c r="R19739" s="404"/>
      <c r="S19739" s="404"/>
      <c r="T19739" s="404"/>
    </row>
    <row r="19740" spans="12:20" ht="16.8">
      <c r="L19740" s="404"/>
      <c r="M19740" s="404"/>
      <c r="N19740" s="404"/>
      <c r="O19740" s="404"/>
      <c r="P19740" s="404"/>
      <c r="Q19740" s="404"/>
      <c r="R19740" s="404"/>
      <c r="S19740" s="404"/>
      <c r="T19740" s="404"/>
    </row>
    <row r="19741" spans="12:20" ht="16.8">
      <c r="L19741" s="404"/>
      <c r="M19741" s="404"/>
      <c r="N19741" s="404"/>
      <c r="O19741" s="404"/>
      <c r="P19741" s="404"/>
      <c r="Q19741" s="404"/>
      <c r="R19741" s="404"/>
      <c r="S19741" s="404"/>
      <c r="T19741" s="404"/>
    </row>
    <row r="19742" spans="12:20" ht="16.8">
      <c r="L19742" s="404"/>
      <c r="M19742" s="404"/>
      <c r="N19742" s="404"/>
      <c r="O19742" s="404"/>
      <c r="P19742" s="404"/>
      <c r="Q19742" s="404"/>
      <c r="R19742" s="404"/>
      <c r="S19742" s="404"/>
      <c r="T19742" s="404"/>
    </row>
    <row r="19743" spans="12:20" ht="16.8">
      <c r="L19743" s="404"/>
      <c r="M19743" s="404"/>
      <c r="N19743" s="404"/>
      <c r="O19743" s="404"/>
      <c r="P19743" s="404"/>
      <c r="Q19743" s="404"/>
      <c r="R19743" s="404"/>
      <c r="S19743" s="404"/>
      <c r="T19743" s="404"/>
    </row>
    <row r="19744" spans="12:20" ht="16.8">
      <c r="L19744" s="404"/>
      <c r="M19744" s="404"/>
      <c r="N19744" s="404"/>
      <c r="O19744" s="404"/>
      <c r="P19744" s="404"/>
      <c r="Q19744" s="404"/>
      <c r="R19744" s="404"/>
      <c r="S19744" s="404"/>
      <c r="T19744" s="404"/>
    </row>
    <row r="19745" spans="12:20" ht="16.8">
      <c r="L19745" s="404"/>
      <c r="M19745" s="404"/>
      <c r="N19745" s="404"/>
      <c r="O19745" s="404"/>
      <c r="P19745" s="404"/>
      <c r="Q19745" s="404"/>
      <c r="R19745" s="404"/>
      <c r="S19745" s="404"/>
      <c r="T19745" s="404"/>
    </row>
    <row r="19746" spans="12:20" ht="16.8">
      <c r="L19746" s="404"/>
      <c r="M19746" s="404"/>
      <c r="N19746" s="404"/>
      <c r="O19746" s="404"/>
      <c r="P19746" s="404"/>
      <c r="Q19746" s="404"/>
      <c r="R19746" s="404"/>
      <c r="S19746" s="404"/>
      <c r="T19746" s="404"/>
    </row>
    <row r="19747" spans="12:20" ht="16.8">
      <c r="L19747" s="404"/>
      <c r="M19747" s="404"/>
      <c r="N19747" s="404"/>
      <c r="O19747" s="404"/>
      <c r="P19747" s="404"/>
      <c r="Q19747" s="404"/>
      <c r="R19747" s="404"/>
      <c r="S19747" s="404"/>
      <c r="T19747" s="404"/>
    </row>
    <row r="19748" spans="12:20" ht="16.8">
      <c r="L19748" s="404"/>
      <c r="M19748" s="404"/>
      <c r="N19748" s="404"/>
      <c r="O19748" s="404"/>
      <c r="P19748" s="404"/>
      <c r="Q19748" s="404"/>
      <c r="R19748" s="404"/>
      <c r="S19748" s="404"/>
      <c r="T19748" s="404"/>
    </row>
    <row r="19749" spans="12:20" ht="16.8">
      <c r="L19749" s="404"/>
      <c r="M19749" s="404"/>
      <c r="N19749" s="404"/>
      <c r="O19749" s="404"/>
      <c r="P19749" s="404"/>
      <c r="Q19749" s="404"/>
      <c r="R19749" s="404"/>
      <c r="S19749" s="404"/>
      <c r="T19749" s="404"/>
    </row>
    <row r="19750" spans="12:20" ht="16.8">
      <c r="L19750" s="404"/>
      <c r="M19750" s="404"/>
      <c r="N19750" s="404"/>
      <c r="O19750" s="404"/>
      <c r="P19750" s="404"/>
      <c r="Q19750" s="404"/>
      <c r="R19750" s="404"/>
      <c r="S19750" s="404"/>
      <c r="T19750" s="404"/>
    </row>
    <row r="19751" spans="12:20" ht="16.8">
      <c r="L19751" s="404"/>
      <c r="M19751" s="404"/>
      <c r="N19751" s="404"/>
      <c r="O19751" s="404"/>
      <c r="P19751" s="404"/>
      <c r="Q19751" s="404"/>
      <c r="R19751" s="404"/>
      <c r="S19751" s="404"/>
      <c r="T19751" s="404"/>
    </row>
    <row r="19752" spans="12:20" ht="16.8">
      <c r="L19752" s="404"/>
      <c r="M19752" s="404"/>
      <c r="N19752" s="404"/>
      <c r="O19752" s="404"/>
      <c r="P19752" s="404"/>
      <c r="Q19752" s="404"/>
      <c r="R19752" s="404"/>
      <c r="S19752" s="404"/>
      <c r="T19752" s="404"/>
    </row>
    <row r="19753" spans="12:20" ht="16.8">
      <c r="L19753" s="404"/>
      <c r="M19753" s="404"/>
      <c r="N19753" s="404"/>
      <c r="O19753" s="404"/>
      <c r="P19753" s="404"/>
      <c r="Q19753" s="404"/>
      <c r="R19753" s="404"/>
      <c r="S19753" s="404"/>
      <c r="T19753" s="404"/>
    </row>
    <row r="19754" spans="12:20" ht="16.8">
      <c r="L19754" s="404"/>
      <c r="M19754" s="404"/>
      <c r="N19754" s="404"/>
      <c r="O19754" s="404"/>
      <c r="P19754" s="404"/>
      <c r="Q19754" s="404"/>
      <c r="R19754" s="404"/>
      <c r="S19754" s="404"/>
      <c r="T19754" s="404"/>
    </row>
    <row r="19755" spans="12:20" ht="16.8">
      <c r="L19755" s="404"/>
      <c r="M19755" s="404"/>
      <c r="N19755" s="404"/>
      <c r="O19755" s="404"/>
      <c r="P19755" s="404"/>
      <c r="Q19755" s="404"/>
      <c r="R19755" s="404"/>
      <c r="S19755" s="404"/>
      <c r="T19755" s="404"/>
    </row>
    <row r="19756" spans="12:20" ht="16.8">
      <c r="L19756" s="404"/>
      <c r="M19756" s="404"/>
      <c r="N19756" s="404"/>
      <c r="O19756" s="404"/>
      <c r="P19756" s="404"/>
      <c r="Q19756" s="404"/>
      <c r="R19756" s="404"/>
      <c r="S19756" s="404"/>
      <c r="T19756" s="404"/>
    </row>
    <row r="19757" spans="12:20" ht="16.8">
      <c r="L19757" s="404"/>
      <c r="M19757" s="404"/>
      <c r="N19757" s="404"/>
      <c r="O19757" s="404"/>
      <c r="P19757" s="404"/>
      <c r="Q19757" s="404"/>
      <c r="R19757" s="404"/>
      <c r="S19757" s="404"/>
      <c r="T19757" s="404"/>
    </row>
    <row r="19758" spans="12:20" ht="16.8">
      <c r="L19758" s="404"/>
      <c r="M19758" s="404"/>
      <c r="N19758" s="404"/>
      <c r="O19758" s="404"/>
      <c r="P19758" s="404"/>
      <c r="Q19758" s="404"/>
      <c r="R19758" s="404"/>
      <c r="S19758" s="404"/>
      <c r="T19758" s="404"/>
    </row>
    <row r="19759" spans="12:20" ht="16.8">
      <c r="L19759" s="404"/>
      <c r="M19759" s="404"/>
      <c r="N19759" s="404"/>
      <c r="O19759" s="404"/>
      <c r="P19759" s="404"/>
      <c r="Q19759" s="404"/>
      <c r="R19759" s="404"/>
      <c r="S19759" s="404"/>
      <c r="T19759" s="404"/>
    </row>
    <row r="19760" spans="12:20" ht="16.8">
      <c r="L19760" s="404"/>
      <c r="M19760" s="404"/>
      <c r="N19760" s="404"/>
      <c r="O19760" s="404"/>
      <c r="P19760" s="404"/>
      <c r="Q19760" s="404"/>
      <c r="R19760" s="404"/>
      <c r="S19760" s="404"/>
      <c r="T19760" s="404"/>
    </row>
    <row r="19761" spans="12:20" ht="16.8">
      <c r="L19761" s="404"/>
      <c r="M19761" s="404"/>
      <c r="N19761" s="404"/>
      <c r="O19761" s="404"/>
      <c r="P19761" s="404"/>
      <c r="Q19761" s="404"/>
      <c r="R19761" s="404"/>
      <c r="S19761" s="404"/>
      <c r="T19761" s="404"/>
    </row>
    <row r="19762" spans="12:20" ht="16.8">
      <c r="L19762" s="404"/>
      <c r="M19762" s="404"/>
      <c r="N19762" s="404"/>
      <c r="O19762" s="404"/>
      <c r="P19762" s="404"/>
      <c r="Q19762" s="404"/>
      <c r="R19762" s="404"/>
      <c r="S19762" s="404"/>
      <c r="T19762" s="404"/>
    </row>
    <row r="19763" spans="12:20" ht="16.8">
      <c r="L19763" s="404"/>
      <c r="M19763" s="404"/>
      <c r="N19763" s="404"/>
      <c r="O19763" s="404"/>
      <c r="P19763" s="404"/>
      <c r="Q19763" s="404"/>
      <c r="R19763" s="404"/>
      <c r="S19763" s="404"/>
      <c r="T19763" s="404"/>
    </row>
    <row r="19764" spans="12:20" ht="16.8">
      <c r="L19764" s="404"/>
      <c r="M19764" s="404"/>
      <c r="N19764" s="404"/>
      <c r="O19764" s="404"/>
      <c r="P19764" s="404"/>
      <c r="Q19764" s="404"/>
      <c r="R19764" s="404"/>
      <c r="S19764" s="404"/>
      <c r="T19764" s="404"/>
    </row>
    <row r="19765" spans="12:20" ht="16.8">
      <c r="L19765" s="404"/>
      <c r="M19765" s="404"/>
      <c r="N19765" s="404"/>
      <c r="O19765" s="404"/>
      <c r="P19765" s="404"/>
      <c r="Q19765" s="404"/>
      <c r="R19765" s="404"/>
      <c r="S19765" s="404"/>
      <c r="T19765" s="404"/>
    </row>
    <row r="19766" spans="12:20" ht="16.8">
      <c r="L19766" s="404"/>
      <c r="M19766" s="404"/>
      <c r="N19766" s="404"/>
      <c r="O19766" s="404"/>
      <c r="P19766" s="404"/>
      <c r="Q19766" s="404"/>
      <c r="R19766" s="404"/>
      <c r="S19766" s="404"/>
      <c r="T19766" s="404"/>
    </row>
    <row r="19767" spans="12:20" ht="16.8">
      <c r="L19767" s="404"/>
      <c r="M19767" s="404"/>
      <c r="N19767" s="404"/>
      <c r="O19767" s="404"/>
      <c r="P19767" s="404"/>
      <c r="Q19767" s="404"/>
      <c r="R19767" s="404"/>
      <c r="S19767" s="404"/>
      <c r="T19767" s="404"/>
    </row>
    <row r="19768" spans="12:20" ht="16.8">
      <c r="L19768" s="404"/>
      <c r="M19768" s="404"/>
      <c r="N19768" s="404"/>
      <c r="O19768" s="404"/>
      <c r="P19768" s="404"/>
      <c r="Q19768" s="404"/>
      <c r="R19768" s="404"/>
      <c r="S19768" s="404"/>
      <c r="T19768" s="404"/>
    </row>
    <row r="19769" spans="12:20" ht="16.8">
      <c r="L19769" s="404"/>
      <c r="M19769" s="404"/>
      <c r="N19769" s="404"/>
      <c r="O19769" s="404"/>
      <c r="P19769" s="404"/>
      <c r="Q19769" s="404"/>
      <c r="R19769" s="404"/>
      <c r="S19769" s="404"/>
      <c r="T19769" s="404"/>
    </row>
    <row r="19770" spans="12:20" ht="16.8">
      <c r="L19770" s="404"/>
      <c r="M19770" s="404"/>
      <c r="N19770" s="404"/>
      <c r="O19770" s="404"/>
      <c r="P19770" s="404"/>
      <c r="Q19770" s="404"/>
      <c r="R19770" s="404"/>
      <c r="S19770" s="404"/>
      <c r="T19770" s="404"/>
    </row>
    <row r="19771" spans="12:20" ht="16.8">
      <c r="L19771" s="404"/>
      <c r="M19771" s="404"/>
      <c r="N19771" s="404"/>
      <c r="O19771" s="404"/>
      <c r="P19771" s="404"/>
      <c r="Q19771" s="404"/>
      <c r="R19771" s="404"/>
      <c r="S19771" s="404"/>
      <c r="T19771" s="404"/>
    </row>
    <row r="19772" spans="12:20" ht="16.8">
      <c r="L19772" s="404"/>
      <c r="M19772" s="404"/>
      <c r="N19772" s="404"/>
      <c r="O19772" s="404"/>
      <c r="P19772" s="404"/>
      <c r="Q19772" s="404"/>
      <c r="R19772" s="404"/>
      <c r="S19772" s="404"/>
      <c r="T19772" s="404"/>
    </row>
    <row r="19773" spans="12:20" ht="16.8">
      <c r="L19773" s="404"/>
      <c r="M19773" s="404"/>
      <c r="N19773" s="404"/>
      <c r="O19773" s="404"/>
      <c r="P19773" s="404"/>
      <c r="Q19773" s="404"/>
      <c r="R19773" s="404"/>
      <c r="S19773" s="404"/>
      <c r="T19773" s="404"/>
    </row>
    <row r="19774" spans="12:20" ht="16.8">
      <c r="L19774" s="404"/>
      <c r="M19774" s="404"/>
      <c r="N19774" s="404"/>
      <c r="O19774" s="404"/>
      <c r="P19774" s="404"/>
      <c r="Q19774" s="404"/>
      <c r="R19774" s="404"/>
      <c r="S19774" s="404"/>
      <c r="T19774" s="404"/>
    </row>
    <row r="19775" spans="12:20" ht="16.8">
      <c r="L19775" s="404"/>
      <c r="M19775" s="404"/>
      <c r="N19775" s="404"/>
      <c r="O19775" s="404"/>
      <c r="P19775" s="404"/>
      <c r="Q19775" s="404"/>
      <c r="R19775" s="404"/>
      <c r="S19775" s="404"/>
      <c r="T19775" s="404"/>
    </row>
    <row r="19776" spans="12:20" ht="16.8">
      <c r="L19776" s="404"/>
      <c r="M19776" s="404"/>
      <c r="N19776" s="404"/>
      <c r="O19776" s="404"/>
      <c r="P19776" s="404"/>
      <c r="Q19776" s="404"/>
      <c r="R19776" s="404"/>
      <c r="S19776" s="404"/>
      <c r="T19776" s="404"/>
    </row>
    <row r="19777" spans="12:20" ht="16.8">
      <c r="L19777" s="404"/>
      <c r="M19777" s="404"/>
      <c r="N19777" s="404"/>
      <c r="O19777" s="404"/>
      <c r="P19777" s="404"/>
      <c r="Q19777" s="404"/>
      <c r="R19777" s="404"/>
      <c r="S19777" s="404"/>
      <c r="T19777" s="404"/>
    </row>
    <row r="19778" spans="12:20" ht="16.8">
      <c r="L19778" s="404"/>
      <c r="M19778" s="404"/>
      <c r="N19778" s="404"/>
      <c r="O19778" s="404"/>
      <c r="P19778" s="404"/>
      <c r="Q19778" s="404"/>
      <c r="R19778" s="404"/>
      <c r="S19778" s="404"/>
      <c r="T19778" s="404"/>
    </row>
    <row r="19779" spans="12:20" ht="16.8">
      <c r="L19779" s="404"/>
      <c r="M19779" s="404"/>
      <c r="N19779" s="404"/>
      <c r="O19779" s="404"/>
      <c r="P19779" s="404"/>
      <c r="Q19779" s="404"/>
      <c r="R19779" s="404"/>
      <c r="S19779" s="404"/>
      <c r="T19779" s="404"/>
    </row>
    <row r="19780" spans="12:20" ht="16.8">
      <c r="L19780" s="404"/>
      <c r="M19780" s="404"/>
      <c r="N19780" s="404"/>
      <c r="O19780" s="404"/>
      <c r="P19780" s="404"/>
      <c r="Q19780" s="404"/>
      <c r="R19780" s="404"/>
      <c r="S19780" s="404"/>
      <c r="T19780" s="404"/>
    </row>
    <row r="19781" spans="12:20" ht="16.8">
      <c r="L19781" s="404"/>
      <c r="M19781" s="404"/>
      <c r="N19781" s="404"/>
      <c r="O19781" s="404"/>
      <c r="P19781" s="404"/>
      <c r="Q19781" s="404"/>
      <c r="R19781" s="404"/>
      <c r="S19781" s="404"/>
      <c r="T19781" s="404"/>
    </row>
    <row r="19782" spans="12:20" ht="16.8">
      <c r="L19782" s="404"/>
      <c r="M19782" s="404"/>
      <c r="N19782" s="404"/>
      <c r="O19782" s="404"/>
      <c r="P19782" s="404"/>
      <c r="Q19782" s="404"/>
      <c r="R19782" s="404"/>
      <c r="S19782" s="404"/>
      <c r="T19782" s="404"/>
    </row>
    <row r="19783" spans="12:20" ht="16.8">
      <c r="L19783" s="404"/>
      <c r="M19783" s="404"/>
      <c r="N19783" s="404"/>
      <c r="O19783" s="404"/>
      <c r="P19783" s="404"/>
      <c r="Q19783" s="404"/>
      <c r="R19783" s="404"/>
      <c r="S19783" s="404"/>
      <c r="T19783" s="404"/>
    </row>
    <row r="19784" spans="12:20" ht="16.8">
      <c r="L19784" s="404"/>
      <c r="M19784" s="404"/>
      <c r="N19784" s="404"/>
      <c r="O19784" s="404"/>
      <c r="P19784" s="404"/>
      <c r="Q19784" s="404"/>
      <c r="R19784" s="404"/>
      <c r="S19784" s="404"/>
      <c r="T19784" s="404"/>
    </row>
    <row r="19785" spans="12:20" ht="16.8">
      <c r="L19785" s="404"/>
      <c r="M19785" s="404"/>
      <c r="N19785" s="404"/>
      <c r="O19785" s="404"/>
      <c r="P19785" s="404"/>
      <c r="Q19785" s="404"/>
      <c r="R19785" s="404"/>
      <c r="S19785" s="404"/>
      <c r="T19785" s="404"/>
    </row>
    <row r="19786" spans="12:20" ht="16.8">
      <c r="L19786" s="404"/>
      <c r="M19786" s="404"/>
      <c r="N19786" s="404"/>
      <c r="O19786" s="404"/>
      <c r="P19786" s="404"/>
      <c r="Q19786" s="404"/>
      <c r="R19786" s="404"/>
      <c r="S19786" s="404"/>
      <c r="T19786" s="404"/>
    </row>
    <row r="19787" spans="12:20" ht="16.8">
      <c r="L19787" s="404"/>
      <c r="M19787" s="404"/>
      <c r="N19787" s="404"/>
      <c r="O19787" s="404"/>
      <c r="P19787" s="404"/>
      <c r="Q19787" s="404"/>
      <c r="R19787" s="404"/>
      <c r="S19787" s="404"/>
      <c r="T19787" s="404"/>
    </row>
    <row r="19788" spans="12:20" ht="16.8">
      <c r="L19788" s="404"/>
      <c r="M19788" s="404"/>
      <c r="N19788" s="404"/>
      <c r="O19788" s="404"/>
      <c r="P19788" s="404"/>
      <c r="Q19788" s="404"/>
      <c r="R19788" s="404"/>
      <c r="S19788" s="404"/>
      <c r="T19788" s="404"/>
    </row>
    <row r="19789" spans="12:20" ht="16.8">
      <c r="L19789" s="404"/>
      <c r="M19789" s="404"/>
      <c r="N19789" s="404"/>
      <c r="O19789" s="404"/>
      <c r="P19789" s="404"/>
      <c r="Q19789" s="404"/>
      <c r="R19789" s="404"/>
      <c r="S19789" s="404"/>
      <c r="T19789" s="404"/>
    </row>
    <row r="19790" spans="12:20" ht="16.8">
      <c r="L19790" s="404"/>
      <c r="M19790" s="404"/>
      <c r="N19790" s="404"/>
      <c r="O19790" s="404"/>
      <c r="P19790" s="404"/>
      <c r="Q19790" s="404"/>
      <c r="R19790" s="404"/>
      <c r="S19790" s="404"/>
      <c r="T19790" s="404"/>
    </row>
    <row r="19791" spans="12:20" ht="16.8">
      <c r="L19791" s="404"/>
      <c r="M19791" s="404"/>
      <c r="N19791" s="404"/>
      <c r="O19791" s="404"/>
      <c r="P19791" s="404"/>
      <c r="Q19791" s="404"/>
      <c r="R19791" s="404"/>
      <c r="S19791" s="404"/>
      <c r="T19791" s="404"/>
    </row>
    <row r="19792" spans="12:20" ht="16.8">
      <c r="L19792" s="404"/>
      <c r="M19792" s="404"/>
      <c r="N19792" s="404"/>
      <c r="O19792" s="404"/>
      <c r="P19792" s="404"/>
      <c r="Q19792" s="404"/>
      <c r="R19792" s="404"/>
      <c r="S19792" s="404"/>
      <c r="T19792" s="404"/>
    </row>
    <row r="19793" spans="12:20" ht="16.8">
      <c r="L19793" s="404"/>
      <c r="M19793" s="404"/>
      <c r="N19793" s="404"/>
      <c r="O19793" s="404"/>
      <c r="P19793" s="404"/>
      <c r="Q19793" s="404"/>
      <c r="R19793" s="404"/>
      <c r="S19793" s="404"/>
      <c r="T19793" s="404"/>
    </row>
    <row r="19794" spans="12:20" ht="16.8">
      <c r="L19794" s="404"/>
      <c r="M19794" s="404"/>
      <c r="N19794" s="404"/>
      <c r="O19794" s="404"/>
      <c r="P19794" s="404"/>
      <c r="Q19794" s="404"/>
      <c r="R19794" s="404"/>
      <c r="S19794" s="404"/>
      <c r="T19794" s="404"/>
    </row>
    <row r="19795" spans="12:20" ht="16.8">
      <c r="L19795" s="404"/>
      <c r="M19795" s="404"/>
      <c r="N19795" s="404"/>
      <c r="O19795" s="404"/>
      <c r="P19795" s="404"/>
      <c r="Q19795" s="404"/>
      <c r="R19795" s="404"/>
      <c r="S19795" s="404"/>
      <c r="T19795" s="404"/>
    </row>
    <row r="19796" spans="12:20" ht="16.8">
      <c r="L19796" s="404"/>
      <c r="M19796" s="404"/>
      <c r="N19796" s="404"/>
      <c r="O19796" s="404"/>
      <c r="P19796" s="404"/>
      <c r="Q19796" s="404"/>
      <c r="R19796" s="404"/>
      <c r="S19796" s="404"/>
      <c r="T19796" s="404"/>
    </row>
    <row r="19797" spans="12:20" ht="16.8">
      <c r="L19797" s="404"/>
      <c r="M19797" s="404"/>
      <c r="N19797" s="404"/>
      <c r="O19797" s="404"/>
      <c r="P19797" s="404"/>
      <c r="Q19797" s="404"/>
      <c r="R19797" s="404"/>
      <c r="S19797" s="404"/>
      <c r="T19797" s="404"/>
    </row>
    <row r="19798" spans="12:20" ht="16.8">
      <c r="L19798" s="404"/>
      <c r="M19798" s="404"/>
      <c r="N19798" s="404"/>
      <c r="O19798" s="404"/>
      <c r="P19798" s="404"/>
      <c r="Q19798" s="404"/>
      <c r="R19798" s="404"/>
      <c r="S19798" s="404"/>
      <c r="T19798" s="404"/>
    </row>
    <row r="19799" spans="12:20" ht="16.8">
      <c r="L19799" s="404"/>
      <c r="M19799" s="404"/>
      <c r="N19799" s="404"/>
      <c r="O19799" s="404"/>
      <c r="P19799" s="404"/>
      <c r="Q19799" s="404"/>
      <c r="R19799" s="404"/>
      <c r="S19799" s="404"/>
      <c r="T19799" s="404"/>
    </row>
    <row r="19800" spans="12:20" ht="16.8">
      <c r="L19800" s="404"/>
      <c r="M19800" s="404"/>
      <c r="N19800" s="404"/>
      <c r="O19800" s="404"/>
      <c r="P19800" s="404"/>
      <c r="Q19800" s="404"/>
      <c r="R19800" s="404"/>
      <c r="S19800" s="404"/>
      <c r="T19800" s="404"/>
    </row>
    <row r="19801" spans="12:20" ht="16.8">
      <c r="L19801" s="404"/>
      <c r="M19801" s="404"/>
      <c r="N19801" s="404"/>
      <c r="O19801" s="404"/>
      <c r="P19801" s="404"/>
      <c r="Q19801" s="404"/>
      <c r="R19801" s="404"/>
      <c r="S19801" s="404"/>
      <c r="T19801" s="404"/>
    </row>
    <row r="19802" spans="12:20" ht="16.8">
      <c r="L19802" s="404"/>
      <c r="M19802" s="404"/>
      <c r="N19802" s="404"/>
      <c r="O19802" s="404"/>
      <c r="P19802" s="404"/>
      <c r="Q19802" s="404"/>
      <c r="R19802" s="404"/>
      <c r="S19802" s="404"/>
      <c r="T19802" s="404"/>
    </row>
    <row r="19803" spans="12:20" ht="16.8">
      <c r="L19803" s="404"/>
      <c r="M19803" s="404"/>
      <c r="N19803" s="404"/>
      <c r="O19803" s="404"/>
      <c r="P19803" s="404"/>
      <c r="Q19803" s="404"/>
      <c r="R19803" s="404"/>
      <c r="S19803" s="404"/>
      <c r="T19803" s="404"/>
    </row>
    <row r="19804" spans="12:20" ht="16.8">
      <c r="L19804" s="404"/>
      <c r="M19804" s="404"/>
      <c r="N19804" s="404"/>
      <c r="O19804" s="404"/>
      <c r="P19804" s="404"/>
      <c r="Q19804" s="404"/>
      <c r="R19804" s="404"/>
      <c r="S19804" s="404"/>
      <c r="T19804" s="404"/>
    </row>
    <row r="19805" spans="12:20" ht="16.8">
      <c r="L19805" s="404"/>
      <c r="M19805" s="404"/>
      <c r="N19805" s="404"/>
      <c r="O19805" s="404"/>
      <c r="P19805" s="404"/>
      <c r="Q19805" s="404"/>
      <c r="R19805" s="404"/>
      <c r="S19805" s="404"/>
      <c r="T19805" s="404"/>
    </row>
    <row r="19806" spans="12:20" ht="16.8">
      <c r="L19806" s="404"/>
      <c r="M19806" s="404"/>
      <c r="N19806" s="404"/>
      <c r="O19806" s="404"/>
      <c r="P19806" s="404"/>
      <c r="Q19806" s="404"/>
      <c r="R19806" s="404"/>
      <c r="S19806" s="404"/>
      <c r="T19806" s="404"/>
    </row>
    <row r="19807" spans="12:20" ht="16.8">
      <c r="L19807" s="404"/>
      <c r="M19807" s="404"/>
      <c r="N19807" s="404"/>
      <c r="O19807" s="404"/>
      <c r="P19807" s="404"/>
      <c r="Q19807" s="404"/>
      <c r="R19807" s="404"/>
      <c r="S19807" s="404"/>
      <c r="T19807" s="404"/>
    </row>
    <row r="19808" spans="12:20" ht="16.8">
      <c r="L19808" s="404"/>
      <c r="M19808" s="404"/>
      <c r="N19808" s="404"/>
      <c r="O19808" s="404"/>
      <c r="P19808" s="404"/>
      <c r="Q19808" s="404"/>
      <c r="R19808" s="404"/>
      <c r="S19808" s="404"/>
      <c r="T19808" s="404"/>
    </row>
    <row r="19809" spans="12:20" ht="16.8">
      <c r="L19809" s="404"/>
      <c r="M19809" s="404"/>
      <c r="N19809" s="404"/>
      <c r="O19809" s="404"/>
      <c r="P19809" s="404"/>
      <c r="Q19809" s="404"/>
      <c r="R19809" s="404"/>
      <c r="S19809" s="404"/>
      <c r="T19809" s="404"/>
    </row>
    <row r="19810" spans="12:20" ht="16.8">
      <c r="L19810" s="404"/>
      <c r="M19810" s="404"/>
      <c r="N19810" s="404"/>
      <c r="O19810" s="404"/>
      <c r="P19810" s="404"/>
      <c r="Q19810" s="404"/>
      <c r="R19810" s="404"/>
      <c r="S19810" s="404"/>
      <c r="T19810" s="404"/>
    </row>
    <row r="19811" spans="12:20" ht="16.8">
      <c r="L19811" s="404"/>
      <c r="M19811" s="404"/>
      <c r="N19811" s="404"/>
      <c r="O19811" s="404"/>
      <c r="P19811" s="404"/>
      <c r="Q19811" s="404"/>
      <c r="R19811" s="404"/>
      <c r="S19811" s="404"/>
      <c r="T19811" s="404"/>
    </row>
    <row r="19812" spans="12:20" ht="16.8">
      <c r="L19812" s="404"/>
      <c r="M19812" s="404"/>
      <c r="N19812" s="404"/>
      <c r="O19812" s="404"/>
      <c r="P19812" s="404"/>
      <c r="Q19812" s="404"/>
      <c r="R19812" s="404"/>
      <c r="S19812" s="404"/>
      <c r="T19812" s="404"/>
    </row>
    <row r="19813" spans="12:20" ht="16.8">
      <c r="L19813" s="404"/>
      <c r="M19813" s="404"/>
      <c r="N19813" s="404"/>
      <c r="O19813" s="404"/>
      <c r="P19813" s="404"/>
      <c r="Q19813" s="404"/>
      <c r="R19813" s="404"/>
      <c r="S19813" s="404"/>
      <c r="T19813" s="404"/>
    </row>
    <row r="19814" spans="12:20" ht="16.8">
      <c r="L19814" s="404"/>
      <c r="M19814" s="404"/>
      <c r="N19814" s="404"/>
      <c r="O19814" s="404"/>
      <c r="P19814" s="404"/>
      <c r="Q19814" s="404"/>
      <c r="R19814" s="404"/>
      <c r="S19814" s="404"/>
      <c r="T19814" s="404"/>
    </row>
    <row r="19815" spans="12:20" ht="16.8">
      <c r="L19815" s="404"/>
      <c r="M19815" s="404"/>
      <c r="N19815" s="404"/>
      <c r="O19815" s="404"/>
      <c r="P19815" s="404"/>
      <c r="Q19815" s="404"/>
      <c r="R19815" s="404"/>
      <c r="S19815" s="404"/>
      <c r="T19815" s="404"/>
    </row>
    <row r="19816" spans="12:20" ht="16.8">
      <c r="L19816" s="404"/>
      <c r="M19816" s="404"/>
      <c r="N19816" s="404"/>
      <c r="O19816" s="404"/>
      <c r="P19816" s="404"/>
      <c r="Q19816" s="404"/>
      <c r="R19816" s="404"/>
      <c r="S19816" s="404"/>
      <c r="T19816" s="404"/>
    </row>
    <row r="19817" spans="12:20" ht="16.8">
      <c r="L19817" s="404"/>
      <c r="M19817" s="404"/>
      <c r="N19817" s="404"/>
      <c r="O19817" s="404"/>
      <c r="P19817" s="404"/>
      <c r="Q19817" s="404"/>
      <c r="R19817" s="404"/>
      <c r="S19817" s="404"/>
      <c r="T19817" s="404"/>
    </row>
    <row r="19818" spans="12:20" ht="16.8">
      <c r="L19818" s="404"/>
      <c r="M19818" s="404"/>
      <c r="N19818" s="404"/>
      <c r="O19818" s="404"/>
      <c r="P19818" s="404"/>
      <c r="Q19818" s="404"/>
      <c r="R19818" s="404"/>
      <c r="S19818" s="404"/>
      <c r="T19818" s="404"/>
    </row>
    <row r="19819" spans="12:20" ht="16.8">
      <c r="L19819" s="404"/>
      <c r="M19819" s="404"/>
      <c r="N19819" s="404"/>
      <c r="O19819" s="404"/>
      <c r="P19819" s="404"/>
      <c r="Q19819" s="404"/>
      <c r="R19819" s="404"/>
      <c r="S19819" s="404"/>
      <c r="T19819" s="404"/>
    </row>
    <row r="19820" spans="12:20" ht="16.8">
      <c r="L19820" s="404"/>
      <c r="M19820" s="404"/>
      <c r="N19820" s="404"/>
      <c r="O19820" s="404"/>
      <c r="P19820" s="404"/>
      <c r="Q19820" s="404"/>
      <c r="R19820" s="404"/>
      <c r="S19820" s="404"/>
      <c r="T19820" s="404"/>
    </row>
    <row r="19821" spans="12:20" ht="16.8">
      <c r="L19821" s="404"/>
      <c r="M19821" s="404"/>
      <c r="N19821" s="404"/>
      <c r="O19821" s="404"/>
      <c r="P19821" s="404"/>
      <c r="Q19821" s="404"/>
      <c r="R19821" s="404"/>
      <c r="S19821" s="404"/>
      <c r="T19821" s="404"/>
    </row>
    <row r="19822" spans="12:20" ht="16.8">
      <c r="L19822" s="404"/>
      <c r="M19822" s="404"/>
      <c r="N19822" s="404"/>
      <c r="O19822" s="404"/>
      <c r="P19822" s="404"/>
      <c r="Q19822" s="404"/>
      <c r="R19822" s="404"/>
      <c r="S19822" s="404"/>
      <c r="T19822" s="404"/>
    </row>
    <row r="19823" spans="12:20" ht="16.8">
      <c r="L19823" s="404"/>
      <c r="M19823" s="404"/>
      <c r="N19823" s="404"/>
      <c r="O19823" s="404"/>
      <c r="P19823" s="404"/>
      <c r="Q19823" s="404"/>
      <c r="R19823" s="404"/>
      <c r="S19823" s="404"/>
      <c r="T19823" s="404"/>
    </row>
    <row r="19824" spans="12:20" ht="16.8">
      <c r="L19824" s="404"/>
      <c r="M19824" s="404"/>
      <c r="N19824" s="404"/>
      <c r="O19824" s="404"/>
      <c r="P19824" s="404"/>
      <c r="Q19824" s="404"/>
      <c r="R19824" s="404"/>
      <c r="S19824" s="404"/>
      <c r="T19824" s="404"/>
    </row>
    <row r="19825" spans="12:20" ht="16.8">
      <c r="L19825" s="404"/>
      <c r="M19825" s="404"/>
      <c r="N19825" s="404"/>
      <c r="O19825" s="404"/>
      <c r="P19825" s="404"/>
      <c r="Q19825" s="404"/>
      <c r="R19825" s="404"/>
      <c r="S19825" s="404"/>
      <c r="T19825" s="404"/>
    </row>
    <row r="19826" spans="12:20" ht="16.8">
      <c r="L19826" s="404"/>
      <c r="M19826" s="404"/>
      <c r="N19826" s="404"/>
      <c r="O19826" s="404"/>
      <c r="P19826" s="404"/>
      <c r="Q19826" s="404"/>
      <c r="R19826" s="404"/>
      <c r="S19826" s="404"/>
      <c r="T19826" s="404"/>
    </row>
    <row r="19827" spans="12:20" ht="16.8">
      <c r="L19827" s="404"/>
      <c r="M19827" s="404"/>
      <c r="N19827" s="404"/>
      <c r="O19827" s="404"/>
      <c r="P19827" s="404"/>
      <c r="Q19827" s="404"/>
      <c r="R19827" s="404"/>
      <c r="S19827" s="404"/>
      <c r="T19827" s="404"/>
    </row>
    <row r="19828" spans="12:20" ht="16.8">
      <c r="L19828" s="404"/>
      <c r="M19828" s="404"/>
      <c r="N19828" s="404"/>
      <c r="O19828" s="404"/>
      <c r="P19828" s="404"/>
      <c r="Q19828" s="404"/>
      <c r="R19828" s="404"/>
      <c r="S19828" s="404"/>
      <c r="T19828" s="404"/>
    </row>
    <row r="19829" spans="12:20" ht="16.8">
      <c r="L19829" s="404"/>
      <c r="M19829" s="404"/>
      <c r="N19829" s="404"/>
      <c r="O19829" s="404"/>
      <c r="P19829" s="404"/>
      <c r="Q19829" s="404"/>
      <c r="R19829" s="404"/>
      <c r="S19829" s="404"/>
      <c r="T19829" s="404"/>
    </row>
    <row r="19830" spans="12:20" ht="16.8">
      <c r="L19830" s="404"/>
      <c r="M19830" s="404"/>
      <c r="N19830" s="404"/>
      <c r="O19830" s="404"/>
      <c r="P19830" s="404"/>
      <c r="Q19830" s="404"/>
      <c r="R19830" s="404"/>
      <c r="S19830" s="404"/>
      <c r="T19830" s="404"/>
    </row>
    <row r="19831" spans="12:20" ht="16.8">
      <c r="L19831" s="404"/>
      <c r="M19831" s="404"/>
      <c r="N19831" s="404"/>
      <c r="O19831" s="404"/>
      <c r="P19831" s="404"/>
      <c r="Q19831" s="404"/>
      <c r="R19831" s="404"/>
      <c r="S19831" s="404"/>
      <c r="T19831" s="404"/>
    </row>
    <row r="19832" spans="12:20" ht="16.8">
      <c r="L19832" s="404"/>
      <c r="M19832" s="404"/>
      <c r="N19832" s="404"/>
      <c r="O19832" s="404"/>
      <c r="P19832" s="404"/>
      <c r="Q19832" s="404"/>
      <c r="R19832" s="404"/>
      <c r="S19832" s="404"/>
      <c r="T19832" s="404"/>
    </row>
    <row r="19833" spans="12:20" ht="16.8">
      <c r="L19833" s="404"/>
      <c r="M19833" s="404"/>
      <c r="N19833" s="404"/>
      <c r="O19833" s="404"/>
      <c r="P19833" s="404"/>
      <c r="Q19833" s="404"/>
      <c r="R19833" s="404"/>
      <c r="S19833" s="404"/>
      <c r="T19833" s="404"/>
    </row>
    <row r="19834" spans="12:20" ht="16.8">
      <c r="L19834" s="404"/>
      <c r="M19834" s="404"/>
      <c r="N19834" s="404"/>
      <c r="O19834" s="404"/>
      <c r="P19834" s="404"/>
      <c r="Q19834" s="404"/>
      <c r="R19834" s="404"/>
      <c r="S19834" s="404"/>
      <c r="T19834" s="404"/>
    </row>
    <row r="19835" spans="12:20" ht="16.8">
      <c r="L19835" s="404"/>
      <c r="M19835" s="404"/>
      <c r="N19835" s="404"/>
      <c r="O19835" s="404"/>
      <c r="P19835" s="404"/>
      <c r="Q19835" s="404"/>
      <c r="R19835" s="404"/>
      <c r="S19835" s="404"/>
      <c r="T19835" s="404"/>
    </row>
    <row r="19836" spans="12:20" ht="16.8">
      <c r="L19836" s="404"/>
      <c r="M19836" s="404"/>
      <c r="N19836" s="404"/>
      <c r="O19836" s="404"/>
      <c r="P19836" s="404"/>
      <c r="Q19836" s="404"/>
      <c r="R19836" s="404"/>
      <c r="S19836" s="404"/>
      <c r="T19836" s="404"/>
    </row>
    <row r="19837" spans="12:20" ht="16.8">
      <c r="L19837" s="404"/>
      <c r="M19837" s="404"/>
      <c r="N19837" s="404"/>
      <c r="O19837" s="404"/>
      <c r="P19837" s="404"/>
      <c r="Q19837" s="404"/>
      <c r="R19837" s="404"/>
      <c r="S19837" s="404"/>
      <c r="T19837" s="404"/>
    </row>
    <row r="19838" spans="12:20" ht="16.8">
      <c r="L19838" s="404"/>
      <c r="M19838" s="404"/>
      <c r="N19838" s="404"/>
      <c r="O19838" s="404"/>
      <c r="P19838" s="404"/>
      <c r="Q19838" s="404"/>
      <c r="R19838" s="404"/>
      <c r="S19838" s="404"/>
      <c r="T19838" s="404"/>
    </row>
    <row r="19839" spans="12:20" ht="16.8">
      <c r="L19839" s="404"/>
      <c r="M19839" s="404"/>
      <c r="N19839" s="404"/>
      <c r="O19839" s="404"/>
      <c r="P19839" s="404"/>
      <c r="Q19839" s="404"/>
      <c r="R19839" s="404"/>
      <c r="S19839" s="404"/>
      <c r="T19839" s="404"/>
    </row>
    <row r="19840" spans="12:20" ht="16.8">
      <c r="L19840" s="404"/>
      <c r="M19840" s="404"/>
      <c r="N19840" s="404"/>
      <c r="O19840" s="404"/>
      <c r="P19840" s="404"/>
      <c r="Q19840" s="404"/>
      <c r="R19840" s="404"/>
      <c r="S19840" s="404"/>
      <c r="T19840" s="404"/>
    </row>
    <row r="19841" spans="12:20" ht="16.8">
      <c r="L19841" s="404"/>
      <c r="M19841" s="404"/>
      <c r="N19841" s="404"/>
      <c r="O19841" s="404"/>
      <c r="P19841" s="404"/>
      <c r="Q19841" s="404"/>
      <c r="R19841" s="404"/>
      <c r="S19841" s="404"/>
      <c r="T19841" s="404"/>
    </row>
    <row r="19842" spans="12:20" ht="16.8">
      <c r="L19842" s="404"/>
      <c r="M19842" s="404"/>
      <c r="N19842" s="404"/>
      <c r="O19842" s="404"/>
      <c r="P19842" s="404"/>
      <c r="Q19842" s="404"/>
      <c r="R19842" s="404"/>
      <c r="S19842" s="404"/>
      <c r="T19842" s="404"/>
    </row>
    <row r="19843" spans="12:20" ht="16.8">
      <c r="L19843" s="404"/>
      <c r="M19843" s="404"/>
      <c r="N19843" s="404"/>
      <c r="O19843" s="404"/>
      <c r="P19843" s="404"/>
      <c r="Q19843" s="404"/>
      <c r="R19843" s="404"/>
      <c r="S19843" s="404"/>
      <c r="T19843" s="404"/>
    </row>
    <row r="19844" spans="12:20" ht="16.8">
      <c r="L19844" s="404"/>
      <c r="M19844" s="404"/>
      <c r="N19844" s="404"/>
      <c r="O19844" s="404"/>
      <c r="P19844" s="404"/>
      <c r="Q19844" s="404"/>
      <c r="R19844" s="404"/>
      <c r="S19844" s="404"/>
      <c r="T19844" s="404"/>
    </row>
    <row r="19845" spans="12:20" ht="16.8">
      <c r="L19845" s="404"/>
      <c r="M19845" s="404"/>
      <c r="N19845" s="404"/>
      <c r="O19845" s="404"/>
      <c r="P19845" s="404"/>
      <c r="Q19845" s="404"/>
      <c r="R19845" s="404"/>
      <c r="S19845" s="404"/>
      <c r="T19845" s="404"/>
    </row>
    <row r="19846" spans="12:20" ht="16.8">
      <c r="L19846" s="404"/>
      <c r="M19846" s="404"/>
      <c r="N19846" s="404"/>
      <c r="O19846" s="404"/>
      <c r="P19846" s="404"/>
      <c r="Q19846" s="404"/>
      <c r="R19846" s="404"/>
      <c r="S19846" s="404"/>
      <c r="T19846" s="404"/>
    </row>
    <row r="19847" spans="12:20" ht="16.8">
      <c r="L19847" s="404"/>
      <c r="M19847" s="404"/>
      <c r="N19847" s="404"/>
      <c r="O19847" s="404"/>
      <c r="P19847" s="404"/>
      <c r="Q19847" s="404"/>
      <c r="R19847" s="404"/>
      <c r="S19847" s="404"/>
      <c r="T19847" s="404"/>
    </row>
    <row r="19848" spans="12:20" ht="16.8">
      <c r="L19848" s="404"/>
      <c r="M19848" s="404"/>
      <c r="N19848" s="404"/>
      <c r="O19848" s="404"/>
      <c r="P19848" s="404"/>
      <c r="Q19848" s="404"/>
      <c r="R19848" s="404"/>
      <c r="S19848" s="404"/>
      <c r="T19848" s="404"/>
    </row>
    <row r="19849" spans="12:20" ht="16.8">
      <c r="L19849" s="404"/>
      <c r="M19849" s="404"/>
      <c r="N19849" s="404"/>
      <c r="O19849" s="404"/>
      <c r="P19849" s="404"/>
      <c r="Q19849" s="404"/>
      <c r="R19849" s="404"/>
      <c r="S19849" s="404"/>
      <c r="T19849" s="404"/>
    </row>
    <row r="19850" spans="12:20" ht="16.8">
      <c r="L19850" s="404"/>
      <c r="M19850" s="404"/>
      <c r="N19850" s="404"/>
      <c r="O19850" s="404"/>
      <c r="P19850" s="404"/>
      <c r="Q19850" s="404"/>
      <c r="R19850" s="404"/>
      <c r="S19850" s="404"/>
      <c r="T19850" s="404"/>
    </row>
    <row r="19851" spans="12:20" ht="16.8">
      <c r="L19851" s="404"/>
      <c r="M19851" s="404"/>
      <c r="N19851" s="404"/>
      <c r="O19851" s="404"/>
      <c r="P19851" s="404"/>
      <c r="Q19851" s="404"/>
      <c r="R19851" s="404"/>
      <c r="S19851" s="404"/>
      <c r="T19851" s="404"/>
    </row>
    <row r="19852" spans="12:20" ht="16.8">
      <c r="L19852" s="404"/>
      <c r="M19852" s="404"/>
      <c r="N19852" s="404"/>
      <c r="O19852" s="404"/>
      <c r="P19852" s="404"/>
      <c r="Q19852" s="404"/>
      <c r="R19852" s="404"/>
      <c r="S19852" s="404"/>
      <c r="T19852" s="404"/>
    </row>
    <row r="19853" spans="12:20" ht="16.8">
      <c r="L19853" s="404"/>
      <c r="M19853" s="404"/>
      <c r="N19853" s="404"/>
      <c r="O19853" s="404"/>
      <c r="P19853" s="404"/>
      <c r="Q19853" s="404"/>
      <c r="R19853" s="404"/>
      <c r="S19853" s="404"/>
      <c r="T19853" s="404"/>
    </row>
    <row r="19854" spans="12:20" ht="16.8">
      <c r="L19854" s="404"/>
      <c r="M19854" s="404"/>
      <c r="N19854" s="404"/>
      <c r="O19854" s="404"/>
      <c r="P19854" s="404"/>
      <c r="Q19854" s="404"/>
      <c r="R19854" s="404"/>
      <c r="S19854" s="404"/>
      <c r="T19854" s="404"/>
    </row>
    <row r="19855" spans="12:20" ht="16.8">
      <c r="L19855" s="404"/>
      <c r="M19855" s="404"/>
      <c r="N19855" s="404"/>
      <c r="O19855" s="404"/>
      <c r="P19855" s="404"/>
      <c r="Q19855" s="404"/>
      <c r="R19855" s="404"/>
      <c r="S19855" s="404"/>
      <c r="T19855" s="404"/>
    </row>
    <row r="19856" spans="12:20" ht="16.8">
      <c r="L19856" s="404"/>
      <c r="M19856" s="404"/>
      <c r="N19856" s="404"/>
      <c r="O19856" s="404"/>
      <c r="P19856" s="404"/>
      <c r="Q19856" s="404"/>
      <c r="R19856" s="404"/>
      <c r="S19856" s="404"/>
      <c r="T19856" s="404"/>
    </row>
    <row r="19857" spans="12:20" ht="16.8">
      <c r="L19857" s="404"/>
      <c r="M19857" s="404"/>
      <c r="N19857" s="404"/>
      <c r="O19857" s="404"/>
      <c r="P19857" s="404"/>
      <c r="Q19857" s="404"/>
      <c r="R19857" s="404"/>
      <c r="S19857" s="404"/>
      <c r="T19857" s="404"/>
    </row>
    <row r="19858" spans="12:20" ht="16.8">
      <c r="L19858" s="404"/>
      <c r="M19858" s="404"/>
      <c r="N19858" s="404"/>
      <c r="O19858" s="404"/>
      <c r="P19858" s="404"/>
      <c r="Q19858" s="404"/>
      <c r="R19858" s="404"/>
      <c r="S19858" s="404"/>
      <c r="T19858" s="404"/>
    </row>
    <row r="19859" spans="12:20" ht="16.8">
      <c r="L19859" s="404"/>
      <c r="M19859" s="404"/>
      <c r="N19859" s="404"/>
      <c r="O19859" s="404"/>
      <c r="P19859" s="404"/>
      <c r="Q19859" s="404"/>
      <c r="R19859" s="404"/>
      <c r="S19859" s="404"/>
      <c r="T19859" s="404"/>
    </row>
    <row r="19860" spans="12:20" ht="16.8">
      <c r="L19860" s="404"/>
      <c r="M19860" s="404"/>
      <c r="N19860" s="404"/>
      <c r="O19860" s="404"/>
      <c r="P19860" s="404"/>
      <c r="Q19860" s="404"/>
      <c r="R19860" s="404"/>
      <c r="S19860" s="404"/>
      <c r="T19860" s="404"/>
    </row>
    <row r="19861" spans="12:20" ht="16.8">
      <c r="L19861" s="404"/>
      <c r="M19861" s="404"/>
      <c r="N19861" s="404"/>
      <c r="O19861" s="404"/>
      <c r="P19861" s="404"/>
      <c r="Q19861" s="404"/>
      <c r="R19861" s="404"/>
      <c r="S19861" s="404"/>
      <c r="T19861" s="404"/>
    </row>
    <row r="19862" spans="12:20" ht="16.8">
      <c r="L19862" s="404"/>
      <c r="M19862" s="404"/>
      <c r="N19862" s="404"/>
      <c r="O19862" s="404"/>
      <c r="P19862" s="404"/>
      <c r="Q19862" s="404"/>
      <c r="R19862" s="404"/>
      <c r="S19862" s="404"/>
      <c r="T19862" s="404"/>
    </row>
    <row r="19863" spans="12:20" ht="16.8">
      <c r="L19863" s="404"/>
      <c r="M19863" s="404"/>
      <c r="N19863" s="404"/>
      <c r="O19863" s="404"/>
      <c r="P19863" s="404"/>
      <c r="Q19863" s="404"/>
      <c r="R19863" s="404"/>
      <c r="S19863" s="404"/>
      <c r="T19863" s="404"/>
    </row>
    <row r="19864" spans="12:20" ht="16.8">
      <c r="L19864" s="404"/>
      <c r="M19864" s="404"/>
      <c r="N19864" s="404"/>
      <c r="O19864" s="404"/>
      <c r="P19864" s="404"/>
      <c r="Q19864" s="404"/>
      <c r="R19864" s="404"/>
      <c r="S19864" s="404"/>
      <c r="T19864" s="404"/>
    </row>
    <row r="19865" spans="12:20" ht="16.8">
      <c r="L19865" s="404"/>
      <c r="M19865" s="404"/>
      <c r="N19865" s="404"/>
      <c r="O19865" s="404"/>
      <c r="P19865" s="404"/>
      <c r="Q19865" s="404"/>
      <c r="R19865" s="404"/>
      <c r="S19865" s="404"/>
      <c r="T19865" s="404"/>
    </row>
    <row r="19866" spans="12:20" ht="16.8">
      <c r="L19866" s="404"/>
      <c r="M19866" s="404"/>
      <c r="N19866" s="404"/>
      <c r="O19866" s="404"/>
      <c r="P19866" s="404"/>
      <c r="Q19866" s="404"/>
      <c r="R19866" s="404"/>
      <c r="S19866" s="404"/>
      <c r="T19866" s="404"/>
    </row>
    <row r="19867" spans="12:20" ht="16.8">
      <c r="L19867" s="404"/>
      <c r="M19867" s="404"/>
      <c r="N19867" s="404"/>
      <c r="O19867" s="404"/>
      <c r="P19867" s="404"/>
      <c r="Q19867" s="404"/>
      <c r="R19867" s="404"/>
      <c r="S19867" s="404"/>
      <c r="T19867" s="404"/>
    </row>
    <row r="19868" spans="12:20" ht="16.8">
      <c r="L19868" s="404"/>
      <c r="M19868" s="404"/>
      <c r="N19868" s="404"/>
      <c r="O19868" s="404"/>
      <c r="P19868" s="404"/>
      <c r="Q19868" s="404"/>
      <c r="R19868" s="404"/>
      <c r="S19868" s="404"/>
      <c r="T19868" s="404"/>
    </row>
    <row r="19869" spans="12:20" ht="16.8">
      <c r="L19869" s="404"/>
      <c r="M19869" s="404"/>
      <c r="N19869" s="404"/>
      <c r="O19869" s="404"/>
      <c r="P19869" s="404"/>
      <c r="Q19869" s="404"/>
      <c r="R19869" s="404"/>
      <c r="S19869" s="404"/>
      <c r="T19869" s="404"/>
    </row>
    <row r="19870" spans="12:20" ht="16.8">
      <c r="L19870" s="404"/>
      <c r="M19870" s="404"/>
      <c r="N19870" s="404"/>
      <c r="O19870" s="404"/>
      <c r="P19870" s="404"/>
      <c r="Q19870" s="404"/>
      <c r="R19870" s="404"/>
      <c r="S19870" s="404"/>
      <c r="T19870" s="404"/>
    </row>
    <row r="19871" spans="12:20" ht="16.8">
      <c r="L19871" s="404"/>
      <c r="M19871" s="404"/>
      <c r="N19871" s="404"/>
      <c r="O19871" s="404"/>
      <c r="P19871" s="404"/>
      <c r="Q19871" s="404"/>
      <c r="R19871" s="404"/>
      <c r="S19871" s="404"/>
      <c r="T19871" s="404"/>
    </row>
    <row r="19872" spans="12:20" ht="16.8">
      <c r="L19872" s="404"/>
      <c r="M19872" s="404"/>
      <c r="N19872" s="404"/>
      <c r="O19872" s="404"/>
      <c r="P19872" s="404"/>
      <c r="Q19872" s="404"/>
      <c r="R19872" s="404"/>
      <c r="S19872" s="404"/>
      <c r="T19872" s="404"/>
    </row>
    <row r="19873" spans="12:20" ht="16.8">
      <c r="L19873" s="404"/>
      <c r="M19873" s="404"/>
      <c r="N19873" s="404"/>
      <c r="O19873" s="404"/>
      <c r="P19873" s="404"/>
      <c r="Q19873" s="404"/>
      <c r="R19873" s="404"/>
      <c r="S19873" s="404"/>
      <c r="T19873" s="404"/>
    </row>
    <row r="19874" spans="12:20" ht="16.8">
      <c r="L19874" s="404"/>
      <c r="M19874" s="404"/>
      <c r="N19874" s="404"/>
      <c r="O19874" s="404"/>
      <c r="P19874" s="404"/>
      <c r="Q19874" s="404"/>
      <c r="R19874" s="404"/>
      <c r="S19874" s="404"/>
      <c r="T19874" s="404"/>
    </row>
    <row r="19875" spans="12:20" ht="16.8">
      <c r="L19875" s="404"/>
      <c r="M19875" s="404"/>
      <c r="N19875" s="404"/>
      <c r="O19875" s="404"/>
      <c r="P19875" s="404"/>
      <c r="Q19875" s="404"/>
      <c r="R19875" s="404"/>
      <c r="S19875" s="404"/>
      <c r="T19875" s="404"/>
    </row>
    <row r="19876" spans="12:20" ht="16.8">
      <c r="L19876" s="404"/>
      <c r="M19876" s="404"/>
      <c r="N19876" s="404"/>
      <c r="O19876" s="404"/>
      <c r="P19876" s="404"/>
      <c r="Q19876" s="404"/>
      <c r="R19876" s="404"/>
      <c r="S19876" s="404"/>
      <c r="T19876" s="404"/>
    </row>
    <row r="19877" spans="12:20" ht="16.8">
      <c r="L19877" s="404"/>
      <c r="M19877" s="404"/>
      <c r="N19877" s="404"/>
      <c r="O19877" s="404"/>
      <c r="P19877" s="404"/>
      <c r="Q19877" s="404"/>
      <c r="R19877" s="404"/>
      <c r="S19877" s="404"/>
      <c r="T19877" s="404"/>
    </row>
    <row r="19878" spans="12:20" ht="16.8">
      <c r="L19878" s="404"/>
      <c r="M19878" s="404"/>
      <c r="N19878" s="404"/>
      <c r="O19878" s="404"/>
      <c r="P19878" s="404"/>
      <c r="Q19878" s="404"/>
      <c r="R19878" s="404"/>
      <c r="S19878" s="404"/>
      <c r="T19878" s="404"/>
    </row>
    <row r="19879" spans="12:20" ht="16.8">
      <c r="L19879" s="404"/>
      <c r="M19879" s="404"/>
      <c r="N19879" s="404"/>
      <c r="O19879" s="404"/>
      <c r="P19879" s="404"/>
      <c r="Q19879" s="404"/>
      <c r="R19879" s="404"/>
      <c r="S19879" s="404"/>
      <c r="T19879" s="404"/>
    </row>
    <row r="19880" spans="12:20" ht="16.8">
      <c r="L19880" s="404"/>
      <c r="M19880" s="404"/>
      <c r="N19880" s="404"/>
      <c r="O19880" s="404"/>
      <c r="P19880" s="404"/>
      <c r="Q19880" s="404"/>
      <c r="R19880" s="404"/>
      <c r="S19880" s="404"/>
      <c r="T19880" s="404"/>
    </row>
    <row r="19881" spans="12:20" ht="16.8">
      <c r="L19881" s="404"/>
      <c r="M19881" s="404"/>
      <c r="N19881" s="404"/>
      <c r="O19881" s="404"/>
      <c r="P19881" s="404"/>
      <c r="Q19881" s="404"/>
      <c r="R19881" s="404"/>
      <c r="S19881" s="404"/>
      <c r="T19881" s="404"/>
    </row>
    <row r="19882" spans="12:20" ht="16.8">
      <c r="L19882" s="404"/>
      <c r="M19882" s="404"/>
      <c r="N19882" s="404"/>
      <c r="O19882" s="404"/>
      <c r="P19882" s="404"/>
      <c r="Q19882" s="404"/>
      <c r="R19882" s="404"/>
      <c r="S19882" s="404"/>
      <c r="T19882" s="404"/>
    </row>
    <row r="19883" spans="12:20" ht="16.8">
      <c r="L19883" s="404"/>
      <c r="M19883" s="404"/>
      <c r="N19883" s="404"/>
      <c r="O19883" s="404"/>
      <c r="P19883" s="404"/>
      <c r="Q19883" s="404"/>
      <c r="R19883" s="404"/>
      <c r="S19883" s="404"/>
      <c r="T19883" s="404"/>
    </row>
    <row r="19884" spans="12:20" ht="16.8">
      <c r="L19884" s="404"/>
      <c r="M19884" s="404"/>
      <c r="N19884" s="404"/>
      <c r="O19884" s="404"/>
      <c r="P19884" s="404"/>
      <c r="Q19884" s="404"/>
      <c r="R19884" s="404"/>
      <c r="S19884" s="404"/>
      <c r="T19884" s="404"/>
    </row>
    <row r="19885" spans="12:20" ht="16.8">
      <c r="L19885" s="404"/>
      <c r="M19885" s="404"/>
      <c r="N19885" s="404"/>
      <c r="O19885" s="404"/>
      <c r="P19885" s="404"/>
      <c r="Q19885" s="404"/>
      <c r="R19885" s="404"/>
      <c r="S19885" s="404"/>
      <c r="T19885" s="404"/>
    </row>
    <row r="19886" spans="12:20" ht="16.8">
      <c r="L19886" s="404"/>
      <c r="M19886" s="404"/>
      <c r="N19886" s="404"/>
      <c r="O19886" s="404"/>
      <c r="P19886" s="404"/>
      <c r="Q19886" s="404"/>
      <c r="R19886" s="404"/>
      <c r="S19886" s="404"/>
      <c r="T19886" s="404"/>
    </row>
    <row r="19887" spans="12:20" ht="16.8">
      <c r="L19887" s="404"/>
      <c r="M19887" s="404"/>
      <c r="N19887" s="404"/>
      <c r="O19887" s="404"/>
      <c r="P19887" s="404"/>
      <c r="Q19887" s="404"/>
      <c r="R19887" s="404"/>
      <c r="S19887" s="404"/>
      <c r="T19887" s="404"/>
    </row>
    <row r="19888" spans="12:20" ht="16.8">
      <c r="L19888" s="404"/>
      <c r="M19888" s="404"/>
      <c r="N19888" s="404"/>
      <c r="O19888" s="404"/>
      <c r="P19888" s="404"/>
      <c r="Q19888" s="404"/>
      <c r="R19888" s="404"/>
      <c r="S19888" s="404"/>
      <c r="T19888" s="404"/>
    </row>
    <row r="19889" spans="12:20" ht="16.8">
      <c r="L19889" s="404"/>
      <c r="M19889" s="404"/>
      <c r="N19889" s="404"/>
      <c r="O19889" s="404"/>
      <c r="P19889" s="404"/>
      <c r="Q19889" s="404"/>
      <c r="R19889" s="404"/>
      <c r="S19889" s="404"/>
      <c r="T19889" s="404"/>
    </row>
    <row r="19890" spans="12:20" ht="16.8">
      <c r="L19890" s="404"/>
      <c r="M19890" s="404"/>
      <c r="N19890" s="404"/>
      <c r="O19890" s="404"/>
      <c r="P19890" s="404"/>
      <c r="Q19890" s="404"/>
      <c r="R19890" s="404"/>
      <c r="S19890" s="404"/>
      <c r="T19890" s="404"/>
    </row>
    <row r="19891" spans="12:20" ht="16.8">
      <c r="L19891" s="404"/>
      <c r="M19891" s="404"/>
      <c r="N19891" s="404"/>
      <c r="O19891" s="404"/>
      <c r="P19891" s="404"/>
      <c r="Q19891" s="404"/>
      <c r="R19891" s="404"/>
      <c r="S19891" s="404"/>
      <c r="T19891" s="404"/>
    </row>
    <row r="19892" spans="12:20" ht="16.8">
      <c r="L19892" s="404"/>
      <c r="M19892" s="404"/>
      <c r="N19892" s="404"/>
      <c r="O19892" s="404"/>
      <c r="P19892" s="404"/>
      <c r="Q19892" s="404"/>
      <c r="R19892" s="404"/>
      <c r="S19892" s="404"/>
      <c r="T19892" s="404"/>
    </row>
    <row r="19893" spans="12:20" ht="16.8">
      <c r="L19893" s="404"/>
      <c r="M19893" s="404"/>
      <c r="N19893" s="404"/>
      <c r="O19893" s="404"/>
      <c r="P19893" s="404"/>
      <c r="Q19893" s="404"/>
      <c r="R19893" s="404"/>
      <c r="S19893" s="404"/>
      <c r="T19893" s="404"/>
    </row>
    <row r="19894" spans="12:20" ht="16.8">
      <c r="L19894" s="404"/>
      <c r="M19894" s="404"/>
      <c r="N19894" s="404"/>
      <c r="O19894" s="404"/>
      <c r="P19894" s="404"/>
      <c r="Q19894" s="404"/>
      <c r="R19894" s="404"/>
      <c r="S19894" s="404"/>
      <c r="T19894" s="404"/>
    </row>
    <row r="19895" spans="12:20" ht="16.8">
      <c r="L19895" s="404"/>
      <c r="M19895" s="404"/>
      <c r="N19895" s="404"/>
      <c r="O19895" s="404"/>
      <c r="P19895" s="404"/>
      <c r="Q19895" s="404"/>
      <c r="R19895" s="404"/>
      <c r="S19895" s="404"/>
      <c r="T19895" s="404"/>
    </row>
    <row r="19896" spans="12:20" ht="16.8">
      <c r="L19896" s="404"/>
      <c r="M19896" s="404"/>
      <c r="N19896" s="404"/>
      <c r="O19896" s="404"/>
      <c r="P19896" s="404"/>
      <c r="Q19896" s="404"/>
      <c r="R19896" s="404"/>
      <c r="S19896" s="404"/>
      <c r="T19896" s="404"/>
    </row>
    <row r="19897" spans="12:20" ht="16.8">
      <c r="L19897" s="404"/>
      <c r="M19897" s="404"/>
      <c r="N19897" s="404"/>
      <c r="O19897" s="404"/>
      <c r="P19897" s="404"/>
      <c r="Q19897" s="404"/>
      <c r="R19897" s="404"/>
      <c r="S19897" s="404"/>
      <c r="T19897" s="404"/>
    </row>
    <row r="19898" spans="12:20" ht="16.8">
      <c r="L19898" s="404"/>
      <c r="M19898" s="404"/>
      <c r="N19898" s="404"/>
      <c r="O19898" s="404"/>
      <c r="P19898" s="404"/>
      <c r="Q19898" s="404"/>
      <c r="R19898" s="404"/>
      <c r="S19898" s="404"/>
      <c r="T19898" s="404"/>
    </row>
    <row r="19899" spans="12:20" ht="16.8">
      <c r="L19899" s="404"/>
      <c r="M19899" s="404"/>
      <c r="N19899" s="404"/>
      <c r="O19899" s="404"/>
      <c r="P19899" s="404"/>
      <c r="Q19899" s="404"/>
      <c r="R19899" s="404"/>
      <c r="S19899" s="404"/>
      <c r="T19899" s="404"/>
    </row>
    <row r="19900" spans="12:20" ht="16.8">
      <c r="L19900" s="404"/>
      <c r="M19900" s="404"/>
      <c r="N19900" s="404"/>
      <c r="O19900" s="404"/>
      <c r="P19900" s="404"/>
      <c r="Q19900" s="404"/>
      <c r="R19900" s="404"/>
      <c r="S19900" s="404"/>
      <c r="T19900" s="404"/>
    </row>
    <row r="19901" spans="12:20" ht="16.8">
      <c r="L19901" s="404"/>
      <c r="M19901" s="404"/>
      <c r="N19901" s="404"/>
      <c r="O19901" s="404"/>
      <c r="P19901" s="404"/>
      <c r="Q19901" s="404"/>
      <c r="R19901" s="404"/>
      <c r="S19901" s="404"/>
      <c r="T19901" s="404"/>
    </row>
    <row r="19902" spans="12:20" ht="16.8">
      <c r="L19902" s="404"/>
      <c r="M19902" s="404"/>
      <c r="N19902" s="404"/>
      <c r="O19902" s="404"/>
      <c r="P19902" s="404"/>
      <c r="Q19902" s="404"/>
      <c r="R19902" s="404"/>
      <c r="S19902" s="404"/>
      <c r="T19902" s="404"/>
    </row>
    <row r="19903" spans="12:20" ht="16.8">
      <c r="L19903" s="404"/>
      <c r="M19903" s="404"/>
      <c r="N19903" s="404"/>
      <c r="O19903" s="404"/>
      <c r="P19903" s="404"/>
      <c r="Q19903" s="404"/>
      <c r="R19903" s="404"/>
      <c r="S19903" s="404"/>
      <c r="T19903" s="404"/>
    </row>
    <row r="19904" spans="12:20" ht="16.8">
      <c r="L19904" s="404"/>
      <c r="M19904" s="404"/>
      <c r="N19904" s="404"/>
      <c r="O19904" s="404"/>
      <c r="P19904" s="404"/>
      <c r="Q19904" s="404"/>
      <c r="R19904" s="404"/>
      <c r="S19904" s="404"/>
      <c r="T19904" s="404"/>
    </row>
    <row r="19905" spans="12:20" ht="16.8">
      <c r="L19905" s="404"/>
      <c r="M19905" s="404"/>
      <c r="N19905" s="404"/>
      <c r="O19905" s="404"/>
      <c r="P19905" s="404"/>
      <c r="Q19905" s="404"/>
      <c r="R19905" s="404"/>
      <c r="S19905" s="404"/>
      <c r="T19905" s="404"/>
    </row>
    <row r="19906" spans="12:20" ht="16.8">
      <c r="L19906" s="404"/>
      <c r="M19906" s="404"/>
      <c r="N19906" s="404"/>
      <c r="O19906" s="404"/>
      <c r="P19906" s="404"/>
      <c r="Q19906" s="404"/>
      <c r="R19906" s="404"/>
      <c r="S19906" s="404"/>
      <c r="T19906" s="404"/>
    </row>
    <row r="19907" spans="12:20" ht="16.8">
      <c r="L19907" s="404"/>
      <c r="M19907" s="404"/>
      <c r="N19907" s="404"/>
      <c r="O19907" s="404"/>
      <c r="P19907" s="404"/>
      <c r="Q19907" s="404"/>
      <c r="R19907" s="404"/>
      <c r="S19907" s="404"/>
      <c r="T19907" s="404"/>
    </row>
    <row r="19908" spans="12:20" ht="16.8">
      <c r="L19908" s="404"/>
      <c r="M19908" s="404"/>
      <c r="N19908" s="404"/>
      <c r="O19908" s="404"/>
      <c r="P19908" s="404"/>
      <c r="Q19908" s="404"/>
      <c r="R19908" s="404"/>
      <c r="S19908" s="404"/>
      <c r="T19908" s="404"/>
    </row>
    <row r="19909" spans="12:20" ht="16.8">
      <c r="L19909" s="404"/>
      <c r="M19909" s="404"/>
      <c r="N19909" s="404"/>
      <c r="O19909" s="404"/>
      <c r="P19909" s="404"/>
      <c r="Q19909" s="404"/>
      <c r="R19909" s="404"/>
      <c r="S19909" s="404"/>
      <c r="T19909" s="404"/>
    </row>
    <row r="19910" spans="12:20" ht="16.8">
      <c r="L19910" s="404"/>
      <c r="M19910" s="404"/>
      <c r="N19910" s="404"/>
      <c r="O19910" s="404"/>
      <c r="P19910" s="404"/>
      <c r="Q19910" s="404"/>
      <c r="R19910" s="404"/>
      <c r="S19910" s="404"/>
      <c r="T19910" s="404"/>
    </row>
    <row r="19911" spans="12:20" ht="16.8">
      <c r="L19911" s="404"/>
      <c r="M19911" s="404"/>
      <c r="N19911" s="404"/>
      <c r="O19911" s="404"/>
      <c r="P19911" s="404"/>
      <c r="Q19911" s="404"/>
      <c r="R19911" s="404"/>
      <c r="S19911" s="404"/>
      <c r="T19911" s="404"/>
    </row>
    <row r="19912" spans="12:20" ht="16.8">
      <c r="L19912" s="404"/>
      <c r="M19912" s="404"/>
      <c r="N19912" s="404"/>
      <c r="O19912" s="404"/>
      <c r="P19912" s="404"/>
      <c r="Q19912" s="404"/>
      <c r="R19912" s="404"/>
      <c r="S19912" s="404"/>
      <c r="T19912" s="404"/>
    </row>
    <row r="19913" spans="12:20" ht="16.8">
      <c r="L19913" s="404"/>
      <c r="M19913" s="404"/>
      <c r="N19913" s="404"/>
      <c r="O19913" s="404"/>
      <c r="P19913" s="404"/>
      <c r="Q19913" s="404"/>
      <c r="R19913" s="404"/>
      <c r="S19913" s="404"/>
      <c r="T19913" s="404"/>
    </row>
    <row r="19914" spans="12:20" ht="16.8">
      <c r="L19914" s="404"/>
      <c r="M19914" s="404"/>
      <c r="N19914" s="404"/>
      <c r="O19914" s="404"/>
      <c r="P19914" s="404"/>
      <c r="Q19914" s="404"/>
      <c r="R19914" s="404"/>
      <c r="S19914" s="404"/>
      <c r="T19914" s="404"/>
    </row>
    <row r="19915" spans="12:20" ht="16.8">
      <c r="L19915" s="404"/>
      <c r="M19915" s="404"/>
      <c r="N19915" s="404"/>
      <c r="O19915" s="404"/>
      <c r="P19915" s="404"/>
      <c r="Q19915" s="404"/>
      <c r="R19915" s="404"/>
      <c r="S19915" s="404"/>
      <c r="T19915" s="404"/>
    </row>
    <row r="19916" spans="12:20" ht="16.8">
      <c r="L19916" s="404"/>
      <c r="M19916" s="404"/>
      <c r="N19916" s="404"/>
      <c r="O19916" s="404"/>
      <c r="P19916" s="404"/>
      <c r="Q19916" s="404"/>
      <c r="R19916" s="404"/>
      <c r="S19916" s="404"/>
      <c r="T19916" s="404"/>
    </row>
    <row r="19917" spans="12:20" ht="16.8">
      <c r="L19917" s="404"/>
      <c r="M19917" s="404"/>
      <c r="N19917" s="404"/>
      <c r="O19917" s="404"/>
      <c r="P19917" s="404"/>
      <c r="Q19917" s="404"/>
      <c r="R19917" s="404"/>
      <c r="S19917" s="404"/>
      <c r="T19917" s="404"/>
    </row>
    <row r="19918" spans="12:20" ht="16.8">
      <c r="L19918" s="404"/>
      <c r="M19918" s="404"/>
      <c r="N19918" s="404"/>
      <c r="O19918" s="404"/>
      <c r="P19918" s="404"/>
      <c r="Q19918" s="404"/>
      <c r="R19918" s="404"/>
      <c r="S19918" s="404"/>
      <c r="T19918" s="404"/>
    </row>
    <row r="19919" spans="12:20" ht="16.8">
      <c r="L19919" s="404"/>
      <c r="M19919" s="404"/>
      <c r="N19919" s="404"/>
      <c r="O19919" s="404"/>
      <c r="P19919" s="404"/>
      <c r="Q19919" s="404"/>
      <c r="R19919" s="404"/>
      <c r="S19919" s="404"/>
      <c r="T19919" s="404"/>
    </row>
    <row r="19920" spans="12:20" ht="16.8">
      <c r="L19920" s="404"/>
      <c r="M19920" s="404"/>
      <c r="N19920" s="404"/>
      <c r="O19920" s="404"/>
      <c r="P19920" s="404"/>
      <c r="Q19920" s="404"/>
      <c r="R19920" s="404"/>
      <c r="S19920" s="404"/>
      <c r="T19920" s="404"/>
    </row>
    <row r="19921" spans="12:20" ht="16.8">
      <c r="L19921" s="404"/>
      <c r="M19921" s="404"/>
      <c r="N19921" s="404"/>
      <c r="O19921" s="404"/>
      <c r="P19921" s="404"/>
      <c r="Q19921" s="404"/>
      <c r="R19921" s="404"/>
      <c r="S19921" s="404"/>
      <c r="T19921" s="404"/>
    </row>
    <row r="19922" spans="12:20" ht="16.8">
      <c r="L19922" s="404"/>
      <c r="M19922" s="404"/>
      <c r="N19922" s="404"/>
      <c r="O19922" s="404"/>
      <c r="P19922" s="404"/>
      <c r="Q19922" s="404"/>
      <c r="R19922" s="404"/>
      <c r="S19922" s="404"/>
      <c r="T19922" s="404"/>
    </row>
    <row r="19923" spans="12:20" ht="16.8">
      <c r="L19923" s="404"/>
      <c r="M19923" s="404"/>
      <c r="N19923" s="404"/>
      <c r="O19923" s="404"/>
      <c r="P19923" s="404"/>
      <c r="Q19923" s="404"/>
      <c r="R19923" s="404"/>
      <c r="S19923" s="404"/>
      <c r="T19923" s="404"/>
    </row>
    <row r="19924" spans="12:20" ht="16.8">
      <c r="L19924" s="404"/>
      <c r="M19924" s="404"/>
      <c r="N19924" s="404"/>
      <c r="O19924" s="404"/>
      <c r="P19924" s="404"/>
      <c r="Q19924" s="404"/>
      <c r="R19924" s="404"/>
      <c r="S19924" s="404"/>
      <c r="T19924" s="404"/>
    </row>
    <row r="19925" spans="12:20" ht="16.8">
      <c r="L19925" s="404"/>
      <c r="M19925" s="404"/>
      <c r="N19925" s="404"/>
      <c r="O19925" s="404"/>
      <c r="P19925" s="404"/>
      <c r="Q19925" s="404"/>
      <c r="R19925" s="404"/>
      <c r="S19925" s="404"/>
      <c r="T19925" s="404"/>
    </row>
    <row r="19926" spans="12:20" ht="16.8">
      <c r="L19926" s="404"/>
      <c r="M19926" s="404"/>
      <c r="N19926" s="404"/>
      <c r="O19926" s="404"/>
      <c r="P19926" s="404"/>
      <c r="Q19926" s="404"/>
      <c r="R19926" s="404"/>
      <c r="S19926" s="404"/>
      <c r="T19926" s="404"/>
    </row>
    <row r="19927" spans="12:20" ht="16.8">
      <c r="L19927" s="404"/>
      <c r="M19927" s="404"/>
      <c r="N19927" s="404"/>
      <c r="O19927" s="404"/>
      <c r="P19927" s="404"/>
      <c r="Q19927" s="404"/>
      <c r="R19927" s="404"/>
      <c r="S19927" s="404"/>
      <c r="T19927" s="404"/>
    </row>
    <row r="19928" spans="12:20" ht="16.8">
      <c r="L19928" s="404"/>
      <c r="M19928" s="404"/>
      <c r="N19928" s="404"/>
      <c r="O19928" s="404"/>
      <c r="P19928" s="404"/>
      <c r="Q19928" s="404"/>
      <c r="R19928" s="404"/>
      <c r="S19928" s="404"/>
      <c r="T19928" s="404"/>
    </row>
    <row r="19929" spans="12:20" ht="16.8">
      <c r="L19929" s="404"/>
      <c r="M19929" s="404"/>
      <c r="N19929" s="404"/>
      <c r="O19929" s="404"/>
      <c r="P19929" s="404"/>
      <c r="Q19929" s="404"/>
      <c r="R19929" s="404"/>
      <c r="S19929" s="404"/>
      <c r="T19929" s="404"/>
    </row>
    <row r="19930" spans="12:20" ht="16.8">
      <c r="L19930" s="404"/>
      <c r="M19930" s="404"/>
      <c r="N19930" s="404"/>
      <c r="O19930" s="404"/>
      <c r="P19930" s="404"/>
      <c r="Q19930" s="404"/>
      <c r="R19930" s="404"/>
      <c r="S19930" s="404"/>
      <c r="T19930" s="404"/>
    </row>
    <row r="19931" spans="12:20" ht="16.8">
      <c r="L19931" s="404"/>
      <c r="M19931" s="404"/>
      <c r="N19931" s="404"/>
      <c r="O19931" s="404"/>
      <c r="P19931" s="404"/>
      <c r="Q19931" s="404"/>
      <c r="R19931" s="404"/>
      <c r="S19931" s="404"/>
      <c r="T19931" s="404"/>
    </row>
    <row r="19932" spans="12:20" ht="16.8">
      <c r="L19932" s="404"/>
      <c r="M19932" s="404"/>
      <c r="N19932" s="404"/>
      <c r="O19932" s="404"/>
      <c r="P19932" s="404"/>
      <c r="Q19932" s="404"/>
      <c r="R19932" s="404"/>
      <c r="S19932" s="404"/>
      <c r="T19932" s="404"/>
    </row>
    <row r="19933" spans="12:20" ht="16.8">
      <c r="L19933" s="404"/>
      <c r="M19933" s="404"/>
      <c r="N19933" s="404"/>
      <c r="O19933" s="404"/>
      <c r="P19933" s="404"/>
      <c r="Q19933" s="404"/>
      <c r="R19933" s="404"/>
      <c r="S19933" s="404"/>
      <c r="T19933" s="404"/>
    </row>
    <row r="19934" spans="12:20" ht="16.8">
      <c r="L19934" s="404"/>
      <c r="M19934" s="404"/>
      <c r="N19934" s="404"/>
      <c r="O19934" s="404"/>
      <c r="P19934" s="404"/>
      <c r="Q19934" s="404"/>
      <c r="R19934" s="404"/>
      <c r="S19934" s="404"/>
      <c r="T19934" s="404"/>
    </row>
    <row r="19935" spans="12:20" ht="16.8">
      <c r="L19935" s="404"/>
      <c r="M19935" s="404"/>
      <c r="N19935" s="404"/>
      <c r="O19935" s="404"/>
      <c r="P19935" s="404"/>
      <c r="Q19935" s="404"/>
      <c r="R19935" s="404"/>
      <c r="S19935" s="404"/>
      <c r="T19935" s="404"/>
    </row>
    <row r="19936" spans="12:20" ht="16.8">
      <c r="L19936" s="404"/>
      <c r="M19936" s="404"/>
      <c r="N19936" s="404"/>
      <c r="O19936" s="404"/>
      <c r="P19936" s="404"/>
      <c r="Q19936" s="404"/>
      <c r="R19936" s="404"/>
      <c r="S19936" s="404"/>
      <c r="T19936" s="404"/>
    </row>
    <row r="19937" spans="12:20" ht="16.8">
      <c r="L19937" s="404"/>
      <c r="M19937" s="404"/>
      <c r="N19937" s="404"/>
      <c r="O19937" s="404"/>
      <c r="P19937" s="404"/>
      <c r="Q19937" s="404"/>
      <c r="R19937" s="404"/>
      <c r="S19937" s="404"/>
      <c r="T19937" s="404"/>
    </row>
    <row r="19938" spans="12:20" ht="16.8">
      <c r="L19938" s="404"/>
      <c r="M19938" s="404"/>
      <c r="N19938" s="404"/>
      <c r="O19938" s="404"/>
      <c r="P19938" s="404"/>
      <c r="Q19938" s="404"/>
      <c r="R19938" s="404"/>
      <c r="S19938" s="404"/>
      <c r="T19938" s="404"/>
    </row>
    <row r="19939" spans="12:20" ht="16.8">
      <c r="L19939" s="404"/>
      <c r="M19939" s="404"/>
      <c r="N19939" s="404"/>
      <c r="O19939" s="404"/>
      <c r="P19939" s="404"/>
      <c r="Q19939" s="404"/>
      <c r="R19939" s="404"/>
      <c r="S19939" s="404"/>
      <c r="T19939" s="404"/>
    </row>
    <row r="19940" spans="12:20" ht="16.8">
      <c r="L19940" s="404"/>
      <c r="M19940" s="404"/>
      <c r="N19940" s="404"/>
      <c r="O19940" s="404"/>
      <c r="P19940" s="404"/>
      <c r="Q19940" s="404"/>
      <c r="R19940" s="404"/>
      <c r="S19940" s="404"/>
      <c r="T19940" s="404"/>
    </row>
    <row r="19941" spans="12:20" ht="16.8">
      <c r="L19941" s="404"/>
      <c r="M19941" s="404"/>
      <c r="N19941" s="404"/>
      <c r="O19941" s="404"/>
      <c r="P19941" s="404"/>
      <c r="Q19941" s="404"/>
      <c r="R19941" s="404"/>
      <c r="S19941" s="404"/>
      <c r="T19941" s="404"/>
    </row>
    <row r="19942" spans="12:20" ht="16.8">
      <c r="L19942" s="404"/>
      <c r="M19942" s="404"/>
      <c r="N19942" s="404"/>
      <c r="O19942" s="404"/>
      <c r="P19942" s="404"/>
      <c r="Q19942" s="404"/>
      <c r="R19942" s="404"/>
      <c r="S19942" s="404"/>
      <c r="T19942" s="404"/>
    </row>
    <row r="19943" spans="12:20" ht="16.8">
      <c r="L19943" s="404"/>
      <c r="M19943" s="404"/>
      <c r="N19943" s="404"/>
      <c r="O19943" s="404"/>
      <c r="P19943" s="404"/>
      <c r="Q19943" s="404"/>
      <c r="R19943" s="404"/>
      <c r="S19943" s="404"/>
      <c r="T19943" s="404"/>
    </row>
    <row r="19944" spans="12:20" ht="16.8">
      <c r="L19944" s="404"/>
      <c r="M19944" s="404"/>
      <c r="N19944" s="404"/>
      <c r="O19944" s="404"/>
      <c r="P19944" s="404"/>
      <c r="Q19944" s="404"/>
      <c r="R19944" s="404"/>
      <c r="S19944" s="404"/>
      <c r="T19944" s="404"/>
    </row>
    <row r="19945" spans="12:20" ht="16.8">
      <c r="L19945" s="404"/>
      <c r="M19945" s="404"/>
      <c r="N19945" s="404"/>
      <c r="O19945" s="404"/>
      <c r="P19945" s="404"/>
      <c r="Q19945" s="404"/>
      <c r="R19945" s="404"/>
      <c r="S19945" s="404"/>
      <c r="T19945" s="404"/>
    </row>
    <row r="19946" spans="12:20" ht="16.8">
      <c r="L19946" s="404"/>
      <c r="M19946" s="404"/>
      <c r="N19946" s="404"/>
      <c r="O19946" s="404"/>
      <c r="P19946" s="404"/>
      <c r="Q19946" s="404"/>
      <c r="R19946" s="404"/>
      <c r="S19946" s="404"/>
      <c r="T19946" s="404"/>
    </row>
    <row r="19947" spans="12:20" ht="16.8">
      <c r="L19947" s="404"/>
      <c r="M19947" s="404"/>
      <c r="N19947" s="404"/>
      <c r="O19947" s="404"/>
      <c r="P19947" s="404"/>
      <c r="Q19947" s="404"/>
      <c r="R19947" s="404"/>
      <c r="S19947" s="404"/>
      <c r="T19947" s="404"/>
    </row>
    <row r="19948" spans="12:20" ht="16.8">
      <c r="L19948" s="404"/>
      <c r="M19948" s="404"/>
      <c r="N19948" s="404"/>
      <c r="O19948" s="404"/>
      <c r="P19948" s="404"/>
      <c r="Q19948" s="404"/>
      <c r="R19948" s="404"/>
      <c r="S19948" s="404"/>
      <c r="T19948" s="404"/>
    </row>
    <row r="19949" spans="12:20" ht="16.8">
      <c r="L19949" s="404"/>
      <c r="M19949" s="404"/>
      <c r="N19949" s="404"/>
      <c r="O19949" s="404"/>
      <c r="P19949" s="404"/>
      <c r="Q19949" s="404"/>
      <c r="R19949" s="404"/>
      <c r="S19949" s="404"/>
      <c r="T19949" s="404"/>
    </row>
    <row r="19950" spans="12:20" ht="16.8">
      <c r="L19950" s="404"/>
      <c r="M19950" s="404"/>
      <c r="N19950" s="404"/>
      <c r="O19950" s="404"/>
      <c r="P19950" s="404"/>
      <c r="Q19950" s="404"/>
      <c r="R19950" s="404"/>
      <c r="S19950" s="404"/>
      <c r="T19950" s="404"/>
    </row>
    <row r="19951" spans="12:20" ht="16.8">
      <c r="L19951" s="404"/>
      <c r="M19951" s="404"/>
      <c r="N19951" s="404"/>
      <c r="O19951" s="404"/>
      <c r="P19951" s="404"/>
      <c r="Q19951" s="404"/>
      <c r="R19951" s="404"/>
      <c r="S19951" s="404"/>
      <c r="T19951" s="404"/>
    </row>
    <row r="19952" spans="12:20" ht="16.8">
      <c r="L19952" s="404"/>
      <c r="M19952" s="404"/>
      <c r="N19952" s="404"/>
      <c r="O19952" s="404"/>
      <c r="P19952" s="404"/>
      <c r="Q19952" s="404"/>
      <c r="R19952" s="404"/>
      <c r="S19952" s="404"/>
      <c r="T19952" s="404"/>
    </row>
    <row r="19953" spans="12:20" ht="16.8">
      <c r="L19953" s="404"/>
      <c r="M19953" s="404"/>
      <c r="N19953" s="404"/>
      <c r="O19953" s="404"/>
      <c r="P19953" s="404"/>
      <c r="Q19953" s="404"/>
      <c r="R19953" s="404"/>
      <c r="S19953" s="404"/>
      <c r="T19953" s="404"/>
    </row>
    <row r="19954" spans="12:20" ht="16.8">
      <c r="L19954" s="404"/>
      <c r="M19954" s="404"/>
      <c r="N19954" s="404"/>
      <c r="O19954" s="404"/>
      <c r="P19954" s="404"/>
      <c r="Q19954" s="404"/>
      <c r="R19954" s="404"/>
      <c r="S19954" s="404"/>
      <c r="T19954" s="404"/>
    </row>
    <row r="19955" spans="12:20" ht="16.8">
      <c r="L19955" s="404"/>
      <c r="M19955" s="404"/>
      <c r="N19955" s="404"/>
      <c r="O19955" s="404"/>
      <c r="P19955" s="404"/>
      <c r="Q19955" s="404"/>
      <c r="R19955" s="404"/>
      <c r="S19955" s="404"/>
      <c r="T19955" s="404"/>
    </row>
    <row r="19956" spans="12:20" ht="16.8">
      <c r="L19956" s="404"/>
      <c r="M19956" s="404"/>
      <c r="N19956" s="404"/>
      <c r="O19956" s="404"/>
      <c r="P19956" s="404"/>
      <c r="Q19956" s="404"/>
      <c r="R19956" s="404"/>
      <c r="S19956" s="404"/>
      <c r="T19956" s="404"/>
    </row>
    <row r="19957" spans="12:20" ht="16.8">
      <c r="L19957" s="404"/>
      <c r="M19957" s="404"/>
      <c r="N19957" s="404"/>
      <c r="O19957" s="404"/>
      <c r="P19957" s="404"/>
      <c r="Q19957" s="404"/>
      <c r="R19957" s="404"/>
      <c r="S19957" s="404"/>
      <c r="T19957" s="404"/>
    </row>
    <row r="19958" spans="12:20" ht="16.8">
      <c r="L19958" s="404"/>
      <c r="M19958" s="404"/>
      <c r="N19958" s="404"/>
      <c r="O19958" s="404"/>
      <c r="P19958" s="404"/>
      <c r="Q19958" s="404"/>
      <c r="R19958" s="404"/>
      <c r="S19958" s="404"/>
      <c r="T19958" s="404"/>
    </row>
    <row r="19959" spans="12:20" ht="16.8">
      <c r="L19959" s="404"/>
      <c r="M19959" s="404"/>
      <c r="N19959" s="404"/>
      <c r="O19959" s="404"/>
      <c r="P19959" s="404"/>
      <c r="Q19959" s="404"/>
      <c r="R19959" s="404"/>
      <c r="S19959" s="404"/>
      <c r="T19959" s="404"/>
    </row>
    <row r="19960" spans="12:20" ht="16.8">
      <c r="L19960" s="404"/>
      <c r="M19960" s="404"/>
      <c r="N19960" s="404"/>
      <c r="O19960" s="404"/>
      <c r="P19960" s="404"/>
      <c r="Q19960" s="404"/>
      <c r="R19960" s="404"/>
      <c r="S19960" s="404"/>
      <c r="T19960" s="404"/>
    </row>
    <row r="19961" spans="12:20" ht="16.8">
      <c r="L19961" s="404"/>
      <c r="M19961" s="404"/>
      <c r="N19961" s="404"/>
      <c r="O19961" s="404"/>
      <c r="P19961" s="404"/>
      <c r="Q19961" s="404"/>
      <c r="R19961" s="404"/>
      <c r="S19961" s="404"/>
      <c r="T19961" s="404"/>
    </row>
    <row r="19962" spans="12:20" ht="16.8">
      <c r="L19962" s="404"/>
      <c r="M19962" s="404"/>
      <c r="N19962" s="404"/>
      <c r="O19962" s="404"/>
      <c r="P19962" s="404"/>
      <c r="Q19962" s="404"/>
      <c r="R19962" s="404"/>
      <c r="S19962" s="404"/>
      <c r="T19962" s="404"/>
    </row>
    <row r="19963" spans="12:20" ht="16.8">
      <c r="L19963" s="404"/>
      <c r="M19963" s="404"/>
      <c r="N19963" s="404"/>
      <c r="O19963" s="404"/>
      <c r="P19963" s="404"/>
      <c r="Q19963" s="404"/>
      <c r="R19963" s="404"/>
      <c r="S19963" s="404"/>
      <c r="T19963" s="404"/>
    </row>
    <row r="19964" spans="12:20" ht="16.8">
      <c r="L19964" s="404"/>
      <c r="M19964" s="404"/>
      <c r="N19964" s="404"/>
      <c r="O19964" s="404"/>
      <c r="P19964" s="404"/>
      <c r="Q19964" s="404"/>
      <c r="R19964" s="404"/>
      <c r="S19964" s="404"/>
      <c r="T19964" s="404"/>
    </row>
    <row r="19965" spans="12:20" ht="16.8">
      <c r="L19965" s="404"/>
      <c r="M19965" s="404"/>
      <c r="N19965" s="404"/>
      <c r="O19965" s="404"/>
      <c r="P19965" s="404"/>
      <c r="Q19965" s="404"/>
      <c r="R19965" s="404"/>
      <c r="S19965" s="404"/>
      <c r="T19965" s="404"/>
    </row>
    <row r="19966" spans="12:20" ht="16.8">
      <c r="L19966" s="404"/>
      <c r="M19966" s="404"/>
      <c r="N19966" s="404"/>
      <c r="O19966" s="404"/>
      <c r="P19966" s="404"/>
      <c r="Q19966" s="404"/>
      <c r="R19966" s="404"/>
      <c r="S19966" s="404"/>
      <c r="T19966" s="404"/>
    </row>
    <row r="19967" spans="12:20" ht="16.8">
      <c r="L19967" s="404"/>
      <c r="M19967" s="404"/>
      <c r="N19967" s="404"/>
      <c r="O19967" s="404"/>
      <c r="P19967" s="404"/>
      <c r="Q19967" s="404"/>
      <c r="R19967" s="404"/>
      <c r="S19967" s="404"/>
      <c r="T19967" s="404"/>
    </row>
    <row r="19968" spans="12:20" ht="16.8">
      <c r="L19968" s="404"/>
      <c r="M19968" s="404"/>
      <c r="N19968" s="404"/>
      <c r="O19968" s="404"/>
      <c r="P19968" s="404"/>
      <c r="Q19968" s="404"/>
      <c r="R19968" s="404"/>
      <c r="S19968" s="404"/>
      <c r="T19968" s="404"/>
    </row>
    <row r="19969" spans="12:20" ht="16.8">
      <c r="L19969" s="404"/>
      <c r="M19969" s="404"/>
      <c r="N19969" s="404"/>
      <c r="O19969" s="404"/>
      <c r="P19969" s="404"/>
      <c r="Q19969" s="404"/>
      <c r="R19969" s="404"/>
      <c r="S19969" s="404"/>
      <c r="T19969" s="404"/>
    </row>
    <row r="19970" spans="12:20" ht="16.8">
      <c r="L19970" s="404"/>
      <c r="M19970" s="404"/>
      <c r="N19970" s="404"/>
      <c r="O19970" s="404"/>
      <c r="P19970" s="404"/>
      <c r="Q19970" s="404"/>
      <c r="R19970" s="404"/>
      <c r="S19970" s="404"/>
      <c r="T19970" s="404"/>
    </row>
    <row r="19971" spans="12:20" ht="16.8">
      <c r="L19971" s="404"/>
      <c r="M19971" s="404"/>
      <c r="N19971" s="404"/>
      <c r="O19971" s="404"/>
      <c r="P19971" s="404"/>
      <c r="Q19971" s="404"/>
      <c r="R19971" s="404"/>
      <c r="S19971" s="404"/>
      <c r="T19971" s="404"/>
    </row>
    <row r="19972" spans="12:20" ht="16.8">
      <c r="L19972" s="404"/>
      <c r="M19972" s="404"/>
      <c r="N19972" s="404"/>
      <c r="O19972" s="404"/>
      <c r="P19972" s="404"/>
      <c r="Q19972" s="404"/>
      <c r="R19972" s="404"/>
      <c r="S19972" s="404"/>
      <c r="T19972" s="404"/>
    </row>
    <row r="19973" spans="12:20" ht="16.8">
      <c r="L19973" s="404"/>
      <c r="M19973" s="404"/>
      <c r="N19973" s="404"/>
      <c r="O19973" s="404"/>
      <c r="P19973" s="404"/>
      <c r="Q19973" s="404"/>
      <c r="R19973" s="404"/>
      <c r="S19973" s="404"/>
      <c r="T19973" s="404"/>
    </row>
    <row r="19974" spans="12:20" ht="16.8">
      <c r="L19974" s="404"/>
      <c r="M19974" s="404"/>
      <c r="N19974" s="404"/>
      <c r="O19974" s="404"/>
      <c r="P19974" s="404"/>
      <c r="Q19974" s="404"/>
      <c r="R19974" s="404"/>
      <c r="S19974" s="404"/>
      <c r="T19974" s="404"/>
    </row>
    <row r="19975" spans="12:20" ht="16.8">
      <c r="L19975" s="404"/>
      <c r="M19975" s="404"/>
      <c r="N19975" s="404"/>
      <c r="O19975" s="404"/>
      <c r="P19975" s="404"/>
      <c r="Q19975" s="404"/>
      <c r="R19975" s="404"/>
      <c r="S19975" s="404"/>
      <c r="T19975" s="404"/>
    </row>
    <row r="19976" spans="12:20" ht="16.8">
      <c r="L19976" s="404"/>
      <c r="M19976" s="404"/>
      <c r="N19976" s="404"/>
      <c r="O19976" s="404"/>
      <c r="P19976" s="404"/>
      <c r="Q19976" s="404"/>
      <c r="R19976" s="404"/>
      <c r="S19976" s="404"/>
      <c r="T19976" s="404"/>
    </row>
    <row r="19977" spans="12:20" ht="16.8">
      <c r="L19977" s="404"/>
      <c r="M19977" s="404"/>
      <c r="N19977" s="404"/>
      <c r="O19977" s="404"/>
      <c r="P19977" s="404"/>
      <c r="Q19977" s="404"/>
      <c r="R19977" s="404"/>
      <c r="S19977" s="404"/>
      <c r="T19977" s="404"/>
    </row>
    <row r="19978" spans="12:20" ht="16.8">
      <c r="L19978" s="404"/>
      <c r="M19978" s="404"/>
      <c r="N19978" s="404"/>
      <c r="O19978" s="404"/>
      <c r="P19978" s="404"/>
      <c r="Q19978" s="404"/>
      <c r="R19978" s="404"/>
      <c r="S19978" s="404"/>
      <c r="T19978" s="404"/>
    </row>
    <row r="19979" spans="12:20" ht="16.8">
      <c r="L19979" s="404"/>
      <c r="M19979" s="404"/>
      <c r="N19979" s="404"/>
      <c r="O19979" s="404"/>
      <c r="P19979" s="404"/>
      <c r="Q19979" s="404"/>
      <c r="R19979" s="404"/>
      <c r="S19979" s="404"/>
      <c r="T19979" s="404"/>
    </row>
    <row r="19980" spans="12:20" ht="16.8">
      <c r="L19980" s="404"/>
      <c r="M19980" s="404"/>
      <c r="N19980" s="404"/>
      <c r="O19980" s="404"/>
      <c r="P19980" s="404"/>
      <c r="Q19980" s="404"/>
      <c r="R19980" s="404"/>
      <c r="S19980" s="404"/>
      <c r="T19980" s="404"/>
    </row>
    <row r="19981" spans="12:20" ht="16.8">
      <c r="L19981" s="404"/>
      <c r="M19981" s="404"/>
      <c r="N19981" s="404"/>
      <c r="O19981" s="404"/>
      <c r="P19981" s="404"/>
      <c r="Q19981" s="404"/>
      <c r="R19981" s="404"/>
      <c r="S19981" s="404"/>
      <c r="T19981" s="404"/>
    </row>
    <row r="19982" spans="12:20" ht="16.8">
      <c r="L19982" s="404"/>
      <c r="M19982" s="404"/>
      <c r="N19982" s="404"/>
      <c r="O19982" s="404"/>
      <c r="P19982" s="404"/>
      <c r="Q19982" s="404"/>
      <c r="R19982" s="404"/>
      <c r="S19982" s="404"/>
      <c r="T19982" s="404"/>
    </row>
    <row r="19983" spans="12:20" ht="16.8">
      <c r="L19983" s="404"/>
      <c r="M19983" s="404"/>
      <c r="N19983" s="404"/>
      <c r="O19983" s="404"/>
      <c r="P19983" s="404"/>
      <c r="Q19983" s="404"/>
      <c r="R19983" s="404"/>
      <c r="S19983" s="404"/>
      <c r="T19983" s="404"/>
    </row>
    <row r="19984" spans="12:20" ht="16.8">
      <c r="L19984" s="404"/>
      <c r="M19984" s="404"/>
      <c r="N19984" s="404"/>
      <c r="O19984" s="404"/>
      <c r="P19984" s="404"/>
      <c r="Q19984" s="404"/>
      <c r="R19984" s="404"/>
      <c r="S19984" s="404"/>
      <c r="T19984" s="404"/>
    </row>
    <row r="19985" spans="12:20" ht="16.8">
      <c r="L19985" s="404"/>
      <c r="M19985" s="404"/>
      <c r="N19985" s="404"/>
      <c r="O19985" s="404"/>
      <c r="P19985" s="404"/>
      <c r="Q19985" s="404"/>
      <c r="R19985" s="404"/>
      <c r="S19985" s="404"/>
      <c r="T19985" s="404"/>
    </row>
    <row r="19986" spans="12:20" ht="16.8">
      <c r="L19986" s="404"/>
      <c r="M19986" s="404"/>
      <c r="N19986" s="404"/>
      <c r="O19986" s="404"/>
      <c r="P19986" s="404"/>
      <c r="Q19986" s="404"/>
      <c r="R19986" s="404"/>
      <c r="S19986" s="404"/>
      <c r="T19986" s="404"/>
    </row>
    <row r="19987" spans="12:20" ht="16.8">
      <c r="L19987" s="404"/>
      <c r="M19987" s="404"/>
      <c r="N19987" s="404"/>
      <c r="O19987" s="404"/>
      <c r="P19987" s="404"/>
      <c r="Q19987" s="404"/>
      <c r="R19987" s="404"/>
      <c r="S19987" s="404"/>
      <c r="T19987" s="404"/>
    </row>
    <row r="19988" spans="12:20" ht="16.8">
      <c r="L19988" s="404"/>
      <c r="M19988" s="404"/>
      <c r="N19988" s="404"/>
      <c r="O19988" s="404"/>
      <c r="P19988" s="404"/>
      <c r="Q19988" s="404"/>
      <c r="R19988" s="404"/>
      <c r="S19988" s="404"/>
      <c r="T19988" s="404"/>
    </row>
    <row r="19989" spans="12:20" ht="16.8">
      <c r="L19989" s="404"/>
      <c r="M19989" s="404"/>
      <c r="N19989" s="404"/>
      <c r="O19989" s="404"/>
      <c r="P19989" s="404"/>
      <c r="Q19989" s="404"/>
      <c r="R19989" s="404"/>
      <c r="S19989" s="404"/>
      <c r="T19989" s="404"/>
    </row>
    <row r="19990" spans="12:20" ht="16.8">
      <c r="L19990" s="404"/>
      <c r="M19990" s="404"/>
      <c r="N19990" s="404"/>
      <c r="O19990" s="404"/>
      <c r="P19990" s="404"/>
      <c r="Q19990" s="404"/>
      <c r="R19990" s="404"/>
      <c r="S19990" s="404"/>
      <c r="T19990" s="404"/>
    </row>
    <row r="19991" spans="12:20" ht="16.8">
      <c r="L19991" s="404"/>
      <c r="M19991" s="404"/>
      <c r="N19991" s="404"/>
      <c r="O19991" s="404"/>
      <c r="P19991" s="404"/>
      <c r="Q19991" s="404"/>
      <c r="R19991" s="404"/>
      <c r="S19991" s="404"/>
      <c r="T19991" s="404"/>
    </row>
    <row r="19992" spans="12:20" ht="16.8">
      <c r="L19992" s="404"/>
      <c r="M19992" s="404"/>
      <c r="N19992" s="404"/>
      <c r="O19992" s="404"/>
      <c r="P19992" s="404"/>
      <c r="Q19992" s="404"/>
      <c r="R19992" s="404"/>
      <c r="S19992" s="404"/>
      <c r="T19992" s="404"/>
    </row>
    <row r="19993" spans="12:20" ht="16.8">
      <c r="L19993" s="404"/>
      <c r="M19993" s="404"/>
      <c r="N19993" s="404"/>
      <c r="O19993" s="404"/>
      <c r="P19993" s="404"/>
      <c r="Q19993" s="404"/>
      <c r="R19993" s="404"/>
      <c r="S19993" s="404"/>
      <c r="T19993" s="404"/>
    </row>
    <row r="19994" spans="12:20" ht="16.8">
      <c r="L19994" s="404"/>
      <c r="M19994" s="404"/>
      <c r="N19994" s="404"/>
      <c r="O19994" s="404"/>
      <c r="P19994" s="404"/>
      <c r="Q19994" s="404"/>
      <c r="R19994" s="404"/>
      <c r="S19994" s="404"/>
      <c r="T19994" s="404"/>
    </row>
    <row r="19995" spans="12:20" ht="16.8">
      <c r="L19995" s="404"/>
      <c r="M19995" s="404"/>
      <c r="N19995" s="404"/>
      <c r="O19995" s="404"/>
      <c r="P19995" s="404"/>
      <c r="Q19995" s="404"/>
      <c r="R19995" s="404"/>
      <c r="S19995" s="404"/>
      <c r="T19995" s="404"/>
    </row>
    <row r="19996" spans="12:20" ht="16.8">
      <c r="L19996" s="404"/>
      <c r="M19996" s="404"/>
      <c r="N19996" s="404"/>
      <c r="O19996" s="404"/>
      <c r="P19996" s="404"/>
      <c r="Q19996" s="404"/>
      <c r="R19996" s="404"/>
      <c r="S19996" s="404"/>
      <c r="T19996" s="404"/>
    </row>
    <row r="19997" spans="12:20" ht="16.8">
      <c r="L19997" s="404"/>
      <c r="M19997" s="404"/>
      <c r="N19997" s="404"/>
      <c r="O19997" s="404"/>
      <c r="P19997" s="404"/>
      <c r="Q19997" s="404"/>
      <c r="R19997" s="404"/>
      <c r="S19997" s="404"/>
      <c r="T19997" s="404"/>
    </row>
    <row r="19998" spans="12:20" ht="16.8">
      <c r="L19998" s="404"/>
      <c r="M19998" s="404"/>
      <c r="N19998" s="404"/>
      <c r="O19998" s="404"/>
      <c r="P19998" s="404"/>
      <c r="Q19998" s="404"/>
      <c r="R19998" s="404"/>
      <c r="S19998" s="404"/>
      <c r="T19998" s="404"/>
    </row>
    <row r="19999" spans="12:20" ht="16.8">
      <c r="L19999" s="404"/>
      <c r="M19999" s="404"/>
      <c r="N19999" s="404"/>
      <c r="O19999" s="404"/>
      <c r="P19999" s="404"/>
      <c r="Q19999" s="404"/>
      <c r="R19999" s="404"/>
      <c r="S19999" s="404"/>
      <c r="T19999" s="404"/>
    </row>
    <row r="20000" spans="12:20" ht="16.8">
      <c r="L20000" s="404"/>
      <c r="M20000" s="404"/>
      <c r="N20000" s="404"/>
      <c r="O20000" s="404"/>
      <c r="P20000" s="404"/>
      <c r="Q20000" s="404"/>
      <c r="R20000" s="404"/>
      <c r="S20000" s="404"/>
      <c r="T20000" s="404"/>
    </row>
    <row r="20001" spans="12:20" ht="16.8">
      <c r="L20001" s="404"/>
      <c r="M20001" s="404"/>
      <c r="N20001" s="404"/>
      <c r="O20001" s="404"/>
      <c r="P20001" s="404"/>
      <c r="Q20001" s="404"/>
      <c r="R20001" s="404"/>
      <c r="S20001" s="404"/>
      <c r="T20001" s="404"/>
    </row>
    <row r="20002" spans="12:20" ht="16.8">
      <c r="L20002" s="404"/>
      <c r="M20002" s="404"/>
      <c r="N20002" s="404"/>
      <c r="O20002" s="404"/>
      <c r="P20002" s="404"/>
      <c r="Q20002" s="404"/>
      <c r="R20002" s="404"/>
      <c r="S20002" s="404"/>
      <c r="T20002" s="404"/>
    </row>
    <row r="20003" spans="12:20" ht="16.8">
      <c r="L20003" s="404"/>
      <c r="M20003" s="404"/>
      <c r="N20003" s="404"/>
      <c r="O20003" s="404"/>
      <c r="P20003" s="404"/>
      <c r="Q20003" s="404"/>
      <c r="R20003" s="404"/>
      <c r="S20003" s="404"/>
      <c r="T20003" s="404"/>
    </row>
    <row r="20004" spans="12:20" ht="16.8">
      <c r="L20004" s="404"/>
      <c r="M20004" s="404"/>
      <c r="N20004" s="404"/>
      <c r="O20004" s="404"/>
      <c r="P20004" s="404"/>
      <c r="Q20004" s="404"/>
      <c r="R20004" s="404"/>
      <c r="S20004" s="404"/>
      <c r="T20004" s="404"/>
    </row>
    <row r="20005" spans="12:20" ht="16.8">
      <c r="L20005" s="404"/>
      <c r="M20005" s="404"/>
      <c r="N20005" s="404"/>
      <c r="O20005" s="404"/>
      <c r="P20005" s="404"/>
      <c r="Q20005" s="404"/>
      <c r="R20005" s="404"/>
      <c r="S20005" s="404"/>
      <c r="T20005" s="404"/>
    </row>
    <row r="20006" spans="12:20" ht="16.8">
      <c r="L20006" s="404"/>
      <c r="M20006" s="404"/>
      <c r="N20006" s="404"/>
      <c r="O20006" s="404"/>
      <c r="P20006" s="404"/>
      <c r="Q20006" s="404"/>
      <c r="R20006" s="404"/>
      <c r="S20006" s="404"/>
      <c r="T20006" s="404"/>
    </row>
    <row r="20007" spans="12:20" ht="16.8">
      <c r="L20007" s="404"/>
      <c r="M20007" s="404"/>
      <c r="N20007" s="404"/>
      <c r="O20007" s="404"/>
      <c r="P20007" s="404"/>
      <c r="Q20007" s="404"/>
      <c r="R20007" s="404"/>
      <c r="S20007" s="404"/>
      <c r="T20007" s="404"/>
    </row>
    <row r="20008" spans="12:20" ht="16.8">
      <c r="L20008" s="404"/>
      <c r="M20008" s="404"/>
      <c r="N20008" s="404"/>
      <c r="O20008" s="404"/>
      <c r="P20008" s="404"/>
      <c r="Q20008" s="404"/>
      <c r="R20008" s="404"/>
      <c r="S20008" s="404"/>
      <c r="T20008" s="404"/>
    </row>
    <row r="20009" spans="12:20" ht="16.8">
      <c r="L20009" s="404"/>
      <c r="M20009" s="404"/>
      <c r="N20009" s="404"/>
      <c r="O20009" s="404"/>
      <c r="P20009" s="404"/>
      <c r="Q20009" s="404"/>
      <c r="R20009" s="404"/>
      <c r="S20009" s="404"/>
      <c r="T20009" s="404"/>
    </row>
    <row r="20010" spans="12:20" ht="16.8">
      <c r="L20010" s="404"/>
      <c r="M20010" s="404"/>
      <c r="N20010" s="404"/>
      <c r="O20010" s="404"/>
      <c r="P20010" s="404"/>
      <c r="Q20010" s="404"/>
      <c r="R20010" s="404"/>
      <c r="S20010" s="404"/>
      <c r="T20010" s="404"/>
    </row>
    <row r="20011" spans="12:20" ht="16.8">
      <c r="L20011" s="404"/>
      <c r="M20011" s="404"/>
      <c r="N20011" s="404"/>
      <c r="O20011" s="404"/>
      <c r="P20011" s="404"/>
      <c r="Q20011" s="404"/>
      <c r="R20011" s="404"/>
      <c r="S20011" s="404"/>
      <c r="T20011" s="404"/>
    </row>
    <row r="20012" spans="12:20" ht="16.8">
      <c r="L20012" s="404"/>
      <c r="M20012" s="404"/>
      <c r="N20012" s="404"/>
      <c r="O20012" s="404"/>
      <c r="P20012" s="404"/>
      <c r="Q20012" s="404"/>
      <c r="R20012" s="404"/>
      <c r="S20012" s="404"/>
      <c r="T20012" s="404"/>
    </row>
    <row r="20013" spans="12:20" ht="16.8">
      <c r="L20013" s="404"/>
      <c r="M20013" s="404"/>
      <c r="N20013" s="404"/>
      <c r="O20013" s="404"/>
      <c r="P20013" s="404"/>
      <c r="Q20013" s="404"/>
      <c r="R20013" s="404"/>
      <c r="S20013" s="404"/>
      <c r="T20013" s="404"/>
    </row>
    <row r="20014" spans="12:20" ht="16.8">
      <c r="L20014" s="404"/>
      <c r="M20014" s="404"/>
      <c r="N20014" s="404"/>
      <c r="O20014" s="404"/>
      <c r="P20014" s="404"/>
      <c r="Q20014" s="404"/>
      <c r="R20014" s="404"/>
      <c r="S20014" s="404"/>
      <c r="T20014" s="404"/>
    </row>
    <row r="20015" spans="12:20" ht="16.8">
      <c r="L20015" s="404"/>
      <c r="M20015" s="404"/>
      <c r="N20015" s="404"/>
      <c r="O20015" s="404"/>
      <c r="P20015" s="404"/>
      <c r="Q20015" s="404"/>
      <c r="R20015" s="404"/>
      <c r="S20015" s="404"/>
      <c r="T20015" s="404"/>
    </row>
    <row r="20016" spans="12:20" ht="16.8">
      <c r="L20016" s="404"/>
      <c r="M20016" s="404"/>
      <c r="N20016" s="404"/>
      <c r="O20016" s="404"/>
      <c r="P20016" s="404"/>
      <c r="Q20016" s="404"/>
      <c r="R20016" s="404"/>
      <c r="S20016" s="404"/>
      <c r="T20016" s="404"/>
    </row>
    <row r="20017" spans="12:20" ht="16.8">
      <c r="L20017" s="404"/>
      <c r="M20017" s="404"/>
      <c r="N20017" s="404"/>
      <c r="O20017" s="404"/>
      <c r="P20017" s="404"/>
      <c r="Q20017" s="404"/>
      <c r="R20017" s="404"/>
      <c r="S20017" s="404"/>
      <c r="T20017" s="404"/>
    </row>
    <row r="20018" spans="12:20" ht="16.8">
      <c r="L20018" s="404"/>
      <c r="M20018" s="404"/>
      <c r="N20018" s="404"/>
      <c r="O20018" s="404"/>
      <c r="P20018" s="404"/>
      <c r="Q20018" s="404"/>
      <c r="R20018" s="404"/>
      <c r="S20018" s="404"/>
      <c r="T20018" s="404"/>
    </row>
    <row r="20019" spans="12:20" ht="16.8">
      <c r="L20019" s="404"/>
      <c r="M20019" s="404"/>
      <c r="N20019" s="404"/>
      <c r="O20019" s="404"/>
      <c r="P20019" s="404"/>
      <c r="Q20019" s="404"/>
      <c r="R20019" s="404"/>
      <c r="S20019" s="404"/>
      <c r="T20019" s="404"/>
    </row>
    <row r="20020" spans="12:20" ht="16.8">
      <c r="L20020" s="404"/>
      <c r="M20020" s="404"/>
      <c r="N20020" s="404"/>
      <c r="O20020" s="404"/>
      <c r="P20020" s="404"/>
      <c r="Q20020" s="404"/>
      <c r="R20020" s="404"/>
      <c r="S20020" s="404"/>
      <c r="T20020" s="404"/>
    </row>
    <row r="20021" spans="12:20" ht="16.8">
      <c r="L20021" s="404"/>
      <c r="M20021" s="404"/>
      <c r="N20021" s="404"/>
      <c r="O20021" s="404"/>
      <c r="P20021" s="404"/>
      <c r="Q20021" s="404"/>
      <c r="R20021" s="404"/>
      <c r="S20021" s="404"/>
      <c r="T20021" s="404"/>
    </row>
    <row r="20022" spans="12:20" ht="16.8">
      <c r="L20022" s="404"/>
      <c r="M20022" s="404"/>
      <c r="N20022" s="404"/>
      <c r="O20022" s="404"/>
      <c r="P20022" s="404"/>
      <c r="Q20022" s="404"/>
      <c r="R20022" s="404"/>
      <c r="S20022" s="404"/>
      <c r="T20022" s="404"/>
    </row>
    <row r="20023" spans="12:20" ht="16.8">
      <c r="L20023" s="404"/>
      <c r="M20023" s="404"/>
      <c r="N20023" s="404"/>
      <c r="O20023" s="404"/>
      <c r="P20023" s="404"/>
      <c r="Q20023" s="404"/>
      <c r="R20023" s="404"/>
      <c r="S20023" s="404"/>
      <c r="T20023" s="404"/>
    </row>
    <row r="20024" spans="12:20" ht="16.8">
      <c r="L20024" s="404"/>
      <c r="M20024" s="404"/>
      <c r="N20024" s="404"/>
      <c r="O20024" s="404"/>
      <c r="P20024" s="404"/>
      <c r="Q20024" s="404"/>
      <c r="R20024" s="404"/>
      <c r="S20024" s="404"/>
      <c r="T20024" s="404"/>
    </row>
    <row r="20025" spans="12:20" ht="16.8">
      <c r="L20025" s="404"/>
      <c r="M20025" s="404"/>
      <c r="N20025" s="404"/>
      <c r="O20025" s="404"/>
      <c r="P20025" s="404"/>
      <c r="Q20025" s="404"/>
      <c r="R20025" s="404"/>
      <c r="S20025" s="404"/>
      <c r="T20025" s="404"/>
    </row>
    <row r="20026" spans="12:20" ht="16.8">
      <c r="L20026" s="404"/>
      <c r="M20026" s="404"/>
      <c r="N20026" s="404"/>
      <c r="O20026" s="404"/>
      <c r="P20026" s="404"/>
      <c r="Q20026" s="404"/>
      <c r="R20026" s="404"/>
      <c r="S20026" s="404"/>
      <c r="T20026" s="404"/>
    </row>
    <row r="20027" spans="12:20" ht="16.8">
      <c r="L20027" s="404"/>
      <c r="M20027" s="404"/>
      <c r="N20027" s="404"/>
      <c r="O20027" s="404"/>
      <c r="P20027" s="404"/>
      <c r="Q20027" s="404"/>
      <c r="R20027" s="404"/>
      <c r="S20027" s="404"/>
      <c r="T20027" s="404"/>
    </row>
    <row r="20028" spans="12:20" ht="16.8">
      <c r="L20028" s="404"/>
      <c r="M20028" s="404"/>
      <c r="N20028" s="404"/>
      <c r="O20028" s="404"/>
      <c r="P20028" s="404"/>
      <c r="Q20028" s="404"/>
      <c r="R20028" s="404"/>
      <c r="S20028" s="404"/>
      <c r="T20028" s="404"/>
    </row>
    <row r="20029" spans="12:20" ht="16.8">
      <c r="L20029" s="404"/>
      <c r="M20029" s="404"/>
      <c r="N20029" s="404"/>
      <c r="O20029" s="404"/>
      <c r="P20029" s="404"/>
      <c r="Q20029" s="404"/>
      <c r="R20029" s="404"/>
      <c r="S20029" s="404"/>
      <c r="T20029" s="404"/>
    </row>
    <row r="20030" spans="12:20" ht="16.8">
      <c r="L20030" s="404"/>
      <c r="M20030" s="404"/>
      <c r="N20030" s="404"/>
      <c r="O20030" s="404"/>
      <c r="P20030" s="404"/>
      <c r="Q20030" s="404"/>
      <c r="R20030" s="404"/>
      <c r="S20030" s="404"/>
      <c r="T20030" s="404"/>
    </row>
    <row r="20031" spans="12:20" ht="16.8">
      <c r="L20031" s="404"/>
      <c r="M20031" s="404"/>
      <c r="N20031" s="404"/>
      <c r="O20031" s="404"/>
      <c r="P20031" s="404"/>
      <c r="Q20031" s="404"/>
      <c r="R20031" s="404"/>
      <c r="S20031" s="404"/>
      <c r="T20031" s="404"/>
    </row>
    <row r="20032" spans="12:20" ht="16.8">
      <c r="L20032" s="404"/>
      <c r="M20032" s="404"/>
      <c r="N20032" s="404"/>
      <c r="O20032" s="404"/>
      <c r="P20032" s="404"/>
      <c r="Q20032" s="404"/>
      <c r="R20032" s="404"/>
      <c r="S20032" s="404"/>
      <c r="T20032" s="404"/>
    </row>
    <row r="20033" spans="12:20" ht="16.8">
      <c r="L20033" s="404"/>
      <c r="M20033" s="404"/>
      <c r="N20033" s="404"/>
      <c r="O20033" s="404"/>
      <c r="P20033" s="404"/>
      <c r="Q20033" s="404"/>
      <c r="R20033" s="404"/>
      <c r="S20033" s="404"/>
      <c r="T20033" s="404"/>
    </row>
    <row r="20034" spans="12:20" ht="16.8">
      <c r="L20034" s="404"/>
      <c r="M20034" s="404"/>
      <c r="N20034" s="404"/>
      <c r="O20034" s="404"/>
      <c r="P20034" s="404"/>
      <c r="Q20034" s="404"/>
      <c r="R20034" s="404"/>
      <c r="S20034" s="404"/>
      <c r="T20034" s="404"/>
    </row>
    <row r="20035" spans="12:20" ht="16.8">
      <c r="L20035" s="404"/>
      <c r="M20035" s="404"/>
      <c r="N20035" s="404"/>
      <c r="O20035" s="404"/>
      <c r="P20035" s="404"/>
      <c r="Q20035" s="404"/>
      <c r="R20035" s="404"/>
      <c r="S20035" s="404"/>
      <c r="T20035" s="404"/>
    </row>
    <row r="20036" spans="12:20" ht="16.8">
      <c r="L20036" s="404"/>
      <c r="M20036" s="404"/>
      <c r="N20036" s="404"/>
      <c r="O20036" s="404"/>
      <c r="P20036" s="404"/>
      <c r="Q20036" s="404"/>
      <c r="R20036" s="404"/>
      <c r="S20036" s="404"/>
      <c r="T20036" s="404"/>
    </row>
    <row r="20037" spans="12:20" ht="16.8">
      <c r="L20037" s="404"/>
      <c r="M20037" s="404"/>
      <c r="N20037" s="404"/>
      <c r="O20037" s="404"/>
      <c r="P20037" s="404"/>
      <c r="Q20037" s="404"/>
      <c r="R20037" s="404"/>
      <c r="S20037" s="404"/>
      <c r="T20037" s="404"/>
    </row>
    <row r="20038" spans="12:20" ht="16.8">
      <c r="L20038" s="404"/>
      <c r="M20038" s="404"/>
      <c r="N20038" s="404"/>
      <c r="O20038" s="404"/>
      <c r="P20038" s="404"/>
      <c r="Q20038" s="404"/>
      <c r="R20038" s="404"/>
      <c r="S20038" s="404"/>
      <c r="T20038" s="404"/>
    </row>
    <row r="20039" spans="12:20" ht="16.8">
      <c r="L20039" s="404"/>
      <c r="M20039" s="404"/>
      <c r="N20039" s="404"/>
      <c r="O20039" s="404"/>
      <c r="P20039" s="404"/>
      <c r="Q20039" s="404"/>
      <c r="R20039" s="404"/>
      <c r="S20039" s="404"/>
      <c r="T20039" s="404"/>
    </row>
    <row r="20040" spans="12:20" ht="16.8">
      <c r="L20040" s="404"/>
      <c r="M20040" s="404"/>
      <c r="N20040" s="404"/>
      <c r="O20040" s="404"/>
      <c r="P20040" s="404"/>
      <c r="Q20040" s="404"/>
      <c r="R20040" s="404"/>
      <c r="S20040" s="404"/>
      <c r="T20040" s="404"/>
    </row>
    <row r="20041" spans="12:20" ht="16.8">
      <c r="L20041" s="404"/>
      <c r="M20041" s="404"/>
      <c r="N20041" s="404"/>
      <c r="O20041" s="404"/>
      <c r="P20041" s="404"/>
      <c r="Q20041" s="404"/>
      <c r="R20041" s="404"/>
      <c r="S20041" s="404"/>
      <c r="T20041" s="404"/>
    </row>
    <row r="20042" spans="12:20" ht="16.8">
      <c r="L20042" s="404"/>
      <c r="M20042" s="404"/>
      <c r="N20042" s="404"/>
      <c r="O20042" s="404"/>
      <c r="P20042" s="404"/>
      <c r="Q20042" s="404"/>
      <c r="R20042" s="404"/>
      <c r="S20042" s="404"/>
      <c r="T20042" s="404"/>
    </row>
    <row r="20043" spans="12:20" ht="16.8">
      <c r="L20043" s="404"/>
      <c r="M20043" s="404"/>
      <c r="N20043" s="404"/>
      <c r="O20043" s="404"/>
      <c r="P20043" s="404"/>
      <c r="Q20043" s="404"/>
      <c r="R20043" s="404"/>
      <c r="S20043" s="404"/>
      <c r="T20043" s="404"/>
    </row>
    <row r="20044" spans="12:20" ht="16.8">
      <c r="L20044" s="404"/>
      <c r="M20044" s="404"/>
      <c r="N20044" s="404"/>
      <c r="O20044" s="404"/>
      <c r="P20044" s="404"/>
      <c r="Q20044" s="404"/>
      <c r="R20044" s="404"/>
      <c r="S20044" s="404"/>
      <c r="T20044" s="404"/>
    </row>
    <row r="20045" spans="12:20" ht="16.8">
      <c r="L20045" s="404"/>
      <c r="M20045" s="404"/>
      <c r="N20045" s="404"/>
      <c r="O20045" s="404"/>
      <c r="P20045" s="404"/>
      <c r="Q20045" s="404"/>
      <c r="R20045" s="404"/>
      <c r="S20045" s="404"/>
      <c r="T20045" s="404"/>
    </row>
    <row r="20046" spans="12:20" ht="16.8">
      <c r="L20046" s="404"/>
      <c r="M20046" s="404"/>
      <c r="N20046" s="404"/>
      <c r="O20046" s="404"/>
      <c r="P20046" s="404"/>
      <c r="Q20046" s="404"/>
      <c r="R20046" s="404"/>
      <c r="S20046" s="404"/>
      <c r="T20046" s="404"/>
    </row>
    <row r="20047" spans="12:20" ht="16.8">
      <c r="L20047" s="404"/>
      <c r="M20047" s="404"/>
      <c r="N20047" s="404"/>
      <c r="O20047" s="404"/>
      <c r="P20047" s="404"/>
      <c r="Q20047" s="404"/>
      <c r="R20047" s="404"/>
      <c r="S20047" s="404"/>
      <c r="T20047" s="404"/>
    </row>
    <row r="20048" spans="12:20" ht="16.8">
      <c r="L20048" s="404"/>
      <c r="M20048" s="404"/>
      <c r="N20048" s="404"/>
      <c r="O20048" s="404"/>
      <c r="P20048" s="404"/>
      <c r="Q20048" s="404"/>
      <c r="R20048" s="404"/>
      <c r="S20048" s="404"/>
      <c r="T20048" s="404"/>
    </row>
    <row r="20049" spans="12:20" ht="16.8">
      <c r="L20049" s="404"/>
      <c r="M20049" s="404"/>
      <c r="N20049" s="404"/>
      <c r="O20049" s="404"/>
      <c r="P20049" s="404"/>
      <c r="Q20049" s="404"/>
      <c r="R20049" s="404"/>
      <c r="S20049" s="404"/>
      <c r="T20049" s="404"/>
    </row>
    <row r="20050" spans="12:20" ht="16.8">
      <c r="L20050" s="404"/>
      <c r="M20050" s="404"/>
      <c r="N20050" s="404"/>
      <c r="O20050" s="404"/>
      <c r="P20050" s="404"/>
      <c r="Q20050" s="404"/>
      <c r="R20050" s="404"/>
      <c r="S20050" s="404"/>
      <c r="T20050" s="404"/>
    </row>
    <row r="20051" spans="12:20" ht="16.8">
      <c r="L20051" s="404"/>
      <c r="M20051" s="404"/>
      <c r="N20051" s="404"/>
      <c r="O20051" s="404"/>
      <c r="P20051" s="404"/>
      <c r="Q20051" s="404"/>
      <c r="R20051" s="404"/>
      <c r="S20051" s="404"/>
      <c r="T20051" s="404"/>
    </row>
    <row r="20052" spans="12:20" ht="16.8">
      <c r="L20052" s="404"/>
      <c r="M20052" s="404"/>
      <c r="N20052" s="404"/>
      <c r="O20052" s="404"/>
      <c r="P20052" s="404"/>
      <c r="Q20052" s="404"/>
      <c r="R20052" s="404"/>
      <c r="S20052" s="404"/>
      <c r="T20052" s="404"/>
    </row>
    <row r="20053" spans="12:20" ht="16.8">
      <c r="L20053" s="404"/>
      <c r="M20053" s="404"/>
      <c r="N20053" s="404"/>
      <c r="O20053" s="404"/>
      <c r="P20053" s="404"/>
      <c r="Q20053" s="404"/>
      <c r="R20053" s="404"/>
      <c r="S20053" s="404"/>
      <c r="T20053" s="404"/>
    </row>
    <row r="20054" spans="12:20" ht="16.8">
      <c r="L20054" s="404"/>
      <c r="M20054" s="404"/>
      <c r="N20054" s="404"/>
      <c r="O20054" s="404"/>
      <c r="P20054" s="404"/>
      <c r="Q20054" s="404"/>
      <c r="R20054" s="404"/>
      <c r="S20054" s="404"/>
      <c r="T20054" s="404"/>
    </row>
    <row r="20055" spans="12:20" ht="16.8">
      <c r="L20055" s="404"/>
      <c r="M20055" s="404"/>
      <c r="N20055" s="404"/>
      <c r="O20055" s="404"/>
      <c r="P20055" s="404"/>
      <c r="Q20055" s="404"/>
      <c r="R20055" s="404"/>
      <c r="S20055" s="404"/>
      <c r="T20055" s="404"/>
    </row>
    <row r="20056" spans="12:20" ht="16.8">
      <c r="L20056" s="404"/>
      <c r="M20056" s="404"/>
      <c r="N20056" s="404"/>
      <c r="O20056" s="404"/>
      <c r="P20056" s="404"/>
      <c r="Q20056" s="404"/>
      <c r="R20056" s="404"/>
      <c r="S20056" s="404"/>
      <c r="T20056" s="404"/>
    </row>
    <row r="20057" spans="12:20" ht="16.8">
      <c r="L20057" s="404"/>
      <c r="M20057" s="404"/>
      <c r="N20057" s="404"/>
      <c r="O20057" s="404"/>
      <c r="P20057" s="404"/>
      <c r="Q20057" s="404"/>
      <c r="R20057" s="404"/>
      <c r="S20057" s="404"/>
      <c r="T20057" s="404"/>
    </row>
    <row r="20058" spans="12:20" ht="16.8">
      <c r="L20058" s="404"/>
      <c r="M20058" s="404"/>
      <c r="N20058" s="404"/>
      <c r="O20058" s="404"/>
      <c r="P20058" s="404"/>
      <c r="Q20058" s="404"/>
      <c r="R20058" s="404"/>
      <c r="S20058" s="404"/>
      <c r="T20058" s="404"/>
    </row>
    <row r="20059" spans="12:20" ht="16.8">
      <c r="L20059" s="404"/>
      <c r="M20059" s="404"/>
      <c r="N20059" s="404"/>
      <c r="O20059" s="404"/>
      <c r="P20059" s="404"/>
      <c r="Q20059" s="404"/>
      <c r="R20059" s="404"/>
      <c r="S20059" s="404"/>
      <c r="T20059" s="404"/>
    </row>
    <row r="20060" spans="12:20" ht="16.8">
      <c r="L20060" s="404"/>
      <c r="M20060" s="404"/>
      <c r="N20060" s="404"/>
      <c r="O20060" s="404"/>
      <c r="P20060" s="404"/>
      <c r="Q20060" s="404"/>
      <c r="R20060" s="404"/>
      <c r="S20060" s="404"/>
      <c r="T20060" s="404"/>
    </row>
    <row r="20061" spans="12:20" ht="16.8">
      <c r="L20061" s="404"/>
      <c r="M20061" s="404"/>
      <c r="N20061" s="404"/>
      <c r="O20061" s="404"/>
      <c r="P20061" s="404"/>
      <c r="Q20061" s="404"/>
      <c r="R20061" s="404"/>
      <c r="S20061" s="404"/>
      <c r="T20061" s="404"/>
    </row>
    <row r="20062" spans="12:20" ht="16.8">
      <c r="L20062" s="404"/>
      <c r="M20062" s="404"/>
      <c r="N20062" s="404"/>
      <c r="O20062" s="404"/>
      <c r="P20062" s="404"/>
      <c r="Q20062" s="404"/>
      <c r="R20062" s="404"/>
      <c r="S20062" s="404"/>
      <c r="T20062" s="404"/>
    </row>
    <row r="20063" spans="12:20" ht="16.8">
      <c r="L20063" s="404"/>
      <c r="M20063" s="404"/>
      <c r="N20063" s="404"/>
      <c r="O20063" s="404"/>
      <c r="P20063" s="404"/>
      <c r="Q20063" s="404"/>
      <c r="R20063" s="404"/>
      <c r="S20063" s="404"/>
      <c r="T20063" s="404"/>
    </row>
    <row r="20064" spans="12:20" ht="16.8">
      <c r="L20064" s="404"/>
      <c r="M20064" s="404"/>
      <c r="N20064" s="404"/>
      <c r="O20064" s="404"/>
      <c r="P20064" s="404"/>
      <c r="Q20064" s="404"/>
      <c r="R20064" s="404"/>
      <c r="S20064" s="404"/>
      <c r="T20064" s="404"/>
    </row>
    <row r="20065" spans="12:20" ht="16.8">
      <c r="L20065" s="404"/>
      <c r="M20065" s="404"/>
      <c r="N20065" s="404"/>
      <c r="O20065" s="404"/>
      <c r="P20065" s="404"/>
      <c r="Q20065" s="404"/>
      <c r="R20065" s="404"/>
      <c r="S20065" s="404"/>
      <c r="T20065" s="404"/>
    </row>
    <row r="20066" spans="12:20" ht="16.8">
      <c r="L20066" s="404"/>
      <c r="M20066" s="404"/>
      <c r="N20066" s="404"/>
      <c r="O20066" s="404"/>
      <c r="P20066" s="404"/>
      <c r="Q20066" s="404"/>
      <c r="R20066" s="404"/>
      <c r="S20066" s="404"/>
      <c r="T20066" s="404"/>
    </row>
    <row r="20067" spans="12:20" ht="16.8">
      <c r="L20067" s="404"/>
      <c r="M20067" s="404"/>
      <c r="N20067" s="404"/>
      <c r="O20067" s="404"/>
      <c r="P20067" s="404"/>
      <c r="Q20067" s="404"/>
      <c r="R20067" s="404"/>
      <c r="S20067" s="404"/>
      <c r="T20067" s="404"/>
    </row>
    <row r="20068" spans="12:20" ht="16.8">
      <c r="L20068" s="404"/>
      <c r="M20068" s="404"/>
      <c r="N20068" s="404"/>
      <c r="O20068" s="404"/>
      <c r="P20068" s="404"/>
      <c r="Q20068" s="404"/>
      <c r="R20068" s="404"/>
      <c r="S20068" s="404"/>
      <c r="T20068" s="404"/>
    </row>
    <row r="20069" spans="12:20" ht="16.8">
      <c r="L20069" s="404"/>
      <c r="M20069" s="404"/>
      <c r="N20069" s="404"/>
      <c r="O20069" s="404"/>
      <c r="P20069" s="404"/>
      <c r="Q20069" s="404"/>
      <c r="R20069" s="404"/>
      <c r="S20069" s="404"/>
      <c r="T20069" s="404"/>
    </row>
    <row r="20070" spans="12:20" ht="16.8">
      <c r="L20070" s="404"/>
      <c r="M20070" s="404"/>
      <c r="N20070" s="404"/>
      <c r="O20070" s="404"/>
      <c r="P20070" s="404"/>
      <c r="Q20070" s="404"/>
      <c r="R20070" s="404"/>
      <c r="S20070" s="404"/>
      <c r="T20070" s="404"/>
    </row>
    <row r="20071" spans="12:20" ht="16.8">
      <c r="L20071" s="404"/>
      <c r="M20071" s="404"/>
      <c r="N20071" s="404"/>
      <c r="O20071" s="404"/>
      <c r="P20071" s="404"/>
      <c r="Q20071" s="404"/>
      <c r="R20071" s="404"/>
      <c r="S20071" s="404"/>
      <c r="T20071" s="404"/>
    </row>
    <row r="20072" spans="12:20" ht="16.8">
      <c r="L20072" s="404"/>
      <c r="M20072" s="404"/>
      <c r="N20072" s="404"/>
      <c r="O20072" s="404"/>
      <c r="P20072" s="404"/>
      <c r="Q20072" s="404"/>
      <c r="R20072" s="404"/>
      <c r="S20072" s="404"/>
      <c r="T20072" s="404"/>
    </row>
    <row r="20073" spans="12:20" ht="16.8">
      <c r="L20073" s="404"/>
      <c r="M20073" s="404"/>
      <c r="N20073" s="404"/>
      <c r="O20073" s="404"/>
      <c r="P20073" s="404"/>
      <c r="Q20073" s="404"/>
      <c r="R20073" s="404"/>
      <c r="S20073" s="404"/>
      <c r="T20073" s="404"/>
    </row>
    <row r="20074" spans="12:20" ht="16.8">
      <c r="L20074" s="404"/>
      <c r="M20074" s="404"/>
      <c r="N20074" s="404"/>
      <c r="O20074" s="404"/>
      <c r="P20074" s="404"/>
      <c r="Q20074" s="404"/>
      <c r="R20074" s="404"/>
      <c r="S20074" s="404"/>
      <c r="T20074" s="404"/>
    </row>
    <row r="20075" spans="12:20" ht="16.8">
      <c r="L20075" s="404"/>
      <c r="M20075" s="404"/>
      <c r="N20075" s="404"/>
      <c r="O20075" s="404"/>
      <c r="P20075" s="404"/>
      <c r="Q20075" s="404"/>
      <c r="R20075" s="404"/>
      <c r="S20075" s="404"/>
      <c r="T20075" s="404"/>
    </row>
    <row r="20076" spans="12:20" ht="16.8">
      <c r="L20076" s="404"/>
      <c r="M20076" s="404"/>
      <c r="N20076" s="404"/>
      <c r="O20076" s="404"/>
      <c r="P20076" s="404"/>
      <c r="Q20076" s="404"/>
      <c r="R20076" s="404"/>
      <c r="S20076" s="404"/>
      <c r="T20076" s="404"/>
    </row>
    <row r="20077" spans="12:20" ht="16.8">
      <c r="L20077" s="404"/>
      <c r="M20077" s="404"/>
      <c r="N20077" s="404"/>
      <c r="O20077" s="404"/>
      <c r="P20077" s="404"/>
      <c r="Q20077" s="404"/>
      <c r="R20077" s="404"/>
      <c r="S20077" s="404"/>
      <c r="T20077" s="404"/>
    </row>
    <row r="20078" spans="12:20" ht="16.8">
      <c r="L20078" s="404"/>
      <c r="M20078" s="404"/>
      <c r="N20078" s="404"/>
      <c r="O20078" s="404"/>
      <c r="P20078" s="404"/>
      <c r="Q20078" s="404"/>
      <c r="R20078" s="404"/>
      <c r="S20078" s="404"/>
      <c r="T20078" s="404"/>
    </row>
    <row r="20079" spans="12:20" ht="16.8">
      <c r="L20079" s="404"/>
      <c r="M20079" s="404"/>
      <c r="N20079" s="404"/>
      <c r="O20079" s="404"/>
      <c r="P20079" s="404"/>
      <c r="Q20079" s="404"/>
      <c r="R20079" s="404"/>
      <c r="S20079" s="404"/>
      <c r="T20079" s="404"/>
    </row>
    <row r="20080" spans="12:20" ht="16.8">
      <c r="L20080" s="404"/>
      <c r="M20080" s="404"/>
      <c r="N20080" s="404"/>
      <c r="O20080" s="404"/>
      <c r="P20080" s="404"/>
      <c r="Q20080" s="404"/>
      <c r="R20080" s="404"/>
      <c r="S20080" s="404"/>
      <c r="T20080" s="404"/>
    </row>
    <row r="20081" spans="12:20" ht="16.8">
      <c r="L20081" s="404"/>
      <c r="M20081" s="404"/>
      <c r="N20081" s="404"/>
      <c r="O20081" s="404"/>
      <c r="P20081" s="404"/>
      <c r="Q20081" s="404"/>
      <c r="R20081" s="404"/>
      <c r="S20081" s="404"/>
      <c r="T20081" s="404"/>
    </row>
    <row r="20082" spans="12:20" ht="16.8">
      <c r="L20082" s="404"/>
      <c r="M20082" s="404"/>
      <c r="N20082" s="404"/>
      <c r="O20082" s="404"/>
      <c r="P20082" s="404"/>
      <c r="Q20082" s="404"/>
      <c r="R20082" s="404"/>
      <c r="S20082" s="404"/>
      <c r="T20082" s="404"/>
    </row>
    <row r="20083" spans="12:20" ht="16.8">
      <c r="L20083" s="404"/>
      <c r="M20083" s="404"/>
      <c r="N20083" s="404"/>
      <c r="O20083" s="404"/>
      <c r="P20083" s="404"/>
      <c r="Q20083" s="404"/>
      <c r="R20083" s="404"/>
      <c r="S20083" s="404"/>
      <c r="T20083" s="404"/>
    </row>
    <row r="20084" spans="12:20" ht="16.8">
      <c r="L20084" s="404"/>
      <c r="M20084" s="404"/>
      <c r="N20084" s="404"/>
      <c r="O20084" s="404"/>
      <c r="P20084" s="404"/>
      <c r="Q20084" s="404"/>
      <c r="R20084" s="404"/>
      <c r="S20084" s="404"/>
      <c r="T20084" s="404"/>
    </row>
    <row r="20085" spans="12:20" ht="16.8">
      <c r="L20085" s="404"/>
      <c r="M20085" s="404"/>
      <c r="N20085" s="404"/>
      <c r="O20085" s="404"/>
      <c r="P20085" s="404"/>
      <c r="Q20085" s="404"/>
      <c r="R20085" s="404"/>
      <c r="S20085" s="404"/>
      <c r="T20085" s="404"/>
    </row>
    <row r="20086" spans="12:20" ht="16.8">
      <c r="L20086" s="404"/>
      <c r="M20086" s="404"/>
      <c r="N20086" s="404"/>
      <c r="O20086" s="404"/>
      <c r="P20086" s="404"/>
      <c r="Q20086" s="404"/>
      <c r="R20086" s="404"/>
      <c r="S20086" s="404"/>
      <c r="T20086" s="404"/>
    </row>
    <row r="20087" spans="12:20" ht="16.8">
      <c r="L20087" s="404"/>
      <c r="M20087" s="404"/>
      <c r="N20087" s="404"/>
      <c r="O20087" s="404"/>
      <c r="P20087" s="404"/>
      <c r="Q20087" s="404"/>
      <c r="R20087" s="404"/>
      <c r="S20087" s="404"/>
      <c r="T20087" s="404"/>
    </row>
    <row r="20088" spans="12:20" ht="16.8">
      <c r="L20088" s="404"/>
      <c r="M20088" s="404"/>
      <c r="N20088" s="404"/>
      <c r="O20088" s="404"/>
      <c r="P20088" s="404"/>
      <c r="Q20088" s="404"/>
      <c r="R20088" s="404"/>
      <c r="S20088" s="404"/>
      <c r="T20088" s="404"/>
    </row>
    <row r="20089" spans="12:20" ht="16.8">
      <c r="L20089" s="404"/>
      <c r="M20089" s="404"/>
      <c r="N20089" s="404"/>
      <c r="O20089" s="404"/>
      <c r="P20089" s="404"/>
      <c r="Q20089" s="404"/>
      <c r="R20089" s="404"/>
      <c r="S20089" s="404"/>
      <c r="T20089" s="404"/>
    </row>
    <row r="20090" spans="12:20" ht="16.8">
      <c r="L20090" s="404"/>
      <c r="M20090" s="404"/>
      <c r="N20090" s="404"/>
      <c r="O20090" s="404"/>
      <c r="P20090" s="404"/>
      <c r="Q20090" s="404"/>
      <c r="R20090" s="404"/>
      <c r="S20090" s="404"/>
      <c r="T20090" s="404"/>
    </row>
    <row r="20091" spans="12:20" ht="16.8">
      <c r="L20091" s="404"/>
      <c r="M20091" s="404"/>
      <c r="N20091" s="404"/>
      <c r="O20091" s="404"/>
      <c r="P20091" s="404"/>
      <c r="Q20091" s="404"/>
      <c r="R20091" s="404"/>
      <c r="S20091" s="404"/>
      <c r="T20091" s="404"/>
    </row>
    <row r="20092" spans="12:20" ht="16.8">
      <c r="L20092" s="404"/>
      <c r="M20092" s="404"/>
      <c r="N20092" s="404"/>
      <c r="O20092" s="404"/>
      <c r="P20092" s="404"/>
      <c r="Q20092" s="404"/>
      <c r="R20092" s="404"/>
      <c r="S20092" s="404"/>
      <c r="T20092" s="404"/>
    </row>
    <row r="20093" spans="12:20" ht="16.8">
      <c r="L20093" s="404"/>
      <c r="M20093" s="404"/>
      <c r="N20093" s="404"/>
      <c r="O20093" s="404"/>
      <c r="P20093" s="404"/>
      <c r="Q20093" s="404"/>
      <c r="R20093" s="404"/>
      <c r="S20093" s="404"/>
      <c r="T20093" s="404"/>
    </row>
    <row r="20094" spans="12:20" ht="16.8">
      <c r="L20094" s="404"/>
      <c r="M20094" s="404"/>
      <c r="N20094" s="404"/>
      <c r="O20094" s="404"/>
      <c r="P20094" s="404"/>
      <c r="Q20094" s="404"/>
      <c r="R20094" s="404"/>
      <c r="S20094" s="404"/>
      <c r="T20094" s="404"/>
    </row>
    <row r="20095" spans="12:20" ht="16.8">
      <c r="L20095" s="404"/>
      <c r="M20095" s="404"/>
      <c r="N20095" s="404"/>
      <c r="O20095" s="404"/>
      <c r="P20095" s="404"/>
      <c r="Q20095" s="404"/>
      <c r="R20095" s="404"/>
      <c r="S20095" s="404"/>
      <c r="T20095" s="404"/>
    </row>
    <row r="20096" spans="12:20" ht="16.8">
      <c r="L20096" s="404"/>
      <c r="M20096" s="404"/>
      <c r="N20096" s="404"/>
      <c r="O20096" s="404"/>
      <c r="P20096" s="404"/>
      <c r="Q20096" s="404"/>
      <c r="R20096" s="404"/>
      <c r="S20096" s="404"/>
      <c r="T20096" s="404"/>
    </row>
    <row r="20097" spans="12:20" ht="16.8">
      <c r="L20097" s="404"/>
      <c r="M20097" s="404"/>
      <c r="N20097" s="404"/>
      <c r="O20097" s="404"/>
      <c r="P20097" s="404"/>
      <c r="Q20097" s="404"/>
      <c r="R20097" s="404"/>
      <c r="S20097" s="404"/>
      <c r="T20097" s="404"/>
    </row>
    <row r="20098" spans="12:20" ht="16.8">
      <c r="L20098" s="404"/>
      <c r="M20098" s="404"/>
      <c r="N20098" s="404"/>
      <c r="O20098" s="404"/>
      <c r="P20098" s="404"/>
      <c r="Q20098" s="404"/>
      <c r="R20098" s="404"/>
      <c r="S20098" s="404"/>
      <c r="T20098" s="404"/>
    </row>
    <row r="20099" spans="12:20" ht="16.8">
      <c r="L20099" s="404"/>
      <c r="M20099" s="404"/>
      <c r="N20099" s="404"/>
      <c r="O20099" s="404"/>
      <c r="P20099" s="404"/>
      <c r="Q20099" s="404"/>
      <c r="R20099" s="404"/>
      <c r="S20099" s="404"/>
      <c r="T20099" s="404"/>
    </row>
    <row r="20100" spans="12:20" ht="16.8">
      <c r="L20100" s="404"/>
      <c r="M20100" s="404"/>
      <c r="N20100" s="404"/>
      <c r="O20100" s="404"/>
      <c r="P20100" s="404"/>
      <c r="Q20100" s="404"/>
      <c r="R20100" s="404"/>
      <c r="S20100" s="404"/>
      <c r="T20100" s="404"/>
    </row>
    <row r="20101" spans="12:20" ht="16.8">
      <c r="L20101" s="404"/>
      <c r="M20101" s="404"/>
      <c r="N20101" s="404"/>
      <c r="O20101" s="404"/>
      <c r="P20101" s="404"/>
      <c r="Q20101" s="404"/>
      <c r="R20101" s="404"/>
      <c r="S20101" s="404"/>
      <c r="T20101" s="404"/>
    </row>
    <row r="20102" spans="12:20" ht="16.8">
      <c r="L20102" s="404"/>
      <c r="M20102" s="404"/>
      <c r="N20102" s="404"/>
      <c r="O20102" s="404"/>
      <c r="P20102" s="404"/>
      <c r="Q20102" s="404"/>
      <c r="R20102" s="404"/>
      <c r="S20102" s="404"/>
      <c r="T20102" s="404"/>
    </row>
    <row r="20103" spans="12:20" ht="16.8">
      <c r="L20103" s="404"/>
      <c r="M20103" s="404"/>
      <c r="N20103" s="404"/>
      <c r="O20103" s="404"/>
      <c r="P20103" s="404"/>
      <c r="Q20103" s="404"/>
      <c r="R20103" s="404"/>
      <c r="S20103" s="404"/>
      <c r="T20103" s="404"/>
    </row>
    <row r="20104" spans="12:20" ht="16.8">
      <c r="L20104" s="404"/>
      <c r="M20104" s="404"/>
      <c r="N20104" s="404"/>
      <c r="O20104" s="404"/>
      <c r="P20104" s="404"/>
      <c r="Q20104" s="404"/>
      <c r="R20104" s="404"/>
      <c r="S20104" s="404"/>
      <c r="T20104" s="404"/>
    </row>
    <row r="20105" spans="12:20" ht="16.8">
      <c r="L20105" s="404"/>
      <c r="M20105" s="404"/>
      <c r="N20105" s="404"/>
      <c r="O20105" s="404"/>
      <c r="P20105" s="404"/>
      <c r="Q20105" s="404"/>
      <c r="R20105" s="404"/>
      <c r="S20105" s="404"/>
      <c r="T20105" s="404"/>
    </row>
    <row r="20106" spans="12:20" ht="16.8">
      <c r="L20106" s="404"/>
      <c r="M20106" s="404"/>
      <c r="N20106" s="404"/>
      <c r="O20106" s="404"/>
      <c r="P20106" s="404"/>
      <c r="Q20106" s="404"/>
      <c r="R20106" s="404"/>
      <c r="S20106" s="404"/>
      <c r="T20106" s="404"/>
    </row>
    <row r="20107" spans="12:20" ht="16.8">
      <c r="L20107" s="404"/>
      <c r="M20107" s="404"/>
      <c r="N20107" s="404"/>
      <c r="O20107" s="404"/>
      <c r="P20107" s="404"/>
      <c r="Q20107" s="404"/>
      <c r="R20107" s="404"/>
      <c r="S20107" s="404"/>
      <c r="T20107" s="404"/>
    </row>
    <row r="20108" spans="12:20" ht="16.8">
      <c r="L20108" s="404"/>
      <c r="M20108" s="404"/>
      <c r="N20108" s="404"/>
      <c r="O20108" s="404"/>
      <c r="P20108" s="404"/>
      <c r="Q20108" s="404"/>
      <c r="R20108" s="404"/>
      <c r="S20108" s="404"/>
      <c r="T20108" s="404"/>
    </row>
    <row r="20109" spans="12:20" ht="16.8">
      <c r="L20109" s="404"/>
      <c r="M20109" s="404"/>
      <c r="N20109" s="404"/>
      <c r="O20109" s="404"/>
      <c r="P20109" s="404"/>
      <c r="Q20109" s="404"/>
      <c r="R20109" s="404"/>
      <c r="S20109" s="404"/>
      <c r="T20109" s="404"/>
    </row>
    <row r="20110" spans="12:20" ht="16.8">
      <c r="L20110" s="404"/>
      <c r="M20110" s="404"/>
      <c r="N20110" s="404"/>
      <c r="O20110" s="404"/>
      <c r="P20110" s="404"/>
      <c r="Q20110" s="404"/>
      <c r="R20110" s="404"/>
      <c r="S20110" s="404"/>
      <c r="T20110" s="404"/>
    </row>
    <row r="20111" spans="12:20" ht="16.8">
      <c r="L20111" s="404"/>
      <c r="M20111" s="404"/>
      <c r="N20111" s="404"/>
      <c r="O20111" s="404"/>
      <c r="P20111" s="404"/>
      <c r="Q20111" s="404"/>
      <c r="R20111" s="404"/>
      <c r="S20111" s="404"/>
      <c r="T20111" s="404"/>
    </row>
    <row r="20112" spans="12:20" ht="16.8">
      <c r="L20112" s="404"/>
      <c r="M20112" s="404"/>
      <c r="N20112" s="404"/>
      <c r="O20112" s="404"/>
      <c r="P20112" s="404"/>
      <c r="Q20112" s="404"/>
      <c r="R20112" s="404"/>
      <c r="S20112" s="404"/>
      <c r="T20112" s="404"/>
    </row>
    <row r="20113" spans="12:20" ht="16.8">
      <c r="L20113" s="404"/>
      <c r="M20113" s="404"/>
      <c r="N20113" s="404"/>
      <c r="O20113" s="404"/>
      <c r="P20113" s="404"/>
      <c r="Q20113" s="404"/>
      <c r="R20113" s="404"/>
      <c r="S20113" s="404"/>
      <c r="T20113" s="404"/>
    </row>
    <row r="20114" spans="12:20" ht="16.8">
      <c r="L20114" s="404"/>
      <c r="M20114" s="404"/>
      <c r="N20114" s="404"/>
      <c r="O20114" s="404"/>
      <c r="P20114" s="404"/>
      <c r="Q20114" s="404"/>
      <c r="R20114" s="404"/>
      <c r="S20114" s="404"/>
      <c r="T20114" s="404"/>
    </row>
    <row r="20115" spans="12:20" ht="16.8">
      <c r="L20115" s="404"/>
      <c r="M20115" s="404"/>
      <c r="N20115" s="404"/>
      <c r="O20115" s="404"/>
      <c r="P20115" s="404"/>
      <c r="Q20115" s="404"/>
      <c r="R20115" s="404"/>
      <c r="S20115" s="404"/>
      <c r="T20115" s="404"/>
    </row>
    <row r="20116" spans="12:20" ht="16.8">
      <c r="L20116" s="404"/>
      <c r="M20116" s="404"/>
      <c r="N20116" s="404"/>
      <c r="O20116" s="404"/>
      <c r="P20116" s="404"/>
      <c r="Q20116" s="404"/>
      <c r="R20116" s="404"/>
      <c r="S20116" s="404"/>
      <c r="T20116" s="404"/>
    </row>
    <row r="20117" spans="12:20" ht="16.8">
      <c r="L20117" s="404"/>
      <c r="M20117" s="404"/>
      <c r="N20117" s="404"/>
      <c r="O20117" s="404"/>
      <c r="P20117" s="404"/>
      <c r="Q20117" s="404"/>
      <c r="R20117" s="404"/>
      <c r="S20117" s="404"/>
      <c r="T20117" s="404"/>
    </row>
    <row r="20118" spans="12:20" ht="16.8">
      <c r="L20118" s="404"/>
      <c r="M20118" s="404"/>
      <c r="N20118" s="404"/>
      <c r="O20118" s="404"/>
      <c r="P20118" s="404"/>
      <c r="Q20118" s="404"/>
      <c r="R20118" s="404"/>
      <c r="S20118" s="404"/>
      <c r="T20118" s="404"/>
    </row>
    <row r="20119" spans="12:20" ht="16.8">
      <c r="L20119" s="404"/>
      <c r="M20119" s="404"/>
      <c r="N20119" s="404"/>
      <c r="O20119" s="404"/>
      <c r="P20119" s="404"/>
      <c r="Q20119" s="404"/>
      <c r="R20119" s="404"/>
      <c r="S20119" s="404"/>
      <c r="T20119" s="404"/>
    </row>
    <row r="20120" spans="12:20" ht="16.8">
      <c r="L20120" s="404"/>
      <c r="M20120" s="404"/>
      <c r="N20120" s="404"/>
      <c r="O20120" s="404"/>
      <c r="P20120" s="404"/>
      <c r="Q20120" s="404"/>
      <c r="R20120" s="404"/>
      <c r="S20120" s="404"/>
      <c r="T20120" s="404"/>
    </row>
    <row r="20121" spans="12:20" ht="16.8">
      <c r="L20121" s="404"/>
      <c r="M20121" s="404"/>
      <c r="N20121" s="404"/>
      <c r="O20121" s="404"/>
      <c r="P20121" s="404"/>
      <c r="Q20121" s="404"/>
      <c r="R20121" s="404"/>
      <c r="S20121" s="404"/>
      <c r="T20121" s="404"/>
    </row>
    <row r="20122" spans="12:20" ht="16.8">
      <c r="L20122" s="404"/>
      <c r="M20122" s="404"/>
      <c r="N20122" s="404"/>
      <c r="O20122" s="404"/>
      <c r="P20122" s="404"/>
      <c r="Q20122" s="404"/>
      <c r="R20122" s="404"/>
      <c r="S20122" s="404"/>
      <c r="T20122" s="404"/>
    </row>
    <row r="20123" spans="12:20" ht="16.8">
      <c r="L20123" s="404"/>
      <c r="M20123" s="404"/>
      <c r="N20123" s="404"/>
      <c r="O20123" s="404"/>
      <c r="P20123" s="404"/>
      <c r="Q20123" s="404"/>
      <c r="R20123" s="404"/>
      <c r="S20123" s="404"/>
      <c r="T20123" s="404"/>
    </row>
    <row r="20124" spans="12:20" ht="16.8">
      <c r="L20124" s="404"/>
      <c r="M20124" s="404"/>
      <c r="N20124" s="404"/>
      <c r="O20124" s="404"/>
      <c r="P20124" s="404"/>
      <c r="Q20124" s="404"/>
      <c r="R20124" s="404"/>
      <c r="S20124" s="404"/>
      <c r="T20124" s="404"/>
    </row>
    <row r="20125" spans="12:20" ht="16.8">
      <c r="L20125" s="404"/>
      <c r="M20125" s="404"/>
      <c r="N20125" s="404"/>
      <c r="O20125" s="404"/>
      <c r="P20125" s="404"/>
      <c r="Q20125" s="404"/>
      <c r="R20125" s="404"/>
      <c r="S20125" s="404"/>
      <c r="T20125" s="404"/>
    </row>
    <row r="20126" spans="12:20" ht="16.8">
      <c r="L20126" s="404"/>
      <c r="M20126" s="404"/>
      <c r="N20126" s="404"/>
      <c r="O20126" s="404"/>
      <c r="P20126" s="404"/>
      <c r="Q20126" s="404"/>
      <c r="R20126" s="404"/>
      <c r="S20126" s="404"/>
      <c r="T20126" s="404"/>
    </row>
    <row r="20127" spans="12:20" ht="16.8">
      <c r="L20127" s="404"/>
      <c r="M20127" s="404"/>
      <c r="N20127" s="404"/>
      <c r="O20127" s="404"/>
      <c r="P20127" s="404"/>
      <c r="Q20127" s="404"/>
      <c r="R20127" s="404"/>
      <c r="S20127" s="404"/>
      <c r="T20127" s="404"/>
    </row>
    <row r="20128" spans="12:20" ht="16.8">
      <c r="L20128" s="404"/>
      <c r="M20128" s="404"/>
      <c r="N20128" s="404"/>
      <c r="O20128" s="404"/>
      <c r="P20128" s="404"/>
      <c r="Q20128" s="404"/>
      <c r="R20128" s="404"/>
      <c r="S20128" s="404"/>
      <c r="T20128" s="404"/>
    </row>
    <row r="20129" spans="12:20" ht="16.8">
      <c r="L20129" s="404"/>
      <c r="M20129" s="404"/>
      <c r="N20129" s="404"/>
      <c r="O20129" s="404"/>
      <c r="P20129" s="404"/>
      <c r="Q20129" s="404"/>
      <c r="R20129" s="404"/>
      <c r="S20129" s="404"/>
      <c r="T20129" s="404"/>
    </row>
    <row r="20130" spans="12:20" ht="16.8">
      <c r="L20130" s="404"/>
      <c r="M20130" s="404"/>
      <c r="N20130" s="404"/>
      <c r="O20130" s="404"/>
      <c r="P20130" s="404"/>
      <c r="Q20130" s="404"/>
      <c r="R20130" s="404"/>
      <c r="S20130" s="404"/>
      <c r="T20130" s="404"/>
    </row>
    <row r="20131" spans="12:20" ht="16.8">
      <c r="L20131" s="404"/>
      <c r="M20131" s="404"/>
      <c r="N20131" s="404"/>
      <c r="O20131" s="404"/>
      <c r="P20131" s="404"/>
      <c r="Q20131" s="404"/>
      <c r="R20131" s="404"/>
      <c r="S20131" s="404"/>
      <c r="T20131" s="404"/>
    </row>
    <row r="20132" spans="12:20" ht="16.8">
      <c r="L20132" s="404"/>
      <c r="M20132" s="404"/>
      <c r="N20132" s="404"/>
      <c r="O20132" s="404"/>
      <c r="P20132" s="404"/>
      <c r="Q20132" s="404"/>
      <c r="R20132" s="404"/>
      <c r="S20132" s="404"/>
      <c r="T20132" s="404"/>
    </row>
    <row r="20133" spans="12:20" ht="16.8">
      <c r="L20133" s="404"/>
      <c r="M20133" s="404"/>
      <c r="N20133" s="404"/>
      <c r="O20133" s="404"/>
      <c r="P20133" s="404"/>
      <c r="Q20133" s="404"/>
      <c r="R20133" s="404"/>
      <c r="S20133" s="404"/>
      <c r="T20133" s="404"/>
    </row>
    <row r="20134" spans="12:20" ht="16.8">
      <c r="L20134" s="404"/>
      <c r="M20134" s="404"/>
      <c r="N20134" s="404"/>
      <c r="O20134" s="404"/>
      <c r="P20134" s="404"/>
      <c r="Q20134" s="404"/>
      <c r="R20134" s="404"/>
      <c r="S20134" s="404"/>
      <c r="T20134" s="404"/>
    </row>
    <row r="20135" spans="12:20" ht="16.8">
      <c r="L20135" s="404"/>
      <c r="M20135" s="404"/>
      <c r="N20135" s="404"/>
      <c r="O20135" s="404"/>
      <c r="P20135" s="404"/>
      <c r="Q20135" s="404"/>
      <c r="R20135" s="404"/>
      <c r="S20135" s="404"/>
      <c r="T20135" s="404"/>
    </row>
    <row r="20136" spans="12:20" ht="16.8">
      <c r="L20136" s="404"/>
      <c r="M20136" s="404"/>
      <c r="N20136" s="404"/>
      <c r="O20136" s="404"/>
      <c r="P20136" s="404"/>
      <c r="Q20136" s="404"/>
      <c r="R20136" s="404"/>
      <c r="S20136" s="404"/>
      <c r="T20136" s="404"/>
    </row>
    <row r="20137" spans="12:20" ht="16.8">
      <c r="L20137" s="404"/>
      <c r="M20137" s="404"/>
      <c r="N20137" s="404"/>
      <c r="O20137" s="404"/>
      <c r="P20137" s="404"/>
      <c r="Q20137" s="404"/>
      <c r="R20137" s="404"/>
      <c r="S20137" s="404"/>
      <c r="T20137" s="404"/>
    </row>
    <row r="20138" spans="12:20" ht="16.8">
      <c r="L20138" s="404"/>
      <c r="M20138" s="404"/>
      <c r="N20138" s="404"/>
      <c r="O20138" s="404"/>
      <c r="P20138" s="404"/>
      <c r="Q20138" s="404"/>
      <c r="R20138" s="404"/>
      <c r="S20138" s="404"/>
      <c r="T20138" s="404"/>
    </row>
    <row r="20139" spans="12:20" ht="16.8">
      <c r="L20139" s="404"/>
      <c r="M20139" s="404"/>
      <c r="N20139" s="404"/>
      <c r="O20139" s="404"/>
      <c r="P20139" s="404"/>
      <c r="Q20139" s="404"/>
      <c r="R20139" s="404"/>
      <c r="S20139" s="404"/>
      <c r="T20139" s="404"/>
    </row>
    <row r="20140" spans="12:20" ht="16.8">
      <c r="L20140" s="404"/>
      <c r="M20140" s="404"/>
      <c r="N20140" s="404"/>
      <c r="O20140" s="404"/>
      <c r="P20140" s="404"/>
      <c r="Q20140" s="404"/>
      <c r="R20140" s="404"/>
      <c r="S20140" s="404"/>
      <c r="T20140" s="404"/>
    </row>
    <row r="20141" spans="12:20" ht="16.8">
      <c r="L20141" s="404"/>
      <c r="M20141" s="404"/>
      <c r="N20141" s="404"/>
      <c r="O20141" s="404"/>
      <c r="P20141" s="404"/>
      <c r="Q20141" s="404"/>
      <c r="R20141" s="404"/>
      <c r="S20141" s="404"/>
      <c r="T20141" s="404"/>
    </row>
    <row r="20142" spans="12:20" ht="16.8">
      <c r="L20142" s="404"/>
      <c r="M20142" s="404"/>
      <c r="N20142" s="404"/>
      <c r="O20142" s="404"/>
      <c r="P20142" s="404"/>
      <c r="Q20142" s="404"/>
      <c r="R20142" s="404"/>
      <c r="S20142" s="404"/>
      <c r="T20142" s="404"/>
    </row>
    <row r="20143" spans="12:20" ht="16.8">
      <c r="L20143" s="404"/>
      <c r="M20143" s="404"/>
      <c r="N20143" s="404"/>
      <c r="O20143" s="404"/>
      <c r="P20143" s="404"/>
      <c r="Q20143" s="404"/>
      <c r="R20143" s="404"/>
      <c r="S20143" s="404"/>
      <c r="T20143" s="404"/>
    </row>
    <row r="20144" spans="12:20" ht="16.8">
      <c r="L20144" s="404"/>
      <c r="M20144" s="404"/>
      <c r="N20144" s="404"/>
      <c r="O20144" s="404"/>
      <c r="P20144" s="404"/>
      <c r="Q20144" s="404"/>
      <c r="R20144" s="404"/>
      <c r="S20144" s="404"/>
      <c r="T20144" s="404"/>
    </row>
    <row r="20145" spans="12:20" ht="16.8">
      <c r="L20145" s="404"/>
      <c r="M20145" s="404"/>
      <c r="N20145" s="404"/>
      <c r="O20145" s="404"/>
      <c r="P20145" s="404"/>
      <c r="Q20145" s="404"/>
      <c r="R20145" s="404"/>
      <c r="S20145" s="404"/>
      <c r="T20145" s="404"/>
    </row>
    <row r="20146" spans="12:20" ht="16.8">
      <c r="L20146" s="404"/>
      <c r="M20146" s="404"/>
      <c r="N20146" s="404"/>
      <c r="O20146" s="404"/>
      <c r="P20146" s="404"/>
      <c r="Q20146" s="404"/>
      <c r="R20146" s="404"/>
      <c r="S20146" s="404"/>
      <c r="T20146" s="404"/>
    </row>
    <row r="20147" spans="12:20" ht="16.8">
      <c r="L20147" s="404"/>
      <c r="M20147" s="404"/>
      <c r="N20147" s="404"/>
      <c r="O20147" s="404"/>
      <c r="P20147" s="404"/>
      <c r="Q20147" s="404"/>
      <c r="R20147" s="404"/>
      <c r="S20147" s="404"/>
      <c r="T20147" s="404"/>
    </row>
    <row r="20148" spans="12:20" ht="16.8">
      <c r="L20148" s="404"/>
      <c r="M20148" s="404"/>
      <c r="N20148" s="404"/>
      <c r="O20148" s="404"/>
      <c r="P20148" s="404"/>
      <c r="Q20148" s="404"/>
      <c r="R20148" s="404"/>
      <c r="S20148" s="404"/>
      <c r="T20148" s="404"/>
    </row>
    <row r="20149" spans="12:20" ht="16.8">
      <c r="L20149" s="404"/>
      <c r="M20149" s="404"/>
      <c r="N20149" s="404"/>
      <c r="O20149" s="404"/>
      <c r="P20149" s="404"/>
      <c r="Q20149" s="404"/>
      <c r="R20149" s="404"/>
      <c r="S20149" s="404"/>
      <c r="T20149" s="404"/>
    </row>
    <row r="20150" spans="12:20" ht="16.8">
      <c r="L20150" s="404"/>
      <c r="M20150" s="404"/>
      <c r="N20150" s="404"/>
      <c r="O20150" s="404"/>
      <c r="P20150" s="404"/>
      <c r="Q20150" s="404"/>
      <c r="R20150" s="404"/>
      <c r="S20150" s="404"/>
      <c r="T20150" s="404"/>
    </row>
    <row r="20151" spans="12:20" ht="16.8">
      <c r="L20151" s="404"/>
      <c r="M20151" s="404"/>
      <c r="N20151" s="404"/>
      <c r="O20151" s="404"/>
      <c r="P20151" s="404"/>
      <c r="Q20151" s="404"/>
      <c r="R20151" s="404"/>
      <c r="S20151" s="404"/>
      <c r="T20151" s="404"/>
    </row>
    <row r="20152" spans="12:20" ht="16.8">
      <c r="L20152" s="404"/>
      <c r="M20152" s="404"/>
      <c r="N20152" s="404"/>
      <c r="O20152" s="404"/>
      <c r="P20152" s="404"/>
      <c r="Q20152" s="404"/>
      <c r="R20152" s="404"/>
      <c r="S20152" s="404"/>
      <c r="T20152" s="404"/>
    </row>
    <row r="20153" spans="12:20" ht="16.8">
      <c r="L20153" s="404"/>
      <c r="M20153" s="404"/>
      <c r="N20153" s="404"/>
      <c r="O20153" s="404"/>
      <c r="P20153" s="404"/>
      <c r="Q20153" s="404"/>
      <c r="R20153" s="404"/>
      <c r="S20153" s="404"/>
      <c r="T20153" s="404"/>
    </row>
    <row r="20154" spans="12:20" ht="16.8">
      <c r="L20154" s="404"/>
      <c r="M20154" s="404"/>
      <c r="N20154" s="404"/>
      <c r="O20154" s="404"/>
      <c r="P20154" s="404"/>
      <c r="Q20154" s="404"/>
      <c r="R20154" s="404"/>
      <c r="S20154" s="404"/>
      <c r="T20154" s="404"/>
    </row>
    <row r="20155" spans="12:20" ht="16.8">
      <c r="L20155" s="404"/>
      <c r="M20155" s="404"/>
      <c r="N20155" s="404"/>
      <c r="O20155" s="404"/>
      <c r="P20155" s="404"/>
      <c r="Q20155" s="404"/>
      <c r="R20155" s="404"/>
      <c r="S20155" s="404"/>
      <c r="T20155" s="404"/>
    </row>
    <row r="20156" spans="12:20" ht="16.8">
      <c r="L20156" s="404"/>
      <c r="M20156" s="404"/>
      <c r="N20156" s="404"/>
      <c r="O20156" s="404"/>
      <c r="P20156" s="404"/>
      <c r="Q20156" s="404"/>
      <c r="R20156" s="404"/>
      <c r="S20156" s="404"/>
      <c r="T20156" s="404"/>
    </row>
    <row r="20157" spans="12:20" ht="16.8">
      <c r="L20157" s="404"/>
      <c r="M20157" s="404"/>
      <c r="N20157" s="404"/>
      <c r="O20157" s="404"/>
      <c r="P20157" s="404"/>
      <c r="Q20157" s="404"/>
      <c r="R20157" s="404"/>
      <c r="S20157" s="404"/>
      <c r="T20157" s="404"/>
    </row>
    <row r="20158" spans="12:20" ht="16.8">
      <c r="L20158" s="404"/>
      <c r="M20158" s="404"/>
      <c r="N20158" s="404"/>
      <c r="O20158" s="404"/>
      <c r="P20158" s="404"/>
      <c r="Q20158" s="404"/>
      <c r="R20158" s="404"/>
      <c r="S20158" s="404"/>
      <c r="T20158" s="404"/>
    </row>
    <row r="20159" spans="12:20" ht="16.8">
      <c r="L20159" s="404"/>
      <c r="M20159" s="404"/>
      <c r="N20159" s="404"/>
      <c r="O20159" s="404"/>
      <c r="P20159" s="404"/>
      <c r="Q20159" s="404"/>
      <c r="R20159" s="404"/>
      <c r="S20159" s="404"/>
      <c r="T20159" s="404"/>
    </row>
    <row r="20160" spans="12:20" ht="16.8">
      <c r="L20160" s="404"/>
      <c r="M20160" s="404"/>
      <c r="N20160" s="404"/>
      <c r="O20160" s="404"/>
      <c r="P20160" s="404"/>
      <c r="Q20160" s="404"/>
      <c r="R20160" s="404"/>
      <c r="S20160" s="404"/>
      <c r="T20160" s="404"/>
    </row>
    <row r="20161" spans="12:20" ht="16.8">
      <c r="L20161" s="404"/>
      <c r="M20161" s="404"/>
      <c r="N20161" s="404"/>
      <c r="O20161" s="404"/>
      <c r="P20161" s="404"/>
      <c r="Q20161" s="404"/>
      <c r="R20161" s="404"/>
      <c r="S20161" s="404"/>
      <c r="T20161" s="404"/>
    </row>
    <row r="20162" spans="12:20" ht="16.8">
      <c r="L20162" s="404"/>
      <c r="M20162" s="404"/>
      <c r="N20162" s="404"/>
      <c r="O20162" s="404"/>
      <c r="P20162" s="404"/>
      <c r="Q20162" s="404"/>
      <c r="R20162" s="404"/>
      <c r="S20162" s="404"/>
      <c r="T20162" s="404"/>
    </row>
    <row r="20163" spans="12:20" ht="16.8">
      <c r="L20163" s="404"/>
      <c r="M20163" s="404"/>
      <c r="N20163" s="404"/>
      <c r="O20163" s="404"/>
      <c r="P20163" s="404"/>
      <c r="Q20163" s="404"/>
      <c r="R20163" s="404"/>
      <c r="S20163" s="404"/>
      <c r="T20163" s="404"/>
    </row>
    <row r="20164" spans="12:20" ht="16.8">
      <c r="L20164" s="404"/>
      <c r="M20164" s="404"/>
      <c r="N20164" s="404"/>
      <c r="O20164" s="404"/>
      <c r="P20164" s="404"/>
      <c r="Q20164" s="404"/>
      <c r="R20164" s="404"/>
      <c r="S20164" s="404"/>
      <c r="T20164" s="404"/>
    </row>
    <row r="20165" spans="12:20" ht="16.8">
      <c r="L20165" s="404"/>
      <c r="M20165" s="404"/>
      <c r="N20165" s="404"/>
      <c r="O20165" s="404"/>
      <c r="P20165" s="404"/>
      <c r="Q20165" s="404"/>
      <c r="R20165" s="404"/>
      <c r="S20165" s="404"/>
      <c r="T20165" s="404"/>
    </row>
    <row r="20166" spans="12:20" ht="16.8">
      <c r="L20166" s="404"/>
      <c r="M20166" s="404"/>
      <c r="N20166" s="404"/>
      <c r="O20166" s="404"/>
      <c r="P20166" s="404"/>
      <c r="Q20166" s="404"/>
      <c r="R20166" s="404"/>
      <c r="S20166" s="404"/>
      <c r="T20166" s="404"/>
    </row>
    <row r="20167" spans="12:20" ht="16.8">
      <c r="L20167" s="404"/>
      <c r="M20167" s="404"/>
      <c r="N20167" s="404"/>
      <c r="O20167" s="404"/>
      <c r="P20167" s="404"/>
      <c r="Q20167" s="404"/>
      <c r="R20167" s="404"/>
      <c r="S20167" s="404"/>
      <c r="T20167" s="404"/>
    </row>
    <row r="20168" spans="12:20" ht="16.8">
      <c r="L20168" s="404"/>
      <c r="M20168" s="404"/>
      <c r="N20168" s="404"/>
      <c r="O20168" s="404"/>
      <c r="P20168" s="404"/>
      <c r="Q20168" s="404"/>
      <c r="R20168" s="404"/>
      <c r="S20168" s="404"/>
      <c r="T20168" s="404"/>
    </row>
    <row r="20169" spans="12:20" ht="16.8">
      <c r="L20169" s="404"/>
      <c r="M20169" s="404"/>
      <c r="N20169" s="404"/>
      <c r="O20169" s="404"/>
      <c r="P20169" s="404"/>
      <c r="Q20169" s="404"/>
      <c r="R20169" s="404"/>
      <c r="S20169" s="404"/>
      <c r="T20169" s="404"/>
    </row>
    <row r="20170" spans="12:20" ht="16.8">
      <c r="L20170" s="404"/>
      <c r="M20170" s="404"/>
      <c r="N20170" s="404"/>
      <c r="O20170" s="404"/>
      <c r="P20170" s="404"/>
      <c r="Q20170" s="404"/>
      <c r="R20170" s="404"/>
      <c r="S20170" s="404"/>
      <c r="T20170" s="404"/>
    </row>
    <row r="20171" spans="12:20" ht="16.8">
      <c r="L20171" s="404"/>
      <c r="M20171" s="404"/>
      <c r="N20171" s="404"/>
      <c r="O20171" s="404"/>
      <c r="P20171" s="404"/>
      <c r="Q20171" s="404"/>
      <c r="R20171" s="404"/>
      <c r="S20171" s="404"/>
      <c r="T20171" s="404"/>
    </row>
    <row r="20172" spans="12:20" ht="16.8">
      <c r="L20172" s="404"/>
      <c r="M20172" s="404"/>
      <c r="N20172" s="404"/>
      <c r="O20172" s="404"/>
      <c r="P20172" s="404"/>
      <c r="Q20172" s="404"/>
      <c r="R20172" s="404"/>
      <c r="S20172" s="404"/>
      <c r="T20172" s="404"/>
    </row>
    <row r="20173" spans="12:20" ht="16.8">
      <c r="L20173" s="404"/>
      <c r="M20173" s="404"/>
      <c r="N20173" s="404"/>
      <c r="O20173" s="404"/>
      <c r="P20173" s="404"/>
      <c r="Q20173" s="404"/>
      <c r="R20173" s="404"/>
      <c r="S20173" s="404"/>
      <c r="T20173" s="404"/>
    </row>
    <row r="20174" spans="12:20" ht="16.8">
      <c r="L20174" s="404"/>
      <c r="M20174" s="404"/>
      <c r="N20174" s="404"/>
      <c r="O20174" s="404"/>
      <c r="P20174" s="404"/>
      <c r="Q20174" s="404"/>
      <c r="R20174" s="404"/>
      <c r="S20174" s="404"/>
      <c r="T20174" s="404"/>
    </row>
    <row r="20175" spans="12:20" ht="16.8">
      <c r="L20175" s="404"/>
      <c r="M20175" s="404"/>
      <c r="N20175" s="404"/>
      <c r="O20175" s="404"/>
      <c r="P20175" s="404"/>
      <c r="Q20175" s="404"/>
      <c r="R20175" s="404"/>
      <c r="S20175" s="404"/>
      <c r="T20175" s="404"/>
    </row>
    <row r="20176" spans="12:20" ht="16.8">
      <c r="L20176" s="404"/>
      <c r="M20176" s="404"/>
      <c r="N20176" s="404"/>
      <c r="O20176" s="404"/>
      <c r="P20176" s="404"/>
      <c r="Q20176" s="404"/>
      <c r="R20176" s="404"/>
      <c r="S20176" s="404"/>
      <c r="T20176" s="404"/>
    </row>
    <row r="20177" spans="12:20" ht="16.8">
      <c r="L20177" s="404"/>
      <c r="M20177" s="404"/>
      <c r="N20177" s="404"/>
      <c r="O20177" s="404"/>
      <c r="P20177" s="404"/>
      <c r="Q20177" s="404"/>
      <c r="R20177" s="404"/>
      <c r="S20177" s="404"/>
      <c r="T20177" s="404"/>
    </row>
    <row r="20178" spans="12:20" ht="16.8">
      <c r="L20178" s="404"/>
      <c r="M20178" s="404"/>
      <c r="N20178" s="404"/>
      <c r="O20178" s="404"/>
      <c r="P20178" s="404"/>
      <c r="Q20178" s="404"/>
      <c r="R20178" s="404"/>
      <c r="S20178" s="404"/>
      <c r="T20178" s="404"/>
    </row>
    <row r="20179" spans="12:20" ht="16.8">
      <c r="L20179" s="404"/>
      <c r="M20179" s="404"/>
      <c r="N20179" s="404"/>
      <c r="O20179" s="404"/>
      <c r="P20179" s="404"/>
      <c r="Q20179" s="404"/>
      <c r="R20179" s="404"/>
      <c r="S20179" s="404"/>
      <c r="T20179" s="404"/>
    </row>
    <row r="20180" spans="12:20" ht="16.8">
      <c r="L20180" s="404"/>
      <c r="M20180" s="404"/>
      <c r="N20180" s="404"/>
      <c r="O20180" s="404"/>
      <c r="P20180" s="404"/>
      <c r="Q20180" s="404"/>
      <c r="R20180" s="404"/>
      <c r="S20180" s="404"/>
      <c r="T20180" s="404"/>
    </row>
    <row r="20181" spans="12:20" ht="16.8">
      <c r="L20181" s="404"/>
      <c r="M20181" s="404"/>
      <c r="N20181" s="404"/>
      <c r="O20181" s="404"/>
      <c r="P20181" s="404"/>
      <c r="Q20181" s="404"/>
      <c r="R20181" s="404"/>
      <c r="S20181" s="404"/>
      <c r="T20181" s="404"/>
    </row>
    <row r="20182" spans="12:20" ht="16.8">
      <c r="L20182" s="404"/>
      <c r="M20182" s="404"/>
      <c r="N20182" s="404"/>
      <c r="O20182" s="404"/>
      <c r="P20182" s="404"/>
      <c r="Q20182" s="404"/>
      <c r="R20182" s="404"/>
      <c r="S20182" s="404"/>
      <c r="T20182" s="404"/>
    </row>
    <row r="20183" spans="12:20" ht="16.8">
      <c r="L20183" s="404"/>
      <c r="M20183" s="404"/>
      <c r="N20183" s="404"/>
      <c r="O20183" s="404"/>
      <c r="P20183" s="404"/>
      <c r="Q20183" s="404"/>
      <c r="R20183" s="404"/>
      <c r="S20183" s="404"/>
      <c r="T20183" s="404"/>
    </row>
    <row r="20184" spans="12:20" ht="16.8">
      <c r="L20184" s="404"/>
      <c r="M20184" s="404"/>
      <c r="N20184" s="404"/>
      <c r="O20184" s="404"/>
      <c r="P20184" s="404"/>
      <c r="Q20184" s="404"/>
      <c r="R20184" s="404"/>
      <c r="S20184" s="404"/>
      <c r="T20184" s="404"/>
    </row>
    <row r="20185" spans="12:20" ht="16.8">
      <c r="L20185" s="404"/>
      <c r="M20185" s="404"/>
      <c r="N20185" s="404"/>
      <c r="O20185" s="404"/>
      <c r="P20185" s="404"/>
      <c r="Q20185" s="404"/>
      <c r="R20185" s="404"/>
      <c r="S20185" s="404"/>
      <c r="T20185" s="404"/>
    </row>
    <row r="20186" spans="12:20" ht="16.8">
      <c r="L20186" s="404"/>
      <c r="M20186" s="404"/>
      <c r="N20186" s="404"/>
      <c r="O20186" s="404"/>
      <c r="P20186" s="404"/>
      <c r="Q20186" s="404"/>
      <c r="R20186" s="404"/>
      <c r="S20186" s="404"/>
      <c r="T20186" s="404"/>
    </row>
    <row r="20187" spans="12:20" ht="16.8">
      <c r="L20187" s="404"/>
      <c r="M20187" s="404"/>
      <c r="N20187" s="404"/>
      <c r="O20187" s="404"/>
      <c r="P20187" s="404"/>
      <c r="Q20187" s="404"/>
      <c r="R20187" s="404"/>
      <c r="S20187" s="404"/>
      <c r="T20187" s="404"/>
    </row>
    <row r="20188" spans="12:20" ht="16.8">
      <c r="L20188" s="404"/>
      <c r="M20188" s="404"/>
      <c r="N20188" s="404"/>
      <c r="O20188" s="404"/>
      <c r="P20188" s="404"/>
      <c r="Q20188" s="404"/>
      <c r="R20188" s="404"/>
      <c r="S20188" s="404"/>
      <c r="T20188" s="404"/>
    </row>
    <row r="20189" spans="12:20" ht="16.8">
      <c r="L20189" s="404"/>
      <c r="M20189" s="404"/>
      <c r="N20189" s="404"/>
      <c r="O20189" s="404"/>
      <c r="P20189" s="404"/>
      <c r="Q20189" s="404"/>
      <c r="R20189" s="404"/>
      <c r="S20189" s="404"/>
      <c r="T20189" s="404"/>
    </row>
    <row r="20190" spans="12:20" ht="16.8">
      <c r="L20190" s="404"/>
      <c r="M20190" s="404"/>
      <c r="N20190" s="404"/>
      <c r="O20190" s="404"/>
      <c r="P20190" s="404"/>
      <c r="Q20190" s="404"/>
      <c r="R20190" s="404"/>
      <c r="S20190" s="404"/>
      <c r="T20190" s="404"/>
    </row>
    <row r="20191" spans="12:20" ht="16.8">
      <c r="L20191" s="404"/>
      <c r="M20191" s="404"/>
      <c r="N20191" s="404"/>
      <c r="O20191" s="404"/>
      <c r="P20191" s="404"/>
      <c r="Q20191" s="404"/>
      <c r="R20191" s="404"/>
      <c r="S20191" s="404"/>
      <c r="T20191" s="404"/>
    </row>
    <row r="20192" spans="12:20" ht="16.8">
      <c r="L20192" s="404"/>
      <c r="M20192" s="404"/>
      <c r="N20192" s="404"/>
      <c r="O20192" s="404"/>
      <c r="P20192" s="404"/>
      <c r="Q20192" s="404"/>
      <c r="R20192" s="404"/>
      <c r="S20192" s="404"/>
      <c r="T20192" s="404"/>
    </row>
    <row r="20193" spans="12:20" ht="16.8">
      <c r="L20193" s="404"/>
      <c r="M20193" s="404"/>
      <c r="N20193" s="404"/>
      <c r="O20193" s="404"/>
      <c r="P20193" s="404"/>
      <c r="Q20193" s="404"/>
      <c r="R20193" s="404"/>
      <c r="S20193" s="404"/>
      <c r="T20193" s="404"/>
    </row>
    <row r="20194" spans="12:20" ht="16.8">
      <c r="L20194" s="404"/>
      <c r="M20194" s="404"/>
      <c r="N20194" s="404"/>
      <c r="O20194" s="404"/>
      <c r="P20194" s="404"/>
      <c r="Q20194" s="404"/>
      <c r="R20194" s="404"/>
      <c r="S20194" s="404"/>
      <c r="T20194" s="404"/>
    </row>
    <row r="20195" spans="12:20" ht="16.8">
      <c r="L20195" s="404"/>
      <c r="M20195" s="404"/>
      <c r="N20195" s="404"/>
      <c r="O20195" s="404"/>
      <c r="P20195" s="404"/>
      <c r="Q20195" s="404"/>
      <c r="R20195" s="404"/>
      <c r="S20195" s="404"/>
      <c r="T20195" s="404"/>
    </row>
    <row r="20196" spans="12:20" ht="16.8">
      <c r="L20196" s="404"/>
      <c r="M20196" s="404"/>
      <c r="N20196" s="404"/>
      <c r="O20196" s="404"/>
      <c r="P20196" s="404"/>
      <c r="Q20196" s="404"/>
      <c r="R20196" s="404"/>
      <c r="S20196" s="404"/>
      <c r="T20196" s="404"/>
    </row>
    <row r="20197" spans="12:20" ht="16.8">
      <c r="L20197" s="404"/>
      <c r="M20197" s="404"/>
      <c r="N20197" s="404"/>
      <c r="O20197" s="404"/>
      <c r="P20197" s="404"/>
      <c r="Q20197" s="404"/>
      <c r="R20197" s="404"/>
      <c r="S20197" s="404"/>
      <c r="T20197" s="404"/>
    </row>
    <row r="20198" spans="12:20" ht="16.8">
      <c r="L20198" s="404"/>
      <c r="M20198" s="404"/>
      <c r="N20198" s="404"/>
      <c r="O20198" s="404"/>
      <c r="P20198" s="404"/>
      <c r="Q20198" s="404"/>
      <c r="R20198" s="404"/>
      <c r="S20198" s="404"/>
      <c r="T20198" s="404"/>
    </row>
    <row r="20199" spans="12:20" ht="16.8">
      <c r="L20199" s="404"/>
      <c r="M20199" s="404"/>
      <c r="N20199" s="404"/>
      <c r="O20199" s="404"/>
      <c r="P20199" s="404"/>
      <c r="Q20199" s="404"/>
      <c r="R20199" s="404"/>
      <c r="S20199" s="404"/>
      <c r="T20199" s="404"/>
    </row>
    <row r="20200" spans="12:20" ht="16.8">
      <c r="L20200" s="404"/>
      <c r="M20200" s="404"/>
      <c r="N20200" s="404"/>
      <c r="O20200" s="404"/>
      <c r="P20200" s="404"/>
      <c r="Q20200" s="404"/>
      <c r="R20200" s="404"/>
      <c r="S20200" s="404"/>
      <c r="T20200" s="404"/>
    </row>
    <row r="20201" spans="12:20" ht="16.8">
      <c r="L20201" s="404"/>
      <c r="M20201" s="404"/>
      <c r="N20201" s="404"/>
      <c r="O20201" s="404"/>
      <c r="P20201" s="404"/>
      <c r="Q20201" s="404"/>
      <c r="R20201" s="404"/>
      <c r="S20201" s="404"/>
      <c r="T20201" s="404"/>
    </row>
    <row r="20202" spans="12:20" ht="16.8">
      <c r="L20202" s="404"/>
      <c r="M20202" s="404"/>
      <c r="N20202" s="404"/>
      <c r="O20202" s="404"/>
      <c r="P20202" s="404"/>
      <c r="Q20202" s="404"/>
      <c r="R20202" s="404"/>
      <c r="S20202" s="404"/>
      <c r="T20202" s="404"/>
    </row>
    <row r="20203" spans="12:20" ht="16.8">
      <c r="L20203" s="404"/>
      <c r="M20203" s="404"/>
      <c r="N20203" s="404"/>
      <c r="O20203" s="404"/>
      <c r="P20203" s="404"/>
      <c r="Q20203" s="404"/>
      <c r="R20203" s="404"/>
      <c r="S20203" s="404"/>
      <c r="T20203" s="404"/>
    </row>
    <row r="20204" spans="12:20" ht="16.8">
      <c r="L20204" s="404"/>
      <c r="M20204" s="404"/>
      <c r="N20204" s="404"/>
      <c r="O20204" s="404"/>
      <c r="P20204" s="404"/>
      <c r="Q20204" s="404"/>
      <c r="R20204" s="404"/>
      <c r="S20204" s="404"/>
      <c r="T20204" s="404"/>
    </row>
    <row r="20205" spans="12:20" ht="16.8">
      <c r="L20205" s="404"/>
      <c r="M20205" s="404"/>
      <c r="N20205" s="404"/>
      <c r="O20205" s="404"/>
      <c r="P20205" s="404"/>
      <c r="Q20205" s="404"/>
      <c r="R20205" s="404"/>
      <c r="S20205" s="404"/>
      <c r="T20205" s="404"/>
    </row>
    <row r="20206" spans="12:20" ht="16.8">
      <c r="L20206" s="404"/>
      <c r="M20206" s="404"/>
      <c r="N20206" s="404"/>
      <c r="O20206" s="404"/>
      <c r="P20206" s="404"/>
      <c r="Q20206" s="404"/>
      <c r="R20206" s="404"/>
      <c r="S20206" s="404"/>
      <c r="T20206" s="404"/>
    </row>
    <row r="20207" spans="12:20" ht="16.8">
      <c r="L20207" s="404"/>
      <c r="M20207" s="404"/>
      <c r="N20207" s="404"/>
      <c r="O20207" s="404"/>
      <c r="P20207" s="404"/>
      <c r="Q20207" s="404"/>
      <c r="R20207" s="404"/>
      <c r="S20207" s="404"/>
      <c r="T20207" s="404"/>
    </row>
    <row r="20208" spans="12:20" ht="16.8">
      <c r="L20208" s="404"/>
      <c r="M20208" s="404"/>
      <c r="N20208" s="404"/>
      <c r="O20208" s="404"/>
      <c r="P20208" s="404"/>
      <c r="Q20208" s="404"/>
      <c r="R20208" s="404"/>
      <c r="S20208" s="404"/>
      <c r="T20208" s="404"/>
    </row>
    <row r="20209" spans="12:20" ht="16.8">
      <c r="L20209" s="404"/>
      <c r="M20209" s="404"/>
      <c r="N20209" s="404"/>
      <c r="O20209" s="404"/>
      <c r="P20209" s="404"/>
      <c r="Q20209" s="404"/>
      <c r="R20209" s="404"/>
      <c r="S20209" s="404"/>
      <c r="T20209" s="404"/>
    </row>
    <row r="20210" spans="12:20" ht="16.8">
      <c r="L20210" s="404"/>
      <c r="M20210" s="404"/>
      <c r="N20210" s="404"/>
      <c r="O20210" s="404"/>
      <c r="P20210" s="404"/>
      <c r="Q20210" s="404"/>
      <c r="R20210" s="404"/>
      <c r="S20210" s="404"/>
      <c r="T20210" s="404"/>
    </row>
    <row r="20211" spans="12:20" ht="16.8">
      <c r="L20211" s="404"/>
      <c r="M20211" s="404"/>
      <c r="N20211" s="404"/>
      <c r="O20211" s="404"/>
      <c r="P20211" s="404"/>
      <c r="Q20211" s="404"/>
      <c r="R20211" s="404"/>
      <c r="S20211" s="404"/>
      <c r="T20211" s="404"/>
    </row>
    <row r="20212" spans="12:20" ht="16.8">
      <c r="L20212" s="404"/>
      <c r="M20212" s="404"/>
      <c r="N20212" s="404"/>
      <c r="O20212" s="404"/>
      <c r="P20212" s="404"/>
      <c r="Q20212" s="404"/>
      <c r="R20212" s="404"/>
      <c r="S20212" s="404"/>
      <c r="T20212" s="404"/>
    </row>
    <row r="20213" spans="12:20" ht="16.8">
      <c r="L20213" s="404"/>
      <c r="M20213" s="404"/>
      <c r="N20213" s="404"/>
      <c r="O20213" s="404"/>
      <c r="P20213" s="404"/>
      <c r="Q20213" s="404"/>
      <c r="R20213" s="404"/>
      <c r="S20213" s="404"/>
      <c r="T20213" s="404"/>
    </row>
    <row r="20214" spans="12:20" ht="16.8">
      <c r="L20214" s="404"/>
      <c r="M20214" s="404"/>
      <c r="N20214" s="404"/>
      <c r="O20214" s="404"/>
      <c r="P20214" s="404"/>
      <c r="Q20214" s="404"/>
      <c r="R20214" s="404"/>
      <c r="S20214" s="404"/>
      <c r="T20214" s="404"/>
    </row>
    <row r="20215" spans="12:20" ht="16.8">
      <c r="L20215" s="404"/>
      <c r="M20215" s="404"/>
      <c r="N20215" s="404"/>
      <c r="O20215" s="404"/>
      <c r="P20215" s="404"/>
      <c r="Q20215" s="404"/>
      <c r="R20215" s="404"/>
      <c r="S20215" s="404"/>
      <c r="T20215" s="404"/>
    </row>
    <row r="20216" spans="12:20" ht="16.8">
      <c r="L20216" s="404"/>
      <c r="M20216" s="404"/>
      <c r="N20216" s="404"/>
      <c r="O20216" s="404"/>
      <c r="P20216" s="404"/>
      <c r="Q20216" s="404"/>
      <c r="R20216" s="404"/>
      <c r="S20216" s="404"/>
      <c r="T20216" s="404"/>
    </row>
    <row r="20217" spans="12:20" ht="16.8">
      <c r="L20217" s="404"/>
      <c r="M20217" s="404"/>
      <c r="N20217" s="404"/>
      <c r="O20217" s="404"/>
      <c r="P20217" s="404"/>
      <c r="Q20217" s="404"/>
      <c r="R20217" s="404"/>
      <c r="S20217" s="404"/>
      <c r="T20217" s="404"/>
    </row>
    <row r="20218" spans="12:20" ht="16.8">
      <c r="L20218" s="404"/>
      <c r="M20218" s="404"/>
      <c r="N20218" s="404"/>
      <c r="O20218" s="404"/>
      <c r="P20218" s="404"/>
      <c r="Q20218" s="404"/>
      <c r="R20218" s="404"/>
      <c r="S20218" s="404"/>
      <c r="T20218" s="404"/>
    </row>
    <row r="20219" spans="12:20" ht="16.8">
      <c r="L20219" s="404"/>
      <c r="M20219" s="404"/>
      <c r="N20219" s="404"/>
      <c r="O20219" s="404"/>
      <c r="P20219" s="404"/>
      <c r="Q20219" s="404"/>
      <c r="R20219" s="404"/>
      <c r="S20219" s="404"/>
      <c r="T20219" s="404"/>
    </row>
    <row r="20220" spans="12:20" ht="16.8">
      <c r="L20220" s="404"/>
      <c r="M20220" s="404"/>
      <c r="N20220" s="404"/>
      <c r="O20220" s="404"/>
      <c r="P20220" s="404"/>
      <c r="Q20220" s="404"/>
      <c r="R20220" s="404"/>
      <c r="S20220" s="404"/>
      <c r="T20220" s="404"/>
    </row>
    <row r="20221" spans="12:20" ht="16.8">
      <c r="L20221" s="404"/>
      <c r="M20221" s="404"/>
      <c r="N20221" s="404"/>
      <c r="O20221" s="404"/>
      <c r="P20221" s="404"/>
      <c r="Q20221" s="404"/>
      <c r="R20221" s="404"/>
      <c r="S20221" s="404"/>
      <c r="T20221" s="404"/>
    </row>
    <row r="20222" spans="12:20" ht="16.8">
      <c r="L20222" s="404"/>
      <c r="M20222" s="404"/>
      <c r="N20222" s="404"/>
      <c r="O20222" s="404"/>
      <c r="P20222" s="404"/>
      <c r="Q20222" s="404"/>
      <c r="R20222" s="404"/>
      <c r="S20222" s="404"/>
      <c r="T20222" s="404"/>
    </row>
    <row r="20223" spans="12:20" ht="16.8">
      <c r="L20223" s="404"/>
      <c r="M20223" s="404"/>
      <c r="N20223" s="404"/>
      <c r="O20223" s="404"/>
      <c r="P20223" s="404"/>
      <c r="Q20223" s="404"/>
      <c r="R20223" s="404"/>
      <c r="S20223" s="404"/>
      <c r="T20223" s="404"/>
    </row>
    <row r="20224" spans="12:20" ht="16.8">
      <c r="L20224" s="404"/>
      <c r="M20224" s="404"/>
      <c r="N20224" s="404"/>
      <c r="O20224" s="404"/>
      <c r="P20224" s="404"/>
      <c r="Q20224" s="404"/>
      <c r="R20224" s="404"/>
      <c r="S20224" s="404"/>
      <c r="T20224" s="404"/>
    </row>
    <row r="20225" spans="12:20" ht="16.8">
      <c r="L20225" s="404"/>
      <c r="M20225" s="404"/>
      <c r="N20225" s="404"/>
      <c r="O20225" s="404"/>
      <c r="P20225" s="404"/>
      <c r="Q20225" s="404"/>
      <c r="R20225" s="404"/>
      <c r="S20225" s="404"/>
      <c r="T20225" s="404"/>
    </row>
    <row r="20226" spans="12:20" ht="16.8">
      <c r="L20226" s="404"/>
      <c r="M20226" s="404"/>
      <c r="N20226" s="404"/>
      <c r="O20226" s="404"/>
      <c r="P20226" s="404"/>
      <c r="Q20226" s="404"/>
      <c r="R20226" s="404"/>
      <c r="S20226" s="404"/>
      <c r="T20226" s="404"/>
    </row>
    <row r="20227" spans="12:20" ht="16.8">
      <c r="L20227" s="404"/>
      <c r="M20227" s="404"/>
      <c r="N20227" s="404"/>
      <c r="O20227" s="404"/>
      <c r="P20227" s="404"/>
      <c r="Q20227" s="404"/>
      <c r="R20227" s="404"/>
      <c r="S20227" s="404"/>
      <c r="T20227" s="404"/>
    </row>
    <row r="20228" spans="12:20" ht="16.8">
      <c r="L20228" s="404"/>
      <c r="M20228" s="404"/>
      <c r="N20228" s="404"/>
      <c r="O20228" s="404"/>
      <c r="P20228" s="404"/>
      <c r="Q20228" s="404"/>
      <c r="R20228" s="404"/>
      <c r="S20228" s="404"/>
      <c r="T20228" s="404"/>
    </row>
    <row r="20229" spans="12:20" ht="16.8">
      <c r="L20229" s="404"/>
      <c r="M20229" s="404"/>
      <c r="N20229" s="404"/>
      <c r="O20229" s="404"/>
      <c r="P20229" s="404"/>
      <c r="Q20229" s="404"/>
      <c r="R20229" s="404"/>
      <c r="S20229" s="404"/>
      <c r="T20229" s="404"/>
    </row>
    <row r="20230" spans="12:20" ht="16.8">
      <c r="L20230" s="404"/>
      <c r="M20230" s="404"/>
      <c r="N20230" s="404"/>
      <c r="O20230" s="404"/>
      <c r="P20230" s="404"/>
      <c r="Q20230" s="404"/>
      <c r="R20230" s="404"/>
      <c r="S20230" s="404"/>
      <c r="T20230" s="404"/>
    </row>
    <row r="20231" spans="12:20" ht="16.8">
      <c r="L20231" s="404"/>
      <c r="M20231" s="404"/>
      <c r="N20231" s="404"/>
      <c r="O20231" s="404"/>
      <c r="P20231" s="404"/>
      <c r="Q20231" s="404"/>
      <c r="R20231" s="404"/>
      <c r="S20231" s="404"/>
      <c r="T20231" s="404"/>
    </row>
    <row r="20232" spans="12:20" ht="16.8">
      <c r="L20232" s="404"/>
      <c r="M20232" s="404"/>
      <c r="N20232" s="404"/>
      <c r="O20232" s="404"/>
      <c r="P20232" s="404"/>
      <c r="Q20232" s="404"/>
      <c r="R20232" s="404"/>
      <c r="S20232" s="404"/>
      <c r="T20232" s="404"/>
    </row>
    <row r="20233" spans="12:20" ht="16.8">
      <c r="L20233" s="404"/>
      <c r="M20233" s="404"/>
      <c r="N20233" s="404"/>
      <c r="O20233" s="404"/>
      <c r="P20233" s="404"/>
      <c r="Q20233" s="404"/>
      <c r="R20233" s="404"/>
      <c r="S20233" s="404"/>
      <c r="T20233" s="404"/>
    </row>
    <row r="20234" spans="12:20" ht="16.8">
      <c r="L20234" s="404"/>
      <c r="M20234" s="404"/>
      <c r="N20234" s="404"/>
      <c r="O20234" s="404"/>
      <c r="P20234" s="404"/>
      <c r="Q20234" s="404"/>
      <c r="R20234" s="404"/>
      <c r="S20234" s="404"/>
      <c r="T20234" s="404"/>
    </row>
    <row r="20235" spans="12:20" ht="16.8">
      <c r="L20235" s="404"/>
      <c r="M20235" s="404"/>
      <c r="N20235" s="404"/>
      <c r="O20235" s="404"/>
      <c r="P20235" s="404"/>
      <c r="Q20235" s="404"/>
      <c r="R20235" s="404"/>
      <c r="S20235" s="404"/>
      <c r="T20235" s="404"/>
    </row>
    <row r="20236" spans="12:20" ht="16.8">
      <c r="L20236" s="404"/>
      <c r="M20236" s="404"/>
      <c r="N20236" s="404"/>
      <c r="O20236" s="404"/>
      <c r="P20236" s="404"/>
      <c r="Q20236" s="404"/>
      <c r="R20236" s="404"/>
      <c r="S20236" s="404"/>
      <c r="T20236" s="404"/>
    </row>
    <row r="20237" spans="12:20" ht="16.8">
      <c r="L20237" s="404"/>
      <c r="M20237" s="404"/>
      <c r="N20237" s="404"/>
      <c r="O20237" s="404"/>
      <c r="P20237" s="404"/>
      <c r="Q20237" s="404"/>
      <c r="R20237" s="404"/>
      <c r="S20237" s="404"/>
      <c r="T20237" s="404"/>
    </row>
    <row r="20238" spans="12:20" ht="16.8">
      <c r="L20238" s="404"/>
      <c r="M20238" s="404"/>
      <c r="N20238" s="404"/>
      <c r="O20238" s="404"/>
      <c r="P20238" s="404"/>
      <c r="Q20238" s="404"/>
      <c r="R20238" s="404"/>
      <c r="S20238" s="404"/>
      <c r="T20238" s="404"/>
    </row>
    <row r="20239" spans="12:20" ht="16.8">
      <c r="L20239" s="404"/>
      <c r="M20239" s="404"/>
      <c r="N20239" s="404"/>
      <c r="O20239" s="404"/>
      <c r="P20239" s="404"/>
      <c r="Q20239" s="404"/>
      <c r="R20239" s="404"/>
      <c r="S20239" s="404"/>
      <c r="T20239" s="404"/>
    </row>
    <row r="20240" spans="12:20" ht="16.8">
      <c r="L20240" s="404"/>
      <c r="M20240" s="404"/>
      <c r="N20240" s="404"/>
      <c r="O20240" s="404"/>
      <c r="P20240" s="404"/>
      <c r="Q20240" s="404"/>
      <c r="R20240" s="404"/>
      <c r="S20240" s="404"/>
      <c r="T20240" s="404"/>
    </row>
    <row r="20241" spans="12:20" ht="16.8">
      <c r="L20241" s="404"/>
      <c r="M20241" s="404"/>
      <c r="N20241" s="404"/>
      <c r="O20241" s="404"/>
      <c r="P20241" s="404"/>
      <c r="Q20241" s="404"/>
      <c r="R20241" s="404"/>
      <c r="S20241" s="404"/>
      <c r="T20241" s="404"/>
    </row>
    <row r="20242" spans="12:20" ht="16.8">
      <c r="L20242" s="404"/>
      <c r="M20242" s="404"/>
      <c r="N20242" s="404"/>
      <c r="O20242" s="404"/>
      <c r="P20242" s="404"/>
      <c r="Q20242" s="404"/>
      <c r="R20242" s="404"/>
      <c r="S20242" s="404"/>
      <c r="T20242" s="404"/>
    </row>
    <row r="20243" spans="12:20" ht="16.8">
      <c r="L20243" s="404"/>
      <c r="M20243" s="404"/>
      <c r="N20243" s="404"/>
      <c r="O20243" s="404"/>
      <c r="P20243" s="404"/>
      <c r="Q20243" s="404"/>
      <c r="R20243" s="404"/>
      <c r="S20243" s="404"/>
      <c r="T20243" s="404"/>
    </row>
    <row r="20244" spans="12:20" ht="16.8">
      <c r="L20244" s="404"/>
      <c r="M20244" s="404"/>
      <c r="N20244" s="404"/>
      <c r="O20244" s="404"/>
      <c r="P20244" s="404"/>
      <c r="Q20244" s="404"/>
      <c r="R20244" s="404"/>
      <c r="S20244" s="404"/>
      <c r="T20244" s="404"/>
    </row>
    <row r="20245" spans="12:20" ht="16.8">
      <c r="L20245" s="404"/>
      <c r="M20245" s="404"/>
      <c r="N20245" s="404"/>
      <c r="O20245" s="404"/>
      <c r="P20245" s="404"/>
      <c r="Q20245" s="404"/>
      <c r="R20245" s="404"/>
      <c r="S20245" s="404"/>
      <c r="T20245" s="404"/>
    </row>
    <row r="20246" spans="12:20" ht="16.8">
      <c r="L20246" s="404"/>
      <c r="M20246" s="404"/>
      <c r="N20246" s="404"/>
      <c r="O20246" s="404"/>
      <c r="P20246" s="404"/>
      <c r="Q20246" s="404"/>
      <c r="R20246" s="404"/>
      <c r="S20246" s="404"/>
      <c r="T20246" s="404"/>
    </row>
    <row r="20247" spans="12:20" ht="16.8">
      <c r="L20247" s="404"/>
      <c r="M20247" s="404"/>
      <c r="N20247" s="404"/>
      <c r="O20247" s="404"/>
      <c r="P20247" s="404"/>
      <c r="Q20247" s="404"/>
      <c r="R20247" s="404"/>
      <c r="S20247" s="404"/>
      <c r="T20247" s="404"/>
    </row>
    <row r="20248" spans="12:20" ht="16.8">
      <c r="L20248" s="404"/>
      <c r="M20248" s="404"/>
      <c r="N20248" s="404"/>
      <c r="O20248" s="404"/>
      <c r="P20248" s="404"/>
      <c r="Q20248" s="404"/>
      <c r="R20248" s="404"/>
      <c r="S20248" s="404"/>
      <c r="T20248" s="404"/>
    </row>
    <row r="20249" spans="12:20" ht="16.8">
      <c r="L20249" s="404"/>
      <c r="M20249" s="404"/>
      <c r="N20249" s="404"/>
      <c r="O20249" s="404"/>
      <c r="P20249" s="404"/>
      <c r="Q20249" s="404"/>
      <c r="R20249" s="404"/>
      <c r="S20249" s="404"/>
      <c r="T20249" s="404"/>
    </row>
    <row r="20250" spans="12:20" ht="16.8">
      <c r="L20250" s="404"/>
      <c r="M20250" s="404"/>
      <c r="N20250" s="404"/>
      <c r="O20250" s="404"/>
      <c r="P20250" s="404"/>
      <c r="Q20250" s="404"/>
      <c r="R20250" s="404"/>
      <c r="S20250" s="404"/>
      <c r="T20250" s="404"/>
    </row>
    <row r="20251" spans="12:20" ht="16.8">
      <c r="L20251" s="404"/>
      <c r="M20251" s="404"/>
      <c r="N20251" s="404"/>
      <c r="O20251" s="404"/>
      <c r="P20251" s="404"/>
      <c r="Q20251" s="404"/>
      <c r="R20251" s="404"/>
      <c r="S20251" s="404"/>
      <c r="T20251" s="404"/>
    </row>
    <row r="20252" spans="12:20" ht="16.8">
      <c r="L20252" s="404"/>
      <c r="M20252" s="404"/>
      <c r="N20252" s="404"/>
      <c r="O20252" s="404"/>
      <c r="P20252" s="404"/>
      <c r="Q20252" s="404"/>
      <c r="R20252" s="404"/>
      <c r="S20252" s="404"/>
      <c r="T20252" s="404"/>
    </row>
    <row r="20253" spans="12:20" ht="16.8">
      <c r="L20253" s="404"/>
      <c r="M20253" s="404"/>
      <c r="N20253" s="404"/>
      <c r="O20253" s="404"/>
      <c r="P20253" s="404"/>
      <c r="Q20253" s="404"/>
      <c r="R20253" s="404"/>
      <c r="S20253" s="404"/>
      <c r="T20253" s="404"/>
    </row>
    <row r="20254" spans="12:20" ht="16.8">
      <c r="L20254" s="404"/>
      <c r="M20254" s="404"/>
      <c r="N20254" s="404"/>
      <c r="O20254" s="404"/>
      <c r="P20254" s="404"/>
      <c r="Q20254" s="404"/>
      <c r="R20254" s="404"/>
      <c r="S20254" s="404"/>
      <c r="T20254" s="404"/>
    </row>
    <row r="20255" spans="12:20" ht="16.8">
      <c r="L20255" s="404"/>
      <c r="M20255" s="404"/>
      <c r="N20255" s="404"/>
      <c r="O20255" s="404"/>
      <c r="P20255" s="404"/>
      <c r="Q20255" s="404"/>
      <c r="R20255" s="404"/>
      <c r="S20255" s="404"/>
      <c r="T20255" s="404"/>
    </row>
    <row r="20256" spans="12:20" ht="16.8">
      <c r="L20256" s="404"/>
      <c r="M20256" s="404"/>
      <c r="N20256" s="404"/>
      <c r="O20256" s="404"/>
      <c r="P20256" s="404"/>
      <c r="Q20256" s="404"/>
      <c r="R20256" s="404"/>
      <c r="S20256" s="404"/>
      <c r="T20256" s="404"/>
    </row>
    <row r="20257" spans="12:20" ht="16.8">
      <c r="L20257" s="404"/>
      <c r="M20257" s="404"/>
      <c r="N20257" s="404"/>
      <c r="O20257" s="404"/>
      <c r="P20257" s="404"/>
      <c r="Q20257" s="404"/>
      <c r="R20257" s="404"/>
      <c r="S20257" s="404"/>
      <c r="T20257" s="404"/>
    </row>
    <row r="20258" spans="12:20" ht="16.8">
      <c r="L20258" s="404"/>
      <c r="M20258" s="404"/>
      <c r="N20258" s="404"/>
      <c r="O20258" s="404"/>
      <c r="P20258" s="404"/>
      <c r="Q20258" s="404"/>
      <c r="R20258" s="404"/>
      <c r="S20258" s="404"/>
      <c r="T20258" s="404"/>
    </row>
    <row r="20259" spans="12:20" ht="16.8">
      <c r="L20259" s="404"/>
      <c r="M20259" s="404"/>
      <c r="N20259" s="404"/>
      <c r="O20259" s="404"/>
      <c r="P20259" s="404"/>
      <c r="Q20259" s="404"/>
      <c r="R20259" s="404"/>
      <c r="S20259" s="404"/>
      <c r="T20259" s="404"/>
    </row>
    <row r="20260" spans="12:20" ht="16.8">
      <c r="L20260" s="404"/>
      <c r="M20260" s="404"/>
      <c r="N20260" s="404"/>
      <c r="O20260" s="404"/>
      <c r="P20260" s="404"/>
      <c r="Q20260" s="404"/>
      <c r="R20260" s="404"/>
      <c r="S20260" s="404"/>
      <c r="T20260" s="404"/>
    </row>
    <row r="20261" spans="12:20" ht="16.8">
      <c r="L20261" s="404"/>
      <c r="M20261" s="404"/>
      <c r="N20261" s="404"/>
      <c r="O20261" s="404"/>
      <c r="P20261" s="404"/>
      <c r="Q20261" s="404"/>
      <c r="R20261" s="404"/>
      <c r="S20261" s="404"/>
      <c r="T20261" s="404"/>
    </row>
    <row r="20262" spans="12:20" ht="16.8">
      <c r="L20262" s="404"/>
      <c r="M20262" s="404"/>
      <c r="N20262" s="404"/>
      <c r="O20262" s="404"/>
      <c r="P20262" s="404"/>
      <c r="Q20262" s="404"/>
      <c r="R20262" s="404"/>
      <c r="S20262" s="404"/>
      <c r="T20262" s="404"/>
    </row>
    <row r="20263" spans="12:20" ht="16.8">
      <c r="L20263" s="404"/>
      <c r="M20263" s="404"/>
      <c r="N20263" s="404"/>
      <c r="O20263" s="404"/>
      <c r="P20263" s="404"/>
      <c r="Q20263" s="404"/>
      <c r="R20263" s="404"/>
      <c r="S20263" s="404"/>
      <c r="T20263" s="404"/>
    </row>
    <row r="20264" spans="12:20" ht="16.8">
      <c r="L20264" s="404"/>
      <c r="M20264" s="404"/>
      <c r="N20264" s="404"/>
      <c r="O20264" s="404"/>
      <c r="P20264" s="404"/>
      <c r="Q20264" s="404"/>
      <c r="R20264" s="404"/>
      <c r="S20264" s="404"/>
      <c r="T20264" s="404"/>
    </row>
    <row r="20265" spans="12:20" ht="16.8">
      <c r="L20265" s="404"/>
      <c r="M20265" s="404"/>
      <c r="N20265" s="404"/>
      <c r="O20265" s="404"/>
      <c r="P20265" s="404"/>
      <c r="Q20265" s="404"/>
      <c r="R20265" s="404"/>
      <c r="S20265" s="404"/>
      <c r="T20265" s="404"/>
    </row>
    <row r="20266" spans="12:20" ht="16.8">
      <c r="L20266" s="404"/>
      <c r="M20266" s="404"/>
      <c r="N20266" s="404"/>
      <c r="O20266" s="404"/>
      <c r="P20266" s="404"/>
      <c r="Q20266" s="404"/>
      <c r="R20266" s="404"/>
      <c r="S20266" s="404"/>
      <c r="T20266" s="404"/>
    </row>
    <row r="20267" spans="12:20" ht="16.8">
      <c r="L20267" s="404"/>
      <c r="M20267" s="404"/>
      <c r="N20267" s="404"/>
      <c r="O20267" s="404"/>
      <c r="P20267" s="404"/>
      <c r="Q20267" s="404"/>
      <c r="R20267" s="404"/>
      <c r="S20267" s="404"/>
      <c r="T20267" s="404"/>
    </row>
    <row r="20268" spans="12:20" ht="16.8">
      <c r="L20268" s="404"/>
      <c r="M20268" s="404"/>
      <c r="N20268" s="404"/>
      <c r="O20268" s="404"/>
      <c r="P20268" s="404"/>
      <c r="Q20268" s="404"/>
      <c r="R20268" s="404"/>
      <c r="S20268" s="404"/>
      <c r="T20268" s="404"/>
    </row>
    <row r="20269" spans="12:20" ht="16.8">
      <c r="L20269" s="404"/>
      <c r="M20269" s="404"/>
      <c r="N20269" s="404"/>
      <c r="O20269" s="404"/>
      <c r="P20269" s="404"/>
      <c r="Q20269" s="404"/>
      <c r="R20269" s="404"/>
      <c r="S20269" s="404"/>
      <c r="T20269" s="404"/>
    </row>
    <row r="20270" spans="12:20" ht="16.8">
      <c r="L20270" s="404"/>
      <c r="M20270" s="404"/>
      <c r="N20270" s="404"/>
      <c r="O20270" s="404"/>
      <c r="P20270" s="404"/>
      <c r="Q20270" s="404"/>
      <c r="R20270" s="404"/>
      <c r="S20270" s="404"/>
      <c r="T20270" s="404"/>
    </row>
    <row r="20271" spans="12:20" ht="16.8">
      <c r="L20271" s="404"/>
      <c r="M20271" s="404"/>
      <c r="N20271" s="404"/>
      <c r="O20271" s="404"/>
      <c r="P20271" s="404"/>
      <c r="Q20271" s="404"/>
      <c r="R20271" s="404"/>
      <c r="S20271" s="404"/>
      <c r="T20271" s="404"/>
    </row>
    <row r="20272" spans="12:20" ht="16.8">
      <c r="L20272" s="404"/>
      <c r="M20272" s="404"/>
      <c r="N20272" s="404"/>
      <c r="O20272" s="404"/>
      <c r="P20272" s="404"/>
      <c r="Q20272" s="404"/>
      <c r="R20272" s="404"/>
      <c r="S20272" s="404"/>
      <c r="T20272" s="404"/>
    </row>
    <row r="20273" spans="12:20" ht="16.8">
      <c r="L20273" s="404"/>
      <c r="M20273" s="404"/>
      <c r="N20273" s="404"/>
      <c r="O20273" s="404"/>
      <c r="P20273" s="404"/>
      <c r="Q20273" s="404"/>
      <c r="R20273" s="404"/>
      <c r="S20273" s="404"/>
      <c r="T20273" s="404"/>
    </row>
    <row r="20274" spans="12:20" ht="16.8">
      <c r="L20274" s="404"/>
      <c r="M20274" s="404"/>
      <c r="N20274" s="404"/>
      <c r="O20274" s="404"/>
      <c r="P20274" s="404"/>
      <c r="Q20274" s="404"/>
      <c r="R20274" s="404"/>
      <c r="S20274" s="404"/>
      <c r="T20274" s="404"/>
    </row>
    <row r="20275" spans="12:20" ht="16.8">
      <c r="L20275" s="404"/>
      <c r="M20275" s="404"/>
      <c r="N20275" s="404"/>
      <c r="O20275" s="404"/>
      <c r="P20275" s="404"/>
      <c r="Q20275" s="404"/>
      <c r="R20275" s="404"/>
      <c r="S20275" s="404"/>
      <c r="T20275" s="404"/>
    </row>
    <row r="20276" spans="12:20" ht="16.8">
      <c r="L20276" s="404"/>
      <c r="M20276" s="404"/>
      <c r="N20276" s="404"/>
      <c r="O20276" s="404"/>
      <c r="P20276" s="404"/>
      <c r="Q20276" s="404"/>
      <c r="R20276" s="404"/>
      <c r="S20276" s="404"/>
      <c r="T20276" s="404"/>
    </row>
    <row r="20277" spans="12:20" ht="16.8">
      <c r="L20277" s="404"/>
      <c r="M20277" s="404"/>
      <c r="N20277" s="404"/>
      <c r="O20277" s="404"/>
      <c r="P20277" s="404"/>
      <c r="Q20277" s="404"/>
      <c r="R20277" s="404"/>
      <c r="S20277" s="404"/>
      <c r="T20277" s="404"/>
    </row>
    <row r="20278" spans="12:20" ht="16.8">
      <c r="L20278" s="404"/>
      <c r="M20278" s="404"/>
      <c r="N20278" s="404"/>
      <c r="O20278" s="404"/>
      <c r="P20278" s="404"/>
      <c r="Q20278" s="404"/>
      <c r="R20278" s="404"/>
      <c r="S20278" s="404"/>
      <c r="T20278" s="404"/>
    </row>
    <row r="20279" spans="12:20" ht="16.8">
      <c r="L20279" s="404"/>
      <c r="M20279" s="404"/>
      <c r="N20279" s="404"/>
      <c r="O20279" s="404"/>
      <c r="P20279" s="404"/>
      <c r="Q20279" s="404"/>
      <c r="R20279" s="404"/>
      <c r="S20279" s="404"/>
      <c r="T20279" s="404"/>
    </row>
    <row r="20280" spans="12:20" ht="16.8">
      <c r="L20280" s="404"/>
      <c r="M20280" s="404"/>
      <c r="N20280" s="404"/>
      <c r="O20280" s="404"/>
      <c r="P20280" s="404"/>
      <c r="Q20280" s="404"/>
      <c r="R20280" s="404"/>
      <c r="S20280" s="404"/>
      <c r="T20280" s="404"/>
    </row>
    <row r="20281" spans="12:20" ht="16.8">
      <c r="L20281" s="404"/>
      <c r="M20281" s="404"/>
      <c r="N20281" s="404"/>
      <c r="O20281" s="404"/>
      <c r="P20281" s="404"/>
      <c r="Q20281" s="404"/>
      <c r="R20281" s="404"/>
      <c r="S20281" s="404"/>
      <c r="T20281" s="404"/>
    </row>
    <row r="20282" spans="12:20" ht="16.8">
      <c r="L20282" s="404"/>
      <c r="M20282" s="404"/>
      <c r="N20282" s="404"/>
      <c r="O20282" s="404"/>
      <c r="P20282" s="404"/>
      <c r="Q20282" s="404"/>
      <c r="R20282" s="404"/>
      <c r="S20282" s="404"/>
      <c r="T20282" s="404"/>
    </row>
    <row r="20283" spans="12:20" ht="16.8">
      <c r="L20283" s="404"/>
      <c r="M20283" s="404"/>
      <c r="N20283" s="404"/>
      <c r="O20283" s="404"/>
      <c r="P20283" s="404"/>
      <c r="Q20283" s="404"/>
      <c r="R20283" s="404"/>
      <c r="S20283" s="404"/>
      <c r="T20283" s="404"/>
    </row>
    <row r="20284" spans="12:20" ht="16.8">
      <c r="L20284" s="404"/>
      <c r="M20284" s="404"/>
      <c r="N20284" s="404"/>
      <c r="O20284" s="404"/>
      <c r="P20284" s="404"/>
      <c r="Q20284" s="404"/>
      <c r="R20284" s="404"/>
      <c r="S20284" s="404"/>
      <c r="T20284" s="404"/>
    </row>
    <row r="20285" spans="12:20" ht="16.8">
      <c r="L20285" s="404"/>
      <c r="M20285" s="404"/>
      <c r="N20285" s="404"/>
      <c r="O20285" s="404"/>
      <c r="P20285" s="404"/>
      <c r="Q20285" s="404"/>
      <c r="R20285" s="404"/>
      <c r="S20285" s="404"/>
      <c r="T20285" s="404"/>
    </row>
    <row r="20286" spans="12:20" ht="16.8">
      <c r="L20286" s="404"/>
      <c r="M20286" s="404"/>
      <c r="N20286" s="404"/>
      <c r="O20286" s="404"/>
      <c r="P20286" s="404"/>
      <c r="Q20286" s="404"/>
      <c r="R20286" s="404"/>
      <c r="S20286" s="404"/>
      <c r="T20286" s="404"/>
    </row>
    <row r="20287" spans="12:20" ht="16.8">
      <c r="L20287" s="404"/>
      <c r="M20287" s="404"/>
      <c r="N20287" s="404"/>
      <c r="O20287" s="404"/>
      <c r="P20287" s="404"/>
      <c r="Q20287" s="404"/>
      <c r="R20287" s="404"/>
      <c r="S20287" s="404"/>
      <c r="T20287" s="404"/>
    </row>
    <row r="20288" spans="12:20" ht="16.8">
      <c r="L20288" s="404"/>
      <c r="M20288" s="404"/>
      <c r="N20288" s="404"/>
      <c r="O20288" s="404"/>
      <c r="P20288" s="404"/>
      <c r="Q20288" s="404"/>
      <c r="R20288" s="404"/>
      <c r="S20288" s="404"/>
      <c r="T20288" s="404"/>
    </row>
    <row r="20289" spans="12:20" ht="16.8">
      <c r="L20289" s="404"/>
      <c r="M20289" s="404"/>
      <c r="N20289" s="404"/>
      <c r="O20289" s="404"/>
      <c r="P20289" s="404"/>
      <c r="Q20289" s="404"/>
      <c r="R20289" s="404"/>
      <c r="S20289" s="404"/>
      <c r="T20289" s="404"/>
    </row>
    <row r="20290" spans="12:20" ht="16.8">
      <c r="L20290" s="404"/>
      <c r="M20290" s="404"/>
      <c r="N20290" s="404"/>
      <c r="O20290" s="404"/>
      <c r="P20290" s="404"/>
      <c r="Q20290" s="404"/>
      <c r="R20290" s="404"/>
      <c r="S20290" s="404"/>
      <c r="T20290" s="404"/>
    </row>
    <row r="20291" spans="12:20" ht="16.8">
      <c r="L20291" s="404"/>
      <c r="M20291" s="404"/>
      <c r="N20291" s="404"/>
      <c r="O20291" s="404"/>
      <c r="P20291" s="404"/>
      <c r="Q20291" s="404"/>
      <c r="R20291" s="404"/>
      <c r="S20291" s="404"/>
      <c r="T20291" s="404"/>
    </row>
    <row r="20292" spans="12:20" ht="16.8">
      <c r="L20292" s="404"/>
      <c r="M20292" s="404"/>
      <c r="N20292" s="404"/>
      <c r="O20292" s="404"/>
      <c r="P20292" s="404"/>
      <c r="Q20292" s="404"/>
      <c r="R20292" s="404"/>
      <c r="S20292" s="404"/>
      <c r="T20292" s="404"/>
    </row>
    <row r="20293" spans="12:20" ht="16.8">
      <c r="L20293" s="404"/>
      <c r="M20293" s="404"/>
      <c r="N20293" s="404"/>
      <c r="O20293" s="404"/>
      <c r="P20293" s="404"/>
      <c r="Q20293" s="404"/>
      <c r="R20293" s="404"/>
      <c r="S20293" s="404"/>
      <c r="T20293" s="404"/>
    </row>
    <row r="20294" spans="12:20" ht="16.8">
      <c r="L20294" s="404"/>
      <c r="M20294" s="404"/>
      <c r="N20294" s="404"/>
      <c r="O20294" s="404"/>
      <c r="P20294" s="404"/>
      <c r="Q20294" s="404"/>
      <c r="R20294" s="404"/>
      <c r="S20294" s="404"/>
      <c r="T20294" s="404"/>
    </row>
    <row r="20295" spans="12:20" ht="16.8">
      <c r="L20295" s="404"/>
      <c r="M20295" s="404"/>
      <c r="N20295" s="404"/>
      <c r="O20295" s="404"/>
      <c r="P20295" s="404"/>
      <c r="Q20295" s="404"/>
      <c r="R20295" s="404"/>
      <c r="S20295" s="404"/>
      <c r="T20295" s="404"/>
    </row>
    <row r="20296" spans="12:20" ht="16.8">
      <c r="L20296" s="404"/>
      <c r="M20296" s="404"/>
      <c r="N20296" s="404"/>
      <c r="O20296" s="404"/>
      <c r="P20296" s="404"/>
      <c r="Q20296" s="404"/>
      <c r="R20296" s="404"/>
      <c r="S20296" s="404"/>
      <c r="T20296" s="404"/>
    </row>
    <row r="20297" spans="12:20" ht="16.8">
      <c r="L20297" s="404"/>
      <c r="M20297" s="404"/>
      <c r="N20297" s="404"/>
      <c r="O20297" s="404"/>
      <c r="P20297" s="404"/>
      <c r="Q20297" s="404"/>
      <c r="R20297" s="404"/>
      <c r="S20297" s="404"/>
      <c r="T20297" s="404"/>
    </row>
    <row r="20298" spans="12:20" ht="16.8">
      <c r="L20298" s="404"/>
      <c r="M20298" s="404"/>
      <c r="N20298" s="404"/>
      <c r="O20298" s="404"/>
      <c r="P20298" s="404"/>
      <c r="Q20298" s="404"/>
      <c r="R20298" s="404"/>
      <c r="S20298" s="404"/>
      <c r="T20298" s="404"/>
    </row>
    <row r="20299" spans="12:20" ht="16.8">
      <c r="L20299" s="404"/>
      <c r="M20299" s="404"/>
      <c r="N20299" s="404"/>
      <c r="O20299" s="404"/>
      <c r="P20299" s="404"/>
      <c r="Q20299" s="404"/>
      <c r="R20299" s="404"/>
      <c r="S20299" s="404"/>
      <c r="T20299" s="404"/>
    </row>
    <row r="20300" spans="12:20" ht="16.8">
      <c r="L20300" s="404"/>
      <c r="M20300" s="404"/>
      <c r="N20300" s="404"/>
      <c r="O20300" s="404"/>
      <c r="P20300" s="404"/>
      <c r="Q20300" s="404"/>
      <c r="R20300" s="404"/>
      <c r="S20300" s="404"/>
      <c r="T20300" s="404"/>
    </row>
    <row r="20301" spans="12:20" ht="16.8">
      <c r="L20301" s="404"/>
      <c r="M20301" s="404"/>
      <c r="N20301" s="404"/>
      <c r="O20301" s="404"/>
      <c r="P20301" s="404"/>
      <c r="Q20301" s="404"/>
      <c r="R20301" s="404"/>
      <c r="S20301" s="404"/>
      <c r="T20301" s="404"/>
    </row>
    <row r="20302" spans="12:20" ht="16.8">
      <c r="L20302" s="404"/>
      <c r="M20302" s="404"/>
      <c r="N20302" s="404"/>
      <c r="O20302" s="404"/>
      <c r="P20302" s="404"/>
      <c r="Q20302" s="404"/>
      <c r="R20302" s="404"/>
      <c r="S20302" s="404"/>
      <c r="T20302" s="404"/>
    </row>
    <row r="20303" spans="12:20" ht="16.8">
      <c r="L20303" s="404"/>
      <c r="M20303" s="404"/>
      <c r="N20303" s="404"/>
      <c r="O20303" s="404"/>
      <c r="P20303" s="404"/>
      <c r="Q20303" s="404"/>
      <c r="R20303" s="404"/>
      <c r="S20303" s="404"/>
      <c r="T20303" s="404"/>
    </row>
    <row r="20304" spans="12:20" ht="16.8">
      <c r="L20304" s="404"/>
      <c r="M20304" s="404"/>
      <c r="N20304" s="404"/>
      <c r="O20304" s="404"/>
      <c r="P20304" s="404"/>
      <c r="Q20304" s="404"/>
      <c r="R20304" s="404"/>
      <c r="S20304" s="404"/>
      <c r="T20304" s="404"/>
    </row>
    <row r="20305" spans="12:20" ht="16.8">
      <c r="L20305" s="404"/>
      <c r="M20305" s="404"/>
      <c r="N20305" s="404"/>
      <c r="O20305" s="404"/>
      <c r="P20305" s="404"/>
      <c r="Q20305" s="404"/>
      <c r="R20305" s="404"/>
      <c r="S20305" s="404"/>
      <c r="T20305" s="404"/>
    </row>
    <row r="20306" spans="12:20" ht="16.8">
      <c r="L20306" s="404"/>
      <c r="M20306" s="404"/>
      <c r="N20306" s="404"/>
      <c r="O20306" s="404"/>
      <c r="P20306" s="404"/>
      <c r="Q20306" s="404"/>
      <c r="R20306" s="404"/>
      <c r="S20306" s="404"/>
      <c r="T20306" s="404"/>
    </row>
    <row r="20307" spans="12:20" ht="16.8">
      <c r="L20307" s="404"/>
      <c r="M20307" s="404"/>
      <c r="N20307" s="404"/>
      <c r="O20307" s="404"/>
      <c r="P20307" s="404"/>
      <c r="Q20307" s="404"/>
      <c r="R20307" s="404"/>
      <c r="S20307" s="404"/>
      <c r="T20307" s="404"/>
    </row>
    <row r="20308" spans="12:20" ht="16.8">
      <c r="L20308" s="404"/>
      <c r="M20308" s="404"/>
      <c r="N20308" s="404"/>
      <c r="O20308" s="404"/>
      <c r="P20308" s="404"/>
      <c r="Q20308" s="404"/>
      <c r="R20308" s="404"/>
      <c r="S20308" s="404"/>
      <c r="T20308" s="404"/>
    </row>
    <row r="20309" spans="12:20" ht="16.8">
      <c r="L20309" s="404"/>
      <c r="M20309" s="404"/>
      <c r="N20309" s="404"/>
      <c r="O20309" s="404"/>
      <c r="P20309" s="404"/>
      <c r="Q20309" s="404"/>
      <c r="R20309" s="404"/>
      <c r="S20309" s="404"/>
      <c r="T20309" s="404"/>
    </row>
    <row r="20310" spans="12:20" ht="16.8">
      <c r="L20310" s="404"/>
      <c r="M20310" s="404"/>
      <c r="N20310" s="404"/>
      <c r="O20310" s="404"/>
      <c r="P20310" s="404"/>
      <c r="Q20310" s="404"/>
      <c r="R20310" s="404"/>
      <c r="S20310" s="404"/>
      <c r="T20310" s="404"/>
    </row>
    <row r="20311" spans="12:20" ht="16.8">
      <c r="L20311" s="404"/>
      <c r="M20311" s="404"/>
      <c r="N20311" s="404"/>
      <c r="O20311" s="404"/>
      <c r="P20311" s="404"/>
      <c r="Q20311" s="404"/>
      <c r="R20311" s="404"/>
      <c r="S20311" s="404"/>
      <c r="T20311" s="404"/>
    </row>
    <row r="20312" spans="12:20" ht="16.8">
      <c r="L20312" s="404"/>
      <c r="M20312" s="404"/>
      <c r="N20312" s="404"/>
      <c r="O20312" s="404"/>
      <c r="P20312" s="404"/>
      <c r="Q20312" s="404"/>
      <c r="R20312" s="404"/>
      <c r="S20312" s="404"/>
      <c r="T20312" s="404"/>
    </row>
    <row r="20313" spans="12:20" ht="16.8">
      <c r="L20313" s="404"/>
      <c r="M20313" s="404"/>
      <c r="N20313" s="404"/>
      <c r="O20313" s="404"/>
      <c r="P20313" s="404"/>
      <c r="Q20313" s="404"/>
      <c r="R20313" s="404"/>
      <c r="S20313" s="404"/>
      <c r="T20313" s="404"/>
    </row>
    <row r="20314" spans="12:20" ht="16.8">
      <c r="L20314" s="404"/>
      <c r="M20314" s="404"/>
      <c r="N20314" s="404"/>
      <c r="O20314" s="404"/>
      <c r="P20314" s="404"/>
      <c r="Q20314" s="404"/>
      <c r="R20314" s="404"/>
      <c r="S20314" s="404"/>
      <c r="T20314" s="404"/>
    </row>
    <row r="20315" spans="12:20" ht="16.8">
      <c r="L20315" s="404"/>
      <c r="M20315" s="404"/>
      <c r="N20315" s="404"/>
      <c r="O20315" s="404"/>
      <c r="P20315" s="404"/>
      <c r="Q20315" s="404"/>
      <c r="R20315" s="404"/>
      <c r="S20315" s="404"/>
      <c r="T20315" s="404"/>
    </row>
    <row r="20316" spans="12:20" ht="16.8">
      <c r="L20316" s="404"/>
      <c r="M20316" s="404"/>
      <c r="N20316" s="404"/>
      <c r="O20316" s="404"/>
      <c r="P20316" s="404"/>
      <c r="Q20316" s="404"/>
      <c r="R20316" s="404"/>
      <c r="S20316" s="404"/>
      <c r="T20316" s="404"/>
    </row>
    <row r="20317" spans="12:20" ht="16.8">
      <c r="L20317" s="404"/>
      <c r="M20317" s="404"/>
      <c r="N20317" s="404"/>
      <c r="O20317" s="404"/>
      <c r="P20317" s="404"/>
      <c r="Q20317" s="404"/>
      <c r="R20317" s="404"/>
      <c r="S20317" s="404"/>
      <c r="T20317" s="404"/>
    </row>
    <row r="20318" spans="12:20" ht="16.8">
      <c r="L20318" s="404"/>
      <c r="M20318" s="404"/>
      <c r="N20318" s="404"/>
      <c r="O20318" s="404"/>
      <c r="P20318" s="404"/>
      <c r="Q20318" s="404"/>
      <c r="R20318" s="404"/>
      <c r="S20318" s="404"/>
      <c r="T20318" s="404"/>
    </row>
    <row r="20319" spans="12:20" ht="16.8">
      <c r="L20319" s="404"/>
      <c r="M20319" s="404"/>
      <c r="N20319" s="404"/>
      <c r="O20319" s="404"/>
      <c r="P20319" s="404"/>
      <c r="Q20319" s="404"/>
      <c r="R20319" s="404"/>
      <c r="S20319" s="404"/>
      <c r="T20319" s="404"/>
    </row>
    <row r="20320" spans="12:20" ht="16.8">
      <c r="L20320" s="404"/>
      <c r="M20320" s="404"/>
      <c r="N20320" s="404"/>
      <c r="O20320" s="404"/>
      <c r="P20320" s="404"/>
      <c r="Q20320" s="404"/>
      <c r="R20320" s="404"/>
      <c r="S20320" s="404"/>
      <c r="T20320" s="404"/>
    </row>
    <row r="20321" spans="12:20" ht="16.8">
      <c r="L20321" s="404"/>
      <c r="M20321" s="404"/>
      <c r="N20321" s="404"/>
      <c r="O20321" s="404"/>
      <c r="P20321" s="404"/>
      <c r="Q20321" s="404"/>
      <c r="R20321" s="404"/>
      <c r="S20321" s="404"/>
      <c r="T20321" s="404"/>
    </row>
    <row r="20322" spans="12:20" ht="16.8">
      <c r="L20322" s="404"/>
      <c r="M20322" s="404"/>
      <c r="N20322" s="404"/>
      <c r="O20322" s="404"/>
      <c r="P20322" s="404"/>
      <c r="Q20322" s="404"/>
      <c r="R20322" s="404"/>
      <c r="S20322" s="404"/>
      <c r="T20322" s="404"/>
    </row>
    <row r="20323" spans="12:20" ht="16.8">
      <c r="L20323" s="404"/>
      <c r="M20323" s="404"/>
      <c r="N20323" s="404"/>
      <c r="O20323" s="404"/>
      <c r="P20323" s="404"/>
      <c r="Q20323" s="404"/>
      <c r="R20323" s="404"/>
      <c r="S20323" s="404"/>
      <c r="T20323" s="404"/>
    </row>
    <row r="20324" spans="12:20" ht="16.8">
      <c r="L20324" s="404"/>
      <c r="M20324" s="404"/>
      <c r="N20324" s="404"/>
      <c r="O20324" s="404"/>
      <c r="P20324" s="404"/>
      <c r="Q20324" s="404"/>
      <c r="R20324" s="404"/>
      <c r="S20324" s="404"/>
      <c r="T20324" s="404"/>
    </row>
    <row r="20325" spans="12:20" ht="16.8">
      <c r="L20325" s="404"/>
      <c r="M20325" s="404"/>
      <c r="N20325" s="404"/>
      <c r="O20325" s="404"/>
      <c r="P20325" s="404"/>
      <c r="Q20325" s="404"/>
      <c r="R20325" s="404"/>
      <c r="S20325" s="404"/>
      <c r="T20325" s="404"/>
    </row>
    <row r="20326" spans="12:20" ht="16.8">
      <c r="L20326" s="404"/>
      <c r="M20326" s="404"/>
      <c r="N20326" s="404"/>
      <c r="O20326" s="404"/>
      <c r="P20326" s="404"/>
      <c r="Q20326" s="404"/>
      <c r="R20326" s="404"/>
      <c r="S20326" s="404"/>
      <c r="T20326" s="404"/>
    </row>
    <row r="20327" spans="12:20" ht="16.8">
      <c r="L20327" s="404"/>
      <c r="M20327" s="404"/>
      <c r="N20327" s="404"/>
      <c r="O20327" s="404"/>
      <c r="P20327" s="404"/>
      <c r="Q20327" s="404"/>
      <c r="R20327" s="404"/>
      <c r="S20327" s="404"/>
      <c r="T20327" s="404"/>
    </row>
    <row r="20328" spans="12:20" ht="16.8">
      <c r="L20328" s="404"/>
      <c r="M20328" s="404"/>
      <c r="N20328" s="404"/>
      <c r="O20328" s="404"/>
      <c r="P20328" s="404"/>
      <c r="Q20328" s="404"/>
      <c r="R20328" s="404"/>
      <c r="S20328" s="404"/>
      <c r="T20328" s="404"/>
    </row>
    <row r="20329" spans="12:20" ht="16.8">
      <c r="L20329" s="404"/>
      <c r="M20329" s="404"/>
      <c r="N20329" s="404"/>
      <c r="O20329" s="404"/>
      <c r="P20329" s="404"/>
      <c r="Q20329" s="404"/>
      <c r="R20329" s="404"/>
      <c r="S20329" s="404"/>
      <c r="T20329" s="404"/>
    </row>
    <row r="20330" spans="12:20" ht="16.8">
      <c r="L20330" s="404"/>
      <c r="M20330" s="404"/>
      <c r="N20330" s="404"/>
      <c r="O20330" s="404"/>
      <c r="P20330" s="404"/>
      <c r="Q20330" s="404"/>
      <c r="R20330" s="404"/>
      <c r="S20330" s="404"/>
      <c r="T20330" s="404"/>
    </row>
    <row r="20331" spans="12:20" ht="16.8">
      <c r="L20331" s="404"/>
      <c r="M20331" s="404"/>
      <c r="N20331" s="404"/>
      <c r="O20331" s="404"/>
      <c r="P20331" s="404"/>
      <c r="Q20331" s="404"/>
      <c r="R20331" s="404"/>
      <c r="S20331" s="404"/>
      <c r="T20331" s="404"/>
    </row>
    <row r="20332" spans="12:20" ht="16.8">
      <c r="L20332" s="404"/>
      <c r="M20332" s="404"/>
      <c r="N20332" s="404"/>
      <c r="O20332" s="404"/>
      <c r="P20332" s="404"/>
      <c r="Q20332" s="404"/>
      <c r="R20332" s="404"/>
      <c r="S20332" s="404"/>
      <c r="T20332" s="404"/>
    </row>
    <row r="20333" spans="12:20" ht="16.8">
      <c r="L20333" s="404"/>
      <c r="M20333" s="404"/>
      <c r="N20333" s="404"/>
      <c r="O20333" s="404"/>
      <c r="P20333" s="404"/>
      <c r="Q20333" s="404"/>
      <c r="R20333" s="404"/>
      <c r="S20333" s="404"/>
      <c r="T20333" s="404"/>
    </row>
    <row r="20334" spans="12:20" ht="16.8">
      <c r="L20334" s="404"/>
      <c r="M20334" s="404"/>
      <c r="N20334" s="404"/>
      <c r="O20334" s="404"/>
      <c r="P20334" s="404"/>
      <c r="Q20334" s="404"/>
      <c r="R20334" s="404"/>
      <c r="S20334" s="404"/>
      <c r="T20334" s="404"/>
    </row>
    <row r="20335" spans="12:20" ht="16.8">
      <c r="L20335" s="404"/>
      <c r="M20335" s="404"/>
      <c r="N20335" s="404"/>
      <c r="O20335" s="404"/>
      <c r="P20335" s="404"/>
      <c r="Q20335" s="404"/>
      <c r="R20335" s="404"/>
      <c r="S20335" s="404"/>
      <c r="T20335" s="404"/>
    </row>
    <row r="20336" spans="12:20" ht="16.8">
      <c r="L20336" s="404"/>
      <c r="M20336" s="404"/>
      <c r="N20336" s="404"/>
      <c r="O20336" s="404"/>
      <c r="P20336" s="404"/>
      <c r="Q20336" s="404"/>
      <c r="R20336" s="404"/>
      <c r="S20336" s="404"/>
      <c r="T20336" s="404"/>
    </row>
    <row r="20337" spans="12:20" ht="16.8">
      <c r="L20337" s="404"/>
      <c r="M20337" s="404"/>
      <c r="N20337" s="404"/>
      <c r="O20337" s="404"/>
      <c r="P20337" s="404"/>
      <c r="Q20337" s="404"/>
      <c r="R20337" s="404"/>
      <c r="S20337" s="404"/>
      <c r="T20337" s="404"/>
    </row>
    <row r="20338" spans="12:20" ht="16.8">
      <c r="L20338" s="404"/>
      <c r="M20338" s="404"/>
      <c r="N20338" s="404"/>
      <c r="O20338" s="404"/>
      <c r="P20338" s="404"/>
      <c r="Q20338" s="404"/>
      <c r="R20338" s="404"/>
      <c r="S20338" s="404"/>
      <c r="T20338" s="404"/>
    </row>
    <row r="20339" spans="12:20" ht="16.8">
      <c r="L20339" s="404"/>
      <c r="M20339" s="404"/>
      <c r="N20339" s="404"/>
      <c r="O20339" s="404"/>
      <c r="P20339" s="404"/>
      <c r="Q20339" s="404"/>
      <c r="R20339" s="404"/>
      <c r="S20339" s="404"/>
      <c r="T20339" s="404"/>
    </row>
    <row r="20340" spans="12:20" ht="16.8">
      <c r="L20340" s="404"/>
      <c r="M20340" s="404"/>
      <c r="N20340" s="404"/>
      <c r="O20340" s="404"/>
      <c r="P20340" s="404"/>
      <c r="Q20340" s="404"/>
      <c r="R20340" s="404"/>
      <c r="S20340" s="404"/>
      <c r="T20340" s="404"/>
    </row>
    <row r="20341" spans="12:20" ht="16.8">
      <c r="L20341" s="404"/>
      <c r="M20341" s="404"/>
      <c r="N20341" s="404"/>
      <c r="O20341" s="404"/>
      <c r="P20341" s="404"/>
      <c r="Q20341" s="404"/>
      <c r="R20341" s="404"/>
      <c r="S20341" s="404"/>
      <c r="T20341" s="404"/>
    </row>
    <row r="20342" spans="12:20" ht="16.8">
      <c r="L20342" s="404"/>
      <c r="M20342" s="404"/>
      <c r="N20342" s="404"/>
      <c r="O20342" s="404"/>
      <c r="P20342" s="404"/>
      <c r="Q20342" s="404"/>
      <c r="R20342" s="404"/>
      <c r="S20342" s="404"/>
      <c r="T20342" s="404"/>
    </row>
    <row r="20343" spans="12:20" ht="16.8">
      <c r="L20343" s="404"/>
      <c r="M20343" s="404"/>
      <c r="N20343" s="404"/>
      <c r="O20343" s="404"/>
      <c r="P20343" s="404"/>
      <c r="Q20343" s="404"/>
      <c r="R20343" s="404"/>
      <c r="S20343" s="404"/>
      <c r="T20343" s="404"/>
    </row>
    <row r="20344" spans="12:20" ht="16.8">
      <c r="L20344" s="404"/>
      <c r="M20344" s="404"/>
      <c r="N20344" s="404"/>
      <c r="O20344" s="404"/>
      <c r="P20344" s="404"/>
      <c r="Q20344" s="404"/>
      <c r="R20344" s="404"/>
      <c r="S20344" s="404"/>
      <c r="T20344" s="404"/>
    </row>
    <row r="20345" spans="12:20" ht="16.8">
      <c r="L20345" s="404"/>
      <c r="M20345" s="404"/>
      <c r="N20345" s="404"/>
      <c r="O20345" s="404"/>
      <c r="P20345" s="404"/>
      <c r="Q20345" s="404"/>
      <c r="R20345" s="404"/>
      <c r="S20345" s="404"/>
      <c r="T20345" s="404"/>
    </row>
    <row r="20346" spans="12:20" ht="16.8">
      <c r="L20346" s="404"/>
      <c r="M20346" s="404"/>
      <c r="N20346" s="404"/>
      <c r="O20346" s="404"/>
      <c r="P20346" s="404"/>
      <c r="Q20346" s="404"/>
      <c r="R20346" s="404"/>
      <c r="S20346" s="404"/>
      <c r="T20346" s="404"/>
    </row>
    <row r="20347" spans="12:20" ht="16.8">
      <c r="L20347" s="404"/>
      <c r="M20347" s="404"/>
      <c r="N20347" s="404"/>
      <c r="O20347" s="404"/>
      <c r="P20347" s="404"/>
      <c r="Q20347" s="404"/>
      <c r="R20347" s="404"/>
      <c r="S20347" s="404"/>
      <c r="T20347" s="404"/>
    </row>
    <row r="20348" spans="12:20" ht="16.8">
      <c r="L20348" s="404"/>
      <c r="M20348" s="404"/>
      <c r="N20348" s="404"/>
      <c r="O20348" s="404"/>
      <c r="P20348" s="404"/>
      <c r="Q20348" s="404"/>
      <c r="R20348" s="404"/>
      <c r="S20348" s="404"/>
      <c r="T20348" s="404"/>
    </row>
    <row r="20349" spans="12:20" ht="16.8">
      <c r="L20349" s="404"/>
      <c r="M20349" s="404"/>
      <c r="N20349" s="404"/>
      <c r="O20349" s="404"/>
      <c r="P20349" s="404"/>
      <c r="Q20349" s="404"/>
      <c r="R20349" s="404"/>
      <c r="S20349" s="404"/>
      <c r="T20349" s="404"/>
    </row>
    <row r="20350" spans="12:20" ht="16.8">
      <c r="L20350" s="404"/>
      <c r="M20350" s="404"/>
      <c r="N20350" s="404"/>
      <c r="O20350" s="404"/>
      <c r="P20350" s="404"/>
      <c r="Q20350" s="404"/>
      <c r="R20350" s="404"/>
      <c r="S20350" s="404"/>
      <c r="T20350" s="404"/>
    </row>
    <row r="20351" spans="12:20" ht="16.8">
      <c r="L20351" s="404"/>
      <c r="M20351" s="404"/>
      <c r="N20351" s="404"/>
      <c r="O20351" s="404"/>
      <c r="P20351" s="404"/>
      <c r="Q20351" s="404"/>
      <c r="R20351" s="404"/>
      <c r="S20351" s="404"/>
      <c r="T20351" s="404"/>
    </row>
    <row r="20352" spans="12:20" ht="16.8">
      <c r="L20352" s="404"/>
      <c r="M20352" s="404"/>
      <c r="N20352" s="404"/>
      <c r="O20352" s="404"/>
      <c r="P20352" s="404"/>
      <c r="Q20352" s="404"/>
      <c r="R20352" s="404"/>
      <c r="S20352" s="404"/>
      <c r="T20352" s="404"/>
    </row>
    <row r="20353" spans="12:20" ht="16.8">
      <c r="L20353" s="404"/>
      <c r="M20353" s="404"/>
      <c r="N20353" s="404"/>
      <c r="O20353" s="404"/>
      <c r="P20353" s="404"/>
      <c r="Q20353" s="404"/>
      <c r="R20353" s="404"/>
      <c r="S20353" s="404"/>
      <c r="T20353" s="404"/>
    </row>
    <row r="20354" spans="12:20" ht="16.8">
      <c r="L20354" s="404"/>
      <c r="M20354" s="404"/>
      <c r="N20354" s="404"/>
      <c r="O20354" s="404"/>
      <c r="P20354" s="404"/>
      <c r="Q20354" s="404"/>
      <c r="R20354" s="404"/>
      <c r="S20354" s="404"/>
      <c r="T20354" s="404"/>
    </row>
    <row r="20355" spans="12:20" ht="16.8">
      <c r="L20355" s="404"/>
      <c r="M20355" s="404"/>
      <c r="N20355" s="404"/>
      <c r="O20355" s="404"/>
      <c r="P20355" s="404"/>
      <c r="Q20355" s="404"/>
      <c r="R20355" s="404"/>
      <c r="S20355" s="404"/>
      <c r="T20355" s="404"/>
    </row>
    <row r="20356" spans="12:20" ht="16.8">
      <c r="L20356" s="404"/>
      <c r="M20356" s="404"/>
      <c r="N20356" s="404"/>
      <c r="O20356" s="404"/>
      <c r="P20356" s="404"/>
      <c r="Q20356" s="404"/>
      <c r="R20356" s="404"/>
      <c r="S20356" s="404"/>
      <c r="T20356" s="404"/>
    </row>
    <row r="20357" spans="12:20" ht="16.8">
      <c r="L20357" s="404"/>
      <c r="M20357" s="404"/>
      <c r="N20357" s="404"/>
      <c r="O20357" s="404"/>
      <c r="P20357" s="404"/>
      <c r="Q20357" s="404"/>
      <c r="R20357" s="404"/>
      <c r="S20357" s="404"/>
      <c r="T20357" s="404"/>
    </row>
    <row r="20358" spans="12:20" ht="16.8">
      <c r="L20358" s="404"/>
      <c r="M20358" s="404"/>
      <c r="N20358" s="404"/>
      <c r="O20358" s="404"/>
      <c r="P20358" s="404"/>
      <c r="Q20358" s="404"/>
      <c r="R20358" s="404"/>
      <c r="S20358" s="404"/>
      <c r="T20358" s="404"/>
    </row>
    <row r="20359" spans="12:20" ht="16.8">
      <c r="L20359" s="404"/>
      <c r="M20359" s="404"/>
      <c r="N20359" s="404"/>
      <c r="O20359" s="404"/>
      <c r="P20359" s="404"/>
      <c r="Q20359" s="404"/>
      <c r="R20359" s="404"/>
      <c r="S20359" s="404"/>
      <c r="T20359" s="404"/>
    </row>
    <row r="20360" spans="12:20" ht="16.8">
      <c r="L20360" s="404"/>
      <c r="M20360" s="404"/>
      <c r="N20360" s="404"/>
      <c r="O20360" s="404"/>
      <c r="P20360" s="404"/>
      <c r="Q20360" s="404"/>
      <c r="R20360" s="404"/>
      <c r="S20360" s="404"/>
      <c r="T20360" s="404"/>
    </row>
    <row r="20361" spans="12:20" ht="16.8">
      <c r="L20361" s="404"/>
      <c r="M20361" s="404"/>
      <c r="N20361" s="404"/>
      <c r="O20361" s="404"/>
      <c r="P20361" s="404"/>
      <c r="Q20361" s="404"/>
      <c r="R20361" s="404"/>
      <c r="S20361" s="404"/>
      <c r="T20361" s="404"/>
    </row>
    <row r="20362" spans="12:20" ht="16.8">
      <c r="L20362" s="404"/>
      <c r="M20362" s="404"/>
      <c r="N20362" s="404"/>
      <c r="O20362" s="404"/>
      <c r="P20362" s="404"/>
      <c r="Q20362" s="404"/>
      <c r="R20362" s="404"/>
      <c r="S20362" s="404"/>
      <c r="T20362" s="404"/>
    </row>
    <row r="20363" spans="12:20" ht="16.8">
      <c r="L20363" s="404"/>
      <c r="M20363" s="404"/>
      <c r="N20363" s="404"/>
      <c r="O20363" s="404"/>
      <c r="P20363" s="404"/>
      <c r="Q20363" s="404"/>
      <c r="R20363" s="404"/>
      <c r="S20363" s="404"/>
      <c r="T20363" s="404"/>
    </row>
    <row r="20364" spans="12:20" ht="16.8">
      <c r="L20364" s="404"/>
      <c r="M20364" s="404"/>
      <c r="N20364" s="404"/>
      <c r="O20364" s="404"/>
      <c r="P20364" s="404"/>
      <c r="Q20364" s="404"/>
      <c r="R20364" s="404"/>
      <c r="S20364" s="404"/>
      <c r="T20364" s="404"/>
    </row>
    <row r="20365" spans="12:20" ht="16.8">
      <c r="L20365" s="404"/>
      <c r="M20365" s="404"/>
      <c r="N20365" s="404"/>
      <c r="O20365" s="404"/>
      <c r="P20365" s="404"/>
      <c r="Q20365" s="404"/>
      <c r="R20365" s="404"/>
      <c r="S20365" s="404"/>
      <c r="T20365" s="404"/>
    </row>
    <row r="20366" spans="12:20" ht="16.8">
      <c r="L20366" s="404"/>
      <c r="M20366" s="404"/>
      <c r="N20366" s="404"/>
      <c r="O20366" s="404"/>
      <c r="P20366" s="404"/>
      <c r="Q20366" s="404"/>
      <c r="R20366" s="404"/>
      <c r="S20366" s="404"/>
      <c r="T20366" s="404"/>
    </row>
    <row r="20367" spans="12:20" ht="16.8">
      <c r="L20367" s="404"/>
      <c r="M20367" s="404"/>
      <c r="N20367" s="404"/>
      <c r="O20367" s="404"/>
      <c r="P20367" s="404"/>
      <c r="Q20367" s="404"/>
      <c r="R20367" s="404"/>
      <c r="S20367" s="404"/>
      <c r="T20367" s="404"/>
    </row>
    <row r="20368" spans="12:20" ht="16.8">
      <c r="L20368" s="404"/>
      <c r="M20368" s="404"/>
      <c r="N20368" s="404"/>
      <c r="O20368" s="404"/>
      <c r="P20368" s="404"/>
      <c r="Q20368" s="404"/>
      <c r="R20368" s="404"/>
      <c r="S20368" s="404"/>
      <c r="T20368" s="404"/>
    </row>
    <row r="20369" spans="12:20" ht="16.8">
      <c r="L20369" s="404"/>
      <c r="M20369" s="404"/>
      <c r="N20369" s="404"/>
      <c r="O20369" s="404"/>
      <c r="P20369" s="404"/>
      <c r="Q20369" s="404"/>
      <c r="R20369" s="404"/>
      <c r="S20369" s="404"/>
      <c r="T20369" s="404"/>
    </row>
    <row r="20370" spans="12:20" ht="16.8">
      <c r="L20370" s="404"/>
      <c r="M20370" s="404"/>
      <c r="N20370" s="404"/>
      <c r="O20370" s="404"/>
      <c r="P20370" s="404"/>
      <c r="Q20370" s="404"/>
      <c r="R20370" s="404"/>
      <c r="S20370" s="404"/>
      <c r="T20370" s="404"/>
    </row>
    <row r="20371" spans="12:20" ht="16.8">
      <c r="L20371" s="404"/>
      <c r="M20371" s="404"/>
      <c r="N20371" s="404"/>
      <c r="O20371" s="404"/>
      <c r="P20371" s="404"/>
      <c r="Q20371" s="404"/>
      <c r="R20371" s="404"/>
      <c r="S20371" s="404"/>
      <c r="T20371" s="404"/>
    </row>
    <row r="20372" spans="12:20" ht="16.8">
      <c r="L20372" s="404"/>
      <c r="M20372" s="404"/>
      <c r="N20372" s="404"/>
      <c r="O20372" s="404"/>
      <c r="P20372" s="404"/>
      <c r="Q20372" s="404"/>
      <c r="R20372" s="404"/>
      <c r="S20372" s="404"/>
      <c r="T20372" s="404"/>
    </row>
    <row r="20373" spans="12:20" ht="16.8">
      <c r="L20373" s="404"/>
      <c r="M20373" s="404"/>
      <c r="N20373" s="404"/>
      <c r="O20373" s="404"/>
      <c r="P20373" s="404"/>
      <c r="Q20373" s="404"/>
      <c r="R20373" s="404"/>
      <c r="S20373" s="404"/>
      <c r="T20373" s="404"/>
    </row>
    <row r="20374" spans="12:20" ht="16.8">
      <c r="L20374" s="404"/>
      <c r="M20374" s="404"/>
      <c r="N20374" s="404"/>
      <c r="O20374" s="404"/>
      <c r="P20374" s="404"/>
      <c r="Q20374" s="404"/>
      <c r="R20374" s="404"/>
      <c r="S20374" s="404"/>
      <c r="T20374" s="404"/>
    </row>
    <row r="20375" spans="12:20" ht="16.8">
      <c r="L20375" s="404"/>
      <c r="M20375" s="404"/>
      <c r="N20375" s="404"/>
      <c r="O20375" s="404"/>
      <c r="P20375" s="404"/>
      <c r="Q20375" s="404"/>
      <c r="R20375" s="404"/>
      <c r="S20375" s="404"/>
      <c r="T20375" s="404"/>
    </row>
    <row r="20376" spans="12:20" ht="16.8">
      <c r="L20376" s="404"/>
      <c r="M20376" s="404"/>
      <c r="N20376" s="404"/>
      <c r="O20376" s="404"/>
      <c r="P20376" s="404"/>
      <c r="Q20376" s="404"/>
      <c r="R20376" s="404"/>
      <c r="S20376" s="404"/>
      <c r="T20376" s="404"/>
    </row>
    <row r="20377" spans="12:20" ht="16.8">
      <c r="L20377" s="404"/>
      <c r="M20377" s="404"/>
      <c r="N20377" s="404"/>
      <c r="O20377" s="404"/>
      <c r="P20377" s="404"/>
      <c r="Q20377" s="404"/>
      <c r="R20377" s="404"/>
      <c r="S20377" s="404"/>
      <c r="T20377" s="404"/>
    </row>
    <row r="20378" spans="12:20" ht="16.8">
      <c r="L20378" s="404"/>
      <c r="M20378" s="404"/>
      <c r="N20378" s="404"/>
      <c r="O20378" s="404"/>
      <c r="P20378" s="404"/>
      <c r="Q20378" s="404"/>
      <c r="R20378" s="404"/>
      <c r="S20378" s="404"/>
      <c r="T20378" s="404"/>
    </row>
    <row r="20379" spans="12:20" ht="16.8">
      <c r="L20379" s="404"/>
      <c r="M20379" s="404"/>
      <c r="N20379" s="404"/>
      <c r="O20379" s="404"/>
      <c r="P20379" s="404"/>
      <c r="Q20379" s="404"/>
      <c r="R20379" s="404"/>
      <c r="S20379" s="404"/>
      <c r="T20379" s="404"/>
    </row>
    <row r="20380" spans="12:20" ht="16.8">
      <c r="L20380" s="404"/>
      <c r="M20380" s="404"/>
      <c r="N20380" s="404"/>
      <c r="O20380" s="404"/>
      <c r="P20380" s="404"/>
      <c r="Q20380" s="404"/>
      <c r="R20380" s="404"/>
      <c r="S20380" s="404"/>
      <c r="T20380" s="404"/>
    </row>
    <row r="20381" spans="12:20" ht="16.8">
      <c r="L20381" s="404"/>
      <c r="M20381" s="404"/>
      <c r="N20381" s="404"/>
      <c r="O20381" s="404"/>
      <c r="P20381" s="404"/>
      <c r="Q20381" s="404"/>
      <c r="R20381" s="404"/>
      <c r="S20381" s="404"/>
      <c r="T20381" s="404"/>
    </row>
    <row r="20382" spans="12:20" ht="16.8">
      <c r="L20382" s="404"/>
      <c r="M20382" s="404"/>
      <c r="N20382" s="404"/>
      <c r="O20382" s="404"/>
      <c r="P20382" s="404"/>
      <c r="Q20382" s="404"/>
      <c r="R20382" s="404"/>
      <c r="S20382" s="404"/>
      <c r="T20382" s="404"/>
    </row>
    <row r="20383" spans="12:20" ht="16.8">
      <c r="L20383" s="404"/>
      <c r="M20383" s="404"/>
      <c r="N20383" s="404"/>
      <c r="O20383" s="404"/>
      <c r="P20383" s="404"/>
      <c r="Q20383" s="404"/>
      <c r="R20383" s="404"/>
      <c r="S20383" s="404"/>
      <c r="T20383" s="404"/>
    </row>
    <row r="20384" spans="12:20" ht="16.8">
      <c r="L20384" s="404"/>
      <c r="M20384" s="404"/>
      <c r="N20384" s="404"/>
      <c r="O20384" s="404"/>
      <c r="P20384" s="404"/>
      <c r="Q20384" s="404"/>
      <c r="R20384" s="404"/>
      <c r="S20384" s="404"/>
      <c r="T20384" s="404"/>
    </row>
    <row r="20385" spans="12:20" ht="16.8">
      <c r="L20385" s="404"/>
      <c r="M20385" s="404"/>
      <c r="N20385" s="404"/>
      <c r="O20385" s="404"/>
      <c r="P20385" s="404"/>
      <c r="Q20385" s="404"/>
      <c r="R20385" s="404"/>
      <c r="S20385" s="404"/>
      <c r="T20385" s="404"/>
    </row>
    <row r="20386" spans="12:20" ht="16.8">
      <c r="L20386" s="404"/>
      <c r="M20386" s="404"/>
      <c r="N20386" s="404"/>
      <c r="O20386" s="404"/>
      <c r="P20386" s="404"/>
      <c r="Q20386" s="404"/>
      <c r="R20386" s="404"/>
      <c r="S20386" s="404"/>
      <c r="T20386" s="404"/>
    </row>
    <row r="20387" spans="12:20" ht="16.8">
      <c r="L20387" s="404"/>
      <c r="M20387" s="404"/>
      <c r="N20387" s="404"/>
      <c r="O20387" s="404"/>
      <c r="P20387" s="404"/>
      <c r="Q20387" s="404"/>
      <c r="R20387" s="404"/>
      <c r="S20387" s="404"/>
      <c r="T20387" s="404"/>
    </row>
    <row r="20388" spans="12:20" ht="16.8">
      <c r="L20388" s="404"/>
      <c r="M20388" s="404"/>
      <c r="N20388" s="404"/>
      <c r="O20388" s="404"/>
      <c r="P20388" s="404"/>
      <c r="Q20388" s="404"/>
      <c r="R20388" s="404"/>
      <c r="S20388" s="404"/>
      <c r="T20388" s="404"/>
    </row>
    <row r="20389" spans="12:20" ht="16.8">
      <c r="L20389" s="404"/>
      <c r="M20389" s="404"/>
      <c r="N20389" s="404"/>
      <c r="O20389" s="404"/>
      <c r="P20389" s="404"/>
      <c r="Q20389" s="404"/>
      <c r="R20389" s="404"/>
      <c r="S20389" s="404"/>
      <c r="T20389" s="404"/>
    </row>
    <row r="20390" spans="12:20" ht="16.8">
      <c r="L20390" s="404"/>
      <c r="M20390" s="404"/>
      <c r="N20390" s="404"/>
      <c r="O20390" s="404"/>
      <c r="P20390" s="404"/>
      <c r="Q20390" s="404"/>
      <c r="R20390" s="404"/>
      <c r="S20390" s="404"/>
      <c r="T20390" s="404"/>
    </row>
    <row r="20391" spans="12:20" ht="16.8">
      <c r="L20391" s="404"/>
      <c r="M20391" s="404"/>
      <c r="N20391" s="404"/>
      <c r="O20391" s="404"/>
      <c r="P20391" s="404"/>
      <c r="Q20391" s="404"/>
      <c r="R20391" s="404"/>
      <c r="S20391" s="404"/>
      <c r="T20391" s="404"/>
    </row>
    <row r="20392" spans="12:20" ht="16.8">
      <c r="L20392" s="404"/>
      <c r="M20392" s="404"/>
      <c r="N20392" s="404"/>
      <c r="O20392" s="404"/>
      <c r="P20392" s="404"/>
      <c r="Q20392" s="404"/>
      <c r="R20392" s="404"/>
      <c r="S20392" s="404"/>
      <c r="T20392" s="404"/>
    </row>
    <row r="20393" spans="12:20" ht="16.8">
      <c r="L20393" s="404"/>
      <c r="M20393" s="404"/>
      <c r="N20393" s="404"/>
      <c r="O20393" s="404"/>
      <c r="P20393" s="404"/>
      <c r="Q20393" s="404"/>
      <c r="R20393" s="404"/>
      <c r="S20393" s="404"/>
      <c r="T20393" s="404"/>
    </row>
    <row r="20394" spans="12:20" ht="16.8">
      <c r="L20394" s="404"/>
      <c r="M20394" s="404"/>
      <c r="N20394" s="404"/>
      <c r="O20394" s="404"/>
      <c r="P20394" s="404"/>
      <c r="Q20394" s="404"/>
      <c r="R20394" s="404"/>
      <c r="S20394" s="404"/>
      <c r="T20394" s="404"/>
    </row>
    <row r="20395" spans="12:20" ht="16.8">
      <c r="L20395" s="404"/>
      <c r="M20395" s="404"/>
      <c r="N20395" s="404"/>
      <c r="O20395" s="404"/>
      <c r="P20395" s="404"/>
      <c r="Q20395" s="404"/>
      <c r="R20395" s="404"/>
      <c r="S20395" s="404"/>
      <c r="T20395" s="404"/>
    </row>
    <row r="20396" spans="12:20" ht="16.8">
      <c r="L20396" s="404"/>
      <c r="M20396" s="404"/>
      <c r="N20396" s="404"/>
      <c r="O20396" s="404"/>
      <c r="P20396" s="404"/>
      <c r="Q20396" s="404"/>
      <c r="R20396" s="404"/>
      <c r="S20396" s="404"/>
      <c r="T20396" s="404"/>
    </row>
    <row r="20397" spans="12:20" ht="16.8">
      <c r="L20397" s="404"/>
      <c r="M20397" s="404"/>
      <c r="N20397" s="404"/>
      <c r="O20397" s="404"/>
      <c r="P20397" s="404"/>
      <c r="Q20397" s="404"/>
      <c r="R20397" s="404"/>
      <c r="S20397" s="404"/>
      <c r="T20397" s="404"/>
    </row>
    <row r="20398" spans="12:20" ht="16.8">
      <c r="L20398" s="404"/>
      <c r="M20398" s="404"/>
      <c r="N20398" s="404"/>
      <c r="O20398" s="404"/>
      <c r="P20398" s="404"/>
      <c r="Q20398" s="404"/>
      <c r="R20398" s="404"/>
      <c r="S20398" s="404"/>
      <c r="T20398" s="404"/>
    </row>
    <row r="20399" spans="12:20" ht="16.8">
      <c r="L20399" s="404"/>
      <c r="M20399" s="404"/>
      <c r="N20399" s="404"/>
      <c r="O20399" s="404"/>
      <c r="P20399" s="404"/>
      <c r="Q20399" s="404"/>
      <c r="R20399" s="404"/>
      <c r="S20399" s="404"/>
      <c r="T20399" s="404"/>
    </row>
    <row r="20400" spans="12:20" ht="16.8">
      <c r="L20400" s="404"/>
      <c r="M20400" s="404"/>
      <c r="N20400" s="404"/>
      <c r="O20400" s="404"/>
      <c r="P20400" s="404"/>
      <c r="Q20400" s="404"/>
      <c r="R20400" s="404"/>
      <c r="S20400" s="404"/>
      <c r="T20400" s="404"/>
    </row>
    <row r="20401" spans="12:20" ht="16.8">
      <c r="L20401" s="404"/>
      <c r="M20401" s="404"/>
      <c r="N20401" s="404"/>
      <c r="O20401" s="404"/>
      <c r="P20401" s="404"/>
      <c r="Q20401" s="404"/>
      <c r="R20401" s="404"/>
      <c r="S20401" s="404"/>
      <c r="T20401" s="404"/>
    </row>
    <row r="20402" spans="12:20" ht="16.8">
      <c r="L20402" s="404"/>
      <c r="M20402" s="404"/>
      <c r="N20402" s="404"/>
      <c r="O20402" s="404"/>
      <c r="P20402" s="404"/>
      <c r="Q20402" s="404"/>
      <c r="R20402" s="404"/>
      <c r="S20402" s="404"/>
      <c r="T20402" s="404"/>
    </row>
    <row r="20403" spans="12:20" ht="16.8">
      <c r="L20403" s="404"/>
      <c r="M20403" s="404"/>
      <c r="N20403" s="404"/>
      <c r="O20403" s="404"/>
      <c r="P20403" s="404"/>
      <c r="Q20403" s="404"/>
      <c r="R20403" s="404"/>
      <c r="S20403" s="404"/>
      <c r="T20403" s="404"/>
    </row>
    <row r="20404" spans="12:20" ht="16.8">
      <c r="L20404" s="404"/>
      <c r="M20404" s="404"/>
      <c r="N20404" s="404"/>
      <c r="O20404" s="404"/>
      <c r="P20404" s="404"/>
      <c r="Q20404" s="404"/>
      <c r="R20404" s="404"/>
      <c r="S20404" s="404"/>
      <c r="T20404" s="404"/>
    </row>
    <row r="20405" spans="12:20" ht="16.8">
      <c r="L20405" s="404"/>
      <c r="M20405" s="404"/>
      <c r="N20405" s="404"/>
      <c r="O20405" s="404"/>
      <c r="P20405" s="404"/>
      <c r="Q20405" s="404"/>
      <c r="R20405" s="404"/>
      <c r="S20405" s="404"/>
      <c r="T20405" s="404"/>
    </row>
    <row r="20406" spans="12:20" ht="16.8">
      <c r="L20406" s="404"/>
      <c r="M20406" s="404"/>
      <c r="N20406" s="404"/>
      <c r="O20406" s="404"/>
      <c r="P20406" s="404"/>
      <c r="Q20406" s="404"/>
      <c r="R20406" s="404"/>
      <c r="S20406" s="404"/>
      <c r="T20406" s="404"/>
    </row>
    <row r="20407" spans="12:20" ht="16.8">
      <c r="L20407" s="404"/>
      <c r="M20407" s="404"/>
      <c r="N20407" s="404"/>
      <c r="O20407" s="404"/>
      <c r="P20407" s="404"/>
      <c r="Q20407" s="404"/>
      <c r="R20407" s="404"/>
      <c r="S20407" s="404"/>
      <c r="T20407" s="404"/>
    </row>
    <row r="20408" spans="12:20" ht="16.8">
      <c r="L20408" s="404"/>
      <c r="M20408" s="404"/>
      <c r="N20408" s="404"/>
      <c r="O20408" s="404"/>
      <c r="P20408" s="404"/>
      <c r="Q20408" s="404"/>
      <c r="R20408" s="404"/>
      <c r="S20408" s="404"/>
      <c r="T20408" s="404"/>
    </row>
    <row r="20409" spans="12:20" ht="16.8">
      <c r="L20409" s="404"/>
      <c r="M20409" s="404"/>
      <c r="N20409" s="404"/>
      <c r="O20409" s="404"/>
      <c r="P20409" s="404"/>
      <c r="Q20409" s="404"/>
      <c r="R20409" s="404"/>
      <c r="S20409" s="404"/>
      <c r="T20409" s="404"/>
    </row>
    <row r="20410" spans="12:20" ht="16.8">
      <c r="L20410" s="404"/>
      <c r="M20410" s="404"/>
      <c r="N20410" s="404"/>
      <c r="O20410" s="404"/>
      <c r="P20410" s="404"/>
      <c r="Q20410" s="404"/>
      <c r="R20410" s="404"/>
      <c r="S20410" s="404"/>
      <c r="T20410" s="404"/>
    </row>
    <row r="20411" spans="12:20" ht="16.8">
      <c r="L20411" s="404"/>
      <c r="M20411" s="404"/>
      <c r="N20411" s="404"/>
      <c r="O20411" s="404"/>
      <c r="P20411" s="404"/>
      <c r="Q20411" s="404"/>
      <c r="R20411" s="404"/>
      <c r="S20411" s="404"/>
      <c r="T20411" s="404"/>
    </row>
    <row r="20412" spans="12:20" ht="16.8">
      <c r="L20412" s="404"/>
      <c r="M20412" s="404"/>
      <c r="N20412" s="404"/>
      <c r="O20412" s="404"/>
      <c r="P20412" s="404"/>
      <c r="Q20412" s="404"/>
      <c r="R20412" s="404"/>
      <c r="S20412" s="404"/>
      <c r="T20412" s="404"/>
    </row>
    <row r="20413" spans="12:20" ht="16.8">
      <c r="L20413" s="404"/>
      <c r="M20413" s="404"/>
      <c r="N20413" s="404"/>
      <c r="O20413" s="404"/>
      <c r="P20413" s="404"/>
      <c r="Q20413" s="404"/>
      <c r="R20413" s="404"/>
      <c r="S20413" s="404"/>
      <c r="T20413" s="404"/>
    </row>
    <row r="20414" spans="12:20" ht="16.8">
      <c r="L20414" s="404"/>
      <c r="M20414" s="404"/>
      <c r="N20414" s="404"/>
      <c r="O20414" s="404"/>
      <c r="P20414" s="404"/>
      <c r="Q20414" s="404"/>
      <c r="R20414" s="404"/>
      <c r="S20414" s="404"/>
      <c r="T20414" s="404"/>
    </row>
    <row r="20415" spans="12:20" ht="16.8">
      <c r="L20415" s="404"/>
      <c r="M20415" s="404"/>
      <c r="N20415" s="404"/>
      <c r="O20415" s="404"/>
      <c r="P20415" s="404"/>
      <c r="Q20415" s="404"/>
      <c r="R20415" s="404"/>
      <c r="S20415" s="404"/>
      <c r="T20415" s="404"/>
    </row>
    <row r="20416" spans="12:20" ht="16.8">
      <c r="L20416" s="404"/>
      <c r="M20416" s="404"/>
      <c r="N20416" s="404"/>
      <c r="O20416" s="404"/>
      <c r="P20416" s="404"/>
      <c r="Q20416" s="404"/>
      <c r="R20416" s="404"/>
      <c r="S20416" s="404"/>
      <c r="T20416" s="404"/>
    </row>
    <row r="20417" spans="12:20" ht="16.8">
      <c r="L20417" s="404"/>
      <c r="M20417" s="404"/>
      <c r="N20417" s="404"/>
      <c r="O20417" s="404"/>
      <c r="P20417" s="404"/>
      <c r="Q20417" s="404"/>
      <c r="R20417" s="404"/>
      <c r="S20417" s="404"/>
      <c r="T20417" s="404"/>
    </row>
    <row r="20418" spans="12:20" ht="16.8">
      <c r="L20418" s="404"/>
      <c r="M20418" s="404"/>
      <c r="N20418" s="404"/>
      <c r="O20418" s="404"/>
      <c r="P20418" s="404"/>
      <c r="Q20418" s="404"/>
      <c r="R20418" s="404"/>
      <c r="S20418" s="404"/>
      <c r="T20418" s="404"/>
    </row>
    <row r="20419" spans="12:20" ht="16.8">
      <c r="L20419" s="404"/>
      <c r="M20419" s="404"/>
      <c r="N20419" s="404"/>
      <c r="O20419" s="404"/>
      <c r="P20419" s="404"/>
      <c r="Q20419" s="404"/>
      <c r="R20419" s="404"/>
      <c r="S20419" s="404"/>
      <c r="T20419" s="404"/>
    </row>
    <row r="20420" spans="12:20" ht="16.8">
      <c r="L20420" s="404"/>
      <c r="M20420" s="404"/>
      <c r="N20420" s="404"/>
      <c r="O20420" s="404"/>
      <c r="P20420" s="404"/>
      <c r="Q20420" s="404"/>
      <c r="R20420" s="404"/>
      <c r="S20420" s="404"/>
      <c r="T20420" s="404"/>
    </row>
    <row r="20421" spans="12:20" ht="16.8">
      <c r="L20421" s="404"/>
      <c r="M20421" s="404"/>
      <c r="N20421" s="404"/>
      <c r="O20421" s="404"/>
      <c r="P20421" s="404"/>
      <c r="Q20421" s="404"/>
      <c r="R20421" s="404"/>
      <c r="S20421" s="404"/>
      <c r="T20421" s="404"/>
    </row>
    <row r="20422" spans="12:20" ht="16.8">
      <c r="L20422" s="404"/>
      <c r="M20422" s="404"/>
      <c r="N20422" s="404"/>
      <c r="O20422" s="404"/>
      <c r="P20422" s="404"/>
      <c r="Q20422" s="404"/>
      <c r="R20422" s="404"/>
      <c r="S20422" s="404"/>
      <c r="T20422" s="404"/>
    </row>
    <row r="20423" spans="12:20" ht="16.8">
      <c r="L20423" s="404"/>
      <c r="M20423" s="404"/>
      <c r="N20423" s="404"/>
      <c r="O20423" s="404"/>
      <c r="P20423" s="404"/>
      <c r="Q20423" s="404"/>
      <c r="R20423" s="404"/>
      <c r="S20423" s="404"/>
      <c r="T20423" s="404"/>
    </row>
    <row r="20424" spans="12:20" ht="16.8">
      <c r="L20424" s="404"/>
      <c r="M20424" s="404"/>
      <c r="N20424" s="404"/>
      <c r="O20424" s="404"/>
      <c r="P20424" s="404"/>
      <c r="Q20424" s="404"/>
      <c r="R20424" s="404"/>
      <c r="S20424" s="404"/>
      <c r="T20424" s="404"/>
    </row>
    <row r="20425" spans="12:20" ht="16.8">
      <c r="L20425" s="404"/>
      <c r="M20425" s="404"/>
      <c r="N20425" s="404"/>
      <c r="O20425" s="404"/>
      <c r="P20425" s="404"/>
      <c r="Q20425" s="404"/>
      <c r="R20425" s="404"/>
      <c r="S20425" s="404"/>
      <c r="T20425" s="404"/>
    </row>
    <row r="20426" spans="12:20" ht="16.8">
      <c r="L20426" s="404"/>
      <c r="M20426" s="404"/>
      <c r="N20426" s="404"/>
      <c r="O20426" s="404"/>
      <c r="P20426" s="404"/>
      <c r="Q20426" s="404"/>
      <c r="R20426" s="404"/>
      <c r="S20426" s="404"/>
      <c r="T20426" s="404"/>
    </row>
    <row r="20427" spans="12:20" ht="16.8">
      <c r="L20427" s="404"/>
      <c r="M20427" s="404"/>
      <c r="N20427" s="404"/>
      <c r="O20427" s="404"/>
      <c r="P20427" s="404"/>
      <c r="Q20427" s="404"/>
      <c r="R20427" s="404"/>
      <c r="S20427" s="404"/>
      <c r="T20427" s="404"/>
    </row>
    <row r="20428" spans="12:20" ht="16.8">
      <c r="L20428" s="404"/>
      <c r="M20428" s="404"/>
      <c r="N20428" s="404"/>
      <c r="O20428" s="404"/>
      <c r="P20428" s="404"/>
      <c r="Q20428" s="404"/>
      <c r="R20428" s="404"/>
      <c r="S20428" s="404"/>
      <c r="T20428" s="404"/>
    </row>
    <row r="20429" spans="12:20" ht="16.8">
      <c r="L20429" s="404"/>
      <c r="M20429" s="404"/>
      <c r="N20429" s="404"/>
      <c r="O20429" s="404"/>
      <c r="P20429" s="404"/>
      <c r="Q20429" s="404"/>
      <c r="R20429" s="404"/>
      <c r="S20429" s="404"/>
      <c r="T20429" s="404"/>
    </row>
    <row r="20430" spans="12:20" ht="16.8">
      <c r="L20430" s="404"/>
      <c r="M20430" s="404"/>
      <c r="N20430" s="404"/>
      <c r="O20430" s="404"/>
      <c r="P20430" s="404"/>
      <c r="Q20430" s="404"/>
      <c r="R20430" s="404"/>
      <c r="S20430" s="404"/>
      <c r="T20430" s="404"/>
    </row>
    <row r="20431" spans="12:20" ht="16.8">
      <c r="L20431" s="404"/>
      <c r="M20431" s="404"/>
      <c r="N20431" s="404"/>
      <c r="O20431" s="404"/>
      <c r="P20431" s="404"/>
      <c r="Q20431" s="404"/>
      <c r="R20431" s="404"/>
      <c r="S20431" s="404"/>
      <c r="T20431" s="404"/>
    </row>
    <row r="20432" spans="12:20" ht="16.8">
      <c r="L20432" s="404"/>
      <c r="M20432" s="404"/>
      <c r="N20432" s="404"/>
      <c r="O20432" s="404"/>
      <c r="P20432" s="404"/>
      <c r="Q20432" s="404"/>
      <c r="R20432" s="404"/>
      <c r="S20432" s="404"/>
      <c r="T20432" s="404"/>
    </row>
    <row r="20433" spans="12:20" ht="16.8">
      <c r="L20433" s="404"/>
      <c r="M20433" s="404"/>
      <c r="N20433" s="404"/>
      <c r="O20433" s="404"/>
      <c r="P20433" s="404"/>
      <c r="Q20433" s="404"/>
      <c r="R20433" s="404"/>
      <c r="S20433" s="404"/>
      <c r="T20433" s="404"/>
    </row>
    <row r="20434" spans="12:20" ht="16.8">
      <c r="L20434" s="404"/>
      <c r="M20434" s="404"/>
      <c r="N20434" s="404"/>
      <c r="O20434" s="404"/>
      <c r="P20434" s="404"/>
      <c r="Q20434" s="404"/>
      <c r="R20434" s="404"/>
      <c r="S20434" s="404"/>
      <c r="T20434" s="404"/>
    </row>
    <row r="20435" spans="12:20" ht="16.8">
      <c r="L20435" s="404"/>
      <c r="M20435" s="404"/>
      <c r="N20435" s="404"/>
      <c r="O20435" s="404"/>
      <c r="P20435" s="404"/>
      <c r="Q20435" s="404"/>
      <c r="R20435" s="404"/>
      <c r="S20435" s="404"/>
      <c r="T20435" s="404"/>
    </row>
    <row r="20436" spans="12:20" ht="16.8">
      <c r="L20436" s="404"/>
      <c r="M20436" s="404"/>
      <c r="N20436" s="404"/>
      <c r="O20436" s="404"/>
      <c r="P20436" s="404"/>
      <c r="Q20436" s="404"/>
      <c r="R20436" s="404"/>
      <c r="S20436" s="404"/>
      <c r="T20436" s="404"/>
    </row>
    <row r="20437" spans="12:20" ht="16.8">
      <c r="L20437" s="404"/>
      <c r="M20437" s="404"/>
      <c r="N20437" s="404"/>
      <c r="O20437" s="404"/>
      <c r="P20437" s="404"/>
      <c r="Q20437" s="404"/>
      <c r="R20437" s="404"/>
      <c r="S20437" s="404"/>
      <c r="T20437" s="404"/>
    </row>
    <row r="20438" spans="12:20" ht="16.8">
      <c r="L20438" s="404"/>
      <c r="M20438" s="404"/>
      <c r="N20438" s="404"/>
      <c r="O20438" s="404"/>
      <c r="P20438" s="404"/>
      <c r="Q20438" s="404"/>
      <c r="R20438" s="404"/>
      <c r="S20438" s="404"/>
      <c r="T20438" s="404"/>
    </row>
    <row r="20439" spans="12:20" ht="16.8">
      <c r="L20439" s="404"/>
      <c r="M20439" s="404"/>
      <c r="N20439" s="404"/>
      <c r="O20439" s="404"/>
      <c r="P20439" s="404"/>
      <c r="Q20439" s="404"/>
      <c r="R20439" s="404"/>
      <c r="S20439" s="404"/>
      <c r="T20439" s="404"/>
    </row>
    <row r="20440" spans="12:20" ht="16.8">
      <c r="L20440" s="404"/>
      <c r="M20440" s="404"/>
      <c r="N20440" s="404"/>
      <c r="O20440" s="404"/>
      <c r="P20440" s="404"/>
      <c r="Q20440" s="404"/>
      <c r="R20440" s="404"/>
      <c r="S20440" s="404"/>
      <c r="T20440" s="404"/>
    </row>
    <row r="20441" spans="12:20" ht="16.8">
      <c r="L20441" s="404"/>
      <c r="M20441" s="404"/>
      <c r="N20441" s="404"/>
      <c r="O20441" s="404"/>
      <c r="P20441" s="404"/>
      <c r="Q20441" s="404"/>
      <c r="R20441" s="404"/>
      <c r="S20441" s="404"/>
      <c r="T20441" s="404"/>
    </row>
    <row r="20442" spans="12:20" ht="16.8">
      <c r="L20442" s="404"/>
      <c r="M20442" s="404"/>
      <c r="N20442" s="404"/>
      <c r="O20442" s="404"/>
      <c r="P20442" s="404"/>
      <c r="Q20442" s="404"/>
      <c r="R20442" s="404"/>
      <c r="S20442" s="404"/>
      <c r="T20442" s="404"/>
    </row>
    <row r="20443" spans="12:20" ht="16.8">
      <c r="L20443" s="404"/>
      <c r="M20443" s="404"/>
      <c r="N20443" s="404"/>
      <c r="O20443" s="404"/>
      <c r="P20443" s="404"/>
      <c r="Q20443" s="404"/>
      <c r="R20443" s="404"/>
      <c r="S20443" s="404"/>
      <c r="T20443" s="404"/>
    </row>
    <row r="20444" spans="12:20" ht="16.8">
      <c r="L20444" s="404"/>
      <c r="M20444" s="404"/>
      <c r="N20444" s="404"/>
      <c r="O20444" s="404"/>
      <c r="P20444" s="404"/>
      <c r="Q20444" s="404"/>
      <c r="R20444" s="404"/>
      <c r="S20444" s="404"/>
      <c r="T20444" s="404"/>
    </row>
    <row r="20445" spans="12:20" ht="16.8">
      <c r="L20445" s="404"/>
      <c r="M20445" s="404"/>
      <c r="N20445" s="404"/>
      <c r="O20445" s="404"/>
      <c r="P20445" s="404"/>
      <c r="Q20445" s="404"/>
      <c r="R20445" s="404"/>
      <c r="S20445" s="404"/>
      <c r="T20445" s="404"/>
    </row>
    <row r="20446" spans="12:20" ht="16.8">
      <c r="L20446" s="404"/>
      <c r="M20446" s="404"/>
      <c r="N20446" s="404"/>
      <c r="O20446" s="404"/>
      <c r="P20446" s="404"/>
      <c r="Q20446" s="404"/>
      <c r="R20446" s="404"/>
      <c r="S20446" s="404"/>
      <c r="T20446" s="404"/>
    </row>
    <row r="20447" spans="12:20" ht="16.8">
      <c r="L20447" s="404"/>
      <c r="M20447" s="404"/>
      <c r="N20447" s="404"/>
      <c r="O20447" s="404"/>
      <c r="P20447" s="404"/>
      <c r="Q20447" s="404"/>
      <c r="R20447" s="404"/>
      <c r="S20447" s="404"/>
      <c r="T20447" s="404"/>
    </row>
    <row r="20448" spans="12:20" ht="16.8">
      <c r="L20448" s="404"/>
      <c r="M20448" s="404"/>
      <c r="N20448" s="404"/>
      <c r="O20448" s="404"/>
      <c r="P20448" s="404"/>
      <c r="Q20448" s="404"/>
      <c r="R20448" s="404"/>
      <c r="S20448" s="404"/>
      <c r="T20448" s="404"/>
    </row>
    <row r="20449" spans="12:20" ht="16.8">
      <c r="L20449" s="404"/>
      <c r="M20449" s="404"/>
      <c r="N20449" s="404"/>
      <c r="O20449" s="404"/>
      <c r="P20449" s="404"/>
      <c r="Q20449" s="404"/>
      <c r="R20449" s="404"/>
      <c r="S20449" s="404"/>
      <c r="T20449" s="404"/>
    </row>
    <row r="20450" spans="12:20" ht="16.8">
      <c r="L20450" s="404"/>
      <c r="M20450" s="404"/>
      <c r="N20450" s="404"/>
      <c r="O20450" s="404"/>
      <c r="P20450" s="404"/>
      <c r="Q20450" s="404"/>
      <c r="R20450" s="404"/>
      <c r="S20450" s="404"/>
      <c r="T20450" s="404"/>
    </row>
    <row r="20451" spans="12:20" ht="16.8">
      <c r="L20451" s="404"/>
      <c r="M20451" s="404"/>
      <c r="N20451" s="404"/>
      <c r="O20451" s="404"/>
      <c r="P20451" s="404"/>
      <c r="Q20451" s="404"/>
      <c r="R20451" s="404"/>
      <c r="S20451" s="404"/>
      <c r="T20451" s="404"/>
    </row>
    <row r="20452" spans="12:20" ht="16.8">
      <c r="L20452" s="404"/>
      <c r="M20452" s="404"/>
      <c r="N20452" s="404"/>
      <c r="O20452" s="404"/>
      <c r="P20452" s="404"/>
      <c r="Q20452" s="404"/>
      <c r="R20452" s="404"/>
      <c r="S20452" s="404"/>
      <c r="T20452" s="404"/>
    </row>
    <row r="20453" spans="12:20" ht="16.8">
      <c r="L20453" s="404"/>
      <c r="M20453" s="404"/>
      <c r="N20453" s="404"/>
      <c r="O20453" s="404"/>
      <c r="P20453" s="404"/>
      <c r="Q20453" s="404"/>
      <c r="R20453" s="404"/>
      <c r="S20453" s="404"/>
      <c r="T20453" s="404"/>
    </row>
    <row r="20454" spans="12:20" ht="16.8">
      <c r="L20454" s="404"/>
      <c r="M20454" s="404"/>
      <c r="N20454" s="404"/>
      <c r="O20454" s="404"/>
      <c r="P20454" s="404"/>
      <c r="Q20454" s="404"/>
      <c r="R20454" s="404"/>
      <c r="S20454" s="404"/>
      <c r="T20454" s="404"/>
    </row>
    <row r="20455" spans="12:20" ht="16.8">
      <c r="L20455" s="404"/>
      <c r="M20455" s="404"/>
      <c r="N20455" s="404"/>
      <c r="O20455" s="404"/>
      <c r="P20455" s="404"/>
      <c r="Q20455" s="404"/>
      <c r="R20455" s="404"/>
      <c r="S20455" s="404"/>
      <c r="T20455" s="404"/>
    </row>
    <row r="20456" spans="12:20" ht="16.8">
      <c r="L20456" s="404"/>
      <c r="M20456" s="404"/>
      <c r="N20456" s="404"/>
      <c r="O20456" s="404"/>
      <c r="P20456" s="404"/>
      <c r="Q20456" s="404"/>
      <c r="R20456" s="404"/>
      <c r="S20456" s="404"/>
      <c r="T20456" s="404"/>
    </row>
    <row r="20457" spans="12:20" ht="16.8">
      <c r="L20457" s="404"/>
      <c r="M20457" s="404"/>
      <c r="N20457" s="404"/>
      <c r="O20457" s="404"/>
      <c r="P20457" s="404"/>
      <c r="Q20457" s="404"/>
      <c r="R20457" s="404"/>
      <c r="S20457" s="404"/>
      <c r="T20457" s="404"/>
    </row>
    <row r="20458" spans="12:20" ht="16.8">
      <c r="L20458" s="404"/>
      <c r="M20458" s="404"/>
      <c r="N20458" s="404"/>
      <c r="O20458" s="404"/>
      <c r="P20458" s="404"/>
      <c r="Q20458" s="404"/>
      <c r="R20458" s="404"/>
      <c r="S20458" s="404"/>
      <c r="T20458" s="404"/>
    </row>
    <row r="20459" spans="12:20" ht="16.8">
      <c r="L20459" s="404"/>
      <c r="M20459" s="404"/>
      <c r="N20459" s="404"/>
      <c r="O20459" s="404"/>
      <c r="P20459" s="404"/>
      <c r="Q20459" s="404"/>
      <c r="R20459" s="404"/>
      <c r="S20459" s="404"/>
      <c r="T20459" s="404"/>
    </row>
    <row r="20460" spans="12:20" ht="16.8">
      <c r="L20460" s="404"/>
      <c r="M20460" s="404"/>
      <c r="N20460" s="404"/>
      <c r="O20460" s="404"/>
      <c r="P20460" s="404"/>
      <c r="Q20460" s="404"/>
      <c r="R20460" s="404"/>
      <c r="S20460" s="404"/>
      <c r="T20460" s="404"/>
    </row>
    <row r="20461" spans="12:20" ht="16.8">
      <c r="L20461" s="404"/>
      <c r="M20461" s="404"/>
      <c r="N20461" s="404"/>
      <c r="O20461" s="404"/>
      <c r="P20461" s="404"/>
      <c r="Q20461" s="404"/>
      <c r="R20461" s="404"/>
      <c r="S20461" s="404"/>
      <c r="T20461" s="404"/>
    </row>
    <row r="20462" spans="12:20" ht="16.8">
      <c r="L20462" s="404"/>
      <c r="M20462" s="404"/>
      <c r="N20462" s="404"/>
      <c r="O20462" s="404"/>
      <c r="P20462" s="404"/>
      <c r="Q20462" s="404"/>
      <c r="R20462" s="404"/>
      <c r="S20462" s="404"/>
      <c r="T20462" s="404"/>
    </row>
    <row r="20463" spans="12:20" ht="16.8">
      <c r="L20463" s="404"/>
      <c r="M20463" s="404"/>
      <c r="N20463" s="404"/>
      <c r="O20463" s="404"/>
      <c r="P20463" s="404"/>
      <c r="Q20463" s="404"/>
      <c r="R20463" s="404"/>
      <c r="S20463" s="404"/>
      <c r="T20463" s="404"/>
    </row>
    <row r="20464" spans="12:20" ht="16.8">
      <c r="L20464" s="404"/>
      <c r="M20464" s="404"/>
      <c r="N20464" s="404"/>
      <c r="O20464" s="404"/>
      <c r="P20464" s="404"/>
      <c r="Q20464" s="404"/>
      <c r="R20464" s="404"/>
      <c r="S20464" s="404"/>
      <c r="T20464" s="404"/>
    </row>
    <row r="20465" spans="12:20" ht="16.8">
      <c r="L20465" s="404"/>
      <c r="M20465" s="404"/>
      <c r="N20465" s="404"/>
      <c r="O20465" s="404"/>
      <c r="P20465" s="404"/>
      <c r="Q20465" s="404"/>
      <c r="R20465" s="404"/>
      <c r="S20465" s="404"/>
      <c r="T20465" s="404"/>
    </row>
    <row r="20466" spans="12:20" ht="16.8">
      <c r="L20466" s="404"/>
      <c r="M20466" s="404"/>
      <c r="N20466" s="404"/>
      <c r="O20466" s="404"/>
      <c r="P20466" s="404"/>
      <c r="Q20466" s="404"/>
      <c r="R20466" s="404"/>
      <c r="S20466" s="404"/>
      <c r="T20466" s="404"/>
    </row>
    <row r="20467" spans="12:20" ht="16.8">
      <c r="L20467" s="404"/>
      <c r="M20467" s="404"/>
      <c r="N20467" s="404"/>
      <c r="O20467" s="404"/>
      <c r="P20467" s="404"/>
      <c r="Q20467" s="404"/>
      <c r="R20467" s="404"/>
      <c r="S20467" s="404"/>
      <c r="T20467" s="404"/>
    </row>
    <row r="20468" spans="12:20" ht="16.8">
      <c r="L20468" s="404"/>
      <c r="M20468" s="404"/>
      <c r="N20468" s="404"/>
      <c r="O20468" s="404"/>
      <c r="P20468" s="404"/>
      <c r="Q20468" s="404"/>
      <c r="R20468" s="404"/>
      <c r="S20468" s="404"/>
      <c r="T20468" s="404"/>
    </row>
    <row r="20469" spans="12:20" ht="16.8">
      <c r="L20469" s="404"/>
      <c r="M20469" s="404"/>
      <c r="N20469" s="404"/>
      <c r="O20469" s="404"/>
      <c r="P20469" s="404"/>
      <c r="Q20469" s="404"/>
      <c r="R20469" s="404"/>
      <c r="S20469" s="404"/>
      <c r="T20469" s="404"/>
    </row>
    <row r="20470" spans="12:20" ht="16.8">
      <c r="L20470" s="404"/>
      <c r="M20470" s="404"/>
      <c r="N20470" s="404"/>
      <c r="O20470" s="404"/>
      <c r="P20470" s="404"/>
      <c r="Q20470" s="404"/>
      <c r="R20470" s="404"/>
      <c r="S20470" s="404"/>
      <c r="T20470" s="404"/>
    </row>
    <row r="20471" spans="12:20" ht="16.8">
      <c r="L20471" s="404"/>
      <c r="M20471" s="404"/>
      <c r="N20471" s="404"/>
      <c r="O20471" s="404"/>
      <c r="P20471" s="404"/>
      <c r="Q20471" s="404"/>
      <c r="R20471" s="404"/>
      <c r="S20471" s="404"/>
      <c r="T20471" s="404"/>
    </row>
    <row r="20472" spans="12:20" ht="16.8">
      <c r="L20472" s="404"/>
      <c r="M20472" s="404"/>
      <c r="N20472" s="404"/>
      <c r="O20472" s="404"/>
      <c r="P20472" s="404"/>
      <c r="Q20472" s="404"/>
      <c r="R20472" s="404"/>
      <c r="S20472" s="404"/>
      <c r="T20472" s="404"/>
    </row>
    <row r="20473" spans="12:20" ht="16.8">
      <c r="L20473" s="404"/>
      <c r="M20473" s="404"/>
      <c r="N20473" s="404"/>
      <c r="O20473" s="404"/>
      <c r="P20473" s="404"/>
      <c r="Q20473" s="404"/>
      <c r="R20473" s="404"/>
      <c r="S20473" s="404"/>
      <c r="T20473" s="404"/>
    </row>
    <row r="20474" spans="12:20" ht="16.8">
      <c r="L20474" s="404"/>
      <c r="M20474" s="404"/>
      <c r="N20474" s="404"/>
      <c r="O20474" s="404"/>
      <c r="P20474" s="404"/>
      <c r="Q20474" s="404"/>
      <c r="R20474" s="404"/>
      <c r="S20474" s="404"/>
      <c r="T20474" s="404"/>
    </row>
    <row r="20475" spans="12:20" ht="16.8">
      <c r="L20475" s="404"/>
      <c r="M20475" s="404"/>
      <c r="N20475" s="404"/>
      <c r="O20475" s="404"/>
      <c r="P20475" s="404"/>
      <c r="Q20475" s="404"/>
      <c r="R20475" s="404"/>
      <c r="S20475" s="404"/>
      <c r="T20475" s="404"/>
    </row>
    <row r="20476" spans="12:20" ht="16.8">
      <c r="L20476" s="404"/>
      <c r="M20476" s="404"/>
      <c r="N20476" s="404"/>
      <c r="O20476" s="404"/>
      <c r="P20476" s="404"/>
      <c r="Q20476" s="404"/>
      <c r="R20476" s="404"/>
      <c r="S20476" s="404"/>
      <c r="T20476" s="404"/>
    </row>
    <row r="20477" spans="12:20" ht="16.8">
      <c r="L20477" s="404"/>
      <c r="M20477" s="404"/>
      <c r="N20477" s="404"/>
      <c r="O20477" s="404"/>
      <c r="P20477" s="404"/>
      <c r="Q20477" s="404"/>
      <c r="R20477" s="404"/>
      <c r="S20477" s="404"/>
      <c r="T20477" s="404"/>
    </row>
    <row r="20478" spans="12:20" ht="16.8">
      <c r="L20478" s="404"/>
      <c r="M20478" s="404"/>
      <c r="N20478" s="404"/>
      <c r="O20478" s="404"/>
      <c r="P20478" s="404"/>
      <c r="Q20478" s="404"/>
      <c r="R20478" s="404"/>
      <c r="S20478" s="404"/>
      <c r="T20478" s="404"/>
    </row>
    <row r="20479" spans="12:20" ht="16.8">
      <c r="L20479" s="404"/>
      <c r="M20479" s="404"/>
      <c r="N20479" s="404"/>
      <c r="O20479" s="404"/>
      <c r="P20479" s="404"/>
      <c r="Q20479" s="404"/>
      <c r="R20479" s="404"/>
      <c r="S20479" s="404"/>
      <c r="T20479" s="404"/>
    </row>
    <row r="20480" spans="12:20" ht="16.8">
      <c r="L20480" s="404"/>
      <c r="M20480" s="404"/>
      <c r="N20480" s="404"/>
      <c r="O20480" s="404"/>
      <c r="P20480" s="404"/>
      <c r="Q20480" s="404"/>
      <c r="R20480" s="404"/>
      <c r="S20480" s="404"/>
      <c r="T20480" s="404"/>
    </row>
    <row r="20481" spans="12:20" ht="16.8">
      <c r="L20481" s="404"/>
      <c r="M20481" s="404"/>
      <c r="N20481" s="404"/>
      <c r="O20481" s="404"/>
      <c r="P20481" s="404"/>
      <c r="Q20481" s="404"/>
      <c r="R20481" s="404"/>
      <c r="S20481" s="404"/>
      <c r="T20481" s="404"/>
    </row>
    <row r="20482" spans="12:20" ht="16.8">
      <c r="L20482" s="404"/>
      <c r="M20482" s="404"/>
      <c r="N20482" s="404"/>
      <c r="O20482" s="404"/>
      <c r="P20482" s="404"/>
      <c r="Q20482" s="404"/>
      <c r="R20482" s="404"/>
      <c r="S20482" s="404"/>
      <c r="T20482" s="404"/>
    </row>
    <row r="20483" spans="12:20" ht="16.8">
      <c r="L20483" s="404"/>
      <c r="M20483" s="404"/>
      <c r="N20483" s="404"/>
      <c r="O20483" s="404"/>
      <c r="P20483" s="404"/>
      <c r="Q20483" s="404"/>
      <c r="R20483" s="404"/>
      <c r="S20483" s="404"/>
      <c r="T20483" s="404"/>
    </row>
    <row r="20484" spans="12:20" ht="16.8">
      <c r="L20484" s="404"/>
      <c r="M20484" s="404"/>
      <c r="N20484" s="404"/>
      <c r="O20484" s="404"/>
      <c r="P20484" s="404"/>
      <c r="Q20484" s="404"/>
      <c r="R20484" s="404"/>
      <c r="S20484" s="404"/>
      <c r="T20484" s="404"/>
    </row>
    <row r="20485" spans="12:20" ht="16.8">
      <c r="L20485" s="404"/>
      <c r="M20485" s="404"/>
      <c r="N20485" s="404"/>
      <c r="O20485" s="404"/>
      <c r="P20485" s="404"/>
      <c r="Q20485" s="404"/>
      <c r="R20485" s="404"/>
      <c r="S20485" s="404"/>
      <c r="T20485" s="404"/>
    </row>
    <row r="20486" spans="12:20" ht="16.8">
      <c r="L20486" s="404"/>
      <c r="M20486" s="404"/>
      <c r="N20486" s="404"/>
      <c r="O20486" s="404"/>
      <c r="P20486" s="404"/>
      <c r="Q20486" s="404"/>
      <c r="R20486" s="404"/>
      <c r="S20486" s="404"/>
      <c r="T20486" s="404"/>
    </row>
    <row r="20487" spans="12:20" ht="16.8">
      <c r="L20487" s="404"/>
      <c r="M20487" s="404"/>
      <c r="N20487" s="404"/>
      <c r="O20487" s="404"/>
      <c r="P20487" s="404"/>
      <c r="Q20487" s="404"/>
      <c r="R20487" s="404"/>
      <c r="S20487" s="404"/>
      <c r="T20487" s="404"/>
    </row>
    <row r="20488" spans="12:20" ht="16.8">
      <c r="L20488" s="404"/>
      <c r="M20488" s="404"/>
      <c r="N20488" s="404"/>
      <c r="O20488" s="404"/>
      <c r="P20488" s="404"/>
      <c r="Q20488" s="404"/>
      <c r="R20488" s="404"/>
      <c r="S20488" s="404"/>
      <c r="T20488" s="404"/>
    </row>
    <row r="20489" spans="12:20" ht="16.8">
      <c r="L20489" s="404"/>
      <c r="M20489" s="404"/>
      <c r="N20489" s="404"/>
      <c r="O20489" s="404"/>
      <c r="P20489" s="404"/>
      <c r="Q20489" s="404"/>
      <c r="R20489" s="404"/>
      <c r="S20489" s="404"/>
      <c r="T20489" s="404"/>
    </row>
    <row r="20490" spans="12:20" ht="16.8">
      <c r="L20490" s="404"/>
      <c r="M20490" s="404"/>
      <c r="N20490" s="404"/>
      <c r="O20490" s="404"/>
      <c r="P20490" s="404"/>
      <c r="Q20490" s="404"/>
      <c r="R20490" s="404"/>
      <c r="S20490" s="404"/>
      <c r="T20490" s="404"/>
    </row>
    <row r="20491" spans="12:20" ht="16.8">
      <c r="L20491" s="404"/>
      <c r="M20491" s="404"/>
      <c r="N20491" s="404"/>
      <c r="O20491" s="404"/>
      <c r="P20491" s="404"/>
      <c r="Q20491" s="404"/>
      <c r="R20491" s="404"/>
      <c r="S20491" s="404"/>
      <c r="T20491" s="404"/>
    </row>
    <row r="20492" spans="12:20" ht="16.8">
      <c r="L20492" s="404"/>
      <c r="M20492" s="404"/>
      <c r="N20492" s="404"/>
      <c r="O20492" s="404"/>
      <c r="P20492" s="404"/>
      <c r="Q20492" s="404"/>
      <c r="R20492" s="404"/>
      <c r="S20492" s="404"/>
      <c r="T20492" s="404"/>
    </row>
    <row r="20493" spans="12:20" ht="16.8">
      <c r="L20493" s="404"/>
      <c r="M20493" s="404"/>
      <c r="N20493" s="404"/>
      <c r="O20493" s="404"/>
      <c r="P20493" s="404"/>
      <c r="Q20493" s="404"/>
      <c r="R20493" s="404"/>
      <c r="S20493" s="404"/>
      <c r="T20493" s="404"/>
    </row>
    <row r="20494" spans="12:20" ht="16.8">
      <c r="L20494" s="404"/>
      <c r="M20494" s="404"/>
      <c r="N20494" s="404"/>
      <c r="O20494" s="404"/>
      <c r="P20494" s="404"/>
      <c r="Q20494" s="404"/>
      <c r="R20494" s="404"/>
      <c r="S20494" s="404"/>
      <c r="T20494" s="404"/>
    </row>
    <row r="20495" spans="12:20" ht="16.8">
      <c r="L20495" s="404"/>
      <c r="M20495" s="404"/>
      <c r="N20495" s="404"/>
      <c r="O20495" s="404"/>
      <c r="P20495" s="404"/>
      <c r="Q20495" s="404"/>
      <c r="R20495" s="404"/>
      <c r="S20495" s="404"/>
      <c r="T20495" s="404"/>
    </row>
    <row r="20496" spans="12:20" ht="16.8">
      <c r="L20496" s="404"/>
      <c r="M20496" s="404"/>
      <c r="N20496" s="404"/>
      <c r="O20496" s="404"/>
      <c r="P20496" s="404"/>
      <c r="Q20496" s="404"/>
      <c r="R20496" s="404"/>
      <c r="S20496" s="404"/>
      <c r="T20496" s="404"/>
    </row>
    <row r="20497" spans="12:20" ht="16.8">
      <c r="L20497" s="404"/>
      <c r="M20497" s="404"/>
      <c r="N20497" s="404"/>
      <c r="O20497" s="404"/>
      <c r="P20497" s="404"/>
      <c r="Q20497" s="404"/>
      <c r="R20497" s="404"/>
      <c r="S20497" s="404"/>
      <c r="T20497" s="404"/>
    </row>
    <row r="20498" spans="12:20" ht="16.8">
      <c r="L20498" s="404"/>
      <c r="M20498" s="404"/>
      <c r="N20498" s="404"/>
      <c r="O20498" s="404"/>
      <c r="P20498" s="404"/>
      <c r="Q20498" s="404"/>
      <c r="R20498" s="404"/>
      <c r="S20498" s="404"/>
      <c r="T20498" s="404"/>
    </row>
    <row r="20499" spans="12:20" ht="16.8">
      <c r="L20499" s="404"/>
      <c r="M20499" s="404"/>
      <c r="N20499" s="404"/>
      <c r="O20499" s="404"/>
      <c r="P20499" s="404"/>
      <c r="Q20499" s="404"/>
      <c r="R20499" s="404"/>
      <c r="S20499" s="404"/>
      <c r="T20499" s="404"/>
    </row>
    <row r="20500" spans="12:20" ht="16.8">
      <c r="L20500" s="404"/>
      <c r="M20500" s="404"/>
      <c r="N20500" s="404"/>
      <c r="O20500" s="404"/>
      <c r="P20500" s="404"/>
      <c r="Q20500" s="404"/>
      <c r="R20500" s="404"/>
      <c r="S20500" s="404"/>
      <c r="T20500" s="404"/>
    </row>
    <row r="20501" spans="12:20" ht="16.8">
      <c r="L20501" s="404"/>
      <c r="M20501" s="404"/>
      <c r="N20501" s="404"/>
      <c r="O20501" s="404"/>
      <c r="P20501" s="404"/>
      <c r="Q20501" s="404"/>
      <c r="R20501" s="404"/>
      <c r="S20501" s="404"/>
      <c r="T20501" s="404"/>
    </row>
    <row r="20502" spans="12:20" ht="16.8">
      <c r="L20502" s="404"/>
      <c r="M20502" s="404"/>
      <c r="N20502" s="404"/>
      <c r="O20502" s="404"/>
      <c r="P20502" s="404"/>
      <c r="Q20502" s="404"/>
      <c r="R20502" s="404"/>
      <c r="S20502" s="404"/>
      <c r="T20502" s="404"/>
    </row>
    <row r="20503" spans="12:20" ht="16.8">
      <c r="L20503" s="404"/>
      <c r="M20503" s="404"/>
      <c r="N20503" s="404"/>
      <c r="O20503" s="404"/>
      <c r="P20503" s="404"/>
      <c r="Q20503" s="404"/>
      <c r="R20503" s="404"/>
      <c r="S20503" s="404"/>
      <c r="T20503" s="404"/>
    </row>
    <row r="20504" spans="12:20" ht="16.8">
      <c r="L20504" s="404"/>
      <c r="M20504" s="404"/>
      <c r="N20504" s="404"/>
      <c r="O20504" s="404"/>
      <c r="P20504" s="404"/>
      <c r="Q20504" s="404"/>
      <c r="R20504" s="404"/>
      <c r="S20504" s="404"/>
      <c r="T20504" s="404"/>
    </row>
    <row r="20505" spans="12:20" ht="16.8">
      <c r="L20505" s="404"/>
      <c r="M20505" s="404"/>
      <c r="N20505" s="404"/>
      <c r="O20505" s="404"/>
      <c r="P20505" s="404"/>
      <c r="Q20505" s="404"/>
      <c r="R20505" s="404"/>
      <c r="S20505" s="404"/>
      <c r="T20505" s="404"/>
    </row>
    <row r="20506" spans="12:20" ht="16.8">
      <c r="L20506" s="404"/>
      <c r="M20506" s="404"/>
      <c r="N20506" s="404"/>
      <c r="O20506" s="404"/>
      <c r="P20506" s="404"/>
      <c r="Q20506" s="404"/>
      <c r="R20506" s="404"/>
      <c r="S20506" s="404"/>
      <c r="T20506" s="404"/>
    </row>
    <row r="20507" spans="12:20" ht="16.8">
      <c r="L20507" s="404"/>
      <c r="M20507" s="404"/>
      <c r="N20507" s="404"/>
      <c r="O20507" s="404"/>
      <c r="P20507" s="404"/>
      <c r="Q20507" s="404"/>
      <c r="R20507" s="404"/>
      <c r="S20507" s="404"/>
      <c r="T20507" s="404"/>
    </row>
    <row r="20508" spans="12:20" ht="16.8">
      <c r="L20508" s="404"/>
      <c r="M20508" s="404"/>
      <c r="N20508" s="404"/>
      <c r="O20508" s="404"/>
      <c r="P20508" s="404"/>
      <c r="Q20508" s="404"/>
      <c r="R20508" s="404"/>
      <c r="S20508" s="404"/>
      <c r="T20508" s="404"/>
    </row>
    <row r="20509" spans="12:20" ht="16.8">
      <c r="L20509" s="404"/>
      <c r="M20509" s="404"/>
      <c r="N20509" s="404"/>
      <c r="O20509" s="404"/>
      <c r="P20509" s="404"/>
      <c r="Q20509" s="404"/>
      <c r="R20509" s="404"/>
      <c r="S20509" s="404"/>
      <c r="T20509" s="404"/>
    </row>
    <row r="20510" spans="12:20" ht="16.8">
      <c r="L20510" s="404"/>
      <c r="M20510" s="404"/>
      <c r="N20510" s="404"/>
      <c r="O20510" s="404"/>
      <c r="P20510" s="404"/>
      <c r="Q20510" s="404"/>
      <c r="R20510" s="404"/>
      <c r="S20510" s="404"/>
      <c r="T20510" s="404"/>
    </row>
    <row r="20511" spans="12:20" ht="16.8">
      <c r="L20511" s="404"/>
      <c r="M20511" s="404"/>
      <c r="N20511" s="404"/>
      <c r="O20511" s="404"/>
      <c r="P20511" s="404"/>
      <c r="Q20511" s="404"/>
      <c r="R20511" s="404"/>
      <c r="S20511" s="404"/>
      <c r="T20511" s="404"/>
    </row>
    <row r="20512" spans="12:20" ht="16.8">
      <c r="L20512" s="404"/>
      <c r="M20512" s="404"/>
      <c r="N20512" s="404"/>
      <c r="O20512" s="404"/>
      <c r="P20512" s="404"/>
      <c r="Q20512" s="404"/>
      <c r="R20512" s="404"/>
      <c r="S20512" s="404"/>
      <c r="T20512" s="404"/>
    </row>
    <row r="20513" spans="12:20" ht="16.8">
      <c r="L20513" s="404"/>
      <c r="M20513" s="404"/>
      <c r="N20513" s="404"/>
      <c r="O20513" s="404"/>
      <c r="P20513" s="404"/>
      <c r="Q20513" s="404"/>
      <c r="R20513" s="404"/>
      <c r="S20513" s="404"/>
      <c r="T20513" s="404"/>
    </row>
    <row r="20514" spans="12:20" ht="16.8">
      <c r="L20514" s="404"/>
      <c r="M20514" s="404"/>
      <c r="N20514" s="404"/>
      <c r="O20514" s="404"/>
      <c r="P20514" s="404"/>
      <c r="Q20514" s="404"/>
      <c r="R20514" s="404"/>
      <c r="S20514" s="404"/>
      <c r="T20514" s="404"/>
    </row>
    <row r="20515" spans="12:20" ht="16.8">
      <c r="L20515" s="404"/>
      <c r="M20515" s="404"/>
      <c r="N20515" s="404"/>
      <c r="O20515" s="404"/>
      <c r="P20515" s="404"/>
      <c r="Q20515" s="404"/>
      <c r="R20515" s="404"/>
      <c r="S20515" s="404"/>
      <c r="T20515" s="404"/>
    </row>
    <row r="20516" spans="12:20" ht="16.8">
      <c r="L20516" s="404"/>
      <c r="M20516" s="404"/>
      <c r="N20516" s="404"/>
      <c r="O20516" s="404"/>
      <c r="P20516" s="404"/>
      <c r="Q20516" s="404"/>
      <c r="R20516" s="404"/>
      <c r="S20516" s="404"/>
      <c r="T20516" s="404"/>
    </row>
    <row r="20517" spans="12:20" ht="16.8">
      <c r="L20517" s="404"/>
      <c r="M20517" s="404"/>
      <c r="N20517" s="404"/>
      <c r="O20517" s="404"/>
      <c r="P20517" s="404"/>
      <c r="Q20517" s="404"/>
      <c r="R20517" s="404"/>
      <c r="S20517" s="404"/>
      <c r="T20517" s="404"/>
    </row>
    <row r="20518" spans="12:20" ht="16.8">
      <c r="L20518" s="404"/>
      <c r="M20518" s="404"/>
      <c r="N20518" s="404"/>
      <c r="O20518" s="404"/>
      <c r="P20518" s="404"/>
      <c r="Q20518" s="404"/>
      <c r="R20518" s="404"/>
      <c r="S20518" s="404"/>
      <c r="T20518" s="404"/>
    </row>
    <row r="20519" spans="12:20" ht="16.8">
      <c r="L20519" s="404"/>
      <c r="M20519" s="404"/>
      <c r="N20519" s="404"/>
      <c r="O20519" s="404"/>
      <c r="P20519" s="404"/>
      <c r="Q20519" s="404"/>
      <c r="R20519" s="404"/>
      <c r="S20519" s="404"/>
      <c r="T20519" s="404"/>
    </row>
    <row r="20520" spans="12:20" ht="16.8">
      <c r="L20520" s="404"/>
      <c r="M20520" s="404"/>
      <c r="N20520" s="404"/>
      <c r="O20520" s="404"/>
      <c r="P20520" s="404"/>
      <c r="Q20520" s="404"/>
      <c r="R20520" s="404"/>
      <c r="S20520" s="404"/>
      <c r="T20520" s="404"/>
    </row>
    <row r="20521" spans="12:20" ht="16.8">
      <c r="L20521" s="404"/>
      <c r="M20521" s="404"/>
      <c r="N20521" s="404"/>
      <c r="O20521" s="404"/>
      <c r="P20521" s="404"/>
      <c r="Q20521" s="404"/>
      <c r="R20521" s="404"/>
      <c r="S20521" s="404"/>
      <c r="T20521" s="404"/>
    </row>
    <row r="20522" spans="12:20" ht="16.8">
      <c r="L20522" s="404"/>
      <c r="M20522" s="404"/>
      <c r="N20522" s="404"/>
      <c r="O20522" s="404"/>
      <c r="P20522" s="404"/>
      <c r="Q20522" s="404"/>
      <c r="R20522" s="404"/>
      <c r="S20522" s="404"/>
      <c r="T20522" s="404"/>
    </row>
    <row r="20523" spans="12:20" ht="16.8">
      <c r="L20523" s="404"/>
      <c r="M20523" s="404"/>
      <c r="N20523" s="404"/>
      <c r="O20523" s="404"/>
      <c r="P20523" s="404"/>
      <c r="Q20523" s="404"/>
      <c r="R20523" s="404"/>
      <c r="S20523" s="404"/>
      <c r="T20523" s="404"/>
    </row>
    <row r="20524" spans="12:20" ht="16.8">
      <c r="L20524" s="404"/>
      <c r="M20524" s="404"/>
      <c r="N20524" s="404"/>
      <c r="O20524" s="404"/>
      <c r="P20524" s="404"/>
      <c r="Q20524" s="404"/>
      <c r="R20524" s="404"/>
      <c r="S20524" s="404"/>
      <c r="T20524" s="404"/>
    </row>
    <row r="20525" spans="12:20" ht="16.8">
      <c r="L20525" s="404"/>
      <c r="M20525" s="404"/>
      <c r="N20525" s="404"/>
      <c r="O20525" s="404"/>
      <c r="P20525" s="404"/>
      <c r="Q20525" s="404"/>
      <c r="R20525" s="404"/>
      <c r="S20525" s="404"/>
      <c r="T20525" s="404"/>
    </row>
    <row r="20526" spans="12:20" ht="16.8">
      <c r="L20526" s="404"/>
      <c r="M20526" s="404"/>
      <c r="N20526" s="404"/>
      <c r="O20526" s="404"/>
      <c r="P20526" s="404"/>
      <c r="Q20526" s="404"/>
      <c r="R20526" s="404"/>
      <c r="S20526" s="404"/>
      <c r="T20526" s="404"/>
    </row>
    <row r="20527" spans="12:20" ht="16.8">
      <c r="L20527" s="404"/>
      <c r="M20527" s="404"/>
      <c r="N20527" s="404"/>
      <c r="O20527" s="404"/>
      <c r="P20527" s="404"/>
      <c r="Q20527" s="404"/>
      <c r="R20527" s="404"/>
      <c r="S20527" s="404"/>
      <c r="T20527" s="404"/>
    </row>
    <row r="20528" spans="12:20" ht="16.8">
      <c r="L20528" s="404"/>
      <c r="M20528" s="404"/>
      <c r="N20528" s="404"/>
      <c r="O20528" s="404"/>
      <c r="P20528" s="404"/>
      <c r="Q20528" s="404"/>
      <c r="R20528" s="404"/>
      <c r="S20528" s="404"/>
      <c r="T20528" s="404"/>
    </row>
    <row r="20529" spans="12:20" ht="16.8">
      <c r="L20529" s="404"/>
      <c r="M20529" s="404"/>
      <c r="N20529" s="404"/>
      <c r="O20529" s="404"/>
      <c r="P20529" s="404"/>
      <c r="Q20529" s="404"/>
      <c r="R20529" s="404"/>
      <c r="S20529" s="404"/>
      <c r="T20529" s="404"/>
    </row>
    <row r="20530" spans="12:20" ht="16.8">
      <c r="L20530" s="404"/>
      <c r="M20530" s="404"/>
      <c r="N20530" s="404"/>
      <c r="O20530" s="404"/>
      <c r="P20530" s="404"/>
      <c r="Q20530" s="404"/>
      <c r="R20530" s="404"/>
      <c r="S20530" s="404"/>
      <c r="T20530" s="404"/>
    </row>
    <row r="20531" spans="12:20" ht="16.8">
      <c r="L20531" s="404"/>
      <c r="M20531" s="404"/>
      <c r="N20531" s="404"/>
      <c r="O20531" s="404"/>
      <c r="P20531" s="404"/>
      <c r="Q20531" s="404"/>
      <c r="R20531" s="404"/>
      <c r="S20531" s="404"/>
      <c r="T20531" s="404"/>
    </row>
    <row r="20532" spans="12:20" ht="16.8">
      <c r="L20532" s="404"/>
      <c r="M20532" s="404"/>
      <c r="N20532" s="404"/>
      <c r="O20532" s="404"/>
      <c r="P20532" s="404"/>
      <c r="Q20532" s="404"/>
      <c r="R20532" s="404"/>
      <c r="S20532" s="404"/>
      <c r="T20532" s="404"/>
    </row>
    <row r="20533" spans="12:20" ht="16.8">
      <c r="L20533" s="404"/>
      <c r="M20533" s="404"/>
      <c r="N20533" s="404"/>
      <c r="O20533" s="404"/>
      <c r="P20533" s="404"/>
      <c r="Q20533" s="404"/>
      <c r="R20533" s="404"/>
      <c r="S20533" s="404"/>
      <c r="T20533" s="404"/>
    </row>
    <row r="20534" spans="12:20" ht="16.8">
      <c r="L20534" s="404"/>
      <c r="M20534" s="404"/>
      <c r="N20534" s="404"/>
      <c r="O20534" s="404"/>
      <c r="P20534" s="404"/>
      <c r="Q20534" s="404"/>
      <c r="R20534" s="404"/>
      <c r="S20534" s="404"/>
      <c r="T20534" s="404"/>
    </row>
    <row r="20535" spans="12:20" ht="16.8">
      <c r="L20535" s="404"/>
      <c r="M20535" s="404"/>
      <c r="N20535" s="404"/>
      <c r="O20535" s="404"/>
      <c r="P20535" s="404"/>
      <c r="Q20535" s="404"/>
      <c r="R20535" s="404"/>
      <c r="S20535" s="404"/>
      <c r="T20535" s="404"/>
    </row>
    <row r="20536" spans="12:20" ht="16.8">
      <c r="L20536" s="404"/>
      <c r="M20536" s="404"/>
      <c r="N20536" s="404"/>
      <c r="O20536" s="404"/>
      <c r="P20536" s="404"/>
      <c r="Q20536" s="404"/>
      <c r="R20536" s="404"/>
      <c r="S20536" s="404"/>
      <c r="T20536" s="404"/>
    </row>
    <row r="20537" spans="12:20" ht="16.8">
      <c r="L20537" s="404"/>
      <c r="M20537" s="404"/>
      <c r="N20537" s="404"/>
      <c r="O20537" s="404"/>
      <c r="P20537" s="404"/>
      <c r="Q20537" s="404"/>
      <c r="R20537" s="404"/>
      <c r="S20537" s="404"/>
      <c r="T20537" s="404"/>
    </row>
    <row r="20538" spans="12:20" ht="16.8">
      <c r="L20538" s="404"/>
      <c r="M20538" s="404"/>
      <c r="N20538" s="404"/>
      <c r="O20538" s="404"/>
      <c r="P20538" s="404"/>
      <c r="Q20538" s="404"/>
      <c r="R20538" s="404"/>
      <c r="S20538" s="404"/>
      <c r="T20538" s="404"/>
    </row>
    <row r="20539" spans="12:20" ht="16.8">
      <c r="L20539" s="404"/>
      <c r="M20539" s="404"/>
      <c r="N20539" s="404"/>
      <c r="O20539" s="404"/>
      <c r="P20539" s="404"/>
      <c r="Q20539" s="404"/>
      <c r="R20539" s="404"/>
      <c r="S20539" s="404"/>
      <c r="T20539" s="404"/>
    </row>
    <row r="20540" spans="12:20" ht="16.8">
      <c r="L20540" s="404"/>
      <c r="M20540" s="404"/>
      <c r="N20540" s="404"/>
      <c r="O20540" s="404"/>
      <c r="P20540" s="404"/>
      <c r="Q20540" s="404"/>
      <c r="R20540" s="404"/>
      <c r="S20540" s="404"/>
      <c r="T20540" s="404"/>
    </row>
    <row r="20541" spans="12:20" ht="16.8">
      <c r="L20541" s="404"/>
      <c r="M20541" s="404"/>
      <c r="N20541" s="404"/>
      <c r="O20541" s="404"/>
      <c r="P20541" s="404"/>
      <c r="Q20541" s="404"/>
      <c r="R20541" s="404"/>
      <c r="S20541" s="404"/>
      <c r="T20541" s="404"/>
    </row>
    <row r="20542" spans="12:20" ht="16.8">
      <c r="L20542" s="404"/>
      <c r="M20542" s="404"/>
      <c r="N20542" s="404"/>
      <c r="O20542" s="404"/>
      <c r="P20542" s="404"/>
      <c r="Q20542" s="404"/>
      <c r="R20542" s="404"/>
      <c r="S20542" s="404"/>
      <c r="T20542" s="404"/>
    </row>
    <row r="20543" spans="12:20" ht="16.8">
      <c r="L20543" s="404"/>
      <c r="M20543" s="404"/>
      <c r="N20543" s="404"/>
      <c r="O20543" s="404"/>
      <c r="P20543" s="404"/>
      <c r="Q20543" s="404"/>
      <c r="R20543" s="404"/>
      <c r="S20543" s="404"/>
      <c r="T20543" s="404"/>
    </row>
    <row r="20544" spans="12:20" ht="16.8">
      <c r="L20544" s="404"/>
      <c r="M20544" s="404"/>
      <c r="N20544" s="404"/>
      <c r="O20544" s="404"/>
      <c r="P20544" s="404"/>
      <c r="Q20544" s="404"/>
      <c r="R20544" s="404"/>
      <c r="S20544" s="404"/>
      <c r="T20544" s="404"/>
    </row>
    <row r="20545" spans="12:20" ht="16.8">
      <c r="L20545" s="404"/>
      <c r="M20545" s="404"/>
      <c r="N20545" s="404"/>
      <c r="O20545" s="404"/>
      <c r="P20545" s="404"/>
      <c r="Q20545" s="404"/>
      <c r="R20545" s="404"/>
      <c r="S20545" s="404"/>
      <c r="T20545" s="404"/>
    </row>
    <row r="20546" spans="12:20" ht="16.8">
      <c r="L20546" s="404"/>
      <c r="M20546" s="404"/>
      <c r="N20546" s="404"/>
      <c r="O20546" s="404"/>
      <c r="P20546" s="404"/>
      <c r="Q20546" s="404"/>
      <c r="R20546" s="404"/>
      <c r="S20546" s="404"/>
      <c r="T20546" s="404"/>
    </row>
    <row r="20547" spans="12:20" ht="16.8">
      <c r="L20547" s="404"/>
      <c r="M20547" s="404"/>
      <c r="N20547" s="404"/>
      <c r="O20547" s="404"/>
      <c r="P20547" s="404"/>
      <c r="Q20547" s="404"/>
      <c r="R20547" s="404"/>
      <c r="S20547" s="404"/>
      <c r="T20547" s="404"/>
    </row>
    <row r="20548" spans="12:20" ht="16.8">
      <c r="L20548" s="404"/>
      <c r="M20548" s="404"/>
      <c r="N20548" s="404"/>
      <c r="O20548" s="404"/>
      <c r="P20548" s="404"/>
      <c r="Q20548" s="404"/>
      <c r="R20548" s="404"/>
      <c r="S20548" s="404"/>
      <c r="T20548" s="404"/>
    </row>
    <row r="20549" spans="12:20" ht="16.8">
      <c r="L20549" s="404"/>
      <c r="M20549" s="404"/>
      <c r="N20549" s="404"/>
      <c r="O20549" s="404"/>
      <c r="P20549" s="404"/>
      <c r="Q20549" s="404"/>
      <c r="R20549" s="404"/>
      <c r="S20549" s="404"/>
      <c r="T20549" s="404"/>
    </row>
    <row r="20550" spans="12:20" ht="16.8">
      <c r="L20550" s="404"/>
      <c r="M20550" s="404"/>
      <c r="N20550" s="404"/>
      <c r="O20550" s="404"/>
      <c r="P20550" s="404"/>
      <c r="Q20550" s="404"/>
      <c r="R20550" s="404"/>
      <c r="S20550" s="404"/>
      <c r="T20550" s="404"/>
    </row>
    <row r="20551" spans="12:20" ht="16.8">
      <c r="L20551" s="404"/>
      <c r="M20551" s="404"/>
      <c r="N20551" s="404"/>
      <c r="O20551" s="404"/>
      <c r="P20551" s="404"/>
      <c r="Q20551" s="404"/>
      <c r="R20551" s="404"/>
      <c r="S20551" s="404"/>
      <c r="T20551" s="404"/>
    </row>
    <row r="20552" spans="12:20" ht="16.8">
      <c r="L20552" s="404"/>
      <c r="M20552" s="404"/>
      <c r="N20552" s="404"/>
      <c r="O20552" s="404"/>
      <c r="P20552" s="404"/>
      <c r="Q20552" s="404"/>
      <c r="R20552" s="404"/>
      <c r="S20552" s="404"/>
      <c r="T20552" s="404"/>
    </row>
    <row r="20553" spans="12:20" ht="16.8">
      <c r="L20553" s="404"/>
      <c r="M20553" s="404"/>
      <c r="N20553" s="404"/>
      <c r="O20553" s="404"/>
      <c r="P20553" s="404"/>
      <c r="Q20553" s="404"/>
      <c r="R20553" s="404"/>
      <c r="S20553" s="404"/>
      <c r="T20553" s="404"/>
    </row>
    <row r="20554" spans="12:20" ht="16.8">
      <c r="L20554" s="404"/>
      <c r="M20554" s="404"/>
      <c r="N20554" s="404"/>
      <c r="O20554" s="404"/>
      <c r="P20554" s="404"/>
      <c r="Q20554" s="404"/>
      <c r="R20554" s="404"/>
      <c r="S20554" s="404"/>
      <c r="T20554" s="404"/>
    </row>
    <row r="20555" spans="12:20" ht="16.8">
      <c r="L20555" s="404"/>
      <c r="M20555" s="404"/>
      <c r="N20555" s="404"/>
      <c r="O20555" s="404"/>
      <c r="P20555" s="404"/>
      <c r="Q20555" s="404"/>
      <c r="R20555" s="404"/>
      <c r="S20555" s="404"/>
      <c r="T20555" s="404"/>
    </row>
    <row r="20556" spans="12:20" ht="16.8">
      <c r="L20556" s="404"/>
      <c r="M20556" s="404"/>
      <c r="N20556" s="404"/>
      <c r="O20556" s="404"/>
      <c r="P20556" s="404"/>
      <c r="Q20556" s="404"/>
      <c r="R20556" s="404"/>
      <c r="S20556" s="404"/>
      <c r="T20556" s="404"/>
    </row>
    <row r="20557" spans="12:20" ht="16.8">
      <c r="L20557" s="404"/>
      <c r="M20557" s="404"/>
      <c r="N20557" s="404"/>
      <c r="O20557" s="404"/>
      <c r="P20557" s="404"/>
      <c r="Q20557" s="404"/>
      <c r="R20557" s="404"/>
      <c r="S20557" s="404"/>
      <c r="T20557" s="404"/>
    </row>
    <row r="20558" spans="12:20" ht="16.8">
      <c r="L20558" s="404"/>
      <c r="M20558" s="404"/>
      <c r="N20558" s="404"/>
      <c r="O20558" s="404"/>
      <c r="P20558" s="404"/>
      <c r="Q20558" s="404"/>
      <c r="R20558" s="404"/>
      <c r="S20558" s="404"/>
      <c r="T20558" s="404"/>
    </row>
    <row r="20559" spans="12:20" ht="16.8">
      <c r="L20559" s="404"/>
      <c r="M20559" s="404"/>
      <c r="N20559" s="404"/>
      <c r="O20559" s="404"/>
      <c r="P20559" s="404"/>
      <c r="Q20559" s="404"/>
      <c r="R20559" s="404"/>
      <c r="S20559" s="404"/>
      <c r="T20559" s="404"/>
    </row>
    <row r="20560" spans="12:20" ht="16.8">
      <c r="L20560" s="404"/>
      <c r="M20560" s="404"/>
      <c r="N20560" s="404"/>
      <c r="O20560" s="404"/>
      <c r="P20560" s="404"/>
      <c r="Q20560" s="404"/>
      <c r="R20560" s="404"/>
      <c r="S20560" s="404"/>
      <c r="T20560" s="404"/>
    </row>
    <row r="20561" spans="12:20" ht="16.8">
      <c r="L20561" s="404"/>
      <c r="M20561" s="404"/>
      <c r="N20561" s="404"/>
      <c r="O20561" s="404"/>
      <c r="P20561" s="404"/>
      <c r="Q20561" s="404"/>
      <c r="R20561" s="404"/>
      <c r="S20561" s="404"/>
      <c r="T20561" s="404"/>
    </row>
    <row r="20562" spans="12:20" ht="16.8">
      <c r="L20562" s="404"/>
      <c r="M20562" s="404"/>
      <c r="N20562" s="404"/>
      <c r="O20562" s="404"/>
      <c r="P20562" s="404"/>
      <c r="Q20562" s="404"/>
      <c r="R20562" s="404"/>
      <c r="S20562" s="404"/>
      <c r="T20562" s="404"/>
    </row>
    <row r="20563" spans="12:20" ht="16.8">
      <c r="L20563" s="404"/>
      <c r="M20563" s="404"/>
      <c r="N20563" s="404"/>
      <c r="O20563" s="404"/>
      <c r="P20563" s="404"/>
      <c r="Q20563" s="404"/>
      <c r="R20563" s="404"/>
      <c r="S20563" s="404"/>
      <c r="T20563" s="404"/>
    </row>
    <row r="20564" spans="12:20" ht="16.8">
      <c r="L20564" s="404"/>
      <c r="M20564" s="404"/>
      <c r="N20564" s="404"/>
      <c r="O20564" s="404"/>
      <c r="P20564" s="404"/>
      <c r="Q20564" s="404"/>
      <c r="R20564" s="404"/>
      <c r="S20564" s="404"/>
      <c r="T20564" s="404"/>
    </row>
    <row r="20565" spans="12:20" ht="16.8">
      <c r="L20565" s="404"/>
      <c r="M20565" s="404"/>
      <c r="N20565" s="404"/>
      <c r="O20565" s="404"/>
      <c r="P20565" s="404"/>
      <c r="Q20565" s="404"/>
      <c r="R20565" s="404"/>
      <c r="S20565" s="404"/>
      <c r="T20565" s="404"/>
    </row>
    <row r="20566" spans="12:20" ht="16.8">
      <c r="L20566" s="404"/>
      <c r="M20566" s="404"/>
      <c r="N20566" s="404"/>
      <c r="O20566" s="404"/>
      <c r="P20566" s="404"/>
      <c r="Q20566" s="404"/>
      <c r="R20566" s="404"/>
      <c r="S20566" s="404"/>
      <c r="T20566" s="404"/>
    </row>
    <row r="20567" spans="12:20" ht="16.8">
      <c r="L20567" s="404"/>
      <c r="M20567" s="404"/>
      <c r="N20567" s="404"/>
      <c r="O20567" s="404"/>
      <c r="P20567" s="404"/>
      <c r="Q20567" s="404"/>
      <c r="R20567" s="404"/>
      <c r="S20567" s="404"/>
      <c r="T20567" s="404"/>
    </row>
    <row r="20568" spans="12:20" ht="16.8">
      <c r="L20568" s="404"/>
      <c r="M20568" s="404"/>
      <c r="N20568" s="404"/>
      <c r="O20568" s="404"/>
      <c r="P20568" s="404"/>
      <c r="Q20568" s="404"/>
      <c r="R20568" s="404"/>
      <c r="S20568" s="404"/>
      <c r="T20568" s="404"/>
    </row>
    <row r="20569" spans="12:20" ht="16.8">
      <c r="L20569" s="404"/>
      <c r="M20569" s="404"/>
      <c r="N20569" s="404"/>
      <c r="O20569" s="404"/>
      <c r="P20569" s="404"/>
      <c r="Q20569" s="404"/>
      <c r="R20569" s="404"/>
      <c r="S20569" s="404"/>
      <c r="T20569" s="404"/>
    </row>
    <row r="20570" spans="12:20" ht="16.8">
      <c r="L20570" s="404"/>
      <c r="M20570" s="404"/>
      <c r="N20570" s="404"/>
      <c r="O20570" s="404"/>
      <c r="P20570" s="404"/>
      <c r="Q20570" s="404"/>
      <c r="R20570" s="404"/>
      <c r="S20570" s="404"/>
      <c r="T20570" s="404"/>
    </row>
    <row r="20571" spans="12:20" ht="16.8">
      <c r="L20571" s="404"/>
      <c r="M20571" s="404"/>
      <c r="N20571" s="404"/>
      <c r="O20571" s="404"/>
      <c r="P20571" s="404"/>
      <c r="Q20571" s="404"/>
      <c r="R20571" s="404"/>
      <c r="S20571" s="404"/>
      <c r="T20571" s="404"/>
    </row>
    <row r="20572" spans="12:20" ht="16.8">
      <c r="L20572" s="404"/>
      <c r="M20572" s="404"/>
      <c r="N20572" s="404"/>
      <c r="O20572" s="404"/>
      <c r="P20572" s="404"/>
      <c r="Q20572" s="404"/>
      <c r="R20572" s="404"/>
      <c r="S20572" s="404"/>
      <c r="T20572" s="404"/>
    </row>
    <row r="20573" spans="12:20" ht="16.8">
      <c r="L20573" s="404"/>
      <c r="M20573" s="404"/>
      <c r="N20573" s="404"/>
      <c r="O20573" s="404"/>
      <c r="P20573" s="404"/>
      <c r="Q20573" s="404"/>
      <c r="R20573" s="404"/>
      <c r="S20573" s="404"/>
      <c r="T20573" s="404"/>
    </row>
    <row r="20574" spans="12:20" ht="16.8">
      <c r="L20574" s="404"/>
      <c r="M20574" s="404"/>
      <c r="N20574" s="404"/>
      <c r="O20574" s="404"/>
      <c r="P20574" s="404"/>
      <c r="Q20574" s="404"/>
      <c r="R20574" s="404"/>
      <c r="S20574" s="404"/>
      <c r="T20574" s="404"/>
    </row>
    <row r="20575" spans="12:20" ht="16.8">
      <c r="L20575" s="404"/>
      <c r="M20575" s="404"/>
      <c r="N20575" s="404"/>
      <c r="O20575" s="404"/>
      <c r="P20575" s="404"/>
      <c r="Q20575" s="404"/>
      <c r="R20575" s="404"/>
      <c r="S20575" s="404"/>
      <c r="T20575" s="404"/>
    </row>
    <row r="20576" spans="12:20" ht="16.8">
      <c r="L20576" s="404"/>
      <c r="M20576" s="404"/>
      <c r="N20576" s="404"/>
      <c r="O20576" s="404"/>
      <c r="P20576" s="404"/>
      <c r="Q20576" s="404"/>
      <c r="R20576" s="404"/>
      <c r="S20576" s="404"/>
      <c r="T20576" s="404"/>
    </row>
    <row r="20577" spans="12:20" ht="16.8">
      <c r="L20577" s="404"/>
      <c r="M20577" s="404"/>
      <c r="N20577" s="404"/>
      <c r="O20577" s="404"/>
      <c r="P20577" s="404"/>
      <c r="Q20577" s="404"/>
      <c r="R20577" s="404"/>
      <c r="S20577" s="404"/>
      <c r="T20577" s="404"/>
    </row>
    <row r="20578" spans="12:20" ht="16.8">
      <c r="L20578" s="404"/>
      <c r="M20578" s="404"/>
      <c r="N20578" s="404"/>
      <c r="O20578" s="404"/>
      <c r="P20578" s="404"/>
      <c r="Q20578" s="404"/>
      <c r="R20578" s="404"/>
      <c r="S20578" s="404"/>
      <c r="T20578" s="404"/>
    </row>
    <row r="20579" spans="12:20" ht="16.8">
      <c r="L20579" s="404"/>
      <c r="M20579" s="404"/>
      <c r="N20579" s="404"/>
      <c r="O20579" s="404"/>
      <c r="P20579" s="404"/>
      <c r="Q20579" s="404"/>
      <c r="R20579" s="404"/>
      <c r="S20579" s="404"/>
      <c r="T20579" s="404"/>
    </row>
    <row r="20580" spans="12:20" ht="16.8">
      <c r="L20580" s="404"/>
      <c r="M20580" s="404"/>
      <c r="N20580" s="404"/>
      <c r="O20580" s="404"/>
      <c r="P20580" s="404"/>
      <c r="Q20580" s="404"/>
      <c r="R20580" s="404"/>
      <c r="S20580" s="404"/>
      <c r="T20580" s="404"/>
    </row>
    <row r="20581" spans="12:20" ht="16.8">
      <c r="L20581" s="404"/>
      <c r="M20581" s="404"/>
      <c r="N20581" s="404"/>
      <c r="O20581" s="404"/>
      <c r="P20581" s="404"/>
      <c r="Q20581" s="404"/>
      <c r="R20581" s="404"/>
      <c r="S20581" s="404"/>
      <c r="T20581" s="404"/>
    </row>
    <row r="20582" spans="12:20" ht="16.8">
      <c r="L20582" s="404"/>
      <c r="M20582" s="404"/>
      <c r="N20582" s="404"/>
      <c r="O20582" s="404"/>
      <c r="P20582" s="404"/>
      <c r="Q20582" s="404"/>
      <c r="R20582" s="404"/>
      <c r="S20582" s="404"/>
      <c r="T20582" s="404"/>
    </row>
    <row r="20583" spans="12:20" ht="16.8">
      <c r="L20583" s="404"/>
      <c r="M20583" s="404"/>
      <c r="N20583" s="404"/>
      <c r="O20583" s="404"/>
      <c r="P20583" s="404"/>
      <c r="Q20583" s="404"/>
      <c r="R20583" s="404"/>
      <c r="S20583" s="404"/>
      <c r="T20583" s="404"/>
    </row>
    <row r="20584" spans="12:20" ht="16.8">
      <c r="L20584" s="404"/>
      <c r="M20584" s="404"/>
      <c r="N20584" s="404"/>
      <c r="O20584" s="404"/>
      <c r="P20584" s="404"/>
      <c r="Q20584" s="404"/>
      <c r="R20584" s="404"/>
      <c r="S20584" s="404"/>
      <c r="T20584" s="404"/>
    </row>
    <row r="20585" spans="12:20" ht="16.8">
      <c r="L20585" s="404"/>
      <c r="M20585" s="404"/>
      <c r="N20585" s="404"/>
      <c r="O20585" s="404"/>
      <c r="P20585" s="404"/>
      <c r="Q20585" s="404"/>
      <c r="R20585" s="404"/>
      <c r="S20585" s="404"/>
      <c r="T20585" s="404"/>
    </row>
    <row r="20586" spans="12:20" ht="16.8">
      <c r="L20586" s="404"/>
      <c r="M20586" s="404"/>
      <c r="N20586" s="404"/>
      <c r="O20586" s="404"/>
      <c r="P20586" s="404"/>
      <c r="Q20586" s="404"/>
      <c r="R20586" s="404"/>
      <c r="S20586" s="404"/>
      <c r="T20586" s="404"/>
    </row>
    <row r="20587" spans="12:20" ht="16.8">
      <c r="L20587" s="404"/>
      <c r="M20587" s="404"/>
      <c r="N20587" s="404"/>
      <c r="O20587" s="404"/>
      <c r="P20587" s="404"/>
      <c r="Q20587" s="404"/>
      <c r="R20587" s="404"/>
      <c r="S20587" s="404"/>
      <c r="T20587" s="404"/>
    </row>
    <row r="20588" spans="12:20" ht="16.8">
      <c r="L20588" s="404"/>
      <c r="M20588" s="404"/>
      <c r="N20588" s="404"/>
      <c r="O20588" s="404"/>
      <c r="P20588" s="404"/>
      <c r="Q20588" s="404"/>
      <c r="R20588" s="404"/>
      <c r="S20588" s="404"/>
      <c r="T20588" s="404"/>
    </row>
    <row r="20589" spans="12:20" ht="16.8">
      <c r="L20589" s="404"/>
      <c r="M20589" s="404"/>
      <c r="N20589" s="404"/>
      <c r="O20589" s="404"/>
      <c r="P20589" s="404"/>
      <c r="Q20589" s="404"/>
      <c r="R20589" s="404"/>
      <c r="S20589" s="404"/>
      <c r="T20589" s="404"/>
    </row>
    <row r="20590" spans="12:20" ht="16.8">
      <c r="L20590" s="404"/>
      <c r="M20590" s="404"/>
      <c r="N20590" s="404"/>
      <c r="O20590" s="404"/>
      <c r="P20590" s="404"/>
      <c r="Q20590" s="404"/>
      <c r="R20590" s="404"/>
      <c r="S20590" s="404"/>
      <c r="T20590" s="404"/>
    </row>
    <row r="20591" spans="12:20" ht="16.8">
      <c r="L20591" s="404"/>
      <c r="M20591" s="404"/>
      <c r="N20591" s="404"/>
      <c r="O20591" s="404"/>
      <c r="P20591" s="404"/>
      <c r="Q20591" s="404"/>
      <c r="R20591" s="404"/>
      <c r="S20591" s="404"/>
      <c r="T20591" s="404"/>
    </row>
    <row r="20592" spans="12:20" ht="16.8">
      <c r="L20592" s="404"/>
      <c r="M20592" s="404"/>
      <c r="N20592" s="404"/>
      <c r="O20592" s="404"/>
      <c r="P20592" s="404"/>
      <c r="Q20592" s="404"/>
      <c r="R20592" s="404"/>
      <c r="S20592" s="404"/>
      <c r="T20592" s="404"/>
    </row>
    <row r="20593" spans="12:20" ht="16.8">
      <c r="L20593" s="404"/>
      <c r="M20593" s="404"/>
      <c r="N20593" s="404"/>
      <c r="O20593" s="404"/>
      <c r="P20593" s="404"/>
      <c r="Q20593" s="404"/>
      <c r="R20593" s="404"/>
      <c r="S20593" s="404"/>
      <c r="T20593" s="404"/>
    </row>
    <row r="20594" spans="12:20" ht="16.8">
      <c r="L20594" s="404"/>
      <c r="M20594" s="404"/>
      <c r="N20594" s="404"/>
      <c r="O20594" s="404"/>
      <c r="P20594" s="404"/>
      <c r="Q20594" s="404"/>
      <c r="R20594" s="404"/>
      <c r="S20594" s="404"/>
      <c r="T20594" s="404"/>
    </row>
    <row r="20595" spans="12:20" ht="16.8">
      <c r="L20595" s="404"/>
      <c r="M20595" s="404"/>
      <c r="N20595" s="404"/>
      <c r="O20595" s="404"/>
      <c r="P20595" s="404"/>
      <c r="Q20595" s="404"/>
      <c r="R20595" s="404"/>
      <c r="S20595" s="404"/>
      <c r="T20595" s="404"/>
    </row>
    <row r="20596" spans="12:20" ht="16.8">
      <c r="L20596" s="404"/>
      <c r="M20596" s="404"/>
      <c r="N20596" s="404"/>
      <c r="O20596" s="404"/>
      <c r="P20596" s="404"/>
      <c r="Q20596" s="404"/>
      <c r="R20596" s="404"/>
      <c r="S20596" s="404"/>
      <c r="T20596" s="404"/>
    </row>
    <row r="20597" spans="12:20" ht="16.8">
      <c r="L20597" s="404"/>
      <c r="M20597" s="404"/>
      <c r="N20597" s="404"/>
      <c r="O20597" s="404"/>
      <c r="P20597" s="404"/>
      <c r="Q20597" s="404"/>
      <c r="R20597" s="404"/>
      <c r="S20597" s="404"/>
      <c r="T20597" s="404"/>
    </row>
    <row r="20598" spans="12:20" ht="16.8">
      <c r="L20598" s="404"/>
      <c r="M20598" s="404"/>
      <c r="N20598" s="404"/>
      <c r="O20598" s="404"/>
      <c r="P20598" s="404"/>
      <c r="Q20598" s="404"/>
      <c r="R20598" s="404"/>
      <c r="S20598" s="404"/>
      <c r="T20598" s="404"/>
    </row>
    <row r="20599" spans="12:20" ht="16.8">
      <c r="L20599" s="404"/>
      <c r="M20599" s="404"/>
      <c r="N20599" s="404"/>
      <c r="O20599" s="404"/>
      <c r="P20599" s="404"/>
      <c r="Q20599" s="404"/>
      <c r="R20599" s="404"/>
      <c r="S20599" s="404"/>
      <c r="T20599" s="404"/>
    </row>
    <row r="20600" spans="12:20" ht="16.8">
      <c r="L20600" s="404"/>
      <c r="M20600" s="404"/>
      <c r="N20600" s="404"/>
      <c r="O20600" s="404"/>
      <c r="P20600" s="404"/>
      <c r="Q20600" s="404"/>
      <c r="R20600" s="404"/>
      <c r="S20600" s="404"/>
      <c r="T20600" s="404"/>
    </row>
    <row r="20601" spans="12:20" ht="16.8">
      <c r="L20601" s="404"/>
      <c r="M20601" s="404"/>
      <c r="N20601" s="404"/>
      <c r="O20601" s="404"/>
      <c r="P20601" s="404"/>
      <c r="Q20601" s="404"/>
      <c r="R20601" s="404"/>
      <c r="S20601" s="404"/>
      <c r="T20601" s="404"/>
    </row>
    <row r="20602" spans="12:20" ht="16.8">
      <c r="L20602" s="404"/>
      <c r="M20602" s="404"/>
      <c r="N20602" s="404"/>
      <c r="O20602" s="404"/>
      <c r="P20602" s="404"/>
      <c r="Q20602" s="404"/>
      <c r="R20602" s="404"/>
      <c r="S20602" s="404"/>
      <c r="T20602" s="404"/>
    </row>
    <row r="20603" spans="12:20" ht="16.8">
      <c r="L20603" s="404"/>
      <c r="M20603" s="404"/>
      <c r="N20603" s="404"/>
      <c r="O20603" s="404"/>
      <c r="P20603" s="404"/>
      <c r="Q20603" s="404"/>
      <c r="R20603" s="404"/>
      <c r="S20603" s="404"/>
      <c r="T20603" s="404"/>
    </row>
    <row r="20604" spans="12:20" ht="16.8">
      <c r="L20604" s="404"/>
      <c r="M20604" s="404"/>
      <c r="N20604" s="404"/>
      <c r="O20604" s="404"/>
      <c r="P20604" s="404"/>
      <c r="Q20604" s="404"/>
      <c r="R20604" s="404"/>
      <c r="S20604" s="404"/>
      <c r="T20604" s="404"/>
    </row>
    <row r="20605" spans="12:20" ht="16.8">
      <c r="L20605" s="404"/>
      <c r="M20605" s="404"/>
      <c r="N20605" s="404"/>
      <c r="O20605" s="404"/>
      <c r="P20605" s="404"/>
      <c r="Q20605" s="404"/>
      <c r="R20605" s="404"/>
      <c r="S20605" s="404"/>
      <c r="T20605" s="404"/>
    </row>
    <row r="20606" spans="12:20" ht="16.8">
      <c r="L20606" s="404"/>
      <c r="M20606" s="404"/>
      <c r="N20606" s="404"/>
      <c r="O20606" s="404"/>
      <c r="P20606" s="404"/>
      <c r="Q20606" s="404"/>
      <c r="R20606" s="404"/>
      <c r="S20606" s="404"/>
      <c r="T20606" s="404"/>
    </row>
    <row r="20607" spans="12:20" ht="16.8">
      <c r="L20607" s="404"/>
      <c r="M20607" s="404"/>
      <c r="N20607" s="404"/>
      <c r="O20607" s="404"/>
      <c r="P20607" s="404"/>
      <c r="Q20607" s="404"/>
      <c r="R20607" s="404"/>
      <c r="S20607" s="404"/>
      <c r="T20607" s="404"/>
    </row>
    <row r="20608" spans="12:20" ht="16.8">
      <c r="L20608" s="404"/>
      <c r="M20608" s="404"/>
      <c r="N20608" s="404"/>
      <c r="O20608" s="404"/>
      <c r="P20608" s="404"/>
      <c r="Q20608" s="404"/>
      <c r="R20608" s="404"/>
      <c r="S20608" s="404"/>
      <c r="T20608" s="404"/>
    </row>
    <row r="20609" spans="12:20" ht="16.8">
      <c r="L20609" s="404"/>
      <c r="M20609" s="404"/>
      <c r="N20609" s="404"/>
      <c r="O20609" s="404"/>
      <c r="P20609" s="404"/>
      <c r="Q20609" s="404"/>
      <c r="R20609" s="404"/>
      <c r="S20609" s="404"/>
      <c r="T20609" s="404"/>
    </row>
    <row r="20610" spans="12:20" ht="16.8">
      <c r="L20610" s="404"/>
      <c r="M20610" s="404"/>
      <c r="N20610" s="404"/>
      <c r="O20610" s="404"/>
      <c r="P20610" s="404"/>
      <c r="Q20610" s="404"/>
      <c r="R20610" s="404"/>
      <c r="S20610" s="404"/>
      <c r="T20610" s="404"/>
    </row>
    <row r="20611" spans="12:20" ht="16.8">
      <c r="L20611" s="404"/>
      <c r="M20611" s="404"/>
      <c r="N20611" s="404"/>
      <c r="O20611" s="404"/>
      <c r="P20611" s="404"/>
      <c r="Q20611" s="404"/>
      <c r="R20611" s="404"/>
      <c r="S20611" s="404"/>
      <c r="T20611" s="404"/>
    </row>
    <row r="20612" spans="12:20" ht="16.8">
      <c r="L20612" s="404"/>
      <c r="M20612" s="404"/>
      <c r="N20612" s="404"/>
      <c r="O20612" s="404"/>
      <c r="P20612" s="404"/>
      <c r="Q20612" s="404"/>
      <c r="R20612" s="404"/>
      <c r="S20612" s="404"/>
      <c r="T20612" s="404"/>
    </row>
    <row r="20613" spans="12:20" ht="16.8">
      <c r="L20613" s="404"/>
      <c r="M20613" s="404"/>
      <c r="N20613" s="404"/>
      <c r="O20613" s="404"/>
      <c r="P20613" s="404"/>
      <c r="Q20613" s="404"/>
      <c r="R20613" s="404"/>
      <c r="S20613" s="404"/>
      <c r="T20613" s="404"/>
    </row>
    <row r="20614" spans="12:20" ht="16.8">
      <c r="L20614" s="404"/>
      <c r="M20614" s="404"/>
      <c r="N20614" s="404"/>
      <c r="O20614" s="404"/>
      <c r="P20614" s="404"/>
      <c r="Q20614" s="404"/>
      <c r="R20614" s="404"/>
      <c r="S20614" s="404"/>
      <c r="T20614" s="404"/>
    </row>
    <row r="20615" spans="12:20" ht="16.8">
      <c r="L20615" s="404"/>
      <c r="M20615" s="404"/>
      <c r="N20615" s="404"/>
      <c r="O20615" s="404"/>
      <c r="P20615" s="404"/>
      <c r="Q20615" s="404"/>
      <c r="R20615" s="404"/>
      <c r="S20615" s="404"/>
      <c r="T20615" s="404"/>
    </row>
    <row r="20616" spans="12:20" ht="16.8">
      <c r="L20616" s="404"/>
      <c r="M20616" s="404"/>
      <c r="N20616" s="404"/>
      <c r="O20616" s="404"/>
      <c r="P20616" s="404"/>
      <c r="Q20616" s="404"/>
      <c r="R20616" s="404"/>
      <c r="S20616" s="404"/>
      <c r="T20616" s="404"/>
    </row>
    <row r="20617" spans="12:20" ht="16.8">
      <c r="L20617" s="404"/>
      <c r="M20617" s="404"/>
      <c r="N20617" s="404"/>
      <c r="O20617" s="404"/>
      <c r="P20617" s="404"/>
      <c r="Q20617" s="404"/>
      <c r="R20617" s="404"/>
      <c r="S20617" s="404"/>
      <c r="T20617" s="404"/>
    </row>
    <row r="20618" spans="12:20" ht="16.8">
      <c r="L20618" s="404"/>
      <c r="M20618" s="404"/>
      <c r="N20618" s="404"/>
      <c r="O20618" s="404"/>
      <c r="P20618" s="404"/>
      <c r="Q20618" s="404"/>
      <c r="R20618" s="404"/>
      <c r="S20618" s="404"/>
      <c r="T20618" s="404"/>
    </row>
    <row r="20619" spans="12:20" ht="16.8">
      <c r="L20619" s="404"/>
      <c r="M20619" s="404"/>
      <c r="N20619" s="404"/>
      <c r="O20619" s="404"/>
      <c r="P20619" s="404"/>
      <c r="Q20619" s="404"/>
      <c r="R20619" s="404"/>
      <c r="S20619" s="404"/>
      <c r="T20619" s="404"/>
    </row>
    <row r="20620" spans="12:20" ht="16.8">
      <c r="L20620" s="404"/>
      <c r="M20620" s="404"/>
      <c r="N20620" s="404"/>
      <c r="O20620" s="404"/>
      <c r="P20620" s="404"/>
      <c r="Q20620" s="404"/>
      <c r="R20620" s="404"/>
      <c r="S20620" s="404"/>
      <c r="T20620" s="404"/>
    </row>
    <row r="20621" spans="12:20" ht="16.8">
      <c r="L20621" s="404"/>
      <c r="M20621" s="404"/>
      <c r="N20621" s="404"/>
      <c r="O20621" s="404"/>
      <c r="P20621" s="404"/>
      <c r="Q20621" s="404"/>
      <c r="R20621" s="404"/>
      <c r="S20621" s="404"/>
      <c r="T20621" s="404"/>
    </row>
    <row r="20622" spans="12:20" ht="16.8">
      <c r="L20622" s="404"/>
      <c r="M20622" s="404"/>
      <c r="N20622" s="404"/>
      <c r="O20622" s="404"/>
      <c r="P20622" s="404"/>
      <c r="Q20622" s="404"/>
      <c r="R20622" s="404"/>
      <c r="S20622" s="404"/>
      <c r="T20622" s="404"/>
    </row>
    <row r="20623" spans="12:20" ht="16.8">
      <c r="L20623" s="404"/>
      <c r="M20623" s="404"/>
      <c r="N20623" s="404"/>
      <c r="O20623" s="404"/>
      <c r="P20623" s="404"/>
      <c r="Q20623" s="404"/>
      <c r="R20623" s="404"/>
      <c r="S20623" s="404"/>
      <c r="T20623" s="404"/>
    </row>
    <row r="20624" spans="12:20" ht="16.8">
      <c r="L20624" s="404"/>
      <c r="M20624" s="404"/>
      <c r="N20624" s="404"/>
      <c r="O20624" s="404"/>
      <c r="P20624" s="404"/>
      <c r="Q20624" s="404"/>
      <c r="R20624" s="404"/>
      <c r="S20624" s="404"/>
      <c r="T20624" s="404"/>
    </row>
    <row r="20625" spans="12:20" ht="16.8">
      <c r="L20625" s="404"/>
      <c r="M20625" s="404"/>
      <c r="N20625" s="404"/>
      <c r="O20625" s="404"/>
      <c r="P20625" s="404"/>
      <c r="Q20625" s="404"/>
      <c r="R20625" s="404"/>
      <c r="S20625" s="404"/>
      <c r="T20625" s="404"/>
    </row>
    <row r="20626" spans="12:20" ht="16.8">
      <c r="L20626" s="404"/>
      <c r="M20626" s="404"/>
      <c r="N20626" s="404"/>
      <c r="O20626" s="404"/>
      <c r="P20626" s="404"/>
      <c r="Q20626" s="404"/>
      <c r="R20626" s="404"/>
      <c r="S20626" s="404"/>
      <c r="T20626" s="404"/>
    </row>
    <row r="20627" spans="12:20" ht="16.8">
      <c r="L20627" s="404"/>
      <c r="M20627" s="404"/>
      <c r="N20627" s="404"/>
      <c r="O20627" s="404"/>
      <c r="P20627" s="404"/>
      <c r="Q20627" s="404"/>
      <c r="R20627" s="404"/>
      <c r="S20627" s="404"/>
      <c r="T20627" s="404"/>
    </row>
    <row r="20628" spans="12:20" ht="16.8">
      <c r="L20628" s="404"/>
      <c r="M20628" s="404"/>
      <c r="N20628" s="404"/>
      <c r="O20628" s="404"/>
      <c r="P20628" s="404"/>
      <c r="Q20628" s="404"/>
      <c r="R20628" s="404"/>
      <c r="S20628" s="404"/>
      <c r="T20628" s="404"/>
    </row>
    <row r="20629" spans="12:20" ht="16.8">
      <c r="L20629" s="404"/>
      <c r="M20629" s="404"/>
      <c r="N20629" s="404"/>
      <c r="O20629" s="404"/>
      <c r="P20629" s="404"/>
      <c r="Q20629" s="404"/>
      <c r="R20629" s="404"/>
      <c r="S20629" s="404"/>
      <c r="T20629" s="404"/>
    </row>
    <row r="20630" spans="12:20" ht="16.8">
      <c r="L20630" s="404"/>
      <c r="M20630" s="404"/>
      <c r="N20630" s="404"/>
      <c r="O20630" s="404"/>
      <c r="P20630" s="404"/>
      <c r="Q20630" s="404"/>
      <c r="R20630" s="404"/>
      <c r="S20630" s="404"/>
      <c r="T20630" s="404"/>
    </row>
    <row r="20631" spans="12:20" ht="16.8">
      <c r="L20631" s="404"/>
      <c r="M20631" s="404"/>
      <c r="N20631" s="404"/>
      <c r="O20631" s="404"/>
      <c r="P20631" s="404"/>
      <c r="Q20631" s="404"/>
      <c r="R20631" s="404"/>
      <c r="S20631" s="404"/>
      <c r="T20631" s="404"/>
    </row>
    <row r="20632" spans="12:20" ht="16.8">
      <c r="L20632" s="404"/>
      <c r="M20632" s="404"/>
      <c r="N20632" s="404"/>
      <c r="O20632" s="404"/>
      <c r="P20632" s="404"/>
      <c r="Q20632" s="404"/>
      <c r="R20632" s="404"/>
      <c r="S20632" s="404"/>
      <c r="T20632" s="404"/>
    </row>
    <row r="20633" spans="12:20" ht="16.8">
      <c r="L20633" s="404"/>
      <c r="M20633" s="404"/>
      <c r="N20633" s="404"/>
      <c r="O20633" s="404"/>
      <c r="P20633" s="404"/>
      <c r="Q20633" s="404"/>
      <c r="R20633" s="404"/>
      <c r="S20633" s="404"/>
      <c r="T20633" s="404"/>
    </row>
    <row r="20634" spans="12:20" ht="16.8">
      <c r="L20634" s="404"/>
      <c r="M20634" s="404"/>
      <c r="N20634" s="404"/>
      <c r="O20634" s="404"/>
      <c r="P20634" s="404"/>
      <c r="Q20634" s="404"/>
      <c r="R20634" s="404"/>
      <c r="S20634" s="404"/>
      <c r="T20634" s="404"/>
    </row>
    <row r="20635" spans="12:20" ht="16.8">
      <c r="L20635" s="404"/>
      <c r="M20635" s="404"/>
      <c r="N20635" s="404"/>
      <c r="O20635" s="404"/>
      <c r="P20635" s="404"/>
      <c r="Q20635" s="404"/>
      <c r="R20635" s="404"/>
      <c r="S20635" s="404"/>
      <c r="T20635" s="404"/>
    </row>
    <row r="20636" spans="12:20" ht="16.8">
      <c r="L20636" s="404"/>
      <c r="M20636" s="404"/>
      <c r="N20636" s="404"/>
      <c r="O20636" s="404"/>
      <c r="P20636" s="404"/>
      <c r="Q20636" s="404"/>
      <c r="R20636" s="404"/>
      <c r="S20636" s="404"/>
      <c r="T20636" s="404"/>
    </row>
    <row r="20637" spans="12:20" ht="16.8">
      <c r="L20637" s="404"/>
      <c r="M20637" s="404"/>
      <c r="N20637" s="404"/>
      <c r="O20637" s="404"/>
      <c r="P20637" s="404"/>
      <c r="Q20637" s="404"/>
      <c r="R20637" s="404"/>
      <c r="S20637" s="404"/>
      <c r="T20637" s="404"/>
    </row>
    <row r="20638" spans="12:20" ht="16.8">
      <c r="L20638" s="404"/>
      <c r="M20638" s="404"/>
      <c r="N20638" s="404"/>
      <c r="O20638" s="404"/>
      <c r="P20638" s="404"/>
      <c r="Q20638" s="404"/>
      <c r="R20638" s="404"/>
      <c r="S20638" s="404"/>
      <c r="T20638" s="404"/>
    </row>
    <row r="20639" spans="12:20" ht="16.8">
      <c r="L20639" s="404"/>
      <c r="M20639" s="404"/>
      <c r="N20639" s="404"/>
      <c r="O20639" s="404"/>
      <c r="P20639" s="404"/>
      <c r="Q20639" s="404"/>
      <c r="R20639" s="404"/>
      <c r="S20639" s="404"/>
      <c r="T20639" s="404"/>
    </row>
    <row r="20640" spans="12:20" ht="16.8">
      <c r="L20640" s="404"/>
      <c r="M20640" s="404"/>
      <c r="N20640" s="404"/>
      <c r="O20640" s="404"/>
      <c r="P20640" s="404"/>
      <c r="Q20640" s="404"/>
      <c r="R20640" s="404"/>
      <c r="S20640" s="404"/>
      <c r="T20640" s="404"/>
    </row>
    <row r="20641" spans="12:20" ht="16.8">
      <c r="L20641" s="404"/>
      <c r="M20641" s="404"/>
      <c r="N20641" s="404"/>
      <c r="O20641" s="404"/>
      <c r="P20641" s="404"/>
      <c r="Q20641" s="404"/>
      <c r="R20641" s="404"/>
      <c r="S20641" s="404"/>
      <c r="T20641" s="404"/>
    </row>
    <row r="20642" spans="12:20" ht="16.8">
      <c r="L20642" s="404"/>
      <c r="M20642" s="404"/>
      <c r="N20642" s="404"/>
      <c r="O20642" s="404"/>
      <c r="P20642" s="404"/>
      <c r="Q20642" s="404"/>
      <c r="R20642" s="404"/>
      <c r="S20642" s="404"/>
      <c r="T20642" s="404"/>
    </row>
    <row r="20643" spans="12:20" ht="16.8">
      <c r="L20643" s="404"/>
      <c r="M20643" s="404"/>
      <c r="N20643" s="404"/>
      <c r="O20643" s="404"/>
      <c r="P20643" s="404"/>
      <c r="Q20643" s="404"/>
      <c r="R20643" s="404"/>
      <c r="S20643" s="404"/>
      <c r="T20643" s="404"/>
    </row>
    <row r="20644" spans="12:20" ht="16.8">
      <c r="L20644" s="404"/>
      <c r="M20644" s="404"/>
      <c r="N20644" s="404"/>
      <c r="O20644" s="404"/>
      <c r="P20644" s="404"/>
      <c r="Q20644" s="404"/>
      <c r="R20644" s="404"/>
      <c r="S20644" s="404"/>
      <c r="T20644" s="404"/>
    </row>
    <row r="20645" spans="12:20" ht="16.8">
      <c r="L20645" s="404"/>
      <c r="M20645" s="404"/>
      <c r="N20645" s="404"/>
      <c r="O20645" s="404"/>
      <c r="P20645" s="404"/>
      <c r="Q20645" s="404"/>
      <c r="R20645" s="404"/>
      <c r="S20645" s="404"/>
      <c r="T20645" s="404"/>
    </row>
    <row r="20646" spans="12:20" ht="16.8">
      <c r="L20646" s="404"/>
      <c r="M20646" s="404"/>
      <c r="N20646" s="404"/>
      <c r="O20646" s="404"/>
      <c r="P20646" s="404"/>
      <c r="Q20646" s="404"/>
      <c r="R20646" s="404"/>
      <c r="S20646" s="404"/>
      <c r="T20646" s="404"/>
    </row>
    <row r="20647" spans="12:20" ht="16.8">
      <c r="L20647" s="404"/>
      <c r="M20647" s="404"/>
      <c r="N20647" s="404"/>
      <c r="O20647" s="404"/>
      <c r="P20647" s="404"/>
      <c r="Q20647" s="404"/>
      <c r="R20647" s="404"/>
      <c r="S20647" s="404"/>
      <c r="T20647" s="404"/>
    </row>
    <row r="20648" spans="12:20" ht="16.8">
      <c r="L20648" s="404"/>
      <c r="M20648" s="404"/>
      <c r="N20648" s="404"/>
      <c r="O20648" s="404"/>
      <c r="P20648" s="404"/>
      <c r="Q20648" s="404"/>
      <c r="R20648" s="404"/>
      <c r="S20648" s="404"/>
      <c r="T20648" s="404"/>
    </row>
    <row r="20649" spans="12:20" ht="16.8">
      <c r="L20649" s="404"/>
      <c r="M20649" s="404"/>
      <c r="N20649" s="404"/>
      <c r="O20649" s="404"/>
      <c r="P20649" s="404"/>
      <c r="Q20649" s="404"/>
      <c r="R20649" s="404"/>
      <c r="S20649" s="404"/>
      <c r="T20649" s="404"/>
    </row>
    <row r="20650" spans="12:20" ht="16.8">
      <c r="L20650" s="404"/>
      <c r="M20650" s="404"/>
      <c r="N20650" s="404"/>
      <c r="O20650" s="404"/>
      <c r="P20650" s="404"/>
      <c r="Q20650" s="404"/>
      <c r="R20650" s="404"/>
      <c r="S20650" s="404"/>
      <c r="T20650" s="404"/>
    </row>
    <row r="20651" spans="12:20" ht="16.8">
      <c r="L20651" s="404"/>
      <c r="M20651" s="404"/>
      <c r="N20651" s="404"/>
      <c r="O20651" s="404"/>
      <c r="P20651" s="404"/>
      <c r="Q20651" s="404"/>
      <c r="R20651" s="404"/>
      <c r="S20651" s="404"/>
      <c r="T20651" s="404"/>
    </row>
    <row r="20652" spans="12:20" ht="16.8">
      <c r="L20652" s="404"/>
      <c r="M20652" s="404"/>
      <c r="N20652" s="404"/>
      <c r="O20652" s="404"/>
      <c r="P20652" s="404"/>
      <c r="Q20652" s="404"/>
      <c r="R20652" s="404"/>
      <c r="S20652" s="404"/>
      <c r="T20652" s="404"/>
    </row>
    <row r="20653" spans="12:20" ht="16.8">
      <c r="L20653" s="404"/>
      <c r="M20653" s="404"/>
      <c r="N20653" s="404"/>
      <c r="O20653" s="404"/>
      <c r="P20653" s="404"/>
      <c r="Q20653" s="404"/>
      <c r="R20653" s="404"/>
      <c r="S20653" s="404"/>
      <c r="T20653" s="404"/>
    </row>
    <row r="20654" spans="12:20" ht="16.8">
      <c r="L20654" s="404"/>
      <c r="M20654" s="404"/>
      <c r="N20654" s="404"/>
      <c r="O20654" s="404"/>
      <c r="P20654" s="404"/>
      <c r="Q20654" s="404"/>
      <c r="R20654" s="404"/>
      <c r="S20654" s="404"/>
      <c r="T20654" s="404"/>
    </row>
    <row r="20655" spans="12:20" ht="16.8">
      <c r="L20655" s="404"/>
      <c r="M20655" s="404"/>
      <c r="N20655" s="404"/>
      <c r="O20655" s="404"/>
      <c r="P20655" s="404"/>
      <c r="Q20655" s="404"/>
      <c r="R20655" s="404"/>
      <c r="S20655" s="404"/>
      <c r="T20655" s="404"/>
    </row>
    <row r="20656" spans="12:20" ht="16.8">
      <c r="L20656" s="404"/>
      <c r="M20656" s="404"/>
      <c r="N20656" s="404"/>
      <c r="O20656" s="404"/>
      <c r="P20656" s="404"/>
      <c r="Q20656" s="404"/>
      <c r="R20656" s="404"/>
      <c r="S20656" s="404"/>
      <c r="T20656" s="404"/>
    </row>
    <row r="20657" spans="12:20" ht="16.8">
      <c r="L20657" s="404"/>
      <c r="M20657" s="404"/>
      <c r="N20657" s="404"/>
      <c r="O20657" s="404"/>
      <c r="P20657" s="404"/>
      <c r="Q20657" s="404"/>
      <c r="R20657" s="404"/>
      <c r="S20657" s="404"/>
      <c r="T20657" s="404"/>
    </row>
    <row r="20658" spans="12:20" ht="16.8">
      <c r="L20658" s="404"/>
      <c r="M20658" s="404"/>
      <c r="N20658" s="404"/>
      <c r="O20658" s="404"/>
      <c r="P20658" s="404"/>
      <c r="Q20658" s="404"/>
      <c r="R20658" s="404"/>
      <c r="S20658" s="404"/>
      <c r="T20658" s="404"/>
    </row>
    <row r="20659" spans="12:20" ht="16.8">
      <c r="L20659" s="404"/>
      <c r="M20659" s="404"/>
      <c r="N20659" s="404"/>
      <c r="O20659" s="404"/>
      <c r="P20659" s="404"/>
      <c r="Q20659" s="404"/>
      <c r="R20659" s="404"/>
      <c r="S20659" s="404"/>
      <c r="T20659" s="404"/>
    </row>
    <row r="20660" spans="12:20" ht="16.8">
      <c r="L20660" s="404"/>
      <c r="M20660" s="404"/>
      <c r="N20660" s="404"/>
      <c r="O20660" s="404"/>
      <c r="P20660" s="404"/>
      <c r="Q20660" s="404"/>
      <c r="R20660" s="404"/>
      <c r="S20660" s="404"/>
      <c r="T20660" s="404"/>
    </row>
    <row r="20661" spans="12:20" ht="16.8">
      <c r="L20661" s="404"/>
      <c r="M20661" s="404"/>
      <c r="N20661" s="404"/>
      <c r="O20661" s="404"/>
      <c r="P20661" s="404"/>
      <c r="Q20661" s="404"/>
      <c r="R20661" s="404"/>
      <c r="S20661" s="404"/>
      <c r="T20661" s="404"/>
    </row>
    <row r="20662" spans="12:20" ht="16.8">
      <c r="L20662" s="404"/>
      <c r="M20662" s="404"/>
      <c r="N20662" s="404"/>
      <c r="O20662" s="404"/>
      <c r="P20662" s="404"/>
      <c r="Q20662" s="404"/>
      <c r="R20662" s="404"/>
      <c r="S20662" s="404"/>
      <c r="T20662" s="404"/>
    </row>
    <row r="20663" spans="12:20" ht="16.8">
      <c r="L20663" s="404"/>
      <c r="M20663" s="404"/>
      <c r="N20663" s="404"/>
      <c r="O20663" s="404"/>
      <c r="P20663" s="404"/>
      <c r="Q20663" s="404"/>
      <c r="R20663" s="404"/>
      <c r="S20663" s="404"/>
      <c r="T20663" s="404"/>
    </row>
    <row r="20664" spans="12:20" ht="16.8">
      <c r="L20664" s="404"/>
      <c r="M20664" s="404"/>
      <c r="N20664" s="404"/>
      <c r="O20664" s="404"/>
      <c r="P20664" s="404"/>
      <c r="Q20664" s="404"/>
      <c r="R20664" s="404"/>
      <c r="S20664" s="404"/>
      <c r="T20664" s="404"/>
    </row>
    <row r="20665" spans="12:20" ht="16.8">
      <c r="L20665" s="404"/>
      <c r="M20665" s="404"/>
      <c r="N20665" s="404"/>
      <c r="O20665" s="404"/>
      <c r="P20665" s="404"/>
      <c r="Q20665" s="404"/>
      <c r="R20665" s="404"/>
      <c r="S20665" s="404"/>
      <c r="T20665" s="404"/>
    </row>
    <row r="20666" spans="12:20" ht="16.8">
      <c r="L20666" s="404"/>
      <c r="M20666" s="404"/>
      <c r="N20666" s="404"/>
      <c r="O20666" s="404"/>
      <c r="P20666" s="404"/>
      <c r="Q20666" s="404"/>
      <c r="R20666" s="404"/>
      <c r="S20666" s="404"/>
      <c r="T20666" s="404"/>
    </row>
    <row r="20667" spans="12:20" ht="16.8">
      <c r="L20667" s="404"/>
      <c r="M20667" s="404"/>
      <c r="N20667" s="404"/>
      <c r="O20667" s="404"/>
      <c r="P20667" s="404"/>
      <c r="Q20667" s="404"/>
      <c r="R20667" s="404"/>
      <c r="S20667" s="404"/>
      <c r="T20667" s="404"/>
    </row>
    <row r="20668" spans="12:20" ht="16.8">
      <c r="L20668" s="404"/>
      <c r="M20668" s="404"/>
      <c r="N20668" s="404"/>
      <c r="O20668" s="404"/>
      <c r="P20668" s="404"/>
      <c r="Q20668" s="404"/>
      <c r="R20668" s="404"/>
      <c r="S20668" s="404"/>
      <c r="T20668" s="404"/>
    </row>
    <row r="20669" spans="12:20" ht="16.8">
      <c r="L20669" s="404"/>
      <c r="M20669" s="404"/>
      <c r="N20669" s="404"/>
      <c r="O20669" s="404"/>
      <c r="P20669" s="404"/>
      <c r="Q20669" s="404"/>
      <c r="R20669" s="404"/>
      <c r="S20669" s="404"/>
      <c r="T20669" s="404"/>
    </row>
    <row r="20670" spans="12:20" ht="16.8">
      <c r="L20670" s="404"/>
      <c r="M20670" s="404"/>
      <c r="N20670" s="404"/>
      <c r="O20670" s="404"/>
      <c r="P20670" s="404"/>
      <c r="Q20670" s="404"/>
      <c r="R20670" s="404"/>
      <c r="S20670" s="404"/>
      <c r="T20670" s="404"/>
    </row>
    <row r="20671" spans="12:20" ht="16.8">
      <c r="L20671" s="404"/>
      <c r="M20671" s="404"/>
      <c r="N20671" s="404"/>
      <c r="O20671" s="404"/>
      <c r="P20671" s="404"/>
      <c r="Q20671" s="404"/>
      <c r="R20671" s="404"/>
      <c r="S20671" s="404"/>
      <c r="T20671" s="404"/>
    </row>
    <row r="20672" spans="12:20" ht="16.8">
      <c r="L20672" s="404"/>
      <c r="M20672" s="404"/>
      <c r="N20672" s="404"/>
      <c r="O20672" s="404"/>
      <c r="P20672" s="404"/>
      <c r="Q20672" s="404"/>
      <c r="R20672" s="404"/>
      <c r="S20672" s="404"/>
      <c r="T20672" s="404"/>
    </row>
    <row r="20673" spans="12:20" ht="16.8">
      <c r="L20673" s="404"/>
      <c r="M20673" s="404"/>
      <c r="N20673" s="404"/>
      <c r="O20673" s="404"/>
      <c r="P20673" s="404"/>
      <c r="Q20673" s="404"/>
      <c r="R20673" s="404"/>
      <c r="S20673" s="404"/>
      <c r="T20673" s="404"/>
    </row>
    <row r="20674" spans="12:20" ht="16.8">
      <c r="L20674" s="404"/>
      <c r="M20674" s="404"/>
      <c r="N20674" s="404"/>
      <c r="O20674" s="404"/>
      <c r="P20674" s="404"/>
      <c r="Q20674" s="404"/>
      <c r="R20674" s="404"/>
      <c r="S20674" s="404"/>
      <c r="T20674" s="404"/>
    </row>
    <row r="20675" spans="12:20" ht="16.8">
      <c r="L20675" s="404"/>
      <c r="M20675" s="404"/>
      <c r="N20675" s="404"/>
      <c r="O20675" s="404"/>
      <c r="P20675" s="404"/>
      <c r="Q20675" s="404"/>
      <c r="R20675" s="404"/>
      <c r="S20675" s="404"/>
      <c r="T20675" s="404"/>
    </row>
    <row r="20676" spans="12:20" ht="16.8">
      <c r="L20676" s="404"/>
      <c r="M20676" s="404"/>
      <c r="N20676" s="404"/>
      <c r="O20676" s="404"/>
      <c r="P20676" s="404"/>
      <c r="Q20676" s="404"/>
      <c r="R20676" s="404"/>
      <c r="S20676" s="404"/>
      <c r="T20676" s="404"/>
    </row>
    <row r="20677" spans="12:20" ht="16.8">
      <c r="L20677" s="404"/>
      <c r="M20677" s="404"/>
      <c r="N20677" s="404"/>
      <c r="O20677" s="404"/>
      <c r="P20677" s="404"/>
      <c r="Q20677" s="404"/>
      <c r="R20677" s="404"/>
      <c r="S20677" s="404"/>
      <c r="T20677" s="404"/>
    </row>
    <row r="20678" spans="12:20" ht="16.8">
      <c r="L20678" s="404"/>
      <c r="M20678" s="404"/>
      <c r="N20678" s="404"/>
      <c r="O20678" s="404"/>
      <c r="P20678" s="404"/>
      <c r="Q20678" s="404"/>
      <c r="R20678" s="404"/>
      <c r="S20678" s="404"/>
      <c r="T20678" s="404"/>
    </row>
    <row r="20679" spans="12:20" ht="16.8">
      <c r="L20679" s="404"/>
      <c r="M20679" s="404"/>
      <c r="N20679" s="404"/>
      <c r="O20679" s="404"/>
      <c r="P20679" s="404"/>
      <c r="Q20679" s="404"/>
      <c r="R20679" s="404"/>
      <c r="S20679" s="404"/>
      <c r="T20679" s="404"/>
    </row>
    <row r="20680" spans="12:20" ht="16.8">
      <c r="L20680" s="404"/>
      <c r="M20680" s="404"/>
      <c r="N20680" s="404"/>
      <c r="O20680" s="404"/>
      <c r="P20680" s="404"/>
      <c r="Q20680" s="404"/>
      <c r="R20680" s="404"/>
      <c r="S20680" s="404"/>
      <c r="T20680" s="404"/>
    </row>
    <row r="20681" spans="12:20" ht="16.8">
      <c r="L20681" s="404"/>
      <c r="M20681" s="404"/>
      <c r="N20681" s="404"/>
      <c r="O20681" s="404"/>
      <c r="P20681" s="404"/>
      <c r="Q20681" s="404"/>
      <c r="R20681" s="404"/>
      <c r="S20681" s="404"/>
      <c r="T20681" s="404"/>
    </row>
    <row r="20682" spans="12:20" ht="16.8">
      <c r="L20682" s="404"/>
      <c r="M20682" s="404"/>
      <c r="N20682" s="404"/>
      <c r="O20682" s="404"/>
      <c r="P20682" s="404"/>
      <c r="Q20682" s="404"/>
      <c r="R20682" s="404"/>
      <c r="S20682" s="404"/>
      <c r="T20682" s="404"/>
    </row>
    <row r="20683" spans="12:20" ht="16.8">
      <c r="L20683" s="404"/>
      <c r="M20683" s="404"/>
      <c r="N20683" s="404"/>
      <c r="O20683" s="404"/>
      <c r="P20683" s="404"/>
      <c r="Q20683" s="404"/>
      <c r="R20683" s="404"/>
      <c r="S20683" s="404"/>
      <c r="T20683" s="404"/>
    </row>
    <row r="20684" spans="12:20" ht="16.8">
      <c r="L20684" s="404"/>
      <c r="M20684" s="404"/>
      <c r="N20684" s="404"/>
      <c r="O20684" s="404"/>
      <c r="P20684" s="404"/>
      <c r="Q20684" s="404"/>
      <c r="R20684" s="404"/>
      <c r="S20684" s="404"/>
      <c r="T20684" s="404"/>
    </row>
    <row r="20685" spans="12:20" ht="16.8">
      <c r="L20685" s="404"/>
      <c r="M20685" s="404"/>
      <c r="N20685" s="404"/>
      <c r="O20685" s="404"/>
      <c r="P20685" s="404"/>
      <c r="Q20685" s="404"/>
      <c r="R20685" s="404"/>
      <c r="S20685" s="404"/>
      <c r="T20685" s="404"/>
    </row>
    <row r="20686" spans="12:20" ht="16.8">
      <c r="L20686" s="404"/>
      <c r="M20686" s="404"/>
      <c r="N20686" s="404"/>
      <c r="O20686" s="404"/>
      <c r="P20686" s="404"/>
      <c r="Q20686" s="404"/>
      <c r="R20686" s="404"/>
      <c r="S20686" s="404"/>
      <c r="T20686" s="404"/>
    </row>
    <row r="20687" spans="12:20" ht="16.8">
      <c r="L20687" s="404"/>
      <c r="M20687" s="404"/>
      <c r="N20687" s="404"/>
      <c r="O20687" s="404"/>
      <c r="P20687" s="404"/>
      <c r="Q20687" s="404"/>
      <c r="R20687" s="404"/>
      <c r="S20687" s="404"/>
      <c r="T20687" s="404"/>
    </row>
    <row r="20688" spans="12:20" ht="16.8">
      <c r="L20688" s="404"/>
      <c r="M20688" s="404"/>
      <c r="N20688" s="404"/>
      <c r="O20688" s="404"/>
      <c r="P20688" s="404"/>
      <c r="Q20688" s="404"/>
      <c r="R20688" s="404"/>
      <c r="S20688" s="404"/>
      <c r="T20688" s="404"/>
    </row>
    <row r="20689" spans="12:20" ht="16.8">
      <c r="L20689" s="404"/>
      <c r="M20689" s="404"/>
      <c r="N20689" s="404"/>
      <c r="O20689" s="404"/>
      <c r="P20689" s="404"/>
      <c r="Q20689" s="404"/>
      <c r="R20689" s="404"/>
      <c r="S20689" s="404"/>
      <c r="T20689" s="404"/>
    </row>
    <row r="20690" spans="12:20" ht="16.8">
      <c r="L20690" s="404"/>
      <c r="M20690" s="404"/>
      <c r="N20690" s="404"/>
      <c r="O20690" s="404"/>
      <c r="P20690" s="404"/>
      <c r="Q20690" s="404"/>
      <c r="R20690" s="404"/>
      <c r="S20690" s="404"/>
      <c r="T20690" s="404"/>
    </row>
    <row r="20691" spans="12:20" ht="16.8">
      <c r="L20691" s="404"/>
      <c r="M20691" s="404"/>
      <c r="N20691" s="404"/>
      <c r="O20691" s="404"/>
      <c r="P20691" s="404"/>
      <c r="Q20691" s="404"/>
      <c r="R20691" s="404"/>
      <c r="S20691" s="404"/>
      <c r="T20691" s="404"/>
    </row>
    <row r="20692" spans="12:20" ht="16.8">
      <c r="L20692" s="404"/>
      <c r="M20692" s="404"/>
      <c r="N20692" s="404"/>
      <c r="O20692" s="404"/>
      <c r="P20692" s="404"/>
      <c r="Q20692" s="404"/>
      <c r="R20692" s="404"/>
      <c r="S20692" s="404"/>
      <c r="T20692" s="404"/>
    </row>
    <row r="20693" spans="12:20" ht="16.8">
      <c r="L20693" s="404"/>
      <c r="M20693" s="404"/>
      <c r="N20693" s="404"/>
      <c r="O20693" s="404"/>
      <c r="P20693" s="404"/>
      <c r="Q20693" s="404"/>
      <c r="R20693" s="404"/>
      <c r="S20693" s="404"/>
      <c r="T20693" s="404"/>
    </row>
    <row r="20694" spans="12:20" ht="16.8">
      <c r="L20694" s="404"/>
      <c r="M20694" s="404"/>
      <c r="N20694" s="404"/>
      <c r="O20694" s="404"/>
      <c r="P20694" s="404"/>
      <c r="Q20694" s="404"/>
      <c r="R20694" s="404"/>
      <c r="S20694" s="404"/>
      <c r="T20694" s="404"/>
    </row>
    <row r="20695" spans="12:20" ht="16.8">
      <c r="L20695" s="404"/>
      <c r="M20695" s="404"/>
      <c r="N20695" s="404"/>
      <c r="O20695" s="404"/>
      <c r="P20695" s="404"/>
      <c r="Q20695" s="404"/>
      <c r="R20695" s="404"/>
      <c r="S20695" s="404"/>
      <c r="T20695" s="404"/>
    </row>
    <row r="20696" spans="12:20" ht="16.8">
      <c r="L20696" s="404"/>
      <c r="M20696" s="404"/>
      <c r="N20696" s="404"/>
      <c r="O20696" s="404"/>
      <c r="P20696" s="404"/>
      <c r="Q20696" s="404"/>
      <c r="R20696" s="404"/>
      <c r="S20696" s="404"/>
      <c r="T20696" s="404"/>
    </row>
    <row r="20697" spans="12:20" ht="16.8">
      <c r="L20697" s="404"/>
      <c r="M20697" s="404"/>
      <c r="N20697" s="404"/>
      <c r="O20697" s="404"/>
      <c r="P20697" s="404"/>
      <c r="Q20697" s="404"/>
      <c r="R20697" s="404"/>
      <c r="S20697" s="404"/>
      <c r="T20697" s="404"/>
    </row>
    <row r="20698" spans="12:20" ht="16.8">
      <c r="L20698" s="404"/>
      <c r="M20698" s="404"/>
      <c r="N20698" s="404"/>
      <c r="O20698" s="404"/>
      <c r="P20698" s="404"/>
      <c r="Q20698" s="404"/>
      <c r="R20698" s="404"/>
      <c r="S20698" s="404"/>
      <c r="T20698" s="404"/>
    </row>
    <row r="20699" spans="12:20" ht="16.8">
      <c r="L20699" s="404"/>
      <c r="M20699" s="404"/>
      <c r="N20699" s="404"/>
      <c r="O20699" s="404"/>
      <c r="P20699" s="404"/>
      <c r="Q20699" s="404"/>
      <c r="R20699" s="404"/>
      <c r="S20699" s="404"/>
      <c r="T20699" s="404"/>
    </row>
    <row r="20700" spans="12:20" ht="16.8">
      <c r="L20700" s="404"/>
      <c r="M20700" s="404"/>
      <c r="N20700" s="404"/>
      <c r="O20700" s="404"/>
      <c r="P20700" s="404"/>
      <c r="Q20700" s="404"/>
      <c r="R20700" s="404"/>
      <c r="S20700" s="404"/>
      <c r="T20700" s="404"/>
    </row>
    <row r="20701" spans="12:20" ht="16.8">
      <c r="L20701" s="404"/>
      <c r="M20701" s="404"/>
      <c r="N20701" s="404"/>
      <c r="O20701" s="404"/>
      <c r="P20701" s="404"/>
      <c r="Q20701" s="404"/>
      <c r="R20701" s="404"/>
      <c r="S20701" s="404"/>
      <c r="T20701" s="404"/>
    </row>
    <row r="20702" spans="12:20" ht="16.8">
      <c r="L20702" s="404"/>
      <c r="M20702" s="404"/>
      <c r="N20702" s="404"/>
      <c r="O20702" s="404"/>
      <c r="P20702" s="404"/>
      <c r="Q20702" s="404"/>
      <c r="R20702" s="404"/>
      <c r="S20702" s="404"/>
      <c r="T20702" s="404"/>
    </row>
    <row r="20703" spans="12:20" ht="16.8">
      <c r="L20703" s="404"/>
      <c r="M20703" s="404"/>
      <c r="N20703" s="404"/>
      <c r="O20703" s="404"/>
      <c r="P20703" s="404"/>
      <c r="Q20703" s="404"/>
      <c r="R20703" s="404"/>
      <c r="S20703" s="404"/>
      <c r="T20703" s="404"/>
    </row>
    <row r="20704" spans="12:20" ht="16.8">
      <c r="L20704" s="404"/>
      <c r="M20704" s="404"/>
      <c r="N20704" s="404"/>
      <c r="O20704" s="404"/>
      <c r="P20704" s="404"/>
      <c r="Q20704" s="404"/>
      <c r="R20704" s="404"/>
      <c r="S20704" s="404"/>
      <c r="T20704" s="404"/>
    </row>
    <row r="20705" spans="12:20" ht="16.8">
      <c r="L20705" s="404"/>
      <c r="M20705" s="404"/>
      <c r="N20705" s="404"/>
      <c r="O20705" s="404"/>
      <c r="P20705" s="404"/>
      <c r="Q20705" s="404"/>
      <c r="R20705" s="404"/>
      <c r="S20705" s="404"/>
      <c r="T20705" s="404"/>
    </row>
    <row r="20706" spans="12:20" ht="16.8">
      <c r="L20706" s="404"/>
      <c r="M20706" s="404"/>
      <c r="N20706" s="404"/>
      <c r="O20706" s="404"/>
      <c r="P20706" s="404"/>
      <c r="Q20706" s="404"/>
      <c r="R20706" s="404"/>
      <c r="S20706" s="404"/>
      <c r="T20706" s="404"/>
    </row>
    <row r="20707" spans="12:20" ht="16.8">
      <c r="L20707" s="404"/>
      <c r="M20707" s="404"/>
      <c r="N20707" s="404"/>
      <c r="O20707" s="404"/>
      <c r="P20707" s="404"/>
      <c r="Q20707" s="404"/>
      <c r="R20707" s="404"/>
      <c r="S20707" s="404"/>
      <c r="T20707" s="404"/>
    </row>
    <row r="20708" spans="12:20" ht="16.8">
      <c r="L20708" s="404"/>
      <c r="M20708" s="404"/>
      <c r="N20708" s="404"/>
      <c r="O20708" s="404"/>
      <c r="P20708" s="404"/>
      <c r="Q20708" s="404"/>
      <c r="R20708" s="404"/>
      <c r="S20708" s="404"/>
      <c r="T20708" s="404"/>
    </row>
    <row r="20709" spans="12:20" ht="16.8">
      <c r="L20709" s="404"/>
      <c r="M20709" s="404"/>
      <c r="N20709" s="404"/>
      <c r="O20709" s="404"/>
      <c r="P20709" s="404"/>
      <c r="Q20709" s="404"/>
      <c r="R20709" s="404"/>
      <c r="S20709" s="404"/>
      <c r="T20709" s="404"/>
    </row>
    <row r="20710" spans="12:20" ht="16.8">
      <c r="L20710" s="404"/>
      <c r="M20710" s="404"/>
      <c r="N20710" s="404"/>
      <c r="O20710" s="404"/>
      <c r="P20710" s="404"/>
      <c r="Q20710" s="404"/>
      <c r="R20710" s="404"/>
      <c r="S20710" s="404"/>
      <c r="T20710" s="404"/>
    </row>
    <row r="20711" spans="12:20" ht="16.8">
      <c r="L20711" s="404"/>
      <c r="M20711" s="404"/>
      <c r="N20711" s="404"/>
      <c r="O20711" s="404"/>
      <c r="P20711" s="404"/>
      <c r="Q20711" s="404"/>
      <c r="R20711" s="404"/>
      <c r="S20711" s="404"/>
      <c r="T20711" s="404"/>
    </row>
    <row r="20712" spans="12:20" ht="16.8">
      <c r="L20712" s="404"/>
      <c r="M20712" s="404"/>
      <c r="N20712" s="404"/>
      <c r="O20712" s="404"/>
      <c r="P20712" s="404"/>
      <c r="Q20712" s="404"/>
      <c r="R20712" s="404"/>
      <c r="S20712" s="404"/>
      <c r="T20712" s="404"/>
    </row>
    <row r="20713" spans="12:20" ht="16.8">
      <c r="L20713" s="404"/>
      <c r="M20713" s="404"/>
      <c r="N20713" s="404"/>
      <c r="O20713" s="404"/>
      <c r="P20713" s="404"/>
      <c r="Q20713" s="404"/>
      <c r="R20713" s="404"/>
      <c r="S20713" s="404"/>
      <c r="T20713" s="404"/>
    </row>
    <row r="20714" spans="12:20" ht="16.8">
      <c r="L20714" s="404"/>
      <c r="M20714" s="404"/>
      <c r="N20714" s="404"/>
      <c r="O20714" s="404"/>
      <c r="P20714" s="404"/>
      <c r="Q20714" s="404"/>
      <c r="R20714" s="404"/>
      <c r="S20714" s="404"/>
      <c r="T20714" s="404"/>
    </row>
    <row r="20715" spans="12:20" ht="16.8">
      <c r="L20715" s="404"/>
      <c r="M20715" s="404"/>
      <c r="N20715" s="404"/>
      <c r="O20715" s="404"/>
      <c r="P20715" s="404"/>
      <c r="Q20715" s="404"/>
      <c r="R20715" s="404"/>
      <c r="S20715" s="404"/>
      <c r="T20715" s="404"/>
    </row>
    <row r="20716" spans="12:20" ht="16.8">
      <c r="L20716" s="404"/>
      <c r="M20716" s="404"/>
      <c r="N20716" s="404"/>
      <c r="O20716" s="404"/>
      <c r="P20716" s="404"/>
      <c r="Q20716" s="404"/>
      <c r="R20716" s="404"/>
      <c r="S20716" s="404"/>
      <c r="T20716" s="404"/>
    </row>
    <row r="20717" spans="12:20" ht="16.8">
      <c r="L20717" s="404"/>
      <c r="M20717" s="404"/>
      <c r="N20717" s="404"/>
      <c r="O20717" s="404"/>
      <c r="P20717" s="404"/>
      <c r="Q20717" s="404"/>
      <c r="R20717" s="404"/>
      <c r="S20717" s="404"/>
      <c r="T20717" s="404"/>
    </row>
    <row r="20718" spans="12:20" ht="16.8">
      <c r="L20718" s="404"/>
      <c r="M20718" s="404"/>
      <c r="N20718" s="404"/>
      <c r="O20718" s="404"/>
      <c r="P20718" s="404"/>
      <c r="Q20718" s="404"/>
      <c r="R20718" s="404"/>
      <c r="S20718" s="404"/>
      <c r="T20718" s="404"/>
    </row>
    <row r="20719" spans="12:20" ht="16.8">
      <c r="L20719" s="404"/>
      <c r="M20719" s="404"/>
      <c r="N20719" s="404"/>
      <c r="O20719" s="404"/>
      <c r="P20719" s="404"/>
      <c r="Q20719" s="404"/>
      <c r="R20719" s="404"/>
      <c r="S20719" s="404"/>
      <c r="T20719" s="404"/>
    </row>
    <row r="20720" spans="12:20" ht="16.8">
      <c r="L20720" s="404"/>
      <c r="M20720" s="404"/>
      <c r="N20720" s="404"/>
      <c r="O20720" s="404"/>
      <c r="P20720" s="404"/>
      <c r="Q20720" s="404"/>
      <c r="R20720" s="404"/>
      <c r="S20720" s="404"/>
      <c r="T20720" s="404"/>
    </row>
    <row r="20721" spans="12:20" ht="16.8">
      <c r="L20721" s="404"/>
      <c r="M20721" s="404"/>
      <c r="N20721" s="404"/>
      <c r="O20721" s="404"/>
      <c r="P20721" s="404"/>
      <c r="Q20721" s="404"/>
      <c r="R20721" s="404"/>
      <c r="S20721" s="404"/>
      <c r="T20721" s="404"/>
    </row>
    <row r="20722" spans="12:20" ht="16.8">
      <c r="L20722" s="404"/>
      <c r="M20722" s="404"/>
      <c r="N20722" s="404"/>
      <c r="O20722" s="404"/>
      <c r="P20722" s="404"/>
      <c r="Q20722" s="404"/>
      <c r="R20722" s="404"/>
      <c r="S20722" s="404"/>
      <c r="T20722" s="404"/>
    </row>
    <row r="20723" spans="12:20" ht="16.8">
      <c r="L20723" s="404"/>
      <c r="M20723" s="404"/>
      <c r="N20723" s="404"/>
      <c r="O20723" s="404"/>
      <c r="P20723" s="404"/>
      <c r="Q20723" s="404"/>
      <c r="R20723" s="404"/>
      <c r="S20723" s="404"/>
      <c r="T20723" s="404"/>
    </row>
    <row r="20724" spans="12:20" ht="16.8">
      <c r="L20724" s="404"/>
      <c r="M20724" s="404"/>
      <c r="N20724" s="404"/>
      <c r="O20724" s="404"/>
      <c r="P20724" s="404"/>
      <c r="Q20724" s="404"/>
      <c r="R20724" s="404"/>
      <c r="S20724" s="404"/>
      <c r="T20724" s="404"/>
    </row>
    <row r="20725" spans="12:20" ht="16.8">
      <c r="L20725" s="404"/>
      <c r="M20725" s="404"/>
      <c r="N20725" s="404"/>
      <c r="O20725" s="404"/>
      <c r="P20725" s="404"/>
      <c r="Q20725" s="404"/>
      <c r="R20725" s="404"/>
      <c r="S20725" s="404"/>
      <c r="T20725" s="404"/>
    </row>
    <row r="20726" spans="12:20" ht="16.8">
      <c r="L20726" s="404"/>
      <c r="M20726" s="404"/>
      <c r="N20726" s="404"/>
      <c r="O20726" s="404"/>
      <c r="P20726" s="404"/>
      <c r="Q20726" s="404"/>
      <c r="R20726" s="404"/>
      <c r="S20726" s="404"/>
      <c r="T20726" s="404"/>
    </row>
    <row r="20727" spans="12:20" ht="16.8">
      <c r="L20727" s="404"/>
      <c r="M20727" s="404"/>
      <c r="N20727" s="404"/>
      <c r="O20727" s="404"/>
      <c r="P20727" s="404"/>
      <c r="Q20727" s="404"/>
      <c r="R20727" s="404"/>
      <c r="S20727" s="404"/>
      <c r="T20727" s="404"/>
    </row>
    <row r="20728" spans="12:20" ht="16.8">
      <c r="L20728" s="404"/>
      <c r="M20728" s="404"/>
      <c r="N20728" s="404"/>
      <c r="O20728" s="404"/>
      <c r="P20728" s="404"/>
      <c r="Q20728" s="404"/>
      <c r="R20728" s="404"/>
      <c r="S20728" s="404"/>
      <c r="T20728" s="404"/>
    </row>
    <row r="20729" spans="12:20" ht="16.8">
      <c r="L20729" s="404"/>
      <c r="M20729" s="404"/>
      <c r="N20729" s="404"/>
      <c r="O20729" s="404"/>
      <c r="P20729" s="404"/>
      <c r="Q20729" s="404"/>
      <c r="R20729" s="404"/>
      <c r="S20729" s="404"/>
      <c r="T20729" s="404"/>
    </row>
    <row r="20730" spans="12:20" ht="16.8">
      <c r="L20730" s="404"/>
      <c r="M20730" s="404"/>
      <c r="N20730" s="404"/>
      <c r="O20730" s="404"/>
      <c r="P20730" s="404"/>
      <c r="Q20730" s="404"/>
      <c r="R20730" s="404"/>
      <c r="S20730" s="404"/>
      <c r="T20730" s="404"/>
    </row>
    <row r="20731" spans="12:20" ht="16.8">
      <c r="L20731" s="404"/>
      <c r="M20731" s="404"/>
      <c r="N20731" s="404"/>
      <c r="O20731" s="404"/>
      <c r="P20731" s="404"/>
      <c r="Q20731" s="404"/>
      <c r="R20731" s="404"/>
      <c r="S20731" s="404"/>
      <c r="T20731" s="404"/>
    </row>
    <row r="20732" spans="12:20" ht="16.8">
      <c r="L20732" s="404"/>
      <c r="M20732" s="404"/>
      <c r="N20732" s="404"/>
      <c r="O20732" s="404"/>
      <c r="P20732" s="404"/>
      <c r="Q20732" s="404"/>
      <c r="R20732" s="404"/>
      <c r="S20732" s="404"/>
      <c r="T20732" s="404"/>
    </row>
    <row r="20733" spans="12:20" ht="16.8">
      <c r="L20733" s="404"/>
      <c r="M20733" s="404"/>
      <c r="N20733" s="404"/>
      <c r="O20733" s="404"/>
      <c r="P20733" s="404"/>
      <c r="Q20733" s="404"/>
      <c r="R20733" s="404"/>
      <c r="S20733" s="404"/>
      <c r="T20733" s="404"/>
    </row>
    <row r="20734" spans="12:20" ht="16.8">
      <c r="L20734" s="404"/>
      <c r="M20734" s="404"/>
      <c r="N20734" s="404"/>
      <c r="O20734" s="404"/>
      <c r="P20734" s="404"/>
      <c r="Q20734" s="404"/>
      <c r="R20734" s="404"/>
      <c r="S20734" s="404"/>
      <c r="T20734" s="404"/>
    </row>
    <row r="20735" spans="12:20" ht="16.8">
      <c r="L20735" s="404"/>
      <c r="M20735" s="404"/>
      <c r="N20735" s="404"/>
      <c r="O20735" s="404"/>
      <c r="P20735" s="404"/>
      <c r="Q20735" s="404"/>
      <c r="R20735" s="404"/>
      <c r="S20735" s="404"/>
      <c r="T20735" s="404"/>
    </row>
    <row r="20736" spans="12:20" ht="16.8">
      <c r="L20736" s="404"/>
      <c r="M20736" s="404"/>
      <c r="N20736" s="404"/>
      <c r="O20736" s="404"/>
      <c r="P20736" s="404"/>
      <c r="Q20736" s="404"/>
      <c r="R20736" s="404"/>
      <c r="S20736" s="404"/>
      <c r="T20736" s="404"/>
    </row>
    <row r="20737" spans="12:20" ht="16.8">
      <c r="L20737" s="404"/>
      <c r="M20737" s="404"/>
      <c r="N20737" s="404"/>
      <c r="O20737" s="404"/>
      <c r="P20737" s="404"/>
      <c r="Q20737" s="404"/>
      <c r="R20737" s="404"/>
      <c r="S20737" s="404"/>
      <c r="T20737" s="404"/>
    </row>
    <row r="20738" spans="12:20" ht="16.8">
      <c r="L20738" s="404"/>
      <c r="M20738" s="404"/>
      <c r="N20738" s="404"/>
      <c r="O20738" s="404"/>
      <c r="P20738" s="404"/>
      <c r="Q20738" s="404"/>
      <c r="R20738" s="404"/>
      <c r="S20738" s="404"/>
      <c r="T20738" s="404"/>
    </row>
    <row r="20739" spans="12:20" ht="16.8">
      <c r="L20739" s="404"/>
      <c r="M20739" s="404"/>
      <c r="N20739" s="404"/>
      <c r="O20739" s="404"/>
      <c r="P20739" s="404"/>
      <c r="Q20739" s="404"/>
      <c r="R20739" s="404"/>
      <c r="S20739" s="404"/>
      <c r="T20739" s="404"/>
    </row>
    <row r="20740" spans="12:20" ht="16.8">
      <c r="L20740" s="404"/>
      <c r="M20740" s="404"/>
      <c r="N20740" s="404"/>
      <c r="O20740" s="404"/>
      <c r="P20740" s="404"/>
      <c r="Q20740" s="404"/>
      <c r="R20740" s="404"/>
      <c r="S20740" s="404"/>
      <c r="T20740" s="404"/>
    </row>
    <row r="20741" spans="12:20" ht="16.8">
      <c r="L20741" s="404"/>
      <c r="M20741" s="404"/>
      <c r="N20741" s="404"/>
      <c r="O20741" s="404"/>
      <c r="P20741" s="404"/>
      <c r="Q20741" s="404"/>
      <c r="R20741" s="404"/>
      <c r="S20741" s="404"/>
      <c r="T20741" s="404"/>
    </row>
    <row r="20742" spans="12:20" ht="16.8">
      <c r="L20742" s="404"/>
      <c r="M20742" s="404"/>
      <c r="N20742" s="404"/>
      <c r="O20742" s="404"/>
      <c r="P20742" s="404"/>
      <c r="Q20742" s="404"/>
      <c r="R20742" s="404"/>
      <c r="S20742" s="404"/>
      <c r="T20742" s="404"/>
    </row>
    <row r="20743" spans="12:20" ht="16.8">
      <c r="L20743" s="404"/>
      <c r="M20743" s="404"/>
      <c r="N20743" s="404"/>
      <c r="O20743" s="404"/>
      <c r="P20743" s="404"/>
      <c r="Q20743" s="404"/>
      <c r="R20743" s="404"/>
      <c r="S20743" s="404"/>
      <c r="T20743" s="404"/>
    </row>
    <row r="20744" spans="12:20" ht="16.8">
      <c r="L20744" s="404"/>
      <c r="M20744" s="404"/>
      <c r="N20744" s="404"/>
      <c r="O20744" s="404"/>
      <c r="P20744" s="404"/>
      <c r="Q20744" s="404"/>
      <c r="R20744" s="404"/>
      <c r="S20744" s="404"/>
      <c r="T20744" s="404"/>
    </row>
    <row r="20745" spans="12:20" ht="16.8">
      <c r="L20745" s="404"/>
      <c r="M20745" s="404"/>
      <c r="N20745" s="404"/>
      <c r="O20745" s="404"/>
      <c r="P20745" s="404"/>
      <c r="Q20745" s="404"/>
      <c r="R20745" s="404"/>
      <c r="S20745" s="404"/>
      <c r="T20745" s="404"/>
    </row>
    <row r="20746" spans="12:20" ht="16.8">
      <c r="L20746" s="404"/>
      <c r="M20746" s="404"/>
      <c r="N20746" s="404"/>
      <c r="O20746" s="404"/>
      <c r="P20746" s="404"/>
      <c r="Q20746" s="404"/>
      <c r="R20746" s="404"/>
      <c r="S20746" s="404"/>
      <c r="T20746" s="404"/>
    </row>
    <row r="20747" spans="12:20" ht="16.8">
      <c r="L20747" s="404"/>
      <c r="M20747" s="404"/>
      <c r="N20747" s="404"/>
      <c r="O20747" s="404"/>
      <c r="P20747" s="404"/>
      <c r="Q20747" s="404"/>
      <c r="R20747" s="404"/>
      <c r="S20747" s="404"/>
      <c r="T20747" s="404"/>
    </row>
    <row r="20748" spans="12:20" ht="16.8">
      <c r="L20748" s="404"/>
      <c r="M20748" s="404"/>
      <c r="N20748" s="404"/>
      <c r="O20748" s="404"/>
      <c r="P20748" s="404"/>
      <c r="Q20748" s="404"/>
      <c r="R20748" s="404"/>
      <c r="S20748" s="404"/>
      <c r="T20748" s="404"/>
    </row>
    <row r="20749" spans="12:20" ht="16.8">
      <c r="L20749" s="404"/>
      <c r="M20749" s="404"/>
      <c r="N20749" s="404"/>
      <c r="O20749" s="404"/>
      <c r="P20749" s="404"/>
      <c r="Q20749" s="404"/>
      <c r="R20749" s="404"/>
      <c r="S20749" s="404"/>
      <c r="T20749" s="404"/>
    </row>
    <row r="20750" spans="12:20" ht="16.8">
      <c r="L20750" s="404"/>
      <c r="M20750" s="404"/>
      <c r="N20750" s="404"/>
      <c r="O20750" s="404"/>
      <c r="P20750" s="404"/>
      <c r="Q20750" s="404"/>
      <c r="R20750" s="404"/>
      <c r="S20750" s="404"/>
      <c r="T20750" s="404"/>
    </row>
    <row r="20751" spans="12:20" ht="16.8">
      <c r="L20751" s="404"/>
      <c r="M20751" s="404"/>
      <c r="N20751" s="404"/>
      <c r="O20751" s="404"/>
      <c r="P20751" s="404"/>
      <c r="Q20751" s="404"/>
      <c r="R20751" s="404"/>
      <c r="S20751" s="404"/>
      <c r="T20751" s="404"/>
    </row>
    <row r="20752" spans="12:20" ht="16.8">
      <c r="L20752" s="404"/>
      <c r="M20752" s="404"/>
      <c r="N20752" s="404"/>
      <c r="O20752" s="404"/>
      <c r="P20752" s="404"/>
      <c r="Q20752" s="404"/>
      <c r="R20752" s="404"/>
      <c r="S20752" s="404"/>
      <c r="T20752" s="404"/>
    </row>
    <row r="20753" spans="12:20" ht="16.8">
      <c r="L20753" s="404"/>
      <c r="M20753" s="404"/>
      <c r="N20753" s="404"/>
      <c r="O20753" s="404"/>
      <c r="P20753" s="404"/>
      <c r="Q20753" s="404"/>
      <c r="R20753" s="404"/>
      <c r="S20753" s="404"/>
      <c r="T20753" s="404"/>
    </row>
    <row r="20754" spans="12:20" ht="16.8">
      <c r="L20754" s="404"/>
      <c r="M20754" s="404"/>
      <c r="N20754" s="404"/>
      <c r="O20754" s="404"/>
      <c r="P20754" s="404"/>
      <c r="Q20754" s="404"/>
      <c r="R20754" s="404"/>
      <c r="S20754" s="404"/>
      <c r="T20754" s="404"/>
    </row>
    <row r="20755" spans="12:20" ht="16.8">
      <c r="L20755" s="404"/>
      <c r="M20755" s="404"/>
      <c r="N20755" s="404"/>
      <c r="O20755" s="404"/>
      <c r="P20755" s="404"/>
      <c r="Q20755" s="404"/>
      <c r="R20755" s="404"/>
      <c r="S20755" s="404"/>
      <c r="T20755" s="404"/>
    </row>
    <row r="20756" spans="12:20" ht="16.8">
      <c r="L20756" s="404"/>
      <c r="M20756" s="404"/>
      <c r="N20756" s="404"/>
      <c r="O20756" s="404"/>
      <c r="P20756" s="404"/>
      <c r="Q20756" s="404"/>
      <c r="R20756" s="404"/>
      <c r="S20756" s="404"/>
      <c r="T20756" s="404"/>
    </row>
    <row r="20757" spans="12:20" ht="16.8">
      <c r="L20757" s="404"/>
      <c r="M20757" s="404"/>
      <c r="N20757" s="404"/>
      <c r="O20757" s="404"/>
      <c r="P20757" s="404"/>
      <c r="Q20757" s="404"/>
      <c r="R20757" s="404"/>
      <c r="S20757" s="404"/>
      <c r="T20757" s="404"/>
    </row>
    <row r="20758" spans="12:20" ht="16.8">
      <c r="L20758" s="404"/>
      <c r="M20758" s="404"/>
      <c r="N20758" s="404"/>
      <c r="O20758" s="404"/>
      <c r="P20758" s="404"/>
      <c r="Q20758" s="404"/>
      <c r="R20758" s="404"/>
      <c r="S20758" s="404"/>
      <c r="T20758" s="404"/>
    </row>
    <row r="20759" spans="12:20" ht="16.8">
      <c r="L20759" s="404"/>
      <c r="M20759" s="404"/>
      <c r="N20759" s="404"/>
      <c r="O20759" s="404"/>
      <c r="P20759" s="404"/>
      <c r="Q20759" s="404"/>
      <c r="R20759" s="404"/>
      <c r="S20759" s="404"/>
      <c r="T20759" s="404"/>
    </row>
    <row r="20760" spans="12:20" ht="16.8">
      <c r="L20760" s="404"/>
      <c r="M20760" s="404"/>
      <c r="N20760" s="404"/>
      <c r="O20760" s="404"/>
      <c r="P20760" s="404"/>
      <c r="Q20760" s="404"/>
      <c r="R20760" s="404"/>
      <c r="S20760" s="404"/>
      <c r="T20760" s="404"/>
    </row>
    <row r="20761" spans="12:20" ht="16.8">
      <c r="L20761" s="404"/>
      <c r="M20761" s="404"/>
      <c r="N20761" s="404"/>
      <c r="O20761" s="404"/>
      <c r="P20761" s="404"/>
      <c r="Q20761" s="404"/>
      <c r="R20761" s="404"/>
      <c r="S20761" s="404"/>
      <c r="T20761" s="404"/>
    </row>
    <row r="20762" spans="12:20" ht="16.8">
      <c r="L20762" s="404"/>
      <c r="M20762" s="404"/>
      <c r="N20762" s="404"/>
      <c r="O20762" s="404"/>
      <c r="P20762" s="404"/>
      <c r="Q20762" s="404"/>
      <c r="R20762" s="404"/>
      <c r="S20762" s="404"/>
      <c r="T20762" s="404"/>
    </row>
    <row r="20763" spans="12:20" ht="16.8">
      <c r="L20763" s="404"/>
      <c r="M20763" s="404"/>
      <c r="N20763" s="404"/>
      <c r="O20763" s="404"/>
      <c r="P20763" s="404"/>
      <c r="Q20763" s="404"/>
      <c r="R20763" s="404"/>
      <c r="S20763" s="404"/>
      <c r="T20763" s="404"/>
    </row>
    <row r="20764" spans="12:20" ht="16.8">
      <c r="L20764" s="404"/>
      <c r="M20764" s="404"/>
      <c r="N20764" s="404"/>
      <c r="O20764" s="404"/>
      <c r="P20764" s="404"/>
      <c r="Q20764" s="404"/>
      <c r="R20764" s="404"/>
      <c r="S20764" s="404"/>
      <c r="T20764" s="404"/>
    </row>
    <row r="20765" spans="12:20" ht="16.8">
      <c r="L20765" s="404"/>
      <c r="M20765" s="404"/>
      <c r="N20765" s="404"/>
      <c r="O20765" s="404"/>
      <c r="P20765" s="404"/>
      <c r="Q20765" s="404"/>
      <c r="R20765" s="404"/>
      <c r="S20765" s="404"/>
      <c r="T20765" s="404"/>
    </row>
    <row r="20766" spans="12:20" ht="16.8">
      <c r="L20766" s="404"/>
      <c r="M20766" s="404"/>
      <c r="N20766" s="404"/>
      <c r="O20766" s="404"/>
      <c r="P20766" s="404"/>
      <c r="Q20766" s="404"/>
      <c r="R20766" s="404"/>
      <c r="S20766" s="404"/>
      <c r="T20766" s="404"/>
    </row>
    <row r="20767" spans="12:20" ht="16.8">
      <c r="L20767" s="404"/>
      <c r="M20767" s="404"/>
      <c r="N20767" s="404"/>
      <c r="O20767" s="404"/>
      <c r="P20767" s="404"/>
      <c r="Q20767" s="404"/>
      <c r="R20767" s="404"/>
      <c r="S20767" s="404"/>
      <c r="T20767" s="404"/>
    </row>
    <row r="20768" spans="12:20" ht="16.8">
      <c r="L20768" s="404"/>
      <c r="M20768" s="404"/>
      <c r="N20768" s="404"/>
      <c r="O20768" s="404"/>
      <c r="P20768" s="404"/>
      <c r="Q20768" s="404"/>
      <c r="R20768" s="404"/>
      <c r="S20768" s="404"/>
      <c r="T20768" s="404"/>
    </row>
    <row r="20769" spans="12:20" ht="16.8">
      <c r="L20769" s="404"/>
      <c r="M20769" s="404"/>
      <c r="N20769" s="404"/>
      <c r="O20769" s="404"/>
      <c r="P20769" s="404"/>
      <c r="Q20769" s="404"/>
      <c r="R20769" s="404"/>
      <c r="S20769" s="404"/>
      <c r="T20769" s="404"/>
    </row>
    <row r="20770" spans="12:20" ht="16.8">
      <c r="L20770" s="404"/>
      <c r="M20770" s="404"/>
      <c r="N20770" s="404"/>
      <c r="O20770" s="404"/>
      <c r="P20770" s="404"/>
      <c r="Q20770" s="404"/>
      <c r="R20770" s="404"/>
      <c r="S20770" s="404"/>
      <c r="T20770" s="404"/>
    </row>
    <row r="20771" spans="12:20" ht="16.8">
      <c r="L20771" s="404"/>
      <c r="M20771" s="404"/>
      <c r="N20771" s="404"/>
      <c r="O20771" s="404"/>
      <c r="P20771" s="404"/>
      <c r="Q20771" s="404"/>
      <c r="R20771" s="404"/>
      <c r="S20771" s="404"/>
      <c r="T20771" s="404"/>
    </row>
    <row r="20772" spans="12:20" ht="16.8">
      <c r="L20772" s="404"/>
      <c r="M20772" s="404"/>
      <c r="N20772" s="404"/>
      <c r="O20772" s="404"/>
      <c r="P20772" s="404"/>
      <c r="Q20772" s="404"/>
      <c r="R20772" s="404"/>
      <c r="S20772" s="404"/>
      <c r="T20772" s="404"/>
    </row>
    <row r="20773" spans="12:20" ht="16.8">
      <c r="L20773" s="404"/>
      <c r="M20773" s="404"/>
      <c r="N20773" s="404"/>
      <c r="O20773" s="404"/>
      <c r="P20773" s="404"/>
      <c r="Q20773" s="404"/>
      <c r="R20773" s="404"/>
      <c r="S20773" s="404"/>
      <c r="T20773" s="404"/>
    </row>
    <row r="20774" spans="12:20" ht="16.8">
      <c r="L20774" s="404"/>
      <c r="M20774" s="404"/>
      <c r="N20774" s="404"/>
      <c r="O20774" s="404"/>
      <c r="P20774" s="404"/>
      <c r="Q20774" s="404"/>
      <c r="R20774" s="404"/>
      <c r="S20774" s="404"/>
      <c r="T20774" s="404"/>
    </row>
    <row r="20775" spans="12:20" ht="16.8">
      <c r="L20775" s="404"/>
      <c r="M20775" s="404"/>
      <c r="N20775" s="404"/>
      <c r="O20775" s="404"/>
      <c r="P20775" s="404"/>
      <c r="Q20775" s="404"/>
      <c r="R20775" s="404"/>
      <c r="S20775" s="404"/>
      <c r="T20775" s="404"/>
    </row>
    <row r="20776" spans="12:20" ht="16.8">
      <c r="L20776" s="404"/>
      <c r="M20776" s="404"/>
      <c r="N20776" s="404"/>
      <c r="O20776" s="404"/>
      <c r="P20776" s="404"/>
      <c r="Q20776" s="404"/>
      <c r="R20776" s="404"/>
      <c r="S20776" s="404"/>
      <c r="T20776" s="404"/>
    </row>
    <row r="20777" spans="12:20" ht="16.8">
      <c r="L20777" s="404"/>
      <c r="M20777" s="404"/>
      <c r="N20777" s="404"/>
      <c r="O20777" s="404"/>
      <c r="P20777" s="404"/>
      <c r="Q20777" s="404"/>
      <c r="R20777" s="404"/>
      <c r="S20777" s="404"/>
      <c r="T20777" s="404"/>
    </row>
    <row r="20778" spans="12:20" ht="16.8">
      <c r="L20778" s="404"/>
      <c r="M20778" s="404"/>
      <c r="N20778" s="404"/>
      <c r="O20778" s="404"/>
      <c r="P20778" s="404"/>
      <c r="Q20778" s="404"/>
      <c r="R20778" s="404"/>
      <c r="S20778" s="404"/>
      <c r="T20778" s="404"/>
    </row>
    <row r="20779" spans="12:20" ht="16.8">
      <c r="L20779" s="404"/>
      <c r="M20779" s="404"/>
      <c r="N20779" s="404"/>
      <c r="O20779" s="404"/>
      <c r="P20779" s="404"/>
      <c r="Q20779" s="404"/>
      <c r="R20779" s="404"/>
      <c r="S20779" s="404"/>
      <c r="T20779" s="404"/>
    </row>
    <row r="20780" spans="12:20" ht="16.8">
      <c r="L20780" s="404"/>
      <c r="M20780" s="404"/>
      <c r="N20780" s="404"/>
      <c r="O20780" s="404"/>
      <c r="P20780" s="404"/>
      <c r="Q20780" s="404"/>
      <c r="R20780" s="404"/>
      <c r="S20780" s="404"/>
      <c r="T20780" s="404"/>
    </row>
    <row r="20781" spans="12:20" ht="16.8">
      <c r="L20781" s="404"/>
      <c r="M20781" s="404"/>
      <c r="N20781" s="404"/>
      <c r="O20781" s="404"/>
      <c r="P20781" s="404"/>
      <c r="Q20781" s="404"/>
      <c r="R20781" s="404"/>
      <c r="S20781" s="404"/>
      <c r="T20781" s="404"/>
    </row>
    <row r="20782" spans="12:20" ht="16.8">
      <c r="L20782" s="404"/>
      <c r="M20782" s="404"/>
      <c r="N20782" s="404"/>
      <c r="O20782" s="404"/>
      <c r="P20782" s="404"/>
      <c r="Q20782" s="404"/>
      <c r="R20782" s="404"/>
      <c r="S20782" s="404"/>
      <c r="T20782" s="404"/>
    </row>
    <row r="20783" spans="12:20" ht="16.8">
      <c r="L20783" s="404"/>
      <c r="M20783" s="404"/>
      <c r="N20783" s="404"/>
      <c r="O20783" s="404"/>
      <c r="P20783" s="404"/>
      <c r="Q20783" s="404"/>
      <c r="R20783" s="404"/>
      <c r="S20783" s="404"/>
      <c r="T20783" s="404"/>
    </row>
    <row r="20784" spans="12:20" ht="16.8">
      <c r="L20784" s="404"/>
      <c r="M20784" s="404"/>
      <c r="N20784" s="404"/>
      <c r="O20784" s="404"/>
      <c r="P20784" s="404"/>
      <c r="Q20784" s="404"/>
      <c r="R20784" s="404"/>
      <c r="S20784" s="404"/>
      <c r="T20784" s="404"/>
    </row>
    <row r="20785" spans="12:20" ht="16.8">
      <c r="L20785" s="404"/>
      <c r="M20785" s="404"/>
      <c r="N20785" s="404"/>
      <c r="O20785" s="404"/>
      <c r="P20785" s="404"/>
      <c r="Q20785" s="404"/>
      <c r="R20785" s="404"/>
      <c r="S20785" s="404"/>
      <c r="T20785" s="404"/>
    </row>
    <row r="20786" spans="12:20" ht="16.8">
      <c r="L20786" s="404"/>
      <c r="M20786" s="404"/>
      <c r="N20786" s="404"/>
      <c r="O20786" s="404"/>
      <c r="P20786" s="404"/>
      <c r="Q20786" s="404"/>
      <c r="R20786" s="404"/>
      <c r="S20786" s="404"/>
      <c r="T20786" s="404"/>
    </row>
    <row r="20787" spans="12:20" ht="16.8">
      <c r="L20787" s="404"/>
      <c r="M20787" s="404"/>
      <c r="N20787" s="404"/>
      <c r="O20787" s="404"/>
      <c r="P20787" s="404"/>
      <c r="Q20787" s="404"/>
      <c r="R20787" s="404"/>
      <c r="S20787" s="404"/>
      <c r="T20787" s="404"/>
    </row>
    <row r="20788" spans="12:20" ht="16.8">
      <c r="L20788" s="404"/>
      <c r="M20788" s="404"/>
      <c r="N20788" s="404"/>
      <c r="O20788" s="404"/>
      <c r="P20788" s="404"/>
      <c r="Q20788" s="404"/>
      <c r="R20788" s="404"/>
      <c r="S20788" s="404"/>
      <c r="T20788" s="404"/>
    </row>
    <row r="20789" spans="12:20" ht="16.8">
      <c r="L20789" s="404"/>
      <c r="M20789" s="404"/>
      <c r="N20789" s="404"/>
      <c r="O20789" s="404"/>
      <c r="P20789" s="404"/>
      <c r="Q20789" s="404"/>
      <c r="R20789" s="404"/>
      <c r="S20789" s="404"/>
      <c r="T20789" s="404"/>
    </row>
    <row r="20790" spans="12:20" ht="16.8">
      <c r="L20790" s="404"/>
      <c r="M20790" s="404"/>
      <c r="N20790" s="404"/>
      <c r="O20790" s="404"/>
      <c r="P20790" s="404"/>
      <c r="Q20790" s="404"/>
      <c r="R20790" s="404"/>
      <c r="S20790" s="404"/>
      <c r="T20790" s="404"/>
    </row>
    <row r="20791" spans="12:20" ht="16.8">
      <c r="L20791" s="404"/>
      <c r="M20791" s="404"/>
      <c r="N20791" s="404"/>
      <c r="O20791" s="404"/>
      <c r="P20791" s="404"/>
      <c r="Q20791" s="404"/>
      <c r="R20791" s="404"/>
      <c r="S20791" s="404"/>
      <c r="T20791" s="404"/>
    </row>
    <row r="20792" spans="12:20" ht="16.8">
      <c r="L20792" s="404"/>
      <c r="M20792" s="404"/>
      <c r="N20792" s="404"/>
      <c r="O20792" s="404"/>
      <c r="P20792" s="404"/>
      <c r="Q20792" s="404"/>
      <c r="R20792" s="404"/>
      <c r="S20792" s="404"/>
      <c r="T20792" s="404"/>
    </row>
    <row r="20793" spans="12:20" ht="16.8">
      <c r="L20793" s="404"/>
      <c r="M20793" s="404"/>
      <c r="N20793" s="404"/>
      <c r="O20793" s="404"/>
      <c r="P20793" s="404"/>
      <c r="Q20793" s="404"/>
      <c r="R20793" s="404"/>
      <c r="S20793" s="404"/>
      <c r="T20793" s="404"/>
    </row>
    <row r="20794" spans="12:20" ht="16.8">
      <c r="L20794" s="404"/>
      <c r="M20794" s="404"/>
      <c r="N20794" s="404"/>
      <c r="O20794" s="404"/>
      <c r="P20794" s="404"/>
      <c r="Q20794" s="404"/>
      <c r="R20794" s="404"/>
      <c r="S20794" s="404"/>
      <c r="T20794" s="404"/>
    </row>
    <row r="20795" spans="12:20" ht="16.8">
      <c r="L20795" s="404"/>
      <c r="M20795" s="404"/>
      <c r="N20795" s="404"/>
      <c r="O20795" s="404"/>
      <c r="P20795" s="404"/>
      <c r="Q20795" s="404"/>
      <c r="R20795" s="404"/>
      <c r="S20795" s="404"/>
      <c r="T20795" s="404"/>
    </row>
    <row r="20796" spans="12:20" ht="16.8">
      <c r="L20796" s="404"/>
      <c r="M20796" s="404"/>
      <c r="N20796" s="404"/>
      <c r="O20796" s="404"/>
      <c r="P20796" s="404"/>
      <c r="Q20796" s="404"/>
      <c r="R20796" s="404"/>
      <c r="S20796" s="404"/>
      <c r="T20796" s="404"/>
    </row>
    <row r="20797" spans="12:20" ht="16.8">
      <c r="L20797" s="404"/>
      <c r="M20797" s="404"/>
      <c r="N20797" s="404"/>
      <c r="O20797" s="404"/>
      <c r="P20797" s="404"/>
      <c r="Q20797" s="404"/>
      <c r="R20797" s="404"/>
      <c r="S20797" s="404"/>
      <c r="T20797" s="404"/>
    </row>
    <row r="20798" spans="12:20" ht="16.8">
      <c r="L20798" s="404"/>
      <c r="M20798" s="404"/>
      <c r="N20798" s="404"/>
      <c r="O20798" s="404"/>
      <c r="P20798" s="404"/>
      <c r="Q20798" s="404"/>
      <c r="R20798" s="404"/>
      <c r="S20798" s="404"/>
      <c r="T20798" s="404"/>
    </row>
    <row r="20799" spans="12:20" ht="16.8">
      <c r="L20799" s="404"/>
      <c r="M20799" s="404"/>
      <c r="N20799" s="404"/>
      <c r="O20799" s="404"/>
      <c r="P20799" s="404"/>
      <c r="Q20799" s="404"/>
      <c r="R20799" s="404"/>
      <c r="S20799" s="404"/>
      <c r="T20799" s="404"/>
    </row>
    <row r="20800" spans="12:20" ht="16.8">
      <c r="L20800" s="404"/>
      <c r="M20800" s="404"/>
      <c r="N20800" s="404"/>
      <c r="O20800" s="404"/>
      <c r="P20800" s="404"/>
      <c r="Q20800" s="404"/>
      <c r="R20800" s="404"/>
      <c r="S20800" s="404"/>
      <c r="T20800" s="404"/>
    </row>
    <row r="20801" spans="12:20" ht="16.8">
      <c r="L20801" s="404"/>
      <c r="M20801" s="404"/>
      <c r="N20801" s="404"/>
      <c r="O20801" s="404"/>
      <c r="P20801" s="404"/>
      <c r="Q20801" s="404"/>
      <c r="R20801" s="404"/>
      <c r="S20801" s="404"/>
      <c r="T20801" s="404"/>
    </row>
    <row r="20802" spans="12:20" ht="16.8">
      <c r="L20802" s="404"/>
      <c r="M20802" s="404"/>
      <c r="N20802" s="404"/>
      <c r="O20802" s="404"/>
      <c r="P20802" s="404"/>
      <c r="Q20802" s="404"/>
      <c r="R20802" s="404"/>
      <c r="S20802" s="404"/>
      <c r="T20802" s="404"/>
    </row>
    <row r="20803" spans="12:20" ht="16.8">
      <c r="L20803" s="404"/>
      <c r="M20803" s="404"/>
      <c r="N20803" s="404"/>
      <c r="O20803" s="404"/>
      <c r="P20803" s="404"/>
      <c r="Q20803" s="404"/>
      <c r="R20803" s="404"/>
      <c r="S20803" s="404"/>
      <c r="T20803" s="404"/>
    </row>
    <row r="20804" spans="12:20" ht="16.8">
      <c r="L20804" s="404"/>
      <c r="M20804" s="404"/>
      <c r="N20804" s="404"/>
      <c r="O20804" s="404"/>
      <c r="P20804" s="404"/>
      <c r="Q20804" s="404"/>
      <c r="R20804" s="404"/>
      <c r="S20804" s="404"/>
      <c r="T20804" s="404"/>
    </row>
    <row r="20805" spans="12:20" ht="16.8">
      <c r="L20805" s="404"/>
      <c r="M20805" s="404"/>
      <c r="N20805" s="404"/>
      <c r="O20805" s="404"/>
      <c r="P20805" s="404"/>
      <c r="Q20805" s="404"/>
      <c r="R20805" s="404"/>
      <c r="S20805" s="404"/>
      <c r="T20805" s="404"/>
    </row>
    <row r="20806" spans="12:20" ht="16.8">
      <c r="L20806" s="404"/>
      <c r="M20806" s="404"/>
      <c r="N20806" s="404"/>
      <c r="O20806" s="404"/>
      <c r="P20806" s="404"/>
      <c r="Q20806" s="404"/>
      <c r="R20806" s="404"/>
      <c r="S20806" s="404"/>
      <c r="T20806" s="404"/>
    </row>
    <row r="20807" spans="12:20" ht="16.8">
      <c r="L20807" s="404"/>
      <c r="M20807" s="404"/>
      <c r="N20807" s="404"/>
      <c r="O20807" s="404"/>
      <c r="P20807" s="404"/>
      <c r="Q20807" s="404"/>
      <c r="R20807" s="404"/>
      <c r="S20807" s="404"/>
      <c r="T20807" s="404"/>
    </row>
    <row r="20808" spans="12:20" ht="16.8">
      <c r="L20808" s="404"/>
      <c r="M20808" s="404"/>
      <c r="N20808" s="404"/>
      <c r="O20808" s="404"/>
      <c r="P20808" s="404"/>
      <c r="Q20808" s="404"/>
      <c r="R20808" s="404"/>
      <c r="S20808" s="404"/>
      <c r="T20808" s="404"/>
    </row>
    <row r="20809" spans="12:20" ht="16.8">
      <c r="L20809" s="404"/>
      <c r="M20809" s="404"/>
      <c r="N20809" s="404"/>
      <c r="O20809" s="404"/>
      <c r="P20809" s="404"/>
      <c r="Q20809" s="404"/>
      <c r="R20809" s="404"/>
      <c r="S20809" s="404"/>
      <c r="T20809" s="404"/>
    </row>
    <row r="20810" spans="12:20" ht="16.8">
      <c r="L20810" s="404"/>
      <c r="M20810" s="404"/>
      <c r="N20810" s="404"/>
      <c r="O20810" s="404"/>
      <c r="P20810" s="404"/>
      <c r="Q20810" s="404"/>
      <c r="R20810" s="404"/>
      <c r="S20810" s="404"/>
      <c r="T20810" s="404"/>
    </row>
    <row r="20811" spans="12:20" ht="16.8">
      <c r="L20811" s="404"/>
      <c r="M20811" s="404"/>
      <c r="N20811" s="404"/>
      <c r="O20811" s="404"/>
      <c r="P20811" s="404"/>
      <c r="Q20811" s="404"/>
      <c r="R20811" s="404"/>
      <c r="S20811" s="404"/>
      <c r="T20811" s="404"/>
    </row>
    <row r="20812" spans="12:20" ht="16.8">
      <c r="L20812" s="404"/>
      <c r="M20812" s="404"/>
      <c r="N20812" s="404"/>
      <c r="O20812" s="404"/>
      <c r="P20812" s="404"/>
      <c r="Q20812" s="404"/>
      <c r="R20812" s="404"/>
      <c r="S20812" s="404"/>
      <c r="T20812" s="404"/>
    </row>
    <row r="20813" spans="12:20" ht="16.8">
      <c r="L20813" s="404"/>
      <c r="M20813" s="404"/>
      <c r="N20813" s="404"/>
      <c r="O20813" s="404"/>
      <c r="P20813" s="404"/>
      <c r="Q20813" s="404"/>
      <c r="R20813" s="404"/>
      <c r="S20813" s="404"/>
      <c r="T20813" s="404"/>
    </row>
    <row r="20814" spans="12:20" ht="16.8">
      <c r="L20814" s="404"/>
      <c r="M20814" s="404"/>
      <c r="N20814" s="404"/>
      <c r="O20814" s="404"/>
      <c r="P20814" s="404"/>
      <c r="Q20814" s="404"/>
      <c r="R20814" s="404"/>
      <c r="S20814" s="404"/>
      <c r="T20814" s="404"/>
    </row>
    <row r="20815" spans="12:20" ht="16.8">
      <c r="L20815" s="404"/>
      <c r="M20815" s="404"/>
      <c r="N20815" s="404"/>
      <c r="O20815" s="404"/>
      <c r="P20815" s="404"/>
      <c r="Q20815" s="404"/>
      <c r="R20815" s="404"/>
      <c r="S20815" s="404"/>
      <c r="T20815" s="404"/>
    </row>
    <row r="20816" spans="12:20" ht="16.8">
      <c r="L20816" s="404"/>
      <c r="M20816" s="404"/>
      <c r="N20816" s="404"/>
      <c r="O20816" s="404"/>
      <c r="P20816" s="404"/>
      <c r="Q20816" s="404"/>
      <c r="R20816" s="404"/>
      <c r="S20816" s="404"/>
      <c r="T20816" s="404"/>
    </row>
    <row r="20817" spans="12:20" ht="16.8">
      <c r="L20817" s="404"/>
      <c r="M20817" s="404"/>
      <c r="N20817" s="404"/>
      <c r="O20817" s="404"/>
      <c r="P20817" s="404"/>
      <c r="Q20817" s="404"/>
      <c r="R20817" s="404"/>
      <c r="S20817" s="404"/>
      <c r="T20817" s="404"/>
    </row>
    <row r="20818" spans="12:20" ht="16.8">
      <c r="L20818" s="404"/>
      <c r="M20818" s="404"/>
      <c r="N20818" s="404"/>
      <c r="O20818" s="404"/>
      <c r="P20818" s="404"/>
      <c r="Q20818" s="404"/>
      <c r="R20818" s="404"/>
      <c r="S20818" s="404"/>
      <c r="T20818" s="404"/>
    </row>
    <row r="20819" spans="12:20" ht="16.8">
      <c r="L20819" s="404"/>
      <c r="M20819" s="404"/>
      <c r="N20819" s="404"/>
      <c r="O20819" s="404"/>
      <c r="P20819" s="404"/>
      <c r="Q20819" s="404"/>
      <c r="R20819" s="404"/>
      <c r="S20819" s="404"/>
      <c r="T20819" s="404"/>
    </row>
    <row r="20820" spans="12:20" ht="16.8">
      <c r="L20820" s="404"/>
      <c r="M20820" s="404"/>
      <c r="N20820" s="404"/>
      <c r="O20820" s="404"/>
      <c r="P20820" s="404"/>
      <c r="Q20820" s="404"/>
      <c r="R20820" s="404"/>
      <c r="S20820" s="404"/>
      <c r="T20820" s="404"/>
    </row>
    <row r="20821" spans="12:20" ht="16.8">
      <c r="L20821" s="404"/>
      <c r="M20821" s="404"/>
      <c r="N20821" s="404"/>
      <c r="O20821" s="404"/>
      <c r="P20821" s="404"/>
      <c r="Q20821" s="404"/>
      <c r="R20821" s="404"/>
      <c r="S20821" s="404"/>
      <c r="T20821" s="404"/>
    </row>
    <row r="20822" spans="12:20" ht="16.8">
      <c r="L20822" s="404"/>
      <c r="M20822" s="404"/>
      <c r="N20822" s="404"/>
      <c r="O20822" s="404"/>
      <c r="P20822" s="404"/>
      <c r="Q20822" s="404"/>
      <c r="R20822" s="404"/>
      <c r="S20822" s="404"/>
      <c r="T20822" s="404"/>
    </row>
    <row r="20823" spans="12:20" ht="16.8">
      <c r="L20823" s="404"/>
      <c r="M20823" s="404"/>
      <c r="N20823" s="404"/>
      <c r="O20823" s="404"/>
      <c r="P20823" s="404"/>
      <c r="Q20823" s="404"/>
      <c r="R20823" s="404"/>
      <c r="S20823" s="404"/>
      <c r="T20823" s="404"/>
    </row>
    <row r="20824" spans="12:20" ht="16.8">
      <c r="L20824" s="404"/>
      <c r="M20824" s="404"/>
      <c r="N20824" s="404"/>
      <c r="O20824" s="404"/>
      <c r="P20824" s="404"/>
      <c r="Q20824" s="404"/>
      <c r="R20824" s="404"/>
      <c r="S20824" s="404"/>
      <c r="T20824" s="404"/>
    </row>
    <row r="20825" spans="12:20" ht="16.8">
      <c r="L20825" s="404"/>
      <c r="M20825" s="404"/>
      <c r="N20825" s="404"/>
      <c r="O20825" s="404"/>
      <c r="P20825" s="404"/>
      <c r="Q20825" s="404"/>
      <c r="R20825" s="404"/>
      <c r="S20825" s="404"/>
      <c r="T20825" s="404"/>
    </row>
    <row r="20826" spans="12:20" ht="16.8">
      <c r="L20826" s="404"/>
      <c r="M20826" s="404"/>
      <c r="N20826" s="404"/>
      <c r="O20826" s="404"/>
      <c r="P20826" s="404"/>
      <c r="Q20826" s="404"/>
      <c r="R20826" s="404"/>
      <c r="S20826" s="404"/>
      <c r="T20826" s="404"/>
    </row>
    <row r="20827" spans="12:20" ht="16.8">
      <c r="L20827" s="404"/>
      <c r="M20827" s="404"/>
      <c r="N20827" s="404"/>
      <c r="O20827" s="404"/>
      <c r="P20827" s="404"/>
      <c r="Q20827" s="404"/>
      <c r="R20827" s="404"/>
      <c r="S20827" s="404"/>
      <c r="T20827" s="404"/>
    </row>
    <row r="20828" spans="12:20" ht="16.8">
      <c r="L20828" s="404"/>
      <c r="M20828" s="404"/>
      <c r="N20828" s="404"/>
      <c r="O20828" s="404"/>
      <c r="P20828" s="404"/>
      <c r="Q20828" s="404"/>
      <c r="R20828" s="404"/>
      <c r="S20828" s="404"/>
      <c r="T20828" s="404"/>
    </row>
    <row r="20829" spans="12:20" ht="16.8">
      <c r="L20829" s="404"/>
      <c r="M20829" s="404"/>
      <c r="N20829" s="404"/>
      <c r="O20829" s="404"/>
      <c r="P20829" s="404"/>
      <c r="Q20829" s="404"/>
      <c r="R20829" s="404"/>
      <c r="S20829" s="404"/>
      <c r="T20829" s="404"/>
    </row>
    <row r="20830" spans="12:20" ht="16.8">
      <c r="L20830" s="404"/>
      <c r="M20830" s="404"/>
      <c r="N20830" s="404"/>
      <c r="O20830" s="404"/>
      <c r="P20830" s="404"/>
      <c r="Q20830" s="404"/>
      <c r="R20830" s="404"/>
      <c r="S20830" s="404"/>
      <c r="T20830" s="404"/>
    </row>
    <row r="20831" spans="12:20" ht="16.8">
      <c r="L20831" s="404"/>
      <c r="M20831" s="404"/>
      <c r="N20831" s="404"/>
      <c r="O20831" s="404"/>
      <c r="P20831" s="404"/>
      <c r="Q20831" s="404"/>
      <c r="R20831" s="404"/>
      <c r="S20831" s="404"/>
      <c r="T20831" s="404"/>
    </row>
    <row r="20832" spans="12:20" ht="16.8">
      <c r="L20832" s="404"/>
      <c r="M20832" s="404"/>
      <c r="N20832" s="404"/>
      <c r="O20832" s="404"/>
      <c r="P20832" s="404"/>
      <c r="Q20832" s="404"/>
      <c r="R20832" s="404"/>
      <c r="S20832" s="404"/>
      <c r="T20832" s="404"/>
    </row>
    <row r="20833" spans="12:20" ht="16.8">
      <c r="L20833" s="404"/>
      <c r="M20833" s="404"/>
      <c r="N20833" s="404"/>
      <c r="O20833" s="404"/>
      <c r="P20833" s="404"/>
      <c r="Q20833" s="404"/>
      <c r="R20833" s="404"/>
      <c r="S20833" s="404"/>
      <c r="T20833" s="404"/>
    </row>
    <row r="20834" spans="12:20" ht="16.8">
      <c r="L20834" s="404"/>
      <c r="M20834" s="404"/>
      <c r="N20834" s="404"/>
      <c r="O20834" s="404"/>
      <c r="P20834" s="404"/>
      <c r="Q20834" s="404"/>
      <c r="R20834" s="404"/>
      <c r="S20834" s="404"/>
      <c r="T20834" s="404"/>
    </row>
    <row r="20835" spans="12:20" ht="16.8">
      <c r="L20835" s="404"/>
      <c r="M20835" s="404"/>
      <c r="N20835" s="404"/>
      <c r="O20835" s="404"/>
      <c r="P20835" s="404"/>
      <c r="Q20835" s="404"/>
      <c r="R20835" s="404"/>
      <c r="S20835" s="404"/>
      <c r="T20835" s="404"/>
    </row>
    <row r="20836" spans="12:20" ht="16.8">
      <c r="L20836" s="404"/>
      <c r="M20836" s="404"/>
      <c r="N20836" s="404"/>
      <c r="O20836" s="404"/>
      <c r="P20836" s="404"/>
      <c r="Q20836" s="404"/>
      <c r="R20836" s="404"/>
      <c r="S20836" s="404"/>
      <c r="T20836" s="404"/>
    </row>
    <row r="20837" spans="12:20" ht="16.8">
      <c r="L20837" s="404"/>
      <c r="M20837" s="404"/>
      <c r="N20837" s="404"/>
      <c r="O20837" s="404"/>
      <c r="P20837" s="404"/>
      <c r="Q20837" s="404"/>
      <c r="R20837" s="404"/>
      <c r="S20837" s="404"/>
      <c r="T20837" s="404"/>
    </row>
    <row r="20838" spans="12:20" ht="16.8">
      <c r="L20838" s="404"/>
      <c r="M20838" s="404"/>
      <c r="N20838" s="404"/>
      <c r="O20838" s="404"/>
      <c r="P20838" s="404"/>
      <c r="Q20838" s="404"/>
      <c r="R20838" s="404"/>
      <c r="S20838" s="404"/>
      <c r="T20838" s="404"/>
    </row>
    <row r="20839" spans="12:20" ht="16.8">
      <c r="L20839" s="404"/>
      <c r="M20839" s="404"/>
      <c r="N20839" s="404"/>
      <c r="O20839" s="404"/>
      <c r="P20839" s="404"/>
      <c r="Q20839" s="404"/>
      <c r="R20839" s="404"/>
      <c r="S20839" s="404"/>
      <c r="T20839" s="404"/>
    </row>
    <row r="20840" spans="12:20" ht="16.8">
      <c r="L20840" s="404"/>
      <c r="M20840" s="404"/>
      <c r="N20840" s="404"/>
      <c r="O20840" s="404"/>
      <c r="P20840" s="404"/>
      <c r="Q20840" s="404"/>
      <c r="R20840" s="404"/>
      <c r="S20840" s="404"/>
      <c r="T20840" s="404"/>
    </row>
    <row r="20841" spans="12:20" ht="16.8">
      <c r="L20841" s="404"/>
      <c r="M20841" s="404"/>
      <c r="N20841" s="404"/>
      <c r="O20841" s="404"/>
      <c r="P20841" s="404"/>
      <c r="Q20841" s="404"/>
      <c r="R20841" s="404"/>
      <c r="S20841" s="404"/>
      <c r="T20841" s="404"/>
    </row>
    <row r="20842" spans="12:20" ht="16.8">
      <c r="L20842" s="404"/>
      <c r="M20842" s="404"/>
      <c r="N20842" s="404"/>
      <c r="O20842" s="404"/>
      <c r="P20842" s="404"/>
      <c r="Q20842" s="404"/>
      <c r="R20842" s="404"/>
      <c r="S20842" s="404"/>
      <c r="T20842" s="404"/>
    </row>
    <row r="20843" spans="12:20" ht="16.8">
      <c r="L20843" s="404"/>
      <c r="M20843" s="404"/>
      <c r="N20843" s="404"/>
      <c r="O20843" s="404"/>
      <c r="P20843" s="404"/>
      <c r="Q20843" s="404"/>
      <c r="R20843" s="404"/>
      <c r="S20843" s="404"/>
      <c r="T20843" s="404"/>
    </row>
    <row r="20844" spans="12:20" ht="16.8">
      <c r="L20844" s="404"/>
      <c r="M20844" s="404"/>
      <c r="N20844" s="404"/>
      <c r="O20844" s="404"/>
      <c r="P20844" s="404"/>
      <c r="Q20844" s="404"/>
      <c r="R20844" s="404"/>
      <c r="S20844" s="404"/>
      <c r="T20844" s="404"/>
    </row>
    <row r="20845" spans="12:20" ht="16.8">
      <c r="L20845" s="404"/>
      <c r="M20845" s="404"/>
      <c r="N20845" s="404"/>
      <c r="O20845" s="404"/>
      <c r="P20845" s="404"/>
      <c r="Q20845" s="404"/>
      <c r="R20845" s="404"/>
      <c r="S20845" s="404"/>
      <c r="T20845" s="404"/>
    </row>
    <row r="20846" spans="12:20" ht="16.8">
      <c r="L20846" s="404"/>
      <c r="M20846" s="404"/>
      <c r="N20846" s="404"/>
      <c r="O20846" s="404"/>
      <c r="P20846" s="404"/>
      <c r="Q20846" s="404"/>
      <c r="R20846" s="404"/>
      <c r="S20846" s="404"/>
      <c r="T20846" s="404"/>
    </row>
    <row r="20847" spans="12:20" ht="16.8">
      <c r="L20847" s="404"/>
      <c r="M20847" s="404"/>
      <c r="N20847" s="404"/>
      <c r="O20847" s="404"/>
      <c r="P20847" s="404"/>
      <c r="Q20847" s="404"/>
      <c r="R20847" s="404"/>
      <c r="S20847" s="404"/>
      <c r="T20847" s="404"/>
    </row>
    <row r="20848" spans="12:20" ht="16.8">
      <c r="L20848" s="404"/>
      <c r="M20848" s="404"/>
      <c r="N20848" s="404"/>
      <c r="O20848" s="404"/>
      <c r="P20848" s="404"/>
      <c r="Q20848" s="404"/>
      <c r="R20848" s="404"/>
      <c r="S20848" s="404"/>
      <c r="T20848" s="404"/>
    </row>
    <row r="20849" spans="12:20" ht="16.8">
      <c r="L20849" s="404"/>
      <c r="M20849" s="404"/>
      <c r="N20849" s="404"/>
      <c r="O20849" s="404"/>
      <c r="P20849" s="404"/>
      <c r="Q20849" s="404"/>
      <c r="R20849" s="404"/>
      <c r="S20849" s="404"/>
      <c r="T20849" s="404"/>
    </row>
    <row r="20850" spans="12:20" ht="16.8">
      <c r="L20850" s="404"/>
      <c r="M20850" s="404"/>
      <c r="N20850" s="404"/>
      <c r="O20850" s="404"/>
      <c r="P20850" s="404"/>
      <c r="Q20850" s="404"/>
      <c r="R20850" s="404"/>
      <c r="S20850" s="404"/>
      <c r="T20850" s="404"/>
    </row>
    <row r="20851" spans="12:20" ht="16.8">
      <c r="L20851" s="404"/>
      <c r="M20851" s="404"/>
      <c r="N20851" s="404"/>
      <c r="O20851" s="404"/>
      <c r="P20851" s="404"/>
      <c r="Q20851" s="404"/>
      <c r="R20851" s="404"/>
      <c r="S20851" s="404"/>
      <c r="T20851" s="404"/>
    </row>
    <row r="20852" spans="12:20" ht="16.8">
      <c r="L20852" s="404"/>
      <c r="M20852" s="404"/>
      <c r="N20852" s="404"/>
      <c r="O20852" s="404"/>
      <c r="P20852" s="404"/>
      <c r="Q20852" s="404"/>
      <c r="R20852" s="404"/>
      <c r="S20852" s="404"/>
      <c r="T20852" s="404"/>
    </row>
    <row r="20853" spans="12:20" ht="16.8">
      <c r="L20853" s="404"/>
      <c r="M20853" s="404"/>
      <c r="N20853" s="404"/>
      <c r="O20853" s="404"/>
      <c r="P20853" s="404"/>
      <c r="Q20853" s="404"/>
      <c r="R20853" s="404"/>
      <c r="S20853" s="404"/>
      <c r="T20853" s="404"/>
    </row>
    <row r="20854" spans="12:20" ht="16.8">
      <c r="L20854" s="404"/>
      <c r="M20854" s="404"/>
      <c r="N20854" s="404"/>
      <c r="O20854" s="404"/>
      <c r="P20854" s="404"/>
      <c r="Q20854" s="404"/>
      <c r="R20854" s="404"/>
      <c r="S20854" s="404"/>
      <c r="T20854" s="404"/>
    </row>
    <row r="20855" spans="12:20" ht="16.8">
      <c r="L20855" s="404"/>
      <c r="M20855" s="404"/>
      <c r="N20855" s="404"/>
      <c r="O20855" s="404"/>
      <c r="P20855" s="404"/>
      <c r="Q20855" s="404"/>
      <c r="R20855" s="404"/>
      <c r="S20855" s="404"/>
      <c r="T20855" s="404"/>
    </row>
    <row r="20856" spans="12:20" ht="16.8">
      <c r="L20856" s="404"/>
      <c r="M20856" s="404"/>
      <c r="N20856" s="404"/>
      <c r="O20856" s="404"/>
      <c r="P20856" s="404"/>
      <c r="Q20856" s="404"/>
      <c r="R20856" s="404"/>
      <c r="S20856" s="404"/>
      <c r="T20856" s="404"/>
    </row>
    <row r="20857" spans="12:20" ht="16.8">
      <c r="L20857" s="404"/>
      <c r="M20857" s="404"/>
      <c r="N20857" s="404"/>
      <c r="O20857" s="404"/>
      <c r="P20857" s="404"/>
      <c r="Q20857" s="404"/>
      <c r="R20857" s="404"/>
      <c r="S20857" s="404"/>
      <c r="T20857" s="404"/>
    </row>
    <row r="20858" spans="12:20" ht="16.8">
      <c r="L20858" s="404"/>
      <c r="M20858" s="404"/>
      <c r="N20858" s="404"/>
      <c r="O20858" s="404"/>
      <c r="P20858" s="404"/>
      <c r="Q20858" s="404"/>
      <c r="R20858" s="404"/>
      <c r="S20858" s="404"/>
      <c r="T20858" s="404"/>
    </row>
    <row r="20859" spans="12:20" ht="16.8">
      <c r="L20859" s="404"/>
      <c r="M20859" s="404"/>
      <c r="N20859" s="404"/>
      <c r="O20859" s="404"/>
      <c r="P20859" s="404"/>
      <c r="Q20859" s="404"/>
      <c r="R20859" s="404"/>
      <c r="S20859" s="404"/>
      <c r="T20859" s="404"/>
    </row>
    <row r="20860" spans="12:20" ht="16.8">
      <c r="L20860" s="404"/>
      <c r="M20860" s="404"/>
      <c r="N20860" s="404"/>
      <c r="O20860" s="404"/>
      <c r="P20860" s="404"/>
      <c r="Q20860" s="404"/>
      <c r="R20860" s="404"/>
      <c r="S20860" s="404"/>
      <c r="T20860" s="404"/>
    </row>
    <row r="20861" spans="12:20" ht="16.8">
      <c r="L20861" s="404"/>
      <c r="M20861" s="404"/>
      <c r="N20861" s="404"/>
      <c r="O20861" s="404"/>
      <c r="P20861" s="404"/>
      <c r="Q20861" s="404"/>
      <c r="R20861" s="404"/>
      <c r="S20861" s="404"/>
      <c r="T20861" s="404"/>
    </row>
    <row r="20862" spans="12:20" ht="16.8">
      <c r="L20862" s="404"/>
      <c r="M20862" s="404"/>
      <c r="N20862" s="404"/>
      <c r="O20862" s="404"/>
      <c r="P20862" s="404"/>
      <c r="Q20862" s="404"/>
      <c r="R20862" s="404"/>
      <c r="S20862" s="404"/>
      <c r="T20862" s="404"/>
    </row>
    <row r="20863" spans="12:20" ht="16.8">
      <c r="L20863" s="404"/>
      <c r="M20863" s="404"/>
      <c r="N20863" s="404"/>
      <c r="O20863" s="404"/>
      <c r="P20863" s="404"/>
      <c r="Q20863" s="404"/>
      <c r="R20863" s="404"/>
      <c r="S20863" s="404"/>
      <c r="T20863" s="404"/>
    </row>
    <row r="20864" spans="12:20" ht="16.8">
      <c r="L20864" s="404"/>
      <c r="M20864" s="404"/>
      <c r="N20864" s="404"/>
      <c r="O20864" s="404"/>
      <c r="P20864" s="404"/>
      <c r="Q20864" s="404"/>
      <c r="R20864" s="404"/>
      <c r="S20864" s="404"/>
      <c r="T20864" s="404"/>
    </row>
    <row r="20865" spans="12:20" ht="16.8">
      <c r="L20865" s="404"/>
      <c r="M20865" s="404"/>
      <c r="N20865" s="404"/>
      <c r="O20865" s="404"/>
      <c r="P20865" s="404"/>
      <c r="Q20865" s="404"/>
      <c r="R20865" s="404"/>
      <c r="S20865" s="404"/>
      <c r="T20865" s="404"/>
    </row>
    <row r="20866" spans="12:20" ht="16.8">
      <c r="L20866" s="404"/>
      <c r="M20866" s="404"/>
      <c r="N20866" s="404"/>
      <c r="O20866" s="404"/>
      <c r="P20866" s="404"/>
      <c r="Q20866" s="404"/>
      <c r="R20866" s="404"/>
      <c r="S20866" s="404"/>
      <c r="T20866" s="404"/>
    </row>
    <row r="20867" spans="12:20" ht="16.8">
      <c r="L20867" s="404"/>
      <c r="M20867" s="404"/>
      <c r="N20867" s="404"/>
      <c r="O20867" s="404"/>
      <c r="P20867" s="404"/>
      <c r="Q20867" s="404"/>
      <c r="R20867" s="404"/>
      <c r="S20867" s="404"/>
      <c r="T20867" s="404"/>
    </row>
    <row r="20868" spans="12:20" ht="16.8">
      <c r="L20868" s="404"/>
      <c r="M20868" s="404"/>
      <c r="N20868" s="404"/>
      <c r="O20868" s="404"/>
      <c r="P20868" s="404"/>
      <c r="Q20868" s="404"/>
      <c r="R20868" s="404"/>
      <c r="S20868" s="404"/>
      <c r="T20868" s="404"/>
    </row>
    <row r="20869" spans="12:20" ht="16.8">
      <c r="L20869" s="404"/>
      <c r="M20869" s="404"/>
      <c r="N20869" s="404"/>
      <c r="O20869" s="404"/>
      <c r="P20869" s="404"/>
      <c r="Q20869" s="404"/>
      <c r="R20869" s="404"/>
      <c r="S20869" s="404"/>
      <c r="T20869" s="404"/>
    </row>
    <row r="20870" spans="12:20" ht="16.8">
      <c r="L20870" s="404"/>
      <c r="M20870" s="404"/>
      <c r="N20870" s="404"/>
      <c r="O20870" s="404"/>
      <c r="P20870" s="404"/>
      <c r="Q20870" s="404"/>
      <c r="R20870" s="404"/>
      <c r="S20870" s="404"/>
      <c r="T20870" s="404"/>
    </row>
    <row r="20871" spans="12:20" ht="16.8">
      <c r="L20871" s="404"/>
      <c r="M20871" s="404"/>
      <c r="N20871" s="404"/>
      <c r="O20871" s="404"/>
      <c r="P20871" s="404"/>
      <c r="Q20871" s="404"/>
      <c r="R20871" s="404"/>
      <c r="S20871" s="404"/>
      <c r="T20871" s="404"/>
    </row>
    <row r="20872" spans="12:20" ht="16.8">
      <c r="L20872" s="404"/>
      <c r="M20872" s="404"/>
      <c r="N20872" s="404"/>
      <c r="O20872" s="404"/>
      <c r="P20872" s="404"/>
      <c r="Q20872" s="404"/>
      <c r="R20872" s="404"/>
      <c r="S20872" s="404"/>
      <c r="T20872" s="404"/>
    </row>
    <row r="20873" spans="12:20" ht="16.8">
      <c r="L20873" s="404"/>
      <c r="M20873" s="404"/>
      <c r="N20873" s="404"/>
      <c r="O20873" s="404"/>
      <c r="P20873" s="404"/>
      <c r="Q20873" s="404"/>
      <c r="R20873" s="404"/>
      <c r="S20873" s="404"/>
      <c r="T20873" s="404"/>
    </row>
    <row r="20874" spans="12:20" ht="16.8">
      <c r="L20874" s="404"/>
      <c r="M20874" s="404"/>
      <c r="N20874" s="404"/>
      <c r="O20874" s="404"/>
      <c r="P20874" s="404"/>
      <c r="Q20874" s="404"/>
      <c r="R20874" s="404"/>
      <c r="S20874" s="404"/>
      <c r="T20874" s="404"/>
    </row>
    <row r="20875" spans="12:20" ht="16.8">
      <c r="L20875" s="404"/>
      <c r="M20875" s="404"/>
      <c r="N20875" s="404"/>
      <c r="O20875" s="404"/>
      <c r="P20875" s="404"/>
      <c r="Q20875" s="404"/>
      <c r="R20875" s="404"/>
      <c r="S20875" s="404"/>
      <c r="T20875" s="404"/>
    </row>
    <row r="20876" spans="12:20" ht="16.8">
      <c r="L20876" s="404"/>
      <c r="M20876" s="404"/>
      <c r="N20876" s="404"/>
      <c r="O20876" s="404"/>
      <c r="P20876" s="404"/>
      <c r="Q20876" s="404"/>
      <c r="R20876" s="404"/>
      <c r="S20876" s="404"/>
      <c r="T20876" s="404"/>
    </row>
    <row r="20877" spans="12:20" ht="16.8">
      <c r="L20877" s="404"/>
      <c r="M20877" s="404"/>
      <c r="N20877" s="404"/>
      <c r="O20877" s="404"/>
      <c r="P20877" s="404"/>
      <c r="Q20877" s="404"/>
      <c r="R20877" s="404"/>
      <c r="S20877" s="404"/>
      <c r="T20877" s="404"/>
    </row>
    <row r="20878" spans="12:20" ht="16.8">
      <c r="L20878" s="404"/>
      <c r="M20878" s="404"/>
      <c r="N20878" s="404"/>
      <c r="O20878" s="404"/>
      <c r="P20878" s="404"/>
      <c r="Q20878" s="404"/>
      <c r="R20878" s="404"/>
      <c r="S20878" s="404"/>
      <c r="T20878" s="404"/>
    </row>
    <row r="20879" spans="12:20" ht="16.8">
      <c r="L20879" s="404"/>
      <c r="M20879" s="404"/>
      <c r="N20879" s="404"/>
      <c r="O20879" s="404"/>
      <c r="P20879" s="404"/>
      <c r="Q20879" s="404"/>
      <c r="R20879" s="404"/>
      <c r="S20879" s="404"/>
      <c r="T20879" s="404"/>
    </row>
    <row r="20880" spans="12:20" ht="16.8">
      <c r="L20880" s="404"/>
      <c r="M20880" s="404"/>
      <c r="N20880" s="404"/>
      <c r="O20880" s="404"/>
      <c r="P20880" s="404"/>
      <c r="Q20880" s="404"/>
      <c r="R20880" s="404"/>
      <c r="S20880" s="404"/>
      <c r="T20880" s="404"/>
    </row>
    <row r="20881" spans="12:20" ht="16.8">
      <c r="L20881" s="404"/>
      <c r="M20881" s="404"/>
      <c r="N20881" s="404"/>
      <c r="O20881" s="404"/>
      <c r="P20881" s="404"/>
      <c r="Q20881" s="404"/>
      <c r="R20881" s="404"/>
      <c r="S20881" s="404"/>
      <c r="T20881" s="404"/>
    </row>
    <row r="20882" spans="12:20" ht="16.8">
      <c r="L20882" s="404"/>
      <c r="M20882" s="404"/>
      <c r="N20882" s="404"/>
      <c r="O20882" s="404"/>
      <c r="P20882" s="404"/>
      <c r="Q20882" s="404"/>
      <c r="R20882" s="404"/>
      <c r="S20882" s="404"/>
      <c r="T20882" s="404"/>
    </row>
    <row r="20883" spans="12:20" ht="16.8">
      <c r="L20883" s="404"/>
      <c r="M20883" s="404"/>
      <c r="N20883" s="404"/>
      <c r="O20883" s="404"/>
      <c r="P20883" s="404"/>
      <c r="Q20883" s="404"/>
      <c r="R20883" s="404"/>
      <c r="S20883" s="404"/>
      <c r="T20883" s="404"/>
    </row>
    <row r="20884" spans="12:20" ht="16.8">
      <c r="L20884" s="404"/>
      <c r="M20884" s="404"/>
      <c r="N20884" s="404"/>
      <c r="O20884" s="404"/>
      <c r="P20884" s="404"/>
      <c r="Q20884" s="404"/>
      <c r="R20884" s="404"/>
      <c r="S20884" s="404"/>
      <c r="T20884" s="404"/>
    </row>
    <row r="20885" spans="12:20" ht="16.8">
      <c r="L20885" s="404"/>
      <c r="M20885" s="404"/>
      <c r="N20885" s="404"/>
      <c r="O20885" s="404"/>
      <c r="P20885" s="404"/>
      <c r="Q20885" s="404"/>
      <c r="R20885" s="404"/>
      <c r="S20885" s="404"/>
      <c r="T20885" s="404"/>
    </row>
    <row r="20886" spans="12:20" ht="16.8">
      <c r="L20886" s="404"/>
      <c r="M20886" s="404"/>
      <c r="N20886" s="404"/>
      <c r="O20886" s="404"/>
      <c r="P20886" s="404"/>
      <c r="Q20886" s="404"/>
      <c r="R20886" s="404"/>
      <c r="S20886" s="404"/>
      <c r="T20886" s="404"/>
    </row>
    <row r="20887" spans="12:20" ht="16.8">
      <c r="L20887" s="404"/>
      <c r="M20887" s="404"/>
      <c r="N20887" s="404"/>
      <c r="O20887" s="404"/>
      <c r="P20887" s="404"/>
      <c r="Q20887" s="404"/>
      <c r="R20887" s="404"/>
      <c r="S20887" s="404"/>
      <c r="T20887" s="404"/>
    </row>
    <row r="20888" spans="12:20" ht="16.8">
      <c r="L20888" s="404"/>
      <c r="M20888" s="404"/>
      <c r="N20888" s="404"/>
      <c r="O20888" s="404"/>
      <c r="P20888" s="404"/>
      <c r="Q20888" s="404"/>
      <c r="R20888" s="404"/>
      <c r="S20888" s="404"/>
      <c r="T20888" s="404"/>
    </row>
    <row r="20889" spans="12:20" ht="16.8">
      <c r="L20889" s="404"/>
      <c r="M20889" s="404"/>
      <c r="N20889" s="404"/>
      <c r="O20889" s="404"/>
      <c r="P20889" s="404"/>
      <c r="Q20889" s="404"/>
      <c r="R20889" s="404"/>
      <c r="S20889" s="404"/>
      <c r="T20889" s="404"/>
    </row>
    <row r="20890" spans="12:20" ht="16.8">
      <c r="L20890" s="404"/>
      <c r="M20890" s="404"/>
      <c r="N20890" s="404"/>
      <c r="O20890" s="404"/>
      <c r="P20890" s="404"/>
      <c r="Q20890" s="404"/>
      <c r="R20890" s="404"/>
      <c r="S20890" s="404"/>
      <c r="T20890" s="404"/>
    </row>
    <row r="20891" spans="12:20" ht="16.8">
      <c r="L20891" s="404"/>
      <c r="M20891" s="404"/>
      <c r="N20891" s="404"/>
      <c r="O20891" s="404"/>
      <c r="P20891" s="404"/>
      <c r="Q20891" s="404"/>
      <c r="R20891" s="404"/>
      <c r="S20891" s="404"/>
      <c r="T20891" s="404"/>
    </row>
    <row r="20892" spans="12:20" ht="16.8">
      <c r="L20892" s="404"/>
      <c r="M20892" s="404"/>
      <c r="N20892" s="404"/>
      <c r="O20892" s="404"/>
      <c r="P20892" s="404"/>
      <c r="Q20892" s="404"/>
      <c r="R20892" s="404"/>
      <c r="S20892" s="404"/>
      <c r="T20892" s="404"/>
    </row>
    <row r="20893" spans="12:20" ht="16.8">
      <c r="L20893" s="404"/>
      <c r="M20893" s="404"/>
      <c r="N20893" s="404"/>
      <c r="O20893" s="404"/>
      <c r="P20893" s="404"/>
      <c r="Q20893" s="404"/>
      <c r="R20893" s="404"/>
      <c r="S20893" s="404"/>
      <c r="T20893" s="404"/>
    </row>
    <row r="20894" spans="12:20" ht="16.8">
      <c r="L20894" s="404"/>
      <c r="M20894" s="404"/>
      <c r="N20894" s="404"/>
      <c r="O20894" s="404"/>
      <c r="P20894" s="404"/>
      <c r="Q20894" s="404"/>
      <c r="R20894" s="404"/>
      <c r="S20894" s="404"/>
      <c r="T20894" s="404"/>
    </row>
    <row r="20895" spans="12:20" ht="16.8">
      <c r="L20895" s="404"/>
      <c r="M20895" s="404"/>
      <c r="N20895" s="404"/>
      <c r="O20895" s="404"/>
      <c r="P20895" s="404"/>
      <c r="Q20895" s="404"/>
      <c r="R20895" s="404"/>
      <c r="S20895" s="404"/>
      <c r="T20895" s="404"/>
    </row>
    <row r="20896" spans="12:20" ht="16.8">
      <c r="L20896" s="404"/>
      <c r="M20896" s="404"/>
      <c r="N20896" s="404"/>
      <c r="O20896" s="404"/>
      <c r="P20896" s="404"/>
      <c r="Q20896" s="404"/>
      <c r="R20896" s="404"/>
      <c r="S20896" s="404"/>
      <c r="T20896" s="404"/>
    </row>
    <row r="20897" spans="12:20" ht="16.8">
      <c r="L20897" s="404"/>
      <c r="M20897" s="404"/>
      <c r="N20897" s="404"/>
      <c r="O20897" s="404"/>
      <c r="P20897" s="404"/>
      <c r="Q20897" s="404"/>
      <c r="R20897" s="404"/>
      <c r="S20897" s="404"/>
      <c r="T20897" s="404"/>
    </row>
    <row r="20898" spans="12:20" ht="16.8">
      <c r="L20898" s="404"/>
      <c r="M20898" s="404"/>
      <c r="N20898" s="404"/>
      <c r="O20898" s="404"/>
      <c r="P20898" s="404"/>
      <c r="Q20898" s="404"/>
      <c r="R20898" s="404"/>
      <c r="S20898" s="404"/>
      <c r="T20898" s="404"/>
    </row>
    <row r="20899" spans="12:20" ht="16.8">
      <c r="L20899" s="404"/>
      <c r="M20899" s="404"/>
      <c r="N20899" s="404"/>
      <c r="O20899" s="404"/>
      <c r="P20899" s="404"/>
      <c r="Q20899" s="404"/>
      <c r="R20899" s="404"/>
      <c r="S20899" s="404"/>
      <c r="T20899" s="404"/>
    </row>
    <row r="20900" spans="12:20" ht="16.8">
      <c r="L20900" s="404"/>
      <c r="M20900" s="404"/>
      <c r="N20900" s="404"/>
      <c r="O20900" s="404"/>
      <c r="P20900" s="404"/>
      <c r="Q20900" s="404"/>
      <c r="R20900" s="404"/>
      <c r="S20900" s="404"/>
      <c r="T20900" s="404"/>
    </row>
    <row r="20901" spans="12:20" ht="16.8">
      <c r="L20901" s="404"/>
      <c r="M20901" s="404"/>
      <c r="N20901" s="404"/>
      <c r="O20901" s="404"/>
      <c r="P20901" s="404"/>
      <c r="Q20901" s="404"/>
      <c r="R20901" s="404"/>
      <c r="S20901" s="404"/>
      <c r="T20901" s="404"/>
    </row>
    <row r="20902" spans="12:20" ht="16.8">
      <c r="L20902" s="404"/>
      <c r="M20902" s="404"/>
      <c r="N20902" s="404"/>
      <c r="O20902" s="404"/>
      <c r="P20902" s="404"/>
      <c r="Q20902" s="404"/>
      <c r="R20902" s="404"/>
      <c r="S20902" s="404"/>
      <c r="T20902" s="404"/>
    </row>
    <row r="20903" spans="12:20" ht="16.8">
      <c r="L20903" s="404"/>
      <c r="M20903" s="404"/>
      <c r="N20903" s="404"/>
      <c r="O20903" s="404"/>
      <c r="P20903" s="404"/>
      <c r="Q20903" s="404"/>
      <c r="R20903" s="404"/>
      <c r="S20903" s="404"/>
      <c r="T20903" s="404"/>
    </row>
    <row r="20904" spans="12:20" ht="16.8">
      <c r="L20904" s="404"/>
      <c r="M20904" s="404"/>
      <c r="N20904" s="404"/>
      <c r="O20904" s="404"/>
      <c r="P20904" s="404"/>
      <c r="Q20904" s="404"/>
      <c r="R20904" s="404"/>
      <c r="S20904" s="404"/>
      <c r="T20904" s="404"/>
    </row>
    <row r="20905" spans="12:20" ht="16.8">
      <c r="L20905" s="404"/>
      <c r="M20905" s="404"/>
      <c r="N20905" s="404"/>
      <c r="O20905" s="404"/>
      <c r="P20905" s="404"/>
      <c r="Q20905" s="404"/>
      <c r="R20905" s="404"/>
      <c r="S20905" s="404"/>
      <c r="T20905" s="404"/>
    </row>
    <row r="20906" spans="12:20" ht="16.8">
      <c r="L20906" s="404"/>
      <c r="M20906" s="404"/>
      <c r="N20906" s="404"/>
      <c r="O20906" s="404"/>
      <c r="P20906" s="404"/>
      <c r="Q20906" s="404"/>
      <c r="R20906" s="404"/>
      <c r="S20906" s="404"/>
      <c r="T20906" s="404"/>
    </row>
    <row r="20907" spans="12:20" ht="16.8">
      <c r="L20907" s="404"/>
      <c r="M20907" s="404"/>
      <c r="N20907" s="404"/>
      <c r="O20907" s="404"/>
      <c r="P20907" s="404"/>
      <c r="Q20907" s="404"/>
      <c r="R20907" s="404"/>
      <c r="S20907" s="404"/>
      <c r="T20907" s="404"/>
    </row>
    <row r="20908" spans="12:20" ht="16.8">
      <c r="L20908" s="404"/>
      <c r="M20908" s="404"/>
      <c r="N20908" s="404"/>
      <c r="O20908" s="404"/>
      <c r="P20908" s="404"/>
      <c r="Q20908" s="404"/>
      <c r="R20908" s="404"/>
      <c r="S20908" s="404"/>
      <c r="T20908" s="404"/>
    </row>
    <row r="20909" spans="12:20" ht="16.8">
      <c r="L20909" s="404"/>
      <c r="M20909" s="404"/>
      <c r="N20909" s="404"/>
      <c r="O20909" s="404"/>
      <c r="P20909" s="404"/>
      <c r="Q20909" s="404"/>
      <c r="R20909" s="404"/>
      <c r="S20909" s="404"/>
      <c r="T20909" s="404"/>
    </row>
    <row r="20910" spans="12:20" ht="16.8">
      <c r="L20910" s="404"/>
      <c r="M20910" s="404"/>
      <c r="N20910" s="404"/>
      <c r="O20910" s="404"/>
      <c r="P20910" s="404"/>
      <c r="Q20910" s="404"/>
      <c r="R20910" s="404"/>
      <c r="S20910" s="404"/>
      <c r="T20910" s="404"/>
    </row>
    <row r="20911" spans="12:20" ht="16.8">
      <c r="L20911" s="404"/>
      <c r="M20911" s="404"/>
      <c r="N20911" s="404"/>
      <c r="O20911" s="404"/>
      <c r="P20911" s="404"/>
      <c r="Q20911" s="404"/>
      <c r="R20911" s="404"/>
      <c r="S20911" s="404"/>
      <c r="T20911" s="404"/>
    </row>
    <row r="20912" spans="12:20" ht="16.8">
      <c r="L20912" s="404"/>
      <c r="M20912" s="404"/>
      <c r="N20912" s="404"/>
      <c r="O20912" s="404"/>
      <c r="P20912" s="404"/>
      <c r="Q20912" s="404"/>
      <c r="R20912" s="404"/>
      <c r="S20912" s="404"/>
      <c r="T20912" s="404"/>
    </row>
    <row r="20913" spans="12:20" ht="16.8">
      <c r="L20913" s="404"/>
      <c r="M20913" s="404"/>
      <c r="N20913" s="404"/>
      <c r="O20913" s="404"/>
      <c r="P20913" s="404"/>
      <c r="Q20913" s="404"/>
      <c r="R20913" s="404"/>
      <c r="S20913" s="404"/>
      <c r="T20913" s="404"/>
    </row>
    <row r="20914" spans="12:20" ht="16.8">
      <c r="L20914" s="404"/>
      <c r="M20914" s="404"/>
      <c r="N20914" s="404"/>
      <c r="O20914" s="404"/>
      <c r="P20914" s="404"/>
      <c r="Q20914" s="404"/>
      <c r="R20914" s="404"/>
      <c r="S20914" s="404"/>
      <c r="T20914" s="404"/>
    </row>
    <row r="20915" spans="12:20" ht="16.8">
      <c r="L20915" s="404"/>
      <c r="M20915" s="404"/>
      <c r="N20915" s="404"/>
      <c r="O20915" s="404"/>
      <c r="P20915" s="404"/>
      <c r="Q20915" s="404"/>
      <c r="R20915" s="404"/>
      <c r="S20915" s="404"/>
      <c r="T20915" s="404"/>
    </row>
    <row r="20916" spans="12:20" ht="16.8">
      <c r="L20916" s="404"/>
      <c r="M20916" s="404"/>
      <c r="N20916" s="404"/>
      <c r="O20916" s="404"/>
      <c r="P20916" s="404"/>
      <c r="Q20916" s="404"/>
      <c r="R20916" s="404"/>
      <c r="S20916" s="404"/>
      <c r="T20916" s="404"/>
    </row>
    <row r="20917" spans="12:20" ht="16.8">
      <c r="L20917" s="404"/>
      <c r="M20917" s="404"/>
      <c r="N20917" s="404"/>
      <c r="O20917" s="404"/>
      <c r="P20917" s="404"/>
      <c r="Q20917" s="404"/>
      <c r="R20917" s="404"/>
      <c r="S20917" s="404"/>
      <c r="T20917" s="404"/>
    </row>
    <row r="20918" spans="12:20" ht="16.8">
      <c r="L20918" s="404"/>
      <c r="M20918" s="404"/>
      <c r="N20918" s="404"/>
      <c r="O20918" s="404"/>
      <c r="P20918" s="404"/>
      <c r="Q20918" s="404"/>
      <c r="R20918" s="404"/>
      <c r="S20918" s="404"/>
      <c r="T20918" s="404"/>
    </row>
    <row r="20919" spans="12:20" ht="16.8">
      <c r="L20919" s="404"/>
      <c r="M20919" s="404"/>
      <c r="N20919" s="404"/>
      <c r="O20919" s="404"/>
      <c r="P20919" s="404"/>
      <c r="Q20919" s="404"/>
      <c r="R20919" s="404"/>
      <c r="S20919" s="404"/>
      <c r="T20919" s="404"/>
    </row>
    <row r="20920" spans="12:20" ht="16.8">
      <c r="L20920" s="404"/>
      <c r="M20920" s="404"/>
      <c r="N20920" s="404"/>
      <c r="O20920" s="404"/>
      <c r="P20920" s="404"/>
      <c r="Q20920" s="404"/>
      <c r="R20920" s="404"/>
      <c r="S20920" s="404"/>
      <c r="T20920" s="404"/>
    </row>
    <row r="20921" spans="12:20" ht="16.8">
      <c r="L20921" s="404"/>
      <c r="M20921" s="404"/>
      <c r="N20921" s="404"/>
      <c r="O20921" s="404"/>
      <c r="P20921" s="404"/>
      <c r="Q20921" s="404"/>
      <c r="R20921" s="404"/>
      <c r="S20921" s="404"/>
      <c r="T20921" s="404"/>
    </row>
    <row r="20922" spans="12:20" ht="16.8">
      <c r="L20922" s="404"/>
      <c r="M20922" s="404"/>
      <c r="N20922" s="404"/>
      <c r="O20922" s="404"/>
      <c r="P20922" s="404"/>
      <c r="Q20922" s="404"/>
      <c r="R20922" s="404"/>
      <c r="S20922" s="404"/>
      <c r="T20922" s="404"/>
    </row>
    <row r="20923" spans="12:20" ht="16.8">
      <c r="L20923" s="404"/>
      <c r="M20923" s="404"/>
      <c r="N20923" s="404"/>
      <c r="O20923" s="404"/>
      <c r="P20923" s="404"/>
      <c r="Q20923" s="404"/>
      <c r="R20923" s="404"/>
      <c r="S20923" s="404"/>
      <c r="T20923" s="404"/>
    </row>
    <row r="20924" spans="12:20" ht="16.8">
      <c r="L20924" s="404"/>
      <c r="M20924" s="404"/>
      <c r="N20924" s="404"/>
      <c r="O20924" s="404"/>
      <c r="P20924" s="404"/>
      <c r="Q20924" s="404"/>
      <c r="R20924" s="404"/>
      <c r="S20924" s="404"/>
      <c r="T20924" s="404"/>
    </row>
    <row r="20925" spans="12:20" ht="16.8">
      <c r="L20925" s="404"/>
      <c r="M20925" s="404"/>
      <c r="N20925" s="404"/>
      <c r="O20925" s="404"/>
      <c r="P20925" s="404"/>
      <c r="Q20925" s="404"/>
      <c r="R20925" s="404"/>
      <c r="S20925" s="404"/>
      <c r="T20925" s="404"/>
    </row>
    <row r="20926" spans="12:20" ht="16.8">
      <c r="L20926" s="404"/>
      <c r="M20926" s="404"/>
      <c r="N20926" s="404"/>
      <c r="O20926" s="404"/>
      <c r="P20926" s="404"/>
      <c r="Q20926" s="404"/>
      <c r="R20926" s="404"/>
      <c r="S20926" s="404"/>
      <c r="T20926" s="404"/>
    </row>
    <row r="20927" spans="12:20" ht="16.8">
      <c r="L20927" s="404"/>
      <c r="M20927" s="404"/>
      <c r="N20927" s="404"/>
      <c r="O20927" s="404"/>
      <c r="P20927" s="404"/>
      <c r="Q20927" s="404"/>
      <c r="R20927" s="404"/>
      <c r="S20927" s="404"/>
      <c r="T20927" s="404"/>
    </row>
    <row r="20928" spans="12:20" ht="16.8">
      <c r="L20928" s="404"/>
      <c r="M20928" s="404"/>
      <c r="N20928" s="404"/>
      <c r="O20928" s="404"/>
      <c r="P20928" s="404"/>
      <c r="Q20928" s="404"/>
      <c r="R20928" s="404"/>
      <c r="S20928" s="404"/>
      <c r="T20928" s="404"/>
    </row>
    <row r="20929" spans="12:20" ht="16.8">
      <c r="L20929" s="404"/>
      <c r="M20929" s="404"/>
      <c r="N20929" s="404"/>
      <c r="O20929" s="404"/>
      <c r="P20929" s="404"/>
      <c r="Q20929" s="404"/>
      <c r="R20929" s="404"/>
      <c r="S20929" s="404"/>
      <c r="T20929" s="404"/>
    </row>
    <row r="20930" spans="12:20" ht="16.8">
      <c r="L20930" s="404"/>
      <c r="M20930" s="404"/>
      <c r="N20930" s="404"/>
      <c r="O20930" s="404"/>
      <c r="P20930" s="404"/>
      <c r="Q20930" s="404"/>
      <c r="R20930" s="404"/>
      <c r="S20930" s="404"/>
      <c r="T20930" s="404"/>
    </row>
    <row r="20931" spans="12:20" ht="16.8">
      <c r="L20931" s="404"/>
      <c r="M20931" s="404"/>
      <c r="N20931" s="404"/>
      <c r="O20931" s="404"/>
      <c r="P20931" s="404"/>
      <c r="Q20931" s="404"/>
      <c r="R20931" s="404"/>
      <c r="S20931" s="404"/>
      <c r="T20931" s="404"/>
    </row>
    <row r="20932" spans="12:20" ht="16.8">
      <c r="L20932" s="404"/>
      <c r="M20932" s="404"/>
      <c r="N20932" s="404"/>
      <c r="O20932" s="404"/>
      <c r="P20932" s="404"/>
      <c r="Q20932" s="404"/>
      <c r="R20932" s="404"/>
      <c r="S20932" s="404"/>
      <c r="T20932" s="404"/>
    </row>
    <row r="20933" spans="12:20" ht="16.8">
      <c r="L20933" s="404"/>
      <c r="M20933" s="404"/>
      <c r="N20933" s="404"/>
      <c r="O20933" s="404"/>
      <c r="P20933" s="404"/>
      <c r="Q20933" s="404"/>
      <c r="R20933" s="404"/>
      <c r="S20933" s="404"/>
      <c r="T20933" s="404"/>
    </row>
    <row r="20934" spans="12:20" ht="16.8">
      <c r="L20934" s="404"/>
      <c r="M20934" s="404"/>
      <c r="N20934" s="404"/>
      <c r="O20934" s="404"/>
      <c r="P20934" s="404"/>
      <c r="Q20934" s="404"/>
      <c r="R20934" s="404"/>
      <c r="S20934" s="404"/>
      <c r="T20934" s="404"/>
    </row>
    <row r="20935" spans="12:20" ht="16.8">
      <c r="L20935" s="404"/>
      <c r="M20935" s="404"/>
      <c r="N20935" s="404"/>
      <c r="O20935" s="404"/>
      <c r="P20935" s="404"/>
      <c r="Q20935" s="404"/>
      <c r="R20935" s="404"/>
      <c r="S20935" s="404"/>
      <c r="T20935" s="404"/>
    </row>
    <row r="20936" spans="12:20" ht="16.8">
      <c r="L20936" s="404"/>
      <c r="M20936" s="404"/>
      <c r="N20936" s="404"/>
      <c r="O20936" s="404"/>
      <c r="P20936" s="404"/>
      <c r="Q20936" s="404"/>
      <c r="R20936" s="404"/>
      <c r="S20936" s="404"/>
      <c r="T20936" s="404"/>
    </row>
    <row r="20937" spans="12:20" ht="16.8">
      <c r="L20937" s="404"/>
      <c r="M20937" s="404"/>
      <c r="N20937" s="404"/>
      <c r="O20937" s="404"/>
      <c r="P20937" s="404"/>
      <c r="Q20937" s="404"/>
      <c r="R20937" s="404"/>
      <c r="S20937" s="404"/>
      <c r="T20937" s="404"/>
    </row>
    <row r="20938" spans="12:20" ht="16.8">
      <c r="L20938" s="404"/>
      <c r="M20938" s="404"/>
      <c r="N20938" s="404"/>
      <c r="O20938" s="404"/>
      <c r="P20938" s="404"/>
      <c r="Q20938" s="404"/>
      <c r="R20938" s="404"/>
      <c r="S20938" s="404"/>
      <c r="T20938" s="404"/>
    </row>
    <row r="20939" spans="12:20" ht="16.8">
      <c r="L20939" s="404"/>
      <c r="M20939" s="404"/>
      <c r="N20939" s="404"/>
      <c r="O20939" s="404"/>
      <c r="P20939" s="404"/>
      <c r="Q20939" s="404"/>
      <c r="R20939" s="404"/>
      <c r="S20939" s="404"/>
      <c r="T20939" s="404"/>
    </row>
    <row r="20940" spans="12:20" ht="16.8">
      <c r="L20940" s="404"/>
      <c r="M20940" s="404"/>
      <c r="N20940" s="404"/>
      <c r="O20940" s="404"/>
      <c r="P20940" s="404"/>
      <c r="Q20940" s="404"/>
      <c r="R20940" s="404"/>
      <c r="S20940" s="404"/>
      <c r="T20940" s="404"/>
    </row>
    <row r="20941" spans="12:20" ht="16.8">
      <c r="L20941" s="404"/>
      <c r="M20941" s="404"/>
      <c r="N20941" s="404"/>
      <c r="O20941" s="404"/>
      <c r="P20941" s="404"/>
      <c r="Q20941" s="404"/>
      <c r="R20941" s="404"/>
      <c r="S20941" s="404"/>
      <c r="T20941" s="404"/>
    </row>
    <row r="20942" spans="12:20" ht="16.8">
      <c r="L20942" s="404"/>
      <c r="M20942" s="404"/>
      <c r="N20942" s="404"/>
      <c r="O20942" s="404"/>
      <c r="P20942" s="404"/>
      <c r="Q20942" s="404"/>
      <c r="R20942" s="404"/>
      <c r="S20942" s="404"/>
      <c r="T20942" s="404"/>
    </row>
    <row r="20943" spans="12:20" ht="16.8">
      <c r="L20943" s="404"/>
      <c r="M20943" s="404"/>
      <c r="N20943" s="404"/>
      <c r="O20943" s="404"/>
      <c r="P20943" s="404"/>
      <c r="Q20943" s="404"/>
      <c r="R20943" s="404"/>
      <c r="S20943" s="404"/>
      <c r="T20943" s="404"/>
    </row>
    <row r="20944" spans="12:20" ht="16.8">
      <c r="L20944" s="404"/>
      <c r="M20944" s="404"/>
      <c r="N20944" s="404"/>
      <c r="O20944" s="404"/>
      <c r="P20944" s="404"/>
      <c r="Q20944" s="404"/>
      <c r="R20944" s="404"/>
      <c r="S20944" s="404"/>
      <c r="T20944" s="404"/>
    </row>
    <row r="20945" spans="12:20" ht="16.8">
      <c r="L20945" s="404"/>
      <c r="M20945" s="404"/>
      <c r="N20945" s="404"/>
      <c r="O20945" s="404"/>
      <c r="P20945" s="404"/>
      <c r="Q20945" s="404"/>
      <c r="R20945" s="404"/>
      <c r="S20945" s="404"/>
      <c r="T20945" s="404"/>
    </row>
    <row r="20946" spans="12:20" ht="16.8">
      <c r="L20946" s="404"/>
      <c r="M20946" s="404"/>
      <c r="N20946" s="404"/>
      <c r="O20946" s="404"/>
      <c r="P20946" s="404"/>
      <c r="Q20946" s="404"/>
      <c r="R20946" s="404"/>
      <c r="S20946" s="404"/>
      <c r="T20946" s="404"/>
    </row>
    <row r="20947" spans="12:20" ht="16.8">
      <c r="L20947" s="404"/>
      <c r="M20947" s="404"/>
      <c r="N20947" s="404"/>
      <c r="O20947" s="404"/>
      <c r="P20947" s="404"/>
      <c r="Q20947" s="404"/>
      <c r="R20947" s="404"/>
      <c r="S20947" s="404"/>
      <c r="T20947" s="404"/>
    </row>
    <row r="20948" spans="12:20" ht="16.8">
      <c r="L20948" s="404"/>
      <c r="M20948" s="404"/>
      <c r="N20948" s="404"/>
      <c r="O20948" s="404"/>
      <c r="P20948" s="404"/>
      <c r="Q20948" s="404"/>
      <c r="R20948" s="404"/>
      <c r="S20948" s="404"/>
      <c r="T20948" s="404"/>
    </row>
    <row r="20949" spans="12:20" ht="16.8">
      <c r="L20949" s="404"/>
      <c r="M20949" s="404"/>
      <c r="N20949" s="404"/>
      <c r="O20949" s="404"/>
      <c r="P20949" s="404"/>
      <c r="Q20949" s="404"/>
      <c r="R20949" s="404"/>
      <c r="S20949" s="404"/>
      <c r="T20949" s="404"/>
    </row>
    <row r="20950" spans="12:20" ht="16.8">
      <c r="L20950" s="404"/>
      <c r="M20950" s="404"/>
      <c r="N20950" s="404"/>
      <c r="O20950" s="404"/>
      <c r="P20950" s="404"/>
      <c r="Q20950" s="404"/>
      <c r="R20950" s="404"/>
      <c r="S20950" s="404"/>
      <c r="T20950" s="404"/>
    </row>
    <row r="20951" spans="12:20" ht="16.8">
      <c r="L20951" s="404"/>
      <c r="M20951" s="404"/>
      <c r="N20951" s="404"/>
      <c r="O20951" s="404"/>
      <c r="P20951" s="404"/>
      <c r="Q20951" s="404"/>
      <c r="R20951" s="404"/>
      <c r="S20951" s="404"/>
      <c r="T20951" s="404"/>
    </row>
    <row r="20952" spans="12:20" ht="16.8">
      <c r="L20952" s="404"/>
      <c r="M20952" s="404"/>
      <c r="N20952" s="404"/>
      <c r="O20952" s="404"/>
      <c r="P20952" s="404"/>
      <c r="Q20952" s="404"/>
      <c r="R20952" s="404"/>
      <c r="S20952" s="404"/>
      <c r="T20952" s="404"/>
    </row>
    <row r="20953" spans="12:20" ht="16.8">
      <c r="L20953" s="404"/>
      <c r="M20953" s="404"/>
      <c r="N20953" s="404"/>
      <c r="O20953" s="404"/>
      <c r="P20953" s="404"/>
      <c r="Q20953" s="404"/>
      <c r="R20953" s="404"/>
      <c r="S20953" s="404"/>
      <c r="T20953" s="404"/>
    </row>
    <row r="20954" spans="12:20" ht="16.8">
      <c r="L20954" s="404"/>
      <c r="M20954" s="404"/>
      <c r="N20954" s="404"/>
      <c r="O20954" s="404"/>
      <c r="P20954" s="404"/>
      <c r="Q20954" s="404"/>
      <c r="R20954" s="404"/>
      <c r="S20954" s="404"/>
      <c r="T20954" s="404"/>
    </row>
    <row r="20955" spans="12:20" ht="16.8">
      <c r="L20955" s="404"/>
      <c r="M20955" s="404"/>
      <c r="N20955" s="404"/>
      <c r="O20955" s="404"/>
      <c r="P20955" s="404"/>
      <c r="Q20955" s="404"/>
      <c r="R20955" s="404"/>
      <c r="S20955" s="404"/>
      <c r="T20955" s="404"/>
    </row>
    <row r="20956" spans="12:20" ht="16.8">
      <c r="L20956" s="404"/>
      <c r="M20956" s="404"/>
      <c r="N20956" s="404"/>
      <c r="O20956" s="404"/>
      <c r="P20956" s="404"/>
      <c r="Q20956" s="404"/>
      <c r="R20956" s="404"/>
      <c r="S20956" s="404"/>
      <c r="T20956" s="404"/>
    </row>
    <row r="20957" spans="12:20" ht="16.8">
      <c r="L20957" s="404"/>
      <c r="M20957" s="404"/>
      <c r="N20957" s="404"/>
      <c r="O20957" s="404"/>
      <c r="P20957" s="404"/>
      <c r="Q20957" s="404"/>
      <c r="R20957" s="404"/>
      <c r="S20957" s="404"/>
      <c r="T20957" s="404"/>
    </row>
    <row r="20958" spans="12:20" ht="16.8">
      <c r="L20958" s="404"/>
      <c r="M20958" s="404"/>
      <c r="N20958" s="404"/>
      <c r="O20958" s="404"/>
      <c r="P20958" s="404"/>
      <c r="Q20958" s="404"/>
      <c r="R20958" s="404"/>
      <c r="S20958" s="404"/>
      <c r="T20958" s="404"/>
    </row>
    <row r="20959" spans="12:20" ht="16.8">
      <c r="L20959" s="404"/>
      <c r="M20959" s="404"/>
      <c r="N20959" s="404"/>
      <c r="O20959" s="404"/>
      <c r="P20959" s="404"/>
      <c r="Q20959" s="404"/>
      <c r="R20959" s="404"/>
      <c r="S20959" s="404"/>
      <c r="T20959" s="404"/>
    </row>
    <row r="20960" spans="12:20" ht="16.8">
      <c r="L20960" s="404"/>
      <c r="M20960" s="404"/>
      <c r="N20960" s="404"/>
      <c r="O20960" s="404"/>
      <c r="P20960" s="404"/>
      <c r="Q20960" s="404"/>
      <c r="R20960" s="404"/>
      <c r="S20960" s="404"/>
      <c r="T20960" s="404"/>
    </row>
    <row r="20961" spans="12:20" ht="16.8">
      <c r="L20961" s="404"/>
      <c r="M20961" s="404"/>
      <c r="N20961" s="404"/>
      <c r="O20961" s="404"/>
      <c r="P20961" s="404"/>
      <c r="Q20961" s="404"/>
      <c r="R20961" s="404"/>
      <c r="S20961" s="404"/>
      <c r="T20961" s="404"/>
    </row>
    <row r="20962" spans="12:20" ht="16.8">
      <c r="L20962" s="404"/>
      <c r="M20962" s="404"/>
      <c r="N20962" s="404"/>
      <c r="O20962" s="404"/>
      <c r="P20962" s="404"/>
      <c r="Q20962" s="404"/>
      <c r="R20962" s="404"/>
      <c r="S20962" s="404"/>
      <c r="T20962" s="404"/>
    </row>
    <row r="20963" spans="12:20" ht="16.8">
      <c r="L20963" s="404"/>
      <c r="M20963" s="404"/>
      <c r="N20963" s="404"/>
      <c r="O20963" s="404"/>
      <c r="P20963" s="404"/>
      <c r="Q20963" s="404"/>
      <c r="R20963" s="404"/>
      <c r="S20963" s="404"/>
      <c r="T20963" s="404"/>
    </row>
    <row r="20964" spans="12:20" ht="16.8">
      <c r="L20964" s="404"/>
      <c r="M20964" s="404"/>
      <c r="N20964" s="404"/>
      <c r="O20964" s="404"/>
      <c r="P20964" s="404"/>
      <c r="Q20964" s="404"/>
      <c r="R20964" s="404"/>
      <c r="S20964" s="404"/>
      <c r="T20964" s="404"/>
    </row>
    <row r="20965" spans="12:20" ht="16.8">
      <c r="L20965" s="404"/>
      <c r="M20965" s="404"/>
      <c r="N20965" s="404"/>
      <c r="O20965" s="404"/>
      <c r="P20965" s="404"/>
      <c r="Q20965" s="404"/>
      <c r="R20965" s="404"/>
      <c r="S20965" s="404"/>
      <c r="T20965" s="404"/>
    </row>
    <row r="20966" spans="12:20" ht="16.8">
      <c r="L20966" s="404"/>
      <c r="M20966" s="404"/>
      <c r="N20966" s="404"/>
      <c r="O20966" s="404"/>
      <c r="P20966" s="404"/>
      <c r="Q20966" s="404"/>
      <c r="R20966" s="404"/>
      <c r="S20966" s="404"/>
      <c r="T20966" s="404"/>
    </row>
    <row r="20967" spans="12:20" ht="16.8">
      <c r="L20967" s="404"/>
      <c r="M20967" s="404"/>
      <c r="N20967" s="404"/>
      <c r="O20967" s="404"/>
      <c r="P20967" s="404"/>
      <c r="Q20967" s="404"/>
      <c r="R20967" s="404"/>
      <c r="S20967" s="404"/>
      <c r="T20967" s="404"/>
    </row>
    <row r="20968" spans="12:20" ht="16.8">
      <c r="L20968" s="404"/>
      <c r="M20968" s="404"/>
      <c r="N20968" s="404"/>
      <c r="O20968" s="404"/>
      <c r="P20968" s="404"/>
      <c r="Q20968" s="404"/>
      <c r="R20968" s="404"/>
      <c r="S20968" s="404"/>
      <c r="T20968" s="404"/>
    </row>
    <row r="20969" spans="12:20" ht="16.8">
      <c r="L20969" s="404"/>
      <c r="M20969" s="404"/>
      <c r="N20969" s="404"/>
      <c r="O20969" s="404"/>
      <c r="P20969" s="404"/>
      <c r="Q20969" s="404"/>
      <c r="R20969" s="404"/>
      <c r="S20969" s="404"/>
      <c r="T20969" s="404"/>
    </row>
    <row r="20970" spans="12:20" ht="16.8">
      <c r="L20970" s="404"/>
      <c r="M20970" s="404"/>
      <c r="N20970" s="404"/>
      <c r="O20970" s="404"/>
      <c r="P20970" s="404"/>
      <c r="Q20970" s="404"/>
      <c r="R20970" s="404"/>
      <c r="S20970" s="404"/>
      <c r="T20970" s="404"/>
    </row>
    <row r="20971" spans="12:20" ht="16.8">
      <c r="L20971" s="404"/>
      <c r="M20971" s="404"/>
      <c r="N20971" s="404"/>
      <c r="O20971" s="404"/>
      <c r="P20971" s="404"/>
      <c r="Q20971" s="404"/>
      <c r="R20971" s="404"/>
      <c r="S20971" s="404"/>
      <c r="T20971" s="404"/>
    </row>
    <row r="20972" spans="12:20" ht="16.8">
      <c r="L20972" s="404"/>
      <c r="M20972" s="404"/>
      <c r="N20972" s="404"/>
      <c r="O20972" s="404"/>
      <c r="P20972" s="404"/>
      <c r="Q20972" s="404"/>
      <c r="R20972" s="404"/>
      <c r="S20972" s="404"/>
      <c r="T20972" s="404"/>
    </row>
    <row r="20973" spans="12:20" ht="16.8">
      <c r="L20973" s="404"/>
      <c r="M20973" s="404"/>
      <c r="N20973" s="404"/>
      <c r="O20973" s="404"/>
      <c r="P20973" s="404"/>
      <c r="Q20973" s="404"/>
      <c r="R20973" s="404"/>
      <c r="S20973" s="404"/>
      <c r="T20973" s="404"/>
    </row>
    <row r="20974" spans="12:20" ht="16.8">
      <c r="L20974" s="404"/>
      <c r="M20974" s="404"/>
      <c r="N20974" s="404"/>
      <c r="O20974" s="404"/>
      <c r="P20974" s="404"/>
      <c r="Q20974" s="404"/>
      <c r="R20974" s="404"/>
      <c r="S20974" s="404"/>
      <c r="T20974" s="404"/>
    </row>
    <row r="20975" spans="12:20" ht="16.8">
      <c r="L20975" s="404"/>
      <c r="M20975" s="404"/>
      <c r="N20975" s="404"/>
      <c r="O20975" s="404"/>
      <c r="P20975" s="404"/>
      <c r="Q20975" s="404"/>
      <c r="R20975" s="404"/>
      <c r="S20975" s="404"/>
      <c r="T20975" s="404"/>
    </row>
    <row r="20976" spans="12:20" ht="16.8">
      <c r="L20976" s="404"/>
      <c r="M20976" s="404"/>
      <c r="N20976" s="404"/>
      <c r="O20976" s="404"/>
      <c r="P20976" s="404"/>
      <c r="Q20976" s="404"/>
      <c r="R20976" s="404"/>
      <c r="S20976" s="404"/>
      <c r="T20976" s="404"/>
    </row>
    <row r="20977" spans="12:20" ht="16.8">
      <c r="L20977" s="404"/>
      <c r="M20977" s="404"/>
      <c r="N20977" s="404"/>
      <c r="O20977" s="404"/>
      <c r="P20977" s="404"/>
      <c r="Q20977" s="404"/>
      <c r="R20977" s="404"/>
      <c r="S20977" s="404"/>
      <c r="T20977" s="404"/>
    </row>
    <row r="20978" spans="12:20" ht="16.8">
      <c r="L20978" s="404"/>
      <c r="M20978" s="404"/>
      <c r="N20978" s="404"/>
      <c r="O20978" s="404"/>
      <c r="P20978" s="404"/>
      <c r="Q20978" s="404"/>
      <c r="R20978" s="404"/>
      <c r="S20978" s="404"/>
      <c r="T20978" s="404"/>
    </row>
    <row r="20979" spans="12:20" ht="16.8">
      <c r="L20979" s="404"/>
      <c r="M20979" s="404"/>
      <c r="N20979" s="404"/>
      <c r="O20979" s="404"/>
      <c r="P20979" s="404"/>
      <c r="Q20979" s="404"/>
      <c r="R20979" s="404"/>
      <c r="S20979" s="404"/>
      <c r="T20979" s="404"/>
    </row>
    <row r="20980" spans="12:20" ht="16.8">
      <c r="L20980" s="404"/>
      <c r="M20980" s="404"/>
      <c r="N20980" s="404"/>
      <c r="O20980" s="404"/>
      <c r="P20980" s="404"/>
      <c r="Q20980" s="404"/>
      <c r="R20980" s="404"/>
      <c r="S20980" s="404"/>
      <c r="T20980" s="404"/>
    </row>
    <row r="20981" spans="12:20" ht="16.8">
      <c r="L20981" s="404"/>
      <c r="M20981" s="404"/>
      <c r="N20981" s="404"/>
      <c r="O20981" s="404"/>
      <c r="P20981" s="404"/>
      <c r="Q20981" s="404"/>
      <c r="R20981" s="404"/>
      <c r="S20981" s="404"/>
      <c r="T20981" s="404"/>
    </row>
    <row r="20982" spans="12:20" ht="16.8">
      <c r="L20982" s="404"/>
      <c r="M20982" s="404"/>
      <c r="N20982" s="404"/>
      <c r="O20982" s="404"/>
      <c r="P20982" s="404"/>
      <c r="Q20982" s="404"/>
      <c r="R20982" s="404"/>
      <c r="S20982" s="404"/>
      <c r="T20982" s="404"/>
    </row>
    <row r="20983" spans="12:20" ht="16.8">
      <c r="L20983" s="404"/>
      <c r="M20983" s="404"/>
      <c r="N20983" s="404"/>
      <c r="O20983" s="404"/>
      <c r="P20983" s="404"/>
      <c r="Q20983" s="404"/>
      <c r="R20983" s="404"/>
      <c r="S20983" s="404"/>
      <c r="T20983" s="404"/>
    </row>
    <row r="20984" spans="12:20" ht="16.8">
      <c r="L20984" s="404"/>
      <c r="M20984" s="404"/>
      <c r="N20984" s="404"/>
      <c r="O20984" s="404"/>
      <c r="P20984" s="404"/>
      <c r="Q20984" s="404"/>
      <c r="R20984" s="404"/>
      <c r="S20984" s="404"/>
      <c r="T20984" s="404"/>
    </row>
    <row r="20985" spans="12:20" ht="16.8">
      <c r="L20985" s="404"/>
      <c r="M20985" s="404"/>
      <c r="N20985" s="404"/>
      <c r="O20985" s="404"/>
      <c r="P20985" s="404"/>
      <c r="Q20985" s="404"/>
      <c r="R20985" s="404"/>
      <c r="S20985" s="404"/>
      <c r="T20985" s="404"/>
    </row>
    <row r="20986" spans="12:20" ht="16.8">
      <c r="L20986" s="404"/>
      <c r="M20986" s="404"/>
      <c r="N20986" s="404"/>
      <c r="O20986" s="404"/>
      <c r="P20986" s="404"/>
      <c r="Q20986" s="404"/>
      <c r="R20986" s="404"/>
      <c r="S20986" s="404"/>
      <c r="T20986" s="404"/>
    </row>
    <row r="20987" spans="12:20" ht="16.8">
      <c r="L20987" s="404"/>
      <c r="M20987" s="404"/>
      <c r="N20987" s="404"/>
      <c r="O20987" s="404"/>
      <c r="P20987" s="404"/>
      <c r="Q20987" s="404"/>
      <c r="R20987" s="404"/>
      <c r="S20987" s="404"/>
      <c r="T20987" s="404"/>
    </row>
    <row r="20988" spans="12:20" ht="16.8">
      <c r="L20988" s="404"/>
      <c r="M20988" s="404"/>
      <c r="N20988" s="404"/>
      <c r="O20988" s="404"/>
      <c r="P20988" s="404"/>
      <c r="Q20988" s="404"/>
      <c r="R20988" s="404"/>
      <c r="S20988" s="404"/>
      <c r="T20988" s="404"/>
    </row>
    <row r="20989" spans="12:20" ht="16.8">
      <c r="L20989" s="404"/>
      <c r="M20989" s="404"/>
      <c r="N20989" s="404"/>
      <c r="O20989" s="404"/>
      <c r="P20989" s="404"/>
      <c r="Q20989" s="404"/>
      <c r="R20989" s="404"/>
      <c r="S20989" s="404"/>
      <c r="T20989" s="404"/>
    </row>
    <row r="20990" spans="12:20" ht="16.8">
      <c r="L20990" s="404"/>
      <c r="M20990" s="404"/>
      <c r="N20990" s="404"/>
      <c r="O20990" s="404"/>
      <c r="P20990" s="404"/>
      <c r="Q20990" s="404"/>
      <c r="R20990" s="404"/>
      <c r="S20990" s="404"/>
      <c r="T20990" s="404"/>
    </row>
    <row r="20991" spans="12:20" ht="16.8">
      <c r="L20991" s="404"/>
      <c r="M20991" s="404"/>
      <c r="N20991" s="404"/>
      <c r="O20991" s="404"/>
      <c r="P20991" s="404"/>
      <c r="Q20991" s="404"/>
      <c r="R20991" s="404"/>
      <c r="S20991" s="404"/>
      <c r="T20991" s="404"/>
    </row>
    <row r="20992" spans="12:20" ht="16.8">
      <c r="L20992" s="404"/>
      <c r="M20992" s="404"/>
      <c r="N20992" s="404"/>
      <c r="O20992" s="404"/>
      <c r="P20992" s="404"/>
      <c r="Q20992" s="404"/>
      <c r="R20992" s="404"/>
      <c r="S20992" s="404"/>
      <c r="T20992" s="404"/>
    </row>
    <row r="20993" spans="12:20" ht="16.8">
      <c r="L20993" s="404"/>
      <c r="M20993" s="404"/>
      <c r="N20993" s="404"/>
      <c r="O20993" s="404"/>
      <c r="P20993" s="404"/>
      <c r="Q20993" s="404"/>
      <c r="R20993" s="404"/>
      <c r="S20993" s="404"/>
      <c r="T20993" s="404"/>
    </row>
    <row r="20994" spans="12:20" ht="16.8">
      <c r="L20994" s="404"/>
      <c r="M20994" s="404"/>
      <c r="N20994" s="404"/>
      <c r="O20994" s="404"/>
      <c r="P20994" s="404"/>
      <c r="Q20994" s="404"/>
      <c r="R20994" s="404"/>
      <c r="S20994" s="404"/>
      <c r="T20994" s="404"/>
    </row>
    <row r="20995" spans="12:20" ht="16.8">
      <c r="L20995" s="404"/>
      <c r="M20995" s="404"/>
      <c r="N20995" s="404"/>
      <c r="O20995" s="404"/>
      <c r="P20995" s="404"/>
      <c r="Q20995" s="404"/>
      <c r="R20995" s="404"/>
      <c r="S20995" s="404"/>
      <c r="T20995" s="404"/>
    </row>
    <row r="20996" spans="12:20" ht="16.8">
      <c r="L20996" s="404"/>
      <c r="M20996" s="404"/>
      <c r="N20996" s="404"/>
      <c r="O20996" s="404"/>
      <c r="P20996" s="404"/>
      <c r="Q20996" s="404"/>
      <c r="R20996" s="404"/>
      <c r="S20996" s="404"/>
      <c r="T20996" s="404"/>
    </row>
    <row r="20997" spans="12:20" ht="16.8">
      <c r="L20997" s="404"/>
      <c r="M20997" s="404"/>
      <c r="N20997" s="404"/>
      <c r="O20997" s="404"/>
      <c r="P20997" s="404"/>
      <c r="Q20997" s="404"/>
      <c r="R20997" s="404"/>
      <c r="S20997" s="404"/>
      <c r="T20997" s="404"/>
    </row>
    <row r="20998" spans="12:20" ht="16.8">
      <c r="L20998" s="404"/>
      <c r="M20998" s="404"/>
      <c r="N20998" s="404"/>
      <c r="O20998" s="404"/>
      <c r="P20998" s="404"/>
      <c r="Q20998" s="404"/>
      <c r="R20998" s="404"/>
      <c r="S20998" s="404"/>
      <c r="T20998" s="404"/>
    </row>
    <row r="20999" spans="12:20" ht="16.8">
      <c r="L20999" s="404"/>
      <c r="M20999" s="404"/>
      <c r="N20999" s="404"/>
      <c r="O20999" s="404"/>
      <c r="P20999" s="404"/>
      <c r="Q20999" s="404"/>
      <c r="R20999" s="404"/>
      <c r="S20999" s="404"/>
      <c r="T20999" s="404"/>
    </row>
    <row r="21000" spans="12:20" ht="16.8">
      <c r="L21000" s="404"/>
      <c r="M21000" s="404"/>
      <c r="N21000" s="404"/>
      <c r="O21000" s="404"/>
      <c r="P21000" s="404"/>
      <c r="Q21000" s="404"/>
      <c r="R21000" s="404"/>
      <c r="S21000" s="404"/>
      <c r="T21000" s="404"/>
    </row>
    <row r="21001" spans="12:20" ht="16.8">
      <c r="L21001" s="404"/>
      <c r="M21001" s="404"/>
      <c r="N21001" s="404"/>
      <c r="O21001" s="404"/>
      <c r="P21001" s="404"/>
      <c r="Q21001" s="404"/>
      <c r="R21001" s="404"/>
      <c r="S21001" s="404"/>
      <c r="T21001" s="404"/>
    </row>
    <row r="21002" spans="12:20" ht="16.8">
      <c r="L21002" s="404"/>
      <c r="M21002" s="404"/>
      <c r="N21002" s="404"/>
      <c r="O21002" s="404"/>
      <c r="P21002" s="404"/>
      <c r="Q21002" s="404"/>
      <c r="R21002" s="404"/>
      <c r="S21002" s="404"/>
      <c r="T21002" s="404"/>
    </row>
    <row r="21003" spans="12:20" ht="16.8">
      <c r="L21003" s="404"/>
      <c r="M21003" s="404"/>
      <c r="N21003" s="404"/>
      <c r="O21003" s="404"/>
      <c r="P21003" s="404"/>
      <c r="Q21003" s="404"/>
      <c r="R21003" s="404"/>
      <c r="S21003" s="404"/>
      <c r="T21003" s="404"/>
    </row>
    <row r="21004" spans="12:20" ht="16.8">
      <c r="L21004" s="404"/>
      <c r="M21004" s="404"/>
      <c r="N21004" s="404"/>
      <c r="O21004" s="404"/>
      <c r="P21004" s="404"/>
      <c r="Q21004" s="404"/>
      <c r="R21004" s="404"/>
      <c r="S21004" s="404"/>
      <c r="T21004" s="404"/>
    </row>
    <row r="21005" spans="12:20" ht="16.8">
      <c r="L21005" s="404"/>
      <c r="M21005" s="404"/>
      <c r="N21005" s="404"/>
      <c r="O21005" s="404"/>
      <c r="P21005" s="404"/>
      <c r="Q21005" s="404"/>
      <c r="R21005" s="404"/>
      <c r="S21005" s="404"/>
      <c r="T21005" s="404"/>
    </row>
    <row r="21006" spans="12:20" ht="16.8">
      <c r="L21006" s="404"/>
      <c r="M21006" s="404"/>
      <c r="N21006" s="404"/>
      <c r="O21006" s="404"/>
      <c r="P21006" s="404"/>
      <c r="Q21006" s="404"/>
      <c r="R21006" s="404"/>
      <c r="S21006" s="404"/>
      <c r="T21006" s="404"/>
    </row>
    <row r="21007" spans="12:20" ht="16.8">
      <c r="L21007" s="404"/>
      <c r="M21007" s="404"/>
      <c r="N21007" s="404"/>
      <c r="O21007" s="404"/>
      <c r="P21007" s="404"/>
      <c r="Q21007" s="404"/>
      <c r="R21007" s="404"/>
      <c r="S21007" s="404"/>
      <c r="T21007" s="404"/>
    </row>
    <row r="21008" spans="12:20" ht="16.8">
      <c r="L21008" s="404"/>
      <c r="M21008" s="404"/>
      <c r="N21008" s="404"/>
      <c r="O21008" s="404"/>
      <c r="P21008" s="404"/>
      <c r="Q21008" s="404"/>
      <c r="R21008" s="404"/>
      <c r="S21008" s="404"/>
      <c r="T21008" s="404"/>
    </row>
    <row r="21009" spans="12:20" ht="16.8">
      <c r="L21009" s="404"/>
      <c r="M21009" s="404"/>
      <c r="N21009" s="404"/>
      <c r="O21009" s="404"/>
      <c r="P21009" s="404"/>
      <c r="Q21009" s="404"/>
      <c r="R21009" s="404"/>
      <c r="S21009" s="404"/>
      <c r="T21009" s="404"/>
    </row>
    <row r="21010" spans="12:20" ht="16.8">
      <c r="L21010" s="404"/>
      <c r="M21010" s="404"/>
      <c r="N21010" s="404"/>
      <c r="O21010" s="404"/>
      <c r="P21010" s="404"/>
      <c r="Q21010" s="404"/>
      <c r="R21010" s="404"/>
      <c r="S21010" s="404"/>
      <c r="T21010" s="404"/>
    </row>
    <row r="21011" spans="12:20" ht="16.8">
      <c r="L21011" s="404"/>
      <c r="M21011" s="404"/>
      <c r="N21011" s="404"/>
      <c r="O21011" s="404"/>
      <c r="P21011" s="404"/>
      <c r="Q21011" s="404"/>
      <c r="R21011" s="404"/>
      <c r="S21011" s="404"/>
      <c r="T21011" s="404"/>
    </row>
    <row r="21012" spans="12:20" ht="16.8">
      <c r="L21012" s="404"/>
      <c r="M21012" s="404"/>
      <c r="N21012" s="404"/>
      <c r="O21012" s="404"/>
      <c r="P21012" s="404"/>
      <c r="Q21012" s="404"/>
      <c r="R21012" s="404"/>
      <c r="S21012" s="404"/>
      <c r="T21012" s="404"/>
    </row>
    <row r="21013" spans="12:20" ht="16.8">
      <c r="L21013" s="404"/>
      <c r="M21013" s="404"/>
      <c r="N21013" s="404"/>
      <c r="O21013" s="404"/>
      <c r="P21013" s="404"/>
      <c r="Q21013" s="404"/>
      <c r="R21013" s="404"/>
      <c r="S21013" s="404"/>
      <c r="T21013" s="404"/>
    </row>
    <row r="21014" spans="12:20" ht="16.8">
      <c r="L21014" s="404"/>
      <c r="M21014" s="404"/>
      <c r="N21014" s="404"/>
      <c r="O21014" s="404"/>
      <c r="P21014" s="404"/>
      <c r="Q21014" s="404"/>
      <c r="R21014" s="404"/>
      <c r="S21014" s="404"/>
      <c r="T21014" s="404"/>
    </row>
    <row r="21015" spans="12:20" ht="16.8">
      <c r="L21015" s="404"/>
      <c r="M21015" s="404"/>
      <c r="N21015" s="404"/>
      <c r="O21015" s="404"/>
      <c r="P21015" s="404"/>
      <c r="Q21015" s="404"/>
      <c r="R21015" s="404"/>
      <c r="S21015" s="404"/>
      <c r="T21015" s="404"/>
    </row>
    <row r="21016" spans="12:20" ht="16.8">
      <c r="L21016" s="404"/>
      <c r="M21016" s="404"/>
      <c r="N21016" s="404"/>
      <c r="O21016" s="404"/>
      <c r="P21016" s="404"/>
      <c r="Q21016" s="404"/>
      <c r="R21016" s="404"/>
      <c r="S21016" s="404"/>
      <c r="T21016" s="404"/>
    </row>
    <row r="21017" spans="12:20" ht="16.8">
      <c r="L21017" s="404"/>
      <c r="M21017" s="404"/>
      <c r="N21017" s="404"/>
      <c r="O21017" s="404"/>
      <c r="P21017" s="404"/>
      <c r="Q21017" s="404"/>
      <c r="R21017" s="404"/>
      <c r="S21017" s="404"/>
      <c r="T21017" s="404"/>
    </row>
    <row r="21018" spans="12:20" ht="16.8">
      <c r="L21018" s="404"/>
      <c r="M21018" s="404"/>
      <c r="N21018" s="404"/>
      <c r="O21018" s="404"/>
      <c r="P21018" s="404"/>
      <c r="Q21018" s="404"/>
      <c r="R21018" s="404"/>
      <c r="S21018" s="404"/>
      <c r="T21018" s="404"/>
    </row>
    <row r="21019" spans="12:20" ht="16.8">
      <c r="L21019" s="404"/>
      <c r="M21019" s="404"/>
      <c r="N21019" s="404"/>
      <c r="O21019" s="404"/>
      <c r="P21019" s="404"/>
      <c r="Q21019" s="404"/>
      <c r="R21019" s="404"/>
      <c r="S21019" s="404"/>
      <c r="T21019" s="404"/>
    </row>
    <row r="21020" spans="12:20" ht="16.8">
      <c r="L21020" s="404"/>
      <c r="M21020" s="404"/>
      <c r="N21020" s="404"/>
      <c r="O21020" s="404"/>
      <c r="P21020" s="404"/>
      <c r="Q21020" s="404"/>
      <c r="R21020" s="404"/>
      <c r="S21020" s="404"/>
      <c r="T21020" s="404"/>
    </row>
    <row r="21021" spans="12:20" ht="16.8">
      <c r="L21021" s="404"/>
      <c r="M21021" s="404"/>
      <c r="N21021" s="404"/>
      <c r="O21021" s="404"/>
      <c r="P21021" s="404"/>
      <c r="Q21021" s="404"/>
      <c r="R21021" s="404"/>
      <c r="S21021" s="404"/>
      <c r="T21021" s="404"/>
    </row>
    <row r="21022" spans="12:20" ht="16.8">
      <c r="L21022" s="404"/>
      <c r="M21022" s="404"/>
      <c r="N21022" s="404"/>
      <c r="O21022" s="404"/>
      <c r="P21022" s="404"/>
      <c r="Q21022" s="404"/>
      <c r="R21022" s="404"/>
      <c r="S21022" s="404"/>
      <c r="T21022" s="404"/>
    </row>
    <row r="21023" spans="12:20" ht="16.8">
      <c r="L21023" s="404"/>
      <c r="M21023" s="404"/>
      <c r="N21023" s="404"/>
      <c r="O21023" s="404"/>
      <c r="P21023" s="404"/>
      <c r="Q21023" s="404"/>
      <c r="R21023" s="404"/>
      <c r="S21023" s="404"/>
      <c r="T21023" s="404"/>
    </row>
    <row r="21024" spans="12:20" ht="16.8">
      <c r="L21024" s="404"/>
      <c r="M21024" s="404"/>
      <c r="N21024" s="404"/>
      <c r="O21024" s="404"/>
      <c r="P21024" s="404"/>
      <c r="Q21024" s="404"/>
      <c r="R21024" s="404"/>
      <c r="S21024" s="404"/>
      <c r="T21024" s="404"/>
    </row>
    <row r="21025" spans="12:20" ht="16.8">
      <c r="L21025" s="404"/>
      <c r="M21025" s="404"/>
      <c r="N21025" s="404"/>
      <c r="O21025" s="404"/>
      <c r="P21025" s="404"/>
      <c r="Q21025" s="404"/>
      <c r="R21025" s="404"/>
      <c r="S21025" s="404"/>
      <c r="T21025" s="404"/>
    </row>
    <row r="21026" spans="12:20" ht="16.8">
      <c r="L21026" s="404"/>
      <c r="M21026" s="404"/>
      <c r="N21026" s="404"/>
      <c r="O21026" s="404"/>
      <c r="P21026" s="404"/>
      <c r="Q21026" s="404"/>
      <c r="R21026" s="404"/>
      <c r="S21026" s="404"/>
      <c r="T21026" s="404"/>
    </row>
    <row r="21027" spans="12:20" ht="16.8">
      <c r="L21027" s="404"/>
      <c r="M21027" s="404"/>
      <c r="N21027" s="404"/>
      <c r="O21027" s="404"/>
      <c r="P21027" s="404"/>
      <c r="Q21027" s="404"/>
      <c r="R21027" s="404"/>
      <c r="S21027" s="404"/>
      <c r="T21027" s="404"/>
    </row>
    <row r="21028" spans="12:20" ht="16.8">
      <c r="L21028" s="404"/>
      <c r="M21028" s="404"/>
      <c r="N21028" s="404"/>
      <c r="O21028" s="404"/>
      <c r="P21028" s="404"/>
      <c r="Q21028" s="404"/>
      <c r="R21028" s="404"/>
      <c r="S21028" s="404"/>
      <c r="T21028" s="404"/>
    </row>
    <row r="21029" spans="12:20" ht="16.8">
      <c r="L21029" s="404"/>
      <c r="M21029" s="404"/>
      <c r="N21029" s="404"/>
      <c r="O21029" s="404"/>
      <c r="P21029" s="404"/>
      <c r="Q21029" s="404"/>
      <c r="R21029" s="404"/>
      <c r="S21029" s="404"/>
      <c r="T21029" s="404"/>
    </row>
    <row r="21030" spans="12:20" ht="16.8">
      <c r="L21030" s="404"/>
      <c r="M21030" s="404"/>
      <c r="N21030" s="404"/>
      <c r="O21030" s="404"/>
      <c r="P21030" s="404"/>
      <c r="Q21030" s="404"/>
      <c r="R21030" s="404"/>
      <c r="S21030" s="404"/>
      <c r="T21030" s="404"/>
    </row>
    <row r="21031" spans="12:20" ht="16.8">
      <c r="L21031" s="404"/>
      <c r="M21031" s="404"/>
      <c r="N21031" s="404"/>
      <c r="O21031" s="404"/>
      <c r="P21031" s="404"/>
      <c r="Q21031" s="404"/>
      <c r="R21031" s="404"/>
      <c r="S21031" s="404"/>
      <c r="T21031" s="404"/>
    </row>
    <row r="21032" spans="12:20" ht="16.8">
      <c r="L21032" s="404"/>
      <c r="M21032" s="404"/>
      <c r="N21032" s="404"/>
      <c r="O21032" s="404"/>
      <c r="P21032" s="404"/>
      <c r="Q21032" s="404"/>
      <c r="R21032" s="404"/>
      <c r="S21032" s="404"/>
      <c r="T21032" s="404"/>
    </row>
    <row r="21033" spans="12:20" ht="16.8">
      <c r="L21033" s="404"/>
      <c r="M21033" s="404"/>
      <c r="N21033" s="404"/>
      <c r="O21033" s="404"/>
      <c r="P21033" s="404"/>
      <c r="Q21033" s="404"/>
      <c r="R21033" s="404"/>
      <c r="S21033" s="404"/>
      <c r="T21033" s="404"/>
    </row>
    <row r="21034" spans="12:20" ht="16.8">
      <c r="L21034" s="404"/>
      <c r="M21034" s="404"/>
      <c r="N21034" s="404"/>
      <c r="O21034" s="404"/>
      <c r="P21034" s="404"/>
      <c r="Q21034" s="404"/>
      <c r="R21034" s="404"/>
      <c r="S21034" s="404"/>
      <c r="T21034" s="404"/>
    </row>
    <row r="21035" spans="12:20" ht="16.8">
      <c r="L21035" s="404"/>
      <c r="M21035" s="404"/>
      <c r="N21035" s="404"/>
      <c r="O21035" s="404"/>
      <c r="P21035" s="404"/>
      <c r="Q21035" s="404"/>
      <c r="R21035" s="404"/>
      <c r="S21035" s="404"/>
      <c r="T21035" s="404"/>
    </row>
    <row r="21036" spans="12:20" ht="16.8">
      <c r="L21036" s="404"/>
      <c r="M21036" s="404"/>
      <c r="N21036" s="404"/>
      <c r="O21036" s="404"/>
      <c r="P21036" s="404"/>
      <c r="Q21036" s="404"/>
      <c r="R21036" s="404"/>
      <c r="S21036" s="404"/>
      <c r="T21036" s="404"/>
    </row>
    <row r="21037" spans="12:20" ht="16.8">
      <c r="L21037" s="404"/>
      <c r="M21037" s="404"/>
      <c r="N21037" s="404"/>
      <c r="O21037" s="404"/>
      <c r="P21037" s="404"/>
      <c r="Q21037" s="404"/>
      <c r="R21037" s="404"/>
      <c r="S21037" s="404"/>
      <c r="T21037" s="404"/>
    </row>
    <row r="21038" spans="12:20" ht="16.8">
      <c r="L21038" s="404"/>
      <c r="M21038" s="404"/>
      <c r="N21038" s="404"/>
      <c r="O21038" s="404"/>
      <c r="P21038" s="404"/>
      <c r="Q21038" s="404"/>
      <c r="R21038" s="404"/>
      <c r="S21038" s="404"/>
      <c r="T21038" s="404"/>
    </row>
    <row r="21039" spans="12:20" ht="16.8">
      <c r="L21039" s="404"/>
      <c r="M21039" s="404"/>
      <c r="N21039" s="404"/>
      <c r="O21039" s="404"/>
      <c r="P21039" s="404"/>
      <c r="Q21039" s="404"/>
      <c r="R21039" s="404"/>
      <c r="S21039" s="404"/>
      <c r="T21039" s="404"/>
    </row>
    <row r="21040" spans="12:20" ht="16.8">
      <c r="L21040" s="404"/>
      <c r="M21040" s="404"/>
      <c r="N21040" s="404"/>
      <c r="O21040" s="404"/>
      <c r="P21040" s="404"/>
      <c r="Q21040" s="404"/>
      <c r="R21040" s="404"/>
      <c r="S21040" s="404"/>
      <c r="T21040" s="404"/>
    </row>
    <row r="21041" spans="12:20" ht="16.8">
      <c r="L21041" s="404"/>
      <c r="M21041" s="404"/>
      <c r="N21041" s="404"/>
      <c r="O21041" s="404"/>
      <c r="P21041" s="404"/>
      <c r="Q21041" s="404"/>
      <c r="R21041" s="404"/>
      <c r="S21041" s="404"/>
      <c r="T21041" s="404"/>
    </row>
    <row r="21042" spans="12:20" ht="16.8">
      <c r="L21042" s="404"/>
      <c r="M21042" s="404"/>
      <c r="N21042" s="404"/>
      <c r="O21042" s="404"/>
      <c r="P21042" s="404"/>
      <c r="Q21042" s="404"/>
      <c r="R21042" s="404"/>
      <c r="S21042" s="404"/>
      <c r="T21042" s="404"/>
    </row>
    <row r="21043" spans="12:20" ht="16.8">
      <c r="L21043" s="404"/>
      <c r="M21043" s="404"/>
      <c r="N21043" s="404"/>
      <c r="O21043" s="404"/>
      <c r="P21043" s="404"/>
      <c r="Q21043" s="404"/>
      <c r="R21043" s="404"/>
      <c r="S21043" s="404"/>
      <c r="T21043" s="404"/>
    </row>
    <row r="21044" spans="12:20" ht="16.8">
      <c r="L21044" s="404"/>
      <c r="M21044" s="404"/>
      <c r="N21044" s="404"/>
      <c r="O21044" s="404"/>
      <c r="P21044" s="404"/>
      <c r="Q21044" s="404"/>
      <c r="R21044" s="404"/>
      <c r="S21044" s="404"/>
      <c r="T21044" s="404"/>
    </row>
    <row r="21045" spans="12:20" ht="16.8">
      <c r="L21045" s="404"/>
      <c r="M21045" s="404"/>
      <c r="N21045" s="404"/>
      <c r="O21045" s="404"/>
      <c r="P21045" s="404"/>
      <c r="Q21045" s="404"/>
      <c r="R21045" s="404"/>
      <c r="S21045" s="404"/>
      <c r="T21045" s="404"/>
    </row>
    <row r="21046" spans="12:20" ht="16.8">
      <c r="L21046" s="404"/>
      <c r="M21046" s="404"/>
      <c r="N21046" s="404"/>
      <c r="O21046" s="404"/>
      <c r="P21046" s="404"/>
      <c r="Q21046" s="404"/>
      <c r="R21046" s="404"/>
      <c r="S21046" s="404"/>
      <c r="T21046" s="404"/>
    </row>
    <row r="21047" spans="12:20" ht="16.8">
      <c r="L21047" s="404"/>
      <c r="M21047" s="404"/>
      <c r="N21047" s="404"/>
      <c r="O21047" s="404"/>
      <c r="P21047" s="404"/>
      <c r="Q21047" s="404"/>
      <c r="R21047" s="404"/>
      <c r="S21047" s="404"/>
      <c r="T21047" s="404"/>
    </row>
    <row r="21048" spans="12:20" ht="16.8">
      <c r="L21048" s="404"/>
      <c r="M21048" s="404"/>
      <c r="N21048" s="404"/>
      <c r="O21048" s="404"/>
      <c r="P21048" s="404"/>
      <c r="Q21048" s="404"/>
      <c r="R21048" s="404"/>
      <c r="S21048" s="404"/>
      <c r="T21048" s="404"/>
    </row>
    <row r="21049" spans="12:20" ht="16.8">
      <c r="L21049" s="404"/>
      <c r="M21049" s="404"/>
      <c r="N21049" s="404"/>
      <c r="O21049" s="404"/>
      <c r="P21049" s="404"/>
      <c r="Q21049" s="404"/>
      <c r="R21049" s="404"/>
      <c r="S21049" s="404"/>
      <c r="T21049" s="404"/>
    </row>
    <row r="21050" spans="12:20" ht="16.8">
      <c r="L21050" s="404"/>
      <c r="M21050" s="404"/>
      <c r="N21050" s="404"/>
      <c r="O21050" s="404"/>
      <c r="P21050" s="404"/>
      <c r="Q21050" s="404"/>
      <c r="R21050" s="404"/>
      <c r="S21050" s="404"/>
      <c r="T21050" s="404"/>
    </row>
    <row r="21051" spans="12:20" ht="16.8">
      <c r="L21051" s="404"/>
      <c r="M21051" s="404"/>
      <c r="N21051" s="404"/>
      <c r="O21051" s="404"/>
      <c r="P21051" s="404"/>
      <c r="Q21051" s="404"/>
      <c r="R21051" s="404"/>
      <c r="S21051" s="404"/>
      <c r="T21051" s="404"/>
    </row>
    <row r="21052" spans="12:20" ht="16.8">
      <c r="L21052" s="404"/>
      <c r="M21052" s="404"/>
      <c r="N21052" s="404"/>
      <c r="O21052" s="404"/>
      <c r="P21052" s="404"/>
      <c r="Q21052" s="404"/>
      <c r="R21052" s="404"/>
      <c r="S21052" s="404"/>
      <c r="T21052" s="404"/>
    </row>
    <row r="21053" spans="12:20" ht="16.8">
      <c r="L21053" s="404"/>
      <c r="M21053" s="404"/>
      <c r="N21053" s="404"/>
      <c r="O21053" s="404"/>
      <c r="P21053" s="404"/>
      <c r="Q21053" s="404"/>
      <c r="R21053" s="404"/>
      <c r="S21053" s="404"/>
      <c r="T21053" s="404"/>
    </row>
    <row r="21054" spans="12:20" ht="16.8">
      <c r="L21054" s="404"/>
      <c r="M21054" s="404"/>
      <c r="N21054" s="404"/>
      <c r="O21054" s="404"/>
      <c r="P21054" s="404"/>
      <c r="Q21054" s="404"/>
      <c r="R21054" s="404"/>
      <c r="S21054" s="404"/>
      <c r="T21054" s="404"/>
    </row>
    <row r="21055" spans="12:20" ht="16.8">
      <c r="L21055" s="404"/>
      <c r="M21055" s="404"/>
      <c r="N21055" s="404"/>
      <c r="O21055" s="404"/>
      <c r="P21055" s="404"/>
      <c r="Q21055" s="404"/>
      <c r="R21055" s="404"/>
      <c r="S21055" s="404"/>
      <c r="T21055" s="404"/>
    </row>
    <row r="21056" spans="12:20" ht="16.8">
      <c r="L21056" s="404"/>
      <c r="M21056" s="404"/>
      <c r="N21056" s="404"/>
      <c r="O21056" s="404"/>
      <c r="P21056" s="404"/>
      <c r="Q21056" s="404"/>
      <c r="R21056" s="404"/>
      <c r="S21056" s="404"/>
      <c r="T21056" s="404"/>
    </row>
    <row r="21057" spans="12:20" ht="16.8">
      <c r="L21057" s="404"/>
      <c r="M21057" s="404"/>
      <c r="N21057" s="404"/>
      <c r="O21057" s="404"/>
      <c r="P21057" s="404"/>
      <c r="Q21057" s="404"/>
      <c r="R21057" s="404"/>
      <c r="S21057" s="404"/>
      <c r="T21057" s="404"/>
    </row>
    <row r="21058" spans="12:20" ht="16.8">
      <c r="L21058" s="404"/>
      <c r="M21058" s="404"/>
      <c r="N21058" s="404"/>
      <c r="O21058" s="404"/>
      <c r="P21058" s="404"/>
      <c r="Q21058" s="404"/>
      <c r="R21058" s="404"/>
      <c r="S21058" s="404"/>
      <c r="T21058" s="404"/>
    </row>
    <row r="21059" spans="12:20" ht="16.8">
      <c r="L21059" s="404"/>
      <c r="M21059" s="404"/>
      <c r="N21059" s="404"/>
      <c r="O21059" s="404"/>
      <c r="P21059" s="404"/>
      <c r="Q21059" s="404"/>
      <c r="R21059" s="404"/>
      <c r="S21059" s="404"/>
      <c r="T21059" s="404"/>
    </row>
    <row r="21060" spans="12:20" ht="16.8">
      <c r="L21060" s="404"/>
      <c r="M21060" s="404"/>
      <c r="N21060" s="404"/>
      <c r="O21060" s="404"/>
      <c r="P21060" s="404"/>
      <c r="Q21060" s="404"/>
      <c r="R21060" s="404"/>
      <c r="S21060" s="404"/>
      <c r="T21060" s="404"/>
    </row>
    <row r="21061" spans="12:20" ht="16.8">
      <c r="L21061" s="404"/>
      <c r="M21061" s="404"/>
      <c r="N21061" s="404"/>
      <c r="O21061" s="404"/>
      <c r="P21061" s="404"/>
      <c r="Q21061" s="404"/>
      <c r="R21061" s="404"/>
      <c r="S21061" s="404"/>
      <c r="T21061" s="404"/>
    </row>
    <row r="21062" spans="12:20" ht="16.8">
      <c r="L21062" s="404"/>
      <c r="M21062" s="404"/>
      <c r="N21062" s="404"/>
      <c r="O21062" s="404"/>
      <c r="P21062" s="404"/>
      <c r="Q21062" s="404"/>
      <c r="R21062" s="404"/>
      <c r="S21062" s="404"/>
      <c r="T21062" s="404"/>
    </row>
    <row r="21063" spans="12:20" ht="16.8">
      <c r="L21063" s="404"/>
      <c r="M21063" s="404"/>
      <c r="N21063" s="404"/>
      <c r="O21063" s="404"/>
      <c r="P21063" s="404"/>
      <c r="Q21063" s="404"/>
      <c r="R21063" s="404"/>
      <c r="S21063" s="404"/>
      <c r="T21063" s="404"/>
    </row>
    <row r="21064" spans="12:20" ht="16.8">
      <c r="L21064" s="404"/>
      <c r="M21064" s="404"/>
      <c r="N21064" s="404"/>
      <c r="O21064" s="404"/>
      <c r="P21064" s="404"/>
      <c r="Q21064" s="404"/>
      <c r="R21064" s="404"/>
      <c r="S21064" s="404"/>
      <c r="T21064" s="404"/>
    </row>
    <row r="21065" spans="12:20" ht="16.8">
      <c r="L21065" s="404"/>
      <c r="M21065" s="404"/>
      <c r="N21065" s="404"/>
      <c r="O21065" s="404"/>
      <c r="P21065" s="404"/>
      <c r="Q21065" s="404"/>
      <c r="R21065" s="404"/>
      <c r="S21065" s="404"/>
      <c r="T21065" s="404"/>
    </row>
    <row r="21066" spans="12:20" ht="16.8">
      <c r="L21066" s="404"/>
      <c r="M21066" s="404"/>
      <c r="N21066" s="404"/>
      <c r="O21066" s="404"/>
      <c r="P21066" s="404"/>
      <c r="Q21066" s="404"/>
      <c r="R21066" s="404"/>
      <c r="S21066" s="404"/>
      <c r="T21066" s="404"/>
    </row>
    <row r="21067" spans="12:20" ht="16.8">
      <c r="L21067" s="404"/>
      <c r="M21067" s="404"/>
      <c r="N21067" s="404"/>
      <c r="O21067" s="404"/>
      <c r="P21067" s="404"/>
      <c r="Q21067" s="404"/>
      <c r="R21067" s="404"/>
      <c r="S21067" s="404"/>
      <c r="T21067" s="404"/>
    </row>
    <row r="21068" spans="12:20" ht="16.8">
      <c r="L21068" s="404"/>
      <c r="M21068" s="404"/>
      <c r="N21068" s="404"/>
      <c r="O21068" s="404"/>
      <c r="P21068" s="404"/>
      <c r="Q21068" s="404"/>
      <c r="R21068" s="404"/>
      <c r="S21068" s="404"/>
      <c r="T21068" s="404"/>
    </row>
    <row r="21069" spans="12:20" ht="16.8">
      <c r="L21069" s="404"/>
      <c r="M21069" s="404"/>
      <c r="N21069" s="404"/>
      <c r="O21069" s="404"/>
      <c r="P21069" s="404"/>
      <c r="Q21069" s="404"/>
      <c r="R21069" s="404"/>
      <c r="S21069" s="404"/>
      <c r="T21069" s="404"/>
    </row>
    <row r="21070" spans="12:20" ht="16.8">
      <c r="L21070" s="404"/>
      <c r="M21070" s="404"/>
      <c r="N21070" s="404"/>
      <c r="O21070" s="404"/>
      <c r="P21070" s="404"/>
      <c r="Q21070" s="404"/>
      <c r="R21070" s="404"/>
      <c r="S21070" s="404"/>
      <c r="T21070" s="404"/>
    </row>
    <row r="21071" spans="12:20" ht="16.8">
      <c r="L21071" s="404"/>
      <c r="M21071" s="404"/>
      <c r="N21071" s="404"/>
      <c r="O21071" s="404"/>
      <c r="P21071" s="404"/>
      <c r="Q21071" s="404"/>
      <c r="R21071" s="404"/>
      <c r="S21071" s="404"/>
      <c r="T21071" s="404"/>
    </row>
    <row r="21072" spans="12:20" ht="16.8">
      <c r="L21072" s="404"/>
      <c r="M21072" s="404"/>
      <c r="N21072" s="404"/>
      <c r="O21072" s="404"/>
      <c r="P21072" s="404"/>
      <c r="Q21072" s="404"/>
      <c r="R21072" s="404"/>
      <c r="S21072" s="404"/>
      <c r="T21072" s="404"/>
    </row>
    <row r="21073" spans="12:20" ht="16.8">
      <c r="L21073" s="404"/>
      <c r="M21073" s="404"/>
      <c r="N21073" s="404"/>
      <c r="O21073" s="404"/>
      <c r="P21073" s="404"/>
      <c r="Q21073" s="404"/>
      <c r="R21073" s="404"/>
      <c r="S21073" s="404"/>
      <c r="T21073" s="404"/>
    </row>
    <row r="21074" spans="12:20" ht="16.8">
      <c r="L21074" s="404"/>
      <c r="M21074" s="404"/>
      <c r="N21074" s="404"/>
      <c r="O21074" s="404"/>
      <c r="P21074" s="404"/>
      <c r="Q21074" s="404"/>
      <c r="R21074" s="404"/>
      <c r="S21074" s="404"/>
      <c r="T21074" s="404"/>
    </row>
    <row r="21075" spans="12:20" ht="16.8">
      <c r="L21075" s="404"/>
      <c r="M21075" s="404"/>
      <c r="N21075" s="404"/>
      <c r="O21075" s="404"/>
      <c r="P21075" s="404"/>
      <c r="Q21075" s="404"/>
      <c r="R21075" s="404"/>
      <c r="S21075" s="404"/>
      <c r="T21075" s="404"/>
    </row>
    <row r="21076" spans="12:20" ht="16.8">
      <c r="L21076" s="404"/>
      <c r="M21076" s="404"/>
      <c r="N21076" s="404"/>
      <c r="O21076" s="404"/>
      <c r="P21076" s="404"/>
      <c r="Q21076" s="404"/>
      <c r="R21076" s="404"/>
      <c r="S21076" s="404"/>
      <c r="T21076" s="404"/>
    </row>
    <row r="21077" spans="12:20" ht="16.8">
      <c r="L21077" s="404"/>
      <c r="M21077" s="404"/>
      <c r="N21077" s="404"/>
      <c r="O21077" s="404"/>
      <c r="P21077" s="404"/>
      <c r="Q21077" s="404"/>
      <c r="R21077" s="404"/>
      <c r="S21077" s="404"/>
      <c r="T21077" s="404"/>
    </row>
    <row r="21078" spans="12:20" ht="16.8">
      <c r="L21078" s="404"/>
      <c r="M21078" s="404"/>
      <c r="N21078" s="404"/>
      <c r="O21078" s="404"/>
      <c r="P21078" s="404"/>
      <c r="Q21078" s="404"/>
      <c r="R21078" s="404"/>
      <c r="S21078" s="404"/>
      <c r="T21078" s="404"/>
    </row>
    <row r="21079" spans="12:20" ht="16.8">
      <c r="L21079" s="404"/>
      <c r="M21079" s="404"/>
      <c r="N21079" s="404"/>
      <c r="O21079" s="404"/>
      <c r="P21079" s="404"/>
      <c r="Q21079" s="404"/>
      <c r="R21079" s="404"/>
      <c r="S21079" s="404"/>
      <c r="T21079" s="404"/>
    </row>
    <row r="21080" spans="12:20" ht="16.8">
      <c r="L21080" s="404"/>
      <c r="M21080" s="404"/>
      <c r="N21080" s="404"/>
      <c r="O21080" s="404"/>
      <c r="P21080" s="404"/>
      <c r="Q21080" s="404"/>
      <c r="R21080" s="404"/>
      <c r="S21080" s="404"/>
      <c r="T21080" s="404"/>
    </row>
    <row r="21081" spans="12:20" ht="16.8">
      <c r="L21081" s="404"/>
      <c r="M21081" s="404"/>
      <c r="N21081" s="404"/>
      <c r="O21081" s="404"/>
      <c r="P21081" s="404"/>
      <c r="Q21081" s="404"/>
      <c r="R21081" s="404"/>
      <c r="S21081" s="404"/>
      <c r="T21081" s="404"/>
    </row>
    <row r="21082" spans="12:20" ht="16.8">
      <c r="L21082" s="404"/>
      <c r="M21082" s="404"/>
      <c r="N21082" s="404"/>
      <c r="O21082" s="404"/>
      <c r="P21082" s="404"/>
      <c r="Q21082" s="404"/>
      <c r="R21082" s="404"/>
      <c r="S21082" s="404"/>
      <c r="T21082" s="404"/>
    </row>
    <row r="21083" spans="12:20" ht="16.8">
      <c r="L21083" s="404"/>
      <c r="M21083" s="404"/>
      <c r="N21083" s="404"/>
      <c r="O21083" s="404"/>
      <c r="P21083" s="404"/>
      <c r="Q21083" s="404"/>
      <c r="R21083" s="404"/>
      <c r="S21083" s="404"/>
      <c r="T21083" s="404"/>
    </row>
    <row r="21084" spans="12:20" ht="16.8">
      <c r="L21084" s="404"/>
      <c r="M21084" s="404"/>
      <c r="N21084" s="404"/>
      <c r="O21084" s="404"/>
      <c r="P21084" s="404"/>
      <c r="Q21084" s="404"/>
      <c r="R21084" s="404"/>
      <c r="S21084" s="404"/>
      <c r="T21084" s="404"/>
    </row>
    <row r="21085" spans="12:20" ht="16.8">
      <c r="L21085" s="404"/>
      <c r="M21085" s="404"/>
      <c r="N21085" s="404"/>
      <c r="O21085" s="404"/>
      <c r="P21085" s="404"/>
      <c r="Q21085" s="404"/>
      <c r="R21085" s="404"/>
      <c r="S21085" s="404"/>
      <c r="T21085" s="404"/>
    </row>
    <row r="21086" spans="12:20" ht="16.8">
      <c r="L21086" s="404"/>
      <c r="M21086" s="404"/>
      <c r="N21086" s="404"/>
      <c r="O21086" s="404"/>
      <c r="P21086" s="404"/>
      <c r="Q21086" s="404"/>
      <c r="R21086" s="404"/>
      <c r="S21086" s="404"/>
      <c r="T21086" s="404"/>
    </row>
    <row r="21087" spans="12:20" ht="16.8">
      <c r="L21087" s="404"/>
      <c r="M21087" s="404"/>
      <c r="N21087" s="404"/>
      <c r="O21087" s="404"/>
      <c r="P21087" s="404"/>
      <c r="Q21087" s="404"/>
      <c r="R21087" s="404"/>
      <c r="S21087" s="404"/>
      <c r="T21087" s="404"/>
    </row>
    <row r="21088" spans="12:20" ht="16.8">
      <c r="L21088" s="404"/>
      <c r="M21088" s="404"/>
      <c r="N21088" s="404"/>
      <c r="O21088" s="404"/>
      <c r="P21088" s="404"/>
      <c r="Q21088" s="404"/>
      <c r="R21088" s="404"/>
      <c r="S21088" s="404"/>
      <c r="T21088" s="404"/>
    </row>
    <row r="21089" spans="12:20" ht="16.8">
      <c r="L21089" s="404"/>
      <c r="M21089" s="404"/>
      <c r="N21089" s="404"/>
      <c r="O21089" s="404"/>
      <c r="P21089" s="404"/>
      <c r="Q21089" s="404"/>
      <c r="R21089" s="404"/>
      <c r="S21089" s="404"/>
      <c r="T21089" s="404"/>
    </row>
    <row r="21090" spans="12:20" ht="16.8">
      <c r="L21090" s="404"/>
      <c r="M21090" s="404"/>
      <c r="N21090" s="404"/>
      <c r="O21090" s="404"/>
      <c r="P21090" s="404"/>
      <c r="Q21090" s="404"/>
      <c r="R21090" s="404"/>
      <c r="S21090" s="404"/>
      <c r="T21090" s="404"/>
    </row>
    <row r="21091" spans="12:20" ht="16.8">
      <c r="L21091" s="404"/>
      <c r="M21091" s="404"/>
      <c r="N21091" s="404"/>
      <c r="O21091" s="404"/>
      <c r="P21091" s="404"/>
      <c r="Q21091" s="404"/>
      <c r="R21091" s="404"/>
      <c r="S21091" s="404"/>
      <c r="T21091" s="404"/>
    </row>
    <row r="21092" spans="12:20" ht="16.8">
      <c r="L21092" s="404"/>
      <c r="M21092" s="404"/>
      <c r="N21092" s="404"/>
      <c r="O21092" s="404"/>
      <c r="P21092" s="404"/>
      <c r="Q21092" s="404"/>
      <c r="R21092" s="404"/>
      <c r="S21092" s="404"/>
      <c r="T21092" s="404"/>
    </row>
    <row r="21093" spans="12:20" ht="16.8">
      <c r="L21093" s="404"/>
      <c r="M21093" s="404"/>
      <c r="N21093" s="404"/>
      <c r="O21093" s="404"/>
      <c r="P21093" s="404"/>
      <c r="Q21093" s="404"/>
      <c r="R21093" s="404"/>
      <c r="S21093" s="404"/>
      <c r="T21093" s="404"/>
    </row>
    <row r="21094" spans="12:20" ht="16.8">
      <c r="L21094" s="404"/>
      <c r="M21094" s="404"/>
      <c r="N21094" s="404"/>
      <c r="O21094" s="404"/>
      <c r="P21094" s="404"/>
      <c r="Q21094" s="404"/>
      <c r="R21094" s="404"/>
      <c r="S21094" s="404"/>
      <c r="T21094" s="404"/>
    </row>
    <row r="21095" spans="12:20" ht="16.8">
      <c r="L21095" s="404"/>
      <c r="M21095" s="404"/>
      <c r="N21095" s="404"/>
      <c r="O21095" s="404"/>
      <c r="P21095" s="404"/>
      <c r="Q21095" s="404"/>
      <c r="R21095" s="404"/>
      <c r="S21095" s="404"/>
      <c r="T21095" s="404"/>
    </row>
    <row r="21096" spans="12:20" ht="16.8">
      <c r="L21096" s="404"/>
      <c r="M21096" s="404"/>
      <c r="N21096" s="404"/>
      <c r="O21096" s="404"/>
      <c r="P21096" s="404"/>
      <c r="Q21096" s="404"/>
      <c r="R21096" s="404"/>
      <c r="S21096" s="404"/>
      <c r="T21096" s="404"/>
    </row>
    <row r="21097" spans="12:20" ht="16.8">
      <c r="L21097" s="404"/>
      <c r="M21097" s="404"/>
      <c r="N21097" s="404"/>
      <c r="O21097" s="404"/>
      <c r="P21097" s="404"/>
      <c r="Q21097" s="404"/>
      <c r="R21097" s="404"/>
      <c r="S21097" s="404"/>
      <c r="T21097" s="404"/>
    </row>
    <row r="21098" spans="12:20" ht="16.8">
      <c r="L21098" s="404"/>
      <c r="M21098" s="404"/>
      <c r="N21098" s="404"/>
      <c r="O21098" s="404"/>
      <c r="P21098" s="404"/>
      <c r="Q21098" s="404"/>
      <c r="R21098" s="404"/>
      <c r="S21098" s="404"/>
      <c r="T21098" s="404"/>
    </row>
    <row r="21099" spans="12:20" ht="16.8">
      <c r="L21099" s="404"/>
      <c r="M21099" s="404"/>
      <c r="N21099" s="404"/>
      <c r="O21099" s="404"/>
      <c r="P21099" s="404"/>
      <c r="Q21099" s="404"/>
      <c r="R21099" s="404"/>
      <c r="S21099" s="404"/>
      <c r="T21099" s="404"/>
    </row>
    <row r="21100" spans="12:20" ht="16.8">
      <c r="L21100" s="404"/>
      <c r="M21100" s="404"/>
      <c r="N21100" s="404"/>
      <c r="O21100" s="404"/>
      <c r="P21100" s="404"/>
      <c r="Q21100" s="404"/>
      <c r="R21100" s="404"/>
      <c r="S21100" s="404"/>
      <c r="T21100" s="404"/>
    </row>
    <row r="21101" spans="12:20" ht="16.8">
      <c r="L21101" s="404"/>
      <c r="M21101" s="404"/>
      <c r="N21101" s="404"/>
      <c r="O21101" s="404"/>
      <c r="P21101" s="404"/>
      <c r="Q21101" s="404"/>
      <c r="R21101" s="404"/>
      <c r="S21101" s="404"/>
      <c r="T21101" s="404"/>
    </row>
    <row r="21102" spans="12:20" ht="16.8">
      <c r="L21102" s="404"/>
      <c r="M21102" s="404"/>
      <c r="N21102" s="404"/>
      <c r="O21102" s="404"/>
      <c r="P21102" s="404"/>
      <c r="Q21102" s="404"/>
      <c r="R21102" s="404"/>
      <c r="S21102" s="404"/>
      <c r="T21102" s="404"/>
    </row>
    <row r="21103" spans="12:20" ht="16.8">
      <c r="L21103" s="404"/>
      <c r="M21103" s="404"/>
      <c r="N21103" s="404"/>
      <c r="O21103" s="404"/>
      <c r="P21103" s="404"/>
      <c r="Q21103" s="404"/>
      <c r="R21103" s="404"/>
      <c r="S21103" s="404"/>
      <c r="T21103" s="404"/>
    </row>
    <row r="21104" spans="12:20" ht="16.8">
      <c r="L21104" s="404"/>
      <c r="M21104" s="404"/>
      <c r="N21104" s="404"/>
      <c r="O21104" s="404"/>
      <c r="P21104" s="404"/>
      <c r="Q21104" s="404"/>
      <c r="R21104" s="404"/>
      <c r="S21104" s="404"/>
      <c r="T21104" s="404"/>
    </row>
    <row r="21105" spans="12:20" ht="16.8">
      <c r="L21105" s="404"/>
      <c r="M21105" s="404"/>
      <c r="N21105" s="404"/>
      <c r="O21105" s="404"/>
      <c r="P21105" s="404"/>
      <c r="Q21105" s="404"/>
      <c r="R21105" s="404"/>
      <c r="S21105" s="404"/>
      <c r="T21105" s="404"/>
    </row>
    <row r="21106" spans="12:20" ht="16.8">
      <c r="L21106" s="404"/>
      <c r="M21106" s="404"/>
      <c r="N21106" s="404"/>
      <c r="O21106" s="404"/>
      <c r="P21106" s="404"/>
      <c r="Q21106" s="404"/>
      <c r="R21106" s="404"/>
      <c r="S21106" s="404"/>
      <c r="T21106" s="404"/>
    </row>
    <row r="21107" spans="12:20" ht="16.8">
      <c r="L21107" s="404"/>
      <c r="M21107" s="404"/>
      <c r="N21107" s="404"/>
      <c r="O21107" s="404"/>
      <c r="P21107" s="404"/>
      <c r="Q21107" s="404"/>
      <c r="R21107" s="404"/>
      <c r="S21107" s="404"/>
      <c r="T21107" s="404"/>
    </row>
    <row r="21108" spans="12:20" ht="16.8">
      <c r="L21108" s="404"/>
      <c r="M21108" s="404"/>
      <c r="N21108" s="404"/>
      <c r="O21108" s="404"/>
      <c r="P21108" s="404"/>
      <c r="Q21108" s="404"/>
      <c r="R21108" s="404"/>
      <c r="S21108" s="404"/>
      <c r="T21108" s="404"/>
    </row>
    <row r="21109" spans="12:20" ht="16.8">
      <c r="L21109" s="404"/>
      <c r="M21109" s="404"/>
      <c r="N21109" s="404"/>
      <c r="O21109" s="404"/>
      <c r="P21109" s="404"/>
      <c r="Q21109" s="404"/>
      <c r="R21109" s="404"/>
      <c r="S21109" s="404"/>
      <c r="T21109" s="404"/>
    </row>
    <row r="21110" spans="12:20" ht="16.8">
      <c r="L21110" s="404"/>
      <c r="M21110" s="404"/>
      <c r="N21110" s="404"/>
      <c r="O21110" s="404"/>
      <c r="P21110" s="404"/>
      <c r="Q21110" s="404"/>
      <c r="R21110" s="404"/>
      <c r="S21110" s="404"/>
      <c r="T21110" s="404"/>
    </row>
    <row r="21111" spans="12:20" ht="16.8">
      <c r="L21111" s="404"/>
      <c r="M21111" s="404"/>
      <c r="N21111" s="404"/>
      <c r="O21111" s="404"/>
      <c r="P21111" s="404"/>
      <c r="Q21111" s="404"/>
      <c r="R21111" s="404"/>
      <c r="S21111" s="404"/>
      <c r="T21111" s="404"/>
    </row>
    <row r="21112" spans="12:20" ht="16.8">
      <c r="L21112" s="404"/>
      <c r="M21112" s="404"/>
      <c r="N21112" s="404"/>
      <c r="O21112" s="404"/>
      <c r="P21112" s="404"/>
      <c r="Q21112" s="404"/>
      <c r="R21112" s="404"/>
      <c r="S21112" s="404"/>
      <c r="T21112" s="404"/>
    </row>
    <row r="21113" spans="12:20" ht="16.8">
      <c r="L21113" s="404"/>
      <c r="M21113" s="404"/>
      <c r="N21113" s="404"/>
      <c r="O21113" s="404"/>
      <c r="P21113" s="404"/>
      <c r="Q21113" s="404"/>
      <c r="R21113" s="404"/>
      <c r="S21113" s="404"/>
      <c r="T21113" s="404"/>
    </row>
    <row r="21114" spans="12:20" ht="16.8">
      <c r="L21114" s="404"/>
      <c r="M21114" s="404"/>
      <c r="N21114" s="404"/>
      <c r="O21114" s="404"/>
      <c r="P21114" s="404"/>
      <c r="Q21114" s="404"/>
      <c r="R21114" s="404"/>
      <c r="S21114" s="404"/>
      <c r="T21114" s="404"/>
    </row>
    <row r="21115" spans="12:20" ht="16.8">
      <c r="L21115" s="404"/>
      <c r="M21115" s="404"/>
      <c r="N21115" s="404"/>
      <c r="O21115" s="404"/>
      <c r="P21115" s="404"/>
      <c r="Q21115" s="404"/>
      <c r="R21115" s="404"/>
      <c r="S21115" s="404"/>
      <c r="T21115" s="404"/>
    </row>
    <row r="21116" spans="12:20" ht="16.8">
      <c r="L21116" s="404"/>
      <c r="M21116" s="404"/>
      <c r="N21116" s="404"/>
      <c r="O21116" s="404"/>
      <c r="P21116" s="404"/>
      <c r="Q21116" s="404"/>
      <c r="R21116" s="404"/>
      <c r="S21116" s="404"/>
      <c r="T21116" s="404"/>
    </row>
    <row r="21117" spans="12:20" ht="16.8">
      <c r="L21117" s="404"/>
      <c r="M21117" s="404"/>
      <c r="N21117" s="404"/>
      <c r="O21117" s="404"/>
      <c r="P21117" s="404"/>
      <c r="Q21117" s="404"/>
      <c r="R21117" s="404"/>
      <c r="S21117" s="404"/>
      <c r="T21117" s="404"/>
    </row>
    <row r="21118" spans="12:20" ht="16.8">
      <c r="L21118" s="404"/>
      <c r="M21118" s="404"/>
      <c r="N21118" s="404"/>
      <c r="O21118" s="404"/>
      <c r="P21118" s="404"/>
      <c r="Q21118" s="404"/>
      <c r="R21118" s="404"/>
      <c r="S21118" s="404"/>
      <c r="T21118" s="404"/>
    </row>
    <row r="21119" spans="12:20" ht="16.8">
      <c r="L21119" s="404"/>
      <c r="M21119" s="404"/>
      <c r="N21119" s="404"/>
      <c r="O21119" s="404"/>
      <c r="P21119" s="404"/>
      <c r="Q21119" s="404"/>
      <c r="R21119" s="404"/>
      <c r="S21119" s="404"/>
      <c r="T21119" s="404"/>
    </row>
    <row r="21120" spans="12:20" ht="16.8">
      <c r="L21120" s="404"/>
      <c r="M21120" s="404"/>
      <c r="N21120" s="404"/>
      <c r="O21120" s="404"/>
      <c r="P21120" s="404"/>
      <c r="Q21120" s="404"/>
      <c r="R21120" s="404"/>
      <c r="S21120" s="404"/>
      <c r="T21120" s="404"/>
    </row>
    <row r="21121" spans="12:20" ht="16.8">
      <c r="L21121" s="404"/>
      <c r="M21121" s="404"/>
      <c r="N21121" s="404"/>
      <c r="O21121" s="404"/>
      <c r="P21121" s="404"/>
      <c r="Q21121" s="404"/>
      <c r="R21121" s="404"/>
      <c r="S21121" s="404"/>
      <c r="T21121" s="404"/>
    </row>
    <row r="21122" spans="12:20" ht="16.8">
      <c r="L21122" s="404"/>
      <c r="M21122" s="404"/>
      <c r="N21122" s="404"/>
      <c r="O21122" s="404"/>
      <c r="P21122" s="404"/>
      <c r="Q21122" s="404"/>
      <c r="R21122" s="404"/>
      <c r="S21122" s="404"/>
      <c r="T21122" s="404"/>
    </row>
    <row r="21123" spans="12:20" ht="16.8">
      <c r="L21123" s="404"/>
      <c r="M21123" s="404"/>
      <c r="N21123" s="404"/>
      <c r="O21123" s="404"/>
      <c r="P21123" s="404"/>
      <c r="Q21123" s="404"/>
      <c r="R21123" s="404"/>
      <c r="S21123" s="404"/>
      <c r="T21123" s="404"/>
    </row>
    <row r="21124" spans="12:20" ht="16.8">
      <c r="L21124" s="404"/>
      <c r="M21124" s="404"/>
      <c r="N21124" s="404"/>
      <c r="O21124" s="404"/>
      <c r="P21124" s="404"/>
      <c r="Q21124" s="404"/>
      <c r="R21124" s="404"/>
      <c r="S21124" s="404"/>
      <c r="T21124" s="404"/>
    </row>
    <row r="21125" spans="12:20" ht="16.8">
      <c r="L21125" s="404"/>
      <c r="M21125" s="404"/>
      <c r="N21125" s="404"/>
      <c r="O21125" s="404"/>
      <c r="P21125" s="404"/>
      <c r="Q21125" s="404"/>
      <c r="R21125" s="404"/>
      <c r="S21125" s="404"/>
      <c r="T21125" s="404"/>
    </row>
    <row r="21126" spans="12:20" ht="16.8">
      <c r="L21126" s="404"/>
      <c r="M21126" s="404"/>
      <c r="N21126" s="404"/>
      <c r="O21126" s="404"/>
      <c r="P21126" s="404"/>
      <c r="Q21126" s="404"/>
      <c r="R21126" s="404"/>
      <c r="S21126" s="404"/>
      <c r="T21126" s="404"/>
    </row>
    <row r="21127" spans="12:20" ht="16.8">
      <c r="L21127" s="404"/>
      <c r="M21127" s="404"/>
      <c r="N21127" s="404"/>
      <c r="O21127" s="404"/>
      <c r="P21127" s="404"/>
      <c r="Q21127" s="404"/>
      <c r="R21127" s="404"/>
      <c r="S21127" s="404"/>
      <c r="T21127" s="404"/>
    </row>
    <row r="21128" spans="12:20" ht="16.8">
      <c r="L21128" s="404"/>
      <c r="M21128" s="404"/>
      <c r="N21128" s="404"/>
      <c r="O21128" s="404"/>
      <c r="P21128" s="404"/>
      <c r="Q21128" s="404"/>
      <c r="R21128" s="404"/>
      <c r="S21128" s="404"/>
      <c r="T21128" s="404"/>
    </row>
    <row r="21129" spans="12:20" ht="16.8">
      <c r="L21129" s="404"/>
      <c r="M21129" s="404"/>
      <c r="N21129" s="404"/>
      <c r="O21129" s="404"/>
      <c r="P21129" s="404"/>
      <c r="Q21129" s="404"/>
      <c r="R21129" s="404"/>
      <c r="S21129" s="404"/>
      <c r="T21129" s="404"/>
    </row>
    <row r="21130" spans="12:20" ht="16.8">
      <c r="L21130" s="404"/>
      <c r="M21130" s="404"/>
      <c r="N21130" s="404"/>
      <c r="O21130" s="404"/>
      <c r="P21130" s="404"/>
      <c r="Q21130" s="404"/>
      <c r="R21130" s="404"/>
      <c r="S21130" s="404"/>
      <c r="T21130" s="404"/>
    </row>
    <row r="21131" spans="12:20" ht="16.8">
      <c r="L21131" s="404"/>
      <c r="M21131" s="404"/>
      <c r="N21131" s="404"/>
      <c r="O21131" s="404"/>
      <c r="P21131" s="404"/>
      <c r="Q21131" s="404"/>
      <c r="R21131" s="404"/>
      <c r="S21131" s="404"/>
      <c r="T21131" s="404"/>
    </row>
    <row r="21132" spans="12:20" ht="16.8">
      <c r="L21132" s="404"/>
      <c r="M21132" s="404"/>
      <c r="N21132" s="404"/>
      <c r="O21132" s="404"/>
      <c r="P21132" s="404"/>
      <c r="Q21132" s="404"/>
      <c r="R21132" s="404"/>
      <c r="S21132" s="404"/>
      <c r="T21132" s="404"/>
    </row>
    <row r="21133" spans="12:20" ht="16.8">
      <c r="L21133" s="404"/>
      <c r="M21133" s="404"/>
      <c r="N21133" s="404"/>
      <c r="O21133" s="404"/>
      <c r="P21133" s="404"/>
      <c r="Q21133" s="404"/>
      <c r="R21133" s="404"/>
      <c r="S21133" s="404"/>
      <c r="T21133" s="404"/>
    </row>
    <row r="21134" spans="12:20" ht="16.8">
      <c r="L21134" s="404"/>
      <c r="M21134" s="404"/>
      <c r="N21134" s="404"/>
      <c r="O21134" s="404"/>
      <c r="P21134" s="404"/>
      <c r="Q21134" s="404"/>
      <c r="R21134" s="404"/>
      <c r="S21134" s="404"/>
      <c r="T21134" s="404"/>
    </row>
    <row r="21135" spans="12:20" ht="16.8">
      <c r="L21135" s="404"/>
      <c r="M21135" s="404"/>
      <c r="N21135" s="404"/>
      <c r="O21135" s="404"/>
      <c r="P21135" s="404"/>
      <c r="Q21135" s="404"/>
      <c r="R21135" s="404"/>
      <c r="S21135" s="404"/>
      <c r="T21135" s="404"/>
    </row>
    <row r="21136" spans="12:20" ht="16.8">
      <c r="L21136" s="404"/>
      <c r="M21136" s="404"/>
      <c r="N21136" s="404"/>
      <c r="O21136" s="404"/>
      <c r="P21136" s="404"/>
      <c r="Q21136" s="404"/>
      <c r="R21136" s="404"/>
      <c r="S21136" s="404"/>
      <c r="T21136" s="404"/>
    </row>
    <row r="21137" spans="12:20" ht="16.8">
      <c r="L21137" s="404"/>
      <c r="M21137" s="404"/>
      <c r="N21137" s="404"/>
      <c r="O21137" s="404"/>
      <c r="P21137" s="404"/>
      <c r="Q21137" s="404"/>
      <c r="R21137" s="404"/>
      <c r="S21137" s="404"/>
      <c r="T21137" s="404"/>
    </row>
    <row r="21138" spans="12:20" ht="16.8">
      <c r="L21138" s="404"/>
      <c r="M21138" s="404"/>
      <c r="N21138" s="404"/>
      <c r="O21138" s="404"/>
      <c r="P21138" s="404"/>
      <c r="Q21138" s="404"/>
      <c r="R21138" s="404"/>
      <c r="S21138" s="404"/>
      <c r="T21138" s="404"/>
    </row>
    <row r="21139" spans="12:20" ht="16.8">
      <c r="L21139" s="404"/>
      <c r="M21139" s="404"/>
      <c r="N21139" s="404"/>
      <c r="O21139" s="404"/>
      <c r="P21139" s="404"/>
      <c r="Q21139" s="404"/>
      <c r="R21139" s="404"/>
      <c r="S21139" s="404"/>
      <c r="T21139" s="404"/>
    </row>
    <row r="21140" spans="12:20" ht="16.8">
      <c r="L21140" s="404"/>
      <c r="M21140" s="404"/>
      <c r="N21140" s="404"/>
      <c r="O21140" s="404"/>
      <c r="P21140" s="404"/>
      <c r="Q21140" s="404"/>
      <c r="R21140" s="404"/>
      <c r="S21140" s="404"/>
      <c r="T21140" s="404"/>
    </row>
    <row r="21141" spans="12:20" ht="16.8">
      <c r="L21141" s="404"/>
      <c r="M21141" s="404"/>
      <c r="N21141" s="404"/>
      <c r="O21141" s="404"/>
      <c r="P21141" s="404"/>
      <c r="Q21141" s="404"/>
      <c r="R21141" s="404"/>
      <c r="S21141" s="404"/>
      <c r="T21141" s="404"/>
    </row>
    <row r="21142" spans="12:20" ht="16.8">
      <c r="L21142" s="404"/>
      <c r="M21142" s="404"/>
      <c r="N21142" s="404"/>
      <c r="O21142" s="404"/>
      <c r="P21142" s="404"/>
      <c r="Q21142" s="404"/>
      <c r="R21142" s="404"/>
      <c r="S21142" s="404"/>
      <c r="T21142" s="404"/>
    </row>
    <row r="21143" spans="12:20" ht="16.8">
      <c r="L21143" s="404"/>
      <c r="M21143" s="404"/>
      <c r="N21143" s="404"/>
      <c r="O21143" s="404"/>
      <c r="P21143" s="404"/>
      <c r="Q21143" s="404"/>
      <c r="R21143" s="404"/>
      <c r="S21143" s="404"/>
      <c r="T21143" s="404"/>
    </row>
    <row r="21144" spans="12:20" ht="16.8">
      <c r="L21144" s="404"/>
      <c r="M21144" s="404"/>
      <c r="N21144" s="404"/>
      <c r="O21144" s="404"/>
      <c r="P21144" s="404"/>
      <c r="Q21144" s="404"/>
      <c r="R21144" s="404"/>
      <c r="S21144" s="404"/>
      <c r="T21144" s="404"/>
    </row>
    <row r="21145" spans="12:20" ht="16.8">
      <c r="L21145" s="404"/>
      <c r="M21145" s="404"/>
      <c r="N21145" s="404"/>
      <c r="O21145" s="404"/>
      <c r="P21145" s="404"/>
      <c r="Q21145" s="404"/>
      <c r="R21145" s="404"/>
      <c r="S21145" s="404"/>
      <c r="T21145" s="404"/>
    </row>
    <row r="21146" spans="12:20" ht="16.8">
      <c r="L21146" s="404"/>
      <c r="M21146" s="404"/>
      <c r="N21146" s="404"/>
      <c r="O21146" s="404"/>
      <c r="P21146" s="404"/>
      <c r="Q21146" s="404"/>
      <c r="R21146" s="404"/>
      <c r="S21146" s="404"/>
      <c r="T21146" s="404"/>
    </row>
    <row r="21147" spans="12:20" ht="16.8">
      <c r="L21147" s="404"/>
      <c r="M21147" s="404"/>
      <c r="N21147" s="404"/>
      <c r="O21147" s="404"/>
      <c r="P21147" s="404"/>
      <c r="Q21147" s="404"/>
      <c r="R21147" s="404"/>
      <c r="S21147" s="404"/>
      <c r="T21147" s="404"/>
    </row>
    <row r="21148" spans="12:20" ht="16.8">
      <c r="L21148" s="404"/>
      <c r="M21148" s="404"/>
      <c r="N21148" s="404"/>
      <c r="O21148" s="404"/>
      <c r="P21148" s="404"/>
      <c r="Q21148" s="404"/>
      <c r="R21148" s="404"/>
      <c r="S21148" s="404"/>
      <c r="T21148" s="404"/>
    </row>
    <row r="21149" spans="12:20" ht="16.8">
      <c r="L21149" s="404"/>
      <c r="M21149" s="404"/>
      <c r="N21149" s="404"/>
      <c r="O21149" s="404"/>
      <c r="P21149" s="404"/>
      <c r="Q21149" s="404"/>
      <c r="R21149" s="404"/>
      <c r="S21149" s="404"/>
      <c r="T21149" s="404"/>
    </row>
    <row r="21150" spans="12:20" ht="16.8">
      <c r="L21150" s="404"/>
      <c r="M21150" s="404"/>
      <c r="N21150" s="404"/>
      <c r="O21150" s="404"/>
      <c r="P21150" s="404"/>
      <c r="Q21150" s="404"/>
      <c r="R21150" s="404"/>
      <c r="S21150" s="404"/>
      <c r="T21150" s="404"/>
    </row>
    <row r="21151" spans="12:20" ht="16.8">
      <c r="L21151" s="404"/>
      <c r="M21151" s="404"/>
      <c r="N21151" s="404"/>
      <c r="O21151" s="404"/>
      <c r="P21151" s="404"/>
      <c r="Q21151" s="404"/>
      <c r="R21151" s="404"/>
      <c r="S21151" s="404"/>
      <c r="T21151" s="404"/>
    </row>
    <row r="21152" spans="12:20" ht="16.8">
      <c r="L21152" s="404"/>
      <c r="M21152" s="404"/>
      <c r="N21152" s="404"/>
      <c r="O21152" s="404"/>
      <c r="P21152" s="404"/>
      <c r="Q21152" s="404"/>
      <c r="R21152" s="404"/>
      <c r="S21152" s="404"/>
      <c r="T21152" s="404"/>
    </row>
    <row r="21153" spans="12:20" ht="16.8">
      <c r="L21153" s="404"/>
      <c r="M21153" s="404"/>
      <c r="N21153" s="404"/>
      <c r="O21153" s="404"/>
      <c r="P21153" s="404"/>
      <c r="Q21153" s="404"/>
      <c r="R21153" s="404"/>
      <c r="S21153" s="404"/>
      <c r="T21153" s="404"/>
    </row>
    <row r="21154" spans="12:20" ht="16.8">
      <c r="L21154" s="404"/>
      <c r="M21154" s="404"/>
      <c r="N21154" s="404"/>
      <c r="O21154" s="404"/>
      <c r="P21154" s="404"/>
      <c r="Q21154" s="404"/>
      <c r="R21154" s="404"/>
      <c r="S21154" s="404"/>
      <c r="T21154" s="404"/>
    </row>
    <row r="21155" spans="12:20" ht="16.8">
      <c r="L21155" s="404"/>
      <c r="M21155" s="404"/>
      <c r="N21155" s="404"/>
      <c r="O21155" s="404"/>
      <c r="P21155" s="404"/>
      <c r="Q21155" s="404"/>
      <c r="R21155" s="404"/>
      <c r="S21155" s="404"/>
      <c r="T21155" s="404"/>
    </row>
    <row r="21156" spans="12:20" ht="16.8">
      <c r="L21156" s="404"/>
      <c r="M21156" s="404"/>
      <c r="N21156" s="404"/>
      <c r="O21156" s="404"/>
      <c r="P21156" s="404"/>
      <c r="Q21156" s="404"/>
      <c r="R21156" s="404"/>
      <c r="S21156" s="404"/>
      <c r="T21156" s="404"/>
    </row>
    <row r="21157" spans="12:20" ht="16.8">
      <c r="L21157" s="404"/>
      <c r="M21157" s="404"/>
      <c r="N21157" s="404"/>
      <c r="O21157" s="404"/>
      <c r="P21157" s="404"/>
      <c r="Q21157" s="404"/>
      <c r="R21157" s="404"/>
      <c r="S21157" s="404"/>
      <c r="T21157" s="404"/>
    </row>
    <row r="21158" spans="12:20" ht="16.8">
      <c r="L21158" s="404"/>
      <c r="M21158" s="404"/>
      <c r="N21158" s="404"/>
      <c r="O21158" s="404"/>
      <c r="P21158" s="404"/>
      <c r="Q21158" s="404"/>
      <c r="R21158" s="404"/>
      <c r="S21158" s="404"/>
      <c r="T21158" s="404"/>
    </row>
    <row r="21159" spans="12:20" ht="16.8">
      <c r="L21159" s="404"/>
      <c r="M21159" s="404"/>
      <c r="N21159" s="404"/>
      <c r="O21159" s="404"/>
      <c r="P21159" s="404"/>
      <c r="Q21159" s="404"/>
      <c r="R21159" s="404"/>
      <c r="S21159" s="404"/>
      <c r="T21159" s="404"/>
    </row>
    <row r="21160" spans="12:20" ht="16.8">
      <c r="L21160" s="404"/>
      <c r="M21160" s="404"/>
      <c r="N21160" s="404"/>
      <c r="O21160" s="404"/>
      <c r="P21160" s="404"/>
      <c r="Q21160" s="404"/>
      <c r="R21160" s="404"/>
      <c r="S21160" s="404"/>
      <c r="T21160" s="404"/>
    </row>
    <row r="21161" spans="12:20" ht="16.8">
      <c r="L21161" s="404"/>
      <c r="M21161" s="404"/>
      <c r="N21161" s="404"/>
      <c r="O21161" s="404"/>
      <c r="P21161" s="404"/>
      <c r="Q21161" s="404"/>
      <c r="R21161" s="404"/>
      <c r="S21161" s="404"/>
      <c r="T21161" s="404"/>
    </row>
    <row r="21162" spans="12:20" ht="16.8">
      <c r="L21162" s="404"/>
      <c r="M21162" s="404"/>
      <c r="N21162" s="404"/>
      <c r="O21162" s="404"/>
      <c r="P21162" s="404"/>
      <c r="Q21162" s="404"/>
      <c r="R21162" s="404"/>
      <c r="S21162" s="404"/>
      <c r="T21162" s="404"/>
    </row>
    <row r="21163" spans="12:20" ht="16.8">
      <c r="L21163" s="404"/>
      <c r="M21163" s="404"/>
      <c r="N21163" s="404"/>
      <c r="O21163" s="404"/>
      <c r="P21163" s="404"/>
      <c r="Q21163" s="404"/>
      <c r="R21163" s="404"/>
      <c r="S21163" s="404"/>
      <c r="T21163" s="404"/>
    </row>
    <row r="21164" spans="12:20" ht="16.8">
      <c r="L21164" s="404"/>
      <c r="M21164" s="404"/>
      <c r="N21164" s="404"/>
      <c r="O21164" s="404"/>
      <c r="P21164" s="404"/>
      <c r="Q21164" s="404"/>
      <c r="R21164" s="404"/>
      <c r="S21164" s="404"/>
      <c r="T21164" s="404"/>
    </row>
    <row r="21165" spans="12:20" ht="16.8">
      <c r="L21165" s="404"/>
      <c r="M21165" s="404"/>
      <c r="N21165" s="404"/>
      <c r="O21165" s="404"/>
      <c r="P21165" s="404"/>
      <c r="Q21165" s="404"/>
      <c r="R21165" s="404"/>
      <c r="S21165" s="404"/>
      <c r="T21165" s="404"/>
    </row>
    <row r="21166" spans="12:20" ht="16.8">
      <c r="L21166" s="404"/>
      <c r="M21166" s="404"/>
      <c r="N21166" s="404"/>
      <c r="O21166" s="404"/>
      <c r="P21166" s="404"/>
      <c r="Q21166" s="404"/>
      <c r="R21166" s="404"/>
      <c r="S21166" s="404"/>
      <c r="T21166" s="404"/>
    </row>
    <row r="21167" spans="12:20" ht="16.8">
      <c r="L21167" s="404"/>
      <c r="M21167" s="404"/>
      <c r="N21167" s="404"/>
      <c r="O21167" s="404"/>
      <c r="P21167" s="404"/>
      <c r="Q21167" s="404"/>
      <c r="R21167" s="404"/>
      <c r="S21167" s="404"/>
      <c r="T21167" s="404"/>
    </row>
    <row r="21168" spans="12:20" ht="16.8">
      <c r="L21168" s="404"/>
      <c r="M21168" s="404"/>
      <c r="N21168" s="404"/>
      <c r="O21168" s="404"/>
      <c r="P21168" s="404"/>
      <c r="Q21168" s="404"/>
      <c r="R21168" s="404"/>
      <c r="S21168" s="404"/>
      <c r="T21168" s="404"/>
    </row>
    <row r="21169" spans="12:20" ht="16.8">
      <c r="L21169" s="404"/>
      <c r="M21169" s="404"/>
      <c r="N21169" s="404"/>
      <c r="O21169" s="404"/>
      <c r="P21169" s="404"/>
      <c r="Q21169" s="404"/>
      <c r="R21169" s="404"/>
      <c r="S21169" s="404"/>
      <c r="T21169" s="404"/>
    </row>
    <row r="21170" spans="12:20" ht="16.8">
      <c r="L21170" s="404"/>
      <c r="M21170" s="404"/>
      <c r="N21170" s="404"/>
      <c r="O21170" s="404"/>
      <c r="P21170" s="404"/>
      <c r="Q21170" s="404"/>
      <c r="R21170" s="404"/>
      <c r="S21170" s="404"/>
      <c r="T21170" s="404"/>
    </row>
    <row r="21171" spans="12:20" ht="16.8">
      <c r="L21171" s="404"/>
      <c r="M21171" s="404"/>
      <c r="N21171" s="404"/>
      <c r="O21171" s="404"/>
      <c r="P21171" s="404"/>
      <c r="Q21171" s="404"/>
      <c r="R21171" s="404"/>
      <c r="S21171" s="404"/>
      <c r="T21171" s="404"/>
    </row>
    <row r="21172" spans="12:20" ht="16.8">
      <c r="L21172" s="404"/>
      <c r="M21172" s="404"/>
      <c r="N21172" s="404"/>
      <c r="O21172" s="404"/>
      <c r="P21172" s="404"/>
      <c r="Q21172" s="404"/>
      <c r="R21172" s="404"/>
      <c r="S21172" s="404"/>
      <c r="T21172" s="404"/>
    </row>
    <row r="21173" spans="12:20" ht="16.8">
      <c r="L21173" s="404"/>
      <c r="M21173" s="404"/>
      <c r="N21173" s="404"/>
      <c r="O21173" s="404"/>
      <c r="P21173" s="404"/>
      <c r="Q21173" s="404"/>
      <c r="R21173" s="404"/>
      <c r="S21173" s="404"/>
      <c r="T21173" s="404"/>
    </row>
    <row r="21174" spans="12:20" ht="16.8">
      <c r="L21174" s="404"/>
      <c r="M21174" s="404"/>
      <c r="N21174" s="404"/>
      <c r="O21174" s="404"/>
      <c r="P21174" s="404"/>
      <c r="Q21174" s="404"/>
      <c r="R21174" s="404"/>
      <c r="S21174" s="404"/>
      <c r="T21174" s="404"/>
    </row>
    <row r="21175" spans="12:20" ht="16.8">
      <c r="L21175" s="404"/>
      <c r="M21175" s="404"/>
      <c r="N21175" s="404"/>
      <c r="O21175" s="404"/>
      <c r="P21175" s="404"/>
      <c r="Q21175" s="404"/>
      <c r="R21175" s="404"/>
      <c r="S21175" s="404"/>
      <c r="T21175" s="404"/>
    </row>
    <row r="21176" spans="12:20" ht="16.8">
      <c r="L21176" s="404"/>
      <c r="M21176" s="404"/>
      <c r="N21176" s="404"/>
      <c r="O21176" s="404"/>
      <c r="P21176" s="404"/>
      <c r="Q21176" s="404"/>
      <c r="R21176" s="404"/>
      <c r="S21176" s="404"/>
      <c r="T21176" s="404"/>
    </row>
    <row r="21177" spans="12:20" ht="16.8">
      <c r="L21177" s="404"/>
      <c r="M21177" s="404"/>
      <c r="N21177" s="404"/>
      <c r="O21177" s="404"/>
      <c r="P21177" s="404"/>
      <c r="Q21177" s="404"/>
      <c r="R21177" s="404"/>
      <c r="S21177" s="404"/>
      <c r="T21177" s="404"/>
    </row>
    <row r="21178" spans="12:20" ht="16.8">
      <c r="L21178" s="404"/>
      <c r="M21178" s="404"/>
      <c r="N21178" s="404"/>
      <c r="O21178" s="404"/>
      <c r="P21178" s="404"/>
      <c r="Q21178" s="404"/>
      <c r="R21178" s="404"/>
      <c r="S21178" s="404"/>
      <c r="T21178" s="404"/>
    </row>
    <row r="21179" spans="12:20" ht="16.8">
      <c r="L21179" s="404"/>
      <c r="M21179" s="404"/>
      <c r="N21179" s="404"/>
      <c r="O21179" s="404"/>
      <c r="P21179" s="404"/>
      <c r="Q21179" s="404"/>
      <c r="R21179" s="404"/>
      <c r="S21179" s="404"/>
      <c r="T21179" s="404"/>
    </row>
    <row r="21180" spans="12:20" ht="16.8">
      <c r="L21180" s="404"/>
      <c r="M21180" s="404"/>
      <c r="N21180" s="404"/>
      <c r="O21180" s="404"/>
      <c r="P21180" s="404"/>
      <c r="Q21180" s="404"/>
      <c r="R21180" s="404"/>
      <c r="S21180" s="404"/>
      <c r="T21180" s="404"/>
    </row>
    <row r="21181" spans="12:20" ht="16.8">
      <c r="L21181" s="404"/>
      <c r="M21181" s="404"/>
      <c r="N21181" s="404"/>
      <c r="O21181" s="404"/>
      <c r="P21181" s="404"/>
      <c r="Q21181" s="404"/>
      <c r="R21181" s="404"/>
      <c r="S21181" s="404"/>
      <c r="T21181" s="404"/>
    </row>
    <row r="21182" spans="12:20" ht="16.8">
      <c r="L21182" s="404"/>
      <c r="M21182" s="404"/>
      <c r="N21182" s="404"/>
      <c r="O21182" s="404"/>
      <c r="P21182" s="404"/>
      <c r="Q21182" s="404"/>
      <c r="R21182" s="404"/>
      <c r="S21182" s="404"/>
      <c r="T21182" s="404"/>
    </row>
    <row r="21183" spans="12:20" ht="16.8">
      <c r="L21183" s="404"/>
      <c r="M21183" s="404"/>
      <c r="N21183" s="404"/>
      <c r="O21183" s="404"/>
      <c r="P21183" s="404"/>
      <c r="Q21183" s="404"/>
      <c r="R21183" s="404"/>
      <c r="S21183" s="404"/>
      <c r="T21183" s="404"/>
    </row>
    <row r="21184" spans="12:20" ht="16.8">
      <c r="L21184" s="404"/>
      <c r="M21184" s="404"/>
      <c r="N21184" s="404"/>
      <c r="O21184" s="404"/>
      <c r="P21184" s="404"/>
      <c r="Q21184" s="404"/>
      <c r="R21184" s="404"/>
      <c r="S21184" s="404"/>
      <c r="T21184" s="404"/>
    </row>
    <row r="21185" spans="12:20" ht="16.8">
      <c r="L21185" s="404"/>
      <c r="M21185" s="404"/>
      <c r="N21185" s="404"/>
      <c r="O21185" s="404"/>
      <c r="P21185" s="404"/>
      <c r="Q21185" s="404"/>
      <c r="R21185" s="404"/>
      <c r="S21185" s="404"/>
      <c r="T21185" s="404"/>
    </row>
    <row r="21186" spans="12:20" ht="16.8">
      <c r="L21186" s="404"/>
      <c r="M21186" s="404"/>
      <c r="N21186" s="404"/>
      <c r="O21186" s="404"/>
      <c r="P21186" s="404"/>
      <c r="Q21186" s="404"/>
      <c r="R21186" s="404"/>
      <c r="S21186" s="404"/>
      <c r="T21186" s="404"/>
    </row>
    <row r="21187" spans="12:20" ht="16.8">
      <c r="L21187" s="404"/>
      <c r="M21187" s="404"/>
      <c r="N21187" s="404"/>
      <c r="O21187" s="404"/>
      <c r="P21187" s="404"/>
      <c r="Q21187" s="404"/>
      <c r="R21187" s="404"/>
      <c r="S21187" s="404"/>
      <c r="T21187" s="404"/>
    </row>
    <row r="21188" spans="12:20" ht="16.8">
      <c r="L21188" s="404"/>
      <c r="M21188" s="404"/>
      <c r="N21188" s="404"/>
      <c r="O21188" s="404"/>
      <c r="P21188" s="404"/>
      <c r="Q21188" s="404"/>
      <c r="R21188" s="404"/>
      <c r="S21188" s="404"/>
      <c r="T21188" s="404"/>
    </row>
    <row r="21189" spans="12:20" ht="16.8">
      <c r="L21189" s="404"/>
      <c r="M21189" s="404"/>
      <c r="N21189" s="404"/>
      <c r="O21189" s="404"/>
      <c r="P21189" s="404"/>
      <c r="Q21189" s="404"/>
      <c r="R21189" s="404"/>
      <c r="S21189" s="404"/>
      <c r="T21189" s="404"/>
    </row>
    <row r="21190" spans="12:20" ht="16.8">
      <c r="L21190" s="404"/>
      <c r="M21190" s="404"/>
      <c r="N21190" s="404"/>
      <c r="O21190" s="404"/>
      <c r="P21190" s="404"/>
      <c r="Q21190" s="404"/>
      <c r="R21190" s="404"/>
      <c r="S21190" s="404"/>
      <c r="T21190" s="404"/>
    </row>
    <row r="21191" spans="12:20" ht="16.8">
      <c r="L21191" s="404"/>
      <c r="M21191" s="404"/>
      <c r="N21191" s="404"/>
      <c r="O21191" s="404"/>
      <c r="P21191" s="404"/>
      <c r="Q21191" s="404"/>
      <c r="R21191" s="404"/>
      <c r="S21191" s="404"/>
      <c r="T21191" s="404"/>
    </row>
    <row r="21192" spans="12:20" ht="16.8">
      <c r="L21192" s="404"/>
      <c r="M21192" s="404"/>
      <c r="N21192" s="404"/>
      <c r="O21192" s="404"/>
      <c r="P21192" s="404"/>
      <c r="Q21192" s="404"/>
      <c r="R21192" s="404"/>
      <c r="S21192" s="404"/>
      <c r="T21192" s="404"/>
    </row>
    <row r="21193" spans="12:20" ht="16.8">
      <c r="L21193" s="404"/>
      <c r="M21193" s="404"/>
      <c r="N21193" s="404"/>
      <c r="O21193" s="404"/>
      <c r="P21193" s="404"/>
      <c r="Q21193" s="404"/>
      <c r="R21193" s="404"/>
      <c r="S21193" s="404"/>
      <c r="T21193" s="404"/>
    </row>
    <row r="21194" spans="12:20" ht="16.8">
      <c r="L21194" s="404"/>
      <c r="M21194" s="404"/>
      <c r="N21194" s="404"/>
      <c r="O21194" s="404"/>
      <c r="P21194" s="404"/>
      <c r="Q21194" s="404"/>
      <c r="R21194" s="404"/>
      <c r="S21194" s="404"/>
      <c r="T21194" s="404"/>
    </row>
    <row r="21195" spans="12:20" ht="16.8">
      <c r="L21195" s="404"/>
      <c r="M21195" s="404"/>
      <c r="N21195" s="404"/>
      <c r="O21195" s="404"/>
      <c r="P21195" s="404"/>
      <c r="Q21195" s="404"/>
      <c r="R21195" s="404"/>
      <c r="S21195" s="404"/>
      <c r="T21195" s="404"/>
    </row>
    <row r="21196" spans="12:20" ht="16.8">
      <c r="L21196" s="404"/>
      <c r="M21196" s="404"/>
      <c r="N21196" s="404"/>
      <c r="O21196" s="404"/>
      <c r="P21196" s="404"/>
      <c r="Q21196" s="404"/>
      <c r="R21196" s="404"/>
      <c r="S21196" s="404"/>
      <c r="T21196" s="404"/>
    </row>
    <row r="21197" spans="12:20" ht="16.8">
      <c r="L21197" s="404"/>
      <c r="M21197" s="404"/>
      <c r="N21197" s="404"/>
      <c r="O21197" s="404"/>
      <c r="P21197" s="404"/>
      <c r="Q21197" s="404"/>
      <c r="R21197" s="404"/>
      <c r="S21197" s="404"/>
      <c r="T21197" s="404"/>
    </row>
    <row r="21198" spans="12:20" ht="16.8">
      <c r="L21198" s="404"/>
      <c r="M21198" s="404"/>
      <c r="N21198" s="404"/>
      <c r="O21198" s="404"/>
      <c r="P21198" s="404"/>
      <c r="Q21198" s="404"/>
      <c r="R21198" s="404"/>
      <c r="S21198" s="404"/>
      <c r="T21198" s="404"/>
    </row>
    <row r="21199" spans="12:20" ht="16.8">
      <c r="L21199" s="404"/>
      <c r="M21199" s="404"/>
      <c r="N21199" s="404"/>
      <c r="O21199" s="404"/>
      <c r="P21199" s="404"/>
      <c r="Q21199" s="404"/>
      <c r="R21199" s="404"/>
      <c r="S21199" s="404"/>
      <c r="T21199" s="404"/>
    </row>
    <row r="21200" spans="12:20" ht="16.8">
      <c r="L21200" s="404"/>
      <c r="M21200" s="404"/>
      <c r="N21200" s="404"/>
      <c r="O21200" s="404"/>
      <c r="P21200" s="404"/>
      <c r="Q21200" s="404"/>
      <c r="R21200" s="404"/>
      <c r="S21200" s="404"/>
      <c r="T21200" s="404"/>
    </row>
    <row r="21201" spans="12:20" ht="16.8">
      <c r="L21201" s="404"/>
      <c r="M21201" s="404"/>
      <c r="N21201" s="404"/>
      <c r="O21201" s="404"/>
      <c r="P21201" s="404"/>
      <c r="Q21201" s="404"/>
      <c r="R21201" s="404"/>
      <c r="S21201" s="404"/>
      <c r="T21201" s="404"/>
    </row>
    <row r="21202" spans="12:20" ht="16.8">
      <c r="L21202" s="404"/>
      <c r="M21202" s="404"/>
      <c r="N21202" s="404"/>
      <c r="O21202" s="404"/>
      <c r="P21202" s="404"/>
      <c r="Q21202" s="404"/>
      <c r="R21202" s="404"/>
      <c r="S21202" s="404"/>
      <c r="T21202" s="404"/>
    </row>
    <row r="21203" spans="12:20" ht="16.8">
      <c r="L21203" s="404"/>
      <c r="M21203" s="404"/>
      <c r="N21203" s="404"/>
      <c r="O21203" s="404"/>
      <c r="P21203" s="404"/>
      <c r="Q21203" s="404"/>
      <c r="R21203" s="404"/>
      <c r="S21203" s="404"/>
      <c r="T21203" s="404"/>
    </row>
    <row r="21204" spans="12:20" ht="16.8">
      <c r="L21204" s="404"/>
      <c r="M21204" s="404"/>
      <c r="N21204" s="404"/>
      <c r="O21204" s="404"/>
      <c r="P21204" s="404"/>
      <c r="Q21204" s="404"/>
      <c r="R21204" s="404"/>
      <c r="S21204" s="404"/>
      <c r="T21204" s="404"/>
    </row>
    <row r="21205" spans="12:20" ht="16.8">
      <c r="L21205" s="404"/>
      <c r="M21205" s="404"/>
      <c r="N21205" s="404"/>
      <c r="O21205" s="404"/>
      <c r="P21205" s="404"/>
      <c r="Q21205" s="404"/>
      <c r="R21205" s="404"/>
      <c r="S21205" s="404"/>
      <c r="T21205" s="404"/>
    </row>
    <row r="21206" spans="12:20" ht="16.8">
      <c r="L21206" s="404"/>
      <c r="M21206" s="404"/>
      <c r="N21206" s="404"/>
      <c r="O21206" s="404"/>
      <c r="P21206" s="404"/>
      <c r="Q21206" s="404"/>
      <c r="R21206" s="404"/>
      <c r="S21206" s="404"/>
      <c r="T21206" s="404"/>
    </row>
    <row r="21207" spans="12:20" ht="16.8">
      <c r="L21207" s="404"/>
      <c r="M21207" s="404"/>
      <c r="N21207" s="404"/>
      <c r="O21207" s="404"/>
      <c r="P21207" s="404"/>
      <c r="Q21207" s="404"/>
      <c r="R21207" s="404"/>
      <c r="S21207" s="404"/>
      <c r="T21207" s="404"/>
    </row>
    <row r="21208" spans="12:20" ht="16.8">
      <c r="L21208" s="404"/>
      <c r="M21208" s="404"/>
      <c r="N21208" s="404"/>
      <c r="O21208" s="404"/>
      <c r="P21208" s="404"/>
      <c r="Q21208" s="404"/>
      <c r="R21208" s="404"/>
      <c r="S21208" s="404"/>
      <c r="T21208" s="404"/>
    </row>
    <row r="21209" spans="12:20" ht="16.8">
      <c r="L21209" s="404"/>
      <c r="M21209" s="404"/>
      <c r="N21209" s="404"/>
      <c r="O21209" s="404"/>
      <c r="P21209" s="404"/>
      <c r="Q21209" s="404"/>
      <c r="R21209" s="404"/>
      <c r="S21209" s="404"/>
      <c r="T21209" s="404"/>
    </row>
    <row r="21210" spans="12:20" ht="16.8">
      <c r="L21210" s="404"/>
      <c r="M21210" s="404"/>
      <c r="N21210" s="404"/>
      <c r="O21210" s="404"/>
      <c r="P21210" s="404"/>
      <c r="Q21210" s="404"/>
      <c r="R21210" s="404"/>
      <c r="S21210" s="404"/>
      <c r="T21210" s="404"/>
    </row>
    <row r="21211" spans="12:20" ht="16.8">
      <c r="L21211" s="404"/>
      <c r="M21211" s="404"/>
      <c r="N21211" s="404"/>
      <c r="O21211" s="404"/>
      <c r="P21211" s="404"/>
      <c r="Q21211" s="404"/>
      <c r="R21211" s="404"/>
      <c r="S21211" s="404"/>
      <c r="T21211" s="404"/>
    </row>
    <row r="21212" spans="12:20" ht="16.8">
      <c r="L21212" s="404"/>
      <c r="M21212" s="404"/>
      <c r="N21212" s="404"/>
      <c r="O21212" s="404"/>
      <c r="P21212" s="404"/>
      <c r="Q21212" s="404"/>
      <c r="R21212" s="404"/>
      <c r="S21212" s="404"/>
      <c r="T21212" s="404"/>
    </row>
    <row r="21213" spans="12:20" ht="16.8">
      <c r="L21213" s="404"/>
      <c r="M21213" s="404"/>
      <c r="N21213" s="404"/>
      <c r="O21213" s="404"/>
      <c r="P21213" s="404"/>
      <c r="Q21213" s="404"/>
      <c r="R21213" s="404"/>
      <c r="S21213" s="404"/>
      <c r="T21213" s="404"/>
    </row>
    <row r="21214" spans="12:20" ht="16.8">
      <c r="L21214" s="404"/>
      <c r="M21214" s="404"/>
      <c r="N21214" s="404"/>
      <c r="O21214" s="404"/>
      <c r="P21214" s="404"/>
      <c r="Q21214" s="404"/>
      <c r="R21214" s="404"/>
      <c r="S21214" s="404"/>
      <c r="T21214" s="404"/>
    </row>
    <row r="21215" spans="12:20" ht="16.8">
      <c r="L21215" s="404"/>
      <c r="M21215" s="404"/>
      <c r="N21215" s="404"/>
      <c r="O21215" s="404"/>
      <c r="P21215" s="404"/>
      <c r="Q21215" s="404"/>
      <c r="R21215" s="404"/>
      <c r="S21215" s="404"/>
      <c r="T21215" s="404"/>
    </row>
    <row r="21216" spans="12:20" ht="16.8">
      <c r="L21216" s="404"/>
      <c r="M21216" s="404"/>
      <c r="N21216" s="404"/>
      <c r="O21216" s="404"/>
      <c r="P21216" s="404"/>
      <c r="Q21216" s="404"/>
      <c r="R21216" s="404"/>
      <c r="S21216" s="404"/>
      <c r="T21216" s="404"/>
    </row>
    <row r="21217" spans="12:20" ht="16.8">
      <c r="L21217" s="404"/>
      <c r="M21217" s="404"/>
      <c r="N21217" s="404"/>
      <c r="O21217" s="404"/>
      <c r="P21217" s="404"/>
      <c r="Q21217" s="404"/>
      <c r="R21217" s="404"/>
      <c r="S21217" s="404"/>
      <c r="T21217" s="404"/>
    </row>
    <row r="21218" spans="12:20" ht="16.8">
      <c r="L21218" s="404"/>
      <c r="M21218" s="404"/>
      <c r="N21218" s="404"/>
      <c r="O21218" s="404"/>
      <c r="P21218" s="404"/>
      <c r="Q21218" s="404"/>
      <c r="R21218" s="404"/>
      <c r="S21218" s="404"/>
      <c r="T21218" s="404"/>
    </row>
    <row r="21219" spans="12:20" ht="16.8">
      <c r="L21219" s="404"/>
      <c r="M21219" s="404"/>
      <c r="N21219" s="404"/>
      <c r="O21219" s="404"/>
      <c r="P21219" s="404"/>
      <c r="Q21219" s="404"/>
      <c r="R21219" s="404"/>
      <c r="S21219" s="404"/>
      <c r="T21219" s="404"/>
    </row>
    <row r="21220" spans="12:20" ht="16.8">
      <c r="L21220" s="404"/>
      <c r="M21220" s="404"/>
      <c r="N21220" s="404"/>
      <c r="O21220" s="404"/>
      <c r="P21220" s="404"/>
      <c r="Q21220" s="404"/>
      <c r="R21220" s="404"/>
      <c r="S21220" s="404"/>
      <c r="T21220" s="404"/>
    </row>
    <row r="21221" spans="12:20" ht="16.8">
      <c r="L21221" s="404"/>
      <c r="M21221" s="404"/>
      <c r="N21221" s="404"/>
      <c r="O21221" s="404"/>
      <c r="P21221" s="404"/>
      <c r="Q21221" s="404"/>
      <c r="R21221" s="404"/>
      <c r="S21221" s="404"/>
      <c r="T21221" s="404"/>
    </row>
    <row r="21222" spans="12:20" ht="16.8">
      <c r="L21222" s="404"/>
      <c r="M21222" s="404"/>
      <c r="N21222" s="404"/>
      <c r="O21222" s="404"/>
      <c r="P21222" s="404"/>
      <c r="Q21222" s="404"/>
      <c r="R21222" s="404"/>
      <c r="S21222" s="404"/>
      <c r="T21222" s="404"/>
    </row>
    <row r="21223" spans="12:20" ht="16.8">
      <c r="L21223" s="404"/>
      <c r="M21223" s="404"/>
      <c r="N21223" s="404"/>
      <c r="O21223" s="404"/>
      <c r="P21223" s="404"/>
      <c r="Q21223" s="404"/>
      <c r="R21223" s="404"/>
      <c r="S21223" s="404"/>
      <c r="T21223" s="404"/>
    </row>
    <row r="21224" spans="12:20" ht="16.8">
      <c r="L21224" s="404"/>
      <c r="M21224" s="404"/>
      <c r="N21224" s="404"/>
      <c r="O21224" s="404"/>
      <c r="P21224" s="404"/>
      <c r="Q21224" s="404"/>
      <c r="R21224" s="404"/>
      <c r="S21224" s="404"/>
      <c r="T21224" s="404"/>
    </row>
    <row r="21225" spans="12:20" ht="16.8">
      <c r="L21225" s="404"/>
      <c r="M21225" s="404"/>
      <c r="N21225" s="404"/>
      <c r="O21225" s="404"/>
      <c r="P21225" s="404"/>
      <c r="Q21225" s="404"/>
      <c r="R21225" s="404"/>
      <c r="S21225" s="404"/>
      <c r="T21225" s="404"/>
    </row>
    <row r="21226" spans="12:20" ht="16.8">
      <c r="L21226" s="404"/>
      <c r="M21226" s="404"/>
      <c r="N21226" s="404"/>
      <c r="O21226" s="404"/>
      <c r="P21226" s="404"/>
      <c r="Q21226" s="404"/>
      <c r="R21226" s="404"/>
      <c r="S21226" s="404"/>
      <c r="T21226" s="404"/>
    </row>
    <row r="21227" spans="12:20" ht="16.8">
      <c r="L21227" s="404"/>
      <c r="M21227" s="404"/>
      <c r="N21227" s="404"/>
      <c r="O21227" s="404"/>
      <c r="P21227" s="404"/>
      <c r="Q21227" s="404"/>
      <c r="R21227" s="404"/>
      <c r="S21227" s="404"/>
      <c r="T21227" s="404"/>
    </row>
    <row r="21228" spans="12:20" ht="16.8">
      <c r="L21228" s="404"/>
      <c r="M21228" s="404"/>
      <c r="N21228" s="404"/>
      <c r="O21228" s="404"/>
      <c r="P21228" s="404"/>
      <c r="Q21228" s="404"/>
      <c r="R21228" s="404"/>
      <c r="S21228" s="404"/>
      <c r="T21228" s="404"/>
    </row>
    <row r="21229" spans="12:20" ht="16.8">
      <c r="L21229" s="404"/>
      <c r="M21229" s="404"/>
      <c r="N21229" s="404"/>
      <c r="O21229" s="404"/>
      <c r="P21229" s="404"/>
      <c r="Q21229" s="404"/>
      <c r="R21229" s="404"/>
      <c r="S21229" s="404"/>
      <c r="T21229" s="404"/>
    </row>
    <row r="21230" spans="12:20" ht="16.8">
      <c r="L21230" s="404"/>
      <c r="M21230" s="404"/>
      <c r="N21230" s="404"/>
      <c r="O21230" s="404"/>
      <c r="P21230" s="404"/>
      <c r="Q21230" s="404"/>
      <c r="R21230" s="404"/>
      <c r="S21230" s="404"/>
      <c r="T21230" s="404"/>
    </row>
    <row r="21231" spans="12:20" ht="16.8">
      <c r="L21231" s="404"/>
      <c r="M21231" s="404"/>
      <c r="N21231" s="404"/>
      <c r="O21231" s="404"/>
      <c r="P21231" s="404"/>
      <c r="Q21231" s="404"/>
      <c r="R21231" s="404"/>
      <c r="S21231" s="404"/>
      <c r="T21231" s="404"/>
    </row>
    <row r="21232" spans="12:20" ht="16.8">
      <c r="L21232" s="404"/>
      <c r="M21232" s="404"/>
      <c r="N21232" s="404"/>
      <c r="O21232" s="404"/>
      <c r="P21232" s="404"/>
      <c r="Q21232" s="404"/>
      <c r="R21232" s="404"/>
      <c r="S21232" s="404"/>
      <c r="T21232" s="404"/>
    </row>
    <row r="21233" spans="12:20" ht="16.8">
      <c r="L21233" s="404"/>
      <c r="M21233" s="404"/>
      <c r="N21233" s="404"/>
      <c r="O21233" s="404"/>
      <c r="P21233" s="404"/>
      <c r="Q21233" s="404"/>
      <c r="R21233" s="404"/>
      <c r="S21233" s="404"/>
      <c r="T21233" s="404"/>
    </row>
    <row r="21234" spans="12:20" ht="16.8">
      <c r="L21234" s="404"/>
      <c r="M21234" s="404"/>
      <c r="N21234" s="404"/>
      <c r="O21234" s="404"/>
      <c r="P21234" s="404"/>
      <c r="Q21234" s="404"/>
      <c r="R21234" s="404"/>
      <c r="S21234" s="404"/>
      <c r="T21234" s="404"/>
    </row>
    <row r="21235" spans="12:20" ht="16.8">
      <c r="L21235" s="404"/>
      <c r="M21235" s="404"/>
      <c r="N21235" s="404"/>
      <c r="O21235" s="404"/>
      <c r="P21235" s="404"/>
      <c r="Q21235" s="404"/>
      <c r="R21235" s="404"/>
      <c r="S21235" s="404"/>
      <c r="T21235" s="404"/>
    </row>
    <row r="21236" spans="12:20" ht="16.8">
      <c r="L21236" s="404"/>
      <c r="M21236" s="404"/>
      <c r="N21236" s="404"/>
      <c r="O21236" s="404"/>
      <c r="P21236" s="404"/>
      <c r="Q21236" s="404"/>
      <c r="R21236" s="404"/>
      <c r="S21236" s="404"/>
      <c r="T21236" s="404"/>
    </row>
    <row r="21237" spans="12:20" ht="16.8">
      <c r="L21237" s="404"/>
      <c r="M21237" s="404"/>
      <c r="N21237" s="404"/>
      <c r="O21237" s="404"/>
      <c r="P21237" s="404"/>
      <c r="Q21237" s="404"/>
      <c r="R21237" s="404"/>
      <c r="S21237" s="404"/>
      <c r="T21237" s="404"/>
    </row>
    <row r="21238" spans="12:20" ht="16.8">
      <c r="L21238" s="404"/>
      <c r="M21238" s="404"/>
      <c r="N21238" s="404"/>
      <c r="O21238" s="404"/>
      <c r="P21238" s="404"/>
      <c r="Q21238" s="404"/>
      <c r="R21238" s="404"/>
      <c r="S21238" s="404"/>
      <c r="T21238" s="404"/>
    </row>
    <row r="21239" spans="12:20" ht="16.8">
      <c r="L21239" s="404"/>
      <c r="M21239" s="404"/>
      <c r="N21239" s="404"/>
      <c r="O21239" s="404"/>
      <c r="P21239" s="404"/>
      <c r="Q21239" s="404"/>
      <c r="R21239" s="404"/>
      <c r="S21239" s="404"/>
      <c r="T21239" s="404"/>
    </row>
    <row r="21240" spans="12:20" ht="16.8">
      <c r="L21240" s="404"/>
      <c r="M21240" s="404"/>
      <c r="N21240" s="404"/>
      <c r="O21240" s="404"/>
      <c r="P21240" s="404"/>
      <c r="Q21240" s="404"/>
      <c r="R21240" s="404"/>
      <c r="S21240" s="404"/>
      <c r="T21240" s="404"/>
    </row>
    <row r="21241" spans="12:20" ht="16.8">
      <c r="L21241" s="404"/>
      <c r="M21241" s="404"/>
      <c r="N21241" s="404"/>
      <c r="O21241" s="404"/>
      <c r="P21241" s="404"/>
      <c r="Q21241" s="404"/>
      <c r="R21241" s="404"/>
      <c r="S21241" s="404"/>
      <c r="T21241" s="404"/>
    </row>
    <row r="21242" spans="12:20" ht="16.8">
      <c r="L21242" s="404"/>
      <c r="M21242" s="404"/>
      <c r="N21242" s="404"/>
      <c r="O21242" s="404"/>
      <c r="P21242" s="404"/>
      <c r="Q21242" s="404"/>
      <c r="R21242" s="404"/>
      <c r="S21242" s="404"/>
      <c r="T21242" s="404"/>
    </row>
    <row r="21243" spans="12:20" ht="16.8">
      <c r="L21243" s="404"/>
      <c r="M21243" s="404"/>
      <c r="N21243" s="404"/>
      <c r="O21243" s="404"/>
      <c r="P21243" s="404"/>
      <c r="Q21243" s="404"/>
      <c r="R21243" s="404"/>
      <c r="S21243" s="404"/>
      <c r="T21243" s="404"/>
    </row>
    <row r="21244" spans="12:20" ht="16.8">
      <c r="L21244" s="404"/>
      <c r="M21244" s="404"/>
      <c r="N21244" s="404"/>
      <c r="O21244" s="404"/>
      <c r="P21244" s="404"/>
      <c r="Q21244" s="404"/>
      <c r="R21244" s="404"/>
      <c r="S21244" s="404"/>
      <c r="T21244" s="404"/>
    </row>
    <row r="21245" spans="12:20" ht="16.8">
      <c r="L21245" s="404"/>
      <c r="M21245" s="404"/>
      <c r="N21245" s="404"/>
      <c r="O21245" s="404"/>
      <c r="P21245" s="404"/>
      <c r="Q21245" s="404"/>
      <c r="R21245" s="404"/>
      <c r="S21245" s="404"/>
      <c r="T21245" s="404"/>
    </row>
    <row r="21246" spans="12:20" ht="16.8">
      <c r="L21246" s="404"/>
      <c r="M21246" s="404"/>
      <c r="N21246" s="404"/>
      <c r="O21246" s="404"/>
      <c r="P21246" s="404"/>
      <c r="Q21246" s="404"/>
      <c r="R21246" s="404"/>
      <c r="S21246" s="404"/>
      <c r="T21246" s="404"/>
    </row>
    <row r="21247" spans="12:20" ht="16.8">
      <c r="L21247" s="404"/>
      <c r="M21247" s="404"/>
      <c r="N21247" s="404"/>
      <c r="O21247" s="404"/>
      <c r="P21247" s="404"/>
      <c r="Q21247" s="404"/>
      <c r="R21247" s="404"/>
      <c r="S21247" s="404"/>
      <c r="T21247" s="404"/>
    </row>
    <row r="21248" spans="12:20" ht="16.8">
      <c r="L21248" s="404"/>
      <c r="M21248" s="404"/>
      <c r="N21248" s="404"/>
      <c r="O21248" s="404"/>
      <c r="P21248" s="404"/>
      <c r="Q21248" s="404"/>
      <c r="R21248" s="404"/>
      <c r="S21248" s="404"/>
      <c r="T21248" s="404"/>
    </row>
    <row r="21249" spans="12:20" ht="16.8">
      <c r="L21249" s="404"/>
      <c r="M21249" s="404"/>
      <c r="N21249" s="404"/>
      <c r="O21249" s="404"/>
      <c r="P21249" s="404"/>
      <c r="Q21249" s="404"/>
      <c r="R21249" s="404"/>
      <c r="S21249" s="404"/>
      <c r="T21249" s="404"/>
    </row>
    <row r="21250" spans="12:20" ht="16.8">
      <c r="L21250" s="404"/>
      <c r="M21250" s="404"/>
      <c r="N21250" s="404"/>
      <c r="O21250" s="404"/>
      <c r="P21250" s="404"/>
      <c r="Q21250" s="404"/>
      <c r="R21250" s="404"/>
      <c r="S21250" s="404"/>
      <c r="T21250" s="404"/>
    </row>
    <row r="21251" spans="12:20" ht="16.8">
      <c r="L21251" s="404"/>
      <c r="M21251" s="404"/>
      <c r="N21251" s="404"/>
      <c r="O21251" s="404"/>
      <c r="P21251" s="404"/>
      <c r="Q21251" s="404"/>
      <c r="R21251" s="404"/>
      <c r="S21251" s="404"/>
      <c r="T21251" s="404"/>
    </row>
    <row r="21252" spans="12:20" ht="16.8">
      <c r="L21252" s="404"/>
      <c r="M21252" s="404"/>
      <c r="N21252" s="404"/>
      <c r="O21252" s="404"/>
      <c r="P21252" s="404"/>
      <c r="Q21252" s="404"/>
      <c r="R21252" s="404"/>
      <c r="S21252" s="404"/>
      <c r="T21252" s="404"/>
    </row>
    <row r="21253" spans="12:20" ht="16.8">
      <c r="L21253" s="404"/>
      <c r="M21253" s="404"/>
      <c r="N21253" s="404"/>
      <c r="O21253" s="404"/>
      <c r="P21253" s="404"/>
      <c r="Q21253" s="404"/>
      <c r="R21253" s="404"/>
      <c r="S21253" s="404"/>
      <c r="T21253" s="404"/>
    </row>
    <row r="21254" spans="12:20" ht="16.8">
      <c r="L21254" s="404"/>
      <c r="M21254" s="404"/>
      <c r="N21254" s="404"/>
      <c r="O21254" s="404"/>
      <c r="P21254" s="404"/>
      <c r="Q21254" s="404"/>
      <c r="R21254" s="404"/>
      <c r="S21254" s="404"/>
      <c r="T21254" s="404"/>
    </row>
    <row r="21255" spans="12:20" ht="16.8">
      <c r="L21255" s="404"/>
      <c r="M21255" s="404"/>
      <c r="N21255" s="404"/>
      <c r="O21255" s="404"/>
      <c r="P21255" s="404"/>
      <c r="Q21255" s="404"/>
      <c r="R21255" s="404"/>
      <c r="S21255" s="404"/>
      <c r="T21255" s="404"/>
    </row>
    <row r="21256" spans="12:20" ht="16.8">
      <c r="L21256" s="404"/>
      <c r="M21256" s="404"/>
      <c r="N21256" s="404"/>
      <c r="O21256" s="404"/>
      <c r="P21256" s="404"/>
      <c r="Q21256" s="404"/>
      <c r="R21256" s="404"/>
      <c r="S21256" s="404"/>
      <c r="T21256" s="404"/>
    </row>
    <row r="21257" spans="12:20" ht="16.8">
      <c r="L21257" s="404"/>
      <c r="M21257" s="404"/>
      <c r="N21257" s="404"/>
      <c r="O21257" s="404"/>
      <c r="P21257" s="404"/>
      <c r="Q21257" s="404"/>
      <c r="R21257" s="404"/>
      <c r="S21257" s="404"/>
      <c r="T21257" s="404"/>
    </row>
    <row r="21258" spans="12:20" ht="16.8">
      <c r="L21258" s="404"/>
      <c r="M21258" s="404"/>
      <c r="N21258" s="404"/>
      <c r="O21258" s="404"/>
      <c r="P21258" s="404"/>
      <c r="Q21258" s="404"/>
      <c r="R21258" s="404"/>
      <c r="S21258" s="404"/>
      <c r="T21258" s="404"/>
    </row>
    <row r="21259" spans="12:20" ht="16.8">
      <c r="L21259" s="404"/>
      <c r="M21259" s="404"/>
      <c r="N21259" s="404"/>
      <c r="O21259" s="404"/>
      <c r="P21259" s="404"/>
      <c r="Q21259" s="404"/>
      <c r="R21259" s="404"/>
      <c r="S21259" s="404"/>
      <c r="T21259" s="404"/>
    </row>
    <row r="21260" spans="12:20" ht="16.8">
      <c r="L21260" s="404"/>
      <c r="M21260" s="404"/>
      <c r="N21260" s="404"/>
      <c r="O21260" s="404"/>
      <c r="P21260" s="404"/>
      <c r="Q21260" s="404"/>
      <c r="R21260" s="404"/>
      <c r="S21260" s="404"/>
      <c r="T21260" s="404"/>
    </row>
    <row r="21261" spans="12:20" ht="16.8">
      <c r="L21261" s="404"/>
      <c r="M21261" s="404"/>
      <c r="N21261" s="404"/>
      <c r="O21261" s="404"/>
      <c r="P21261" s="404"/>
      <c r="Q21261" s="404"/>
      <c r="R21261" s="404"/>
      <c r="S21261" s="404"/>
      <c r="T21261" s="404"/>
    </row>
    <row r="21262" spans="12:20" ht="16.8">
      <c r="L21262" s="404"/>
      <c r="M21262" s="404"/>
      <c r="N21262" s="404"/>
      <c r="O21262" s="404"/>
      <c r="P21262" s="404"/>
      <c r="Q21262" s="404"/>
      <c r="R21262" s="404"/>
      <c r="S21262" s="404"/>
      <c r="T21262" s="404"/>
    </row>
    <row r="21263" spans="12:20" ht="16.8">
      <c r="L21263" s="404"/>
      <c r="M21263" s="404"/>
      <c r="N21263" s="404"/>
      <c r="O21263" s="404"/>
      <c r="P21263" s="404"/>
      <c r="Q21263" s="404"/>
      <c r="R21263" s="404"/>
      <c r="S21263" s="404"/>
      <c r="T21263" s="404"/>
    </row>
    <row r="21264" spans="12:20" ht="16.8">
      <c r="L21264" s="404"/>
      <c r="M21264" s="404"/>
      <c r="N21264" s="404"/>
      <c r="O21264" s="404"/>
      <c r="P21264" s="404"/>
      <c r="Q21264" s="404"/>
      <c r="R21264" s="404"/>
      <c r="S21264" s="404"/>
      <c r="T21264" s="404"/>
    </row>
    <row r="21265" spans="12:20" ht="16.8">
      <c r="L21265" s="404"/>
      <c r="M21265" s="404"/>
      <c r="N21265" s="404"/>
      <c r="O21265" s="404"/>
      <c r="P21265" s="404"/>
      <c r="Q21265" s="404"/>
      <c r="R21265" s="404"/>
      <c r="S21265" s="404"/>
      <c r="T21265" s="404"/>
    </row>
    <row r="21266" spans="12:20" ht="16.8">
      <c r="L21266" s="404"/>
      <c r="M21266" s="404"/>
      <c r="N21266" s="404"/>
      <c r="O21266" s="404"/>
      <c r="P21266" s="404"/>
      <c r="Q21266" s="404"/>
      <c r="R21266" s="404"/>
      <c r="S21266" s="404"/>
      <c r="T21266" s="404"/>
    </row>
    <row r="21267" spans="12:20" ht="16.8">
      <c r="L21267" s="404"/>
      <c r="M21267" s="404"/>
      <c r="N21267" s="404"/>
      <c r="O21267" s="404"/>
      <c r="P21267" s="404"/>
      <c r="Q21267" s="404"/>
      <c r="R21267" s="404"/>
      <c r="S21267" s="404"/>
      <c r="T21267" s="404"/>
    </row>
    <row r="21268" spans="12:20" ht="16.8">
      <c r="L21268" s="404"/>
      <c r="M21268" s="404"/>
      <c r="N21268" s="404"/>
      <c r="O21268" s="404"/>
      <c r="P21268" s="404"/>
      <c r="Q21268" s="404"/>
      <c r="R21268" s="404"/>
      <c r="S21268" s="404"/>
      <c r="T21268" s="404"/>
    </row>
    <row r="21269" spans="12:20" ht="16.8">
      <c r="L21269" s="404"/>
      <c r="M21269" s="404"/>
      <c r="N21269" s="404"/>
      <c r="O21269" s="404"/>
      <c r="P21269" s="404"/>
      <c r="Q21269" s="404"/>
      <c r="R21269" s="404"/>
      <c r="S21269" s="404"/>
      <c r="T21269" s="404"/>
    </row>
    <row r="21270" spans="12:20" ht="16.8">
      <c r="L21270" s="404"/>
      <c r="M21270" s="404"/>
      <c r="N21270" s="404"/>
      <c r="O21270" s="404"/>
      <c r="P21270" s="404"/>
      <c r="Q21270" s="404"/>
      <c r="R21270" s="404"/>
      <c r="S21270" s="404"/>
      <c r="T21270" s="404"/>
    </row>
    <row r="21271" spans="12:20" ht="16.8">
      <c r="L21271" s="404"/>
      <c r="M21271" s="404"/>
      <c r="N21271" s="404"/>
      <c r="O21271" s="404"/>
      <c r="P21271" s="404"/>
      <c r="Q21271" s="404"/>
      <c r="R21271" s="404"/>
      <c r="S21271" s="404"/>
      <c r="T21271" s="404"/>
    </row>
    <row r="21272" spans="12:20" ht="16.8">
      <c r="L21272" s="404"/>
      <c r="M21272" s="404"/>
      <c r="N21272" s="404"/>
      <c r="O21272" s="404"/>
      <c r="P21272" s="404"/>
      <c r="Q21272" s="404"/>
      <c r="R21272" s="404"/>
      <c r="S21272" s="404"/>
      <c r="T21272" s="404"/>
    </row>
    <row r="21273" spans="12:20" ht="16.8">
      <c r="L21273" s="404"/>
      <c r="M21273" s="404"/>
      <c r="N21273" s="404"/>
      <c r="O21273" s="404"/>
      <c r="P21273" s="404"/>
      <c r="Q21273" s="404"/>
      <c r="R21273" s="404"/>
      <c r="S21273" s="404"/>
      <c r="T21273" s="404"/>
    </row>
    <row r="21274" spans="12:20" ht="16.8">
      <c r="L21274" s="404"/>
      <c r="M21274" s="404"/>
      <c r="N21274" s="404"/>
      <c r="O21274" s="404"/>
      <c r="P21274" s="404"/>
      <c r="Q21274" s="404"/>
      <c r="R21274" s="404"/>
      <c r="S21274" s="404"/>
      <c r="T21274" s="404"/>
    </row>
    <row r="21275" spans="12:20" ht="16.8">
      <c r="L21275" s="404"/>
      <c r="M21275" s="404"/>
      <c r="N21275" s="404"/>
      <c r="O21275" s="404"/>
      <c r="P21275" s="404"/>
      <c r="Q21275" s="404"/>
      <c r="R21275" s="404"/>
      <c r="S21275" s="404"/>
      <c r="T21275" s="404"/>
    </row>
    <row r="21276" spans="12:20" ht="16.8">
      <c r="L21276" s="404"/>
      <c r="M21276" s="404"/>
      <c r="N21276" s="404"/>
      <c r="O21276" s="404"/>
      <c r="P21276" s="404"/>
      <c r="Q21276" s="404"/>
      <c r="R21276" s="404"/>
      <c r="S21276" s="404"/>
      <c r="T21276" s="404"/>
    </row>
    <row r="21277" spans="12:20" ht="16.8">
      <c r="L21277" s="404"/>
      <c r="M21277" s="404"/>
      <c r="N21277" s="404"/>
      <c r="O21277" s="404"/>
      <c r="P21277" s="404"/>
      <c r="Q21277" s="404"/>
      <c r="R21277" s="404"/>
      <c r="S21277" s="404"/>
      <c r="T21277" s="404"/>
    </row>
    <row r="21278" spans="12:20" ht="16.8">
      <c r="L21278" s="404"/>
      <c r="M21278" s="404"/>
      <c r="N21278" s="404"/>
      <c r="O21278" s="404"/>
      <c r="P21278" s="404"/>
      <c r="Q21278" s="404"/>
      <c r="R21278" s="404"/>
      <c r="S21278" s="404"/>
      <c r="T21278" s="404"/>
    </row>
    <row r="21279" spans="12:20" ht="16.8">
      <c r="L21279" s="404"/>
      <c r="M21279" s="404"/>
      <c r="N21279" s="404"/>
      <c r="O21279" s="404"/>
      <c r="P21279" s="404"/>
      <c r="Q21279" s="404"/>
      <c r="R21279" s="404"/>
      <c r="S21279" s="404"/>
      <c r="T21279" s="404"/>
    </row>
    <row r="21280" spans="12:20" ht="16.8">
      <c r="L21280" s="404"/>
      <c r="M21280" s="404"/>
      <c r="N21280" s="404"/>
      <c r="O21280" s="404"/>
      <c r="P21280" s="404"/>
      <c r="Q21280" s="404"/>
      <c r="R21280" s="404"/>
      <c r="S21280" s="404"/>
      <c r="T21280" s="404"/>
    </row>
    <row r="21281" spans="12:20" ht="16.8">
      <c r="L21281" s="404"/>
      <c r="M21281" s="404"/>
      <c r="N21281" s="404"/>
      <c r="O21281" s="404"/>
      <c r="P21281" s="404"/>
      <c r="Q21281" s="404"/>
      <c r="R21281" s="404"/>
      <c r="S21281" s="404"/>
      <c r="T21281" s="404"/>
    </row>
    <row r="21282" spans="12:20" ht="16.8">
      <c r="L21282" s="404"/>
      <c r="M21282" s="404"/>
      <c r="N21282" s="404"/>
      <c r="O21282" s="404"/>
      <c r="P21282" s="404"/>
      <c r="Q21282" s="404"/>
      <c r="R21282" s="404"/>
      <c r="S21282" s="404"/>
      <c r="T21282" s="404"/>
    </row>
    <row r="21283" spans="12:20" ht="16.8">
      <c r="L21283" s="404"/>
      <c r="M21283" s="404"/>
      <c r="N21283" s="404"/>
      <c r="O21283" s="404"/>
      <c r="P21283" s="404"/>
      <c r="Q21283" s="404"/>
      <c r="R21283" s="404"/>
      <c r="S21283" s="404"/>
      <c r="T21283" s="404"/>
    </row>
    <row r="21284" spans="12:20" ht="16.8">
      <c r="L21284" s="404"/>
      <c r="M21284" s="404"/>
      <c r="N21284" s="404"/>
      <c r="O21284" s="404"/>
      <c r="P21284" s="404"/>
      <c r="Q21284" s="404"/>
      <c r="R21284" s="404"/>
      <c r="S21284" s="404"/>
      <c r="T21284" s="404"/>
    </row>
    <row r="21285" spans="12:20" ht="16.8">
      <c r="L21285" s="404"/>
      <c r="M21285" s="404"/>
      <c r="N21285" s="404"/>
      <c r="O21285" s="404"/>
      <c r="P21285" s="404"/>
      <c r="Q21285" s="404"/>
      <c r="R21285" s="404"/>
      <c r="S21285" s="404"/>
      <c r="T21285" s="404"/>
    </row>
    <row r="21286" spans="12:20" ht="16.8">
      <c r="L21286" s="404"/>
      <c r="M21286" s="404"/>
      <c r="N21286" s="404"/>
      <c r="O21286" s="404"/>
      <c r="P21286" s="404"/>
      <c r="Q21286" s="404"/>
      <c r="R21286" s="404"/>
      <c r="S21286" s="404"/>
      <c r="T21286" s="404"/>
    </row>
    <row r="21287" spans="12:20" ht="16.8">
      <c r="L21287" s="404"/>
      <c r="M21287" s="404"/>
      <c r="N21287" s="404"/>
      <c r="O21287" s="404"/>
      <c r="P21287" s="404"/>
      <c r="Q21287" s="404"/>
      <c r="R21287" s="404"/>
      <c r="S21287" s="404"/>
      <c r="T21287" s="404"/>
    </row>
    <row r="21288" spans="12:20" ht="16.8">
      <c r="L21288" s="404"/>
      <c r="M21288" s="404"/>
      <c r="N21288" s="404"/>
      <c r="O21288" s="404"/>
      <c r="P21288" s="404"/>
      <c r="Q21288" s="404"/>
      <c r="R21288" s="404"/>
      <c r="S21288" s="404"/>
      <c r="T21288" s="404"/>
    </row>
    <row r="21289" spans="12:20" ht="16.8">
      <c r="L21289" s="404"/>
      <c r="M21289" s="404"/>
      <c r="N21289" s="404"/>
      <c r="O21289" s="404"/>
      <c r="P21289" s="404"/>
      <c r="Q21289" s="404"/>
      <c r="R21289" s="404"/>
      <c r="S21289" s="404"/>
      <c r="T21289" s="404"/>
    </row>
    <row r="21290" spans="12:20" ht="16.8">
      <c r="L21290" s="404"/>
      <c r="M21290" s="404"/>
      <c r="N21290" s="404"/>
      <c r="O21290" s="404"/>
      <c r="P21290" s="404"/>
      <c r="Q21290" s="404"/>
      <c r="R21290" s="404"/>
      <c r="S21290" s="404"/>
      <c r="T21290" s="404"/>
    </row>
    <row r="21291" spans="12:20" ht="16.8">
      <c r="L21291" s="404"/>
      <c r="M21291" s="404"/>
      <c r="N21291" s="404"/>
      <c r="O21291" s="404"/>
      <c r="P21291" s="404"/>
      <c r="Q21291" s="404"/>
      <c r="R21291" s="404"/>
      <c r="S21291" s="404"/>
      <c r="T21291" s="404"/>
    </row>
    <row r="21292" spans="12:20" ht="16.8">
      <c r="L21292" s="404"/>
      <c r="M21292" s="404"/>
      <c r="N21292" s="404"/>
      <c r="O21292" s="404"/>
      <c r="P21292" s="404"/>
      <c r="Q21292" s="404"/>
      <c r="R21292" s="404"/>
      <c r="S21292" s="404"/>
      <c r="T21292" s="404"/>
    </row>
    <row r="21293" spans="12:20" ht="16.8">
      <c r="L21293" s="404"/>
      <c r="M21293" s="404"/>
      <c r="N21293" s="404"/>
      <c r="O21293" s="404"/>
      <c r="P21293" s="404"/>
      <c r="Q21293" s="404"/>
      <c r="R21293" s="404"/>
      <c r="S21293" s="404"/>
      <c r="T21293" s="404"/>
    </row>
    <row r="21294" spans="12:20" ht="16.8">
      <c r="L21294" s="404"/>
      <c r="M21294" s="404"/>
      <c r="N21294" s="404"/>
      <c r="O21294" s="404"/>
      <c r="P21294" s="404"/>
      <c r="Q21294" s="404"/>
      <c r="R21294" s="404"/>
      <c r="S21294" s="404"/>
      <c r="T21294" s="404"/>
    </row>
    <row r="21295" spans="12:20" ht="16.8">
      <c r="L21295" s="404"/>
      <c r="M21295" s="404"/>
      <c r="N21295" s="404"/>
      <c r="O21295" s="404"/>
      <c r="P21295" s="404"/>
      <c r="Q21295" s="404"/>
      <c r="R21295" s="404"/>
      <c r="S21295" s="404"/>
      <c r="T21295" s="404"/>
    </row>
    <row r="21296" spans="12:20" ht="16.8">
      <c r="L21296" s="404"/>
      <c r="M21296" s="404"/>
      <c r="N21296" s="404"/>
      <c r="O21296" s="404"/>
      <c r="P21296" s="404"/>
      <c r="Q21296" s="404"/>
      <c r="R21296" s="404"/>
      <c r="S21296" s="404"/>
      <c r="T21296" s="404"/>
    </row>
    <row r="21297" spans="12:20" ht="16.8">
      <c r="L21297" s="404"/>
      <c r="M21297" s="404"/>
      <c r="N21297" s="404"/>
      <c r="O21297" s="404"/>
      <c r="P21297" s="404"/>
      <c r="Q21297" s="404"/>
      <c r="R21297" s="404"/>
      <c r="S21297" s="404"/>
      <c r="T21297" s="404"/>
    </row>
    <row r="21298" spans="12:20" ht="16.8">
      <c r="L21298" s="404"/>
      <c r="M21298" s="404"/>
      <c r="N21298" s="404"/>
      <c r="O21298" s="404"/>
      <c r="P21298" s="404"/>
      <c r="Q21298" s="404"/>
      <c r="R21298" s="404"/>
      <c r="S21298" s="404"/>
      <c r="T21298" s="404"/>
    </row>
    <row r="21299" spans="12:20" ht="16.8">
      <c r="L21299" s="404"/>
      <c r="M21299" s="404"/>
      <c r="N21299" s="404"/>
      <c r="O21299" s="404"/>
      <c r="P21299" s="404"/>
      <c r="Q21299" s="404"/>
      <c r="R21299" s="404"/>
      <c r="S21299" s="404"/>
      <c r="T21299" s="404"/>
    </row>
    <row r="21300" spans="12:20" ht="16.8">
      <c r="L21300" s="404"/>
      <c r="M21300" s="404"/>
      <c r="N21300" s="404"/>
      <c r="O21300" s="404"/>
      <c r="P21300" s="404"/>
      <c r="Q21300" s="404"/>
      <c r="R21300" s="404"/>
      <c r="S21300" s="404"/>
      <c r="T21300" s="404"/>
    </row>
    <row r="21301" spans="12:20" ht="16.8">
      <c r="L21301" s="404"/>
      <c r="M21301" s="404"/>
      <c r="N21301" s="404"/>
      <c r="O21301" s="404"/>
      <c r="P21301" s="404"/>
      <c r="Q21301" s="404"/>
      <c r="R21301" s="404"/>
      <c r="S21301" s="404"/>
      <c r="T21301" s="404"/>
    </row>
    <row r="21302" spans="12:20" ht="16.8">
      <c r="L21302" s="404"/>
      <c r="M21302" s="404"/>
      <c r="N21302" s="404"/>
      <c r="O21302" s="404"/>
      <c r="P21302" s="404"/>
      <c r="Q21302" s="404"/>
      <c r="R21302" s="404"/>
      <c r="S21302" s="404"/>
      <c r="T21302" s="404"/>
    </row>
    <row r="21303" spans="12:20" ht="16.8">
      <c r="L21303" s="404"/>
      <c r="M21303" s="404"/>
      <c r="N21303" s="404"/>
      <c r="O21303" s="404"/>
      <c r="P21303" s="404"/>
      <c r="Q21303" s="404"/>
      <c r="R21303" s="404"/>
      <c r="S21303" s="404"/>
      <c r="T21303" s="404"/>
    </row>
    <row r="21304" spans="12:20" ht="16.8">
      <c r="L21304" s="404"/>
      <c r="M21304" s="404"/>
      <c r="N21304" s="404"/>
      <c r="O21304" s="404"/>
      <c r="P21304" s="404"/>
      <c r="Q21304" s="404"/>
      <c r="R21304" s="404"/>
      <c r="S21304" s="404"/>
      <c r="T21304" s="404"/>
    </row>
    <row r="21305" spans="12:20" ht="16.8">
      <c r="L21305" s="404"/>
      <c r="M21305" s="404"/>
      <c r="N21305" s="404"/>
      <c r="O21305" s="404"/>
      <c r="P21305" s="404"/>
      <c r="Q21305" s="404"/>
      <c r="R21305" s="404"/>
      <c r="S21305" s="404"/>
      <c r="T21305" s="404"/>
    </row>
    <row r="21306" spans="12:20" ht="16.8">
      <c r="L21306" s="404"/>
      <c r="M21306" s="404"/>
      <c r="N21306" s="404"/>
      <c r="O21306" s="404"/>
      <c r="P21306" s="404"/>
      <c r="Q21306" s="404"/>
      <c r="R21306" s="404"/>
      <c r="S21306" s="404"/>
      <c r="T21306" s="404"/>
    </row>
    <row r="21307" spans="12:20" ht="16.8">
      <c r="L21307" s="404"/>
      <c r="M21307" s="404"/>
      <c r="N21307" s="404"/>
      <c r="O21307" s="404"/>
      <c r="P21307" s="404"/>
      <c r="Q21307" s="404"/>
      <c r="R21307" s="404"/>
      <c r="S21307" s="404"/>
      <c r="T21307" s="404"/>
    </row>
    <row r="21308" spans="12:20" ht="16.8">
      <c r="L21308" s="404"/>
      <c r="M21308" s="404"/>
      <c r="N21308" s="404"/>
      <c r="O21308" s="404"/>
      <c r="P21308" s="404"/>
      <c r="Q21308" s="404"/>
      <c r="R21308" s="404"/>
      <c r="S21308" s="404"/>
      <c r="T21308" s="404"/>
    </row>
    <row r="21309" spans="12:20" ht="16.8">
      <c r="L21309" s="404"/>
      <c r="M21309" s="404"/>
      <c r="N21309" s="404"/>
      <c r="O21309" s="404"/>
      <c r="P21309" s="404"/>
      <c r="Q21309" s="404"/>
      <c r="R21309" s="404"/>
      <c r="S21309" s="404"/>
      <c r="T21309" s="404"/>
    </row>
    <row r="21310" spans="12:20" ht="16.8">
      <c r="L21310" s="404"/>
      <c r="M21310" s="404"/>
      <c r="N21310" s="404"/>
      <c r="O21310" s="404"/>
      <c r="P21310" s="404"/>
      <c r="Q21310" s="404"/>
      <c r="R21310" s="404"/>
      <c r="S21310" s="404"/>
      <c r="T21310" s="404"/>
    </row>
    <row r="21311" spans="12:20" ht="16.8">
      <c r="L21311" s="404"/>
      <c r="M21311" s="404"/>
      <c r="N21311" s="404"/>
      <c r="O21311" s="404"/>
      <c r="P21311" s="404"/>
      <c r="Q21311" s="404"/>
      <c r="R21311" s="404"/>
      <c r="S21311" s="404"/>
      <c r="T21311" s="404"/>
    </row>
    <row r="21312" spans="12:20" ht="16.8">
      <c r="L21312" s="404"/>
      <c r="M21312" s="404"/>
      <c r="N21312" s="404"/>
      <c r="O21312" s="404"/>
      <c r="P21312" s="404"/>
      <c r="Q21312" s="404"/>
      <c r="R21312" s="404"/>
      <c r="S21312" s="404"/>
      <c r="T21312" s="404"/>
    </row>
    <row r="21313" spans="12:20" ht="16.8">
      <c r="L21313" s="404"/>
      <c r="M21313" s="404"/>
      <c r="N21313" s="404"/>
      <c r="O21313" s="404"/>
      <c r="P21313" s="404"/>
      <c r="Q21313" s="404"/>
      <c r="R21313" s="404"/>
      <c r="S21313" s="404"/>
      <c r="T21313" s="404"/>
    </row>
    <row r="21314" spans="12:20" ht="16.8">
      <c r="L21314" s="404"/>
      <c r="M21314" s="404"/>
      <c r="N21314" s="404"/>
      <c r="O21314" s="404"/>
      <c r="P21314" s="404"/>
      <c r="Q21314" s="404"/>
      <c r="R21314" s="404"/>
      <c r="S21314" s="404"/>
      <c r="T21314" s="404"/>
    </row>
    <row r="21315" spans="12:20" ht="16.8">
      <c r="L21315" s="404"/>
      <c r="M21315" s="404"/>
      <c r="N21315" s="404"/>
      <c r="O21315" s="404"/>
      <c r="P21315" s="404"/>
      <c r="Q21315" s="404"/>
      <c r="R21315" s="404"/>
      <c r="S21315" s="404"/>
      <c r="T21315" s="404"/>
    </row>
    <row r="21316" spans="12:20" ht="16.8">
      <c r="L21316" s="404"/>
      <c r="M21316" s="404"/>
      <c r="N21316" s="404"/>
      <c r="O21316" s="404"/>
      <c r="P21316" s="404"/>
      <c r="Q21316" s="404"/>
      <c r="R21316" s="404"/>
      <c r="S21316" s="404"/>
      <c r="T21316" s="404"/>
    </row>
    <row r="21317" spans="12:20" ht="16.8">
      <c r="L21317" s="404"/>
      <c r="M21317" s="404"/>
      <c r="N21317" s="404"/>
      <c r="O21317" s="404"/>
      <c r="P21317" s="404"/>
      <c r="Q21317" s="404"/>
      <c r="R21317" s="404"/>
      <c r="S21317" s="404"/>
      <c r="T21317" s="404"/>
    </row>
    <row r="21318" spans="12:20" ht="16.8">
      <c r="L21318" s="404"/>
      <c r="M21318" s="404"/>
      <c r="N21318" s="404"/>
      <c r="O21318" s="404"/>
      <c r="P21318" s="404"/>
      <c r="Q21318" s="404"/>
      <c r="R21318" s="404"/>
      <c r="S21318" s="404"/>
      <c r="T21318" s="404"/>
    </row>
    <row r="21319" spans="12:20" ht="16.8">
      <c r="L21319" s="404"/>
      <c r="M21319" s="404"/>
      <c r="N21319" s="404"/>
      <c r="O21319" s="404"/>
      <c r="P21319" s="404"/>
      <c r="Q21319" s="404"/>
      <c r="R21319" s="404"/>
      <c r="S21319" s="404"/>
      <c r="T21319" s="404"/>
    </row>
    <row r="21320" spans="12:20" ht="16.8">
      <c r="L21320" s="404"/>
      <c r="M21320" s="404"/>
      <c r="N21320" s="404"/>
      <c r="O21320" s="404"/>
      <c r="P21320" s="404"/>
      <c r="Q21320" s="404"/>
      <c r="R21320" s="404"/>
      <c r="S21320" s="404"/>
      <c r="T21320" s="404"/>
    </row>
    <row r="21321" spans="12:20" ht="16.8">
      <c r="L21321" s="404"/>
      <c r="M21321" s="404"/>
      <c r="N21321" s="404"/>
      <c r="O21321" s="404"/>
      <c r="P21321" s="404"/>
      <c r="Q21321" s="404"/>
      <c r="R21321" s="404"/>
      <c r="S21321" s="404"/>
      <c r="T21321" s="404"/>
    </row>
    <row r="21322" spans="12:20" ht="16.8">
      <c r="L21322" s="404"/>
      <c r="M21322" s="404"/>
      <c r="N21322" s="404"/>
      <c r="O21322" s="404"/>
      <c r="P21322" s="404"/>
      <c r="Q21322" s="404"/>
      <c r="R21322" s="404"/>
      <c r="S21322" s="404"/>
      <c r="T21322" s="404"/>
    </row>
    <row r="21323" spans="12:20" ht="16.8">
      <c r="L21323" s="404"/>
      <c r="M21323" s="404"/>
      <c r="N21323" s="404"/>
      <c r="O21323" s="404"/>
      <c r="P21323" s="404"/>
      <c r="Q21323" s="404"/>
      <c r="R21323" s="404"/>
      <c r="S21323" s="404"/>
      <c r="T21323" s="404"/>
    </row>
    <row r="21324" spans="12:20" ht="16.8">
      <c r="L21324" s="404"/>
      <c r="M21324" s="404"/>
      <c r="N21324" s="404"/>
      <c r="O21324" s="404"/>
      <c r="P21324" s="404"/>
      <c r="Q21324" s="404"/>
      <c r="R21324" s="404"/>
      <c r="S21324" s="404"/>
      <c r="T21324" s="404"/>
    </row>
    <row r="21325" spans="12:20" ht="16.8">
      <c r="L21325" s="404"/>
      <c r="M21325" s="404"/>
      <c r="N21325" s="404"/>
      <c r="O21325" s="404"/>
      <c r="P21325" s="404"/>
      <c r="Q21325" s="404"/>
      <c r="R21325" s="404"/>
      <c r="S21325" s="404"/>
      <c r="T21325" s="404"/>
    </row>
    <row r="21326" spans="12:20" ht="16.8">
      <c r="L21326" s="404"/>
      <c r="M21326" s="404"/>
      <c r="N21326" s="404"/>
      <c r="O21326" s="404"/>
      <c r="P21326" s="404"/>
      <c r="Q21326" s="404"/>
      <c r="R21326" s="404"/>
      <c r="S21326" s="404"/>
      <c r="T21326" s="404"/>
    </row>
    <row r="21327" spans="12:20" ht="16.8">
      <c r="L21327" s="404"/>
      <c r="M21327" s="404"/>
      <c r="N21327" s="404"/>
      <c r="O21327" s="404"/>
      <c r="P21327" s="404"/>
      <c r="Q21327" s="404"/>
      <c r="R21327" s="404"/>
      <c r="S21327" s="404"/>
      <c r="T21327" s="404"/>
    </row>
    <row r="21328" spans="12:20" ht="16.8">
      <c r="L21328" s="404"/>
      <c r="M21328" s="404"/>
      <c r="N21328" s="404"/>
      <c r="O21328" s="404"/>
      <c r="P21328" s="404"/>
      <c r="Q21328" s="404"/>
      <c r="R21328" s="404"/>
      <c r="S21328" s="404"/>
      <c r="T21328" s="404"/>
    </row>
    <row r="21329" spans="12:20" ht="16.8">
      <c r="L21329" s="404"/>
      <c r="M21329" s="404"/>
      <c r="N21329" s="404"/>
      <c r="O21329" s="404"/>
      <c r="P21329" s="404"/>
      <c r="Q21329" s="404"/>
      <c r="R21329" s="404"/>
      <c r="S21329" s="404"/>
      <c r="T21329" s="404"/>
    </row>
    <row r="21330" spans="12:20" ht="16.8">
      <c r="L21330" s="404"/>
      <c r="M21330" s="404"/>
      <c r="N21330" s="404"/>
      <c r="O21330" s="404"/>
      <c r="P21330" s="404"/>
      <c r="Q21330" s="404"/>
      <c r="R21330" s="404"/>
      <c r="S21330" s="404"/>
      <c r="T21330" s="404"/>
    </row>
    <row r="21331" spans="12:20" ht="16.8">
      <c r="L21331" s="404"/>
      <c r="M21331" s="404"/>
      <c r="N21331" s="404"/>
      <c r="O21331" s="404"/>
      <c r="P21331" s="404"/>
      <c r="Q21331" s="404"/>
      <c r="R21331" s="404"/>
      <c r="S21331" s="404"/>
      <c r="T21331" s="404"/>
    </row>
    <row r="21332" spans="12:20" ht="16.8">
      <c r="L21332" s="404"/>
      <c r="M21332" s="404"/>
      <c r="N21332" s="404"/>
      <c r="O21332" s="404"/>
      <c r="P21332" s="404"/>
      <c r="Q21332" s="404"/>
      <c r="R21332" s="404"/>
      <c r="S21332" s="404"/>
      <c r="T21332" s="404"/>
    </row>
    <row r="21333" spans="12:20" ht="16.8">
      <c r="L21333" s="404"/>
      <c r="M21333" s="404"/>
      <c r="N21333" s="404"/>
      <c r="O21333" s="404"/>
      <c r="P21333" s="404"/>
      <c r="Q21333" s="404"/>
      <c r="R21333" s="404"/>
      <c r="S21333" s="404"/>
      <c r="T21333" s="404"/>
    </row>
    <row r="21334" spans="12:20" ht="16.8">
      <c r="L21334" s="404"/>
      <c r="M21334" s="404"/>
      <c r="N21334" s="404"/>
      <c r="O21334" s="404"/>
      <c r="P21334" s="404"/>
      <c r="Q21334" s="404"/>
      <c r="R21334" s="404"/>
      <c r="S21334" s="404"/>
      <c r="T21334" s="404"/>
    </row>
    <row r="21335" spans="12:20" ht="16.8">
      <c r="L21335" s="404"/>
      <c r="M21335" s="404"/>
      <c r="N21335" s="404"/>
      <c r="O21335" s="404"/>
      <c r="P21335" s="404"/>
      <c r="Q21335" s="404"/>
      <c r="R21335" s="404"/>
      <c r="S21335" s="404"/>
      <c r="T21335" s="404"/>
    </row>
    <row r="21336" spans="12:20" ht="16.8">
      <c r="L21336" s="404"/>
      <c r="M21336" s="404"/>
      <c r="N21336" s="404"/>
      <c r="O21336" s="404"/>
      <c r="P21336" s="404"/>
      <c r="Q21336" s="404"/>
      <c r="R21336" s="404"/>
      <c r="S21336" s="404"/>
      <c r="T21336" s="404"/>
    </row>
    <row r="21337" spans="12:20" ht="16.8">
      <c r="L21337" s="404"/>
      <c r="M21337" s="404"/>
      <c r="N21337" s="404"/>
      <c r="O21337" s="404"/>
      <c r="P21337" s="404"/>
      <c r="Q21337" s="404"/>
      <c r="R21337" s="404"/>
      <c r="S21337" s="404"/>
      <c r="T21337" s="404"/>
    </row>
    <row r="21338" spans="12:20" ht="16.8">
      <c r="L21338" s="404"/>
      <c r="M21338" s="404"/>
      <c r="N21338" s="404"/>
      <c r="O21338" s="404"/>
      <c r="P21338" s="404"/>
      <c r="Q21338" s="404"/>
      <c r="R21338" s="404"/>
      <c r="S21338" s="404"/>
      <c r="T21338" s="404"/>
    </row>
    <row r="21339" spans="12:20" ht="16.8">
      <c r="L21339" s="404"/>
      <c r="M21339" s="404"/>
      <c r="N21339" s="404"/>
      <c r="O21339" s="404"/>
      <c r="P21339" s="404"/>
      <c r="Q21339" s="404"/>
      <c r="R21339" s="404"/>
      <c r="S21339" s="404"/>
      <c r="T21339" s="404"/>
    </row>
    <row r="21340" spans="12:20" ht="16.8">
      <c r="L21340" s="404"/>
      <c r="M21340" s="404"/>
      <c r="N21340" s="404"/>
      <c r="O21340" s="404"/>
      <c r="P21340" s="404"/>
      <c r="Q21340" s="404"/>
      <c r="R21340" s="404"/>
      <c r="S21340" s="404"/>
      <c r="T21340" s="404"/>
    </row>
    <row r="21341" spans="12:20" ht="16.8">
      <c r="L21341" s="404"/>
      <c r="M21341" s="404"/>
      <c r="N21341" s="404"/>
      <c r="O21341" s="404"/>
      <c r="P21341" s="404"/>
      <c r="Q21341" s="404"/>
      <c r="R21341" s="404"/>
      <c r="S21341" s="404"/>
      <c r="T21341" s="404"/>
    </row>
    <row r="21342" spans="12:20" ht="16.8">
      <c r="L21342" s="404"/>
      <c r="M21342" s="404"/>
      <c r="N21342" s="404"/>
      <c r="O21342" s="404"/>
      <c r="P21342" s="404"/>
      <c r="Q21342" s="404"/>
      <c r="R21342" s="404"/>
      <c r="S21342" s="404"/>
      <c r="T21342" s="404"/>
    </row>
    <row r="21343" spans="12:20" ht="16.8">
      <c r="L21343" s="404"/>
      <c r="M21343" s="404"/>
      <c r="N21343" s="404"/>
      <c r="O21343" s="404"/>
      <c r="P21343" s="404"/>
      <c r="Q21343" s="404"/>
      <c r="R21343" s="404"/>
      <c r="S21343" s="404"/>
      <c r="T21343" s="404"/>
    </row>
    <row r="21344" spans="12:20" ht="16.8">
      <c r="L21344" s="404"/>
      <c r="M21344" s="404"/>
      <c r="N21344" s="404"/>
      <c r="O21344" s="404"/>
      <c r="P21344" s="404"/>
      <c r="Q21344" s="404"/>
      <c r="R21344" s="404"/>
      <c r="S21344" s="404"/>
      <c r="T21344" s="404"/>
    </row>
    <row r="21345" spans="12:20" ht="16.8">
      <c r="L21345" s="404"/>
      <c r="M21345" s="404"/>
      <c r="N21345" s="404"/>
      <c r="O21345" s="404"/>
      <c r="P21345" s="404"/>
      <c r="Q21345" s="404"/>
      <c r="R21345" s="404"/>
      <c r="S21345" s="404"/>
      <c r="T21345" s="404"/>
    </row>
    <row r="21346" spans="12:20" ht="16.8">
      <c r="L21346" s="404"/>
      <c r="M21346" s="404"/>
      <c r="N21346" s="404"/>
      <c r="O21346" s="404"/>
      <c r="P21346" s="404"/>
      <c r="Q21346" s="404"/>
      <c r="R21346" s="404"/>
      <c r="S21346" s="404"/>
      <c r="T21346" s="404"/>
    </row>
    <row r="21347" spans="12:20" ht="16.8">
      <c r="L21347" s="404"/>
      <c r="M21347" s="404"/>
      <c r="N21347" s="404"/>
      <c r="O21347" s="404"/>
      <c r="P21347" s="404"/>
      <c r="Q21347" s="404"/>
      <c r="R21347" s="404"/>
      <c r="S21347" s="404"/>
      <c r="T21347" s="404"/>
    </row>
    <row r="21348" spans="12:20" ht="16.8">
      <c r="L21348" s="404"/>
      <c r="M21348" s="404"/>
      <c r="N21348" s="404"/>
      <c r="O21348" s="404"/>
      <c r="P21348" s="404"/>
      <c r="Q21348" s="404"/>
      <c r="R21348" s="404"/>
      <c r="S21348" s="404"/>
      <c r="T21348" s="404"/>
    </row>
    <row r="21349" spans="12:20" ht="16.8">
      <c r="L21349" s="404"/>
      <c r="M21349" s="404"/>
      <c r="N21349" s="404"/>
      <c r="O21349" s="404"/>
      <c r="P21349" s="404"/>
      <c r="Q21349" s="404"/>
      <c r="R21349" s="404"/>
      <c r="S21349" s="404"/>
      <c r="T21349" s="404"/>
    </row>
    <row r="21350" spans="12:20" ht="16.8">
      <c r="L21350" s="404"/>
      <c r="M21350" s="404"/>
      <c r="N21350" s="404"/>
      <c r="O21350" s="404"/>
      <c r="P21350" s="404"/>
      <c r="Q21350" s="404"/>
      <c r="R21350" s="404"/>
      <c r="S21350" s="404"/>
      <c r="T21350" s="404"/>
    </row>
    <row r="21351" spans="12:20" ht="16.8">
      <c r="L21351" s="404"/>
      <c r="M21351" s="404"/>
      <c r="N21351" s="404"/>
      <c r="O21351" s="404"/>
      <c r="P21351" s="404"/>
      <c r="Q21351" s="404"/>
      <c r="R21351" s="404"/>
      <c r="S21351" s="404"/>
      <c r="T21351" s="404"/>
    </row>
    <row r="21352" spans="12:20" ht="16.8">
      <c r="L21352" s="404"/>
      <c r="M21352" s="404"/>
      <c r="N21352" s="404"/>
      <c r="O21352" s="404"/>
      <c r="P21352" s="404"/>
      <c r="Q21352" s="404"/>
      <c r="R21352" s="404"/>
      <c r="S21352" s="404"/>
      <c r="T21352" s="404"/>
    </row>
    <row r="21353" spans="12:20" ht="16.8">
      <c r="L21353" s="404"/>
      <c r="M21353" s="404"/>
      <c r="N21353" s="404"/>
      <c r="O21353" s="404"/>
      <c r="P21353" s="404"/>
      <c r="Q21353" s="404"/>
      <c r="R21353" s="404"/>
      <c r="S21353" s="404"/>
      <c r="T21353" s="404"/>
    </row>
    <row r="21354" spans="12:20" ht="16.8">
      <c r="L21354" s="404"/>
      <c r="M21354" s="404"/>
      <c r="N21354" s="404"/>
      <c r="O21354" s="404"/>
      <c r="P21354" s="404"/>
      <c r="Q21354" s="404"/>
      <c r="R21354" s="404"/>
      <c r="S21354" s="404"/>
      <c r="T21354" s="404"/>
    </row>
    <row r="21355" spans="12:20" ht="16.8">
      <c r="L21355" s="404"/>
      <c r="M21355" s="404"/>
      <c r="N21355" s="404"/>
      <c r="O21355" s="404"/>
      <c r="P21355" s="404"/>
      <c r="Q21355" s="404"/>
      <c r="R21355" s="404"/>
      <c r="S21355" s="404"/>
      <c r="T21355" s="404"/>
    </row>
    <row r="21356" spans="12:20" ht="16.8">
      <c r="L21356" s="404"/>
      <c r="M21356" s="404"/>
      <c r="N21356" s="404"/>
      <c r="O21356" s="404"/>
      <c r="P21356" s="404"/>
      <c r="Q21356" s="404"/>
      <c r="R21356" s="404"/>
      <c r="S21356" s="404"/>
      <c r="T21356" s="404"/>
    </row>
    <row r="21357" spans="12:20" ht="16.8">
      <c r="L21357" s="404"/>
      <c r="M21357" s="404"/>
      <c r="N21357" s="404"/>
      <c r="O21357" s="404"/>
      <c r="P21357" s="404"/>
      <c r="Q21357" s="404"/>
      <c r="R21357" s="404"/>
      <c r="S21357" s="404"/>
      <c r="T21357" s="404"/>
    </row>
    <row r="21358" spans="12:20" ht="16.8">
      <c r="L21358" s="404"/>
      <c r="M21358" s="404"/>
      <c r="N21358" s="404"/>
      <c r="O21358" s="404"/>
      <c r="P21358" s="404"/>
      <c r="Q21358" s="404"/>
      <c r="R21358" s="404"/>
      <c r="S21358" s="404"/>
      <c r="T21358" s="404"/>
    </row>
    <row r="21359" spans="12:20" ht="16.8">
      <c r="L21359" s="404"/>
      <c r="M21359" s="404"/>
      <c r="N21359" s="404"/>
      <c r="O21359" s="404"/>
      <c r="P21359" s="404"/>
      <c r="Q21359" s="404"/>
      <c r="R21359" s="404"/>
      <c r="S21359" s="404"/>
      <c r="T21359" s="404"/>
    </row>
    <row r="21360" spans="12:20" ht="16.8">
      <c r="L21360" s="404"/>
      <c r="M21360" s="404"/>
      <c r="N21360" s="404"/>
      <c r="O21360" s="404"/>
      <c r="P21360" s="404"/>
      <c r="Q21360" s="404"/>
      <c r="R21360" s="404"/>
      <c r="S21360" s="404"/>
      <c r="T21360" s="404"/>
    </row>
    <row r="21361" spans="12:20" ht="16.8">
      <c r="L21361" s="404"/>
      <c r="M21361" s="404"/>
      <c r="N21361" s="404"/>
      <c r="O21361" s="404"/>
      <c r="P21361" s="404"/>
      <c r="Q21361" s="404"/>
      <c r="R21361" s="404"/>
      <c r="S21361" s="404"/>
      <c r="T21361" s="404"/>
    </row>
    <row r="21362" spans="12:20" ht="16.8">
      <c r="L21362" s="404"/>
      <c r="M21362" s="404"/>
      <c r="N21362" s="404"/>
      <c r="O21362" s="404"/>
      <c r="P21362" s="404"/>
      <c r="Q21362" s="404"/>
      <c r="R21362" s="404"/>
      <c r="S21362" s="404"/>
      <c r="T21362" s="404"/>
    </row>
    <row r="21363" spans="12:20" ht="16.8">
      <c r="L21363" s="404"/>
      <c r="M21363" s="404"/>
      <c r="N21363" s="404"/>
      <c r="O21363" s="404"/>
      <c r="P21363" s="404"/>
      <c r="Q21363" s="404"/>
      <c r="R21363" s="404"/>
      <c r="S21363" s="404"/>
      <c r="T21363" s="404"/>
    </row>
    <row r="21364" spans="12:20" ht="16.8">
      <c r="L21364" s="404"/>
      <c r="M21364" s="404"/>
      <c r="N21364" s="404"/>
      <c r="O21364" s="404"/>
      <c r="P21364" s="404"/>
      <c r="Q21364" s="404"/>
      <c r="R21364" s="404"/>
      <c r="S21364" s="404"/>
      <c r="T21364" s="404"/>
    </row>
    <row r="21365" spans="12:20" ht="16.8">
      <c r="L21365" s="404"/>
      <c r="M21365" s="404"/>
      <c r="N21365" s="404"/>
      <c r="O21365" s="404"/>
      <c r="P21365" s="404"/>
      <c r="Q21365" s="404"/>
      <c r="R21365" s="404"/>
      <c r="S21365" s="404"/>
      <c r="T21365" s="404"/>
    </row>
    <row r="21366" spans="12:20" ht="16.8">
      <c r="L21366" s="404"/>
      <c r="M21366" s="404"/>
      <c r="N21366" s="404"/>
      <c r="O21366" s="404"/>
      <c r="P21366" s="404"/>
      <c r="Q21366" s="404"/>
      <c r="R21366" s="404"/>
      <c r="S21366" s="404"/>
      <c r="T21366" s="404"/>
    </row>
    <row r="21367" spans="12:20" ht="16.8">
      <c r="L21367" s="404"/>
      <c r="M21367" s="404"/>
      <c r="N21367" s="404"/>
      <c r="O21367" s="404"/>
      <c r="P21367" s="404"/>
      <c r="Q21367" s="404"/>
      <c r="R21367" s="404"/>
      <c r="S21367" s="404"/>
      <c r="T21367" s="404"/>
    </row>
    <row r="21368" spans="12:20" ht="16.8">
      <c r="L21368" s="404"/>
      <c r="M21368" s="404"/>
      <c r="N21368" s="404"/>
      <c r="O21368" s="404"/>
      <c r="P21368" s="404"/>
      <c r="Q21368" s="404"/>
      <c r="R21368" s="404"/>
      <c r="S21368" s="404"/>
      <c r="T21368" s="404"/>
    </row>
    <row r="21369" spans="12:20" ht="16.8">
      <c r="L21369" s="404"/>
      <c r="M21369" s="404"/>
      <c r="N21369" s="404"/>
      <c r="O21369" s="404"/>
      <c r="P21369" s="404"/>
      <c r="Q21369" s="404"/>
      <c r="R21369" s="404"/>
      <c r="S21369" s="404"/>
      <c r="T21369" s="404"/>
    </row>
    <row r="21370" spans="12:20" ht="16.8">
      <c r="L21370" s="404"/>
      <c r="M21370" s="404"/>
      <c r="N21370" s="404"/>
      <c r="O21370" s="404"/>
      <c r="P21370" s="404"/>
      <c r="Q21370" s="404"/>
      <c r="R21370" s="404"/>
      <c r="S21370" s="404"/>
      <c r="T21370" s="404"/>
    </row>
    <row r="21371" spans="12:20" ht="16.8">
      <c r="L21371" s="404"/>
      <c r="M21371" s="404"/>
      <c r="N21371" s="404"/>
      <c r="O21371" s="404"/>
      <c r="P21371" s="404"/>
      <c r="Q21371" s="404"/>
      <c r="R21371" s="404"/>
      <c r="S21371" s="404"/>
      <c r="T21371" s="404"/>
    </row>
    <row r="21372" spans="12:20" ht="16.8">
      <c r="L21372" s="404"/>
      <c r="M21372" s="404"/>
      <c r="N21372" s="404"/>
      <c r="O21372" s="404"/>
      <c r="P21372" s="404"/>
      <c r="Q21372" s="404"/>
      <c r="R21372" s="404"/>
      <c r="S21372" s="404"/>
      <c r="T21372" s="404"/>
    </row>
    <row r="21373" spans="12:20" ht="16.8">
      <c r="L21373" s="404"/>
      <c r="M21373" s="404"/>
      <c r="N21373" s="404"/>
      <c r="O21373" s="404"/>
      <c r="P21373" s="404"/>
      <c r="Q21373" s="404"/>
      <c r="R21373" s="404"/>
      <c r="S21373" s="404"/>
      <c r="T21373" s="404"/>
    </row>
    <row r="21374" spans="12:20" ht="16.8">
      <c r="L21374" s="404"/>
      <c r="M21374" s="404"/>
      <c r="N21374" s="404"/>
      <c r="O21374" s="404"/>
      <c r="P21374" s="404"/>
      <c r="Q21374" s="404"/>
      <c r="R21374" s="404"/>
      <c r="S21374" s="404"/>
      <c r="T21374" s="404"/>
    </row>
    <row r="21375" spans="12:20" ht="16.8">
      <c r="L21375" s="404"/>
      <c r="M21375" s="404"/>
      <c r="N21375" s="404"/>
      <c r="O21375" s="404"/>
      <c r="P21375" s="404"/>
      <c r="Q21375" s="404"/>
      <c r="R21375" s="404"/>
      <c r="S21375" s="404"/>
      <c r="T21375" s="404"/>
    </row>
    <row r="21376" spans="12:20" ht="16.8">
      <c r="L21376" s="404"/>
      <c r="M21376" s="404"/>
      <c r="N21376" s="404"/>
      <c r="O21376" s="404"/>
      <c r="P21376" s="404"/>
      <c r="Q21376" s="404"/>
      <c r="R21376" s="404"/>
      <c r="S21376" s="404"/>
      <c r="T21376" s="404"/>
    </row>
    <row r="21377" spans="12:20" ht="16.8">
      <c r="L21377" s="404"/>
      <c r="M21377" s="404"/>
      <c r="N21377" s="404"/>
      <c r="O21377" s="404"/>
      <c r="P21377" s="404"/>
      <c r="Q21377" s="404"/>
      <c r="R21377" s="404"/>
      <c r="S21377" s="404"/>
      <c r="T21377" s="404"/>
    </row>
    <row r="21378" spans="12:20" ht="16.8">
      <c r="L21378" s="404"/>
      <c r="M21378" s="404"/>
      <c r="N21378" s="404"/>
      <c r="O21378" s="404"/>
      <c r="P21378" s="404"/>
      <c r="Q21378" s="404"/>
      <c r="R21378" s="404"/>
      <c r="S21378" s="404"/>
      <c r="T21378" s="404"/>
    </row>
    <row r="21379" spans="12:20" ht="16.8">
      <c r="L21379" s="404"/>
      <c r="M21379" s="404"/>
      <c r="N21379" s="404"/>
      <c r="O21379" s="404"/>
      <c r="P21379" s="404"/>
      <c r="Q21379" s="404"/>
      <c r="R21379" s="404"/>
      <c r="S21379" s="404"/>
      <c r="T21379" s="404"/>
    </row>
    <row r="21380" spans="12:20" ht="16.8">
      <c r="L21380" s="404"/>
      <c r="M21380" s="404"/>
      <c r="N21380" s="404"/>
      <c r="O21380" s="404"/>
      <c r="P21380" s="404"/>
      <c r="Q21380" s="404"/>
      <c r="R21380" s="404"/>
      <c r="S21380" s="404"/>
      <c r="T21380" s="404"/>
    </row>
    <row r="21381" spans="12:20" ht="16.8">
      <c r="L21381" s="404"/>
      <c r="M21381" s="404"/>
      <c r="N21381" s="404"/>
      <c r="O21381" s="404"/>
      <c r="P21381" s="404"/>
      <c r="Q21381" s="404"/>
      <c r="R21381" s="404"/>
      <c r="S21381" s="404"/>
      <c r="T21381" s="404"/>
    </row>
    <row r="21382" spans="12:20" ht="16.8">
      <c r="L21382" s="404"/>
      <c r="M21382" s="404"/>
      <c r="N21382" s="404"/>
      <c r="O21382" s="404"/>
      <c r="P21382" s="404"/>
      <c r="Q21382" s="404"/>
      <c r="R21382" s="404"/>
      <c r="S21382" s="404"/>
      <c r="T21382" s="404"/>
    </row>
    <row r="21383" spans="12:20" ht="16.8">
      <c r="L21383" s="404"/>
      <c r="M21383" s="404"/>
      <c r="N21383" s="404"/>
      <c r="O21383" s="404"/>
      <c r="P21383" s="404"/>
      <c r="Q21383" s="404"/>
      <c r="R21383" s="404"/>
      <c r="S21383" s="404"/>
      <c r="T21383" s="404"/>
    </row>
    <row r="21384" spans="12:20" ht="16.8">
      <c r="L21384" s="404"/>
      <c r="M21384" s="404"/>
      <c r="N21384" s="404"/>
      <c r="O21384" s="404"/>
      <c r="P21384" s="404"/>
      <c r="Q21384" s="404"/>
      <c r="R21384" s="404"/>
      <c r="S21384" s="404"/>
      <c r="T21384" s="404"/>
    </row>
    <row r="21385" spans="12:20" ht="16.8">
      <c r="L21385" s="404"/>
      <c r="M21385" s="404"/>
      <c r="N21385" s="404"/>
      <c r="O21385" s="404"/>
      <c r="P21385" s="404"/>
      <c r="Q21385" s="404"/>
      <c r="R21385" s="404"/>
      <c r="S21385" s="404"/>
      <c r="T21385" s="404"/>
    </row>
    <row r="21386" spans="12:20" ht="16.8">
      <c r="L21386" s="404"/>
      <c r="M21386" s="404"/>
      <c r="N21386" s="404"/>
      <c r="O21386" s="404"/>
      <c r="P21386" s="404"/>
      <c r="Q21386" s="404"/>
      <c r="R21386" s="404"/>
      <c r="S21386" s="404"/>
      <c r="T21386" s="404"/>
    </row>
    <row r="21387" spans="12:20" ht="16.8">
      <c r="L21387" s="404"/>
      <c r="M21387" s="404"/>
      <c r="N21387" s="404"/>
      <c r="O21387" s="404"/>
      <c r="P21387" s="404"/>
      <c r="Q21387" s="404"/>
      <c r="R21387" s="404"/>
      <c r="S21387" s="404"/>
      <c r="T21387" s="404"/>
    </row>
    <row r="21388" spans="12:20" ht="16.8">
      <c r="L21388" s="404"/>
      <c r="M21388" s="404"/>
      <c r="N21388" s="404"/>
      <c r="O21388" s="404"/>
      <c r="P21388" s="404"/>
      <c r="Q21388" s="404"/>
      <c r="R21388" s="404"/>
      <c r="S21388" s="404"/>
      <c r="T21388" s="404"/>
    </row>
    <row r="21389" spans="12:20" ht="16.8">
      <c r="L21389" s="404"/>
      <c r="M21389" s="404"/>
      <c r="N21389" s="404"/>
      <c r="O21389" s="404"/>
      <c r="P21389" s="404"/>
      <c r="Q21389" s="404"/>
      <c r="R21389" s="404"/>
      <c r="S21389" s="404"/>
      <c r="T21389" s="404"/>
    </row>
    <row r="21390" spans="12:20" ht="16.8">
      <c r="L21390" s="404"/>
      <c r="M21390" s="404"/>
      <c r="N21390" s="404"/>
      <c r="O21390" s="404"/>
      <c r="P21390" s="404"/>
      <c r="Q21390" s="404"/>
      <c r="R21390" s="404"/>
      <c r="S21390" s="404"/>
      <c r="T21390" s="404"/>
    </row>
    <row r="21391" spans="12:20" ht="16.8">
      <c r="L21391" s="404"/>
      <c r="M21391" s="404"/>
      <c r="N21391" s="404"/>
      <c r="O21391" s="404"/>
      <c r="P21391" s="404"/>
      <c r="Q21391" s="404"/>
      <c r="R21391" s="404"/>
      <c r="S21391" s="404"/>
      <c r="T21391" s="404"/>
    </row>
    <row r="21392" spans="12:20" ht="16.8">
      <c r="L21392" s="404"/>
      <c r="M21392" s="404"/>
      <c r="N21392" s="404"/>
      <c r="O21392" s="404"/>
      <c r="P21392" s="404"/>
      <c r="Q21392" s="404"/>
      <c r="R21392" s="404"/>
      <c r="S21392" s="404"/>
      <c r="T21392" s="404"/>
    </row>
    <row r="21393" spans="12:20" ht="16.8">
      <c r="L21393" s="404"/>
      <c r="M21393" s="404"/>
      <c r="N21393" s="404"/>
      <c r="O21393" s="404"/>
      <c r="P21393" s="404"/>
      <c r="Q21393" s="404"/>
      <c r="R21393" s="404"/>
      <c r="S21393" s="404"/>
      <c r="T21393" s="404"/>
    </row>
    <row r="21394" spans="12:20" ht="16.8">
      <c r="L21394" s="404"/>
      <c r="M21394" s="404"/>
      <c r="N21394" s="404"/>
      <c r="O21394" s="404"/>
      <c r="P21394" s="404"/>
      <c r="Q21394" s="404"/>
      <c r="R21394" s="404"/>
      <c r="S21394" s="404"/>
      <c r="T21394" s="404"/>
    </row>
    <row r="21395" spans="12:20" ht="16.8">
      <c r="L21395" s="404"/>
      <c r="M21395" s="404"/>
      <c r="N21395" s="404"/>
      <c r="O21395" s="404"/>
      <c r="P21395" s="404"/>
      <c r="Q21395" s="404"/>
      <c r="R21395" s="404"/>
      <c r="S21395" s="404"/>
      <c r="T21395" s="404"/>
    </row>
    <row r="21396" spans="12:20" ht="16.8">
      <c r="L21396" s="404"/>
      <c r="M21396" s="404"/>
      <c r="N21396" s="404"/>
      <c r="O21396" s="404"/>
      <c r="P21396" s="404"/>
      <c r="Q21396" s="404"/>
      <c r="R21396" s="404"/>
      <c r="S21396" s="404"/>
      <c r="T21396" s="404"/>
    </row>
    <row r="21397" spans="12:20" ht="16.8">
      <c r="L21397" s="404"/>
      <c r="M21397" s="404"/>
      <c r="N21397" s="404"/>
      <c r="O21397" s="404"/>
      <c r="P21397" s="404"/>
      <c r="Q21397" s="404"/>
      <c r="R21397" s="404"/>
      <c r="S21397" s="404"/>
      <c r="T21397" s="404"/>
    </row>
    <row r="21398" spans="12:20" ht="16.8">
      <c r="L21398" s="404"/>
      <c r="M21398" s="404"/>
      <c r="N21398" s="404"/>
      <c r="O21398" s="404"/>
      <c r="P21398" s="404"/>
      <c r="Q21398" s="404"/>
      <c r="R21398" s="404"/>
      <c r="S21398" s="404"/>
      <c r="T21398" s="404"/>
    </row>
    <row r="21399" spans="12:20" ht="16.8">
      <c r="L21399" s="404"/>
      <c r="M21399" s="404"/>
      <c r="N21399" s="404"/>
      <c r="O21399" s="404"/>
      <c r="P21399" s="404"/>
      <c r="Q21399" s="404"/>
      <c r="R21399" s="404"/>
      <c r="S21399" s="404"/>
      <c r="T21399" s="404"/>
    </row>
    <row r="21400" spans="12:20" ht="16.8">
      <c r="L21400" s="404"/>
      <c r="M21400" s="404"/>
      <c r="N21400" s="404"/>
      <c r="O21400" s="404"/>
      <c r="P21400" s="404"/>
      <c r="Q21400" s="404"/>
      <c r="R21400" s="404"/>
      <c r="S21400" s="404"/>
      <c r="T21400" s="404"/>
    </row>
    <row r="21401" spans="12:20" ht="16.8">
      <c r="L21401" s="404"/>
      <c r="M21401" s="404"/>
      <c r="N21401" s="404"/>
      <c r="O21401" s="404"/>
      <c r="P21401" s="404"/>
      <c r="Q21401" s="404"/>
      <c r="R21401" s="404"/>
      <c r="S21401" s="404"/>
      <c r="T21401" s="404"/>
    </row>
    <row r="21402" spans="12:20" ht="16.8">
      <c r="L21402" s="404"/>
      <c r="M21402" s="404"/>
      <c r="N21402" s="404"/>
      <c r="O21402" s="404"/>
      <c r="P21402" s="404"/>
      <c r="Q21402" s="404"/>
      <c r="R21402" s="404"/>
      <c r="S21402" s="404"/>
      <c r="T21402" s="404"/>
    </row>
    <row r="21403" spans="12:20" ht="16.8">
      <c r="L21403" s="404"/>
      <c r="M21403" s="404"/>
      <c r="N21403" s="404"/>
      <c r="O21403" s="404"/>
      <c r="P21403" s="404"/>
      <c r="Q21403" s="404"/>
      <c r="R21403" s="404"/>
      <c r="S21403" s="404"/>
      <c r="T21403" s="404"/>
    </row>
    <row r="21404" spans="12:20" ht="16.8">
      <c r="L21404" s="404"/>
      <c r="M21404" s="404"/>
      <c r="N21404" s="404"/>
      <c r="O21404" s="404"/>
      <c r="P21404" s="404"/>
      <c r="Q21404" s="404"/>
      <c r="R21404" s="404"/>
      <c r="S21404" s="404"/>
      <c r="T21404" s="404"/>
    </row>
    <row r="21405" spans="12:20" ht="16.8">
      <c r="L21405" s="404"/>
      <c r="M21405" s="404"/>
      <c r="N21405" s="404"/>
      <c r="O21405" s="404"/>
      <c r="P21405" s="404"/>
      <c r="Q21405" s="404"/>
      <c r="R21405" s="404"/>
      <c r="S21405" s="404"/>
      <c r="T21405" s="404"/>
    </row>
    <row r="21406" spans="12:20" ht="16.8">
      <c r="L21406" s="404"/>
      <c r="M21406" s="404"/>
      <c r="N21406" s="404"/>
      <c r="O21406" s="404"/>
      <c r="P21406" s="404"/>
      <c r="Q21406" s="404"/>
      <c r="R21406" s="404"/>
      <c r="S21406" s="404"/>
      <c r="T21406" s="404"/>
    </row>
    <row r="21407" spans="12:20" ht="16.8">
      <c r="L21407" s="404"/>
      <c r="M21407" s="404"/>
      <c r="N21407" s="404"/>
      <c r="O21407" s="404"/>
      <c r="P21407" s="404"/>
      <c r="Q21407" s="404"/>
      <c r="R21407" s="404"/>
      <c r="S21407" s="404"/>
      <c r="T21407" s="404"/>
    </row>
    <row r="21408" spans="12:20" ht="16.8">
      <c r="L21408" s="404"/>
      <c r="M21408" s="404"/>
      <c r="N21408" s="404"/>
      <c r="O21408" s="404"/>
      <c r="P21408" s="404"/>
      <c r="Q21408" s="404"/>
      <c r="R21408" s="404"/>
      <c r="S21408" s="404"/>
      <c r="T21408" s="404"/>
    </row>
    <row r="21409" spans="12:20" ht="16.8">
      <c r="L21409" s="404"/>
      <c r="M21409" s="404"/>
      <c r="N21409" s="404"/>
      <c r="O21409" s="404"/>
      <c r="P21409" s="404"/>
      <c r="Q21409" s="404"/>
      <c r="R21409" s="404"/>
      <c r="S21409" s="404"/>
      <c r="T21409" s="404"/>
    </row>
    <row r="21410" spans="12:20" ht="16.8">
      <c r="L21410" s="404"/>
      <c r="M21410" s="404"/>
      <c r="N21410" s="404"/>
      <c r="O21410" s="404"/>
      <c r="P21410" s="404"/>
      <c r="Q21410" s="404"/>
      <c r="R21410" s="404"/>
      <c r="S21410" s="404"/>
      <c r="T21410" s="404"/>
    </row>
    <row r="21411" spans="12:20" ht="16.8">
      <c r="L21411" s="404"/>
      <c r="M21411" s="404"/>
      <c r="N21411" s="404"/>
      <c r="O21411" s="404"/>
      <c r="P21411" s="404"/>
      <c r="Q21411" s="404"/>
      <c r="R21411" s="404"/>
      <c r="S21411" s="404"/>
      <c r="T21411" s="404"/>
    </row>
    <row r="21412" spans="12:20" ht="16.8">
      <c r="L21412" s="404"/>
      <c r="M21412" s="404"/>
      <c r="N21412" s="404"/>
      <c r="O21412" s="404"/>
      <c r="P21412" s="404"/>
      <c r="Q21412" s="404"/>
      <c r="R21412" s="404"/>
      <c r="S21412" s="404"/>
      <c r="T21412" s="404"/>
    </row>
    <row r="21413" spans="12:20" ht="16.8">
      <c r="L21413" s="404"/>
      <c r="M21413" s="404"/>
      <c r="N21413" s="404"/>
      <c r="O21413" s="404"/>
      <c r="P21413" s="404"/>
      <c r="Q21413" s="404"/>
      <c r="R21413" s="404"/>
      <c r="S21413" s="404"/>
      <c r="T21413" s="404"/>
    </row>
    <row r="21414" spans="12:20" ht="16.8">
      <c r="L21414" s="404"/>
      <c r="M21414" s="404"/>
      <c r="N21414" s="404"/>
      <c r="O21414" s="404"/>
      <c r="P21414" s="404"/>
      <c r="Q21414" s="404"/>
      <c r="R21414" s="404"/>
      <c r="S21414" s="404"/>
      <c r="T21414" s="404"/>
    </row>
    <row r="21415" spans="12:20" ht="16.8">
      <c r="L21415" s="404"/>
      <c r="M21415" s="404"/>
      <c r="N21415" s="404"/>
      <c r="O21415" s="404"/>
      <c r="P21415" s="404"/>
      <c r="Q21415" s="404"/>
      <c r="R21415" s="404"/>
      <c r="S21415" s="404"/>
      <c r="T21415" s="404"/>
    </row>
    <row r="21416" spans="12:20" ht="16.8">
      <c r="L21416" s="404"/>
      <c r="M21416" s="404"/>
      <c r="N21416" s="404"/>
      <c r="O21416" s="404"/>
      <c r="P21416" s="404"/>
      <c r="Q21416" s="404"/>
      <c r="R21416" s="404"/>
      <c r="S21416" s="404"/>
      <c r="T21416" s="404"/>
    </row>
    <row r="21417" spans="12:20" ht="16.8">
      <c r="L21417" s="404"/>
      <c r="M21417" s="404"/>
      <c r="N21417" s="404"/>
      <c r="O21417" s="404"/>
      <c r="P21417" s="404"/>
      <c r="Q21417" s="404"/>
      <c r="R21417" s="404"/>
      <c r="S21417" s="404"/>
      <c r="T21417" s="404"/>
    </row>
    <row r="21418" spans="12:20" ht="16.8">
      <c r="L21418" s="404"/>
      <c r="M21418" s="404"/>
      <c r="N21418" s="404"/>
      <c r="O21418" s="404"/>
      <c r="P21418" s="404"/>
      <c r="Q21418" s="404"/>
      <c r="R21418" s="404"/>
      <c r="S21418" s="404"/>
      <c r="T21418" s="404"/>
    </row>
    <row r="21419" spans="12:20" ht="16.8">
      <c r="L21419" s="404"/>
      <c r="M21419" s="404"/>
      <c r="N21419" s="404"/>
      <c r="O21419" s="404"/>
      <c r="P21419" s="404"/>
      <c r="Q21419" s="404"/>
      <c r="R21419" s="404"/>
      <c r="S21419" s="404"/>
      <c r="T21419" s="404"/>
    </row>
    <row r="21420" spans="12:20" ht="16.8">
      <c r="L21420" s="404"/>
      <c r="M21420" s="404"/>
      <c r="N21420" s="404"/>
      <c r="O21420" s="404"/>
      <c r="P21420" s="404"/>
      <c r="Q21420" s="404"/>
      <c r="R21420" s="404"/>
      <c r="S21420" s="404"/>
      <c r="T21420" s="404"/>
    </row>
    <row r="21421" spans="12:20" ht="16.8">
      <c r="L21421" s="404"/>
      <c r="M21421" s="404"/>
      <c r="N21421" s="404"/>
      <c r="O21421" s="404"/>
      <c r="P21421" s="404"/>
      <c r="Q21421" s="404"/>
      <c r="R21421" s="404"/>
      <c r="S21421" s="404"/>
      <c r="T21421" s="404"/>
    </row>
    <row r="21422" spans="12:20" ht="16.8">
      <c r="L21422" s="404"/>
      <c r="M21422" s="404"/>
      <c r="N21422" s="404"/>
      <c r="O21422" s="404"/>
      <c r="P21422" s="404"/>
      <c r="Q21422" s="404"/>
      <c r="R21422" s="404"/>
      <c r="S21422" s="404"/>
      <c r="T21422" s="404"/>
    </row>
    <row r="21423" spans="12:20" ht="16.8">
      <c r="L21423" s="404"/>
      <c r="M21423" s="404"/>
      <c r="N21423" s="404"/>
      <c r="O21423" s="404"/>
      <c r="P21423" s="404"/>
      <c r="Q21423" s="404"/>
      <c r="R21423" s="404"/>
      <c r="S21423" s="404"/>
      <c r="T21423" s="404"/>
    </row>
    <row r="21424" spans="12:20" ht="16.8">
      <c r="L21424" s="404"/>
      <c r="M21424" s="404"/>
      <c r="N21424" s="404"/>
      <c r="O21424" s="404"/>
      <c r="P21424" s="404"/>
      <c r="Q21424" s="404"/>
      <c r="R21424" s="404"/>
      <c r="S21424" s="404"/>
      <c r="T21424" s="404"/>
    </row>
    <row r="21425" spans="12:20" ht="16.8">
      <c r="L21425" s="404"/>
      <c r="M21425" s="404"/>
      <c r="N21425" s="404"/>
      <c r="O21425" s="404"/>
      <c r="P21425" s="404"/>
      <c r="Q21425" s="404"/>
      <c r="R21425" s="404"/>
      <c r="S21425" s="404"/>
      <c r="T21425" s="404"/>
    </row>
    <row r="21426" spans="12:20" ht="16.8">
      <c r="L21426" s="404"/>
      <c r="M21426" s="404"/>
      <c r="N21426" s="404"/>
      <c r="O21426" s="404"/>
      <c r="P21426" s="404"/>
      <c r="Q21426" s="404"/>
      <c r="R21426" s="404"/>
      <c r="S21426" s="404"/>
      <c r="T21426" s="404"/>
    </row>
    <row r="21427" spans="12:20" ht="16.8">
      <c r="L21427" s="404"/>
      <c r="M21427" s="404"/>
      <c r="N21427" s="404"/>
      <c r="O21427" s="404"/>
      <c r="P21427" s="404"/>
      <c r="Q21427" s="404"/>
      <c r="R21427" s="404"/>
      <c r="S21427" s="404"/>
      <c r="T21427" s="404"/>
    </row>
    <row r="21428" spans="12:20" ht="16.8">
      <c r="L21428" s="404"/>
      <c r="M21428" s="404"/>
      <c r="N21428" s="404"/>
      <c r="O21428" s="404"/>
      <c r="P21428" s="404"/>
      <c r="Q21428" s="404"/>
      <c r="R21428" s="404"/>
      <c r="S21428" s="404"/>
      <c r="T21428" s="404"/>
    </row>
    <row r="21429" spans="12:20" ht="16.8">
      <c r="L21429" s="404"/>
      <c r="M21429" s="404"/>
      <c r="N21429" s="404"/>
      <c r="O21429" s="404"/>
      <c r="P21429" s="404"/>
      <c r="Q21429" s="404"/>
      <c r="R21429" s="404"/>
      <c r="S21429" s="404"/>
      <c r="T21429" s="404"/>
    </row>
    <row r="21430" spans="12:20" ht="16.8">
      <c r="L21430" s="404"/>
      <c r="M21430" s="404"/>
      <c r="N21430" s="404"/>
      <c r="O21430" s="404"/>
      <c r="P21430" s="404"/>
      <c r="Q21430" s="404"/>
      <c r="R21430" s="404"/>
      <c r="S21430" s="404"/>
      <c r="T21430" s="404"/>
    </row>
    <row r="21431" spans="12:20" ht="16.8">
      <c r="L21431" s="404"/>
      <c r="M21431" s="404"/>
      <c r="N21431" s="404"/>
      <c r="O21431" s="404"/>
      <c r="P21431" s="404"/>
      <c r="Q21431" s="404"/>
      <c r="R21431" s="404"/>
      <c r="S21431" s="404"/>
      <c r="T21431" s="404"/>
    </row>
    <row r="21432" spans="12:20" ht="16.8">
      <c r="L21432" s="404"/>
      <c r="M21432" s="404"/>
      <c r="N21432" s="404"/>
      <c r="O21432" s="404"/>
      <c r="P21432" s="404"/>
      <c r="Q21432" s="404"/>
      <c r="R21432" s="404"/>
      <c r="S21432" s="404"/>
      <c r="T21432" s="404"/>
    </row>
    <row r="21433" spans="12:20" ht="16.8">
      <c r="L21433" s="404"/>
      <c r="M21433" s="404"/>
      <c r="N21433" s="404"/>
      <c r="O21433" s="404"/>
      <c r="P21433" s="404"/>
      <c r="Q21433" s="404"/>
      <c r="R21433" s="404"/>
      <c r="S21433" s="404"/>
      <c r="T21433" s="404"/>
    </row>
    <row r="21434" spans="12:20" ht="16.8">
      <c r="L21434" s="404"/>
      <c r="M21434" s="404"/>
      <c r="N21434" s="404"/>
      <c r="O21434" s="404"/>
      <c r="P21434" s="404"/>
      <c r="Q21434" s="404"/>
      <c r="R21434" s="404"/>
      <c r="S21434" s="404"/>
      <c r="T21434" s="404"/>
    </row>
    <row r="21435" spans="12:20" ht="16.8">
      <c r="L21435" s="404"/>
      <c r="M21435" s="404"/>
      <c r="N21435" s="404"/>
      <c r="O21435" s="404"/>
      <c r="P21435" s="404"/>
      <c r="Q21435" s="404"/>
      <c r="R21435" s="404"/>
      <c r="S21435" s="404"/>
      <c r="T21435" s="404"/>
    </row>
    <row r="21436" spans="12:20" ht="16.8">
      <c r="L21436" s="404"/>
      <c r="M21436" s="404"/>
      <c r="N21436" s="404"/>
      <c r="O21436" s="404"/>
      <c r="P21436" s="404"/>
      <c r="Q21436" s="404"/>
      <c r="R21436" s="404"/>
      <c r="S21436" s="404"/>
      <c r="T21436" s="404"/>
    </row>
    <row r="21437" spans="12:20" ht="16.8">
      <c r="L21437" s="404"/>
      <c r="M21437" s="404"/>
      <c r="N21437" s="404"/>
      <c r="O21437" s="404"/>
      <c r="P21437" s="404"/>
      <c r="Q21437" s="404"/>
      <c r="R21437" s="404"/>
      <c r="S21437" s="404"/>
      <c r="T21437" s="404"/>
    </row>
    <row r="21438" spans="12:20" ht="16.8">
      <c r="L21438" s="404"/>
      <c r="M21438" s="404"/>
      <c r="N21438" s="404"/>
      <c r="O21438" s="404"/>
      <c r="P21438" s="404"/>
      <c r="Q21438" s="404"/>
      <c r="R21438" s="404"/>
      <c r="S21438" s="404"/>
      <c r="T21438" s="404"/>
    </row>
    <row r="21439" spans="12:20" ht="16.8">
      <c r="L21439" s="404"/>
      <c r="M21439" s="404"/>
      <c r="N21439" s="404"/>
      <c r="O21439" s="404"/>
      <c r="P21439" s="404"/>
      <c r="Q21439" s="404"/>
      <c r="R21439" s="404"/>
      <c r="S21439" s="404"/>
      <c r="T21439" s="404"/>
    </row>
    <row r="21440" spans="12:20" ht="16.8">
      <c r="L21440" s="404"/>
      <c r="M21440" s="404"/>
      <c r="N21440" s="404"/>
      <c r="O21440" s="404"/>
      <c r="P21440" s="404"/>
      <c r="Q21440" s="404"/>
      <c r="R21440" s="404"/>
      <c r="S21440" s="404"/>
      <c r="T21440" s="404"/>
    </row>
    <row r="21441" spans="12:20" ht="16.8">
      <c r="L21441" s="404"/>
      <c r="M21441" s="404"/>
      <c r="N21441" s="404"/>
      <c r="O21441" s="404"/>
      <c r="P21441" s="404"/>
      <c r="Q21441" s="404"/>
      <c r="R21441" s="404"/>
      <c r="S21441" s="404"/>
      <c r="T21441" s="404"/>
    </row>
    <row r="21442" spans="12:20" ht="16.8">
      <c r="L21442" s="404"/>
      <c r="M21442" s="404"/>
      <c r="N21442" s="404"/>
      <c r="O21442" s="404"/>
      <c r="P21442" s="404"/>
      <c r="Q21442" s="404"/>
      <c r="R21442" s="404"/>
      <c r="S21442" s="404"/>
      <c r="T21442" s="404"/>
    </row>
    <row r="21443" spans="12:20" ht="16.8">
      <c r="L21443" s="404"/>
      <c r="M21443" s="404"/>
      <c r="N21443" s="404"/>
      <c r="O21443" s="404"/>
      <c r="P21443" s="404"/>
      <c r="Q21443" s="404"/>
      <c r="R21443" s="404"/>
      <c r="S21443" s="404"/>
      <c r="T21443" s="404"/>
    </row>
    <row r="21444" spans="12:20" ht="16.8">
      <c r="L21444" s="404"/>
      <c r="M21444" s="404"/>
      <c r="N21444" s="404"/>
      <c r="O21444" s="404"/>
      <c r="P21444" s="404"/>
      <c r="Q21444" s="404"/>
      <c r="R21444" s="404"/>
      <c r="S21444" s="404"/>
      <c r="T21444" s="404"/>
    </row>
    <row r="21445" spans="12:20" ht="16.8">
      <c r="L21445" s="404"/>
      <c r="M21445" s="404"/>
      <c r="N21445" s="404"/>
      <c r="O21445" s="404"/>
      <c r="P21445" s="404"/>
      <c r="Q21445" s="404"/>
      <c r="R21445" s="404"/>
      <c r="S21445" s="404"/>
      <c r="T21445" s="404"/>
    </row>
    <row r="21446" spans="12:20" ht="16.8">
      <c r="L21446" s="404"/>
      <c r="M21446" s="404"/>
      <c r="N21446" s="404"/>
      <c r="O21446" s="404"/>
      <c r="P21446" s="404"/>
      <c r="Q21446" s="404"/>
      <c r="R21446" s="404"/>
      <c r="S21446" s="404"/>
      <c r="T21446" s="404"/>
    </row>
    <row r="21447" spans="12:20" ht="16.8">
      <c r="L21447" s="404"/>
      <c r="M21447" s="404"/>
      <c r="N21447" s="404"/>
      <c r="O21447" s="404"/>
      <c r="P21447" s="404"/>
      <c r="Q21447" s="404"/>
      <c r="R21447" s="404"/>
      <c r="S21447" s="404"/>
      <c r="T21447" s="404"/>
    </row>
    <row r="21448" spans="12:20" ht="16.8">
      <c r="L21448" s="404"/>
      <c r="M21448" s="404"/>
      <c r="N21448" s="404"/>
      <c r="O21448" s="404"/>
      <c r="P21448" s="404"/>
      <c r="Q21448" s="404"/>
      <c r="R21448" s="404"/>
      <c r="S21448" s="404"/>
      <c r="T21448" s="404"/>
    </row>
    <row r="21449" spans="12:20" ht="16.8">
      <c r="L21449" s="404"/>
      <c r="M21449" s="404"/>
      <c r="N21449" s="404"/>
      <c r="O21449" s="404"/>
      <c r="P21449" s="404"/>
      <c r="Q21449" s="404"/>
      <c r="R21449" s="404"/>
      <c r="S21449" s="404"/>
      <c r="T21449" s="404"/>
    </row>
    <row r="21450" spans="12:20" ht="16.8">
      <c r="L21450" s="404"/>
      <c r="M21450" s="404"/>
      <c r="N21450" s="404"/>
      <c r="O21450" s="404"/>
      <c r="P21450" s="404"/>
      <c r="Q21450" s="404"/>
      <c r="R21450" s="404"/>
      <c r="S21450" s="404"/>
      <c r="T21450" s="404"/>
    </row>
    <row r="21451" spans="12:20" ht="16.8">
      <c r="L21451" s="404"/>
      <c r="M21451" s="404"/>
      <c r="N21451" s="404"/>
      <c r="O21451" s="404"/>
      <c r="P21451" s="404"/>
      <c r="Q21451" s="404"/>
      <c r="R21451" s="404"/>
      <c r="S21451" s="404"/>
      <c r="T21451" s="404"/>
    </row>
    <row r="21452" spans="12:20" ht="16.8">
      <c r="L21452" s="404"/>
      <c r="M21452" s="404"/>
      <c r="N21452" s="404"/>
      <c r="O21452" s="404"/>
      <c r="P21452" s="404"/>
      <c r="Q21452" s="404"/>
      <c r="R21452" s="404"/>
      <c r="S21452" s="404"/>
      <c r="T21452" s="404"/>
    </row>
    <row r="21453" spans="12:20" ht="16.8">
      <c r="L21453" s="404"/>
      <c r="M21453" s="404"/>
      <c r="N21453" s="404"/>
      <c r="O21453" s="404"/>
      <c r="P21453" s="404"/>
      <c r="Q21453" s="404"/>
      <c r="R21453" s="404"/>
      <c r="S21453" s="404"/>
      <c r="T21453" s="404"/>
    </row>
    <row r="21454" spans="12:20" ht="16.8">
      <c r="L21454" s="404"/>
      <c r="M21454" s="404"/>
      <c r="N21454" s="404"/>
      <c r="O21454" s="404"/>
      <c r="P21454" s="404"/>
      <c r="Q21454" s="404"/>
      <c r="R21454" s="404"/>
      <c r="S21454" s="404"/>
      <c r="T21454" s="404"/>
    </row>
    <row r="21455" spans="12:20" ht="16.8">
      <c r="L21455" s="404"/>
      <c r="M21455" s="404"/>
      <c r="N21455" s="404"/>
      <c r="O21455" s="404"/>
      <c r="P21455" s="404"/>
      <c r="Q21455" s="404"/>
      <c r="R21455" s="404"/>
      <c r="S21455" s="404"/>
      <c r="T21455" s="404"/>
    </row>
    <row r="21456" spans="12:20" ht="16.8">
      <c r="L21456" s="404"/>
      <c r="M21456" s="404"/>
      <c r="N21456" s="404"/>
      <c r="O21456" s="404"/>
      <c r="P21456" s="404"/>
      <c r="Q21456" s="404"/>
      <c r="R21456" s="404"/>
      <c r="S21456" s="404"/>
      <c r="T21456" s="404"/>
    </row>
    <row r="21457" spans="12:20" ht="16.8">
      <c r="L21457" s="404"/>
      <c r="M21457" s="404"/>
      <c r="N21457" s="404"/>
      <c r="O21457" s="404"/>
      <c r="P21457" s="404"/>
      <c r="Q21457" s="404"/>
      <c r="R21457" s="404"/>
      <c r="S21457" s="404"/>
      <c r="T21457" s="404"/>
    </row>
    <row r="21458" spans="12:20" ht="16.8">
      <c r="L21458" s="404"/>
      <c r="M21458" s="404"/>
      <c r="N21458" s="404"/>
      <c r="O21458" s="404"/>
      <c r="P21458" s="404"/>
      <c r="Q21458" s="404"/>
      <c r="R21458" s="404"/>
      <c r="S21458" s="404"/>
      <c r="T21458" s="404"/>
    </row>
    <row r="21459" spans="12:20" ht="16.8">
      <c r="L21459" s="404"/>
      <c r="M21459" s="404"/>
      <c r="N21459" s="404"/>
      <c r="O21459" s="404"/>
      <c r="P21459" s="404"/>
      <c r="Q21459" s="404"/>
      <c r="R21459" s="404"/>
      <c r="S21459" s="404"/>
      <c r="T21459" s="404"/>
    </row>
    <row r="21460" spans="12:20" ht="16.8">
      <c r="L21460" s="404"/>
      <c r="M21460" s="404"/>
      <c r="N21460" s="404"/>
      <c r="O21460" s="404"/>
      <c r="P21460" s="404"/>
      <c r="Q21460" s="404"/>
      <c r="R21460" s="404"/>
      <c r="S21460" s="404"/>
      <c r="T21460" s="404"/>
    </row>
    <row r="21461" spans="12:20" ht="16.8">
      <c r="L21461" s="404"/>
      <c r="M21461" s="404"/>
      <c r="N21461" s="404"/>
      <c r="O21461" s="404"/>
      <c r="P21461" s="404"/>
      <c r="Q21461" s="404"/>
      <c r="R21461" s="404"/>
      <c r="S21461" s="404"/>
      <c r="T21461" s="404"/>
    </row>
    <row r="21462" spans="12:20" ht="16.8">
      <c r="L21462" s="404"/>
      <c r="M21462" s="404"/>
      <c r="N21462" s="404"/>
      <c r="O21462" s="404"/>
      <c r="P21462" s="404"/>
      <c r="Q21462" s="404"/>
      <c r="R21462" s="404"/>
      <c r="S21462" s="404"/>
      <c r="T21462" s="404"/>
    </row>
    <row r="21463" spans="12:20" ht="16.8">
      <c r="L21463" s="404"/>
      <c r="M21463" s="404"/>
      <c r="N21463" s="404"/>
      <c r="O21463" s="404"/>
      <c r="P21463" s="404"/>
      <c r="Q21463" s="404"/>
      <c r="R21463" s="404"/>
      <c r="S21463" s="404"/>
      <c r="T21463" s="404"/>
    </row>
    <row r="21464" spans="12:20" ht="16.8">
      <c r="L21464" s="404"/>
      <c r="M21464" s="404"/>
      <c r="N21464" s="404"/>
      <c r="O21464" s="404"/>
      <c r="P21464" s="404"/>
      <c r="Q21464" s="404"/>
      <c r="R21464" s="404"/>
      <c r="S21464" s="404"/>
      <c r="T21464" s="404"/>
    </row>
    <row r="21465" spans="12:20" ht="16.8">
      <c r="L21465" s="404"/>
      <c r="M21465" s="404"/>
      <c r="N21465" s="404"/>
      <c r="O21465" s="404"/>
      <c r="P21465" s="404"/>
      <c r="Q21465" s="404"/>
      <c r="R21465" s="404"/>
      <c r="S21465" s="404"/>
      <c r="T21465" s="404"/>
    </row>
    <row r="21466" spans="12:20" ht="16.8">
      <c r="L21466" s="404"/>
      <c r="M21466" s="404"/>
      <c r="N21466" s="404"/>
      <c r="O21466" s="404"/>
      <c r="P21466" s="404"/>
      <c r="Q21466" s="404"/>
      <c r="R21466" s="404"/>
      <c r="S21466" s="404"/>
      <c r="T21466" s="404"/>
    </row>
    <row r="21467" spans="12:20" ht="16.8">
      <c r="L21467" s="404"/>
      <c r="M21467" s="404"/>
      <c r="N21467" s="404"/>
      <c r="O21467" s="404"/>
      <c r="P21467" s="404"/>
      <c r="Q21467" s="404"/>
      <c r="R21467" s="404"/>
      <c r="S21467" s="404"/>
      <c r="T21467" s="404"/>
    </row>
    <row r="21468" spans="12:20" ht="16.8">
      <c r="L21468" s="404"/>
      <c r="M21468" s="404"/>
      <c r="N21468" s="404"/>
      <c r="O21468" s="404"/>
      <c r="P21468" s="404"/>
      <c r="Q21468" s="404"/>
      <c r="R21468" s="404"/>
      <c r="S21468" s="404"/>
      <c r="T21468" s="404"/>
    </row>
    <row r="21469" spans="12:20" ht="16.8">
      <c r="L21469" s="404"/>
      <c r="M21469" s="404"/>
      <c r="N21469" s="404"/>
      <c r="O21469" s="404"/>
      <c r="P21469" s="404"/>
      <c r="Q21469" s="404"/>
      <c r="R21469" s="404"/>
      <c r="S21469" s="404"/>
      <c r="T21469" s="404"/>
    </row>
    <row r="21470" spans="12:20" ht="16.8">
      <c r="L21470" s="404"/>
      <c r="M21470" s="404"/>
      <c r="N21470" s="404"/>
      <c r="O21470" s="404"/>
      <c r="P21470" s="404"/>
      <c r="Q21470" s="404"/>
      <c r="R21470" s="404"/>
      <c r="S21470" s="404"/>
      <c r="T21470" s="404"/>
    </row>
    <row r="21471" spans="12:20" ht="16.8">
      <c r="L21471" s="404"/>
      <c r="M21471" s="404"/>
      <c r="N21471" s="404"/>
      <c r="O21471" s="404"/>
      <c r="P21471" s="404"/>
      <c r="Q21471" s="404"/>
      <c r="R21471" s="404"/>
      <c r="S21471" s="404"/>
      <c r="T21471" s="404"/>
    </row>
    <row r="21472" spans="12:20" ht="16.8">
      <c r="L21472" s="404"/>
      <c r="M21472" s="404"/>
      <c r="N21472" s="404"/>
      <c r="O21472" s="404"/>
      <c r="P21472" s="404"/>
      <c r="Q21472" s="404"/>
      <c r="R21472" s="404"/>
      <c r="S21472" s="404"/>
      <c r="T21472" s="404"/>
    </row>
    <row r="21473" spans="12:20" ht="16.8">
      <c r="L21473" s="404"/>
      <c r="M21473" s="404"/>
      <c r="N21473" s="404"/>
      <c r="O21473" s="404"/>
      <c r="P21473" s="404"/>
      <c r="Q21473" s="404"/>
      <c r="R21473" s="404"/>
      <c r="S21473" s="404"/>
      <c r="T21473" s="404"/>
    </row>
    <row r="21474" spans="12:20" ht="16.8">
      <c r="L21474" s="404"/>
      <c r="M21474" s="404"/>
      <c r="N21474" s="404"/>
      <c r="O21474" s="404"/>
      <c r="P21474" s="404"/>
      <c r="Q21474" s="404"/>
      <c r="R21474" s="404"/>
      <c r="S21474" s="404"/>
      <c r="T21474" s="404"/>
    </row>
    <row r="21475" spans="12:20" ht="16.8">
      <c r="L21475" s="404"/>
      <c r="M21475" s="404"/>
      <c r="N21475" s="404"/>
      <c r="O21475" s="404"/>
      <c r="P21475" s="404"/>
      <c r="Q21475" s="404"/>
      <c r="R21475" s="404"/>
      <c r="S21475" s="404"/>
      <c r="T21475" s="404"/>
    </row>
    <row r="21476" spans="12:20" ht="16.8">
      <c r="L21476" s="404"/>
      <c r="M21476" s="404"/>
      <c r="N21476" s="404"/>
      <c r="O21476" s="404"/>
      <c r="P21476" s="404"/>
      <c r="Q21476" s="404"/>
      <c r="R21476" s="404"/>
      <c r="S21476" s="404"/>
      <c r="T21476" s="404"/>
    </row>
    <row r="21477" spans="12:20" ht="16.8">
      <c r="L21477" s="404"/>
      <c r="M21477" s="404"/>
      <c r="N21477" s="404"/>
      <c r="O21477" s="404"/>
      <c r="P21477" s="404"/>
      <c r="Q21477" s="404"/>
      <c r="R21477" s="404"/>
      <c r="S21477" s="404"/>
      <c r="T21477" s="404"/>
    </row>
    <row r="21478" spans="12:20" ht="16.8">
      <c r="L21478" s="404"/>
      <c r="M21478" s="404"/>
      <c r="N21478" s="404"/>
      <c r="O21478" s="404"/>
      <c r="P21478" s="404"/>
      <c r="Q21478" s="404"/>
      <c r="R21478" s="404"/>
      <c r="S21478" s="404"/>
      <c r="T21478" s="404"/>
    </row>
    <row r="21479" spans="12:20" ht="16.8">
      <c r="L21479" s="404"/>
      <c r="M21479" s="404"/>
      <c r="N21479" s="404"/>
      <c r="O21479" s="404"/>
      <c r="P21479" s="404"/>
      <c r="Q21479" s="404"/>
      <c r="R21479" s="404"/>
      <c r="S21479" s="404"/>
      <c r="T21479" s="404"/>
    </row>
    <row r="21480" spans="12:20" ht="16.8">
      <c r="L21480" s="404"/>
      <c r="M21480" s="404"/>
      <c r="N21480" s="404"/>
      <c r="O21480" s="404"/>
      <c r="P21480" s="404"/>
      <c r="Q21480" s="404"/>
      <c r="R21480" s="404"/>
      <c r="S21480" s="404"/>
      <c r="T21480" s="404"/>
    </row>
    <row r="21481" spans="12:20" ht="16.8">
      <c r="L21481" s="404"/>
      <c r="M21481" s="404"/>
      <c r="N21481" s="404"/>
      <c r="O21481" s="404"/>
      <c r="P21481" s="404"/>
      <c r="Q21481" s="404"/>
      <c r="R21481" s="404"/>
      <c r="S21481" s="404"/>
      <c r="T21481" s="404"/>
    </row>
    <row r="21482" spans="12:20" ht="16.8">
      <c r="L21482" s="404"/>
      <c r="M21482" s="404"/>
      <c r="N21482" s="404"/>
      <c r="O21482" s="404"/>
      <c r="P21482" s="404"/>
      <c r="Q21482" s="404"/>
      <c r="R21482" s="404"/>
      <c r="S21482" s="404"/>
      <c r="T21482" s="404"/>
    </row>
    <row r="21483" spans="12:20" ht="16.8">
      <c r="L21483" s="404"/>
      <c r="M21483" s="404"/>
      <c r="N21483" s="404"/>
      <c r="O21483" s="404"/>
      <c r="P21483" s="404"/>
      <c r="Q21483" s="404"/>
      <c r="R21483" s="404"/>
      <c r="S21483" s="404"/>
      <c r="T21483" s="404"/>
    </row>
    <row r="21484" spans="12:20" ht="16.8">
      <c r="L21484" s="404"/>
      <c r="M21484" s="404"/>
      <c r="N21484" s="404"/>
      <c r="O21484" s="404"/>
      <c r="P21484" s="404"/>
      <c r="Q21484" s="404"/>
      <c r="R21484" s="404"/>
      <c r="S21484" s="404"/>
      <c r="T21484" s="404"/>
    </row>
    <row r="21485" spans="12:20" ht="16.8">
      <c r="L21485" s="404"/>
      <c r="M21485" s="404"/>
      <c r="N21485" s="404"/>
      <c r="O21485" s="404"/>
      <c r="P21485" s="404"/>
      <c r="Q21485" s="404"/>
      <c r="R21485" s="404"/>
      <c r="S21485" s="404"/>
      <c r="T21485" s="404"/>
    </row>
    <row r="21486" spans="12:20" ht="16.8">
      <c r="L21486" s="404"/>
      <c r="M21486" s="404"/>
      <c r="N21486" s="404"/>
      <c r="O21486" s="404"/>
      <c r="P21486" s="404"/>
      <c r="Q21486" s="404"/>
      <c r="R21486" s="404"/>
      <c r="S21486" s="404"/>
      <c r="T21486" s="404"/>
    </row>
    <row r="21487" spans="12:20" ht="16.8">
      <c r="L21487" s="404"/>
      <c r="M21487" s="404"/>
      <c r="N21487" s="404"/>
      <c r="O21487" s="404"/>
      <c r="P21487" s="404"/>
      <c r="Q21487" s="404"/>
      <c r="R21487" s="404"/>
      <c r="S21487" s="404"/>
      <c r="T21487" s="404"/>
    </row>
    <row r="21488" spans="12:20" ht="16.8">
      <c r="L21488" s="404"/>
      <c r="M21488" s="404"/>
      <c r="N21488" s="404"/>
      <c r="O21488" s="404"/>
      <c r="P21488" s="404"/>
      <c r="Q21488" s="404"/>
      <c r="R21488" s="404"/>
      <c r="S21488" s="404"/>
      <c r="T21488" s="404"/>
    </row>
    <row r="21489" spans="12:20" ht="16.8">
      <c r="L21489" s="404"/>
      <c r="M21489" s="404"/>
      <c r="N21489" s="404"/>
      <c r="O21489" s="404"/>
      <c r="P21489" s="404"/>
      <c r="Q21489" s="404"/>
      <c r="R21489" s="404"/>
      <c r="S21489" s="404"/>
      <c r="T21489" s="404"/>
    </row>
    <row r="21490" spans="12:20" ht="16.8">
      <c r="L21490" s="404"/>
      <c r="M21490" s="404"/>
      <c r="N21490" s="404"/>
      <c r="O21490" s="404"/>
      <c r="P21490" s="404"/>
      <c r="Q21490" s="404"/>
      <c r="R21490" s="404"/>
      <c r="S21490" s="404"/>
      <c r="T21490" s="404"/>
    </row>
    <row r="21491" spans="12:20" ht="16.8">
      <c r="L21491" s="404"/>
      <c r="M21491" s="404"/>
      <c r="N21491" s="404"/>
      <c r="O21491" s="404"/>
      <c r="P21491" s="404"/>
      <c r="Q21491" s="404"/>
      <c r="R21491" s="404"/>
      <c r="S21491" s="404"/>
      <c r="T21491" s="404"/>
    </row>
    <row r="21492" spans="12:20" ht="16.8">
      <c r="L21492" s="404"/>
      <c r="M21492" s="404"/>
      <c r="N21492" s="404"/>
      <c r="O21492" s="404"/>
      <c r="P21492" s="404"/>
      <c r="Q21492" s="404"/>
      <c r="R21492" s="404"/>
      <c r="S21492" s="404"/>
      <c r="T21492" s="404"/>
    </row>
    <row r="21493" spans="12:20" ht="16.8">
      <c r="L21493" s="404"/>
      <c r="M21493" s="404"/>
      <c r="N21493" s="404"/>
      <c r="O21493" s="404"/>
      <c r="P21493" s="404"/>
      <c r="Q21493" s="404"/>
      <c r="R21493" s="404"/>
      <c r="S21493" s="404"/>
      <c r="T21493" s="404"/>
    </row>
    <row r="21494" spans="12:20" ht="16.8">
      <c r="L21494" s="404"/>
      <c r="M21494" s="404"/>
      <c r="N21494" s="404"/>
      <c r="O21494" s="404"/>
      <c r="P21494" s="404"/>
      <c r="Q21494" s="404"/>
      <c r="R21494" s="404"/>
      <c r="S21494" s="404"/>
      <c r="T21494" s="404"/>
    </row>
    <row r="21495" spans="12:20" ht="16.8">
      <c r="L21495" s="404"/>
      <c r="M21495" s="404"/>
      <c r="N21495" s="404"/>
      <c r="O21495" s="404"/>
      <c r="P21495" s="404"/>
      <c r="Q21495" s="404"/>
      <c r="R21495" s="404"/>
      <c r="S21495" s="404"/>
      <c r="T21495" s="404"/>
    </row>
    <row r="21496" spans="12:20" ht="16.8">
      <c r="L21496" s="404"/>
      <c r="M21496" s="404"/>
      <c r="N21496" s="404"/>
      <c r="O21496" s="404"/>
      <c r="P21496" s="404"/>
      <c r="Q21496" s="404"/>
      <c r="R21496" s="404"/>
      <c r="S21496" s="404"/>
      <c r="T21496" s="404"/>
    </row>
    <row r="21497" spans="12:20" ht="16.8">
      <c r="L21497" s="404"/>
      <c r="M21497" s="404"/>
      <c r="N21497" s="404"/>
      <c r="O21497" s="404"/>
      <c r="P21497" s="404"/>
      <c r="Q21497" s="404"/>
      <c r="R21497" s="404"/>
      <c r="S21497" s="404"/>
      <c r="T21497" s="404"/>
    </row>
    <row r="21498" spans="12:20" ht="16.8">
      <c r="L21498" s="404"/>
      <c r="M21498" s="404"/>
      <c r="N21498" s="404"/>
      <c r="O21498" s="404"/>
      <c r="P21498" s="404"/>
      <c r="Q21498" s="404"/>
      <c r="R21498" s="404"/>
      <c r="S21498" s="404"/>
      <c r="T21498" s="404"/>
    </row>
    <row r="21499" spans="12:20" ht="16.8">
      <c r="L21499" s="404"/>
      <c r="M21499" s="404"/>
      <c r="N21499" s="404"/>
      <c r="O21499" s="404"/>
      <c r="P21499" s="404"/>
      <c r="Q21499" s="404"/>
      <c r="R21499" s="404"/>
      <c r="S21499" s="404"/>
      <c r="T21499" s="404"/>
    </row>
    <row r="21500" spans="12:20" ht="16.8">
      <c r="L21500" s="404"/>
      <c r="M21500" s="404"/>
      <c r="N21500" s="404"/>
      <c r="O21500" s="404"/>
      <c r="P21500" s="404"/>
      <c r="Q21500" s="404"/>
      <c r="R21500" s="404"/>
      <c r="S21500" s="404"/>
      <c r="T21500" s="404"/>
    </row>
    <row r="21501" spans="12:20" ht="16.8">
      <c r="L21501" s="404"/>
      <c r="M21501" s="404"/>
      <c r="N21501" s="404"/>
      <c r="O21501" s="404"/>
      <c r="P21501" s="404"/>
      <c r="Q21501" s="404"/>
      <c r="R21501" s="404"/>
      <c r="S21501" s="404"/>
      <c r="T21501" s="404"/>
    </row>
    <row r="21502" spans="12:20" ht="16.8">
      <c r="L21502" s="404"/>
      <c r="M21502" s="404"/>
      <c r="N21502" s="404"/>
      <c r="O21502" s="404"/>
      <c r="P21502" s="404"/>
      <c r="Q21502" s="404"/>
      <c r="R21502" s="404"/>
      <c r="S21502" s="404"/>
      <c r="T21502" s="404"/>
    </row>
    <row r="21503" spans="12:20" ht="16.8">
      <c r="L21503" s="404"/>
      <c r="M21503" s="404"/>
      <c r="N21503" s="404"/>
      <c r="O21503" s="404"/>
      <c r="P21503" s="404"/>
      <c r="Q21503" s="404"/>
      <c r="R21503" s="404"/>
      <c r="S21503" s="404"/>
      <c r="T21503" s="404"/>
    </row>
    <row r="21504" spans="12:20" ht="16.8">
      <c r="L21504" s="404"/>
      <c r="M21504" s="404"/>
      <c r="N21504" s="404"/>
      <c r="O21504" s="404"/>
      <c r="P21504" s="404"/>
      <c r="Q21504" s="404"/>
      <c r="R21504" s="404"/>
      <c r="S21504" s="404"/>
      <c r="T21504" s="404"/>
    </row>
    <row r="21505" spans="12:20" ht="16.8">
      <c r="L21505" s="404"/>
      <c r="M21505" s="404"/>
      <c r="N21505" s="404"/>
      <c r="O21505" s="404"/>
      <c r="P21505" s="404"/>
      <c r="Q21505" s="404"/>
      <c r="R21505" s="404"/>
      <c r="S21505" s="404"/>
      <c r="T21505" s="404"/>
    </row>
    <row r="21506" spans="12:20" ht="16.8">
      <c r="L21506" s="404"/>
      <c r="M21506" s="404"/>
      <c r="N21506" s="404"/>
      <c r="O21506" s="404"/>
      <c r="P21506" s="404"/>
      <c r="Q21506" s="404"/>
      <c r="R21506" s="404"/>
      <c r="S21506" s="404"/>
      <c r="T21506" s="404"/>
    </row>
    <row r="21507" spans="12:20" ht="16.8">
      <c r="L21507" s="404"/>
      <c r="M21507" s="404"/>
      <c r="N21507" s="404"/>
      <c r="O21507" s="404"/>
      <c r="P21507" s="404"/>
      <c r="Q21507" s="404"/>
      <c r="R21507" s="404"/>
      <c r="S21507" s="404"/>
      <c r="T21507" s="404"/>
    </row>
    <row r="21508" spans="12:20" ht="16.8">
      <c r="L21508" s="404"/>
      <c r="M21508" s="404"/>
      <c r="N21508" s="404"/>
      <c r="O21508" s="404"/>
      <c r="P21508" s="404"/>
      <c r="Q21508" s="404"/>
      <c r="R21508" s="404"/>
      <c r="S21508" s="404"/>
      <c r="T21508" s="404"/>
    </row>
    <row r="21509" spans="12:20" ht="16.8">
      <c r="L21509" s="404"/>
      <c r="M21509" s="404"/>
      <c r="N21509" s="404"/>
      <c r="O21509" s="404"/>
      <c r="P21509" s="404"/>
      <c r="Q21509" s="404"/>
      <c r="R21509" s="404"/>
      <c r="S21509" s="404"/>
      <c r="T21509" s="404"/>
    </row>
    <row r="21510" spans="12:20" ht="16.8">
      <c r="L21510" s="404"/>
      <c r="M21510" s="404"/>
      <c r="N21510" s="404"/>
      <c r="O21510" s="404"/>
      <c r="P21510" s="404"/>
      <c r="Q21510" s="404"/>
      <c r="R21510" s="404"/>
      <c r="S21510" s="404"/>
      <c r="T21510" s="404"/>
    </row>
    <row r="21511" spans="12:20" ht="16.8">
      <c r="L21511" s="404"/>
      <c r="M21511" s="404"/>
      <c r="N21511" s="404"/>
      <c r="O21511" s="404"/>
      <c r="P21511" s="404"/>
      <c r="Q21511" s="404"/>
      <c r="R21511" s="404"/>
      <c r="S21511" s="404"/>
      <c r="T21511" s="404"/>
    </row>
    <row r="21512" spans="12:20" ht="16.8">
      <c r="L21512" s="404"/>
      <c r="M21512" s="404"/>
      <c r="N21512" s="404"/>
      <c r="O21512" s="404"/>
      <c r="P21512" s="404"/>
      <c r="Q21512" s="404"/>
      <c r="R21512" s="404"/>
      <c r="S21512" s="404"/>
      <c r="T21512" s="404"/>
    </row>
    <row r="21513" spans="12:20" ht="16.8">
      <c r="L21513" s="404"/>
      <c r="M21513" s="404"/>
      <c r="N21513" s="404"/>
      <c r="O21513" s="404"/>
      <c r="P21513" s="404"/>
      <c r="Q21513" s="404"/>
      <c r="R21513" s="404"/>
      <c r="S21513" s="404"/>
      <c r="T21513" s="404"/>
    </row>
    <row r="21514" spans="12:20" ht="16.8">
      <c r="L21514" s="404"/>
      <c r="M21514" s="404"/>
      <c r="N21514" s="404"/>
      <c r="O21514" s="404"/>
      <c r="P21514" s="404"/>
      <c r="Q21514" s="404"/>
      <c r="R21514" s="404"/>
      <c r="S21514" s="404"/>
      <c r="T21514" s="404"/>
    </row>
    <row r="21515" spans="12:20" ht="16.8">
      <c r="L21515" s="404"/>
      <c r="M21515" s="404"/>
      <c r="N21515" s="404"/>
      <c r="O21515" s="404"/>
      <c r="P21515" s="404"/>
      <c r="Q21515" s="404"/>
      <c r="R21515" s="404"/>
      <c r="S21515" s="404"/>
      <c r="T21515" s="404"/>
    </row>
    <row r="21516" spans="12:20" ht="16.8">
      <c r="L21516" s="404"/>
      <c r="M21516" s="404"/>
      <c r="N21516" s="404"/>
      <c r="O21516" s="404"/>
      <c r="P21516" s="404"/>
      <c r="Q21516" s="404"/>
      <c r="R21516" s="404"/>
      <c r="S21516" s="404"/>
      <c r="T21516" s="404"/>
    </row>
    <row r="21517" spans="12:20" ht="16.8">
      <c r="L21517" s="404"/>
      <c r="M21517" s="404"/>
      <c r="N21517" s="404"/>
      <c r="O21517" s="404"/>
      <c r="P21517" s="404"/>
      <c r="Q21517" s="404"/>
      <c r="R21517" s="404"/>
      <c r="S21517" s="404"/>
      <c r="T21517" s="404"/>
    </row>
    <row r="21518" spans="12:20" ht="16.8">
      <c r="L21518" s="404"/>
      <c r="M21518" s="404"/>
      <c r="N21518" s="404"/>
      <c r="O21518" s="404"/>
      <c r="P21518" s="404"/>
      <c r="Q21518" s="404"/>
      <c r="R21518" s="404"/>
      <c r="S21518" s="404"/>
      <c r="T21518" s="404"/>
    </row>
    <row r="21519" spans="12:20" ht="16.8">
      <c r="L21519" s="404"/>
      <c r="M21519" s="404"/>
      <c r="N21519" s="404"/>
      <c r="O21519" s="404"/>
      <c r="P21519" s="404"/>
      <c r="Q21519" s="404"/>
      <c r="R21519" s="404"/>
      <c r="S21519" s="404"/>
      <c r="T21519" s="404"/>
    </row>
    <row r="21520" spans="12:20" ht="16.8">
      <c r="L21520" s="404"/>
      <c r="M21520" s="404"/>
      <c r="N21520" s="404"/>
      <c r="O21520" s="404"/>
      <c r="P21520" s="404"/>
      <c r="Q21520" s="404"/>
      <c r="R21520" s="404"/>
      <c r="S21520" s="404"/>
      <c r="T21520" s="404"/>
    </row>
    <row r="21521" spans="12:20" ht="16.8">
      <c r="L21521" s="404"/>
      <c r="M21521" s="404"/>
      <c r="N21521" s="404"/>
      <c r="O21521" s="404"/>
      <c r="P21521" s="404"/>
      <c r="Q21521" s="404"/>
      <c r="R21521" s="404"/>
      <c r="S21521" s="404"/>
      <c r="T21521" s="404"/>
    </row>
    <row r="21522" spans="12:20" ht="16.8">
      <c r="L21522" s="404"/>
      <c r="M21522" s="404"/>
      <c r="N21522" s="404"/>
      <c r="O21522" s="404"/>
      <c r="P21522" s="404"/>
      <c r="Q21522" s="404"/>
      <c r="R21522" s="404"/>
      <c r="S21522" s="404"/>
      <c r="T21522" s="404"/>
    </row>
    <row r="21523" spans="12:20" ht="16.8">
      <c r="L21523" s="404"/>
      <c r="M21523" s="404"/>
      <c r="N21523" s="404"/>
      <c r="O21523" s="404"/>
      <c r="P21523" s="404"/>
      <c r="Q21523" s="404"/>
      <c r="R21523" s="404"/>
      <c r="S21523" s="404"/>
      <c r="T21523" s="404"/>
    </row>
    <row r="21524" spans="12:20" ht="16.8">
      <c r="L21524" s="404"/>
      <c r="M21524" s="404"/>
      <c r="N21524" s="404"/>
      <c r="O21524" s="404"/>
      <c r="P21524" s="404"/>
      <c r="Q21524" s="404"/>
      <c r="R21524" s="404"/>
      <c r="S21524" s="404"/>
      <c r="T21524" s="404"/>
    </row>
    <row r="21525" spans="12:20" ht="16.8">
      <c r="L21525" s="404"/>
      <c r="M21525" s="404"/>
      <c r="N21525" s="404"/>
      <c r="O21525" s="404"/>
      <c r="P21525" s="404"/>
      <c r="Q21525" s="404"/>
      <c r="R21525" s="404"/>
      <c r="S21525" s="404"/>
      <c r="T21525" s="404"/>
    </row>
    <row r="21526" spans="12:20" ht="16.8">
      <c r="L21526" s="404"/>
      <c r="M21526" s="404"/>
      <c r="N21526" s="404"/>
      <c r="O21526" s="404"/>
      <c r="P21526" s="404"/>
      <c r="Q21526" s="404"/>
      <c r="R21526" s="404"/>
      <c r="S21526" s="404"/>
      <c r="T21526" s="404"/>
    </row>
    <row r="21527" spans="12:20" ht="16.8">
      <c r="L21527" s="404"/>
      <c r="M21527" s="404"/>
      <c r="N21527" s="404"/>
      <c r="O21527" s="404"/>
      <c r="P21527" s="404"/>
      <c r="Q21527" s="404"/>
      <c r="R21527" s="404"/>
      <c r="S21527" s="404"/>
      <c r="T21527" s="404"/>
    </row>
    <row r="21528" spans="12:20" ht="16.8">
      <c r="L21528" s="404"/>
      <c r="M21528" s="404"/>
      <c r="N21528" s="404"/>
      <c r="O21528" s="404"/>
      <c r="P21528" s="404"/>
      <c r="Q21528" s="404"/>
      <c r="R21528" s="404"/>
      <c r="S21528" s="404"/>
      <c r="T21528" s="404"/>
    </row>
    <row r="21529" spans="12:20" ht="16.8">
      <c r="L21529" s="404"/>
      <c r="M21529" s="404"/>
      <c r="N21529" s="404"/>
      <c r="O21529" s="404"/>
      <c r="P21529" s="404"/>
      <c r="Q21529" s="404"/>
      <c r="R21529" s="404"/>
      <c r="S21529" s="404"/>
      <c r="T21529" s="404"/>
    </row>
    <row r="21530" spans="12:20" ht="16.8">
      <c r="L21530" s="404"/>
      <c r="M21530" s="404"/>
      <c r="N21530" s="404"/>
      <c r="O21530" s="404"/>
      <c r="P21530" s="404"/>
      <c r="Q21530" s="404"/>
      <c r="R21530" s="404"/>
      <c r="S21530" s="404"/>
      <c r="T21530" s="404"/>
    </row>
    <row r="21531" spans="12:20" ht="16.8">
      <c r="L21531" s="404"/>
      <c r="M21531" s="404"/>
      <c r="N21531" s="404"/>
      <c r="O21531" s="404"/>
      <c r="P21531" s="404"/>
      <c r="Q21531" s="404"/>
      <c r="R21531" s="404"/>
      <c r="S21531" s="404"/>
      <c r="T21531" s="404"/>
    </row>
    <row r="21532" spans="12:20" ht="16.8">
      <c r="L21532" s="404"/>
      <c r="M21532" s="404"/>
      <c r="N21532" s="404"/>
      <c r="O21532" s="404"/>
      <c r="P21532" s="404"/>
      <c r="Q21532" s="404"/>
      <c r="R21532" s="404"/>
      <c r="S21532" s="404"/>
      <c r="T21532" s="404"/>
    </row>
    <row r="21533" spans="12:20" ht="16.8">
      <c r="L21533" s="404"/>
      <c r="M21533" s="404"/>
      <c r="N21533" s="404"/>
      <c r="O21533" s="404"/>
      <c r="P21533" s="404"/>
      <c r="Q21533" s="404"/>
      <c r="R21533" s="404"/>
      <c r="S21533" s="404"/>
      <c r="T21533" s="404"/>
    </row>
    <row r="21534" spans="12:20" ht="16.8">
      <c r="L21534" s="404"/>
      <c r="M21534" s="404"/>
      <c r="N21534" s="404"/>
      <c r="O21534" s="404"/>
      <c r="P21534" s="404"/>
      <c r="Q21534" s="404"/>
      <c r="R21534" s="404"/>
      <c r="S21534" s="404"/>
      <c r="T21534" s="404"/>
    </row>
    <row r="21535" spans="12:20" ht="16.8">
      <c r="L21535" s="404"/>
      <c r="M21535" s="404"/>
      <c r="N21535" s="404"/>
      <c r="O21535" s="404"/>
      <c r="P21535" s="404"/>
      <c r="Q21535" s="404"/>
      <c r="R21535" s="404"/>
      <c r="S21535" s="404"/>
      <c r="T21535" s="404"/>
    </row>
    <row r="21536" spans="12:20" ht="16.8">
      <c r="L21536" s="404"/>
      <c r="M21536" s="404"/>
      <c r="N21536" s="404"/>
      <c r="O21536" s="404"/>
      <c r="P21536" s="404"/>
      <c r="Q21536" s="404"/>
      <c r="R21536" s="404"/>
      <c r="S21536" s="404"/>
      <c r="T21536" s="404"/>
    </row>
    <row r="21537" spans="12:20" ht="16.8">
      <c r="L21537" s="404"/>
      <c r="M21537" s="404"/>
      <c r="N21537" s="404"/>
      <c r="O21537" s="404"/>
      <c r="P21537" s="404"/>
      <c r="Q21537" s="404"/>
      <c r="R21537" s="404"/>
      <c r="S21537" s="404"/>
      <c r="T21537" s="404"/>
    </row>
    <row r="21538" spans="12:20" ht="16.8">
      <c r="L21538" s="404"/>
      <c r="M21538" s="404"/>
      <c r="N21538" s="404"/>
      <c r="O21538" s="404"/>
      <c r="P21538" s="404"/>
      <c r="Q21538" s="404"/>
      <c r="R21538" s="404"/>
      <c r="S21538" s="404"/>
      <c r="T21538" s="404"/>
    </row>
    <row r="21539" spans="12:20" ht="16.8">
      <c r="L21539" s="404"/>
      <c r="M21539" s="404"/>
      <c r="N21539" s="404"/>
      <c r="O21539" s="404"/>
      <c r="P21539" s="404"/>
      <c r="Q21539" s="404"/>
      <c r="R21539" s="404"/>
      <c r="S21539" s="404"/>
      <c r="T21539" s="404"/>
    </row>
    <row r="21540" spans="12:20" ht="16.8">
      <c r="L21540" s="404"/>
      <c r="M21540" s="404"/>
      <c r="N21540" s="404"/>
      <c r="O21540" s="404"/>
      <c r="P21540" s="404"/>
      <c r="Q21540" s="404"/>
      <c r="R21540" s="404"/>
      <c r="S21540" s="404"/>
      <c r="T21540" s="404"/>
    </row>
    <row r="21541" spans="12:20" ht="16.8">
      <c r="L21541" s="404"/>
      <c r="M21541" s="404"/>
      <c r="N21541" s="404"/>
      <c r="O21541" s="404"/>
      <c r="P21541" s="404"/>
      <c r="Q21541" s="404"/>
      <c r="R21541" s="404"/>
      <c r="S21541" s="404"/>
      <c r="T21541" s="404"/>
    </row>
    <row r="21542" spans="12:20" ht="16.8">
      <c r="L21542" s="404"/>
      <c r="M21542" s="404"/>
      <c r="N21542" s="404"/>
      <c r="O21542" s="404"/>
      <c r="P21542" s="404"/>
      <c r="Q21542" s="404"/>
      <c r="R21542" s="404"/>
      <c r="S21542" s="404"/>
      <c r="T21542" s="404"/>
    </row>
    <row r="21543" spans="12:20" ht="16.8">
      <c r="L21543" s="404"/>
      <c r="M21543" s="404"/>
      <c r="N21543" s="404"/>
      <c r="O21543" s="404"/>
      <c r="P21543" s="404"/>
      <c r="Q21543" s="404"/>
      <c r="R21543" s="404"/>
      <c r="S21543" s="404"/>
      <c r="T21543" s="404"/>
    </row>
    <row r="21544" spans="12:20" ht="16.8">
      <c r="L21544" s="404"/>
      <c r="M21544" s="404"/>
      <c r="N21544" s="404"/>
      <c r="O21544" s="404"/>
      <c r="P21544" s="404"/>
      <c r="Q21544" s="404"/>
      <c r="R21544" s="404"/>
      <c r="S21544" s="404"/>
      <c r="T21544" s="404"/>
    </row>
    <row r="21545" spans="12:20" ht="16.8">
      <c r="L21545" s="404"/>
      <c r="M21545" s="404"/>
      <c r="N21545" s="404"/>
      <c r="O21545" s="404"/>
      <c r="P21545" s="404"/>
      <c r="Q21545" s="404"/>
      <c r="R21545" s="404"/>
      <c r="S21545" s="404"/>
      <c r="T21545" s="404"/>
    </row>
    <row r="21546" spans="12:20" ht="16.8">
      <c r="L21546" s="404"/>
      <c r="M21546" s="404"/>
      <c r="N21546" s="404"/>
      <c r="O21546" s="404"/>
      <c r="P21546" s="404"/>
      <c r="Q21546" s="404"/>
      <c r="R21546" s="404"/>
      <c r="S21546" s="404"/>
      <c r="T21546" s="404"/>
    </row>
    <row r="21547" spans="12:20" ht="16.8">
      <c r="L21547" s="404"/>
      <c r="M21547" s="404"/>
      <c r="N21547" s="404"/>
      <c r="O21547" s="404"/>
      <c r="P21547" s="404"/>
      <c r="Q21547" s="404"/>
      <c r="R21547" s="404"/>
      <c r="S21547" s="404"/>
      <c r="T21547" s="404"/>
    </row>
    <row r="21548" spans="12:20" ht="16.8">
      <c r="L21548" s="404"/>
      <c r="M21548" s="404"/>
      <c r="N21548" s="404"/>
      <c r="O21548" s="404"/>
      <c r="P21548" s="404"/>
      <c r="Q21548" s="404"/>
      <c r="R21548" s="404"/>
      <c r="S21548" s="404"/>
      <c r="T21548" s="404"/>
    </row>
    <row r="21549" spans="12:20" ht="16.8">
      <c r="L21549" s="404"/>
      <c r="M21549" s="404"/>
      <c r="N21549" s="404"/>
      <c r="O21549" s="404"/>
      <c r="P21549" s="404"/>
      <c r="Q21549" s="404"/>
      <c r="R21549" s="404"/>
      <c r="S21549" s="404"/>
      <c r="T21549" s="404"/>
    </row>
    <row r="21550" spans="12:20" ht="16.8">
      <c r="L21550" s="404"/>
      <c r="M21550" s="404"/>
      <c r="N21550" s="404"/>
      <c r="O21550" s="404"/>
      <c r="P21550" s="404"/>
      <c r="Q21550" s="404"/>
      <c r="R21550" s="404"/>
      <c r="S21550" s="404"/>
      <c r="T21550" s="404"/>
    </row>
    <row r="21551" spans="12:20" ht="16.8">
      <c r="L21551" s="404"/>
      <c r="M21551" s="404"/>
      <c r="N21551" s="404"/>
      <c r="O21551" s="404"/>
      <c r="P21551" s="404"/>
      <c r="Q21551" s="404"/>
      <c r="R21551" s="404"/>
      <c r="S21551" s="404"/>
      <c r="T21551" s="404"/>
    </row>
    <row r="21552" spans="12:20" ht="16.8">
      <c r="L21552" s="404"/>
      <c r="M21552" s="404"/>
      <c r="N21552" s="404"/>
      <c r="O21552" s="404"/>
      <c r="P21552" s="404"/>
      <c r="Q21552" s="404"/>
      <c r="R21552" s="404"/>
      <c r="S21552" s="404"/>
      <c r="T21552" s="404"/>
    </row>
    <row r="21553" spans="12:20" ht="16.8">
      <c r="L21553" s="404"/>
      <c r="M21553" s="404"/>
      <c r="N21553" s="404"/>
      <c r="O21553" s="404"/>
      <c r="P21553" s="404"/>
      <c r="Q21553" s="404"/>
      <c r="R21553" s="404"/>
      <c r="S21553" s="404"/>
      <c r="T21553" s="404"/>
    </row>
    <row r="21554" spans="12:20" ht="16.8">
      <c r="L21554" s="404"/>
      <c r="M21554" s="404"/>
      <c r="N21554" s="404"/>
      <c r="O21554" s="404"/>
      <c r="P21554" s="404"/>
      <c r="Q21554" s="404"/>
      <c r="R21554" s="404"/>
      <c r="S21554" s="404"/>
      <c r="T21554" s="404"/>
    </row>
    <row r="21555" spans="12:20" ht="16.8">
      <c r="L21555" s="404"/>
      <c r="M21555" s="404"/>
      <c r="N21555" s="404"/>
      <c r="O21555" s="404"/>
      <c r="P21555" s="404"/>
      <c r="Q21555" s="404"/>
      <c r="R21555" s="404"/>
      <c r="S21555" s="404"/>
      <c r="T21555" s="404"/>
    </row>
    <row r="21556" spans="12:20" ht="16.8">
      <c r="L21556" s="404"/>
      <c r="M21556" s="404"/>
      <c r="N21556" s="404"/>
      <c r="O21556" s="404"/>
      <c r="P21556" s="404"/>
      <c r="Q21556" s="404"/>
      <c r="R21556" s="404"/>
      <c r="S21556" s="404"/>
      <c r="T21556" s="404"/>
    </row>
    <row r="21557" spans="12:20" ht="16.8">
      <c r="L21557" s="404"/>
      <c r="M21557" s="404"/>
      <c r="N21557" s="404"/>
      <c r="O21557" s="404"/>
      <c r="P21557" s="404"/>
      <c r="Q21557" s="404"/>
      <c r="R21557" s="404"/>
      <c r="S21557" s="404"/>
      <c r="T21557" s="404"/>
    </row>
    <row r="21558" spans="12:20" ht="16.8">
      <c r="L21558" s="404"/>
      <c r="M21558" s="404"/>
      <c r="N21558" s="404"/>
      <c r="O21558" s="404"/>
      <c r="P21558" s="404"/>
      <c r="Q21558" s="404"/>
      <c r="R21558" s="404"/>
      <c r="S21558" s="404"/>
      <c r="T21558" s="404"/>
    </row>
    <row r="21559" spans="12:20" ht="16.8">
      <c r="L21559" s="404"/>
      <c r="M21559" s="404"/>
      <c r="N21559" s="404"/>
      <c r="O21559" s="404"/>
      <c r="P21559" s="404"/>
      <c r="Q21559" s="404"/>
      <c r="R21559" s="404"/>
      <c r="S21559" s="404"/>
      <c r="T21559" s="404"/>
    </row>
    <row r="21560" spans="12:20" ht="16.8">
      <c r="L21560" s="404"/>
      <c r="M21560" s="404"/>
      <c r="N21560" s="404"/>
      <c r="O21560" s="404"/>
      <c r="P21560" s="404"/>
      <c r="Q21560" s="404"/>
      <c r="R21560" s="404"/>
      <c r="S21560" s="404"/>
      <c r="T21560" s="404"/>
    </row>
    <row r="21561" spans="12:20" ht="16.8">
      <c r="L21561" s="404"/>
      <c r="M21561" s="404"/>
      <c r="N21561" s="404"/>
      <c r="O21561" s="404"/>
      <c r="P21561" s="404"/>
      <c r="Q21561" s="404"/>
      <c r="R21561" s="404"/>
      <c r="S21561" s="404"/>
      <c r="T21561" s="404"/>
    </row>
    <row r="21562" spans="12:20" ht="16.8">
      <c r="L21562" s="404"/>
      <c r="M21562" s="404"/>
      <c r="N21562" s="404"/>
      <c r="O21562" s="404"/>
      <c r="P21562" s="404"/>
      <c r="Q21562" s="404"/>
      <c r="R21562" s="404"/>
      <c r="S21562" s="404"/>
      <c r="T21562" s="404"/>
    </row>
    <row r="21563" spans="12:20" ht="16.8">
      <c r="L21563" s="404"/>
      <c r="M21563" s="404"/>
      <c r="N21563" s="404"/>
      <c r="O21563" s="404"/>
      <c r="P21563" s="404"/>
      <c r="Q21563" s="404"/>
      <c r="R21563" s="404"/>
      <c r="S21563" s="404"/>
      <c r="T21563" s="404"/>
    </row>
    <row r="21564" spans="12:20" ht="16.8">
      <c r="L21564" s="404"/>
      <c r="M21564" s="404"/>
      <c r="N21564" s="404"/>
      <c r="O21564" s="404"/>
      <c r="P21564" s="404"/>
      <c r="Q21564" s="404"/>
      <c r="R21564" s="404"/>
      <c r="S21564" s="404"/>
      <c r="T21564" s="404"/>
    </row>
    <row r="21565" spans="12:20" ht="16.8">
      <c r="L21565" s="404"/>
      <c r="M21565" s="404"/>
      <c r="N21565" s="404"/>
      <c r="O21565" s="404"/>
      <c r="P21565" s="404"/>
      <c r="Q21565" s="404"/>
      <c r="R21565" s="404"/>
      <c r="S21565" s="404"/>
      <c r="T21565" s="404"/>
    </row>
    <row r="21566" spans="12:20" ht="16.8">
      <c r="L21566" s="404"/>
      <c r="M21566" s="404"/>
      <c r="N21566" s="404"/>
      <c r="O21566" s="404"/>
      <c r="P21566" s="404"/>
      <c r="Q21566" s="404"/>
      <c r="R21566" s="404"/>
      <c r="S21566" s="404"/>
      <c r="T21566" s="404"/>
    </row>
    <row r="21567" spans="12:20" ht="16.8">
      <c r="L21567" s="404"/>
      <c r="M21567" s="404"/>
      <c r="N21567" s="404"/>
      <c r="O21567" s="404"/>
      <c r="P21567" s="404"/>
      <c r="Q21567" s="404"/>
      <c r="R21567" s="404"/>
      <c r="S21567" s="404"/>
      <c r="T21567" s="404"/>
    </row>
    <row r="21568" spans="12:20" ht="16.8">
      <c r="L21568" s="404"/>
      <c r="M21568" s="404"/>
      <c r="N21568" s="404"/>
      <c r="O21568" s="404"/>
      <c r="P21568" s="404"/>
      <c r="Q21568" s="404"/>
      <c r="R21568" s="404"/>
      <c r="S21568" s="404"/>
      <c r="T21568" s="404"/>
    </row>
    <row r="21569" spans="12:20" ht="16.8">
      <c r="L21569" s="404"/>
      <c r="M21569" s="404"/>
      <c r="N21569" s="404"/>
      <c r="O21569" s="404"/>
      <c r="P21569" s="404"/>
      <c r="Q21569" s="404"/>
      <c r="R21569" s="404"/>
      <c r="S21569" s="404"/>
      <c r="T21569" s="404"/>
    </row>
    <row r="21570" spans="12:20" ht="16.8">
      <c r="L21570" s="404"/>
      <c r="M21570" s="404"/>
      <c r="N21570" s="404"/>
      <c r="O21570" s="404"/>
      <c r="P21570" s="404"/>
      <c r="Q21570" s="404"/>
      <c r="R21570" s="404"/>
      <c r="S21570" s="404"/>
      <c r="T21570" s="404"/>
    </row>
    <row r="21571" spans="12:20" ht="16.8">
      <c r="L21571" s="404"/>
      <c r="M21571" s="404"/>
      <c r="N21571" s="404"/>
      <c r="O21571" s="404"/>
      <c r="P21571" s="404"/>
      <c r="Q21571" s="404"/>
      <c r="R21571" s="404"/>
      <c r="S21571" s="404"/>
      <c r="T21571" s="404"/>
    </row>
    <row r="21572" spans="12:20" ht="16.8">
      <c r="L21572" s="404"/>
      <c r="M21572" s="404"/>
      <c r="N21572" s="404"/>
      <c r="O21572" s="404"/>
      <c r="P21572" s="404"/>
      <c r="Q21572" s="404"/>
      <c r="R21572" s="404"/>
      <c r="S21572" s="404"/>
      <c r="T21572" s="404"/>
    </row>
    <row r="21573" spans="12:20" ht="16.8">
      <c r="L21573" s="404"/>
      <c r="M21573" s="404"/>
      <c r="N21573" s="404"/>
      <c r="O21573" s="404"/>
      <c r="P21573" s="404"/>
      <c r="Q21573" s="404"/>
      <c r="R21573" s="404"/>
      <c r="S21573" s="404"/>
      <c r="T21573" s="404"/>
    </row>
    <row r="21574" spans="12:20" ht="16.8">
      <c r="L21574" s="404"/>
      <c r="M21574" s="404"/>
      <c r="N21574" s="404"/>
      <c r="O21574" s="404"/>
      <c r="P21574" s="404"/>
      <c r="Q21574" s="404"/>
      <c r="R21574" s="404"/>
      <c r="S21574" s="404"/>
      <c r="T21574" s="404"/>
    </row>
    <row r="21575" spans="12:20" ht="16.8">
      <c r="L21575" s="404"/>
      <c r="M21575" s="404"/>
      <c r="N21575" s="404"/>
      <c r="O21575" s="404"/>
      <c r="P21575" s="404"/>
      <c r="Q21575" s="404"/>
      <c r="R21575" s="404"/>
      <c r="S21575" s="404"/>
      <c r="T21575" s="404"/>
    </row>
    <row r="21576" spans="12:20" ht="16.8">
      <c r="L21576" s="404"/>
      <c r="M21576" s="404"/>
      <c r="N21576" s="404"/>
      <c r="O21576" s="404"/>
      <c r="P21576" s="404"/>
      <c r="Q21576" s="404"/>
      <c r="R21576" s="404"/>
      <c r="S21576" s="404"/>
      <c r="T21576" s="404"/>
    </row>
    <row r="21577" spans="12:20" ht="16.8">
      <c r="L21577" s="404"/>
      <c r="M21577" s="404"/>
      <c r="N21577" s="404"/>
      <c r="O21577" s="404"/>
      <c r="P21577" s="404"/>
      <c r="Q21577" s="404"/>
      <c r="R21577" s="404"/>
      <c r="S21577" s="404"/>
      <c r="T21577" s="404"/>
    </row>
    <row r="21578" spans="12:20" ht="16.8">
      <c r="L21578" s="404"/>
      <c r="M21578" s="404"/>
      <c r="N21578" s="404"/>
      <c r="O21578" s="404"/>
      <c r="P21578" s="404"/>
      <c r="Q21578" s="404"/>
      <c r="R21578" s="404"/>
      <c r="S21578" s="404"/>
      <c r="T21578" s="404"/>
    </row>
    <row r="21579" spans="12:20" ht="16.8">
      <c r="L21579" s="404"/>
      <c r="M21579" s="404"/>
      <c r="N21579" s="404"/>
      <c r="O21579" s="404"/>
      <c r="P21579" s="404"/>
      <c r="Q21579" s="404"/>
      <c r="R21579" s="404"/>
      <c r="S21579" s="404"/>
      <c r="T21579" s="404"/>
    </row>
    <row r="21580" spans="12:20" ht="16.8">
      <c r="L21580" s="404"/>
      <c r="M21580" s="404"/>
      <c r="N21580" s="404"/>
      <c r="O21580" s="404"/>
      <c r="P21580" s="404"/>
      <c r="Q21580" s="404"/>
      <c r="R21580" s="404"/>
      <c r="S21580" s="404"/>
      <c r="T21580" s="404"/>
    </row>
    <row r="21581" spans="12:20" ht="16.8">
      <c r="L21581" s="404"/>
      <c r="M21581" s="404"/>
      <c r="N21581" s="404"/>
      <c r="O21581" s="404"/>
      <c r="P21581" s="404"/>
      <c r="Q21581" s="404"/>
      <c r="R21581" s="404"/>
      <c r="S21581" s="404"/>
      <c r="T21581" s="404"/>
    </row>
    <row r="21582" spans="12:20" ht="16.8">
      <c r="L21582" s="404"/>
      <c r="M21582" s="404"/>
      <c r="N21582" s="404"/>
      <c r="O21582" s="404"/>
      <c r="P21582" s="404"/>
      <c r="Q21582" s="404"/>
      <c r="R21582" s="404"/>
      <c r="S21582" s="404"/>
      <c r="T21582" s="404"/>
    </row>
    <row r="21583" spans="12:20" ht="16.8">
      <c r="L21583" s="404"/>
      <c r="M21583" s="404"/>
      <c r="N21583" s="404"/>
      <c r="O21583" s="404"/>
      <c r="P21583" s="404"/>
      <c r="Q21583" s="404"/>
      <c r="R21583" s="404"/>
      <c r="S21583" s="404"/>
      <c r="T21583" s="404"/>
    </row>
    <row r="21584" spans="12:20" ht="16.8">
      <c r="L21584" s="404"/>
      <c r="M21584" s="404"/>
      <c r="N21584" s="404"/>
      <c r="O21584" s="404"/>
      <c r="P21584" s="404"/>
      <c r="Q21584" s="404"/>
      <c r="R21584" s="404"/>
      <c r="S21584" s="404"/>
      <c r="T21584" s="404"/>
    </row>
    <row r="21585" spans="12:20" ht="16.8">
      <c r="L21585" s="404"/>
      <c r="M21585" s="404"/>
      <c r="N21585" s="404"/>
      <c r="O21585" s="404"/>
      <c r="P21585" s="404"/>
      <c r="Q21585" s="404"/>
      <c r="R21585" s="404"/>
      <c r="S21585" s="404"/>
      <c r="T21585" s="404"/>
    </row>
    <row r="21586" spans="12:20" ht="16.8">
      <c r="L21586" s="404"/>
      <c r="M21586" s="404"/>
      <c r="N21586" s="404"/>
      <c r="O21586" s="404"/>
      <c r="P21586" s="404"/>
      <c r="Q21586" s="404"/>
      <c r="R21586" s="404"/>
      <c r="S21586" s="404"/>
      <c r="T21586" s="404"/>
    </row>
    <row r="21587" spans="12:20" ht="16.8">
      <c r="L21587" s="404"/>
      <c r="M21587" s="404"/>
      <c r="N21587" s="404"/>
      <c r="O21587" s="404"/>
      <c r="P21587" s="404"/>
      <c r="Q21587" s="404"/>
      <c r="R21587" s="404"/>
      <c r="S21587" s="404"/>
      <c r="T21587" s="404"/>
    </row>
    <row r="21588" spans="12:20" ht="16.8">
      <c r="L21588" s="404"/>
      <c r="M21588" s="404"/>
      <c r="N21588" s="404"/>
      <c r="O21588" s="404"/>
      <c r="P21588" s="404"/>
      <c r="Q21588" s="404"/>
      <c r="R21588" s="404"/>
      <c r="S21588" s="404"/>
      <c r="T21588" s="404"/>
    </row>
    <row r="21589" spans="12:20" ht="16.8">
      <c r="L21589" s="404"/>
      <c r="M21589" s="404"/>
      <c r="N21589" s="404"/>
      <c r="O21589" s="404"/>
      <c r="P21589" s="404"/>
      <c r="Q21589" s="404"/>
      <c r="R21589" s="404"/>
      <c r="S21589" s="404"/>
      <c r="T21589" s="404"/>
    </row>
    <row r="21590" spans="12:20" ht="16.8">
      <c r="L21590" s="404"/>
      <c r="M21590" s="404"/>
      <c r="N21590" s="404"/>
      <c r="O21590" s="404"/>
      <c r="P21590" s="404"/>
      <c r="Q21590" s="404"/>
      <c r="R21590" s="404"/>
      <c r="S21590" s="404"/>
      <c r="T21590" s="404"/>
    </row>
    <row r="21591" spans="12:20" ht="16.8">
      <c r="L21591" s="404"/>
      <c r="M21591" s="404"/>
      <c r="N21591" s="404"/>
      <c r="O21591" s="404"/>
      <c r="P21591" s="404"/>
      <c r="Q21591" s="404"/>
      <c r="R21591" s="404"/>
      <c r="S21591" s="404"/>
      <c r="T21591" s="404"/>
    </row>
    <row r="21592" spans="12:20" ht="16.8">
      <c r="L21592" s="404"/>
      <c r="M21592" s="404"/>
      <c r="N21592" s="404"/>
      <c r="O21592" s="404"/>
      <c r="P21592" s="404"/>
      <c r="Q21592" s="404"/>
      <c r="R21592" s="404"/>
      <c r="S21592" s="404"/>
      <c r="T21592" s="404"/>
    </row>
    <row r="21593" spans="12:20" ht="16.8">
      <c r="L21593" s="404"/>
      <c r="M21593" s="404"/>
      <c r="N21593" s="404"/>
      <c r="O21593" s="404"/>
      <c r="P21593" s="404"/>
      <c r="Q21593" s="404"/>
      <c r="R21593" s="404"/>
      <c r="S21593" s="404"/>
      <c r="T21593" s="404"/>
    </row>
    <row r="21594" spans="12:20" ht="16.8">
      <c r="L21594" s="404"/>
      <c r="M21594" s="404"/>
      <c r="N21594" s="404"/>
      <c r="O21594" s="404"/>
      <c r="P21594" s="404"/>
      <c r="Q21594" s="404"/>
      <c r="R21594" s="404"/>
      <c r="S21594" s="404"/>
      <c r="T21594" s="404"/>
    </row>
    <row r="21595" spans="12:20" ht="16.8">
      <c r="L21595" s="404"/>
      <c r="M21595" s="404"/>
      <c r="N21595" s="404"/>
      <c r="O21595" s="404"/>
      <c r="P21595" s="404"/>
      <c r="Q21595" s="404"/>
      <c r="R21595" s="404"/>
      <c r="S21595" s="404"/>
      <c r="T21595" s="404"/>
    </row>
    <row r="21596" spans="12:20" ht="16.8">
      <c r="L21596" s="404"/>
      <c r="M21596" s="404"/>
      <c r="N21596" s="404"/>
      <c r="O21596" s="404"/>
      <c r="P21596" s="404"/>
      <c r="Q21596" s="404"/>
      <c r="R21596" s="404"/>
      <c r="S21596" s="404"/>
      <c r="T21596" s="404"/>
    </row>
    <row r="21597" spans="12:20" ht="16.8">
      <c r="L21597" s="404"/>
      <c r="M21597" s="404"/>
      <c r="N21597" s="404"/>
      <c r="O21597" s="404"/>
      <c r="P21597" s="404"/>
      <c r="Q21597" s="404"/>
      <c r="R21597" s="404"/>
      <c r="S21597" s="404"/>
      <c r="T21597" s="404"/>
    </row>
    <row r="21598" spans="12:20" ht="16.8">
      <c r="L21598" s="404"/>
      <c r="M21598" s="404"/>
      <c r="N21598" s="404"/>
      <c r="O21598" s="404"/>
      <c r="P21598" s="404"/>
      <c r="Q21598" s="404"/>
      <c r="R21598" s="404"/>
      <c r="S21598" s="404"/>
      <c r="T21598" s="404"/>
    </row>
    <row r="21599" spans="12:20" ht="16.8">
      <c r="L21599" s="404"/>
      <c r="M21599" s="404"/>
      <c r="N21599" s="404"/>
      <c r="O21599" s="404"/>
      <c r="P21599" s="404"/>
      <c r="Q21599" s="404"/>
      <c r="R21599" s="404"/>
      <c r="S21599" s="404"/>
      <c r="T21599" s="404"/>
    </row>
    <row r="21600" spans="12:20" ht="16.8">
      <c r="L21600" s="404"/>
      <c r="M21600" s="404"/>
      <c r="N21600" s="404"/>
      <c r="O21600" s="404"/>
      <c r="P21600" s="404"/>
      <c r="Q21600" s="404"/>
      <c r="R21600" s="404"/>
      <c r="S21600" s="404"/>
      <c r="T21600" s="404"/>
    </row>
    <row r="21601" spans="12:20" ht="16.8">
      <c r="L21601" s="404"/>
      <c r="M21601" s="404"/>
      <c r="N21601" s="404"/>
      <c r="O21601" s="404"/>
      <c r="P21601" s="404"/>
      <c r="Q21601" s="404"/>
      <c r="R21601" s="404"/>
      <c r="S21601" s="404"/>
      <c r="T21601" s="404"/>
    </row>
    <row r="21602" spans="12:20" ht="16.8">
      <c r="L21602" s="404"/>
      <c r="M21602" s="404"/>
      <c r="N21602" s="404"/>
      <c r="O21602" s="404"/>
      <c r="P21602" s="404"/>
      <c r="Q21602" s="404"/>
      <c r="R21602" s="404"/>
      <c r="S21602" s="404"/>
      <c r="T21602" s="404"/>
    </row>
    <row r="21603" spans="12:20" ht="16.8">
      <c r="L21603" s="404"/>
      <c r="M21603" s="404"/>
      <c r="N21603" s="404"/>
      <c r="O21603" s="404"/>
      <c r="P21603" s="404"/>
      <c r="Q21603" s="404"/>
      <c r="R21603" s="404"/>
      <c r="S21603" s="404"/>
      <c r="T21603" s="404"/>
    </row>
    <row r="21604" spans="12:20" ht="16.8">
      <c r="L21604" s="404"/>
      <c r="M21604" s="404"/>
      <c r="N21604" s="404"/>
      <c r="O21604" s="404"/>
      <c r="P21604" s="404"/>
      <c r="Q21604" s="404"/>
      <c r="R21604" s="404"/>
      <c r="S21604" s="404"/>
      <c r="T21604" s="404"/>
    </row>
    <row r="21605" spans="12:20" ht="16.8">
      <c r="L21605" s="404"/>
      <c r="M21605" s="404"/>
      <c r="N21605" s="404"/>
      <c r="O21605" s="404"/>
      <c r="P21605" s="404"/>
      <c r="Q21605" s="404"/>
      <c r="R21605" s="404"/>
      <c r="S21605" s="404"/>
      <c r="T21605" s="404"/>
    </row>
    <row r="21606" spans="12:20" ht="16.8">
      <c r="L21606" s="404"/>
      <c r="M21606" s="404"/>
      <c r="N21606" s="404"/>
      <c r="O21606" s="404"/>
      <c r="P21606" s="404"/>
      <c r="Q21606" s="404"/>
      <c r="R21606" s="404"/>
      <c r="S21606" s="404"/>
      <c r="T21606" s="404"/>
    </row>
    <row r="21607" spans="12:20" ht="16.8">
      <c r="L21607" s="404"/>
      <c r="M21607" s="404"/>
      <c r="N21607" s="404"/>
      <c r="O21607" s="404"/>
      <c r="P21607" s="404"/>
      <c r="Q21607" s="404"/>
      <c r="R21607" s="404"/>
      <c r="S21607" s="404"/>
      <c r="T21607" s="404"/>
    </row>
    <row r="21608" spans="12:20" ht="16.8">
      <c r="L21608" s="404"/>
      <c r="M21608" s="404"/>
      <c r="N21608" s="404"/>
      <c r="O21608" s="404"/>
      <c r="P21608" s="404"/>
      <c r="Q21608" s="404"/>
      <c r="R21608" s="404"/>
      <c r="S21608" s="404"/>
      <c r="T21608" s="404"/>
    </row>
    <row r="21609" spans="12:20" ht="16.8">
      <c r="L21609" s="404"/>
      <c r="M21609" s="404"/>
      <c r="N21609" s="404"/>
      <c r="O21609" s="404"/>
      <c r="P21609" s="404"/>
      <c r="Q21609" s="404"/>
      <c r="R21609" s="404"/>
      <c r="S21609" s="404"/>
      <c r="T21609" s="404"/>
    </row>
    <row r="21610" spans="12:20" ht="16.8">
      <c r="L21610" s="404"/>
      <c r="M21610" s="404"/>
      <c r="N21610" s="404"/>
      <c r="O21610" s="404"/>
      <c r="P21610" s="404"/>
      <c r="Q21610" s="404"/>
      <c r="R21610" s="404"/>
      <c r="S21610" s="404"/>
      <c r="T21610" s="404"/>
    </row>
    <row r="21611" spans="12:20" ht="16.8">
      <c r="L21611" s="404"/>
      <c r="M21611" s="404"/>
      <c r="N21611" s="404"/>
      <c r="O21611" s="404"/>
      <c r="P21611" s="404"/>
      <c r="Q21611" s="404"/>
      <c r="R21611" s="404"/>
      <c r="S21611" s="404"/>
      <c r="T21611" s="404"/>
    </row>
    <row r="21612" spans="12:20" ht="16.8">
      <c r="L21612" s="404"/>
      <c r="M21612" s="404"/>
      <c r="N21612" s="404"/>
      <c r="O21612" s="404"/>
      <c r="P21612" s="404"/>
      <c r="Q21612" s="404"/>
      <c r="R21612" s="404"/>
      <c r="S21612" s="404"/>
      <c r="T21612" s="404"/>
    </row>
    <row r="21613" spans="12:20" ht="16.8">
      <c r="L21613" s="404"/>
      <c r="M21613" s="404"/>
      <c r="N21613" s="404"/>
      <c r="O21613" s="404"/>
      <c r="P21613" s="404"/>
      <c r="Q21613" s="404"/>
      <c r="R21613" s="404"/>
      <c r="S21613" s="404"/>
      <c r="T21613" s="404"/>
    </row>
    <row r="21614" spans="12:20" ht="16.8">
      <c r="L21614" s="404"/>
      <c r="M21614" s="404"/>
      <c r="N21614" s="404"/>
      <c r="O21614" s="404"/>
      <c r="P21614" s="404"/>
      <c r="Q21614" s="404"/>
      <c r="R21614" s="404"/>
      <c r="S21614" s="404"/>
      <c r="T21614" s="404"/>
    </row>
    <row r="21615" spans="12:20" ht="16.8">
      <c r="L21615" s="404"/>
      <c r="M21615" s="404"/>
      <c r="N21615" s="404"/>
      <c r="O21615" s="404"/>
      <c r="P21615" s="404"/>
      <c r="Q21615" s="404"/>
      <c r="R21615" s="404"/>
      <c r="S21615" s="404"/>
      <c r="T21615" s="404"/>
    </row>
    <row r="21616" spans="12:20" ht="16.8">
      <c r="L21616" s="404"/>
      <c r="M21616" s="404"/>
      <c r="N21616" s="404"/>
      <c r="O21616" s="404"/>
      <c r="P21616" s="404"/>
      <c r="Q21616" s="404"/>
      <c r="R21616" s="404"/>
      <c r="S21616" s="404"/>
      <c r="T21616" s="404"/>
    </row>
    <row r="21617" spans="12:20" ht="16.8">
      <c r="L21617" s="404"/>
      <c r="M21617" s="404"/>
      <c r="N21617" s="404"/>
      <c r="O21617" s="404"/>
      <c r="P21617" s="404"/>
      <c r="Q21617" s="404"/>
      <c r="R21617" s="404"/>
      <c r="S21617" s="404"/>
      <c r="T21617" s="404"/>
    </row>
    <row r="21618" spans="12:20" ht="16.8">
      <c r="L21618" s="404"/>
      <c r="M21618" s="404"/>
      <c r="N21618" s="404"/>
      <c r="O21618" s="404"/>
      <c r="P21618" s="404"/>
      <c r="Q21618" s="404"/>
      <c r="R21618" s="404"/>
      <c r="S21618" s="404"/>
      <c r="T21618" s="404"/>
    </row>
    <row r="21619" spans="12:20" ht="16.8">
      <c r="L21619" s="404"/>
      <c r="M21619" s="404"/>
      <c r="N21619" s="404"/>
      <c r="O21619" s="404"/>
      <c r="P21619" s="404"/>
      <c r="Q21619" s="404"/>
      <c r="R21619" s="404"/>
      <c r="S21619" s="404"/>
      <c r="T21619" s="404"/>
    </row>
    <row r="21620" spans="12:20" ht="16.8">
      <c r="L21620" s="404"/>
      <c r="M21620" s="404"/>
      <c r="N21620" s="404"/>
      <c r="O21620" s="404"/>
      <c r="P21620" s="404"/>
      <c r="Q21620" s="404"/>
      <c r="R21620" s="404"/>
      <c r="S21620" s="404"/>
      <c r="T21620" s="404"/>
    </row>
    <row r="21621" spans="12:20" ht="16.8">
      <c r="L21621" s="404"/>
      <c r="M21621" s="404"/>
      <c r="N21621" s="404"/>
      <c r="O21621" s="404"/>
      <c r="P21621" s="404"/>
      <c r="Q21621" s="404"/>
      <c r="R21621" s="404"/>
      <c r="S21621" s="404"/>
      <c r="T21621" s="404"/>
    </row>
    <row r="21622" spans="12:20" ht="16.8">
      <c r="L21622" s="404"/>
      <c r="M21622" s="404"/>
      <c r="N21622" s="404"/>
      <c r="O21622" s="404"/>
      <c r="P21622" s="404"/>
      <c r="Q21622" s="404"/>
      <c r="R21622" s="404"/>
      <c r="S21622" s="404"/>
      <c r="T21622" s="404"/>
    </row>
    <row r="21623" spans="12:20" ht="16.8">
      <c r="L21623" s="404"/>
      <c r="M21623" s="404"/>
      <c r="N21623" s="404"/>
      <c r="O21623" s="404"/>
      <c r="P21623" s="404"/>
      <c r="Q21623" s="404"/>
      <c r="R21623" s="404"/>
      <c r="S21623" s="404"/>
      <c r="T21623" s="404"/>
    </row>
    <row r="21624" spans="12:20" ht="16.8">
      <c r="L21624" s="404"/>
      <c r="M21624" s="404"/>
      <c r="N21624" s="404"/>
      <c r="O21624" s="404"/>
      <c r="P21624" s="404"/>
      <c r="Q21624" s="404"/>
      <c r="R21624" s="404"/>
      <c r="S21624" s="404"/>
      <c r="T21624" s="404"/>
    </row>
    <row r="21625" spans="12:20" ht="16.8">
      <c r="L21625" s="404"/>
      <c r="M21625" s="404"/>
      <c r="N21625" s="404"/>
      <c r="O21625" s="404"/>
      <c r="P21625" s="404"/>
      <c r="Q21625" s="404"/>
      <c r="R21625" s="404"/>
      <c r="S21625" s="404"/>
      <c r="T21625" s="404"/>
    </row>
    <row r="21626" spans="12:20" ht="16.8">
      <c r="L21626" s="404"/>
      <c r="M21626" s="404"/>
      <c r="N21626" s="404"/>
      <c r="O21626" s="404"/>
      <c r="P21626" s="404"/>
      <c r="Q21626" s="404"/>
      <c r="R21626" s="404"/>
      <c r="S21626" s="404"/>
      <c r="T21626" s="404"/>
    </row>
    <row r="21627" spans="12:20" ht="16.8">
      <c r="L21627" s="404"/>
      <c r="M21627" s="404"/>
      <c r="N21627" s="404"/>
      <c r="O21627" s="404"/>
      <c r="P21627" s="404"/>
      <c r="Q21627" s="404"/>
      <c r="R21627" s="404"/>
      <c r="S21627" s="404"/>
      <c r="T21627" s="404"/>
    </row>
    <row r="21628" spans="12:20" ht="16.8">
      <c r="L21628" s="404"/>
      <c r="M21628" s="404"/>
      <c r="N21628" s="404"/>
      <c r="O21628" s="404"/>
      <c r="P21628" s="404"/>
      <c r="Q21628" s="404"/>
      <c r="R21628" s="404"/>
      <c r="S21628" s="404"/>
      <c r="T21628" s="404"/>
    </row>
    <row r="21629" spans="12:20" ht="16.8">
      <c r="L21629" s="404"/>
      <c r="M21629" s="404"/>
      <c r="N21629" s="404"/>
      <c r="O21629" s="404"/>
      <c r="P21629" s="404"/>
      <c r="Q21629" s="404"/>
      <c r="R21629" s="404"/>
      <c r="S21629" s="404"/>
      <c r="T21629" s="404"/>
    </row>
    <row r="21630" spans="12:20" ht="16.8">
      <c r="L21630" s="404"/>
      <c r="M21630" s="404"/>
      <c r="N21630" s="404"/>
      <c r="O21630" s="404"/>
      <c r="P21630" s="404"/>
      <c r="Q21630" s="404"/>
      <c r="R21630" s="404"/>
      <c r="S21630" s="404"/>
      <c r="T21630" s="404"/>
    </row>
    <row r="21631" spans="12:20" ht="16.8">
      <c r="L21631" s="404"/>
      <c r="M21631" s="404"/>
      <c r="N21631" s="404"/>
      <c r="O21631" s="404"/>
      <c r="P21631" s="404"/>
      <c r="Q21631" s="404"/>
      <c r="R21631" s="404"/>
      <c r="S21631" s="404"/>
      <c r="T21631" s="404"/>
    </row>
    <row r="21632" spans="12:20" ht="16.8">
      <c r="L21632" s="404"/>
      <c r="M21632" s="404"/>
      <c r="N21632" s="404"/>
      <c r="O21632" s="404"/>
      <c r="P21632" s="404"/>
      <c r="Q21632" s="404"/>
      <c r="R21632" s="404"/>
      <c r="S21632" s="404"/>
      <c r="T21632" s="404"/>
    </row>
    <row r="21633" spans="12:20" ht="16.8">
      <c r="L21633" s="404"/>
      <c r="M21633" s="404"/>
      <c r="N21633" s="404"/>
      <c r="O21633" s="404"/>
      <c r="P21633" s="404"/>
      <c r="Q21633" s="404"/>
      <c r="R21633" s="404"/>
      <c r="S21633" s="404"/>
      <c r="T21633" s="404"/>
    </row>
    <row r="21634" spans="12:20" ht="16.8">
      <c r="L21634" s="404"/>
      <c r="M21634" s="404"/>
      <c r="N21634" s="404"/>
      <c r="O21634" s="404"/>
      <c r="P21634" s="404"/>
      <c r="Q21634" s="404"/>
      <c r="R21634" s="404"/>
      <c r="S21634" s="404"/>
      <c r="T21634" s="404"/>
    </row>
    <row r="21635" spans="12:20" ht="16.8">
      <c r="L21635" s="404"/>
      <c r="M21635" s="404"/>
      <c r="N21635" s="404"/>
      <c r="O21635" s="404"/>
      <c r="P21635" s="404"/>
      <c r="Q21635" s="404"/>
      <c r="R21635" s="404"/>
      <c r="S21635" s="404"/>
      <c r="T21635" s="404"/>
    </row>
    <row r="21636" spans="12:20" ht="16.8">
      <c r="L21636" s="404"/>
      <c r="M21636" s="404"/>
      <c r="N21636" s="404"/>
      <c r="O21636" s="404"/>
      <c r="P21636" s="404"/>
      <c r="Q21636" s="404"/>
      <c r="R21636" s="404"/>
      <c r="S21636" s="404"/>
      <c r="T21636" s="404"/>
    </row>
    <row r="21637" spans="12:20" ht="16.8">
      <c r="L21637" s="404"/>
      <c r="M21637" s="404"/>
      <c r="N21637" s="404"/>
      <c r="O21637" s="404"/>
      <c r="P21637" s="404"/>
      <c r="Q21637" s="404"/>
      <c r="R21637" s="404"/>
      <c r="S21637" s="404"/>
      <c r="T21637" s="404"/>
    </row>
    <row r="21638" spans="12:20" ht="16.8">
      <c r="L21638" s="404"/>
      <c r="M21638" s="404"/>
      <c r="N21638" s="404"/>
      <c r="O21638" s="404"/>
      <c r="P21638" s="404"/>
      <c r="Q21638" s="404"/>
      <c r="R21638" s="404"/>
      <c r="S21638" s="404"/>
      <c r="T21638" s="404"/>
    </row>
    <row r="21639" spans="12:20" ht="16.8">
      <c r="L21639" s="404"/>
      <c r="M21639" s="404"/>
      <c r="N21639" s="404"/>
      <c r="O21639" s="404"/>
      <c r="P21639" s="404"/>
      <c r="Q21639" s="404"/>
      <c r="R21639" s="404"/>
      <c r="S21639" s="404"/>
      <c r="T21639" s="404"/>
    </row>
    <row r="21640" spans="12:20" ht="16.8">
      <c r="L21640" s="404"/>
      <c r="M21640" s="404"/>
      <c r="N21640" s="404"/>
      <c r="O21640" s="404"/>
      <c r="P21640" s="404"/>
      <c r="Q21640" s="404"/>
      <c r="R21640" s="404"/>
      <c r="S21640" s="404"/>
      <c r="T21640" s="404"/>
    </row>
    <row r="21641" spans="12:20" ht="16.8">
      <c r="L21641" s="404"/>
      <c r="M21641" s="404"/>
      <c r="N21641" s="404"/>
      <c r="O21641" s="404"/>
      <c r="P21641" s="404"/>
      <c r="Q21641" s="404"/>
      <c r="R21641" s="404"/>
      <c r="S21641" s="404"/>
      <c r="T21641" s="404"/>
    </row>
    <row r="21642" spans="12:20" ht="16.8">
      <c r="L21642" s="404"/>
      <c r="M21642" s="404"/>
      <c r="N21642" s="404"/>
      <c r="O21642" s="404"/>
      <c r="P21642" s="404"/>
      <c r="Q21642" s="404"/>
      <c r="R21642" s="404"/>
      <c r="S21642" s="404"/>
      <c r="T21642" s="404"/>
    </row>
    <row r="21643" spans="12:20" ht="16.8">
      <c r="L21643" s="404"/>
      <c r="M21643" s="404"/>
      <c r="N21643" s="404"/>
      <c r="O21643" s="404"/>
      <c r="P21643" s="404"/>
      <c r="Q21643" s="404"/>
      <c r="R21643" s="404"/>
      <c r="S21643" s="404"/>
      <c r="T21643" s="404"/>
    </row>
    <row r="21644" spans="12:20" ht="16.8">
      <c r="L21644" s="404"/>
      <c r="M21644" s="404"/>
      <c r="N21644" s="404"/>
      <c r="O21644" s="404"/>
      <c r="P21644" s="404"/>
      <c r="Q21644" s="404"/>
      <c r="R21644" s="404"/>
      <c r="S21644" s="404"/>
      <c r="T21644" s="404"/>
    </row>
    <row r="21645" spans="12:20" ht="16.8">
      <c r="L21645" s="404"/>
      <c r="M21645" s="404"/>
      <c r="N21645" s="404"/>
      <c r="O21645" s="404"/>
      <c r="P21645" s="404"/>
      <c r="Q21645" s="404"/>
      <c r="R21645" s="404"/>
      <c r="S21645" s="404"/>
      <c r="T21645" s="404"/>
    </row>
    <row r="21646" spans="12:20" ht="16.8">
      <c r="L21646" s="404"/>
      <c r="M21646" s="404"/>
      <c r="N21646" s="404"/>
      <c r="O21646" s="404"/>
      <c r="P21646" s="404"/>
      <c r="Q21646" s="404"/>
      <c r="R21646" s="404"/>
      <c r="S21646" s="404"/>
      <c r="T21646" s="404"/>
    </row>
    <row r="21647" spans="12:20" ht="16.8">
      <c r="L21647" s="404"/>
      <c r="M21647" s="404"/>
      <c r="N21647" s="404"/>
      <c r="O21647" s="404"/>
      <c r="P21647" s="404"/>
      <c r="Q21647" s="404"/>
      <c r="R21647" s="404"/>
      <c r="S21647" s="404"/>
      <c r="T21647" s="404"/>
    </row>
    <row r="21648" spans="12:20" ht="16.8">
      <c r="L21648" s="404"/>
      <c r="M21648" s="404"/>
      <c r="N21648" s="404"/>
      <c r="O21648" s="404"/>
      <c r="P21648" s="404"/>
      <c r="Q21648" s="404"/>
      <c r="R21648" s="404"/>
      <c r="S21648" s="404"/>
      <c r="T21648" s="404"/>
    </row>
    <row r="21649" spans="12:20" ht="16.8">
      <c r="L21649" s="404"/>
      <c r="M21649" s="404"/>
      <c r="N21649" s="404"/>
      <c r="O21649" s="404"/>
      <c r="P21649" s="404"/>
      <c r="Q21649" s="404"/>
      <c r="R21649" s="404"/>
      <c r="S21649" s="404"/>
      <c r="T21649" s="404"/>
    </row>
    <row r="21650" spans="12:20" ht="16.8">
      <c r="L21650" s="404"/>
      <c r="M21650" s="404"/>
      <c r="N21650" s="404"/>
      <c r="O21650" s="404"/>
      <c r="P21650" s="404"/>
      <c r="Q21650" s="404"/>
      <c r="R21650" s="404"/>
      <c r="S21650" s="404"/>
      <c r="T21650" s="404"/>
    </row>
    <row r="21651" spans="12:20" ht="16.8">
      <c r="L21651" s="404"/>
      <c r="M21651" s="404"/>
      <c r="N21651" s="404"/>
      <c r="O21651" s="404"/>
      <c r="P21651" s="404"/>
      <c r="Q21651" s="404"/>
      <c r="R21651" s="404"/>
      <c r="S21651" s="404"/>
      <c r="T21651" s="404"/>
    </row>
    <row r="21652" spans="12:20" ht="16.8">
      <c r="L21652" s="404"/>
      <c r="M21652" s="404"/>
      <c r="N21652" s="404"/>
      <c r="O21652" s="404"/>
      <c r="P21652" s="404"/>
      <c r="Q21652" s="404"/>
      <c r="R21652" s="404"/>
      <c r="S21652" s="404"/>
      <c r="T21652" s="404"/>
    </row>
    <row r="21653" spans="12:20" ht="16.8">
      <c r="L21653" s="404"/>
      <c r="M21653" s="404"/>
      <c r="N21653" s="404"/>
      <c r="O21653" s="404"/>
      <c r="P21653" s="404"/>
      <c r="Q21653" s="404"/>
      <c r="R21653" s="404"/>
      <c r="S21653" s="404"/>
      <c r="T21653" s="404"/>
    </row>
    <row r="21654" spans="12:20" ht="16.8">
      <c r="L21654" s="404"/>
      <c r="M21654" s="404"/>
      <c r="N21654" s="404"/>
      <c r="O21654" s="404"/>
      <c r="P21654" s="404"/>
      <c r="Q21654" s="404"/>
      <c r="R21654" s="404"/>
      <c r="S21654" s="404"/>
      <c r="T21654" s="404"/>
    </row>
    <row r="21655" spans="12:20" ht="16.8">
      <c r="L21655" s="404"/>
      <c r="M21655" s="404"/>
      <c r="N21655" s="404"/>
      <c r="O21655" s="404"/>
      <c r="P21655" s="404"/>
      <c r="Q21655" s="404"/>
      <c r="R21655" s="404"/>
      <c r="S21655" s="404"/>
      <c r="T21655" s="404"/>
    </row>
    <row r="21656" spans="12:20" ht="16.8">
      <c r="L21656" s="404"/>
      <c r="M21656" s="404"/>
      <c r="N21656" s="404"/>
      <c r="O21656" s="404"/>
      <c r="P21656" s="404"/>
      <c r="Q21656" s="404"/>
      <c r="R21656" s="404"/>
      <c r="S21656" s="404"/>
      <c r="T21656" s="404"/>
    </row>
    <row r="21657" spans="12:20" ht="16.8">
      <c r="L21657" s="404"/>
      <c r="M21657" s="404"/>
      <c r="N21657" s="404"/>
      <c r="O21657" s="404"/>
      <c r="P21657" s="404"/>
      <c r="Q21657" s="404"/>
      <c r="R21657" s="404"/>
      <c r="S21657" s="404"/>
      <c r="T21657" s="404"/>
    </row>
    <row r="21658" spans="12:20" ht="16.8">
      <c r="L21658" s="404"/>
      <c r="M21658" s="404"/>
      <c r="N21658" s="404"/>
      <c r="O21658" s="404"/>
      <c r="P21658" s="404"/>
      <c r="Q21658" s="404"/>
      <c r="R21658" s="404"/>
      <c r="S21658" s="404"/>
      <c r="T21658" s="404"/>
    </row>
    <row r="21659" spans="12:20" ht="16.8">
      <c r="L21659" s="404"/>
      <c r="M21659" s="404"/>
      <c r="N21659" s="404"/>
      <c r="O21659" s="404"/>
      <c r="P21659" s="404"/>
      <c r="Q21659" s="404"/>
      <c r="R21659" s="404"/>
      <c r="S21659" s="404"/>
      <c r="T21659" s="404"/>
    </row>
    <row r="21660" spans="12:20" ht="16.8">
      <c r="L21660" s="404"/>
      <c r="M21660" s="404"/>
      <c r="N21660" s="404"/>
      <c r="O21660" s="404"/>
      <c r="P21660" s="404"/>
      <c r="Q21660" s="404"/>
      <c r="R21660" s="404"/>
      <c r="S21660" s="404"/>
      <c r="T21660" s="404"/>
    </row>
    <row r="21661" spans="12:20" ht="16.8">
      <c r="L21661" s="404"/>
      <c r="M21661" s="404"/>
      <c r="N21661" s="404"/>
      <c r="O21661" s="404"/>
      <c r="P21661" s="404"/>
      <c r="Q21661" s="404"/>
      <c r="R21661" s="404"/>
      <c r="S21661" s="404"/>
      <c r="T21661" s="404"/>
    </row>
    <row r="21662" spans="12:20" ht="16.8">
      <c r="L21662" s="404"/>
      <c r="M21662" s="404"/>
      <c r="N21662" s="404"/>
      <c r="O21662" s="404"/>
      <c r="P21662" s="404"/>
      <c r="Q21662" s="404"/>
      <c r="R21662" s="404"/>
      <c r="S21662" s="404"/>
      <c r="T21662" s="404"/>
    </row>
    <row r="21663" spans="12:20" ht="16.8">
      <c r="L21663" s="404"/>
      <c r="M21663" s="404"/>
      <c r="N21663" s="404"/>
      <c r="O21663" s="404"/>
      <c r="P21663" s="404"/>
      <c r="Q21663" s="404"/>
      <c r="R21663" s="404"/>
      <c r="S21663" s="404"/>
      <c r="T21663" s="404"/>
    </row>
    <row r="21664" spans="12:20" ht="16.8">
      <c r="L21664" s="404"/>
      <c r="M21664" s="404"/>
      <c r="N21664" s="404"/>
      <c r="O21664" s="404"/>
      <c r="P21664" s="404"/>
      <c r="Q21664" s="404"/>
      <c r="R21664" s="404"/>
      <c r="S21664" s="404"/>
      <c r="T21664" s="404"/>
    </row>
    <row r="21665" spans="12:20" ht="16.8">
      <c r="L21665" s="404"/>
      <c r="M21665" s="404"/>
      <c r="N21665" s="404"/>
      <c r="O21665" s="404"/>
      <c r="P21665" s="404"/>
      <c r="Q21665" s="404"/>
      <c r="R21665" s="404"/>
      <c r="S21665" s="404"/>
      <c r="T21665" s="404"/>
    </row>
    <row r="21666" spans="12:20" ht="16.8">
      <c r="L21666" s="404"/>
      <c r="M21666" s="404"/>
      <c r="N21666" s="404"/>
      <c r="O21666" s="404"/>
      <c r="P21666" s="404"/>
      <c r="Q21666" s="404"/>
      <c r="R21666" s="404"/>
      <c r="S21666" s="404"/>
      <c r="T21666" s="404"/>
    </row>
    <row r="21667" spans="12:20" ht="16.8">
      <c r="L21667" s="404"/>
      <c r="M21667" s="404"/>
      <c r="N21667" s="404"/>
      <c r="O21667" s="404"/>
      <c r="P21667" s="404"/>
      <c r="Q21667" s="404"/>
      <c r="R21667" s="404"/>
      <c r="S21667" s="404"/>
      <c r="T21667" s="404"/>
    </row>
    <row r="21668" spans="12:20" ht="16.8">
      <c r="L21668" s="404"/>
      <c r="M21668" s="404"/>
      <c r="N21668" s="404"/>
      <c r="O21668" s="404"/>
      <c r="P21668" s="404"/>
      <c r="Q21668" s="404"/>
      <c r="R21668" s="404"/>
      <c r="S21668" s="404"/>
      <c r="T21668" s="404"/>
    </row>
    <row r="21669" spans="12:20" ht="16.8">
      <c r="L21669" s="404"/>
      <c r="M21669" s="404"/>
      <c r="N21669" s="404"/>
      <c r="O21669" s="404"/>
      <c r="P21669" s="404"/>
      <c r="Q21669" s="404"/>
      <c r="R21669" s="404"/>
      <c r="S21669" s="404"/>
      <c r="T21669" s="404"/>
    </row>
    <row r="21670" spans="12:20" ht="16.8">
      <c r="L21670" s="404"/>
      <c r="M21670" s="404"/>
      <c r="N21670" s="404"/>
      <c r="O21670" s="404"/>
      <c r="P21670" s="404"/>
      <c r="Q21670" s="404"/>
      <c r="R21670" s="404"/>
      <c r="S21670" s="404"/>
      <c r="T21670" s="404"/>
    </row>
    <row r="21671" spans="12:20" ht="16.8">
      <c r="L21671" s="404"/>
      <c r="M21671" s="404"/>
      <c r="N21671" s="404"/>
      <c r="O21671" s="404"/>
      <c r="P21671" s="404"/>
      <c r="Q21671" s="404"/>
      <c r="R21671" s="404"/>
      <c r="S21671" s="404"/>
      <c r="T21671" s="404"/>
    </row>
    <row r="21672" spans="12:20" ht="16.8">
      <c r="L21672" s="404"/>
      <c r="M21672" s="404"/>
      <c r="N21672" s="404"/>
      <c r="O21672" s="404"/>
      <c r="P21672" s="404"/>
      <c r="Q21672" s="404"/>
      <c r="R21672" s="404"/>
      <c r="S21672" s="404"/>
      <c r="T21672" s="404"/>
    </row>
    <row r="21673" spans="12:20" ht="16.8">
      <c r="L21673" s="404"/>
      <c r="M21673" s="404"/>
      <c r="N21673" s="404"/>
      <c r="O21673" s="404"/>
      <c r="P21673" s="404"/>
      <c r="Q21673" s="404"/>
      <c r="R21673" s="404"/>
      <c r="S21673" s="404"/>
      <c r="T21673" s="404"/>
    </row>
    <row r="21674" spans="12:20" ht="16.8">
      <c r="L21674" s="404"/>
      <c r="M21674" s="404"/>
      <c r="N21674" s="404"/>
      <c r="O21674" s="404"/>
      <c r="P21674" s="404"/>
      <c r="Q21674" s="404"/>
      <c r="R21674" s="404"/>
      <c r="S21674" s="404"/>
      <c r="T21674" s="404"/>
    </row>
    <row r="21675" spans="12:20" ht="16.8">
      <c r="L21675" s="404"/>
      <c r="M21675" s="404"/>
      <c r="N21675" s="404"/>
      <c r="O21675" s="404"/>
      <c r="P21675" s="404"/>
      <c r="Q21675" s="404"/>
      <c r="R21675" s="404"/>
      <c r="S21675" s="404"/>
      <c r="T21675" s="404"/>
    </row>
    <row r="21676" spans="12:20" ht="16.8">
      <c r="L21676" s="404"/>
      <c r="M21676" s="404"/>
      <c r="N21676" s="404"/>
      <c r="O21676" s="404"/>
      <c r="P21676" s="404"/>
      <c r="Q21676" s="404"/>
      <c r="R21676" s="404"/>
      <c r="S21676" s="404"/>
      <c r="T21676" s="404"/>
    </row>
    <row r="21677" spans="12:20" ht="16.8">
      <c r="L21677" s="404"/>
      <c r="M21677" s="404"/>
      <c r="N21677" s="404"/>
      <c r="O21677" s="404"/>
      <c r="P21677" s="404"/>
      <c r="Q21677" s="404"/>
      <c r="R21677" s="404"/>
      <c r="S21677" s="404"/>
      <c r="T21677" s="404"/>
    </row>
    <row r="21678" spans="12:20" ht="16.8">
      <c r="L21678" s="404"/>
      <c r="M21678" s="404"/>
      <c r="N21678" s="404"/>
      <c r="O21678" s="404"/>
      <c r="P21678" s="404"/>
      <c r="Q21678" s="404"/>
      <c r="R21678" s="404"/>
      <c r="S21678" s="404"/>
      <c r="T21678" s="404"/>
    </row>
    <row r="21679" spans="12:20" ht="16.8">
      <c r="L21679" s="404"/>
      <c r="M21679" s="404"/>
      <c r="N21679" s="404"/>
      <c r="O21679" s="404"/>
      <c r="P21679" s="404"/>
      <c r="Q21679" s="404"/>
      <c r="R21679" s="404"/>
      <c r="S21679" s="404"/>
      <c r="T21679" s="404"/>
    </row>
    <row r="21680" spans="12:20" ht="16.8">
      <c r="L21680" s="404"/>
      <c r="M21680" s="404"/>
      <c r="N21680" s="404"/>
      <c r="O21680" s="404"/>
      <c r="P21680" s="404"/>
      <c r="Q21680" s="404"/>
      <c r="R21680" s="404"/>
      <c r="S21680" s="404"/>
      <c r="T21680" s="404"/>
    </row>
    <row r="21681" spans="12:20" ht="16.8">
      <c r="L21681" s="404"/>
      <c r="M21681" s="404"/>
      <c r="N21681" s="404"/>
      <c r="O21681" s="404"/>
      <c r="P21681" s="404"/>
      <c r="Q21681" s="404"/>
      <c r="R21681" s="404"/>
      <c r="S21681" s="404"/>
      <c r="T21681" s="404"/>
    </row>
    <row r="21682" spans="12:20" ht="16.8">
      <c r="L21682" s="404"/>
      <c r="M21682" s="404"/>
      <c r="N21682" s="404"/>
      <c r="O21682" s="404"/>
      <c r="P21682" s="404"/>
      <c r="Q21682" s="404"/>
      <c r="R21682" s="404"/>
      <c r="S21682" s="404"/>
      <c r="T21682" s="404"/>
    </row>
    <row r="21683" spans="12:20" ht="16.8">
      <c r="L21683" s="404"/>
      <c r="M21683" s="404"/>
      <c r="N21683" s="404"/>
      <c r="O21683" s="404"/>
      <c r="P21683" s="404"/>
      <c r="Q21683" s="404"/>
      <c r="R21683" s="404"/>
      <c r="S21683" s="404"/>
      <c r="T21683" s="404"/>
    </row>
    <row r="21684" spans="12:20" ht="16.8">
      <c r="L21684" s="404"/>
      <c r="M21684" s="404"/>
      <c r="N21684" s="404"/>
      <c r="O21684" s="404"/>
      <c r="P21684" s="404"/>
      <c r="Q21684" s="404"/>
      <c r="R21684" s="404"/>
      <c r="S21684" s="404"/>
      <c r="T21684" s="404"/>
    </row>
    <row r="21685" spans="12:20" ht="16.8">
      <c r="L21685" s="404"/>
      <c r="M21685" s="404"/>
      <c r="N21685" s="404"/>
      <c r="O21685" s="404"/>
      <c r="P21685" s="404"/>
      <c r="Q21685" s="404"/>
      <c r="R21685" s="404"/>
      <c r="S21685" s="404"/>
      <c r="T21685" s="404"/>
    </row>
    <row r="21686" spans="12:20" ht="16.8">
      <c r="L21686" s="404"/>
      <c r="M21686" s="404"/>
      <c r="N21686" s="404"/>
      <c r="O21686" s="404"/>
      <c r="P21686" s="404"/>
      <c r="Q21686" s="404"/>
      <c r="R21686" s="404"/>
      <c r="S21686" s="404"/>
      <c r="T21686" s="404"/>
    </row>
    <row r="21687" spans="12:20" ht="16.8">
      <c r="L21687" s="404"/>
      <c r="M21687" s="404"/>
      <c r="N21687" s="404"/>
      <c r="O21687" s="404"/>
      <c r="P21687" s="404"/>
      <c r="Q21687" s="404"/>
      <c r="R21687" s="404"/>
      <c r="S21687" s="404"/>
      <c r="T21687" s="404"/>
    </row>
    <row r="21688" spans="12:20" ht="16.8">
      <c r="L21688" s="404"/>
      <c r="M21688" s="404"/>
      <c r="N21688" s="404"/>
      <c r="O21688" s="404"/>
      <c r="P21688" s="404"/>
      <c r="Q21688" s="404"/>
      <c r="R21688" s="404"/>
      <c r="S21688" s="404"/>
      <c r="T21688" s="404"/>
    </row>
    <row r="21689" spans="12:20" ht="16.8">
      <c r="L21689" s="404"/>
      <c r="M21689" s="404"/>
      <c r="N21689" s="404"/>
      <c r="O21689" s="404"/>
      <c r="P21689" s="404"/>
      <c r="Q21689" s="404"/>
      <c r="R21689" s="404"/>
      <c r="S21689" s="404"/>
      <c r="T21689" s="404"/>
    </row>
    <row r="21690" spans="12:20" ht="16.8">
      <c r="L21690" s="404"/>
      <c r="M21690" s="404"/>
      <c r="N21690" s="404"/>
      <c r="O21690" s="404"/>
      <c r="P21690" s="404"/>
      <c r="Q21690" s="404"/>
      <c r="R21690" s="404"/>
      <c r="S21690" s="404"/>
      <c r="T21690" s="404"/>
    </row>
    <row r="21691" spans="12:20" ht="16.8">
      <c r="L21691" s="404"/>
      <c r="M21691" s="404"/>
      <c r="N21691" s="404"/>
      <c r="O21691" s="404"/>
      <c r="P21691" s="404"/>
      <c r="Q21691" s="404"/>
      <c r="R21691" s="404"/>
      <c r="S21691" s="404"/>
      <c r="T21691" s="404"/>
    </row>
    <row r="21692" spans="12:20" ht="16.8">
      <c r="L21692" s="404"/>
      <c r="M21692" s="404"/>
      <c r="N21692" s="404"/>
      <c r="O21692" s="404"/>
      <c r="P21692" s="404"/>
      <c r="Q21692" s="404"/>
      <c r="R21692" s="404"/>
      <c r="S21692" s="404"/>
      <c r="T21692" s="404"/>
    </row>
    <row r="21693" spans="12:20" ht="16.8">
      <c r="L21693" s="404"/>
      <c r="M21693" s="404"/>
      <c r="N21693" s="404"/>
      <c r="O21693" s="404"/>
      <c r="P21693" s="404"/>
      <c r="Q21693" s="404"/>
      <c r="R21693" s="404"/>
      <c r="S21693" s="404"/>
      <c r="T21693" s="404"/>
    </row>
    <row r="21694" spans="12:20" ht="16.8">
      <c r="L21694" s="404"/>
      <c r="M21694" s="404"/>
      <c r="N21694" s="404"/>
      <c r="O21694" s="404"/>
      <c r="P21694" s="404"/>
      <c r="Q21694" s="404"/>
      <c r="R21694" s="404"/>
      <c r="S21694" s="404"/>
      <c r="T21694" s="404"/>
    </row>
    <row r="21695" spans="12:20" ht="16.8">
      <c r="L21695" s="404"/>
      <c r="M21695" s="404"/>
      <c r="N21695" s="404"/>
      <c r="O21695" s="404"/>
      <c r="P21695" s="404"/>
      <c r="Q21695" s="404"/>
      <c r="R21695" s="404"/>
      <c r="S21695" s="404"/>
      <c r="T21695" s="404"/>
    </row>
    <row r="21696" spans="12:20" ht="16.8">
      <c r="L21696" s="404"/>
      <c r="M21696" s="404"/>
      <c r="N21696" s="404"/>
      <c r="O21696" s="404"/>
      <c r="P21696" s="404"/>
      <c r="Q21696" s="404"/>
      <c r="R21696" s="404"/>
      <c r="S21696" s="404"/>
      <c r="T21696" s="404"/>
    </row>
    <row r="21697" spans="12:20" ht="16.8">
      <c r="L21697" s="404"/>
      <c r="M21697" s="404"/>
      <c r="N21697" s="404"/>
      <c r="O21697" s="404"/>
      <c r="P21697" s="404"/>
      <c r="Q21697" s="404"/>
      <c r="R21697" s="404"/>
      <c r="S21697" s="404"/>
      <c r="T21697" s="404"/>
    </row>
    <row r="21698" spans="12:20" ht="16.8">
      <c r="L21698" s="404"/>
      <c r="M21698" s="404"/>
      <c r="N21698" s="404"/>
      <c r="O21698" s="404"/>
      <c r="P21698" s="404"/>
      <c r="Q21698" s="404"/>
      <c r="R21698" s="404"/>
      <c r="S21698" s="404"/>
      <c r="T21698" s="404"/>
    </row>
    <row r="21699" spans="12:20" ht="16.8">
      <c r="L21699" s="404"/>
      <c r="M21699" s="404"/>
      <c r="N21699" s="404"/>
      <c r="O21699" s="404"/>
      <c r="P21699" s="404"/>
      <c r="Q21699" s="404"/>
      <c r="R21699" s="404"/>
      <c r="S21699" s="404"/>
      <c r="T21699" s="404"/>
    </row>
    <row r="21700" spans="12:20" ht="16.8">
      <c r="L21700" s="404"/>
      <c r="M21700" s="404"/>
      <c r="N21700" s="404"/>
      <c r="O21700" s="404"/>
      <c r="P21700" s="404"/>
      <c r="Q21700" s="404"/>
      <c r="R21700" s="404"/>
      <c r="S21700" s="404"/>
      <c r="T21700" s="404"/>
    </row>
    <row r="21701" spans="12:20" ht="16.8">
      <c r="L21701" s="404"/>
      <c r="M21701" s="404"/>
      <c r="N21701" s="404"/>
      <c r="O21701" s="404"/>
      <c r="P21701" s="404"/>
      <c r="Q21701" s="404"/>
      <c r="R21701" s="404"/>
      <c r="S21701" s="404"/>
      <c r="T21701" s="404"/>
    </row>
    <row r="21702" spans="12:20" ht="16.8">
      <c r="L21702" s="404"/>
      <c r="M21702" s="404"/>
      <c r="N21702" s="404"/>
      <c r="O21702" s="404"/>
      <c r="P21702" s="404"/>
      <c r="Q21702" s="404"/>
      <c r="R21702" s="404"/>
      <c r="S21702" s="404"/>
      <c r="T21702" s="404"/>
    </row>
    <row r="21703" spans="12:20" ht="16.8">
      <c r="L21703" s="404"/>
      <c r="M21703" s="404"/>
      <c r="N21703" s="404"/>
      <c r="O21703" s="404"/>
      <c r="P21703" s="404"/>
      <c r="Q21703" s="404"/>
      <c r="R21703" s="404"/>
      <c r="S21703" s="404"/>
      <c r="T21703" s="404"/>
    </row>
    <row r="21704" spans="12:20" ht="16.8">
      <c r="L21704" s="404"/>
      <c r="M21704" s="404"/>
      <c r="N21704" s="404"/>
      <c r="O21704" s="404"/>
      <c r="P21704" s="404"/>
      <c r="Q21704" s="404"/>
      <c r="R21704" s="404"/>
      <c r="S21704" s="404"/>
      <c r="T21704" s="404"/>
    </row>
    <row r="21705" spans="12:20" ht="16.8">
      <c r="L21705" s="404"/>
      <c r="M21705" s="404"/>
      <c r="N21705" s="404"/>
      <c r="O21705" s="404"/>
      <c r="P21705" s="404"/>
      <c r="Q21705" s="404"/>
      <c r="R21705" s="404"/>
      <c r="S21705" s="404"/>
      <c r="T21705" s="404"/>
    </row>
    <row r="21706" spans="12:20" ht="16.8">
      <c r="L21706" s="404"/>
      <c r="M21706" s="404"/>
      <c r="N21706" s="404"/>
      <c r="O21706" s="404"/>
      <c r="P21706" s="404"/>
      <c r="Q21706" s="404"/>
      <c r="R21706" s="404"/>
      <c r="S21706" s="404"/>
      <c r="T21706" s="404"/>
    </row>
    <row r="21707" spans="12:20" ht="16.8">
      <c r="L21707" s="404"/>
      <c r="M21707" s="404"/>
      <c r="N21707" s="404"/>
      <c r="O21707" s="404"/>
      <c r="P21707" s="404"/>
      <c r="Q21707" s="404"/>
      <c r="R21707" s="404"/>
      <c r="S21707" s="404"/>
      <c r="T21707" s="404"/>
    </row>
    <row r="21708" spans="12:20" ht="16.8">
      <c r="L21708" s="404"/>
      <c r="M21708" s="404"/>
      <c r="N21708" s="404"/>
      <c r="O21708" s="404"/>
      <c r="P21708" s="404"/>
      <c r="Q21708" s="404"/>
      <c r="R21708" s="404"/>
      <c r="S21708" s="404"/>
      <c r="T21708" s="404"/>
    </row>
    <row r="21709" spans="12:20" ht="16.8">
      <c r="L21709" s="404"/>
      <c r="M21709" s="404"/>
      <c r="N21709" s="404"/>
      <c r="O21709" s="404"/>
      <c r="P21709" s="404"/>
      <c r="Q21709" s="404"/>
      <c r="R21709" s="404"/>
      <c r="S21709" s="404"/>
      <c r="T21709" s="404"/>
    </row>
    <row r="21710" spans="12:20" ht="16.8">
      <c r="L21710" s="404"/>
      <c r="M21710" s="404"/>
      <c r="N21710" s="404"/>
      <c r="O21710" s="404"/>
      <c r="P21710" s="404"/>
      <c r="Q21710" s="404"/>
      <c r="R21710" s="404"/>
      <c r="S21710" s="404"/>
      <c r="T21710" s="404"/>
    </row>
    <row r="21711" spans="12:20" ht="16.8">
      <c r="L21711" s="404"/>
      <c r="M21711" s="404"/>
      <c r="N21711" s="404"/>
      <c r="O21711" s="404"/>
      <c r="P21711" s="404"/>
      <c r="Q21711" s="404"/>
      <c r="R21711" s="404"/>
      <c r="S21711" s="404"/>
      <c r="T21711" s="404"/>
    </row>
    <row r="21712" spans="12:20" ht="16.8">
      <c r="L21712" s="404"/>
      <c r="M21712" s="404"/>
      <c r="N21712" s="404"/>
      <c r="O21712" s="404"/>
      <c r="P21712" s="404"/>
      <c r="Q21712" s="404"/>
      <c r="R21712" s="404"/>
      <c r="S21712" s="404"/>
      <c r="T21712" s="404"/>
    </row>
    <row r="21713" spans="12:20" ht="16.8">
      <c r="L21713" s="404"/>
      <c r="M21713" s="404"/>
      <c r="N21713" s="404"/>
      <c r="O21713" s="404"/>
      <c r="P21713" s="404"/>
      <c r="Q21713" s="404"/>
      <c r="R21713" s="404"/>
      <c r="S21713" s="404"/>
      <c r="T21713" s="404"/>
    </row>
    <row r="21714" spans="12:20" ht="16.8">
      <c r="L21714" s="404"/>
      <c r="M21714" s="404"/>
      <c r="N21714" s="404"/>
      <c r="O21714" s="404"/>
      <c r="P21714" s="404"/>
      <c r="Q21714" s="404"/>
      <c r="R21714" s="404"/>
      <c r="S21714" s="404"/>
      <c r="T21714" s="404"/>
    </row>
    <row r="21715" spans="12:20" ht="16.8">
      <c r="L21715" s="404"/>
      <c r="M21715" s="404"/>
      <c r="N21715" s="404"/>
      <c r="O21715" s="404"/>
      <c r="P21715" s="404"/>
      <c r="Q21715" s="404"/>
      <c r="R21715" s="404"/>
      <c r="S21715" s="404"/>
      <c r="T21715" s="404"/>
    </row>
    <row r="21716" spans="12:20" ht="16.8">
      <c r="L21716" s="404"/>
      <c r="M21716" s="404"/>
      <c r="N21716" s="404"/>
      <c r="O21716" s="404"/>
      <c r="P21716" s="404"/>
      <c r="Q21716" s="404"/>
      <c r="R21716" s="404"/>
      <c r="S21716" s="404"/>
      <c r="T21716" s="404"/>
    </row>
    <row r="21717" spans="12:20" ht="16.8">
      <c r="L21717" s="404"/>
      <c r="M21717" s="404"/>
      <c r="N21717" s="404"/>
      <c r="O21717" s="404"/>
      <c r="P21717" s="404"/>
      <c r="Q21717" s="404"/>
      <c r="R21717" s="404"/>
      <c r="S21717" s="404"/>
      <c r="T21717" s="404"/>
    </row>
    <row r="21718" spans="12:20" ht="16.8">
      <c r="L21718" s="404"/>
      <c r="M21718" s="404"/>
      <c r="N21718" s="404"/>
      <c r="O21718" s="404"/>
      <c r="P21718" s="404"/>
      <c r="Q21718" s="404"/>
      <c r="R21718" s="404"/>
      <c r="S21718" s="404"/>
      <c r="T21718" s="404"/>
    </row>
    <row r="21719" spans="12:20" ht="16.8">
      <c r="L21719" s="404"/>
      <c r="M21719" s="404"/>
      <c r="N21719" s="404"/>
      <c r="O21719" s="404"/>
      <c r="P21719" s="404"/>
      <c r="Q21719" s="404"/>
      <c r="R21719" s="404"/>
      <c r="S21719" s="404"/>
      <c r="T21719" s="404"/>
    </row>
    <row r="21720" spans="12:20" ht="16.8">
      <c r="L21720" s="404"/>
      <c r="M21720" s="404"/>
      <c r="N21720" s="404"/>
      <c r="O21720" s="404"/>
      <c r="P21720" s="404"/>
      <c r="Q21720" s="404"/>
      <c r="R21720" s="404"/>
      <c r="S21720" s="404"/>
      <c r="T21720" s="404"/>
    </row>
    <row r="21721" spans="12:20" ht="16.8">
      <c r="L21721" s="404"/>
      <c r="M21721" s="404"/>
      <c r="N21721" s="404"/>
      <c r="O21721" s="404"/>
      <c r="P21721" s="404"/>
      <c r="Q21721" s="404"/>
      <c r="R21721" s="404"/>
      <c r="S21721" s="404"/>
      <c r="T21721" s="404"/>
    </row>
    <row r="21722" spans="12:20" ht="16.8">
      <c r="L21722" s="404"/>
      <c r="M21722" s="404"/>
      <c r="N21722" s="404"/>
      <c r="O21722" s="404"/>
      <c r="P21722" s="404"/>
      <c r="Q21722" s="404"/>
      <c r="R21722" s="404"/>
      <c r="S21722" s="404"/>
      <c r="T21722" s="404"/>
    </row>
    <row r="21723" spans="12:20" ht="16.8">
      <c r="L21723" s="404"/>
      <c r="M21723" s="404"/>
      <c r="N21723" s="404"/>
      <c r="O21723" s="404"/>
      <c r="P21723" s="404"/>
      <c r="Q21723" s="404"/>
      <c r="R21723" s="404"/>
      <c r="S21723" s="404"/>
      <c r="T21723" s="404"/>
    </row>
    <row r="21724" spans="12:20" ht="16.8">
      <c r="L21724" s="404"/>
      <c r="M21724" s="404"/>
      <c r="N21724" s="404"/>
      <c r="O21724" s="404"/>
      <c r="P21724" s="404"/>
      <c r="Q21724" s="404"/>
      <c r="R21724" s="404"/>
      <c r="S21724" s="404"/>
      <c r="T21724" s="404"/>
    </row>
    <row r="21725" spans="12:20" ht="16.8">
      <c r="L21725" s="404"/>
      <c r="M21725" s="404"/>
      <c r="N21725" s="404"/>
      <c r="O21725" s="404"/>
      <c r="P21725" s="404"/>
      <c r="Q21725" s="404"/>
      <c r="R21725" s="404"/>
      <c r="S21725" s="404"/>
      <c r="T21725" s="404"/>
    </row>
    <row r="21726" spans="12:20" ht="16.8">
      <c r="L21726" s="404"/>
      <c r="M21726" s="404"/>
      <c r="N21726" s="404"/>
      <c r="O21726" s="404"/>
      <c r="P21726" s="404"/>
      <c r="Q21726" s="404"/>
      <c r="R21726" s="404"/>
      <c r="S21726" s="404"/>
      <c r="T21726" s="404"/>
    </row>
    <row r="21727" spans="12:20" ht="16.8">
      <c r="L21727" s="404"/>
      <c r="M21727" s="404"/>
      <c r="N21727" s="404"/>
      <c r="O21727" s="404"/>
      <c r="P21727" s="404"/>
      <c r="Q21727" s="404"/>
      <c r="R21727" s="404"/>
      <c r="S21727" s="404"/>
      <c r="T21727" s="404"/>
    </row>
    <row r="21728" spans="12:20" ht="16.8">
      <c r="L21728" s="404"/>
      <c r="M21728" s="404"/>
      <c r="N21728" s="404"/>
      <c r="O21728" s="404"/>
      <c r="P21728" s="404"/>
      <c r="Q21728" s="404"/>
      <c r="R21728" s="404"/>
      <c r="S21728" s="404"/>
      <c r="T21728" s="404"/>
    </row>
    <row r="21729" spans="12:20" ht="16.8">
      <c r="L21729" s="404"/>
      <c r="M21729" s="404"/>
      <c r="N21729" s="404"/>
      <c r="O21729" s="404"/>
      <c r="P21729" s="404"/>
      <c r="Q21729" s="404"/>
      <c r="R21729" s="404"/>
      <c r="S21729" s="404"/>
      <c r="T21729" s="404"/>
    </row>
    <row r="21730" spans="12:20" ht="16.8">
      <c r="L21730" s="404"/>
      <c r="M21730" s="404"/>
      <c r="N21730" s="404"/>
      <c r="O21730" s="404"/>
      <c r="P21730" s="404"/>
      <c r="Q21730" s="404"/>
      <c r="R21730" s="404"/>
      <c r="S21730" s="404"/>
      <c r="T21730" s="404"/>
    </row>
    <row r="21731" spans="12:20" ht="16.8">
      <c r="L21731" s="404"/>
      <c r="M21731" s="404"/>
      <c r="N21731" s="404"/>
      <c r="O21731" s="404"/>
      <c r="P21731" s="404"/>
      <c r="Q21731" s="404"/>
      <c r="R21731" s="404"/>
      <c r="S21731" s="404"/>
      <c r="T21731" s="404"/>
    </row>
    <row r="21732" spans="12:20" ht="16.8">
      <c r="L21732" s="404"/>
      <c r="M21732" s="404"/>
      <c r="N21732" s="404"/>
      <c r="O21732" s="404"/>
      <c r="P21732" s="404"/>
      <c r="Q21732" s="404"/>
      <c r="R21732" s="404"/>
      <c r="S21732" s="404"/>
      <c r="T21732" s="404"/>
    </row>
    <row r="21733" spans="12:20" ht="16.8">
      <c r="L21733" s="404"/>
      <c r="M21733" s="404"/>
      <c r="N21733" s="404"/>
      <c r="O21733" s="404"/>
      <c r="P21733" s="404"/>
      <c r="Q21733" s="404"/>
      <c r="R21733" s="404"/>
      <c r="S21733" s="404"/>
      <c r="T21733" s="404"/>
    </row>
    <row r="21734" spans="12:20" ht="16.8">
      <c r="L21734" s="404"/>
      <c r="M21734" s="404"/>
      <c r="N21734" s="404"/>
      <c r="O21734" s="404"/>
      <c r="P21734" s="404"/>
      <c r="Q21734" s="404"/>
      <c r="R21734" s="404"/>
      <c r="S21734" s="404"/>
      <c r="T21734" s="404"/>
    </row>
    <row r="21735" spans="12:20" ht="16.8">
      <c r="L21735" s="404"/>
      <c r="M21735" s="404"/>
      <c r="N21735" s="404"/>
      <c r="O21735" s="404"/>
      <c r="P21735" s="404"/>
      <c r="Q21735" s="404"/>
      <c r="R21735" s="404"/>
      <c r="S21735" s="404"/>
      <c r="T21735" s="404"/>
    </row>
    <row r="21736" spans="12:20" ht="16.8">
      <c r="L21736" s="404"/>
      <c r="M21736" s="404"/>
      <c r="N21736" s="404"/>
      <c r="O21736" s="404"/>
      <c r="P21736" s="404"/>
      <c r="Q21736" s="404"/>
      <c r="R21736" s="404"/>
      <c r="S21736" s="404"/>
      <c r="T21736" s="404"/>
    </row>
    <row r="21737" spans="12:20" ht="16.8">
      <c r="L21737" s="404"/>
      <c r="M21737" s="404"/>
      <c r="N21737" s="404"/>
      <c r="O21737" s="404"/>
      <c r="P21737" s="404"/>
      <c r="Q21737" s="404"/>
      <c r="R21737" s="404"/>
      <c r="S21737" s="404"/>
      <c r="T21737" s="404"/>
    </row>
    <row r="21738" spans="12:20" ht="16.8">
      <c r="L21738" s="404"/>
      <c r="M21738" s="404"/>
      <c r="N21738" s="404"/>
      <c r="O21738" s="404"/>
      <c r="P21738" s="404"/>
      <c r="Q21738" s="404"/>
      <c r="R21738" s="404"/>
      <c r="S21738" s="404"/>
      <c r="T21738" s="404"/>
    </row>
    <row r="21739" spans="12:20" ht="16.8">
      <c r="L21739" s="404"/>
      <c r="M21739" s="404"/>
      <c r="N21739" s="404"/>
      <c r="O21739" s="404"/>
      <c r="P21739" s="404"/>
      <c r="Q21739" s="404"/>
      <c r="R21739" s="404"/>
      <c r="S21739" s="404"/>
      <c r="T21739" s="404"/>
    </row>
    <row r="21740" spans="12:20" ht="16.8">
      <c r="L21740" s="404"/>
      <c r="M21740" s="404"/>
      <c r="N21740" s="404"/>
      <c r="O21740" s="404"/>
      <c r="P21740" s="404"/>
      <c r="Q21740" s="404"/>
      <c r="R21740" s="404"/>
      <c r="S21740" s="404"/>
      <c r="T21740" s="404"/>
    </row>
    <row r="21741" spans="12:20" ht="16.8">
      <c r="L21741" s="404"/>
      <c r="M21741" s="404"/>
      <c r="N21741" s="404"/>
      <c r="O21741" s="404"/>
      <c r="P21741" s="404"/>
      <c r="Q21741" s="404"/>
      <c r="R21741" s="404"/>
      <c r="S21741" s="404"/>
      <c r="T21741" s="404"/>
    </row>
    <row r="21742" spans="12:20" ht="16.8">
      <c r="L21742" s="404"/>
      <c r="M21742" s="404"/>
      <c r="N21742" s="404"/>
      <c r="O21742" s="404"/>
      <c r="P21742" s="404"/>
      <c r="Q21742" s="404"/>
      <c r="R21742" s="404"/>
      <c r="S21742" s="404"/>
      <c r="T21742" s="404"/>
    </row>
    <row r="21743" spans="12:20" ht="16.8">
      <c r="L21743" s="404"/>
      <c r="M21743" s="404"/>
      <c r="N21743" s="404"/>
      <c r="O21743" s="404"/>
      <c r="P21743" s="404"/>
      <c r="Q21743" s="404"/>
      <c r="R21743" s="404"/>
      <c r="S21743" s="404"/>
      <c r="T21743" s="404"/>
    </row>
    <row r="21744" spans="12:20" ht="16.8">
      <c r="L21744" s="404"/>
      <c r="M21744" s="404"/>
      <c r="N21744" s="404"/>
      <c r="O21744" s="404"/>
      <c r="P21744" s="404"/>
      <c r="Q21744" s="404"/>
      <c r="R21744" s="404"/>
      <c r="S21744" s="404"/>
      <c r="T21744" s="404"/>
    </row>
    <row r="21745" spans="12:20" ht="16.8">
      <c r="L21745" s="404"/>
      <c r="M21745" s="404"/>
      <c r="N21745" s="404"/>
      <c r="O21745" s="404"/>
      <c r="P21745" s="404"/>
      <c r="Q21745" s="404"/>
      <c r="R21745" s="404"/>
      <c r="S21745" s="404"/>
      <c r="T21745" s="404"/>
    </row>
    <row r="21746" spans="12:20" ht="16.8">
      <c r="L21746" s="404"/>
      <c r="M21746" s="404"/>
      <c r="N21746" s="404"/>
      <c r="O21746" s="404"/>
      <c r="P21746" s="404"/>
      <c r="Q21746" s="404"/>
      <c r="R21746" s="404"/>
      <c r="S21746" s="404"/>
      <c r="T21746" s="404"/>
    </row>
    <row r="21747" spans="12:20" ht="16.8">
      <c r="L21747" s="404"/>
      <c r="M21747" s="404"/>
      <c r="N21747" s="404"/>
      <c r="O21747" s="404"/>
      <c r="P21747" s="404"/>
      <c r="Q21747" s="404"/>
      <c r="R21747" s="404"/>
      <c r="S21747" s="404"/>
      <c r="T21747" s="404"/>
    </row>
    <row r="21748" spans="12:20" ht="16.8">
      <c r="L21748" s="404"/>
      <c r="M21748" s="404"/>
      <c r="N21748" s="404"/>
      <c r="O21748" s="404"/>
      <c r="P21748" s="404"/>
      <c r="Q21748" s="404"/>
      <c r="R21748" s="404"/>
      <c r="S21748" s="404"/>
      <c r="T21748" s="404"/>
    </row>
    <row r="21749" spans="12:20" ht="16.8">
      <c r="L21749" s="404"/>
      <c r="M21749" s="404"/>
      <c r="N21749" s="404"/>
      <c r="O21749" s="404"/>
      <c r="P21749" s="404"/>
      <c r="Q21749" s="404"/>
      <c r="R21749" s="404"/>
      <c r="S21749" s="404"/>
      <c r="T21749" s="404"/>
    </row>
    <row r="21750" spans="12:20" ht="16.8">
      <c r="L21750" s="404"/>
      <c r="M21750" s="404"/>
      <c r="N21750" s="404"/>
      <c r="O21750" s="404"/>
      <c r="P21750" s="404"/>
      <c r="Q21750" s="404"/>
      <c r="R21750" s="404"/>
      <c r="S21750" s="404"/>
      <c r="T21750" s="404"/>
    </row>
    <row r="21751" spans="12:20" ht="16.8">
      <c r="L21751" s="404"/>
      <c r="M21751" s="404"/>
      <c r="N21751" s="404"/>
      <c r="O21751" s="404"/>
      <c r="P21751" s="404"/>
      <c r="Q21751" s="404"/>
      <c r="R21751" s="404"/>
      <c r="S21751" s="404"/>
      <c r="T21751" s="404"/>
    </row>
    <row r="21752" spans="12:20" ht="16.8">
      <c r="L21752" s="404"/>
      <c r="M21752" s="404"/>
      <c r="N21752" s="404"/>
      <c r="O21752" s="404"/>
      <c r="P21752" s="404"/>
      <c r="Q21752" s="404"/>
      <c r="R21752" s="404"/>
      <c r="S21752" s="404"/>
      <c r="T21752" s="404"/>
    </row>
    <row r="21753" spans="12:20" ht="16.8">
      <c r="L21753" s="404"/>
      <c r="M21753" s="404"/>
      <c r="N21753" s="404"/>
      <c r="O21753" s="404"/>
      <c r="P21753" s="404"/>
      <c r="Q21753" s="404"/>
      <c r="R21753" s="404"/>
      <c r="S21753" s="404"/>
      <c r="T21753" s="404"/>
    </row>
    <row r="21754" spans="12:20" ht="16.8">
      <c r="L21754" s="404"/>
      <c r="M21754" s="404"/>
      <c r="N21754" s="404"/>
      <c r="O21754" s="404"/>
      <c r="P21754" s="404"/>
      <c r="Q21754" s="404"/>
      <c r="R21754" s="404"/>
      <c r="S21754" s="404"/>
      <c r="T21754" s="404"/>
    </row>
    <row r="21755" spans="12:20" ht="16.8">
      <c r="L21755" s="404"/>
      <c r="M21755" s="404"/>
      <c r="N21755" s="404"/>
      <c r="O21755" s="404"/>
      <c r="P21755" s="404"/>
      <c r="Q21755" s="404"/>
      <c r="R21755" s="404"/>
      <c r="S21755" s="404"/>
      <c r="T21755" s="404"/>
    </row>
    <row r="21756" spans="12:20" ht="16.8">
      <c r="L21756" s="404"/>
      <c r="M21756" s="404"/>
      <c r="N21756" s="404"/>
      <c r="O21756" s="404"/>
      <c r="P21756" s="404"/>
      <c r="Q21756" s="404"/>
      <c r="R21756" s="404"/>
      <c r="S21756" s="404"/>
      <c r="T21756" s="404"/>
    </row>
    <row r="21757" spans="12:20" ht="16.8">
      <c r="L21757" s="404"/>
      <c r="M21757" s="404"/>
      <c r="N21757" s="404"/>
      <c r="O21757" s="404"/>
      <c r="P21757" s="404"/>
      <c r="Q21757" s="404"/>
      <c r="R21757" s="404"/>
      <c r="S21757" s="404"/>
      <c r="T21757" s="404"/>
    </row>
    <row r="21758" spans="12:20" ht="16.8">
      <c r="L21758" s="404"/>
      <c r="M21758" s="404"/>
      <c r="N21758" s="404"/>
      <c r="O21758" s="404"/>
      <c r="P21758" s="404"/>
      <c r="Q21758" s="404"/>
      <c r="R21758" s="404"/>
      <c r="S21758" s="404"/>
      <c r="T21758" s="404"/>
    </row>
    <row r="21759" spans="12:20" ht="16.8">
      <c r="L21759" s="404"/>
      <c r="M21759" s="404"/>
      <c r="N21759" s="404"/>
      <c r="O21759" s="404"/>
      <c r="P21759" s="404"/>
      <c r="Q21759" s="404"/>
      <c r="R21759" s="404"/>
      <c r="S21759" s="404"/>
      <c r="T21759" s="404"/>
    </row>
    <row r="21760" spans="12:20" ht="16.8">
      <c r="L21760" s="404"/>
      <c r="M21760" s="404"/>
      <c r="N21760" s="404"/>
      <c r="O21760" s="404"/>
      <c r="P21760" s="404"/>
      <c r="Q21760" s="404"/>
      <c r="R21760" s="404"/>
      <c r="S21760" s="404"/>
      <c r="T21760" s="404"/>
    </row>
    <row r="21761" spans="12:20" ht="16.8">
      <c r="L21761" s="404"/>
      <c r="M21761" s="404"/>
      <c r="N21761" s="404"/>
      <c r="O21761" s="404"/>
      <c r="P21761" s="404"/>
      <c r="Q21761" s="404"/>
      <c r="R21761" s="404"/>
      <c r="S21761" s="404"/>
      <c r="T21761" s="404"/>
    </row>
    <row r="21762" spans="12:20" ht="16.8">
      <c r="L21762" s="404"/>
      <c r="M21762" s="404"/>
      <c r="N21762" s="404"/>
      <c r="O21762" s="404"/>
      <c r="P21762" s="404"/>
      <c r="Q21762" s="404"/>
      <c r="R21762" s="404"/>
      <c r="S21762" s="404"/>
      <c r="T21762" s="404"/>
    </row>
    <row r="21763" spans="12:20" ht="16.8">
      <c r="L21763" s="404"/>
      <c r="M21763" s="404"/>
      <c r="N21763" s="404"/>
      <c r="O21763" s="404"/>
      <c r="P21763" s="404"/>
      <c r="Q21763" s="404"/>
      <c r="R21763" s="404"/>
      <c r="S21763" s="404"/>
      <c r="T21763" s="404"/>
    </row>
    <row r="21764" spans="12:20" ht="16.8">
      <c r="L21764" s="404"/>
      <c r="M21764" s="404"/>
      <c r="N21764" s="404"/>
      <c r="O21764" s="404"/>
      <c r="P21764" s="404"/>
      <c r="Q21764" s="404"/>
      <c r="R21764" s="404"/>
      <c r="S21764" s="404"/>
      <c r="T21764" s="404"/>
    </row>
    <row r="21765" spans="12:20" ht="16.8">
      <c r="L21765" s="404"/>
      <c r="M21765" s="404"/>
      <c r="N21765" s="404"/>
      <c r="O21765" s="404"/>
      <c r="P21765" s="404"/>
      <c r="Q21765" s="404"/>
      <c r="R21765" s="404"/>
      <c r="S21765" s="404"/>
      <c r="T21765" s="404"/>
    </row>
    <row r="21766" spans="12:20" ht="16.8">
      <c r="L21766" s="404"/>
      <c r="M21766" s="404"/>
      <c r="N21766" s="404"/>
      <c r="O21766" s="404"/>
      <c r="P21766" s="404"/>
      <c r="Q21766" s="404"/>
      <c r="R21766" s="404"/>
      <c r="S21766" s="404"/>
      <c r="T21766" s="404"/>
    </row>
    <row r="21767" spans="12:20" ht="16.8">
      <c r="L21767" s="404"/>
      <c r="M21767" s="404"/>
      <c r="N21767" s="404"/>
      <c r="O21767" s="404"/>
      <c r="P21767" s="404"/>
      <c r="Q21767" s="404"/>
      <c r="R21767" s="404"/>
      <c r="S21767" s="404"/>
      <c r="T21767" s="404"/>
    </row>
    <row r="21768" spans="12:20" ht="16.8">
      <c r="L21768" s="404"/>
      <c r="M21768" s="404"/>
      <c r="N21768" s="404"/>
      <c r="O21768" s="404"/>
      <c r="P21768" s="404"/>
      <c r="Q21768" s="404"/>
      <c r="R21768" s="404"/>
      <c r="S21768" s="404"/>
      <c r="T21768" s="404"/>
    </row>
    <row r="21769" spans="12:20" ht="16.8">
      <c r="L21769" s="404"/>
      <c r="M21769" s="404"/>
      <c r="N21769" s="404"/>
      <c r="O21769" s="404"/>
      <c r="P21769" s="404"/>
      <c r="Q21769" s="404"/>
      <c r="R21769" s="404"/>
      <c r="S21769" s="404"/>
      <c r="T21769" s="404"/>
    </row>
    <row r="21770" spans="12:20" ht="16.8">
      <c r="L21770" s="404"/>
      <c r="M21770" s="404"/>
      <c r="N21770" s="404"/>
      <c r="O21770" s="404"/>
      <c r="P21770" s="404"/>
      <c r="Q21770" s="404"/>
      <c r="R21770" s="404"/>
      <c r="S21770" s="404"/>
      <c r="T21770" s="404"/>
    </row>
    <row r="21771" spans="12:20" ht="16.8">
      <c r="L21771" s="404"/>
      <c r="M21771" s="404"/>
      <c r="N21771" s="404"/>
      <c r="O21771" s="404"/>
      <c r="P21771" s="404"/>
      <c r="Q21771" s="404"/>
      <c r="R21771" s="404"/>
      <c r="S21771" s="404"/>
      <c r="T21771" s="404"/>
    </row>
    <row r="21772" spans="12:20" ht="16.8">
      <c r="L21772" s="404"/>
      <c r="M21772" s="404"/>
      <c r="N21772" s="404"/>
      <c r="O21772" s="404"/>
      <c r="P21772" s="404"/>
      <c r="Q21772" s="404"/>
      <c r="R21772" s="404"/>
      <c r="S21772" s="404"/>
      <c r="T21772" s="404"/>
    </row>
    <row r="21773" spans="12:20" ht="16.8">
      <c r="L21773" s="404"/>
      <c r="M21773" s="404"/>
      <c r="N21773" s="404"/>
      <c r="O21773" s="404"/>
      <c r="P21773" s="404"/>
      <c r="Q21773" s="404"/>
      <c r="R21773" s="404"/>
      <c r="S21773" s="404"/>
      <c r="T21773" s="404"/>
    </row>
    <row r="21774" spans="12:20" ht="16.8">
      <c r="L21774" s="404"/>
      <c r="M21774" s="404"/>
      <c r="N21774" s="404"/>
      <c r="O21774" s="404"/>
      <c r="P21774" s="404"/>
      <c r="Q21774" s="404"/>
      <c r="R21774" s="404"/>
      <c r="S21774" s="404"/>
      <c r="T21774" s="404"/>
    </row>
    <row r="21775" spans="12:20" ht="16.8">
      <c r="L21775" s="404"/>
      <c r="M21775" s="404"/>
      <c r="N21775" s="404"/>
      <c r="O21775" s="404"/>
      <c r="P21775" s="404"/>
      <c r="Q21775" s="404"/>
      <c r="R21775" s="404"/>
      <c r="S21775" s="404"/>
      <c r="T21775" s="404"/>
    </row>
    <row r="21776" spans="12:20" ht="16.8">
      <c r="L21776" s="404"/>
      <c r="M21776" s="404"/>
      <c r="N21776" s="404"/>
      <c r="O21776" s="404"/>
      <c r="P21776" s="404"/>
      <c r="Q21776" s="404"/>
      <c r="R21776" s="404"/>
      <c r="S21776" s="404"/>
      <c r="T21776" s="404"/>
    </row>
    <row r="21777" spans="12:20" ht="16.8">
      <c r="L21777" s="404"/>
      <c r="M21777" s="404"/>
      <c r="N21777" s="404"/>
      <c r="O21777" s="404"/>
      <c r="P21777" s="404"/>
      <c r="Q21777" s="404"/>
      <c r="R21777" s="404"/>
      <c r="S21777" s="404"/>
      <c r="T21777" s="404"/>
    </row>
    <row r="21778" spans="12:20" ht="16.8">
      <c r="L21778" s="404"/>
      <c r="M21778" s="404"/>
      <c r="N21778" s="404"/>
      <c r="O21778" s="404"/>
      <c r="P21778" s="404"/>
      <c r="Q21778" s="404"/>
      <c r="R21778" s="404"/>
      <c r="S21778" s="404"/>
      <c r="T21778" s="404"/>
    </row>
    <row r="21779" spans="12:20" ht="16.8">
      <c r="L21779" s="404"/>
      <c r="M21779" s="404"/>
      <c r="N21779" s="404"/>
      <c r="O21779" s="404"/>
      <c r="P21779" s="404"/>
      <c r="Q21779" s="404"/>
      <c r="R21779" s="404"/>
      <c r="S21779" s="404"/>
      <c r="T21779" s="404"/>
    </row>
    <row r="21780" spans="12:20" ht="16.8">
      <c r="L21780" s="404"/>
      <c r="M21780" s="404"/>
      <c r="N21780" s="404"/>
      <c r="O21780" s="404"/>
      <c r="P21780" s="404"/>
      <c r="Q21780" s="404"/>
      <c r="R21780" s="404"/>
      <c r="S21780" s="404"/>
      <c r="T21780" s="404"/>
    </row>
    <row r="21781" spans="12:20" ht="16.8">
      <c r="L21781" s="404"/>
      <c r="M21781" s="404"/>
      <c r="N21781" s="404"/>
      <c r="O21781" s="404"/>
      <c r="P21781" s="404"/>
      <c r="Q21781" s="404"/>
      <c r="R21781" s="404"/>
      <c r="S21781" s="404"/>
      <c r="T21781" s="404"/>
    </row>
    <row r="21782" spans="12:20" ht="16.8">
      <c r="L21782" s="404"/>
      <c r="M21782" s="404"/>
      <c r="N21782" s="404"/>
      <c r="O21782" s="404"/>
      <c r="P21782" s="404"/>
      <c r="Q21782" s="404"/>
      <c r="R21782" s="404"/>
      <c r="S21782" s="404"/>
      <c r="T21782" s="404"/>
    </row>
    <row r="21783" spans="12:20" ht="16.8">
      <c r="L21783" s="404"/>
      <c r="M21783" s="404"/>
      <c r="N21783" s="404"/>
      <c r="O21783" s="404"/>
      <c r="P21783" s="404"/>
      <c r="Q21783" s="404"/>
      <c r="R21783" s="404"/>
      <c r="S21783" s="404"/>
      <c r="T21783" s="404"/>
    </row>
    <row r="21784" spans="12:20" ht="16.8">
      <c r="L21784" s="404"/>
      <c r="M21784" s="404"/>
      <c r="N21784" s="404"/>
      <c r="O21784" s="404"/>
      <c r="P21784" s="404"/>
      <c r="Q21784" s="404"/>
      <c r="R21784" s="404"/>
      <c r="S21784" s="404"/>
      <c r="T21784" s="404"/>
    </row>
    <row r="21785" spans="12:20" ht="16.8">
      <c r="L21785" s="404"/>
      <c r="M21785" s="404"/>
      <c r="N21785" s="404"/>
      <c r="O21785" s="404"/>
      <c r="P21785" s="404"/>
      <c r="Q21785" s="404"/>
      <c r="R21785" s="404"/>
      <c r="S21785" s="404"/>
      <c r="T21785" s="404"/>
    </row>
    <row r="21786" spans="12:20" ht="16.8">
      <c r="L21786" s="404"/>
      <c r="M21786" s="404"/>
      <c r="N21786" s="404"/>
      <c r="O21786" s="404"/>
      <c r="P21786" s="404"/>
      <c r="Q21786" s="404"/>
      <c r="R21786" s="404"/>
      <c r="S21786" s="404"/>
      <c r="T21786" s="404"/>
    </row>
    <row r="21787" spans="12:20" ht="16.8">
      <c r="L21787" s="404"/>
      <c r="M21787" s="404"/>
      <c r="N21787" s="404"/>
      <c r="O21787" s="404"/>
      <c r="P21787" s="404"/>
      <c r="Q21787" s="404"/>
      <c r="R21787" s="404"/>
      <c r="S21787" s="404"/>
      <c r="T21787" s="404"/>
    </row>
    <row r="21788" spans="12:20" ht="16.8">
      <c r="L21788" s="404"/>
      <c r="M21788" s="404"/>
      <c r="N21788" s="404"/>
      <c r="O21788" s="404"/>
      <c r="P21788" s="404"/>
      <c r="Q21788" s="404"/>
      <c r="R21788" s="404"/>
      <c r="S21788" s="404"/>
      <c r="T21788" s="404"/>
    </row>
    <row r="21789" spans="12:20" ht="16.8">
      <c r="L21789" s="404"/>
      <c r="M21789" s="404"/>
      <c r="N21789" s="404"/>
      <c r="O21789" s="404"/>
      <c r="P21789" s="404"/>
      <c r="Q21789" s="404"/>
      <c r="R21789" s="404"/>
      <c r="S21789" s="404"/>
      <c r="T21789" s="404"/>
    </row>
    <row r="21790" spans="12:20" ht="16.8">
      <c r="L21790" s="404"/>
      <c r="M21790" s="404"/>
      <c r="N21790" s="404"/>
      <c r="O21790" s="404"/>
      <c r="P21790" s="404"/>
      <c r="Q21790" s="404"/>
      <c r="R21790" s="404"/>
      <c r="S21790" s="404"/>
      <c r="T21790" s="404"/>
    </row>
    <row r="21791" spans="12:20" ht="16.8">
      <c r="L21791" s="404"/>
      <c r="M21791" s="404"/>
      <c r="N21791" s="404"/>
      <c r="O21791" s="404"/>
      <c r="P21791" s="404"/>
      <c r="Q21791" s="404"/>
      <c r="R21791" s="404"/>
      <c r="S21791" s="404"/>
      <c r="T21791" s="404"/>
    </row>
    <row r="21792" spans="12:20" ht="16.8">
      <c r="L21792" s="404"/>
      <c r="M21792" s="404"/>
      <c r="N21792" s="404"/>
      <c r="O21792" s="404"/>
      <c r="P21792" s="404"/>
      <c r="Q21792" s="404"/>
      <c r="R21792" s="404"/>
      <c r="S21792" s="404"/>
      <c r="T21792" s="404"/>
    </row>
    <row r="21793" spans="12:20" ht="16.8">
      <c r="L21793" s="404"/>
      <c r="M21793" s="404"/>
      <c r="N21793" s="404"/>
      <c r="O21793" s="404"/>
      <c r="P21793" s="404"/>
      <c r="Q21793" s="404"/>
      <c r="R21793" s="404"/>
      <c r="S21793" s="404"/>
      <c r="T21793" s="404"/>
    </row>
    <row r="21794" spans="12:20" ht="16.8">
      <c r="L21794" s="404"/>
      <c r="M21794" s="404"/>
      <c r="N21794" s="404"/>
      <c r="O21794" s="404"/>
      <c r="P21794" s="404"/>
      <c r="Q21794" s="404"/>
      <c r="R21794" s="404"/>
      <c r="S21794" s="404"/>
      <c r="T21794" s="404"/>
    </row>
    <row r="21795" spans="12:20" ht="16.8">
      <c r="L21795" s="404"/>
      <c r="M21795" s="404"/>
      <c r="N21795" s="404"/>
      <c r="O21795" s="404"/>
      <c r="P21795" s="404"/>
      <c r="Q21795" s="404"/>
      <c r="R21795" s="404"/>
      <c r="S21795" s="404"/>
      <c r="T21795" s="404"/>
    </row>
    <row r="21796" spans="12:20" ht="16.8">
      <c r="L21796" s="404"/>
      <c r="M21796" s="404"/>
      <c r="N21796" s="404"/>
      <c r="O21796" s="404"/>
      <c r="P21796" s="404"/>
      <c r="Q21796" s="404"/>
      <c r="R21796" s="404"/>
      <c r="S21796" s="404"/>
      <c r="T21796" s="404"/>
    </row>
    <row r="21797" spans="12:20" ht="16.8">
      <c r="L21797" s="404"/>
      <c r="M21797" s="404"/>
      <c r="N21797" s="404"/>
      <c r="O21797" s="404"/>
      <c r="P21797" s="404"/>
      <c r="Q21797" s="404"/>
      <c r="R21797" s="404"/>
      <c r="S21797" s="404"/>
      <c r="T21797" s="404"/>
    </row>
    <row r="21798" spans="12:20" ht="16.8">
      <c r="L21798" s="404"/>
      <c r="M21798" s="404"/>
      <c r="N21798" s="404"/>
      <c r="O21798" s="404"/>
      <c r="P21798" s="404"/>
      <c r="Q21798" s="404"/>
      <c r="R21798" s="404"/>
      <c r="S21798" s="404"/>
      <c r="T21798" s="404"/>
    </row>
    <row r="21799" spans="12:20" ht="16.8">
      <c r="L21799" s="404"/>
      <c r="M21799" s="404"/>
      <c r="N21799" s="404"/>
      <c r="O21799" s="404"/>
      <c r="P21799" s="404"/>
      <c r="Q21799" s="404"/>
      <c r="R21799" s="404"/>
      <c r="S21799" s="404"/>
      <c r="T21799" s="404"/>
    </row>
    <row r="21800" spans="12:20" ht="16.8">
      <c r="L21800" s="404"/>
      <c r="M21800" s="404"/>
      <c r="N21800" s="404"/>
      <c r="O21800" s="404"/>
      <c r="P21800" s="404"/>
      <c r="Q21800" s="404"/>
      <c r="R21800" s="404"/>
      <c r="S21800" s="404"/>
      <c r="T21800" s="404"/>
    </row>
    <row r="21801" spans="12:20" ht="16.8">
      <c r="L21801" s="404"/>
      <c r="M21801" s="404"/>
      <c r="N21801" s="404"/>
      <c r="O21801" s="404"/>
      <c r="P21801" s="404"/>
      <c r="Q21801" s="404"/>
      <c r="R21801" s="404"/>
      <c r="S21801" s="404"/>
      <c r="T21801" s="404"/>
    </row>
    <row r="21802" spans="12:20" ht="16.8">
      <c r="L21802" s="404"/>
      <c r="M21802" s="404"/>
      <c r="N21802" s="404"/>
      <c r="O21802" s="404"/>
      <c r="P21802" s="404"/>
      <c r="Q21802" s="404"/>
      <c r="R21802" s="404"/>
      <c r="S21802" s="404"/>
      <c r="T21802" s="404"/>
    </row>
    <row r="21803" spans="12:20" ht="16.8">
      <c r="L21803" s="404"/>
      <c r="M21803" s="404"/>
      <c r="N21803" s="404"/>
      <c r="O21803" s="404"/>
      <c r="P21803" s="404"/>
      <c r="Q21803" s="404"/>
      <c r="R21803" s="404"/>
      <c r="S21803" s="404"/>
      <c r="T21803" s="404"/>
    </row>
    <row r="21804" spans="12:20" ht="16.8">
      <c r="L21804" s="404"/>
      <c r="M21804" s="404"/>
      <c r="N21804" s="404"/>
      <c r="O21804" s="404"/>
      <c r="P21804" s="404"/>
      <c r="Q21804" s="404"/>
      <c r="R21804" s="404"/>
      <c r="S21804" s="404"/>
      <c r="T21804" s="404"/>
    </row>
    <row r="21805" spans="12:20" ht="16.8">
      <c r="L21805" s="404"/>
      <c r="M21805" s="404"/>
      <c r="N21805" s="404"/>
      <c r="O21805" s="404"/>
      <c r="P21805" s="404"/>
      <c r="Q21805" s="404"/>
      <c r="R21805" s="404"/>
      <c r="S21805" s="404"/>
      <c r="T21805" s="404"/>
    </row>
    <row r="21806" spans="12:20" ht="16.8">
      <c r="L21806" s="404"/>
      <c r="M21806" s="404"/>
      <c r="N21806" s="404"/>
      <c r="O21806" s="404"/>
      <c r="P21806" s="404"/>
      <c r="Q21806" s="404"/>
      <c r="R21806" s="404"/>
      <c r="S21806" s="404"/>
      <c r="T21806" s="404"/>
    </row>
    <row r="21807" spans="12:20" ht="16.8">
      <c r="L21807" s="404"/>
      <c r="M21807" s="404"/>
      <c r="N21807" s="404"/>
      <c r="O21807" s="404"/>
      <c r="P21807" s="404"/>
      <c r="Q21807" s="404"/>
      <c r="R21807" s="404"/>
      <c r="S21807" s="404"/>
      <c r="T21807" s="404"/>
    </row>
    <row r="21808" spans="12:20" ht="16.8">
      <c r="L21808" s="404"/>
      <c r="M21808" s="404"/>
      <c r="N21808" s="404"/>
      <c r="O21808" s="404"/>
      <c r="P21808" s="404"/>
      <c r="Q21808" s="404"/>
      <c r="R21808" s="404"/>
      <c r="S21808" s="404"/>
      <c r="T21808" s="404"/>
    </row>
    <row r="21809" spans="12:20" ht="16.8">
      <c r="L21809" s="404"/>
      <c r="M21809" s="404"/>
      <c r="N21809" s="404"/>
      <c r="O21809" s="404"/>
      <c r="P21809" s="404"/>
      <c r="Q21809" s="404"/>
      <c r="R21809" s="404"/>
      <c r="S21809" s="404"/>
      <c r="T21809" s="404"/>
    </row>
    <row r="21810" spans="12:20" ht="16.8">
      <c r="L21810" s="404"/>
      <c r="M21810" s="404"/>
      <c r="N21810" s="404"/>
      <c r="O21810" s="404"/>
      <c r="P21810" s="404"/>
      <c r="Q21810" s="404"/>
      <c r="R21810" s="404"/>
      <c r="S21810" s="404"/>
      <c r="T21810" s="404"/>
    </row>
    <row r="21811" spans="12:20" ht="16.8">
      <c r="L21811" s="404"/>
      <c r="M21811" s="404"/>
      <c r="N21811" s="404"/>
      <c r="O21811" s="404"/>
      <c r="P21811" s="404"/>
      <c r="Q21811" s="404"/>
      <c r="R21811" s="404"/>
      <c r="S21811" s="404"/>
      <c r="T21811" s="404"/>
    </row>
    <row r="21812" spans="12:20" ht="16.8">
      <c r="L21812" s="404"/>
      <c r="M21812" s="404"/>
      <c r="N21812" s="404"/>
      <c r="O21812" s="404"/>
      <c r="P21812" s="404"/>
      <c r="Q21812" s="404"/>
      <c r="R21812" s="404"/>
      <c r="S21812" s="404"/>
      <c r="T21812" s="404"/>
    </row>
    <row r="21813" spans="12:20" ht="16.8">
      <c r="L21813" s="404"/>
      <c r="M21813" s="404"/>
      <c r="N21813" s="404"/>
      <c r="O21813" s="404"/>
      <c r="P21813" s="404"/>
      <c r="Q21813" s="404"/>
      <c r="R21813" s="404"/>
      <c r="S21813" s="404"/>
      <c r="T21813" s="404"/>
    </row>
    <row r="21814" spans="12:20" ht="16.8">
      <c r="L21814" s="404"/>
      <c r="M21814" s="404"/>
      <c r="N21814" s="404"/>
      <c r="O21814" s="404"/>
      <c r="P21814" s="404"/>
      <c r="Q21814" s="404"/>
      <c r="R21814" s="404"/>
      <c r="S21814" s="404"/>
      <c r="T21814" s="404"/>
    </row>
    <row r="21815" spans="12:20" ht="16.8">
      <c r="L21815" s="404"/>
      <c r="M21815" s="404"/>
      <c r="N21815" s="404"/>
      <c r="O21815" s="404"/>
      <c r="P21815" s="404"/>
      <c r="Q21815" s="404"/>
      <c r="R21815" s="404"/>
      <c r="S21815" s="404"/>
      <c r="T21815" s="404"/>
    </row>
    <row r="21816" spans="12:20" ht="16.8">
      <c r="L21816" s="404"/>
      <c r="M21816" s="404"/>
      <c r="N21816" s="404"/>
      <c r="O21816" s="404"/>
      <c r="P21816" s="404"/>
      <c r="Q21816" s="404"/>
      <c r="R21816" s="404"/>
      <c r="S21816" s="404"/>
      <c r="T21816" s="404"/>
    </row>
    <row r="21817" spans="12:20" ht="16.8">
      <c r="L21817" s="404"/>
      <c r="M21817" s="404"/>
      <c r="N21817" s="404"/>
      <c r="O21817" s="404"/>
      <c r="P21817" s="404"/>
      <c r="Q21817" s="404"/>
      <c r="R21817" s="404"/>
      <c r="S21817" s="404"/>
      <c r="T21817" s="404"/>
    </row>
    <row r="21818" spans="12:20" ht="16.8">
      <c r="L21818" s="404"/>
      <c r="M21818" s="404"/>
      <c r="N21818" s="404"/>
      <c r="O21818" s="404"/>
      <c r="P21818" s="404"/>
      <c r="Q21818" s="404"/>
      <c r="R21818" s="404"/>
      <c r="S21818" s="404"/>
      <c r="T21818" s="404"/>
    </row>
    <row r="21819" spans="12:20" ht="16.8">
      <c r="L21819" s="404"/>
      <c r="M21819" s="404"/>
      <c r="N21819" s="404"/>
      <c r="O21819" s="404"/>
      <c r="P21819" s="404"/>
      <c r="Q21819" s="404"/>
      <c r="R21819" s="404"/>
      <c r="S21819" s="404"/>
      <c r="T21819" s="404"/>
    </row>
    <row r="21820" spans="12:20" ht="16.8">
      <c r="L21820" s="404"/>
      <c r="M21820" s="404"/>
      <c r="N21820" s="404"/>
      <c r="O21820" s="404"/>
      <c r="P21820" s="404"/>
      <c r="Q21820" s="404"/>
      <c r="R21820" s="404"/>
      <c r="S21820" s="404"/>
      <c r="T21820" s="404"/>
    </row>
    <row r="21821" spans="12:20" ht="16.8">
      <c r="L21821" s="404"/>
      <c r="M21821" s="404"/>
      <c r="N21821" s="404"/>
      <c r="O21821" s="404"/>
      <c r="P21821" s="404"/>
      <c r="Q21821" s="404"/>
      <c r="R21821" s="404"/>
      <c r="S21821" s="404"/>
      <c r="T21821" s="404"/>
    </row>
    <row r="21822" spans="12:20" ht="16.8">
      <c r="L21822" s="404"/>
      <c r="M21822" s="404"/>
      <c r="N21822" s="404"/>
      <c r="O21822" s="404"/>
      <c r="P21822" s="404"/>
      <c r="Q21822" s="404"/>
      <c r="R21822" s="404"/>
      <c r="S21822" s="404"/>
      <c r="T21822" s="404"/>
    </row>
    <row r="21823" spans="12:20" ht="16.8">
      <c r="L21823" s="404"/>
      <c r="M21823" s="404"/>
      <c r="N21823" s="404"/>
      <c r="O21823" s="404"/>
      <c r="P21823" s="404"/>
      <c r="Q21823" s="404"/>
      <c r="R21823" s="404"/>
      <c r="S21823" s="404"/>
      <c r="T21823" s="404"/>
    </row>
    <row r="21824" spans="12:20" ht="16.8">
      <c r="L21824" s="404"/>
      <c r="M21824" s="404"/>
      <c r="N21824" s="404"/>
      <c r="O21824" s="404"/>
      <c r="P21824" s="404"/>
      <c r="Q21824" s="404"/>
      <c r="R21824" s="404"/>
      <c r="S21824" s="404"/>
      <c r="T21824" s="404"/>
    </row>
    <row r="21825" spans="12:20" ht="16.8">
      <c r="L21825" s="404"/>
      <c r="M21825" s="404"/>
      <c r="N21825" s="404"/>
      <c r="O21825" s="404"/>
      <c r="P21825" s="404"/>
      <c r="Q21825" s="404"/>
      <c r="R21825" s="404"/>
      <c r="S21825" s="404"/>
      <c r="T21825" s="404"/>
    </row>
    <row r="21826" spans="12:20" ht="16.8">
      <c r="L21826" s="404"/>
      <c r="M21826" s="404"/>
      <c r="N21826" s="404"/>
      <c r="O21826" s="404"/>
      <c r="P21826" s="404"/>
      <c r="Q21826" s="404"/>
      <c r="R21826" s="404"/>
      <c r="S21826" s="404"/>
      <c r="T21826" s="404"/>
    </row>
    <row r="21827" spans="12:20" ht="16.8">
      <c r="L21827" s="404"/>
      <c r="M21827" s="404"/>
      <c r="N21827" s="404"/>
      <c r="O21827" s="404"/>
      <c r="P21827" s="404"/>
      <c r="Q21827" s="404"/>
      <c r="R21827" s="404"/>
      <c r="S21827" s="404"/>
      <c r="T21827" s="404"/>
    </row>
    <row r="21828" spans="12:20" ht="16.8">
      <c r="L21828" s="404"/>
      <c r="M21828" s="404"/>
      <c r="N21828" s="404"/>
      <c r="O21828" s="404"/>
      <c r="P21828" s="404"/>
      <c r="Q21828" s="404"/>
      <c r="R21828" s="404"/>
      <c r="S21828" s="404"/>
      <c r="T21828" s="404"/>
    </row>
    <row r="21829" spans="12:20" ht="16.8">
      <c r="L21829" s="404"/>
      <c r="M21829" s="404"/>
      <c r="N21829" s="404"/>
      <c r="O21829" s="404"/>
      <c r="P21829" s="404"/>
      <c r="Q21829" s="404"/>
      <c r="R21829" s="404"/>
      <c r="S21829" s="404"/>
      <c r="T21829" s="404"/>
    </row>
    <row r="21830" spans="12:20" ht="16.8">
      <c r="L21830" s="404"/>
      <c r="M21830" s="404"/>
      <c r="N21830" s="404"/>
      <c r="O21830" s="404"/>
      <c r="P21830" s="404"/>
      <c r="Q21830" s="404"/>
      <c r="R21830" s="404"/>
      <c r="S21830" s="404"/>
      <c r="T21830" s="404"/>
    </row>
    <row r="21831" spans="12:20" ht="16.8">
      <c r="L21831" s="404"/>
      <c r="M21831" s="404"/>
      <c r="N21831" s="404"/>
      <c r="O21831" s="404"/>
      <c r="P21831" s="404"/>
      <c r="Q21831" s="404"/>
      <c r="R21831" s="404"/>
      <c r="S21831" s="404"/>
      <c r="T21831" s="404"/>
    </row>
    <row r="21832" spans="12:20" ht="16.8">
      <c r="L21832" s="404"/>
      <c r="M21832" s="404"/>
      <c r="N21832" s="404"/>
      <c r="O21832" s="404"/>
      <c r="P21832" s="404"/>
      <c r="Q21832" s="404"/>
      <c r="R21832" s="404"/>
      <c r="S21832" s="404"/>
      <c r="T21832" s="404"/>
    </row>
    <row r="21833" spans="12:20" ht="16.8">
      <c r="L21833" s="404"/>
      <c r="M21833" s="404"/>
      <c r="N21833" s="404"/>
      <c r="O21833" s="404"/>
      <c r="P21833" s="404"/>
      <c r="Q21833" s="404"/>
      <c r="R21833" s="404"/>
      <c r="S21833" s="404"/>
      <c r="T21833" s="404"/>
    </row>
    <row r="21834" spans="12:20" ht="16.8">
      <c r="L21834" s="404"/>
      <c r="M21834" s="404"/>
      <c r="N21834" s="404"/>
      <c r="O21834" s="404"/>
      <c r="P21834" s="404"/>
      <c r="Q21834" s="404"/>
      <c r="R21834" s="404"/>
      <c r="S21834" s="404"/>
      <c r="T21834" s="404"/>
    </row>
    <row r="21835" spans="12:20" ht="16.8">
      <c r="L21835" s="404"/>
      <c r="M21835" s="404"/>
      <c r="N21835" s="404"/>
      <c r="O21835" s="404"/>
      <c r="P21835" s="404"/>
      <c r="Q21835" s="404"/>
      <c r="R21835" s="404"/>
      <c r="S21835" s="404"/>
      <c r="T21835" s="404"/>
    </row>
    <row r="21836" spans="12:20" ht="16.8">
      <c r="L21836" s="404"/>
      <c r="M21836" s="404"/>
      <c r="N21836" s="404"/>
      <c r="O21836" s="404"/>
      <c r="P21836" s="404"/>
      <c r="Q21836" s="404"/>
      <c r="R21836" s="404"/>
      <c r="S21836" s="404"/>
      <c r="T21836" s="404"/>
    </row>
    <row r="21837" spans="12:20" ht="16.8">
      <c r="L21837" s="404"/>
      <c r="M21837" s="404"/>
      <c r="N21837" s="404"/>
      <c r="O21837" s="404"/>
      <c r="P21837" s="404"/>
      <c r="Q21837" s="404"/>
      <c r="R21837" s="404"/>
      <c r="S21837" s="404"/>
      <c r="T21837" s="404"/>
    </row>
    <row r="21838" spans="12:20" ht="16.8">
      <c r="L21838" s="404"/>
      <c r="M21838" s="404"/>
      <c r="N21838" s="404"/>
      <c r="O21838" s="404"/>
      <c r="P21838" s="404"/>
      <c r="Q21838" s="404"/>
      <c r="R21838" s="404"/>
      <c r="S21838" s="404"/>
      <c r="T21838" s="404"/>
    </row>
    <row r="21839" spans="12:20" ht="16.8">
      <c r="L21839" s="404"/>
      <c r="M21839" s="404"/>
      <c r="N21839" s="404"/>
      <c r="O21839" s="404"/>
      <c r="P21839" s="404"/>
      <c r="Q21839" s="404"/>
      <c r="R21839" s="404"/>
      <c r="S21839" s="404"/>
      <c r="T21839" s="404"/>
    </row>
    <row r="21840" spans="12:20" ht="16.8">
      <c r="L21840" s="404"/>
      <c r="M21840" s="404"/>
      <c r="N21840" s="404"/>
      <c r="O21840" s="404"/>
      <c r="P21840" s="404"/>
      <c r="Q21840" s="404"/>
      <c r="R21840" s="404"/>
      <c r="S21840" s="404"/>
      <c r="T21840" s="404"/>
    </row>
    <row r="21841" spans="12:20" ht="16.8">
      <c r="L21841" s="404"/>
      <c r="M21841" s="404"/>
      <c r="N21841" s="404"/>
      <c r="O21841" s="404"/>
      <c r="P21841" s="404"/>
      <c r="Q21841" s="404"/>
      <c r="R21841" s="404"/>
      <c r="S21841" s="404"/>
      <c r="T21841" s="404"/>
    </row>
    <row r="21842" spans="12:20" ht="16.8">
      <c r="L21842" s="404"/>
      <c r="M21842" s="404"/>
      <c r="N21842" s="404"/>
      <c r="O21842" s="404"/>
      <c r="P21842" s="404"/>
      <c r="Q21842" s="404"/>
      <c r="R21842" s="404"/>
      <c r="S21842" s="404"/>
      <c r="T21842" s="404"/>
    </row>
    <row r="21843" spans="12:20" ht="16.8">
      <c r="L21843" s="404"/>
      <c r="M21843" s="404"/>
      <c r="N21843" s="404"/>
      <c r="O21843" s="404"/>
      <c r="P21843" s="404"/>
      <c r="Q21843" s="404"/>
      <c r="R21843" s="404"/>
      <c r="S21843" s="404"/>
      <c r="T21843" s="404"/>
    </row>
    <row r="21844" spans="12:20" ht="16.8">
      <c r="L21844" s="404"/>
      <c r="M21844" s="404"/>
      <c r="N21844" s="404"/>
      <c r="O21844" s="404"/>
      <c r="P21844" s="404"/>
      <c r="Q21844" s="404"/>
      <c r="R21844" s="404"/>
      <c r="S21844" s="404"/>
      <c r="T21844" s="404"/>
    </row>
    <row r="21845" spans="12:20" ht="16.8">
      <c r="L21845" s="404"/>
      <c r="M21845" s="404"/>
      <c r="N21845" s="404"/>
      <c r="O21845" s="404"/>
      <c r="P21845" s="404"/>
      <c r="Q21845" s="404"/>
      <c r="R21845" s="404"/>
      <c r="S21845" s="404"/>
      <c r="T21845" s="404"/>
    </row>
    <row r="21846" spans="12:20" ht="16.8">
      <c r="L21846" s="404"/>
      <c r="M21846" s="404"/>
      <c r="N21846" s="404"/>
      <c r="O21846" s="404"/>
      <c r="P21846" s="404"/>
      <c r="Q21846" s="404"/>
      <c r="R21846" s="404"/>
      <c r="S21846" s="404"/>
      <c r="T21846" s="404"/>
    </row>
    <row r="21847" spans="12:20" ht="16.8">
      <c r="L21847" s="404"/>
      <c r="M21847" s="404"/>
      <c r="N21847" s="404"/>
      <c r="O21847" s="404"/>
      <c r="P21847" s="404"/>
      <c r="Q21847" s="404"/>
      <c r="R21847" s="404"/>
      <c r="S21847" s="404"/>
      <c r="T21847" s="404"/>
    </row>
    <row r="21848" spans="12:20" ht="16.8">
      <c r="L21848" s="404"/>
      <c r="M21848" s="404"/>
      <c r="N21848" s="404"/>
      <c r="O21848" s="404"/>
      <c r="P21848" s="404"/>
      <c r="Q21848" s="404"/>
      <c r="R21848" s="404"/>
      <c r="S21848" s="404"/>
      <c r="T21848" s="404"/>
    </row>
    <row r="21849" spans="12:20" ht="16.8">
      <c r="L21849" s="404"/>
      <c r="M21849" s="404"/>
      <c r="N21849" s="404"/>
      <c r="O21849" s="404"/>
      <c r="P21849" s="404"/>
      <c r="Q21849" s="404"/>
      <c r="R21849" s="404"/>
      <c r="S21849" s="404"/>
      <c r="T21849" s="404"/>
    </row>
    <row r="21850" spans="12:20" ht="16.8">
      <c r="L21850" s="404"/>
      <c r="M21850" s="404"/>
      <c r="N21850" s="404"/>
      <c r="O21850" s="404"/>
      <c r="P21850" s="404"/>
      <c r="Q21850" s="404"/>
      <c r="R21850" s="404"/>
      <c r="S21850" s="404"/>
      <c r="T21850" s="404"/>
    </row>
    <row r="21851" spans="12:20" ht="16.8">
      <c r="L21851" s="404"/>
      <c r="M21851" s="404"/>
      <c r="N21851" s="404"/>
      <c r="O21851" s="404"/>
      <c r="P21851" s="404"/>
      <c r="Q21851" s="404"/>
      <c r="R21851" s="404"/>
      <c r="S21851" s="404"/>
      <c r="T21851" s="404"/>
    </row>
    <row r="21852" spans="12:20" ht="16.8">
      <c r="L21852" s="404"/>
      <c r="M21852" s="404"/>
      <c r="N21852" s="404"/>
      <c r="O21852" s="404"/>
      <c r="P21852" s="404"/>
      <c r="Q21852" s="404"/>
      <c r="R21852" s="404"/>
      <c r="S21852" s="404"/>
      <c r="T21852" s="404"/>
    </row>
    <row r="21853" spans="12:20" ht="16.8">
      <c r="L21853" s="404"/>
      <c r="M21853" s="404"/>
      <c r="N21853" s="404"/>
      <c r="O21853" s="404"/>
      <c r="P21853" s="404"/>
      <c r="Q21853" s="404"/>
      <c r="R21853" s="404"/>
      <c r="S21853" s="404"/>
      <c r="T21853" s="404"/>
    </row>
    <row r="21854" spans="12:20" ht="16.8">
      <c r="L21854" s="404"/>
      <c r="M21854" s="404"/>
      <c r="N21854" s="404"/>
      <c r="O21854" s="404"/>
      <c r="P21854" s="404"/>
      <c r="Q21854" s="404"/>
      <c r="R21854" s="404"/>
      <c r="S21854" s="404"/>
      <c r="T21854" s="404"/>
    </row>
    <row r="21855" spans="12:20" ht="16.8">
      <c r="L21855" s="404"/>
      <c r="M21855" s="404"/>
      <c r="N21855" s="404"/>
      <c r="O21855" s="404"/>
      <c r="P21855" s="404"/>
      <c r="Q21855" s="404"/>
      <c r="R21855" s="404"/>
      <c r="S21855" s="404"/>
      <c r="T21855" s="404"/>
    </row>
    <row r="21856" spans="12:20" ht="16.8">
      <c r="L21856" s="404"/>
      <c r="M21856" s="404"/>
      <c r="N21856" s="404"/>
      <c r="O21856" s="404"/>
      <c r="P21856" s="404"/>
      <c r="Q21856" s="404"/>
      <c r="R21856" s="404"/>
      <c r="S21856" s="404"/>
      <c r="T21856" s="404"/>
    </row>
    <row r="21857" spans="12:20" ht="16.8">
      <c r="L21857" s="404"/>
      <c r="M21857" s="404"/>
      <c r="N21857" s="404"/>
      <c r="O21857" s="404"/>
      <c r="P21857" s="404"/>
      <c r="Q21857" s="404"/>
      <c r="R21857" s="404"/>
      <c r="S21857" s="404"/>
      <c r="T21857" s="404"/>
    </row>
    <row r="21858" spans="12:20" ht="16.8">
      <c r="L21858" s="404"/>
      <c r="M21858" s="404"/>
      <c r="N21858" s="404"/>
      <c r="O21858" s="404"/>
      <c r="P21858" s="404"/>
      <c r="Q21858" s="404"/>
      <c r="R21858" s="404"/>
      <c r="S21858" s="404"/>
      <c r="T21858" s="404"/>
    </row>
    <row r="21859" spans="12:20" ht="16.8">
      <c r="L21859" s="404"/>
      <c r="M21859" s="404"/>
      <c r="N21859" s="404"/>
      <c r="O21859" s="404"/>
      <c r="P21859" s="404"/>
      <c r="Q21859" s="404"/>
      <c r="R21859" s="404"/>
      <c r="S21859" s="404"/>
      <c r="T21859" s="404"/>
    </row>
    <row r="21860" spans="12:20" ht="16.8">
      <c r="L21860" s="404"/>
      <c r="M21860" s="404"/>
      <c r="N21860" s="404"/>
      <c r="O21860" s="404"/>
      <c r="P21860" s="404"/>
      <c r="Q21860" s="404"/>
      <c r="R21860" s="404"/>
      <c r="S21860" s="404"/>
      <c r="T21860" s="404"/>
    </row>
    <row r="21861" spans="12:20" ht="16.8">
      <c r="L21861" s="404"/>
      <c r="M21861" s="404"/>
      <c r="N21861" s="404"/>
      <c r="O21861" s="404"/>
      <c r="P21861" s="404"/>
      <c r="Q21861" s="404"/>
      <c r="R21861" s="404"/>
      <c r="S21861" s="404"/>
      <c r="T21861" s="404"/>
    </row>
    <row r="21862" spans="12:20" ht="16.8">
      <c r="L21862" s="404"/>
      <c r="M21862" s="404"/>
      <c r="N21862" s="404"/>
      <c r="O21862" s="404"/>
      <c r="P21862" s="404"/>
      <c r="Q21862" s="404"/>
      <c r="R21862" s="404"/>
      <c r="S21862" s="404"/>
      <c r="T21862" s="404"/>
    </row>
    <row r="21863" spans="12:20" ht="16.8">
      <c r="L21863" s="404"/>
      <c r="M21863" s="404"/>
      <c r="N21863" s="404"/>
      <c r="O21863" s="404"/>
      <c r="P21863" s="404"/>
      <c r="Q21863" s="404"/>
      <c r="R21863" s="404"/>
      <c r="S21863" s="404"/>
      <c r="T21863" s="404"/>
    </row>
    <row r="21864" spans="12:20" ht="16.8">
      <c r="L21864" s="404"/>
      <c r="M21864" s="404"/>
      <c r="N21864" s="404"/>
      <c r="O21864" s="404"/>
      <c r="P21864" s="404"/>
      <c r="Q21864" s="404"/>
      <c r="R21864" s="404"/>
      <c r="S21864" s="404"/>
      <c r="T21864" s="404"/>
    </row>
    <row r="21865" spans="12:20" ht="16.8">
      <c r="L21865" s="404"/>
      <c r="M21865" s="404"/>
      <c r="N21865" s="404"/>
      <c r="O21865" s="404"/>
      <c r="P21865" s="404"/>
      <c r="Q21865" s="404"/>
      <c r="R21865" s="404"/>
      <c r="S21865" s="404"/>
      <c r="T21865" s="404"/>
    </row>
    <row r="21866" spans="12:20" ht="16.8">
      <c r="L21866" s="404"/>
      <c r="M21866" s="404"/>
      <c r="N21866" s="404"/>
      <c r="O21866" s="404"/>
      <c r="P21866" s="404"/>
      <c r="Q21866" s="404"/>
      <c r="R21866" s="404"/>
      <c r="S21866" s="404"/>
      <c r="T21866" s="404"/>
    </row>
    <row r="21867" spans="12:20" ht="16.8">
      <c r="L21867" s="404"/>
      <c r="M21867" s="404"/>
      <c r="N21867" s="404"/>
      <c r="O21867" s="404"/>
      <c r="P21867" s="404"/>
      <c r="Q21867" s="404"/>
      <c r="R21867" s="404"/>
      <c r="S21867" s="404"/>
      <c r="T21867" s="404"/>
    </row>
    <row r="21868" spans="12:20" ht="16.8">
      <c r="L21868" s="404"/>
      <c r="M21868" s="404"/>
      <c r="N21868" s="404"/>
      <c r="O21868" s="404"/>
      <c r="P21868" s="404"/>
      <c r="Q21868" s="404"/>
      <c r="R21868" s="404"/>
      <c r="S21868" s="404"/>
      <c r="T21868" s="404"/>
    </row>
    <row r="21869" spans="12:20" ht="16.8">
      <c r="L21869" s="404"/>
      <c r="M21869" s="404"/>
      <c r="N21869" s="404"/>
      <c r="O21869" s="404"/>
      <c r="P21869" s="404"/>
      <c r="Q21869" s="404"/>
      <c r="R21869" s="404"/>
      <c r="S21869" s="404"/>
      <c r="T21869" s="404"/>
    </row>
    <row r="21870" spans="12:20" ht="16.8">
      <c r="L21870" s="404"/>
      <c r="M21870" s="404"/>
      <c r="N21870" s="404"/>
      <c r="O21870" s="404"/>
      <c r="P21870" s="404"/>
      <c r="Q21870" s="404"/>
      <c r="R21870" s="404"/>
      <c r="S21870" s="404"/>
      <c r="T21870" s="404"/>
    </row>
    <row r="21871" spans="12:20" ht="16.8">
      <c r="L21871" s="404"/>
      <c r="M21871" s="404"/>
      <c r="N21871" s="404"/>
      <c r="O21871" s="404"/>
      <c r="P21871" s="404"/>
      <c r="Q21871" s="404"/>
      <c r="R21871" s="404"/>
      <c r="S21871" s="404"/>
      <c r="T21871" s="404"/>
    </row>
    <row r="21872" spans="12:20" ht="16.8">
      <c r="L21872" s="404"/>
      <c r="M21872" s="404"/>
      <c r="N21872" s="404"/>
      <c r="O21872" s="404"/>
      <c r="P21872" s="404"/>
      <c r="Q21872" s="404"/>
      <c r="R21872" s="404"/>
      <c r="S21872" s="404"/>
      <c r="T21872" s="404"/>
    </row>
    <row r="21873" spans="12:20" ht="16.8">
      <c r="L21873" s="404"/>
      <c r="M21873" s="404"/>
      <c r="N21873" s="404"/>
      <c r="O21873" s="404"/>
      <c r="P21873" s="404"/>
      <c r="Q21873" s="404"/>
      <c r="R21873" s="404"/>
      <c r="S21873" s="404"/>
      <c r="T21873" s="404"/>
    </row>
    <row r="21874" spans="12:20" ht="16.8">
      <c r="L21874" s="404"/>
      <c r="M21874" s="404"/>
      <c r="N21874" s="404"/>
      <c r="O21874" s="404"/>
      <c r="P21874" s="404"/>
      <c r="Q21874" s="404"/>
      <c r="R21874" s="404"/>
      <c r="S21874" s="404"/>
      <c r="T21874" s="404"/>
    </row>
    <row r="21875" spans="12:20" ht="16.8">
      <c r="L21875" s="404"/>
      <c r="M21875" s="404"/>
      <c r="N21875" s="404"/>
      <c r="O21875" s="404"/>
      <c r="P21875" s="404"/>
      <c r="Q21875" s="404"/>
      <c r="R21875" s="404"/>
      <c r="S21875" s="404"/>
      <c r="T21875" s="404"/>
    </row>
    <row r="21876" spans="12:20" ht="16.8">
      <c r="L21876" s="404"/>
      <c r="M21876" s="404"/>
      <c r="N21876" s="404"/>
      <c r="O21876" s="404"/>
      <c r="P21876" s="404"/>
      <c r="Q21876" s="404"/>
      <c r="R21876" s="404"/>
      <c r="S21876" s="404"/>
      <c r="T21876" s="404"/>
    </row>
    <row r="21877" spans="12:20" ht="16.8">
      <c r="L21877" s="404"/>
      <c r="M21877" s="404"/>
      <c r="N21877" s="404"/>
      <c r="O21877" s="404"/>
      <c r="P21877" s="404"/>
      <c r="Q21877" s="404"/>
      <c r="R21877" s="404"/>
      <c r="S21877" s="404"/>
      <c r="T21877" s="404"/>
    </row>
    <row r="21878" spans="12:20" ht="16.8">
      <c r="L21878" s="404"/>
      <c r="M21878" s="404"/>
      <c r="N21878" s="404"/>
      <c r="O21878" s="404"/>
      <c r="P21878" s="404"/>
      <c r="Q21878" s="404"/>
      <c r="R21878" s="404"/>
      <c r="S21878" s="404"/>
      <c r="T21878" s="404"/>
    </row>
    <row r="21879" spans="12:20" ht="16.8">
      <c r="L21879" s="404"/>
      <c r="M21879" s="404"/>
      <c r="N21879" s="404"/>
      <c r="O21879" s="404"/>
      <c r="P21879" s="404"/>
      <c r="Q21879" s="404"/>
      <c r="R21879" s="404"/>
      <c r="S21879" s="404"/>
      <c r="T21879" s="404"/>
    </row>
    <row r="21880" spans="12:20" ht="16.8">
      <c r="L21880" s="404"/>
      <c r="M21880" s="404"/>
      <c r="N21880" s="404"/>
      <c r="O21880" s="404"/>
      <c r="P21880" s="404"/>
      <c r="Q21880" s="404"/>
      <c r="R21880" s="404"/>
      <c r="S21880" s="404"/>
      <c r="T21880" s="404"/>
    </row>
    <row r="21881" spans="12:20" ht="16.8">
      <c r="L21881" s="404"/>
      <c r="M21881" s="404"/>
      <c r="N21881" s="404"/>
      <c r="O21881" s="404"/>
      <c r="P21881" s="404"/>
      <c r="Q21881" s="404"/>
      <c r="R21881" s="404"/>
      <c r="S21881" s="404"/>
      <c r="T21881" s="404"/>
    </row>
    <row r="21882" spans="12:20" ht="16.8">
      <c r="L21882" s="404"/>
      <c r="M21882" s="404"/>
      <c r="N21882" s="404"/>
      <c r="O21882" s="404"/>
      <c r="P21882" s="404"/>
      <c r="Q21882" s="404"/>
      <c r="R21882" s="404"/>
      <c r="S21882" s="404"/>
      <c r="T21882" s="404"/>
    </row>
    <row r="21883" spans="12:20" ht="16.8">
      <c r="L21883" s="404"/>
      <c r="M21883" s="404"/>
      <c r="N21883" s="404"/>
      <c r="O21883" s="404"/>
      <c r="P21883" s="404"/>
      <c r="Q21883" s="404"/>
      <c r="R21883" s="404"/>
      <c r="S21883" s="404"/>
      <c r="T21883" s="404"/>
    </row>
    <row r="21884" spans="12:20" ht="16.8">
      <c r="L21884" s="404"/>
      <c r="M21884" s="404"/>
      <c r="N21884" s="404"/>
      <c r="O21884" s="404"/>
      <c r="P21884" s="404"/>
      <c r="Q21884" s="404"/>
      <c r="R21884" s="404"/>
      <c r="S21884" s="404"/>
      <c r="T21884" s="404"/>
    </row>
    <row r="21885" spans="12:20" ht="16.8">
      <c r="L21885" s="404"/>
      <c r="M21885" s="404"/>
      <c r="N21885" s="404"/>
      <c r="O21885" s="404"/>
      <c r="P21885" s="404"/>
      <c r="Q21885" s="404"/>
      <c r="R21885" s="404"/>
      <c r="S21885" s="404"/>
      <c r="T21885" s="404"/>
    </row>
    <row r="21886" spans="12:20" ht="16.8">
      <c r="L21886" s="404"/>
      <c r="M21886" s="404"/>
      <c r="N21886" s="404"/>
      <c r="O21886" s="404"/>
      <c r="P21886" s="404"/>
      <c r="Q21886" s="404"/>
      <c r="R21886" s="404"/>
      <c r="S21886" s="404"/>
      <c r="T21886" s="404"/>
    </row>
    <row r="21887" spans="12:20" ht="16.8">
      <c r="L21887" s="404"/>
      <c r="M21887" s="404"/>
      <c r="N21887" s="404"/>
      <c r="O21887" s="404"/>
      <c r="P21887" s="404"/>
      <c r="Q21887" s="404"/>
      <c r="R21887" s="404"/>
      <c r="S21887" s="404"/>
      <c r="T21887" s="404"/>
    </row>
    <row r="21888" spans="12:20" ht="16.8">
      <c r="L21888" s="404"/>
      <c r="M21888" s="404"/>
      <c r="N21888" s="404"/>
      <c r="O21888" s="404"/>
      <c r="P21888" s="404"/>
      <c r="Q21888" s="404"/>
      <c r="R21888" s="404"/>
      <c r="S21888" s="404"/>
      <c r="T21888" s="404"/>
    </row>
    <row r="21889" spans="12:20" ht="16.8">
      <c r="L21889" s="404"/>
      <c r="M21889" s="404"/>
      <c r="N21889" s="404"/>
      <c r="O21889" s="404"/>
      <c r="P21889" s="404"/>
      <c r="Q21889" s="404"/>
      <c r="R21889" s="404"/>
      <c r="S21889" s="404"/>
      <c r="T21889" s="404"/>
    </row>
    <row r="21890" spans="12:20" ht="16.8">
      <c r="L21890" s="404"/>
      <c r="M21890" s="404"/>
      <c r="N21890" s="404"/>
      <c r="O21890" s="404"/>
      <c r="P21890" s="404"/>
      <c r="Q21890" s="404"/>
      <c r="R21890" s="404"/>
      <c r="S21890" s="404"/>
      <c r="T21890" s="404"/>
    </row>
    <row r="21891" spans="12:20" ht="16.8">
      <c r="L21891" s="404"/>
      <c r="M21891" s="404"/>
      <c r="N21891" s="404"/>
      <c r="O21891" s="404"/>
      <c r="P21891" s="404"/>
      <c r="Q21891" s="404"/>
      <c r="R21891" s="404"/>
      <c r="S21891" s="404"/>
      <c r="T21891" s="404"/>
    </row>
    <row r="21892" spans="12:20" ht="16.8">
      <c r="L21892" s="404"/>
      <c r="M21892" s="404"/>
      <c r="N21892" s="404"/>
      <c r="O21892" s="404"/>
      <c r="P21892" s="404"/>
      <c r="Q21892" s="404"/>
      <c r="R21892" s="404"/>
      <c r="S21892" s="404"/>
      <c r="T21892" s="404"/>
    </row>
    <row r="21893" spans="12:20" ht="16.8">
      <c r="L21893" s="404"/>
      <c r="M21893" s="404"/>
      <c r="N21893" s="404"/>
      <c r="O21893" s="404"/>
      <c r="P21893" s="404"/>
      <c r="Q21893" s="404"/>
      <c r="R21893" s="404"/>
      <c r="S21893" s="404"/>
      <c r="T21893" s="404"/>
    </row>
    <row r="21894" spans="12:20" ht="16.8">
      <c r="L21894" s="404"/>
      <c r="M21894" s="404"/>
      <c r="N21894" s="404"/>
      <c r="O21894" s="404"/>
      <c r="P21894" s="404"/>
      <c r="Q21894" s="404"/>
      <c r="R21894" s="404"/>
      <c r="S21894" s="404"/>
      <c r="T21894" s="404"/>
    </row>
    <row r="21895" spans="12:20" ht="16.8">
      <c r="L21895" s="404"/>
      <c r="M21895" s="404"/>
      <c r="N21895" s="404"/>
      <c r="O21895" s="404"/>
      <c r="P21895" s="404"/>
      <c r="Q21895" s="404"/>
      <c r="R21895" s="404"/>
      <c r="S21895" s="404"/>
      <c r="T21895" s="404"/>
    </row>
    <row r="21896" spans="12:20" ht="16.8">
      <c r="L21896" s="404"/>
      <c r="M21896" s="404"/>
      <c r="N21896" s="404"/>
      <c r="O21896" s="404"/>
      <c r="P21896" s="404"/>
      <c r="Q21896" s="404"/>
      <c r="R21896" s="404"/>
      <c r="S21896" s="404"/>
      <c r="T21896" s="404"/>
    </row>
    <row r="21897" spans="12:20" ht="16.8">
      <c r="L21897" s="404"/>
      <c r="M21897" s="404"/>
      <c r="N21897" s="404"/>
      <c r="O21897" s="404"/>
      <c r="P21897" s="404"/>
      <c r="Q21897" s="404"/>
      <c r="R21897" s="404"/>
      <c r="S21897" s="404"/>
      <c r="T21897" s="404"/>
    </row>
    <row r="21898" spans="12:20" ht="16.8">
      <c r="L21898" s="404"/>
      <c r="M21898" s="404"/>
      <c r="N21898" s="404"/>
      <c r="O21898" s="404"/>
      <c r="P21898" s="404"/>
      <c r="Q21898" s="404"/>
      <c r="R21898" s="404"/>
      <c r="S21898" s="404"/>
      <c r="T21898" s="404"/>
    </row>
    <row r="21899" spans="12:20" ht="16.8">
      <c r="L21899" s="404"/>
      <c r="M21899" s="404"/>
      <c r="N21899" s="404"/>
      <c r="O21899" s="404"/>
      <c r="P21899" s="404"/>
      <c r="Q21899" s="404"/>
      <c r="R21899" s="404"/>
      <c r="S21899" s="404"/>
      <c r="T21899" s="404"/>
    </row>
    <row r="21900" spans="12:20" ht="16.8">
      <c r="L21900" s="404"/>
      <c r="M21900" s="404"/>
      <c r="N21900" s="404"/>
      <c r="O21900" s="404"/>
      <c r="P21900" s="404"/>
      <c r="Q21900" s="404"/>
      <c r="R21900" s="404"/>
      <c r="S21900" s="404"/>
      <c r="T21900" s="404"/>
    </row>
    <row r="21901" spans="12:20" ht="16.8">
      <c r="L21901" s="404"/>
      <c r="M21901" s="404"/>
      <c r="N21901" s="404"/>
      <c r="O21901" s="404"/>
      <c r="P21901" s="404"/>
      <c r="Q21901" s="404"/>
      <c r="R21901" s="404"/>
      <c r="S21901" s="404"/>
      <c r="T21901" s="404"/>
    </row>
    <row r="21902" spans="12:20" ht="16.8">
      <c r="L21902" s="404"/>
      <c r="M21902" s="404"/>
      <c r="N21902" s="404"/>
      <c r="O21902" s="404"/>
      <c r="P21902" s="404"/>
      <c r="Q21902" s="404"/>
      <c r="R21902" s="404"/>
      <c r="S21902" s="404"/>
      <c r="T21902" s="404"/>
    </row>
    <row r="21903" spans="12:20" ht="16.8">
      <c r="L21903" s="404"/>
      <c r="M21903" s="404"/>
      <c r="N21903" s="404"/>
      <c r="O21903" s="404"/>
      <c r="P21903" s="404"/>
      <c r="Q21903" s="404"/>
      <c r="R21903" s="404"/>
      <c r="S21903" s="404"/>
      <c r="T21903" s="404"/>
    </row>
    <row r="21904" spans="12:20" ht="16.8">
      <c r="L21904" s="404"/>
      <c r="M21904" s="404"/>
      <c r="N21904" s="404"/>
      <c r="O21904" s="404"/>
      <c r="P21904" s="404"/>
      <c r="Q21904" s="404"/>
      <c r="R21904" s="404"/>
      <c r="S21904" s="404"/>
      <c r="T21904" s="404"/>
    </row>
    <row r="21905" spans="12:20" ht="16.8">
      <c r="L21905" s="404"/>
      <c r="M21905" s="404"/>
      <c r="N21905" s="404"/>
      <c r="O21905" s="404"/>
      <c r="P21905" s="404"/>
      <c r="Q21905" s="404"/>
      <c r="R21905" s="404"/>
      <c r="S21905" s="404"/>
      <c r="T21905" s="404"/>
    </row>
    <row r="21906" spans="12:20" ht="16.8">
      <c r="L21906" s="404"/>
      <c r="M21906" s="404"/>
      <c r="N21906" s="404"/>
      <c r="O21906" s="404"/>
      <c r="P21906" s="404"/>
      <c r="Q21906" s="404"/>
      <c r="R21906" s="404"/>
      <c r="S21906" s="404"/>
      <c r="T21906" s="404"/>
    </row>
    <row r="21907" spans="12:20" ht="16.8">
      <c r="L21907" s="404"/>
      <c r="M21907" s="404"/>
      <c r="N21907" s="404"/>
      <c r="O21907" s="404"/>
      <c r="P21907" s="404"/>
      <c r="Q21907" s="404"/>
      <c r="R21907" s="404"/>
      <c r="S21907" s="404"/>
      <c r="T21907" s="404"/>
    </row>
    <row r="21908" spans="12:20" ht="16.8">
      <c r="L21908" s="404"/>
      <c r="M21908" s="404"/>
      <c r="N21908" s="404"/>
      <c r="O21908" s="404"/>
      <c r="P21908" s="404"/>
      <c r="Q21908" s="404"/>
      <c r="R21908" s="404"/>
      <c r="S21908" s="404"/>
      <c r="T21908" s="404"/>
    </row>
    <row r="21909" spans="12:20" ht="16.8">
      <c r="L21909" s="404"/>
      <c r="M21909" s="404"/>
      <c r="N21909" s="404"/>
      <c r="O21909" s="404"/>
      <c r="P21909" s="404"/>
      <c r="Q21909" s="404"/>
      <c r="R21909" s="404"/>
      <c r="S21909" s="404"/>
      <c r="T21909" s="404"/>
    </row>
    <row r="21910" spans="12:20" ht="16.8">
      <c r="L21910" s="404"/>
      <c r="M21910" s="404"/>
      <c r="N21910" s="404"/>
      <c r="O21910" s="404"/>
      <c r="P21910" s="404"/>
      <c r="Q21910" s="404"/>
      <c r="R21910" s="404"/>
      <c r="S21910" s="404"/>
      <c r="T21910" s="404"/>
    </row>
    <row r="21911" spans="12:20" ht="16.8">
      <c r="L21911" s="404"/>
      <c r="M21911" s="404"/>
      <c r="N21911" s="404"/>
      <c r="O21911" s="404"/>
      <c r="P21911" s="404"/>
      <c r="Q21911" s="404"/>
      <c r="R21911" s="404"/>
      <c r="S21911" s="404"/>
      <c r="T21911" s="404"/>
    </row>
    <row r="21912" spans="12:20" ht="16.8">
      <c r="L21912" s="404"/>
      <c r="M21912" s="404"/>
      <c r="N21912" s="404"/>
      <c r="O21912" s="404"/>
      <c r="P21912" s="404"/>
      <c r="Q21912" s="404"/>
      <c r="R21912" s="404"/>
      <c r="S21912" s="404"/>
      <c r="T21912" s="404"/>
    </row>
    <row r="21913" spans="12:20" ht="16.8">
      <c r="L21913" s="404"/>
      <c r="M21913" s="404"/>
      <c r="N21913" s="404"/>
      <c r="O21913" s="404"/>
      <c r="P21913" s="404"/>
      <c r="Q21913" s="404"/>
      <c r="R21913" s="404"/>
      <c r="S21913" s="404"/>
      <c r="T21913" s="404"/>
    </row>
    <row r="21914" spans="12:20" ht="16.8">
      <c r="L21914" s="404"/>
      <c r="M21914" s="404"/>
      <c r="N21914" s="404"/>
      <c r="O21914" s="404"/>
      <c r="P21914" s="404"/>
      <c r="Q21914" s="404"/>
      <c r="R21914" s="404"/>
      <c r="S21914" s="404"/>
      <c r="T21914" s="404"/>
    </row>
    <row r="21915" spans="12:20" ht="16.8">
      <c r="L21915" s="404"/>
      <c r="M21915" s="404"/>
      <c r="N21915" s="404"/>
      <c r="O21915" s="404"/>
      <c r="P21915" s="404"/>
      <c r="Q21915" s="404"/>
      <c r="R21915" s="404"/>
      <c r="S21915" s="404"/>
      <c r="T21915" s="404"/>
    </row>
    <row r="21916" spans="12:20" ht="16.8">
      <c r="L21916" s="404"/>
      <c r="M21916" s="404"/>
      <c r="N21916" s="404"/>
      <c r="O21916" s="404"/>
      <c r="P21916" s="404"/>
      <c r="Q21916" s="404"/>
      <c r="R21916" s="404"/>
      <c r="S21916" s="404"/>
      <c r="T21916" s="404"/>
    </row>
    <row r="21917" spans="12:20" ht="16.8">
      <c r="L21917" s="404"/>
      <c r="M21917" s="404"/>
      <c r="N21917" s="404"/>
      <c r="O21917" s="404"/>
      <c r="P21917" s="404"/>
      <c r="Q21917" s="404"/>
      <c r="R21917" s="404"/>
      <c r="S21917" s="404"/>
      <c r="T21917" s="404"/>
    </row>
    <row r="21918" spans="12:20" ht="16.8">
      <c r="L21918" s="404"/>
      <c r="M21918" s="404"/>
      <c r="N21918" s="404"/>
      <c r="O21918" s="404"/>
      <c r="P21918" s="404"/>
      <c r="Q21918" s="404"/>
      <c r="R21918" s="404"/>
      <c r="S21918" s="404"/>
      <c r="T21918" s="404"/>
    </row>
    <row r="21919" spans="12:20" ht="16.8">
      <c r="L21919" s="404"/>
      <c r="M21919" s="404"/>
      <c r="N21919" s="404"/>
      <c r="O21919" s="404"/>
      <c r="P21919" s="404"/>
      <c r="Q21919" s="404"/>
      <c r="R21919" s="404"/>
      <c r="S21919" s="404"/>
      <c r="T21919" s="404"/>
    </row>
    <row r="21920" spans="12:20" ht="16.8">
      <c r="L21920" s="404"/>
      <c r="M21920" s="404"/>
      <c r="N21920" s="404"/>
      <c r="O21920" s="404"/>
      <c r="P21920" s="404"/>
      <c r="Q21920" s="404"/>
      <c r="R21920" s="404"/>
      <c r="S21920" s="404"/>
      <c r="T21920" s="404"/>
    </row>
    <row r="21921" spans="12:20" ht="16.8">
      <c r="L21921" s="404"/>
      <c r="M21921" s="404"/>
      <c r="N21921" s="404"/>
      <c r="O21921" s="404"/>
      <c r="P21921" s="404"/>
      <c r="Q21921" s="404"/>
      <c r="R21921" s="404"/>
      <c r="S21921" s="404"/>
      <c r="T21921" s="404"/>
    </row>
    <row r="21922" spans="12:20" ht="16.8">
      <c r="L21922" s="404"/>
      <c r="M21922" s="404"/>
      <c r="N21922" s="404"/>
      <c r="O21922" s="404"/>
      <c r="P21922" s="404"/>
      <c r="Q21922" s="404"/>
      <c r="R21922" s="404"/>
      <c r="S21922" s="404"/>
      <c r="T21922" s="404"/>
    </row>
    <row r="21923" spans="12:20" ht="16.8">
      <c r="L21923" s="404"/>
      <c r="M21923" s="404"/>
      <c r="N21923" s="404"/>
      <c r="O21923" s="404"/>
      <c r="P21923" s="404"/>
      <c r="Q21923" s="404"/>
      <c r="R21923" s="404"/>
      <c r="S21923" s="404"/>
      <c r="T21923" s="404"/>
    </row>
    <row r="21924" spans="12:20" ht="16.8">
      <c r="L21924" s="404"/>
      <c r="M21924" s="404"/>
      <c r="N21924" s="404"/>
      <c r="O21924" s="404"/>
      <c r="P21924" s="404"/>
      <c r="Q21924" s="404"/>
      <c r="R21924" s="404"/>
      <c r="S21924" s="404"/>
      <c r="T21924" s="404"/>
    </row>
    <row r="21925" spans="12:20" ht="16.8">
      <c r="L21925" s="404"/>
      <c r="M21925" s="404"/>
      <c r="N21925" s="404"/>
      <c r="O21925" s="404"/>
      <c r="P21925" s="404"/>
      <c r="Q21925" s="404"/>
      <c r="R21925" s="404"/>
      <c r="S21925" s="404"/>
      <c r="T21925" s="404"/>
    </row>
    <row r="21926" spans="12:20" ht="16.8">
      <c r="L21926" s="404"/>
      <c r="M21926" s="404"/>
      <c r="N21926" s="404"/>
      <c r="O21926" s="404"/>
      <c r="P21926" s="404"/>
      <c r="Q21926" s="404"/>
      <c r="R21926" s="404"/>
      <c r="S21926" s="404"/>
      <c r="T21926" s="404"/>
    </row>
    <row r="21927" spans="12:20" ht="16.8">
      <c r="L21927" s="404"/>
      <c r="M21927" s="404"/>
      <c r="N21927" s="404"/>
      <c r="O21927" s="404"/>
      <c r="P21927" s="404"/>
      <c r="Q21927" s="404"/>
      <c r="R21927" s="404"/>
      <c r="S21927" s="404"/>
      <c r="T21927" s="404"/>
    </row>
    <row r="21928" spans="12:20" ht="16.8">
      <c r="L21928" s="404"/>
      <c r="M21928" s="404"/>
      <c r="N21928" s="404"/>
      <c r="O21928" s="404"/>
      <c r="P21928" s="404"/>
      <c r="Q21928" s="404"/>
      <c r="R21928" s="404"/>
      <c r="S21928" s="404"/>
      <c r="T21928" s="404"/>
    </row>
    <row r="21929" spans="12:20" ht="16.8">
      <c r="L21929" s="404"/>
      <c r="M21929" s="404"/>
      <c r="N21929" s="404"/>
      <c r="O21929" s="404"/>
      <c r="P21929" s="404"/>
      <c r="Q21929" s="404"/>
      <c r="R21929" s="404"/>
      <c r="S21929" s="404"/>
      <c r="T21929" s="404"/>
    </row>
    <row r="21930" spans="12:20" ht="16.8">
      <c r="L21930" s="404"/>
      <c r="M21930" s="404"/>
      <c r="N21930" s="404"/>
      <c r="O21930" s="404"/>
      <c r="P21930" s="404"/>
      <c r="Q21930" s="404"/>
      <c r="R21930" s="404"/>
      <c r="S21930" s="404"/>
      <c r="T21930" s="404"/>
    </row>
    <row r="21931" spans="12:20" ht="16.8">
      <c r="L21931" s="404"/>
      <c r="M21931" s="404"/>
      <c r="N21931" s="404"/>
      <c r="O21931" s="404"/>
      <c r="P21931" s="404"/>
      <c r="Q21931" s="404"/>
      <c r="R21931" s="404"/>
      <c r="S21931" s="404"/>
      <c r="T21931" s="404"/>
    </row>
    <row r="21932" spans="12:20" ht="16.8">
      <c r="L21932" s="404"/>
      <c r="M21932" s="404"/>
      <c r="N21932" s="404"/>
      <c r="O21932" s="404"/>
      <c r="P21932" s="404"/>
      <c r="Q21932" s="404"/>
      <c r="R21932" s="404"/>
      <c r="S21932" s="404"/>
      <c r="T21932" s="404"/>
    </row>
    <row r="21933" spans="12:20" ht="16.8">
      <c r="L21933" s="404"/>
      <c r="M21933" s="404"/>
      <c r="N21933" s="404"/>
      <c r="O21933" s="404"/>
      <c r="P21933" s="404"/>
      <c r="Q21933" s="404"/>
      <c r="R21933" s="404"/>
      <c r="S21933" s="404"/>
      <c r="T21933" s="404"/>
    </row>
    <row r="21934" spans="12:20" ht="16.8">
      <c r="L21934" s="404"/>
      <c r="M21934" s="404"/>
      <c r="N21934" s="404"/>
      <c r="O21934" s="404"/>
      <c r="P21934" s="404"/>
      <c r="Q21934" s="404"/>
      <c r="R21934" s="404"/>
      <c r="S21934" s="404"/>
      <c r="T21934" s="404"/>
    </row>
    <row r="21935" spans="12:20" ht="16.8">
      <c r="L21935" s="404"/>
      <c r="M21935" s="404"/>
      <c r="N21935" s="404"/>
      <c r="O21935" s="404"/>
      <c r="P21935" s="404"/>
      <c r="Q21935" s="404"/>
      <c r="R21935" s="404"/>
      <c r="S21935" s="404"/>
      <c r="T21935" s="404"/>
    </row>
    <row r="21936" spans="12:20" ht="16.8">
      <c r="L21936" s="404"/>
      <c r="M21936" s="404"/>
      <c r="N21936" s="404"/>
      <c r="O21936" s="404"/>
      <c r="P21936" s="404"/>
      <c r="Q21936" s="404"/>
      <c r="R21936" s="404"/>
      <c r="S21936" s="404"/>
      <c r="T21936" s="404"/>
    </row>
    <row r="21937" spans="12:20" ht="16.8">
      <c r="L21937" s="404"/>
      <c r="M21937" s="404"/>
      <c r="N21937" s="404"/>
      <c r="O21937" s="404"/>
      <c r="P21937" s="404"/>
      <c r="Q21937" s="404"/>
      <c r="R21937" s="404"/>
      <c r="S21937" s="404"/>
      <c r="T21937" s="404"/>
    </row>
    <row r="21938" spans="12:20" ht="16.8">
      <c r="L21938" s="404"/>
      <c r="M21938" s="404"/>
      <c r="N21938" s="404"/>
      <c r="O21938" s="404"/>
      <c r="P21938" s="404"/>
      <c r="Q21938" s="404"/>
      <c r="R21938" s="404"/>
      <c r="S21938" s="404"/>
      <c r="T21938" s="404"/>
    </row>
    <row r="21939" spans="12:20" ht="16.8">
      <c r="L21939" s="404"/>
      <c r="M21939" s="404"/>
      <c r="N21939" s="404"/>
      <c r="O21939" s="404"/>
      <c r="P21939" s="404"/>
      <c r="Q21939" s="404"/>
      <c r="R21939" s="404"/>
      <c r="S21939" s="404"/>
      <c r="T21939" s="404"/>
    </row>
    <row r="21940" spans="12:20" ht="16.8">
      <c r="L21940" s="404"/>
      <c r="M21940" s="404"/>
      <c r="N21940" s="404"/>
      <c r="O21940" s="404"/>
      <c r="P21940" s="404"/>
      <c r="Q21940" s="404"/>
      <c r="R21940" s="404"/>
      <c r="S21940" s="404"/>
      <c r="T21940" s="404"/>
    </row>
    <row r="21941" spans="12:20" ht="16.8">
      <c r="L21941" s="404"/>
      <c r="M21941" s="404"/>
      <c r="N21941" s="404"/>
      <c r="O21941" s="404"/>
      <c r="P21941" s="404"/>
      <c r="Q21941" s="404"/>
      <c r="R21941" s="404"/>
      <c r="S21941" s="404"/>
      <c r="T21941" s="404"/>
    </row>
    <row r="21942" spans="12:20" ht="16.8">
      <c r="L21942" s="404"/>
      <c r="M21942" s="404"/>
      <c r="N21942" s="404"/>
      <c r="O21942" s="404"/>
      <c r="P21942" s="404"/>
      <c r="Q21942" s="404"/>
      <c r="R21942" s="404"/>
      <c r="S21942" s="404"/>
      <c r="T21942" s="404"/>
    </row>
    <row r="21943" spans="12:20" ht="16.8">
      <c r="L21943" s="404"/>
      <c r="M21943" s="404"/>
      <c r="N21943" s="404"/>
      <c r="O21943" s="404"/>
      <c r="P21943" s="404"/>
      <c r="Q21943" s="404"/>
      <c r="R21943" s="404"/>
      <c r="S21943" s="404"/>
      <c r="T21943" s="404"/>
    </row>
    <row r="21944" spans="12:20" ht="16.8">
      <c r="L21944" s="404"/>
      <c r="M21944" s="404"/>
      <c r="N21944" s="404"/>
      <c r="O21944" s="404"/>
      <c r="P21944" s="404"/>
      <c r="Q21944" s="404"/>
      <c r="R21944" s="404"/>
      <c r="S21944" s="404"/>
      <c r="T21944" s="404"/>
    </row>
    <row r="21945" spans="12:20" ht="16.8">
      <c r="L21945" s="404"/>
      <c r="M21945" s="404"/>
      <c r="N21945" s="404"/>
      <c r="O21945" s="404"/>
      <c r="P21945" s="404"/>
      <c r="Q21945" s="404"/>
      <c r="R21945" s="404"/>
      <c r="S21945" s="404"/>
      <c r="T21945" s="404"/>
    </row>
    <row r="21946" spans="12:20" ht="16.8">
      <c r="L21946" s="404"/>
      <c r="M21946" s="404"/>
      <c r="N21946" s="404"/>
      <c r="O21946" s="404"/>
      <c r="P21946" s="404"/>
      <c r="Q21946" s="404"/>
      <c r="R21946" s="404"/>
      <c r="S21946" s="404"/>
      <c r="T21946" s="404"/>
    </row>
    <row r="21947" spans="12:20" ht="16.8">
      <c r="L21947" s="404"/>
      <c r="M21947" s="404"/>
      <c r="N21947" s="404"/>
      <c r="O21947" s="404"/>
      <c r="P21947" s="404"/>
      <c r="Q21947" s="404"/>
      <c r="R21947" s="404"/>
      <c r="S21947" s="404"/>
      <c r="T21947" s="404"/>
    </row>
    <row r="21948" spans="12:20" ht="16.8">
      <c r="L21948" s="404"/>
      <c r="M21948" s="404"/>
      <c r="N21948" s="404"/>
      <c r="O21948" s="404"/>
      <c r="P21948" s="404"/>
      <c r="Q21948" s="404"/>
      <c r="R21948" s="404"/>
      <c r="S21948" s="404"/>
      <c r="T21948" s="404"/>
    </row>
    <row r="21949" spans="12:20" ht="16.8">
      <c r="L21949" s="404"/>
      <c r="M21949" s="404"/>
      <c r="N21949" s="404"/>
      <c r="O21949" s="404"/>
      <c r="P21949" s="404"/>
      <c r="Q21949" s="404"/>
      <c r="R21949" s="404"/>
      <c r="S21949" s="404"/>
      <c r="T21949" s="404"/>
    </row>
    <row r="21950" spans="12:20" ht="16.8">
      <c r="L21950" s="404"/>
      <c r="M21950" s="404"/>
      <c r="N21950" s="404"/>
      <c r="O21950" s="404"/>
      <c r="P21950" s="404"/>
      <c r="Q21950" s="404"/>
      <c r="R21950" s="404"/>
      <c r="S21950" s="404"/>
      <c r="T21950" s="404"/>
    </row>
    <row r="21951" spans="12:20" ht="16.8">
      <c r="L21951" s="404"/>
      <c r="M21951" s="404"/>
      <c r="N21951" s="404"/>
      <c r="O21951" s="404"/>
      <c r="P21951" s="404"/>
      <c r="Q21951" s="404"/>
      <c r="R21951" s="404"/>
      <c r="S21951" s="404"/>
      <c r="T21951" s="404"/>
    </row>
    <row r="21952" spans="12:20" ht="16.8">
      <c r="L21952" s="404"/>
      <c r="M21952" s="404"/>
      <c r="N21952" s="404"/>
      <c r="O21952" s="404"/>
      <c r="P21952" s="404"/>
      <c r="Q21952" s="404"/>
      <c r="R21952" s="404"/>
      <c r="S21952" s="404"/>
      <c r="T21952" s="404"/>
    </row>
    <row r="21953" spans="12:20" ht="16.8">
      <c r="L21953" s="404"/>
      <c r="M21953" s="404"/>
      <c r="N21953" s="404"/>
      <c r="O21953" s="404"/>
      <c r="P21953" s="404"/>
      <c r="Q21953" s="404"/>
      <c r="R21953" s="404"/>
      <c r="S21953" s="404"/>
      <c r="T21953" s="404"/>
    </row>
    <row r="21954" spans="12:20" ht="16.8">
      <c r="L21954" s="404"/>
      <c r="M21954" s="404"/>
      <c r="N21954" s="404"/>
      <c r="O21954" s="404"/>
      <c r="P21954" s="404"/>
      <c r="Q21954" s="404"/>
      <c r="R21954" s="404"/>
      <c r="S21954" s="404"/>
      <c r="T21954" s="404"/>
    </row>
    <row r="21955" spans="12:20" ht="16.8">
      <c r="L21955" s="404"/>
      <c r="M21955" s="404"/>
      <c r="N21955" s="404"/>
      <c r="O21955" s="404"/>
      <c r="P21955" s="404"/>
      <c r="Q21955" s="404"/>
      <c r="R21955" s="404"/>
      <c r="S21955" s="404"/>
      <c r="T21955" s="404"/>
    </row>
    <row r="21956" spans="12:20" ht="16.8">
      <c r="L21956" s="404"/>
      <c r="M21956" s="404"/>
      <c r="N21956" s="404"/>
      <c r="O21956" s="404"/>
      <c r="P21956" s="404"/>
      <c r="Q21956" s="404"/>
      <c r="R21956" s="404"/>
      <c r="S21956" s="404"/>
      <c r="T21956" s="404"/>
    </row>
    <row r="21957" spans="12:20" ht="16.8">
      <c r="L21957" s="404"/>
      <c r="M21957" s="404"/>
      <c r="N21957" s="404"/>
      <c r="O21957" s="404"/>
      <c r="P21957" s="404"/>
      <c r="Q21957" s="404"/>
      <c r="R21957" s="404"/>
      <c r="S21957" s="404"/>
      <c r="T21957" s="404"/>
    </row>
    <row r="21958" spans="12:20" ht="16.8">
      <c r="L21958" s="404"/>
      <c r="M21958" s="404"/>
      <c r="N21958" s="404"/>
      <c r="O21958" s="404"/>
      <c r="P21958" s="404"/>
      <c r="Q21958" s="404"/>
      <c r="R21958" s="404"/>
      <c r="S21958" s="404"/>
      <c r="T21958" s="404"/>
    </row>
    <row r="21959" spans="12:20" ht="16.8">
      <c r="L21959" s="404"/>
      <c r="M21959" s="404"/>
      <c r="N21959" s="404"/>
      <c r="O21959" s="404"/>
      <c r="P21959" s="404"/>
      <c r="Q21959" s="404"/>
      <c r="R21959" s="404"/>
      <c r="S21959" s="404"/>
      <c r="T21959" s="404"/>
    </row>
    <row r="21960" spans="12:20" ht="16.8">
      <c r="L21960" s="404"/>
      <c r="M21960" s="404"/>
      <c r="N21960" s="404"/>
      <c r="O21960" s="404"/>
      <c r="P21960" s="404"/>
      <c r="Q21960" s="404"/>
      <c r="R21960" s="404"/>
      <c r="S21960" s="404"/>
      <c r="T21960" s="404"/>
    </row>
    <row r="21961" spans="12:20" ht="16.8">
      <c r="L21961" s="404"/>
      <c r="M21961" s="404"/>
      <c r="N21961" s="404"/>
      <c r="O21961" s="404"/>
      <c r="P21961" s="404"/>
      <c r="Q21961" s="404"/>
      <c r="R21961" s="404"/>
      <c r="S21961" s="404"/>
      <c r="T21961" s="404"/>
    </row>
    <row r="21962" spans="12:20" ht="16.8">
      <c r="L21962" s="404"/>
      <c r="M21962" s="404"/>
      <c r="N21962" s="404"/>
      <c r="O21962" s="404"/>
      <c r="P21962" s="404"/>
      <c r="Q21962" s="404"/>
      <c r="R21962" s="404"/>
      <c r="S21962" s="404"/>
      <c r="T21962" s="404"/>
    </row>
    <row r="21963" spans="12:20" ht="16.8">
      <c r="L21963" s="404"/>
      <c r="M21963" s="404"/>
      <c r="N21963" s="404"/>
      <c r="O21963" s="404"/>
      <c r="P21963" s="404"/>
      <c r="Q21963" s="404"/>
      <c r="R21963" s="404"/>
      <c r="S21963" s="404"/>
      <c r="T21963" s="404"/>
    </row>
    <row r="21964" spans="12:20" ht="16.8">
      <c r="L21964" s="404"/>
      <c r="M21964" s="404"/>
      <c r="N21964" s="404"/>
      <c r="O21964" s="404"/>
      <c r="P21964" s="404"/>
      <c r="Q21964" s="404"/>
      <c r="R21964" s="404"/>
      <c r="S21964" s="404"/>
      <c r="T21964" s="404"/>
    </row>
    <row r="21965" spans="12:20" ht="16.8">
      <c r="L21965" s="404"/>
      <c r="M21965" s="404"/>
      <c r="N21965" s="404"/>
      <c r="O21965" s="404"/>
      <c r="P21965" s="404"/>
      <c r="Q21965" s="404"/>
      <c r="R21965" s="404"/>
      <c r="S21965" s="404"/>
      <c r="T21965" s="404"/>
    </row>
    <row r="21966" spans="12:20" ht="16.8">
      <c r="L21966" s="404"/>
      <c r="M21966" s="404"/>
      <c r="N21966" s="404"/>
      <c r="O21966" s="404"/>
      <c r="P21966" s="404"/>
      <c r="Q21966" s="404"/>
      <c r="R21966" s="404"/>
      <c r="S21966" s="404"/>
      <c r="T21966" s="404"/>
    </row>
    <row r="21967" spans="12:20" ht="16.8">
      <c r="L21967" s="404"/>
      <c r="M21967" s="404"/>
      <c r="N21967" s="404"/>
      <c r="O21967" s="404"/>
      <c r="P21967" s="404"/>
      <c r="Q21967" s="404"/>
      <c r="R21967" s="404"/>
      <c r="S21967" s="404"/>
      <c r="T21967" s="404"/>
    </row>
    <row r="21968" spans="12:20" ht="16.8">
      <c r="L21968" s="404"/>
      <c r="M21968" s="404"/>
      <c r="N21968" s="404"/>
      <c r="O21968" s="404"/>
      <c r="P21968" s="404"/>
      <c r="Q21968" s="404"/>
      <c r="R21968" s="404"/>
      <c r="S21968" s="404"/>
      <c r="T21968" s="404"/>
    </row>
    <row r="21969" spans="12:20" ht="16.8">
      <c r="L21969" s="404"/>
      <c r="M21969" s="404"/>
      <c r="N21969" s="404"/>
      <c r="O21969" s="404"/>
      <c r="P21969" s="404"/>
      <c r="Q21969" s="404"/>
      <c r="R21969" s="404"/>
      <c r="S21969" s="404"/>
      <c r="T21969" s="404"/>
    </row>
    <row r="21970" spans="12:20" ht="16.8">
      <c r="L21970" s="404"/>
      <c r="M21970" s="404"/>
      <c r="N21970" s="404"/>
      <c r="O21970" s="404"/>
      <c r="P21970" s="404"/>
      <c r="Q21970" s="404"/>
      <c r="R21970" s="404"/>
      <c r="S21970" s="404"/>
      <c r="T21970" s="404"/>
    </row>
    <row r="21971" spans="12:20" ht="16.8">
      <c r="L21971" s="404"/>
      <c r="M21971" s="404"/>
      <c r="N21971" s="404"/>
      <c r="O21971" s="404"/>
      <c r="P21971" s="404"/>
      <c r="Q21971" s="404"/>
      <c r="R21971" s="404"/>
      <c r="S21971" s="404"/>
      <c r="T21971" s="404"/>
    </row>
    <row r="21972" spans="12:20" ht="16.8">
      <c r="L21972" s="404"/>
      <c r="M21972" s="404"/>
      <c r="N21972" s="404"/>
      <c r="O21972" s="404"/>
      <c r="P21972" s="404"/>
      <c r="Q21972" s="404"/>
      <c r="R21972" s="404"/>
      <c r="S21972" s="404"/>
      <c r="T21972" s="404"/>
    </row>
    <row r="21973" spans="12:20" ht="16.8">
      <c r="L21973" s="404"/>
      <c r="M21973" s="404"/>
      <c r="N21973" s="404"/>
      <c r="O21973" s="404"/>
      <c r="P21973" s="404"/>
      <c r="Q21973" s="404"/>
      <c r="R21973" s="404"/>
      <c r="S21973" s="404"/>
      <c r="T21973" s="404"/>
    </row>
    <row r="21974" spans="12:20" ht="16.8">
      <c r="L21974" s="404"/>
      <c r="M21974" s="404"/>
      <c r="N21974" s="404"/>
      <c r="O21974" s="404"/>
      <c r="P21974" s="404"/>
      <c r="Q21974" s="404"/>
      <c r="R21974" s="404"/>
      <c r="S21974" s="404"/>
      <c r="T21974" s="404"/>
    </row>
    <row r="21975" spans="12:20" ht="16.8">
      <c r="L21975" s="404"/>
      <c r="M21975" s="404"/>
      <c r="N21975" s="404"/>
      <c r="O21975" s="404"/>
      <c r="P21975" s="404"/>
      <c r="Q21975" s="404"/>
      <c r="R21975" s="404"/>
      <c r="S21975" s="404"/>
      <c r="T21975" s="404"/>
    </row>
    <row r="21976" spans="12:20" ht="16.8">
      <c r="L21976" s="404"/>
      <c r="M21976" s="404"/>
      <c r="N21976" s="404"/>
      <c r="O21976" s="404"/>
      <c r="P21976" s="404"/>
      <c r="Q21976" s="404"/>
      <c r="R21976" s="404"/>
      <c r="S21976" s="404"/>
      <c r="T21976" s="404"/>
    </row>
    <row r="21977" spans="12:20" ht="16.8">
      <c r="L21977" s="404"/>
      <c r="M21977" s="404"/>
      <c r="N21977" s="404"/>
      <c r="O21977" s="404"/>
      <c r="P21977" s="404"/>
      <c r="Q21977" s="404"/>
      <c r="R21977" s="404"/>
      <c r="S21977" s="404"/>
      <c r="T21977" s="404"/>
    </row>
    <row r="21978" spans="12:20" ht="16.8">
      <c r="L21978" s="404"/>
      <c r="M21978" s="404"/>
      <c r="N21978" s="404"/>
      <c r="O21978" s="404"/>
      <c r="P21978" s="404"/>
      <c r="Q21978" s="404"/>
      <c r="R21978" s="404"/>
      <c r="S21978" s="404"/>
      <c r="T21978" s="404"/>
    </row>
    <row r="21979" spans="12:20" ht="16.8">
      <c r="L21979" s="404"/>
      <c r="M21979" s="404"/>
      <c r="N21979" s="404"/>
      <c r="O21979" s="404"/>
      <c r="P21979" s="404"/>
      <c r="Q21979" s="404"/>
      <c r="R21979" s="404"/>
      <c r="S21979" s="404"/>
      <c r="T21979" s="404"/>
    </row>
    <row r="21980" spans="12:20" ht="16.8">
      <c r="L21980" s="404"/>
      <c r="M21980" s="404"/>
      <c r="N21980" s="404"/>
      <c r="O21980" s="404"/>
      <c r="P21980" s="404"/>
      <c r="Q21980" s="404"/>
      <c r="R21980" s="404"/>
      <c r="S21980" s="404"/>
      <c r="T21980" s="404"/>
    </row>
    <row r="21981" spans="12:20" ht="16.8">
      <c r="L21981" s="404"/>
      <c r="M21981" s="404"/>
      <c r="N21981" s="404"/>
      <c r="O21981" s="404"/>
      <c r="P21981" s="404"/>
      <c r="Q21981" s="404"/>
      <c r="R21981" s="404"/>
      <c r="S21981" s="404"/>
      <c r="T21981" s="404"/>
    </row>
    <row r="21982" spans="12:20" ht="16.8">
      <c r="L21982" s="404"/>
      <c r="M21982" s="404"/>
      <c r="N21982" s="404"/>
      <c r="O21982" s="404"/>
      <c r="P21982" s="404"/>
      <c r="Q21982" s="404"/>
      <c r="R21982" s="404"/>
      <c r="S21982" s="404"/>
      <c r="T21982" s="404"/>
    </row>
    <row r="21983" spans="12:20" ht="16.8">
      <c r="L21983" s="404"/>
      <c r="M21983" s="404"/>
      <c r="N21983" s="404"/>
      <c r="O21983" s="404"/>
      <c r="P21983" s="404"/>
      <c r="Q21983" s="404"/>
      <c r="R21983" s="404"/>
      <c r="S21983" s="404"/>
      <c r="T21983" s="404"/>
    </row>
    <row r="21984" spans="12:20" ht="16.8">
      <c r="L21984" s="404"/>
      <c r="M21984" s="404"/>
      <c r="N21984" s="404"/>
      <c r="O21984" s="404"/>
      <c r="P21984" s="404"/>
      <c r="Q21984" s="404"/>
      <c r="R21984" s="404"/>
      <c r="S21984" s="404"/>
      <c r="T21984" s="404"/>
    </row>
    <row r="21985" spans="12:20" ht="16.8">
      <c r="L21985" s="404"/>
      <c r="M21985" s="404"/>
      <c r="N21985" s="404"/>
      <c r="O21985" s="404"/>
      <c r="P21985" s="404"/>
      <c r="Q21985" s="404"/>
      <c r="R21985" s="404"/>
      <c r="S21985" s="404"/>
      <c r="T21985" s="404"/>
    </row>
    <row r="21986" spans="12:20" ht="16.8">
      <c r="L21986" s="404"/>
      <c r="M21986" s="404"/>
      <c r="N21986" s="404"/>
      <c r="O21986" s="404"/>
      <c r="P21986" s="404"/>
      <c r="Q21986" s="404"/>
      <c r="R21986" s="404"/>
      <c r="S21986" s="404"/>
      <c r="T21986" s="404"/>
    </row>
    <row r="21987" spans="12:20" ht="16.8">
      <c r="L21987" s="404"/>
      <c r="M21987" s="404"/>
      <c r="N21987" s="404"/>
      <c r="O21987" s="404"/>
      <c r="P21987" s="404"/>
      <c r="Q21987" s="404"/>
      <c r="R21987" s="404"/>
      <c r="S21987" s="404"/>
      <c r="T21987" s="404"/>
    </row>
    <row r="21988" spans="12:20" ht="16.8">
      <c r="L21988" s="404"/>
      <c r="M21988" s="404"/>
      <c r="N21988" s="404"/>
      <c r="O21988" s="404"/>
      <c r="P21988" s="404"/>
      <c r="Q21988" s="404"/>
      <c r="R21988" s="404"/>
      <c r="S21988" s="404"/>
      <c r="T21988" s="404"/>
    </row>
    <row r="21989" spans="12:20" ht="16.8">
      <c r="L21989" s="404"/>
      <c r="M21989" s="404"/>
      <c r="N21989" s="404"/>
      <c r="O21989" s="404"/>
      <c r="P21989" s="404"/>
      <c r="Q21989" s="404"/>
      <c r="R21989" s="404"/>
      <c r="S21989" s="404"/>
      <c r="T21989" s="404"/>
    </row>
    <row r="21990" spans="12:20" ht="16.8">
      <c r="L21990" s="404"/>
      <c r="M21990" s="404"/>
      <c r="N21990" s="404"/>
      <c r="O21990" s="404"/>
      <c r="P21990" s="404"/>
      <c r="Q21990" s="404"/>
      <c r="R21990" s="404"/>
      <c r="S21990" s="404"/>
      <c r="T21990" s="404"/>
    </row>
    <row r="21991" spans="12:20" ht="16.8">
      <c r="L21991" s="404"/>
      <c r="M21991" s="404"/>
      <c r="N21991" s="404"/>
      <c r="O21991" s="404"/>
      <c r="P21991" s="404"/>
      <c r="Q21991" s="404"/>
      <c r="R21991" s="404"/>
      <c r="S21991" s="404"/>
      <c r="T21991" s="404"/>
    </row>
    <row r="21992" spans="12:20" ht="16.8">
      <c r="L21992" s="404"/>
      <c r="M21992" s="404"/>
      <c r="N21992" s="404"/>
      <c r="O21992" s="404"/>
      <c r="P21992" s="404"/>
      <c r="Q21992" s="404"/>
      <c r="R21992" s="404"/>
      <c r="S21992" s="404"/>
      <c r="T21992" s="404"/>
    </row>
    <row r="21993" spans="12:20" ht="16.8">
      <c r="L21993" s="404"/>
      <c r="M21993" s="404"/>
      <c r="N21993" s="404"/>
      <c r="O21993" s="404"/>
      <c r="P21993" s="404"/>
      <c r="Q21993" s="404"/>
      <c r="R21993" s="404"/>
      <c r="S21993" s="404"/>
      <c r="T21993" s="404"/>
    </row>
    <row r="21994" spans="12:20" ht="16.8">
      <c r="L21994" s="404"/>
      <c r="M21994" s="404"/>
      <c r="N21994" s="404"/>
      <c r="O21994" s="404"/>
      <c r="P21994" s="404"/>
      <c r="Q21994" s="404"/>
      <c r="R21994" s="404"/>
      <c r="S21994" s="404"/>
      <c r="T21994" s="404"/>
    </row>
    <row r="21995" spans="12:20" ht="16.8">
      <c r="L21995" s="404"/>
      <c r="M21995" s="404"/>
      <c r="N21995" s="404"/>
      <c r="O21995" s="404"/>
      <c r="P21995" s="404"/>
      <c r="Q21995" s="404"/>
      <c r="R21995" s="404"/>
      <c r="S21995" s="404"/>
      <c r="T21995" s="404"/>
    </row>
    <row r="21996" spans="12:20" ht="16.8">
      <c r="L21996" s="404"/>
      <c r="M21996" s="404"/>
      <c r="N21996" s="404"/>
      <c r="O21996" s="404"/>
      <c r="P21996" s="404"/>
      <c r="Q21996" s="404"/>
      <c r="R21996" s="404"/>
      <c r="S21996" s="404"/>
      <c r="T21996" s="404"/>
    </row>
    <row r="21997" spans="12:20" ht="16.8">
      <c r="L21997" s="404"/>
      <c r="M21997" s="404"/>
      <c r="N21997" s="404"/>
      <c r="O21997" s="404"/>
      <c r="P21997" s="404"/>
      <c r="Q21997" s="404"/>
      <c r="R21997" s="404"/>
      <c r="S21997" s="404"/>
      <c r="T21997" s="404"/>
    </row>
    <row r="21998" spans="12:20" ht="16.8">
      <c r="L21998" s="404"/>
      <c r="M21998" s="404"/>
      <c r="N21998" s="404"/>
      <c r="O21998" s="404"/>
      <c r="P21998" s="404"/>
      <c r="Q21998" s="404"/>
      <c r="R21998" s="404"/>
      <c r="S21998" s="404"/>
      <c r="T21998" s="404"/>
    </row>
    <row r="21999" spans="12:20" ht="16.8">
      <c r="L21999" s="404"/>
      <c r="M21999" s="404"/>
      <c r="N21999" s="404"/>
      <c r="O21999" s="404"/>
      <c r="P21999" s="404"/>
      <c r="Q21999" s="404"/>
      <c r="R21999" s="404"/>
      <c r="S21999" s="404"/>
      <c r="T21999" s="404"/>
    </row>
    <row r="22000" spans="12:20" ht="16.8">
      <c r="L22000" s="404"/>
      <c r="M22000" s="404"/>
      <c r="N22000" s="404"/>
      <c r="O22000" s="404"/>
      <c r="P22000" s="404"/>
      <c r="Q22000" s="404"/>
      <c r="R22000" s="404"/>
      <c r="S22000" s="404"/>
      <c r="T22000" s="404"/>
    </row>
    <row r="22001" spans="12:20" ht="16.8">
      <c r="L22001" s="404"/>
      <c r="M22001" s="404"/>
      <c r="N22001" s="404"/>
      <c r="O22001" s="404"/>
      <c r="P22001" s="404"/>
      <c r="Q22001" s="404"/>
      <c r="R22001" s="404"/>
      <c r="S22001" s="404"/>
      <c r="T22001" s="404"/>
    </row>
    <row r="22002" spans="12:20" ht="16.8">
      <c r="L22002" s="404"/>
      <c r="M22002" s="404"/>
      <c r="N22002" s="404"/>
      <c r="O22002" s="404"/>
      <c r="P22002" s="404"/>
      <c r="Q22002" s="404"/>
      <c r="R22002" s="404"/>
      <c r="S22002" s="404"/>
      <c r="T22002" s="404"/>
    </row>
    <row r="22003" spans="12:20" ht="16.8">
      <c r="L22003" s="404"/>
      <c r="M22003" s="404"/>
      <c r="N22003" s="404"/>
      <c r="O22003" s="404"/>
      <c r="P22003" s="404"/>
      <c r="Q22003" s="404"/>
      <c r="R22003" s="404"/>
      <c r="S22003" s="404"/>
      <c r="T22003" s="404"/>
    </row>
    <row r="22004" spans="12:20" ht="16.8">
      <c r="L22004" s="404"/>
      <c r="M22004" s="404"/>
      <c r="N22004" s="404"/>
      <c r="O22004" s="404"/>
      <c r="P22004" s="404"/>
      <c r="Q22004" s="404"/>
      <c r="R22004" s="404"/>
      <c r="S22004" s="404"/>
      <c r="T22004" s="404"/>
    </row>
    <row r="22005" spans="12:20" ht="16.8">
      <c r="L22005" s="404"/>
      <c r="M22005" s="404"/>
      <c r="N22005" s="404"/>
      <c r="O22005" s="404"/>
      <c r="P22005" s="404"/>
      <c r="Q22005" s="404"/>
      <c r="R22005" s="404"/>
      <c r="S22005" s="404"/>
      <c r="T22005" s="404"/>
    </row>
    <row r="22006" spans="12:20" ht="16.8">
      <c r="L22006" s="404"/>
      <c r="M22006" s="404"/>
      <c r="N22006" s="404"/>
      <c r="O22006" s="404"/>
      <c r="P22006" s="404"/>
      <c r="Q22006" s="404"/>
      <c r="R22006" s="404"/>
      <c r="S22006" s="404"/>
      <c r="T22006" s="404"/>
    </row>
    <row r="22007" spans="12:20" ht="16.8">
      <c r="L22007" s="404"/>
      <c r="M22007" s="404"/>
      <c r="N22007" s="404"/>
      <c r="O22007" s="404"/>
      <c r="P22007" s="404"/>
      <c r="Q22007" s="404"/>
      <c r="R22007" s="404"/>
      <c r="S22007" s="404"/>
      <c r="T22007" s="404"/>
    </row>
    <row r="22008" spans="12:20" ht="16.8">
      <c r="L22008" s="404"/>
      <c r="M22008" s="404"/>
      <c r="N22008" s="404"/>
      <c r="O22008" s="404"/>
      <c r="P22008" s="404"/>
      <c r="Q22008" s="404"/>
      <c r="R22008" s="404"/>
      <c r="S22008" s="404"/>
      <c r="T22008" s="404"/>
    </row>
    <row r="22009" spans="12:20" ht="16.8">
      <c r="L22009" s="404"/>
      <c r="M22009" s="404"/>
      <c r="N22009" s="404"/>
      <c r="O22009" s="404"/>
      <c r="P22009" s="404"/>
      <c r="Q22009" s="404"/>
      <c r="R22009" s="404"/>
      <c r="S22009" s="404"/>
      <c r="T22009" s="404"/>
    </row>
    <row r="22010" spans="12:20" ht="16.8">
      <c r="L22010" s="404"/>
      <c r="M22010" s="404"/>
      <c r="N22010" s="404"/>
      <c r="O22010" s="404"/>
      <c r="P22010" s="404"/>
      <c r="Q22010" s="404"/>
      <c r="R22010" s="404"/>
      <c r="S22010" s="404"/>
      <c r="T22010" s="404"/>
    </row>
    <row r="22011" spans="12:20" ht="16.8">
      <c r="L22011" s="404"/>
      <c r="M22011" s="404"/>
      <c r="N22011" s="404"/>
      <c r="O22011" s="404"/>
      <c r="P22011" s="404"/>
      <c r="Q22011" s="404"/>
      <c r="R22011" s="404"/>
      <c r="S22011" s="404"/>
      <c r="T22011" s="404"/>
    </row>
    <row r="22012" spans="12:20" ht="16.8">
      <c r="L22012" s="404"/>
      <c r="M22012" s="404"/>
      <c r="N22012" s="404"/>
      <c r="O22012" s="404"/>
      <c r="P22012" s="404"/>
      <c r="Q22012" s="404"/>
      <c r="R22012" s="404"/>
      <c r="S22012" s="404"/>
      <c r="T22012" s="404"/>
    </row>
    <row r="22013" spans="12:20" ht="16.8">
      <c r="L22013" s="404"/>
      <c r="M22013" s="404"/>
      <c r="N22013" s="404"/>
      <c r="O22013" s="404"/>
      <c r="P22013" s="404"/>
      <c r="Q22013" s="404"/>
      <c r="R22013" s="404"/>
      <c r="S22013" s="404"/>
      <c r="T22013" s="404"/>
    </row>
    <row r="22014" spans="12:20" ht="16.8">
      <c r="L22014" s="404"/>
      <c r="M22014" s="404"/>
      <c r="N22014" s="404"/>
      <c r="O22014" s="404"/>
      <c r="P22014" s="404"/>
      <c r="Q22014" s="404"/>
      <c r="R22014" s="404"/>
      <c r="S22014" s="404"/>
      <c r="T22014" s="404"/>
    </row>
    <row r="22015" spans="12:20" ht="16.8">
      <c r="L22015" s="404"/>
      <c r="M22015" s="404"/>
      <c r="N22015" s="404"/>
      <c r="O22015" s="404"/>
      <c r="P22015" s="404"/>
      <c r="Q22015" s="404"/>
      <c r="R22015" s="404"/>
      <c r="S22015" s="404"/>
      <c r="T22015" s="404"/>
    </row>
    <row r="22016" spans="12:20" ht="16.8">
      <c r="L22016" s="404"/>
      <c r="M22016" s="404"/>
      <c r="N22016" s="404"/>
      <c r="O22016" s="404"/>
      <c r="P22016" s="404"/>
      <c r="Q22016" s="404"/>
      <c r="R22016" s="404"/>
      <c r="S22016" s="404"/>
      <c r="T22016" s="404"/>
    </row>
    <row r="22017" spans="12:20" ht="16.8">
      <c r="L22017" s="404"/>
      <c r="M22017" s="404"/>
      <c r="N22017" s="404"/>
      <c r="O22017" s="404"/>
      <c r="P22017" s="404"/>
      <c r="Q22017" s="404"/>
      <c r="R22017" s="404"/>
      <c r="S22017" s="404"/>
      <c r="T22017" s="404"/>
    </row>
    <row r="22018" spans="12:20" ht="16.8">
      <c r="L22018" s="404"/>
      <c r="M22018" s="404"/>
      <c r="N22018" s="404"/>
      <c r="O22018" s="404"/>
      <c r="P22018" s="404"/>
      <c r="Q22018" s="404"/>
      <c r="R22018" s="404"/>
      <c r="S22018" s="404"/>
      <c r="T22018" s="404"/>
    </row>
    <row r="22019" spans="12:20" ht="16.8">
      <c r="L22019" s="404"/>
      <c r="M22019" s="404"/>
      <c r="N22019" s="404"/>
      <c r="O22019" s="404"/>
      <c r="P22019" s="404"/>
      <c r="Q22019" s="404"/>
      <c r="R22019" s="404"/>
      <c r="S22019" s="404"/>
      <c r="T22019" s="404"/>
    </row>
    <row r="22020" spans="12:20" ht="16.8">
      <c r="L22020" s="404"/>
      <c r="M22020" s="404"/>
      <c r="N22020" s="404"/>
      <c r="O22020" s="404"/>
      <c r="P22020" s="404"/>
      <c r="Q22020" s="404"/>
      <c r="R22020" s="404"/>
      <c r="S22020" s="404"/>
      <c r="T22020" s="404"/>
    </row>
    <row r="22021" spans="12:20" ht="16.8">
      <c r="L22021" s="404"/>
      <c r="M22021" s="404"/>
      <c r="N22021" s="404"/>
      <c r="O22021" s="404"/>
      <c r="P22021" s="404"/>
      <c r="Q22021" s="404"/>
      <c r="R22021" s="404"/>
      <c r="S22021" s="404"/>
      <c r="T22021" s="404"/>
    </row>
    <row r="22022" spans="12:20" ht="16.8">
      <c r="L22022" s="404"/>
      <c r="M22022" s="404"/>
      <c r="N22022" s="404"/>
      <c r="O22022" s="404"/>
      <c r="P22022" s="404"/>
      <c r="Q22022" s="404"/>
      <c r="R22022" s="404"/>
      <c r="S22022" s="404"/>
      <c r="T22022" s="404"/>
    </row>
    <row r="22023" spans="12:20" ht="16.8">
      <c r="L22023" s="404"/>
      <c r="M22023" s="404"/>
      <c r="N22023" s="404"/>
      <c r="O22023" s="404"/>
      <c r="P22023" s="404"/>
      <c r="Q22023" s="404"/>
      <c r="R22023" s="404"/>
      <c r="S22023" s="404"/>
      <c r="T22023" s="404"/>
    </row>
    <row r="22024" spans="12:20" ht="16.8">
      <c r="L22024" s="404"/>
      <c r="M22024" s="404"/>
      <c r="N22024" s="404"/>
      <c r="O22024" s="404"/>
      <c r="P22024" s="404"/>
      <c r="Q22024" s="404"/>
      <c r="R22024" s="404"/>
      <c r="S22024" s="404"/>
      <c r="T22024" s="404"/>
    </row>
    <row r="22025" spans="12:20" ht="16.8">
      <c r="L22025" s="404"/>
      <c r="M22025" s="404"/>
      <c r="N22025" s="404"/>
      <c r="O22025" s="404"/>
      <c r="P22025" s="404"/>
      <c r="Q22025" s="404"/>
      <c r="R22025" s="404"/>
      <c r="S22025" s="404"/>
      <c r="T22025" s="404"/>
    </row>
    <row r="22026" spans="12:20" ht="16.8">
      <c r="L22026" s="404"/>
      <c r="M22026" s="404"/>
      <c r="N22026" s="404"/>
      <c r="O22026" s="404"/>
      <c r="P22026" s="404"/>
      <c r="Q22026" s="404"/>
      <c r="R22026" s="404"/>
      <c r="S22026" s="404"/>
      <c r="T22026" s="404"/>
    </row>
    <row r="22027" spans="12:20" ht="16.8">
      <c r="L22027" s="404"/>
      <c r="M22027" s="404"/>
      <c r="N22027" s="404"/>
      <c r="O22027" s="404"/>
      <c r="P22027" s="404"/>
      <c r="Q22027" s="404"/>
      <c r="R22027" s="404"/>
      <c r="S22027" s="404"/>
      <c r="T22027" s="404"/>
    </row>
    <row r="22028" spans="12:20" ht="16.8">
      <c r="L22028" s="404"/>
      <c r="M22028" s="404"/>
      <c r="N22028" s="404"/>
      <c r="O22028" s="404"/>
      <c r="P22028" s="404"/>
      <c r="Q22028" s="404"/>
      <c r="R22028" s="404"/>
      <c r="S22028" s="404"/>
      <c r="T22028" s="404"/>
    </row>
    <row r="22029" spans="12:20" ht="16.8">
      <c r="L22029" s="404"/>
      <c r="M22029" s="404"/>
      <c r="N22029" s="404"/>
      <c r="O22029" s="404"/>
      <c r="P22029" s="404"/>
      <c r="Q22029" s="404"/>
      <c r="R22029" s="404"/>
      <c r="S22029" s="404"/>
      <c r="T22029" s="404"/>
    </row>
    <row r="22030" spans="12:20" ht="16.8">
      <c r="L22030" s="404"/>
      <c r="M22030" s="404"/>
      <c r="N22030" s="404"/>
      <c r="O22030" s="404"/>
      <c r="P22030" s="404"/>
      <c r="Q22030" s="404"/>
      <c r="R22030" s="404"/>
      <c r="S22030" s="404"/>
      <c r="T22030" s="404"/>
    </row>
    <row r="22031" spans="12:20" ht="16.8">
      <c r="L22031" s="404"/>
      <c r="M22031" s="404"/>
      <c r="N22031" s="404"/>
      <c r="O22031" s="404"/>
      <c r="P22031" s="404"/>
      <c r="Q22031" s="404"/>
      <c r="R22031" s="404"/>
      <c r="S22031" s="404"/>
      <c r="T22031" s="404"/>
    </row>
    <row r="22032" spans="12:20" ht="16.8">
      <c r="L22032" s="404"/>
      <c r="M22032" s="404"/>
      <c r="N22032" s="404"/>
      <c r="O22032" s="404"/>
      <c r="P22032" s="404"/>
      <c r="Q22032" s="404"/>
      <c r="R22032" s="404"/>
      <c r="S22032" s="404"/>
      <c r="T22032" s="404"/>
    </row>
    <row r="22033" spans="12:20" ht="16.8">
      <c r="L22033" s="404"/>
      <c r="M22033" s="404"/>
      <c r="N22033" s="404"/>
      <c r="O22033" s="404"/>
      <c r="P22033" s="404"/>
      <c r="Q22033" s="404"/>
      <c r="R22033" s="404"/>
      <c r="S22033" s="404"/>
      <c r="T22033" s="404"/>
    </row>
    <row r="22034" spans="12:20" ht="16.8">
      <c r="L22034" s="404"/>
      <c r="M22034" s="404"/>
      <c r="N22034" s="404"/>
      <c r="O22034" s="404"/>
      <c r="P22034" s="404"/>
      <c r="Q22034" s="404"/>
      <c r="R22034" s="404"/>
      <c r="S22034" s="404"/>
      <c r="T22034" s="404"/>
    </row>
    <row r="22035" spans="12:20" ht="16.8">
      <c r="L22035" s="404"/>
      <c r="M22035" s="404"/>
      <c r="N22035" s="404"/>
      <c r="O22035" s="404"/>
      <c r="P22035" s="404"/>
      <c r="Q22035" s="404"/>
      <c r="R22035" s="404"/>
      <c r="S22035" s="404"/>
      <c r="T22035" s="404"/>
    </row>
    <row r="22036" spans="12:20" ht="16.8">
      <c r="L22036" s="404"/>
      <c r="M22036" s="404"/>
      <c r="N22036" s="404"/>
      <c r="O22036" s="404"/>
      <c r="P22036" s="404"/>
      <c r="Q22036" s="404"/>
      <c r="R22036" s="404"/>
      <c r="S22036" s="404"/>
      <c r="T22036" s="404"/>
    </row>
    <row r="22037" spans="12:20" ht="16.8">
      <c r="L22037" s="404"/>
      <c r="M22037" s="404"/>
      <c r="N22037" s="404"/>
      <c r="O22037" s="404"/>
      <c r="P22037" s="404"/>
      <c r="Q22037" s="404"/>
      <c r="R22037" s="404"/>
      <c r="S22037" s="404"/>
      <c r="T22037" s="404"/>
    </row>
    <row r="22038" spans="12:20" ht="16.8">
      <c r="L22038" s="404"/>
      <c r="M22038" s="404"/>
      <c r="N22038" s="404"/>
      <c r="O22038" s="404"/>
      <c r="P22038" s="404"/>
      <c r="Q22038" s="404"/>
      <c r="R22038" s="404"/>
      <c r="S22038" s="404"/>
      <c r="T22038" s="404"/>
    </row>
    <row r="22039" spans="12:20" ht="16.8">
      <c r="L22039" s="404"/>
      <c r="M22039" s="404"/>
      <c r="N22039" s="404"/>
      <c r="O22039" s="404"/>
      <c r="P22039" s="404"/>
      <c r="Q22039" s="404"/>
      <c r="R22039" s="404"/>
      <c r="S22039" s="404"/>
      <c r="T22039" s="404"/>
    </row>
    <row r="22040" spans="12:20" ht="16.8">
      <c r="L22040" s="404"/>
      <c r="M22040" s="404"/>
      <c r="N22040" s="404"/>
      <c r="O22040" s="404"/>
      <c r="P22040" s="404"/>
      <c r="Q22040" s="404"/>
      <c r="R22040" s="404"/>
      <c r="S22040" s="404"/>
      <c r="T22040" s="404"/>
    </row>
    <row r="22041" spans="12:20" ht="16.8">
      <c r="L22041" s="404"/>
      <c r="M22041" s="404"/>
      <c r="N22041" s="404"/>
      <c r="O22041" s="404"/>
      <c r="P22041" s="404"/>
      <c r="Q22041" s="404"/>
      <c r="R22041" s="404"/>
      <c r="S22041" s="404"/>
      <c r="T22041" s="404"/>
    </row>
    <row r="22042" spans="12:20" ht="16.8">
      <c r="L22042" s="404"/>
      <c r="M22042" s="404"/>
      <c r="N22042" s="404"/>
      <c r="O22042" s="404"/>
      <c r="P22042" s="404"/>
      <c r="Q22042" s="404"/>
      <c r="R22042" s="404"/>
      <c r="S22042" s="404"/>
      <c r="T22042" s="404"/>
    </row>
    <row r="22043" spans="12:20" ht="16.8">
      <c r="L22043" s="404"/>
      <c r="M22043" s="404"/>
      <c r="N22043" s="404"/>
      <c r="O22043" s="404"/>
      <c r="P22043" s="404"/>
      <c r="Q22043" s="404"/>
      <c r="R22043" s="404"/>
      <c r="S22043" s="404"/>
      <c r="T22043" s="404"/>
    </row>
    <row r="22044" spans="12:20" ht="16.8">
      <c r="L22044" s="404"/>
      <c r="M22044" s="404"/>
      <c r="N22044" s="404"/>
      <c r="O22044" s="404"/>
      <c r="P22044" s="404"/>
      <c r="Q22044" s="404"/>
      <c r="R22044" s="404"/>
      <c r="S22044" s="404"/>
      <c r="T22044" s="404"/>
    </row>
    <row r="22045" spans="12:20" ht="16.8">
      <c r="L22045" s="404"/>
      <c r="M22045" s="404"/>
      <c r="N22045" s="404"/>
      <c r="O22045" s="404"/>
      <c r="P22045" s="404"/>
      <c r="Q22045" s="404"/>
      <c r="R22045" s="404"/>
      <c r="S22045" s="404"/>
      <c r="T22045" s="404"/>
    </row>
    <row r="22046" spans="12:20" ht="16.8">
      <c r="L22046" s="404"/>
      <c r="M22046" s="404"/>
      <c r="N22046" s="404"/>
      <c r="O22046" s="404"/>
      <c r="P22046" s="404"/>
      <c r="Q22046" s="404"/>
      <c r="R22046" s="404"/>
      <c r="S22046" s="404"/>
      <c r="T22046" s="404"/>
    </row>
    <row r="22047" spans="12:20" ht="16.8">
      <c r="L22047" s="404"/>
      <c r="M22047" s="404"/>
      <c r="N22047" s="404"/>
      <c r="O22047" s="404"/>
      <c r="P22047" s="404"/>
      <c r="Q22047" s="404"/>
      <c r="R22047" s="404"/>
      <c r="S22047" s="404"/>
      <c r="T22047" s="404"/>
    </row>
    <row r="22048" spans="12:20" ht="16.8">
      <c r="L22048" s="404"/>
      <c r="M22048" s="404"/>
      <c r="N22048" s="404"/>
      <c r="O22048" s="404"/>
      <c r="P22048" s="404"/>
      <c r="Q22048" s="404"/>
      <c r="R22048" s="404"/>
      <c r="S22048" s="404"/>
      <c r="T22048" s="404"/>
    </row>
    <row r="22049" spans="12:20" ht="16.8">
      <c r="L22049" s="404"/>
      <c r="M22049" s="404"/>
      <c r="N22049" s="404"/>
      <c r="O22049" s="404"/>
      <c r="P22049" s="404"/>
      <c r="Q22049" s="404"/>
      <c r="R22049" s="404"/>
      <c r="S22049" s="404"/>
      <c r="T22049" s="404"/>
    </row>
    <row r="22050" spans="12:20" ht="16.8">
      <c r="L22050" s="404"/>
      <c r="M22050" s="404"/>
      <c r="N22050" s="404"/>
      <c r="O22050" s="404"/>
      <c r="P22050" s="404"/>
      <c r="Q22050" s="404"/>
      <c r="R22050" s="404"/>
      <c r="S22050" s="404"/>
      <c r="T22050" s="404"/>
    </row>
    <row r="22051" spans="12:20" ht="16.8">
      <c r="L22051" s="404"/>
      <c r="M22051" s="404"/>
      <c r="N22051" s="404"/>
      <c r="O22051" s="404"/>
      <c r="P22051" s="404"/>
      <c r="Q22051" s="404"/>
      <c r="R22051" s="404"/>
      <c r="S22051" s="404"/>
      <c r="T22051" s="404"/>
    </row>
    <row r="22052" spans="12:20" ht="16.8">
      <c r="L22052" s="404"/>
      <c r="M22052" s="404"/>
      <c r="N22052" s="404"/>
      <c r="O22052" s="404"/>
      <c r="P22052" s="404"/>
      <c r="Q22052" s="404"/>
      <c r="R22052" s="404"/>
      <c r="S22052" s="404"/>
      <c r="T22052" s="404"/>
    </row>
    <row r="22053" spans="12:20" ht="16.8">
      <c r="L22053" s="404"/>
      <c r="M22053" s="404"/>
      <c r="N22053" s="404"/>
      <c r="O22053" s="404"/>
      <c r="P22053" s="404"/>
      <c r="Q22053" s="404"/>
      <c r="R22053" s="404"/>
      <c r="S22053" s="404"/>
      <c r="T22053" s="404"/>
    </row>
    <row r="22054" spans="12:20" ht="16.8">
      <c r="L22054" s="404"/>
      <c r="M22054" s="404"/>
      <c r="N22054" s="404"/>
      <c r="O22054" s="404"/>
      <c r="P22054" s="404"/>
      <c r="Q22054" s="404"/>
      <c r="R22054" s="404"/>
      <c r="S22054" s="404"/>
      <c r="T22054" s="404"/>
    </row>
    <row r="22055" spans="12:20" ht="16.8">
      <c r="L22055" s="404"/>
      <c r="M22055" s="404"/>
      <c r="N22055" s="404"/>
      <c r="O22055" s="404"/>
      <c r="P22055" s="404"/>
      <c r="Q22055" s="404"/>
      <c r="R22055" s="404"/>
      <c r="S22055" s="404"/>
      <c r="T22055" s="404"/>
    </row>
    <row r="22056" spans="12:20" ht="16.8">
      <c r="L22056" s="404"/>
      <c r="M22056" s="404"/>
      <c r="N22056" s="404"/>
      <c r="O22056" s="404"/>
      <c r="P22056" s="404"/>
      <c r="Q22056" s="404"/>
      <c r="R22056" s="404"/>
      <c r="S22056" s="404"/>
      <c r="T22056" s="404"/>
    </row>
    <row r="22057" spans="12:20" ht="16.8">
      <c r="L22057" s="404"/>
      <c r="M22057" s="404"/>
      <c r="N22057" s="404"/>
      <c r="O22057" s="404"/>
      <c r="P22057" s="404"/>
      <c r="Q22057" s="404"/>
      <c r="R22057" s="404"/>
      <c r="S22057" s="404"/>
      <c r="T22057" s="404"/>
    </row>
    <row r="22058" spans="12:20" ht="16.8">
      <c r="L22058" s="404"/>
      <c r="M22058" s="404"/>
      <c r="N22058" s="404"/>
      <c r="O22058" s="404"/>
      <c r="P22058" s="404"/>
      <c r="Q22058" s="404"/>
      <c r="R22058" s="404"/>
      <c r="S22058" s="404"/>
      <c r="T22058" s="404"/>
    </row>
    <row r="22059" spans="12:20" ht="16.8">
      <c r="L22059" s="404"/>
      <c r="M22059" s="404"/>
      <c r="N22059" s="404"/>
      <c r="O22059" s="404"/>
      <c r="P22059" s="404"/>
      <c r="Q22059" s="404"/>
      <c r="R22059" s="404"/>
      <c r="S22059" s="404"/>
      <c r="T22059" s="404"/>
    </row>
    <row r="22060" spans="12:20" ht="16.8">
      <c r="L22060" s="404"/>
      <c r="M22060" s="404"/>
      <c r="N22060" s="404"/>
      <c r="O22060" s="404"/>
      <c r="P22060" s="404"/>
      <c r="Q22060" s="404"/>
      <c r="R22060" s="404"/>
      <c r="S22060" s="404"/>
      <c r="T22060" s="404"/>
    </row>
    <row r="22061" spans="12:20" ht="16.8">
      <c r="L22061" s="404"/>
      <c r="M22061" s="404"/>
      <c r="N22061" s="404"/>
      <c r="O22061" s="404"/>
      <c r="P22061" s="404"/>
      <c r="Q22061" s="404"/>
      <c r="R22061" s="404"/>
      <c r="S22061" s="404"/>
      <c r="T22061" s="404"/>
    </row>
    <row r="22062" spans="12:20" ht="16.8">
      <c r="L22062" s="404"/>
      <c r="M22062" s="404"/>
      <c r="N22062" s="404"/>
      <c r="O22062" s="404"/>
      <c r="P22062" s="404"/>
      <c r="Q22062" s="404"/>
      <c r="R22062" s="404"/>
      <c r="S22062" s="404"/>
      <c r="T22062" s="404"/>
    </row>
    <row r="22063" spans="12:20" ht="16.8">
      <c r="L22063" s="404"/>
      <c r="M22063" s="404"/>
      <c r="N22063" s="404"/>
      <c r="O22063" s="404"/>
      <c r="P22063" s="404"/>
      <c r="Q22063" s="404"/>
      <c r="R22063" s="404"/>
      <c r="S22063" s="404"/>
      <c r="T22063" s="404"/>
    </row>
    <row r="22064" spans="12:20" ht="16.8">
      <c r="L22064" s="404"/>
      <c r="M22064" s="404"/>
      <c r="N22064" s="404"/>
      <c r="O22064" s="404"/>
      <c r="P22064" s="404"/>
      <c r="Q22064" s="404"/>
      <c r="R22064" s="404"/>
      <c r="S22064" s="404"/>
      <c r="T22064" s="404"/>
    </row>
    <row r="22065" spans="12:20" ht="16.8">
      <c r="L22065" s="404"/>
      <c r="M22065" s="404"/>
      <c r="N22065" s="404"/>
      <c r="O22065" s="404"/>
      <c r="P22065" s="404"/>
      <c r="Q22065" s="404"/>
      <c r="R22065" s="404"/>
      <c r="S22065" s="404"/>
      <c r="T22065" s="404"/>
    </row>
    <row r="22066" spans="12:20" ht="16.8">
      <c r="L22066" s="404"/>
      <c r="M22066" s="404"/>
      <c r="N22066" s="404"/>
      <c r="O22066" s="404"/>
      <c r="P22066" s="404"/>
      <c r="Q22066" s="404"/>
      <c r="R22066" s="404"/>
      <c r="S22066" s="404"/>
      <c r="T22066" s="404"/>
    </row>
    <row r="22067" spans="12:20" ht="16.8">
      <c r="L22067" s="404"/>
      <c r="M22067" s="404"/>
      <c r="N22067" s="404"/>
      <c r="O22067" s="404"/>
      <c r="P22067" s="404"/>
      <c r="Q22067" s="404"/>
      <c r="R22067" s="404"/>
      <c r="S22067" s="404"/>
      <c r="T22067" s="404"/>
    </row>
    <row r="22068" spans="12:20" ht="16.8">
      <c r="L22068" s="404"/>
      <c r="M22068" s="404"/>
      <c r="N22068" s="404"/>
      <c r="O22068" s="404"/>
      <c r="P22068" s="404"/>
      <c r="Q22068" s="404"/>
      <c r="R22068" s="404"/>
      <c r="S22068" s="404"/>
      <c r="T22068" s="404"/>
    </row>
    <row r="22069" spans="12:20" ht="16.8">
      <c r="L22069" s="404"/>
      <c r="M22069" s="404"/>
      <c r="N22069" s="404"/>
      <c r="O22069" s="404"/>
      <c r="P22069" s="404"/>
      <c r="Q22069" s="404"/>
      <c r="R22069" s="404"/>
      <c r="S22069" s="404"/>
      <c r="T22069" s="404"/>
    </row>
    <row r="22070" spans="12:20" ht="16.8">
      <c r="L22070" s="404"/>
      <c r="M22070" s="404"/>
      <c r="N22070" s="404"/>
      <c r="O22070" s="404"/>
      <c r="P22070" s="404"/>
      <c r="Q22070" s="404"/>
      <c r="R22070" s="404"/>
      <c r="S22070" s="404"/>
      <c r="T22070" s="404"/>
    </row>
    <row r="22071" spans="12:20" ht="16.8">
      <c r="L22071" s="404"/>
      <c r="M22071" s="404"/>
      <c r="N22071" s="404"/>
      <c r="O22071" s="404"/>
      <c r="P22071" s="404"/>
      <c r="Q22071" s="404"/>
      <c r="R22071" s="404"/>
      <c r="S22071" s="404"/>
      <c r="T22071" s="404"/>
    </row>
    <row r="22072" spans="12:20" ht="16.8">
      <c r="L22072" s="404"/>
      <c r="M22072" s="404"/>
      <c r="N22072" s="404"/>
      <c r="O22072" s="404"/>
      <c r="P22072" s="404"/>
      <c r="Q22072" s="404"/>
      <c r="R22072" s="404"/>
      <c r="S22072" s="404"/>
      <c r="T22072" s="404"/>
    </row>
    <row r="22073" spans="12:20" ht="16.8">
      <c r="L22073" s="404"/>
      <c r="M22073" s="404"/>
      <c r="N22073" s="404"/>
      <c r="O22073" s="404"/>
      <c r="P22073" s="404"/>
      <c r="Q22073" s="404"/>
      <c r="R22073" s="404"/>
      <c r="S22073" s="404"/>
      <c r="T22073" s="404"/>
    </row>
    <row r="22074" spans="12:20" ht="16.8">
      <c r="L22074" s="404"/>
      <c r="M22074" s="404"/>
      <c r="N22074" s="404"/>
      <c r="O22074" s="404"/>
      <c r="P22074" s="404"/>
      <c r="Q22074" s="404"/>
      <c r="R22074" s="404"/>
      <c r="S22074" s="404"/>
      <c r="T22074" s="404"/>
    </row>
    <row r="22075" spans="12:20" ht="16.8">
      <c r="L22075" s="404"/>
      <c r="M22075" s="404"/>
      <c r="N22075" s="404"/>
      <c r="O22075" s="404"/>
      <c r="P22075" s="404"/>
      <c r="Q22075" s="404"/>
      <c r="R22075" s="404"/>
      <c r="S22075" s="404"/>
      <c r="T22075" s="404"/>
    </row>
    <row r="22076" spans="12:20" ht="16.8">
      <c r="L22076" s="404"/>
      <c r="M22076" s="404"/>
      <c r="N22076" s="404"/>
      <c r="O22076" s="404"/>
      <c r="P22076" s="404"/>
      <c r="Q22076" s="404"/>
      <c r="R22076" s="404"/>
      <c r="S22076" s="404"/>
      <c r="T22076" s="404"/>
    </row>
    <row r="22077" spans="12:20" ht="16.8">
      <c r="L22077" s="404"/>
      <c r="M22077" s="404"/>
      <c r="N22077" s="404"/>
      <c r="O22077" s="404"/>
      <c r="P22077" s="404"/>
      <c r="Q22077" s="404"/>
      <c r="R22077" s="404"/>
      <c r="S22077" s="404"/>
      <c r="T22077" s="404"/>
    </row>
    <row r="22078" spans="12:20" ht="16.8">
      <c r="L22078" s="404"/>
      <c r="M22078" s="404"/>
      <c r="N22078" s="404"/>
      <c r="O22078" s="404"/>
      <c r="P22078" s="404"/>
      <c r="Q22078" s="404"/>
      <c r="R22078" s="404"/>
      <c r="S22078" s="404"/>
      <c r="T22078" s="404"/>
    </row>
    <row r="22079" spans="12:20" ht="16.8">
      <c r="L22079" s="404"/>
      <c r="M22079" s="404"/>
      <c r="N22079" s="404"/>
      <c r="O22079" s="404"/>
      <c r="P22079" s="404"/>
      <c r="Q22079" s="404"/>
      <c r="R22079" s="404"/>
      <c r="S22079" s="404"/>
      <c r="T22079" s="404"/>
    </row>
    <row r="22080" spans="12:20" ht="16.8">
      <c r="L22080" s="404"/>
      <c r="M22080" s="404"/>
      <c r="N22080" s="404"/>
      <c r="O22080" s="404"/>
      <c r="P22080" s="404"/>
      <c r="Q22080" s="404"/>
      <c r="R22080" s="404"/>
      <c r="S22080" s="404"/>
      <c r="T22080" s="404"/>
    </row>
    <row r="22081" spans="12:20" ht="16.8">
      <c r="L22081" s="404"/>
      <c r="M22081" s="404"/>
      <c r="N22081" s="404"/>
      <c r="O22081" s="404"/>
      <c r="P22081" s="404"/>
      <c r="Q22081" s="404"/>
      <c r="R22081" s="404"/>
      <c r="S22081" s="404"/>
      <c r="T22081" s="404"/>
    </row>
    <row r="22082" spans="12:20" ht="16.8">
      <c r="L22082" s="404"/>
      <c r="M22082" s="404"/>
      <c r="N22082" s="404"/>
      <c r="O22082" s="404"/>
      <c r="P22082" s="404"/>
      <c r="Q22082" s="404"/>
      <c r="R22082" s="404"/>
      <c r="S22082" s="404"/>
      <c r="T22082" s="404"/>
    </row>
    <row r="22083" spans="12:20" ht="16.8">
      <c r="L22083" s="404"/>
      <c r="M22083" s="404"/>
      <c r="N22083" s="404"/>
      <c r="O22083" s="404"/>
      <c r="P22083" s="404"/>
      <c r="Q22083" s="404"/>
      <c r="R22083" s="404"/>
      <c r="S22083" s="404"/>
      <c r="T22083" s="404"/>
    </row>
    <row r="22084" spans="12:20" ht="16.8">
      <c r="L22084" s="404"/>
      <c r="M22084" s="404"/>
      <c r="N22084" s="404"/>
      <c r="O22084" s="404"/>
      <c r="P22084" s="404"/>
      <c r="Q22084" s="404"/>
      <c r="R22084" s="404"/>
      <c r="S22084" s="404"/>
      <c r="T22084" s="404"/>
    </row>
    <row r="22085" spans="12:20" ht="16.8">
      <c r="L22085" s="404"/>
      <c r="M22085" s="404"/>
      <c r="N22085" s="404"/>
      <c r="O22085" s="404"/>
      <c r="P22085" s="404"/>
      <c r="Q22085" s="404"/>
      <c r="R22085" s="404"/>
      <c r="S22085" s="404"/>
      <c r="T22085" s="404"/>
    </row>
    <row r="22086" spans="12:20" ht="16.8">
      <c r="L22086" s="404"/>
      <c r="M22086" s="404"/>
      <c r="N22086" s="404"/>
      <c r="O22086" s="404"/>
      <c r="P22086" s="404"/>
      <c r="Q22086" s="404"/>
      <c r="R22086" s="404"/>
      <c r="S22086" s="404"/>
      <c r="T22086" s="404"/>
    </row>
    <row r="22087" spans="12:20" ht="16.8">
      <c r="L22087" s="404"/>
      <c r="M22087" s="404"/>
      <c r="N22087" s="404"/>
      <c r="O22087" s="404"/>
      <c r="P22087" s="404"/>
      <c r="Q22087" s="404"/>
      <c r="R22087" s="404"/>
      <c r="S22087" s="404"/>
      <c r="T22087" s="404"/>
    </row>
    <row r="22088" spans="12:20" ht="16.8">
      <c r="L22088" s="404"/>
      <c r="M22088" s="404"/>
      <c r="N22088" s="404"/>
      <c r="O22088" s="404"/>
      <c r="P22088" s="404"/>
      <c r="Q22088" s="404"/>
      <c r="R22088" s="404"/>
      <c r="S22088" s="404"/>
      <c r="T22088" s="404"/>
    </row>
    <row r="22089" spans="12:20" ht="16.8">
      <c r="L22089" s="404"/>
      <c r="M22089" s="404"/>
      <c r="N22089" s="404"/>
      <c r="O22089" s="404"/>
      <c r="P22089" s="404"/>
      <c r="Q22089" s="404"/>
      <c r="R22089" s="404"/>
      <c r="S22089" s="404"/>
      <c r="T22089" s="404"/>
    </row>
    <row r="22090" spans="12:20" ht="16.8">
      <c r="L22090" s="404"/>
      <c r="M22090" s="404"/>
      <c r="N22090" s="404"/>
      <c r="O22090" s="404"/>
      <c r="P22090" s="404"/>
      <c r="Q22090" s="404"/>
      <c r="R22090" s="404"/>
      <c r="S22090" s="404"/>
      <c r="T22090" s="404"/>
    </row>
    <row r="22091" spans="12:20" ht="16.8">
      <c r="L22091" s="404"/>
      <c r="M22091" s="404"/>
      <c r="N22091" s="404"/>
      <c r="O22091" s="404"/>
      <c r="P22091" s="404"/>
      <c r="Q22091" s="404"/>
      <c r="R22091" s="404"/>
      <c r="S22091" s="404"/>
      <c r="T22091" s="404"/>
    </row>
    <row r="22092" spans="12:20" ht="16.8">
      <c r="L22092" s="404"/>
      <c r="M22092" s="404"/>
      <c r="N22092" s="404"/>
      <c r="O22092" s="404"/>
      <c r="P22092" s="404"/>
      <c r="Q22092" s="404"/>
      <c r="R22092" s="404"/>
      <c r="S22092" s="404"/>
      <c r="T22092" s="404"/>
    </row>
    <row r="22093" spans="12:20" ht="16.8">
      <c r="L22093" s="404"/>
      <c r="M22093" s="404"/>
      <c r="N22093" s="404"/>
      <c r="O22093" s="404"/>
      <c r="P22093" s="404"/>
      <c r="Q22093" s="404"/>
      <c r="R22093" s="404"/>
      <c r="S22093" s="404"/>
      <c r="T22093" s="404"/>
    </row>
    <row r="22094" spans="12:20" ht="16.8">
      <c r="L22094" s="404"/>
      <c r="M22094" s="404"/>
      <c r="N22094" s="404"/>
      <c r="O22094" s="404"/>
      <c r="P22094" s="404"/>
      <c r="Q22094" s="404"/>
      <c r="R22094" s="404"/>
      <c r="S22094" s="404"/>
      <c r="T22094" s="404"/>
    </row>
    <row r="22095" spans="12:20" ht="16.8">
      <c r="L22095" s="404"/>
      <c r="M22095" s="404"/>
      <c r="N22095" s="404"/>
      <c r="O22095" s="404"/>
      <c r="P22095" s="404"/>
      <c r="Q22095" s="404"/>
      <c r="R22095" s="404"/>
      <c r="S22095" s="404"/>
      <c r="T22095" s="404"/>
    </row>
    <row r="22096" spans="12:20" ht="16.8">
      <c r="L22096" s="404"/>
      <c r="M22096" s="404"/>
      <c r="N22096" s="404"/>
      <c r="O22096" s="404"/>
      <c r="P22096" s="404"/>
      <c r="Q22096" s="404"/>
      <c r="R22096" s="404"/>
      <c r="S22096" s="404"/>
      <c r="T22096" s="404"/>
    </row>
    <row r="22097" spans="12:20" ht="16.8">
      <c r="L22097" s="404"/>
      <c r="M22097" s="404"/>
      <c r="N22097" s="404"/>
      <c r="O22097" s="404"/>
      <c r="P22097" s="404"/>
      <c r="Q22097" s="404"/>
      <c r="R22097" s="404"/>
      <c r="S22097" s="404"/>
      <c r="T22097" s="404"/>
    </row>
    <row r="22098" spans="12:20" ht="16.8">
      <c r="L22098" s="404"/>
      <c r="M22098" s="404"/>
      <c r="N22098" s="404"/>
      <c r="O22098" s="404"/>
      <c r="P22098" s="404"/>
      <c r="Q22098" s="404"/>
      <c r="R22098" s="404"/>
      <c r="S22098" s="404"/>
      <c r="T22098" s="404"/>
    </row>
    <row r="22099" spans="12:20" ht="16.8">
      <c r="L22099" s="404"/>
      <c r="M22099" s="404"/>
      <c r="N22099" s="404"/>
      <c r="O22099" s="404"/>
      <c r="P22099" s="404"/>
      <c r="Q22099" s="404"/>
      <c r="R22099" s="404"/>
      <c r="S22099" s="404"/>
      <c r="T22099" s="404"/>
    </row>
    <row r="22100" spans="12:20" ht="16.8">
      <c r="L22100" s="404"/>
      <c r="M22100" s="404"/>
      <c r="N22100" s="404"/>
      <c r="O22100" s="404"/>
      <c r="P22100" s="404"/>
      <c r="Q22100" s="404"/>
      <c r="R22100" s="404"/>
      <c r="S22100" s="404"/>
      <c r="T22100" s="404"/>
    </row>
    <row r="22101" spans="12:20" ht="16.8">
      <c r="L22101" s="404"/>
      <c r="M22101" s="404"/>
      <c r="N22101" s="404"/>
      <c r="O22101" s="404"/>
      <c r="P22101" s="404"/>
      <c r="Q22101" s="404"/>
      <c r="R22101" s="404"/>
      <c r="S22101" s="404"/>
      <c r="T22101" s="404"/>
    </row>
    <row r="22102" spans="12:20" ht="16.8">
      <c r="L22102" s="404"/>
      <c r="M22102" s="404"/>
      <c r="N22102" s="404"/>
      <c r="O22102" s="404"/>
      <c r="P22102" s="404"/>
      <c r="Q22102" s="404"/>
      <c r="R22102" s="404"/>
      <c r="S22102" s="404"/>
      <c r="T22102" s="404"/>
    </row>
    <row r="22103" spans="12:20" ht="16.8">
      <c r="L22103" s="404"/>
      <c r="M22103" s="404"/>
      <c r="N22103" s="404"/>
      <c r="O22103" s="404"/>
      <c r="P22103" s="404"/>
      <c r="Q22103" s="404"/>
      <c r="R22103" s="404"/>
      <c r="S22103" s="404"/>
      <c r="T22103" s="404"/>
    </row>
    <row r="22104" spans="12:20" ht="16.8">
      <c r="L22104" s="404"/>
      <c r="M22104" s="404"/>
      <c r="N22104" s="404"/>
      <c r="O22104" s="404"/>
      <c r="P22104" s="404"/>
      <c r="Q22104" s="404"/>
      <c r="R22104" s="404"/>
      <c r="S22104" s="404"/>
      <c r="T22104" s="404"/>
    </row>
    <row r="22105" spans="12:20" ht="16.8">
      <c r="L22105" s="404"/>
      <c r="M22105" s="404"/>
      <c r="N22105" s="404"/>
      <c r="O22105" s="404"/>
      <c r="P22105" s="404"/>
      <c r="Q22105" s="404"/>
      <c r="R22105" s="404"/>
      <c r="S22105" s="404"/>
      <c r="T22105" s="404"/>
    </row>
    <row r="22106" spans="12:20" ht="16.8">
      <c r="L22106" s="404"/>
      <c r="M22106" s="404"/>
      <c r="N22106" s="404"/>
      <c r="O22106" s="404"/>
      <c r="P22106" s="404"/>
      <c r="Q22106" s="404"/>
      <c r="R22106" s="404"/>
      <c r="S22106" s="404"/>
      <c r="T22106" s="404"/>
    </row>
    <row r="22107" spans="12:20" ht="16.8">
      <c r="L22107" s="404"/>
      <c r="M22107" s="404"/>
      <c r="N22107" s="404"/>
      <c r="O22107" s="404"/>
      <c r="P22107" s="404"/>
      <c r="Q22107" s="404"/>
      <c r="R22107" s="404"/>
      <c r="S22107" s="404"/>
      <c r="T22107" s="404"/>
    </row>
    <row r="22108" spans="12:20" ht="16.8">
      <c r="L22108" s="404"/>
      <c r="M22108" s="404"/>
      <c r="N22108" s="404"/>
      <c r="O22108" s="404"/>
      <c r="P22108" s="404"/>
      <c r="Q22108" s="404"/>
      <c r="R22108" s="404"/>
      <c r="S22108" s="404"/>
      <c r="T22108" s="404"/>
    </row>
    <row r="22109" spans="12:20" ht="16.8">
      <c r="L22109" s="404"/>
      <c r="M22109" s="404"/>
      <c r="N22109" s="404"/>
      <c r="O22109" s="404"/>
      <c r="P22109" s="404"/>
      <c r="Q22109" s="404"/>
      <c r="R22109" s="404"/>
      <c r="S22109" s="404"/>
      <c r="T22109" s="404"/>
    </row>
    <row r="22110" spans="12:20" ht="16.8">
      <c r="L22110" s="404"/>
      <c r="M22110" s="404"/>
      <c r="N22110" s="404"/>
      <c r="O22110" s="404"/>
      <c r="P22110" s="404"/>
      <c r="Q22110" s="404"/>
      <c r="R22110" s="404"/>
      <c r="S22110" s="404"/>
      <c r="T22110" s="404"/>
    </row>
    <row r="22111" spans="12:20" ht="16.8">
      <c r="L22111" s="404"/>
      <c r="M22111" s="404"/>
      <c r="N22111" s="404"/>
      <c r="O22111" s="404"/>
      <c r="P22111" s="404"/>
      <c r="Q22111" s="404"/>
      <c r="R22111" s="404"/>
      <c r="S22111" s="404"/>
      <c r="T22111" s="404"/>
    </row>
    <row r="22112" spans="12:20" ht="16.8">
      <c r="L22112" s="404"/>
      <c r="M22112" s="404"/>
      <c r="N22112" s="404"/>
      <c r="O22112" s="404"/>
      <c r="P22112" s="404"/>
      <c r="Q22112" s="404"/>
      <c r="R22112" s="404"/>
      <c r="S22112" s="404"/>
      <c r="T22112" s="404"/>
    </row>
    <row r="22113" spans="12:20" ht="16.8">
      <c r="L22113" s="404"/>
      <c r="M22113" s="404"/>
      <c r="N22113" s="404"/>
      <c r="O22113" s="404"/>
      <c r="P22113" s="404"/>
      <c r="Q22113" s="404"/>
      <c r="R22113" s="404"/>
      <c r="S22113" s="404"/>
      <c r="T22113" s="404"/>
    </row>
    <row r="22114" spans="12:20" ht="16.8">
      <c r="L22114" s="404"/>
      <c r="M22114" s="404"/>
      <c r="N22114" s="404"/>
      <c r="O22114" s="404"/>
      <c r="P22114" s="404"/>
      <c r="Q22114" s="404"/>
      <c r="R22114" s="404"/>
      <c r="S22114" s="404"/>
      <c r="T22114" s="404"/>
    </row>
    <row r="22115" spans="12:20" ht="16.8">
      <c r="L22115" s="404"/>
      <c r="M22115" s="404"/>
      <c r="N22115" s="404"/>
      <c r="O22115" s="404"/>
      <c r="P22115" s="404"/>
      <c r="Q22115" s="404"/>
      <c r="R22115" s="404"/>
      <c r="S22115" s="404"/>
      <c r="T22115" s="404"/>
    </row>
    <row r="22116" spans="12:20" ht="16.8">
      <c r="L22116" s="404"/>
      <c r="M22116" s="404"/>
      <c r="N22116" s="404"/>
      <c r="O22116" s="404"/>
      <c r="P22116" s="404"/>
      <c r="Q22116" s="404"/>
      <c r="R22116" s="404"/>
      <c r="S22116" s="404"/>
      <c r="T22116" s="404"/>
    </row>
    <row r="22117" spans="12:20" ht="16.8">
      <c r="L22117" s="404"/>
      <c r="M22117" s="404"/>
      <c r="N22117" s="404"/>
      <c r="O22117" s="404"/>
      <c r="P22117" s="404"/>
      <c r="Q22117" s="404"/>
      <c r="R22117" s="404"/>
      <c r="S22117" s="404"/>
      <c r="T22117" s="404"/>
    </row>
    <row r="22118" spans="12:20" ht="16.8">
      <c r="L22118" s="404"/>
      <c r="M22118" s="404"/>
      <c r="N22118" s="404"/>
      <c r="O22118" s="404"/>
      <c r="P22118" s="404"/>
      <c r="Q22118" s="404"/>
      <c r="R22118" s="404"/>
      <c r="S22118" s="404"/>
      <c r="T22118" s="404"/>
    </row>
    <row r="22119" spans="12:20" ht="16.8">
      <c r="L22119" s="404"/>
      <c r="M22119" s="404"/>
      <c r="N22119" s="404"/>
      <c r="O22119" s="404"/>
      <c r="P22119" s="404"/>
      <c r="Q22119" s="404"/>
      <c r="R22119" s="404"/>
      <c r="S22119" s="404"/>
      <c r="T22119" s="404"/>
    </row>
    <row r="22120" spans="12:20" ht="16.8">
      <c r="L22120" s="404"/>
      <c r="M22120" s="404"/>
      <c r="N22120" s="404"/>
      <c r="O22120" s="404"/>
      <c r="P22120" s="404"/>
      <c r="Q22120" s="404"/>
      <c r="R22120" s="404"/>
      <c r="S22120" s="404"/>
      <c r="T22120" s="404"/>
    </row>
    <row r="22121" spans="12:20" ht="16.8">
      <c r="L22121" s="404"/>
      <c r="M22121" s="404"/>
      <c r="N22121" s="404"/>
      <c r="O22121" s="404"/>
      <c r="P22121" s="404"/>
      <c r="Q22121" s="404"/>
      <c r="R22121" s="404"/>
      <c r="S22121" s="404"/>
      <c r="T22121" s="404"/>
    </row>
    <row r="22122" spans="12:20" ht="16.8">
      <c r="L22122" s="404"/>
      <c r="M22122" s="404"/>
      <c r="N22122" s="404"/>
      <c r="O22122" s="404"/>
      <c r="P22122" s="404"/>
      <c r="Q22122" s="404"/>
      <c r="R22122" s="404"/>
      <c r="S22122" s="404"/>
      <c r="T22122" s="404"/>
    </row>
    <row r="22123" spans="12:20" ht="16.8">
      <c r="L22123" s="404"/>
      <c r="M22123" s="404"/>
      <c r="N22123" s="404"/>
      <c r="O22123" s="404"/>
      <c r="P22123" s="404"/>
      <c r="Q22123" s="404"/>
      <c r="R22123" s="404"/>
      <c r="S22123" s="404"/>
      <c r="T22123" s="404"/>
    </row>
    <row r="22124" spans="12:20" ht="16.8">
      <c r="L22124" s="404"/>
      <c r="M22124" s="404"/>
      <c r="N22124" s="404"/>
      <c r="O22124" s="404"/>
      <c r="P22124" s="404"/>
      <c r="Q22124" s="404"/>
      <c r="R22124" s="404"/>
      <c r="S22124" s="404"/>
      <c r="T22124" s="404"/>
    </row>
    <row r="22125" spans="12:20" ht="16.8">
      <c r="L22125" s="404"/>
      <c r="M22125" s="404"/>
      <c r="N22125" s="404"/>
      <c r="O22125" s="404"/>
      <c r="P22125" s="404"/>
      <c r="Q22125" s="404"/>
      <c r="R22125" s="404"/>
      <c r="S22125" s="404"/>
      <c r="T22125" s="404"/>
    </row>
    <row r="22126" spans="12:20" ht="16.8">
      <c r="L22126" s="404"/>
      <c r="M22126" s="404"/>
      <c r="N22126" s="404"/>
      <c r="O22126" s="404"/>
      <c r="P22126" s="404"/>
      <c r="Q22126" s="404"/>
      <c r="R22126" s="404"/>
      <c r="S22126" s="404"/>
      <c r="T22126" s="404"/>
    </row>
    <row r="22127" spans="12:20" ht="16.8">
      <c r="L22127" s="404"/>
      <c r="M22127" s="404"/>
      <c r="N22127" s="404"/>
      <c r="O22127" s="404"/>
      <c r="P22127" s="404"/>
      <c r="Q22127" s="404"/>
      <c r="R22127" s="404"/>
      <c r="S22127" s="404"/>
      <c r="T22127" s="404"/>
    </row>
    <row r="22128" spans="12:20" ht="16.8">
      <c r="L22128" s="404"/>
      <c r="M22128" s="404"/>
      <c r="N22128" s="404"/>
      <c r="O22128" s="404"/>
      <c r="P22128" s="404"/>
      <c r="Q22128" s="404"/>
      <c r="R22128" s="404"/>
      <c r="S22128" s="404"/>
      <c r="T22128" s="404"/>
    </row>
    <row r="22129" spans="12:20" ht="16.8">
      <c r="L22129" s="404"/>
      <c r="M22129" s="404"/>
      <c r="N22129" s="404"/>
      <c r="O22129" s="404"/>
      <c r="P22129" s="404"/>
      <c r="Q22129" s="404"/>
      <c r="R22129" s="404"/>
      <c r="S22129" s="404"/>
      <c r="T22129" s="404"/>
    </row>
    <row r="22130" spans="12:20" ht="16.8">
      <c r="L22130" s="404"/>
      <c r="M22130" s="404"/>
      <c r="N22130" s="404"/>
      <c r="O22130" s="404"/>
      <c r="P22130" s="404"/>
      <c r="Q22130" s="404"/>
      <c r="R22130" s="404"/>
      <c r="S22130" s="404"/>
      <c r="T22130" s="404"/>
    </row>
    <row r="22131" spans="12:20" ht="16.8">
      <c r="L22131" s="404"/>
      <c r="M22131" s="404"/>
      <c r="N22131" s="404"/>
      <c r="O22131" s="404"/>
      <c r="P22131" s="404"/>
      <c r="Q22131" s="404"/>
      <c r="R22131" s="404"/>
      <c r="S22131" s="404"/>
      <c r="T22131" s="404"/>
    </row>
    <row r="22132" spans="12:20" ht="16.8">
      <c r="L22132" s="404"/>
      <c r="M22132" s="404"/>
      <c r="N22132" s="404"/>
      <c r="O22132" s="404"/>
      <c r="P22132" s="404"/>
      <c r="Q22132" s="404"/>
      <c r="R22132" s="404"/>
      <c r="S22132" s="404"/>
      <c r="T22132" s="404"/>
    </row>
    <row r="22133" spans="12:20" ht="16.8">
      <c r="L22133" s="404"/>
      <c r="M22133" s="404"/>
      <c r="N22133" s="404"/>
      <c r="O22133" s="404"/>
      <c r="P22133" s="404"/>
      <c r="Q22133" s="404"/>
      <c r="R22133" s="404"/>
      <c r="S22133" s="404"/>
      <c r="T22133" s="404"/>
    </row>
    <row r="22134" spans="12:20" ht="16.8">
      <c r="L22134" s="404"/>
      <c r="M22134" s="404"/>
      <c r="N22134" s="404"/>
      <c r="O22134" s="404"/>
      <c r="P22134" s="404"/>
      <c r="Q22134" s="404"/>
      <c r="R22134" s="404"/>
      <c r="S22134" s="404"/>
      <c r="T22134" s="404"/>
    </row>
    <row r="22135" spans="12:20" ht="16.8">
      <c r="L22135" s="404"/>
      <c r="M22135" s="404"/>
      <c r="N22135" s="404"/>
      <c r="O22135" s="404"/>
      <c r="P22135" s="404"/>
      <c r="Q22135" s="404"/>
      <c r="R22135" s="404"/>
      <c r="S22135" s="404"/>
      <c r="T22135" s="404"/>
    </row>
    <row r="22136" spans="12:20" ht="16.8">
      <c r="L22136" s="404"/>
      <c r="M22136" s="404"/>
      <c r="N22136" s="404"/>
      <c r="O22136" s="404"/>
      <c r="P22136" s="404"/>
      <c r="Q22136" s="404"/>
      <c r="R22136" s="404"/>
      <c r="S22136" s="404"/>
      <c r="T22136" s="404"/>
    </row>
    <row r="22137" spans="12:20" ht="16.8">
      <c r="L22137" s="404"/>
      <c r="M22137" s="404"/>
      <c r="N22137" s="404"/>
      <c r="O22137" s="404"/>
      <c r="P22137" s="404"/>
      <c r="Q22137" s="404"/>
      <c r="R22137" s="404"/>
      <c r="S22137" s="404"/>
      <c r="T22137" s="404"/>
    </row>
    <row r="22138" spans="12:20" ht="16.8">
      <c r="L22138" s="404"/>
      <c r="M22138" s="404"/>
      <c r="N22138" s="404"/>
      <c r="O22138" s="404"/>
      <c r="P22138" s="404"/>
      <c r="Q22138" s="404"/>
      <c r="R22138" s="404"/>
      <c r="S22138" s="404"/>
      <c r="T22138" s="404"/>
    </row>
    <row r="22139" spans="12:20" ht="16.8">
      <c r="L22139" s="404"/>
      <c r="M22139" s="404"/>
      <c r="N22139" s="404"/>
      <c r="O22139" s="404"/>
      <c r="P22139" s="404"/>
      <c r="Q22139" s="404"/>
      <c r="R22139" s="404"/>
      <c r="S22139" s="404"/>
      <c r="T22139" s="404"/>
    </row>
    <row r="22140" spans="12:20" ht="16.8">
      <c r="L22140" s="404"/>
      <c r="M22140" s="404"/>
      <c r="N22140" s="404"/>
      <c r="O22140" s="404"/>
      <c r="P22140" s="404"/>
      <c r="Q22140" s="404"/>
      <c r="R22140" s="404"/>
      <c r="S22140" s="404"/>
      <c r="T22140" s="404"/>
    </row>
    <row r="22141" spans="12:20" ht="16.8">
      <c r="L22141" s="404"/>
      <c r="M22141" s="404"/>
      <c r="N22141" s="404"/>
      <c r="O22141" s="404"/>
      <c r="P22141" s="404"/>
      <c r="Q22141" s="404"/>
      <c r="R22141" s="404"/>
      <c r="S22141" s="404"/>
      <c r="T22141" s="404"/>
    </row>
    <row r="22142" spans="12:20" ht="16.8">
      <c r="L22142" s="404"/>
      <c r="M22142" s="404"/>
      <c r="N22142" s="404"/>
      <c r="O22142" s="404"/>
      <c r="P22142" s="404"/>
      <c r="Q22142" s="404"/>
      <c r="R22142" s="404"/>
      <c r="S22142" s="404"/>
      <c r="T22142" s="404"/>
    </row>
    <row r="22143" spans="12:20" ht="16.8">
      <c r="L22143" s="404"/>
      <c r="M22143" s="404"/>
      <c r="N22143" s="404"/>
      <c r="O22143" s="404"/>
      <c r="P22143" s="404"/>
      <c r="Q22143" s="404"/>
      <c r="R22143" s="404"/>
      <c r="S22143" s="404"/>
      <c r="T22143" s="404"/>
    </row>
    <row r="22144" spans="12:20" ht="16.8">
      <c r="L22144" s="404"/>
      <c r="M22144" s="404"/>
      <c r="N22144" s="404"/>
      <c r="O22144" s="404"/>
      <c r="P22144" s="404"/>
      <c r="Q22144" s="404"/>
      <c r="R22144" s="404"/>
      <c r="S22144" s="404"/>
      <c r="T22144" s="404"/>
    </row>
    <row r="22145" spans="12:20" ht="16.8">
      <c r="L22145" s="404"/>
      <c r="M22145" s="404"/>
      <c r="N22145" s="404"/>
      <c r="O22145" s="404"/>
      <c r="P22145" s="404"/>
      <c r="Q22145" s="404"/>
      <c r="R22145" s="404"/>
      <c r="S22145" s="404"/>
      <c r="T22145" s="404"/>
    </row>
    <row r="22146" spans="12:20" ht="16.8">
      <c r="L22146" s="404"/>
      <c r="M22146" s="404"/>
      <c r="N22146" s="404"/>
      <c r="O22146" s="404"/>
      <c r="P22146" s="404"/>
      <c r="Q22146" s="404"/>
      <c r="R22146" s="404"/>
      <c r="S22146" s="404"/>
      <c r="T22146" s="404"/>
    </row>
    <row r="22147" spans="12:20" ht="16.8">
      <c r="L22147" s="404"/>
      <c r="M22147" s="404"/>
      <c r="N22147" s="404"/>
      <c r="O22147" s="404"/>
      <c r="P22147" s="404"/>
      <c r="Q22147" s="404"/>
      <c r="R22147" s="404"/>
      <c r="S22147" s="404"/>
      <c r="T22147" s="404"/>
    </row>
    <row r="22148" spans="12:20" ht="16.8">
      <c r="L22148" s="404"/>
      <c r="M22148" s="404"/>
      <c r="N22148" s="404"/>
      <c r="O22148" s="404"/>
      <c r="P22148" s="404"/>
      <c r="Q22148" s="404"/>
      <c r="R22148" s="404"/>
      <c r="S22148" s="404"/>
      <c r="T22148" s="404"/>
    </row>
    <row r="22149" spans="12:20" ht="16.8">
      <c r="L22149" s="404"/>
      <c r="M22149" s="404"/>
      <c r="N22149" s="404"/>
      <c r="O22149" s="404"/>
      <c r="P22149" s="404"/>
      <c r="Q22149" s="404"/>
      <c r="R22149" s="404"/>
      <c r="S22149" s="404"/>
      <c r="T22149" s="404"/>
    </row>
    <row r="22150" spans="12:20" ht="16.8">
      <c r="L22150" s="404"/>
      <c r="M22150" s="404"/>
      <c r="N22150" s="404"/>
      <c r="O22150" s="404"/>
      <c r="P22150" s="404"/>
      <c r="Q22150" s="404"/>
      <c r="R22150" s="404"/>
      <c r="S22150" s="404"/>
      <c r="T22150" s="404"/>
    </row>
    <row r="22151" spans="12:20" ht="16.8">
      <c r="L22151" s="404"/>
      <c r="M22151" s="404"/>
      <c r="N22151" s="404"/>
      <c r="O22151" s="404"/>
      <c r="P22151" s="404"/>
      <c r="Q22151" s="404"/>
      <c r="R22151" s="404"/>
      <c r="S22151" s="404"/>
      <c r="T22151" s="404"/>
    </row>
    <row r="22152" spans="12:20" ht="16.8">
      <c r="L22152" s="404"/>
      <c r="M22152" s="404"/>
      <c r="N22152" s="404"/>
      <c r="O22152" s="404"/>
      <c r="P22152" s="404"/>
      <c r="Q22152" s="404"/>
      <c r="R22152" s="404"/>
      <c r="S22152" s="404"/>
      <c r="T22152" s="404"/>
    </row>
    <row r="22153" spans="12:20" ht="16.8">
      <c r="L22153" s="404"/>
      <c r="M22153" s="404"/>
      <c r="N22153" s="404"/>
      <c r="O22153" s="404"/>
      <c r="P22153" s="404"/>
      <c r="Q22153" s="404"/>
      <c r="R22153" s="404"/>
      <c r="S22153" s="404"/>
      <c r="T22153" s="404"/>
    </row>
    <row r="22154" spans="12:20" ht="16.8">
      <c r="L22154" s="404"/>
      <c r="M22154" s="404"/>
      <c r="N22154" s="404"/>
      <c r="O22154" s="404"/>
      <c r="P22154" s="404"/>
      <c r="Q22154" s="404"/>
      <c r="R22154" s="404"/>
      <c r="S22154" s="404"/>
      <c r="T22154" s="404"/>
    </row>
    <row r="22155" spans="12:20" ht="16.8">
      <c r="L22155" s="404"/>
      <c r="M22155" s="404"/>
      <c r="N22155" s="404"/>
      <c r="O22155" s="404"/>
      <c r="P22155" s="404"/>
      <c r="Q22155" s="404"/>
      <c r="R22155" s="404"/>
      <c r="S22155" s="404"/>
      <c r="T22155" s="404"/>
    </row>
    <row r="22156" spans="12:20" ht="16.8">
      <c r="L22156" s="404"/>
      <c r="M22156" s="404"/>
      <c r="N22156" s="404"/>
      <c r="O22156" s="404"/>
      <c r="P22156" s="404"/>
      <c r="Q22156" s="404"/>
      <c r="R22156" s="404"/>
      <c r="S22156" s="404"/>
      <c r="T22156" s="404"/>
    </row>
    <row r="22157" spans="12:20" ht="16.8">
      <c r="L22157" s="404"/>
      <c r="M22157" s="404"/>
      <c r="N22157" s="404"/>
      <c r="O22157" s="404"/>
      <c r="P22157" s="404"/>
      <c r="Q22157" s="404"/>
      <c r="R22157" s="404"/>
      <c r="S22157" s="404"/>
      <c r="T22157" s="404"/>
    </row>
    <row r="22158" spans="12:20" ht="16.8">
      <c r="L22158" s="404"/>
      <c r="M22158" s="404"/>
      <c r="N22158" s="404"/>
      <c r="O22158" s="404"/>
      <c r="P22158" s="404"/>
      <c r="Q22158" s="404"/>
      <c r="R22158" s="404"/>
      <c r="S22158" s="404"/>
      <c r="T22158" s="404"/>
    </row>
    <row r="22159" spans="12:20" ht="16.8">
      <c r="L22159" s="404"/>
      <c r="M22159" s="404"/>
      <c r="N22159" s="404"/>
      <c r="O22159" s="404"/>
      <c r="P22159" s="404"/>
      <c r="Q22159" s="404"/>
      <c r="R22159" s="404"/>
      <c r="S22159" s="404"/>
      <c r="T22159" s="404"/>
    </row>
    <row r="22160" spans="12:20" ht="16.8">
      <c r="L22160" s="404"/>
      <c r="M22160" s="404"/>
      <c r="N22160" s="404"/>
      <c r="O22160" s="404"/>
      <c r="P22160" s="404"/>
      <c r="Q22160" s="404"/>
      <c r="R22160" s="404"/>
      <c r="S22160" s="404"/>
      <c r="T22160" s="404"/>
    </row>
    <row r="22161" spans="12:20" ht="16.8">
      <c r="L22161" s="404"/>
      <c r="M22161" s="404"/>
      <c r="N22161" s="404"/>
      <c r="O22161" s="404"/>
      <c r="P22161" s="404"/>
      <c r="Q22161" s="404"/>
      <c r="R22161" s="404"/>
      <c r="S22161" s="404"/>
      <c r="T22161" s="404"/>
    </row>
    <row r="22162" spans="12:20" ht="16.8">
      <c r="L22162" s="404"/>
      <c r="M22162" s="404"/>
      <c r="N22162" s="404"/>
      <c r="O22162" s="404"/>
      <c r="P22162" s="404"/>
      <c r="Q22162" s="404"/>
      <c r="R22162" s="404"/>
      <c r="S22162" s="404"/>
      <c r="T22162" s="404"/>
    </row>
    <row r="22163" spans="12:20" ht="16.8">
      <c r="L22163" s="404"/>
      <c r="M22163" s="404"/>
      <c r="N22163" s="404"/>
      <c r="O22163" s="404"/>
      <c r="P22163" s="404"/>
      <c r="Q22163" s="404"/>
      <c r="R22163" s="404"/>
      <c r="S22163" s="404"/>
      <c r="T22163" s="404"/>
    </row>
    <row r="22164" spans="12:20" ht="16.8">
      <c r="L22164" s="404"/>
      <c r="M22164" s="404"/>
      <c r="N22164" s="404"/>
      <c r="O22164" s="404"/>
      <c r="P22164" s="404"/>
      <c r="Q22164" s="404"/>
      <c r="R22164" s="404"/>
      <c r="S22164" s="404"/>
      <c r="T22164" s="404"/>
    </row>
    <row r="22165" spans="12:20" ht="16.8">
      <c r="L22165" s="404"/>
      <c r="M22165" s="404"/>
      <c r="N22165" s="404"/>
      <c r="O22165" s="404"/>
      <c r="P22165" s="404"/>
      <c r="Q22165" s="404"/>
      <c r="R22165" s="404"/>
      <c r="S22165" s="404"/>
      <c r="T22165" s="404"/>
    </row>
    <row r="22166" spans="12:20" ht="16.8">
      <c r="L22166" s="404"/>
      <c r="M22166" s="404"/>
      <c r="N22166" s="404"/>
      <c r="O22166" s="404"/>
      <c r="P22166" s="404"/>
      <c r="Q22166" s="404"/>
      <c r="R22166" s="404"/>
      <c r="S22166" s="404"/>
      <c r="T22166" s="404"/>
    </row>
    <row r="22167" spans="12:20" ht="16.8">
      <c r="L22167" s="404"/>
      <c r="M22167" s="404"/>
      <c r="N22167" s="404"/>
      <c r="O22167" s="404"/>
      <c r="P22167" s="404"/>
      <c r="Q22167" s="404"/>
      <c r="R22167" s="404"/>
      <c r="S22167" s="404"/>
      <c r="T22167" s="404"/>
    </row>
    <row r="22168" spans="12:20" ht="16.8">
      <c r="L22168" s="404"/>
      <c r="M22168" s="404"/>
      <c r="N22168" s="404"/>
      <c r="O22168" s="404"/>
      <c r="P22168" s="404"/>
      <c r="Q22168" s="404"/>
      <c r="R22168" s="404"/>
      <c r="S22168" s="404"/>
      <c r="T22168" s="404"/>
    </row>
    <row r="22169" spans="12:20" ht="16.8">
      <c r="L22169" s="404"/>
      <c r="M22169" s="404"/>
      <c r="N22169" s="404"/>
      <c r="O22169" s="404"/>
      <c r="P22169" s="404"/>
      <c r="Q22169" s="404"/>
      <c r="R22169" s="404"/>
      <c r="S22169" s="404"/>
      <c r="T22169" s="404"/>
    </row>
    <row r="22170" spans="12:20" ht="16.8">
      <c r="L22170" s="404"/>
      <c r="M22170" s="404"/>
      <c r="N22170" s="404"/>
      <c r="O22170" s="404"/>
      <c r="P22170" s="404"/>
      <c r="Q22170" s="404"/>
      <c r="R22170" s="404"/>
      <c r="S22170" s="404"/>
      <c r="T22170" s="404"/>
    </row>
    <row r="22171" spans="12:20" ht="16.8">
      <c r="L22171" s="404"/>
      <c r="M22171" s="404"/>
      <c r="N22171" s="404"/>
      <c r="O22171" s="404"/>
      <c r="P22171" s="404"/>
      <c r="Q22171" s="404"/>
      <c r="R22171" s="404"/>
      <c r="S22171" s="404"/>
      <c r="T22171" s="404"/>
    </row>
    <row r="22172" spans="12:20" ht="16.8">
      <c r="L22172" s="404"/>
      <c r="M22172" s="404"/>
      <c r="N22172" s="404"/>
      <c r="O22172" s="404"/>
      <c r="P22172" s="404"/>
      <c r="Q22172" s="404"/>
      <c r="R22172" s="404"/>
      <c r="S22172" s="404"/>
      <c r="T22172" s="404"/>
    </row>
    <row r="22173" spans="12:20" ht="16.8">
      <c r="L22173" s="404"/>
      <c r="M22173" s="404"/>
      <c r="N22173" s="404"/>
      <c r="O22173" s="404"/>
      <c r="P22173" s="404"/>
      <c r="Q22173" s="404"/>
      <c r="R22173" s="404"/>
      <c r="S22173" s="404"/>
      <c r="T22173" s="404"/>
    </row>
    <row r="22174" spans="12:20" ht="16.8">
      <c r="L22174" s="404"/>
      <c r="M22174" s="404"/>
      <c r="N22174" s="404"/>
      <c r="O22174" s="404"/>
      <c r="P22174" s="404"/>
      <c r="Q22174" s="404"/>
      <c r="R22174" s="404"/>
      <c r="S22174" s="404"/>
      <c r="T22174" s="404"/>
    </row>
    <row r="22175" spans="12:20" ht="16.8">
      <c r="L22175" s="404"/>
      <c r="M22175" s="404"/>
      <c r="N22175" s="404"/>
      <c r="O22175" s="404"/>
      <c r="P22175" s="404"/>
      <c r="Q22175" s="404"/>
      <c r="R22175" s="404"/>
      <c r="S22175" s="404"/>
      <c r="T22175" s="404"/>
    </row>
    <row r="22176" spans="12:20" ht="16.8">
      <c r="L22176" s="404"/>
      <c r="M22176" s="404"/>
      <c r="N22176" s="404"/>
      <c r="O22176" s="404"/>
      <c r="P22176" s="404"/>
      <c r="Q22176" s="404"/>
      <c r="R22176" s="404"/>
      <c r="S22176" s="404"/>
      <c r="T22176" s="404"/>
    </row>
    <row r="22177" spans="12:20" ht="16.8">
      <c r="L22177" s="404"/>
      <c r="M22177" s="404"/>
      <c r="N22177" s="404"/>
      <c r="O22177" s="404"/>
      <c r="P22177" s="404"/>
      <c r="Q22177" s="404"/>
      <c r="R22177" s="404"/>
      <c r="S22177" s="404"/>
      <c r="T22177" s="404"/>
    </row>
    <row r="22178" spans="12:20" ht="16.8">
      <c r="L22178" s="404"/>
      <c r="M22178" s="404"/>
      <c r="N22178" s="404"/>
      <c r="O22178" s="404"/>
      <c r="P22178" s="404"/>
      <c r="Q22178" s="404"/>
      <c r="R22178" s="404"/>
      <c r="S22178" s="404"/>
      <c r="T22178" s="404"/>
    </row>
    <row r="22179" spans="12:20" ht="16.8">
      <c r="L22179" s="404"/>
      <c r="M22179" s="404"/>
      <c r="N22179" s="404"/>
      <c r="O22179" s="404"/>
      <c r="P22179" s="404"/>
      <c r="Q22179" s="404"/>
      <c r="R22179" s="404"/>
      <c r="S22179" s="404"/>
      <c r="T22179" s="404"/>
    </row>
    <row r="22180" spans="12:20" ht="16.8">
      <c r="L22180" s="404"/>
      <c r="M22180" s="404"/>
      <c r="N22180" s="404"/>
      <c r="O22180" s="404"/>
      <c r="P22180" s="404"/>
      <c r="Q22180" s="404"/>
      <c r="R22180" s="404"/>
      <c r="S22180" s="404"/>
      <c r="T22180" s="404"/>
    </row>
    <row r="22181" spans="12:20" ht="16.8">
      <c r="L22181" s="404"/>
      <c r="M22181" s="404"/>
      <c r="N22181" s="404"/>
      <c r="O22181" s="404"/>
      <c r="P22181" s="404"/>
      <c r="Q22181" s="404"/>
      <c r="R22181" s="404"/>
      <c r="S22181" s="404"/>
      <c r="T22181" s="404"/>
    </row>
    <row r="22182" spans="12:20" ht="16.8">
      <c r="L22182" s="404"/>
      <c r="M22182" s="404"/>
      <c r="N22182" s="404"/>
      <c r="O22182" s="404"/>
      <c r="P22182" s="404"/>
      <c r="Q22182" s="404"/>
      <c r="R22182" s="404"/>
      <c r="S22182" s="404"/>
      <c r="T22182" s="404"/>
    </row>
    <row r="22183" spans="12:20" ht="16.8">
      <c r="L22183" s="404"/>
      <c r="M22183" s="404"/>
      <c r="N22183" s="404"/>
      <c r="O22183" s="404"/>
      <c r="P22183" s="404"/>
      <c r="Q22183" s="404"/>
      <c r="R22183" s="404"/>
      <c r="S22183" s="404"/>
      <c r="T22183" s="404"/>
    </row>
    <row r="22184" spans="12:20" ht="16.8">
      <c r="L22184" s="404"/>
      <c r="M22184" s="404"/>
      <c r="N22184" s="404"/>
      <c r="O22184" s="404"/>
      <c r="P22184" s="404"/>
      <c r="Q22184" s="404"/>
      <c r="R22184" s="404"/>
      <c r="S22184" s="404"/>
      <c r="T22184" s="404"/>
    </row>
    <row r="22185" spans="12:20" ht="16.8">
      <c r="L22185" s="404"/>
      <c r="M22185" s="404"/>
      <c r="N22185" s="404"/>
      <c r="O22185" s="404"/>
      <c r="P22185" s="404"/>
      <c r="Q22185" s="404"/>
      <c r="R22185" s="404"/>
      <c r="S22185" s="404"/>
      <c r="T22185" s="404"/>
    </row>
    <row r="22186" spans="12:20" ht="16.8">
      <c r="L22186" s="404"/>
      <c r="M22186" s="404"/>
      <c r="N22186" s="404"/>
      <c r="O22186" s="404"/>
      <c r="P22186" s="404"/>
      <c r="Q22186" s="404"/>
      <c r="R22186" s="404"/>
      <c r="S22186" s="404"/>
      <c r="T22186" s="404"/>
    </row>
    <row r="22187" spans="12:20" ht="16.8">
      <c r="L22187" s="404"/>
      <c r="M22187" s="404"/>
      <c r="N22187" s="404"/>
      <c r="O22187" s="404"/>
      <c r="P22187" s="404"/>
      <c r="Q22187" s="404"/>
      <c r="R22187" s="404"/>
      <c r="S22187" s="404"/>
      <c r="T22187" s="404"/>
    </row>
    <row r="22188" spans="12:20" ht="16.8">
      <c r="L22188" s="404"/>
      <c r="M22188" s="404"/>
      <c r="N22188" s="404"/>
      <c r="O22188" s="404"/>
      <c r="P22188" s="404"/>
      <c r="Q22188" s="404"/>
      <c r="R22188" s="404"/>
      <c r="S22188" s="404"/>
      <c r="T22188" s="404"/>
    </row>
    <row r="22189" spans="12:20" ht="16.8">
      <c r="L22189" s="404"/>
      <c r="M22189" s="404"/>
      <c r="N22189" s="404"/>
      <c r="O22189" s="404"/>
      <c r="P22189" s="404"/>
      <c r="Q22189" s="404"/>
      <c r="R22189" s="404"/>
      <c r="S22189" s="404"/>
      <c r="T22189" s="404"/>
    </row>
    <row r="22190" spans="12:20" ht="16.8">
      <c r="L22190" s="404"/>
      <c r="M22190" s="404"/>
      <c r="N22190" s="404"/>
      <c r="O22190" s="404"/>
      <c r="P22190" s="404"/>
      <c r="Q22190" s="404"/>
      <c r="R22190" s="404"/>
      <c r="S22190" s="404"/>
      <c r="T22190" s="404"/>
    </row>
    <row r="22191" spans="12:20" ht="16.8">
      <c r="L22191" s="404"/>
      <c r="M22191" s="404"/>
      <c r="N22191" s="404"/>
      <c r="O22191" s="404"/>
      <c r="P22191" s="404"/>
      <c r="Q22191" s="404"/>
      <c r="R22191" s="404"/>
      <c r="S22191" s="404"/>
      <c r="T22191" s="404"/>
    </row>
    <row r="22192" spans="12:20" ht="16.8">
      <c r="L22192" s="404"/>
      <c r="M22192" s="404"/>
      <c r="N22192" s="404"/>
      <c r="O22192" s="404"/>
      <c r="P22192" s="404"/>
      <c r="Q22192" s="404"/>
      <c r="R22192" s="404"/>
      <c r="S22192" s="404"/>
      <c r="T22192" s="404"/>
    </row>
    <row r="22193" spans="12:20" ht="16.8">
      <c r="L22193" s="404"/>
      <c r="M22193" s="404"/>
      <c r="N22193" s="404"/>
      <c r="O22193" s="404"/>
      <c r="P22193" s="404"/>
      <c r="Q22193" s="404"/>
      <c r="R22193" s="404"/>
      <c r="S22193" s="404"/>
      <c r="T22193" s="404"/>
    </row>
    <row r="22194" spans="12:20" ht="16.8">
      <c r="L22194" s="404"/>
      <c r="M22194" s="404"/>
      <c r="N22194" s="404"/>
      <c r="O22194" s="404"/>
      <c r="P22194" s="404"/>
      <c r="Q22194" s="404"/>
      <c r="R22194" s="404"/>
      <c r="S22194" s="404"/>
      <c r="T22194" s="404"/>
    </row>
    <row r="22195" spans="12:20" ht="16.8">
      <c r="L22195" s="404"/>
      <c r="M22195" s="404"/>
      <c r="N22195" s="404"/>
      <c r="O22195" s="404"/>
      <c r="P22195" s="404"/>
      <c r="Q22195" s="404"/>
      <c r="R22195" s="404"/>
      <c r="S22195" s="404"/>
      <c r="T22195" s="404"/>
    </row>
    <row r="22196" spans="12:20" ht="16.8">
      <c r="L22196" s="404"/>
      <c r="M22196" s="404"/>
      <c r="N22196" s="404"/>
      <c r="O22196" s="404"/>
      <c r="P22196" s="404"/>
      <c r="Q22196" s="404"/>
      <c r="R22196" s="404"/>
      <c r="S22196" s="404"/>
      <c r="T22196" s="404"/>
    </row>
    <row r="22197" spans="12:20" ht="16.8">
      <c r="L22197" s="404"/>
      <c r="M22197" s="404"/>
      <c r="N22197" s="404"/>
      <c r="O22197" s="404"/>
      <c r="P22197" s="404"/>
      <c r="Q22197" s="404"/>
      <c r="R22197" s="404"/>
      <c r="S22197" s="404"/>
      <c r="T22197" s="404"/>
    </row>
    <row r="22198" spans="12:20" ht="16.8">
      <c r="L22198" s="404"/>
      <c r="M22198" s="404"/>
      <c r="N22198" s="404"/>
      <c r="O22198" s="404"/>
      <c r="P22198" s="404"/>
      <c r="Q22198" s="404"/>
      <c r="R22198" s="404"/>
      <c r="S22198" s="404"/>
      <c r="T22198" s="404"/>
    </row>
    <row r="22199" spans="12:20" ht="16.8">
      <c r="L22199" s="404"/>
      <c r="M22199" s="404"/>
      <c r="N22199" s="404"/>
      <c r="O22199" s="404"/>
      <c r="P22199" s="404"/>
      <c r="Q22199" s="404"/>
      <c r="R22199" s="404"/>
      <c r="S22199" s="404"/>
      <c r="T22199" s="404"/>
    </row>
    <row r="22200" spans="12:20" ht="16.8">
      <c r="L22200" s="404"/>
      <c r="M22200" s="404"/>
      <c r="N22200" s="404"/>
      <c r="O22200" s="404"/>
      <c r="P22200" s="404"/>
      <c r="Q22200" s="404"/>
      <c r="R22200" s="404"/>
      <c r="S22200" s="404"/>
      <c r="T22200" s="404"/>
    </row>
    <row r="22201" spans="12:20" ht="16.8">
      <c r="L22201" s="404"/>
      <c r="M22201" s="404"/>
      <c r="N22201" s="404"/>
      <c r="O22201" s="404"/>
      <c r="P22201" s="404"/>
      <c r="Q22201" s="404"/>
      <c r="R22201" s="404"/>
      <c r="S22201" s="404"/>
      <c r="T22201" s="404"/>
    </row>
    <row r="22202" spans="12:20" ht="16.8">
      <c r="L22202" s="404"/>
      <c r="M22202" s="404"/>
      <c r="N22202" s="404"/>
      <c r="O22202" s="404"/>
      <c r="P22202" s="404"/>
      <c r="Q22202" s="404"/>
      <c r="R22202" s="404"/>
      <c r="S22202" s="404"/>
      <c r="T22202" s="404"/>
    </row>
    <row r="22203" spans="12:20" ht="16.8">
      <c r="L22203" s="404"/>
      <c r="M22203" s="404"/>
      <c r="N22203" s="404"/>
      <c r="O22203" s="404"/>
      <c r="P22203" s="404"/>
      <c r="Q22203" s="404"/>
      <c r="R22203" s="404"/>
      <c r="S22203" s="404"/>
      <c r="T22203" s="404"/>
    </row>
    <row r="22204" spans="12:20" ht="16.8">
      <c r="L22204" s="404"/>
      <c r="M22204" s="404"/>
      <c r="N22204" s="404"/>
      <c r="O22204" s="404"/>
      <c r="P22204" s="404"/>
      <c r="Q22204" s="404"/>
      <c r="R22204" s="404"/>
      <c r="S22204" s="404"/>
      <c r="T22204" s="404"/>
    </row>
    <row r="22205" spans="12:20" ht="16.8">
      <c r="L22205" s="404"/>
      <c r="M22205" s="404"/>
      <c r="N22205" s="404"/>
      <c r="O22205" s="404"/>
      <c r="P22205" s="404"/>
      <c r="Q22205" s="404"/>
      <c r="R22205" s="404"/>
      <c r="S22205" s="404"/>
      <c r="T22205" s="404"/>
    </row>
    <row r="22206" spans="12:20" ht="16.8">
      <c r="L22206" s="404"/>
      <c r="M22206" s="404"/>
      <c r="N22206" s="404"/>
      <c r="O22206" s="404"/>
      <c r="P22206" s="404"/>
      <c r="Q22206" s="404"/>
      <c r="R22206" s="404"/>
      <c r="S22206" s="404"/>
      <c r="T22206" s="404"/>
    </row>
    <row r="22207" spans="12:20" ht="16.8">
      <c r="L22207" s="404"/>
      <c r="M22207" s="404"/>
      <c r="N22207" s="404"/>
      <c r="O22207" s="404"/>
      <c r="P22207" s="404"/>
      <c r="Q22207" s="404"/>
      <c r="R22207" s="404"/>
      <c r="S22207" s="404"/>
      <c r="T22207" s="404"/>
    </row>
    <row r="22208" spans="12:20" ht="16.8">
      <c r="L22208" s="404"/>
      <c r="M22208" s="404"/>
      <c r="N22208" s="404"/>
      <c r="O22208" s="404"/>
      <c r="P22208" s="404"/>
      <c r="Q22208" s="404"/>
      <c r="R22208" s="404"/>
      <c r="S22208" s="404"/>
      <c r="T22208" s="404"/>
    </row>
    <row r="22209" spans="12:20" ht="16.8">
      <c r="L22209" s="404"/>
      <c r="M22209" s="404"/>
      <c r="N22209" s="404"/>
      <c r="O22209" s="404"/>
      <c r="P22209" s="404"/>
      <c r="Q22209" s="404"/>
      <c r="R22209" s="404"/>
      <c r="S22209" s="404"/>
      <c r="T22209" s="404"/>
    </row>
    <row r="22210" spans="12:20" ht="16.8">
      <c r="L22210" s="404"/>
      <c r="M22210" s="404"/>
      <c r="N22210" s="404"/>
      <c r="O22210" s="404"/>
      <c r="P22210" s="404"/>
      <c r="Q22210" s="404"/>
      <c r="R22210" s="404"/>
      <c r="S22210" s="404"/>
      <c r="T22210" s="404"/>
    </row>
    <row r="22211" spans="12:20" ht="16.8">
      <c r="L22211" s="404"/>
      <c r="M22211" s="404"/>
      <c r="N22211" s="404"/>
      <c r="O22211" s="404"/>
      <c r="P22211" s="404"/>
      <c r="Q22211" s="404"/>
      <c r="R22211" s="404"/>
      <c r="S22211" s="404"/>
      <c r="T22211" s="404"/>
    </row>
    <row r="22212" spans="12:20" ht="16.8">
      <c r="L22212" s="404"/>
      <c r="M22212" s="404"/>
      <c r="N22212" s="404"/>
      <c r="O22212" s="404"/>
      <c r="P22212" s="404"/>
      <c r="Q22212" s="404"/>
      <c r="R22212" s="404"/>
      <c r="S22212" s="404"/>
      <c r="T22212" s="404"/>
    </row>
    <row r="22213" spans="12:20" ht="16.8">
      <c r="L22213" s="404"/>
      <c r="M22213" s="404"/>
      <c r="N22213" s="404"/>
      <c r="O22213" s="404"/>
      <c r="P22213" s="404"/>
      <c r="Q22213" s="404"/>
      <c r="R22213" s="404"/>
      <c r="S22213" s="404"/>
      <c r="T22213" s="404"/>
    </row>
    <row r="22214" spans="12:20" ht="16.8">
      <c r="L22214" s="404"/>
      <c r="M22214" s="404"/>
      <c r="N22214" s="404"/>
      <c r="O22214" s="404"/>
      <c r="P22214" s="404"/>
      <c r="Q22214" s="404"/>
      <c r="R22214" s="404"/>
      <c r="S22214" s="404"/>
      <c r="T22214" s="404"/>
    </row>
    <row r="22215" spans="12:20" ht="16.8">
      <c r="L22215" s="404"/>
      <c r="M22215" s="404"/>
      <c r="N22215" s="404"/>
      <c r="O22215" s="404"/>
      <c r="P22215" s="404"/>
      <c r="Q22215" s="404"/>
      <c r="R22215" s="404"/>
      <c r="S22215" s="404"/>
      <c r="T22215" s="404"/>
    </row>
    <row r="22216" spans="12:20" ht="16.8">
      <c r="L22216" s="404"/>
      <c r="M22216" s="404"/>
      <c r="N22216" s="404"/>
      <c r="O22216" s="404"/>
      <c r="P22216" s="404"/>
      <c r="Q22216" s="404"/>
      <c r="R22216" s="404"/>
      <c r="S22216" s="404"/>
      <c r="T22216" s="404"/>
    </row>
    <row r="22217" spans="12:20" ht="16.8">
      <c r="L22217" s="404"/>
      <c r="M22217" s="404"/>
      <c r="N22217" s="404"/>
      <c r="O22217" s="404"/>
      <c r="P22217" s="404"/>
      <c r="Q22217" s="404"/>
      <c r="R22217" s="404"/>
      <c r="S22217" s="404"/>
      <c r="T22217" s="404"/>
    </row>
    <row r="22218" spans="12:20" ht="16.8">
      <c r="L22218" s="404"/>
      <c r="M22218" s="404"/>
      <c r="N22218" s="404"/>
      <c r="O22218" s="404"/>
      <c r="P22218" s="404"/>
      <c r="Q22218" s="404"/>
      <c r="R22218" s="404"/>
      <c r="S22218" s="404"/>
      <c r="T22218" s="404"/>
    </row>
    <row r="22219" spans="12:20" ht="16.8">
      <c r="L22219" s="404"/>
      <c r="M22219" s="404"/>
      <c r="N22219" s="404"/>
      <c r="O22219" s="404"/>
      <c r="P22219" s="404"/>
      <c r="Q22219" s="404"/>
      <c r="R22219" s="404"/>
      <c r="S22219" s="404"/>
      <c r="T22219" s="404"/>
    </row>
    <row r="22220" spans="12:20" ht="16.8">
      <c r="L22220" s="404"/>
      <c r="M22220" s="404"/>
      <c r="N22220" s="404"/>
      <c r="O22220" s="404"/>
      <c r="P22220" s="404"/>
      <c r="Q22220" s="404"/>
      <c r="R22220" s="404"/>
      <c r="S22220" s="404"/>
      <c r="T22220" s="404"/>
    </row>
    <row r="22221" spans="12:20" ht="16.8">
      <c r="L22221" s="404"/>
      <c r="M22221" s="404"/>
      <c r="N22221" s="404"/>
      <c r="O22221" s="404"/>
      <c r="P22221" s="404"/>
      <c r="Q22221" s="404"/>
      <c r="R22221" s="404"/>
      <c r="S22221" s="404"/>
      <c r="T22221" s="404"/>
    </row>
    <row r="22222" spans="12:20" ht="16.8">
      <c r="L22222" s="404"/>
      <c r="M22222" s="404"/>
      <c r="N22222" s="404"/>
      <c r="O22222" s="404"/>
      <c r="P22222" s="404"/>
      <c r="Q22222" s="404"/>
      <c r="R22222" s="404"/>
      <c r="S22222" s="404"/>
      <c r="T22222" s="404"/>
    </row>
    <row r="22223" spans="12:20" ht="16.8">
      <c r="L22223" s="404"/>
      <c r="M22223" s="404"/>
      <c r="N22223" s="404"/>
      <c r="O22223" s="404"/>
      <c r="P22223" s="404"/>
      <c r="Q22223" s="404"/>
      <c r="R22223" s="404"/>
      <c r="S22223" s="404"/>
      <c r="T22223" s="404"/>
    </row>
    <row r="22224" spans="12:20" ht="16.8">
      <c r="L22224" s="404"/>
      <c r="M22224" s="404"/>
      <c r="N22224" s="404"/>
      <c r="O22224" s="404"/>
      <c r="P22224" s="404"/>
      <c r="Q22224" s="404"/>
      <c r="R22224" s="404"/>
      <c r="S22224" s="404"/>
      <c r="T22224" s="404"/>
    </row>
    <row r="22225" spans="12:20" ht="16.8">
      <c r="L22225" s="404"/>
      <c r="M22225" s="404"/>
      <c r="N22225" s="404"/>
      <c r="O22225" s="404"/>
      <c r="P22225" s="404"/>
      <c r="Q22225" s="404"/>
      <c r="R22225" s="404"/>
      <c r="S22225" s="404"/>
      <c r="T22225" s="404"/>
    </row>
    <row r="22226" spans="12:20" ht="16.8">
      <c r="L22226" s="404"/>
      <c r="M22226" s="404"/>
      <c r="N22226" s="404"/>
      <c r="O22226" s="404"/>
      <c r="P22226" s="404"/>
      <c r="Q22226" s="404"/>
      <c r="R22226" s="404"/>
      <c r="S22226" s="404"/>
      <c r="T22226" s="404"/>
    </row>
    <row r="22227" spans="12:20" ht="16.8">
      <c r="L22227" s="404"/>
      <c r="M22227" s="404"/>
      <c r="N22227" s="404"/>
      <c r="O22227" s="404"/>
      <c r="P22227" s="404"/>
      <c r="Q22227" s="404"/>
      <c r="R22227" s="404"/>
      <c r="S22227" s="404"/>
      <c r="T22227" s="404"/>
    </row>
    <row r="22228" spans="12:20" ht="16.8">
      <c r="L22228" s="404"/>
      <c r="M22228" s="404"/>
      <c r="N22228" s="404"/>
      <c r="O22228" s="404"/>
      <c r="P22228" s="404"/>
      <c r="Q22228" s="404"/>
      <c r="R22228" s="404"/>
      <c r="S22228" s="404"/>
      <c r="T22228" s="404"/>
    </row>
    <row r="22229" spans="12:20" ht="16.8">
      <c r="L22229" s="404"/>
      <c r="M22229" s="404"/>
      <c r="N22229" s="404"/>
      <c r="O22229" s="404"/>
      <c r="P22229" s="404"/>
      <c r="Q22229" s="404"/>
      <c r="R22229" s="404"/>
      <c r="S22229" s="404"/>
      <c r="T22229" s="404"/>
    </row>
    <row r="22230" spans="12:20" ht="16.8">
      <c r="L22230" s="404"/>
      <c r="M22230" s="404"/>
      <c r="N22230" s="404"/>
      <c r="O22230" s="404"/>
      <c r="P22230" s="404"/>
      <c r="Q22230" s="404"/>
      <c r="R22230" s="404"/>
      <c r="S22230" s="404"/>
      <c r="T22230" s="404"/>
    </row>
    <row r="22231" spans="12:20" ht="16.8">
      <c r="L22231" s="404"/>
      <c r="M22231" s="404"/>
      <c r="N22231" s="404"/>
      <c r="O22231" s="404"/>
      <c r="P22231" s="404"/>
      <c r="Q22231" s="404"/>
      <c r="R22231" s="404"/>
      <c r="S22231" s="404"/>
      <c r="T22231" s="404"/>
    </row>
    <row r="22232" spans="12:20" ht="16.8">
      <c r="L22232" s="404"/>
      <c r="M22232" s="404"/>
      <c r="N22232" s="404"/>
      <c r="O22232" s="404"/>
      <c r="P22232" s="404"/>
      <c r="Q22232" s="404"/>
      <c r="R22232" s="404"/>
      <c r="S22232" s="404"/>
      <c r="T22232" s="404"/>
    </row>
    <row r="22233" spans="12:20" ht="16.8">
      <c r="L22233" s="404"/>
      <c r="M22233" s="404"/>
      <c r="N22233" s="404"/>
      <c r="O22233" s="404"/>
      <c r="P22233" s="404"/>
      <c r="Q22233" s="404"/>
      <c r="R22233" s="404"/>
      <c r="S22233" s="404"/>
      <c r="T22233" s="404"/>
    </row>
    <row r="22234" spans="12:20" ht="16.8">
      <c r="L22234" s="404"/>
      <c r="M22234" s="404"/>
      <c r="N22234" s="404"/>
      <c r="O22234" s="404"/>
      <c r="P22234" s="404"/>
      <c r="Q22234" s="404"/>
      <c r="R22234" s="404"/>
      <c r="S22234" s="404"/>
      <c r="T22234" s="404"/>
    </row>
    <row r="22235" spans="12:20" ht="16.8">
      <c r="L22235" s="404"/>
      <c r="M22235" s="404"/>
      <c r="N22235" s="404"/>
      <c r="O22235" s="404"/>
      <c r="P22235" s="404"/>
      <c r="Q22235" s="404"/>
      <c r="R22235" s="404"/>
      <c r="S22235" s="404"/>
      <c r="T22235" s="404"/>
    </row>
    <row r="22236" spans="12:20" ht="16.8">
      <c r="L22236" s="404"/>
      <c r="M22236" s="404"/>
      <c r="N22236" s="404"/>
      <c r="O22236" s="404"/>
      <c r="P22236" s="404"/>
      <c r="Q22236" s="404"/>
      <c r="R22236" s="404"/>
      <c r="S22236" s="404"/>
      <c r="T22236" s="404"/>
    </row>
    <row r="22237" spans="12:20" ht="16.8">
      <c r="L22237" s="404"/>
      <c r="M22237" s="404"/>
      <c r="N22237" s="404"/>
      <c r="O22237" s="404"/>
      <c r="P22237" s="404"/>
      <c r="Q22237" s="404"/>
      <c r="R22237" s="404"/>
      <c r="S22237" s="404"/>
      <c r="T22237" s="404"/>
    </row>
    <row r="22238" spans="12:20" ht="16.8">
      <c r="L22238" s="404"/>
      <c r="M22238" s="404"/>
      <c r="N22238" s="404"/>
      <c r="O22238" s="404"/>
      <c r="P22238" s="404"/>
      <c r="Q22238" s="404"/>
      <c r="R22238" s="404"/>
      <c r="S22238" s="404"/>
      <c r="T22238" s="404"/>
    </row>
    <row r="22239" spans="12:20" ht="16.8">
      <c r="L22239" s="404"/>
      <c r="M22239" s="404"/>
      <c r="N22239" s="404"/>
      <c r="O22239" s="404"/>
      <c r="P22239" s="404"/>
      <c r="Q22239" s="404"/>
      <c r="R22239" s="404"/>
      <c r="S22239" s="404"/>
      <c r="T22239" s="404"/>
    </row>
    <row r="22240" spans="12:20" ht="16.8">
      <c r="L22240" s="404"/>
      <c r="M22240" s="404"/>
      <c r="N22240" s="404"/>
      <c r="O22240" s="404"/>
      <c r="P22240" s="404"/>
      <c r="Q22240" s="404"/>
      <c r="R22240" s="404"/>
      <c r="S22240" s="404"/>
      <c r="T22240" s="404"/>
    </row>
    <row r="22241" spans="12:20" ht="16.8">
      <c r="L22241" s="404"/>
      <c r="M22241" s="404"/>
      <c r="N22241" s="404"/>
      <c r="O22241" s="404"/>
      <c r="P22241" s="404"/>
      <c r="Q22241" s="404"/>
      <c r="R22241" s="404"/>
      <c r="S22241" s="404"/>
      <c r="T22241" s="404"/>
    </row>
    <row r="22242" spans="12:20" ht="16.8">
      <c r="L22242" s="404"/>
      <c r="M22242" s="404"/>
      <c r="N22242" s="404"/>
      <c r="O22242" s="404"/>
      <c r="P22242" s="404"/>
      <c r="Q22242" s="404"/>
      <c r="R22242" s="404"/>
      <c r="S22242" s="404"/>
      <c r="T22242" s="404"/>
    </row>
    <row r="22243" spans="12:20" ht="16.8">
      <c r="L22243" s="404"/>
      <c r="M22243" s="404"/>
      <c r="N22243" s="404"/>
      <c r="O22243" s="404"/>
      <c r="P22243" s="404"/>
      <c r="Q22243" s="404"/>
      <c r="R22243" s="404"/>
      <c r="S22243" s="404"/>
      <c r="T22243" s="404"/>
    </row>
    <row r="22244" spans="12:20" ht="16.8">
      <c r="L22244" s="404"/>
      <c r="M22244" s="404"/>
      <c r="N22244" s="404"/>
      <c r="O22244" s="404"/>
      <c r="P22244" s="404"/>
      <c r="Q22244" s="404"/>
      <c r="R22244" s="404"/>
      <c r="S22244" s="404"/>
      <c r="T22244" s="404"/>
    </row>
    <row r="22245" spans="12:20" ht="16.8">
      <c r="L22245" s="404"/>
      <c r="M22245" s="404"/>
      <c r="N22245" s="404"/>
      <c r="O22245" s="404"/>
      <c r="P22245" s="404"/>
      <c r="Q22245" s="404"/>
      <c r="R22245" s="404"/>
      <c r="S22245" s="404"/>
      <c r="T22245" s="404"/>
    </row>
    <row r="22246" spans="12:20" ht="16.8">
      <c r="L22246" s="404"/>
      <c r="M22246" s="404"/>
      <c r="N22246" s="404"/>
      <c r="O22246" s="404"/>
      <c r="P22246" s="404"/>
      <c r="Q22246" s="404"/>
      <c r="R22246" s="404"/>
      <c r="S22246" s="404"/>
      <c r="T22246" s="404"/>
    </row>
    <row r="22247" spans="12:20" ht="16.8">
      <c r="L22247" s="404"/>
      <c r="M22247" s="404"/>
      <c r="N22247" s="404"/>
      <c r="O22247" s="404"/>
      <c r="P22247" s="404"/>
      <c r="Q22247" s="404"/>
      <c r="R22247" s="404"/>
      <c r="S22247" s="404"/>
      <c r="T22247" s="404"/>
    </row>
    <row r="22248" spans="12:20" ht="16.8">
      <c r="L22248" s="404"/>
      <c r="M22248" s="404"/>
      <c r="N22248" s="404"/>
      <c r="O22248" s="404"/>
      <c r="P22248" s="404"/>
      <c r="Q22248" s="404"/>
      <c r="R22248" s="404"/>
      <c r="S22248" s="404"/>
      <c r="T22248" s="404"/>
    </row>
    <row r="22249" spans="12:20" ht="16.8">
      <c r="L22249" s="404"/>
      <c r="M22249" s="404"/>
      <c r="N22249" s="404"/>
      <c r="O22249" s="404"/>
      <c r="P22249" s="404"/>
      <c r="Q22249" s="404"/>
      <c r="R22249" s="404"/>
      <c r="S22249" s="404"/>
      <c r="T22249" s="404"/>
    </row>
    <row r="22250" spans="12:20" ht="16.8">
      <c r="L22250" s="404"/>
      <c r="M22250" s="404"/>
      <c r="N22250" s="404"/>
      <c r="O22250" s="404"/>
      <c r="P22250" s="404"/>
      <c r="Q22250" s="404"/>
      <c r="R22250" s="404"/>
      <c r="S22250" s="404"/>
      <c r="T22250" s="404"/>
    </row>
    <row r="22251" spans="12:20" ht="16.8">
      <c r="L22251" s="404"/>
      <c r="M22251" s="404"/>
      <c r="N22251" s="404"/>
      <c r="O22251" s="404"/>
      <c r="P22251" s="404"/>
      <c r="Q22251" s="404"/>
      <c r="R22251" s="404"/>
      <c r="S22251" s="404"/>
      <c r="T22251" s="404"/>
    </row>
    <row r="22252" spans="12:20" ht="16.8">
      <c r="L22252" s="404"/>
      <c r="M22252" s="404"/>
      <c r="N22252" s="404"/>
      <c r="O22252" s="404"/>
      <c r="P22252" s="404"/>
      <c r="Q22252" s="404"/>
      <c r="R22252" s="404"/>
      <c r="S22252" s="404"/>
      <c r="T22252" s="404"/>
    </row>
    <row r="22253" spans="12:20" ht="16.8">
      <c r="L22253" s="404"/>
      <c r="M22253" s="404"/>
      <c r="N22253" s="404"/>
      <c r="O22253" s="404"/>
      <c r="P22253" s="404"/>
      <c r="Q22253" s="404"/>
      <c r="R22253" s="404"/>
      <c r="S22253" s="404"/>
      <c r="T22253" s="404"/>
    </row>
    <row r="22254" spans="12:20" ht="16.8">
      <c r="L22254" s="404"/>
      <c r="M22254" s="404"/>
      <c r="N22254" s="404"/>
      <c r="O22254" s="404"/>
      <c r="P22254" s="404"/>
      <c r="Q22254" s="404"/>
      <c r="R22254" s="404"/>
      <c r="S22254" s="404"/>
      <c r="T22254" s="404"/>
    </row>
    <row r="22255" spans="12:20" ht="16.8">
      <c r="L22255" s="404"/>
      <c r="M22255" s="404"/>
      <c r="N22255" s="404"/>
      <c r="O22255" s="404"/>
      <c r="P22255" s="404"/>
      <c r="Q22255" s="404"/>
      <c r="R22255" s="404"/>
      <c r="S22255" s="404"/>
      <c r="T22255" s="404"/>
    </row>
    <row r="22256" spans="12:20" ht="16.8">
      <c r="L22256" s="404"/>
      <c r="M22256" s="404"/>
      <c r="N22256" s="404"/>
      <c r="O22256" s="404"/>
      <c r="P22256" s="404"/>
      <c r="Q22256" s="404"/>
      <c r="R22256" s="404"/>
      <c r="S22256" s="404"/>
      <c r="T22256" s="404"/>
    </row>
    <row r="22257" spans="12:20" ht="16.8">
      <c r="L22257" s="404"/>
      <c r="M22257" s="404"/>
      <c r="N22257" s="404"/>
      <c r="O22257" s="404"/>
      <c r="P22257" s="404"/>
      <c r="Q22257" s="404"/>
      <c r="R22257" s="404"/>
      <c r="S22257" s="404"/>
      <c r="T22257" s="404"/>
    </row>
    <row r="22258" spans="12:20" ht="16.8">
      <c r="L22258" s="404"/>
      <c r="M22258" s="404"/>
      <c r="N22258" s="404"/>
      <c r="O22258" s="404"/>
      <c r="P22258" s="404"/>
      <c r="Q22258" s="404"/>
      <c r="R22258" s="404"/>
      <c r="S22258" s="404"/>
      <c r="T22258" s="404"/>
    </row>
    <row r="22259" spans="12:20" ht="16.8">
      <c r="L22259" s="404"/>
      <c r="M22259" s="404"/>
      <c r="N22259" s="404"/>
      <c r="O22259" s="404"/>
      <c r="P22259" s="404"/>
      <c r="Q22259" s="404"/>
      <c r="R22259" s="404"/>
      <c r="S22259" s="404"/>
      <c r="T22259" s="404"/>
    </row>
    <row r="22260" spans="12:20" ht="16.8">
      <c r="L22260" s="404"/>
      <c r="M22260" s="404"/>
      <c r="N22260" s="404"/>
      <c r="O22260" s="404"/>
      <c r="P22260" s="404"/>
      <c r="Q22260" s="404"/>
      <c r="R22260" s="404"/>
      <c r="S22260" s="404"/>
      <c r="T22260" s="404"/>
    </row>
    <row r="22261" spans="12:20" ht="16.8">
      <c r="L22261" s="404"/>
      <c r="M22261" s="404"/>
      <c r="N22261" s="404"/>
      <c r="O22261" s="404"/>
      <c r="P22261" s="404"/>
      <c r="Q22261" s="404"/>
      <c r="R22261" s="404"/>
      <c r="S22261" s="404"/>
      <c r="T22261" s="404"/>
    </row>
    <row r="22262" spans="12:20" ht="16.8">
      <c r="L22262" s="404"/>
      <c r="M22262" s="404"/>
      <c r="N22262" s="404"/>
      <c r="O22262" s="404"/>
      <c r="P22262" s="404"/>
      <c r="Q22262" s="404"/>
      <c r="R22262" s="404"/>
      <c r="S22262" s="404"/>
      <c r="T22262" s="404"/>
    </row>
    <row r="22263" spans="12:20" ht="16.8">
      <c r="L22263" s="404"/>
      <c r="M22263" s="404"/>
      <c r="N22263" s="404"/>
      <c r="O22263" s="404"/>
      <c r="P22263" s="404"/>
      <c r="Q22263" s="404"/>
      <c r="R22263" s="404"/>
      <c r="S22263" s="404"/>
      <c r="T22263" s="404"/>
    </row>
    <row r="22264" spans="12:20" ht="16.8">
      <c r="L22264" s="404"/>
      <c r="M22264" s="404"/>
      <c r="N22264" s="404"/>
      <c r="O22264" s="404"/>
      <c r="P22264" s="404"/>
      <c r="Q22264" s="404"/>
      <c r="R22264" s="404"/>
      <c r="S22264" s="404"/>
      <c r="T22264" s="404"/>
    </row>
    <row r="22265" spans="12:20" ht="16.8">
      <c r="L22265" s="404"/>
      <c r="M22265" s="404"/>
      <c r="N22265" s="404"/>
      <c r="O22265" s="404"/>
      <c r="P22265" s="404"/>
      <c r="Q22265" s="404"/>
      <c r="R22265" s="404"/>
      <c r="S22265" s="404"/>
      <c r="T22265" s="404"/>
    </row>
    <row r="22266" spans="12:20" ht="16.8">
      <c r="L22266" s="404"/>
      <c r="M22266" s="404"/>
      <c r="N22266" s="404"/>
      <c r="O22266" s="404"/>
      <c r="P22266" s="404"/>
      <c r="Q22266" s="404"/>
      <c r="R22266" s="404"/>
      <c r="S22266" s="404"/>
      <c r="T22266" s="404"/>
    </row>
    <row r="22267" spans="12:20" ht="16.8">
      <c r="L22267" s="404"/>
      <c r="M22267" s="404"/>
      <c r="N22267" s="404"/>
      <c r="O22267" s="404"/>
      <c r="P22267" s="404"/>
      <c r="Q22267" s="404"/>
      <c r="R22267" s="404"/>
      <c r="S22267" s="404"/>
      <c r="T22267" s="404"/>
    </row>
    <row r="22268" spans="12:20" ht="16.8">
      <c r="L22268" s="404"/>
      <c r="M22268" s="404"/>
      <c r="N22268" s="404"/>
      <c r="O22268" s="404"/>
      <c r="P22268" s="404"/>
      <c r="Q22268" s="404"/>
      <c r="R22268" s="404"/>
      <c r="S22268" s="404"/>
      <c r="T22268" s="404"/>
    </row>
    <row r="22269" spans="12:20" ht="16.8">
      <c r="L22269" s="404"/>
      <c r="M22269" s="404"/>
      <c r="N22269" s="404"/>
      <c r="O22269" s="404"/>
      <c r="P22269" s="404"/>
      <c r="Q22269" s="404"/>
      <c r="R22269" s="404"/>
      <c r="S22269" s="404"/>
      <c r="T22269" s="404"/>
    </row>
    <row r="22270" spans="12:20" ht="16.8">
      <c r="L22270" s="404"/>
      <c r="M22270" s="404"/>
      <c r="N22270" s="404"/>
      <c r="O22270" s="404"/>
      <c r="P22270" s="404"/>
      <c r="Q22270" s="404"/>
      <c r="R22270" s="404"/>
      <c r="S22270" s="404"/>
      <c r="T22270" s="404"/>
    </row>
    <row r="22271" spans="12:20" ht="16.8">
      <c r="L22271" s="404"/>
      <c r="M22271" s="404"/>
      <c r="N22271" s="404"/>
      <c r="O22271" s="404"/>
      <c r="P22271" s="404"/>
      <c r="Q22271" s="404"/>
      <c r="R22271" s="404"/>
      <c r="S22271" s="404"/>
      <c r="T22271" s="404"/>
    </row>
    <row r="22272" spans="12:20" ht="16.8">
      <c r="L22272" s="404"/>
      <c r="M22272" s="404"/>
      <c r="N22272" s="404"/>
      <c r="O22272" s="404"/>
      <c r="P22272" s="404"/>
      <c r="Q22272" s="404"/>
      <c r="R22272" s="404"/>
      <c r="S22272" s="404"/>
      <c r="T22272" s="404"/>
    </row>
    <row r="22273" spans="12:20" ht="16.8">
      <c r="L22273" s="404"/>
      <c r="M22273" s="404"/>
      <c r="N22273" s="404"/>
      <c r="O22273" s="404"/>
      <c r="P22273" s="404"/>
      <c r="Q22273" s="404"/>
      <c r="R22273" s="404"/>
      <c r="S22273" s="404"/>
      <c r="T22273" s="404"/>
    </row>
    <row r="22274" spans="12:20" ht="16.8">
      <c r="L22274" s="404"/>
      <c r="M22274" s="404"/>
      <c r="N22274" s="404"/>
      <c r="O22274" s="404"/>
      <c r="P22274" s="404"/>
      <c r="Q22274" s="404"/>
      <c r="R22274" s="404"/>
      <c r="S22274" s="404"/>
      <c r="T22274" s="404"/>
    </row>
    <row r="22275" spans="12:20" ht="16.8">
      <c r="L22275" s="404"/>
      <c r="M22275" s="404"/>
      <c r="N22275" s="404"/>
      <c r="O22275" s="404"/>
      <c r="P22275" s="404"/>
      <c r="Q22275" s="404"/>
      <c r="R22275" s="404"/>
      <c r="S22275" s="404"/>
      <c r="T22275" s="404"/>
    </row>
    <row r="22276" spans="12:20" ht="16.8">
      <c r="L22276" s="404"/>
      <c r="M22276" s="404"/>
      <c r="N22276" s="404"/>
      <c r="O22276" s="404"/>
      <c r="P22276" s="404"/>
      <c r="Q22276" s="404"/>
      <c r="R22276" s="404"/>
      <c r="S22276" s="404"/>
      <c r="T22276" s="404"/>
    </row>
    <row r="22277" spans="12:20" ht="16.8">
      <c r="L22277" s="404"/>
      <c r="M22277" s="404"/>
      <c r="N22277" s="404"/>
      <c r="O22277" s="404"/>
      <c r="P22277" s="404"/>
      <c r="Q22277" s="404"/>
      <c r="R22277" s="404"/>
      <c r="S22277" s="404"/>
      <c r="T22277" s="404"/>
    </row>
    <row r="22278" spans="12:20" ht="16.8">
      <c r="L22278" s="404"/>
      <c r="M22278" s="404"/>
      <c r="N22278" s="404"/>
      <c r="O22278" s="404"/>
      <c r="P22278" s="404"/>
      <c r="Q22278" s="404"/>
      <c r="R22278" s="404"/>
      <c r="S22278" s="404"/>
      <c r="T22278" s="404"/>
    </row>
    <row r="22279" spans="12:20" ht="16.8">
      <c r="L22279" s="404"/>
      <c r="M22279" s="404"/>
      <c r="N22279" s="404"/>
      <c r="O22279" s="404"/>
      <c r="P22279" s="404"/>
      <c r="Q22279" s="404"/>
      <c r="R22279" s="404"/>
      <c r="S22279" s="404"/>
      <c r="T22279" s="404"/>
    </row>
    <row r="22280" spans="12:20" ht="16.8">
      <c r="L22280" s="404"/>
      <c r="M22280" s="404"/>
      <c r="N22280" s="404"/>
      <c r="O22280" s="404"/>
      <c r="P22280" s="404"/>
      <c r="Q22280" s="404"/>
      <c r="R22280" s="404"/>
      <c r="S22280" s="404"/>
      <c r="T22280" s="404"/>
    </row>
    <row r="22281" spans="12:20" ht="16.8">
      <c r="L22281" s="404"/>
      <c r="M22281" s="404"/>
      <c r="N22281" s="404"/>
      <c r="O22281" s="404"/>
      <c r="P22281" s="404"/>
      <c r="Q22281" s="404"/>
      <c r="R22281" s="404"/>
      <c r="S22281" s="404"/>
      <c r="T22281" s="404"/>
    </row>
    <row r="22282" spans="12:20" ht="16.8">
      <c r="L22282" s="404"/>
      <c r="M22282" s="404"/>
      <c r="N22282" s="404"/>
      <c r="O22282" s="404"/>
      <c r="P22282" s="404"/>
      <c r="Q22282" s="404"/>
      <c r="R22282" s="404"/>
      <c r="S22282" s="404"/>
      <c r="T22282" s="404"/>
    </row>
    <row r="22283" spans="12:20" ht="16.8">
      <c r="L22283" s="404"/>
      <c r="M22283" s="404"/>
      <c r="N22283" s="404"/>
      <c r="O22283" s="404"/>
      <c r="P22283" s="404"/>
      <c r="Q22283" s="404"/>
      <c r="R22283" s="404"/>
      <c r="S22283" s="404"/>
      <c r="T22283" s="404"/>
    </row>
    <row r="22284" spans="12:20" ht="16.8">
      <c r="L22284" s="404"/>
      <c r="M22284" s="404"/>
      <c r="N22284" s="404"/>
      <c r="O22284" s="404"/>
      <c r="P22284" s="404"/>
      <c r="Q22284" s="404"/>
      <c r="R22284" s="404"/>
      <c r="S22284" s="404"/>
      <c r="T22284" s="404"/>
    </row>
    <row r="22285" spans="12:20" ht="16.8">
      <c r="L22285" s="404"/>
      <c r="M22285" s="404"/>
      <c r="N22285" s="404"/>
      <c r="O22285" s="404"/>
      <c r="P22285" s="404"/>
      <c r="Q22285" s="404"/>
      <c r="R22285" s="404"/>
      <c r="S22285" s="404"/>
      <c r="T22285" s="404"/>
    </row>
    <row r="22286" spans="12:20" ht="16.8">
      <c r="L22286" s="404"/>
      <c r="M22286" s="404"/>
      <c r="N22286" s="404"/>
      <c r="O22286" s="404"/>
      <c r="P22286" s="404"/>
      <c r="Q22286" s="404"/>
      <c r="R22286" s="404"/>
      <c r="S22286" s="404"/>
      <c r="T22286" s="404"/>
    </row>
    <row r="22287" spans="12:20" ht="16.8">
      <c r="L22287" s="404"/>
      <c r="M22287" s="404"/>
      <c r="N22287" s="404"/>
      <c r="O22287" s="404"/>
      <c r="P22287" s="404"/>
      <c r="Q22287" s="404"/>
      <c r="R22287" s="404"/>
      <c r="S22287" s="404"/>
      <c r="T22287" s="404"/>
    </row>
    <row r="22288" spans="12:20" ht="16.8">
      <c r="L22288" s="404"/>
      <c r="M22288" s="404"/>
      <c r="N22288" s="404"/>
      <c r="O22288" s="404"/>
      <c r="P22288" s="404"/>
      <c r="Q22288" s="404"/>
      <c r="R22288" s="404"/>
      <c r="S22288" s="404"/>
      <c r="T22288" s="404"/>
    </row>
    <row r="22289" spans="12:20" ht="16.8">
      <c r="L22289" s="404"/>
      <c r="M22289" s="404"/>
      <c r="N22289" s="404"/>
      <c r="O22289" s="404"/>
      <c r="P22289" s="404"/>
      <c r="Q22289" s="404"/>
      <c r="R22289" s="404"/>
      <c r="S22289" s="404"/>
      <c r="T22289" s="404"/>
    </row>
    <row r="22290" spans="12:20" ht="16.8">
      <c r="L22290" s="404"/>
      <c r="M22290" s="404"/>
      <c r="N22290" s="404"/>
      <c r="O22290" s="404"/>
      <c r="P22290" s="404"/>
      <c r="Q22290" s="404"/>
      <c r="R22290" s="404"/>
      <c r="S22290" s="404"/>
      <c r="T22290" s="404"/>
    </row>
    <row r="22291" spans="12:20" ht="16.8">
      <c r="L22291" s="404"/>
      <c r="M22291" s="404"/>
      <c r="N22291" s="404"/>
      <c r="O22291" s="404"/>
      <c r="P22291" s="404"/>
      <c r="Q22291" s="404"/>
      <c r="R22291" s="404"/>
      <c r="S22291" s="404"/>
      <c r="T22291" s="404"/>
    </row>
    <row r="22292" spans="12:20" ht="16.8">
      <c r="L22292" s="404"/>
      <c r="M22292" s="404"/>
      <c r="N22292" s="404"/>
      <c r="O22292" s="404"/>
      <c r="P22292" s="404"/>
      <c r="Q22292" s="404"/>
      <c r="R22292" s="404"/>
      <c r="S22292" s="404"/>
      <c r="T22292" s="404"/>
    </row>
    <row r="22293" spans="12:20" ht="16.8">
      <c r="L22293" s="404"/>
      <c r="M22293" s="404"/>
      <c r="N22293" s="404"/>
      <c r="O22293" s="404"/>
      <c r="P22293" s="404"/>
      <c r="Q22293" s="404"/>
      <c r="R22293" s="404"/>
      <c r="S22293" s="404"/>
      <c r="T22293" s="404"/>
    </row>
    <row r="22294" spans="12:20" ht="16.8">
      <c r="L22294" s="404"/>
      <c r="M22294" s="404"/>
      <c r="N22294" s="404"/>
      <c r="O22294" s="404"/>
      <c r="P22294" s="404"/>
      <c r="Q22294" s="404"/>
      <c r="R22294" s="404"/>
      <c r="S22294" s="404"/>
      <c r="T22294" s="404"/>
    </row>
    <row r="22295" spans="12:20" ht="16.8">
      <c r="L22295" s="404"/>
      <c r="M22295" s="404"/>
      <c r="N22295" s="404"/>
      <c r="O22295" s="404"/>
      <c r="P22295" s="404"/>
      <c r="Q22295" s="404"/>
      <c r="R22295" s="404"/>
      <c r="S22295" s="404"/>
      <c r="T22295" s="404"/>
    </row>
    <row r="22296" spans="12:20" ht="16.8">
      <c r="L22296" s="404"/>
      <c r="M22296" s="404"/>
      <c r="N22296" s="404"/>
      <c r="O22296" s="404"/>
      <c r="P22296" s="404"/>
      <c r="Q22296" s="404"/>
      <c r="R22296" s="404"/>
      <c r="S22296" s="404"/>
      <c r="T22296" s="404"/>
    </row>
    <row r="22297" spans="12:20" ht="16.8">
      <c r="L22297" s="404"/>
      <c r="M22297" s="404"/>
      <c r="N22297" s="404"/>
      <c r="O22297" s="404"/>
      <c r="P22297" s="404"/>
      <c r="Q22297" s="404"/>
      <c r="R22297" s="404"/>
      <c r="S22297" s="404"/>
      <c r="T22297" s="404"/>
    </row>
    <row r="22298" spans="12:20" ht="16.8">
      <c r="L22298" s="404"/>
      <c r="M22298" s="404"/>
      <c r="N22298" s="404"/>
      <c r="O22298" s="404"/>
      <c r="P22298" s="404"/>
      <c r="Q22298" s="404"/>
      <c r="R22298" s="404"/>
      <c r="S22298" s="404"/>
      <c r="T22298" s="404"/>
    </row>
    <row r="22299" spans="12:20" ht="16.8">
      <c r="L22299" s="404"/>
      <c r="M22299" s="404"/>
      <c r="N22299" s="404"/>
      <c r="O22299" s="404"/>
      <c r="P22299" s="404"/>
      <c r="Q22299" s="404"/>
      <c r="R22299" s="404"/>
      <c r="S22299" s="404"/>
      <c r="T22299" s="404"/>
    </row>
    <row r="22300" spans="12:20" ht="16.8">
      <c r="L22300" s="404"/>
      <c r="M22300" s="404"/>
      <c r="N22300" s="404"/>
      <c r="O22300" s="404"/>
      <c r="P22300" s="404"/>
      <c r="Q22300" s="404"/>
      <c r="R22300" s="404"/>
      <c r="S22300" s="404"/>
      <c r="T22300" s="404"/>
    </row>
    <row r="22301" spans="12:20" ht="16.8">
      <c r="L22301" s="404"/>
      <c r="M22301" s="404"/>
      <c r="N22301" s="404"/>
      <c r="O22301" s="404"/>
      <c r="P22301" s="404"/>
      <c r="Q22301" s="404"/>
      <c r="R22301" s="404"/>
      <c r="S22301" s="404"/>
      <c r="T22301" s="404"/>
    </row>
    <row r="22302" spans="12:20" ht="16.8">
      <c r="L22302" s="404"/>
      <c r="M22302" s="404"/>
      <c r="N22302" s="404"/>
      <c r="O22302" s="404"/>
      <c r="P22302" s="404"/>
      <c r="Q22302" s="404"/>
      <c r="R22302" s="404"/>
      <c r="S22302" s="404"/>
      <c r="T22302" s="404"/>
    </row>
    <row r="22303" spans="12:20" ht="16.8">
      <c r="L22303" s="404"/>
      <c r="M22303" s="404"/>
      <c r="N22303" s="404"/>
      <c r="O22303" s="404"/>
      <c r="P22303" s="404"/>
      <c r="Q22303" s="404"/>
      <c r="R22303" s="404"/>
      <c r="S22303" s="404"/>
      <c r="T22303" s="404"/>
    </row>
    <row r="22304" spans="12:20" ht="16.8">
      <c r="L22304" s="404"/>
      <c r="M22304" s="404"/>
      <c r="N22304" s="404"/>
      <c r="O22304" s="404"/>
      <c r="P22304" s="404"/>
      <c r="Q22304" s="404"/>
      <c r="R22304" s="404"/>
      <c r="S22304" s="404"/>
      <c r="T22304" s="404"/>
    </row>
    <row r="22305" spans="12:20" ht="16.8">
      <c r="L22305" s="404"/>
      <c r="M22305" s="404"/>
      <c r="N22305" s="404"/>
      <c r="O22305" s="404"/>
      <c r="P22305" s="404"/>
      <c r="Q22305" s="404"/>
      <c r="R22305" s="404"/>
      <c r="S22305" s="404"/>
      <c r="T22305" s="404"/>
    </row>
    <row r="22306" spans="12:20" ht="16.8">
      <c r="L22306" s="404"/>
      <c r="M22306" s="404"/>
      <c r="N22306" s="404"/>
      <c r="O22306" s="404"/>
      <c r="P22306" s="404"/>
      <c r="Q22306" s="404"/>
      <c r="R22306" s="404"/>
      <c r="S22306" s="404"/>
      <c r="T22306" s="404"/>
    </row>
    <row r="22307" spans="12:20" ht="16.8">
      <c r="L22307" s="404"/>
      <c r="M22307" s="404"/>
      <c r="N22307" s="404"/>
      <c r="O22307" s="404"/>
      <c r="P22307" s="404"/>
      <c r="Q22307" s="404"/>
      <c r="R22307" s="404"/>
      <c r="S22307" s="404"/>
      <c r="T22307" s="404"/>
    </row>
    <row r="22308" spans="12:20" ht="16.8">
      <c r="L22308" s="404"/>
      <c r="M22308" s="404"/>
      <c r="N22308" s="404"/>
      <c r="O22308" s="404"/>
      <c r="P22308" s="404"/>
      <c r="Q22308" s="404"/>
      <c r="R22308" s="404"/>
      <c r="S22308" s="404"/>
      <c r="T22308" s="404"/>
    </row>
    <row r="22309" spans="12:20" ht="16.8">
      <c r="L22309" s="404"/>
      <c r="M22309" s="404"/>
      <c r="N22309" s="404"/>
      <c r="O22309" s="404"/>
      <c r="P22309" s="404"/>
      <c r="Q22309" s="404"/>
      <c r="R22309" s="404"/>
      <c r="S22309" s="404"/>
      <c r="T22309" s="404"/>
    </row>
    <row r="22310" spans="12:20" ht="16.8">
      <c r="L22310" s="404"/>
      <c r="M22310" s="404"/>
      <c r="N22310" s="404"/>
      <c r="O22310" s="404"/>
      <c r="P22310" s="404"/>
      <c r="Q22310" s="404"/>
      <c r="R22310" s="404"/>
      <c r="S22310" s="404"/>
      <c r="T22310" s="404"/>
    </row>
    <row r="22311" spans="12:20" ht="16.8">
      <c r="L22311" s="404"/>
      <c r="M22311" s="404"/>
      <c r="N22311" s="404"/>
      <c r="O22311" s="404"/>
      <c r="P22311" s="404"/>
      <c r="Q22311" s="404"/>
      <c r="R22311" s="404"/>
      <c r="S22311" s="404"/>
      <c r="T22311" s="404"/>
    </row>
    <row r="22312" spans="12:20" ht="16.8">
      <c r="L22312" s="404"/>
      <c r="M22312" s="404"/>
      <c r="N22312" s="404"/>
      <c r="O22312" s="404"/>
      <c r="P22312" s="404"/>
      <c r="Q22312" s="404"/>
      <c r="R22312" s="404"/>
      <c r="S22312" s="404"/>
      <c r="T22312" s="404"/>
    </row>
    <row r="22313" spans="12:20" ht="16.8">
      <c r="L22313" s="404"/>
      <c r="M22313" s="404"/>
      <c r="N22313" s="404"/>
      <c r="O22313" s="404"/>
      <c r="P22313" s="404"/>
      <c r="Q22313" s="404"/>
      <c r="R22313" s="404"/>
      <c r="S22313" s="404"/>
      <c r="T22313" s="404"/>
    </row>
    <row r="22314" spans="12:20" ht="16.8">
      <c r="L22314" s="404"/>
      <c r="M22314" s="404"/>
      <c r="N22314" s="404"/>
      <c r="O22314" s="404"/>
      <c r="P22314" s="404"/>
      <c r="Q22314" s="404"/>
      <c r="R22314" s="404"/>
      <c r="S22314" s="404"/>
      <c r="T22314" s="404"/>
    </row>
    <row r="22315" spans="12:20" ht="16.8">
      <c r="L22315" s="404"/>
      <c r="M22315" s="404"/>
      <c r="N22315" s="404"/>
      <c r="O22315" s="404"/>
      <c r="P22315" s="404"/>
      <c r="Q22315" s="404"/>
      <c r="R22315" s="404"/>
      <c r="S22315" s="404"/>
      <c r="T22315" s="404"/>
    </row>
    <row r="22316" spans="12:20" ht="16.8">
      <c r="L22316" s="404"/>
      <c r="M22316" s="404"/>
      <c r="N22316" s="404"/>
      <c r="O22316" s="404"/>
      <c r="P22316" s="404"/>
      <c r="Q22316" s="404"/>
      <c r="R22316" s="404"/>
      <c r="S22316" s="404"/>
      <c r="T22316" s="404"/>
    </row>
    <row r="22317" spans="12:20" ht="16.8">
      <c r="L22317" s="404"/>
      <c r="M22317" s="404"/>
      <c r="N22317" s="404"/>
      <c r="O22317" s="404"/>
      <c r="P22317" s="404"/>
      <c r="Q22317" s="404"/>
      <c r="R22317" s="404"/>
      <c r="S22317" s="404"/>
      <c r="T22317" s="404"/>
    </row>
    <row r="22318" spans="12:20" ht="16.8">
      <c r="L22318" s="404"/>
      <c r="M22318" s="404"/>
      <c r="N22318" s="404"/>
      <c r="O22318" s="404"/>
      <c r="P22318" s="404"/>
      <c r="Q22318" s="404"/>
      <c r="R22318" s="404"/>
      <c r="S22318" s="404"/>
      <c r="T22318" s="404"/>
    </row>
    <row r="22319" spans="12:20" ht="16.8">
      <c r="L22319" s="404"/>
      <c r="M22319" s="404"/>
      <c r="N22319" s="404"/>
      <c r="O22319" s="404"/>
      <c r="P22319" s="404"/>
      <c r="Q22319" s="404"/>
      <c r="R22319" s="404"/>
      <c r="S22319" s="404"/>
      <c r="T22319" s="404"/>
    </row>
    <row r="22320" spans="12:20" ht="16.8">
      <c r="L22320" s="404"/>
      <c r="M22320" s="404"/>
      <c r="N22320" s="404"/>
      <c r="O22320" s="404"/>
      <c r="P22320" s="404"/>
      <c r="Q22320" s="404"/>
      <c r="R22320" s="404"/>
      <c r="S22320" s="404"/>
      <c r="T22320" s="404"/>
    </row>
    <row r="22321" spans="12:20" ht="16.8">
      <c r="L22321" s="404"/>
      <c r="M22321" s="404"/>
      <c r="N22321" s="404"/>
      <c r="O22321" s="404"/>
      <c r="P22321" s="404"/>
      <c r="Q22321" s="404"/>
      <c r="R22321" s="404"/>
      <c r="S22321" s="404"/>
      <c r="T22321" s="404"/>
    </row>
    <row r="22322" spans="12:20" ht="16.8">
      <c r="L22322" s="404"/>
      <c r="M22322" s="404"/>
      <c r="N22322" s="404"/>
      <c r="O22322" s="404"/>
      <c r="P22322" s="404"/>
      <c r="Q22322" s="404"/>
      <c r="R22322" s="404"/>
      <c r="S22322" s="404"/>
      <c r="T22322" s="404"/>
    </row>
    <row r="22323" spans="12:20" ht="16.8">
      <c r="L22323" s="404"/>
      <c r="M22323" s="404"/>
      <c r="N22323" s="404"/>
      <c r="O22323" s="404"/>
      <c r="P22323" s="404"/>
      <c r="Q22323" s="404"/>
      <c r="R22323" s="404"/>
      <c r="S22323" s="404"/>
      <c r="T22323" s="404"/>
    </row>
    <row r="22324" spans="12:20" ht="16.8">
      <c r="L22324" s="404"/>
      <c r="M22324" s="404"/>
      <c r="N22324" s="404"/>
      <c r="O22324" s="404"/>
      <c r="P22324" s="404"/>
      <c r="Q22324" s="404"/>
      <c r="R22324" s="404"/>
      <c r="S22324" s="404"/>
      <c r="T22324" s="404"/>
    </row>
    <row r="22325" spans="12:20" ht="16.8">
      <c r="L22325" s="404"/>
      <c r="M22325" s="404"/>
      <c r="N22325" s="404"/>
      <c r="O22325" s="404"/>
      <c r="P22325" s="404"/>
      <c r="Q22325" s="404"/>
      <c r="R22325" s="404"/>
      <c r="S22325" s="404"/>
      <c r="T22325" s="404"/>
    </row>
    <row r="22326" spans="12:20" ht="16.8">
      <c r="L22326" s="404"/>
      <c r="M22326" s="404"/>
      <c r="N22326" s="404"/>
      <c r="O22326" s="404"/>
      <c r="P22326" s="404"/>
      <c r="Q22326" s="404"/>
      <c r="R22326" s="404"/>
      <c r="S22326" s="404"/>
      <c r="T22326" s="404"/>
    </row>
    <row r="22327" spans="12:20" ht="16.8">
      <c r="L22327" s="404"/>
      <c r="M22327" s="404"/>
      <c r="N22327" s="404"/>
      <c r="O22327" s="404"/>
      <c r="P22327" s="404"/>
      <c r="Q22327" s="404"/>
      <c r="R22327" s="404"/>
      <c r="S22327" s="404"/>
      <c r="T22327" s="404"/>
    </row>
    <row r="22328" spans="12:20" ht="16.8">
      <c r="L22328" s="404"/>
      <c r="M22328" s="404"/>
      <c r="N22328" s="404"/>
      <c r="O22328" s="404"/>
      <c r="P22328" s="404"/>
      <c r="Q22328" s="404"/>
      <c r="R22328" s="404"/>
      <c r="S22328" s="404"/>
      <c r="T22328" s="404"/>
    </row>
    <row r="22329" spans="12:20" ht="16.8">
      <c r="L22329" s="404"/>
      <c r="M22329" s="404"/>
      <c r="N22329" s="404"/>
      <c r="O22329" s="404"/>
      <c r="P22329" s="404"/>
      <c r="Q22329" s="404"/>
      <c r="R22329" s="404"/>
      <c r="S22329" s="404"/>
      <c r="T22329" s="404"/>
    </row>
    <row r="22330" spans="12:20" ht="16.8">
      <c r="L22330" s="404"/>
      <c r="M22330" s="404"/>
      <c r="N22330" s="404"/>
      <c r="O22330" s="404"/>
      <c r="P22330" s="404"/>
      <c r="Q22330" s="404"/>
      <c r="R22330" s="404"/>
      <c r="S22330" s="404"/>
      <c r="T22330" s="404"/>
    </row>
    <row r="22331" spans="12:20" ht="16.8">
      <c r="L22331" s="404"/>
      <c r="M22331" s="404"/>
      <c r="N22331" s="404"/>
      <c r="O22331" s="404"/>
      <c r="P22331" s="404"/>
      <c r="Q22331" s="404"/>
      <c r="R22331" s="404"/>
      <c r="S22331" s="404"/>
      <c r="T22331" s="404"/>
    </row>
    <row r="22332" spans="12:20" ht="16.8">
      <c r="L22332" s="404"/>
      <c r="M22332" s="404"/>
      <c r="N22332" s="404"/>
      <c r="O22332" s="404"/>
      <c r="P22332" s="404"/>
      <c r="Q22332" s="404"/>
      <c r="R22332" s="404"/>
      <c r="S22332" s="404"/>
      <c r="T22332" s="404"/>
    </row>
    <row r="22333" spans="12:20" ht="16.8">
      <c r="L22333" s="404"/>
      <c r="M22333" s="404"/>
      <c r="N22333" s="404"/>
      <c r="O22333" s="404"/>
      <c r="P22333" s="404"/>
      <c r="Q22333" s="404"/>
      <c r="R22333" s="404"/>
      <c r="S22333" s="404"/>
      <c r="T22333" s="404"/>
    </row>
    <row r="22334" spans="12:20" ht="16.8">
      <c r="L22334" s="404"/>
      <c r="M22334" s="404"/>
      <c r="N22334" s="404"/>
      <c r="O22334" s="404"/>
      <c r="P22334" s="404"/>
      <c r="Q22334" s="404"/>
      <c r="R22334" s="404"/>
      <c r="S22334" s="404"/>
      <c r="T22334" s="404"/>
    </row>
    <row r="22335" spans="12:20" ht="16.8">
      <c r="L22335" s="404"/>
      <c r="M22335" s="404"/>
      <c r="N22335" s="404"/>
      <c r="O22335" s="404"/>
      <c r="P22335" s="404"/>
      <c r="Q22335" s="404"/>
      <c r="R22335" s="404"/>
      <c r="S22335" s="404"/>
      <c r="T22335" s="404"/>
    </row>
    <row r="22336" spans="12:20" ht="16.8">
      <c r="L22336" s="404"/>
      <c r="M22336" s="404"/>
      <c r="N22336" s="404"/>
      <c r="O22336" s="404"/>
      <c r="P22336" s="404"/>
      <c r="Q22336" s="404"/>
      <c r="R22336" s="404"/>
      <c r="S22336" s="404"/>
      <c r="T22336" s="404"/>
    </row>
    <row r="22337" spans="12:20" ht="16.8">
      <c r="L22337" s="404"/>
      <c r="M22337" s="404"/>
      <c r="N22337" s="404"/>
      <c r="O22337" s="404"/>
      <c r="P22337" s="404"/>
      <c r="Q22337" s="404"/>
      <c r="R22337" s="404"/>
      <c r="S22337" s="404"/>
      <c r="T22337" s="404"/>
    </row>
    <row r="22338" spans="12:20" ht="16.8">
      <c r="L22338" s="404"/>
      <c r="M22338" s="404"/>
      <c r="N22338" s="404"/>
      <c r="O22338" s="404"/>
      <c r="P22338" s="404"/>
      <c r="Q22338" s="404"/>
      <c r="R22338" s="404"/>
      <c r="S22338" s="404"/>
      <c r="T22338" s="404"/>
    </row>
    <row r="22339" spans="12:20" ht="16.8">
      <c r="L22339" s="404"/>
      <c r="M22339" s="404"/>
      <c r="N22339" s="404"/>
      <c r="O22339" s="404"/>
      <c r="P22339" s="404"/>
      <c r="Q22339" s="404"/>
      <c r="R22339" s="404"/>
      <c r="S22339" s="404"/>
      <c r="T22339" s="404"/>
    </row>
    <row r="22340" spans="12:20" ht="16.8">
      <c r="L22340" s="404"/>
      <c r="M22340" s="404"/>
      <c r="N22340" s="404"/>
      <c r="O22340" s="404"/>
      <c r="P22340" s="404"/>
      <c r="Q22340" s="404"/>
      <c r="R22340" s="404"/>
      <c r="S22340" s="404"/>
      <c r="T22340" s="404"/>
    </row>
    <row r="22341" spans="12:20" ht="16.8">
      <c r="L22341" s="404"/>
      <c r="M22341" s="404"/>
      <c r="N22341" s="404"/>
      <c r="O22341" s="404"/>
      <c r="P22341" s="404"/>
      <c r="Q22341" s="404"/>
      <c r="R22341" s="404"/>
      <c r="S22341" s="404"/>
      <c r="T22341" s="404"/>
    </row>
    <row r="22342" spans="12:20" ht="16.8">
      <c r="L22342" s="404"/>
      <c r="M22342" s="404"/>
      <c r="N22342" s="404"/>
      <c r="O22342" s="404"/>
      <c r="P22342" s="404"/>
      <c r="Q22342" s="404"/>
      <c r="R22342" s="404"/>
      <c r="S22342" s="404"/>
      <c r="T22342" s="404"/>
    </row>
    <row r="22343" spans="12:20" ht="16.8">
      <c r="L22343" s="404"/>
      <c r="M22343" s="404"/>
      <c r="N22343" s="404"/>
      <c r="O22343" s="404"/>
      <c r="P22343" s="404"/>
      <c r="Q22343" s="404"/>
      <c r="R22343" s="404"/>
      <c r="S22343" s="404"/>
      <c r="T22343" s="404"/>
    </row>
    <row r="22344" spans="12:20" ht="16.8">
      <c r="L22344" s="404"/>
      <c r="M22344" s="404"/>
      <c r="N22344" s="404"/>
      <c r="O22344" s="404"/>
      <c r="P22344" s="404"/>
      <c r="Q22344" s="404"/>
      <c r="R22344" s="404"/>
      <c r="S22344" s="404"/>
      <c r="T22344" s="404"/>
    </row>
    <row r="22345" spans="12:20" ht="16.8">
      <c r="L22345" s="404"/>
      <c r="M22345" s="404"/>
      <c r="N22345" s="404"/>
      <c r="O22345" s="404"/>
      <c r="P22345" s="404"/>
      <c r="Q22345" s="404"/>
      <c r="R22345" s="404"/>
      <c r="S22345" s="404"/>
      <c r="T22345" s="404"/>
    </row>
    <row r="22346" spans="12:20" ht="16.8">
      <c r="L22346" s="404"/>
      <c r="M22346" s="404"/>
      <c r="N22346" s="404"/>
      <c r="O22346" s="404"/>
      <c r="P22346" s="404"/>
      <c r="Q22346" s="404"/>
      <c r="R22346" s="404"/>
      <c r="S22346" s="404"/>
      <c r="T22346" s="404"/>
    </row>
    <row r="22347" spans="12:20" ht="16.8">
      <c r="L22347" s="404"/>
      <c r="M22347" s="404"/>
      <c r="N22347" s="404"/>
      <c r="O22347" s="404"/>
      <c r="P22347" s="404"/>
      <c r="Q22347" s="404"/>
      <c r="R22347" s="404"/>
      <c r="S22347" s="404"/>
      <c r="T22347" s="404"/>
    </row>
    <row r="22348" spans="12:20" ht="16.8">
      <c r="L22348" s="404"/>
      <c r="M22348" s="404"/>
      <c r="N22348" s="404"/>
      <c r="O22348" s="404"/>
      <c r="P22348" s="404"/>
      <c r="Q22348" s="404"/>
      <c r="R22348" s="404"/>
      <c r="S22348" s="404"/>
      <c r="T22348" s="404"/>
    </row>
    <row r="22349" spans="12:20" ht="16.8">
      <c r="L22349" s="404"/>
      <c r="M22349" s="404"/>
      <c r="N22349" s="404"/>
      <c r="O22349" s="404"/>
      <c r="P22349" s="404"/>
      <c r="Q22349" s="404"/>
      <c r="R22349" s="404"/>
      <c r="S22349" s="404"/>
      <c r="T22349" s="404"/>
    </row>
    <row r="22350" spans="12:20" ht="16.8">
      <c r="L22350" s="404"/>
      <c r="M22350" s="404"/>
      <c r="N22350" s="404"/>
      <c r="O22350" s="404"/>
      <c r="P22350" s="404"/>
      <c r="Q22350" s="404"/>
      <c r="R22350" s="404"/>
      <c r="S22350" s="404"/>
      <c r="T22350" s="404"/>
    </row>
    <row r="22351" spans="12:20" ht="16.8">
      <c r="L22351" s="404"/>
      <c r="M22351" s="404"/>
      <c r="N22351" s="404"/>
      <c r="O22351" s="404"/>
      <c r="P22351" s="404"/>
      <c r="Q22351" s="404"/>
      <c r="R22351" s="404"/>
      <c r="S22351" s="404"/>
      <c r="T22351" s="404"/>
    </row>
    <row r="22352" spans="12:20" ht="16.8">
      <c r="L22352" s="404"/>
      <c r="M22352" s="404"/>
      <c r="N22352" s="404"/>
      <c r="O22352" s="404"/>
      <c r="P22352" s="404"/>
      <c r="Q22352" s="404"/>
      <c r="R22352" s="404"/>
      <c r="S22352" s="404"/>
      <c r="T22352" s="404"/>
    </row>
    <row r="22353" spans="12:20" ht="16.8">
      <c r="L22353" s="404"/>
      <c r="M22353" s="404"/>
      <c r="N22353" s="404"/>
      <c r="O22353" s="404"/>
      <c r="P22353" s="404"/>
      <c r="Q22353" s="404"/>
      <c r="R22353" s="404"/>
      <c r="S22353" s="404"/>
      <c r="T22353" s="404"/>
    </row>
    <row r="22354" spans="12:20" ht="16.8">
      <c r="L22354" s="404"/>
      <c r="M22354" s="404"/>
      <c r="N22354" s="404"/>
      <c r="O22354" s="404"/>
      <c r="P22354" s="404"/>
      <c r="Q22354" s="404"/>
      <c r="R22354" s="404"/>
      <c r="S22354" s="404"/>
      <c r="T22354" s="404"/>
    </row>
    <row r="22355" spans="12:20" ht="16.8">
      <c r="L22355" s="404"/>
      <c r="M22355" s="404"/>
      <c r="N22355" s="404"/>
      <c r="O22355" s="404"/>
      <c r="P22355" s="404"/>
      <c r="Q22355" s="404"/>
      <c r="R22355" s="404"/>
      <c r="S22355" s="404"/>
      <c r="T22355" s="404"/>
    </row>
    <row r="22356" spans="12:20" ht="16.8">
      <c r="L22356" s="404"/>
      <c r="M22356" s="404"/>
      <c r="N22356" s="404"/>
      <c r="O22356" s="404"/>
      <c r="P22356" s="404"/>
      <c r="Q22356" s="404"/>
      <c r="R22356" s="404"/>
      <c r="S22356" s="404"/>
      <c r="T22356" s="404"/>
    </row>
    <row r="22357" spans="12:20" ht="16.8">
      <c r="L22357" s="404"/>
      <c r="M22357" s="404"/>
      <c r="N22357" s="404"/>
      <c r="O22357" s="404"/>
      <c r="P22357" s="404"/>
      <c r="Q22357" s="404"/>
      <c r="R22357" s="404"/>
      <c r="S22357" s="404"/>
      <c r="T22357" s="404"/>
    </row>
    <row r="22358" spans="12:20" ht="16.8">
      <c r="L22358" s="404"/>
      <c r="M22358" s="404"/>
      <c r="N22358" s="404"/>
      <c r="O22358" s="404"/>
      <c r="P22358" s="404"/>
      <c r="Q22358" s="404"/>
      <c r="R22358" s="404"/>
      <c r="S22358" s="404"/>
      <c r="T22358" s="404"/>
    </row>
    <row r="22359" spans="12:20" ht="16.8">
      <c r="L22359" s="404"/>
      <c r="M22359" s="404"/>
      <c r="N22359" s="404"/>
      <c r="O22359" s="404"/>
      <c r="P22359" s="404"/>
      <c r="Q22359" s="404"/>
      <c r="R22359" s="404"/>
      <c r="S22359" s="404"/>
      <c r="T22359" s="404"/>
    </row>
    <row r="22360" spans="12:20" ht="16.8">
      <c r="L22360" s="404"/>
      <c r="M22360" s="404"/>
      <c r="N22360" s="404"/>
      <c r="O22360" s="404"/>
      <c r="P22360" s="404"/>
      <c r="Q22360" s="404"/>
      <c r="R22360" s="404"/>
      <c r="S22360" s="404"/>
      <c r="T22360" s="404"/>
    </row>
    <row r="22361" spans="12:20" ht="16.8">
      <c r="L22361" s="404"/>
      <c r="M22361" s="404"/>
      <c r="N22361" s="404"/>
      <c r="O22361" s="404"/>
      <c r="P22361" s="404"/>
      <c r="Q22361" s="404"/>
      <c r="R22361" s="404"/>
      <c r="S22361" s="404"/>
      <c r="T22361" s="404"/>
    </row>
    <row r="22362" spans="12:20" ht="16.8">
      <c r="L22362" s="404"/>
      <c r="M22362" s="404"/>
      <c r="N22362" s="404"/>
      <c r="O22362" s="404"/>
      <c r="P22362" s="404"/>
      <c r="Q22362" s="404"/>
      <c r="R22362" s="404"/>
      <c r="S22362" s="404"/>
      <c r="T22362" s="404"/>
    </row>
    <row r="22363" spans="12:20" ht="16.8">
      <c r="L22363" s="404"/>
      <c r="M22363" s="404"/>
      <c r="N22363" s="404"/>
      <c r="O22363" s="404"/>
      <c r="P22363" s="404"/>
      <c r="Q22363" s="404"/>
      <c r="R22363" s="404"/>
      <c r="S22363" s="404"/>
      <c r="T22363" s="404"/>
    </row>
    <row r="22364" spans="12:20" ht="16.8">
      <c r="L22364" s="404"/>
      <c r="M22364" s="404"/>
      <c r="N22364" s="404"/>
      <c r="O22364" s="404"/>
      <c r="P22364" s="404"/>
      <c r="Q22364" s="404"/>
      <c r="R22364" s="404"/>
      <c r="S22364" s="404"/>
      <c r="T22364" s="404"/>
    </row>
    <row r="22365" spans="12:20" ht="16.8">
      <c r="L22365" s="404"/>
      <c r="M22365" s="404"/>
      <c r="N22365" s="404"/>
      <c r="O22365" s="404"/>
      <c r="P22365" s="404"/>
      <c r="Q22365" s="404"/>
      <c r="R22365" s="404"/>
      <c r="S22365" s="404"/>
      <c r="T22365" s="404"/>
    </row>
    <row r="22366" spans="12:20" ht="16.8">
      <c r="L22366" s="404"/>
      <c r="M22366" s="404"/>
      <c r="N22366" s="404"/>
      <c r="O22366" s="404"/>
      <c r="P22366" s="404"/>
      <c r="Q22366" s="404"/>
      <c r="R22366" s="404"/>
      <c r="S22366" s="404"/>
      <c r="T22366" s="404"/>
    </row>
    <row r="22367" spans="12:20" ht="16.8">
      <c r="L22367" s="404"/>
      <c r="M22367" s="404"/>
      <c r="N22367" s="404"/>
      <c r="O22367" s="404"/>
      <c r="P22367" s="404"/>
      <c r="Q22367" s="404"/>
      <c r="R22367" s="404"/>
      <c r="S22367" s="404"/>
      <c r="T22367" s="404"/>
    </row>
    <row r="22368" spans="12:20" ht="16.8">
      <c r="L22368" s="404"/>
      <c r="M22368" s="404"/>
      <c r="N22368" s="404"/>
      <c r="O22368" s="404"/>
      <c r="P22368" s="404"/>
      <c r="Q22368" s="404"/>
      <c r="R22368" s="404"/>
      <c r="S22368" s="404"/>
      <c r="T22368" s="404"/>
    </row>
    <row r="22369" spans="12:20" ht="16.8">
      <c r="L22369" s="404"/>
      <c r="M22369" s="404"/>
      <c r="N22369" s="404"/>
      <c r="O22369" s="404"/>
      <c r="P22369" s="404"/>
      <c r="Q22369" s="404"/>
      <c r="R22369" s="404"/>
      <c r="S22369" s="404"/>
      <c r="T22369" s="404"/>
    </row>
    <row r="22370" spans="12:20" ht="16.8">
      <c r="L22370" s="404"/>
      <c r="M22370" s="404"/>
      <c r="N22370" s="404"/>
      <c r="O22370" s="404"/>
      <c r="P22370" s="404"/>
      <c r="Q22370" s="404"/>
      <c r="R22370" s="404"/>
      <c r="S22370" s="404"/>
      <c r="T22370" s="404"/>
    </row>
    <row r="22371" spans="12:20" ht="16.8">
      <c r="L22371" s="404"/>
      <c r="M22371" s="404"/>
      <c r="N22371" s="404"/>
      <c r="O22371" s="404"/>
      <c r="P22371" s="404"/>
      <c r="Q22371" s="404"/>
      <c r="R22371" s="404"/>
      <c r="S22371" s="404"/>
      <c r="T22371" s="404"/>
    </row>
    <row r="22372" spans="12:20" ht="16.8">
      <c r="L22372" s="404"/>
      <c r="M22372" s="404"/>
      <c r="N22372" s="404"/>
      <c r="O22372" s="404"/>
      <c r="P22372" s="404"/>
      <c r="Q22372" s="404"/>
      <c r="R22372" s="404"/>
      <c r="S22372" s="404"/>
      <c r="T22372" s="404"/>
    </row>
    <row r="22373" spans="12:20" ht="16.8">
      <c r="L22373" s="404"/>
      <c r="M22373" s="404"/>
      <c r="N22373" s="404"/>
      <c r="O22373" s="404"/>
      <c r="P22373" s="404"/>
      <c r="Q22373" s="404"/>
      <c r="R22373" s="404"/>
      <c r="S22373" s="404"/>
      <c r="T22373" s="404"/>
    </row>
    <row r="22374" spans="12:20" ht="16.8">
      <c r="L22374" s="404"/>
      <c r="M22374" s="404"/>
      <c r="N22374" s="404"/>
      <c r="O22374" s="404"/>
      <c r="P22374" s="404"/>
      <c r="Q22374" s="404"/>
      <c r="R22374" s="404"/>
      <c r="S22374" s="404"/>
      <c r="T22374" s="404"/>
    </row>
    <row r="22375" spans="12:20" ht="16.8">
      <c r="L22375" s="404"/>
      <c r="M22375" s="404"/>
      <c r="N22375" s="404"/>
      <c r="O22375" s="404"/>
      <c r="P22375" s="404"/>
      <c r="Q22375" s="404"/>
      <c r="R22375" s="404"/>
      <c r="S22375" s="404"/>
      <c r="T22375" s="404"/>
    </row>
    <row r="22376" spans="12:20" ht="16.8">
      <c r="L22376" s="404"/>
      <c r="M22376" s="404"/>
      <c r="N22376" s="404"/>
      <c r="O22376" s="404"/>
      <c r="P22376" s="404"/>
      <c r="Q22376" s="404"/>
      <c r="R22376" s="404"/>
      <c r="S22376" s="404"/>
      <c r="T22376" s="404"/>
    </row>
    <row r="22377" spans="12:20" ht="16.8">
      <c r="L22377" s="404"/>
      <c r="M22377" s="404"/>
      <c r="N22377" s="404"/>
      <c r="O22377" s="404"/>
      <c r="P22377" s="404"/>
      <c r="Q22377" s="404"/>
      <c r="R22377" s="404"/>
      <c r="S22377" s="404"/>
      <c r="T22377" s="404"/>
    </row>
    <row r="22378" spans="12:20" ht="16.8">
      <c r="L22378" s="404"/>
      <c r="M22378" s="404"/>
      <c r="N22378" s="404"/>
      <c r="O22378" s="404"/>
      <c r="P22378" s="404"/>
      <c r="Q22378" s="404"/>
      <c r="R22378" s="404"/>
      <c r="S22378" s="404"/>
      <c r="T22378" s="404"/>
    </row>
    <row r="22379" spans="12:20" ht="16.8">
      <c r="L22379" s="404"/>
      <c r="M22379" s="404"/>
      <c r="N22379" s="404"/>
      <c r="O22379" s="404"/>
      <c r="P22379" s="404"/>
      <c r="Q22379" s="404"/>
      <c r="R22379" s="404"/>
      <c r="S22379" s="404"/>
      <c r="T22379" s="404"/>
    </row>
    <row r="22380" spans="12:20" ht="16.8">
      <c r="L22380" s="404"/>
      <c r="M22380" s="404"/>
      <c r="N22380" s="404"/>
      <c r="O22380" s="404"/>
      <c r="P22380" s="404"/>
      <c r="Q22380" s="404"/>
      <c r="R22380" s="404"/>
      <c r="S22380" s="404"/>
      <c r="T22380" s="404"/>
    </row>
    <row r="22381" spans="12:20" ht="16.8">
      <c r="L22381" s="404"/>
      <c r="M22381" s="404"/>
      <c r="N22381" s="404"/>
      <c r="O22381" s="404"/>
      <c r="P22381" s="404"/>
      <c r="Q22381" s="404"/>
      <c r="R22381" s="404"/>
      <c r="S22381" s="404"/>
      <c r="T22381" s="404"/>
    </row>
    <row r="22382" spans="12:20" ht="16.8">
      <c r="L22382" s="404"/>
      <c r="M22382" s="404"/>
      <c r="N22382" s="404"/>
      <c r="O22382" s="404"/>
      <c r="P22382" s="404"/>
      <c r="Q22382" s="404"/>
      <c r="R22382" s="404"/>
      <c r="S22382" s="404"/>
      <c r="T22382" s="404"/>
    </row>
    <row r="22383" spans="12:20" ht="16.8">
      <c r="L22383" s="404"/>
      <c r="M22383" s="404"/>
      <c r="N22383" s="404"/>
      <c r="O22383" s="404"/>
      <c r="P22383" s="404"/>
      <c r="Q22383" s="404"/>
      <c r="R22383" s="404"/>
      <c r="S22383" s="404"/>
      <c r="T22383" s="404"/>
    </row>
    <row r="22384" spans="12:20" ht="16.8">
      <c r="L22384" s="404"/>
      <c r="M22384" s="404"/>
      <c r="N22384" s="404"/>
      <c r="O22384" s="404"/>
      <c r="P22384" s="404"/>
      <c r="Q22384" s="404"/>
      <c r="R22384" s="404"/>
      <c r="S22384" s="404"/>
      <c r="T22384" s="404"/>
    </row>
    <row r="22385" spans="12:20" ht="16.8">
      <c r="L22385" s="404"/>
      <c r="M22385" s="404"/>
      <c r="N22385" s="404"/>
      <c r="O22385" s="404"/>
      <c r="P22385" s="404"/>
      <c r="Q22385" s="404"/>
      <c r="R22385" s="404"/>
      <c r="S22385" s="404"/>
      <c r="T22385" s="404"/>
    </row>
    <row r="22386" spans="12:20" ht="16.8">
      <c r="L22386" s="404"/>
      <c r="M22386" s="404"/>
      <c r="N22386" s="404"/>
      <c r="O22386" s="404"/>
      <c r="P22386" s="404"/>
      <c r="Q22386" s="404"/>
      <c r="R22386" s="404"/>
      <c r="S22386" s="404"/>
      <c r="T22386" s="404"/>
    </row>
    <row r="22387" spans="12:20" ht="16.8">
      <c r="L22387" s="404"/>
      <c r="M22387" s="404"/>
      <c r="N22387" s="404"/>
      <c r="O22387" s="404"/>
      <c r="P22387" s="404"/>
      <c r="Q22387" s="404"/>
      <c r="R22387" s="404"/>
      <c r="S22387" s="404"/>
      <c r="T22387" s="404"/>
    </row>
    <row r="22388" spans="12:20" ht="16.8">
      <c r="L22388" s="404"/>
      <c r="M22388" s="404"/>
      <c r="N22388" s="404"/>
      <c r="O22388" s="404"/>
      <c r="P22388" s="404"/>
      <c r="Q22388" s="404"/>
      <c r="R22388" s="404"/>
      <c r="S22388" s="404"/>
      <c r="T22388" s="404"/>
    </row>
    <row r="22389" spans="12:20" ht="16.8">
      <c r="L22389" s="404"/>
      <c r="M22389" s="404"/>
      <c r="N22389" s="404"/>
      <c r="O22389" s="404"/>
      <c r="P22389" s="404"/>
      <c r="Q22389" s="404"/>
      <c r="R22389" s="404"/>
      <c r="S22389" s="404"/>
      <c r="T22389" s="404"/>
    </row>
    <row r="22390" spans="12:20" ht="16.8">
      <c r="L22390" s="404"/>
      <c r="M22390" s="404"/>
      <c r="N22390" s="404"/>
      <c r="O22390" s="404"/>
      <c r="P22390" s="404"/>
      <c r="Q22390" s="404"/>
      <c r="R22390" s="404"/>
      <c r="S22390" s="404"/>
      <c r="T22390" s="404"/>
    </row>
    <row r="22391" spans="12:20" ht="16.8">
      <c r="L22391" s="404"/>
      <c r="M22391" s="404"/>
      <c r="N22391" s="404"/>
      <c r="O22391" s="404"/>
      <c r="P22391" s="404"/>
      <c r="Q22391" s="404"/>
      <c r="R22391" s="404"/>
      <c r="S22391" s="404"/>
      <c r="T22391" s="404"/>
    </row>
    <row r="22392" spans="12:20" ht="16.8">
      <c r="L22392" s="404"/>
      <c r="M22392" s="404"/>
      <c r="N22392" s="404"/>
      <c r="O22392" s="404"/>
      <c r="P22392" s="404"/>
      <c r="Q22392" s="404"/>
      <c r="R22392" s="404"/>
      <c r="S22392" s="404"/>
      <c r="T22392" s="404"/>
    </row>
    <row r="22393" spans="12:20" ht="16.8">
      <c r="L22393" s="404"/>
      <c r="M22393" s="404"/>
      <c r="N22393" s="404"/>
      <c r="O22393" s="404"/>
      <c r="P22393" s="404"/>
      <c r="Q22393" s="404"/>
      <c r="R22393" s="404"/>
      <c r="S22393" s="404"/>
      <c r="T22393" s="404"/>
    </row>
    <row r="22394" spans="12:20" ht="16.8">
      <c r="L22394" s="404"/>
      <c r="M22394" s="404"/>
      <c r="N22394" s="404"/>
      <c r="O22394" s="404"/>
      <c r="P22394" s="404"/>
      <c r="Q22394" s="404"/>
      <c r="R22394" s="404"/>
      <c r="S22394" s="404"/>
      <c r="T22394" s="404"/>
    </row>
    <row r="22395" spans="12:20" ht="16.8">
      <c r="L22395" s="404"/>
      <c r="M22395" s="404"/>
      <c r="N22395" s="404"/>
      <c r="O22395" s="404"/>
      <c r="P22395" s="404"/>
      <c r="Q22395" s="404"/>
      <c r="R22395" s="404"/>
      <c r="S22395" s="404"/>
      <c r="T22395" s="404"/>
    </row>
    <row r="22396" spans="12:20" ht="16.8">
      <c r="L22396" s="404"/>
      <c r="M22396" s="404"/>
      <c r="N22396" s="404"/>
      <c r="O22396" s="404"/>
      <c r="P22396" s="404"/>
      <c r="Q22396" s="404"/>
      <c r="R22396" s="404"/>
      <c r="S22396" s="404"/>
      <c r="T22396" s="404"/>
    </row>
    <row r="22397" spans="12:20" ht="16.8">
      <c r="L22397" s="404"/>
      <c r="M22397" s="404"/>
      <c r="N22397" s="404"/>
      <c r="O22397" s="404"/>
      <c r="P22397" s="404"/>
      <c r="Q22397" s="404"/>
      <c r="R22397" s="404"/>
      <c r="S22397" s="404"/>
      <c r="T22397" s="404"/>
    </row>
    <row r="22398" spans="12:20" ht="16.8">
      <c r="L22398" s="404"/>
      <c r="M22398" s="404"/>
      <c r="N22398" s="404"/>
      <c r="O22398" s="404"/>
      <c r="P22398" s="404"/>
      <c r="Q22398" s="404"/>
      <c r="R22398" s="404"/>
      <c r="S22398" s="404"/>
      <c r="T22398" s="404"/>
    </row>
    <row r="22399" spans="12:20" ht="16.8">
      <c r="L22399" s="404"/>
      <c r="M22399" s="404"/>
      <c r="N22399" s="404"/>
      <c r="O22399" s="404"/>
      <c r="P22399" s="404"/>
      <c r="Q22399" s="404"/>
      <c r="R22399" s="404"/>
      <c r="S22399" s="404"/>
      <c r="T22399" s="404"/>
    </row>
    <row r="22400" spans="12:20" ht="16.8">
      <c r="L22400" s="404"/>
      <c r="M22400" s="404"/>
      <c r="N22400" s="404"/>
      <c r="O22400" s="404"/>
      <c r="P22400" s="404"/>
      <c r="Q22400" s="404"/>
      <c r="R22400" s="404"/>
      <c r="S22400" s="404"/>
      <c r="T22400" s="404"/>
    </row>
    <row r="22401" spans="12:20" ht="16.8">
      <c r="L22401" s="404"/>
      <c r="M22401" s="404"/>
      <c r="N22401" s="404"/>
      <c r="O22401" s="404"/>
      <c r="P22401" s="404"/>
      <c r="Q22401" s="404"/>
      <c r="R22401" s="404"/>
      <c r="S22401" s="404"/>
      <c r="T22401" s="404"/>
    </row>
    <row r="22402" spans="12:20" ht="16.8">
      <c r="L22402" s="404"/>
      <c r="M22402" s="404"/>
      <c r="N22402" s="404"/>
      <c r="O22402" s="404"/>
      <c r="P22402" s="404"/>
      <c r="Q22402" s="404"/>
      <c r="R22402" s="404"/>
      <c r="S22402" s="404"/>
      <c r="T22402" s="404"/>
    </row>
    <row r="22403" spans="12:20" ht="16.8">
      <c r="L22403" s="404"/>
      <c r="M22403" s="404"/>
      <c r="N22403" s="404"/>
      <c r="O22403" s="404"/>
      <c r="P22403" s="404"/>
      <c r="Q22403" s="404"/>
      <c r="R22403" s="404"/>
      <c r="S22403" s="404"/>
      <c r="T22403" s="404"/>
    </row>
    <row r="22404" spans="12:20" ht="16.8">
      <c r="L22404" s="404"/>
      <c r="M22404" s="404"/>
      <c r="N22404" s="404"/>
      <c r="O22404" s="404"/>
      <c r="P22404" s="404"/>
      <c r="Q22404" s="404"/>
      <c r="R22404" s="404"/>
      <c r="S22404" s="404"/>
      <c r="T22404" s="404"/>
    </row>
    <row r="22405" spans="12:20" ht="16.8">
      <c r="L22405" s="404"/>
      <c r="M22405" s="404"/>
      <c r="N22405" s="404"/>
      <c r="O22405" s="404"/>
      <c r="P22405" s="404"/>
      <c r="Q22405" s="404"/>
      <c r="R22405" s="404"/>
      <c r="S22405" s="404"/>
      <c r="T22405" s="404"/>
    </row>
    <row r="22406" spans="12:20" ht="16.8">
      <c r="L22406" s="404"/>
      <c r="M22406" s="404"/>
      <c r="N22406" s="404"/>
      <c r="O22406" s="404"/>
      <c r="P22406" s="404"/>
      <c r="Q22406" s="404"/>
      <c r="R22406" s="404"/>
      <c r="S22406" s="404"/>
      <c r="T22406" s="404"/>
    </row>
    <row r="22407" spans="12:20" ht="16.8">
      <c r="L22407" s="404"/>
      <c r="M22407" s="404"/>
      <c r="N22407" s="404"/>
      <c r="O22407" s="404"/>
      <c r="P22407" s="404"/>
      <c r="Q22407" s="404"/>
      <c r="R22407" s="404"/>
      <c r="S22407" s="404"/>
      <c r="T22407" s="404"/>
    </row>
    <row r="22408" spans="12:20" ht="16.8">
      <c r="L22408" s="404"/>
      <c r="M22408" s="404"/>
      <c r="N22408" s="404"/>
      <c r="O22408" s="404"/>
      <c r="P22408" s="404"/>
      <c r="Q22408" s="404"/>
      <c r="R22408" s="404"/>
      <c r="S22408" s="404"/>
      <c r="T22408" s="404"/>
    </row>
    <row r="22409" spans="12:20" ht="16.8">
      <c r="L22409" s="404"/>
      <c r="M22409" s="404"/>
      <c r="N22409" s="404"/>
      <c r="O22409" s="404"/>
      <c r="P22409" s="404"/>
      <c r="Q22409" s="404"/>
      <c r="R22409" s="404"/>
      <c r="S22409" s="404"/>
      <c r="T22409" s="404"/>
    </row>
    <row r="22410" spans="12:20" ht="16.8">
      <c r="L22410" s="404"/>
      <c r="M22410" s="404"/>
      <c r="N22410" s="404"/>
      <c r="O22410" s="404"/>
      <c r="P22410" s="404"/>
      <c r="Q22410" s="404"/>
      <c r="R22410" s="404"/>
      <c r="S22410" s="404"/>
      <c r="T22410" s="404"/>
    </row>
    <row r="22411" spans="12:20" ht="16.8">
      <c r="L22411" s="404"/>
      <c r="M22411" s="404"/>
      <c r="N22411" s="404"/>
      <c r="O22411" s="404"/>
      <c r="P22411" s="404"/>
      <c r="Q22411" s="404"/>
      <c r="R22411" s="404"/>
      <c r="S22411" s="404"/>
      <c r="T22411" s="404"/>
    </row>
    <row r="22412" spans="12:20" ht="16.8">
      <c r="L22412" s="404"/>
      <c r="M22412" s="404"/>
      <c r="N22412" s="404"/>
      <c r="O22412" s="404"/>
      <c r="P22412" s="404"/>
      <c r="Q22412" s="404"/>
      <c r="R22412" s="404"/>
      <c r="S22412" s="404"/>
      <c r="T22412" s="404"/>
    </row>
    <row r="22413" spans="12:20" ht="16.8">
      <c r="L22413" s="404"/>
      <c r="M22413" s="404"/>
      <c r="N22413" s="404"/>
      <c r="O22413" s="404"/>
      <c r="P22413" s="404"/>
      <c r="Q22413" s="404"/>
      <c r="R22413" s="404"/>
      <c r="S22413" s="404"/>
      <c r="T22413" s="404"/>
    </row>
    <row r="22414" spans="12:20" ht="16.8">
      <c r="L22414" s="404"/>
      <c r="M22414" s="404"/>
      <c r="N22414" s="404"/>
      <c r="O22414" s="404"/>
      <c r="P22414" s="404"/>
      <c r="Q22414" s="404"/>
      <c r="R22414" s="404"/>
      <c r="S22414" s="404"/>
      <c r="T22414" s="404"/>
    </row>
    <row r="22415" spans="12:20" ht="16.8">
      <c r="L22415" s="404"/>
      <c r="M22415" s="404"/>
      <c r="N22415" s="404"/>
      <c r="O22415" s="404"/>
      <c r="P22415" s="404"/>
      <c r="Q22415" s="404"/>
      <c r="R22415" s="404"/>
      <c r="S22415" s="404"/>
      <c r="T22415" s="404"/>
    </row>
    <row r="22416" spans="12:20" ht="16.8">
      <c r="L22416" s="404"/>
      <c r="M22416" s="404"/>
      <c r="N22416" s="404"/>
      <c r="O22416" s="404"/>
      <c r="P22416" s="404"/>
      <c r="Q22416" s="404"/>
      <c r="R22416" s="404"/>
      <c r="S22416" s="404"/>
      <c r="T22416" s="404"/>
    </row>
    <row r="22417" spans="12:20" ht="16.8">
      <c r="L22417" s="404"/>
      <c r="M22417" s="404"/>
      <c r="N22417" s="404"/>
      <c r="O22417" s="404"/>
      <c r="P22417" s="404"/>
      <c r="Q22417" s="404"/>
      <c r="R22417" s="404"/>
      <c r="S22417" s="404"/>
      <c r="T22417" s="404"/>
    </row>
    <row r="22418" spans="12:20" ht="16.8">
      <c r="L22418" s="404"/>
      <c r="M22418" s="404"/>
      <c r="N22418" s="404"/>
      <c r="O22418" s="404"/>
      <c r="P22418" s="404"/>
      <c r="Q22418" s="404"/>
      <c r="R22418" s="404"/>
      <c r="S22418" s="404"/>
      <c r="T22418" s="404"/>
    </row>
    <row r="22419" spans="12:20" ht="16.8">
      <c r="L22419" s="404"/>
      <c r="M22419" s="404"/>
      <c r="N22419" s="404"/>
      <c r="O22419" s="404"/>
      <c r="P22419" s="404"/>
      <c r="Q22419" s="404"/>
      <c r="R22419" s="404"/>
      <c r="S22419" s="404"/>
      <c r="T22419" s="404"/>
    </row>
    <row r="22420" spans="12:20" ht="16.8">
      <c r="L22420" s="404"/>
      <c r="M22420" s="404"/>
      <c r="N22420" s="404"/>
      <c r="O22420" s="404"/>
      <c r="P22420" s="404"/>
      <c r="Q22420" s="404"/>
      <c r="R22420" s="404"/>
      <c r="S22420" s="404"/>
      <c r="T22420" s="404"/>
    </row>
    <row r="22421" spans="12:20" ht="16.8">
      <c r="L22421" s="404"/>
      <c r="M22421" s="404"/>
      <c r="N22421" s="404"/>
      <c r="O22421" s="404"/>
      <c r="P22421" s="404"/>
      <c r="Q22421" s="404"/>
      <c r="R22421" s="404"/>
      <c r="S22421" s="404"/>
      <c r="T22421" s="404"/>
    </row>
    <row r="22422" spans="12:20" ht="16.8">
      <c r="L22422" s="404"/>
      <c r="M22422" s="404"/>
      <c r="N22422" s="404"/>
      <c r="O22422" s="404"/>
      <c r="P22422" s="404"/>
      <c r="Q22422" s="404"/>
      <c r="R22422" s="404"/>
      <c r="S22422" s="404"/>
      <c r="T22422" s="404"/>
    </row>
    <row r="22423" spans="12:20" ht="16.8">
      <c r="L22423" s="404"/>
      <c r="M22423" s="404"/>
      <c r="N22423" s="404"/>
      <c r="O22423" s="404"/>
      <c r="P22423" s="404"/>
      <c r="Q22423" s="404"/>
      <c r="R22423" s="404"/>
      <c r="S22423" s="404"/>
      <c r="T22423" s="404"/>
    </row>
    <row r="22424" spans="12:20" ht="16.8">
      <c r="L22424" s="404"/>
      <c r="M22424" s="404"/>
      <c r="N22424" s="404"/>
      <c r="O22424" s="404"/>
      <c r="P22424" s="404"/>
      <c r="Q22424" s="404"/>
      <c r="R22424" s="404"/>
      <c r="S22424" s="404"/>
      <c r="T22424" s="404"/>
    </row>
    <row r="22425" spans="12:20" ht="16.8">
      <c r="L22425" s="404"/>
      <c r="M22425" s="404"/>
      <c r="N22425" s="404"/>
      <c r="O22425" s="404"/>
      <c r="P22425" s="404"/>
      <c r="Q22425" s="404"/>
      <c r="R22425" s="404"/>
      <c r="S22425" s="404"/>
      <c r="T22425" s="404"/>
    </row>
    <row r="22426" spans="12:20" ht="16.8">
      <c r="L22426" s="404"/>
      <c r="M22426" s="404"/>
      <c r="N22426" s="404"/>
      <c r="O22426" s="404"/>
      <c r="P22426" s="404"/>
      <c r="Q22426" s="404"/>
      <c r="R22426" s="404"/>
      <c r="S22426" s="404"/>
      <c r="T22426" s="404"/>
    </row>
    <row r="22427" spans="12:20" ht="16.8">
      <c r="L22427" s="404"/>
      <c r="M22427" s="404"/>
      <c r="N22427" s="404"/>
      <c r="O22427" s="404"/>
      <c r="P22427" s="404"/>
      <c r="Q22427" s="404"/>
      <c r="R22427" s="404"/>
      <c r="S22427" s="404"/>
      <c r="T22427" s="404"/>
    </row>
    <row r="22428" spans="12:20" ht="16.8">
      <c r="L22428" s="404"/>
      <c r="M22428" s="404"/>
      <c r="N22428" s="404"/>
      <c r="O22428" s="404"/>
      <c r="P22428" s="404"/>
      <c r="Q22428" s="404"/>
      <c r="R22428" s="404"/>
      <c r="S22428" s="404"/>
      <c r="T22428" s="404"/>
    </row>
    <row r="22429" spans="12:20" ht="16.8">
      <c r="L22429" s="404"/>
      <c r="M22429" s="404"/>
      <c r="N22429" s="404"/>
      <c r="O22429" s="404"/>
      <c r="P22429" s="404"/>
      <c r="Q22429" s="404"/>
      <c r="R22429" s="404"/>
      <c r="S22429" s="404"/>
      <c r="T22429" s="404"/>
    </row>
    <row r="22430" spans="12:20" ht="16.8">
      <c r="L22430" s="404"/>
      <c r="M22430" s="404"/>
      <c r="N22430" s="404"/>
      <c r="O22430" s="404"/>
      <c r="P22430" s="404"/>
      <c r="Q22430" s="404"/>
      <c r="R22430" s="404"/>
      <c r="S22430" s="404"/>
      <c r="T22430" s="404"/>
    </row>
    <row r="22431" spans="12:20" ht="16.8">
      <c r="L22431" s="404"/>
      <c r="M22431" s="404"/>
      <c r="N22431" s="404"/>
      <c r="O22431" s="404"/>
      <c r="P22431" s="404"/>
      <c r="Q22431" s="404"/>
      <c r="R22431" s="404"/>
      <c r="S22431" s="404"/>
      <c r="T22431" s="404"/>
    </row>
    <row r="22432" spans="12:20" ht="16.8">
      <c r="L22432" s="404"/>
      <c r="M22432" s="404"/>
      <c r="N22432" s="404"/>
      <c r="O22432" s="404"/>
      <c r="P22432" s="404"/>
      <c r="Q22432" s="404"/>
      <c r="R22432" s="404"/>
      <c r="S22432" s="404"/>
      <c r="T22432" s="404"/>
    </row>
    <row r="22433" spans="12:20" ht="16.8">
      <c r="L22433" s="404"/>
      <c r="M22433" s="404"/>
      <c r="N22433" s="404"/>
      <c r="O22433" s="404"/>
      <c r="P22433" s="404"/>
      <c r="Q22433" s="404"/>
      <c r="R22433" s="404"/>
      <c r="S22433" s="404"/>
      <c r="T22433" s="404"/>
    </row>
    <row r="22434" spans="12:20" ht="16.8">
      <c r="L22434" s="404"/>
      <c r="M22434" s="404"/>
      <c r="N22434" s="404"/>
      <c r="O22434" s="404"/>
      <c r="P22434" s="404"/>
      <c r="Q22434" s="404"/>
      <c r="R22434" s="404"/>
      <c r="S22434" s="404"/>
      <c r="T22434" s="404"/>
    </row>
    <row r="22435" spans="12:20" ht="16.8">
      <c r="L22435" s="404"/>
      <c r="M22435" s="404"/>
      <c r="N22435" s="404"/>
      <c r="O22435" s="404"/>
      <c r="P22435" s="404"/>
      <c r="Q22435" s="404"/>
      <c r="R22435" s="404"/>
      <c r="S22435" s="404"/>
      <c r="T22435" s="404"/>
    </row>
    <row r="22436" spans="12:20" ht="16.8">
      <c r="L22436" s="404"/>
      <c r="M22436" s="404"/>
      <c r="N22436" s="404"/>
      <c r="O22436" s="404"/>
      <c r="P22436" s="404"/>
      <c r="Q22436" s="404"/>
      <c r="R22436" s="404"/>
      <c r="S22436" s="404"/>
      <c r="T22436" s="404"/>
    </row>
    <row r="22437" spans="12:20" ht="16.8">
      <c r="L22437" s="404"/>
      <c r="M22437" s="404"/>
      <c r="N22437" s="404"/>
      <c r="O22437" s="404"/>
      <c r="P22437" s="404"/>
      <c r="Q22437" s="404"/>
      <c r="R22437" s="404"/>
      <c r="S22437" s="404"/>
      <c r="T22437" s="404"/>
    </row>
    <row r="22438" spans="12:20" ht="16.8">
      <c r="L22438" s="404"/>
      <c r="M22438" s="404"/>
      <c r="N22438" s="404"/>
      <c r="O22438" s="404"/>
      <c r="P22438" s="404"/>
      <c r="Q22438" s="404"/>
      <c r="R22438" s="404"/>
      <c r="S22438" s="404"/>
      <c r="T22438" s="404"/>
    </row>
    <row r="22439" spans="12:20" ht="16.8">
      <c r="L22439" s="404"/>
      <c r="M22439" s="404"/>
      <c r="N22439" s="404"/>
      <c r="O22439" s="404"/>
      <c r="P22439" s="404"/>
      <c r="Q22439" s="404"/>
      <c r="R22439" s="404"/>
      <c r="S22439" s="404"/>
      <c r="T22439" s="404"/>
    </row>
    <row r="22440" spans="12:20" ht="16.8">
      <c r="L22440" s="404"/>
      <c r="M22440" s="404"/>
      <c r="N22440" s="404"/>
      <c r="O22440" s="404"/>
      <c r="P22440" s="404"/>
      <c r="Q22440" s="404"/>
      <c r="R22440" s="404"/>
      <c r="S22440" s="404"/>
      <c r="T22440" s="404"/>
    </row>
    <row r="22441" spans="12:20" ht="16.8">
      <c r="L22441" s="404"/>
      <c r="M22441" s="404"/>
      <c r="N22441" s="404"/>
      <c r="O22441" s="404"/>
      <c r="P22441" s="404"/>
      <c r="Q22441" s="404"/>
      <c r="R22441" s="404"/>
      <c r="S22441" s="404"/>
      <c r="T22441" s="404"/>
    </row>
    <row r="22442" spans="12:20" ht="16.8">
      <c r="L22442" s="404"/>
      <c r="M22442" s="404"/>
      <c r="N22442" s="404"/>
      <c r="O22442" s="404"/>
      <c r="P22442" s="404"/>
      <c r="Q22442" s="404"/>
      <c r="R22442" s="404"/>
      <c r="S22442" s="404"/>
      <c r="T22442" s="404"/>
    </row>
    <row r="22443" spans="12:20" ht="16.8">
      <c r="L22443" s="404"/>
      <c r="M22443" s="404"/>
      <c r="N22443" s="404"/>
      <c r="O22443" s="404"/>
      <c r="P22443" s="404"/>
      <c r="Q22443" s="404"/>
      <c r="R22443" s="404"/>
      <c r="S22443" s="404"/>
      <c r="T22443" s="404"/>
    </row>
    <row r="22444" spans="12:20" ht="16.8">
      <c r="L22444" s="404"/>
      <c r="M22444" s="404"/>
      <c r="N22444" s="404"/>
      <c r="O22444" s="404"/>
      <c r="P22444" s="404"/>
      <c r="Q22444" s="404"/>
      <c r="R22444" s="404"/>
      <c r="S22444" s="404"/>
      <c r="T22444" s="404"/>
    </row>
    <row r="22445" spans="12:20" ht="16.8">
      <c r="L22445" s="404"/>
      <c r="M22445" s="404"/>
      <c r="N22445" s="404"/>
      <c r="O22445" s="404"/>
      <c r="P22445" s="404"/>
      <c r="Q22445" s="404"/>
      <c r="R22445" s="404"/>
      <c r="S22445" s="404"/>
      <c r="T22445" s="404"/>
    </row>
    <row r="22446" spans="12:20" ht="16.8">
      <c r="L22446" s="404"/>
      <c r="M22446" s="404"/>
      <c r="N22446" s="404"/>
      <c r="O22446" s="404"/>
      <c r="P22446" s="404"/>
      <c r="Q22446" s="404"/>
      <c r="R22446" s="404"/>
      <c r="S22446" s="404"/>
      <c r="T22446" s="404"/>
    </row>
    <row r="22447" spans="12:20" ht="16.8">
      <c r="L22447" s="404"/>
      <c r="M22447" s="404"/>
      <c r="N22447" s="404"/>
      <c r="O22447" s="404"/>
      <c r="P22447" s="404"/>
      <c r="Q22447" s="404"/>
      <c r="R22447" s="404"/>
      <c r="S22447" s="404"/>
      <c r="T22447" s="404"/>
    </row>
    <row r="22448" spans="12:20" ht="16.8">
      <c r="L22448" s="404"/>
      <c r="M22448" s="404"/>
      <c r="N22448" s="404"/>
      <c r="O22448" s="404"/>
      <c r="P22448" s="404"/>
      <c r="Q22448" s="404"/>
      <c r="R22448" s="404"/>
      <c r="S22448" s="404"/>
      <c r="T22448" s="404"/>
    </row>
    <row r="22449" spans="12:20" ht="16.8">
      <c r="L22449" s="404"/>
      <c r="M22449" s="404"/>
      <c r="N22449" s="404"/>
      <c r="O22449" s="404"/>
      <c r="P22449" s="404"/>
      <c r="Q22449" s="404"/>
      <c r="R22449" s="404"/>
      <c r="S22449" s="404"/>
      <c r="T22449" s="404"/>
    </row>
    <row r="22450" spans="12:20" ht="16.8">
      <c r="L22450" s="404"/>
      <c r="M22450" s="404"/>
      <c r="N22450" s="404"/>
      <c r="O22450" s="404"/>
      <c r="P22450" s="404"/>
      <c r="Q22450" s="404"/>
      <c r="R22450" s="404"/>
      <c r="S22450" s="404"/>
      <c r="T22450" s="404"/>
    </row>
    <row r="22451" spans="12:20" ht="16.8">
      <c r="L22451" s="404"/>
      <c r="M22451" s="404"/>
      <c r="N22451" s="404"/>
      <c r="O22451" s="404"/>
      <c r="P22451" s="404"/>
      <c r="Q22451" s="404"/>
      <c r="R22451" s="404"/>
      <c r="S22451" s="404"/>
      <c r="T22451" s="404"/>
    </row>
    <row r="22452" spans="12:20" ht="16.8">
      <c r="L22452" s="404"/>
      <c r="M22452" s="404"/>
      <c r="N22452" s="404"/>
      <c r="O22452" s="404"/>
      <c r="P22452" s="404"/>
      <c r="Q22452" s="404"/>
      <c r="R22452" s="404"/>
      <c r="S22452" s="404"/>
      <c r="T22452" s="404"/>
    </row>
    <row r="22453" spans="12:20" ht="16.8">
      <c r="L22453" s="404"/>
      <c r="M22453" s="404"/>
      <c r="N22453" s="404"/>
      <c r="O22453" s="404"/>
      <c r="P22453" s="404"/>
      <c r="Q22453" s="404"/>
      <c r="R22453" s="404"/>
      <c r="S22453" s="404"/>
      <c r="T22453" s="404"/>
    </row>
    <row r="22454" spans="12:20" ht="16.8">
      <c r="L22454" s="404"/>
      <c r="M22454" s="404"/>
      <c r="N22454" s="404"/>
      <c r="O22454" s="404"/>
      <c r="P22454" s="404"/>
      <c r="Q22454" s="404"/>
      <c r="R22454" s="404"/>
      <c r="S22454" s="404"/>
      <c r="T22454" s="404"/>
    </row>
    <row r="22455" spans="12:20" ht="16.8">
      <c r="L22455" s="404"/>
      <c r="M22455" s="404"/>
      <c r="N22455" s="404"/>
      <c r="O22455" s="404"/>
      <c r="P22455" s="404"/>
      <c r="Q22455" s="404"/>
      <c r="R22455" s="404"/>
      <c r="S22455" s="404"/>
      <c r="T22455" s="404"/>
    </row>
    <row r="22456" spans="12:20" ht="16.8">
      <c r="L22456" s="404"/>
      <c r="M22456" s="404"/>
      <c r="N22456" s="404"/>
      <c r="O22456" s="404"/>
      <c r="P22456" s="404"/>
      <c r="Q22456" s="404"/>
      <c r="R22456" s="404"/>
      <c r="S22456" s="404"/>
      <c r="T22456" s="404"/>
    </row>
    <row r="22457" spans="12:20" ht="16.8">
      <c r="L22457" s="404"/>
      <c r="M22457" s="404"/>
      <c r="N22457" s="404"/>
      <c r="O22457" s="404"/>
      <c r="P22457" s="404"/>
      <c r="Q22457" s="404"/>
      <c r="R22457" s="404"/>
      <c r="S22457" s="404"/>
      <c r="T22457" s="404"/>
    </row>
    <row r="22458" spans="12:20" ht="16.8">
      <c r="L22458" s="404"/>
      <c r="M22458" s="404"/>
      <c r="N22458" s="404"/>
      <c r="O22458" s="404"/>
      <c r="P22458" s="404"/>
      <c r="Q22458" s="404"/>
      <c r="R22458" s="404"/>
      <c r="S22458" s="404"/>
      <c r="T22458" s="404"/>
    </row>
    <row r="22459" spans="12:20" ht="16.8">
      <c r="L22459" s="404"/>
      <c r="M22459" s="404"/>
      <c r="N22459" s="404"/>
      <c r="O22459" s="404"/>
      <c r="P22459" s="404"/>
      <c r="Q22459" s="404"/>
      <c r="R22459" s="404"/>
      <c r="S22459" s="404"/>
      <c r="T22459" s="404"/>
    </row>
    <row r="22460" spans="12:20" ht="16.8">
      <c r="L22460" s="404"/>
      <c r="M22460" s="404"/>
      <c r="N22460" s="404"/>
      <c r="O22460" s="404"/>
      <c r="P22460" s="404"/>
      <c r="Q22460" s="404"/>
      <c r="R22460" s="404"/>
      <c r="S22460" s="404"/>
      <c r="T22460" s="404"/>
    </row>
    <row r="22461" spans="12:20" ht="16.8">
      <c r="L22461" s="404"/>
      <c r="M22461" s="404"/>
      <c r="N22461" s="404"/>
      <c r="O22461" s="404"/>
      <c r="P22461" s="404"/>
      <c r="Q22461" s="404"/>
      <c r="R22461" s="404"/>
      <c r="S22461" s="404"/>
      <c r="T22461" s="404"/>
    </row>
    <row r="22462" spans="12:20" ht="16.8">
      <c r="L22462" s="404"/>
      <c r="M22462" s="404"/>
      <c r="N22462" s="404"/>
      <c r="O22462" s="404"/>
      <c r="P22462" s="404"/>
      <c r="Q22462" s="404"/>
      <c r="R22462" s="404"/>
      <c r="S22462" s="404"/>
      <c r="T22462" s="404"/>
    </row>
    <row r="22463" spans="12:20" ht="16.8">
      <c r="L22463" s="404"/>
      <c r="M22463" s="404"/>
      <c r="N22463" s="404"/>
      <c r="O22463" s="404"/>
      <c r="P22463" s="404"/>
      <c r="Q22463" s="404"/>
      <c r="R22463" s="404"/>
      <c r="S22463" s="404"/>
      <c r="T22463" s="404"/>
    </row>
    <row r="22464" spans="12:20" ht="16.8">
      <c r="L22464" s="404"/>
      <c r="M22464" s="404"/>
      <c r="N22464" s="404"/>
      <c r="O22464" s="404"/>
      <c r="P22464" s="404"/>
      <c r="Q22464" s="404"/>
      <c r="R22464" s="404"/>
      <c r="S22464" s="404"/>
      <c r="T22464" s="404"/>
    </row>
    <row r="22465" spans="12:20" ht="16.8">
      <c r="L22465" s="404"/>
      <c r="M22465" s="404"/>
      <c r="N22465" s="404"/>
      <c r="O22465" s="404"/>
      <c r="P22465" s="404"/>
      <c r="Q22465" s="404"/>
      <c r="R22465" s="404"/>
      <c r="S22465" s="404"/>
      <c r="T22465" s="404"/>
    </row>
    <row r="22466" spans="12:20" ht="16.8">
      <c r="L22466" s="404"/>
      <c r="M22466" s="404"/>
      <c r="N22466" s="404"/>
      <c r="O22466" s="404"/>
      <c r="P22466" s="404"/>
      <c r="Q22466" s="404"/>
      <c r="R22466" s="404"/>
      <c r="S22466" s="404"/>
      <c r="T22466" s="404"/>
    </row>
    <row r="22467" spans="12:20" ht="16.8">
      <c r="L22467" s="404"/>
      <c r="M22467" s="404"/>
      <c r="N22467" s="404"/>
      <c r="O22467" s="404"/>
      <c r="P22467" s="404"/>
      <c r="Q22467" s="404"/>
      <c r="R22467" s="404"/>
      <c r="S22467" s="404"/>
      <c r="T22467" s="404"/>
    </row>
    <row r="22468" spans="12:20" ht="16.8">
      <c r="L22468" s="404"/>
      <c r="M22468" s="404"/>
      <c r="N22468" s="404"/>
      <c r="O22468" s="404"/>
      <c r="P22468" s="404"/>
      <c r="Q22468" s="404"/>
      <c r="R22468" s="404"/>
      <c r="S22468" s="404"/>
      <c r="T22468" s="404"/>
    </row>
    <row r="22469" spans="12:20" ht="16.8">
      <c r="L22469" s="404"/>
      <c r="M22469" s="404"/>
      <c r="N22469" s="404"/>
      <c r="O22469" s="404"/>
      <c r="P22469" s="404"/>
      <c r="Q22469" s="404"/>
      <c r="R22469" s="404"/>
      <c r="S22469" s="404"/>
      <c r="T22469" s="404"/>
    </row>
    <row r="22470" spans="12:20" ht="16.8">
      <c r="L22470" s="404"/>
      <c r="M22470" s="404"/>
      <c r="N22470" s="404"/>
      <c r="O22470" s="404"/>
      <c r="P22470" s="404"/>
      <c r="Q22470" s="404"/>
      <c r="R22470" s="404"/>
      <c r="S22470" s="404"/>
      <c r="T22470" s="404"/>
    </row>
    <row r="22471" spans="12:20" ht="16.8">
      <c r="L22471" s="404"/>
      <c r="M22471" s="404"/>
      <c r="N22471" s="404"/>
      <c r="O22471" s="404"/>
      <c r="P22471" s="404"/>
      <c r="Q22471" s="404"/>
      <c r="R22471" s="404"/>
      <c r="S22471" s="404"/>
      <c r="T22471" s="404"/>
    </row>
    <row r="22472" spans="12:20" ht="16.8">
      <c r="L22472" s="404"/>
      <c r="M22472" s="404"/>
      <c r="N22472" s="404"/>
      <c r="O22472" s="404"/>
      <c r="P22472" s="404"/>
      <c r="Q22472" s="404"/>
      <c r="R22472" s="404"/>
      <c r="S22472" s="404"/>
      <c r="T22472" s="404"/>
    </row>
    <row r="22473" spans="12:20" ht="16.8">
      <c r="L22473" s="404"/>
      <c r="M22473" s="404"/>
      <c r="N22473" s="404"/>
      <c r="O22473" s="404"/>
      <c r="P22473" s="404"/>
      <c r="Q22473" s="404"/>
      <c r="R22473" s="404"/>
      <c r="S22473" s="404"/>
      <c r="T22473" s="404"/>
    </row>
    <row r="22474" spans="12:20" ht="16.8">
      <c r="L22474" s="404"/>
      <c r="M22474" s="404"/>
      <c r="N22474" s="404"/>
      <c r="O22474" s="404"/>
      <c r="P22474" s="404"/>
      <c r="Q22474" s="404"/>
      <c r="R22474" s="404"/>
      <c r="S22474" s="404"/>
      <c r="T22474" s="404"/>
    </row>
    <row r="22475" spans="12:20" ht="16.8">
      <c r="L22475" s="404"/>
      <c r="M22475" s="404"/>
      <c r="N22475" s="404"/>
      <c r="O22475" s="404"/>
      <c r="P22475" s="404"/>
      <c r="Q22475" s="404"/>
      <c r="R22475" s="404"/>
      <c r="S22475" s="404"/>
      <c r="T22475" s="404"/>
    </row>
    <row r="22476" spans="12:20" ht="16.8">
      <c r="L22476" s="404"/>
      <c r="M22476" s="404"/>
      <c r="N22476" s="404"/>
      <c r="O22476" s="404"/>
      <c r="P22476" s="404"/>
      <c r="Q22476" s="404"/>
      <c r="R22476" s="404"/>
      <c r="S22476" s="404"/>
      <c r="T22476" s="404"/>
    </row>
    <row r="22477" spans="12:20" ht="16.8">
      <c r="L22477" s="404"/>
      <c r="M22477" s="404"/>
      <c r="N22477" s="404"/>
      <c r="O22477" s="404"/>
      <c r="P22477" s="404"/>
      <c r="Q22477" s="404"/>
      <c r="R22477" s="404"/>
      <c r="S22477" s="404"/>
      <c r="T22477" s="404"/>
    </row>
    <row r="22478" spans="12:20" ht="16.8">
      <c r="L22478" s="404"/>
      <c r="M22478" s="404"/>
      <c r="N22478" s="404"/>
      <c r="O22478" s="404"/>
      <c r="P22478" s="404"/>
      <c r="Q22478" s="404"/>
      <c r="R22478" s="404"/>
      <c r="S22478" s="404"/>
      <c r="T22478" s="404"/>
    </row>
    <row r="22479" spans="12:20" ht="16.8">
      <c r="L22479" s="404"/>
      <c r="M22479" s="404"/>
      <c r="N22479" s="404"/>
      <c r="O22479" s="404"/>
      <c r="P22479" s="404"/>
      <c r="Q22479" s="404"/>
      <c r="R22479" s="404"/>
      <c r="S22479" s="404"/>
      <c r="T22479" s="404"/>
    </row>
    <row r="22480" spans="12:20" ht="16.8">
      <c r="L22480" s="404"/>
      <c r="M22480" s="404"/>
      <c r="N22480" s="404"/>
      <c r="O22480" s="404"/>
      <c r="P22480" s="404"/>
      <c r="Q22480" s="404"/>
      <c r="R22480" s="404"/>
      <c r="S22480" s="404"/>
      <c r="T22480" s="404"/>
    </row>
    <row r="22481" spans="12:20" ht="16.8">
      <c r="L22481" s="404"/>
      <c r="M22481" s="404"/>
      <c r="N22481" s="404"/>
      <c r="O22481" s="404"/>
      <c r="P22481" s="404"/>
      <c r="Q22481" s="404"/>
      <c r="R22481" s="404"/>
      <c r="S22481" s="404"/>
      <c r="T22481" s="404"/>
    </row>
    <row r="22482" spans="12:20" ht="16.8">
      <c r="L22482" s="404"/>
      <c r="M22482" s="404"/>
      <c r="N22482" s="404"/>
      <c r="O22482" s="404"/>
      <c r="P22482" s="404"/>
      <c r="Q22482" s="404"/>
      <c r="R22482" s="404"/>
      <c r="S22482" s="404"/>
      <c r="T22482" s="404"/>
    </row>
    <row r="22483" spans="12:20" ht="16.8">
      <c r="L22483" s="404"/>
      <c r="M22483" s="404"/>
      <c r="N22483" s="404"/>
      <c r="O22483" s="404"/>
      <c r="P22483" s="404"/>
      <c r="Q22483" s="404"/>
      <c r="R22483" s="404"/>
      <c r="S22483" s="404"/>
      <c r="T22483" s="404"/>
    </row>
    <row r="22484" spans="12:20" ht="16.8">
      <c r="L22484" s="404"/>
      <c r="M22484" s="404"/>
      <c r="N22484" s="404"/>
      <c r="O22484" s="404"/>
      <c r="P22484" s="404"/>
      <c r="Q22484" s="404"/>
      <c r="R22484" s="404"/>
      <c r="S22484" s="404"/>
      <c r="T22484" s="404"/>
    </row>
    <row r="22485" spans="12:20" ht="16.8">
      <c r="L22485" s="404"/>
      <c r="M22485" s="404"/>
      <c r="N22485" s="404"/>
      <c r="O22485" s="404"/>
      <c r="P22485" s="404"/>
      <c r="Q22485" s="404"/>
      <c r="R22485" s="404"/>
      <c r="S22485" s="404"/>
      <c r="T22485" s="404"/>
    </row>
    <row r="22486" spans="12:20" ht="16.8">
      <c r="L22486" s="404"/>
      <c r="M22486" s="404"/>
      <c r="N22486" s="404"/>
      <c r="O22486" s="404"/>
      <c r="P22486" s="404"/>
      <c r="Q22486" s="404"/>
      <c r="R22486" s="404"/>
      <c r="S22486" s="404"/>
      <c r="T22486" s="404"/>
    </row>
    <row r="22487" spans="12:20" ht="16.8">
      <c r="L22487" s="404"/>
      <c r="M22487" s="404"/>
      <c r="N22487" s="404"/>
      <c r="O22487" s="404"/>
      <c r="P22487" s="404"/>
      <c r="Q22487" s="404"/>
      <c r="R22487" s="404"/>
      <c r="S22487" s="404"/>
      <c r="T22487" s="404"/>
    </row>
    <row r="22488" spans="12:20" ht="16.8">
      <c r="L22488" s="404"/>
      <c r="M22488" s="404"/>
      <c r="N22488" s="404"/>
      <c r="O22488" s="404"/>
      <c r="P22488" s="404"/>
      <c r="Q22488" s="404"/>
      <c r="R22488" s="404"/>
      <c r="S22488" s="404"/>
      <c r="T22488" s="404"/>
    </row>
    <row r="22489" spans="12:20" ht="16.8">
      <c r="L22489" s="404"/>
      <c r="M22489" s="404"/>
      <c r="N22489" s="404"/>
      <c r="O22489" s="404"/>
      <c r="P22489" s="404"/>
      <c r="Q22489" s="404"/>
      <c r="R22489" s="404"/>
      <c r="S22489" s="404"/>
      <c r="T22489" s="404"/>
    </row>
    <row r="22490" spans="12:20" ht="16.8">
      <c r="L22490" s="404"/>
      <c r="M22490" s="404"/>
      <c r="N22490" s="404"/>
      <c r="O22490" s="404"/>
      <c r="P22490" s="404"/>
      <c r="Q22490" s="404"/>
      <c r="R22490" s="404"/>
      <c r="S22490" s="404"/>
      <c r="T22490" s="404"/>
    </row>
    <row r="22491" spans="12:20" ht="16.8">
      <c r="L22491" s="404"/>
      <c r="M22491" s="404"/>
      <c r="N22491" s="404"/>
      <c r="O22491" s="404"/>
      <c r="P22491" s="404"/>
      <c r="Q22491" s="404"/>
      <c r="R22491" s="404"/>
      <c r="S22491" s="404"/>
      <c r="T22491" s="404"/>
    </row>
    <row r="22492" spans="12:20" ht="16.8">
      <c r="L22492" s="404"/>
      <c r="M22492" s="404"/>
      <c r="N22492" s="404"/>
      <c r="O22492" s="404"/>
      <c r="P22492" s="404"/>
      <c r="Q22492" s="404"/>
      <c r="R22492" s="404"/>
      <c r="S22492" s="404"/>
      <c r="T22492" s="404"/>
    </row>
    <row r="22493" spans="12:20" ht="16.8">
      <c r="L22493" s="404"/>
      <c r="M22493" s="404"/>
      <c r="N22493" s="404"/>
      <c r="O22493" s="404"/>
      <c r="P22493" s="404"/>
      <c r="Q22493" s="404"/>
      <c r="R22493" s="404"/>
      <c r="S22493" s="404"/>
      <c r="T22493" s="404"/>
    </row>
    <row r="22494" spans="12:20" ht="16.8">
      <c r="L22494" s="404"/>
      <c r="M22494" s="404"/>
      <c r="N22494" s="404"/>
      <c r="O22494" s="404"/>
      <c r="P22494" s="404"/>
      <c r="Q22494" s="404"/>
      <c r="R22494" s="404"/>
      <c r="S22494" s="404"/>
      <c r="T22494" s="404"/>
    </row>
    <row r="22495" spans="12:20" ht="16.8">
      <c r="L22495" s="404"/>
      <c r="M22495" s="404"/>
      <c r="N22495" s="404"/>
      <c r="O22495" s="404"/>
      <c r="P22495" s="404"/>
      <c r="Q22495" s="404"/>
      <c r="R22495" s="404"/>
      <c r="S22495" s="404"/>
      <c r="T22495" s="404"/>
    </row>
    <row r="22496" spans="12:20" ht="16.8">
      <c r="L22496" s="404"/>
      <c r="M22496" s="404"/>
      <c r="N22496" s="404"/>
      <c r="O22496" s="404"/>
      <c r="P22496" s="404"/>
      <c r="Q22496" s="404"/>
      <c r="R22496" s="404"/>
      <c r="S22496" s="404"/>
      <c r="T22496" s="404"/>
    </row>
    <row r="22497" spans="12:20" ht="16.8">
      <c r="L22497" s="404"/>
      <c r="M22497" s="404"/>
      <c r="N22497" s="404"/>
      <c r="O22497" s="404"/>
      <c r="P22497" s="404"/>
      <c r="Q22497" s="404"/>
      <c r="R22497" s="404"/>
      <c r="S22497" s="404"/>
      <c r="T22497" s="404"/>
    </row>
    <row r="22498" spans="12:20" ht="16.8">
      <c r="L22498" s="404"/>
      <c r="M22498" s="404"/>
      <c r="N22498" s="404"/>
      <c r="O22498" s="404"/>
      <c r="P22498" s="404"/>
      <c r="Q22498" s="404"/>
      <c r="R22498" s="404"/>
      <c r="S22498" s="404"/>
      <c r="T22498" s="404"/>
    </row>
    <row r="22499" spans="12:20" ht="16.8">
      <c r="L22499" s="404"/>
      <c r="M22499" s="404"/>
      <c r="N22499" s="404"/>
      <c r="O22499" s="404"/>
      <c r="P22499" s="404"/>
      <c r="Q22499" s="404"/>
      <c r="R22499" s="404"/>
      <c r="S22499" s="404"/>
      <c r="T22499" s="404"/>
    </row>
    <row r="22500" spans="12:20" ht="16.8">
      <c r="L22500" s="404"/>
      <c r="M22500" s="404"/>
      <c r="N22500" s="404"/>
      <c r="O22500" s="404"/>
      <c r="P22500" s="404"/>
      <c r="Q22500" s="404"/>
      <c r="R22500" s="404"/>
      <c r="S22500" s="404"/>
      <c r="T22500" s="404"/>
    </row>
    <row r="22501" spans="12:20" ht="16.8">
      <c r="L22501" s="404"/>
      <c r="M22501" s="404"/>
      <c r="N22501" s="404"/>
      <c r="O22501" s="404"/>
      <c r="P22501" s="404"/>
      <c r="Q22501" s="404"/>
      <c r="R22501" s="404"/>
      <c r="S22501" s="404"/>
      <c r="T22501" s="404"/>
    </row>
    <row r="22502" spans="12:20" ht="16.8">
      <c r="L22502" s="404"/>
      <c r="M22502" s="404"/>
      <c r="N22502" s="404"/>
      <c r="O22502" s="404"/>
      <c r="P22502" s="404"/>
      <c r="Q22502" s="404"/>
      <c r="R22502" s="404"/>
      <c r="S22502" s="404"/>
      <c r="T22502" s="404"/>
    </row>
    <row r="22503" spans="12:20" ht="16.8">
      <c r="L22503" s="404"/>
      <c r="M22503" s="404"/>
      <c r="N22503" s="404"/>
      <c r="O22503" s="404"/>
      <c r="P22503" s="404"/>
      <c r="Q22503" s="404"/>
      <c r="R22503" s="404"/>
      <c r="S22503" s="404"/>
      <c r="T22503" s="404"/>
    </row>
    <row r="22504" spans="12:20" ht="16.8">
      <c r="L22504" s="404"/>
      <c r="M22504" s="404"/>
      <c r="N22504" s="404"/>
      <c r="O22504" s="404"/>
      <c r="P22504" s="404"/>
      <c r="Q22504" s="404"/>
      <c r="R22504" s="404"/>
      <c r="S22504" s="404"/>
      <c r="T22504" s="404"/>
    </row>
    <row r="22505" spans="12:20" ht="16.8">
      <c r="L22505" s="404"/>
      <c r="M22505" s="404"/>
      <c r="N22505" s="404"/>
      <c r="O22505" s="404"/>
      <c r="P22505" s="404"/>
      <c r="Q22505" s="404"/>
      <c r="R22505" s="404"/>
      <c r="S22505" s="404"/>
      <c r="T22505" s="404"/>
    </row>
    <row r="22506" spans="12:20" ht="16.8">
      <c r="L22506" s="404"/>
      <c r="M22506" s="404"/>
      <c r="N22506" s="404"/>
      <c r="O22506" s="404"/>
      <c r="P22506" s="404"/>
      <c r="Q22506" s="404"/>
      <c r="R22506" s="404"/>
      <c r="S22506" s="404"/>
      <c r="T22506" s="404"/>
    </row>
    <row r="22507" spans="12:20" ht="16.8">
      <c r="L22507" s="404"/>
      <c r="M22507" s="404"/>
      <c r="N22507" s="404"/>
      <c r="O22507" s="404"/>
      <c r="P22507" s="404"/>
      <c r="Q22507" s="404"/>
      <c r="R22507" s="404"/>
      <c r="S22507" s="404"/>
      <c r="T22507" s="404"/>
    </row>
    <row r="22508" spans="12:20" ht="16.8">
      <c r="L22508" s="404"/>
      <c r="M22508" s="404"/>
      <c r="N22508" s="404"/>
      <c r="O22508" s="404"/>
      <c r="P22508" s="404"/>
      <c r="Q22508" s="404"/>
      <c r="R22508" s="404"/>
      <c r="S22508" s="404"/>
      <c r="T22508" s="404"/>
    </row>
    <row r="22509" spans="12:20" ht="16.8">
      <c r="L22509" s="404"/>
      <c r="M22509" s="404"/>
      <c r="N22509" s="404"/>
      <c r="O22509" s="404"/>
      <c r="P22509" s="404"/>
      <c r="Q22509" s="404"/>
      <c r="R22509" s="404"/>
      <c r="S22509" s="404"/>
      <c r="T22509" s="404"/>
    </row>
    <row r="22510" spans="12:20" ht="16.8">
      <c r="L22510" s="404"/>
      <c r="M22510" s="404"/>
      <c r="N22510" s="404"/>
      <c r="O22510" s="404"/>
      <c r="P22510" s="404"/>
      <c r="Q22510" s="404"/>
      <c r="R22510" s="404"/>
      <c r="S22510" s="404"/>
      <c r="T22510" s="404"/>
    </row>
    <row r="22511" spans="12:20" ht="16.8">
      <c r="L22511" s="404"/>
      <c r="M22511" s="404"/>
      <c r="N22511" s="404"/>
      <c r="O22511" s="404"/>
      <c r="P22511" s="404"/>
      <c r="Q22511" s="404"/>
      <c r="R22511" s="404"/>
      <c r="S22511" s="404"/>
      <c r="T22511" s="404"/>
    </row>
    <row r="22512" spans="12:20" ht="16.8">
      <c r="L22512" s="404"/>
      <c r="M22512" s="404"/>
      <c r="N22512" s="404"/>
      <c r="O22512" s="404"/>
      <c r="P22512" s="404"/>
      <c r="Q22512" s="404"/>
      <c r="R22512" s="404"/>
      <c r="S22512" s="404"/>
      <c r="T22512" s="404"/>
    </row>
    <row r="22513" spans="12:20" ht="16.8">
      <c r="L22513" s="404"/>
      <c r="M22513" s="404"/>
      <c r="N22513" s="404"/>
      <c r="O22513" s="404"/>
      <c r="P22513" s="404"/>
      <c r="Q22513" s="404"/>
      <c r="R22513" s="404"/>
      <c r="S22513" s="404"/>
      <c r="T22513" s="404"/>
    </row>
    <row r="22514" spans="12:20" ht="16.8">
      <c r="L22514" s="404"/>
      <c r="M22514" s="404"/>
      <c r="N22514" s="404"/>
      <c r="O22514" s="404"/>
      <c r="P22514" s="404"/>
      <c r="Q22514" s="404"/>
      <c r="R22514" s="404"/>
      <c r="S22514" s="404"/>
      <c r="T22514" s="404"/>
    </row>
    <row r="22515" spans="12:20" ht="16.8">
      <c r="L22515" s="404"/>
      <c r="M22515" s="404"/>
      <c r="N22515" s="404"/>
      <c r="O22515" s="404"/>
      <c r="P22515" s="404"/>
      <c r="Q22515" s="404"/>
      <c r="R22515" s="404"/>
      <c r="S22515" s="404"/>
      <c r="T22515" s="404"/>
    </row>
    <row r="22516" spans="12:20" ht="16.8">
      <c r="L22516" s="404"/>
      <c r="M22516" s="404"/>
      <c r="N22516" s="404"/>
      <c r="O22516" s="404"/>
      <c r="P22516" s="404"/>
      <c r="Q22516" s="404"/>
      <c r="R22516" s="404"/>
      <c r="S22516" s="404"/>
      <c r="T22516" s="404"/>
    </row>
    <row r="22517" spans="12:20" ht="16.8">
      <c r="L22517" s="404"/>
      <c r="M22517" s="404"/>
      <c r="N22517" s="404"/>
      <c r="O22517" s="404"/>
      <c r="P22517" s="404"/>
      <c r="Q22517" s="404"/>
      <c r="R22517" s="404"/>
      <c r="S22517" s="404"/>
      <c r="T22517" s="404"/>
    </row>
    <row r="22518" spans="12:20" ht="16.8">
      <c r="L22518" s="404"/>
      <c r="M22518" s="404"/>
      <c r="N22518" s="404"/>
      <c r="O22518" s="404"/>
      <c r="P22518" s="404"/>
      <c r="Q22518" s="404"/>
      <c r="R22518" s="404"/>
      <c r="S22518" s="404"/>
      <c r="T22518" s="404"/>
    </row>
    <row r="22519" spans="12:20" ht="16.8">
      <c r="L22519" s="404"/>
      <c r="M22519" s="404"/>
      <c r="N22519" s="404"/>
      <c r="O22519" s="404"/>
      <c r="P22519" s="404"/>
      <c r="Q22519" s="404"/>
      <c r="R22519" s="404"/>
      <c r="S22519" s="404"/>
      <c r="T22519" s="404"/>
    </row>
    <row r="22520" spans="12:20" ht="16.8">
      <c r="L22520" s="404"/>
      <c r="M22520" s="404"/>
      <c r="N22520" s="404"/>
      <c r="O22520" s="404"/>
      <c r="P22520" s="404"/>
      <c r="Q22520" s="404"/>
      <c r="R22520" s="404"/>
      <c r="S22520" s="404"/>
      <c r="T22520" s="404"/>
    </row>
    <row r="22521" spans="12:20" ht="16.8">
      <c r="L22521" s="404"/>
      <c r="M22521" s="404"/>
      <c r="N22521" s="404"/>
      <c r="O22521" s="404"/>
      <c r="P22521" s="404"/>
      <c r="Q22521" s="404"/>
      <c r="R22521" s="404"/>
      <c r="S22521" s="404"/>
      <c r="T22521" s="404"/>
    </row>
    <row r="22522" spans="12:20" ht="16.8">
      <c r="L22522" s="404"/>
      <c r="M22522" s="404"/>
      <c r="N22522" s="404"/>
      <c r="O22522" s="404"/>
      <c r="P22522" s="404"/>
      <c r="Q22522" s="404"/>
      <c r="R22522" s="404"/>
      <c r="S22522" s="404"/>
      <c r="T22522" s="404"/>
    </row>
    <row r="22523" spans="12:20" ht="16.8">
      <c r="L22523" s="404"/>
      <c r="M22523" s="404"/>
      <c r="N22523" s="404"/>
      <c r="O22523" s="404"/>
      <c r="P22523" s="404"/>
      <c r="Q22523" s="404"/>
      <c r="R22523" s="404"/>
      <c r="S22523" s="404"/>
      <c r="T22523" s="404"/>
    </row>
    <row r="22524" spans="12:20" ht="16.8">
      <c r="L22524" s="404"/>
      <c r="M22524" s="404"/>
      <c r="N22524" s="404"/>
      <c r="O22524" s="404"/>
      <c r="P22524" s="404"/>
      <c r="Q22524" s="404"/>
      <c r="R22524" s="404"/>
      <c r="S22524" s="404"/>
      <c r="T22524" s="404"/>
    </row>
    <row r="22525" spans="12:20" ht="16.8">
      <c r="L22525" s="404"/>
      <c r="M22525" s="404"/>
      <c r="N22525" s="404"/>
      <c r="O22525" s="404"/>
      <c r="P22525" s="404"/>
      <c r="Q22525" s="404"/>
      <c r="R22525" s="404"/>
      <c r="S22525" s="404"/>
      <c r="T22525" s="404"/>
    </row>
    <row r="22526" spans="12:20" ht="16.8">
      <c r="L22526" s="404"/>
      <c r="M22526" s="404"/>
      <c r="N22526" s="404"/>
      <c r="O22526" s="404"/>
      <c r="P22526" s="404"/>
      <c r="Q22526" s="404"/>
      <c r="R22526" s="404"/>
      <c r="S22526" s="404"/>
      <c r="T22526" s="404"/>
    </row>
    <row r="22527" spans="12:20" ht="16.8">
      <c r="L22527" s="404"/>
      <c r="M22527" s="404"/>
      <c r="N22527" s="404"/>
      <c r="O22527" s="404"/>
      <c r="P22527" s="404"/>
      <c r="Q22527" s="404"/>
      <c r="R22527" s="404"/>
      <c r="S22527" s="404"/>
      <c r="T22527" s="404"/>
    </row>
    <row r="22528" spans="12:20" ht="16.8">
      <c r="L22528" s="404"/>
      <c r="M22528" s="404"/>
      <c r="N22528" s="404"/>
      <c r="O22528" s="404"/>
      <c r="P22528" s="404"/>
      <c r="Q22528" s="404"/>
      <c r="R22528" s="404"/>
      <c r="S22528" s="404"/>
      <c r="T22528" s="404"/>
    </row>
    <row r="22529" spans="12:20" ht="16.8">
      <c r="L22529" s="404"/>
      <c r="M22529" s="404"/>
      <c r="N22529" s="404"/>
      <c r="O22529" s="404"/>
      <c r="P22529" s="404"/>
      <c r="Q22529" s="404"/>
      <c r="R22529" s="404"/>
      <c r="S22529" s="404"/>
      <c r="T22529" s="404"/>
    </row>
    <row r="22530" spans="12:20" ht="16.8">
      <c r="L22530" s="404"/>
      <c r="M22530" s="404"/>
      <c r="N22530" s="404"/>
      <c r="O22530" s="404"/>
      <c r="P22530" s="404"/>
      <c r="Q22530" s="404"/>
      <c r="R22530" s="404"/>
      <c r="S22530" s="404"/>
      <c r="T22530" s="404"/>
    </row>
    <row r="22531" spans="12:20" ht="16.8">
      <c r="L22531" s="404"/>
      <c r="M22531" s="404"/>
      <c r="N22531" s="404"/>
      <c r="O22531" s="404"/>
      <c r="P22531" s="404"/>
      <c r="Q22531" s="404"/>
      <c r="R22531" s="404"/>
      <c r="S22531" s="404"/>
      <c r="T22531" s="404"/>
    </row>
    <row r="22532" spans="12:20" ht="16.8">
      <c r="L22532" s="404"/>
      <c r="M22532" s="404"/>
      <c r="N22532" s="404"/>
      <c r="O22532" s="404"/>
      <c r="P22532" s="404"/>
      <c r="Q22532" s="404"/>
      <c r="R22532" s="404"/>
      <c r="S22532" s="404"/>
      <c r="T22532" s="404"/>
    </row>
    <row r="22533" spans="12:20" ht="16.8">
      <c r="L22533" s="404"/>
      <c r="M22533" s="404"/>
      <c r="N22533" s="404"/>
      <c r="O22533" s="404"/>
      <c r="P22533" s="404"/>
      <c r="Q22533" s="404"/>
      <c r="R22533" s="404"/>
      <c r="S22533" s="404"/>
      <c r="T22533" s="404"/>
    </row>
    <row r="22534" spans="12:20" ht="16.8">
      <c r="L22534" s="404"/>
      <c r="M22534" s="404"/>
      <c r="N22534" s="404"/>
      <c r="O22534" s="404"/>
      <c r="P22534" s="404"/>
      <c r="Q22534" s="404"/>
      <c r="R22534" s="404"/>
      <c r="S22534" s="404"/>
      <c r="T22534" s="404"/>
    </row>
    <row r="22535" spans="12:20" ht="16.8">
      <c r="L22535" s="404"/>
      <c r="M22535" s="404"/>
      <c r="N22535" s="404"/>
      <c r="O22535" s="404"/>
      <c r="P22535" s="404"/>
      <c r="Q22535" s="404"/>
      <c r="R22535" s="404"/>
      <c r="S22535" s="404"/>
      <c r="T22535" s="404"/>
    </row>
    <row r="22536" spans="12:20" ht="16.8">
      <c r="L22536" s="404"/>
      <c r="M22536" s="404"/>
      <c r="N22536" s="404"/>
      <c r="O22536" s="404"/>
      <c r="P22536" s="404"/>
      <c r="Q22536" s="404"/>
      <c r="R22536" s="404"/>
      <c r="S22536" s="404"/>
      <c r="T22536" s="404"/>
    </row>
    <row r="22537" spans="12:20" ht="16.8">
      <c r="L22537" s="404"/>
      <c r="M22537" s="404"/>
      <c r="N22537" s="404"/>
      <c r="O22537" s="404"/>
      <c r="P22537" s="404"/>
      <c r="Q22537" s="404"/>
      <c r="R22537" s="404"/>
      <c r="S22537" s="404"/>
      <c r="T22537" s="404"/>
    </row>
    <row r="22538" spans="12:20" ht="16.8">
      <c r="L22538" s="404"/>
      <c r="M22538" s="404"/>
      <c r="N22538" s="404"/>
      <c r="O22538" s="404"/>
      <c r="P22538" s="404"/>
      <c r="Q22538" s="404"/>
      <c r="R22538" s="404"/>
      <c r="S22538" s="404"/>
      <c r="T22538" s="404"/>
    </row>
    <row r="22539" spans="12:20" ht="16.8">
      <c r="L22539" s="404"/>
      <c r="M22539" s="404"/>
      <c r="N22539" s="404"/>
      <c r="O22539" s="404"/>
      <c r="P22539" s="404"/>
      <c r="Q22539" s="404"/>
      <c r="R22539" s="404"/>
      <c r="S22539" s="404"/>
      <c r="T22539" s="404"/>
    </row>
    <row r="22540" spans="12:20" ht="16.8">
      <c r="L22540" s="404"/>
      <c r="M22540" s="404"/>
      <c r="N22540" s="404"/>
      <c r="O22540" s="404"/>
      <c r="P22540" s="404"/>
      <c r="Q22540" s="404"/>
      <c r="R22540" s="404"/>
      <c r="S22540" s="404"/>
      <c r="T22540" s="404"/>
    </row>
    <row r="22541" spans="12:20" ht="16.8">
      <c r="L22541" s="404"/>
      <c r="M22541" s="404"/>
      <c r="N22541" s="404"/>
      <c r="O22541" s="404"/>
      <c r="P22541" s="404"/>
      <c r="Q22541" s="404"/>
      <c r="R22541" s="404"/>
      <c r="S22541" s="404"/>
      <c r="T22541" s="404"/>
    </row>
    <row r="22542" spans="12:20" ht="16.8">
      <c r="L22542" s="404"/>
      <c r="M22542" s="404"/>
      <c r="N22542" s="404"/>
      <c r="O22542" s="404"/>
      <c r="P22542" s="404"/>
      <c r="Q22542" s="404"/>
      <c r="R22542" s="404"/>
      <c r="S22542" s="404"/>
      <c r="T22542" s="404"/>
    </row>
    <row r="22543" spans="12:20" ht="16.8">
      <c r="L22543" s="404"/>
      <c r="M22543" s="404"/>
      <c r="N22543" s="404"/>
      <c r="O22543" s="404"/>
      <c r="P22543" s="404"/>
      <c r="Q22543" s="404"/>
      <c r="R22543" s="404"/>
      <c r="S22543" s="404"/>
      <c r="T22543" s="404"/>
    </row>
    <row r="22544" spans="12:20" ht="16.8">
      <c r="L22544" s="404"/>
      <c r="M22544" s="404"/>
      <c r="N22544" s="404"/>
      <c r="O22544" s="404"/>
      <c r="P22544" s="404"/>
      <c r="Q22544" s="404"/>
      <c r="R22544" s="404"/>
      <c r="S22544" s="404"/>
      <c r="T22544" s="404"/>
    </row>
    <row r="22545" spans="12:20" ht="16.8">
      <c r="L22545" s="404"/>
      <c r="M22545" s="404"/>
      <c r="N22545" s="404"/>
      <c r="O22545" s="404"/>
      <c r="P22545" s="404"/>
      <c r="Q22545" s="404"/>
      <c r="R22545" s="404"/>
      <c r="S22545" s="404"/>
      <c r="T22545" s="404"/>
    </row>
    <row r="22546" spans="12:20" ht="16.8">
      <c r="L22546" s="404"/>
      <c r="M22546" s="404"/>
      <c r="N22546" s="404"/>
      <c r="O22546" s="404"/>
      <c r="P22546" s="404"/>
      <c r="Q22546" s="404"/>
      <c r="R22546" s="404"/>
      <c r="S22546" s="404"/>
      <c r="T22546" s="404"/>
    </row>
    <row r="22547" spans="12:20" ht="16.8">
      <c r="L22547" s="404"/>
      <c r="M22547" s="404"/>
      <c r="N22547" s="404"/>
      <c r="O22547" s="404"/>
      <c r="P22547" s="404"/>
      <c r="Q22547" s="404"/>
      <c r="R22547" s="404"/>
      <c r="S22547" s="404"/>
      <c r="T22547" s="404"/>
    </row>
    <row r="22548" spans="12:20" ht="16.8">
      <c r="L22548" s="404"/>
      <c r="M22548" s="404"/>
      <c r="N22548" s="404"/>
      <c r="O22548" s="404"/>
      <c r="P22548" s="404"/>
      <c r="Q22548" s="404"/>
      <c r="R22548" s="404"/>
      <c r="S22548" s="404"/>
      <c r="T22548" s="404"/>
    </row>
    <row r="22549" spans="12:20" ht="16.8">
      <c r="L22549" s="404"/>
      <c r="M22549" s="404"/>
      <c r="N22549" s="404"/>
      <c r="O22549" s="404"/>
      <c r="P22549" s="404"/>
      <c r="Q22549" s="404"/>
      <c r="R22549" s="404"/>
      <c r="S22549" s="404"/>
      <c r="T22549" s="404"/>
    </row>
    <row r="22550" spans="12:20" ht="16.8">
      <c r="L22550" s="404"/>
      <c r="M22550" s="404"/>
      <c r="N22550" s="404"/>
      <c r="O22550" s="404"/>
      <c r="P22550" s="404"/>
      <c r="Q22550" s="404"/>
      <c r="R22550" s="404"/>
      <c r="S22550" s="404"/>
      <c r="T22550" s="404"/>
    </row>
    <row r="22551" spans="12:20" ht="16.8">
      <c r="L22551" s="404"/>
      <c r="M22551" s="404"/>
      <c r="N22551" s="404"/>
      <c r="O22551" s="404"/>
      <c r="P22551" s="404"/>
      <c r="Q22551" s="404"/>
      <c r="R22551" s="404"/>
      <c r="S22551" s="404"/>
      <c r="T22551" s="404"/>
    </row>
    <row r="22552" spans="12:20" ht="16.8">
      <c r="L22552" s="404"/>
      <c r="M22552" s="404"/>
      <c r="N22552" s="404"/>
      <c r="O22552" s="404"/>
      <c r="P22552" s="404"/>
      <c r="Q22552" s="404"/>
      <c r="R22552" s="404"/>
      <c r="S22552" s="404"/>
      <c r="T22552" s="404"/>
    </row>
    <row r="22553" spans="12:20" ht="16.8">
      <c r="L22553" s="404"/>
      <c r="M22553" s="404"/>
      <c r="N22553" s="404"/>
      <c r="O22553" s="404"/>
      <c r="P22553" s="404"/>
      <c r="Q22553" s="404"/>
      <c r="R22553" s="404"/>
      <c r="S22553" s="404"/>
      <c r="T22553" s="404"/>
    </row>
    <row r="22554" spans="12:20" ht="16.8">
      <c r="L22554" s="404"/>
      <c r="M22554" s="404"/>
      <c r="N22554" s="404"/>
      <c r="O22554" s="404"/>
      <c r="P22554" s="404"/>
      <c r="Q22554" s="404"/>
      <c r="R22554" s="404"/>
      <c r="S22554" s="404"/>
      <c r="T22554" s="404"/>
    </row>
    <row r="22555" spans="12:20" ht="16.8">
      <c r="L22555" s="404"/>
      <c r="M22555" s="404"/>
      <c r="N22555" s="404"/>
      <c r="O22555" s="404"/>
      <c r="P22555" s="404"/>
      <c r="Q22555" s="404"/>
      <c r="R22555" s="404"/>
      <c r="S22555" s="404"/>
      <c r="T22555" s="404"/>
    </row>
    <row r="22556" spans="12:20" ht="16.8">
      <c r="L22556" s="404"/>
      <c r="M22556" s="404"/>
      <c r="N22556" s="404"/>
      <c r="O22556" s="404"/>
      <c r="P22556" s="404"/>
      <c r="Q22556" s="404"/>
      <c r="R22556" s="404"/>
      <c r="S22556" s="404"/>
      <c r="T22556" s="404"/>
    </row>
    <row r="22557" spans="12:20" ht="16.8">
      <c r="L22557" s="404"/>
      <c r="M22557" s="404"/>
      <c r="N22557" s="404"/>
      <c r="O22557" s="404"/>
      <c r="P22557" s="404"/>
      <c r="Q22557" s="404"/>
      <c r="R22557" s="404"/>
      <c r="S22557" s="404"/>
      <c r="T22557" s="404"/>
    </row>
    <row r="22558" spans="12:20" ht="16.8">
      <c r="L22558" s="404"/>
      <c r="M22558" s="404"/>
      <c r="N22558" s="404"/>
      <c r="O22558" s="404"/>
      <c r="P22558" s="404"/>
      <c r="Q22558" s="404"/>
      <c r="R22558" s="404"/>
      <c r="S22558" s="404"/>
      <c r="T22558" s="404"/>
    </row>
    <row r="22559" spans="12:20" ht="16.8">
      <c r="L22559" s="404"/>
      <c r="M22559" s="404"/>
      <c r="N22559" s="404"/>
      <c r="O22559" s="404"/>
      <c r="P22559" s="404"/>
      <c r="Q22559" s="404"/>
      <c r="R22559" s="404"/>
      <c r="S22559" s="404"/>
      <c r="T22559" s="404"/>
    </row>
    <row r="22560" spans="12:20" ht="16.8">
      <c r="L22560" s="404"/>
      <c r="M22560" s="404"/>
      <c r="N22560" s="404"/>
      <c r="O22560" s="404"/>
      <c r="P22560" s="404"/>
      <c r="Q22560" s="404"/>
      <c r="R22560" s="404"/>
      <c r="S22560" s="404"/>
      <c r="T22560" s="404"/>
    </row>
    <row r="22561" spans="12:20" ht="16.8">
      <c r="L22561" s="404"/>
      <c r="M22561" s="404"/>
      <c r="N22561" s="404"/>
      <c r="O22561" s="404"/>
      <c r="P22561" s="404"/>
      <c r="Q22561" s="404"/>
      <c r="R22561" s="404"/>
      <c r="S22561" s="404"/>
      <c r="T22561" s="404"/>
    </row>
    <row r="22562" spans="12:20" ht="16.8">
      <c r="L22562" s="404"/>
      <c r="M22562" s="404"/>
      <c r="N22562" s="404"/>
      <c r="O22562" s="404"/>
      <c r="P22562" s="404"/>
      <c r="Q22562" s="404"/>
      <c r="R22562" s="404"/>
      <c r="S22562" s="404"/>
      <c r="T22562" s="404"/>
    </row>
    <row r="22563" spans="12:20" ht="16.8">
      <c r="L22563" s="404"/>
      <c r="M22563" s="404"/>
      <c r="N22563" s="404"/>
      <c r="O22563" s="404"/>
      <c r="P22563" s="404"/>
      <c r="Q22563" s="404"/>
      <c r="R22563" s="404"/>
      <c r="S22563" s="404"/>
      <c r="T22563" s="404"/>
    </row>
    <row r="22564" spans="12:20" ht="16.8">
      <c r="L22564" s="404"/>
      <c r="M22564" s="404"/>
      <c r="N22564" s="404"/>
      <c r="O22564" s="404"/>
      <c r="P22564" s="404"/>
      <c r="Q22564" s="404"/>
      <c r="R22564" s="404"/>
      <c r="S22564" s="404"/>
      <c r="T22564" s="404"/>
    </row>
    <row r="22565" spans="12:20" ht="16.8">
      <c r="L22565" s="404"/>
      <c r="M22565" s="404"/>
      <c r="N22565" s="404"/>
      <c r="O22565" s="404"/>
      <c r="P22565" s="404"/>
      <c r="Q22565" s="404"/>
      <c r="R22565" s="404"/>
      <c r="S22565" s="404"/>
      <c r="T22565" s="404"/>
    </row>
    <row r="22566" spans="12:20" ht="16.8">
      <c r="L22566" s="404"/>
      <c r="M22566" s="404"/>
      <c r="N22566" s="404"/>
      <c r="O22566" s="404"/>
      <c r="P22566" s="404"/>
      <c r="Q22566" s="404"/>
      <c r="R22566" s="404"/>
      <c r="S22566" s="404"/>
      <c r="T22566" s="404"/>
    </row>
    <row r="22567" spans="12:20" ht="16.8">
      <c r="L22567" s="404"/>
      <c r="M22567" s="404"/>
      <c r="N22567" s="404"/>
      <c r="O22567" s="404"/>
      <c r="P22567" s="404"/>
      <c r="Q22567" s="404"/>
      <c r="R22567" s="404"/>
      <c r="S22567" s="404"/>
      <c r="T22567" s="404"/>
    </row>
    <row r="22568" spans="12:20" ht="16.8">
      <c r="L22568" s="404"/>
      <c r="M22568" s="404"/>
      <c r="N22568" s="404"/>
      <c r="O22568" s="404"/>
      <c r="P22568" s="404"/>
      <c r="Q22568" s="404"/>
      <c r="R22568" s="404"/>
      <c r="S22568" s="404"/>
      <c r="T22568" s="404"/>
    </row>
    <row r="22569" spans="12:20" ht="16.8">
      <c r="L22569" s="404"/>
      <c r="M22569" s="404"/>
      <c r="N22569" s="404"/>
      <c r="O22569" s="404"/>
      <c r="P22569" s="404"/>
      <c r="Q22569" s="404"/>
      <c r="R22569" s="404"/>
      <c r="S22569" s="404"/>
      <c r="T22569" s="404"/>
    </row>
    <row r="22570" spans="12:20" ht="16.8">
      <c r="L22570" s="404"/>
      <c r="M22570" s="404"/>
      <c r="N22570" s="404"/>
      <c r="O22570" s="404"/>
      <c r="P22570" s="404"/>
      <c r="Q22570" s="404"/>
      <c r="R22570" s="404"/>
      <c r="S22570" s="404"/>
      <c r="T22570" s="404"/>
    </row>
    <row r="22571" spans="12:20" ht="16.8">
      <c r="L22571" s="404"/>
      <c r="M22571" s="404"/>
      <c r="N22571" s="404"/>
      <c r="O22571" s="404"/>
      <c r="P22571" s="404"/>
      <c r="Q22571" s="404"/>
      <c r="R22571" s="404"/>
      <c r="S22571" s="404"/>
      <c r="T22571" s="404"/>
    </row>
    <row r="22572" spans="12:20" ht="16.8">
      <c r="L22572" s="404"/>
      <c r="M22572" s="404"/>
      <c r="N22572" s="404"/>
      <c r="O22572" s="404"/>
      <c r="P22572" s="404"/>
      <c r="Q22572" s="404"/>
      <c r="R22572" s="404"/>
      <c r="S22572" s="404"/>
      <c r="T22572" s="404"/>
    </row>
    <row r="22573" spans="12:20" ht="16.8">
      <c r="L22573" s="404"/>
      <c r="M22573" s="404"/>
      <c r="N22573" s="404"/>
      <c r="O22573" s="404"/>
      <c r="P22573" s="404"/>
      <c r="Q22573" s="404"/>
      <c r="R22573" s="404"/>
      <c r="S22573" s="404"/>
      <c r="T22573" s="404"/>
    </row>
    <row r="22574" spans="12:20" ht="16.8">
      <c r="L22574" s="404"/>
      <c r="M22574" s="404"/>
      <c r="N22574" s="404"/>
      <c r="O22574" s="404"/>
      <c r="P22574" s="404"/>
      <c r="Q22574" s="404"/>
      <c r="R22574" s="404"/>
      <c r="S22574" s="404"/>
      <c r="T22574" s="404"/>
    </row>
    <row r="22575" spans="12:20" ht="16.8">
      <c r="L22575" s="404"/>
      <c r="M22575" s="404"/>
      <c r="N22575" s="404"/>
      <c r="O22575" s="404"/>
      <c r="P22575" s="404"/>
      <c r="Q22575" s="404"/>
      <c r="R22575" s="404"/>
      <c r="S22575" s="404"/>
      <c r="T22575" s="404"/>
    </row>
    <row r="22576" spans="12:20" ht="16.8">
      <c r="L22576" s="404"/>
      <c r="M22576" s="404"/>
      <c r="N22576" s="404"/>
      <c r="O22576" s="404"/>
      <c r="P22576" s="404"/>
      <c r="Q22576" s="404"/>
      <c r="R22576" s="404"/>
      <c r="S22576" s="404"/>
      <c r="T22576" s="404"/>
    </row>
    <row r="22577" spans="12:20" ht="16.8">
      <c r="L22577" s="404"/>
      <c r="M22577" s="404"/>
      <c r="N22577" s="404"/>
      <c r="O22577" s="404"/>
      <c r="P22577" s="404"/>
      <c r="Q22577" s="404"/>
      <c r="R22577" s="404"/>
      <c r="S22577" s="404"/>
      <c r="T22577" s="404"/>
    </row>
    <row r="22578" spans="12:20" ht="16.8">
      <c r="L22578" s="404"/>
      <c r="M22578" s="404"/>
      <c r="N22578" s="404"/>
      <c r="O22578" s="404"/>
      <c r="P22578" s="404"/>
      <c r="Q22578" s="404"/>
      <c r="R22578" s="404"/>
      <c r="S22578" s="404"/>
      <c r="T22578" s="404"/>
    </row>
    <row r="22579" spans="12:20" ht="16.8">
      <c r="L22579" s="404"/>
      <c r="M22579" s="404"/>
      <c r="N22579" s="404"/>
      <c r="O22579" s="404"/>
      <c r="P22579" s="404"/>
      <c r="Q22579" s="404"/>
      <c r="R22579" s="404"/>
      <c r="S22579" s="404"/>
      <c r="T22579" s="404"/>
    </row>
    <row r="22580" spans="12:20" ht="16.8">
      <c r="L22580" s="404"/>
      <c r="M22580" s="404"/>
      <c r="N22580" s="404"/>
      <c r="O22580" s="404"/>
      <c r="P22580" s="404"/>
      <c r="Q22580" s="404"/>
      <c r="R22580" s="404"/>
      <c r="S22580" s="404"/>
      <c r="T22580" s="404"/>
    </row>
    <row r="22581" spans="12:20" ht="16.8">
      <c r="L22581" s="404"/>
      <c r="M22581" s="404"/>
      <c r="N22581" s="404"/>
      <c r="O22581" s="404"/>
      <c r="P22581" s="404"/>
      <c r="Q22581" s="404"/>
      <c r="R22581" s="404"/>
      <c r="S22581" s="404"/>
      <c r="T22581" s="404"/>
    </row>
    <row r="22582" spans="12:20" ht="16.8">
      <c r="L22582" s="404"/>
      <c r="M22582" s="404"/>
      <c r="N22582" s="404"/>
      <c r="O22582" s="404"/>
      <c r="P22582" s="404"/>
      <c r="Q22582" s="404"/>
      <c r="R22582" s="404"/>
      <c r="S22582" s="404"/>
      <c r="T22582" s="404"/>
    </row>
    <row r="22583" spans="12:20" ht="16.8">
      <c r="L22583" s="404"/>
      <c r="M22583" s="404"/>
      <c r="N22583" s="404"/>
      <c r="O22583" s="404"/>
      <c r="P22583" s="404"/>
      <c r="Q22583" s="404"/>
      <c r="R22583" s="404"/>
      <c r="S22583" s="404"/>
      <c r="T22583" s="404"/>
    </row>
    <row r="22584" spans="12:20" ht="16.8">
      <c r="L22584" s="404"/>
      <c r="M22584" s="404"/>
      <c r="N22584" s="404"/>
      <c r="O22584" s="404"/>
      <c r="P22584" s="404"/>
      <c r="Q22584" s="404"/>
      <c r="R22584" s="404"/>
      <c r="S22584" s="404"/>
      <c r="T22584" s="404"/>
    </row>
    <row r="22585" spans="12:20" ht="16.8">
      <c r="L22585" s="404"/>
      <c r="M22585" s="404"/>
      <c r="N22585" s="404"/>
      <c r="O22585" s="404"/>
      <c r="P22585" s="404"/>
      <c r="Q22585" s="404"/>
      <c r="R22585" s="404"/>
      <c r="S22585" s="404"/>
      <c r="T22585" s="404"/>
    </row>
    <row r="22586" spans="12:20" ht="16.8">
      <c r="L22586" s="404"/>
      <c r="M22586" s="404"/>
      <c r="N22586" s="404"/>
      <c r="O22586" s="404"/>
      <c r="P22586" s="404"/>
      <c r="Q22586" s="404"/>
      <c r="R22586" s="404"/>
      <c r="S22586" s="404"/>
      <c r="T22586" s="404"/>
    </row>
    <row r="22587" spans="12:20" ht="16.8">
      <c r="L22587" s="404"/>
      <c r="M22587" s="404"/>
      <c r="N22587" s="404"/>
      <c r="O22587" s="404"/>
      <c r="P22587" s="404"/>
      <c r="Q22587" s="404"/>
      <c r="R22587" s="404"/>
      <c r="S22587" s="404"/>
      <c r="T22587" s="404"/>
    </row>
    <row r="22588" spans="12:20" ht="16.8">
      <c r="L22588" s="404"/>
      <c r="M22588" s="404"/>
      <c r="N22588" s="404"/>
      <c r="O22588" s="404"/>
      <c r="P22588" s="404"/>
      <c r="Q22588" s="404"/>
      <c r="R22588" s="404"/>
      <c r="S22588" s="404"/>
      <c r="T22588" s="404"/>
    </row>
    <row r="22589" spans="12:20" ht="16.8">
      <c r="L22589" s="404"/>
      <c r="M22589" s="404"/>
      <c r="N22589" s="404"/>
      <c r="O22589" s="404"/>
      <c r="P22589" s="404"/>
      <c r="Q22589" s="404"/>
      <c r="R22589" s="404"/>
      <c r="S22589" s="404"/>
      <c r="T22589" s="404"/>
    </row>
    <row r="22590" spans="12:20" ht="16.8">
      <c r="L22590" s="404"/>
      <c r="M22590" s="404"/>
      <c r="N22590" s="404"/>
      <c r="O22590" s="404"/>
      <c r="P22590" s="404"/>
      <c r="Q22590" s="404"/>
      <c r="R22590" s="404"/>
      <c r="S22590" s="404"/>
      <c r="T22590" s="404"/>
    </row>
    <row r="22591" spans="12:20" ht="16.8">
      <c r="L22591" s="404"/>
      <c r="M22591" s="404"/>
      <c r="N22591" s="404"/>
      <c r="O22591" s="404"/>
      <c r="P22591" s="404"/>
      <c r="Q22591" s="404"/>
      <c r="R22591" s="404"/>
      <c r="S22591" s="404"/>
      <c r="T22591" s="404"/>
    </row>
    <row r="22592" spans="12:20" ht="16.8">
      <c r="L22592" s="404"/>
      <c r="M22592" s="404"/>
      <c r="N22592" s="404"/>
      <c r="O22592" s="404"/>
      <c r="P22592" s="404"/>
      <c r="Q22592" s="404"/>
      <c r="R22592" s="404"/>
      <c r="S22592" s="404"/>
      <c r="T22592" s="404"/>
    </row>
    <row r="22593" spans="12:20" ht="16.8">
      <c r="L22593" s="404"/>
      <c r="M22593" s="404"/>
      <c r="N22593" s="404"/>
      <c r="O22593" s="404"/>
      <c r="P22593" s="404"/>
      <c r="Q22593" s="404"/>
      <c r="R22593" s="404"/>
      <c r="S22593" s="404"/>
      <c r="T22593" s="404"/>
    </row>
    <row r="22594" spans="12:20" ht="16.8">
      <c r="L22594" s="404"/>
      <c r="M22594" s="404"/>
      <c r="N22594" s="404"/>
      <c r="O22594" s="404"/>
      <c r="P22594" s="404"/>
      <c r="Q22594" s="404"/>
      <c r="R22594" s="404"/>
      <c r="S22594" s="404"/>
      <c r="T22594" s="404"/>
    </row>
    <row r="22595" spans="12:20" ht="16.8">
      <c r="L22595" s="404"/>
      <c r="M22595" s="404"/>
      <c r="N22595" s="404"/>
      <c r="O22595" s="404"/>
      <c r="P22595" s="404"/>
      <c r="Q22595" s="404"/>
      <c r="R22595" s="404"/>
      <c r="S22595" s="404"/>
      <c r="T22595" s="404"/>
    </row>
    <row r="22596" spans="12:20" ht="16.8">
      <c r="L22596" s="404"/>
      <c r="M22596" s="404"/>
      <c r="N22596" s="404"/>
      <c r="O22596" s="404"/>
      <c r="P22596" s="404"/>
      <c r="Q22596" s="404"/>
      <c r="R22596" s="404"/>
      <c r="S22596" s="404"/>
      <c r="T22596" s="404"/>
    </row>
    <row r="22597" spans="12:20" ht="16.8">
      <c r="L22597" s="404"/>
      <c r="M22597" s="404"/>
      <c r="N22597" s="404"/>
      <c r="O22597" s="404"/>
      <c r="P22597" s="404"/>
      <c r="Q22597" s="404"/>
      <c r="R22597" s="404"/>
      <c r="S22597" s="404"/>
      <c r="T22597" s="404"/>
    </row>
    <row r="22598" spans="12:20" ht="16.8">
      <c r="L22598" s="404"/>
      <c r="M22598" s="404"/>
      <c r="N22598" s="404"/>
      <c r="O22598" s="404"/>
      <c r="P22598" s="404"/>
      <c r="Q22598" s="404"/>
      <c r="R22598" s="404"/>
      <c r="S22598" s="404"/>
      <c r="T22598" s="404"/>
    </row>
    <row r="22599" spans="12:20" ht="16.8">
      <c r="L22599" s="404"/>
      <c r="M22599" s="404"/>
      <c r="N22599" s="404"/>
      <c r="O22599" s="404"/>
      <c r="P22599" s="404"/>
      <c r="Q22599" s="404"/>
      <c r="R22599" s="404"/>
      <c r="S22599" s="404"/>
      <c r="T22599" s="404"/>
    </row>
    <row r="22600" spans="12:20" ht="16.8">
      <c r="L22600" s="404"/>
      <c r="M22600" s="404"/>
      <c r="N22600" s="404"/>
      <c r="O22600" s="404"/>
      <c r="P22600" s="404"/>
      <c r="Q22600" s="404"/>
      <c r="R22600" s="404"/>
      <c r="S22600" s="404"/>
      <c r="T22600" s="404"/>
    </row>
    <row r="22601" spans="12:20" ht="16.8">
      <c r="L22601" s="404"/>
      <c r="M22601" s="404"/>
      <c r="N22601" s="404"/>
      <c r="O22601" s="404"/>
      <c r="P22601" s="404"/>
      <c r="Q22601" s="404"/>
      <c r="R22601" s="404"/>
      <c r="S22601" s="404"/>
      <c r="T22601" s="404"/>
    </row>
    <row r="22602" spans="12:20" ht="16.8">
      <c r="L22602" s="404"/>
      <c r="M22602" s="404"/>
      <c r="N22602" s="404"/>
      <c r="O22602" s="404"/>
      <c r="P22602" s="404"/>
      <c r="Q22602" s="404"/>
      <c r="R22602" s="404"/>
      <c r="S22602" s="404"/>
      <c r="T22602" s="404"/>
    </row>
    <row r="22603" spans="12:20" ht="16.8">
      <c r="L22603" s="404"/>
      <c r="M22603" s="404"/>
      <c r="N22603" s="404"/>
      <c r="O22603" s="404"/>
      <c r="P22603" s="404"/>
      <c r="Q22603" s="404"/>
      <c r="R22603" s="404"/>
      <c r="S22603" s="404"/>
      <c r="T22603" s="404"/>
    </row>
    <row r="22604" spans="12:20" ht="16.8">
      <c r="L22604" s="404"/>
      <c r="M22604" s="404"/>
      <c r="N22604" s="404"/>
      <c r="O22604" s="404"/>
      <c r="P22604" s="404"/>
      <c r="Q22604" s="404"/>
      <c r="R22604" s="404"/>
      <c r="S22604" s="404"/>
      <c r="T22604" s="404"/>
    </row>
    <row r="22605" spans="12:20" ht="16.8">
      <c r="L22605" s="404"/>
      <c r="M22605" s="404"/>
      <c r="N22605" s="404"/>
      <c r="O22605" s="404"/>
      <c r="P22605" s="404"/>
      <c r="Q22605" s="404"/>
      <c r="R22605" s="404"/>
      <c r="S22605" s="404"/>
      <c r="T22605" s="404"/>
    </row>
    <row r="22606" spans="12:20" ht="16.8">
      <c r="L22606" s="404"/>
      <c r="M22606" s="404"/>
      <c r="N22606" s="404"/>
      <c r="O22606" s="404"/>
      <c r="P22606" s="404"/>
      <c r="Q22606" s="404"/>
      <c r="R22606" s="404"/>
      <c r="S22606" s="404"/>
      <c r="T22606" s="404"/>
    </row>
    <row r="22607" spans="12:20" ht="16.8">
      <c r="L22607" s="404"/>
      <c r="M22607" s="404"/>
      <c r="N22607" s="404"/>
      <c r="O22607" s="404"/>
      <c r="P22607" s="404"/>
      <c r="Q22607" s="404"/>
      <c r="R22607" s="404"/>
      <c r="S22607" s="404"/>
      <c r="T22607" s="404"/>
    </row>
    <row r="22608" spans="12:20" ht="16.8">
      <c r="L22608" s="404"/>
      <c r="M22608" s="404"/>
      <c r="N22608" s="404"/>
      <c r="O22608" s="404"/>
      <c r="P22608" s="404"/>
      <c r="Q22608" s="404"/>
      <c r="R22608" s="404"/>
      <c r="S22608" s="404"/>
      <c r="T22608" s="404"/>
    </row>
    <row r="22609" spans="12:20" ht="16.8">
      <c r="L22609" s="404"/>
      <c r="M22609" s="404"/>
      <c r="N22609" s="404"/>
      <c r="O22609" s="404"/>
      <c r="P22609" s="404"/>
      <c r="Q22609" s="404"/>
      <c r="R22609" s="404"/>
      <c r="S22609" s="404"/>
      <c r="T22609" s="404"/>
    </row>
    <row r="22610" spans="12:20" ht="16.8">
      <c r="L22610" s="404"/>
      <c r="M22610" s="404"/>
      <c r="N22610" s="404"/>
      <c r="O22610" s="404"/>
      <c r="P22610" s="404"/>
      <c r="Q22610" s="404"/>
      <c r="R22610" s="404"/>
      <c r="S22610" s="404"/>
      <c r="T22610" s="404"/>
    </row>
    <row r="22611" spans="12:20" ht="16.8">
      <c r="L22611" s="404"/>
      <c r="M22611" s="404"/>
      <c r="N22611" s="404"/>
      <c r="O22611" s="404"/>
      <c r="P22611" s="404"/>
      <c r="Q22611" s="404"/>
      <c r="R22611" s="404"/>
      <c r="S22611" s="404"/>
      <c r="T22611" s="404"/>
    </row>
    <row r="22612" spans="12:20" ht="16.8">
      <c r="L22612" s="404"/>
      <c r="M22612" s="404"/>
      <c r="N22612" s="404"/>
      <c r="O22612" s="404"/>
      <c r="P22612" s="404"/>
      <c r="Q22612" s="404"/>
      <c r="R22612" s="404"/>
      <c r="S22612" s="404"/>
      <c r="T22612" s="404"/>
    </row>
    <row r="22613" spans="12:20" ht="16.8">
      <c r="L22613" s="404"/>
      <c r="M22613" s="404"/>
      <c r="N22613" s="404"/>
      <c r="O22613" s="404"/>
      <c r="P22613" s="404"/>
      <c r="Q22613" s="404"/>
      <c r="R22613" s="404"/>
      <c r="S22613" s="404"/>
      <c r="T22613" s="404"/>
    </row>
    <row r="22614" spans="12:20" ht="16.8">
      <c r="L22614" s="404"/>
      <c r="M22614" s="404"/>
      <c r="N22614" s="404"/>
      <c r="O22614" s="404"/>
      <c r="P22614" s="404"/>
      <c r="Q22614" s="404"/>
      <c r="R22614" s="404"/>
      <c r="S22614" s="404"/>
      <c r="T22614" s="404"/>
    </row>
    <row r="22615" spans="12:20" ht="16.8">
      <c r="L22615" s="404"/>
      <c r="M22615" s="404"/>
      <c r="N22615" s="404"/>
      <c r="O22615" s="404"/>
      <c r="P22615" s="404"/>
      <c r="Q22615" s="404"/>
      <c r="R22615" s="404"/>
      <c r="S22615" s="404"/>
      <c r="T22615" s="404"/>
    </row>
    <row r="22616" spans="12:20" ht="16.8">
      <c r="L22616" s="404"/>
      <c r="M22616" s="404"/>
      <c r="N22616" s="404"/>
      <c r="O22616" s="404"/>
      <c r="P22616" s="404"/>
      <c r="Q22616" s="404"/>
      <c r="R22616" s="404"/>
      <c r="S22616" s="404"/>
      <c r="T22616" s="404"/>
    </row>
    <row r="22617" spans="12:20" ht="16.8">
      <c r="L22617" s="404"/>
      <c r="M22617" s="404"/>
      <c r="N22617" s="404"/>
      <c r="O22617" s="404"/>
      <c r="P22617" s="404"/>
      <c r="Q22617" s="404"/>
      <c r="R22617" s="404"/>
      <c r="S22617" s="404"/>
      <c r="T22617" s="404"/>
    </row>
    <row r="22618" spans="12:20" ht="16.8">
      <c r="L22618" s="404"/>
      <c r="M22618" s="404"/>
      <c r="N22618" s="404"/>
      <c r="O22618" s="404"/>
      <c r="P22618" s="404"/>
      <c r="Q22618" s="404"/>
      <c r="R22618" s="404"/>
      <c r="S22618" s="404"/>
      <c r="T22618" s="404"/>
    </row>
    <row r="22619" spans="12:20" ht="16.8">
      <c r="L22619" s="404"/>
      <c r="M22619" s="404"/>
      <c r="N22619" s="404"/>
      <c r="O22619" s="404"/>
      <c r="P22619" s="404"/>
      <c r="Q22619" s="404"/>
      <c r="R22619" s="404"/>
      <c r="S22619" s="404"/>
      <c r="T22619" s="404"/>
    </row>
    <row r="22620" spans="12:20" ht="16.8">
      <c r="L22620" s="404"/>
      <c r="M22620" s="404"/>
      <c r="N22620" s="404"/>
      <c r="O22620" s="404"/>
      <c r="P22620" s="404"/>
      <c r="Q22620" s="404"/>
      <c r="R22620" s="404"/>
      <c r="S22620" s="404"/>
      <c r="T22620" s="404"/>
    </row>
    <row r="22621" spans="12:20" ht="16.8">
      <c r="L22621" s="404"/>
      <c r="M22621" s="404"/>
      <c r="N22621" s="404"/>
      <c r="O22621" s="404"/>
      <c r="P22621" s="404"/>
      <c r="Q22621" s="404"/>
      <c r="R22621" s="404"/>
      <c r="S22621" s="404"/>
      <c r="T22621" s="404"/>
    </row>
    <row r="22622" spans="12:20" ht="16.8">
      <c r="L22622" s="404"/>
      <c r="M22622" s="404"/>
      <c r="N22622" s="404"/>
      <c r="O22622" s="404"/>
      <c r="P22622" s="404"/>
      <c r="Q22622" s="404"/>
      <c r="R22622" s="404"/>
      <c r="S22622" s="404"/>
      <c r="T22622" s="404"/>
    </row>
    <row r="22623" spans="12:20" ht="16.8">
      <c r="L22623" s="404"/>
      <c r="M22623" s="404"/>
      <c r="N22623" s="404"/>
      <c r="O22623" s="404"/>
      <c r="P22623" s="404"/>
      <c r="Q22623" s="404"/>
      <c r="R22623" s="404"/>
      <c r="S22623" s="404"/>
      <c r="T22623" s="404"/>
    </row>
    <row r="22624" spans="12:20" ht="16.8">
      <c r="L22624" s="404"/>
      <c r="M22624" s="404"/>
      <c r="N22624" s="404"/>
      <c r="O22624" s="404"/>
      <c r="P22624" s="404"/>
      <c r="Q22624" s="404"/>
      <c r="R22624" s="404"/>
      <c r="S22624" s="404"/>
      <c r="T22624" s="404"/>
    </row>
    <row r="22625" spans="12:20" ht="16.8">
      <c r="L22625" s="404"/>
      <c r="M22625" s="404"/>
      <c r="N22625" s="404"/>
      <c r="O22625" s="404"/>
      <c r="P22625" s="404"/>
      <c r="Q22625" s="404"/>
      <c r="R22625" s="404"/>
      <c r="S22625" s="404"/>
      <c r="T22625" s="404"/>
    </row>
    <row r="22626" spans="12:20" ht="16.8">
      <c r="L22626" s="404"/>
      <c r="M22626" s="404"/>
      <c r="N22626" s="404"/>
      <c r="O22626" s="404"/>
      <c r="P22626" s="404"/>
      <c r="Q22626" s="404"/>
      <c r="R22626" s="404"/>
      <c r="S22626" s="404"/>
      <c r="T22626" s="404"/>
    </row>
    <row r="22627" spans="12:20" ht="16.8">
      <c r="L22627" s="404"/>
      <c r="M22627" s="404"/>
      <c r="N22627" s="404"/>
      <c r="O22627" s="404"/>
      <c r="P22627" s="404"/>
      <c r="Q22627" s="404"/>
      <c r="R22627" s="404"/>
      <c r="S22627" s="404"/>
      <c r="T22627" s="404"/>
    </row>
    <row r="22628" spans="12:20" ht="16.8">
      <c r="L22628" s="404"/>
      <c r="M22628" s="404"/>
      <c r="N22628" s="404"/>
      <c r="O22628" s="404"/>
      <c r="P22628" s="404"/>
      <c r="Q22628" s="404"/>
      <c r="R22628" s="404"/>
      <c r="S22628" s="404"/>
      <c r="T22628" s="404"/>
    </row>
    <row r="22629" spans="12:20" ht="16.8">
      <c r="L22629" s="404"/>
      <c r="M22629" s="404"/>
      <c r="N22629" s="404"/>
      <c r="O22629" s="404"/>
      <c r="P22629" s="404"/>
      <c r="Q22629" s="404"/>
      <c r="R22629" s="404"/>
      <c r="S22629" s="404"/>
      <c r="T22629" s="404"/>
    </row>
    <row r="22630" spans="12:20" ht="16.8">
      <c r="L22630" s="404"/>
      <c r="M22630" s="404"/>
      <c r="N22630" s="404"/>
      <c r="O22630" s="404"/>
      <c r="P22630" s="404"/>
      <c r="Q22630" s="404"/>
      <c r="R22630" s="404"/>
      <c r="S22630" s="404"/>
      <c r="T22630" s="404"/>
    </row>
    <row r="22631" spans="12:20" ht="16.8">
      <c r="L22631" s="404"/>
      <c r="M22631" s="404"/>
      <c r="N22631" s="404"/>
      <c r="O22631" s="404"/>
      <c r="P22631" s="404"/>
      <c r="Q22631" s="404"/>
      <c r="R22631" s="404"/>
      <c r="S22631" s="404"/>
      <c r="T22631" s="404"/>
    </row>
    <row r="22632" spans="12:20" ht="16.8">
      <c r="L22632" s="404"/>
      <c r="M22632" s="404"/>
      <c r="N22632" s="404"/>
      <c r="O22632" s="404"/>
      <c r="P22632" s="404"/>
      <c r="Q22632" s="404"/>
      <c r="R22632" s="404"/>
      <c r="S22632" s="404"/>
      <c r="T22632" s="404"/>
    </row>
    <row r="22633" spans="12:20" ht="16.8">
      <c r="L22633" s="404"/>
      <c r="M22633" s="404"/>
      <c r="N22633" s="404"/>
      <c r="O22633" s="404"/>
      <c r="P22633" s="404"/>
      <c r="Q22633" s="404"/>
      <c r="R22633" s="404"/>
      <c r="S22633" s="404"/>
      <c r="T22633" s="404"/>
    </row>
    <row r="22634" spans="12:20" ht="16.8">
      <c r="L22634" s="404"/>
      <c r="M22634" s="404"/>
      <c r="N22634" s="404"/>
      <c r="O22634" s="404"/>
      <c r="P22634" s="404"/>
      <c r="Q22634" s="404"/>
      <c r="R22634" s="404"/>
      <c r="S22634" s="404"/>
      <c r="T22634" s="404"/>
    </row>
    <row r="22635" spans="12:20" ht="16.8">
      <c r="L22635" s="404"/>
      <c r="M22635" s="404"/>
      <c r="N22635" s="404"/>
      <c r="O22635" s="404"/>
      <c r="P22635" s="404"/>
      <c r="Q22635" s="404"/>
      <c r="R22635" s="404"/>
      <c r="S22635" s="404"/>
      <c r="T22635" s="404"/>
    </row>
    <row r="22636" spans="12:20" ht="16.8">
      <c r="L22636" s="404"/>
      <c r="M22636" s="404"/>
      <c r="N22636" s="404"/>
      <c r="O22636" s="404"/>
      <c r="P22636" s="404"/>
      <c r="Q22636" s="404"/>
      <c r="R22636" s="404"/>
      <c r="S22636" s="404"/>
      <c r="T22636" s="404"/>
    </row>
    <row r="22637" spans="12:20" ht="16.8">
      <c r="L22637" s="404"/>
      <c r="M22637" s="404"/>
      <c r="N22637" s="404"/>
      <c r="O22637" s="404"/>
      <c r="P22637" s="404"/>
      <c r="Q22637" s="404"/>
      <c r="R22637" s="404"/>
      <c r="S22637" s="404"/>
      <c r="T22637" s="404"/>
    </row>
    <row r="22638" spans="12:20" ht="16.8">
      <c r="L22638" s="404"/>
      <c r="M22638" s="404"/>
      <c r="N22638" s="404"/>
      <c r="O22638" s="404"/>
      <c r="P22638" s="404"/>
      <c r="Q22638" s="404"/>
      <c r="R22638" s="404"/>
      <c r="S22638" s="404"/>
      <c r="T22638" s="404"/>
    </row>
    <row r="22639" spans="12:20" ht="16.8">
      <c r="L22639" s="404"/>
      <c r="M22639" s="404"/>
      <c r="N22639" s="404"/>
      <c r="O22639" s="404"/>
      <c r="P22639" s="404"/>
      <c r="Q22639" s="404"/>
      <c r="R22639" s="404"/>
      <c r="S22639" s="404"/>
      <c r="T22639" s="404"/>
    </row>
    <row r="22640" spans="12:20" ht="16.8">
      <c r="L22640" s="404"/>
      <c r="M22640" s="404"/>
      <c r="N22640" s="404"/>
      <c r="O22640" s="404"/>
      <c r="P22640" s="404"/>
      <c r="Q22640" s="404"/>
      <c r="R22640" s="404"/>
      <c r="S22640" s="404"/>
      <c r="T22640" s="404"/>
    </row>
    <row r="22641" spans="12:20" ht="16.8">
      <c r="L22641" s="404"/>
      <c r="M22641" s="404"/>
      <c r="N22641" s="404"/>
      <c r="O22641" s="404"/>
      <c r="P22641" s="404"/>
      <c r="Q22641" s="404"/>
      <c r="R22641" s="404"/>
      <c r="S22641" s="404"/>
      <c r="T22641" s="404"/>
    </row>
    <row r="22642" spans="12:20" ht="16.8">
      <c r="L22642" s="404"/>
      <c r="M22642" s="404"/>
      <c r="N22642" s="404"/>
      <c r="O22642" s="404"/>
      <c r="P22642" s="404"/>
      <c r="Q22642" s="404"/>
      <c r="R22642" s="404"/>
      <c r="S22642" s="404"/>
      <c r="T22642" s="404"/>
    </row>
    <row r="22643" spans="12:20" ht="16.8">
      <c r="L22643" s="404"/>
      <c r="M22643" s="404"/>
      <c r="N22643" s="404"/>
      <c r="O22643" s="404"/>
      <c r="P22643" s="404"/>
      <c r="Q22643" s="404"/>
      <c r="R22643" s="404"/>
      <c r="S22643" s="404"/>
      <c r="T22643" s="404"/>
    </row>
    <row r="22644" spans="12:20" ht="16.8">
      <c r="L22644" s="404"/>
      <c r="M22644" s="404"/>
      <c r="N22644" s="404"/>
      <c r="O22644" s="404"/>
      <c r="P22644" s="404"/>
      <c r="Q22644" s="404"/>
      <c r="R22644" s="404"/>
      <c r="S22644" s="404"/>
      <c r="T22644" s="404"/>
    </row>
    <row r="22645" spans="12:20" ht="16.8">
      <c r="L22645" s="404"/>
      <c r="M22645" s="404"/>
      <c r="N22645" s="404"/>
      <c r="O22645" s="404"/>
      <c r="P22645" s="404"/>
      <c r="Q22645" s="404"/>
      <c r="R22645" s="404"/>
      <c r="S22645" s="404"/>
      <c r="T22645" s="404"/>
    </row>
    <row r="22646" spans="12:20" ht="16.8">
      <c r="L22646" s="404"/>
      <c r="M22646" s="404"/>
      <c r="N22646" s="404"/>
      <c r="O22646" s="404"/>
      <c r="P22646" s="404"/>
      <c r="Q22646" s="404"/>
      <c r="R22646" s="404"/>
      <c r="S22646" s="404"/>
      <c r="T22646" s="404"/>
    </row>
    <row r="22647" spans="12:20" ht="16.8">
      <c r="L22647" s="404"/>
      <c r="M22647" s="404"/>
      <c r="N22647" s="404"/>
      <c r="O22647" s="404"/>
      <c r="P22647" s="404"/>
      <c r="Q22647" s="404"/>
      <c r="R22647" s="404"/>
      <c r="S22647" s="404"/>
      <c r="T22647" s="404"/>
    </row>
    <row r="22648" spans="12:20" ht="16.8">
      <c r="L22648" s="404"/>
      <c r="M22648" s="404"/>
      <c r="N22648" s="404"/>
      <c r="O22648" s="404"/>
      <c r="P22648" s="404"/>
      <c r="Q22648" s="404"/>
      <c r="R22648" s="404"/>
      <c r="S22648" s="404"/>
      <c r="T22648" s="404"/>
    </row>
    <row r="22649" spans="12:20" ht="16.8">
      <c r="L22649" s="404"/>
      <c r="M22649" s="404"/>
      <c r="N22649" s="404"/>
      <c r="O22649" s="404"/>
      <c r="P22649" s="404"/>
      <c r="Q22649" s="404"/>
      <c r="R22649" s="404"/>
      <c r="S22649" s="404"/>
      <c r="T22649" s="404"/>
    </row>
    <row r="22650" spans="12:20" ht="16.8">
      <c r="L22650" s="404"/>
      <c r="M22650" s="404"/>
      <c r="N22650" s="404"/>
      <c r="O22650" s="404"/>
      <c r="P22650" s="404"/>
      <c r="Q22650" s="404"/>
      <c r="R22650" s="404"/>
      <c r="S22650" s="404"/>
      <c r="T22650" s="404"/>
    </row>
    <row r="22651" spans="12:20" ht="16.8">
      <c r="L22651" s="404"/>
      <c r="M22651" s="404"/>
      <c r="N22651" s="404"/>
      <c r="O22651" s="404"/>
      <c r="P22651" s="404"/>
      <c r="Q22651" s="404"/>
      <c r="R22651" s="404"/>
      <c r="S22651" s="404"/>
      <c r="T22651" s="404"/>
    </row>
    <row r="22652" spans="12:20" ht="16.8">
      <c r="L22652" s="404"/>
      <c r="M22652" s="404"/>
      <c r="N22652" s="404"/>
      <c r="O22652" s="404"/>
      <c r="P22652" s="404"/>
      <c r="Q22652" s="404"/>
      <c r="R22652" s="404"/>
      <c r="S22652" s="404"/>
      <c r="T22652" s="404"/>
    </row>
    <row r="22653" spans="12:20" ht="16.8">
      <c r="L22653" s="404"/>
      <c r="M22653" s="404"/>
      <c r="N22653" s="404"/>
      <c r="O22653" s="404"/>
      <c r="P22653" s="404"/>
      <c r="Q22653" s="404"/>
      <c r="R22653" s="404"/>
      <c r="S22653" s="404"/>
      <c r="T22653" s="404"/>
    </row>
    <row r="22654" spans="12:20" ht="16.8">
      <c r="L22654" s="404"/>
      <c r="M22654" s="404"/>
      <c r="N22654" s="404"/>
      <c r="O22654" s="404"/>
      <c r="P22654" s="404"/>
      <c r="Q22654" s="404"/>
      <c r="R22654" s="404"/>
      <c r="S22654" s="404"/>
      <c r="T22654" s="404"/>
    </row>
    <row r="22655" spans="12:20" ht="16.8">
      <c r="L22655" s="404"/>
      <c r="M22655" s="404"/>
      <c r="N22655" s="404"/>
      <c r="O22655" s="404"/>
      <c r="P22655" s="404"/>
      <c r="Q22655" s="404"/>
      <c r="R22655" s="404"/>
      <c r="S22655" s="404"/>
      <c r="T22655" s="404"/>
    </row>
    <row r="22656" spans="12:20" ht="16.8">
      <c r="L22656" s="404"/>
      <c r="M22656" s="404"/>
      <c r="N22656" s="404"/>
      <c r="O22656" s="404"/>
      <c r="P22656" s="404"/>
      <c r="Q22656" s="404"/>
      <c r="R22656" s="404"/>
      <c r="S22656" s="404"/>
      <c r="T22656" s="404"/>
    </row>
    <row r="22657" spans="12:20" ht="16.8">
      <c r="L22657" s="404"/>
      <c r="M22657" s="404"/>
      <c r="N22657" s="404"/>
      <c r="O22657" s="404"/>
      <c r="P22657" s="404"/>
      <c r="Q22657" s="404"/>
      <c r="R22657" s="404"/>
      <c r="S22657" s="404"/>
      <c r="T22657" s="404"/>
    </row>
    <row r="22658" spans="12:20" ht="16.8">
      <c r="L22658" s="404"/>
      <c r="M22658" s="404"/>
      <c r="N22658" s="404"/>
      <c r="O22658" s="404"/>
      <c r="P22658" s="404"/>
      <c r="Q22658" s="404"/>
      <c r="R22658" s="404"/>
      <c r="S22658" s="404"/>
      <c r="T22658" s="404"/>
    </row>
    <row r="22659" spans="12:20" ht="16.8">
      <c r="L22659" s="404"/>
      <c r="M22659" s="404"/>
      <c r="N22659" s="404"/>
      <c r="O22659" s="404"/>
      <c r="P22659" s="404"/>
      <c r="Q22659" s="404"/>
      <c r="R22659" s="404"/>
      <c r="S22659" s="404"/>
      <c r="T22659" s="404"/>
    </row>
    <row r="22660" spans="12:20" ht="16.8">
      <c r="L22660" s="404"/>
      <c r="M22660" s="404"/>
      <c r="N22660" s="404"/>
      <c r="O22660" s="404"/>
      <c r="P22660" s="404"/>
      <c r="Q22660" s="404"/>
      <c r="R22660" s="404"/>
      <c r="S22660" s="404"/>
      <c r="T22660" s="404"/>
    </row>
    <row r="22661" spans="12:20" ht="16.8">
      <c r="L22661" s="404"/>
      <c r="M22661" s="404"/>
      <c r="N22661" s="404"/>
      <c r="O22661" s="404"/>
      <c r="P22661" s="404"/>
      <c r="Q22661" s="404"/>
      <c r="R22661" s="404"/>
      <c r="S22661" s="404"/>
      <c r="T22661" s="404"/>
    </row>
    <row r="22662" spans="12:20" ht="16.8">
      <c r="L22662" s="404"/>
      <c r="M22662" s="404"/>
      <c r="N22662" s="404"/>
      <c r="O22662" s="404"/>
      <c r="P22662" s="404"/>
      <c r="Q22662" s="404"/>
      <c r="R22662" s="404"/>
      <c r="S22662" s="404"/>
      <c r="T22662" s="404"/>
    </row>
    <row r="22663" spans="12:20" ht="16.8">
      <c r="L22663" s="404"/>
      <c r="M22663" s="404"/>
      <c r="N22663" s="404"/>
      <c r="O22663" s="404"/>
      <c r="P22663" s="404"/>
      <c r="Q22663" s="404"/>
      <c r="R22663" s="404"/>
      <c r="S22663" s="404"/>
      <c r="T22663" s="404"/>
    </row>
    <row r="22664" spans="12:20" ht="16.8">
      <c r="L22664" s="404"/>
      <c r="M22664" s="404"/>
      <c r="N22664" s="404"/>
      <c r="O22664" s="404"/>
      <c r="P22664" s="404"/>
      <c r="Q22664" s="404"/>
      <c r="R22664" s="404"/>
      <c r="S22664" s="404"/>
      <c r="T22664" s="404"/>
    </row>
    <row r="22665" spans="12:20" ht="16.8">
      <c r="L22665" s="404"/>
      <c r="M22665" s="404"/>
      <c r="N22665" s="404"/>
      <c r="O22665" s="404"/>
      <c r="P22665" s="404"/>
      <c r="Q22665" s="404"/>
      <c r="R22665" s="404"/>
      <c r="S22665" s="404"/>
      <c r="T22665" s="404"/>
    </row>
    <row r="22666" spans="12:20" ht="16.8">
      <c r="L22666" s="404"/>
      <c r="M22666" s="404"/>
      <c r="N22666" s="404"/>
      <c r="O22666" s="404"/>
      <c r="P22666" s="404"/>
      <c r="Q22666" s="404"/>
      <c r="R22666" s="404"/>
      <c r="S22666" s="404"/>
      <c r="T22666" s="404"/>
    </row>
    <row r="22667" spans="12:20" ht="16.8">
      <c r="L22667" s="404"/>
      <c r="M22667" s="404"/>
      <c r="N22667" s="404"/>
      <c r="O22667" s="404"/>
      <c r="P22667" s="404"/>
      <c r="Q22667" s="404"/>
      <c r="R22667" s="404"/>
      <c r="S22667" s="404"/>
      <c r="T22667" s="404"/>
    </row>
    <row r="22668" spans="12:20" ht="16.8">
      <c r="L22668" s="404"/>
      <c r="M22668" s="404"/>
      <c r="N22668" s="404"/>
      <c r="O22668" s="404"/>
      <c r="P22668" s="404"/>
      <c r="Q22668" s="404"/>
      <c r="R22668" s="404"/>
      <c r="S22668" s="404"/>
      <c r="T22668" s="404"/>
    </row>
    <row r="22669" spans="12:20" ht="16.8">
      <c r="L22669" s="404"/>
      <c r="M22669" s="404"/>
      <c r="N22669" s="404"/>
      <c r="O22669" s="404"/>
      <c r="P22669" s="404"/>
      <c r="Q22669" s="404"/>
      <c r="R22669" s="404"/>
      <c r="S22669" s="404"/>
      <c r="T22669" s="404"/>
    </row>
    <row r="22670" spans="12:20" ht="16.8">
      <c r="L22670" s="404"/>
      <c r="M22670" s="404"/>
      <c r="N22670" s="404"/>
      <c r="O22670" s="404"/>
      <c r="P22670" s="404"/>
      <c r="Q22670" s="404"/>
      <c r="R22670" s="404"/>
      <c r="S22670" s="404"/>
      <c r="T22670" s="404"/>
    </row>
    <row r="22671" spans="12:20" ht="16.8">
      <c r="L22671" s="404"/>
      <c r="M22671" s="404"/>
      <c r="N22671" s="404"/>
      <c r="O22671" s="404"/>
      <c r="P22671" s="404"/>
      <c r="Q22671" s="404"/>
      <c r="R22671" s="404"/>
      <c r="S22671" s="404"/>
      <c r="T22671" s="404"/>
    </row>
    <row r="22672" spans="12:20" ht="16.8">
      <c r="L22672" s="404"/>
      <c r="M22672" s="404"/>
      <c r="N22672" s="404"/>
      <c r="O22672" s="404"/>
      <c r="P22672" s="404"/>
      <c r="Q22672" s="404"/>
      <c r="R22672" s="404"/>
      <c r="S22672" s="404"/>
      <c r="T22672" s="404"/>
    </row>
    <row r="22673" spans="12:20" ht="16.8">
      <c r="L22673" s="404"/>
      <c r="M22673" s="404"/>
      <c r="N22673" s="404"/>
      <c r="O22673" s="404"/>
      <c r="P22673" s="404"/>
      <c r="Q22673" s="404"/>
      <c r="R22673" s="404"/>
      <c r="S22673" s="404"/>
      <c r="T22673" s="404"/>
    </row>
    <row r="22674" spans="12:20" ht="16.8">
      <c r="L22674" s="404"/>
      <c r="M22674" s="404"/>
      <c r="N22674" s="404"/>
      <c r="O22674" s="404"/>
      <c r="P22674" s="404"/>
      <c r="Q22674" s="404"/>
      <c r="R22674" s="404"/>
      <c r="S22674" s="404"/>
      <c r="T22674" s="404"/>
    </row>
    <row r="22675" spans="12:20" ht="16.8">
      <c r="L22675" s="404"/>
      <c r="M22675" s="404"/>
      <c r="N22675" s="404"/>
      <c r="O22675" s="404"/>
      <c r="P22675" s="404"/>
      <c r="Q22675" s="404"/>
      <c r="R22675" s="404"/>
      <c r="S22675" s="404"/>
      <c r="T22675" s="404"/>
    </row>
    <row r="22676" spans="12:20" ht="16.8">
      <c r="L22676" s="404"/>
      <c r="M22676" s="404"/>
      <c r="N22676" s="404"/>
      <c r="O22676" s="404"/>
      <c r="P22676" s="404"/>
      <c r="Q22676" s="404"/>
      <c r="R22676" s="404"/>
      <c r="S22676" s="404"/>
      <c r="T22676" s="404"/>
    </row>
    <row r="22677" spans="12:20" ht="16.8">
      <c r="L22677" s="404"/>
      <c r="M22677" s="404"/>
      <c r="N22677" s="404"/>
      <c r="O22677" s="404"/>
      <c r="P22677" s="404"/>
      <c r="Q22677" s="404"/>
      <c r="R22677" s="404"/>
      <c r="S22677" s="404"/>
      <c r="T22677" s="404"/>
    </row>
    <row r="22678" spans="12:20" ht="16.8">
      <c r="L22678" s="404"/>
      <c r="M22678" s="404"/>
      <c r="N22678" s="404"/>
      <c r="O22678" s="404"/>
      <c r="P22678" s="404"/>
      <c r="Q22678" s="404"/>
      <c r="R22678" s="404"/>
      <c r="S22678" s="404"/>
      <c r="T22678" s="404"/>
    </row>
    <row r="22679" spans="12:20" ht="16.8">
      <c r="L22679" s="404"/>
      <c r="M22679" s="404"/>
      <c r="N22679" s="404"/>
      <c r="O22679" s="404"/>
      <c r="P22679" s="404"/>
      <c r="Q22679" s="404"/>
      <c r="R22679" s="404"/>
      <c r="S22679" s="404"/>
      <c r="T22679" s="404"/>
    </row>
    <row r="22680" spans="12:20" ht="16.8">
      <c r="L22680" s="404"/>
      <c r="M22680" s="404"/>
      <c r="N22680" s="404"/>
      <c r="O22680" s="404"/>
      <c r="P22680" s="404"/>
      <c r="Q22680" s="404"/>
      <c r="R22680" s="404"/>
      <c r="S22680" s="404"/>
      <c r="T22680" s="404"/>
    </row>
    <row r="22681" spans="12:20" ht="16.8">
      <c r="L22681" s="404"/>
      <c r="M22681" s="404"/>
      <c r="N22681" s="404"/>
      <c r="O22681" s="404"/>
      <c r="P22681" s="404"/>
      <c r="Q22681" s="404"/>
      <c r="R22681" s="404"/>
      <c r="S22681" s="404"/>
      <c r="T22681" s="404"/>
    </row>
    <row r="22682" spans="12:20" ht="16.8">
      <c r="L22682" s="404"/>
      <c r="M22682" s="404"/>
      <c r="N22682" s="404"/>
      <c r="O22682" s="404"/>
      <c r="P22682" s="404"/>
      <c r="Q22682" s="404"/>
      <c r="R22682" s="404"/>
      <c r="S22682" s="404"/>
      <c r="T22682" s="404"/>
    </row>
    <row r="22683" spans="12:20" ht="16.8">
      <c r="L22683" s="404"/>
      <c r="M22683" s="404"/>
      <c r="N22683" s="404"/>
      <c r="O22683" s="404"/>
      <c r="P22683" s="404"/>
      <c r="Q22683" s="404"/>
      <c r="R22683" s="404"/>
      <c r="S22683" s="404"/>
      <c r="T22683" s="404"/>
    </row>
    <row r="22684" spans="12:20" ht="16.8">
      <c r="L22684" s="404"/>
      <c r="M22684" s="404"/>
      <c r="N22684" s="404"/>
      <c r="O22684" s="404"/>
      <c r="P22684" s="404"/>
      <c r="Q22684" s="404"/>
      <c r="R22684" s="404"/>
      <c r="S22684" s="404"/>
      <c r="T22684" s="404"/>
    </row>
    <row r="22685" spans="12:20" ht="16.8">
      <c r="L22685" s="404"/>
      <c r="M22685" s="404"/>
      <c r="N22685" s="404"/>
      <c r="O22685" s="404"/>
      <c r="P22685" s="404"/>
      <c r="Q22685" s="404"/>
      <c r="R22685" s="404"/>
      <c r="S22685" s="404"/>
      <c r="T22685" s="404"/>
    </row>
    <row r="22686" spans="12:20" ht="16.8">
      <c r="L22686" s="404"/>
      <c r="M22686" s="404"/>
      <c r="N22686" s="404"/>
      <c r="O22686" s="404"/>
      <c r="P22686" s="404"/>
      <c r="Q22686" s="404"/>
      <c r="R22686" s="404"/>
      <c r="S22686" s="404"/>
      <c r="T22686" s="404"/>
    </row>
    <row r="22687" spans="12:20" ht="16.8">
      <c r="L22687" s="404"/>
      <c r="M22687" s="404"/>
      <c r="N22687" s="404"/>
      <c r="O22687" s="404"/>
      <c r="P22687" s="404"/>
      <c r="Q22687" s="404"/>
      <c r="R22687" s="404"/>
      <c r="S22687" s="404"/>
      <c r="T22687" s="404"/>
    </row>
    <row r="22688" spans="12:20" ht="16.8">
      <c r="L22688" s="404"/>
      <c r="M22688" s="404"/>
      <c r="N22688" s="404"/>
      <c r="O22688" s="404"/>
      <c r="P22688" s="404"/>
      <c r="Q22688" s="404"/>
      <c r="R22688" s="404"/>
      <c r="S22688" s="404"/>
      <c r="T22688" s="404"/>
    </row>
    <row r="22689" spans="12:20" ht="16.8">
      <c r="L22689" s="404"/>
      <c r="M22689" s="404"/>
      <c r="N22689" s="404"/>
      <c r="O22689" s="404"/>
      <c r="P22689" s="404"/>
      <c r="Q22689" s="404"/>
      <c r="R22689" s="404"/>
      <c r="S22689" s="404"/>
      <c r="T22689" s="404"/>
    </row>
    <row r="22690" spans="12:20" ht="16.8">
      <c r="L22690" s="404"/>
      <c r="M22690" s="404"/>
      <c r="N22690" s="404"/>
      <c r="O22690" s="404"/>
      <c r="P22690" s="404"/>
      <c r="Q22690" s="404"/>
      <c r="R22690" s="404"/>
      <c r="S22690" s="404"/>
      <c r="T22690" s="404"/>
    </row>
    <row r="22691" spans="12:20" ht="16.8">
      <c r="L22691" s="404"/>
      <c r="M22691" s="404"/>
      <c r="N22691" s="404"/>
      <c r="O22691" s="404"/>
      <c r="P22691" s="404"/>
      <c r="Q22691" s="404"/>
      <c r="R22691" s="404"/>
      <c r="S22691" s="404"/>
      <c r="T22691" s="404"/>
    </row>
    <row r="22692" spans="12:20" ht="16.8">
      <c r="L22692" s="404"/>
      <c r="M22692" s="404"/>
      <c r="N22692" s="404"/>
      <c r="O22692" s="404"/>
      <c r="P22692" s="404"/>
      <c r="Q22692" s="404"/>
      <c r="R22692" s="404"/>
      <c r="S22692" s="404"/>
      <c r="T22692" s="404"/>
    </row>
    <row r="22693" spans="12:20" ht="16.8">
      <c r="L22693" s="404"/>
      <c r="M22693" s="404"/>
      <c r="N22693" s="404"/>
      <c r="O22693" s="404"/>
      <c r="P22693" s="404"/>
      <c r="Q22693" s="404"/>
      <c r="R22693" s="404"/>
      <c r="S22693" s="404"/>
      <c r="T22693" s="404"/>
    </row>
    <row r="22694" spans="12:20" ht="16.8">
      <c r="L22694" s="404"/>
      <c r="M22694" s="404"/>
      <c r="N22694" s="404"/>
      <c r="O22694" s="404"/>
      <c r="P22694" s="404"/>
      <c r="Q22694" s="404"/>
      <c r="R22694" s="404"/>
      <c r="S22694" s="404"/>
      <c r="T22694" s="404"/>
    </row>
    <row r="22695" spans="12:20" ht="16.8">
      <c r="L22695" s="404"/>
      <c r="M22695" s="404"/>
      <c r="N22695" s="404"/>
      <c r="O22695" s="404"/>
      <c r="P22695" s="404"/>
      <c r="Q22695" s="404"/>
      <c r="R22695" s="404"/>
      <c r="S22695" s="404"/>
      <c r="T22695" s="404"/>
    </row>
    <row r="22696" spans="12:20" ht="16.8">
      <c r="L22696" s="404"/>
      <c r="M22696" s="404"/>
      <c r="N22696" s="404"/>
      <c r="O22696" s="404"/>
      <c r="P22696" s="404"/>
      <c r="Q22696" s="404"/>
      <c r="R22696" s="404"/>
      <c r="S22696" s="404"/>
      <c r="T22696" s="404"/>
    </row>
    <row r="22697" spans="12:20" ht="16.8">
      <c r="L22697" s="404"/>
      <c r="M22697" s="404"/>
      <c r="N22697" s="404"/>
      <c r="O22697" s="404"/>
      <c r="P22697" s="404"/>
      <c r="Q22697" s="404"/>
      <c r="R22697" s="404"/>
      <c r="S22697" s="404"/>
      <c r="T22697" s="404"/>
    </row>
    <row r="22698" spans="12:20" ht="16.8">
      <c r="L22698" s="404"/>
      <c r="M22698" s="404"/>
      <c r="N22698" s="404"/>
      <c r="O22698" s="404"/>
      <c r="P22698" s="404"/>
      <c r="Q22698" s="404"/>
      <c r="R22698" s="404"/>
      <c r="S22698" s="404"/>
      <c r="T22698" s="404"/>
    </row>
    <row r="22699" spans="12:20" ht="16.8">
      <c r="L22699" s="404"/>
      <c r="M22699" s="404"/>
      <c r="N22699" s="404"/>
      <c r="O22699" s="404"/>
      <c r="P22699" s="404"/>
      <c r="Q22699" s="404"/>
      <c r="R22699" s="404"/>
      <c r="S22699" s="404"/>
      <c r="T22699" s="404"/>
    </row>
    <row r="22700" spans="12:20" ht="16.8">
      <c r="L22700" s="404"/>
      <c r="M22700" s="404"/>
      <c r="N22700" s="404"/>
      <c r="O22700" s="404"/>
      <c r="P22700" s="404"/>
      <c r="Q22700" s="404"/>
      <c r="R22700" s="404"/>
      <c r="S22700" s="404"/>
      <c r="T22700" s="404"/>
    </row>
    <row r="22701" spans="12:20" ht="16.8">
      <c r="L22701" s="404"/>
      <c r="M22701" s="404"/>
      <c r="N22701" s="404"/>
      <c r="O22701" s="404"/>
      <c r="P22701" s="404"/>
      <c r="Q22701" s="404"/>
      <c r="R22701" s="404"/>
      <c r="S22701" s="404"/>
      <c r="T22701" s="404"/>
    </row>
    <row r="22702" spans="12:20" ht="16.8">
      <c r="L22702" s="404"/>
      <c r="M22702" s="404"/>
      <c r="N22702" s="404"/>
      <c r="O22702" s="404"/>
      <c r="P22702" s="404"/>
      <c r="Q22702" s="404"/>
      <c r="R22702" s="404"/>
      <c r="S22702" s="404"/>
      <c r="T22702" s="404"/>
    </row>
    <row r="22703" spans="12:20" ht="16.8">
      <c r="L22703" s="404"/>
      <c r="M22703" s="404"/>
      <c r="N22703" s="404"/>
      <c r="O22703" s="404"/>
      <c r="P22703" s="404"/>
      <c r="Q22703" s="404"/>
      <c r="R22703" s="404"/>
      <c r="S22703" s="404"/>
      <c r="T22703" s="404"/>
    </row>
    <row r="22704" spans="12:20" ht="16.8">
      <c r="L22704" s="404"/>
      <c r="M22704" s="404"/>
      <c r="N22704" s="404"/>
      <c r="O22704" s="404"/>
      <c r="P22704" s="404"/>
      <c r="Q22704" s="404"/>
      <c r="R22704" s="404"/>
      <c r="S22704" s="404"/>
      <c r="T22704" s="404"/>
    </row>
    <row r="22705" spans="12:20" ht="16.8">
      <c r="L22705" s="404"/>
      <c r="M22705" s="404"/>
      <c r="N22705" s="404"/>
      <c r="O22705" s="404"/>
      <c r="P22705" s="404"/>
      <c r="Q22705" s="404"/>
      <c r="R22705" s="404"/>
      <c r="S22705" s="404"/>
      <c r="T22705" s="404"/>
    </row>
    <row r="22706" spans="12:20" ht="16.8">
      <c r="L22706" s="404"/>
      <c r="M22706" s="404"/>
      <c r="N22706" s="404"/>
      <c r="O22706" s="404"/>
      <c r="P22706" s="404"/>
      <c r="Q22706" s="404"/>
      <c r="R22706" s="404"/>
      <c r="S22706" s="404"/>
      <c r="T22706" s="404"/>
    </row>
    <row r="22707" spans="12:20" ht="16.8">
      <c r="L22707" s="404"/>
      <c r="M22707" s="404"/>
      <c r="N22707" s="404"/>
      <c r="O22707" s="404"/>
      <c r="P22707" s="404"/>
      <c r="Q22707" s="404"/>
      <c r="R22707" s="404"/>
      <c r="S22707" s="404"/>
      <c r="T22707" s="404"/>
    </row>
    <row r="22708" spans="12:20" ht="16.8">
      <c r="L22708" s="404"/>
      <c r="M22708" s="404"/>
      <c r="N22708" s="404"/>
      <c r="O22708" s="404"/>
      <c r="P22708" s="404"/>
      <c r="Q22708" s="404"/>
      <c r="R22708" s="404"/>
      <c r="S22708" s="404"/>
      <c r="T22708" s="404"/>
    </row>
    <row r="22709" spans="12:20" ht="16.8">
      <c r="L22709" s="404"/>
      <c r="M22709" s="404"/>
      <c r="N22709" s="404"/>
      <c r="O22709" s="404"/>
      <c r="P22709" s="404"/>
      <c r="Q22709" s="404"/>
      <c r="R22709" s="404"/>
      <c r="S22709" s="404"/>
      <c r="T22709" s="404"/>
    </row>
    <row r="22710" spans="12:20" ht="16.8">
      <c r="L22710" s="404"/>
      <c r="M22710" s="404"/>
      <c r="N22710" s="404"/>
      <c r="O22710" s="404"/>
      <c r="P22710" s="404"/>
      <c r="Q22710" s="404"/>
      <c r="R22710" s="404"/>
      <c r="S22710" s="404"/>
      <c r="T22710" s="404"/>
    </row>
    <row r="22711" spans="12:20" ht="16.8">
      <c r="L22711" s="404"/>
      <c r="M22711" s="404"/>
      <c r="N22711" s="404"/>
      <c r="O22711" s="404"/>
      <c r="P22711" s="404"/>
      <c r="Q22711" s="404"/>
      <c r="R22711" s="404"/>
      <c r="S22711" s="404"/>
      <c r="T22711" s="404"/>
    </row>
    <row r="22712" spans="12:20" ht="16.8">
      <c r="L22712" s="404"/>
      <c r="M22712" s="404"/>
      <c r="N22712" s="404"/>
      <c r="O22712" s="404"/>
      <c r="P22712" s="404"/>
      <c r="Q22712" s="404"/>
      <c r="R22712" s="404"/>
      <c r="S22712" s="404"/>
      <c r="T22712" s="404"/>
    </row>
    <row r="22713" spans="12:20" ht="16.8">
      <c r="L22713" s="404"/>
      <c r="M22713" s="404"/>
      <c r="N22713" s="404"/>
      <c r="O22713" s="404"/>
      <c r="P22713" s="404"/>
      <c r="Q22713" s="404"/>
      <c r="R22713" s="404"/>
      <c r="S22713" s="404"/>
      <c r="T22713" s="404"/>
    </row>
    <row r="22714" spans="12:20" ht="16.8">
      <c r="L22714" s="404"/>
      <c r="M22714" s="404"/>
      <c r="N22714" s="404"/>
      <c r="O22714" s="404"/>
      <c r="P22714" s="404"/>
      <c r="Q22714" s="404"/>
      <c r="R22714" s="404"/>
      <c r="S22714" s="404"/>
      <c r="T22714" s="404"/>
    </row>
    <row r="22715" spans="12:20" ht="16.8">
      <c r="L22715" s="404"/>
      <c r="M22715" s="404"/>
      <c r="N22715" s="404"/>
      <c r="O22715" s="404"/>
      <c r="P22715" s="404"/>
      <c r="Q22715" s="404"/>
      <c r="R22715" s="404"/>
      <c r="S22715" s="404"/>
      <c r="T22715" s="404"/>
    </row>
    <row r="22716" spans="12:20" ht="16.8">
      <c r="L22716" s="404"/>
      <c r="M22716" s="404"/>
      <c r="N22716" s="404"/>
      <c r="O22716" s="404"/>
      <c r="P22716" s="404"/>
      <c r="Q22716" s="404"/>
      <c r="R22716" s="404"/>
      <c r="S22716" s="404"/>
      <c r="T22716" s="404"/>
    </row>
    <row r="22717" spans="12:20" ht="16.8">
      <c r="L22717" s="404"/>
      <c r="M22717" s="404"/>
      <c r="N22717" s="404"/>
      <c r="O22717" s="404"/>
      <c r="P22717" s="404"/>
      <c r="Q22717" s="404"/>
      <c r="R22717" s="404"/>
      <c r="S22717" s="404"/>
      <c r="T22717" s="404"/>
    </row>
    <row r="22718" spans="12:20" ht="16.8">
      <c r="L22718" s="404"/>
      <c r="M22718" s="404"/>
      <c r="N22718" s="404"/>
      <c r="O22718" s="404"/>
      <c r="P22718" s="404"/>
      <c r="Q22718" s="404"/>
      <c r="R22718" s="404"/>
      <c r="S22718" s="404"/>
      <c r="T22718" s="404"/>
    </row>
    <row r="22719" spans="12:20" ht="16.8">
      <c r="L22719" s="404"/>
      <c r="M22719" s="404"/>
      <c r="N22719" s="404"/>
      <c r="O22719" s="404"/>
      <c r="P22719" s="404"/>
      <c r="Q22719" s="404"/>
      <c r="R22719" s="404"/>
      <c r="S22719" s="404"/>
      <c r="T22719" s="404"/>
    </row>
    <row r="22720" spans="12:20" ht="16.8">
      <c r="L22720" s="404"/>
      <c r="M22720" s="404"/>
      <c r="N22720" s="404"/>
      <c r="O22720" s="404"/>
      <c r="P22720" s="404"/>
      <c r="Q22720" s="404"/>
      <c r="R22720" s="404"/>
      <c r="S22720" s="404"/>
      <c r="T22720" s="404"/>
    </row>
    <row r="22721" spans="12:20" ht="16.8">
      <c r="L22721" s="404"/>
      <c r="M22721" s="404"/>
      <c r="N22721" s="404"/>
      <c r="O22721" s="404"/>
      <c r="P22721" s="404"/>
      <c r="Q22721" s="404"/>
      <c r="R22721" s="404"/>
      <c r="S22721" s="404"/>
      <c r="T22721" s="404"/>
    </row>
    <row r="22722" spans="12:20" ht="16.8">
      <c r="L22722" s="404"/>
      <c r="M22722" s="404"/>
      <c r="N22722" s="404"/>
      <c r="O22722" s="404"/>
      <c r="P22722" s="404"/>
      <c r="Q22722" s="404"/>
      <c r="R22722" s="404"/>
      <c r="S22722" s="404"/>
      <c r="T22722" s="404"/>
    </row>
    <row r="22723" spans="12:20" ht="16.8">
      <c r="L22723" s="404"/>
      <c r="M22723" s="404"/>
      <c r="N22723" s="404"/>
      <c r="O22723" s="404"/>
      <c r="P22723" s="404"/>
      <c r="Q22723" s="404"/>
      <c r="R22723" s="404"/>
      <c r="S22723" s="404"/>
      <c r="T22723" s="404"/>
    </row>
    <row r="22724" spans="12:20" ht="16.8">
      <c r="L22724" s="404"/>
      <c r="M22724" s="404"/>
      <c r="N22724" s="404"/>
      <c r="O22724" s="404"/>
      <c r="P22724" s="404"/>
      <c r="Q22724" s="404"/>
      <c r="R22724" s="404"/>
      <c r="S22724" s="404"/>
      <c r="T22724" s="404"/>
    </row>
    <row r="22725" spans="12:20" ht="16.8">
      <c r="L22725" s="404"/>
      <c r="M22725" s="404"/>
      <c r="N22725" s="404"/>
      <c r="O22725" s="404"/>
      <c r="P22725" s="404"/>
      <c r="Q22725" s="404"/>
      <c r="R22725" s="404"/>
      <c r="S22725" s="404"/>
      <c r="T22725" s="404"/>
    </row>
    <row r="22726" spans="12:20" ht="16.8">
      <c r="L22726" s="404"/>
      <c r="M22726" s="404"/>
      <c r="N22726" s="404"/>
      <c r="O22726" s="404"/>
      <c r="P22726" s="404"/>
      <c r="Q22726" s="404"/>
      <c r="R22726" s="404"/>
      <c r="S22726" s="404"/>
      <c r="T22726" s="404"/>
    </row>
    <row r="22727" spans="12:20" ht="16.8">
      <c r="L22727" s="404"/>
      <c r="M22727" s="404"/>
      <c r="N22727" s="404"/>
      <c r="O22727" s="404"/>
      <c r="P22727" s="404"/>
      <c r="Q22727" s="404"/>
      <c r="R22727" s="404"/>
      <c r="S22727" s="404"/>
      <c r="T22727" s="404"/>
    </row>
    <row r="22728" spans="12:20" ht="16.8">
      <c r="L22728" s="404"/>
      <c r="M22728" s="404"/>
      <c r="N22728" s="404"/>
      <c r="O22728" s="404"/>
      <c r="P22728" s="404"/>
      <c r="Q22728" s="404"/>
      <c r="R22728" s="404"/>
      <c r="S22728" s="404"/>
      <c r="T22728" s="404"/>
    </row>
    <row r="22729" spans="12:20" ht="16.8">
      <c r="L22729" s="404"/>
      <c r="M22729" s="404"/>
      <c r="N22729" s="404"/>
      <c r="O22729" s="404"/>
      <c r="P22729" s="404"/>
      <c r="Q22729" s="404"/>
      <c r="R22729" s="404"/>
      <c r="S22729" s="404"/>
      <c r="T22729" s="404"/>
    </row>
    <row r="22730" spans="12:20" ht="16.8">
      <c r="L22730" s="404"/>
      <c r="M22730" s="404"/>
      <c r="N22730" s="404"/>
      <c r="O22730" s="404"/>
      <c r="P22730" s="404"/>
      <c r="Q22730" s="404"/>
      <c r="R22730" s="404"/>
      <c r="S22730" s="404"/>
      <c r="T22730" s="404"/>
    </row>
    <row r="22731" spans="12:20" ht="16.8">
      <c r="L22731" s="404"/>
      <c r="M22731" s="404"/>
      <c r="N22731" s="404"/>
      <c r="O22731" s="404"/>
      <c r="P22731" s="404"/>
      <c r="Q22731" s="404"/>
      <c r="R22731" s="404"/>
      <c r="S22731" s="404"/>
      <c r="T22731" s="404"/>
    </row>
    <row r="22732" spans="12:20" ht="16.8">
      <c r="L22732" s="404"/>
      <c r="M22732" s="404"/>
      <c r="N22732" s="404"/>
      <c r="O22732" s="404"/>
      <c r="P22732" s="404"/>
      <c r="Q22732" s="404"/>
      <c r="R22732" s="404"/>
      <c r="S22732" s="404"/>
      <c r="T22732" s="404"/>
    </row>
    <row r="22733" spans="12:20" ht="16.8">
      <c r="L22733" s="404"/>
      <c r="M22733" s="404"/>
      <c r="N22733" s="404"/>
      <c r="O22733" s="404"/>
      <c r="P22733" s="404"/>
      <c r="Q22733" s="404"/>
      <c r="R22733" s="404"/>
      <c r="S22733" s="404"/>
      <c r="T22733" s="404"/>
    </row>
    <row r="22734" spans="12:20" ht="16.8">
      <c r="L22734" s="404"/>
      <c r="M22734" s="404"/>
      <c r="N22734" s="404"/>
      <c r="O22734" s="404"/>
      <c r="P22734" s="404"/>
      <c r="Q22734" s="404"/>
      <c r="R22734" s="404"/>
      <c r="S22734" s="404"/>
      <c r="T22734" s="404"/>
    </row>
    <row r="22735" spans="12:20" ht="16.8">
      <c r="L22735" s="404"/>
      <c r="M22735" s="404"/>
      <c r="N22735" s="404"/>
      <c r="O22735" s="404"/>
      <c r="P22735" s="404"/>
      <c r="Q22735" s="404"/>
      <c r="R22735" s="404"/>
      <c r="S22735" s="404"/>
      <c r="T22735" s="404"/>
    </row>
    <row r="22736" spans="12:20" ht="16.8">
      <c r="L22736" s="404"/>
      <c r="M22736" s="404"/>
      <c r="N22736" s="404"/>
      <c r="O22736" s="404"/>
      <c r="P22736" s="404"/>
      <c r="Q22736" s="404"/>
      <c r="R22736" s="404"/>
      <c r="S22736" s="404"/>
      <c r="T22736" s="404"/>
    </row>
    <row r="22737" spans="12:20" ht="16.8">
      <c r="L22737" s="404"/>
      <c r="M22737" s="404"/>
      <c r="N22737" s="404"/>
      <c r="O22737" s="404"/>
      <c r="P22737" s="404"/>
      <c r="Q22737" s="404"/>
      <c r="R22737" s="404"/>
      <c r="S22737" s="404"/>
      <c r="T22737" s="404"/>
    </row>
    <row r="22738" spans="12:20" ht="16.8">
      <c r="L22738" s="404"/>
      <c r="M22738" s="404"/>
      <c r="N22738" s="404"/>
      <c r="O22738" s="404"/>
      <c r="P22738" s="404"/>
      <c r="Q22738" s="404"/>
      <c r="R22738" s="404"/>
      <c r="S22738" s="404"/>
      <c r="T22738" s="404"/>
    </row>
    <row r="22739" spans="12:20" ht="16.8">
      <c r="L22739" s="404"/>
      <c r="M22739" s="404"/>
      <c r="N22739" s="404"/>
      <c r="O22739" s="404"/>
      <c r="P22739" s="404"/>
      <c r="Q22739" s="404"/>
      <c r="R22739" s="404"/>
      <c r="S22739" s="404"/>
      <c r="T22739" s="404"/>
    </row>
    <row r="22740" spans="12:20" ht="16.8">
      <c r="L22740" s="404"/>
      <c r="M22740" s="404"/>
      <c r="N22740" s="404"/>
      <c r="O22740" s="404"/>
      <c r="P22740" s="404"/>
      <c r="Q22740" s="404"/>
      <c r="R22740" s="404"/>
      <c r="S22740" s="404"/>
      <c r="T22740" s="404"/>
    </row>
    <row r="22741" spans="12:20" ht="16.8">
      <c r="L22741" s="404"/>
      <c r="M22741" s="404"/>
      <c r="N22741" s="404"/>
      <c r="O22741" s="404"/>
      <c r="P22741" s="404"/>
      <c r="Q22741" s="404"/>
      <c r="R22741" s="404"/>
      <c r="S22741" s="404"/>
      <c r="T22741" s="404"/>
    </row>
    <row r="22742" spans="12:20" ht="16.8">
      <c r="L22742" s="404"/>
      <c r="M22742" s="404"/>
      <c r="N22742" s="404"/>
      <c r="O22742" s="404"/>
      <c r="P22742" s="404"/>
      <c r="Q22742" s="404"/>
      <c r="R22742" s="404"/>
      <c r="S22742" s="404"/>
      <c r="T22742" s="404"/>
    </row>
    <row r="22743" spans="12:20" ht="16.8">
      <c r="L22743" s="404"/>
      <c r="M22743" s="404"/>
      <c r="N22743" s="404"/>
      <c r="O22743" s="404"/>
      <c r="P22743" s="404"/>
      <c r="Q22743" s="404"/>
      <c r="R22743" s="404"/>
      <c r="S22743" s="404"/>
      <c r="T22743" s="404"/>
    </row>
    <row r="22744" spans="12:20" ht="16.8">
      <c r="L22744" s="404"/>
      <c r="M22744" s="404"/>
      <c r="N22744" s="404"/>
      <c r="O22744" s="404"/>
      <c r="P22744" s="404"/>
      <c r="Q22744" s="404"/>
      <c r="R22744" s="404"/>
      <c r="S22744" s="404"/>
      <c r="T22744" s="404"/>
    </row>
    <row r="22745" spans="12:20" ht="16.8">
      <c r="L22745" s="404"/>
      <c r="M22745" s="404"/>
      <c r="N22745" s="404"/>
      <c r="O22745" s="404"/>
      <c r="P22745" s="404"/>
      <c r="Q22745" s="404"/>
      <c r="R22745" s="404"/>
      <c r="S22745" s="404"/>
      <c r="T22745" s="404"/>
    </row>
    <row r="22746" spans="12:20" ht="16.8">
      <c r="L22746" s="404"/>
      <c r="M22746" s="404"/>
      <c r="N22746" s="404"/>
      <c r="O22746" s="404"/>
      <c r="P22746" s="404"/>
      <c r="Q22746" s="404"/>
      <c r="R22746" s="404"/>
      <c r="S22746" s="404"/>
      <c r="T22746" s="404"/>
    </row>
    <row r="22747" spans="12:20" ht="16.8">
      <c r="L22747" s="404"/>
      <c r="M22747" s="404"/>
      <c r="N22747" s="404"/>
      <c r="O22747" s="404"/>
      <c r="P22747" s="404"/>
      <c r="Q22747" s="404"/>
      <c r="R22747" s="404"/>
      <c r="S22747" s="404"/>
      <c r="T22747" s="404"/>
    </row>
    <row r="22748" spans="12:20" ht="16.8">
      <c r="L22748" s="404"/>
      <c r="M22748" s="404"/>
      <c r="N22748" s="404"/>
      <c r="O22748" s="404"/>
      <c r="P22748" s="404"/>
      <c r="Q22748" s="404"/>
      <c r="R22748" s="404"/>
      <c r="S22748" s="404"/>
      <c r="T22748" s="404"/>
    </row>
    <row r="22749" spans="12:20" ht="16.8">
      <c r="L22749" s="404"/>
      <c r="M22749" s="404"/>
      <c r="N22749" s="404"/>
      <c r="O22749" s="404"/>
      <c r="P22749" s="404"/>
      <c r="Q22749" s="404"/>
      <c r="R22749" s="404"/>
      <c r="S22749" s="404"/>
      <c r="T22749" s="404"/>
    </row>
    <row r="22750" spans="12:20" ht="16.8">
      <c r="L22750" s="404"/>
      <c r="M22750" s="404"/>
      <c r="N22750" s="404"/>
      <c r="O22750" s="404"/>
      <c r="P22750" s="404"/>
      <c r="Q22750" s="404"/>
      <c r="R22750" s="404"/>
      <c r="S22750" s="404"/>
      <c r="T22750" s="404"/>
    </row>
    <row r="22751" spans="12:20" ht="16.8">
      <c r="L22751" s="404"/>
      <c r="M22751" s="404"/>
      <c r="N22751" s="404"/>
      <c r="O22751" s="404"/>
      <c r="P22751" s="404"/>
      <c r="Q22751" s="404"/>
      <c r="R22751" s="404"/>
      <c r="S22751" s="404"/>
      <c r="T22751" s="404"/>
    </row>
    <row r="22752" spans="12:20" ht="16.8">
      <c r="L22752" s="404"/>
      <c r="M22752" s="404"/>
      <c r="N22752" s="404"/>
      <c r="O22752" s="404"/>
      <c r="P22752" s="404"/>
      <c r="Q22752" s="404"/>
      <c r="R22752" s="404"/>
      <c r="S22752" s="404"/>
      <c r="T22752" s="404"/>
    </row>
    <row r="22753" spans="12:20" ht="16.8">
      <c r="L22753" s="404"/>
      <c r="M22753" s="404"/>
      <c r="N22753" s="404"/>
      <c r="O22753" s="404"/>
      <c r="P22753" s="404"/>
      <c r="Q22753" s="404"/>
      <c r="R22753" s="404"/>
      <c r="S22753" s="404"/>
      <c r="T22753" s="404"/>
    </row>
    <row r="22754" spans="12:20" ht="16.8">
      <c r="L22754" s="404"/>
      <c r="M22754" s="404"/>
      <c r="N22754" s="404"/>
      <c r="O22754" s="404"/>
      <c r="P22754" s="404"/>
      <c r="Q22754" s="404"/>
      <c r="R22754" s="404"/>
      <c r="S22754" s="404"/>
      <c r="T22754" s="404"/>
    </row>
    <row r="22755" spans="12:20" ht="16.8">
      <c r="L22755" s="404"/>
      <c r="M22755" s="404"/>
      <c r="N22755" s="404"/>
      <c r="O22755" s="404"/>
      <c r="P22755" s="404"/>
      <c r="Q22755" s="404"/>
      <c r="R22755" s="404"/>
      <c r="S22755" s="404"/>
      <c r="T22755" s="404"/>
    </row>
    <row r="22756" spans="12:20" ht="16.8">
      <c r="L22756" s="404"/>
      <c r="M22756" s="404"/>
      <c r="N22756" s="404"/>
      <c r="O22756" s="404"/>
      <c r="P22756" s="404"/>
      <c r="Q22756" s="404"/>
      <c r="R22756" s="404"/>
      <c r="S22756" s="404"/>
      <c r="T22756" s="404"/>
    </row>
    <row r="22757" spans="12:20" ht="16.8">
      <c r="L22757" s="404"/>
      <c r="M22757" s="404"/>
      <c r="N22757" s="404"/>
      <c r="O22757" s="404"/>
      <c r="P22757" s="404"/>
      <c r="Q22757" s="404"/>
      <c r="R22757" s="404"/>
      <c r="S22757" s="404"/>
      <c r="T22757" s="404"/>
    </row>
    <row r="22758" spans="12:20" ht="16.8">
      <c r="L22758" s="404"/>
      <c r="M22758" s="404"/>
      <c r="N22758" s="404"/>
      <c r="O22758" s="404"/>
      <c r="P22758" s="404"/>
      <c r="Q22758" s="404"/>
      <c r="R22758" s="404"/>
      <c r="S22758" s="404"/>
      <c r="T22758" s="404"/>
    </row>
    <row r="22759" spans="12:20" ht="16.8">
      <c r="L22759" s="404"/>
      <c r="M22759" s="404"/>
      <c r="N22759" s="404"/>
      <c r="O22759" s="404"/>
      <c r="P22759" s="404"/>
      <c r="Q22759" s="404"/>
      <c r="R22759" s="404"/>
      <c r="S22759" s="404"/>
      <c r="T22759" s="404"/>
    </row>
    <row r="22760" spans="12:20" ht="16.8">
      <c r="L22760" s="404"/>
      <c r="M22760" s="404"/>
      <c r="N22760" s="404"/>
      <c r="O22760" s="404"/>
      <c r="P22760" s="404"/>
      <c r="Q22760" s="404"/>
      <c r="R22760" s="404"/>
      <c r="S22760" s="404"/>
      <c r="T22760" s="404"/>
    </row>
    <row r="22761" spans="12:20" ht="16.8">
      <c r="L22761" s="404"/>
      <c r="M22761" s="404"/>
      <c r="N22761" s="404"/>
      <c r="O22761" s="404"/>
      <c r="P22761" s="404"/>
      <c r="Q22761" s="404"/>
      <c r="R22761" s="404"/>
      <c r="S22761" s="404"/>
      <c r="T22761" s="404"/>
    </row>
    <row r="22762" spans="12:20" ht="16.8">
      <c r="L22762" s="404"/>
      <c r="M22762" s="404"/>
      <c r="N22762" s="404"/>
      <c r="O22762" s="404"/>
      <c r="P22762" s="404"/>
      <c r="Q22762" s="404"/>
      <c r="R22762" s="404"/>
      <c r="S22762" s="404"/>
      <c r="T22762" s="404"/>
    </row>
    <row r="22763" spans="12:20" ht="16.8">
      <c r="L22763" s="404"/>
      <c r="M22763" s="404"/>
      <c r="N22763" s="404"/>
      <c r="O22763" s="404"/>
      <c r="P22763" s="404"/>
      <c r="Q22763" s="404"/>
      <c r="R22763" s="404"/>
      <c r="S22763" s="404"/>
      <c r="T22763" s="404"/>
    </row>
    <row r="22764" spans="12:20" ht="16.8">
      <c r="L22764" s="404"/>
      <c r="M22764" s="404"/>
      <c r="N22764" s="404"/>
      <c r="O22764" s="404"/>
      <c r="P22764" s="404"/>
      <c r="Q22764" s="404"/>
      <c r="R22764" s="404"/>
      <c r="S22764" s="404"/>
      <c r="T22764" s="404"/>
    </row>
    <row r="22765" spans="12:20" ht="16.8">
      <c r="L22765" s="404"/>
      <c r="M22765" s="404"/>
      <c r="N22765" s="404"/>
      <c r="O22765" s="404"/>
      <c r="P22765" s="404"/>
      <c r="Q22765" s="404"/>
      <c r="R22765" s="404"/>
      <c r="S22765" s="404"/>
      <c r="T22765" s="404"/>
    </row>
    <row r="22766" spans="12:20" ht="16.8">
      <c r="L22766" s="404"/>
      <c r="M22766" s="404"/>
      <c r="N22766" s="404"/>
      <c r="O22766" s="404"/>
      <c r="P22766" s="404"/>
      <c r="Q22766" s="404"/>
      <c r="R22766" s="404"/>
      <c r="S22766" s="404"/>
      <c r="T22766" s="404"/>
    </row>
    <row r="22767" spans="12:20" ht="16.8">
      <c r="L22767" s="404"/>
      <c r="M22767" s="404"/>
      <c r="N22767" s="404"/>
      <c r="O22767" s="404"/>
      <c r="P22767" s="404"/>
      <c r="Q22767" s="404"/>
      <c r="R22767" s="404"/>
      <c r="S22767" s="404"/>
      <c r="T22767" s="404"/>
    </row>
    <row r="22768" spans="12:20" ht="16.8">
      <c r="L22768" s="404"/>
      <c r="M22768" s="404"/>
      <c r="N22768" s="404"/>
      <c r="O22768" s="404"/>
      <c r="P22768" s="404"/>
      <c r="Q22768" s="404"/>
      <c r="R22768" s="404"/>
      <c r="S22768" s="404"/>
      <c r="T22768" s="404"/>
    </row>
    <row r="22769" spans="12:20" ht="16.8">
      <c r="L22769" s="404"/>
      <c r="M22769" s="404"/>
      <c r="N22769" s="404"/>
      <c r="O22769" s="404"/>
      <c r="P22769" s="404"/>
      <c r="Q22769" s="404"/>
      <c r="R22769" s="404"/>
      <c r="S22769" s="404"/>
      <c r="T22769" s="404"/>
    </row>
    <row r="22770" spans="12:20" ht="16.8">
      <c r="L22770" s="404"/>
      <c r="M22770" s="404"/>
      <c r="N22770" s="404"/>
      <c r="O22770" s="404"/>
      <c r="P22770" s="404"/>
      <c r="Q22770" s="404"/>
      <c r="R22770" s="404"/>
      <c r="S22770" s="404"/>
      <c r="T22770" s="404"/>
    </row>
    <row r="22771" spans="12:20" ht="16.8">
      <c r="L22771" s="404"/>
      <c r="M22771" s="404"/>
      <c r="N22771" s="404"/>
      <c r="O22771" s="404"/>
      <c r="P22771" s="404"/>
      <c r="Q22771" s="404"/>
      <c r="R22771" s="404"/>
      <c r="S22771" s="404"/>
      <c r="T22771" s="404"/>
    </row>
    <row r="22772" spans="12:20" ht="16.8">
      <c r="L22772" s="404"/>
      <c r="M22772" s="404"/>
      <c r="N22772" s="404"/>
      <c r="O22772" s="404"/>
      <c r="P22772" s="404"/>
      <c r="Q22772" s="404"/>
      <c r="R22772" s="404"/>
      <c r="S22772" s="404"/>
      <c r="T22772" s="404"/>
    </row>
    <row r="22773" spans="12:20" ht="16.8">
      <c r="L22773" s="404"/>
      <c r="M22773" s="404"/>
      <c r="N22773" s="404"/>
      <c r="O22773" s="404"/>
      <c r="P22773" s="404"/>
      <c r="Q22773" s="404"/>
      <c r="R22773" s="404"/>
      <c r="S22773" s="404"/>
      <c r="T22773" s="404"/>
    </row>
    <row r="22774" spans="12:20" ht="16.8">
      <c r="L22774" s="404"/>
      <c r="M22774" s="404"/>
      <c r="N22774" s="404"/>
      <c r="O22774" s="404"/>
      <c r="P22774" s="404"/>
      <c r="Q22774" s="404"/>
      <c r="R22774" s="404"/>
      <c r="S22774" s="404"/>
      <c r="T22774" s="404"/>
    </row>
    <row r="22775" spans="12:20" ht="16.8">
      <c r="L22775" s="404"/>
      <c r="M22775" s="404"/>
      <c r="N22775" s="404"/>
      <c r="O22775" s="404"/>
      <c r="P22775" s="404"/>
      <c r="Q22775" s="404"/>
      <c r="R22775" s="404"/>
      <c r="S22775" s="404"/>
      <c r="T22775" s="404"/>
    </row>
    <row r="22776" spans="12:20" ht="16.8">
      <c r="L22776" s="404"/>
      <c r="M22776" s="404"/>
      <c r="N22776" s="404"/>
      <c r="O22776" s="404"/>
      <c r="P22776" s="404"/>
      <c r="Q22776" s="404"/>
      <c r="R22776" s="404"/>
      <c r="S22776" s="404"/>
      <c r="T22776" s="404"/>
    </row>
    <row r="22777" spans="12:20" ht="16.8">
      <c r="L22777" s="404"/>
      <c r="M22777" s="404"/>
      <c r="N22777" s="404"/>
      <c r="O22777" s="404"/>
      <c r="P22777" s="404"/>
      <c r="Q22777" s="404"/>
      <c r="R22777" s="404"/>
      <c r="S22777" s="404"/>
      <c r="T22777" s="404"/>
    </row>
    <row r="22778" spans="12:20" ht="16.8">
      <c r="L22778" s="404"/>
      <c r="M22778" s="404"/>
      <c r="N22778" s="404"/>
      <c r="O22778" s="404"/>
      <c r="P22778" s="404"/>
      <c r="Q22778" s="404"/>
      <c r="R22778" s="404"/>
      <c r="S22778" s="404"/>
      <c r="T22778" s="404"/>
    </row>
    <row r="22779" spans="12:20" ht="16.8">
      <c r="L22779" s="404"/>
      <c r="M22779" s="404"/>
      <c r="N22779" s="404"/>
      <c r="O22779" s="404"/>
      <c r="P22779" s="404"/>
      <c r="Q22779" s="404"/>
      <c r="R22779" s="404"/>
      <c r="S22779" s="404"/>
      <c r="T22779" s="404"/>
    </row>
    <row r="22780" spans="12:20" ht="16.8">
      <c r="L22780" s="404"/>
      <c r="M22780" s="404"/>
      <c r="N22780" s="404"/>
      <c r="O22780" s="404"/>
      <c r="P22780" s="404"/>
      <c r="Q22780" s="404"/>
      <c r="R22780" s="404"/>
      <c r="S22780" s="404"/>
      <c r="T22780" s="404"/>
    </row>
    <row r="22781" spans="12:20" ht="16.8">
      <c r="L22781" s="404"/>
      <c r="M22781" s="404"/>
      <c r="N22781" s="404"/>
      <c r="O22781" s="404"/>
      <c r="P22781" s="404"/>
      <c r="Q22781" s="404"/>
      <c r="R22781" s="404"/>
      <c r="S22781" s="404"/>
      <c r="T22781" s="404"/>
    </row>
    <row r="22782" spans="12:20" ht="16.8">
      <c r="L22782" s="404"/>
      <c r="M22782" s="404"/>
      <c r="N22782" s="404"/>
      <c r="O22782" s="404"/>
      <c r="P22782" s="404"/>
      <c r="Q22782" s="404"/>
      <c r="R22782" s="404"/>
      <c r="S22782" s="404"/>
      <c r="T22782" s="404"/>
    </row>
    <row r="22783" spans="12:20" ht="16.8">
      <c r="L22783" s="404"/>
      <c r="M22783" s="404"/>
      <c r="N22783" s="404"/>
      <c r="O22783" s="404"/>
      <c r="P22783" s="404"/>
      <c r="Q22783" s="404"/>
      <c r="R22783" s="404"/>
      <c r="S22783" s="404"/>
      <c r="T22783" s="404"/>
    </row>
    <row r="22784" spans="12:20" ht="16.8">
      <c r="L22784" s="404"/>
      <c r="M22784" s="404"/>
      <c r="N22784" s="404"/>
      <c r="O22784" s="404"/>
      <c r="P22784" s="404"/>
      <c r="Q22784" s="404"/>
      <c r="R22784" s="404"/>
      <c r="S22784" s="404"/>
      <c r="T22784" s="404"/>
    </row>
    <row r="22785" spans="12:20" ht="16.8">
      <c r="L22785" s="404"/>
      <c r="M22785" s="404"/>
      <c r="N22785" s="404"/>
      <c r="O22785" s="404"/>
      <c r="P22785" s="404"/>
      <c r="Q22785" s="404"/>
      <c r="R22785" s="404"/>
      <c r="S22785" s="404"/>
      <c r="T22785" s="404"/>
    </row>
    <row r="22786" spans="12:20" ht="16.8">
      <c r="L22786" s="404"/>
      <c r="M22786" s="404"/>
      <c r="N22786" s="404"/>
      <c r="O22786" s="404"/>
      <c r="P22786" s="404"/>
      <c r="Q22786" s="404"/>
      <c r="R22786" s="404"/>
      <c r="S22786" s="404"/>
      <c r="T22786" s="404"/>
    </row>
    <row r="22787" spans="12:20" ht="16.8">
      <c r="L22787" s="404"/>
      <c r="M22787" s="404"/>
      <c r="N22787" s="404"/>
      <c r="O22787" s="404"/>
      <c r="P22787" s="404"/>
      <c r="Q22787" s="404"/>
      <c r="R22787" s="404"/>
      <c r="S22787" s="404"/>
      <c r="T22787" s="404"/>
    </row>
    <row r="22788" spans="12:20" ht="16.8">
      <c r="L22788" s="404"/>
      <c r="M22788" s="404"/>
      <c r="N22788" s="404"/>
      <c r="O22788" s="404"/>
      <c r="P22788" s="404"/>
      <c r="Q22788" s="404"/>
      <c r="R22788" s="404"/>
      <c r="S22788" s="404"/>
      <c r="T22788" s="404"/>
    </row>
    <row r="22789" spans="12:20" ht="16.8">
      <c r="L22789" s="404"/>
      <c r="M22789" s="404"/>
      <c r="N22789" s="404"/>
      <c r="O22789" s="404"/>
      <c r="P22789" s="404"/>
      <c r="Q22789" s="404"/>
      <c r="R22789" s="404"/>
      <c r="S22789" s="404"/>
      <c r="T22789" s="404"/>
    </row>
    <row r="22790" spans="12:20" ht="16.8">
      <c r="L22790" s="404"/>
      <c r="M22790" s="404"/>
      <c r="N22790" s="404"/>
      <c r="O22790" s="404"/>
      <c r="P22790" s="404"/>
      <c r="Q22790" s="404"/>
      <c r="R22790" s="404"/>
      <c r="S22790" s="404"/>
      <c r="T22790" s="404"/>
    </row>
    <row r="22791" spans="12:20" ht="16.8">
      <c r="L22791" s="404"/>
      <c r="M22791" s="404"/>
      <c r="N22791" s="404"/>
      <c r="O22791" s="404"/>
      <c r="P22791" s="404"/>
      <c r="Q22791" s="404"/>
      <c r="R22791" s="404"/>
      <c r="S22791" s="404"/>
      <c r="T22791" s="404"/>
    </row>
    <row r="22792" spans="12:20" ht="16.8">
      <c r="L22792" s="404"/>
      <c r="M22792" s="404"/>
      <c r="N22792" s="404"/>
      <c r="O22792" s="404"/>
      <c r="P22792" s="404"/>
      <c r="Q22792" s="404"/>
      <c r="R22792" s="404"/>
      <c r="S22792" s="404"/>
      <c r="T22792" s="404"/>
    </row>
    <row r="22793" spans="12:20" ht="16.8">
      <c r="L22793" s="404"/>
      <c r="M22793" s="404"/>
      <c r="N22793" s="404"/>
      <c r="O22793" s="404"/>
      <c r="P22793" s="404"/>
      <c r="Q22793" s="404"/>
      <c r="R22793" s="404"/>
      <c r="S22793" s="404"/>
      <c r="T22793" s="404"/>
    </row>
    <row r="22794" spans="12:20" ht="16.8">
      <c r="L22794" s="404"/>
      <c r="M22794" s="404"/>
      <c r="N22794" s="404"/>
      <c r="O22794" s="404"/>
      <c r="P22794" s="404"/>
      <c r="Q22794" s="404"/>
      <c r="R22794" s="404"/>
      <c r="S22794" s="404"/>
      <c r="T22794" s="404"/>
    </row>
    <row r="22795" spans="12:20" ht="16.8">
      <c r="L22795" s="404"/>
      <c r="M22795" s="404"/>
      <c r="N22795" s="404"/>
      <c r="O22795" s="404"/>
      <c r="P22795" s="404"/>
      <c r="Q22795" s="404"/>
      <c r="R22795" s="404"/>
      <c r="S22795" s="404"/>
      <c r="T22795" s="404"/>
    </row>
    <row r="22796" spans="12:20" ht="16.8">
      <c r="L22796" s="404"/>
      <c r="M22796" s="404"/>
      <c r="N22796" s="404"/>
      <c r="O22796" s="404"/>
      <c r="P22796" s="404"/>
      <c r="Q22796" s="404"/>
      <c r="R22796" s="404"/>
      <c r="S22796" s="404"/>
      <c r="T22796" s="404"/>
    </row>
    <row r="22797" spans="12:20" ht="16.8">
      <c r="L22797" s="404"/>
      <c r="M22797" s="404"/>
      <c r="N22797" s="404"/>
      <c r="O22797" s="404"/>
      <c r="P22797" s="404"/>
      <c r="Q22797" s="404"/>
      <c r="R22797" s="404"/>
      <c r="S22797" s="404"/>
      <c r="T22797" s="404"/>
    </row>
    <row r="22798" spans="12:20" ht="16.8">
      <c r="L22798" s="404"/>
      <c r="M22798" s="404"/>
      <c r="N22798" s="404"/>
      <c r="O22798" s="404"/>
      <c r="P22798" s="404"/>
      <c r="Q22798" s="404"/>
      <c r="R22798" s="404"/>
      <c r="S22798" s="404"/>
      <c r="T22798" s="404"/>
    </row>
    <row r="22799" spans="12:20" ht="16.8">
      <c r="L22799" s="404"/>
      <c r="M22799" s="404"/>
      <c r="N22799" s="404"/>
      <c r="O22799" s="404"/>
      <c r="P22799" s="404"/>
      <c r="Q22799" s="404"/>
      <c r="R22799" s="404"/>
      <c r="S22799" s="404"/>
      <c r="T22799" s="404"/>
    </row>
    <row r="22800" spans="12:20" ht="16.8">
      <c r="L22800" s="404"/>
      <c r="M22800" s="404"/>
      <c r="N22800" s="404"/>
      <c r="O22800" s="404"/>
      <c r="P22800" s="404"/>
      <c r="Q22800" s="404"/>
      <c r="R22800" s="404"/>
      <c r="S22800" s="404"/>
      <c r="T22800" s="404"/>
    </row>
    <row r="22801" spans="12:20" ht="16.8">
      <c r="L22801" s="404"/>
      <c r="M22801" s="404"/>
      <c r="N22801" s="404"/>
      <c r="O22801" s="404"/>
      <c r="P22801" s="404"/>
      <c r="Q22801" s="404"/>
      <c r="R22801" s="404"/>
      <c r="S22801" s="404"/>
      <c r="T22801" s="404"/>
    </row>
    <row r="22802" spans="12:20" ht="16.8">
      <c r="L22802" s="404"/>
      <c r="M22802" s="404"/>
      <c r="N22802" s="404"/>
      <c r="O22802" s="404"/>
      <c r="P22802" s="404"/>
      <c r="Q22802" s="404"/>
      <c r="R22802" s="404"/>
      <c r="S22802" s="404"/>
      <c r="T22802" s="404"/>
    </row>
    <row r="22803" spans="12:20" ht="16.8">
      <c r="L22803" s="404"/>
      <c r="M22803" s="404"/>
      <c r="N22803" s="404"/>
      <c r="O22803" s="404"/>
      <c r="P22803" s="404"/>
      <c r="Q22803" s="404"/>
      <c r="R22803" s="404"/>
      <c r="S22803" s="404"/>
      <c r="T22803" s="404"/>
    </row>
    <row r="22804" spans="12:20" ht="16.8">
      <c r="L22804" s="404"/>
      <c r="M22804" s="404"/>
      <c r="N22804" s="404"/>
      <c r="O22804" s="404"/>
      <c r="P22804" s="404"/>
      <c r="Q22804" s="404"/>
      <c r="R22804" s="404"/>
      <c r="S22804" s="404"/>
      <c r="T22804" s="404"/>
    </row>
    <row r="22805" spans="12:20" ht="16.8">
      <c r="L22805" s="404"/>
      <c r="M22805" s="404"/>
      <c r="N22805" s="404"/>
      <c r="O22805" s="404"/>
      <c r="P22805" s="404"/>
      <c r="Q22805" s="404"/>
      <c r="R22805" s="404"/>
      <c r="S22805" s="404"/>
      <c r="T22805" s="404"/>
    </row>
    <row r="22806" spans="12:20" ht="16.8">
      <c r="L22806" s="404"/>
      <c r="M22806" s="404"/>
      <c r="N22806" s="404"/>
      <c r="O22806" s="404"/>
      <c r="P22806" s="404"/>
      <c r="Q22806" s="404"/>
      <c r="R22806" s="404"/>
      <c r="S22806" s="404"/>
      <c r="T22806" s="404"/>
    </row>
    <row r="22807" spans="12:20" ht="16.8">
      <c r="L22807" s="404"/>
      <c r="M22807" s="404"/>
      <c r="N22807" s="404"/>
      <c r="O22807" s="404"/>
      <c r="P22807" s="404"/>
      <c r="Q22807" s="404"/>
      <c r="R22807" s="404"/>
      <c r="S22807" s="404"/>
      <c r="T22807" s="404"/>
    </row>
    <row r="22808" spans="12:20" ht="16.8">
      <c r="L22808" s="404"/>
      <c r="M22808" s="404"/>
      <c r="N22808" s="404"/>
      <c r="O22808" s="404"/>
      <c r="P22808" s="404"/>
      <c r="Q22808" s="404"/>
      <c r="R22808" s="404"/>
      <c r="S22808" s="404"/>
      <c r="T22808" s="404"/>
    </row>
    <row r="22809" spans="12:20" ht="16.8">
      <c r="L22809" s="404"/>
      <c r="M22809" s="404"/>
      <c r="N22809" s="404"/>
      <c r="O22809" s="404"/>
      <c r="P22809" s="404"/>
      <c r="Q22809" s="404"/>
      <c r="R22809" s="404"/>
      <c r="S22809" s="404"/>
      <c r="T22809" s="404"/>
    </row>
    <row r="22810" spans="12:20" ht="16.8">
      <c r="L22810" s="404"/>
      <c r="M22810" s="404"/>
      <c r="N22810" s="404"/>
      <c r="O22810" s="404"/>
      <c r="P22810" s="404"/>
      <c r="Q22810" s="404"/>
      <c r="R22810" s="404"/>
      <c r="S22810" s="404"/>
      <c r="T22810" s="404"/>
    </row>
    <row r="22811" spans="12:20" ht="16.8">
      <c r="L22811" s="404"/>
      <c r="M22811" s="404"/>
      <c r="N22811" s="404"/>
      <c r="O22811" s="404"/>
      <c r="P22811" s="404"/>
      <c r="Q22811" s="404"/>
      <c r="R22811" s="404"/>
      <c r="S22811" s="404"/>
      <c r="T22811" s="404"/>
    </row>
    <row r="22812" spans="12:20" ht="16.8">
      <c r="L22812" s="404"/>
      <c r="M22812" s="404"/>
      <c r="N22812" s="404"/>
      <c r="O22812" s="404"/>
      <c r="P22812" s="404"/>
      <c r="Q22812" s="404"/>
      <c r="R22812" s="404"/>
      <c r="S22812" s="404"/>
      <c r="T22812" s="404"/>
    </row>
    <row r="22813" spans="12:20" ht="16.8">
      <c r="L22813" s="404"/>
      <c r="M22813" s="404"/>
      <c r="N22813" s="404"/>
      <c r="O22813" s="404"/>
      <c r="P22813" s="404"/>
      <c r="Q22813" s="404"/>
      <c r="R22813" s="404"/>
      <c r="S22813" s="404"/>
      <c r="T22813" s="404"/>
    </row>
    <row r="22814" spans="12:20" ht="16.8">
      <c r="L22814" s="404"/>
      <c r="M22814" s="404"/>
      <c r="N22814" s="404"/>
      <c r="O22814" s="404"/>
      <c r="P22814" s="404"/>
      <c r="Q22814" s="404"/>
      <c r="R22814" s="404"/>
      <c r="S22814" s="404"/>
      <c r="T22814" s="404"/>
    </row>
    <row r="22815" spans="12:20" ht="16.8">
      <c r="L22815" s="404"/>
      <c r="M22815" s="404"/>
      <c r="N22815" s="404"/>
      <c r="O22815" s="404"/>
      <c r="P22815" s="404"/>
      <c r="Q22815" s="404"/>
      <c r="R22815" s="404"/>
      <c r="S22815" s="404"/>
      <c r="T22815" s="404"/>
    </row>
    <row r="22816" spans="12:20" ht="16.8">
      <c r="L22816" s="404"/>
      <c r="M22816" s="404"/>
      <c r="N22816" s="404"/>
      <c r="O22816" s="404"/>
      <c r="P22816" s="404"/>
      <c r="Q22816" s="404"/>
      <c r="R22816" s="404"/>
      <c r="S22816" s="404"/>
      <c r="T22816" s="404"/>
    </row>
    <row r="22817" spans="12:20" ht="16.8">
      <c r="L22817" s="404"/>
      <c r="M22817" s="404"/>
      <c r="N22817" s="404"/>
      <c r="O22817" s="404"/>
      <c r="P22817" s="404"/>
      <c r="Q22817" s="404"/>
      <c r="R22817" s="404"/>
      <c r="S22817" s="404"/>
      <c r="T22817" s="404"/>
    </row>
    <row r="22818" spans="12:20" ht="16.8">
      <c r="L22818" s="404"/>
      <c r="M22818" s="404"/>
      <c r="N22818" s="404"/>
      <c r="O22818" s="404"/>
      <c r="P22818" s="404"/>
      <c r="Q22818" s="404"/>
      <c r="R22818" s="404"/>
      <c r="S22818" s="404"/>
      <c r="T22818" s="404"/>
    </row>
    <row r="22819" spans="12:20" ht="16.8">
      <c r="L22819" s="404"/>
      <c r="M22819" s="404"/>
      <c r="N22819" s="404"/>
      <c r="O22819" s="404"/>
      <c r="P22819" s="404"/>
      <c r="Q22819" s="404"/>
      <c r="R22819" s="404"/>
      <c r="S22819" s="404"/>
      <c r="T22819" s="404"/>
    </row>
    <row r="22820" spans="12:20" ht="16.8">
      <c r="L22820" s="404"/>
      <c r="M22820" s="404"/>
      <c r="N22820" s="404"/>
      <c r="O22820" s="404"/>
      <c r="P22820" s="404"/>
      <c r="Q22820" s="404"/>
      <c r="R22820" s="404"/>
      <c r="S22820" s="404"/>
      <c r="T22820" s="404"/>
    </row>
    <row r="22821" spans="12:20" ht="16.8">
      <c r="L22821" s="404"/>
      <c r="M22821" s="404"/>
      <c r="N22821" s="404"/>
      <c r="O22821" s="404"/>
      <c r="P22821" s="404"/>
      <c r="Q22821" s="404"/>
      <c r="R22821" s="404"/>
      <c r="S22821" s="404"/>
      <c r="T22821" s="404"/>
    </row>
    <row r="22822" spans="12:20" ht="16.8">
      <c r="L22822" s="404"/>
      <c r="M22822" s="404"/>
      <c r="N22822" s="404"/>
      <c r="O22822" s="404"/>
      <c r="P22822" s="404"/>
      <c r="Q22822" s="404"/>
      <c r="R22822" s="404"/>
      <c r="S22822" s="404"/>
      <c r="T22822" s="404"/>
    </row>
    <row r="22823" spans="12:20" ht="16.8">
      <c r="L22823" s="404"/>
      <c r="M22823" s="404"/>
      <c r="N22823" s="404"/>
      <c r="O22823" s="404"/>
      <c r="P22823" s="404"/>
      <c r="Q22823" s="404"/>
      <c r="R22823" s="404"/>
      <c r="S22823" s="404"/>
      <c r="T22823" s="404"/>
    </row>
    <row r="22824" spans="12:20" ht="16.8">
      <c r="L22824" s="404"/>
      <c r="M22824" s="404"/>
      <c r="N22824" s="404"/>
      <c r="O22824" s="404"/>
      <c r="P22824" s="404"/>
      <c r="Q22824" s="404"/>
      <c r="R22824" s="404"/>
      <c r="S22824" s="404"/>
      <c r="T22824" s="404"/>
    </row>
    <row r="22825" spans="12:20" ht="16.8">
      <c r="L22825" s="404"/>
      <c r="M22825" s="404"/>
      <c r="N22825" s="404"/>
      <c r="O22825" s="404"/>
      <c r="P22825" s="404"/>
      <c r="Q22825" s="404"/>
      <c r="R22825" s="404"/>
      <c r="S22825" s="404"/>
      <c r="T22825" s="404"/>
    </row>
    <row r="22826" spans="12:20" ht="16.8">
      <c r="L22826" s="404"/>
      <c r="M22826" s="404"/>
      <c r="N22826" s="404"/>
      <c r="O22826" s="404"/>
      <c r="P22826" s="404"/>
      <c r="Q22826" s="404"/>
      <c r="R22826" s="404"/>
      <c r="S22826" s="404"/>
      <c r="T22826" s="404"/>
    </row>
    <row r="22827" spans="12:20" ht="16.8">
      <c r="L22827" s="404"/>
      <c r="M22827" s="404"/>
      <c r="N22827" s="404"/>
      <c r="O22827" s="404"/>
      <c r="P22827" s="404"/>
      <c r="Q22827" s="404"/>
      <c r="R22827" s="404"/>
      <c r="S22827" s="404"/>
      <c r="T22827" s="404"/>
    </row>
    <row r="22828" spans="12:20" ht="16.8">
      <c r="L22828" s="404"/>
      <c r="M22828" s="404"/>
      <c r="N22828" s="404"/>
      <c r="O22828" s="404"/>
      <c r="P22828" s="404"/>
      <c r="Q22828" s="404"/>
      <c r="R22828" s="404"/>
      <c r="S22828" s="404"/>
      <c r="T22828" s="404"/>
    </row>
    <row r="22829" spans="12:20" ht="16.8">
      <c r="L22829" s="404"/>
      <c r="M22829" s="404"/>
      <c r="N22829" s="404"/>
      <c r="O22829" s="404"/>
      <c r="P22829" s="404"/>
      <c r="Q22829" s="404"/>
      <c r="R22829" s="404"/>
      <c r="S22829" s="404"/>
      <c r="T22829" s="404"/>
    </row>
    <row r="22830" spans="12:20" ht="16.8">
      <c r="L22830" s="404"/>
      <c r="M22830" s="404"/>
      <c r="N22830" s="404"/>
      <c r="O22830" s="404"/>
      <c r="P22830" s="404"/>
      <c r="Q22830" s="404"/>
      <c r="R22830" s="404"/>
      <c r="S22830" s="404"/>
      <c r="T22830" s="404"/>
    </row>
    <row r="22831" spans="12:20" ht="16.8">
      <c r="L22831" s="404"/>
      <c r="M22831" s="404"/>
      <c r="N22831" s="404"/>
      <c r="O22831" s="404"/>
      <c r="P22831" s="404"/>
      <c r="Q22831" s="404"/>
      <c r="R22831" s="404"/>
      <c r="S22831" s="404"/>
      <c r="T22831" s="404"/>
    </row>
    <row r="22832" spans="12:20" ht="16.8">
      <c r="L22832" s="404"/>
      <c r="M22832" s="404"/>
      <c r="N22832" s="404"/>
      <c r="O22832" s="404"/>
      <c r="P22832" s="404"/>
      <c r="Q22832" s="404"/>
      <c r="R22832" s="404"/>
      <c r="S22832" s="404"/>
      <c r="T22832" s="404"/>
    </row>
    <row r="22833" spans="12:20" ht="16.8">
      <c r="L22833" s="404"/>
      <c r="M22833" s="404"/>
      <c r="N22833" s="404"/>
      <c r="O22833" s="404"/>
      <c r="P22833" s="404"/>
      <c r="Q22833" s="404"/>
      <c r="R22833" s="404"/>
      <c r="S22833" s="404"/>
      <c r="T22833" s="404"/>
    </row>
    <row r="22834" spans="12:20" ht="16.8">
      <c r="L22834" s="404"/>
      <c r="M22834" s="404"/>
      <c r="N22834" s="404"/>
      <c r="O22834" s="404"/>
      <c r="P22834" s="404"/>
      <c r="Q22834" s="404"/>
      <c r="R22834" s="404"/>
      <c r="S22834" s="404"/>
      <c r="T22834" s="404"/>
    </row>
    <row r="22835" spans="12:20" ht="16.8">
      <c r="L22835" s="404"/>
      <c r="M22835" s="404"/>
      <c r="N22835" s="404"/>
      <c r="O22835" s="404"/>
      <c r="P22835" s="404"/>
      <c r="Q22835" s="404"/>
      <c r="R22835" s="404"/>
      <c r="S22835" s="404"/>
      <c r="T22835" s="404"/>
    </row>
    <row r="22836" spans="12:20" ht="16.8">
      <c r="L22836" s="404"/>
      <c r="M22836" s="404"/>
      <c r="N22836" s="404"/>
      <c r="O22836" s="404"/>
      <c r="P22836" s="404"/>
      <c r="Q22836" s="404"/>
      <c r="R22836" s="404"/>
      <c r="S22836" s="404"/>
      <c r="T22836" s="404"/>
    </row>
    <row r="22837" spans="12:20" ht="16.8">
      <c r="L22837" s="404"/>
      <c r="M22837" s="404"/>
      <c r="N22837" s="404"/>
      <c r="O22837" s="404"/>
      <c r="P22837" s="404"/>
      <c r="Q22837" s="404"/>
      <c r="R22837" s="404"/>
      <c r="S22837" s="404"/>
      <c r="T22837" s="404"/>
    </row>
    <row r="22838" spans="12:20" ht="16.8">
      <c r="L22838" s="404"/>
      <c r="M22838" s="404"/>
      <c r="N22838" s="404"/>
      <c r="O22838" s="404"/>
      <c r="P22838" s="404"/>
      <c r="Q22838" s="404"/>
      <c r="R22838" s="404"/>
      <c r="S22838" s="404"/>
      <c r="T22838" s="404"/>
    </row>
    <row r="22839" spans="12:20" ht="16.8">
      <c r="L22839" s="404"/>
      <c r="M22839" s="404"/>
      <c r="N22839" s="404"/>
      <c r="O22839" s="404"/>
      <c r="P22839" s="404"/>
      <c r="Q22839" s="404"/>
      <c r="R22839" s="404"/>
      <c r="S22839" s="404"/>
      <c r="T22839" s="404"/>
    </row>
    <row r="22840" spans="12:20" ht="16.8">
      <c r="L22840" s="404"/>
      <c r="M22840" s="404"/>
      <c r="N22840" s="404"/>
      <c r="O22840" s="404"/>
      <c r="P22840" s="404"/>
      <c r="Q22840" s="404"/>
      <c r="R22840" s="404"/>
      <c r="S22840" s="404"/>
      <c r="T22840" s="404"/>
    </row>
    <row r="22841" spans="12:20" ht="16.8">
      <c r="L22841" s="404"/>
      <c r="M22841" s="404"/>
      <c r="N22841" s="404"/>
      <c r="O22841" s="404"/>
      <c r="P22841" s="404"/>
      <c r="Q22841" s="404"/>
      <c r="R22841" s="404"/>
      <c r="S22841" s="404"/>
      <c r="T22841" s="404"/>
    </row>
    <row r="22842" spans="12:20" ht="16.8">
      <c r="L22842" s="404"/>
      <c r="M22842" s="404"/>
      <c r="N22842" s="404"/>
      <c r="O22842" s="404"/>
      <c r="P22842" s="404"/>
      <c r="Q22842" s="404"/>
      <c r="R22842" s="404"/>
      <c r="S22842" s="404"/>
      <c r="T22842" s="404"/>
    </row>
    <row r="22843" spans="12:20" ht="16.8">
      <c r="L22843" s="404"/>
      <c r="M22843" s="404"/>
      <c r="N22843" s="404"/>
      <c r="O22843" s="404"/>
      <c r="P22843" s="404"/>
      <c r="Q22843" s="404"/>
      <c r="R22843" s="404"/>
      <c r="S22843" s="404"/>
      <c r="T22843" s="404"/>
    </row>
    <row r="22844" spans="12:20" ht="16.8">
      <c r="L22844" s="404"/>
      <c r="M22844" s="404"/>
      <c r="N22844" s="404"/>
      <c r="O22844" s="404"/>
      <c r="P22844" s="404"/>
      <c r="Q22844" s="404"/>
      <c r="R22844" s="404"/>
      <c r="S22844" s="404"/>
      <c r="T22844" s="404"/>
    </row>
    <row r="22845" spans="12:20" ht="16.8">
      <c r="L22845" s="404"/>
      <c r="M22845" s="404"/>
      <c r="N22845" s="404"/>
      <c r="O22845" s="404"/>
      <c r="P22845" s="404"/>
      <c r="Q22845" s="404"/>
      <c r="R22845" s="404"/>
      <c r="S22845" s="404"/>
      <c r="T22845" s="404"/>
    </row>
    <row r="22846" spans="12:20" ht="16.8">
      <c r="L22846" s="404"/>
      <c r="M22846" s="404"/>
      <c r="N22846" s="404"/>
      <c r="O22846" s="404"/>
      <c r="P22846" s="404"/>
      <c r="Q22846" s="404"/>
      <c r="R22846" s="404"/>
      <c r="S22846" s="404"/>
      <c r="T22846" s="404"/>
    </row>
    <row r="22847" spans="12:20" ht="16.8">
      <c r="L22847" s="404"/>
      <c r="M22847" s="404"/>
      <c r="N22847" s="404"/>
      <c r="O22847" s="404"/>
      <c r="P22847" s="404"/>
      <c r="Q22847" s="404"/>
      <c r="R22847" s="404"/>
      <c r="S22847" s="404"/>
      <c r="T22847" s="404"/>
    </row>
    <row r="22848" spans="12:20" ht="16.8">
      <c r="L22848" s="404"/>
      <c r="M22848" s="404"/>
      <c r="N22848" s="404"/>
      <c r="O22848" s="404"/>
      <c r="P22848" s="404"/>
      <c r="Q22848" s="404"/>
      <c r="R22848" s="404"/>
      <c r="S22848" s="404"/>
      <c r="T22848" s="404"/>
    </row>
    <row r="22849" spans="12:20" ht="16.8">
      <c r="L22849" s="404"/>
      <c r="M22849" s="404"/>
      <c r="N22849" s="404"/>
      <c r="O22849" s="404"/>
      <c r="P22849" s="404"/>
      <c r="Q22849" s="404"/>
      <c r="R22849" s="404"/>
      <c r="S22849" s="404"/>
      <c r="T22849" s="404"/>
    </row>
    <row r="22850" spans="12:20" ht="16.8">
      <c r="L22850" s="404"/>
      <c r="M22850" s="404"/>
      <c r="N22850" s="404"/>
      <c r="O22850" s="404"/>
      <c r="P22850" s="404"/>
      <c r="Q22850" s="404"/>
      <c r="R22850" s="404"/>
      <c r="S22850" s="404"/>
      <c r="T22850" s="404"/>
    </row>
    <row r="22851" spans="12:20" ht="16.8">
      <c r="L22851" s="404"/>
      <c r="M22851" s="404"/>
      <c r="N22851" s="404"/>
      <c r="O22851" s="404"/>
      <c r="P22851" s="404"/>
      <c r="Q22851" s="404"/>
      <c r="R22851" s="404"/>
      <c r="S22851" s="404"/>
      <c r="T22851" s="404"/>
    </row>
    <row r="22852" spans="12:20" ht="16.8">
      <c r="L22852" s="404"/>
      <c r="M22852" s="404"/>
      <c r="N22852" s="404"/>
      <c r="O22852" s="404"/>
      <c r="P22852" s="404"/>
      <c r="Q22852" s="404"/>
      <c r="R22852" s="404"/>
      <c r="S22852" s="404"/>
      <c r="T22852" s="404"/>
    </row>
    <row r="22853" spans="12:20" ht="16.8">
      <c r="L22853" s="404"/>
      <c r="M22853" s="404"/>
      <c r="N22853" s="404"/>
      <c r="O22853" s="404"/>
      <c r="P22853" s="404"/>
      <c r="Q22853" s="404"/>
      <c r="R22853" s="404"/>
      <c r="S22853" s="404"/>
      <c r="T22853" s="404"/>
    </row>
    <row r="22854" spans="12:20" ht="16.8">
      <c r="L22854" s="404"/>
      <c r="M22854" s="404"/>
      <c r="N22854" s="404"/>
      <c r="O22854" s="404"/>
      <c r="P22854" s="404"/>
      <c r="Q22854" s="404"/>
      <c r="R22854" s="404"/>
      <c r="S22854" s="404"/>
      <c r="T22854" s="404"/>
    </row>
    <row r="22855" spans="12:20" ht="16.8">
      <c r="L22855" s="404"/>
      <c r="M22855" s="404"/>
      <c r="N22855" s="404"/>
      <c r="O22855" s="404"/>
      <c r="P22855" s="404"/>
      <c r="Q22855" s="404"/>
      <c r="R22855" s="404"/>
      <c r="S22855" s="404"/>
      <c r="T22855" s="404"/>
    </row>
    <row r="22856" spans="12:20" ht="16.8">
      <c r="L22856" s="404"/>
      <c r="M22856" s="404"/>
      <c r="N22856" s="404"/>
      <c r="O22856" s="404"/>
      <c r="P22856" s="404"/>
      <c r="Q22856" s="404"/>
      <c r="R22856" s="404"/>
      <c r="S22856" s="404"/>
      <c r="T22856" s="404"/>
    </row>
    <row r="22857" spans="12:20" ht="16.8">
      <c r="L22857" s="404"/>
      <c r="M22857" s="404"/>
      <c r="N22857" s="404"/>
      <c r="O22857" s="404"/>
      <c r="P22857" s="404"/>
      <c r="Q22857" s="404"/>
      <c r="R22857" s="404"/>
      <c r="S22857" s="404"/>
      <c r="T22857" s="404"/>
    </row>
    <row r="22858" spans="12:20" ht="16.8">
      <c r="L22858" s="404"/>
      <c r="M22858" s="404"/>
      <c r="N22858" s="404"/>
      <c r="O22858" s="404"/>
      <c r="P22858" s="404"/>
      <c r="Q22858" s="404"/>
      <c r="R22858" s="404"/>
      <c r="S22858" s="404"/>
      <c r="T22858" s="404"/>
    </row>
    <row r="22859" spans="12:20" ht="16.8">
      <c r="L22859" s="404"/>
      <c r="M22859" s="404"/>
      <c r="N22859" s="404"/>
      <c r="O22859" s="404"/>
      <c r="P22859" s="404"/>
      <c r="Q22859" s="404"/>
      <c r="R22859" s="404"/>
      <c r="S22859" s="404"/>
      <c r="T22859" s="404"/>
    </row>
    <row r="22860" spans="12:20" ht="16.8">
      <c r="L22860" s="404"/>
      <c r="M22860" s="404"/>
      <c r="N22860" s="404"/>
      <c r="O22860" s="404"/>
      <c r="P22860" s="404"/>
      <c r="Q22860" s="404"/>
      <c r="R22860" s="404"/>
      <c r="S22860" s="404"/>
      <c r="T22860" s="404"/>
    </row>
    <row r="22861" spans="12:20" ht="16.8">
      <c r="L22861" s="404"/>
      <c r="M22861" s="404"/>
      <c r="N22861" s="404"/>
      <c r="O22861" s="404"/>
      <c r="P22861" s="404"/>
      <c r="Q22861" s="404"/>
      <c r="R22861" s="404"/>
      <c r="S22861" s="404"/>
      <c r="T22861" s="404"/>
    </row>
    <row r="22862" spans="12:20" ht="16.8">
      <c r="L22862" s="404"/>
      <c r="M22862" s="404"/>
      <c r="N22862" s="404"/>
      <c r="O22862" s="404"/>
      <c r="P22862" s="404"/>
      <c r="Q22862" s="404"/>
      <c r="R22862" s="404"/>
      <c r="S22862" s="404"/>
      <c r="T22862" s="404"/>
    </row>
    <row r="22863" spans="12:20" ht="16.8">
      <c r="L22863" s="404"/>
      <c r="M22863" s="404"/>
      <c r="N22863" s="404"/>
      <c r="O22863" s="404"/>
      <c r="P22863" s="404"/>
      <c r="Q22863" s="404"/>
      <c r="R22863" s="404"/>
      <c r="S22863" s="404"/>
      <c r="T22863" s="404"/>
    </row>
    <row r="22864" spans="12:20" ht="16.8">
      <c r="L22864" s="404"/>
      <c r="M22864" s="404"/>
      <c r="N22864" s="404"/>
      <c r="O22864" s="404"/>
      <c r="P22864" s="404"/>
      <c r="Q22864" s="404"/>
      <c r="R22864" s="404"/>
      <c r="S22864" s="404"/>
      <c r="T22864" s="404"/>
    </row>
    <row r="22865" spans="12:20" ht="16.8">
      <c r="L22865" s="404"/>
      <c r="M22865" s="404"/>
      <c r="N22865" s="404"/>
      <c r="O22865" s="404"/>
      <c r="P22865" s="404"/>
      <c r="Q22865" s="404"/>
      <c r="R22865" s="404"/>
      <c r="S22865" s="404"/>
      <c r="T22865" s="404"/>
    </row>
    <row r="22866" spans="12:20" ht="16.8">
      <c r="L22866" s="404"/>
      <c r="M22866" s="404"/>
      <c r="N22866" s="404"/>
      <c r="O22866" s="404"/>
      <c r="P22866" s="404"/>
      <c r="Q22866" s="404"/>
      <c r="R22866" s="404"/>
      <c r="S22866" s="404"/>
      <c r="T22866" s="404"/>
    </row>
    <row r="22867" spans="12:20" ht="16.8">
      <c r="L22867" s="404"/>
      <c r="M22867" s="404"/>
      <c r="N22867" s="404"/>
      <c r="O22867" s="404"/>
      <c r="P22867" s="404"/>
      <c r="Q22867" s="404"/>
      <c r="R22867" s="404"/>
      <c r="S22867" s="404"/>
      <c r="T22867" s="404"/>
    </row>
    <row r="22868" spans="12:20" ht="16.8">
      <c r="L22868" s="404"/>
      <c r="M22868" s="404"/>
      <c r="N22868" s="404"/>
      <c r="O22868" s="404"/>
      <c r="P22868" s="404"/>
      <c r="Q22868" s="404"/>
      <c r="R22868" s="404"/>
      <c r="S22868" s="404"/>
      <c r="T22868" s="404"/>
    </row>
    <row r="22869" spans="12:20" ht="16.8">
      <c r="L22869" s="404"/>
      <c r="M22869" s="404"/>
      <c r="N22869" s="404"/>
      <c r="O22869" s="404"/>
      <c r="P22869" s="404"/>
      <c r="Q22869" s="404"/>
      <c r="R22869" s="404"/>
      <c r="S22869" s="404"/>
      <c r="T22869" s="404"/>
    </row>
    <row r="22870" spans="12:20" ht="16.8">
      <c r="L22870" s="404"/>
      <c r="M22870" s="404"/>
      <c r="N22870" s="404"/>
      <c r="O22870" s="404"/>
      <c r="P22870" s="404"/>
      <c r="Q22870" s="404"/>
      <c r="R22870" s="404"/>
      <c r="S22870" s="404"/>
      <c r="T22870" s="404"/>
    </row>
    <row r="22871" spans="12:20" ht="16.8">
      <c r="L22871" s="404"/>
      <c r="M22871" s="404"/>
      <c r="N22871" s="404"/>
      <c r="O22871" s="404"/>
      <c r="P22871" s="404"/>
      <c r="Q22871" s="404"/>
      <c r="R22871" s="404"/>
      <c r="S22871" s="404"/>
      <c r="T22871" s="404"/>
    </row>
    <row r="22872" spans="12:20" ht="16.8">
      <c r="L22872" s="404"/>
      <c r="M22872" s="404"/>
      <c r="N22872" s="404"/>
      <c r="O22872" s="404"/>
      <c r="P22872" s="404"/>
      <c r="Q22872" s="404"/>
      <c r="R22872" s="404"/>
      <c r="S22872" s="404"/>
      <c r="T22872" s="404"/>
    </row>
    <row r="22873" spans="12:20" ht="16.8">
      <c r="L22873" s="404"/>
      <c r="M22873" s="404"/>
      <c r="N22873" s="404"/>
      <c r="O22873" s="404"/>
      <c r="P22873" s="404"/>
      <c r="Q22873" s="404"/>
      <c r="R22873" s="404"/>
      <c r="S22873" s="404"/>
      <c r="T22873" s="404"/>
    </row>
    <row r="22874" spans="12:20" ht="16.8">
      <c r="L22874" s="404"/>
      <c r="M22874" s="404"/>
      <c r="N22874" s="404"/>
      <c r="O22874" s="404"/>
      <c r="P22874" s="404"/>
      <c r="Q22874" s="404"/>
      <c r="R22874" s="404"/>
      <c r="S22874" s="404"/>
      <c r="T22874" s="404"/>
    </row>
    <row r="22875" spans="12:20" ht="16.8">
      <c r="L22875" s="404"/>
      <c r="M22875" s="404"/>
      <c r="N22875" s="404"/>
      <c r="O22875" s="404"/>
      <c r="P22875" s="404"/>
      <c r="Q22875" s="404"/>
      <c r="R22875" s="404"/>
      <c r="S22875" s="404"/>
      <c r="T22875" s="404"/>
    </row>
    <row r="22876" spans="12:20" ht="16.8">
      <c r="L22876" s="404"/>
      <c r="M22876" s="404"/>
      <c r="N22876" s="404"/>
      <c r="O22876" s="404"/>
      <c r="P22876" s="404"/>
      <c r="Q22876" s="404"/>
      <c r="R22876" s="404"/>
      <c r="S22876" s="404"/>
      <c r="T22876" s="404"/>
    </row>
    <row r="22877" spans="12:20" ht="16.8">
      <c r="L22877" s="404"/>
      <c r="M22877" s="404"/>
      <c r="N22877" s="404"/>
      <c r="O22877" s="404"/>
      <c r="P22877" s="404"/>
      <c r="Q22877" s="404"/>
      <c r="R22877" s="404"/>
      <c r="S22877" s="404"/>
      <c r="T22877" s="404"/>
    </row>
    <row r="22878" spans="12:20" ht="16.8">
      <c r="L22878" s="404"/>
      <c r="M22878" s="404"/>
      <c r="N22878" s="404"/>
      <c r="O22878" s="404"/>
      <c r="P22878" s="404"/>
      <c r="Q22878" s="404"/>
      <c r="R22878" s="404"/>
      <c r="S22878" s="404"/>
      <c r="T22878" s="404"/>
    </row>
    <row r="22879" spans="12:20" ht="16.8">
      <c r="L22879" s="404"/>
      <c r="M22879" s="404"/>
      <c r="N22879" s="404"/>
      <c r="O22879" s="404"/>
      <c r="P22879" s="404"/>
      <c r="Q22879" s="404"/>
      <c r="R22879" s="404"/>
      <c r="S22879" s="404"/>
      <c r="T22879" s="404"/>
    </row>
    <row r="22880" spans="12:20" ht="16.8">
      <c r="L22880" s="404"/>
      <c r="M22880" s="404"/>
      <c r="N22880" s="404"/>
      <c r="O22880" s="404"/>
      <c r="P22880" s="404"/>
      <c r="Q22880" s="404"/>
      <c r="R22880" s="404"/>
      <c r="S22880" s="404"/>
      <c r="T22880" s="404"/>
    </row>
    <row r="22881" spans="12:20" ht="16.8">
      <c r="L22881" s="404"/>
      <c r="M22881" s="404"/>
      <c r="N22881" s="404"/>
      <c r="O22881" s="404"/>
      <c r="P22881" s="404"/>
      <c r="Q22881" s="404"/>
      <c r="R22881" s="404"/>
      <c r="S22881" s="404"/>
      <c r="T22881" s="404"/>
    </row>
    <row r="22882" spans="12:20" ht="16.8">
      <c r="L22882" s="404"/>
      <c r="M22882" s="404"/>
      <c r="N22882" s="404"/>
      <c r="O22882" s="404"/>
      <c r="P22882" s="404"/>
      <c r="Q22882" s="404"/>
      <c r="R22882" s="404"/>
      <c r="S22882" s="404"/>
      <c r="T22882" s="404"/>
    </row>
    <row r="22883" spans="12:20" ht="16.8">
      <c r="L22883" s="404"/>
      <c r="M22883" s="404"/>
      <c r="N22883" s="404"/>
      <c r="O22883" s="404"/>
      <c r="P22883" s="404"/>
      <c r="Q22883" s="404"/>
      <c r="R22883" s="404"/>
      <c r="S22883" s="404"/>
      <c r="T22883" s="404"/>
    </row>
    <row r="22884" spans="12:20" ht="16.8">
      <c r="L22884" s="404"/>
      <c r="M22884" s="404"/>
      <c r="N22884" s="404"/>
      <c r="O22884" s="404"/>
      <c r="P22884" s="404"/>
      <c r="Q22884" s="404"/>
      <c r="R22884" s="404"/>
      <c r="S22884" s="404"/>
      <c r="T22884" s="404"/>
    </row>
    <row r="22885" spans="12:20" ht="16.8">
      <c r="L22885" s="404"/>
      <c r="M22885" s="404"/>
      <c r="N22885" s="404"/>
      <c r="O22885" s="404"/>
      <c r="P22885" s="404"/>
      <c r="Q22885" s="404"/>
      <c r="R22885" s="404"/>
      <c r="S22885" s="404"/>
      <c r="T22885" s="404"/>
    </row>
    <row r="22886" spans="12:20" ht="16.8">
      <c r="L22886" s="404"/>
      <c r="M22886" s="404"/>
      <c r="N22886" s="404"/>
      <c r="O22886" s="404"/>
      <c r="P22886" s="404"/>
      <c r="Q22886" s="404"/>
      <c r="R22886" s="404"/>
      <c r="S22886" s="404"/>
      <c r="T22886" s="404"/>
    </row>
    <row r="22887" spans="12:20" ht="16.8">
      <c r="L22887" s="404"/>
      <c r="M22887" s="404"/>
      <c r="N22887" s="404"/>
      <c r="O22887" s="404"/>
      <c r="P22887" s="404"/>
      <c r="Q22887" s="404"/>
      <c r="R22887" s="404"/>
      <c r="S22887" s="404"/>
      <c r="T22887" s="404"/>
    </row>
    <row r="22888" spans="12:20" ht="16.8">
      <c r="L22888" s="404"/>
      <c r="M22888" s="404"/>
      <c r="N22888" s="404"/>
      <c r="O22888" s="404"/>
      <c r="P22888" s="404"/>
      <c r="Q22888" s="404"/>
      <c r="R22888" s="404"/>
      <c r="S22888" s="404"/>
      <c r="T22888" s="404"/>
    </row>
    <row r="22889" spans="12:20" ht="16.8">
      <c r="L22889" s="404"/>
      <c r="M22889" s="404"/>
      <c r="N22889" s="404"/>
      <c r="O22889" s="404"/>
      <c r="P22889" s="404"/>
      <c r="Q22889" s="404"/>
      <c r="R22889" s="404"/>
      <c r="S22889" s="404"/>
      <c r="T22889" s="404"/>
    </row>
    <row r="22890" spans="12:20" ht="16.8">
      <c r="L22890" s="404"/>
      <c r="M22890" s="404"/>
      <c r="N22890" s="404"/>
      <c r="O22890" s="404"/>
      <c r="P22890" s="404"/>
      <c r="Q22890" s="404"/>
      <c r="R22890" s="404"/>
      <c r="S22890" s="404"/>
      <c r="T22890" s="404"/>
    </row>
    <row r="22891" spans="12:20" ht="16.8">
      <c r="L22891" s="404"/>
      <c r="M22891" s="404"/>
      <c r="N22891" s="404"/>
      <c r="O22891" s="404"/>
      <c r="P22891" s="404"/>
      <c r="Q22891" s="404"/>
      <c r="R22891" s="404"/>
      <c r="S22891" s="404"/>
      <c r="T22891" s="404"/>
    </row>
    <row r="22892" spans="12:20" ht="16.8">
      <c r="L22892" s="404"/>
      <c r="M22892" s="404"/>
      <c r="N22892" s="404"/>
      <c r="O22892" s="404"/>
      <c r="P22892" s="404"/>
      <c r="Q22892" s="404"/>
      <c r="R22892" s="404"/>
      <c r="S22892" s="404"/>
      <c r="T22892" s="404"/>
    </row>
    <row r="22893" spans="12:20" ht="16.8">
      <c r="L22893" s="404"/>
      <c r="M22893" s="404"/>
      <c r="N22893" s="404"/>
      <c r="O22893" s="404"/>
      <c r="P22893" s="404"/>
      <c r="Q22893" s="404"/>
      <c r="R22893" s="404"/>
      <c r="S22893" s="404"/>
      <c r="T22893" s="404"/>
    </row>
    <row r="22894" spans="12:20" ht="16.8">
      <c r="L22894" s="404"/>
      <c r="M22894" s="404"/>
      <c r="N22894" s="404"/>
      <c r="O22894" s="404"/>
      <c r="P22894" s="404"/>
      <c r="Q22894" s="404"/>
      <c r="R22894" s="404"/>
      <c r="S22894" s="404"/>
      <c r="T22894" s="404"/>
    </row>
    <row r="22895" spans="12:20" ht="16.8">
      <c r="L22895" s="404"/>
      <c r="M22895" s="404"/>
      <c r="N22895" s="404"/>
      <c r="O22895" s="404"/>
      <c r="P22895" s="404"/>
      <c r="Q22895" s="404"/>
      <c r="R22895" s="404"/>
      <c r="S22895" s="404"/>
      <c r="T22895" s="404"/>
    </row>
    <row r="22896" spans="12:20" ht="16.8">
      <c r="L22896" s="404"/>
      <c r="M22896" s="404"/>
      <c r="N22896" s="404"/>
      <c r="O22896" s="404"/>
      <c r="P22896" s="404"/>
      <c r="Q22896" s="404"/>
      <c r="R22896" s="404"/>
      <c r="S22896" s="404"/>
      <c r="T22896" s="404"/>
    </row>
    <row r="22897" spans="12:20" ht="16.8">
      <c r="L22897" s="404"/>
      <c r="M22897" s="404"/>
      <c r="N22897" s="404"/>
      <c r="O22897" s="404"/>
      <c r="P22897" s="404"/>
      <c r="Q22897" s="404"/>
      <c r="R22897" s="404"/>
      <c r="S22897" s="404"/>
      <c r="T22897" s="404"/>
    </row>
    <row r="22898" spans="12:20" ht="16.8">
      <c r="L22898" s="404"/>
      <c r="M22898" s="404"/>
      <c r="N22898" s="404"/>
      <c r="O22898" s="404"/>
      <c r="P22898" s="404"/>
      <c r="Q22898" s="404"/>
      <c r="R22898" s="404"/>
      <c r="S22898" s="404"/>
      <c r="T22898" s="404"/>
    </row>
    <row r="22899" spans="12:20" ht="16.8">
      <c r="L22899" s="404"/>
      <c r="M22899" s="404"/>
      <c r="N22899" s="404"/>
      <c r="O22899" s="404"/>
      <c r="P22899" s="404"/>
      <c r="Q22899" s="404"/>
      <c r="R22899" s="404"/>
      <c r="S22899" s="404"/>
      <c r="T22899" s="404"/>
    </row>
    <row r="22900" spans="12:20" ht="16.8">
      <c r="L22900" s="404"/>
      <c r="M22900" s="404"/>
      <c r="N22900" s="404"/>
      <c r="O22900" s="404"/>
      <c r="P22900" s="404"/>
      <c r="Q22900" s="404"/>
      <c r="R22900" s="404"/>
      <c r="S22900" s="404"/>
      <c r="T22900" s="404"/>
    </row>
    <row r="22901" spans="12:20" ht="16.8">
      <c r="L22901" s="404"/>
      <c r="M22901" s="404"/>
      <c r="N22901" s="404"/>
      <c r="O22901" s="404"/>
      <c r="P22901" s="404"/>
      <c r="Q22901" s="404"/>
      <c r="R22901" s="404"/>
      <c r="S22901" s="404"/>
      <c r="T22901" s="404"/>
    </row>
    <row r="22902" spans="12:20" ht="16.8">
      <c r="L22902" s="404"/>
      <c r="M22902" s="404"/>
      <c r="N22902" s="404"/>
      <c r="O22902" s="404"/>
      <c r="P22902" s="404"/>
      <c r="Q22902" s="404"/>
      <c r="R22902" s="404"/>
      <c r="S22902" s="404"/>
      <c r="T22902" s="404"/>
    </row>
    <row r="22903" spans="12:20" ht="16.8">
      <c r="L22903" s="404"/>
      <c r="M22903" s="404"/>
      <c r="N22903" s="404"/>
      <c r="O22903" s="404"/>
      <c r="P22903" s="404"/>
      <c r="Q22903" s="404"/>
      <c r="R22903" s="404"/>
      <c r="S22903" s="404"/>
      <c r="T22903" s="404"/>
    </row>
    <row r="22904" spans="12:20" ht="16.8">
      <c r="L22904" s="404"/>
      <c r="M22904" s="404"/>
      <c r="N22904" s="404"/>
      <c r="O22904" s="404"/>
      <c r="P22904" s="404"/>
      <c r="Q22904" s="404"/>
      <c r="R22904" s="404"/>
      <c r="S22904" s="404"/>
      <c r="T22904" s="404"/>
    </row>
    <row r="22905" spans="12:20" ht="16.8">
      <c r="L22905" s="404"/>
      <c r="M22905" s="404"/>
      <c r="N22905" s="404"/>
      <c r="O22905" s="404"/>
      <c r="P22905" s="404"/>
      <c r="Q22905" s="404"/>
      <c r="R22905" s="404"/>
      <c r="S22905" s="404"/>
      <c r="T22905" s="404"/>
    </row>
    <row r="22906" spans="12:20" ht="16.8">
      <c r="L22906" s="404"/>
      <c r="M22906" s="404"/>
      <c r="N22906" s="404"/>
      <c r="O22906" s="404"/>
      <c r="P22906" s="404"/>
      <c r="Q22906" s="404"/>
      <c r="R22906" s="404"/>
      <c r="S22906" s="404"/>
      <c r="T22906" s="404"/>
    </row>
    <row r="22907" spans="12:20" ht="16.8">
      <c r="L22907" s="404"/>
      <c r="M22907" s="404"/>
      <c r="N22907" s="404"/>
      <c r="O22907" s="404"/>
      <c r="P22907" s="404"/>
      <c r="Q22907" s="404"/>
      <c r="R22907" s="404"/>
      <c r="S22907" s="404"/>
      <c r="T22907" s="404"/>
    </row>
    <row r="22908" spans="12:20" ht="16.8">
      <c r="L22908" s="404"/>
      <c r="M22908" s="404"/>
      <c r="N22908" s="404"/>
      <c r="O22908" s="404"/>
      <c r="P22908" s="404"/>
      <c r="Q22908" s="404"/>
      <c r="R22908" s="404"/>
      <c r="S22908" s="404"/>
      <c r="T22908" s="404"/>
    </row>
    <row r="22909" spans="12:20" ht="16.8">
      <c r="L22909" s="404"/>
      <c r="M22909" s="404"/>
      <c r="N22909" s="404"/>
      <c r="O22909" s="404"/>
      <c r="P22909" s="404"/>
      <c r="Q22909" s="404"/>
      <c r="R22909" s="404"/>
      <c r="S22909" s="404"/>
      <c r="T22909" s="404"/>
    </row>
    <row r="22910" spans="12:20" ht="16.8">
      <c r="L22910" s="404"/>
      <c r="M22910" s="404"/>
      <c r="N22910" s="404"/>
      <c r="O22910" s="404"/>
      <c r="P22910" s="404"/>
      <c r="Q22910" s="404"/>
      <c r="R22910" s="404"/>
      <c r="S22910" s="404"/>
      <c r="T22910" s="404"/>
    </row>
    <row r="22911" spans="12:20" ht="16.8">
      <c r="L22911" s="404"/>
      <c r="M22911" s="404"/>
      <c r="N22911" s="404"/>
      <c r="O22911" s="404"/>
      <c r="P22911" s="404"/>
      <c r="Q22911" s="404"/>
      <c r="R22911" s="404"/>
      <c r="S22911" s="404"/>
      <c r="T22911" s="404"/>
    </row>
    <row r="22912" spans="12:20" ht="16.8">
      <c r="L22912" s="404"/>
      <c r="M22912" s="404"/>
      <c r="N22912" s="404"/>
      <c r="O22912" s="404"/>
      <c r="P22912" s="404"/>
      <c r="Q22912" s="404"/>
      <c r="R22912" s="404"/>
      <c r="S22912" s="404"/>
      <c r="T22912" s="404"/>
    </row>
    <row r="22913" spans="12:20" ht="16.8">
      <c r="L22913" s="404"/>
      <c r="M22913" s="404"/>
      <c r="N22913" s="404"/>
      <c r="O22913" s="404"/>
      <c r="P22913" s="404"/>
      <c r="Q22913" s="404"/>
      <c r="R22913" s="404"/>
      <c r="S22913" s="404"/>
      <c r="T22913" s="404"/>
    </row>
    <row r="22914" spans="12:20" ht="16.8">
      <c r="L22914" s="404"/>
      <c r="M22914" s="404"/>
      <c r="N22914" s="404"/>
      <c r="O22914" s="404"/>
      <c r="P22914" s="404"/>
      <c r="Q22914" s="404"/>
      <c r="R22914" s="404"/>
      <c r="S22914" s="404"/>
      <c r="T22914" s="404"/>
    </row>
    <row r="22915" spans="12:20" ht="16.8">
      <c r="L22915" s="404"/>
      <c r="M22915" s="404"/>
      <c r="N22915" s="404"/>
      <c r="O22915" s="404"/>
      <c r="P22915" s="404"/>
      <c r="Q22915" s="404"/>
      <c r="R22915" s="404"/>
      <c r="S22915" s="404"/>
      <c r="T22915" s="404"/>
    </row>
    <row r="22916" spans="12:20" ht="16.8">
      <c r="L22916" s="404"/>
      <c r="M22916" s="404"/>
      <c r="N22916" s="404"/>
      <c r="O22916" s="404"/>
      <c r="P22916" s="404"/>
      <c r="Q22916" s="404"/>
      <c r="R22916" s="404"/>
      <c r="S22916" s="404"/>
      <c r="T22916" s="404"/>
    </row>
    <row r="22917" spans="12:20" ht="16.8">
      <c r="L22917" s="404"/>
      <c r="M22917" s="404"/>
      <c r="N22917" s="404"/>
      <c r="O22917" s="404"/>
      <c r="P22917" s="404"/>
      <c r="Q22917" s="404"/>
      <c r="R22917" s="404"/>
      <c r="S22917" s="404"/>
      <c r="T22917" s="404"/>
    </row>
    <row r="22918" spans="12:20" ht="16.8">
      <c r="L22918" s="404"/>
      <c r="M22918" s="404"/>
      <c r="N22918" s="404"/>
      <c r="O22918" s="404"/>
      <c r="P22918" s="404"/>
      <c r="Q22918" s="404"/>
      <c r="R22918" s="404"/>
      <c r="S22918" s="404"/>
      <c r="T22918" s="404"/>
    </row>
    <row r="22919" spans="12:20" ht="16.8">
      <c r="L22919" s="404"/>
      <c r="M22919" s="404"/>
      <c r="N22919" s="404"/>
      <c r="O22919" s="404"/>
      <c r="P22919" s="404"/>
      <c r="Q22919" s="404"/>
      <c r="R22919" s="404"/>
      <c r="S22919" s="404"/>
      <c r="T22919" s="404"/>
    </row>
    <row r="22920" spans="12:20" ht="16.8">
      <c r="L22920" s="404"/>
      <c r="M22920" s="404"/>
      <c r="N22920" s="404"/>
      <c r="O22920" s="404"/>
      <c r="P22920" s="404"/>
      <c r="Q22920" s="404"/>
      <c r="R22920" s="404"/>
      <c r="S22920" s="404"/>
      <c r="T22920" s="404"/>
    </row>
    <row r="22921" spans="12:20" ht="16.8">
      <c r="L22921" s="404"/>
      <c r="M22921" s="404"/>
      <c r="N22921" s="404"/>
      <c r="O22921" s="404"/>
      <c r="P22921" s="404"/>
      <c r="Q22921" s="404"/>
      <c r="R22921" s="404"/>
      <c r="S22921" s="404"/>
      <c r="T22921" s="404"/>
    </row>
    <row r="22922" spans="12:20" ht="16.8">
      <c r="L22922" s="404"/>
      <c r="M22922" s="404"/>
      <c r="N22922" s="404"/>
      <c r="O22922" s="404"/>
      <c r="P22922" s="404"/>
      <c r="Q22922" s="404"/>
      <c r="R22922" s="404"/>
      <c r="S22922" s="404"/>
      <c r="T22922" s="404"/>
    </row>
    <row r="22923" spans="12:20" ht="16.8">
      <c r="L22923" s="404"/>
      <c r="M22923" s="404"/>
      <c r="N22923" s="404"/>
      <c r="O22923" s="404"/>
      <c r="P22923" s="404"/>
      <c r="Q22923" s="404"/>
      <c r="R22923" s="404"/>
      <c r="S22923" s="404"/>
      <c r="T22923" s="404"/>
    </row>
    <row r="22924" spans="12:20" ht="16.8">
      <c r="L22924" s="404"/>
      <c r="M22924" s="404"/>
      <c r="N22924" s="404"/>
      <c r="O22924" s="404"/>
      <c r="P22924" s="404"/>
      <c r="Q22924" s="404"/>
      <c r="R22924" s="404"/>
      <c r="S22924" s="404"/>
      <c r="T22924" s="404"/>
    </row>
    <row r="22925" spans="12:20" ht="16.8">
      <c r="L22925" s="404"/>
      <c r="M22925" s="404"/>
      <c r="N22925" s="404"/>
      <c r="O22925" s="404"/>
      <c r="P22925" s="404"/>
      <c r="Q22925" s="404"/>
      <c r="R22925" s="404"/>
      <c r="S22925" s="404"/>
      <c r="T22925" s="404"/>
    </row>
    <row r="22926" spans="12:20" ht="16.8">
      <c r="L22926" s="404"/>
      <c r="M22926" s="404"/>
      <c r="N22926" s="404"/>
      <c r="O22926" s="404"/>
      <c r="P22926" s="404"/>
      <c r="Q22926" s="404"/>
      <c r="R22926" s="404"/>
      <c r="S22926" s="404"/>
      <c r="T22926" s="404"/>
    </row>
    <row r="22927" spans="12:20" ht="16.8">
      <c r="L22927" s="404"/>
      <c r="M22927" s="404"/>
      <c r="N22927" s="404"/>
      <c r="O22927" s="404"/>
      <c r="P22927" s="404"/>
      <c r="Q22927" s="404"/>
      <c r="R22927" s="404"/>
      <c r="S22927" s="404"/>
      <c r="T22927" s="404"/>
    </row>
    <row r="22928" spans="12:20" ht="16.8">
      <c r="L22928" s="404"/>
      <c r="M22928" s="404"/>
      <c r="N22928" s="404"/>
      <c r="O22928" s="404"/>
      <c r="P22928" s="404"/>
      <c r="Q22928" s="404"/>
      <c r="R22928" s="404"/>
      <c r="S22928" s="404"/>
      <c r="T22928" s="404"/>
    </row>
    <row r="22929" spans="12:20" ht="16.8">
      <c r="L22929" s="404"/>
      <c r="M22929" s="404"/>
      <c r="N22929" s="404"/>
      <c r="O22929" s="404"/>
      <c r="P22929" s="404"/>
      <c r="Q22929" s="404"/>
      <c r="R22929" s="404"/>
      <c r="S22929" s="404"/>
      <c r="T22929" s="404"/>
    </row>
    <row r="22930" spans="12:20" ht="16.8">
      <c r="L22930" s="404"/>
      <c r="M22930" s="404"/>
      <c r="N22930" s="404"/>
      <c r="O22930" s="404"/>
      <c r="P22930" s="404"/>
      <c r="Q22930" s="404"/>
      <c r="R22930" s="404"/>
      <c r="S22930" s="404"/>
      <c r="T22930" s="404"/>
    </row>
    <row r="22931" spans="12:20" ht="16.8">
      <c r="L22931" s="404"/>
      <c r="M22931" s="404"/>
      <c r="N22931" s="404"/>
      <c r="O22931" s="404"/>
      <c r="P22931" s="404"/>
      <c r="Q22931" s="404"/>
      <c r="R22931" s="404"/>
      <c r="S22931" s="404"/>
      <c r="T22931" s="404"/>
    </row>
    <row r="22932" spans="12:20" ht="16.8">
      <c r="L22932" s="404"/>
      <c r="M22932" s="404"/>
      <c r="N22932" s="404"/>
      <c r="O22932" s="404"/>
      <c r="P22932" s="404"/>
      <c r="Q22932" s="404"/>
      <c r="R22932" s="404"/>
      <c r="S22932" s="404"/>
      <c r="T22932" s="404"/>
    </row>
    <row r="22933" spans="12:20" ht="16.8">
      <c r="L22933" s="404"/>
      <c r="M22933" s="404"/>
      <c r="N22933" s="404"/>
      <c r="O22933" s="404"/>
      <c r="P22933" s="404"/>
      <c r="Q22933" s="404"/>
      <c r="R22933" s="404"/>
      <c r="S22933" s="404"/>
      <c r="T22933" s="404"/>
    </row>
    <row r="22934" spans="12:20" ht="16.8">
      <c r="L22934" s="404"/>
      <c r="M22934" s="404"/>
      <c r="N22934" s="404"/>
      <c r="O22934" s="404"/>
      <c r="P22934" s="404"/>
      <c r="Q22934" s="404"/>
      <c r="R22934" s="404"/>
      <c r="S22934" s="404"/>
      <c r="T22934" s="404"/>
    </row>
    <row r="22935" spans="12:20" ht="16.8">
      <c r="L22935" s="404"/>
      <c r="M22935" s="404"/>
      <c r="N22935" s="404"/>
      <c r="O22935" s="404"/>
      <c r="P22935" s="404"/>
      <c r="Q22935" s="404"/>
      <c r="R22935" s="404"/>
      <c r="S22935" s="404"/>
      <c r="T22935" s="404"/>
    </row>
    <row r="22936" spans="12:20" ht="16.8">
      <c r="L22936" s="404"/>
      <c r="M22936" s="404"/>
      <c r="N22936" s="404"/>
      <c r="O22936" s="404"/>
      <c r="P22936" s="404"/>
      <c r="Q22936" s="404"/>
      <c r="R22936" s="404"/>
      <c r="S22936" s="404"/>
      <c r="T22936" s="404"/>
    </row>
    <row r="22937" spans="12:20" ht="16.8">
      <c r="L22937" s="404"/>
      <c r="M22937" s="404"/>
      <c r="N22937" s="404"/>
      <c r="O22937" s="404"/>
      <c r="P22937" s="404"/>
      <c r="Q22937" s="404"/>
      <c r="R22937" s="404"/>
      <c r="S22937" s="404"/>
      <c r="T22937" s="404"/>
    </row>
    <row r="22938" spans="12:20" ht="16.8">
      <c r="L22938" s="404"/>
      <c r="M22938" s="404"/>
      <c r="N22938" s="404"/>
      <c r="O22938" s="404"/>
      <c r="P22938" s="404"/>
      <c r="Q22938" s="404"/>
      <c r="R22938" s="404"/>
      <c r="S22938" s="404"/>
      <c r="T22938" s="404"/>
    </row>
    <row r="22939" spans="12:20" ht="16.8">
      <c r="L22939" s="404"/>
      <c r="M22939" s="404"/>
      <c r="N22939" s="404"/>
      <c r="O22939" s="404"/>
      <c r="P22939" s="404"/>
      <c r="Q22939" s="404"/>
      <c r="R22939" s="404"/>
      <c r="S22939" s="404"/>
      <c r="T22939" s="404"/>
    </row>
    <row r="22940" spans="12:20" ht="16.8">
      <c r="L22940" s="404"/>
      <c r="M22940" s="404"/>
      <c r="N22940" s="404"/>
      <c r="O22940" s="404"/>
      <c r="P22940" s="404"/>
      <c r="Q22940" s="404"/>
      <c r="R22940" s="404"/>
      <c r="S22940" s="404"/>
      <c r="T22940" s="404"/>
    </row>
    <row r="22941" spans="12:20" ht="16.8">
      <c r="L22941" s="404"/>
      <c r="M22941" s="404"/>
      <c r="N22941" s="404"/>
      <c r="O22941" s="404"/>
      <c r="P22941" s="404"/>
      <c r="Q22941" s="404"/>
      <c r="R22941" s="404"/>
      <c r="S22941" s="404"/>
      <c r="T22941" s="404"/>
    </row>
    <row r="22942" spans="12:20" ht="16.8">
      <c r="L22942" s="404"/>
      <c r="M22942" s="404"/>
      <c r="N22942" s="404"/>
      <c r="O22942" s="404"/>
      <c r="P22942" s="404"/>
      <c r="Q22942" s="404"/>
      <c r="R22942" s="404"/>
      <c r="S22942" s="404"/>
      <c r="T22942" s="404"/>
    </row>
    <row r="22943" spans="12:20" ht="16.8">
      <c r="L22943" s="404"/>
      <c r="M22943" s="404"/>
      <c r="N22943" s="404"/>
      <c r="O22943" s="404"/>
      <c r="P22943" s="404"/>
      <c r="Q22943" s="404"/>
      <c r="R22943" s="404"/>
      <c r="S22943" s="404"/>
      <c r="T22943" s="404"/>
    </row>
    <row r="22944" spans="12:20" ht="16.8">
      <c r="L22944" s="404"/>
      <c r="M22944" s="404"/>
      <c r="N22944" s="404"/>
      <c r="O22944" s="404"/>
      <c r="P22944" s="404"/>
      <c r="Q22944" s="404"/>
      <c r="R22944" s="404"/>
      <c r="S22944" s="404"/>
      <c r="T22944" s="404"/>
    </row>
    <row r="22945" spans="12:20" ht="16.8">
      <c r="L22945" s="404"/>
      <c r="M22945" s="404"/>
      <c r="N22945" s="404"/>
      <c r="O22945" s="404"/>
      <c r="P22945" s="404"/>
      <c r="Q22945" s="404"/>
      <c r="R22945" s="404"/>
      <c r="S22945" s="404"/>
      <c r="T22945" s="404"/>
    </row>
    <row r="22946" spans="12:20" ht="16.8">
      <c r="L22946" s="404"/>
      <c r="M22946" s="404"/>
      <c r="N22946" s="404"/>
      <c r="O22946" s="404"/>
      <c r="P22946" s="404"/>
      <c r="Q22946" s="404"/>
      <c r="R22946" s="404"/>
      <c r="S22946" s="404"/>
      <c r="T22946" s="404"/>
    </row>
    <row r="22947" spans="12:20" ht="16.8">
      <c r="L22947" s="404"/>
      <c r="M22947" s="404"/>
      <c r="N22947" s="404"/>
      <c r="O22947" s="404"/>
      <c r="P22947" s="404"/>
      <c r="Q22947" s="404"/>
      <c r="R22947" s="404"/>
      <c r="S22947" s="404"/>
      <c r="T22947" s="404"/>
    </row>
    <row r="22948" spans="12:20" ht="16.8">
      <c r="L22948" s="404"/>
      <c r="M22948" s="404"/>
      <c r="N22948" s="404"/>
      <c r="O22948" s="404"/>
      <c r="P22948" s="404"/>
      <c r="Q22948" s="404"/>
      <c r="R22948" s="404"/>
      <c r="S22948" s="404"/>
      <c r="T22948" s="404"/>
    </row>
    <row r="22949" spans="12:20" ht="16.8">
      <c r="L22949" s="404"/>
      <c r="M22949" s="404"/>
      <c r="N22949" s="404"/>
      <c r="O22949" s="404"/>
      <c r="P22949" s="404"/>
      <c r="Q22949" s="404"/>
      <c r="R22949" s="404"/>
      <c r="S22949" s="404"/>
      <c r="T22949" s="404"/>
    </row>
    <row r="22950" spans="12:20" ht="16.8">
      <c r="L22950" s="404"/>
      <c r="M22950" s="404"/>
      <c r="N22950" s="404"/>
      <c r="O22950" s="404"/>
      <c r="P22950" s="404"/>
      <c r="Q22950" s="404"/>
      <c r="R22950" s="404"/>
      <c r="S22950" s="404"/>
      <c r="T22950" s="404"/>
    </row>
    <row r="22951" spans="12:20" ht="16.8">
      <c r="L22951" s="404"/>
      <c r="M22951" s="404"/>
      <c r="N22951" s="404"/>
      <c r="O22951" s="404"/>
      <c r="P22951" s="404"/>
      <c r="Q22951" s="404"/>
      <c r="R22951" s="404"/>
      <c r="S22951" s="404"/>
      <c r="T22951" s="404"/>
    </row>
    <row r="22952" spans="12:20" ht="16.8">
      <c r="L22952" s="404"/>
      <c r="M22952" s="404"/>
      <c r="N22952" s="404"/>
      <c r="O22952" s="404"/>
      <c r="P22952" s="404"/>
      <c r="Q22952" s="404"/>
      <c r="R22952" s="404"/>
      <c r="S22952" s="404"/>
      <c r="T22952" s="404"/>
    </row>
    <row r="22953" spans="12:20" ht="16.8">
      <c r="L22953" s="404"/>
      <c r="M22953" s="404"/>
      <c r="N22953" s="404"/>
      <c r="O22953" s="404"/>
      <c r="P22953" s="404"/>
      <c r="Q22953" s="404"/>
      <c r="R22953" s="404"/>
      <c r="S22953" s="404"/>
      <c r="T22953" s="404"/>
    </row>
    <row r="22954" spans="12:20" ht="16.8">
      <c r="L22954" s="404"/>
      <c r="M22954" s="404"/>
      <c r="N22954" s="404"/>
      <c r="O22954" s="404"/>
      <c r="P22954" s="404"/>
      <c r="Q22954" s="404"/>
      <c r="R22954" s="404"/>
      <c r="S22954" s="404"/>
      <c r="T22954" s="404"/>
    </row>
    <row r="22955" spans="12:20" ht="16.8">
      <c r="L22955" s="404"/>
      <c r="M22955" s="404"/>
      <c r="N22955" s="404"/>
      <c r="O22955" s="404"/>
      <c r="P22955" s="404"/>
      <c r="Q22955" s="404"/>
      <c r="R22955" s="404"/>
      <c r="S22955" s="404"/>
      <c r="T22955" s="404"/>
    </row>
    <row r="22956" spans="12:20" ht="16.8">
      <c r="L22956" s="404"/>
      <c r="M22956" s="404"/>
      <c r="N22956" s="404"/>
      <c r="O22956" s="404"/>
      <c r="P22956" s="404"/>
      <c r="Q22956" s="404"/>
      <c r="R22956" s="404"/>
      <c r="S22956" s="404"/>
      <c r="T22956" s="404"/>
    </row>
    <row r="22957" spans="12:20" ht="16.8">
      <c r="L22957" s="404"/>
      <c r="M22957" s="404"/>
      <c r="N22957" s="404"/>
      <c r="O22957" s="404"/>
      <c r="P22957" s="404"/>
      <c r="Q22957" s="404"/>
      <c r="R22957" s="404"/>
      <c r="S22957" s="404"/>
      <c r="T22957" s="404"/>
    </row>
    <row r="22958" spans="12:20" ht="16.8">
      <c r="L22958" s="404"/>
      <c r="M22958" s="404"/>
      <c r="N22958" s="404"/>
      <c r="O22958" s="404"/>
      <c r="P22958" s="404"/>
      <c r="Q22958" s="404"/>
      <c r="R22958" s="404"/>
      <c r="S22958" s="404"/>
      <c r="T22958" s="404"/>
    </row>
    <row r="22959" spans="12:20" ht="16.8">
      <c r="L22959" s="404"/>
      <c r="M22959" s="404"/>
      <c r="N22959" s="404"/>
      <c r="O22959" s="404"/>
      <c r="P22959" s="404"/>
      <c r="Q22959" s="404"/>
      <c r="R22959" s="404"/>
      <c r="S22959" s="404"/>
      <c r="T22959" s="404"/>
    </row>
    <row r="22960" spans="12:20" ht="16.8">
      <c r="L22960" s="404"/>
      <c r="M22960" s="404"/>
      <c r="N22960" s="404"/>
      <c r="O22960" s="404"/>
      <c r="P22960" s="404"/>
      <c r="Q22960" s="404"/>
      <c r="R22960" s="404"/>
      <c r="S22960" s="404"/>
      <c r="T22960" s="404"/>
    </row>
    <row r="22961" spans="12:20" ht="16.8">
      <c r="L22961" s="404"/>
      <c r="M22961" s="404"/>
      <c r="N22961" s="404"/>
      <c r="O22961" s="404"/>
      <c r="P22961" s="404"/>
      <c r="Q22961" s="404"/>
      <c r="R22961" s="404"/>
      <c r="S22961" s="404"/>
      <c r="T22961" s="404"/>
    </row>
    <row r="22962" spans="12:20" ht="16.8">
      <c r="L22962" s="404"/>
      <c r="M22962" s="404"/>
      <c r="N22962" s="404"/>
      <c r="O22962" s="404"/>
      <c r="P22962" s="404"/>
      <c r="Q22962" s="404"/>
      <c r="R22962" s="404"/>
      <c r="S22962" s="404"/>
      <c r="T22962" s="404"/>
    </row>
    <row r="22963" spans="12:20" ht="16.8">
      <c r="L22963" s="404"/>
      <c r="M22963" s="404"/>
      <c r="N22963" s="404"/>
      <c r="O22963" s="404"/>
      <c r="P22963" s="404"/>
      <c r="Q22963" s="404"/>
      <c r="R22963" s="404"/>
      <c r="S22963" s="404"/>
      <c r="T22963" s="404"/>
    </row>
    <row r="22964" spans="12:20" ht="16.8">
      <c r="L22964" s="404"/>
      <c r="M22964" s="404"/>
      <c r="N22964" s="404"/>
      <c r="O22964" s="404"/>
      <c r="P22964" s="404"/>
      <c r="Q22964" s="404"/>
      <c r="R22964" s="404"/>
      <c r="S22964" s="404"/>
      <c r="T22964" s="404"/>
    </row>
    <row r="22965" spans="12:20" ht="16.8">
      <c r="L22965" s="404"/>
      <c r="M22965" s="404"/>
      <c r="N22965" s="404"/>
      <c r="O22965" s="404"/>
      <c r="P22965" s="404"/>
      <c r="Q22965" s="404"/>
      <c r="R22965" s="404"/>
      <c r="S22965" s="404"/>
      <c r="T22965" s="404"/>
    </row>
    <row r="22966" spans="12:20" ht="16.8">
      <c r="L22966" s="404"/>
      <c r="M22966" s="404"/>
      <c r="N22966" s="404"/>
      <c r="O22966" s="404"/>
      <c r="P22966" s="404"/>
      <c r="Q22966" s="404"/>
      <c r="R22966" s="404"/>
      <c r="S22966" s="404"/>
      <c r="T22966" s="404"/>
    </row>
    <row r="22967" spans="12:20" ht="16.8">
      <c r="L22967" s="404"/>
      <c r="M22967" s="404"/>
      <c r="N22967" s="404"/>
      <c r="O22967" s="404"/>
      <c r="P22967" s="404"/>
      <c r="Q22967" s="404"/>
      <c r="R22967" s="404"/>
      <c r="S22967" s="404"/>
      <c r="T22967" s="404"/>
    </row>
    <row r="22968" spans="12:20" ht="16.8">
      <c r="L22968" s="404"/>
      <c r="M22968" s="404"/>
      <c r="N22968" s="404"/>
      <c r="O22968" s="404"/>
      <c r="P22968" s="404"/>
      <c r="Q22968" s="404"/>
      <c r="R22968" s="404"/>
      <c r="S22968" s="404"/>
      <c r="T22968" s="404"/>
    </row>
    <row r="22969" spans="12:20" ht="16.8">
      <c r="L22969" s="404"/>
      <c r="M22969" s="404"/>
      <c r="N22969" s="404"/>
      <c r="O22969" s="404"/>
      <c r="P22969" s="404"/>
      <c r="Q22969" s="404"/>
      <c r="R22969" s="404"/>
      <c r="S22969" s="404"/>
      <c r="T22969" s="404"/>
    </row>
    <row r="22970" spans="12:20" ht="16.8">
      <c r="L22970" s="404"/>
      <c r="M22970" s="404"/>
      <c r="N22970" s="404"/>
      <c r="O22970" s="404"/>
      <c r="P22970" s="404"/>
      <c r="Q22970" s="404"/>
      <c r="R22970" s="404"/>
      <c r="S22970" s="404"/>
      <c r="T22970" s="404"/>
    </row>
    <row r="22971" spans="12:20" ht="16.8">
      <c r="L22971" s="404"/>
      <c r="M22971" s="404"/>
      <c r="N22971" s="404"/>
      <c r="O22971" s="404"/>
      <c r="P22971" s="404"/>
      <c r="Q22971" s="404"/>
      <c r="R22971" s="404"/>
      <c r="S22971" s="404"/>
      <c r="T22971" s="404"/>
    </row>
    <row r="22972" spans="12:20" ht="16.8">
      <c r="L22972" s="404"/>
      <c r="M22972" s="404"/>
      <c r="N22972" s="404"/>
      <c r="O22972" s="404"/>
      <c r="P22972" s="404"/>
      <c r="Q22972" s="404"/>
      <c r="R22972" s="404"/>
      <c r="S22972" s="404"/>
      <c r="T22972" s="404"/>
    </row>
    <row r="22973" spans="12:20" ht="16.8">
      <c r="L22973" s="404"/>
      <c r="M22973" s="404"/>
      <c r="N22973" s="404"/>
      <c r="O22973" s="404"/>
      <c r="P22973" s="404"/>
      <c r="Q22973" s="404"/>
      <c r="R22973" s="404"/>
      <c r="S22973" s="404"/>
      <c r="T22973" s="404"/>
    </row>
    <row r="22974" spans="12:20" ht="16.8">
      <c r="L22974" s="404"/>
      <c r="M22974" s="404"/>
      <c r="N22974" s="404"/>
      <c r="O22974" s="404"/>
      <c r="P22974" s="404"/>
      <c r="Q22974" s="404"/>
      <c r="R22974" s="404"/>
      <c r="S22974" s="404"/>
      <c r="T22974" s="404"/>
    </row>
    <row r="22975" spans="12:20" ht="16.8">
      <c r="L22975" s="404"/>
      <c r="M22975" s="404"/>
      <c r="N22975" s="404"/>
      <c r="O22975" s="404"/>
      <c r="P22975" s="404"/>
      <c r="Q22975" s="404"/>
      <c r="R22975" s="404"/>
      <c r="S22975" s="404"/>
      <c r="T22975" s="404"/>
    </row>
    <row r="22976" spans="12:20" ht="16.8">
      <c r="L22976" s="404"/>
      <c r="M22976" s="404"/>
      <c r="N22976" s="404"/>
      <c r="O22976" s="404"/>
      <c r="P22976" s="404"/>
      <c r="Q22976" s="404"/>
      <c r="R22976" s="404"/>
      <c r="S22976" s="404"/>
      <c r="T22976" s="404"/>
    </row>
    <row r="22977" spans="12:20" ht="16.8">
      <c r="L22977" s="404"/>
      <c r="M22977" s="404"/>
      <c r="N22977" s="404"/>
      <c r="O22977" s="404"/>
      <c r="P22977" s="404"/>
      <c r="Q22977" s="404"/>
      <c r="R22977" s="404"/>
      <c r="S22977" s="404"/>
      <c r="T22977" s="404"/>
    </row>
    <row r="22978" spans="12:20" ht="16.8">
      <c r="L22978" s="404"/>
      <c r="M22978" s="404"/>
      <c r="N22978" s="404"/>
      <c r="O22978" s="404"/>
      <c r="P22978" s="404"/>
      <c r="Q22978" s="404"/>
      <c r="R22978" s="404"/>
      <c r="S22978" s="404"/>
      <c r="T22978" s="404"/>
    </row>
    <row r="22979" spans="12:20" ht="16.8">
      <c r="L22979" s="404"/>
      <c r="M22979" s="404"/>
      <c r="N22979" s="404"/>
      <c r="O22979" s="404"/>
      <c r="P22979" s="404"/>
      <c r="Q22979" s="404"/>
      <c r="R22979" s="404"/>
      <c r="S22979" s="404"/>
      <c r="T22979" s="404"/>
    </row>
    <row r="22980" spans="12:20" ht="16.8">
      <c r="L22980" s="404"/>
      <c r="M22980" s="404"/>
      <c r="N22980" s="404"/>
      <c r="O22980" s="404"/>
      <c r="P22980" s="404"/>
      <c r="Q22980" s="404"/>
      <c r="R22980" s="404"/>
      <c r="S22980" s="404"/>
      <c r="T22980" s="404"/>
    </row>
    <row r="22981" spans="12:20" ht="16.8">
      <c r="L22981" s="404"/>
      <c r="M22981" s="404"/>
      <c r="N22981" s="404"/>
      <c r="O22981" s="404"/>
      <c r="P22981" s="404"/>
      <c r="Q22981" s="404"/>
      <c r="R22981" s="404"/>
      <c r="S22981" s="404"/>
      <c r="T22981" s="404"/>
    </row>
    <row r="22982" spans="12:20" ht="16.8">
      <c r="L22982" s="404"/>
      <c r="M22982" s="404"/>
      <c r="N22982" s="404"/>
      <c r="O22982" s="404"/>
      <c r="P22982" s="404"/>
      <c r="Q22982" s="404"/>
      <c r="R22982" s="404"/>
      <c r="S22982" s="404"/>
      <c r="T22982" s="404"/>
    </row>
    <row r="22983" spans="12:20" ht="16.8">
      <c r="L22983" s="404"/>
      <c r="M22983" s="404"/>
      <c r="N22983" s="404"/>
      <c r="O22983" s="404"/>
      <c r="P22983" s="404"/>
      <c r="Q22983" s="404"/>
      <c r="R22983" s="404"/>
      <c r="S22983" s="404"/>
      <c r="T22983" s="404"/>
    </row>
    <row r="22984" spans="12:20" ht="16.8">
      <c r="L22984" s="404"/>
      <c r="M22984" s="404"/>
      <c r="N22984" s="404"/>
      <c r="O22984" s="404"/>
      <c r="P22984" s="404"/>
      <c r="Q22984" s="404"/>
      <c r="R22984" s="404"/>
      <c r="S22984" s="404"/>
      <c r="T22984" s="404"/>
    </row>
    <row r="22985" spans="12:20" ht="16.8">
      <c r="L22985" s="404"/>
      <c r="M22985" s="404"/>
      <c r="N22985" s="404"/>
      <c r="O22985" s="404"/>
      <c r="P22985" s="404"/>
      <c r="Q22985" s="404"/>
      <c r="R22985" s="404"/>
      <c r="S22985" s="404"/>
      <c r="T22985" s="404"/>
    </row>
    <row r="22986" spans="12:20" ht="16.8">
      <c r="L22986" s="404"/>
      <c r="M22986" s="404"/>
      <c r="N22986" s="404"/>
      <c r="O22986" s="404"/>
      <c r="P22986" s="404"/>
      <c r="Q22986" s="404"/>
      <c r="R22986" s="404"/>
      <c r="S22986" s="404"/>
      <c r="T22986" s="404"/>
    </row>
    <row r="22987" spans="12:20" ht="16.8">
      <c r="L22987" s="404"/>
      <c r="M22987" s="404"/>
      <c r="N22987" s="404"/>
      <c r="O22987" s="404"/>
      <c r="P22987" s="404"/>
      <c r="Q22987" s="404"/>
      <c r="R22987" s="404"/>
      <c r="S22987" s="404"/>
      <c r="T22987" s="404"/>
    </row>
    <row r="22988" spans="12:20" ht="16.8">
      <c r="L22988" s="404"/>
      <c r="M22988" s="404"/>
      <c r="N22988" s="404"/>
      <c r="O22988" s="404"/>
      <c r="P22988" s="404"/>
      <c r="Q22988" s="404"/>
      <c r="R22988" s="404"/>
      <c r="S22988" s="404"/>
      <c r="T22988" s="404"/>
    </row>
    <row r="22989" spans="12:20" ht="16.8">
      <c r="L22989" s="404"/>
      <c r="M22989" s="404"/>
      <c r="N22989" s="404"/>
      <c r="O22989" s="404"/>
      <c r="P22989" s="404"/>
      <c r="Q22989" s="404"/>
      <c r="R22989" s="404"/>
      <c r="S22989" s="404"/>
      <c r="T22989" s="404"/>
    </row>
    <row r="22990" spans="12:20" ht="16.8">
      <c r="L22990" s="404"/>
      <c r="M22990" s="404"/>
      <c r="N22990" s="404"/>
      <c r="O22990" s="404"/>
      <c r="P22990" s="404"/>
      <c r="Q22990" s="404"/>
      <c r="R22990" s="404"/>
      <c r="S22990" s="404"/>
      <c r="T22990" s="404"/>
    </row>
    <row r="22991" spans="12:20" ht="16.8">
      <c r="L22991" s="404"/>
      <c r="M22991" s="404"/>
      <c r="N22991" s="404"/>
      <c r="O22991" s="404"/>
      <c r="P22991" s="404"/>
      <c r="Q22991" s="404"/>
      <c r="R22991" s="404"/>
      <c r="S22991" s="404"/>
      <c r="T22991" s="404"/>
    </row>
    <row r="22992" spans="12:20" ht="16.8">
      <c r="L22992" s="404"/>
      <c r="M22992" s="404"/>
      <c r="N22992" s="404"/>
      <c r="O22992" s="404"/>
      <c r="P22992" s="404"/>
      <c r="Q22992" s="404"/>
      <c r="R22992" s="404"/>
      <c r="S22992" s="404"/>
      <c r="T22992" s="404"/>
    </row>
    <row r="22993" spans="12:20" ht="16.8">
      <c r="L22993" s="404"/>
      <c r="M22993" s="404"/>
      <c r="N22993" s="404"/>
      <c r="O22993" s="404"/>
      <c r="P22993" s="404"/>
      <c r="Q22993" s="404"/>
      <c r="R22993" s="404"/>
      <c r="S22993" s="404"/>
      <c r="T22993" s="404"/>
    </row>
    <row r="22994" spans="12:20" ht="16.8">
      <c r="L22994" s="404"/>
      <c r="M22994" s="404"/>
      <c r="N22994" s="404"/>
      <c r="O22994" s="404"/>
      <c r="P22994" s="404"/>
      <c r="Q22994" s="404"/>
      <c r="R22994" s="404"/>
      <c r="S22994" s="404"/>
      <c r="T22994" s="404"/>
    </row>
    <row r="22995" spans="12:20" ht="16.8">
      <c r="L22995" s="404"/>
      <c r="M22995" s="404"/>
      <c r="N22995" s="404"/>
      <c r="O22995" s="404"/>
      <c r="P22995" s="404"/>
      <c r="Q22995" s="404"/>
      <c r="R22995" s="404"/>
      <c r="S22995" s="404"/>
      <c r="T22995" s="404"/>
    </row>
    <row r="22996" spans="12:20" ht="16.8">
      <c r="L22996" s="404"/>
      <c r="M22996" s="404"/>
      <c r="N22996" s="404"/>
      <c r="O22996" s="404"/>
      <c r="P22996" s="404"/>
      <c r="Q22996" s="404"/>
      <c r="R22996" s="404"/>
      <c r="S22996" s="404"/>
      <c r="T22996" s="404"/>
    </row>
    <row r="22997" spans="12:20" ht="16.8">
      <c r="L22997" s="404"/>
      <c r="M22997" s="404"/>
      <c r="N22997" s="404"/>
      <c r="O22997" s="404"/>
      <c r="P22997" s="404"/>
      <c r="Q22997" s="404"/>
      <c r="R22997" s="404"/>
      <c r="S22997" s="404"/>
      <c r="T22997" s="404"/>
    </row>
    <row r="22998" spans="12:20" ht="16.8">
      <c r="L22998" s="404"/>
      <c r="M22998" s="404"/>
      <c r="N22998" s="404"/>
      <c r="O22998" s="404"/>
      <c r="P22998" s="404"/>
      <c r="Q22998" s="404"/>
      <c r="R22998" s="404"/>
      <c r="S22998" s="404"/>
      <c r="T22998" s="404"/>
    </row>
    <row r="22999" spans="12:20" ht="16.8">
      <c r="L22999" s="404"/>
      <c r="M22999" s="404"/>
      <c r="N22999" s="404"/>
      <c r="O22999" s="404"/>
      <c r="P22999" s="404"/>
      <c r="Q22999" s="404"/>
      <c r="R22999" s="404"/>
      <c r="S22999" s="404"/>
      <c r="T22999" s="404"/>
    </row>
    <row r="23000" spans="12:20" ht="16.8">
      <c r="L23000" s="404"/>
      <c r="M23000" s="404"/>
      <c r="N23000" s="404"/>
      <c r="O23000" s="404"/>
      <c r="P23000" s="404"/>
      <c r="Q23000" s="404"/>
      <c r="R23000" s="404"/>
      <c r="S23000" s="404"/>
      <c r="T23000" s="404"/>
    </row>
    <row r="23001" spans="12:20" ht="16.8">
      <c r="L23001" s="404"/>
      <c r="M23001" s="404"/>
      <c r="N23001" s="404"/>
      <c r="O23001" s="404"/>
      <c r="P23001" s="404"/>
      <c r="Q23001" s="404"/>
      <c r="R23001" s="404"/>
      <c r="S23001" s="404"/>
      <c r="T23001" s="404"/>
    </row>
    <row r="23002" spans="12:20" ht="16.8">
      <c r="L23002" s="404"/>
      <c r="M23002" s="404"/>
      <c r="N23002" s="404"/>
      <c r="O23002" s="404"/>
      <c r="P23002" s="404"/>
      <c r="Q23002" s="404"/>
      <c r="R23002" s="404"/>
      <c r="S23002" s="404"/>
      <c r="T23002" s="404"/>
    </row>
    <row r="23003" spans="12:20" ht="16.8">
      <c r="L23003" s="404"/>
      <c r="M23003" s="404"/>
      <c r="N23003" s="404"/>
      <c r="O23003" s="404"/>
      <c r="P23003" s="404"/>
      <c r="Q23003" s="404"/>
      <c r="R23003" s="404"/>
      <c r="S23003" s="404"/>
      <c r="T23003" s="404"/>
    </row>
    <row r="23004" spans="12:20" ht="16.8">
      <c r="L23004" s="404"/>
      <c r="M23004" s="404"/>
      <c r="N23004" s="404"/>
      <c r="O23004" s="404"/>
      <c r="P23004" s="404"/>
      <c r="Q23004" s="404"/>
      <c r="R23004" s="404"/>
      <c r="S23004" s="404"/>
      <c r="T23004" s="404"/>
    </row>
    <row r="23005" spans="12:20" ht="16.8">
      <c r="L23005" s="404"/>
      <c r="M23005" s="404"/>
      <c r="N23005" s="404"/>
      <c r="O23005" s="404"/>
      <c r="P23005" s="404"/>
      <c r="Q23005" s="404"/>
      <c r="R23005" s="404"/>
      <c r="S23005" s="404"/>
      <c r="T23005" s="404"/>
    </row>
    <row r="23006" spans="12:20" ht="16.8">
      <c r="L23006" s="404"/>
      <c r="M23006" s="404"/>
      <c r="N23006" s="404"/>
      <c r="O23006" s="404"/>
      <c r="P23006" s="404"/>
      <c r="Q23006" s="404"/>
      <c r="R23006" s="404"/>
      <c r="S23006" s="404"/>
      <c r="T23006" s="404"/>
    </row>
    <row r="23007" spans="12:20" ht="16.8">
      <c r="L23007" s="404"/>
      <c r="M23007" s="404"/>
      <c r="N23007" s="404"/>
      <c r="O23007" s="404"/>
      <c r="P23007" s="404"/>
      <c r="Q23007" s="404"/>
      <c r="R23007" s="404"/>
      <c r="S23007" s="404"/>
      <c r="T23007" s="404"/>
    </row>
    <row r="23008" spans="12:20" ht="16.8">
      <c r="L23008" s="404"/>
      <c r="M23008" s="404"/>
      <c r="N23008" s="404"/>
      <c r="O23008" s="404"/>
      <c r="P23008" s="404"/>
      <c r="Q23008" s="404"/>
      <c r="R23008" s="404"/>
      <c r="S23008" s="404"/>
      <c r="T23008" s="404"/>
    </row>
    <row r="23009" spans="12:20" ht="16.8">
      <c r="L23009" s="404"/>
      <c r="M23009" s="404"/>
      <c r="N23009" s="404"/>
      <c r="O23009" s="404"/>
      <c r="P23009" s="404"/>
      <c r="Q23009" s="404"/>
      <c r="R23009" s="404"/>
      <c r="S23009" s="404"/>
      <c r="T23009" s="404"/>
    </row>
    <row r="23010" spans="12:20" ht="16.8">
      <c r="L23010" s="404"/>
      <c r="M23010" s="404"/>
      <c r="N23010" s="404"/>
      <c r="O23010" s="404"/>
      <c r="P23010" s="404"/>
      <c r="Q23010" s="404"/>
      <c r="R23010" s="404"/>
      <c r="S23010" s="404"/>
      <c r="T23010" s="404"/>
    </row>
    <row r="23011" spans="12:20" ht="16.8">
      <c r="L23011" s="404"/>
      <c r="M23011" s="404"/>
      <c r="N23011" s="404"/>
      <c r="O23011" s="404"/>
      <c r="P23011" s="404"/>
      <c r="Q23011" s="404"/>
      <c r="R23011" s="404"/>
      <c r="S23011" s="404"/>
      <c r="T23011" s="404"/>
    </row>
    <row r="23012" spans="12:20" ht="16.8">
      <c r="L23012" s="404"/>
      <c r="M23012" s="404"/>
      <c r="N23012" s="404"/>
      <c r="O23012" s="404"/>
      <c r="P23012" s="404"/>
      <c r="Q23012" s="404"/>
      <c r="R23012" s="404"/>
      <c r="S23012" s="404"/>
      <c r="T23012" s="404"/>
    </row>
    <row r="23013" spans="12:20" ht="16.8">
      <c r="L23013" s="404"/>
      <c r="M23013" s="404"/>
      <c r="N23013" s="404"/>
      <c r="O23013" s="404"/>
      <c r="P23013" s="404"/>
      <c r="Q23013" s="404"/>
      <c r="R23013" s="404"/>
      <c r="S23013" s="404"/>
      <c r="T23013" s="404"/>
    </row>
    <row r="23014" spans="12:20" ht="16.8">
      <c r="L23014" s="404"/>
      <c r="M23014" s="404"/>
      <c r="N23014" s="404"/>
      <c r="O23014" s="404"/>
      <c r="P23014" s="404"/>
      <c r="Q23014" s="404"/>
      <c r="R23014" s="404"/>
      <c r="S23014" s="404"/>
      <c r="T23014" s="404"/>
    </row>
    <row r="23015" spans="12:20" ht="16.8">
      <c r="L23015" s="404"/>
      <c r="M23015" s="404"/>
      <c r="N23015" s="404"/>
      <c r="O23015" s="404"/>
      <c r="P23015" s="404"/>
      <c r="Q23015" s="404"/>
      <c r="R23015" s="404"/>
      <c r="S23015" s="404"/>
      <c r="T23015" s="404"/>
    </row>
    <row r="23016" spans="12:20" ht="16.8">
      <c r="L23016" s="404"/>
      <c r="M23016" s="404"/>
      <c r="N23016" s="404"/>
      <c r="O23016" s="404"/>
      <c r="P23016" s="404"/>
      <c r="Q23016" s="404"/>
      <c r="R23016" s="404"/>
      <c r="S23016" s="404"/>
      <c r="T23016" s="404"/>
    </row>
    <row r="23017" spans="12:20" ht="16.8">
      <c r="L23017" s="404"/>
      <c r="M23017" s="404"/>
      <c r="N23017" s="404"/>
      <c r="O23017" s="404"/>
      <c r="P23017" s="404"/>
      <c r="Q23017" s="404"/>
      <c r="R23017" s="404"/>
      <c r="S23017" s="404"/>
      <c r="T23017" s="404"/>
    </row>
    <row r="23018" spans="12:20" ht="16.8">
      <c r="L23018" s="404"/>
      <c r="M23018" s="404"/>
      <c r="N23018" s="404"/>
      <c r="O23018" s="404"/>
      <c r="P23018" s="404"/>
      <c r="Q23018" s="404"/>
      <c r="R23018" s="404"/>
      <c r="S23018" s="404"/>
      <c r="T23018" s="404"/>
    </row>
    <row r="23019" spans="12:20" ht="16.8">
      <c r="L23019" s="404"/>
      <c r="M23019" s="404"/>
      <c r="N23019" s="404"/>
      <c r="O23019" s="404"/>
      <c r="P23019" s="404"/>
      <c r="Q23019" s="404"/>
      <c r="R23019" s="404"/>
      <c r="S23019" s="404"/>
      <c r="T23019" s="404"/>
    </row>
    <row r="23020" spans="12:20" ht="16.8">
      <c r="L23020" s="404"/>
      <c r="M23020" s="404"/>
      <c r="N23020" s="404"/>
      <c r="O23020" s="404"/>
      <c r="P23020" s="404"/>
      <c r="Q23020" s="404"/>
      <c r="R23020" s="404"/>
      <c r="S23020" s="404"/>
      <c r="T23020" s="404"/>
    </row>
    <row r="23021" spans="12:20" ht="16.8">
      <c r="L23021" s="404"/>
      <c r="M23021" s="404"/>
      <c r="N23021" s="404"/>
      <c r="O23021" s="404"/>
      <c r="P23021" s="404"/>
      <c r="Q23021" s="404"/>
      <c r="R23021" s="404"/>
      <c r="S23021" s="404"/>
      <c r="T23021" s="404"/>
    </row>
    <row r="23022" spans="12:20" ht="16.8">
      <c r="L23022" s="404"/>
      <c r="M23022" s="404"/>
      <c r="N23022" s="404"/>
      <c r="O23022" s="404"/>
      <c r="P23022" s="404"/>
      <c r="Q23022" s="404"/>
      <c r="R23022" s="404"/>
      <c r="S23022" s="404"/>
      <c r="T23022" s="404"/>
    </row>
    <row r="23023" spans="12:20" ht="16.8">
      <c r="L23023" s="404"/>
      <c r="M23023" s="404"/>
      <c r="N23023" s="404"/>
      <c r="O23023" s="404"/>
      <c r="P23023" s="404"/>
      <c r="Q23023" s="404"/>
      <c r="R23023" s="404"/>
      <c r="S23023" s="404"/>
      <c r="T23023" s="404"/>
    </row>
    <row r="23024" spans="12:20" ht="16.8">
      <c r="L23024" s="404"/>
      <c r="M23024" s="404"/>
      <c r="N23024" s="404"/>
      <c r="O23024" s="404"/>
      <c r="P23024" s="404"/>
      <c r="Q23024" s="404"/>
      <c r="R23024" s="404"/>
      <c r="S23024" s="404"/>
      <c r="T23024" s="404"/>
    </row>
    <row r="23025" spans="12:20" ht="16.8">
      <c r="L23025" s="404"/>
      <c r="M23025" s="404"/>
      <c r="N23025" s="404"/>
      <c r="O23025" s="404"/>
      <c r="P23025" s="404"/>
      <c r="Q23025" s="404"/>
      <c r="R23025" s="404"/>
      <c r="S23025" s="404"/>
      <c r="T23025" s="404"/>
    </row>
    <row r="23026" spans="12:20" ht="16.8">
      <c r="L23026" s="404"/>
      <c r="M23026" s="404"/>
      <c r="N23026" s="404"/>
      <c r="O23026" s="404"/>
      <c r="P23026" s="404"/>
      <c r="Q23026" s="404"/>
      <c r="R23026" s="404"/>
      <c r="S23026" s="404"/>
      <c r="T23026" s="404"/>
    </row>
    <row r="23027" spans="12:20" ht="16.8">
      <c r="L23027" s="404"/>
      <c r="M23027" s="404"/>
      <c r="N23027" s="404"/>
      <c r="O23027" s="404"/>
      <c r="P23027" s="404"/>
      <c r="Q23027" s="404"/>
      <c r="R23027" s="404"/>
      <c r="S23027" s="404"/>
      <c r="T23027" s="404"/>
    </row>
    <row r="23028" spans="12:20" ht="16.8">
      <c r="L23028" s="404"/>
      <c r="M23028" s="404"/>
      <c r="N23028" s="404"/>
      <c r="O23028" s="404"/>
      <c r="P23028" s="404"/>
      <c r="Q23028" s="404"/>
      <c r="R23028" s="404"/>
      <c r="S23028" s="404"/>
      <c r="T23028" s="404"/>
    </row>
    <row r="23029" spans="12:20" ht="16.8">
      <c r="L23029" s="404"/>
      <c r="M23029" s="404"/>
      <c r="N23029" s="404"/>
      <c r="O23029" s="404"/>
      <c r="P23029" s="404"/>
      <c r="Q23029" s="404"/>
      <c r="R23029" s="404"/>
      <c r="S23029" s="404"/>
      <c r="T23029" s="404"/>
    </row>
    <row r="23030" spans="12:20" ht="16.8">
      <c r="L23030" s="404"/>
      <c r="M23030" s="404"/>
      <c r="N23030" s="404"/>
      <c r="O23030" s="404"/>
      <c r="P23030" s="404"/>
      <c r="Q23030" s="404"/>
      <c r="R23030" s="404"/>
      <c r="S23030" s="404"/>
      <c r="T23030" s="404"/>
    </row>
    <row r="23031" spans="12:20" ht="16.8">
      <c r="L23031" s="404"/>
      <c r="M23031" s="404"/>
      <c r="N23031" s="404"/>
      <c r="O23031" s="404"/>
      <c r="P23031" s="404"/>
      <c r="Q23031" s="404"/>
      <c r="R23031" s="404"/>
      <c r="S23031" s="404"/>
      <c r="T23031" s="404"/>
    </row>
    <row r="23032" spans="12:20" ht="16.8">
      <c r="L23032" s="404"/>
      <c r="M23032" s="404"/>
      <c r="N23032" s="404"/>
      <c r="O23032" s="404"/>
      <c r="P23032" s="404"/>
      <c r="Q23032" s="404"/>
      <c r="R23032" s="404"/>
      <c r="S23032" s="404"/>
      <c r="T23032" s="404"/>
    </row>
    <row r="23033" spans="12:20" ht="16.8">
      <c r="L23033" s="404"/>
      <c r="M23033" s="404"/>
      <c r="N23033" s="404"/>
      <c r="O23033" s="404"/>
      <c r="P23033" s="404"/>
      <c r="Q23033" s="404"/>
      <c r="R23033" s="404"/>
      <c r="S23033" s="404"/>
      <c r="T23033" s="404"/>
    </row>
    <row r="23034" spans="12:20" ht="16.8">
      <c r="L23034" s="404"/>
      <c r="M23034" s="404"/>
      <c r="N23034" s="404"/>
      <c r="O23034" s="404"/>
      <c r="P23034" s="404"/>
      <c r="Q23034" s="404"/>
      <c r="R23034" s="404"/>
      <c r="S23034" s="404"/>
      <c r="T23034" s="404"/>
    </row>
    <row r="23035" spans="12:20" ht="16.8">
      <c r="L23035" s="404"/>
      <c r="M23035" s="404"/>
      <c r="N23035" s="404"/>
      <c r="O23035" s="404"/>
      <c r="P23035" s="404"/>
      <c r="Q23035" s="404"/>
      <c r="R23035" s="404"/>
      <c r="S23035" s="404"/>
      <c r="T23035" s="404"/>
    </row>
    <row r="23036" spans="12:20" ht="16.8">
      <c r="L23036" s="404"/>
      <c r="M23036" s="404"/>
      <c r="N23036" s="404"/>
      <c r="O23036" s="404"/>
      <c r="P23036" s="404"/>
      <c r="Q23036" s="404"/>
      <c r="R23036" s="404"/>
      <c r="S23036" s="404"/>
      <c r="T23036" s="404"/>
    </row>
    <row r="23037" spans="12:20" ht="16.8">
      <c r="L23037" s="404"/>
      <c r="M23037" s="404"/>
      <c r="N23037" s="404"/>
      <c r="O23037" s="404"/>
      <c r="P23037" s="404"/>
      <c r="Q23037" s="404"/>
      <c r="R23037" s="404"/>
      <c r="S23037" s="404"/>
      <c r="T23037" s="404"/>
    </row>
    <row r="23038" spans="12:20" ht="16.8">
      <c r="L23038" s="404"/>
      <c r="M23038" s="404"/>
      <c r="N23038" s="404"/>
      <c r="O23038" s="404"/>
      <c r="P23038" s="404"/>
      <c r="Q23038" s="404"/>
      <c r="R23038" s="404"/>
      <c r="S23038" s="404"/>
      <c r="T23038" s="404"/>
    </row>
    <row r="23039" spans="12:20" ht="16.8">
      <c r="L23039" s="404"/>
      <c r="M23039" s="404"/>
      <c r="N23039" s="404"/>
      <c r="O23039" s="404"/>
      <c r="P23039" s="404"/>
      <c r="Q23039" s="404"/>
      <c r="R23039" s="404"/>
      <c r="S23039" s="404"/>
      <c r="T23039" s="404"/>
    </row>
    <row r="23040" spans="12:20" ht="16.8">
      <c r="L23040" s="404"/>
      <c r="M23040" s="404"/>
      <c r="N23040" s="404"/>
      <c r="O23040" s="404"/>
      <c r="P23040" s="404"/>
      <c r="Q23040" s="404"/>
      <c r="R23040" s="404"/>
      <c r="S23040" s="404"/>
      <c r="T23040" s="404"/>
    </row>
    <row r="23041" spans="12:20" ht="16.8">
      <c r="L23041" s="404"/>
      <c r="M23041" s="404"/>
      <c r="N23041" s="404"/>
      <c r="O23041" s="404"/>
      <c r="P23041" s="404"/>
      <c r="Q23041" s="404"/>
      <c r="R23041" s="404"/>
      <c r="S23041" s="404"/>
      <c r="T23041" s="404"/>
    </row>
    <row r="23042" spans="12:20" ht="16.8">
      <c r="L23042" s="404"/>
      <c r="M23042" s="404"/>
      <c r="N23042" s="404"/>
      <c r="O23042" s="404"/>
      <c r="P23042" s="404"/>
      <c r="Q23042" s="404"/>
      <c r="R23042" s="404"/>
      <c r="S23042" s="404"/>
      <c r="T23042" s="404"/>
    </row>
    <row r="23043" spans="12:20" ht="16.8">
      <c r="L23043" s="404"/>
      <c r="M23043" s="404"/>
      <c r="N23043" s="404"/>
      <c r="O23043" s="404"/>
      <c r="P23043" s="404"/>
      <c r="Q23043" s="404"/>
      <c r="R23043" s="404"/>
      <c r="S23043" s="404"/>
      <c r="T23043" s="404"/>
    </row>
    <row r="23044" spans="12:20" ht="16.8">
      <c r="L23044" s="404"/>
      <c r="M23044" s="404"/>
      <c r="N23044" s="404"/>
      <c r="O23044" s="404"/>
      <c r="P23044" s="404"/>
      <c r="Q23044" s="404"/>
      <c r="R23044" s="404"/>
      <c r="S23044" s="404"/>
      <c r="T23044" s="404"/>
    </row>
    <row r="23045" spans="12:20" ht="16.8">
      <c r="L23045" s="404"/>
      <c r="M23045" s="404"/>
      <c r="N23045" s="404"/>
      <c r="O23045" s="404"/>
      <c r="P23045" s="404"/>
      <c r="Q23045" s="404"/>
      <c r="R23045" s="404"/>
      <c r="S23045" s="404"/>
      <c r="T23045" s="404"/>
    </row>
    <row r="23046" spans="12:20" ht="16.8">
      <c r="L23046" s="404"/>
      <c r="M23046" s="404"/>
      <c r="N23046" s="404"/>
      <c r="O23046" s="404"/>
      <c r="P23046" s="404"/>
      <c r="Q23046" s="404"/>
      <c r="R23046" s="404"/>
      <c r="S23046" s="404"/>
      <c r="T23046" s="404"/>
    </row>
    <row r="23047" spans="12:20" ht="16.8">
      <c r="L23047" s="404"/>
      <c r="M23047" s="404"/>
      <c r="N23047" s="404"/>
      <c r="O23047" s="404"/>
      <c r="P23047" s="404"/>
      <c r="Q23047" s="404"/>
      <c r="R23047" s="404"/>
      <c r="S23047" s="404"/>
      <c r="T23047" s="404"/>
    </row>
    <row r="23048" spans="12:20" ht="16.8">
      <c r="L23048" s="404"/>
      <c r="M23048" s="404"/>
      <c r="N23048" s="404"/>
      <c r="O23048" s="404"/>
      <c r="P23048" s="404"/>
      <c r="Q23048" s="404"/>
      <c r="R23048" s="404"/>
      <c r="S23048" s="404"/>
      <c r="T23048" s="404"/>
    </row>
    <row r="23049" spans="12:20" ht="16.8">
      <c r="L23049" s="404"/>
      <c r="M23049" s="404"/>
      <c r="N23049" s="404"/>
      <c r="O23049" s="404"/>
      <c r="P23049" s="404"/>
      <c r="Q23049" s="404"/>
      <c r="R23049" s="404"/>
      <c r="S23049" s="404"/>
      <c r="T23049" s="404"/>
    </row>
    <row r="23050" spans="12:20" ht="16.8">
      <c r="L23050" s="404"/>
      <c r="M23050" s="404"/>
      <c r="N23050" s="404"/>
      <c r="O23050" s="404"/>
      <c r="P23050" s="404"/>
      <c r="Q23050" s="404"/>
      <c r="R23050" s="404"/>
      <c r="S23050" s="404"/>
      <c r="T23050" s="404"/>
    </row>
    <row r="23051" spans="12:20" ht="16.8">
      <c r="L23051" s="404"/>
      <c r="M23051" s="404"/>
      <c r="N23051" s="404"/>
      <c r="O23051" s="404"/>
      <c r="P23051" s="404"/>
      <c r="Q23051" s="404"/>
      <c r="R23051" s="404"/>
      <c r="S23051" s="404"/>
      <c r="T23051" s="404"/>
    </row>
    <row r="23052" spans="12:20" ht="16.8">
      <c r="L23052" s="404"/>
      <c r="M23052" s="404"/>
      <c r="N23052" s="404"/>
      <c r="O23052" s="404"/>
      <c r="P23052" s="404"/>
      <c r="Q23052" s="404"/>
      <c r="R23052" s="404"/>
      <c r="S23052" s="404"/>
      <c r="T23052" s="404"/>
    </row>
    <row r="23053" spans="12:20" ht="16.8">
      <c r="L23053" s="404"/>
      <c r="M23053" s="404"/>
      <c r="N23053" s="404"/>
      <c r="O23053" s="404"/>
      <c r="P23053" s="404"/>
      <c r="Q23053" s="404"/>
      <c r="R23053" s="404"/>
      <c r="S23053" s="404"/>
      <c r="T23053" s="404"/>
    </row>
    <row r="23054" spans="12:20" ht="16.8">
      <c r="L23054" s="404"/>
      <c r="M23054" s="404"/>
      <c r="N23054" s="404"/>
      <c r="O23054" s="404"/>
      <c r="P23054" s="404"/>
      <c r="Q23054" s="404"/>
      <c r="R23054" s="404"/>
      <c r="S23054" s="404"/>
      <c r="T23054" s="404"/>
    </row>
    <row r="23055" spans="12:20" ht="16.8">
      <c r="L23055" s="404"/>
      <c r="M23055" s="404"/>
      <c r="N23055" s="404"/>
      <c r="O23055" s="404"/>
      <c r="P23055" s="404"/>
      <c r="Q23055" s="404"/>
      <c r="R23055" s="404"/>
      <c r="S23055" s="404"/>
      <c r="T23055" s="404"/>
    </row>
    <row r="23056" spans="12:20" ht="16.8">
      <c r="L23056" s="404"/>
      <c r="M23056" s="404"/>
      <c r="N23056" s="404"/>
      <c r="O23056" s="404"/>
      <c r="P23056" s="404"/>
      <c r="Q23056" s="404"/>
      <c r="R23056" s="404"/>
      <c r="S23056" s="404"/>
      <c r="T23056" s="404"/>
    </row>
    <row r="23057" spans="12:20" ht="16.8">
      <c r="L23057" s="404"/>
      <c r="M23057" s="404"/>
      <c r="N23057" s="404"/>
      <c r="O23057" s="404"/>
      <c r="P23057" s="404"/>
      <c r="Q23057" s="404"/>
      <c r="R23057" s="404"/>
      <c r="S23057" s="404"/>
      <c r="T23057" s="404"/>
    </row>
    <row r="23058" spans="12:20" ht="16.8">
      <c r="L23058" s="404"/>
      <c r="M23058" s="404"/>
      <c r="N23058" s="404"/>
      <c r="O23058" s="404"/>
      <c r="P23058" s="404"/>
      <c r="Q23058" s="404"/>
      <c r="R23058" s="404"/>
      <c r="S23058" s="404"/>
      <c r="T23058" s="404"/>
    </row>
    <row r="23059" spans="12:20" ht="16.8">
      <c r="L23059" s="404"/>
      <c r="M23059" s="404"/>
      <c r="N23059" s="404"/>
      <c r="O23059" s="404"/>
      <c r="P23059" s="404"/>
      <c r="Q23059" s="404"/>
      <c r="R23059" s="404"/>
      <c r="S23059" s="404"/>
      <c r="T23059" s="404"/>
    </row>
    <row r="23060" spans="12:20" ht="16.8">
      <c r="L23060" s="404"/>
      <c r="M23060" s="404"/>
      <c r="N23060" s="404"/>
      <c r="O23060" s="404"/>
      <c r="P23060" s="404"/>
      <c r="Q23060" s="404"/>
      <c r="R23060" s="404"/>
      <c r="S23060" s="404"/>
      <c r="T23060" s="404"/>
    </row>
    <row r="23061" spans="12:20" ht="16.8">
      <c r="L23061" s="404"/>
      <c r="M23061" s="404"/>
      <c r="N23061" s="404"/>
      <c r="O23061" s="404"/>
      <c r="P23061" s="404"/>
      <c r="Q23061" s="404"/>
      <c r="R23061" s="404"/>
      <c r="S23061" s="404"/>
      <c r="T23061" s="404"/>
    </row>
    <row r="23062" spans="12:20" ht="16.8">
      <c r="L23062" s="404"/>
      <c r="M23062" s="404"/>
      <c r="N23062" s="404"/>
      <c r="O23062" s="404"/>
      <c r="P23062" s="404"/>
      <c r="Q23062" s="404"/>
      <c r="R23062" s="404"/>
      <c r="S23062" s="404"/>
      <c r="T23062" s="404"/>
    </row>
    <row r="23063" spans="12:20" ht="16.8">
      <c r="L23063" s="404"/>
      <c r="M23063" s="404"/>
      <c r="N23063" s="404"/>
      <c r="O23063" s="404"/>
      <c r="P23063" s="404"/>
      <c r="Q23063" s="404"/>
      <c r="R23063" s="404"/>
      <c r="S23063" s="404"/>
      <c r="T23063" s="404"/>
    </row>
    <row r="23064" spans="12:20" ht="16.8">
      <c r="L23064" s="404"/>
      <c r="M23064" s="404"/>
      <c r="N23064" s="404"/>
      <c r="O23064" s="404"/>
      <c r="P23064" s="404"/>
      <c r="Q23064" s="404"/>
      <c r="R23064" s="404"/>
      <c r="S23064" s="404"/>
      <c r="T23064" s="404"/>
    </row>
    <row r="23065" spans="12:20" ht="16.8">
      <c r="L23065" s="404"/>
      <c r="M23065" s="404"/>
      <c r="N23065" s="404"/>
      <c r="O23065" s="404"/>
      <c r="P23065" s="404"/>
      <c r="Q23065" s="404"/>
      <c r="R23065" s="404"/>
      <c r="S23065" s="404"/>
      <c r="T23065" s="404"/>
    </row>
    <row r="23066" spans="12:20" ht="16.8">
      <c r="L23066" s="404"/>
      <c r="M23066" s="404"/>
      <c r="N23066" s="404"/>
      <c r="O23066" s="404"/>
      <c r="P23066" s="404"/>
      <c r="Q23066" s="404"/>
      <c r="R23066" s="404"/>
      <c r="S23066" s="404"/>
      <c r="T23066" s="404"/>
    </row>
    <row r="23067" spans="12:20" ht="16.8">
      <c r="L23067" s="404"/>
      <c r="M23067" s="404"/>
      <c r="N23067" s="404"/>
      <c r="O23067" s="404"/>
      <c r="P23067" s="404"/>
      <c r="Q23067" s="404"/>
      <c r="R23067" s="404"/>
      <c r="S23067" s="404"/>
      <c r="T23067" s="404"/>
    </row>
    <row r="23068" spans="12:20" ht="16.8">
      <c r="L23068" s="404"/>
      <c r="M23068" s="404"/>
      <c r="N23068" s="404"/>
      <c r="O23068" s="404"/>
      <c r="P23068" s="404"/>
      <c r="Q23068" s="404"/>
      <c r="R23068" s="404"/>
      <c r="S23068" s="404"/>
      <c r="T23068" s="404"/>
    </row>
    <row r="23069" spans="12:20" ht="16.8">
      <c r="L23069" s="404"/>
      <c r="M23069" s="404"/>
      <c r="N23069" s="404"/>
      <c r="O23069" s="404"/>
      <c r="P23069" s="404"/>
      <c r="Q23069" s="404"/>
      <c r="R23069" s="404"/>
      <c r="S23069" s="404"/>
      <c r="T23069" s="404"/>
    </row>
    <row r="23070" spans="12:20" ht="16.8">
      <c r="L23070" s="404"/>
      <c r="M23070" s="404"/>
      <c r="N23070" s="404"/>
      <c r="O23070" s="404"/>
      <c r="P23070" s="404"/>
      <c r="Q23070" s="404"/>
      <c r="R23070" s="404"/>
      <c r="S23070" s="404"/>
      <c r="T23070" s="404"/>
    </row>
    <row r="23071" spans="12:20" ht="16.8">
      <c r="L23071" s="404"/>
      <c r="M23071" s="404"/>
      <c r="N23071" s="404"/>
      <c r="O23071" s="404"/>
      <c r="P23071" s="404"/>
      <c r="Q23071" s="404"/>
      <c r="R23071" s="404"/>
      <c r="S23071" s="404"/>
      <c r="T23071" s="404"/>
    </row>
    <row r="23072" spans="12:20" ht="16.8">
      <c r="L23072" s="404"/>
      <c r="M23072" s="404"/>
      <c r="N23072" s="404"/>
      <c r="O23072" s="404"/>
      <c r="P23072" s="404"/>
      <c r="Q23072" s="404"/>
      <c r="R23072" s="404"/>
      <c r="S23072" s="404"/>
      <c r="T23072" s="404"/>
    </row>
    <row r="23073" spans="12:20" ht="16.8">
      <c r="L23073" s="404"/>
      <c r="M23073" s="404"/>
      <c r="N23073" s="404"/>
      <c r="O23073" s="404"/>
      <c r="P23073" s="404"/>
      <c r="Q23073" s="404"/>
      <c r="R23073" s="404"/>
      <c r="S23073" s="404"/>
      <c r="T23073" s="404"/>
    </row>
    <row r="23074" spans="12:20" ht="16.8">
      <c r="L23074" s="404"/>
      <c r="M23074" s="404"/>
      <c r="N23074" s="404"/>
      <c r="O23074" s="404"/>
      <c r="P23074" s="404"/>
      <c r="Q23074" s="404"/>
      <c r="R23074" s="404"/>
      <c r="S23074" s="404"/>
      <c r="T23074" s="404"/>
    </row>
    <row r="23075" spans="12:20" ht="16.8">
      <c r="L23075" s="404"/>
      <c r="M23075" s="404"/>
      <c r="N23075" s="404"/>
      <c r="O23075" s="404"/>
      <c r="P23075" s="404"/>
      <c r="Q23075" s="404"/>
      <c r="R23075" s="404"/>
      <c r="S23075" s="404"/>
      <c r="T23075" s="404"/>
    </row>
    <row r="23076" spans="12:20" ht="16.8">
      <c r="L23076" s="404"/>
      <c r="M23076" s="404"/>
      <c r="N23076" s="404"/>
      <c r="O23076" s="404"/>
      <c r="P23076" s="404"/>
      <c r="Q23076" s="404"/>
      <c r="R23076" s="404"/>
      <c r="S23076" s="404"/>
      <c r="T23076" s="404"/>
    </row>
    <row r="23077" spans="12:20" ht="16.8">
      <c r="L23077" s="404"/>
      <c r="M23077" s="404"/>
      <c r="N23077" s="404"/>
      <c r="O23077" s="404"/>
      <c r="P23077" s="404"/>
      <c r="Q23077" s="404"/>
      <c r="R23077" s="404"/>
      <c r="S23077" s="404"/>
      <c r="T23077" s="404"/>
    </row>
    <row r="23078" spans="12:20" ht="16.8">
      <c r="L23078" s="404"/>
      <c r="M23078" s="404"/>
      <c r="N23078" s="404"/>
      <c r="O23078" s="404"/>
      <c r="P23078" s="404"/>
      <c r="Q23078" s="404"/>
      <c r="R23078" s="404"/>
      <c r="S23078" s="404"/>
      <c r="T23078" s="404"/>
    </row>
    <row r="23079" spans="12:20" ht="16.8">
      <c r="L23079" s="404"/>
      <c r="M23079" s="404"/>
      <c r="N23079" s="404"/>
      <c r="O23079" s="404"/>
      <c r="P23079" s="404"/>
      <c r="Q23079" s="404"/>
      <c r="R23079" s="404"/>
      <c r="S23079" s="404"/>
      <c r="T23079" s="404"/>
    </row>
    <row r="23080" spans="12:20" ht="16.8">
      <c r="L23080" s="404"/>
      <c r="M23080" s="404"/>
      <c r="N23080" s="404"/>
      <c r="O23080" s="404"/>
      <c r="P23080" s="404"/>
      <c r="Q23080" s="404"/>
      <c r="R23080" s="404"/>
      <c r="S23080" s="404"/>
      <c r="T23080" s="404"/>
    </row>
    <row r="23081" spans="12:20" ht="16.8">
      <c r="L23081" s="404"/>
      <c r="M23081" s="404"/>
      <c r="N23081" s="404"/>
      <c r="O23081" s="404"/>
      <c r="P23081" s="404"/>
      <c r="Q23081" s="404"/>
      <c r="R23081" s="404"/>
      <c r="S23081" s="404"/>
      <c r="T23081" s="404"/>
    </row>
    <row r="23082" spans="12:20" ht="16.8">
      <c r="L23082" s="404"/>
      <c r="M23082" s="404"/>
      <c r="N23082" s="404"/>
      <c r="O23082" s="404"/>
      <c r="P23082" s="404"/>
      <c r="Q23082" s="404"/>
      <c r="R23082" s="404"/>
      <c r="S23082" s="404"/>
      <c r="T23082" s="404"/>
    </row>
    <row r="23083" spans="12:20" ht="16.8">
      <c r="L23083" s="404"/>
      <c r="M23083" s="404"/>
      <c r="N23083" s="404"/>
      <c r="O23083" s="404"/>
      <c r="P23083" s="404"/>
      <c r="Q23083" s="404"/>
      <c r="R23083" s="404"/>
      <c r="S23083" s="404"/>
      <c r="T23083" s="404"/>
    </row>
    <row r="23084" spans="12:20" ht="16.8">
      <c r="L23084" s="404"/>
      <c r="M23084" s="404"/>
      <c r="N23084" s="404"/>
      <c r="O23084" s="404"/>
      <c r="P23084" s="404"/>
      <c r="Q23084" s="404"/>
      <c r="R23084" s="404"/>
      <c r="S23084" s="404"/>
      <c r="T23084" s="404"/>
    </row>
    <row r="23085" spans="12:20" ht="16.8">
      <c r="L23085" s="404"/>
      <c r="M23085" s="404"/>
      <c r="N23085" s="404"/>
      <c r="O23085" s="404"/>
      <c r="P23085" s="404"/>
      <c r="Q23085" s="404"/>
      <c r="R23085" s="404"/>
      <c r="S23085" s="404"/>
      <c r="T23085" s="404"/>
    </row>
    <row r="23086" spans="12:20" ht="16.8">
      <c r="L23086" s="404"/>
      <c r="M23086" s="404"/>
      <c r="N23086" s="404"/>
      <c r="O23086" s="404"/>
      <c r="P23086" s="404"/>
      <c r="Q23086" s="404"/>
      <c r="R23086" s="404"/>
      <c r="S23086" s="404"/>
      <c r="T23086" s="404"/>
    </row>
    <row r="23087" spans="12:20" ht="16.8">
      <c r="L23087" s="404"/>
      <c r="M23087" s="404"/>
      <c r="N23087" s="404"/>
      <c r="O23087" s="404"/>
      <c r="P23087" s="404"/>
      <c r="Q23087" s="404"/>
      <c r="R23087" s="404"/>
      <c r="S23087" s="404"/>
      <c r="T23087" s="404"/>
    </row>
    <row r="23088" spans="12:20" ht="16.8">
      <c r="L23088" s="404"/>
      <c r="M23088" s="404"/>
      <c r="N23088" s="404"/>
      <c r="O23088" s="404"/>
      <c r="P23088" s="404"/>
      <c r="Q23088" s="404"/>
      <c r="R23088" s="404"/>
      <c r="S23088" s="404"/>
      <c r="T23088" s="404"/>
    </row>
    <row r="23089" spans="12:20" ht="16.8">
      <c r="L23089" s="404"/>
      <c r="M23089" s="404"/>
      <c r="N23089" s="404"/>
      <c r="O23089" s="404"/>
      <c r="P23089" s="404"/>
      <c r="Q23089" s="404"/>
      <c r="R23089" s="404"/>
      <c r="S23089" s="404"/>
      <c r="T23089" s="404"/>
    </row>
    <row r="23090" spans="12:20" ht="16.8">
      <c r="L23090" s="404"/>
      <c r="M23090" s="404"/>
      <c r="N23090" s="404"/>
      <c r="O23090" s="404"/>
      <c r="P23090" s="404"/>
      <c r="Q23090" s="404"/>
      <c r="R23090" s="404"/>
      <c r="S23090" s="404"/>
      <c r="T23090" s="404"/>
    </row>
    <row r="23091" spans="12:20" ht="16.8">
      <c r="L23091" s="404"/>
      <c r="M23091" s="404"/>
      <c r="N23091" s="404"/>
      <c r="O23091" s="404"/>
      <c r="P23091" s="404"/>
      <c r="Q23091" s="404"/>
      <c r="R23091" s="404"/>
      <c r="S23091" s="404"/>
      <c r="T23091" s="404"/>
    </row>
    <row r="23092" spans="12:20" ht="16.8">
      <c r="L23092" s="404"/>
      <c r="M23092" s="404"/>
      <c r="N23092" s="404"/>
      <c r="O23092" s="404"/>
      <c r="P23092" s="404"/>
      <c r="Q23092" s="404"/>
      <c r="R23092" s="404"/>
      <c r="S23092" s="404"/>
      <c r="T23092" s="404"/>
    </row>
    <row r="23093" spans="12:20" ht="16.8">
      <c r="L23093" s="404"/>
      <c r="M23093" s="404"/>
      <c r="N23093" s="404"/>
      <c r="O23093" s="404"/>
      <c r="P23093" s="404"/>
      <c r="Q23093" s="404"/>
      <c r="R23093" s="404"/>
      <c r="S23093" s="404"/>
      <c r="T23093" s="404"/>
    </row>
    <row r="23094" spans="12:20" ht="16.8">
      <c r="L23094" s="404"/>
      <c r="M23094" s="404"/>
      <c r="N23094" s="404"/>
      <c r="O23094" s="404"/>
      <c r="P23094" s="404"/>
      <c r="Q23094" s="404"/>
      <c r="R23094" s="404"/>
      <c r="S23094" s="404"/>
      <c r="T23094" s="404"/>
    </row>
    <row r="23095" spans="12:20" ht="16.8">
      <c r="L23095" s="404"/>
      <c r="M23095" s="404"/>
      <c r="N23095" s="404"/>
      <c r="O23095" s="404"/>
      <c r="P23095" s="404"/>
      <c r="Q23095" s="404"/>
      <c r="R23095" s="404"/>
      <c r="S23095" s="404"/>
      <c r="T23095" s="404"/>
    </row>
    <row r="23096" spans="12:20" ht="16.8">
      <c r="L23096" s="404"/>
      <c r="M23096" s="404"/>
      <c r="N23096" s="404"/>
      <c r="O23096" s="404"/>
      <c r="P23096" s="404"/>
      <c r="Q23096" s="404"/>
      <c r="R23096" s="404"/>
      <c r="S23096" s="404"/>
      <c r="T23096" s="404"/>
    </row>
    <row r="23097" spans="12:20" ht="16.8">
      <c r="L23097" s="404"/>
      <c r="M23097" s="404"/>
      <c r="N23097" s="404"/>
      <c r="O23097" s="404"/>
      <c r="P23097" s="404"/>
      <c r="Q23097" s="404"/>
      <c r="R23097" s="404"/>
      <c r="S23097" s="404"/>
      <c r="T23097" s="404"/>
    </row>
    <row r="23098" spans="12:20" ht="16.8">
      <c r="L23098" s="404"/>
      <c r="M23098" s="404"/>
      <c r="N23098" s="404"/>
      <c r="O23098" s="404"/>
      <c r="P23098" s="404"/>
      <c r="Q23098" s="404"/>
      <c r="R23098" s="404"/>
      <c r="S23098" s="404"/>
      <c r="T23098" s="404"/>
    </row>
    <row r="23099" spans="12:20" ht="16.8">
      <c r="L23099" s="404"/>
      <c r="M23099" s="404"/>
      <c r="N23099" s="404"/>
      <c r="O23099" s="404"/>
      <c r="P23099" s="404"/>
      <c r="Q23099" s="404"/>
      <c r="R23099" s="404"/>
      <c r="S23099" s="404"/>
      <c r="T23099" s="404"/>
    </row>
    <row r="23100" spans="12:20" ht="16.8">
      <c r="L23100" s="404"/>
      <c r="M23100" s="404"/>
      <c r="N23100" s="404"/>
      <c r="O23100" s="404"/>
      <c r="P23100" s="404"/>
      <c r="Q23100" s="404"/>
      <c r="R23100" s="404"/>
      <c r="S23100" s="404"/>
      <c r="T23100" s="404"/>
    </row>
    <row r="23101" spans="12:20" ht="16.8">
      <c r="L23101" s="404"/>
      <c r="M23101" s="404"/>
      <c r="N23101" s="404"/>
      <c r="O23101" s="404"/>
      <c r="P23101" s="404"/>
      <c r="Q23101" s="404"/>
      <c r="R23101" s="404"/>
      <c r="S23101" s="404"/>
      <c r="T23101" s="404"/>
    </row>
    <row r="23102" spans="12:20" ht="16.8">
      <c r="L23102" s="404"/>
      <c r="M23102" s="404"/>
      <c r="N23102" s="404"/>
      <c r="O23102" s="404"/>
      <c r="P23102" s="404"/>
      <c r="Q23102" s="404"/>
      <c r="R23102" s="404"/>
      <c r="S23102" s="404"/>
      <c r="T23102" s="404"/>
    </row>
    <row r="23103" spans="12:20" ht="16.8">
      <c r="L23103" s="404"/>
      <c r="M23103" s="404"/>
      <c r="N23103" s="404"/>
      <c r="O23103" s="404"/>
      <c r="P23103" s="404"/>
      <c r="Q23103" s="404"/>
      <c r="R23103" s="404"/>
      <c r="S23103" s="404"/>
      <c r="T23103" s="404"/>
    </row>
    <row r="23104" spans="12:20" ht="16.8">
      <c r="L23104" s="404"/>
      <c r="M23104" s="404"/>
      <c r="N23104" s="404"/>
      <c r="O23104" s="404"/>
      <c r="P23104" s="404"/>
      <c r="Q23104" s="404"/>
      <c r="R23104" s="404"/>
      <c r="S23104" s="404"/>
      <c r="T23104" s="404"/>
    </row>
    <row r="23105" spans="12:20" ht="16.8">
      <c r="L23105" s="404"/>
      <c r="M23105" s="404"/>
      <c r="N23105" s="404"/>
      <c r="O23105" s="404"/>
      <c r="P23105" s="404"/>
      <c r="Q23105" s="404"/>
      <c r="R23105" s="404"/>
      <c r="S23105" s="404"/>
      <c r="T23105" s="404"/>
    </row>
    <row r="23106" spans="12:20" ht="16.8">
      <c r="L23106" s="404"/>
      <c r="M23106" s="404"/>
      <c r="N23106" s="404"/>
      <c r="O23106" s="404"/>
      <c r="P23106" s="404"/>
      <c r="Q23106" s="404"/>
      <c r="R23106" s="404"/>
      <c r="S23106" s="404"/>
      <c r="T23106" s="404"/>
    </row>
    <row r="23107" spans="12:20" ht="16.8">
      <c r="L23107" s="404"/>
      <c r="M23107" s="404"/>
      <c r="N23107" s="404"/>
      <c r="O23107" s="404"/>
      <c r="P23107" s="404"/>
      <c r="Q23107" s="404"/>
      <c r="R23107" s="404"/>
      <c r="S23107" s="404"/>
      <c r="T23107" s="404"/>
    </row>
    <row r="23108" spans="12:20" ht="16.8">
      <c r="L23108" s="404"/>
      <c r="M23108" s="404"/>
      <c r="N23108" s="404"/>
      <c r="O23108" s="404"/>
      <c r="P23108" s="404"/>
      <c r="Q23108" s="404"/>
      <c r="R23108" s="404"/>
      <c r="S23108" s="404"/>
      <c r="T23108" s="404"/>
    </row>
    <row r="23109" spans="12:20" ht="16.8">
      <c r="L23109" s="404"/>
      <c r="M23109" s="404"/>
      <c r="N23109" s="404"/>
      <c r="O23109" s="404"/>
      <c r="P23109" s="404"/>
      <c r="Q23109" s="404"/>
      <c r="R23109" s="404"/>
      <c r="S23109" s="404"/>
      <c r="T23109" s="404"/>
    </row>
    <row r="23110" spans="12:20" ht="16.8">
      <c r="L23110" s="404"/>
      <c r="M23110" s="404"/>
      <c r="N23110" s="404"/>
      <c r="O23110" s="404"/>
      <c r="P23110" s="404"/>
      <c r="Q23110" s="404"/>
      <c r="R23110" s="404"/>
      <c r="S23110" s="404"/>
      <c r="T23110" s="404"/>
    </row>
    <row r="23111" spans="12:20" ht="16.8">
      <c r="L23111" s="404"/>
      <c r="M23111" s="404"/>
      <c r="N23111" s="404"/>
      <c r="O23111" s="404"/>
      <c r="P23111" s="404"/>
      <c r="Q23111" s="404"/>
      <c r="R23111" s="404"/>
      <c r="S23111" s="404"/>
      <c r="T23111" s="404"/>
    </row>
    <row r="23112" spans="12:20" ht="16.8">
      <c r="L23112" s="404"/>
      <c r="M23112" s="404"/>
      <c r="N23112" s="404"/>
      <c r="O23112" s="404"/>
      <c r="P23112" s="404"/>
      <c r="Q23112" s="404"/>
      <c r="R23112" s="404"/>
      <c r="S23112" s="404"/>
      <c r="T23112" s="404"/>
    </row>
    <row r="23113" spans="12:20" ht="16.8">
      <c r="L23113" s="404"/>
      <c r="M23113" s="404"/>
      <c r="N23113" s="404"/>
      <c r="O23113" s="404"/>
      <c r="P23113" s="404"/>
      <c r="Q23113" s="404"/>
      <c r="R23113" s="404"/>
      <c r="S23113" s="404"/>
      <c r="T23113" s="404"/>
    </row>
    <row r="23114" spans="12:20" ht="16.8">
      <c r="L23114" s="404"/>
      <c r="M23114" s="404"/>
      <c r="N23114" s="404"/>
      <c r="O23114" s="404"/>
      <c r="P23114" s="404"/>
      <c r="Q23114" s="404"/>
      <c r="R23114" s="404"/>
      <c r="S23114" s="404"/>
      <c r="T23114" s="404"/>
    </row>
    <row r="23115" spans="12:20" ht="16.8">
      <c r="L23115" s="404"/>
      <c r="M23115" s="404"/>
      <c r="N23115" s="404"/>
      <c r="O23115" s="404"/>
      <c r="P23115" s="404"/>
      <c r="Q23115" s="404"/>
      <c r="R23115" s="404"/>
      <c r="S23115" s="404"/>
      <c r="T23115" s="404"/>
    </row>
    <row r="23116" spans="12:20" ht="16.8">
      <c r="L23116" s="404"/>
      <c r="M23116" s="404"/>
      <c r="N23116" s="404"/>
      <c r="O23116" s="404"/>
      <c r="P23116" s="404"/>
      <c r="Q23116" s="404"/>
      <c r="R23116" s="404"/>
      <c r="S23116" s="404"/>
      <c r="T23116" s="404"/>
    </row>
    <row r="23117" spans="12:20" ht="16.8">
      <c r="L23117" s="404"/>
      <c r="M23117" s="404"/>
      <c r="N23117" s="404"/>
      <c r="O23117" s="404"/>
      <c r="P23117" s="404"/>
      <c r="Q23117" s="404"/>
      <c r="R23117" s="404"/>
      <c r="S23117" s="404"/>
      <c r="T23117" s="404"/>
    </row>
    <row r="23118" spans="12:20" ht="16.8">
      <c r="L23118" s="404"/>
      <c r="M23118" s="404"/>
      <c r="N23118" s="404"/>
      <c r="O23118" s="404"/>
      <c r="P23118" s="404"/>
      <c r="Q23118" s="404"/>
      <c r="R23118" s="404"/>
      <c r="S23118" s="404"/>
      <c r="T23118" s="404"/>
    </row>
    <row r="23119" spans="12:20" ht="16.8">
      <c r="L23119" s="404"/>
      <c r="M23119" s="404"/>
      <c r="N23119" s="404"/>
      <c r="O23119" s="404"/>
      <c r="P23119" s="404"/>
      <c r="Q23119" s="404"/>
      <c r="R23119" s="404"/>
      <c r="S23119" s="404"/>
      <c r="T23119" s="404"/>
    </row>
    <row r="23120" spans="12:20" ht="16.8">
      <c r="L23120" s="404"/>
      <c r="M23120" s="404"/>
      <c r="N23120" s="404"/>
      <c r="O23120" s="404"/>
      <c r="P23120" s="404"/>
      <c r="Q23120" s="404"/>
      <c r="R23120" s="404"/>
      <c r="S23120" s="404"/>
      <c r="T23120" s="404"/>
    </row>
    <row r="23121" spans="12:20" ht="16.8">
      <c r="L23121" s="404"/>
      <c r="M23121" s="404"/>
      <c r="N23121" s="404"/>
      <c r="O23121" s="404"/>
      <c r="P23121" s="404"/>
      <c r="Q23121" s="404"/>
      <c r="R23121" s="404"/>
      <c r="S23121" s="404"/>
      <c r="T23121" s="404"/>
    </row>
    <row r="23122" spans="12:20" ht="16.8">
      <c r="L23122" s="404"/>
      <c r="M23122" s="404"/>
      <c r="N23122" s="404"/>
      <c r="O23122" s="404"/>
      <c r="P23122" s="404"/>
      <c r="Q23122" s="404"/>
      <c r="R23122" s="404"/>
      <c r="S23122" s="404"/>
      <c r="T23122" s="404"/>
    </row>
    <row r="23123" spans="12:20" ht="16.8">
      <c r="L23123" s="404"/>
      <c r="M23123" s="404"/>
      <c r="N23123" s="404"/>
      <c r="O23123" s="404"/>
      <c r="P23123" s="404"/>
      <c r="Q23123" s="404"/>
      <c r="R23123" s="404"/>
      <c r="S23123" s="404"/>
      <c r="T23123" s="404"/>
    </row>
    <row r="23124" spans="12:20" ht="16.8">
      <c r="L23124" s="404"/>
      <c r="M23124" s="404"/>
      <c r="N23124" s="404"/>
      <c r="O23124" s="404"/>
      <c r="P23124" s="404"/>
      <c r="Q23124" s="404"/>
      <c r="R23124" s="404"/>
      <c r="S23124" s="404"/>
      <c r="T23124" s="404"/>
    </row>
    <row r="23125" spans="12:20" ht="16.8">
      <c r="L23125" s="404"/>
      <c r="M23125" s="404"/>
      <c r="N23125" s="404"/>
      <c r="O23125" s="404"/>
      <c r="P23125" s="404"/>
      <c r="Q23125" s="404"/>
      <c r="R23125" s="404"/>
      <c r="S23125" s="404"/>
      <c r="T23125" s="404"/>
    </row>
    <row r="23126" spans="12:20" ht="16.8">
      <c r="L23126" s="404"/>
      <c r="M23126" s="404"/>
      <c r="N23126" s="404"/>
      <c r="O23126" s="404"/>
      <c r="P23126" s="404"/>
      <c r="Q23126" s="404"/>
      <c r="R23126" s="404"/>
      <c r="S23126" s="404"/>
      <c r="T23126" s="404"/>
    </row>
    <row r="23127" spans="12:20" ht="16.8">
      <c r="L23127" s="404"/>
      <c r="M23127" s="404"/>
      <c r="N23127" s="404"/>
      <c r="O23127" s="404"/>
      <c r="P23127" s="404"/>
      <c r="Q23127" s="404"/>
      <c r="R23127" s="404"/>
      <c r="S23127" s="404"/>
      <c r="T23127" s="404"/>
    </row>
    <row r="23128" spans="12:20" ht="16.8">
      <c r="L23128" s="404"/>
      <c r="M23128" s="404"/>
      <c r="N23128" s="404"/>
      <c r="O23128" s="404"/>
      <c r="P23128" s="404"/>
      <c r="Q23128" s="404"/>
      <c r="R23128" s="404"/>
      <c r="S23128" s="404"/>
      <c r="T23128" s="404"/>
    </row>
    <row r="23129" spans="12:20" ht="16.8">
      <c r="L23129" s="404"/>
      <c r="M23129" s="404"/>
      <c r="N23129" s="404"/>
      <c r="O23129" s="404"/>
      <c r="P23129" s="404"/>
      <c r="Q23129" s="404"/>
      <c r="R23129" s="404"/>
      <c r="S23129" s="404"/>
      <c r="T23129" s="404"/>
    </row>
    <row r="23130" spans="12:20" ht="16.8">
      <c r="L23130" s="404"/>
      <c r="M23130" s="404"/>
      <c r="N23130" s="404"/>
      <c r="O23130" s="404"/>
      <c r="P23130" s="404"/>
      <c r="Q23130" s="404"/>
      <c r="R23130" s="404"/>
      <c r="S23130" s="404"/>
      <c r="T23130" s="404"/>
    </row>
    <row r="23131" spans="12:20" ht="16.8">
      <c r="L23131" s="404"/>
      <c r="M23131" s="404"/>
      <c r="N23131" s="404"/>
      <c r="O23131" s="404"/>
      <c r="P23131" s="404"/>
      <c r="Q23131" s="404"/>
      <c r="R23131" s="404"/>
      <c r="S23131" s="404"/>
      <c r="T23131" s="404"/>
    </row>
    <row r="23132" spans="12:20" ht="16.8">
      <c r="L23132" s="404"/>
      <c r="M23132" s="404"/>
      <c r="N23132" s="404"/>
      <c r="O23132" s="404"/>
      <c r="P23132" s="404"/>
      <c r="Q23132" s="404"/>
      <c r="R23132" s="404"/>
      <c r="S23132" s="404"/>
      <c r="T23132" s="404"/>
    </row>
    <row r="23133" spans="12:20" ht="16.8">
      <c r="L23133" s="404"/>
      <c r="M23133" s="404"/>
      <c r="N23133" s="404"/>
      <c r="O23133" s="404"/>
      <c r="P23133" s="404"/>
      <c r="Q23133" s="404"/>
      <c r="R23133" s="404"/>
      <c r="S23133" s="404"/>
      <c r="T23133" s="404"/>
    </row>
    <row r="23134" spans="12:20" ht="16.8">
      <c r="L23134" s="404"/>
      <c r="M23134" s="404"/>
      <c r="N23134" s="404"/>
      <c r="O23134" s="404"/>
      <c r="P23134" s="404"/>
      <c r="Q23134" s="404"/>
      <c r="R23134" s="404"/>
      <c r="S23134" s="404"/>
      <c r="T23134" s="404"/>
    </row>
    <row r="23135" spans="12:20" ht="16.8">
      <c r="L23135" s="404"/>
      <c r="M23135" s="404"/>
      <c r="N23135" s="404"/>
      <c r="O23135" s="404"/>
      <c r="P23135" s="404"/>
      <c r="Q23135" s="404"/>
      <c r="R23135" s="404"/>
      <c r="S23135" s="404"/>
      <c r="T23135" s="404"/>
    </row>
    <row r="23136" spans="12:20" ht="16.8">
      <c r="L23136" s="404"/>
      <c r="M23136" s="404"/>
      <c r="N23136" s="404"/>
      <c r="O23136" s="404"/>
      <c r="P23136" s="404"/>
      <c r="Q23136" s="404"/>
      <c r="R23136" s="404"/>
      <c r="S23136" s="404"/>
      <c r="T23136" s="404"/>
    </row>
    <row r="23137" spans="12:20" ht="16.8">
      <c r="L23137" s="404"/>
      <c r="M23137" s="404"/>
      <c r="N23137" s="404"/>
      <c r="O23137" s="404"/>
      <c r="P23137" s="404"/>
      <c r="Q23137" s="404"/>
      <c r="R23137" s="404"/>
      <c r="S23137" s="404"/>
      <c r="T23137" s="404"/>
    </row>
    <row r="23138" spans="12:20" ht="16.8">
      <c r="L23138" s="404"/>
      <c r="M23138" s="404"/>
      <c r="N23138" s="404"/>
      <c r="O23138" s="404"/>
      <c r="P23138" s="404"/>
      <c r="Q23138" s="404"/>
      <c r="R23138" s="404"/>
      <c r="S23138" s="404"/>
      <c r="T23138" s="404"/>
    </row>
    <row r="23139" spans="12:20" ht="16.8">
      <c r="L23139" s="404"/>
      <c r="M23139" s="404"/>
      <c r="N23139" s="404"/>
      <c r="O23139" s="404"/>
      <c r="P23139" s="404"/>
      <c r="Q23139" s="404"/>
      <c r="R23139" s="404"/>
      <c r="S23139" s="404"/>
      <c r="T23139" s="404"/>
    </row>
    <row r="23140" spans="12:20" ht="16.8">
      <c r="L23140" s="404"/>
      <c r="M23140" s="404"/>
      <c r="N23140" s="404"/>
      <c r="O23140" s="404"/>
      <c r="P23140" s="404"/>
      <c r="Q23140" s="404"/>
      <c r="R23140" s="404"/>
      <c r="S23140" s="404"/>
      <c r="T23140" s="404"/>
    </row>
    <row r="23141" spans="12:20" ht="16.8">
      <c r="L23141" s="404"/>
      <c r="M23141" s="404"/>
      <c r="N23141" s="404"/>
      <c r="O23141" s="404"/>
      <c r="P23141" s="404"/>
      <c r="Q23141" s="404"/>
      <c r="R23141" s="404"/>
      <c r="S23141" s="404"/>
      <c r="T23141" s="404"/>
    </row>
    <row r="23142" spans="12:20" ht="16.8">
      <c r="L23142" s="404"/>
      <c r="M23142" s="404"/>
      <c r="N23142" s="404"/>
      <c r="O23142" s="404"/>
      <c r="P23142" s="404"/>
      <c r="Q23142" s="404"/>
      <c r="R23142" s="404"/>
      <c r="S23142" s="404"/>
      <c r="T23142" s="404"/>
    </row>
    <row r="23143" spans="12:20" ht="16.8">
      <c r="L23143" s="404"/>
      <c r="M23143" s="404"/>
      <c r="N23143" s="404"/>
      <c r="O23143" s="404"/>
      <c r="P23143" s="404"/>
      <c r="Q23143" s="404"/>
      <c r="R23143" s="404"/>
      <c r="S23143" s="404"/>
      <c r="T23143" s="404"/>
    </row>
    <row r="23144" spans="12:20" ht="16.8">
      <c r="L23144" s="404"/>
      <c r="M23144" s="404"/>
      <c r="N23144" s="404"/>
      <c r="O23144" s="404"/>
      <c r="P23144" s="404"/>
      <c r="Q23144" s="404"/>
      <c r="R23144" s="404"/>
      <c r="S23144" s="404"/>
      <c r="T23144" s="404"/>
    </row>
    <row r="23145" spans="12:20" ht="16.8">
      <c r="L23145" s="404"/>
      <c r="M23145" s="404"/>
      <c r="N23145" s="404"/>
      <c r="O23145" s="404"/>
      <c r="P23145" s="404"/>
      <c r="Q23145" s="404"/>
      <c r="R23145" s="404"/>
      <c r="S23145" s="404"/>
      <c r="T23145" s="404"/>
    </row>
    <row r="23146" spans="12:20" ht="16.8">
      <c r="L23146" s="404"/>
      <c r="M23146" s="404"/>
      <c r="N23146" s="404"/>
      <c r="O23146" s="404"/>
      <c r="P23146" s="404"/>
      <c r="Q23146" s="404"/>
      <c r="R23146" s="404"/>
      <c r="S23146" s="404"/>
      <c r="T23146" s="404"/>
    </row>
    <row r="23147" spans="12:20" ht="16.8">
      <c r="L23147" s="404"/>
      <c r="M23147" s="404"/>
      <c r="N23147" s="404"/>
      <c r="O23147" s="404"/>
      <c r="P23147" s="404"/>
      <c r="Q23147" s="404"/>
      <c r="R23147" s="404"/>
      <c r="S23147" s="404"/>
      <c r="T23147" s="404"/>
    </row>
    <row r="23148" spans="12:20" ht="16.8">
      <c r="L23148" s="404"/>
      <c r="M23148" s="404"/>
      <c r="N23148" s="404"/>
      <c r="O23148" s="404"/>
      <c r="P23148" s="404"/>
      <c r="Q23148" s="404"/>
      <c r="R23148" s="404"/>
      <c r="S23148" s="404"/>
      <c r="T23148" s="404"/>
    </row>
    <row r="23149" spans="12:20" ht="16.8">
      <c r="L23149" s="404"/>
      <c r="M23149" s="404"/>
      <c r="N23149" s="404"/>
      <c r="O23149" s="404"/>
      <c r="P23149" s="404"/>
      <c r="Q23149" s="404"/>
      <c r="R23149" s="404"/>
      <c r="S23149" s="404"/>
      <c r="T23149" s="404"/>
    </row>
    <row r="23150" spans="12:20" ht="16.8">
      <c r="L23150" s="404"/>
      <c r="M23150" s="404"/>
      <c r="N23150" s="404"/>
      <c r="O23150" s="404"/>
      <c r="P23150" s="404"/>
      <c r="Q23150" s="404"/>
      <c r="R23150" s="404"/>
      <c r="S23150" s="404"/>
      <c r="T23150" s="404"/>
    </row>
    <row r="23151" spans="12:20" ht="16.8">
      <c r="L23151" s="404"/>
      <c r="M23151" s="404"/>
      <c r="N23151" s="404"/>
      <c r="O23151" s="404"/>
      <c r="P23151" s="404"/>
      <c r="Q23151" s="404"/>
      <c r="R23151" s="404"/>
      <c r="S23151" s="404"/>
      <c r="T23151" s="404"/>
    </row>
    <row r="23152" spans="12:20" ht="16.8">
      <c r="L23152" s="404"/>
      <c r="M23152" s="404"/>
      <c r="N23152" s="404"/>
      <c r="O23152" s="404"/>
      <c r="P23152" s="404"/>
      <c r="Q23152" s="404"/>
      <c r="R23152" s="404"/>
      <c r="S23152" s="404"/>
      <c r="T23152" s="404"/>
    </row>
    <row r="23153" spans="12:20" ht="16.8">
      <c r="L23153" s="404"/>
      <c r="M23153" s="404"/>
      <c r="N23153" s="404"/>
      <c r="O23153" s="404"/>
      <c r="P23153" s="404"/>
      <c r="Q23153" s="404"/>
      <c r="R23153" s="404"/>
      <c r="S23153" s="404"/>
      <c r="T23153" s="404"/>
    </row>
    <row r="23154" spans="12:20" ht="16.8">
      <c r="L23154" s="404"/>
      <c r="M23154" s="404"/>
      <c r="N23154" s="404"/>
      <c r="O23154" s="404"/>
      <c r="P23154" s="404"/>
      <c r="Q23154" s="404"/>
      <c r="R23154" s="404"/>
      <c r="S23154" s="404"/>
      <c r="T23154" s="404"/>
    </row>
    <row r="23155" spans="12:20" ht="16.8">
      <c r="L23155" s="404"/>
      <c r="M23155" s="404"/>
      <c r="N23155" s="404"/>
      <c r="O23155" s="404"/>
      <c r="P23155" s="404"/>
      <c r="Q23155" s="404"/>
      <c r="R23155" s="404"/>
      <c r="S23155" s="404"/>
      <c r="T23155" s="404"/>
    </row>
    <row r="23156" spans="12:20" ht="16.8">
      <c r="L23156" s="404"/>
      <c r="M23156" s="404"/>
      <c r="N23156" s="404"/>
      <c r="O23156" s="404"/>
      <c r="P23156" s="404"/>
      <c r="Q23156" s="404"/>
      <c r="R23156" s="404"/>
      <c r="S23156" s="404"/>
      <c r="T23156" s="404"/>
    </row>
    <row r="23157" spans="12:20" ht="16.8">
      <c r="L23157" s="404"/>
      <c r="M23157" s="404"/>
      <c r="N23157" s="404"/>
      <c r="O23157" s="404"/>
      <c r="P23157" s="404"/>
      <c r="Q23157" s="404"/>
      <c r="R23157" s="404"/>
      <c r="S23157" s="404"/>
      <c r="T23157" s="404"/>
    </row>
    <row r="23158" spans="12:20" ht="16.8">
      <c r="L23158" s="404"/>
      <c r="M23158" s="404"/>
      <c r="N23158" s="404"/>
      <c r="O23158" s="404"/>
      <c r="P23158" s="404"/>
      <c r="Q23158" s="404"/>
      <c r="R23158" s="404"/>
      <c r="S23158" s="404"/>
      <c r="T23158" s="404"/>
    </row>
    <row r="23159" spans="12:20" ht="16.8">
      <c r="L23159" s="404"/>
      <c r="M23159" s="404"/>
      <c r="N23159" s="404"/>
      <c r="O23159" s="404"/>
      <c r="P23159" s="404"/>
      <c r="Q23159" s="404"/>
      <c r="R23159" s="404"/>
      <c r="S23159" s="404"/>
      <c r="T23159" s="404"/>
    </row>
    <row r="23160" spans="12:20" ht="16.8">
      <c r="L23160" s="404"/>
      <c r="M23160" s="404"/>
      <c r="N23160" s="404"/>
      <c r="O23160" s="404"/>
      <c r="P23160" s="404"/>
      <c r="Q23160" s="404"/>
      <c r="R23160" s="404"/>
      <c r="S23160" s="404"/>
      <c r="T23160" s="404"/>
    </row>
    <row r="23161" spans="12:20" ht="16.8">
      <c r="L23161" s="404"/>
      <c r="M23161" s="404"/>
      <c r="N23161" s="404"/>
      <c r="O23161" s="404"/>
      <c r="P23161" s="404"/>
      <c r="Q23161" s="404"/>
      <c r="R23161" s="404"/>
      <c r="S23161" s="404"/>
      <c r="T23161" s="404"/>
    </row>
    <row r="23162" spans="12:20" ht="16.8">
      <c r="L23162" s="404"/>
      <c r="M23162" s="404"/>
      <c r="N23162" s="404"/>
      <c r="O23162" s="404"/>
      <c r="P23162" s="404"/>
      <c r="Q23162" s="404"/>
      <c r="R23162" s="404"/>
      <c r="S23162" s="404"/>
      <c r="T23162" s="404"/>
    </row>
    <row r="23163" spans="12:20" ht="16.8">
      <c r="L23163" s="404"/>
      <c r="M23163" s="404"/>
      <c r="N23163" s="404"/>
      <c r="O23163" s="404"/>
      <c r="P23163" s="404"/>
      <c r="Q23163" s="404"/>
      <c r="R23163" s="404"/>
      <c r="S23163" s="404"/>
      <c r="T23163" s="404"/>
    </row>
    <row r="23164" spans="12:20" ht="16.8">
      <c r="L23164" s="404"/>
      <c r="M23164" s="404"/>
      <c r="N23164" s="404"/>
      <c r="O23164" s="404"/>
      <c r="P23164" s="404"/>
      <c r="Q23164" s="404"/>
      <c r="R23164" s="404"/>
      <c r="S23164" s="404"/>
      <c r="T23164" s="404"/>
    </row>
    <row r="23165" spans="12:20" ht="16.8">
      <c r="L23165" s="404"/>
      <c r="M23165" s="404"/>
      <c r="N23165" s="404"/>
      <c r="O23165" s="404"/>
      <c r="P23165" s="404"/>
      <c r="Q23165" s="404"/>
      <c r="R23165" s="404"/>
      <c r="S23165" s="404"/>
      <c r="T23165" s="404"/>
    </row>
    <row r="23166" spans="12:20" ht="16.8">
      <c r="L23166" s="404"/>
      <c r="M23166" s="404"/>
      <c r="N23166" s="404"/>
      <c r="O23166" s="404"/>
      <c r="P23166" s="404"/>
      <c r="Q23166" s="404"/>
      <c r="R23166" s="404"/>
      <c r="S23166" s="404"/>
      <c r="T23166" s="404"/>
    </row>
    <row r="23167" spans="12:20" ht="16.8">
      <c r="L23167" s="404"/>
      <c r="M23167" s="404"/>
      <c r="N23167" s="404"/>
      <c r="O23167" s="404"/>
      <c r="P23167" s="404"/>
      <c r="Q23167" s="404"/>
      <c r="R23167" s="404"/>
      <c r="S23167" s="404"/>
      <c r="T23167" s="404"/>
    </row>
    <row r="23168" spans="12:20" ht="16.8">
      <c r="L23168" s="404"/>
      <c r="M23168" s="404"/>
      <c r="N23168" s="404"/>
      <c r="O23168" s="404"/>
      <c r="P23168" s="404"/>
      <c r="Q23168" s="404"/>
      <c r="R23168" s="404"/>
      <c r="S23168" s="404"/>
      <c r="T23168" s="404"/>
    </row>
    <row r="23169" spans="12:20" ht="16.8">
      <c r="L23169" s="404"/>
      <c r="M23169" s="404"/>
      <c r="N23169" s="404"/>
      <c r="O23169" s="404"/>
      <c r="P23169" s="404"/>
      <c r="Q23169" s="404"/>
      <c r="R23169" s="404"/>
      <c r="S23169" s="404"/>
      <c r="T23169" s="404"/>
    </row>
    <row r="23170" spans="12:20" ht="16.8">
      <c r="L23170" s="404"/>
      <c r="M23170" s="404"/>
      <c r="N23170" s="404"/>
      <c r="O23170" s="404"/>
      <c r="P23170" s="404"/>
      <c r="Q23170" s="404"/>
      <c r="R23170" s="404"/>
      <c r="S23170" s="404"/>
      <c r="T23170" s="404"/>
    </row>
    <row r="23171" spans="12:20" ht="16.8">
      <c r="L23171" s="404"/>
      <c r="M23171" s="404"/>
      <c r="N23171" s="404"/>
      <c r="O23171" s="404"/>
      <c r="P23171" s="404"/>
      <c r="Q23171" s="404"/>
      <c r="R23171" s="404"/>
      <c r="S23171" s="404"/>
      <c r="T23171" s="404"/>
    </row>
    <row r="23172" spans="12:20" ht="16.8">
      <c r="L23172" s="404"/>
      <c r="M23172" s="404"/>
      <c r="N23172" s="404"/>
      <c r="O23172" s="404"/>
      <c r="P23172" s="404"/>
      <c r="Q23172" s="404"/>
      <c r="R23172" s="404"/>
      <c r="S23172" s="404"/>
      <c r="T23172" s="404"/>
    </row>
    <row r="23173" spans="12:20" ht="16.8">
      <c r="L23173" s="404"/>
      <c r="M23173" s="404"/>
      <c r="N23173" s="404"/>
      <c r="O23173" s="404"/>
      <c r="P23173" s="404"/>
      <c r="Q23173" s="404"/>
      <c r="R23173" s="404"/>
      <c r="S23173" s="404"/>
      <c r="T23173" s="404"/>
    </row>
    <row r="23174" spans="12:20" ht="16.8">
      <c r="L23174" s="404"/>
      <c r="M23174" s="404"/>
      <c r="N23174" s="404"/>
      <c r="O23174" s="404"/>
      <c r="P23174" s="404"/>
      <c r="Q23174" s="404"/>
      <c r="R23174" s="404"/>
      <c r="S23174" s="404"/>
      <c r="T23174" s="404"/>
    </row>
    <row r="23175" spans="12:20" ht="16.8">
      <c r="L23175" s="404"/>
      <c r="M23175" s="404"/>
      <c r="N23175" s="404"/>
      <c r="O23175" s="404"/>
      <c r="P23175" s="404"/>
      <c r="Q23175" s="404"/>
      <c r="R23175" s="404"/>
      <c r="S23175" s="404"/>
      <c r="T23175" s="404"/>
    </row>
    <row r="23176" spans="12:20" ht="16.8">
      <c r="L23176" s="404"/>
      <c r="M23176" s="404"/>
      <c r="N23176" s="404"/>
      <c r="O23176" s="404"/>
      <c r="P23176" s="404"/>
      <c r="Q23176" s="404"/>
      <c r="R23176" s="404"/>
      <c r="S23176" s="404"/>
      <c r="T23176" s="404"/>
    </row>
    <row r="23177" spans="12:20" ht="16.8">
      <c r="L23177" s="404"/>
      <c r="M23177" s="404"/>
      <c r="N23177" s="404"/>
      <c r="O23177" s="404"/>
      <c r="P23177" s="404"/>
      <c r="Q23177" s="404"/>
      <c r="R23177" s="404"/>
      <c r="S23177" s="404"/>
      <c r="T23177" s="404"/>
    </row>
    <row r="23178" spans="12:20" ht="16.8">
      <c r="L23178" s="404"/>
      <c r="M23178" s="404"/>
      <c r="N23178" s="404"/>
      <c r="O23178" s="404"/>
      <c r="P23178" s="404"/>
      <c r="Q23178" s="404"/>
      <c r="R23178" s="404"/>
      <c r="S23178" s="404"/>
      <c r="T23178" s="404"/>
    </row>
    <row r="23179" spans="12:20" ht="16.8">
      <c r="L23179" s="404"/>
      <c r="M23179" s="404"/>
      <c r="N23179" s="404"/>
      <c r="O23179" s="404"/>
      <c r="P23179" s="404"/>
      <c r="Q23179" s="404"/>
      <c r="R23179" s="404"/>
      <c r="S23179" s="404"/>
      <c r="T23179" s="404"/>
    </row>
    <row r="23180" spans="12:20" ht="16.8">
      <c r="L23180" s="404"/>
      <c r="M23180" s="404"/>
      <c r="N23180" s="404"/>
      <c r="O23180" s="404"/>
      <c r="P23180" s="404"/>
      <c r="Q23180" s="404"/>
      <c r="R23180" s="404"/>
      <c r="S23180" s="404"/>
      <c r="T23180" s="404"/>
    </row>
    <row r="23181" spans="12:20" ht="16.8">
      <c r="L23181" s="404"/>
      <c r="M23181" s="404"/>
      <c r="N23181" s="404"/>
      <c r="O23181" s="404"/>
      <c r="P23181" s="404"/>
      <c r="Q23181" s="404"/>
      <c r="R23181" s="404"/>
      <c r="S23181" s="404"/>
      <c r="T23181" s="404"/>
    </row>
    <row r="23182" spans="12:20" ht="16.8">
      <c r="L23182" s="404"/>
      <c r="M23182" s="404"/>
      <c r="N23182" s="404"/>
      <c r="O23182" s="404"/>
      <c r="P23182" s="404"/>
      <c r="Q23182" s="404"/>
      <c r="R23182" s="404"/>
      <c r="S23182" s="404"/>
      <c r="T23182" s="404"/>
    </row>
    <row r="23183" spans="12:20" ht="16.8">
      <c r="L23183" s="404"/>
      <c r="M23183" s="404"/>
      <c r="N23183" s="404"/>
      <c r="O23183" s="404"/>
      <c r="P23183" s="404"/>
      <c r="Q23183" s="404"/>
      <c r="R23183" s="404"/>
      <c r="S23183" s="404"/>
      <c r="T23183" s="404"/>
    </row>
    <row r="23184" spans="12:20" ht="16.8">
      <c r="L23184" s="404"/>
      <c r="M23184" s="404"/>
      <c r="N23184" s="404"/>
      <c r="O23184" s="404"/>
      <c r="P23184" s="404"/>
      <c r="Q23184" s="404"/>
      <c r="R23184" s="404"/>
      <c r="S23184" s="404"/>
      <c r="T23184" s="404"/>
    </row>
    <row r="23185" spans="12:20" ht="16.8">
      <c r="L23185" s="404"/>
      <c r="M23185" s="404"/>
      <c r="N23185" s="404"/>
      <c r="O23185" s="404"/>
      <c r="P23185" s="404"/>
      <c r="Q23185" s="404"/>
      <c r="R23185" s="404"/>
      <c r="S23185" s="404"/>
      <c r="T23185" s="404"/>
    </row>
    <row r="23186" spans="12:20" ht="16.8">
      <c r="L23186" s="404"/>
      <c r="M23186" s="404"/>
      <c r="N23186" s="404"/>
      <c r="O23186" s="404"/>
      <c r="P23186" s="404"/>
      <c r="Q23186" s="404"/>
      <c r="R23186" s="404"/>
      <c r="S23186" s="404"/>
      <c r="T23186" s="404"/>
    </row>
    <row r="23187" spans="12:20" ht="16.8">
      <c r="L23187" s="404"/>
      <c r="M23187" s="404"/>
      <c r="N23187" s="404"/>
      <c r="O23187" s="404"/>
      <c r="P23187" s="404"/>
      <c r="Q23187" s="404"/>
      <c r="R23187" s="404"/>
      <c r="S23187" s="404"/>
      <c r="T23187" s="404"/>
    </row>
    <row r="23188" spans="12:20" ht="16.8">
      <c r="L23188" s="404"/>
      <c r="M23188" s="404"/>
      <c r="N23188" s="404"/>
      <c r="O23188" s="404"/>
      <c r="P23188" s="404"/>
      <c r="Q23188" s="404"/>
      <c r="R23188" s="404"/>
      <c r="S23188" s="404"/>
      <c r="T23188" s="404"/>
    </row>
    <row r="23189" spans="12:20" ht="16.8">
      <c r="L23189" s="404"/>
      <c r="M23189" s="404"/>
      <c r="N23189" s="404"/>
      <c r="O23189" s="404"/>
      <c r="P23189" s="404"/>
      <c r="Q23189" s="404"/>
      <c r="R23189" s="404"/>
      <c r="S23189" s="404"/>
      <c r="T23189" s="404"/>
    </row>
    <row r="23190" spans="12:20" ht="16.8">
      <c r="L23190" s="404"/>
      <c r="M23190" s="404"/>
      <c r="N23190" s="404"/>
      <c r="O23190" s="404"/>
      <c r="P23190" s="404"/>
      <c r="Q23190" s="404"/>
      <c r="R23190" s="404"/>
      <c r="S23190" s="404"/>
      <c r="T23190" s="404"/>
    </row>
    <row r="23191" spans="12:20" ht="16.8">
      <c r="L23191" s="404"/>
      <c r="M23191" s="404"/>
      <c r="N23191" s="404"/>
      <c r="O23191" s="404"/>
      <c r="P23191" s="404"/>
      <c r="Q23191" s="404"/>
      <c r="R23191" s="404"/>
      <c r="S23191" s="404"/>
      <c r="T23191" s="404"/>
    </row>
    <row r="23192" spans="12:20" ht="16.8">
      <c r="L23192" s="404"/>
      <c r="M23192" s="404"/>
      <c r="N23192" s="404"/>
      <c r="O23192" s="404"/>
      <c r="P23192" s="404"/>
      <c r="Q23192" s="404"/>
      <c r="R23192" s="404"/>
      <c r="S23192" s="404"/>
      <c r="T23192" s="404"/>
    </row>
    <row r="23193" spans="12:20" ht="16.8">
      <c r="L23193" s="404"/>
      <c r="M23193" s="404"/>
      <c r="N23193" s="404"/>
      <c r="O23193" s="404"/>
      <c r="P23193" s="404"/>
      <c r="Q23193" s="404"/>
      <c r="R23193" s="404"/>
      <c r="S23193" s="404"/>
      <c r="T23193" s="404"/>
    </row>
    <row r="23194" spans="12:20" ht="16.8">
      <c r="L23194" s="404"/>
      <c r="M23194" s="404"/>
      <c r="N23194" s="404"/>
      <c r="O23194" s="404"/>
      <c r="P23194" s="404"/>
      <c r="Q23194" s="404"/>
      <c r="R23194" s="404"/>
      <c r="S23194" s="404"/>
      <c r="T23194" s="404"/>
    </row>
    <row r="23195" spans="12:20" ht="16.8">
      <c r="L23195" s="404"/>
      <c r="M23195" s="404"/>
      <c r="N23195" s="404"/>
      <c r="O23195" s="404"/>
      <c r="P23195" s="404"/>
      <c r="Q23195" s="404"/>
      <c r="R23195" s="404"/>
      <c r="S23195" s="404"/>
      <c r="T23195" s="404"/>
    </row>
    <row r="23196" spans="12:20" ht="16.8">
      <c r="L23196" s="404"/>
      <c r="M23196" s="404"/>
      <c r="N23196" s="404"/>
      <c r="O23196" s="404"/>
      <c r="P23196" s="404"/>
      <c r="Q23196" s="404"/>
      <c r="R23196" s="404"/>
      <c r="S23196" s="404"/>
      <c r="T23196" s="404"/>
    </row>
    <row r="23197" spans="12:20" ht="16.8">
      <c r="L23197" s="404"/>
      <c r="M23197" s="404"/>
      <c r="N23197" s="404"/>
      <c r="O23197" s="404"/>
      <c r="P23197" s="404"/>
      <c r="Q23197" s="404"/>
      <c r="R23197" s="404"/>
      <c r="S23197" s="404"/>
      <c r="T23197" s="404"/>
    </row>
    <row r="23198" spans="12:20" ht="16.8">
      <c r="L23198" s="404"/>
      <c r="M23198" s="404"/>
      <c r="N23198" s="404"/>
      <c r="O23198" s="404"/>
      <c r="P23198" s="404"/>
      <c r="Q23198" s="404"/>
      <c r="R23198" s="404"/>
      <c r="S23198" s="404"/>
      <c r="T23198" s="404"/>
    </row>
    <row r="23199" spans="12:20" ht="16.8">
      <c r="L23199" s="404"/>
      <c r="M23199" s="404"/>
      <c r="N23199" s="404"/>
      <c r="O23199" s="404"/>
      <c r="P23199" s="404"/>
      <c r="Q23199" s="404"/>
      <c r="R23199" s="404"/>
      <c r="S23199" s="404"/>
      <c r="T23199" s="404"/>
    </row>
    <row r="23200" spans="12:20" ht="16.8">
      <c r="L23200" s="404"/>
      <c r="M23200" s="404"/>
      <c r="N23200" s="404"/>
      <c r="O23200" s="404"/>
      <c r="P23200" s="404"/>
      <c r="Q23200" s="404"/>
      <c r="R23200" s="404"/>
      <c r="S23200" s="404"/>
      <c r="T23200" s="404"/>
    </row>
    <row r="23201" spans="12:20" ht="16.8">
      <c r="L23201" s="404"/>
      <c r="M23201" s="404"/>
      <c r="N23201" s="404"/>
      <c r="O23201" s="404"/>
      <c r="P23201" s="404"/>
      <c r="Q23201" s="404"/>
      <c r="R23201" s="404"/>
      <c r="S23201" s="404"/>
      <c r="T23201" s="404"/>
    </row>
    <row r="23202" spans="12:20" ht="16.8">
      <c r="L23202" s="404"/>
      <c r="M23202" s="404"/>
      <c r="N23202" s="404"/>
      <c r="O23202" s="404"/>
      <c r="P23202" s="404"/>
      <c r="Q23202" s="404"/>
      <c r="R23202" s="404"/>
      <c r="S23202" s="404"/>
      <c r="T23202" s="404"/>
    </row>
    <row r="23203" spans="12:20" ht="16.8">
      <c r="L23203" s="404"/>
      <c r="M23203" s="404"/>
      <c r="N23203" s="404"/>
      <c r="O23203" s="404"/>
      <c r="P23203" s="404"/>
      <c r="Q23203" s="404"/>
      <c r="R23203" s="404"/>
      <c r="S23203" s="404"/>
      <c r="T23203" s="404"/>
    </row>
    <row r="23204" spans="12:20" ht="16.8">
      <c r="L23204" s="404"/>
      <c r="M23204" s="404"/>
      <c r="N23204" s="404"/>
      <c r="O23204" s="404"/>
      <c r="P23204" s="404"/>
      <c r="Q23204" s="404"/>
      <c r="R23204" s="404"/>
      <c r="S23204" s="404"/>
      <c r="T23204" s="404"/>
    </row>
    <row r="23205" spans="12:20" ht="16.8">
      <c r="L23205" s="404"/>
      <c r="M23205" s="404"/>
      <c r="N23205" s="404"/>
      <c r="O23205" s="404"/>
      <c r="P23205" s="404"/>
      <c r="Q23205" s="404"/>
      <c r="R23205" s="404"/>
      <c r="S23205" s="404"/>
      <c r="T23205" s="404"/>
    </row>
    <row r="23206" spans="12:20" ht="16.8">
      <c r="L23206" s="404"/>
      <c r="M23206" s="404"/>
      <c r="N23206" s="404"/>
      <c r="O23206" s="404"/>
      <c r="P23206" s="404"/>
      <c r="Q23206" s="404"/>
      <c r="R23206" s="404"/>
      <c r="S23206" s="404"/>
      <c r="T23206" s="404"/>
    </row>
    <row r="23207" spans="12:20" ht="16.8">
      <c r="L23207" s="404"/>
      <c r="M23207" s="404"/>
      <c r="N23207" s="404"/>
      <c r="O23207" s="404"/>
      <c r="P23207" s="404"/>
      <c r="Q23207" s="404"/>
      <c r="R23207" s="404"/>
      <c r="S23207" s="404"/>
      <c r="T23207" s="404"/>
    </row>
    <row r="23208" spans="12:20" ht="16.8">
      <c r="L23208" s="404"/>
      <c r="M23208" s="404"/>
      <c r="N23208" s="404"/>
      <c r="O23208" s="404"/>
      <c r="P23208" s="404"/>
      <c r="Q23208" s="404"/>
      <c r="R23208" s="404"/>
      <c r="S23208" s="404"/>
      <c r="T23208" s="404"/>
    </row>
    <row r="23209" spans="12:20" ht="16.8">
      <c r="L23209" s="404"/>
      <c r="M23209" s="404"/>
      <c r="N23209" s="404"/>
      <c r="O23209" s="404"/>
      <c r="P23209" s="404"/>
      <c r="Q23209" s="404"/>
      <c r="R23209" s="404"/>
      <c r="S23209" s="404"/>
      <c r="T23209" s="404"/>
    </row>
    <row r="23210" spans="12:20" ht="16.8">
      <c r="L23210" s="404"/>
      <c r="M23210" s="404"/>
      <c r="N23210" s="404"/>
      <c r="O23210" s="404"/>
      <c r="P23210" s="404"/>
      <c r="Q23210" s="404"/>
      <c r="R23210" s="404"/>
      <c r="S23210" s="404"/>
      <c r="T23210" s="404"/>
    </row>
    <row r="23211" spans="12:20" ht="16.8">
      <c r="L23211" s="404"/>
      <c r="M23211" s="404"/>
      <c r="N23211" s="404"/>
      <c r="O23211" s="404"/>
      <c r="P23211" s="404"/>
      <c r="Q23211" s="404"/>
      <c r="R23211" s="404"/>
      <c r="S23211" s="404"/>
      <c r="T23211" s="404"/>
    </row>
    <row r="23212" spans="12:20" ht="16.8">
      <c r="L23212" s="404"/>
      <c r="M23212" s="404"/>
      <c r="N23212" s="404"/>
      <c r="O23212" s="404"/>
      <c r="P23212" s="404"/>
      <c r="Q23212" s="404"/>
      <c r="R23212" s="404"/>
      <c r="S23212" s="404"/>
      <c r="T23212" s="404"/>
    </row>
    <row r="23213" spans="12:20" ht="16.8">
      <c r="L23213" s="404"/>
      <c r="M23213" s="404"/>
      <c r="N23213" s="404"/>
      <c r="O23213" s="404"/>
      <c r="P23213" s="404"/>
      <c r="Q23213" s="404"/>
      <c r="R23213" s="404"/>
      <c r="S23213" s="404"/>
      <c r="T23213" s="404"/>
    </row>
    <row r="23214" spans="12:20" ht="16.8">
      <c r="L23214" s="404"/>
      <c r="M23214" s="404"/>
      <c r="N23214" s="404"/>
      <c r="O23214" s="404"/>
      <c r="P23214" s="404"/>
      <c r="Q23214" s="404"/>
      <c r="R23214" s="404"/>
      <c r="S23214" s="404"/>
      <c r="T23214" s="404"/>
    </row>
    <row r="23215" spans="12:20" ht="16.8">
      <c r="L23215" s="404"/>
      <c r="M23215" s="404"/>
      <c r="N23215" s="404"/>
      <c r="O23215" s="404"/>
      <c r="P23215" s="404"/>
      <c r="Q23215" s="404"/>
      <c r="R23215" s="404"/>
      <c r="S23215" s="404"/>
      <c r="T23215" s="404"/>
    </row>
    <row r="23216" spans="12:20" ht="16.8">
      <c r="L23216" s="404"/>
      <c r="M23216" s="404"/>
      <c r="N23216" s="404"/>
      <c r="O23216" s="404"/>
      <c r="P23216" s="404"/>
      <c r="Q23216" s="404"/>
      <c r="R23216" s="404"/>
      <c r="S23216" s="404"/>
      <c r="T23216" s="404"/>
    </row>
    <row r="23217" spans="12:20" ht="16.8">
      <c r="L23217" s="404"/>
      <c r="M23217" s="404"/>
      <c r="N23217" s="404"/>
      <c r="O23217" s="404"/>
      <c r="P23217" s="404"/>
      <c r="Q23217" s="404"/>
      <c r="R23217" s="404"/>
      <c r="S23217" s="404"/>
      <c r="T23217" s="404"/>
    </row>
    <row r="23218" spans="12:20" ht="16.8">
      <c r="L23218" s="404"/>
      <c r="M23218" s="404"/>
      <c r="N23218" s="404"/>
      <c r="O23218" s="404"/>
      <c r="P23218" s="404"/>
      <c r="Q23218" s="404"/>
      <c r="R23218" s="404"/>
      <c r="S23218" s="404"/>
      <c r="T23218" s="404"/>
    </row>
    <row r="23219" spans="12:20" ht="16.8">
      <c r="L23219" s="404"/>
      <c r="M23219" s="404"/>
      <c r="N23219" s="404"/>
      <c r="O23219" s="404"/>
      <c r="P23219" s="404"/>
      <c r="Q23219" s="404"/>
      <c r="R23219" s="404"/>
      <c r="S23219" s="404"/>
      <c r="T23219" s="404"/>
    </row>
    <row r="23220" spans="12:20" ht="16.8">
      <c r="L23220" s="404"/>
      <c r="M23220" s="404"/>
      <c r="N23220" s="404"/>
      <c r="O23220" s="404"/>
      <c r="P23220" s="404"/>
      <c r="Q23220" s="404"/>
      <c r="R23220" s="404"/>
      <c r="S23220" s="404"/>
      <c r="T23220" s="404"/>
    </row>
    <row r="23221" spans="12:20" ht="16.8">
      <c r="L23221" s="404"/>
      <c r="M23221" s="404"/>
      <c r="N23221" s="404"/>
      <c r="O23221" s="404"/>
      <c r="P23221" s="404"/>
      <c r="Q23221" s="404"/>
      <c r="R23221" s="404"/>
      <c r="S23221" s="404"/>
      <c r="T23221" s="404"/>
    </row>
    <row r="23222" spans="12:20" ht="16.8">
      <c r="L23222" s="404"/>
      <c r="M23222" s="404"/>
      <c r="N23222" s="404"/>
      <c r="O23222" s="404"/>
      <c r="P23222" s="404"/>
      <c r="Q23222" s="404"/>
      <c r="R23222" s="404"/>
      <c r="S23222" s="404"/>
      <c r="T23222" s="404"/>
    </row>
    <row r="23223" spans="12:20" ht="16.8">
      <c r="L23223" s="404"/>
      <c r="M23223" s="404"/>
      <c r="N23223" s="404"/>
      <c r="O23223" s="404"/>
      <c r="P23223" s="404"/>
      <c r="Q23223" s="404"/>
      <c r="R23223" s="404"/>
      <c r="S23223" s="404"/>
      <c r="T23223" s="404"/>
    </row>
    <row r="23224" spans="12:20" ht="16.8">
      <c r="L23224" s="404"/>
      <c r="M23224" s="404"/>
      <c r="N23224" s="404"/>
      <c r="O23224" s="404"/>
      <c r="P23224" s="404"/>
      <c r="Q23224" s="404"/>
      <c r="R23224" s="404"/>
      <c r="S23224" s="404"/>
      <c r="T23224" s="404"/>
    </row>
    <row r="23225" spans="12:20" ht="16.8">
      <c r="L23225" s="404"/>
      <c r="M23225" s="404"/>
      <c r="N23225" s="404"/>
      <c r="O23225" s="404"/>
      <c r="P23225" s="404"/>
      <c r="Q23225" s="404"/>
      <c r="R23225" s="404"/>
      <c r="S23225" s="404"/>
      <c r="T23225" s="404"/>
    </row>
    <row r="23226" spans="12:20" ht="16.8">
      <c r="L23226" s="404"/>
      <c r="M23226" s="404"/>
      <c r="N23226" s="404"/>
      <c r="O23226" s="404"/>
      <c r="P23226" s="404"/>
      <c r="Q23226" s="404"/>
      <c r="R23226" s="404"/>
      <c r="S23226" s="404"/>
      <c r="T23226" s="404"/>
    </row>
    <row r="23227" spans="12:20" ht="16.8">
      <c r="L23227" s="404"/>
      <c r="M23227" s="404"/>
      <c r="N23227" s="404"/>
      <c r="O23227" s="404"/>
      <c r="P23227" s="404"/>
      <c r="Q23227" s="404"/>
      <c r="R23227" s="404"/>
      <c r="S23227" s="404"/>
      <c r="T23227" s="404"/>
    </row>
    <row r="23228" spans="12:20" ht="16.8">
      <c r="L23228" s="404"/>
      <c r="M23228" s="404"/>
      <c r="N23228" s="404"/>
      <c r="O23228" s="404"/>
      <c r="P23228" s="404"/>
      <c r="Q23228" s="404"/>
      <c r="R23228" s="404"/>
      <c r="S23228" s="404"/>
      <c r="T23228" s="404"/>
    </row>
    <row r="23229" spans="12:20" ht="16.8">
      <c r="L23229" s="404"/>
      <c r="M23229" s="404"/>
      <c r="N23229" s="404"/>
      <c r="O23229" s="404"/>
      <c r="P23229" s="404"/>
      <c r="Q23229" s="404"/>
      <c r="R23229" s="404"/>
      <c r="S23229" s="404"/>
      <c r="T23229" s="404"/>
    </row>
    <row r="23230" spans="12:20" ht="16.8">
      <c r="L23230" s="404"/>
      <c r="M23230" s="404"/>
      <c r="N23230" s="404"/>
      <c r="O23230" s="404"/>
      <c r="P23230" s="404"/>
      <c r="Q23230" s="404"/>
      <c r="R23230" s="404"/>
      <c r="S23230" s="404"/>
      <c r="T23230" s="404"/>
    </row>
    <row r="23231" spans="12:20" ht="16.8">
      <c r="L23231" s="404"/>
      <c r="M23231" s="404"/>
      <c r="N23231" s="404"/>
      <c r="O23231" s="404"/>
      <c r="P23231" s="404"/>
      <c r="Q23231" s="404"/>
      <c r="R23231" s="404"/>
      <c r="S23231" s="404"/>
      <c r="T23231" s="404"/>
    </row>
    <row r="23232" spans="12:20" ht="16.8">
      <c r="L23232" s="404"/>
      <c r="M23232" s="404"/>
      <c r="N23232" s="404"/>
      <c r="O23232" s="404"/>
      <c r="P23232" s="404"/>
      <c r="Q23232" s="404"/>
      <c r="R23232" s="404"/>
      <c r="S23232" s="404"/>
      <c r="T23232" s="404"/>
    </row>
    <row r="23233" spans="12:20" ht="16.8">
      <c r="L23233" s="404"/>
      <c r="M23233" s="404"/>
      <c r="N23233" s="404"/>
      <c r="O23233" s="404"/>
      <c r="P23233" s="404"/>
      <c r="Q23233" s="404"/>
      <c r="R23233" s="404"/>
      <c r="S23233" s="404"/>
      <c r="T23233" s="404"/>
    </row>
    <row r="23234" spans="12:20" ht="16.8">
      <c r="L23234" s="404"/>
      <c r="M23234" s="404"/>
      <c r="N23234" s="404"/>
      <c r="O23234" s="404"/>
      <c r="P23234" s="404"/>
      <c r="Q23234" s="404"/>
      <c r="R23234" s="404"/>
      <c r="S23234" s="404"/>
      <c r="T23234" s="404"/>
    </row>
    <row r="23235" spans="12:20" ht="16.8">
      <c r="L23235" s="404"/>
      <c r="M23235" s="404"/>
      <c r="N23235" s="404"/>
      <c r="O23235" s="404"/>
      <c r="P23235" s="404"/>
      <c r="Q23235" s="404"/>
      <c r="R23235" s="404"/>
      <c r="S23235" s="404"/>
      <c r="T23235" s="404"/>
    </row>
    <row r="23236" spans="12:20" ht="16.8">
      <c r="L23236" s="404"/>
      <c r="M23236" s="404"/>
      <c r="N23236" s="404"/>
      <c r="O23236" s="404"/>
      <c r="P23236" s="404"/>
      <c r="Q23236" s="404"/>
      <c r="R23236" s="404"/>
      <c r="S23236" s="404"/>
      <c r="T23236" s="404"/>
    </row>
    <row r="23237" spans="12:20" ht="16.8">
      <c r="L23237" s="404"/>
      <c r="M23237" s="404"/>
      <c r="N23237" s="404"/>
      <c r="O23237" s="404"/>
      <c r="P23237" s="404"/>
      <c r="Q23237" s="404"/>
      <c r="R23237" s="404"/>
      <c r="S23237" s="404"/>
      <c r="T23237" s="404"/>
    </row>
    <row r="23238" spans="12:20" ht="16.8">
      <c r="L23238" s="404"/>
      <c r="M23238" s="404"/>
      <c r="N23238" s="404"/>
      <c r="O23238" s="404"/>
      <c r="P23238" s="404"/>
      <c r="Q23238" s="404"/>
      <c r="R23238" s="404"/>
      <c r="S23238" s="404"/>
      <c r="T23238" s="404"/>
    </row>
    <row r="23239" spans="12:20" ht="16.8">
      <c r="L23239" s="404"/>
      <c r="M23239" s="404"/>
      <c r="N23239" s="404"/>
      <c r="O23239" s="404"/>
      <c r="P23239" s="404"/>
      <c r="Q23239" s="404"/>
      <c r="R23239" s="404"/>
      <c r="S23239" s="404"/>
      <c r="T23239" s="404"/>
    </row>
    <row r="23240" spans="12:20" ht="16.8">
      <c r="L23240" s="404"/>
      <c r="M23240" s="404"/>
      <c r="N23240" s="404"/>
      <c r="O23240" s="404"/>
      <c r="P23240" s="404"/>
      <c r="Q23240" s="404"/>
      <c r="R23240" s="404"/>
      <c r="S23240" s="404"/>
      <c r="T23240" s="404"/>
    </row>
    <row r="23241" spans="12:20" ht="16.8">
      <c r="L23241" s="404"/>
      <c r="M23241" s="404"/>
      <c r="N23241" s="404"/>
      <c r="O23241" s="404"/>
      <c r="P23241" s="404"/>
      <c r="Q23241" s="404"/>
      <c r="R23241" s="404"/>
      <c r="S23241" s="404"/>
      <c r="T23241" s="404"/>
    </row>
    <row r="23242" spans="12:20" ht="16.8">
      <c r="L23242" s="404"/>
      <c r="M23242" s="404"/>
      <c r="N23242" s="404"/>
      <c r="O23242" s="404"/>
      <c r="P23242" s="404"/>
      <c r="Q23242" s="404"/>
      <c r="R23242" s="404"/>
      <c r="S23242" s="404"/>
      <c r="T23242" s="404"/>
    </row>
    <row r="23243" spans="12:20" ht="16.8">
      <c r="L23243" s="404"/>
      <c r="M23243" s="404"/>
      <c r="N23243" s="404"/>
      <c r="O23243" s="404"/>
      <c r="P23243" s="404"/>
      <c r="Q23243" s="404"/>
      <c r="R23243" s="404"/>
      <c r="S23243" s="404"/>
      <c r="T23243" s="404"/>
    </row>
    <row r="23244" spans="12:20" ht="16.8">
      <c r="L23244" s="404"/>
      <c r="M23244" s="404"/>
      <c r="N23244" s="404"/>
      <c r="O23244" s="404"/>
      <c r="P23244" s="404"/>
      <c r="Q23244" s="404"/>
      <c r="R23244" s="404"/>
      <c r="S23244" s="404"/>
      <c r="T23244" s="404"/>
    </row>
    <row r="23245" spans="12:20" ht="16.8">
      <c r="L23245" s="404"/>
      <c r="M23245" s="404"/>
      <c r="N23245" s="404"/>
      <c r="O23245" s="404"/>
      <c r="P23245" s="404"/>
      <c r="Q23245" s="404"/>
      <c r="R23245" s="404"/>
      <c r="S23245" s="404"/>
      <c r="T23245" s="404"/>
    </row>
    <row r="23246" spans="12:20" ht="16.8">
      <c r="L23246" s="404"/>
      <c r="M23246" s="404"/>
      <c r="N23246" s="404"/>
      <c r="O23246" s="404"/>
      <c r="P23246" s="404"/>
      <c r="Q23246" s="404"/>
      <c r="R23246" s="404"/>
      <c r="S23246" s="404"/>
      <c r="T23246" s="404"/>
    </row>
    <row r="23247" spans="12:20" ht="16.8">
      <c r="L23247" s="404"/>
      <c r="M23247" s="404"/>
      <c r="N23247" s="404"/>
      <c r="O23247" s="404"/>
      <c r="P23247" s="404"/>
      <c r="Q23247" s="404"/>
      <c r="R23247" s="404"/>
      <c r="S23247" s="404"/>
      <c r="T23247" s="404"/>
    </row>
    <row r="23248" spans="12:20" ht="16.8">
      <c r="L23248" s="404"/>
      <c r="M23248" s="404"/>
      <c r="N23248" s="404"/>
      <c r="O23248" s="404"/>
      <c r="P23248" s="404"/>
      <c r="Q23248" s="404"/>
      <c r="R23248" s="404"/>
      <c r="S23248" s="404"/>
      <c r="T23248" s="404"/>
    </row>
    <row r="23249" spans="12:20" ht="16.8">
      <c r="L23249" s="404"/>
      <c r="M23249" s="404"/>
      <c r="N23249" s="404"/>
      <c r="O23249" s="404"/>
      <c r="P23249" s="404"/>
      <c r="Q23249" s="404"/>
      <c r="R23249" s="404"/>
      <c r="S23249" s="404"/>
      <c r="T23249" s="404"/>
    </row>
    <row r="23250" spans="12:20" ht="16.8">
      <c r="L23250" s="404"/>
      <c r="M23250" s="404"/>
      <c r="N23250" s="404"/>
      <c r="O23250" s="404"/>
      <c r="P23250" s="404"/>
      <c r="Q23250" s="404"/>
      <c r="R23250" s="404"/>
      <c r="S23250" s="404"/>
      <c r="T23250" s="404"/>
    </row>
    <row r="23251" spans="12:20" ht="16.8">
      <c r="L23251" s="404"/>
      <c r="M23251" s="404"/>
      <c r="N23251" s="404"/>
      <c r="O23251" s="404"/>
      <c r="P23251" s="404"/>
      <c r="Q23251" s="404"/>
      <c r="R23251" s="404"/>
      <c r="S23251" s="404"/>
      <c r="T23251" s="404"/>
    </row>
    <row r="23252" spans="12:20" ht="16.8">
      <c r="L23252" s="404"/>
      <c r="M23252" s="404"/>
      <c r="N23252" s="404"/>
      <c r="O23252" s="404"/>
      <c r="P23252" s="404"/>
      <c r="Q23252" s="404"/>
      <c r="R23252" s="404"/>
      <c r="S23252" s="404"/>
      <c r="T23252" s="404"/>
    </row>
    <row r="23253" spans="12:20" ht="16.8">
      <c r="L23253" s="404"/>
      <c r="M23253" s="404"/>
      <c r="N23253" s="404"/>
      <c r="O23253" s="404"/>
      <c r="P23253" s="404"/>
      <c r="Q23253" s="404"/>
      <c r="R23253" s="404"/>
      <c r="S23253" s="404"/>
      <c r="T23253" s="404"/>
    </row>
    <row r="23254" spans="12:20" ht="16.8">
      <c r="L23254" s="404"/>
      <c r="M23254" s="404"/>
      <c r="N23254" s="404"/>
      <c r="O23254" s="404"/>
      <c r="P23254" s="404"/>
      <c r="Q23254" s="404"/>
      <c r="R23254" s="404"/>
      <c r="S23254" s="404"/>
      <c r="T23254" s="404"/>
    </row>
    <row r="23255" spans="12:20" ht="16.8">
      <c r="L23255" s="404"/>
      <c r="M23255" s="404"/>
      <c r="N23255" s="404"/>
      <c r="O23255" s="404"/>
      <c r="P23255" s="404"/>
      <c r="Q23255" s="404"/>
      <c r="R23255" s="404"/>
      <c r="S23255" s="404"/>
      <c r="T23255" s="404"/>
    </row>
    <row r="23256" spans="12:20" ht="16.8">
      <c r="L23256" s="404"/>
      <c r="M23256" s="404"/>
      <c r="N23256" s="404"/>
      <c r="O23256" s="404"/>
      <c r="P23256" s="404"/>
      <c r="Q23256" s="404"/>
      <c r="R23256" s="404"/>
      <c r="S23256" s="404"/>
      <c r="T23256" s="404"/>
    </row>
    <row r="23257" spans="12:20" ht="16.8">
      <c r="L23257" s="404"/>
      <c r="M23257" s="404"/>
      <c r="N23257" s="404"/>
      <c r="O23257" s="404"/>
      <c r="P23257" s="404"/>
      <c r="Q23257" s="404"/>
      <c r="R23257" s="404"/>
      <c r="S23257" s="404"/>
      <c r="T23257" s="404"/>
    </row>
    <row r="23258" spans="12:20" ht="16.8">
      <c r="L23258" s="404"/>
      <c r="M23258" s="404"/>
      <c r="N23258" s="404"/>
      <c r="O23258" s="404"/>
      <c r="P23258" s="404"/>
      <c r="Q23258" s="404"/>
      <c r="R23258" s="404"/>
      <c r="S23258" s="404"/>
      <c r="T23258" s="404"/>
    </row>
    <row r="23259" spans="12:20" ht="16.8">
      <c r="L23259" s="404"/>
      <c r="M23259" s="404"/>
      <c r="N23259" s="404"/>
      <c r="O23259" s="404"/>
      <c r="P23259" s="404"/>
      <c r="Q23259" s="404"/>
      <c r="R23259" s="404"/>
      <c r="S23259" s="404"/>
      <c r="T23259" s="404"/>
    </row>
    <row r="23260" spans="12:20" ht="16.8">
      <c r="L23260" s="404"/>
      <c r="M23260" s="404"/>
      <c r="N23260" s="404"/>
      <c r="O23260" s="404"/>
      <c r="P23260" s="404"/>
      <c r="Q23260" s="404"/>
      <c r="R23260" s="404"/>
      <c r="S23260" s="404"/>
      <c r="T23260" s="404"/>
    </row>
    <row r="23261" spans="12:20" ht="16.8">
      <c r="L23261" s="404"/>
      <c r="M23261" s="404"/>
      <c r="N23261" s="404"/>
      <c r="O23261" s="404"/>
      <c r="P23261" s="404"/>
      <c r="Q23261" s="404"/>
      <c r="R23261" s="404"/>
      <c r="S23261" s="404"/>
      <c r="T23261" s="404"/>
    </row>
    <row r="23262" spans="12:20" ht="16.8">
      <c r="L23262" s="404"/>
      <c r="M23262" s="404"/>
      <c r="N23262" s="404"/>
      <c r="O23262" s="404"/>
      <c r="P23262" s="404"/>
      <c r="Q23262" s="404"/>
      <c r="R23262" s="404"/>
      <c r="S23262" s="404"/>
      <c r="T23262" s="404"/>
    </row>
    <row r="23263" spans="12:20" ht="16.8">
      <c r="L23263" s="404"/>
      <c r="M23263" s="404"/>
      <c r="N23263" s="404"/>
      <c r="O23263" s="404"/>
      <c r="P23263" s="404"/>
      <c r="Q23263" s="404"/>
      <c r="R23263" s="404"/>
      <c r="S23263" s="404"/>
      <c r="T23263" s="404"/>
    </row>
    <row r="23264" spans="12:20" ht="16.8">
      <c r="L23264" s="404"/>
      <c r="M23264" s="404"/>
      <c r="N23264" s="404"/>
      <c r="O23264" s="404"/>
      <c r="P23264" s="404"/>
      <c r="Q23264" s="404"/>
      <c r="R23264" s="404"/>
      <c r="S23264" s="404"/>
      <c r="T23264" s="404"/>
    </row>
    <row r="23265" spans="12:20" ht="16.8">
      <c r="L23265" s="404"/>
      <c r="M23265" s="404"/>
      <c r="N23265" s="404"/>
      <c r="O23265" s="404"/>
      <c r="P23265" s="404"/>
      <c r="Q23265" s="404"/>
      <c r="R23265" s="404"/>
      <c r="S23265" s="404"/>
      <c r="T23265" s="404"/>
    </row>
    <row r="23266" spans="12:20" ht="16.8">
      <c r="L23266" s="404"/>
      <c r="M23266" s="404"/>
      <c r="N23266" s="404"/>
      <c r="O23266" s="404"/>
      <c r="P23266" s="404"/>
      <c r="Q23266" s="404"/>
      <c r="R23266" s="404"/>
      <c r="S23266" s="404"/>
      <c r="T23266" s="404"/>
    </row>
    <row r="23267" spans="12:20" ht="16.8">
      <c r="L23267" s="404"/>
      <c r="M23267" s="404"/>
      <c r="N23267" s="404"/>
      <c r="O23267" s="404"/>
      <c r="P23267" s="404"/>
      <c r="Q23267" s="404"/>
      <c r="R23267" s="404"/>
      <c r="S23267" s="404"/>
      <c r="T23267" s="404"/>
    </row>
    <row r="23268" spans="12:20" ht="16.8">
      <c r="L23268" s="404"/>
      <c r="M23268" s="404"/>
      <c r="N23268" s="404"/>
      <c r="O23268" s="404"/>
      <c r="P23268" s="404"/>
      <c r="Q23268" s="404"/>
      <c r="R23268" s="404"/>
      <c r="S23268" s="404"/>
      <c r="T23268" s="404"/>
    </row>
    <row r="23269" spans="12:20" ht="16.8">
      <c r="L23269" s="404"/>
      <c r="M23269" s="404"/>
      <c r="N23269" s="404"/>
      <c r="O23269" s="404"/>
      <c r="P23269" s="404"/>
      <c r="Q23269" s="404"/>
      <c r="R23269" s="404"/>
      <c r="S23269" s="404"/>
      <c r="T23269" s="404"/>
    </row>
    <row r="23270" spans="12:20" ht="16.8">
      <c r="L23270" s="404"/>
      <c r="M23270" s="404"/>
      <c r="N23270" s="404"/>
      <c r="O23270" s="404"/>
      <c r="P23270" s="404"/>
      <c r="Q23270" s="404"/>
      <c r="R23270" s="404"/>
      <c r="S23270" s="404"/>
      <c r="T23270" s="404"/>
    </row>
    <row r="23271" spans="12:20" ht="16.8">
      <c r="L23271" s="404"/>
      <c r="M23271" s="404"/>
      <c r="N23271" s="404"/>
      <c r="O23271" s="404"/>
      <c r="P23271" s="404"/>
      <c r="Q23271" s="404"/>
      <c r="R23271" s="404"/>
      <c r="S23271" s="404"/>
      <c r="T23271" s="404"/>
    </row>
    <row r="23272" spans="12:20" ht="16.8">
      <c r="L23272" s="404"/>
      <c r="M23272" s="404"/>
      <c r="N23272" s="404"/>
      <c r="O23272" s="404"/>
      <c r="P23272" s="404"/>
      <c r="Q23272" s="404"/>
      <c r="R23272" s="404"/>
      <c r="S23272" s="404"/>
      <c r="T23272" s="404"/>
    </row>
    <row r="23273" spans="12:20" ht="16.8">
      <c r="L23273" s="404"/>
      <c r="M23273" s="404"/>
      <c r="N23273" s="404"/>
      <c r="O23273" s="404"/>
      <c r="P23273" s="404"/>
      <c r="Q23273" s="404"/>
      <c r="R23273" s="404"/>
      <c r="S23273" s="404"/>
      <c r="T23273" s="404"/>
    </row>
    <row r="23274" spans="12:20" ht="16.8">
      <c r="L23274" s="404"/>
      <c r="M23274" s="404"/>
      <c r="N23274" s="404"/>
      <c r="O23274" s="404"/>
      <c r="P23274" s="404"/>
      <c r="Q23274" s="404"/>
      <c r="R23274" s="404"/>
      <c r="S23274" s="404"/>
      <c r="T23274" s="404"/>
    </row>
    <row r="23275" spans="12:20" ht="16.8">
      <c r="L23275" s="404"/>
      <c r="M23275" s="404"/>
      <c r="N23275" s="404"/>
      <c r="O23275" s="404"/>
      <c r="P23275" s="404"/>
      <c r="Q23275" s="404"/>
      <c r="R23275" s="404"/>
      <c r="S23275" s="404"/>
      <c r="T23275" s="404"/>
    </row>
    <row r="23276" spans="12:20" ht="16.8">
      <c r="L23276" s="404"/>
      <c r="M23276" s="404"/>
      <c r="N23276" s="404"/>
      <c r="O23276" s="404"/>
      <c r="P23276" s="404"/>
      <c r="Q23276" s="404"/>
      <c r="R23276" s="404"/>
      <c r="S23276" s="404"/>
      <c r="T23276" s="404"/>
    </row>
    <row r="23277" spans="12:20" ht="16.8">
      <c r="L23277" s="404"/>
      <c r="M23277" s="404"/>
      <c r="N23277" s="404"/>
      <c r="O23277" s="404"/>
      <c r="P23277" s="404"/>
      <c r="Q23277" s="404"/>
      <c r="R23277" s="404"/>
      <c r="S23277" s="404"/>
      <c r="T23277" s="404"/>
    </row>
    <row r="23278" spans="12:20" ht="16.8">
      <c r="L23278" s="404"/>
      <c r="M23278" s="404"/>
      <c r="N23278" s="404"/>
      <c r="O23278" s="404"/>
      <c r="P23278" s="404"/>
      <c r="Q23278" s="404"/>
      <c r="R23278" s="404"/>
      <c r="S23278" s="404"/>
      <c r="T23278" s="404"/>
    </row>
    <row r="23279" spans="12:20" ht="16.8">
      <c r="L23279" s="404"/>
      <c r="M23279" s="404"/>
      <c r="N23279" s="404"/>
      <c r="O23279" s="404"/>
      <c r="P23279" s="404"/>
      <c r="Q23279" s="404"/>
      <c r="R23279" s="404"/>
      <c r="S23279" s="404"/>
      <c r="T23279" s="404"/>
    </row>
    <row r="23280" spans="12:20" ht="16.8">
      <c r="L23280" s="404"/>
      <c r="M23280" s="404"/>
      <c r="N23280" s="404"/>
      <c r="O23280" s="404"/>
      <c r="P23280" s="404"/>
      <c r="Q23280" s="404"/>
      <c r="R23280" s="404"/>
      <c r="S23280" s="404"/>
      <c r="T23280" s="404"/>
    </row>
    <row r="23281" spans="12:20" ht="16.8">
      <c r="L23281" s="404"/>
      <c r="M23281" s="404"/>
      <c r="N23281" s="404"/>
      <c r="O23281" s="404"/>
      <c r="P23281" s="404"/>
      <c r="Q23281" s="404"/>
      <c r="R23281" s="404"/>
      <c r="S23281" s="404"/>
      <c r="T23281" s="404"/>
    </row>
    <row r="23282" spans="12:20" ht="16.8">
      <c r="L23282" s="404"/>
      <c r="M23282" s="404"/>
      <c r="N23282" s="404"/>
      <c r="O23282" s="404"/>
      <c r="P23282" s="404"/>
      <c r="Q23282" s="404"/>
      <c r="R23282" s="404"/>
      <c r="S23282" s="404"/>
      <c r="T23282" s="404"/>
    </row>
    <row r="23283" spans="12:20" ht="16.8">
      <c r="L23283" s="404"/>
      <c r="M23283" s="404"/>
      <c r="N23283" s="404"/>
      <c r="O23283" s="404"/>
      <c r="P23283" s="404"/>
      <c r="Q23283" s="404"/>
      <c r="R23283" s="404"/>
      <c r="S23283" s="404"/>
      <c r="T23283" s="404"/>
    </row>
    <row r="23284" spans="12:20" ht="16.8">
      <c r="L23284" s="404"/>
      <c r="M23284" s="404"/>
      <c r="N23284" s="404"/>
      <c r="O23284" s="404"/>
      <c r="P23284" s="404"/>
      <c r="Q23284" s="404"/>
      <c r="R23284" s="404"/>
      <c r="S23284" s="404"/>
      <c r="T23284" s="404"/>
    </row>
    <row r="23285" spans="12:20" ht="16.8">
      <c r="L23285" s="404"/>
      <c r="M23285" s="404"/>
      <c r="N23285" s="404"/>
      <c r="O23285" s="404"/>
      <c r="P23285" s="404"/>
      <c r="Q23285" s="404"/>
      <c r="R23285" s="404"/>
      <c r="S23285" s="404"/>
      <c r="T23285" s="404"/>
    </row>
    <row r="23286" spans="12:20" ht="16.8">
      <c r="L23286" s="404"/>
      <c r="M23286" s="404"/>
      <c r="N23286" s="404"/>
      <c r="O23286" s="404"/>
      <c r="P23286" s="404"/>
      <c r="Q23286" s="404"/>
      <c r="R23286" s="404"/>
      <c r="S23286" s="404"/>
      <c r="T23286" s="404"/>
    </row>
    <row r="23287" spans="12:20" ht="16.8">
      <c r="L23287" s="404"/>
      <c r="M23287" s="404"/>
      <c r="N23287" s="404"/>
      <c r="O23287" s="404"/>
      <c r="P23287" s="404"/>
      <c r="Q23287" s="404"/>
      <c r="R23287" s="404"/>
      <c r="S23287" s="404"/>
      <c r="T23287" s="404"/>
    </row>
    <row r="23288" spans="12:20" ht="16.8">
      <c r="L23288" s="404"/>
      <c r="M23288" s="404"/>
      <c r="N23288" s="404"/>
      <c r="O23288" s="404"/>
      <c r="P23288" s="404"/>
      <c r="Q23288" s="404"/>
      <c r="R23288" s="404"/>
      <c r="S23288" s="404"/>
      <c r="T23288" s="404"/>
    </row>
    <row r="23289" spans="12:20" ht="16.8">
      <c r="L23289" s="404"/>
      <c r="M23289" s="404"/>
      <c r="N23289" s="404"/>
      <c r="O23289" s="404"/>
      <c r="P23289" s="404"/>
      <c r="Q23289" s="404"/>
      <c r="R23289" s="404"/>
      <c r="S23289" s="404"/>
      <c r="T23289" s="404"/>
    </row>
    <row r="23290" spans="12:20" ht="16.8">
      <c r="L23290" s="404"/>
      <c r="M23290" s="404"/>
      <c r="N23290" s="404"/>
      <c r="O23290" s="404"/>
      <c r="P23290" s="404"/>
      <c r="Q23290" s="404"/>
      <c r="R23290" s="404"/>
      <c r="S23290" s="404"/>
      <c r="T23290" s="404"/>
    </row>
    <row r="23291" spans="12:20" ht="16.8">
      <c r="L23291" s="404"/>
      <c r="M23291" s="404"/>
      <c r="N23291" s="404"/>
      <c r="O23291" s="404"/>
      <c r="P23291" s="404"/>
      <c r="Q23291" s="404"/>
      <c r="R23291" s="404"/>
      <c r="S23291" s="404"/>
      <c r="T23291" s="404"/>
    </row>
    <row r="23292" spans="12:20" ht="16.8">
      <c r="L23292" s="404"/>
      <c r="M23292" s="404"/>
      <c r="N23292" s="404"/>
      <c r="O23292" s="404"/>
      <c r="P23292" s="404"/>
      <c r="Q23292" s="404"/>
      <c r="R23292" s="404"/>
      <c r="S23292" s="404"/>
      <c r="T23292" s="404"/>
    </row>
    <row r="23293" spans="12:20" ht="16.8">
      <c r="L23293" s="404"/>
      <c r="M23293" s="404"/>
      <c r="N23293" s="404"/>
      <c r="O23293" s="404"/>
      <c r="P23293" s="404"/>
      <c r="Q23293" s="404"/>
      <c r="R23293" s="404"/>
      <c r="S23293" s="404"/>
      <c r="T23293" s="404"/>
    </row>
    <row r="23294" spans="12:20" ht="16.8">
      <c r="L23294" s="404"/>
      <c r="M23294" s="404"/>
      <c r="N23294" s="404"/>
      <c r="O23294" s="404"/>
      <c r="P23294" s="404"/>
      <c r="Q23294" s="404"/>
      <c r="R23294" s="404"/>
      <c r="S23294" s="404"/>
      <c r="T23294" s="404"/>
    </row>
    <row r="23295" spans="12:20" ht="16.8">
      <c r="L23295" s="404"/>
      <c r="M23295" s="404"/>
      <c r="N23295" s="404"/>
      <c r="O23295" s="404"/>
      <c r="P23295" s="404"/>
      <c r="Q23295" s="404"/>
      <c r="R23295" s="404"/>
      <c r="S23295" s="404"/>
      <c r="T23295" s="404"/>
    </row>
    <row r="23296" spans="12:20" ht="16.8">
      <c r="L23296" s="404"/>
      <c r="M23296" s="404"/>
      <c r="N23296" s="404"/>
      <c r="O23296" s="404"/>
      <c r="P23296" s="404"/>
      <c r="Q23296" s="404"/>
      <c r="R23296" s="404"/>
      <c r="S23296" s="404"/>
      <c r="T23296" s="404"/>
    </row>
    <row r="23297" spans="12:20" ht="16.8">
      <c r="L23297" s="404"/>
      <c r="M23297" s="404"/>
      <c r="N23297" s="404"/>
      <c r="O23297" s="404"/>
      <c r="P23297" s="404"/>
      <c r="Q23297" s="404"/>
      <c r="R23297" s="404"/>
      <c r="S23297" s="404"/>
      <c r="T23297" s="404"/>
    </row>
    <row r="23298" spans="12:20" ht="16.8">
      <c r="L23298" s="404"/>
      <c r="M23298" s="404"/>
      <c r="N23298" s="404"/>
      <c r="O23298" s="404"/>
      <c r="P23298" s="404"/>
      <c r="Q23298" s="404"/>
      <c r="R23298" s="404"/>
      <c r="S23298" s="404"/>
      <c r="T23298" s="404"/>
    </row>
    <row r="23299" spans="12:20" ht="16.8">
      <c r="L23299" s="404"/>
      <c r="M23299" s="404"/>
      <c r="N23299" s="404"/>
      <c r="O23299" s="404"/>
      <c r="P23299" s="404"/>
      <c r="Q23299" s="404"/>
      <c r="R23299" s="404"/>
      <c r="S23299" s="404"/>
      <c r="T23299" s="404"/>
    </row>
    <row r="23300" spans="12:20" ht="16.8">
      <c r="L23300" s="404"/>
      <c r="M23300" s="404"/>
      <c r="N23300" s="404"/>
      <c r="O23300" s="404"/>
      <c r="P23300" s="404"/>
      <c r="Q23300" s="404"/>
      <c r="R23300" s="404"/>
      <c r="S23300" s="404"/>
      <c r="T23300" s="404"/>
    </row>
    <row r="23301" spans="12:20" ht="16.8">
      <c r="L23301" s="404"/>
      <c r="M23301" s="404"/>
      <c r="N23301" s="404"/>
      <c r="O23301" s="404"/>
      <c r="P23301" s="404"/>
      <c r="Q23301" s="404"/>
      <c r="R23301" s="404"/>
      <c r="S23301" s="404"/>
      <c r="T23301" s="404"/>
    </row>
    <row r="23302" spans="12:20" ht="16.8">
      <c r="L23302" s="404"/>
      <c r="M23302" s="404"/>
      <c r="N23302" s="404"/>
      <c r="O23302" s="404"/>
      <c r="P23302" s="404"/>
      <c r="Q23302" s="404"/>
      <c r="R23302" s="404"/>
      <c r="S23302" s="404"/>
      <c r="T23302" s="404"/>
    </row>
    <row r="23303" spans="12:20" ht="16.8">
      <c r="L23303" s="404"/>
      <c r="M23303" s="404"/>
      <c r="N23303" s="404"/>
      <c r="O23303" s="404"/>
      <c r="P23303" s="404"/>
      <c r="Q23303" s="404"/>
      <c r="R23303" s="404"/>
      <c r="S23303" s="404"/>
      <c r="T23303" s="404"/>
    </row>
    <row r="23304" spans="12:20" ht="16.8">
      <c r="L23304" s="404"/>
      <c r="M23304" s="404"/>
      <c r="N23304" s="404"/>
      <c r="O23304" s="404"/>
      <c r="P23304" s="404"/>
      <c r="Q23304" s="404"/>
      <c r="R23304" s="404"/>
      <c r="S23304" s="404"/>
      <c r="T23304" s="404"/>
    </row>
    <row r="23305" spans="12:20" ht="16.8">
      <c r="L23305" s="404"/>
      <c r="M23305" s="404"/>
      <c r="N23305" s="404"/>
      <c r="O23305" s="404"/>
      <c r="P23305" s="404"/>
      <c r="Q23305" s="404"/>
      <c r="R23305" s="404"/>
      <c r="S23305" s="404"/>
      <c r="T23305" s="404"/>
    </row>
    <row r="23306" spans="12:20" ht="16.8">
      <c r="L23306" s="404"/>
      <c r="M23306" s="404"/>
      <c r="N23306" s="404"/>
      <c r="O23306" s="404"/>
      <c r="P23306" s="404"/>
      <c r="Q23306" s="404"/>
      <c r="R23306" s="404"/>
      <c r="S23306" s="404"/>
      <c r="T23306" s="404"/>
    </row>
    <row r="23307" spans="12:20" ht="16.8">
      <c r="L23307" s="404"/>
      <c r="M23307" s="404"/>
      <c r="N23307" s="404"/>
      <c r="O23307" s="404"/>
      <c r="P23307" s="404"/>
      <c r="Q23307" s="404"/>
      <c r="R23307" s="404"/>
      <c r="S23307" s="404"/>
      <c r="T23307" s="404"/>
    </row>
    <row r="23308" spans="12:20" ht="16.8">
      <c r="L23308" s="404"/>
      <c r="M23308" s="404"/>
      <c r="N23308" s="404"/>
      <c r="O23308" s="404"/>
      <c r="P23308" s="404"/>
      <c r="Q23308" s="404"/>
      <c r="R23308" s="404"/>
      <c r="S23308" s="404"/>
      <c r="T23308" s="404"/>
    </row>
    <row r="23309" spans="12:20" ht="16.8">
      <c r="L23309" s="404"/>
      <c r="M23309" s="404"/>
      <c r="N23309" s="404"/>
      <c r="O23309" s="404"/>
      <c r="P23309" s="404"/>
      <c r="Q23309" s="404"/>
      <c r="R23309" s="404"/>
      <c r="S23309" s="404"/>
      <c r="T23309" s="404"/>
    </row>
    <row r="23310" spans="12:20" ht="16.8">
      <c r="L23310" s="404"/>
      <c r="M23310" s="404"/>
      <c r="N23310" s="404"/>
      <c r="O23310" s="404"/>
      <c r="P23310" s="404"/>
      <c r="Q23310" s="404"/>
      <c r="R23310" s="404"/>
      <c r="S23310" s="404"/>
      <c r="T23310" s="404"/>
    </row>
    <row r="23311" spans="12:20" ht="16.8">
      <c r="L23311" s="404"/>
      <c r="M23311" s="404"/>
      <c r="N23311" s="404"/>
      <c r="O23311" s="404"/>
      <c r="P23311" s="404"/>
      <c r="Q23311" s="404"/>
      <c r="R23311" s="404"/>
      <c r="S23311" s="404"/>
      <c r="T23311" s="404"/>
    </row>
    <row r="23312" spans="12:20" ht="16.8">
      <c r="L23312" s="404"/>
      <c r="M23312" s="404"/>
      <c r="N23312" s="404"/>
      <c r="O23312" s="404"/>
      <c r="P23312" s="404"/>
      <c r="Q23312" s="404"/>
      <c r="R23312" s="404"/>
      <c r="S23312" s="404"/>
      <c r="T23312" s="404"/>
    </row>
    <row r="23313" spans="12:20" ht="16.8">
      <c r="L23313" s="404"/>
      <c r="M23313" s="404"/>
      <c r="N23313" s="404"/>
      <c r="O23313" s="404"/>
      <c r="P23313" s="404"/>
      <c r="Q23313" s="404"/>
      <c r="R23313" s="404"/>
      <c r="S23313" s="404"/>
      <c r="T23313" s="404"/>
    </row>
    <row r="23314" spans="12:20" ht="16.8">
      <c r="L23314" s="404"/>
      <c r="M23314" s="404"/>
      <c r="N23314" s="404"/>
      <c r="O23314" s="404"/>
      <c r="P23314" s="404"/>
      <c r="Q23314" s="404"/>
      <c r="R23314" s="404"/>
      <c r="S23314" s="404"/>
      <c r="T23314" s="404"/>
    </row>
    <row r="23315" spans="12:20" ht="16.8">
      <c r="L23315" s="404"/>
      <c r="M23315" s="404"/>
      <c r="N23315" s="404"/>
      <c r="O23315" s="404"/>
      <c r="P23315" s="404"/>
      <c r="Q23315" s="404"/>
      <c r="R23315" s="404"/>
      <c r="S23315" s="404"/>
      <c r="T23315" s="404"/>
    </row>
    <row r="23316" spans="12:20" ht="16.8">
      <c r="L23316" s="404"/>
      <c r="M23316" s="404"/>
      <c r="N23316" s="404"/>
      <c r="O23316" s="404"/>
      <c r="P23316" s="404"/>
      <c r="Q23316" s="404"/>
      <c r="R23316" s="404"/>
      <c r="S23316" s="404"/>
      <c r="T23316" s="404"/>
    </row>
    <row r="23317" spans="12:20" ht="16.8">
      <c r="L23317" s="404"/>
      <c r="M23317" s="404"/>
      <c r="N23317" s="404"/>
      <c r="O23317" s="404"/>
      <c r="P23317" s="404"/>
      <c r="Q23317" s="404"/>
      <c r="R23317" s="404"/>
      <c r="S23317" s="404"/>
      <c r="T23317" s="404"/>
    </row>
    <row r="23318" spans="12:20" ht="16.8">
      <c r="L23318" s="404"/>
      <c r="M23318" s="404"/>
      <c r="N23318" s="404"/>
      <c r="O23318" s="404"/>
      <c r="P23318" s="404"/>
      <c r="Q23318" s="404"/>
      <c r="R23318" s="404"/>
      <c r="S23318" s="404"/>
      <c r="T23318" s="404"/>
    </row>
    <row r="23319" spans="12:20" ht="16.8">
      <c r="L23319" s="404"/>
      <c r="M23319" s="404"/>
      <c r="N23319" s="404"/>
      <c r="O23319" s="404"/>
      <c r="P23319" s="404"/>
      <c r="Q23319" s="404"/>
      <c r="R23319" s="404"/>
      <c r="S23319" s="404"/>
      <c r="T23319" s="404"/>
    </row>
    <row r="23320" spans="12:20" ht="16.8">
      <c r="L23320" s="404"/>
      <c r="M23320" s="404"/>
      <c r="N23320" s="404"/>
      <c r="O23320" s="404"/>
      <c r="P23320" s="404"/>
      <c r="Q23320" s="404"/>
      <c r="R23320" s="404"/>
      <c r="S23320" s="404"/>
      <c r="T23320" s="404"/>
    </row>
    <row r="23321" spans="12:20" ht="16.8">
      <c r="L23321" s="404"/>
      <c r="M23321" s="404"/>
      <c r="N23321" s="404"/>
      <c r="O23321" s="404"/>
      <c r="P23321" s="404"/>
      <c r="Q23321" s="404"/>
      <c r="R23321" s="404"/>
      <c r="S23321" s="404"/>
      <c r="T23321" s="404"/>
    </row>
    <row r="23322" spans="12:20" ht="16.8">
      <c r="L23322" s="404"/>
      <c r="M23322" s="404"/>
      <c r="N23322" s="404"/>
      <c r="O23322" s="404"/>
      <c r="P23322" s="404"/>
      <c r="Q23322" s="404"/>
      <c r="R23322" s="404"/>
      <c r="S23322" s="404"/>
      <c r="T23322" s="404"/>
    </row>
    <row r="23323" spans="12:20" ht="16.8">
      <c r="L23323" s="404"/>
      <c r="M23323" s="404"/>
      <c r="N23323" s="404"/>
      <c r="O23323" s="404"/>
      <c r="P23323" s="404"/>
      <c r="Q23323" s="404"/>
      <c r="R23323" s="404"/>
      <c r="S23323" s="404"/>
      <c r="T23323" s="404"/>
    </row>
    <row r="23324" spans="12:20" ht="16.8">
      <c r="L23324" s="404"/>
      <c r="M23324" s="404"/>
      <c r="N23324" s="404"/>
      <c r="O23324" s="404"/>
      <c r="P23324" s="404"/>
      <c r="Q23324" s="404"/>
      <c r="R23324" s="404"/>
      <c r="S23324" s="404"/>
      <c r="T23324" s="404"/>
    </row>
    <row r="23325" spans="12:20" ht="16.8">
      <c r="L23325" s="404"/>
      <c r="M23325" s="404"/>
      <c r="N23325" s="404"/>
      <c r="O23325" s="404"/>
      <c r="P23325" s="404"/>
      <c r="Q23325" s="404"/>
      <c r="R23325" s="404"/>
      <c r="S23325" s="404"/>
      <c r="T23325" s="404"/>
    </row>
    <row r="23326" spans="12:20" ht="16.8">
      <c r="L23326" s="404"/>
      <c r="M23326" s="404"/>
      <c r="N23326" s="404"/>
      <c r="O23326" s="404"/>
      <c r="P23326" s="404"/>
      <c r="Q23326" s="404"/>
      <c r="R23326" s="404"/>
      <c r="S23326" s="404"/>
      <c r="T23326" s="404"/>
    </row>
    <row r="23327" spans="12:20" ht="16.8">
      <c r="L23327" s="404"/>
      <c r="M23327" s="404"/>
      <c r="N23327" s="404"/>
      <c r="O23327" s="404"/>
      <c r="P23327" s="404"/>
      <c r="Q23327" s="404"/>
      <c r="R23327" s="404"/>
      <c r="S23327" s="404"/>
      <c r="T23327" s="404"/>
    </row>
    <row r="23328" spans="12:20" ht="16.8">
      <c r="L23328" s="404"/>
      <c r="M23328" s="404"/>
      <c r="N23328" s="404"/>
      <c r="O23328" s="404"/>
      <c r="P23328" s="404"/>
      <c r="Q23328" s="404"/>
      <c r="R23328" s="404"/>
      <c r="S23328" s="404"/>
      <c r="T23328" s="404"/>
    </row>
    <row r="23329" spans="12:20" ht="16.8">
      <c r="L23329" s="404"/>
      <c r="M23329" s="404"/>
      <c r="N23329" s="404"/>
      <c r="O23329" s="404"/>
      <c r="P23329" s="404"/>
      <c r="Q23329" s="404"/>
      <c r="R23329" s="404"/>
      <c r="S23329" s="404"/>
      <c r="T23329" s="404"/>
    </row>
    <row r="23330" spans="12:20" ht="16.8">
      <c r="L23330" s="404"/>
      <c r="M23330" s="404"/>
      <c r="N23330" s="404"/>
      <c r="O23330" s="404"/>
      <c r="P23330" s="404"/>
      <c r="Q23330" s="404"/>
      <c r="R23330" s="404"/>
      <c r="S23330" s="404"/>
      <c r="T23330" s="404"/>
    </row>
    <row r="23331" spans="12:20" ht="16.8">
      <c r="L23331" s="404"/>
      <c r="M23331" s="404"/>
      <c r="N23331" s="404"/>
      <c r="O23331" s="404"/>
      <c r="P23331" s="404"/>
      <c r="Q23331" s="404"/>
      <c r="R23331" s="404"/>
      <c r="S23331" s="404"/>
      <c r="T23331" s="404"/>
    </row>
    <row r="23332" spans="12:20" ht="16.8">
      <c r="L23332" s="404"/>
      <c r="M23332" s="404"/>
      <c r="N23332" s="404"/>
      <c r="O23332" s="404"/>
      <c r="P23332" s="404"/>
      <c r="Q23332" s="404"/>
      <c r="R23332" s="404"/>
      <c r="S23332" s="404"/>
      <c r="T23332" s="404"/>
    </row>
    <row r="23333" spans="12:20" ht="16.8">
      <c r="L23333" s="404"/>
      <c r="M23333" s="404"/>
      <c r="N23333" s="404"/>
      <c r="O23333" s="404"/>
      <c r="P23333" s="404"/>
      <c r="Q23333" s="404"/>
      <c r="R23333" s="404"/>
      <c r="S23333" s="404"/>
      <c r="T23333" s="404"/>
    </row>
    <row r="23334" spans="12:20" ht="16.8">
      <c r="L23334" s="404"/>
      <c r="M23334" s="404"/>
      <c r="N23334" s="404"/>
      <c r="O23334" s="404"/>
      <c r="P23334" s="404"/>
      <c r="Q23334" s="404"/>
      <c r="R23334" s="404"/>
      <c r="S23334" s="404"/>
      <c r="T23334" s="404"/>
    </row>
    <row r="23335" spans="12:20" ht="16.8">
      <c r="L23335" s="404"/>
      <c r="M23335" s="404"/>
      <c r="N23335" s="404"/>
      <c r="O23335" s="404"/>
      <c r="P23335" s="404"/>
      <c r="Q23335" s="404"/>
      <c r="R23335" s="404"/>
      <c r="S23335" s="404"/>
      <c r="T23335" s="404"/>
    </row>
    <row r="23336" spans="12:20" ht="16.8">
      <c r="L23336" s="404"/>
      <c r="M23336" s="404"/>
      <c r="N23336" s="404"/>
      <c r="O23336" s="404"/>
      <c r="P23336" s="404"/>
      <c r="Q23336" s="404"/>
      <c r="R23336" s="404"/>
      <c r="S23336" s="404"/>
      <c r="T23336" s="404"/>
    </row>
    <row r="23337" spans="12:20" ht="16.8">
      <c r="L23337" s="404"/>
      <c r="M23337" s="404"/>
      <c r="N23337" s="404"/>
      <c r="O23337" s="404"/>
      <c r="P23337" s="404"/>
      <c r="Q23337" s="404"/>
      <c r="R23337" s="404"/>
      <c r="S23337" s="404"/>
      <c r="T23337" s="404"/>
    </row>
    <row r="23338" spans="12:20" ht="16.8">
      <c r="L23338" s="404"/>
      <c r="M23338" s="404"/>
      <c r="N23338" s="404"/>
      <c r="O23338" s="404"/>
      <c r="P23338" s="404"/>
      <c r="Q23338" s="404"/>
      <c r="R23338" s="404"/>
      <c r="S23338" s="404"/>
      <c r="T23338" s="404"/>
    </row>
    <row r="23339" spans="12:20" ht="16.8">
      <c r="L23339" s="404"/>
      <c r="M23339" s="404"/>
      <c r="N23339" s="404"/>
      <c r="O23339" s="404"/>
      <c r="P23339" s="404"/>
      <c r="Q23339" s="404"/>
      <c r="R23339" s="404"/>
      <c r="S23339" s="404"/>
      <c r="T23339" s="404"/>
    </row>
    <row r="23340" spans="12:20" ht="16.8">
      <c r="L23340" s="404"/>
      <c r="M23340" s="404"/>
      <c r="N23340" s="404"/>
      <c r="O23340" s="404"/>
      <c r="P23340" s="404"/>
      <c r="Q23340" s="404"/>
      <c r="R23340" s="404"/>
      <c r="S23340" s="404"/>
      <c r="T23340" s="404"/>
    </row>
    <row r="23341" spans="12:20" ht="16.8">
      <c r="L23341" s="404"/>
      <c r="M23341" s="404"/>
      <c r="N23341" s="404"/>
      <c r="O23341" s="404"/>
      <c r="P23341" s="404"/>
      <c r="Q23341" s="404"/>
      <c r="R23341" s="404"/>
      <c r="S23341" s="404"/>
      <c r="T23341" s="404"/>
    </row>
    <row r="23342" spans="12:20" ht="16.8">
      <c r="L23342" s="404"/>
      <c r="M23342" s="404"/>
      <c r="N23342" s="404"/>
      <c r="O23342" s="404"/>
      <c r="P23342" s="404"/>
      <c r="Q23342" s="404"/>
      <c r="R23342" s="404"/>
      <c r="S23342" s="404"/>
      <c r="T23342" s="404"/>
    </row>
    <row r="23343" spans="12:20" ht="16.8">
      <c r="L23343" s="404"/>
      <c r="M23343" s="404"/>
      <c r="N23343" s="404"/>
      <c r="O23343" s="404"/>
      <c r="P23343" s="404"/>
      <c r="Q23343" s="404"/>
      <c r="R23343" s="404"/>
      <c r="S23343" s="404"/>
      <c r="T23343" s="404"/>
    </row>
    <row r="23344" spans="12:20" ht="16.8">
      <c r="L23344" s="404"/>
      <c r="M23344" s="404"/>
      <c r="N23344" s="404"/>
      <c r="O23344" s="404"/>
      <c r="P23344" s="404"/>
      <c r="Q23344" s="404"/>
      <c r="R23344" s="404"/>
      <c r="S23344" s="404"/>
      <c r="T23344" s="404"/>
    </row>
    <row r="23345" spans="12:20" ht="16.8">
      <c r="L23345" s="404"/>
      <c r="M23345" s="404"/>
      <c r="N23345" s="404"/>
      <c r="O23345" s="404"/>
      <c r="P23345" s="404"/>
      <c r="Q23345" s="404"/>
      <c r="R23345" s="404"/>
      <c r="S23345" s="404"/>
      <c r="T23345" s="404"/>
    </row>
    <row r="23346" spans="12:20" ht="16.8">
      <c r="L23346" s="404"/>
      <c r="M23346" s="404"/>
      <c r="N23346" s="404"/>
      <c r="O23346" s="404"/>
      <c r="P23346" s="404"/>
      <c r="Q23346" s="404"/>
      <c r="R23346" s="404"/>
      <c r="S23346" s="404"/>
      <c r="T23346" s="404"/>
    </row>
    <row r="23347" spans="12:20" ht="16.8">
      <c r="L23347" s="404"/>
      <c r="M23347" s="404"/>
      <c r="N23347" s="404"/>
      <c r="O23347" s="404"/>
      <c r="P23347" s="404"/>
      <c r="Q23347" s="404"/>
      <c r="R23347" s="404"/>
      <c r="S23347" s="404"/>
      <c r="T23347" s="404"/>
    </row>
    <row r="23348" spans="12:20" ht="16.8">
      <c r="L23348" s="404"/>
      <c r="M23348" s="404"/>
      <c r="N23348" s="404"/>
      <c r="O23348" s="404"/>
      <c r="P23348" s="404"/>
      <c r="Q23348" s="404"/>
      <c r="R23348" s="404"/>
      <c r="S23348" s="404"/>
      <c r="T23348" s="404"/>
    </row>
    <row r="23349" spans="12:20" ht="16.8">
      <c r="L23349" s="404"/>
      <c r="M23349" s="404"/>
      <c r="N23349" s="404"/>
      <c r="O23349" s="404"/>
      <c r="P23349" s="404"/>
      <c r="Q23349" s="404"/>
      <c r="R23349" s="404"/>
      <c r="S23349" s="404"/>
      <c r="T23349" s="404"/>
    </row>
    <row r="23350" spans="12:20" ht="16.8">
      <c r="L23350" s="404"/>
      <c r="M23350" s="404"/>
      <c r="N23350" s="404"/>
      <c r="O23350" s="404"/>
      <c r="P23350" s="404"/>
      <c r="Q23350" s="404"/>
      <c r="R23350" s="404"/>
      <c r="S23350" s="404"/>
      <c r="T23350" s="404"/>
    </row>
    <row r="23351" spans="12:20" ht="16.8">
      <c r="L23351" s="404"/>
      <c r="M23351" s="404"/>
      <c r="N23351" s="404"/>
      <c r="O23351" s="404"/>
      <c r="P23351" s="404"/>
      <c r="Q23351" s="404"/>
      <c r="R23351" s="404"/>
      <c r="S23351" s="404"/>
      <c r="T23351" s="404"/>
    </row>
    <row r="23352" spans="12:20" ht="16.8">
      <c r="L23352" s="404"/>
      <c r="M23352" s="404"/>
      <c r="N23352" s="404"/>
      <c r="O23352" s="404"/>
      <c r="P23352" s="404"/>
      <c r="Q23352" s="404"/>
      <c r="R23352" s="404"/>
      <c r="S23352" s="404"/>
      <c r="T23352" s="404"/>
    </row>
    <row r="23353" spans="12:20" ht="16.8">
      <c r="L23353" s="404"/>
      <c r="M23353" s="404"/>
      <c r="N23353" s="404"/>
      <c r="O23353" s="404"/>
      <c r="P23353" s="404"/>
      <c r="Q23353" s="404"/>
      <c r="R23353" s="404"/>
      <c r="S23353" s="404"/>
      <c r="T23353" s="404"/>
    </row>
    <row r="23354" spans="12:20" ht="16.8">
      <c r="L23354" s="404"/>
      <c r="M23354" s="404"/>
      <c r="N23354" s="404"/>
      <c r="O23354" s="404"/>
      <c r="P23354" s="404"/>
      <c r="Q23354" s="404"/>
      <c r="R23354" s="404"/>
      <c r="S23354" s="404"/>
      <c r="T23354" s="404"/>
    </row>
    <row r="23355" spans="12:20" ht="16.8">
      <c r="L23355" s="404"/>
      <c r="M23355" s="404"/>
      <c r="N23355" s="404"/>
      <c r="O23355" s="404"/>
      <c r="P23355" s="404"/>
      <c r="Q23355" s="404"/>
      <c r="R23355" s="404"/>
      <c r="S23355" s="404"/>
      <c r="T23355" s="404"/>
    </row>
    <row r="23356" spans="12:20" ht="16.8">
      <c r="L23356" s="404"/>
      <c r="M23356" s="404"/>
      <c r="N23356" s="404"/>
      <c r="O23356" s="404"/>
      <c r="P23356" s="404"/>
      <c r="Q23356" s="404"/>
      <c r="R23356" s="404"/>
      <c r="S23356" s="404"/>
      <c r="T23356" s="404"/>
    </row>
    <row r="23357" spans="12:20" ht="16.8">
      <c r="L23357" s="404"/>
      <c r="M23357" s="404"/>
      <c r="N23357" s="404"/>
      <c r="O23357" s="404"/>
      <c r="P23357" s="404"/>
      <c r="Q23357" s="404"/>
      <c r="R23357" s="404"/>
      <c r="S23357" s="404"/>
      <c r="T23357" s="404"/>
    </row>
    <row r="23358" spans="12:20" ht="16.8">
      <c r="L23358" s="404"/>
      <c r="M23358" s="404"/>
      <c r="N23358" s="404"/>
      <c r="O23358" s="404"/>
      <c r="P23358" s="404"/>
      <c r="Q23358" s="404"/>
      <c r="R23358" s="404"/>
      <c r="S23358" s="404"/>
      <c r="T23358" s="404"/>
    </row>
    <row r="23359" spans="12:20" ht="16.8">
      <c r="L23359" s="404"/>
      <c r="M23359" s="404"/>
      <c r="N23359" s="404"/>
      <c r="O23359" s="404"/>
      <c r="P23359" s="404"/>
      <c r="Q23359" s="404"/>
      <c r="R23359" s="404"/>
      <c r="S23359" s="404"/>
      <c r="T23359" s="404"/>
    </row>
    <row r="23360" spans="12:20" ht="16.8">
      <c r="L23360" s="404"/>
      <c r="M23360" s="404"/>
      <c r="N23360" s="404"/>
      <c r="O23360" s="404"/>
      <c r="P23360" s="404"/>
      <c r="Q23360" s="404"/>
      <c r="R23360" s="404"/>
      <c r="S23360" s="404"/>
      <c r="T23360" s="404"/>
    </row>
    <row r="23361" spans="12:20" ht="16.8">
      <c r="L23361" s="404"/>
      <c r="M23361" s="404"/>
      <c r="N23361" s="404"/>
      <c r="O23361" s="404"/>
      <c r="P23361" s="404"/>
      <c r="Q23361" s="404"/>
      <c r="R23361" s="404"/>
      <c r="S23361" s="404"/>
      <c r="T23361" s="404"/>
    </row>
    <row r="23362" spans="12:20" ht="16.8">
      <c r="L23362" s="404"/>
      <c r="M23362" s="404"/>
      <c r="N23362" s="404"/>
      <c r="O23362" s="404"/>
      <c r="P23362" s="404"/>
      <c r="Q23362" s="404"/>
      <c r="R23362" s="404"/>
      <c r="S23362" s="404"/>
      <c r="T23362" s="404"/>
    </row>
    <row r="23363" spans="12:20" ht="16.8">
      <c r="L23363" s="404"/>
      <c r="M23363" s="404"/>
      <c r="N23363" s="404"/>
      <c r="O23363" s="404"/>
      <c r="P23363" s="404"/>
      <c r="Q23363" s="404"/>
      <c r="R23363" s="404"/>
      <c r="S23363" s="404"/>
      <c r="T23363" s="404"/>
    </row>
    <row r="23364" spans="12:20" ht="16.8">
      <c r="L23364" s="404"/>
      <c r="M23364" s="404"/>
      <c r="N23364" s="404"/>
      <c r="O23364" s="404"/>
      <c r="P23364" s="404"/>
      <c r="Q23364" s="404"/>
      <c r="R23364" s="404"/>
      <c r="S23364" s="404"/>
      <c r="T23364" s="404"/>
    </row>
    <row r="23365" spans="12:20" ht="16.8">
      <c r="L23365" s="404"/>
      <c r="M23365" s="404"/>
      <c r="N23365" s="404"/>
      <c r="O23365" s="404"/>
      <c r="P23365" s="404"/>
      <c r="Q23365" s="404"/>
      <c r="R23365" s="404"/>
      <c r="S23365" s="404"/>
      <c r="T23365" s="404"/>
    </row>
    <row r="23366" spans="12:20" ht="16.8">
      <c r="L23366" s="404"/>
      <c r="M23366" s="404"/>
      <c r="N23366" s="404"/>
      <c r="O23366" s="404"/>
      <c r="P23366" s="404"/>
      <c r="Q23366" s="404"/>
      <c r="R23366" s="404"/>
      <c r="S23366" s="404"/>
      <c r="T23366" s="404"/>
    </row>
    <row r="23367" spans="12:20" ht="16.8">
      <c r="L23367" s="404"/>
      <c r="M23367" s="404"/>
      <c r="N23367" s="404"/>
      <c r="O23367" s="404"/>
      <c r="P23367" s="404"/>
      <c r="Q23367" s="404"/>
      <c r="R23367" s="404"/>
      <c r="S23367" s="404"/>
      <c r="T23367" s="404"/>
    </row>
    <row r="23368" spans="12:20" ht="16.8">
      <c r="L23368" s="404"/>
      <c r="M23368" s="404"/>
      <c r="N23368" s="404"/>
      <c r="O23368" s="404"/>
      <c r="P23368" s="404"/>
      <c r="Q23368" s="404"/>
      <c r="R23368" s="404"/>
      <c r="S23368" s="404"/>
      <c r="T23368" s="404"/>
    </row>
    <row r="23369" spans="12:20" ht="16.8">
      <c r="L23369" s="404"/>
      <c r="M23369" s="404"/>
      <c r="N23369" s="404"/>
      <c r="O23369" s="404"/>
      <c r="P23369" s="404"/>
      <c r="Q23369" s="404"/>
      <c r="R23369" s="404"/>
      <c r="S23369" s="404"/>
      <c r="T23369" s="404"/>
    </row>
    <row r="23370" spans="12:20" ht="16.8">
      <c r="L23370" s="404"/>
      <c r="M23370" s="404"/>
      <c r="N23370" s="404"/>
      <c r="O23370" s="404"/>
      <c r="P23370" s="404"/>
      <c r="Q23370" s="404"/>
      <c r="R23370" s="404"/>
      <c r="S23370" s="404"/>
      <c r="T23370" s="404"/>
    </row>
    <row r="23371" spans="12:20" ht="16.8">
      <c r="L23371" s="404"/>
      <c r="M23371" s="404"/>
      <c r="N23371" s="404"/>
      <c r="O23371" s="404"/>
      <c r="P23371" s="404"/>
      <c r="Q23371" s="404"/>
      <c r="R23371" s="404"/>
      <c r="S23371" s="404"/>
      <c r="T23371" s="404"/>
    </row>
    <row r="23372" spans="12:20" ht="16.8">
      <c r="L23372" s="404"/>
      <c r="M23372" s="404"/>
      <c r="N23372" s="404"/>
      <c r="O23372" s="404"/>
      <c r="P23372" s="404"/>
      <c r="Q23372" s="404"/>
      <c r="R23372" s="404"/>
      <c r="S23372" s="404"/>
      <c r="T23372" s="404"/>
    </row>
    <row r="23373" spans="12:20" ht="16.8">
      <c r="L23373" s="404"/>
      <c r="M23373" s="404"/>
      <c r="N23373" s="404"/>
      <c r="O23373" s="404"/>
      <c r="P23373" s="404"/>
      <c r="Q23373" s="404"/>
      <c r="R23373" s="404"/>
      <c r="S23373" s="404"/>
      <c r="T23373" s="404"/>
    </row>
    <row r="23374" spans="12:20" ht="16.8">
      <c r="L23374" s="404"/>
      <c r="M23374" s="404"/>
      <c r="N23374" s="404"/>
      <c r="O23374" s="404"/>
      <c r="P23374" s="404"/>
      <c r="Q23374" s="404"/>
      <c r="R23374" s="404"/>
      <c r="S23374" s="404"/>
      <c r="T23374" s="404"/>
    </row>
    <row r="23375" spans="12:20" ht="16.8">
      <c r="L23375" s="404"/>
      <c r="M23375" s="404"/>
      <c r="N23375" s="404"/>
      <c r="O23375" s="404"/>
      <c r="P23375" s="404"/>
      <c r="Q23375" s="404"/>
      <c r="R23375" s="404"/>
      <c r="S23375" s="404"/>
      <c r="T23375" s="404"/>
    </row>
    <row r="23376" spans="12:20" ht="16.8">
      <c r="L23376" s="404"/>
      <c r="M23376" s="404"/>
      <c r="N23376" s="404"/>
      <c r="O23376" s="404"/>
      <c r="P23376" s="404"/>
      <c r="Q23376" s="404"/>
      <c r="R23376" s="404"/>
      <c r="S23376" s="404"/>
      <c r="T23376" s="404"/>
    </row>
    <row r="23377" spans="12:20" ht="16.8">
      <c r="L23377" s="404"/>
      <c r="M23377" s="404"/>
      <c r="N23377" s="404"/>
      <c r="O23377" s="404"/>
      <c r="P23377" s="404"/>
      <c r="Q23377" s="404"/>
      <c r="R23377" s="404"/>
      <c r="S23377" s="404"/>
      <c r="T23377" s="404"/>
    </row>
    <row r="23378" spans="12:20" ht="16.8">
      <c r="L23378" s="404"/>
      <c r="M23378" s="404"/>
      <c r="N23378" s="404"/>
      <c r="O23378" s="404"/>
      <c r="P23378" s="404"/>
      <c r="Q23378" s="404"/>
      <c r="R23378" s="404"/>
      <c r="S23378" s="404"/>
      <c r="T23378" s="404"/>
    </row>
    <row r="23379" spans="12:20" ht="16.8">
      <c r="L23379" s="404"/>
      <c r="M23379" s="404"/>
      <c r="N23379" s="404"/>
      <c r="O23379" s="404"/>
      <c r="P23379" s="404"/>
      <c r="Q23379" s="404"/>
      <c r="R23379" s="404"/>
      <c r="S23379" s="404"/>
      <c r="T23379" s="404"/>
    </row>
    <row r="23380" spans="12:20" ht="16.8">
      <c r="L23380" s="404"/>
      <c r="M23380" s="404"/>
      <c r="N23380" s="404"/>
      <c r="O23380" s="404"/>
      <c r="P23380" s="404"/>
      <c r="Q23380" s="404"/>
      <c r="R23380" s="404"/>
      <c r="S23380" s="404"/>
      <c r="T23380" s="404"/>
    </row>
    <row r="23381" spans="12:20" ht="16.8">
      <c r="L23381" s="404"/>
      <c r="M23381" s="404"/>
      <c r="N23381" s="404"/>
      <c r="O23381" s="404"/>
      <c r="P23381" s="404"/>
      <c r="Q23381" s="404"/>
      <c r="R23381" s="404"/>
      <c r="S23381" s="404"/>
      <c r="T23381" s="404"/>
    </row>
    <row r="23382" spans="12:20" ht="16.8">
      <c r="L23382" s="404"/>
      <c r="M23382" s="404"/>
      <c r="N23382" s="404"/>
      <c r="O23382" s="404"/>
      <c r="P23382" s="404"/>
      <c r="Q23382" s="404"/>
      <c r="R23382" s="404"/>
      <c r="S23382" s="404"/>
      <c r="T23382" s="404"/>
    </row>
    <row r="23383" spans="12:20" ht="16.8">
      <c r="L23383" s="404"/>
      <c r="M23383" s="404"/>
      <c r="N23383" s="404"/>
      <c r="O23383" s="404"/>
      <c r="P23383" s="404"/>
      <c r="Q23383" s="404"/>
      <c r="R23383" s="404"/>
      <c r="S23383" s="404"/>
      <c r="T23383" s="404"/>
    </row>
    <row r="23384" spans="12:20" ht="16.8">
      <c r="L23384" s="404"/>
      <c r="M23384" s="404"/>
      <c r="N23384" s="404"/>
      <c r="O23384" s="404"/>
      <c r="P23384" s="404"/>
      <c r="Q23384" s="404"/>
      <c r="R23384" s="404"/>
      <c r="S23384" s="404"/>
      <c r="T23384" s="404"/>
    </row>
    <row r="23385" spans="12:20" ht="16.8">
      <c r="L23385" s="404"/>
      <c r="M23385" s="404"/>
      <c r="N23385" s="404"/>
      <c r="O23385" s="404"/>
      <c r="P23385" s="404"/>
      <c r="Q23385" s="404"/>
      <c r="R23385" s="404"/>
      <c r="S23385" s="404"/>
      <c r="T23385" s="404"/>
    </row>
    <row r="23386" spans="12:20" ht="16.8">
      <c r="L23386" s="404"/>
      <c r="M23386" s="404"/>
      <c r="N23386" s="404"/>
      <c r="O23386" s="404"/>
      <c r="P23386" s="404"/>
      <c r="Q23386" s="404"/>
      <c r="R23386" s="404"/>
      <c r="S23386" s="404"/>
      <c r="T23386" s="404"/>
    </row>
    <row r="23387" spans="12:20" ht="16.8">
      <c r="L23387" s="404"/>
      <c r="M23387" s="404"/>
      <c r="N23387" s="404"/>
      <c r="O23387" s="404"/>
      <c r="P23387" s="404"/>
      <c r="Q23387" s="404"/>
      <c r="R23387" s="404"/>
      <c r="S23387" s="404"/>
      <c r="T23387" s="404"/>
    </row>
    <row r="23388" spans="12:20" ht="16.8">
      <c r="L23388" s="404"/>
      <c r="M23388" s="404"/>
      <c r="N23388" s="404"/>
      <c r="O23388" s="404"/>
      <c r="P23388" s="404"/>
      <c r="Q23388" s="404"/>
      <c r="R23388" s="404"/>
      <c r="S23388" s="404"/>
      <c r="T23388" s="404"/>
    </row>
    <row r="23389" spans="12:20" ht="16.8">
      <c r="L23389" s="404"/>
      <c r="M23389" s="404"/>
      <c r="N23389" s="404"/>
      <c r="O23389" s="404"/>
      <c r="P23389" s="404"/>
      <c r="Q23389" s="404"/>
      <c r="R23389" s="404"/>
      <c r="S23389" s="404"/>
      <c r="T23389" s="404"/>
    </row>
    <row r="23390" spans="12:20" ht="16.8">
      <c r="L23390" s="404"/>
      <c r="M23390" s="404"/>
      <c r="N23390" s="404"/>
      <c r="O23390" s="404"/>
      <c r="P23390" s="404"/>
      <c r="Q23390" s="404"/>
      <c r="R23390" s="404"/>
      <c r="S23390" s="404"/>
      <c r="T23390" s="404"/>
    </row>
    <row r="23391" spans="12:20" ht="16.8">
      <c r="L23391" s="404"/>
      <c r="M23391" s="404"/>
      <c r="N23391" s="404"/>
      <c r="O23391" s="404"/>
      <c r="P23391" s="404"/>
      <c r="Q23391" s="404"/>
      <c r="R23391" s="404"/>
      <c r="S23391" s="404"/>
      <c r="T23391" s="404"/>
    </row>
    <row r="23392" spans="12:20" ht="16.8">
      <c r="L23392" s="404"/>
      <c r="M23392" s="404"/>
      <c r="N23392" s="404"/>
      <c r="O23392" s="404"/>
      <c r="P23392" s="404"/>
      <c r="Q23392" s="404"/>
      <c r="R23392" s="404"/>
      <c r="S23392" s="404"/>
      <c r="T23392" s="404"/>
    </row>
    <row r="23393" spans="12:20" ht="16.8">
      <c r="L23393" s="404"/>
      <c r="M23393" s="404"/>
      <c r="N23393" s="404"/>
      <c r="O23393" s="404"/>
      <c r="P23393" s="404"/>
      <c r="Q23393" s="404"/>
      <c r="R23393" s="404"/>
      <c r="S23393" s="404"/>
      <c r="T23393" s="404"/>
    </row>
    <row r="23394" spans="12:20" ht="16.8">
      <c r="L23394" s="404"/>
      <c r="M23394" s="404"/>
      <c r="N23394" s="404"/>
      <c r="O23394" s="404"/>
      <c r="P23394" s="404"/>
      <c r="Q23394" s="404"/>
      <c r="R23394" s="404"/>
      <c r="S23394" s="404"/>
      <c r="T23394" s="404"/>
    </row>
    <row r="23395" spans="12:20" ht="16.8">
      <c r="L23395" s="404"/>
      <c r="M23395" s="404"/>
      <c r="N23395" s="404"/>
      <c r="O23395" s="404"/>
      <c r="P23395" s="404"/>
      <c r="Q23395" s="404"/>
      <c r="R23395" s="404"/>
      <c r="S23395" s="404"/>
      <c r="T23395" s="404"/>
    </row>
    <row r="23396" spans="12:20" ht="16.8">
      <c r="L23396" s="404"/>
      <c r="M23396" s="404"/>
      <c r="N23396" s="404"/>
      <c r="O23396" s="404"/>
      <c r="P23396" s="404"/>
      <c r="Q23396" s="404"/>
      <c r="R23396" s="404"/>
      <c r="S23396" s="404"/>
      <c r="T23396" s="404"/>
    </row>
    <row r="23397" spans="12:20" ht="16.8">
      <c r="L23397" s="404"/>
      <c r="M23397" s="404"/>
      <c r="N23397" s="404"/>
      <c r="O23397" s="404"/>
      <c r="P23397" s="404"/>
      <c r="Q23397" s="404"/>
      <c r="R23397" s="404"/>
      <c r="S23397" s="404"/>
      <c r="T23397" s="404"/>
    </row>
    <row r="23398" spans="12:20" ht="16.8">
      <c r="L23398" s="404"/>
      <c r="M23398" s="404"/>
      <c r="N23398" s="404"/>
      <c r="O23398" s="404"/>
      <c r="P23398" s="404"/>
      <c r="Q23398" s="404"/>
      <c r="R23398" s="404"/>
      <c r="S23398" s="404"/>
      <c r="T23398" s="404"/>
    </row>
    <row r="23399" spans="12:20" ht="16.8">
      <c r="L23399" s="404"/>
      <c r="M23399" s="404"/>
      <c r="N23399" s="404"/>
      <c r="O23399" s="404"/>
      <c r="P23399" s="404"/>
      <c r="Q23399" s="404"/>
      <c r="R23399" s="404"/>
      <c r="S23399" s="404"/>
      <c r="T23399" s="404"/>
    </row>
    <row r="23400" spans="12:20" ht="16.8">
      <c r="L23400" s="404"/>
      <c r="M23400" s="404"/>
      <c r="N23400" s="404"/>
      <c r="O23400" s="404"/>
      <c r="P23400" s="404"/>
      <c r="Q23400" s="404"/>
      <c r="R23400" s="404"/>
      <c r="S23400" s="404"/>
      <c r="T23400" s="404"/>
    </row>
    <row r="23401" spans="12:20" ht="16.8">
      <c r="L23401" s="404"/>
      <c r="M23401" s="404"/>
      <c r="N23401" s="404"/>
      <c r="O23401" s="404"/>
      <c r="P23401" s="404"/>
      <c r="Q23401" s="404"/>
      <c r="R23401" s="404"/>
      <c r="S23401" s="404"/>
      <c r="T23401" s="404"/>
    </row>
    <row r="23402" spans="12:20" ht="16.8">
      <c r="L23402" s="404"/>
      <c r="M23402" s="404"/>
      <c r="N23402" s="404"/>
      <c r="O23402" s="404"/>
      <c r="P23402" s="404"/>
      <c r="Q23402" s="404"/>
      <c r="R23402" s="404"/>
      <c r="S23402" s="404"/>
      <c r="T23402" s="404"/>
    </row>
    <row r="23403" spans="12:20" ht="16.8">
      <c r="L23403" s="404"/>
      <c r="M23403" s="404"/>
      <c r="N23403" s="404"/>
      <c r="O23403" s="404"/>
      <c r="P23403" s="404"/>
      <c r="Q23403" s="404"/>
      <c r="R23403" s="404"/>
      <c r="S23403" s="404"/>
      <c r="T23403" s="404"/>
    </row>
    <row r="23404" spans="12:20" ht="16.8">
      <c r="L23404" s="404"/>
      <c r="M23404" s="404"/>
      <c r="N23404" s="404"/>
      <c r="O23404" s="404"/>
      <c r="P23404" s="404"/>
      <c r="Q23404" s="404"/>
      <c r="R23404" s="404"/>
      <c r="S23404" s="404"/>
      <c r="T23404" s="404"/>
    </row>
    <row r="23405" spans="12:20" ht="16.8">
      <c r="L23405" s="404"/>
      <c r="M23405" s="404"/>
      <c r="N23405" s="404"/>
      <c r="O23405" s="404"/>
      <c r="P23405" s="404"/>
      <c r="Q23405" s="404"/>
      <c r="R23405" s="404"/>
      <c r="S23405" s="404"/>
      <c r="T23405" s="404"/>
    </row>
    <row r="23406" spans="12:20" ht="16.8">
      <c r="L23406" s="404"/>
      <c r="M23406" s="404"/>
      <c r="N23406" s="404"/>
      <c r="O23406" s="404"/>
      <c r="P23406" s="404"/>
      <c r="Q23406" s="404"/>
      <c r="R23406" s="404"/>
      <c r="S23406" s="404"/>
      <c r="T23406" s="404"/>
    </row>
    <row r="23407" spans="12:20" ht="16.8">
      <c r="L23407" s="404"/>
      <c r="M23407" s="404"/>
      <c r="N23407" s="404"/>
      <c r="O23407" s="404"/>
      <c r="P23407" s="404"/>
      <c r="Q23407" s="404"/>
      <c r="R23407" s="404"/>
      <c r="S23407" s="404"/>
      <c r="T23407" s="404"/>
    </row>
    <row r="23408" spans="12:20" ht="16.8">
      <c r="L23408" s="404"/>
      <c r="M23408" s="404"/>
      <c r="N23408" s="404"/>
      <c r="O23408" s="404"/>
      <c r="P23408" s="404"/>
      <c r="Q23408" s="404"/>
      <c r="R23408" s="404"/>
      <c r="S23408" s="404"/>
      <c r="T23408" s="404"/>
    </row>
    <row r="23409" spans="12:20" ht="16.8">
      <c r="L23409" s="404"/>
      <c r="M23409" s="404"/>
      <c r="N23409" s="404"/>
      <c r="O23409" s="404"/>
      <c r="P23409" s="404"/>
      <c r="Q23409" s="404"/>
      <c r="R23409" s="404"/>
      <c r="S23409" s="404"/>
      <c r="T23409" s="404"/>
    </row>
    <row r="23410" spans="12:20" ht="16.8">
      <c r="L23410" s="404"/>
      <c r="M23410" s="404"/>
      <c r="N23410" s="404"/>
      <c r="O23410" s="404"/>
      <c r="P23410" s="404"/>
      <c r="Q23410" s="404"/>
      <c r="R23410" s="404"/>
      <c r="S23410" s="404"/>
      <c r="T23410" s="404"/>
    </row>
    <row r="23411" spans="12:20" ht="16.8">
      <c r="L23411" s="404"/>
      <c r="M23411" s="404"/>
      <c r="N23411" s="404"/>
      <c r="O23411" s="404"/>
      <c r="P23411" s="404"/>
      <c r="Q23411" s="404"/>
      <c r="R23411" s="404"/>
      <c r="S23411" s="404"/>
      <c r="T23411" s="404"/>
    </row>
    <row r="23412" spans="12:20" ht="16.8">
      <c r="L23412" s="404"/>
      <c r="M23412" s="404"/>
      <c r="N23412" s="404"/>
      <c r="O23412" s="404"/>
      <c r="P23412" s="404"/>
      <c r="Q23412" s="404"/>
      <c r="R23412" s="404"/>
      <c r="S23412" s="404"/>
      <c r="T23412" s="404"/>
    </row>
    <row r="23413" spans="12:20" ht="16.8">
      <c r="L23413" s="404"/>
      <c r="M23413" s="404"/>
      <c r="N23413" s="404"/>
      <c r="O23413" s="404"/>
      <c r="P23413" s="404"/>
      <c r="Q23413" s="404"/>
      <c r="R23413" s="404"/>
      <c r="S23413" s="404"/>
      <c r="T23413" s="404"/>
    </row>
    <row r="23414" spans="12:20" ht="16.8">
      <c r="L23414" s="404"/>
      <c r="M23414" s="404"/>
      <c r="N23414" s="404"/>
      <c r="O23414" s="404"/>
      <c r="P23414" s="404"/>
      <c r="Q23414" s="404"/>
      <c r="R23414" s="404"/>
      <c r="S23414" s="404"/>
      <c r="T23414" s="404"/>
    </row>
    <row r="23415" spans="12:20" ht="16.8">
      <c r="L23415" s="404"/>
      <c r="M23415" s="404"/>
      <c r="N23415" s="404"/>
      <c r="O23415" s="404"/>
      <c r="P23415" s="404"/>
      <c r="Q23415" s="404"/>
      <c r="R23415" s="404"/>
      <c r="S23415" s="404"/>
      <c r="T23415" s="404"/>
    </row>
    <row r="23416" spans="12:20" ht="16.8">
      <c r="L23416" s="404"/>
      <c r="M23416" s="404"/>
      <c r="N23416" s="404"/>
      <c r="O23416" s="404"/>
      <c r="P23416" s="404"/>
      <c r="Q23416" s="404"/>
      <c r="R23416" s="404"/>
      <c r="S23416" s="404"/>
      <c r="T23416" s="404"/>
    </row>
    <row r="23417" spans="12:20" ht="16.8">
      <c r="L23417" s="404"/>
      <c r="M23417" s="404"/>
      <c r="N23417" s="404"/>
      <c r="O23417" s="404"/>
      <c r="P23417" s="404"/>
      <c r="Q23417" s="404"/>
      <c r="R23417" s="404"/>
      <c r="S23417" s="404"/>
      <c r="T23417" s="404"/>
    </row>
    <row r="23418" spans="12:20" ht="16.8">
      <c r="L23418" s="404"/>
      <c r="M23418" s="404"/>
      <c r="N23418" s="404"/>
      <c r="O23418" s="404"/>
      <c r="P23418" s="404"/>
      <c r="Q23418" s="404"/>
      <c r="R23418" s="404"/>
      <c r="S23418" s="404"/>
      <c r="T23418" s="404"/>
    </row>
    <row r="23419" spans="12:20" ht="16.8">
      <c r="L23419" s="404"/>
      <c r="M23419" s="404"/>
      <c r="N23419" s="404"/>
      <c r="O23419" s="404"/>
      <c r="P23419" s="404"/>
      <c r="Q23419" s="404"/>
      <c r="R23419" s="404"/>
      <c r="S23419" s="404"/>
      <c r="T23419" s="404"/>
    </row>
    <row r="23420" spans="12:20" ht="16.8">
      <c r="L23420" s="404"/>
      <c r="M23420" s="404"/>
      <c r="N23420" s="404"/>
      <c r="O23420" s="404"/>
      <c r="P23420" s="404"/>
      <c r="Q23420" s="404"/>
      <c r="R23420" s="404"/>
      <c r="S23420" s="404"/>
      <c r="T23420" s="404"/>
    </row>
    <row r="23421" spans="12:20" ht="16.8">
      <c r="L23421" s="404"/>
      <c r="M23421" s="404"/>
      <c r="N23421" s="404"/>
      <c r="O23421" s="404"/>
      <c r="P23421" s="404"/>
      <c r="Q23421" s="404"/>
      <c r="R23421" s="404"/>
      <c r="S23421" s="404"/>
      <c r="T23421" s="404"/>
    </row>
    <row r="23422" spans="12:20" ht="16.8">
      <c r="L23422" s="404"/>
      <c r="M23422" s="404"/>
      <c r="N23422" s="404"/>
      <c r="O23422" s="404"/>
      <c r="P23422" s="404"/>
      <c r="Q23422" s="404"/>
      <c r="R23422" s="404"/>
      <c r="S23422" s="404"/>
      <c r="T23422" s="404"/>
    </row>
    <row r="23423" spans="12:20" ht="16.8">
      <c r="L23423" s="404"/>
      <c r="M23423" s="404"/>
      <c r="N23423" s="404"/>
      <c r="O23423" s="404"/>
      <c r="P23423" s="404"/>
      <c r="Q23423" s="404"/>
      <c r="R23423" s="404"/>
      <c r="S23423" s="404"/>
      <c r="T23423" s="404"/>
    </row>
    <row r="23424" spans="12:20" ht="16.8">
      <c r="L23424" s="404"/>
      <c r="M23424" s="404"/>
      <c r="N23424" s="404"/>
      <c r="O23424" s="404"/>
      <c r="P23424" s="404"/>
      <c r="Q23424" s="404"/>
      <c r="R23424" s="404"/>
      <c r="S23424" s="404"/>
      <c r="T23424" s="404"/>
    </row>
    <row r="23425" spans="12:20" ht="16.8">
      <c r="L23425" s="404"/>
      <c r="M23425" s="404"/>
      <c r="N23425" s="404"/>
      <c r="O23425" s="404"/>
      <c r="P23425" s="404"/>
      <c r="Q23425" s="404"/>
      <c r="R23425" s="404"/>
      <c r="S23425" s="404"/>
      <c r="T23425" s="404"/>
    </row>
    <row r="23426" spans="12:20" ht="16.8">
      <c r="L23426" s="404"/>
      <c r="M23426" s="404"/>
      <c r="N23426" s="404"/>
      <c r="O23426" s="404"/>
      <c r="P23426" s="404"/>
      <c r="Q23426" s="404"/>
      <c r="R23426" s="404"/>
      <c r="S23426" s="404"/>
      <c r="T23426" s="404"/>
    </row>
    <row r="23427" spans="12:20" ht="16.8">
      <c r="L23427" s="404"/>
      <c r="M23427" s="404"/>
      <c r="N23427" s="404"/>
      <c r="O23427" s="404"/>
      <c r="P23427" s="404"/>
      <c r="Q23427" s="404"/>
      <c r="R23427" s="404"/>
      <c r="S23427" s="404"/>
      <c r="T23427" s="404"/>
    </row>
    <row r="23428" spans="12:20" ht="16.8">
      <c r="L23428" s="404"/>
      <c r="M23428" s="404"/>
      <c r="N23428" s="404"/>
      <c r="O23428" s="404"/>
      <c r="P23428" s="404"/>
      <c r="Q23428" s="404"/>
      <c r="R23428" s="404"/>
      <c r="S23428" s="404"/>
      <c r="T23428" s="404"/>
    </row>
    <row r="23429" spans="12:20" ht="16.8">
      <c r="L23429" s="404"/>
      <c r="M23429" s="404"/>
      <c r="N23429" s="404"/>
      <c r="O23429" s="404"/>
      <c r="P23429" s="404"/>
      <c r="Q23429" s="404"/>
      <c r="R23429" s="404"/>
      <c r="S23429" s="404"/>
      <c r="T23429" s="404"/>
    </row>
    <row r="23430" spans="12:20" ht="16.8">
      <c r="L23430" s="404"/>
      <c r="M23430" s="404"/>
      <c r="N23430" s="404"/>
      <c r="O23430" s="404"/>
      <c r="P23430" s="404"/>
      <c r="Q23430" s="404"/>
      <c r="R23430" s="404"/>
      <c r="S23430" s="404"/>
      <c r="T23430" s="404"/>
    </row>
    <row r="23431" spans="12:20" ht="16.8">
      <c r="L23431" s="404"/>
      <c r="M23431" s="404"/>
      <c r="N23431" s="404"/>
      <c r="O23431" s="404"/>
      <c r="P23431" s="404"/>
      <c r="Q23431" s="404"/>
      <c r="R23431" s="404"/>
      <c r="S23431" s="404"/>
      <c r="T23431" s="404"/>
    </row>
    <row r="23432" spans="12:20" ht="16.8">
      <c r="L23432" s="404"/>
      <c r="M23432" s="404"/>
      <c r="N23432" s="404"/>
      <c r="O23432" s="404"/>
      <c r="P23432" s="404"/>
      <c r="Q23432" s="404"/>
      <c r="R23432" s="404"/>
      <c r="S23432" s="404"/>
      <c r="T23432" s="404"/>
    </row>
    <row r="23433" spans="12:20" ht="16.8">
      <c r="L23433" s="404"/>
      <c r="M23433" s="404"/>
      <c r="N23433" s="404"/>
      <c r="O23433" s="404"/>
      <c r="P23433" s="404"/>
      <c r="Q23433" s="404"/>
      <c r="R23433" s="404"/>
      <c r="S23433" s="404"/>
      <c r="T23433" s="404"/>
    </row>
    <row r="23434" spans="12:20" ht="16.8">
      <c r="L23434" s="404"/>
      <c r="M23434" s="404"/>
      <c r="N23434" s="404"/>
      <c r="O23434" s="404"/>
      <c r="P23434" s="404"/>
      <c r="Q23434" s="404"/>
      <c r="R23434" s="404"/>
      <c r="S23434" s="404"/>
      <c r="T23434" s="404"/>
    </row>
    <row r="23435" spans="12:20" ht="16.8">
      <c r="L23435" s="404"/>
      <c r="M23435" s="404"/>
      <c r="N23435" s="404"/>
      <c r="O23435" s="404"/>
      <c r="P23435" s="404"/>
      <c r="Q23435" s="404"/>
      <c r="R23435" s="404"/>
      <c r="S23435" s="404"/>
      <c r="T23435" s="404"/>
    </row>
    <row r="23436" spans="12:20" ht="16.8">
      <c r="L23436" s="404"/>
      <c r="M23436" s="404"/>
      <c r="N23436" s="404"/>
      <c r="O23436" s="404"/>
      <c r="P23436" s="404"/>
      <c r="Q23436" s="404"/>
      <c r="R23436" s="404"/>
      <c r="S23436" s="404"/>
      <c r="T23436" s="404"/>
    </row>
    <row r="23437" spans="12:20" ht="16.8">
      <c r="L23437" s="404"/>
      <c r="M23437" s="404"/>
      <c r="N23437" s="404"/>
      <c r="O23437" s="404"/>
      <c r="P23437" s="404"/>
      <c r="Q23437" s="404"/>
      <c r="R23437" s="404"/>
      <c r="S23437" s="404"/>
      <c r="T23437" s="404"/>
    </row>
    <row r="23438" spans="12:20" ht="16.8">
      <c r="L23438" s="404"/>
      <c r="M23438" s="404"/>
      <c r="N23438" s="404"/>
      <c r="O23438" s="404"/>
      <c r="P23438" s="404"/>
      <c r="Q23438" s="404"/>
      <c r="R23438" s="404"/>
      <c r="S23438" s="404"/>
      <c r="T23438" s="404"/>
    </row>
    <row r="23439" spans="12:20" ht="16.8">
      <c r="L23439" s="404"/>
      <c r="M23439" s="404"/>
      <c r="N23439" s="404"/>
      <c r="O23439" s="404"/>
      <c r="P23439" s="404"/>
      <c r="Q23439" s="404"/>
      <c r="R23439" s="404"/>
      <c r="S23439" s="404"/>
      <c r="T23439" s="404"/>
    </row>
    <row r="23440" spans="12:20" ht="16.8">
      <c r="L23440" s="404"/>
      <c r="M23440" s="404"/>
      <c r="N23440" s="404"/>
      <c r="O23440" s="404"/>
      <c r="P23440" s="404"/>
      <c r="Q23440" s="404"/>
      <c r="R23440" s="404"/>
      <c r="S23440" s="404"/>
      <c r="T23440" s="404"/>
    </row>
    <row r="23441" spans="12:20" ht="16.8">
      <c r="L23441" s="404"/>
      <c r="M23441" s="404"/>
      <c r="N23441" s="404"/>
      <c r="O23441" s="404"/>
      <c r="P23441" s="404"/>
      <c r="Q23441" s="404"/>
      <c r="R23441" s="404"/>
      <c r="S23441" s="404"/>
      <c r="T23441" s="404"/>
    </row>
    <row r="23442" spans="12:20" ht="16.8">
      <c r="L23442" s="404"/>
      <c r="M23442" s="404"/>
      <c r="N23442" s="404"/>
      <c r="O23442" s="404"/>
      <c r="P23442" s="404"/>
      <c r="Q23442" s="404"/>
      <c r="R23442" s="404"/>
      <c r="S23442" s="404"/>
      <c r="T23442" s="404"/>
    </row>
    <row r="23443" spans="12:20" ht="16.8">
      <c r="L23443" s="404"/>
      <c r="M23443" s="404"/>
      <c r="N23443" s="404"/>
      <c r="O23443" s="404"/>
      <c r="P23443" s="404"/>
      <c r="Q23443" s="404"/>
      <c r="R23443" s="404"/>
      <c r="S23443" s="404"/>
      <c r="T23443" s="404"/>
    </row>
    <row r="23444" spans="12:20" ht="16.8">
      <c r="L23444" s="404"/>
      <c r="M23444" s="404"/>
      <c r="N23444" s="404"/>
      <c r="O23444" s="404"/>
      <c r="P23444" s="404"/>
      <c r="Q23444" s="404"/>
      <c r="R23444" s="404"/>
      <c r="S23444" s="404"/>
      <c r="T23444" s="404"/>
    </row>
    <row r="23445" spans="12:20" ht="16.8">
      <c r="L23445" s="404"/>
      <c r="M23445" s="404"/>
      <c r="N23445" s="404"/>
      <c r="O23445" s="404"/>
      <c r="P23445" s="404"/>
      <c r="Q23445" s="404"/>
      <c r="R23445" s="404"/>
      <c r="S23445" s="404"/>
      <c r="T23445" s="404"/>
    </row>
    <row r="23446" spans="12:20" ht="16.8">
      <c r="L23446" s="404"/>
      <c r="M23446" s="404"/>
      <c r="N23446" s="404"/>
      <c r="O23446" s="404"/>
      <c r="P23446" s="404"/>
      <c r="Q23446" s="404"/>
      <c r="R23446" s="404"/>
      <c r="S23446" s="404"/>
      <c r="T23446" s="404"/>
    </row>
    <row r="23447" spans="12:20" ht="16.8">
      <c r="L23447" s="404"/>
      <c r="M23447" s="404"/>
      <c r="N23447" s="404"/>
      <c r="O23447" s="404"/>
      <c r="P23447" s="404"/>
      <c r="Q23447" s="404"/>
      <c r="R23447" s="404"/>
      <c r="S23447" s="404"/>
      <c r="T23447" s="404"/>
    </row>
    <row r="23448" spans="12:20" ht="16.8">
      <c r="L23448" s="404"/>
      <c r="M23448" s="404"/>
      <c r="N23448" s="404"/>
      <c r="O23448" s="404"/>
      <c r="P23448" s="404"/>
      <c r="Q23448" s="404"/>
      <c r="R23448" s="404"/>
      <c r="S23448" s="404"/>
      <c r="T23448" s="404"/>
    </row>
    <row r="23449" spans="12:20" ht="16.8">
      <c r="L23449" s="404"/>
      <c r="M23449" s="404"/>
      <c r="N23449" s="404"/>
      <c r="O23449" s="404"/>
      <c r="P23449" s="404"/>
      <c r="Q23449" s="404"/>
      <c r="R23449" s="404"/>
      <c r="S23449" s="404"/>
      <c r="T23449" s="404"/>
    </row>
    <row r="23450" spans="12:20" ht="16.8">
      <c r="L23450" s="404"/>
      <c r="M23450" s="404"/>
      <c r="N23450" s="404"/>
      <c r="O23450" s="404"/>
      <c r="P23450" s="404"/>
      <c r="Q23450" s="404"/>
      <c r="R23450" s="404"/>
      <c r="S23450" s="404"/>
      <c r="T23450" s="404"/>
    </row>
    <row r="23451" spans="12:20" ht="16.8">
      <c r="L23451" s="404"/>
      <c r="M23451" s="404"/>
      <c r="N23451" s="404"/>
      <c r="O23451" s="404"/>
      <c r="P23451" s="404"/>
      <c r="Q23451" s="404"/>
      <c r="R23451" s="404"/>
      <c r="S23451" s="404"/>
      <c r="T23451" s="404"/>
    </row>
    <row r="23452" spans="12:20" ht="16.8">
      <c r="L23452" s="404"/>
      <c r="M23452" s="404"/>
      <c r="N23452" s="404"/>
      <c r="O23452" s="404"/>
      <c r="P23452" s="404"/>
      <c r="Q23452" s="404"/>
      <c r="R23452" s="404"/>
      <c r="S23452" s="404"/>
      <c r="T23452" s="404"/>
    </row>
    <row r="23453" spans="12:20" ht="16.8">
      <c r="L23453" s="404"/>
      <c r="M23453" s="404"/>
      <c r="N23453" s="404"/>
      <c r="O23453" s="404"/>
      <c r="P23453" s="404"/>
      <c r="Q23453" s="404"/>
      <c r="R23453" s="404"/>
      <c r="S23453" s="404"/>
      <c r="T23453" s="404"/>
    </row>
    <row r="23454" spans="12:20" ht="16.8">
      <c r="L23454" s="404"/>
      <c r="M23454" s="404"/>
      <c r="N23454" s="404"/>
      <c r="O23454" s="404"/>
      <c r="P23454" s="404"/>
      <c r="Q23454" s="404"/>
      <c r="R23454" s="404"/>
      <c r="S23454" s="404"/>
      <c r="T23454" s="404"/>
    </row>
    <row r="23455" spans="12:20" ht="16.8">
      <c r="L23455" s="404"/>
      <c r="M23455" s="404"/>
      <c r="N23455" s="404"/>
      <c r="O23455" s="404"/>
      <c r="P23455" s="404"/>
      <c r="Q23455" s="404"/>
      <c r="R23455" s="404"/>
      <c r="S23455" s="404"/>
      <c r="T23455" s="404"/>
    </row>
    <row r="23456" spans="12:20" ht="16.8">
      <c r="L23456" s="404"/>
      <c r="M23456" s="404"/>
      <c r="N23456" s="404"/>
      <c r="O23456" s="404"/>
      <c r="P23456" s="404"/>
      <c r="Q23456" s="404"/>
      <c r="R23456" s="404"/>
      <c r="S23456" s="404"/>
      <c r="T23456" s="404"/>
    </row>
    <row r="23457" spans="12:20" ht="16.8">
      <c r="L23457" s="404"/>
      <c r="M23457" s="404"/>
      <c r="N23457" s="404"/>
      <c r="O23457" s="404"/>
      <c r="P23457" s="404"/>
      <c r="Q23457" s="404"/>
      <c r="R23457" s="404"/>
      <c r="S23457" s="404"/>
      <c r="T23457" s="404"/>
    </row>
    <row r="23458" spans="12:20" ht="16.8">
      <c r="L23458" s="404"/>
      <c r="M23458" s="404"/>
      <c r="N23458" s="404"/>
      <c r="O23458" s="404"/>
      <c r="P23458" s="404"/>
      <c r="Q23458" s="404"/>
      <c r="R23458" s="404"/>
      <c r="S23458" s="404"/>
      <c r="T23458" s="404"/>
    </row>
    <row r="23459" spans="12:20" ht="16.8">
      <c r="L23459" s="404"/>
      <c r="M23459" s="404"/>
      <c r="N23459" s="404"/>
      <c r="O23459" s="404"/>
      <c r="P23459" s="404"/>
      <c r="Q23459" s="404"/>
      <c r="R23459" s="404"/>
      <c r="S23459" s="404"/>
      <c r="T23459" s="404"/>
    </row>
    <row r="23460" spans="12:20" ht="16.8">
      <c r="L23460" s="404"/>
      <c r="M23460" s="404"/>
      <c r="N23460" s="404"/>
      <c r="O23460" s="404"/>
      <c r="P23460" s="404"/>
      <c r="Q23460" s="404"/>
      <c r="R23460" s="404"/>
      <c r="S23460" s="404"/>
      <c r="T23460" s="404"/>
    </row>
    <row r="23461" spans="12:20" ht="16.8">
      <c r="L23461" s="404"/>
      <c r="M23461" s="404"/>
      <c r="N23461" s="404"/>
      <c r="O23461" s="404"/>
      <c r="P23461" s="404"/>
      <c r="Q23461" s="404"/>
      <c r="R23461" s="404"/>
      <c r="S23461" s="404"/>
      <c r="T23461" s="404"/>
    </row>
    <row r="23462" spans="12:20" ht="16.8">
      <c r="L23462" s="404"/>
      <c r="M23462" s="404"/>
      <c r="N23462" s="404"/>
      <c r="O23462" s="404"/>
      <c r="P23462" s="404"/>
      <c r="Q23462" s="404"/>
      <c r="R23462" s="404"/>
      <c r="S23462" s="404"/>
      <c r="T23462" s="404"/>
    </row>
    <row r="23463" spans="12:20" ht="16.8">
      <c r="L23463" s="404"/>
      <c r="M23463" s="404"/>
      <c r="N23463" s="404"/>
      <c r="O23463" s="404"/>
      <c r="P23463" s="404"/>
      <c r="Q23463" s="404"/>
      <c r="R23463" s="404"/>
      <c r="S23463" s="404"/>
      <c r="T23463" s="404"/>
    </row>
    <row r="23464" spans="12:20" ht="16.8">
      <c r="L23464" s="404"/>
      <c r="M23464" s="404"/>
      <c r="N23464" s="404"/>
      <c r="O23464" s="404"/>
      <c r="P23464" s="404"/>
      <c r="Q23464" s="404"/>
      <c r="R23464" s="404"/>
      <c r="S23464" s="404"/>
      <c r="T23464" s="404"/>
    </row>
    <row r="23465" spans="12:20" ht="16.8">
      <c r="L23465" s="404"/>
      <c r="M23465" s="404"/>
      <c r="N23465" s="404"/>
      <c r="O23465" s="404"/>
      <c r="P23465" s="404"/>
      <c r="Q23465" s="404"/>
      <c r="R23465" s="404"/>
      <c r="S23465" s="404"/>
      <c r="T23465" s="404"/>
    </row>
    <row r="23466" spans="12:20" ht="16.8">
      <c r="L23466" s="404"/>
      <c r="M23466" s="404"/>
      <c r="N23466" s="404"/>
      <c r="O23466" s="404"/>
      <c r="P23466" s="404"/>
      <c r="Q23466" s="404"/>
      <c r="R23466" s="404"/>
      <c r="S23466" s="404"/>
      <c r="T23466" s="404"/>
    </row>
    <row r="23467" spans="12:20" ht="16.8">
      <c r="L23467" s="404"/>
      <c r="M23467" s="404"/>
      <c r="N23467" s="404"/>
      <c r="O23467" s="404"/>
      <c r="P23467" s="404"/>
      <c r="Q23467" s="404"/>
      <c r="R23467" s="404"/>
      <c r="S23467" s="404"/>
      <c r="T23467" s="404"/>
    </row>
    <row r="23468" spans="12:20" ht="16.8">
      <c r="L23468" s="404"/>
      <c r="M23468" s="404"/>
      <c r="N23468" s="404"/>
      <c r="O23468" s="404"/>
      <c r="P23468" s="404"/>
      <c r="Q23468" s="404"/>
      <c r="R23468" s="404"/>
      <c r="S23468" s="404"/>
      <c r="T23468" s="404"/>
    </row>
    <row r="23469" spans="12:20" ht="16.8">
      <c r="L23469" s="404"/>
      <c r="M23469" s="404"/>
      <c r="N23469" s="404"/>
      <c r="O23469" s="404"/>
      <c r="P23469" s="404"/>
      <c r="Q23469" s="404"/>
      <c r="R23469" s="404"/>
      <c r="S23469" s="404"/>
      <c r="T23469" s="404"/>
    </row>
    <row r="23470" spans="12:20" ht="16.8">
      <c r="L23470" s="404"/>
      <c r="M23470" s="404"/>
      <c r="N23470" s="404"/>
      <c r="O23470" s="404"/>
      <c r="P23470" s="404"/>
      <c r="Q23470" s="404"/>
      <c r="R23470" s="404"/>
      <c r="S23470" s="404"/>
      <c r="T23470" s="404"/>
    </row>
    <row r="23471" spans="12:20" ht="16.8">
      <c r="L23471" s="404"/>
      <c r="M23471" s="404"/>
      <c r="N23471" s="404"/>
      <c r="O23471" s="404"/>
      <c r="P23471" s="404"/>
      <c r="Q23471" s="404"/>
      <c r="R23471" s="404"/>
      <c r="S23471" s="404"/>
      <c r="T23471" s="404"/>
    </row>
    <row r="23472" spans="12:20" ht="16.8">
      <c r="L23472" s="404"/>
      <c r="M23472" s="404"/>
      <c r="N23472" s="404"/>
      <c r="O23472" s="404"/>
      <c r="P23472" s="404"/>
      <c r="Q23472" s="404"/>
      <c r="R23472" s="404"/>
      <c r="S23472" s="404"/>
      <c r="T23472" s="404"/>
    </row>
    <row r="23473" spans="12:20" ht="16.8">
      <c r="L23473" s="404"/>
      <c r="M23473" s="404"/>
      <c r="N23473" s="404"/>
      <c r="O23473" s="404"/>
      <c r="P23473" s="404"/>
      <c r="Q23473" s="404"/>
      <c r="R23473" s="404"/>
      <c r="S23473" s="404"/>
      <c r="T23473" s="404"/>
    </row>
    <row r="23474" spans="12:20" ht="16.8">
      <c r="L23474" s="404"/>
      <c r="M23474" s="404"/>
      <c r="N23474" s="404"/>
      <c r="O23474" s="404"/>
      <c r="P23474" s="404"/>
      <c r="Q23474" s="404"/>
      <c r="R23474" s="404"/>
      <c r="S23474" s="404"/>
      <c r="T23474" s="404"/>
    </row>
    <row r="23475" spans="12:20" ht="16.8">
      <c r="L23475" s="404"/>
      <c r="M23475" s="404"/>
      <c r="N23475" s="404"/>
      <c r="O23475" s="404"/>
      <c r="P23475" s="404"/>
      <c r="Q23475" s="404"/>
      <c r="R23475" s="404"/>
      <c r="S23475" s="404"/>
      <c r="T23475" s="404"/>
    </row>
    <row r="23476" spans="12:20" ht="16.8">
      <c r="L23476" s="404"/>
      <c r="M23476" s="404"/>
      <c r="N23476" s="404"/>
      <c r="O23476" s="404"/>
      <c r="P23476" s="404"/>
      <c r="Q23476" s="404"/>
      <c r="R23476" s="404"/>
      <c r="S23476" s="404"/>
      <c r="T23476" s="404"/>
    </row>
    <row r="23477" spans="12:20" ht="16.8">
      <c r="L23477" s="404"/>
      <c r="M23477" s="404"/>
      <c r="N23477" s="404"/>
      <c r="O23477" s="404"/>
      <c r="P23477" s="404"/>
      <c r="Q23477" s="404"/>
      <c r="R23477" s="404"/>
      <c r="S23477" s="404"/>
      <c r="T23477" s="404"/>
    </row>
    <row r="23478" spans="12:20" ht="16.8">
      <c r="L23478" s="404"/>
      <c r="M23478" s="404"/>
      <c r="N23478" s="404"/>
      <c r="O23478" s="404"/>
      <c r="P23478" s="404"/>
      <c r="Q23478" s="404"/>
      <c r="R23478" s="404"/>
      <c r="S23478" s="404"/>
      <c r="T23478" s="404"/>
    </row>
    <row r="23479" spans="12:20" ht="16.8">
      <c r="L23479" s="404"/>
      <c r="M23479" s="404"/>
      <c r="N23479" s="404"/>
      <c r="O23479" s="404"/>
      <c r="P23479" s="404"/>
      <c r="Q23479" s="404"/>
      <c r="R23479" s="404"/>
      <c r="S23479" s="404"/>
      <c r="T23479" s="404"/>
    </row>
    <row r="23480" spans="12:20" ht="16.8">
      <c r="L23480" s="404"/>
      <c r="M23480" s="404"/>
      <c r="N23480" s="404"/>
      <c r="O23480" s="404"/>
      <c r="P23480" s="404"/>
      <c r="Q23480" s="404"/>
      <c r="R23480" s="404"/>
      <c r="S23480" s="404"/>
      <c r="T23480" s="404"/>
    </row>
    <row r="23481" spans="12:20" ht="16.8">
      <c r="L23481" s="404"/>
      <c r="M23481" s="404"/>
      <c r="N23481" s="404"/>
      <c r="O23481" s="404"/>
      <c r="P23481" s="404"/>
      <c r="Q23481" s="404"/>
      <c r="R23481" s="404"/>
      <c r="S23481" s="404"/>
      <c r="T23481" s="404"/>
    </row>
    <row r="23482" spans="12:20" ht="16.8">
      <c r="L23482" s="404"/>
      <c r="M23482" s="404"/>
      <c r="N23482" s="404"/>
      <c r="O23482" s="404"/>
      <c r="P23482" s="404"/>
      <c r="Q23482" s="404"/>
      <c r="R23482" s="404"/>
      <c r="S23482" s="404"/>
      <c r="T23482" s="404"/>
    </row>
    <row r="23483" spans="12:20" ht="16.8">
      <c r="L23483" s="404"/>
      <c r="M23483" s="404"/>
      <c r="N23483" s="404"/>
      <c r="O23483" s="404"/>
      <c r="P23483" s="404"/>
      <c r="Q23483" s="404"/>
      <c r="R23483" s="404"/>
      <c r="S23483" s="404"/>
      <c r="T23483" s="404"/>
    </row>
    <row r="23484" spans="12:20" ht="16.8">
      <c r="L23484" s="404"/>
      <c r="M23484" s="404"/>
      <c r="N23484" s="404"/>
      <c r="O23484" s="404"/>
      <c r="P23484" s="404"/>
      <c r="Q23484" s="404"/>
      <c r="R23484" s="404"/>
      <c r="S23484" s="404"/>
      <c r="T23484" s="404"/>
    </row>
    <row r="23485" spans="12:20" ht="16.8">
      <c r="L23485" s="404"/>
      <c r="M23485" s="404"/>
      <c r="N23485" s="404"/>
      <c r="O23485" s="404"/>
      <c r="P23485" s="404"/>
      <c r="Q23485" s="404"/>
      <c r="R23485" s="404"/>
      <c r="S23485" s="404"/>
      <c r="T23485" s="404"/>
    </row>
    <row r="23486" spans="12:20" ht="16.8">
      <c r="L23486" s="404"/>
      <c r="M23486" s="404"/>
      <c r="N23486" s="404"/>
      <c r="O23486" s="404"/>
      <c r="P23486" s="404"/>
      <c r="Q23486" s="404"/>
      <c r="R23486" s="404"/>
      <c r="S23486" s="404"/>
      <c r="T23486" s="404"/>
    </row>
    <row r="23487" spans="12:20" ht="16.8">
      <c r="L23487" s="404"/>
      <c r="M23487" s="404"/>
      <c r="N23487" s="404"/>
      <c r="O23487" s="404"/>
      <c r="P23487" s="404"/>
      <c r="Q23487" s="404"/>
      <c r="R23487" s="404"/>
      <c r="S23487" s="404"/>
      <c r="T23487" s="404"/>
    </row>
    <row r="23488" spans="12:20" ht="16.8">
      <c r="L23488" s="404"/>
      <c r="M23488" s="404"/>
      <c r="N23488" s="404"/>
      <c r="O23488" s="404"/>
      <c r="P23488" s="404"/>
      <c r="Q23488" s="404"/>
      <c r="R23488" s="404"/>
      <c r="S23488" s="404"/>
      <c r="T23488" s="404"/>
    </row>
    <row r="23489" spans="12:20" ht="16.8">
      <c r="L23489" s="404"/>
      <c r="M23489" s="404"/>
      <c r="N23489" s="404"/>
      <c r="O23489" s="404"/>
      <c r="P23489" s="404"/>
      <c r="Q23489" s="404"/>
      <c r="R23489" s="404"/>
      <c r="S23489" s="404"/>
      <c r="T23489" s="404"/>
    </row>
    <row r="23490" spans="12:20" ht="16.8">
      <c r="L23490" s="404"/>
      <c r="M23490" s="404"/>
      <c r="N23490" s="404"/>
      <c r="O23490" s="404"/>
      <c r="P23490" s="404"/>
      <c r="Q23490" s="404"/>
      <c r="R23490" s="404"/>
      <c r="S23490" s="404"/>
      <c r="T23490" s="404"/>
    </row>
    <row r="23491" spans="12:20" ht="16.8">
      <c r="L23491" s="404"/>
      <c r="M23491" s="404"/>
      <c r="N23491" s="404"/>
      <c r="O23491" s="404"/>
      <c r="P23491" s="404"/>
      <c r="Q23491" s="404"/>
      <c r="R23491" s="404"/>
      <c r="S23491" s="404"/>
      <c r="T23491" s="404"/>
    </row>
    <row r="23492" spans="12:20" ht="16.8">
      <c r="L23492" s="404"/>
      <c r="M23492" s="404"/>
      <c r="N23492" s="404"/>
      <c r="O23492" s="404"/>
      <c r="P23492" s="404"/>
      <c r="Q23492" s="404"/>
      <c r="R23492" s="404"/>
      <c r="S23492" s="404"/>
      <c r="T23492" s="404"/>
    </row>
    <row r="23493" spans="12:20" ht="16.8">
      <c r="L23493" s="404"/>
      <c r="M23493" s="404"/>
      <c r="N23493" s="404"/>
      <c r="O23493" s="404"/>
      <c r="P23493" s="404"/>
      <c r="Q23493" s="404"/>
      <c r="R23493" s="404"/>
      <c r="S23493" s="404"/>
      <c r="T23493" s="404"/>
    </row>
    <row r="23494" spans="12:20" ht="16.8">
      <c r="L23494" s="404"/>
      <c r="M23494" s="404"/>
      <c r="N23494" s="404"/>
      <c r="O23494" s="404"/>
      <c r="P23494" s="404"/>
      <c r="Q23494" s="404"/>
      <c r="R23494" s="404"/>
      <c r="S23494" s="404"/>
      <c r="T23494" s="404"/>
    </row>
    <row r="23495" spans="12:20" ht="16.8">
      <c r="L23495" s="404"/>
      <c r="M23495" s="404"/>
      <c r="N23495" s="404"/>
      <c r="O23495" s="404"/>
      <c r="P23495" s="404"/>
      <c r="Q23495" s="404"/>
      <c r="R23495" s="404"/>
      <c r="S23495" s="404"/>
      <c r="T23495" s="404"/>
    </row>
    <row r="23496" spans="12:20" ht="16.8">
      <c r="L23496" s="404"/>
      <c r="M23496" s="404"/>
      <c r="N23496" s="404"/>
      <c r="O23496" s="404"/>
      <c r="P23496" s="404"/>
      <c r="Q23496" s="404"/>
      <c r="R23496" s="404"/>
      <c r="S23496" s="404"/>
      <c r="T23496" s="404"/>
    </row>
    <row r="23497" spans="12:20" ht="16.8">
      <c r="L23497" s="404"/>
      <c r="M23497" s="404"/>
      <c r="N23497" s="404"/>
      <c r="O23497" s="404"/>
      <c r="P23497" s="404"/>
      <c r="Q23497" s="404"/>
      <c r="R23497" s="404"/>
      <c r="S23497" s="404"/>
      <c r="T23497" s="404"/>
    </row>
    <row r="23498" spans="12:20" ht="16.8">
      <c r="L23498" s="404"/>
      <c r="M23498" s="404"/>
      <c r="N23498" s="404"/>
      <c r="O23498" s="404"/>
      <c r="P23498" s="404"/>
      <c r="Q23498" s="404"/>
      <c r="R23498" s="404"/>
      <c r="S23498" s="404"/>
      <c r="T23498" s="404"/>
    </row>
    <row r="23499" spans="12:20" ht="16.8">
      <c r="L23499" s="404"/>
      <c r="M23499" s="404"/>
      <c r="N23499" s="404"/>
      <c r="O23499" s="404"/>
      <c r="P23499" s="404"/>
      <c r="Q23499" s="404"/>
      <c r="R23499" s="404"/>
      <c r="S23499" s="404"/>
      <c r="T23499" s="404"/>
    </row>
    <row r="23500" spans="12:20" ht="16.8">
      <c r="L23500" s="404"/>
      <c r="M23500" s="404"/>
      <c r="N23500" s="404"/>
      <c r="O23500" s="404"/>
      <c r="P23500" s="404"/>
      <c r="Q23500" s="404"/>
      <c r="R23500" s="404"/>
      <c r="S23500" s="404"/>
      <c r="T23500" s="404"/>
    </row>
    <row r="23501" spans="12:20" ht="16.8">
      <c r="L23501" s="404"/>
      <c r="M23501" s="404"/>
      <c r="N23501" s="404"/>
      <c r="O23501" s="404"/>
      <c r="P23501" s="404"/>
      <c r="Q23501" s="404"/>
      <c r="R23501" s="404"/>
      <c r="S23501" s="404"/>
      <c r="T23501" s="404"/>
    </row>
    <row r="23502" spans="12:20" ht="16.8">
      <c r="L23502" s="404"/>
      <c r="M23502" s="404"/>
      <c r="N23502" s="404"/>
      <c r="O23502" s="404"/>
      <c r="P23502" s="404"/>
      <c r="Q23502" s="404"/>
      <c r="R23502" s="404"/>
      <c r="S23502" s="404"/>
      <c r="T23502" s="404"/>
    </row>
    <row r="23503" spans="12:20" ht="16.8">
      <c r="L23503" s="404"/>
      <c r="M23503" s="404"/>
      <c r="N23503" s="404"/>
      <c r="O23503" s="404"/>
      <c r="P23503" s="404"/>
      <c r="Q23503" s="404"/>
      <c r="R23503" s="404"/>
      <c r="S23503" s="404"/>
      <c r="T23503" s="404"/>
    </row>
    <row r="23504" spans="12:20" ht="16.8">
      <c r="L23504" s="404"/>
      <c r="M23504" s="404"/>
      <c r="N23504" s="404"/>
      <c r="O23504" s="404"/>
      <c r="P23504" s="404"/>
      <c r="Q23504" s="404"/>
      <c r="R23504" s="404"/>
      <c r="S23504" s="404"/>
      <c r="T23504" s="404"/>
    </row>
    <row r="23505" spans="12:20" ht="16.8">
      <c r="L23505" s="404"/>
      <c r="M23505" s="404"/>
      <c r="N23505" s="404"/>
      <c r="O23505" s="404"/>
      <c r="P23505" s="404"/>
      <c r="Q23505" s="404"/>
      <c r="R23505" s="404"/>
      <c r="S23505" s="404"/>
      <c r="T23505" s="404"/>
    </row>
    <row r="23506" spans="12:20" ht="16.8">
      <c r="L23506" s="404"/>
      <c r="M23506" s="404"/>
      <c r="N23506" s="404"/>
      <c r="O23506" s="404"/>
      <c r="P23506" s="404"/>
      <c r="Q23506" s="404"/>
      <c r="R23506" s="404"/>
      <c r="S23506" s="404"/>
      <c r="T23506" s="404"/>
    </row>
    <row r="23507" spans="12:20" ht="16.8">
      <c r="L23507" s="404"/>
      <c r="M23507" s="404"/>
      <c r="N23507" s="404"/>
      <c r="O23507" s="404"/>
      <c r="P23507" s="404"/>
      <c r="Q23507" s="404"/>
      <c r="R23507" s="404"/>
      <c r="S23507" s="404"/>
      <c r="T23507" s="404"/>
    </row>
    <row r="23508" spans="12:20" ht="16.8">
      <c r="L23508" s="404"/>
      <c r="M23508" s="404"/>
      <c r="N23508" s="404"/>
      <c r="O23508" s="404"/>
      <c r="P23508" s="404"/>
      <c r="Q23508" s="404"/>
      <c r="R23508" s="404"/>
      <c r="S23508" s="404"/>
      <c r="T23508" s="404"/>
    </row>
    <row r="23509" spans="12:20" ht="16.8">
      <c r="L23509" s="404"/>
      <c r="M23509" s="404"/>
      <c r="N23509" s="404"/>
      <c r="O23509" s="404"/>
      <c r="P23509" s="404"/>
      <c r="Q23509" s="404"/>
      <c r="R23509" s="404"/>
      <c r="S23509" s="404"/>
      <c r="T23509" s="404"/>
    </row>
    <row r="23510" spans="12:20" ht="16.8">
      <c r="L23510" s="404"/>
      <c r="M23510" s="404"/>
      <c r="N23510" s="404"/>
      <c r="O23510" s="404"/>
      <c r="P23510" s="404"/>
      <c r="Q23510" s="404"/>
      <c r="R23510" s="404"/>
      <c r="S23510" s="404"/>
      <c r="T23510" s="404"/>
    </row>
    <row r="23511" spans="12:20" ht="16.8">
      <c r="L23511" s="404"/>
      <c r="M23511" s="404"/>
      <c r="N23511" s="404"/>
      <c r="O23511" s="404"/>
      <c r="P23511" s="404"/>
      <c r="Q23511" s="404"/>
      <c r="R23511" s="404"/>
      <c r="S23511" s="404"/>
      <c r="T23511" s="404"/>
    </row>
    <row r="23512" spans="12:20" ht="16.8">
      <c r="L23512" s="404"/>
      <c r="M23512" s="404"/>
      <c r="N23512" s="404"/>
      <c r="O23512" s="404"/>
      <c r="P23512" s="404"/>
      <c r="Q23512" s="404"/>
      <c r="R23512" s="404"/>
      <c r="S23512" s="404"/>
      <c r="T23512" s="404"/>
    </row>
    <row r="23513" spans="12:20" ht="16.8">
      <c r="L23513" s="404"/>
      <c r="M23513" s="404"/>
      <c r="N23513" s="404"/>
      <c r="O23513" s="404"/>
      <c r="P23513" s="404"/>
      <c r="Q23513" s="404"/>
      <c r="R23513" s="404"/>
      <c r="S23513" s="404"/>
      <c r="T23513" s="404"/>
    </row>
    <row r="23514" spans="12:20" ht="16.8">
      <c r="L23514" s="404"/>
      <c r="M23514" s="404"/>
      <c r="N23514" s="404"/>
      <c r="O23514" s="404"/>
      <c r="P23514" s="404"/>
      <c r="Q23514" s="404"/>
      <c r="R23514" s="404"/>
      <c r="S23514" s="404"/>
      <c r="T23514" s="404"/>
    </row>
    <row r="23515" spans="12:20" ht="16.8">
      <c r="L23515" s="404"/>
      <c r="M23515" s="404"/>
      <c r="N23515" s="404"/>
      <c r="O23515" s="404"/>
      <c r="P23515" s="404"/>
      <c r="Q23515" s="404"/>
      <c r="R23515" s="404"/>
      <c r="S23515" s="404"/>
      <c r="T23515" s="404"/>
    </row>
    <row r="23516" spans="12:20" ht="16.8">
      <c r="L23516" s="404"/>
      <c r="M23516" s="404"/>
      <c r="N23516" s="404"/>
      <c r="O23516" s="404"/>
      <c r="P23516" s="404"/>
      <c r="Q23516" s="404"/>
      <c r="R23516" s="404"/>
      <c r="S23516" s="404"/>
      <c r="T23516" s="404"/>
    </row>
    <row r="23517" spans="12:20" ht="16.8">
      <c r="L23517" s="404"/>
      <c r="M23517" s="404"/>
      <c r="N23517" s="404"/>
      <c r="O23517" s="404"/>
      <c r="P23517" s="404"/>
      <c r="Q23517" s="404"/>
      <c r="R23517" s="404"/>
      <c r="S23517" s="404"/>
      <c r="T23517" s="404"/>
    </row>
    <row r="23518" spans="12:20" ht="16.8">
      <c r="L23518" s="404"/>
      <c r="M23518" s="404"/>
      <c r="N23518" s="404"/>
      <c r="O23518" s="404"/>
      <c r="P23518" s="404"/>
      <c r="Q23518" s="404"/>
      <c r="R23518" s="404"/>
      <c r="S23518" s="404"/>
      <c r="T23518" s="404"/>
    </row>
    <row r="23519" spans="12:20" ht="16.8">
      <c r="L23519" s="404"/>
      <c r="M23519" s="404"/>
      <c r="N23519" s="404"/>
      <c r="O23519" s="404"/>
      <c r="P23519" s="404"/>
      <c r="Q23519" s="404"/>
      <c r="R23519" s="404"/>
      <c r="S23519" s="404"/>
      <c r="T23519" s="404"/>
    </row>
    <row r="23520" spans="12:20" ht="16.8">
      <c r="L23520" s="404"/>
      <c r="M23520" s="404"/>
      <c r="N23520" s="404"/>
      <c r="O23520" s="404"/>
      <c r="P23520" s="404"/>
      <c r="Q23520" s="404"/>
      <c r="R23520" s="404"/>
      <c r="S23520" s="404"/>
      <c r="T23520" s="404"/>
    </row>
    <row r="23521" spans="12:20" ht="16.8">
      <c r="L23521" s="404"/>
      <c r="M23521" s="404"/>
      <c r="N23521" s="404"/>
      <c r="O23521" s="404"/>
      <c r="P23521" s="404"/>
      <c r="Q23521" s="404"/>
      <c r="R23521" s="404"/>
      <c r="S23521" s="404"/>
      <c r="T23521" s="404"/>
    </row>
    <row r="23522" spans="12:20" ht="16.8">
      <c r="L23522" s="404"/>
      <c r="M23522" s="404"/>
      <c r="N23522" s="404"/>
      <c r="O23522" s="404"/>
      <c r="P23522" s="404"/>
      <c r="Q23522" s="404"/>
      <c r="R23522" s="404"/>
      <c r="S23522" s="404"/>
      <c r="T23522" s="404"/>
    </row>
    <row r="23523" spans="12:20" ht="16.8">
      <c r="L23523" s="404"/>
      <c r="M23523" s="404"/>
      <c r="N23523" s="404"/>
      <c r="O23523" s="404"/>
      <c r="P23523" s="404"/>
      <c r="Q23523" s="404"/>
      <c r="R23523" s="404"/>
      <c r="S23523" s="404"/>
      <c r="T23523" s="404"/>
    </row>
    <row r="23524" spans="12:20" ht="16.8">
      <c r="L23524" s="404"/>
      <c r="M23524" s="404"/>
      <c r="N23524" s="404"/>
      <c r="O23524" s="404"/>
      <c r="P23524" s="404"/>
      <c r="Q23524" s="404"/>
      <c r="R23524" s="404"/>
      <c r="S23524" s="404"/>
      <c r="T23524" s="404"/>
    </row>
    <row r="23525" spans="12:20" ht="16.8">
      <c r="L23525" s="404"/>
      <c r="M23525" s="404"/>
      <c r="N23525" s="404"/>
      <c r="O23525" s="404"/>
      <c r="P23525" s="404"/>
      <c r="Q23525" s="404"/>
      <c r="R23525" s="404"/>
      <c r="S23525" s="404"/>
      <c r="T23525" s="404"/>
    </row>
    <row r="23526" spans="12:20" ht="16.8">
      <c r="L23526" s="404"/>
      <c r="M23526" s="404"/>
      <c r="N23526" s="404"/>
      <c r="O23526" s="404"/>
      <c r="P23526" s="404"/>
      <c r="Q23526" s="404"/>
      <c r="R23526" s="404"/>
      <c r="S23526" s="404"/>
      <c r="T23526" s="404"/>
    </row>
    <row r="23527" spans="12:20" ht="16.8">
      <c r="L23527" s="404"/>
      <c r="M23527" s="404"/>
      <c r="N23527" s="404"/>
      <c r="O23527" s="404"/>
      <c r="P23527" s="404"/>
      <c r="Q23527" s="404"/>
      <c r="R23527" s="404"/>
      <c r="S23527" s="404"/>
      <c r="T23527" s="404"/>
    </row>
    <row r="23528" spans="12:20" ht="16.8">
      <c r="L23528" s="404"/>
      <c r="M23528" s="404"/>
      <c r="N23528" s="404"/>
      <c r="O23528" s="404"/>
      <c r="P23528" s="404"/>
      <c r="Q23528" s="404"/>
      <c r="R23528" s="404"/>
      <c r="S23528" s="404"/>
      <c r="T23528" s="404"/>
    </row>
    <row r="23529" spans="12:20" ht="16.8">
      <c r="L23529" s="404"/>
      <c r="M23529" s="404"/>
      <c r="N23529" s="404"/>
      <c r="O23529" s="404"/>
      <c r="P23529" s="404"/>
      <c r="Q23529" s="404"/>
      <c r="R23529" s="404"/>
      <c r="S23529" s="404"/>
      <c r="T23529" s="404"/>
    </row>
    <row r="23530" spans="12:20" ht="16.8">
      <c r="L23530" s="404"/>
      <c r="M23530" s="404"/>
      <c r="N23530" s="404"/>
      <c r="O23530" s="404"/>
      <c r="P23530" s="404"/>
      <c r="Q23530" s="404"/>
      <c r="R23530" s="404"/>
      <c r="S23530" s="404"/>
      <c r="T23530" s="404"/>
    </row>
    <row r="23531" spans="12:20" ht="16.8">
      <c r="L23531" s="404"/>
      <c r="M23531" s="404"/>
      <c r="N23531" s="404"/>
      <c r="O23531" s="404"/>
      <c r="P23531" s="404"/>
      <c r="Q23531" s="404"/>
      <c r="R23531" s="404"/>
      <c r="S23531" s="404"/>
      <c r="T23531" s="404"/>
    </row>
    <row r="23532" spans="12:20" ht="16.8">
      <c r="L23532" s="404"/>
      <c r="M23532" s="404"/>
      <c r="N23532" s="404"/>
      <c r="O23532" s="404"/>
      <c r="P23532" s="404"/>
      <c r="Q23532" s="404"/>
      <c r="R23532" s="404"/>
      <c r="S23532" s="404"/>
      <c r="T23532" s="404"/>
    </row>
    <row r="23533" spans="12:20" ht="16.8">
      <c r="L23533" s="404"/>
      <c r="M23533" s="404"/>
      <c r="N23533" s="404"/>
      <c r="O23533" s="404"/>
      <c r="P23533" s="404"/>
      <c r="Q23533" s="404"/>
      <c r="R23533" s="404"/>
      <c r="S23533" s="404"/>
      <c r="T23533" s="404"/>
    </row>
    <row r="23534" spans="12:20" ht="16.8">
      <c r="L23534" s="404"/>
      <c r="M23534" s="404"/>
      <c r="N23534" s="404"/>
      <c r="O23534" s="404"/>
      <c r="P23534" s="404"/>
      <c r="Q23534" s="404"/>
      <c r="R23534" s="404"/>
      <c r="S23534" s="404"/>
      <c r="T23534" s="404"/>
    </row>
    <row r="23535" spans="12:20" ht="16.8">
      <c r="L23535" s="404"/>
      <c r="M23535" s="404"/>
      <c r="N23535" s="404"/>
      <c r="O23535" s="404"/>
      <c r="P23535" s="404"/>
      <c r="Q23535" s="404"/>
      <c r="R23535" s="404"/>
      <c r="S23535" s="404"/>
      <c r="T23535" s="404"/>
    </row>
    <row r="23536" spans="12:20" ht="16.8">
      <c r="L23536" s="404"/>
      <c r="M23536" s="404"/>
      <c r="N23536" s="404"/>
      <c r="O23536" s="404"/>
      <c r="P23536" s="404"/>
      <c r="Q23536" s="404"/>
      <c r="R23536" s="404"/>
      <c r="S23536" s="404"/>
      <c r="T23536" s="404"/>
    </row>
    <row r="23537" spans="12:20" ht="16.8">
      <c r="L23537" s="404"/>
      <c r="M23537" s="404"/>
      <c r="N23537" s="404"/>
      <c r="O23537" s="404"/>
      <c r="P23537" s="404"/>
      <c r="Q23537" s="404"/>
      <c r="R23537" s="404"/>
      <c r="S23537" s="404"/>
      <c r="T23537" s="404"/>
    </row>
    <row r="23538" spans="12:20" ht="16.8">
      <c r="L23538" s="404"/>
      <c r="M23538" s="404"/>
      <c r="N23538" s="404"/>
      <c r="O23538" s="404"/>
      <c r="P23538" s="404"/>
      <c r="Q23538" s="404"/>
      <c r="R23538" s="404"/>
      <c r="S23538" s="404"/>
      <c r="T23538" s="404"/>
    </row>
    <row r="23539" spans="12:20" ht="16.8">
      <c r="L23539" s="404"/>
      <c r="M23539" s="404"/>
      <c r="N23539" s="404"/>
      <c r="O23539" s="404"/>
      <c r="P23539" s="404"/>
      <c r="Q23539" s="404"/>
      <c r="R23539" s="404"/>
      <c r="S23539" s="404"/>
      <c r="T23539" s="404"/>
    </row>
    <row r="23540" spans="12:20" ht="16.8">
      <c r="L23540" s="404"/>
      <c r="M23540" s="404"/>
      <c r="N23540" s="404"/>
      <c r="O23540" s="404"/>
      <c r="P23540" s="404"/>
      <c r="Q23540" s="404"/>
      <c r="R23540" s="404"/>
      <c r="S23540" s="404"/>
      <c r="T23540" s="404"/>
    </row>
    <row r="23541" spans="12:20" ht="16.8">
      <c r="L23541" s="404"/>
      <c r="M23541" s="404"/>
      <c r="N23541" s="404"/>
      <c r="O23541" s="404"/>
      <c r="P23541" s="404"/>
      <c r="Q23541" s="404"/>
      <c r="R23541" s="404"/>
      <c r="S23541" s="404"/>
      <c r="T23541" s="404"/>
    </row>
    <row r="23542" spans="12:20" ht="16.8">
      <c r="L23542" s="404"/>
      <c r="M23542" s="404"/>
      <c r="N23542" s="404"/>
      <c r="O23542" s="404"/>
      <c r="P23542" s="404"/>
      <c r="Q23542" s="404"/>
      <c r="R23542" s="404"/>
      <c r="S23542" s="404"/>
      <c r="T23542" s="404"/>
    </row>
    <row r="23543" spans="12:20" ht="16.8">
      <c r="L23543" s="404"/>
      <c r="M23543" s="404"/>
      <c r="N23543" s="404"/>
      <c r="O23543" s="404"/>
      <c r="P23543" s="404"/>
      <c r="Q23543" s="404"/>
      <c r="R23543" s="404"/>
      <c r="S23543" s="404"/>
      <c r="T23543" s="404"/>
    </row>
    <row r="23544" spans="12:20" ht="16.8">
      <c r="L23544" s="404"/>
      <c r="M23544" s="404"/>
      <c r="N23544" s="404"/>
      <c r="O23544" s="404"/>
      <c r="P23544" s="404"/>
      <c r="Q23544" s="404"/>
      <c r="R23544" s="404"/>
      <c r="S23544" s="404"/>
      <c r="T23544" s="404"/>
    </row>
    <row r="23545" spans="12:20" ht="16.8">
      <c r="L23545" s="404"/>
      <c r="M23545" s="404"/>
      <c r="N23545" s="404"/>
      <c r="O23545" s="404"/>
      <c r="P23545" s="404"/>
      <c r="Q23545" s="404"/>
      <c r="R23545" s="404"/>
      <c r="S23545" s="404"/>
      <c r="T23545" s="404"/>
    </row>
    <row r="23546" spans="12:20" ht="16.8">
      <c r="L23546" s="404"/>
      <c r="M23546" s="404"/>
      <c r="N23546" s="404"/>
      <c r="O23546" s="404"/>
      <c r="P23546" s="404"/>
      <c r="Q23546" s="404"/>
      <c r="R23546" s="404"/>
      <c r="S23546" s="404"/>
      <c r="T23546" s="404"/>
    </row>
    <row r="23547" spans="12:20" ht="16.8">
      <c r="L23547" s="404"/>
      <c r="M23547" s="404"/>
      <c r="N23547" s="404"/>
      <c r="O23547" s="404"/>
      <c r="P23547" s="404"/>
      <c r="Q23547" s="404"/>
      <c r="R23547" s="404"/>
      <c r="S23547" s="404"/>
      <c r="T23547" s="404"/>
    </row>
    <row r="23548" spans="12:20" ht="16.8">
      <c r="L23548" s="404"/>
      <c r="M23548" s="404"/>
      <c r="N23548" s="404"/>
      <c r="O23548" s="404"/>
      <c r="P23548" s="404"/>
      <c r="Q23548" s="404"/>
      <c r="R23548" s="404"/>
      <c r="S23548" s="404"/>
      <c r="T23548" s="404"/>
    </row>
    <row r="23549" spans="12:20" ht="16.8">
      <c r="L23549" s="404"/>
      <c r="M23549" s="404"/>
      <c r="N23549" s="404"/>
      <c r="O23549" s="404"/>
      <c r="P23549" s="404"/>
      <c r="Q23549" s="404"/>
      <c r="R23549" s="404"/>
      <c r="S23549" s="404"/>
      <c r="T23549" s="404"/>
    </row>
    <row r="23550" spans="12:20" ht="16.8">
      <c r="L23550" s="404"/>
      <c r="M23550" s="404"/>
      <c r="N23550" s="404"/>
      <c r="O23550" s="404"/>
      <c r="P23550" s="404"/>
      <c r="Q23550" s="404"/>
      <c r="R23550" s="404"/>
      <c r="S23550" s="404"/>
      <c r="T23550" s="404"/>
    </row>
    <row r="23551" spans="12:20" ht="16.8">
      <c r="L23551" s="404"/>
      <c r="M23551" s="404"/>
      <c r="N23551" s="404"/>
      <c r="O23551" s="404"/>
      <c r="P23551" s="404"/>
      <c r="Q23551" s="404"/>
      <c r="R23551" s="404"/>
      <c r="S23551" s="404"/>
      <c r="T23551" s="404"/>
    </row>
    <row r="23552" spans="12:20" ht="16.8">
      <c r="L23552" s="404"/>
      <c r="M23552" s="404"/>
      <c r="N23552" s="404"/>
      <c r="O23552" s="404"/>
      <c r="P23552" s="404"/>
      <c r="Q23552" s="404"/>
      <c r="R23552" s="404"/>
      <c r="S23552" s="404"/>
      <c r="T23552" s="404"/>
    </row>
    <row r="23553" spans="12:20" ht="16.8">
      <c r="L23553" s="404"/>
      <c r="M23553" s="404"/>
      <c r="N23553" s="404"/>
      <c r="O23553" s="404"/>
      <c r="P23553" s="404"/>
      <c r="Q23553" s="404"/>
      <c r="R23553" s="404"/>
      <c r="S23553" s="404"/>
      <c r="T23553" s="404"/>
    </row>
    <row r="23554" spans="12:20" ht="16.8">
      <c r="L23554" s="404"/>
      <c r="M23554" s="404"/>
      <c r="N23554" s="404"/>
      <c r="O23554" s="404"/>
      <c r="P23554" s="404"/>
      <c r="Q23554" s="404"/>
      <c r="R23554" s="404"/>
      <c r="S23554" s="404"/>
      <c r="T23554" s="404"/>
    </row>
    <row r="23555" spans="12:20" ht="16.8">
      <c r="L23555" s="404"/>
      <c r="M23555" s="404"/>
      <c r="N23555" s="404"/>
      <c r="O23555" s="404"/>
      <c r="P23555" s="404"/>
      <c r="Q23555" s="404"/>
      <c r="R23555" s="404"/>
      <c r="S23555" s="404"/>
      <c r="T23555" s="404"/>
    </row>
    <row r="23556" spans="12:20" ht="16.8">
      <c r="L23556" s="404"/>
      <c r="M23556" s="404"/>
      <c r="N23556" s="404"/>
      <c r="O23556" s="404"/>
      <c r="P23556" s="404"/>
      <c r="Q23556" s="404"/>
      <c r="R23556" s="404"/>
      <c r="S23556" s="404"/>
      <c r="T23556" s="404"/>
    </row>
    <row r="23557" spans="12:20" ht="16.8">
      <c r="L23557" s="404"/>
      <c r="M23557" s="404"/>
      <c r="N23557" s="404"/>
      <c r="O23557" s="404"/>
      <c r="P23557" s="404"/>
      <c r="Q23557" s="404"/>
      <c r="R23557" s="404"/>
      <c r="S23557" s="404"/>
      <c r="T23557" s="404"/>
    </row>
    <row r="23558" spans="12:20" ht="16.8">
      <c r="L23558" s="404"/>
      <c r="M23558" s="404"/>
      <c r="N23558" s="404"/>
      <c r="O23558" s="404"/>
      <c r="P23558" s="404"/>
      <c r="Q23558" s="404"/>
      <c r="R23558" s="404"/>
      <c r="S23558" s="404"/>
      <c r="T23558" s="404"/>
    </row>
    <row r="23559" spans="12:20" ht="16.8">
      <c r="L23559" s="404"/>
      <c r="M23559" s="404"/>
      <c r="N23559" s="404"/>
      <c r="O23559" s="404"/>
      <c r="P23559" s="404"/>
      <c r="Q23559" s="404"/>
      <c r="R23559" s="404"/>
      <c r="S23559" s="404"/>
      <c r="T23559" s="404"/>
    </row>
    <row r="23560" spans="12:20" ht="16.8">
      <c r="L23560" s="404"/>
      <c r="M23560" s="404"/>
      <c r="N23560" s="404"/>
      <c r="O23560" s="404"/>
      <c r="P23560" s="404"/>
      <c r="Q23560" s="404"/>
      <c r="R23560" s="404"/>
      <c r="S23560" s="404"/>
      <c r="T23560" s="404"/>
    </row>
    <row r="23561" spans="12:20" ht="16.8">
      <c r="L23561" s="404"/>
      <c r="M23561" s="404"/>
      <c r="N23561" s="404"/>
      <c r="O23561" s="404"/>
      <c r="P23561" s="404"/>
      <c r="Q23561" s="404"/>
      <c r="R23561" s="404"/>
      <c r="S23561" s="404"/>
      <c r="T23561" s="404"/>
    </row>
    <row r="23562" spans="12:20" ht="16.8">
      <c r="L23562" s="404"/>
      <c r="M23562" s="404"/>
      <c r="N23562" s="404"/>
      <c r="O23562" s="404"/>
      <c r="P23562" s="404"/>
      <c r="Q23562" s="404"/>
      <c r="R23562" s="404"/>
      <c r="S23562" s="404"/>
      <c r="T23562" s="404"/>
    </row>
    <row r="23563" spans="12:20" ht="16.8">
      <c r="L23563" s="404"/>
      <c r="M23563" s="404"/>
      <c r="N23563" s="404"/>
      <c r="O23563" s="404"/>
      <c r="P23563" s="404"/>
      <c r="Q23563" s="404"/>
      <c r="R23563" s="404"/>
      <c r="S23563" s="404"/>
      <c r="T23563" s="404"/>
    </row>
    <row r="23564" spans="12:20" ht="16.8">
      <c r="L23564" s="404"/>
      <c r="M23564" s="404"/>
      <c r="N23564" s="404"/>
      <c r="O23564" s="404"/>
      <c r="P23564" s="404"/>
      <c r="Q23564" s="404"/>
      <c r="R23564" s="404"/>
      <c r="S23564" s="404"/>
      <c r="T23564" s="404"/>
    </row>
    <row r="23565" spans="12:20" ht="16.8">
      <c r="L23565" s="404"/>
      <c r="M23565" s="404"/>
      <c r="N23565" s="404"/>
      <c r="O23565" s="404"/>
      <c r="P23565" s="404"/>
      <c r="Q23565" s="404"/>
      <c r="R23565" s="404"/>
      <c r="S23565" s="404"/>
      <c r="T23565" s="404"/>
    </row>
    <row r="23566" spans="12:20" ht="16.8">
      <c r="L23566" s="404"/>
      <c r="M23566" s="404"/>
      <c r="N23566" s="404"/>
      <c r="O23566" s="404"/>
      <c r="P23566" s="404"/>
      <c r="Q23566" s="404"/>
      <c r="R23566" s="404"/>
      <c r="S23566" s="404"/>
      <c r="T23566" s="404"/>
    </row>
    <row r="23567" spans="12:20" ht="16.8">
      <c r="L23567" s="404"/>
      <c r="M23567" s="404"/>
      <c r="N23567" s="404"/>
      <c r="O23567" s="404"/>
      <c r="P23567" s="404"/>
      <c r="Q23567" s="404"/>
      <c r="R23567" s="404"/>
      <c r="S23567" s="404"/>
      <c r="T23567" s="404"/>
    </row>
    <row r="23568" spans="12:20" ht="16.8">
      <c r="L23568" s="404"/>
      <c r="M23568" s="404"/>
      <c r="N23568" s="404"/>
      <c r="O23568" s="404"/>
      <c r="P23568" s="404"/>
      <c r="Q23568" s="404"/>
      <c r="R23568" s="404"/>
      <c r="S23568" s="404"/>
      <c r="T23568" s="404"/>
    </row>
    <row r="23569" spans="12:20" ht="16.8">
      <c r="L23569" s="404"/>
      <c r="M23569" s="404"/>
      <c r="N23569" s="404"/>
      <c r="O23569" s="404"/>
      <c r="P23569" s="404"/>
      <c r="Q23569" s="404"/>
      <c r="R23569" s="404"/>
      <c r="S23569" s="404"/>
      <c r="T23569" s="404"/>
    </row>
    <row r="23570" spans="12:20" ht="16.8">
      <c r="L23570" s="404"/>
      <c r="M23570" s="404"/>
      <c r="N23570" s="404"/>
      <c r="O23570" s="404"/>
      <c r="P23570" s="404"/>
      <c r="Q23570" s="404"/>
      <c r="R23570" s="404"/>
      <c r="S23570" s="404"/>
      <c r="T23570" s="404"/>
    </row>
    <row r="23571" spans="12:20" ht="16.8">
      <c r="L23571" s="404"/>
      <c r="M23571" s="404"/>
      <c r="N23571" s="404"/>
      <c r="O23571" s="404"/>
      <c r="P23571" s="404"/>
      <c r="Q23571" s="404"/>
      <c r="R23571" s="404"/>
      <c r="S23571" s="404"/>
      <c r="T23571" s="404"/>
    </row>
    <row r="23572" spans="12:20" ht="16.8">
      <c r="L23572" s="404"/>
      <c r="M23572" s="404"/>
      <c r="N23572" s="404"/>
      <c r="O23572" s="404"/>
      <c r="P23572" s="404"/>
      <c r="Q23572" s="404"/>
      <c r="R23572" s="404"/>
      <c r="S23572" s="404"/>
      <c r="T23572" s="404"/>
    </row>
    <row r="23573" spans="12:20" ht="16.8">
      <c r="L23573" s="404"/>
      <c r="M23573" s="404"/>
      <c r="N23573" s="404"/>
      <c r="O23573" s="404"/>
      <c r="P23573" s="404"/>
      <c r="Q23573" s="404"/>
      <c r="R23573" s="404"/>
      <c r="S23573" s="404"/>
      <c r="T23573" s="404"/>
    </row>
    <row r="23574" spans="12:20" ht="16.8">
      <c r="L23574" s="404"/>
      <c r="M23574" s="404"/>
      <c r="N23574" s="404"/>
      <c r="O23574" s="404"/>
      <c r="P23574" s="404"/>
      <c r="Q23574" s="404"/>
      <c r="R23574" s="404"/>
      <c r="S23574" s="404"/>
      <c r="T23574" s="404"/>
    </row>
    <row r="23575" spans="12:20" ht="16.8">
      <c r="L23575" s="404"/>
      <c r="M23575" s="404"/>
      <c r="N23575" s="404"/>
      <c r="O23575" s="404"/>
      <c r="P23575" s="404"/>
      <c r="Q23575" s="404"/>
      <c r="R23575" s="404"/>
      <c r="S23575" s="404"/>
      <c r="T23575" s="404"/>
    </row>
    <row r="23576" spans="12:20" ht="16.8">
      <c r="L23576" s="404"/>
      <c r="M23576" s="404"/>
      <c r="N23576" s="404"/>
      <c r="O23576" s="404"/>
      <c r="P23576" s="404"/>
      <c r="Q23576" s="404"/>
      <c r="R23576" s="404"/>
      <c r="S23576" s="404"/>
      <c r="T23576" s="404"/>
    </row>
    <row r="23577" spans="12:20" ht="16.8">
      <c r="L23577" s="404"/>
      <c r="M23577" s="404"/>
      <c r="N23577" s="404"/>
      <c r="O23577" s="404"/>
      <c r="P23577" s="404"/>
      <c r="Q23577" s="404"/>
      <c r="R23577" s="404"/>
      <c r="S23577" s="404"/>
      <c r="T23577" s="404"/>
    </row>
    <row r="23578" spans="12:20" ht="16.8">
      <c r="L23578" s="404"/>
      <c r="M23578" s="404"/>
      <c r="N23578" s="404"/>
      <c r="O23578" s="404"/>
      <c r="P23578" s="404"/>
      <c r="Q23578" s="404"/>
      <c r="R23578" s="404"/>
      <c r="S23578" s="404"/>
      <c r="T23578" s="404"/>
    </row>
    <row r="23579" spans="12:20" ht="16.8">
      <c r="L23579" s="404"/>
      <c r="M23579" s="404"/>
      <c r="N23579" s="404"/>
      <c r="O23579" s="404"/>
      <c r="P23579" s="404"/>
      <c r="Q23579" s="404"/>
      <c r="R23579" s="404"/>
      <c r="S23579" s="404"/>
      <c r="T23579" s="404"/>
    </row>
    <row r="23580" spans="12:20" ht="16.8">
      <c r="L23580" s="404"/>
      <c r="M23580" s="404"/>
      <c r="N23580" s="404"/>
      <c r="O23580" s="404"/>
      <c r="P23580" s="404"/>
      <c r="Q23580" s="404"/>
      <c r="R23580" s="404"/>
      <c r="S23580" s="404"/>
      <c r="T23580" s="404"/>
    </row>
    <row r="23581" spans="12:20" ht="16.8">
      <c r="L23581" s="404"/>
      <c r="M23581" s="404"/>
      <c r="N23581" s="404"/>
      <c r="O23581" s="404"/>
      <c r="P23581" s="404"/>
      <c r="Q23581" s="404"/>
      <c r="R23581" s="404"/>
      <c r="S23581" s="404"/>
      <c r="T23581" s="404"/>
    </row>
    <row r="23582" spans="12:20" ht="16.8">
      <c r="L23582" s="404"/>
      <c r="M23582" s="404"/>
      <c r="N23582" s="404"/>
      <c r="O23582" s="404"/>
      <c r="P23582" s="404"/>
      <c r="Q23582" s="404"/>
      <c r="R23582" s="404"/>
      <c r="S23582" s="404"/>
      <c r="T23582" s="404"/>
    </row>
    <row r="23583" spans="12:20" ht="16.8">
      <c r="L23583" s="404"/>
      <c r="M23583" s="404"/>
      <c r="N23583" s="404"/>
      <c r="O23583" s="404"/>
      <c r="P23583" s="404"/>
      <c r="Q23583" s="404"/>
      <c r="R23583" s="404"/>
      <c r="S23583" s="404"/>
      <c r="T23583" s="404"/>
    </row>
    <row r="23584" spans="12:20" ht="16.8">
      <c r="L23584" s="404"/>
      <c r="M23584" s="404"/>
      <c r="N23584" s="404"/>
      <c r="O23584" s="404"/>
      <c r="P23584" s="404"/>
      <c r="Q23584" s="404"/>
      <c r="R23584" s="404"/>
      <c r="S23584" s="404"/>
      <c r="T23584" s="404"/>
    </row>
    <row r="23585" spans="12:20" ht="16.8">
      <c r="L23585" s="404"/>
      <c r="M23585" s="404"/>
      <c r="N23585" s="404"/>
      <c r="O23585" s="404"/>
      <c r="P23585" s="404"/>
      <c r="Q23585" s="404"/>
      <c r="R23585" s="404"/>
      <c r="S23585" s="404"/>
      <c r="T23585" s="404"/>
    </row>
    <row r="23586" spans="12:20" ht="16.8">
      <c r="L23586" s="404"/>
      <c r="M23586" s="404"/>
      <c r="N23586" s="404"/>
      <c r="O23586" s="404"/>
      <c r="P23586" s="404"/>
      <c r="Q23586" s="404"/>
      <c r="R23586" s="404"/>
      <c r="S23586" s="404"/>
      <c r="T23586" s="404"/>
    </row>
    <row r="23587" spans="12:20" ht="16.8">
      <c r="L23587" s="404"/>
      <c r="M23587" s="404"/>
      <c r="N23587" s="404"/>
      <c r="O23587" s="404"/>
      <c r="P23587" s="404"/>
      <c r="Q23587" s="404"/>
      <c r="R23587" s="404"/>
      <c r="S23587" s="404"/>
      <c r="T23587" s="404"/>
    </row>
    <row r="23588" spans="12:20" ht="16.8">
      <c r="L23588" s="404"/>
      <c r="M23588" s="404"/>
      <c r="N23588" s="404"/>
      <c r="O23588" s="404"/>
      <c r="P23588" s="404"/>
      <c r="Q23588" s="404"/>
      <c r="R23588" s="404"/>
      <c r="S23588" s="404"/>
      <c r="T23588" s="404"/>
    </row>
    <row r="23589" spans="12:20" ht="16.8">
      <c r="L23589" s="404"/>
      <c r="M23589" s="404"/>
      <c r="N23589" s="404"/>
      <c r="O23589" s="404"/>
      <c r="P23589" s="404"/>
      <c r="Q23589" s="404"/>
      <c r="R23589" s="404"/>
      <c r="S23589" s="404"/>
      <c r="T23589" s="404"/>
    </row>
    <row r="23590" spans="12:20" ht="16.8">
      <c r="L23590" s="404"/>
      <c r="M23590" s="404"/>
      <c r="N23590" s="404"/>
      <c r="O23590" s="404"/>
      <c r="P23590" s="404"/>
      <c r="Q23590" s="404"/>
      <c r="R23590" s="404"/>
      <c r="S23590" s="404"/>
      <c r="T23590" s="404"/>
    </row>
    <row r="23591" spans="12:20" ht="16.8">
      <c r="L23591" s="404"/>
      <c r="M23591" s="404"/>
      <c r="N23591" s="404"/>
      <c r="O23591" s="404"/>
      <c r="P23591" s="404"/>
      <c r="Q23591" s="404"/>
      <c r="R23591" s="404"/>
      <c r="S23591" s="404"/>
      <c r="T23591" s="404"/>
    </row>
    <row r="23592" spans="12:20" ht="16.8">
      <c r="L23592" s="404"/>
      <c r="M23592" s="404"/>
      <c r="N23592" s="404"/>
      <c r="O23592" s="404"/>
      <c r="P23592" s="404"/>
      <c r="Q23592" s="404"/>
      <c r="R23592" s="404"/>
      <c r="S23592" s="404"/>
      <c r="T23592" s="404"/>
    </row>
    <row r="23593" spans="12:20" ht="16.8">
      <c r="L23593" s="404"/>
      <c r="M23593" s="404"/>
      <c r="N23593" s="404"/>
      <c r="O23593" s="404"/>
      <c r="P23593" s="404"/>
      <c r="Q23593" s="404"/>
      <c r="R23593" s="404"/>
      <c r="S23593" s="404"/>
      <c r="T23593" s="404"/>
    </row>
    <row r="23594" spans="12:20" ht="16.8">
      <c r="L23594" s="404"/>
      <c r="M23594" s="404"/>
      <c r="N23594" s="404"/>
      <c r="O23594" s="404"/>
      <c r="P23594" s="404"/>
      <c r="Q23594" s="404"/>
      <c r="R23594" s="404"/>
      <c r="S23594" s="404"/>
      <c r="T23594" s="404"/>
    </row>
    <row r="23595" spans="12:20" ht="16.8">
      <c r="L23595" s="404"/>
      <c r="M23595" s="404"/>
      <c r="N23595" s="404"/>
      <c r="O23595" s="404"/>
      <c r="P23595" s="404"/>
      <c r="Q23595" s="404"/>
      <c r="R23595" s="404"/>
      <c r="S23595" s="404"/>
      <c r="T23595" s="404"/>
    </row>
    <row r="23596" spans="12:20" ht="16.8">
      <c r="L23596" s="404"/>
      <c r="M23596" s="404"/>
      <c r="N23596" s="404"/>
      <c r="O23596" s="404"/>
      <c r="P23596" s="404"/>
      <c r="Q23596" s="404"/>
      <c r="R23596" s="404"/>
      <c r="S23596" s="404"/>
      <c r="T23596" s="404"/>
    </row>
    <row r="23597" spans="12:20" ht="16.8">
      <c r="L23597" s="404"/>
      <c r="M23597" s="404"/>
      <c r="N23597" s="404"/>
      <c r="O23597" s="404"/>
      <c r="P23597" s="404"/>
      <c r="Q23597" s="404"/>
      <c r="R23597" s="404"/>
      <c r="S23597" s="404"/>
      <c r="T23597" s="404"/>
    </row>
    <row r="23598" spans="12:20" ht="16.8">
      <c r="L23598" s="404"/>
      <c r="M23598" s="404"/>
      <c r="N23598" s="404"/>
      <c r="O23598" s="404"/>
      <c r="P23598" s="404"/>
      <c r="Q23598" s="404"/>
      <c r="R23598" s="404"/>
      <c r="S23598" s="404"/>
      <c r="T23598" s="404"/>
    </row>
    <row r="23599" spans="12:20" ht="16.8">
      <c r="L23599" s="404"/>
      <c r="M23599" s="404"/>
      <c r="N23599" s="404"/>
      <c r="O23599" s="404"/>
      <c r="P23599" s="404"/>
      <c r="Q23599" s="404"/>
      <c r="R23599" s="404"/>
      <c r="S23599" s="404"/>
      <c r="T23599" s="404"/>
    </row>
    <row r="23600" spans="12:20" ht="16.8">
      <c r="L23600" s="404"/>
      <c r="M23600" s="404"/>
      <c r="N23600" s="404"/>
      <c r="O23600" s="404"/>
      <c r="P23600" s="404"/>
      <c r="Q23600" s="404"/>
      <c r="R23600" s="404"/>
      <c r="S23600" s="404"/>
      <c r="T23600" s="404"/>
    </row>
    <row r="23601" spans="12:20" ht="16.8">
      <c r="L23601" s="404"/>
      <c r="M23601" s="404"/>
      <c r="N23601" s="404"/>
      <c r="O23601" s="404"/>
      <c r="P23601" s="404"/>
      <c r="Q23601" s="404"/>
      <c r="R23601" s="404"/>
      <c r="S23601" s="404"/>
      <c r="T23601" s="404"/>
    </row>
    <row r="23602" spans="12:20" ht="16.8">
      <c r="L23602" s="404"/>
      <c r="M23602" s="404"/>
      <c r="N23602" s="404"/>
      <c r="O23602" s="404"/>
      <c r="P23602" s="404"/>
      <c r="Q23602" s="404"/>
      <c r="R23602" s="404"/>
      <c r="S23602" s="404"/>
      <c r="T23602" s="404"/>
    </row>
    <row r="23603" spans="12:20" ht="16.8">
      <c r="L23603" s="404"/>
      <c r="M23603" s="404"/>
      <c r="N23603" s="404"/>
      <c r="O23603" s="404"/>
      <c r="P23603" s="404"/>
      <c r="Q23603" s="404"/>
      <c r="R23603" s="404"/>
      <c r="S23603" s="404"/>
      <c r="T23603" s="404"/>
    </row>
    <row r="23604" spans="12:20" ht="16.8">
      <c r="L23604" s="404"/>
      <c r="M23604" s="404"/>
      <c r="N23604" s="404"/>
      <c r="O23604" s="404"/>
      <c r="P23604" s="404"/>
      <c r="Q23604" s="404"/>
      <c r="R23604" s="404"/>
      <c r="S23604" s="404"/>
      <c r="T23604" s="404"/>
    </row>
    <row r="23605" spans="12:20" ht="16.8">
      <c r="L23605" s="404"/>
      <c r="M23605" s="404"/>
      <c r="N23605" s="404"/>
      <c r="O23605" s="404"/>
      <c r="P23605" s="404"/>
      <c r="Q23605" s="404"/>
      <c r="R23605" s="404"/>
      <c r="S23605" s="404"/>
      <c r="T23605" s="404"/>
    </row>
    <row r="23606" spans="12:20" ht="16.8">
      <c r="L23606" s="404"/>
      <c r="M23606" s="404"/>
      <c r="N23606" s="404"/>
      <c r="O23606" s="404"/>
      <c r="P23606" s="404"/>
      <c r="Q23606" s="404"/>
      <c r="R23606" s="404"/>
      <c r="S23606" s="404"/>
      <c r="T23606" s="404"/>
    </row>
    <row r="23607" spans="12:20" ht="16.8">
      <c r="L23607" s="404"/>
      <c r="M23607" s="404"/>
      <c r="N23607" s="404"/>
      <c r="O23607" s="404"/>
      <c r="P23607" s="404"/>
      <c r="Q23607" s="404"/>
      <c r="R23607" s="404"/>
      <c r="S23607" s="404"/>
      <c r="T23607" s="404"/>
    </row>
    <row r="23608" spans="12:20" ht="16.8">
      <c r="L23608" s="404"/>
      <c r="M23608" s="404"/>
      <c r="N23608" s="404"/>
      <c r="O23608" s="404"/>
      <c r="P23608" s="404"/>
      <c r="Q23608" s="404"/>
      <c r="R23608" s="404"/>
      <c r="S23608" s="404"/>
      <c r="T23608" s="404"/>
    </row>
    <row r="23609" spans="12:20" ht="16.8">
      <c r="L23609" s="404"/>
      <c r="M23609" s="404"/>
      <c r="N23609" s="404"/>
      <c r="O23609" s="404"/>
      <c r="P23609" s="404"/>
      <c r="Q23609" s="404"/>
      <c r="R23609" s="404"/>
      <c r="S23609" s="404"/>
      <c r="T23609" s="404"/>
    </row>
    <row r="23610" spans="12:20" ht="16.8">
      <c r="L23610" s="404"/>
      <c r="M23610" s="404"/>
      <c r="N23610" s="404"/>
      <c r="O23610" s="404"/>
      <c r="P23610" s="404"/>
      <c r="Q23610" s="404"/>
      <c r="R23610" s="404"/>
      <c r="S23610" s="404"/>
      <c r="T23610" s="404"/>
    </row>
    <row r="23611" spans="12:20" ht="16.8">
      <c r="L23611" s="404"/>
      <c r="M23611" s="404"/>
      <c r="N23611" s="404"/>
      <c r="O23611" s="404"/>
      <c r="P23611" s="404"/>
      <c r="Q23611" s="404"/>
      <c r="R23611" s="404"/>
      <c r="S23611" s="404"/>
      <c r="T23611" s="404"/>
    </row>
    <row r="23612" spans="12:20" ht="16.8">
      <c r="L23612" s="404"/>
      <c r="M23612" s="404"/>
      <c r="N23612" s="404"/>
      <c r="O23612" s="404"/>
      <c r="P23612" s="404"/>
      <c r="Q23612" s="404"/>
      <c r="R23612" s="404"/>
      <c r="S23612" s="404"/>
      <c r="T23612" s="404"/>
    </row>
    <row r="23613" spans="12:20" ht="16.8">
      <c r="L23613" s="404"/>
      <c r="M23613" s="404"/>
      <c r="N23613" s="404"/>
      <c r="O23613" s="404"/>
      <c r="P23613" s="404"/>
      <c r="Q23613" s="404"/>
      <c r="R23613" s="404"/>
      <c r="S23613" s="404"/>
      <c r="T23613" s="404"/>
    </row>
    <row r="23614" spans="12:20" ht="16.8">
      <c r="L23614" s="404"/>
      <c r="M23614" s="404"/>
      <c r="N23614" s="404"/>
      <c r="O23614" s="404"/>
      <c r="P23614" s="404"/>
      <c r="Q23614" s="404"/>
      <c r="R23614" s="404"/>
      <c r="S23614" s="404"/>
      <c r="T23614" s="404"/>
    </row>
    <row r="23615" spans="12:20" ht="16.8">
      <c r="L23615" s="404"/>
      <c r="M23615" s="404"/>
      <c r="N23615" s="404"/>
      <c r="O23615" s="404"/>
      <c r="P23615" s="404"/>
      <c r="Q23615" s="404"/>
      <c r="R23615" s="404"/>
      <c r="S23615" s="404"/>
      <c r="T23615" s="404"/>
    </row>
    <row r="23616" spans="12:20" ht="16.8">
      <c r="L23616" s="404"/>
      <c r="M23616" s="404"/>
      <c r="N23616" s="404"/>
      <c r="O23616" s="404"/>
      <c r="P23616" s="404"/>
      <c r="Q23616" s="404"/>
      <c r="R23616" s="404"/>
      <c r="S23616" s="404"/>
      <c r="T23616" s="404"/>
    </row>
    <row r="23617" spans="12:20" ht="16.8">
      <c r="L23617" s="404"/>
      <c r="M23617" s="404"/>
      <c r="N23617" s="404"/>
      <c r="O23617" s="404"/>
      <c r="P23617" s="404"/>
      <c r="Q23617" s="404"/>
      <c r="R23617" s="404"/>
      <c r="S23617" s="404"/>
      <c r="T23617" s="404"/>
    </row>
    <row r="23618" spans="12:20" ht="16.8">
      <c r="L23618" s="404"/>
      <c r="M23618" s="404"/>
      <c r="N23618" s="404"/>
      <c r="O23618" s="404"/>
      <c r="P23618" s="404"/>
      <c r="Q23618" s="404"/>
      <c r="R23618" s="404"/>
      <c r="S23618" s="404"/>
      <c r="T23618" s="404"/>
    </row>
    <row r="23619" spans="12:20" ht="16.8">
      <c r="L23619" s="404"/>
      <c r="M23619" s="404"/>
      <c r="N23619" s="404"/>
      <c r="O23619" s="404"/>
      <c r="P23619" s="404"/>
      <c r="Q23619" s="404"/>
      <c r="R23619" s="404"/>
      <c r="S23619" s="404"/>
      <c r="T23619" s="404"/>
    </row>
    <row r="23620" spans="12:20" ht="16.8">
      <c r="L23620" s="404"/>
      <c r="M23620" s="404"/>
      <c r="N23620" s="404"/>
      <c r="O23620" s="404"/>
      <c r="P23620" s="404"/>
      <c r="Q23620" s="404"/>
      <c r="R23620" s="404"/>
      <c r="S23620" s="404"/>
      <c r="T23620" s="404"/>
    </row>
    <row r="23621" spans="12:20" ht="16.8">
      <c r="L23621" s="404"/>
      <c r="M23621" s="404"/>
      <c r="N23621" s="404"/>
      <c r="O23621" s="404"/>
      <c r="P23621" s="404"/>
      <c r="Q23621" s="404"/>
      <c r="R23621" s="404"/>
      <c r="S23621" s="404"/>
      <c r="T23621" s="404"/>
    </row>
    <row r="23622" spans="12:20" ht="16.8">
      <c r="L23622" s="404"/>
      <c r="M23622" s="404"/>
      <c r="N23622" s="404"/>
      <c r="O23622" s="404"/>
      <c r="P23622" s="404"/>
      <c r="Q23622" s="404"/>
      <c r="R23622" s="404"/>
      <c r="S23622" s="404"/>
      <c r="T23622" s="404"/>
    </row>
    <row r="23623" spans="12:20" ht="16.8">
      <c r="L23623" s="404"/>
      <c r="M23623" s="404"/>
      <c r="N23623" s="404"/>
      <c r="O23623" s="404"/>
      <c r="P23623" s="404"/>
      <c r="Q23623" s="404"/>
      <c r="R23623" s="404"/>
      <c r="S23623" s="404"/>
      <c r="T23623" s="404"/>
    </row>
    <row r="23624" spans="12:20" ht="16.8">
      <c r="L23624" s="404"/>
      <c r="M23624" s="404"/>
      <c r="N23624" s="404"/>
      <c r="O23624" s="404"/>
      <c r="P23624" s="404"/>
      <c r="Q23624" s="404"/>
      <c r="R23624" s="404"/>
      <c r="S23624" s="404"/>
      <c r="T23624" s="404"/>
    </row>
    <row r="23625" spans="12:20" ht="16.8">
      <c r="L23625" s="404"/>
      <c r="M23625" s="404"/>
      <c r="N23625" s="404"/>
      <c r="O23625" s="404"/>
      <c r="P23625" s="404"/>
      <c r="Q23625" s="404"/>
      <c r="R23625" s="404"/>
      <c r="S23625" s="404"/>
      <c r="T23625" s="404"/>
    </row>
    <row r="23626" spans="12:20" ht="16.8">
      <c r="L23626" s="404"/>
      <c r="M23626" s="404"/>
      <c r="N23626" s="404"/>
      <c r="O23626" s="404"/>
      <c r="P23626" s="404"/>
      <c r="Q23626" s="404"/>
      <c r="R23626" s="404"/>
      <c r="S23626" s="404"/>
      <c r="T23626" s="404"/>
    </row>
    <row r="23627" spans="12:20" ht="16.8">
      <c r="L23627" s="404"/>
      <c r="M23627" s="404"/>
      <c r="N23627" s="404"/>
      <c r="O23627" s="404"/>
      <c r="P23627" s="404"/>
      <c r="Q23627" s="404"/>
      <c r="R23627" s="404"/>
      <c r="S23627" s="404"/>
      <c r="T23627" s="404"/>
    </row>
    <row r="23628" spans="12:20" ht="16.8">
      <c r="L23628" s="404"/>
      <c r="M23628" s="404"/>
      <c r="N23628" s="404"/>
      <c r="O23628" s="404"/>
      <c r="P23628" s="404"/>
      <c r="Q23628" s="404"/>
      <c r="R23628" s="404"/>
      <c r="S23628" s="404"/>
      <c r="T23628" s="404"/>
    </row>
    <row r="23629" spans="12:20" ht="16.8">
      <c r="L23629" s="404"/>
      <c r="M23629" s="404"/>
      <c r="N23629" s="404"/>
      <c r="O23629" s="404"/>
      <c r="P23629" s="404"/>
      <c r="Q23629" s="404"/>
      <c r="R23629" s="404"/>
      <c r="S23629" s="404"/>
      <c r="T23629" s="404"/>
    </row>
    <row r="23630" spans="12:20" ht="16.8">
      <c r="L23630" s="404"/>
      <c r="M23630" s="404"/>
      <c r="N23630" s="404"/>
      <c r="O23630" s="404"/>
      <c r="P23630" s="404"/>
      <c r="Q23630" s="404"/>
      <c r="R23630" s="404"/>
      <c r="S23630" s="404"/>
      <c r="T23630" s="404"/>
    </row>
    <row r="23631" spans="12:20" ht="16.8">
      <c r="L23631" s="404"/>
      <c r="M23631" s="404"/>
      <c r="N23631" s="404"/>
      <c r="O23631" s="404"/>
      <c r="P23631" s="404"/>
      <c r="Q23631" s="404"/>
      <c r="R23631" s="404"/>
      <c r="S23631" s="404"/>
      <c r="T23631" s="404"/>
    </row>
    <row r="23632" spans="12:20" ht="16.8">
      <c r="L23632" s="404"/>
      <c r="M23632" s="404"/>
      <c r="N23632" s="404"/>
      <c r="O23632" s="404"/>
      <c r="P23632" s="404"/>
      <c r="Q23632" s="404"/>
      <c r="R23632" s="404"/>
      <c r="S23632" s="404"/>
      <c r="T23632" s="404"/>
    </row>
    <row r="23633" spans="12:20" ht="16.8">
      <c r="L23633" s="404"/>
      <c r="M23633" s="404"/>
      <c r="N23633" s="404"/>
      <c r="O23633" s="404"/>
      <c r="P23633" s="404"/>
      <c r="Q23633" s="404"/>
      <c r="R23633" s="404"/>
      <c r="S23633" s="404"/>
      <c r="T23633" s="404"/>
    </row>
    <row r="23634" spans="12:20" ht="16.8">
      <c r="L23634" s="404"/>
      <c r="M23634" s="404"/>
      <c r="N23634" s="404"/>
      <c r="O23634" s="404"/>
      <c r="P23634" s="404"/>
      <c r="Q23634" s="404"/>
      <c r="R23634" s="404"/>
      <c r="S23634" s="404"/>
      <c r="T23634" s="404"/>
    </row>
    <row r="23635" spans="12:20" ht="16.8">
      <c r="L23635" s="404"/>
      <c r="M23635" s="404"/>
      <c r="N23635" s="404"/>
      <c r="O23635" s="404"/>
      <c r="P23635" s="404"/>
      <c r="Q23635" s="404"/>
      <c r="R23635" s="404"/>
      <c r="S23635" s="404"/>
      <c r="T23635" s="404"/>
    </row>
    <row r="23636" spans="12:20" ht="16.8">
      <c r="L23636" s="404"/>
      <c r="M23636" s="404"/>
      <c r="N23636" s="404"/>
      <c r="O23636" s="404"/>
      <c r="P23636" s="404"/>
      <c r="Q23636" s="404"/>
      <c r="R23636" s="404"/>
      <c r="S23636" s="404"/>
      <c r="T23636" s="404"/>
    </row>
    <row r="23637" spans="12:20" ht="16.8">
      <c r="L23637" s="404"/>
      <c r="M23637" s="404"/>
      <c r="N23637" s="404"/>
      <c r="O23637" s="404"/>
      <c r="P23637" s="404"/>
      <c r="Q23637" s="404"/>
      <c r="R23637" s="404"/>
      <c r="S23637" s="404"/>
      <c r="T23637" s="404"/>
    </row>
    <row r="23638" spans="12:20" ht="16.8">
      <c r="L23638" s="404"/>
      <c r="M23638" s="404"/>
      <c r="N23638" s="404"/>
      <c r="O23638" s="404"/>
      <c r="P23638" s="404"/>
      <c r="Q23638" s="404"/>
      <c r="R23638" s="404"/>
      <c r="S23638" s="404"/>
      <c r="T23638" s="404"/>
    </row>
    <row r="23639" spans="12:20" ht="16.8">
      <c r="L23639" s="404"/>
      <c r="M23639" s="404"/>
      <c r="N23639" s="404"/>
      <c r="O23639" s="404"/>
      <c r="P23639" s="404"/>
      <c r="Q23639" s="404"/>
      <c r="R23639" s="404"/>
      <c r="S23639" s="404"/>
      <c r="T23639" s="404"/>
    </row>
    <row r="23640" spans="12:20" ht="16.8">
      <c r="L23640" s="404"/>
      <c r="M23640" s="404"/>
      <c r="N23640" s="404"/>
      <c r="O23640" s="404"/>
      <c r="P23640" s="404"/>
      <c r="Q23640" s="404"/>
      <c r="R23640" s="404"/>
      <c r="S23640" s="404"/>
      <c r="T23640" s="404"/>
    </row>
    <row r="23641" spans="12:20" ht="16.8">
      <c r="L23641" s="404"/>
      <c r="M23641" s="404"/>
      <c r="N23641" s="404"/>
      <c r="O23641" s="404"/>
      <c r="P23641" s="404"/>
      <c r="Q23641" s="404"/>
      <c r="R23641" s="404"/>
      <c r="S23641" s="404"/>
      <c r="T23641" s="404"/>
    </row>
    <row r="23642" spans="12:20" ht="16.8">
      <c r="L23642" s="404"/>
      <c r="M23642" s="404"/>
      <c r="N23642" s="404"/>
      <c r="O23642" s="404"/>
      <c r="P23642" s="404"/>
      <c r="Q23642" s="404"/>
      <c r="R23642" s="404"/>
      <c r="S23642" s="404"/>
      <c r="T23642" s="404"/>
    </row>
    <row r="23643" spans="12:20" ht="16.8">
      <c r="L23643" s="404"/>
      <c r="M23643" s="404"/>
      <c r="N23643" s="404"/>
      <c r="O23643" s="404"/>
      <c r="P23643" s="404"/>
      <c r="Q23643" s="404"/>
      <c r="R23643" s="404"/>
      <c r="S23643" s="404"/>
      <c r="T23643" s="404"/>
    </row>
    <row r="23644" spans="12:20" ht="16.8">
      <c r="L23644" s="404"/>
      <c r="M23644" s="404"/>
      <c r="N23644" s="404"/>
      <c r="O23644" s="404"/>
      <c r="P23644" s="404"/>
      <c r="Q23644" s="404"/>
      <c r="R23644" s="404"/>
      <c r="S23644" s="404"/>
      <c r="T23644" s="404"/>
    </row>
    <row r="23645" spans="12:20" ht="16.8">
      <c r="L23645" s="404"/>
      <c r="M23645" s="404"/>
      <c r="N23645" s="404"/>
      <c r="O23645" s="404"/>
      <c r="P23645" s="404"/>
      <c r="Q23645" s="404"/>
      <c r="R23645" s="404"/>
      <c r="S23645" s="404"/>
      <c r="T23645" s="404"/>
    </row>
    <row r="23646" spans="12:20" ht="16.8">
      <c r="L23646" s="404"/>
      <c r="M23646" s="404"/>
      <c r="N23646" s="404"/>
      <c r="O23646" s="404"/>
      <c r="P23646" s="404"/>
      <c r="Q23646" s="404"/>
      <c r="R23646" s="404"/>
      <c r="S23646" s="404"/>
      <c r="T23646" s="404"/>
    </row>
    <row r="23647" spans="12:20" ht="16.8">
      <c r="L23647" s="404"/>
      <c r="M23647" s="404"/>
      <c r="N23647" s="404"/>
      <c r="O23647" s="404"/>
      <c r="P23647" s="404"/>
      <c r="Q23647" s="404"/>
      <c r="R23647" s="404"/>
      <c r="S23647" s="404"/>
      <c r="T23647" s="404"/>
    </row>
    <row r="23648" spans="12:20" ht="16.8">
      <c r="L23648" s="404"/>
      <c r="M23648" s="404"/>
      <c r="N23648" s="404"/>
      <c r="O23648" s="404"/>
      <c r="P23648" s="404"/>
      <c r="Q23648" s="404"/>
      <c r="R23648" s="404"/>
      <c r="S23648" s="404"/>
      <c r="T23648" s="404"/>
    </row>
    <row r="23649" spans="12:20" ht="16.8">
      <c r="L23649" s="404"/>
      <c r="M23649" s="404"/>
      <c r="N23649" s="404"/>
      <c r="O23649" s="404"/>
      <c r="P23649" s="404"/>
      <c r="Q23649" s="404"/>
      <c r="R23649" s="404"/>
      <c r="S23649" s="404"/>
      <c r="T23649" s="404"/>
    </row>
    <row r="23650" spans="12:20" ht="16.8">
      <c r="L23650" s="404"/>
      <c r="M23650" s="404"/>
      <c r="N23650" s="404"/>
      <c r="O23650" s="404"/>
      <c r="P23650" s="404"/>
      <c r="Q23650" s="404"/>
      <c r="R23650" s="404"/>
      <c r="S23650" s="404"/>
      <c r="T23650" s="404"/>
    </row>
    <row r="23651" spans="12:20" ht="16.8">
      <c r="L23651" s="404"/>
      <c r="M23651" s="404"/>
      <c r="N23651" s="404"/>
      <c r="O23651" s="404"/>
      <c r="P23651" s="404"/>
      <c r="Q23651" s="404"/>
      <c r="R23651" s="404"/>
      <c r="S23651" s="404"/>
      <c r="T23651" s="404"/>
    </row>
    <row r="23652" spans="12:20" ht="16.8">
      <c r="L23652" s="404"/>
      <c r="M23652" s="404"/>
      <c r="N23652" s="404"/>
      <c r="O23652" s="404"/>
      <c r="P23652" s="404"/>
      <c r="Q23652" s="404"/>
      <c r="R23652" s="404"/>
      <c r="S23652" s="404"/>
      <c r="T23652" s="404"/>
    </row>
    <row r="23653" spans="12:20" ht="16.8">
      <c r="L23653" s="404"/>
      <c r="M23653" s="404"/>
      <c r="N23653" s="404"/>
      <c r="O23653" s="404"/>
      <c r="P23653" s="404"/>
      <c r="Q23653" s="404"/>
      <c r="R23653" s="404"/>
      <c r="S23653" s="404"/>
      <c r="T23653" s="404"/>
    </row>
    <row r="23654" spans="12:20" ht="16.8">
      <c r="L23654" s="404"/>
      <c r="M23654" s="404"/>
      <c r="N23654" s="404"/>
      <c r="O23654" s="404"/>
      <c r="P23654" s="404"/>
      <c r="Q23654" s="404"/>
      <c r="R23654" s="404"/>
      <c r="S23654" s="404"/>
      <c r="T23654" s="404"/>
    </row>
    <row r="23655" spans="12:20" ht="16.8">
      <c r="L23655" s="404"/>
      <c r="M23655" s="404"/>
      <c r="N23655" s="404"/>
      <c r="O23655" s="404"/>
      <c r="P23655" s="404"/>
      <c r="Q23655" s="404"/>
      <c r="R23655" s="404"/>
      <c r="S23655" s="404"/>
      <c r="T23655" s="404"/>
    </row>
    <row r="23656" spans="12:20" ht="16.8">
      <c r="L23656" s="404"/>
      <c r="M23656" s="404"/>
      <c r="N23656" s="404"/>
      <c r="O23656" s="404"/>
      <c r="P23656" s="404"/>
      <c r="Q23656" s="404"/>
      <c r="R23656" s="404"/>
      <c r="S23656" s="404"/>
      <c r="T23656" s="404"/>
    </row>
    <row r="23657" spans="12:20" ht="16.8">
      <c r="L23657" s="404"/>
      <c r="M23657" s="404"/>
      <c r="N23657" s="404"/>
      <c r="O23657" s="404"/>
      <c r="P23657" s="404"/>
      <c r="Q23657" s="404"/>
      <c r="R23657" s="404"/>
      <c r="S23657" s="404"/>
      <c r="T23657" s="404"/>
    </row>
    <row r="23658" spans="12:20" ht="16.8">
      <c r="L23658" s="404"/>
      <c r="M23658" s="404"/>
      <c r="N23658" s="404"/>
      <c r="O23658" s="404"/>
      <c r="P23658" s="404"/>
      <c r="Q23658" s="404"/>
      <c r="R23658" s="404"/>
      <c r="S23658" s="404"/>
      <c r="T23658" s="404"/>
    </row>
    <row r="23659" spans="12:20" ht="16.8">
      <c r="L23659" s="404"/>
      <c r="M23659" s="404"/>
      <c r="N23659" s="404"/>
      <c r="O23659" s="404"/>
      <c r="P23659" s="404"/>
      <c r="Q23659" s="404"/>
      <c r="R23659" s="404"/>
      <c r="S23659" s="404"/>
      <c r="T23659" s="404"/>
    </row>
    <row r="23660" spans="12:20" ht="16.8">
      <c r="L23660" s="404"/>
      <c r="M23660" s="404"/>
      <c r="N23660" s="404"/>
      <c r="O23660" s="404"/>
      <c r="P23660" s="404"/>
      <c r="Q23660" s="404"/>
      <c r="R23660" s="404"/>
      <c r="S23660" s="404"/>
      <c r="T23660" s="404"/>
    </row>
    <row r="23661" spans="12:20" ht="16.8">
      <c r="L23661" s="404"/>
      <c r="M23661" s="404"/>
      <c r="N23661" s="404"/>
      <c r="O23661" s="404"/>
      <c r="P23661" s="404"/>
      <c r="Q23661" s="404"/>
      <c r="R23661" s="404"/>
      <c r="S23661" s="404"/>
      <c r="T23661" s="404"/>
    </row>
    <row r="23662" spans="12:20" ht="16.8">
      <c r="L23662" s="404"/>
      <c r="M23662" s="404"/>
      <c r="N23662" s="404"/>
      <c r="O23662" s="404"/>
      <c r="P23662" s="404"/>
      <c r="Q23662" s="404"/>
      <c r="R23662" s="404"/>
      <c r="S23662" s="404"/>
      <c r="T23662" s="404"/>
    </row>
    <row r="23663" spans="12:20" ht="16.8">
      <c r="L23663" s="404"/>
      <c r="M23663" s="404"/>
      <c r="N23663" s="404"/>
      <c r="O23663" s="404"/>
      <c r="P23663" s="404"/>
      <c r="Q23663" s="404"/>
      <c r="R23663" s="404"/>
      <c r="S23663" s="404"/>
      <c r="T23663" s="404"/>
    </row>
    <row r="23664" spans="12:20" ht="16.8">
      <c r="L23664" s="404"/>
      <c r="M23664" s="404"/>
      <c r="N23664" s="404"/>
      <c r="O23664" s="404"/>
      <c r="P23664" s="404"/>
      <c r="Q23664" s="404"/>
      <c r="R23664" s="404"/>
      <c r="S23664" s="404"/>
      <c r="T23664" s="404"/>
    </row>
    <row r="23665" spans="12:20" ht="16.8">
      <c r="L23665" s="404"/>
      <c r="M23665" s="404"/>
      <c r="N23665" s="404"/>
      <c r="O23665" s="404"/>
      <c r="P23665" s="404"/>
      <c r="Q23665" s="404"/>
      <c r="R23665" s="404"/>
      <c r="S23665" s="404"/>
      <c r="T23665" s="404"/>
    </row>
    <row r="23666" spans="12:20" ht="16.8">
      <c r="L23666" s="404"/>
      <c r="M23666" s="404"/>
      <c r="N23666" s="404"/>
      <c r="O23666" s="404"/>
      <c r="P23666" s="404"/>
      <c r="Q23666" s="404"/>
      <c r="R23666" s="404"/>
      <c r="S23666" s="404"/>
      <c r="T23666" s="404"/>
    </row>
    <row r="23667" spans="12:20" ht="16.8">
      <c r="L23667" s="404"/>
      <c r="M23667" s="404"/>
      <c r="N23667" s="404"/>
      <c r="O23667" s="404"/>
      <c r="P23667" s="404"/>
      <c r="Q23667" s="404"/>
      <c r="R23667" s="404"/>
      <c r="S23667" s="404"/>
      <c r="T23667" s="404"/>
    </row>
    <row r="23668" spans="12:20" ht="16.8">
      <c r="L23668" s="404"/>
      <c r="M23668" s="404"/>
      <c r="N23668" s="404"/>
      <c r="O23668" s="404"/>
      <c r="P23668" s="404"/>
      <c r="Q23668" s="404"/>
      <c r="R23668" s="404"/>
      <c r="S23668" s="404"/>
      <c r="T23668" s="404"/>
    </row>
    <row r="23669" spans="12:20" ht="16.8">
      <c r="L23669" s="404"/>
      <c r="M23669" s="404"/>
      <c r="N23669" s="404"/>
      <c r="O23669" s="404"/>
      <c r="P23669" s="404"/>
      <c r="Q23669" s="404"/>
      <c r="R23669" s="404"/>
      <c r="S23669" s="404"/>
      <c r="T23669" s="404"/>
    </row>
    <row r="23670" spans="12:20" ht="16.8">
      <c r="L23670" s="404"/>
      <c r="M23670" s="404"/>
      <c r="N23670" s="404"/>
      <c r="O23670" s="404"/>
      <c r="P23670" s="404"/>
      <c r="Q23670" s="404"/>
      <c r="R23670" s="404"/>
      <c r="S23670" s="404"/>
      <c r="T23670" s="404"/>
    </row>
    <row r="23671" spans="12:20" ht="16.8">
      <c r="L23671" s="404"/>
      <c r="M23671" s="404"/>
      <c r="N23671" s="404"/>
      <c r="O23671" s="404"/>
      <c r="P23671" s="404"/>
      <c r="Q23671" s="404"/>
      <c r="R23671" s="404"/>
      <c r="S23671" s="404"/>
      <c r="T23671" s="404"/>
    </row>
    <row r="23672" spans="12:20" ht="16.8">
      <c r="L23672" s="404"/>
      <c r="M23672" s="404"/>
      <c r="N23672" s="404"/>
      <c r="O23672" s="404"/>
      <c r="P23672" s="404"/>
      <c r="Q23672" s="404"/>
      <c r="R23672" s="404"/>
      <c r="S23672" s="404"/>
      <c r="T23672" s="404"/>
    </row>
    <row r="23673" spans="12:20" ht="16.8">
      <c r="L23673" s="404"/>
      <c r="M23673" s="404"/>
      <c r="N23673" s="404"/>
      <c r="O23673" s="404"/>
      <c r="P23673" s="404"/>
      <c r="Q23673" s="404"/>
      <c r="R23673" s="404"/>
      <c r="S23673" s="404"/>
      <c r="T23673" s="404"/>
    </row>
    <row r="23674" spans="12:20" ht="16.8">
      <c r="L23674" s="404"/>
      <c r="M23674" s="404"/>
      <c r="N23674" s="404"/>
      <c r="O23674" s="404"/>
      <c r="P23674" s="404"/>
      <c r="Q23674" s="404"/>
      <c r="R23674" s="404"/>
      <c r="S23674" s="404"/>
      <c r="T23674" s="404"/>
    </row>
    <row r="23675" spans="12:20" ht="16.8">
      <c r="L23675" s="404"/>
      <c r="M23675" s="404"/>
      <c r="N23675" s="404"/>
      <c r="O23675" s="404"/>
      <c r="P23675" s="404"/>
      <c r="Q23675" s="404"/>
      <c r="R23675" s="404"/>
      <c r="S23675" s="404"/>
      <c r="T23675" s="404"/>
    </row>
    <row r="23676" spans="12:20" ht="16.8">
      <c r="L23676" s="404"/>
      <c r="M23676" s="404"/>
      <c r="N23676" s="404"/>
      <c r="O23676" s="404"/>
      <c r="P23676" s="404"/>
      <c r="Q23676" s="404"/>
      <c r="R23676" s="404"/>
      <c r="S23676" s="404"/>
      <c r="T23676" s="404"/>
    </row>
    <row r="23677" spans="12:20" ht="16.8">
      <c r="L23677" s="404"/>
      <c r="M23677" s="404"/>
      <c r="N23677" s="404"/>
      <c r="O23677" s="404"/>
      <c r="P23677" s="404"/>
      <c r="Q23677" s="404"/>
      <c r="R23677" s="404"/>
      <c r="S23677" s="404"/>
      <c r="T23677" s="404"/>
    </row>
    <row r="23678" spans="12:20" ht="16.8">
      <c r="L23678" s="404"/>
      <c r="M23678" s="404"/>
      <c r="N23678" s="404"/>
      <c r="O23678" s="404"/>
      <c r="P23678" s="404"/>
      <c r="Q23678" s="404"/>
      <c r="R23678" s="404"/>
      <c r="S23678" s="404"/>
      <c r="T23678" s="404"/>
    </row>
    <row r="23679" spans="12:20" ht="16.8">
      <c r="L23679" s="404"/>
      <c r="M23679" s="404"/>
      <c r="N23679" s="404"/>
      <c r="O23679" s="404"/>
      <c r="P23679" s="404"/>
      <c r="Q23679" s="404"/>
      <c r="R23679" s="404"/>
      <c r="S23679" s="404"/>
      <c r="T23679" s="404"/>
    </row>
    <row r="23680" spans="12:20" ht="16.8">
      <c r="L23680" s="404"/>
      <c r="M23680" s="404"/>
      <c r="N23680" s="404"/>
      <c r="O23680" s="404"/>
      <c r="P23680" s="404"/>
      <c r="Q23680" s="404"/>
      <c r="R23680" s="404"/>
      <c r="S23680" s="404"/>
      <c r="T23680" s="404"/>
    </row>
    <row r="23681" spans="12:20" ht="16.8">
      <c r="L23681" s="404"/>
      <c r="M23681" s="404"/>
      <c r="N23681" s="404"/>
      <c r="O23681" s="404"/>
      <c r="P23681" s="404"/>
      <c r="Q23681" s="404"/>
      <c r="R23681" s="404"/>
      <c r="S23681" s="404"/>
      <c r="T23681" s="404"/>
    </row>
    <row r="23682" spans="12:20" ht="16.8">
      <c r="L23682" s="404"/>
      <c r="M23682" s="404"/>
      <c r="N23682" s="404"/>
      <c r="O23682" s="404"/>
      <c r="P23682" s="404"/>
      <c r="Q23682" s="404"/>
      <c r="R23682" s="404"/>
      <c r="S23682" s="404"/>
      <c r="T23682" s="404"/>
    </row>
    <row r="23683" spans="12:20" ht="16.8">
      <c r="L23683" s="404"/>
      <c r="M23683" s="404"/>
      <c r="N23683" s="404"/>
      <c r="O23683" s="404"/>
      <c r="P23683" s="404"/>
      <c r="Q23683" s="404"/>
      <c r="R23683" s="404"/>
      <c r="S23683" s="404"/>
      <c r="T23683" s="404"/>
    </row>
    <row r="23684" spans="12:20" ht="16.8">
      <c r="L23684" s="404"/>
      <c r="M23684" s="404"/>
      <c r="N23684" s="404"/>
      <c r="O23684" s="404"/>
      <c r="P23684" s="404"/>
      <c r="Q23684" s="404"/>
      <c r="R23684" s="404"/>
      <c r="S23684" s="404"/>
      <c r="T23684" s="404"/>
    </row>
    <row r="23685" spans="12:20" ht="16.8">
      <c r="L23685" s="404"/>
      <c r="M23685" s="404"/>
      <c r="N23685" s="404"/>
      <c r="O23685" s="404"/>
      <c r="P23685" s="404"/>
      <c r="Q23685" s="404"/>
      <c r="R23685" s="404"/>
      <c r="S23685" s="404"/>
      <c r="T23685" s="404"/>
    </row>
    <row r="23686" spans="12:20" ht="16.8">
      <c r="L23686" s="404"/>
      <c r="M23686" s="404"/>
      <c r="N23686" s="404"/>
      <c r="O23686" s="404"/>
      <c r="P23686" s="404"/>
      <c r="Q23686" s="404"/>
      <c r="R23686" s="404"/>
      <c r="S23686" s="404"/>
      <c r="T23686" s="404"/>
    </row>
    <row r="23687" spans="12:20" ht="16.8">
      <c r="L23687" s="404"/>
      <c r="M23687" s="404"/>
      <c r="N23687" s="404"/>
      <c r="O23687" s="404"/>
      <c r="P23687" s="404"/>
      <c r="Q23687" s="404"/>
      <c r="R23687" s="404"/>
      <c r="S23687" s="404"/>
      <c r="T23687" s="404"/>
    </row>
    <row r="23688" spans="12:20" ht="16.8">
      <c r="L23688" s="404"/>
      <c r="M23688" s="404"/>
      <c r="N23688" s="404"/>
      <c r="O23688" s="404"/>
      <c r="P23688" s="404"/>
      <c r="Q23688" s="404"/>
      <c r="R23688" s="404"/>
      <c r="S23688" s="404"/>
      <c r="T23688" s="404"/>
    </row>
    <row r="23689" spans="12:20" ht="16.8">
      <c r="L23689" s="404"/>
      <c r="M23689" s="404"/>
      <c r="N23689" s="404"/>
      <c r="O23689" s="404"/>
      <c r="P23689" s="404"/>
      <c r="Q23689" s="404"/>
      <c r="R23689" s="404"/>
      <c r="S23689" s="404"/>
      <c r="T23689" s="404"/>
    </row>
    <row r="23690" spans="12:20" ht="16.8">
      <c r="L23690" s="404"/>
      <c r="M23690" s="404"/>
      <c r="N23690" s="404"/>
      <c r="O23690" s="404"/>
      <c r="P23690" s="404"/>
      <c r="Q23690" s="404"/>
      <c r="R23690" s="404"/>
      <c r="S23690" s="404"/>
      <c r="T23690" s="404"/>
    </row>
    <row r="23691" spans="12:20" ht="16.8">
      <c r="L23691" s="404"/>
      <c r="M23691" s="404"/>
      <c r="N23691" s="404"/>
      <c r="O23691" s="404"/>
      <c r="P23691" s="404"/>
      <c r="Q23691" s="404"/>
      <c r="R23691" s="404"/>
      <c r="S23691" s="404"/>
      <c r="T23691" s="404"/>
    </row>
    <row r="23692" spans="12:20" ht="16.8">
      <c r="L23692" s="404"/>
      <c r="M23692" s="404"/>
      <c r="N23692" s="404"/>
      <c r="O23692" s="404"/>
      <c r="P23692" s="404"/>
      <c r="Q23692" s="404"/>
      <c r="R23692" s="404"/>
      <c r="S23692" s="404"/>
      <c r="T23692" s="404"/>
    </row>
    <row r="23693" spans="12:20" ht="16.8">
      <c r="L23693" s="404"/>
      <c r="M23693" s="404"/>
      <c r="N23693" s="404"/>
      <c r="O23693" s="404"/>
      <c r="P23693" s="404"/>
      <c r="Q23693" s="404"/>
      <c r="R23693" s="404"/>
      <c r="S23693" s="404"/>
      <c r="T23693" s="404"/>
    </row>
    <row r="23694" spans="12:20" ht="16.8">
      <c r="L23694" s="404"/>
      <c r="M23694" s="404"/>
      <c r="N23694" s="404"/>
      <c r="O23694" s="404"/>
      <c r="P23694" s="404"/>
      <c r="Q23694" s="404"/>
      <c r="R23694" s="404"/>
      <c r="S23694" s="404"/>
      <c r="T23694" s="404"/>
    </row>
    <row r="23695" spans="12:20" ht="16.8">
      <c r="L23695" s="404"/>
      <c r="M23695" s="404"/>
      <c r="N23695" s="404"/>
      <c r="O23695" s="404"/>
      <c r="P23695" s="404"/>
      <c r="Q23695" s="404"/>
      <c r="R23695" s="404"/>
      <c r="S23695" s="404"/>
      <c r="T23695" s="404"/>
    </row>
    <row r="23696" spans="12:20" ht="16.8">
      <c r="L23696" s="404"/>
      <c r="M23696" s="404"/>
      <c r="N23696" s="404"/>
      <c r="O23696" s="404"/>
      <c r="P23696" s="404"/>
      <c r="Q23696" s="404"/>
      <c r="R23696" s="404"/>
      <c r="S23696" s="404"/>
      <c r="T23696" s="404"/>
    </row>
    <row r="23697" spans="12:20" ht="16.8">
      <c r="L23697" s="404"/>
      <c r="M23697" s="404"/>
      <c r="N23697" s="404"/>
      <c r="O23697" s="404"/>
      <c r="P23697" s="404"/>
      <c r="Q23697" s="404"/>
      <c r="R23697" s="404"/>
      <c r="S23697" s="404"/>
      <c r="T23697" s="404"/>
    </row>
    <row r="23698" spans="12:20" ht="16.8">
      <c r="L23698" s="404"/>
      <c r="M23698" s="404"/>
      <c r="N23698" s="404"/>
      <c r="O23698" s="404"/>
      <c r="P23698" s="404"/>
      <c r="Q23698" s="404"/>
      <c r="R23698" s="404"/>
      <c r="S23698" s="404"/>
      <c r="T23698" s="404"/>
    </row>
    <row r="23699" spans="12:20" ht="16.8">
      <c r="L23699" s="404"/>
      <c r="M23699" s="404"/>
      <c r="N23699" s="404"/>
      <c r="O23699" s="404"/>
      <c r="P23699" s="404"/>
      <c r="Q23699" s="404"/>
      <c r="R23699" s="404"/>
      <c r="S23699" s="404"/>
      <c r="T23699" s="404"/>
    </row>
    <row r="23700" spans="12:20" ht="16.8">
      <c r="L23700" s="404"/>
      <c r="M23700" s="404"/>
      <c r="N23700" s="404"/>
      <c r="O23700" s="404"/>
      <c r="P23700" s="404"/>
      <c r="Q23700" s="404"/>
      <c r="R23700" s="404"/>
      <c r="S23700" s="404"/>
      <c r="T23700" s="404"/>
    </row>
    <row r="23701" spans="12:20" ht="16.8">
      <c r="L23701" s="404"/>
      <c r="M23701" s="404"/>
      <c r="N23701" s="404"/>
      <c r="O23701" s="404"/>
      <c r="P23701" s="404"/>
      <c r="Q23701" s="404"/>
      <c r="R23701" s="404"/>
      <c r="S23701" s="404"/>
      <c r="T23701" s="404"/>
    </row>
    <row r="23702" spans="12:20" ht="16.8">
      <c r="L23702" s="404"/>
      <c r="M23702" s="404"/>
      <c r="N23702" s="404"/>
      <c r="O23702" s="404"/>
      <c r="P23702" s="404"/>
      <c r="Q23702" s="404"/>
      <c r="R23702" s="404"/>
      <c r="S23702" s="404"/>
      <c r="T23702" s="404"/>
    </row>
    <row r="23703" spans="12:20" ht="16.8">
      <c r="L23703" s="404"/>
      <c r="M23703" s="404"/>
      <c r="N23703" s="404"/>
      <c r="O23703" s="404"/>
      <c r="P23703" s="404"/>
      <c r="Q23703" s="404"/>
      <c r="R23703" s="404"/>
      <c r="S23703" s="404"/>
      <c r="T23703" s="404"/>
    </row>
    <row r="23704" spans="12:20" ht="16.8">
      <c r="L23704" s="404"/>
      <c r="M23704" s="404"/>
      <c r="N23704" s="404"/>
      <c r="O23704" s="404"/>
      <c r="P23704" s="404"/>
      <c r="Q23704" s="404"/>
      <c r="R23704" s="404"/>
      <c r="S23704" s="404"/>
      <c r="T23704" s="404"/>
    </row>
    <row r="23705" spans="12:20" ht="16.8">
      <c r="L23705" s="404"/>
      <c r="M23705" s="404"/>
      <c r="N23705" s="404"/>
      <c r="O23705" s="404"/>
      <c r="P23705" s="404"/>
      <c r="Q23705" s="404"/>
      <c r="R23705" s="404"/>
      <c r="S23705" s="404"/>
      <c r="T23705" s="404"/>
    </row>
    <row r="23706" spans="12:20" ht="16.8">
      <c r="L23706" s="404"/>
      <c r="M23706" s="404"/>
      <c r="N23706" s="404"/>
      <c r="O23706" s="404"/>
      <c r="P23706" s="404"/>
      <c r="Q23706" s="404"/>
      <c r="R23706" s="404"/>
      <c r="S23706" s="404"/>
      <c r="T23706" s="404"/>
    </row>
    <row r="23707" spans="12:20" ht="16.8">
      <c r="L23707" s="404"/>
      <c r="M23707" s="404"/>
      <c r="N23707" s="404"/>
      <c r="O23707" s="404"/>
      <c r="P23707" s="404"/>
      <c r="Q23707" s="404"/>
      <c r="R23707" s="404"/>
      <c r="S23707" s="404"/>
      <c r="T23707" s="404"/>
    </row>
    <row r="23708" spans="12:20" ht="16.8">
      <c r="L23708" s="404"/>
      <c r="M23708" s="404"/>
      <c r="N23708" s="404"/>
      <c r="O23708" s="404"/>
      <c r="P23708" s="404"/>
      <c r="Q23708" s="404"/>
      <c r="R23708" s="404"/>
      <c r="S23708" s="404"/>
      <c r="T23708" s="404"/>
    </row>
    <row r="23709" spans="12:20" ht="16.8">
      <c r="L23709" s="404"/>
      <c r="M23709" s="404"/>
      <c r="N23709" s="404"/>
      <c r="O23709" s="404"/>
      <c r="P23709" s="404"/>
      <c r="Q23709" s="404"/>
      <c r="R23709" s="404"/>
      <c r="S23709" s="404"/>
      <c r="T23709" s="404"/>
    </row>
    <row r="23710" spans="12:20" ht="16.8">
      <c r="L23710" s="404"/>
      <c r="M23710" s="404"/>
      <c r="N23710" s="404"/>
      <c r="O23710" s="404"/>
      <c r="P23710" s="404"/>
      <c r="Q23710" s="404"/>
      <c r="R23710" s="404"/>
      <c r="S23710" s="404"/>
      <c r="T23710" s="404"/>
    </row>
    <row r="23711" spans="12:20" ht="16.8">
      <c r="L23711" s="404"/>
      <c r="M23711" s="404"/>
      <c r="N23711" s="404"/>
      <c r="O23711" s="404"/>
      <c r="P23711" s="404"/>
      <c r="Q23711" s="404"/>
      <c r="R23711" s="404"/>
      <c r="S23711" s="404"/>
      <c r="T23711" s="404"/>
    </row>
    <row r="23712" spans="12:20" ht="16.8">
      <c r="L23712" s="404"/>
      <c r="M23712" s="404"/>
      <c r="N23712" s="404"/>
      <c r="O23712" s="404"/>
      <c r="P23712" s="404"/>
      <c r="Q23712" s="404"/>
      <c r="R23712" s="404"/>
      <c r="S23712" s="404"/>
      <c r="T23712" s="404"/>
    </row>
    <row r="23713" spans="12:20" ht="16.8">
      <c r="L23713" s="404"/>
      <c r="M23713" s="404"/>
      <c r="N23713" s="404"/>
      <c r="O23713" s="404"/>
      <c r="P23713" s="404"/>
      <c r="Q23713" s="404"/>
      <c r="R23713" s="404"/>
      <c r="S23713" s="404"/>
      <c r="T23713" s="404"/>
    </row>
    <row r="23714" spans="12:20" ht="16.8">
      <c r="L23714" s="404"/>
      <c r="M23714" s="404"/>
      <c r="N23714" s="404"/>
      <c r="O23714" s="404"/>
      <c r="P23714" s="404"/>
      <c r="Q23714" s="404"/>
      <c r="R23714" s="404"/>
      <c r="S23714" s="404"/>
      <c r="T23714" s="404"/>
    </row>
    <row r="23715" spans="12:20" ht="16.8">
      <c r="L23715" s="404"/>
      <c r="M23715" s="404"/>
      <c r="N23715" s="404"/>
      <c r="O23715" s="404"/>
      <c r="P23715" s="404"/>
      <c r="Q23715" s="404"/>
      <c r="R23715" s="404"/>
      <c r="S23715" s="404"/>
      <c r="T23715" s="404"/>
    </row>
    <row r="23716" spans="12:20" ht="16.8">
      <c r="L23716" s="404"/>
      <c r="M23716" s="404"/>
      <c r="N23716" s="404"/>
      <c r="O23716" s="404"/>
      <c r="P23716" s="404"/>
      <c r="Q23716" s="404"/>
      <c r="R23716" s="404"/>
      <c r="S23716" s="404"/>
      <c r="T23716" s="404"/>
    </row>
    <row r="23717" spans="12:20" ht="16.8">
      <c r="L23717" s="404"/>
      <c r="M23717" s="404"/>
      <c r="N23717" s="404"/>
      <c r="O23717" s="404"/>
      <c r="P23717" s="404"/>
      <c r="Q23717" s="404"/>
      <c r="R23717" s="404"/>
      <c r="S23717" s="404"/>
      <c r="T23717" s="404"/>
    </row>
    <row r="23718" spans="12:20" ht="16.8">
      <c r="L23718" s="404"/>
      <c r="M23718" s="404"/>
      <c r="N23718" s="404"/>
      <c r="O23718" s="404"/>
      <c r="P23718" s="404"/>
      <c r="Q23718" s="404"/>
      <c r="R23718" s="404"/>
      <c r="S23718" s="404"/>
      <c r="T23718" s="404"/>
    </row>
    <row r="23719" spans="12:20" ht="16.8">
      <c r="L23719" s="404"/>
      <c r="M23719" s="404"/>
      <c r="N23719" s="404"/>
      <c r="O23719" s="404"/>
      <c r="P23719" s="404"/>
      <c r="Q23719" s="404"/>
      <c r="R23719" s="404"/>
      <c r="S23719" s="404"/>
      <c r="T23719" s="404"/>
    </row>
    <row r="23720" spans="12:20" ht="16.8">
      <c r="L23720" s="404"/>
      <c r="M23720" s="404"/>
      <c r="N23720" s="404"/>
      <c r="O23720" s="404"/>
      <c r="P23720" s="404"/>
      <c r="Q23720" s="404"/>
      <c r="R23720" s="404"/>
      <c r="S23720" s="404"/>
      <c r="T23720" s="404"/>
    </row>
    <row r="23721" spans="12:20" ht="16.8">
      <c r="L23721" s="404"/>
      <c r="M23721" s="404"/>
      <c r="N23721" s="404"/>
      <c r="O23721" s="404"/>
      <c r="P23721" s="404"/>
      <c r="Q23721" s="404"/>
      <c r="R23721" s="404"/>
      <c r="S23721" s="404"/>
      <c r="T23721" s="404"/>
    </row>
    <row r="23722" spans="12:20" ht="16.8">
      <c r="L23722" s="404"/>
      <c r="M23722" s="404"/>
      <c r="N23722" s="404"/>
      <c r="O23722" s="404"/>
      <c r="P23722" s="404"/>
      <c r="Q23722" s="404"/>
      <c r="R23722" s="404"/>
      <c r="S23722" s="404"/>
      <c r="T23722" s="404"/>
    </row>
    <row r="23723" spans="12:20" ht="16.8">
      <c r="L23723" s="404"/>
      <c r="M23723" s="404"/>
      <c r="N23723" s="404"/>
      <c r="O23723" s="404"/>
      <c r="P23723" s="404"/>
      <c r="Q23723" s="404"/>
      <c r="R23723" s="404"/>
      <c r="S23723" s="404"/>
      <c r="T23723" s="404"/>
    </row>
    <row r="23724" spans="12:20" ht="16.8">
      <c r="L23724" s="404"/>
      <c r="M23724" s="404"/>
      <c r="N23724" s="404"/>
      <c r="O23724" s="404"/>
      <c r="P23724" s="404"/>
      <c r="Q23724" s="404"/>
      <c r="R23724" s="404"/>
      <c r="S23724" s="404"/>
      <c r="T23724" s="404"/>
    </row>
    <row r="23725" spans="12:20" ht="16.8">
      <c r="L23725" s="404"/>
      <c r="M23725" s="404"/>
      <c r="N23725" s="404"/>
      <c r="O23725" s="404"/>
      <c r="P23725" s="404"/>
      <c r="Q23725" s="404"/>
      <c r="R23725" s="404"/>
      <c r="S23725" s="404"/>
      <c r="T23725" s="404"/>
    </row>
    <row r="23726" spans="12:20" ht="16.8">
      <c r="L23726" s="404"/>
      <c r="M23726" s="404"/>
      <c r="N23726" s="404"/>
      <c r="O23726" s="404"/>
      <c r="P23726" s="404"/>
      <c r="Q23726" s="404"/>
      <c r="R23726" s="404"/>
      <c r="S23726" s="404"/>
      <c r="T23726" s="404"/>
    </row>
    <row r="23727" spans="12:20" ht="16.8">
      <c r="L23727" s="404"/>
      <c r="M23727" s="404"/>
      <c r="N23727" s="404"/>
      <c r="O23727" s="404"/>
      <c r="P23727" s="404"/>
      <c r="Q23727" s="404"/>
      <c r="R23727" s="404"/>
      <c r="S23727" s="404"/>
      <c r="T23727" s="404"/>
    </row>
    <row r="23728" spans="12:20" ht="16.8">
      <c r="L23728" s="404"/>
      <c r="M23728" s="404"/>
      <c r="N23728" s="404"/>
      <c r="O23728" s="404"/>
      <c r="P23728" s="404"/>
      <c r="Q23728" s="404"/>
      <c r="R23728" s="404"/>
      <c r="S23728" s="404"/>
      <c r="T23728" s="404"/>
    </row>
    <row r="23729" spans="12:20" ht="16.8">
      <c r="L23729" s="404"/>
      <c r="M23729" s="404"/>
      <c r="N23729" s="404"/>
      <c r="O23729" s="404"/>
      <c r="P23729" s="404"/>
      <c r="Q23729" s="404"/>
      <c r="R23729" s="404"/>
      <c r="S23729" s="404"/>
      <c r="T23729" s="404"/>
    </row>
    <row r="23730" spans="12:20" ht="16.8">
      <c r="L23730" s="404"/>
      <c r="M23730" s="404"/>
      <c r="N23730" s="404"/>
      <c r="O23730" s="404"/>
      <c r="P23730" s="404"/>
      <c r="Q23730" s="404"/>
      <c r="R23730" s="404"/>
      <c r="S23730" s="404"/>
      <c r="T23730" s="404"/>
    </row>
    <row r="23731" spans="12:20" ht="16.8">
      <c r="L23731" s="404"/>
      <c r="M23731" s="404"/>
      <c r="N23731" s="404"/>
      <c r="O23731" s="404"/>
      <c r="P23731" s="404"/>
      <c r="Q23731" s="404"/>
      <c r="R23731" s="404"/>
      <c r="S23731" s="404"/>
      <c r="T23731" s="404"/>
    </row>
    <row r="23732" spans="12:20" ht="16.8">
      <c r="L23732" s="404"/>
      <c r="M23732" s="404"/>
      <c r="N23732" s="404"/>
      <c r="O23732" s="404"/>
      <c r="P23732" s="404"/>
      <c r="Q23732" s="404"/>
      <c r="R23732" s="404"/>
      <c r="S23732" s="404"/>
      <c r="T23732" s="404"/>
    </row>
    <row r="23733" spans="12:20" ht="16.8">
      <c r="L23733" s="404"/>
      <c r="M23733" s="404"/>
      <c r="N23733" s="404"/>
      <c r="O23733" s="404"/>
      <c r="P23733" s="404"/>
      <c r="Q23733" s="404"/>
      <c r="R23733" s="404"/>
      <c r="S23733" s="404"/>
      <c r="T23733" s="404"/>
    </row>
    <row r="23734" spans="12:20" ht="16.8">
      <c r="L23734" s="404"/>
      <c r="M23734" s="404"/>
      <c r="N23734" s="404"/>
      <c r="O23734" s="404"/>
      <c r="P23734" s="404"/>
      <c r="Q23734" s="404"/>
      <c r="R23734" s="404"/>
      <c r="S23734" s="404"/>
      <c r="T23734" s="404"/>
    </row>
    <row r="23735" spans="12:20" ht="16.8">
      <c r="L23735" s="404"/>
      <c r="M23735" s="404"/>
      <c r="N23735" s="404"/>
      <c r="O23735" s="404"/>
      <c r="P23735" s="404"/>
      <c r="Q23735" s="404"/>
      <c r="R23735" s="404"/>
      <c r="S23735" s="404"/>
      <c r="T23735" s="404"/>
    </row>
    <row r="23736" spans="12:20" ht="16.8">
      <c r="L23736" s="404"/>
      <c r="M23736" s="404"/>
      <c r="N23736" s="404"/>
      <c r="O23736" s="404"/>
      <c r="P23736" s="404"/>
      <c r="Q23736" s="404"/>
      <c r="R23736" s="404"/>
      <c r="S23736" s="404"/>
      <c r="T23736" s="404"/>
    </row>
    <row r="23737" spans="12:20" ht="16.8">
      <c r="L23737" s="404"/>
      <c r="M23737" s="404"/>
      <c r="N23737" s="404"/>
      <c r="O23737" s="404"/>
      <c r="P23737" s="404"/>
      <c r="Q23737" s="404"/>
      <c r="R23737" s="404"/>
      <c r="S23737" s="404"/>
      <c r="T23737" s="404"/>
    </row>
    <row r="23738" spans="12:20" ht="16.8">
      <c r="L23738" s="404"/>
      <c r="M23738" s="404"/>
      <c r="N23738" s="404"/>
      <c r="O23738" s="404"/>
      <c r="P23738" s="404"/>
      <c r="Q23738" s="404"/>
      <c r="R23738" s="404"/>
      <c r="S23738" s="404"/>
      <c r="T23738" s="404"/>
    </row>
    <row r="23739" spans="12:20" ht="16.8">
      <c r="L23739" s="404"/>
      <c r="M23739" s="404"/>
      <c r="N23739" s="404"/>
      <c r="O23739" s="404"/>
      <c r="P23739" s="404"/>
      <c r="Q23739" s="404"/>
      <c r="R23739" s="404"/>
      <c r="S23739" s="404"/>
      <c r="T23739" s="404"/>
    </row>
    <row r="23740" spans="12:20" ht="16.8">
      <c r="L23740" s="404"/>
      <c r="M23740" s="404"/>
      <c r="N23740" s="404"/>
      <c r="O23740" s="404"/>
      <c r="P23740" s="404"/>
      <c r="Q23740" s="404"/>
      <c r="R23740" s="404"/>
      <c r="S23740" s="404"/>
      <c r="T23740" s="404"/>
    </row>
    <row r="23741" spans="12:20" ht="16.8">
      <c r="L23741" s="404"/>
      <c r="M23741" s="404"/>
      <c r="N23741" s="404"/>
      <c r="O23741" s="404"/>
      <c r="P23741" s="404"/>
      <c r="Q23741" s="404"/>
      <c r="R23741" s="404"/>
      <c r="S23741" s="404"/>
      <c r="T23741" s="404"/>
    </row>
    <row r="23742" spans="12:20" ht="16.8">
      <c r="L23742" s="404"/>
      <c r="M23742" s="404"/>
      <c r="N23742" s="404"/>
      <c r="O23742" s="404"/>
      <c r="P23742" s="404"/>
      <c r="Q23742" s="404"/>
      <c r="R23742" s="404"/>
      <c r="S23742" s="404"/>
      <c r="T23742" s="404"/>
    </row>
    <row r="23743" spans="12:20" ht="16.8">
      <c r="L23743" s="404"/>
      <c r="M23743" s="404"/>
      <c r="N23743" s="404"/>
      <c r="O23743" s="404"/>
      <c r="P23743" s="404"/>
      <c r="Q23743" s="404"/>
      <c r="R23743" s="404"/>
      <c r="S23743" s="404"/>
      <c r="T23743" s="404"/>
    </row>
    <row r="23744" spans="12:20" ht="16.8">
      <c r="L23744" s="404"/>
      <c r="M23744" s="404"/>
      <c r="N23744" s="404"/>
      <c r="O23744" s="404"/>
      <c r="P23744" s="404"/>
      <c r="Q23744" s="404"/>
      <c r="R23744" s="404"/>
      <c r="S23744" s="404"/>
      <c r="T23744" s="404"/>
    </row>
    <row r="23745" spans="12:20" ht="16.8">
      <c r="L23745" s="404"/>
      <c r="M23745" s="404"/>
      <c r="N23745" s="404"/>
      <c r="O23745" s="404"/>
      <c r="P23745" s="404"/>
      <c r="Q23745" s="404"/>
      <c r="R23745" s="404"/>
      <c r="S23745" s="404"/>
      <c r="T23745" s="404"/>
    </row>
    <row r="23746" spans="12:20" ht="16.8">
      <c r="L23746" s="404"/>
      <c r="M23746" s="404"/>
      <c r="N23746" s="404"/>
      <c r="O23746" s="404"/>
      <c r="P23746" s="404"/>
      <c r="Q23746" s="404"/>
      <c r="R23746" s="404"/>
      <c r="S23746" s="404"/>
      <c r="T23746" s="404"/>
    </row>
    <row r="23747" spans="12:20" ht="16.8">
      <c r="L23747" s="404"/>
      <c r="M23747" s="404"/>
      <c r="N23747" s="404"/>
      <c r="O23747" s="404"/>
      <c r="P23747" s="404"/>
      <c r="Q23747" s="404"/>
      <c r="R23747" s="404"/>
      <c r="S23747" s="404"/>
      <c r="T23747" s="404"/>
    </row>
    <row r="23748" spans="12:20" ht="16.8">
      <c r="L23748" s="404"/>
      <c r="M23748" s="404"/>
      <c r="N23748" s="404"/>
      <c r="O23748" s="404"/>
      <c r="P23748" s="404"/>
      <c r="Q23748" s="404"/>
      <c r="R23748" s="404"/>
      <c r="S23748" s="404"/>
      <c r="T23748" s="404"/>
    </row>
    <row r="23749" spans="12:20" ht="16.8">
      <c r="L23749" s="404"/>
      <c r="M23749" s="404"/>
      <c r="N23749" s="404"/>
      <c r="O23749" s="404"/>
      <c r="P23749" s="404"/>
      <c r="Q23749" s="404"/>
      <c r="R23749" s="404"/>
      <c r="S23749" s="404"/>
      <c r="T23749" s="404"/>
    </row>
    <row r="23750" spans="12:20" ht="16.8">
      <c r="L23750" s="404"/>
      <c r="M23750" s="404"/>
      <c r="N23750" s="404"/>
      <c r="O23750" s="404"/>
      <c r="P23750" s="404"/>
      <c r="Q23750" s="404"/>
      <c r="R23750" s="404"/>
      <c r="S23750" s="404"/>
      <c r="T23750" s="404"/>
    </row>
    <row r="23751" spans="12:20" ht="16.8">
      <c r="L23751" s="404"/>
      <c r="M23751" s="404"/>
      <c r="N23751" s="404"/>
      <c r="O23751" s="404"/>
      <c r="P23751" s="404"/>
      <c r="Q23751" s="404"/>
      <c r="R23751" s="404"/>
      <c r="S23751" s="404"/>
      <c r="T23751" s="404"/>
    </row>
    <row r="23752" spans="12:20" ht="16.8">
      <c r="L23752" s="404"/>
      <c r="M23752" s="404"/>
      <c r="N23752" s="404"/>
      <c r="O23752" s="404"/>
      <c r="P23752" s="404"/>
      <c r="Q23752" s="404"/>
      <c r="R23752" s="404"/>
      <c r="S23752" s="404"/>
      <c r="T23752" s="404"/>
    </row>
    <row r="23753" spans="12:20" ht="16.8">
      <c r="L23753" s="404"/>
      <c r="M23753" s="404"/>
      <c r="N23753" s="404"/>
      <c r="O23753" s="404"/>
      <c r="P23753" s="404"/>
      <c r="Q23753" s="404"/>
      <c r="R23753" s="404"/>
      <c r="S23753" s="404"/>
      <c r="T23753" s="404"/>
    </row>
    <row r="23754" spans="12:20" ht="16.8">
      <c r="L23754" s="404"/>
      <c r="M23754" s="404"/>
      <c r="N23754" s="404"/>
      <c r="O23754" s="404"/>
      <c r="P23754" s="404"/>
      <c r="Q23754" s="404"/>
      <c r="R23754" s="404"/>
      <c r="S23754" s="404"/>
      <c r="T23754" s="404"/>
    </row>
    <row r="23755" spans="12:20" ht="16.8">
      <c r="L23755" s="404"/>
      <c r="M23755" s="404"/>
      <c r="N23755" s="404"/>
      <c r="O23755" s="404"/>
      <c r="P23755" s="404"/>
      <c r="Q23755" s="404"/>
      <c r="R23755" s="404"/>
      <c r="S23755" s="404"/>
      <c r="T23755" s="404"/>
    </row>
    <row r="23756" spans="12:20" ht="16.8">
      <c r="L23756" s="404"/>
      <c r="M23756" s="404"/>
      <c r="N23756" s="404"/>
      <c r="O23756" s="404"/>
      <c r="P23756" s="404"/>
      <c r="Q23756" s="404"/>
      <c r="R23756" s="404"/>
      <c r="S23756" s="404"/>
      <c r="T23756" s="404"/>
    </row>
    <row r="23757" spans="12:20" ht="16.8">
      <c r="L23757" s="404"/>
      <c r="M23757" s="404"/>
      <c r="N23757" s="404"/>
      <c r="O23757" s="404"/>
      <c r="P23757" s="404"/>
      <c r="Q23757" s="404"/>
      <c r="R23757" s="404"/>
      <c r="S23757" s="404"/>
      <c r="T23757" s="404"/>
    </row>
    <row r="23758" spans="12:20" ht="16.8">
      <c r="L23758" s="404"/>
      <c r="M23758" s="404"/>
      <c r="N23758" s="404"/>
      <c r="O23758" s="404"/>
      <c r="P23758" s="404"/>
      <c r="Q23758" s="404"/>
      <c r="R23758" s="404"/>
      <c r="S23758" s="404"/>
      <c r="T23758" s="404"/>
    </row>
    <row r="23759" spans="12:20" ht="16.8">
      <c r="L23759" s="404"/>
      <c r="M23759" s="404"/>
      <c r="N23759" s="404"/>
      <c r="O23759" s="404"/>
      <c r="P23759" s="404"/>
      <c r="Q23759" s="404"/>
      <c r="R23759" s="404"/>
      <c r="S23759" s="404"/>
      <c r="T23759" s="404"/>
    </row>
    <row r="23760" spans="12:20" ht="16.8">
      <c r="L23760" s="404"/>
      <c r="M23760" s="404"/>
      <c r="N23760" s="404"/>
      <c r="O23760" s="404"/>
      <c r="P23760" s="404"/>
      <c r="Q23760" s="404"/>
      <c r="R23760" s="404"/>
      <c r="S23760" s="404"/>
      <c r="T23760" s="404"/>
    </row>
    <row r="23761" spans="12:20" ht="16.8">
      <c r="L23761" s="404"/>
      <c r="M23761" s="404"/>
      <c r="N23761" s="404"/>
      <c r="O23761" s="404"/>
      <c r="P23761" s="404"/>
      <c r="Q23761" s="404"/>
      <c r="R23761" s="404"/>
      <c r="S23761" s="404"/>
      <c r="T23761" s="404"/>
    </row>
    <row r="23762" spans="12:20" ht="16.8">
      <c r="L23762" s="404"/>
      <c r="M23762" s="404"/>
      <c r="N23762" s="404"/>
      <c r="O23762" s="404"/>
      <c r="P23762" s="404"/>
      <c r="Q23762" s="404"/>
      <c r="R23762" s="404"/>
      <c r="S23762" s="404"/>
      <c r="T23762" s="404"/>
    </row>
    <row r="23763" spans="12:20" ht="16.8">
      <c r="L23763" s="404"/>
      <c r="M23763" s="404"/>
      <c r="N23763" s="404"/>
      <c r="O23763" s="404"/>
      <c r="P23763" s="404"/>
      <c r="Q23763" s="404"/>
      <c r="R23763" s="404"/>
      <c r="S23763" s="404"/>
      <c r="T23763" s="404"/>
    </row>
    <row r="23764" spans="12:20" ht="16.8">
      <c r="L23764" s="404"/>
      <c r="M23764" s="404"/>
      <c r="N23764" s="404"/>
      <c r="O23764" s="404"/>
      <c r="P23764" s="404"/>
      <c r="Q23764" s="404"/>
      <c r="R23764" s="404"/>
      <c r="S23764" s="404"/>
      <c r="T23764" s="404"/>
    </row>
    <row r="23765" spans="12:20" ht="16.8">
      <c r="L23765" s="404"/>
      <c r="M23765" s="404"/>
      <c r="N23765" s="404"/>
      <c r="O23765" s="404"/>
      <c r="P23765" s="404"/>
      <c r="Q23765" s="404"/>
      <c r="R23765" s="404"/>
      <c r="S23765" s="404"/>
      <c r="T23765" s="404"/>
    </row>
    <row r="23766" spans="12:20" ht="16.8">
      <c r="L23766" s="404"/>
      <c r="M23766" s="404"/>
      <c r="N23766" s="404"/>
      <c r="O23766" s="404"/>
      <c r="P23766" s="404"/>
      <c r="Q23766" s="404"/>
      <c r="R23766" s="404"/>
      <c r="S23766" s="404"/>
      <c r="T23766" s="404"/>
    </row>
    <row r="23767" spans="12:20" ht="16.8">
      <c r="L23767" s="404"/>
      <c r="M23767" s="404"/>
      <c r="N23767" s="404"/>
      <c r="O23767" s="404"/>
      <c r="P23767" s="404"/>
      <c r="Q23767" s="404"/>
      <c r="R23767" s="404"/>
      <c r="S23767" s="404"/>
      <c r="T23767" s="404"/>
    </row>
    <row r="23768" spans="12:20" ht="16.8">
      <c r="L23768" s="404"/>
      <c r="M23768" s="404"/>
      <c r="N23768" s="404"/>
      <c r="O23768" s="404"/>
      <c r="P23768" s="404"/>
      <c r="Q23768" s="404"/>
      <c r="R23768" s="404"/>
      <c r="S23768" s="404"/>
      <c r="T23768" s="404"/>
    </row>
    <row r="23769" spans="12:20" ht="16.8">
      <c r="L23769" s="404"/>
      <c r="M23769" s="404"/>
      <c r="N23769" s="404"/>
      <c r="O23769" s="404"/>
      <c r="P23769" s="404"/>
      <c r="Q23769" s="404"/>
      <c r="R23769" s="404"/>
      <c r="S23769" s="404"/>
      <c r="T23769" s="404"/>
    </row>
    <row r="23770" spans="12:20" ht="16.8">
      <c r="L23770" s="404"/>
      <c r="M23770" s="404"/>
      <c r="N23770" s="404"/>
      <c r="O23770" s="404"/>
      <c r="P23770" s="404"/>
      <c r="Q23770" s="404"/>
      <c r="R23770" s="404"/>
      <c r="S23770" s="404"/>
      <c r="T23770" s="404"/>
    </row>
    <row r="23771" spans="12:20" ht="16.8">
      <c r="L23771" s="404"/>
      <c r="M23771" s="404"/>
      <c r="N23771" s="404"/>
      <c r="O23771" s="404"/>
      <c r="P23771" s="404"/>
      <c r="Q23771" s="404"/>
      <c r="R23771" s="404"/>
      <c r="S23771" s="404"/>
      <c r="T23771" s="404"/>
    </row>
    <row r="23772" spans="12:20" ht="16.8">
      <c r="L23772" s="404"/>
      <c r="M23772" s="404"/>
      <c r="N23772" s="404"/>
      <c r="O23772" s="404"/>
      <c r="P23772" s="404"/>
      <c r="Q23772" s="404"/>
      <c r="R23772" s="404"/>
      <c r="S23772" s="404"/>
      <c r="T23772" s="404"/>
    </row>
    <row r="23773" spans="12:20" ht="16.8">
      <c r="L23773" s="404"/>
      <c r="M23773" s="404"/>
      <c r="N23773" s="404"/>
      <c r="O23773" s="404"/>
      <c r="P23773" s="404"/>
      <c r="Q23773" s="404"/>
      <c r="R23773" s="404"/>
      <c r="S23773" s="404"/>
      <c r="T23773" s="404"/>
    </row>
    <row r="23774" spans="12:20" ht="16.8">
      <c r="L23774" s="404"/>
      <c r="M23774" s="404"/>
      <c r="N23774" s="404"/>
      <c r="O23774" s="404"/>
      <c r="P23774" s="404"/>
      <c r="Q23774" s="404"/>
      <c r="R23774" s="404"/>
      <c r="S23774" s="404"/>
      <c r="T23774" s="404"/>
    </row>
    <row r="23775" spans="12:20" ht="16.8">
      <c r="L23775" s="404"/>
      <c r="M23775" s="404"/>
      <c r="N23775" s="404"/>
      <c r="O23775" s="404"/>
      <c r="P23775" s="404"/>
      <c r="Q23775" s="404"/>
      <c r="R23775" s="404"/>
      <c r="S23775" s="404"/>
      <c r="T23775" s="404"/>
    </row>
    <row r="23776" spans="12:20" ht="16.8">
      <c r="L23776" s="404"/>
      <c r="M23776" s="404"/>
      <c r="N23776" s="404"/>
      <c r="O23776" s="404"/>
      <c r="P23776" s="404"/>
      <c r="Q23776" s="404"/>
      <c r="R23776" s="404"/>
      <c r="S23776" s="404"/>
      <c r="T23776" s="404"/>
    </row>
    <row r="23777" spans="12:20" ht="16.8">
      <c r="L23777" s="404"/>
      <c r="M23777" s="404"/>
      <c r="N23777" s="404"/>
      <c r="O23777" s="404"/>
      <c r="P23777" s="404"/>
      <c r="Q23777" s="404"/>
      <c r="R23777" s="404"/>
      <c r="S23777" s="404"/>
      <c r="T23777" s="404"/>
    </row>
    <row r="23778" spans="12:20" ht="16.8">
      <c r="L23778" s="404"/>
      <c r="M23778" s="404"/>
      <c r="N23778" s="404"/>
      <c r="O23778" s="404"/>
      <c r="P23778" s="404"/>
      <c r="Q23778" s="404"/>
      <c r="R23778" s="404"/>
      <c r="S23778" s="404"/>
      <c r="T23778" s="404"/>
    </row>
    <row r="23779" spans="12:20" ht="16.8">
      <c r="L23779" s="404"/>
      <c r="M23779" s="404"/>
      <c r="N23779" s="404"/>
      <c r="O23779" s="404"/>
      <c r="P23779" s="404"/>
      <c r="Q23779" s="404"/>
      <c r="R23779" s="404"/>
      <c r="S23779" s="404"/>
      <c r="T23779" s="404"/>
    </row>
    <row r="23780" spans="12:20" ht="16.8">
      <c r="L23780" s="404"/>
      <c r="M23780" s="404"/>
      <c r="N23780" s="404"/>
      <c r="O23780" s="404"/>
      <c r="P23780" s="404"/>
      <c r="Q23780" s="404"/>
      <c r="R23780" s="404"/>
      <c r="S23780" s="404"/>
      <c r="T23780" s="404"/>
    </row>
    <row r="23781" spans="12:20" ht="16.8">
      <c r="L23781" s="404"/>
      <c r="M23781" s="404"/>
      <c r="N23781" s="404"/>
      <c r="O23781" s="404"/>
      <c r="P23781" s="404"/>
      <c r="Q23781" s="404"/>
      <c r="R23781" s="404"/>
      <c r="S23781" s="404"/>
      <c r="T23781" s="404"/>
    </row>
    <row r="23782" spans="12:20" ht="16.8">
      <c r="L23782" s="404"/>
      <c r="M23782" s="404"/>
      <c r="N23782" s="404"/>
      <c r="O23782" s="404"/>
      <c r="P23782" s="404"/>
      <c r="Q23782" s="404"/>
      <c r="R23782" s="404"/>
      <c r="S23782" s="404"/>
      <c r="T23782" s="404"/>
    </row>
    <row r="23783" spans="12:20" ht="16.8">
      <c r="L23783" s="404"/>
      <c r="M23783" s="404"/>
      <c r="N23783" s="404"/>
      <c r="O23783" s="404"/>
      <c r="P23783" s="404"/>
      <c r="Q23783" s="404"/>
      <c r="R23783" s="404"/>
      <c r="S23783" s="404"/>
      <c r="T23783" s="404"/>
    </row>
    <row r="23784" spans="12:20" ht="16.8">
      <c r="L23784" s="404"/>
      <c r="M23784" s="404"/>
      <c r="N23784" s="404"/>
      <c r="O23784" s="404"/>
      <c r="P23784" s="404"/>
      <c r="Q23784" s="404"/>
      <c r="R23784" s="404"/>
      <c r="S23784" s="404"/>
      <c r="T23784" s="404"/>
    </row>
    <row r="23785" spans="12:20" ht="16.8">
      <c r="L23785" s="404"/>
      <c r="M23785" s="404"/>
      <c r="N23785" s="404"/>
      <c r="O23785" s="404"/>
      <c r="P23785" s="404"/>
      <c r="Q23785" s="404"/>
      <c r="R23785" s="404"/>
      <c r="S23785" s="404"/>
      <c r="T23785" s="404"/>
    </row>
    <row r="23786" spans="12:20" ht="16.8">
      <c r="L23786" s="404"/>
      <c r="M23786" s="404"/>
      <c r="N23786" s="404"/>
      <c r="O23786" s="404"/>
      <c r="P23786" s="404"/>
      <c r="Q23786" s="404"/>
      <c r="R23786" s="404"/>
      <c r="S23786" s="404"/>
      <c r="T23786" s="404"/>
    </row>
    <row r="23787" spans="12:20" ht="16.8">
      <c r="L23787" s="404"/>
      <c r="M23787" s="404"/>
      <c r="N23787" s="404"/>
      <c r="O23787" s="404"/>
      <c r="P23787" s="404"/>
      <c r="Q23787" s="404"/>
      <c r="R23787" s="404"/>
      <c r="S23787" s="404"/>
      <c r="T23787" s="404"/>
    </row>
    <row r="23788" spans="12:20" ht="16.8">
      <c r="L23788" s="404"/>
      <c r="M23788" s="404"/>
      <c r="N23788" s="404"/>
      <c r="O23788" s="404"/>
      <c r="P23788" s="404"/>
      <c r="Q23788" s="404"/>
      <c r="R23788" s="404"/>
      <c r="S23788" s="404"/>
      <c r="T23788" s="404"/>
    </row>
    <row r="23789" spans="12:20" ht="16.8">
      <c r="L23789" s="404"/>
      <c r="M23789" s="404"/>
      <c r="N23789" s="404"/>
      <c r="O23789" s="404"/>
      <c r="P23789" s="404"/>
      <c r="Q23789" s="404"/>
      <c r="R23789" s="404"/>
      <c r="S23789" s="404"/>
      <c r="T23789" s="404"/>
    </row>
    <row r="23790" spans="12:20" ht="16.8">
      <c r="L23790" s="404"/>
      <c r="M23790" s="404"/>
      <c r="N23790" s="404"/>
      <c r="O23790" s="404"/>
      <c r="P23790" s="404"/>
      <c r="Q23790" s="404"/>
      <c r="R23790" s="404"/>
      <c r="S23790" s="404"/>
      <c r="T23790" s="404"/>
    </row>
    <row r="23791" spans="12:20" ht="16.8">
      <c r="L23791" s="404"/>
      <c r="M23791" s="404"/>
      <c r="N23791" s="404"/>
      <c r="O23791" s="404"/>
      <c r="P23791" s="404"/>
      <c r="Q23791" s="404"/>
      <c r="R23791" s="404"/>
      <c r="S23791" s="404"/>
      <c r="T23791" s="404"/>
    </row>
    <row r="23792" spans="12:20" ht="16.8">
      <c r="L23792" s="404"/>
      <c r="M23792" s="404"/>
      <c r="N23792" s="404"/>
      <c r="O23792" s="404"/>
      <c r="P23792" s="404"/>
      <c r="Q23792" s="404"/>
      <c r="R23792" s="404"/>
      <c r="S23792" s="404"/>
      <c r="T23792" s="404"/>
    </row>
    <row r="23793" spans="12:20" ht="16.8">
      <c r="L23793" s="404"/>
      <c r="M23793" s="404"/>
      <c r="N23793" s="404"/>
      <c r="O23793" s="404"/>
      <c r="P23793" s="404"/>
      <c r="Q23793" s="404"/>
      <c r="R23793" s="404"/>
      <c r="S23793" s="404"/>
      <c r="T23793" s="404"/>
    </row>
    <row r="23794" spans="12:20" ht="16.8">
      <c r="L23794" s="404"/>
      <c r="M23794" s="404"/>
      <c r="N23794" s="404"/>
      <c r="O23794" s="404"/>
      <c r="P23794" s="404"/>
      <c r="Q23794" s="404"/>
      <c r="R23794" s="404"/>
      <c r="S23794" s="404"/>
      <c r="T23794" s="404"/>
    </row>
    <row r="23795" spans="12:20" ht="16.8">
      <c r="L23795" s="404"/>
      <c r="M23795" s="404"/>
      <c r="N23795" s="404"/>
      <c r="O23795" s="404"/>
      <c r="P23795" s="404"/>
      <c r="Q23795" s="404"/>
      <c r="R23795" s="404"/>
      <c r="S23795" s="404"/>
      <c r="T23795" s="404"/>
    </row>
    <row r="23796" spans="12:20" ht="16.8">
      <c r="L23796" s="404"/>
      <c r="M23796" s="404"/>
      <c r="N23796" s="404"/>
      <c r="O23796" s="404"/>
      <c r="P23796" s="404"/>
      <c r="Q23796" s="404"/>
      <c r="R23796" s="404"/>
      <c r="S23796" s="404"/>
      <c r="T23796" s="404"/>
    </row>
    <row r="23797" spans="12:20" ht="16.8">
      <c r="L23797" s="404"/>
      <c r="M23797" s="404"/>
      <c r="N23797" s="404"/>
      <c r="O23797" s="404"/>
      <c r="P23797" s="404"/>
      <c r="Q23797" s="404"/>
      <c r="R23797" s="404"/>
      <c r="S23797" s="404"/>
      <c r="T23797" s="404"/>
    </row>
    <row r="23798" spans="12:20" ht="16.8">
      <c r="L23798" s="404"/>
      <c r="M23798" s="404"/>
      <c r="N23798" s="404"/>
      <c r="O23798" s="404"/>
      <c r="P23798" s="404"/>
      <c r="Q23798" s="404"/>
      <c r="R23798" s="404"/>
      <c r="S23798" s="404"/>
      <c r="T23798" s="404"/>
    </row>
    <row r="23799" spans="12:20" ht="16.8">
      <c r="L23799" s="404"/>
      <c r="M23799" s="404"/>
      <c r="N23799" s="404"/>
      <c r="O23799" s="404"/>
      <c r="P23799" s="404"/>
      <c r="Q23799" s="404"/>
      <c r="R23799" s="404"/>
      <c r="S23799" s="404"/>
      <c r="T23799" s="404"/>
    </row>
    <row r="23800" spans="12:20" ht="16.8">
      <c r="L23800" s="404"/>
      <c r="M23800" s="404"/>
      <c r="N23800" s="404"/>
      <c r="O23800" s="404"/>
      <c r="P23800" s="404"/>
      <c r="Q23800" s="404"/>
      <c r="R23800" s="404"/>
      <c r="S23800" s="404"/>
      <c r="T23800" s="404"/>
    </row>
    <row r="23801" spans="12:20" ht="16.8">
      <c r="L23801" s="404"/>
      <c r="M23801" s="404"/>
      <c r="N23801" s="404"/>
      <c r="O23801" s="404"/>
      <c r="P23801" s="404"/>
      <c r="Q23801" s="404"/>
      <c r="R23801" s="404"/>
      <c r="S23801" s="404"/>
      <c r="T23801" s="404"/>
    </row>
    <row r="23802" spans="12:20" ht="16.8">
      <c r="L23802" s="404"/>
      <c r="M23802" s="404"/>
      <c r="N23802" s="404"/>
      <c r="O23802" s="404"/>
      <c r="P23802" s="404"/>
      <c r="Q23802" s="404"/>
      <c r="R23802" s="404"/>
      <c r="S23802" s="404"/>
      <c r="T23802" s="404"/>
    </row>
    <row r="23803" spans="12:20" ht="16.8">
      <c r="L23803" s="404"/>
      <c r="M23803" s="404"/>
      <c r="N23803" s="404"/>
      <c r="O23803" s="404"/>
      <c r="P23803" s="404"/>
      <c r="Q23803" s="404"/>
      <c r="R23803" s="404"/>
      <c r="S23803" s="404"/>
      <c r="T23803" s="404"/>
    </row>
    <row r="23804" spans="12:20" ht="16.8">
      <c r="L23804" s="404"/>
      <c r="M23804" s="404"/>
      <c r="N23804" s="404"/>
      <c r="O23804" s="404"/>
      <c r="P23804" s="404"/>
      <c r="Q23804" s="404"/>
      <c r="R23804" s="404"/>
      <c r="S23804" s="404"/>
      <c r="T23804" s="404"/>
    </row>
    <row r="23805" spans="12:20" ht="16.8">
      <c r="L23805" s="404"/>
      <c r="M23805" s="404"/>
      <c r="N23805" s="404"/>
      <c r="O23805" s="404"/>
      <c r="P23805" s="404"/>
      <c r="Q23805" s="404"/>
      <c r="R23805" s="404"/>
      <c r="S23805" s="404"/>
      <c r="T23805" s="404"/>
    </row>
    <row r="23806" spans="12:20" ht="16.8">
      <c r="L23806" s="404"/>
      <c r="M23806" s="404"/>
      <c r="N23806" s="404"/>
      <c r="O23806" s="404"/>
      <c r="P23806" s="404"/>
      <c r="Q23806" s="404"/>
      <c r="R23806" s="404"/>
      <c r="S23806" s="404"/>
      <c r="T23806" s="404"/>
    </row>
    <row r="23807" spans="12:20" ht="16.8">
      <c r="L23807" s="404"/>
      <c r="M23807" s="404"/>
      <c r="N23807" s="404"/>
      <c r="O23807" s="404"/>
      <c r="P23807" s="404"/>
      <c r="Q23807" s="404"/>
      <c r="R23807" s="404"/>
      <c r="S23807" s="404"/>
      <c r="T23807" s="404"/>
    </row>
    <row r="23808" spans="12:20" ht="16.8">
      <c r="L23808" s="404"/>
      <c r="M23808" s="404"/>
      <c r="N23808" s="404"/>
      <c r="O23808" s="404"/>
      <c r="P23808" s="404"/>
      <c r="Q23808" s="404"/>
      <c r="R23808" s="404"/>
      <c r="S23808" s="404"/>
      <c r="T23808" s="404"/>
    </row>
    <row r="23809" spans="12:20" ht="16.8">
      <c r="L23809" s="404"/>
      <c r="M23809" s="404"/>
      <c r="N23809" s="404"/>
      <c r="O23809" s="404"/>
      <c r="P23809" s="404"/>
      <c r="Q23809" s="404"/>
      <c r="R23809" s="404"/>
      <c r="S23809" s="404"/>
      <c r="T23809" s="404"/>
    </row>
    <row r="23810" spans="12:20" ht="16.8">
      <c r="L23810" s="404"/>
      <c r="M23810" s="404"/>
      <c r="N23810" s="404"/>
      <c r="O23810" s="404"/>
      <c r="P23810" s="404"/>
      <c r="Q23810" s="404"/>
      <c r="R23810" s="404"/>
      <c r="S23810" s="404"/>
      <c r="T23810" s="404"/>
    </row>
    <row r="23811" spans="12:20" ht="16.8">
      <c r="L23811" s="404"/>
      <c r="M23811" s="404"/>
      <c r="N23811" s="404"/>
      <c r="O23811" s="404"/>
      <c r="P23811" s="404"/>
      <c r="Q23811" s="404"/>
      <c r="R23811" s="404"/>
      <c r="S23811" s="404"/>
      <c r="T23811" s="404"/>
    </row>
    <row r="23812" spans="12:20" ht="16.8">
      <c r="L23812" s="404"/>
      <c r="M23812" s="404"/>
      <c r="N23812" s="404"/>
      <c r="O23812" s="404"/>
      <c r="P23812" s="404"/>
      <c r="Q23812" s="404"/>
      <c r="R23812" s="404"/>
      <c r="S23812" s="404"/>
      <c r="T23812" s="404"/>
    </row>
    <row r="23813" spans="12:20" ht="16.8">
      <c r="L23813" s="404"/>
      <c r="M23813" s="404"/>
      <c r="N23813" s="404"/>
      <c r="O23813" s="404"/>
      <c r="P23813" s="404"/>
      <c r="Q23813" s="404"/>
      <c r="R23813" s="404"/>
      <c r="S23813" s="404"/>
      <c r="T23813" s="404"/>
    </row>
    <row r="23814" spans="12:20" ht="16.8">
      <c r="L23814" s="404"/>
      <c r="M23814" s="404"/>
      <c r="N23814" s="404"/>
      <c r="O23814" s="404"/>
      <c r="P23814" s="404"/>
      <c r="Q23814" s="404"/>
      <c r="R23814" s="404"/>
      <c r="S23814" s="404"/>
      <c r="T23814" s="404"/>
    </row>
    <row r="23815" spans="12:20" ht="16.8">
      <c r="L23815" s="404"/>
      <c r="M23815" s="404"/>
      <c r="N23815" s="404"/>
      <c r="O23815" s="404"/>
      <c r="P23815" s="404"/>
      <c r="Q23815" s="404"/>
      <c r="R23815" s="404"/>
      <c r="S23815" s="404"/>
      <c r="T23815" s="404"/>
    </row>
    <row r="23816" spans="12:20" ht="16.8">
      <c r="L23816" s="404"/>
      <c r="M23816" s="404"/>
      <c r="N23816" s="404"/>
      <c r="O23816" s="404"/>
      <c r="P23816" s="404"/>
      <c r="Q23816" s="404"/>
      <c r="R23816" s="404"/>
      <c r="S23816" s="404"/>
      <c r="T23816" s="404"/>
    </row>
    <row r="23817" spans="12:20" ht="16.8">
      <c r="L23817" s="404"/>
      <c r="M23817" s="404"/>
      <c r="N23817" s="404"/>
      <c r="O23817" s="404"/>
      <c r="P23817" s="404"/>
      <c r="Q23817" s="404"/>
      <c r="R23817" s="404"/>
      <c r="S23817" s="404"/>
      <c r="T23817" s="404"/>
    </row>
    <row r="23818" spans="12:20" ht="16.8">
      <c r="L23818" s="404"/>
      <c r="M23818" s="404"/>
      <c r="N23818" s="404"/>
      <c r="O23818" s="404"/>
      <c r="P23818" s="404"/>
      <c r="Q23818" s="404"/>
      <c r="R23818" s="404"/>
      <c r="S23818" s="404"/>
      <c r="T23818" s="404"/>
    </row>
    <row r="23819" spans="12:20" ht="16.8">
      <c r="L23819" s="404"/>
      <c r="M23819" s="404"/>
      <c r="N23819" s="404"/>
      <c r="O23819" s="404"/>
      <c r="P23819" s="404"/>
      <c r="Q23819" s="404"/>
      <c r="R23819" s="404"/>
      <c r="S23819" s="404"/>
      <c r="T23819" s="404"/>
    </row>
    <row r="23820" spans="12:20" ht="16.8">
      <c r="L23820" s="404"/>
      <c r="M23820" s="404"/>
      <c r="N23820" s="404"/>
      <c r="O23820" s="404"/>
      <c r="P23820" s="404"/>
      <c r="Q23820" s="404"/>
      <c r="R23820" s="404"/>
      <c r="S23820" s="404"/>
      <c r="T23820" s="404"/>
    </row>
    <row r="23821" spans="12:20" ht="16.8">
      <c r="L23821" s="404"/>
      <c r="M23821" s="404"/>
      <c r="N23821" s="404"/>
      <c r="O23821" s="404"/>
      <c r="P23821" s="404"/>
      <c r="Q23821" s="404"/>
      <c r="R23821" s="404"/>
      <c r="S23821" s="404"/>
      <c r="T23821" s="404"/>
    </row>
    <row r="23822" spans="12:20" ht="16.8">
      <c r="L23822" s="404"/>
      <c r="M23822" s="404"/>
      <c r="N23822" s="404"/>
      <c r="O23822" s="404"/>
      <c r="P23822" s="404"/>
      <c r="Q23822" s="404"/>
      <c r="R23822" s="404"/>
      <c r="S23822" s="404"/>
      <c r="T23822" s="404"/>
    </row>
    <row r="23823" spans="12:20" ht="16.8">
      <c r="L23823" s="404"/>
      <c r="M23823" s="404"/>
      <c r="N23823" s="404"/>
      <c r="O23823" s="404"/>
      <c r="P23823" s="404"/>
      <c r="Q23823" s="404"/>
      <c r="R23823" s="404"/>
      <c r="S23823" s="404"/>
      <c r="T23823" s="404"/>
    </row>
    <row r="23824" spans="12:20" ht="16.8">
      <c r="L23824" s="404"/>
      <c r="M23824" s="404"/>
      <c r="N23824" s="404"/>
      <c r="O23824" s="404"/>
      <c r="P23824" s="404"/>
      <c r="Q23824" s="404"/>
      <c r="R23824" s="404"/>
      <c r="S23824" s="404"/>
      <c r="T23824" s="404"/>
    </row>
    <row r="23825" spans="12:20" ht="16.8">
      <c r="L23825" s="404"/>
      <c r="M23825" s="404"/>
      <c r="N23825" s="404"/>
      <c r="O23825" s="404"/>
      <c r="P23825" s="404"/>
      <c r="Q23825" s="404"/>
      <c r="R23825" s="404"/>
      <c r="S23825" s="404"/>
      <c r="T23825" s="404"/>
    </row>
    <row r="23826" spans="12:20" ht="16.8">
      <c r="L23826" s="404"/>
      <c r="M23826" s="404"/>
      <c r="N23826" s="404"/>
      <c r="O23826" s="404"/>
      <c r="P23826" s="404"/>
      <c r="Q23826" s="404"/>
      <c r="R23826" s="404"/>
      <c r="S23826" s="404"/>
      <c r="T23826" s="404"/>
    </row>
    <row r="23827" spans="12:20" ht="16.8">
      <c r="L23827" s="404"/>
      <c r="M23827" s="404"/>
      <c r="N23827" s="404"/>
      <c r="O23827" s="404"/>
      <c r="P23827" s="404"/>
      <c r="Q23827" s="404"/>
      <c r="R23827" s="404"/>
      <c r="S23827" s="404"/>
      <c r="T23827" s="404"/>
    </row>
    <row r="23828" spans="12:20" ht="16.8">
      <c r="L23828" s="404"/>
      <c r="M23828" s="404"/>
      <c r="N23828" s="404"/>
      <c r="O23828" s="404"/>
      <c r="P23828" s="404"/>
      <c r="Q23828" s="404"/>
      <c r="R23828" s="404"/>
      <c r="S23828" s="404"/>
      <c r="T23828" s="404"/>
    </row>
    <row r="23829" spans="12:20" ht="16.8">
      <c r="L23829" s="404"/>
      <c r="M23829" s="404"/>
      <c r="N23829" s="404"/>
      <c r="O23829" s="404"/>
      <c r="P23829" s="404"/>
      <c r="Q23829" s="404"/>
      <c r="R23829" s="404"/>
      <c r="S23829" s="404"/>
      <c r="T23829" s="404"/>
    </row>
    <row r="23830" spans="12:20" ht="16.8">
      <c r="L23830" s="404"/>
      <c r="M23830" s="404"/>
      <c r="N23830" s="404"/>
      <c r="O23830" s="404"/>
      <c r="P23830" s="404"/>
      <c r="Q23830" s="404"/>
      <c r="R23830" s="404"/>
      <c r="S23830" s="404"/>
      <c r="T23830" s="404"/>
    </row>
    <row r="23831" spans="12:20" ht="16.8">
      <c r="L23831" s="404"/>
      <c r="M23831" s="404"/>
      <c r="N23831" s="404"/>
      <c r="O23831" s="404"/>
      <c r="P23831" s="404"/>
      <c r="Q23831" s="404"/>
      <c r="R23831" s="404"/>
      <c r="S23831" s="404"/>
      <c r="T23831" s="404"/>
    </row>
    <row r="23832" spans="12:20" ht="16.8">
      <c r="L23832" s="404"/>
      <c r="M23832" s="404"/>
      <c r="N23832" s="404"/>
      <c r="O23832" s="404"/>
      <c r="P23832" s="404"/>
      <c r="Q23832" s="404"/>
      <c r="R23832" s="404"/>
      <c r="S23832" s="404"/>
      <c r="T23832" s="404"/>
    </row>
    <row r="23833" spans="12:20" ht="16.8">
      <c r="L23833" s="404"/>
      <c r="M23833" s="404"/>
      <c r="N23833" s="404"/>
      <c r="O23833" s="404"/>
      <c r="P23833" s="404"/>
      <c r="Q23833" s="404"/>
      <c r="R23833" s="404"/>
      <c r="S23833" s="404"/>
      <c r="T23833" s="404"/>
    </row>
    <row r="23834" spans="12:20" ht="16.8">
      <c r="L23834" s="404"/>
      <c r="M23834" s="404"/>
      <c r="N23834" s="404"/>
      <c r="O23834" s="404"/>
      <c r="P23834" s="404"/>
      <c r="Q23834" s="404"/>
      <c r="R23834" s="404"/>
      <c r="S23834" s="404"/>
      <c r="T23834" s="404"/>
    </row>
    <row r="23835" spans="12:20" ht="16.8">
      <c r="L23835" s="404"/>
      <c r="M23835" s="404"/>
      <c r="N23835" s="404"/>
      <c r="O23835" s="404"/>
      <c r="P23835" s="404"/>
      <c r="Q23835" s="404"/>
      <c r="R23835" s="404"/>
      <c r="S23835" s="404"/>
      <c r="T23835" s="404"/>
    </row>
    <row r="23836" spans="12:20" ht="16.8">
      <c r="L23836" s="404"/>
      <c r="M23836" s="404"/>
      <c r="N23836" s="404"/>
      <c r="O23836" s="404"/>
      <c r="P23836" s="404"/>
      <c r="Q23836" s="404"/>
      <c r="R23836" s="404"/>
      <c r="S23836" s="404"/>
      <c r="T23836" s="404"/>
    </row>
    <row r="23837" spans="12:20" ht="16.8">
      <c r="L23837" s="404"/>
      <c r="M23837" s="404"/>
      <c r="N23837" s="404"/>
      <c r="O23837" s="404"/>
      <c r="P23837" s="404"/>
      <c r="Q23837" s="404"/>
      <c r="R23837" s="404"/>
      <c r="S23837" s="404"/>
      <c r="T23837" s="404"/>
    </row>
    <row r="23838" spans="12:20" ht="16.8">
      <c r="L23838" s="404"/>
      <c r="M23838" s="404"/>
      <c r="N23838" s="404"/>
      <c r="O23838" s="404"/>
      <c r="P23838" s="404"/>
      <c r="Q23838" s="404"/>
      <c r="R23838" s="404"/>
      <c r="S23838" s="404"/>
      <c r="T23838" s="404"/>
    </row>
    <row r="23839" spans="12:20" ht="16.8">
      <c r="L23839" s="404"/>
      <c r="M23839" s="404"/>
      <c r="N23839" s="404"/>
      <c r="O23839" s="404"/>
      <c r="P23839" s="404"/>
      <c r="Q23839" s="404"/>
      <c r="R23839" s="404"/>
      <c r="S23839" s="404"/>
      <c r="T23839" s="404"/>
    </row>
    <row r="23840" spans="12:20" ht="16.8">
      <c r="L23840" s="404"/>
      <c r="M23840" s="404"/>
      <c r="N23840" s="404"/>
      <c r="O23840" s="404"/>
      <c r="P23840" s="404"/>
      <c r="Q23840" s="404"/>
      <c r="R23840" s="404"/>
      <c r="S23840" s="404"/>
      <c r="T23840" s="404"/>
    </row>
    <row r="23841" spans="12:20" ht="16.8">
      <c r="L23841" s="404"/>
      <c r="M23841" s="404"/>
      <c r="N23841" s="404"/>
      <c r="O23841" s="404"/>
      <c r="P23841" s="404"/>
      <c r="Q23841" s="404"/>
      <c r="R23841" s="404"/>
      <c r="S23841" s="404"/>
      <c r="T23841" s="404"/>
    </row>
    <row r="23842" spans="12:20" ht="16.8">
      <c r="L23842" s="404"/>
      <c r="M23842" s="404"/>
      <c r="N23842" s="404"/>
      <c r="O23842" s="404"/>
      <c r="P23842" s="404"/>
      <c r="Q23842" s="404"/>
      <c r="R23842" s="404"/>
      <c r="S23842" s="404"/>
      <c r="T23842" s="404"/>
    </row>
    <row r="23843" spans="12:20" ht="16.8">
      <c r="L23843" s="404"/>
      <c r="M23843" s="404"/>
      <c r="N23843" s="404"/>
      <c r="O23843" s="404"/>
      <c r="P23843" s="404"/>
      <c r="Q23843" s="404"/>
      <c r="R23843" s="404"/>
      <c r="S23843" s="404"/>
      <c r="T23843" s="404"/>
    </row>
    <row r="23844" spans="12:20" ht="16.8">
      <c r="L23844" s="404"/>
      <c r="M23844" s="404"/>
      <c r="N23844" s="404"/>
      <c r="O23844" s="404"/>
      <c r="P23844" s="404"/>
      <c r="Q23844" s="404"/>
      <c r="R23844" s="404"/>
      <c r="S23844" s="404"/>
      <c r="T23844" s="404"/>
    </row>
    <row r="23845" spans="12:20" ht="16.8">
      <c r="L23845" s="404"/>
      <c r="M23845" s="404"/>
      <c r="N23845" s="404"/>
      <c r="O23845" s="404"/>
      <c r="P23845" s="404"/>
      <c r="Q23845" s="404"/>
      <c r="R23845" s="404"/>
      <c r="S23845" s="404"/>
      <c r="T23845" s="404"/>
    </row>
    <row r="23846" spans="12:20" ht="16.8">
      <c r="L23846" s="404"/>
      <c r="M23846" s="404"/>
      <c r="N23846" s="404"/>
      <c r="O23846" s="404"/>
      <c r="P23846" s="404"/>
      <c r="Q23846" s="404"/>
      <c r="R23846" s="404"/>
      <c r="S23846" s="404"/>
      <c r="T23846" s="404"/>
    </row>
    <row r="23847" spans="12:20" ht="16.8">
      <c r="L23847" s="404"/>
      <c r="M23847" s="404"/>
      <c r="N23847" s="404"/>
      <c r="O23847" s="404"/>
      <c r="P23847" s="404"/>
      <c r="Q23847" s="404"/>
      <c r="R23847" s="404"/>
      <c r="S23847" s="404"/>
      <c r="T23847" s="404"/>
    </row>
    <row r="23848" spans="12:20" ht="16.8">
      <c r="L23848" s="404"/>
      <c r="M23848" s="404"/>
      <c r="N23848" s="404"/>
      <c r="O23848" s="404"/>
      <c r="P23848" s="404"/>
      <c r="Q23848" s="404"/>
      <c r="R23848" s="404"/>
      <c r="S23848" s="404"/>
      <c r="T23848" s="404"/>
    </row>
    <row r="23849" spans="12:20" ht="16.8">
      <c r="L23849" s="404"/>
      <c r="M23849" s="404"/>
      <c r="N23849" s="404"/>
      <c r="O23849" s="404"/>
      <c r="P23849" s="404"/>
      <c r="Q23849" s="404"/>
      <c r="R23849" s="404"/>
      <c r="S23849" s="404"/>
      <c r="T23849" s="404"/>
    </row>
    <row r="23850" spans="12:20" ht="16.8">
      <c r="L23850" s="404"/>
      <c r="M23850" s="404"/>
      <c r="N23850" s="404"/>
      <c r="O23850" s="404"/>
      <c r="P23850" s="404"/>
      <c r="Q23850" s="404"/>
      <c r="R23850" s="404"/>
      <c r="S23850" s="404"/>
      <c r="T23850" s="404"/>
    </row>
    <row r="23851" spans="12:20" ht="16.8">
      <c r="L23851" s="404"/>
      <c r="M23851" s="404"/>
      <c r="N23851" s="404"/>
      <c r="O23851" s="404"/>
      <c r="P23851" s="404"/>
      <c r="Q23851" s="404"/>
      <c r="R23851" s="404"/>
      <c r="S23851" s="404"/>
      <c r="T23851" s="404"/>
    </row>
    <row r="23852" spans="12:20" ht="16.8">
      <c r="L23852" s="404"/>
      <c r="M23852" s="404"/>
      <c r="N23852" s="404"/>
      <c r="O23852" s="404"/>
      <c r="P23852" s="404"/>
      <c r="Q23852" s="404"/>
      <c r="R23852" s="404"/>
      <c r="S23852" s="404"/>
      <c r="T23852" s="404"/>
    </row>
    <row r="23853" spans="12:20" ht="16.8">
      <c r="L23853" s="404"/>
      <c r="M23853" s="404"/>
      <c r="N23853" s="404"/>
      <c r="O23853" s="404"/>
      <c r="P23853" s="404"/>
      <c r="Q23853" s="404"/>
      <c r="R23853" s="404"/>
      <c r="S23853" s="404"/>
      <c r="T23853" s="404"/>
    </row>
    <row r="23854" spans="12:20" ht="16.8">
      <c r="L23854" s="404"/>
      <c r="M23854" s="404"/>
      <c r="N23854" s="404"/>
      <c r="O23854" s="404"/>
      <c r="P23854" s="404"/>
      <c r="Q23854" s="404"/>
      <c r="R23854" s="404"/>
      <c r="S23854" s="404"/>
      <c r="T23854" s="404"/>
    </row>
    <row r="23855" spans="12:20" ht="16.8">
      <c r="L23855" s="404"/>
      <c r="M23855" s="404"/>
      <c r="N23855" s="404"/>
      <c r="O23855" s="404"/>
      <c r="P23855" s="404"/>
      <c r="Q23855" s="404"/>
      <c r="R23855" s="404"/>
      <c r="S23855" s="404"/>
      <c r="T23855" s="404"/>
    </row>
    <row r="23856" spans="12:20" ht="16.8">
      <c r="L23856" s="404"/>
      <c r="M23856" s="404"/>
      <c r="N23856" s="404"/>
      <c r="O23856" s="404"/>
      <c r="P23856" s="404"/>
      <c r="Q23856" s="404"/>
      <c r="R23856" s="404"/>
      <c r="S23856" s="404"/>
      <c r="T23856" s="404"/>
    </row>
    <row r="23857" spans="12:20" ht="16.8">
      <c r="L23857" s="404"/>
      <c r="M23857" s="404"/>
      <c r="N23857" s="404"/>
      <c r="O23857" s="404"/>
      <c r="P23857" s="404"/>
      <c r="Q23857" s="404"/>
      <c r="R23857" s="404"/>
      <c r="S23857" s="404"/>
      <c r="T23857" s="404"/>
    </row>
    <row r="23858" spans="12:20" ht="16.8">
      <c r="L23858" s="404"/>
      <c r="M23858" s="404"/>
      <c r="N23858" s="404"/>
      <c r="O23858" s="404"/>
      <c r="P23858" s="404"/>
      <c r="Q23858" s="404"/>
      <c r="R23858" s="404"/>
      <c r="S23858" s="404"/>
      <c r="T23858" s="404"/>
    </row>
    <row r="23859" spans="12:20" ht="16.8">
      <c r="L23859" s="404"/>
      <c r="M23859" s="404"/>
      <c r="N23859" s="404"/>
      <c r="O23859" s="404"/>
      <c r="P23859" s="404"/>
      <c r="Q23859" s="404"/>
      <c r="R23859" s="404"/>
      <c r="S23859" s="404"/>
      <c r="T23859" s="404"/>
    </row>
    <row r="23860" spans="12:20" ht="16.8">
      <c r="L23860" s="404"/>
      <c r="M23860" s="404"/>
      <c r="N23860" s="404"/>
      <c r="O23860" s="404"/>
      <c r="P23860" s="404"/>
      <c r="Q23860" s="404"/>
      <c r="R23860" s="404"/>
      <c r="S23860" s="404"/>
      <c r="T23860" s="404"/>
    </row>
    <row r="23861" spans="12:20" ht="16.8">
      <c r="L23861" s="404"/>
      <c r="M23861" s="404"/>
      <c r="N23861" s="404"/>
      <c r="O23861" s="404"/>
      <c r="P23861" s="404"/>
      <c r="Q23861" s="404"/>
      <c r="R23861" s="404"/>
      <c r="S23861" s="404"/>
      <c r="T23861" s="404"/>
    </row>
    <row r="23862" spans="12:20" ht="16.8">
      <c r="L23862" s="404"/>
      <c r="M23862" s="404"/>
      <c r="N23862" s="404"/>
      <c r="O23862" s="404"/>
      <c r="P23862" s="404"/>
      <c r="Q23862" s="404"/>
      <c r="R23862" s="404"/>
      <c r="S23862" s="404"/>
      <c r="T23862" s="404"/>
    </row>
    <row r="23863" spans="12:20" ht="16.8">
      <c r="L23863" s="404"/>
      <c r="M23863" s="404"/>
      <c r="N23863" s="404"/>
      <c r="O23863" s="404"/>
      <c r="P23863" s="404"/>
      <c r="Q23863" s="404"/>
      <c r="R23863" s="404"/>
      <c r="S23863" s="404"/>
      <c r="T23863" s="404"/>
    </row>
    <row r="23864" spans="12:20" ht="16.8">
      <c r="L23864" s="404"/>
      <c r="M23864" s="404"/>
      <c r="N23864" s="404"/>
      <c r="O23864" s="404"/>
      <c r="P23864" s="404"/>
      <c r="Q23864" s="404"/>
      <c r="R23864" s="404"/>
      <c r="S23864" s="404"/>
      <c r="T23864" s="404"/>
    </row>
    <row r="23865" spans="12:20" ht="16.8">
      <c r="L23865" s="404"/>
      <c r="M23865" s="404"/>
      <c r="N23865" s="404"/>
      <c r="O23865" s="404"/>
      <c r="P23865" s="404"/>
      <c r="Q23865" s="404"/>
      <c r="R23865" s="404"/>
      <c r="S23865" s="404"/>
      <c r="T23865" s="404"/>
    </row>
    <row r="23866" spans="12:20" ht="16.8">
      <c r="L23866" s="404"/>
      <c r="M23866" s="404"/>
      <c r="N23866" s="404"/>
      <c r="O23866" s="404"/>
      <c r="P23866" s="404"/>
      <c r="Q23866" s="404"/>
      <c r="R23866" s="404"/>
      <c r="S23866" s="404"/>
      <c r="T23866" s="404"/>
    </row>
    <row r="23867" spans="12:20" ht="16.8">
      <c r="L23867" s="404"/>
      <c r="M23867" s="404"/>
      <c r="N23867" s="404"/>
      <c r="O23867" s="404"/>
      <c r="P23867" s="404"/>
      <c r="Q23867" s="404"/>
      <c r="R23867" s="404"/>
      <c r="S23867" s="404"/>
      <c r="T23867" s="404"/>
    </row>
    <row r="23868" spans="12:20" ht="16.8">
      <c r="L23868" s="404"/>
      <c r="M23868" s="404"/>
      <c r="N23868" s="404"/>
      <c r="O23868" s="404"/>
      <c r="P23868" s="404"/>
      <c r="Q23868" s="404"/>
      <c r="R23868" s="404"/>
      <c r="S23868" s="404"/>
      <c r="T23868" s="404"/>
    </row>
    <row r="23869" spans="12:20" ht="16.8">
      <c r="L23869" s="404"/>
      <c r="M23869" s="404"/>
      <c r="N23869" s="404"/>
      <c r="O23869" s="404"/>
      <c r="P23869" s="404"/>
      <c r="Q23869" s="404"/>
      <c r="R23869" s="404"/>
      <c r="S23869" s="404"/>
      <c r="T23869" s="404"/>
    </row>
    <row r="23870" spans="12:20" ht="16.8">
      <c r="L23870" s="404"/>
      <c r="M23870" s="404"/>
      <c r="N23870" s="404"/>
      <c r="O23870" s="404"/>
      <c r="P23870" s="404"/>
      <c r="Q23870" s="404"/>
      <c r="R23870" s="404"/>
      <c r="S23870" s="404"/>
      <c r="T23870" s="404"/>
    </row>
    <row r="23871" spans="12:20" ht="16.8">
      <c r="L23871" s="404"/>
      <c r="M23871" s="404"/>
      <c r="N23871" s="404"/>
      <c r="O23871" s="404"/>
      <c r="P23871" s="404"/>
      <c r="Q23871" s="404"/>
      <c r="R23871" s="404"/>
      <c r="S23871" s="404"/>
      <c r="T23871" s="404"/>
    </row>
    <row r="23872" spans="12:20" ht="16.8">
      <c r="L23872" s="404"/>
      <c r="M23872" s="404"/>
      <c r="N23872" s="404"/>
      <c r="O23872" s="404"/>
      <c r="P23872" s="404"/>
      <c r="Q23872" s="404"/>
      <c r="R23872" s="404"/>
      <c r="S23872" s="404"/>
      <c r="T23872" s="404"/>
    </row>
    <row r="23873" spans="12:20" ht="16.8">
      <c r="L23873" s="404"/>
      <c r="M23873" s="404"/>
      <c r="N23873" s="404"/>
      <c r="O23873" s="404"/>
      <c r="P23873" s="404"/>
      <c r="Q23873" s="404"/>
      <c r="R23873" s="404"/>
      <c r="S23873" s="404"/>
      <c r="T23873" s="404"/>
    </row>
    <row r="23874" spans="12:20" ht="16.8">
      <c r="L23874" s="404"/>
      <c r="M23874" s="404"/>
      <c r="N23874" s="404"/>
      <c r="O23874" s="404"/>
      <c r="P23874" s="404"/>
      <c r="Q23874" s="404"/>
      <c r="R23874" s="404"/>
      <c r="S23874" s="404"/>
      <c r="T23874" s="404"/>
    </row>
    <row r="23875" spans="12:20" ht="16.8">
      <c r="L23875" s="404"/>
      <c r="M23875" s="404"/>
      <c r="N23875" s="404"/>
      <c r="O23875" s="404"/>
      <c r="P23875" s="404"/>
      <c r="Q23875" s="404"/>
      <c r="R23875" s="404"/>
      <c r="S23875" s="404"/>
      <c r="T23875" s="404"/>
    </row>
    <row r="23876" spans="12:20" ht="16.8">
      <c r="L23876" s="404"/>
      <c r="M23876" s="404"/>
      <c r="N23876" s="404"/>
      <c r="O23876" s="404"/>
      <c r="P23876" s="404"/>
      <c r="Q23876" s="404"/>
      <c r="R23876" s="404"/>
      <c r="S23876" s="404"/>
      <c r="T23876" s="404"/>
    </row>
    <row r="23877" spans="12:20" ht="16.8">
      <c r="L23877" s="404"/>
      <c r="M23877" s="404"/>
      <c r="N23877" s="404"/>
      <c r="O23877" s="404"/>
      <c r="P23877" s="404"/>
      <c r="Q23877" s="404"/>
      <c r="R23877" s="404"/>
      <c r="S23877" s="404"/>
      <c r="T23877" s="404"/>
    </row>
    <row r="23878" spans="12:20" ht="16.8">
      <c r="L23878" s="404"/>
      <c r="M23878" s="404"/>
      <c r="N23878" s="404"/>
      <c r="O23878" s="404"/>
      <c r="P23878" s="404"/>
      <c r="Q23878" s="404"/>
      <c r="R23878" s="404"/>
      <c r="S23878" s="404"/>
      <c r="T23878" s="404"/>
    </row>
    <row r="23879" spans="12:20" ht="16.8">
      <c r="L23879" s="404"/>
      <c r="M23879" s="404"/>
      <c r="N23879" s="404"/>
      <c r="O23879" s="404"/>
      <c r="P23879" s="404"/>
      <c r="Q23879" s="404"/>
      <c r="R23879" s="404"/>
      <c r="S23879" s="404"/>
      <c r="T23879" s="404"/>
    </row>
    <row r="23880" spans="12:20" ht="16.8">
      <c r="L23880" s="404"/>
      <c r="M23880" s="404"/>
      <c r="N23880" s="404"/>
      <c r="O23880" s="404"/>
      <c r="P23880" s="404"/>
      <c r="Q23880" s="404"/>
      <c r="R23880" s="404"/>
      <c r="S23880" s="404"/>
      <c r="T23880" s="404"/>
    </row>
    <row r="23881" spans="12:20" ht="16.8">
      <c r="L23881" s="404"/>
      <c r="M23881" s="404"/>
      <c r="N23881" s="404"/>
      <c r="O23881" s="404"/>
      <c r="P23881" s="404"/>
      <c r="Q23881" s="404"/>
      <c r="R23881" s="404"/>
      <c r="S23881" s="404"/>
      <c r="T23881" s="404"/>
    </row>
    <row r="23882" spans="12:20" ht="16.8">
      <c r="L23882" s="404"/>
      <c r="M23882" s="404"/>
      <c r="N23882" s="404"/>
      <c r="O23882" s="404"/>
      <c r="P23882" s="404"/>
      <c r="Q23882" s="404"/>
      <c r="R23882" s="404"/>
      <c r="S23882" s="404"/>
      <c r="T23882" s="404"/>
    </row>
    <row r="23883" spans="12:20" ht="16.8">
      <c r="L23883" s="404"/>
      <c r="M23883" s="404"/>
      <c r="N23883" s="404"/>
      <c r="O23883" s="404"/>
      <c r="P23883" s="404"/>
      <c r="Q23883" s="404"/>
      <c r="R23883" s="404"/>
      <c r="S23883" s="404"/>
      <c r="T23883" s="404"/>
    </row>
    <row r="23884" spans="12:20" ht="16.8">
      <c r="L23884" s="404"/>
      <c r="M23884" s="404"/>
      <c r="N23884" s="404"/>
      <c r="O23884" s="404"/>
      <c r="P23884" s="404"/>
      <c r="Q23884" s="404"/>
      <c r="R23884" s="404"/>
      <c r="S23884" s="404"/>
      <c r="T23884" s="404"/>
    </row>
    <row r="23885" spans="12:20" ht="16.8">
      <c r="L23885" s="404"/>
      <c r="M23885" s="404"/>
      <c r="N23885" s="404"/>
      <c r="O23885" s="404"/>
      <c r="P23885" s="404"/>
      <c r="Q23885" s="404"/>
      <c r="R23885" s="404"/>
      <c r="S23885" s="404"/>
      <c r="T23885" s="404"/>
    </row>
    <row r="23886" spans="12:20" ht="16.8">
      <c r="L23886" s="404"/>
      <c r="M23886" s="404"/>
      <c r="N23886" s="404"/>
      <c r="O23886" s="404"/>
      <c r="P23886" s="404"/>
      <c r="Q23886" s="404"/>
      <c r="R23886" s="404"/>
      <c r="S23886" s="404"/>
      <c r="T23886" s="404"/>
    </row>
    <row r="23887" spans="12:20" ht="16.8">
      <c r="L23887" s="404"/>
      <c r="M23887" s="404"/>
      <c r="N23887" s="404"/>
      <c r="O23887" s="404"/>
      <c r="P23887" s="404"/>
      <c r="Q23887" s="404"/>
      <c r="R23887" s="404"/>
      <c r="S23887" s="404"/>
      <c r="T23887" s="404"/>
    </row>
    <row r="23888" spans="12:20" ht="16.8">
      <c r="L23888" s="404"/>
      <c r="M23888" s="404"/>
      <c r="N23888" s="404"/>
      <c r="O23888" s="404"/>
      <c r="P23888" s="404"/>
      <c r="Q23888" s="404"/>
      <c r="R23888" s="404"/>
      <c r="S23888" s="404"/>
      <c r="T23888" s="404"/>
    </row>
    <row r="23889" spans="12:20" ht="16.8">
      <c r="L23889" s="404"/>
      <c r="M23889" s="404"/>
      <c r="N23889" s="404"/>
      <c r="O23889" s="404"/>
      <c r="P23889" s="404"/>
      <c r="Q23889" s="404"/>
      <c r="R23889" s="404"/>
      <c r="S23889" s="404"/>
      <c r="T23889" s="404"/>
    </row>
    <row r="23890" spans="12:20" ht="16.8">
      <c r="L23890" s="404"/>
      <c r="M23890" s="404"/>
      <c r="N23890" s="404"/>
      <c r="O23890" s="404"/>
      <c r="P23890" s="404"/>
      <c r="Q23890" s="404"/>
      <c r="R23890" s="404"/>
      <c r="S23890" s="404"/>
      <c r="T23890" s="404"/>
    </row>
    <row r="23891" spans="12:20" ht="16.8">
      <c r="L23891" s="404"/>
      <c r="M23891" s="404"/>
      <c r="N23891" s="404"/>
      <c r="O23891" s="404"/>
      <c r="P23891" s="404"/>
      <c r="Q23891" s="404"/>
      <c r="R23891" s="404"/>
      <c r="S23891" s="404"/>
      <c r="T23891" s="404"/>
    </row>
    <row r="23892" spans="12:20" ht="16.8">
      <c r="L23892" s="404"/>
      <c r="M23892" s="404"/>
      <c r="N23892" s="404"/>
      <c r="O23892" s="404"/>
      <c r="P23892" s="404"/>
      <c r="Q23892" s="404"/>
      <c r="R23892" s="404"/>
      <c r="S23892" s="404"/>
      <c r="T23892" s="404"/>
    </row>
    <row r="23893" spans="12:20" ht="16.8">
      <c r="L23893" s="404"/>
      <c r="M23893" s="404"/>
      <c r="N23893" s="404"/>
      <c r="O23893" s="404"/>
      <c r="P23893" s="404"/>
      <c r="Q23893" s="404"/>
      <c r="R23893" s="404"/>
      <c r="S23893" s="404"/>
      <c r="T23893" s="404"/>
    </row>
    <row r="23894" spans="12:20" ht="16.8">
      <c r="L23894" s="404"/>
      <c r="M23894" s="404"/>
      <c r="N23894" s="404"/>
      <c r="O23894" s="404"/>
      <c r="P23894" s="404"/>
      <c r="Q23894" s="404"/>
      <c r="R23894" s="404"/>
      <c r="S23894" s="404"/>
      <c r="T23894" s="404"/>
    </row>
    <row r="23895" spans="12:20" ht="16.8">
      <c r="L23895" s="404"/>
      <c r="M23895" s="404"/>
      <c r="N23895" s="404"/>
      <c r="O23895" s="404"/>
      <c r="P23895" s="404"/>
      <c r="Q23895" s="404"/>
      <c r="R23895" s="404"/>
      <c r="S23895" s="404"/>
      <c r="T23895" s="404"/>
    </row>
    <row r="23896" spans="12:20" ht="16.8">
      <c r="L23896" s="404"/>
      <c r="M23896" s="404"/>
      <c r="N23896" s="404"/>
      <c r="O23896" s="404"/>
      <c r="P23896" s="404"/>
      <c r="Q23896" s="404"/>
      <c r="R23896" s="404"/>
      <c r="S23896" s="404"/>
      <c r="T23896" s="404"/>
    </row>
    <row r="23897" spans="12:20" ht="16.8">
      <c r="L23897" s="404"/>
      <c r="M23897" s="404"/>
      <c r="N23897" s="404"/>
      <c r="O23897" s="404"/>
      <c r="P23897" s="404"/>
      <c r="Q23897" s="404"/>
      <c r="R23897" s="404"/>
      <c r="S23897" s="404"/>
      <c r="T23897" s="404"/>
    </row>
    <row r="23898" spans="12:20" ht="16.8">
      <c r="L23898" s="404"/>
      <c r="M23898" s="404"/>
      <c r="N23898" s="404"/>
      <c r="O23898" s="404"/>
      <c r="P23898" s="404"/>
      <c r="Q23898" s="404"/>
      <c r="R23898" s="404"/>
      <c r="S23898" s="404"/>
      <c r="T23898" s="404"/>
    </row>
    <row r="23899" spans="12:20" ht="16.8">
      <c r="L23899" s="404"/>
      <c r="M23899" s="404"/>
      <c r="N23899" s="404"/>
      <c r="O23899" s="404"/>
      <c r="P23899" s="404"/>
      <c r="Q23899" s="404"/>
      <c r="R23899" s="404"/>
      <c r="S23899" s="404"/>
      <c r="T23899" s="404"/>
    </row>
    <row r="23900" spans="12:20" ht="16.8">
      <c r="L23900" s="404"/>
      <c r="M23900" s="404"/>
      <c r="N23900" s="404"/>
      <c r="O23900" s="404"/>
      <c r="P23900" s="404"/>
      <c r="Q23900" s="404"/>
      <c r="R23900" s="404"/>
      <c r="S23900" s="404"/>
      <c r="T23900" s="404"/>
    </row>
    <row r="23901" spans="12:20" ht="16.8">
      <c r="L23901" s="404"/>
      <c r="M23901" s="404"/>
      <c r="N23901" s="404"/>
      <c r="O23901" s="404"/>
      <c r="P23901" s="404"/>
      <c r="Q23901" s="404"/>
      <c r="R23901" s="404"/>
      <c r="S23901" s="404"/>
      <c r="T23901" s="404"/>
    </row>
    <row r="23902" spans="12:20" ht="16.8">
      <c r="L23902" s="404"/>
      <c r="M23902" s="404"/>
      <c r="N23902" s="404"/>
      <c r="O23902" s="404"/>
      <c r="P23902" s="404"/>
      <c r="Q23902" s="404"/>
      <c r="R23902" s="404"/>
      <c r="S23902" s="404"/>
      <c r="T23902" s="404"/>
    </row>
    <row r="23903" spans="12:20" ht="16.8">
      <c r="L23903" s="404"/>
      <c r="M23903" s="404"/>
      <c r="N23903" s="404"/>
      <c r="O23903" s="404"/>
      <c r="P23903" s="404"/>
      <c r="Q23903" s="404"/>
      <c r="R23903" s="404"/>
      <c r="S23903" s="404"/>
      <c r="T23903" s="404"/>
    </row>
    <row r="23904" spans="12:20" ht="16.8">
      <c r="L23904" s="404"/>
      <c r="M23904" s="404"/>
      <c r="N23904" s="404"/>
      <c r="O23904" s="404"/>
      <c r="P23904" s="404"/>
      <c r="Q23904" s="404"/>
      <c r="R23904" s="404"/>
      <c r="S23904" s="404"/>
      <c r="T23904" s="404"/>
    </row>
    <row r="23905" spans="12:20" ht="16.8">
      <c r="L23905" s="404"/>
      <c r="M23905" s="404"/>
      <c r="N23905" s="404"/>
      <c r="O23905" s="404"/>
      <c r="P23905" s="404"/>
      <c r="Q23905" s="404"/>
      <c r="R23905" s="404"/>
      <c r="S23905" s="404"/>
      <c r="T23905" s="404"/>
    </row>
    <row r="23906" spans="12:20" ht="16.8">
      <c r="L23906" s="404"/>
      <c r="M23906" s="404"/>
      <c r="N23906" s="404"/>
      <c r="O23906" s="404"/>
      <c r="P23906" s="404"/>
      <c r="Q23906" s="404"/>
      <c r="R23906" s="404"/>
      <c r="S23906" s="404"/>
      <c r="T23906" s="404"/>
    </row>
    <row r="23907" spans="12:20" ht="16.8">
      <c r="L23907" s="404"/>
      <c r="M23907" s="404"/>
      <c r="N23907" s="404"/>
      <c r="O23907" s="404"/>
      <c r="P23907" s="404"/>
      <c r="Q23907" s="404"/>
      <c r="R23907" s="404"/>
      <c r="S23907" s="404"/>
      <c r="T23907" s="404"/>
    </row>
    <row r="23908" spans="12:20" ht="16.8">
      <c r="L23908" s="404"/>
      <c r="M23908" s="404"/>
      <c r="N23908" s="404"/>
      <c r="O23908" s="404"/>
      <c r="P23908" s="404"/>
      <c r="Q23908" s="404"/>
      <c r="R23908" s="404"/>
      <c r="S23908" s="404"/>
      <c r="T23908" s="404"/>
    </row>
    <row r="23909" spans="12:20" ht="16.8">
      <c r="L23909" s="404"/>
      <c r="M23909" s="404"/>
      <c r="N23909" s="404"/>
      <c r="O23909" s="404"/>
      <c r="P23909" s="404"/>
      <c r="Q23909" s="404"/>
      <c r="R23909" s="404"/>
      <c r="S23909" s="404"/>
      <c r="T23909" s="404"/>
    </row>
    <row r="23910" spans="12:20" ht="16.8">
      <c r="L23910" s="404"/>
      <c r="M23910" s="404"/>
      <c r="N23910" s="404"/>
      <c r="O23910" s="404"/>
      <c r="P23910" s="404"/>
      <c r="Q23910" s="404"/>
      <c r="R23910" s="404"/>
      <c r="S23910" s="404"/>
      <c r="T23910" s="404"/>
    </row>
    <row r="23911" spans="12:20" ht="16.8">
      <c r="L23911" s="404"/>
      <c r="M23911" s="404"/>
      <c r="N23911" s="404"/>
      <c r="O23911" s="404"/>
      <c r="P23911" s="404"/>
      <c r="Q23911" s="404"/>
      <c r="R23911" s="404"/>
      <c r="S23911" s="404"/>
      <c r="T23911" s="404"/>
    </row>
    <row r="23912" spans="12:20" ht="16.8">
      <c r="L23912" s="404"/>
      <c r="M23912" s="404"/>
      <c r="N23912" s="404"/>
      <c r="O23912" s="404"/>
      <c r="P23912" s="404"/>
      <c r="Q23912" s="404"/>
      <c r="R23912" s="404"/>
      <c r="S23912" s="404"/>
      <c r="T23912" s="404"/>
    </row>
    <row r="23913" spans="12:20" ht="16.8">
      <c r="L23913" s="404"/>
      <c r="M23913" s="404"/>
      <c r="N23913" s="404"/>
      <c r="O23913" s="404"/>
      <c r="P23913" s="404"/>
      <c r="Q23913" s="404"/>
      <c r="R23913" s="404"/>
      <c r="S23913" s="404"/>
      <c r="T23913" s="404"/>
    </row>
    <row r="23914" spans="12:20" ht="16.8">
      <c r="L23914" s="404"/>
      <c r="M23914" s="404"/>
      <c r="N23914" s="404"/>
      <c r="O23914" s="404"/>
      <c r="P23914" s="404"/>
      <c r="Q23914" s="404"/>
      <c r="R23914" s="404"/>
      <c r="S23914" s="404"/>
      <c r="T23914" s="404"/>
    </row>
    <row r="23915" spans="12:20" ht="16.8">
      <c r="L23915" s="404"/>
      <c r="M23915" s="404"/>
      <c r="N23915" s="404"/>
      <c r="O23915" s="404"/>
      <c r="P23915" s="404"/>
      <c r="Q23915" s="404"/>
      <c r="R23915" s="404"/>
      <c r="S23915" s="404"/>
      <c r="T23915" s="404"/>
    </row>
    <row r="23916" spans="12:20" ht="16.8">
      <c r="L23916" s="404"/>
      <c r="M23916" s="404"/>
      <c r="N23916" s="404"/>
      <c r="O23916" s="404"/>
      <c r="P23916" s="404"/>
      <c r="Q23916" s="404"/>
      <c r="R23916" s="404"/>
      <c r="S23916" s="404"/>
      <c r="T23916" s="404"/>
    </row>
    <row r="23917" spans="12:20" ht="16.8">
      <c r="L23917" s="404"/>
      <c r="M23917" s="404"/>
      <c r="N23917" s="404"/>
      <c r="O23917" s="404"/>
      <c r="P23917" s="404"/>
      <c r="Q23917" s="404"/>
      <c r="R23917" s="404"/>
      <c r="S23917" s="404"/>
      <c r="T23917" s="404"/>
    </row>
    <row r="23918" spans="12:20" ht="16.8">
      <c r="L23918" s="404"/>
      <c r="M23918" s="404"/>
      <c r="N23918" s="404"/>
      <c r="O23918" s="404"/>
      <c r="P23918" s="404"/>
      <c r="Q23918" s="404"/>
      <c r="R23918" s="404"/>
      <c r="S23918" s="404"/>
      <c r="T23918" s="404"/>
    </row>
    <row r="23919" spans="12:20" ht="16.8">
      <c r="L23919" s="404"/>
      <c r="M23919" s="404"/>
      <c r="N23919" s="404"/>
      <c r="O23919" s="404"/>
      <c r="P23919" s="404"/>
      <c r="Q23919" s="404"/>
      <c r="R23919" s="404"/>
      <c r="S23919" s="404"/>
      <c r="T23919" s="404"/>
    </row>
    <row r="23920" spans="12:20" ht="16.8">
      <c r="L23920" s="404"/>
      <c r="M23920" s="404"/>
      <c r="N23920" s="404"/>
      <c r="O23920" s="404"/>
      <c r="P23920" s="404"/>
      <c r="Q23920" s="404"/>
      <c r="R23920" s="404"/>
      <c r="S23920" s="404"/>
      <c r="T23920" s="404"/>
    </row>
    <row r="23921" spans="12:20" ht="16.8">
      <c r="L23921" s="404"/>
      <c r="M23921" s="404"/>
      <c r="N23921" s="404"/>
      <c r="O23921" s="404"/>
      <c r="P23921" s="404"/>
      <c r="Q23921" s="404"/>
      <c r="R23921" s="404"/>
      <c r="S23921" s="404"/>
      <c r="T23921" s="404"/>
    </row>
    <row r="23922" spans="12:20" ht="16.8">
      <c r="L23922" s="404"/>
      <c r="M23922" s="404"/>
      <c r="N23922" s="404"/>
      <c r="O23922" s="404"/>
      <c r="P23922" s="404"/>
      <c r="Q23922" s="404"/>
      <c r="R23922" s="404"/>
      <c r="S23922" s="404"/>
      <c r="T23922" s="404"/>
    </row>
    <row r="23923" spans="12:20" ht="16.8">
      <c r="L23923" s="404"/>
      <c r="M23923" s="404"/>
      <c r="N23923" s="404"/>
      <c r="O23923" s="404"/>
      <c r="P23923" s="404"/>
      <c r="Q23923" s="404"/>
      <c r="R23923" s="404"/>
      <c r="S23923" s="404"/>
      <c r="T23923" s="404"/>
    </row>
    <row r="23924" spans="12:20" ht="16.8">
      <c r="L23924" s="404"/>
      <c r="M23924" s="404"/>
      <c r="N23924" s="404"/>
      <c r="O23924" s="404"/>
      <c r="P23924" s="404"/>
      <c r="Q23924" s="404"/>
      <c r="R23924" s="404"/>
      <c r="S23924" s="404"/>
      <c r="T23924" s="404"/>
    </row>
    <row r="23925" spans="12:20" ht="16.8">
      <c r="L23925" s="404"/>
      <c r="M23925" s="404"/>
      <c r="N23925" s="404"/>
      <c r="O23925" s="404"/>
      <c r="P23925" s="404"/>
      <c r="Q23925" s="404"/>
      <c r="R23925" s="404"/>
      <c r="S23925" s="404"/>
      <c r="T23925" s="404"/>
    </row>
    <row r="23926" spans="12:20" ht="16.8">
      <c r="L23926" s="404"/>
      <c r="M23926" s="404"/>
      <c r="N23926" s="404"/>
      <c r="O23926" s="404"/>
      <c r="P23926" s="404"/>
      <c r="Q23926" s="404"/>
      <c r="R23926" s="404"/>
      <c r="S23926" s="404"/>
      <c r="T23926" s="404"/>
    </row>
    <row r="23927" spans="12:20" ht="16.8">
      <c r="L23927" s="404"/>
      <c r="M23927" s="404"/>
      <c r="N23927" s="404"/>
      <c r="O23927" s="404"/>
      <c r="P23927" s="404"/>
      <c r="Q23927" s="404"/>
      <c r="R23927" s="404"/>
      <c r="S23927" s="404"/>
      <c r="T23927" s="404"/>
    </row>
    <row r="23928" spans="12:20" ht="16.8">
      <c r="L23928" s="404"/>
      <c r="M23928" s="404"/>
      <c r="N23928" s="404"/>
      <c r="O23928" s="404"/>
      <c r="P23928" s="404"/>
      <c r="Q23928" s="404"/>
      <c r="R23928" s="404"/>
      <c r="S23928" s="404"/>
      <c r="T23928" s="404"/>
    </row>
    <row r="23929" spans="12:20" ht="16.8">
      <c r="L23929" s="404"/>
      <c r="M23929" s="404"/>
      <c r="N23929" s="404"/>
      <c r="O23929" s="404"/>
      <c r="P23929" s="404"/>
      <c r="Q23929" s="404"/>
      <c r="R23929" s="404"/>
      <c r="S23929" s="404"/>
      <c r="T23929" s="404"/>
    </row>
    <row r="23930" spans="12:20" ht="16.8">
      <c r="L23930" s="404"/>
      <c r="M23930" s="404"/>
      <c r="N23930" s="404"/>
      <c r="O23930" s="404"/>
      <c r="P23930" s="404"/>
      <c r="Q23930" s="404"/>
      <c r="R23930" s="404"/>
      <c r="S23930" s="404"/>
      <c r="T23930" s="404"/>
    </row>
    <row r="23931" spans="12:20" ht="16.8">
      <c r="L23931" s="404"/>
      <c r="M23931" s="404"/>
      <c r="N23931" s="404"/>
      <c r="O23931" s="404"/>
      <c r="P23931" s="404"/>
      <c r="Q23931" s="404"/>
      <c r="R23931" s="404"/>
      <c r="S23931" s="404"/>
      <c r="T23931" s="404"/>
    </row>
    <row r="23932" spans="12:20" ht="16.8">
      <c r="L23932" s="404"/>
      <c r="M23932" s="404"/>
      <c r="N23932" s="404"/>
      <c r="O23932" s="404"/>
      <c r="P23932" s="404"/>
      <c r="Q23932" s="404"/>
      <c r="R23932" s="404"/>
      <c r="S23932" s="404"/>
      <c r="T23932" s="404"/>
    </row>
    <row r="23933" spans="12:20" ht="16.8">
      <c r="L23933" s="404"/>
      <c r="M23933" s="404"/>
      <c r="N23933" s="404"/>
      <c r="O23933" s="404"/>
      <c r="P23933" s="404"/>
      <c r="Q23933" s="404"/>
      <c r="R23933" s="404"/>
      <c r="S23933" s="404"/>
      <c r="T23933" s="404"/>
    </row>
    <row r="23934" spans="12:20" ht="16.8">
      <c r="L23934" s="404"/>
      <c r="M23934" s="404"/>
      <c r="N23934" s="404"/>
      <c r="O23934" s="404"/>
      <c r="P23934" s="404"/>
      <c r="Q23934" s="404"/>
      <c r="R23934" s="404"/>
      <c r="S23934" s="404"/>
      <c r="T23934" s="404"/>
    </row>
    <row r="23935" spans="12:20" ht="16.8">
      <c r="L23935" s="404"/>
      <c r="M23935" s="404"/>
      <c r="N23935" s="404"/>
      <c r="O23935" s="404"/>
      <c r="P23935" s="404"/>
      <c r="Q23935" s="404"/>
      <c r="R23935" s="404"/>
      <c r="S23935" s="404"/>
      <c r="T23935" s="404"/>
    </row>
    <row r="23936" spans="12:20" ht="16.8">
      <c r="L23936" s="404"/>
      <c r="M23936" s="404"/>
      <c r="N23936" s="404"/>
      <c r="O23936" s="404"/>
      <c r="P23936" s="404"/>
      <c r="Q23936" s="404"/>
      <c r="R23936" s="404"/>
      <c r="S23936" s="404"/>
      <c r="T23936" s="404"/>
    </row>
    <row r="23937" spans="12:20" ht="16.8">
      <c r="L23937" s="404"/>
      <c r="M23937" s="404"/>
      <c r="N23937" s="404"/>
      <c r="O23937" s="404"/>
      <c r="P23937" s="404"/>
      <c r="Q23937" s="404"/>
      <c r="R23937" s="404"/>
      <c r="S23937" s="404"/>
      <c r="T23937" s="404"/>
    </row>
    <row r="23938" spans="12:20" ht="16.8">
      <c r="L23938" s="404"/>
      <c r="M23938" s="404"/>
      <c r="N23938" s="404"/>
      <c r="O23938" s="404"/>
      <c r="P23938" s="404"/>
      <c r="Q23938" s="404"/>
      <c r="R23938" s="404"/>
      <c r="S23938" s="404"/>
      <c r="T23938" s="404"/>
    </row>
    <row r="23939" spans="12:20" ht="16.8">
      <c r="L23939" s="404"/>
      <c r="M23939" s="404"/>
      <c r="N23939" s="404"/>
      <c r="O23939" s="404"/>
      <c r="P23939" s="404"/>
      <c r="Q23939" s="404"/>
      <c r="R23939" s="404"/>
      <c r="S23939" s="404"/>
      <c r="T23939" s="404"/>
    </row>
    <row r="23940" spans="12:20" ht="16.8">
      <c r="L23940" s="404"/>
      <c r="M23940" s="404"/>
      <c r="N23940" s="404"/>
      <c r="O23940" s="404"/>
      <c r="P23940" s="404"/>
      <c r="Q23940" s="404"/>
      <c r="R23940" s="404"/>
      <c r="S23940" s="404"/>
      <c r="T23940" s="404"/>
    </row>
    <row r="23941" spans="12:20" ht="16.8">
      <c r="L23941" s="404"/>
      <c r="M23941" s="404"/>
      <c r="N23941" s="404"/>
      <c r="O23941" s="404"/>
      <c r="P23941" s="404"/>
      <c r="Q23941" s="404"/>
      <c r="R23941" s="404"/>
      <c r="S23941" s="404"/>
      <c r="T23941" s="404"/>
    </row>
    <row r="23942" spans="12:20" ht="16.8">
      <c r="L23942" s="404"/>
      <c r="M23942" s="404"/>
      <c r="N23942" s="404"/>
      <c r="O23942" s="404"/>
      <c r="P23942" s="404"/>
      <c r="Q23942" s="404"/>
      <c r="R23942" s="404"/>
      <c r="S23942" s="404"/>
      <c r="T23942" s="404"/>
    </row>
    <row r="23943" spans="12:20" ht="16.8">
      <c r="L23943" s="404"/>
      <c r="M23943" s="404"/>
      <c r="N23943" s="404"/>
      <c r="O23943" s="404"/>
      <c r="P23943" s="404"/>
      <c r="Q23943" s="404"/>
      <c r="R23943" s="404"/>
      <c r="S23943" s="404"/>
      <c r="T23943" s="404"/>
    </row>
    <row r="23944" spans="12:20" ht="16.8">
      <c r="L23944" s="404"/>
      <c r="M23944" s="404"/>
      <c r="N23944" s="404"/>
      <c r="O23944" s="404"/>
      <c r="P23944" s="404"/>
      <c r="Q23944" s="404"/>
      <c r="R23944" s="404"/>
      <c r="S23944" s="404"/>
      <c r="T23944" s="404"/>
    </row>
    <row r="23945" spans="12:20" ht="16.8">
      <c r="L23945" s="404"/>
      <c r="M23945" s="404"/>
      <c r="N23945" s="404"/>
      <c r="O23945" s="404"/>
      <c r="P23945" s="404"/>
      <c r="Q23945" s="404"/>
      <c r="R23945" s="404"/>
      <c r="S23945" s="404"/>
      <c r="T23945" s="404"/>
    </row>
    <row r="23946" spans="12:20" ht="16.8">
      <c r="L23946" s="404"/>
      <c r="M23946" s="404"/>
      <c r="N23946" s="404"/>
      <c r="O23946" s="404"/>
      <c r="P23946" s="404"/>
      <c r="Q23946" s="404"/>
      <c r="R23946" s="404"/>
      <c r="S23946" s="404"/>
      <c r="T23946" s="404"/>
    </row>
    <row r="23947" spans="12:20" ht="16.8">
      <c r="L23947" s="404"/>
      <c r="M23947" s="404"/>
      <c r="N23947" s="404"/>
      <c r="O23947" s="404"/>
      <c r="P23947" s="404"/>
      <c r="Q23947" s="404"/>
      <c r="R23947" s="404"/>
      <c r="S23947" s="404"/>
      <c r="T23947" s="404"/>
    </row>
    <row r="23948" spans="12:20" ht="16.8">
      <c r="L23948" s="404"/>
      <c r="M23948" s="404"/>
      <c r="N23948" s="404"/>
      <c r="O23948" s="404"/>
      <c r="P23948" s="404"/>
      <c r="Q23948" s="404"/>
      <c r="R23948" s="404"/>
      <c r="S23948" s="404"/>
      <c r="T23948" s="404"/>
    </row>
    <row r="23949" spans="12:20" ht="16.8">
      <c r="L23949" s="404"/>
      <c r="M23949" s="404"/>
      <c r="N23949" s="404"/>
      <c r="O23949" s="404"/>
      <c r="P23949" s="404"/>
      <c r="Q23949" s="404"/>
      <c r="R23949" s="404"/>
      <c r="S23949" s="404"/>
      <c r="T23949" s="404"/>
    </row>
    <row r="23950" spans="12:20" ht="16.8">
      <c r="L23950" s="404"/>
      <c r="M23950" s="404"/>
      <c r="N23950" s="404"/>
      <c r="O23950" s="404"/>
      <c r="P23950" s="404"/>
      <c r="Q23950" s="404"/>
      <c r="R23950" s="404"/>
      <c r="S23950" s="404"/>
      <c r="T23950" s="404"/>
    </row>
    <row r="23951" spans="12:20" ht="16.8">
      <c r="L23951" s="404"/>
      <c r="M23951" s="404"/>
      <c r="N23951" s="404"/>
      <c r="O23951" s="404"/>
      <c r="P23951" s="404"/>
      <c r="Q23951" s="404"/>
      <c r="R23951" s="404"/>
      <c r="S23951" s="404"/>
      <c r="T23951" s="404"/>
    </row>
    <row r="23952" spans="12:20" ht="16.8">
      <c r="L23952" s="404"/>
      <c r="M23952" s="404"/>
      <c r="N23952" s="404"/>
      <c r="O23952" s="404"/>
      <c r="P23952" s="404"/>
      <c r="Q23952" s="404"/>
      <c r="R23952" s="404"/>
      <c r="S23952" s="404"/>
      <c r="T23952" s="404"/>
    </row>
    <row r="23953" spans="12:20" ht="16.8">
      <c r="L23953" s="404"/>
      <c r="M23953" s="404"/>
      <c r="N23953" s="404"/>
      <c r="O23953" s="404"/>
      <c r="P23953" s="404"/>
      <c r="Q23953" s="404"/>
      <c r="R23953" s="404"/>
      <c r="S23953" s="404"/>
      <c r="T23953" s="404"/>
    </row>
    <row r="23954" spans="12:20" ht="16.8">
      <c r="L23954" s="404"/>
      <c r="M23954" s="404"/>
      <c r="N23954" s="404"/>
      <c r="O23954" s="404"/>
      <c r="P23954" s="404"/>
      <c r="Q23954" s="404"/>
      <c r="R23954" s="404"/>
      <c r="S23954" s="404"/>
      <c r="T23954" s="404"/>
    </row>
    <row r="23955" spans="12:20" ht="16.8">
      <c r="L23955" s="404"/>
      <c r="M23955" s="404"/>
      <c r="N23955" s="404"/>
      <c r="O23955" s="404"/>
      <c r="P23955" s="404"/>
      <c r="Q23955" s="404"/>
      <c r="R23955" s="404"/>
      <c r="S23955" s="404"/>
      <c r="T23955" s="404"/>
    </row>
    <row r="23956" spans="12:20" ht="16.8">
      <c r="L23956" s="404"/>
      <c r="M23956" s="404"/>
      <c r="N23956" s="404"/>
      <c r="O23956" s="404"/>
      <c r="P23956" s="404"/>
      <c r="Q23956" s="404"/>
      <c r="R23956" s="404"/>
      <c r="S23956" s="404"/>
      <c r="T23956" s="404"/>
    </row>
    <row r="23957" spans="12:20" ht="16.8">
      <c r="L23957" s="404"/>
      <c r="M23957" s="404"/>
      <c r="N23957" s="404"/>
      <c r="O23957" s="404"/>
      <c r="P23957" s="404"/>
      <c r="Q23957" s="404"/>
      <c r="R23957" s="404"/>
      <c r="S23957" s="404"/>
      <c r="T23957" s="404"/>
    </row>
    <row r="23958" spans="12:20" ht="16.8">
      <c r="L23958" s="404"/>
      <c r="M23958" s="404"/>
      <c r="N23958" s="404"/>
      <c r="O23958" s="404"/>
      <c r="P23958" s="404"/>
      <c r="Q23958" s="404"/>
      <c r="R23958" s="404"/>
      <c r="S23958" s="404"/>
      <c r="T23958" s="404"/>
    </row>
    <row r="23959" spans="12:20" ht="16.8">
      <c r="L23959" s="404"/>
      <c r="M23959" s="404"/>
      <c r="N23959" s="404"/>
      <c r="O23959" s="404"/>
      <c r="P23959" s="404"/>
      <c r="Q23959" s="404"/>
      <c r="R23959" s="404"/>
      <c r="S23959" s="404"/>
      <c r="T23959" s="404"/>
    </row>
    <row r="23960" spans="12:20" ht="16.8">
      <c r="L23960" s="404"/>
      <c r="M23960" s="404"/>
      <c r="N23960" s="404"/>
      <c r="O23960" s="404"/>
      <c r="P23960" s="404"/>
      <c r="Q23960" s="404"/>
      <c r="R23960" s="404"/>
      <c r="S23960" s="404"/>
      <c r="T23960" s="404"/>
    </row>
    <row r="23961" spans="12:20" ht="16.8">
      <c r="L23961" s="404"/>
      <c r="M23961" s="404"/>
      <c r="N23961" s="404"/>
      <c r="O23961" s="404"/>
      <c r="P23961" s="404"/>
      <c r="Q23961" s="404"/>
      <c r="R23961" s="404"/>
      <c r="S23961" s="404"/>
      <c r="T23961" s="404"/>
    </row>
    <row r="23962" spans="12:20" ht="16.8">
      <c r="L23962" s="404"/>
      <c r="M23962" s="404"/>
      <c r="N23962" s="404"/>
      <c r="O23962" s="404"/>
      <c r="P23962" s="404"/>
      <c r="Q23962" s="404"/>
      <c r="R23962" s="404"/>
      <c r="S23962" s="404"/>
      <c r="T23962" s="404"/>
    </row>
    <row r="23963" spans="12:20" ht="16.8">
      <c r="L23963" s="404"/>
      <c r="M23963" s="404"/>
      <c r="N23963" s="404"/>
      <c r="O23963" s="404"/>
      <c r="P23963" s="404"/>
      <c r="Q23963" s="404"/>
      <c r="R23963" s="404"/>
      <c r="S23963" s="404"/>
      <c r="T23963" s="404"/>
    </row>
    <row r="23964" spans="12:20" ht="16.8">
      <c r="L23964" s="404"/>
      <c r="M23964" s="404"/>
      <c r="N23964" s="404"/>
      <c r="O23964" s="404"/>
      <c r="P23964" s="404"/>
      <c r="Q23964" s="404"/>
      <c r="R23964" s="404"/>
      <c r="S23964" s="404"/>
      <c r="T23964" s="404"/>
    </row>
    <row r="23965" spans="12:20" ht="16.8">
      <c r="L23965" s="404"/>
      <c r="M23965" s="404"/>
      <c r="N23965" s="404"/>
      <c r="O23965" s="404"/>
      <c r="P23965" s="404"/>
      <c r="Q23965" s="404"/>
      <c r="R23965" s="404"/>
      <c r="S23965" s="404"/>
      <c r="T23965" s="404"/>
    </row>
    <row r="23966" spans="12:20" ht="16.8">
      <c r="L23966" s="404"/>
      <c r="M23966" s="404"/>
      <c r="N23966" s="404"/>
      <c r="O23966" s="404"/>
      <c r="P23966" s="404"/>
      <c r="Q23966" s="404"/>
      <c r="R23966" s="404"/>
      <c r="S23966" s="404"/>
      <c r="T23966" s="404"/>
    </row>
    <row r="23967" spans="12:20" ht="16.8">
      <c r="L23967" s="404"/>
      <c r="M23967" s="404"/>
      <c r="N23967" s="404"/>
      <c r="O23967" s="404"/>
      <c r="P23967" s="404"/>
      <c r="Q23967" s="404"/>
      <c r="R23967" s="404"/>
      <c r="S23967" s="404"/>
      <c r="T23967" s="404"/>
    </row>
    <row r="23968" spans="12:20" ht="16.8">
      <c r="L23968" s="404"/>
      <c r="M23968" s="404"/>
      <c r="N23968" s="404"/>
      <c r="O23968" s="404"/>
      <c r="P23968" s="404"/>
      <c r="Q23968" s="404"/>
      <c r="R23968" s="404"/>
      <c r="S23968" s="404"/>
      <c r="T23968" s="404"/>
    </row>
    <row r="23969" spans="12:20" ht="16.8">
      <c r="L23969" s="404"/>
      <c r="M23969" s="404"/>
      <c r="N23969" s="404"/>
      <c r="O23969" s="404"/>
      <c r="P23969" s="404"/>
      <c r="Q23969" s="404"/>
      <c r="R23969" s="404"/>
      <c r="S23969" s="404"/>
      <c r="T23969" s="404"/>
    </row>
    <row r="23970" spans="12:20" ht="16.8">
      <c r="L23970" s="404"/>
      <c r="M23970" s="404"/>
      <c r="N23970" s="404"/>
      <c r="O23970" s="404"/>
      <c r="P23970" s="404"/>
      <c r="Q23970" s="404"/>
      <c r="R23970" s="404"/>
      <c r="S23970" s="404"/>
      <c r="T23970" s="404"/>
    </row>
    <row r="23971" spans="12:20" ht="16.8">
      <c r="L23971" s="404"/>
      <c r="M23971" s="404"/>
      <c r="N23971" s="404"/>
      <c r="O23971" s="404"/>
      <c r="P23971" s="404"/>
      <c r="Q23971" s="404"/>
      <c r="R23971" s="404"/>
      <c r="S23971" s="404"/>
      <c r="T23971" s="404"/>
    </row>
    <row r="23972" spans="12:20" ht="16.8">
      <c r="L23972" s="404"/>
      <c r="M23972" s="404"/>
      <c r="N23972" s="404"/>
      <c r="O23972" s="404"/>
      <c r="P23972" s="404"/>
      <c r="Q23972" s="404"/>
      <c r="R23972" s="404"/>
      <c r="S23972" s="404"/>
      <c r="T23972" s="404"/>
    </row>
    <row r="23973" spans="12:20" ht="16.8">
      <c r="L23973" s="404"/>
      <c r="M23973" s="404"/>
      <c r="N23973" s="404"/>
      <c r="O23973" s="404"/>
      <c r="P23973" s="404"/>
      <c r="Q23973" s="404"/>
      <c r="R23973" s="404"/>
      <c r="S23973" s="404"/>
      <c r="T23973" s="404"/>
    </row>
    <row r="23974" spans="12:20" ht="16.8">
      <c r="L23974" s="404"/>
      <c r="M23974" s="404"/>
      <c r="N23974" s="404"/>
      <c r="O23974" s="404"/>
      <c r="P23974" s="404"/>
      <c r="Q23974" s="404"/>
      <c r="R23974" s="404"/>
      <c r="S23974" s="404"/>
      <c r="T23974" s="404"/>
    </row>
    <row r="23975" spans="12:20" ht="16.8">
      <c r="L23975" s="404"/>
      <c r="M23975" s="404"/>
      <c r="N23975" s="404"/>
      <c r="O23975" s="404"/>
      <c r="P23975" s="404"/>
      <c r="Q23975" s="404"/>
      <c r="R23975" s="404"/>
      <c r="S23975" s="404"/>
      <c r="T23975" s="404"/>
    </row>
    <row r="23976" spans="12:20" ht="16.8">
      <c r="L23976" s="404"/>
      <c r="M23976" s="404"/>
      <c r="N23976" s="404"/>
      <c r="O23976" s="404"/>
      <c r="P23976" s="404"/>
      <c r="Q23976" s="404"/>
      <c r="R23976" s="404"/>
      <c r="S23976" s="404"/>
      <c r="T23976" s="404"/>
    </row>
    <row r="23977" spans="12:20" ht="16.8">
      <c r="L23977" s="404"/>
      <c r="M23977" s="404"/>
      <c r="N23977" s="404"/>
      <c r="O23977" s="404"/>
      <c r="P23977" s="404"/>
      <c r="Q23977" s="404"/>
      <c r="R23977" s="404"/>
      <c r="S23977" s="404"/>
      <c r="T23977" s="404"/>
    </row>
    <row r="23978" spans="12:20" ht="16.8">
      <c r="L23978" s="404"/>
      <c r="M23978" s="404"/>
      <c r="N23978" s="404"/>
      <c r="O23978" s="404"/>
      <c r="P23978" s="404"/>
      <c r="Q23978" s="404"/>
      <c r="R23978" s="404"/>
      <c r="S23978" s="404"/>
      <c r="T23978" s="404"/>
    </row>
    <row r="23979" spans="12:20" ht="16.8">
      <c r="L23979" s="404"/>
      <c r="M23979" s="404"/>
      <c r="N23979" s="404"/>
      <c r="O23979" s="404"/>
      <c r="P23979" s="404"/>
      <c r="Q23979" s="404"/>
      <c r="R23979" s="404"/>
      <c r="S23979" s="404"/>
      <c r="T23979" s="404"/>
    </row>
    <row r="23980" spans="12:20" ht="16.8">
      <c r="L23980" s="404"/>
      <c r="M23980" s="404"/>
      <c r="N23980" s="404"/>
      <c r="O23980" s="404"/>
      <c r="P23980" s="404"/>
      <c r="Q23980" s="404"/>
      <c r="R23980" s="404"/>
      <c r="S23980" s="404"/>
      <c r="T23980" s="404"/>
    </row>
    <row r="23981" spans="12:20" ht="16.8">
      <c r="L23981" s="404"/>
      <c r="M23981" s="404"/>
      <c r="N23981" s="404"/>
      <c r="O23981" s="404"/>
      <c r="P23981" s="404"/>
      <c r="Q23981" s="404"/>
      <c r="R23981" s="404"/>
      <c r="S23981" s="404"/>
      <c r="T23981" s="404"/>
    </row>
    <row r="23982" spans="12:20" ht="16.8">
      <c r="L23982" s="404"/>
      <c r="M23982" s="404"/>
      <c r="N23982" s="404"/>
      <c r="O23982" s="404"/>
      <c r="P23982" s="404"/>
      <c r="Q23982" s="404"/>
      <c r="R23982" s="404"/>
      <c r="S23982" s="404"/>
      <c r="T23982" s="404"/>
    </row>
    <row r="23983" spans="12:20" ht="16.8">
      <c r="L23983" s="404"/>
      <c r="M23983" s="404"/>
      <c r="N23983" s="404"/>
      <c r="O23983" s="404"/>
      <c r="P23983" s="404"/>
      <c r="Q23983" s="404"/>
      <c r="R23983" s="404"/>
      <c r="S23983" s="404"/>
      <c r="T23983" s="404"/>
    </row>
    <row r="23984" spans="12:20" ht="16.8">
      <c r="L23984" s="404"/>
      <c r="M23984" s="404"/>
      <c r="N23984" s="404"/>
      <c r="O23984" s="404"/>
      <c r="P23984" s="404"/>
      <c r="Q23984" s="404"/>
      <c r="R23984" s="404"/>
      <c r="S23984" s="404"/>
      <c r="T23984" s="404"/>
    </row>
    <row r="23985" spans="12:20" ht="16.8">
      <c r="L23985" s="404"/>
      <c r="M23985" s="404"/>
      <c r="N23985" s="404"/>
      <c r="O23985" s="404"/>
      <c r="P23985" s="404"/>
      <c r="Q23985" s="404"/>
      <c r="R23985" s="404"/>
      <c r="S23985" s="404"/>
      <c r="T23985" s="404"/>
    </row>
    <row r="23986" spans="12:20" ht="16.8">
      <c r="L23986" s="404"/>
      <c r="M23986" s="404"/>
      <c r="N23986" s="404"/>
      <c r="O23986" s="404"/>
      <c r="P23986" s="404"/>
      <c r="Q23986" s="404"/>
      <c r="R23986" s="404"/>
      <c r="S23986" s="404"/>
      <c r="T23986" s="404"/>
    </row>
    <row r="23987" spans="12:20" ht="16.8">
      <c r="L23987" s="404"/>
      <c r="M23987" s="404"/>
      <c r="N23987" s="404"/>
      <c r="O23987" s="404"/>
      <c r="P23987" s="404"/>
      <c r="Q23987" s="404"/>
      <c r="R23987" s="404"/>
      <c r="S23987" s="404"/>
      <c r="T23987" s="404"/>
    </row>
    <row r="23988" spans="12:20" ht="16.8">
      <c r="L23988" s="404"/>
      <c r="M23988" s="404"/>
      <c r="N23988" s="404"/>
      <c r="O23988" s="404"/>
      <c r="P23988" s="404"/>
      <c r="Q23988" s="404"/>
      <c r="R23988" s="404"/>
      <c r="S23988" s="404"/>
      <c r="T23988" s="404"/>
    </row>
    <row r="23989" spans="12:20" ht="16.8">
      <c r="L23989" s="404"/>
      <c r="M23989" s="404"/>
      <c r="N23989" s="404"/>
      <c r="O23989" s="404"/>
      <c r="P23989" s="404"/>
      <c r="Q23989" s="404"/>
      <c r="R23989" s="404"/>
      <c r="S23989" s="404"/>
      <c r="T23989" s="404"/>
    </row>
    <row r="23990" spans="12:20" ht="16.8">
      <c r="L23990" s="404"/>
      <c r="M23990" s="404"/>
      <c r="N23990" s="404"/>
      <c r="O23990" s="404"/>
      <c r="P23990" s="404"/>
      <c r="Q23990" s="404"/>
      <c r="R23990" s="404"/>
      <c r="S23990" s="404"/>
      <c r="T23990" s="404"/>
    </row>
    <row r="23991" spans="12:20" ht="16.8">
      <c r="L23991" s="404"/>
      <c r="M23991" s="404"/>
      <c r="N23991" s="404"/>
      <c r="O23991" s="404"/>
      <c r="P23991" s="404"/>
      <c r="Q23991" s="404"/>
      <c r="R23991" s="404"/>
      <c r="S23991" s="404"/>
      <c r="T23991" s="404"/>
    </row>
    <row r="23992" spans="12:20" ht="16.8">
      <c r="L23992" s="404"/>
      <c r="M23992" s="404"/>
      <c r="N23992" s="404"/>
      <c r="O23992" s="404"/>
      <c r="P23992" s="404"/>
      <c r="Q23992" s="404"/>
      <c r="R23992" s="404"/>
      <c r="S23992" s="404"/>
      <c r="T23992" s="404"/>
    </row>
    <row r="23993" spans="12:20" ht="16.8">
      <c r="L23993" s="404"/>
      <c r="M23993" s="404"/>
      <c r="N23993" s="404"/>
      <c r="O23993" s="404"/>
      <c r="P23993" s="404"/>
      <c r="Q23993" s="404"/>
      <c r="R23993" s="404"/>
      <c r="S23993" s="404"/>
      <c r="T23993" s="404"/>
    </row>
    <row r="23994" spans="12:20" ht="16.8">
      <c r="L23994" s="404"/>
      <c r="M23994" s="404"/>
      <c r="N23994" s="404"/>
      <c r="O23994" s="404"/>
      <c r="P23994" s="404"/>
      <c r="Q23994" s="404"/>
      <c r="R23994" s="404"/>
      <c r="S23994" s="404"/>
      <c r="T23994" s="404"/>
    </row>
    <row r="23995" spans="12:20" ht="16.8">
      <c r="L23995" s="404"/>
      <c r="M23995" s="404"/>
      <c r="N23995" s="404"/>
      <c r="O23995" s="404"/>
      <c r="P23995" s="404"/>
      <c r="Q23995" s="404"/>
      <c r="R23995" s="404"/>
      <c r="S23995" s="404"/>
      <c r="T23995" s="404"/>
    </row>
    <row r="23996" spans="12:20" ht="16.8">
      <c r="L23996" s="404"/>
      <c r="M23996" s="404"/>
      <c r="N23996" s="404"/>
      <c r="O23996" s="404"/>
      <c r="P23996" s="404"/>
      <c r="Q23996" s="404"/>
      <c r="R23996" s="404"/>
      <c r="S23996" s="404"/>
      <c r="T23996" s="404"/>
    </row>
    <row r="23997" spans="12:20" ht="16.8">
      <c r="L23997" s="404"/>
      <c r="M23997" s="404"/>
      <c r="N23997" s="404"/>
      <c r="O23997" s="404"/>
      <c r="P23997" s="404"/>
      <c r="Q23997" s="404"/>
      <c r="R23997" s="404"/>
      <c r="S23997" s="404"/>
      <c r="T23997" s="404"/>
    </row>
    <row r="23998" spans="12:20" ht="16.8">
      <c r="L23998" s="404"/>
      <c r="M23998" s="404"/>
      <c r="N23998" s="404"/>
      <c r="O23998" s="404"/>
      <c r="P23998" s="404"/>
      <c r="Q23998" s="404"/>
      <c r="R23998" s="404"/>
      <c r="S23998" s="404"/>
      <c r="T23998" s="404"/>
    </row>
    <row r="23999" spans="12:20" ht="16.8">
      <c r="L23999" s="404"/>
      <c r="M23999" s="404"/>
      <c r="N23999" s="404"/>
      <c r="O23999" s="404"/>
      <c r="P23999" s="404"/>
      <c r="Q23999" s="404"/>
      <c r="R23999" s="404"/>
      <c r="S23999" s="404"/>
      <c r="T23999" s="404"/>
    </row>
    <row r="24000" spans="12:20" ht="16.8">
      <c r="L24000" s="404"/>
      <c r="M24000" s="404"/>
      <c r="N24000" s="404"/>
      <c r="O24000" s="404"/>
      <c r="P24000" s="404"/>
      <c r="Q24000" s="404"/>
      <c r="R24000" s="404"/>
      <c r="S24000" s="404"/>
      <c r="T24000" s="404"/>
    </row>
    <row r="24001" spans="12:20" ht="16.8">
      <c r="L24001" s="404"/>
      <c r="M24001" s="404"/>
      <c r="N24001" s="404"/>
      <c r="O24001" s="404"/>
      <c r="P24001" s="404"/>
      <c r="Q24001" s="404"/>
      <c r="R24001" s="404"/>
      <c r="S24001" s="404"/>
      <c r="T24001" s="404"/>
    </row>
    <row r="24002" spans="12:20" ht="16.8">
      <c r="L24002" s="404"/>
      <c r="M24002" s="404"/>
      <c r="N24002" s="404"/>
      <c r="O24002" s="404"/>
      <c r="P24002" s="404"/>
      <c r="Q24002" s="404"/>
      <c r="R24002" s="404"/>
      <c r="S24002" s="404"/>
      <c r="T24002" s="404"/>
    </row>
    <row r="24003" spans="12:20" ht="16.8">
      <c r="L24003" s="404"/>
      <c r="M24003" s="404"/>
      <c r="N24003" s="404"/>
      <c r="O24003" s="404"/>
      <c r="P24003" s="404"/>
      <c r="Q24003" s="404"/>
      <c r="R24003" s="404"/>
      <c r="S24003" s="404"/>
      <c r="T24003" s="404"/>
    </row>
    <row r="24004" spans="12:20" ht="16.8">
      <c r="L24004" s="404"/>
      <c r="M24004" s="404"/>
      <c r="N24004" s="404"/>
      <c r="O24004" s="404"/>
      <c r="P24004" s="404"/>
      <c r="Q24004" s="404"/>
      <c r="R24004" s="404"/>
      <c r="S24004" s="404"/>
      <c r="T24004" s="404"/>
    </row>
    <row r="24005" spans="12:20" ht="16.8">
      <c r="L24005" s="404"/>
      <c r="M24005" s="404"/>
      <c r="N24005" s="404"/>
      <c r="O24005" s="404"/>
      <c r="P24005" s="404"/>
      <c r="Q24005" s="404"/>
      <c r="R24005" s="404"/>
      <c r="S24005" s="404"/>
      <c r="T24005" s="404"/>
    </row>
    <row r="24006" spans="12:20" ht="16.8">
      <c r="L24006" s="404"/>
      <c r="M24006" s="404"/>
      <c r="N24006" s="404"/>
      <c r="O24006" s="404"/>
      <c r="P24006" s="404"/>
      <c r="Q24006" s="404"/>
      <c r="R24006" s="404"/>
      <c r="S24006" s="404"/>
      <c r="T24006" s="404"/>
    </row>
    <row r="24007" spans="12:20" ht="16.8">
      <c r="L24007" s="404"/>
      <c r="M24007" s="404"/>
      <c r="N24007" s="404"/>
      <c r="O24007" s="404"/>
      <c r="P24007" s="404"/>
      <c r="Q24007" s="404"/>
      <c r="R24007" s="404"/>
      <c r="S24007" s="404"/>
      <c r="T24007" s="404"/>
    </row>
    <row r="24008" spans="12:20" ht="16.8">
      <c r="L24008" s="404"/>
      <c r="M24008" s="404"/>
      <c r="N24008" s="404"/>
      <c r="O24008" s="404"/>
      <c r="P24008" s="404"/>
      <c r="Q24008" s="404"/>
      <c r="R24008" s="404"/>
      <c r="S24008" s="404"/>
      <c r="T24008" s="404"/>
    </row>
    <row r="24009" spans="12:20" ht="16.8">
      <c r="L24009" s="404"/>
      <c r="M24009" s="404"/>
      <c r="N24009" s="404"/>
      <c r="O24009" s="404"/>
      <c r="P24009" s="404"/>
      <c r="Q24009" s="404"/>
      <c r="R24009" s="404"/>
      <c r="S24009" s="404"/>
      <c r="T24009" s="404"/>
    </row>
    <row r="24010" spans="12:20" ht="16.8">
      <c r="L24010" s="404"/>
      <c r="M24010" s="404"/>
      <c r="N24010" s="404"/>
      <c r="O24010" s="404"/>
      <c r="P24010" s="404"/>
      <c r="Q24010" s="404"/>
      <c r="R24010" s="404"/>
      <c r="S24010" s="404"/>
      <c r="T24010" s="404"/>
    </row>
    <row r="24011" spans="12:20" ht="16.8">
      <c r="L24011" s="404"/>
      <c r="M24011" s="404"/>
      <c r="N24011" s="404"/>
      <c r="O24011" s="404"/>
      <c r="P24011" s="404"/>
      <c r="Q24011" s="404"/>
      <c r="R24011" s="404"/>
      <c r="S24011" s="404"/>
      <c r="T24011" s="404"/>
    </row>
    <row r="24012" spans="12:20" ht="16.8">
      <c r="L24012" s="404"/>
      <c r="M24012" s="404"/>
      <c r="N24012" s="404"/>
      <c r="O24012" s="404"/>
      <c r="P24012" s="404"/>
      <c r="Q24012" s="404"/>
      <c r="R24012" s="404"/>
      <c r="S24012" s="404"/>
      <c r="T24012" s="404"/>
    </row>
    <row r="24013" spans="12:20" ht="16.8">
      <c r="L24013" s="404"/>
      <c r="M24013" s="404"/>
      <c r="N24013" s="404"/>
      <c r="O24013" s="404"/>
      <c r="P24013" s="404"/>
      <c r="Q24013" s="404"/>
      <c r="R24013" s="404"/>
      <c r="S24013" s="404"/>
      <c r="T24013" s="404"/>
    </row>
    <row r="24014" spans="12:20" ht="16.8">
      <c r="L24014" s="404"/>
      <c r="M24014" s="404"/>
      <c r="N24014" s="404"/>
      <c r="O24014" s="404"/>
      <c r="P24014" s="404"/>
      <c r="Q24014" s="404"/>
      <c r="R24014" s="404"/>
      <c r="S24014" s="404"/>
      <c r="T24014" s="404"/>
    </row>
    <row r="24015" spans="12:20" ht="16.8">
      <c r="L24015" s="404"/>
      <c r="M24015" s="404"/>
      <c r="N24015" s="404"/>
      <c r="O24015" s="404"/>
      <c r="P24015" s="404"/>
      <c r="Q24015" s="404"/>
      <c r="R24015" s="404"/>
      <c r="S24015" s="404"/>
      <c r="T24015" s="404"/>
    </row>
    <row r="24016" spans="12:20" ht="16.8">
      <c r="L24016" s="404"/>
      <c r="M24016" s="404"/>
      <c r="N24016" s="404"/>
      <c r="O24016" s="404"/>
      <c r="P24016" s="404"/>
      <c r="Q24016" s="404"/>
      <c r="R24016" s="404"/>
      <c r="S24016" s="404"/>
      <c r="T24016" s="404"/>
    </row>
    <row r="24017" spans="12:20" ht="16.8">
      <c r="L24017" s="404"/>
      <c r="M24017" s="404"/>
      <c r="N24017" s="404"/>
      <c r="O24017" s="404"/>
      <c r="P24017" s="404"/>
      <c r="Q24017" s="404"/>
      <c r="R24017" s="404"/>
      <c r="S24017" s="404"/>
      <c r="T24017" s="404"/>
    </row>
    <row r="24018" spans="12:20" ht="16.8">
      <c r="L24018" s="404"/>
      <c r="M24018" s="404"/>
      <c r="N24018" s="404"/>
      <c r="O24018" s="404"/>
      <c r="P24018" s="404"/>
      <c r="Q24018" s="404"/>
      <c r="R24018" s="404"/>
      <c r="S24018" s="404"/>
      <c r="T24018" s="404"/>
    </row>
    <row r="24019" spans="12:20" ht="16.8">
      <c r="L24019" s="404"/>
      <c r="M24019" s="404"/>
      <c r="N24019" s="404"/>
      <c r="O24019" s="404"/>
      <c r="P24019" s="404"/>
      <c r="Q24019" s="404"/>
      <c r="R24019" s="404"/>
      <c r="S24019" s="404"/>
      <c r="T24019" s="404"/>
    </row>
    <row r="24020" spans="12:20" ht="16.8">
      <c r="L24020" s="404"/>
      <c r="M24020" s="404"/>
      <c r="N24020" s="404"/>
      <c r="O24020" s="404"/>
      <c r="P24020" s="404"/>
      <c r="Q24020" s="404"/>
      <c r="R24020" s="404"/>
      <c r="S24020" s="404"/>
      <c r="T24020" s="404"/>
    </row>
    <row r="24021" spans="12:20" ht="16.8">
      <c r="L24021" s="404"/>
      <c r="M24021" s="404"/>
      <c r="N24021" s="404"/>
      <c r="O24021" s="404"/>
      <c r="P24021" s="404"/>
      <c r="Q24021" s="404"/>
      <c r="R24021" s="404"/>
      <c r="S24021" s="404"/>
      <c r="T24021" s="404"/>
    </row>
    <row r="24022" spans="12:20" ht="16.8">
      <c r="L24022" s="404"/>
      <c r="M24022" s="404"/>
      <c r="N24022" s="404"/>
      <c r="O24022" s="404"/>
      <c r="P24022" s="404"/>
      <c r="Q24022" s="404"/>
      <c r="R24022" s="404"/>
      <c r="S24022" s="404"/>
      <c r="T24022" s="404"/>
    </row>
    <row r="24023" spans="12:20" ht="16.8">
      <c r="L24023" s="404"/>
      <c r="M24023" s="404"/>
      <c r="N24023" s="404"/>
      <c r="O24023" s="404"/>
      <c r="P24023" s="404"/>
      <c r="Q24023" s="404"/>
      <c r="R24023" s="404"/>
      <c r="S24023" s="404"/>
      <c r="T24023" s="404"/>
    </row>
    <row r="24024" spans="12:20" ht="16.8">
      <c r="L24024" s="404"/>
      <c r="M24024" s="404"/>
      <c r="N24024" s="404"/>
      <c r="O24024" s="404"/>
      <c r="P24024" s="404"/>
      <c r="Q24024" s="404"/>
      <c r="R24024" s="404"/>
      <c r="S24024" s="404"/>
      <c r="T24024" s="404"/>
    </row>
    <row r="24025" spans="12:20" ht="16.8">
      <c r="L24025" s="404"/>
      <c r="M24025" s="404"/>
      <c r="N24025" s="404"/>
      <c r="O24025" s="404"/>
      <c r="P24025" s="404"/>
      <c r="Q24025" s="404"/>
      <c r="R24025" s="404"/>
      <c r="S24025" s="404"/>
      <c r="T24025" s="404"/>
    </row>
    <row r="24026" spans="12:20" ht="16.8">
      <c r="L24026" s="404"/>
      <c r="M24026" s="404"/>
      <c r="N24026" s="404"/>
      <c r="O24026" s="404"/>
      <c r="P24026" s="404"/>
      <c r="Q24026" s="404"/>
      <c r="R24026" s="404"/>
      <c r="S24026" s="404"/>
      <c r="T24026" s="404"/>
    </row>
    <row r="24027" spans="12:20" ht="16.8">
      <c r="L24027" s="404"/>
      <c r="M24027" s="404"/>
      <c r="N24027" s="404"/>
      <c r="O24027" s="404"/>
      <c r="P24027" s="404"/>
      <c r="Q24027" s="404"/>
      <c r="R24027" s="404"/>
      <c r="S24027" s="404"/>
      <c r="T24027" s="404"/>
    </row>
    <row r="24028" spans="12:20" ht="16.8">
      <c r="L24028" s="404"/>
      <c r="M24028" s="404"/>
      <c r="N24028" s="404"/>
      <c r="O24028" s="404"/>
      <c r="P24028" s="404"/>
      <c r="Q24028" s="404"/>
      <c r="R24028" s="404"/>
      <c r="S24028" s="404"/>
      <c r="T24028" s="404"/>
    </row>
    <row r="24029" spans="12:20" ht="16.8">
      <c r="L24029" s="404"/>
      <c r="M24029" s="404"/>
      <c r="N24029" s="404"/>
      <c r="O24029" s="404"/>
      <c r="P24029" s="404"/>
      <c r="Q24029" s="404"/>
      <c r="R24029" s="404"/>
      <c r="S24029" s="404"/>
      <c r="T24029" s="404"/>
    </row>
    <row r="24030" spans="12:20" ht="16.8">
      <c r="L24030" s="404"/>
      <c r="M24030" s="404"/>
      <c r="N24030" s="404"/>
      <c r="O24030" s="404"/>
      <c r="P24030" s="404"/>
      <c r="Q24030" s="404"/>
      <c r="R24030" s="404"/>
      <c r="S24030" s="404"/>
      <c r="T24030" s="404"/>
    </row>
    <row r="24031" spans="12:20" ht="16.8">
      <c r="L24031" s="404"/>
      <c r="M24031" s="404"/>
      <c r="N24031" s="404"/>
      <c r="O24031" s="404"/>
      <c r="P24031" s="404"/>
      <c r="Q24031" s="404"/>
      <c r="R24031" s="404"/>
      <c r="S24031" s="404"/>
      <c r="T24031" s="404"/>
    </row>
    <row r="24032" spans="12:20" ht="16.8">
      <c r="L24032" s="404"/>
      <c r="M24032" s="404"/>
      <c r="N24032" s="404"/>
      <c r="O24032" s="404"/>
      <c r="P24032" s="404"/>
      <c r="Q24032" s="404"/>
      <c r="R24032" s="404"/>
      <c r="S24032" s="404"/>
      <c r="T24032" s="404"/>
    </row>
    <row r="24033" spans="12:20" ht="16.8">
      <c r="L24033" s="404"/>
      <c r="M24033" s="404"/>
      <c r="N24033" s="404"/>
      <c r="O24033" s="404"/>
      <c r="P24033" s="404"/>
      <c r="Q24033" s="404"/>
      <c r="R24033" s="404"/>
      <c r="S24033" s="404"/>
      <c r="T24033" s="404"/>
    </row>
    <row r="24034" spans="12:20" ht="16.8">
      <c r="L24034" s="404"/>
      <c r="M24034" s="404"/>
      <c r="N24034" s="404"/>
      <c r="O24034" s="404"/>
      <c r="P24034" s="404"/>
      <c r="Q24034" s="404"/>
      <c r="R24034" s="404"/>
      <c r="S24034" s="404"/>
      <c r="T24034" s="404"/>
    </row>
    <row r="24035" spans="12:20" ht="16.8">
      <c r="L24035" s="404"/>
      <c r="M24035" s="404"/>
      <c r="N24035" s="404"/>
      <c r="O24035" s="404"/>
      <c r="P24035" s="404"/>
      <c r="Q24035" s="404"/>
      <c r="R24035" s="404"/>
      <c r="S24035" s="404"/>
      <c r="T24035" s="404"/>
    </row>
    <row r="24036" spans="12:20" ht="16.8">
      <c r="L24036" s="404"/>
      <c r="M24036" s="404"/>
      <c r="N24036" s="404"/>
      <c r="O24036" s="404"/>
      <c r="P24036" s="404"/>
      <c r="Q24036" s="404"/>
      <c r="R24036" s="404"/>
      <c r="S24036" s="404"/>
      <c r="T24036" s="404"/>
    </row>
    <row r="24037" spans="12:20" ht="16.8">
      <c r="L24037" s="404"/>
      <c r="M24037" s="404"/>
      <c r="N24037" s="404"/>
      <c r="O24037" s="404"/>
      <c r="P24037" s="404"/>
      <c r="Q24037" s="404"/>
      <c r="R24037" s="404"/>
      <c r="S24037" s="404"/>
      <c r="T24037" s="404"/>
    </row>
    <row r="24038" spans="12:20" ht="16.8">
      <c r="L24038" s="404"/>
      <c r="M24038" s="404"/>
      <c r="N24038" s="404"/>
      <c r="O24038" s="404"/>
      <c r="P24038" s="404"/>
      <c r="Q24038" s="404"/>
      <c r="R24038" s="404"/>
      <c r="S24038" s="404"/>
      <c r="T24038" s="404"/>
    </row>
    <row r="24039" spans="12:20" ht="16.8">
      <c r="L24039" s="404"/>
      <c r="M24039" s="404"/>
      <c r="N24039" s="404"/>
      <c r="O24039" s="404"/>
      <c r="P24039" s="404"/>
      <c r="Q24039" s="404"/>
      <c r="R24039" s="404"/>
      <c r="S24039" s="404"/>
      <c r="T24039" s="404"/>
    </row>
    <row r="24040" spans="12:20" ht="16.8">
      <c r="L24040" s="404"/>
      <c r="M24040" s="404"/>
      <c r="N24040" s="404"/>
      <c r="O24040" s="404"/>
      <c r="P24040" s="404"/>
      <c r="Q24040" s="404"/>
      <c r="R24040" s="404"/>
      <c r="S24040" s="404"/>
      <c r="T24040" s="404"/>
    </row>
    <row r="24041" spans="12:20" ht="16.8">
      <c r="L24041" s="404"/>
      <c r="M24041" s="404"/>
      <c r="N24041" s="404"/>
      <c r="O24041" s="404"/>
      <c r="P24041" s="404"/>
      <c r="Q24041" s="404"/>
      <c r="R24041" s="404"/>
      <c r="S24041" s="404"/>
      <c r="T24041" s="404"/>
    </row>
    <row r="24042" spans="12:20" ht="16.8">
      <c r="L24042" s="404"/>
      <c r="M24042" s="404"/>
      <c r="N24042" s="404"/>
      <c r="O24042" s="404"/>
      <c r="P24042" s="404"/>
      <c r="Q24042" s="404"/>
      <c r="R24042" s="404"/>
      <c r="S24042" s="404"/>
      <c r="T24042" s="404"/>
    </row>
    <row r="24043" spans="12:20" ht="16.8">
      <c r="L24043" s="404"/>
      <c r="M24043" s="404"/>
      <c r="N24043" s="404"/>
      <c r="O24043" s="404"/>
      <c r="P24043" s="404"/>
      <c r="Q24043" s="404"/>
      <c r="R24043" s="404"/>
      <c r="S24043" s="404"/>
      <c r="T24043" s="404"/>
    </row>
    <row r="24044" spans="12:20" ht="16.8">
      <c r="L24044" s="404"/>
      <c r="M24044" s="404"/>
      <c r="N24044" s="404"/>
      <c r="O24044" s="404"/>
      <c r="P24044" s="404"/>
      <c r="Q24044" s="404"/>
      <c r="R24044" s="404"/>
      <c r="S24044" s="404"/>
      <c r="T24044" s="404"/>
    </row>
    <row r="24045" spans="12:20" ht="16.8">
      <c r="L24045" s="404"/>
      <c r="M24045" s="404"/>
      <c r="N24045" s="404"/>
      <c r="O24045" s="404"/>
      <c r="P24045" s="404"/>
      <c r="Q24045" s="404"/>
      <c r="R24045" s="404"/>
      <c r="S24045" s="404"/>
      <c r="T24045" s="404"/>
    </row>
    <row r="24046" spans="12:20" ht="16.8">
      <c r="L24046" s="404"/>
      <c r="M24046" s="404"/>
      <c r="N24046" s="404"/>
      <c r="O24046" s="404"/>
      <c r="P24046" s="404"/>
      <c r="Q24046" s="404"/>
      <c r="R24046" s="404"/>
      <c r="S24046" s="404"/>
      <c r="T24046" s="404"/>
    </row>
    <row r="24047" spans="12:20" ht="16.8">
      <c r="L24047" s="404"/>
      <c r="M24047" s="404"/>
      <c r="N24047" s="404"/>
      <c r="O24047" s="404"/>
      <c r="P24047" s="404"/>
      <c r="Q24047" s="404"/>
      <c r="R24047" s="404"/>
      <c r="S24047" s="404"/>
      <c r="T24047" s="404"/>
    </row>
    <row r="24048" spans="12:20" ht="16.8">
      <c r="L24048" s="404"/>
      <c r="M24048" s="404"/>
      <c r="N24048" s="404"/>
      <c r="O24048" s="404"/>
      <c r="P24048" s="404"/>
      <c r="Q24048" s="404"/>
      <c r="R24048" s="404"/>
      <c r="S24048" s="404"/>
      <c r="T24048" s="404"/>
    </row>
    <row r="24049" spans="12:20" ht="16.8">
      <c r="L24049" s="404"/>
      <c r="M24049" s="404"/>
      <c r="N24049" s="404"/>
      <c r="O24049" s="404"/>
      <c r="P24049" s="404"/>
      <c r="Q24049" s="404"/>
      <c r="R24049" s="404"/>
      <c r="S24049" s="404"/>
      <c r="T24049" s="404"/>
    </row>
    <row r="24050" spans="12:20" ht="16.8">
      <c r="L24050" s="404"/>
      <c r="M24050" s="404"/>
      <c r="N24050" s="404"/>
      <c r="O24050" s="404"/>
      <c r="P24050" s="404"/>
      <c r="Q24050" s="404"/>
      <c r="R24050" s="404"/>
      <c r="S24050" s="404"/>
      <c r="T24050" s="404"/>
    </row>
    <row r="24051" spans="12:20" ht="16.8">
      <c r="L24051" s="404"/>
      <c r="M24051" s="404"/>
      <c r="N24051" s="404"/>
      <c r="O24051" s="404"/>
      <c r="P24051" s="404"/>
      <c r="Q24051" s="404"/>
      <c r="R24051" s="404"/>
      <c r="S24051" s="404"/>
      <c r="T24051" s="404"/>
    </row>
    <row r="24052" spans="12:20" ht="16.8">
      <c r="L24052" s="404"/>
      <c r="M24052" s="404"/>
      <c r="N24052" s="404"/>
      <c r="O24052" s="404"/>
      <c r="P24052" s="404"/>
      <c r="Q24052" s="404"/>
      <c r="R24052" s="404"/>
      <c r="S24052" s="404"/>
      <c r="T24052" s="404"/>
    </row>
    <row r="24053" spans="12:20" ht="16.8">
      <c r="L24053" s="404"/>
      <c r="M24053" s="404"/>
      <c r="N24053" s="404"/>
      <c r="O24053" s="404"/>
      <c r="P24053" s="404"/>
      <c r="Q24053" s="404"/>
      <c r="R24053" s="404"/>
      <c r="S24053" s="404"/>
      <c r="T24053" s="404"/>
    </row>
    <row r="24054" spans="12:20" ht="16.8">
      <c r="L24054" s="404"/>
      <c r="M24054" s="404"/>
      <c r="N24054" s="404"/>
      <c r="O24054" s="404"/>
      <c r="P24054" s="404"/>
      <c r="Q24054" s="404"/>
      <c r="R24054" s="404"/>
      <c r="S24054" s="404"/>
      <c r="T24054" s="404"/>
    </row>
    <row r="24055" spans="12:20" ht="16.8">
      <c r="L24055" s="404"/>
      <c r="M24055" s="404"/>
      <c r="N24055" s="404"/>
      <c r="O24055" s="404"/>
      <c r="P24055" s="404"/>
      <c r="Q24055" s="404"/>
      <c r="R24055" s="404"/>
      <c r="S24055" s="404"/>
      <c r="T24055" s="404"/>
    </row>
    <row r="24056" spans="12:20" ht="16.8">
      <c r="L24056" s="404"/>
      <c r="M24056" s="404"/>
      <c r="N24056" s="404"/>
      <c r="O24056" s="404"/>
      <c r="P24056" s="404"/>
      <c r="Q24056" s="404"/>
      <c r="R24056" s="404"/>
      <c r="S24056" s="404"/>
      <c r="T24056" s="404"/>
    </row>
    <row r="24057" spans="12:20" ht="16.8">
      <c r="L24057" s="404"/>
      <c r="M24057" s="404"/>
      <c r="N24057" s="404"/>
      <c r="O24057" s="404"/>
      <c r="P24057" s="404"/>
      <c r="Q24057" s="404"/>
      <c r="R24057" s="404"/>
      <c r="S24057" s="404"/>
      <c r="T24057" s="404"/>
    </row>
    <row r="24058" spans="12:20" ht="16.8">
      <c r="L24058" s="404"/>
      <c r="M24058" s="404"/>
      <c r="N24058" s="404"/>
      <c r="O24058" s="404"/>
      <c r="P24058" s="404"/>
      <c r="Q24058" s="404"/>
      <c r="R24058" s="404"/>
      <c r="S24058" s="404"/>
      <c r="T24058" s="404"/>
    </row>
    <row r="24059" spans="12:20" ht="16.8">
      <c r="L24059" s="404"/>
      <c r="M24059" s="404"/>
      <c r="N24059" s="404"/>
      <c r="O24059" s="404"/>
      <c r="P24059" s="404"/>
      <c r="Q24059" s="404"/>
      <c r="R24059" s="404"/>
      <c r="S24059" s="404"/>
      <c r="T24059" s="404"/>
    </row>
    <row r="24060" spans="12:20" ht="16.8">
      <c r="L24060" s="404"/>
      <c r="M24060" s="404"/>
      <c r="N24060" s="404"/>
      <c r="O24060" s="404"/>
      <c r="P24060" s="404"/>
      <c r="Q24060" s="404"/>
      <c r="R24060" s="404"/>
      <c r="S24060" s="404"/>
      <c r="T24060" s="404"/>
    </row>
    <row r="24061" spans="12:20" ht="16.8">
      <c r="L24061" s="404"/>
      <c r="M24061" s="404"/>
      <c r="N24061" s="404"/>
      <c r="O24061" s="404"/>
      <c r="P24061" s="404"/>
      <c r="Q24061" s="404"/>
      <c r="R24061" s="404"/>
      <c r="S24061" s="404"/>
      <c r="T24061" s="404"/>
    </row>
    <row r="24062" spans="12:20" ht="16.8">
      <c r="L24062" s="404"/>
      <c r="M24062" s="404"/>
      <c r="N24062" s="404"/>
      <c r="O24062" s="404"/>
      <c r="P24062" s="404"/>
      <c r="Q24062" s="404"/>
      <c r="R24062" s="404"/>
      <c r="S24062" s="404"/>
      <c r="T24062" s="404"/>
    </row>
    <row r="24063" spans="12:20" ht="16.8">
      <c r="L24063" s="404"/>
      <c r="M24063" s="404"/>
      <c r="N24063" s="404"/>
      <c r="O24063" s="404"/>
      <c r="P24063" s="404"/>
      <c r="Q24063" s="404"/>
      <c r="R24063" s="404"/>
      <c r="S24063" s="404"/>
      <c r="T24063" s="404"/>
    </row>
    <row r="24064" spans="12:20" ht="16.8">
      <c r="L24064" s="404"/>
      <c r="M24064" s="404"/>
      <c r="N24064" s="404"/>
      <c r="O24064" s="404"/>
      <c r="P24064" s="404"/>
      <c r="Q24064" s="404"/>
      <c r="R24064" s="404"/>
      <c r="S24064" s="404"/>
      <c r="T24064" s="404"/>
    </row>
    <row r="24065" spans="12:20" ht="16.8">
      <c r="L24065" s="404"/>
      <c r="M24065" s="404"/>
      <c r="N24065" s="404"/>
      <c r="O24065" s="404"/>
      <c r="P24065" s="404"/>
      <c r="Q24065" s="404"/>
      <c r="R24065" s="404"/>
      <c r="S24065" s="404"/>
      <c r="T24065" s="404"/>
    </row>
    <row r="24066" spans="12:20" ht="16.8">
      <c r="L24066" s="404"/>
      <c r="M24066" s="404"/>
      <c r="N24066" s="404"/>
      <c r="O24066" s="404"/>
      <c r="P24066" s="404"/>
      <c r="Q24066" s="404"/>
      <c r="R24066" s="404"/>
      <c r="S24066" s="404"/>
      <c r="T24066" s="404"/>
    </row>
    <row r="24067" spans="12:20" ht="16.8">
      <c r="L24067" s="404"/>
      <c r="M24067" s="404"/>
      <c r="N24067" s="404"/>
      <c r="O24067" s="404"/>
      <c r="P24067" s="404"/>
      <c r="Q24067" s="404"/>
      <c r="R24067" s="404"/>
      <c r="S24067" s="404"/>
      <c r="T24067" s="404"/>
    </row>
    <row r="24068" spans="12:20" ht="16.8">
      <c r="L24068" s="404"/>
      <c r="M24068" s="404"/>
      <c r="N24068" s="404"/>
      <c r="O24068" s="404"/>
      <c r="P24068" s="404"/>
      <c r="Q24068" s="404"/>
      <c r="R24068" s="404"/>
      <c r="S24068" s="404"/>
      <c r="T24068" s="404"/>
    </row>
    <row r="24069" spans="12:20" ht="16.8">
      <c r="L24069" s="404"/>
      <c r="M24069" s="404"/>
      <c r="N24069" s="404"/>
      <c r="O24069" s="404"/>
      <c r="P24069" s="404"/>
      <c r="Q24069" s="404"/>
      <c r="R24069" s="404"/>
      <c r="S24069" s="404"/>
      <c r="T24069" s="404"/>
    </row>
    <row r="24070" spans="12:20" ht="16.8">
      <c r="L24070" s="404"/>
      <c r="M24070" s="404"/>
      <c r="N24070" s="404"/>
      <c r="O24070" s="404"/>
      <c r="P24070" s="404"/>
      <c r="Q24070" s="404"/>
      <c r="R24070" s="404"/>
      <c r="S24070" s="404"/>
      <c r="T24070" s="404"/>
    </row>
    <row r="24071" spans="12:20" ht="16.8">
      <c r="L24071" s="404"/>
      <c r="M24071" s="404"/>
      <c r="N24071" s="404"/>
      <c r="O24071" s="404"/>
      <c r="P24071" s="404"/>
      <c r="Q24071" s="404"/>
      <c r="R24071" s="404"/>
      <c r="S24071" s="404"/>
      <c r="T24071" s="404"/>
    </row>
    <row r="24072" spans="12:20" ht="16.8">
      <c r="L24072" s="404"/>
      <c r="M24072" s="404"/>
      <c r="N24072" s="404"/>
      <c r="O24072" s="404"/>
      <c r="P24072" s="404"/>
      <c r="Q24072" s="404"/>
      <c r="R24072" s="404"/>
      <c r="S24072" s="404"/>
      <c r="T24072" s="404"/>
    </row>
    <row r="24073" spans="12:20" ht="16.8">
      <c r="L24073" s="404"/>
      <c r="M24073" s="404"/>
      <c r="N24073" s="404"/>
      <c r="O24073" s="404"/>
      <c r="P24073" s="404"/>
      <c r="Q24073" s="404"/>
      <c r="R24073" s="404"/>
      <c r="S24073" s="404"/>
      <c r="T24073" s="404"/>
    </row>
    <row r="24074" spans="12:20" ht="16.8">
      <c r="L24074" s="404"/>
      <c r="M24074" s="404"/>
      <c r="N24074" s="404"/>
      <c r="O24074" s="404"/>
      <c r="P24074" s="404"/>
      <c r="Q24074" s="404"/>
      <c r="R24074" s="404"/>
      <c r="S24074" s="404"/>
      <c r="T24074" s="404"/>
    </row>
    <row r="24075" spans="12:20" ht="16.8">
      <c r="L24075" s="404"/>
      <c r="M24075" s="404"/>
      <c r="N24075" s="404"/>
      <c r="O24075" s="404"/>
      <c r="P24075" s="404"/>
      <c r="Q24075" s="404"/>
      <c r="R24075" s="404"/>
      <c r="S24075" s="404"/>
      <c r="T24075" s="404"/>
    </row>
    <row r="24076" spans="12:20" ht="16.8">
      <c r="L24076" s="404"/>
      <c r="M24076" s="404"/>
      <c r="N24076" s="404"/>
      <c r="O24076" s="404"/>
      <c r="P24076" s="404"/>
      <c r="Q24076" s="404"/>
      <c r="R24076" s="404"/>
      <c r="S24076" s="404"/>
      <c r="T24076" s="404"/>
    </row>
    <row r="24077" spans="12:20" ht="16.8">
      <c r="L24077" s="404"/>
      <c r="M24077" s="404"/>
      <c r="N24077" s="404"/>
      <c r="O24077" s="404"/>
      <c r="P24077" s="404"/>
      <c r="Q24077" s="404"/>
      <c r="R24077" s="404"/>
      <c r="S24077" s="404"/>
      <c r="T24077" s="404"/>
    </row>
    <row r="24078" spans="12:20" ht="16.8">
      <c r="L24078" s="404"/>
      <c r="M24078" s="404"/>
      <c r="N24078" s="404"/>
      <c r="O24078" s="404"/>
      <c r="P24078" s="404"/>
      <c r="Q24078" s="404"/>
      <c r="R24078" s="404"/>
      <c r="S24078" s="404"/>
      <c r="T24078" s="404"/>
    </row>
    <row r="24079" spans="12:20" ht="16.8">
      <c r="L24079" s="404"/>
      <c r="M24079" s="404"/>
      <c r="N24079" s="404"/>
      <c r="O24079" s="404"/>
      <c r="P24079" s="404"/>
      <c r="Q24079" s="404"/>
      <c r="R24079" s="404"/>
      <c r="S24079" s="404"/>
      <c r="T24079" s="404"/>
    </row>
    <row r="24080" spans="12:20" ht="16.8">
      <c r="L24080" s="404"/>
      <c r="M24080" s="404"/>
      <c r="N24080" s="404"/>
      <c r="O24080" s="404"/>
      <c r="P24080" s="404"/>
      <c r="Q24080" s="404"/>
      <c r="R24080" s="404"/>
      <c r="S24080" s="404"/>
      <c r="T24080" s="404"/>
    </row>
    <row r="24081" spans="12:20" ht="16.8">
      <c r="L24081" s="404"/>
      <c r="M24081" s="404"/>
      <c r="N24081" s="404"/>
      <c r="O24081" s="404"/>
      <c r="P24081" s="404"/>
      <c r="Q24081" s="404"/>
      <c r="R24081" s="404"/>
      <c r="S24081" s="404"/>
      <c r="T24081" s="404"/>
    </row>
    <row r="24082" spans="12:20" ht="16.8">
      <c r="L24082" s="404"/>
      <c r="M24082" s="404"/>
      <c r="N24082" s="404"/>
      <c r="O24082" s="404"/>
      <c r="P24082" s="404"/>
      <c r="Q24082" s="404"/>
      <c r="R24082" s="404"/>
      <c r="S24082" s="404"/>
      <c r="T24082" s="404"/>
    </row>
    <row r="24083" spans="12:20" ht="16.8">
      <c r="L24083" s="404"/>
      <c r="M24083" s="404"/>
      <c r="N24083" s="404"/>
      <c r="O24083" s="404"/>
      <c r="P24083" s="404"/>
      <c r="Q24083" s="404"/>
      <c r="R24083" s="404"/>
      <c r="S24083" s="404"/>
      <c r="T24083" s="404"/>
    </row>
    <row r="24084" spans="12:20" ht="16.8">
      <c r="L24084" s="404"/>
      <c r="M24084" s="404"/>
      <c r="N24084" s="404"/>
      <c r="O24084" s="404"/>
      <c r="P24084" s="404"/>
      <c r="Q24084" s="404"/>
      <c r="R24084" s="404"/>
      <c r="S24084" s="404"/>
      <c r="T24084" s="404"/>
    </row>
    <row r="24085" spans="12:20" ht="16.8">
      <c r="L24085" s="404"/>
      <c r="M24085" s="404"/>
      <c r="N24085" s="404"/>
      <c r="O24085" s="404"/>
      <c r="P24085" s="404"/>
      <c r="Q24085" s="404"/>
      <c r="R24085" s="404"/>
      <c r="S24085" s="404"/>
      <c r="T24085" s="404"/>
    </row>
    <row r="24086" spans="12:20" ht="16.8">
      <c r="L24086" s="404"/>
      <c r="M24086" s="404"/>
      <c r="N24086" s="404"/>
      <c r="O24086" s="404"/>
      <c r="P24086" s="404"/>
      <c r="Q24086" s="404"/>
      <c r="R24086" s="404"/>
      <c r="S24086" s="404"/>
      <c r="T24086" s="404"/>
    </row>
    <row r="24087" spans="12:20" ht="16.8">
      <c r="L24087" s="404"/>
      <c r="M24087" s="404"/>
      <c r="N24087" s="404"/>
      <c r="O24087" s="404"/>
      <c r="P24087" s="404"/>
      <c r="Q24087" s="404"/>
      <c r="R24087" s="404"/>
      <c r="S24087" s="404"/>
      <c r="T24087" s="404"/>
    </row>
    <row r="24088" spans="12:20" ht="16.8">
      <c r="L24088" s="404"/>
      <c r="M24088" s="404"/>
      <c r="N24088" s="404"/>
      <c r="O24088" s="404"/>
      <c r="P24088" s="404"/>
      <c r="Q24088" s="404"/>
      <c r="R24088" s="404"/>
      <c r="S24088" s="404"/>
      <c r="T24088" s="404"/>
    </row>
    <row r="24089" spans="12:20" ht="16.8">
      <c r="L24089" s="404"/>
      <c r="M24089" s="404"/>
      <c r="N24089" s="404"/>
      <c r="O24089" s="404"/>
      <c r="P24089" s="404"/>
      <c r="Q24089" s="404"/>
      <c r="R24089" s="404"/>
      <c r="S24089" s="404"/>
      <c r="T24089" s="404"/>
    </row>
    <row r="24090" spans="12:20" ht="16.8">
      <c r="L24090" s="404"/>
      <c r="M24090" s="404"/>
      <c r="N24090" s="404"/>
      <c r="O24090" s="404"/>
      <c r="P24090" s="404"/>
      <c r="Q24090" s="404"/>
      <c r="R24090" s="404"/>
      <c r="S24090" s="404"/>
      <c r="T24090" s="404"/>
    </row>
    <row r="24091" spans="12:20" ht="16.8">
      <c r="L24091" s="404"/>
      <c r="M24091" s="404"/>
      <c r="N24091" s="404"/>
      <c r="O24091" s="404"/>
      <c r="P24091" s="404"/>
      <c r="Q24091" s="404"/>
      <c r="R24091" s="404"/>
      <c r="S24091" s="404"/>
      <c r="T24091" s="404"/>
    </row>
    <row r="24092" spans="12:20" ht="16.8">
      <c r="L24092" s="404"/>
      <c r="M24092" s="404"/>
      <c r="N24092" s="404"/>
      <c r="O24092" s="404"/>
      <c r="P24092" s="404"/>
      <c r="Q24092" s="404"/>
      <c r="R24092" s="404"/>
      <c r="S24092" s="404"/>
      <c r="T24092" s="404"/>
    </row>
    <row r="24093" spans="12:20" ht="16.8">
      <c r="L24093" s="404"/>
      <c r="M24093" s="404"/>
      <c r="N24093" s="404"/>
      <c r="O24093" s="404"/>
      <c r="P24093" s="404"/>
      <c r="Q24093" s="404"/>
      <c r="R24093" s="404"/>
      <c r="S24093" s="404"/>
      <c r="T24093" s="404"/>
    </row>
    <row r="24094" spans="12:20" ht="16.8">
      <c r="L24094" s="404"/>
      <c r="M24094" s="404"/>
      <c r="N24094" s="404"/>
      <c r="O24094" s="404"/>
      <c r="P24094" s="404"/>
      <c r="Q24094" s="404"/>
      <c r="R24094" s="404"/>
      <c r="S24094" s="404"/>
      <c r="T24094" s="404"/>
    </row>
    <row r="24095" spans="12:20" ht="16.8">
      <c r="L24095" s="404"/>
      <c r="M24095" s="404"/>
      <c r="N24095" s="404"/>
      <c r="O24095" s="404"/>
      <c r="P24095" s="404"/>
      <c r="Q24095" s="404"/>
      <c r="R24095" s="404"/>
      <c r="S24095" s="404"/>
      <c r="T24095" s="404"/>
    </row>
    <row r="24096" spans="12:20" ht="16.8">
      <c r="L24096" s="404"/>
      <c r="M24096" s="404"/>
      <c r="N24096" s="404"/>
      <c r="O24096" s="404"/>
      <c r="P24096" s="404"/>
      <c r="Q24096" s="404"/>
      <c r="R24096" s="404"/>
      <c r="S24096" s="404"/>
      <c r="T24096" s="404"/>
    </row>
    <row r="24097" spans="12:20" ht="16.8">
      <c r="L24097" s="404"/>
      <c r="M24097" s="404"/>
      <c r="N24097" s="404"/>
      <c r="O24097" s="404"/>
      <c r="P24097" s="404"/>
      <c r="Q24097" s="404"/>
      <c r="R24097" s="404"/>
      <c r="S24097" s="404"/>
      <c r="T24097" s="404"/>
    </row>
    <row r="24098" spans="12:20" ht="16.8">
      <c r="L24098" s="404"/>
      <c r="M24098" s="404"/>
      <c r="N24098" s="404"/>
      <c r="O24098" s="404"/>
      <c r="P24098" s="404"/>
      <c r="Q24098" s="404"/>
      <c r="R24098" s="404"/>
      <c r="S24098" s="404"/>
      <c r="T24098" s="404"/>
    </row>
    <row r="24099" spans="12:20" ht="16.8">
      <c r="L24099" s="404"/>
      <c r="M24099" s="404"/>
      <c r="N24099" s="404"/>
      <c r="O24099" s="404"/>
      <c r="P24099" s="404"/>
      <c r="Q24099" s="404"/>
      <c r="R24099" s="404"/>
      <c r="S24099" s="404"/>
      <c r="T24099" s="404"/>
    </row>
    <row r="24100" spans="12:20" ht="16.8">
      <c r="L24100" s="404"/>
      <c r="M24100" s="404"/>
      <c r="N24100" s="404"/>
      <c r="O24100" s="404"/>
      <c r="P24100" s="404"/>
      <c r="Q24100" s="404"/>
      <c r="R24100" s="404"/>
      <c r="S24100" s="404"/>
      <c r="T24100" s="404"/>
    </row>
    <row r="24101" spans="12:20" ht="16.8">
      <c r="L24101" s="404"/>
      <c r="M24101" s="404"/>
      <c r="N24101" s="404"/>
      <c r="O24101" s="404"/>
      <c r="P24101" s="404"/>
      <c r="Q24101" s="404"/>
      <c r="R24101" s="404"/>
      <c r="S24101" s="404"/>
      <c r="T24101" s="404"/>
    </row>
    <row r="24102" spans="12:20" ht="16.8">
      <c r="L24102" s="404"/>
      <c r="M24102" s="404"/>
      <c r="N24102" s="404"/>
      <c r="O24102" s="404"/>
      <c r="P24102" s="404"/>
      <c r="Q24102" s="404"/>
      <c r="R24102" s="404"/>
      <c r="S24102" s="404"/>
      <c r="T24102" s="404"/>
    </row>
    <row r="24103" spans="12:20" ht="16.8">
      <c r="L24103" s="404"/>
      <c r="M24103" s="404"/>
      <c r="N24103" s="404"/>
      <c r="O24103" s="404"/>
      <c r="P24103" s="404"/>
      <c r="Q24103" s="404"/>
      <c r="R24103" s="404"/>
      <c r="S24103" s="404"/>
      <c r="T24103" s="404"/>
    </row>
    <row r="24104" spans="12:20" ht="16.8">
      <c r="L24104" s="404"/>
      <c r="M24104" s="404"/>
      <c r="N24104" s="404"/>
      <c r="O24104" s="404"/>
      <c r="P24104" s="404"/>
      <c r="Q24104" s="404"/>
      <c r="R24104" s="404"/>
      <c r="S24104" s="404"/>
      <c r="T24104" s="404"/>
    </row>
    <row r="24105" spans="12:20" ht="16.8">
      <c r="L24105" s="404"/>
      <c r="M24105" s="404"/>
      <c r="N24105" s="404"/>
      <c r="O24105" s="404"/>
      <c r="P24105" s="404"/>
      <c r="Q24105" s="404"/>
      <c r="R24105" s="404"/>
      <c r="S24105" s="404"/>
      <c r="T24105" s="404"/>
    </row>
    <row r="24106" spans="12:20" ht="16.8">
      <c r="L24106" s="404"/>
      <c r="M24106" s="404"/>
      <c r="N24106" s="404"/>
      <c r="O24106" s="404"/>
      <c r="P24106" s="404"/>
      <c r="Q24106" s="404"/>
      <c r="R24106" s="404"/>
      <c r="S24106" s="404"/>
      <c r="T24106" s="404"/>
    </row>
    <row r="24107" spans="12:20" ht="16.8">
      <c r="L24107" s="404"/>
      <c r="M24107" s="404"/>
      <c r="N24107" s="404"/>
      <c r="O24107" s="404"/>
      <c r="P24107" s="404"/>
      <c r="Q24107" s="404"/>
      <c r="R24107" s="404"/>
      <c r="S24107" s="404"/>
      <c r="T24107" s="404"/>
    </row>
    <row r="24108" spans="12:20" ht="16.8">
      <c r="L24108" s="404"/>
      <c r="M24108" s="404"/>
      <c r="N24108" s="404"/>
      <c r="O24108" s="404"/>
      <c r="P24108" s="404"/>
      <c r="Q24108" s="404"/>
      <c r="R24108" s="404"/>
      <c r="S24108" s="404"/>
      <c r="T24108" s="404"/>
    </row>
    <row r="24109" spans="12:20" ht="16.8">
      <c r="L24109" s="404"/>
      <c r="M24109" s="404"/>
      <c r="N24109" s="404"/>
      <c r="O24109" s="404"/>
      <c r="P24109" s="404"/>
      <c r="Q24109" s="404"/>
      <c r="R24109" s="404"/>
      <c r="S24109" s="404"/>
      <c r="T24109" s="404"/>
    </row>
    <row r="24110" spans="12:20" ht="16.8">
      <c r="L24110" s="404"/>
      <c r="M24110" s="404"/>
      <c r="N24110" s="404"/>
      <c r="O24110" s="404"/>
      <c r="P24110" s="404"/>
      <c r="Q24110" s="404"/>
      <c r="R24110" s="404"/>
      <c r="S24110" s="404"/>
      <c r="T24110" s="404"/>
    </row>
    <row r="24111" spans="12:20" ht="16.8">
      <c r="L24111" s="404"/>
      <c r="M24111" s="404"/>
      <c r="N24111" s="404"/>
      <c r="O24111" s="404"/>
      <c r="P24111" s="404"/>
      <c r="Q24111" s="404"/>
      <c r="R24111" s="404"/>
      <c r="S24111" s="404"/>
      <c r="T24111" s="404"/>
    </row>
    <row r="24112" spans="12:20" ht="16.8">
      <c r="L24112" s="404"/>
      <c r="M24112" s="404"/>
      <c r="N24112" s="404"/>
      <c r="O24112" s="404"/>
      <c r="P24112" s="404"/>
      <c r="Q24112" s="404"/>
      <c r="R24112" s="404"/>
      <c r="S24112" s="404"/>
      <c r="T24112" s="404"/>
    </row>
    <row r="24113" spans="12:20" ht="16.8">
      <c r="L24113" s="404"/>
      <c r="M24113" s="404"/>
      <c r="N24113" s="404"/>
      <c r="O24113" s="404"/>
      <c r="P24113" s="404"/>
      <c r="Q24113" s="404"/>
      <c r="R24113" s="404"/>
      <c r="S24113" s="404"/>
      <c r="T24113" s="404"/>
    </row>
    <row r="24114" spans="12:20" ht="16.8">
      <c r="L24114" s="404"/>
      <c r="M24114" s="404"/>
      <c r="N24114" s="404"/>
      <c r="O24114" s="404"/>
      <c r="P24114" s="404"/>
      <c r="Q24114" s="404"/>
      <c r="R24114" s="404"/>
      <c r="S24114" s="404"/>
      <c r="T24114" s="404"/>
    </row>
    <row r="24115" spans="12:20" ht="16.8">
      <c r="L24115" s="404"/>
      <c r="M24115" s="404"/>
      <c r="N24115" s="404"/>
      <c r="O24115" s="404"/>
      <c r="P24115" s="404"/>
      <c r="Q24115" s="404"/>
      <c r="R24115" s="404"/>
      <c r="S24115" s="404"/>
      <c r="T24115" s="404"/>
    </row>
    <row r="24116" spans="12:20" ht="16.8">
      <c r="L24116" s="404"/>
      <c r="M24116" s="404"/>
      <c r="N24116" s="404"/>
      <c r="O24116" s="404"/>
      <c r="P24116" s="404"/>
      <c r="Q24116" s="404"/>
      <c r="R24116" s="404"/>
      <c r="S24116" s="404"/>
      <c r="T24116" s="404"/>
    </row>
    <row r="24117" spans="12:20" ht="16.8">
      <c r="L24117" s="404"/>
      <c r="M24117" s="404"/>
      <c r="N24117" s="404"/>
      <c r="O24117" s="404"/>
      <c r="P24117" s="404"/>
      <c r="Q24117" s="404"/>
      <c r="R24117" s="404"/>
      <c r="S24117" s="404"/>
      <c r="T24117" s="404"/>
    </row>
    <row r="24118" spans="12:20" ht="16.8">
      <c r="L24118" s="404"/>
      <c r="M24118" s="404"/>
      <c r="N24118" s="404"/>
      <c r="O24118" s="404"/>
      <c r="P24118" s="404"/>
      <c r="Q24118" s="404"/>
      <c r="R24118" s="404"/>
      <c r="S24118" s="404"/>
      <c r="T24118" s="404"/>
    </row>
    <row r="24119" spans="12:20" ht="16.8">
      <c r="L24119" s="404"/>
      <c r="M24119" s="404"/>
      <c r="N24119" s="404"/>
      <c r="O24119" s="404"/>
      <c r="P24119" s="404"/>
      <c r="Q24119" s="404"/>
      <c r="R24119" s="404"/>
      <c r="S24119" s="404"/>
      <c r="T24119" s="404"/>
    </row>
    <row r="24120" spans="12:20" ht="16.8">
      <c r="L24120" s="404"/>
      <c r="M24120" s="404"/>
      <c r="N24120" s="404"/>
      <c r="O24120" s="404"/>
      <c r="P24120" s="404"/>
      <c r="Q24120" s="404"/>
      <c r="R24120" s="404"/>
      <c r="S24120" s="404"/>
      <c r="T24120" s="404"/>
    </row>
    <row r="24121" spans="12:20" ht="16.8">
      <c r="L24121" s="404"/>
      <c r="M24121" s="404"/>
      <c r="N24121" s="404"/>
      <c r="O24121" s="404"/>
      <c r="P24121" s="404"/>
      <c r="Q24121" s="404"/>
      <c r="R24121" s="404"/>
      <c r="S24121" s="404"/>
      <c r="T24121" s="404"/>
    </row>
    <row r="24122" spans="12:20" ht="16.8">
      <c r="L24122" s="404"/>
      <c r="M24122" s="404"/>
      <c r="N24122" s="404"/>
      <c r="O24122" s="404"/>
      <c r="P24122" s="404"/>
      <c r="Q24122" s="404"/>
      <c r="R24122" s="404"/>
      <c r="S24122" s="404"/>
      <c r="T24122" s="404"/>
    </row>
    <row r="24123" spans="12:20" ht="16.8">
      <c r="L24123" s="404"/>
      <c r="M24123" s="404"/>
      <c r="N24123" s="404"/>
      <c r="O24123" s="404"/>
      <c r="P24123" s="404"/>
      <c r="Q24123" s="404"/>
      <c r="R24123" s="404"/>
      <c r="S24123" s="404"/>
      <c r="T24123" s="404"/>
    </row>
    <row r="24124" spans="12:20" ht="16.8">
      <c r="L24124" s="404"/>
      <c r="M24124" s="404"/>
      <c r="N24124" s="404"/>
      <c r="O24124" s="404"/>
      <c r="P24124" s="404"/>
      <c r="Q24124" s="404"/>
      <c r="R24124" s="404"/>
      <c r="S24124" s="404"/>
      <c r="T24124" s="404"/>
    </row>
    <row r="24125" spans="12:20" ht="16.8">
      <c r="L24125" s="404"/>
      <c r="M24125" s="404"/>
      <c r="N24125" s="404"/>
      <c r="O24125" s="404"/>
      <c r="P24125" s="404"/>
      <c r="Q24125" s="404"/>
      <c r="R24125" s="404"/>
      <c r="S24125" s="404"/>
      <c r="T24125" s="404"/>
    </row>
    <row r="24126" spans="12:20" ht="16.8">
      <c r="L24126" s="404"/>
      <c r="M24126" s="404"/>
      <c r="N24126" s="404"/>
      <c r="O24126" s="404"/>
      <c r="P24126" s="404"/>
      <c r="Q24126" s="404"/>
      <c r="R24126" s="404"/>
      <c r="S24126" s="404"/>
      <c r="T24126" s="404"/>
    </row>
    <row r="24127" spans="12:20" ht="16.8">
      <c r="L24127" s="404"/>
      <c r="M24127" s="404"/>
      <c r="N24127" s="404"/>
      <c r="O24127" s="404"/>
      <c r="P24127" s="404"/>
      <c r="Q24127" s="404"/>
      <c r="R24127" s="404"/>
      <c r="S24127" s="404"/>
      <c r="T24127" s="404"/>
    </row>
    <row r="24128" spans="12:20" ht="16.8">
      <c r="L24128" s="404"/>
      <c r="M24128" s="404"/>
      <c r="N24128" s="404"/>
      <c r="O24128" s="404"/>
      <c r="P24128" s="404"/>
      <c r="Q24128" s="404"/>
      <c r="R24128" s="404"/>
      <c r="S24128" s="404"/>
      <c r="T24128" s="404"/>
    </row>
    <row r="24129" spans="12:20" ht="16.8">
      <c r="L24129" s="404"/>
      <c r="M24129" s="404"/>
      <c r="N24129" s="404"/>
      <c r="O24129" s="404"/>
      <c r="P24129" s="404"/>
      <c r="Q24129" s="404"/>
      <c r="R24129" s="404"/>
      <c r="S24129" s="404"/>
      <c r="T24129" s="404"/>
    </row>
    <row r="24130" spans="12:20" ht="16.8">
      <c r="L24130" s="404"/>
      <c r="M24130" s="404"/>
      <c r="N24130" s="404"/>
      <c r="O24130" s="404"/>
      <c r="P24130" s="404"/>
      <c r="Q24130" s="404"/>
      <c r="R24130" s="404"/>
      <c r="S24130" s="404"/>
      <c r="T24130" s="404"/>
    </row>
    <row r="24131" spans="12:20" ht="16.8">
      <c r="L24131" s="404"/>
      <c r="M24131" s="404"/>
      <c r="N24131" s="404"/>
      <c r="O24131" s="404"/>
      <c r="P24131" s="404"/>
      <c r="Q24131" s="404"/>
      <c r="R24131" s="404"/>
      <c r="S24131" s="404"/>
      <c r="T24131" s="404"/>
    </row>
    <row r="24132" spans="12:20" ht="16.8">
      <c r="L24132" s="404"/>
      <c r="M24132" s="404"/>
      <c r="N24132" s="404"/>
      <c r="O24132" s="404"/>
      <c r="P24132" s="404"/>
      <c r="Q24132" s="404"/>
      <c r="R24132" s="404"/>
      <c r="S24132" s="404"/>
      <c r="T24132" s="404"/>
    </row>
    <row r="24133" spans="12:20" ht="16.8">
      <c r="L24133" s="404"/>
      <c r="M24133" s="404"/>
      <c r="N24133" s="404"/>
      <c r="O24133" s="404"/>
      <c r="P24133" s="404"/>
      <c r="Q24133" s="404"/>
      <c r="R24133" s="404"/>
      <c r="S24133" s="404"/>
      <c r="T24133" s="404"/>
    </row>
    <row r="24134" spans="12:20" ht="16.8">
      <c r="L24134" s="404"/>
      <c r="M24134" s="404"/>
      <c r="N24134" s="404"/>
      <c r="O24134" s="404"/>
      <c r="P24134" s="404"/>
      <c r="Q24134" s="404"/>
      <c r="R24134" s="404"/>
      <c r="S24134" s="404"/>
      <c r="T24134" s="404"/>
    </row>
    <row r="24135" spans="12:20" ht="16.8">
      <c r="L24135" s="404"/>
      <c r="M24135" s="404"/>
      <c r="N24135" s="404"/>
      <c r="O24135" s="404"/>
      <c r="P24135" s="404"/>
      <c r="Q24135" s="404"/>
      <c r="R24135" s="404"/>
      <c r="S24135" s="404"/>
      <c r="T24135" s="404"/>
    </row>
    <row r="24136" spans="12:20" ht="16.8">
      <c r="L24136" s="404"/>
      <c r="M24136" s="404"/>
      <c r="N24136" s="404"/>
      <c r="O24136" s="404"/>
      <c r="P24136" s="404"/>
      <c r="Q24136" s="404"/>
      <c r="R24136" s="404"/>
      <c r="S24136" s="404"/>
      <c r="T24136" s="404"/>
    </row>
    <row r="24137" spans="12:20" ht="16.8">
      <c r="L24137" s="404"/>
      <c r="M24137" s="404"/>
      <c r="N24137" s="404"/>
      <c r="O24137" s="404"/>
      <c r="P24137" s="404"/>
      <c r="Q24137" s="404"/>
      <c r="R24137" s="404"/>
      <c r="S24137" s="404"/>
      <c r="T24137" s="404"/>
    </row>
    <row r="24138" spans="12:20" ht="16.8">
      <c r="L24138" s="404"/>
      <c r="M24138" s="404"/>
      <c r="N24138" s="404"/>
      <c r="O24138" s="404"/>
      <c r="P24138" s="404"/>
      <c r="Q24138" s="404"/>
      <c r="R24138" s="404"/>
      <c r="S24138" s="404"/>
      <c r="T24138" s="404"/>
    </row>
    <row r="24139" spans="12:20" ht="16.8">
      <c r="L24139" s="404"/>
      <c r="M24139" s="404"/>
      <c r="N24139" s="404"/>
      <c r="O24139" s="404"/>
      <c r="P24139" s="404"/>
      <c r="Q24139" s="404"/>
      <c r="R24139" s="404"/>
      <c r="S24139" s="404"/>
      <c r="T24139" s="404"/>
    </row>
    <row r="24140" spans="12:20" ht="16.8">
      <c r="L24140" s="404"/>
      <c r="M24140" s="404"/>
      <c r="N24140" s="404"/>
      <c r="O24140" s="404"/>
      <c r="P24140" s="404"/>
      <c r="Q24140" s="404"/>
      <c r="R24140" s="404"/>
      <c r="S24140" s="404"/>
      <c r="T24140" s="404"/>
    </row>
    <row r="24141" spans="12:20" ht="16.8">
      <c r="L24141" s="404"/>
      <c r="M24141" s="404"/>
      <c r="N24141" s="404"/>
      <c r="O24141" s="404"/>
      <c r="P24141" s="404"/>
      <c r="Q24141" s="404"/>
      <c r="R24141" s="404"/>
      <c r="S24141" s="404"/>
      <c r="T24141" s="404"/>
    </row>
    <row r="24142" spans="12:20" ht="16.8">
      <c r="L24142" s="404"/>
      <c r="M24142" s="404"/>
      <c r="N24142" s="404"/>
      <c r="O24142" s="404"/>
      <c r="P24142" s="404"/>
      <c r="Q24142" s="404"/>
      <c r="R24142" s="404"/>
      <c r="S24142" s="404"/>
      <c r="T24142" s="404"/>
    </row>
    <row r="24143" spans="12:20" ht="16.8">
      <c r="L24143" s="404"/>
      <c r="M24143" s="404"/>
      <c r="N24143" s="404"/>
      <c r="O24143" s="404"/>
      <c r="P24143" s="404"/>
      <c r="Q24143" s="404"/>
      <c r="R24143" s="404"/>
      <c r="S24143" s="404"/>
      <c r="T24143" s="404"/>
    </row>
    <row r="24144" spans="12:20" ht="16.8">
      <c r="L24144" s="404"/>
      <c r="M24144" s="404"/>
      <c r="N24144" s="404"/>
      <c r="O24144" s="404"/>
      <c r="P24144" s="404"/>
      <c r="Q24144" s="404"/>
      <c r="R24144" s="404"/>
      <c r="S24144" s="404"/>
      <c r="T24144" s="404"/>
    </row>
    <row r="24145" spans="12:20" ht="16.8">
      <c r="L24145" s="404"/>
      <c r="M24145" s="404"/>
      <c r="N24145" s="404"/>
      <c r="O24145" s="404"/>
      <c r="P24145" s="404"/>
      <c r="Q24145" s="404"/>
      <c r="R24145" s="404"/>
      <c r="S24145" s="404"/>
      <c r="T24145" s="404"/>
    </row>
    <row r="24146" spans="12:20" ht="16.8">
      <c r="L24146" s="404"/>
      <c r="M24146" s="404"/>
      <c r="N24146" s="404"/>
      <c r="O24146" s="404"/>
      <c r="P24146" s="404"/>
      <c r="Q24146" s="404"/>
      <c r="R24146" s="404"/>
      <c r="S24146" s="404"/>
      <c r="T24146" s="404"/>
    </row>
    <row r="24147" spans="12:20" ht="16.8">
      <c r="L24147" s="404"/>
      <c r="M24147" s="404"/>
      <c r="N24147" s="404"/>
      <c r="O24147" s="404"/>
      <c r="P24147" s="404"/>
      <c r="Q24147" s="404"/>
      <c r="R24147" s="404"/>
      <c r="S24147" s="404"/>
      <c r="T24147" s="404"/>
    </row>
    <row r="24148" spans="12:20" ht="16.8">
      <c r="L24148" s="404"/>
      <c r="M24148" s="404"/>
      <c r="N24148" s="404"/>
      <c r="O24148" s="404"/>
      <c r="P24148" s="404"/>
      <c r="Q24148" s="404"/>
      <c r="R24148" s="404"/>
      <c r="S24148" s="404"/>
      <c r="T24148" s="404"/>
    </row>
    <row r="24149" spans="12:20" ht="16.8">
      <c r="L24149" s="404"/>
      <c r="M24149" s="404"/>
      <c r="N24149" s="404"/>
      <c r="O24149" s="404"/>
      <c r="P24149" s="404"/>
      <c r="Q24149" s="404"/>
      <c r="R24149" s="404"/>
      <c r="S24149" s="404"/>
      <c r="T24149" s="404"/>
    </row>
    <row r="24150" spans="12:20" ht="16.8">
      <c r="L24150" s="404"/>
      <c r="M24150" s="404"/>
      <c r="N24150" s="404"/>
      <c r="O24150" s="404"/>
      <c r="P24150" s="404"/>
      <c r="Q24150" s="404"/>
      <c r="R24150" s="404"/>
      <c r="S24150" s="404"/>
      <c r="T24150" s="404"/>
    </row>
    <row r="24151" spans="12:20" ht="16.8">
      <c r="L24151" s="404"/>
      <c r="M24151" s="404"/>
      <c r="N24151" s="404"/>
      <c r="O24151" s="404"/>
      <c r="P24151" s="404"/>
      <c r="Q24151" s="404"/>
      <c r="R24151" s="404"/>
      <c r="S24151" s="404"/>
      <c r="T24151" s="404"/>
    </row>
    <row r="24152" spans="12:20" ht="16.8">
      <c r="L24152" s="404"/>
      <c r="M24152" s="404"/>
      <c r="N24152" s="404"/>
      <c r="O24152" s="404"/>
      <c r="P24152" s="404"/>
      <c r="Q24152" s="404"/>
      <c r="R24152" s="404"/>
      <c r="S24152" s="404"/>
      <c r="T24152" s="404"/>
    </row>
    <row r="24153" spans="12:20" ht="16.8">
      <c r="L24153" s="404"/>
      <c r="M24153" s="404"/>
      <c r="N24153" s="404"/>
      <c r="O24153" s="404"/>
      <c r="P24153" s="404"/>
      <c r="Q24153" s="404"/>
      <c r="R24153" s="404"/>
      <c r="S24153" s="404"/>
      <c r="T24153" s="404"/>
    </row>
    <row r="24154" spans="12:20" ht="16.8">
      <c r="L24154" s="404"/>
      <c r="M24154" s="404"/>
      <c r="N24154" s="404"/>
      <c r="O24154" s="404"/>
      <c r="P24154" s="404"/>
      <c r="Q24154" s="404"/>
      <c r="R24154" s="404"/>
      <c r="S24154" s="404"/>
      <c r="T24154" s="404"/>
    </row>
    <row r="24155" spans="12:20" ht="16.8">
      <c r="L24155" s="404"/>
      <c r="M24155" s="404"/>
      <c r="N24155" s="404"/>
      <c r="O24155" s="404"/>
      <c r="P24155" s="404"/>
      <c r="Q24155" s="404"/>
      <c r="R24155" s="404"/>
      <c r="S24155" s="404"/>
      <c r="T24155" s="404"/>
    </row>
    <row r="24156" spans="12:20" ht="16.8">
      <c r="L24156" s="404"/>
      <c r="M24156" s="404"/>
      <c r="N24156" s="404"/>
      <c r="O24156" s="404"/>
      <c r="P24156" s="404"/>
      <c r="Q24156" s="404"/>
      <c r="R24156" s="404"/>
      <c r="S24156" s="404"/>
      <c r="T24156" s="404"/>
    </row>
    <row r="24157" spans="12:20" ht="16.8">
      <c r="L24157" s="404"/>
      <c r="M24157" s="404"/>
      <c r="N24157" s="404"/>
      <c r="O24157" s="404"/>
      <c r="P24157" s="404"/>
      <c r="Q24157" s="404"/>
      <c r="R24157" s="404"/>
      <c r="S24157" s="404"/>
      <c r="T24157" s="404"/>
    </row>
    <row r="24158" spans="12:20" ht="16.8">
      <c r="L24158" s="404"/>
      <c r="M24158" s="404"/>
      <c r="N24158" s="404"/>
      <c r="O24158" s="404"/>
      <c r="P24158" s="404"/>
      <c r="Q24158" s="404"/>
      <c r="R24158" s="404"/>
      <c r="S24158" s="404"/>
      <c r="T24158" s="404"/>
    </row>
    <row r="24159" spans="12:20" ht="16.8">
      <c r="L24159" s="404"/>
      <c r="M24159" s="404"/>
      <c r="N24159" s="404"/>
      <c r="O24159" s="404"/>
      <c r="P24159" s="404"/>
      <c r="Q24159" s="404"/>
      <c r="R24159" s="404"/>
      <c r="S24159" s="404"/>
      <c r="T24159" s="404"/>
    </row>
    <row r="24160" spans="12:20" ht="16.8">
      <c r="L24160" s="404"/>
      <c r="M24160" s="404"/>
      <c r="N24160" s="404"/>
      <c r="O24160" s="404"/>
      <c r="P24160" s="404"/>
      <c r="Q24160" s="404"/>
      <c r="R24160" s="404"/>
      <c r="S24160" s="404"/>
      <c r="T24160" s="404"/>
    </row>
    <row r="24161" spans="12:20" ht="16.8">
      <c r="L24161" s="404"/>
      <c r="M24161" s="404"/>
      <c r="N24161" s="404"/>
      <c r="O24161" s="404"/>
      <c r="P24161" s="404"/>
      <c r="Q24161" s="404"/>
      <c r="R24161" s="404"/>
      <c r="S24161" s="404"/>
      <c r="T24161" s="404"/>
    </row>
    <row r="24162" spans="12:20" ht="16.8">
      <c r="L24162" s="404"/>
      <c r="M24162" s="404"/>
      <c r="N24162" s="404"/>
      <c r="O24162" s="404"/>
      <c r="P24162" s="404"/>
      <c r="Q24162" s="404"/>
      <c r="R24162" s="404"/>
      <c r="S24162" s="404"/>
      <c r="T24162" s="404"/>
    </row>
    <row r="24163" spans="12:20" ht="16.8">
      <c r="L24163" s="404"/>
      <c r="M24163" s="404"/>
      <c r="N24163" s="404"/>
      <c r="O24163" s="404"/>
      <c r="P24163" s="404"/>
      <c r="Q24163" s="404"/>
      <c r="R24163" s="404"/>
      <c r="S24163" s="404"/>
      <c r="T24163" s="404"/>
    </row>
    <row r="24164" spans="12:20" ht="16.8">
      <c r="L24164" s="404"/>
      <c r="M24164" s="404"/>
      <c r="N24164" s="404"/>
      <c r="O24164" s="404"/>
      <c r="P24164" s="404"/>
      <c r="Q24164" s="404"/>
      <c r="R24164" s="404"/>
      <c r="S24164" s="404"/>
      <c r="T24164" s="404"/>
    </row>
    <row r="24165" spans="12:20" ht="16.8">
      <c r="L24165" s="404"/>
      <c r="M24165" s="404"/>
      <c r="N24165" s="404"/>
      <c r="O24165" s="404"/>
      <c r="P24165" s="404"/>
      <c r="Q24165" s="404"/>
      <c r="R24165" s="404"/>
      <c r="S24165" s="404"/>
      <c r="T24165" s="404"/>
    </row>
    <row r="24166" spans="12:20" ht="16.8">
      <c r="L24166" s="404"/>
      <c r="M24166" s="404"/>
      <c r="N24166" s="404"/>
      <c r="O24166" s="404"/>
      <c r="P24166" s="404"/>
      <c r="Q24166" s="404"/>
      <c r="R24166" s="404"/>
      <c r="S24166" s="404"/>
      <c r="T24166" s="404"/>
    </row>
    <row r="24167" spans="12:20" ht="16.8">
      <c r="L24167" s="404"/>
      <c r="M24167" s="404"/>
      <c r="N24167" s="404"/>
      <c r="O24167" s="404"/>
      <c r="P24167" s="404"/>
      <c r="Q24167" s="404"/>
      <c r="R24167" s="404"/>
      <c r="S24167" s="404"/>
      <c r="T24167" s="404"/>
    </row>
    <row r="24168" spans="12:20" ht="16.8">
      <c r="L24168" s="404"/>
      <c r="M24168" s="404"/>
      <c r="N24168" s="404"/>
      <c r="O24168" s="404"/>
      <c r="P24168" s="404"/>
      <c r="Q24168" s="404"/>
      <c r="R24168" s="404"/>
      <c r="S24168" s="404"/>
      <c r="T24168" s="404"/>
    </row>
    <row r="24169" spans="12:20" ht="16.8">
      <c r="L24169" s="404"/>
      <c r="M24169" s="404"/>
      <c r="N24169" s="404"/>
      <c r="O24169" s="404"/>
      <c r="P24169" s="404"/>
      <c r="Q24169" s="404"/>
      <c r="R24169" s="404"/>
      <c r="S24169" s="404"/>
      <c r="T24169" s="404"/>
    </row>
    <row r="24170" spans="12:20" ht="16.8">
      <c r="L24170" s="404"/>
      <c r="M24170" s="404"/>
      <c r="N24170" s="404"/>
      <c r="O24170" s="404"/>
      <c r="P24170" s="404"/>
      <c r="Q24170" s="404"/>
      <c r="R24170" s="404"/>
      <c r="S24170" s="404"/>
      <c r="T24170" s="404"/>
    </row>
    <row r="24171" spans="12:20" ht="16.8">
      <c r="L24171" s="404"/>
      <c r="M24171" s="404"/>
      <c r="N24171" s="404"/>
      <c r="O24171" s="404"/>
      <c r="P24171" s="404"/>
      <c r="Q24171" s="404"/>
      <c r="R24171" s="404"/>
      <c r="S24171" s="404"/>
      <c r="T24171" s="404"/>
    </row>
    <row r="24172" spans="12:20" ht="16.8">
      <c r="L24172" s="404"/>
      <c r="M24172" s="404"/>
      <c r="N24172" s="404"/>
      <c r="O24172" s="404"/>
      <c r="P24172" s="404"/>
      <c r="Q24172" s="404"/>
      <c r="R24172" s="404"/>
      <c r="S24172" s="404"/>
      <c r="T24172" s="404"/>
    </row>
    <row r="24173" spans="12:20" ht="16.8">
      <c r="L24173" s="404"/>
      <c r="M24173" s="404"/>
      <c r="N24173" s="404"/>
      <c r="O24173" s="404"/>
      <c r="P24173" s="404"/>
      <c r="Q24173" s="404"/>
      <c r="R24173" s="404"/>
      <c r="S24173" s="404"/>
      <c r="T24173" s="404"/>
    </row>
    <row r="24174" spans="12:20" ht="16.8">
      <c r="L24174" s="404"/>
      <c r="M24174" s="404"/>
      <c r="N24174" s="404"/>
      <c r="O24174" s="404"/>
      <c r="P24174" s="404"/>
      <c r="Q24174" s="404"/>
      <c r="R24174" s="404"/>
      <c r="S24174" s="404"/>
      <c r="T24174" s="404"/>
    </row>
    <row r="24175" spans="12:20" ht="16.8">
      <c r="L24175" s="404"/>
      <c r="M24175" s="404"/>
      <c r="N24175" s="404"/>
      <c r="O24175" s="404"/>
      <c r="P24175" s="404"/>
      <c r="Q24175" s="404"/>
      <c r="R24175" s="404"/>
      <c r="S24175" s="404"/>
      <c r="T24175" s="404"/>
    </row>
    <row r="24176" spans="12:20" ht="16.8">
      <c r="L24176" s="404"/>
      <c r="M24176" s="404"/>
      <c r="N24176" s="404"/>
      <c r="O24176" s="404"/>
      <c r="P24176" s="404"/>
      <c r="Q24176" s="404"/>
      <c r="R24176" s="404"/>
      <c r="S24176" s="404"/>
      <c r="T24176" s="404"/>
    </row>
    <row r="24177" spans="12:20" ht="16.8">
      <c r="L24177" s="404"/>
      <c r="M24177" s="404"/>
      <c r="N24177" s="404"/>
      <c r="O24177" s="404"/>
      <c r="P24177" s="404"/>
      <c r="Q24177" s="404"/>
      <c r="R24177" s="404"/>
      <c r="S24177" s="404"/>
      <c r="T24177" s="404"/>
    </row>
    <row r="24178" spans="12:20" ht="16.8">
      <c r="L24178" s="404"/>
      <c r="M24178" s="404"/>
      <c r="N24178" s="404"/>
      <c r="O24178" s="404"/>
      <c r="P24178" s="404"/>
      <c r="Q24178" s="404"/>
      <c r="R24178" s="404"/>
      <c r="S24178" s="404"/>
      <c r="T24178" s="404"/>
    </row>
    <row r="24179" spans="12:20" ht="16.8">
      <c r="L24179" s="404"/>
      <c r="M24179" s="404"/>
      <c r="N24179" s="404"/>
      <c r="O24179" s="404"/>
      <c r="P24179" s="404"/>
      <c r="Q24179" s="404"/>
      <c r="R24179" s="404"/>
      <c r="S24179" s="404"/>
      <c r="T24179" s="404"/>
    </row>
    <row r="24180" spans="12:20" ht="16.8">
      <c r="L24180" s="404"/>
      <c r="M24180" s="404"/>
      <c r="N24180" s="404"/>
      <c r="O24180" s="404"/>
      <c r="P24180" s="404"/>
      <c r="Q24180" s="404"/>
      <c r="R24180" s="404"/>
      <c r="S24180" s="404"/>
      <c r="T24180" s="404"/>
    </row>
    <row r="24181" spans="12:20" ht="16.8">
      <c r="L24181" s="404"/>
      <c r="M24181" s="404"/>
      <c r="N24181" s="404"/>
      <c r="O24181" s="404"/>
      <c r="P24181" s="404"/>
      <c r="Q24181" s="404"/>
      <c r="R24181" s="404"/>
      <c r="S24181" s="404"/>
      <c r="T24181" s="404"/>
    </row>
    <row r="24182" spans="12:20" ht="16.8">
      <c r="L24182" s="404"/>
      <c r="M24182" s="404"/>
      <c r="N24182" s="404"/>
      <c r="O24182" s="404"/>
      <c r="P24182" s="404"/>
      <c r="Q24182" s="404"/>
      <c r="R24182" s="404"/>
      <c r="S24182" s="404"/>
      <c r="T24182" s="404"/>
    </row>
    <row r="24183" spans="12:20" ht="16.8">
      <c r="L24183" s="404"/>
      <c r="M24183" s="404"/>
      <c r="N24183" s="404"/>
      <c r="O24183" s="404"/>
      <c r="P24183" s="404"/>
      <c r="Q24183" s="404"/>
      <c r="R24183" s="404"/>
      <c r="S24183" s="404"/>
      <c r="T24183" s="404"/>
    </row>
    <row r="24184" spans="12:20" ht="16.8">
      <c r="L24184" s="404"/>
      <c r="M24184" s="404"/>
      <c r="N24184" s="404"/>
      <c r="O24184" s="404"/>
      <c r="P24184" s="404"/>
      <c r="Q24184" s="404"/>
      <c r="R24184" s="404"/>
      <c r="S24184" s="404"/>
      <c r="T24184" s="404"/>
    </row>
    <row r="24185" spans="12:20" ht="16.8">
      <c r="L24185" s="404"/>
      <c r="M24185" s="404"/>
      <c r="N24185" s="404"/>
      <c r="O24185" s="404"/>
      <c r="P24185" s="404"/>
      <c r="Q24185" s="404"/>
      <c r="R24185" s="404"/>
      <c r="S24185" s="404"/>
      <c r="T24185" s="404"/>
    </row>
    <row r="24186" spans="12:20" ht="16.8">
      <c r="L24186" s="404"/>
      <c r="M24186" s="404"/>
      <c r="N24186" s="404"/>
      <c r="O24186" s="404"/>
      <c r="P24186" s="404"/>
      <c r="Q24186" s="404"/>
      <c r="R24186" s="404"/>
      <c r="S24186" s="404"/>
      <c r="T24186" s="404"/>
    </row>
    <row r="24187" spans="12:20" ht="16.8">
      <c r="L24187" s="404"/>
      <c r="M24187" s="404"/>
      <c r="N24187" s="404"/>
      <c r="O24187" s="404"/>
      <c r="P24187" s="404"/>
      <c r="Q24187" s="404"/>
      <c r="R24187" s="404"/>
      <c r="S24187" s="404"/>
      <c r="T24187" s="404"/>
    </row>
    <row r="24188" spans="12:20" ht="16.8">
      <c r="L24188" s="404"/>
      <c r="M24188" s="404"/>
      <c r="N24188" s="404"/>
      <c r="O24188" s="404"/>
      <c r="P24188" s="404"/>
      <c r="Q24188" s="404"/>
      <c r="R24188" s="404"/>
      <c r="S24188" s="404"/>
      <c r="T24188" s="404"/>
    </row>
    <row r="24189" spans="12:20" ht="16.8">
      <c r="L24189" s="404"/>
      <c r="M24189" s="404"/>
      <c r="N24189" s="404"/>
      <c r="O24189" s="404"/>
      <c r="P24189" s="404"/>
      <c r="Q24189" s="404"/>
      <c r="R24189" s="404"/>
      <c r="S24189" s="404"/>
      <c r="T24189" s="404"/>
    </row>
    <row r="24190" spans="12:20" ht="16.8">
      <c r="L24190" s="404"/>
      <c r="M24190" s="404"/>
      <c r="N24190" s="404"/>
      <c r="O24190" s="404"/>
      <c r="P24190" s="404"/>
      <c r="Q24190" s="404"/>
      <c r="R24190" s="404"/>
      <c r="S24190" s="404"/>
      <c r="T24190" s="404"/>
    </row>
    <row r="24191" spans="12:20" ht="16.8">
      <c r="L24191" s="404"/>
      <c r="M24191" s="404"/>
      <c r="N24191" s="404"/>
      <c r="O24191" s="404"/>
      <c r="P24191" s="404"/>
      <c r="Q24191" s="404"/>
      <c r="R24191" s="404"/>
      <c r="S24191" s="404"/>
      <c r="T24191" s="404"/>
    </row>
    <row r="24192" spans="12:20" ht="16.8">
      <c r="L24192" s="404"/>
      <c r="M24192" s="404"/>
      <c r="N24192" s="404"/>
      <c r="O24192" s="404"/>
      <c r="P24192" s="404"/>
      <c r="Q24192" s="404"/>
      <c r="R24192" s="404"/>
      <c r="S24192" s="404"/>
      <c r="T24192" s="404"/>
    </row>
    <row r="24193" spans="12:20" ht="16.8">
      <c r="L24193" s="404"/>
      <c r="M24193" s="404"/>
      <c r="N24193" s="404"/>
      <c r="O24193" s="404"/>
      <c r="P24193" s="404"/>
      <c r="Q24193" s="404"/>
      <c r="R24193" s="404"/>
      <c r="S24193" s="404"/>
      <c r="T24193" s="404"/>
    </row>
    <row r="24194" spans="12:20" ht="16.8">
      <c r="L24194" s="404"/>
      <c r="M24194" s="404"/>
      <c r="N24194" s="404"/>
      <c r="O24194" s="404"/>
      <c r="P24194" s="404"/>
      <c r="Q24194" s="404"/>
      <c r="R24194" s="404"/>
      <c r="S24194" s="404"/>
      <c r="T24194" s="404"/>
    </row>
    <row r="24195" spans="12:20" ht="16.8">
      <c r="L24195" s="404"/>
      <c r="M24195" s="404"/>
      <c r="N24195" s="404"/>
      <c r="O24195" s="404"/>
      <c r="P24195" s="404"/>
      <c r="Q24195" s="404"/>
      <c r="R24195" s="404"/>
      <c r="S24195" s="404"/>
      <c r="T24195" s="404"/>
    </row>
    <row r="24196" spans="12:20" ht="16.8">
      <c r="L24196" s="404"/>
      <c r="M24196" s="404"/>
      <c r="N24196" s="404"/>
      <c r="O24196" s="404"/>
      <c r="P24196" s="404"/>
      <c r="Q24196" s="404"/>
      <c r="R24196" s="404"/>
      <c r="S24196" s="404"/>
      <c r="T24196" s="404"/>
    </row>
    <row r="24197" spans="12:20" ht="16.8">
      <c r="L24197" s="404"/>
      <c r="M24197" s="404"/>
      <c r="N24197" s="404"/>
      <c r="O24197" s="404"/>
      <c r="P24197" s="404"/>
      <c r="Q24197" s="404"/>
      <c r="R24197" s="404"/>
      <c r="S24197" s="404"/>
      <c r="T24197" s="404"/>
    </row>
    <row r="24198" spans="12:20" ht="16.8">
      <c r="L24198" s="404"/>
      <c r="M24198" s="404"/>
      <c r="N24198" s="404"/>
      <c r="O24198" s="404"/>
      <c r="P24198" s="404"/>
      <c r="Q24198" s="404"/>
      <c r="R24198" s="404"/>
      <c r="S24198" s="404"/>
      <c r="T24198" s="404"/>
    </row>
    <row r="24199" spans="12:20" ht="16.8">
      <c r="L24199" s="404"/>
      <c r="M24199" s="404"/>
      <c r="N24199" s="404"/>
      <c r="O24199" s="404"/>
      <c r="P24199" s="404"/>
      <c r="Q24199" s="404"/>
      <c r="R24199" s="404"/>
      <c r="S24199" s="404"/>
      <c r="T24199" s="404"/>
    </row>
    <row r="24200" spans="12:20" ht="16.8">
      <c r="L24200" s="404"/>
      <c r="M24200" s="404"/>
      <c r="N24200" s="404"/>
      <c r="O24200" s="404"/>
      <c r="P24200" s="404"/>
      <c r="Q24200" s="404"/>
      <c r="R24200" s="404"/>
      <c r="S24200" s="404"/>
      <c r="T24200" s="404"/>
    </row>
    <row r="24201" spans="12:20" ht="16.8">
      <c r="L24201" s="404"/>
      <c r="M24201" s="404"/>
      <c r="N24201" s="404"/>
      <c r="O24201" s="404"/>
      <c r="P24201" s="404"/>
      <c r="Q24201" s="404"/>
      <c r="R24201" s="404"/>
      <c r="S24201" s="404"/>
      <c r="T24201" s="404"/>
    </row>
    <row r="24202" spans="12:20" ht="16.8">
      <c r="L24202" s="404"/>
      <c r="M24202" s="404"/>
      <c r="N24202" s="404"/>
      <c r="O24202" s="404"/>
      <c r="P24202" s="404"/>
      <c r="Q24202" s="404"/>
      <c r="R24202" s="404"/>
      <c r="S24202" s="404"/>
      <c r="T24202" s="404"/>
    </row>
    <row r="24203" spans="12:20" ht="16.8">
      <c r="L24203" s="404"/>
      <c r="M24203" s="404"/>
      <c r="N24203" s="404"/>
      <c r="O24203" s="404"/>
      <c r="P24203" s="404"/>
      <c r="Q24203" s="404"/>
      <c r="R24203" s="404"/>
      <c r="S24203" s="404"/>
      <c r="T24203" s="404"/>
    </row>
    <row r="24204" spans="12:20" ht="16.8">
      <c r="L24204" s="404"/>
      <c r="M24204" s="404"/>
      <c r="N24204" s="404"/>
      <c r="O24204" s="404"/>
      <c r="P24204" s="404"/>
      <c r="Q24204" s="404"/>
      <c r="R24204" s="404"/>
      <c r="S24204" s="404"/>
      <c r="T24204" s="404"/>
    </row>
    <row r="24205" spans="12:20" ht="16.8">
      <c r="L24205" s="404"/>
      <c r="M24205" s="404"/>
      <c r="N24205" s="404"/>
      <c r="O24205" s="404"/>
      <c r="P24205" s="404"/>
      <c r="Q24205" s="404"/>
      <c r="R24205" s="404"/>
      <c r="S24205" s="404"/>
      <c r="T24205" s="404"/>
    </row>
    <row r="24206" spans="12:20" ht="16.8">
      <c r="L24206" s="404"/>
      <c r="M24206" s="404"/>
      <c r="N24206" s="404"/>
      <c r="O24206" s="404"/>
      <c r="P24206" s="404"/>
      <c r="Q24206" s="404"/>
      <c r="R24206" s="404"/>
      <c r="S24206" s="404"/>
      <c r="T24206" s="404"/>
    </row>
    <row r="24207" spans="12:20" ht="16.8">
      <c r="L24207" s="404"/>
      <c r="M24207" s="404"/>
      <c r="N24207" s="404"/>
      <c r="O24207" s="404"/>
      <c r="P24207" s="404"/>
      <c r="Q24207" s="404"/>
      <c r="R24207" s="404"/>
      <c r="S24207" s="404"/>
      <c r="T24207" s="404"/>
    </row>
    <row r="24208" spans="12:20" ht="16.8">
      <c r="L24208" s="404"/>
      <c r="M24208" s="404"/>
      <c r="N24208" s="404"/>
      <c r="O24208" s="404"/>
      <c r="P24208" s="404"/>
      <c r="Q24208" s="404"/>
      <c r="R24208" s="404"/>
      <c r="S24208" s="404"/>
      <c r="T24208" s="404"/>
    </row>
    <row r="24209" spans="12:20" ht="16.8">
      <c r="L24209" s="404"/>
      <c r="M24209" s="404"/>
      <c r="N24209" s="404"/>
      <c r="O24209" s="404"/>
      <c r="P24209" s="404"/>
      <c r="Q24209" s="404"/>
      <c r="R24209" s="404"/>
      <c r="S24209" s="404"/>
      <c r="T24209" s="404"/>
    </row>
    <row r="24210" spans="12:20" ht="16.8">
      <c r="L24210" s="404"/>
      <c r="M24210" s="404"/>
      <c r="N24210" s="404"/>
      <c r="O24210" s="404"/>
      <c r="P24210" s="404"/>
      <c r="Q24210" s="404"/>
      <c r="R24210" s="404"/>
      <c r="S24210" s="404"/>
      <c r="T24210" s="404"/>
    </row>
    <row r="24211" spans="12:20" ht="16.8">
      <c r="L24211" s="404"/>
      <c r="M24211" s="404"/>
      <c r="N24211" s="404"/>
      <c r="O24211" s="404"/>
      <c r="P24211" s="404"/>
      <c r="Q24211" s="404"/>
      <c r="R24211" s="404"/>
      <c r="S24211" s="404"/>
      <c r="T24211" s="404"/>
    </row>
    <row r="24212" spans="12:20" ht="16.8">
      <c r="L24212" s="404"/>
      <c r="M24212" s="404"/>
      <c r="N24212" s="404"/>
      <c r="O24212" s="404"/>
      <c r="P24212" s="404"/>
      <c r="Q24212" s="404"/>
      <c r="R24212" s="404"/>
      <c r="S24212" s="404"/>
      <c r="T24212" s="404"/>
    </row>
    <row r="24213" spans="12:20" ht="16.8">
      <c r="L24213" s="404"/>
      <c r="M24213" s="404"/>
      <c r="N24213" s="404"/>
      <c r="O24213" s="404"/>
      <c r="P24213" s="404"/>
      <c r="Q24213" s="404"/>
      <c r="R24213" s="404"/>
      <c r="S24213" s="404"/>
      <c r="T24213" s="404"/>
    </row>
    <row r="24214" spans="12:20" ht="16.8">
      <c r="L24214" s="404"/>
      <c r="M24214" s="404"/>
      <c r="N24214" s="404"/>
      <c r="O24214" s="404"/>
      <c r="P24214" s="404"/>
      <c r="Q24214" s="404"/>
      <c r="R24214" s="404"/>
      <c r="S24214" s="404"/>
      <c r="T24214" s="404"/>
    </row>
    <row r="24215" spans="12:20" ht="16.8">
      <c r="L24215" s="404"/>
      <c r="M24215" s="404"/>
      <c r="N24215" s="404"/>
      <c r="O24215" s="404"/>
      <c r="P24215" s="404"/>
      <c r="Q24215" s="404"/>
      <c r="R24215" s="404"/>
      <c r="S24215" s="404"/>
      <c r="T24215" s="404"/>
    </row>
    <row r="24216" spans="12:20" ht="16.8">
      <c r="L24216" s="404"/>
      <c r="M24216" s="404"/>
      <c r="N24216" s="404"/>
      <c r="O24216" s="404"/>
      <c r="P24216" s="404"/>
      <c r="Q24216" s="404"/>
      <c r="R24216" s="404"/>
      <c r="S24216" s="404"/>
      <c r="T24216" s="404"/>
    </row>
    <row r="24217" spans="12:20" ht="16.8">
      <c r="L24217" s="404"/>
      <c r="M24217" s="404"/>
      <c r="N24217" s="404"/>
      <c r="O24217" s="404"/>
      <c r="P24217" s="404"/>
      <c r="Q24217" s="404"/>
      <c r="R24217" s="404"/>
      <c r="S24217" s="404"/>
      <c r="T24217" s="404"/>
    </row>
    <row r="24218" spans="12:20" ht="16.8">
      <c r="L24218" s="404"/>
      <c r="M24218" s="404"/>
      <c r="N24218" s="404"/>
      <c r="O24218" s="404"/>
      <c r="P24218" s="404"/>
      <c r="Q24218" s="404"/>
      <c r="R24218" s="404"/>
      <c r="S24218" s="404"/>
      <c r="T24218" s="404"/>
    </row>
    <row r="24219" spans="12:20" ht="16.8">
      <c r="L24219" s="404"/>
      <c r="M24219" s="404"/>
      <c r="N24219" s="404"/>
      <c r="O24219" s="404"/>
      <c r="P24219" s="404"/>
      <c r="Q24219" s="404"/>
      <c r="R24219" s="404"/>
      <c r="S24219" s="404"/>
      <c r="T24219" s="404"/>
    </row>
    <row r="24220" spans="12:20" ht="16.8">
      <c r="L24220" s="404"/>
      <c r="M24220" s="404"/>
      <c r="N24220" s="404"/>
      <c r="O24220" s="404"/>
      <c r="P24220" s="404"/>
      <c r="Q24220" s="404"/>
      <c r="R24220" s="404"/>
      <c r="S24220" s="404"/>
      <c r="T24220" s="404"/>
    </row>
    <row r="24221" spans="12:20" ht="16.8">
      <c r="L24221" s="404"/>
      <c r="M24221" s="404"/>
      <c r="N24221" s="404"/>
      <c r="O24221" s="404"/>
      <c r="P24221" s="404"/>
      <c r="Q24221" s="404"/>
      <c r="R24221" s="404"/>
      <c r="S24221" s="404"/>
      <c r="T24221" s="404"/>
    </row>
    <row r="24222" spans="12:20" ht="16.8">
      <c r="L24222" s="404"/>
      <c r="M24222" s="404"/>
      <c r="N24222" s="404"/>
      <c r="O24222" s="404"/>
      <c r="P24222" s="404"/>
      <c r="Q24222" s="404"/>
      <c r="R24222" s="404"/>
      <c r="S24222" s="404"/>
      <c r="T24222" s="404"/>
    </row>
    <row r="24223" spans="12:20" ht="16.8">
      <c r="L24223" s="404"/>
      <c r="M24223" s="404"/>
      <c r="N24223" s="404"/>
      <c r="O24223" s="404"/>
      <c r="P24223" s="404"/>
      <c r="Q24223" s="404"/>
      <c r="R24223" s="404"/>
      <c r="S24223" s="404"/>
      <c r="T24223" s="404"/>
    </row>
    <row r="24224" spans="12:20" ht="16.8">
      <c r="L24224" s="404"/>
      <c r="M24224" s="404"/>
      <c r="N24224" s="404"/>
      <c r="O24224" s="404"/>
      <c r="P24224" s="404"/>
      <c r="Q24224" s="404"/>
      <c r="R24224" s="404"/>
      <c r="S24224" s="404"/>
      <c r="T24224" s="404"/>
    </row>
    <row r="24225" spans="12:20" ht="16.8">
      <c r="L24225" s="404"/>
      <c r="M24225" s="404"/>
      <c r="N24225" s="404"/>
      <c r="O24225" s="404"/>
      <c r="P24225" s="404"/>
      <c r="Q24225" s="404"/>
      <c r="R24225" s="404"/>
      <c r="S24225" s="404"/>
      <c r="T24225" s="404"/>
    </row>
    <row r="24226" spans="12:20" ht="16.8">
      <c r="L24226" s="404"/>
      <c r="M24226" s="404"/>
      <c r="N24226" s="404"/>
      <c r="O24226" s="404"/>
      <c r="P24226" s="404"/>
      <c r="Q24226" s="404"/>
      <c r="R24226" s="404"/>
      <c r="S24226" s="404"/>
      <c r="T24226" s="404"/>
    </row>
    <row r="24227" spans="12:20" ht="16.8">
      <c r="L24227" s="404"/>
      <c r="M24227" s="404"/>
      <c r="N24227" s="404"/>
      <c r="O24227" s="404"/>
      <c r="P24227" s="404"/>
      <c r="Q24227" s="404"/>
      <c r="R24227" s="404"/>
      <c r="S24227" s="404"/>
      <c r="T24227" s="404"/>
    </row>
    <row r="24228" spans="12:20" ht="16.8">
      <c r="L24228" s="404"/>
      <c r="M24228" s="404"/>
      <c r="N24228" s="404"/>
      <c r="O24228" s="404"/>
      <c r="P24228" s="404"/>
      <c r="Q24228" s="404"/>
      <c r="R24228" s="404"/>
      <c r="S24228" s="404"/>
      <c r="T24228" s="404"/>
    </row>
    <row r="24229" spans="12:20" ht="16.8">
      <c r="L24229" s="404"/>
      <c r="M24229" s="404"/>
      <c r="N24229" s="404"/>
      <c r="O24229" s="404"/>
      <c r="P24229" s="404"/>
      <c r="Q24229" s="404"/>
      <c r="R24229" s="404"/>
      <c r="S24229" s="404"/>
      <c r="T24229" s="404"/>
    </row>
    <row r="24230" spans="12:20" ht="16.8">
      <c r="L24230" s="404"/>
      <c r="M24230" s="404"/>
      <c r="N24230" s="404"/>
      <c r="O24230" s="404"/>
      <c r="P24230" s="404"/>
      <c r="Q24230" s="404"/>
      <c r="R24230" s="404"/>
      <c r="S24230" s="404"/>
      <c r="T24230" s="404"/>
    </row>
    <row r="24231" spans="12:20" ht="16.8">
      <c r="L24231" s="404"/>
      <c r="M24231" s="404"/>
      <c r="N24231" s="404"/>
      <c r="O24231" s="404"/>
      <c r="P24231" s="404"/>
      <c r="Q24231" s="404"/>
      <c r="R24231" s="404"/>
      <c r="S24231" s="404"/>
      <c r="T24231" s="404"/>
    </row>
    <row r="24232" spans="12:20" ht="16.8">
      <c r="L24232" s="404"/>
      <c r="M24232" s="404"/>
      <c r="N24232" s="404"/>
      <c r="O24232" s="404"/>
      <c r="P24232" s="404"/>
      <c r="Q24232" s="404"/>
      <c r="R24232" s="404"/>
      <c r="S24232" s="404"/>
      <c r="T24232" s="404"/>
    </row>
    <row r="24233" spans="12:20" ht="16.8">
      <c r="L24233" s="404"/>
      <c r="M24233" s="404"/>
      <c r="N24233" s="404"/>
      <c r="O24233" s="404"/>
      <c r="P24233" s="404"/>
      <c r="Q24233" s="404"/>
      <c r="R24233" s="404"/>
      <c r="S24233" s="404"/>
      <c r="T24233" s="404"/>
    </row>
    <row r="24234" spans="12:20" ht="16.8">
      <c r="L24234" s="404"/>
      <c r="M24234" s="404"/>
      <c r="N24234" s="404"/>
      <c r="O24234" s="404"/>
      <c r="P24234" s="404"/>
      <c r="Q24234" s="404"/>
      <c r="R24234" s="404"/>
      <c r="S24234" s="404"/>
      <c r="T24234" s="404"/>
    </row>
    <row r="24235" spans="12:20" ht="16.8">
      <c r="L24235" s="404"/>
      <c r="M24235" s="404"/>
      <c r="N24235" s="404"/>
      <c r="O24235" s="404"/>
      <c r="P24235" s="404"/>
      <c r="Q24235" s="404"/>
      <c r="R24235" s="404"/>
      <c r="S24235" s="404"/>
      <c r="T24235" s="404"/>
    </row>
    <row r="24236" spans="12:20" ht="16.8">
      <c r="L24236" s="404"/>
      <c r="M24236" s="404"/>
      <c r="N24236" s="404"/>
      <c r="O24236" s="404"/>
      <c r="P24236" s="404"/>
      <c r="Q24236" s="404"/>
      <c r="R24236" s="404"/>
      <c r="S24236" s="404"/>
      <c r="T24236" s="404"/>
    </row>
    <row r="24237" spans="12:20" ht="16.8">
      <c r="L24237" s="404"/>
      <c r="M24237" s="404"/>
      <c r="N24237" s="404"/>
      <c r="O24237" s="404"/>
      <c r="P24237" s="404"/>
      <c r="Q24237" s="404"/>
      <c r="R24237" s="404"/>
      <c r="S24237" s="404"/>
      <c r="T24237" s="404"/>
    </row>
    <row r="24238" spans="12:20" ht="16.8">
      <c r="L24238" s="404"/>
      <c r="M24238" s="404"/>
      <c r="N24238" s="404"/>
      <c r="O24238" s="404"/>
      <c r="P24238" s="404"/>
      <c r="Q24238" s="404"/>
      <c r="R24238" s="404"/>
      <c r="S24238" s="404"/>
      <c r="T24238" s="404"/>
    </row>
    <row r="24239" spans="12:20" ht="16.8">
      <c r="L24239" s="404"/>
      <c r="M24239" s="404"/>
      <c r="N24239" s="404"/>
      <c r="O24239" s="404"/>
      <c r="P24239" s="404"/>
      <c r="Q24239" s="404"/>
      <c r="R24239" s="404"/>
      <c r="S24239" s="404"/>
      <c r="T24239" s="404"/>
    </row>
    <row r="24240" spans="12:20" ht="16.8">
      <c r="L24240" s="404"/>
      <c r="M24240" s="404"/>
      <c r="N24240" s="404"/>
      <c r="O24240" s="404"/>
      <c r="P24240" s="404"/>
      <c r="Q24240" s="404"/>
      <c r="R24240" s="404"/>
      <c r="S24240" s="404"/>
      <c r="T24240" s="404"/>
    </row>
    <row r="24241" spans="12:20" ht="16.8">
      <c r="L24241" s="404"/>
      <c r="M24241" s="404"/>
      <c r="N24241" s="404"/>
      <c r="O24241" s="404"/>
      <c r="P24241" s="404"/>
      <c r="Q24241" s="404"/>
      <c r="R24241" s="404"/>
      <c r="S24241" s="404"/>
      <c r="T24241" s="404"/>
    </row>
    <row r="24242" spans="12:20" ht="16.8">
      <c r="L24242" s="404"/>
      <c r="M24242" s="404"/>
      <c r="N24242" s="404"/>
      <c r="O24242" s="404"/>
      <c r="P24242" s="404"/>
      <c r="Q24242" s="404"/>
      <c r="R24242" s="404"/>
      <c r="S24242" s="404"/>
      <c r="T24242" s="404"/>
    </row>
    <row r="24243" spans="12:20" ht="16.8">
      <c r="L24243" s="404"/>
      <c r="M24243" s="404"/>
      <c r="N24243" s="404"/>
      <c r="O24243" s="404"/>
      <c r="P24243" s="404"/>
      <c r="Q24243" s="404"/>
      <c r="R24243" s="404"/>
      <c r="S24243" s="404"/>
      <c r="T24243" s="404"/>
    </row>
    <row r="24244" spans="12:20" ht="16.8">
      <c r="L24244" s="404"/>
      <c r="M24244" s="404"/>
      <c r="N24244" s="404"/>
      <c r="O24244" s="404"/>
      <c r="P24244" s="404"/>
      <c r="Q24244" s="404"/>
      <c r="R24244" s="404"/>
      <c r="S24244" s="404"/>
      <c r="T24244" s="404"/>
    </row>
    <row r="24245" spans="12:20" ht="16.8">
      <c r="L24245" s="404"/>
      <c r="M24245" s="404"/>
      <c r="N24245" s="404"/>
      <c r="O24245" s="404"/>
      <c r="P24245" s="404"/>
      <c r="Q24245" s="404"/>
      <c r="R24245" s="404"/>
      <c r="S24245" s="404"/>
      <c r="T24245" s="404"/>
    </row>
    <row r="24246" spans="12:20" ht="16.8">
      <c r="L24246" s="404"/>
      <c r="M24246" s="404"/>
      <c r="N24246" s="404"/>
      <c r="O24246" s="404"/>
      <c r="P24246" s="404"/>
      <c r="Q24246" s="404"/>
      <c r="R24246" s="404"/>
      <c r="S24246" s="404"/>
      <c r="T24246" s="404"/>
    </row>
    <row r="24247" spans="12:20" ht="16.8">
      <c r="L24247" s="404"/>
      <c r="M24247" s="404"/>
      <c r="N24247" s="404"/>
      <c r="O24247" s="404"/>
      <c r="P24247" s="404"/>
      <c r="Q24247" s="404"/>
      <c r="R24247" s="404"/>
      <c r="S24247" s="404"/>
      <c r="T24247" s="404"/>
    </row>
    <row r="24248" spans="12:20" ht="16.8">
      <c r="L24248" s="404"/>
      <c r="M24248" s="404"/>
      <c r="N24248" s="404"/>
      <c r="O24248" s="404"/>
      <c r="P24248" s="404"/>
      <c r="Q24248" s="404"/>
      <c r="R24248" s="404"/>
      <c r="S24248" s="404"/>
      <c r="T24248" s="404"/>
    </row>
    <row r="24249" spans="12:20" ht="16.8">
      <c r="L24249" s="404"/>
      <c r="M24249" s="404"/>
      <c r="N24249" s="404"/>
      <c r="O24249" s="404"/>
      <c r="P24249" s="404"/>
      <c r="Q24249" s="404"/>
      <c r="R24249" s="404"/>
      <c r="S24249" s="404"/>
      <c r="T24249" s="404"/>
    </row>
    <row r="24250" spans="12:20" ht="16.8">
      <c r="L24250" s="404"/>
      <c r="M24250" s="404"/>
      <c r="N24250" s="404"/>
      <c r="O24250" s="404"/>
      <c r="P24250" s="404"/>
      <c r="Q24250" s="404"/>
      <c r="R24250" s="404"/>
      <c r="S24250" s="404"/>
      <c r="T24250" s="404"/>
    </row>
    <row r="24251" spans="12:20" ht="16.8">
      <c r="L24251" s="404"/>
      <c r="M24251" s="404"/>
      <c r="N24251" s="404"/>
      <c r="O24251" s="404"/>
      <c r="P24251" s="404"/>
      <c r="Q24251" s="404"/>
      <c r="R24251" s="404"/>
      <c r="S24251" s="404"/>
      <c r="T24251" s="404"/>
    </row>
    <row r="24252" spans="12:20" ht="16.8">
      <c r="L24252" s="404"/>
      <c r="M24252" s="404"/>
      <c r="N24252" s="404"/>
      <c r="O24252" s="404"/>
      <c r="P24252" s="404"/>
      <c r="Q24252" s="404"/>
      <c r="R24252" s="404"/>
      <c r="S24252" s="404"/>
      <c r="T24252" s="404"/>
    </row>
    <row r="24253" spans="12:20" ht="16.8">
      <c r="L24253" s="404"/>
      <c r="M24253" s="404"/>
      <c r="N24253" s="404"/>
      <c r="O24253" s="404"/>
      <c r="P24253" s="404"/>
      <c r="Q24253" s="404"/>
      <c r="R24253" s="404"/>
      <c r="S24253" s="404"/>
      <c r="T24253" s="404"/>
    </row>
    <row r="24254" spans="12:20" ht="16.8">
      <c r="L24254" s="404"/>
      <c r="M24254" s="404"/>
      <c r="N24254" s="404"/>
      <c r="O24254" s="404"/>
      <c r="P24254" s="404"/>
      <c r="Q24254" s="404"/>
      <c r="R24254" s="404"/>
      <c r="S24254" s="404"/>
      <c r="T24254" s="404"/>
    </row>
    <row r="24255" spans="12:20" ht="16.8">
      <c r="L24255" s="404"/>
      <c r="M24255" s="404"/>
      <c r="N24255" s="404"/>
      <c r="O24255" s="404"/>
      <c r="P24255" s="404"/>
      <c r="Q24255" s="404"/>
      <c r="R24255" s="404"/>
      <c r="S24255" s="404"/>
      <c r="T24255" s="404"/>
    </row>
    <row r="24256" spans="12:20" ht="16.8">
      <c r="L24256" s="404"/>
      <c r="M24256" s="404"/>
      <c r="N24256" s="404"/>
      <c r="O24256" s="404"/>
      <c r="P24256" s="404"/>
      <c r="Q24256" s="404"/>
      <c r="R24256" s="404"/>
      <c r="S24256" s="404"/>
      <c r="T24256" s="404"/>
    </row>
    <row r="24257" spans="12:20" ht="16.8">
      <c r="L24257" s="404"/>
      <c r="M24257" s="404"/>
      <c r="N24257" s="404"/>
      <c r="O24257" s="404"/>
      <c r="P24257" s="404"/>
      <c r="Q24257" s="404"/>
      <c r="R24257" s="404"/>
      <c r="S24257" s="404"/>
      <c r="T24257" s="404"/>
    </row>
    <row r="24258" spans="12:20" ht="16.8">
      <c r="L24258" s="404"/>
      <c r="M24258" s="404"/>
      <c r="N24258" s="404"/>
      <c r="O24258" s="404"/>
      <c r="P24258" s="404"/>
      <c r="Q24258" s="404"/>
      <c r="R24258" s="404"/>
      <c r="S24258" s="404"/>
      <c r="T24258" s="404"/>
    </row>
    <row r="24259" spans="12:20" ht="16.8">
      <c r="L24259" s="404"/>
      <c r="M24259" s="404"/>
      <c r="N24259" s="404"/>
      <c r="O24259" s="404"/>
      <c r="P24259" s="404"/>
      <c r="Q24259" s="404"/>
      <c r="R24259" s="404"/>
      <c r="S24259" s="404"/>
      <c r="T24259" s="404"/>
    </row>
    <row r="24260" spans="12:20" ht="16.8">
      <c r="L24260" s="404"/>
      <c r="M24260" s="404"/>
      <c r="N24260" s="404"/>
      <c r="O24260" s="404"/>
      <c r="P24260" s="404"/>
      <c r="Q24260" s="404"/>
      <c r="R24260" s="404"/>
      <c r="S24260" s="404"/>
      <c r="T24260" s="404"/>
    </row>
    <row r="24261" spans="12:20" ht="16.8">
      <c r="L24261" s="404"/>
      <c r="M24261" s="404"/>
      <c r="N24261" s="404"/>
      <c r="O24261" s="404"/>
      <c r="P24261" s="404"/>
      <c r="Q24261" s="404"/>
      <c r="R24261" s="404"/>
      <c r="S24261" s="404"/>
      <c r="T24261" s="404"/>
    </row>
    <row r="24262" spans="12:20" ht="16.8">
      <c r="L24262" s="404"/>
      <c r="M24262" s="404"/>
      <c r="N24262" s="404"/>
      <c r="O24262" s="404"/>
      <c r="P24262" s="404"/>
      <c r="Q24262" s="404"/>
      <c r="R24262" s="404"/>
      <c r="S24262" s="404"/>
      <c r="T24262" s="404"/>
    </row>
    <row r="24263" spans="12:20" ht="16.8">
      <c r="L24263" s="404"/>
      <c r="M24263" s="404"/>
      <c r="N24263" s="404"/>
      <c r="O24263" s="404"/>
      <c r="P24263" s="404"/>
      <c r="Q24263" s="404"/>
      <c r="R24263" s="404"/>
      <c r="S24263" s="404"/>
      <c r="T24263" s="404"/>
    </row>
    <row r="24264" spans="12:20" ht="16.8">
      <c r="L24264" s="404"/>
      <c r="M24264" s="404"/>
      <c r="N24264" s="404"/>
      <c r="O24264" s="404"/>
      <c r="P24264" s="404"/>
      <c r="Q24264" s="404"/>
      <c r="R24264" s="404"/>
      <c r="S24264" s="404"/>
      <c r="T24264" s="404"/>
    </row>
    <row r="24265" spans="12:20" ht="16.8">
      <c r="L24265" s="404"/>
      <c r="M24265" s="404"/>
      <c r="N24265" s="404"/>
      <c r="O24265" s="404"/>
      <c r="P24265" s="404"/>
      <c r="Q24265" s="404"/>
      <c r="R24265" s="404"/>
      <c r="S24265" s="404"/>
      <c r="T24265" s="404"/>
    </row>
    <row r="24266" spans="12:20" ht="16.8">
      <c r="L24266" s="404"/>
      <c r="M24266" s="404"/>
      <c r="N24266" s="404"/>
      <c r="O24266" s="404"/>
      <c r="P24266" s="404"/>
      <c r="Q24266" s="404"/>
      <c r="R24266" s="404"/>
      <c r="S24266" s="404"/>
      <c r="T24266" s="404"/>
    </row>
    <row r="24267" spans="12:20" ht="16.8">
      <c r="L24267" s="404"/>
      <c r="M24267" s="404"/>
      <c r="N24267" s="404"/>
      <c r="O24267" s="404"/>
      <c r="P24267" s="404"/>
      <c r="Q24267" s="404"/>
      <c r="R24267" s="404"/>
      <c r="S24267" s="404"/>
      <c r="T24267" s="404"/>
    </row>
    <row r="24268" spans="12:20" ht="16.8">
      <c r="L24268" s="404"/>
      <c r="M24268" s="404"/>
      <c r="N24268" s="404"/>
      <c r="O24268" s="404"/>
      <c r="P24268" s="404"/>
      <c r="Q24268" s="404"/>
      <c r="R24268" s="404"/>
      <c r="S24268" s="404"/>
      <c r="T24268" s="404"/>
    </row>
    <row r="24269" spans="12:20" ht="16.8">
      <c r="L24269" s="404"/>
      <c r="M24269" s="404"/>
      <c r="N24269" s="404"/>
      <c r="O24269" s="404"/>
      <c r="P24269" s="404"/>
      <c r="Q24269" s="404"/>
      <c r="R24269" s="404"/>
      <c r="S24269" s="404"/>
      <c r="T24269" s="404"/>
    </row>
    <row r="24270" spans="12:20" ht="16.8">
      <c r="L24270" s="404"/>
      <c r="M24270" s="404"/>
      <c r="N24270" s="404"/>
      <c r="O24270" s="404"/>
      <c r="P24270" s="404"/>
      <c r="Q24270" s="404"/>
      <c r="R24270" s="404"/>
      <c r="S24270" s="404"/>
      <c r="T24270" s="404"/>
    </row>
    <row r="24271" spans="12:20" ht="16.8">
      <c r="L24271" s="404"/>
      <c r="M24271" s="404"/>
      <c r="N24271" s="404"/>
      <c r="O24271" s="404"/>
      <c r="P24271" s="404"/>
      <c r="Q24271" s="404"/>
      <c r="R24271" s="404"/>
      <c r="S24271" s="404"/>
      <c r="T24271" s="404"/>
    </row>
    <row r="24272" spans="12:20" ht="16.8">
      <c r="L24272" s="404"/>
      <c r="M24272" s="404"/>
      <c r="N24272" s="404"/>
      <c r="O24272" s="404"/>
      <c r="P24272" s="404"/>
      <c r="Q24272" s="404"/>
      <c r="R24272" s="404"/>
      <c r="S24272" s="404"/>
      <c r="T24272" s="404"/>
    </row>
    <row r="24273" spans="12:20" ht="16.8">
      <c r="L24273" s="404"/>
      <c r="M24273" s="404"/>
      <c r="N24273" s="404"/>
      <c r="O24273" s="404"/>
      <c r="P24273" s="404"/>
      <c r="Q24273" s="404"/>
      <c r="R24273" s="404"/>
      <c r="S24273" s="404"/>
      <c r="T24273" s="404"/>
    </row>
    <row r="24274" spans="12:20" ht="16.8">
      <c r="L24274" s="404"/>
      <c r="M24274" s="404"/>
      <c r="N24274" s="404"/>
      <c r="O24274" s="404"/>
      <c r="P24274" s="404"/>
      <c r="Q24274" s="404"/>
      <c r="R24274" s="404"/>
      <c r="S24274" s="404"/>
      <c r="T24274" s="404"/>
    </row>
    <row r="24275" spans="12:20" ht="16.8">
      <c r="L24275" s="404"/>
      <c r="M24275" s="404"/>
      <c r="N24275" s="404"/>
      <c r="O24275" s="404"/>
      <c r="P24275" s="404"/>
      <c r="Q24275" s="404"/>
      <c r="R24275" s="404"/>
      <c r="S24275" s="404"/>
      <c r="T24275" s="404"/>
    </row>
    <row r="24276" spans="12:20" ht="16.8">
      <c r="L24276" s="404"/>
      <c r="M24276" s="404"/>
      <c r="N24276" s="404"/>
      <c r="O24276" s="404"/>
      <c r="P24276" s="404"/>
      <c r="Q24276" s="404"/>
      <c r="R24276" s="404"/>
      <c r="S24276" s="404"/>
      <c r="T24276" s="404"/>
    </row>
    <row r="24277" spans="12:20" ht="16.8">
      <c r="L24277" s="404"/>
      <c r="M24277" s="404"/>
      <c r="N24277" s="404"/>
      <c r="O24277" s="404"/>
      <c r="P24277" s="404"/>
      <c r="Q24277" s="404"/>
      <c r="R24277" s="404"/>
      <c r="S24277" s="404"/>
      <c r="T24277" s="404"/>
    </row>
    <row r="24278" spans="12:20" ht="16.8">
      <c r="L24278" s="404"/>
      <c r="M24278" s="404"/>
      <c r="N24278" s="404"/>
      <c r="O24278" s="404"/>
      <c r="P24278" s="404"/>
      <c r="Q24278" s="404"/>
      <c r="R24278" s="404"/>
      <c r="S24278" s="404"/>
      <c r="T24278" s="404"/>
    </row>
    <row r="24279" spans="12:20" ht="16.8">
      <c r="L24279" s="404"/>
      <c r="M24279" s="404"/>
      <c r="N24279" s="404"/>
      <c r="O24279" s="404"/>
      <c r="P24279" s="404"/>
      <c r="Q24279" s="404"/>
      <c r="R24279" s="404"/>
      <c r="S24279" s="404"/>
      <c r="T24279" s="404"/>
    </row>
    <row r="24280" spans="12:20" ht="16.8">
      <c r="L24280" s="404"/>
      <c r="M24280" s="404"/>
      <c r="N24280" s="404"/>
      <c r="O24280" s="404"/>
      <c r="P24280" s="404"/>
      <c r="Q24280" s="404"/>
      <c r="R24280" s="404"/>
      <c r="S24280" s="404"/>
      <c r="T24280" s="404"/>
    </row>
    <row r="24281" spans="12:20" ht="16.8">
      <c r="L24281" s="404"/>
      <c r="M24281" s="404"/>
      <c r="N24281" s="404"/>
      <c r="O24281" s="404"/>
      <c r="P24281" s="404"/>
      <c r="Q24281" s="404"/>
      <c r="R24281" s="404"/>
      <c r="S24281" s="404"/>
      <c r="T24281" s="404"/>
    </row>
    <row r="24282" spans="12:20" ht="16.8">
      <c r="L24282" s="404"/>
      <c r="M24282" s="404"/>
      <c r="N24282" s="404"/>
      <c r="O24282" s="404"/>
      <c r="P24282" s="404"/>
      <c r="Q24282" s="404"/>
      <c r="R24282" s="404"/>
      <c r="S24282" s="404"/>
      <c r="T24282" s="404"/>
    </row>
    <row r="24283" spans="12:20" ht="16.8">
      <c r="L24283" s="404"/>
      <c r="M24283" s="404"/>
      <c r="N24283" s="404"/>
      <c r="O24283" s="404"/>
      <c r="P24283" s="404"/>
      <c r="Q24283" s="404"/>
      <c r="R24283" s="404"/>
      <c r="S24283" s="404"/>
      <c r="T24283" s="404"/>
    </row>
    <row r="24284" spans="12:20" ht="16.8">
      <c r="L24284" s="404"/>
      <c r="M24284" s="404"/>
      <c r="N24284" s="404"/>
      <c r="O24284" s="404"/>
      <c r="P24284" s="404"/>
      <c r="Q24284" s="404"/>
      <c r="R24284" s="404"/>
      <c r="S24284" s="404"/>
      <c r="T24284" s="404"/>
    </row>
    <row r="24285" spans="12:20" ht="16.8">
      <c r="L24285" s="404"/>
      <c r="M24285" s="404"/>
      <c r="N24285" s="404"/>
      <c r="O24285" s="404"/>
      <c r="P24285" s="404"/>
      <c r="Q24285" s="404"/>
      <c r="R24285" s="404"/>
      <c r="S24285" s="404"/>
      <c r="T24285" s="404"/>
    </row>
    <row r="24286" spans="12:20" ht="16.8">
      <c r="L24286" s="404"/>
      <c r="M24286" s="404"/>
      <c r="N24286" s="404"/>
      <c r="O24286" s="404"/>
      <c r="P24286" s="404"/>
      <c r="Q24286" s="404"/>
      <c r="R24286" s="404"/>
      <c r="S24286" s="404"/>
      <c r="T24286" s="404"/>
    </row>
    <row r="24287" spans="12:20" ht="16.8">
      <c r="L24287" s="404"/>
      <c r="M24287" s="404"/>
      <c r="N24287" s="404"/>
      <c r="O24287" s="404"/>
      <c r="P24287" s="404"/>
      <c r="Q24287" s="404"/>
      <c r="R24287" s="404"/>
      <c r="S24287" s="404"/>
      <c r="T24287" s="404"/>
    </row>
    <row r="24288" spans="12:20" ht="16.8">
      <c r="L24288" s="404"/>
      <c r="M24288" s="404"/>
      <c r="N24288" s="404"/>
      <c r="O24288" s="404"/>
      <c r="P24288" s="404"/>
      <c r="Q24288" s="404"/>
      <c r="R24288" s="404"/>
      <c r="S24288" s="404"/>
      <c r="T24288" s="404"/>
    </row>
    <row r="24289" spans="12:20" ht="16.8">
      <c r="L24289" s="404"/>
      <c r="M24289" s="404"/>
      <c r="N24289" s="404"/>
      <c r="O24289" s="404"/>
      <c r="P24289" s="404"/>
      <c r="Q24289" s="404"/>
      <c r="R24289" s="404"/>
      <c r="S24289" s="404"/>
      <c r="T24289" s="404"/>
    </row>
    <row r="24290" spans="12:20" ht="16.8">
      <c r="L24290" s="404"/>
      <c r="M24290" s="404"/>
      <c r="N24290" s="404"/>
      <c r="O24290" s="404"/>
      <c r="P24290" s="404"/>
      <c r="Q24290" s="404"/>
      <c r="R24290" s="404"/>
      <c r="S24290" s="404"/>
      <c r="T24290" s="404"/>
    </row>
    <row r="24291" spans="12:20" ht="16.8">
      <c r="L24291" s="404"/>
      <c r="M24291" s="404"/>
      <c r="N24291" s="404"/>
      <c r="O24291" s="404"/>
      <c r="P24291" s="404"/>
      <c r="Q24291" s="404"/>
      <c r="R24291" s="404"/>
      <c r="S24291" s="404"/>
      <c r="T24291" s="404"/>
    </row>
    <row r="24292" spans="12:20" ht="16.8">
      <c r="L24292" s="404"/>
      <c r="M24292" s="404"/>
      <c r="N24292" s="404"/>
      <c r="O24292" s="404"/>
      <c r="P24292" s="404"/>
      <c r="Q24292" s="404"/>
      <c r="R24292" s="404"/>
      <c r="S24292" s="404"/>
      <c r="T24292" s="404"/>
    </row>
    <row r="24293" spans="12:20" ht="16.8">
      <c r="L24293" s="404"/>
      <c r="M24293" s="404"/>
      <c r="N24293" s="404"/>
      <c r="O24293" s="404"/>
      <c r="P24293" s="404"/>
      <c r="Q24293" s="404"/>
      <c r="R24293" s="404"/>
      <c r="S24293" s="404"/>
      <c r="T24293" s="404"/>
    </row>
    <row r="24294" spans="12:20" ht="16.8">
      <c r="L24294" s="404"/>
      <c r="M24294" s="404"/>
      <c r="N24294" s="404"/>
      <c r="O24294" s="404"/>
      <c r="P24294" s="404"/>
      <c r="Q24294" s="404"/>
      <c r="R24294" s="404"/>
      <c r="S24294" s="404"/>
      <c r="T24294" s="404"/>
    </row>
    <row r="24295" spans="12:20" ht="16.8">
      <c r="L24295" s="404"/>
      <c r="M24295" s="404"/>
      <c r="N24295" s="404"/>
      <c r="O24295" s="404"/>
      <c r="P24295" s="404"/>
      <c r="Q24295" s="404"/>
      <c r="R24295" s="404"/>
      <c r="S24295" s="404"/>
      <c r="T24295" s="404"/>
    </row>
    <row r="24296" spans="12:20" ht="16.8">
      <c r="L24296" s="404"/>
      <c r="M24296" s="404"/>
      <c r="N24296" s="404"/>
      <c r="O24296" s="404"/>
      <c r="P24296" s="404"/>
      <c r="Q24296" s="404"/>
      <c r="R24296" s="404"/>
      <c r="S24296" s="404"/>
      <c r="T24296" s="404"/>
    </row>
    <row r="24297" spans="12:20" ht="16.8">
      <c r="L24297" s="404"/>
      <c r="M24297" s="404"/>
      <c r="N24297" s="404"/>
      <c r="O24297" s="404"/>
      <c r="P24297" s="404"/>
      <c r="Q24297" s="404"/>
      <c r="R24297" s="404"/>
      <c r="S24297" s="404"/>
      <c r="T24297" s="404"/>
    </row>
    <row r="24298" spans="12:20" ht="16.8">
      <c r="L24298" s="404"/>
      <c r="M24298" s="404"/>
      <c r="N24298" s="404"/>
      <c r="O24298" s="404"/>
      <c r="P24298" s="404"/>
      <c r="Q24298" s="404"/>
      <c r="R24298" s="404"/>
      <c r="S24298" s="404"/>
      <c r="T24298" s="404"/>
    </row>
    <row r="24299" spans="12:20" ht="16.8">
      <c r="L24299" s="404"/>
      <c r="M24299" s="404"/>
      <c r="N24299" s="404"/>
      <c r="O24299" s="404"/>
      <c r="P24299" s="404"/>
      <c r="Q24299" s="404"/>
      <c r="R24299" s="404"/>
      <c r="S24299" s="404"/>
      <c r="T24299" s="404"/>
    </row>
    <row r="24300" spans="12:20" ht="16.8">
      <c r="L24300" s="404"/>
      <c r="M24300" s="404"/>
      <c r="N24300" s="404"/>
      <c r="O24300" s="404"/>
      <c r="P24300" s="404"/>
      <c r="Q24300" s="404"/>
      <c r="R24300" s="404"/>
      <c r="S24300" s="404"/>
      <c r="T24300" s="404"/>
    </row>
    <row r="24301" spans="12:20" ht="16.8">
      <c r="L24301" s="404"/>
      <c r="M24301" s="404"/>
      <c r="N24301" s="404"/>
      <c r="O24301" s="404"/>
      <c r="P24301" s="404"/>
      <c r="Q24301" s="404"/>
      <c r="R24301" s="404"/>
      <c r="S24301" s="404"/>
      <c r="T24301" s="404"/>
    </row>
    <row r="24302" spans="12:20" ht="16.8">
      <c r="L24302" s="404"/>
      <c r="M24302" s="404"/>
      <c r="N24302" s="404"/>
      <c r="O24302" s="404"/>
      <c r="P24302" s="404"/>
      <c r="Q24302" s="404"/>
      <c r="R24302" s="404"/>
      <c r="S24302" s="404"/>
      <c r="T24302" s="404"/>
    </row>
    <row r="24303" spans="12:20" ht="16.8">
      <c r="L24303" s="404"/>
      <c r="M24303" s="404"/>
      <c r="N24303" s="404"/>
      <c r="O24303" s="404"/>
      <c r="P24303" s="404"/>
      <c r="Q24303" s="404"/>
      <c r="R24303" s="404"/>
      <c r="S24303" s="404"/>
      <c r="T24303" s="404"/>
    </row>
    <row r="24304" spans="12:20" ht="16.8">
      <c r="L24304" s="404"/>
      <c r="M24304" s="404"/>
      <c r="N24304" s="404"/>
      <c r="O24304" s="404"/>
      <c r="P24304" s="404"/>
      <c r="Q24304" s="404"/>
      <c r="R24304" s="404"/>
      <c r="S24304" s="404"/>
      <c r="T24304" s="404"/>
    </row>
    <row r="24305" spans="12:20" ht="16.8">
      <c r="L24305" s="404"/>
      <c r="M24305" s="404"/>
      <c r="N24305" s="404"/>
      <c r="O24305" s="404"/>
      <c r="P24305" s="404"/>
      <c r="Q24305" s="404"/>
      <c r="R24305" s="404"/>
      <c r="S24305" s="404"/>
      <c r="T24305" s="404"/>
    </row>
    <row r="24306" spans="12:20" ht="16.8">
      <c r="L24306" s="404"/>
      <c r="M24306" s="404"/>
      <c r="N24306" s="404"/>
      <c r="O24306" s="404"/>
      <c r="P24306" s="404"/>
      <c r="Q24306" s="404"/>
      <c r="R24306" s="404"/>
      <c r="S24306" s="404"/>
      <c r="T24306" s="404"/>
    </row>
    <row r="24307" spans="12:20" ht="16.8">
      <c r="L24307" s="404"/>
      <c r="M24307" s="404"/>
      <c r="N24307" s="404"/>
      <c r="O24307" s="404"/>
      <c r="P24307" s="404"/>
      <c r="Q24307" s="404"/>
      <c r="R24307" s="404"/>
      <c r="S24307" s="404"/>
      <c r="T24307" s="404"/>
    </row>
    <row r="24308" spans="12:20" ht="16.8">
      <c r="L24308" s="404"/>
      <c r="M24308" s="404"/>
      <c r="N24308" s="404"/>
      <c r="O24308" s="404"/>
      <c r="P24308" s="404"/>
      <c r="Q24308" s="404"/>
      <c r="R24308" s="404"/>
      <c r="S24308" s="404"/>
      <c r="T24308" s="404"/>
    </row>
    <row r="24309" spans="12:20" ht="16.8">
      <c r="L24309" s="404"/>
      <c r="M24309" s="404"/>
      <c r="N24309" s="404"/>
      <c r="O24309" s="404"/>
      <c r="P24309" s="404"/>
      <c r="Q24309" s="404"/>
      <c r="R24309" s="404"/>
      <c r="S24309" s="404"/>
      <c r="T24309" s="404"/>
    </row>
    <row r="24310" spans="12:20" ht="16.8">
      <c r="L24310" s="404"/>
      <c r="M24310" s="404"/>
      <c r="N24310" s="404"/>
      <c r="O24310" s="404"/>
      <c r="P24310" s="404"/>
      <c r="Q24310" s="404"/>
      <c r="R24310" s="404"/>
      <c r="S24310" s="404"/>
      <c r="T24310" s="404"/>
    </row>
    <row r="24311" spans="12:20" ht="16.8">
      <c r="L24311" s="404"/>
      <c r="M24311" s="404"/>
      <c r="N24311" s="404"/>
      <c r="O24311" s="404"/>
      <c r="P24311" s="404"/>
      <c r="Q24311" s="404"/>
      <c r="R24311" s="404"/>
      <c r="S24311" s="404"/>
      <c r="T24311" s="404"/>
    </row>
    <row r="24312" spans="12:20" ht="16.8">
      <c r="L24312" s="404"/>
      <c r="M24312" s="404"/>
      <c r="N24312" s="404"/>
      <c r="O24312" s="404"/>
      <c r="P24312" s="404"/>
      <c r="Q24312" s="404"/>
      <c r="R24312" s="404"/>
      <c r="S24312" s="404"/>
      <c r="T24312" s="404"/>
    </row>
    <row r="24313" spans="12:20" ht="16.8">
      <c r="L24313" s="404"/>
      <c r="M24313" s="404"/>
      <c r="N24313" s="404"/>
      <c r="O24313" s="404"/>
      <c r="P24313" s="404"/>
      <c r="Q24313" s="404"/>
      <c r="R24313" s="404"/>
      <c r="S24313" s="404"/>
      <c r="T24313" s="404"/>
    </row>
    <row r="24314" spans="12:20" ht="16.8">
      <c r="L24314" s="404"/>
      <c r="M24314" s="404"/>
      <c r="N24314" s="404"/>
      <c r="O24314" s="404"/>
      <c r="P24314" s="404"/>
      <c r="Q24314" s="404"/>
      <c r="R24314" s="404"/>
      <c r="S24314" s="404"/>
      <c r="T24314" s="404"/>
    </row>
    <row r="24315" spans="12:20" ht="16.8">
      <c r="L24315" s="404"/>
      <c r="M24315" s="404"/>
      <c r="N24315" s="404"/>
      <c r="O24315" s="404"/>
      <c r="P24315" s="404"/>
      <c r="Q24315" s="404"/>
      <c r="R24315" s="404"/>
      <c r="S24315" s="404"/>
      <c r="T24315" s="404"/>
    </row>
    <row r="24316" spans="12:20" ht="16.8">
      <c r="L24316" s="404"/>
      <c r="M24316" s="404"/>
      <c r="N24316" s="404"/>
      <c r="O24316" s="404"/>
      <c r="P24316" s="404"/>
      <c r="Q24316" s="404"/>
      <c r="R24316" s="404"/>
      <c r="S24316" s="404"/>
      <c r="T24316" s="404"/>
    </row>
    <row r="24317" spans="12:20" ht="16.8">
      <c r="L24317" s="404"/>
      <c r="M24317" s="404"/>
      <c r="N24317" s="404"/>
      <c r="O24317" s="404"/>
      <c r="P24317" s="404"/>
      <c r="Q24317" s="404"/>
      <c r="R24317" s="404"/>
      <c r="S24317" s="404"/>
      <c r="T24317" s="404"/>
    </row>
    <row r="24318" spans="12:20" ht="16.8">
      <c r="L24318" s="404"/>
      <c r="M24318" s="404"/>
      <c r="N24318" s="404"/>
      <c r="O24318" s="404"/>
      <c r="P24318" s="404"/>
      <c r="Q24318" s="404"/>
      <c r="R24318" s="404"/>
      <c r="S24318" s="404"/>
      <c r="T24318" s="404"/>
    </row>
    <row r="24319" spans="12:20" ht="16.8">
      <c r="L24319" s="404"/>
      <c r="M24319" s="404"/>
      <c r="N24319" s="404"/>
      <c r="O24319" s="404"/>
      <c r="P24319" s="404"/>
      <c r="Q24319" s="404"/>
      <c r="R24319" s="404"/>
      <c r="S24319" s="404"/>
      <c r="T24319" s="404"/>
    </row>
    <row r="24320" spans="12:20" ht="16.8">
      <c r="L24320" s="404"/>
      <c r="M24320" s="404"/>
      <c r="N24320" s="404"/>
      <c r="O24320" s="404"/>
      <c r="P24320" s="404"/>
      <c r="Q24320" s="404"/>
      <c r="R24320" s="404"/>
      <c r="S24320" s="404"/>
      <c r="T24320" s="404"/>
    </row>
    <row r="24321" spans="12:20" ht="16.8">
      <c r="L24321" s="404"/>
      <c r="M24321" s="404"/>
      <c r="N24321" s="404"/>
      <c r="O24321" s="404"/>
      <c r="P24321" s="404"/>
      <c r="Q24321" s="404"/>
      <c r="R24321" s="404"/>
      <c r="S24321" s="404"/>
      <c r="T24321" s="404"/>
    </row>
    <row r="24322" spans="12:20" ht="16.8">
      <c r="L24322" s="404"/>
      <c r="M24322" s="404"/>
      <c r="N24322" s="404"/>
      <c r="O24322" s="404"/>
      <c r="P24322" s="404"/>
      <c r="Q24322" s="404"/>
      <c r="R24322" s="404"/>
      <c r="S24322" s="404"/>
      <c r="T24322" s="404"/>
    </row>
    <row r="24323" spans="12:20" ht="16.8">
      <c r="L24323" s="404"/>
      <c r="M24323" s="404"/>
      <c r="N24323" s="404"/>
      <c r="O24323" s="404"/>
      <c r="P24323" s="404"/>
      <c r="Q24323" s="404"/>
      <c r="R24323" s="404"/>
      <c r="S24323" s="404"/>
      <c r="T24323" s="404"/>
    </row>
    <row r="24324" spans="12:20" ht="16.8">
      <c r="L24324" s="404"/>
      <c r="M24324" s="404"/>
      <c r="N24324" s="404"/>
      <c r="O24324" s="404"/>
      <c r="P24324" s="404"/>
      <c r="Q24324" s="404"/>
      <c r="R24324" s="404"/>
      <c r="S24324" s="404"/>
      <c r="T24324" s="404"/>
    </row>
    <row r="24325" spans="12:20" ht="16.8">
      <c r="L24325" s="404"/>
      <c r="M24325" s="404"/>
      <c r="N24325" s="404"/>
      <c r="O24325" s="404"/>
      <c r="P24325" s="404"/>
      <c r="Q24325" s="404"/>
      <c r="R24325" s="404"/>
      <c r="S24325" s="404"/>
      <c r="T24325" s="404"/>
    </row>
    <row r="24326" spans="12:20" ht="16.8">
      <c r="L24326" s="404"/>
      <c r="M24326" s="404"/>
      <c r="N24326" s="404"/>
      <c r="O24326" s="404"/>
      <c r="P24326" s="404"/>
      <c r="Q24326" s="404"/>
      <c r="R24326" s="404"/>
      <c r="S24326" s="404"/>
      <c r="T24326" s="404"/>
    </row>
    <row r="24327" spans="12:20" ht="16.8">
      <c r="L24327" s="404"/>
      <c r="M24327" s="404"/>
      <c r="N24327" s="404"/>
      <c r="O24327" s="404"/>
      <c r="P24327" s="404"/>
      <c r="Q24327" s="404"/>
      <c r="R24327" s="404"/>
      <c r="S24327" s="404"/>
      <c r="T24327" s="404"/>
    </row>
    <row r="24328" spans="12:20" ht="16.8">
      <c r="L24328" s="404"/>
      <c r="M24328" s="404"/>
      <c r="N24328" s="404"/>
      <c r="O24328" s="404"/>
      <c r="P24328" s="404"/>
      <c r="Q24328" s="404"/>
      <c r="R24328" s="404"/>
      <c r="S24328" s="404"/>
      <c r="T24328" s="404"/>
    </row>
    <row r="24329" spans="12:20" ht="16.8">
      <c r="L24329" s="404"/>
      <c r="M24329" s="404"/>
      <c r="N24329" s="404"/>
      <c r="O24329" s="404"/>
      <c r="P24329" s="404"/>
      <c r="Q24329" s="404"/>
      <c r="R24329" s="404"/>
      <c r="S24329" s="404"/>
      <c r="T24329" s="404"/>
    </row>
    <row r="24330" spans="12:20" ht="16.8">
      <c r="L24330" s="404"/>
      <c r="M24330" s="404"/>
      <c r="N24330" s="404"/>
      <c r="O24330" s="404"/>
      <c r="P24330" s="404"/>
      <c r="Q24330" s="404"/>
      <c r="R24330" s="404"/>
      <c r="S24330" s="404"/>
      <c r="T24330" s="404"/>
    </row>
    <row r="24331" spans="12:20" ht="16.8">
      <c r="L24331" s="404"/>
      <c r="M24331" s="404"/>
      <c r="N24331" s="404"/>
      <c r="O24331" s="404"/>
      <c r="P24331" s="404"/>
      <c r="Q24331" s="404"/>
      <c r="R24331" s="404"/>
      <c r="S24331" s="404"/>
      <c r="T24331" s="404"/>
    </row>
    <row r="24332" spans="12:20" ht="16.8">
      <c r="L24332" s="404"/>
      <c r="M24332" s="404"/>
      <c r="N24332" s="404"/>
      <c r="O24332" s="404"/>
      <c r="P24332" s="404"/>
      <c r="Q24332" s="404"/>
      <c r="R24332" s="404"/>
      <c r="S24332" s="404"/>
      <c r="T24332" s="404"/>
    </row>
    <row r="24333" spans="12:20" ht="16.8">
      <c r="L24333" s="404"/>
      <c r="M24333" s="404"/>
      <c r="N24333" s="404"/>
      <c r="O24333" s="404"/>
      <c r="P24333" s="404"/>
      <c r="Q24333" s="404"/>
      <c r="R24333" s="404"/>
      <c r="S24333" s="404"/>
      <c r="T24333" s="404"/>
    </row>
    <row r="24334" spans="12:20" ht="16.8">
      <c r="L24334" s="404"/>
      <c r="M24334" s="404"/>
      <c r="N24334" s="404"/>
      <c r="O24334" s="404"/>
      <c r="P24334" s="404"/>
      <c r="Q24334" s="404"/>
      <c r="R24334" s="404"/>
      <c r="S24334" s="404"/>
      <c r="T24334" s="404"/>
    </row>
    <row r="24335" spans="12:20" ht="16.8">
      <c r="L24335" s="404"/>
      <c r="M24335" s="404"/>
      <c r="N24335" s="404"/>
      <c r="O24335" s="404"/>
      <c r="P24335" s="404"/>
      <c r="Q24335" s="404"/>
      <c r="R24335" s="404"/>
      <c r="S24335" s="404"/>
      <c r="T24335" s="404"/>
    </row>
    <row r="24336" spans="12:20" ht="16.8">
      <c r="L24336" s="404"/>
      <c r="M24336" s="404"/>
      <c r="N24336" s="404"/>
      <c r="O24336" s="404"/>
      <c r="P24336" s="404"/>
      <c r="Q24336" s="404"/>
      <c r="R24336" s="404"/>
      <c r="S24336" s="404"/>
      <c r="T24336" s="404"/>
    </row>
    <row r="24337" spans="12:20" ht="16.8">
      <c r="L24337" s="404"/>
      <c r="M24337" s="404"/>
      <c r="N24337" s="404"/>
      <c r="O24337" s="404"/>
      <c r="P24337" s="404"/>
      <c r="Q24337" s="404"/>
      <c r="R24337" s="404"/>
      <c r="S24337" s="404"/>
      <c r="T24337" s="404"/>
    </row>
    <row r="24338" spans="12:20" ht="16.8">
      <c r="L24338" s="404"/>
      <c r="M24338" s="404"/>
      <c r="N24338" s="404"/>
      <c r="O24338" s="404"/>
      <c r="P24338" s="404"/>
      <c r="Q24338" s="404"/>
      <c r="R24338" s="404"/>
      <c r="S24338" s="404"/>
      <c r="T24338" s="404"/>
    </row>
    <row r="24339" spans="12:20" ht="16.8">
      <c r="L24339" s="404"/>
      <c r="M24339" s="404"/>
      <c r="N24339" s="404"/>
      <c r="O24339" s="404"/>
      <c r="P24339" s="404"/>
      <c r="Q24339" s="404"/>
      <c r="R24339" s="404"/>
      <c r="S24339" s="404"/>
      <c r="T24339" s="404"/>
    </row>
    <row r="24340" spans="12:20" ht="16.8">
      <c r="L24340" s="404"/>
      <c r="M24340" s="404"/>
      <c r="N24340" s="404"/>
      <c r="O24340" s="404"/>
      <c r="P24340" s="404"/>
      <c r="Q24340" s="404"/>
      <c r="R24340" s="404"/>
      <c r="S24340" s="404"/>
      <c r="T24340" s="404"/>
    </row>
    <row r="24341" spans="12:20" ht="16.8">
      <c r="L24341" s="404"/>
      <c r="M24341" s="404"/>
      <c r="N24341" s="404"/>
      <c r="O24341" s="404"/>
      <c r="P24341" s="404"/>
      <c r="Q24341" s="404"/>
      <c r="R24341" s="404"/>
      <c r="S24341" s="404"/>
      <c r="T24341" s="404"/>
    </row>
    <row r="24342" spans="12:20" ht="16.8">
      <c r="L24342" s="404"/>
      <c r="M24342" s="404"/>
      <c r="N24342" s="404"/>
      <c r="O24342" s="404"/>
      <c r="P24342" s="404"/>
      <c r="Q24342" s="404"/>
      <c r="R24342" s="404"/>
      <c r="S24342" s="404"/>
      <c r="T24342" s="404"/>
    </row>
    <row r="24343" spans="12:20" ht="16.8">
      <c r="L24343" s="404"/>
      <c r="M24343" s="404"/>
      <c r="N24343" s="404"/>
      <c r="O24343" s="404"/>
      <c r="P24343" s="404"/>
      <c r="Q24343" s="404"/>
      <c r="R24343" s="404"/>
      <c r="S24343" s="404"/>
      <c r="T24343" s="404"/>
    </row>
    <row r="24344" spans="12:20" ht="16.8">
      <c r="L24344" s="404"/>
      <c r="M24344" s="404"/>
      <c r="N24344" s="404"/>
      <c r="O24344" s="404"/>
      <c r="P24344" s="404"/>
      <c r="Q24344" s="404"/>
      <c r="R24344" s="404"/>
      <c r="S24344" s="404"/>
      <c r="T24344" s="404"/>
    </row>
    <row r="24345" spans="12:20" ht="16.8">
      <c r="L24345" s="404"/>
      <c r="M24345" s="404"/>
      <c r="N24345" s="404"/>
      <c r="O24345" s="404"/>
      <c r="P24345" s="404"/>
      <c r="Q24345" s="404"/>
      <c r="R24345" s="404"/>
      <c r="S24345" s="404"/>
      <c r="T24345" s="404"/>
    </row>
    <row r="24346" spans="12:20" ht="16.8">
      <c r="L24346" s="404"/>
      <c r="M24346" s="404"/>
      <c r="N24346" s="404"/>
      <c r="O24346" s="404"/>
      <c r="P24346" s="404"/>
      <c r="Q24346" s="404"/>
      <c r="R24346" s="404"/>
      <c r="S24346" s="404"/>
      <c r="T24346" s="404"/>
    </row>
    <row r="24347" spans="12:20" ht="16.8">
      <c r="L24347" s="404"/>
      <c r="M24347" s="404"/>
      <c r="N24347" s="404"/>
      <c r="O24347" s="404"/>
      <c r="P24347" s="404"/>
      <c r="Q24347" s="404"/>
      <c r="R24347" s="404"/>
      <c r="S24347" s="404"/>
      <c r="T24347" s="404"/>
    </row>
    <row r="24348" spans="12:20" ht="16.8">
      <c r="L24348" s="404"/>
      <c r="M24348" s="404"/>
      <c r="N24348" s="404"/>
      <c r="O24348" s="404"/>
      <c r="P24348" s="404"/>
      <c r="Q24348" s="404"/>
      <c r="R24348" s="404"/>
      <c r="S24348" s="404"/>
      <c r="T24348" s="404"/>
    </row>
    <row r="24349" spans="12:20" ht="16.8">
      <c r="L24349" s="404"/>
      <c r="M24349" s="404"/>
      <c r="N24349" s="404"/>
      <c r="O24349" s="404"/>
      <c r="P24349" s="404"/>
      <c r="Q24349" s="404"/>
      <c r="R24349" s="404"/>
      <c r="S24349" s="404"/>
      <c r="T24349" s="404"/>
    </row>
    <row r="24350" spans="12:20" ht="16.8">
      <c r="L24350" s="404"/>
      <c r="M24350" s="404"/>
      <c r="N24350" s="404"/>
      <c r="O24350" s="404"/>
      <c r="P24350" s="404"/>
      <c r="Q24350" s="404"/>
      <c r="R24350" s="404"/>
      <c r="S24350" s="404"/>
      <c r="T24350" s="404"/>
    </row>
    <row r="24351" spans="12:20" ht="16.8">
      <c r="L24351" s="404"/>
      <c r="M24351" s="404"/>
      <c r="N24351" s="404"/>
      <c r="O24351" s="404"/>
      <c r="P24351" s="404"/>
      <c r="Q24351" s="404"/>
      <c r="R24351" s="404"/>
      <c r="S24351" s="404"/>
      <c r="T24351" s="404"/>
    </row>
    <row r="24352" spans="12:20" ht="16.8">
      <c r="L24352" s="404"/>
      <c r="M24352" s="404"/>
      <c r="N24352" s="404"/>
      <c r="O24352" s="404"/>
      <c r="P24352" s="404"/>
      <c r="Q24352" s="404"/>
      <c r="R24352" s="404"/>
      <c r="S24352" s="404"/>
      <c r="T24352" s="404"/>
    </row>
    <row r="24353" spans="12:20" ht="16.8">
      <c r="L24353" s="404"/>
      <c r="M24353" s="404"/>
      <c r="N24353" s="404"/>
      <c r="O24353" s="404"/>
      <c r="P24353" s="404"/>
      <c r="Q24353" s="404"/>
      <c r="R24353" s="404"/>
      <c r="S24353" s="404"/>
      <c r="T24353" s="404"/>
    </row>
    <row r="24354" spans="12:20" ht="16.8">
      <c r="L24354" s="404"/>
      <c r="M24354" s="404"/>
      <c r="N24354" s="404"/>
      <c r="O24354" s="404"/>
      <c r="P24354" s="404"/>
      <c r="Q24354" s="404"/>
      <c r="R24354" s="404"/>
      <c r="S24354" s="404"/>
      <c r="T24354" s="404"/>
    </row>
    <row r="24355" spans="12:20" ht="16.8">
      <c r="L24355" s="404"/>
      <c r="M24355" s="404"/>
      <c r="N24355" s="404"/>
      <c r="O24355" s="404"/>
      <c r="P24355" s="404"/>
      <c r="Q24355" s="404"/>
      <c r="R24355" s="404"/>
      <c r="S24355" s="404"/>
      <c r="T24355" s="404"/>
    </row>
    <row r="24356" spans="12:20" ht="16.8">
      <c r="L24356" s="404"/>
      <c r="M24356" s="404"/>
      <c r="N24356" s="404"/>
      <c r="O24356" s="404"/>
      <c r="P24356" s="404"/>
      <c r="Q24356" s="404"/>
      <c r="R24356" s="404"/>
      <c r="S24356" s="404"/>
      <c r="T24356" s="404"/>
    </row>
    <row r="24357" spans="12:20" ht="16.8">
      <c r="L24357" s="404"/>
      <c r="M24357" s="404"/>
      <c r="N24357" s="404"/>
      <c r="O24357" s="404"/>
      <c r="P24357" s="404"/>
      <c r="Q24357" s="404"/>
      <c r="R24357" s="404"/>
      <c r="S24357" s="404"/>
      <c r="T24357" s="404"/>
    </row>
    <row r="24358" spans="12:20" ht="16.8">
      <c r="L24358" s="404"/>
      <c r="M24358" s="404"/>
      <c r="N24358" s="404"/>
      <c r="O24358" s="404"/>
      <c r="P24358" s="404"/>
      <c r="Q24358" s="404"/>
      <c r="R24358" s="404"/>
      <c r="S24358" s="404"/>
      <c r="T24358" s="404"/>
    </row>
    <row r="24359" spans="12:20" ht="16.8">
      <c r="L24359" s="404"/>
      <c r="M24359" s="404"/>
      <c r="N24359" s="404"/>
      <c r="O24359" s="404"/>
      <c r="P24359" s="404"/>
      <c r="Q24359" s="404"/>
      <c r="R24359" s="404"/>
      <c r="S24359" s="404"/>
      <c r="T24359" s="404"/>
    </row>
    <row r="24360" spans="12:20" ht="16.8">
      <c r="L24360" s="404"/>
      <c r="M24360" s="404"/>
      <c r="N24360" s="404"/>
      <c r="O24360" s="404"/>
      <c r="P24360" s="404"/>
      <c r="Q24360" s="404"/>
      <c r="R24360" s="404"/>
      <c r="S24360" s="404"/>
      <c r="T24360" s="404"/>
    </row>
    <row r="24361" spans="12:20" ht="16.8">
      <c r="L24361" s="404"/>
      <c r="M24361" s="404"/>
      <c r="N24361" s="404"/>
      <c r="O24361" s="404"/>
      <c r="P24361" s="404"/>
      <c r="Q24361" s="404"/>
      <c r="R24361" s="404"/>
      <c r="S24361" s="404"/>
      <c r="T24361" s="404"/>
    </row>
    <row r="24362" spans="12:20" ht="16.8">
      <c r="L24362" s="404"/>
      <c r="M24362" s="404"/>
      <c r="N24362" s="404"/>
      <c r="O24362" s="404"/>
      <c r="P24362" s="404"/>
      <c r="Q24362" s="404"/>
      <c r="R24362" s="404"/>
      <c r="S24362" s="404"/>
      <c r="T24362" s="404"/>
    </row>
    <row r="24363" spans="12:20" ht="16.8">
      <c r="L24363" s="404"/>
      <c r="M24363" s="404"/>
      <c r="N24363" s="404"/>
      <c r="O24363" s="404"/>
      <c r="P24363" s="404"/>
      <c r="Q24363" s="404"/>
      <c r="R24363" s="404"/>
      <c r="S24363" s="404"/>
      <c r="T24363" s="404"/>
    </row>
    <row r="24364" spans="12:20" ht="16.8">
      <c r="L24364" s="404"/>
      <c r="M24364" s="404"/>
      <c r="N24364" s="404"/>
      <c r="O24364" s="404"/>
      <c r="P24364" s="404"/>
      <c r="Q24364" s="404"/>
      <c r="R24364" s="404"/>
      <c r="S24364" s="404"/>
      <c r="T24364" s="404"/>
    </row>
    <row r="24365" spans="12:20" ht="16.8">
      <c r="L24365" s="404"/>
      <c r="M24365" s="404"/>
      <c r="N24365" s="404"/>
      <c r="O24365" s="404"/>
      <c r="P24365" s="404"/>
      <c r="Q24365" s="404"/>
      <c r="R24365" s="404"/>
      <c r="S24365" s="404"/>
      <c r="T24365" s="404"/>
    </row>
    <row r="24366" spans="12:20" ht="16.8">
      <c r="L24366" s="404"/>
      <c r="M24366" s="404"/>
      <c r="N24366" s="404"/>
      <c r="O24366" s="404"/>
      <c r="P24366" s="404"/>
      <c r="Q24366" s="404"/>
      <c r="R24366" s="404"/>
      <c r="S24366" s="404"/>
      <c r="T24366" s="404"/>
    </row>
    <row r="24367" spans="12:20" ht="16.8">
      <c r="L24367" s="404"/>
      <c r="M24367" s="404"/>
      <c r="N24367" s="404"/>
      <c r="O24367" s="404"/>
      <c r="P24367" s="404"/>
      <c r="Q24367" s="404"/>
      <c r="R24367" s="404"/>
      <c r="S24367" s="404"/>
      <c r="T24367" s="404"/>
    </row>
    <row r="24368" spans="12:20" ht="16.8">
      <c r="L24368" s="404"/>
      <c r="M24368" s="404"/>
      <c r="N24368" s="404"/>
      <c r="O24368" s="404"/>
      <c r="P24368" s="404"/>
      <c r="Q24368" s="404"/>
      <c r="R24368" s="404"/>
      <c r="S24368" s="404"/>
      <c r="T24368" s="404"/>
    </row>
    <row r="24369" spans="12:20" ht="16.8">
      <c r="L24369" s="404"/>
      <c r="M24369" s="404"/>
      <c r="N24369" s="404"/>
      <c r="O24369" s="404"/>
      <c r="P24369" s="404"/>
      <c r="Q24369" s="404"/>
      <c r="R24369" s="404"/>
      <c r="S24369" s="404"/>
      <c r="T24369" s="404"/>
    </row>
    <row r="24370" spans="12:20" ht="16.8">
      <c r="L24370" s="404"/>
      <c r="M24370" s="404"/>
      <c r="N24370" s="404"/>
      <c r="O24370" s="404"/>
      <c r="P24370" s="404"/>
      <c r="Q24370" s="404"/>
      <c r="R24370" s="404"/>
      <c r="S24370" s="404"/>
      <c r="T24370" s="404"/>
    </row>
    <row r="24371" spans="12:20" ht="16.8">
      <c r="L24371" s="404"/>
      <c r="M24371" s="404"/>
      <c r="N24371" s="404"/>
      <c r="O24371" s="404"/>
      <c r="P24371" s="404"/>
      <c r="Q24371" s="404"/>
      <c r="R24371" s="404"/>
      <c r="S24371" s="404"/>
      <c r="T24371" s="404"/>
    </row>
    <row r="24372" spans="12:20" ht="16.8">
      <c r="L24372" s="404"/>
      <c r="M24372" s="404"/>
      <c r="N24372" s="404"/>
      <c r="O24372" s="404"/>
      <c r="P24372" s="404"/>
      <c r="Q24372" s="404"/>
      <c r="R24372" s="404"/>
      <c r="S24372" s="404"/>
      <c r="T24372" s="404"/>
    </row>
    <row r="24373" spans="12:20" ht="16.8">
      <c r="L24373" s="404"/>
      <c r="M24373" s="404"/>
      <c r="N24373" s="404"/>
      <c r="O24373" s="404"/>
      <c r="P24373" s="404"/>
      <c r="Q24373" s="404"/>
      <c r="R24373" s="404"/>
      <c r="S24373" s="404"/>
      <c r="T24373" s="404"/>
    </row>
    <row r="24374" spans="12:20" ht="16.8">
      <c r="L24374" s="404"/>
      <c r="M24374" s="404"/>
      <c r="N24374" s="404"/>
      <c r="O24374" s="404"/>
      <c r="P24374" s="404"/>
      <c r="Q24374" s="404"/>
      <c r="R24374" s="404"/>
      <c r="S24374" s="404"/>
      <c r="T24374" s="404"/>
    </row>
    <row r="24375" spans="12:20" ht="16.8">
      <c r="L24375" s="404"/>
      <c r="M24375" s="404"/>
      <c r="N24375" s="404"/>
      <c r="O24375" s="404"/>
      <c r="P24375" s="404"/>
      <c r="Q24375" s="404"/>
      <c r="R24375" s="404"/>
      <c r="S24375" s="404"/>
      <c r="T24375" s="404"/>
    </row>
    <row r="24376" spans="12:20" ht="16.8">
      <c r="L24376" s="404"/>
      <c r="M24376" s="404"/>
      <c r="N24376" s="404"/>
      <c r="O24376" s="404"/>
      <c r="P24376" s="404"/>
      <c r="Q24376" s="404"/>
      <c r="R24376" s="404"/>
      <c r="S24376" s="404"/>
      <c r="T24376" s="404"/>
    </row>
    <row r="24377" spans="12:20" ht="16.8">
      <c r="L24377" s="404"/>
      <c r="M24377" s="404"/>
      <c r="N24377" s="404"/>
      <c r="O24377" s="404"/>
      <c r="P24377" s="404"/>
      <c r="Q24377" s="404"/>
      <c r="R24377" s="404"/>
      <c r="S24377" s="404"/>
      <c r="T24377" s="404"/>
    </row>
    <row r="24378" spans="12:20" ht="16.8">
      <c r="L24378" s="404"/>
      <c r="M24378" s="404"/>
      <c r="N24378" s="404"/>
      <c r="O24378" s="404"/>
      <c r="P24378" s="404"/>
      <c r="Q24378" s="404"/>
      <c r="R24378" s="404"/>
      <c r="S24378" s="404"/>
      <c r="T24378" s="404"/>
    </row>
    <row r="24379" spans="12:20" ht="16.8">
      <c r="L24379" s="404"/>
      <c r="M24379" s="404"/>
      <c r="N24379" s="404"/>
      <c r="O24379" s="404"/>
      <c r="P24379" s="404"/>
      <c r="Q24379" s="404"/>
      <c r="R24379" s="404"/>
      <c r="S24379" s="404"/>
      <c r="T24379" s="404"/>
    </row>
    <row r="24380" spans="12:20" ht="16.8">
      <c r="L24380" s="404"/>
      <c r="M24380" s="404"/>
      <c r="N24380" s="404"/>
      <c r="O24380" s="404"/>
      <c r="P24380" s="404"/>
      <c r="Q24380" s="404"/>
      <c r="R24380" s="404"/>
      <c r="S24380" s="404"/>
      <c r="T24380" s="404"/>
    </row>
    <row r="24381" spans="12:20" ht="16.8">
      <c r="L24381" s="404"/>
      <c r="M24381" s="404"/>
      <c r="N24381" s="404"/>
      <c r="O24381" s="404"/>
      <c r="P24381" s="404"/>
      <c r="Q24381" s="404"/>
      <c r="R24381" s="404"/>
      <c r="S24381" s="404"/>
      <c r="T24381" s="404"/>
    </row>
    <row r="24382" spans="12:20" ht="16.8">
      <c r="L24382" s="404"/>
      <c r="M24382" s="404"/>
      <c r="N24382" s="404"/>
      <c r="O24382" s="404"/>
      <c r="P24382" s="404"/>
      <c r="Q24382" s="404"/>
      <c r="R24382" s="404"/>
      <c r="S24382" s="404"/>
      <c r="T24382" s="404"/>
    </row>
    <row r="24383" spans="12:20" ht="16.8">
      <c r="L24383" s="404"/>
      <c r="M24383" s="404"/>
      <c r="N24383" s="404"/>
      <c r="O24383" s="404"/>
      <c r="P24383" s="404"/>
      <c r="Q24383" s="404"/>
      <c r="R24383" s="404"/>
      <c r="S24383" s="404"/>
      <c r="T24383" s="404"/>
    </row>
    <row r="24384" spans="12:20" ht="16.8">
      <c r="L24384" s="404"/>
      <c r="M24384" s="404"/>
      <c r="N24384" s="404"/>
      <c r="O24384" s="404"/>
      <c r="P24384" s="404"/>
      <c r="Q24384" s="404"/>
      <c r="R24384" s="404"/>
      <c r="S24384" s="404"/>
      <c r="T24384" s="404"/>
    </row>
    <row r="24385" spans="12:20" ht="16.8">
      <c r="L24385" s="404"/>
      <c r="M24385" s="404"/>
      <c r="N24385" s="404"/>
      <c r="O24385" s="404"/>
      <c r="P24385" s="404"/>
      <c r="Q24385" s="404"/>
      <c r="R24385" s="404"/>
      <c r="S24385" s="404"/>
      <c r="T24385" s="404"/>
    </row>
    <row r="24386" spans="12:20" ht="16.8">
      <c r="L24386" s="404"/>
      <c r="M24386" s="404"/>
      <c r="N24386" s="404"/>
      <c r="O24386" s="404"/>
      <c r="P24386" s="404"/>
      <c r="Q24386" s="404"/>
      <c r="R24386" s="404"/>
      <c r="S24386" s="404"/>
      <c r="T24386" s="404"/>
    </row>
    <row r="24387" spans="12:20" ht="16.8">
      <c r="L24387" s="404"/>
      <c r="M24387" s="404"/>
      <c r="N24387" s="404"/>
      <c r="O24387" s="404"/>
      <c r="P24387" s="404"/>
      <c r="Q24387" s="404"/>
      <c r="R24387" s="404"/>
      <c r="S24387" s="404"/>
      <c r="T24387" s="404"/>
    </row>
    <row r="24388" spans="12:20" ht="16.8">
      <c r="L24388" s="404"/>
      <c r="M24388" s="404"/>
      <c r="N24388" s="404"/>
      <c r="O24388" s="404"/>
      <c r="P24388" s="404"/>
      <c r="Q24388" s="404"/>
      <c r="R24388" s="404"/>
      <c r="S24388" s="404"/>
      <c r="T24388" s="404"/>
    </row>
    <row r="24389" spans="12:20" ht="16.8">
      <c r="L24389" s="404"/>
      <c r="M24389" s="404"/>
      <c r="N24389" s="404"/>
      <c r="O24389" s="404"/>
      <c r="P24389" s="404"/>
      <c r="Q24389" s="404"/>
      <c r="R24389" s="404"/>
      <c r="S24389" s="404"/>
      <c r="T24389" s="404"/>
    </row>
    <row r="24390" spans="12:20" ht="16.8">
      <c r="L24390" s="404"/>
      <c r="M24390" s="404"/>
      <c r="N24390" s="404"/>
      <c r="O24390" s="404"/>
      <c r="P24390" s="404"/>
      <c r="Q24390" s="404"/>
      <c r="R24390" s="404"/>
      <c r="S24390" s="404"/>
      <c r="T24390" s="404"/>
    </row>
    <row r="24391" spans="12:20" ht="16.8">
      <c r="L24391" s="404"/>
      <c r="M24391" s="404"/>
      <c r="N24391" s="404"/>
      <c r="O24391" s="404"/>
      <c r="P24391" s="404"/>
      <c r="Q24391" s="404"/>
      <c r="R24391" s="404"/>
      <c r="S24391" s="404"/>
      <c r="T24391" s="404"/>
    </row>
    <row r="24392" spans="12:20" ht="16.8">
      <c r="L24392" s="404"/>
      <c r="M24392" s="404"/>
      <c r="N24392" s="404"/>
      <c r="O24392" s="404"/>
      <c r="P24392" s="404"/>
      <c r="Q24392" s="404"/>
      <c r="R24392" s="404"/>
      <c r="S24392" s="404"/>
      <c r="T24392" s="404"/>
    </row>
    <row r="24393" spans="12:20" ht="16.8">
      <c r="L24393" s="404"/>
      <c r="M24393" s="404"/>
      <c r="N24393" s="404"/>
      <c r="O24393" s="404"/>
      <c r="P24393" s="404"/>
      <c r="Q24393" s="404"/>
      <c r="R24393" s="404"/>
      <c r="S24393" s="404"/>
      <c r="T24393" s="404"/>
    </row>
    <row r="24394" spans="12:20" ht="16.8">
      <c r="L24394" s="404"/>
      <c r="M24394" s="404"/>
      <c r="N24394" s="404"/>
      <c r="O24394" s="404"/>
      <c r="P24394" s="404"/>
      <c r="Q24394" s="404"/>
      <c r="R24394" s="404"/>
      <c r="S24394" s="404"/>
      <c r="T24394" s="404"/>
    </row>
    <row r="24395" spans="12:20" ht="16.8">
      <c r="L24395" s="404"/>
      <c r="M24395" s="404"/>
      <c r="N24395" s="404"/>
      <c r="O24395" s="404"/>
      <c r="P24395" s="404"/>
      <c r="Q24395" s="404"/>
      <c r="R24395" s="404"/>
      <c r="S24395" s="404"/>
      <c r="T24395" s="404"/>
    </row>
    <row r="24396" spans="12:20" ht="16.8">
      <c r="L24396" s="404"/>
      <c r="M24396" s="404"/>
      <c r="N24396" s="404"/>
      <c r="O24396" s="404"/>
      <c r="P24396" s="404"/>
      <c r="Q24396" s="404"/>
      <c r="R24396" s="404"/>
      <c r="S24396" s="404"/>
      <c r="T24396" s="404"/>
    </row>
    <row r="24397" spans="12:20" ht="16.8">
      <c r="L24397" s="404"/>
      <c r="M24397" s="404"/>
      <c r="N24397" s="404"/>
      <c r="O24397" s="404"/>
      <c r="P24397" s="404"/>
      <c r="Q24397" s="404"/>
      <c r="R24397" s="404"/>
      <c r="S24397" s="404"/>
      <c r="T24397" s="404"/>
    </row>
    <row r="24398" spans="12:20" ht="16.8">
      <c r="L24398" s="404"/>
      <c r="M24398" s="404"/>
      <c r="N24398" s="404"/>
      <c r="O24398" s="404"/>
      <c r="P24398" s="404"/>
      <c r="Q24398" s="404"/>
      <c r="R24398" s="404"/>
      <c r="S24398" s="404"/>
      <c r="T24398" s="404"/>
    </row>
    <row r="24399" spans="12:20" ht="16.8">
      <c r="L24399" s="404"/>
      <c r="M24399" s="404"/>
      <c r="N24399" s="404"/>
      <c r="O24399" s="404"/>
      <c r="P24399" s="404"/>
      <c r="Q24399" s="404"/>
      <c r="R24399" s="404"/>
      <c r="S24399" s="404"/>
      <c r="T24399" s="404"/>
    </row>
    <row r="24400" spans="12:20" ht="16.8">
      <c r="L24400" s="404"/>
      <c r="M24400" s="404"/>
      <c r="N24400" s="404"/>
      <c r="O24400" s="404"/>
      <c r="P24400" s="404"/>
      <c r="Q24400" s="404"/>
      <c r="R24400" s="404"/>
      <c r="S24400" s="404"/>
      <c r="T24400" s="404"/>
    </row>
    <row r="24401" spans="12:20" ht="16.8">
      <c r="L24401" s="404"/>
      <c r="M24401" s="404"/>
      <c r="N24401" s="404"/>
      <c r="O24401" s="404"/>
      <c r="P24401" s="404"/>
      <c r="Q24401" s="404"/>
      <c r="R24401" s="404"/>
      <c r="S24401" s="404"/>
      <c r="T24401" s="404"/>
    </row>
    <row r="24402" spans="12:20" ht="16.8">
      <c r="L24402" s="404"/>
      <c r="M24402" s="404"/>
      <c r="N24402" s="404"/>
      <c r="O24402" s="404"/>
      <c r="P24402" s="404"/>
      <c r="Q24402" s="404"/>
      <c r="R24402" s="404"/>
      <c r="S24402" s="404"/>
      <c r="T24402" s="404"/>
    </row>
    <row r="24403" spans="12:20" ht="16.8">
      <c r="L24403" s="404"/>
      <c r="M24403" s="404"/>
      <c r="N24403" s="404"/>
      <c r="O24403" s="404"/>
      <c r="P24403" s="404"/>
      <c r="Q24403" s="404"/>
      <c r="R24403" s="404"/>
      <c r="S24403" s="404"/>
      <c r="T24403" s="404"/>
    </row>
    <row r="24404" spans="12:20" ht="16.8">
      <c r="L24404" s="404"/>
      <c r="M24404" s="404"/>
      <c r="N24404" s="404"/>
      <c r="O24404" s="404"/>
      <c r="P24404" s="404"/>
      <c r="Q24404" s="404"/>
      <c r="R24404" s="404"/>
      <c r="S24404" s="404"/>
      <c r="T24404" s="404"/>
    </row>
    <row r="24405" spans="12:20" ht="16.8">
      <c r="L24405" s="404"/>
      <c r="M24405" s="404"/>
      <c r="N24405" s="404"/>
      <c r="O24405" s="404"/>
      <c r="P24405" s="404"/>
      <c r="Q24405" s="404"/>
      <c r="R24405" s="404"/>
      <c r="S24405" s="404"/>
      <c r="T24405" s="404"/>
    </row>
    <row r="24406" spans="12:20" ht="16.8">
      <c r="L24406" s="404"/>
      <c r="M24406" s="404"/>
      <c r="N24406" s="404"/>
      <c r="O24406" s="404"/>
      <c r="P24406" s="404"/>
      <c r="Q24406" s="404"/>
      <c r="R24406" s="404"/>
      <c r="S24406" s="404"/>
      <c r="T24406" s="404"/>
    </row>
    <row r="24407" spans="12:20" ht="16.8">
      <c r="L24407" s="404"/>
      <c r="M24407" s="404"/>
      <c r="N24407" s="404"/>
      <c r="O24407" s="404"/>
      <c r="P24407" s="404"/>
      <c r="Q24407" s="404"/>
      <c r="R24407" s="404"/>
      <c r="S24407" s="404"/>
      <c r="T24407" s="404"/>
    </row>
    <row r="24408" spans="12:20" ht="16.8">
      <c r="L24408" s="404"/>
      <c r="M24408" s="404"/>
      <c r="N24408" s="404"/>
      <c r="O24408" s="404"/>
      <c r="P24408" s="404"/>
      <c r="Q24408" s="404"/>
      <c r="R24408" s="404"/>
      <c r="S24408" s="404"/>
      <c r="T24408" s="404"/>
    </row>
    <row r="24409" spans="12:20" ht="16.8">
      <c r="L24409" s="404"/>
      <c r="M24409" s="404"/>
      <c r="N24409" s="404"/>
      <c r="O24409" s="404"/>
      <c r="P24409" s="404"/>
      <c r="Q24409" s="404"/>
      <c r="R24409" s="404"/>
      <c r="S24409" s="404"/>
      <c r="T24409" s="404"/>
    </row>
    <row r="24410" spans="12:20" ht="16.8">
      <c r="L24410" s="404"/>
      <c r="M24410" s="404"/>
      <c r="N24410" s="404"/>
      <c r="O24410" s="404"/>
      <c r="P24410" s="404"/>
      <c r="Q24410" s="404"/>
      <c r="R24410" s="404"/>
      <c r="S24410" s="404"/>
      <c r="T24410" s="404"/>
    </row>
    <row r="24411" spans="12:20" ht="16.8">
      <c r="L24411" s="404"/>
      <c r="M24411" s="404"/>
      <c r="N24411" s="404"/>
      <c r="O24411" s="404"/>
      <c r="P24411" s="404"/>
      <c r="Q24411" s="404"/>
      <c r="R24411" s="404"/>
      <c r="S24411" s="404"/>
      <c r="T24411" s="404"/>
    </row>
    <row r="24412" spans="12:20" ht="16.8">
      <c r="L24412" s="404"/>
      <c r="M24412" s="404"/>
      <c r="N24412" s="404"/>
      <c r="O24412" s="404"/>
      <c r="P24412" s="404"/>
      <c r="Q24412" s="404"/>
      <c r="R24412" s="404"/>
      <c r="S24412" s="404"/>
      <c r="T24412" s="404"/>
    </row>
    <row r="24413" spans="12:20" ht="16.8">
      <c r="L24413" s="404"/>
      <c r="M24413" s="404"/>
      <c r="N24413" s="404"/>
      <c r="O24413" s="404"/>
      <c r="P24413" s="404"/>
      <c r="Q24413" s="404"/>
      <c r="R24413" s="404"/>
      <c r="S24413" s="404"/>
      <c r="T24413" s="404"/>
    </row>
    <row r="24414" spans="12:20" ht="16.8">
      <c r="L24414" s="404"/>
      <c r="M24414" s="404"/>
      <c r="N24414" s="404"/>
      <c r="O24414" s="404"/>
      <c r="P24414" s="404"/>
      <c r="Q24414" s="404"/>
      <c r="R24414" s="404"/>
      <c r="S24414" s="404"/>
      <c r="T24414" s="404"/>
    </row>
    <row r="24415" spans="12:20" ht="16.8">
      <c r="L24415" s="404"/>
      <c r="M24415" s="404"/>
      <c r="N24415" s="404"/>
      <c r="O24415" s="404"/>
      <c r="P24415" s="404"/>
      <c r="Q24415" s="404"/>
      <c r="R24415" s="404"/>
      <c r="S24415" s="404"/>
      <c r="T24415" s="404"/>
    </row>
    <row r="24416" spans="12:20" ht="16.8">
      <c r="L24416" s="404"/>
      <c r="M24416" s="404"/>
      <c r="N24416" s="404"/>
      <c r="O24416" s="404"/>
      <c r="P24416" s="404"/>
      <c r="Q24416" s="404"/>
      <c r="R24416" s="404"/>
      <c r="S24416" s="404"/>
      <c r="T24416" s="404"/>
    </row>
    <row r="24417" spans="12:20" ht="16.8">
      <c r="L24417" s="404"/>
      <c r="M24417" s="404"/>
      <c r="N24417" s="404"/>
      <c r="O24417" s="404"/>
      <c r="P24417" s="404"/>
      <c r="Q24417" s="404"/>
      <c r="R24417" s="404"/>
      <c r="S24417" s="404"/>
      <c r="T24417" s="404"/>
    </row>
    <row r="24418" spans="12:20" ht="16.8">
      <c r="L24418" s="404"/>
      <c r="M24418" s="404"/>
      <c r="N24418" s="404"/>
      <c r="O24418" s="404"/>
      <c r="P24418" s="404"/>
      <c r="Q24418" s="404"/>
      <c r="R24418" s="404"/>
      <c r="S24418" s="404"/>
      <c r="T24418" s="404"/>
    </row>
    <row r="24419" spans="12:20" ht="16.8">
      <c r="L24419" s="404"/>
      <c r="M24419" s="404"/>
      <c r="N24419" s="404"/>
      <c r="O24419" s="404"/>
      <c r="P24419" s="404"/>
      <c r="Q24419" s="404"/>
      <c r="R24419" s="404"/>
      <c r="S24419" s="404"/>
      <c r="T24419" s="404"/>
    </row>
    <row r="24420" spans="12:20" ht="16.8">
      <c r="L24420" s="404"/>
      <c r="M24420" s="404"/>
      <c r="N24420" s="404"/>
      <c r="O24420" s="404"/>
      <c r="P24420" s="404"/>
      <c r="Q24420" s="404"/>
      <c r="R24420" s="404"/>
      <c r="S24420" s="404"/>
      <c r="T24420" s="404"/>
    </row>
    <row r="24421" spans="12:20" ht="16.8">
      <c r="L24421" s="404"/>
      <c r="M24421" s="404"/>
      <c r="N24421" s="404"/>
      <c r="O24421" s="404"/>
      <c r="P24421" s="404"/>
      <c r="Q24421" s="404"/>
      <c r="R24421" s="404"/>
      <c r="S24421" s="404"/>
      <c r="T24421" s="404"/>
    </row>
    <row r="24422" spans="12:20" ht="16.8">
      <c r="L24422" s="404"/>
      <c r="M24422" s="404"/>
      <c r="N24422" s="404"/>
      <c r="O24422" s="404"/>
      <c r="P24422" s="404"/>
      <c r="Q24422" s="404"/>
      <c r="R24422" s="404"/>
      <c r="S24422" s="404"/>
      <c r="T24422" s="404"/>
    </row>
    <row r="24423" spans="12:20" ht="16.8">
      <c r="L24423" s="404"/>
      <c r="M24423" s="404"/>
      <c r="N24423" s="404"/>
      <c r="O24423" s="404"/>
      <c r="P24423" s="404"/>
      <c r="Q24423" s="404"/>
      <c r="R24423" s="404"/>
      <c r="S24423" s="404"/>
      <c r="T24423" s="404"/>
    </row>
    <row r="24424" spans="12:20" ht="16.8">
      <c r="L24424" s="404"/>
      <c r="M24424" s="404"/>
      <c r="N24424" s="404"/>
      <c r="O24424" s="404"/>
      <c r="P24424" s="404"/>
      <c r="Q24424" s="404"/>
      <c r="R24424" s="404"/>
      <c r="S24424" s="404"/>
      <c r="T24424" s="404"/>
    </row>
    <row r="24425" spans="12:20" ht="16.8">
      <c r="L24425" s="404"/>
      <c r="M24425" s="404"/>
      <c r="N24425" s="404"/>
      <c r="O24425" s="404"/>
      <c r="P24425" s="404"/>
      <c r="Q24425" s="404"/>
      <c r="R24425" s="404"/>
      <c r="S24425" s="404"/>
      <c r="T24425" s="404"/>
    </row>
    <row r="24426" spans="12:20" ht="16.8">
      <c r="L24426" s="404"/>
      <c r="M24426" s="404"/>
      <c r="N24426" s="404"/>
      <c r="O24426" s="404"/>
      <c r="P24426" s="404"/>
      <c r="Q24426" s="404"/>
      <c r="R24426" s="404"/>
      <c r="S24426" s="404"/>
      <c r="T24426" s="404"/>
    </row>
    <row r="24427" spans="12:20" ht="16.8">
      <c r="L24427" s="404"/>
      <c r="M24427" s="404"/>
      <c r="N24427" s="404"/>
      <c r="O24427" s="404"/>
      <c r="P24427" s="404"/>
      <c r="Q24427" s="404"/>
      <c r="R24427" s="404"/>
      <c r="S24427" s="404"/>
      <c r="T24427" s="404"/>
    </row>
    <row r="24428" spans="12:20" ht="16.8">
      <c r="L24428" s="404"/>
      <c r="M24428" s="404"/>
      <c r="N24428" s="404"/>
      <c r="O24428" s="404"/>
      <c r="P24428" s="404"/>
      <c r="Q24428" s="404"/>
      <c r="R24428" s="404"/>
      <c r="S24428" s="404"/>
      <c r="T24428" s="404"/>
    </row>
    <row r="24429" spans="12:20" ht="16.8">
      <c r="L24429" s="404"/>
      <c r="M24429" s="404"/>
      <c r="N24429" s="404"/>
      <c r="O24429" s="404"/>
      <c r="P24429" s="404"/>
      <c r="Q24429" s="404"/>
      <c r="R24429" s="404"/>
      <c r="S24429" s="404"/>
      <c r="T24429" s="404"/>
    </row>
    <row r="24430" spans="12:20" ht="16.8">
      <c r="L24430" s="404"/>
      <c r="M24430" s="404"/>
      <c r="N24430" s="404"/>
      <c r="O24430" s="404"/>
      <c r="P24430" s="404"/>
      <c r="Q24430" s="404"/>
      <c r="R24430" s="404"/>
      <c r="S24430" s="404"/>
      <c r="T24430" s="404"/>
    </row>
    <row r="24431" spans="12:20" ht="16.8">
      <c r="L24431" s="404"/>
      <c r="M24431" s="404"/>
      <c r="N24431" s="404"/>
      <c r="O24431" s="404"/>
      <c r="P24431" s="404"/>
      <c r="Q24431" s="404"/>
      <c r="R24431" s="404"/>
      <c r="S24431" s="404"/>
      <c r="T24431" s="404"/>
    </row>
    <row r="24432" spans="12:20" ht="16.8">
      <c r="L24432" s="404"/>
      <c r="M24432" s="404"/>
      <c r="N24432" s="404"/>
      <c r="O24432" s="404"/>
      <c r="P24432" s="404"/>
      <c r="Q24432" s="404"/>
      <c r="R24432" s="404"/>
      <c r="S24432" s="404"/>
      <c r="T24432" s="404"/>
    </row>
    <row r="24433" spans="12:20" ht="16.8">
      <c r="L24433" s="404"/>
      <c r="M24433" s="404"/>
      <c r="N24433" s="404"/>
      <c r="O24433" s="404"/>
      <c r="P24433" s="404"/>
      <c r="Q24433" s="404"/>
      <c r="R24433" s="404"/>
      <c r="S24433" s="404"/>
      <c r="T24433" s="404"/>
    </row>
    <row r="24434" spans="12:20" ht="16.8">
      <c r="L24434" s="404"/>
      <c r="M24434" s="404"/>
      <c r="N24434" s="404"/>
      <c r="O24434" s="404"/>
      <c r="P24434" s="404"/>
      <c r="Q24434" s="404"/>
      <c r="R24434" s="404"/>
      <c r="S24434" s="404"/>
      <c r="T24434" s="404"/>
    </row>
    <row r="24435" spans="12:20" ht="16.8">
      <c r="L24435" s="404"/>
      <c r="M24435" s="404"/>
      <c r="N24435" s="404"/>
      <c r="O24435" s="404"/>
      <c r="P24435" s="404"/>
      <c r="Q24435" s="404"/>
      <c r="R24435" s="404"/>
      <c r="S24435" s="404"/>
      <c r="T24435" s="404"/>
    </row>
    <row r="24436" spans="12:20" ht="16.8">
      <c r="L24436" s="404"/>
      <c r="M24436" s="404"/>
      <c r="N24436" s="404"/>
      <c r="O24436" s="404"/>
      <c r="P24436" s="404"/>
      <c r="Q24436" s="404"/>
      <c r="R24436" s="404"/>
      <c r="S24436" s="404"/>
      <c r="T24436" s="404"/>
    </row>
    <row r="24437" spans="12:20" ht="16.8">
      <c r="L24437" s="404"/>
      <c r="M24437" s="404"/>
      <c r="N24437" s="404"/>
      <c r="O24437" s="404"/>
      <c r="P24437" s="404"/>
      <c r="Q24437" s="404"/>
      <c r="R24437" s="404"/>
      <c r="S24437" s="404"/>
      <c r="T24437" s="404"/>
    </row>
    <row r="24438" spans="12:20" ht="16.8">
      <c r="L24438" s="404"/>
      <c r="M24438" s="404"/>
      <c r="N24438" s="404"/>
      <c r="O24438" s="404"/>
      <c r="P24438" s="404"/>
      <c r="Q24438" s="404"/>
      <c r="R24438" s="404"/>
      <c r="S24438" s="404"/>
      <c r="T24438" s="404"/>
    </row>
    <row r="24439" spans="12:20" ht="16.8">
      <c r="L24439" s="404"/>
      <c r="M24439" s="404"/>
      <c r="N24439" s="404"/>
      <c r="O24439" s="404"/>
      <c r="P24439" s="404"/>
      <c r="Q24439" s="404"/>
      <c r="R24439" s="404"/>
      <c r="S24439" s="404"/>
      <c r="T24439" s="404"/>
    </row>
    <row r="24440" spans="12:20" ht="16.8">
      <c r="L24440" s="404"/>
      <c r="M24440" s="404"/>
      <c r="N24440" s="404"/>
      <c r="O24440" s="404"/>
      <c r="P24440" s="404"/>
      <c r="Q24440" s="404"/>
      <c r="R24440" s="404"/>
      <c r="S24440" s="404"/>
      <c r="T24440" s="404"/>
    </row>
    <row r="24441" spans="12:20" ht="16.8">
      <c r="L24441" s="404"/>
      <c r="M24441" s="404"/>
      <c r="N24441" s="404"/>
      <c r="O24441" s="404"/>
      <c r="P24441" s="404"/>
      <c r="Q24441" s="404"/>
      <c r="R24441" s="404"/>
      <c r="S24441" s="404"/>
      <c r="T24441" s="404"/>
    </row>
    <row r="24442" spans="12:20" ht="16.8">
      <c r="L24442" s="404"/>
      <c r="M24442" s="404"/>
      <c r="N24442" s="404"/>
      <c r="O24442" s="404"/>
      <c r="P24442" s="404"/>
      <c r="Q24442" s="404"/>
      <c r="R24442" s="404"/>
      <c r="S24442" s="404"/>
      <c r="T24442" s="404"/>
    </row>
    <row r="24443" spans="12:20" ht="16.8">
      <c r="L24443" s="404"/>
      <c r="M24443" s="404"/>
      <c r="N24443" s="404"/>
      <c r="O24443" s="404"/>
      <c r="P24443" s="404"/>
      <c r="Q24443" s="404"/>
      <c r="R24443" s="404"/>
      <c r="S24443" s="404"/>
      <c r="T24443" s="404"/>
    </row>
    <row r="24444" spans="12:20" ht="16.8">
      <c r="L24444" s="404"/>
      <c r="M24444" s="404"/>
      <c r="N24444" s="404"/>
      <c r="O24444" s="404"/>
      <c r="P24444" s="404"/>
      <c r="Q24444" s="404"/>
      <c r="R24444" s="404"/>
      <c r="S24444" s="404"/>
      <c r="T24444" s="404"/>
    </row>
    <row r="24445" spans="12:20" ht="16.8">
      <c r="L24445" s="404"/>
      <c r="M24445" s="404"/>
      <c r="N24445" s="404"/>
      <c r="O24445" s="404"/>
      <c r="P24445" s="404"/>
      <c r="Q24445" s="404"/>
      <c r="R24445" s="404"/>
      <c r="S24445" s="404"/>
      <c r="T24445" s="404"/>
    </row>
    <row r="24446" spans="12:20" ht="16.8">
      <c r="L24446" s="404"/>
      <c r="M24446" s="404"/>
      <c r="N24446" s="404"/>
      <c r="O24446" s="404"/>
      <c r="P24446" s="404"/>
      <c r="Q24446" s="404"/>
      <c r="R24446" s="404"/>
      <c r="S24446" s="404"/>
      <c r="T24446" s="404"/>
    </row>
    <row r="24447" spans="12:20" ht="16.8">
      <c r="L24447" s="404"/>
      <c r="M24447" s="404"/>
      <c r="N24447" s="404"/>
      <c r="O24447" s="404"/>
      <c r="P24447" s="404"/>
      <c r="Q24447" s="404"/>
      <c r="R24447" s="404"/>
      <c r="S24447" s="404"/>
      <c r="T24447" s="404"/>
    </row>
    <row r="24448" spans="12:20" ht="16.8">
      <c r="L24448" s="404"/>
      <c r="M24448" s="404"/>
      <c r="N24448" s="404"/>
      <c r="O24448" s="404"/>
      <c r="P24448" s="404"/>
      <c r="Q24448" s="404"/>
      <c r="R24448" s="404"/>
      <c r="S24448" s="404"/>
      <c r="T24448" s="404"/>
    </row>
    <row r="24449" spans="12:20" ht="16.8">
      <c r="L24449" s="404"/>
      <c r="M24449" s="404"/>
      <c r="N24449" s="404"/>
      <c r="O24449" s="404"/>
      <c r="P24449" s="404"/>
      <c r="Q24449" s="404"/>
      <c r="R24449" s="404"/>
      <c r="S24449" s="404"/>
      <c r="T24449" s="404"/>
    </row>
    <row r="24450" spans="12:20" ht="16.8">
      <c r="L24450" s="404"/>
      <c r="M24450" s="404"/>
      <c r="N24450" s="404"/>
      <c r="O24450" s="404"/>
      <c r="P24450" s="404"/>
      <c r="Q24450" s="404"/>
      <c r="R24450" s="404"/>
      <c r="S24450" s="404"/>
      <c r="T24450" s="404"/>
    </row>
    <row r="24451" spans="12:20" ht="16.8">
      <c r="L24451" s="404"/>
      <c r="M24451" s="404"/>
      <c r="N24451" s="404"/>
      <c r="O24451" s="404"/>
      <c r="P24451" s="404"/>
      <c r="Q24451" s="404"/>
      <c r="R24451" s="404"/>
      <c r="S24451" s="404"/>
      <c r="T24451" s="404"/>
    </row>
    <row r="24452" spans="12:20" ht="16.8">
      <c r="L24452" s="404"/>
      <c r="M24452" s="404"/>
      <c r="N24452" s="404"/>
      <c r="O24452" s="404"/>
      <c r="P24452" s="404"/>
      <c r="Q24452" s="404"/>
      <c r="R24452" s="404"/>
      <c r="S24452" s="404"/>
      <c r="T24452" s="404"/>
    </row>
    <row r="24453" spans="12:20" ht="16.8">
      <c r="L24453" s="404"/>
      <c r="M24453" s="404"/>
      <c r="N24453" s="404"/>
      <c r="O24453" s="404"/>
      <c r="P24453" s="404"/>
      <c r="Q24453" s="404"/>
      <c r="R24453" s="404"/>
      <c r="S24453" s="404"/>
      <c r="T24453" s="404"/>
    </row>
    <row r="24454" spans="12:20" ht="16.8">
      <c r="L24454" s="404"/>
      <c r="M24454" s="404"/>
      <c r="N24454" s="404"/>
      <c r="O24454" s="404"/>
      <c r="P24454" s="404"/>
      <c r="Q24454" s="404"/>
      <c r="R24454" s="404"/>
      <c r="S24454" s="404"/>
      <c r="T24454" s="404"/>
    </row>
    <row r="24455" spans="12:20" ht="16.8">
      <c r="L24455" s="404"/>
      <c r="M24455" s="404"/>
      <c r="N24455" s="404"/>
      <c r="O24455" s="404"/>
      <c r="P24455" s="404"/>
      <c r="Q24455" s="404"/>
      <c r="R24455" s="404"/>
      <c r="S24455" s="404"/>
      <c r="T24455" s="404"/>
    </row>
    <row r="24456" spans="12:20" ht="16.8">
      <c r="L24456" s="404"/>
      <c r="M24456" s="404"/>
      <c r="N24456" s="404"/>
      <c r="O24456" s="404"/>
      <c r="P24456" s="404"/>
      <c r="Q24456" s="404"/>
      <c r="R24456" s="404"/>
      <c r="S24456" s="404"/>
      <c r="T24456" s="404"/>
    </row>
    <row r="24457" spans="12:20" ht="16.8">
      <c r="L24457" s="404"/>
      <c r="M24457" s="404"/>
      <c r="N24457" s="404"/>
      <c r="O24457" s="404"/>
      <c r="P24457" s="404"/>
      <c r="Q24457" s="404"/>
      <c r="R24457" s="404"/>
      <c r="S24457" s="404"/>
      <c r="T24457" s="404"/>
    </row>
    <row r="24458" spans="12:20" ht="16.8">
      <c r="L24458" s="404"/>
      <c r="M24458" s="404"/>
      <c r="N24458" s="404"/>
      <c r="O24458" s="404"/>
      <c r="P24458" s="404"/>
      <c r="Q24458" s="404"/>
      <c r="R24458" s="404"/>
      <c r="S24458" s="404"/>
      <c r="T24458" s="404"/>
    </row>
    <row r="24459" spans="12:20" ht="16.8">
      <c r="L24459" s="404"/>
      <c r="M24459" s="404"/>
      <c r="N24459" s="404"/>
      <c r="O24459" s="404"/>
      <c r="P24459" s="404"/>
      <c r="Q24459" s="404"/>
      <c r="R24459" s="404"/>
      <c r="S24459" s="404"/>
      <c r="T24459" s="404"/>
    </row>
    <row r="24460" spans="12:20" ht="16.8">
      <c r="L24460" s="404"/>
      <c r="M24460" s="404"/>
      <c r="N24460" s="404"/>
      <c r="O24460" s="404"/>
      <c r="P24460" s="404"/>
      <c r="Q24460" s="404"/>
      <c r="R24460" s="404"/>
      <c r="S24460" s="404"/>
      <c r="T24460" s="404"/>
    </row>
    <row r="24461" spans="12:20" ht="16.8">
      <c r="L24461" s="404"/>
      <c r="M24461" s="404"/>
      <c r="N24461" s="404"/>
      <c r="O24461" s="404"/>
      <c r="P24461" s="404"/>
      <c r="Q24461" s="404"/>
      <c r="R24461" s="404"/>
      <c r="S24461" s="404"/>
      <c r="T24461" s="404"/>
    </row>
    <row r="24462" spans="12:20" ht="16.8">
      <c r="L24462" s="404"/>
      <c r="M24462" s="404"/>
      <c r="N24462" s="404"/>
      <c r="O24462" s="404"/>
      <c r="P24462" s="404"/>
      <c r="Q24462" s="404"/>
      <c r="R24462" s="404"/>
      <c r="S24462" s="404"/>
      <c r="T24462" s="404"/>
    </row>
    <row r="24463" spans="12:20" ht="16.8">
      <c r="L24463" s="404"/>
      <c r="M24463" s="404"/>
      <c r="N24463" s="404"/>
      <c r="O24463" s="404"/>
      <c r="P24463" s="404"/>
      <c r="Q24463" s="404"/>
      <c r="R24463" s="404"/>
      <c r="S24463" s="404"/>
      <c r="T24463" s="404"/>
    </row>
    <row r="24464" spans="12:20" ht="16.8">
      <c r="L24464" s="404"/>
      <c r="M24464" s="404"/>
      <c r="N24464" s="404"/>
      <c r="O24464" s="404"/>
      <c r="P24464" s="404"/>
      <c r="Q24464" s="404"/>
      <c r="R24464" s="404"/>
      <c r="S24464" s="404"/>
      <c r="T24464" s="404"/>
    </row>
    <row r="24465" spans="12:20" ht="16.8">
      <c r="L24465" s="404"/>
      <c r="M24465" s="404"/>
      <c r="N24465" s="404"/>
      <c r="O24465" s="404"/>
      <c r="P24465" s="404"/>
      <c r="Q24465" s="404"/>
      <c r="R24465" s="404"/>
      <c r="S24465" s="404"/>
      <c r="T24465" s="404"/>
    </row>
    <row r="24466" spans="12:20" ht="16.8">
      <c r="L24466" s="404"/>
      <c r="M24466" s="404"/>
      <c r="N24466" s="404"/>
      <c r="O24466" s="404"/>
      <c r="P24466" s="404"/>
      <c r="Q24466" s="404"/>
      <c r="R24466" s="404"/>
      <c r="S24466" s="404"/>
      <c r="T24466" s="404"/>
    </row>
    <row r="24467" spans="12:20" ht="16.8">
      <c r="L24467" s="404"/>
      <c r="M24467" s="404"/>
      <c r="N24467" s="404"/>
      <c r="O24467" s="404"/>
      <c r="P24467" s="404"/>
      <c r="Q24467" s="404"/>
      <c r="R24467" s="404"/>
      <c r="S24467" s="404"/>
      <c r="T24467" s="404"/>
    </row>
    <row r="24468" spans="12:20" ht="16.8">
      <c r="L24468" s="404"/>
      <c r="M24468" s="404"/>
      <c r="N24468" s="404"/>
      <c r="O24468" s="404"/>
      <c r="P24468" s="404"/>
      <c r="Q24468" s="404"/>
      <c r="R24468" s="404"/>
      <c r="S24468" s="404"/>
      <c r="T24468" s="404"/>
    </row>
    <row r="24469" spans="12:20" ht="16.8">
      <c r="L24469" s="404"/>
      <c r="M24469" s="404"/>
      <c r="N24469" s="404"/>
      <c r="O24469" s="404"/>
      <c r="P24469" s="404"/>
      <c r="Q24469" s="404"/>
      <c r="R24469" s="404"/>
      <c r="S24469" s="404"/>
      <c r="T24469" s="404"/>
    </row>
    <row r="24470" spans="12:20" ht="16.8">
      <c r="L24470" s="404"/>
      <c r="M24470" s="404"/>
      <c r="N24470" s="404"/>
      <c r="O24470" s="404"/>
      <c r="P24470" s="404"/>
      <c r="Q24470" s="404"/>
      <c r="R24470" s="404"/>
      <c r="S24470" s="404"/>
      <c r="T24470" s="404"/>
    </row>
    <row r="24471" spans="12:20" ht="16.8">
      <c r="L24471" s="404"/>
      <c r="M24471" s="404"/>
      <c r="N24471" s="404"/>
      <c r="O24471" s="404"/>
      <c r="P24471" s="404"/>
      <c r="Q24471" s="404"/>
      <c r="R24471" s="404"/>
      <c r="S24471" s="404"/>
      <c r="T24471" s="404"/>
    </row>
    <row r="24472" spans="12:20" ht="16.8">
      <c r="L24472" s="404"/>
      <c r="M24472" s="404"/>
      <c r="N24472" s="404"/>
      <c r="O24472" s="404"/>
      <c r="P24472" s="404"/>
      <c r="Q24472" s="404"/>
      <c r="R24472" s="404"/>
      <c r="S24472" s="404"/>
      <c r="T24472" s="404"/>
    </row>
    <row r="24473" spans="12:20" ht="16.8">
      <c r="L24473" s="404"/>
      <c r="M24473" s="404"/>
      <c r="N24473" s="404"/>
      <c r="O24473" s="404"/>
      <c r="P24473" s="404"/>
      <c r="Q24473" s="404"/>
      <c r="R24473" s="404"/>
      <c r="S24473" s="404"/>
      <c r="T24473" s="404"/>
    </row>
    <row r="24474" spans="12:20" ht="16.8">
      <c r="L24474" s="404"/>
      <c r="M24474" s="404"/>
      <c r="N24474" s="404"/>
      <c r="O24474" s="404"/>
      <c r="P24474" s="404"/>
      <c r="Q24474" s="404"/>
      <c r="R24474" s="404"/>
      <c r="S24474" s="404"/>
      <c r="T24474" s="404"/>
    </row>
    <row r="24475" spans="12:20" ht="16.8">
      <c r="L24475" s="404"/>
      <c r="M24475" s="404"/>
      <c r="N24475" s="404"/>
      <c r="O24475" s="404"/>
      <c r="P24475" s="404"/>
      <c r="Q24475" s="404"/>
      <c r="R24475" s="404"/>
      <c r="S24475" s="404"/>
      <c r="T24475" s="404"/>
    </row>
    <row r="24476" spans="12:20" ht="16.8">
      <c r="L24476" s="404"/>
      <c r="M24476" s="404"/>
      <c r="N24476" s="404"/>
      <c r="O24476" s="404"/>
      <c r="P24476" s="404"/>
      <c r="Q24476" s="404"/>
      <c r="R24476" s="404"/>
      <c r="S24476" s="404"/>
      <c r="T24476" s="404"/>
    </row>
    <row r="24477" spans="12:20" ht="16.8">
      <c r="L24477" s="404"/>
      <c r="M24477" s="404"/>
      <c r="N24477" s="404"/>
      <c r="O24477" s="404"/>
      <c r="P24477" s="404"/>
      <c r="Q24477" s="404"/>
      <c r="R24477" s="404"/>
      <c r="S24477" s="404"/>
      <c r="T24477" s="404"/>
    </row>
    <row r="24478" spans="12:20" ht="16.8">
      <c r="L24478" s="404"/>
      <c r="M24478" s="404"/>
      <c r="N24478" s="404"/>
      <c r="O24478" s="404"/>
      <c r="P24478" s="404"/>
      <c r="Q24478" s="404"/>
      <c r="R24478" s="404"/>
      <c r="S24478" s="404"/>
      <c r="T24478" s="404"/>
    </row>
    <row r="24479" spans="12:20" ht="16.8">
      <c r="L24479" s="404"/>
      <c r="M24479" s="404"/>
      <c r="N24479" s="404"/>
      <c r="O24479" s="404"/>
      <c r="P24479" s="404"/>
      <c r="Q24479" s="404"/>
      <c r="R24479" s="404"/>
      <c r="S24479" s="404"/>
      <c r="T24479" s="404"/>
    </row>
    <row r="24480" spans="12:20" ht="16.8">
      <c r="L24480" s="404"/>
      <c r="M24480" s="404"/>
      <c r="N24480" s="404"/>
      <c r="O24480" s="404"/>
      <c r="P24480" s="404"/>
      <c r="Q24480" s="404"/>
      <c r="R24480" s="404"/>
      <c r="S24480" s="404"/>
      <c r="T24480" s="404"/>
    </row>
    <row r="24481" spans="12:20" ht="16.8">
      <c r="L24481" s="404"/>
      <c r="M24481" s="404"/>
      <c r="N24481" s="404"/>
      <c r="O24481" s="404"/>
      <c r="P24481" s="404"/>
      <c r="Q24481" s="404"/>
      <c r="R24481" s="404"/>
      <c r="S24481" s="404"/>
      <c r="T24481" s="404"/>
    </row>
    <row r="24482" spans="12:20" ht="16.8">
      <c r="L24482" s="404"/>
      <c r="M24482" s="404"/>
      <c r="N24482" s="404"/>
      <c r="O24482" s="404"/>
      <c r="P24482" s="404"/>
      <c r="Q24482" s="404"/>
      <c r="R24482" s="404"/>
      <c r="S24482" s="404"/>
      <c r="T24482" s="404"/>
    </row>
    <row r="24483" spans="12:20" ht="16.8">
      <c r="L24483" s="404"/>
      <c r="M24483" s="404"/>
      <c r="N24483" s="404"/>
      <c r="O24483" s="404"/>
      <c r="P24483" s="404"/>
      <c r="Q24483" s="404"/>
      <c r="R24483" s="404"/>
      <c r="S24483" s="404"/>
      <c r="T24483" s="404"/>
    </row>
    <row r="24484" spans="12:20" ht="16.8">
      <c r="L24484" s="404"/>
      <c r="M24484" s="404"/>
      <c r="N24484" s="404"/>
      <c r="O24484" s="404"/>
      <c r="P24484" s="404"/>
      <c r="Q24484" s="404"/>
      <c r="R24484" s="404"/>
      <c r="S24484" s="404"/>
      <c r="T24484" s="404"/>
    </row>
    <row r="24485" spans="12:20" ht="16.8">
      <c r="L24485" s="404"/>
      <c r="M24485" s="404"/>
      <c r="N24485" s="404"/>
      <c r="O24485" s="404"/>
      <c r="P24485" s="404"/>
      <c r="Q24485" s="404"/>
      <c r="R24485" s="404"/>
      <c r="S24485" s="404"/>
      <c r="T24485" s="404"/>
    </row>
    <row r="24486" spans="12:20" ht="16.8">
      <c r="L24486" s="404"/>
      <c r="M24486" s="404"/>
      <c r="N24486" s="404"/>
      <c r="O24486" s="404"/>
      <c r="P24486" s="404"/>
      <c r="Q24486" s="404"/>
      <c r="R24486" s="404"/>
      <c r="S24486" s="404"/>
      <c r="T24486" s="404"/>
    </row>
    <row r="24487" spans="12:20" ht="16.8">
      <c r="L24487" s="404"/>
      <c r="M24487" s="404"/>
      <c r="N24487" s="404"/>
      <c r="O24487" s="404"/>
      <c r="P24487" s="404"/>
      <c r="Q24487" s="404"/>
      <c r="R24487" s="404"/>
      <c r="S24487" s="404"/>
      <c r="T24487" s="404"/>
    </row>
    <row r="24488" spans="12:20" ht="16.8">
      <c r="L24488" s="404"/>
      <c r="M24488" s="404"/>
      <c r="N24488" s="404"/>
      <c r="O24488" s="404"/>
      <c r="P24488" s="404"/>
      <c r="Q24488" s="404"/>
      <c r="R24488" s="404"/>
      <c r="S24488" s="404"/>
      <c r="T24488" s="404"/>
    </row>
    <row r="24489" spans="12:20" ht="16.8">
      <c r="L24489" s="404"/>
      <c r="M24489" s="404"/>
      <c r="N24489" s="404"/>
      <c r="O24489" s="404"/>
      <c r="P24489" s="404"/>
      <c r="Q24489" s="404"/>
      <c r="R24489" s="404"/>
      <c r="S24489" s="404"/>
      <c r="T24489" s="404"/>
    </row>
    <row r="24490" spans="12:20" ht="16.8">
      <c r="L24490" s="404"/>
      <c r="M24490" s="404"/>
      <c r="N24490" s="404"/>
      <c r="O24490" s="404"/>
      <c r="P24490" s="404"/>
      <c r="Q24490" s="404"/>
      <c r="R24490" s="404"/>
      <c r="S24490" s="404"/>
      <c r="T24490" s="404"/>
    </row>
    <row r="24491" spans="12:20" ht="16.8">
      <c r="L24491" s="404"/>
      <c r="M24491" s="404"/>
      <c r="N24491" s="404"/>
      <c r="O24491" s="404"/>
      <c r="P24491" s="404"/>
      <c r="Q24491" s="404"/>
      <c r="R24491" s="404"/>
      <c r="S24491" s="404"/>
      <c r="T24491" s="404"/>
    </row>
    <row r="24492" spans="12:20" ht="16.8">
      <c r="L24492" s="404"/>
      <c r="M24492" s="404"/>
      <c r="N24492" s="404"/>
      <c r="O24492" s="404"/>
      <c r="P24492" s="404"/>
      <c r="Q24492" s="404"/>
      <c r="R24492" s="404"/>
      <c r="S24492" s="404"/>
      <c r="T24492" s="404"/>
    </row>
    <row r="24493" spans="12:20" ht="16.8">
      <c r="L24493" s="404"/>
      <c r="M24493" s="404"/>
      <c r="N24493" s="404"/>
      <c r="O24493" s="404"/>
      <c r="P24493" s="404"/>
      <c r="Q24493" s="404"/>
      <c r="R24493" s="404"/>
      <c r="S24493" s="404"/>
      <c r="T24493" s="404"/>
    </row>
    <row r="24494" spans="12:20" ht="16.8">
      <c r="L24494" s="404"/>
      <c r="M24494" s="404"/>
      <c r="N24494" s="404"/>
      <c r="O24494" s="404"/>
      <c r="P24494" s="404"/>
      <c r="Q24494" s="404"/>
      <c r="R24494" s="404"/>
      <c r="S24494" s="404"/>
      <c r="T24494" s="404"/>
    </row>
    <row r="24495" spans="12:20" ht="16.8">
      <c r="L24495" s="404"/>
      <c r="M24495" s="404"/>
      <c r="N24495" s="404"/>
      <c r="O24495" s="404"/>
      <c r="P24495" s="404"/>
      <c r="Q24495" s="404"/>
      <c r="R24495" s="404"/>
      <c r="S24495" s="404"/>
      <c r="T24495" s="404"/>
    </row>
    <row r="24496" spans="12:20" ht="16.8">
      <c r="L24496" s="404"/>
      <c r="M24496" s="404"/>
      <c r="N24496" s="404"/>
      <c r="O24496" s="404"/>
      <c r="P24496" s="404"/>
      <c r="Q24496" s="404"/>
      <c r="R24496" s="404"/>
      <c r="S24496" s="404"/>
      <c r="T24496" s="404"/>
    </row>
    <row r="24497" spans="12:20" ht="16.8">
      <c r="L24497" s="404"/>
      <c r="M24497" s="404"/>
      <c r="N24497" s="404"/>
      <c r="O24497" s="404"/>
      <c r="P24497" s="404"/>
      <c r="Q24497" s="404"/>
      <c r="R24497" s="404"/>
      <c r="S24497" s="404"/>
      <c r="T24497" s="404"/>
    </row>
    <row r="24498" spans="12:20" ht="16.8">
      <c r="L24498" s="404"/>
      <c r="M24498" s="404"/>
      <c r="N24498" s="404"/>
      <c r="O24498" s="404"/>
      <c r="P24498" s="404"/>
      <c r="Q24498" s="404"/>
      <c r="R24498" s="404"/>
      <c r="S24498" s="404"/>
      <c r="T24498" s="404"/>
    </row>
    <row r="24499" spans="12:20" ht="16.8">
      <c r="L24499" s="404"/>
      <c r="M24499" s="404"/>
      <c r="N24499" s="404"/>
      <c r="O24499" s="404"/>
      <c r="P24499" s="404"/>
      <c r="Q24499" s="404"/>
      <c r="R24499" s="404"/>
      <c r="S24499" s="404"/>
      <c r="T24499" s="404"/>
    </row>
    <row r="24500" spans="12:20" ht="16.8">
      <c r="L24500" s="404"/>
      <c r="M24500" s="404"/>
      <c r="N24500" s="404"/>
      <c r="O24500" s="404"/>
      <c r="P24500" s="404"/>
      <c r="Q24500" s="404"/>
      <c r="R24500" s="404"/>
      <c r="S24500" s="404"/>
      <c r="T24500" s="404"/>
    </row>
    <row r="24501" spans="12:20" ht="16.8">
      <c r="L24501" s="404"/>
      <c r="M24501" s="404"/>
      <c r="N24501" s="404"/>
      <c r="O24501" s="404"/>
      <c r="P24501" s="404"/>
      <c r="Q24501" s="404"/>
      <c r="R24501" s="404"/>
      <c r="S24501" s="404"/>
      <c r="T24501" s="404"/>
    </row>
    <row r="24502" spans="12:20" ht="16.8">
      <c r="L24502" s="404"/>
      <c r="M24502" s="404"/>
      <c r="N24502" s="404"/>
      <c r="O24502" s="404"/>
      <c r="P24502" s="404"/>
      <c r="Q24502" s="404"/>
      <c r="R24502" s="404"/>
      <c r="S24502" s="404"/>
      <c r="T24502" s="404"/>
    </row>
    <row r="24503" spans="12:20" ht="16.8">
      <c r="L24503" s="404"/>
      <c r="M24503" s="404"/>
      <c r="N24503" s="404"/>
      <c r="O24503" s="404"/>
      <c r="P24503" s="404"/>
      <c r="Q24503" s="404"/>
      <c r="R24503" s="404"/>
      <c r="S24503" s="404"/>
      <c r="T24503" s="404"/>
    </row>
    <row r="24504" spans="12:20" ht="16.8">
      <c r="L24504" s="404"/>
      <c r="M24504" s="404"/>
      <c r="N24504" s="404"/>
      <c r="O24504" s="404"/>
      <c r="P24504" s="404"/>
      <c r="Q24504" s="404"/>
      <c r="R24504" s="404"/>
      <c r="S24504" s="404"/>
      <c r="T24504" s="404"/>
    </row>
    <row r="24505" spans="12:20" ht="16.8">
      <c r="L24505" s="404"/>
      <c r="M24505" s="404"/>
      <c r="N24505" s="404"/>
      <c r="O24505" s="404"/>
      <c r="P24505" s="404"/>
      <c r="Q24505" s="404"/>
      <c r="R24505" s="404"/>
      <c r="S24505" s="404"/>
      <c r="T24505" s="404"/>
    </row>
    <row r="24506" spans="12:20" ht="16.8">
      <c r="L24506" s="404"/>
      <c r="M24506" s="404"/>
      <c r="N24506" s="404"/>
      <c r="O24506" s="404"/>
      <c r="P24506" s="404"/>
      <c r="Q24506" s="404"/>
      <c r="R24506" s="404"/>
      <c r="S24506" s="404"/>
      <c r="T24506" s="404"/>
    </row>
    <row r="24507" spans="12:20" ht="16.8">
      <c r="L24507" s="404"/>
      <c r="M24507" s="404"/>
      <c r="N24507" s="404"/>
      <c r="O24507" s="404"/>
      <c r="P24507" s="404"/>
      <c r="Q24507" s="404"/>
      <c r="R24507" s="404"/>
      <c r="S24507" s="404"/>
      <c r="T24507" s="404"/>
    </row>
    <row r="24508" spans="12:20" ht="16.8">
      <c r="L24508" s="404"/>
      <c r="M24508" s="404"/>
      <c r="N24508" s="404"/>
      <c r="O24508" s="404"/>
      <c r="P24508" s="404"/>
      <c r="Q24508" s="404"/>
      <c r="R24508" s="404"/>
      <c r="S24508" s="404"/>
      <c r="T24508" s="404"/>
    </row>
    <row r="24509" spans="12:20" ht="16.8">
      <c r="L24509" s="404"/>
      <c r="M24509" s="404"/>
      <c r="N24509" s="404"/>
      <c r="O24509" s="404"/>
      <c r="P24509" s="404"/>
      <c r="Q24509" s="404"/>
      <c r="R24509" s="404"/>
      <c r="S24509" s="404"/>
      <c r="T24509" s="404"/>
    </row>
    <row r="24510" spans="12:20" ht="16.8">
      <c r="L24510" s="404"/>
      <c r="M24510" s="404"/>
      <c r="N24510" s="404"/>
      <c r="O24510" s="404"/>
      <c r="P24510" s="404"/>
      <c r="Q24510" s="404"/>
      <c r="R24510" s="404"/>
      <c r="S24510" s="404"/>
      <c r="T24510" s="404"/>
    </row>
    <row r="24511" spans="12:20" ht="16.8">
      <c r="L24511" s="404"/>
      <c r="M24511" s="404"/>
      <c r="N24511" s="404"/>
      <c r="O24511" s="404"/>
      <c r="P24511" s="404"/>
      <c r="Q24511" s="404"/>
      <c r="R24511" s="404"/>
      <c r="S24511" s="404"/>
      <c r="T24511" s="404"/>
    </row>
    <row r="24512" spans="12:20" ht="16.8">
      <c r="L24512" s="404"/>
      <c r="M24512" s="404"/>
      <c r="N24512" s="404"/>
      <c r="O24512" s="404"/>
      <c r="P24512" s="404"/>
      <c r="Q24512" s="404"/>
      <c r="R24512" s="404"/>
      <c r="S24512" s="404"/>
      <c r="T24512" s="404"/>
    </row>
    <row r="24513" spans="12:20" ht="16.8">
      <c r="L24513" s="404"/>
      <c r="M24513" s="404"/>
      <c r="N24513" s="404"/>
      <c r="O24513" s="404"/>
      <c r="P24513" s="404"/>
      <c r="Q24513" s="404"/>
      <c r="R24513" s="404"/>
      <c r="S24513" s="404"/>
      <c r="T24513" s="404"/>
    </row>
    <row r="24514" spans="12:20" ht="16.8">
      <c r="L24514" s="404"/>
      <c r="M24514" s="404"/>
      <c r="N24514" s="404"/>
      <c r="O24514" s="404"/>
      <c r="P24514" s="404"/>
      <c r="Q24514" s="404"/>
      <c r="R24514" s="404"/>
      <c r="S24514" s="404"/>
      <c r="T24514" s="404"/>
    </row>
    <row r="24515" spans="12:20" ht="16.8">
      <c r="L24515" s="404"/>
      <c r="M24515" s="404"/>
      <c r="N24515" s="404"/>
      <c r="O24515" s="404"/>
      <c r="P24515" s="404"/>
      <c r="Q24515" s="404"/>
      <c r="R24515" s="404"/>
      <c r="S24515" s="404"/>
      <c r="T24515" s="404"/>
    </row>
    <row r="24516" spans="12:20" ht="16.8">
      <c r="L24516" s="404"/>
      <c r="M24516" s="404"/>
      <c r="N24516" s="404"/>
      <c r="O24516" s="404"/>
      <c r="P24516" s="404"/>
      <c r="Q24516" s="404"/>
      <c r="R24516" s="404"/>
      <c r="S24516" s="404"/>
      <c r="T24516" s="404"/>
    </row>
    <row r="24517" spans="12:20" ht="16.8">
      <c r="L24517" s="404"/>
      <c r="M24517" s="404"/>
      <c r="N24517" s="404"/>
      <c r="O24517" s="404"/>
      <c r="P24517" s="404"/>
      <c r="Q24517" s="404"/>
      <c r="R24517" s="404"/>
      <c r="S24517" s="404"/>
      <c r="T24517" s="404"/>
    </row>
    <row r="24518" spans="12:20" ht="16.8">
      <c r="L24518" s="404"/>
      <c r="M24518" s="404"/>
      <c r="N24518" s="404"/>
      <c r="O24518" s="404"/>
      <c r="P24518" s="404"/>
      <c r="Q24518" s="404"/>
      <c r="R24518" s="404"/>
      <c r="S24518" s="404"/>
      <c r="T24518" s="404"/>
    </row>
    <row r="24519" spans="12:20" ht="16.8">
      <c r="L24519" s="404"/>
      <c r="M24519" s="404"/>
      <c r="N24519" s="404"/>
      <c r="O24519" s="404"/>
      <c r="P24519" s="404"/>
      <c r="Q24519" s="404"/>
      <c r="R24519" s="404"/>
      <c r="S24519" s="404"/>
      <c r="T24519" s="404"/>
    </row>
    <row r="24520" spans="12:20" ht="16.8">
      <c r="L24520" s="404"/>
      <c r="M24520" s="404"/>
      <c r="N24520" s="404"/>
      <c r="O24520" s="404"/>
      <c r="P24520" s="404"/>
      <c r="Q24520" s="404"/>
      <c r="R24520" s="404"/>
      <c r="S24520" s="404"/>
      <c r="T24520" s="404"/>
    </row>
    <row r="24521" spans="12:20" ht="16.8">
      <c r="L24521" s="404"/>
      <c r="M24521" s="404"/>
      <c r="N24521" s="404"/>
      <c r="O24521" s="404"/>
      <c r="P24521" s="404"/>
      <c r="Q24521" s="404"/>
      <c r="R24521" s="404"/>
      <c r="S24521" s="404"/>
      <c r="T24521" s="404"/>
    </row>
    <row r="24522" spans="12:20" ht="16.8">
      <c r="L24522" s="404"/>
      <c r="M24522" s="404"/>
      <c r="N24522" s="404"/>
      <c r="O24522" s="404"/>
      <c r="P24522" s="404"/>
      <c r="Q24522" s="404"/>
      <c r="R24522" s="404"/>
      <c r="S24522" s="404"/>
      <c r="T24522" s="404"/>
    </row>
    <row r="24523" spans="12:20" ht="16.8">
      <c r="L24523" s="404"/>
      <c r="M24523" s="404"/>
      <c r="N24523" s="404"/>
      <c r="O24523" s="404"/>
      <c r="P24523" s="404"/>
      <c r="Q24523" s="404"/>
      <c r="R24523" s="404"/>
      <c r="S24523" s="404"/>
      <c r="T24523" s="404"/>
    </row>
    <row r="24524" spans="12:20" ht="16.8">
      <c r="L24524" s="404"/>
      <c r="M24524" s="404"/>
      <c r="N24524" s="404"/>
      <c r="O24524" s="404"/>
      <c r="P24524" s="404"/>
      <c r="Q24524" s="404"/>
      <c r="R24524" s="404"/>
      <c r="S24524" s="404"/>
      <c r="T24524" s="404"/>
    </row>
    <row r="24525" spans="12:20" ht="16.8">
      <c r="L24525" s="404"/>
      <c r="M24525" s="404"/>
      <c r="N24525" s="404"/>
      <c r="O24525" s="404"/>
      <c r="P24525" s="404"/>
      <c r="Q24525" s="404"/>
      <c r="R24525" s="404"/>
      <c r="S24525" s="404"/>
      <c r="T24525" s="404"/>
    </row>
    <row r="24526" spans="12:20" ht="16.8">
      <c r="L24526" s="404"/>
      <c r="M24526" s="404"/>
      <c r="N24526" s="404"/>
      <c r="O24526" s="404"/>
      <c r="P24526" s="404"/>
      <c r="Q24526" s="404"/>
      <c r="R24526" s="404"/>
      <c r="S24526" s="404"/>
      <c r="T24526" s="404"/>
    </row>
    <row r="24527" spans="12:20" ht="16.8">
      <c r="L24527" s="404"/>
      <c r="M24527" s="404"/>
      <c r="N24527" s="404"/>
      <c r="O24527" s="404"/>
      <c r="P24527" s="404"/>
      <c r="Q24527" s="404"/>
      <c r="R24527" s="404"/>
      <c r="S24527" s="404"/>
      <c r="T24527" s="404"/>
    </row>
    <row r="24528" spans="12:20" ht="16.8">
      <c r="L24528" s="404"/>
      <c r="M24528" s="404"/>
      <c r="N24528" s="404"/>
      <c r="O24528" s="404"/>
      <c r="P24528" s="404"/>
      <c r="Q24528" s="404"/>
      <c r="R24528" s="404"/>
      <c r="S24528" s="404"/>
      <c r="T24528" s="404"/>
    </row>
    <row r="24529" spans="12:20" ht="16.8">
      <c r="L24529" s="404"/>
      <c r="M24529" s="404"/>
      <c r="N24529" s="404"/>
      <c r="O24529" s="404"/>
      <c r="P24529" s="404"/>
      <c r="Q24529" s="404"/>
      <c r="R24529" s="404"/>
      <c r="S24529" s="404"/>
      <c r="T24529" s="404"/>
    </row>
    <row r="24530" spans="12:20" ht="16.8">
      <c r="L24530" s="404"/>
      <c r="M24530" s="404"/>
      <c r="N24530" s="404"/>
      <c r="O24530" s="404"/>
      <c r="P24530" s="404"/>
      <c r="Q24530" s="404"/>
      <c r="R24530" s="404"/>
      <c r="S24530" s="404"/>
      <c r="T24530" s="404"/>
    </row>
    <row r="24531" spans="12:20" ht="16.8">
      <c r="L24531" s="404"/>
      <c r="M24531" s="404"/>
      <c r="N24531" s="404"/>
      <c r="O24531" s="404"/>
      <c r="P24531" s="404"/>
      <c r="Q24531" s="404"/>
      <c r="R24531" s="404"/>
      <c r="S24531" s="404"/>
      <c r="T24531" s="404"/>
    </row>
    <row r="24532" spans="12:20" ht="16.8">
      <c r="L24532" s="404"/>
      <c r="M24532" s="404"/>
      <c r="N24532" s="404"/>
      <c r="O24532" s="404"/>
      <c r="P24532" s="404"/>
      <c r="Q24532" s="404"/>
      <c r="R24532" s="404"/>
      <c r="S24532" s="404"/>
      <c r="T24532" s="404"/>
    </row>
    <row r="24533" spans="12:20" ht="16.8">
      <c r="L24533" s="404"/>
      <c r="M24533" s="404"/>
      <c r="N24533" s="404"/>
      <c r="O24533" s="404"/>
      <c r="P24533" s="404"/>
      <c r="Q24533" s="404"/>
      <c r="R24533" s="404"/>
      <c r="S24533" s="404"/>
      <c r="T24533" s="404"/>
    </row>
    <row r="24534" spans="12:20" ht="16.8">
      <c r="L24534" s="404"/>
      <c r="M24534" s="404"/>
      <c r="N24534" s="404"/>
      <c r="O24534" s="404"/>
      <c r="P24534" s="404"/>
      <c r="Q24534" s="404"/>
      <c r="R24534" s="404"/>
      <c r="S24534" s="404"/>
      <c r="T24534" s="404"/>
    </row>
    <row r="24535" spans="12:20" ht="16.8">
      <c r="L24535" s="404"/>
      <c r="M24535" s="404"/>
      <c r="N24535" s="404"/>
      <c r="O24535" s="404"/>
      <c r="P24535" s="404"/>
      <c r="Q24535" s="404"/>
      <c r="R24535" s="404"/>
      <c r="S24535" s="404"/>
      <c r="T24535" s="404"/>
    </row>
    <row r="24536" spans="12:20" ht="16.8">
      <c r="L24536" s="404"/>
      <c r="M24536" s="404"/>
      <c r="N24536" s="404"/>
      <c r="O24536" s="404"/>
      <c r="P24536" s="404"/>
      <c r="Q24536" s="404"/>
      <c r="R24536" s="404"/>
      <c r="S24536" s="404"/>
      <c r="T24536" s="404"/>
    </row>
    <row r="24537" spans="12:20" ht="16.8">
      <c r="L24537" s="404"/>
      <c r="M24537" s="404"/>
      <c r="N24537" s="404"/>
      <c r="O24537" s="404"/>
      <c r="P24537" s="404"/>
      <c r="Q24537" s="404"/>
      <c r="R24537" s="404"/>
      <c r="S24537" s="404"/>
      <c r="T24537" s="404"/>
    </row>
    <row r="24538" spans="12:20" ht="16.8">
      <c r="L24538" s="404"/>
      <c r="M24538" s="404"/>
      <c r="N24538" s="404"/>
      <c r="O24538" s="404"/>
      <c r="P24538" s="404"/>
      <c r="Q24538" s="404"/>
      <c r="R24538" s="404"/>
      <c r="S24538" s="404"/>
      <c r="T24538" s="404"/>
    </row>
    <row r="24539" spans="12:20" ht="16.8">
      <c r="L24539" s="404"/>
      <c r="M24539" s="404"/>
      <c r="N24539" s="404"/>
      <c r="O24539" s="404"/>
      <c r="P24539" s="404"/>
      <c r="Q24539" s="404"/>
      <c r="R24539" s="404"/>
      <c r="S24539" s="404"/>
      <c r="T24539" s="404"/>
    </row>
    <row r="24540" spans="12:20" ht="16.8">
      <c r="L24540" s="404"/>
      <c r="M24540" s="404"/>
      <c r="N24540" s="404"/>
      <c r="O24540" s="404"/>
      <c r="P24540" s="404"/>
      <c r="Q24540" s="404"/>
      <c r="R24540" s="404"/>
      <c r="S24540" s="404"/>
      <c r="T24540" s="404"/>
    </row>
    <row r="24541" spans="12:20" ht="16.8">
      <c r="L24541" s="404"/>
      <c r="M24541" s="404"/>
      <c r="N24541" s="404"/>
      <c r="O24541" s="404"/>
      <c r="P24541" s="404"/>
      <c r="Q24541" s="404"/>
      <c r="R24541" s="404"/>
      <c r="S24541" s="404"/>
      <c r="T24541" s="404"/>
    </row>
    <row r="24542" spans="12:20" ht="16.8">
      <c r="L24542" s="404"/>
      <c r="M24542" s="404"/>
      <c r="N24542" s="404"/>
      <c r="O24542" s="404"/>
      <c r="P24542" s="404"/>
      <c r="Q24542" s="404"/>
      <c r="R24542" s="404"/>
      <c r="S24542" s="404"/>
      <c r="T24542" s="404"/>
    </row>
    <row r="24543" spans="12:20" ht="16.8">
      <c r="L24543" s="404"/>
      <c r="M24543" s="404"/>
      <c r="N24543" s="404"/>
      <c r="O24543" s="404"/>
      <c r="P24543" s="404"/>
      <c r="Q24543" s="404"/>
      <c r="R24543" s="404"/>
      <c r="S24543" s="404"/>
      <c r="T24543" s="404"/>
    </row>
    <row r="24544" spans="12:20" ht="16.8">
      <c r="L24544" s="404"/>
      <c r="M24544" s="404"/>
      <c r="N24544" s="404"/>
      <c r="O24544" s="404"/>
      <c r="P24544" s="404"/>
      <c r="Q24544" s="404"/>
      <c r="R24544" s="404"/>
      <c r="S24544" s="404"/>
      <c r="T24544" s="404"/>
    </row>
    <row r="24545" spans="12:20" ht="16.8">
      <c r="L24545" s="404"/>
      <c r="M24545" s="404"/>
      <c r="N24545" s="404"/>
      <c r="O24545" s="404"/>
      <c r="P24545" s="404"/>
      <c r="Q24545" s="404"/>
      <c r="R24545" s="404"/>
      <c r="S24545" s="404"/>
      <c r="T24545" s="404"/>
    </row>
    <row r="24546" spans="12:20" ht="16.8">
      <c r="L24546" s="404"/>
      <c r="M24546" s="404"/>
      <c r="N24546" s="404"/>
      <c r="O24546" s="404"/>
      <c r="P24546" s="404"/>
      <c r="Q24546" s="404"/>
      <c r="R24546" s="404"/>
      <c r="S24546" s="404"/>
      <c r="T24546" s="404"/>
    </row>
    <row r="24547" spans="12:20" ht="16.8">
      <c r="L24547" s="404"/>
      <c r="M24547" s="404"/>
      <c r="N24547" s="404"/>
      <c r="O24547" s="404"/>
      <c r="P24547" s="404"/>
      <c r="Q24547" s="404"/>
      <c r="R24547" s="404"/>
      <c r="S24547" s="404"/>
      <c r="T24547" s="404"/>
    </row>
    <row r="24548" spans="12:20" ht="16.8">
      <c r="L24548" s="404"/>
      <c r="M24548" s="404"/>
      <c r="N24548" s="404"/>
      <c r="O24548" s="404"/>
      <c r="P24548" s="404"/>
      <c r="Q24548" s="404"/>
      <c r="R24548" s="404"/>
      <c r="S24548" s="404"/>
      <c r="T24548" s="404"/>
    </row>
    <row r="24549" spans="12:20" ht="16.8">
      <c r="L24549" s="404"/>
      <c r="M24549" s="404"/>
      <c r="N24549" s="404"/>
      <c r="O24549" s="404"/>
      <c r="P24549" s="404"/>
      <c r="Q24549" s="404"/>
      <c r="R24549" s="404"/>
      <c r="S24549" s="404"/>
      <c r="T24549" s="404"/>
    </row>
    <row r="24550" spans="12:20" ht="16.8">
      <c r="L24550" s="404"/>
      <c r="M24550" s="404"/>
      <c r="N24550" s="404"/>
      <c r="O24550" s="404"/>
      <c r="P24550" s="404"/>
      <c r="Q24550" s="404"/>
      <c r="R24550" s="404"/>
      <c r="S24550" s="404"/>
      <c r="T24550" s="404"/>
    </row>
    <row r="24551" spans="12:20" ht="16.8">
      <c r="L24551" s="404"/>
      <c r="M24551" s="404"/>
      <c r="N24551" s="404"/>
      <c r="O24551" s="404"/>
      <c r="P24551" s="404"/>
      <c r="Q24551" s="404"/>
      <c r="R24551" s="404"/>
      <c r="S24551" s="404"/>
      <c r="T24551" s="404"/>
    </row>
    <row r="24552" spans="12:20" ht="16.8">
      <c r="L24552" s="404"/>
      <c r="M24552" s="404"/>
      <c r="N24552" s="404"/>
      <c r="O24552" s="404"/>
      <c r="P24552" s="404"/>
      <c r="Q24552" s="404"/>
      <c r="R24552" s="404"/>
      <c r="S24552" s="404"/>
      <c r="T24552" s="404"/>
    </row>
    <row r="24553" spans="12:20" ht="16.8">
      <c r="L24553" s="404"/>
      <c r="M24553" s="404"/>
      <c r="N24553" s="404"/>
      <c r="O24553" s="404"/>
      <c r="P24553" s="404"/>
      <c r="Q24553" s="404"/>
      <c r="R24553" s="404"/>
      <c r="S24553" s="404"/>
      <c r="T24553" s="404"/>
    </row>
    <row r="24554" spans="12:20" ht="16.8">
      <c r="L24554" s="404"/>
      <c r="M24554" s="404"/>
      <c r="N24554" s="404"/>
      <c r="O24554" s="404"/>
      <c r="P24554" s="404"/>
      <c r="Q24554" s="404"/>
      <c r="R24554" s="404"/>
      <c r="S24554" s="404"/>
      <c r="T24554" s="404"/>
    </row>
    <row r="24555" spans="12:20" ht="16.8">
      <c r="L24555" s="404"/>
      <c r="M24555" s="404"/>
      <c r="N24555" s="404"/>
      <c r="O24555" s="404"/>
      <c r="P24555" s="404"/>
      <c r="Q24555" s="404"/>
      <c r="R24555" s="404"/>
      <c r="S24555" s="404"/>
      <c r="T24555" s="404"/>
    </row>
    <row r="24556" spans="12:20" ht="16.8">
      <c r="L24556" s="404"/>
      <c r="M24556" s="404"/>
      <c r="N24556" s="404"/>
      <c r="O24556" s="404"/>
      <c r="P24556" s="404"/>
      <c r="Q24556" s="404"/>
      <c r="R24556" s="404"/>
      <c r="S24556" s="404"/>
      <c r="T24556" s="404"/>
    </row>
    <row r="24557" spans="12:20" ht="16.8">
      <c r="L24557" s="404"/>
      <c r="M24557" s="404"/>
      <c r="N24557" s="404"/>
      <c r="O24557" s="404"/>
      <c r="P24557" s="404"/>
      <c r="Q24557" s="404"/>
      <c r="R24557" s="404"/>
      <c r="S24557" s="404"/>
      <c r="T24557" s="404"/>
    </row>
    <row r="24558" spans="12:20" ht="16.8">
      <c r="L24558" s="404"/>
      <c r="M24558" s="404"/>
      <c r="N24558" s="404"/>
      <c r="O24558" s="404"/>
      <c r="P24558" s="404"/>
      <c r="Q24558" s="404"/>
      <c r="R24558" s="404"/>
      <c r="S24558" s="404"/>
      <c r="T24558" s="404"/>
    </row>
    <row r="24559" spans="12:20" ht="16.8">
      <c r="L24559" s="404"/>
      <c r="M24559" s="404"/>
      <c r="N24559" s="404"/>
      <c r="O24559" s="404"/>
      <c r="P24559" s="404"/>
      <c r="Q24559" s="404"/>
      <c r="R24559" s="404"/>
      <c r="S24559" s="404"/>
      <c r="T24559" s="404"/>
    </row>
    <row r="24560" spans="12:20" ht="16.8">
      <c r="L24560" s="404"/>
      <c r="M24560" s="404"/>
      <c r="N24560" s="404"/>
      <c r="O24560" s="404"/>
      <c r="P24560" s="404"/>
      <c r="Q24560" s="404"/>
      <c r="R24560" s="404"/>
      <c r="S24560" s="404"/>
      <c r="T24560" s="404"/>
    </row>
    <row r="24561" spans="12:20" ht="16.8">
      <c r="L24561" s="404"/>
      <c r="M24561" s="404"/>
      <c r="N24561" s="404"/>
      <c r="O24561" s="404"/>
      <c r="P24561" s="404"/>
      <c r="Q24561" s="404"/>
      <c r="R24561" s="404"/>
      <c r="S24561" s="404"/>
      <c r="T24561" s="404"/>
    </row>
    <row r="24562" spans="12:20" ht="16.8">
      <c r="L24562" s="404"/>
      <c r="M24562" s="404"/>
      <c r="N24562" s="404"/>
      <c r="O24562" s="404"/>
      <c r="P24562" s="404"/>
      <c r="Q24562" s="404"/>
      <c r="R24562" s="404"/>
      <c r="S24562" s="404"/>
      <c r="T24562" s="404"/>
    </row>
    <row r="24563" spans="12:20" ht="16.8">
      <c r="L24563" s="404"/>
      <c r="M24563" s="404"/>
      <c r="N24563" s="404"/>
      <c r="O24563" s="404"/>
      <c r="P24563" s="404"/>
      <c r="Q24563" s="404"/>
      <c r="R24563" s="404"/>
      <c r="S24563" s="404"/>
      <c r="T24563" s="404"/>
    </row>
    <row r="24564" spans="12:20" ht="16.8">
      <c r="L24564" s="404"/>
      <c r="M24564" s="404"/>
      <c r="N24564" s="404"/>
      <c r="O24564" s="404"/>
      <c r="P24564" s="404"/>
      <c r="Q24564" s="404"/>
      <c r="R24564" s="404"/>
      <c r="S24564" s="404"/>
      <c r="T24564" s="404"/>
    </row>
    <row r="24565" spans="12:20" ht="16.8">
      <c r="L24565" s="404"/>
      <c r="M24565" s="404"/>
      <c r="N24565" s="404"/>
      <c r="O24565" s="404"/>
      <c r="P24565" s="404"/>
      <c r="Q24565" s="404"/>
      <c r="R24565" s="404"/>
      <c r="S24565" s="404"/>
      <c r="T24565" s="404"/>
    </row>
    <row r="24566" spans="12:20" ht="16.8">
      <c r="L24566" s="404"/>
      <c r="M24566" s="404"/>
      <c r="N24566" s="404"/>
      <c r="O24566" s="404"/>
      <c r="P24566" s="404"/>
      <c r="Q24566" s="404"/>
      <c r="R24566" s="404"/>
      <c r="S24566" s="404"/>
      <c r="T24566" s="404"/>
    </row>
    <row r="24567" spans="12:20" ht="16.8">
      <c r="L24567" s="404"/>
      <c r="M24567" s="404"/>
      <c r="N24567" s="404"/>
      <c r="O24567" s="404"/>
      <c r="P24567" s="404"/>
      <c r="Q24567" s="404"/>
      <c r="R24567" s="404"/>
      <c r="S24567" s="404"/>
      <c r="T24567" s="404"/>
    </row>
    <row r="24568" spans="12:20" ht="16.8">
      <c r="L24568" s="404"/>
      <c r="M24568" s="404"/>
      <c r="N24568" s="404"/>
      <c r="O24568" s="404"/>
      <c r="P24568" s="404"/>
      <c r="Q24568" s="404"/>
      <c r="R24568" s="404"/>
      <c r="S24568" s="404"/>
      <c r="T24568" s="404"/>
    </row>
    <row r="24569" spans="12:20" ht="16.8">
      <c r="L24569" s="404"/>
      <c r="M24569" s="404"/>
      <c r="N24569" s="404"/>
      <c r="O24569" s="404"/>
      <c r="P24569" s="404"/>
      <c r="Q24569" s="404"/>
      <c r="R24569" s="404"/>
      <c r="S24569" s="404"/>
      <c r="T24569" s="404"/>
    </row>
    <row r="24570" spans="12:20" ht="16.8">
      <c r="L24570" s="404"/>
      <c r="M24570" s="404"/>
      <c r="N24570" s="404"/>
      <c r="O24570" s="404"/>
      <c r="P24570" s="404"/>
      <c r="Q24570" s="404"/>
      <c r="R24570" s="404"/>
      <c r="S24570" s="404"/>
      <c r="T24570" s="404"/>
    </row>
    <row r="24571" spans="12:20" ht="16.8">
      <c r="L24571" s="404"/>
      <c r="M24571" s="404"/>
      <c r="N24571" s="404"/>
      <c r="O24571" s="404"/>
      <c r="P24571" s="404"/>
      <c r="Q24571" s="404"/>
      <c r="R24571" s="404"/>
      <c r="S24571" s="404"/>
      <c r="T24571" s="404"/>
    </row>
    <row r="24572" spans="12:20" ht="16.8">
      <c r="L24572" s="404"/>
      <c r="M24572" s="404"/>
      <c r="N24572" s="404"/>
      <c r="O24572" s="404"/>
      <c r="P24572" s="404"/>
      <c r="Q24572" s="404"/>
      <c r="R24572" s="404"/>
      <c r="S24572" s="404"/>
      <c r="T24572" s="404"/>
    </row>
    <row r="24573" spans="12:20" ht="16.8">
      <c r="L24573" s="404"/>
      <c r="M24573" s="404"/>
      <c r="N24573" s="404"/>
      <c r="O24573" s="404"/>
      <c r="P24573" s="404"/>
      <c r="Q24573" s="404"/>
      <c r="R24573" s="404"/>
      <c r="S24573" s="404"/>
      <c r="T24573" s="404"/>
    </row>
    <row r="24574" spans="12:20" ht="16.8">
      <c r="L24574" s="404"/>
      <c r="M24574" s="404"/>
      <c r="N24574" s="404"/>
      <c r="O24574" s="404"/>
      <c r="P24574" s="404"/>
      <c r="Q24574" s="404"/>
      <c r="R24574" s="404"/>
      <c r="S24574" s="404"/>
      <c r="T24574" s="404"/>
    </row>
    <row r="24575" spans="12:20" ht="16.8">
      <c r="L24575" s="404"/>
      <c r="M24575" s="404"/>
      <c r="N24575" s="404"/>
      <c r="O24575" s="404"/>
      <c r="P24575" s="404"/>
      <c r="Q24575" s="404"/>
      <c r="R24575" s="404"/>
      <c r="S24575" s="404"/>
      <c r="T24575" s="404"/>
    </row>
    <row r="24576" spans="12:20" ht="16.8">
      <c r="L24576" s="404"/>
      <c r="M24576" s="404"/>
      <c r="N24576" s="404"/>
      <c r="O24576" s="404"/>
      <c r="P24576" s="404"/>
      <c r="Q24576" s="404"/>
      <c r="R24576" s="404"/>
      <c r="S24576" s="404"/>
      <c r="T24576" s="404"/>
    </row>
    <row r="24577" spans="12:20" ht="16.8">
      <c r="L24577" s="404"/>
      <c r="M24577" s="404"/>
      <c r="N24577" s="404"/>
      <c r="O24577" s="404"/>
      <c r="P24577" s="404"/>
      <c r="Q24577" s="404"/>
      <c r="R24577" s="404"/>
      <c r="S24577" s="404"/>
      <c r="T24577" s="404"/>
    </row>
    <row r="24578" spans="12:20" ht="16.8">
      <c r="L24578" s="404"/>
      <c r="M24578" s="404"/>
      <c r="N24578" s="404"/>
      <c r="O24578" s="404"/>
      <c r="P24578" s="404"/>
      <c r="Q24578" s="404"/>
      <c r="R24578" s="404"/>
      <c r="S24578" s="404"/>
      <c r="T24578" s="404"/>
    </row>
    <row r="24579" spans="12:20" ht="16.8">
      <c r="L24579" s="404"/>
      <c r="M24579" s="404"/>
      <c r="N24579" s="404"/>
      <c r="O24579" s="404"/>
      <c r="P24579" s="404"/>
      <c r="Q24579" s="404"/>
      <c r="R24579" s="404"/>
      <c r="S24579" s="404"/>
      <c r="T24579" s="404"/>
    </row>
    <row r="24580" spans="12:20" ht="16.8">
      <c r="L24580" s="404"/>
      <c r="M24580" s="404"/>
      <c r="N24580" s="404"/>
      <c r="O24580" s="404"/>
      <c r="P24580" s="404"/>
      <c r="Q24580" s="404"/>
      <c r="R24580" s="404"/>
      <c r="S24580" s="404"/>
      <c r="T24580" s="404"/>
    </row>
    <row r="24581" spans="12:20" ht="16.8">
      <c r="L24581" s="404"/>
      <c r="M24581" s="404"/>
      <c r="N24581" s="404"/>
      <c r="O24581" s="404"/>
      <c r="P24581" s="404"/>
      <c r="Q24581" s="404"/>
      <c r="R24581" s="404"/>
      <c r="S24581" s="404"/>
      <c r="T24581" s="404"/>
    </row>
    <row r="24582" spans="12:20" ht="16.8">
      <c r="L24582" s="404"/>
      <c r="M24582" s="404"/>
      <c r="N24582" s="404"/>
      <c r="O24582" s="404"/>
      <c r="P24582" s="404"/>
      <c r="Q24582" s="404"/>
      <c r="R24582" s="404"/>
      <c r="S24582" s="404"/>
      <c r="T24582" s="404"/>
    </row>
    <row r="24583" spans="12:20" ht="16.8">
      <c r="L24583" s="404"/>
      <c r="M24583" s="404"/>
      <c r="N24583" s="404"/>
      <c r="O24583" s="404"/>
      <c r="P24583" s="404"/>
      <c r="Q24583" s="404"/>
      <c r="R24583" s="404"/>
      <c r="S24583" s="404"/>
      <c r="T24583" s="404"/>
    </row>
    <row r="24584" spans="12:20" ht="16.8">
      <c r="L24584" s="404"/>
      <c r="M24584" s="404"/>
      <c r="N24584" s="404"/>
      <c r="O24584" s="404"/>
      <c r="P24584" s="404"/>
      <c r="Q24584" s="404"/>
      <c r="R24584" s="404"/>
      <c r="S24584" s="404"/>
      <c r="T24584" s="404"/>
    </row>
    <row r="24585" spans="12:20" ht="16.8">
      <c r="L24585" s="404"/>
      <c r="M24585" s="404"/>
      <c r="N24585" s="404"/>
      <c r="O24585" s="404"/>
      <c r="P24585" s="404"/>
      <c r="Q24585" s="404"/>
      <c r="R24585" s="404"/>
      <c r="S24585" s="404"/>
      <c r="T24585" s="404"/>
    </row>
    <row r="24586" spans="12:20" ht="16.8">
      <c r="L24586" s="404"/>
      <c r="M24586" s="404"/>
      <c r="N24586" s="404"/>
      <c r="O24586" s="404"/>
      <c r="P24586" s="404"/>
      <c r="Q24586" s="404"/>
      <c r="R24586" s="404"/>
      <c r="S24586" s="404"/>
      <c r="T24586" s="404"/>
    </row>
    <row r="24587" spans="12:20" ht="16.8">
      <c r="L24587" s="404"/>
      <c r="M24587" s="404"/>
      <c r="N24587" s="404"/>
      <c r="O24587" s="404"/>
      <c r="P24587" s="404"/>
      <c r="Q24587" s="404"/>
      <c r="R24587" s="404"/>
      <c r="S24587" s="404"/>
      <c r="T24587" s="404"/>
    </row>
    <row r="24588" spans="12:20" ht="16.8">
      <c r="L24588" s="404"/>
      <c r="M24588" s="404"/>
      <c r="N24588" s="404"/>
      <c r="O24588" s="404"/>
      <c r="P24588" s="404"/>
      <c r="Q24588" s="404"/>
      <c r="R24588" s="404"/>
      <c r="S24588" s="404"/>
      <c r="T24588" s="404"/>
    </row>
    <row r="24589" spans="12:20" ht="16.8">
      <c r="L24589" s="404"/>
      <c r="M24589" s="404"/>
      <c r="N24589" s="404"/>
      <c r="O24589" s="404"/>
      <c r="P24589" s="404"/>
      <c r="Q24589" s="404"/>
      <c r="R24589" s="404"/>
      <c r="S24589" s="404"/>
      <c r="T24589" s="404"/>
    </row>
    <row r="24590" spans="12:20" ht="16.8">
      <c r="L24590" s="404"/>
      <c r="M24590" s="404"/>
      <c r="N24590" s="404"/>
      <c r="O24590" s="404"/>
      <c r="P24590" s="404"/>
      <c r="Q24590" s="404"/>
      <c r="R24590" s="404"/>
      <c r="S24590" s="404"/>
      <c r="T24590" s="404"/>
    </row>
    <row r="24591" spans="12:20" ht="16.8">
      <c r="L24591" s="404"/>
      <c r="M24591" s="404"/>
      <c r="N24591" s="404"/>
      <c r="O24591" s="404"/>
      <c r="P24591" s="404"/>
      <c r="Q24591" s="404"/>
      <c r="R24591" s="404"/>
      <c r="S24591" s="404"/>
      <c r="T24591" s="404"/>
    </row>
    <row r="24592" spans="12:20" ht="16.8">
      <c r="L24592" s="404"/>
      <c r="M24592" s="404"/>
      <c r="N24592" s="404"/>
      <c r="O24592" s="404"/>
      <c r="P24592" s="404"/>
      <c r="Q24592" s="404"/>
      <c r="R24592" s="404"/>
      <c r="S24592" s="404"/>
      <c r="T24592" s="404"/>
    </row>
    <row r="24593" spans="12:20" ht="16.8">
      <c r="L24593" s="404"/>
      <c r="M24593" s="404"/>
      <c r="N24593" s="404"/>
      <c r="O24593" s="404"/>
      <c r="P24593" s="404"/>
      <c r="Q24593" s="404"/>
      <c r="R24593" s="404"/>
      <c r="S24593" s="404"/>
      <c r="T24593" s="404"/>
    </row>
    <row r="24594" spans="12:20" ht="16.8">
      <c r="L24594" s="404"/>
      <c r="M24594" s="404"/>
      <c r="N24594" s="404"/>
      <c r="O24594" s="404"/>
      <c r="P24594" s="404"/>
      <c r="Q24594" s="404"/>
      <c r="R24594" s="404"/>
      <c r="S24594" s="404"/>
      <c r="T24594" s="404"/>
    </row>
    <row r="24595" spans="12:20" ht="16.8">
      <c r="L24595" s="404"/>
      <c r="M24595" s="404"/>
      <c r="N24595" s="404"/>
      <c r="O24595" s="404"/>
      <c r="P24595" s="404"/>
      <c r="Q24595" s="404"/>
      <c r="R24595" s="404"/>
      <c r="S24595" s="404"/>
      <c r="T24595" s="404"/>
    </row>
    <row r="24596" spans="12:20" ht="16.8">
      <c r="L24596" s="404"/>
      <c r="M24596" s="404"/>
      <c r="N24596" s="404"/>
      <c r="O24596" s="404"/>
      <c r="P24596" s="404"/>
      <c r="Q24596" s="404"/>
      <c r="R24596" s="404"/>
      <c r="S24596" s="404"/>
      <c r="T24596" s="404"/>
    </row>
    <row r="24597" spans="12:20" ht="16.8">
      <c r="L24597" s="404"/>
      <c r="M24597" s="404"/>
      <c r="N24597" s="404"/>
      <c r="O24597" s="404"/>
      <c r="P24597" s="404"/>
      <c r="Q24597" s="404"/>
      <c r="R24597" s="404"/>
      <c r="S24597" s="404"/>
      <c r="T24597" s="404"/>
    </row>
    <row r="24598" spans="12:20" ht="16.8">
      <c r="L24598" s="404"/>
      <c r="M24598" s="404"/>
      <c r="N24598" s="404"/>
      <c r="O24598" s="404"/>
      <c r="P24598" s="404"/>
      <c r="Q24598" s="404"/>
      <c r="R24598" s="404"/>
      <c r="S24598" s="404"/>
      <c r="T24598" s="404"/>
    </row>
    <row r="24599" spans="12:20" ht="16.8">
      <c r="L24599" s="404"/>
      <c r="M24599" s="404"/>
      <c r="N24599" s="404"/>
      <c r="O24599" s="404"/>
      <c r="P24599" s="404"/>
      <c r="Q24599" s="404"/>
      <c r="R24599" s="404"/>
      <c r="S24599" s="404"/>
      <c r="T24599" s="404"/>
    </row>
    <row r="24600" spans="12:20" ht="16.8">
      <c r="L24600" s="404"/>
      <c r="M24600" s="404"/>
      <c r="N24600" s="404"/>
      <c r="O24600" s="404"/>
      <c r="P24600" s="404"/>
      <c r="Q24600" s="404"/>
      <c r="R24600" s="404"/>
      <c r="S24600" s="404"/>
      <c r="T24600" s="404"/>
    </row>
    <row r="24601" spans="12:20" ht="16.8">
      <c r="L24601" s="404"/>
      <c r="M24601" s="404"/>
      <c r="N24601" s="404"/>
      <c r="O24601" s="404"/>
      <c r="P24601" s="404"/>
      <c r="Q24601" s="404"/>
      <c r="R24601" s="404"/>
      <c r="S24601" s="404"/>
      <c r="T24601" s="404"/>
    </row>
    <row r="24602" spans="12:20" ht="16.8">
      <c r="L24602" s="404"/>
      <c r="M24602" s="404"/>
      <c r="N24602" s="404"/>
      <c r="O24602" s="404"/>
      <c r="P24602" s="404"/>
      <c r="Q24602" s="404"/>
      <c r="R24602" s="404"/>
      <c r="S24602" s="404"/>
      <c r="T24602" s="404"/>
    </row>
    <row r="24603" spans="12:20" ht="16.8">
      <c r="L24603" s="404"/>
      <c r="M24603" s="404"/>
      <c r="N24603" s="404"/>
      <c r="O24603" s="404"/>
      <c r="P24603" s="404"/>
      <c r="Q24603" s="404"/>
      <c r="R24603" s="404"/>
      <c r="S24603" s="404"/>
      <c r="T24603" s="404"/>
    </row>
    <row r="24604" spans="12:20" ht="16.8">
      <c r="L24604" s="404"/>
      <c r="M24604" s="404"/>
      <c r="N24604" s="404"/>
      <c r="O24604" s="404"/>
      <c r="P24604" s="404"/>
      <c r="Q24604" s="404"/>
      <c r="R24604" s="404"/>
      <c r="S24604" s="404"/>
      <c r="T24604" s="404"/>
    </row>
    <row r="24605" spans="12:20" ht="16.8">
      <c r="L24605" s="404"/>
      <c r="M24605" s="404"/>
      <c r="N24605" s="404"/>
      <c r="O24605" s="404"/>
      <c r="P24605" s="404"/>
      <c r="Q24605" s="404"/>
      <c r="R24605" s="404"/>
      <c r="S24605" s="404"/>
      <c r="T24605" s="404"/>
    </row>
    <row r="24606" spans="12:20" ht="16.8">
      <c r="L24606" s="404"/>
      <c r="M24606" s="404"/>
      <c r="N24606" s="404"/>
      <c r="O24606" s="404"/>
      <c r="P24606" s="404"/>
      <c r="Q24606" s="404"/>
      <c r="R24606" s="404"/>
      <c r="S24606" s="404"/>
      <c r="T24606" s="404"/>
    </row>
    <row r="24607" spans="12:20" ht="16.8">
      <c r="L24607" s="404"/>
      <c r="M24607" s="404"/>
      <c r="N24607" s="404"/>
      <c r="O24607" s="404"/>
      <c r="P24607" s="404"/>
      <c r="Q24607" s="404"/>
      <c r="R24607" s="404"/>
      <c r="S24607" s="404"/>
      <c r="T24607" s="404"/>
    </row>
    <row r="24608" spans="12:20" ht="16.8">
      <c r="L24608" s="404"/>
      <c r="M24608" s="404"/>
      <c r="N24608" s="404"/>
      <c r="O24608" s="404"/>
      <c r="P24608" s="404"/>
      <c r="Q24608" s="404"/>
      <c r="R24608" s="404"/>
      <c r="S24608" s="404"/>
      <c r="T24608" s="404"/>
    </row>
    <row r="24609" spans="12:20" ht="16.8">
      <c r="L24609" s="404"/>
      <c r="M24609" s="404"/>
      <c r="N24609" s="404"/>
      <c r="O24609" s="404"/>
      <c r="P24609" s="404"/>
      <c r="Q24609" s="404"/>
      <c r="R24609" s="404"/>
      <c r="S24609" s="404"/>
      <c r="T24609" s="404"/>
    </row>
    <row r="24610" spans="12:20" ht="16.8">
      <c r="L24610" s="404"/>
      <c r="M24610" s="404"/>
      <c r="N24610" s="404"/>
      <c r="O24610" s="404"/>
      <c r="P24610" s="404"/>
      <c r="Q24610" s="404"/>
      <c r="R24610" s="404"/>
      <c r="S24610" s="404"/>
      <c r="T24610" s="404"/>
    </row>
    <row r="24611" spans="12:20" ht="16.8">
      <c r="L24611" s="404"/>
      <c r="M24611" s="404"/>
      <c r="N24611" s="404"/>
      <c r="O24611" s="404"/>
      <c r="P24611" s="404"/>
      <c r="Q24611" s="404"/>
      <c r="R24611" s="404"/>
      <c r="S24611" s="404"/>
      <c r="T24611" s="404"/>
    </row>
    <row r="24612" spans="12:20" ht="16.8">
      <c r="L24612" s="404"/>
      <c r="M24612" s="404"/>
      <c r="N24612" s="404"/>
      <c r="O24612" s="404"/>
      <c r="P24612" s="404"/>
      <c r="Q24612" s="404"/>
      <c r="R24612" s="404"/>
      <c r="S24612" s="404"/>
      <c r="T24612" s="404"/>
    </row>
    <row r="24613" spans="12:20" ht="16.8">
      <c r="L24613" s="404"/>
      <c r="M24613" s="404"/>
      <c r="N24613" s="404"/>
      <c r="O24613" s="404"/>
      <c r="P24613" s="404"/>
      <c r="Q24613" s="404"/>
      <c r="R24613" s="404"/>
      <c r="S24613" s="404"/>
      <c r="T24613" s="404"/>
    </row>
    <row r="24614" spans="12:20" ht="16.8">
      <c r="L24614" s="404"/>
      <c r="M24614" s="404"/>
      <c r="N24614" s="404"/>
      <c r="O24614" s="404"/>
      <c r="P24614" s="404"/>
      <c r="Q24614" s="404"/>
      <c r="R24614" s="404"/>
      <c r="S24614" s="404"/>
      <c r="T24614" s="404"/>
    </row>
    <row r="24615" spans="12:20" ht="16.8">
      <c r="L24615" s="404"/>
      <c r="M24615" s="404"/>
      <c r="N24615" s="404"/>
      <c r="O24615" s="404"/>
      <c r="P24615" s="404"/>
      <c r="Q24615" s="404"/>
      <c r="R24615" s="404"/>
      <c r="S24615" s="404"/>
      <c r="T24615" s="404"/>
    </row>
    <row r="24616" spans="12:20" ht="16.8">
      <c r="L24616" s="404"/>
      <c r="M24616" s="404"/>
      <c r="N24616" s="404"/>
      <c r="O24616" s="404"/>
      <c r="P24616" s="404"/>
      <c r="Q24616" s="404"/>
      <c r="R24616" s="404"/>
      <c r="S24616" s="404"/>
      <c r="T24616" s="404"/>
    </row>
    <row r="24617" spans="12:20" ht="16.8">
      <c r="L24617" s="404"/>
      <c r="M24617" s="404"/>
      <c r="N24617" s="404"/>
      <c r="O24617" s="404"/>
      <c r="P24617" s="404"/>
      <c r="Q24617" s="404"/>
      <c r="R24617" s="404"/>
      <c r="S24617" s="404"/>
      <c r="T24617" s="404"/>
    </row>
    <row r="24618" spans="12:20" ht="16.8">
      <c r="L24618" s="404"/>
      <c r="M24618" s="404"/>
      <c r="N24618" s="404"/>
      <c r="O24618" s="404"/>
      <c r="P24618" s="404"/>
      <c r="Q24618" s="404"/>
      <c r="R24618" s="404"/>
      <c r="S24618" s="404"/>
      <c r="T24618" s="404"/>
    </row>
    <row r="24619" spans="12:20" ht="16.8">
      <c r="L24619" s="404"/>
      <c r="M24619" s="404"/>
      <c r="N24619" s="404"/>
      <c r="O24619" s="404"/>
      <c r="P24619" s="404"/>
      <c r="Q24619" s="404"/>
      <c r="R24619" s="404"/>
      <c r="S24619" s="404"/>
      <c r="T24619" s="404"/>
    </row>
    <row r="24620" spans="12:20" ht="16.8">
      <c r="L24620" s="404"/>
      <c r="M24620" s="404"/>
      <c r="N24620" s="404"/>
      <c r="O24620" s="404"/>
      <c r="P24620" s="404"/>
      <c r="Q24620" s="404"/>
      <c r="R24620" s="404"/>
      <c r="S24620" s="404"/>
      <c r="T24620" s="404"/>
    </row>
    <row r="24621" spans="12:20" ht="16.8">
      <c r="L24621" s="404"/>
      <c r="M24621" s="404"/>
      <c r="N24621" s="404"/>
      <c r="O24621" s="404"/>
      <c r="P24621" s="404"/>
      <c r="Q24621" s="404"/>
      <c r="R24621" s="404"/>
      <c r="S24621" s="404"/>
      <c r="T24621" s="404"/>
    </row>
    <row r="24622" spans="12:20" ht="16.8">
      <c r="L24622" s="404"/>
      <c r="M24622" s="404"/>
      <c r="N24622" s="404"/>
      <c r="O24622" s="404"/>
      <c r="P24622" s="404"/>
      <c r="Q24622" s="404"/>
      <c r="R24622" s="404"/>
      <c r="S24622" s="404"/>
      <c r="T24622" s="404"/>
    </row>
    <row r="24623" spans="12:20" ht="16.8">
      <c r="L24623" s="404"/>
      <c r="M24623" s="404"/>
      <c r="N24623" s="404"/>
      <c r="O24623" s="404"/>
      <c r="P24623" s="404"/>
      <c r="Q24623" s="404"/>
      <c r="R24623" s="404"/>
      <c r="S24623" s="404"/>
      <c r="T24623" s="404"/>
    </row>
    <row r="24624" spans="12:20" ht="16.8">
      <c r="L24624" s="404"/>
      <c r="M24624" s="404"/>
      <c r="N24624" s="404"/>
      <c r="O24624" s="404"/>
      <c r="P24624" s="404"/>
      <c r="Q24624" s="404"/>
      <c r="R24624" s="404"/>
      <c r="S24624" s="404"/>
      <c r="T24624" s="404"/>
    </row>
    <row r="24625" spans="12:20" ht="16.8">
      <c r="L24625" s="404"/>
      <c r="M24625" s="404"/>
      <c r="N24625" s="404"/>
      <c r="O24625" s="404"/>
      <c r="P24625" s="404"/>
      <c r="Q24625" s="404"/>
      <c r="R24625" s="404"/>
      <c r="S24625" s="404"/>
      <c r="T24625" s="404"/>
    </row>
    <row r="24626" spans="12:20" ht="16.8">
      <c r="L24626" s="404"/>
      <c r="M24626" s="404"/>
      <c r="N24626" s="404"/>
      <c r="O24626" s="404"/>
      <c r="P24626" s="404"/>
      <c r="Q24626" s="404"/>
      <c r="R24626" s="404"/>
      <c r="S24626" s="404"/>
      <c r="T24626" s="404"/>
    </row>
    <row r="24627" spans="12:20" ht="16.8">
      <c r="L24627" s="404"/>
      <c r="M24627" s="404"/>
      <c r="N24627" s="404"/>
      <c r="O24627" s="404"/>
      <c r="P24627" s="404"/>
      <c r="Q24627" s="404"/>
      <c r="R24627" s="404"/>
      <c r="S24627" s="404"/>
      <c r="T24627" s="404"/>
    </row>
    <row r="24628" spans="12:20" ht="16.8">
      <c r="L24628" s="404"/>
      <c r="M24628" s="404"/>
      <c r="N24628" s="404"/>
      <c r="O24628" s="404"/>
      <c r="P24628" s="404"/>
      <c r="Q24628" s="404"/>
      <c r="R24628" s="404"/>
      <c r="S24628" s="404"/>
      <c r="T24628" s="404"/>
    </row>
    <row r="24629" spans="12:20" ht="16.8">
      <c r="L24629" s="404"/>
      <c r="M24629" s="404"/>
      <c r="N24629" s="404"/>
      <c r="O24629" s="404"/>
      <c r="P24629" s="404"/>
      <c r="Q24629" s="404"/>
      <c r="R24629" s="404"/>
      <c r="S24629" s="404"/>
      <c r="T24629" s="404"/>
    </row>
    <row r="24630" spans="12:20" ht="16.8">
      <c r="L24630" s="404"/>
      <c r="M24630" s="404"/>
      <c r="N24630" s="404"/>
      <c r="O24630" s="404"/>
      <c r="P24630" s="404"/>
      <c r="Q24630" s="404"/>
      <c r="R24630" s="404"/>
      <c r="S24630" s="404"/>
      <c r="T24630" s="404"/>
    </row>
    <row r="24631" spans="12:20" ht="16.8">
      <c r="L24631" s="404"/>
      <c r="M24631" s="404"/>
      <c r="N24631" s="404"/>
      <c r="O24631" s="404"/>
      <c r="P24631" s="404"/>
      <c r="Q24631" s="404"/>
      <c r="R24631" s="404"/>
      <c r="S24631" s="404"/>
      <c r="T24631" s="404"/>
    </row>
    <row r="24632" spans="12:20" ht="16.8">
      <c r="L24632" s="404"/>
      <c r="M24632" s="404"/>
      <c r="N24632" s="404"/>
      <c r="O24632" s="404"/>
      <c r="P24632" s="404"/>
      <c r="Q24632" s="404"/>
      <c r="R24632" s="404"/>
      <c r="S24632" s="404"/>
      <c r="T24632" s="404"/>
    </row>
    <row r="24633" spans="12:20" ht="16.8">
      <c r="L24633" s="404"/>
      <c r="M24633" s="404"/>
      <c r="N24633" s="404"/>
      <c r="O24633" s="404"/>
      <c r="P24633" s="404"/>
      <c r="Q24633" s="404"/>
      <c r="R24633" s="404"/>
      <c r="S24633" s="404"/>
      <c r="T24633" s="404"/>
    </row>
    <row r="24634" spans="12:20" ht="16.8">
      <c r="L24634" s="404"/>
      <c r="M24634" s="404"/>
      <c r="N24634" s="404"/>
      <c r="O24634" s="404"/>
      <c r="P24634" s="404"/>
      <c r="Q24634" s="404"/>
      <c r="R24634" s="404"/>
      <c r="S24634" s="404"/>
      <c r="T24634" s="404"/>
    </row>
    <row r="24635" spans="12:20" ht="16.8">
      <c r="L24635" s="404"/>
      <c r="M24635" s="404"/>
      <c r="N24635" s="404"/>
      <c r="O24635" s="404"/>
      <c r="P24635" s="404"/>
      <c r="Q24635" s="404"/>
      <c r="R24635" s="404"/>
      <c r="S24635" s="404"/>
      <c r="T24635" s="404"/>
    </row>
    <row r="24636" spans="12:20" ht="16.8">
      <c r="L24636" s="404"/>
      <c r="M24636" s="404"/>
      <c r="N24636" s="404"/>
      <c r="O24636" s="404"/>
      <c r="P24636" s="404"/>
      <c r="Q24636" s="404"/>
      <c r="R24636" s="404"/>
      <c r="S24636" s="404"/>
      <c r="T24636" s="404"/>
    </row>
    <row r="24637" spans="12:20" ht="16.8">
      <c r="L24637" s="404"/>
      <c r="M24637" s="404"/>
      <c r="N24637" s="404"/>
      <c r="O24637" s="404"/>
      <c r="P24637" s="404"/>
      <c r="Q24637" s="404"/>
      <c r="R24637" s="404"/>
      <c r="S24637" s="404"/>
      <c r="T24637" s="404"/>
    </row>
    <row r="24638" spans="12:20" ht="16.8">
      <c r="L24638" s="404"/>
      <c r="M24638" s="404"/>
      <c r="N24638" s="404"/>
      <c r="O24638" s="404"/>
      <c r="P24638" s="404"/>
      <c r="Q24638" s="404"/>
      <c r="R24638" s="404"/>
      <c r="S24638" s="404"/>
      <c r="T24638" s="404"/>
    </row>
    <row r="24639" spans="12:20" ht="16.8">
      <c r="L24639" s="404"/>
      <c r="M24639" s="404"/>
      <c r="N24639" s="404"/>
      <c r="O24639" s="404"/>
      <c r="P24639" s="404"/>
      <c r="Q24639" s="404"/>
      <c r="R24639" s="404"/>
      <c r="S24639" s="404"/>
      <c r="T24639" s="404"/>
    </row>
    <row r="24640" spans="12:20" ht="16.8">
      <c r="L24640" s="404"/>
      <c r="M24640" s="404"/>
      <c r="N24640" s="404"/>
      <c r="O24640" s="404"/>
      <c r="P24640" s="404"/>
      <c r="Q24640" s="404"/>
      <c r="R24640" s="404"/>
      <c r="S24640" s="404"/>
      <c r="T24640" s="404"/>
    </row>
    <row r="24641" spans="12:20" ht="16.8">
      <c r="L24641" s="404"/>
      <c r="M24641" s="404"/>
      <c r="N24641" s="404"/>
      <c r="O24641" s="404"/>
      <c r="P24641" s="404"/>
      <c r="Q24641" s="404"/>
      <c r="R24641" s="404"/>
      <c r="S24641" s="404"/>
      <c r="T24641" s="404"/>
    </row>
    <row r="24642" spans="12:20" ht="16.8">
      <c r="L24642" s="404"/>
      <c r="M24642" s="404"/>
      <c r="N24642" s="404"/>
      <c r="O24642" s="404"/>
      <c r="P24642" s="404"/>
      <c r="Q24642" s="404"/>
      <c r="R24642" s="404"/>
      <c r="S24642" s="404"/>
      <c r="T24642" s="404"/>
    </row>
    <row r="24643" spans="12:20" ht="16.8">
      <c r="L24643" s="404"/>
      <c r="M24643" s="404"/>
      <c r="N24643" s="404"/>
      <c r="O24643" s="404"/>
      <c r="P24643" s="404"/>
      <c r="Q24643" s="404"/>
      <c r="R24643" s="404"/>
      <c r="S24643" s="404"/>
      <c r="T24643" s="404"/>
    </row>
    <row r="24644" spans="12:20" ht="16.8">
      <c r="L24644" s="404"/>
      <c r="M24644" s="404"/>
      <c r="N24644" s="404"/>
      <c r="O24644" s="404"/>
      <c r="P24644" s="404"/>
      <c r="Q24644" s="404"/>
      <c r="R24644" s="404"/>
      <c r="S24644" s="404"/>
      <c r="T24644" s="404"/>
    </row>
    <row r="24645" spans="12:20" ht="16.8">
      <c r="L24645" s="404"/>
      <c r="M24645" s="404"/>
      <c r="N24645" s="404"/>
      <c r="O24645" s="404"/>
      <c r="P24645" s="404"/>
      <c r="Q24645" s="404"/>
      <c r="R24645" s="404"/>
      <c r="S24645" s="404"/>
      <c r="T24645" s="404"/>
    </row>
    <row r="24646" spans="12:20" ht="16.8">
      <c r="L24646" s="404"/>
      <c r="M24646" s="404"/>
      <c r="N24646" s="404"/>
      <c r="O24646" s="404"/>
      <c r="P24646" s="404"/>
      <c r="Q24646" s="404"/>
      <c r="R24646" s="404"/>
      <c r="S24646" s="404"/>
      <c r="T24646" s="404"/>
    </row>
    <row r="24647" spans="12:20" ht="16.8">
      <c r="L24647" s="404"/>
      <c r="M24647" s="404"/>
      <c r="N24647" s="404"/>
      <c r="O24647" s="404"/>
      <c r="P24647" s="404"/>
      <c r="Q24647" s="404"/>
      <c r="R24647" s="404"/>
      <c r="S24647" s="404"/>
      <c r="T24647" s="404"/>
    </row>
    <row r="24648" spans="12:20" ht="16.8">
      <c r="L24648" s="404"/>
      <c r="M24648" s="404"/>
      <c r="N24648" s="404"/>
      <c r="O24648" s="404"/>
      <c r="P24648" s="404"/>
      <c r="Q24648" s="404"/>
      <c r="R24648" s="404"/>
      <c r="S24648" s="404"/>
      <c r="T24648" s="404"/>
    </row>
    <row r="24649" spans="12:20" ht="16.8">
      <c r="L24649" s="404"/>
      <c r="M24649" s="404"/>
      <c r="N24649" s="404"/>
      <c r="O24649" s="404"/>
      <c r="P24649" s="404"/>
      <c r="Q24649" s="404"/>
      <c r="R24649" s="404"/>
      <c r="S24649" s="404"/>
      <c r="T24649" s="404"/>
    </row>
    <row r="24650" spans="12:20" ht="16.8">
      <c r="L24650" s="404"/>
      <c r="M24650" s="404"/>
      <c r="N24650" s="404"/>
      <c r="O24650" s="404"/>
      <c r="P24650" s="404"/>
      <c r="Q24650" s="404"/>
      <c r="R24650" s="404"/>
      <c r="S24650" s="404"/>
      <c r="T24650" s="404"/>
    </row>
    <row r="24651" spans="12:20" ht="16.8">
      <c r="L24651" s="404"/>
      <c r="M24651" s="404"/>
      <c r="N24651" s="404"/>
      <c r="O24651" s="404"/>
      <c r="P24651" s="404"/>
      <c r="Q24651" s="404"/>
      <c r="R24651" s="404"/>
      <c r="S24651" s="404"/>
      <c r="T24651" s="404"/>
    </row>
    <row r="24652" spans="12:20" ht="16.8">
      <c r="L24652" s="404"/>
      <c r="M24652" s="404"/>
      <c r="N24652" s="404"/>
      <c r="O24652" s="404"/>
      <c r="P24652" s="404"/>
      <c r="Q24652" s="404"/>
      <c r="R24652" s="404"/>
      <c r="S24652" s="404"/>
      <c r="T24652" s="404"/>
    </row>
    <row r="24653" spans="12:20" ht="16.8">
      <c r="L24653" s="404"/>
      <c r="M24653" s="404"/>
      <c r="N24653" s="404"/>
      <c r="O24653" s="404"/>
      <c r="P24653" s="404"/>
      <c r="Q24653" s="404"/>
      <c r="R24653" s="404"/>
      <c r="S24653" s="404"/>
      <c r="T24653" s="404"/>
    </row>
    <row r="24654" spans="12:20" ht="16.8">
      <c r="L24654" s="404"/>
      <c r="M24654" s="404"/>
      <c r="N24654" s="404"/>
      <c r="O24654" s="404"/>
      <c r="P24654" s="404"/>
      <c r="Q24654" s="404"/>
      <c r="R24654" s="404"/>
      <c r="S24654" s="404"/>
      <c r="T24654" s="404"/>
    </row>
    <row r="24655" spans="12:20" ht="16.8">
      <c r="L24655" s="404"/>
      <c r="M24655" s="404"/>
      <c r="N24655" s="404"/>
      <c r="O24655" s="404"/>
      <c r="P24655" s="404"/>
      <c r="Q24655" s="404"/>
      <c r="R24655" s="404"/>
      <c r="S24655" s="404"/>
      <c r="T24655" s="404"/>
    </row>
    <row r="24656" spans="12:20" ht="16.8">
      <c r="L24656" s="404"/>
      <c r="M24656" s="404"/>
      <c r="N24656" s="404"/>
      <c r="O24656" s="404"/>
      <c r="P24656" s="404"/>
      <c r="Q24656" s="404"/>
      <c r="R24656" s="404"/>
      <c r="S24656" s="404"/>
      <c r="T24656" s="404"/>
    </row>
    <row r="24657" spans="12:20" ht="16.8">
      <c r="L24657" s="404"/>
      <c r="M24657" s="404"/>
      <c r="N24657" s="404"/>
      <c r="O24657" s="404"/>
      <c r="P24657" s="404"/>
      <c r="Q24657" s="404"/>
      <c r="R24657" s="404"/>
      <c r="S24657" s="404"/>
      <c r="T24657" s="404"/>
    </row>
    <row r="24658" spans="12:20" ht="16.8">
      <c r="L24658" s="404"/>
      <c r="M24658" s="404"/>
      <c r="N24658" s="404"/>
      <c r="O24658" s="404"/>
      <c r="P24658" s="404"/>
      <c r="Q24658" s="404"/>
      <c r="R24658" s="404"/>
      <c r="S24658" s="404"/>
      <c r="T24658" s="404"/>
    </row>
    <row r="24659" spans="12:20" ht="16.8">
      <c r="L24659" s="404"/>
      <c r="M24659" s="404"/>
      <c r="N24659" s="404"/>
      <c r="O24659" s="404"/>
      <c r="P24659" s="404"/>
      <c r="Q24659" s="404"/>
      <c r="R24659" s="404"/>
      <c r="S24659" s="404"/>
      <c r="T24659" s="404"/>
    </row>
    <row r="24660" spans="12:20" ht="16.8">
      <c r="L24660" s="404"/>
      <c r="M24660" s="404"/>
      <c r="N24660" s="404"/>
      <c r="O24660" s="404"/>
      <c r="P24660" s="404"/>
      <c r="Q24660" s="404"/>
      <c r="R24660" s="404"/>
      <c r="S24660" s="404"/>
      <c r="T24660" s="404"/>
    </row>
    <row r="24661" spans="12:20" ht="16.8">
      <c r="L24661" s="404"/>
      <c r="M24661" s="404"/>
      <c r="N24661" s="404"/>
      <c r="O24661" s="404"/>
      <c r="P24661" s="404"/>
      <c r="Q24661" s="404"/>
      <c r="R24661" s="404"/>
      <c r="S24661" s="404"/>
      <c r="T24661" s="404"/>
    </row>
    <row r="24662" spans="12:20" ht="16.8">
      <c r="L24662" s="404"/>
      <c r="M24662" s="404"/>
      <c r="N24662" s="404"/>
      <c r="O24662" s="404"/>
      <c r="P24662" s="404"/>
      <c r="Q24662" s="404"/>
      <c r="R24662" s="404"/>
      <c r="S24662" s="404"/>
      <c r="T24662" s="404"/>
    </row>
    <row r="24663" spans="12:20" ht="16.8">
      <c r="L24663" s="404"/>
      <c r="M24663" s="404"/>
      <c r="N24663" s="404"/>
      <c r="O24663" s="404"/>
      <c r="P24663" s="404"/>
      <c r="Q24663" s="404"/>
      <c r="R24663" s="404"/>
      <c r="S24663" s="404"/>
      <c r="T24663" s="404"/>
    </row>
    <row r="24664" spans="12:20" ht="16.8">
      <c r="L24664" s="404"/>
      <c r="M24664" s="404"/>
      <c r="N24664" s="404"/>
      <c r="O24664" s="404"/>
      <c r="P24664" s="404"/>
      <c r="Q24664" s="404"/>
      <c r="R24664" s="404"/>
      <c r="S24664" s="404"/>
      <c r="T24664" s="404"/>
    </row>
    <row r="24665" spans="12:20" ht="16.8">
      <c r="L24665" s="404"/>
      <c r="M24665" s="404"/>
      <c r="N24665" s="404"/>
      <c r="O24665" s="404"/>
      <c r="P24665" s="404"/>
      <c r="Q24665" s="404"/>
      <c r="R24665" s="404"/>
      <c r="S24665" s="404"/>
      <c r="T24665" s="404"/>
    </row>
    <row r="24666" spans="12:20" ht="16.8">
      <c r="L24666" s="404"/>
      <c r="M24666" s="404"/>
      <c r="N24666" s="404"/>
      <c r="O24666" s="404"/>
      <c r="P24666" s="404"/>
      <c r="Q24666" s="404"/>
      <c r="R24666" s="404"/>
      <c r="S24666" s="404"/>
      <c r="T24666" s="404"/>
    </row>
    <row r="24667" spans="12:20" ht="16.8">
      <c r="L24667" s="404"/>
      <c r="M24667" s="404"/>
      <c r="N24667" s="404"/>
      <c r="O24667" s="404"/>
      <c r="P24667" s="404"/>
      <c r="Q24667" s="404"/>
      <c r="R24667" s="404"/>
      <c r="S24667" s="404"/>
      <c r="T24667" s="404"/>
    </row>
    <row r="24668" spans="12:20" ht="16.8">
      <c r="L24668" s="404"/>
      <c r="M24668" s="404"/>
      <c r="N24668" s="404"/>
      <c r="O24668" s="404"/>
      <c r="P24668" s="404"/>
      <c r="Q24668" s="404"/>
      <c r="R24668" s="404"/>
      <c r="S24668" s="404"/>
      <c r="T24668" s="404"/>
    </row>
    <row r="24669" spans="12:20" ht="16.8">
      <c r="L24669" s="404"/>
      <c r="M24669" s="404"/>
      <c r="N24669" s="404"/>
      <c r="O24669" s="404"/>
      <c r="P24669" s="404"/>
      <c r="Q24669" s="404"/>
      <c r="R24669" s="404"/>
      <c r="S24669" s="404"/>
      <c r="T24669" s="404"/>
    </row>
    <row r="24670" spans="12:20" ht="16.8">
      <c r="L24670" s="404"/>
      <c r="M24670" s="404"/>
      <c r="N24670" s="404"/>
      <c r="O24670" s="404"/>
      <c r="P24670" s="404"/>
      <c r="Q24670" s="404"/>
      <c r="R24670" s="404"/>
      <c r="S24670" s="404"/>
      <c r="T24670" s="404"/>
    </row>
    <row r="24671" spans="12:20" ht="16.8">
      <c r="L24671" s="404"/>
      <c r="M24671" s="404"/>
      <c r="N24671" s="404"/>
      <c r="O24671" s="404"/>
      <c r="P24671" s="404"/>
      <c r="Q24671" s="404"/>
      <c r="R24671" s="404"/>
      <c r="S24671" s="404"/>
      <c r="T24671" s="404"/>
    </row>
    <row r="24672" spans="12:20" ht="16.8">
      <c r="L24672" s="404"/>
      <c r="M24672" s="404"/>
      <c r="N24672" s="404"/>
      <c r="O24672" s="404"/>
      <c r="P24672" s="404"/>
      <c r="Q24672" s="404"/>
      <c r="R24672" s="404"/>
      <c r="S24672" s="404"/>
      <c r="T24672" s="404"/>
    </row>
    <row r="24673" spans="12:20" ht="16.8">
      <c r="L24673" s="404"/>
      <c r="M24673" s="404"/>
      <c r="N24673" s="404"/>
      <c r="O24673" s="404"/>
      <c r="P24673" s="404"/>
      <c r="Q24673" s="404"/>
      <c r="R24673" s="404"/>
      <c r="S24673" s="404"/>
      <c r="T24673" s="404"/>
    </row>
    <row r="24674" spans="12:20" ht="16.8">
      <c r="L24674" s="404"/>
      <c r="M24674" s="404"/>
      <c r="N24674" s="404"/>
      <c r="O24674" s="404"/>
      <c r="P24674" s="404"/>
      <c r="Q24674" s="404"/>
      <c r="R24674" s="404"/>
      <c r="S24674" s="404"/>
      <c r="T24674" s="404"/>
    </row>
    <row r="24675" spans="12:20" ht="16.8">
      <c r="L24675" s="404"/>
      <c r="M24675" s="404"/>
      <c r="N24675" s="404"/>
      <c r="O24675" s="404"/>
      <c r="P24675" s="404"/>
      <c r="Q24675" s="404"/>
      <c r="R24675" s="404"/>
      <c r="S24675" s="404"/>
      <c r="T24675" s="404"/>
    </row>
    <row r="24676" spans="12:20" ht="16.8">
      <c r="L24676" s="404"/>
      <c r="M24676" s="404"/>
      <c r="N24676" s="404"/>
      <c r="O24676" s="404"/>
      <c r="P24676" s="404"/>
      <c r="Q24676" s="404"/>
      <c r="R24676" s="404"/>
      <c r="S24676" s="404"/>
      <c r="T24676" s="404"/>
    </row>
    <row r="24677" spans="12:20" ht="16.8">
      <c r="L24677" s="404"/>
      <c r="M24677" s="404"/>
      <c r="N24677" s="404"/>
      <c r="O24677" s="404"/>
      <c r="P24677" s="404"/>
      <c r="Q24677" s="404"/>
      <c r="R24677" s="404"/>
      <c r="S24677" s="404"/>
      <c r="T24677" s="404"/>
    </row>
    <row r="24678" spans="12:20" ht="16.8">
      <c r="L24678" s="404"/>
      <c r="M24678" s="404"/>
      <c r="N24678" s="404"/>
      <c r="O24678" s="404"/>
      <c r="P24678" s="404"/>
      <c r="Q24678" s="404"/>
      <c r="R24678" s="404"/>
      <c r="S24678" s="404"/>
      <c r="T24678" s="404"/>
    </row>
    <row r="24679" spans="12:20" ht="16.8">
      <c r="L24679" s="404"/>
      <c r="M24679" s="404"/>
      <c r="N24679" s="404"/>
      <c r="O24679" s="404"/>
      <c r="P24679" s="404"/>
      <c r="Q24679" s="404"/>
      <c r="R24679" s="404"/>
      <c r="S24679" s="404"/>
      <c r="T24679" s="404"/>
    </row>
    <row r="24680" spans="12:20" ht="16.8">
      <c r="L24680" s="404"/>
      <c r="M24680" s="404"/>
      <c r="N24680" s="404"/>
      <c r="O24680" s="404"/>
      <c r="P24680" s="404"/>
      <c r="Q24680" s="404"/>
      <c r="R24680" s="404"/>
      <c r="S24680" s="404"/>
      <c r="T24680" s="404"/>
    </row>
    <row r="24681" spans="12:20" ht="16.8">
      <c r="L24681" s="404"/>
      <c r="M24681" s="404"/>
      <c r="N24681" s="404"/>
      <c r="O24681" s="404"/>
      <c r="P24681" s="404"/>
      <c r="Q24681" s="404"/>
      <c r="R24681" s="404"/>
      <c r="S24681" s="404"/>
      <c r="T24681" s="404"/>
    </row>
    <row r="24682" spans="12:20" ht="16.8">
      <c r="L24682" s="404"/>
      <c r="M24682" s="404"/>
      <c r="N24682" s="404"/>
      <c r="O24682" s="404"/>
      <c r="P24682" s="404"/>
      <c r="Q24682" s="404"/>
      <c r="R24682" s="404"/>
      <c r="S24682" s="404"/>
      <c r="T24682" s="404"/>
    </row>
    <row r="24683" spans="12:20" ht="16.8">
      <c r="L24683" s="404"/>
      <c r="M24683" s="404"/>
      <c r="N24683" s="404"/>
      <c r="O24683" s="404"/>
      <c r="P24683" s="404"/>
      <c r="Q24683" s="404"/>
      <c r="R24683" s="404"/>
      <c r="S24683" s="404"/>
      <c r="T24683" s="404"/>
    </row>
    <row r="24684" spans="12:20" ht="16.8">
      <c r="L24684" s="404"/>
      <c r="M24684" s="404"/>
      <c r="N24684" s="404"/>
      <c r="O24684" s="404"/>
      <c r="P24684" s="404"/>
      <c r="Q24684" s="404"/>
      <c r="R24684" s="404"/>
      <c r="S24684" s="404"/>
      <c r="T24684" s="404"/>
    </row>
    <row r="24685" spans="12:20" ht="16.8">
      <c r="L24685" s="404"/>
      <c r="M24685" s="404"/>
      <c r="N24685" s="404"/>
      <c r="O24685" s="404"/>
      <c r="P24685" s="404"/>
      <c r="Q24685" s="404"/>
      <c r="R24685" s="404"/>
      <c r="S24685" s="404"/>
      <c r="T24685" s="404"/>
    </row>
    <row r="24686" spans="12:20" ht="16.8">
      <c r="L24686" s="404"/>
      <c r="M24686" s="404"/>
      <c r="N24686" s="404"/>
      <c r="O24686" s="404"/>
      <c r="P24686" s="404"/>
      <c r="Q24686" s="404"/>
      <c r="R24686" s="404"/>
      <c r="S24686" s="404"/>
      <c r="T24686" s="404"/>
    </row>
    <row r="24687" spans="12:20" ht="16.8">
      <c r="L24687" s="404"/>
      <c r="M24687" s="404"/>
      <c r="N24687" s="404"/>
      <c r="O24687" s="404"/>
      <c r="P24687" s="404"/>
      <c r="Q24687" s="404"/>
      <c r="R24687" s="404"/>
      <c r="S24687" s="404"/>
      <c r="T24687" s="404"/>
    </row>
    <row r="24688" spans="12:20" ht="16.8">
      <c r="L24688" s="404"/>
      <c r="M24688" s="404"/>
      <c r="N24688" s="404"/>
      <c r="O24688" s="404"/>
      <c r="P24688" s="404"/>
      <c r="Q24688" s="404"/>
      <c r="R24688" s="404"/>
      <c r="S24688" s="404"/>
      <c r="T24688" s="404"/>
    </row>
    <row r="24689" spans="12:20" ht="16.8">
      <c r="L24689" s="404"/>
      <c r="M24689" s="404"/>
      <c r="N24689" s="404"/>
      <c r="O24689" s="404"/>
      <c r="P24689" s="404"/>
      <c r="Q24689" s="404"/>
      <c r="R24689" s="404"/>
      <c r="S24689" s="404"/>
      <c r="T24689" s="404"/>
    </row>
    <row r="24690" spans="12:20" ht="16.8">
      <c r="L24690" s="404"/>
      <c r="M24690" s="404"/>
      <c r="N24690" s="404"/>
      <c r="O24690" s="404"/>
      <c r="P24690" s="404"/>
      <c r="Q24690" s="404"/>
      <c r="R24690" s="404"/>
      <c r="S24690" s="404"/>
      <c r="T24690" s="404"/>
    </row>
    <row r="24691" spans="12:20" ht="16.8">
      <c r="L24691" s="404"/>
      <c r="M24691" s="404"/>
      <c r="N24691" s="404"/>
      <c r="O24691" s="404"/>
      <c r="P24691" s="404"/>
      <c r="Q24691" s="404"/>
      <c r="R24691" s="404"/>
      <c r="S24691" s="404"/>
      <c r="T24691" s="404"/>
    </row>
    <row r="24692" spans="12:20" ht="16.8">
      <c r="L24692" s="404"/>
      <c r="M24692" s="404"/>
      <c r="N24692" s="404"/>
      <c r="O24692" s="404"/>
      <c r="P24692" s="404"/>
      <c r="Q24692" s="404"/>
      <c r="R24692" s="404"/>
      <c r="S24692" s="404"/>
      <c r="T24692" s="404"/>
    </row>
    <row r="24693" spans="12:20" ht="16.8">
      <c r="L24693" s="404"/>
      <c r="M24693" s="404"/>
      <c r="N24693" s="404"/>
      <c r="O24693" s="404"/>
      <c r="P24693" s="404"/>
      <c r="Q24693" s="404"/>
      <c r="R24693" s="404"/>
      <c r="S24693" s="404"/>
      <c r="T24693" s="404"/>
    </row>
    <row r="24694" spans="12:20" ht="16.8">
      <c r="L24694" s="404"/>
      <c r="M24694" s="404"/>
      <c r="N24694" s="404"/>
      <c r="O24694" s="404"/>
      <c r="P24694" s="404"/>
      <c r="Q24694" s="404"/>
      <c r="R24694" s="404"/>
      <c r="S24694" s="404"/>
      <c r="T24694" s="404"/>
    </row>
    <row r="24695" spans="12:20" ht="16.8">
      <c r="L24695" s="404"/>
      <c r="M24695" s="404"/>
      <c r="N24695" s="404"/>
      <c r="O24695" s="404"/>
      <c r="P24695" s="404"/>
      <c r="Q24695" s="404"/>
      <c r="R24695" s="404"/>
      <c r="S24695" s="404"/>
      <c r="T24695" s="404"/>
    </row>
    <row r="24696" spans="12:20" ht="16.8">
      <c r="L24696" s="404"/>
      <c r="M24696" s="404"/>
      <c r="N24696" s="404"/>
      <c r="O24696" s="404"/>
      <c r="P24696" s="404"/>
      <c r="Q24696" s="404"/>
      <c r="R24696" s="404"/>
      <c r="S24696" s="404"/>
      <c r="T24696" s="404"/>
    </row>
    <row r="24697" spans="12:20" ht="16.8">
      <c r="L24697" s="404"/>
      <c r="M24697" s="404"/>
      <c r="N24697" s="404"/>
      <c r="O24697" s="404"/>
      <c r="P24697" s="404"/>
      <c r="Q24697" s="404"/>
      <c r="R24697" s="404"/>
      <c r="S24697" s="404"/>
      <c r="T24697" s="404"/>
    </row>
    <row r="24698" spans="12:20" ht="16.8">
      <c r="L24698" s="404"/>
      <c r="M24698" s="404"/>
      <c r="N24698" s="404"/>
      <c r="O24698" s="404"/>
      <c r="P24698" s="404"/>
      <c r="Q24698" s="404"/>
      <c r="R24698" s="404"/>
      <c r="S24698" s="404"/>
      <c r="T24698" s="404"/>
    </row>
    <row r="24699" spans="12:20" ht="16.8">
      <c r="L24699" s="404"/>
      <c r="M24699" s="404"/>
      <c r="N24699" s="404"/>
      <c r="O24699" s="404"/>
      <c r="P24699" s="404"/>
      <c r="Q24699" s="404"/>
      <c r="R24699" s="404"/>
      <c r="S24699" s="404"/>
      <c r="T24699" s="404"/>
    </row>
    <row r="24700" spans="12:20" ht="16.8">
      <c r="L24700" s="404"/>
      <c r="M24700" s="404"/>
      <c r="N24700" s="404"/>
      <c r="O24700" s="404"/>
      <c r="P24700" s="404"/>
      <c r="Q24700" s="404"/>
      <c r="R24700" s="404"/>
      <c r="S24700" s="404"/>
      <c r="T24700" s="404"/>
    </row>
    <row r="24701" spans="12:20" ht="16.8">
      <c r="L24701" s="404"/>
      <c r="M24701" s="404"/>
      <c r="N24701" s="404"/>
      <c r="O24701" s="404"/>
      <c r="P24701" s="404"/>
      <c r="Q24701" s="404"/>
      <c r="R24701" s="404"/>
      <c r="S24701" s="404"/>
      <c r="T24701" s="404"/>
    </row>
    <row r="24702" spans="12:20" ht="16.8">
      <c r="L24702" s="404"/>
      <c r="M24702" s="404"/>
      <c r="N24702" s="404"/>
      <c r="O24702" s="404"/>
      <c r="P24702" s="404"/>
      <c r="Q24702" s="404"/>
      <c r="R24702" s="404"/>
      <c r="S24702" s="404"/>
      <c r="T24702" s="404"/>
    </row>
    <row r="24703" spans="12:20" ht="16.8">
      <c r="L24703" s="404"/>
      <c r="M24703" s="404"/>
      <c r="N24703" s="404"/>
      <c r="O24703" s="404"/>
      <c r="P24703" s="404"/>
      <c r="Q24703" s="404"/>
      <c r="R24703" s="404"/>
      <c r="S24703" s="404"/>
      <c r="T24703" s="404"/>
    </row>
    <row r="24704" spans="12:20" ht="16.8">
      <c r="L24704" s="404"/>
      <c r="M24704" s="404"/>
      <c r="N24704" s="404"/>
      <c r="O24704" s="404"/>
      <c r="P24704" s="404"/>
      <c r="Q24704" s="404"/>
      <c r="R24704" s="404"/>
      <c r="S24704" s="404"/>
      <c r="T24704" s="404"/>
    </row>
    <row r="24705" spans="12:20" ht="16.8">
      <c r="L24705" s="404"/>
      <c r="M24705" s="404"/>
      <c r="N24705" s="404"/>
      <c r="O24705" s="404"/>
      <c r="P24705" s="404"/>
      <c r="Q24705" s="404"/>
      <c r="R24705" s="404"/>
      <c r="S24705" s="404"/>
      <c r="T24705" s="404"/>
    </row>
    <row r="24706" spans="12:20" ht="16.8">
      <c r="L24706" s="404"/>
      <c r="M24706" s="404"/>
      <c r="N24706" s="404"/>
      <c r="O24706" s="404"/>
      <c r="P24706" s="404"/>
      <c r="Q24706" s="404"/>
      <c r="R24706" s="404"/>
      <c r="S24706" s="404"/>
      <c r="T24706" s="404"/>
    </row>
    <row r="24707" spans="12:20" ht="16.8">
      <c r="L24707" s="404"/>
      <c r="M24707" s="404"/>
      <c r="N24707" s="404"/>
      <c r="O24707" s="404"/>
      <c r="P24707" s="404"/>
      <c r="Q24707" s="404"/>
      <c r="R24707" s="404"/>
      <c r="S24707" s="404"/>
      <c r="T24707" s="404"/>
    </row>
    <row r="24708" spans="12:20" ht="16.8">
      <c r="L24708" s="404"/>
      <c r="M24708" s="404"/>
      <c r="N24708" s="404"/>
      <c r="O24708" s="404"/>
      <c r="P24708" s="404"/>
      <c r="Q24708" s="404"/>
      <c r="R24708" s="404"/>
      <c r="S24708" s="404"/>
      <c r="T24708" s="404"/>
    </row>
    <row r="24709" spans="12:20" ht="16.8">
      <c r="L24709" s="404"/>
      <c r="M24709" s="404"/>
      <c r="N24709" s="404"/>
      <c r="O24709" s="404"/>
      <c r="P24709" s="404"/>
      <c r="Q24709" s="404"/>
      <c r="R24709" s="404"/>
      <c r="S24709" s="404"/>
      <c r="T24709" s="404"/>
    </row>
    <row r="24710" spans="12:20" ht="16.8">
      <c r="L24710" s="404"/>
      <c r="M24710" s="404"/>
      <c r="N24710" s="404"/>
      <c r="O24710" s="404"/>
      <c r="P24710" s="404"/>
      <c r="Q24710" s="404"/>
      <c r="R24710" s="404"/>
      <c r="S24710" s="404"/>
      <c r="T24710" s="404"/>
    </row>
    <row r="24711" spans="12:20" ht="16.8">
      <c r="L24711" s="404"/>
      <c r="M24711" s="404"/>
      <c r="N24711" s="404"/>
      <c r="O24711" s="404"/>
      <c r="P24711" s="404"/>
      <c r="Q24711" s="404"/>
      <c r="R24711" s="404"/>
      <c r="S24711" s="404"/>
      <c r="T24711" s="404"/>
    </row>
    <row r="24712" spans="12:20" ht="16.8">
      <c r="L24712" s="404"/>
      <c r="M24712" s="404"/>
      <c r="N24712" s="404"/>
      <c r="O24712" s="404"/>
      <c r="P24712" s="404"/>
      <c r="Q24712" s="404"/>
      <c r="R24712" s="404"/>
      <c r="S24712" s="404"/>
      <c r="T24712" s="404"/>
    </row>
    <row r="24713" spans="12:20" ht="16.8">
      <c r="L24713" s="404"/>
      <c r="M24713" s="404"/>
      <c r="N24713" s="404"/>
      <c r="O24713" s="404"/>
      <c r="P24713" s="404"/>
      <c r="Q24713" s="404"/>
      <c r="R24713" s="404"/>
      <c r="S24713" s="404"/>
      <c r="T24713" s="404"/>
    </row>
    <row r="24714" spans="12:20" ht="16.8">
      <c r="L24714" s="404"/>
      <c r="M24714" s="404"/>
      <c r="N24714" s="404"/>
      <c r="O24714" s="404"/>
      <c r="P24714" s="404"/>
      <c r="Q24714" s="404"/>
      <c r="R24714" s="404"/>
      <c r="S24714" s="404"/>
      <c r="T24714" s="404"/>
    </row>
    <row r="24715" spans="12:20" ht="16.8">
      <c r="L24715" s="404"/>
      <c r="M24715" s="404"/>
      <c r="N24715" s="404"/>
      <c r="O24715" s="404"/>
      <c r="P24715" s="404"/>
      <c r="Q24715" s="404"/>
      <c r="R24715" s="404"/>
      <c r="S24715" s="404"/>
      <c r="T24715" s="404"/>
    </row>
    <row r="24716" spans="12:20" ht="16.8">
      <c r="L24716" s="404"/>
      <c r="M24716" s="404"/>
      <c r="N24716" s="404"/>
      <c r="O24716" s="404"/>
      <c r="P24716" s="404"/>
      <c r="Q24716" s="404"/>
      <c r="R24716" s="404"/>
      <c r="S24716" s="404"/>
      <c r="T24716" s="404"/>
    </row>
    <row r="24717" spans="12:20" ht="16.8">
      <c r="L24717" s="404"/>
      <c r="M24717" s="404"/>
      <c r="N24717" s="404"/>
      <c r="O24717" s="404"/>
      <c r="P24717" s="404"/>
      <c r="Q24717" s="404"/>
      <c r="R24717" s="404"/>
      <c r="S24717" s="404"/>
      <c r="T24717" s="404"/>
    </row>
    <row r="24718" spans="12:20" ht="16.8">
      <c r="L24718" s="404"/>
      <c r="M24718" s="404"/>
      <c r="N24718" s="404"/>
      <c r="O24718" s="404"/>
      <c r="P24718" s="404"/>
      <c r="Q24718" s="404"/>
      <c r="R24718" s="404"/>
      <c r="S24718" s="404"/>
      <c r="T24718" s="404"/>
    </row>
    <row r="24719" spans="12:20" ht="16.8">
      <c r="L24719" s="404"/>
      <c r="M24719" s="404"/>
      <c r="N24719" s="404"/>
      <c r="O24719" s="404"/>
      <c r="P24719" s="404"/>
      <c r="Q24719" s="404"/>
      <c r="R24719" s="404"/>
      <c r="S24719" s="404"/>
      <c r="T24719" s="404"/>
    </row>
    <row r="24720" spans="12:20" ht="16.8">
      <c r="L24720" s="404"/>
      <c r="M24720" s="404"/>
      <c r="N24720" s="404"/>
      <c r="O24720" s="404"/>
      <c r="P24720" s="404"/>
      <c r="Q24720" s="404"/>
      <c r="R24720" s="404"/>
      <c r="S24720" s="404"/>
      <c r="T24720" s="404"/>
    </row>
    <row r="24721" spans="12:20" ht="16.8">
      <c r="L24721" s="404"/>
      <c r="M24721" s="404"/>
      <c r="N24721" s="404"/>
      <c r="O24721" s="404"/>
      <c r="P24721" s="404"/>
      <c r="Q24721" s="404"/>
      <c r="R24721" s="404"/>
      <c r="S24721" s="404"/>
      <c r="T24721" s="404"/>
    </row>
    <row r="24722" spans="12:20" ht="16.8">
      <c r="L24722" s="404"/>
      <c r="M24722" s="404"/>
      <c r="N24722" s="404"/>
      <c r="O24722" s="404"/>
      <c r="P24722" s="404"/>
      <c r="Q24722" s="404"/>
      <c r="R24722" s="404"/>
      <c r="S24722" s="404"/>
      <c r="T24722" s="404"/>
    </row>
    <row r="24723" spans="12:20" ht="16.8">
      <c r="L24723" s="404"/>
      <c r="M24723" s="404"/>
      <c r="N24723" s="404"/>
      <c r="O24723" s="404"/>
      <c r="P24723" s="404"/>
      <c r="Q24723" s="404"/>
      <c r="R24723" s="404"/>
      <c r="S24723" s="404"/>
      <c r="T24723" s="404"/>
    </row>
    <row r="24724" spans="12:20" ht="16.8">
      <c r="L24724" s="404"/>
      <c r="M24724" s="404"/>
      <c r="N24724" s="404"/>
      <c r="O24724" s="404"/>
      <c r="P24724" s="404"/>
      <c r="Q24724" s="404"/>
      <c r="R24724" s="404"/>
      <c r="S24724" s="404"/>
      <c r="T24724" s="404"/>
    </row>
    <row r="24725" spans="12:20" ht="16.8">
      <c r="L24725" s="404"/>
      <c r="M24725" s="404"/>
      <c r="N24725" s="404"/>
      <c r="O24725" s="404"/>
      <c r="P24725" s="404"/>
      <c r="Q24725" s="404"/>
      <c r="R24725" s="404"/>
      <c r="S24725" s="404"/>
      <c r="T24725" s="404"/>
    </row>
    <row r="24726" spans="12:20" ht="16.8">
      <c r="L24726" s="404"/>
      <c r="M24726" s="404"/>
      <c r="N24726" s="404"/>
      <c r="O24726" s="404"/>
      <c r="P24726" s="404"/>
      <c r="Q24726" s="404"/>
      <c r="R24726" s="404"/>
      <c r="S24726" s="404"/>
      <c r="T24726" s="404"/>
    </row>
    <row r="24727" spans="12:20" ht="16.8">
      <c r="L24727" s="404"/>
      <c r="M24727" s="404"/>
      <c r="N24727" s="404"/>
      <c r="O24727" s="404"/>
      <c r="P24727" s="404"/>
      <c r="Q24727" s="404"/>
      <c r="R24727" s="404"/>
      <c r="S24727" s="404"/>
      <c r="T24727" s="404"/>
    </row>
    <row r="24728" spans="12:20" ht="16.8">
      <c r="L24728" s="404"/>
      <c r="M24728" s="404"/>
      <c r="N24728" s="404"/>
      <c r="O24728" s="404"/>
      <c r="P24728" s="404"/>
      <c r="Q24728" s="404"/>
      <c r="R24728" s="404"/>
      <c r="S24728" s="404"/>
      <c r="T24728" s="404"/>
    </row>
    <row r="24729" spans="12:20" ht="16.8">
      <c r="L24729" s="404"/>
      <c r="M24729" s="404"/>
      <c r="N24729" s="404"/>
      <c r="O24729" s="404"/>
      <c r="P24729" s="404"/>
      <c r="Q24729" s="404"/>
      <c r="R24729" s="404"/>
      <c r="S24729" s="404"/>
      <c r="T24729" s="404"/>
    </row>
    <row r="24730" spans="12:20" ht="16.8">
      <c r="L24730" s="404"/>
      <c r="M24730" s="404"/>
      <c r="N24730" s="404"/>
      <c r="O24730" s="404"/>
      <c r="P24730" s="404"/>
      <c r="Q24730" s="404"/>
      <c r="R24730" s="404"/>
      <c r="S24730" s="404"/>
      <c r="T24730" s="404"/>
    </row>
    <row r="24731" spans="12:20" ht="16.8">
      <c r="L24731" s="404"/>
      <c r="M24731" s="404"/>
      <c r="N24731" s="404"/>
      <c r="O24731" s="404"/>
      <c r="P24731" s="404"/>
      <c r="Q24731" s="404"/>
      <c r="R24731" s="404"/>
      <c r="S24731" s="404"/>
      <c r="T24731" s="404"/>
    </row>
    <row r="24732" spans="12:20" ht="16.8">
      <c r="L24732" s="404"/>
      <c r="M24732" s="404"/>
      <c r="N24732" s="404"/>
      <c r="O24732" s="404"/>
      <c r="P24732" s="404"/>
      <c r="Q24732" s="404"/>
      <c r="R24732" s="404"/>
      <c r="S24732" s="404"/>
      <c r="T24732" s="404"/>
    </row>
    <row r="24733" spans="12:20" ht="16.8">
      <c r="L24733" s="404"/>
      <c r="M24733" s="404"/>
      <c r="N24733" s="404"/>
      <c r="O24733" s="404"/>
      <c r="P24733" s="404"/>
      <c r="Q24733" s="404"/>
      <c r="R24733" s="404"/>
      <c r="S24733" s="404"/>
      <c r="T24733" s="404"/>
    </row>
    <row r="24734" spans="12:20" ht="16.8">
      <c r="L24734" s="404"/>
      <c r="M24734" s="404"/>
      <c r="N24734" s="404"/>
      <c r="O24734" s="404"/>
      <c r="P24734" s="404"/>
      <c r="Q24734" s="404"/>
      <c r="R24734" s="404"/>
      <c r="S24734" s="404"/>
      <c r="T24734" s="404"/>
    </row>
    <row r="24735" spans="12:20" ht="16.8">
      <c r="L24735" s="404"/>
      <c r="M24735" s="404"/>
      <c r="N24735" s="404"/>
      <c r="O24735" s="404"/>
      <c r="P24735" s="404"/>
      <c r="Q24735" s="404"/>
      <c r="R24735" s="404"/>
      <c r="S24735" s="404"/>
      <c r="T24735" s="404"/>
    </row>
    <row r="24736" spans="12:20" ht="16.8">
      <c r="L24736" s="404"/>
      <c r="M24736" s="404"/>
      <c r="N24736" s="404"/>
      <c r="O24736" s="404"/>
      <c r="P24736" s="404"/>
      <c r="Q24736" s="404"/>
      <c r="R24736" s="404"/>
      <c r="S24736" s="404"/>
      <c r="T24736" s="404"/>
    </row>
    <row r="24737" spans="12:20" ht="16.8">
      <c r="L24737" s="404"/>
      <c r="M24737" s="404"/>
      <c r="N24737" s="404"/>
      <c r="O24737" s="404"/>
      <c r="P24737" s="404"/>
      <c r="Q24737" s="404"/>
      <c r="R24737" s="404"/>
      <c r="S24737" s="404"/>
      <c r="T24737" s="404"/>
    </row>
    <row r="24738" spans="12:20" ht="16.8">
      <c r="L24738" s="404"/>
      <c r="M24738" s="404"/>
      <c r="N24738" s="404"/>
      <c r="O24738" s="404"/>
      <c r="P24738" s="404"/>
      <c r="Q24738" s="404"/>
      <c r="R24738" s="404"/>
      <c r="S24738" s="404"/>
      <c r="T24738" s="404"/>
    </row>
    <row r="24739" spans="12:20" ht="16.8">
      <c r="L24739" s="404"/>
      <c r="M24739" s="404"/>
      <c r="N24739" s="404"/>
      <c r="O24739" s="404"/>
      <c r="P24739" s="404"/>
      <c r="Q24739" s="404"/>
      <c r="R24739" s="404"/>
      <c r="S24739" s="404"/>
      <c r="T24739" s="404"/>
    </row>
    <row r="24740" spans="12:20" ht="16.8">
      <c r="L24740" s="404"/>
      <c r="M24740" s="404"/>
      <c r="N24740" s="404"/>
      <c r="O24740" s="404"/>
      <c r="P24740" s="404"/>
      <c r="Q24740" s="404"/>
      <c r="R24740" s="404"/>
      <c r="S24740" s="404"/>
      <c r="T24740" s="404"/>
    </row>
    <row r="24741" spans="12:20" ht="16.8">
      <c r="L24741" s="404"/>
      <c r="M24741" s="404"/>
      <c r="N24741" s="404"/>
      <c r="O24741" s="404"/>
      <c r="P24741" s="404"/>
      <c r="Q24741" s="404"/>
      <c r="R24741" s="404"/>
      <c r="S24741" s="404"/>
      <c r="T24741" s="404"/>
    </row>
    <row r="24742" spans="12:20" ht="16.8">
      <c r="L24742" s="404"/>
      <c r="M24742" s="404"/>
      <c r="N24742" s="404"/>
      <c r="O24742" s="404"/>
      <c r="P24742" s="404"/>
      <c r="Q24742" s="404"/>
      <c r="R24742" s="404"/>
      <c r="S24742" s="404"/>
      <c r="T24742" s="404"/>
    </row>
    <row r="24743" spans="12:20" ht="16.8">
      <c r="L24743" s="404"/>
      <c r="M24743" s="404"/>
      <c r="N24743" s="404"/>
      <c r="O24743" s="404"/>
      <c r="P24743" s="404"/>
      <c r="Q24743" s="404"/>
      <c r="R24743" s="404"/>
      <c r="S24743" s="404"/>
      <c r="T24743" s="404"/>
    </row>
    <row r="24744" spans="12:20" ht="16.8">
      <c r="L24744" s="404"/>
      <c r="M24744" s="404"/>
      <c r="N24744" s="404"/>
      <c r="O24744" s="404"/>
      <c r="P24744" s="404"/>
      <c r="Q24744" s="404"/>
      <c r="R24744" s="404"/>
      <c r="S24744" s="404"/>
      <c r="T24744" s="404"/>
    </row>
    <row r="24745" spans="12:20" ht="16.8">
      <c r="L24745" s="404"/>
      <c r="M24745" s="404"/>
      <c r="N24745" s="404"/>
      <c r="O24745" s="404"/>
      <c r="P24745" s="404"/>
      <c r="Q24745" s="404"/>
      <c r="R24745" s="404"/>
      <c r="S24745" s="404"/>
      <c r="T24745" s="404"/>
    </row>
    <row r="24746" spans="12:20" ht="16.8">
      <c r="L24746" s="404"/>
      <c r="M24746" s="404"/>
      <c r="N24746" s="404"/>
      <c r="O24746" s="404"/>
      <c r="P24746" s="404"/>
      <c r="Q24746" s="404"/>
      <c r="R24746" s="404"/>
      <c r="S24746" s="404"/>
      <c r="T24746" s="404"/>
    </row>
    <row r="24747" spans="12:20" ht="16.8">
      <c r="L24747" s="404"/>
      <c r="M24747" s="404"/>
      <c r="N24747" s="404"/>
      <c r="O24747" s="404"/>
      <c r="P24747" s="404"/>
      <c r="Q24747" s="404"/>
      <c r="R24747" s="404"/>
      <c r="S24747" s="404"/>
      <c r="T24747" s="404"/>
    </row>
    <row r="24748" spans="12:20" ht="16.8">
      <c r="L24748" s="404"/>
      <c r="M24748" s="404"/>
      <c r="N24748" s="404"/>
      <c r="O24748" s="404"/>
      <c r="P24748" s="404"/>
      <c r="Q24748" s="404"/>
      <c r="R24748" s="404"/>
      <c r="S24748" s="404"/>
      <c r="T24748" s="404"/>
    </row>
    <row r="24749" spans="12:20" ht="16.8">
      <c r="L24749" s="404"/>
      <c r="M24749" s="404"/>
      <c r="N24749" s="404"/>
      <c r="O24749" s="404"/>
      <c r="P24749" s="404"/>
      <c r="Q24749" s="404"/>
      <c r="R24749" s="404"/>
      <c r="S24749" s="404"/>
      <c r="T24749" s="404"/>
    </row>
    <row r="24750" spans="12:20" ht="16.8">
      <c r="L24750" s="404"/>
      <c r="M24750" s="404"/>
      <c r="N24750" s="404"/>
      <c r="O24750" s="404"/>
      <c r="P24750" s="404"/>
      <c r="Q24750" s="404"/>
      <c r="R24750" s="404"/>
      <c r="S24750" s="404"/>
      <c r="T24750" s="404"/>
    </row>
    <row r="24751" spans="12:20" ht="16.8">
      <c r="L24751" s="404"/>
      <c r="M24751" s="404"/>
      <c r="N24751" s="404"/>
      <c r="O24751" s="404"/>
      <c r="P24751" s="404"/>
      <c r="Q24751" s="404"/>
      <c r="R24751" s="404"/>
      <c r="S24751" s="404"/>
      <c r="T24751" s="404"/>
    </row>
    <row r="24752" spans="12:20" ht="16.8">
      <c r="L24752" s="404"/>
      <c r="M24752" s="404"/>
      <c r="N24752" s="404"/>
      <c r="O24752" s="404"/>
      <c r="P24752" s="404"/>
      <c r="Q24752" s="404"/>
      <c r="R24752" s="404"/>
      <c r="S24752" s="404"/>
      <c r="T24752" s="404"/>
    </row>
    <row r="24753" spans="12:20" ht="16.8">
      <c r="L24753" s="404"/>
      <c r="M24753" s="404"/>
      <c r="N24753" s="404"/>
      <c r="O24753" s="404"/>
      <c r="P24753" s="404"/>
      <c r="Q24753" s="404"/>
      <c r="R24753" s="404"/>
      <c r="S24753" s="404"/>
      <c r="T24753" s="404"/>
    </row>
    <row r="24754" spans="12:20" ht="16.8">
      <c r="L24754" s="404"/>
      <c r="M24754" s="404"/>
      <c r="N24754" s="404"/>
      <c r="O24754" s="404"/>
      <c r="P24754" s="404"/>
      <c r="Q24754" s="404"/>
      <c r="R24754" s="404"/>
      <c r="S24754" s="404"/>
      <c r="T24754" s="404"/>
    </row>
    <row r="24755" spans="12:20" ht="16.8">
      <c r="L24755" s="404"/>
      <c r="M24755" s="404"/>
      <c r="N24755" s="404"/>
      <c r="O24755" s="404"/>
      <c r="P24755" s="404"/>
      <c r="Q24755" s="404"/>
      <c r="R24755" s="404"/>
      <c r="S24755" s="404"/>
      <c r="T24755" s="404"/>
    </row>
    <row r="24756" spans="12:20" ht="16.8">
      <c r="L24756" s="404"/>
      <c r="M24756" s="404"/>
      <c r="N24756" s="404"/>
      <c r="O24756" s="404"/>
      <c r="P24756" s="404"/>
      <c r="Q24756" s="404"/>
      <c r="R24756" s="404"/>
      <c r="S24756" s="404"/>
      <c r="T24756" s="404"/>
    </row>
    <row r="24757" spans="12:20" ht="16.8">
      <c r="L24757" s="404"/>
      <c r="M24757" s="404"/>
      <c r="N24757" s="404"/>
      <c r="O24757" s="404"/>
      <c r="P24757" s="404"/>
      <c r="Q24757" s="404"/>
      <c r="R24757" s="404"/>
      <c r="S24757" s="404"/>
      <c r="T24757" s="404"/>
    </row>
    <row r="24758" spans="12:20" ht="16.8">
      <c r="L24758" s="404"/>
      <c r="M24758" s="404"/>
      <c r="N24758" s="404"/>
      <c r="O24758" s="404"/>
      <c r="P24758" s="404"/>
      <c r="Q24758" s="404"/>
      <c r="R24758" s="404"/>
      <c r="S24758" s="404"/>
      <c r="T24758" s="404"/>
    </row>
    <row r="24759" spans="12:20" ht="16.8">
      <c r="L24759" s="404"/>
      <c r="M24759" s="404"/>
      <c r="N24759" s="404"/>
      <c r="O24759" s="404"/>
      <c r="P24759" s="404"/>
      <c r="Q24759" s="404"/>
      <c r="R24759" s="404"/>
      <c r="S24759" s="404"/>
      <c r="T24759" s="404"/>
    </row>
    <row r="24760" spans="12:20" ht="16.8">
      <c r="L24760" s="404"/>
      <c r="M24760" s="404"/>
      <c r="N24760" s="404"/>
      <c r="O24760" s="404"/>
      <c r="P24760" s="404"/>
      <c r="Q24760" s="404"/>
      <c r="R24760" s="404"/>
      <c r="S24760" s="404"/>
      <c r="T24760" s="404"/>
    </row>
    <row r="24761" spans="12:20" ht="16.8">
      <c r="L24761" s="404"/>
      <c r="M24761" s="404"/>
      <c r="N24761" s="404"/>
      <c r="O24761" s="404"/>
      <c r="P24761" s="404"/>
      <c r="Q24761" s="404"/>
      <c r="R24761" s="404"/>
      <c r="S24761" s="404"/>
      <c r="T24761" s="404"/>
    </row>
    <row r="24762" spans="12:20" ht="16.8">
      <c r="L24762" s="404"/>
      <c r="M24762" s="404"/>
      <c r="N24762" s="404"/>
      <c r="O24762" s="404"/>
      <c r="P24762" s="404"/>
      <c r="Q24762" s="404"/>
      <c r="R24762" s="404"/>
      <c r="S24762" s="404"/>
      <c r="T24762" s="404"/>
    </row>
    <row r="24763" spans="12:20" ht="16.8">
      <c r="L24763" s="404"/>
      <c r="M24763" s="404"/>
      <c r="N24763" s="404"/>
      <c r="O24763" s="404"/>
      <c r="P24763" s="404"/>
      <c r="Q24763" s="404"/>
      <c r="R24763" s="404"/>
      <c r="S24763" s="404"/>
      <c r="T24763" s="404"/>
    </row>
    <row r="24764" spans="12:20" ht="16.8">
      <c r="L24764" s="404"/>
      <c r="M24764" s="404"/>
      <c r="N24764" s="404"/>
      <c r="O24764" s="404"/>
      <c r="P24764" s="404"/>
      <c r="Q24764" s="404"/>
      <c r="R24764" s="404"/>
      <c r="S24764" s="404"/>
      <c r="T24764" s="404"/>
    </row>
    <row r="24765" spans="12:20" ht="16.8">
      <c r="L24765" s="404"/>
      <c r="M24765" s="404"/>
      <c r="N24765" s="404"/>
      <c r="O24765" s="404"/>
      <c r="P24765" s="404"/>
      <c r="Q24765" s="404"/>
      <c r="R24765" s="404"/>
      <c r="S24765" s="404"/>
      <c r="T24765" s="404"/>
    </row>
    <row r="24766" spans="12:20" ht="16.8">
      <c r="L24766" s="404"/>
      <c r="M24766" s="404"/>
      <c r="N24766" s="404"/>
      <c r="O24766" s="404"/>
      <c r="P24766" s="404"/>
      <c r="Q24766" s="404"/>
      <c r="R24766" s="404"/>
      <c r="S24766" s="404"/>
      <c r="T24766" s="404"/>
    </row>
    <row r="24767" spans="12:20" ht="16.8">
      <c r="L24767" s="404"/>
      <c r="M24767" s="404"/>
      <c r="N24767" s="404"/>
      <c r="O24767" s="404"/>
      <c r="P24767" s="404"/>
      <c r="Q24767" s="404"/>
      <c r="R24767" s="404"/>
      <c r="S24767" s="404"/>
      <c r="T24767" s="404"/>
    </row>
    <row r="24768" spans="12:20" ht="16.8">
      <c r="L24768" s="404"/>
      <c r="M24768" s="404"/>
      <c r="N24768" s="404"/>
      <c r="O24768" s="404"/>
      <c r="P24768" s="404"/>
      <c r="Q24768" s="404"/>
      <c r="R24768" s="404"/>
      <c r="S24768" s="404"/>
      <c r="T24768" s="404"/>
    </row>
    <row r="24769" spans="12:20" ht="16.8">
      <c r="L24769" s="404"/>
      <c r="M24769" s="404"/>
      <c r="N24769" s="404"/>
      <c r="O24769" s="404"/>
      <c r="P24769" s="404"/>
      <c r="Q24769" s="404"/>
      <c r="R24769" s="404"/>
      <c r="S24769" s="404"/>
      <c r="T24769" s="404"/>
    </row>
    <row r="24770" spans="12:20" ht="16.8">
      <c r="L24770" s="404"/>
      <c r="M24770" s="404"/>
      <c r="N24770" s="404"/>
      <c r="O24770" s="404"/>
      <c r="P24770" s="404"/>
      <c r="Q24770" s="404"/>
      <c r="R24770" s="404"/>
      <c r="S24770" s="404"/>
      <c r="T24770" s="404"/>
    </row>
    <row r="24771" spans="12:20" ht="16.8">
      <c r="L24771" s="404"/>
      <c r="M24771" s="404"/>
      <c r="N24771" s="404"/>
      <c r="O24771" s="404"/>
      <c r="P24771" s="404"/>
      <c r="Q24771" s="404"/>
      <c r="R24771" s="404"/>
      <c r="S24771" s="404"/>
      <c r="T24771" s="404"/>
    </row>
    <row r="24772" spans="12:20" ht="16.8">
      <c r="L24772" s="404"/>
      <c r="M24772" s="404"/>
      <c r="N24772" s="404"/>
      <c r="O24772" s="404"/>
      <c r="P24772" s="404"/>
      <c r="Q24772" s="404"/>
      <c r="R24772" s="404"/>
      <c r="S24772" s="404"/>
      <c r="T24772" s="404"/>
    </row>
    <row r="24773" spans="12:20" ht="16.8">
      <c r="L24773" s="404"/>
      <c r="M24773" s="404"/>
      <c r="N24773" s="404"/>
      <c r="O24773" s="404"/>
      <c r="P24773" s="404"/>
      <c r="Q24773" s="404"/>
      <c r="R24773" s="404"/>
      <c r="S24773" s="404"/>
      <c r="T24773" s="404"/>
    </row>
    <row r="24774" spans="12:20" ht="16.8">
      <c r="L24774" s="404"/>
      <c r="M24774" s="404"/>
      <c r="N24774" s="404"/>
      <c r="O24774" s="404"/>
      <c r="P24774" s="404"/>
      <c r="Q24774" s="404"/>
      <c r="R24774" s="404"/>
      <c r="S24774" s="404"/>
      <c r="T24774" s="404"/>
    </row>
    <row r="24775" spans="12:20" ht="16.8">
      <c r="L24775" s="404"/>
      <c r="M24775" s="404"/>
      <c r="N24775" s="404"/>
      <c r="O24775" s="404"/>
      <c r="P24775" s="404"/>
      <c r="Q24775" s="404"/>
      <c r="R24775" s="404"/>
      <c r="S24775" s="404"/>
      <c r="T24775" s="404"/>
    </row>
    <row r="24776" spans="12:20" ht="16.8">
      <c r="L24776" s="404"/>
      <c r="M24776" s="404"/>
      <c r="N24776" s="404"/>
      <c r="O24776" s="404"/>
      <c r="P24776" s="404"/>
      <c r="Q24776" s="404"/>
      <c r="R24776" s="404"/>
      <c r="S24776" s="404"/>
      <c r="T24776" s="404"/>
    </row>
    <row r="24777" spans="12:20" ht="16.8">
      <c r="L24777" s="404"/>
      <c r="M24777" s="404"/>
      <c r="N24777" s="404"/>
      <c r="O24777" s="404"/>
      <c r="P24777" s="404"/>
      <c r="Q24777" s="404"/>
      <c r="R24777" s="404"/>
      <c r="S24777" s="404"/>
      <c r="T24777" s="404"/>
    </row>
    <row r="24778" spans="12:20" ht="16.8">
      <c r="L24778" s="404"/>
      <c r="M24778" s="404"/>
      <c r="N24778" s="404"/>
      <c r="O24778" s="404"/>
      <c r="P24778" s="404"/>
      <c r="Q24778" s="404"/>
      <c r="R24778" s="404"/>
      <c r="S24778" s="404"/>
      <c r="T24778" s="404"/>
    </row>
    <row r="24779" spans="12:20" ht="16.8">
      <c r="L24779" s="404"/>
      <c r="M24779" s="404"/>
      <c r="N24779" s="404"/>
      <c r="O24779" s="404"/>
      <c r="P24779" s="404"/>
      <c r="Q24779" s="404"/>
      <c r="R24779" s="404"/>
      <c r="S24779" s="404"/>
      <c r="T24779" s="404"/>
    </row>
    <row r="24780" spans="12:20" ht="16.8">
      <c r="L24780" s="404"/>
      <c r="M24780" s="404"/>
      <c r="N24780" s="404"/>
      <c r="O24780" s="404"/>
      <c r="P24780" s="404"/>
      <c r="Q24780" s="404"/>
      <c r="R24780" s="404"/>
      <c r="S24780" s="404"/>
      <c r="T24780" s="404"/>
    </row>
    <row r="24781" spans="12:20" ht="16.8">
      <c r="L24781" s="404"/>
      <c r="M24781" s="404"/>
      <c r="N24781" s="404"/>
      <c r="O24781" s="404"/>
      <c r="P24781" s="404"/>
      <c r="Q24781" s="404"/>
      <c r="R24781" s="404"/>
      <c r="S24781" s="404"/>
      <c r="T24781" s="404"/>
    </row>
    <row r="24782" spans="12:20" ht="16.8">
      <c r="L24782" s="404"/>
      <c r="M24782" s="404"/>
      <c r="N24782" s="404"/>
      <c r="O24782" s="404"/>
      <c r="P24782" s="404"/>
      <c r="Q24782" s="404"/>
      <c r="R24782" s="404"/>
      <c r="S24782" s="404"/>
      <c r="T24782" s="404"/>
    </row>
    <row r="24783" spans="12:20" ht="16.8">
      <c r="L24783" s="404"/>
      <c r="M24783" s="404"/>
      <c r="N24783" s="404"/>
      <c r="O24783" s="404"/>
      <c r="P24783" s="404"/>
      <c r="Q24783" s="404"/>
      <c r="R24783" s="404"/>
      <c r="S24783" s="404"/>
      <c r="T24783" s="404"/>
    </row>
    <row r="24784" spans="12:20" ht="16.8">
      <c r="L24784" s="404"/>
      <c r="M24784" s="404"/>
      <c r="N24784" s="404"/>
      <c r="O24784" s="404"/>
      <c r="P24784" s="404"/>
      <c r="Q24784" s="404"/>
      <c r="R24784" s="404"/>
      <c r="S24784" s="404"/>
      <c r="T24784" s="404"/>
    </row>
    <row r="24785" spans="12:20" ht="16.8">
      <c r="L24785" s="404"/>
      <c r="M24785" s="404"/>
      <c r="N24785" s="404"/>
      <c r="O24785" s="404"/>
      <c r="P24785" s="404"/>
      <c r="Q24785" s="404"/>
      <c r="R24785" s="404"/>
      <c r="S24785" s="404"/>
      <c r="T24785" s="404"/>
    </row>
    <row r="24786" spans="12:20" ht="16.8">
      <c r="L24786" s="404"/>
      <c r="M24786" s="404"/>
      <c r="N24786" s="404"/>
      <c r="O24786" s="404"/>
      <c r="P24786" s="404"/>
      <c r="Q24786" s="404"/>
      <c r="R24786" s="404"/>
      <c r="S24786" s="404"/>
      <c r="T24786" s="404"/>
    </row>
    <row r="24787" spans="12:20" ht="16.8">
      <c r="L24787" s="404"/>
      <c r="M24787" s="404"/>
      <c r="N24787" s="404"/>
      <c r="O24787" s="404"/>
      <c r="P24787" s="404"/>
      <c r="Q24787" s="404"/>
      <c r="R24787" s="404"/>
      <c r="S24787" s="404"/>
      <c r="T24787" s="404"/>
    </row>
    <row r="24788" spans="12:20" ht="16.8">
      <c r="L24788" s="404"/>
      <c r="M24788" s="404"/>
      <c r="N24788" s="404"/>
      <c r="O24788" s="404"/>
      <c r="P24788" s="404"/>
      <c r="Q24788" s="404"/>
      <c r="R24788" s="404"/>
      <c r="S24788" s="404"/>
      <c r="T24788" s="404"/>
    </row>
    <row r="24789" spans="12:20" ht="16.8">
      <c r="L24789" s="404"/>
      <c r="M24789" s="404"/>
      <c r="N24789" s="404"/>
      <c r="O24789" s="404"/>
      <c r="P24789" s="404"/>
      <c r="Q24789" s="404"/>
      <c r="R24789" s="404"/>
      <c r="S24789" s="404"/>
      <c r="T24789" s="404"/>
    </row>
    <row r="24790" spans="12:20" ht="16.8">
      <c r="L24790" s="404"/>
      <c r="M24790" s="404"/>
      <c r="N24790" s="404"/>
      <c r="O24790" s="404"/>
      <c r="P24790" s="404"/>
      <c r="Q24790" s="404"/>
      <c r="R24790" s="404"/>
      <c r="S24790" s="404"/>
      <c r="T24790" s="404"/>
    </row>
    <row r="24791" spans="12:20" ht="16.8">
      <c r="L24791" s="404"/>
      <c r="M24791" s="404"/>
      <c r="N24791" s="404"/>
      <c r="O24791" s="404"/>
      <c r="P24791" s="404"/>
      <c r="Q24791" s="404"/>
      <c r="R24791" s="404"/>
      <c r="S24791" s="404"/>
      <c r="T24791" s="404"/>
    </row>
    <row r="24792" spans="12:20" ht="16.8">
      <c r="L24792" s="404"/>
      <c r="M24792" s="404"/>
      <c r="N24792" s="404"/>
      <c r="O24792" s="404"/>
      <c r="P24792" s="404"/>
      <c r="Q24792" s="404"/>
      <c r="R24792" s="404"/>
      <c r="S24792" s="404"/>
      <c r="T24792" s="404"/>
    </row>
    <row r="24793" spans="12:20" ht="16.8">
      <c r="L24793" s="404"/>
      <c r="M24793" s="404"/>
      <c r="N24793" s="404"/>
      <c r="O24793" s="404"/>
      <c r="P24793" s="404"/>
      <c r="Q24793" s="404"/>
      <c r="R24793" s="404"/>
      <c r="S24793" s="404"/>
      <c r="T24793" s="404"/>
    </row>
    <row r="24794" spans="12:20" ht="16.8">
      <c r="L24794" s="404"/>
      <c r="M24794" s="404"/>
      <c r="N24794" s="404"/>
      <c r="O24794" s="404"/>
      <c r="P24794" s="404"/>
      <c r="Q24794" s="404"/>
      <c r="R24794" s="404"/>
      <c r="S24794" s="404"/>
      <c r="T24794" s="404"/>
    </row>
    <row r="24795" spans="12:20" ht="16.8">
      <c r="L24795" s="404"/>
      <c r="M24795" s="404"/>
      <c r="N24795" s="404"/>
      <c r="O24795" s="404"/>
      <c r="P24795" s="404"/>
      <c r="Q24795" s="404"/>
      <c r="R24795" s="404"/>
      <c r="S24795" s="404"/>
      <c r="T24795" s="404"/>
    </row>
    <row r="24796" spans="12:20" ht="16.8">
      <c r="L24796" s="404"/>
      <c r="M24796" s="404"/>
      <c r="N24796" s="404"/>
      <c r="O24796" s="404"/>
      <c r="P24796" s="404"/>
      <c r="Q24796" s="404"/>
      <c r="R24796" s="404"/>
      <c r="S24796" s="404"/>
      <c r="T24796" s="404"/>
    </row>
    <row r="24797" spans="12:20" ht="16.8">
      <c r="L24797" s="404"/>
      <c r="M24797" s="404"/>
      <c r="N24797" s="404"/>
      <c r="O24797" s="404"/>
      <c r="P24797" s="404"/>
      <c r="Q24797" s="404"/>
      <c r="R24797" s="404"/>
      <c r="S24797" s="404"/>
      <c r="T24797" s="404"/>
    </row>
    <row r="24798" spans="12:20" ht="16.8">
      <c r="L24798" s="404"/>
      <c r="M24798" s="404"/>
      <c r="N24798" s="404"/>
      <c r="O24798" s="404"/>
      <c r="P24798" s="404"/>
      <c r="Q24798" s="404"/>
      <c r="R24798" s="404"/>
      <c r="S24798" s="404"/>
      <c r="T24798" s="404"/>
    </row>
    <row r="24799" spans="12:20" ht="16.8">
      <c r="L24799" s="404"/>
      <c r="M24799" s="404"/>
      <c r="N24799" s="404"/>
      <c r="O24799" s="404"/>
      <c r="P24799" s="404"/>
      <c r="Q24799" s="404"/>
      <c r="R24799" s="404"/>
      <c r="S24799" s="404"/>
      <c r="T24799" s="404"/>
    </row>
    <row r="24800" spans="12:20" ht="16.8">
      <c r="L24800" s="404"/>
      <c r="M24800" s="404"/>
      <c r="N24800" s="404"/>
      <c r="O24800" s="404"/>
      <c r="P24800" s="404"/>
      <c r="Q24800" s="404"/>
      <c r="R24800" s="404"/>
      <c r="S24800" s="404"/>
      <c r="T24800" s="404"/>
    </row>
    <row r="24801" spans="12:20" ht="16.8">
      <c r="L24801" s="404"/>
      <c r="M24801" s="404"/>
      <c r="N24801" s="404"/>
      <c r="O24801" s="404"/>
      <c r="P24801" s="404"/>
      <c r="Q24801" s="404"/>
      <c r="R24801" s="404"/>
      <c r="S24801" s="404"/>
      <c r="T24801" s="404"/>
    </row>
    <row r="24802" spans="12:20" ht="16.8">
      <c r="L24802" s="404"/>
      <c r="M24802" s="404"/>
      <c r="N24802" s="404"/>
      <c r="O24802" s="404"/>
      <c r="P24802" s="404"/>
      <c r="Q24802" s="404"/>
      <c r="R24802" s="404"/>
      <c r="S24802" s="404"/>
      <c r="T24802" s="404"/>
    </row>
    <row r="24803" spans="12:20" ht="16.8">
      <c r="L24803" s="404"/>
      <c r="M24803" s="404"/>
      <c r="N24803" s="404"/>
      <c r="O24803" s="404"/>
      <c r="P24803" s="404"/>
      <c r="Q24803" s="404"/>
      <c r="R24803" s="404"/>
      <c r="S24803" s="404"/>
      <c r="T24803" s="404"/>
    </row>
    <row r="24804" spans="12:20" ht="16.8">
      <c r="L24804" s="404"/>
      <c r="M24804" s="404"/>
      <c r="N24804" s="404"/>
      <c r="O24804" s="404"/>
      <c r="P24804" s="404"/>
      <c r="Q24804" s="404"/>
      <c r="R24804" s="404"/>
      <c r="S24804" s="404"/>
      <c r="T24804" s="404"/>
    </row>
    <row r="24805" spans="12:20" ht="16.8">
      <c r="L24805" s="404"/>
      <c r="M24805" s="404"/>
      <c r="N24805" s="404"/>
      <c r="O24805" s="404"/>
      <c r="P24805" s="404"/>
      <c r="Q24805" s="404"/>
      <c r="R24805" s="404"/>
      <c r="S24805" s="404"/>
      <c r="T24805" s="404"/>
    </row>
    <row r="24806" spans="12:20" ht="16.8">
      <c r="L24806" s="404"/>
      <c r="M24806" s="404"/>
      <c r="N24806" s="404"/>
      <c r="O24806" s="404"/>
      <c r="P24806" s="404"/>
      <c r="Q24806" s="404"/>
      <c r="R24806" s="404"/>
      <c r="S24806" s="404"/>
      <c r="T24806" s="404"/>
    </row>
    <row r="24807" spans="12:20" ht="16.8">
      <c r="L24807" s="404"/>
      <c r="M24807" s="404"/>
      <c r="N24807" s="404"/>
      <c r="O24807" s="404"/>
      <c r="P24807" s="404"/>
      <c r="Q24807" s="404"/>
      <c r="R24807" s="404"/>
      <c r="S24807" s="404"/>
      <c r="T24807" s="404"/>
    </row>
    <row r="24808" spans="12:20" ht="16.8">
      <c r="L24808" s="404"/>
      <c r="M24808" s="404"/>
      <c r="N24808" s="404"/>
      <c r="O24808" s="404"/>
      <c r="P24808" s="404"/>
      <c r="Q24808" s="404"/>
      <c r="R24808" s="404"/>
      <c r="S24808" s="404"/>
      <c r="T24808" s="404"/>
    </row>
    <row r="24809" spans="12:20" ht="16.8">
      <c r="L24809" s="404"/>
      <c r="M24809" s="404"/>
      <c r="N24809" s="404"/>
      <c r="O24809" s="404"/>
      <c r="P24809" s="404"/>
      <c r="Q24809" s="404"/>
      <c r="R24809" s="404"/>
      <c r="S24809" s="404"/>
      <c r="T24809" s="404"/>
    </row>
    <row r="24810" spans="12:20" ht="16.8">
      <c r="L24810" s="404"/>
      <c r="M24810" s="404"/>
      <c r="N24810" s="404"/>
      <c r="O24810" s="404"/>
      <c r="P24810" s="404"/>
      <c r="Q24810" s="404"/>
      <c r="R24810" s="404"/>
      <c r="S24810" s="404"/>
      <c r="T24810" s="404"/>
    </row>
    <row r="24811" spans="12:20" ht="16.8">
      <c r="L24811" s="404"/>
      <c r="M24811" s="404"/>
      <c r="N24811" s="404"/>
      <c r="O24811" s="404"/>
      <c r="P24811" s="404"/>
      <c r="Q24811" s="404"/>
      <c r="R24811" s="404"/>
      <c r="S24811" s="404"/>
      <c r="T24811" s="404"/>
    </row>
    <row r="24812" spans="12:20" ht="16.8">
      <c r="L24812" s="404"/>
      <c r="M24812" s="404"/>
      <c r="N24812" s="404"/>
      <c r="O24812" s="404"/>
      <c r="P24812" s="404"/>
      <c r="Q24812" s="404"/>
      <c r="R24812" s="404"/>
      <c r="S24812" s="404"/>
      <c r="T24812" s="404"/>
    </row>
    <row r="24813" spans="12:20" ht="16.8">
      <c r="L24813" s="404"/>
      <c r="M24813" s="404"/>
      <c r="N24813" s="404"/>
      <c r="O24813" s="404"/>
      <c r="P24813" s="404"/>
      <c r="Q24813" s="404"/>
      <c r="R24813" s="404"/>
      <c r="S24813" s="404"/>
      <c r="T24813" s="404"/>
    </row>
    <row r="24814" spans="12:20" ht="16.8">
      <c r="L24814" s="404"/>
      <c r="M24814" s="404"/>
      <c r="N24814" s="404"/>
      <c r="O24814" s="404"/>
      <c r="P24814" s="404"/>
      <c r="Q24814" s="404"/>
      <c r="R24814" s="404"/>
      <c r="S24814" s="404"/>
      <c r="T24814" s="404"/>
    </row>
    <row r="24815" spans="12:20" ht="16.8">
      <c r="L24815" s="404"/>
      <c r="M24815" s="404"/>
      <c r="N24815" s="404"/>
      <c r="O24815" s="404"/>
      <c r="P24815" s="404"/>
      <c r="Q24815" s="404"/>
      <c r="R24815" s="404"/>
      <c r="S24815" s="404"/>
      <c r="T24815" s="404"/>
    </row>
    <row r="24816" spans="12:20" ht="16.8">
      <c r="L24816" s="404"/>
      <c r="M24816" s="404"/>
      <c r="N24816" s="404"/>
      <c r="O24816" s="404"/>
      <c r="P24816" s="404"/>
      <c r="Q24816" s="404"/>
      <c r="R24816" s="404"/>
      <c r="S24816" s="404"/>
      <c r="T24816" s="404"/>
    </row>
    <row r="24817" spans="12:20" ht="16.8">
      <c r="L24817" s="404"/>
      <c r="M24817" s="404"/>
      <c r="N24817" s="404"/>
      <c r="O24817" s="404"/>
      <c r="P24817" s="404"/>
      <c r="Q24817" s="404"/>
      <c r="R24817" s="404"/>
      <c r="S24817" s="404"/>
      <c r="T24817" s="404"/>
    </row>
    <row r="24818" spans="12:20" ht="16.8">
      <c r="L24818" s="404"/>
      <c r="M24818" s="404"/>
      <c r="N24818" s="404"/>
      <c r="O24818" s="404"/>
      <c r="P24818" s="404"/>
      <c r="Q24818" s="404"/>
      <c r="R24818" s="404"/>
      <c r="S24818" s="404"/>
      <c r="T24818" s="404"/>
    </row>
    <row r="24819" spans="12:20" ht="16.8">
      <c r="L24819" s="404"/>
      <c r="M24819" s="404"/>
      <c r="N24819" s="404"/>
      <c r="O24819" s="404"/>
      <c r="P24819" s="404"/>
      <c r="Q24819" s="404"/>
      <c r="R24819" s="404"/>
      <c r="S24819" s="404"/>
      <c r="T24819" s="404"/>
    </row>
    <row r="24820" spans="12:20" ht="16.8">
      <c r="L24820" s="404"/>
      <c r="M24820" s="404"/>
      <c r="N24820" s="404"/>
      <c r="O24820" s="404"/>
      <c r="P24820" s="404"/>
      <c r="Q24820" s="404"/>
      <c r="R24820" s="404"/>
      <c r="S24820" s="404"/>
      <c r="T24820" s="404"/>
    </row>
    <row r="24821" spans="12:20" ht="16.8">
      <c r="L24821" s="404"/>
      <c r="M24821" s="404"/>
      <c r="N24821" s="404"/>
      <c r="O24821" s="404"/>
      <c r="P24821" s="404"/>
      <c r="Q24821" s="404"/>
      <c r="R24821" s="404"/>
      <c r="S24821" s="404"/>
      <c r="T24821" s="404"/>
    </row>
    <row r="24822" spans="12:20" ht="16.8">
      <c r="L24822" s="404"/>
      <c r="M24822" s="404"/>
      <c r="N24822" s="404"/>
      <c r="O24822" s="404"/>
      <c r="P24822" s="404"/>
      <c r="Q24822" s="404"/>
      <c r="R24822" s="404"/>
      <c r="S24822" s="404"/>
      <c r="T24822" s="404"/>
    </row>
    <row r="24823" spans="12:20" ht="16.8">
      <c r="L24823" s="404"/>
      <c r="M24823" s="404"/>
      <c r="N24823" s="404"/>
      <c r="O24823" s="404"/>
      <c r="P24823" s="404"/>
      <c r="Q24823" s="404"/>
      <c r="R24823" s="404"/>
      <c r="S24823" s="404"/>
      <c r="T24823" s="404"/>
    </row>
    <row r="24824" spans="12:20" ht="16.8">
      <c r="L24824" s="404"/>
      <c r="M24824" s="404"/>
      <c r="N24824" s="404"/>
      <c r="O24824" s="404"/>
      <c r="P24824" s="404"/>
      <c r="Q24824" s="404"/>
      <c r="R24824" s="404"/>
      <c r="S24824" s="404"/>
      <c r="T24824" s="404"/>
    </row>
    <row r="24825" spans="12:20" ht="16.8">
      <c r="L24825" s="404"/>
      <c r="M24825" s="404"/>
      <c r="N24825" s="404"/>
      <c r="O24825" s="404"/>
      <c r="P24825" s="404"/>
      <c r="Q24825" s="404"/>
      <c r="R24825" s="404"/>
      <c r="S24825" s="404"/>
      <c r="T24825" s="404"/>
    </row>
    <row r="24826" spans="12:20" ht="16.8">
      <c r="L24826" s="404"/>
      <c r="M24826" s="404"/>
      <c r="N24826" s="404"/>
      <c r="O24826" s="404"/>
      <c r="P24826" s="404"/>
      <c r="Q24826" s="404"/>
      <c r="R24826" s="404"/>
      <c r="S24826" s="404"/>
      <c r="T24826" s="404"/>
    </row>
    <row r="24827" spans="12:20" ht="16.8">
      <c r="L24827" s="404"/>
      <c r="M24827" s="404"/>
      <c r="N24827" s="404"/>
      <c r="O24827" s="404"/>
      <c r="P24827" s="404"/>
      <c r="Q24827" s="404"/>
      <c r="R24827" s="404"/>
      <c r="S24827" s="404"/>
      <c r="T24827" s="404"/>
    </row>
    <row r="24828" spans="12:20" ht="16.8">
      <c r="L24828" s="404"/>
      <c r="M24828" s="404"/>
      <c r="N24828" s="404"/>
      <c r="O24828" s="404"/>
      <c r="P24828" s="404"/>
      <c r="Q24828" s="404"/>
      <c r="R24828" s="404"/>
      <c r="S24828" s="404"/>
      <c r="T24828" s="404"/>
    </row>
    <row r="24829" spans="12:20" ht="16.8">
      <c r="L24829" s="404"/>
      <c r="M24829" s="404"/>
      <c r="N24829" s="404"/>
      <c r="O24829" s="404"/>
      <c r="P24829" s="404"/>
      <c r="Q24829" s="404"/>
      <c r="R24829" s="404"/>
      <c r="S24829" s="404"/>
      <c r="T24829" s="404"/>
    </row>
    <row r="24830" spans="12:20" ht="16.8">
      <c r="L24830" s="404"/>
      <c r="M24830" s="404"/>
      <c r="N24830" s="404"/>
      <c r="O24830" s="404"/>
      <c r="P24830" s="404"/>
      <c r="Q24830" s="404"/>
      <c r="R24830" s="404"/>
      <c r="S24830" s="404"/>
      <c r="T24830" s="404"/>
    </row>
    <row r="24831" spans="12:20" ht="16.8">
      <c r="L24831" s="404"/>
      <c r="M24831" s="404"/>
      <c r="N24831" s="404"/>
      <c r="O24831" s="404"/>
      <c r="P24831" s="404"/>
      <c r="Q24831" s="404"/>
      <c r="R24831" s="404"/>
      <c r="S24831" s="404"/>
      <c r="T24831" s="404"/>
    </row>
    <row r="24832" spans="12:20" ht="16.8">
      <c r="L24832" s="404"/>
      <c r="M24832" s="404"/>
      <c r="N24832" s="404"/>
      <c r="O24832" s="404"/>
      <c r="P24832" s="404"/>
      <c r="Q24832" s="404"/>
      <c r="R24832" s="404"/>
      <c r="S24832" s="404"/>
      <c r="T24832" s="404"/>
    </row>
    <row r="24833" spans="12:20" ht="16.8">
      <c r="L24833" s="404"/>
      <c r="M24833" s="404"/>
      <c r="N24833" s="404"/>
      <c r="O24833" s="404"/>
      <c r="P24833" s="404"/>
      <c r="Q24833" s="404"/>
      <c r="R24833" s="404"/>
      <c r="S24833" s="404"/>
      <c r="T24833" s="404"/>
    </row>
    <row r="24834" spans="12:20" ht="16.8">
      <c r="L24834" s="404"/>
      <c r="M24834" s="404"/>
      <c r="N24834" s="404"/>
      <c r="O24834" s="404"/>
      <c r="P24834" s="404"/>
      <c r="Q24834" s="404"/>
      <c r="R24834" s="404"/>
      <c r="S24834" s="404"/>
      <c r="T24834" s="404"/>
    </row>
    <row r="24835" spans="12:20" ht="16.8">
      <c r="L24835" s="404"/>
      <c r="M24835" s="404"/>
      <c r="N24835" s="404"/>
      <c r="O24835" s="404"/>
      <c r="P24835" s="404"/>
      <c r="Q24835" s="404"/>
      <c r="R24835" s="404"/>
      <c r="S24835" s="404"/>
      <c r="T24835" s="404"/>
    </row>
    <row r="24836" spans="12:20" ht="16.8">
      <c r="L24836" s="404"/>
      <c r="M24836" s="404"/>
      <c r="N24836" s="404"/>
      <c r="O24836" s="404"/>
      <c r="P24836" s="404"/>
      <c r="Q24836" s="404"/>
      <c r="R24836" s="404"/>
      <c r="S24836" s="404"/>
      <c r="T24836" s="404"/>
    </row>
    <row r="24837" spans="12:20" ht="16.8">
      <c r="L24837" s="404"/>
      <c r="M24837" s="404"/>
      <c r="N24837" s="404"/>
      <c r="O24837" s="404"/>
      <c r="P24837" s="404"/>
      <c r="Q24837" s="404"/>
      <c r="R24837" s="404"/>
      <c r="S24837" s="404"/>
      <c r="T24837" s="404"/>
    </row>
    <row r="24838" spans="12:20" ht="16.8">
      <c r="L24838" s="404"/>
      <c r="M24838" s="404"/>
      <c r="N24838" s="404"/>
      <c r="O24838" s="404"/>
      <c r="P24838" s="404"/>
      <c r="Q24838" s="404"/>
      <c r="R24838" s="404"/>
      <c r="S24838" s="404"/>
      <c r="T24838" s="404"/>
    </row>
    <row r="24839" spans="12:20" ht="16.8">
      <c r="L24839" s="404"/>
      <c r="M24839" s="404"/>
      <c r="N24839" s="404"/>
      <c r="O24839" s="404"/>
      <c r="P24839" s="404"/>
      <c r="Q24839" s="404"/>
      <c r="R24839" s="404"/>
      <c r="S24839" s="404"/>
      <c r="T24839" s="404"/>
    </row>
    <row r="24840" spans="12:20" ht="16.8">
      <c r="L24840" s="404"/>
      <c r="M24840" s="404"/>
      <c r="N24840" s="404"/>
      <c r="O24840" s="404"/>
      <c r="P24840" s="404"/>
      <c r="Q24840" s="404"/>
      <c r="R24840" s="404"/>
      <c r="S24840" s="404"/>
      <c r="T24840" s="404"/>
    </row>
    <row r="24841" spans="12:20" ht="16.8">
      <c r="L24841" s="404"/>
      <c r="M24841" s="404"/>
      <c r="N24841" s="404"/>
      <c r="O24841" s="404"/>
      <c r="P24841" s="404"/>
      <c r="Q24841" s="404"/>
      <c r="R24841" s="404"/>
      <c r="S24841" s="404"/>
      <c r="T24841" s="404"/>
    </row>
    <row r="24842" spans="12:20" ht="16.8">
      <c r="L24842" s="404"/>
      <c r="M24842" s="404"/>
      <c r="N24842" s="404"/>
      <c r="O24842" s="404"/>
      <c r="P24842" s="404"/>
      <c r="Q24842" s="404"/>
      <c r="R24842" s="404"/>
      <c r="S24842" s="404"/>
      <c r="T24842" s="404"/>
    </row>
    <row r="24843" spans="12:20" ht="16.8">
      <c r="L24843" s="404"/>
      <c r="M24843" s="404"/>
      <c r="N24843" s="404"/>
      <c r="O24843" s="404"/>
      <c r="P24843" s="404"/>
      <c r="Q24843" s="404"/>
      <c r="R24843" s="404"/>
      <c r="S24843" s="404"/>
      <c r="T24843" s="404"/>
    </row>
    <row r="24844" spans="12:20" ht="16.8">
      <c r="L24844" s="404"/>
      <c r="M24844" s="404"/>
      <c r="N24844" s="404"/>
      <c r="O24844" s="404"/>
      <c r="P24844" s="404"/>
      <c r="Q24844" s="404"/>
      <c r="R24844" s="404"/>
      <c r="S24844" s="404"/>
      <c r="T24844" s="404"/>
    </row>
    <row r="24845" spans="12:20" ht="16.8">
      <c r="L24845" s="404"/>
      <c r="M24845" s="404"/>
      <c r="N24845" s="404"/>
      <c r="O24845" s="404"/>
      <c r="P24845" s="404"/>
      <c r="Q24845" s="404"/>
      <c r="R24845" s="404"/>
      <c r="S24845" s="404"/>
      <c r="T24845" s="404"/>
    </row>
    <row r="24846" spans="12:20" ht="16.8">
      <c r="L24846" s="404"/>
      <c r="M24846" s="404"/>
      <c r="N24846" s="404"/>
      <c r="O24846" s="404"/>
      <c r="P24846" s="404"/>
      <c r="Q24846" s="404"/>
      <c r="R24846" s="404"/>
      <c r="S24846" s="404"/>
      <c r="T24846" s="404"/>
    </row>
    <row r="24847" spans="12:20" ht="16.8">
      <c r="L24847" s="404"/>
      <c r="M24847" s="404"/>
      <c r="N24847" s="404"/>
      <c r="O24847" s="404"/>
      <c r="P24847" s="404"/>
      <c r="Q24847" s="404"/>
      <c r="R24847" s="404"/>
      <c r="S24847" s="404"/>
      <c r="T24847" s="404"/>
    </row>
    <row r="24848" spans="12:20" ht="16.8">
      <c r="L24848" s="404"/>
      <c r="M24848" s="404"/>
      <c r="N24848" s="404"/>
      <c r="O24848" s="404"/>
      <c r="P24848" s="404"/>
      <c r="Q24848" s="404"/>
      <c r="R24848" s="404"/>
      <c r="S24848" s="404"/>
      <c r="T24848" s="404"/>
    </row>
    <row r="24849" spans="12:20" ht="16.8">
      <c r="L24849" s="404"/>
      <c r="M24849" s="404"/>
      <c r="N24849" s="404"/>
      <c r="O24849" s="404"/>
      <c r="P24849" s="404"/>
      <c r="Q24849" s="404"/>
      <c r="R24849" s="404"/>
      <c r="S24849" s="404"/>
      <c r="T24849" s="404"/>
    </row>
    <row r="24850" spans="12:20" ht="16.8">
      <c r="L24850" s="404"/>
      <c r="M24850" s="404"/>
      <c r="N24850" s="404"/>
      <c r="O24850" s="404"/>
      <c r="P24850" s="404"/>
      <c r="Q24850" s="404"/>
      <c r="R24850" s="404"/>
      <c r="S24850" s="404"/>
      <c r="T24850" s="404"/>
    </row>
    <row r="24851" spans="12:20" ht="16.8">
      <c r="L24851" s="404"/>
      <c r="M24851" s="404"/>
      <c r="N24851" s="404"/>
      <c r="O24851" s="404"/>
      <c r="P24851" s="404"/>
      <c r="Q24851" s="404"/>
      <c r="R24851" s="404"/>
      <c r="S24851" s="404"/>
      <c r="T24851" s="404"/>
    </row>
    <row r="24852" spans="12:20" ht="16.8">
      <c r="L24852" s="404"/>
      <c r="M24852" s="404"/>
      <c r="N24852" s="404"/>
      <c r="O24852" s="404"/>
      <c r="P24852" s="404"/>
      <c r="Q24852" s="404"/>
      <c r="R24852" s="404"/>
      <c r="S24852" s="404"/>
      <c r="T24852" s="404"/>
    </row>
    <row r="24853" spans="12:20" ht="16.8">
      <c r="L24853" s="404"/>
      <c r="M24853" s="404"/>
      <c r="N24853" s="404"/>
      <c r="O24853" s="404"/>
      <c r="P24853" s="404"/>
      <c r="Q24853" s="404"/>
      <c r="R24853" s="404"/>
      <c r="S24853" s="404"/>
      <c r="T24853" s="404"/>
    </row>
    <row r="24854" spans="12:20" ht="16.8">
      <c r="L24854" s="404"/>
      <c r="M24854" s="404"/>
      <c r="N24854" s="404"/>
      <c r="O24854" s="404"/>
      <c r="P24854" s="404"/>
      <c r="Q24854" s="404"/>
      <c r="R24854" s="404"/>
      <c r="S24854" s="404"/>
      <c r="T24854" s="404"/>
    </row>
    <row r="24855" spans="12:20" ht="16.8">
      <c r="L24855" s="404"/>
      <c r="M24855" s="404"/>
      <c r="N24855" s="404"/>
      <c r="O24855" s="404"/>
      <c r="P24855" s="404"/>
      <c r="Q24855" s="404"/>
      <c r="R24855" s="404"/>
      <c r="S24855" s="404"/>
      <c r="T24855" s="404"/>
    </row>
    <row r="24856" spans="12:20" ht="16.8">
      <c r="L24856" s="404"/>
      <c r="M24856" s="404"/>
      <c r="N24856" s="404"/>
      <c r="O24856" s="404"/>
      <c r="P24856" s="404"/>
      <c r="Q24856" s="404"/>
      <c r="R24856" s="404"/>
      <c r="S24856" s="404"/>
      <c r="T24856" s="404"/>
    </row>
    <row r="24857" spans="12:20" ht="16.8">
      <c r="L24857" s="404"/>
      <c r="M24857" s="404"/>
      <c r="N24857" s="404"/>
      <c r="O24857" s="404"/>
      <c r="P24857" s="404"/>
      <c r="Q24857" s="404"/>
      <c r="R24857" s="404"/>
      <c r="S24857" s="404"/>
      <c r="T24857" s="404"/>
    </row>
    <row r="24858" spans="12:20" ht="16.8">
      <c r="L24858" s="404"/>
      <c r="M24858" s="404"/>
      <c r="N24858" s="404"/>
      <c r="O24858" s="404"/>
      <c r="P24858" s="404"/>
      <c r="Q24858" s="404"/>
      <c r="R24858" s="404"/>
      <c r="S24858" s="404"/>
      <c r="T24858" s="404"/>
    </row>
    <row r="24859" spans="12:20" ht="16.8">
      <c r="L24859" s="404"/>
      <c r="M24859" s="404"/>
      <c r="N24859" s="404"/>
      <c r="O24859" s="404"/>
      <c r="P24859" s="404"/>
      <c r="Q24859" s="404"/>
      <c r="R24859" s="404"/>
      <c r="S24859" s="404"/>
      <c r="T24859" s="404"/>
    </row>
    <row r="24860" spans="12:20" ht="16.8">
      <c r="L24860" s="404"/>
      <c r="M24860" s="404"/>
      <c r="N24860" s="404"/>
      <c r="O24860" s="404"/>
      <c r="P24860" s="404"/>
      <c r="Q24860" s="404"/>
      <c r="R24860" s="404"/>
      <c r="S24860" s="404"/>
      <c r="T24860" s="404"/>
    </row>
    <row r="24861" spans="12:20" ht="16.8">
      <c r="L24861" s="404"/>
      <c r="M24861" s="404"/>
      <c r="N24861" s="404"/>
      <c r="O24861" s="404"/>
      <c r="P24861" s="404"/>
      <c r="Q24861" s="404"/>
      <c r="R24861" s="404"/>
      <c r="S24861" s="404"/>
      <c r="T24861" s="404"/>
    </row>
    <row r="24862" spans="12:20" ht="16.8">
      <c r="L24862" s="404"/>
      <c r="M24862" s="404"/>
      <c r="N24862" s="404"/>
      <c r="O24862" s="404"/>
      <c r="P24862" s="404"/>
      <c r="Q24862" s="404"/>
      <c r="R24862" s="404"/>
      <c r="S24862" s="404"/>
      <c r="T24862" s="404"/>
    </row>
    <row r="24863" spans="12:20" ht="16.8">
      <c r="L24863" s="404"/>
      <c r="M24863" s="404"/>
      <c r="N24863" s="404"/>
      <c r="O24863" s="404"/>
      <c r="P24863" s="404"/>
      <c r="Q24863" s="404"/>
      <c r="R24863" s="404"/>
      <c r="S24863" s="404"/>
      <c r="T24863" s="404"/>
    </row>
    <row r="24864" spans="12:20" ht="16.8">
      <c r="L24864" s="404"/>
      <c r="M24864" s="404"/>
      <c r="N24864" s="404"/>
      <c r="O24864" s="404"/>
      <c r="P24864" s="404"/>
      <c r="Q24864" s="404"/>
      <c r="R24864" s="404"/>
      <c r="S24864" s="404"/>
      <c r="T24864" s="404"/>
    </row>
    <row r="24865" spans="12:20" ht="16.8">
      <c r="L24865" s="404"/>
      <c r="M24865" s="404"/>
      <c r="N24865" s="404"/>
      <c r="O24865" s="404"/>
      <c r="P24865" s="404"/>
      <c r="Q24865" s="404"/>
      <c r="R24865" s="404"/>
      <c r="S24865" s="404"/>
      <c r="T24865" s="404"/>
    </row>
    <row r="24866" spans="12:20" ht="16.8">
      <c r="L24866" s="404"/>
      <c r="M24866" s="404"/>
      <c r="N24866" s="404"/>
      <c r="O24866" s="404"/>
      <c r="P24866" s="404"/>
      <c r="Q24866" s="404"/>
      <c r="R24866" s="404"/>
      <c r="S24866" s="404"/>
      <c r="T24866" s="404"/>
    </row>
    <row r="24867" spans="12:20" ht="16.8">
      <c r="L24867" s="404"/>
      <c r="M24867" s="404"/>
      <c r="N24867" s="404"/>
      <c r="O24867" s="404"/>
      <c r="P24867" s="404"/>
      <c r="Q24867" s="404"/>
      <c r="R24867" s="404"/>
      <c r="S24867" s="404"/>
      <c r="T24867" s="404"/>
    </row>
    <row r="24868" spans="12:20" ht="16.8">
      <c r="L24868" s="404"/>
      <c r="M24868" s="404"/>
      <c r="N24868" s="404"/>
      <c r="O24868" s="404"/>
      <c r="P24868" s="404"/>
      <c r="Q24868" s="404"/>
      <c r="R24868" s="404"/>
      <c r="S24868" s="404"/>
      <c r="T24868" s="404"/>
    </row>
    <row r="24869" spans="12:20" ht="16.8">
      <c r="L24869" s="404"/>
      <c r="M24869" s="404"/>
      <c r="N24869" s="404"/>
      <c r="O24869" s="404"/>
      <c r="P24869" s="404"/>
      <c r="Q24869" s="404"/>
      <c r="R24869" s="404"/>
      <c r="S24869" s="404"/>
      <c r="T24869" s="404"/>
    </row>
    <row r="24870" spans="12:20" ht="16.8">
      <c r="L24870" s="404"/>
      <c r="M24870" s="404"/>
      <c r="N24870" s="404"/>
      <c r="O24870" s="404"/>
      <c r="P24870" s="404"/>
      <c r="Q24870" s="404"/>
      <c r="R24870" s="404"/>
      <c r="S24870" s="404"/>
      <c r="T24870" s="404"/>
    </row>
    <row r="24871" spans="12:20" ht="16.8">
      <c r="L24871" s="404"/>
      <c r="M24871" s="404"/>
      <c r="N24871" s="404"/>
      <c r="O24871" s="404"/>
      <c r="P24871" s="404"/>
      <c r="Q24871" s="404"/>
      <c r="R24871" s="404"/>
      <c r="S24871" s="404"/>
      <c r="T24871" s="404"/>
    </row>
    <row r="24872" spans="12:20" ht="16.8">
      <c r="L24872" s="404"/>
      <c r="M24872" s="404"/>
      <c r="N24872" s="404"/>
      <c r="O24872" s="404"/>
      <c r="P24872" s="404"/>
      <c r="Q24872" s="404"/>
      <c r="R24872" s="404"/>
      <c r="S24872" s="404"/>
      <c r="T24872" s="404"/>
    </row>
    <row r="24873" spans="12:20" ht="16.8">
      <c r="L24873" s="404"/>
      <c r="M24873" s="404"/>
      <c r="N24873" s="404"/>
      <c r="O24873" s="404"/>
      <c r="P24873" s="404"/>
      <c r="Q24873" s="404"/>
      <c r="R24873" s="404"/>
      <c r="S24873" s="404"/>
      <c r="T24873" s="404"/>
    </row>
    <row r="24874" spans="12:20" ht="16.8">
      <c r="L24874" s="404"/>
      <c r="M24874" s="404"/>
      <c r="N24874" s="404"/>
      <c r="O24874" s="404"/>
      <c r="P24874" s="404"/>
      <c r="Q24874" s="404"/>
      <c r="R24874" s="404"/>
      <c r="S24874" s="404"/>
      <c r="T24874" s="404"/>
    </row>
    <row r="24875" spans="12:20" ht="16.8">
      <c r="L24875" s="404"/>
      <c r="M24875" s="404"/>
      <c r="N24875" s="404"/>
      <c r="O24875" s="404"/>
      <c r="P24875" s="404"/>
      <c r="Q24875" s="404"/>
      <c r="R24875" s="404"/>
      <c r="S24875" s="404"/>
      <c r="T24875" s="404"/>
    </row>
    <row r="24876" spans="12:20" ht="16.8">
      <c r="L24876" s="404"/>
      <c r="M24876" s="404"/>
      <c r="N24876" s="404"/>
      <c r="O24876" s="404"/>
      <c r="P24876" s="404"/>
      <c r="Q24876" s="404"/>
      <c r="R24876" s="404"/>
      <c r="S24876" s="404"/>
      <c r="T24876" s="404"/>
    </row>
    <row r="24877" spans="12:20" ht="16.8">
      <c r="L24877" s="404"/>
      <c r="M24877" s="404"/>
      <c r="N24877" s="404"/>
      <c r="O24877" s="404"/>
      <c r="P24877" s="404"/>
      <c r="Q24877" s="404"/>
      <c r="R24877" s="404"/>
      <c r="S24877" s="404"/>
      <c r="T24877" s="404"/>
    </row>
    <row r="24878" spans="12:20" ht="16.8">
      <c r="L24878" s="404"/>
      <c r="M24878" s="404"/>
      <c r="N24878" s="404"/>
      <c r="O24878" s="404"/>
      <c r="P24878" s="404"/>
      <c r="Q24878" s="404"/>
      <c r="R24878" s="404"/>
      <c r="S24878" s="404"/>
      <c r="T24878" s="404"/>
    </row>
    <row r="24879" spans="12:20" ht="16.8">
      <c r="L24879" s="404"/>
      <c r="M24879" s="404"/>
      <c r="N24879" s="404"/>
      <c r="O24879" s="404"/>
      <c r="P24879" s="404"/>
      <c r="Q24879" s="404"/>
      <c r="R24879" s="404"/>
      <c r="S24879" s="404"/>
      <c r="T24879" s="404"/>
    </row>
    <row r="24880" spans="12:20" ht="16.8">
      <c r="L24880" s="404"/>
      <c r="M24880" s="404"/>
      <c r="N24880" s="404"/>
      <c r="O24880" s="404"/>
      <c r="P24880" s="404"/>
      <c r="Q24880" s="404"/>
      <c r="R24880" s="404"/>
      <c r="S24880" s="404"/>
      <c r="T24880" s="404"/>
    </row>
    <row r="24881" spans="12:20" ht="16.8">
      <c r="L24881" s="404"/>
      <c r="M24881" s="404"/>
      <c r="N24881" s="404"/>
      <c r="O24881" s="404"/>
      <c r="P24881" s="404"/>
      <c r="Q24881" s="404"/>
      <c r="R24881" s="404"/>
      <c r="S24881" s="404"/>
      <c r="T24881" s="404"/>
    </row>
    <row r="24882" spans="12:20" ht="16.8">
      <c r="L24882" s="404"/>
      <c r="M24882" s="404"/>
      <c r="N24882" s="404"/>
      <c r="O24882" s="404"/>
      <c r="P24882" s="404"/>
      <c r="Q24882" s="404"/>
      <c r="R24882" s="404"/>
      <c r="S24882" s="404"/>
      <c r="T24882" s="404"/>
    </row>
    <row r="24883" spans="12:20" ht="16.8">
      <c r="L24883" s="404"/>
      <c r="M24883" s="404"/>
      <c r="N24883" s="404"/>
      <c r="O24883" s="404"/>
      <c r="P24883" s="404"/>
      <c r="Q24883" s="404"/>
      <c r="R24883" s="404"/>
      <c r="S24883" s="404"/>
      <c r="T24883" s="404"/>
    </row>
    <row r="24884" spans="12:20" ht="16.8">
      <c r="L24884" s="404"/>
      <c r="M24884" s="404"/>
      <c r="N24884" s="404"/>
      <c r="O24884" s="404"/>
      <c r="P24884" s="404"/>
      <c r="Q24884" s="404"/>
      <c r="R24884" s="404"/>
      <c r="S24884" s="404"/>
      <c r="T24884" s="404"/>
    </row>
    <row r="24885" spans="12:20" ht="16.8">
      <c r="L24885" s="404"/>
      <c r="M24885" s="404"/>
      <c r="N24885" s="404"/>
      <c r="O24885" s="404"/>
      <c r="P24885" s="404"/>
      <c r="Q24885" s="404"/>
      <c r="R24885" s="404"/>
      <c r="S24885" s="404"/>
      <c r="T24885" s="404"/>
    </row>
    <row r="24886" spans="12:20" ht="16.8">
      <c r="L24886" s="404"/>
      <c r="M24886" s="404"/>
      <c r="N24886" s="404"/>
      <c r="O24886" s="404"/>
      <c r="P24886" s="404"/>
      <c r="Q24886" s="404"/>
      <c r="R24886" s="404"/>
      <c r="S24886" s="404"/>
      <c r="T24886" s="404"/>
    </row>
    <row r="24887" spans="12:20" ht="16.8">
      <c r="L24887" s="404"/>
      <c r="M24887" s="404"/>
      <c r="N24887" s="404"/>
      <c r="O24887" s="404"/>
      <c r="P24887" s="404"/>
      <c r="Q24887" s="404"/>
      <c r="R24887" s="404"/>
      <c r="S24887" s="404"/>
      <c r="T24887" s="404"/>
    </row>
    <row r="24888" spans="12:20" ht="16.8">
      <c r="L24888" s="404"/>
      <c r="M24888" s="404"/>
      <c r="N24888" s="404"/>
      <c r="O24888" s="404"/>
      <c r="P24888" s="404"/>
      <c r="Q24888" s="404"/>
      <c r="R24888" s="404"/>
      <c r="S24888" s="404"/>
      <c r="T24888" s="404"/>
    </row>
    <row r="24889" spans="12:20" ht="16.8">
      <c r="L24889" s="404"/>
      <c r="M24889" s="404"/>
      <c r="N24889" s="404"/>
      <c r="O24889" s="404"/>
      <c r="P24889" s="404"/>
      <c r="Q24889" s="404"/>
      <c r="R24889" s="404"/>
      <c r="S24889" s="404"/>
      <c r="T24889" s="404"/>
    </row>
    <row r="24890" spans="12:20" ht="16.8">
      <c r="L24890" s="404"/>
      <c r="M24890" s="404"/>
      <c r="N24890" s="404"/>
      <c r="O24890" s="404"/>
      <c r="P24890" s="404"/>
      <c r="Q24890" s="404"/>
      <c r="R24890" s="404"/>
      <c r="S24890" s="404"/>
      <c r="T24890" s="404"/>
    </row>
    <row r="24891" spans="12:20" ht="16.8">
      <c r="L24891" s="404"/>
      <c r="M24891" s="404"/>
      <c r="N24891" s="404"/>
      <c r="O24891" s="404"/>
      <c r="P24891" s="404"/>
      <c r="Q24891" s="404"/>
      <c r="R24891" s="404"/>
      <c r="S24891" s="404"/>
      <c r="T24891" s="404"/>
    </row>
    <row r="24892" spans="12:20" ht="16.8">
      <c r="L24892" s="404"/>
      <c r="M24892" s="404"/>
      <c r="N24892" s="404"/>
      <c r="O24892" s="404"/>
      <c r="P24892" s="404"/>
      <c r="Q24892" s="404"/>
      <c r="R24892" s="404"/>
      <c r="S24892" s="404"/>
      <c r="T24892" s="404"/>
    </row>
    <row r="24893" spans="12:20" ht="16.8">
      <c r="L24893" s="404"/>
      <c r="M24893" s="404"/>
      <c r="N24893" s="404"/>
      <c r="O24893" s="404"/>
      <c r="P24893" s="404"/>
      <c r="Q24893" s="404"/>
      <c r="R24893" s="404"/>
      <c r="S24893" s="404"/>
      <c r="T24893" s="404"/>
    </row>
    <row r="24894" spans="12:20" ht="16.8">
      <c r="L24894" s="404"/>
      <c r="M24894" s="404"/>
      <c r="N24894" s="404"/>
      <c r="O24894" s="404"/>
      <c r="P24894" s="404"/>
      <c r="Q24894" s="404"/>
      <c r="R24894" s="404"/>
      <c r="S24894" s="404"/>
      <c r="T24894" s="404"/>
    </row>
    <row r="24895" spans="12:20" ht="16.8">
      <c r="L24895" s="404"/>
      <c r="M24895" s="404"/>
      <c r="N24895" s="404"/>
      <c r="O24895" s="404"/>
      <c r="P24895" s="404"/>
      <c r="Q24895" s="404"/>
      <c r="R24895" s="404"/>
      <c r="S24895" s="404"/>
      <c r="T24895" s="404"/>
    </row>
    <row r="24896" spans="12:20" ht="16.8">
      <c r="L24896" s="404"/>
      <c r="M24896" s="404"/>
      <c r="N24896" s="404"/>
      <c r="O24896" s="404"/>
      <c r="P24896" s="404"/>
      <c r="Q24896" s="404"/>
      <c r="R24896" s="404"/>
      <c r="S24896" s="404"/>
      <c r="T24896" s="404"/>
    </row>
    <row r="24897" spans="12:20" ht="16.8">
      <c r="L24897" s="404"/>
      <c r="M24897" s="404"/>
      <c r="N24897" s="404"/>
      <c r="O24897" s="404"/>
      <c r="P24897" s="404"/>
      <c r="Q24897" s="404"/>
      <c r="R24897" s="404"/>
      <c r="S24897" s="404"/>
      <c r="T24897" s="404"/>
    </row>
    <row r="24898" spans="12:20" ht="16.8">
      <c r="L24898" s="404"/>
      <c r="M24898" s="404"/>
      <c r="N24898" s="404"/>
      <c r="O24898" s="404"/>
      <c r="P24898" s="404"/>
      <c r="Q24898" s="404"/>
      <c r="R24898" s="404"/>
      <c r="S24898" s="404"/>
      <c r="T24898" s="404"/>
    </row>
    <row r="24899" spans="12:20" ht="16.8">
      <c r="L24899" s="404"/>
      <c r="M24899" s="404"/>
      <c r="N24899" s="404"/>
      <c r="O24899" s="404"/>
      <c r="P24899" s="404"/>
      <c r="Q24899" s="404"/>
      <c r="R24899" s="404"/>
      <c r="S24899" s="404"/>
      <c r="T24899" s="404"/>
    </row>
    <row r="24900" spans="12:20" ht="16.8">
      <c r="L24900" s="404"/>
      <c r="M24900" s="404"/>
      <c r="N24900" s="404"/>
      <c r="O24900" s="404"/>
      <c r="P24900" s="404"/>
      <c r="Q24900" s="404"/>
      <c r="R24900" s="404"/>
      <c r="S24900" s="404"/>
      <c r="T24900" s="404"/>
    </row>
    <row r="24901" spans="12:20" ht="16.8">
      <c r="L24901" s="404"/>
      <c r="M24901" s="404"/>
      <c r="N24901" s="404"/>
      <c r="O24901" s="404"/>
      <c r="P24901" s="404"/>
      <c r="Q24901" s="404"/>
      <c r="R24901" s="404"/>
      <c r="S24901" s="404"/>
      <c r="T24901" s="404"/>
    </row>
    <row r="24902" spans="12:20" ht="16.8">
      <c r="L24902" s="404"/>
      <c r="M24902" s="404"/>
      <c r="N24902" s="404"/>
      <c r="O24902" s="404"/>
      <c r="P24902" s="404"/>
      <c r="Q24902" s="404"/>
      <c r="R24902" s="404"/>
      <c r="S24902" s="404"/>
      <c r="T24902" s="404"/>
    </row>
    <row r="24903" spans="12:20" ht="16.8">
      <c r="L24903" s="404"/>
      <c r="M24903" s="404"/>
      <c r="N24903" s="404"/>
      <c r="O24903" s="404"/>
      <c r="P24903" s="404"/>
      <c r="Q24903" s="404"/>
      <c r="R24903" s="404"/>
      <c r="S24903" s="404"/>
      <c r="T24903" s="404"/>
    </row>
    <row r="24904" spans="12:20" ht="16.8">
      <c r="L24904" s="404"/>
      <c r="M24904" s="404"/>
      <c r="N24904" s="404"/>
      <c r="O24904" s="404"/>
      <c r="P24904" s="404"/>
      <c r="Q24904" s="404"/>
      <c r="R24904" s="404"/>
      <c r="S24904" s="404"/>
      <c r="T24904" s="404"/>
    </row>
    <row r="24905" spans="12:20" ht="16.8">
      <c r="L24905" s="404"/>
      <c r="M24905" s="404"/>
      <c r="N24905" s="404"/>
      <c r="O24905" s="404"/>
      <c r="P24905" s="404"/>
      <c r="Q24905" s="404"/>
      <c r="R24905" s="404"/>
      <c r="S24905" s="404"/>
      <c r="T24905" s="404"/>
    </row>
    <row r="24906" spans="12:20" ht="16.8">
      <c r="L24906" s="404"/>
      <c r="M24906" s="404"/>
      <c r="N24906" s="404"/>
      <c r="O24906" s="404"/>
      <c r="P24906" s="404"/>
      <c r="Q24906" s="404"/>
      <c r="R24906" s="404"/>
      <c r="S24906" s="404"/>
      <c r="T24906" s="404"/>
    </row>
    <row r="24907" spans="12:20" ht="16.8">
      <c r="L24907" s="404"/>
      <c r="M24907" s="404"/>
      <c r="N24907" s="404"/>
      <c r="O24907" s="404"/>
      <c r="P24907" s="404"/>
      <c r="Q24907" s="404"/>
      <c r="R24907" s="404"/>
      <c r="S24907" s="404"/>
      <c r="T24907" s="404"/>
    </row>
    <row r="24908" spans="12:20" ht="16.8">
      <c r="L24908" s="404"/>
      <c r="M24908" s="404"/>
      <c r="N24908" s="404"/>
      <c r="O24908" s="404"/>
      <c r="P24908" s="404"/>
      <c r="Q24908" s="404"/>
      <c r="R24908" s="404"/>
      <c r="S24908" s="404"/>
      <c r="T24908" s="404"/>
    </row>
    <row r="24909" spans="12:20" ht="16.8">
      <c r="L24909" s="404"/>
      <c r="M24909" s="404"/>
      <c r="N24909" s="404"/>
      <c r="O24909" s="404"/>
      <c r="P24909" s="404"/>
      <c r="Q24909" s="404"/>
      <c r="R24909" s="404"/>
      <c r="S24909" s="404"/>
      <c r="T24909" s="404"/>
    </row>
    <row r="24910" spans="12:20" ht="16.8">
      <c r="L24910" s="404"/>
      <c r="M24910" s="404"/>
      <c r="N24910" s="404"/>
      <c r="O24910" s="404"/>
      <c r="P24910" s="404"/>
      <c r="Q24910" s="404"/>
      <c r="R24910" s="404"/>
      <c r="S24910" s="404"/>
      <c r="T24910" s="404"/>
    </row>
    <row r="24911" spans="12:20" ht="16.8">
      <c r="L24911" s="404"/>
      <c r="M24911" s="404"/>
      <c r="N24911" s="404"/>
      <c r="O24911" s="404"/>
      <c r="P24911" s="404"/>
      <c r="Q24911" s="404"/>
      <c r="R24911" s="404"/>
      <c r="S24911" s="404"/>
      <c r="T24911" s="404"/>
    </row>
    <row r="24912" spans="12:20" ht="16.8">
      <c r="L24912" s="404"/>
      <c r="M24912" s="404"/>
      <c r="N24912" s="404"/>
      <c r="O24912" s="404"/>
      <c r="P24912" s="404"/>
      <c r="Q24912" s="404"/>
      <c r="R24912" s="404"/>
      <c r="S24912" s="404"/>
      <c r="T24912" s="404"/>
    </row>
    <row r="24913" spans="12:20" ht="16.8">
      <c r="L24913" s="404"/>
      <c r="M24913" s="404"/>
      <c r="N24913" s="404"/>
      <c r="O24913" s="404"/>
      <c r="P24913" s="404"/>
      <c r="Q24913" s="404"/>
      <c r="R24913" s="404"/>
      <c r="S24913" s="404"/>
      <c r="T24913" s="404"/>
    </row>
    <row r="24914" spans="12:20" ht="16.8">
      <c r="L24914" s="404"/>
      <c r="M24914" s="404"/>
      <c r="N24914" s="404"/>
      <c r="O24914" s="404"/>
      <c r="P24914" s="404"/>
      <c r="Q24914" s="404"/>
      <c r="R24914" s="404"/>
      <c r="S24914" s="404"/>
      <c r="T24914" s="404"/>
    </row>
    <row r="24915" spans="12:20" ht="16.8">
      <c r="L24915" s="404"/>
      <c r="M24915" s="404"/>
      <c r="N24915" s="404"/>
      <c r="O24915" s="404"/>
      <c r="P24915" s="404"/>
      <c r="Q24915" s="404"/>
      <c r="R24915" s="404"/>
      <c r="S24915" s="404"/>
      <c r="T24915" s="404"/>
    </row>
    <row r="24916" spans="12:20" ht="16.8">
      <c r="L24916" s="404"/>
      <c r="M24916" s="404"/>
      <c r="N24916" s="404"/>
      <c r="O24916" s="404"/>
      <c r="P24916" s="404"/>
      <c r="Q24916" s="404"/>
      <c r="R24916" s="404"/>
      <c r="S24916" s="404"/>
      <c r="T24916" s="404"/>
    </row>
    <row r="24917" spans="12:20" ht="16.8">
      <c r="L24917" s="404"/>
      <c r="M24917" s="404"/>
      <c r="N24917" s="404"/>
      <c r="O24917" s="404"/>
      <c r="P24917" s="404"/>
      <c r="Q24917" s="404"/>
      <c r="R24917" s="404"/>
      <c r="S24917" s="404"/>
      <c r="T24917" s="404"/>
    </row>
    <row r="24918" spans="12:20" ht="16.8">
      <c r="L24918" s="404"/>
      <c r="M24918" s="404"/>
      <c r="N24918" s="404"/>
      <c r="O24918" s="404"/>
      <c r="P24918" s="404"/>
      <c r="Q24918" s="404"/>
      <c r="R24918" s="404"/>
      <c r="S24918" s="404"/>
      <c r="T24918" s="404"/>
    </row>
    <row r="24919" spans="12:20" ht="16.8">
      <c r="L24919" s="404"/>
      <c r="M24919" s="404"/>
      <c r="N24919" s="404"/>
      <c r="O24919" s="404"/>
      <c r="P24919" s="404"/>
      <c r="Q24919" s="404"/>
      <c r="R24919" s="404"/>
      <c r="S24919" s="404"/>
      <c r="T24919" s="404"/>
    </row>
    <row r="24920" spans="12:20" ht="16.8">
      <c r="L24920" s="404"/>
      <c r="M24920" s="404"/>
      <c r="N24920" s="404"/>
      <c r="O24920" s="404"/>
      <c r="P24920" s="404"/>
      <c r="Q24920" s="404"/>
      <c r="R24920" s="404"/>
      <c r="S24920" s="404"/>
      <c r="T24920" s="404"/>
    </row>
    <row r="24921" spans="12:20" ht="16.8">
      <c r="L24921" s="404"/>
      <c r="M24921" s="404"/>
      <c r="N24921" s="404"/>
      <c r="O24921" s="404"/>
      <c r="P24921" s="404"/>
      <c r="Q24921" s="404"/>
      <c r="R24921" s="404"/>
      <c r="S24921" s="404"/>
      <c r="T24921" s="404"/>
    </row>
    <row r="24922" spans="12:20" ht="16.8">
      <c r="L24922" s="404"/>
      <c r="M24922" s="404"/>
      <c r="N24922" s="404"/>
      <c r="O24922" s="404"/>
      <c r="P24922" s="404"/>
      <c r="Q24922" s="404"/>
      <c r="R24922" s="404"/>
      <c r="S24922" s="404"/>
      <c r="T24922" s="404"/>
    </row>
    <row r="24923" spans="12:20" ht="16.8">
      <c r="L24923" s="404"/>
      <c r="M24923" s="404"/>
      <c r="N24923" s="404"/>
      <c r="O24923" s="404"/>
      <c r="P24923" s="404"/>
      <c r="Q24923" s="404"/>
      <c r="R24923" s="404"/>
      <c r="S24923" s="404"/>
      <c r="T24923" s="404"/>
    </row>
    <row r="24924" spans="12:20" ht="16.8">
      <c r="L24924" s="404"/>
      <c r="M24924" s="404"/>
      <c r="N24924" s="404"/>
      <c r="O24924" s="404"/>
      <c r="P24924" s="404"/>
      <c r="Q24924" s="404"/>
      <c r="R24924" s="404"/>
      <c r="S24924" s="404"/>
      <c r="T24924" s="404"/>
    </row>
    <row r="24925" spans="12:20" ht="16.8">
      <c r="L24925" s="404"/>
      <c r="M24925" s="404"/>
      <c r="N24925" s="404"/>
      <c r="O24925" s="404"/>
      <c r="P24925" s="404"/>
      <c r="Q24925" s="404"/>
      <c r="R24925" s="404"/>
      <c r="S24925" s="404"/>
      <c r="T24925" s="404"/>
    </row>
    <row r="24926" spans="12:20" ht="16.8">
      <c r="L24926" s="404"/>
      <c r="M24926" s="404"/>
      <c r="N24926" s="404"/>
      <c r="O24926" s="404"/>
      <c r="P24926" s="404"/>
      <c r="Q24926" s="404"/>
      <c r="R24926" s="404"/>
      <c r="S24926" s="404"/>
      <c r="T24926" s="404"/>
    </row>
    <row r="24927" spans="12:20" ht="16.8">
      <c r="L24927" s="404"/>
      <c r="M24927" s="404"/>
      <c r="N24927" s="404"/>
      <c r="O24927" s="404"/>
      <c r="P24927" s="404"/>
      <c r="Q24927" s="404"/>
      <c r="R24927" s="404"/>
      <c r="S24927" s="404"/>
      <c r="T24927" s="404"/>
    </row>
    <row r="24928" spans="12:20" ht="16.8">
      <c r="L24928" s="404"/>
      <c r="M24928" s="404"/>
      <c r="N24928" s="404"/>
      <c r="O24928" s="404"/>
      <c r="P24928" s="404"/>
      <c r="Q24928" s="404"/>
      <c r="R24928" s="404"/>
      <c r="S24928" s="404"/>
      <c r="T24928" s="404"/>
    </row>
    <row r="24929" spans="12:20" ht="16.8">
      <c r="L24929" s="404"/>
      <c r="M24929" s="404"/>
      <c r="N24929" s="404"/>
      <c r="O24929" s="404"/>
      <c r="P24929" s="404"/>
      <c r="Q24929" s="404"/>
      <c r="R24929" s="404"/>
      <c r="S24929" s="404"/>
      <c r="T24929" s="404"/>
    </row>
    <row r="24930" spans="12:20" ht="16.8">
      <c r="L24930" s="404"/>
      <c r="M24930" s="404"/>
      <c r="N24930" s="404"/>
      <c r="O24930" s="404"/>
      <c r="P24930" s="404"/>
      <c r="Q24930" s="404"/>
      <c r="R24930" s="404"/>
      <c r="S24930" s="404"/>
      <c r="T24930" s="404"/>
    </row>
    <row r="24931" spans="12:20" ht="16.8">
      <c r="L24931" s="404"/>
      <c r="M24931" s="404"/>
      <c r="N24931" s="404"/>
      <c r="O24931" s="404"/>
      <c r="P24931" s="404"/>
      <c r="Q24931" s="404"/>
      <c r="R24931" s="404"/>
      <c r="S24931" s="404"/>
      <c r="T24931" s="404"/>
    </row>
    <row r="24932" spans="12:20" ht="16.8">
      <c r="L24932" s="404"/>
      <c r="M24932" s="404"/>
      <c r="N24932" s="404"/>
      <c r="O24932" s="404"/>
      <c r="P24932" s="404"/>
      <c r="Q24932" s="404"/>
      <c r="R24932" s="404"/>
      <c r="S24932" s="404"/>
      <c r="T24932" s="404"/>
    </row>
    <row r="24933" spans="12:20" ht="16.8">
      <c r="L24933" s="404"/>
      <c r="M24933" s="404"/>
      <c r="N24933" s="404"/>
      <c r="O24933" s="404"/>
      <c r="P24933" s="404"/>
      <c r="Q24933" s="404"/>
      <c r="R24933" s="404"/>
      <c r="S24933" s="404"/>
      <c r="T24933" s="404"/>
    </row>
    <row r="24934" spans="12:20" ht="16.8">
      <c r="L24934" s="404"/>
      <c r="M24934" s="404"/>
      <c r="N24934" s="404"/>
      <c r="O24934" s="404"/>
      <c r="P24934" s="404"/>
      <c r="Q24934" s="404"/>
      <c r="R24934" s="404"/>
      <c r="S24934" s="404"/>
      <c r="T24934" s="404"/>
    </row>
    <row r="24935" spans="12:20" ht="16.8">
      <c r="L24935" s="404"/>
      <c r="M24935" s="404"/>
      <c r="N24935" s="404"/>
      <c r="O24935" s="404"/>
      <c r="P24935" s="404"/>
      <c r="Q24935" s="404"/>
      <c r="R24935" s="404"/>
      <c r="S24935" s="404"/>
      <c r="T24935" s="404"/>
    </row>
    <row r="24936" spans="12:20" ht="16.8">
      <c r="L24936" s="404"/>
      <c r="M24936" s="404"/>
      <c r="N24936" s="404"/>
      <c r="O24936" s="404"/>
      <c r="P24936" s="404"/>
      <c r="Q24936" s="404"/>
      <c r="R24936" s="404"/>
      <c r="S24936" s="404"/>
      <c r="T24936" s="404"/>
    </row>
    <row r="24937" spans="12:20" ht="16.8">
      <c r="L24937" s="404"/>
      <c r="M24937" s="404"/>
      <c r="N24937" s="404"/>
      <c r="O24937" s="404"/>
      <c r="P24937" s="404"/>
      <c r="Q24937" s="404"/>
      <c r="R24937" s="404"/>
      <c r="S24937" s="404"/>
      <c r="T24937" s="404"/>
    </row>
    <row r="24938" spans="12:20" ht="16.8">
      <c r="L24938" s="404"/>
      <c r="M24938" s="404"/>
      <c r="N24938" s="404"/>
      <c r="O24938" s="404"/>
      <c r="P24938" s="404"/>
      <c r="Q24938" s="404"/>
      <c r="R24938" s="404"/>
      <c r="S24938" s="404"/>
      <c r="T24938" s="404"/>
    </row>
    <row r="24939" spans="12:20" ht="16.8">
      <c r="L24939" s="404"/>
      <c r="M24939" s="404"/>
      <c r="N24939" s="404"/>
      <c r="O24939" s="404"/>
      <c r="P24939" s="404"/>
      <c r="Q24939" s="404"/>
      <c r="R24939" s="404"/>
      <c r="S24939" s="404"/>
      <c r="T24939" s="404"/>
    </row>
    <row r="24940" spans="12:20" ht="16.8">
      <c r="L24940" s="404"/>
      <c r="M24940" s="404"/>
      <c r="N24940" s="404"/>
      <c r="O24940" s="404"/>
      <c r="P24940" s="404"/>
      <c r="Q24940" s="404"/>
      <c r="R24940" s="404"/>
      <c r="S24940" s="404"/>
      <c r="T24940" s="404"/>
    </row>
    <row r="24941" spans="12:20" ht="16.8">
      <c r="L24941" s="404"/>
      <c r="M24941" s="404"/>
      <c r="N24941" s="404"/>
      <c r="O24941" s="404"/>
      <c r="P24941" s="404"/>
      <c r="Q24941" s="404"/>
      <c r="R24941" s="404"/>
      <c r="S24941" s="404"/>
      <c r="T24941" s="404"/>
    </row>
    <row r="24942" spans="12:20" ht="16.8">
      <c r="L24942" s="404"/>
      <c r="M24942" s="404"/>
      <c r="N24942" s="404"/>
      <c r="O24942" s="404"/>
      <c r="P24942" s="404"/>
      <c r="Q24942" s="404"/>
      <c r="R24942" s="404"/>
      <c r="S24942" s="404"/>
      <c r="T24942" s="404"/>
    </row>
    <row r="24943" spans="12:20" ht="16.8">
      <c r="L24943" s="404"/>
      <c r="M24943" s="404"/>
      <c r="N24943" s="404"/>
      <c r="O24943" s="404"/>
      <c r="P24943" s="404"/>
      <c r="Q24943" s="404"/>
      <c r="R24943" s="404"/>
      <c r="S24943" s="404"/>
      <c r="T24943" s="404"/>
    </row>
    <row r="24944" spans="12:20" ht="16.8">
      <c r="L24944" s="404"/>
      <c r="M24944" s="404"/>
      <c r="N24944" s="404"/>
      <c r="O24944" s="404"/>
      <c r="P24944" s="404"/>
      <c r="Q24944" s="404"/>
      <c r="R24944" s="404"/>
      <c r="S24944" s="404"/>
      <c r="T24944" s="404"/>
    </row>
    <row r="24945" spans="12:20" ht="16.8">
      <c r="L24945" s="404"/>
      <c r="M24945" s="404"/>
      <c r="N24945" s="404"/>
      <c r="O24945" s="404"/>
      <c r="P24945" s="404"/>
      <c r="Q24945" s="404"/>
      <c r="R24945" s="404"/>
      <c r="S24945" s="404"/>
      <c r="T24945" s="404"/>
    </row>
    <row r="24946" spans="12:20" ht="16.8">
      <c r="L24946" s="404"/>
      <c r="M24946" s="404"/>
      <c r="N24946" s="404"/>
      <c r="O24946" s="404"/>
      <c r="P24946" s="404"/>
      <c r="Q24946" s="404"/>
      <c r="R24946" s="404"/>
      <c r="S24946" s="404"/>
      <c r="T24946" s="404"/>
    </row>
    <row r="24947" spans="12:20" ht="16.8">
      <c r="L24947" s="404"/>
      <c r="M24947" s="404"/>
      <c r="N24947" s="404"/>
      <c r="O24947" s="404"/>
      <c r="P24947" s="404"/>
      <c r="Q24947" s="404"/>
      <c r="R24947" s="404"/>
      <c r="S24947" s="404"/>
      <c r="T24947" s="404"/>
    </row>
    <row r="24948" spans="12:20" ht="16.8">
      <c r="L24948" s="404"/>
      <c r="M24948" s="404"/>
      <c r="N24948" s="404"/>
      <c r="O24948" s="404"/>
      <c r="P24948" s="404"/>
      <c r="Q24948" s="404"/>
      <c r="R24948" s="404"/>
      <c r="S24948" s="404"/>
      <c r="T24948" s="404"/>
    </row>
    <row r="24949" spans="12:20" ht="16.8">
      <c r="L24949" s="404"/>
      <c r="M24949" s="404"/>
      <c r="N24949" s="404"/>
      <c r="O24949" s="404"/>
      <c r="P24949" s="404"/>
      <c r="Q24949" s="404"/>
      <c r="R24949" s="404"/>
      <c r="S24949" s="404"/>
      <c r="T24949" s="404"/>
    </row>
    <row r="24950" spans="12:20" ht="16.8">
      <c r="L24950" s="404"/>
      <c r="M24950" s="404"/>
      <c r="N24950" s="404"/>
      <c r="O24950" s="404"/>
      <c r="P24950" s="404"/>
      <c r="Q24950" s="404"/>
      <c r="R24950" s="404"/>
      <c r="S24950" s="404"/>
      <c r="T24950" s="404"/>
    </row>
    <row r="24951" spans="12:20" ht="16.8">
      <c r="L24951" s="404"/>
      <c r="M24951" s="404"/>
      <c r="N24951" s="404"/>
      <c r="O24951" s="404"/>
      <c r="P24951" s="404"/>
      <c r="Q24951" s="404"/>
      <c r="R24951" s="404"/>
      <c r="S24951" s="404"/>
      <c r="T24951" s="404"/>
    </row>
    <row r="24952" spans="12:20" ht="16.8">
      <c r="L24952" s="404"/>
      <c r="M24952" s="404"/>
      <c r="N24952" s="404"/>
      <c r="O24952" s="404"/>
      <c r="P24952" s="404"/>
      <c r="Q24952" s="404"/>
      <c r="R24952" s="404"/>
      <c r="S24952" s="404"/>
      <c r="T24952" s="404"/>
    </row>
    <row r="24953" spans="12:20" ht="16.8">
      <c r="L24953" s="404"/>
      <c r="M24953" s="404"/>
      <c r="N24953" s="404"/>
      <c r="O24953" s="404"/>
      <c r="P24953" s="404"/>
      <c r="Q24953" s="404"/>
      <c r="R24953" s="404"/>
      <c r="S24953" s="404"/>
      <c r="T24953" s="404"/>
    </row>
    <row r="24954" spans="12:20" ht="16.8">
      <c r="L24954" s="404"/>
      <c r="M24954" s="404"/>
      <c r="N24954" s="404"/>
      <c r="O24954" s="404"/>
      <c r="P24954" s="404"/>
      <c r="Q24954" s="404"/>
      <c r="R24954" s="404"/>
      <c r="S24954" s="404"/>
      <c r="T24954" s="404"/>
    </row>
    <row r="24955" spans="12:20" ht="16.8">
      <c r="L24955" s="404"/>
      <c r="M24955" s="404"/>
      <c r="N24955" s="404"/>
      <c r="O24955" s="404"/>
      <c r="P24955" s="404"/>
      <c r="Q24955" s="404"/>
      <c r="R24955" s="404"/>
      <c r="S24955" s="404"/>
      <c r="T24955" s="404"/>
    </row>
    <row r="24956" spans="12:20" ht="16.8">
      <c r="L24956" s="404"/>
      <c r="M24956" s="404"/>
      <c r="N24956" s="404"/>
      <c r="O24956" s="404"/>
      <c r="P24956" s="404"/>
      <c r="Q24956" s="404"/>
      <c r="R24956" s="404"/>
      <c r="S24956" s="404"/>
      <c r="T24956" s="404"/>
    </row>
    <row r="24957" spans="12:20" ht="16.8">
      <c r="L24957" s="404"/>
      <c r="M24957" s="404"/>
      <c r="N24957" s="404"/>
      <c r="O24957" s="404"/>
      <c r="P24957" s="404"/>
      <c r="Q24957" s="404"/>
      <c r="R24957" s="404"/>
      <c r="S24957" s="404"/>
      <c r="T24957" s="404"/>
    </row>
    <row r="24958" spans="12:20" ht="16.8">
      <c r="L24958" s="404"/>
      <c r="M24958" s="404"/>
      <c r="N24958" s="404"/>
      <c r="O24958" s="404"/>
      <c r="P24958" s="404"/>
      <c r="Q24958" s="404"/>
      <c r="R24958" s="404"/>
      <c r="S24958" s="404"/>
      <c r="T24958" s="404"/>
    </row>
    <row r="24959" spans="12:20" ht="16.8">
      <c r="L24959" s="404"/>
      <c r="M24959" s="404"/>
      <c r="N24959" s="404"/>
      <c r="O24959" s="404"/>
      <c r="P24959" s="404"/>
      <c r="Q24959" s="404"/>
      <c r="R24959" s="404"/>
      <c r="S24959" s="404"/>
      <c r="T24959" s="404"/>
    </row>
    <row r="24960" spans="12:20" ht="16.8">
      <c r="L24960" s="404"/>
      <c r="M24960" s="404"/>
      <c r="N24960" s="404"/>
      <c r="O24960" s="404"/>
      <c r="P24960" s="404"/>
      <c r="Q24960" s="404"/>
      <c r="R24960" s="404"/>
      <c r="S24960" s="404"/>
      <c r="T24960" s="404"/>
    </row>
    <row r="24961" spans="12:20" ht="16.8">
      <c r="L24961" s="404"/>
      <c r="M24961" s="404"/>
      <c r="N24961" s="404"/>
      <c r="O24961" s="404"/>
      <c r="P24961" s="404"/>
      <c r="Q24961" s="404"/>
      <c r="R24961" s="404"/>
      <c r="S24961" s="404"/>
      <c r="T24961" s="404"/>
    </row>
    <row r="24962" spans="12:20" ht="16.8">
      <c r="L24962" s="404"/>
      <c r="M24962" s="404"/>
      <c r="N24962" s="404"/>
      <c r="O24962" s="404"/>
      <c r="P24962" s="404"/>
      <c r="Q24962" s="404"/>
      <c r="R24962" s="404"/>
      <c r="S24962" s="404"/>
      <c r="T24962" s="404"/>
    </row>
    <row r="24963" spans="12:20" ht="16.8">
      <c r="L24963" s="404"/>
      <c r="M24963" s="404"/>
      <c r="N24963" s="404"/>
      <c r="O24963" s="404"/>
      <c r="P24963" s="404"/>
      <c r="Q24963" s="404"/>
      <c r="R24963" s="404"/>
      <c r="S24963" s="404"/>
      <c r="T24963" s="404"/>
    </row>
    <row r="24964" spans="12:20" ht="16.8">
      <c r="L24964" s="404"/>
      <c r="M24964" s="404"/>
      <c r="N24964" s="404"/>
      <c r="O24964" s="404"/>
      <c r="P24964" s="404"/>
      <c r="Q24964" s="404"/>
      <c r="R24964" s="404"/>
      <c r="S24964" s="404"/>
      <c r="T24964" s="404"/>
    </row>
    <row r="24965" spans="12:20" ht="16.8">
      <c r="L24965" s="404"/>
      <c r="M24965" s="404"/>
      <c r="N24965" s="404"/>
      <c r="O24965" s="404"/>
      <c r="P24965" s="404"/>
      <c r="Q24965" s="404"/>
      <c r="R24965" s="404"/>
      <c r="S24965" s="404"/>
      <c r="T24965" s="404"/>
    </row>
    <row r="24966" spans="12:20" ht="16.8">
      <c r="L24966" s="404"/>
      <c r="M24966" s="404"/>
      <c r="N24966" s="404"/>
      <c r="O24966" s="404"/>
      <c r="P24966" s="404"/>
      <c r="Q24966" s="404"/>
      <c r="R24966" s="404"/>
      <c r="S24966" s="404"/>
      <c r="T24966" s="404"/>
    </row>
    <row r="24967" spans="12:20" ht="16.8">
      <c r="L24967" s="404"/>
      <c r="M24967" s="404"/>
      <c r="N24967" s="404"/>
      <c r="O24967" s="404"/>
      <c r="P24967" s="404"/>
      <c r="Q24967" s="404"/>
      <c r="R24967" s="404"/>
      <c r="S24967" s="404"/>
      <c r="T24967" s="404"/>
    </row>
    <row r="24968" spans="12:20" ht="16.8">
      <c r="L24968" s="404"/>
      <c r="M24968" s="404"/>
      <c r="N24968" s="404"/>
      <c r="O24968" s="404"/>
      <c r="P24968" s="404"/>
      <c r="Q24968" s="404"/>
      <c r="R24968" s="404"/>
      <c r="S24968" s="404"/>
      <c r="T24968" s="404"/>
    </row>
    <row r="24969" spans="12:20" ht="16.8">
      <c r="L24969" s="404"/>
      <c r="M24969" s="404"/>
      <c r="N24969" s="404"/>
      <c r="O24969" s="404"/>
      <c r="P24969" s="404"/>
      <c r="Q24969" s="404"/>
      <c r="R24969" s="404"/>
      <c r="S24969" s="404"/>
      <c r="T24969" s="404"/>
    </row>
    <row r="24970" spans="12:20" ht="16.8">
      <c r="L24970" s="404"/>
      <c r="M24970" s="404"/>
      <c r="N24970" s="404"/>
      <c r="O24970" s="404"/>
      <c r="P24970" s="404"/>
      <c r="Q24970" s="404"/>
      <c r="R24970" s="404"/>
      <c r="S24970" s="404"/>
      <c r="T24970" s="404"/>
    </row>
    <row r="24971" spans="12:20" ht="16.8">
      <c r="L24971" s="404"/>
      <c r="M24971" s="404"/>
      <c r="N24971" s="404"/>
      <c r="O24971" s="404"/>
      <c r="P24971" s="404"/>
      <c r="Q24971" s="404"/>
      <c r="R24971" s="404"/>
      <c r="S24971" s="404"/>
      <c r="T24971" s="404"/>
    </row>
    <row r="24972" spans="12:20" ht="16.8">
      <c r="L24972" s="404"/>
      <c r="M24972" s="404"/>
      <c r="N24972" s="404"/>
      <c r="O24972" s="404"/>
      <c r="P24972" s="404"/>
      <c r="Q24972" s="404"/>
      <c r="R24972" s="404"/>
      <c r="S24972" s="404"/>
      <c r="T24972" s="404"/>
    </row>
    <row r="24973" spans="12:20" ht="16.8">
      <c r="L24973" s="404"/>
      <c r="M24973" s="404"/>
      <c r="N24973" s="404"/>
      <c r="O24973" s="404"/>
      <c r="P24973" s="404"/>
      <c r="Q24973" s="404"/>
      <c r="R24973" s="404"/>
      <c r="S24973" s="404"/>
      <c r="T24973" s="404"/>
    </row>
    <row r="24974" spans="12:20" ht="16.8">
      <c r="L24974" s="404"/>
      <c r="M24974" s="404"/>
      <c r="N24974" s="404"/>
      <c r="O24974" s="404"/>
      <c r="P24974" s="404"/>
      <c r="Q24974" s="404"/>
      <c r="R24974" s="404"/>
      <c r="S24974" s="404"/>
      <c r="T24974" s="404"/>
    </row>
    <row r="24975" spans="12:20" ht="16.8">
      <c r="L24975" s="404"/>
      <c r="M24975" s="404"/>
      <c r="N24975" s="404"/>
      <c r="O24975" s="404"/>
      <c r="P24975" s="404"/>
      <c r="Q24975" s="404"/>
      <c r="R24975" s="404"/>
      <c r="S24975" s="404"/>
      <c r="T24975" s="404"/>
    </row>
    <row r="24976" spans="12:20" ht="16.8">
      <c r="L24976" s="404"/>
      <c r="M24976" s="404"/>
      <c r="N24976" s="404"/>
      <c r="O24976" s="404"/>
      <c r="P24976" s="404"/>
      <c r="Q24976" s="404"/>
      <c r="R24976" s="404"/>
      <c r="S24976" s="404"/>
      <c r="T24976" s="404"/>
    </row>
    <row r="24977" spans="12:20" ht="16.8">
      <c r="L24977" s="404"/>
      <c r="M24977" s="404"/>
      <c r="N24977" s="404"/>
      <c r="O24977" s="404"/>
      <c r="P24977" s="404"/>
      <c r="Q24977" s="404"/>
      <c r="R24977" s="404"/>
      <c r="S24977" s="404"/>
      <c r="T24977" s="404"/>
    </row>
    <row r="24978" spans="12:20" ht="16.8">
      <c r="L24978" s="404"/>
      <c r="M24978" s="404"/>
      <c r="N24978" s="404"/>
      <c r="O24978" s="404"/>
      <c r="P24978" s="404"/>
      <c r="Q24978" s="404"/>
      <c r="R24978" s="404"/>
      <c r="S24978" s="404"/>
      <c r="T24978" s="404"/>
    </row>
    <row r="24979" spans="12:20" ht="16.8">
      <c r="L24979" s="404"/>
      <c r="M24979" s="404"/>
      <c r="N24979" s="404"/>
      <c r="O24979" s="404"/>
      <c r="P24979" s="404"/>
      <c r="Q24979" s="404"/>
      <c r="R24979" s="404"/>
      <c r="S24979" s="404"/>
      <c r="T24979" s="404"/>
    </row>
    <row r="24980" spans="12:20" ht="16.8">
      <c r="L24980" s="404"/>
      <c r="M24980" s="404"/>
      <c r="N24980" s="404"/>
      <c r="O24980" s="404"/>
      <c r="P24980" s="404"/>
      <c r="Q24980" s="404"/>
      <c r="R24980" s="404"/>
      <c r="S24980" s="404"/>
      <c r="T24980" s="404"/>
    </row>
    <row r="24981" spans="12:20" ht="16.8">
      <c r="L24981" s="404"/>
      <c r="M24981" s="404"/>
      <c r="N24981" s="404"/>
      <c r="O24981" s="404"/>
      <c r="P24981" s="404"/>
      <c r="Q24981" s="404"/>
      <c r="R24981" s="404"/>
      <c r="S24981" s="404"/>
      <c r="T24981" s="404"/>
    </row>
    <row r="24982" spans="12:20" ht="16.8">
      <c r="L24982" s="404"/>
      <c r="M24982" s="404"/>
      <c r="N24982" s="404"/>
      <c r="O24982" s="404"/>
      <c r="P24982" s="404"/>
      <c r="Q24982" s="404"/>
      <c r="R24982" s="404"/>
      <c r="S24982" s="404"/>
      <c r="T24982" s="404"/>
    </row>
    <row r="24983" spans="12:20" ht="16.8">
      <c r="L24983" s="404"/>
      <c r="M24983" s="404"/>
      <c r="N24983" s="404"/>
      <c r="O24983" s="404"/>
      <c r="P24983" s="404"/>
      <c r="Q24983" s="404"/>
      <c r="R24983" s="404"/>
      <c r="S24983" s="404"/>
      <c r="T24983" s="404"/>
    </row>
    <row r="24984" spans="12:20" ht="16.8">
      <c r="L24984" s="404"/>
      <c r="M24984" s="404"/>
      <c r="N24984" s="404"/>
      <c r="O24984" s="404"/>
      <c r="P24984" s="404"/>
      <c r="Q24984" s="404"/>
      <c r="R24984" s="404"/>
      <c r="S24984" s="404"/>
      <c r="T24984" s="404"/>
    </row>
    <row r="24985" spans="12:20" ht="16.8">
      <c r="L24985" s="404"/>
      <c r="M24985" s="404"/>
      <c r="N24985" s="404"/>
      <c r="O24985" s="404"/>
      <c r="P24985" s="404"/>
      <c r="Q24985" s="404"/>
      <c r="R24985" s="404"/>
      <c r="S24985" s="404"/>
      <c r="T24985" s="404"/>
    </row>
    <row r="24986" spans="12:20" ht="16.8">
      <c r="L24986" s="404"/>
      <c r="M24986" s="404"/>
      <c r="N24986" s="404"/>
      <c r="O24986" s="404"/>
      <c r="P24986" s="404"/>
      <c r="Q24986" s="404"/>
      <c r="R24986" s="404"/>
      <c r="S24986" s="404"/>
      <c r="T24986" s="404"/>
    </row>
    <row r="24987" spans="12:20" ht="16.8">
      <c r="L24987" s="404"/>
      <c r="M24987" s="404"/>
      <c r="N24987" s="404"/>
      <c r="O24987" s="404"/>
      <c r="P24987" s="404"/>
      <c r="Q24987" s="404"/>
      <c r="R24987" s="404"/>
      <c r="S24987" s="404"/>
      <c r="T24987" s="404"/>
    </row>
    <row r="24988" spans="12:20" ht="16.8">
      <c r="L24988" s="404"/>
      <c r="M24988" s="404"/>
      <c r="N24988" s="404"/>
      <c r="O24988" s="404"/>
      <c r="P24988" s="404"/>
      <c r="Q24988" s="404"/>
      <c r="R24988" s="404"/>
      <c r="S24988" s="404"/>
      <c r="T24988" s="404"/>
    </row>
    <row r="24989" spans="12:20" ht="16.8">
      <c r="L24989" s="404"/>
      <c r="M24989" s="404"/>
      <c r="N24989" s="404"/>
      <c r="O24989" s="404"/>
      <c r="P24989" s="404"/>
      <c r="Q24989" s="404"/>
      <c r="R24989" s="404"/>
      <c r="S24989" s="404"/>
      <c r="T24989" s="404"/>
    </row>
    <row r="24990" spans="12:20" ht="16.8">
      <c r="L24990" s="404"/>
      <c r="M24990" s="404"/>
      <c r="N24990" s="404"/>
      <c r="O24990" s="404"/>
      <c r="P24990" s="404"/>
      <c r="Q24990" s="404"/>
      <c r="R24990" s="404"/>
      <c r="S24990" s="404"/>
      <c r="T24990" s="404"/>
    </row>
    <row r="24991" spans="12:20" ht="16.8">
      <c r="L24991" s="404"/>
      <c r="M24991" s="404"/>
      <c r="N24991" s="404"/>
      <c r="O24991" s="404"/>
      <c r="P24991" s="404"/>
      <c r="Q24991" s="404"/>
      <c r="R24991" s="404"/>
      <c r="S24991" s="404"/>
      <c r="T24991" s="404"/>
    </row>
    <row r="24992" spans="12:20" ht="16.8">
      <c r="L24992" s="404"/>
      <c r="M24992" s="404"/>
      <c r="N24992" s="404"/>
      <c r="O24992" s="404"/>
      <c r="P24992" s="404"/>
      <c r="Q24992" s="404"/>
      <c r="R24992" s="404"/>
      <c r="S24992" s="404"/>
      <c r="T24992" s="404"/>
    </row>
    <row r="24993" spans="12:20" ht="16.8">
      <c r="L24993" s="404"/>
      <c r="M24993" s="404"/>
      <c r="N24993" s="404"/>
      <c r="O24993" s="404"/>
      <c r="P24993" s="404"/>
      <c r="Q24993" s="404"/>
      <c r="R24993" s="404"/>
      <c r="S24993" s="404"/>
      <c r="T24993" s="404"/>
    </row>
    <row r="24994" spans="12:20" ht="16.8">
      <c r="L24994" s="404"/>
      <c r="M24994" s="404"/>
      <c r="N24994" s="404"/>
      <c r="O24994" s="404"/>
      <c r="P24994" s="404"/>
      <c r="Q24994" s="404"/>
      <c r="R24994" s="404"/>
      <c r="S24994" s="404"/>
      <c r="T24994" s="404"/>
    </row>
    <row r="24995" spans="12:20" ht="16.8">
      <c r="L24995" s="404"/>
      <c r="M24995" s="404"/>
      <c r="N24995" s="404"/>
      <c r="O24995" s="404"/>
      <c r="P24995" s="404"/>
      <c r="Q24995" s="404"/>
      <c r="R24995" s="404"/>
      <c r="S24995" s="404"/>
      <c r="T24995" s="404"/>
    </row>
    <row r="24996" spans="12:20" ht="16.8">
      <c r="L24996" s="404"/>
      <c r="M24996" s="404"/>
      <c r="N24996" s="404"/>
      <c r="O24996" s="404"/>
      <c r="P24996" s="404"/>
      <c r="Q24996" s="404"/>
      <c r="R24996" s="404"/>
      <c r="S24996" s="404"/>
      <c r="T24996" s="404"/>
    </row>
    <row r="24997" spans="12:20" ht="16.8">
      <c r="L24997" s="404"/>
      <c r="M24997" s="404"/>
      <c r="N24997" s="404"/>
      <c r="O24997" s="404"/>
      <c r="P24997" s="404"/>
      <c r="Q24997" s="404"/>
      <c r="R24997" s="404"/>
      <c r="S24997" s="404"/>
      <c r="T24997" s="404"/>
    </row>
    <row r="24998" spans="12:20" ht="16.8">
      <c r="L24998" s="404"/>
      <c r="M24998" s="404"/>
      <c r="N24998" s="404"/>
      <c r="O24998" s="404"/>
      <c r="P24998" s="404"/>
      <c r="Q24998" s="404"/>
      <c r="R24998" s="404"/>
      <c r="S24998" s="404"/>
      <c r="T24998" s="404"/>
    </row>
    <row r="24999" spans="12:20" ht="16.8">
      <c r="L24999" s="404"/>
      <c r="M24999" s="404"/>
      <c r="N24999" s="404"/>
      <c r="O24999" s="404"/>
      <c r="P24999" s="404"/>
      <c r="Q24999" s="404"/>
      <c r="R24999" s="404"/>
      <c r="S24999" s="404"/>
      <c r="T24999" s="404"/>
    </row>
    <row r="25000" spans="12:20" ht="16.8">
      <c r="L25000" s="404"/>
      <c r="M25000" s="404"/>
      <c r="N25000" s="404"/>
      <c r="O25000" s="404"/>
      <c r="P25000" s="404"/>
      <c r="Q25000" s="404"/>
      <c r="R25000" s="404"/>
      <c r="S25000" s="404"/>
      <c r="T25000" s="404"/>
    </row>
    <row r="25001" spans="12:20" ht="16.8">
      <c r="L25001" s="404"/>
      <c r="M25001" s="404"/>
      <c r="N25001" s="404"/>
      <c r="O25001" s="404"/>
      <c r="P25001" s="404"/>
      <c r="Q25001" s="404"/>
      <c r="R25001" s="404"/>
      <c r="S25001" s="404"/>
      <c r="T25001" s="404"/>
    </row>
    <row r="25002" spans="12:20" ht="16.8">
      <c r="L25002" s="404"/>
      <c r="M25002" s="404"/>
      <c r="N25002" s="404"/>
      <c r="O25002" s="404"/>
      <c r="P25002" s="404"/>
      <c r="Q25002" s="404"/>
      <c r="R25002" s="404"/>
      <c r="S25002" s="404"/>
      <c r="T25002" s="404"/>
    </row>
    <row r="25003" spans="12:20" ht="16.8">
      <c r="L25003" s="404"/>
      <c r="M25003" s="404"/>
      <c r="N25003" s="404"/>
      <c r="O25003" s="404"/>
      <c r="P25003" s="404"/>
      <c r="Q25003" s="404"/>
      <c r="R25003" s="404"/>
      <c r="S25003" s="404"/>
      <c r="T25003" s="404"/>
    </row>
    <row r="25004" spans="12:20" ht="16.8">
      <c r="L25004" s="404"/>
      <c r="M25004" s="404"/>
      <c r="N25004" s="404"/>
      <c r="O25004" s="404"/>
      <c r="P25004" s="404"/>
      <c r="Q25004" s="404"/>
      <c r="R25004" s="404"/>
      <c r="S25004" s="404"/>
      <c r="T25004" s="404"/>
    </row>
    <row r="25005" spans="12:20" ht="16.8">
      <c r="L25005" s="404"/>
      <c r="M25005" s="404"/>
      <c r="N25005" s="404"/>
      <c r="O25005" s="404"/>
      <c r="P25005" s="404"/>
      <c r="Q25005" s="404"/>
      <c r="R25005" s="404"/>
      <c r="S25005" s="404"/>
      <c r="T25005" s="404"/>
    </row>
    <row r="25006" spans="12:20" ht="16.8">
      <c r="L25006" s="404"/>
      <c r="M25006" s="404"/>
      <c r="N25006" s="404"/>
      <c r="O25006" s="404"/>
      <c r="P25006" s="404"/>
      <c r="Q25006" s="404"/>
      <c r="R25006" s="404"/>
      <c r="S25006" s="404"/>
      <c r="T25006" s="404"/>
    </row>
    <row r="25007" spans="12:20" ht="16.8">
      <c r="L25007" s="404"/>
      <c r="M25007" s="404"/>
      <c r="N25007" s="404"/>
      <c r="O25007" s="404"/>
      <c r="P25007" s="404"/>
      <c r="Q25007" s="404"/>
      <c r="R25007" s="404"/>
      <c r="S25007" s="404"/>
      <c r="T25007" s="404"/>
    </row>
    <row r="25008" spans="12:20" ht="16.8">
      <c r="L25008" s="404"/>
      <c r="M25008" s="404"/>
      <c r="N25008" s="404"/>
      <c r="O25008" s="404"/>
      <c r="P25008" s="404"/>
      <c r="Q25008" s="404"/>
      <c r="R25008" s="404"/>
      <c r="S25008" s="404"/>
      <c r="T25008" s="404"/>
    </row>
    <row r="25009" spans="12:20" ht="16.8">
      <c r="L25009" s="404"/>
      <c r="M25009" s="404"/>
      <c r="N25009" s="404"/>
      <c r="O25009" s="404"/>
      <c r="P25009" s="404"/>
      <c r="Q25009" s="404"/>
      <c r="R25009" s="404"/>
      <c r="S25009" s="404"/>
      <c r="T25009" s="404"/>
    </row>
    <row r="25010" spans="12:20" ht="16.8">
      <c r="L25010" s="404"/>
      <c r="M25010" s="404"/>
      <c r="N25010" s="404"/>
      <c r="O25010" s="404"/>
      <c r="P25010" s="404"/>
      <c r="Q25010" s="404"/>
      <c r="R25010" s="404"/>
      <c r="S25010" s="404"/>
      <c r="T25010" s="404"/>
    </row>
    <row r="25011" spans="12:20" ht="16.8">
      <c r="L25011" s="404"/>
      <c r="M25011" s="404"/>
      <c r="N25011" s="404"/>
      <c r="O25011" s="404"/>
      <c r="P25011" s="404"/>
      <c r="Q25011" s="404"/>
      <c r="R25011" s="404"/>
      <c r="S25011" s="404"/>
      <c r="T25011" s="404"/>
    </row>
    <row r="25012" spans="12:20" ht="16.8">
      <c r="L25012" s="404"/>
      <c r="M25012" s="404"/>
      <c r="N25012" s="404"/>
      <c r="O25012" s="404"/>
      <c r="P25012" s="404"/>
      <c r="Q25012" s="404"/>
      <c r="R25012" s="404"/>
      <c r="S25012" s="404"/>
      <c r="T25012" s="404"/>
    </row>
    <row r="25013" spans="12:20" ht="16.8">
      <c r="L25013" s="404"/>
      <c r="M25013" s="404"/>
      <c r="N25013" s="404"/>
      <c r="O25013" s="404"/>
      <c r="P25013" s="404"/>
      <c r="Q25013" s="404"/>
      <c r="R25013" s="404"/>
      <c r="S25013" s="404"/>
      <c r="T25013" s="404"/>
    </row>
    <row r="25014" spans="12:20" ht="16.8">
      <c r="L25014" s="404"/>
      <c r="M25014" s="404"/>
      <c r="N25014" s="404"/>
      <c r="O25014" s="404"/>
      <c r="P25014" s="404"/>
      <c r="Q25014" s="404"/>
      <c r="R25014" s="404"/>
      <c r="S25014" s="404"/>
      <c r="T25014" s="404"/>
    </row>
    <row r="25015" spans="12:20" ht="16.8">
      <c r="L25015" s="404"/>
      <c r="M25015" s="404"/>
      <c r="N25015" s="404"/>
      <c r="O25015" s="404"/>
      <c r="P25015" s="404"/>
      <c r="Q25015" s="404"/>
      <c r="R25015" s="404"/>
      <c r="S25015" s="404"/>
      <c r="T25015" s="404"/>
    </row>
    <row r="25016" spans="12:20" ht="16.8">
      <c r="L25016" s="404"/>
      <c r="M25016" s="404"/>
      <c r="N25016" s="404"/>
      <c r="O25016" s="404"/>
      <c r="P25016" s="404"/>
      <c r="Q25016" s="404"/>
      <c r="R25016" s="404"/>
      <c r="S25016" s="404"/>
      <c r="T25016" s="404"/>
    </row>
    <row r="25017" spans="12:20" ht="16.8">
      <c r="L25017" s="404"/>
      <c r="M25017" s="404"/>
      <c r="N25017" s="404"/>
      <c r="O25017" s="404"/>
      <c r="P25017" s="404"/>
      <c r="Q25017" s="404"/>
      <c r="R25017" s="404"/>
      <c r="S25017" s="404"/>
      <c r="T25017" s="404"/>
    </row>
    <row r="25018" spans="12:20" ht="16.8">
      <c r="L25018" s="404"/>
      <c r="M25018" s="404"/>
      <c r="N25018" s="404"/>
      <c r="O25018" s="404"/>
      <c r="P25018" s="404"/>
      <c r="Q25018" s="404"/>
      <c r="R25018" s="404"/>
      <c r="S25018" s="404"/>
      <c r="T25018" s="404"/>
    </row>
    <row r="25019" spans="12:20" ht="16.8">
      <c r="L25019" s="404"/>
      <c r="M25019" s="404"/>
      <c r="N25019" s="404"/>
      <c r="O25019" s="404"/>
      <c r="P25019" s="404"/>
      <c r="Q25019" s="404"/>
      <c r="R25019" s="404"/>
      <c r="S25019" s="404"/>
      <c r="T25019" s="404"/>
    </row>
    <row r="25020" spans="12:20" ht="16.8">
      <c r="L25020" s="404"/>
      <c r="M25020" s="404"/>
      <c r="N25020" s="404"/>
      <c r="O25020" s="404"/>
      <c r="P25020" s="404"/>
      <c r="Q25020" s="404"/>
      <c r="R25020" s="404"/>
      <c r="S25020" s="404"/>
      <c r="T25020" s="404"/>
    </row>
    <row r="25021" spans="12:20" ht="16.8">
      <c r="L25021" s="404"/>
      <c r="M25021" s="404"/>
      <c r="N25021" s="404"/>
      <c r="O25021" s="404"/>
      <c r="P25021" s="404"/>
      <c r="Q25021" s="404"/>
      <c r="R25021" s="404"/>
      <c r="S25021" s="404"/>
      <c r="T25021" s="404"/>
    </row>
    <row r="25022" spans="12:20" ht="16.8">
      <c r="L25022" s="404"/>
      <c r="M25022" s="404"/>
      <c r="N25022" s="404"/>
      <c r="O25022" s="404"/>
      <c r="P25022" s="404"/>
      <c r="Q25022" s="404"/>
      <c r="R25022" s="404"/>
      <c r="S25022" s="404"/>
      <c r="T25022" s="404"/>
    </row>
    <row r="25023" spans="12:20" ht="16.8">
      <c r="L25023" s="404"/>
      <c r="M25023" s="404"/>
      <c r="N25023" s="404"/>
      <c r="O25023" s="404"/>
      <c r="P25023" s="404"/>
      <c r="Q25023" s="404"/>
      <c r="R25023" s="404"/>
      <c r="S25023" s="404"/>
      <c r="T25023" s="404"/>
    </row>
    <row r="25024" spans="12:20" ht="16.8">
      <c r="L25024" s="404"/>
      <c r="M25024" s="404"/>
      <c r="N25024" s="404"/>
      <c r="O25024" s="404"/>
      <c r="P25024" s="404"/>
      <c r="Q25024" s="404"/>
      <c r="R25024" s="404"/>
      <c r="S25024" s="404"/>
      <c r="T25024" s="404"/>
    </row>
    <row r="25025" spans="12:20" ht="16.8">
      <c r="L25025" s="404"/>
      <c r="M25025" s="404"/>
      <c r="N25025" s="404"/>
      <c r="O25025" s="404"/>
      <c r="P25025" s="404"/>
      <c r="Q25025" s="404"/>
      <c r="R25025" s="404"/>
      <c r="S25025" s="404"/>
      <c r="T25025" s="404"/>
    </row>
    <row r="25026" spans="12:20" ht="16.8">
      <c r="L25026" s="404"/>
      <c r="M25026" s="404"/>
      <c r="N25026" s="404"/>
      <c r="O25026" s="404"/>
      <c r="P25026" s="404"/>
      <c r="Q25026" s="404"/>
      <c r="R25026" s="404"/>
      <c r="S25026" s="404"/>
      <c r="T25026" s="404"/>
    </row>
    <row r="25027" spans="12:20" ht="16.8">
      <c r="L25027" s="404"/>
      <c r="M25027" s="404"/>
      <c r="N25027" s="404"/>
      <c r="O25027" s="404"/>
      <c r="P25027" s="404"/>
      <c r="Q25027" s="404"/>
      <c r="R25027" s="404"/>
      <c r="S25027" s="404"/>
      <c r="T25027" s="404"/>
    </row>
    <row r="25028" spans="12:20" ht="16.8">
      <c r="L25028" s="404"/>
      <c r="M25028" s="404"/>
      <c r="N25028" s="404"/>
      <c r="O25028" s="404"/>
      <c r="P25028" s="404"/>
      <c r="Q25028" s="404"/>
      <c r="R25028" s="404"/>
      <c r="S25028" s="404"/>
      <c r="T25028" s="404"/>
    </row>
    <row r="25029" spans="12:20" ht="16.8">
      <c r="L25029" s="404"/>
      <c r="M25029" s="404"/>
      <c r="N25029" s="404"/>
      <c r="O25029" s="404"/>
      <c r="P25029" s="404"/>
      <c r="Q25029" s="404"/>
      <c r="R25029" s="404"/>
      <c r="S25029" s="404"/>
      <c r="T25029" s="404"/>
    </row>
    <row r="25030" spans="12:20" ht="16.8">
      <c r="L25030" s="404"/>
      <c r="M25030" s="404"/>
      <c r="N25030" s="404"/>
      <c r="O25030" s="404"/>
      <c r="P25030" s="404"/>
      <c r="Q25030" s="404"/>
      <c r="R25030" s="404"/>
      <c r="S25030" s="404"/>
      <c r="T25030" s="404"/>
    </row>
    <row r="25031" spans="12:20" ht="16.8">
      <c r="L25031" s="404"/>
      <c r="M25031" s="404"/>
      <c r="N25031" s="404"/>
      <c r="O25031" s="404"/>
      <c r="P25031" s="404"/>
      <c r="Q25031" s="404"/>
      <c r="R25031" s="404"/>
      <c r="S25031" s="404"/>
      <c r="T25031" s="404"/>
    </row>
    <row r="25032" spans="12:20" ht="16.8">
      <c r="L25032" s="404"/>
      <c r="M25032" s="404"/>
      <c r="N25032" s="404"/>
      <c r="O25032" s="404"/>
      <c r="P25032" s="404"/>
      <c r="Q25032" s="404"/>
      <c r="R25032" s="404"/>
      <c r="S25032" s="404"/>
      <c r="T25032" s="404"/>
    </row>
    <row r="25033" spans="12:20" ht="16.8">
      <c r="L25033" s="404"/>
      <c r="M25033" s="404"/>
      <c r="N25033" s="404"/>
      <c r="O25033" s="404"/>
      <c r="P25033" s="404"/>
      <c r="Q25033" s="404"/>
      <c r="R25033" s="404"/>
      <c r="S25033" s="404"/>
      <c r="T25033" s="404"/>
    </row>
    <row r="25034" spans="12:20" ht="16.8">
      <c r="L25034" s="404"/>
      <c r="M25034" s="404"/>
      <c r="N25034" s="404"/>
      <c r="O25034" s="404"/>
      <c r="P25034" s="404"/>
      <c r="Q25034" s="404"/>
      <c r="R25034" s="404"/>
      <c r="S25034" s="404"/>
      <c r="T25034" s="404"/>
    </row>
    <row r="25035" spans="12:20" ht="16.8">
      <c r="L25035" s="404"/>
      <c r="M25035" s="404"/>
      <c r="N25035" s="404"/>
      <c r="O25035" s="404"/>
      <c r="P25035" s="404"/>
      <c r="Q25035" s="404"/>
      <c r="R25035" s="404"/>
      <c r="S25035" s="404"/>
      <c r="T25035" s="404"/>
    </row>
    <row r="25036" spans="12:20" ht="16.8">
      <c r="L25036" s="404"/>
      <c r="M25036" s="404"/>
      <c r="N25036" s="404"/>
      <c r="O25036" s="404"/>
      <c r="P25036" s="404"/>
      <c r="Q25036" s="404"/>
      <c r="R25036" s="404"/>
      <c r="S25036" s="404"/>
      <c r="T25036" s="404"/>
    </row>
    <row r="25037" spans="12:20" ht="16.8">
      <c r="L25037" s="404"/>
      <c r="M25037" s="404"/>
      <c r="N25037" s="404"/>
      <c r="O25037" s="404"/>
      <c r="P25037" s="404"/>
      <c r="Q25037" s="404"/>
      <c r="R25037" s="404"/>
      <c r="S25037" s="404"/>
      <c r="T25037" s="404"/>
    </row>
    <row r="25038" spans="12:20" ht="16.8">
      <c r="L25038" s="404"/>
      <c r="M25038" s="404"/>
      <c r="N25038" s="404"/>
      <c r="O25038" s="404"/>
      <c r="P25038" s="404"/>
      <c r="Q25038" s="404"/>
      <c r="R25038" s="404"/>
      <c r="S25038" s="404"/>
      <c r="T25038" s="404"/>
    </row>
    <row r="25039" spans="12:20" ht="16.8">
      <c r="L25039" s="404"/>
      <c r="M25039" s="404"/>
      <c r="N25039" s="404"/>
      <c r="O25039" s="404"/>
      <c r="P25039" s="404"/>
      <c r="Q25039" s="404"/>
      <c r="R25039" s="404"/>
      <c r="S25039" s="404"/>
      <c r="T25039" s="404"/>
    </row>
    <row r="25040" spans="12:20" ht="16.8">
      <c r="L25040" s="404"/>
      <c r="M25040" s="404"/>
      <c r="N25040" s="404"/>
      <c r="O25040" s="404"/>
      <c r="P25040" s="404"/>
      <c r="Q25040" s="404"/>
      <c r="R25040" s="404"/>
      <c r="S25040" s="404"/>
      <c r="T25040" s="404"/>
    </row>
    <row r="25041" spans="12:20" ht="16.8">
      <c r="L25041" s="404"/>
      <c r="M25041" s="404"/>
      <c r="N25041" s="404"/>
      <c r="O25041" s="404"/>
      <c r="P25041" s="404"/>
      <c r="Q25041" s="404"/>
      <c r="R25041" s="404"/>
      <c r="S25041" s="404"/>
      <c r="T25041" s="404"/>
    </row>
    <row r="25042" spans="12:20" ht="16.8">
      <c r="L25042" s="404"/>
      <c r="M25042" s="404"/>
      <c r="N25042" s="404"/>
      <c r="O25042" s="404"/>
      <c r="P25042" s="404"/>
      <c r="Q25042" s="404"/>
      <c r="R25042" s="404"/>
      <c r="S25042" s="404"/>
      <c r="T25042" s="404"/>
    </row>
    <row r="25043" spans="12:20" ht="16.8">
      <c r="L25043" s="404"/>
      <c r="M25043" s="404"/>
      <c r="N25043" s="404"/>
      <c r="O25043" s="404"/>
      <c r="P25043" s="404"/>
      <c r="Q25043" s="404"/>
      <c r="R25043" s="404"/>
      <c r="S25043" s="404"/>
      <c r="T25043" s="404"/>
    </row>
    <row r="25044" spans="12:20" ht="16.8">
      <c r="L25044" s="404"/>
      <c r="M25044" s="404"/>
      <c r="N25044" s="404"/>
      <c r="O25044" s="404"/>
      <c r="P25044" s="404"/>
      <c r="Q25044" s="404"/>
      <c r="R25044" s="404"/>
      <c r="S25044" s="404"/>
      <c r="T25044" s="404"/>
    </row>
    <row r="25045" spans="12:20" ht="16.8">
      <c r="L25045" s="404"/>
      <c r="M25045" s="404"/>
      <c r="N25045" s="404"/>
      <c r="O25045" s="404"/>
      <c r="P25045" s="404"/>
      <c r="Q25045" s="404"/>
      <c r="R25045" s="404"/>
      <c r="S25045" s="404"/>
      <c r="T25045" s="404"/>
    </row>
    <row r="25046" spans="12:20" ht="16.8">
      <c r="L25046" s="404"/>
      <c r="M25046" s="404"/>
      <c r="N25046" s="404"/>
      <c r="O25046" s="404"/>
      <c r="P25046" s="404"/>
      <c r="Q25046" s="404"/>
      <c r="R25046" s="404"/>
      <c r="S25046" s="404"/>
      <c r="T25046" s="404"/>
    </row>
    <row r="25047" spans="12:20" ht="16.8">
      <c r="L25047" s="404"/>
      <c r="M25047" s="404"/>
      <c r="N25047" s="404"/>
      <c r="O25047" s="404"/>
      <c r="P25047" s="404"/>
      <c r="Q25047" s="404"/>
      <c r="R25047" s="404"/>
      <c r="S25047" s="404"/>
      <c r="T25047" s="404"/>
    </row>
    <row r="25048" spans="12:20" ht="16.8">
      <c r="L25048" s="404"/>
      <c r="M25048" s="404"/>
      <c r="N25048" s="404"/>
      <c r="O25048" s="404"/>
      <c r="P25048" s="404"/>
      <c r="Q25048" s="404"/>
      <c r="R25048" s="404"/>
      <c r="S25048" s="404"/>
      <c r="T25048" s="404"/>
    </row>
    <row r="25049" spans="12:20" ht="16.8">
      <c r="L25049" s="404"/>
      <c r="M25049" s="404"/>
      <c r="N25049" s="404"/>
      <c r="O25049" s="404"/>
      <c r="P25049" s="404"/>
      <c r="Q25049" s="404"/>
      <c r="R25049" s="404"/>
      <c r="S25049" s="404"/>
      <c r="T25049" s="404"/>
    </row>
    <row r="25050" spans="12:20" ht="16.8">
      <c r="L25050" s="404"/>
      <c r="M25050" s="404"/>
      <c r="N25050" s="404"/>
      <c r="O25050" s="404"/>
      <c r="P25050" s="404"/>
      <c r="Q25050" s="404"/>
      <c r="R25050" s="404"/>
      <c r="S25050" s="404"/>
      <c r="T25050" s="404"/>
    </row>
    <row r="25051" spans="12:20" ht="16.8">
      <c r="L25051" s="404"/>
      <c r="M25051" s="404"/>
      <c r="N25051" s="404"/>
      <c r="O25051" s="404"/>
      <c r="P25051" s="404"/>
      <c r="Q25051" s="404"/>
      <c r="R25051" s="404"/>
      <c r="S25051" s="404"/>
      <c r="T25051" s="404"/>
    </row>
    <row r="25052" spans="12:20" ht="16.8">
      <c r="L25052" s="404"/>
      <c r="M25052" s="404"/>
      <c r="N25052" s="404"/>
      <c r="O25052" s="404"/>
      <c r="P25052" s="404"/>
      <c r="Q25052" s="404"/>
      <c r="R25052" s="404"/>
      <c r="S25052" s="404"/>
      <c r="T25052" s="404"/>
    </row>
    <row r="25053" spans="12:20" ht="16.8">
      <c r="L25053" s="404"/>
      <c r="M25053" s="404"/>
      <c r="N25053" s="404"/>
      <c r="O25053" s="404"/>
      <c r="P25053" s="404"/>
      <c r="Q25053" s="404"/>
      <c r="R25053" s="404"/>
      <c r="S25053" s="404"/>
      <c r="T25053" s="404"/>
    </row>
    <row r="25054" spans="12:20" ht="16.8">
      <c r="L25054" s="404"/>
      <c r="M25054" s="404"/>
      <c r="N25054" s="404"/>
      <c r="O25054" s="404"/>
      <c r="P25054" s="404"/>
      <c r="Q25054" s="404"/>
      <c r="R25054" s="404"/>
      <c r="S25054" s="404"/>
      <c r="T25054" s="404"/>
    </row>
    <row r="25055" spans="12:20" ht="16.8">
      <c r="L25055" s="404"/>
      <c r="M25055" s="404"/>
      <c r="N25055" s="404"/>
      <c r="O25055" s="404"/>
      <c r="P25055" s="404"/>
      <c r="Q25055" s="404"/>
      <c r="R25055" s="404"/>
      <c r="S25055" s="404"/>
      <c r="T25055" s="404"/>
    </row>
    <row r="25056" spans="12:20" ht="16.8">
      <c r="L25056" s="404"/>
      <c r="M25056" s="404"/>
      <c r="N25056" s="404"/>
      <c r="O25056" s="404"/>
      <c r="P25056" s="404"/>
      <c r="Q25056" s="404"/>
      <c r="R25056" s="404"/>
      <c r="S25056" s="404"/>
      <c r="T25056" s="404"/>
    </row>
    <row r="25057" spans="12:20" ht="16.8">
      <c r="L25057" s="404"/>
      <c r="M25057" s="404"/>
      <c r="N25057" s="404"/>
      <c r="O25057" s="404"/>
      <c r="P25057" s="404"/>
      <c r="Q25057" s="404"/>
      <c r="R25057" s="404"/>
      <c r="S25057" s="404"/>
      <c r="T25057" s="404"/>
    </row>
    <row r="25058" spans="12:20" ht="16.8">
      <c r="L25058" s="404"/>
      <c r="M25058" s="404"/>
      <c r="N25058" s="404"/>
      <c r="O25058" s="404"/>
      <c r="P25058" s="404"/>
      <c r="Q25058" s="404"/>
      <c r="R25058" s="404"/>
      <c r="S25058" s="404"/>
      <c r="T25058" s="404"/>
    </row>
    <row r="25059" spans="12:20" ht="16.8">
      <c r="L25059" s="404"/>
      <c r="M25059" s="404"/>
      <c r="N25059" s="404"/>
      <c r="O25059" s="404"/>
      <c r="P25059" s="404"/>
      <c r="Q25059" s="404"/>
      <c r="R25059" s="404"/>
      <c r="S25059" s="404"/>
      <c r="T25059" s="404"/>
    </row>
    <row r="25060" spans="12:20" ht="16.8">
      <c r="L25060" s="404"/>
      <c r="M25060" s="404"/>
      <c r="N25060" s="404"/>
      <c r="O25060" s="404"/>
      <c r="P25060" s="404"/>
      <c r="Q25060" s="404"/>
      <c r="R25060" s="404"/>
      <c r="S25060" s="404"/>
      <c r="T25060" s="404"/>
    </row>
    <row r="25061" spans="12:20" ht="16.8">
      <c r="L25061" s="404"/>
      <c r="M25061" s="404"/>
      <c r="N25061" s="404"/>
      <c r="O25061" s="404"/>
      <c r="P25061" s="404"/>
      <c r="Q25061" s="404"/>
      <c r="R25061" s="404"/>
      <c r="S25061" s="404"/>
      <c r="T25061" s="404"/>
    </row>
    <row r="25062" spans="12:20" ht="16.8">
      <c r="L25062" s="404"/>
      <c r="M25062" s="404"/>
      <c r="N25062" s="404"/>
      <c r="O25062" s="404"/>
      <c r="P25062" s="404"/>
      <c r="Q25062" s="404"/>
      <c r="R25062" s="404"/>
      <c r="S25062" s="404"/>
      <c r="T25062" s="404"/>
    </row>
    <row r="25063" spans="12:20" ht="16.8">
      <c r="L25063" s="404"/>
      <c r="M25063" s="404"/>
      <c r="N25063" s="404"/>
      <c r="O25063" s="404"/>
      <c r="P25063" s="404"/>
      <c r="Q25063" s="404"/>
      <c r="R25063" s="404"/>
      <c r="S25063" s="404"/>
      <c r="T25063" s="404"/>
    </row>
    <row r="25064" spans="12:20" ht="16.8">
      <c r="L25064" s="404"/>
      <c r="M25064" s="404"/>
      <c r="N25064" s="404"/>
      <c r="O25064" s="404"/>
      <c r="P25064" s="404"/>
      <c r="Q25064" s="404"/>
      <c r="R25064" s="404"/>
      <c r="S25064" s="404"/>
      <c r="T25064" s="404"/>
    </row>
    <row r="25065" spans="12:20" ht="16.8">
      <c r="L25065" s="404"/>
      <c r="M25065" s="404"/>
      <c r="N25065" s="404"/>
      <c r="O25065" s="404"/>
      <c r="P25065" s="404"/>
      <c r="Q25065" s="404"/>
      <c r="R25065" s="404"/>
      <c r="S25065" s="404"/>
      <c r="T25065" s="404"/>
    </row>
    <row r="25066" spans="12:20" ht="16.8">
      <c r="L25066" s="404"/>
      <c r="M25066" s="404"/>
      <c r="N25066" s="404"/>
      <c r="O25066" s="404"/>
      <c r="P25066" s="404"/>
      <c r="Q25066" s="404"/>
      <c r="R25066" s="404"/>
      <c r="S25066" s="404"/>
      <c r="T25066" s="404"/>
    </row>
    <row r="25067" spans="12:20" ht="16.8">
      <c r="L25067" s="404"/>
      <c r="M25067" s="404"/>
      <c r="N25067" s="404"/>
      <c r="O25067" s="404"/>
      <c r="P25067" s="404"/>
      <c r="Q25067" s="404"/>
      <c r="R25067" s="404"/>
      <c r="S25067" s="404"/>
      <c r="T25067" s="404"/>
    </row>
    <row r="25068" spans="12:20" ht="16.8">
      <c r="L25068" s="404"/>
      <c r="M25068" s="404"/>
      <c r="N25068" s="404"/>
      <c r="O25068" s="404"/>
      <c r="P25068" s="404"/>
      <c r="Q25068" s="404"/>
      <c r="R25068" s="404"/>
      <c r="S25068" s="404"/>
      <c r="T25068" s="404"/>
    </row>
    <row r="25069" spans="12:20" ht="16.8">
      <c r="L25069" s="404"/>
      <c r="M25069" s="404"/>
      <c r="N25069" s="404"/>
      <c r="O25069" s="404"/>
      <c r="P25069" s="404"/>
      <c r="Q25069" s="404"/>
      <c r="R25069" s="404"/>
      <c r="S25069" s="404"/>
      <c r="T25069" s="404"/>
    </row>
    <row r="25070" spans="12:20" ht="16.8">
      <c r="L25070" s="404"/>
      <c r="M25070" s="404"/>
      <c r="N25070" s="404"/>
      <c r="O25070" s="404"/>
      <c r="P25070" s="404"/>
      <c r="Q25070" s="404"/>
      <c r="R25070" s="404"/>
      <c r="S25070" s="404"/>
      <c r="T25070" s="404"/>
    </row>
    <row r="25071" spans="12:20" ht="16.8">
      <c r="L25071" s="404"/>
      <c r="M25071" s="404"/>
      <c r="N25071" s="404"/>
      <c r="O25071" s="404"/>
      <c r="P25071" s="404"/>
      <c r="Q25071" s="404"/>
      <c r="R25071" s="404"/>
      <c r="S25071" s="404"/>
      <c r="T25071" s="404"/>
    </row>
    <row r="25072" spans="12:20" ht="16.8">
      <c r="L25072" s="404"/>
      <c r="M25072" s="404"/>
      <c r="N25072" s="404"/>
      <c r="O25072" s="404"/>
      <c r="P25072" s="404"/>
      <c r="Q25072" s="404"/>
      <c r="R25072" s="404"/>
      <c r="S25072" s="404"/>
      <c r="T25072" s="404"/>
    </row>
    <row r="25073" spans="12:20" ht="16.8">
      <c r="L25073" s="404"/>
      <c r="M25073" s="404"/>
      <c r="N25073" s="404"/>
      <c r="O25073" s="404"/>
      <c r="P25073" s="404"/>
      <c r="Q25073" s="404"/>
      <c r="R25073" s="404"/>
      <c r="S25073" s="404"/>
      <c r="T25073" s="404"/>
    </row>
    <row r="25074" spans="12:20" ht="16.8">
      <c r="L25074" s="404"/>
      <c r="M25074" s="404"/>
      <c r="N25074" s="404"/>
      <c r="O25074" s="404"/>
      <c r="P25074" s="404"/>
      <c r="Q25074" s="404"/>
      <c r="R25074" s="404"/>
      <c r="S25074" s="404"/>
      <c r="T25074" s="404"/>
    </row>
    <row r="25075" spans="12:20" ht="16.8">
      <c r="L25075" s="404"/>
      <c r="M25075" s="404"/>
      <c r="N25075" s="404"/>
      <c r="O25075" s="404"/>
      <c r="P25075" s="404"/>
      <c r="Q25075" s="404"/>
      <c r="R25075" s="404"/>
      <c r="S25075" s="404"/>
      <c r="T25075" s="404"/>
    </row>
    <row r="25076" spans="12:20" ht="16.8">
      <c r="L25076" s="404"/>
      <c r="M25076" s="404"/>
      <c r="N25076" s="404"/>
      <c r="O25076" s="404"/>
      <c r="P25076" s="404"/>
      <c r="Q25076" s="404"/>
      <c r="R25076" s="404"/>
      <c r="S25076" s="404"/>
      <c r="T25076" s="404"/>
    </row>
    <row r="25077" spans="12:20" ht="16.8">
      <c r="L25077" s="404"/>
      <c r="M25077" s="404"/>
      <c r="N25077" s="404"/>
      <c r="O25077" s="404"/>
      <c r="P25077" s="404"/>
      <c r="Q25077" s="404"/>
      <c r="R25077" s="404"/>
      <c r="S25077" s="404"/>
      <c r="T25077" s="404"/>
    </row>
    <row r="25078" spans="12:20" ht="16.8">
      <c r="L25078" s="404"/>
      <c r="M25078" s="404"/>
      <c r="N25078" s="404"/>
      <c r="O25078" s="404"/>
      <c r="P25078" s="404"/>
      <c r="Q25078" s="404"/>
      <c r="R25078" s="404"/>
      <c r="S25078" s="404"/>
      <c r="T25078" s="404"/>
    </row>
    <row r="25079" spans="12:20" ht="16.8">
      <c r="L25079" s="404"/>
      <c r="M25079" s="404"/>
      <c r="N25079" s="404"/>
      <c r="O25079" s="404"/>
      <c r="P25079" s="404"/>
      <c r="Q25079" s="404"/>
      <c r="R25079" s="404"/>
      <c r="S25079" s="404"/>
      <c r="T25079" s="404"/>
    </row>
    <row r="25080" spans="12:20" ht="16.8">
      <c r="L25080" s="404"/>
      <c r="M25080" s="404"/>
      <c r="N25080" s="404"/>
      <c r="O25080" s="404"/>
      <c r="P25080" s="404"/>
      <c r="Q25080" s="404"/>
      <c r="R25080" s="404"/>
      <c r="S25080" s="404"/>
      <c r="T25080" s="404"/>
    </row>
    <row r="25081" spans="12:20" ht="16.8">
      <c r="L25081" s="404"/>
      <c r="M25081" s="404"/>
      <c r="N25081" s="404"/>
      <c r="O25081" s="404"/>
      <c r="P25081" s="404"/>
      <c r="Q25081" s="404"/>
      <c r="R25081" s="404"/>
      <c r="S25081" s="404"/>
      <c r="T25081" s="404"/>
    </row>
    <row r="25082" spans="12:20" ht="16.8">
      <c r="L25082" s="404"/>
      <c r="M25082" s="404"/>
      <c r="N25082" s="404"/>
      <c r="O25082" s="404"/>
      <c r="P25082" s="404"/>
      <c r="Q25082" s="404"/>
      <c r="R25082" s="404"/>
      <c r="S25082" s="404"/>
      <c r="T25082" s="404"/>
    </row>
    <row r="25083" spans="12:20" ht="16.8">
      <c r="L25083" s="404"/>
      <c r="M25083" s="404"/>
      <c r="N25083" s="404"/>
      <c r="O25083" s="404"/>
      <c r="P25083" s="404"/>
      <c r="Q25083" s="404"/>
      <c r="R25083" s="404"/>
      <c r="S25083" s="404"/>
      <c r="T25083" s="404"/>
    </row>
    <row r="25084" spans="12:20" ht="16.8">
      <c r="L25084" s="404"/>
      <c r="M25084" s="404"/>
      <c r="N25084" s="404"/>
      <c r="O25084" s="404"/>
      <c r="P25084" s="404"/>
      <c r="Q25084" s="404"/>
      <c r="R25084" s="404"/>
      <c r="S25084" s="404"/>
      <c r="T25084" s="404"/>
    </row>
    <row r="25085" spans="12:20" ht="16.8">
      <c r="L25085" s="404"/>
      <c r="M25085" s="404"/>
      <c r="N25085" s="404"/>
      <c r="O25085" s="404"/>
      <c r="P25085" s="404"/>
      <c r="Q25085" s="404"/>
      <c r="R25085" s="404"/>
      <c r="S25085" s="404"/>
      <c r="T25085" s="404"/>
    </row>
    <row r="25086" spans="12:20" ht="16.8">
      <c r="L25086" s="404"/>
      <c r="M25086" s="404"/>
      <c r="N25086" s="404"/>
      <c r="O25086" s="404"/>
      <c r="P25086" s="404"/>
      <c r="Q25086" s="404"/>
      <c r="R25086" s="404"/>
      <c r="S25086" s="404"/>
      <c r="T25086" s="404"/>
    </row>
    <row r="25087" spans="12:20" ht="16.8">
      <c r="L25087" s="404"/>
      <c r="M25087" s="404"/>
      <c r="N25087" s="404"/>
      <c r="O25087" s="404"/>
      <c r="P25087" s="404"/>
      <c r="Q25087" s="404"/>
      <c r="R25087" s="404"/>
      <c r="S25087" s="404"/>
      <c r="T25087" s="404"/>
    </row>
    <row r="25088" spans="12:20" ht="16.8">
      <c r="L25088" s="404"/>
      <c r="M25088" s="404"/>
      <c r="N25088" s="404"/>
      <c r="O25088" s="404"/>
      <c r="P25088" s="404"/>
      <c r="Q25088" s="404"/>
      <c r="R25088" s="404"/>
      <c r="S25088" s="404"/>
      <c r="T25088" s="404"/>
    </row>
    <row r="25089" spans="12:20" ht="16.8">
      <c r="L25089" s="404"/>
      <c r="M25089" s="404"/>
      <c r="N25089" s="404"/>
      <c r="O25089" s="404"/>
      <c r="P25089" s="404"/>
      <c r="Q25089" s="404"/>
      <c r="R25089" s="404"/>
      <c r="S25089" s="404"/>
      <c r="T25089" s="404"/>
    </row>
    <row r="25090" spans="12:20" ht="16.8">
      <c r="L25090" s="404"/>
      <c r="M25090" s="404"/>
      <c r="N25090" s="404"/>
      <c r="O25090" s="404"/>
      <c r="P25090" s="404"/>
      <c r="Q25090" s="404"/>
      <c r="R25090" s="404"/>
      <c r="S25090" s="404"/>
      <c r="T25090" s="404"/>
    </row>
    <row r="25091" spans="12:20" ht="16.8">
      <c r="L25091" s="404"/>
      <c r="M25091" s="404"/>
      <c r="N25091" s="404"/>
      <c r="O25091" s="404"/>
      <c r="P25091" s="404"/>
      <c r="Q25091" s="404"/>
      <c r="R25091" s="404"/>
      <c r="S25091" s="404"/>
      <c r="T25091" s="404"/>
    </row>
    <row r="25092" spans="12:20" ht="16.8">
      <c r="L25092" s="404"/>
      <c r="M25092" s="404"/>
      <c r="N25092" s="404"/>
      <c r="O25092" s="404"/>
      <c r="P25092" s="404"/>
      <c r="Q25092" s="404"/>
      <c r="R25092" s="404"/>
      <c r="S25092" s="404"/>
      <c r="T25092" s="404"/>
    </row>
    <row r="25093" spans="12:20" ht="16.8">
      <c r="L25093" s="404"/>
      <c r="M25093" s="404"/>
      <c r="N25093" s="404"/>
      <c r="O25093" s="404"/>
      <c r="P25093" s="404"/>
      <c r="Q25093" s="404"/>
      <c r="R25093" s="404"/>
      <c r="S25093" s="404"/>
      <c r="T25093" s="404"/>
    </row>
    <row r="25094" spans="12:20" ht="16.8">
      <c r="L25094" s="404"/>
      <c r="M25094" s="404"/>
      <c r="N25094" s="404"/>
      <c r="O25094" s="404"/>
      <c r="P25094" s="404"/>
      <c r="Q25094" s="404"/>
      <c r="R25094" s="404"/>
      <c r="S25094" s="404"/>
      <c r="T25094" s="404"/>
    </row>
    <row r="25095" spans="12:20" ht="16.8">
      <c r="L25095" s="404"/>
      <c r="M25095" s="404"/>
      <c r="N25095" s="404"/>
      <c r="O25095" s="404"/>
      <c r="P25095" s="404"/>
      <c r="Q25095" s="404"/>
      <c r="R25095" s="404"/>
      <c r="S25095" s="404"/>
      <c r="T25095" s="404"/>
    </row>
    <row r="25096" spans="12:20" ht="16.8">
      <c r="L25096" s="404"/>
      <c r="M25096" s="404"/>
      <c r="N25096" s="404"/>
      <c r="O25096" s="404"/>
      <c r="P25096" s="404"/>
      <c r="Q25096" s="404"/>
      <c r="R25096" s="404"/>
      <c r="S25096" s="404"/>
      <c r="T25096" s="404"/>
    </row>
    <row r="25097" spans="12:20" ht="16.8">
      <c r="L25097" s="404"/>
      <c r="M25097" s="404"/>
      <c r="N25097" s="404"/>
      <c r="O25097" s="404"/>
      <c r="P25097" s="404"/>
      <c r="Q25097" s="404"/>
      <c r="R25097" s="404"/>
      <c r="S25097" s="404"/>
      <c r="T25097" s="404"/>
    </row>
    <row r="25098" spans="12:20" ht="16.8">
      <c r="L25098" s="404"/>
      <c r="M25098" s="404"/>
      <c r="N25098" s="404"/>
      <c r="O25098" s="404"/>
      <c r="P25098" s="404"/>
      <c r="Q25098" s="404"/>
      <c r="R25098" s="404"/>
      <c r="S25098" s="404"/>
      <c r="T25098" s="404"/>
    </row>
    <row r="25099" spans="12:20" ht="16.8">
      <c r="L25099" s="404"/>
      <c r="M25099" s="404"/>
      <c r="N25099" s="404"/>
      <c r="O25099" s="404"/>
      <c r="P25099" s="404"/>
      <c r="Q25099" s="404"/>
      <c r="R25099" s="404"/>
      <c r="S25099" s="404"/>
      <c r="T25099" s="404"/>
    </row>
    <row r="25100" spans="12:20" ht="16.8">
      <c r="L25100" s="404"/>
      <c r="M25100" s="404"/>
      <c r="N25100" s="404"/>
      <c r="O25100" s="404"/>
      <c r="P25100" s="404"/>
      <c r="Q25100" s="404"/>
      <c r="R25100" s="404"/>
      <c r="S25100" s="404"/>
      <c r="T25100" s="404"/>
    </row>
    <row r="25101" spans="12:20" ht="16.8">
      <c r="L25101" s="404"/>
      <c r="M25101" s="404"/>
      <c r="N25101" s="404"/>
      <c r="O25101" s="404"/>
      <c r="P25101" s="404"/>
      <c r="Q25101" s="404"/>
      <c r="R25101" s="404"/>
      <c r="S25101" s="404"/>
      <c r="T25101" s="404"/>
    </row>
    <row r="25102" spans="12:20" ht="16.8">
      <c r="L25102" s="404"/>
      <c r="M25102" s="404"/>
      <c r="N25102" s="404"/>
      <c r="O25102" s="404"/>
      <c r="P25102" s="404"/>
      <c r="Q25102" s="404"/>
      <c r="R25102" s="404"/>
      <c r="S25102" s="404"/>
      <c r="T25102" s="404"/>
    </row>
    <row r="25103" spans="12:20" ht="16.8">
      <c r="L25103" s="404"/>
      <c r="M25103" s="404"/>
      <c r="N25103" s="404"/>
      <c r="O25103" s="404"/>
      <c r="P25103" s="404"/>
      <c r="Q25103" s="404"/>
      <c r="R25103" s="404"/>
      <c r="S25103" s="404"/>
      <c r="T25103" s="404"/>
    </row>
    <row r="25104" spans="12:20" ht="16.8">
      <c r="L25104" s="404"/>
      <c r="M25104" s="404"/>
      <c r="N25104" s="404"/>
      <c r="O25104" s="404"/>
      <c r="P25104" s="404"/>
      <c r="Q25104" s="404"/>
      <c r="R25104" s="404"/>
      <c r="S25104" s="404"/>
      <c r="T25104" s="404"/>
    </row>
    <row r="25105" spans="12:20" ht="16.8">
      <c r="L25105" s="404"/>
      <c r="M25105" s="404"/>
      <c r="N25105" s="404"/>
      <c r="O25105" s="404"/>
      <c r="P25105" s="404"/>
      <c r="Q25105" s="404"/>
      <c r="R25105" s="404"/>
      <c r="S25105" s="404"/>
      <c r="T25105" s="404"/>
    </row>
    <row r="25106" spans="12:20" ht="16.8">
      <c r="L25106" s="404"/>
      <c r="M25106" s="404"/>
      <c r="N25106" s="404"/>
      <c r="O25106" s="404"/>
      <c r="P25106" s="404"/>
      <c r="Q25106" s="404"/>
      <c r="R25106" s="404"/>
      <c r="S25106" s="404"/>
      <c r="T25106" s="404"/>
    </row>
    <row r="25107" spans="12:20" ht="16.8">
      <c r="L25107" s="404"/>
      <c r="M25107" s="404"/>
      <c r="N25107" s="404"/>
      <c r="O25107" s="404"/>
      <c r="P25107" s="404"/>
      <c r="Q25107" s="404"/>
      <c r="R25107" s="404"/>
      <c r="S25107" s="404"/>
      <c r="T25107" s="404"/>
    </row>
    <row r="25108" spans="12:20" ht="16.8">
      <c r="L25108" s="404"/>
      <c r="M25108" s="404"/>
      <c r="N25108" s="404"/>
      <c r="O25108" s="404"/>
      <c r="P25108" s="404"/>
      <c r="Q25108" s="404"/>
      <c r="R25108" s="404"/>
      <c r="S25108" s="404"/>
      <c r="T25108" s="404"/>
    </row>
    <row r="25109" spans="12:20" ht="16.8">
      <c r="L25109" s="404"/>
      <c r="M25109" s="404"/>
      <c r="N25109" s="404"/>
      <c r="O25109" s="404"/>
      <c r="P25109" s="404"/>
      <c r="Q25109" s="404"/>
      <c r="R25109" s="404"/>
      <c r="S25109" s="404"/>
      <c r="T25109" s="404"/>
    </row>
    <row r="25110" spans="12:20" ht="16.8">
      <c r="L25110" s="404"/>
      <c r="M25110" s="404"/>
      <c r="N25110" s="404"/>
      <c r="O25110" s="404"/>
      <c r="P25110" s="404"/>
      <c r="Q25110" s="404"/>
      <c r="R25110" s="404"/>
      <c r="S25110" s="404"/>
      <c r="T25110" s="404"/>
    </row>
    <row r="25111" spans="12:20" ht="16.8">
      <c r="L25111" s="404"/>
      <c r="M25111" s="404"/>
      <c r="N25111" s="404"/>
      <c r="O25111" s="404"/>
      <c r="P25111" s="404"/>
      <c r="Q25111" s="404"/>
      <c r="R25111" s="404"/>
      <c r="S25111" s="404"/>
      <c r="T25111" s="404"/>
    </row>
    <row r="25112" spans="12:20" ht="16.8">
      <c r="L25112" s="404"/>
      <c r="M25112" s="404"/>
      <c r="N25112" s="404"/>
      <c r="O25112" s="404"/>
      <c r="P25112" s="404"/>
      <c r="Q25112" s="404"/>
      <c r="R25112" s="404"/>
      <c r="S25112" s="404"/>
      <c r="T25112" s="404"/>
    </row>
    <row r="25113" spans="12:20" ht="16.8">
      <c r="L25113" s="404"/>
      <c r="M25113" s="404"/>
      <c r="N25113" s="404"/>
      <c r="O25113" s="404"/>
      <c r="P25113" s="404"/>
      <c r="Q25113" s="404"/>
      <c r="R25113" s="404"/>
      <c r="S25113" s="404"/>
      <c r="T25113" s="404"/>
    </row>
    <row r="25114" spans="12:20" ht="16.8">
      <c r="L25114" s="404"/>
      <c r="M25114" s="404"/>
      <c r="N25114" s="404"/>
      <c r="O25114" s="404"/>
      <c r="P25114" s="404"/>
      <c r="Q25114" s="404"/>
      <c r="R25114" s="404"/>
      <c r="S25114" s="404"/>
      <c r="T25114" s="404"/>
    </row>
    <row r="25115" spans="12:20" ht="16.8">
      <c r="L25115" s="404"/>
      <c r="M25115" s="404"/>
      <c r="N25115" s="404"/>
      <c r="O25115" s="404"/>
      <c r="P25115" s="404"/>
      <c r="Q25115" s="404"/>
      <c r="R25115" s="404"/>
      <c r="S25115" s="404"/>
      <c r="T25115" s="404"/>
    </row>
    <row r="25116" spans="12:20" ht="16.8">
      <c r="L25116" s="404"/>
      <c r="M25116" s="404"/>
      <c r="N25116" s="404"/>
      <c r="O25116" s="404"/>
      <c r="P25116" s="404"/>
      <c r="Q25116" s="404"/>
      <c r="R25116" s="404"/>
      <c r="S25116" s="404"/>
      <c r="T25116" s="404"/>
    </row>
    <row r="25117" spans="12:20" ht="16.8">
      <c r="L25117" s="404"/>
      <c r="M25117" s="404"/>
      <c r="N25117" s="404"/>
      <c r="O25117" s="404"/>
      <c r="P25117" s="404"/>
      <c r="Q25117" s="404"/>
      <c r="R25117" s="404"/>
      <c r="S25117" s="404"/>
      <c r="T25117" s="404"/>
    </row>
    <row r="25118" spans="12:20" ht="16.8">
      <c r="L25118" s="404"/>
      <c r="M25118" s="404"/>
      <c r="N25118" s="404"/>
      <c r="O25118" s="404"/>
      <c r="P25118" s="404"/>
      <c r="Q25118" s="404"/>
      <c r="R25118" s="404"/>
      <c r="S25118" s="404"/>
      <c r="T25118" s="404"/>
    </row>
    <row r="25119" spans="12:20" ht="16.8">
      <c r="L25119" s="404"/>
      <c r="M25119" s="404"/>
      <c r="N25119" s="404"/>
      <c r="O25119" s="404"/>
      <c r="P25119" s="404"/>
      <c r="Q25119" s="404"/>
      <c r="R25119" s="404"/>
      <c r="S25119" s="404"/>
      <c r="T25119" s="404"/>
    </row>
    <row r="25120" spans="12:20" ht="16.8">
      <c r="L25120" s="404"/>
      <c r="M25120" s="404"/>
      <c r="N25120" s="404"/>
      <c r="O25120" s="404"/>
      <c r="P25120" s="404"/>
      <c r="Q25120" s="404"/>
      <c r="R25120" s="404"/>
      <c r="S25120" s="404"/>
      <c r="T25120" s="404"/>
    </row>
    <row r="25121" spans="12:20" ht="16.8">
      <c r="L25121" s="404"/>
      <c r="M25121" s="404"/>
      <c r="N25121" s="404"/>
      <c r="O25121" s="404"/>
      <c r="P25121" s="404"/>
      <c r="Q25121" s="404"/>
      <c r="R25121" s="404"/>
      <c r="S25121" s="404"/>
      <c r="T25121" s="404"/>
    </row>
    <row r="25122" spans="12:20" ht="16.8">
      <c r="L25122" s="404"/>
      <c r="M25122" s="404"/>
      <c r="N25122" s="404"/>
      <c r="O25122" s="404"/>
      <c r="P25122" s="404"/>
      <c r="Q25122" s="404"/>
      <c r="R25122" s="404"/>
      <c r="S25122" s="404"/>
      <c r="T25122" s="404"/>
    </row>
    <row r="25123" spans="12:20" ht="16.8">
      <c r="L25123" s="404"/>
      <c r="M25123" s="404"/>
      <c r="N25123" s="404"/>
      <c r="O25123" s="404"/>
      <c r="P25123" s="404"/>
      <c r="Q25123" s="404"/>
      <c r="R25123" s="404"/>
      <c r="S25123" s="404"/>
      <c r="T25123" s="404"/>
    </row>
    <row r="25124" spans="12:20" ht="16.8">
      <c r="L25124" s="404"/>
      <c r="M25124" s="404"/>
      <c r="N25124" s="404"/>
      <c r="O25124" s="404"/>
      <c r="P25124" s="404"/>
      <c r="Q25124" s="404"/>
      <c r="R25124" s="404"/>
      <c r="S25124" s="404"/>
      <c r="T25124" s="404"/>
    </row>
    <row r="25125" spans="12:20" ht="16.8">
      <c r="L25125" s="404"/>
      <c r="M25125" s="404"/>
      <c r="N25125" s="404"/>
      <c r="O25125" s="404"/>
      <c r="P25125" s="404"/>
      <c r="Q25125" s="404"/>
      <c r="R25125" s="404"/>
      <c r="S25125" s="404"/>
      <c r="T25125" s="404"/>
    </row>
    <row r="25126" spans="12:20" ht="16.8">
      <c r="L25126" s="404"/>
      <c r="M25126" s="404"/>
      <c r="N25126" s="404"/>
      <c r="O25126" s="404"/>
      <c r="P25126" s="404"/>
      <c r="Q25126" s="404"/>
      <c r="R25126" s="404"/>
      <c r="S25126" s="404"/>
      <c r="T25126" s="404"/>
    </row>
    <row r="25127" spans="12:20" ht="16.8">
      <c r="L25127" s="404"/>
      <c r="M25127" s="404"/>
      <c r="N25127" s="404"/>
      <c r="O25127" s="404"/>
      <c r="P25127" s="404"/>
      <c r="Q25127" s="404"/>
      <c r="R25127" s="404"/>
      <c r="S25127" s="404"/>
      <c r="T25127" s="404"/>
    </row>
    <row r="25128" spans="12:20" ht="16.8">
      <c r="L25128" s="404"/>
      <c r="M25128" s="404"/>
      <c r="N25128" s="404"/>
      <c r="O25128" s="404"/>
      <c r="P25128" s="404"/>
      <c r="Q25128" s="404"/>
      <c r="R25128" s="404"/>
      <c r="S25128" s="404"/>
      <c r="T25128" s="404"/>
    </row>
    <row r="25129" spans="12:20" ht="16.8">
      <c r="L25129" s="404"/>
      <c r="M25129" s="404"/>
      <c r="N25129" s="404"/>
      <c r="O25129" s="404"/>
      <c r="P25129" s="404"/>
      <c r="Q25129" s="404"/>
      <c r="R25129" s="404"/>
      <c r="S25129" s="404"/>
      <c r="T25129" s="404"/>
    </row>
    <row r="25130" spans="12:20" ht="16.8">
      <c r="L25130" s="404"/>
      <c r="M25130" s="404"/>
      <c r="N25130" s="404"/>
      <c r="O25130" s="404"/>
      <c r="P25130" s="404"/>
      <c r="Q25130" s="404"/>
      <c r="R25130" s="404"/>
      <c r="S25130" s="404"/>
      <c r="T25130" s="404"/>
    </row>
    <row r="25131" spans="12:20" ht="16.8">
      <c r="L25131" s="404"/>
      <c r="M25131" s="404"/>
      <c r="N25131" s="404"/>
      <c r="O25131" s="404"/>
      <c r="P25131" s="404"/>
      <c r="Q25131" s="404"/>
      <c r="R25131" s="404"/>
      <c r="S25131" s="404"/>
      <c r="T25131" s="404"/>
    </row>
    <row r="25132" spans="12:20" ht="16.8">
      <c r="L25132" s="404"/>
      <c r="M25132" s="404"/>
      <c r="N25132" s="404"/>
      <c r="O25132" s="404"/>
      <c r="P25132" s="404"/>
      <c r="Q25132" s="404"/>
      <c r="R25132" s="404"/>
      <c r="S25132" s="404"/>
      <c r="T25132" s="404"/>
    </row>
    <row r="25133" spans="12:20" ht="16.8">
      <c r="L25133" s="404"/>
      <c r="M25133" s="404"/>
      <c r="N25133" s="404"/>
      <c r="O25133" s="404"/>
      <c r="P25133" s="404"/>
      <c r="Q25133" s="404"/>
      <c r="R25133" s="404"/>
      <c r="S25133" s="404"/>
      <c r="T25133" s="404"/>
    </row>
    <row r="25134" spans="12:20" ht="16.8">
      <c r="L25134" s="404"/>
      <c r="M25134" s="404"/>
      <c r="N25134" s="404"/>
      <c r="O25134" s="404"/>
      <c r="P25134" s="404"/>
      <c r="Q25134" s="404"/>
      <c r="R25134" s="404"/>
      <c r="S25134" s="404"/>
      <c r="T25134" s="404"/>
    </row>
    <row r="25135" spans="12:20" ht="16.8">
      <c r="L25135" s="404"/>
      <c r="M25135" s="404"/>
      <c r="N25135" s="404"/>
      <c r="O25135" s="404"/>
      <c r="P25135" s="404"/>
      <c r="Q25135" s="404"/>
      <c r="R25135" s="404"/>
      <c r="S25135" s="404"/>
      <c r="T25135" s="404"/>
    </row>
    <row r="25136" spans="12:20" ht="16.8">
      <c r="L25136" s="404"/>
      <c r="M25136" s="404"/>
      <c r="N25136" s="404"/>
      <c r="O25136" s="404"/>
      <c r="P25136" s="404"/>
      <c r="Q25136" s="404"/>
      <c r="R25136" s="404"/>
      <c r="S25136" s="404"/>
      <c r="T25136" s="404"/>
    </row>
    <row r="25137" spans="12:20" ht="16.8">
      <c r="L25137" s="404"/>
      <c r="M25137" s="404"/>
      <c r="N25137" s="404"/>
      <c r="O25137" s="404"/>
      <c r="P25137" s="404"/>
      <c r="Q25137" s="404"/>
      <c r="R25137" s="404"/>
      <c r="S25137" s="404"/>
      <c r="T25137" s="404"/>
    </row>
    <row r="25138" spans="12:20" ht="16.8">
      <c r="L25138" s="404"/>
      <c r="M25138" s="404"/>
      <c r="N25138" s="404"/>
      <c r="O25138" s="404"/>
      <c r="P25138" s="404"/>
      <c r="Q25138" s="404"/>
      <c r="R25138" s="404"/>
      <c r="S25138" s="404"/>
      <c r="T25138" s="404"/>
    </row>
    <row r="25139" spans="12:20" ht="16.8">
      <c r="L25139" s="404"/>
      <c r="M25139" s="404"/>
      <c r="N25139" s="404"/>
      <c r="O25139" s="404"/>
      <c r="P25139" s="404"/>
      <c r="Q25139" s="404"/>
      <c r="R25139" s="404"/>
      <c r="S25139" s="404"/>
      <c r="T25139" s="404"/>
    </row>
    <row r="25140" spans="12:20" ht="16.8">
      <c r="L25140" s="404"/>
      <c r="M25140" s="404"/>
      <c r="N25140" s="404"/>
      <c r="O25140" s="404"/>
      <c r="P25140" s="404"/>
      <c r="Q25140" s="404"/>
      <c r="R25140" s="404"/>
      <c r="S25140" s="404"/>
      <c r="T25140" s="404"/>
    </row>
    <row r="25141" spans="12:20" ht="16.8">
      <c r="L25141" s="404"/>
      <c r="M25141" s="404"/>
      <c r="N25141" s="404"/>
      <c r="O25141" s="404"/>
      <c r="P25141" s="404"/>
      <c r="Q25141" s="404"/>
      <c r="R25141" s="404"/>
      <c r="S25141" s="404"/>
      <c r="T25141" s="404"/>
    </row>
    <row r="25142" spans="12:20" ht="16.8">
      <c r="L25142" s="404"/>
      <c r="M25142" s="404"/>
      <c r="N25142" s="404"/>
      <c r="O25142" s="404"/>
      <c r="P25142" s="404"/>
      <c r="Q25142" s="404"/>
      <c r="R25142" s="404"/>
      <c r="S25142" s="404"/>
      <c r="T25142" s="404"/>
    </row>
    <row r="25143" spans="12:20" ht="16.8">
      <c r="L25143" s="404"/>
      <c r="M25143" s="404"/>
      <c r="N25143" s="404"/>
      <c r="O25143" s="404"/>
      <c r="P25143" s="404"/>
      <c r="Q25143" s="404"/>
      <c r="R25143" s="404"/>
      <c r="S25143" s="404"/>
      <c r="T25143" s="404"/>
    </row>
    <row r="25144" spans="12:20" ht="16.8">
      <c r="L25144" s="404"/>
      <c r="M25144" s="404"/>
      <c r="N25144" s="404"/>
      <c r="O25144" s="404"/>
      <c r="P25144" s="404"/>
      <c r="Q25144" s="404"/>
      <c r="R25144" s="404"/>
      <c r="S25144" s="404"/>
      <c r="T25144" s="404"/>
    </row>
    <row r="25145" spans="12:20" ht="16.8">
      <c r="L25145" s="404"/>
      <c r="M25145" s="404"/>
      <c r="N25145" s="404"/>
      <c r="O25145" s="404"/>
      <c r="P25145" s="404"/>
      <c r="Q25145" s="404"/>
      <c r="R25145" s="404"/>
      <c r="S25145" s="404"/>
      <c r="T25145" s="404"/>
    </row>
    <row r="25146" spans="12:20" ht="16.8">
      <c r="L25146" s="404"/>
      <c r="M25146" s="404"/>
      <c r="N25146" s="404"/>
      <c r="O25146" s="404"/>
      <c r="P25146" s="404"/>
      <c r="Q25146" s="404"/>
      <c r="R25146" s="404"/>
      <c r="S25146" s="404"/>
      <c r="T25146" s="404"/>
    </row>
    <row r="25147" spans="12:20" ht="16.8">
      <c r="L25147" s="404"/>
      <c r="M25147" s="404"/>
      <c r="N25147" s="404"/>
      <c r="O25147" s="404"/>
      <c r="P25147" s="404"/>
      <c r="Q25147" s="404"/>
      <c r="R25147" s="404"/>
      <c r="S25147" s="404"/>
      <c r="T25147" s="404"/>
    </row>
    <row r="25148" spans="12:20" ht="16.8">
      <c r="L25148" s="404"/>
      <c r="M25148" s="404"/>
      <c r="N25148" s="404"/>
      <c r="O25148" s="404"/>
      <c r="P25148" s="404"/>
      <c r="Q25148" s="404"/>
      <c r="R25148" s="404"/>
      <c r="S25148" s="404"/>
      <c r="T25148" s="404"/>
    </row>
    <row r="25149" spans="12:20" ht="16.8">
      <c r="L25149" s="404"/>
      <c r="M25149" s="404"/>
      <c r="N25149" s="404"/>
      <c r="O25149" s="404"/>
      <c r="P25149" s="404"/>
      <c r="Q25149" s="404"/>
      <c r="R25149" s="404"/>
      <c r="S25149" s="404"/>
      <c r="T25149" s="404"/>
    </row>
    <row r="25150" spans="12:20" ht="16.8">
      <c r="L25150" s="404"/>
      <c r="M25150" s="404"/>
      <c r="N25150" s="404"/>
      <c r="O25150" s="404"/>
      <c r="P25150" s="404"/>
      <c r="Q25150" s="404"/>
      <c r="R25150" s="404"/>
      <c r="S25150" s="404"/>
      <c r="T25150" s="404"/>
    </row>
    <row r="25151" spans="12:20" ht="16.8">
      <c r="L25151" s="404"/>
      <c r="M25151" s="404"/>
      <c r="N25151" s="404"/>
      <c r="O25151" s="404"/>
      <c r="P25151" s="404"/>
      <c r="Q25151" s="404"/>
      <c r="R25151" s="404"/>
      <c r="S25151" s="404"/>
      <c r="T25151" s="404"/>
    </row>
    <row r="25152" spans="12:20" ht="16.8">
      <c r="L25152" s="404"/>
      <c r="M25152" s="404"/>
      <c r="N25152" s="404"/>
      <c r="O25152" s="404"/>
      <c r="P25152" s="404"/>
      <c r="Q25152" s="404"/>
      <c r="R25152" s="404"/>
      <c r="S25152" s="404"/>
      <c r="T25152" s="404"/>
    </row>
    <row r="25153" spans="12:20" ht="16.8">
      <c r="L25153" s="404"/>
      <c r="M25153" s="404"/>
      <c r="N25153" s="404"/>
      <c r="O25153" s="404"/>
      <c r="P25153" s="404"/>
      <c r="Q25153" s="404"/>
      <c r="R25153" s="404"/>
      <c r="S25153" s="404"/>
      <c r="T25153" s="404"/>
    </row>
    <row r="25154" spans="12:20" ht="16.8">
      <c r="L25154" s="404"/>
      <c r="M25154" s="404"/>
      <c r="N25154" s="404"/>
      <c r="O25154" s="404"/>
      <c r="P25154" s="404"/>
      <c r="Q25154" s="404"/>
      <c r="R25154" s="404"/>
      <c r="S25154" s="404"/>
      <c r="T25154" s="404"/>
    </row>
    <row r="25155" spans="12:20" ht="16.8">
      <c r="L25155" s="404"/>
      <c r="M25155" s="404"/>
      <c r="N25155" s="404"/>
      <c r="O25155" s="404"/>
      <c r="P25155" s="404"/>
      <c r="Q25155" s="404"/>
      <c r="R25155" s="404"/>
      <c r="S25155" s="404"/>
      <c r="T25155" s="404"/>
    </row>
    <row r="25156" spans="12:20" ht="16.8">
      <c r="L25156" s="404"/>
      <c r="M25156" s="404"/>
      <c r="N25156" s="404"/>
      <c r="O25156" s="404"/>
      <c r="P25156" s="404"/>
      <c r="Q25156" s="404"/>
      <c r="R25156" s="404"/>
      <c r="S25156" s="404"/>
      <c r="T25156" s="404"/>
    </row>
    <row r="25157" spans="12:20" ht="16.8">
      <c r="L25157" s="404"/>
      <c r="M25157" s="404"/>
      <c r="N25157" s="404"/>
      <c r="O25157" s="404"/>
      <c r="P25157" s="404"/>
      <c r="Q25157" s="404"/>
      <c r="R25157" s="404"/>
      <c r="S25157" s="404"/>
      <c r="T25157" s="404"/>
    </row>
    <row r="25158" spans="12:20" ht="16.8">
      <c r="L25158" s="404"/>
      <c r="M25158" s="404"/>
      <c r="N25158" s="404"/>
      <c r="O25158" s="404"/>
      <c r="P25158" s="404"/>
      <c r="Q25158" s="404"/>
      <c r="R25158" s="404"/>
      <c r="S25158" s="404"/>
      <c r="T25158" s="404"/>
    </row>
    <row r="25159" spans="12:20" ht="16.8">
      <c r="L25159" s="404"/>
      <c r="M25159" s="404"/>
      <c r="N25159" s="404"/>
      <c r="O25159" s="404"/>
      <c r="P25159" s="404"/>
      <c r="Q25159" s="404"/>
      <c r="R25159" s="404"/>
      <c r="S25159" s="404"/>
      <c r="T25159" s="404"/>
    </row>
    <row r="25160" spans="12:20" ht="16.8">
      <c r="L25160" s="404"/>
      <c r="M25160" s="404"/>
      <c r="N25160" s="404"/>
      <c r="O25160" s="404"/>
      <c r="P25160" s="404"/>
      <c r="Q25160" s="404"/>
      <c r="R25160" s="404"/>
      <c r="S25160" s="404"/>
      <c r="T25160" s="404"/>
    </row>
    <row r="25161" spans="12:20" ht="16.8">
      <c r="L25161" s="404"/>
      <c r="M25161" s="404"/>
      <c r="N25161" s="404"/>
      <c r="O25161" s="404"/>
      <c r="P25161" s="404"/>
      <c r="Q25161" s="404"/>
      <c r="R25161" s="404"/>
      <c r="S25161" s="404"/>
      <c r="T25161" s="404"/>
    </row>
    <row r="25162" spans="12:20" ht="16.8">
      <c r="L25162" s="404"/>
      <c r="M25162" s="404"/>
      <c r="N25162" s="404"/>
      <c r="O25162" s="404"/>
      <c r="P25162" s="404"/>
      <c r="Q25162" s="404"/>
      <c r="R25162" s="404"/>
      <c r="S25162" s="404"/>
      <c r="T25162" s="404"/>
    </row>
    <row r="25163" spans="12:20" ht="16.8">
      <c r="L25163" s="404"/>
      <c r="M25163" s="404"/>
      <c r="N25163" s="404"/>
      <c r="O25163" s="404"/>
      <c r="P25163" s="404"/>
      <c r="Q25163" s="404"/>
      <c r="R25163" s="404"/>
      <c r="S25163" s="404"/>
      <c r="T25163" s="404"/>
    </row>
    <row r="25164" spans="12:20" ht="16.8">
      <c r="L25164" s="404"/>
      <c r="M25164" s="404"/>
      <c r="N25164" s="404"/>
      <c r="O25164" s="404"/>
      <c r="P25164" s="404"/>
      <c r="Q25164" s="404"/>
      <c r="R25164" s="404"/>
      <c r="S25164" s="404"/>
      <c r="T25164" s="404"/>
    </row>
    <row r="25165" spans="12:20" ht="16.8">
      <c r="L25165" s="404"/>
      <c r="M25165" s="404"/>
      <c r="N25165" s="404"/>
      <c r="O25165" s="404"/>
      <c r="P25165" s="404"/>
      <c r="Q25165" s="404"/>
      <c r="R25165" s="404"/>
      <c r="S25165" s="404"/>
      <c r="T25165" s="404"/>
    </row>
    <row r="25166" spans="12:20" ht="16.8">
      <c r="L25166" s="404"/>
      <c r="M25166" s="404"/>
      <c r="N25166" s="404"/>
      <c r="O25166" s="404"/>
      <c r="P25166" s="404"/>
      <c r="Q25166" s="404"/>
      <c r="R25166" s="404"/>
      <c r="S25166" s="404"/>
      <c r="T25166" s="404"/>
    </row>
    <row r="25167" spans="12:20" ht="16.8">
      <c r="L25167" s="404"/>
      <c r="M25167" s="404"/>
      <c r="N25167" s="404"/>
      <c r="O25167" s="404"/>
      <c r="P25167" s="404"/>
      <c r="Q25167" s="404"/>
      <c r="R25167" s="404"/>
      <c r="S25167" s="404"/>
      <c r="T25167" s="404"/>
    </row>
    <row r="25168" spans="12:20" ht="16.8">
      <c r="L25168" s="404"/>
      <c r="M25168" s="404"/>
      <c r="N25168" s="404"/>
      <c r="O25168" s="404"/>
      <c r="P25168" s="404"/>
      <c r="Q25168" s="404"/>
      <c r="R25168" s="404"/>
      <c r="S25168" s="404"/>
      <c r="T25168" s="404"/>
    </row>
    <row r="25169" spans="12:20" ht="16.8">
      <c r="L25169" s="404"/>
      <c r="M25169" s="404"/>
      <c r="N25169" s="404"/>
      <c r="O25169" s="404"/>
      <c r="P25169" s="404"/>
      <c r="Q25169" s="404"/>
      <c r="R25169" s="404"/>
      <c r="S25169" s="404"/>
      <c r="T25169" s="404"/>
    </row>
    <row r="25170" spans="12:20" ht="16.8">
      <c r="L25170" s="404"/>
      <c r="M25170" s="404"/>
      <c r="N25170" s="404"/>
      <c r="O25170" s="404"/>
      <c r="P25170" s="404"/>
      <c r="Q25170" s="404"/>
      <c r="R25170" s="404"/>
      <c r="S25170" s="404"/>
      <c r="T25170" s="404"/>
    </row>
    <row r="25171" spans="12:20" ht="16.8">
      <c r="L25171" s="404"/>
      <c r="M25171" s="404"/>
      <c r="N25171" s="404"/>
      <c r="O25171" s="404"/>
      <c r="P25171" s="404"/>
      <c r="Q25171" s="404"/>
      <c r="R25171" s="404"/>
      <c r="S25171" s="404"/>
      <c r="T25171" s="404"/>
    </row>
    <row r="25172" spans="12:20" ht="16.8">
      <c r="L25172" s="404"/>
      <c r="M25172" s="404"/>
      <c r="N25172" s="404"/>
      <c r="O25172" s="404"/>
      <c r="P25172" s="404"/>
      <c r="Q25172" s="404"/>
      <c r="R25172" s="404"/>
      <c r="S25172" s="404"/>
      <c r="T25172" s="404"/>
    </row>
    <row r="25173" spans="12:20" ht="16.8">
      <c r="L25173" s="404"/>
      <c r="M25173" s="404"/>
      <c r="N25173" s="404"/>
      <c r="O25173" s="404"/>
      <c r="P25173" s="404"/>
      <c r="Q25173" s="404"/>
      <c r="R25173" s="404"/>
      <c r="S25173" s="404"/>
      <c r="T25173" s="404"/>
    </row>
    <row r="25174" spans="12:20" ht="16.8">
      <c r="L25174" s="404"/>
      <c r="M25174" s="404"/>
      <c r="N25174" s="404"/>
      <c r="O25174" s="404"/>
      <c r="P25174" s="404"/>
      <c r="Q25174" s="404"/>
      <c r="R25174" s="404"/>
      <c r="S25174" s="404"/>
      <c r="T25174" s="404"/>
    </row>
    <row r="25175" spans="12:20" ht="16.8">
      <c r="L25175" s="404"/>
      <c r="M25175" s="404"/>
      <c r="N25175" s="404"/>
      <c r="O25175" s="404"/>
      <c r="P25175" s="404"/>
      <c r="Q25175" s="404"/>
      <c r="R25175" s="404"/>
      <c r="S25175" s="404"/>
      <c r="T25175" s="404"/>
    </row>
    <row r="25176" spans="12:20" ht="16.8">
      <c r="L25176" s="404"/>
      <c r="M25176" s="404"/>
      <c r="N25176" s="404"/>
      <c r="O25176" s="404"/>
      <c r="P25176" s="404"/>
      <c r="Q25176" s="404"/>
      <c r="R25176" s="404"/>
      <c r="S25176" s="404"/>
      <c r="T25176" s="404"/>
    </row>
    <row r="25177" spans="12:20" ht="16.8">
      <c r="L25177" s="404"/>
      <c r="M25177" s="404"/>
      <c r="N25177" s="404"/>
      <c r="O25177" s="404"/>
      <c r="P25177" s="404"/>
      <c r="Q25177" s="404"/>
      <c r="R25177" s="404"/>
      <c r="S25177" s="404"/>
      <c r="T25177" s="404"/>
    </row>
    <row r="25178" spans="12:20" ht="16.8">
      <c r="L25178" s="404"/>
      <c r="M25178" s="404"/>
      <c r="N25178" s="404"/>
      <c r="O25178" s="404"/>
      <c r="P25178" s="404"/>
      <c r="Q25178" s="404"/>
      <c r="R25178" s="404"/>
      <c r="S25178" s="404"/>
      <c r="T25178" s="404"/>
    </row>
    <row r="25179" spans="12:20" ht="16.8">
      <c r="L25179" s="404"/>
      <c r="M25179" s="404"/>
      <c r="N25179" s="404"/>
      <c r="O25179" s="404"/>
      <c r="P25179" s="404"/>
      <c r="Q25179" s="404"/>
      <c r="R25179" s="404"/>
      <c r="S25179" s="404"/>
      <c r="T25179" s="404"/>
    </row>
    <row r="25180" spans="12:20" ht="16.8">
      <c r="L25180" s="404"/>
      <c r="M25180" s="404"/>
      <c r="N25180" s="404"/>
      <c r="O25180" s="404"/>
      <c r="P25180" s="404"/>
      <c r="Q25180" s="404"/>
      <c r="R25180" s="404"/>
      <c r="S25180" s="404"/>
      <c r="T25180" s="404"/>
    </row>
    <row r="25181" spans="12:20" ht="16.8">
      <c r="L25181" s="404"/>
      <c r="M25181" s="404"/>
      <c r="N25181" s="404"/>
      <c r="O25181" s="404"/>
      <c r="P25181" s="404"/>
      <c r="Q25181" s="404"/>
      <c r="R25181" s="404"/>
      <c r="S25181" s="404"/>
      <c r="T25181" s="404"/>
    </row>
    <row r="25182" spans="12:20" ht="16.8">
      <c r="L25182" s="404"/>
      <c r="M25182" s="404"/>
      <c r="N25182" s="404"/>
      <c r="O25182" s="404"/>
      <c r="P25182" s="404"/>
      <c r="Q25182" s="404"/>
      <c r="R25182" s="404"/>
      <c r="S25182" s="404"/>
      <c r="T25182" s="404"/>
    </row>
    <row r="25183" spans="12:20" ht="16.8">
      <c r="L25183" s="404"/>
      <c r="M25183" s="404"/>
      <c r="N25183" s="404"/>
      <c r="O25183" s="404"/>
      <c r="P25183" s="404"/>
      <c r="Q25183" s="404"/>
      <c r="R25183" s="404"/>
      <c r="S25183" s="404"/>
      <c r="T25183" s="404"/>
    </row>
    <row r="25184" spans="12:20" ht="16.8">
      <c r="L25184" s="404"/>
      <c r="M25184" s="404"/>
      <c r="N25184" s="404"/>
      <c r="O25184" s="404"/>
      <c r="P25184" s="404"/>
      <c r="Q25184" s="404"/>
      <c r="R25184" s="404"/>
      <c r="S25184" s="404"/>
      <c r="T25184" s="404"/>
    </row>
    <row r="25185" spans="12:20" ht="16.8">
      <c r="L25185" s="404"/>
      <c r="M25185" s="404"/>
      <c r="N25185" s="404"/>
      <c r="O25185" s="404"/>
      <c r="P25185" s="404"/>
      <c r="Q25185" s="404"/>
      <c r="R25185" s="404"/>
      <c r="S25185" s="404"/>
      <c r="T25185" s="404"/>
    </row>
    <row r="25186" spans="12:20" ht="16.8">
      <c r="L25186" s="404"/>
      <c r="M25186" s="404"/>
      <c r="N25186" s="404"/>
      <c r="O25186" s="404"/>
      <c r="P25186" s="404"/>
      <c r="Q25186" s="404"/>
      <c r="R25186" s="404"/>
      <c r="S25186" s="404"/>
      <c r="T25186" s="404"/>
    </row>
    <row r="25187" spans="12:20" ht="16.8">
      <c r="L25187" s="404"/>
      <c r="M25187" s="404"/>
      <c r="N25187" s="404"/>
      <c r="O25187" s="404"/>
      <c r="P25187" s="404"/>
      <c r="Q25187" s="404"/>
      <c r="R25187" s="404"/>
      <c r="S25187" s="404"/>
      <c r="T25187" s="404"/>
    </row>
    <row r="25188" spans="12:20" ht="16.8">
      <c r="L25188" s="404"/>
      <c r="M25188" s="404"/>
      <c r="N25188" s="404"/>
      <c r="O25188" s="404"/>
      <c r="P25188" s="404"/>
      <c r="Q25188" s="404"/>
      <c r="R25188" s="404"/>
      <c r="S25188" s="404"/>
      <c r="T25188" s="404"/>
    </row>
    <row r="25189" spans="12:20" ht="16.8">
      <c r="L25189" s="404"/>
      <c r="M25189" s="404"/>
      <c r="N25189" s="404"/>
      <c r="O25189" s="404"/>
      <c r="P25189" s="404"/>
      <c r="Q25189" s="404"/>
      <c r="R25189" s="404"/>
      <c r="S25189" s="404"/>
      <c r="T25189" s="404"/>
    </row>
    <row r="25190" spans="12:20" ht="16.8">
      <c r="L25190" s="404"/>
      <c r="M25190" s="404"/>
      <c r="N25190" s="404"/>
      <c r="O25190" s="404"/>
      <c r="P25190" s="404"/>
      <c r="Q25190" s="404"/>
      <c r="R25190" s="404"/>
      <c r="S25190" s="404"/>
      <c r="T25190" s="404"/>
    </row>
    <row r="25191" spans="12:20" ht="16.8">
      <c r="L25191" s="404"/>
      <c r="M25191" s="404"/>
      <c r="N25191" s="404"/>
      <c r="O25191" s="404"/>
      <c r="P25191" s="404"/>
      <c r="Q25191" s="404"/>
      <c r="R25191" s="404"/>
      <c r="S25191" s="404"/>
      <c r="T25191" s="404"/>
    </row>
    <row r="25192" spans="12:20" ht="16.8">
      <c r="L25192" s="404"/>
      <c r="M25192" s="404"/>
      <c r="N25192" s="404"/>
      <c r="O25192" s="404"/>
      <c r="P25192" s="404"/>
      <c r="Q25192" s="404"/>
      <c r="R25192" s="404"/>
      <c r="S25192" s="404"/>
      <c r="T25192" s="404"/>
    </row>
    <row r="25193" spans="12:20" ht="16.8">
      <c r="L25193" s="404"/>
      <c r="M25193" s="404"/>
      <c r="N25193" s="404"/>
      <c r="O25193" s="404"/>
      <c r="P25193" s="404"/>
      <c r="Q25193" s="404"/>
      <c r="R25193" s="404"/>
      <c r="S25193" s="404"/>
      <c r="T25193" s="404"/>
    </row>
    <row r="25194" spans="12:20" ht="16.8">
      <c r="L25194" s="404"/>
      <c r="M25194" s="404"/>
      <c r="N25194" s="404"/>
      <c r="O25194" s="404"/>
      <c r="P25194" s="404"/>
      <c r="Q25194" s="404"/>
      <c r="R25194" s="404"/>
      <c r="S25194" s="404"/>
      <c r="T25194" s="404"/>
    </row>
    <row r="25195" spans="12:20" ht="16.8">
      <c r="L25195" s="404"/>
      <c r="M25195" s="404"/>
      <c r="N25195" s="404"/>
      <c r="O25195" s="404"/>
      <c r="P25195" s="404"/>
      <c r="Q25195" s="404"/>
      <c r="R25195" s="404"/>
      <c r="S25195" s="404"/>
      <c r="T25195" s="404"/>
    </row>
    <row r="25196" spans="12:20" ht="16.8">
      <c r="L25196" s="404"/>
      <c r="M25196" s="404"/>
      <c r="N25196" s="404"/>
      <c r="O25196" s="404"/>
      <c r="P25196" s="404"/>
      <c r="Q25196" s="404"/>
      <c r="R25196" s="404"/>
      <c r="S25196" s="404"/>
      <c r="T25196" s="404"/>
    </row>
    <row r="25197" spans="12:20" ht="16.8">
      <c r="L25197" s="404"/>
      <c r="M25197" s="404"/>
      <c r="N25197" s="404"/>
      <c r="O25197" s="404"/>
      <c r="P25197" s="404"/>
      <c r="Q25197" s="404"/>
      <c r="R25197" s="404"/>
      <c r="S25197" s="404"/>
      <c r="T25197" s="404"/>
    </row>
    <row r="25198" spans="12:20" ht="16.8">
      <c r="L25198" s="404"/>
      <c r="M25198" s="404"/>
      <c r="N25198" s="404"/>
      <c r="O25198" s="404"/>
      <c r="P25198" s="404"/>
      <c r="Q25198" s="404"/>
      <c r="R25198" s="404"/>
      <c r="S25198" s="404"/>
      <c r="T25198" s="404"/>
    </row>
    <row r="25199" spans="12:20" ht="16.8">
      <c r="L25199" s="404"/>
      <c r="M25199" s="404"/>
      <c r="N25199" s="404"/>
      <c r="O25199" s="404"/>
      <c r="P25199" s="404"/>
      <c r="Q25199" s="404"/>
      <c r="R25199" s="404"/>
      <c r="S25199" s="404"/>
      <c r="T25199" s="404"/>
    </row>
    <row r="25200" spans="12:20" ht="16.8">
      <c r="L25200" s="404"/>
      <c r="M25200" s="404"/>
      <c r="N25200" s="404"/>
      <c r="O25200" s="404"/>
      <c r="P25200" s="404"/>
      <c r="Q25200" s="404"/>
      <c r="R25200" s="404"/>
      <c r="S25200" s="404"/>
      <c r="T25200" s="404"/>
    </row>
    <row r="25201" spans="12:20" ht="16.8">
      <c r="L25201" s="404"/>
      <c r="M25201" s="404"/>
      <c r="N25201" s="404"/>
      <c r="O25201" s="404"/>
      <c r="P25201" s="404"/>
      <c r="Q25201" s="404"/>
      <c r="R25201" s="404"/>
      <c r="S25201" s="404"/>
      <c r="T25201" s="404"/>
    </row>
    <row r="25202" spans="12:20" ht="16.8">
      <c r="L25202" s="404"/>
      <c r="M25202" s="404"/>
      <c r="N25202" s="404"/>
      <c r="O25202" s="404"/>
      <c r="P25202" s="404"/>
      <c r="Q25202" s="404"/>
      <c r="R25202" s="404"/>
      <c r="S25202" s="404"/>
      <c r="T25202" s="404"/>
    </row>
    <row r="25203" spans="12:20" ht="16.8">
      <c r="L25203" s="404"/>
      <c r="M25203" s="404"/>
      <c r="N25203" s="404"/>
      <c r="O25203" s="404"/>
      <c r="P25203" s="404"/>
      <c r="Q25203" s="404"/>
      <c r="R25203" s="404"/>
      <c r="S25203" s="404"/>
      <c r="T25203" s="404"/>
    </row>
    <row r="25204" spans="12:20" ht="16.8">
      <c r="L25204" s="404"/>
      <c r="M25204" s="404"/>
      <c r="N25204" s="404"/>
      <c r="O25204" s="404"/>
      <c r="P25204" s="404"/>
      <c r="Q25204" s="404"/>
      <c r="R25204" s="404"/>
      <c r="S25204" s="404"/>
      <c r="T25204" s="404"/>
    </row>
    <row r="25205" spans="12:20" ht="16.8">
      <c r="L25205" s="404"/>
      <c r="M25205" s="404"/>
      <c r="N25205" s="404"/>
      <c r="O25205" s="404"/>
      <c r="P25205" s="404"/>
      <c r="Q25205" s="404"/>
      <c r="R25205" s="404"/>
      <c r="S25205" s="404"/>
      <c r="T25205" s="404"/>
    </row>
    <row r="25206" spans="12:20" ht="16.8">
      <c r="L25206" s="404"/>
      <c r="M25206" s="404"/>
      <c r="N25206" s="404"/>
      <c r="O25206" s="404"/>
      <c r="P25206" s="404"/>
      <c r="Q25206" s="404"/>
      <c r="R25206" s="404"/>
      <c r="S25206" s="404"/>
      <c r="T25206" s="404"/>
    </row>
    <row r="25207" spans="12:20" ht="16.8">
      <c r="L25207" s="404"/>
      <c r="M25207" s="404"/>
      <c r="N25207" s="404"/>
      <c r="O25207" s="404"/>
      <c r="P25207" s="404"/>
      <c r="Q25207" s="404"/>
      <c r="R25207" s="404"/>
      <c r="S25207" s="404"/>
      <c r="T25207" s="404"/>
    </row>
    <row r="25208" spans="12:20" ht="16.8">
      <c r="L25208" s="404"/>
      <c r="M25208" s="404"/>
      <c r="N25208" s="404"/>
      <c r="O25208" s="404"/>
      <c r="P25208" s="404"/>
      <c r="Q25208" s="404"/>
      <c r="R25208" s="404"/>
      <c r="S25208" s="404"/>
      <c r="T25208" s="404"/>
    </row>
    <row r="25209" spans="12:20" ht="16.8">
      <c r="L25209" s="404"/>
      <c r="M25209" s="404"/>
      <c r="N25209" s="404"/>
      <c r="O25209" s="404"/>
      <c r="P25209" s="404"/>
      <c r="Q25209" s="404"/>
      <c r="R25209" s="404"/>
      <c r="S25209" s="404"/>
      <c r="T25209" s="404"/>
    </row>
    <row r="25210" spans="12:20" ht="16.8">
      <c r="L25210" s="404"/>
      <c r="M25210" s="404"/>
      <c r="N25210" s="404"/>
      <c r="O25210" s="404"/>
      <c r="P25210" s="404"/>
      <c r="Q25210" s="404"/>
      <c r="R25210" s="404"/>
      <c r="S25210" s="404"/>
      <c r="T25210" s="404"/>
    </row>
    <row r="25211" spans="12:20" ht="16.8">
      <c r="L25211" s="404"/>
      <c r="M25211" s="404"/>
      <c r="N25211" s="404"/>
      <c r="O25211" s="404"/>
      <c r="P25211" s="404"/>
      <c r="Q25211" s="404"/>
      <c r="R25211" s="404"/>
      <c r="S25211" s="404"/>
      <c r="T25211" s="404"/>
    </row>
    <row r="25212" spans="12:20" ht="16.8">
      <c r="L25212" s="404"/>
      <c r="M25212" s="404"/>
      <c r="N25212" s="404"/>
      <c r="O25212" s="404"/>
      <c r="P25212" s="404"/>
      <c r="Q25212" s="404"/>
      <c r="R25212" s="404"/>
      <c r="S25212" s="404"/>
      <c r="T25212" s="404"/>
    </row>
    <row r="25213" spans="12:20" ht="16.8">
      <c r="L25213" s="404"/>
      <c r="M25213" s="404"/>
      <c r="N25213" s="404"/>
      <c r="O25213" s="404"/>
      <c r="P25213" s="404"/>
      <c r="Q25213" s="404"/>
      <c r="R25213" s="404"/>
      <c r="S25213" s="404"/>
      <c r="T25213" s="404"/>
    </row>
    <row r="25214" spans="12:20" ht="16.8">
      <c r="L25214" s="404"/>
      <c r="M25214" s="404"/>
      <c r="N25214" s="404"/>
      <c r="O25214" s="404"/>
      <c r="P25214" s="404"/>
      <c r="Q25214" s="404"/>
      <c r="R25214" s="404"/>
      <c r="S25214" s="404"/>
      <c r="T25214" s="404"/>
    </row>
    <row r="25215" spans="12:20" ht="16.8">
      <c r="L25215" s="404"/>
      <c r="M25215" s="404"/>
      <c r="N25215" s="404"/>
      <c r="O25215" s="404"/>
      <c r="P25215" s="404"/>
      <c r="Q25215" s="404"/>
      <c r="R25215" s="404"/>
      <c r="S25215" s="404"/>
      <c r="T25215" s="404"/>
    </row>
    <row r="25216" spans="12:20" ht="16.8">
      <c r="L25216" s="404"/>
      <c r="M25216" s="404"/>
      <c r="N25216" s="404"/>
      <c r="O25216" s="404"/>
      <c r="P25216" s="404"/>
      <c r="Q25216" s="404"/>
      <c r="R25216" s="404"/>
      <c r="S25216" s="404"/>
      <c r="T25216" s="404"/>
    </row>
    <row r="25217" spans="12:20" ht="16.8">
      <c r="L25217" s="404"/>
      <c r="M25217" s="404"/>
      <c r="N25217" s="404"/>
      <c r="O25217" s="404"/>
      <c r="P25217" s="404"/>
      <c r="Q25217" s="404"/>
      <c r="R25217" s="404"/>
      <c r="S25217" s="404"/>
      <c r="T25217" s="404"/>
    </row>
    <row r="25218" spans="12:20" ht="16.8">
      <c r="L25218" s="404"/>
      <c r="M25218" s="404"/>
      <c r="N25218" s="404"/>
      <c r="O25218" s="404"/>
      <c r="P25218" s="404"/>
      <c r="Q25218" s="404"/>
      <c r="R25218" s="404"/>
      <c r="S25218" s="404"/>
      <c r="T25218" s="404"/>
    </row>
    <row r="25219" spans="12:20" ht="16.8">
      <c r="L25219" s="404"/>
      <c r="M25219" s="404"/>
      <c r="N25219" s="404"/>
      <c r="O25219" s="404"/>
      <c r="P25219" s="404"/>
      <c r="Q25219" s="404"/>
      <c r="R25219" s="404"/>
      <c r="S25219" s="404"/>
      <c r="T25219" s="404"/>
    </row>
    <row r="25220" spans="12:20" ht="16.8">
      <c r="L25220" s="404"/>
      <c r="M25220" s="404"/>
      <c r="N25220" s="404"/>
      <c r="O25220" s="404"/>
      <c r="P25220" s="404"/>
      <c r="Q25220" s="404"/>
      <c r="R25220" s="404"/>
      <c r="S25220" s="404"/>
      <c r="T25220" s="404"/>
    </row>
    <row r="25221" spans="12:20" ht="16.8">
      <c r="L25221" s="404"/>
      <c r="M25221" s="404"/>
      <c r="N25221" s="404"/>
      <c r="O25221" s="404"/>
      <c r="P25221" s="404"/>
      <c r="Q25221" s="404"/>
      <c r="R25221" s="404"/>
      <c r="S25221" s="404"/>
      <c r="T25221" s="404"/>
    </row>
    <row r="25222" spans="12:20" ht="16.8">
      <c r="L25222" s="404"/>
      <c r="M25222" s="404"/>
      <c r="N25222" s="404"/>
      <c r="O25222" s="404"/>
      <c r="P25222" s="404"/>
      <c r="Q25222" s="404"/>
      <c r="R25222" s="404"/>
      <c r="S25222" s="404"/>
      <c r="T25222" s="404"/>
    </row>
    <row r="25223" spans="12:20" ht="16.8">
      <c r="L25223" s="404"/>
      <c r="M25223" s="404"/>
      <c r="N25223" s="404"/>
      <c r="O25223" s="404"/>
      <c r="P25223" s="404"/>
      <c r="Q25223" s="404"/>
      <c r="R25223" s="404"/>
      <c r="S25223" s="404"/>
      <c r="T25223" s="404"/>
    </row>
    <row r="25224" spans="12:20" ht="16.8">
      <c r="L25224" s="404"/>
      <c r="M25224" s="404"/>
      <c r="N25224" s="404"/>
      <c r="O25224" s="404"/>
      <c r="P25224" s="404"/>
      <c r="Q25224" s="404"/>
      <c r="R25224" s="404"/>
      <c r="S25224" s="404"/>
      <c r="T25224" s="404"/>
    </row>
    <row r="25225" spans="12:20" ht="16.8">
      <c r="L25225" s="404"/>
      <c r="M25225" s="404"/>
      <c r="N25225" s="404"/>
      <c r="O25225" s="404"/>
      <c r="P25225" s="404"/>
      <c r="Q25225" s="404"/>
      <c r="R25225" s="404"/>
      <c r="S25225" s="404"/>
      <c r="T25225" s="404"/>
    </row>
    <row r="25226" spans="12:20" ht="16.8">
      <c r="L25226" s="404"/>
      <c r="M25226" s="404"/>
      <c r="N25226" s="404"/>
      <c r="O25226" s="404"/>
      <c r="P25226" s="404"/>
      <c r="Q25226" s="404"/>
      <c r="R25226" s="404"/>
      <c r="S25226" s="404"/>
      <c r="T25226" s="404"/>
    </row>
    <row r="25227" spans="12:20" ht="16.8">
      <c r="L25227" s="404"/>
      <c r="M25227" s="404"/>
      <c r="N25227" s="404"/>
      <c r="O25227" s="404"/>
      <c r="P25227" s="404"/>
      <c r="Q25227" s="404"/>
      <c r="R25227" s="404"/>
      <c r="S25227" s="404"/>
      <c r="T25227" s="404"/>
    </row>
    <row r="25228" spans="12:20" ht="16.8">
      <c r="L25228" s="404"/>
      <c r="M25228" s="404"/>
      <c r="N25228" s="404"/>
      <c r="O25228" s="404"/>
      <c r="P25228" s="404"/>
      <c r="Q25228" s="404"/>
      <c r="R25228" s="404"/>
      <c r="S25228" s="404"/>
      <c r="T25228" s="404"/>
    </row>
    <row r="25229" spans="12:20" ht="16.8">
      <c r="L25229" s="404"/>
      <c r="M25229" s="404"/>
      <c r="N25229" s="404"/>
      <c r="O25229" s="404"/>
      <c r="P25229" s="404"/>
      <c r="Q25229" s="404"/>
      <c r="R25229" s="404"/>
      <c r="S25229" s="404"/>
      <c r="T25229" s="404"/>
    </row>
    <row r="25230" spans="12:20" ht="16.8">
      <c r="L25230" s="404"/>
      <c r="M25230" s="404"/>
      <c r="N25230" s="404"/>
      <c r="O25230" s="404"/>
      <c r="P25230" s="404"/>
      <c r="Q25230" s="404"/>
      <c r="R25230" s="404"/>
      <c r="S25230" s="404"/>
      <c r="T25230" s="404"/>
    </row>
    <row r="25231" spans="12:20" ht="16.8">
      <c r="L25231" s="404"/>
      <c r="M25231" s="404"/>
      <c r="N25231" s="404"/>
      <c r="O25231" s="404"/>
      <c r="P25231" s="404"/>
      <c r="Q25231" s="404"/>
      <c r="R25231" s="404"/>
      <c r="S25231" s="404"/>
      <c r="T25231" s="404"/>
    </row>
    <row r="25232" spans="12:20" ht="16.8">
      <c r="L25232" s="404"/>
      <c r="M25232" s="404"/>
      <c r="N25232" s="404"/>
      <c r="O25232" s="404"/>
      <c r="P25232" s="404"/>
      <c r="Q25232" s="404"/>
      <c r="R25232" s="404"/>
      <c r="S25232" s="404"/>
      <c r="T25232" s="404"/>
    </row>
    <row r="25233" spans="12:20" ht="16.8">
      <c r="L25233" s="404"/>
      <c r="M25233" s="404"/>
      <c r="N25233" s="404"/>
      <c r="O25233" s="404"/>
      <c r="P25233" s="404"/>
      <c r="Q25233" s="404"/>
      <c r="R25233" s="404"/>
      <c r="S25233" s="404"/>
      <c r="T25233" s="404"/>
    </row>
    <row r="25234" spans="12:20" ht="16.8">
      <c r="L25234" s="404"/>
      <c r="M25234" s="404"/>
      <c r="N25234" s="404"/>
      <c r="O25234" s="404"/>
      <c r="P25234" s="404"/>
      <c r="Q25234" s="404"/>
      <c r="R25234" s="404"/>
      <c r="S25234" s="404"/>
      <c r="T25234" s="404"/>
    </row>
    <row r="25235" spans="12:20" ht="16.8">
      <c r="L25235" s="404"/>
      <c r="M25235" s="404"/>
      <c r="N25235" s="404"/>
      <c r="O25235" s="404"/>
      <c r="P25235" s="404"/>
      <c r="Q25235" s="404"/>
      <c r="R25235" s="404"/>
      <c r="S25235" s="404"/>
      <c r="T25235" s="404"/>
    </row>
    <row r="25236" spans="12:20" ht="16.8">
      <c r="L25236" s="404"/>
      <c r="M25236" s="404"/>
      <c r="N25236" s="404"/>
      <c r="O25236" s="404"/>
      <c r="P25236" s="404"/>
      <c r="Q25236" s="404"/>
      <c r="R25236" s="404"/>
      <c r="S25236" s="404"/>
      <c r="T25236" s="404"/>
    </row>
    <row r="25237" spans="12:20" ht="16.8">
      <c r="L25237" s="404"/>
      <c r="M25237" s="404"/>
      <c r="N25237" s="404"/>
      <c r="O25237" s="404"/>
      <c r="P25237" s="404"/>
      <c r="Q25237" s="404"/>
      <c r="R25237" s="404"/>
      <c r="S25237" s="404"/>
      <c r="T25237" s="404"/>
    </row>
    <row r="25238" spans="12:20" ht="16.8">
      <c r="L25238" s="404"/>
      <c r="M25238" s="404"/>
      <c r="N25238" s="404"/>
      <c r="O25238" s="404"/>
      <c r="P25238" s="404"/>
      <c r="Q25238" s="404"/>
      <c r="R25238" s="404"/>
      <c r="S25238" s="404"/>
      <c r="T25238" s="404"/>
    </row>
    <row r="25239" spans="12:20" ht="16.8">
      <c r="L25239" s="404"/>
      <c r="M25239" s="404"/>
      <c r="N25239" s="404"/>
      <c r="O25239" s="404"/>
      <c r="P25239" s="404"/>
      <c r="Q25239" s="404"/>
      <c r="R25239" s="404"/>
      <c r="S25239" s="404"/>
      <c r="T25239" s="404"/>
    </row>
    <row r="25240" spans="12:20" ht="16.8">
      <c r="L25240" s="404"/>
      <c r="M25240" s="404"/>
      <c r="N25240" s="404"/>
      <c r="O25240" s="404"/>
      <c r="P25240" s="404"/>
      <c r="Q25240" s="404"/>
      <c r="R25240" s="404"/>
      <c r="S25240" s="404"/>
      <c r="T25240" s="404"/>
    </row>
    <row r="25241" spans="12:20" ht="16.8">
      <c r="L25241" s="404"/>
      <c r="M25241" s="404"/>
      <c r="N25241" s="404"/>
      <c r="O25241" s="404"/>
      <c r="P25241" s="404"/>
      <c r="Q25241" s="404"/>
      <c r="R25241" s="404"/>
      <c r="S25241" s="404"/>
      <c r="T25241" s="404"/>
    </row>
    <row r="25242" spans="12:20" ht="16.8">
      <c r="L25242" s="404"/>
      <c r="M25242" s="404"/>
      <c r="N25242" s="404"/>
      <c r="O25242" s="404"/>
      <c r="P25242" s="404"/>
      <c r="Q25242" s="404"/>
      <c r="R25242" s="404"/>
      <c r="S25242" s="404"/>
      <c r="T25242" s="404"/>
    </row>
    <row r="25243" spans="12:20" ht="16.8">
      <c r="L25243" s="404"/>
      <c r="M25243" s="404"/>
      <c r="N25243" s="404"/>
      <c r="O25243" s="404"/>
      <c r="P25243" s="404"/>
      <c r="Q25243" s="404"/>
      <c r="R25243" s="404"/>
      <c r="S25243" s="404"/>
      <c r="T25243" s="404"/>
    </row>
    <row r="25244" spans="12:20" ht="16.8">
      <c r="L25244" s="404"/>
      <c r="M25244" s="404"/>
      <c r="N25244" s="404"/>
      <c r="O25244" s="404"/>
      <c r="P25244" s="404"/>
      <c r="Q25244" s="404"/>
      <c r="R25244" s="404"/>
      <c r="S25244" s="404"/>
      <c r="T25244" s="404"/>
    </row>
    <row r="25245" spans="12:20" ht="16.8">
      <c r="L25245" s="404"/>
      <c r="M25245" s="404"/>
      <c r="N25245" s="404"/>
      <c r="O25245" s="404"/>
      <c r="P25245" s="404"/>
      <c r="Q25245" s="404"/>
      <c r="R25245" s="404"/>
      <c r="S25245" s="404"/>
      <c r="T25245" s="404"/>
    </row>
    <row r="25246" spans="12:20" ht="16.8">
      <c r="L25246" s="404"/>
      <c r="M25246" s="404"/>
      <c r="N25246" s="404"/>
      <c r="O25246" s="404"/>
      <c r="P25246" s="404"/>
      <c r="Q25246" s="404"/>
      <c r="R25246" s="404"/>
      <c r="S25246" s="404"/>
      <c r="T25246" s="404"/>
    </row>
    <row r="25247" spans="12:20" ht="16.8">
      <c r="L25247" s="404"/>
      <c r="M25247" s="404"/>
      <c r="N25247" s="404"/>
      <c r="O25247" s="404"/>
      <c r="P25247" s="404"/>
      <c r="Q25247" s="404"/>
      <c r="R25247" s="404"/>
      <c r="S25247" s="404"/>
      <c r="T25247" s="404"/>
    </row>
    <row r="25248" spans="12:20" ht="16.8">
      <c r="L25248" s="404"/>
      <c r="M25248" s="404"/>
      <c r="N25248" s="404"/>
      <c r="O25248" s="404"/>
      <c r="P25248" s="404"/>
      <c r="Q25248" s="404"/>
      <c r="R25248" s="404"/>
      <c r="S25248" s="404"/>
      <c r="T25248" s="404"/>
    </row>
    <row r="25249" spans="12:20" ht="16.8">
      <c r="L25249" s="404"/>
      <c r="M25249" s="404"/>
      <c r="N25249" s="404"/>
      <c r="O25249" s="404"/>
      <c r="P25249" s="404"/>
      <c r="Q25249" s="404"/>
      <c r="R25249" s="404"/>
      <c r="S25249" s="404"/>
      <c r="T25249" s="404"/>
    </row>
    <row r="25250" spans="12:20" ht="16.8">
      <c r="L25250" s="404"/>
      <c r="M25250" s="404"/>
      <c r="N25250" s="404"/>
      <c r="O25250" s="404"/>
      <c r="P25250" s="404"/>
      <c r="Q25250" s="404"/>
      <c r="R25250" s="404"/>
      <c r="S25250" s="404"/>
      <c r="T25250" s="404"/>
    </row>
    <row r="25251" spans="12:20" ht="16.8">
      <c r="L25251" s="404"/>
      <c r="M25251" s="404"/>
      <c r="N25251" s="404"/>
      <c r="O25251" s="404"/>
      <c r="P25251" s="404"/>
      <c r="Q25251" s="404"/>
      <c r="R25251" s="404"/>
      <c r="S25251" s="404"/>
      <c r="T25251" s="404"/>
    </row>
    <row r="25252" spans="12:20" ht="16.8">
      <c r="L25252" s="404"/>
      <c r="M25252" s="404"/>
      <c r="N25252" s="404"/>
      <c r="O25252" s="404"/>
      <c r="P25252" s="404"/>
      <c r="Q25252" s="404"/>
      <c r="R25252" s="404"/>
      <c r="S25252" s="404"/>
      <c r="T25252" s="404"/>
    </row>
    <row r="25253" spans="12:20" ht="16.8">
      <c r="L25253" s="404"/>
      <c r="M25253" s="404"/>
      <c r="N25253" s="404"/>
      <c r="O25253" s="404"/>
      <c r="P25253" s="404"/>
      <c r="Q25253" s="404"/>
      <c r="R25253" s="404"/>
      <c r="S25253" s="404"/>
      <c r="T25253" s="404"/>
    </row>
    <row r="25254" spans="12:20" ht="16.8">
      <c r="L25254" s="404"/>
      <c r="M25254" s="404"/>
      <c r="N25254" s="404"/>
      <c r="O25254" s="404"/>
      <c r="P25254" s="404"/>
      <c r="Q25254" s="404"/>
      <c r="R25254" s="404"/>
      <c r="S25254" s="404"/>
      <c r="T25254" s="404"/>
    </row>
    <row r="25255" spans="12:20" ht="16.8">
      <c r="L25255" s="404"/>
      <c r="M25255" s="404"/>
      <c r="N25255" s="404"/>
      <c r="O25255" s="404"/>
      <c r="P25255" s="404"/>
      <c r="Q25255" s="404"/>
      <c r="R25255" s="404"/>
      <c r="S25255" s="404"/>
      <c r="T25255" s="404"/>
    </row>
    <row r="25256" spans="12:20" ht="16.8">
      <c r="L25256" s="404"/>
      <c r="M25256" s="404"/>
      <c r="N25256" s="404"/>
      <c r="O25256" s="404"/>
      <c r="P25256" s="404"/>
      <c r="Q25256" s="404"/>
      <c r="R25256" s="404"/>
      <c r="S25256" s="404"/>
      <c r="T25256" s="404"/>
    </row>
    <row r="25257" spans="12:20" ht="16.8">
      <c r="L25257" s="404"/>
      <c r="M25257" s="404"/>
      <c r="N25257" s="404"/>
      <c r="O25257" s="404"/>
      <c r="P25257" s="404"/>
      <c r="Q25257" s="404"/>
      <c r="R25257" s="404"/>
      <c r="S25257" s="404"/>
      <c r="T25257" s="404"/>
    </row>
    <row r="25258" spans="12:20" ht="16.8">
      <c r="L25258" s="404"/>
      <c r="M25258" s="404"/>
      <c r="N25258" s="404"/>
      <c r="O25258" s="404"/>
      <c r="P25258" s="404"/>
      <c r="Q25258" s="404"/>
      <c r="R25258" s="404"/>
      <c r="S25258" s="404"/>
      <c r="T25258" s="404"/>
    </row>
    <row r="25259" spans="12:20" ht="16.8">
      <c r="L25259" s="404"/>
      <c r="M25259" s="404"/>
      <c r="N25259" s="404"/>
      <c r="O25259" s="404"/>
      <c r="P25259" s="404"/>
      <c r="Q25259" s="404"/>
      <c r="R25259" s="404"/>
      <c r="S25259" s="404"/>
      <c r="T25259" s="404"/>
    </row>
    <row r="25260" spans="12:20" ht="16.8">
      <c r="L25260" s="404"/>
      <c r="M25260" s="404"/>
      <c r="N25260" s="404"/>
      <c r="O25260" s="404"/>
      <c r="P25260" s="404"/>
      <c r="Q25260" s="404"/>
      <c r="R25260" s="404"/>
      <c r="S25260" s="404"/>
      <c r="T25260" s="404"/>
    </row>
    <row r="25261" spans="12:20" ht="16.8">
      <c r="L25261" s="404"/>
      <c r="M25261" s="404"/>
      <c r="N25261" s="404"/>
      <c r="O25261" s="404"/>
      <c r="P25261" s="404"/>
      <c r="Q25261" s="404"/>
      <c r="R25261" s="404"/>
      <c r="S25261" s="404"/>
      <c r="T25261" s="404"/>
    </row>
    <row r="25262" spans="12:20" ht="16.8">
      <c r="L25262" s="404"/>
      <c r="M25262" s="404"/>
      <c r="N25262" s="404"/>
      <c r="O25262" s="404"/>
      <c r="P25262" s="404"/>
      <c r="Q25262" s="404"/>
      <c r="R25262" s="404"/>
      <c r="S25262" s="404"/>
      <c r="T25262" s="404"/>
    </row>
    <row r="25263" spans="12:20" ht="16.8">
      <c r="L25263" s="404"/>
      <c r="M25263" s="404"/>
      <c r="N25263" s="404"/>
      <c r="O25263" s="404"/>
      <c r="P25263" s="404"/>
      <c r="Q25263" s="404"/>
      <c r="R25263" s="404"/>
      <c r="S25263" s="404"/>
      <c r="T25263" s="404"/>
    </row>
    <row r="25264" spans="12:20" ht="16.8">
      <c r="L25264" s="404"/>
      <c r="M25264" s="404"/>
      <c r="N25264" s="404"/>
      <c r="O25264" s="404"/>
      <c r="P25264" s="404"/>
      <c r="Q25264" s="404"/>
      <c r="R25264" s="404"/>
      <c r="S25264" s="404"/>
      <c r="T25264" s="404"/>
    </row>
    <row r="25265" spans="12:20" ht="16.8">
      <c r="L25265" s="404"/>
      <c r="M25265" s="404"/>
      <c r="N25265" s="404"/>
      <c r="O25265" s="404"/>
      <c r="P25265" s="404"/>
      <c r="Q25265" s="404"/>
      <c r="R25265" s="404"/>
      <c r="S25265" s="404"/>
      <c r="T25265" s="404"/>
    </row>
    <row r="25266" spans="12:20" ht="16.8">
      <c r="L25266" s="404"/>
      <c r="M25266" s="404"/>
      <c r="N25266" s="404"/>
      <c r="O25266" s="404"/>
      <c r="P25266" s="404"/>
      <c r="Q25266" s="404"/>
      <c r="R25266" s="404"/>
      <c r="S25266" s="404"/>
      <c r="T25266" s="404"/>
    </row>
    <row r="25267" spans="12:20" ht="16.8">
      <c r="L25267" s="404"/>
      <c r="M25267" s="404"/>
      <c r="N25267" s="404"/>
      <c r="O25267" s="404"/>
      <c r="P25267" s="404"/>
      <c r="Q25267" s="404"/>
      <c r="R25267" s="404"/>
      <c r="S25267" s="404"/>
      <c r="T25267" s="404"/>
    </row>
    <row r="25268" spans="12:20" ht="16.8">
      <c r="L25268" s="404"/>
      <c r="M25268" s="404"/>
      <c r="N25268" s="404"/>
      <c r="O25268" s="404"/>
      <c r="P25268" s="404"/>
      <c r="Q25268" s="404"/>
      <c r="R25268" s="404"/>
      <c r="S25268" s="404"/>
      <c r="T25268" s="404"/>
    </row>
    <row r="25269" spans="12:20" ht="16.8">
      <c r="L25269" s="404"/>
      <c r="M25269" s="404"/>
      <c r="N25269" s="404"/>
      <c r="O25269" s="404"/>
      <c r="P25269" s="404"/>
      <c r="Q25269" s="404"/>
      <c r="R25269" s="404"/>
      <c r="S25269" s="404"/>
      <c r="T25269" s="404"/>
    </row>
    <row r="25270" spans="12:20" ht="16.8">
      <c r="L25270" s="404"/>
      <c r="M25270" s="404"/>
      <c r="N25270" s="404"/>
      <c r="O25270" s="404"/>
      <c r="P25270" s="404"/>
      <c r="Q25270" s="404"/>
      <c r="R25270" s="404"/>
      <c r="S25270" s="404"/>
      <c r="T25270" s="404"/>
    </row>
    <row r="25271" spans="12:20" ht="16.8">
      <c r="L25271" s="404"/>
      <c r="M25271" s="404"/>
      <c r="N25271" s="404"/>
      <c r="O25271" s="404"/>
      <c r="P25271" s="404"/>
      <c r="Q25271" s="404"/>
      <c r="R25271" s="404"/>
      <c r="S25271" s="404"/>
      <c r="T25271" s="404"/>
    </row>
    <row r="25272" spans="12:20" ht="16.8">
      <c r="L25272" s="404"/>
      <c r="M25272" s="404"/>
      <c r="N25272" s="404"/>
      <c r="O25272" s="404"/>
      <c r="P25272" s="404"/>
      <c r="Q25272" s="404"/>
      <c r="R25272" s="404"/>
      <c r="S25272" s="404"/>
      <c r="T25272" s="404"/>
    </row>
    <row r="25273" spans="12:20" ht="16.8">
      <c r="L25273" s="404"/>
      <c r="M25273" s="404"/>
      <c r="N25273" s="404"/>
      <c r="O25273" s="404"/>
      <c r="P25273" s="404"/>
      <c r="Q25273" s="404"/>
      <c r="R25273" s="404"/>
      <c r="S25273" s="404"/>
      <c r="T25273" s="404"/>
    </row>
    <row r="25274" spans="12:20" ht="16.8">
      <c r="L25274" s="404"/>
      <c r="M25274" s="404"/>
      <c r="N25274" s="404"/>
      <c r="O25274" s="404"/>
      <c r="P25274" s="404"/>
      <c r="Q25274" s="404"/>
      <c r="R25274" s="404"/>
      <c r="S25274" s="404"/>
      <c r="T25274" s="404"/>
    </row>
    <row r="25275" spans="12:20" ht="16.8">
      <c r="L25275" s="404"/>
      <c r="M25275" s="404"/>
      <c r="N25275" s="404"/>
      <c r="O25275" s="404"/>
      <c r="P25275" s="404"/>
      <c r="Q25275" s="404"/>
      <c r="R25275" s="404"/>
      <c r="S25275" s="404"/>
      <c r="T25275" s="404"/>
    </row>
    <row r="25276" spans="12:20" ht="16.8">
      <c r="L25276" s="404"/>
      <c r="M25276" s="404"/>
      <c r="N25276" s="404"/>
      <c r="O25276" s="404"/>
      <c r="P25276" s="404"/>
      <c r="Q25276" s="404"/>
      <c r="R25276" s="404"/>
      <c r="S25276" s="404"/>
      <c r="T25276" s="404"/>
    </row>
    <row r="25277" spans="12:20" ht="16.8">
      <c r="L25277" s="404"/>
      <c r="M25277" s="404"/>
      <c r="N25277" s="404"/>
      <c r="O25277" s="404"/>
      <c r="P25277" s="404"/>
      <c r="Q25277" s="404"/>
      <c r="R25277" s="404"/>
      <c r="S25277" s="404"/>
      <c r="T25277" s="404"/>
    </row>
    <row r="25278" spans="12:20" ht="16.8">
      <c r="L25278" s="404"/>
      <c r="M25278" s="404"/>
      <c r="N25278" s="404"/>
      <c r="O25278" s="404"/>
      <c r="P25278" s="404"/>
      <c r="Q25278" s="404"/>
      <c r="R25278" s="404"/>
      <c r="S25278" s="404"/>
      <c r="T25278" s="404"/>
    </row>
    <row r="25279" spans="12:20" ht="16.8">
      <c r="L25279" s="404"/>
      <c r="M25279" s="404"/>
      <c r="N25279" s="404"/>
      <c r="O25279" s="404"/>
      <c r="P25279" s="404"/>
      <c r="Q25279" s="404"/>
      <c r="R25279" s="404"/>
      <c r="S25279" s="404"/>
      <c r="T25279" s="404"/>
    </row>
    <row r="25280" spans="12:20" ht="16.8">
      <c r="L25280" s="404"/>
      <c r="M25280" s="404"/>
      <c r="N25280" s="404"/>
      <c r="O25280" s="404"/>
      <c r="P25280" s="404"/>
      <c r="Q25280" s="404"/>
      <c r="R25280" s="404"/>
      <c r="S25280" s="404"/>
      <c r="T25280" s="404"/>
    </row>
    <row r="25281" spans="12:20" ht="16.8">
      <c r="L25281" s="404"/>
      <c r="M25281" s="404"/>
      <c r="N25281" s="404"/>
      <c r="O25281" s="404"/>
      <c r="P25281" s="404"/>
      <c r="Q25281" s="404"/>
      <c r="R25281" s="404"/>
      <c r="S25281" s="404"/>
      <c r="T25281" s="404"/>
    </row>
    <row r="25282" spans="12:20" ht="16.8">
      <c r="L25282" s="404"/>
      <c r="M25282" s="404"/>
      <c r="N25282" s="404"/>
      <c r="O25282" s="404"/>
      <c r="P25282" s="404"/>
      <c r="Q25282" s="404"/>
      <c r="R25282" s="404"/>
      <c r="S25282" s="404"/>
      <c r="T25282" s="404"/>
    </row>
    <row r="25283" spans="12:20" ht="16.8">
      <c r="L25283" s="404"/>
      <c r="M25283" s="404"/>
      <c r="N25283" s="404"/>
      <c r="O25283" s="404"/>
      <c r="P25283" s="404"/>
      <c r="Q25283" s="404"/>
      <c r="R25283" s="404"/>
      <c r="S25283" s="404"/>
      <c r="T25283" s="404"/>
    </row>
    <row r="25284" spans="12:20" ht="16.8">
      <c r="L25284" s="404"/>
      <c r="M25284" s="404"/>
      <c r="N25284" s="404"/>
      <c r="O25284" s="404"/>
      <c r="P25284" s="404"/>
      <c r="Q25284" s="404"/>
      <c r="R25284" s="404"/>
      <c r="S25284" s="404"/>
      <c r="T25284" s="404"/>
    </row>
    <row r="25285" spans="12:20" ht="16.8">
      <c r="L25285" s="404"/>
      <c r="M25285" s="404"/>
      <c r="N25285" s="404"/>
      <c r="O25285" s="404"/>
      <c r="P25285" s="404"/>
      <c r="Q25285" s="404"/>
      <c r="R25285" s="404"/>
      <c r="S25285" s="404"/>
      <c r="T25285" s="404"/>
    </row>
    <row r="25286" spans="12:20" ht="16.8">
      <c r="L25286" s="404"/>
      <c r="M25286" s="404"/>
      <c r="N25286" s="404"/>
      <c r="O25286" s="404"/>
      <c r="P25286" s="404"/>
      <c r="Q25286" s="404"/>
      <c r="R25286" s="404"/>
      <c r="S25286" s="404"/>
      <c r="T25286" s="404"/>
    </row>
    <row r="25287" spans="12:20" ht="16.8">
      <c r="L25287" s="404"/>
      <c r="M25287" s="404"/>
      <c r="N25287" s="404"/>
      <c r="O25287" s="404"/>
      <c r="P25287" s="404"/>
      <c r="Q25287" s="404"/>
      <c r="R25287" s="404"/>
      <c r="S25287" s="404"/>
      <c r="T25287" s="404"/>
    </row>
    <row r="25288" spans="12:20" ht="16.8">
      <c r="L25288" s="404"/>
      <c r="M25288" s="404"/>
      <c r="N25288" s="404"/>
      <c r="O25288" s="404"/>
      <c r="P25288" s="404"/>
      <c r="Q25288" s="404"/>
      <c r="R25288" s="404"/>
      <c r="S25288" s="404"/>
      <c r="T25288" s="404"/>
    </row>
    <row r="25289" spans="12:20" ht="16.8">
      <c r="L25289" s="404"/>
      <c r="M25289" s="404"/>
      <c r="N25289" s="404"/>
      <c r="O25289" s="404"/>
      <c r="P25289" s="404"/>
      <c r="Q25289" s="404"/>
      <c r="R25289" s="404"/>
      <c r="S25289" s="404"/>
      <c r="T25289" s="404"/>
    </row>
    <row r="25290" spans="12:20" ht="16.8">
      <c r="L25290" s="404"/>
      <c r="M25290" s="404"/>
      <c r="N25290" s="404"/>
      <c r="O25290" s="404"/>
      <c r="P25290" s="404"/>
      <c r="Q25290" s="404"/>
      <c r="R25290" s="404"/>
      <c r="S25290" s="404"/>
      <c r="T25290" s="404"/>
    </row>
    <row r="25291" spans="12:20" ht="16.8">
      <c r="L25291" s="404"/>
      <c r="M25291" s="404"/>
      <c r="N25291" s="404"/>
      <c r="O25291" s="404"/>
      <c r="P25291" s="404"/>
      <c r="Q25291" s="404"/>
      <c r="R25291" s="404"/>
      <c r="S25291" s="404"/>
      <c r="T25291" s="404"/>
    </row>
    <row r="25292" spans="12:20" ht="16.8">
      <c r="L25292" s="404"/>
      <c r="M25292" s="404"/>
      <c r="N25292" s="404"/>
      <c r="O25292" s="404"/>
      <c r="P25292" s="404"/>
      <c r="Q25292" s="404"/>
      <c r="R25292" s="404"/>
      <c r="S25292" s="404"/>
      <c r="T25292" s="404"/>
    </row>
    <row r="25293" spans="12:20" ht="16.8">
      <c r="L25293" s="404"/>
      <c r="M25293" s="404"/>
      <c r="N25293" s="404"/>
      <c r="O25293" s="404"/>
      <c r="P25293" s="404"/>
      <c r="Q25293" s="404"/>
      <c r="R25293" s="404"/>
      <c r="S25293" s="404"/>
      <c r="T25293" s="404"/>
    </row>
    <row r="25294" spans="12:20" ht="16.8">
      <c r="L25294" s="404"/>
      <c r="M25294" s="404"/>
      <c r="N25294" s="404"/>
      <c r="O25294" s="404"/>
      <c r="P25294" s="404"/>
      <c r="Q25294" s="404"/>
      <c r="R25294" s="404"/>
      <c r="S25294" s="404"/>
      <c r="T25294" s="404"/>
    </row>
    <row r="25295" spans="12:20" ht="16.8">
      <c r="L25295" s="404"/>
      <c r="M25295" s="404"/>
      <c r="N25295" s="404"/>
      <c r="O25295" s="404"/>
      <c r="P25295" s="404"/>
      <c r="Q25295" s="404"/>
      <c r="R25295" s="404"/>
      <c r="S25295" s="404"/>
      <c r="T25295" s="404"/>
    </row>
    <row r="25296" spans="12:20" ht="16.8">
      <c r="L25296" s="404"/>
      <c r="M25296" s="404"/>
      <c r="N25296" s="404"/>
      <c r="O25296" s="404"/>
      <c r="P25296" s="404"/>
      <c r="Q25296" s="404"/>
      <c r="R25296" s="404"/>
      <c r="S25296" s="404"/>
      <c r="T25296" s="404"/>
    </row>
    <row r="25297" spans="12:20" ht="16.8">
      <c r="L25297" s="404"/>
      <c r="M25297" s="404"/>
      <c r="N25297" s="404"/>
      <c r="O25297" s="404"/>
      <c r="P25297" s="404"/>
      <c r="Q25297" s="404"/>
      <c r="R25297" s="404"/>
      <c r="S25297" s="404"/>
      <c r="T25297" s="404"/>
    </row>
    <row r="25298" spans="12:20" ht="16.8">
      <c r="L25298" s="404"/>
      <c r="M25298" s="404"/>
      <c r="N25298" s="404"/>
      <c r="O25298" s="404"/>
      <c r="P25298" s="404"/>
      <c r="Q25298" s="404"/>
      <c r="R25298" s="404"/>
      <c r="S25298" s="404"/>
      <c r="T25298" s="404"/>
    </row>
    <row r="25299" spans="12:20" ht="16.8">
      <c r="L25299" s="404"/>
      <c r="M25299" s="404"/>
      <c r="N25299" s="404"/>
      <c r="O25299" s="404"/>
      <c r="P25299" s="404"/>
      <c r="Q25299" s="404"/>
      <c r="R25299" s="404"/>
      <c r="S25299" s="404"/>
      <c r="T25299" s="404"/>
    </row>
    <row r="25300" spans="12:20" ht="16.8">
      <c r="L25300" s="404"/>
      <c r="M25300" s="404"/>
      <c r="N25300" s="404"/>
      <c r="O25300" s="404"/>
      <c r="P25300" s="404"/>
      <c r="Q25300" s="404"/>
      <c r="R25300" s="404"/>
      <c r="S25300" s="404"/>
      <c r="T25300" s="404"/>
    </row>
    <row r="25301" spans="12:20" ht="16.8">
      <c r="L25301" s="404"/>
      <c r="M25301" s="404"/>
      <c r="N25301" s="404"/>
      <c r="O25301" s="404"/>
      <c r="P25301" s="404"/>
      <c r="Q25301" s="404"/>
      <c r="R25301" s="404"/>
      <c r="S25301" s="404"/>
      <c r="T25301" s="404"/>
    </row>
    <row r="25302" spans="12:20" ht="16.8">
      <c r="L25302" s="404"/>
      <c r="M25302" s="404"/>
      <c r="N25302" s="404"/>
      <c r="O25302" s="404"/>
      <c r="P25302" s="404"/>
      <c r="Q25302" s="404"/>
      <c r="R25302" s="404"/>
      <c r="S25302" s="404"/>
      <c r="T25302" s="404"/>
    </row>
    <row r="25303" spans="12:20" ht="16.8">
      <c r="L25303" s="404"/>
      <c r="M25303" s="404"/>
      <c r="N25303" s="404"/>
      <c r="O25303" s="404"/>
      <c r="P25303" s="404"/>
      <c r="Q25303" s="404"/>
      <c r="R25303" s="404"/>
      <c r="S25303" s="404"/>
      <c r="T25303" s="404"/>
    </row>
    <row r="25304" spans="12:20" ht="16.8">
      <c r="L25304" s="404"/>
      <c r="M25304" s="404"/>
      <c r="N25304" s="404"/>
      <c r="O25304" s="404"/>
      <c r="P25304" s="404"/>
      <c r="Q25304" s="404"/>
      <c r="R25304" s="404"/>
      <c r="S25304" s="404"/>
      <c r="T25304" s="404"/>
    </row>
    <row r="25305" spans="12:20" ht="16.8">
      <c r="L25305" s="404"/>
      <c r="M25305" s="404"/>
      <c r="N25305" s="404"/>
      <c r="O25305" s="404"/>
      <c r="P25305" s="404"/>
      <c r="Q25305" s="404"/>
      <c r="R25305" s="404"/>
      <c r="S25305" s="404"/>
      <c r="T25305" s="404"/>
    </row>
    <row r="25306" spans="12:20" ht="16.8">
      <c r="L25306" s="404"/>
      <c r="M25306" s="404"/>
      <c r="N25306" s="404"/>
      <c r="O25306" s="404"/>
      <c r="P25306" s="404"/>
      <c r="Q25306" s="404"/>
      <c r="R25306" s="404"/>
      <c r="S25306" s="404"/>
      <c r="T25306" s="404"/>
    </row>
    <row r="25307" spans="12:20" ht="16.8">
      <c r="L25307" s="404"/>
      <c r="M25307" s="404"/>
      <c r="N25307" s="404"/>
      <c r="O25307" s="404"/>
      <c r="P25307" s="404"/>
      <c r="Q25307" s="404"/>
      <c r="R25307" s="404"/>
      <c r="S25307" s="404"/>
      <c r="T25307" s="404"/>
    </row>
    <row r="25308" spans="12:20" ht="16.8">
      <c r="L25308" s="404"/>
      <c r="M25308" s="404"/>
      <c r="N25308" s="404"/>
      <c r="O25308" s="404"/>
      <c r="P25308" s="404"/>
      <c r="Q25308" s="404"/>
      <c r="R25308" s="404"/>
      <c r="S25308" s="404"/>
      <c r="T25308" s="404"/>
    </row>
    <row r="25309" spans="12:20" ht="16.8">
      <c r="L25309" s="404"/>
      <c r="M25309" s="404"/>
      <c r="N25309" s="404"/>
      <c r="O25309" s="404"/>
      <c r="P25309" s="404"/>
      <c r="Q25309" s="404"/>
      <c r="R25309" s="404"/>
      <c r="S25309" s="404"/>
      <c r="T25309" s="404"/>
    </row>
    <row r="25310" spans="12:20" ht="16.8">
      <c r="L25310" s="404"/>
      <c r="M25310" s="404"/>
      <c r="N25310" s="404"/>
      <c r="O25310" s="404"/>
      <c r="P25310" s="404"/>
      <c r="Q25310" s="404"/>
      <c r="R25310" s="404"/>
      <c r="S25310" s="404"/>
      <c r="T25310" s="404"/>
    </row>
    <row r="25311" spans="12:20" ht="16.8">
      <c r="L25311" s="404"/>
      <c r="M25311" s="404"/>
      <c r="N25311" s="404"/>
      <c r="O25311" s="404"/>
      <c r="P25311" s="404"/>
      <c r="Q25311" s="404"/>
      <c r="R25311" s="404"/>
      <c r="S25311" s="404"/>
      <c r="T25311" s="404"/>
    </row>
    <row r="25312" spans="12:20" ht="16.8">
      <c r="L25312" s="404"/>
      <c r="M25312" s="404"/>
      <c r="N25312" s="404"/>
      <c r="O25312" s="404"/>
      <c r="P25312" s="404"/>
      <c r="Q25312" s="404"/>
      <c r="R25312" s="404"/>
      <c r="S25312" s="404"/>
      <c r="T25312" s="404"/>
    </row>
    <row r="25313" spans="12:20" ht="16.8">
      <c r="L25313" s="404"/>
      <c r="M25313" s="404"/>
      <c r="N25313" s="404"/>
      <c r="O25313" s="404"/>
      <c r="P25313" s="404"/>
      <c r="Q25313" s="404"/>
      <c r="R25313" s="404"/>
      <c r="S25313" s="404"/>
      <c r="T25313" s="404"/>
    </row>
    <row r="25314" spans="12:20" ht="16.8">
      <c r="L25314" s="404"/>
      <c r="M25314" s="404"/>
      <c r="N25314" s="404"/>
      <c r="O25314" s="404"/>
      <c r="P25314" s="404"/>
      <c r="Q25314" s="404"/>
      <c r="R25314" s="404"/>
      <c r="S25314" s="404"/>
      <c r="T25314" s="404"/>
    </row>
    <row r="25315" spans="12:20" ht="16.8">
      <c r="L25315" s="404"/>
      <c r="M25315" s="404"/>
      <c r="N25315" s="404"/>
      <c r="O25315" s="404"/>
      <c r="P25315" s="404"/>
      <c r="Q25315" s="404"/>
      <c r="R25315" s="404"/>
      <c r="S25315" s="404"/>
      <c r="T25315" s="404"/>
    </row>
    <row r="25316" spans="12:20" ht="16.8">
      <c r="L25316" s="404"/>
      <c r="M25316" s="404"/>
      <c r="N25316" s="404"/>
      <c r="O25316" s="404"/>
      <c r="P25316" s="404"/>
      <c r="Q25316" s="404"/>
      <c r="R25316" s="404"/>
      <c r="S25316" s="404"/>
      <c r="T25316" s="404"/>
    </row>
    <row r="25317" spans="12:20" ht="16.8">
      <c r="L25317" s="404"/>
      <c r="M25317" s="404"/>
      <c r="N25317" s="404"/>
      <c r="O25317" s="404"/>
      <c r="P25317" s="404"/>
      <c r="Q25317" s="404"/>
      <c r="R25317" s="404"/>
      <c r="S25317" s="404"/>
      <c r="T25317" s="404"/>
    </row>
    <row r="25318" spans="12:20" ht="16.8">
      <c r="L25318" s="404"/>
      <c r="M25318" s="404"/>
      <c r="N25318" s="404"/>
      <c r="O25318" s="404"/>
      <c r="P25318" s="404"/>
      <c r="Q25318" s="404"/>
      <c r="R25318" s="404"/>
      <c r="S25318" s="404"/>
      <c r="T25318" s="404"/>
    </row>
    <row r="25319" spans="12:20" ht="16.8">
      <c r="L25319" s="404"/>
      <c r="M25319" s="404"/>
      <c r="N25319" s="404"/>
      <c r="O25319" s="404"/>
      <c r="P25319" s="404"/>
      <c r="Q25319" s="404"/>
      <c r="R25319" s="404"/>
      <c r="S25319" s="404"/>
      <c r="T25319" s="404"/>
    </row>
    <row r="25320" spans="12:20" ht="16.8">
      <c r="L25320" s="404"/>
      <c r="M25320" s="404"/>
      <c r="N25320" s="404"/>
      <c r="O25320" s="404"/>
      <c r="P25320" s="404"/>
      <c r="Q25320" s="404"/>
      <c r="R25320" s="404"/>
      <c r="S25320" s="404"/>
      <c r="T25320" s="404"/>
    </row>
    <row r="25321" spans="12:20" ht="16.8">
      <c r="L25321" s="404"/>
      <c r="M25321" s="404"/>
      <c r="N25321" s="404"/>
      <c r="O25321" s="404"/>
      <c r="P25321" s="404"/>
      <c r="Q25321" s="404"/>
      <c r="R25321" s="404"/>
      <c r="S25321" s="404"/>
      <c r="T25321" s="404"/>
    </row>
    <row r="25322" spans="12:20" ht="16.8">
      <c r="L25322" s="404"/>
      <c r="M25322" s="404"/>
      <c r="N25322" s="404"/>
      <c r="O25322" s="404"/>
      <c r="P25322" s="404"/>
      <c r="Q25322" s="404"/>
      <c r="R25322" s="404"/>
      <c r="S25322" s="404"/>
      <c r="T25322" s="404"/>
    </row>
    <row r="25323" spans="12:20" ht="16.8">
      <c r="L25323" s="404"/>
      <c r="M25323" s="404"/>
      <c r="N25323" s="404"/>
      <c r="O25323" s="404"/>
      <c r="P25323" s="404"/>
      <c r="Q25323" s="404"/>
      <c r="R25323" s="404"/>
      <c r="S25323" s="404"/>
      <c r="T25323" s="404"/>
    </row>
    <row r="25324" spans="12:20" ht="16.8">
      <c r="L25324" s="404"/>
      <c r="M25324" s="404"/>
      <c r="N25324" s="404"/>
      <c r="O25324" s="404"/>
      <c r="P25324" s="404"/>
      <c r="Q25324" s="404"/>
      <c r="R25324" s="404"/>
      <c r="S25324" s="404"/>
      <c r="T25324" s="404"/>
    </row>
    <row r="25325" spans="12:20" ht="16.8">
      <c r="L25325" s="404"/>
      <c r="M25325" s="404"/>
      <c r="N25325" s="404"/>
      <c r="O25325" s="404"/>
      <c r="P25325" s="404"/>
      <c r="Q25325" s="404"/>
      <c r="R25325" s="404"/>
      <c r="S25325" s="404"/>
      <c r="T25325" s="404"/>
    </row>
    <row r="25326" spans="12:20" ht="16.8">
      <c r="L25326" s="404"/>
      <c r="M25326" s="404"/>
      <c r="N25326" s="404"/>
      <c r="O25326" s="404"/>
      <c r="P25326" s="404"/>
      <c r="Q25326" s="404"/>
      <c r="R25326" s="404"/>
      <c r="S25326" s="404"/>
      <c r="T25326" s="404"/>
    </row>
    <row r="25327" spans="12:20" ht="16.8">
      <c r="L25327" s="404"/>
      <c r="M25327" s="404"/>
      <c r="N25327" s="404"/>
      <c r="O25327" s="404"/>
      <c r="P25327" s="404"/>
      <c r="Q25327" s="404"/>
      <c r="R25327" s="404"/>
      <c r="S25327" s="404"/>
      <c r="T25327" s="404"/>
    </row>
    <row r="25328" spans="12:20" ht="16.8">
      <c r="L25328" s="404"/>
      <c r="M25328" s="404"/>
      <c r="N25328" s="404"/>
      <c r="O25328" s="404"/>
      <c r="P25328" s="404"/>
      <c r="Q25328" s="404"/>
      <c r="R25328" s="404"/>
      <c r="S25328" s="404"/>
      <c r="T25328" s="404"/>
    </row>
    <row r="25329" spans="12:20" ht="16.8">
      <c r="L25329" s="404"/>
      <c r="M25329" s="404"/>
      <c r="N25329" s="404"/>
      <c r="O25329" s="404"/>
      <c r="P25329" s="404"/>
      <c r="Q25329" s="404"/>
      <c r="R25329" s="404"/>
      <c r="S25329" s="404"/>
      <c r="T25329" s="404"/>
    </row>
    <row r="25330" spans="12:20" ht="16.8">
      <c r="L25330" s="404"/>
      <c r="M25330" s="404"/>
      <c r="N25330" s="404"/>
      <c r="O25330" s="404"/>
      <c r="P25330" s="404"/>
      <c r="Q25330" s="404"/>
      <c r="R25330" s="404"/>
      <c r="S25330" s="404"/>
      <c r="T25330" s="404"/>
    </row>
    <row r="25331" spans="12:20" ht="16.8">
      <c r="L25331" s="404"/>
      <c r="M25331" s="404"/>
      <c r="N25331" s="404"/>
      <c r="O25331" s="404"/>
      <c r="P25331" s="404"/>
      <c r="Q25331" s="404"/>
      <c r="R25331" s="404"/>
      <c r="S25331" s="404"/>
      <c r="T25331" s="404"/>
    </row>
    <row r="25332" spans="12:20" ht="16.8">
      <c r="L25332" s="404"/>
      <c r="M25332" s="404"/>
      <c r="N25332" s="404"/>
      <c r="O25332" s="404"/>
      <c r="P25332" s="404"/>
      <c r="Q25332" s="404"/>
      <c r="R25332" s="404"/>
      <c r="S25332" s="404"/>
      <c r="T25332" s="404"/>
    </row>
    <row r="25333" spans="12:20" ht="16.8">
      <c r="L25333" s="404"/>
      <c r="M25333" s="404"/>
      <c r="N25333" s="404"/>
      <c r="O25333" s="404"/>
      <c r="P25333" s="404"/>
      <c r="Q25333" s="404"/>
      <c r="R25333" s="404"/>
      <c r="S25333" s="404"/>
      <c r="T25333" s="404"/>
    </row>
    <row r="25334" spans="12:20" ht="16.8">
      <c r="L25334" s="404"/>
      <c r="M25334" s="404"/>
      <c r="N25334" s="404"/>
      <c r="O25334" s="404"/>
      <c r="P25334" s="404"/>
      <c r="Q25334" s="404"/>
      <c r="R25334" s="404"/>
      <c r="S25334" s="404"/>
      <c r="T25334" s="404"/>
    </row>
    <row r="25335" spans="12:20" ht="16.8">
      <c r="L25335" s="404"/>
      <c r="M25335" s="404"/>
      <c r="N25335" s="404"/>
      <c r="O25335" s="404"/>
      <c r="P25335" s="404"/>
      <c r="Q25335" s="404"/>
      <c r="R25335" s="404"/>
      <c r="S25335" s="404"/>
      <c r="T25335" s="404"/>
    </row>
    <row r="25336" spans="12:20" ht="16.8">
      <c r="L25336" s="404"/>
      <c r="M25336" s="404"/>
      <c r="N25336" s="404"/>
      <c r="O25336" s="404"/>
      <c r="P25336" s="404"/>
      <c r="Q25336" s="404"/>
      <c r="R25336" s="404"/>
      <c r="S25336" s="404"/>
      <c r="T25336" s="404"/>
    </row>
    <row r="25337" spans="12:20" ht="16.8">
      <c r="L25337" s="404"/>
      <c r="M25337" s="404"/>
      <c r="N25337" s="404"/>
      <c r="O25337" s="404"/>
      <c r="P25337" s="404"/>
      <c r="Q25337" s="404"/>
      <c r="R25337" s="404"/>
      <c r="S25337" s="404"/>
      <c r="T25337" s="404"/>
    </row>
    <row r="25338" spans="12:20" ht="16.8">
      <c r="L25338" s="404"/>
      <c r="M25338" s="404"/>
      <c r="N25338" s="404"/>
      <c r="O25338" s="404"/>
      <c r="P25338" s="404"/>
      <c r="Q25338" s="404"/>
      <c r="R25338" s="404"/>
      <c r="S25338" s="404"/>
      <c r="T25338" s="404"/>
    </row>
    <row r="25339" spans="12:20" ht="16.8">
      <c r="L25339" s="404"/>
      <c r="M25339" s="404"/>
      <c r="N25339" s="404"/>
      <c r="O25339" s="404"/>
      <c r="P25339" s="404"/>
      <c r="Q25339" s="404"/>
      <c r="R25339" s="404"/>
      <c r="S25339" s="404"/>
      <c r="T25339" s="404"/>
    </row>
    <row r="25340" spans="12:20" ht="16.8">
      <c r="L25340" s="404"/>
      <c r="M25340" s="404"/>
      <c r="N25340" s="404"/>
      <c r="O25340" s="404"/>
      <c r="P25340" s="404"/>
      <c r="Q25340" s="404"/>
      <c r="R25340" s="404"/>
      <c r="S25340" s="404"/>
      <c r="T25340" s="404"/>
    </row>
    <row r="25341" spans="12:20" ht="16.8">
      <c r="L25341" s="404"/>
      <c r="M25341" s="404"/>
      <c r="N25341" s="404"/>
      <c r="O25341" s="404"/>
      <c r="P25341" s="404"/>
      <c r="Q25341" s="404"/>
      <c r="R25341" s="404"/>
      <c r="S25341" s="404"/>
      <c r="T25341" s="404"/>
    </row>
    <row r="25342" spans="12:20" ht="16.8">
      <c r="L25342" s="404"/>
      <c r="M25342" s="404"/>
      <c r="N25342" s="404"/>
      <c r="O25342" s="404"/>
      <c r="P25342" s="404"/>
      <c r="Q25342" s="404"/>
      <c r="R25342" s="404"/>
      <c r="S25342" s="404"/>
      <c r="T25342" s="404"/>
    </row>
    <row r="25343" spans="12:20" ht="16.8">
      <c r="L25343" s="404"/>
      <c r="M25343" s="404"/>
      <c r="N25343" s="404"/>
      <c r="O25343" s="404"/>
      <c r="P25343" s="404"/>
      <c r="Q25343" s="404"/>
      <c r="R25343" s="404"/>
      <c r="S25343" s="404"/>
      <c r="T25343" s="404"/>
    </row>
    <row r="25344" spans="12:20" ht="16.8">
      <c r="L25344" s="404"/>
      <c r="M25344" s="404"/>
      <c r="N25344" s="404"/>
      <c r="O25344" s="404"/>
      <c r="P25344" s="404"/>
      <c r="Q25344" s="404"/>
      <c r="R25344" s="404"/>
      <c r="S25344" s="404"/>
      <c r="T25344" s="404"/>
    </row>
    <row r="25345" spans="12:20" ht="16.8">
      <c r="L25345" s="404"/>
      <c r="M25345" s="404"/>
      <c r="N25345" s="404"/>
      <c r="O25345" s="404"/>
      <c r="P25345" s="404"/>
      <c r="Q25345" s="404"/>
      <c r="R25345" s="404"/>
      <c r="S25345" s="404"/>
      <c r="T25345" s="404"/>
    </row>
    <row r="25346" spans="12:20" ht="16.8">
      <c r="L25346" s="404"/>
      <c r="M25346" s="404"/>
      <c r="N25346" s="404"/>
      <c r="O25346" s="404"/>
      <c r="P25346" s="404"/>
      <c r="Q25346" s="404"/>
      <c r="R25346" s="404"/>
      <c r="S25346" s="404"/>
      <c r="T25346" s="404"/>
    </row>
    <row r="25347" spans="12:20" ht="16.8">
      <c r="L25347" s="404"/>
      <c r="M25347" s="404"/>
      <c r="N25347" s="404"/>
      <c r="O25347" s="404"/>
      <c r="P25347" s="404"/>
      <c r="Q25347" s="404"/>
      <c r="R25347" s="404"/>
      <c r="S25347" s="404"/>
      <c r="T25347" s="404"/>
    </row>
    <row r="25348" spans="12:20" ht="16.8">
      <c r="L25348" s="404"/>
      <c r="M25348" s="404"/>
      <c r="N25348" s="404"/>
      <c r="O25348" s="404"/>
      <c r="P25348" s="404"/>
      <c r="Q25348" s="404"/>
      <c r="R25348" s="404"/>
      <c r="S25348" s="404"/>
      <c r="T25348" s="404"/>
    </row>
    <row r="25349" spans="12:20" ht="16.8">
      <c r="L25349" s="404"/>
      <c r="M25349" s="404"/>
      <c r="N25349" s="404"/>
      <c r="O25349" s="404"/>
      <c r="P25349" s="404"/>
      <c r="Q25349" s="404"/>
      <c r="R25349" s="404"/>
      <c r="S25349" s="404"/>
      <c r="T25349" s="404"/>
    </row>
    <row r="25350" spans="12:20" ht="16.8">
      <c r="L25350" s="404"/>
      <c r="M25350" s="404"/>
      <c r="N25350" s="404"/>
      <c r="O25350" s="404"/>
      <c r="P25350" s="404"/>
      <c r="Q25350" s="404"/>
      <c r="R25350" s="404"/>
      <c r="S25350" s="404"/>
      <c r="T25350" s="404"/>
    </row>
    <row r="25351" spans="12:20" ht="16.8">
      <c r="L25351" s="404"/>
      <c r="M25351" s="404"/>
      <c r="N25351" s="404"/>
      <c r="O25351" s="404"/>
      <c r="P25351" s="404"/>
      <c r="Q25351" s="404"/>
      <c r="R25351" s="404"/>
      <c r="S25351" s="404"/>
      <c r="T25351" s="404"/>
    </row>
    <row r="25352" spans="12:20" ht="16.8">
      <c r="L25352" s="404"/>
      <c r="M25352" s="404"/>
      <c r="N25352" s="404"/>
      <c r="O25352" s="404"/>
      <c r="P25352" s="404"/>
      <c r="Q25352" s="404"/>
      <c r="R25352" s="404"/>
      <c r="S25352" s="404"/>
      <c r="T25352" s="404"/>
    </row>
    <row r="25353" spans="12:20" ht="16.8">
      <c r="L25353" s="404"/>
      <c r="M25353" s="404"/>
      <c r="N25353" s="404"/>
      <c r="O25353" s="404"/>
      <c r="P25353" s="404"/>
      <c r="Q25353" s="404"/>
      <c r="R25353" s="404"/>
      <c r="S25353" s="404"/>
      <c r="T25353" s="404"/>
    </row>
    <row r="25354" spans="12:20" ht="16.8">
      <c r="L25354" s="404"/>
      <c r="M25354" s="404"/>
      <c r="N25354" s="404"/>
      <c r="O25354" s="404"/>
      <c r="P25354" s="404"/>
      <c r="Q25354" s="404"/>
      <c r="R25354" s="404"/>
      <c r="S25354" s="404"/>
      <c r="T25354" s="404"/>
    </row>
    <row r="25355" spans="12:20" ht="16.8">
      <c r="L25355" s="404"/>
      <c r="M25355" s="404"/>
      <c r="N25355" s="404"/>
      <c r="O25355" s="404"/>
      <c r="P25355" s="404"/>
      <c r="Q25355" s="404"/>
      <c r="R25355" s="404"/>
      <c r="S25355" s="404"/>
      <c r="T25355" s="404"/>
    </row>
    <row r="25356" spans="12:20" ht="16.8">
      <c r="L25356" s="404"/>
      <c r="M25356" s="404"/>
      <c r="N25356" s="404"/>
      <c r="O25356" s="404"/>
      <c r="P25356" s="404"/>
      <c r="Q25356" s="404"/>
      <c r="R25356" s="404"/>
      <c r="S25356" s="404"/>
      <c r="T25356" s="404"/>
    </row>
    <row r="25357" spans="12:20" ht="16.8">
      <c r="L25357" s="404"/>
      <c r="M25357" s="404"/>
      <c r="N25357" s="404"/>
      <c r="O25357" s="404"/>
      <c r="P25357" s="404"/>
      <c r="Q25357" s="404"/>
      <c r="R25357" s="404"/>
      <c r="S25357" s="404"/>
      <c r="T25357" s="404"/>
    </row>
    <row r="25358" spans="12:20" ht="16.8">
      <c r="L25358" s="404"/>
      <c r="M25358" s="404"/>
      <c r="N25358" s="404"/>
      <c r="O25358" s="404"/>
      <c r="P25358" s="404"/>
      <c r="Q25358" s="404"/>
      <c r="R25358" s="404"/>
      <c r="S25358" s="404"/>
      <c r="T25358" s="404"/>
    </row>
    <row r="25359" spans="12:20" ht="16.8">
      <c r="L25359" s="404"/>
      <c r="M25359" s="404"/>
      <c r="N25359" s="404"/>
      <c r="O25359" s="404"/>
      <c r="P25359" s="404"/>
      <c r="Q25359" s="404"/>
      <c r="R25359" s="404"/>
      <c r="S25359" s="404"/>
      <c r="T25359" s="404"/>
    </row>
    <row r="25360" spans="12:20" ht="16.8">
      <c r="L25360" s="404"/>
      <c r="M25360" s="404"/>
      <c r="N25360" s="404"/>
      <c r="O25360" s="404"/>
      <c r="P25360" s="404"/>
      <c r="Q25360" s="404"/>
      <c r="R25360" s="404"/>
      <c r="S25360" s="404"/>
      <c r="T25360" s="404"/>
    </row>
    <row r="25361" spans="12:20" ht="16.8">
      <c r="L25361" s="404"/>
      <c r="M25361" s="404"/>
      <c r="N25361" s="404"/>
      <c r="O25361" s="404"/>
      <c r="P25361" s="404"/>
      <c r="Q25361" s="404"/>
      <c r="R25361" s="404"/>
      <c r="S25361" s="404"/>
      <c r="T25361" s="404"/>
    </row>
    <row r="25362" spans="12:20" ht="16.8">
      <c r="L25362" s="404"/>
      <c r="M25362" s="404"/>
      <c r="N25362" s="404"/>
      <c r="O25362" s="404"/>
      <c r="P25362" s="404"/>
      <c r="Q25362" s="404"/>
      <c r="R25362" s="404"/>
      <c r="S25362" s="404"/>
      <c r="T25362" s="404"/>
    </row>
    <row r="25363" spans="12:20" ht="16.8">
      <c r="L25363" s="404"/>
      <c r="M25363" s="404"/>
      <c r="N25363" s="404"/>
      <c r="O25363" s="404"/>
      <c r="P25363" s="404"/>
      <c r="Q25363" s="404"/>
      <c r="R25363" s="404"/>
      <c r="S25363" s="404"/>
      <c r="T25363" s="404"/>
    </row>
    <row r="25364" spans="12:20" ht="16.8">
      <c r="L25364" s="404"/>
      <c r="M25364" s="404"/>
      <c r="N25364" s="404"/>
      <c r="O25364" s="404"/>
      <c r="P25364" s="404"/>
      <c r="Q25364" s="404"/>
      <c r="R25364" s="404"/>
      <c r="S25364" s="404"/>
      <c r="T25364" s="404"/>
    </row>
    <row r="25365" spans="12:20" ht="16.8">
      <c r="L25365" s="404"/>
      <c r="M25365" s="404"/>
      <c r="N25365" s="404"/>
      <c r="O25365" s="404"/>
      <c r="P25365" s="404"/>
      <c r="Q25365" s="404"/>
      <c r="R25365" s="404"/>
      <c r="S25365" s="404"/>
      <c r="T25365" s="404"/>
    </row>
    <row r="25366" spans="12:20" ht="16.8">
      <c r="L25366" s="404"/>
      <c r="M25366" s="404"/>
      <c r="N25366" s="404"/>
      <c r="O25366" s="404"/>
      <c r="P25366" s="404"/>
      <c r="Q25366" s="404"/>
      <c r="R25366" s="404"/>
      <c r="S25366" s="404"/>
      <c r="T25366" s="404"/>
    </row>
    <row r="25367" spans="12:20" ht="16.8">
      <c r="L25367" s="404"/>
      <c r="M25367" s="404"/>
      <c r="N25367" s="404"/>
      <c r="O25367" s="404"/>
      <c r="P25367" s="404"/>
      <c r="Q25367" s="404"/>
      <c r="R25367" s="404"/>
      <c r="S25367" s="404"/>
      <c r="T25367" s="404"/>
    </row>
    <row r="25368" spans="12:20" ht="16.8">
      <c r="L25368" s="404"/>
      <c r="M25368" s="404"/>
      <c r="N25368" s="404"/>
      <c r="O25368" s="404"/>
      <c r="P25368" s="404"/>
      <c r="Q25368" s="404"/>
      <c r="R25368" s="404"/>
      <c r="S25368" s="404"/>
      <c r="T25368" s="404"/>
    </row>
    <row r="25369" spans="12:20" ht="16.8">
      <c r="L25369" s="404"/>
      <c r="M25369" s="404"/>
      <c r="N25369" s="404"/>
      <c r="O25369" s="404"/>
      <c r="P25369" s="404"/>
      <c r="Q25369" s="404"/>
      <c r="R25369" s="404"/>
      <c r="S25369" s="404"/>
      <c r="T25369" s="404"/>
    </row>
    <row r="25370" spans="12:20" ht="16.8">
      <c r="L25370" s="404"/>
      <c r="M25370" s="404"/>
      <c r="N25370" s="404"/>
      <c r="O25370" s="404"/>
      <c r="P25370" s="404"/>
      <c r="Q25370" s="404"/>
      <c r="R25370" s="404"/>
      <c r="S25370" s="404"/>
      <c r="T25370" s="404"/>
    </row>
    <row r="25371" spans="12:20" ht="16.8">
      <c r="L25371" s="404"/>
      <c r="M25371" s="404"/>
      <c r="N25371" s="404"/>
      <c r="O25371" s="404"/>
      <c r="P25371" s="404"/>
      <c r="Q25371" s="404"/>
      <c r="R25371" s="404"/>
      <c r="S25371" s="404"/>
      <c r="T25371" s="404"/>
    </row>
    <row r="25372" spans="12:20" ht="16.8">
      <c r="L25372" s="404"/>
      <c r="M25372" s="404"/>
      <c r="N25372" s="404"/>
      <c r="O25372" s="404"/>
      <c r="P25372" s="404"/>
      <c r="Q25372" s="404"/>
      <c r="R25372" s="404"/>
      <c r="S25372" s="404"/>
      <c r="T25372" s="404"/>
    </row>
    <row r="25373" spans="12:20" ht="16.8">
      <c r="L25373" s="404"/>
      <c r="M25373" s="404"/>
      <c r="N25373" s="404"/>
      <c r="O25373" s="404"/>
      <c r="P25373" s="404"/>
      <c r="Q25373" s="404"/>
      <c r="R25373" s="404"/>
      <c r="S25373" s="404"/>
      <c r="T25373" s="404"/>
    </row>
    <row r="25374" spans="12:20" ht="16.8">
      <c r="L25374" s="404"/>
      <c r="M25374" s="404"/>
      <c r="N25374" s="404"/>
      <c r="O25374" s="404"/>
      <c r="P25374" s="404"/>
      <c r="Q25374" s="404"/>
      <c r="R25374" s="404"/>
      <c r="S25374" s="404"/>
      <c r="T25374" s="404"/>
    </row>
    <row r="25375" spans="12:20" ht="16.8">
      <c r="L25375" s="404"/>
      <c r="M25375" s="404"/>
      <c r="N25375" s="404"/>
      <c r="O25375" s="404"/>
      <c r="P25375" s="404"/>
      <c r="Q25375" s="404"/>
      <c r="R25375" s="404"/>
      <c r="S25375" s="404"/>
      <c r="T25375" s="404"/>
    </row>
    <row r="25376" spans="12:20" ht="16.8">
      <c r="L25376" s="404"/>
      <c r="M25376" s="404"/>
      <c r="N25376" s="404"/>
      <c r="O25376" s="404"/>
      <c r="P25376" s="404"/>
      <c r="Q25376" s="404"/>
      <c r="R25376" s="404"/>
      <c r="S25376" s="404"/>
      <c r="T25376" s="404"/>
    </row>
    <row r="25377" spans="12:20" ht="16.8">
      <c r="L25377" s="404"/>
      <c r="M25377" s="404"/>
      <c r="N25377" s="404"/>
      <c r="O25377" s="404"/>
      <c r="P25377" s="404"/>
      <c r="Q25377" s="404"/>
      <c r="R25377" s="404"/>
      <c r="S25377" s="404"/>
      <c r="T25377" s="404"/>
    </row>
    <row r="25378" spans="12:20" ht="16.8">
      <c r="L25378" s="404"/>
      <c r="M25378" s="404"/>
      <c r="N25378" s="404"/>
      <c r="O25378" s="404"/>
      <c r="P25378" s="404"/>
      <c r="Q25378" s="404"/>
      <c r="R25378" s="404"/>
      <c r="S25378" s="404"/>
      <c r="T25378" s="404"/>
    </row>
    <row r="25379" spans="12:20" ht="16.8">
      <c r="L25379" s="404"/>
      <c r="M25379" s="404"/>
      <c r="N25379" s="404"/>
      <c r="O25379" s="404"/>
      <c r="P25379" s="404"/>
      <c r="Q25379" s="404"/>
      <c r="R25379" s="404"/>
      <c r="S25379" s="404"/>
      <c r="T25379" s="404"/>
    </row>
    <row r="25380" spans="12:20" ht="16.8">
      <c r="L25380" s="404"/>
      <c r="M25380" s="404"/>
      <c r="N25380" s="404"/>
      <c r="O25380" s="404"/>
      <c r="P25380" s="404"/>
      <c r="Q25380" s="404"/>
      <c r="R25380" s="404"/>
      <c r="S25380" s="404"/>
      <c r="T25380" s="404"/>
    </row>
    <row r="25381" spans="12:20" ht="16.8">
      <c r="L25381" s="404"/>
      <c r="M25381" s="404"/>
      <c r="N25381" s="404"/>
      <c r="O25381" s="404"/>
      <c r="P25381" s="404"/>
      <c r="Q25381" s="404"/>
      <c r="R25381" s="404"/>
      <c r="S25381" s="404"/>
      <c r="T25381" s="404"/>
    </row>
    <row r="25382" spans="12:20" ht="16.8">
      <c r="L25382" s="404"/>
      <c r="M25382" s="404"/>
      <c r="N25382" s="404"/>
      <c r="O25382" s="404"/>
      <c r="P25382" s="404"/>
      <c r="Q25382" s="404"/>
      <c r="R25382" s="404"/>
      <c r="S25382" s="404"/>
      <c r="T25382" s="404"/>
    </row>
    <row r="25383" spans="12:20" ht="16.8">
      <c r="L25383" s="404"/>
      <c r="M25383" s="404"/>
      <c r="N25383" s="404"/>
      <c r="O25383" s="404"/>
      <c r="P25383" s="404"/>
      <c r="Q25383" s="404"/>
      <c r="R25383" s="404"/>
      <c r="S25383" s="404"/>
      <c r="T25383" s="404"/>
    </row>
    <row r="25384" spans="12:20" ht="16.8">
      <c r="L25384" s="404"/>
      <c r="M25384" s="404"/>
      <c r="N25384" s="404"/>
      <c r="O25384" s="404"/>
      <c r="P25384" s="404"/>
      <c r="Q25384" s="404"/>
      <c r="R25384" s="404"/>
      <c r="S25384" s="404"/>
      <c r="T25384" s="404"/>
    </row>
    <row r="25385" spans="12:20" ht="16.8">
      <c r="L25385" s="404"/>
      <c r="M25385" s="404"/>
      <c r="N25385" s="404"/>
      <c r="O25385" s="404"/>
      <c r="P25385" s="404"/>
      <c r="Q25385" s="404"/>
      <c r="R25385" s="404"/>
      <c r="S25385" s="404"/>
      <c r="T25385" s="404"/>
    </row>
    <row r="25386" spans="12:20" ht="16.8">
      <c r="L25386" s="404"/>
      <c r="M25386" s="404"/>
      <c r="N25386" s="404"/>
      <c r="O25386" s="404"/>
      <c r="P25386" s="404"/>
      <c r="Q25386" s="404"/>
      <c r="R25386" s="404"/>
      <c r="S25386" s="404"/>
      <c r="T25386" s="404"/>
    </row>
    <row r="25387" spans="12:20" ht="16.8">
      <c r="L25387" s="404"/>
      <c r="M25387" s="404"/>
      <c r="N25387" s="404"/>
      <c r="O25387" s="404"/>
      <c r="P25387" s="404"/>
      <c r="Q25387" s="404"/>
      <c r="R25387" s="404"/>
      <c r="S25387" s="404"/>
      <c r="T25387" s="404"/>
    </row>
    <row r="25388" spans="12:20" ht="16.8">
      <c r="L25388" s="404"/>
      <c r="M25388" s="404"/>
      <c r="N25388" s="404"/>
      <c r="O25388" s="404"/>
      <c r="P25388" s="404"/>
      <c r="Q25388" s="404"/>
      <c r="R25388" s="404"/>
      <c r="S25388" s="404"/>
      <c r="T25388" s="404"/>
    </row>
    <row r="25389" spans="12:20" ht="16.8">
      <c r="L25389" s="404"/>
      <c r="M25389" s="404"/>
      <c r="N25389" s="404"/>
      <c r="O25389" s="404"/>
      <c r="P25389" s="404"/>
      <c r="Q25389" s="404"/>
      <c r="R25389" s="404"/>
      <c r="S25389" s="404"/>
      <c r="T25389" s="404"/>
    </row>
    <row r="25390" spans="12:20" ht="16.8">
      <c r="L25390" s="404"/>
      <c r="M25390" s="404"/>
      <c r="N25390" s="404"/>
      <c r="O25390" s="404"/>
      <c r="P25390" s="404"/>
      <c r="Q25390" s="404"/>
      <c r="R25390" s="404"/>
      <c r="S25390" s="404"/>
      <c r="T25390" s="404"/>
    </row>
    <row r="25391" spans="12:20" ht="16.8">
      <c r="L25391" s="404"/>
      <c r="M25391" s="404"/>
      <c r="N25391" s="404"/>
      <c r="O25391" s="404"/>
      <c r="P25391" s="404"/>
      <c r="Q25391" s="404"/>
      <c r="R25391" s="404"/>
      <c r="S25391" s="404"/>
      <c r="T25391" s="404"/>
    </row>
    <row r="25392" spans="12:20" ht="16.8">
      <c r="L25392" s="404"/>
      <c r="M25392" s="404"/>
      <c r="N25392" s="404"/>
      <c r="O25392" s="404"/>
      <c r="P25392" s="404"/>
      <c r="Q25392" s="404"/>
      <c r="R25392" s="404"/>
      <c r="S25392" s="404"/>
      <c r="T25392" s="404"/>
    </row>
    <row r="25393" spans="12:20" ht="16.8">
      <c r="L25393" s="404"/>
      <c r="M25393" s="404"/>
      <c r="N25393" s="404"/>
      <c r="O25393" s="404"/>
      <c r="P25393" s="404"/>
      <c r="Q25393" s="404"/>
      <c r="R25393" s="404"/>
      <c r="S25393" s="404"/>
      <c r="T25393" s="404"/>
    </row>
    <row r="25394" spans="12:20" ht="16.8">
      <c r="L25394" s="404"/>
      <c r="M25394" s="404"/>
      <c r="N25394" s="404"/>
      <c r="O25394" s="404"/>
      <c r="P25394" s="404"/>
      <c r="Q25394" s="404"/>
      <c r="R25394" s="404"/>
      <c r="S25394" s="404"/>
      <c r="T25394" s="404"/>
    </row>
    <row r="25395" spans="12:20" ht="16.8">
      <c r="L25395" s="404"/>
      <c r="M25395" s="404"/>
      <c r="N25395" s="404"/>
      <c r="O25395" s="404"/>
      <c r="P25395" s="404"/>
      <c r="Q25395" s="404"/>
      <c r="R25395" s="404"/>
      <c r="S25395" s="404"/>
      <c r="T25395" s="404"/>
    </row>
    <row r="25396" spans="12:20" ht="16.8">
      <c r="L25396" s="404"/>
      <c r="M25396" s="404"/>
      <c r="N25396" s="404"/>
      <c r="O25396" s="404"/>
      <c r="P25396" s="404"/>
      <c r="Q25396" s="404"/>
      <c r="R25396" s="404"/>
      <c r="S25396" s="404"/>
      <c r="T25396" s="404"/>
    </row>
    <row r="25397" spans="12:20" ht="16.8">
      <c r="L25397" s="404"/>
      <c r="M25397" s="404"/>
      <c r="N25397" s="404"/>
      <c r="O25397" s="404"/>
      <c r="P25397" s="404"/>
      <c r="Q25397" s="404"/>
      <c r="R25397" s="404"/>
      <c r="S25397" s="404"/>
      <c r="T25397" s="404"/>
    </row>
    <row r="25398" spans="12:20" ht="16.8">
      <c r="L25398" s="404"/>
      <c r="M25398" s="404"/>
      <c r="N25398" s="404"/>
      <c r="O25398" s="404"/>
      <c r="P25398" s="404"/>
      <c r="Q25398" s="404"/>
      <c r="R25398" s="404"/>
      <c r="S25398" s="404"/>
      <c r="T25398" s="404"/>
    </row>
    <row r="25399" spans="12:20" ht="16.8">
      <c r="L25399" s="404"/>
      <c r="M25399" s="404"/>
      <c r="N25399" s="404"/>
      <c r="O25399" s="404"/>
      <c r="P25399" s="404"/>
      <c r="Q25399" s="404"/>
      <c r="R25399" s="404"/>
      <c r="S25399" s="404"/>
      <c r="T25399" s="404"/>
    </row>
    <row r="25400" spans="12:20" ht="16.8">
      <c r="L25400" s="404"/>
      <c r="M25400" s="404"/>
      <c r="N25400" s="404"/>
      <c r="O25400" s="404"/>
      <c r="P25400" s="404"/>
      <c r="Q25400" s="404"/>
      <c r="R25400" s="404"/>
      <c r="S25400" s="404"/>
      <c r="T25400" s="404"/>
    </row>
    <row r="25401" spans="12:20" ht="16.8">
      <c r="L25401" s="404"/>
      <c r="M25401" s="404"/>
      <c r="N25401" s="404"/>
      <c r="O25401" s="404"/>
      <c r="P25401" s="404"/>
      <c r="Q25401" s="404"/>
      <c r="R25401" s="404"/>
      <c r="S25401" s="404"/>
      <c r="T25401" s="404"/>
    </row>
    <row r="25402" spans="12:20" ht="16.8">
      <c r="L25402" s="404"/>
      <c r="M25402" s="404"/>
      <c r="N25402" s="404"/>
      <c r="O25402" s="404"/>
      <c r="P25402" s="404"/>
      <c r="Q25402" s="404"/>
      <c r="R25402" s="404"/>
      <c r="S25402" s="404"/>
      <c r="T25402" s="404"/>
    </row>
    <row r="25403" spans="12:20" ht="16.8">
      <c r="L25403" s="404"/>
      <c r="M25403" s="404"/>
      <c r="N25403" s="404"/>
      <c r="O25403" s="404"/>
      <c r="P25403" s="404"/>
      <c r="Q25403" s="404"/>
      <c r="R25403" s="404"/>
      <c r="S25403" s="404"/>
      <c r="T25403" s="404"/>
    </row>
    <row r="25404" spans="12:20" ht="16.8">
      <c r="L25404" s="404"/>
      <c r="M25404" s="404"/>
      <c r="N25404" s="404"/>
      <c r="O25404" s="404"/>
      <c r="P25404" s="404"/>
      <c r="Q25404" s="404"/>
      <c r="R25404" s="404"/>
      <c r="S25404" s="404"/>
      <c r="T25404" s="404"/>
    </row>
    <row r="25405" spans="12:20" ht="16.8">
      <c r="L25405" s="404"/>
      <c r="M25405" s="404"/>
      <c r="N25405" s="404"/>
      <c r="O25405" s="404"/>
      <c r="P25405" s="404"/>
      <c r="Q25405" s="404"/>
      <c r="R25405" s="404"/>
      <c r="S25405" s="404"/>
      <c r="T25405" s="404"/>
    </row>
    <row r="25406" spans="12:20" ht="16.8">
      <c r="L25406" s="404"/>
      <c r="M25406" s="404"/>
      <c r="N25406" s="404"/>
      <c r="O25406" s="404"/>
      <c r="P25406" s="404"/>
      <c r="Q25406" s="404"/>
      <c r="R25406" s="404"/>
      <c r="S25406" s="404"/>
      <c r="T25406" s="404"/>
    </row>
    <row r="25407" spans="12:20" ht="16.8">
      <c r="L25407" s="404"/>
      <c r="M25407" s="404"/>
      <c r="N25407" s="404"/>
      <c r="O25407" s="404"/>
      <c r="P25407" s="404"/>
      <c r="Q25407" s="404"/>
      <c r="R25407" s="404"/>
      <c r="S25407" s="404"/>
      <c r="T25407" s="404"/>
    </row>
    <row r="25408" spans="12:20" ht="16.8">
      <c r="L25408" s="404"/>
      <c r="M25408" s="404"/>
      <c r="N25408" s="404"/>
      <c r="O25408" s="404"/>
      <c r="P25408" s="404"/>
      <c r="Q25408" s="404"/>
      <c r="R25408" s="404"/>
      <c r="S25408" s="404"/>
      <c r="T25408" s="404"/>
    </row>
    <row r="25409" spans="12:20" ht="16.8">
      <c r="L25409" s="404"/>
      <c r="M25409" s="404"/>
      <c r="N25409" s="404"/>
      <c r="O25409" s="404"/>
      <c r="P25409" s="404"/>
      <c r="Q25409" s="404"/>
      <c r="R25409" s="404"/>
      <c r="S25409" s="404"/>
      <c r="T25409" s="404"/>
    </row>
    <row r="25410" spans="12:20" ht="16.8">
      <c r="L25410" s="404"/>
      <c r="M25410" s="404"/>
      <c r="N25410" s="404"/>
      <c r="O25410" s="404"/>
      <c r="P25410" s="404"/>
      <c r="Q25410" s="404"/>
      <c r="R25410" s="404"/>
      <c r="S25410" s="404"/>
      <c r="T25410" s="404"/>
    </row>
    <row r="25411" spans="12:20" ht="16.8">
      <c r="L25411" s="404"/>
      <c r="M25411" s="404"/>
      <c r="N25411" s="404"/>
      <c r="O25411" s="404"/>
      <c r="P25411" s="404"/>
      <c r="Q25411" s="404"/>
      <c r="R25411" s="404"/>
      <c r="S25411" s="404"/>
      <c r="T25411" s="404"/>
    </row>
    <row r="25412" spans="12:20" ht="16.8">
      <c r="L25412" s="404"/>
      <c r="M25412" s="404"/>
      <c r="N25412" s="404"/>
      <c r="O25412" s="404"/>
      <c r="P25412" s="404"/>
      <c r="Q25412" s="404"/>
      <c r="R25412" s="404"/>
      <c r="S25412" s="404"/>
      <c r="T25412" s="404"/>
    </row>
    <row r="25413" spans="12:20" ht="16.8">
      <c r="L25413" s="404"/>
      <c r="M25413" s="404"/>
      <c r="N25413" s="404"/>
      <c r="O25413" s="404"/>
      <c r="P25413" s="404"/>
      <c r="Q25413" s="404"/>
      <c r="R25413" s="404"/>
      <c r="S25413" s="404"/>
      <c r="T25413" s="404"/>
    </row>
    <row r="25414" spans="12:20" ht="16.8">
      <c r="L25414" s="404"/>
      <c r="M25414" s="404"/>
      <c r="N25414" s="404"/>
      <c r="O25414" s="404"/>
      <c r="P25414" s="404"/>
      <c r="Q25414" s="404"/>
      <c r="R25414" s="404"/>
      <c r="S25414" s="404"/>
      <c r="T25414" s="404"/>
    </row>
    <row r="25415" spans="12:20" ht="16.8">
      <c r="L25415" s="404"/>
      <c r="M25415" s="404"/>
      <c r="N25415" s="404"/>
      <c r="O25415" s="404"/>
      <c r="P25415" s="404"/>
      <c r="Q25415" s="404"/>
      <c r="R25415" s="404"/>
      <c r="S25415" s="404"/>
      <c r="T25415" s="404"/>
    </row>
    <row r="25416" spans="12:20" ht="16.8">
      <c r="L25416" s="404"/>
      <c r="M25416" s="404"/>
      <c r="N25416" s="404"/>
      <c r="O25416" s="404"/>
      <c r="P25416" s="404"/>
      <c r="Q25416" s="404"/>
      <c r="R25416" s="404"/>
      <c r="S25416" s="404"/>
      <c r="T25416" s="404"/>
    </row>
    <row r="25417" spans="12:20" ht="16.8">
      <c r="L25417" s="404"/>
      <c r="M25417" s="404"/>
      <c r="N25417" s="404"/>
      <c r="O25417" s="404"/>
      <c r="P25417" s="404"/>
      <c r="Q25417" s="404"/>
      <c r="R25417" s="404"/>
      <c r="S25417" s="404"/>
      <c r="T25417" s="404"/>
    </row>
    <row r="25418" spans="12:20" ht="16.8">
      <c r="L25418" s="404"/>
      <c r="M25418" s="404"/>
      <c r="N25418" s="404"/>
      <c r="O25418" s="404"/>
      <c r="P25418" s="404"/>
      <c r="Q25418" s="404"/>
      <c r="R25418" s="404"/>
      <c r="S25418" s="404"/>
      <c r="T25418" s="404"/>
    </row>
    <row r="25419" spans="12:20" ht="16.8">
      <c r="L25419" s="404"/>
      <c r="M25419" s="404"/>
      <c r="N25419" s="404"/>
      <c r="O25419" s="404"/>
      <c r="P25419" s="404"/>
      <c r="Q25419" s="404"/>
      <c r="R25419" s="404"/>
      <c r="S25419" s="404"/>
      <c r="T25419" s="404"/>
    </row>
    <row r="25420" spans="12:20" ht="16.8">
      <c r="L25420" s="404"/>
      <c r="M25420" s="404"/>
      <c r="N25420" s="404"/>
      <c r="O25420" s="404"/>
      <c r="P25420" s="404"/>
      <c r="Q25420" s="404"/>
      <c r="R25420" s="404"/>
      <c r="S25420" s="404"/>
      <c r="T25420" s="404"/>
    </row>
    <row r="25421" spans="12:20" ht="16.8">
      <c r="L25421" s="404"/>
      <c r="M25421" s="404"/>
      <c r="N25421" s="404"/>
      <c r="O25421" s="404"/>
      <c r="P25421" s="404"/>
      <c r="Q25421" s="404"/>
      <c r="R25421" s="404"/>
      <c r="S25421" s="404"/>
      <c r="T25421" s="404"/>
    </row>
    <row r="25422" spans="12:20" ht="16.8">
      <c r="L25422" s="404"/>
      <c r="M25422" s="404"/>
      <c r="N25422" s="404"/>
      <c r="O25422" s="404"/>
      <c r="P25422" s="404"/>
      <c r="Q25422" s="404"/>
      <c r="R25422" s="404"/>
      <c r="S25422" s="404"/>
      <c r="T25422" s="404"/>
    </row>
    <row r="25423" spans="12:20" ht="16.8">
      <c r="L25423" s="404"/>
      <c r="M25423" s="404"/>
      <c r="N25423" s="404"/>
      <c r="O25423" s="404"/>
      <c r="P25423" s="404"/>
      <c r="Q25423" s="404"/>
      <c r="R25423" s="404"/>
      <c r="S25423" s="404"/>
      <c r="T25423" s="404"/>
    </row>
    <row r="25424" spans="12:20" ht="16.8">
      <c r="L25424" s="404"/>
      <c r="M25424" s="404"/>
      <c r="N25424" s="404"/>
      <c r="O25424" s="404"/>
      <c r="P25424" s="404"/>
      <c r="Q25424" s="404"/>
      <c r="R25424" s="404"/>
      <c r="S25424" s="404"/>
      <c r="T25424" s="404"/>
    </row>
    <row r="25425" spans="12:20" ht="16.8">
      <c r="L25425" s="404"/>
      <c r="M25425" s="404"/>
      <c r="N25425" s="404"/>
      <c r="O25425" s="404"/>
      <c r="P25425" s="404"/>
      <c r="Q25425" s="404"/>
      <c r="R25425" s="404"/>
      <c r="S25425" s="404"/>
      <c r="T25425" s="404"/>
    </row>
    <row r="25426" spans="12:20" ht="16.8">
      <c r="L25426" s="404"/>
      <c r="M25426" s="404"/>
      <c r="N25426" s="404"/>
      <c r="O25426" s="404"/>
      <c r="P25426" s="404"/>
      <c r="Q25426" s="404"/>
      <c r="R25426" s="404"/>
      <c r="S25426" s="404"/>
      <c r="T25426" s="404"/>
    </row>
    <row r="25427" spans="12:20" ht="16.8">
      <c r="L25427" s="404"/>
      <c r="M25427" s="404"/>
      <c r="N25427" s="404"/>
      <c r="O25427" s="404"/>
      <c r="P25427" s="404"/>
      <c r="Q25427" s="404"/>
      <c r="R25427" s="404"/>
      <c r="S25427" s="404"/>
      <c r="T25427" s="404"/>
    </row>
    <row r="25428" spans="12:20" ht="16.8">
      <c r="L25428" s="404"/>
      <c r="M25428" s="404"/>
      <c r="N25428" s="404"/>
      <c r="O25428" s="404"/>
      <c r="P25428" s="404"/>
      <c r="Q25428" s="404"/>
      <c r="R25428" s="404"/>
      <c r="S25428" s="404"/>
      <c r="T25428" s="404"/>
    </row>
    <row r="25429" spans="12:20" ht="16.8">
      <c r="L25429" s="404"/>
      <c r="M25429" s="404"/>
      <c r="N25429" s="404"/>
      <c r="O25429" s="404"/>
      <c r="P25429" s="404"/>
      <c r="Q25429" s="404"/>
      <c r="R25429" s="404"/>
      <c r="S25429" s="404"/>
      <c r="T25429" s="404"/>
    </row>
    <row r="25430" spans="12:20" ht="16.8">
      <c r="L25430" s="404"/>
      <c r="M25430" s="404"/>
      <c r="N25430" s="404"/>
      <c r="O25430" s="404"/>
      <c r="P25430" s="404"/>
      <c r="Q25430" s="404"/>
      <c r="R25430" s="404"/>
      <c r="S25430" s="404"/>
      <c r="T25430" s="404"/>
    </row>
    <row r="25431" spans="12:20" ht="16.8">
      <c r="L25431" s="404"/>
      <c r="M25431" s="404"/>
      <c r="N25431" s="404"/>
      <c r="O25431" s="404"/>
      <c r="P25431" s="404"/>
      <c r="Q25431" s="404"/>
      <c r="R25431" s="404"/>
      <c r="S25431" s="404"/>
      <c r="T25431" s="404"/>
    </row>
    <row r="25432" spans="12:20" ht="16.8">
      <c r="L25432" s="404"/>
      <c r="M25432" s="404"/>
      <c r="N25432" s="404"/>
      <c r="O25432" s="404"/>
      <c r="P25432" s="404"/>
      <c r="Q25432" s="404"/>
      <c r="R25432" s="404"/>
      <c r="S25432" s="404"/>
      <c r="T25432" s="404"/>
    </row>
    <row r="25433" spans="12:20" ht="16.8">
      <c r="L25433" s="404"/>
      <c r="M25433" s="404"/>
      <c r="N25433" s="404"/>
      <c r="O25433" s="404"/>
      <c r="P25433" s="404"/>
      <c r="Q25433" s="404"/>
      <c r="R25433" s="404"/>
      <c r="S25433" s="404"/>
      <c r="T25433" s="404"/>
    </row>
    <row r="25434" spans="12:20" ht="16.8">
      <c r="L25434" s="404"/>
      <c r="M25434" s="404"/>
      <c r="N25434" s="404"/>
      <c r="O25434" s="404"/>
      <c r="P25434" s="404"/>
      <c r="Q25434" s="404"/>
      <c r="R25434" s="404"/>
      <c r="S25434" s="404"/>
      <c r="T25434" s="404"/>
    </row>
    <row r="25435" spans="12:20" ht="16.8">
      <c r="L25435" s="404"/>
      <c r="M25435" s="404"/>
      <c r="N25435" s="404"/>
      <c r="O25435" s="404"/>
      <c r="P25435" s="404"/>
      <c r="Q25435" s="404"/>
      <c r="R25435" s="404"/>
      <c r="S25435" s="404"/>
      <c r="T25435" s="404"/>
    </row>
    <row r="25436" spans="12:20" ht="16.8">
      <c r="L25436" s="404"/>
      <c r="M25436" s="404"/>
      <c r="N25436" s="404"/>
      <c r="O25436" s="404"/>
      <c r="P25436" s="404"/>
      <c r="Q25436" s="404"/>
      <c r="R25436" s="404"/>
      <c r="S25436" s="404"/>
      <c r="T25436" s="404"/>
    </row>
    <row r="25437" spans="12:20" ht="16.8">
      <c r="L25437" s="404"/>
      <c r="M25437" s="404"/>
      <c r="N25437" s="404"/>
      <c r="O25437" s="404"/>
      <c r="P25437" s="404"/>
      <c r="Q25437" s="404"/>
      <c r="R25437" s="404"/>
      <c r="S25437" s="404"/>
      <c r="T25437" s="404"/>
    </row>
    <row r="25438" spans="12:20" ht="16.8">
      <c r="L25438" s="404"/>
      <c r="M25438" s="404"/>
      <c r="N25438" s="404"/>
      <c r="O25438" s="404"/>
      <c r="P25438" s="404"/>
      <c r="Q25438" s="404"/>
      <c r="R25438" s="404"/>
      <c r="S25438" s="404"/>
      <c r="T25438" s="404"/>
    </row>
    <row r="25439" spans="12:20" ht="16.8">
      <c r="L25439" s="404"/>
      <c r="M25439" s="404"/>
      <c r="N25439" s="404"/>
      <c r="O25439" s="404"/>
      <c r="P25439" s="404"/>
      <c r="Q25439" s="404"/>
      <c r="R25439" s="404"/>
      <c r="S25439" s="404"/>
      <c r="T25439" s="404"/>
    </row>
    <row r="25440" spans="12:20" ht="16.8">
      <c r="L25440" s="404"/>
      <c r="M25440" s="404"/>
      <c r="N25440" s="404"/>
      <c r="O25440" s="404"/>
      <c r="P25440" s="404"/>
      <c r="Q25440" s="404"/>
      <c r="R25440" s="404"/>
      <c r="S25440" s="404"/>
      <c r="T25440" s="404"/>
    </row>
    <row r="25441" spans="12:20" ht="16.8">
      <c r="L25441" s="404"/>
      <c r="M25441" s="404"/>
      <c r="N25441" s="404"/>
      <c r="O25441" s="404"/>
      <c r="P25441" s="404"/>
      <c r="Q25441" s="404"/>
      <c r="R25441" s="404"/>
      <c r="S25441" s="404"/>
      <c r="T25441" s="404"/>
    </row>
    <row r="25442" spans="12:20" ht="16.8">
      <c r="L25442" s="404"/>
      <c r="M25442" s="404"/>
      <c r="N25442" s="404"/>
      <c r="O25442" s="404"/>
      <c r="P25442" s="404"/>
      <c r="Q25442" s="404"/>
      <c r="R25442" s="404"/>
      <c r="S25442" s="404"/>
      <c r="T25442" s="404"/>
    </row>
    <row r="25443" spans="12:20" ht="16.8">
      <c r="L25443" s="404"/>
      <c r="M25443" s="404"/>
      <c r="N25443" s="404"/>
      <c r="O25443" s="404"/>
      <c r="P25443" s="404"/>
      <c r="Q25443" s="404"/>
      <c r="R25443" s="404"/>
      <c r="S25443" s="404"/>
      <c r="T25443" s="404"/>
    </row>
    <row r="25444" spans="12:20" ht="16.8">
      <c r="L25444" s="404"/>
      <c r="M25444" s="404"/>
      <c r="N25444" s="404"/>
      <c r="O25444" s="404"/>
      <c r="P25444" s="404"/>
      <c r="Q25444" s="404"/>
      <c r="R25444" s="404"/>
      <c r="S25444" s="404"/>
      <c r="T25444" s="404"/>
    </row>
    <row r="25445" spans="12:20" ht="16.8">
      <c r="L25445" s="404"/>
      <c r="M25445" s="404"/>
      <c r="N25445" s="404"/>
      <c r="O25445" s="404"/>
      <c r="P25445" s="404"/>
      <c r="Q25445" s="404"/>
      <c r="R25445" s="404"/>
      <c r="S25445" s="404"/>
      <c r="T25445" s="404"/>
    </row>
    <row r="25446" spans="12:20" ht="16.8">
      <c r="L25446" s="404"/>
      <c r="M25446" s="404"/>
      <c r="N25446" s="404"/>
      <c r="O25446" s="404"/>
      <c r="P25446" s="404"/>
      <c r="Q25446" s="404"/>
      <c r="R25446" s="404"/>
      <c r="S25446" s="404"/>
      <c r="T25446" s="404"/>
    </row>
    <row r="25447" spans="12:20" ht="16.8">
      <c r="L25447" s="404"/>
      <c r="M25447" s="404"/>
      <c r="N25447" s="404"/>
      <c r="O25447" s="404"/>
      <c r="P25447" s="404"/>
      <c r="Q25447" s="404"/>
      <c r="R25447" s="404"/>
      <c r="S25447" s="404"/>
      <c r="T25447" s="404"/>
    </row>
    <row r="25448" spans="12:20" ht="16.8">
      <c r="L25448" s="404"/>
      <c r="M25448" s="404"/>
      <c r="N25448" s="404"/>
      <c r="O25448" s="404"/>
      <c r="P25448" s="404"/>
      <c r="Q25448" s="404"/>
      <c r="R25448" s="404"/>
      <c r="S25448" s="404"/>
      <c r="T25448" s="404"/>
    </row>
    <row r="25449" spans="12:20" ht="16.8">
      <c r="L25449" s="404"/>
      <c r="M25449" s="404"/>
      <c r="N25449" s="404"/>
      <c r="O25449" s="404"/>
      <c r="P25449" s="404"/>
      <c r="Q25449" s="404"/>
      <c r="R25449" s="404"/>
      <c r="S25449" s="404"/>
      <c r="T25449" s="404"/>
    </row>
    <row r="25450" spans="12:20" ht="16.8">
      <c r="L25450" s="404"/>
      <c r="M25450" s="404"/>
      <c r="N25450" s="404"/>
      <c r="O25450" s="404"/>
      <c r="P25450" s="404"/>
      <c r="Q25450" s="404"/>
      <c r="R25450" s="404"/>
      <c r="S25450" s="404"/>
      <c r="T25450" s="404"/>
    </row>
    <row r="25451" spans="12:20" ht="16.8">
      <c r="L25451" s="404"/>
      <c r="M25451" s="404"/>
      <c r="N25451" s="404"/>
      <c r="O25451" s="404"/>
      <c r="P25451" s="404"/>
      <c r="Q25451" s="404"/>
      <c r="R25451" s="404"/>
      <c r="S25451" s="404"/>
      <c r="T25451" s="404"/>
    </row>
    <row r="25452" spans="12:20" ht="16.8">
      <c r="L25452" s="404"/>
      <c r="M25452" s="404"/>
      <c r="N25452" s="404"/>
      <c r="O25452" s="404"/>
      <c r="P25452" s="404"/>
      <c r="Q25452" s="404"/>
      <c r="R25452" s="404"/>
      <c r="S25452" s="404"/>
      <c r="T25452" s="404"/>
    </row>
    <row r="25453" spans="12:20" ht="16.8">
      <c r="L25453" s="404"/>
      <c r="M25453" s="404"/>
      <c r="N25453" s="404"/>
      <c r="O25453" s="404"/>
      <c r="P25453" s="404"/>
      <c r="Q25453" s="404"/>
      <c r="R25453" s="404"/>
      <c r="S25453" s="404"/>
      <c r="T25453" s="404"/>
    </row>
    <row r="25454" spans="12:20" ht="16.8">
      <c r="L25454" s="404"/>
      <c r="M25454" s="404"/>
      <c r="N25454" s="404"/>
      <c r="O25454" s="404"/>
      <c r="P25454" s="404"/>
      <c r="Q25454" s="404"/>
      <c r="R25454" s="404"/>
      <c r="S25454" s="404"/>
      <c r="T25454" s="404"/>
    </row>
    <row r="25455" spans="12:20" ht="16.8">
      <c r="L25455" s="404"/>
      <c r="M25455" s="404"/>
      <c r="N25455" s="404"/>
      <c r="O25455" s="404"/>
      <c r="P25455" s="404"/>
      <c r="Q25455" s="404"/>
      <c r="R25455" s="404"/>
      <c r="S25455" s="404"/>
      <c r="T25455" s="404"/>
    </row>
    <row r="25456" spans="12:20" ht="16.8">
      <c r="L25456" s="404"/>
      <c r="M25456" s="404"/>
      <c r="N25456" s="404"/>
      <c r="O25456" s="404"/>
      <c r="P25456" s="404"/>
      <c r="Q25456" s="404"/>
      <c r="R25456" s="404"/>
      <c r="S25456" s="404"/>
      <c r="T25456" s="404"/>
    </row>
    <row r="25457" spans="12:20" ht="16.8">
      <c r="L25457" s="404"/>
      <c r="M25457" s="404"/>
      <c r="N25457" s="404"/>
      <c r="O25457" s="404"/>
      <c r="P25457" s="404"/>
      <c r="Q25457" s="404"/>
      <c r="R25457" s="404"/>
      <c r="S25457" s="404"/>
      <c r="T25457" s="404"/>
    </row>
    <row r="25458" spans="12:20" ht="16.8">
      <c r="L25458" s="404"/>
      <c r="M25458" s="404"/>
      <c r="N25458" s="404"/>
      <c r="O25458" s="404"/>
      <c r="P25458" s="404"/>
      <c r="Q25458" s="404"/>
      <c r="R25458" s="404"/>
      <c r="S25458" s="404"/>
      <c r="T25458" s="404"/>
    </row>
    <row r="25459" spans="12:20" ht="16.8">
      <c r="L25459" s="404"/>
      <c r="M25459" s="404"/>
      <c r="N25459" s="404"/>
      <c r="O25459" s="404"/>
      <c r="P25459" s="404"/>
      <c r="Q25459" s="404"/>
      <c r="R25459" s="404"/>
      <c r="S25459" s="404"/>
      <c r="T25459" s="404"/>
    </row>
    <row r="25460" spans="12:20" ht="16.8">
      <c r="L25460" s="404"/>
      <c r="M25460" s="404"/>
      <c r="N25460" s="404"/>
      <c r="O25460" s="404"/>
      <c r="P25460" s="404"/>
      <c r="Q25460" s="404"/>
      <c r="R25460" s="404"/>
      <c r="S25460" s="404"/>
      <c r="T25460" s="404"/>
    </row>
    <row r="25461" spans="12:20" ht="16.8">
      <c r="L25461" s="404"/>
      <c r="M25461" s="404"/>
      <c r="N25461" s="404"/>
      <c r="O25461" s="404"/>
      <c r="P25461" s="404"/>
      <c r="Q25461" s="404"/>
      <c r="R25461" s="404"/>
      <c r="S25461" s="404"/>
      <c r="T25461" s="404"/>
    </row>
    <row r="25462" spans="12:20" ht="16.8">
      <c r="L25462" s="404"/>
      <c r="M25462" s="404"/>
      <c r="N25462" s="404"/>
      <c r="O25462" s="404"/>
      <c r="P25462" s="404"/>
      <c r="Q25462" s="404"/>
      <c r="R25462" s="404"/>
      <c r="S25462" s="404"/>
      <c r="T25462" s="404"/>
    </row>
    <row r="25463" spans="12:20" ht="16.8">
      <c r="L25463" s="404"/>
      <c r="M25463" s="404"/>
      <c r="N25463" s="404"/>
      <c r="O25463" s="404"/>
      <c r="P25463" s="404"/>
      <c r="Q25463" s="404"/>
      <c r="R25463" s="404"/>
      <c r="S25463" s="404"/>
      <c r="T25463" s="404"/>
    </row>
    <row r="25464" spans="12:20" ht="16.8">
      <c r="L25464" s="404"/>
      <c r="M25464" s="404"/>
      <c r="N25464" s="404"/>
      <c r="O25464" s="404"/>
      <c r="P25464" s="404"/>
      <c r="Q25464" s="404"/>
      <c r="R25464" s="404"/>
      <c r="S25464" s="404"/>
      <c r="T25464" s="404"/>
    </row>
    <row r="25465" spans="12:20" ht="16.8">
      <c r="L25465" s="404"/>
      <c r="M25465" s="404"/>
      <c r="N25465" s="404"/>
      <c r="O25465" s="404"/>
      <c r="P25465" s="404"/>
      <c r="Q25465" s="404"/>
      <c r="R25465" s="404"/>
      <c r="S25465" s="404"/>
      <c r="T25465" s="404"/>
    </row>
    <row r="25466" spans="12:20" ht="16.8">
      <c r="L25466" s="404"/>
      <c r="M25466" s="404"/>
      <c r="N25466" s="404"/>
      <c r="O25466" s="404"/>
      <c r="P25466" s="404"/>
      <c r="Q25466" s="404"/>
      <c r="R25466" s="404"/>
      <c r="S25466" s="404"/>
      <c r="T25466" s="404"/>
    </row>
    <row r="25467" spans="12:20" ht="16.8">
      <c r="L25467" s="404"/>
      <c r="M25467" s="404"/>
      <c r="N25467" s="404"/>
      <c r="O25467" s="404"/>
      <c r="P25467" s="404"/>
      <c r="Q25467" s="404"/>
      <c r="R25467" s="404"/>
      <c r="S25467" s="404"/>
      <c r="T25467" s="404"/>
    </row>
    <row r="25468" spans="12:20" ht="16.8">
      <c r="L25468" s="404"/>
      <c r="M25468" s="404"/>
      <c r="N25468" s="404"/>
      <c r="O25468" s="404"/>
      <c r="P25468" s="404"/>
      <c r="Q25468" s="404"/>
      <c r="R25468" s="404"/>
      <c r="S25468" s="404"/>
      <c r="T25468" s="404"/>
    </row>
    <row r="25469" spans="12:20" ht="16.8">
      <c r="L25469" s="404"/>
      <c r="M25469" s="404"/>
      <c r="N25469" s="404"/>
      <c r="O25469" s="404"/>
      <c r="P25469" s="404"/>
      <c r="Q25469" s="404"/>
      <c r="R25469" s="404"/>
      <c r="S25469" s="404"/>
      <c r="T25469" s="404"/>
    </row>
    <row r="25470" spans="12:20" ht="16.8">
      <c r="L25470" s="404"/>
      <c r="M25470" s="404"/>
      <c r="N25470" s="404"/>
      <c r="O25470" s="404"/>
      <c r="P25470" s="404"/>
      <c r="Q25470" s="404"/>
      <c r="R25470" s="404"/>
      <c r="S25470" s="404"/>
      <c r="T25470" s="404"/>
    </row>
    <row r="25471" spans="12:20" ht="16.8">
      <c r="L25471" s="404"/>
      <c r="M25471" s="404"/>
      <c r="N25471" s="404"/>
      <c r="O25471" s="404"/>
      <c r="P25471" s="404"/>
      <c r="Q25471" s="404"/>
      <c r="R25471" s="404"/>
      <c r="S25471" s="404"/>
      <c r="T25471" s="404"/>
    </row>
    <row r="25472" spans="12:20" ht="16.8">
      <c r="L25472" s="404"/>
      <c r="M25472" s="404"/>
      <c r="N25472" s="404"/>
      <c r="O25472" s="404"/>
      <c r="P25472" s="404"/>
      <c r="Q25472" s="404"/>
      <c r="R25472" s="404"/>
      <c r="S25472" s="404"/>
      <c r="T25472" s="404"/>
    </row>
    <row r="25473" spans="12:20" ht="16.8">
      <c r="L25473" s="404"/>
      <c r="M25473" s="404"/>
      <c r="N25473" s="404"/>
      <c r="O25473" s="404"/>
      <c r="P25473" s="404"/>
      <c r="Q25473" s="404"/>
      <c r="R25473" s="404"/>
      <c r="S25473" s="404"/>
      <c r="T25473" s="404"/>
    </row>
    <row r="25474" spans="12:20" ht="16.8">
      <c r="L25474" s="404"/>
      <c r="M25474" s="404"/>
      <c r="N25474" s="404"/>
      <c r="O25474" s="404"/>
      <c r="P25474" s="404"/>
      <c r="Q25474" s="404"/>
      <c r="R25474" s="404"/>
      <c r="S25474" s="404"/>
      <c r="T25474" s="404"/>
    </row>
    <row r="25475" spans="12:20" ht="16.8">
      <c r="L25475" s="404"/>
      <c r="M25475" s="404"/>
      <c r="N25475" s="404"/>
      <c r="O25475" s="404"/>
      <c r="P25475" s="404"/>
      <c r="Q25475" s="404"/>
      <c r="R25475" s="404"/>
      <c r="S25475" s="404"/>
      <c r="T25475" s="404"/>
    </row>
    <row r="25476" spans="12:20" ht="16.8">
      <c r="L25476" s="404"/>
      <c r="M25476" s="404"/>
      <c r="N25476" s="404"/>
      <c r="O25476" s="404"/>
      <c r="P25476" s="404"/>
      <c r="Q25476" s="404"/>
      <c r="R25476" s="404"/>
      <c r="S25476" s="404"/>
      <c r="T25476" s="404"/>
    </row>
    <row r="25477" spans="12:20" ht="16.8">
      <c r="L25477" s="404"/>
      <c r="M25477" s="404"/>
      <c r="N25477" s="404"/>
      <c r="O25477" s="404"/>
      <c r="P25477" s="404"/>
      <c r="Q25477" s="404"/>
      <c r="R25477" s="404"/>
      <c r="S25477" s="404"/>
      <c r="T25477" s="404"/>
    </row>
    <row r="25478" spans="12:20" ht="16.8">
      <c r="L25478" s="404"/>
      <c r="M25478" s="404"/>
      <c r="N25478" s="404"/>
      <c r="O25478" s="404"/>
      <c r="P25478" s="404"/>
      <c r="Q25478" s="404"/>
      <c r="R25478" s="404"/>
      <c r="S25478" s="404"/>
      <c r="T25478" s="404"/>
    </row>
    <row r="25479" spans="12:20" ht="16.8">
      <c r="L25479" s="404"/>
      <c r="M25479" s="404"/>
      <c r="N25479" s="404"/>
      <c r="O25479" s="404"/>
      <c r="P25479" s="404"/>
      <c r="Q25479" s="404"/>
      <c r="R25479" s="404"/>
      <c r="S25479" s="404"/>
      <c r="T25479" s="404"/>
    </row>
    <row r="25480" spans="12:20" ht="16.8">
      <c r="L25480" s="404"/>
      <c r="M25480" s="404"/>
      <c r="N25480" s="404"/>
      <c r="O25480" s="404"/>
      <c r="P25480" s="404"/>
      <c r="Q25480" s="404"/>
      <c r="R25480" s="404"/>
      <c r="S25480" s="404"/>
      <c r="T25480" s="404"/>
    </row>
    <row r="25481" spans="12:20" ht="16.8">
      <c r="L25481" s="404"/>
      <c r="M25481" s="404"/>
      <c r="N25481" s="404"/>
      <c r="O25481" s="404"/>
      <c r="P25481" s="404"/>
      <c r="Q25481" s="404"/>
      <c r="R25481" s="404"/>
      <c r="S25481" s="404"/>
      <c r="T25481" s="404"/>
    </row>
    <row r="25482" spans="12:20" ht="16.8">
      <c r="L25482" s="404"/>
      <c r="M25482" s="404"/>
      <c r="N25482" s="404"/>
      <c r="O25482" s="404"/>
      <c r="P25482" s="404"/>
      <c r="Q25482" s="404"/>
      <c r="R25482" s="404"/>
      <c r="S25482" s="404"/>
      <c r="T25482" s="404"/>
    </row>
    <row r="25483" spans="12:20" ht="16.8">
      <c r="L25483" s="404"/>
      <c r="M25483" s="404"/>
      <c r="N25483" s="404"/>
      <c r="O25483" s="404"/>
      <c r="P25483" s="404"/>
      <c r="Q25483" s="404"/>
      <c r="R25483" s="404"/>
      <c r="S25483" s="404"/>
      <c r="T25483" s="404"/>
    </row>
    <row r="25484" spans="12:20" ht="16.8">
      <c r="L25484" s="404"/>
      <c r="M25484" s="404"/>
      <c r="N25484" s="404"/>
      <c r="O25484" s="404"/>
      <c r="P25484" s="404"/>
      <c r="Q25484" s="404"/>
      <c r="R25484" s="404"/>
      <c r="S25484" s="404"/>
      <c r="T25484" s="404"/>
    </row>
    <row r="25485" spans="12:20" ht="16.8">
      <c r="L25485" s="404"/>
      <c r="M25485" s="404"/>
      <c r="N25485" s="404"/>
      <c r="O25485" s="404"/>
      <c r="P25485" s="404"/>
      <c r="Q25485" s="404"/>
      <c r="R25485" s="404"/>
      <c r="S25485" s="404"/>
      <c r="T25485" s="404"/>
    </row>
    <row r="25486" spans="12:20" ht="16.8">
      <c r="L25486" s="404"/>
      <c r="M25486" s="404"/>
      <c r="N25486" s="404"/>
      <c r="O25486" s="404"/>
      <c r="P25486" s="404"/>
      <c r="Q25486" s="404"/>
      <c r="R25486" s="404"/>
      <c r="S25486" s="404"/>
      <c r="T25486" s="404"/>
    </row>
    <row r="25487" spans="12:20" ht="16.8">
      <c r="L25487" s="404"/>
      <c r="M25487" s="404"/>
      <c r="N25487" s="404"/>
      <c r="O25487" s="404"/>
      <c r="P25487" s="404"/>
      <c r="Q25487" s="404"/>
      <c r="R25487" s="404"/>
      <c r="S25487" s="404"/>
      <c r="T25487" s="404"/>
    </row>
    <row r="25488" spans="12:20" ht="16.8">
      <c r="L25488" s="404"/>
      <c r="M25488" s="404"/>
      <c r="N25488" s="404"/>
      <c r="O25488" s="404"/>
      <c r="P25488" s="404"/>
      <c r="Q25488" s="404"/>
      <c r="R25488" s="404"/>
      <c r="S25488" s="404"/>
      <c r="T25488" s="404"/>
    </row>
    <row r="25489" spans="12:20" ht="16.8">
      <c r="L25489" s="404"/>
      <c r="M25489" s="404"/>
      <c r="N25489" s="404"/>
      <c r="O25489" s="404"/>
      <c r="P25489" s="404"/>
      <c r="Q25489" s="404"/>
      <c r="R25489" s="404"/>
      <c r="S25489" s="404"/>
      <c r="T25489" s="404"/>
    </row>
    <row r="25490" spans="12:20" ht="16.8">
      <c r="L25490" s="404"/>
      <c r="M25490" s="404"/>
      <c r="N25490" s="404"/>
      <c r="O25490" s="404"/>
      <c r="P25490" s="404"/>
      <c r="Q25490" s="404"/>
      <c r="R25490" s="404"/>
      <c r="S25490" s="404"/>
      <c r="T25490" s="404"/>
    </row>
    <row r="25491" spans="12:20" ht="16.8">
      <c r="L25491" s="404"/>
      <c r="M25491" s="404"/>
      <c r="N25491" s="404"/>
      <c r="O25491" s="404"/>
      <c r="P25491" s="404"/>
      <c r="Q25491" s="404"/>
      <c r="R25491" s="404"/>
      <c r="S25491" s="404"/>
      <c r="T25491" s="404"/>
    </row>
    <row r="25492" spans="12:20" ht="16.8">
      <c r="L25492" s="404"/>
      <c r="M25492" s="404"/>
      <c r="N25492" s="404"/>
      <c r="O25492" s="404"/>
      <c r="P25492" s="404"/>
      <c r="Q25492" s="404"/>
      <c r="R25492" s="404"/>
      <c r="S25492" s="404"/>
      <c r="T25492" s="404"/>
    </row>
    <row r="25493" spans="12:20" ht="16.8">
      <c r="L25493" s="404"/>
      <c r="M25493" s="404"/>
      <c r="N25493" s="404"/>
      <c r="O25493" s="404"/>
      <c r="P25493" s="404"/>
      <c r="Q25493" s="404"/>
      <c r="R25493" s="404"/>
      <c r="S25493" s="404"/>
      <c r="T25493" s="404"/>
    </row>
    <row r="25494" spans="12:20" ht="16.8">
      <c r="L25494" s="404"/>
      <c r="M25494" s="404"/>
      <c r="N25494" s="404"/>
      <c r="O25494" s="404"/>
      <c r="P25494" s="404"/>
      <c r="Q25494" s="404"/>
      <c r="R25494" s="404"/>
      <c r="S25494" s="404"/>
      <c r="T25494" s="404"/>
    </row>
    <row r="25495" spans="12:20" ht="16.8">
      <c r="L25495" s="404"/>
      <c r="M25495" s="404"/>
      <c r="N25495" s="404"/>
      <c r="O25495" s="404"/>
      <c r="P25495" s="404"/>
      <c r="Q25495" s="404"/>
      <c r="R25495" s="404"/>
      <c r="S25495" s="404"/>
      <c r="T25495" s="404"/>
    </row>
    <row r="25496" spans="12:20" ht="16.8">
      <c r="L25496" s="404"/>
      <c r="M25496" s="404"/>
      <c r="N25496" s="404"/>
      <c r="O25496" s="404"/>
      <c r="P25496" s="404"/>
      <c r="Q25496" s="404"/>
      <c r="R25496" s="404"/>
      <c r="S25496" s="404"/>
      <c r="T25496" s="404"/>
    </row>
    <row r="25497" spans="12:20" ht="16.8">
      <c r="L25497" s="404"/>
      <c r="M25497" s="404"/>
      <c r="N25497" s="404"/>
      <c r="O25497" s="404"/>
      <c r="P25497" s="404"/>
      <c r="Q25497" s="404"/>
      <c r="R25497" s="404"/>
      <c r="S25497" s="404"/>
      <c r="T25497" s="404"/>
    </row>
    <row r="25498" spans="12:20" ht="16.8">
      <c r="L25498" s="404"/>
      <c r="M25498" s="404"/>
      <c r="N25498" s="404"/>
      <c r="O25498" s="404"/>
      <c r="P25498" s="404"/>
      <c r="Q25498" s="404"/>
      <c r="R25498" s="404"/>
      <c r="S25498" s="404"/>
      <c r="T25498" s="404"/>
    </row>
    <row r="25499" spans="12:20" ht="16.8">
      <c r="L25499" s="404"/>
      <c r="M25499" s="404"/>
      <c r="N25499" s="404"/>
      <c r="O25499" s="404"/>
      <c r="P25499" s="404"/>
      <c r="Q25499" s="404"/>
      <c r="R25499" s="404"/>
      <c r="S25499" s="404"/>
      <c r="T25499" s="404"/>
    </row>
    <row r="25500" spans="12:20" ht="16.8">
      <c r="L25500" s="404"/>
      <c r="M25500" s="404"/>
      <c r="N25500" s="404"/>
      <c r="O25500" s="404"/>
      <c r="P25500" s="404"/>
      <c r="Q25500" s="404"/>
      <c r="R25500" s="404"/>
      <c r="S25500" s="404"/>
      <c r="T25500" s="404"/>
    </row>
    <row r="25501" spans="12:20" ht="16.8">
      <c r="L25501" s="404"/>
      <c r="M25501" s="404"/>
      <c r="N25501" s="404"/>
      <c r="O25501" s="404"/>
      <c r="P25501" s="404"/>
      <c r="Q25501" s="404"/>
      <c r="R25501" s="404"/>
      <c r="S25501" s="404"/>
      <c r="T25501" s="404"/>
    </row>
    <row r="25502" spans="12:20" ht="16.8">
      <c r="L25502" s="404"/>
      <c r="M25502" s="404"/>
      <c r="N25502" s="404"/>
      <c r="O25502" s="404"/>
      <c r="P25502" s="404"/>
      <c r="Q25502" s="404"/>
      <c r="R25502" s="404"/>
      <c r="S25502" s="404"/>
      <c r="T25502" s="404"/>
    </row>
    <row r="25503" spans="12:20" ht="16.8">
      <c r="L25503" s="404"/>
      <c r="M25503" s="404"/>
      <c r="N25503" s="404"/>
      <c r="O25503" s="404"/>
      <c r="P25503" s="404"/>
      <c r="Q25503" s="404"/>
      <c r="R25503" s="404"/>
      <c r="S25503" s="404"/>
      <c r="T25503" s="404"/>
    </row>
    <row r="25504" spans="12:20" ht="16.8">
      <c r="L25504" s="404"/>
      <c r="M25504" s="404"/>
      <c r="N25504" s="404"/>
      <c r="O25504" s="404"/>
      <c r="P25504" s="404"/>
      <c r="Q25504" s="404"/>
      <c r="R25504" s="404"/>
      <c r="S25504" s="404"/>
      <c r="T25504" s="404"/>
    </row>
    <row r="25505" spans="12:20" ht="16.8">
      <c r="L25505" s="404"/>
      <c r="M25505" s="404"/>
      <c r="N25505" s="404"/>
      <c r="O25505" s="404"/>
      <c r="P25505" s="404"/>
      <c r="Q25505" s="404"/>
      <c r="R25505" s="404"/>
      <c r="S25505" s="404"/>
      <c r="T25505" s="404"/>
    </row>
    <row r="25506" spans="12:20" ht="16.8">
      <c r="L25506" s="404"/>
      <c r="M25506" s="404"/>
      <c r="N25506" s="404"/>
      <c r="O25506" s="404"/>
      <c r="P25506" s="404"/>
      <c r="Q25506" s="404"/>
      <c r="R25506" s="404"/>
      <c r="S25506" s="404"/>
      <c r="T25506" s="404"/>
    </row>
    <row r="25507" spans="12:20" ht="16.8">
      <c r="L25507" s="404"/>
      <c r="M25507" s="404"/>
      <c r="N25507" s="404"/>
      <c r="O25507" s="404"/>
      <c r="P25507" s="404"/>
      <c r="Q25507" s="404"/>
      <c r="R25507" s="404"/>
      <c r="S25507" s="404"/>
      <c r="T25507" s="404"/>
    </row>
    <row r="25508" spans="12:20" ht="16.8">
      <c r="L25508" s="404"/>
      <c r="M25508" s="404"/>
      <c r="N25508" s="404"/>
      <c r="O25508" s="404"/>
      <c r="P25508" s="404"/>
      <c r="Q25508" s="404"/>
      <c r="R25508" s="404"/>
      <c r="S25508" s="404"/>
      <c r="T25508" s="404"/>
    </row>
    <row r="25509" spans="12:20" ht="16.8">
      <c r="L25509" s="404"/>
      <c r="M25509" s="404"/>
      <c r="N25509" s="404"/>
      <c r="O25509" s="404"/>
      <c r="P25509" s="404"/>
      <c r="Q25509" s="404"/>
      <c r="R25509" s="404"/>
      <c r="S25509" s="404"/>
      <c r="T25509" s="404"/>
    </row>
    <row r="25510" spans="12:20" ht="16.8">
      <c r="L25510" s="404"/>
      <c r="M25510" s="404"/>
      <c r="N25510" s="404"/>
      <c r="O25510" s="404"/>
      <c r="P25510" s="404"/>
      <c r="Q25510" s="404"/>
      <c r="R25510" s="404"/>
      <c r="S25510" s="404"/>
      <c r="T25510" s="404"/>
    </row>
    <row r="25511" spans="12:20" ht="16.8">
      <c r="L25511" s="404"/>
      <c r="M25511" s="404"/>
      <c r="N25511" s="404"/>
      <c r="O25511" s="404"/>
      <c r="P25511" s="404"/>
      <c r="Q25511" s="404"/>
      <c r="R25511" s="404"/>
      <c r="S25511" s="404"/>
      <c r="T25511" s="404"/>
    </row>
    <row r="25512" spans="12:20" ht="16.8">
      <c r="L25512" s="404"/>
      <c r="M25512" s="404"/>
      <c r="N25512" s="404"/>
      <c r="O25512" s="404"/>
      <c r="P25512" s="404"/>
      <c r="Q25512" s="404"/>
      <c r="R25512" s="404"/>
      <c r="S25512" s="404"/>
      <c r="T25512" s="404"/>
    </row>
    <row r="25513" spans="12:20" ht="16.8">
      <c r="L25513" s="404"/>
      <c r="M25513" s="404"/>
      <c r="N25513" s="404"/>
      <c r="O25513" s="404"/>
      <c r="P25513" s="404"/>
      <c r="Q25513" s="404"/>
      <c r="R25513" s="404"/>
      <c r="S25513" s="404"/>
      <c r="T25513" s="404"/>
    </row>
    <row r="25514" spans="12:20" ht="16.8">
      <c r="L25514" s="404"/>
      <c r="M25514" s="404"/>
      <c r="N25514" s="404"/>
      <c r="O25514" s="404"/>
      <c r="P25514" s="404"/>
      <c r="Q25514" s="404"/>
      <c r="R25514" s="404"/>
      <c r="S25514" s="404"/>
      <c r="T25514" s="404"/>
    </row>
    <row r="25515" spans="12:20" ht="16.8">
      <c r="L25515" s="404"/>
      <c r="M25515" s="404"/>
      <c r="N25515" s="404"/>
      <c r="O25515" s="404"/>
      <c r="P25515" s="404"/>
      <c r="Q25515" s="404"/>
      <c r="R25515" s="404"/>
      <c r="S25515" s="404"/>
      <c r="T25515" s="404"/>
    </row>
    <row r="25516" spans="12:20" ht="16.8">
      <c r="L25516" s="404"/>
      <c r="M25516" s="404"/>
      <c r="N25516" s="404"/>
      <c r="O25516" s="404"/>
      <c r="P25516" s="404"/>
      <c r="Q25516" s="404"/>
      <c r="R25516" s="404"/>
      <c r="S25516" s="404"/>
      <c r="T25516" s="404"/>
    </row>
    <row r="25517" spans="12:20" ht="16.8">
      <c r="L25517" s="404"/>
      <c r="M25517" s="404"/>
      <c r="N25517" s="404"/>
      <c r="O25517" s="404"/>
      <c r="P25517" s="404"/>
      <c r="Q25517" s="404"/>
      <c r="R25517" s="404"/>
      <c r="S25517" s="404"/>
      <c r="T25517" s="404"/>
    </row>
    <row r="25518" spans="12:20" ht="16.8">
      <c r="L25518" s="404"/>
      <c r="M25518" s="404"/>
      <c r="N25518" s="404"/>
      <c r="O25518" s="404"/>
      <c r="P25518" s="404"/>
      <c r="Q25518" s="404"/>
      <c r="R25518" s="404"/>
      <c r="S25518" s="404"/>
      <c r="T25518" s="404"/>
    </row>
    <row r="25519" spans="12:20" ht="16.8">
      <c r="L25519" s="404"/>
      <c r="M25519" s="404"/>
      <c r="N25519" s="404"/>
      <c r="O25519" s="404"/>
      <c r="P25519" s="404"/>
      <c r="Q25519" s="404"/>
      <c r="R25519" s="404"/>
      <c r="S25519" s="404"/>
      <c r="T25519" s="404"/>
    </row>
    <row r="25520" spans="12:20" ht="16.8">
      <c r="L25520" s="404"/>
      <c r="M25520" s="404"/>
      <c r="N25520" s="404"/>
      <c r="O25520" s="404"/>
      <c r="P25520" s="404"/>
      <c r="Q25520" s="404"/>
      <c r="R25520" s="404"/>
      <c r="S25520" s="404"/>
      <c r="T25520" s="404"/>
    </row>
    <row r="25521" spans="12:20" ht="16.8">
      <c r="L25521" s="404"/>
      <c r="M25521" s="404"/>
      <c r="N25521" s="404"/>
      <c r="O25521" s="404"/>
      <c r="P25521" s="404"/>
      <c r="Q25521" s="404"/>
      <c r="R25521" s="404"/>
      <c r="S25521" s="404"/>
      <c r="T25521" s="404"/>
    </row>
    <row r="25522" spans="12:20" ht="16.8">
      <c r="L25522" s="404"/>
      <c r="M25522" s="404"/>
      <c r="N25522" s="404"/>
      <c r="O25522" s="404"/>
      <c r="P25522" s="404"/>
      <c r="Q25522" s="404"/>
      <c r="R25522" s="404"/>
      <c r="S25522" s="404"/>
      <c r="T25522" s="404"/>
    </row>
    <row r="25523" spans="12:20" ht="16.8">
      <c r="L25523" s="404"/>
      <c r="M25523" s="404"/>
      <c r="N25523" s="404"/>
      <c r="O25523" s="404"/>
      <c r="P25523" s="404"/>
      <c r="Q25523" s="404"/>
      <c r="R25523" s="404"/>
      <c r="S25523" s="404"/>
      <c r="T25523" s="404"/>
    </row>
    <row r="25524" spans="12:20" ht="16.8">
      <c r="L25524" s="404"/>
      <c r="M25524" s="404"/>
      <c r="N25524" s="404"/>
      <c r="O25524" s="404"/>
      <c r="P25524" s="404"/>
      <c r="Q25524" s="404"/>
      <c r="R25524" s="404"/>
      <c r="S25524" s="404"/>
      <c r="T25524" s="404"/>
    </row>
    <row r="25525" spans="12:20" ht="16.8">
      <c r="L25525" s="404"/>
      <c r="M25525" s="404"/>
      <c r="N25525" s="404"/>
      <c r="O25525" s="404"/>
      <c r="P25525" s="404"/>
      <c r="Q25525" s="404"/>
      <c r="R25525" s="404"/>
      <c r="S25525" s="404"/>
      <c r="T25525" s="404"/>
    </row>
    <row r="25526" spans="12:20" ht="16.8">
      <c r="L25526" s="404"/>
      <c r="M25526" s="404"/>
      <c r="N25526" s="404"/>
      <c r="O25526" s="404"/>
      <c r="P25526" s="404"/>
      <c r="Q25526" s="404"/>
      <c r="R25526" s="404"/>
      <c r="S25526" s="404"/>
      <c r="T25526" s="404"/>
    </row>
    <row r="25527" spans="12:20" ht="16.8">
      <c r="L25527" s="404"/>
      <c r="M25527" s="404"/>
      <c r="N25527" s="404"/>
      <c r="O25527" s="404"/>
      <c r="P25527" s="404"/>
      <c r="Q25527" s="404"/>
      <c r="R25527" s="404"/>
      <c r="S25527" s="404"/>
      <c r="T25527" s="404"/>
    </row>
    <row r="25528" spans="12:20" ht="16.8">
      <c r="L25528" s="404"/>
      <c r="M25528" s="404"/>
      <c r="N25528" s="404"/>
      <c r="O25528" s="404"/>
      <c r="P25528" s="404"/>
      <c r="Q25528" s="404"/>
      <c r="R25528" s="404"/>
      <c r="S25528" s="404"/>
      <c r="T25528" s="404"/>
    </row>
    <row r="25529" spans="12:20" ht="16.8">
      <c r="L25529" s="404"/>
      <c r="M25529" s="404"/>
      <c r="N25529" s="404"/>
      <c r="O25529" s="404"/>
      <c r="P25529" s="404"/>
      <c r="Q25529" s="404"/>
      <c r="R25529" s="404"/>
      <c r="S25529" s="404"/>
      <c r="T25529" s="404"/>
    </row>
    <row r="25530" spans="12:20" ht="16.8">
      <c r="L25530" s="404"/>
      <c r="M25530" s="404"/>
      <c r="N25530" s="404"/>
      <c r="O25530" s="404"/>
      <c r="P25530" s="404"/>
      <c r="Q25530" s="404"/>
      <c r="R25530" s="404"/>
      <c r="S25530" s="404"/>
      <c r="T25530" s="404"/>
    </row>
    <row r="25531" spans="12:20" ht="16.8">
      <c r="L25531" s="404"/>
      <c r="M25531" s="404"/>
      <c r="N25531" s="404"/>
      <c r="O25531" s="404"/>
      <c r="P25531" s="404"/>
      <c r="Q25531" s="404"/>
      <c r="R25531" s="404"/>
      <c r="S25531" s="404"/>
      <c r="T25531" s="404"/>
    </row>
    <row r="25532" spans="12:20" ht="16.8">
      <c r="L25532" s="404"/>
      <c r="M25532" s="404"/>
      <c r="N25532" s="404"/>
      <c r="O25532" s="404"/>
      <c r="P25532" s="404"/>
      <c r="Q25532" s="404"/>
      <c r="R25532" s="404"/>
      <c r="S25532" s="404"/>
      <c r="T25532" s="404"/>
    </row>
    <row r="25533" spans="12:20" ht="16.8">
      <c r="L25533" s="404"/>
      <c r="M25533" s="404"/>
      <c r="N25533" s="404"/>
      <c r="O25533" s="404"/>
      <c r="P25533" s="404"/>
      <c r="Q25533" s="404"/>
      <c r="R25533" s="404"/>
      <c r="S25533" s="404"/>
      <c r="T25533" s="404"/>
    </row>
    <row r="25534" spans="12:20" ht="16.8">
      <c r="L25534" s="404"/>
      <c r="M25534" s="404"/>
      <c r="N25534" s="404"/>
      <c r="O25534" s="404"/>
      <c r="P25534" s="404"/>
      <c r="Q25534" s="404"/>
      <c r="R25534" s="404"/>
      <c r="S25534" s="404"/>
      <c r="T25534" s="404"/>
    </row>
    <row r="25535" spans="12:20" ht="16.8">
      <c r="L25535" s="404"/>
      <c r="M25535" s="404"/>
      <c r="N25535" s="404"/>
      <c r="O25535" s="404"/>
      <c r="P25535" s="404"/>
      <c r="Q25535" s="404"/>
      <c r="R25535" s="404"/>
      <c r="S25535" s="404"/>
      <c r="T25535" s="404"/>
    </row>
    <row r="25536" spans="12:20" ht="16.8">
      <c r="L25536" s="404"/>
      <c r="M25536" s="404"/>
      <c r="N25536" s="404"/>
      <c r="O25536" s="404"/>
      <c r="P25536" s="404"/>
      <c r="Q25536" s="404"/>
      <c r="R25536" s="404"/>
      <c r="S25536" s="404"/>
      <c r="T25536" s="404"/>
    </row>
    <row r="25537" spans="12:20" ht="16.8">
      <c r="L25537" s="404"/>
      <c r="M25537" s="404"/>
      <c r="N25537" s="404"/>
      <c r="O25537" s="404"/>
      <c r="P25537" s="404"/>
      <c r="Q25537" s="404"/>
      <c r="R25537" s="404"/>
      <c r="S25537" s="404"/>
      <c r="T25537" s="404"/>
    </row>
    <row r="25538" spans="12:20" ht="16.8">
      <c r="L25538" s="404"/>
      <c r="M25538" s="404"/>
      <c r="N25538" s="404"/>
      <c r="O25538" s="404"/>
      <c r="P25538" s="404"/>
      <c r="Q25538" s="404"/>
      <c r="R25538" s="404"/>
      <c r="S25538" s="404"/>
      <c r="T25538" s="404"/>
    </row>
    <row r="25539" spans="12:20" ht="16.8">
      <c r="L25539" s="404"/>
      <c r="M25539" s="404"/>
      <c r="N25539" s="404"/>
      <c r="O25539" s="404"/>
      <c r="P25539" s="404"/>
      <c r="Q25539" s="404"/>
      <c r="R25539" s="404"/>
      <c r="S25539" s="404"/>
      <c r="T25539" s="404"/>
    </row>
    <row r="25540" spans="12:20" ht="16.8">
      <c r="L25540" s="404"/>
      <c r="M25540" s="404"/>
      <c r="N25540" s="404"/>
      <c r="O25540" s="404"/>
      <c r="P25540" s="404"/>
      <c r="Q25540" s="404"/>
      <c r="R25540" s="404"/>
      <c r="S25540" s="404"/>
      <c r="T25540" s="404"/>
    </row>
    <row r="25541" spans="12:20" ht="16.8">
      <c r="L25541" s="404"/>
      <c r="M25541" s="404"/>
      <c r="N25541" s="404"/>
      <c r="O25541" s="404"/>
      <c r="P25541" s="404"/>
      <c r="Q25541" s="404"/>
      <c r="R25541" s="404"/>
      <c r="S25541" s="404"/>
      <c r="T25541" s="404"/>
    </row>
    <row r="25542" spans="12:20" ht="16.8">
      <c r="L25542" s="404"/>
      <c r="M25542" s="404"/>
      <c r="N25542" s="404"/>
      <c r="O25542" s="404"/>
      <c r="P25542" s="404"/>
      <c r="Q25542" s="404"/>
      <c r="R25542" s="404"/>
      <c r="S25542" s="404"/>
      <c r="T25542" s="404"/>
    </row>
    <row r="25543" spans="12:20" ht="16.8">
      <c r="L25543" s="404"/>
      <c r="M25543" s="404"/>
      <c r="N25543" s="404"/>
      <c r="O25543" s="404"/>
      <c r="P25543" s="404"/>
      <c r="Q25543" s="404"/>
      <c r="R25543" s="404"/>
      <c r="S25543" s="404"/>
      <c r="T25543" s="404"/>
    </row>
    <row r="25544" spans="12:20" ht="16.8">
      <c r="L25544" s="404"/>
      <c r="M25544" s="404"/>
      <c r="N25544" s="404"/>
      <c r="O25544" s="404"/>
      <c r="P25544" s="404"/>
      <c r="Q25544" s="404"/>
      <c r="R25544" s="404"/>
      <c r="S25544" s="404"/>
      <c r="T25544" s="404"/>
    </row>
    <row r="25545" spans="12:20" ht="16.8">
      <c r="L25545" s="404"/>
      <c r="M25545" s="404"/>
      <c r="N25545" s="404"/>
      <c r="O25545" s="404"/>
      <c r="P25545" s="404"/>
      <c r="Q25545" s="404"/>
      <c r="R25545" s="404"/>
      <c r="S25545" s="404"/>
      <c r="T25545" s="404"/>
    </row>
    <row r="25546" spans="12:20" ht="16.8">
      <c r="L25546" s="404"/>
      <c r="M25546" s="404"/>
      <c r="N25546" s="404"/>
      <c r="O25546" s="404"/>
      <c r="P25546" s="404"/>
      <c r="Q25546" s="404"/>
      <c r="R25546" s="404"/>
      <c r="S25546" s="404"/>
      <c r="T25546" s="404"/>
    </row>
    <row r="25547" spans="12:20" ht="16.8">
      <c r="L25547" s="404"/>
      <c r="M25547" s="404"/>
      <c r="N25547" s="404"/>
      <c r="O25547" s="404"/>
      <c r="P25547" s="404"/>
      <c r="Q25547" s="404"/>
      <c r="R25547" s="404"/>
      <c r="S25547" s="404"/>
      <c r="T25547" s="404"/>
    </row>
    <row r="25548" spans="12:20" ht="16.8">
      <c r="L25548" s="404"/>
      <c r="M25548" s="404"/>
      <c r="N25548" s="404"/>
      <c r="O25548" s="404"/>
      <c r="P25548" s="404"/>
      <c r="Q25548" s="404"/>
      <c r="R25548" s="404"/>
      <c r="S25548" s="404"/>
      <c r="T25548" s="404"/>
    </row>
    <row r="25549" spans="12:20" ht="16.8">
      <c r="L25549" s="404"/>
      <c r="M25549" s="404"/>
      <c r="N25549" s="404"/>
      <c r="O25549" s="404"/>
      <c r="P25549" s="404"/>
      <c r="Q25549" s="404"/>
      <c r="R25549" s="404"/>
      <c r="S25549" s="404"/>
      <c r="T25549" s="404"/>
    </row>
    <row r="25550" spans="12:20" ht="16.8">
      <c r="L25550" s="404"/>
      <c r="M25550" s="404"/>
      <c r="N25550" s="404"/>
      <c r="O25550" s="404"/>
      <c r="P25550" s="404"/>
      <c r="Q25550" s="404"/>
      <c r="R25550" s="404"/>
      <c r="S25550" s="404"/>
      <c r="T25550" s="404"/>
    </row>
    <row r="25551" spans="12:20" ht="16.8">
      <c r="L25551" s="404"/>
      <c r="M25551" s="404"/>
      <c r="N25551" s="404"/>
      <c r="O25551" s="404"/>
      <c r="P25551" s="404"/>
      <c r="Q25551" s="404"/>
      <c r="R25551" s="404"/>
      <c r="S25551" s="404"/>
      <c r="T25551" s="404"/>
    </row>
    <row r="25552" spans="12:20" ht="16.8">
      <c r="L25552" s="404"/>
      <c r="M25552" s="404"/>
      <c r="N25552" s="404"/>
      <c r="O25552" s="404"/>
      <c r="P25552" s="404"/>
      <c r="Q25552" s="404"/>
      <c r="R25552" s="404"/>
      <c r="S25552" s="404"/>
      <c r="T25552" s="404"/>
    </row>
    <row r="25553" spans="12:20" ht="16.8">
      <c r="L25553" s="404"/>
      <c r="M25553" s="404"/>
      <c r="N25553" s="404"/>
      <c r="O25553" s="404"/>
      <c r="P25553" s="404"/>
      <c r="Q25553" s="404"/>
      <c r="R25553" s="404"/>
      <c r="S25553" s="404"/>
      <c r="T25553" s="404"/>
    </row>
    <row r="25554" spans="12:20" ht="16.8">
      <c r="L25554" s="404"/>
      <c r="M25554" s="404"/>
      <c r="N25554" s="404"/>
      <c r="O25554" s="404"/>
      <c r="P25554" s="404"/>
      <c r="Q25554" s="404"/>
      <c r="R25554" s="404"/>
      <c r="S25554" s="404"/>
      <c r="T25554" s="404"/>
    </row>
    <row r="25555" spans="12:20" ht="16.8">
      <c r="L25555" s="404"/>
      <c r="M25555" s="404"/>
      <c r="N25555" s="404"/>
      <c r="O25555" s="404"/>
      <c r="P25555" s="404"/>
      <c r="Q25555" s="404"/>
      <c r="R25555" s="404"/>
      <c r="S25555" s="404"/>
      <c r="T25555" s="404"/>
    </row>
    <row r="25556" spans="12:20" ht="16.8">
      <c r="L25556" s="404"/>
      <c r="M25556" s="404"/>
      <c r="N25556" s="404"/>
      <c r="O25556" s="404"/>
      <c r="P25556" s="404"/>
      <c r="Q25556" s="404"/>
      <c r="R25556" s="404"/>
      <c r="S25556" s="404"/>
      <c r="T25556" s="404"/>
    </row>
    <row r="25557" spans="12:20" ht="16.8">
      <c r="L25557" s="404"/>
      <c r="M25557" s="404"/>
      <c r="N25557" s="404"/>
      <c r="O25557" s="404"/>
      <c r="P25557" s="404"/>
      <c r="Q25557" s="404"/>
      <c r="R25557" s="404"/>
      <c r="S25557" s="404"/>
      <c r="T25557" s="404"/>
    </row>
    <row r="25558" spans="12:20" ht="16.8">
      <c r="L25558" s="404"/>
      <c r="M25558" s="404"/>
      <c r="N25558" s="404"/>
      <c r="O25558" s="404"/>
      <c r="P25558" s="404"/>
      <c r="Q25558" s="404"/>
      <c r="R25558" s="404"/>
      <c r="S25558" s="404"/>
      <c r="T25558" s="404"/>
    </row>
    <row r="25559" spans="12:20" ht="16.8">
      <c r="L25559" s="404"/>
      <c r="M25559" s="404"/>
      <c r="N25559" s="404"/>
      <c r="O25559" s="404"/>
      <c r="P25559" s="404"/>
      <c r="Q25559" s="404"/>
      <c r="R25559" s="404"/>
      <c r="S25559" s="404"/>
      <c r="T25559" s="404"/>
    </row>
    <row r="25560" spans="12:20" ht="16.8">
      <c r="L25560" s="404"/>
      <c r="M25560" s="404"/>
      <c r="N25560" s="404"/>
      <c r="O25560" s="404"/>
      <c r="P25560" s="404"/>
      <c r="Q25560" s="404"/>
      <c r="R25560" s="404"/>
      <c r="S25560" s="404"/>
      <c r="T25560" s="404"/>
    </row>
    <row r="25561" spans="12:20" ht="16.8">
      <c r="L25561" s="404"/>
      <c r="M25561" s="404"/>
      <c r="N25561" s="404"/>
      <c r="O25561" s="404"/>
      <c r="P25561" s="404"/>
      <c r="Q25561" s="404"/>
      <c r="R25561" s="404"/>
      <c r="S25561" s="404"/>
      <c r="T25561" s="404"/>
    </row>
    <row r="25562" spans="12:20" ht="16.8">
      <c r="L25562" s="404"/>
      <c r="M25562" s="404"/>
      <c r="N25562" s="404"/>
      <c r="O25562" s="404"/>
      <c r="P25562" s="404"/>
      <c r="Q25562" s="404"/>
      <c r="R25562" s="404"/>
      <c r="S25562" s="404"/>
      <c r="T25562" s="404"/>
    </row>
    <row r="25563" spans="12:20" ht="16.8">
      <c r="L25563" s="404"/>
      <c r="M25563" s="404"/>
      <c r="N25563" s="404"/>
      <c r="O25563" s="404"/>
      <c r="P25563" s="404"/>
      <c r="Q25563" s="404"/>
      <c r="R25563" s="404"/>
      <c r="S25563" s="404"/>
      <c r="T25563" s="404"/>
    </row>
    <row r="25564" spans="12:20" ht="16.8">
      <c r="L25564" s="404"/>
      <c r="M25564" s="404"/>
      <c r="N25564" s="404"/>
      <c r="O25564" s="404"/>
      <c r="P25564" s="404"/>
      <c r="Q25564" s="404"/>
      <c r="R25564" s="404"/>
      <c r="S25564" s="404"/>
      <c r="T25564" s="404"/>
    </row>
    <row r="25565" spans="12:20" ht="16.8">
      <c r="L25565" s="404"/>
      <c r="M25565" s="404"/>
      <c r="N25565" s="404"/>
      <c r="O25565" s="404"/>
      <c r="P25565" s="404"/>
      <c r="Q25565" s="404"/>
      <c r="R25565" s="404"/>
      <c r="S25565" s="404"/>
      <c r="T25565" s="404"/>
    </row>
    <row r="25566" spans="12:20" ht="16.8">
      <c r="L25566" s="404"/>
      <c r="M25566" s="404"/>
      <c r="N25566" s="404"/>
      <c r="O25566" s="404"/>
      <c r="P25566" s="404"/>
      <c r="Q25566" s="404"/>
      <c r="R25566" s="404"/>
      <c r="S25566" s="404"/>
      <c r="T25566" s="404"/>
    </row>
    <row r="25567" spans="12:20" ht="16.8">
      <c r="L25567" s="404"/>
      <c r="M25567" s="404"/>
      <c r="N25567" s="404"/>
      <c r="O25567" s="404"/>
      <c r="P25567" s="404"/>
      <c r="Q25567" s="404"/>
      <c r="R25567" s="404"/>
      <c r="S25567" s="404"/>
      <c r="T25567" s="404"/>
    </row>
    <row r="25568" spans="12:20" ht="16.8">
      <c r="L25568" s="404"/>
      <c r="M25568" s="404"/>
      <c r="N25568" s="404"/>
      <c r="O25568" s="404"/>
      <c r="P25568" s="404"/>
      <c r="Q25568" s="404"/>
      <c r="R25568" s="404"/>
      <c r="S25568" s="404"/>
      <c r="T25568" s="404"/>
    </row>
    <row r="25569" spans="12:20" ht="16.8">
      <c r="L25569" s="404"/>
      <c r="M25569" s="404"/>
      <c r="N25569" s="404"/>
      <c r="O25569" s="404"/>
      <c r="P25569" s="404"/>
      <c r="Q25569" s="404"/>
      <c r="R25569" s="404"/>
      <c r="S25569" s="404"/>
      <c r="T25569" s="404"/>
    </row>
    <row r="25570" spans="12:20" ht="16.8">
      <c r="L25570" s="404"/>
      <c r="M25570" s="404"/>
      <c r="N25570" s="404"/>
      <c r="O25570" s="404"/>
      <c r="P25570" s="404"/>
      <c r="Q25570" s="404"/>
      <c r="R25570" s="404"/>
      <c r="S25570" s="404"/>
      <c r="T25570" s="404"/>
    </row>
    <row r="25571" spans="12:20" ht="16.8">
      <c r="L25571" s="404"/>
      <c r="M25571" s="404"/>
      <c r="N25571" s="404"/>
      <c r="O25571" s="404"/>
      <c r="P25571" s="404"/>
      <c r="Q25571" s="404"/>
      <c r="R25571" s="404"/>
      <c r="S25571" s="404"/>
      <c r="T25571" s="404"/>
    </row>
    <row r="25572" spans="12:20" ht="16.8">
      <c r="L25572" s="404"/>
      <c r="M25572" s="404"/>
      <c r="N25572" s="404"/>
      <c r="O25572" s="404"/>
      <c r="P25572" s="404"/>
      <c r="Q25572" s="404"/>
      <c r="R25572" s="404"/>
      <c r="S25572" s="404"/>
      <c r="T25572" s="404"/>
    </row>
    <row r="25573" spans="12:20" ht="16.8">
      <c r="L25573" s="404"/>
      <c r="M25573" s="404"/>
      <c r="N25573" s="404"/>
      <c r="O25573" s="404"/>
      <c r="P25573" s="404"/>
      <c r="Q25573" s="404"/>
      <c r="R25573" s="404"/>
      <c r="S25573" s="404"/>
      <c r="T25573" s="404"/>
    </row>
    <row r="25574" spans="12:20" ht="16.8">
      <c r="L25574" s="404"/>
      <c r="M25574" s="404"/>
      <c r="N25574" s="404"/>
      <c r="O25574" s="404"/>
      <c r="P25574" s="404"/>
      <c r="Q25574" s="404"/>
      <c r="R25574" s="404"/>
      <c r="S25574" s="404"/>
      <c r="T25574" s="404"/>
    </row>
    <row r="25575" spans="12:20" ht="16.8">
      <c r="L25575" s="404"/>
      <c r="M25575" s="404"/>
      <c r="N25575" s="404"/>
      <c r="O25575" s="404"/>
      <c r="P25575" s="404"/>
      <c r="Q25575" s="404"/>
      <c r="R25575" s="404"/>
      <c r="S25575" s="404"/>
      <c r="T25575" s="404"/>
    </row>
    <row r="25576" spans="12:20" ht="16.8">
      <c r="L25576" s="404"/>
      <c r="M25576" s="404"/>
      <c r="N25576" s="404"/>
      <c r="O25576" s="404"/>
      <c r="P25576" s="404"/>
      <c r="Q25576" s="404"/>
      <c r="R25576" s="404"/>
      <c r="S25576" s="404"/>
      <c r="T25576" s="404"/>
    </row>
    <row r="25577" spans="12:20" ht="16.8">
      <c r="L25577" s="404"/>
      <c r="M25577" s="404"/>
      <c r="N25577" s="404"/>
      <c r="O25577" s="404"/>
      <c r="P25577" s="404"/>
      <c r="Q25577" s="404"/>
      <c r="R25577" s="404"/>
      <c r="S25577" s="404"/>
      <c r="T25577" s="404"/>
    </row>
    <row r="25578" spans="12:20" ht="16.8">
      <c r="L25578" s="404"/>
      <c r="M25578" s="404"/>
      <c r="N25578" s="404"/>
      <c r="O25578" s="404"/>
      <c r="P25578" s="404"/>
      <c r="Q25578" s="404"/>
      <c r="R25578" s="404"/>
      <c r="S25578" s="404"/>
      <c r="T25578" s="404"/>
    </row>
    <row r="25579" spans="12:20" ht="16.8">
      <c r="L25579" s="404"/>
      <c r="M25579" s="404"/>
      <c r="N25579" s="404"/>
      <c r="O25579" s="404"/>
      <c r="P25579" s="404"/>
      <c r="Q25579" s="404"/>
      <c r="R25579" s="404"/>
      <c r="S25579" s="404"/>
      <c r="T25579" s="404"/>
    </row>
    <row r="25580" spans="12:20" ht="16.8">
      <c r="L25580" s="404"/>
      <c r="M25580" s="404"/>
      <c r="N25580" s="404"/>
      <c r="O25580" s="404"/>
      <c r="P25580" s="404"/>
      <c r="Q25580" s="404"/>
      <c r="R25580" s="404"/>
      <c r="S25580" s="404"/>
      <c r="T25580" s="404"/>
    </row>
    <row r="25581" spans="12:20" ht="16.8">
      <c r="L25581" s="404"/>
      <c r="M25581" s="404"/>
      <c r="N25581" s="404"/>
      <c r="O25581" s="404"/>
      <c r="P25581" s="404"/>
      <c r="Q25581" s="404"/>
      <c r="R25581" s="404"/>
      <c r="S25581" s="404"/>
      <c r="T25581" s="404"/>
    </row>
    <row r="25582" spans="12:20" ht="16.8">
      <c r="L25582" s="404"/>
      <c r="M25582" s="404"/>
      <c r="N25582" s="404"/>
      <c r="O25582" s="404"/>
      <c r="P25582" s="404"/>
      <c r="Q25582" s="404"/>
      <c r="R25582" s="404"/>
      <c r="S25582" s="404"/>
      <c r="T25582" s="404"/>
    </row>
    <row r="25583" spans="12:20" ht="16.8">
      <c r="L25583" s="404"/>
      <c r="M25583" s="404"/>
      <c r="N25583" s="404"/>
      <c r="O25583" s="404"/>
      <c r="P25583" s="404"/>
      <c r="Q25583" s="404"/>
      <c r="R25583" s="404"/>
      <c r="S25583" s="404"/>
      <c r="T25583" s="404"/>
    </row>
    <row r="25584" spans="12:20" ht="16.8">
      <c r="L25584" s="404"/>
      <c r="M25584" s="404"/>
      <c r="N25584" s="404"/>
      <c r="O25584" s="404"/>
      <c r="P25584" s="404"/>
      <c r="Q25584" s="404"/>
      <c r="R25584" s="404"/>
      <c r="S25584" s="404"/>
      <c r="T25584" s="404"/>
    </row>
    <row r="25585" spans="12:20" ht="16.8">
      <c r="L25585" s="404"/>
      <c r="M25585" s="404"/>
      <c r="N25585" s="404"/>
      <c r="O25585" s="404"/>
      <c r="P25585" s="404"/>
      <c r="Q25585" s="404"/>
      <c r="R25585" s="404"/>
      <c r="S25585" s="404"/>
      <c r="T25585" s="404"/>
    </row>
    <row r="25586" spans="12:20" ht="16.8">
      <c r="L25586" s="404"/>
      <c r="M25586" s="404"/>
      <c r="N25586" s="404"/>
      <c r="O25586" s="404"/>
      <c r="P25586" s="404"/>
      <c r="Q25586" s="404"/>
      <c r="R25586" s="404"/>
      <c r="S25586" s="404"/>
      <c r="T25586" s="404"/>
    </row>
    <row r="25587" spans="12:20" ht="16.8">
      <c r="L25587" s="404"/>
      <c r="M25587" s="404"/>
      <c r="N25587" s="404"/>
      <c r="O25587" s="404"/>
      <c r="P25587" s="404"/>
      <c r="Q25587" s="404"/>
      <c r="R25587" s="404"/>
      <c r="S25587" s="404"/>
      <c r="T25587" s="404"/>
    </row>
    <row r="25588" spans="12:20" ht="16.8">
      <c r="L25588" s="404"/>
      <c r="M25588" s="404"/>
      <c r="N25588" s="404"/>
      <c r="O25588" s="404"/>
      <c r="P25588" s="404"/>
      <c r="Q25588" s="404"/>
      <c r="R25588" s="404"/>
      <c r="S25588" s="404"/>
      <c r="T25588" s="404"/>
    </row>
    <row r="25589" spans="12:20" ht="16.8">
      <c r="L25589" s="404"/>
      <c r="M25589" s="404"/>
      <c r="N25589" s="404"/>
      <c r="O25589" s="404"/>
      <c r="P25589" s="404"/>
      <c r="Q25589" s="404"/>
      <c r="R25589" s="404"/>
      <c r="S25589" s="404"/>
      <c r="T25589" s="404"/>
    </row>
    <row r="25590" spans="12:20" ht="16.8">
      <c r="L25590" s="404"/>
      <c r="M25590" s="404"/>
      <c r="N25590" s="404"/>
      <c r="O25590" s="404"/>
      <c r="P25590" s="404"/>
      <c r="Q25590" s="404"/>
      <c r="R25590" s="404"/>
      <c r="S25590" s="404"/>
      <c r="T25590" s="404"/>
    </row>
    <row r="25591" spans="12:20" ht="16.8">
      <c r="L25591" s="404"/>
      <c r="M25591" s="404"/>
      <c r="N25591" s="404"/>
      <c r="O25591" s="404"/>
      <c r="P25591" s="404"/>
      <c r="Q25591" s="404"/>
      <c r="R25591" s="404"/>
      <c r="S25591" s="404"/>
      <c r="T25591" s="404"/>
    </row>
    <row r="25592" spans="12:20" ht="16.8">
      <c r="L25592" s="404"/>
      <c r="M25592" s="404"/>
      <c r="N25592" s="404"/>
      <c r="O25592" s="404"/>
      <c r="P25592" s="404"/>
      <c r="Q25592" s="404"/>
      <c r="R25592" s="404"/>
      <c r="S25592" s="404"/>
      <c r="T25592" s="404"/>
    </row>
    <row r="25593" spans="12:20" ht="16.8">
      <c r="L25593" s="404"/>
      <c r="M25593" s="404"/>
      <c r="N25593" s="404"/>
      <c r="O25593" s="404"/>
      <c r="P25593" s="404"/>
      <c r="Q25593" s="404"/>
      <c r="R25593" s="404"/>
      <c r="S25593" s="404"/>
      <c r="T25593" s="404"/>
    </row>
    <row r="25594" spans="12:20" ht="16.8">
      <c r="L25594" s="404"/>
      <c r="M25594" s="404"/>
      <c r="N25594" s="404"/>
      <c r="O25594" s="404"/>
      <c r="P25594" s="404"/>
      <c r="Q25594" s="404"/>
      <c r="R25594" s="404"/>
      <c r="S25594" s="404"/>
      <c r="T25594" s="404"/>
    </row>
    <row r="25595" spans="12:20" ht="16.8">
      <c r="L25595" s="404"/>
      <c r="M25595" s="404"/>
      <c r="N25595" s="404"/>
      <c r="O25595" s="404"/>
      <c r="P25595" s="404"/>
      <c r="Q25595" s="404"/>
      <c r="R25595" s="404"/>
      <c r="S25595" s="404"/>
      <c r="T25595" s="404"/>
    </row>
    <row r="25596" spans="12:20" ht="16.8">
      <c r="L25596" s="404"/>
      <c r="M25596" s="404"/>
      <c r="N25596" s="404"/>
      <c r="O25596" s="404"/>
      <c r="P25596" s="404"/>
      <c r="Q25596" s="404"/>
      <c r="R25596" s="404"/>
      <c r="S25596" s="404"/>
      <c r="T25596" s="404"/>
    </row>
    <row r="25597" spans="12:20" ht="16.8">
      <c r="L25597" s="404"/>
      <c r="M25597" s="404"/>
      <c r="N25597" s="404"/>
      <c r="O25597" s="404"/>
      <c r="P25597" s="404"/>
      <c r="Q25597" s="404"/>
      <c r="R25597" s="404"/>
      <c r="S25597" s="404"/>
      <c r="T25597" s="404"/>
    </row>
    <row r="25598" spans="12:20" ht="16.8">
      <c r="L25598" s="404"/>
      <c r="M25598" s="404"/>
      <c r="N25598" s="404"/>
      <c r="O25598" s="404"/>
      <c r="P25598" s="404"/>
      <c r="Q25598" s="404"/>
      <c r="R25598" s="404"/>
      <c r="S25598" s="404"/>
      <c r="T25598" s="404"/>
    </row>
    <row r="25599" spans="12:20" ht="16.8">
      <c r="L25599" s="404"/>
      <c r="M25599" s="404"/>
      <c r="N25599" s="404"/>
      <c r="O25599" s="404"/>
      <c r="P25599" s="404"/>
      <c r="Q25599" s="404"/>
      <c r="R25599" s="404"/>
      <c r="S25599" s="404"/>
      <c r="T25599" s="404"/>
    </row>
    <row r="25600" spans="12:20" ht="16.8">
      <c r="L25600" s="404"/>
      <c r="M25600" s="404"/>
      <c r="N25600" s="404"/>
      <c r="O25600" s="404"/>
      <c r="P25600" s="404"/>
      <c r="Q25600" s="404"/>
      <c r="R25600" s="404"/>
      <c r="S25600" s="404"/>
      <c r="T25600" s="404"/>
    </row>
    <row r="25601" spans="12:20" ht="16.8">
      <c r="L25601" s="404"/>
      <c r="M25601" s="404"/>
      <c r="N25601" s="404"/>
      <c r="O25601" s="404"/>
      <c r="P25601" s="404"/>
      <c r="Q25601" s="404"/>
      <c r="R25601" s="404"/>
      <c r="S25601" s="404"/>
      <c r="T25601" s="404"/>
    </row>
    <row r="25602" spans="12:20" ht="16.8">
      <c r="L25602" s="404"/>
      <c r="M25602" s="404"/>
      <c r="N25602" s="404"/>
      <c r="O25602" s="404"/>
      <c r="P25602" s="404"/>
      <c r="Q25602" s="404"/>
      <c r="R25602" s="404"/>
      <c r="S25602" s="404"/>
      <c r="T25602" s="404"/>
    </row>
    <row r="25603" spans="12:20" ht="16.8">
      <c r="L25603" s="404"/>
      <c r="M25603" s="404"/>
      <c r="N25603" s="404"/>
      <c r="O25603" s="404"/>
      <c r="P25603" s="404"/>
      <c r="Q25603" s="404"/>
      <c r="R25603" s="404"/>
      <c r="S25603" s="404"/>
      <c r="T25603" s="404"/>
    </row>
    <row r="25604" spans="12:20" ht="16.8">
      <c r="L25604" s="404"/>
      <c r="M25604" s="404"/>
      <c r="N25604" s="404"/>
      <c r="O25604" s="404"/>
      <c r="P25604" s="404"/>
      <c r="Q25604" s="404"/>
      <c r="R25604" s="404"/>
      <c r="S25604" s="404"/>
      <c r="T25604" s="404"/>
    </row>
    <row r="25605" spans="12:20" ht="16.8">
      <c r="L25605" s="404"/>
      <c r="M25605" s="404"/>
      <c r="N25605" s="404"/>
      <c r="O25605" s="404"/>
      <c r="P25605" s="404"/>
      <c r="Q25605" s="404"/>
      <c r="R25605" s="404"/>
      <c r="S25605" s="404"/>
      <c r="T25605" s="404"/>
    </row>
    <row r="25606" spans="12:20" ht="16.8">
      <c r="L25606" s="404"/>
      <c r="M25606" s="404"/>
      <c r="N25606" s="404"/>
      <c r="O25606" s="404"/>
      <c r="P25606" s="404"/>
      <c r="Q25606" s="404"/>
      <c r="R25606" s="404"/>
      <c r="S25606" s="404"/>
      <c r="T25606" s="404"/>
    </row>
    <row r="25607" spans="12:20" ht="16.8">
      <c r="L25607" s="404"/>
      <c r="M25607" s="404"/>
      <c r="N25607" s="404"/>
      <c r="O25607" s="404"/>
      <c r="P25607" s="404"/>
      <c r="Q25607" s="404"/>
      <c r="R25607" s="404"/>
      <c r="S25607" s="404"/>
      <c r="T25607" s="404"/>
    </row>
    <row r="25608" spans="12:20" ht="16.8">
      <c r="L25608" s="404"/>
      <c r="M25608" s="404"/>
      <c r="N25608" s="404"/>
      <c r="O25608" s="404"/>
      <c r="P25608" s="404"/>
      <c r="Q25608" s="404"/>
      <c r="R25608" s="404"/>
      <c r="S25608" s="404"/>
      <c r="T25608" s="404"/>
    </row>
    <row r="25609" spans="12:20" ht="16.8">
      <c r="L25609" s="404"/>
      <c r="M25609" s="404"/>
      <c r="N25609" s="404"/>
      <c r="O25609" s="404"/>
      <c r="P25609" s="404"/>
      <c r="Q25609" s="404"/>
      <c r="R25609" s="404"/>
      <c r="S25609" s="404"/>
      <c r="T25609" s="404"/>
    </row>
    <row r="25610" spans="12:20" ht="16.8">
      <c r="L25610" s="404"/>
      <c r="M25610" s="404"/>
      <c r="N25610" s="404"/>
      <c r="O25610" s="404"/>
      <c r="P25610" s="404"/>
      <c r="Q25610" s="404"/>
      <c r="R25610" s="404"/>
      <c r="S25610" s="404"/>
      <c r="T25610" s="404"/>
    </row>
    <row r="25611" spans="12:20" ht="16.8">
      <c r="L25611" s="404"/>
      <c r="M25611" s="404"/>
      <c r="N25611" s="404"/>
      <c r="O25611" s="404"/>
      <c r="P25611" s="404"/>
      <c r="Q25611" s="404"/>
      <c r="R25611" s="404"/>
      <c r="S25611" s="404"/>
      <c r="T25611" s="404"/>
    </row>
    <row r="25612" spans="12:20" ht="16.8">
      <c r="L25612" s="404"/>
      <c r="M25612" s="404"/>
      <c r="N25612" s="404"/>
      <c r="O25612" s="404"/>
      <c r="P25612" s="404"/>
      <c r="Q25612" s="404"/>
      <c r="R25612" s="404"/>
      <c r="S25612" s="404"/>
      <c r="T25612" s="404"/>
    </row>
    <row r="25613" spans="12:20" ht="16.8">
      <c r="L25613" s="404"/>
      <c r="M25613" s="404"/>
      <c r="N25613" s="404"/>
      <c r="O25613" s="404"/>
      <c r="P25613" s="404"/>
      <c r="Q25613" s="404"/>
      <c r="R25613" s="404"/>
      <c r="S25613" s="404"/>
      <c r="T25613" s="404"/>
    </row>
    <row r="25614" spans="12:20" ht="16.8">
      <c r="L25614" s="404"/>
      <c r="M25614" s="404"/>
      <c r="N25614" s="404"/>
      <c r="O25614" s="404"/>
      <c r="P25614" s="404"/>
      <c r="Q25614" s="404"/>
      <c r="R25614" s="404"/>
      <c r="S25614" s="404"/>
      <c r="T25614" s="404"/>
    </row>
    <row r="25615" spans="12:20" ht="16.8">
      <c r="L25615" s="404"/>
      <c r="M25615" s="404"/>
      <c r="N25615" s="404"/>
      <c r="O25615" s="404"/>
      <c r="P25615" s="404"/>
      <c r="Q25615" s="404"/>
      <c r="R25615" s="404"/>
      <c r="S25615" s="404"/>
      <c r="T25615" s="404"/>
    </row>
    <row r="25616" spans="12:20" ht="16.8">
      <c r="L25616" s="404"/>
      <c r="M25616" s="404"/>
      <c r="N25616" s="404"/>
      <c r="O25616" s="404"/>
      <c r="P25616" s="404"/>
      <c r="Q25616" s="404"/>
      <c r="R25616" s="404"/>
      <c r="S25616" s="404"/>
      <c r="T25616" s="404"/>
    </row>
    <row r="25617" spans="12:20" ht="16.8">
      <c r="L25617" s="404"/>
      <c r="M25617" s="404"/>
      <c r="N25617" s="404"/>
      <c r="O25617" s="404"/>
      <c r="P25617" s="404"/>
      <c r="Q25617" s="404"/>
      <c r="R25617" s="404"/>
      <c r="S25617" s="404"/>
      <c r="T25617" s="404"/>
    </row>
    <row r="25618" spans="12:20" ht="16.8">
      <c r="L25618" s="404"/>
      <c r="M25618" s="404"/>
      <c r="N25618" s="404"/>
      <c r="O25618" s="404"/>
      <c r="P25618" s="404"/>
      <c r="Q25618" s="404"/>
      <c r="R25618" s="404"/>
      <c r="S25618" s="404"/>
      <c r="T25618" s="404"/>
    </row>
    <row r="25619" spans="12:20" ht="16.8">
      <c r="L25619" s="404"/>
      <c r="M25619" s="404"/>
      <c r="N25619" s="404"/>
      <c r="O25619" s="404"/>
      <c r="P25619" s="404"/>
      <c r="Q25619" s="404"/>
      <c r="R25619" s="404"/>
      <c r="S25619" s="404"/>
      <c r="T25619" s="404"/>
    </row>
    <row r="25620" spans="12:20" ht="16.8">
      <c r="L25620" s="404"/>
      <c r="M25620" s="404"/>
      <c r="N25620" s="404"/>
      <c r="O25620" s="404"/>
      <c r="P25620" s="404"/>
      <c r="Q25620" s="404"/>
      <c r="R25620" s="404"/>
      <c r="S25620" s="404"/>
      <c r="T25620" s="404"/>
    </row>
    <row r="25621" spans="12:20" ht="16.8">
      <c r="L25621" s="404"/>
      <c r="M25621" s="404"/>
      <c r="N25621" s="404"/>
      <c r="O25621" s="404"/>
      <c r="P25621" s="404"/>
      <c r="Q25621" s="404"/>
      <c r="R25621" s="404"/>
      <c r="S25621" s="404"/>
      <c r="T25621" s="404"/>
    </row>
    <row r="25622" spans="12:20" ht="16.8">
      <c r="L25622" s="404"/>
      <c r="M25622" s="404"/>
      <c r="N25622" s="404"/>
      <c r="O25622" s="404"/>
      <c r="P25622" s="404"/>
      <c r="Q25622" s="404"/>
      <c r="R25622" s="404"/>
      <c r="S25622" s="404"/>
      <c r="T25622" s="404"/>
    </row>
    <row r="25623" spans="12:20" ht="16.8">
      <c r="L25623" s="404"/>
      <c r="M25623" s="404"/>
      <c r="N25623" s="404"/>
      <c r="O25623" s="404"/>
      <c r="P25623" s="404"/>
      <c r="Q25623" s="404"/>
      <c r="R25623" s="404"/>
      <c r="S25623" s="404"/>
      <c r="T25623" s="404"/>
    </row>
    <row r="25624" spans="12:20" ht="16.8">
      <c r="L25624" s="404"/>
      <c r="M25624" s="404"/>
      <c r="N25624" s="404"/>
      <c r="O25624" s="404"/>
      <c r="P25624" s="404"/>
      <c r="Q25624" s="404"/>
      <c r="R25624" s="404"/>
      <c r="S25624" s="404"/>
      <c r="T25624" s="404"/>
    </row>
    <row r="25625" spans="12:20" ht="16.8">
      <c r="L25625" s="404"/>
      <c r="M25625" s="404"/>
      <c r="N25625" s="404"/>
      <c r="O25625" s="404"/>
      <c r="P25625" s="404"/>
      <c r="Q25625" s="404"/>
      <c r="R25625" s="404"/>
      <c r="S25625" s="404"/>
      <c r="T25625" s="404"/>
    </row>
    <row r="25626" spans="12:20" ht="16.8">
      <c r="L25626" s="404"/>
      <c r="M25626" s="404"/>
      <c r="N25626" s="404"/>
      <c r="O25626" s="404"/>
      <c r="P25626" s="404"/>
      <c r="Q25626" s="404"/>
      <c r="R25626" s="404"/>
      <c r="S25626" s="404"/>
      <c r="T25626" s="404"/>
    </row>
    <row r="25627" spans="12:20" ht="16.8">
      <c r="L25627" s="404"/>
      <c r="M25627" s="404"/>
      <c r="N25627" s="404"/>
      <c r="O25627" s="404"/>
      <c r="P25627" s="404"/>
      <c r="Q25627" s="404"/>
      <c r="R25627" s="404"/>
      <c r="S25627" s="404"/>
      <c r="T25627" s="404"/>
    </row>
    <row r="25628" spans="12:20" ht="16.8">
      <c r="L25628" s="404"/>
      <c r="M25628" s="404"/>
      <c r="N25628" s="404"/>
      <c r="O25628" s="404"/>
      <c r="P25628" s="404"/>
      <c r="Q25628" s="404"/>
      <c r="R25628" s="404"/>
      <c r="S25628" s="404"/>
      <c r="T25628" s="404"/>
    </row>
    <row r="25629" spans="12:20" ht="16.8">
      <c r="L25629" s="404"/>
      <c r="M25629" s="404"/>
      <c r="N25629" s="404"/>
      <c r="O25629" s="404"/>
      <c r="P25629" s="404"/>
      <c r="Q25629" s="404"/>
      <c r="R25629" s="404"/>
      <c r="S25629" s="404"/>
      <c r="T25629" s="404"/>
    </row>
    <row r="25630" spans="12:20" ht="16.8">
      <c r="L25630" s="404"/>
      <c r="M25630" s="404"/>
      <c r="N25630" s="404"/>
      <c r="O25630" s="404"/>
      <c r="P25630" s="404"/>
      <c r="Q25630" s="404"/>
      <c r="R25630" s="404"/>
      <c r="S25630" s="404"/>
      <c r="T25630" s="404"/>
    </row>
    <row r="25631" spans="12:20" ht="16.8">
      <c r="L25631" s="404"/>
      <c r="M25631" s="404"/>
      <c r="N25631" s="404"/>
      <c r="O25631" s="404"/>
      <c r="P25631" s="404"/>
      <c r="Q25631" s="404"/>
      <c r="R25631" s="404"/>
      <c r="S25631" s="404"/>
      <c r="T25631" s="404"/>
    </row>
    <row r="25632" spans="12:20" ht="16.8">
      <c r="L25632" s="404"/>
      <c r="M25632" s="404"/>
      <c r="N25632" s="404"/>
      <c r="O25632" s="404"/>
      <c r="P25632" s="404"/>
      <c r="Q25632" s="404"/>
      <c r="R25632" s="404"/>
      <c r="S25632" s="404"/>
      <c r="T25632" s="404"/>
    </row>
    <row r="25633" spans="12:20" ht="16.8">
      <c r="L25633" s="404"/>
      <c r="M25633" s="404"/>
      <c r="N25633" s="404"/>
      <c r="O25633" s="404"/>
      <c r="P25633" s="404"/>
      <c r="Q25633" s="404"/>
      <c r="R25633" s="404"/>
      <c r="S25633" s="404"/>
      <c r="T25633" s="404"/>
    </row>
    <row r="25634" spans="12:20" ht="16.8">
      <c r="L25634" s="404"/>
      <c r="M25634" s="404"/>
      <c r="N25634" s="404"/>
      <c r="O25634" s="404"/>
      <c r="P25634" s="404"/>
      <c r="Q25634" s="404"/>
      <c r="R25634" s="404"/>
      <c r="S25634" s="404"/>
      <c r="T25634" s="404"/>
    </row>
    <row r="25635" spans="12:20" ht="16.8">
      <c r="L25635" s="404"/>
      <c r="M25635" s="404"/>
      <c r="N25635" s="404"/>
      <c r="O25635" s="404"/>
      <c r="P25635" s="404"/>
      <c r="Q25635" s="404"/>
      <c r="R25635" s="404"/>
      <c r="S25635" s="404"/>
      <c r="T25635" s="404"/>
    </row>
    <row r="25636" spans="12:20" ht="16.8">
      <c r="L25636" s="404"/>
      <c r="M25636" s="404"/>
      <c r="N25636" s="404"/>
      <c r="O25636" s="404"/>
      <c r="P25636" s="404"/>
      <c r="Q25636" s="404"/>
      <c r="R25636" s="404"/>
      <c r="S25636" s="404"/>
      <c r="T25636" s="404"/>
    </row>
    <row r="25637" spans="12:20" ht="16.8">
      <c r="L25637" s="404"/>
      <c r="M25637" s="404"/>
      <c r="N25637" s="404"/>
      <c r="O25637" s="404"/>
      <c r="P25637" s="404"/>
      <c r="Q25637" s="404"/>
      <c r="R25637" s="404"/>
      <c r="S25637" s="404"/>
      <c r="T25637" s="404"/>
    </row>
    <row r="25638" spans="12:20" ht="16.8">
      <c r="L25638" s="404"/>
      <c r="M25638" s="404"/>
      <c r="N25638" s="404"/>
      <c r="O25638" s="404"/>
      <c r="P25638" s="404"/>
      <c r="Q25638" s="404"/>
      <c r="R25638" s="404"/>
      <c r="S25638" s="404"/>
      <c r="T25638" s="404"/>
    </row>
    <row r="25639" spans="12:20" ht="16.8">
      <c r="L25639" s="404"/>
      <c r="M25639" s="404"/>
      <c r="N25639" s="404"/>
      <c r="O25639" s="404"/>
      <c r="P25639" s="404"/>
      <c r="Q25639" s="404"/>
      <c r="R25639" s="404"/>
      <c r="S25639" s="404"/>
      <c r="T25639" s="404"/>
    </row>
    <row r="25640" spans="12:20" ht="16.8">
      <c r="L25640" s="404"/>
      <c r="M25640" s="404"/>
      <c r="N25640" s="404"/>
      <c r="O25640" s="404"/>
      <c r="P25640" s="404"/>
      <c r="Q25640" s="404"/>
      <c r="R25640" s="404"/>
      <c r="S25640" s="404"/>
      <c r="T25640" s="404"/>
    </row>
    <row r="25641" spans="12:20" ht="16.8">
      <c r="L25641" s="404"/>
      <c r="M25641" s="404"/>
      <c r="N25641" s="404"/>
      <c r="O25641" s="404"/>
      <c r="P25641" s="404"/>
      <c r="Q25641" s="404"/>
      <c r="R25641" s="404"/>
      <c r="S25641" s="404"/>
      <c r="T25641" s="404"/>
    </row>
    <row r="25642" spans="12:20" ht="16.8">
      <c r="L25642" s="404"/>
      <c r="M25642" s="404"/>
      <c r="N25642" s="404"/>
      <c r="O25642" s="404"/>
      <c r="P25642" s="404"/>
      <c r="Q25642" s="404"/>
      <c r="R25642" s="404"/>
      <c r="S25642" s="404"/>
      <c r="T25642" s="404"/>
    </row>
    <row r="25643" spans="12:20" ht="16.8">
      <c r="L25643" s="404"/>
      <c r="M25643" s="404"/>
      <c r="N25643" s="404"/>
      <c r="O25643" s="404"/>
      <c r="P25643" s="404"/>
      <c r="Q25643" s="404"/>
      <c r="R25643" s="404"/>
      <c r="S25643" s="404"/>
      <c r="T25643" s="404"/>
    </row>
    <row r="25644" spans="12:20" ht="16.8">
      <c r="L25644" s="404"/>
      <c r="M25644" s="404"/>
      <c r="N25644" s="404"/>
      <c r="O25644" s="404"/>
      <c r="P25644" s="404"/>
      <c r="Q25644" s="404"/>
      <c r="R25644" s="404"/>
      <c r="S25644" s="404"/>
      <c r="T25644" s="404"/>
    </row>
    <row r="25645" spans="12:20" ht="16.8">
      <c r="L25645" s="404"/>
      <c r="M25645" s="404"/>
      <c r="N25645" s="404"/>
      <c r="O25645" s="404"/>
      <c r="P25645" s="404"/>
      <c r="Q25645" s="404"/>
      <c r="R25645" s="404"/>
      <c r="S25645" s="404"/>
      <c r="T25645" s="404"/>
    </row>
    <row r="25646" spans="12:20" ht="16.8">
      <c r="L25646" s="404"/>
      <c r="M25646" s="404"/>
      <c r="N25646" s="404"/>
      <c r="O25646" s="404"/>
      <c r="P25646" s="404"/>
      <c r="Q25646" s="404"/>
      <c r="R25646" s="404"/>
      <c r="S25646" s="404"/>
      <c r="T25646" s="404"/>
    </row>
    <row r="25647" spans="12:20" ht="16.8">
      <c r="L25647" s="404"/>
      <c r="M25647" s="404"/>
      <c r="N25647" s="404"/>
      <c r="O25647" s="404"/>
      <c r="P25647" s="404"/>
      <c r="Q25647" s="404"/>
      <c r="R25647" s="404"/>
      <c r="S25647" s="404"/>
      <c r="T25647" s="404"/>
    </row>
    <row r="25648" spans="12:20" ht="16.8">
      <c r="L25648" s="404"/>
      <c r="M25648" s="404"/>
      <c r="N25648" s="404"/>
      <c r="O25648" s="404"/>
      <c r="P25648" s="404"/>
      <c r="Q25648" s="404"/>
      <c r="R25648" s="404"/>
      <c r="S25648" s="404"/>
      <c r="T25648" s="404"/>
    </row>
    <row r="25649" spans="12:20" ht="16.8">
      <c r="L25649" s="404"/>
      <c r="M25649" s="404"/>
      <c r="N25649" s="404"/>
      <c r="O25649" s="404"/>
      <c r="P25649" s="404"/>
      <c r="Q25649" s="404"/>
      <c r="R25649" s="404"/>
      <c r="S25649" s="404"/>
      <c r="T25649" s="404"/>
    </row>
    <row r="25650" spans="12:20" ht="16.8">
      <c r="L25650" s="404"/>
      <c r="M25650" s="404"/>
      <c r="N25650" s="404"/>
      <c r="O25650" s="404"/>
      <c r="P25650" s="404"/>
      <c r="Q25650" s="404"/>
      <c r="R25650" s="404"/>
      <c r="S25650" s="404"/>
      <c r="T25650" s="404"/>
    </row>
    <row r="25651" spans="12:20" ht="16.8">
      <c r="L25651" s="404"/>
      <c r="M25651" s="404"/>
      <c r="N25651" s="404"/>
      <c r="O25651" s="404"/>
      <c r="P25651" s="404"/>
      <c r="Q25651" s="404"/>
      <c r="R25651" s="404"/>
      <c r="S25651" s="404"/>
      <c r="T25651" s="404"/>
    </row>
    <row r="25652" spans="12:20" ht="16.8">
      <c r="L25652" s="404"/>
      <c r="M25652" s="404"/>
      <c r="N25652" s="404"/>
      <c r="O25652" s="404"/>
      <c r="P25652" s="404"/>
      <c r="Q25652" s="404"/>
      <c r="R25652" s="404"/>
      <c r="S25652" s="404"/>
      <c r="T25652" s="404"/>
    </row>
    <row r="25653" spans="12:20" ht="16.8">
      <c r="L25653" s="404"/>
      <c r="M25653" s="404"/>
      <c r="N25653" s="404"/>
      <c r="O25653" s="404"/>
      <c r="P25653" s="404"/>
      <c r="Q25653" s="404"/>
      <c r="R25653" s="404"/>
      <c r="S25653" s="404"/>
      <c r="T25653" s="404"/>
    </row>
    <row r="25654" spans="12:20" ht="16.8">
      <c r="L25654" s="404"/>
      <c r="M25654" s="404"/>
      <c r="N25654" s="404"/>
      <c r="O25654" s="404"/>
      <c r="P25654" s="404"/>
      <c r="Q25654" s="404"/>
      <c r="R25654" s="404"/>
      <c r="S25654" s="404"/>
      <c r="T25654" s="404"/>
    </row>
    <row r="25655" spans="12:20" ht="16.8">
      <c r="L25655" s="404"/>
      <c r="M25655" s="404"/>
      <c r="N25655" s="404"/>
      <c r="O25655" s="404"/>
      <c r="P25655" s="404"/>
      <c r="Q25655" s="404"/>
      <c r="R25655" s="404"/>
      <c r="S25655" s="404"/>
      <c r="T25655" s="404"/>
    </row>
    <row r="25656" spans="12:20" ht="16.8">
      <c r="L25656" s="404"/>
      <c r="M25656" s="404"/>
      <c r="N25656" s="404"/>
      <c r="O25656" s="404"/>
      <c r="P25656" s="404"/>
      <c r="Q25656" s="404"/>
      <c r="R25656" s="404"/>
      <c r="S25656" s="404"/>
      <c r="T25656" s="404"/>
    </row>
    <row r="25657" spans="12:20" ht="16.8">
      <c r="L25657" s="404"/>
      <c r="M25657" s="404"/>
      <c r="N25657" s="404"/>
      <c r="O25657" s="404"/>
      <c r="P25657" s="404"/>
      <c r="Q25657" s="404"/>
      <c r="R25657" s="404"/>
      <c r="S25657" s="404"/>
      <c r="T25657" s="404"/>
    </row>
    <row r="25658" spans="12:20" ht="16.8">
      <c r="L25658" s="404"/>
      <c r="M25658" s="404"/>
      <c r="N25658" s="404"/>
      <c r="O25658" s="404"/>
      <c r="P25658" s="404"/>
      <c r="Q25658" s="404"/>
      <c r="R25658" s="404"/>
      <c r="S25658" s="404"/>
      <c r="T25658" s="404"/>
    </row>
    <row r="25659" spans="12:20" ht="16.8">
      <c r="L25659" s="404"/>
      <c r="M25659" s="404"/>
      <c r="N25659" s="404"/>
      <c r="O25659" s="404"/>
      <c r="P25659" s="404"/>
      <c r="Q25659" s="404"/>
      <c r="R25659" s="404"/>
      <c r="S25659" s="404"/>
      <c r="T25659" s="404"/>
    </row>
    <row r="25660" spans="12:20" ht="16.8">
      <c r="L25660" s="404"/>
      <c r="M25660" s="404"/>
      <c r="N25660" s="404"/>
      <c r="O25660" s="404"/>
      <c r="P25660" s="404"/>
      <c r="Q25660" s="404"/>
      <c r="R25660" s="404"/>
      <c r="S25660" s="404"/>
      <c r="T25660" s="404"/>
    </row>
    <row r="25661" spans="12:20" ht="16.8">
      <c r="L25661" s="404"/>
      <c r="M25661" s="404"/>
      <c r="N25661" s="404"/>
      <c r="O25661" s="404"/>
      <c r="P25661" s="404"/>
      <c r="Q25661" s="404"/>
      <c r="R25661" s="404"/>
      <c r="S25661" s="404"/>
      <c r="T25661" s="404"/>
    </row>
    <row r="25662" spans="12:20" ht="16.8">
      <c r="L25662" s="404"/>
      <c r="M25662" s="404"/>
      <c r="N25662" s="404"/>
      <c r="O25662" s="404"/>
      <c r="P25662" s="404"/>
      <c r="Q25662" s="404"/>
      <c r="R25662" s="404"/>
      <c r="S25662" s="404"/>
      <c r="T25662" s="404"/>
    </row>
    <row r="25663" spans="12:20" ht="16.8">
      <c r="L25663" s="404"/>
      <c r="M25663" s="404"/>
      <c r="N25663" s="404"/>
      <c r="O25663" s="404"/>
      <c r="P25663" s="404"/>
      <c r="Q25663" s="404"/>
      <c r="R25663" s="404"/>
      <c r="S25663" s="404"/>
      <c r="T25663" s="404"/>
    </row>
    <row r="25664" spans="12:20" ht="16.8">
      <c r="L25664" s="404"/>
      <c r="M25664" s="404"/>
      <c r="N25664" s="404"/>
      <c r="O25664" s="404"/>
      <c r="P25664" s="404"/>
      <c r="Q25664" s="404"/>
      <c r="R25664" s="404"/>
      <c r="S25664" s="404"/>
      <c r="T25664" s="404"/>
    </row>
    <row r="25665" spans="12:20" ht="16.8">
      <c r="L25665" s="404"/>
      <c r="M25665" s="404"/>
      <c r="N25665" s="404"/>
      <c r="O25665" s="404"/>
      <c r="P25665" s="404"/>
      <c r="Q25665" s="404"/>
      <c r="R25665" s="404"/>
      <c r="S25665" s="404"/>
      <c r="T25665" s="404"/>
    </row>
    <row r="25666" spans="12:20" ht="16.8">
      <c r="L25666" s="404"/>
      <c r="M25666" s="404"/>
      <c r="N25666" s="404"/>
      <c r="O25666" s="404"/>
      <c r="P25666" s="404"/>
      <c r="Q25666" s="404"/>
      <c r="R25666" s="404"/>
      <c r="S25666" s="404"/>
      <c r="T25666" s="404"/>
    </row>
    <row r="25667" spans="12:20" ht="16.8">
      <c r="L25667" s="404"/>
      <c r="M25667" s="404"/>
      <c r="N25667" s="404"/>
      <c r="O25667" s="404"/>
      <c r="P25667" s="404"/>
      <c r="Q25667" s="404"/>
      <c r="R25667" s="404"/>
      <c r="S25667" s="404"/>
      <c r="T25667" s="404"/>
    </row>
    <row r="25668" spans="12:20" ht="16.8">
      <c r="L25668" s="404"/>
      <c r="M25668" s="404"/>
      <c r="N25668" s="404"/>
      <c r="O25668" s="404"/>
      <c r="P25668" s="404"/>
      <c r="Q25668" s="404"/>
      <c r="R25668" s="404"/>
      <c r="S25668" s="404"/>
      <c r="T25668" s="404"/>
    </row>
    <row r="25669" spans="12:20" ht="16.8">
      <c r="L25669" s="404"/>
      <c r="M25669" s="404"/>
      <c r="N25669" s="404"/>
      <c r="O25669" s="404"/>
      <c r="P25669" s="404"/>
      <c r="Q25669" s="404"/>
      <c r="R25669" s="404"/>
      <c r="S25669" s="404"/>
      <c r="T25669" s="404"/>
    </row>
    <row r="25670" spans="12:20" ht="16.8">
      <c r="L25670" s="404"/>
      <c r="M25670" s="404"/>
      <c r="N25670" s="404"/>
      <c r="O25670" s="404"/>
      <c r="P25670" s="404"/>
      <c r="Q25670" s="404"/>
      <c r="R25670" s="404"/>
      <c r="S25670" s="404"/>
      <c r="T25670" s="404"/>
    </row>
    <row r="25671" spans="12:20" ht="16.8">
      <c r="L25671" s="404"/>
      <c r="M25671" s="404"/>
      <c r="N25671" s="404"/>
      <c r="O25671" s="404"/>
      <c r="P25671" s="404"/>
      <c r="Q25671" s="404"/>
      <c r="R25671" s="404"/>
      <c r="S25671" s="404"/>
      <c r="T25671" s="404"/>
    </row>
    <row r="25672" spans="12:20" ht="16.8">
      <c r="L25672" s="404"/>
      <c r="M25672" s="404"/>
      <c r="N25672" s="404"/>
      <c r="O25672" s="404"/>
      <c r="P25672" s="404"/>
      <c r="Q25672" s="404"/>
      <c r="R25672" s="404"/>
      <c r="S25672" s="404"/>
      <c r="T25672" s="404"/>
    </row>
    <row r="25673" spans="12:20" ht="16.8">
      <c r="L25673" s="404"/>
      <c r="M25673" s="404"/>
      <c r="N25673" s="404"/>
      <c r="O25673" s="404"/>
      <c r="P25673" s="404"/>
      <c r="Q25673" s="404"/>
      <c r="R25673" s="404"/>
      <c r="S25673" s="404"/>
      <c r="T25673" s="404"/>
    </row>
    <row r="25674" spans="12:20" ht="16.8">
      <c r="L25674" s="404"/>
      <c r="M25674" s="404"/>
      <c r="N25674" s="404"/>
      <c r="O25674" s="404"/>
      <c r="P25674" s="404"/>
      <c r="Q25674" s="404"/>
      <c r="R25674" s="404"/>
      <c r="S25674" s="404"/>
      <c r="T25674" s="404"/>
    </row>
    <row r="25675" spans="12:20" ht="16.8">
      <c r="L25675" s="404"/>
      <c r="M25675" s="404"/>
      <c r="N25675" s="404"/>
      <c r="O25675" s="404"/>
      <c r="P25675" s="404"/>
      <c r="Q25675" s="404"/>
      <c r="R25675" s="404"/>
      <c r="S25675" s="404"/>
      <c r="T25675" s="404"/>
    </row>
    <row r="25676" spans="12:20" ht="16.8">
      <c r="L25676" s="404"/>
      <c r="M25676" s="404"/>
      <c r="N25676" s="404"/>
      <c r="O25676" s="404"/>
      <c r="P25676" s="404"/>
      <c r="Q25676" s="404"/>
      <c r="R25676" s="404"/>
      <c r="S25676" s="404"/>
      <c r="T25676" s="404"/>
    </row>
    <row r="25677" spans="12:20" ht="16.8">
      <c r="L25677" s="404"/>
      <c r="M25677" s="404"/>
      <c r="N25677" s="404"/>
      <c r="O25677" s="404"/>
      <c r="P25677" s="404"/>
      <c r="Q25677" s="404"/>
      <c r="R25677" s="404"/>
      <c r="S25677" s="404"/>
      <c r="T25677" s="404"/>
    </row>
    <row r="25678" spans="12:20" ht="16.8">
      <c r="L25678" s="404"/>
      <c r="M25678" s="404"/>
      <c r="N25678" s="404"/>
      <c r="O25678" s="404"/>
      <c r="P25678" s="404"/>
      <c r="Q25678" s="404"/>
      <c r="R25678" s="404"/>
      <c r="S25678" s="404"/>
      <c r="T25678" s="404"/>
    </row>
    <row r="25679" spans="12:20" ht="16.8">
      <c r="L25679" s="404"/>
      <c r="M25679" s="404"/>
      <c r="N25679" s="404"/>
      <c r="O25679" s="404"/>
      <c r="P25679" s="404"/>
      <c r="Q25679" s="404"/>
      <c r="R25679" s="404"/>
      <c r="S25679" s="404"/>
      <c r="T25679" s="404"/>
    </row>
    <row r="25680" spans="12:20" ht="16.8">
      <c r="L25680" s="404"/>
      <c r="M25680" s="404"/>
      <c r="N25680" s="404"/>
      <c r="O25680" s="404"/>
      <c r="P25680" s="404"/>
      <c r="Q25680" s="404"/>
      <c r="R25680" s="404"/>
      <c r="S25680" s="404"/>
      <c r="T25680" s="404"/>
    </row>
    <row r="25681" spans="12:20" ht="16.8">
      <c r="L25681" s="404"/>
      <c r="M25681" s="404"/>
      <c r="N25681" s="404"/>
      <c r="O25681" s="404"/>
      <c r="P25681" s="404"/>
      <c r="Q25681" s="404"/>
      <c r="R25681" s="404"/>
      <c r="S25681" s="404"/>
      <c r="T25681" s="404"/>
    </row>
    <row r="25682" spans="12:20" ht="16.8">
      <c r="L25682" s="404"/>
      <c r="M25682" s="404"/>
      <c r="N25682" s="404"/>
      <c r="O25682" s="404"/>
      <c r="P25682" s="404"/>
      <c r="Q25682" s="404"/>
      <c r="R25682" s="404"/>
      <c r="S25682" s="404"/>
      <c r="T25682" s="404"/>
    </row>
    <row r="25683" spans="12:20" ht="16.8">
      <c r="L25683" s="404"/>
      <c r="M25683" s="404"/>
      <c r="N25683" s="404"/>
      <c r="O25683" s="404"/>
      <c r="P25683" s="404"/>
      <c r="Q25683" s="404"/>
      <c r="R25683" s="404"/>
      <c r="S25683" s="404"/>
      <c r="T25683" s="404"/>
    </row>
    <row r="25684" spans="12:20" ht="16.8">
      <c r="L25684" s="404"/>
      <c r="M25684" s="404"/>
      <c r="N25684" s="404"/>
      <c r="O25684" s="404"/>
      <c r="P25684" s="404"/>
      <c r="Q25684" s="404"/>
      <c r="R25684" s="404"/>
      <c r="S25684" s="404"/>
      <c r="T25684" s="404"/>
    </row>
    <row r="25685" spans="12:20" ht="16.8">
      <c r="L25685" s="404"/>
      <c r="M25685" s="404"/>
      <c r="N25685" s="404"/>
      <c r="O25685" s="404"/>
      <c r="P25685" s="404"/>
      <c r="Q25685" s="404"/>
      <c r="R25685" s="404"/>
      <c r="S25685" s="404"/>
      <c r="T25685" s="404"/>
    </row>
    <row r="25686" spans="12:20" ht="16.8">
      <c r="L25686" s="404"/>
      <c r="M25686" s="404"/>
      <c r="N25686" s="404"/>
      <c r="O25686" s="404"/>
      <c r="P25686" s="404"/>
      <c r="Q25686" s="404"/>
      <c r="R25686" s="404"/>
      <c r="S25686" s="404"/>
      <c r="T25686" s="404"/>
    </row>
    <row r="25687" spans="12:20" ht="16.8">
      <c r="L25687" s="404"/>
      <c r="M25687" s="404"/>
      <c r="N25687" s="404"/>
      <c r="O25687" s="404"/>
      <c r="P25687" s="404"/>
      <c r="Q25687" s="404"/>
      <c r="R25687" s="404"/>
      <c r="S25687" s="404"/>
      <c r="T25687" s="404"/>
    </row>
    <row r="25688" spans="12:20" ht="16.8">
      <c r="L25688" s="404"/>
      <c r="M25688" s="404"/>
      <c r="N25688" s="404"/>
      <c r="O25688" s="404"/>
      <c r="P25688" s="404"/>
      <c r="Q25688" s="404"/>
      <c r="R25688" s="404"/>
      <c r="S25688" s="404"/>
      <c r="T25688" s="404"/>
    </row>
    <row r="25689" spans="12:20" ht="16.8">
      <c r="L25689" s="404"/>
      <c r="M25689" s="404"/>
      <c r="N25689" s="404"/>
      <c r="O25689" s="404"/>
      <c r="P25689" s="404"/>
      <c r="Q25689" s="404"/>
      <c r="R25689" s="404"/>
      <c r="S25689" s="404"/>
      <c r="T25689" s="404"/>
    </row>
    <row r="25690" spans="12:20" ht="16.8">
      <c r="L25690" s="404"/>
      <c r="M25690" s="404"/>
      <c r="N25690" s="404"/>
      <c r="O25690" s="404"/>
      <c r="P25690" s="404"/>
      <c r="Q25690" s="404"/>
      <c r="R25690" s="404"/>
      <c r="S25690" s="404"/>
      <c r="T25690" s="404"/>
    </row>
    <row r="25691" spans="12:20" ht="16.8">
      <c r="L25691" s="404"/>
      <c r="M25691" s="404"/>
      <c r="N25691" s="404"/>
      <c r="O25691" s="404"/>
      <c r="P25691" s="404"/>
      <c r="Q25691" s="404"/>
      <c r="R25691" s="404"/>
      <c r="S25691" s="404"/>
      <c r="T25691" s="404"/>
    </row>
    <row r="25692" spans="12:20" ht="16.8">
      <c r="L25692" s="404"/>
      <c r="M25692" s="404"/>
      <c r="N25692" s="404"/>
      <c r="O25692" s="404"/>
      <c r="P25692" s="404"/>
      <c r="Q25692" s="404"/>
      <c r="R25692" s="404"/>
      <c r="S25692" s="404"/>
      <c r="T25692" s="404"/>
    </row>
    <row r="25693" spans="12:20" ht="16.8">
      <c r="L25693" s="404"/>
      <c r="M25693" s="404"/>
      <c r="N25693" s="404"/>
      <c r="O25693" s="404"/>
      <c r="P25693" s="404"/>
      <c r="Q25693" s="404"/>
      <c r="R25693" s="404"/>
      <c r="S25693" s="404"/>
      <c r="T25693" s="404"/>
    </row>
    <row r="25694" spans="12:20" ht="16.8">
      <c r="L25694" s="404"/>
      <c r="M25694" s="404"/>
      <c r="N25694" s="404"/>
      <c r="O25694" s="404"/>
      <c r="P25694" s="404"/>
      <c r="Q25694" s="404"/>
      <c r="R25694" s="404"/>
      <c r="S25694" s="404"/>
      <c r="T25694" s="404"/>
    </row>
    <row r="25695" spans="12:20" ht="16.8">
      <c r="L25695" s="404"/>
      <c r="M25695" s="404"/>
      <c r="N25695" s="404"/>
      <c r="O25695" s="404"/>
      <c r="P25695" s="404"/>
      <c r="Q25695" s="404"/>
      <c r="R25695" s="404"/>
      <c r="S25695" s="404"/>
      <c r="T25695" s="404"/>
    </row>
    <row r="25696" spans="12:20" ht="16.8">
      <c r="L25696" s="404"/>
      <c r="M25696" s="404"/>
      <c r="N25696" s="404"/>
      <c r="O25696" s="404"/>
      <c r="P25696" s="404"/>
      <c r="Q25696" s="404"/>
      <c r="R25696" s="404"/>
      <c r="S25696" s="404"/>
      <c r="T25696" s="404"/>
    </row>
    <row r="25697" spans="12:20" ht="16.8">
      <c r="L25697" s="404"/>
      <c r="M25697" s="404"/>
      <c r="N25697" s="404"/>
      <c r="O25697" s="404"/>
      <c r="P25697" s="404"/>
      <c r="Q25697" s="404"/>
      <c r="R25697" s="404"/>
      <c r="S25697" s="404"/>
      <c r="T25697" s="404"/>
    </row>
    <row r="25698" spans="12:20" ht="16.8">
      <c r="L25698" s="404"/>
      <c r="M25698" s="404"/>
      <c r="N25698" s="404"/>
      <c r="O25698" s="404"/>
      <c r="P25698" s="404"/>
      <c r="Q25698" s="404"/>
      <c r="R25698" s="404"/>
      <c r="S25698" s="404"/>
      <c r="T25698" s="404"/>
    </row>
    <row r="25699" spans="12:20" ht="16.8">
      <c r="L25699" s="404"/>
      <c r="M25699" s="404"/>
      <c r="N25699" s="404"/>
      <c r="O25699" s="404"/>
      <c r="P25699" s="404"/>
      <c r="Q25699" s="404"/>
      <c r="R25699" s="404"/>
      <c r="S25699" s="404"/>
      <c r="T25699" s="404"/>
    </row>
    <row r="25700" spans="12:20" ht="16.8">
      <c r="L25700" s="404"/>
      <c r="M25700" s="404"/>
      <c r="N25700" s="404"/>
      <c r="O25700" s="404"/>
      <c r="P25700" s="404"/>
      <c r="Q25700" s="404"/>
      <c r="R25700" s="404"/>
      <c r="S25700" s="404"/>
      <c r="T25700" s="404"/>
    </row>
    <row r="25701" spans="12:20" ht="16.8">
      <c r="L25701" s="404"/>
      <c r="M25701" s="404"/>
      <c r="N25701" s="404"/>
      <c r="O25701" s="404"/>
      <c r="P25701" s="404"/>
      <c r="Q25701" s="404"/>
      <c r="R25701" s="404"/>
      <c r="S25701" s="404"/>
      <c r="T25701" s="404"/>
    </row>
    <row r="25702" spans="12:20" ht="16.8">
      <c r="L25702" s="404"/>
      <c r="M25702" s="404"/>
      <c r="N25702" s="404"/>
      <c r="O25702" s="404"/>
      <c r="P25702" s="404"/>
      <c r="Q25702" s="404"/>
      <c r="R25702" s="404"/>
      <c r="S25702" s="404"/>
      <c r="T25702" s="404"/>
    </row>
    <row r="25703" spans="12:20" ht="16.8">
      <c r="L25703" s="404"/>
      <c r="M25703" s="404"/>
      <c r="N25703" s="404"/>
      <c r="O25703" s="404"/>
      <c r="P25703" s="404"/>
      <c r="Q25703" s="404"/>
      <c r="R25703" s="404"/>
      <c r="S25703" s="404"/>
      <c r="T25703" s="404"/>
    </row>
    <row r="25704" spans="12:20" ht="16.8">
      <c r="L25704" s="404"/>
      <c r="M25704" s="404"/>
      <c r="N25704" s="404"/>
      <c r="O25704" s="404"/>
      <c r="P25704" s="404"/>
      <c r="Q25704" s="404"/>
      <c r="R25704" s="404"/>
      <c r="S25704" s="404"/>
      <c r="T25704" s="404"/>
    </row>
    <row r="25705" spans="12:20" ht="16.8">
      <c r="L25705" s="404"/>
      <c r="M25705" s="404"/>
      <c r="N25705" s="404"/>
      <c r="O25705" s="404"/>
      <c r="P25705" s="404"/>
      <c r="Q25705" s="404"/>
      <c r="R25705" s="404"/>
      <c r="S25705" s="404"/>
      <c r="T25705" s="404"/>
    </row>
    <row r="25706" spans="12:20" ht="16.8">
      <c r="L25706" s="404"/>
      <c r="M25706" s="404"/>
      <c r="N25706" s="404"/>
      <c r="O25706" s="404"/>
      <c r="P25706" s="404"/>
      <c r="Q25706" s="404"/>
      <c r="R25706" s="404"/>
      <c r="S25706" s="404"/>
      <c r="T25706" s="404"/>
    </row>
    <row r="25707" spans="12:20" ht="16.8">
      <c r="L25707" s="404"/>
      <c r="M25707" s="404"/>
      <c r="N25707" s="404"/>
      <c r="O25707" s="404"/>
      <c r="P25707" s="404"/>
      <c r="Q25707" s="404"/>
      <c r="R25707" s="404"/>
      <c r="S25707" s="404"/>
      <c r="T25707" s="404"/>
    </row>
    <row r="25708" spans="12:20" ht="16.8">
      <c r="L25708" s="404"/>
      <c r="M25708" s="404"/>
      <c r="N25708" s="404"/>
      <c r="O25708" s="404"/>
      <c r="P25708" s="404"/>
      <c r="Q25708" s="404"/>
      <c r="R25708" s="404"/>
      <c r="S25708" s="404"/>
      <c r="T25708" s="404"/>
    </row>
    <row r="25709" spans="12:20" ht="16.8">
      <c r="L25709" s="404"/>
      <c r="M25709" s="404"/>
      <c r="N25709" s="404"/>
      <c r="O25709" s="404"/>
      <c r="P25709" s="404"/>
      <c r="Q25709" s="404"/>
      <c r="R25709" s="404"/>
      <c r="S25709" s="404"/>
      <c r="T25709" s="404"/>
    </row>
    <row r="25710" spans="12:20" ht="16.8">
      <c r="L25710" s="404"/>
      <c r="M25710" s="404"/>
      <c r="N25710" s="404"/>
      <c r="O25710" s="404"/>
      <c r="P25710" s="404"/>
      <c r="Q25710" s="404"/>
      <c r="R25710" s="404"/>
      <c r="S25710" s="404"/>
      <c r="T25710" s="404"/>
    </row>
    <row r="25711" spans="12:20" ht="16.8">
      <c r="L25711" s="404"/>
      <c r="M25711" s="404"/>
      <c r="N25711" s="404"/>
      <c r="O25711" s="404"/>
      <c r="P25711" s="404"/>
      <c r="Q25711" s="404"/>
      <c r="R25711" s="404"/>
      <c r="S25711" s="404"/>
      <c r="T25711" s="404"/>
    </row>
    <row r="25712" spans="12:20" ht="16.8">
      <c r="L25712" s="404"/>
      <c r="M25712" s="404"/>
      <c r="N25712" s="404"/>
      <c r="O25712" s="404"/>
      <c r="P25712" s="404"/>
      <c r="Q25712" s="404"/>
      <c r="R25712" s="404"/>
      <c r="S25712" s="404"/>
      <c r="T25712" s="404"/>
    </row>
    <row r="25713" spans="12:20" ht="16.8">
      <c r="L25713" s="404"/>
      <c r="M25713" s="404"/>
      <c r="N25713" s="404"/>
      <c r="O25713" s="404"/>
      <c r="P25713" s="404"/>
      <c r="Q25713" s="404"/>
      <c r="R25713" s="404"/>
      <c r="S25713" s="404"/>
      <c r="T25713" s="404"/>
    </row>
    <row r="25714" spans="12:20" ht="16.8">
      <c r="L25714" s="404"/>
      <c r="M25714" s="404"/>
      <c r="N25714" s="404"/>
      <c r="O25714" s="404"/>
      <c r="P25714" s="404"/>
      <c r="Q25714" s="404"/>
      <c r="R25714" s="404"/>
      <c r="S25714" s="404"/>
      <c r="T25714" s="404"/>
    </row>
    <row r="25715" spans="12:20" ht="16.8">
      <c r="L25715" s="404"/>
      <c r="M25715" s="404"/>
      <c r="N25715" s="404"/>
      <c r="O25715" s="404"/>
      <c r="P25715" s="404"/>
      <c r="Q25715" s="404"/>
      <c r="R25715" s="404"/>
      <c r="S25715" s="404"/>
      <c r="T25715" s="404"/>
    </row>
    <row r="25716" spans="12:20" ht="16.8">
      <c r="L25716" s="404"/>
      <c r="M25716" s="404"/>
      <c r="N25716" s="404"/>
      <c r="O25716" s="404"/>
      <c r="P25716" s="404"/>
      <c r="Q25716" s="404"/>
      <c r="R25716" s="404"/>
      <c r="S25716" s="404"/>
      <c r="T25716" s="404"/>
    </row>
    <row r="25717" spans="12:20" ht="16.8">
      <c r="L25717" s="404"/>
      <c r="M25717" s="404"/>
      <c r="N25717" s="404"/>
      <c r="O25717" s="404"/>
      <c r="P25717" s="404"/>
      <c r="Q25717" s="404"/>
      <c r="R25717" s="404"/>
      <c r="S25717" s="404"/>
      <c r="T25717" s="404"/>
    </row>
    <row r="25718" spans="12:20" ht="16.8">
      <c r="L25718" s="404"/>
      <c r="M25718" s="404"/>
      <c r="N25718" s="404"/>
      <c r="O25718" s="404"/>
      <c r="P25718" s="404"/>
      <c r="Q25718" s="404"/>
      <c r="R25718" s="404"/>
      <c r="S25718" s="404"/>
      <c r="T25718" s="404"/>
    </row>
    <row r="25719" spans="12:20" ht="16.8">
      <c r="L25719" s="404"/>
      <c r="M25719" s="404"/>
      <c r="N25719" s="404"/>
      <c r="O25719" s="404"/>
      <c r="P25719" s="404"/>
      <c r="Q25719" s="404"/>
      <c r="R25719" s="404"/>
      <c r="S25719" s="404"/>
      <c r="T25719" s="404"/>
    </row>
    <row r="25720" spans="12:20" ht="16.8">
      <c r="L25720" s="404"/>
      <c r="M25720" s="404"/>
      <c r="N25720" s="404"/>
      <c r="O25720" s="404"/>
      <c r="P25720" s="404"/>
      <c r="Q25720" s="404"/>
      <c r="R25720" s="404"/>
      <c r="S25720" s="404"/>
      <c r="T25720" s="404"/>
    </row>
    <row r="25721" spans="12:20" ht="16.8">
      <c r="L25721" s="404"/>
      <c r="M25721" s="404"/>
      <c r="N25721" s="404"/>
      <c r="O25721" s="404"/>
      <c r="P25721" s="404"/>
      <c r="Q25721" s="404"/>
      <c r="R25721" s="404"/>
      <c r="S25721" s="404"/>
      <c r="T25721" s="404"/>
    </row>
    <row r="25722" spans="12:20" ht="16.8">
      <c r="L25722" s="404"/>
      <c r="M25722" s="404"/>
      <c r="N25722" s="404"/>
      <c r="O25722" s="404"/>
      <c r="P25722" s="404"/>
      <c r="Q25722" s="404"/>
      <c r="R25722" s="404"/>
      <c r="S25722" s="404"/>
      <c r="T25722" s="404"/>
    </row>
    <row r="25723" spans="12:20" ht="16.8">
      <c r="L25723" s="404"/>
      <c r="M25723" s="404"/>
      <c r="N25723" s="404"/>
      <c r="O25723" s="404"/>
      <c r="P25723" s="404"/>
      <c r="Q25723" s="404"/>
      <c r="R25723" s="404"/>
      <c r="S25723" s="404"/>
      <c r="T25723" s="404"/>
    </row>
    <row r="25724" spans="12:20" ht="16.8">
      <c r="L25724" s="404"/>
      <c r="M25724" s="404"/>
      <c r="N25724" s="404"/>
      <c r="O25724" s="404"/>
      <c r="P25724" s="404"/>
      <c r="Q25724" s="404"/>
      <c r="R25724" s="404"/>
      <c r="S25724" s="404"/>
      <c r="T25724" s="404"/>
    </row>
    <row r="25725" spans="12:20" ht="16.8">
      <c r="L25725" s="404"/>
      <c r="M25725" s="404"/>
      <c r="N25725" s="404"/>
      <c r="O25725" s="404"/>
      <c r="P25725" s="404"/>
      <c r="Q25725" s="404"/>
      <c r="R25725" s="404"/>
      <c r="S25725" s="404"/>
      <c r="T25725" s="404"/>
    </row>
    <row r="25726" spans="12:20" ht="16.8">
      <c r="L25726" s="404"/>
      <c r="M25726" s="404"/>
      <c r="N25726" s="404"/>
      <c r="O25726" s="404"/>
      <c r="P25726" s="404"/>
      <c r="Q25726" s="404"/>
      <c r="R25726" s="404"/>
      <c r="S25726" s="404"/>
      <c r="T25726" s="404"/>
    </row>
    <row r="25727" spans="12:20" ht="16.8">
      <c r="L25727" s="404"/>
      <c r="M25727" s="404"/>
      <c r="N25727" s="404"/>
      <c r="O25727" s="404"/>
      <c r="P25727" s="404"/>
      <c r="Q25727" s="404"/>
      <c r="R25727" s="404"/>
      <c r="S25727" s="404"/>
      <c r="T25727" s="404"/>
    </row>
    <row r="25728" spans="12:20" ht="16.8">
      <c r="L25728" s="404"/>
      <c r="M25728" s="404"/>
      <c r="N25728" s="404"/>
      <c r="O25728" s="404"/>
      <c r="P25728" s="404"/>
      <c r="Q25728" s="404"/>
      <c r="R25728" s="404"/>
      <c r="S25728" s="404"/>
      <c r="T25728" s="404"/>
    </row>
    <row r="25729" spans="12:20" ht="16.8">
      <c r="L25729" s="404"/>
      <c r="M25729" s="404"/>
      <c r="N25729" s="404"/>
      <c r="O25729" s="404"/>
      <c r="P25729" s="404"/>
      <c r="Q25729" s="404"/>
      <c r="R25729" s="404"/>
      <c r="S25729" s="404"/>
      <c r="T25729" s="404"/>
    </row>
    <row r="25730" spans="12:20" ht="16.8">
      <c r="L25730" s="404"/>
      <c r="M25730" s="404"/>
      <c r="N25730" s="404"/>
      <c r="O25730" s="404"/>
      <c r="P25730" s="404"/>
      <c r="Q25730" s="404"/>
      <c r="R25730" s="404"/>
      <c r="S25730" s="404"/>
      <c r="T25730" s="404"/>
    </row>
    <row r="25731" spans="12:20" ht="16.8">
      <c r="L25731" s="404"/>
      <c r="M25731" s="404"/>
      <c r="N25731" s="404"/>
      <c r="O25731" s="404"/>
      <c r="P25731" s="404"/>
      <c r="Q25731" s="404"/>
      <c r="R25731" s="404"/>
      <c r="S25731" s="404"/>
      <c r="T25731" s="404"/>
    </row>
    <row r="25732" spans="12:20" ht="16.8">
      <c r="L25732" s="404"/>
      <c r="M25732" s="404"/>
      <c r="N25732" s="404"/>
      <c r="O25732" s="404"/>
      <c r="P25732" s="404"/>
      <c r="Q25732" s="404"/>
      <c r="R25732" s="404"/>
      <c r="S25732" s="404"/>
      <c r="T25732" s="404"/>
    </row>
    <row r="25733" spans="12:20" ht="16.8">
      <c r="L25733" s="404"/>
      <c r="M25733" s="404"/>
      <c r="N25733" s="404"/>
      <c r="O25733" s="404"/>
      <c r="P25733" s="404"/>
      <c r="Q25733" s="404"/>
      <c r="R25733" s="404"/>
      <c r="S25733" s="404"/>
      <c r="T25733" s="404"/>
    </row>
    <row r="25734" spans="12:20" ht="16.8">
      <c r="L25734" s="404"/>
      <c r="M25734" s="404"/>
      <c r="N25734" s="404"/>
      <c r="O25734" s="404"/>
      <c r="P25734" s="404"/>
      <c r="Q25734" s="404"/>
      <c r="R25734" s="404"/>
      <c r="S25734" s="404"/>
      <c r="T25734" s="404"/>
    </row>
    <row r="25735" spans="12:20" ht="16.8">
      <c r="L25735" s="404"/>
      <c r="M25735" s="404"/>
      <c r="N25735" s="404"/>
      <c r="O25735" s="404"/>
      <c r="P25735" s="404"/>
      <c r="Q25735" s="404"/>
      <c r="R25735" s="404"/>
      <c r="S25735" s="404"/>
      <c r="T25735" s="404"/>
    </row>
    <row r="25736" spans="12:20" ht="16.8">
      <c r="L25736" s="404"/>
      <c r="M25736" s="404"/>
      <c r="N25736" s="404"/>
      <c r="O25736" s="404"/>
      <c r="P25736" s="404"/>
      <c r="Q25736" s="404"/>
      <c r="R25736" s="404"/>
      <c r="S25736" s="404"/>
      <c r="T25736" s="404"/>
    </row>
    <row r="25737" spans="12:20" ht="16.8">
      <c r="L25737" s="404"/>
      <c r="M25737" s="404"/>
      <c r="N25737" s="404"/>
      <c r="O25737" s="404"/>
      <c r="P25737" s="404"/>
      <c r="Q25737" s="404"/>
      <c r="R25737" s="404"/>
      <c r="S25737" s="404"/>
      <c r="T25737" s="404"/>
    </row>
    <row r="25738" spans="12:20" ht="16.8">
      <c r="L25738" s="404"/>
      <c r="M25738" s="404"/>
      <c r="N25738" s="404"/>
      <c r="O25738" s="404"/>
      <c r="P25738" s="404"/>
      <c r="Q25738" s="404"/>
      <c r="R25738" s="404"/>
      <c r="S25738" s="404"/>
      <c r="T25738" s="404"/>
    </row>
    <row r="25739" spans="12:20" ht="16.8">
      <c r="L25739" s="404"/>
      <c r="M25739" s="404"/>
      <c r="N25739" s="404"/>
      <c r="O25739" s="404"/>
      <c r="P25739" s="404"/>
      <c r="Q25739" s="404"/>
      <c r="R25739" s="404"/>
      <c r="S25739" s="404"/>
      <c r="T25739" s="404"/>
    </row>
    <row r="25740" spans="12:20" ht="16.8">
      <c r="L25740" s="404"/>
      <c r="M25740" s="404"/>
      <c r="N25740" s="404"/>
      <c r="O25740" s="404"/>
      <c r="P25740" s="404"/>
      <c r="Q25740" s="404"/>
      <c r="R25740" s="404"/>
      <c r="S25740" s="404"/>
      <c r="T25740" s="404"/>
    </row>
    <row r="25741" spans="12:20" ht="16.8">
      <c r="L25741" s="404"/>
      <c r="M25741" s="404"/>
      <c r="N25741" s="404"/>
      <c r="O25741" s="404"/>
      <c r="P25741" s="404"/>
      <c r="Q25741" s="404"/>
      <c r="R25741" s="404"/>
      <c r="S25741" s="404"/>
      <c r="T25741" s="404"/>
    </row>
    <row r="25742" spans="12:20" ht="16.8">
      <c r="L25742" s="404"/>
      <c r="M25742" s="404"/>
      <c r="N25742" s="404"/>
      <c r="O25742" s="404"/>
      <c r="P25742" s="404"/>
      <c r="Q25742" s="404"/>
      <c r="R25742" s="404"/>
      <c r="S25742" s="404"/>
      <c r="T25742" s="404"/>
    </row>
    <row r="25743" spans="12:20" ht="16.8">
      <c r="L25743" s="404"/>
      <c r="M25743" s="404"/>
      <c r="N25743" s="404"/>
      <c r="O25743" s="404"/>
      <c r="P25743" s="404"/>
      <c r="Q25743" s="404"/>
      <c r="R25743" s="404"/>
      <c r="S25743" s="404"/>
      <c r="T25743" s="404"/>
    </row>
    <row r="25744" spans="12:20" ht="16.8">
      <c r="L25744" s="404"/>
      <c r="M25744" s="404"/>
      <c r="N25744" s="404"/>
      <c r="O25744" s="404"/>
      <c r="P25744" s="404"/>
      <c r="Q25744" s="404"/>
      <c r="R25744" s="404"/>
      <c r="S25744" s="404"/>
      <c r="T25744" s="404"/>
    </row>
    <row r="25745" spans="12:20" ht="16.8">
      <c r="L25745" s="404"/>
      <c r="M25745" s="404"/>
      <c r="N25745" s="404"/>
      <c r="O25745" s="404"/>
      <c r="P25745" s="404"/>
      <c r="Q25745" s="404"/>
      <c r="R25745" s="404"/>
      <c r="S25745" s="404"/>
      <c r="T25745" s="404"/>
    </row>
    <row r="25746" spans="12:20" ht="16.8">
      <c r="L25746" s="404"/>
      <c r="M25746" s="404"/>
      <c r="N25746" s="404"/>
      <c r="O25746" s="404"/>
      <c r="P25746" s="404"/>
      <c r="Q25746" s="404"/>
      <c r="R25746" s="404"/>
      <c r="S25746" s="404"/>
      <c r="T25746" s="404"/>
    </row>
    <row r="25747" spans="12:20" ht="16.8">
      <c r="L25747" s="404"/>
      <c r="M25747" s="404"/>
      <c r="N25747" s="404"/>
      <c r="O25747" s="404"/>
      <c r="P25747" s="404"/>
      <c r="Q25747" s="404"/>
      <c r="R25747" s="404"/>
      <c r="S25747" s="404"/>
      <c r="T25747" s="404"/>
    </row>
    <row r="25748" spans="12:20" ht="16.8">
      <c r="L25748" s="404"/>
      <c r="M25748" s="404"/>
      <c r="N25748" s="404"/>
      <c r="O25748" s="404"/>
      <c r="P25748" s="404"/>
      <c r="Q25748" s="404"/>
      <c r="R25748" s="404"/>
      <c r="S25748" s="404"/>
      <c r="T25748" s="404"/>
    </row>
    <row r="25749" spans="12:20" ht="16.8">
      <c r="L25749" s="404"/>
      <c r="M25749" s="404"/>
      <c r="N25749" s="404"/>
      <c r="O25749" s="404"/>
      <c r="P25749" s="404"/>
      <c r="Q25749" s="404"/>
      <c r="R25749" s="404"/>
      <c r="S25749" s="404"/>
      <c r="T25749" s="404"/>
    </row>
    <row r="25750" spans="12:20" ht="16.8">
      <c r="L25750" s="404"/>
      <c r="M25750" s="404"/>
      <c r="N25750" s="404"/>
      <c r="O25750" s="404"/>
      <c r="P25750" s="404"/>
      <c r="Q25750" s="404"/>
      <c r="R25750" s="404"/>
      <c r="S25750" s="404"/>
      <c r="T25750" s="404"/>
    </row>
    <row r="25751" spans="12:20" ht="16.8">
      <c r="L25751" s="404"/>
      <c r="M25751" s="404"/>
      <c r="N25751" s="404"/>
      <c r="O25751" s="404"/>
      <c r="P25751" s="404"/>
      <c r="Q25751" s="404"/>
      <c r="R25751" s="404"/>
      <c r="S25751" s="404"/>
      <c r="T25751" s="404"/>
    </row>
    <row r="25752" spans="12:20" ht="16.8">
      <c r="L25752" s="404"/>
      <c r="M25752" s="404"/>
      <c r="N25752" s="404"/>
      <c r="O25752" s="404"/>
      <c r="P25752" s="404"/>
      <c r="Q25752" s="404"/>
      <c r="R25752" s="404"/>
      <c r="S25752" s="404"/>
      <c r="T25752" s="404"/>
    </row>
    <row r="25753" spans="12:20" ht="16.8">
      <c r="L25753" s="404"/>
      <c r="M25753" s="404"/>
      <c r="N25753" s="404"/>
      <c r="O25753" s="404"/>
      <c r="P25753" s="404"/>
      <c r="Q25753" s="404"/>
      <c r="R25753" s="404"/>
      <c r="S25753" s="404"/>
      <c r="T25753" s="404"/>
    </row>
    <row r="25754" spans="12:20" ht="16.8">
      <c r="L25754" s="404"/>
      <c r="M25754" s="404"/>
      <c r="N25754" s="404"/>
      <c r="O25754" s="404"/>
      <c r="P25754" s="404"/>
      <c r="Q25754" s="404"/>
      <c r="R25754" s="404"/>
      <c r="S25754" s="404"/>
      <c r="T25754" s="404"/>
    </row>
    <row r="25755" spans="12:20" ht="16.8">
      <c r="L25755" s="404"/>
      <c r="M25755" s="404"/>
      <c r="N25755" s="404"/>
      <c r="O25755" s="404"/>
      <c r="P25755" s="404"/>
      <c r="Q25755" s="404"/>
      <c r="R25755" s="404"/>
      <c r="S25755" s="404"/>
      <c r="T25755" s="404"/>
    </row>
    <row r="25756" spans="12:20" ht="16.8">
      <c r="L25756" s="404"/>
      <c r="M25756" s="404"/>
      <c r="N25756" s="404"/>
      <c r="O25756" s="404"/>
      <c r="P25756" s="404"/>
      <c r="Q25756" s="404"/>
      <c r="R25756" s="404"/>
      <c r="S25756" s="404"/>
      <c r="T25756" s="404"/>
    </row>
    <row r="25757" spans="12:20" ht="16.8">
      <c r="L25757" s="404"/>
      <c r="M25757" s="404"/>
      <c r="N25757" s="404"/>
      <c r="O25757" s="404"/>
      <c r="P25757" s="404"/>
      <c r="Q25757" s="404"/>
      <c r="R25757" s="404"/>
      <c r="S25757" s="404"/>
      <c r="T25757" s="404"/>
    </row>
    <row r="25758" spans="12:20" ht="16.8">
      <c r="L25758" s="404"/>
      <c r="M25758" s="404"/>
      <c r="N25758" s="404"/>
      <c r="O25758" s="404"/>
      <c r="P25758" s="404"/>
      <c r="Q25758" s="404"/>
      <c r="R25758" s="404"/>
      <c r="S25758" s="404"/>
      <c r="T25758" s="404"/>
    </row>
    <row r="25759" spans="12:20" ht="16.8">
      <c r="L25759" s="404"/>
      <c r="M25759" s="404"/>
      <c r="N25759" s="404"/>
      <c r="O25759" s="404"/>
      <c r="P25759" s="404"/>
      <c r="Q25759" s="404"/>
      <c r="R25759" s="404"/>
      <c r="S25759" s="404"/>
      <c r="T25759" s="404"/>
    </row>
    <row r="25760" spans="12:20" ht="16.8">
      <c r="L25760" s="404"/>
      <c r="M25760" s="404"/>
      <c r="N25760" s="404"/>
      <c r="O25760" s="404"/>
      <c r="P25760" s="404"/>
      <c r="Q25760" s="404"/>
      <c r="R25760" s="404"/>
      <c r="S25760" s="404"/>
      <c r="T25760" s="404"/>
    </row>
    <row r="25761" spans="12:20" ht="16.8">
      <c r="L25761" s="404"/>
      <c r="M25761" s="404"/>
      <c r="N25761" s="404"/>
      <c r="O25761" s="404"/>
      <c r="P25761" s="404"/>
      <c r="Q25761" s="404"/>
      <c r="R25761" s="404"/>
      <c r="S25761" s="404"/>
      <c r="T25761" s="404"/>
    </row>
    <row r="25762" spans="12:20" ht="16.8">
      <c r="L25762" s="404"/>
      <c r="M25762" s="404"/>
      <c r="N25762" s="404"/>
      <c r="O25762" s="404"/>
      <c r="P25762" s="404"/>
      <c r="Q25762" s="404"/>
      <c r="R25762" s="404"/>
      <c r="S25762" s="404"/>
      <c r="T25762" s="404"/>
    </row>
    <row r="25763" spans="12:20" ht="16.8">
      <c r="L25763" s="404"/>
      <c r="M25763" s="404"/>
      <c r="N25763" s="404"/>
      <c r="O25763" s="404"/>
      <c r="P25763" s="404"/>
      <c r="Q25763" s="404"/>
      <c r="R25763" s="404"/>
      <c r="S25763" s="404"/>
      <c r="T25763" s="404"/>
    </row>
    <row r="25764" spans="12:20" ht="16.8">
      <c r="L25764" s="404"/>
      <c r="M25764" s="404"/>
      <c r="N25764" s="404"/>
      <c r="O25764" s="404"/>
      <c r="P25764" s="404"/>
      <c r="Q25764" s="404"/>
      <c r="R25764" s="404"/>
      <c r="S25764" s="404"/>
      <c r="T25764" s="404"/>
    </row>
    <row r="25765" spans="12:20" ht="16.8">
      <c r="L25765" s="404"/>
      <c r="M25765" s="404"/>
      <c r="N25765" s="404"/>
      <c r="O25765" s="404"/>
      <c r="P25765" s="404"/>
      <c r="Q25765" s="404"/>
      <c r="R25765" s="404"/>
      <c r="S25765" s="404"/>
      <c r="T25765" s="404"/>
    </row>
    <row r="25766" spans="12:20" ht="16.8">
      <c r="L25766" s="404"/>
      <c r="M25766" s="404"/>
      <c r="N25766" s="404"/>
      <c r="O25766" s="404"/>
      <c r="P25766" s="404"/>
      <c r="Q25766" s="404"/>
      <c r="R25766" s="404"/>
      <c r="S25766" s="404"/>
      <c r="T25766" s="404"/>
    </row>
    <row r="25767" spans="12:20" ht="16.8">
      <c r="L25767" s="404"/>
      <c r="M25767" s="404"/>
      <c r="N25767" s="404"/>
      <c r="O25767" s="404"/>
      <c r="P25767" s="404"/>
      <c r="Q25767" s="404"/>
      <c r="R25767" s="404"/>
      <c r="S25767" s="404"/>
      <c r="T25767" s="404"/>
    </row>
    <row r="25768" spans="12:20" ht="16.8">
      <c r="L25768" s="404"/>
      <c r="M25768" s="404"/>
      <c r="N25768" s="404"/>
      <c r="O25768" s="404"/>
      <c r="P25768" s="404"/>
      <c r="Q25768" s="404"/>
      <c r="R25768" s="404"/>
      <c r="S25768" s="404"/>
      <c r="T25768" s="404"/>
    </row>
    <row r="25769" spans="12:20" ht="16.8">
      <c r="L25769" s="404"/>
      <c r="M25769" s="404"/>
      <c r="N25769" s="404"/>
      <c r="O25769" s="404"/>
      <c r="P25769" s="404"/>
      <c r="Q25769" s="404"/>
      <c r="R25769" s="404"/>
      <c r="S25769" s="404"/>
      <c r="T25769" s="404"/>
    </row>
    <row r="25770" spans="12:20" ht="16.8">
      <c r="L25770" s="404"/>
      <c r="M25770" s="404"/>
      <c r="N25770" s="404"/>
      <c r="O25770" s="404"/>
      <c r="P25770" s="404"/>
      <c r="Q25770" s="404"/>
      <c r="R25770" s="404"/>
      <c r="S25770" s="404"/>
      <c r="T25770" s="404"/>
    </row>
    <row r="25771" spans="12:20" ht="16.8">
      <c r="L25771" s="404"/>
      <c r="M25771" s="404"/>
      <c r="N25771" s="404"/>
      <c r="O25771" s="404"/>
      <c r="P25771" s="404"/>
      <c r="Q25771" s="404"/>
      <c r="R25771" s="404"/>
      <c r="S25771" s="404"/>
      <c r="T25771" s="404"/>
    </row>
    <row r="25772" spans="12:20" ht="16.8">
      <c r="L25772" s="404"/>
      <c r="M25772" s="404"/>
      <c r="N25772" s="404"/>
      <c r="O25772" s="404"/>
      <c r="P25772" s="404"/>
      <c r="Q25772" s="404"/>
      <c r="R25772" s="404"/>
      <c r="S25772" s="404"/>
      <c r="T25772" s="404"/>
    </row>
    <row r="25773" spans="12:20" ht="16.8">
      <c r="L25773" s="404"/>
      <c r="M25773" s="404"/>
      <c r="N25773" s="404"/>
      <c r="O25773" s="404"/>
      <c r="P25773" s="404"/>
      <c r="Q25773" s="404"/>
      <c r="R25773" s="404"/>
      <c r="S25773" s="404"/>
      <c r="T25773" s="404"/>
    </row>
    <row r="25774" spans="12:20" ht="16.8">
      <c r="L25774" s="404"/>
      <c r="M25774" s="404"/>
      <c r="N25774" s="404"/>
      <c r="O25774" s="404"/>
      <c r="P25774" s="404"/>
      <c r="Q25774" s="404"/>
      <c r="R25774" s="404"/>
      <c r="S25774" s="404"/>
      <c r="T25774" s="404"/>
    </row>
    <row r="25775" spans="12:20" ht="16.8">
      <c r="L25775" s="404"/>
      <c r="M25775" s="404"/>
      <c r="N25775" s="404"/>
      <c r="O25775" s="404"/>
      <c r="P25775" s="404"/>
      <c r="Q25775" s="404"/>
      <c r="R25775" s="404"/>
      <c r="S25775" s="404"/>
      <c r="T25775" s="404"/>
    </row>
    <row r="25776" spans="12:20" ht="16.8">
      <c r="L25776" s="404"/>
      <c r="M25776" s="404"/>
      <c r="N25776" s="404"/>
      <c r="O25776" s="404"/>
      <c r="P25776" s="404"/>
      <c r="Q25776" s="404"/>
      <c r="R25776" s="404"/>
      <c r="S25776" s="404"/>
      <c r="T25776" s="404"/>
    </row>
    <row r="25777" spans="12:20" ht="16.8">
      <c r="L25777" s="404"/>
      <c r="M25777" s="404"/>
      <c r="N25777" s="404"/>
      <c r="O25777" s="404"/>
      <c r="P25777" s="404"/>
      <c r="Q25777" s="404"/>
      <c r="R25777" s="404"/>
      <c r="S25777" s="404"/>
      <c r="T25777" s="404"/>
    </row>
    <row r="25778" spans="12:20" ht="16.8">
      <c r="L25778" s="404"/>
      <c r="M25778" s="404"/>
      <c r="N25778" s="404"/>
      <c r="O25778" s="404"/>
      <c r="P25778" s="404"/>
      <c r="Q25778" s="404"/>
      <c r="R25778" s="404"/>
      <c r="S25778" s="404"/>
      <c r="T25778" s="404"/>
    </row>
    <row r="25779" spans="12:20" ht="16.8">
      <c r="L25779" s="404"/>
      <c r="M25779" s="404"/>
      <c r="N25779" s="404"/>
      <c r="O25779" s="404"/>
      <c r="P25779" s="404"/>
      <c r="Q25779" s="404"/>
      <c r="R25779" s="404"/>
      <c r="S25779" s="404"/>
      <c r="T25779" s="404"/>
    </row>
    <row r="25780" spans="12:20" ht="16.8">
      <c r="L25780" s="404"/>
      <c r="M25780" s="404"/>
      <c r="N25780" s="404"/>
      <c r="O25780" s="404"/>
      <c r="P25780" s="404"/>
      <c r="Q25780" s="404"/>
      <c r="R25780" s="404"/>
      <c r="S25780" s="404"/>
      <c r="T25780" s="404"/>
    </row>
    <row r="25781" spans="12:20" ht="16.8">
      <c r="L25781" s="404"/>
      <c r="M25781" s="404"/>
      <c r="N25781" s="404"/>
      <c r="O25781" s="404"/>
      <c r="P25781" s="404"/>
      <c r="Q25781" s="404"/>
      <c r="R25781" s="404"/>
      <c r="S25781" s="404"/>
      <c r="T25781" s="404"/>
    </row>
    <row r="25782" spans="12:20" ht="16.8">
      <c r="L25782" s="404"/>
      <c r="M25782" s="404"/>
      <c r="N25782" s="404"/>
      <c r="O25782" s="404"/>
      <c r="P25782" s="404"/>
      <c r="Q25782" s="404"/>
      <c r="R25782" s="404"/>
      <c r="S25782" s="404"/>
      <c r="T25782" s="404"/>
    </row>
    <row r="25783" spans="12:20" ht="16.8">
      <c r="L25783" s="404"/>
      <c r="M25783" s="404"/>
      <c r="N25783" s="404"/>
      <c r="O25783" s="404"/>
      <c r="P25783" s="404"/>
      <c r="Q25783" s="404"/>
      <c r="R25783" s="404"/>
      <c r="S25783" s="404"/>
      <c r="T25783" s="404"/>
    </row>
    <row r="25784" spans="12:20" ht="16.8">
      <c r="L25784" s="404"/>
      <c r="M25784" s="404"/>
      <c r="N25784" s="404"/>
      <c r="O25784" s="404"/>
      <c r="P25784" s="404"/>
      <c r="Q25784" s="404"/>
      <c r="R25784" s="404"/>
      <c r="S25784" s="404"/>
      <c r="T25784" s="404"/>
    </row>
    <row r="25785" spans="12:20" ht="16.8">
      <c r="L25785" s="404"/>
      <c r="M25785" s="404"/>
      <c r="N25785" s="404"/>
      <c r="O25785" s="404"/>
      <c r="P25785" s="404"/>
      <c r="Q25785" s="404"/>
      <c r="R25785" s="404"/>
      <c r="S25785" s="404"/>
      <c r="T25785" s="404"/>
    </row>
    <row r="25786" spans="12:20" ht="16.8">
      <c r="L25786" s="404"/>
      <c r="M25786" s="404"/>
      <c r="N25786" s="404"/>
      <c r="O25786" s="404"/>
      <c r="P25786" s="404"/>
      <c r="Q25786" s="404"/>
      <c r="R25786" s="404"/>
      <c r="S25786" s="404"/>
      <c r="T25786" s="404"/>
    </row>
    <row r="25787" spans="12:20" ht="16.8">
      <c r="L25787" s="404"/>
      <c r="M25787" s="404"/>
      <c r="N25787" s="404"/>
      <c r="O25787" s="404"/>
      <c r="P25787" s="404"/>
      <c r="Q25787" s="404"/>
      <c r="R25787" s="404"/>
      <c r="S25787" s="404"/>
      <c r="T25787" s="404"/>
    </row>
    <row r="25788" spans="12:20" ht="16.8">
      <c r="L25788" s="404"/>
      <c r="M25788" s="404"/>
      <c r="N25788" s="404"/>
      <c r="O25788" s="404"/>
      <c r="P25788" s="404"/>
      <c r="Q25788" s="404"/>
      <c r="R25788" s="404"/>
      <c r="S25788" s="404"/>
      <c r="T25788" s="404"/>
    </row>
    <row r="25789" spans="12:20" ht="16.8">
      <c r="L25789" s="404"/>
      <c r="M25789" s="404"/>
      <c r="N25789" s="404"/>
      <c r="O25789" s="404"/>
      <c r="P25789" s="404"/>
      <c r="Q25789" s="404"/>
      <c r="R25789" s="404"/>
      <c r="S25789" s="404"/>
      <c r="T25789" s="404"/>
    </row>
    <row r="25790" spans="12:20" ht="16.8">
      <c r="L25790" s="404"/>
      <c r="M25790" s="404"/>
      <c r="N25790" s="404"/>
      <c r="O25790" s="404"/>
      <c r="P25790" s="404"/>
      <c r="Q25790" s="404"/>
      <c r="R25790" s="404"/>
      <c r="S25790" s="404"/>
      <c r="T25790" s="404"/>
    </row>
    <row r="25791" spans="12:20" ht="16.8">
      <c r="L25791" s="404"/>
      <c r="M25791" s="404"/>
      <c r="N25791" s="404"/>
      <c r="O25791" s="404"/>
      <c r="P25791" s="404"/>
      <c r="Q25791" s="404"/>
      <c r="R25791" s="404"/>
      <c r="S25791" s="404"/>
      <c r="T25791" s="404"/>
    </row>
    <row r="25792" spans="12:20" ht="16.8">
      <c r="L25792" s="404"/>
      <c r="M25792" s="404"/>
      <c r="N25792" s="404"/>
      <c r="O25792" s="404"/>
      <c r="P25792" s="404"/>
      <c r="Q25792" s="404"/>
      <c r="R25792" s="404"/>
      <c r="S25792" s="404"/>
      <c r="T25792" s="404"/>
    </row>
    <row r="25793" spans="12:20" ht="16.8">
      <c r="L25793" s="404"/>
      <c r="M25793" s="404"/>
      <c r="N25793" s="404"/>
      <c r="O25793" s="404"/>
      <c r="P25793" s="404"/>
      <c r="Q25793" s="404"/>
      <c r="R25793" s="404"/>
      <c r="S25793" s="404"/>
      <c r="T25793" s="404"/>
    </row>
    <row r="25794" spans="12:20" ht="16.8">
      <c r="L25794" s="404"/>
      <c r="M25794" s="404"/>
      <c r="N25794" s="404"/>
      <c r="O25794" s="404"/>
      <c r="P25794" s="404"/>
      <c r="Q25794" s="404"/>
      <c r="R25794" s="404"/>
      <c r="S25794" s="404"/>
      <c r="T25794" s="404"/>
    </row>
    <row r="25795" spans="12:20" ht="16.8">
      <c r="L25795" s="404"/>
      <c r="M25795" s="404"/>
      <c r="N25795" s="404"/>
      <c r="O25795" s="404"/>
      <c r="P25795" s="404"/>
      <c r="Q25795" s="404"/>
      <c r="R25795" s="404"/>
      <c r="S25795" s="404"/>
      <c r="T25795" s="404"/>
    </row>
    <row r="25796" spans="12:20" ht="16.8">
      <c r="L25796" s="404"/>
      <c r="M25796" s="404"/>
      <c r="N25796" s="404"/>
      <c r="O25796" s="404"/>
      <c r="P25796" s="404"/>
      <c r="Q25796" s="404"/>
      <c r="R25796" s="404"/>
      <c r="S25796" s="404"/>
      <c r="T25796" s="404"/>
    </row>
    <row r="25797" spans="12:20" ht="16.8">
      <c r="L25797" s="404"/>
      <c r="M25797" s="404"/>
      <c r="N25797" s="404"/>
      <c r="O25797" s="404"/>
      <c r="P25797" s="404"/>
      <c r="Q25797" s="404"/>
      <c r="R25797" s="404"/>
      <c r="S25797" s="404"/>
      <c r="T25797" s="404"/>
    </row>
    <row r="25798" spans="12:20" ht="16.8">
      <c r="L25798" s="404"/>
      <c r="M25798" s="404"/>
      <c r="N25798" s="404"/>
      <c r="O25798" s="404"/>
      <c r="P25798" s="404"/>
      <c r="Q25798" s="404"/>
      <c r="R25798" s="404"/>
      <c r="S25798" s="404"/>
      <c r="T25798" s="404"/>
    </row>
    <row r="25799" spans="12:20" ht="16.8">
      <c r="L25799" s="404"/>
      <c r="M25799" s="404"/>
      <c r="N25799" s="404"/>
      <c r="O25799" s="404"/>
      <c r="P25799" s="404"/>
      <c r="Q25799" s="404"/>
      <c r="R25799" s="404"/>
      <c r="S25799" s="404"/>
      <c r="T25799" s="404"/>
    </row>
    <row r="25800" spans="12:20" ht="16.8">
      <c r="L25800" s="404"/>
      <c r="M25800" s="404"/>
      <c r="N25800" s="404"/>
      <c r="O25800" s="404"/>
      <c r="P25800" s="404"/>
      <c r="Q25800" s="404"/>
      <c r="R25800" s="404"/>
      <c r="S25800" s="404"/>
      <c r="T25800" s="404"/>
    </row>
    <row r="25801" spans="12:20" ht="16.8">
      <c r="L25801" s="404"/>
      <c r="M25801" s="404"/>
      <c r="N25801" s="404"/>
      <c r="O25801" s="404"/>
      <c r="P25801" s="404"/>
      <c r="Q25801" s="404"/>
      <c r="R25801" s="404"/>
      <c r="S25801" s="404"/>
      <c r="T25801" s="404"/>
    </row>
    <row r="25802" spans="12:20" ht="16.8">
      <c r="L25802" s="404"/>
      <c r="M25802" s="404"/>
      <c r="N25802" s="404"/>
      <c r="O25802" s="404"/>
      <c r="P25802" s="404"/>
      <c r="Q25802" s="404"/>
      <c r="R25802" s="404"/>
      <c r="S25802" s="404"/>
      <c r="T25802" s="404"/>
    </row>
    <row r="25803" spans="12:20" ht="16.8">
      <c r="L25803" s="404"/>
      <c r="M25803" s="404"/>
      <c r="N25803" s="404"/>
      <c r="O25803" s="404"/>
      <c r="P25803" s="404"/>
      <c r="Q25803" s="404"/>
      <c r="R25803" s="404"/>
      <c r="S25803" s="404"/>
      <c r="T25803" s="404"/>
    </row>
    <row r="25804" spans="12:20" ht="16.8">
      <c r="L25804" s="404"/>
      <c r="M25804" s="404"/>
      <c r="N25804" s="404"/>
      <c r="O25804" s="404"/>
      <c r="P25804" s="404"/>
      <c r="Q25804" s="404"/>
      <c r="R25804" s="404"/>
      <c r="S25804" s="404"/>
      <c r="T25804" s="404"/>
    </row>
    <row r="25805" spans="12:20" ht="16.8">
      <c r="L25805" s="404"/>
      <c r="M25805" s="404"/>
      <c r="N25805" s="404"/>
      <c r="O25805" s="404"/>
      <c r="P25805" s="404"/>
      <c r="Q25805" s="404"/>
      <c r="R25805" s="404"/>
      <c r="S25805" s="404"/>
      <c r="T25805" s="404"/>
    </row>
    <row r="25806" spans="12:20" ht="16.8">
      <c r="L25806" s="404"/>
      <c r="M25806" s="404"/>
      <c r="N25806" s="404"/>
      <c r="O25806" s="404"/>
      <c r="P25806" s="404"/>
      <c r="Q25806" s="404"/>
      <c r="R25806" s="404"/>
      <c r="S25806" s="404"/>
      <c r="T25806" s="404"/>
    </row>
    <row r="25807" spans="12:20" ht="16.8">
      <c r="L25807" s="404"/>
      <c r="M25807" s="404"/>
      <c r="N25807" s="404"/>
      <c r="O25807" s="404"/>
      <c r="P25807" s="404"/>
      <c r="Q25807" s="404"/>
      <c r="R25807" s="404"/>
      <c r="S25807" s="404"/>
      <c r="T25807" s="404"/>
    </row>
    <row r="25808" spans="12:20" ht="16.8">
      <c r="L25808" s="404"/>
      <c r="M25808" s="404"/>
      <c r="N25808" s="404"/>
      <c r="O25808" s="404"/>
      <c r="P25808" s="404"/>
      <c r="Q25808" s="404"/>
      <c r="R25808" s="404"/>
      <c r="S25808" s="404"/>
      <c r="T25808" s="404"/>
    </row>
    <row r="25809" spans="12:20" ht="16.8">
      <c r="L25809" s="404"/>
      <c r="M25809" s="404"/>
      <c r="N25809" s="404"/>
      <c r="O25809" s="404"/>
      <c r="P25809" s="404"/>
      <c r="Q25809" s="404"/>
      <c r="R25809" s="404"/>
      <c r="S25809" s="404"/>
      <c r="T25809" s="404"/>
    </row>
    <row r="25810" spans="12:20" ht="16.8">
      <c r="L25810" s="404"/>
      <c r="M25810" s="404"/>
      <c r="N25810" s="404"/>
      <c r="O25810" s="404"/>
      <c r="P25810" s="404"/>
      <c r="Q25810" s="404"/>
      <c r="R25810" s="404"/>
      <c r="S25810" s="404"/>
      <c r="T25810" s="404"/>
    </row>
    <row r="25811" spans="12:20" ht="16.8">
      <c r="L25811" s="404"/>
      <c r="M25811" s="404"/>
      <c r="N25811" s="404"/>
      <c r="O25811" s="404"/>
      <c r="P25811" s="404"/>
      <c r="Q25811" s="404"/>
      <c r="R25811" s="404"/>
      <c r="S25811" s="404"/>
      <c r="T25811" s="404"/>
    </row>
    <row r="25812" spans="12:20" ht="16.8">
      <c r="L25812" s="404"/>
      <c r="M25812" s="404"/>
      <c r="N25812" s="404"/>
      <c r="O25812" s="404"/>
      <c r="P25812" s="404"/>
      <c r="Q25812" s="404"/>
      <c r="R25812" s="404"/>
      <c r="S25812" s="404"/>
      <c r="T25812" s="404"/>
    </row>
    <row r="25813" spans="12:20" ht="16.8">
      <c r="L25813" s="404"/>
      <c r="M25813" s="404"/>
      <c r="N25813" s="404"/>
      <c r="O25813" s="404"/>
      <c r="P25813" s="404"/>
      <c r="Q25813" s="404"/>
      <c r="R25813" s="404"/>
      <c r="S25813" s="404"/>
      <c r="T25813" s="404"/>
    </row>
    <row r="25814" spans="12:20" ht="16.8">
      <c r="L25814" s="404"/>
      <c r="M25814" s="404"/>
      <c r="N25814" s="404"/>
      <c r="O25814" s="404"/>
      <c r="P25814" s="404"/>
      <c r="Q25814" s="404"/>
      <c r="R25814" s="404"/>
      <c r="S25814" s="404"/>
      <c r="T25814" s="404"/>
    </row>
    <row r="25815" spans="12:20" ht="16.8">
      <c r="L25815" s="404"/>
      <c r="M25815" s="404"/>
      <c r="N25815" s="404"/>
      <c r="O25815" s="404"/>
      <c r="P25815" s="404"/>
      <c r="Q25815" s="404"/>
      <c r="R25815" s="404"/>
      <c r="S25815" s="404"/>
      <c r="T25815" s="404"/>
    </row>
    <row r="25816" spans="12:20" ht="16.8">
      <c r="L25816" s="404"/>
      <c r="M25816" s="404"/>
      <c r="N25816" s="404"/>
      <c r="O25816" s="404"/>
      <c r="P25816" s="404"/>
      <c r="Q25816" s="404"/>
      <c r="R25816" s="404"/>
      <c r="S25816" s="404"/>
      <c r="T25816" s="404"/>
    </row>
    <row r="25817" spans="12:20" ht="16.8">
      <c r="L25817" s="404"/>
      <c r="M25817" s="404"/>
      <c r="N25817" s="404"/>
      <c r="O25817" s="404"/>
      <c r="P25817" s="404"/>
      <c r="Q25817" s="404"/>
      <c r="R25817" s="404"/>
      <c r="S25817" s="404"/>
      <c r="T25817" s="404"/>
    </row>
    <row r="25818" spans="12:20" ht="16.8">
      <c r="L25818" s="404"/>
      <c r="M25818" s="404"/>
      <c r="N25818" s="404"/>
      <c r="O25818" s="404"/>
      <c r="P25818" s="404"/>
      <c r="Q25818" s="404"/>
      <c r="R25818" s="404"/>
      <c r="S25818" s="404"/>
      <c r="T25818" s="404"/>
    </row>
    <row r="25819" spans="12:20" ht="16.8">
      <c r="L25819" s="404"/>
      <c r="M25819" s="404"/>
      <c r="N25819" s="404"/>
      <c r="O25819" s="404"/>
      <c r="P25819" s="404"/>
      <c r="Q25819" s="404"/>
      <c r="R25819" s="404"/>
      <c r="S25819" s="404"/>
      <c r="T25819" s="404"/>
    </row>
    <row r="25820" spans="12:20" ht="16.8">
      <c r="L25820" s="404"/>
      <c r="M25820" s="404"/>
      <c r="N25820" s="404"/>
      <c r="O25820" s="404"/>
      <c r="P25820" s="404"/>
      <c r="Q25820" s="404"/>
      <c r="R25820" s="404"/>
      <c r="S25820" s="404"/>
      <c r="T25820" s="404"/>
    </row>
    <row r="25821" spans="12:20" ht="16.8">
      <c r="L25821" s="404"/>
      <c r="M25821" s="404"/>
      <c r="N25821" s="404"/>
      <c r="O25821" s="404"/>
      <c r="P25821" s="404"/>
      <c r="Q25821" s="404"/>
      <c r="R25821" s="404"/>
      <c r="S25821" s="404"/>
      <c r="T25821" s="404"/>
    </row>
    <row r="25822" spans="12:20" ht="16.8">
      <c r="L25822" s="404"/>
      <c r="M25822" s="404"/>
      <c r="N25822" s="404"/>
      <c r="O25822" s="404"/>
      <c r="P25822" s="404"/>
      <c r="Q25822" s="404"/>
      <c r="R25822" s="404"/>
      <c r="S25822" s="404"/>
      <c r="T25822" s="404"/>
    </row>
    <row r="25823" spans="12:20" ht="16.8">
      <c r="L25823" s="404"/>
      <c r="M25823" s="404"/>
      <c r="N25823" s="404"/>
      <c r="O25823" s="404"/>
      <c r="P25823" s="404"/>
      <c r="Q25823" s="404"/>
      <c r="R25823" s="404"/>
      <c r="S25823" s="404"/>
      <c r="T25823" s="404"/>
    </row>
    <row r="25824" spans="12:20" ht="16.8">
      <c r="L25824" s="404"/>
      <c r="M25824" s="404"/>
      <c r="N25824" s="404"/>
      <c r="O25824" s="404"/>
      <c r="P25824" s="404"/>
      <c r="Q25824" s="404"/>
      <c r="R25824" s="404"/>
      <c r="S25824" s="404"/>
      <c r="T25824" s="404"/>
    </row>
    <row r="25825" spans="12:20" ht="16.8">
      <c r="L25825" s="404"/>
      <c r="M25825" s="404"/>
      <c r="N25825" s="404"/>
      <c r="O25825" s="404"/>
      <c r="P25825" s="404"/>
      <c r="Q25825" s="404"/>
      <c r="R25825" s="404"/>
      <c r="S25825" s="404"/>
      <c r="T25825" s="404"/>
    </row>
    <row r="25826" spans="12:20" ht="16.8">
      <c r="L25826" s="404"/>
      <c r="M25826" s="404"/>
      <c r="N25826" s="404"/>
      <c r="O25826" s="404"/>
      <c r="P25826" s="404"/>
      <c r="Q25826" s="404"/>
      <c r="R25826" s="404"/>
      <c r="S25826" s="404"/>
      <c r="T25826" s="404"/>
    </row>
    <row r="25827" spans="12:20" ht="16.8">
      <c r="L25827" s="404"/>
      <c r="M25827" s="404"/>
      <c r="N25827" s="404"/>
      <c r="O25827" s="404"/>
      <c r="P25827" s="404"/>
      <c r="Q25827" s="404"/>
      <c r="R25827" s="404"/>
      <c r="S25827" s="404"/>
      <c r="T25827" s="404"/>
    </row>
    <row r="25828" spans="12:20" ht="16.8">
      <c r="L25828" s="404"/>
      <c r="M25828" s="404"/>
      <c r="N25828" s="404"/>
      <c r="O25828" s="404"/>
      <c r="P25828" s="404"/>
      <c r="Q25828" s="404"/>
      <c r="R25828" s="404"/>
      <c r="S25828" s="404"/>
      <c r="T25828" s="404"/>
    </row>
    <row r="25829" spans="12:20" ht="16.8">
      <c r="L25829" s="404"/>
      <c r="M25829" s="404"/>
      <c r="N25829" s="404"/>
      <c r="O25829" s="404"/>
      <c r="P25829" s="404"/>
      <c r="Q25829" s="404"/>
      <c r="R25829" s="404"/>
      <c r="S25829" s="404"/>
      <c r="T25829" s="404"/>
    </row>
    <row r="25830" spans="12:20" ht="16.8">
      <c r="L25830" s="404"/>
      <c r="M25830" s="404"/>
      <c r="N25830" s="404"/>
      <c r="O25830" s="404"/>
      <c r="P25830" s="404"/>
      <c r="Q25830" s="404"/>
      <c r="R25830" s="404"/>
      <c r="S25830" s="404"/>
      <c r="T25830" s="404"/>
    </row>
    <row r="25831" spans="12:20" ht="16.8">
      <c r="L25831" s="404"/>
      <c r="M25831" s="404"/>
      <c r="N25831" s="404"/>
      <c r="O25831" s="404"/>
      <c r="P25831" s="404"/>
      <c r="Q25831" s="404"/>
      <c r="R25831" s="404"/>
      <c r="S25831" s="404"/>
      <c r="T25831" s="404"/>
    </row>
    <row r="25832" spans="12:20" ht="16.8">
      <c r="L25832" s="404"/>
      <c r="M25832" s="404"/>
      <c r="N25832" s="404"/>
      <c r="O25832" s="404"/>
      <c r="P25832" s="404"/>
      <c r="Q25832" s="404"/>
      <c r="R25832" s="404"/>
      <c r="S25832" s="404"/>
      <c r="T25832" s="404"/>
    </row>
    <row r="25833" spans="12:20" ht="16.8">
      <c r="L25833" s="404"/>
      <c r="M25833" s="404"/>
      <c r="N25833" s="404"/>
      <c r="O25833" s="404"/>
      <c r="P25833" s="404"/>
      <c r="Q25833" s="404"/>
      <c r="R25833" s="404"/>
      <c r="S25833" s="404"/>
      <c r="T25833" s="404"/>
    </row>
    <row r="25834" spans="12:20" ht="16.8">
      <c r="L25834" s="404"/>
      <c r="M25834" s="404"/>
      <c r="N25834" s="404"/>
      <c r="O25834" s="404"/>
      <c r="P25834" s="404"/>
      <c r="Q25834" s="404"/>
      <c r="R25834" s="404"/>
      <c r="S25834" s="404"/>
      <c r="T25834" s="404"/>
    </row>
    <row r="25835" spans="12:20" ht="16.8">
      <c r="L25835" s="404"/>
      <c r="M25835" s="404"/>
      <c r="N25835" s="404"/>
      <c r="O25835" s="404"/>
      <c r="P25835" s="404"/>
      <c r="Q25835" s="404"/>
      <c r="R25835" s="404"/>
      <c r="S25835" s="404"/>
      <c r="T25835" s="404"/>
    </row>
    <row r="25836" spans="12:20" ht="16.8">
      <c r="L25836" s="404"/>
      <c r="M25836" s="404"/>
      <c r="N25836" s="404"/>
      <c r="O25836" s="404"/>
      <c r="P25836" s="404"/>
      <c r="Q25836" s="404"/>
      <c r="R25836" s="404"/>
      <c r="S25836" s="404"/>
      <c r="T25836" s="404"/>
    </row>
    <row r="25837" spans="12:20" ht="16.8">
      <c r="L25837" s="404"/>
      <c r="M25837" s="404"/>
      <c r="N25837" s="404"/>
      <c r="O25837" s="404"/>
      <c r="P25837" s="404"/>
      <c r="Q25837" s="404"/>
      <c r="R25837" s="404"/>
      <c r="S25837" s="404"/>
      <c r="T25837" s="404"/>
    </row>
    <row r="25838" spans="12:20" ht="16.8">
      <c r="L25838" s="404"/>
      <c r="M25838" s="404"/>
      <c r="N25838" s="404"/>
      <c r="O25838" s="404"/>
      <c r="P25838" s="404"/>
      <c r="Q25838" s="404"/>
      <c r="R25838" s="404"/>
      <c r="S25838" s="404"/>
      <c r="T25838" s="404"/>
    </row>
    <row r="25839" spans="12:20" ht="16.8">
      <c r="L25839" s="404"/>
      <c r="M25839" s="404"/>
      <c r="N25839" s="404"/>
      <c r="O25839" s="404"/>
      <c r="P25839" s="404"/>
      <c r="Q25839" s="404"/>
      <c r="R25839" s="404"/>
      <c r="S25839" s="404"/>
      <c r="T25839" s="404"/>
    </row>
    <row r="25840" spans="12:20" ht="16.8">
      <c r="L25840" s="404"/>
      <c r="M25840" s="404"/>
      <c r="N25840" s="404"/>
      <c r="O25840" s="404"/>
      <c r="P25840" s="404"/>
      <c r="Q25840" s="404"/>
      <c r="R25840" s="404"/>
      <c r="S25840" s="404"/>
      <c r="T25840" s="404"/>
    </row>
    <row r="25841" spans="12:20" ht="16.8">
      <c r="L25841" s="404"/>
      <c r="M25841" s="404"/>
      <c r="N25841" s="404"/>
      <c r="O25841" s="404"/>
      <c r="P25841" s="404"/>
      <c r="Q25841" s="404"/>
      <c r="R25841" s="404"/>
      <c r="S25841" s="404"/>
      <c r="T25841" s="404"/>
    </row>
    <row r="25842" spans="12:20" ht="16.8">
      <c r="L25842" s="404"/>
      <c r="M25842" s="404"/>
      <c r="N25842" s="404"/>
      <c r="O25842" s="404"/>
      <c r="P25842" s="404"/>
      <c r="Q25842" s="404"/>
      <c r="R25842" s="404"/>
      <c r="S25842" s="404"/>
      <c r="T25842" s="404"/>
    </row>
    <row r="25843" spans="12:20" ht="16.8">
      <c r="L25843" s="404"/>
      <c r="M25843" s="404"/>
      <c r="N25843" s="404"/>
      <c r="O25843" s="404"/>
      <c r="P25843" s="404"/>
      <c r="Q25843" s="404"/>
      <c r="R25843" s="404"/>
      <c r="S25843" s="404"/>
      <c r="T25843" s="404"/>
    </row>
    <row r="25844" spans="12:20" ht="16.8">
      <c r="L25844" s="404"/>
      <c r="M25844" s="404"/>
      <c r="N25844" s="404"/>
      <c r="O25844" s="404"/>
      <c r="P25844" s="404"/>
      <c r="Q25844" s="404"/>
      <c r="R25844" s="404"/>
      <c r="S25844" s="404"/>
      <c r="T25844" s="404"/>
    </row>
    <row r="25845" spans="12:20" ht="16.8">
      <c r="L25845" s="404"/>
      <c r="M25845" s="404"/>
      <c r="N25845" s="404"/>
      <c r="O25845" s="404"/>
      <c r="P25845" s="404"/>
      <c r="Q25845" s="404"/>
      <c r="R25845" s="404"/>
      <c r="S25845" s="404"/>
      <c r="T25845" s="404"/>
    </row>
    <row r="25846" spans="12:20" ht="16.8">
      <c r="L25846" s="404"/>
      <c r="M25846" s="404"/>
      <c r="N25846" s="404"/>
      <c r="O25846" s="404"/>
      <c r="P25846" s="404"/>
      <c r="Q25846" s="404"/>
      <c r="R25846" s="404"/>
      <c r="S25846" s="404"/>
      <c r="T25846" s="404"/>
    </row>
    <row r="25847" spans="12:20" ht="16.8">
      <c r="L25847" s="404"/>
      <c r="M25847" s="404"/>
      <c r="N25847" s="404"/>
      <c r="O25847" s="404"/>
      <c r="P25847" s="404"/>
      <c r="Q25847" s="404"/>
      <c r="R25847" s="404"/>
      <c r="S25847" s="404"/>
      <c r="T25847" s="404"/>
    </row>
    <row r="25848" spans="12:20" ht="16.8">
      <c r="L25848" s="404"/>
      <c r="M25848" s="404"/>
      <c r="N25848" s="404"/>
      <c r="O25848" s="404"/>
      <c r="P25848" s="404"/>
      <c r="Q25848" s="404"/>
      <c r="R25848" s="404"/>
      <c r="S25848" s="404"/>
      <c r="T25848" s="404"/>
    </row>
    <row r="25849" spans="12:20" ht="16.8">
      <c r="L25849" s="404"/>
      <c r="M25849" s="404"/>
      <c r="N25849" s="404"/>
      <c r="O25849" s="404"/>
      <c r="P25849" s="404"/>
      <c r="Q25849" s="404"/>
      <c r="R25849" s="404"/>
      <c r="S25849" s="404"/>
      <c r="T25849" s="404"/>
    </row>
    <row r="25850" spans="12:20" ht="16.8">
      <c r="L25850" s="404"/>
      <c r="M25850" s="404"/>
      <c r="N25850" s="404"/>
      <c r="O25850" s="404"/>
      <c r="P25850" s="404"/>
      <c r="Q25850" s="404"/>
      <c r="R25850" s="404"/>
      <c r="S25850" s="404"/>
      <c r="T25850" s="404"/>
    </row>
    <row r="25851" spans="12:20" ht="16.8">
      <c r="L25851" s="404"/>
      <c r="M25851" s="404"/>
      <c r="N25851" s="404"/>
      <c r="O25851" s="404"/>
      <c r="P25851" s="404"/>
      <c r="Q25851" s="404"/>
      <c r="R25851" s="404"/>
      <c r="S25851" s="404"/>
      <c r="T25851" s="404"/>
    </row>
    <row r="25852" spans="12:20" ht="16.8">
      <c r="L25852" s="404"/>
      <c r="M25852" s="404"/>
      <c r="N25852" s="404"/>
      <c r="O25852" s="404"/>
      <c r="P25852" s="404"/>
      <c r="Q25852" s="404"/>
      <c r="R25852" s="404"/>
      <c r="S25852" s="404"/>
      <c r="T25852" s="404"/>
    </row>
    <row r="25853" spans="12:20" ht="16.8">
      <c r="L25853" s="404"/>
      <c r="M25853" s="404"/>
      <c r="N25853" s="404"/>
      <c r="O25853" s="404"/>
      <c r="P25853" s="404"/>
      <c r="Q25853" s="404"/>
      <c r="R25853" s="404"/>
      <c r="S25853" s="404"/>
      <c r="T25853" s="404"/>
    </row>
    <row r="25854" spans="12:20" ht="16.8">
      <c r="L25854" s="404"/>
      <c r="M25854" s="404"/>
      <c r="N25854" s="404"/>
      <c r="O25854" s="404"/>
      <c r="P25854" s="404"/>
      <c r="Q25854" s="404"/>
      <c r="R25854" s="404"/>
      <c r="S25854" s="404"/>
      <c r="T25854" s="404"/>
    </row>
    <row r="25855" spans="12:20" ht="16.8">
      <c r="L25855" s="404"/>
      <c r="M25855" s="404"/>
      <c r="N25855" s="404"/>
      <c r="O25855" s="404"/>
      <c r="P25855" s="404"/>
      <c r="Q25855" s="404"/>
      <c r="R25855" s="404"/>
      <c r="S25855" s="404"/>
      <c r="T25855" s="404"/>
    </row>
    <row r="25856" spans="12:20" ht="16.8">
      <c r="L25856" s="404"/>
      <c r="M25856" s="404"/>
      <c r="N25856" s="404"/>
      <c r="O25856" s="404"/>
      <c r="P25856" s="404"/>
      <c r="Q25856" s="404"/>
      <c r="R25856" s="404"/>
      <c r="S25856" s="404"/>
      <c r="T25856" s="404"/>
    </row>
    <row r="25857" spans="12:20" ht="16.8">
      <c r="L25857" s="404"/>
      <c r="M25857" s="404"/>
      <c r="N25857" s="404"/>
      <c r="O25857" s="404"/>
      <c r="P25857" s="404"/>
      <c r="Q25857" s="404"/>
      <c r="R25857" s="404"/>
      <c r="S25857" s="404"/>
      <c r="T25857" s="404"/>
    </row>
    <row r="25858" spans="12:20" ht="16.8">
      <c r="L25858" s="404"/>
      <c r="M25858" s="404"/>
      <c r="N25858" s="404"/>
      <c r="O25858" s="404"/>
      <c r="P25858" s="404"/>
      <c r="Q25858" s="404"/>
      <c r="R25858" s="404"/>
      <c r="S25858" s="404"/>
      <c r="T25858" s="404"/>
    </row>
    <row r="25859" spans="12:20" ht="16.8">
      <c r="L25859" s="404"/>
      <c r="M25859" s="404"/>
      <c r="N25859" s="404"/>
      <c r="O25859" s="404"/>
      <c r="P25859" s="404"/>
      <c r="Q25859" s="404"/>
      <c r="R25859" s="404"/>
      <c r="S25859" s="404"/>
      <c r="T25859" s="404"/>
    </row>
    <row r="25860" spans="12:20" ht="16.8">
      <c r="L25860" s="404"/>
      <c r="M25860" s="404"/>
      <c r="N25860" s="404"/>
      <c r="O25860" s="404"/>
      <c r="P25860" s="404"/>
      <c r="Q25860" s="404"/>
      <c r="R25860" s="404"/>
      <c r="S25860" s="404"/>
      <c r="T25860" s="404"/>
    </row>
    <row r="25861" spans="12:20" ht="16.8">
      <c r="L25861" s="404"/>
      <c r="M25861" s="404"/>
      <c r="N25861" s="404"/>
      <c r="O25861" s="404"/>
      <c r="P25861" s="404"/>
      <c r="Q25861" s="404"/>
      <c r="R25861" s="404"/>
      <c r="S25861" s="404"/>
      <c r="T25861" s="404"/>
    </row>
    <row r="25862" spans="12:20" ht="16.8">
      <c r="L25862" s="404"/>
      <c r="M25862" s="404"/>
      <c r="N25862" s="404"/>
      <c r="O25862" s="404"/>
      <c r="P25862" s="404"/>
      <c r="Q25862" s="404"/>
      <c r="R25862" s="404"/>
      <c r="S25862" s="404"/>
      <c r="T25862" s="404"/>
    </row>
    <row r="25863" spans="12:20" ht="16.8">
      <c r="L25863" s="404"/>
      <c r="M25863" s="404"/>
      <c r="N25863" s="404"/>
      <c r="O25863" s="404"/>
      <c r="P25863" s="404"/>
      <c r="Q25863" s="404"/>
      <c r="R25863" s="404"/>
      <c r="S25863" s="404"/>
      <c r="T25863" s="404"/>
    </row>
    <row r="25864" spans="12:20" ht="16.8">
      <c r="L25864" s="404"/>
      <c r="M25864" s="404"/>
      <c r="N25864" s="404"/>
      <c r="O25864" s="404"/>
      <c r="P25864" s="404"/>
      <c r="Q25864" s="404"/>
      <c r="R25864" s="404"/>
      <c r="S25864" s="404"/>
      <c r="T25864" s="404"/>
    </row>
    <row r="25865" spans="12:20" ht="16.8">
      <c r="L25865" s="404"/>
      <c r="M25865" s="404"/>
      <c r="N25865" s="404"/>
      <c r="O25865" s="404"/>
      <c r="P25865" s="404"/>
      <c r="Q25865" s="404"/>
      <c r="R25865" s="404"/>
      <c r="S25865" s="404"/>
      <c r="T25865" s="404"/>
    </row>
    <row r="25866" spans="12:20" ht="16.8">
      <c r="L25866" s="404"/>
      <c r="M25866" s="404"/>
      <c r="N25866" s="404"/>
      <c r="O25866" s="404"/>
      <c r="P25866" s="404"/>
      <c r="Q25866" s="404"/>
      <c r="R25866" s="404"/>
      <c r="S25866" s="404"/>
      <c r="T25866" s="404"/>
    </row>
    <row r="25867" spans="12:20" ht="16.8">
      <c r="L25867" s="404"/>
      <c r="M25867" s="404"/>
      <c r="N25867" s="404"/>
      <c r="O25867" s="404"/>
      <c r="P25867" s="404"/>
      <c r="Q25867" s="404"/>
      <c r="R25867" s="404"/>
      <c r="S25867" s="404"/>
      <c r="T25867" s="404"/>
    </row>
    <row r="25868" spans="12:20" ht="16.8">
      <c r="L25868" s="404"/>
      <c r="M25868" s="404"/>
      <c r="N25868" s="404"/>
      <c r="O25868" s="404"/>
      <c r="P25868" s="404"/>
      <c r="Q25868" s="404"/>
      <c r="R25868" s="404"/>
      <c r="S25868" s="404"/>
      <c r="T25868" s="404"/>
    </row>
    <row r="25869" spans="12:20" ht="16.8">
      <c r="L25869" s="404"/>
      <c r="M25869" s="404"/>
      <c r="N25869" s="404"/>
      <c r="O25869" s="404"/>
      <c r="P25869" s="404"/>
      <c r="Q25869" s="404"/>
      <c r="R25869" s="404"/>
      <c r="S25869" s="404"/>
      <c r="T25869" s="404"/>
    </row>
    <row r="25870" spans="12:20" ht="16.8">
      <c r="L25870" s="404"/>
      <c r="M25870" s="404"/>
      <c r="N25870" s="404"/>
      <c r="O25870" s="404"/>
      <c r="P25870" s="404"/>
      <c r="Q25870" s="404"/>
      <c r="R25870" s="404"/>
      <c r="S25870" s="404"/>
      <c r="T25870" s="404"/>
    </row>
    <row r="25871" spans="12:20" ht="16.8">
      <c r="L25871" s="404"/>
      <c r="M25871" s="404"/>
      <c r="N25871" s="404"/>
      <c r="O25871" s="404"/>
      <c r="P25871" s="404"/>
      <c r="Q25871" s="404"/>
      <c r="R25871" s="404"/>
      <c r="S25871" s="404"/>
      <c r="T25871" s="404"/>
    </row>
    <row r="25872" spans="12:20" ht="16.8">
      <c r="L25872" s="404"/>
      <c r="M25872" s="404"/>
      <c r="N25872" s="404"/>
      <c r="O25872" s="404"/>
      <c r="P25872" s="404"/>
      <c r="Q25872" s="404"/>
      <c r="R25872" s="404"/>
      <c r="S25872" s="404"/>
      <c r="T25872" s="404"/>
    </row>
    <row r="25873" spans="12:20" ht="16.8">
      <c r="L25873" s="404"/>
      <c r="M25873" s="404"/>
      <c r="N25873" s="404"/>
      <c r="O25873" s="404"/>
      <c r="P25873" s="404"/>
      <c r="Q25873" s="404"/>
      <c r="R25873" s="404"/>
      <c r="S25873" s="404"/>
      <c r="T25873" s="404"/>
    </row>
    <row r="25874" spans="12:20" ht="16.8">
      <c r="L25874" s="404"/>
      <c r="M25874" s="404"/>
      <c r="N25874" s="404"/>
      <c r="O25874" s="404"/>
      <c r="P25874" s="404"/>
      <c r="Q25874" s="404"/>
      <c r="R25874" s="404"/>
      <c r="S25874" s="404"/>
      <c r="T25874" s="404"/>
    </row>
    <row r="25875" spans="12:20" ht="16.8">
      <c r="L25875" s="404"/>
      <c r="M25875" s="404"/>
      <c r="N25875" s="404"/>
      <c r="O25875" s="404"/>
      <c r="P25875" s="404"/>
      <c r="Q25875" s="404"/>
      <c r="R25875" s="404"/>
      <c r="S25875" s="404"/>
      <c r="T25875" s="404"/>
    </row>
    <row r="25876" spans="12:20" ht="16.8">
      <c r="L25876" s="404"/>
      <c r="M25876" s="404"/>
      <c r="N25876" s="404"/>
      <c r="O25876" s="404"/>
      <c r="P25876" s="404"/>
      <c r="Q25876" s="404"/>
      <c r="R25876" s="404"/>
      <c r="S25876" s="404"/>
      <c r="T25876" s="404"/>
    </row>
    <row r="25877" spans="12:20" ht="16.8">
      <c r="L25877" s="404"/>
      <c r="M25877" s="404"/>
      <c r="N25877" s="404"/>
      <c r="O25877" s="404"/>
      <c r="P25877" s="404"/>
      <c r="Q25877" s="404"/>
      <c r="R25877" s="404"/>
      <c r="S25877" s="404"/>
      <c r="T25877" s="404"/>
    </row>
    <row r="25878" spans="12:20" ht="16.8">
      <c r="L25878" s="404"/>
      <c r="M25878" s="404"/>
      <c r="N25878" s="404"/>
      <c r="O25878" s="404"/>
      <c r="P25878" s="404"/>
      <c r="Q25878" s="404"/>
      <c r="R25878" s="404"/>
      <c r="S25878" s="404"/>
      <c r="T25878" s="404"/>
    </row>
    <row r="25879" spans="12:20" ht="16.8">
      <c r="L25879" s="404"/>
      <c r="M25879" s="404"/>
      <c r="N25879" s="404"/>
      <c r="O25879" s="404"/>
      <c r="P25879" s="404"/>
      <c r="Q25879" s="404"/>
      <c r="R25879" s="404"/>
      <c r="S25879" s="404"/>
      <c r="T25879" s="404"/>
    </row>
    <row r="25880" spans="12:20" ht="16.8">
      <c r="L25880" s="404"/>
      <c r="M25880" s="404"/>
      <c r="N25880" s="404"/>
      <c r="O25880" s="404"/>
      <c r="P25880" s="404"/>
      <c r="Q25880" s="404"/>
      <c r="R25880" s="404"/>
      <c r="S25880" s="404"/>
      <c r="T25880" s="404"/>
    </row>
    <row r="25881" spans="12:20" ht="16.8">
      <c r="L25881" s="404"/>
      <c r="M25881" s="404"/>
      <c r="N25881" s="404"/>
      <c r="O25881" s="404"/>
      <c r="P25881" s="404"/>
      <c r="Q25881" s="404"/>
      <c r="R25881" s="404"/>
      <c r="S25881" s="404"/>
      <c r="T25881" s="404"/>
    </row>
    <row r="25882" spans="12:20" ht="16.8">
      <c r="L25882" s="404"/>
      <c r="M25882" s="404"/>
      <c r="N25882" s="404"/>
      <c r="O25882" s="404"/>
      <c r="P25882" s="404"/>
      <c r="Q25882" s="404"/>
      <c r="R25882" s="404"/>
      <c r="S25882" s="404"/>
      <c r="T25882" s="404"/>
    </row>
    <row r="25883" spans="12:20" ht="16.8">
      <c r="L25883" s="404"/>
      <c r="M25883" s="404"/>
      <c r="N25883" s="404"/>
      <c r="O25883" s="404"/>
      <c r="P25883" s="404"/>
      <c r="Q25883" s="404"/>
      <c r="R25883" s="404"/>
      <c r="S25883" s="404"/>
      <c r="T25883" s="404"/>
    </row>
    <row r="25884" spans="12:20" ht="16.8">
      <c r="L25884" s="404"/>
      <c r="M25884" s="404"/>
      <c r="N25884" s="404"/>
      <c r="O25884" s="404"/>
      <c r="P25884" s="404"/>
      <c r="Q25884" s="404"/>
      <c r="R25884" s="404"/>
      <c r="S25884" s="404"/>
      <c r="T25884" s="404"/>
    </row>
    <row r="25885" spans="12:20" ht="16.8">
      <c r="L25885" s="404"/>
      <c r="M25885" s="404"/>
      <c r="N25885" s="404"/>
      <c r="O25885" s="404"/>
      <c r="P25885" s="404"/>
      <c r="Q25885" s="404"/>
      <c r="R25885" s="404"/>
      <c r="S25885" s="404"/>
      <c r="T25885" s="404"/>
    </row>
    <row r="25886" spans="12:20" ht="16.8">
      <c r="L25886" s="404"/>
      <c r="M25886" s="404"/>
      <c r="N25886" s="404"/>
      <c r="O25886" s="404"/>
      <c r="P25886" s="404"/>
      <c r="Q25886" s="404"/>
      <c r="R25886" s="404"/>
      <c r="S25886" s="404"/>
      <c r="T25886" s="404"/>
    </row>
    <row r="25887" spans="12:20" ht="16.8">
      <c r="L25887" s="404"/>
      <c r="M25887" s="404"/>
      <c r="N25887" s="404"/>
      <c r="O25887" s="404"/>
      <c r="P25887" s="404"/>
      <c r="Q25887" s="404"/>
      <c r="R25887" s="404"/>
      <c r="S25887" s="404"/>
      <c r="T25887" s="404"/>
    </row>
    <row r="25888" spans="12:20" ht="16.8">
      <c r="L25888" s="404"/>
      <c r="M25888" s="404"/>
      <c r="N25888" s="404"/>
      <c r="O25888" s="404"/>
      <c r="P25888" s="404"/>
      <c r="Q25888" s="404"/>
      <c r="R25888" s="404"/>
      <c r="S25888" s="404"/>
      <c r="T25888" s="404"/>
    </row>
    <row r="25889" spans="12:20" ht="16.8">
      <c r="L25889" s="404"/>
      <c r="M25889" s="404"/>
      <c r="N25889" s="404"/>
      <c r="O25889" s="404"/>
      <c r="P25889" s="404"/>
      <c r="Q25889" s="404"/>
      <c r="R25889" s="404"/>
      <c r="S25889" s="404"/>
      <c r="T25889" s="404"/>
    </row>
    <row r="25890" spans="12:20" ht="16.8">
      <c r="L25890" s="404"/>
      <c r="M25890" s="404"/>
      <c r="N25890" s="404"/>
      <c r="O25890" s="404"/>
      <c r="P25890" s="404"/>
      <c r="Q25890" s="404"/>
      <c r="R25890" s="404"/>
      <c r="S25890" s="404"/>
      <c r="T25890" s="404"/>
    </row>
    <row r="25891" spans="12:20" ht="16.8">
      <c r="L25891" s="404"/>
      <c r="M25891" s="404"/>
      <c r="N25891" s="404"/>
      <c r="O25891" s="404"/>
      <c r="P25891" s="404"/>
      <c r="Q25891" s="404"/>
      <c r="R25891" s="404"/>
      <c r="S25891" s="404"/>
      <c r="T25891" s="404"/>
    </row>
    <row r="25892" spans="12:20" ht="16.8">
      <c r="L25892" s="404"/>
      <c r="M25892" s="404"/>
      <c r="N25892" s="404"/>
      <c r="O25892" s="404"/>
      <c r="P25892" s="404"/>
      <c r="Q25892" s="404"/>
      <c r="R25892" s="404"/>
      <c r="S25892" s="404"/>
      <c r="T25892" s="404"/>
    </row>
    <row r="25893" spans="12:20" ht="16.8">
      <c r="L25893" s="404"/>
      <c r="M25893" s="404"/>
      <c r="N25893" s="404"/>
      <c r="O25893" s="404"/>
      <c r="P25893" s="404"/>
      <c r="Q25893" s="404"/>
      <c r="R25893" s="404"/>
      <c r="S25893" s="404"/>
      <c r="T25893" s="404"/>
    </row>
    <row r="25894" spans="12:20" ht="16.8">
      <c r="L25894" s="404"/>
      <c r="M25894" s="404"/>
      <c r="N25894" s="404"/>
      <c r="O25894" s="404"/>
      <c r="P25894" s="404"/>
      <c r="Q25894" s="404"/>
      <c r="R25894" s="404"/>
      <c r="S25894" s="404"/>
      <c r="T25894" s="404"/>
    </row>
    <row r="25895" spans="12:20" ht="16.8">
      <c r="L25895" s="404"/>
      <c r="M25895" s="404"/>
      <c r="N25895" s="404"/>
      <c r="O25895" s="404"/>
      <c r="P25895" s="404"/>
      <c r="Q25895" s="404"/>
      <c r="R25895" s="404"/>
      <c r="S25895" s="404"/>
      <c r="T25895" s="404"/>
    </row>
    <row r="25896" spans="12:20" ht="16.8">
      <c r="L25896" s="404"/>
      <c r="M25896" s="404"/>
      <c r="N25896" s="404"/>
      <c r="O25896" s="404"/>
      <c r="P25896" s="404"/>
      <c r="Q25896" s="404"/>
      <c r="R25896" s="404"/>
      <c r="S25896" s="404"/>
      <c r="T25896" s="404"/>
    </row>
    <row r="25897" spans="12:20" ht="16.8">
      <c r="L25897" s="404"/>
      <c r="M25897" s="404"/>
      <c r="N25897" s="404"/>
      <c r="O25897" s="404"/>
      <c r="P25897" s="404"/>
      <c r="Q25897" s="404"/>
      <c r="R25897" s="404"/>
      <c r="S25897" s="404"/>
      <c r="T25897" s="404"/>
    </row>
    <row r="25898" spans="12:20" ht="16.8">
      <c r="L25898" s="404"/>
      <c r="M25898" s="404"/>
      <c r="N25898" s="404"/>
      <c r="O25898" s="404"/>
      <c r="P25898" s="404"/>
      <c r="Q25898" s="404"/>
      <c r="R25898" s="404"/>
      <c r="S25898" s="404"/>
      <c r="T25898" s="404"/>
    </row>
    <row r="25899" spans="12:20" ht="16.8">
      <c r="L25899" s="404"/>
      <c r="M25899" s="404"/>
      <c r="N25899" s="404"/>
      <c r="O25899" s="404"/>
      <c r="P25899" s="404"/>
      <c r="Q25899" s="404"/>
      <c r="R25899" s="404"/>
      <c r="S25899" s="404"/>
      <c r="T25899" s="404"/>
    </row>
    <row r="25900" spans="12:20" ht="16.8">
      <c r="L25900" s="404"/>
      <c r="M25900" s="404"/>
      <c r="N25900" s="404"/>
      <c r="O25900" s="404"/>
      <c r="P25900" s="404"/>
      <c r="Q25900" s="404"/>
      <c r="R25900" s="404"/>
      <c r="S25900" s="404"/>
      <c r="T25900" s="404"/>
    </row>
    <row r="25901" spans="12:20" ht="16.8">
      <c r="L25901" s="404"/>
      <c r="M25901" s="404"/>
      <c r="N25901" s="404"/>
      <c r="O25901" s="404"/>
      <c r="P25901" s="404"/>
      <c r="Q25901" s="404"/>
      <c r="R25901" s="404"/>
      <c r="S25901" s="404"/>
      <c r="T25901" s="404"/>
    </row>
    <row r="25902" spans="12:20" ht="16.8">
      <c r="L25902" s="404"/>
      <c r="M25902" s="404"/>
      <c r="N25902" s="404"/>
      <c r="O25902" s="404"/>
      <c r="P25902" s="404"/>
      <c r="Q25902" s="404"/>
      <c r="R25902" s="404"/>
      <c r="S25902" s="404"/>
      <c r="T25902" s="404"/>
    </row>
    <row r="25903" spans="12:20" ht="16.8">
      <c r="L25903" s="404"/>
      <c r="M25903" s="404"/>
      <c r="N25903" s="404"/>
      <c r="O25903" s="404"/>
      <c r="P25903" s="404"/>
      <c r="Q25903" s="404"/>
      <c r="R25903" s="404"/>
      <c r="S25903" s="404"/>
      <c r="T25903" s="404"/>
    </row>
    <row r="25904" spans="12:20" ht="16.8">
      <c r="L25904" s="404"/>
      <c r="M25904" s="404"/>
      <c r="N25904" s="404"/>
      <c r="O25904" s="404"/>
      <c r="P25904" s="404"/>
      <c r="Q25904" s="404"/>
      <c r="R25904" s="404"/>
      <c r="S25904" s="404"/>
      <c r="T25904" s="404"/>
    </row>
    <row r="25905" spans="12:20" ht="16.8">
      <c r="L25905" s="404"/>
      <c r="M25905" s="404"/>
      <c r="N25905" s="404"/>
      <c r="O25905" s="404"/>
      <c r="P25905" s="404"/>
      <c r="Q25905" s="404"/>
      <c r="R25905" s="404"/>
      <c r="S25905" s="404"/>
      <c r="T25905" s="404"/>
    </row>
    <row r="25906" spans="12:20" ht="16.8">
      <c r="L25906" s="404"/>
      <c r="M25906" s="404"/>
      <c r="N25906" s="404"/>
      <c r="O25906" s="404"/>
      <c r="P25906" s="404"/>
      <c r="Q25906" s="404"/>
      <c r="R25906" s="404"/>
      <c r="S25906" s="404"/>
      <c r="T25906" s="404"/>
    </row>
    <row r="25907" spans="12:20" ht="16.8">
      <c r="L25907" s="404"/>
      <c r="M25907" s="404"/>
      <c r="N25907" s="404"/>
      <c r="O25907" s="404"/>
      <c r="P25907" s="404"/>
      <c r="Q25907" s="404"/>
      <c r="R25907" s="404"/>
      <c r="S25907" s="404"/>
      <c r="T25907" s="404"/>
    </row>
    <row r="25908" spans="12:20" ht="16.8">
      <c r="L25908" s="404"/>
      <c r="M25908" s="404"/>
      <c r="N25908" s="404"/>
      <c r="O25908" s="404"/>
      <c r="P25908" s="404"/>
      <c r="Q25908" s="404"/>
      <c r="R25908" s="404"/>
      <c r="S25908" s="404"/>
      <c r="T25908" s="404"/>
    </row>
    <row r="25909" spans="12:20" ht="16.8">
      <c r="L25909" s="404"/>
      <c r="M25909" s="404"/>
      <c r="N25909" s="404"/>
      <c r="O25909" s="404"/>
      <c r="P25909" s="404"/>
      <c r="Q25909" s="404"/>
      <c r="R25909" s="404"/>
      <c r="S25909" s="404"/>
      <c r="T25909" s="404"/>
    </row>
    <row r="25910" spans="12:20" ht="16.8">
      <c r="L25910" s="404"/>
      <c r="M25910" s="404"/>
      <c r="N25910" s="404"/>
      <c r="O25910" s="404"/>
      <c r="P25910" s="404"/>
      <c r="Q25910" s="404"/>
      <c r="R25910" s="404"/>
      <c r="S25910" s="404"/>
      <c r="T25910" s="404"/>
    </row>
    <row r="25911" spans="12:20" ht="16.8">
      <c r="L25911" s="404"/>
      <c r="M25911" s="404"/>
      <c r="N25911" s="404"/>
      <c r="O25911" s="404"/>
      <c r="P25911" s="404"/>
      <c r="Q25911" s="404"/>
      <c r="R25911" s="404"/>
      <c r="S25911" s="404"/>
      <c r="T25911" s="404"/>
    </row>
    <row r="25912" spans="12:20" ht="16.8">
      <c r="L25912" s="404"/>
      <c r="M25912" s="404"/>
      <c r="N25912" s="404"/>
      <c r="O25912" s="404"/>
      <c r="P25912" s="404"/>
      <c r="Q25912" s="404"/>
      <c r="R25912" s="404"/>
      <c r="S25912" s="404"/>
      <c r="T25912" s="404"/>
    </row>
    <row r="25913" spans="12:20" ht="16.8">
      <c r="L25913" s="404"/>
      <c r="M25913" s="404"/>
      <c r="N25913" s="404"/>
      <c r="O25913" s="404"/>
      <c r="P25913" s="404"/>
      <c r="Q25913" s="404"/>
      <c r="R25913" s="404"/>
      <c r="S25913" s="404"/>
      <c r="T25913" s="404"/>
    </row>
    <row r="25914" spans="12:20" ht="16.8">
      <c r="L25914" s="404"/>
      <c r="M25914" s="404"/>
      <c r="N25914" s="404"/>
      <c r="O25914" s="404"/>
      <c r="P25914" s="404"/>
      <c r="Q25914" s="404"/>
      <c r="R25914" s="404"/>
      <c r="S25914" s="404"/>
      <c r="T25914" s="404"/>
    </row>
    <row r="25915" spans="12:20" ht="16.8">
      <c r="L25915" s="404"/>
      <c r="M25915" s="404"/>
      <c r="N25915" s="404"/>
      <c r="O25915" s="404"/>
      <c r="P25915" s="404"/>
      <c r="Q25915" s="404"/>
      <c r="R25915" s="404"/>
      <c r="S25915" s="404"/>
      <c r="T25915" s="404"/>
    </row>
    <row r="25916" spans="12:20" ht="16.8">
      <c r="L25916" s="404"/>
      <c r="M25916" s="404"/>
      <c r="N25916" s="404"/>
      <c r="O25916" s="404"/>
      <c r="P25916" s="404"/>
      <c r="Q25916" s="404"/>
      <c r="R25916" s="404"/>
      <c r="S25916" s="404"/>
      <c r="T25916" s="404"/>
    </row>
    <row r="25917" spans="12:20" ht="16.8">
      <c r="L25917" s="404"/>
      <c r="M25917" s="404"/>
      <c r="N25917" s="404"/>
      <c r="O25917" s="404"/>
      <c r="P25917" s="404"/>
      <c r="Q25917" s="404"/>
      <c r="R25917" s="404"/>
      <c r="S25917" s="404"/>
      <c r="T25917" s="404"/>
    </row>
    <row r="25918" spans="12:20" ht="16.8">
      <c r="L25918" s="404"/>
      <c r="M25918" s="404"/>
      <c r="N25918" s="404"/>
      <c r="O25918" s="404"/>
      <c r="P25918" s="404"/>
      <c r="Q25918" s="404"/>
      <c r="R25918" s="404"/>
      <c r="S25918" s="404"/>
      <c r="T25918" s="404"/>
    </row>
    <row r="25919" spans="12:20" ht="16.8">
      <c r="L25919" s="404"/>
      <c r="M25919" s="404"/>
      <c r="N25919" s="404"/>
      <c r="O25919" s="404"/>
      <c r="P25919" s="404"/>
      <c r="Q25919" s="404"/>
      <c r="R25919" s="404"/>
      <c r="S25919" s="404"/>
      <c r="T25919" s="404"/>
    </row>
    <row r="25920" spans="12:20" ht="16.8">
      <c r="L25920" s="404"/>
      <c r="M25920" s="404"/>
      <c r="N25920" s="404"/>
      <c r="O25920" s="404"/>
      <c r="P25920" s="404"/>
      <c r="Q25920" s="404"/>
      <c r="R25920" s="404"/>
      <c r="S25920" s="404"/>
      <c r="T25920" s="404"/>
    </row>
    <row r="25921" spans="12:20" ht="16.8">
      <c r="L25921" s="404"/>
      <c r="M25921" s="404"/>
      <c r="N25921" s="404"/>
      <c r="O25921" s="404"/>
      <c r="P25921" s="404"/>
      <c r="Q25921" s="404"/>
      <c r="R25921" s="404"/>
      <c r="S25921" s="404"/>
      <c r="T25921" s="404"/>
    </row>
    <row r="25922" spans="12:20" ht="16.8">
      <c r="L25922" s="404"/>
      <c r="M25922" s="404"/>
      <c r="N25922" s="404"/>
      <c r="O25922" s="404"/>
      <c r="P25922" s="404"/>
      <c r="Q25922" s="404"/>
      <c r="R25922" s="404"/>
      <c r="S25922" s="404"/>
      <c r="T25922" s="404"/>
    </row>
    <row r="25923" spans="12:20" ht="16.8">
      <c r="L25923" s="404"/>
      <c r="M25923" s="404"/>
      <c r="N25923" s="404"/>
      <c r="O25923" s="404"/>
      <c r="P25923" s="404"/>
      <c r="Q25923" s="404"/>
      <c r="R25923" s="404"/>
      <c r="S25923" s="404"/>
      <c r="T25923" s="404"/>
    </row>
    <row r="25924" spans="12:20" ht="16.8">
      <c r="L25924" s="404"/>
      <c r="M25924" s="404"/>
      <c r="N25924" s="404"/>
      <c r="O25924" s="404"/>
      <c r="P25924" s="404"/>
      <c r="Q25924" s="404"/>
      <c r="R25924" s="404"/>
      <c r="S25924" s="404"/>
      <c r="T25924" s="404"/>
    </row>
    <row r="25925" spans="12:20" ht="16.8">
      <c r="L25925" s="404"/>
      <c r="M25925" s="404"/>
      <c r="N25925" s="404"/>
      <c r="O25925" s="404"/>
      <c r="P25925" s="404"/>
      <c r="Q25925" s="404"/>
      <c r="R25925" s="404"/>
      <c r="S25925" s="404"/>
      <c r="T25925" s="404"/>
    </row>
    <row r="25926" spans="12:20" ht="16.8">
      <c r="L25926" s="404"/>
      <c r="M25926" s="404"/>
      <c r="N25926" s="404"/>
      <c r="O25926" s="404"/>
      <c r="P25926" s="404"/>
      <c r="Q25926" s="404"/>
      <c r="R25926" s="404"/>
      <c r="S25926" s="404"/>
      <c r="T25926" s="404"/>
    </row>
    <row r="25927" spans="12:20" ht="16.8">
      <c r="L25927" s="404"/>
      <c r="M25927" s="404"/>
      <c r="N25927" s="404"/>
      <c r="O25927" s="404"/>
      <c r="P25927" s="404"/>
      <c r="Q25927" s="404"/>
      <c r="R25927" s="404"/>
      <c r="S25927" s="404"/>
      <c r="T25927" s="404"/>
    </row>
    <row r="25928" spans="12:20" ht="16.8">
      <c r="L25928" s="404"/>
      <c r="M25928" s="404"/>
      <c r="N25928" s="404"/>
      <c r="O25928" s="404"/>
      <c r="P25928" s="404"/>
      <c r="Q25928" s="404"/>
      <c r="R25928" s="404"/>
      <c r="S25928" s="404"/>
      <c r="T25928" s="404"/>
    </row>
    <row r="25929" spans="12:20" ht="16.8">
      <c r="L25929" s="404"/>
      <c r="M25929" s="404"/>
      <c r="N25929" s="404"/>
      <c r="O25929" s="404"/>
      <c r="P25929" s="404"/>
      <c r="Q25929" s="404"/>
      <c r="R25929" s="404"/>
      <c r="S25929" s="404"/>
      <c r="T25929" s="404"/>
    </row>
    <row r="25930" spans="12:20" ht="16.8">
      <c r="L25930" s="404"/>
      <c r="M25930" s="404"/>
      <c r="N25930" s="404"/>
      <c r="O25930" s="404"/>
      <c r="P25930" s="404"/>
      <c r="Q25930" s="404"/>
      <c r="R25930" s="404"/>
      <c r="S25930" s="404"/>
      <c r="T25930" s="404"/>
    </row>
    <row r="25931" spans="12:20" ht="16.8">
      <c r="L25931" s="404"/>
      <c r="M25931" s="404"/>
      <c r="N25931" s="404"/>
      <c r="O25931" s="404"/>
      <c r="P25931" s="404"/>
      <c r="Q25931" s="404"/>
      <c r="R25931" s="404"/>
      <c r="S25931" s="404"/>
      <c r="T25931" s="404"/>
    </row>
    <row r="25932" spans="12:20" ht="16.8">
      <c r="L25932" s="404"/>
      <c r="M25932" s="404"/>
      <c r="N25932" s="404"/>
      <c r="O25932" s="404"/>
      <c r="P25932" s="404"/>
      <c r="Q25932" s="404"/>
      <c r="R25932" s="404"/>
      <c r="S25932" s="404"/>
      <c r="T25932" s="404"/>
    </row>
    <row r="25933" spans="12:20" ht="16.8">
      <c r="L25933" s="404"/>
      <c r="M25933" s="404"/>
      <c r="N25933" s="404"/>
      <c r="O25933" s="404"/>
      <c r="P25933" s="404"/>
      <c r="Q25933" s="404"/>
      <c r="R25933" s="404"/>
      <c r="S25933" s="404"/>
      <c r="T25933" s="404"/>
    </row>
    <row r="25934" spans="12:20" ht="16.8">
      <c r="L25934" s="404"/>
      <c r="M25934" s="404"/>
      <c r="N25934" s="404"/>
      <c r="O25934" s="404"/>
      <c r="P25934" s="404"/>
      <c r="Q25934" s="404"/>
      <c r="R25934" s="404"/>
      <c r="S25934" s="404"/>
      <c r="T25934" s="404"/>
    </row>
    <row r="25935" spans="12:20" ht="16.8">
      <c r="L25935" s="404"/>
      <c r="M25935" s="404"/>
      <c r="N25935" s="404"/>
      <c r="O25935" s="404"/>
      <c r="P25935" s="404"/>
      <c r="Q25935" s="404"/>
      <c r="R25935" s="404"/>
      <c r="S25935" s="404"/>
      <c r="T25935" s="404"/>
    </row>
    <row r="25936" spans="12:20" ht="16.8">
      <c r="L25936" s="404"/>
      <c r="M25936" s="404"/>
      <c r="N25936" s="404"/>
      <c r="O25936" s="404"/>
      <c r="P25936" s="404"/>
      <c r="Q25936" s="404"/>
      <c r="R25936" s="404"/>
      <c r="S25936" s="404"/>
      <c r="T25936" s="404"/>
    </row>
    <row r="25937" spans="12:20" ht="16.8">
      <c r="L25937" s="404"/>
      <c r="M25937" s="404"/>
      <c r="N25937" s="404"/>
      <c r="O25937" s="404"/>
      <c r="P25937" s="404"/>
      <c r="Q25937" s="404"/>
      <c r="R25937" s="404"/>
      <c r="S25937" s="404"/>
      <c r="T25937" s="404"/>
    </row>
    <row r="25938" spans="12:20" ht="16.8">
      <c r="L25938" s="404"/>
      <c r="M25938" s="404"/>
      <c r="N25938" s="404"/>
      <c r="O25938" s="404"/>
      <c r="P25938" s="404"/>
      <c r="Q25938" s="404"/>
      <c r="R25938" s="404"/>
      <c r="S25938" s="404"/>
      <c r="T25938" s="404"/>
    </row>
    <row r="25939" spans="12:20" ht="16.8">
      <c r="L25939" s="404"/>
      <c r="M25939" s="404"/>
      <c r="N25939" s="404"/>
      <c r="O25939" s="404"/>
      <c r="P25939" s="404"/>
      <c r="Q25939" s="404"/>
      <c r="R25939" s="404"/>
      <c r="S25939" s="404"/>
      <c r="T25939" s="404"/>
    </row>
    <row r="25940" spans="12:20" ht="16.8">
      <c r="L25940" s="404"/>
      <c r="M25940" s="404"/>
      <c r="N25940" s="404"/>
      <c r="O25940" s="404"/>
      <c r="P25940" s="404"/>
      <c r="Q25940" s="404"/>
      <c r="R25940" s="404"/>
      <c r="S25940" s="404"/>
      <c r="T25940" s="404"/>
    </row>
    <row r="25941" spans="12:20" ht="16.8">
      <c r="L25941" s="404"/>
      <c r="M25941" s="404"/>
      <c r="N25941" s="404"/>
      <c r="O25941" s="404"/>
      <c r="P25941" s="404"/>
      <c r="Q25941" s="404"/>
      <c r="R25941" s="404"/>
      <c r="S25941" s="404"/>
      <c r="T25941" s="404"/>
    </row>
    <row r="25942" spans="12:20" ht="16.8">
      <c r="L25942" s="404"/>
      <c r="M25942" s="404"/>
      <c r="N25942" s="404"/>
      <c r="O25942" s="404"/>
      <c r="P25942" s="404"/>
      <c r="Q25942" s="404"/>
      <c r="R25942" s="404"/>
      <c r="S25942" s="404"/>
      <c r="T25942" s="404"/>
    </row>
    <row r="25943" spans="12:20" ht="16.8">
      <c r="L25943" s="404"/>
      <c r="M25943" s="404"/>
      <c r="N25943" s="404"/>
      <c r="O25943" s="404"/>
      <c r="P25943" s="404"/>
      <c r="Q25943" s="404"/>
      <c r="R25943" s="404"/>
      <c r="S25943" s="404"/>
      <c r="T25943" s="404"/>
    </row>
    <row r="25944" spans="12:20" ht="16.8">
      <c r="L25944" s="404"/>
      <c r="M25944" s="404"/>
      <c r="N25944" s="404"/>
      <c r="O25944" s="404"/>
      <c r="P25944" s="404"/>
      <c r="Q25944" s="404"/>
      <c r="R25944" s="404"/>
      <c r="S25944" s="404"/>
      <c r="T25944" s="404"/>
    </row>
    <row r="25945" spans="12:20" ht="16.8">
      <c r="L25945" s="404"/>
      <c r="M25945" s="404"/>
      <c r="N25945" s="404"/>
      <c r="O25945" s="404"/>
      <c r="P25945" s="404"/>
      <c r="Q25945" s="404"/>
      <c r="R25945" s="404"/>
      <c r="S25945" s="404"/>
      <c r="T25945" s="404"/>
    </row>
    <row r="25946" spans="12:20" ht="16.8">
      <c r="L25946" s="404"/>
      <c r="M25946" s="404"/>
      <c r="N25946" s="404"/>
      <c r="O25946" s="404"/>
      <c r="P25946" s="404"/>
      <c r="Q25946" s="404"/>
      <c r="R25946" s="404"/>
      <c r="S25946" s="404"/>
      <c r="T25946" s="404"/>
    </row>
    <row r="25947" spans="12:20" ht="16.8">
      <c r="L25947" s="404"/>
      <c r="M25947" s="404"/>
      <c r="N25947" s="404"/>
      <c r="O25947" s="404"/>
      <c r="P25947" s="404"/>
      <c r="Q25947" s="404"/>
      <c r="R25947" s="404"/>
      <c r="S25947" s="404"/>
      <c r="T25947" s="404"/>
    </row>
    <row r="25948" spans="12:20" ht="16.8">
      <c r="L25948" s="404"/>
      <c r="M25948" s="404"/>
      <c r="N25948" s="404"/>
      <c r="O25948" s="404"/>
      <c r="P25948" s="404"/>
      <c r="Q25948" s="404"/>
      <c r="R25948" s="404"/>
      <c r="S25948" s="404"/>
      <c r="T25948" s="404"/>
    </row>
    <row r="25949" spans="12:20" ht="16.8">
      <c r="L25949" s="404"/>
      <c r="M25949" s="404"/>
      <c r="N25949" s="404"/>
      <c r="O25949" s="404"/>
      <c r="P25949" s="404"/>
      <c r="Q25949" s="404"/>
      <c r="R25949" s="404"/>
      <c r="S25949" s="404"/>
      <c r="T25949" s="404"/>
    </row>
    <row r="25950" spans="12:20" ht="16.8">
      <c r="L25950" s="404"/>
      <c r="M25950" s="404"/>
      <c r="N25950" s="404"/>
      <c r="O25950" s="404"/>
      <c r="P25950" s="404"/>
      <c r="Q25950" s="404"/>
      <c r="R25950" s="404"/>
      <c r="S25950" s="404"/>
      <c r="T25950" s="404"/>
    </row>
    <row r="25951" spans="12:20" ht="16.8">
      <c r="L25951" s="404"/>
      <c r="M25951" s="404"/>
      <c r="N25951" s="404"/>
      <c r="O25951" s="404"/>
      <c r="P25951" s="404"/>
      <c r="Q25951" s="404"/>
      <c r="R25951" s="404"/>
      <c r="S25951" s="404"/>
      <c r="T25951" s="404"/>
    </row>
    <row r="25952" spans="12:20" ht="16.8">
      <c r="L25952" s="404"/>
      <c r="M25952" s="404"/>
      <c r="N25952" s="404"/>
      <c r="O25952" s="404"/>
      <c r="P25952" s="404"/>
      <c r="Q25952" s="404"/>
      <c r="R25952" s="404"/>
      <c r="S25952" s="404"/>
      <c r="T25952" s="404"/>
    </row>
    <row r="25953" spans="12:20" ht="16.8">
      <c r="L25953" s="404"/>
      <c r="M25953" s="404"/>
      <c r="N25953" s="404"/>
      <c r="O25953" s="404"/>
      <c r="P25953" s="404"/>
      <c r="Q25953" s="404"/>
      <c r="R25953" s="404"/>
      <c r="S25953" s="404"/>
      <c r="T25953" s="404"/>
    </row>
    <row r="25954" spans="12:20" ht="16.8">
      <c r="L25954" s="404"/>
      <c r="M25954" s="404"/>
      <c r="N25954" s="404"/>
      <c r="O25954" s="404"/>
      <c r="P25954" s="404"/>
      <c r="Q25954" s="404"/>
      <c r="R25954" s="404"/>
      <c r="S25954" s="404"/>
      <c r="T25954" s="404"/>
    </row>
    <row r="25955" spans="12:20" ht="16.8">
      <c r="L25955" s="404"/>
      <c r="M25955" s="404"/>
      <c r="N25955" s="404"/>
      <c r="O25955" s="404"/>
      <c r="P25955" s="404"/>
      <c r="Q25955" s="404"/>
      <c r="R25955" s="404"/>
      <c r="S25955" s="404"/>
      <c r="T25955" s="404"/>
    </row>
    <row r="25956" spans="12:20" ht="16.8">
      <c r="L25956" s="404"/>
      <c r="M25956" s="404"/>
      <c r="N25956" s="404"/>
      <c r="O25956" s="404"/>
      <c r="P25956" s="404"/>
      <c r="Q25956" s="404"/>
      <c r="R25956" s="404"/>
      <c r="S25956" s="404"/>
      <c r="T25956" s="404"/>
    </row>
    <row r="25957" spans="12:20" ht="16.8">
      <c r="L25957" s="404"/>
      <c r="M25957" s="404"/>
      <c r="N25957" s="404"/>
      <c r="O25957" s="404"/>
      <c r="P25957" s="404"/>
      <c r="Q25957" s="404"/>
      <c r="R25957" s="404"/>
      <c r="S25957" s="404"/>
      <c r="T25957" s="404"/>
    </row>
    <row r="25958" spans="12:20" ht="16.8">
      <c r="L25958" s="404"/>
      <c r="M25958" s="404"/>
      <c r="N25958" s="404"/>
      <c r="O25958" s="404"/>
      <c r="P25958" s="404"/>
      <c r="Q25958" s="404"/>
      <c r="R25958" s="404"/>
      <c r="S25958" s="404"/>
      <c r="T25958" s="404"/>
    </row>
    <row r="25959" spans="12:20" ht="16.8">
      <c r="L25959" s="404"/>
      <c r="M25959" s="404"/>
      <c r="N25959" s="404"/>
      <c r="O25959" s="404"/>
      <c r="P25959" s="404"/>
      <c r="Q25959" s="404"/>
      <c r="R25959" s="404"/>
      <c r="S25959" s="404"/>
      <c r="T25959" s="404"/>
    </row>
    <row r="25960" spans="12:20" ht="16.8">
      <c r="L25960" s="404"/>
      <c r="M25960" s="404"/>
      <c r="N25960" s="404"/>
      <c r="O25960" s="404"/>
      <c r="P25960" s="404"/>
      <c r="Q25960" s="404"/>
      <c r="R25960" s="404"/>
      <c r="S25960" s="404"/>
      <c r="T25960" s="404"/>
    </row>
    <row r="25961" spans="12:20" ht="16.8">
      <c r="L25961" s="404"/>
      <c r="M25961" s="404"/>
      <c r="N25961" s="404"/>
      <c r="O25961" s="404"/>
      <c r="P25961" s="404"/>
      <c r="Q25961" s="404"/>
      <c r="R25961" s="404"/>
      <c r="S25961" s="404"/>
      <c r="T25961" s="404"/>
    </row>
    <row r="25962" spans="12:20" ht="16.8">
      <c r="L25962" s="404"/>
      <c r="M25962" s="404"/>
      <c r="N25962" s="404"/>
      <c r="O25962" s="404"/>
      <c r="P25962" s="404"/>
      <c r="Q25962" s="404"/>
      <c r="R25962" s="404"/>
      <c r="S25962" s="404"/>
      <c r="T25962" s="404"/>
    </row>
    <row r="25963" spans="12:20" ht="16.8">
      <c r="L25963" s="404"/>
      <c r="M25963" s="404"/>
      <c r="N25963" s="404"/>
      <c r="O25963" s="404"/>
      <c r="P25963" s="404"/>
      <c r="Q25963" s="404"/>
      <c r="R25963" s="404"/>
      <c r="S25963" s="404"/>
      <c r="T25963" s="404"/>
    </row>
    <row r="25964" spans="12:20" ht="16.8">
      <c r="L25964" s="404"/>
      <c r="M25964" s="404"/>
      <c r="N25964" s="404"/>
      <c r="O25964" s="404"/>
      <c r="P25964" s="404"/>
      <c r="Q25964" s="404"/>
      <c r="R25964" s="404"/>
      <c r="S25964" s="404"/>
      <c r="T25964" s="404"/>
    </row>
    <row r="25965" spans="12:20" ht="16.8">
      <c r="L25965" s="404"/>
      <c r="M25965" s="404"/>
      <c r="N25965" s="404"/>
      <c r="O25965" s="404"/>
      <c r="P25965" s="404"/>
      <c r="Q25965" s="404"/>
      <c r="R25965" s="404"/>
      <c r="S25965" s="404"/>
      <c r="T25965" s="404"/>
    </row>
    <row r="25966" spans="12:20" ht="16.8">
      <c r="L25966" s="404"/>
      <c r="M25966" s="404"/>
      <c r="N25966" s="404"/>
      <c r="O25966" s="404"/>
      <c r="P25966" s="404"/>
      <c r="Q25966" s="404"/>
      <c r="R25966" s="404"/>
      <c r="S25966" s="404"/>
      <c r="T25966" s="404"/>
    </row>
    <row r="25967" spans="12:20" ht="16.8">
      <c r="L25967" s="404"/>
      <c r="M25967" s="404"/>
      <c r="N25967" s="404"/>
      <c r="O25967" s="404"/>
      <c r="P25967" s="404"/>
      <c r="Q25967" s="404"/>
      <c r="R25967" s="404"/>
      <c r="S25967" s="404"/>
      <c r="T25967" s="404"/>
    </row>
    <row r="25968" spans="12:20" ht="16.8">
      <c r="L25968" s="404"/>
      <c r="M25968" s="404"/>
      <c r="N25968" s="404"/>
      <c r="O25968" s="404"/>
      <c r="P25968" s="404"/>
      <c r="Q25968" s="404"/>
      <c r="R25968" s="404"/>
      <c r="S25968" s="404"/>
      <c r="T25968" s="404"/>
    </row>
    <row r="25969" spans="12:20" ht="16.8">
      <c r="L25969" s="404"/>
      <c r="M25969" s="404"/>
      <c r="N25969" s="404"/>
      <c r="O25969" s="404"/>
      <c r="P25969" s="404"/>
      <c r="Q25969" s="404"/>
      <c r="R25969" s="404"/>
      <c r="S25969" s="404"/>
      <c r="T25969" s="404"/>
    </row>
    <row r="25970" spans="12:20" ht="16.8">
      <c r="L25970" s="404"/>
      <c r="M25970" s="404"/>
      <c r="N25970" s="404"/>
      <c r="O25970" s="404"/>
      <c r="P25970" s="404"/>
      <c r="Q25970" s="404"/>
      <c r="R25970" s="404"/>
      <c r="S25970" s="404"/>
      <c r="T25970" s="404"/>
    </row>
    <row r="25971" spans="12:20" ht="16.8">
      <c r="L25971" s="404"/>
      <c r="M25971" s="404"/>
      <c r="N25971" s="404"/>
      <c r="O25971" s="404"/>
      <c r="P25971" s="404"/>
      <c r="Q25971" s="404"/>
      <c r="R25971" s="404"/>
      <c r="S25971" s="404"/>
      <c r="T25971" s="404"/>
    </row>
    <row r="25972" spans="12:20" ht="16.8">
      <c r="L25972" s="404"/>
      <c r="M25972" s="404"/>
      <c r="N25972" s="404"/>
      <c r="O25972" s="404"/>
      <c r="P25972" s="404"/>
      <c r="Q25972" s="404"/>
      <c r="R25972" s="404"/>
      <c r="S25972" s="404"/>
      <c r="T25972" s="404"/>
    </row>
    <row r="25973" spans="12:20" ht="16.8">
      <c r="L25973" s="404"/>
      <c r="M25973" s="404"/>
      <c r="N25973" s="404"/>
      <c r="O25973" s="404"/>
      <c r="P25973" s="404"/>
      <c r="Q25973" s="404"/>
      <c r="R25973" s="404"/>
      <c r="S25973" s="404"/>
      <c r="T25973" s="404"/>
    </row>
    <row r="25974" spans="12:20" ht="16.8">
      <c r="L25974" s="404"/>
      <c r="M25974" s="404"/>
      <c r="N25974" s="404"/>
      <c r="O25974" s="404"/>
      <c r="P25974" s="404"/>
      <c r="Q25974" s="404"/>
      <c r="R25974" s="404"/>
      <c r="S25974" s="404"/>
      <c r="T25974" s="404"/>
    </row>
    <row r="25975" spans="12:20" ht="16.8">
      <c r="L25975" s="404"/>
      <c r="M25975" s="404"/>
      <c r="N25975" s="404"/>
      <c r="O25975" s="404"/>
      <c r="P25975" s="404"/>
      <c r="Q25975" s="404"/>
      <c r="R25975" s="404"/>
      <c r="S25975" s="404"/>
      <c r="T25975" s="404"/>
    </row>
    <row r="25976" spans="12:20" ht="16.8">
      <c r="L25976" s="404"/>
      <c r="M25976" s="404"/>
      <c r="N25976" s="404"/>
      <c r="O25976" s="404"/>
      <c r="P25976" s="404"/>
      <c r="Q25976" s="404"/>
      <c r="R25976" s="404"/>
      <c r="S25976" s="404"/>
      <c r="T25976" s="404"/>
    </row>
    <row r="25977" spans="12:20" ht="16.8">
      <c r="L25977" s="404"/>
      <c r="M25977" s="404"/>
      <c r="N25977" s="404"/>
      <c r="O25977" s="404"/>
      <c r="P25977" s="404"/>
      <c r="Q25977" s="404"/>
      <c r="R25977" s="404"/>
      <c r="S25977" s="404"/>
      <c r="T25977" s="404"/>
    </row>
    <row r="25978" spans="12:20" ht="16.8">
      <c r="L25978" s="404"/>
      <c r="M25978" s="404"/>
      <c r="N25978" s="404"/>
      <c r="O25978" s="404"/>
      <c r="P25978" s="404"/>
      <c r="Q25978" s="404"/>
      <c r="R25978" s="404"/>
      <c r="S25978" s="404"/>
      <c r="T25978" s="404"/>
    </row>
    <row r="25979" spans="12:20" ht="16.8">
      <c r="L25979" s="404"/>
      <c r="M25979" s="404"/>
      <c r="N25979" s="404"/>
      <c r="O25979" s="404"/>
      <c r="P25979" s="404"/>
      <c r="Q25979" s="404"/>
      <c r="R25979" s="404"/>
      <c r="S25979" s="404"/>
      <c r="T25979" s="404"/>
    </row>
    <row r="25980" spans="12:20" ht="16.8">
      <c r="L25980" s="404"/>
      <c r="M25980" s="404"/>
      <c r="N25980" s="404"/>
      <c r="O25980" s="404"/>
      <c r="P25980" s="404"/>
      <c r="Q25980" s="404"/>
      <c r="R25980" s="404"/>
      <c r="S25980" s="404"/>
      <c r="T25980" s="404"/>
    </row>
    <row r="25981" spans="12:20" ht="16.8">
      <c r="L25981" s="404"/>
      <c r="M25981" s="404"/>
      <c r="N25981" s="404"/>
      <c r="O25981" s="404"/>
      <c r="P25981" s="404"/>
      <c r="Q25981" s="404"/>
      <c r="R25981" s="404"/>
      <c r="S25981" s="404"/>
      <c r="T25981" s="404"/>
    </row>
    <row r="25982" spans="12:20" ht="16.8">
      <c r="L25982" s="404"/>
      <c r="M25982" s="404"/>
      <c r="N25982" s="404"/>
      <c r="O25982" s="404"/>
      <c r="P25982" s="404"/>
      <c r="Q25982" s="404"/>
      <c r="R25982" s="404"/>
      <c r="S25982" s="404"/>
      <c r="T25982" s="404"/>
    </row>
    <row r="25983" spans="12:20" ht="16.8">
      <c r="L25983" s="404"/>
      <c r="M25983" s="404"/>
      <c r="N25983" s="404"/>
      <c r="O25983" s="404"/>
      <c r="P25983" s="404"/>
      <c r="Q25983" s="404"/>
      <c r="R25983" s="404"/>
      <c r="S25983" s="404"/>
      <c r="T25983" s="404"/>
    </row>
    <row r="25984" spans="12:20" ht="16.8">
      <c r="L25984" s="404"/>
      <c r="M25984" s="404"/>
      <c r="N25984" s="404"/>
      <c r="O25984" s="404"/>
      <c r="P25984" s="404"/>
      <c r="Q25984" s="404"/>
      <c r="R25984" s="404"/>
      <c r="S25984" s="404"/>
      <c r="T25984" s="404"/>
    </row>
    <row r="25985" spans="12:20" ht="16.8">
      <c r="L25985" s="404"/>
      <c r="M25985" s="404"/>
      <c r="N25985" s="404"/>
      <c r="O25985" s="404"/>
      <c r="P25985" s="404"/>
      <c r="Q25985" s="404"/>
      <c r="R25985" s="404"/>
      <c r="S25985" s="404"/>
      <c r="T25985" s="404"/>
    </row>
    <row r="25986" spans="12:20" ht="16.8">
      <c r="L25986" s="404"/>
      <c r="M25986" s="404"/>
      <c r="N25986" s="404"/>
      <c r="O25986" s="404"/>
      <c r="P25986" s="404"/>
      <c r="Q25986" s="404"/>
      <c r="R25986" s="404"/>
      <c r="S25986" s="404"/>
      <c r="T25986" s="404"/>
    </row>
    <row r="25987" spans="12:20" ht="16.8">
      <c r="L25987" s="404"/>
      <c r="M25987" s="404"/>
      <c r="N25987" s="404"/>
      <c r="O25987" s="404"/>
      <c r="P25987" s="404"/>
      <c r="Q25987" s="404"/>
      <c r="R25987" s="404"/>
      <c r="S25987" s="404"/>
      <c r="T25987" s="404"/>
    </row>
    <row r="25988" spans="12:20" ht="16.8">
      <c r="L25988" s="404"/>
      <c r="M25988" s="404"/>
      <c r="N25988" s="404"/>
      <c r="O25988" s="404"/>
      <c r="P25988" s="404"/>
      <c r="Q25988" s="404"/>
      <c r="R25988" s="404"/>
      <c r="S25988" s="404"/>
      <c r="T25988" s="404"/>
    </row>
    <row r="25989" spans="12:20" ht="16.8">
      <c r="L25989" s="404"/>
      <c r="M25989" s="404"/>
      <c r="N25989" s="404"/>
      <c r="O25989" s="404"/>
      <c r="P25989" s="404"/>
      <c r="Q25989" s="404"/>
      <c r="R25989" s="404"/>
      <c r="S25989" s="404"/>
      <c r="T25989" s="404"/>
    </row>
    <row r="25990" spans="12:20" ht="16.8">
      <c r="L25990" s="404"/>
      <c r="M25990" s="404"/>
      <c r="N25990" s="404"/>
      <c r="O25990" s="404"/>
      <c r="P25990" s="404"/>
      <c r="Q25990" s="404"/>
      <c r="R25990" s="404"/>
      <c r="S25990" s="404"/>
      <c r="T25990" s="404"/>
    </row>
    <row r="25991" spans="12:20" ht="16.8">
      <c r="L25991" s="404"/>
      <c r="M25991" s="404"/>
      <c r="N25991" s="404"/>
      <c r="O25991" s="404"/>
      <c r="P25991" s="404"/>
      <c r="Q25991" s="404"/>
      <c r="R25991" s="404"/>
      <c r="S25991" s="404"/>
      <c r="T25991" s="404"/>
    </row>
    <row r="25992" spans="12:20" ht="16.8">
      <c r="L25992" s="404"/>
      <c r="M25992" s="404"/>
      <c r="N25992" s="404"/>
      <c r="O25992" s="404"/>
      <c r="P25992" s="404"/>
      <c r="Q25992" s="404"/>
      <c r="R25992" s="404"/>
      <c r="S25992" s="404"/>
      <c r="T25992" s="404"/>
    </row>
    <row r="25993" spans="12:20" ht="16.8">
      <c r="L25993" s="404"/>
      <c r="M25993" s="404"/>
      <c r="N25993" s="404"/>
      <c r="O25993" s="404"/>
      <c r="P25993" s="404"/>
      <c r="Q25993" s="404"/>
      <c r="R25993" s="404"/>
      <c r="S25993" s="404"/>
      <c r="T25993" s="404"/>
    </row>
    <row r="25994" spans="12:20" ht="16.8">
      <c r="L25994" s="404"/>
      <c r="M25994" s="404"/>
      <c r="N25994" s="404"/>
      <c r="O25994" s="404"/>
      <c r="P25994" s="404"/>
      <c r="Q25994" s="404"/>
      <c r="R25994" s="404"/>
      <c r="S25994" s="404"/>
      <c r="T25994" s="404"/>
    </row>
    <row r="25995" spans="12:20" ht="16.8">
      <c r="L25995" s="404"/>
      <c r="M25995" s="404"/>
      <c r="N25995" s="404"/>
      <c r="O25995" s="404"/>
      <c r="P25995" s="404"/>
      <c r="Q25995" s="404"/>
      <c r="R25995" s="404"/>
      <c r="S25995" s="404"/>
      <c r="T25995" s="404"/>
    </row>
    <row r="25996" spans="12:20" ht="16.8">
      <c r="L25996" s="404"/>
      <c r="M25996" s="404"/>
      <c r="N25996" s="404"/>
      <c r="O25996" s="404"/>
      <c r="P25996" s="404"/>
      <c r="Q25996" s="404"/>
      <c r="R25996" s="404"/>
      <c r="S25996" s="404"/>
      <c r="T25996" s="404"/>
    </row>
    <row r="25997" spans="12:20" ht="16.8">
      <c r="L25997" s="404"/>
      <c r="M25997" s="404"/>
      <c r="N25997" s="404"/>
      <c r="O25997" s="404"/>
      <c r="P25997" s="404"/>
      <c r="Q25997" s="404"/>
      <c r="R25997" s="404"/>
      <c r="S25997" s="404"/>
      <c r="T25997" s="404"/>
    </row>
    <row r="25998" spans="12:20" ht="16.8">
      <c r="L25998" s="404"/>
      <c r="M25998" s="404"/>
      <c r="N25998" s="404"/>
      <c r="O25998" s="404"/>
      <c r="P25998" s="404"/>
      <c r="Q25998" s="404"/>
      <c r="R25998" s="404"/>
      <c r="S25998" s="404"/>
      <c r="T25998" s="404"/>
    </row>
    <row r="25999" spans="12:20" ht="16.8">
      <c r="L25999" s="404"/>
      <c r="M25999" s="404"/>
      <c r="N25999" s="404"/>
      <c r="O25999" s="404"/>
      <c r="P25999" s="404"/>
      <c r="Q25999" s="404"/>
      <c r="R25999" s="404"/>
      <c r="S25999" s="404"/>
      <c r="T25999" s="404"/>
    </row>
    <row r="26000" spans="12:20" ht="16.8">
      <c r="L26000" s="404"/>
      <c r="M26000" s="404"/>
      <c r="N26000" s="404"/>
      <c r="O26000" s="404"/>
      <c r="P26000" s="404"/>
      <c r="Q26000" s="404"/>
      <c r="R26000" s="404"/>
      <c r="S26000" s="404"/>
      <c r="T26000" s="404"/>
    </row>
    <row r="26001" spans="12:20" ht="16.8">
      <c r="L26001" s="404"/>
      <c r="M26001" s="404"/>
      <c r="N26001" s="404"/>
      <c r="O26001" s="404"/>
      <c r="P26001" s="404"/>
      <c r="Q26001" s="404"/>
      <c r="R26001" s="404"/>
      <c r="S26001" s="404"/>
      <c r="T26001" s="404"/>
    </row>
    <row r="26002" spans="12:20" ht="16.8">
      <c r="L26002" s="404"/>
      <c r="M26002" s="404"/>
      <c r="N26002" s="404"/>
      <c r="O26002" s="404"/>
      <c r="P26002" s="404"/>
      <c r="Q26002" s="404"/>
      <c r="R26002" s="404"/>
      <c r="S26002" s="404"/>
      <c r="T26002" s="404"/>
    </row>
    <row r="26003" spans="12:20" ht="16.8">
      <c r="L26003" s="404"/>
      <c r="M26003" s="404"/>
      <c r="N26003" s="404"/>
      <c r="O26003" s="404"/>
      <c r="P26003" s="404"/>
      <c r="Q26003" s="404"/>
      <c r="R26003" s="404"/>
      <c r="S26003" s="404"/>
      <c r="T26003" s="404"/>
    </row>
    <row r="26004" spans="12:20" ht="16.8">
      <c r="L26004" s="404"/>
      <c r="M26004" s="404"/>
      <c r="N26004" s="404"/>
      <c r="O26004" s="404"/>
      <c r="P26004" s="404"/>
      <c r="Q26004" s="404"/>
      <c r="R26004" s="404"/>
      <c r="S26004" s="404"/>
      <c r="T26004" s="404"/>
    </row>
    <row r="26005" spans="12:20" ht="16.8">
      <c r="L26005" s="404"/>
      <c r="M26005" s="404"/>
      <c r="N26005" s="404"/>
      <c r="O26005" s="404"/>
      <c r="P26005" s="404"/>
      <c r="Q26005" s="404"/>
      <c r="R26005" s="404"/>
      <c r="S26005" s="404"/>
      <c r="T26005" s="404"/>
    </row>
    <row r="26006" spans="12:20" ht="16.8">
      <c r="L26006" s="404"/>
      <c r="M26006" s="404"/>
      <c r="N26006" s="404"/>
      <c r="O26006" s="404"/>
      <c r="P26006" s="404"/>
      <c r="Q26006" s="404"/>
      <c r="R26006" s="404"/>
      <c r="S26006" s="404"/>
      <c r="T26006" s="404"/>
    </row>
    <row r="26007" spans="12:20" ht="16.8">
      <c r="L26007" s="404"/>
      <c r="M26007" s="404"/>
      <c r="N26007" s="404"/>
      <c r="O26007" s="404"/>
      <c r="P26007" s="404"/>
      <c r="Q26007" s="404"/>
      <c r="R26007" s="404"/>
      <c r="S26007" s="404"/>
      <c r="T26007" s="404"/>
    </row>
    <row r="26008" spans="12:20" ht="16.8">
      <c r="L26008" s="404"/>
      <c r="M26008" s="404"/>
      <c r="N26008" s="404"/>
      <c r="O26008" s="404"/>
      <c r="P26008" s="404"/>
      <c r="Q26008" s="404"/>
      <c r="R26008" s="404"/>
      <c r="S26008" s="404"/>
      <c r="T26008" s="404"/>
    </row>
    <row r="26009" spans="12:20" ht="16.8">
      <c r="L26009" s="404"/>
      <c r="M26009" s="404"/>
      <c r="N26009" s="404"/>
      <c r="O26009" s="404"/>
      <c r="P26009" s="404"/>
      <c r="Q26009" s="404"/>
      <c r="R26009" s="404"/>
      <c r="S26009" s="404"/>
      <c r="T26009" s="404"/>
    </row>
    <row r="26010" spans="12:20" ht="16.8">
      <c r="L26010" s="404"/>
      <c r="M26010" s="404"/>
      <c r="N26010" s="404"/>
      <c r="O26010" s="404"/>
      <c r="P26010" s="404"/>
      <c r="Q26010" s="404"/>
      <c r="R26010" s="404"/>
      <c r="S26010" s="404"/>
      <c r="T26010" s="404"/>
    </row>
    <row r="26011" spans="12:20" ht="16.8">
      <c r="L26011" s="404"/>
      <c r="M26011" s="404"/>
      <c r="N26011" s="404"/>
      <c r="O26011" s="404"/>
      <c r="P26011" s="404"/>
      <c r="Q26011" s="404"/>
      <c r="R26011" s="404"/>
      <c r="S26011" s="404"/>
      <c r="T26011" s="404"/>
    </row>
    <row r="26012" spans="12:20" ht="16.8">
      <c r="L26012" s="404"/>
      <c r="M26012" s="404"/>
      <c r="N26012" s="404"/>
      <c r="O26012" s="404"/>
      <c r="P26012" s="404"/>
      <c r="Q26012" s="404"/>
      <c r="R26012" s="404"/>
      <c r="S26012" s="404"/>
      <c r="T26012" s="404"/>
    </row>
    <row r="26013" spans="12:20" ht="16.8">
      <c r="L26013" s="404"/>
      <c r="M26013" s="404"/>
      <c r="N26013" s="404"/>
      <c r="O26013" s="404"/>
      <c r="P26013" s="404"/>
      <c r="Q26013" s="404"/>
      <c r="R26013" s="404"/>
      <c r="S26013" s="404"/>
      <c r="T26013" s="404"/>
    </row>
    <row r="26014" spans="12:20" ht="16.8">
      <c r="L26014" s="404"/>
      <c r="M26014" s="404"/>
      <c r="N26014" s="404"/>
      <c r="O26014" s="404"/>
      <c r="P26014" s="404"/>
      <c r="Q26014" s="404"/>
      <c r="R26014" s="404"/>
      <c r="S26014" s="404"/>
      <c r="T26014" s="404"/>
    </row>
    <row r="26015" spans="12:20" ht="16.8">
      <c r="L26015" s="404"/>
      <c r="M26015" s="404"/>
      <c r="N26015" s="404"/>
      <c r="O26015" s="404"/>
      <c r="P26015" s="404"/>
      <c r="Q26015" s="404"/>
      <c r="R26015" s="404"/>
      <c r="S26015" s="404"/>
      <c r="T26015" s="404"/>
    </row>
    <row r="26016" spans="12:20" ht="16.8">
      <c r="L26016" s="404"/>
      <c r="M26016" s="404"/>
      <c r="N26016" s="404"/>
      <c r="O26016" s="404"/>
      <c r="P26016" s="404"/>
      <c r="Q26016" s="404"/>
      <c r="R26016" s="404"/>
      <c r="S26016" s="404"/>
      <c r="T26016" s="404"/>
    </row>
    <row r="26017" spans="12:20" ht="16.8">
      <c r="L26017" s="404"/>
      <c r="M26017" s="404"/>
      <c r="N26017" s="404"/>
      <c r="O26017" s="404"/>
      <c r="P26017" s="404"/>
      <c r="Q26017" s="404"/>
      <c r="R26017" s="404"/>
      <c r="S26017" s="404"/>
      <c r="T26017" s="404"/>
    </row>
    <row r="26018" spans="12:20" ht="16.8">
      <c r="L26018" s="404"/>
      <c r="M26018" s="404"/>
      <c r="N26018" s="404"/>
      <c r="O26018" s="404"/>
      <c r="P26018" s="404"/>
      <c r="Q26018" s="404"/>
      <c r="R26018" s="404"/>
      <c r="S26018" s="404"/>
      <c r="T26018" s="404"/>
    </row>
    <row r="26019" spans="12:20" ht="16.8">
      <c r="L26019" s="404"/>
      <c r="M26019" s="404"/>
      <c r="N26019" s="404"/>
      <c r="O26019" s="404"/>
      <c r="P26019" s="404"/>
      <c r="Q26019" s="404"/>
      <c r="R26019" s="404"/>
      <c r="S26019" s="404"/>
      <c r="T26019" s="404"/>
    </row>
    <row r="26020" spans="12:20" ht="16.8">
      <c r="L26020" s="404"/>
      <c r="M26020" s="404"/>
      <c r="N26020" s="404"/>
      <c r="O26020" s="404"/>
      <c r="P26020" s="404"/>
      <c r="Q26020" s="404"/>
      <c r="R26020" s="404"/>
      <c r="S26020" s="404"/>
      <c r="T26020" s="404"/>
    </row>
    <row r="26021" spans="12:20" ht="16.8">
      <c r="L26021" s="404"/>
      <c r="M26021" s="404"/>
      <c r="N26021" s="404"/>
      <c r="O26021" s="404"/>
      <c r="P26021" s="404"/>
      <c r="Q26021" s="404"/>
      <c r="R26021" s="404"/>
      <c r="S26021" s="404"/>
      <c r="T26021" s="404"/>
    </row>
    <row r="26022" spans="12:20" ht="16.8">
      <c r="L26022" s="404"/>
      <c r="M26022" s="404"/>
      <c r="N26022" s="404"/>
      <c r="O26022" s="404"/>
      <c r="P26022" s="404"/>
      <c r="Q26022" s="404"/>
      <c r="R26022" s="404"/>
      <c r="S26022" s="404"/>
      <c r="T26022" s="404"/>
    </row>
    <row r="26023" spans="12:20" ht="16.8">
      <c r="L26023" s="404"/>
      <c r="M26023" s="404"/>
      <c r="N26023" s="404"/>
      <c r="O26023" s="404"/>
      <c r="P26023" s="404"/>
      <c r="Q26023" s="404"/>
      <c r="R26023" s="404"/>
      <c r="S26023" s="404"/>
      <c r="T26023" s="404"/>
    </row>
    <row r="26024" spans="12:20" ht="16.8">
      <c r="L26024" s="404"/>
      <c r="M26024" s="404"/>
      <c r="N26024" s="404"/>
      <c r="O26024" s="404"/>
      <c r="P26024" s="404"/>
      <c r="Q26024" s="404"/>
      <c r="R26024" s="404"/>
      <c r="S26024" s="404"/>
      <c r="T26024" s="404"/>
    </row>
    <row r="26025" spans="12:20" ht="16.8">
      <c r="L26025" s="404"/>
      <c r="M26025" s="404"/>
      <c r="N26025" s="404"/>
      <c r="O26025" s="404"/>
      <c r="P26025" s="404"/>
      <c r="Q26025" s="404"/>
      <c r="R26025" s="404"/>
      <c r="S26025" s="404"/>
      <c r="T26025" s="404"/>
    </row>
    <row r="26026" spans="12:20" ht="16.8">
      <c r="L26026" s="404"/>
      <c r="M26026" s="404"/>
      <c r="N26026" s="404"/>
      <c r="O26026" s="404"/>
      <c r="P26026" s="404"/>
      <c r="Q26026" s="404"/>
      <c r="R26026" s="404"/>
      <c r="S26026" s="404"/>
      <c r="T26026" s="404"/>
    </row>
    <row r="26027" spans="12:20" ht="16.8">
      <c r="L26027" s="404"/>
      <c r="M26027" s="404"/>
      <c r="N26027" s="404"/>
      <c r="O26027" s="404"/>
      <c r="P26027" s="404"/>
      <c r="Q26027" s="404"/>
      <c r="R26027" s="404"/>
      <c r="S26027" s="404"/>
      <c r="T26027" s="404"/>
    </row>
    <row r="26028" spans="12:20" ht="16.8">
      <c r="L26028" s="404"/>
      <c r="M26028" s="404"/>
      <c r="N26028" s="404"/>
      <c r="O26028" s="404"/>
      <c r="P26028" s="404"/>
      <c r="Q26028" s="404"/>
      <c r="R26028" s="404"/>
      <c r="S26028" s="404"/>
      <c r="T26028" s="404"/>
    </row>
    <row r="26029" spans="12:20" ht="16.8">
      <c r="L26029" s="404"/>
      <c r="M26029" s="404"/>
      <c r="N26029" s="404"/>
      <c r="O26029" s="404"/>
      <c r="P26029" s="404"/>
      <c r="Q26029" s="404"/>
      <c r="R26029" s="404"/>
      <c r="S26029" s="404"/>
      <c r="T26029" s="404"/>
    </row>
    <row r="26030" spans="12:20" ht="16.8">
      <c r="L26030" s="404"/>
      <c r="M26030" s="404"/>
      <c r="N26030" s="404"/>
      <c r="O26030" s="404"/>
      <c r="P26030" s="404"/>
      <c r="Q26030" s="404"/>
      <c r="R26030" s="404"/>
      <c r="S26030" s="404"/>
      <c r="T26030" s="404"/>
    </row>
    <row r="26031" spans="12:20" ht="16.8">
      <c r="L26031" s="404"/>
      <c r="M26031" s="404"/>
      <c r="N26031" s="404"/>
      <c r="O26031" s="404"/>
      <c r="P26031" s="404"/>
      <c r="Q26031" s="404"/>
      <c r="R26031" s="404"/>
      <c r="S26031" s="404"/>
      <c r="T26031" s="404"/>
    </row>
    <row r="26032" spans="12:20" ht="16.8">
      <c r="L26032" s="404"/>
      <c r="M26032" s="404"/>
      <c r="N26032" s="404"/>
      <c r="O26032" s="404"/>
      <c r="P26032" s="404"/>
      <c r="Q26032" s="404"/>
      <c r="R26032" s="404"/>
      <c r="S26032" s="404"/>
      <c r="T26032" s="404"/>
    </row>
    <row r="26033" spans="12:20" ht="16.8">
      <c r="L26033" s="404"/>
      <c r="M26033" s="404"/>
      <c r="N26033" s="404"/>
      <c r="O26033" s="404"/>
      <c r="P26033" s="404"/>
      <c r="Q26033" s="404"/>
      <c r="R26033" s="404"/>
      <c r="S26033" s="404"/>
      <c r="T26033" s="404"/>
    </row>
    <row r="26034" spans="12:20" ht="16.8">
      <c r="L26034" s="404"/>
      <c r="M26034" s="404"/>
      <c r="N26034" s="404"/>
      <c r="O26034" s="404"/>
      <c r="P26034" s="404"/>
      <c r="Q26034" s="404"/>
      <c r="R26034" s="404"/>
      <c r="S26034" s="404"/>
      <c r="T26034" s="404"/>
    </row>
    <row r="26035" spans="12:20" ht="16.8">
      <c r="L26035" s="404"/>
      <c r="M26035" s="404"/>
      <c r="N26035" s="404"/>
      <c r="O26035" s="404"/>
      <c r="P26035" s="404"/>
      <c r="Q26035" s="404"/>
      <c r="R26035" s="404"/>
      <c r="S26035" s="404"/>
      <c r="T26035" s="404"/>
    </row>
    <row r="26036" spans="12:20" ht="16.8">
      <c r="L26036" s="404"/>
      <c r="M26036" s="404"/>
      <c r="N26036" s="404"/>
      <c r="O26036" s="404"/>
      <c r="P26036" s="404"/>
      <c r="Q26036" s="404"/>
      <c r="R26036" s="404"/>
      <c r="S26036" s="404"/>
      <c r="T26036" s="404"/>
    </row>
    <row r="26037" spans="12:20" ht="16.8">
      <c r="L26037" s="404"/>
      <c r="M26037" s="404"/>
      <c r="N26037" s="404"/>
      <c r="O26037" s="404"/>
      <c r="P26037" s="404"/>
      <c r="Q26037" s="404"/>
      <c r="R26037" s="404"/>
      <c r="S26037" s="404"/>
      <c r="T26037" s="404"/>
    </row>
    <row r="26038" spans="12:20" ht="16.8">
      <c r="L26038" s="404"/>
      <c r="M26038" s="404"/>
      <c r="N26038" s="404"/>
      <c r="O26038" s="404"/>
      <c r="P26038" s="404"/>
      <c r="Q26038" s="404"/>
      <c r="R26038" s="404"/>
      <c r="S26038" s="404"/>
      <c r="T26038" s="404"/>
    </row>
    <row r="26039" spans="12:20" ht="16.8">
      <c r="L26039" s="404"/>
      <c r="M26039" s="404"/>
      <c r="N26039" s="404"/>
      <c r="O26039" s="404"/>
      <c r="P26039" s="404"/>
      <c r="Q26039" s="404"/>
      <c r="R26039" s="404"/>
      <c r="S26039" s="404"/>
      <c r="T26039" s="404"/>
    </row>
    <row r="26040" spans="12:20" ht="16.8">
      <c r="L26040" s="404"/>
      <c r="M26040" s="404"/>
      <c r="N26040" s="404"/>
      <c r="O26040" s="404"/>
      <c r="P26040" s="404"/>
      <c r="Q26040" s="404"/>
      <c r="R26040" s="404"/>
      <c r="S26040" s="404"/>
      <c r="T26040" s="404"/>
    </row>
    <row r="26041" spans="12:20" ht="16.8">
      <c r="L26041" s="404"/>
      <c r="M26041" s="404"/>
      <c r="N26041" s="404"/>
      <c r="O26041" s="404"/>
      <c r="P26041" s="404"/>
      <c r="Q26041" s="404"/>
      <c r="R26041" s="404"/>
      <c r="S26041" s="404"/>
      <c r="T26041" s="404"/>
    </row>
    <row r="26042" spans="12:20" ht="16.8">
      <c r="L26042" s="404"/>
      <c r="M26042" s="404"/>
      <c r="N26042" s="404"/>
      <c r="O26042" s="404"/>
      <c r="P26042" s="404"/>
      <c r="Q26042" s="404"/>
      <c r="R26042" s="404"/>
      <c r="S26042" s="404"/>
      <c r="T26042" s="404"/>
    </row>
    <row r="26043" spans="12:20" ht="16.8">
      <c r="L26043" s="404"/>
      <c r="M26043" s="404"/>
      <c r="N26043" s="404"/>
      <c r="O26043" s="404"/>
      <c r="P26043" s="404"/>
      <c r="Q26043" s="404"/>
      <c r="R26043" s="404"/>
      <c r="S26043" s="404"/>
      <c r="T26043" s="404"/>
    </row>
    <row r="26044" spans="12:20" ht="16.8">
      <c r="L26044" s="404"/>
      <c r="M26044" s="404"/>
      <c r="N26044" s="404"/>
      <c r="O26044" s="404"/>
      <c r="P26044" s="404"/>
      <c r="Q26044" s="404"/>
      <c r="R26044" s="404"/>
      <c r="S26044" s="404"/>
      <c r="T26044" s="404"/>
    </row>
    <row r="26045" spans="12:20" ht="16.8">
      <c r="L26045" s="404"/>
      <c r="M26045" s="404"/>
      <c r="N26045" s="404"/>
      <c r="O26045" s="404"/>
      <c r="P26045" s="404"/>
      <c r="Q26045" s="404"/>
      <c r="R26045" s="404"/>
      <c r="S26045" s="404"/>
      <c r="T26045" s="404"/>
    </row>
    <row r="26046" spans="12:20" ht="16.8">
      <c r="L26046" s="404"/>
      <c r="M26046" s="404"/>
      <c r="N26046" s="404"/>
      <c r="O26046" s="404"/>
      <c r="P26046" s="404"/>
      <c r="Q26046" s="404"/>
      <c r="R26046" s="404"/>
      <c r="S26046" s="404"/>
      <c r="T26046" s="404"/>
    </row>
    <row r="26047" spans="12:20" ht="16.8">
      <c r="L26047" s="404"/>
      <c r="M26047" s="404"/>
      <c r="N26047" s="404"/>
      <c r="O26047" s="404"/>
      <c r="P26047" s="404"/>
      <c r="Q26047" s="404"/>
      <c r="R26047" s="404"/>
      <c r="S26047" s="404"/>
      <c r="T26047" s="404"/>
    </row>
    <row r="26048" spans="12:20" ht="16.8">
      <c r="L26048" s="404"/>
      <c r="M26048" s="404"/>
      <c r="N26048" s="404"/>
      <c r="O26048" s="404"/>
      <c r="P26048" s="404"/>
      <c r="Q26048" s="404"/>
      <c r="R26048" s="404"/>
      <c r="S26048" s="404"/>
      <c r="T26048" s="404"/>
    </row>
    <row r="26049" spans="12:20" ht="16.8">
      <c r="L26049" s="404"/>
      <c r="M26049" s="404"/>
      <c r="N26049" s="404"/>
      <c r="O26049" s="404"/>
      <c r="P26049" s="404"/>
      <c r="Q26049" s="404"/>
      <c r="R26049" s="404"/>
      <c r="S26049" s="404"/>
      <c r="T26049" s="404"/>
    </row>
    <row r="26050" spans="12:20" ht="16.8">
      <c r="L26050" s="404"/>
      <c r="M26050" s="404"/>
      <c r="N26050" s="404"/>
      <c r="O26050" s="404"/>
      <c r="P26050" s="404"/>
      <c r="Q26050" s="404"/>
      <c r="R26050" s="404"/>
      <c r="S26050" s="404"/>
      <c r="T26050" s="404"/>
    </row>
    <row r="26051" spans="12:20" ht="16.8">
      <c r="L26051" s="404"/>
      <c r="M26051" s="404"/>
      <c r="N26051" s="404"/>
      <c r="O26051" s="404"/>
      <c r="P26051" s="404"/>
      <c r="Q26051" s="404"/>
      <c r="R26051" s="404"/>
      <c r="S26051" s="404"/>
      <c r="T26051" s="404"/>
    </row>
    <row r="26052" spans="12:20" ht="16.8">
      <c r="L26052" s="404"/>
      <c r="M26052" s="404"/>
      <c r="N26052" s="404"/>
      <c r="O26052" s="404"/>
      <c r="P26052" s="404"/>
      <c r="Q26052" s="404"/>
      <c r="R26052" s="404"/>
      <c r="S26052" s="404"/>
      <c r="T26052" s="404"/>
    </row>
    <row r="26053" spans="12:20" ht="16.8">
      <c r="L26053" s="404"/>
      <c r="M26053" s="404"/>
      <c r="N26053" s="404"/>
      <c r="O26053" s="404"/>
      <c r="P26053" s="404"/>
      <c r="Q26053" s="404"/>
      <c r="R26053" s="404"/>
      <c r="S26053" s="404"/>
      <c r="T26053" s="404"/>
    </row>
    <row r="26054" spans="12:20" ht="16.8">
      <c r="L26054" s="404"/>
      <c r="M26054" s="404"/>
      <c r="N26054" s="404"/>
      <c r="O26054" s="404"/>
      <c r="P26054" s="404"/>
      <c r="Q26054" s="404"/>
      <c r="R26054" s="404"/>
      <c r="S26054" s="404"/>
      <c r="T26054" s="404"/>
    </row>
    <row r="26055" spans="12:20" ht="16.8">
      <c r="L26055" s="404"/>
      <c r="M26055" s="404"/>
      <c r="N26055" s="404"/>
      <c r="O26055" s="404"/>
      <c r="P26055" s="404"/>
      <c r="Q26055" s="404"/>
      <c r="R26055" s="404"/>
      <c r="S26055" s="404"/>
      <c r="T26055" s="404"/>
    </row>
    <row r="26056" spans="12:20" ht="16.8">
      <c r="L26056" s="404"/>
      <c r="M26056" s="404"/>
      <c r="N26056" s="404"/>
      <c r="O26056" s="404"/>
      <c r="P26056" s="404"/>
      <c r="Q26056" s="404"/>
      <c r="R26056" s="404"/>
      <c r="S26056" s="404"/>
      <c r="T26056" s="404"/>
    </row>
    <row r="26057" spans="12:20" ht="16.8">
      <c r="L26057" s="404"/>
      <c r="M26057" s="404"/>
      <c r="N26057" s="404"/>
      <c r="O26057" s="404"/>
      <c r="P26057" s="404"/>
      <c r="Q26057" s="404"/>
      <c r="R26057" s="404"/>
      <c r="S26057" s="404"/>
      <c r="T26057" s="404"/>
    </row>
    <row r="26058" spans="12:20" ht="16.8">
      <c r="L26058" s="404"/>
      <c r="M26058" s="404"/>
      <c r="N26058" s="404"/>
      <c r="O26058" s="404"/>
      <c r="P26058" s="404"/>
      <c r="Q26058" s="404"/>
      <c r="R26058" s="404"/>
      <c r="S26058" s="404"/>
      <c r="T26058" s="404"/>
    </row>
    <row r="26059" spans="12:20" ht="16.8">
      <c r="L26059" s="404"/>
      <c r="M26059" s="404"/>
      <c r="N26059" s="404"/>
      <c r="O26059" s="404"/>
      <c r="P26059" s="404"/>
      <c r="Q26059" s="404"/>
      <c r="R26059" s="404"/>
      <c r="S26059" s="404"/>
      <c r="T26059" s="404"/>
    </row>
    <row r="26060" spans="12:20" ht="16.8">
      <c r="L26060" s="404"/>
      <c r="M26060" s="404"/>
      <c r="N26060" s="404"/>
      <c r="O26060" s="404"/>
      <c r="P26060" s="404"/>
      <c r="Q26060" s="404"/>
      <c r="R26060" s="404"/>
      <c r="S26060" s="404"/>
      <c r="T26060" s="404"/>
    </row>
    <row r="26061" spans="12:20" ht="16.8">
      <c r="L26061" s="404"/>
      <c r="M26061" s="404"/>
      <c r="N26061" s="404"/>
      <c r="O26061" s="404"/>
      <c r="P26061" s="404"/>
      <c r="Q26061" s="404"/>
      <c r="R26061" s="404"/>
      <c r="S26061" s="404"/>
      <c r="T26061" s="404"/>
    </row>
    <row r="26062" spans="12:20" ht="16.8">
      <c r="L26062" s="404"/>
      <c r="M26062" s="404"/>
      <c r="N26062" s="404"/>
      <c r="O26062" s="404"/>
      <c r="P26062" s="404"/>
      <c r="Q26062" s="404"/>
      <c r="R26062" s="404"/>
      <c r="S26062" s="404"/>
      <c r="T26062" s="404"/>
    </row>
    <row r="26063" spans="12:20" ht="16.8">
      <c r="L26063" s="404"/>
      <c r="M26063" s="404"/>
      <c r="N26063" s="404"/>
      <c r="O26063" s="404"/>
      <c r="P26063" s="404"/>
      <c r="Q26063" s="404"/>
      <c r="R26063" s="404"/>
      <c r="S26063" s="404"/>
      <c r="T26063" s="404"/>
    </row>
    <row r="26064" spans="12:20" ht="16.8">
      <c r="L26064" s="404"/>
      <c r="M26064" s="404"/>
      <c r="N26064" s="404"/>
      <c r="O26064" s="404"/>
      <c r="P26064" s="404"/>
      <c r="Q26064" s="404"/>
      <c r="R26064" s="404"/>
      <c r="S26064" s="404"/>
      <c r="T26064" s="404"/>
    </row>
    <row r="26065" spans="12:20" ht="16.8">
      <c r="L26065" s="404"/>
      <c r="M26065" s="404"/>
      <c r="N26065" s="404"/>
      <c r="O26065" s="404"/>
      <c r="P26065" s="404"/>
      <c r="Q26065" s="404"/>
      <c r="R26065" s="404"/>
      <c r="S26065" s="404"/>
      <c r="T26065" s="404"/>
    </row>
    <row r="26066" spans="12:20" ht="16.8">
      <c r="L26066" s="404"/>
      <c r="M26066" s="404"/>
      <c r="N26066" s="404"/>
      <c r="O26066" s="404"/>
      <c r="P26066" s="404"/>
      <c r="Q26066" s="404"/>
      <c r="R26066" s="404"/>
      <c r="S26066" s="404"/>
      <c r="T26066" s="404"/>
    </row>
    <row r="26067" spans="12:20" ht="16.8">
      <c r="L26067" s="404"/>
      <c r="M26067" s="404"/>
      <c r="N26067" s="404"/>
      <c r="O26067" s="404"/>
      <c r="P26067" s="404"/>
      <c r="Q26067" s="404"/>
      <c r="R26067" s="404"/>
      <c r="S26067" s="404"/>
      <c r="T26067" s="404"/>
    </row>
    <row r="26068" spans="12:20" ht="16.8">
      <c r="L26068" s="404"/>
      <c r="M26068" s="404"/>
      <c r="N26068" s="404"/>
      <c r="O26068" s="404"/>
      <c r="P26068" s="404"/>
      <c r="Q26068" s="404"/>
      <c r="R26068" s="404"/>
      <c r="S26068" s="404"/>
      <c r="T26068" s="404"/>
    </row>
    <row r="26069" spans="12:20" ht="16.8">
      <c r="L26069" s="404"/>
      <c r="M26069" s="404"/>
      <c r="N26069" s="404"/>
      <c r="O26069" s="404"/>
      <c r="P26069" s="404"/>
      <c r="Q26069" s="404"/>
      <c r="R26069" s="404"/>
      <c r="S26069" s="404"/>
      <c r="T26069" s="404"/>
    </row>
    <row r="26070" spans="12:20" ht="16.8">
      <c r="L26070" s="404"/>
      <c r="M26070" s="404"/>
      <c r="N26070" s="404"/>
      <c r="O26070" s="404"/>
      <c r="P26070" s="404"/>
      <c r="Q26070" s="404"/>
      <c r="R26070" s="404"/>
      <c r="S26070" s="404"/>
      <c r="T26070" s="404"/>
    </row>
    <row r="26071" spans="12:20" ht="16.8">
      <c r="L26071" s="404"/>
      <c r="M26071" s="404"/>
      <c r="N26071" s="404"/>
      <c r="O26071" s="404"/>
      <c r="P26071" s="404"/>
      <c r="Q26071" s="404"/>
      <c r="R26071" s="404"/>
      <c r="S26071" s="404"/>
      <c r="T26071" s="404"/>
    </row>
    <row r="26072" spans="12:20" ht="16.8">
      <c r="L26072" s="404"/>
      <c r="M26072" s="404"/>
      <c r="N26072" s="404"/>
      <c r="O26072" s="404"/>
      <c r="P26072" s="404"/>
      <c r="Q26072" s="404"/>
      <c r="R26072" s="404"/>
      <c r="S26072" s="404"/>
      <c r="T26072" s="404"/>
    </row>
    <row r="26073" spans="12:20" ht="16.8">
      <c r="L26073" s="404"/>
      <c r="M26073" s="404"/>
      <c r="N26073" s="404"/>
      <c r="O26073" s="404"/>
      <c r="P26073" s="404"/>
      <c r="Q26073" s="404"/>
      <c r="R26073" s="404"/>
      <c r="S26073" s="404"/>
      <c r="T26073" s="404"/>
    </row>
    <row r="26074" spans="12:20" ht="16.8">
      <c r="L26074" s="404"/>
      <c r="M26074" s="404"/>
      <c r="N26074" s="404"/>
      <c r="O26074" s="404"/>
      <c r="P26074" s="404"/>
      <c r="Q26074" s="404"/>
      <c r="R26074" s="404"/>
      <c r="S26074" s="404"/>
      <c r="T26074" s="404"/>
    </row>
    <row r="26075" spans="12:20" ht="16.8">
      <c r="L26075" s="404"/>
      <c r="M26075" s="404"/>
      <c r="N26075" s="404"/>
      <c r="O26075" s="404"/>
      <c r="P26075" s="404"/>
      <c r="Q26075" s="404"/>
      <c r="R26075" s="404"/>
      <c r="S26075" s="404"/>
      <c r="T26075" s="404"/>
    </row>
    <row r="26076" spans="12:20" ht="16.8">
      <c r="L26076" s="404"/>
      <c r="M26076" s="404"/>
      <c r="N26076" s="404"/>
      <c r="O26076" s="404"/>
      <c r="P26076" s="404"/>
      <c r="Q26076" s="404"/>
      <c r="R26076" s="404"/>
      <c r="S26076" s="404"/>
      <c r="T26076" s="404"/>
    </row>
    <row r="26077" spans="12:20" ht="16.8">
      <c r="L26077" s="404"/>
      <c r="M26077" s="404"/>
      <c r="N26077" s="404"/>
      <c r="O26077" s="404"/>
      <c r="P26077" s="404"/>
      <c r="Q26077" s="404"/>
      <c r="R26077" s="404"/>
      <c r="S26077" s="404"/>
      <c r="T26077" s="404"/>
    </row>
    <row r="26078" spans="12:20" ht="16.8">
      <c r="L26078" s="404"/>
      <c r="M26078" s="404"/>
      <c r="N26078" s="404"/>
      <c r="O26078" s="404"/>
      <c r="P26078" s="404"/>
      <c r="Q26078" s="404"/>
      <c r="R26078" s="404"/>
      <c r="S26078" s="404"/>
      <c r="T26078" s="404"/>
    </row>
    <row r="26079" spans="12:20" ht="16.8">
      <c r="L26079" s="404"/>
      <c r="M26079" s="404"/>
      <c r="N26079" s="404"/>
      <c r="O26079" s="404"/>
      <c r="P26079" s="404"/>
      <c r="Q26079" s="404"/>
      <c r="R26079" s="404"/>
      <c r="S26079" s="404"/>
      <c r="T26079" s="404"/>
    </row>
    <row r="26080" spans="12:20" ht="16.8">
      <c r="L26080" s="404"/>
      <c r="M26080" s="404"/>
      <c r="N26080" s="404"/>
      <c r="O26080" s="404"/>
      <c r="P26080" s="404"/>
      <c r="Q26080" s="404"/>
      <c r="R26080" s="404"/>
      <c r="S26080" s="404"/>
      <c r="T26080" s="404"/>
    </row>
    <row r="26081" spans="12:20" ht="16.8">
      <c r="L26081" s="404"/>
      <c r="M26081" s="404"/>
      <c r="N26081" s="404"/>
      <c r="O26081" s="404"/>
      <c r="P26081" s="404"/>
      <c r="Q26081" s="404"/>
      <c r="R26081" s="404"/>
      <c r="S26081" s="404"/>
      <c r="T26081" s="404"/>
    </row>
    <row r="26082" spans="12:20" ht="16.8">
      <c r="L26082" s="404"/>
      <c r="M26082" s="404"/>
      <c r="N26082" s="404"/>
      <c r="O26082" s="404"/>
      <c r="P26082" s="404"/>
      <c r="Q26082" s="404"/>
      <c r="R26082" s="404"/>
      <c r="S26082" s="404"/>
      <c r="T26082" s="404"/>
    </row>
    <row r="26083" spans="12:20" ht="16.8">
      <c r="L26083" s="404"/>
      <c r="M26083" s="404"/>
      <c r="N26083" s="404"/>
      <c r="O26083" s="404"/>
      <c r="P26083" s="404"/>
      <c r="Q26083" s="404"/>
      <c r="R26083" s="404"/>
      <c r="S26083" s="404"/>
      <c r="T26083" s="404"/>
    </row>
    <row r="26084" spans="12:20" ht="16.8">
      <c r="L26084" s="404"/>
      <c r="M26084" s="404"/>
      <c r="N26084" s="404"/>
      <c r="O26084" s="404"/>
      <c r="P26084" s="404"/>
      <c r="Q26084" s="404"/>
      <c r="R26084" s="404"/>
      <c r="S26084" s="404"/>
      <c r="T26084" s="404"/>
    </row>
    <row r="26085" spans="12:20" ht="16.8">
      <c r="L26085" s="404"/>
      <c r="M26085" s="404"/>
      <c r="N26085" s="404"/>
      <c r="O26085" s="404"/>
      <c r="P26085" s="404"/>
      <c r="Q26085" s="404"/>
      <c r="R26085" s="404"/>
      <c r="S26085" s="404"/>
      <c r="T26085" s="404"/>
    </row>
    <row r="26086" spans="12:20" ht="16.8">
      <c r="L26086" s="404"/>
      <c r="M26086" s="404"/>
      <c r="N26086" s="404"/>
      <c r="O26086" s="404"/>
      <c r="P26086" s="404"/>
      <c r="Q26086" s="404"/>
      <c r="R26086" s="404"/>
      <c r="S26086" s="404"/>
      <c r="T26086" s="404"/>
    </row>
    <row r="26087" spans="12:20" ht="16.8">
      <c r="L26087" s="404"/>
      <c r="M26087" s="404"/>
      <c r="N26087" s="404"/>
      <c r="O26087" s="404"/>
      <c r="P26087" s="404"/>
      <c r="Q26087" s="404"/>
      <c r="R26087" s="404"/>
      <c r="S26087" s="404"/>
      <c r="T26087" s="404"/>
    </row>
    <row r="26088" spans="12:20" ht="16.8">
      <c r="L26088" s="404"/>
      <c r="M26088" s="404"/>
      <c r="N26088" s="404"/>
      <c r="O26088" s="404"/>
      <c r="P26088" s="404"/>
      <c r="Q26088" s="404"/>
      <c r="R26088" s="404"/>
      <c r="S26088" s="404"/>
      <c r="T26088" s="404"/>
    </row>
    <row r="26089" spans="12:20" ht="16.8">
      <c r="L26089" s="404"/>
      <c r="M26089" s="404"/>
      <c r="N26089" s="404"/>
      <c r="O26089" s="404"/>
      <c r="P26089" s="404"/>
      <c r="Q26089" s="404"/>
      <c r="R26089" s="404"/>
      <c r="S26089" s="404"/>
      <c r="T26089" s="404"/>
    </row>
    <row r="26090" spans="12:20" ht="16.8">
      <c r="L26090" s="404"/>
      <c r="M26090" s="404"/>
      <c r="N26090" s="404"/>
      <c r="O26090" s="404"/>
      <c r="P26090" s="404"/>
      <c r="Q26090" s="404"/>
      <c r="R26090" s="404"/>
      <c r="S26090" s="404"/>
      <c r="T26090" s="404"/>
    </row>
    <row r="26091" spans="12:20" ht="16.8">
      <c r="L26091" s="404"/>
      <c r="M26091" s="404"/>
      <c r="N26091" s="404"/>
      <c r="O26091" s="404"/>
      <c r="P26091" s="404"/>
      <c r="Q26091" s="404"/>
      <c r="R26091" s="404"/>
      <c r="S26091" s="404"/>
      <c r="T26091" s="404"/>
    </row>
    <row r="26092" spans="12:20" ht="16.8">
      <c r="L26092" s="404"/>
      <c r="M26092" s="404"/>
      <c r="N26092" s="404"/>
      <c r="O26092" s="404"/>
      <c r="P26092" s="404"/>
      <c r="Q26092" s="404"/>
      <c r="R26092" s="404"/>
      <c r="S26092" s="404"/>
      <c r="T26092" s="404"/>
    </row>
    <row r="26093" spans="12:20" ht="16.8">
      <c r="L26093" s="404"/>
      <c r="M26093" s="404"/>
      <c r="N26093" s="404"/>
      <c r="O26093" s="404"/>
      <c r="P26093" s="404"/>
      <c r="Q26093" s="404"/>
      <c r="R26093" s="404"/>
      <c r="S26093" s="404"/>
      <c r="T26093" s="404"/>
    </row>
    <row r="26094" spans="12:20" ht="16.8">
      <c r="L26094" s="404"/>
      <c r="M26094" s="404"/>
      <c r="N26094" s="404"/>
      <c r="O26094" s="404"/>
      <c r="P26094" s="404"/>
      <c r="Q26094" s="404"/>
      <c r="R26094" s="404"/>
      <c r="S26094" s="404"/>
      <c r="T26094" s="404"/>
    </row>
    <row r="26095" spans="12:20" ht="16.8">
      <c r="L26095" s="404"/>
      <c r="M26095" s="404"/>
      <c r="N26095" s="404"/>
      <c r="O26095" s="404"/>
      <c r="P26095" s="404"/>
      <c r="Q26095" s="404"/>
      <c r="R26095" s="404"/>
      <c r="S26095" s="404"/>
      <c r="T26095" s="404"/>
    </row>
    <row r="26096" spans="12:20" ht="16.8">
      <c r="L26096" s="404"/>
      <c r="M26096" s="404"/>
      <c r="N26096" s="404"/>
      <c r="O26096" s="404"/>
      <c r="P26096" s="404"/>
      <c r="Q26096" s="404"/>
      <c r="R26096" s="404"/>
      <c r="S26096" s="404"/>
      <c r="T26096" s="404"/>
    </row>
    <row r="26097" spans="12:20" ht="16.8">
      <c r="L26097" s="404"/>
      <c r="M26097" s="404"/>
      <c r="N26097" s="404"/>
      <c r="O26097" s="404"/>
      <c r="P26097" s="404"/>
      <c r="Q26097" s="404"/>
      <c r="R26097" s="404"/>
      <c r="S26097" s="404"/>
      <c r="T26097" s="404"/>
    </row>
    <row r="26098" spans="12:20" ht="16.8">
      <c r="L26098" s="404"/>
      <c r="M26098" s="404"/>
      <c r="N26098" s="404"/>
      <c r="O26098" s="404"/>
      <c r="P26098" s="404"/>
      <c r="Q26098" s="404"/>
      <c r="R26098" s="404"/>
      <c r="S26098" s="404"/>
      <c r="T26098" s="404"/>
    </row>
    <row r="26099" spans="12:20" ht="16.8">
      <c r="L26099" s="404"/>
      <c r="M26099" s="404"/>
      <c r="N26099" s="404"/>
      <c r="O26099" s="404"/>
      <c r="P26099" s="404"/>
      <c r="Q26099" s="404"/>
      <c r="R26099" s="404"/>
      <c r="S26099" s="404"/>
      <c r="T26099" s="404"/>
    </row>
    <row r="26100" spans="12:20" ht="16.8">
      <c r="L26100" s="404"/>
      <c r="M26100" s="404"/>
      <c r="N26100" s="404"/>
      <c r="O26100" s="404"/>
      <c r="P26100" s="404"/>
      <c r="Q26100" s="404"/>
      <c r="R26100" s="404"/>
      <c r="S26100" s="404"/>
      <c r="T26100" s="404"/>
    </row>
    <row r="26101" spans="12:20" ht="16.8">
      <c r="L26101" s="404"/>
      <c r="M26101" s="404"/>
      <c r="N26101" s="404"/>
      <c r="O26101" s="404"/>
      <c r="P26101" s="404"/>
      <c r="Q26101" s="404"/>
      <c r="R26101" s="404"/>
      <c r="S26101" s="404"/>
      <c r="T26101" s="404"/>
    </row>
    <row r="26102" spans="12:20" ht="16.8">
      <c r="L26102" s="404"/>
      <c r="M26102" s="404"/>
      <c r="N26102" s="404"/>
      <c r="O26102" s="404"/>
      <c r="P26102" s="404"/>
      <c r="Q26102" s="404"/>
      <c r="R26102" s="404"/>
      <c r="S26102" s="404"/>
      <c r="T26102" s="404"/>
    </row>
    <row r="26103" spans="12:20" ht="16.8">
      <c r="L26103" s="404"/>
      <c r="M26103" s="404"/>
      <c r="N26103" s="404"/>
      <c r="O26103" s="404"/>
      <c r="P26103" s="404"/>
      <c r="Q26103" s="404"/>
      <c r="R26103" s="404"/>
      <c r="S26103" s="404"/>
      <c r="T26103" s="404"/>
    </row>
    <row r="26104" spans="12:20" ht="16.8">
      <c r="L26104" s="404"/>
      <c r="M26104" s="404"/>
      <c r="N26104" s="404"/>
      <c r="O26104" s="404"/>
      <c r="P26104" s="404"/>
      <c r="Q26104" s="404"/>
      <c r="R26104" s="404"/>
      <c r="S26104" s="404"/>
      <c r="T26104" s="404"/>
    </row>
    <row r="26105" spans="12:20" ht="16.8">
      <c r="L26105" s="404"/>
      <c r="M26105" s="404"/>
      <c r="N26105" s="404"/>
      <c r="O26105" s="404"/>
      <c r="P26105" s="404"/>
      <c r="Q26105" s="404"/>
      <c r="R26105" s="404"/>
      <c r="S26105" s="404"/>
      <c r="T26105" s="404"/>
    </row>
    <row r="26106" spans="12:20" ht="16.8">
      <c r="L26106" s="404"/>
      <c r="M26106" s="404"/>
      <c r="N26106" s="404"/>
      <c r="O26106" s="404"/>
      <c r="P26106" s="404"/>
      <c r="Q26106" s="404"/>
      <c r="R26106" s="404"/>
      <c r="S26106" s="404"/>
      <c r="T26106" s="404"/>
    </row>
    <row r="26107" spans="12:20" ht="16.8">
      <c r="L26107" s="404"/>
      <c r="M26107" s="404"/>
      <c r="N26107" s="404"/>
      <c r="O26107" s="404"/>
      <c r="P26107" s="404"/>
      <c r="Q26107" s="404"/>
      <c r="R26107" s="404"/>
      <c r="S26107" s="404"/>
      <c r="T26107" s="404"/>
    </row>
    <row r="26108" spans="12:20" ht="16.8">
      <c r="L26108" s="404"/>
      <c r="M26108" s="404"/>
      <c r="N26108" s="404"/>
      <c r="O26108" s="404"/>
      <c r="P26108" s="404"/>
      <c r="Q26108" s="404"/>
      <c r="R26108" s="404"/>
      <c r="S26108" s="404"/>
      <c r="T26108" s="404"/>
    </row>
    <row r="26109" spans="12:20" ht="16.8">
      <c r="L26109" s="404"/>
      <c r="M26109" s="404"/>
      <c r="N26109" s="404"/>
      <c r="O26109" s="404"/>
      <c r="P26109" s="404"/>
      <c r="Q26109" s="404"/>
      <c r="R26109" s="404"/>
      <c r="S26109" s="404"/>
      <c r="T26109" s="404"/>
    </row>
    <row r="26110" spans="12:20" ht="16.8">
      <c r="L26110" s="404"/>
      <c r="M26110" s="404"/>
      <c r="N26110" s="404"/>
      <c r="O26110" s="404"/>
      <c r="P26110" s="404"/>
      <c r="Q26110" s="404"/>
      <c r="R26110" s="404"/>
      <c r="S26110" s="404"/>
      <c r="T26110" s="404"/>
    </row>
    <row r="26111" spans="12:20" ht="16.8">
      <c r="L26111" s="404"/>
      <c r="M26111" s="404"/>
      <c r="N26111" s="404"/>
      <c r="O26111" s="404"/>
      <c r="P26111" s="404"/>
      <c r="Q26111" s="404"/>
      <c r="R26111" s="404"/>
      <c r="S26111" s="404"/>
      <c r="T26111" s="404"/>
    </row>
    <row r="26112" spans="12:20" ht="16.8">
      <c r="L26112" s="404"/>
      <c r="M26112" s="404"/>
      <c r="N26112" s="404"/>
      <c r="O26112" s="404"/>
      <c r="P26112" s="404"/>
      <c r="Q26112" s="404"/>
      <c r="R26112" s="404"/>
      <c r="S26112" s="404"/>
      <c r="T26112" s="404"/>
    </row>
    <row r="26113" spans="12:20" ht="16.8">
      <c r="L26113" s="404"/>
      <c r="M26113" s="404"/>
      <c r="N26113" s="404"/>
      <c r="O26113" s="404"/>
      <c r="P26113" s="404"/>
      <c r="Q26113" s="404"/>
      <c r="R26113" s="404"/>
      <c r="S26113" s="404"/>
      <c r="T26113" s="404"/>
    </row>
    <row r="26114" spans="12:20" ht="16.8">
      <c r="L26114" s="404"/>
      <c r="M26114" s="404"/>
      <c r="N26114" s="404"/>
      <c r="O26114" s="404"/>
      <c r="P26114" s="404"/>
      <c r="Q26114" s="404"/>
      <c r="R26114" s="404"/>
      <c r="S26114" s="404"/>
      <c r="T26114" s="404"/>
    </row>
    <row r="26115" spans="12:20" ht="16.8">
      <c r="L26115" s="404"/>
      <c r="M26115" s="404"/>
      <c r="N26115" s="404"/>
      <c r="O26115" s="404"/>
      <c r="P26115" s="404"/>
      <c r="Q26115" s="404"/>
      <c r="R26115" s="404"/>
      <c r="S26115" s="404"/>
      <c r="T26115" s="404"/>
    </row>
    <row r="26116" spans="12:20" ht="16.8">
      <c r="L26116" s="404"/>
      <c r="M26116" s="404"/>
      <c r="N26116" s="404"/>
      <c r="O26116" s="404"/>
      <c r="P26116" s="404"/>
      <c r="Q26116" s="404"/>
      <c r="R26116" s="404"/>
      <c r="S26116" s="404"/>
      <c r="T26116" s="404"/>
    </row>
    <row r="26117" spans="12:20" ht="16.8">
      <c r="L26117" s="404"/>
      <c r="M26117" s="404"/>
      <c r="N26117" s="404"/>
      <c r="O26117" s="404"/>
      <c r="P26117" s="404"/>
      <c r="Q26117" s="404"/>
      <c r="R26117" s="404"/>
      <c r="S26117" s="404"/>
      <c r="T26117" s="404"/>
    </row>
    <row r="26118" spans="12:20" ht="16.8">
      <c r="L26118" s="404"/>
      <c r="M26118" s="404"/>
      <c r="N26118" s="404"/>
      <c r="O26118" s="404"/>
      <c r="P26118" s="404"/>
      <c r="Q26118" s="404"/>
      <c r="R26118" s="404"/>
      <c r="S26118" s="404"/>
      <c r="T26118" s="404"/>
    </row>
    <row r="26119" spans="12:20" ht="16.8">
      <c r="L26119" s="404"/>
      <c r="M26119" s="404"/>
      <c r="N26119" s="404"/>
      <c r="O26119" s="404"/>
      <c r="P26119" s="404"/>
      <c r="Q26119" s="404"/>
      <c r="R26119" s="404"/>
      <c r="S26119" s="404"/>
      <c r="T26119" s="404"/>
    </row>
    <row r="26120" spans="12:20" ht="16.8">
      <c r="L26120" s="404"/>
      <c r="M26120" s="404"/>
      <c r="N26120" s="404"/>
      <c r="O26120" s="404"/>
      <c r="P26120" s="404"/>
      <c r="Q26120" s="404"/>
      <c r="R26120" s="404"/>
      <c r="S26120" s="404"/>
      <c r="T26120" s="404"/>
    </row>
    <row r="26121" spans="12:20" ht="16.8">
      <c r="L26121" s="404"/>
      <c r="M26121" s="404"/>
      <c r="N26121" s="404"/>
      <c r="O26121" s="404"/>
      <c r="P26121" s="404"/>
      <c r="Q26121" s="404"/>
      <c r="R26121" s="404"/>
      <c r="S26121" s="404"/>
      <c r="T26121" s="404"/>
    </row>
    <row r="26122" spans="12:20" ht="16.8">
      <c r="L26122" s="404"/>
      <c r="M26122" s="404"/>
      <c r="N26122" s="404"/>
      <c r="O26122" s="404"/>
      <c r="P26122" s="404"/>
      <c r="Q26122" s="404"/>
      <c r="R26122" s="404"/>
      <c r="S26122" s="404"/>
      <c r="T26122" s="404"/>
    </row>
    <row r="26123" spans="12:20" ht="16.8">
      <c r="L26123" s="404"/>
      <c r="M26123" s="404"/>
      <c r="N26123" s="404"/>
      <c r="O26123" s="404"/>
      <c r="P26123" s="404"/>
      <c r="Q26123" s="404"/>
      <c r="R26123" s="404"/>
      <c r="S26123" s="404"/>
      <c r="T26123" s="404"/>
    </row>
    <row r="26124" spans="12:20" ht="16.8">
      <c r="L26124" s="404"/>
      <c r="M26124" s="404"/>
      <c r="N26124" s="404"/>
      <c r="O26124" s="404"/>
      <c r="P26124" s="404"/>
      <c r="Q26124" s="404"/>
      <c r="R26124" s="404"/>
      <c r="S26124" s="404"/>
      <c r="T26124" s="404"/>
    </row>
    <row r="26125" spans="12:20" ht="16.8">
      <c r="L26125" s="404"/>
      <c r="M26125" s="404"/>
      <c r="N26125" s="404"/>
      <c r="O26125" s="404"/>
      <c r="P26125" s="404"/>
      <c r="Q26125" s="404"/>
      <c r="R26125" s="404"/>
      <c r="S26125" s="404"/>
      <c r="T26125" s="404"/>
    </row>
    <row r="26126" spans="12:20" ht="16.8">
      <c r="L26126" s="404"/>
      <c r="M26126" s="404"/>
      <c r="N26126" s="404"/>
      <c r="O26126" s="404"/>
      <c r="P26126" s="404"/>
      <c r="Q26126" s="404"/>
      <c r="R26126" s="404"/>
      <c r="S26126" s="404"/>
      <c r="T26126" s="404"/>
    </row>
    <row r="26127" spans="12:20" ht="16.8">
      <c r="L26127" s="404"/>
      <c r="M26127" s="404"/>
      <c r="N26127" s="404"/>
      <c r="O26127" s="404"/>
      <c r="P26127" s="404"/>
      <c r="Q26127" s="404"/>
      <c r="R26127" s="404"/>
      <c r="S26127" s="404"/>
      <c r="T26127" s="404"/>
    </row>
    <row r="26128" spans="12:20" ht="16.8">
      <c r="L26128" s="404"/>
      <c r="M26128" s="404"/>
      <c r="N26128" s="404"/>
      <c r="O26128" s="404"/>
      <c r="P26128" s="404"/>
      <c r="Q26128" s="404"/>
      <c r="R26128" s="404"/>
      <c r="S26128" s="404"/>
      <c r="T26128" s="404"/>
    </row>
    <row r="26129" spans="12:20" ht="16.8">
      <c r="L26129" s="404"/>
      <c r="M26129" s="404"/>
      <c r="N26129" s="404"/>
      <c r="O26129" s="404"/>
      <c r="P26129" s="404"/>
      <c r="Q26129" s="404"/>
      <c r="R26129" s="404"/>
      <c r="S26129" s="404"/>
      <c r="T26129" s="404"/>
    </row>
    <row r="26130" spans="12:20" ht="16.8">
      <c r="L26130" s="404"/>
      <c r="M26130" s="404"/>
      <c r="N26130" s="404"/>
      <c r="O26130" s="404"/>
      <c r="P26130" s="404"/>
      <c r="Q26130" s="404"/>
      <c r="R26130" s="404"/>
      <c r="S26130" s="404"/>
      <c r="T26130" s="404"/>
    </row>
    <row r="26131" spans="12:20" ht="16.8">
      <c r="L26131" s="404"/>
      <c r="M26131" s="404"/>
      <c r="N26131" s="404"/>
      <c r="O26131" s="404"/>
      <c r="P26131" s="404"/>
      <c r="Q26131" s="404"/>
      <c r="R26131" s="404"/>
      <c r="S26131" s="404"/>
      <c r="T26131" s="404"/>
    </row>
    <row r="26132" spans="12:20" ht="16.8">
      <c r="L26132" s="404"/>
      <c r="M26132" s="404"/>
      <c r="N26132" s="404"/>
      <c r="O26132" s="404"/>
      <c r="P26132" s="404"/>
      <c r="Q26132" s="404"/>
      <c r="R26132" s="404"/>
      <c r="S26132" s="404"/>
      <c r="T26132" s="404"/>
    </row>
    <row r="26133" spans="12:20" ht="16.8">
      <c r="L26133" s="404"/>
      <c r="M26133" s="404"/>
      <c r="N26133" s="404"/>
      <c r="O26133" s="404"/>
      <c r="P26133" s="404"/>
      <c r="Q26133" s="404"/>
      <c r="R26133" s="404"/>
      <c r="S26133" s="404"/>
      <c r="T26133" s="404"/>
    </row>
    <row r="26134" spans="12:20" ht="16.8">
      <c r="L26134" s="404"/>
      <c r="M26134" s="404"/>
      <c r="N26134" s="404"/>
      <c r="O26134" s="404"/>
      <c r="P26134" s="404"/>
      <c r="Q26134" s="404"/>
      <c r="R26134" s="404"/>
      <c r="S26134" s="404"/>
      <c r="T26134" s="404"/>
    </row>
    <row r="26135" spans="12:20" ht="16.8">
      <c r="L26135" s="404"/>
      <c r="M26135" s="404"/>
      <c r="N26135" s="404"/>
      <c r="O26135" s="404"/>
      <c r="P26135" s="404"/>
      <c r="Q26135" s="404"/>
      <c r="R26135" s="404"/>
      <c r="S26135" s="404"/>
      <c r="T26135" s="404"/>
    </row>
    <row r="26136" spans="12:20" ht="16.8">
      <c r="L26136" s="404"/>
      <c r="M26136" s="404"/>
      <c r="N26136" s="404"/>
      <c r="O26136" s="404"/>
      <c r="P26136" s="404"/>
      <c r="Q26136" s="404"/>
      <c r="R26136" s="404"/>
      <c r="S26136" s="404"/>
      <c r="T26136" s="404"/>
    </row>
    <row r="26137" spans="12:20" ht="16.8">
      <c r="L26137" s="404"/>
      <c r="M26137" s="404"/>
      <c r="N26137" s="404"/>
      <c r="O26137" s="404"/>
      <c r="P26137" s="404"/>
      <c r="Q26137" s="404"/>
      <c r="R26137" s="404"/>
      <c r="S26137" s="404"/>
      <c r="T26137" s="404"/>
    </row>
    <row r="26138" spans="12:20" ht="16.8">
      <c r="L26138" s="404"/>
      <c r="M26138" s="404"/>
      <c r="N26138" s="404"/>
      <c r="O26138" s="404"/>
      <c r="P26138" s="404"/>
      <c r="Q26138" s="404"/>
      <c r="R26138" s="404"/>
      <c r="S26138" s="404"/>
      <c r="T26138" s="404"/>
    </row>
    <row r="26139" spans="12:20" ht="16.8">
      <c r="L26139" s="404"/>
      <c r="M26139" s="404"/>
      <c r="N26139" s="404"/>
      <c r="O26139" s="404"/>
      <c r="P26139" s="404"/>
      <c r="Q26139" s="404"/>
      <c r="R26139" s="404"/>
      <c r="S26139" s="404"/>
      <c r="T26139" s="404"/>
    </row>
    <row r="26140" spans="12:20" ht="16.8">
      <c r="L26140" s="404"/>
      <c r="M26140" s="404"/>
      <c r="N26140" s="404"/>
      <c r="O26140" s="404"/>
      <c r="P26140" s="404"/>
      <c r="Q26140" s="404"/>
      <c r="R26140" s="404"/>
      <c r="S26140" s="404"/>
      <c r="T26140" s="404"/>
    </row>
    <row r="26141" spans="12:20" ht="16.8">
      <c r="L26141" s="404"/>
      <c r="M26141" s="404"/>
      <c r="N26141" s="404"/>
      <c r="O26141" s="404"/>
      <c r="P26141" s="404"/>
      <c r="Q26141" s="404"/>
      <c r="R26141" s="404"/>
      <c r="S26141" s="404"/>
      <c r="T26141" s="404"/>
    </row>
    <row r="26142" spans="12:20" ht="16.8">
      <c r="L26142" s="404"/>
      <c r="M26142" s="404"/>
      <c r="N26142" s="404"/>
      <c r="O26142" s="404"/>
      <c r="P26142" s="404"/>
      <c r="Q26142" s="404"/>
      <c r="R26142" s="404"/>
      <c r="S26142" s="404"/>
      <c r="T26142" s="404"/>
    </row>
    <row r="26143" spans="12:20" ht="16.8">
      <c r="L26143" s="404"/>
      <c r="M26143" s="404"/>
      <c r="N26143" s="404"/>
      <c r="O26143" s="404"/>
      <c r="P26143" s="404"/>
      <c r="Q26143" s="404"/>
      <c r="R26143" s="404"/>
      <c r="S26143" s="404"/>
      <c r="T26143" s="404"/>
    </row>
    <row r="26144" spans="12:20" ht="16.8">
      <c r="L26144" s="404"/>
      <c r="M26144" s="404"/>
      <c r="N26144" s="404"/>
      <c r="O26144" s="404"/>
      <c r="P26144" s="404"/>
      <c r="Q26144" s="404"/>
      <c r="R26144" s="404"/>
      <c r="S26144" s="404"/>
      <c r="T26144" s="404"/>
    </row>
    <row r="26145" spans="12:20" ht="16.8">
      <c r="L26145" s="404"/>
      <c r="M26145" s="404"/>
      <c r="N26145" s="404"/>
      <c r="O26145" s="404"/>
      <c r="P26145" s="404"/>
      <c r="Q26145" s="404"/>
      <c r="R26145" s="404"/>
      <c r="S26145" s="404"/>
      <c r="T26145" s="404"/>
    </row>
    <row r="26146" spans="12:20" ht="16.8">
      <c r="L26146" s="404"/>
      <c r="M26146" s="404"/>
      <c r="N26146" s="404"/>
      <c r="O26146" s="404"/>
      <c r="P26146" s="404"/>
      <c r="Q26146" s="404"/>
      <c r="R26146" s="404"/>
      <c r="S26146" s="404"/>
      <c r="T26146" s="404"/>
    </row>
    <row r="26147" spans="12:20" ht="16.8">
      <c r="L26147" s="404"/>
      <c r="M26147" s="404"/>
      <c r="N26147" s="404"/>
      <c r="O26147" s="404"/>
      <c r="P26147" s="404"/>
      <c r="Q26147" s="404"/>
      <c r="R26147" s="404"/>
      <c r="S26147" s="404"/>
      <c r="T26147" s="404"/>
    </row>
    <row r="26148" spans="12:20" ht="16.8">
      <c r="L26148" s="404"/>
      <c r="M26148" s="404"/>
      <c r="N26148" s="404"/>
      <c r="O26148" s="404"/>
      <c r="P26148" s="404"/>
      <c r="Q26148" s="404"/>
      <c r="R26148" s="404"/>
      <c r="S26148" s="404"/>
      <c r="T26148" s="404"/>
    </row>
    <row r="26149" spans="12:20" ht="16.8">
      <c r="L26149" s="404"/>
      <c r="M26149" s="404"/>
      <c r="N26149" s="404"/>
      <c r="O26149" s="404"/>
      <c r="P26149" s="404"/>
      <c r="Q26149" s="404"/>
      <c r="R26149" s="404"/>
      <c r="S26149" s="404"/>
      <c r="T26149" s="404"/>
    </row>
    <row r="26150" spans="12:20" ht="16.8">
      <c r="L26150" s="404"/>
      <c r="M26150" s="404"/>
      <c r="N26150" s="404"/>
      <c r="O26150" s="404"/>
      <c r="P26150" s="404"/>
      <c r="Q26150" s="404"/>
      <c r="R26150" s="404"/>
      <c r="S26150" s="404"/>
      <c r="T26150" s="404"/>
    </row>
    <row r="26151" spans="12:20" ht="16.8">
      <c r="L26151" s="404"/>
      <c r="M26151" s="404"/>
      <c r="N26151" s="404"/>
      <c r="O26151" s="404"/>
      <c r="P26151" s="404"/>
      <c r="Q26151" s="404"/>
      <c r="R26151" s="404"/>
      <c r="S26151" s="404"/>
      <c r="T26151" s="404"/>
    </row>
    <row r="26152" spans="12:20" ht="16.8">
      <c r="L26152" s="404"/>
      <c r="M26152" s="404"/>
      <c r="N26152" s="404"/>
      <c r="O26152" s="404"/>
      <c r="P26152" s="404"/>
      <c r="Q26152" s="404"/>
      <c r="R26152" s="404"/>
      <c r="S26152" s="404"/>
      <c r="T26152" s="404"/>
    </row>
    <row r="26153" spans="12:20" ht="16.8">
      <c r="L26153" s="404"/>
      <c r="M26153" s="404"/>
      <c r="N26153" s="404"/>
      <c r="O26153" s="404"/>
      <c r="P26153" s="404"/>
      <c r="Q26153" s="404"/>
      <c r="R26153" s="404"/>
      <c r="S26153" s="404"/>
      <c r="T26153" s="404"/>
    </row>
    <row r="26154" spans="12:20" ht="16.8">
      <c r="L26154" s="404"/>
      <c r="M26154" s="404"/>
      <c r="N26154" s="404"/>
      <c r="O26154" s="404"/>
      <c r="P26154" s="404"/>
      <c r="Q26154" s="404"/>
      <c r="R26154" s="404"/>
      <c r="S26154" s="404"/>
      <c r="T26154" s="404"/>
    </row>
    <row r="26155" spans="12:20" ht="16.8">
      <c r="L26155" s="404"/>
      <c r="M26155" s="404"/>
      <c r="N26155" s="404"/>
      <c r="O26155" s="404"/>
      <c r="P26155" s="404"/>
      <c r="Q26155" s="404"/>
      <c r="R26155" s="404"/>
      <c r="S26155" s="404"/>
      <c r="T26155" s="404"/>
    </row>
    <row r="26156" spans="12:20" ht="16.8">
      <c r="L26156" s="404"/>
      <c r="M26156" s="404"/>
      <c r="N26156" s="404"/>
      <c r="O26156" s="404"/>
      <c r="P26156" s="404"/>
      <c r="Q26156" s="404"/>
      <c r="R26156" s="404"/>
      <c r="S26156" s="404"/>
      <c r="T26156" s="404"/>
    </row>
    <row r="26157" spans="12:20" ht="16.8">
      <c r="L26157" s="404"/>
      <c r="M26157" s="404"/>
      <c r="N26157" s="404"/>
      <c r="O26157" s="404"/>
      <c r="P26157" s="404"/>
      <c r="Q26157" s="404"/>
      <c r="R26157" s="404"/>
      <c r="S26157" s="404"/>
      <c r="T26157" s="404"/>
    </row>
    <row r="26158" spans="12:20" ht="16.8">
      <c r="L26158" s="404"/>
      <c r="M26158" s="404"/>
      <c r="N26158" s="404"/>
      <c r="O26158" s="404"/>
      <c r="P26158" s="404"/>
      <c r="Q26158" s="404"/>
      <c r="R26158" s="404"/>
      <c r="S26158" s="404"/>
      <c r="T26158" s="404"/>
    </row>
    <row r="26159" spans="12:20" ht="16.8">
      <c r="L26159" s="404"/>
      <c r="M26159" s="404"/>
      <c r="N26159" s="404"/>
      <c r="O26159" s="404"/>
      <c r="P26159" s="404"/>
      <c r="Q26159" s="404"/>
      <c r="R26159" s="404"/>
      <c r="S26159" s="404"/>
      <c r="T26159" s="404"/>
    </row>
    <row r="26160" spans="12:20" ht="16.8">
      <c r="L26160" s="404"/>
      <c r="M26160" s="404"/>
      <c r="N26160" s="404"/>
      <c r="O26160" s="404"/>
      <c r="P26160" s="404"/>
      <c r="Q26160" s="404"/>
      <c r="R26160" s="404"/>
      <c r="S26160" s="404"/>
      <c r="T26160" s="404"/>
    </row>
    <row r="26161" spans="12:20" ht="16.8">
      <c r="L26161" s="404"/>
      <c r="M26161" s="404"/>
      <c r="N26161" s="404"/>
      <c r="O26161" s="404"/>
      <c r="P26161" s="404"/>
      <c r="Q26161" s="404"/>
      <c r="R26161" s="404"/>
      <c r="S26161" s="404"/>
      <c r="T26161" s="404"/>
    </row>
    <row r="26162" spans="12:20" ht="16.8">
      <c r="L26162" s="404"/>
      <c r="M26162" s="404"/>
      <c r="N26162" s="404"/>
      <c r="O26162" s="404"/>
      <c r="P26162" s="404"/>
      <c r="Q26162" s="404"/>
      <c r="R26162" s="404"/>
      <c r="S26162" s="404"/>
      <c r="T26162" s="404"/>
    </row>
    <row r="26163" spans="12:20" ht="16.8">
      <c r="L26163" s="404"/>
      <c r="M26163" s="404"/>
      <c r="N26163" s="404"/>
      <c r="O26163" s="404"/>
      <c r="P26163" s="404"/>
      <c r="Q26163" s="404"/>
      <c r="R26163" s="404"/>
      <c r="S26163" s="404"/>
      <c r="T26163" s="404"/>
    </row>
    <row r="26164" spans="12:20" ht="16.8">
      <c r="L26164" s="404"/>
      <c r="M26164" s="404"/>
      <c r="N26164" s="404"/>
      <c r="O26164" s="404"/>
      <c r="P26164" s="404"/>
      <c r="Q26164" s="404"/>
      <c r="R26164" s="404"/>
      <c r="S26164" s="404"/>
      <c r="T26164" s="404"/>
    </row>
    <row r="26165" spans="12:20" ht="16.8">
      <c r="L26165" s="404"/>
      <c r="M26165" s="404"/>
      <c r="N26165" s="404"/>
      <c r="O26165" s="404"/>
      <c r="P26165" s="404"/>
      <c r="Q26165" s="404"/>
      <c r="R26165" s="404"/>
      <c r="S26165" s="404"/>
      <c r="T26165" s="404"/>
    </row>
    <row r="26166" spans="12:20" ht="16.8">
      <c r="L26166" s="404"/>
      <c r="M26166" s="404"/>
      <c r="N26166" s="404"/>
      <c r="O26166" s="404"/>
      <c r="P26166" s="404"/>
      <c r="Q26166" s="404"/>
      <c r="R26166" s="404"/>
      <c r="S26166" s="404"/>
      <c r="T26166" s="404"/>
    </row>
    <row r="26167" spans="12:20" ht="16.8">
      <c r="L26167" s="404"/>
      <c r="M26167" s="404"/>
      <c r="N26167" s="404"/>
      <c r="O26167" s="404"/>
      <c r="P26167" s="404"/>
      <c r="Q26167" s="404"/>
      <c r="R26167" s="404"/>
      <c r="S26167" s="404"/>
      <c r="T26167" s="404"/>
    </row>
    <row r="26168" spans="12:20" ht="16.8">
      <c r="L26168" s="404"/>
      <c r="M26168" s="404"/>
      <c r="N26168" s="404"/>
      <c r="O26168" s="404"/>
      <c r="P26168" s="404"/>
      <c r="Q26168" s="404"/>
      <c r="R26168" s="404"/>
      <c r="S26168" s="404"/>
      <c r="T26168" s="404"/>
    </row>
    <row r="26169" spans="12:20" ht="16.8">
      <c r="L26169" s="404"/>
      <c r="M26169" s="404"/>
      <c r="N26169" s="404"/>
      <c r="O26169" s="404"/>
      <c r="P26169" s="404"/>
      <c r="Q26169" s="404"/>
      <c r="R26169" s="404"/>
      <c r="S26169" s="404"/>
      <c r="T26169" s="404"/>
    </row>
    <row r="26170" spans="12:20" ht="16.8">
      <c r="L26170" s="404"/>
      <c r="M26170" s="404"/>
      <c r="N26170" s="404"/>
      <c r="O26170" s="404"/>
      <c r="P26170" s="404"/>
      <c r="Q26170" s="404"/>
      <c r="R26170" s="404"/>
      <c r="S26170" s="404"/>
      <c r="T26170" s="404"/>
    </row>
    <row r="26171" spans="12:20" ht="16.8">
      <c r="L26171" s="404"/>
      <c r="M26171" s="404"/>
      <c r="N26171" s="404"/>
      <c r="O26171" s="404"/>
      <c r="P26171" s="404"/>
      <c r="Q26171" s="404"/>
      <c r="R26171" s="404"/>
      <c r="S26171" s="404"/>
      <c r="T26171" s="404"/>
    </row>
    <row r="26172" spans="12:20" ht="16.8">
      <c r="L26172" s="404"/>
      <c r="M26172" s="404"/>
      <c r="N26172" s="404"/>
      <c r="O26172" s="404"/>
      <c r="P26172" s="404"/>
      <c r="Q26172" s="404"/>
      <c r="R26172" s="404"/>
      <c r="S26172" s="404"/>
      <c r="T26172" s="404"/>
    </row>
    <row r="26173" spans="12:20" ht="16.8">
      <c r="L26173" s="404"/>
      <c r="M26173" s="404"/>
      <c r="N26173" s="404"/>
      <c r="O26173" s="404"/>
      <c r="P26173" s="404"/>
      <c r="Q26173" s="404"/>
      <c r="R26173" s="404"/>
      <c r="S26173" s="404"/>
      <c r="T26173" s="404"/>
    </row>
    <row r="26174" spans="12:20" ht="16.8">
      <c r="L26174" s="404"/>
      <c r="M26174" s="404"/>
      <c r="N26174" s="404"/>
      <c r="O26174" s="404"/>
      <c r="P26174" s="404"/>
      <c r="Q26174" s="404"/>
      <c r="R26174" s="404"/>
      <c r="S26174" s="404"/>
      <c r="T26174" s="404"/>
    </row>
    <row r="26175" spans="12:20" ht="16.8">
      <c r="L26175" s="404"/>
      <c r="M26175" s="404"/>
      <c r="N26175" s="404"/>
      <c r="O26175" s="404"/>
      <c r="P26175" s="404"/>
      <c r="Q26175" s="404"/>
      <c r="R26175" s="404"/>
      <c r="S26175" s="404"/>
      <c r="T26175" s="404"/>
    </row>
    <row r="26176" spans="12:20" ht="16.8">
      <c r="L26176" s="404"/>
      <c r="M26176" s="404"/>
      <c r="N26176" s="404"/>
      <c r="O26176" s="404"/>
      <c r="P26176" s="404"/>
      <c r="Q26176" s="404"/>
      <c r="R26176" s="404"/>
      <c r="S26176" s="404"/>
      <c r="T26176" s="404"/>
    </row>
    <row r="26177" spans="12:20" ht="16.8">
      <c r="L26177" s="404"/>
      <c r="M26177" s="404"/>
      <c r="N26177" s="404"/>
      <c r="O26177" s="404"/>
      <c r="P26177" s="404"/>
      <c r="Q26177" s="404"/>
      <c r="R26177" s="404"/>
      <c r="S26177" s="404"/>
      <c r="T26177" s="404"/>
    </row>
    <row r="26178" spans="12:20" ht="16.8">
      <c r="L26178" s="404"/>
      <c r="M26178" s="404"/>
      <c r="N26178" s="404"/>
      <c r="O26178" s="404"/>
      <c r="P26178" s="404"/>
      <c r="Q26178" s="404"/>
      <c r="R26178" s="404"/>
      <c r="S26178" s="404"/>
      <c r="T26178" s="404"/>
    </row>
    <row r="26179" spans="12:20" ht="16.8">
      <c r="L26179" s="404"/>
      <c r="M26179" s="404"/>
      <c r="N26179" s="404"/>
      <c r="O26179" s="404"/>
      <c r="P26179" s="404"/>
      <c r="Q26179" s="404"/>
      <c r="R26179" s="404"/>
      <c r="S26179" s="404"/>
      <c r="T26179" s="404"/>
    </row>
    <row r="26180" spans="12:20" ht="16.8">
      <c r="L26180" s="404"/>
      <c r="M26180" s="404"/>
      <c r="N26180" s="404"/>
      <c r="O26180" s="404"/>
      <c r="P26180" s="404"/>
      <c r="Q26180" s="404"/>
      <c r="R26180" s="404"/>
      <c r="S26180" s="404"/>
      <c r="T26180" s="404"/>
    </row>
    <row r="26181" spans="12:20" ht="16.8">
      <c r="L26181" s="404"/>
      <c r="M26181" s="404"/>
      <c r="N26181" s="404"/>
      <c r="O26181" s="404"/>
      <c r="P26181" s="404"/>
      <c r="Q26181" s="404"/>
      <c r="R26181" s="404"/>
      <c r="S26181" s="404"/>
      <c r="T26181" s="404"/>
    </row>
    <row r="26182" spans="12:20" ht="16.8">
      <c r="L26182" s="404"/>
      <c r="M26182" s="404"/>
      <c r="N26182" s="404"/>
      <c r="O26182" s="404"/>
      <c r="P26182" s="404"/>
      <c r="Q26182" s="404"/>
      <c r="R26182" s="404"/>
      <c r="S26182" s="404"/>
      <c r="T26182" s="404"/>
    </row>
    <row r="26183" spans="12:20" ht="16.8">
      <c r="L26183" s="404"/>
      <c r="M26183" s="404"/>
      <c r="N26183" s="404"/>
      <c r="O26183" s="404"/>
      <c r="P26183" s="404"/>
      <c r="Q26183" s="404"/>
      <c r="R26183" s="404"/>
      <c r="S26183" s="404"/>
      <c r="T26183" s="404"/>
    </row>
    <row r="26184" spans="12:20" ht="16.8">
      <c r="L26184" s="404"/>
      <c r="M26184" s="404"/>
      <c r="N26184" s="404"/>
      <c r="O26184" s="404"/>
      <c r="P26184" s="404"/>
      <c r="Q26184" s="404"/>
      <c r="R26184" s="404"/>
      <c r="S26184" s="404"/>
      <c r="T26184" s="404"/>
    </row>
    <row r="26185" spans="12:20" ht="16.8">
      <c r="L26185" s="404"/>
      <c r="M26185" s="404"/>
      <c r="N26185" s="404"/>
      <c r="O26185" s="404"/>
      <c r="P26185" s="404"/>
      <c r="Q26185" s="404"/>
      <c r="R26185" s="404"/>
      <c r="S26185" s="404"/>
      <c r="T26185" s="404"/>
    </row>
    <row r="26186" spans="12:20" ht="16.8">
      <c r="L26186" s="404"/>
      <c r="M26186" s="404"/>
      <c r="N26186" s="404"/>
      <c r="O26186" s="404"/>
      <c r="P26186" s="404"/>
      <c r="Q26186" s="404"/>
      <c r="R26186" s="404"/>
      <c r="S26186" s="404"/>
      <c r="T26186" s="404"/>
    </row>
    <row r="26187" spans="12:20" ht="16.8">
      <c r="L26187" s="404"/>
      <c r="M26187" s="404"/>
      <c r="N26187" s="404"/>
      <c r="O26187" s="404"/>
      <c r="P26187" s="404"/>
      <c r="Q26187" s="404"/>
      <c r="R26187" s="404"/>
      <c r="S26187" s="404"/>
      <c r="T26187" s="404"/>
    </row>
    <row r="26188" spans="12:20" ht="16.8">
      <c r="L26188" s="404"/>
      <c r="M26188" s="404"/>
      <c r="N26188" s="404"/>
      <c r="O26188" s="404"/>
      <c r="P26188" s="404"/>
      <c r="Q26188" s="404"/>
      <c r="R26188" s="404"/>
      <c r="S26188" s="404"/>
      <c r="T26188" s="404"/>
    </row>
    <row r="26189" spans="12:20" ht="16.8">
      <c r="L26189" s="404"/>
      <c r="M26189" s="404"/>
      <c r="N26189" s="404"/>
      <c r="O26189" s="404"/>
      <c r="P26189" s="404"/>
      <c r="Q26189" s="404"/>
      <c r="R26189" s="404"/>
      <c r="S26189" s="404"/>
      <c r="T26189" s="404"/>
    </row>
    <row r="26190" spans="12:20" ht="16.8">
      <c r="L26190" s="404"/>
      <c r="M26190" s="404"/>
      <c r="N26190" s="404"/>
      <c r="O26190" s="404"/>
      <c r="P26190" s="404"/>
      <c r="Q26190" s="404"/>
      <c r="R26190" s="404"/>
      <c r="S26190" s="404"/>
      <c r="T26190" s="404"/>
    </row>
    <row r="26191" spans="12:20" ht="16.8">
      <c r="L26191" s="404"/>
      <c r="M26191" s="404"/>
      <c r="N26191" s="404"/>
      <c r="O26191" s="404"/>
      <c r="P26191" s="404"/>
      <c r="Q26191" s="404"/>
      <c r="R26191" s="404"/>
      <c r="S26191" s="404"/>
      <c r="T26191" s="404"/>
    </row>
    <row r="26192" spans="12:20" ht="16.8">
      <c r="L26192" s="404"/>
      <c r="M26192" s="404"/>
      <c r="N26192" s="404"/>
      <c r="O26192" s="404"/>
      <c r="P26192" s="404"/>
      <c r="Q26192" s="404"/>
      <c r="R26192" s="404"/>
      <c r="S26192" s="404"/>
      <c r="T26192" s="404"/>
    </row>
    <row r="26193" spans="12:20" ht="16.8">
      <c r="L26193" s="404"/>
      <c r="M26193" s="404"/>
      <c r="N26193" s="404"/>
      <c r="O26193" s="404"/>
      <c r="P26193" s="404"/>
      <c r="Q26193" s="404"/>
      <c r="R26193" s="404"/>
      <c r="S26193" s="404"/>
      <c r="T26193" s="404"/>
    </row>
    <row r="26194" spans="12:20" ht="16.8">
      <c r="L26194" s="404"/>
      <c r="M26194" s="404"/>
      <c r="N26194" s="404"/>
      <c r="O26194" s="404"/>
      <c r="P26194" s="404"/>
      <c r="Q26194" s="404"/>
      <c r="R26194" s="404"/>
      <c r="S26194" s="404"/>
      <c r="T26194" s="404"/>
    </row>
    <row r="26195" spans="12:20" ht="16.8">
      <c r="L26195" s="404"/>
      <c r="M26195" s="404"/>
      <c r="N26195" s="404"/>
      <c r="O26195" s="404"/>
      <c r="P26195" s="404"/>
      <c r="Q26195" s="404"/>
      <c r="R26195" s="404"/>
      <c r="S26195" s="404"/>
      <c r="T26195" s="404"/>
    </row>
    <row r="26196" spans="12:20" ht="16.8">
      <c r="L26196" s="404"/>
      <c r="M26196" s="404"/>
      <c r="N26196" s="404"/>
      <c r="O26196" s="404"/>
      <c r="P26196" s="404"/>
      <c r="Q26196" s="404"/>
      <c r="R26196" s="404"/>
      <c r="S26196" s="404"/>
      <c r="T26196" s="404"/>
    </row>
    <row r="26197" spans="12:20" ht="16.8">
      <c r="L26197" s="404"/>
      <c r="M26197" s="404"/>
      <c r="N26197" s="404"/>
      <c r="O26197" s="404"/>
      <c r="P26197" s="404"/>
      <c r="Q26197" s="404"/>
      <c r="R26197" s="404"/>
      <c r="S26197" s="404"/>
      <c r="T26197" s="404"/>
    </row>
    <row r="26198" spans="12:20" ht="16.8">
      <c r="L26198" s="404"/>
      <c r="M26198" s="404"/>
      <c r="N26198" s="404"/>
      <c r="O26198" s="404"/>
      <c r="P26198" s="404"/>
      <c r="Q26198" s="404"/>
      <c r="R26198" s="404"/>
      <c r="S26198" s="404"/>
      <c r="T26198" s="404"/>
    </row>
    <row r="26199" spans="12:20" ht="16.8">
      <c r="L26199" s="404"/>
      <c r="M26199" s="404"/>
      <c r="N26199" s="404"/>
      <c r="O26199" s="404"/>
      <c r="P26199" s="404"/>
      <c r="Q26199" s="404"/>
      <c r="R26199" s="404"/>
      <c r="S26199" s="404"/>
      <c r="T26199" s="404"/>
    </row>
    <row r="26200" spans="12:20" ht="16.8">
      <c r="L26200" s="404"/>
      <c r="M26200" s="404"/>
      <c r="N26200" s="404"/>
      <c r="O26200" s="404"/>
      <c r="P26200" s="404"/>
      <c r="Q26200" s="404"/>
      <c r="R26200" s="404"/>
      <c r="S26200" s="404"/>
      <c r="T26200" s="404"/>
    </row>
    <row r="26201" spans="12:20" ht="16.8">
      <c r="L26201" s="404"/>
      <c r="M26201" s="404"/>
      <c r="N26201" s="404"/>
      <c r="O26201" s="404"/>
      <c r="P26201" s="404"/>
      <c r="Q26201" s="404"/>
      <c r="R26201" s="404"/>
      <c r="S26201" s="404"/>
      <c r="T26201" s="404"/>
    </row>
    <row r="26202" spans="12:20" ht="16.8">
      <c r="L26202" s="404"/>
      <c r="M26202" s="404"/>
      <c r="N26202" s="404"/>
      <c r="O26202" s="404"/>
      <c r="P26202" s="404"/>
      <c r="Q26202" s="404"/>
      <c r="R26202" s="404"/>
      <c r="S26202" s="404"/>
      <c r="T26202" s="404"/>
    </row>
    <row r="26203" spans="12:20" ht="16.8">
      <c r="L26203" s="404"/>
      <c r="M26203" s="404"/>
      <c r="N26203" s="404"/>
      <c r="O26203" s="404"/>
      <c r="P26203" s="404"/>
      <c r="Q26203" s="404"/>
      <c r="R26203" s="404"/>
      <c r="S26203" s="404"/>
      <c r="T26203" s="404"/>
    </row>
    <row r="26204" spans="12:20" ht="16.8">
      <c r="L26204" s="404"/>
      <c r="M26204" s="404"/>
      <c r="N26204" s="404"/>
      <c r="O26204" s="404"/>
      <c r="P26204" s="404"/>
      <c r="Q26204" s="404"/>
      <c r="R26204" s="404"/>
      <c r="S26204" s="404"/>
      <c r="T26204" s="404"/>
    </row>
    <row r="26205" spans="12:20" ht="16.8">
      <c r="L26205" s="404"/>
      <c r="M26205" s="404"/>
      <c r="N26205" s="404"/>
      <c r="O26205" s="404"/>
      <c r="P26205" s="404"/>
      <c r="Q26205" s="404"/>
      <c r="R26205" s="404"/>
      <c r="S26205" s="404"/>
      <c r="T26205" s="404"/>
    </row>
    <row r="26206" spans="12:20" ht="16.8">
      <c r="L26206" s="404"/>
      <c r="M26206" s="404"/>
      <c r="N26206" s="404"/>
      <c r="O26206" s="404"/>
      <c r="P26206" s="404"/>
      <c r="Q26206" s="404"/>
      <c r="R26206" s="404"/>
      <c r="S26206" s="404"/>
      <c r="T26206" s="404"/>
    </row>
    <row r="26207" spans="12:20" ht="16.8">
      <c r="L26207" s="404"/>
      <c r="M26207" s="404"/>
      <c r="N26207" s="404"/>
      <c r="O26207" s="404"/>
      <c r="P26207" s="404"/>
      <c r="Q26207" s="404"/>
      <c r="R26207" s="404"/>
      <c r="S26207" s="404"/>
      <c r="T26207" s="404"/>
    </row>
    <row r="26208" spans="12:20" ht="16.8">
      <c r="L26208" s="404"/>
      <c r="M26208" s="404"/>
      <c r="N26208" s="404"/>
      <c r="O26208" s="404"/>
      <c r="P26208" s="404"/>
      <c r="Q26208" s="404"/>
      <c r="R26208" s="404"/>
      <c r="S26208" s="404"/>
      <c r="T26208" s="404"/>
    </row>
    <row r="26209" spans="12:20" ht="16.8">
      <c r="L26209" s="404"/>
      <c r="M26209" s="404"/>
      <c r="N26209" s="404"/>
      <c r="O26209" s="404"/>
      <c r="P26209" s="404"/>
      <c r="Q26209" s="404"/>
      <c r="R26209" s="404"/>
      <c r="S26209" s="404"/>
      <c r="T26209" s="404"/>
    </row>
    <row r="26210" spans="12:20" ht="16.8">
      <c r="L26210" s="404"/>
      <c r="M26210" s="404"/>
      <c r="N26210" s="404"/>
      <c r="O26210" s="404"/>
      <c r="P26210" s="404"/>
      <c r="Q26210" s="404"/>
      <c r="R26210" s="404"/>
      <c r="S26210" s="404"/>
      <c r="T26210" s="404"/>
    </row>
    <row r="26211" spans="12:20" ht="16.8">
      <c r="L26211" s="404"/>
      <c r="M26211" s="404"/>
      <c r="N26211" s="404"/>
      <c r="O26211" s="404"/>
      <c r="P26211" s="404"/>
      <c r="Q26211" s="404"/>
      <c r="R26211" s="404"/>
      <c r="S26211" s="404"/>
      <c r="T26211" s="404"/>
    </row>
    <row r="26212" spans="12:20" ht="16.8">
      <c r="L26212" s="404"/>
      <c r="M26212" s="404"/>
      <c r="N26212" s="404"/>
      <c r="O26212" s="404"/>
      <c r="P26212" s="404"/>
      <c r="Q26212" s="404"/>
      <c r="R26212" s="404"/>
      <c r="S26212" s="404"/>
      <c r="T26212" s="404"/>
    </row>
    <row r="26213" spans="12:20" ht="16.8">
      <c r="L26213" s="404"/>
      <c r="M26213" s="404"/>
      <c r="N26213" s="404"/>
      <c r="O26213" s="404"/>
      <c r="P26213" s="404"/>
      <c r="Q26213" s="404"/>
      <c r="R26213" s="404"/>
      <c r="S26213" s="404"/>
      <c r="T26213" s="404"/>
    </row>
    <row r="26214" spans="12:20" ht="16.8">
      <c r="L26214" s="404"/>
      <c r="M26214" s="404"/>
      <c r="N26214" s="404"/>
      <c r="O26214" s="404"/>
      <c r="P26214" s="404"/>
      <c r="Q26214" s="404"/>
      <c r="R26214" s="404"/>
      <c r="S26214" s="404"/>
      <c r="T26214" s="404"/>
    </row>
    <row r="26215" spans="12:20" ht="16.8">
      <c r="L26215" s="404"/>
      <c r="M26215" s="404"/>
      <c r="N26215" s="404"/>
      <c r="O26215" s="404"/>
      <c r="P26215" s="404"/>
      <c r="Q26215" s="404"/>
      <c r="R26215" s="404"/>
      <c r="S26215" s="404"/>
      <c r="T26215" s="404"/>
    </row>
    <row r="26216" spans="12:20" ht="16.8">
      <c r="L26216" s="404"/>
      <c r="M26216" s="404"/>
      <c r="N26216" s="404"/>
      <c r="O26216" s="404"/>
      <c r="P26216" s="404"/>
      <c r="Q26216" s="404"/>
      <c r="R26216" s="404"/>
      <c r="S26216" s="404"/>
      <c r="T26216" s="404"/>
    </row>
    <row r="26217" spans="12:20" ht="16.8">
      <c r="L26217" s="404"/>
      <c r="M26217" s="404"/>
      <c r="N26217" s="404"/>
      <c r="O26217" s="404"/>
      <c r="P26217" s="404"/>
      <c r="Q26217" s="404"/>
      <c r="R26217" s="404"/>
      <c r="S26217" s="404"/>
      <c r="T26217" s="404"/>
    </row>
    <row r="26218" spans="12:20" ht="16.8">
      <c r="L26218" s="404"/>
      <c r="M26218" s="404"/>
      <c r="N26218" s="404"/>
      <c r="O26218" s="404"/>
      <c r="P26218" s="404"/>
      <c r="Q26218" s="404"/>
      <c r="R26218" s="404"/>
      <c r="S26218" s="404"/>
      <c r="T26218" s="404"/>
    </row>
    <row r="26219" spans="12:20" ht="16.8">
      <c r="L26219" s="404"/>
      <c r="M26219" s="404"/>
      <c r="N26219" s="404"/>
      <c r="O26219" s="404"/>
      <c r="P26219" s="404"/>
      <c r="Q26219" s="404"/>
      <c r="R26219" s="404"/>
      <c r="S26219" s="404"/>
      <c r="T26219" s="404"/>
    </row>
    <row r="26220" spans="12:20" ht="16.8">
      <c r="L26220" s="404"/>
      <c r="M26220" s="404"/>
      <c r="N26220" s="404"/>
      <c r="O26220" s="404"/>
      <c r="P26220" s="404"/>
      <c r="Q26220" s="404"/>
      <c r="R26220" s="404"/>
      <c r="S26220" s="404"/>
      <c r="T26220" s="404"/>
    </row>
    <row r="26221" spans="12:20" ht="16.8">
      <c r="L26221" s="404"/>
      <c r="M26221" s="404"/>
      <c r="N26221" s="404"/>
      <c r="O26221" s="404"/>
      <c r="P26221" s="404"/>
      <c r="Q26221" s="404"/>
      <c r="R26221" s="404"/>
      <c r="S26221" s="404"/>
      <c r="T26221" s="404"/>
    </row>
    <row r="26222" spans="12:20" ht="16.8">
      <c r="L26222" s="404"/>
      <c r="M26222" s="404"/>
      <c r="N26222" s="404"/>
      <c r="O26222" s="404"/>
      <c r="P26222" s="404"/>
      <c r="Q26222" s="404"/>
      <c r="R26222" s="404"/>
      <c r="S26222" s="404"/>
      <c r="T26222" s="404"/>
    </row>
    <row r="26223" spans="12:20" ht="16.8">
      <c r="L26223" s="404"/>
      <c r="M26223" s="404"/>
      <c r="N26223" s="404"/>
      <c r="O26223" s="404"/>
      <c r="P26223" s="404"/>
      <c r="Q26223" s="404"/>
      <c r="R26223" s="404"/>
      <c r="S26223" s="404"/>
      <c r="T26223" s="404"/>
    </row>
    <row r="26224" spans="12:20" ht="16.8">
      <c r="L26224" s="404"/>
      <c r="M26224" s="404"/>
      <c r="N26224" s="404"/>
      <c r="O26224" s="404"/>
      <c r="P26224" s="404"/>
      <c r="Q26224" s="404"/>
      <c r="R26224" s="404"/>
      <c r="S26224" s="404"/>
      <c r="T26224" s="404"/>
    </row>
    <row r="26225" spans="12:20" ht="16.8">
      <c r="L26225" s="404"/>
      <c r="M26225" s="404"/>
      <c r="N26225" s="404"/>
      <c r="O26225" s="404"/>
      <c r="P26225" s="404"/>
      <c r="Q26225" s="404"/>
      <c r="R26225" s="404"/>
      <c r="S26225" s="404"/>
      <c r="T26225" s="404"/>
    </row>
    <row r="26226" spans="12:20" ht="16.8">
      <c r="L26226" s="404"/>
      <c r="M26226" s="404"/>
      <c r="N26226" s="404"/>
      <c r="O26226" s="404"/>
      <c r="P26226" s="404"/>
      <c r="Q26226" s="404"/>
      <c r="R26226" s="404"/>
      <c r="S26226" s="404"/>
      <c r="T26226" s="404"/>
    </row>
    <row r="26227" spans="12:20" ht="16.8">
      <c r="L26227" s="404"/>
      <c r="M26227" s="404"/>
      <c r="N26227" s="404"/>
      <c r="O26227" s="404"/>
      <c r="P26227" s="404"/>
      <c r="Q26227" s="404"/>
      <c r="R26227" s="404"/>
      <c r="S26227" s="404"/>
      <c r="T26227" s="404"/>
    </row>
    <row r="26228" spans="12:20" ht="16.8">
      <c r="L26228" s="404"/>
      <c r="M26228" s="404"/>
      <c r="N26228" s="404"/>
      <c r="O26228" s="404"/>
      <c r="P26228" s="404"/>
      <c r="Q26228" s="404"/>
      <c r="R26228" s="404"/>
      <c r="S26228" s="404"/>
      <c r="T26228" s="404"/>
    </row>
    <row r="26229" spans="12:20" ht="16.8">
      <c r="L26229" s="404"/>
      <c r="M26229" s="404"/>
      <c r="N26229" s="404"/>
      <c r="O26229" s="404"/>
      <c r="P26229" s="404"/>
      <c r="Q26229" s="404"/>
      <c r="R26229" s="404"/>
      <c r="S26229" s="404"/>
      <c r="T26229" s="404"/>
    </row>
    <row r="26230" spans="12:20" ht="16.8">
      <c r="L26230" s="404"/>
      <c r="M26230" s="404"/>
      <c r="N26230" s="404"/>
      <c r="O26230" s="404"/>
      <c r="P26230" s="404"/>
      <c r="Q26230" s="404"/>
      <c r="R26230" s="404"/>
      <c r="S26230" s="404"/>
      <c r="T26230" s="404"/>
    </row>
    <row r="26231" spans="12:20" ht="16.8">
      <c r="L26231" s="404"/>
      <c r="M26231" s="404"/>
      <c r="N26231" s="404"/>
      <c r="O26231" s="404"/>
      <c r="P26231" s="404"/>
      <c r="Q26231" s="404"/>
      <c r="R26231" s="404"/>
      <c r="S26231" s="404"/>
      <c r="T26231" s="404"/>
    </row>
    <row r="26232" spans="12:20" ht="16.8">
      <c r="L26232" s="404"/>
      <c r="M26232" s="404"/>
      <c r="N26232" s="404"/>
      <c r="O26232" s="404"/>
      <c r="P26232" s="404"/>
      <c r="Q26232" s="404"/>
      <c r="R26232" s="404"/>
      <c r="S26232" s="404"/>
      <c r="T26232" s="404"/>
    </row>
    <row r="26233" spans="12:20" ht="16.8">
      <c r="L26233" s="404"/>
      <c r="M26233" s="404"/>
      <c r="N26233" s="404"/>
      <c r="O26233" s="404"/>
      <c r="P26233" s="404"/>
      <c r="Q26233" s="404"/>
      <c r="R26233" s="404"/>
      <c r="S26233" s="404"/>
      <c r="T26233" s="404"/>
    </row>
    <row r="26234" spans="12:20" ht="16.8">
      <c r="L26234" s="404"/>
      <c r="M26234" s="404"/>
      <c r="N26234" s="404"/>
      <c r="O26234" s="404"/>
      <c r="P26234" s="404"/>
      <c r="Q26234" s="404"/>
      <c r="R26234" s="404"/>
      <c r="S26234" s="404"/>
      <c r="T26234" s="404"/>
    </row>
    <row r="26235" spans="12:20" ht="16.8">
      <c r="L26235" s="404"/>
      <c r="M26235" s="404"/>
      <c r="N26235" s="404"/>
      <c r="O26235" s="404"/>
      <c r="P26235" s="404"/>
      <c r="Q26235" s="404"/>
      <c r="R26235" s="404"/>
      <c r="S26235" s="404"/>
      <c r="T26235" s="404"/>
    </row>
    <row r="26236" spans="12:20" ht="16.8">
      <c r="L26236" s="404"/>
      <c r="M26236" s="404"/>
      <c r="N26236" s="404"/>
      <c r="O26236" s="404"/>
      <c r="P26236" s="404"/>
      <c r="Q26236" s="404"/>
      <c r="R26236" s="404"/>
      <c r="S26236" s="404"/>
      <c r="T26236" s="404"/>
    </row>
    <row r="26237" spans="12:20" ht="16.8">
      <c r="L26237" s="404"/>
      <c r="M26237" s="404"/>
      <c r="N26237" s="404"/>
      <c r="O26237" s="404"/>
      <c r="P26237" s="404"/>
      <c r="Q26237" s="404"/>
      <c r="R26237" s="404"/>
      <c r="S26237" s="404"/>
      <c r="T26237" s="404"/>
    </row>
    <row r="26238" spans="12:20" ht="16.8">
      <c r="L26238" s="404"/>
      <c r="M26238" s="404"/>
      <c r="N26238" s="404"/>
      <c r="O26238" s="404"/>
      <c r="P26238" s="404"/>
      <c r="Q26238" s="404"/>
      <c r="R26238" s="404"/>
      <c r="S26238" s="404"/>
      <c r="T26238" s="404"/>
    </row>
    <row r="26239" spans="12:20" ht="16.8">
      <c r="L26239" s="404"/>
      <c r="M26239" s="404"/>
      <c r="N26239" s="404"/>
      <c r="O26239" s="404"/>
      <c r="P26239" s="404"/>
      <c r="Q26239" s="404"/>
      <c r="R26239" s="404"/>
      <c r="S26239" s="404"/>
      <c r="T26239" s="404"/>
    </row>
    <row r="26240" spans="12:20" ht="16.8">
      <c r="L26240" s="404"/>
      <c r="M26240" s="404"/>
      <c r="N26240" s="404"/>
      <c r="O26240" s="404"/>
      <c r="P26240" s="404"/>
      <c r="Q26240" s="404"/>
      <c r="R26240" s="404"/>
      <c r="S26240" s="404"/>
      <c r="T26240" s="404"/>
    </row>
    <row r="26241" spans="12:20" ht="16.8">
      <c r="L26241" s="404"/>
      <c r="M26241" s="404"/>
      <c r="N26241" s="404"/>
      <c r="O26241" s="404"/>
      <c r="P26241" s="404"/>
      <c r="Q26241" s="404"/>
      <c r="R26241" s="404"/>
      <c r="S26241" s="404"/>
      <c r="T26241" s="404"/>
    </row>
    <row r="26242" spans="12:20" ht="16.8">
      <c r="L26242" s="404"/>
      <c r="M26242" s="404"/>
      <c r="N26242" s="404"/>
      <c r="O26242" s="404"/>
      <c r="P26242" s="404"/>
      <c r="Q26242" s="404"/>
      <c r="R26242" s="404"/>
      <c r="S26242" s="404"/>
      <c r="T26242" s="404"/>
    </row>
    <row r="26243" spans="12:20" ht="16.8">
      <c r="L26243" s="404"/>
      <c r="M26243" s="404"/>
      <c r="N26243" s="404"/>
      <c r="O26243" s="404"/>
      <c r="P26243" s="404"/>
      <c r="Q26243" s="404"/>
      <c r="R26243" s="404"/>
      <c r="S26243" s="404"/>
      <c r="T26243" s="404"/>
    </row>
    <row r="26244" spans="12:20" ht="16.8">
      <c r="L26244" s="404"/>
      <c r="M26244" s="404"/>
      <c r="N26244" s="404"/>
      <c r="O26244" s="404"/>
      <c r="P26244" s="404"/>
      <c r="Q26244" s="404"/>
      <c r="R26244" s="404"/>
      <c r="S26244" s="404"/>
      <c r="T26244" s="404"/>
    </row>
    <row r="26245" spans="12:20" ht="16.8">
      <c r="L26245" s="404"/>
      <c r="M26245" s="404"/>
      <c r="N26245" s="404"/>
      <c r="O26245" s="404"/>
      <c r="P26245" s="404"/>
      <c r="Q26245" s="404"/>
      <c r="R26245" s="404"/>
      <c r="S26245" s="404"/>
      <c r="T26245" s="404"/>
    </row>
    <row r="26246" spans="12:20" ht="16.8">
      <c r="L26246" s="404"/>
      <c r="M26246" s="404"/>
      <c r="N26246" s="404"/>
      <c r="O26246" s="404"/>
      <c r="P26246" s="404"/>
      <c r="Q26246" s="404"/>
      <c r="R26246" s="404"/>
      <c r="S26246" s="404"/>
      <c r="T26246" s="404"/>
    </row>
    <row r="26247" spans="12:20" ht="16.8">
      <c r="L26247" s="404"/>
      <c r="M26247" s="404"/>
      <c r="N26247" s="404"/>
      <c r="O26247" s="404"/>
      <c r="P26247" s="404"/>
      <c r="Q26247" s="404"/>
      <c r="R26247" s="404"/>
      <c r="S26247" s="404"/>
      <c r="T26247" s="404"/>
    </row>
    <row r="26248" spans="12:20" ht="16.8">
      <c r="L26248" s="404"/>
      <c r="M26248" s="404"/>
      <c r="N26248" s="404"/>
      <c r="O26248" s="404"/>
      <c r="P26248" s="404"/>
      <c r="Q26248" s="404"/>
      <c r="R26248" s="404"/>
      <c r="S26248" s="404"/>
      <c r="T26248" s="404"/>
    </row>
    <row r="26249" spans="12:20" ht="16.8">
      <c r="L26249" s="404"/>
      <c r="M26249" s="404"/>
      <c r="N26249" s="404"/>
      <c r="O26249" s="404"/>
      <c r="P26249" s="404"/>
      <c r="Q26249" s="404"/>
      <c r="R26249" s="404"/>
      <c r="S26249" s="404"/>
      <c r="T26249" s="404"/>
    </row>
    <row r="26250" spans="12:20" ht="16.8">
      <c r="L26250" s="404"/>
      <c r="M26250" s="404"/>
      <c r="N26250" s="404"/>
      <c r="O26250" s="404"/>
      <c r="P26250" s="404"/>
      <c r="Q26250" s="404"/>
      <c r="R26250" s="404"/>
      <c r="S26250" s="404"/>
      <c r="T26250" s="404"/>
    </row>
    <row r="26251" spans="12:20" ht="16.8">
      <c r="L26251" s="404"/>
      <c r="M26251" s="404"/>
      <c r="N26251" s="404"/>
      <c r="O26251" s="404"/>
      <c r="P26251" s="404"/>
      <c r="Q26251" s="404"/>
      <c r="R26251" s="404"/>
      <c r="S26251" s="404"/>
      <c r="T26251" s="404"/>
    </row>
    <row r="26252" spans="12:20" ht="16.8">
      <c r="L26252" s="404"/>
      <c r="M26252" s="404"/>
      <c r="N26252" s="404"/>
      <c r="O26252" s="404"/>
      <c r="P26252" s="404"/>
      <c r="Q26252" s="404"/>
      <c r="R26252" s="404"/>
      <c r="S26252" s="404"/>
      <c r="T26252" s="404"/>
    </row>
    <row r="26253" spans="12:20" ht="16.8">
      <c r="L26253" s="404"/>
      <c r="M26253" s="404"/>
      <c r="N26253" s="404"/>
      <c r="O26253" s="404"/>
      <c r="P26253" s="404"/>
      <c r="Q26253" s="404"/>
      <c r="R26253" s="404"/>
      <c r="S26253" s="404"/>
      <c r="T26253" s="404"/>
    </row>
    <row r="26254" spans="12:20" ht="16.8">
      <c r="L26254" s="404"/>
      <c r="M26254" s="404"/>
      <c r="N26254" s="404"/>
      <c r="O26254" s="404"/>
      <c r="P26254" s="404"/>
      <c r="Q26254" s="404"/>
      <c r="R26254" s="404"/>
      <c r="S26254" s="404"/>
      <c r="T26254" s="404"/>
    </row>
    <row r="26255" spans="12:20" ht="16.8">
      <c r="L26255" s="404"/>
      <c r="M26255" s="404"/>
      <c r="N26255" s="404"/>
      <c r="O26255" s="404"/>
      <c r="P26255" s="404"/>
      <c r="Q26255" s="404"/>
      <c r="R26255" s="404"/>
      <c r="S26255" s="404"/>
      <c r="T26255" s="404"/>
    </row>
    <row r="26256" spans="12:20" ht="16.8">
      <c r="L26256" s="404"/>
      <c r="M26256" s="404"/>
      <c r="N26256" s="404"/>
      <c r="O26256" s="404"/>
      <c r="P26256" s="404"/>
      <c r="Q26256" s="404"/>
      <c r="R26256" s="404"/>
      <c r="S26256" s="404"/>
      <c r="T26256" s="404"/>
    </row>
    <row r="26257" spans="12:20" ht="16.8">
      <c r="L26257" s="404"/>
      <c r="M26257" s="404"/>
      <c r="N26257" s="404"/>
      <c r="O26257" s="404"/>
      <c r="P26257" s="404"/>
      <c r="Q26257" s="404"/>
      <c r="R26257" s="404"/>
      <c r="S26257" s="404"/>
      <c r="T26257" s="404"/>
    </row>
    <row r="26258" spans="12:20" ht="16.8">
      <c r="L26258" s="404"/>
      <c r="M26258" s="404"/>
      <c r="N26258" s="404"/>
      <c r="O26258" s="404"/>
      <c r="P26258" s="404"/>
      <c r="Q26258" s="404"/>
      <c r="R26258" s="404"/>
      <c r="S26258" s="404"/>
      <c r="T26258" s="404"/>
    </row>
    <row r="26259" spans="12:20" ht="16.8">
      <c r="L26259" s="404"/>
      <c r="M26259" s="404"/>
      <c r="N26259" s="404"/>
      <c r="O26259" s="404"/>
      <c r="P26259" s="404"/>
      <c r="Q26259" s="404"/>
      <c r="R26259" s="404"/>
      <c r="S26259" s="404"/>
      <c r="T26259" s="404"/>
    </row>
    <row r="26260" spans="12:20" ht="16.8">
      <c r="L26260" s="404"/>
      <c r="M26260" s="404"/>
      <c r="N26260" s="404"/>
      <c r="O26260" s="404"/>
      <c r="P26260" s="404"/>
      <c r="Q26260" s="404"/>
      <c r="R26260" s="404"/>
      <c r="S26260" s="404"/>
      <c r="T26260" s="404"/>
    </row>
    <row r="26261" spans="12:20" ht="16.8">
      <c r="L26261" s="404"/>
      <c r="M26261" s="404"/>
      <c r="N26261" s="404"/>
      <c r="O26261" s="404"/>
      <c r="P26261" s="404"/>
      <c r="Q26261" s="404"/>
      <c r="R26261" s="404"/>
      <c r="S26261" s="404"/>
      <c r="T26261" s="404"/>
    </row>
    <row r="26262" spans="12:20" ht="16.8">
      <c r="L26262" s="404"/>
      <c r="M26262" s="404"/>
      <c r="N26262" s="404"/>
      <c r="O26262" s="404"/>
      <c r="P26262" s="404"/>
      <c r="Q26262" s="404"/>
      <c r="R26262" s="404"/>
      <c r="S26262" s="404"/>
      <c r="T26262" s="404"/>
    </row>
    <row r="26263" spans="12:20" ht="16.8">
      <c r="L26263" s="404"/>
      <c r="M26263" s="404"/>
      <c r="N26263" s="404"/>
      <c r="O26263" s="404"/>
      <c r="P26263" s="404"/>
      <c r="Q26263" s="404"/>
      <c r="R26263" s="404"/>
      <c r="S26263" s="404"/>
      <c r="T26263" s="404"/>
    </row>
    <row r="26264" spans="12:20" ht="16.8">
      <c r="L26264" s="404"/>
      <c r="M26264" s="404"/>
      <c r="N26264" s="404"/>
      <c r="O26264" s="404"/>
      <c r="P26264" s="404"/>
      <c r="Q26264" s="404"/>
      <c r="R26264" s="404"/>
      <c r="S26264" s="404"/>
      <c r="T26264" s="404"/>
    </row>
    <row r="26265" spans="12:20" ht="16.8">
      <c r="L26265" s="404"/>
      <c r="M26265" s="404"/>
      <c r="N26265" s="404"/>
      <c r="O26265" s="404"/>
      <c r="P26265" s="404"/>
      <c r="Q26265" s="404"/>
      <c r="R26265" s="404"/>
      <c r="S26265" s="404"/>
      <c r="T26265" s="404"/>
    </row>
    <row r="26266" spans="12:20" ht="16.8">
      <c r="L26266" s="404"/>
      <c r="M26266" s="404"/>
      <c r="N26266" s="404"/>
      <c r="O26266" s="404"/>
      <c r="P26266" s="404"/>
      <c r="Q26266" s="404"/>
      <c r="R26266" s="404"/>
      <c r="S26266" s="404"/>
      <c r="T26266" s="404"/>
    </row>
    <row r="26267" spans="12:20" ht="16.8">
      <c r="L26267" s="404"/>
      <c r="M26267" s="404"/>
      <c r="N26267" s="404"/>
      <c r="O26267" s="404"/>
      <c r="P26267" s="404"/>
      <c r="Q26267" s="404"/>
      <c r="R26267" s="404"/>
      <c r="S26267" s="404"/>
      <c r="T26267" s="404"/>
    </row>
    <row r="26268" spans="12:20" ht="16.8">
      <c r="L26268" s="404"/>
      <c r="M26268" s="404"/>
      <c r="N26268" s="404"/>
      <c r="O26268" s="404"/>
      <c r="P26268" s="404"/>
      <c r="Q26268" s="404"/>
      <c r="R26268" s="404"/>
      <c r="S26268" s="404"/>
      <c r="T26268" s="404"/>
    </row>
    <row r="26269" spans="12:20" ht="16.8">
      <c r="L26269" s="404"/>
      <c r="M26269" s="404"/>
      <c r="N26269" s="404"/>
      <c r="O26269" s="404"/>
      <c r="P26269" s="404"/>
      <c r="Q26269" s="404"/>
      <c r="R26269" s="404"/>
      <c r="S26269" s="404"/>
      <c r="T26269" s="404"/>
    </row>
    <row r="26270" spans="12:20" ht="16.8">
      <c r="L26270" s="404"/>
      <c r="M26270" s="404"/>
      <c r="N26270" s="404"/>
      <c r="O26270" s="404"/>
      <c r="P26270" s="404"/>
      <c r="Q26270" s="404"/>
      <c r="R26270" s="404"/>
      <c r="S26270" s="404"/>
      <c r="T26270" s="404"/>
    </row>
    <row r="26271" spans="12:20" ht="16.8">
      <c r="L26271" s="404"/>
      <c r="M26271" s="404"/>
      <c r="N26271" s="404"/>
      <c r="O26271" s="404"/>
      <c r="P26271" s="404"/>
      <c r="Q26271" s="404"/>
      <c r="R26271" s="404"/>
      <c r="S26271" s="404"/>
      <c r="T26271" s="404"/>
    </row>
    <row r="26272" spans="12:20" ht="16.8">
      <c r="L26272" s="404"/>
      <c r="M26272" s="404"/>
      <c r="N26272" s="404"/>
      <c r="O26272" s="404"/>
      <c r="P26272" s="404"/>
      <c r="Q26272" s="404"/>
      <c r="R26272" s="404"/>
      <c r="S26272" s="404"/>
      <c r="T26272" s="404"/>
    </row>
    <row r="26273" spans="12:20" ht="16.8">
      <c r="L26273" s="404"/>
      <c r="M26273" s="404"/>
      <c r="N26273" s="404"/>
      <c r="O26273" s="404"/>
      <c r="P26273" s="404"/>
      <c r="Q26273" s="404"/>
      <c r="R26273" s="404"/>
      <c r="S26273" s="404"/>
      <c r="T26273" s="404"/>
    </row>
    <row r="26274" spans="12:20" ht="16.8">
      <c r="L26274" s="404"/>
      <c r="M26274" s="404"/>
      <c r="N26274" s="404"/>
      <c r="O26274" s="404"/>
      <c r="P26274" s="404"/>
      <c r="Q26274" s="404"/>
      <c r="R26274" s="404"/>
      <c r="S26274" s="404"/>
      <c r="T26274" s="404"/>
    </row>
    <row r="26275" spans="12:20" ht="16.8">
      <c r="L26275" s="404"/>
      <c r="M26275" s="404"/>
      <c r="N26275" s="404"/>
      <c r="O26275" s="404"/>
      <c r="P26275" s="404"/>
      <c r="Q26275" s="404"/>
      <c r="R26275" s="404"/>
      <c r="S26275" s="404"/>
      <c r="T26275" s="404"/>
    </row>
    <row r="26276" spans="12:20" ht="16.8">
      <c r="L26276" s="404"/>
      <c r="M26276" s="404"/>
      <c r="N26276" s="404"/>
      <c r="O26276" s="404"/>
      <c r="P26276" s="404"/>
      <c r="Q26276" s="404"/>
      <c r="R26276" s="404"/>
      <c r="S26276" s="404"/>
      <c r="T26276" s="404"/>
    </row>
    <row r="26277" spans="12:20" ht="16.8">
      <c r="L26277" s="404"/>
      <c r="M26277" s="404"/>
      <c r="N26277" s="404"/>
      <c r="O26277" s="404"/>
      <c r="P26277" s="404"/>
      <c r="Q26277" s="404"/>
      <c r="R26277" s="404"/>
      <c r="S26277" s="404"/>
      <c r="T26277" s="404"/>
    </row>
    <row r="26278" spans="12:20" ht="16.8">
      <c r="L26278" s="404"/>
      <c r="M26278" s="404"/>
      <c r="N26278" s="404"/>
      <c r="O26278" s="404"/>
      <c r="P26278" s="404"/>
      <c r="Q26278" s="404"/>
      <c r="R26278" s="404"/>
      <c r="S26278" s="404"/>
      <c r="T26278" s="404"/>
    </row>
    <row r="26279" spans="12:20" ht="16.8">
      <c r="L26279" s="404"/>
      <c r="M26279" s="404"/>
      <c r="N26279" s="404"/>
      <c r="O26279" s="404"/>
      <c r="P26279" s="404"/>
      <c r="Q26279" s="404"/>
      <c r="R26279" s="404"/>
      <c r="S26279" s="404"/>
      <c r="T26279" s="404"/>
    </row>
    <row r="26280" spans="12:20" ht="16.8">
      <c r="L26280" s="404"/>
      <c r="M26280" s="404"/>
      <c r="N26280" s="404"/>
      <c r="O26280" s="404"/>
      <c r="P26280" s="404"/>
      <c r="Q26280" s="404"/>
      <c r="R26280" s="404"/>
      <c r="S26280" s="404"/>
      <c r="T26280" s="404"/>
    </row>
    <row r="26281" spans="12:20" ht="16.8">
      <c r="L26281" s="404"/>
      <c r="M26281" s="404"/>
      <c r="N26281" s="404"/>
      <c r="O26281" s="404"/>
      <c r="P26281" s="404"/>
      <c r="Q26281" s="404"/>
      <c r="R26281" s="404"/>
      <c r="S26281" s="404"/>
      <c r="T26281" s="404"/>
    </row>
    <row r="26282" spans="12:20" ht="16.8">
      <c r="L26282" s="404"/>
      <c r="M26282" s="404"/>
      <c r="N26282" s="404"/>
      <c r="O26282" s="404"/>
      <c r="P26282" s="404"/>
      <c r="Q26282" s="404"/>
      <c r="R26282" s="404"/>
      <c r="S26282" s="404"/>
      <c r="T26282" s="404"/>
    </row>
    <row r="26283" spans="12:20" ht="16.8">
      <c r="L26283" s="404"/>
      <c r="M26283" s="404"/>
      <c r="N26283" s="404"/>
      <c r="O26283" s="404"/>
      <c r="P26283" s="404"/>
      <c r="Q26283" s="404"/>
      <c r="R26283" s="404"/>
      <c r="S26283" s="404"/>
      <c r="T26283" s="404"/>
    </row>
    <row r="26284" spans="12:20" ht="16.8">
      <c r="L26284" s="404"/>
      <c r="M26284" s="404"/>
      <c r="N26284" s="404"/>
      <c r="O26284" s="404"/>
      <c r="P26284" s="404"/>
      <c r="Q26284" s="404"/>
      <c r="R26284" s="404"/>
      <c r="S26284" s="404"/>
      <c r="T26284" s="404"/>
    </row>
    <row r="26285" spans="12:20" ht="16.8">
      <c r="L26285" s="404"/>
      <c r="M26285" s="404"/>
      <c r="N26285" s="404"/>
      <c r="O26285" s="404"/>
      <c r="P26285" s="404"/>
      <c r="Q26285" s="404"/>
      <c r="R26285" s="404"/>
      <c r="S26285" s="404"/>
      <c r="T26285" s="404"/>
    </row>
    <row r="26286" spans="12:20" ht="16.8">
      <c r="L26286" s="404"/>
      <c r="M26286" s="404"/>
      <c r="N26286" s="404"/>
      <c r="O26286" s="404"/>
      <c r="P26286" s="404"/>
      <c r="Q26286" s="404"/>
      <c r="R26286" s="404"/>
      <c r="S26286" s="404"/>
      <c r="T26286" s="404"/>
    </row>
    <row r="26287" spans="12:20" ht="16.8">
      <c r="L26287" s="404"/>
      <c r="M26287" s="404"/>
      <c r="N26287" s="404"/>
      <c r="O26287" s="404"/>
      <c r="P26287" s="404"/>
      <c r="Q26287" s="404"/>
      <c r="R26287" s="404"/>
      <c r="S26287" s="404"/>
      <c r="T26287" s="404"/>
    </row>
    <row r="26288" spans="12:20" ht="16.8">
      <c r="L26288" s="404"/>
      <c r="M26288" s="404"/>
      <c r="N26288" s="404"/>
      <c r="O26288" s="404"/>
      <c r="P26288" s="404"/>
      <c r="Q26288" s="404"/>
      <c r="R26288" s="404"/>
      <c r="S26288" s="404"/>
      <c r="T26288" s="404"/>
    </row>
    <row r="26289" spans="12:20" ht="16.8">
      <c r="L26289" s="404"/>
      <c r="M26289" s="404"/>
      <c r="N26289" s="404"/>
      <c r="O26289" s="404"/>
      <c r="P26289" s="404"/>
      <c r="Q26289" s="404"/>
      <c r="R26289" s="404"/>
      <c r="S26289" s="404"/>
      <c r="T26289" s="404"/>
    </row>
    <row r="26290" spans="12:20" ht="16.8">
      <c r="L26290" s="404"/>
      <c r="M26290" s="404"/>
      <c r="N26290" s="404"/>
      <c r="O26290" s="404"/>
      <c r="P26290" s="404"/>
      <c r="Q26290" s="404"/>
      <c r="R26290" s="404"/>
      <c r="S26290" s="404"/>
      <c r="T26290" s="404"/>
    </row>
    <row r="26291" spans="12:20" ht="16.8">
      <c r="L26291" s="404"/>
      <c r="M26291" s="404"/>
      <c r="N26291" s="404"/>
      <c r="O26291" s="404"/>
      <c r="P26291" s="404"/>
      <c r="Q26291" s="404"/>
      <c r="R26291" s="404"/>
      <c r="S26291" s="404"/>
      <c r="T26291" s="404"/>
    </row>
    <row r="26292" spans="12:20" ht="16.8">
      <c r="L26292" s="404"/>
      <c r="M26292" s="404"/>
      <c r="N26292" s="404"/>
      <c r="O26292" s="404"/>
      <c r="P26292" s="404"/>
      <c r="Q26292" s="404"/>
      <c r="R26292" s="404"/>
      <c r="S26292" s="404"/>
      <c r="T26292" s="404"/>
    </row>
    <row r="26293" spans="12:20" ht="16.8">
      <c r="L26293" s="404"/>
      <c r="M26293" s="404"/>
      <c r="N26293" s="404"/>
      <c r="O26293" s="404"/>
      <c r="P26293" s="404"/>
      <c r="Q26293" s="404"/>
      <c r="R26293" s="404"/>
      <c r="S26293" s="404"/>
      <c r="T26293" s="404"/>
    </row>
    <row r="26294" spans="12:20" ht="16.8">
      <c r="L26294" s="404"/>
      <c r="M26294" s="404"/>
      <c r="N26294" s="404"/>
      <c r="O26294" s="404"/>
      <c r="P26294" s="404"/>
      <c r="Q26294" s="404"/>
      <c r="R26294" s="404"/>
      <c r="S26294" s="404"/>
      <c r="T26294" s="404"/>
    </row>
    <row r="26295" spans="12:20" ht="16.8">
      <c r="L26295" s="404"/>
      <c r="M26295" s="404"/>
      <c r="N26295" s="404"/>
      <c r="O26295" s="404"/>
      <c r="P26295" s="404"/>
      <c r="Q26295" s="404"/>
      <c r="R26295" s="404"/>
      <c r="S26295" s="404"/>
      <c r="T26295" s="404"/>
    </row>
    <row r="26296" spans="12:20" ht="16.8">
      <c r="L26296" s="404"/>
      <c r="M26296" s="404"/>
      <c r="N26296" s="404"/>
      <c r="O26296" s="404"/>
      <c r="P26296" s="404"/>
      <c r="Q26296" s="404"/>
      <c r="R26296" s="404"/>
      <c r="S26296" s="404"/>
      <c r="T26296" s="404"/>
    </row>
    <row r="26297" spans="12:20" ht="16.8">
      <c r="L26297" s="404"/>
      <c r="M26297" s="404"/>
      <c r="N26297" s="404"/>
      <c r="O26297" s="404"/>
      <c r="P26297" s="404"/>
      <c r="Q26297" s="404"/>
      <c r="R26297" s="404"/>
      <c r="S26297" s="404"/>
      <c r="T26297" s="404"/>
    </row>
    <row r="26298" spans="12:20" ht="16.8">
      <c r="L26298" s="404"/>
      <c r="M26298" s="404"/>
      <c r="N26298" s="404"/>
      <c r="O26298" s="404"/>
      <c r="P26298" s="404"/>
      <c r="Q26298" s="404"/>
      <c r="R26298" s="404"/>
      <c r="S26298" s="404"/>
      <c r="T26298" s="404"/>
    </row>
    <row r="26299" spans="12:20" ht="16.8">
      <c r="L26299" s="404"/>
      <c r="M26299" s="404"/>
      <c r="N26299" s="404"/>
      <c r="O26299" s="404"/>
      <c r="P26299" s="404"/>
      <c r="Q26299" s="404"/>
      <c r="R26299" s="404"/>
      <c r="S26299" s="404"/>
      <c r="T26299" s="404"/>
    </row>
    <row r="26300" spans="12:20" ht="16.8">
      <c r="L26300" s="404"/>
      <c r="M26300" s="404"/>
      <c r="N26300" s="404"/>
      <c r="O26300" s="404"/>
      <c r="P26300" s="404"/>
      <c r="Q26300" s="404"/>
      <c r="R26300" s="404"/>
      <c r="S26300" s="404"/>
      <c r="T26300" s="404"/>
    </row>
    <row r="26301" spans="12:20" ht="16.8">
      <c r="L26301" s="404"/>
      <c r="M26301" s="404"/>
      <c r="N26301" s="404"/>
      <c r="O26301" s="404"/>
      <c r="P26301" s="404"/>
      <c r="Q26301" s="404"/>
      <c r="R26301" s="404"/>
      <c r="S26301" s="404"/>
      <c r="T26301" s="404"/>
    </row>
    <row r="26302" spans="12:20" ht="16.8">
      <c r="L26302" s="404"/>
      <c r="M26302" s="404"/>
      <c r="N26302" s="404"/>
      <c r="O26302" s="404"/>
      <c r="P26302" s="404"/>
      <c r="Q26302" s="404"/>
      <c r="R26302" s="404"/>
      <c r="S26302" s="404"/>
      <c r="T26302" s="404"/>
    </row>
    <row r="26303" spans="12:20" ht="16.8">
      <c r="L26303" s="404"/>
      <c r="M26303" s="404"/>
      <c r="N26303" s="404"/>
      <c r="O26303" s="404"/>
      <c r="P26303" s="404"/>
      <c r="Q26303" s="404"/>
      <c r="R26303" s="404"/>
      <c r="S26303" s="404"/>
      <c r="T26303" s="404"/>
    </row>
    <row r="26304" spans="12:20" ht="16.8">
      <c r="L26304" s="404"/>
      <c r="M26304" s="404"/>
      <c r="N26304" s="404"/>
      <c r="O26304" s="404"/>
      <c r="P26304" s="404"/>
      <c r="Q26304" s="404"/>
      <c r="R26304" s="404"/>
      <c r="S26304" s="404"/>
      <c r="T26304" s="404"/>
    </row>
    <row r="26305" spans="12:20" ht="16.8">
      <c r="L26305" s="404"/>
      <c r="M26305" s="404"/>
      <c r="N26305" s="404"/>
      <c r="O26305" s="404"/>
      <c r="P26305" s="404"/>
      <c r="Q26305" s="404"/>
      <c r="R26305" s="404"/>
      <c r="S26305" s="404"/>
      <c r="T26305" s="404"/>
    </row>
    <row r="26306" spans="12:20" ht="16.8">
      <c r="L26306" s="404"/>
      <c r="M26306" s="404"/>
      <c r="N26306" s="404"/>
      <c r="O26306" s="404"/>
      <c r="P26306" s="404"/>
      <c r="Q26306" s="404"/>
      <c r="R26306" s="404"/>
      <c r="S26306" s="404"/>
      <c r="T26306" s="404"/>
    </row>
    <row r="26307" spans="12:20" ht="16.8">
      <c r="L26307" s="404"/>
      <c r="M26307" s="404"/>
      <c r="N26307" s="404"/>
      <c r="O26307" s="404"/>
      <c r="P26307" s="404"/>
      <c r="Q26307" s="404"/>
      <c r="R26307" s="404"/>
      <c r="S26307" s="404"/>
      <c r="T26307" s="404"/>
    </row>
    <row r="26308" spans="12:20" ht="16.8">
      <c r="L26308" s="404"/>
      <c r="M26308" s="404"/>
      <c r="N26308" s="404"/>
      <c r="O26308" s="404"/>
      <c r="P26308" s="404"/>
      <c r="Q26308" s="404"/>
      <c r="R26308" s="404"/>
      <c r="S26308" s="404"/>
      <c r="T26308" s="404"/>
    </row>
    <row r="26309" spans="12:20" ht="16.8">
      <c r="L26309" s="404"/>
      <c r="M26309" s="404"/>
      <c r="N26309" s="404"/>
      <c r="O26309" s="404"/>
      <c r="P26309" s="404"/>
      <c r="Q26309" s="404"/>
      <c r="R26309" s="404"/>
      <c r="S26309" s="404"/>
      <c r="T26309" s="404"/>
    </row>
    <row r="26310" spans="12:20" ht="16.8">
      <c r="L26310" s="404"/>
      <c r="M26310" s="404"/>
      <c r="N26310" s="404"/>
      <c r="O26310" s="404"/>
      <c r="P26310" s="404"/>
      <c r="Q26310" s="404"/>
      <c r="R26310" s="404"/>
      <c r="S26310" s="404"/>
      <c r="T26310" s="404"/>
    </row>
    <row r="26311" spans="12:20" ht="16.8">
      <c r="L26311" s="404"/>
      <c r="M26311" s="404"/>
      <c r="N26311" s="404"/>
      <c r="O26311" s="404"/>
      <c r="P26311" s="404"/>
      <c r="Q26311" s="404"/>
      <c r="R26311" s="404"/>
      <c r="S26311" s="404"/>
      <c r="T26311" s="404"/>
    </row>
    <row r="26312" spans="12:20" ht="16.8">
      <c r="L26312" s="404"/>
      <c r="M26312" s="404"/>
      <c r="N26312" s="404"/>
      <c r="O26312" s="404"/>
      <c r="P26312" s="404"/>
      <c r="Q26312" s="404"/>
      <c r="R26312" s="404"/>
      <c r="S26312" s="404"/>
      <c r="T26312" s="404"/>
    </row>
    <row r="26313" spans="12:20" ht="16.8">
      <c r="L26313" s="404"/>
      <c r="M26313" s="404"/>
      <c r="N26313" s="404"/>
      <c r="O26313" s="404"/>
      <c r="P26313" s="404"/>
      <c r="Q26313" s="404"/>
      <c r="R26313" s="404"/>
      <c r="S26313" s="404"/>
      <c r="T26313" s="404"/>
    </row>
    <row r="26314" spans="12:20" ht="16.8">
      <c r="L26314" s="404"/>
      <c r="M26314" s="404"/>
      <c r="N26314" s="404"/>
      <c r="O26314" s="404"/>
      <c r="P26314" s="404"/>
      <c r="Q26314" s="404"/>
      <c r="R26314" s="404"/>
      <c r="S26314" s="404"/>
      <c r="T26314" s="404"/>
    </row>
    <row r="26315" spans="12:20" ht="16.8">
      <c r="L26315" s="404"/>
      <c r="M26315" s="404"/>
      <c r="N26315" s="404"/>
      <c r="O26315" s="404"/>
      <c r="P26315" s="404"/>
      <c r="Q26315" s="404"/>
      <c r="R26315" s="404"/>
      <c r="S26315" s="404"/>
      <c r="T26315" s="404"/>
    </row>
    <row r="26316" spans="12:20" ht="16.8">
      <c r="L26316" s="404"/>
      <c r="M26316" s="404"/>
      <c r="N26316" s="404"/>
      <c r="O26316" s="404"/>
      <c r="P26316" s="404"/>
      <c r="Q26316" s="404"/>
      <c r="R26316" s="404"/>
      <c r="S26316" s="404"/>
      <c r="T26316" s="404"/>
    </row>
    <row r="26317" spans="12:20" ht="16.8">
      <c r="L26317" s="404"/>
      <c r="M26317" s="404"/>
      <c r="N26317" s="404"/>
      <c r="O26317" s="404"/>
      <c r="P26317" s="404"/>
      <c r="Q26317" s="404"/>
      <c r="R26317" s="404"/>
      <c r="S26317" s="404"/>
      <c r="T26317" s="404"/>
    </row>
    <row r="26318" spans="12:20" ht="16.8">
      <c r="L26318" s="404"/>
      <c r="M26318" s="404"/>
      <c r="N26318" s="404"/>
      <c r="O26318" s="404"/>
      <c r="P26318" s="404"/>
      <c r="Q26318" s="404"/>
      <c r="R26318" s="404"/>
      <c r="S26318" s="404"/>
      <c r="T26318" s="404"/>
    </row>
    <row r="26319" spans="12:20" ht="16.8">
      <c r="L26319" s="404"/>
      <c r="M26319" s="404"/>
      <c r="N26319" s="404"/>
      <c r="O26319" s="404"/>
      <c r="P26319" s="404"/>
      <c r="Q26319" s="404"/>
      <c r="R26319" s="404"/>
      <c r="S26319" s="404"/>
      <c r="T26319" s="404"/>
    </row>
    <row r="26320" spans="12:20" ht="16.8">
      <c r="L26320" s="404"/>
      <c r="M26320" s="404"/>
      <c r="N26320" s="404"/>
      <c r="O26320" s="404"/>
      <c r="P26320" s="404"/>
      <c r="Q26320" s="404"/>
      <c r="R26320" s="404"/>
      <c r="S26320" s="404"/>
      <c r="T26320" s="404"/>
    </row>
    <row r="26321" spans="12:20" ht="16.8">
      <c r="L26321" s="404"/>
      <c r="M26321" s="404"/>
      <c r="N26321" s="404"/>
      <c r="O26321" s="404"/>
      <c r="P26321" s="404"/>
      <c r="Q26321" s="404"/>
      <c r="R26321" s="404"/>
      <c r="S26321" s="404"/>
      <c r="T26321" s="404"/>
    </row>
    <row r="26322" spans="12:20" ht="16.8">
      <c r="L26322" s="404"/>
      <c r="M26322" s="404"/>
      <c r="N26322" s="404"/>
      <c r="O26322" s="404"/>
      <c r="P26322" s="404"/>
      <c r="Q26322" s="404"/>
      <c r="R26322" s="404"/>
      <c r="S26322" s="404"/>
      <c r="T26322" s="404"/>
    </row>
    <row r="26323" spans="12:20" ht="16.8">
      <c r="L26323" s="404"/>
      <c r="M26323" s="404"/>
      <c r="N26323" s="404"/>
      <c r="O26323" s="404"/>
      <c r="P26323" s="404"/>
      <c r="Q26323" s="404"/>
      <c r="R26323" s="404"/>
      <c r="S26323" s="404"/>
      <c r="T26323" s="404"/>
    </row>
    <row r="26324" spans="12:20" ht="16.8">
      <c r="L26324" s="404"/>
      <c r="M26324" s="404"/>
      <c r="N26324" s="404"/>
      <c r="O26324" s="404"/>
      <c r="P26324" s="404"/>
      <c r="Q26324" s="404"/>
      <c r="R26324" s="404"/>
      <c r="S26324" s="404"/>
      <c r="T26324" s="404"/>
    </row>
    <row r="26325" spans="12:20" ht="16.8">
      <c r="L26325" s="404"/>
      <c r="M26325" s="404"/>
      <c r="N26325" s="404"/>
      <c r="O26325" s="404"/>
      <c r="P26325" s="404"/>
      <c r="Q26325" s="404"/>
      <c r="R26325" s="404"/>
      <c r="S26325" s="404"/>
      <c r="T26325" s="404"/>
    </row>
    <row r="26326" spans="12:20" ht="16.8">
      <c r="L26326" s="404"/>
      <c r="M26326" s="404"/>
      <c r="N26326" s="404"/>
      <c r="O26326" s="404"/>
      <c r="P26326" s="404"/>
      <c r="Q26326" s="404"/>
      <c r="R26326" s="404"/>
      <c r="S26326" s="404"/>
      <c r="T26326" s="404"/>
    </row>
    <row r="26327" spans="12:20" ht="16.8">
      <c r="L26327" s="404"/>
      <c r="M26327" s="404"/>
      <c r="N26327" s="404"/>
      <c r="O26327" s="404"/>
      <c r="P26327" s="404"/>
      <c r="Q26327" s="404"/>
      <c r="R26327" s="404"/>
      <c r="S26327" s="404"/>
      <c r="T26327" s="404"/>
    </row>
    <row r="26328" spans="12:20" ht="16.8">
      <c r="L26328" s="404"/>
      <c r="M26328" s="404"/>
      <c r="N26328" s="404"/>
      <c r="O26328" s="404"/>
      <c r="P26328" s="404"/>
      <c r="Q26328" s="404"/>
      <c r="R26328" s="404"/>
      <c r="S26328" s="404"/>
      <c r="T26328" s="404"/>
    </row>
    <row r="26329" spans="12:20" ht="16.8">
      <c r="L26329" s="404"/>
      <c r="M26329" s="404"/>
      <c r="N26329" s="404"/>
      <c r="O26329" s="404"/>
      <c r="P26329" s="404"/>
      <c r="Q26329" s="404"/>
      <c r="R26329" s="404"/>
      <c r="S26329" s="404"/>
      <c r="T26329" s="404"/>
    </row>
    <row r="26330" spans="12:20" ht="16.8">
      <c r="L26330" s="404"/>
      <c r="M26330" s="404"/>
      <c r="N26330" s="404"/>
      <c r="O26330" s="404"/>
      <c r="P26330" s="404"/>
      <c r="Q26330" s="404"/>
      <c r="R26330" s="404"/>
      <c r="S26330" s="404"/>
      <c r="T26330" s="404"/>
    </row>
    <row r="26331" spans="12:20" ht="16.8">
      <c r="L26331" s="404"/>
      <c r="M26331" s="404"/>
      <c r="N26331" s="404"/>
      <c r="O26331" s="404"/>
      <c r="P26331" s="404"/>
      <c r="Q26331" s="404"/>
      <c r="R26331" s="404"/>
      <c r="S26331" s="404"/>
      <c r="T26331" s="404"/>
    </row>
    <row r="26332" spans="12:20" ht="16.8">
      <c r="L26332" s="404"/>
      <c r="M26332" s="404"/>
      <c r="N26332" s="404"/>
      <c r="O26332" s="404"/>
      <c r="P26332" s="404"/>
      <c r="Q26332" s="404"/>
      <c r="R26332" s="404"/>
      <c r="S26332" s="404"/>
      <c r="T26332" s="404"/>
    </row>
    <row r="26333" spans="12:20" ht="16.8">
      <c r="L26333" s="404"/>
      <c r="M26333" s="404"/>
      <c r="N26333" s="404"/>
      <c r="O26333" s="404"/>
      <c r="P26333" s="404"/>
      <c r="Q26333" s="404"/>
      <c r="R26333" s="404"/>
      <c r="S26333" s="404"/>
      <c r="T26333" s="404"/>
    </row>
    <row r="26334" spans="12:20" ht="16.8">
      <c r="L26334" s="404"/>
      <c r="M26334" s="404"/>
      <c r="N26334" s="404"/>
      <c r="O26334" s="404"/>
      <c r="P26334" s="404"/>
      <c r="Q26334" s="404"/>
      <c r="R26334" s="404"/>
      <c r="S26334" s="404"/>
      <c r="T26334" s="404"/>
    </row>
    <row r="26335" spans="12:20" ht="16.8">
      <c r="L26335" s="404"/>
      <c r="M26335" s="404"/>
      <c r="N26335" s="404"/>
      <c r="O26335" s="404"/>
      <c r="P26335" s="404"/>
      <c r="Q26335" s="404"/>
      <c r="R26335" s="404"/>
      <c r="S26335" s="404"/>
      <c r="T26335" s="404"/>
    </row>
    <row r="26336" spans="12:20" ht="16.8">
      <c r="L26336" s="404"/>
      <c r="M26336" s="404"/>
      <c r="N26336" s="404"/>
      <c r="O26336" s="404"/>
      <c r="P26336" s="404"/>
      <c r="Q26336" s="404"/>
      <c r="R26336" s="404"/>
      <c r="S26336" s="404"/>
      <c r="T26336" s="404"/>
    </row>
    <row r="26337" spans="12:20" ht="16.8">
      <c r="L26337" s="404"/>
      <c r="M26337" s="404"/>
      <c r="N26337" s="404"/>
      <c r="O26337" s="404"/>
      <c r="P26337" s="404"/>
      <c r="Q26337" s="404"/>
      <c r="R26337" s="404"/>
      <c r="S26337" s="404"/>
      <c r="T26337" s="404"/>
    </row>
    <row r="26338" spans="12:20" ht="16.8">
      <c r="L26338" s="404"/>
      <c r="M26338" s="404"/>
      <c r="N26338" s="404"/>
      <c r="O26338" s="404"/>
      <c r="P26338" s="404"/>
      <c r="Q26338" s="404"/>
      <c r="R26338" s="404"/>
      <c r="S26338" s="404"/>
      <c r="T26338" s="404"/>
    </row>
    <row r="26339" spans="12:20" ht="16.8">
      <c r="L26339" s="404"/>
      <c r="M26339" s="404"/>
      <c r="N26339" s="404"/>
      <c r="O26339" s="404"/>
      <c r="P26339" s="404"/>
      <c r="Q26339" s="404"/>
      <c r="R26339" s="404"/>
      <c r="S26339" s="404"/>
      <c r="T26339" s="404"/>
    </row>
    <row r="26340" spans="12:20" ht="16.8">
      <c r="L26340" s="404"/>
      <c r="M26340" s="404"/>
      <c r="N26340" s="404"/>
      <c r="O26340" s="404"/>
      <c r="P26340" s="404"/>
      <c r="Q26340" s="404"/>
      <c r="R26340" s="404"/>
      <c r="S26340" s="404"/>
      <c r="T26340" s="404"/>
    </row>
    <row r="26341" spans="12:20" ht="16.8">
      <c r="L26341" s="404"/>
      <c r="M26341" s="404"/>
      <c r="N26341" s="404"/>
      <c r="O26341" s="404"/>
      <c r="P26341" s="404"/>
      <c r="Q26341" s="404"/>
      <c r="R26341" s="404"/>
      <c r="S26341" s="404"/>
      <c r="T26341" s="404"/>
    </row>
    <row r="26342" spans="12:20" ht="16.8">
      <c r="L26342" s="404"/>
      <c r="M26342" s="404"/>
      <c r="N26342" s="404"/>
      <c r="O26342" s="404"/>
      <c r="P26342" s="404"/>
      <c r="Q26342" s="404"/>
      <c r="R26342" s="404"/>
      <c r="S26342" s="404"/>
      <c r="T26342" s="404"/>
    </row>
    <row r="26343" spans="12:20" ht="16.8">
      <c r="L26343" s="404"/>
      <c r="M26343" s="404"/>
      <c r="N26343" s="404"/>
      <c r="O26343" s="404"/>
      <c r="P26343" s="404"/>
      <c r="Q26343" s="404"/>
      <c r="R26343" s="404"/>
      <c r="S26343" s="404"/>
      <c r="T26343" s="404"/>
    </row>
    <row r="26344" spans="12:20" ht="16.8">
      <c r="L26344" s="404"/>
      <c r="M26344" s="404"/>
      <c r="N26344" s="404"/>
      <c r="O26344" s="404"/>
      <c r="P26344" s="404"/>
      <c r="Q26344" s="404"/>
      <c r="R26344" s="404"/>
      <c r="S26344" s="404"/>
      <c r="T26344" s="404"/>
    </row>
    <row r="26345" spans="12:20" ht="16.8">
      <c r="L26345" s="404"/>
      <c r="M26345" s="404"/>
      <c r="N26345" s="404"/>
      <c r="O26345" s="404"/>
      <c r="P26345" s="404"/>
      <c r="Q26345" s="404"/>
      <c r="R26345" s="404"/>
      <c r="S26345" s="404"/>
      <c r="T26345" s="404"/>
    </row>
    <row r="26346" spans="12:20" ht="16.8">
      <c r="L26346" s="404"/>
      <c r="M26346" s="404"/>
      <c r="N26346" s="404"/>
      <c r="O26346" s="404"/>
      <c r="P26346" s="404"/>
      <c r="Q26346" s="404"/>
      <c r="R26346" s="404"/>
      <c r="S26346" s="404"/>
      <c r="T26346" s="404"/>
    </row>
    <row r="26347" spans="12:20" ht="16.8">
      <c r="L26347" s="404"/>
      <c r="M26347" s="404"/>
      <c r="N26347" s="404"/>
      <c r="O26347" s="404"/>
      <c r="P26347" s="404"/>
      <c r="Q26347" s="404"/>
      <c r="R26347" s="404"/>
      <c r="S26347" s="404"/>
      <c r="T26347" s="404"/>
    </row>
    <row r="26348" spans="12:20" ht="16.8">
      <c r="L26348" s="404"/>
      <c r="M26348" s="404"/>
      <c r="N26348" s="404"/>
      <c r="O26348" s="404"/>
      <c r="P26348" s="404"/>
      <c r="Q26348" s="404"/>
      <c r="R26348" s="404"/>
      <c r="S26348" s="404"/>
      <c r="T26348" s="404"/>
    </row>
    <row r="26349" spans="12:20" ht="16.8">
      <c r="L26349" s="404"/>
      <c r="M26349" s="404"/>
      <c r="N26349" s="404"/>
      <c r="O26349" s="404"/>
      <c r="P26349" s="404"/>
      <c r="Q26349" s="404"/>
      <c r="R26349" s="404"/>
      <c r="S26349" s="404"/>
      <c r="T26349" s="404"/>
    </row>
    <row r="26350" spans="12:20" ht="16.8">
      <c r="L26350" s="404"/>
      <c r="M26350" s="404"/>
      <c r="N26350" s="404"/>
      <c r="O26350" s="404"/>
      <c r="P26350" s="404"/>
      <c r="Q26350" s="404"/>
      <c r="R26350" s="404"/>
      <c r="S26350" s="404"/>
      <c r="T26350" s="404"/>
    </row>
    <row r="26351" spans="12:20" ht="16.8">
      <c r="L26351" s="404"/>
      <c r="M26351" s="404"/>
      <c r="N26351" s="404"/>
      <c r="O26351" s="404"/>
      <c r="P26351" s="404"/>
      <c r="Q26351" s="404"/>
      <c r="R26351" s="404"/>
      <c r="S26351" s="404"/>
      <c r="T26351" s="404"/>
    </row>
    <row r="26352" spans="12:20" ht="16.8">
      <c r="L26352" s="404"/>
      <c r="M26352" s="404"/>
      <c r="N26352" s="404"/>
      <c r="O26352" s="404"/>
      <c r="P26352" s="404"/>
      <c r="Q26352" s="404"/>
      <c r="R26352" s="404"/>
      <c r="S26352" s="404"/>
      <c r="T26352" s="404"/>
    </row>
    <row r="26353" spans="12:20" ht="16.8">
      <c r="L26353" s="404"/>
      <c r="M26353" s="404"/>
      <c r="N26353" s="404"/>
      <c r="O26353" s="404"/>
      <c r="P26353" s="404"/>
      <c r="Q26353" s="404"/>
      <c r="R26353" s="404"/>
      <c r="S26353" s="404"/>
      <c r="T26353" s="404"/>
    </row>
    <row r="26354" spans="12:20" ht="16.8">
      <c r="L26354" s="404"/>
      <c r="M26354" s="404"/>
      <c r="N26354" s="404"/>
      <c r="O26354" s="404"/>
      <c r="P26354" s="404"/>
      <c r="Q26354" s="404"/>
      <c r="R26354" s="404"/>
      <c r="S26354" s="404"/>
      <c r="T26354" s="404"/>
    </row>
    <row r="26355" spans="12:20" ht="16.8">
      <c r="L26355" s="404"/>
      <c r="M26355" s="404"/>
      <c r="N26355" s="404"/>
      <c r="O26355" s="404"/>
      <c r="P26355" s="404"/>
      <c r="Q26355" s="404"/>
      <c r="R26355" s="404"/>
      <c r="S26355" s="404"/>
      <c r="T26355" s="404"/>
    </row>
    <row r="26356" spans="12:20" ht="16.8">
      <c r="L26356" s="404"/>
      <c r="M26356" s="404"/>
      <c r="N26356" s="404"/>
      <c r="O26356" s="404"/>
      <c r="P26356" s="404"/>
      <c r="Q26356" s="404"/>
      <c r="R26356" s="404"/>
      <c r="S26356" s="404"/>
      <c r="T26356" s="404"/>
    </row>
    <row r="26357" spans="12:20" ht="16.8">
      <c r="L26357" s="404"/>
      <c r="M26357" s="404"/>
      <c r="N26357" s="404"/>
      <c r="O26357" s="404"/>
      <c r="P26357" s="404"/>
      <c r="Q26357" s="404"/>
      <c r="R26357" s="404"/>
      <c r="S26357" s="404"/>
      <c r="T26357" s="404"/>
    </row>
    <row r="26358" spans="12:20" ht="16.8">
      <c r="L26358" s="404"/>
      <c r="M26358" s="404"/>
      <c r="N26358" s="404"/>
      <c r="O26358" s="404"/>
      <c r="P26358" s="404"/>
      <c r="Q26358" s="404"/>
      <c r="R26358" s="404"/>
      <c r="S26358" s="404"/>
      <c r="T26358" s="404"/>
    </row>
    <row r="26359" spans="12:20" ht="16.8">
      <c r="L26359" s="404"/>
      <c r="M26359" s="404"/>
      <c r="N26359" s="404"/>
      <c r="O26359" s="404"/>
      <c r="P26359" s="404"/>
      <c r="Q26359" s="404"/>
      <c r="R26359" s="404"/>
      <c r="S26359" s="404"/>
      <c r="T26359" s="404"/>
    </row>
    <row r="26360" spans="12:20" ht="16.8">
      <c r="L26360" s="404"/>
      <c r="M26360" s="404"/>
      <c r="N26360" s="404"/>
      <c r="O26360" s="404"/>
      <c r="P26360" s="404"/>
      <c r="Q26360" s="404"/>
      <c r="R26360" s="404"/>
      <c r="S26360" s="404"/>
      <c r="T26360" s="404"/>
    </row>
    <row r="26361" spans="12:20" ht="16.8">
      <c r="L26361" s="404"/>
      <c r="M26361" s="404"/>
      <c r="N26361" s="404"/>
      <c r="O26361" s="404"/>
      <c r="P26361" s="404"/>
      <c r="Q26361" s="404"/>
      <c r="R26361" s="404"/>
      <c r="S26361" s="404"/>
      <c r="T26361" s="404"/>
    </row>
    <row r="26362" spans="12:20" ht="16.8">
      <c r="L26362" s="404"/>
      <c r="M26362" s="404"/>
      <c r="N26362" s="404"/>
      <c r="O26362" s="404"/>
      <c r="P26362" s="404"/>
      <c r="Q26362" s="404"/>
      <c r="R26362" s="404"/>
      <c r="S26362" s="404"/>
      <c r="T26362" s="404"/>
    </row>
    <row r="26363" spans="12:20" ht="16.8">
      <c r="L26363" s="404"/>
      <c r="M26363" s="404"/>
      <c r="N26363" s="404"/>
      <c r="O26363" s="404"/>
      <c r="P26363" s="404"/>
      <c r="Q26363" s="404"/>
      <c r="R26363" s="404"/>
      <c r="S26363" s="404"/>
      <c r="T26363" s="404"/>
    </row>
    <row r="26364" spans="12:20" ht="16.8">
      <c r="L26364" s="404"/>
      <c r="M26364" s="404"/>
      <c r="N26364" s="404"/>
      <c r="O26364" s="404"/>
      <c r="P26364" s="404"/>
      <c r="Q26364" s="404"/>
      <c r="R26364" s="404"/>
      <c r="S26364" s="404"/>
      <c r="T26364" s="404"/>
    </row>
    <row r="26365" spans="12:20" ht="16.8">
      <c r="L26365" s="404"/>
      <c r="M26365" s="404"/>
      <c r="N26365" s="404"/>
      <c r="O26365" s="404"/>
      <c r="P26365" s="404"/>
      <c r="Q26365" s="404"/>
      <c r="R26365" s="404"/>
      <c r="S26365" s="404"/>
      <c r="T26365" s="404"/>
    </row>
    <row r="26366" spans="12:20" ht="16.8">
      <c r="L26366" s="404"/>
      <c r="M26366" s="404"/>
      <c r="N26366" s="404"/>
      <c r="O26366" s="404"/>
      <c r="P26366" s="404"/>
      <c r="Q26366" s="404"/>
      <c r="R26366" s="404"/>
      <c r="S26366" s="404"/>
      <c r="T26366" s="404"/>
    </row>
    <row r="26367" spans="12:20" ht="16.8">
      <c r="L26367" s="404"/>
      <c r="M26367" s="404"/>
      <c r="N26367" s="404"/>
      <c r="O26367" s="404"/>
      <c r="P26367" s="404"/>
      <c r="Q26367" s="404"/>
      <c r="R26367" s="404"/>
      <c r="S26367" s="404"/>
      <c r="T26367" s="404"/>
    </row>
    <row r="26368" spans="12:20" ht="16.8">
      <c r="L26368" s="404"/>
      <c r="M26368" s="404"/>
      <c r="N26368" s="404"/>
      <c r="O26368" s="404"/>
      <c r="P26368" s="404"/>
      <c r="Q26368" s="404"/>
      <c r="R26368" s="404"/>
      <c r="S26368" s="404"/>
      <c r="T26368" s="404"/>
    </row>
    <row r="26369" spans="12:20" ht="16.8">
      <c r="L26369" s="404"/>
      <c r="M26369" s="404"/>
      <c r="N26369" s="404"/>
      <c r="O26369" s="404"/>
      <c r="P26369" s="404"/>
      <c r="Q26369" s="404"/>
      <c r="R26369" s="404"/>
      <c r="S26369" s="404"/>
      <c r="T26369" s="404"/>
    </row>
    <row r="26370" spans="12:20" ht="16.8">
      <c r="L26370" s="404"/>
      <c r="M26370" s="404"/>
      <c r="N26370" s="404"/>
      <c r="O26370" s="404"/>
      <c r="P26370" s="404"/>
      <c r="Q26370" s="404"/>
      <c r="R26370" s="404"/>
      <c r="S26370" s="404"/>
      <c r="T26370" s="404"/>
    </row>
    <row r="26371" spans="12:20" ht="16.8">
      <c r="L26371" s="404"/>
      <c r="M26371" s="404"/>
      <c r="N26371" s="404"/>
      <c r="O26371" s="404"/>
      <c r="P26371" s="404"/>
      <c r="Q26371" s="404"/>
      <c r="R26371" s="404"/>
      <c r="S26371" s="404"/>
      <c r="T26371" s="404"/>
    </row>
    <row r="26372" spans="12:20" ht="16.8">
      <c r="L26372" s="404"/>
      <c r="M26372" s="404"/>
      <c r="N26372" s="404"/>
      <c r="O26372" s="404"/>
      <c r="P26372" s="404"/>
      <c r="Q26372" s="404"/>
      <c r="R26372" s="404"/>
      <c r="S26372" s="404"/>
      <c r="T26372" s="404"/>
    </row>
    <row r="26373" spans="12:20" ht="16.8">
      <c r="L26373" s="404"/>
      <c r="M26373" s="404"/>
      <c r="N26373" s="404"/>
      <c r="O26373" s="404"/>
      <c r="P26373" s="404"/>
      <c r="Q26373" s="404"/>
      <c r="R26373" s="404"/>
      <c r="S26373" s="404"/>
      <c r="T26373" s="404"/>
    </row>
    <row r="26374" spans="12:20" ht="16.8">
      <c r="L26374" s="404"/>
      <c r="M26374" s="404"/>
      <c r="N26374" s="404"/>
      <c r="O26374" s="404"/>
      <c r="P26374" s="404"/>
      <c r="Q26374" s="404"/>
      <c r="R26374" s="404"/>
      <c r="S26374" s="404"/>
      <c r="T26374" s="404"/>
    </row>
    <row r="26375" spans="12:20" ht="16.8">
      <c r="L26375" s="404"/>
      <c r="M26375" s="404"/>
      <c r="N26375" s="404"/>
      <c r="O26375" s="404"/>
      <c r="P26375" s="404"/>
      <c r="Q26375" s="404"/>
      <c r="R26375" s="404"/>
      <c r="S26375" s="404"/>
      <c r="T26375" s="404"/>
    </row>
    <row r="26376" spans="12:20" ht="16.8">
      <c r="L26376" s="404"/>
      <c r="M26376" s="404"/>
      <c r="N26376" s="404"/>
      <c r="O26376" s="404"/>
      <c r="P26376" s="404"/>
      <c r="Q26376" s="404"/>
      <c r="R26376" s="404"/>
      <c r="S26376" s="404"/>
      <c r="T26376" s="404"/>
    </row>
    <row r="26377" spans="12:20" ht="16.8">
      <c r="L26377" s="404"/>
      <c r="M26377" s="404"/>
      <c r="N26377" s="404"/>
      <c r="O26377" s="404"/>
      <c r="P26377" s="404"/>
      <c r="Q26377" s="404"/>
      <c r="R26377" s="404"/>
      <c r="S26377" s="404"/>
      <c r="T26377" s="404"/>
    </row>
    <row r="26378" spans="12:20" ht="16.8">
      <c r="L26378" s="404"/>
      <c r="M26378" s="404"/>
      <c r="N26378" s="404"/>
      <c r="O26378" s="404"/>
      <c r="P26378" s="404"/>
      <c r="Q26378" s="404"/>
      <c r="R26378" s="404"/>
      <c r="S26378" s="404"/>
      <c r="T26378" s="404"/>
    </row>
    <row r="26379" spans="12:20" ht="16.8">
      <c r="L26379" s="404"/>
      <c r="M26379" s="404"/>
      <c r="N26379" s="404"/>
      <c r="O26379" s="404"/>
      <c r="P26379" s="404"/>
      <c r="Q26379" s="404"/>
      <c r="R26379" s="404"/>
      <c r="S26379" s="404"/>
      <c r="T26379" s="404"/>
    </row>
    <row r="26380" spans="12:20" ht="16.8">
      <c r="L26380" s="404"/>
      <c r="M26380" s="404"/>
      <c r="N26380" s="404"/>
      <c r="O26380" s="404"/>
      <c r="P26380" s="404"/>
      <c r="Q26380" s="404"/>
      <c r="R26380" s="404"/>
      <c r="S26380" s="404"/>
      <c r="T26380" s="404"/>
    </row>
    <row r="26381" spans="12:20" ht="16.8">
      <c r="L26381" s="404"/>
      <c r="M26381" s="404"/>
      <c r="N26381" s="404"/>
      <c r="O26381" s="404"/>
      <c r="P26381" s="404"/>
      <c r="Q26381" s="404"/>
      <c r="R26381" s="404"/>
      <c r="S26381" s="404"/>
      <c r="T26381" s="404"/>
    </row>
    <row r="26382" spans="12:20" ht="16.8">
      <c r="L26382" s="404"/>
      <c r="M26382" s="404"/>
      <c r="N26382" s="404"/>
      <c r="O26382" s="404"/>
      <c r="P26382" s="404"/>
      <c r="Q26382" s="404"/>
      <c r="R26382" s="404"/>
      <c r="S26382" s="404"/>
      <c r="T26382" s="404"/>
    </row>
    <row r="26383" spans="12:20" ht="16.8">
      <c r="L26383" s="404"/>
      <c r="M26383" s="404"/>
      <c r="N26383" s="404"/>
      <c r="O26383" s="404"/>
      <c r="P26383" s="404"/>
      <c r="Q26383" s="404"/>
      <c r="R26383" s="404"/>
      <c r="S26383" s="404"/>
      <c r="T26383" s="404"/>
    </row>
    <row r="26384" spans="12:20" ht="16.8">
      <c r="L26384" s="404"/>
      <c r="M26384" s="404"/>
      <c r="N26384" s="404"/>
      <c r="O26384" s="404"/>
      <c r="P26384" s="404"/>
      <c r="Q26384" s="404"/>
      <c r="R26384" s="404"/>
      <c r="S26384" s="404"/>
      <c r="T26384" s="404"/>
    </row>
    <row r="26385" spans="12:20" ht="16.8">
      <c r="L26385" s="404"/>
      <c r="M26385" s="404"/>
      <c r="N26385" s="404"/>
      <c r="O26385" s="404"/>
      <c r="P26385" s="404"/>
      <c r="Q26385" s="404"/>
      <c r="R26385" s="404"/>
      <c r="S26385" s="404"/>
      <c r="T26385" s="404"/>
    </row>
    <row r="26386" spans="12:20" ht="16.8">
      <c r="L26386" s="404"/>
      <c r="M26386" s="404"/>
      <c r="N26386" s="404"/>
      <c r="O26386" s="404"/>
      <c r="P26386" s="404"/>
      <c r="Q26386" s="404"/>
      <c r="R26386" s="404"/>
      <c r="S26386" s="404"/>
      <c r="T26386" s="404"/>
    </row>
    <row r="26387" spans="12:20" ht="16.8">
      <c r="L26387" s="404"/>
      <c r="M26387" s="404"/>
      <c r="N26387" s="404"/>
      <c r="O26387" s="404"/>
      <c r="P26387" s="404"/>
      <c r="Q26387" s="404"/>
      <c r="R26387" s="404"/>
      <c r="S26387" s="404"/>
      <c r="T26387" s="404"/>
    </row>
    <row r="26388" spans="12:20" ht="16.8">
      <c r="L26388" s="404"/>
      <c r="M26388" s="404"/>
      <c r="N26388" s="404"/>
      <c r="O26388" s="404"/>
      <c r="P26388" s="404"/>
      <c r="Q26388" s="404"/>
      <c r="R26388" s="404"/>
      <c r="S26388" s="404"/>
      <c r="T26388" s="404"/>
    </row>
    <row r="26389" spans="12:20" ht="16.8">
      <c r="L26389" s="404"/>
      <c r="M26389" s="404"/>
      <c r="N26389" s="404"/>
      <c r="O26389" s="404"/>
      <c r="P26389" s="404"/>
      <c r="Q26389" s="404"/>
      <c r="R26389" s="404"/>
      <c r="S26389" s="404"/>
      <c r="T26389" s="404"/>
    </row>
    <row r="26390" spans="12:20" ht="16.8">
      <c r="L26390" s="404"/>
      <c r="M26390" s="404"/>
      <c r="N26390" s="404"/>
      <c r="O26390" s="404"/>
      <c r="P26390" s="404"/>
      <c r="Q26390" s="404"/>
      <c r="R26390" s="404"/>
      <c r="S26390" s="404"/>
      <c r="T26390" s="404"/>
    </row>
    <row r="26391" spans="12:20" ht="16.8">
      <c r="L26391" s="404"/>
      <c r="M26391" s="404"/>
      <c r="N26391" s="404"/>
      <c r="O26391" s="404"/>
      <c r="P26391" s="404"/>
      <c r="Q26391" s="404"/>
      <c r="R26391" s="404"/>
      <c r="S26391" s="404"/>
      <c r="T26391" s="404"/>
    </row>
    <row r="26392" spans="12:20" ht="16.8">
      <c r="L26392" s="404"/>
      <c r="M26392" s="404"/>
      <c r="N26392" s="404"/>
      <c r="O26392" s="404"/>
      <c r="P26392" s="404"/>
      <c r="Q26392" s="404"/>
      <c r="R26392" s="404"/>
      <c r="S26392" s="404"/>
      <c r="T26392" s="404"/>
    </row>
    <row r="26393" spans="12:20" ht="16.8">
      <c r="L26393" s="404"/>
      <c r="M26393" s="404"/>
      <c r="N26393" s="404"/>
      <c r="O26393" s="404"/>
      <c r="P26393" s="404"/>
      <c r="Q26393" s="404"/>
      <c r="R26393" s="404"/>
      <c r="S26393" s="404"/>
      <c r="T26393" s="404"/>
    </row>
    <row r="26394" spans="12:20" ht="16.8">
      <c r="L26394" s="404"/>
      <c r="M26394" s="404"/>
      <c r="N26394" s="404"/>
      <c r="O26394" s="404"/>
      <c r="P26394" s="404"/>
      <c r="Q26394" s="404"/>
      <c r="R26394" s="404"/>
      <c r="S26394" s="404"/>
      <c r="T26394" s="404"/>
    </row>
    <row r="26395" spans="12:20" ht="16.8">
      <c r="L26395" s="404"/>
      <c r="M26395" s="404"/>
      <c r="N26395" s="404"/>
      <c r="O26395" s="404"/>
      <c r="P26395" s="404"/>
      <c r="Q26395" s="404"/>
      <c r="R26395" s="404"/>
      <c r="S26395" s="404"/>
      <c r="T26395" s="404"/>
    </row>
    <row r="26396" spans="12:20" ht="16.8">
      <c r="L26396" s="404"/>
      <c r="M26396" s="404"/>
      <c r="N26396" s="404"/>
      <c r="O26396" s="404"/>
      <c r="P26396" s="404"/>
      <c r="Q26396" s="404"/>
      <c r="R26396" s="404"/>
      <c r="S26396" s="404"/>
      <c r="T26396" s="404"/>
    </row>
    <row r="26397" spans="12:20" ht="16.8">
      <c r="L26397" s="404"/>
      <c r="M26397" s="404"/>
      <c r="N26397" s="404"/>
      <c r="O26397" s="404"/>
      <c r="P26397" s="404"/>
      <c r="Q26397" s="404"/>
      <c r="R26397" s="404"/>
      <c r="S26397" s="404"/>
      <c r="T26397" s="404"/>
    </row>
    <row r="26398" spans="12:20" ht="16.8">
      <c r="L26398" s="404"/>
      <c r="M26398" s="404"/>
      <c r="N26398" s="404"/>
      <c r="O26398" s="404"/>
      <c r="P26398" s="404"/>
      <c r="Q26398" s="404"/>
      <c r="R26398" s="404"/>
      <c r="S26398" s="404"/>
      <c r="T26398" s="404"/>
    </row>
    <row r="26399" spans="12:20" ht="16.8">
      <c r="L26399" s="404"/>
      <c r="M26399" s="404"/>
      <c r="N26399" s="404"/>
      <c r="O26399" s="404"/>
      <c r="P26399" s="404"/>
      <c r="Q26399" s="404"/>
      <c r="R26399" s="404"/>
      <c r="S26399" s="404"/>
      <c r="T26399" s="404"/>
    </row>
    <row r="26400" spans="12:20" ht="16.8">
      <c r="L26400" s="404"/>
      <c r="M26400" s="404"/>
      <c r="N26400" s="404"/>
      <c r="O26400" s="404"/>
      <c r="P26400" s="404"/>
      <c r="Q26400" s="404"/>
      <c r="R26400" s="404"/>
      <c r="S26400" s="404"/>
      <c r="T26400" s="404"/>
    </row>
    <row r="26401" spans="12:20" ht="16.8">
      <c r="L26401" s="404"/>
      <c r="M26401" s="404"/>
      <c r="N26401" s="404"/>
      <c r="O26401" s="404"/>
      <c r="P26401" s="404"/>
      <c r="Q26401" s="404"/>
      <c r="R26401" s="404"/>
      <c r="S26401" s="404"/>
      <c r="T26401" s="404"/>
    </row>
    <row r="26402" spans="12:20" ht="16.8">
      <c r="L26402" s="404"/>
      <c r="M26402" s="404"/>
      <c r="N26402" s="404"/>
      <c r="O26402" s="404"/>
      <c r="P26402" s="404"/>
      <c r="Q26402" s="404"/>
      <c r="R26402" s="404"/>
      <c r="S26402" s="404"/>
      <c r="T26402" s="404"/>
    </row>
    <row r="26403" spans="12:20" ht="16.8">
      <c r="L26403" s="404"/>
      <c r="M26403" s="404"/>
      <c r="N26403" s="404"/>
      <c r="O26403" s="404"/>
      <c r="P26403" s="404"/>
      <c r="Q26403" s="404"/>
      <c r="R26403" s="404"/>
      <c r="S26403" s="404"/>
      <c r="T26403" s="404"/>
    </row>
    <row r="26404" spans="12:20" ht="16.8">
      <c r="L26404" s="404"/>
      <c r="M26404" s="404"/>
      <c r="N26404" s="404"/>
      <c r="O26404" s="404"/>
      <c r="P26404" s="404"/>
      <c r="Q26404" s="404"/>
      <c r="R26404" s="404"/>
      <c r="S26404" s="404"/>
      <c r="T26404" s="404"/>
    </row>
    <row r="26405" spans="12:20" ht="16.8">
      <c r="L26405" s="404"/>
      <c r="M26405" s="404"/>
      <c r="N26405" s="404"/>
      <c r="O26405" s="404"/>
      <c r="P26405" s="404"/>
      <c r="Q26405" s="404"/>
      <c r="R26405" s="404"/>
      <c r="S26405" s="404"/>
      <c r="T26405" s="404"/>
    </row>
    <row r="26406" spans="12:20" ht="16.8">
      <c r="L26406" s="404"/>
      <c r="M26406" s="404"/>
      <c r="N26406" s="404"/>
      <c r="O26406" s="404"/>
      <c r="P26406" s="404"/>
      <c r="Q26406" s="404"/>
      <c r="R26406" s="404"/>
      <c r="S26406" s="404"/>
      <c r="T26406" s="404"/>
    </row>
    <row r="26407" spans="12:20" ht="16.8">
      <c r="L26407" s="404"/>
      <c r="M26407" s="404"/>
      <c r="N26407" s="404"/>
      <c r="O26407" s="404"/>
      <c r="P26407" s="404"/>
      <c r="Q26407" s="404"/>
      <c r="R26407" s="404"/>
      <c r="S26407" s="404"/>
      <c r="T26407" s="404"/>
    </row>
    <row r="26408" spans="12:20" ht="16.8">
      <c r="L26408" s="404"/>
      <c r="M26408" s="404"/>
      <c r="N26408" s="404"/>
      <c r="O26408" s="404"/>
      <c r="P26408" s="404"/>
      <c r="Q26408" s="404"/>
      <c r="R26408" s="404"/>
      <c r="S26408" s="404"/>
      <c r="T26408" s="404"/>
    </row>
    <row r="26409" spans="12:20" ht="16.8">
      <c r="L26409" s="404"/>
      <c r="M26409" s="404"/>
      <c r="N26409" s="404"/>
      <c r="O26409" s="404"/>
      <c r="P26409" s="404"/>
      <c r="Q26409" s="404"/>
      <c r="R26409" s="404"/>
      <c r="S26409" s="404"/>
      <c r="T26409" s="404"/>
    </row>
    <row r="26410" spans="12:20" ht="16.8">
      <c r="L26410" s="404"/>
      <c r="M26410" s="404"/>
      <c r="N26410" s="404"/>
      <c r="O26410" s="404"/>
      <c r="P26410" s="404"/>
      <c r="Q26410" s="404"/>
      <c r="R26410" s="404"/>
      <c r="S26410" s="404"/>
      <c r="T26410" s="404"/>
    </row>
    <row r="26411" spans="12:20" ht="16.8">
      <c r="L26411" s="404"/>
      <c r="M26411" s="404"/>
      <c r="N26411" s="404"/>
      <c r="O26411" s="404"/>
      <c r="P26411" s="404"/>
      <c r="Q26411" s="404"/>
      <c r="R26411" s="404"/>
      <c r="S26411" s="404"/>
      <c r="T26411" s="404"/>
    </row>
    <row r="26412" spans="12:20" ht="16.8">
      <c r="L26412" s="404"/>
      <c r="M26412" s="404"/>
      <c r="N26412" s="404"/>
      <c r="O26412" s="404"/>
      <c r="P26412" s="404"/>
      <c r="Q26412" s="404"/>
      <c r="R26412" s="404"/>
      <c r="S26412" s="404"/>
      <c r="T26412" s="404"/>
    </row>
    <row r="26413" spans="12:20" ht="16.8">
      <c r="L26413" s="404"/>
      <c r="M26413" s="404"/>
      <c r="N26413" s="404"/>
      <c r="O26413" s="404"/>
      <c r="P26413" s="404"/>
      <c r="Q26413" s="404"/>
      <c r="R26413" s="404"/>
      <c r="S26413" s="404"/>
      <c r="T26413" s="404"/>
    </row>
    <row r="26414" spans="12:20" ht="16.8">
      <c r="L26414" s="404"/>
      <c r="M26414" s="404"/>
      <c r="N26414" s="404"/>
      <c r="O26414" s="404"/>
      <c r="P26414" s="404"/>
      <c r="Q26414" s="404"/>
      <c r="R26414" s="404"/>
      <c r="S26414" s="404"/>
      <c r="T26414" s="404"/>
    </row>
    <row r="26415" spans="12:20" ht="16.8">
      <c r="L26415" s="404"/>
      <c r="M26415" s="404"/>
      <c r="N26415" s="404"/>
      <c r="O26415" s="404"/>
      <c r="P26415" s="404"/>
      <c r="Q26415" s="404"/>
      <c r="R26415" s="404"/>
      <c r="S26415" s="404"/>
      <c r="T26415" s="404"/>
    </row>
    <row r="26416" spans="12:20" ht="16.8">
      <c r="L26416" s="404"/>
      <c r="M26416" s="404"/>
      <c r="N26416" s="404"/>
      <c r="O26416" s="404"/>
      <c r="P26416" s="404"/>
      <c r="Q26416" s="404"/>
      <c r="R26416" s="404"/>
      <c r="S26416" s="404"/>
      <c r="T26416" s="404"/>
    </row>
    <row r="26417" spans="12:20" ht="16.8">
      <c r="L26417" s="404"/>
      <c r="M26417" s="404"/>
      <c r="N26417" s="404"/>
      <c r="O26417" s="404"/>
      <c r="P26417" s="404"/>
      <c r="Q26417" s="404"/>
      <c r="R26417" s="404"/>
      <c r="S26417" s="404"/>
      <c r="T26417" s="404"/>
    </row>
    <row r="26418" spans="12:20" ht="16.8">
      <c r="L26418" s="404"/>
      <c r="M26418" s="404"/>
      <c r="N26418" s="404"/>
      <c r="O26418" s="404"/>
      <c r="P26418" s="404"/>
      <c r="Q26418" s="404"/>
      <c r="R26418" s="404"/>
      <c r="S26418" s="404"/>
      <c r="T26418" s="404"/>
    </row>
    <row r="26419" spans="12:20" ht="16.8">
      <c r="L26419" s="404"/>
      <c r="M26419" s="404"/>
      <c r="N26419" s="404"/>
      <c r="O26419" s="404"/>
      <c r="P26419" s="404"/>
      <c r="Q26419" s="404"/>
      <c r="R26419" s="404"/>
      <c r="S26419" s="404"/>
      <c r="T26419" s="404"/>
    </row>
    <row r="26420" spans="12:20" ht="16.8">
      <c r="L26420" s="404"/>
      <c r="M26420" s="404"/>
      <c r="N26420" s="404"/>
      <c r="O26420" s="404"/>
      <c r="P26420" s="404"/>
      <c r="Q26420" s="404"/>
      <c r="R26420" s="404"/>
      <c r="S26420" s="404"/>
      <c r="T26420" s="404"/>
    </row>
    <row r="26421" spans="12:20" ht="16.8">
      <c r="L26421" s="404"/>
      <c r="M26421" s="404"/>
      <c r="N26421" s="404"/>
      <c r="O26421" s="404"/>
      <c r="P26421" s="404"/>
      <c r="Q26421" s="404"/>
      <c r="R26421" s="404"/>
      <c r="S26421" s="404"/>
      <c r="T26421" s="404"/>
    </row>
    <row r="26422" spans="12:20" ht="16.8">
      <c r="L26422" s="404"/>
      <c r="M26422" s="404"/>
      <c r="N26422" s="404"/>
      <c r="O26422" s="404"/>
      <c r="P26422" s="404"/>
      <c r="Q26422" s="404"/>
      <c r="R26422" s="404"/>
      <c r="S26422" s="404"/>
      <c r="T26422" s="404"/>
    </row>
    <row r="26423" spans="12:20" ht="16.8">
      <c r="L26423" s="404"/>
      <c r="M26423" s="404"/>
      <c r="N26423" s="404"/>
      <c r="O26423" s="404"/>
      <c r="P26423" s="404"/>
      <c r="Q26423" s="404"/>
      <c r="R26423" s="404"/>
      <c r="S26423" s="404"/>
      <c r="T26423" s="404"/>
    </row>
    <row r="26424" spans="12:20" ht="16.8">
      <c r="L26424" s="404"/>
      <c r="M26424" s="404"/>
      <c r="N26424" s="404"/>
      <c r="O26424" s="404"/>
      <c r="P26424" s="404"/>
      <c r="Q26424" s="404"/>
      <c r="R26424" s="404"/>
      <c r="S26424" s="404"/>
      <c r="T26424" s="404"/>
    </row>
    <row r="26425" spans="12:20" ht="16.8">
      <c r="L26425" s="404"/>
      <c r="M26425" s="404"/>
      <c r="N26425" s="404"/>
      <c r="O26425" s="404"/>
      <c r="P26425" s="404"/>
      <c r="Q26425" s="404"/>
      <c r="R26425" s="404"/>
      <c r="S26425" s="404"/>
      <c r="T26425" s="404"/>
    </row>
    <row r="26426" spans="12:20" ht="16.8">
      <c r="L26426" s="404"/>
      <c r="M26426" s="404"/>
      <c r="N26426" s="404"/>
      <c r="O26426" s="404"/>
      <c r="P26426" s="404"/>
      <c r="Q26426" s="404"/>
      <c r="R26426" s="404"/>
      <c r="S26426" s="404"/>
      <c r="T26426" s="404"/>
    </row>
    <row r="26427" spans="12:20" ht="16.8">
      <c r="L26427" s="404"/>
      <c r="M26427" s="404"/>
      <c r="N26427" s="404"/>
      <c r="O26427" s="404"/>
      <c r="P26427" s="404"/>
      <c r="Q26427" s="404"/>
      <c r="R26427" s="404"/>
      <c r="S26427" s="404"/>
      <c r="T26427" s="404"/>
    </row>
    <row r="26428" spans="12:20" ht="16.8">
      <c r="L26428" s="404"/>
      <c r="M26428" s="404"/>
      <c r="N26428" s="404"/>
      <c r="O26428" s="404"/>
      <c r="P26428" s="404"/>
      <c r="Q26428" s="404"/>
      <c r="R26428" s="404"/>
      <c r="S26428" s="404"/>
      <c r="T26428" s="404"/>
    </row>
    <row r="26429" spans="12:20" ht="16.8">
      <c r="L26429" s="404"/>
      <c r="M26429" s="404"/>
      <c r="N26429" s="404"/>
      <c r="O26429" s="404"/>
      <c r="P26429" s="404"/>
      <c r="Q26429" s="404"/>
      <c r="R26429" s="404"/>
      <c r="S26429" s="404"/>
      <c r="T26429" s="404"/>
    </row>
    <row r="26430" spans="12:20" ht="16.8">
      <c r="L26430" s="404"/>
      <c r="M26430" s="404"/>
      <c r="N26430" s="404"/>
      <c r="O26430" s="404"/>
      <c r="P26430" s="404"/>
      <c r="Q26430" s="404"/>
      <c r="R26430" s="404"/>
      <c r="S26430" s="404"/>
      <c r="T26430" s="404"/>
    </row>
    <row r="26431" spans="12:20" ht="16.8">
      <c r="L26431" s="404"/>
      <c r="M26431" s="404"/>
      <c r="N26431" s="404"/>
      <c r="O26431" s="404"/>
      <c r="P26431" s="404"/>
      <c r="Q26431" s="404"/>
      <c r="R26431" s="404"/>
      <c r="S26431" s="404"/>
      <c r="T26431" s="404"/>
    </row>
    <row r="26432" spans="12:20" ht="16.8">
      <c r="L26432" s="404"/>
      <c r="M26432" s="404"/>
      <c r="N26432" s="404"/>
      <c r="O26432" s="404"/>
      <c r="P26432" s="404"/>
      <c r="Q26432" s="404"/>
      <c r="R26432" s="404"/>
      <c r="S26432" s="404"/>
      <c r="T26432" s="404"/>
    </row>
    <row r="26433" spans="12:20" ht="16.8">
      <c r="L26433" s="404"/>
      <c r="M26433" s="404"/>
      <c r="N26433" s="404"/>
      <c r="O26433" s="404"/>
      <c r="P26433" s="404"/>
      <c r="Q26433" s="404"/>
      <c r="R26433" s="404"/>
      <c r="S26433" s="404"/>
      <c r="T26433" s="404"/>
    </row>
    <row r="26434" spans="12:20" ht="16.8">
      <c r="L26434" s="404"/>
      <c r="M26434" s="404"/>
      <c r="N26434" s="404"/>
      <c r="O26434" s="404"/>
      <c r="P26434" s="404"/>
      <c r="Q26434" s="404"/>
      <c r="R26434" s="404"/>
      <c r="S26434" s="404"/>
      <c r="T26434" s="404"/>
    </row>
    <row r="26435" spans="12:20" ht="16.8">
      <c r="L26435" s="404"/>
      <c r="M26435" s="404"/>
      <c r="N26435" s="404"/>
      <c r="O26435" s="404"/>
      <c r="P26435" s="404"/>
      <c r="Q26435" s="404"/>
      <c r="R26435" s="404"/>
      <c r="S26435" s="404"/>
      <c r="T26435" s="404"/>
    </row>
    <row r="26436" spans="12:20" ht="16.8">
      <c r="L26436" s="404"/>
      <c r="M26436" s="404"/>
      <c r="N26436" s="404"/>
      <c r="O26436" s="404"/>
      <c r="P26436" s="404"/>
      <c r="Q26436" s="404"/>
      <c r="R26436" s="404"/>
      <c r="S26436" s="404"/>
      <c r="T26436" s="404"/>
    </row>
    <row r="26437" spans="12:20" ht="16.8">
      <c r="L26437" s="404"/>
      <c r="M26437" s="404"/>
      <c r="N26437" s="404"/>
      <c r="O26437" s="404"/>
      <c r="P26437" s="404"/>
      <c r="Q26437" s="404"/>
      <c r="R26437" s="404"/>
      <c r="S26437" s="404"/>
      <c r="T26437" s="404"/>
    </row>
    <row r="26438" spans="12:20" ht="16.8">
      <c r="L26438" s="404"/>
      <c r="M26438" s="404"/>
      <c r="N26438" s="404"/>
      <c r="O26438" s="404"/>
      <c r="P26438" s="404"/>
      <c r="Q26438" s="404"/>
      <c r="R26438" s="404"/>
      <c r="S26438" s="404"/>
      <c r="T26438" s="404"/>
    </row>
    <row r="26439" spans="12:20" ht="16.8">
      <c r="L26439" s="404"/>
      <c r="M26439" s="404"/>
      <c r="N26439" s="404"/>
      <c r="O26439" s="404"/>
      <c r="P26439" s="404"/>
      <c r="Q26439" s="404"/>
      <c r="R26439" s="404"/>
      <c r="S26439" s="404"/>
      <c r="T26439" s="404"/>
    </row>
    <row r="26440" spans="12:20" ht="16.8">
      <c r="L26440" s="404"/>
      <c r="M26440" s="404"/>
      <c r="N26440" s="404"/>
      <c r="O26440" s="404"/>
      <c r="P26440" s="404"/>
      <c r="Q26440" s="404"/>
      <c r="R26440" s="404"/>
      <c r="S26440" s="404"/>
      <c r="T26440" s="404"/>
    </row>
    <row r="26441" spans="12:20" ht="16.8">
      <c r="L26441" s="404"/>
      <c r="M26441" s="404"/>
      <c r="N26441" s="404"/>
      <c r="O26441" s="404"/>
      <c r="P26441" s="404"/>
      <c r="Q26441" s="404"/>
      <c r="R26441" s="404"/>
      <c r="S26441" s="404"/>
      <c r="T26441" s="404"/>
    </row>
    <row r="26442" spans="12:20" ht="16.8">
      <c r="L26442" s="404"/>
      <c r="M26442" s="404"/>
      <c r="N26442" s="404"/>
      <c r="O26442" s="404"/>
      <c r="P26442" s="404"/>
      <c r="Q26442" s="404"/>
      <c r="R26442" s="404"/>
      <c r="S26442" s="404"/>
      <c r="T26442" s="404"/>
    </row>
    <row r="26443" spans="12:20" ht="16.8">
      <c r="L26443" s="404"/>
      <c r="M26443" s="404"/>
      <c r="N26443" s="404"/>
      <c r="O26443" s="404"/>
      <c r="P26443" s="404"/>
      <c r="Q26443" s="404"/>
      <c r="R26443" s="404"/>
      <c r="S26443" s="404"/>
      <c r="T26443" s="404"/>
    </row>
    <row r="26444" spans="12:20" ht="16.8">
      <c r="L26444" s="404"/>
      <c r="M26444" s="404"/>
      <c r="N26444" s="404"/>
      <c r="O26444" s="404"/>
      <c r="P26444" s="404"/>
      <c r="Q26444" s="404"/>
      <c r="R26444" s="404"/>
      <c r="S26444" s="404"/>
      <c r="T26444" s="404"/>
    </row>
    <row r="26445" spans="12:20" ht="16.8">
      <c r="L26445" s="404"/>
      <c r="M26445" s="404"/>
      <c r="N26445" s="404"/>
      <c r="O26445" s="404"/>
      <c r="P26445" s="404"/>
      <c r="Q26445" s="404"/>
      <c r="R26445" s="404"/>
      <c r="S26445" s="404"/>
      <c r="T26445" s="404"/>
    </row>
    <row r="26446" spans="12:20" ht="16.8">
      <c r="L26446" s="404"/>
      <c r="M26446" s="404"/>
      <c r="N26446" s="404"/>
      <c r="O26446" s="404"/>
      <c r="P26446" s="404"/>
      <c r="Q26446" s="404"/>
      <c r="R26446" s="404"/>
      <c r="S26446" s="404"/>
      <c r="T26446" s="404"/>
    </row>
    <row r="26447" spans="12:20" ht="16.8">
      <c r="L26447" s="404"/>
      <c r="M26447" s="404"/>
      <c r="N26447" s="404"/>
      <c r="O26447" s="404"/>
      <c r="P26447" s="404"/>
      <c r="Q26447" s="404"/>
      <c r="R26447" s="404"/>
      <c r="S26447" s="404"/>
      <c r="T26447" s="404"/>
    </row>
    <row r="26448" spans="12:20" ht="16.8">
      <c r="L26448" s="404"/>
      <c r="M26448" s="404"/>
      <c r="N26448" s="404"/>
      <c r="O26448" s="404"/>
      <c r="P26448" s="404"/>
      <c r="Q26448" s="404"/>
      <c r="R26448" s="404"/>
      <c r="S26448" s="404"/>
      <c r="T26448" s="404"/>
    </row>
    <row r="26449" spans="12:20" ht="16.8">
      <c r="L26449" s="404"/>
      <c r="M26449" s="404"/>
      <c r="N26449" s="404"/>
      <c r="O26449" s="404"/>
      <c r="P26449" s="404"/>
      <c r="Q26449" s="404"/>
      <c r="R26449" s="404"/>
      <c r="S26449" s="404"/>
      <c r="T26449" s="404"/>
    </row>
    <row r="26450" spans="12:20" ht="16.8">
      <c r="L26450" s="404"/>
      <c r="M26450" s="404"/>
      <c r="N26450" s="404"/>
      <c r="O26450" s="404"/>
      <c r="P26450" s="404"/>
      <c r="Q26450" s="404"/>
      <c r="R26450" s="404"/>
      <c r="S26450" s="404"/>
      <c r="T26450" s="404"/>
    </row>
    <row r="26451" spans="12:20" ht="16.8">
      <c r="L26451" s="404"/>
      <c r="M26451" s="404"/>
      <c r="N26451" s="404"/>
      <c r="O26451" s="404"/>
      <c r="P26451" s="404"/>
      <c r="Q26451" s="404"/>
      <c r="R26451" s="404"/>
      <c r="S26451" s="404"/>
      <c r="T26451" s="404"/>
    </row>
    <row r="26452" spans="12:20" ht="16.8">
      <c r="L26452" s="404"/>
      <c r="M26452" s="404"/>
      <c r="N26452" s="404"/>
      <c r="O26452" s="404"/>
      <c r="P26452" s="404"/>
      <c r="Q26452" s="404"/>
      <c r="R26452" s="404"/>
      <c r="S26452" s="404"/>
      <c r="T26452" s="404"/>
    </row>
    <row r="26453" spans="12:20" ht="16.8">
      <c r="L26453" s="404"/>
      <c r="M26453" s="404"/>
      <c r="N26453" s="404"/>
      <c r="O26453" s="404"/>
      <c r="P26453" s="404"/>
      <c r="Q26453" s="404"/>
      <c r="R26453" s="404"/>
      <c r="S26453" s="404"/>
      <c r="T26453" s="404"/>
    </row>
    <row r="26454" spans="12:20" ht="16.8">
      <c r="L26454" s="404"/>
      <c r="M26454" s="404"/>
      <c r="N26454" s="404"/>
      <c r="O26454" s="404"/>
      <c r="P26454" s="404"/>
      <c r="Q26454" s="404"/>
      <c r="R26454" s="404"/>
      <c r="S26454" s="404"/>
      <c r="T26454" s="404"/>
    </row>
    <row r="26455" spans="12:20" ht="16.8">
      <c r="L26455" s="404"/>
      <c r="M26455" s="404"/>
      <c r="N26455" s="404"/>
      <c r="O26455" s="404"/>
      <c r="P26455" s="404"/>
      <c r="Q26455" s="404"/>
      <c r="R26455" s="404"/>
      <c r="S26455" s="404"/>
      <c r="T26455" s="404"/>
    </row>
    <row r="26456" spans="12:20" ht="16.8">
      <c r="L26456" s="404"/>
      <c r="M26456" s="404"/>
      <c r="N26456" s="404"/>
      <c r="O26456" s="404"/>
      <c r="P26456" s="404"/>
      <c r="Q26456" s="404"/>
      <c r="R26456" s="404"/>
      <c r="S26456" s="404"/>
      <c r="T26456" s="404"/>
    </row>
    <row r="26457" spans="12:20" ht="16.8">
      <c r="L26457" s="404"/>
      <c r="M26457" s="404"/>
      <c r="N26457" s="404"/>
      <c r="O26457" s="404"/>
      <c r="P26457" s="404"/>
      <c r="Q26457" s="404"/>
      <c r="R26457" s="404"/>
      <c r="S26457" s="404"/>
      <c r="T26457" s="404"/>
    </row>
    <row r="26458" spans="12:20" ht="16.8">
      <c r="L26458" s="404"/>
      <c r="M26458" s="404"/>
      <c r="N26458" s="404"/>
      <c r="O26458" s="404"/>
      <c r="P26458" s="404"/>
      <c r="Q26458" s="404"/>
      <c r="R26458" s="404"/>
      <c r="S26458" s="404"/>
      <c r="T26458" s="404"/>
    </row>
    <row r="26459" spans="12:20" ht="16.8">
      <c r="L26459" s="404"/>
      <c r="M26459" s="404"/>
      <c r="N26459" s="404"/>
      <c r="O26459" s="404"/>
      <c r="P26459" s="404"/>
      <c r="Q26459" s="404"/>
      <c r="R26459" s="404"/>
      <c r="S26459" s="404"/>
      <c r="T26459" s="404"/>
    </row>
    <row r="26460" spans="12:20" ht="16.8">
      <c r="L26460" s="404"/>
      <c r="M26460" s="404"/>
      <c r="N26460" s="404"/>
      <c r="O26460" s="404"/>
      <c r="P26460" s="404"/>
      <c r="Q26460" s="404"/>
      <c r="R26460" s="404"/>
      <c r="S26460" s="404"/>
      <c r="T26460" s="404"/>
    </row>
    <row r="26461" spans="12:20" ht="16.8">
      <c r="L26461" s="404"/>
      <c r="M26461" s="404"/>
      <c r="N26461" s="404"/>
      <c r="O26461" s="404"/>
      <c r="P26461" s="404"/>
      <c r="Q26461" s="404"/>
      <c r="R26461" s="404"/>
      <c r="S26461" s="404"/>
      <c r="T26461" s="404"/>
    </row>
    <row r="26462" spans="12:20" ht="16.8">
      <c r="L26462" s="404"/>
      <c r="M26462" s="404"/>
      <c r="N26462" s="404"/>
      <c r="O26462" s="404"/>
      <c r="P26462" s="404"/>
      <c r="Q26462" s="404"/>
      <c r="R26462" s="404"/>
      <c r="S26462" s="404"/>
      <c r="T26462" s="404"/>
    </row>
    <row r="26463" spans="12:20" ht="16.8">
      <c r="L26463" s="404"/>
      <c r="M26463" s="404"/>
      <c r="N26463" s="404"/>
      <c r="O26463" s="404"/>
      <c r="P26463" s="404"/>
      <c r="Q26463" s="404"/>
      <c r="R26463" s="404"/>
      <c r="S26463" s="404"/>
      <c r="T26463" s="404"/>
    </row>
    <row r="26464" spans="12:20" ht="16.8">
      <c r="L26464" s="404"/>
      <c r="M26464" s="404"/>
      <c r="N26464" s="404"/>
      <c r="O26464" s="404"/>
      <c r="P26464" s="404"/>
      <c r="Q26464" s="404"/>
      <c r="R26464" s="404"/>
      <c r="S26464" s="404"/>
      <c r="T26464" s="404"/>
    </row>
    <row r="26465" spans="12:20" ht="16.8">
      <c r="L26465" s="404"/>
      <c r="M26465" s="404"/>
      <c r="N26465" s="404"/>
      <c r="O26465" s="404"/>
      <c r="P26465" s="404"/>
      <c r="Q26465" s="404"/>
      <c r="R26465" s="404"/>
      <c r="S26465" s="404"/>
      <c r="T26465" s="404"/>
    </row>
    <row r="26466" spans="12:20" ht="16.8">
      <c r="L26466" s="404"/>
      <c r="M26466" s="404"/>
      <c r="N26466" s="404"/>
      <c r="O26466" s="404"/>
      <c r="P26466" s="404"/>
      <c r="Q26466" s="404"/>
      <c r="R26466" s="404"/>
      <c r="S26466" s="404"/>
      <c r="T26466" s="404"/>
    </row>
    <row r="26467" spans="12:20" ht="16.8">
      <c r="L26467" s="404"/>
      <c r="M26467" s="404"/>
      <c r="N26467" s="404"/>
      <c r="O26467" s="404"/>
      <c r="P26467" s="404"/>
      <c r="Q26467" s="404"/>
      <c r="R26467" s="404"/>
      <c r="S26467" s="404"/>
      <c r="T26467" s="404"/>
    </row>
    <row r="26468" spans="12:20" ht="16.8">
      <c r="L26468" s="404"/>
      <c r="M26468" s="404"/>
      <c r="N26468" s="404"/>
      <c r="O26468" s="404"/>
      <c r="P26468" s="404"/>
      <c r="Q26468" s="404"/>
      <c r="R26468" s="404"/>
      <c r="S26468" s="404"/>
      <c r="T26468" s="404"/>
    </row>
    <row r="26469" spans="12:20" ht="16.8">
      <c r="L26469" s="404"/>
      <c r="M26469" s="404"/>
      <c r="N26469" s="404"/>
      <c r="O26469" s="404"/>
      <c r="P26469" s="404"/>
      <c r="Q26469" s="404"/>
      <c r="R26469" s="404"/>
      <c r="S26469" s="404"/>
      <c r="T26469" s="404"/>
    </row>
    <row r="26470" spans="12:20" ht="16.8">
      <c r="L26470" s="404"/>
      <c r="M26470" s="404"/>
      <c r="N26470" s="404"/>
      <c r="O26470" s="404"/>
      <c r="P26470" s="404"/>
      <c r="Q26470" s="404"/>
      <c r="R26470" s="404"/>
      <c r="S26470" s="404"/>
      <c r="T26470" s="404"/>
    </row>
    <row r="26471" spans="12:20" ht="16.8">
      <c r="L26471" s="404"/>
      <c r="M26471" s="404"/>
      <c r="N26471" s="404"/>
      <c r="O26471" s="404"/>
      <c r="P26471" s="404"/>
      <c r="Q26471" s="404"/>
      <c r="R26471" s="404"/>
      <c r="S26471" s="404"/>
      <c r="T26471" s="404"/>
    </row>
    <row r="26472" spans="12:20" ht="16.8">
      <c r="L26472" s="404"/>
      <c r="M26472" s="404"/>
      <c r="N26472" s="404"/>
      <c r="O26472" s="404"/>
      <c r="P26472" s="404"/>
      <c r="Q26472" s="404"/>
      <c r="R26472" s="404"/>
      <c r="S26472" s="404"/>
      <c r="T26472" s="404"/>
    </row>
    <row r="26473" spans="12:20" ht="16.8">
      <c r="L26473" s="404"/>
      <c r="M26473" s="404"/>
      <c r="N26473" s="404"/>
      <c r="O26473" s="404"/>
      <c r="P26473" s="404"/>
      <c r="Q26473" s="404"/>
      <c r="R26473" s="404"/>
      <c r="S26473" s="404"/>
      <c r="T26473" s="404"/>
    </row>
    <row r="26474" spans="12:20" ht="16.8">
      <c r="L26474" s="404"/>
      <c r="M26474" s="404"/>
      <c r="N26474" s="404"/>
      <c r="O26474" s="404"/>
      <c r="P26474" s="404"/>
      <c r="Q26474" s="404"/>
      <c r="R26474" s="404"/>
      <c r="S26474" s="404"/>
      <c r="T26474" s="404"/>
    </row>
    <row r="26475" spans="12:20" ht="16.8">
      <c r="L26475" s="404"/>
      <c r="M26475" s="404"/>
      <c r="N26475" s="404"/>
      <c r="O26475" s="404"/>
      <c r="P26475" s="404"/>
      <c r="Q26475" s="404"/>
      <c r="R26475" s="404"/>
      <c r="S26475" s="404"/>
      <c r="T26475" s="404"/>
    </row>
    <row r="26476" spans="12:20" ht="16.8">
      <c r="L26476" s="404"/>
      <c r="M26476" s="404"/>
      <c r="N26476" s="404"/>
      <c r="O26476" s="404"/>
      <c r="P26476" s="404"/>
      <c r="Q26476" s="404"/>
      <c r="R26476" s="404"/>
      <c r="S26476" s="404"/>
      <c r="T26476" s="404"/>
    </row>
    <row r="26477" spans="12:20" ht="16.8">
      <c r="L26477" s="404"/>
      <c r="M26477" s="404"/>
      <c r="N26477" s="404"/>
      <c r="O26477" s="404"/>
      <c r="P26477" s="404"/>
      <c r="Q26477" s="404"/>
      <c r="R26477" s="404"/>
      <c r="S26477" s="404"/>
      <c r="T26477" s="404"/>
    </row>
    <row r="26478" spans="12:20" ht="16.8">
      <c r="L26478" s="404"/>
      <c r="M26478" s="404"/>
      <c r="N26478" s="404"/>
      <c r="O26478" s="404"/>
      <c r="P26478" s="404"/>
      <c r="Q26478" s="404"/>
      <c r="R26478" s="404"/>
      <c r="S26478" s="404"/>
      <c r="T26478" s="404"/>
    </row>
    <row r="26479" spans="12:20" ht="16.8">
      <c r="L26479" s="404"/>
      <c r="M26479" s="404"/>
      <c r="N26479" s="404"/>
      <c r="O26479" s="404"/>
      <c r="P26479" s="404"/>
      <c r="Q26479" s="404"/>
      <c r="R26479" s="404"/>
      <c r="S26479" s="404"/>
      <c r="T26479" s="404"/>
    </row>
    <row r="26480" spans="12:20" ht="16.8">
      <c r="L26480" s="404"/>
      <c r="M26480" s="404"/>
      <c r="N26480" s="404"/>
      <c r="O26480" s="404"/>
      <c r="P26480" s="404"/>
      <c r="Q26480" s="404"/>
      <c r="R26480" s="404"/>
      <c r="S26480" s="404"/>
      <c r="T26480" s="404"/>
    </row>
    <row r="26481" spans="12:20" ht="16.8">
      <c r="L26481" s="404"/>
      <c r="M26481" s="404"/>
      <c r="N26481" s="404"/>
      <c r="O26481" s="404"/>
      <c r="P26481" s="404"/>
      <c r="Q26481" s="404"/>
      <c r="R26481" s="404"/>
      <c r="S26481" s="404"/>
      <c r="T26481" s="404"/>
    </row>
    <row r="26482" spans="12:20" ht="16.8">
      <c r="L26482" s="404"/>
      <c r="M26482" s="404"/>
      <c r="N26482" s="404"/>
      <c r="O26482" s="404"/>
      <c r="P26482" s="404"/>
      <c r="Q26482" s="404"/>
      <c r="R26482" s="404"/>
      <c r="S26482" s="404"/>
      <c r="T26482" s="404"/>
    </row>
    <row r="26483" spans="12:20" ht="16.8">
      <c r="L26483" s="404"/>
      <c r="M26483" s="404"/>
      <c r="N26483" s="404"/>
      <c r="O26483" s="404"/>
      <c r="P26483" s="404"/>
      <c r="Q26483" s="404"/>
      <c r="R26483" s="404"/>
      <c r="S26483" s="404"/>
      <c r="T26483" s="404"/>
    </row>
    <row r="26484" spans="12:20" ht="16.8">
      <c r="L26484" s="404"/>
      <c r="M26484" s="404"/>
      <c r="N26484" s="404"/>
      <c r="O26484" s="404"/>
      <c r="P26484" s="404"/>
      <c r="Q26484" s="404"/>
      <c r="R26484" s="404"/>
      <c r="S26484" s="404"/>
      <c r="T26484" s="404"/>
    </row>
    <row r="26485" spans="12:20" ht="16.8">
      <c r="L26485" s="404"/>
      <c r="M26485" s="404"/>
      <c r="N26485" s="404"/>
      <c r="O26485" s="404"/>
      <c r="P26485" s="404"/>
      <c r="Q26485" s="404"/>
      <c r="R26485" s="404"/>
      <c r="S26485" s="404"/>
      <c r="T26485" s="404"/>
    </row>
    <row r="26486" spans="12:20" ht="16.8">
      <c r="L26486" s="404"/>
      <c r="M26486" s="404"/>
      <c r="N26486" s="404"/>
      <c r="O26486" s="404"/>
      <c r="P26486" s="404"/>
      <c r="Q26486" s="404"/>
      <c r="R26486" s="404"/>
      <c r="S26486" s="404"/>
      <c r="T26486" s="404"/>
    </row>
    <row r="26487" spans="12:20" ht="16.8">
      <c r="L26487" s="404"/>
      <c r="M26487" s="404"/>
      <c r="N26487" s="404"/>
      <c r="O26487" s="404"/>
      <c r="P26487" s="404"/>
      <c r="Q26487" s="404"/>
      <c r="R26487" s="404"/>
      <c r="S26487" s="404"/>
      <c r="T26487" s="404"/>
    </row>
    <row r="26488" spans="12:20" ht="16.8">
      <c r="L26488" s="404"/>
      <c r="M26488" s="404"/>
      <c r="N26488" s="404"/>
      <c r="O26488" s="404"/>
      <c r="P26488" s="404"/>
      <c r="Q26488" s="404"/>
      <c r="R26488" s="404"/>
      <c r="S26488" s="404"/>
      <c r="T26488" s="404"/>
    </row>
    <row r="26489" spans="12:20" ht="16.8">
      <c r="L26489" s="404"/>
      <c r="M26489" s="404"/>
      <c r="N26489" s="404"/>
      <c r="O26489" s="404"/>
      <c r="P26489" s="404"/>
      <c r="Q26489" s="404"/>
      <c r="R26489" s="404"/>
      <c r="S26489" s="404"/>
      <c r="T26489" s="404"/>
    </row>
    <row r="26490" spans="12:20" ht="16.8">
      <c r="L26490" s="404"/>
      <c r="M26490" s="404"/>
      <c r="N26490" s="404"/>
      <c r="O26490" s="404"/>
      <c r="P26490" s="404"/>
      <c r="Q26490" s="404"/>
      <c r="R26490" s="404"/>
      <c r="S26490" s="404"/>
      <c r="T26490" s="404"/>
    </row>
    <row r="26491" spans="12:20" ht="16.8">
      <c r="L26491" s="404"/>
      <c r="M26491" s="404"/>
      <c r="N26491" s="404"/>
      <c r="O26491" s="404"/>
      <c r="P26491" s="404"/>
      <c r="Q26491" s="404"/>
      <c r="R26491" s="404"/>
      <c r="S26491" s="404"/>
      <c r="T26491" s="404"/>
    </row>
    <row r="26492" spans="12:20" ht="16.8">
      <c r="L26492" s="404"/>
      <c r="M26492" s="404"/>
      <c r="N26492" s="404"/>
      <c r="O26492" s="404"/>
      <c r="P26492" s="404"/>
      <c r="Q26492" s="404"/>
      <c r="R26492" s="404"/>
      <c r="S26492" s="404"/>
      <c r="T26492" s="404"/>
    </row>
    <row r="26493" spans="12:20" ht="16.8">
      <c r="L26493" s="404"/>
      <c r="M26493" s="404"/>
      <c r="N26493" s="404"/>
      <c r="O26493" s="404"/>
      <c r="P26493" s="404"/>
      <c r="Q26493" s="404"/>
      <c r="R26493" s="404"/>
      <c r="S26493" s="404"/>
      <c r="T26493" s="404"/>
    </row>
    <row r="26494" spans="12:20" ht="16.8">
      <c r="L26494" s="404"/>
      <c r="M26494" s="404"/>
      <c r="N26494" s="404"/>
      <c r="O26494" s="404"/>
      <c r="P26494" s="404"/>
      <c r="Q26494" s="404"/>
      <c r="R26494" s="404"/>
      <c r="S26494" s="404"/>
      <c r="T26494" s="404"/>
    </row>
    <row r="26495" spans="12:20" ht="16.8">
      <c r="L26495" s="404"/>
      <c r="M26495" s="404"/>
      <c r="N26495" s="404"/>
      <c r="O26495" s="404"/>
      <c r="P26495" s="404"/>
      <c r="Q26495" s="404"/>
      <c r="R26495" s="404"/>
      <c r="S26495" s="404"/>
      <c r="T26495" s="404"/>
    </row>
    <row r="26496" spans="12:20" ht="16.8">
      <c r="L26496" s="404"/>
      <c r="M26496" s="404"/>
      <c r="N26496" s="404"/>
      <c r="O26496" s="404"/>
      <c r="P26496" s="404"/>
      <c r="Q26496" s="404"/>
      <c r="R26496" s="404"/>
      <c r="S26496" s="404"/>
      <c r="T26496" s="404"/>
    </row>
    <row r="26497" spans="12:20" ht="16.8">
      <c r="L26497" s="404"/>
      <c r="M26497" s="404"/>
      <c r="N26497" s="404"/>
      <c r="O26497" s="404"/>
      <c r="P26497" s="404"/>
      <c r="Q26497" s="404"/>
      <c r="R26497" s="404"/>
      <c r="S26497" s="404"/>
      <c r="T26497" s="404"/>
    </row>
    <row r="26498" spans="12:20" ht="16.8">
      <c r="L26498" s="404"/>
      <c r="M26498" s="404"/>
      <c r="N26498" s="404"/>
      <c r="O26498" s="404"/>
      <c r="P26498" s="404"/>
      <c r="Q26498" s="404"/>
      <c r="R26498" s="404"/>
      <c r="S26498" s="404"/>
      <c r="T26498" s="404"/>
    </row>
    <row r="26499" spans="12:20" ht="16.8">
      <c r="L26499" s="404"/>
      <c r="M26499" s="404"/>
      <c r="N26499" s="404"/>
      <c r="O26499" s="404"/>
      <c r="P26499" s="404"/>
      <c r="Q26499" s="404"/>
      <c r="R26499" s="404"/>
      <c r="S26499" s="404"/>
      <c r="T26499" s="404"/>
    </row>
    <row r="26500" spans="12:20" ht="16.8">
      <c r="L26500" s="404"/>
      <c r="M26500" s="404"/>
      <c r="N26500" s="404"/>
      <c r="O26500" s="404"/>
      <c r="P26500" s="404"/>
      <c r="Q26500" s="404"/>
      <c r="R26500" s="404"/>
      <c r="S26500" s="404"/>
      <c r="T26500" s="404"/>
    </row>
    <row r="26501" spans="12:20" ht="16.8">
      <c r="L26501" s="404"/>
      <c r="M26501" s="404"/>
      <c r="N26501" s="404"/>
      <c r="O26501" s="404"/>
      <c r="P26501" s="404"/>
      <c r="Q26501" s="404"/>
      <c r="R26501" s="404"/>
      <c r="S26501" s="404"/>
      <c r="T26501" s="404"/>
    </row>
    <row r="26502" spans="12:20" ht="16.8">
      <c r="L26502" s="404"/>
      <c r="M26502" s="404"/>
      <c r="N26502" s="404"/>
      <c r="O26502" s="404"/>
      <c r="P26502" s="404"/>
      <c r="Q26502" s="404"/>
      <c r="R26502" s="404"/>
      <c r="S26502" s="404"/>
      <c r="T26502" s="404"/>
    </row>
    <row r="26503" spans="12:20" ht="16.8">
      <c r="L26503" s="404"/>
      <c r="M26503" s="404"/>
      <c r="N26503" s="404"/>
      <c r="O26503" s="404"/>
      <c r="P26503" s="404"/>
      <c r="Q26503" s="404"/>
      <c r="R26503" s="404"/>
      <c r="S26503" s="404"/>
      <c r="T26503" s="404"/>
    </row>
    <row r="26504" spans="12:20" ht="16.8">
      <c r="L26504" s="404"/>
      <c r="M26504" s="404"/>
      <c r="N26504" s="404"/>
      <c r="O26504" s="404"/>
      <c r="P26504" s="404"/>
      <c r="Q26504" s="404"/>
      <c r="R26504" s="404"/>
      <c r="S26504" s="404"/>
      <c r="T26504" s="404"/>
    </row>
    <row r="26505" spans="12:20" ht="16.8">
      <c r="L26505" s="404"/>
      <c r="M26505" s="404"/>
      <c r="N26505" s="404"/>
      <c r="O26505" s="404"/>
      <c r="P26505" s="404"/>
      <c r="Q26505" s="404"/>
      <c r="R26505" s="404"/>
      <c r="S26505" s="404"/>
      <c r="T26505" s="404"/>
    </row>
    <row r="26506" spans="12:20" ht="16.8">
      <c r="L26506" s="404"/>
      <c r="M26506" s="404"/>
      <c r="N26506" s="404"/>
      <c r="O26506" s="404"/>
      <c r="P26506" s="404"/>
      <c r="Q26506" s="404"/>
      <c r="R26506" s="404"/>
      <c r="S26506" s="404"/>
      <c r="T26506" s="404"/>
    </row>
    <row r="26507" spans="12:20" ht="16.8">
      <c r="L26507" s="404"/>
      <c r="M26507" s="404"/>
      <c r="N26507" s="404"/>
      <c r="O26507" s="404"/>
      <c r="P26507" s="404"/>
      <c r="Q26507" s="404"/>
      <c r="R26507" s="404"/>
      <c r="S26507" s="404"/>
      <c r="T26507" s="404"/>
    </row>
    <row r="26508" spans="12:20" ht="16.8">
      <c r="L26508" s="404"/>
      <c r="M26508" s="404"/>
      <c r="N26508" s="404"/>
      <c r="O26508" s="404"/>
      <c r="P26508" s="404"/>
      <c r="Q26508" s="404"/>
      <c r="R26508" s="404"/>
      <c r="S26508" s="404"/>
      <c r="T26508" s="404"/>
    </row>
    <row r="26509" spans="12:20" ht="16.8">
      <c r="L26509" s="404"/>
      <c r="M26509" s="404"/>
      <c r="N26509" s="404"/>
      <c r="O26509" s="404"/>
      <c r="P26509" s="404"/>
      <c r="Q26509" s="404"/>
      <c r="R26509" s="404"/>
      <c r="S26509" s="404"/>
      <c r="T26509" s="404"/>
    </row>
    <row r="26510" spans="12:20" ht="16.8">
      <c r="L26510" s="404"/>
      <c r="M26510" s="404"/>
      <c r="N26510" s="404"/>
      <c r="O26510" s="404"/>
      <c r="P26510" s="404"/>
      <c r="Q26510" s="404"/>
      <c r="R26510" s="404"/>
      <c r="S26510" s="404"/>
      <c r="T26510" s="404"/>
    </row>
    <row r="26511" spans="12:20" ht="16.8">
      <c r="L26511" s="404"/>
      <c r="M26511" s="404"/>
      <c r="N26511" s="404"/>
      <c r="O26511" s="404"/>
      <c r="P26511" s="404"/>
      <c r="Q26511" s="404"/>
      <c r="R26511" s="404"/>
      <c r="S26511" s="404"/>
      <c r="T26511" s="404"/>
    </row>
    <row r="26512" spans="12:20" ht="16.8">
      <c r="L26512" s="404"/>
      <c r="M26512" s="404"/>
      <c r="N26512" s="404"/>
      <c r="O26512" s="404"/>
      <c r="P26512" s="404"/>
      <c r="Q26512" s="404"/>
      <c r="R26512" s="404"/>
      <c r="S26512" s="404"/>
      <c r="T26512" s="404"/>
    </row>
    <row r="26513" spans="12:20" ht="16.8">
      <c r="L26513" s="404"/>
      <c r="M26513" s="404"/>
      <c r="N26513" s="404"/>
      <c r="O26513" s="404"/>
      <c r="P26513" s="404"/>
      <c r="Q26513" s="404"/>
      <c r="R26513" s="404"/>
      <c r="S26513" s="404"/>
      <c r="T26513" s="404"/>
    </row>
    <row r="26514" spans="12:20" ht="16.8">
      <c r="L26514" s="404"/>
      <c r="M26514" s="404"/>
      <c r="N26514" s="404"/>
      <c r="O26514" s="404"/>
      <c r="P26514" s="404"/>
      <c r="Q26514" s="404"/>
      <c r="R26514" s="404"/>
      <c r="S26514" s="404"/>
      <c r="T26514" s="404"/>
    </row>
    <row r="26515" spans="12:20" ht="16.8">
      <c r="L26515" s="404"/>
      <c r="M26515" s="404"/>
      <c r="N26515" s="404"/>
      <c r="O26515" s="404"/>
      <c r="P26515" s="404"/>
      <c r="Q26515" s="404"/>
      <c r="R26515" s="404"/>
      <c r="S26515" s="404"/>
      <c r="T26515" s="404"/>
    </row>
    <row r="26516" spans="12:20" ht="16.8">
      <c r="L26516" s="404"/>
      <c r="M26516" s="404"/>
      <c r="N26516" s="404"/>
      <c r="O26516" s="404"/>
      <c r="P26516" s="404"/>
      <c r="Q26516" s="404"/>
      <c r="R26516" s="404"/>
      <c r="S26516" s="404"/>
      <c r="T26516" s="404"/>
    </row>
    <row r="26517" spans="12:20" ht="16.8">
      <c r="L26517" s="404"/>
      <c r="M26517" s="404"/>
      <c r="N26517" s="404"/>
      <c r="O26517" s="404"/>
      <c r="P26517" s="404"/>
      <c r="Q26517" s="404"/>
      <c r="R26517" s="404"/>
      <c r="S26517" s="404"/>
      <c r="T26517" s="404"/>
    </row>
    <row r="26518" spans="12:20" ht="16.8">
      <c r="L26518" s="404"/>
      <c r="M26518" s="404"/>
      <c r="N26518" s="404"/>
      <c r="O26518" s="404"/>
      <c r="P26518" s="404"/>
      <c r="Q26518" s="404"/>
      <c r="R26518" s="404"/>
      <c r="S26518" s="404"/>
      <c r="T26518" s="404"/>
    </row>
    <row r="26519" spans="12:20" ht="16.8">
      <c r="L26519" s="404"/>
      <c r="M26519" s="404"/>
      <c r="N26519" s="404"/>
      <c r="O26519" s="404"/>
      <c r="P26519" s="404"/>
      <c r="Q26519" s="404"/>
      <c r="R26519" s="404"/>
      <c r="S26519" s="404"/>
      <c r="T26519" s="404"/>
    </row>
    <row r="26520" spans="12:20" ht="16.8">
      <c r="L26520" s="404"/>
      <c r="M26520" s="404"/>
      <c r="N26520" s="404"/>
      <c r="O26520" s="404"/>
      <c r="P26520" s="404"/>
      <c r="Q26520" s="404"/>
      <c r="R26520" s="404"/>
      <c r="S26520" s="404"/>
      <c r="T26520" s="404"/>
    </row>
    <row r="26521" spans="12:20" ht="16.8">
      <c r="L26521" s="404"/>
      <c r="M26521" s="404"/>
      <c r="N26521" s="404"/>
      <c r="O26521" s="404"/>
      <c r="P26521" s="404"/>
      <c r="Q26521" s="404"/>
      <c r="R26521" s="404"/>
      <c r="S26521" s="404"/>
      <c r="T26521" s="404"/>
    </row>
    <row r="26522" spans="12:20" ht="16.8">
      <c r="L26522" s="404"/>
      <c r="M26522" s="404"/>
      <c r="N26522" s="404"/>
      <c r="O26522" s="404"/>
      <c r="P26522" s="404"/>
      <c r="Q26522" s="404"/>
      <c r="R26522" s="404"/>
      <c r="S26522" s="404"/>
      <c r="T26522" s="404"/>
    </row>
    <row r="26523" spans="12:20" ht="16.8">
      <c r="L26523" s="404"/>
      <c r="M26523" s="404"/>
      <c r="N26523" s="404"/>
      <c r="O26523" s="404"/>
      <c r="P26523" s="404"/>
      <c r="Q26523" s="404"/>
      <c r="R26523" s="404"/>
      <c r="S26523" s="404"/>
      <c r="T26523" s="404"/>
    </row>
    <row r="26524" spans="12:20" ht="16.8">
      <c r="L26524" s="404"/>
      <c r="M26524" s="404"/>
      <c r="N26524" s="404"/>
      <c r="O26524" s="404"/>
      <c r="P26524" s="404"/>
      <c r="Q26524" s="404"/>
      <c r="R26524" s="404"/>
      <c r="S26524" s="404"/>
      <c r="T26524" s="404"/>
    </row>
    <row r="26525" spans="12:20" ht="16.8">
      <c r="L26525" s="404"/>
      <c r="M26525" s="404"/>
      <c r="N26525" s="404"/>
      <c r="O26525" s="404"/>
      <c r="P26525" s="404"/>
      <c r="Q26525" s="404"/>
      <c r="R26525" s="404"/>
      <c r="S26525" s="404"/>
      <c r="T26525" s="404"/>
    </row>
    <row r="26526" spans="12:20" ht="16.8">
      <c r="L26526" s="404"/>
      <c r="M26526" s="404"/>
      <c r="N26526" s="404"/>
      <c r="O26526" s="404"/>
      <c r="P26526" s="404"/>
      <c r="Q26526" s="404"/>
      <c r="R26526" s="404"/>
      <c r="S26526" s="404"/>
      <c r="T26526" s="404"/>
    </row>
    <row r="26527" spans="12:20" ht="16.8">
      <c r="L26527" s="404"/>
      <c r="M26527" s="404"/>
      <c r="N26527" s="404"/>
      <c r="O26527" s="404"/>
      <c r="P26527" s="404"/>
      <c r="Q26527" s="404"/>
      <c r="R26527" s="404"/>
      <c r="S26527" s="404"/>
      <c r="T26527" s="404"/>
    </row>
    <row r="26528" spans="12:20" ht="16.8">
      <c r="L26528" s="404"/>
      <c r="M26528" s="404"/>
      <c r="N26528" s="404"/>
      <c r="O26528" s="404"/>
      <c r="P26528" s="404"/>
      <c r="Q26528" s="404"/>
      <c r="R26528" s="404"/>
      <c r="S26528" s="404"/>
      <c r="T26528" s="404"/>
    </row>
    <row r="26529" spans="12:20" ht="16.8">
      <c r="L26529" s="404"/>
      <c r="M26529" s="404"/>
      <c r="N26529" s="404"/>
      <c r="O26529" s="404"/>
      <c r="P26529" s="404"/>
      <c r="Q26529" s="404"/>
      <c r="R26529" s="404"/>
      <c r="S26529" s="404"/>
      <c r="T26529" s="404"/>
    </row>
    <row r="26530" spans="12:20" ht="16.8">
      <c r="L26530" s="404"/>
      <c r="M26530" s="404"/>
      <c r="N26530" s="404"/>
      <c r="O26530" s="404"/>
      <c r="P26530" s="404"/>
      <c r="Q26530" s="404"/>
      <c r="R26530" s="404"/>
      <c r="S26530" s="404"/>
      <c r="T26530" s="404"/>
    </row>
    <row r="26531" spans="12:20" ht="16.8">
      <c r="L26531" s="404"/>
      <c r="M26531" s="404"/>
      <c r="N26531" s="404"/>
      <c r="O26531" s="404"/>
      <c r="P26531" s="404"/>
      <c r="Q26531" s="404"/>
      <c r="R26531" s="404"/>
      <c r="S26531" s="404"/>
      <c r="T26531" s="404"/>
    </row>
    <row r="26532" spans="12:20" ht="16.8">
      <c r="L26532" s="404"/>
      <c r="M26532" s="404"/>
      <c r="N26532" s="404"/>
      <c r="O26532" s="404"/>
      <c r="P26532" s="404"/>
      <c r="Q26532" s="404"/>
      <c r="R26532" s="404"/>
      <c r="S26532" s="404"/>
      <c r="T26532" s="404"/>
    </row>
    <row r="26533" spans="12:20" ht="16.8">
      <c r="L26533" s="404"/>
      <c r="M26533" s="404"/>
      <c r="N26533" s="404"/>
      <c r="O26533" s="404"/>
      <c r="P26533" s="404"/>
      <c r="Q26533" s="404"/>
      <c r="R26533" s="404"/>
      <c r="S26533" s="404"/>
      <c r="T26533" s="404"/>
    </row>
    <row r="26534" spans="12:20" ht="16.8">
      <c r="L26534" s="404"/>
      <c r="M26534" s="404"/>
      <c r="N26534" s="404"/>
      <c r="O26534" s="404"/>
      <c r="P26534" s="404"/>
      <c r="Q26534" s="404"/>
      <c r="R26534" s="404"/>
      <c r="S26534" s="404"/>
      <c r="T26534" s="404"/>
    </row>
    <row r="26535" spans="12:20" ht="16.8">
      <c r="L26535" s="404"/>
      <c r="M26535" s="404"/>
      <c r="N26535" s="404"/>
      <c r="O26535" s="404"/>
      <c r="P26535" s="404"/>
      <c r="Q26535" s="404"/>
      <c r="R26535" s="404"/>
      <c r="S26535" s="404"/>
      <c r="T26535" s="404"/>
    </row>
    <row r="26536" spans="12:20" ht="16.8">
      <c r="L26536" s="404"/>
      <c r="M26536" s="404"/>
      <c r="N26536" s="404"/>
      <c r="O26536" s="404"/>
      <c r="P26536" s="404"/>
      <c r="Q26536" s="404"/>
      <c r="R26536" s="404"/>
      <c r="S26536" s="404"/>
      <c r="T26536" s="404"/>
    </row>
    <row r="26537" spans="12:20" ht="16.8">
      <c r="L26537" s="404"/>
      <c r="M26537" s="404"/>
      <c r="N26537" s="404"/>
      <c r="O26537" s="404"/>
      <c r="P26537" s="404"/>
      <c r="Q26537" s="404"/>
      <c r="R26537" s="404"/>
      <c r="S26537" s="404"/>
      <c r="T26537" s="404"/>
    </row>
    <row r="26538" spans="12:20" ht="16.8">
      <c r="L26538" s="404"/>
      <c r="M26538" s="404"/>
      <c r="N26538" s="404"/>
      <c r="O26538" s="404"/>
      <c r="P26538" s="404"/>
      <c r="Q26538" s="404"/>
      <c r="R26538" s="404"/>
      <c r="S26538" s="404"/>
      <c r="T26538" s="404"/>
    </row>
    <row r="26539" spans="12:20" ht="16.8">
      <c r="L26539" s="404"/>
      <c r="M26539" s="404"/>
      <c r="N26539" s="404"/>
      <c r="O26539" s="404"/>
      <c r="P26539" s="404"/>
      <c r="Q26539" s="404"/>
      <c r="R26539" s="404"/>
      <c r="S26539" s="404"/>
      <c r="T26539" s="404"/>
    </row>
    <row r="26540" spans="12:20" ht="16.8">
      <c r="L26540" s="404"/>
      <c r="M26540" s="404"/>
      <c r="N26540" s="404"/>
      <c r="O26540" s="404"/>
      <c r="P26540" s="404"/>
      <c r="Q26540" s="404"/>
      <c r="R26540" s="404"/>
      <c r="S26540" s="404"/>
      <c r="T26540" s="404"/>
    </row>
    <row r="26541" spans="12:20" ht="16.8">
      <c r="L26541" s="404"/>
      <c r="M26541" s="404"/>
      <c r="N26541" s="404"/>
      <c r="O26541" s="404"/>
      <c r="P26541" s="404"/>
      <c r="Q26541" s="404"/>
      <c r="R26541" s="404"/>
      <c r="S26541" s="404"/>
      <c r="T26541" s="404"/>
    </row>
    <row r="26542" spans="12:20" ht="16.8">
      <c r="L26542" s="404"/>
      <c r="M26542" s="404"/>
      <c r="N26542" s="404"/>
      <c r="O26542" s="404"/>
      <c r="P26542" s="404"/>
      <c r="Q26542" s="404"/>
      <c r="R26542" s="404"/>
      <c r="S26542" s="404"/>
      <c r="T26542" s="404"/>
    </row>
    <row r="26543" spans="12:20" ht="16.8">
      <c r="L26543" s="404"/>
      <c r="M26543" s="404"/>
      <c r="N26543" s="404"/>
      <c r="O26543" s="404"/>
      <c r="P26543" s="404"/>
      <c r="Q26543" s="404"/>
      <c r="R26543" s="404"/>
      <c r="S26543" s="404"/>
      <c r="T26543" s="404"/>
    </row>
    <row r="26544" spans="12:20" ht="16.8">
      <c r="L26544" s="404"/>
      <c r="M26544" s="404"/>
      <c r="N26544" s="404"/>
      <c r="O26544" s="404"/>
      <c r="P26544" s="404"/>
      <c r="Q26544" s="404"/>
      <c r="R26544" s="404"/>
      <c r="S26544" s="404"/>
      <c r="T26544" s="404"/>
    </row>
    <row r="26545" spans="12:20" ht="16.8">
      <c r="L26545" s="404"/>
      <c r="M26545" s="404"/>
      <c r="N26545" s="404"/>
      <c r="O26545" s="404"/>
      <c r="P26545" s="404"/>
      <c r="Q26545" s="404"/>
      <c r="R26545" s="404"/>
      <c r="S26545" s="404"/>
      <c r="T26545" s="404"/>
    </row>
    <row r="26546" spans="12:20" ht="16.8">
      <c r="L26546" s="404"/>
      <c r="M26546" s="404"/>
      <c r="N26546" s="404"/>
      <c r="O26546" s="404"/>
      <c r="P26546" s="404"/>
      <c r="Q26546" s="404"/>
      <c r="R26546" s="404"/>
      <c r="S26546" s="404"/>
      <c r="T26546" s="404"/>
    </row>
    <row r="26547" spans="12:20" ht="16.8">
      <c r="L26547" s="404"/>
      <c r="M26547" s="404"/>
      <c r="N26547" s="404"/>
      <c r="O26547" s="404"/>
      <c r="P26547" s="404"/>
      <c r="Q26547" s="404"/>
      <c r="R26547" s="404"/>
      <c r="S26547" s="404"/>
      <c r="T26547" s="404"/>
    </row>
    <row r="26548" spans="12:20" ht="16.8">
      <c r="L26548" s="404"/>
      <c r="M26548" s="404"/>
      <c r="N26548" s="404"/>
      <c r="O26548" s="404"/>
      <c r="P26548" s="404"/>
      <c r="Q26548" s="404"/>
      <c r="R26548" s="404"/>
      <c r="S26548" s="404"/>
      <c r="T26548" s="404"/>
    </row>
    <row r="26549" spans="12:20" ht="16.8">
      <c r="L26549" s="404"/>
      <c r="M26549" s="404"/>
      <c r="N26549" s="404"/>
      <c r="O26549" s="404"/>
      <c r="P26549" s="404"/>
      <c r="Q26549" s="404"/>
      <c r="R26549" s="404"/>
      <c r="S26549" s="404"/>
      <c r="T26549" s="404"/>
    </row>
    <row r="26550" spans="12:20" ht="16.8">
      <c r="L26550" s="404"/>
      <c r="M26550" s="404"/>
      <c r="N26550" s="404"/>
      <c r="O26550" s="404"/>
      <c r="P26550" s="404"/>
      <c r="Q26550" s="404"/>
      <c r="R26550" s="404"/>
      <c r="S26550" s="404"/>
      <c r="T26550" s="404"/>
    </row>
    <row r="26551" spans="12:20" ht="16.8">
      <c r="L26551" s="404"/>
      <c r="M26551" s="404"/>
      <c r="N26551" s="404"/>
      <c r="O26551" s="404"/>
      <c r="P26551" s="404"/>
      <c r="Q26551" s="404"/>
      <c r="R26551" s="404"/>
      <c r="S26551" s="404"/>
      <c r="T26551" s="404"/>
    </row>
    <row r="26552" spans="12:20" ht="16.8">
      <c r="L26552" s="404"/>
      <c r="M26552" s="404"/>
      <c r="N26552" s="404"/>
      <c r="O26552" s="404"/>
      <c r="P26552" s="404"/>
      <c r="Q26552" s="404"/>
      <c r="R26552" s="404"/>
      <c r="S26552" s="404"/>
      <c r="T26552" s="404"/>
    </row>
    <row r="26553" spans="12:20" ht="16.8">
      <c r="L26553" s="404"/>
      <c r="M26553" s="404"/>
      <c r="N26553" s="404"/>
      <c r="O26553" s="404"/>
      <c r="P26553" s="404"/>
      <c r="Q26553" s="404"/>
      <c r="R26553" s="404"/>
      <c r="S26553" s="404"/>
      <c r="T26553" s="404"/>
    </row>
    <row r="26554" spans="12:20" ht="16.8">
      <c r="L26554" s="404"/>
      <c r="M26554" s="404"/>
      <c r="N26554" s="404"/>
      <c r="O26554" s="404"/>
      <c r="P26554" s="404"/>
      <c r="Q26554" s="404"/>
      <c r="R26554" s="404"/>
      <c r="S26554" s="404"/>
      <c r="T26554" s="404"/>
    </row>
    <row r="26555" spans="12:20" ht="16.8">
      <c r="L26555" s="404"/>
      <c r="M26555" s="404"/>
      <c r="N26555" s="404"/>
      <c r="O26555" s="404"/>
      <c r="P26555" s="404"/>
      <c r="Q26555" s="404"/>
      <c r="R26555" s="404"/>
      <c r="S26555" s="404"/>
      <c r="T26555" s="404"/>
    </row>
    <row r="26556" spans="12:20" ht="16.8">
      <c r="L26556" s="404"/>
      <c r="M26556" s="404"/>
      <c r="N26556" s="404"/>
      <c r="O26556" s="404"/>
      <c r="P26556" s="404"/>
      <c r="Q26556" s="404"/>
      <c r="R26556" s="404"/>
      <c r="S26556" s="404"/>
      <c r="T26556" s="404"/>
    </row>
    <row r="26557" spans="12:20" ht="16.8">
      <c r="L26557" s="404"/>
      <c r="M26557" s="404"/>
      <c r="N26557" s="404"/>
      <c r="O26557" s="404"/>
      <c r="P26557" s="404"/>
      <c r="Q26557" s="404"/>
      <c r="R26557" s="404"/>
      <c r="S26557" s="404"/>
      <c r="T26557" s="404"/>
    </row>
    <row r="26558" spans="12:20" ht="16.8">
      <c r="L26558" s="404"/>
      <c r="M26558" s="404"/>
      <c r="N26558" s="404"/>
      <c r="O26558" s="404"/>
      <c r="P26558" s="404"/>
      <c r="Q26558" s="404"/>
      <c r="R26558" s="404"/>
      <c r="S26558" s="404"/>
      <c r="T26558" s="404"/>
    </row>
    <row r="26559" spans="12:20" ht="16.8">
      <c r="L26559" s="404"/>
      <c r="M26559" s="404"/>
      <c r="N26559" s="404"/>
      <c r="O26559" s="404"/>
      <c r="P26559" s="404"/>
      <c r="Q26559" s="404"/>
      <c r="R26559" s="404"/>
      <c r="S26559" s="404"/>
      <c r="T26559" s="404"/>
    </row>
    <row r="26560" spans="12:20" ht="16.8">
      <c r="L26560" s="404"/>
      <c r="M26560" s="404"/>
      <c r="N26560" s="404"/>
      <c r="O26560" s="404"/>
      <c r="P26560" s="404"/>
      <c r="Q26560" s="404"/>
      <c r="R26560" s="404"/>
      <c r="S26560" s="404"/>
      <c r="T26560" s="404"/>
    </row>
    <row r="26561" spans="12:20" ht="16.8">
      <c r="L26561" s="404"/>
      <c r="M26561" s="404"/>
      <c r="N26561" s="404"/>
      <c r="O26561" s="404"/>
      <c r="P26561" s="404"/>
      <c r="Q26561" s="404"/>
      <c r="R26561" s="404"/>
      <c r="S26561" s="404"/>
      <c r="T26561" s="404"/>
    </row>
    <row r="26562" spans="12:20" ht="16.8">
      <c r="L26562" s="404"/>
      <c r="M26562" s="404"/>
      <c r="N26562" s="404"/>
      <c r="O26562" s="404"/>
      <c r="P26562" s="404"/>
      <c r="Q26562" s="404"/>
      <c r="R26562" s="404"/>
      <c r="S26562" s="404"/>
      <c r="T26562" s="404"/>
    </row>
    <row r="26563" spans="12:20" ht="16.8">
      <c r="L26563" s="404"/>
      <c r="M26563" s="404"/>
      <c r="N26563" s="404"/>
      <c r="O26563" s="404"/>
      <c r="P26563" s="404"/>
      <c r="Q26563" s="404"/>
      <c r="R26563" s="404"/>
      <c r="S26563" s="404"/>
      <c r="T26563" s="404"/>
    </row>
    <row r="26564" spans="12:20" ht="16.8">
      <c r="L26564" s="404"/>
      <c r="M26564" s="404"/>
      <c r="N26564" s="404"/>
      <c r="O26564" s="404"/>
      <c r="P26564" s="404"/>
      <c r="Q26564" s="404"/>
      <c r="R26564" s="404"/>
      <c r="S26564" s="404"/>
      <c r="T26564" s="404"/>
    </row>
    <row r="26565" spans="12:20" ht="16.8">
      <c r="L26565" s="404"/>
      <c r="M26565" s="404"/>
      <c r="N26565" s="404"/>
      <c r="O26565" s="404"/>
      <c r="P26565" s="404"/>
      <c r="Q26565" s="404"/>
      <c r="R26565" s="404"/>
      <c r="S26565" s="404"/>
      <c r="T26565" s="404"/>
    </row>
    <row r="26566" spans="12:20" ht="16.8">
      <c r="L26566" s="404"/>
      <c r="M26566" s="404"/>
      <c r="N26566" s="404"/>
      <c r="O26566" s="404"/>
      <c r="P26566" s="404"/>
      <c r="Q26566" s="404"/>
      <c r="R26566" s="404"/>
      <c r="S26566" s="404"/>
      <c r="T26566" s="404"/>
    </row>
    <row r="26567" spans="12:20" ht="16.8">
      <c r="L26567" s="404"/>
      <c r="M26567" s="404"/>
      <c r="N26567" s="404"/>
      <c r="O26567" s="404"/>
      <c r="P26567" s="404"/>
      <c r="Q26567" s="404"/>
      <c r="R26567" s="404"/>
      <c r="S26567" s="404"/>
      <c r="T26567" s="404"/>
    </row>
    <row r="26568" spans="12:20" ht="16.8">
      <c r="L26568" s="404"/>
      <c r="M26568" s="404"/>
      <c r="N26568" s="404"/>
      <c r="O26568" s="404"/>
      <c r="P26568" s="404"/>
      <c r="Q26568" s="404"/>
      <c r="R26568" s="404"/>
      <c r="S26568" s="404"/>
      <c r="T26568" s="404"/>
    </row>
    <row r="26569" spans="12:20" ht="16.8">
      <c r="L26569" s="404"/>
      <c r="M26569" s="404"/>
      <c r="N26569" s="404"/>
      <c r="O26569" s="404"/>
      <c r="P26569" s="404"/>
      <c r="Q26569" s="404"/>
      <c r="R26569" s="404"/>
      <c r="S26569" s="404"/>
      <c r="T26569" s="404"/>
    </row>
    <row r="26570" spans="12:20" ht="16.8">
      <c r="L26570" s="404"/>
      <c r="M26570" s="404"/>
      <c r="N26570" s="404"/>
      <c r="O26570" s="404"/>
      <c r="P26570" s="404"/>
      <c r="Q26570" s="404"/>
      <c r="R26570" s="404"/>
      <c r="S26570" s="404"/>
      <c r="T26570" s="404"/>
    </row>
    <row r="26571" spans="12:20" ht="16.8">
      <c r="L26571" s="404"/>
      <c r="M26571" s="404"/>
      <c r="N26571" s="404"/>
      <c r="O26571" s="404"/>
      <c r="P26571" s="404"/>
      <c r="Q26571" s="404"/>
      <c r="R26571" s="404"/>
      <c r="S26571" s="404"/>
      <c r="T26571" s="404"/>
    </row>
    <row r="26572" spans="12:20" ht="16.8">
      <c r="L26572" s="404"/>
      <c r="M26572" s="404"/>
      <c r="N26572" s="404"/>
      <c r="O26572" s="404"/>
      <c r="P26572" s="404"/>
      <c r="Q26572" s="404"/>
      <c r="R26572" s="404"/>
      <c r="S26572" s="404"/>
      <c r="T26572" s="404"/>
    </row>
    <row r="26573" spans="12:20" ht="16.8">
      <c r="L26573" s="404"/>
      <c r="M26573" s="404"/>
      <c r="N26573" s="404"/>
      <c r="O26573" s="404"/>
      <c r="P26573" s="404"/>
      <c r="Q26573" s="404"/>
      <c r="R26573" s="404"/>
      <c r="S26573" s="404"/>
      <c r="T26573" s="404"/>
    </row>
    <row r="26574" spans="12:20" ht="16.8">
      <c r="L26574" s="404"/>
      <c r="M26574" s="404"/>
      <c r="N26574" s="404"/>
      <c r="O26574" s="404"/>
      <c r="P26574" s="404"/>
      <c r="Q26574" s="404"/>
      <c r="R26574" s="404"/>
      <c r="S26574" s="404"/>
      <c r="T26574" s="404"/>
    </row>
    <row r="26575" spans="12:20" ht="16.8">
      <c r="L26575" s="404"/>
      <c r="M26575" s="404"/>
      <c r="N26575" s="404"/>
      <c r="O26575" s="404"/>
      <c r="P26575" s="404"/>
      <c r="Q26575" s="404"/>
      <c r="R26575" s="404"/>
      <c r="S26575" s="404"/>
      <c r="T26575" s="404"/>
    </row>
    <row r="26576" spans="12:20" ht="16.8">
      <c r="L26576" s="404"/>
      <c r="M26576" s="404"/>
      <c r="N26576" s="404"/>
      <c r="O26576" s="404"/>
      <c r="P26576" s="404"/>
      <c r="Q26576" s="404"/>
      <c r="R26576" s="404"/>
      <c r="S26576" s="404"/>
      <c r="T26576" s="404"/>
    </row>
    <row r="26577" spans="12:20" ht="16.8">
      <c r="L26577" s="404"/>
      <c r="M26577" s="404"/>
      <c r="N26577" s="404"/>
      <c r="O26577" s="404"/>
      <c r="P26577" s="404"/>
      <c r="Q26577" s="404"/>
      <c r="R26577" s="404"/>
      <c r="S26577" s="404"/>
      <c r="T26577" s="404"/>
    </row>
    <row r="26578" spans="12:20" ht="16.8">
      <c r="L26578" s="404"/>
      <c r="M26578" s="404"/>
      <c r="N26578" s="404"/>
      <c r="O26578" s="404"/>
      <c r="P26578" s="404"/>
      <c r="Q26578" s="404"/>
      <c r="R26578" s="404"/>
      <c r="S26578" s="404"/>
      <c r="T26578" s="404"/>
    </row>
    <row r="26579" spans="12:20" ht="16.8">
      <c r="L26579" s="404"/>
      <c r="M26579" s="404"/>
      <c r="N26579" s="404"/>
      <c r="O26579" s="404"/>
      <c r="P26579" s="404"/>
      <c r="Q26579" s="404"/>
      <c r="R26579" s="404"/>
      <c r="S26579" s="404"/>
      <c r="T26579" s="404"/>
    </row>
    <row r="26580" spans="12:20" ht="16.8">
      <c r="L26580" s="404"/>
      <c r="M26580" s="404"/>
      <c r="N26580" s="404"/>
      <c r="O26580" s="404"/>
      <c r="P26580" s="404"/>
      <c r="Q26580" s="404"/>
      <c r="R26580" s="404"/>
      <c r="S26580" s="404"/>
      <c r="T26580" s="404"/>
    </row>
    <row r="26581" spans="12:20" ht="16.8">
      <c r="L26581" s="404"/>
      <c r="M26581" s="404"/>
      <c r="N26581" s="404"/>
      <c r="O26581" s="404"/>
      <c r="P26581" s="404"/>
      <c r="Q26581" s="404"/>
      <c r="R26581" s="404"/>
      <c r="S26581" s="404"/>
      <c r="T26581" s="404"/>
    </row>
    <row r="26582" spans="12:20" ht="16.8">
      <c r="L26582" s="404"/>
      <c r="M26582" s="404"/>
      <c r="N26582" s="404"/>
      <c r="O26582" s="404"/>
      <c r="P26582" s="404"/>
      <c r="Q26582" s="404"/>
      <c r="R26582" s="404"/>
      <c r="S26582" s="404"/>
      <c r="T26582" s="404"/>
    </row>
    <row r="26583" spans="12:20" ht="16.8">
      <c r="L26583" s="404"/>
      <c r="M26583" s="404"/>
      <c r="N26583" s="404"/>
      <c r="O26583" s="404"/>
      <c r="P26583" s="404"/>
      <c r="Q26583" s="404"/>
      <c r="R26583" s="404"/>
      <c r="S26583" s="404"/>
      <c r="T26583" s="404"/>
    </row>
    <row r="26584" spans="12:20" ht="16.8">
      <c r="L26584" s="404"/>
      <c r="M26584" s="404"/>
      <c r="N26584" s="404"/>
      <c r="O26584" s="404"/>
      <c r="P26584" s="404"/>
      <c r="Q26584" s="404"/>
      <c r="R26584" s="404"/>
      <c r="S26584" s="404"/>
      <c r="T26584" s="404"/>
    </row>
    <row r="26585" spans="12:20" ht="16.8">
      <c r="L26585" s="404"/>
      <c r="M26585" s="404"/>
      <c r="N26585" s="404"/>
      <c r="O26585" s="404"/>
      <c r="P26585" s="404"/>
      <c r="Q26585" s="404"/>
      <c r="R26585" s="404"/>
      <c r="S26585" s="404"/>
      <c r="T26585" s="404"/>
    </row>
    <row r="26586" spans="12:20" ht="16.8">
      <c r="L26586" s="404"/>
      <c r="M26586" s="404"/>
      <c r="N26586" s="404"/>
      <c r="O26586" s="404"/>
      <c r="P26586" s="404"/>
      <c r="Q26586" s="404"/>
      <c r="R26586" s="404"/>
      <c r="S26586" s="404"/>
      <c r="T26586" s="404"/>
    </row>
    <row r="26587" spans="12:20" ht="16.8">
      <c r="L26587" s="404"/>
      <c r="M26587" s="404"/>
      <c r="N26587" s="404"/>
      <c r="O26587" s="404"/>
      <c r="P26587" s="404"/>
      <c r="Q26587" s="404"/>
      <c r="R26587" s="404"/>
      <c r="S26587" s="404"/>
      <c r="T26587" s="404"/>
    </row>
    <row r="26588" spans="12:20" ht="16.8">
      <c r="L26588" s="404"/>
      <c r="M26588" s="404"/>
      <c r="N26588" s="404"/>
      <c r="O26588" s="404"/>
      <c r="P26588" s="404"/>
      <c r="Q26588" s="404"/>
      <c r="R26588" s="404"/>
      <c r="S26588" s="404"/>
      <c r="T26588" s="404"/>
    </row>
    <row r="26589" spans="12:20" ht="16.8">
      <c r="L26589" s="404"/>
      <c r="M26589" s="404"/>
      <c r="N26589" s="404"/>
      <c r="O26589" s="404"/>
      <c r="P26589" s="404"/>
      <c r="Q26589" s="404"/>
      <c r="R26589" s="404"/>
      <c r="S26589" s="404"/>
      <c r="T26589" s="404"/>
    </row>
    <row r="26590" spans="12:20" ht="16.8">
      <c r="L26590" s="404"/>
      <c r="M26590" s="404"/>
      <c r="N26590" s="404"/>
      <c r="O26590" s="404"/>
      <c r="P26590" s="404"/>
      <c r="Q26590" s="404"/>
      <c r="R26590" s="404"/>
      <c r="S26590" s="404"/>
      <c r="T26590" s="404"/>
    </row>
    <row r="26591" spans="12:20" ht="16.8">
      <c r="L26591" s="404"/>
      <c r="M26591" s="404"/>
      <c r="N26591" s="404"/>
      <c r="O26591" s="404"/>
      <c r="P26591" s="404"/>
      <c r="Q26591" s="404"/>
      <c r="R26591" s="404"/>
      <c r="S26591" s="404"/>
      <c r="T26591" s="404"/>
    </row>
    <row r="26592" spans="12:20" ht="16.8">
      <c r="L26592" s="404"/>
      <c r="M26592" s="404"/>
      <c r="N26592" s="404"/>
      <c r="O26592" s="404"/>
      <c r="P26592" s="404"/>
      <c r="Q26592" s="404"/>
      <c r="R26592" s="404"/>
      <c r="S26592" s="404"/>
      <c r="T26592" s="404"/>
    </row>
    <row r="26593" spans="12:20" ht="16.8">
      <c r="L26593" s="404"/>
      <c r="M26593" s="404"/>
      <c r="N26593" s="404"/>
      <c r="O26593" s="404"/>
      <c r="P26593" s="404"/>
      <c r="Q26593" s="404"/>
      <c r="R26593" s="404"/>
      <c r="S26593" s="404"/>
      <c r="T26593" s="404"/>
    </row>
    <row r="26594" spans="12:20" ht="16.8">
      <c r="L26594" s="404"/>
      <c r="M26594" s="404"/>
      <c r="N26594" s="404"/>
      <c r="O26594" s="404"/>
      <c r="P26594" s="404"/>
      <c r="Q26594" s="404"/>
      <c r="R26594" s="404"/>
      <c r="S26594" s="404"/>
      <c r="T26594" s="404"/>
    </row>
    <row r="26595" spans="12:20" ht="16.8">
      <c r="L26595" s="404"/>
      <c r="M26595" s="404"/>
      <c r="N26595" s="404"/>
      <c r="O26595" s="404"/>
      <c r="P26595" s="404"/>
      <c r="Q26595" s="404"/>
      <c r="R26595" s="404"/>
      <c r="S26595" s="404"/>
      <c r="T26595" s="404"/>
    </row>
    <row r="26596" spans="12:20" ht="16.8">
      <c r="L26596" s="404"/>
      <c r="M26596" s="404"/>
      <c r="N26596" s="404"/>
      <c r="O26596" s="404"/>
      <c r="P26596" s="404"/>
      <c r="Q26596" s="404"/>
      <c r="R26596" s="404"/>
      <c r="S26596" s="404"/>
      <c r="T26596" s="404"/>
    </row>
    <row r="26597" spans="12:20" ht="16.8">
      <c r="L26597" s="404"/>
      <c r="M26597" s="404"/>
      <c r="N26597" s="404"/>
      <c r="O26597" s="404"/>
      <c r="P26597" s="404"/>
      <c r="Q26597" s="404"/>
      <c r="R26597" s="404"/>
      <c r="S26597" s="404"/>
      <c r="T26597" s="404"/>
    </row>
    <row r="26598" spans="12:20" ht="16.8">
      <c r="L26598" s="404"/>
      <c r="M26598" s="404"/>
      <c r="N26598" s="404"/>
      <c r="O26598" s="404"/>
      <c r="P26598" s="404"/>
      <c r="Q26598" s="404"/>
      <c r="R26598" s="404"/>
      <c r="S26598" s="404"/>
      <c r="T26598" s="404"/>
    </row>
    <row r="26599" spans="12:20" ht="16.8">
      <c r="L26599" s="404"/>
      <c r="M26599" s="404"/>
      <c r="N26599" s="404"/>
      <c r="O26599" s="404"/>
      <c r="P26599" s="404"/>
      <c r="Q26599" s="404"/>
      <c r="R26599" s="404"/>
      <c r="S26599" s="404"/>
      <c r="T26599" s="404"/>
    </row>
    <row r="26600" spans="12:20" ht="16.8">
      <c r="L26600" s="404"/>
      <c r="M26600" s="404"/>
      <c r="N26600" s="404"/>
      <c r="O26600" s="404"/>
      <c r="P26600" s="404"/>
      <c r="Q26600" s="404"/>
      <c r="R26600" s="404"/>
      <c r="S26600" s="404"/>
      <c r="T26600" s="404"/>
    </row>
    <row r="26601" spans="12:20" ht="16.8">
      <c r="L26601" s="404"/>
      <c r="M26601" s="404"/>
      <c r="N26601" s="404"/>
      <c r="O26601" s="404"/>
      <c r="P26601" s="404"/>
      <c r="Q26601" s="404"/>
      <c r="R26601" s="404"/>
      <c r="S26601" s="404"/>
      <c r="T26601" s="404"/>
    </row>
    <row r="26602" spans="12:20" ht="16.8">
      <c r="L26602" s="404"/>
      <c r="M26602" s="404"/>
      <c r="N26602" s="404"/>
      <c r="O26602" s="404"/>
      <c r="P26602" s="404"/>
      <c r="Q26602" s="404"/>
      <c r="R26602" s="404"/>
      <c r="S26602" s="404"/>
      <c r="T26602" s="404"/>
    </row>
    <row r="26603" spans="12:20" ht="16.8">
      <c r="L26603" s="404"/>
      <c r="M26603" s="404"/>
      <c r="N26603" s="404"/>
      <c r="O26603" s="404"/>
      <c r="P26603" s="404"/>
      <c r="Q26603" s="404"/>
      <c r="R26603" s="404"/>
      <c r="S26603" s="404"/>
      <c r="T26603" s="404"/>
    </row>
    <row r="26604" spans="12:20" ht="16.8">
      <c r="L26604" s="404"/>
      <c r="M26604" s="404"/>
      <c r="N26604" s="404"/>
      <c r="O26604" s="404"/>
      <c r="P26604" s="404"/>
      <c r="Q26604" s="404"/>
      <c r="R26604" s="404"/>
      <c r="S26604" s="404"/>
      <c r="T26604" s="404"/>
    </row>
    <row r="26605" spans="12:20" ht="16.8">
      <c r="L26605" s="404"/>
      <c r="M26605" s="404"/>
      <c r="N26605" s="404"/>
      <c r="O26605" s="404"/>
      <c r="P26605" s="404"/>
      <c r="Q26605" s="404"/>
      <c r="R26605" s="404"/>
      <c r="S26605" s="404"/>
      <c r="T26605" s="404"/>
    </row>
    <row r="26606" spans="12:20" ht="16.8">
      <c r="L26606" s="404"/>
      <c r="M26606" s="404"/>
      <c r="N26606" s="404"/>
      <c r="O26606" s="404"/>
      <c r="P26606" s="404"/>
      <c r="Q26606" s="404"/>
      <c r="R26606" s="404"/>
      <c r="S26606" s="404"/>
      <c r="T26606" s="404"/>
    </row>
    <row r="26607" spans="12:20" ht="16.8">
      <c r="L26607" s="404"/>
      <c r="M26607" s="404"/>
      <c r="N26607" s="404"/>
      <c r="O26607" s="404"/>
      <c r="P26607" s="404"/>
      <c r="Q26607" s="404"/>
      <c r="R26607" s="404"/>
      <c r="S26607" s="404"/>
      <c r="T26607" s="404"/>
    </row>
    <row r="26608" spans="12:20" ht="16.8">
      <c r="L26608" s="404"/>
      <c r="M26608" s="404"/>
      <c r="N26608" s="404"/>
      <c r="O26608" s="404"/>
      <c r="P26608" s="404"/>
      <c r="Q26608" s="404"/>
      <c r="R26608" s="404"/>
      <c r="S26608" s="404"/>
      <c r="T26608" s="404"/>
    </row>
    <row r="26609" spans="12:20" ht="16.8">
      <c r="L26609" s="404"/>
      <c r="M26609" s="404"/>
      <c r="N26609" s="404"/>
      <c r="O26609" s="404"/>
      <c r="P26609" s="404"/>
      <c r="Q26609" s="404"/>
      <c r="R26609" s="404"/>
      <c r="S26609" s="404"/>
      <c r="T26609" s="404"/>
    </row>
    <row r="26610" spans="12:20" ht="16.8">
      <c r="L26610" s="404"/>
      <c r="M26610" s="404"/>
      <c r="N26610" s="404"/>
      <c r="O26610" s="404"/>
      <c r="P26610" s="404"/>
      <c r="Q26610" s="404"/>
      <c r="R26610" s="404"/>
      <c r="S26610" s="404"/>
      <c r="T26610" s="404"/>
    </row>
    <row r="26611" spans="12:20" ht="16.8">
      <c r="L26611" s="404"/>
      <c r="M26611" s="404"/>
      <c r="N26611" s="404"/>
      <c r="O26611" s="404"/>
      <c r="P26611" s="404"/>
      <c r="Q26611" s="404"/>
      <c r="R26611" s="404"/>
      <c r="S26611" s="404"/>
      <c r="T26611" s="404"/>
    </row>
    <row r="26612" spans="12:20" ht="16.8">
      <c r="L26612" s="404"/>
      <c r="M26612" s="404"/>
      <c r="N26612" s="404"/>
      <c r="O26612" s="404"/>
      <c r="P26612" s="404"/>
      <c r="Q26612" s="404"/>
      <c r="R26612" s="404"/>
      <c r="S26612" s="404"/>
      <c r="T26612" s="404"/>
    </row>
    <row r="26613" spans="12:20" ht="16.8">
      <c r="L26613" s="404"/>
      <c r="M26613" s="404"/>
      <c r="N26613" s="404"/>
      <c r="O26613" s="404"/>
      <c r="P26613" s="404"/>
      <c r="Q26613" s="404"/>
      <c r="R26613" s="404"/>
      <c r="S26613" s="404"/>
      <c r="T26613" s="404"/>
    </row>
    <row r="26614" spans="12:20" ht="16.8">
      <c r="L26614" s="404"/>
      <c r="M26614" s="404"/>
      <c r="N26614" s="404"/>
      <c r="O26614" s="404"/>
      <c r="P26614" s="404"/>
      <c r="Q26614" s="404"/>
      <c r="R26614" s="404"/>
      <c r="S26614" s="404"/>
      <c r="T26614" s="404"/>
    </row>
    <row r="26615" spans="12:20" ht="16.8">
      <c r="L26615" s="404"/>
      <c r="M26615" s="404"/>
      <c r="N26615" s="404"/>
      <c r="O26615" s="404"/>
      <c r="P26615" s="404"/>
      <c r="Q26615" s="404"/>
      <c r="R26615" s="404"/>
      <c r="S26615" s="404"/>
      <c r="T26615" s="404"/>
    </row>
    <row r="26616" spans="12:20" ht="16.8">
      <c r="L26616" s="404"/>
      <c r="M26616" s="404"/>
      <c r="N26616" s="404"/>
      <c r="O26616" s="404"/>
      <c r="P26616" s="404"/>
      <c r="Q26616" s="404"/>
      <c r="R26616" s="404"/>
      <c r="S26616" s="404"/>
      <c r="T26616" s="404"/>
    </row>
    <row r="26617" spans="12:20" ht="16.8">
      <c r="L26617" s="404"/>
      <c r="M26617" s="404"/>
      <c r="N26617" s="404"/>
      <c r="O26617" s="404"/>
      <c r="P26617" s="404"/>
      <c r="Q26617" s="404"/>
      <c r="R26617" s="404"/>
      <c r="S26617" s="404"/>
      <c r="T26617" s="404"/>
    </row>
    <row r="26618" spans="12:20" ht="16.8">
      <c r="L26618" s="404"/>
      <c r="M26618" s="404"/>
      <c r="N26618" s="404"/>
      <c r="O26618" s="404"/>
      <c r="P26618" s="404"/>
      <c r="Q26618" s="404"/>
      <c r="R26618" s="404"/>
      <c r="S26618" s="404"/>
      <c r="T26618" s="404"/>
    </row>
    <row r="26619" spans="12:20" ht="16.8">
      <c r="L26619" s="404"/>
      <c r="M26619" s="404"/>
      <c r="N26619" s="404"/>
      <c r="O26619" s="404"/>
      <c r="P26619" s="404"/>
      <c r="Q26619" s="404"/>
      <c r="R26619" s="404"/>
      <c r="S26619" s="404"/>
      <c r="T26619" s="404"/>
    </row>
    <row r="26620" spans="12:20" ht="16.8">
      <c r="L26620" s="404"/>
      <c r="M26620" s="404"/>
      <c r="N26620" s="404"/>
      <c r="O26620" s="404"/>
      <c r="P26620" s="404"/>
      <c r="Q26620" s="404"/>
      <c r="R26620" s="404"/>
      <c r="S26620" s="404"/>
      <c r="T26620" s="404"/>
    </row>
    <row r="26621" spans="12:20" ht="16.8">
      <c r="L26621" s="404"/>
      <c r="M26621" s="404"/>
      <c r="N26621" s="404"/>
      <c r="O26621" s="404"/>
      <c r="P26621" s="404"/>
      <c r="Q26621" s="404"/>
      <c r="R26621" s="404"/>
      <c r="S26621" s="404"/>
      <c r="T26621" s="404"/>
    </row>
    <row r="26622" spans="12:20" ht="16.8">
      <c r="L26622" s="404"/>
      <c r="M26622" s="404"/>
      <c r="N26622" s="404"/>
      <c r="O26622" s="404"/>
      <c r="P26622" s="404"/>
      <c r="Q26622" s="404"/>
      <c r="R26622" s="404"/>
      <c r="S26622" s="404"/>
      <c r="T26622" s="404"/>
    </row>
    <row r="26623" spans="12:20" ht="16.8">
      <c r="L26623" s="404"/>
      <c r="M26623" s="404"/>
      <c r="N26623" s="404"/>
      <c r="O26623" s="404"/>
      <c r="P26623" s="404"/>
      <c r="Q26623" s="404"/>
      <c r="R26623" s="404"/>
      <c r="S26623" s="404"/>
      <c r="T26623" s="404"/>
    </row>
    <row r="26624" spans="12:20" ht="16.8">
      <c r="L26624" s="404"/>
      <c r="M26624" s="404"/>
      <c r="N26624" s="404"/>
      <c r="O26624" s="404"/>
      <c r="P26624" s="404"/>
      <c r="Q26624" s="404"/>
      <c r="R26624" s="404"/>
      <c r="S26624" s="404"/>
      <c r="T26624" s="404"/>
    </row>
    <row r="26625" spans="12:20" ht="16.8">
      <c r="L26625" s="404"/>
      <c r="M26625" s="404"/>
      <c r="N26625" s="404"/>
      <c r="O26625" s="404"/>
      <c r="P26625" s="404"/>
      <c r="Q26625" s="404"/>
      <c r="R26625" s="404"/>
      <c r="S26625" s="404"/>
      <c r="T26625" s="404"/>
    </row>
    <row r="26626" spans="12:20" ht="16.8">
      <c r="L26626" s="404"/>
      <c r="M26626" s="404"/>
      <c r="N26626" s="404"/>
      <c r="O26626" s="404"/>
      <c r="P26626" s="404"/>
      <c r="Q26626" s="404"/>
      <c r="R26626" s="404"/>
      <c r="S26626" s="404"/>
      <c r="T26626" s="404"/>
    </row>
    <row r="26627" spans="12:20" ht="16.8">
      <c r="L26627" s="404"/>
      <c r="M26627" s="404"/>
      <c r="N26627" s="404"/>
      <c r="O26627" s="404"/>
      <c r="P26627" s="404"/>
      <c r="Q26627" s="404"/>
      <c r="R26627" s="404"/>
      <c r="S26627" s="404"/>
      <c r="T26627" s="404"/>
    </row>
    <row r="26628" spans="12:20" ht="16.8">
      <c r="L26628" s="404"/>
      <c r="M26628" s="404"/>
      <c r="N26628" s="404"/>
      <c r="O26628" s="404"/>
      <c r="P26628" s="404"/>
      <c r="Q26628" s="404"/>
      <c r="R26628" s="404"/>
      <c r="S26628" s="404"/>
      <c r="T26628" s="404"/>
    </row>
    <row r="26629" spans="12:20" ht="16.8">
      <c r="L26629" s="404"/>
      <c r="M26629" s="404"/>
      <c r="N26629" s="404"/>
      <c r="O26629" s="404"/>
      <c r="P26629" s="404"/>
      <c r="Q26629" s="404"/>
      <c r="R26629" s="404"/>
      <c r="S26629" s="404"/>
      <c r="T26629" s="404"/>
    </row>
    <row r="26630" spans="12:20" ht="16.8">
      <c r="L26630" s="404"/>
      <c r="M26630" s="404"/>
      <c r="N26630" s="404"/>
      <c r="O26630" s="404"/>
      <c r="P26630" s="404"/>
      <c r="Q26630" s="404"/>
      <c r="R26630" s="404"/>
      <c r="S26630" s="404"/>
      <c r="T26630" s="404"/>
    </row>
    <row r="26631" spans="12:20" ht="16.8">
      <c r="L26631" s="404"/>
      <c r="M26631" s="404"/>
      <c r="N26631" s="404"/>
      <c r="O26631" s="404"/>
      <c r="P26631" s="404"/>
      <c r="Q26631" s="404"/>
      <c r="R26631" s="404"/>
      <c r="S26631" s="404"/>
      <c r="T26631" s="404"/>
    </row>
    <row r="26632" spans="12:20" ht="16.8">
      <c r="L26632" s="404"/>
      <c r="M26632" s="404"/>
      <c r="N26632" s="404"/>
      <c r="O26632" s="404"/>
      <c r="P26632" s="404"/>
      <c r="Q26632" s="404"/>
      <c r="R26632" s="404"/>
      <c r="S26632" s="404"/>
      <c r="T26632" s="404"/>
    </row>
    <row r="26633" spans="12:20" ht="16.8">
      <c r="L26633" s="404"/>
      <c r="M26633" s="404"/>
      <c r="N26633" s="404"/>
      <c r="O26633" s="404"/>
      <c r="P26633" s="404"/>
      <c r="Q26633" s="404"/>
      <c r="R26633" s="404"/>
      <c r="S26633" s="404"/>
      <c r="T26633" s="404"/>
    </row>
    <row r="26634" spans="12:20" ht="16.8">
      <c r="L26634" s="404"/>
      <c r="M26634" s="404"/>
      <c r="N26634" s="404"/>
      <c r="O26634" s="404"/>
      <c r="P26634" s="404"/>
      <c r="Q26634" s="404"/>
      <c r="R26634" s="404"/>
      <c r="S26634" s="404"/>
      <c r="T26634" s="404"/>
    </row>
    <row r="26635" spans="12:20" ht="16.8">
      <c r="L26635" s="404"/>
      <c r="M26635" s="404"/>
      <c r="N26635" s="404"/>
      <c r="O26635" s="404"/>
      <c r="P26635" s="404"/>
      <c r="Q26635" s="404"/>
      <c r="R26635" s="404"/>
      <c r="S26635" s="404"/>
      <c r="T26635" s="404"/>
    </row>
    <row r="26636" spans="12:20" ht="16.8">
      <c r="L26636" s="404"/>
      <c r="M26636" s="404"/>
      <c r="N26636" s="404"/>
      <c r="O26636" s="404"/>
      <c r="P26636" s="404"/>
      <c r="Q26636" s="404"/>
      <c r="R26636" s="404"/>
      <c r="S26636" s="404"/>
      <c r="T26636" s="404"/>
    </row>
    <row r="26637" spans="12:20" ht="16.8">
      <c r="L26637" s="404"/>
      <c r="M26637" s="404"/>
      <c r="N26637" s="404"/>
      <c r="O26637" s="404"/>
      <c r="P26637" s="404"/>
      <c r="Q26637" s="404"/>
      <c r="R26637" s="404"/>
      <c r="S26637" s="404"/>
      <c r="T26637" s="404"/>
    </row>
    <row r="26638" spans="12:20" ht="16.8">
      <c r="L26638" s="404"/>
      <c r="M26638" s="404"/>
      <c r="N26638" s="404"/>
      <c r="O26638" s="404"/>
      <c r="P26638" s="404"/>
      <c r="Q26638" s="404"/>
      <c r="R26638" s="404"/>
      <c r="S26638" s="404"/>
      <c r="T26638" s="404"/>
    </row>
    <row r="26639" spans="12:20" ht="16.8">
      <c r="L26639" s="404"/>
      <c r="M26639" s="404"/>
      <c r="N26639" s="404"/>
      <c r="O26639" s="404"/>
      <c r="P26639" s="404"/>
      <c r="Q26639" s="404"/>
      <c r="R26639" s="404"/>
      <c r="S26639" s="404"/>
      <c r="T26639" s="404"/>
    </row>
    <row r="26640" spans="12:20" ht="16.8">
      <c r="L26640" s="404"/>
      <c r="M26640" s="404"/>
      <c r="N26640" s="404"/>
      <c r="O26640" s="404"/>
      <c r="P26640" s="404"/>
      <c r="Q26640" s="404"/>
      <c r="R26640" s="404"/>
      <c r="S26640" s="404"/>
      <c r="T26640" s="404"/>
    </row>
    <row r="26641" spans="12:20" ht="16.8">
      <c r="L26641" s="404"/>
      <c r="M26641" s="404"/>
      <c r="N26641" s="404"/>
      <c r="O26641" s="404"/>
      <c r="P26641" s="404"/>
      <c r="Q26641" s="404"/>
      <c r="R26641" s="404"/>
      <c r="S26641" s="404"/>
      <c r="T26641" s="404"/>
    </row>
    <row r="26642" spans="12:20" ht="16.8">
      <c r="L26642" s="404"/>
      <c r="M26642" s="404"/>
      <c r="N26642" s="404"/>
      <c r="O26642" s="404"/>
      <c r="P26642" s="404"/>
      <c r="Q26642" s="404"/>
      <c r="R26642" s="404"/>
      <c r="S26642" s="404"/>
      <c r="T26642" s="404"/>
    </row>
    <row r="26643" spans="12:20" ht="16.8">
      <c r="L26643" s="404"/>
      <c r="M26643" s="404"/>
      <c r="N26643" s="404"/>
      <c r="O26643" s="404"/>
      <c r="P26643" s="404"/>
      <c r="Q26643" s="404"/>
      <c r="R26643" s="404"/>
      <c r="S26643" s="404"/>
      <c r="T26643" s="404"/>
    </row>
    <row r="26644" spans="12:20" ht="16.8">
      <c r="L26644" s="404"/>
      <c r="M26644" s="404"/>
      <c r="N26644" s="404"/>
      <c r="O26644" s="404"/>
      <c r="P26644" s="404"/>
      <c r="Q26644" s="404"/>
      <c r="R26644" s="404"/>
      <c r="S26644" s="404"/>
      <c r="T26644" s="404"/>
    </row>
    <row r="26645" spans="12:20" ht="16.8">
      <c r="L26645" s="404"/>
      <c r="M26645" s="404"/>
      <c r="N26645" s="404"/>
      <c r="O26645" s="404"/>
      <c r="P26645" s="404"/>
      <c r="Q26645" s="404"/>
      <c r="R26645" s="404"/>
      <c r="S26645" s="404"/>
      <c r="T26645" s="404"/>
    </row>
    <row r="26646" spans="12:20" ht="16.8">
      <c r="L26646" s="404"/>
      <c r="M26646" s="404"/>
      <c r="N26646" s="404"/>
      <c r="O26646" s="404"/>
      <c r="P26646" s="404"/>
      <c r="Q26646" s="404"/>
      <c r="R26646" s="404"/>
      <c r="S26646" s="404"/>
      <c r="T26646" s="404"/>
    </row>
    <row r="26647" spans="12:20" ht="16.8">
      <c r="L26647" s="404"/>
      <c r="M26647" s="404"/>
      <c r="N26647" s="404"/>
      <c r="O26647" s="404"/>
      <c r="P26647" s="404"/>
      <c r="Q26647" s="404"/>
      <c r="R26647" s="404"/>
      <c r="S26647" s="404"/>
      <c r="T26647" s="404"/>
    </row>
    <row r="26648" spans="12:20" ht="16.8">
      <c r="L26648" s="404"/>
      <c r="M26648" s="404"/>
      <c r="N26648" s="404"/>
      <c r="O26648" s="404"/>
      <c r="P26648" s="404"/>
      <c r="Q26648" s="404"/>
      <c r="R26648" s="404"/>
      <c r="S26648" s="404"/>
      <c r="T26648" s="404"/>
    </row>
    <row r="26649" spans="12:20" ht="16.8">
      <c r="L26649" s="404"/>
      <c r="M26649" s="404"/>
      <c r="N26649" s="404"/>
      <c r="O26649" s="404"/>
      <c r="P26649" s="404"/>
      <c r="Q26649" s="404"/>
      <c r="R26649" s="404"/>
      <c r="S26649" s="404"/>
      <c r="T26649" s="404"/>
    </row>
    <row r="26650" spans="12:20" ht="16.8">
      <c r="L26650" s="404"/>
      <c r="M26650" s="404"/>
      <c r="N26650" s="404"/>
      <c r="O26650" s="404"/>
      <c r="P26650" s="404"/>
      <c r="Q26650" s="404"/>
      <c r="R26650" s="404"/>
      <c r="S26650" s="404"/>
      <c r="T26650" s="404"/>
    </row>
    <row r="26651" spans="12:20" ht="16.8">
      <c r="L26651" s="404"/>
      <c r="M26651" s="404"/>
      <c r="N26651" s="404"/>
      <c r="O26651" s="404"/>
      <c r="P26651" s="404"/>
      <c r="Q26651" s="404"/>
      <c r="R26651" s="404"/>
      <c r="S26651" s="404"/>
      <c r="T26651" s="404"/>
    </row>
    <row r="26652" spans="12:20" ht="16.8">
      <c r="L26652" s="404"/>
      <c r="M26652" s="404"/>
      <c r="N26652" s="404"/>
      <c r="O26652" s="404"/>
      <c r="P26652" s="404"/>
      <c r="Q26652" s="404"/>
      <c r="R26652" s="404"/>
      <c r="S26652" s="404"/>
      <c r="T26652" s="404"/>
    </row>
    <row r="26653" spans="12:20" ht="16.8">
      <c r="L26653" s="404"/>
      <c r="M26653" s="404"/>
      <c r="N26653" s="404"/>
      <c r="O26653" s="404"/>
      <c r="P26653" s="404"/>
      <c r="Q26653" s="404"/>
      <c r="R26653" s="404"/>
      <c r="S26653" s="404"/>
      <c r="T26653" s="404"/>
    </row>
    <row r="26654" spans="12:20" ht="16.8">
      <c r="L26654" s="404"/>
      <c r="M26654" s="404"/>
      <c r="N26654" s="404"/>
      <c r="O26654" s="404"/>
      <c r="P26654" s="404"/>
      <c r="Q26654" s="404"/>
      <c r="R26654" s="404"/>
      <c r="S26654" s="404"/>
      <c r="T26654" s="404"/>
    </row>
    <row r="26655" spans="12:20" ht="16.8">
      <c r="L26655" s="404"/>
      <c r="M26655" s="404"/>
      <c r="N26655" s="404"/>
      <c r="O26655" s="404"/>
      <c r="P26655" s="404"/>
      <c r="Q26655" s="404"/>
      <c r="R26655" s="404"/>
      <c r="S26655" s="404"/>
      <c r="T26655" s="404"/>
    </row>
    <row r="26656" spans="12:20" ht="16.8">
      <c r="L26656" s="404"/>
      <c r="M26656" s="404"/>
      <c r="N26656" s="404"/>
      <c r="O26656" s="404"/>
      <c r="P26656" s="404"/>
      <c r="Q26656" s="404"/>
      <c r="R26656" s="404"/>
      <c r="S26656" s="404"/>
      <c r="T26656" s="404"/>
    </row>
    <row r="26657" spans="12:20" ht="16.8">
      <c r="L26657" s="404"/>
      <c r="M26657" s="404"/>
      <c r="N26657" s="404"/>
      <c r="O26657" s="404"/>
      <c r="P26657" s="404"/>
      <c r="Q26657" s="404"/>
      <c r="R26657" s="404"/>
      <c r="S26657" s="404"/>
      <c r="T26657" s="404"/>
    </row>
    <row r="26658" spans="12:20" ht="16.8">
      <c r="L26658" s="404"/>
      <c r="M26658" s="404"/>
      <c r="N26658" s="404"/>
      <c r="O26658" s="404"/>
      <c r="P26658" s="404"/>
      <c r="Q26658" s="404"/>
      <c r="R26658" s="404"/>
      <c r="S26658" s="404"/>
      <c r="T26658" s="404"/>
    </row>
    <row r="26659" spans="12:20" ht="16.8">
      <c r="L26659" s="404"/>
      <c r="M26659" s="404"/>
      <c r="N26659" s="404"/>
      <c r="O26659" s="404"/>
      <c r="P26659" s="404"/>
      <c r="Q26659" s="404"/>
      <c r="R26659" s="404"/>
      <c r="S26659" s="404"/>
      <c r="T26659" s="404"/>
    </row>
    <row r="26660" spans="12:20" ht="16.8">
      <c r="L26660" s="404"/>
      <c r="M26660" s="404"/>
      <c r="N26660" s="404"/>
      <c r="O26660" s="404"/>
      <c r="P26660" s="404"/>
      <c r="Q26660" s="404"/>
      <c r="R26660" s="404"/>
      <c r="S26660" s="404"/>
      <c r="T26660" s="404"/>
    </row>
    <row r="26661" spans="12:20" ht="16.8">
      <c r="L26661" s="404"/>
      <c r="M26661" s="404"/>
      <c r="N26661" s="404"/>
      <c r="O26661" s="404"/>
      <c r="P26661" s="404"/>
      <c r="Q26661" s="404"/>
      <c r="R26661" s="404"/>
      <c r="S26661" s="404"/>
      <c r="T26661" s="404"/>
    </row>
    <row r="26662" spans="12:20" ht="16.8">
      <c r="L26662" s="404"/>
      <c r="M26662" s="404"/>
      <c r="N26662" s="404"/>
      <c r="O26662" s="404"/>
      <c r="P26662" s="404"/>
      <c r="Q26662" s="404"/>
      <c r="R26662" s="404"/>
      <c r="S26662" s="404"/>
      <c r="T26662" s="404"/>
    </row>
    <row r="26663" spans="12:20" ht="16.8">
      <c r="L26663" s="404"/>
      <c r="M26663" s="404"/>
      <c r="N26663" s="404"/>
      <c r="O26663" s="404"/>
      <c r="P26663" s="404"/>
      <c r="Q26663" s="404"/>
      <c r="R26663" s="404"/>
      <c r="S26663" s="404"/>
      <c r="T26663" s="404"/>
    </row>
    <row r="26664" spans="12:20" ht="16.8">
      <c r="L26664" s="404"/>
      <c r="M26664" s="404"/>
      <c r="N26664" s="404"/>
      <c r="O26664" s="404"/>
      <c r="P26664" s="404"/>
      <c r="Q26664" s="404"/>
      <c r="R26664" s="404"/>
      <c r="S26664" s="404"/>
      <c r="T26664" s="404"/>
    </row>
    <row r="26665" spans="12:20" ht="16.8">
      <c r="L26665" s="404"/>
      <c r="M26665" s="404"/>
      <c r="N26665" s="404"/>
      <c r="O26665" s="404"/>
      <c r="P26665" s="404"/>
      <c r="Q26665" s="404"/>
      <c r="R26665" s="404"/>
      <c r="S26665" s="404"/>
      <c r="T26665" s="404"/>
    </row>
    <row r="26666" spans="12:20" ht="16.8">
      <c r="L26666" s="404"/>
      <c r="M26666" s="404"/>
      <c r="N26666" s="404"/>
      <c r="O26666" s="404"/>
      <c r="P26666" s="404"/>
      <c r="Q26666" s="404"/>
      <c r="R26666" s="404"/>
      <c r="S26666" s="404"/>
      <c r="T26666" s="404"/>
    </row>
    <row r="26667" spans="12:20" ht="16.8">
      <c r="L26667" s="404"/>
      <c r="M26667" s="404"/>
      <c r="N26667" s="404"/>
      <c r="O26667" s="404"/>
      <c r="P26667" s="404"/>
      <c r="Q26667" s="404"/>
      <c r="R26667" s="404"/>
      <c r="S26667" s="404"/>
      <c r="T26667" s="404"/>
    </row>
    <row r="26668" spans="12:20" ht="16.8">
      <c r="L26668" s="404"/>
      <c r="M26668" s="404"/>
      <c r="N26668" s="404"/>
      <c r="O26668" s="404"/>
      <c r="P26668" s="404"/>
      <c r="Q26668" s="404"/>
      <c r="R26668" s="404"/>
      <c r="S26668" s="404"/>
      <c r="T26668" s="404"/>
    </row>
    <row r="26669" spans="12:20" ht="16.8">
      <c r="L26669" s="404"/>
      <c r="M26669" s="404"/>
      <c r="N26669" s="404"/>
      <c r="O26669" s="404"/>
      <c r="P26669" s="404"/>
      <c r="Q26669" s="404"/>
      <c r="R26669" s="404"/>
      <c r="S26669" s="404"/>
      <c r="T26669" s="404"/>
    </row>
    <row r="26670" spans="12:20" ht="16.8">
      <c r="L26670" s="404"/>
      <c r="M26670" s="404"/>
      <c r="N26670" s="404"/>
      <c r="O26670" s="404"/>
      <c r="P26670" s="404"/>
      <c r="Q26670" s="404"/>
      <c r="R26670" s="404"/>
      <c r="S26670" s="404"/>
      <c r="T26670" s="404"/>
    </row>
    <row r="26671" spans="12:20" ht="16.8">
      <c r="L26671" s="404"/>
      <c r="M26671" s="404"/>
      <c r="N26671" s="404"/>
      <c r="O26671" s="404"/>
      <c r="P26671" s="404"/>
      <c r="Q26671" s="404"/>
      <c r="R26671" s="404"/>
      <c r="S26671" s="404"/>
      <c r="T26671" s="404"/>
    </row>
    <row r="26672" spans="12:20" ht="16.8">
      <c r="L26672" s="404"/>
      <c r="M26672" s="404"/>
      <c r="N26672" s="404"/>
      <c r="O26672" s="404"/>
      <c r="P26672" s="404"/>
      <c r="Q26672" s="404"/>
      <c r="R26672" s="404"/>
      <c r="S26672" s="404"/>
      <c r="T26672" s="404"/>
    </row>
    <row r="26673" spans="12:20" ht="16.8">
      <c r="L26673" s="404"/>
      <c r="M26673" s="404"/>
      <c r="N26673" s="404"/>
      <c r="O26673" s="404"/>
      <c r="P26673" s="404"/>
      <c r="Q26673" s="404"/>
      <c r="R26673" s="404"/>
      <c r="S26673" s="404"/>
      <c r="T26673" s="404"/>
    </row>
    <row r="26674" spans="12:20" ht="16.8">
      <c r="L26674" s="404"/>
      <c r="M26674" s="404"/>
      <c r="N26674" s="404"/>
      <c r="O26674" s="404"/>
      <c r="P26674" s="404"/>
      <c r="Q26674" s="404"/>
      <c r="R26674" s="404"/>
      <c r="S26674" s="404"/>
      <c r="T26674" s="404"/>
    </row>
    <row r="26675" spans="12:20" ht="16.8">
      <c r="L26675" s="404"/>
      <c r="M26675" s="404"/>
      <c r="N26675" s="404"/>
      <c r="O26675" s="404"/>
      <c r="P26675" s="404"/>
      <c r="Q26675" s="404"/>
      <c r="R26675" s="404"/>
      <c r="S26675" s="404"/>
      <c r="T26675" s="404"/>
    </row>
    <row r="26676" spans="12:20" ht="16.8">
      <c r="L26676" s="404"/>
      <c r="M26676" s="404"/>
      <c r="N26676" s="404"/>
      <c r="O26676" s="404"/>
      <c r="P26676" s="404"/>
      <c r="Q26676" s="404"/>
      <c r="R26676" s="404"/>
      <c r="S26676" s="404"/>
      <c r="T26676" s="404"/>
    </row>
    <row r="26677" spans="12:20" ht="16.8">
      <c r="L26677" s="404"/>
      <c r="M26677" s="404"/>
      <c r="N26677" s="404"/>
      <c r="O26677" s="404"/>
      <c r="P26677" s="404"/>
      <c r="Q26677" s="404"/>
      <c r="R26677" s="404"/>
      <c r="S26677" s="404"/>
      <c r="T26677" s="404"/>
    </row>
    <row r="26678" spans="12:20" ht="16.8">
      <c r="L26678" s="404"/>
      <c r="M26678" s="404"/>
      <c r="N26678" s="404"/>
      <c r="O26678" s="404"/>
      <c r="P26678" s="404"/>
      <c r="Q26678" s="404"/>
      <c r="R26678" s="404"/>
      <c r="S26678" s="404"/>
      <c r="T26678" s="404"/>
    </row>
    <row r="26679" spans="12:20" ht="16.8">
      <c r="L26679" s="404"/>
      <c r="M26679" s="404"/>
      <c r="N26679" s="404"/>
      <c r="O26679" s="404"/>
      <c r="P26679" s="404"/>
      <c r="Q26679" s="404"/>
      <c r="R26679" s="404"/>
      <c r="S26679" s="404"/>
      <c r="T26679" s="404"/>
    </row>
    <row r="26680" spans="12:20" ht="16.8">
      <c r="L26680" s="404"/>
      <c r="M26680" s="404"/>
      <c r="N26680" s="404"/>
      <c r="O26680" s="404"/>
      <c r="P26680" s="404"/>
      <c r="Q26680" s="404"/>
      <c r="R26680" s="404"/>
      <c r="S26680" s="404"/>
      <c r="T26680" s="404"/>
    </row>
    <row r="26681" spans="12:20" ht="16.8">
      <c r="L26681" s="404"/>
      <c r="M26681" s="404"/>
      <c r="N26681" s="404"/>
      <c r="O26681" s="404"/>
      <c r="P26681" s="404"/>
      <c r="Q26681" s="404"/>
      <c r="R26681" s="404"/>
      <c r="S26681" s="404"/>
      <c r="T26681" s="404"/>
    </row>
    <row r="26682" spans="12:20" ht="16.8">
      <c r="L26682" s="404"/>
      <c r="M26682" s="404"/>
      <c r="N26682" s="404"/>
      <c r="O26682" s="404"/>
      <c r="P26682" s="404"/>
      <c r="Q26682" s="404"/>
      <c r="R26682" s="404"/>
      <c r="S26682" s="404"/>
      <c r="T26682" s="404"/>
    </row>
    <row r="26683" spans="12:20" ht="16.8">
      <c r="L26683" s="404"/>
      <c r="M26683" s="404"/>
      <c r="N26683" s="404"/>
      <c r="O26683" s="404"/>
      <c r="P26683" s="404"/>
      <c r="Q26683" s="404"/>
      <c r="R26683" s="404"/>
      <c r="S26683" s="404"/>
      <c r="T26683" s="404"/>
    </row>
    <row r="26684" spans="12:20" ht="16.8">
      <c r="L26684" s="404"/>
      <c r="M26684" s="404"/>
      <c r="N26684" s="404"/>
      <c r="O26684" s="404"/>
      <c r="P26684" s="404"/>
      <c r="Q26684" s="404"/>
      <c r="R26684" s="404"/>
      <c r="S26684" s="404"/>
      <c r="T26684" s="404"/>
    </row>
    <row r="26685" spans="12:20" ht="16.8">
      <c r="L26685" s="404"/>
      <c r="M26685" s="404"/>
      <c r="N26685" s="404"/>
      <c r="O26685" s="404"/>
      <c r="P26685" s="404"/>
      <c r="Q26685" s="404"/>
      <c r="R26685" s="404"/>
      <c r="S26685" s="404"/>
      <c r="T26685" s="404"/>
    </row>
    <row r="26686" spans="12:20" ht="16.8">
      <c r="L26686" s="404"/>
      <c r="M26686" s="404"/>
      <c r="N26686" s="404"/>
      <c r="O26686" s="404"/>
      <c r="P26686" s="404"/>
      <c r="Q26686" s="404"/>
      <c r="R26686" s="404"/>
      <c r="S26686" s="404"/>
      <c r="T26686" s="404"/>
    </row>
    <row r="26687" spans="12:20" ht="16.8">
      <c r="L26687" s="404"/>
      <c r="M26687" s="404"/>
      <c r="N26687" s="404"/>
      <c r="O26687" s="404"/>
      <c r="P26687" s="404"/>
      <c r="Q26687" s="404"/>
      <c r="R26687" s="404"/>
      <c r="S26687" s="404"/>
      <c r="T26687" s="404"/>
    </row>
    <row r="26688" spans="12:20" ht="16.8">
      <c r="L26688" s="404"/>
      <c r="M26688" s="404"/>
      <c r="N26688" s="404"/>
      <c r="O26688" s="404"/>
      <c r="P26688" s="404"/>
      <c r="Q26688" s="404"/>
      <c r="R26688" s="404"/>
      <c r="S26688" s="404"/>
      <c r="T26688" s="404"/>
    </row>
    <row r="26689" spans="12:20" ht="16.8">
      <c r="L26689" s="404"/>
      <c r="M26689" s="404"/>
      <c r="N26689" s="404"/>
      <c r="O26689" s="404"/>
      <c r="P26689" s="404"/>
      <c r="Q26689" s="404"/>
      <c r="R26689" s="404"/>
      <c r="S26689" s="404"/>
      <c r="T26689" s="404"/>
    </row>
    <row r="26690" spans="12:20" ht="16.8">
      <c r="L26690" s="404"/>
      <c r="M26690" s="404"/>
      <c r="N26690" s="404"/>
      <c r="O26690" s="404"/>
      <c r="P26690" s="404"/>
      <c r="Q26690" s="404"/>
      <c r="R26690" s="404"/>
      <c r="S26690" s="404"/>
      <c r="T26690" s="404"/>
    </row>
    <row r="26691" spans="12:20" ht="16.8">
      <c r="L26691" s="404"/>
      <c r="M26691" s="404"/>
      <c r="N26691" s="404"/>
      <c r="O26691" s="404"/>
      <c r="P26691" s="404"/>
      <c r="Q26691" s="404"/>
      <c r="R26691" s="404"/>
      <c r="S26691" s="404"/>
      <c r="T26691" s="404"/>
    </row>
    <row r="26692" spans="12:20" ht="16.8">
      <c r="L26692" s="404"/>
      <c r="M26692" s="404"/>
      <c r="N26692" s="404"/>
      <c r="O26692" s="404"/>
      <c r="P26692" s="404"/>
      <c r="Q26692" s="404"/>
      <c r="R26692" s="404"/>
      <c r="S26692" s="404"/>
      <c r="T26692" s="404"/>
    </row>
    <row r="26693" spans="12:20" ht="16.8">
      <c r="L26693" s="404"/>
      <c r="M26693" s="404"/>
      <c r="N26693" s="404"/>
      <c r="O26693" s="404"/>
      <c r="P26693" s="404"/>
      <c r="Q26693" s="404"/>
      <c r="R26693" s="404"/>
      <c r="S26693" s="404"/>
      <c r="T26693" s="404"/>
    </row>
    <row r="26694" spans="12:20" ht="16.8">
      <c r="L26694" s="404"/>
      <c r="M26694" s="404"/>
      <c r="N26694" s="404"/>
      <c r="O26694" s="404"/>
      <c r="P26694" s="404"/>
      <c r="Q26694" s="404"/>
      <c r="R26694" s="404"/>
      <c r="S26694" s="404"/>
      <c r="T26694" s="404"/>
    </row>
    <row r="26695" spans="12:20" ht="16.8">
      <c r="L26695" s="404"/>
      <c r="M26695" s="404"/>
      <c r="N26695" s="404"/>
      <c r="O26695" s="404"/>
      <c r="P26695" s="404"/>
      <c r="Q26695" s="404"/>
      <c r="R26695" s="404"/>
      <c r="S26695" s="404"/>
      <c r="T26695" s="404"/>
    </row>
    <row r="26696" spans="12:20" ht="16.8">
      <c r="L26696" s="404"/>
      <c r="M26696" s="404"/>
      <c r="N26696" s="404"/>
      <c r="O26696" s="404"/>
      <c r="P26696" s="404"/>
      <c r="Q26696" s="404"/>
      <c r="R26696" s="404"/>
      <c r="S26696" s="404"/>
      <c r="T26696" s="404"/>
    </row>
    <row r="26697" spans="12:20" ht="16.8">
      <c r="L26697" s="404"/>
      <c r="M26697" s="404"/>
      <c r="N26697" s="404"/>
      <c r="O26697" s="404"/>
      <c r="P26697" s="404"/>
      <c r="Q26697" s="404"/>
      <c r="R26697" s="404"/>
      <c r="S26697" s="404"/>
      <c r="T26697" s="404"/>
    </row>
    <row r="26698" spans="12:20" ht="16.8">
      <c r="L26698" s="404"/>
      <c r="M26698" s="404"/>
      <c r="N26698" s="404"/>
      <c r="O26698" s="404"/>
      <c r="P26698" s="404"/>
      <c r="Q26698" s="404"/>
      <c r="R26698" s="404"/>
      <c r="S26698" s="404"/>
      <c r="T26698" s="404"/>
    </row>
    <row r="26699" spans="12:20" ht="16.8">
      <c r="L26699" s="404"/>
      <c r="M26699" s="404"/>
      <c r="N26699" s="404"/>
      <c r="O26699" s="404"/>
      <c r="P26699" s="404"/>
      <c r="Q26699" s="404"/>
      <c r="R26699" s="404"/>
      <c r="S26699" s="404"/>
      <c r="T26699" s="404"/>
    </row>
    <row r="26700" spans="12:20" ht="16.8">
      <c r="L26700" s="404"/>
      <c r="M26700" s="404"/>
      <c r="N26700" s="404"/>
      <c r="O26700" s="404"/>
      <c r="P26700" s="404"/>
      <c r="Q26700" s="404"/>
      <c r="R26700" s="404"/>
      <c r="S26700" s="404"/>
      <c r="T26700" s="404"/>
    </row>
    <row r="26701" spans="12:20" ht="16.8">
      <c r="L26701" s="404"/>
      <c r="M26701" s="404"/>
      <c r="N26701" s="404"/>
      <c r="O26701" s="404"/>
      <c r="P26701" s="404"/>
      <c r="Q26701" s="404"/>
      <c r="R26701" s="404"/>
      <c r="S26701" s="404"/>
      <c r="T26701" s="404"/>
    </row>
    <row r="26702" spans="12:20" ht="16.8">
      <c r="L26702" s="404"/>
      <c r="M26702" s="404"/>
      <c r="N26702" s="404"/>
      <c r="O26702" s="404"/>
      <c r="P26702" s="404"/>
      <c r="Q26702" s="404"/>
      <c r="R26702" s="404"/>
      <c r="S26702" s="404"/>
      <c r="T26702" s="404"/>
    </row>
    <row r="26703" spans="12:20" ht="16.8">
      <c r="L26703" s="404"/>
      <c r="M26703" s="404"/>
      <c r="N26703" s="404"/>
      <c r="O26703" s="404"/>
      <c r="P26703" s="404"/>
      <c r="Q26703" s="404"/>
      <c r="R26703" s="404"/>
      <c r="S26703" s="404"/>
      <c r="T26703" s="404"/>
    </row>
    <row r="26704" spans="12:20" ht="16.8">
      <c r="L26704" s="404"/>
      <c r="M26704" s="404"/>
      <c r="N26704" s="404"/>
      <c r="O26704" s="404"/>
      <c r="P26704" s="404"/>
      <c r="Q26704" s="404"/>
      <c r="R26704" s="404"/>
      <c r="S26704" s="404"/>
      <c r="T26704" s="404"/>
    </row>
    <row r="26705" spans="12:20" ht="16.8">
      <c r="L26705" s="404"/>
      <c r="M26705" s="404"/>
      <c r="N26705" s="404"/>
      <c r="O26705" s="404"/>
      <c r="P26705" s="404"/>
      <c r="Q26705" s="404"/>
      <c r="R26705" s="404"/>
      <c r="S26705" s="404"/>
      <c r="T26705" s="404"/>
    </row>
    <row r="26706" spans="12:20" ht="16.8">
      <c r="L26706" s="404"/>
      <c r="M26706" s="404"/>
      <c r="N26706" s="404"/>
      <c r="O26706" s="404"/>
      <c r="P26706" s="404"/>
      <c r="Q26706" s="404"/>
      <c r="R26706" s="404"/>
      <c r="S26706" s="404"/>
      <c r="T26706" s="404"/>
    </row>
    <row r="26707" spans="12:20" ht="16.8">
      <c r="L26707" s="404"/>
      <c r="M26707" s="404"/>
      <c r="N26707" s="404"/>
      <c r="O26707" s="404"/>
      <c r="P26707" s="404"/>
      <c r="Q26707" s="404"/>
      <c r="R26707" s="404"/>
      <c r="S26707" s="404"/>
      <c r="T26707" s="404"/>
    </row>
    <row r="26708" spans="12:20" ht="16.8">
      <c r="L26708" s="404"/>
      <c r="M26708" s="404"/>
      <c r="N26708" s="404"/>
      <c r="O26708" s="404"/>
      <c r="P26708" s="404"/>
      <c r="Q26708" s="404"/>
      <c r="R26708" s="404"/>
      <c r="S26708" s="404"/>
      <c r="T26708" s="404"/>
    </row>
    <row r="26709" spans="12:20" ht="16.8">
      <c r="L26709" s="404"/>
      <c r="M26709" s="404"/>
      <c r="N26709" s="404"/>
      <c r="O26709" s="404"/>
      <c r="P26709" s="404"/>
      <c r="Q26709" s="404"/>
      <c r="R26709" s="404"/>
      <c r="S26709" s="404"/>
      <c r="T26709" s="404"/>
    </row>
    <row r="26710" spans="12:20" ht="16.8">
      <c r="L26710" s="404"/>
      <c r="M26710" s="404"/>
      <c r="N26710" s="404"/>
      <c r="O26710" s="404"/>
      <c r="P26710" s="404"/>
      <c r="Q26710" s="404"/>
      <c r="R26710" s="404"/>
      <c r="S26710" s="404"/>
      <c r="T26710" s="404"/>
    </row>
    <row r="26711" spans="12:20" ht="16.8">
      <c r="L26711" s="404"/>
      <c r="M26711" s="404"/>
      <c r="N26711" s="404"/>
      <c r="O26711" s="404"/>
      <c r="P26711" s="404"/>
      <c r="Q26711" s="404"/>
      <c r="R26711" s="404"/>
      <c r="S26711" s="404"/>
      <c r="T26711" s="404"/>
    </row>
    <row r="26712" spans="12:20" ht="16.8">
      <c r="L26712" s="404"/>
      <c r="M26712" s="404"/>
      <c r="N26712" s="404"/>
      <c r="O26712" s="404"/>
      <c r="P26712" s="404"/>
      <c r="Q26712" s="404"/>
      <c r="R26712" s="404"/>
      <c r="S26712" s="404"/>
      <c r="T26712" s="404"/>
    </row>
    <row r="26713" spans="12:20" ht="16.8">
      <c r="L26713" s="404"/>
      <c r="M26713" s="404"/>
      <c r="N26713" s="404"/>
      <c r="O26713" s="404"/>
      <c r="P26713" s="404"/>
      <c r="Q26713" s="404"/>
      <c r="R26713" s="404"/>
      <c r="S26713" s="404"/>
      <c r="T26713" s="404"/>
    </row>
    <row r="26714" spans="12:20" ht="16.8">
      <c r="L26714" s="404"/>
      <c r="M26714" s="404"/>
      <c r="N26714" s="404"/>
      <c r="O26714" s="404"/>
      <c r="P26714" s="404"/>
      <c r="Q26714" s="404"/>
      <c r="R26714" s="404"/>
      <c r="S26714" s="404"/>
      <c r="T26714" s="404"/>
    </row>
    <row r="26715" spans="12:20" ht="16.8">
      <c r="L26715" s="404"/>
      <c r="M26715" s="404"/>
      <c r="N26715" s="404"/>
      <c r="O26715" s="404"/>
      <c r="P26715" s="404"/>
      <c r="Q26715" s="404"/>
      <c r="R26715" s="404"/>
      <c r="S26715" s="404"/>
      <c r="T26715" s="404"/>
    </row>
    <row r="26716" spans="12:20" ht="16.8">
      <c r="L26716" s="404"/>
      <c r="M26716" s="404"/>
      <c r="N26716" s="404"/>
      <c r="O26716" s="404"/>
      <c r="P26716" s="404"/>
      <c r="Q26716" s="404"/>
      <c r="R26716" s="404"/>
      <c r="S26716" s="404"/>
      <c r="T26716" s="404"/>
    </row>
    <row r="26717" spans="12:20" ht="16.8">
      <c r="L26717" s="404"/>
      <c r="M26717" s="404"/>
      <c r="N26717" s="404"/>
      <c r="O26717" s="404"/>
      <c r="P26717" s="404"/>
      <c r="Q26717" s="404"/>
      <c r="R26717" s="404"/>
      <c r="S26717" s="404"/>
      <c r="T26717" s="404"/>
    </row>
    <row r="26718" spans="12:20" ht="16.8">
      <c r="L26718" s="404"/>
      <c r="M26718" s="404"/>
      <c r="N26718" s="404"/>
      <c r="O26718" s="404"/>
      <c r="P26718" s="404"/>
      <c r="Q26718" s="404"/>
      <c r="R26718" s="404"/>
      <c r="S26718" s="404"/>
      <c r="T26718" s="404"/>
    </row>
    <row r="26719" spans="12:20" ht="16.8">
      <c r="L26719" s="404"/>
      <c r="M26719" s="404"/>
      <c r="N26719" s="404"/>
      <c r="O26719" s="404"/>
      <c r="P26719" s="404"/>
      <c r="Q26719" s="404"/>
      <c r="R26719" s="404"/>
      <c r="S26719" s="404"/>
      <c r="T26719" s="404"/>
    </row>
    <row r="26720" spans="12:20" ht="16.8">
      <c r="L26720" s="404"/>
      <c r="M26720" s="404"/>
      <c r="N26720" s="404"/>
      <c r="O26720" s="404"/>
      <c r="P26720" s="404"/>
      <c r="Q26720" s="404"/>
      <c r="R26720" s="404"/>
      <c r="S26720" s="404"/>
      <c r="T26720" s="404"/>
    </row>
    <row r="26721" spans="12:20" ht="16.8">
      <c r="L26721" s="404"/>
      <c r="M26721" s="404"/>
      <c r="N26721" s="404"/>
      <c r="O26721" s="404"/>
      <c r="P26721" s="404"/>
      <c r="Q26721" s="404"/>
      <c r="R26721" s="404"/>
      <c r="S26721" s="404"/>
      <c r="T26721" s="404"/>
    </row>
    <row r="26722" spans="12:20" ht="16.8">
      <c r="L26722" s="404"/>
      <c r="M26722" s="404"/>
      <c r="N26722" s="404"/>
      <c r="O26722" s="404"/>
      <c r="P26722" s="404"/>
      <c r="Q26722" s="404"/>
      <c r="R26722" s="404"/>
      <c r="S26722" s="404"/>
      <c r="T26722" s="404"/>
    </row>
    <row r="26723" spans="12:20" ht="16.8">
      <c r="L26723" s="404"/>
      <c r="M26723" s="404"/>
      <c r="N26723" s="404"/>
      <c r="O26723" s="404"/>
      <c r="P26723" s="404"/>
      <c r="Q26723" s="404"/>
      <c r="R26723" s="404"/>
      <c r="S26723" s="404"/>
      <c r="T26723" s="404"/>
    </row>
    <row r="26724" spans="12:20" ht="16.8">
      <c r="L26724" s="404"/>
      <c r="M26724" s="404"/>
      <c r="N26724" s="404"/>
      <c r="O26724" s="404"/>
      <c r="P26724" s="404"/>
      <c r="Q26724" s="404"/>
      <c r="R26724" s="404"/>
      <c r="S26724" s="404"/>
      <c r="T26724" s="404"/>
    </row>
    <row r="26725" spans="12:20" ht="16.8">
      <c r="L26725" s="404"/>
      <c r="M26725" s="404"/>
      <c r="N26725" s="404"/>
      <c r="O26725" s="404"/>
      <c r="P26725" s="404"/>
      <c r="Q26725" s="404"/>
      <c r="R26725" s="404"/>
      <c r="S26725" s="404"/>
      <c r="T26725" s="404"/>
    </row>
    <row r="26726" spans="12:20" ht="16.8">
      <c r="L26726" s="404"/>
      <c r="M26726" s="404"/>
      <c r="N26726" s="404"/>
      <c r="O26726" s="404"/>
      <c r="P26726" s="404"/>
      <c r="Q26726" s="404"/>
      <c r="R26726" s="404"/>
      <c r="S26726" s="404"/>
      <c r="T26726" s="404"/>
    </row>
    <row r="26727" spans="12:20" ht="16.8">
      <c r="L26727" s="404"/>
      <c r="M26727" s="404"/>
      <c r="N26727" s="404"/>
      <c r="O26727" s="404"/>
      <c r="P26727" s="404"/>
      <c r="Q26727" s="404"/>
      <c r="R26727" s="404"/>
      <c r="S26727" s="404"/>
      <c r="T26727" s="404"/>
    </row>
    <row r="26728" spans="12:20" ht="16.8">
      <c r="L26728" s="404"/>
      <c r="M26728" s="404"/>
      <c r="N26728" s="404"/>
      <c r="O26728" s="404"/>
      <c r="P26728" s="404"/>
      <c r="Q26728" s="404"/>
      <c r="R26728" s="404"/>
      <c r="S26728" s="404"/>
      <c r="T26728" s="404"/>
    </row>
    <row r="26729" spans="12:20" ht="16.8">
      <c r="L26729" s="404"/>
      <c r="M26729" s="404"/>
      <c r="N26729" s="404"/>
      <c r="O26729" s="404"/>
      <c r="P26729" s="404"/>
      <c r="Q26729" s="404"/>
      <c r="R26729" s="404"/>
      <c r="S26729" s="404"/>
      <c r="T26729" s="404"/>
    </row>
    <row r="26730" spans="12:20" ht="16.8">
      <c r="L26730" s="404"/>
      <c r="M26730" s="404"/>
      <c r="N26730" s="404"/>
      <c r="O26730" s="404"/>
      <c r="P26730" s="404"/>
      <c r="Q26730" s="404"/>
      <c r="R26730" s="404"/>
      <c r="S26730" s="404"/>
      <c r="T26730" s="404"/>
    </row>
    <row r="26731" spans="12:20" ht="16.8">
      <c r="L26731" s="404"/>
      <c r="M26731" s="404"/>
      <c r="N26731" s="404"/>
      <c r="O26731" s="404"/>
      <c r="P26731" s="404"/>
      <c r="Q26731" s="404"/>
      <c r="R26731" s="404"/>
      <c r="S26731" s="404"/>
      <c r="T26731" s="404"/>
    </row>
    <row r="26732" spans="12:20" ht="16.8">
      <c r="L26732" s="404"/>
      <c r="M26732" s="404"/>
      <c r="N26732" s="404"/>
      <c r="O26732" s="404"/>
      <c r="P26732" s="404"/>
      <c r="Q26732" s="404"/>
      <c r="R26732" s="404"/>
      <c r="S26732" s="404"/>
      <c r="T26732" s="404"/>
    </row>
    <row r="26733" spans="12:20" ht="16.8">
      <c r="L26733" s="404"/>
      <c r="M26733" s="404"/>
      <c r="N26733" s="404"/>
      <c r="O26733" s="404"/>
      <c r="P26733" s="404"/>
      <c r="Q26733" s="404"/>
      <c r="R26733" s="404"/>
      <c r="S26733" s="404"/>
      <c r="T26733" s="404"/>
    </row>
    <row r="26734" spans="12:20" ht="16.8">
      <c r="L26734" s="404"/>
      <c r="M26734" s="404"/>
      <c r="N26734" s="404"/>
      <c r="O26734" s="404"/>
      <c r="P26734" s="404"/>
      <c r="Q26734" s="404"/>
      <c r="R26734" s="404"/>
      <c r="S26734" s="404"/>
      <c r="T26734" s="404"/>
    </row>
    <row r="26735" spans="12:20" ht="16.8">
      <c r="L26735" s="404"/>
      <c r="M26735" s="404"/>
      <c r="N26735" s="404"/>
      <c r="O26735" s="404"/>
      <c r="P26735" s="404"/>
      <c r="Q26735" s="404"/>
      <c r="R26735" s="404"/>
      <c r="S26735" s="404"/>
      <c r="T26735" s="404"/>
    </row>
    <row r="26736" spans="12:20" ht="16.8">
      <c r="L26736" s="404"/>
      <c r="M26736" s="404"/>
      <c r="N26736" s="404"/>
      <c r="O26736" s="404"/>
      <c r="P26736" s="404"/>
      <c r="Q26736" s="404"/>
      <c r="R26736" s="404"/>
      <c r="S26736" s="404"/>
      <c r="T26736" s="404"/>
    </row>
    <row r="26737" spans="12:20" ht="16.8">
      <c r="L26737" s="404"/>
      <c r="M26737" s="404"/>
      <c r="N26737" s="404"/>
      <c r="O26737" s="404"/>
      <c r="P26737" s="404"/>
      <c r="Q26737" s="404"/>
      <c r="R26737" s="404"/>
      <c r="S26737" s="404"/>
      <c r="T26737" s="404"/>
    </row>
    <row r="26738" spans="12:20" ht="16.8">
      <c r="L26738" s="404"/>
      <c r="M26738" s="404"/>
      <c r="N26738" s="404"/>
      <c r="O26738" s="404"/>
      <c r="P26738" s="404"/>
      <c r="Q26738" s="404"/>
      <c r="R26738" s="404"/>
      <c r="S26738" s="404"/>
      <c r="T26738" s="404"/>
    </row>
    <row r="26739" spans="12:20" ht="16.8">
      <c r="L26739" s="404"/>
      <c r="M26739" s="404"/>
      <c r="N26739" s="404"/>
      <c r="O26739" s="404"/>
      <c r="P26739" s="404"/>
      <c r="Q26739" s="404"/>
      <c r="R26739" s="404"/>
      <c r="S26739" s="404"/>
      <c r="T26739" s="404"/>
    </row>
    <row r="26740" spans="12:20" ht="16.8">
      <c r="L26740" s="404"/>
      <c r="M26740" s="404"/>
      <c r="N26740" s="404"/>
      <c r="O26740" s="404"/>
      <c r="P26740" s="404"/>
      <c r="Q26740" s="404"/>
      <c r="R26740" s="404"/>
      <c r="S26740" s="404"/>
      <c r="T26740" s="404"/>
    </row>
    <row r="26741" spans="12:20" ht="16.8">
      <c r="L26741" s="404"/>
      <c r="M26741" s="404"/>
      <c r="N26741" s="404"/>
      <c r="O26741" s="404"/>
      <c r="P26741" s="404"/>
      <c r="Q26741" s="404"/>
      <c r="R26741" s="404"/>
      <c r="S26741" s="404"/>
      <c r="T26741" s="404"/>
    </row>
    <row r="26742" spans="12:20" ht="16.8">
      <c r="L26742" s="404"/>
      <c r="M26742" s="404"/>
      <c r="N26742" s="404"/>
      <c r="O26742" s="404"/>
      <c r="P26742" s="404"/>
      <c r="Q26742" s="404"/>
      <c r="R26742" s="404"/>
      <c r="S26742" s="404"/>
      <c r="T26742" s="404"/>
    </row>
    <row r="26743" spans="12:20" ht="16.8">
      <c r="L26743" s="404"/>
      <c r="M26743" s="404"/>
      <c r="N26743" s="404"/>
      <c r="O26743" s="404"/>
      <c r="P26743" s="404"/>
      <c r="Q26743" s="404"/>
      <c r="R26743" s="404"/>
      <c r="S26743" s="404"/>
      <c r="T26743" s="404"/>
    </row>
    <row r="26744" spans="12:20" ht="16.8">
      <c r="L26744" s="404"/>
      <c r="M26744" s="404"/>
      <c r="N26744" s="404"/>
      <c r="O26744" s="404"/>
      <c r="P26744" s="404"/>
      <c r="Q26744" s="404"/>
      <c r="R26744" s="404"/>
      <c r="S26744" s="404"/>
      <c r="T26744" s="404"/>
    </row>
    <row r="26745" spans="12:20" ht="16.8">
      <c r="L26745" s="404"/>
      <c r="M26745" s="404"/>
      <c r="N26745" s="404"/>
      <c r="O26745" s="404"/>
      <c r="P26745" s="404"/>
      <c r="Q26745" s="404"/>
      <c r="R26745" s="404"/>
      <c r="S26745" s="404"/>
      <c r="T26745" s="404"/>
    </row>
    <row r="26746" spans="12:20" ht="16.8">
      <c r="L26746" s="404"/>
      <c r="M26746" s="404"/>
      <c r="N26746" s="404"/>
      <c r="O26746" s="404"/>
      <c r="P26746" s="404"/>
      <c r="Q26746" s="404"/>
      <c r="R26746" s="404"/>
      <c r="S26746" s="404"/>
      <c r="T26746" s="404"/>
    </row>
    <row r="26747" spans="12:20" ht="16.8">
      <c r="L26747" s="404"/>
      <c r="M26747" s="404"/>
      <c r="N26747" s="404"/>
      <c r="O26747" s="404"/>
      <c r="P26747" s="404"/>
      <c r="Q26747" s="404"/>
      <c r="R26747" s="404"/>
      <c r="S26747" s="404"/>
      <c r="T26747" s="404"/>
    </row>
    <row r="26748" spans="12:20" ht="16.8">
      <c r="L26748" s="404"/>
      <c r="M26748" s="404"/>
      <c r="N26748" s="404"/>
      <c r="O26748" s="404"/>
      <c r="P26748" s="404"/>
      <c r="Q26748" s="404"/>
      <c r="R26748" s="404"/>
      <c r="S26748" s="404"/>
      <c r="T26748" s="404"/>
    </row>
    <row r="26749" spans="12:20" ht="16.8">
      <c r="L26749" s="404"/>
      <c r="M26749" s="404"/>
      <c r="N26749" s="404"/>
      <c r="O26749" s="404"/>
      <c r="P26749" s="404"/>
      <c r="Q26749" s="404"/>
      <c r="R26749" s="404"/>
      <c r="S26749" s="404"/>
      <c r="T26749" s="404"/>
    </row>
    <row r="26750" spans="12:20" ht="16.8">
      <c r="L26750" s="404"/>
      <c r="M26750" s="404"/>
      <c r="N26750" s="404"/>
      <c r="O26750" s="404"/>
      <c r="P26750" s="404"/>
      <c r="Q26750" s="404"/>
      <c r="R26750" s="404"/>
      <c r="S26750" s="404"/>
      <c r="T26750" s="404"/>
    </row>
    <row r="26751" spans="12:20" ht="16.8">
      <c r="L26751" s="404"/>
      <c r="M26751" s="404"/>
      <c r="N26751" s="404"/>
      <c r="O26751" s="404"/>
      <c r="P26751" s="404"/>
      <c r="Q26751" s="404"/>
      <c r="R26751" s="404"/>
      <c r="S26751" s="404"/>
      <c r="T26751" s="404"/>
    </row>
    <row r="26752" spans="12:20" ht="16.8">
      <c r="L26752" s="404"/>
      <c r="M26752" s="404"/>
      <c r="N26752" s="404"/>
      <c r="O26752" s="404"/>
      <c r="P26752" s="404"/>
      <c r="Q26752" s="404"/>
      <c r="R26752" s="404"/>
      <c r="S26752" s="404"/>
      <c r="T26752" s="404"/>
    </row>
    <row r="26753" spans="12:20" ht="16.8">
      <c r="L26753" s="404"/>
      <c r="M26753" s="404"/>
      <c r="N26753" s="404"/>
      <c r="O26753" s="404"/>
      <c r="P26753" s="404"/>
      <c r="Q26753" s="404"/>
      <c r="R26753" s="404"/>
      <c r="S26753" s="404"/>
      <c r="T26753" s="404"/>
    </row>
    <row r="26754" spans="12:20" ht="16.8">
      <c r="L26754" s="404"/>
      <c r="M26754" s="404"/>
      <c r="N26754" s="404"/>
      <c r="O26754" s="404"/>
      <c r="P26754" s="404"/>
      <c r="Q26754" s="404"/>
      <c r="R26754" s="404"/>
      <c r="S26754" s="404"/>
      <c r="T26754" s="404"/>
    </row>
    <row r="26755" spans="12:20" ht="16.8">
      <c r="L26755" s="404"/>
      <c r="M26755" s="404"/>
      <c r="N26755" s="404"/>
      <c r="O26755" s="404"/>
      <c r="P26755" s="404"/>
      <c r="Q26755" s="404"/>
      <c r="R26755" s="404"/>
      <c r="S26755" s="404"/>
      <c r="T26755" s="404"/>
    </row>
    <row r="26756" spans="12:20" ht="16.8">
      <c r="L26756" s="404"/>
      <c r="M26756" s="404"/>
      <c r="N26756" s="404"/>
      <c r="O26756" s="404"/>
      <c r="P26756" s="404"/>
      <c r="Q26756" s="404"/>
      <c r="R26756" s="404"/>
      <c r="S26756" s="404"/>
      <c r="T26756" s="404"/>
    </row>
    <row r="26757" spans="12:20" ht="16.8">
      <c r="L26757" s="404"/>
      <c r="M26757" s="404"/>
      <c r="N26757" s="404"/>
      <c r="O26757" s="404"/>
      <c r="P26757" s="404"/>
      <c r="Q26757" s="404"/>
      <c r="R26757" s="404"/>
      <c r="S26757" s="404"/>
      <c r="T26757" s="404"/>
    </row>
    <row r="26758" spans="12:20" ht="16.8">
      <c r="L26758" s="404"/>
      <c r="M26758" s="404"/>
      <c r="N26758" s="404"/>
      <c r="O26758" s="404"/>
      <c r="P26758" s="404"/>
      <c r="Q26758" s="404"/>
      <c r="R26758" s="404"/>
      <c r="S26758" s="404"/>
      <c r="T26758" s="404"/>
    </row>
    <row r="26759" spans="12:20" ht="16.8">
      <c r="L26759" s="404"/>
      <c r="M26759" s="404"/>
      <c r="N26759" s="404"/>
      <c r="O26759" s="404"/>
      <c r="P26759" s="404"/>
      <c r="Q26759" s="404"/>
      <c r="R26759" s="404"/>
      <c r="S26759" s="404"/>
      <c r="T26759" s="404"/>
    </row>
    <row r="26760" spans="12:20" ht="16.8">
      <c r="L26760" s="404"/>
      <c r="M26760" s="404"/>
      <c r="N26760" s="404"/>
      <c r="O26760" s="404"/>
      <c r="P26760" s="404"/>
      <c r="Q26760" s="404"/>
      <c r="R26760" s="404"/>
      <c r="S26760" s="404"/>
      <c r="T26760" s="404"/>
    </row>
    <row r="26761" spans="12:20" ht="16.8">
      <c r="L26761" s="404"/>
      <c r="M26761" s="404"/>
      <c r="N26761" s="404"/>
      <c r="O26761" s="404"/>
      <c r="P26761" s="404"/>
      <c r="Q26761" s="404"/>
      <c r="R26761" s="404"/>
      <c r="S26761" s="404"/>
      <c r="T26761" s="404"/>
    </row>
    <row r="26762" spans="12:20" ht="16.8">
      <c r="L26762" s="404"/>
      <c r="M26762" s="404"/>
      <c r="N26762" s="404"/>
      <c r="O26762" s="404"/>
      <c r="P26762" s="404"/>
      <c r="Q26762" s="404"/>
      <c r="R26762" s="404"/>
      <c r="S26762" s="404"/>
      <c r="T26762" s="404"/>
    </row>
    <row r="26763" spans="12:20" ht="16.8">
      <c r="L26763" s="404"/>
      <c r="M26763" s="404"/>
      <c r="N26763" s="404"/>
      <c r="O26763" s="404"/>
      <c r="P26763" s="404"/>
      <c r="Q26763" s="404"/>
      <c r="R26763" s="404"/>
      <c r="S26763" s="404"/>
      <c r="T26763" s="404"/>
    </row>
    <row r="26764" spans="12:20" ht="16.8">
      <c r="L26764" s="404"/>
      <c r="M26764" s="404"/>
      <c r="N26764" s="404"/>
      <c r="O26764" s="404"/>
      <c r="P26764" s="404"/>
      <c r="Q26764" s="404"/>
      <c r="R26764" s="404"/>
      <c r="S26764" s="404"/>
      <c r="T26764" s="404"/>
    </row>
    <row r="26765" spans="12:20" ht="16.8">
      <c r="L26765" s="404"/>
      <c r="M26765" s="404"/>
      <c r="N26765" s="404"/>
      <c r="O26765" s="404"/>
      <c r="P26765" s="404"/>
      <c r="Q26765" s="404"/>
      <c r="R26765" s="404"/>
      <c r="S26765" s="404"/>
      <c r="T26765" s="404"/>
    </row>
    <row r="26766" spans="12:20" ht="16.8">
      <c r="L26766" s="404"/>
      <c r="M26766" s="404"/>
      <c r="N26766" s="404"/>
      <c r="O26766" s="404"/>
      <c r="P26766" s="404"/>
      <c r="Q26766" s="404"/>
      <c r="R26766" s="404"/>
      <c r="S26766" s="404"/>
      <c r="T26766" s="404"/>
    </row>
    <row r="26767" spans="12:20" ht="16.8">
      <c r="L26767" s="404"/>
      <c r="M26767" s="404"/>
      <c r="N26767" s="404"/>
      <c r="O26767" s="404"/>
      <c r="P26767" s="404"/>
      <c r="Q26767" s="404"/>
      <c r="R26767" s="404"/>
      <c r="S26767" s="404"/>
      <c r="T26767" s="404"/>
    </row>
    <row r="26768" spans="12:20" ht="16.8">
      <c r="L26768" s="404"/>
      <c r="M26768" s="404"/>
      <c r="N26768" s="404"/>
      <c r="O26768" s="404"/>
      <c r="P26768" s="404"/>
      <c r="Q26768" s="404"/>
      <c r="R26768" s="404"/>
      <c r="S26768" s="404"/>
      <c r="T26768" s="404"/>
    </row>
    <row r="26769" spans="12:20" ht="16.8">
      <c r="L26769" s="404"/>
      <c r="M26769" s="404"/>
      <c r="N26769" s="404"/>
      <c r="O26769" s="404"/>
      <c r="P26769" s="404"/>
      <c r="Q26769" s="404"/>
      <c r="R26769" s="404"/>
      <c r="S26769" s="404"/>
      <c r="T26769" s="404"/>
    </row>
    <row r="26770" spans="12:20" ht="16.8">
      <c r="L26770" s="404"/>
      <c r="M26770" s="404"/>
      <c r="N26770" s="404"/>
      <c r="O26770" s="404"/>
      <c r="P26770" s="404"/>
      <c r="Q26770" s="404"/>
      <c r="R26770" s="404"/>
      <c r="S26770" s="404"/>
      <c r="T26770" s="404"/>
    </row>
    <row r="26771" spans="12:20" ht="16.8">
      <c r="L26771" s="404"/>
      <c r="M26771" s="404"/>
      <c r="N26771" s="404"/>
      <c r="O26771" s="404"/>
      <c r="P26771" s="404"/>
      <c r="Q26771" s="404"/>
      <c r="R26771" s="404"/>
      <c r="S26771" s="404"/>
      <c r="T26771" s="404"/>
    </row>
    <row r="26772" spans="12:20" ht="16.8">
      <c r="L26772" s="404"/>
      <c r="M26772" s="404"/>
      <c r="N26772" s="404"/>
      <c r="O26772" s="404"/>
      <c r="P26772" s="404"/>
      <c r="Q26772" s="404"/>
      <c r="R26772" s="404"/>
      <c r="S26772" s="404"/>
      <c r="T26772" s="404"/>
    </row>
    <row r="26773" spans="12:20" ht="16.8">
      <c r="L26773" s="404"/>
      <c r="M26773" s="404"/>
      <c r="N26773" s="404"/>
      <c r="O26773" s="404"/>
      <c r="P26773" s="404"/>
      <c r="Q26773" s="404"/>
      <c r="R26773" s="404"/>
      <c r="S26773" s="404"/>
      <c r="T26773" s="404"/>
    </row>
    <row r="26774" spans="12:20" ht="16.8">
      <c r="L26774" s="404"/>
      <c r="M26774" s="404"/>
      <c r="N26774" s="404"/>
      <c r="O26774" s="404"/>
      <c r="P26774" s="404"/>
      <c r="Q26774" s="404"/>
      <c r="R26774" s="404"/>
      <c r="S26774" s="404"/>
      <c r="T26774" s="404"/>
    </row>
    <row r="26775" spans="12:20" ht="16.8">
      <c r="L26775" s="404"/>
      <c r="M26775" s="404"/>
      <c r="N26775" s="404"/>
      <c r="O26775" s="404"/>
      <c r="P26775" s="404"/>
      <c r="Q26775" s="404"/>
      <c r="R26775" s="404"/>
      <c r="S26775" s="404"/>
      <c r="T26775" s="404"/>
    </row>
    <row r="26776" spans="12:20" ht="16.8">
      <c r="L26776" s="404"/>
      <c r="M26776" s="404"/>
      <c r="N26776" s="404"/>
      <c r="O26776" s="404"/>
      <c r="P26776" s="404"/>
      <c r="Q26776" s="404"/>
      <c r="R26776" s="404"/>
      <c r="S26776" s="404"/>
      <c r="T26776" s="404"/>
    </row>
    <row r="26777" spans="12:20" ht="16.8">
      <c r="L26777" s="404"/>
      <c r="M26777" s="404"/>
      <c r="N26777" s="404"/>
      <c r="O26777" s="404"/>
      <c r="P26777" s="404"/>
      <c r="Q26777" s="404"/>
      <c r="R26777" s="404"/>
      <c r="S26777" s="404"/>
      <c r="T26777" s="404"/>
    </row>
    <row r="26778" spans="12:20" ht="16.8">
      <c r="L26778" s="404"/>
      <c r="M26778" s="404"/>
      <c r="N26778" s="404"/>
      <c r="O26778" s="404"/>
      <c r="P26778" s="404"/>
      <c r="Q26778" s="404"/>
      <c r="R26778" s="404"/>
      <c r="S26778" s="404"/>
      <c r="T26778" s="404"/>
    </row>
    <row r="26779" spans="12:20" ht="16.8">
      <c r="L26779" s="404"/>
      <c r="M26779" s="404"/>
      <c r="N26779" s="404"/>
      <c r="O26779" s="404"/>
      <c r="P26779" s="404"/>
      <c r="Q26779" s="404"/>
      <c r="R26779" s="404"/>
      <c r="S26779" s="404"/>
      <c r="T26779" s="404"/>
    </row>
    <row r="26780" spans="12:20" ht="16.8">
      <c r="L26780" s="404"/>
      <c r="M26780" s="404"/>
      <c r="N26780" s="404"/>
      <c r="O26780" s="404"/>
      <c r="P26780" s="404"/>
      <c r="Q26780" s="404"/>
      <c r="R26780" s="404"/>
      <c r="S26780" s="404"/>
      <c r="T26780" s="404"/>
    </row>
    <row r="26781" spans="12:20" ht="16.8">
      <c r="L26781" s="404"/>
      <c r="M26781" s="404"/>
      <c r="N26781" s="404"/>
      <c r="O26781" s="404"/>
      <c r="P26781" s="404"/>
      <c r="Q26781" s="404"/>
      <c r="R26781" s="404"/>
      <c r="S26781" s="404"/>
      <c r="T26781" s="404"/>
    </row>
    <row r="26782" spans="12:20" ht="16.8">
      <c r="L26782" s="404"/>
      <c r="M26782" s="404"/>
      <c r="N26782" s="404"/>
      <c r="O26782" s="404"/>
      <c r="P26782" s="404"/>
      <c r="Q26782" s="404"/>
      <c r="R26782" s="404"/>
      <c r="S26782" s="404"/>
      <c r="T26782" s="404"/>
    </row>
    <row r="26783" spans="12:20" ht="16.8">
      <c r="L26783" s="404"/>
      <c r="M26783" s="404"/>
      <c r="N26783" s="404"/>
      <c r="O26783" s="404"/>
      <c r="P26783" s="404"/>
      <c r="Q26783" s="404"/>
      <c r="R26783" s="404"/>
      <c r="S26783" s="404"/>
      <c r="T26783" s="404"/>
    </row>
    <row r="26784" spans="12:20" ht="16.8">
      <c r="L26784" s="404"/>
      <c r="M26784" s="404"/>
      <c r="N26784" s="404"/>
      <c r="O26784" s="404"/>
      <c r="P26784" s="404"/>
      <c r="Q26784" s="404"/>
      <c r="R26784" s="404"/>
      <c r="S26784" s="404"/>
      <c r="T26784" s="404"/>
    </row>
    <row r="26785" spans="12:20" ht="16.8">
      <c r="L26785" s="404"/>
      <c r="M26785" s="404"/>
      <c r="N26785" s="404"/>
      <c r="O26785" s="404"/>
      <c r="P26785" s="404"/>
      <c r="Q26785" s="404"/>
      <c r="R26785" s="404"/>
      <c r="S26785" s="404"/>
      <c r="T26785" s="404"/>
    </row>
    <row r="26786" spans="12:20" ht="16.8">
      <c r="L26786" s="404"/>
      <c r="M26786" s="404"/>
      <c r="N26786" s="404"/>
      <c r="O26786" s="404"/>
      <c r="P26786" s="404"/>
      <c r="Q26786" s="404"/>
      <c r="R26786" s="404"/>
      <c r="S26786" s="404"/>
      <c r="T26786" s="404"/>
    </row>
    <row r="26787" spans="12:20" ht="16.8">
      <c r="L26787" s="404"/>
      <c r="M26787" s="404"/>
      <c r="N26787" s="404"/>
      <c r="O26787" s="404"/>
      <c r="P26787" s="404"/>
      <c r="Q26787" s="404"/>
      <c r="R26787" s="404"/>
      <c r="S26787" s="404"/>
      <c r="T26787" s="404"/>
    </row>
    <row r="26788" spans="12:20" ht="16.8">
      <c r="L26788" s="404"/>
      <c r="M26788" s="404"/>
      <c r="N26788" s="404"/>
      <c r="O26788" s="404"/>
      <c r="P26788" s="404"/>
      <c r="Q26788" s="404"/>
      <c r="R26788" s="404"/>
      <c r="S26788" s="404"/>
      <c r="T26788" s="404"/>
    </row>
    <row r="26789" spans="12:20" ht="16.8">
      <c r="L26789" s="404"/>
      <c r="M26789" s="404"/>
      <c r="N26789" s="404"/>
      <c r="O26789" s="404"/>
      <c r="P26789" s="404"/>
      <c r="Q26789" s="404"/>
      <c r="R26789" s="404"/>
      <c r="S26789" s="404"/>
      <c r="T26789" s="404"/>
    </row>
    <row r="26790" spans="12:20" ht="16.8">
      <c r="L26790" s="404"/>
      <c r="M26790" s="404"/>
      <c r="N26790" s="404"/>
      <c r="O26790" s="404"/>
      <c r="P26790" s="404"/>
      <c r="Q26790" s="404"/>
      <c r="R26790" s="404"/>
      <c r="S26790" s="404"/>
      <c r="T26790" s="404"/>
    </row>
    <row r="26791" spans="12:20" ht="16.8">
      <c r="L26791" s="404"/>
      <c r="M26791" s="404"/>
      <c r="N26791" s="404"/>
      <c r="O26791" s="404"/>
      <c r="P26791" s="404"/>
      <c r="Q26791" s="404"/>
      <c r="R26791" s="404"/>
      <c r="S26791" s="404"/>
      <c r="T26791" s="404"/>
    </row>
    <row r="26792" spans="12:20" ht="16.8">
      <c r="L26792" s="404"/>
      <c r="M26792" s="404"/>
      <c r="N26792" s="404"/>
      <c r="O26792" s="404"/>
      <c r="P26792" s="404"/>
      <c r="Q26792" s="404"/>
      <c r="R26792" s="404"/>
      <c r="S26792" s="404"/>
      <c r="T26792" s="404"/>
    </row>
    <row r="26793" spans="12:20" ht="16.8">
      <c r="L26793" s="404"/>
      <c r="M26793" s="404"/>
      <c r="N26793" s="404"/>
      <c r="O26793" s="404"/>
      <c r="P26793" s="404"/>
      <c r="Q26793" s="404"/>
      <c r="R26793" s="404"/>
      <c r="S26793" s="404"/>
      <c r="T26793" s="404"/>
    </row>
    <row r="26794" spans="12:20" ht="16.8">
      <c r="L26794" s="404"/>
      <c r="M26794" s="404"/>
      <c r="N26794" s="404"/>
      <c r="O26794" s="404"/>
      <c r="P26794" s="404"/>
      <c r="Q26794" s="404"/>
      <c r="R26794" s="404"/>
      <c r="S26794" s="404"/>
      <c r="T26794" s="404"/>
    </row>
    <row r="26795" spans="12:20" ht="16.8">
      <c r="L26795" s="404"/>
      <c r="M26795" s="404"/>
      <c r="N26795" s="404"/>
      <c r="O26795" s="404"/>
      <c r="P26795" s="404"/>
      <c r="Q26795" s="404"/>
      <c r="R26795" s="404"/>
      <c r="S26795" s="404"/>
      <c r="T26795" s="404"/>
    </row>
    <row r="26796" spans="12:20" ht="16.8">
      <c r="L26796" s="404"/>
      <c r="M26796" s="404"/>
      <c r="N26796" s="404"/>
      <c r="O26796" s="404"/>
      <c r="P26796" s="404"/>
      <c r="Q26796" s="404"/>
      <c r="R26796" s="404"/>
      <c r="S26796" s="404"/>
      <c r="T26796" s="404"/>
    </row>
    <row r="26797" spans="12:20" ht="16.8">
      <c r="L26797" s="404"/>
      <c r="M26797" s="404"/>
      <c r="N26797" s="404"/>
      <c r="O26797" s="404"/>
      <c r="P26797" s="404"/>
      <c r="Q26797" s="404"/>
      <c r="R26797" s="404"/>
      <c r="S26797" s="404"/>
      <c r="T26797" s="404"/>
    </row>
    <row r="26798" spans="12:20" ht="16.8">
      <c r="L26798" s="404"/>
      <c r="M26798" s="404"/>
      <c r="N26798" s="404"/>
      <c r="O26798" s="404"/>
      <c r="P26798" s="404"/>
      <c r="Q26798" s="404"/>
      <c r="R26798" s="404"/>
      <c r="S26798" s="404"/>
      <c r="T26798" s="404"/>
    </row>
    <row r="26799" spans="12:20" ht="16.8">
      <c r="L26799" s="404"/>
      <c r="M26799" s="404"/>
      <c r="N26799" s="404"/>
      <c r="O26799" s="404"/>
      <c r="P26799" s="404"/>
      <c r="Q26799" s="404"/>
      <c r="R26799" s="404"/>
      <c r="S26799" s="404"/>
      <c r="T26799" s="404"/>
    </row>
    <row r="26800" spans="12:20" ht="16.8">
      <c r="L26800" s="404"/>
      <c r="M26800" s="404"/>
      <c r="N26800" s="404"/>
      <c r="O26800" s="404"/>
      <c r="P26800" s="404"/>
      <c r="Q26800" s="404"/>
      <c r="R26800" s="404"/>
      <c r="S26800" s="404"/>
      <c r="T26800" s="404"/>
    </row>
    <row r="26801" spans="12:20" ht="16.8">
      <c r="L26801" s="404"/>
      <c r="M26801" s="404"/>
      <c r="N26801" s="404"/>
      <c r="O26801" s="404"/>
      <c r="P26801" s="404"/>
      <c r="Q26801" s="404"/>
      <c r="R26801" s="404"/>
      <c r="S26801" s="404"/>
      <c r="T26801" s="404"/>
    </row>
    <row r="26802" spans="12:20" ht="16.8">
      <c r="L26802" s="404"/>
      <c r="M26802" s="404"/>
      <c r="N26802" s="404"/>
      <c r="O26802" s="404"/>
      <c r="P26802" s="404"/>
      <c r="Q26802" s="404"/>
      <c r="R26802" s="404"/>
      <c r="S26802" s="404"/>
      <c r="T26802" s="404"/>
    </row>
    <row r="26803" spans="12:20" ht="16.8">
      <c r="L26803" s="404"/>
      <c r="M26803" s="404"/>
      <c r="N26803" s="404"/>
      <c r="O26803" s="404"/>
      <c r="P26803" s="404"/>
      <c r="Q26803" s="404"/>
      <c r="R26803" s="404"/>
      <c r="S26803" s="404"/>
      <c r="T26803" s="404"/>
    </row>
    <row r="26804" spans="12:20" ht="16.8">
      <c r="L26804" s="404"/>
      <c r="M26804" s="404"/>
      <c r="N26804" s="404"/>
      <c r="O26804" s="404"/>
      <c r="P26804" s="404"/>
      <c r="Q26804" s="404"/>
      <c r="R26804" s="404"/>
      <c r="S26804" s="404"/>
      <c r="T26804" s="404"/>
    </row>
    <row r="26805" spans="12:20" ht="16.8">
      <c r="L26805" s="404"/>
      <c r="M26805" s="404"/>
      <c r="N26805" s="404"/>
      <c r="O26805" s="404"/>
      <c r="P26805" s="404"/>
      <c r="Q26805" s="404"/>
      <c r="R26805" s="404"/>
      <c r="S26805" s="404"/>
      <c r="T26805" s="404"/>
    </row>
    <row r="26806" spans="12:20" ht="16.8">
      <c r="L26806" s="404"/>
      <c r="M26806" s="404"/>
      <c r="N26806" s="404"/>
      <c r="O26806" s="404"/>
      <c r="P26806" s="404"/>
      <c r="Q26806" s="404"/>
      <c r="R26806" s="404"/>
      <c r="S26806" s="404"/>
      <c r="T26806" s="404"/>
    </row>
    <row r="26807" spans="12:20" ht="16.8">
      <c r="L26807" s="404"/>
      <c r="M26807" s="404"/>
      <c r="N26807" s="404"/>
      <c r="O26807" s="404"/>
      <c r="P26807" s="404"/>
      <c r="Q26807" s="404"/>
      <c r="R26807" s="404"/>
      <c r="S26807" s="404"/>
      <c r="T26807" s="404"/>
    </row>
    <row r="26808" spans="12:20" ht="16.8">
      <c r="L26808" s="404"/>
      <c r="M26808" s="404"/>
      <c r="N26808" s="404"/>
      <c r="O26808" s="404"/>
      <c r="P26808" s="404"/>
      <c r="Q26808" s="404"/>
      <c r="R26808" s="404"/>
      <c r="S26808" s="404"/>
      <c r="T26808" s="404"/>
    </row>
    <row r="26809" spans="12:20" ht="16.8">
      <c r="L26809" s="404"/>
      <c r="M26809" s="404"/>
      <c r="N26809" s="404"/>
      <c r="O26809" s="404"/>
      <c r="P26809" s="404"/>
      <c r="Q26809" s="404"/>
      <c r="R26809" s="404"/>
      <c r="S26809" s="404"/>
      <c r="T26809" s="404"/>
    </row>
    <row r="26810" spans="12:20" ht="16.8">
      <c r="L26810" s="404"/>
      <c r="M26810" s="404"/>
      <c r="N26810" s="404"/>
      <c r="O26810" s="404"/>
      <c r="P26810" s="404"/>
      <c r="Q26810" s="404"/>
      <c r="R26810" s="404"/>
      <c r="S26810" s="404"/>
      <c r="T26810" s="404"/>
    </row>
    <row r="26811" spans="12:20" ht="16.8">
      <c r="L26811" s="404"/>
      <c r="M26811" s="404"/>
      <c r="N26811" s="404"/>
      <c r="O26811" s="404"/>
      <c r="P26811" s="404"/>
      <c r="Q26811" s="404"/>
      <c r="R26811" s="404"/>
      <c r="S26811" s="404"/>
      <c r="T26811" s="404"/>
    </row>
    <row r="26812" spans="12:20" ht="16.8">
      <c r="L26812" s="404"/>
      <c r="M26812" s="404"/>
      <c r="N26812" s="404"/>
      <c r="O26812" s="404"/>
      <c r="P26812" s="404"/>
      <c r="Q26812" s="404"/>
      <c r="R26812" s="404"/>
      <c r="S26812" s="404"/>
      <c r="T26812" s="404"/>
    </row>
    <row r="26813" spans="12:20" ht="16.8">
      <c r="L26813" s="404"/>
      <c r="M26813" s="404"/>
      <c r="N26813" s="404"/>
      <c r="O26813" s="404"/>
      <c r="P26813" s="404"/>
      <c r="Q26813" s="404"/>
      <c r="R26813" s="404"/>
      <c r="S26813" s="404"/>
      <c r="T26813" s="404"/>
    </row>
    <row r="26814" spans="12:20" ht="16.8">
      <c r="L26814" s="404"/>
      <c r="M26814" s="404"/>
      <c r="N26814" s="404"/>
      <c r="O26814" s="404"/>
      <c r="P26814" s="404"/>
      <c r="Q26814" s="404"/>
      <c r="R26814" s="404"/>
      <c r="S26814" s="404"/>
      <c r="T26814" s="404"/>
    </row>
    <row r="26815" spans="12:20" ht="16.8">
      <c r="L26815" s="404"/>
      <c r="M26815" s="404"/>
      <c r="N26815" s="404"/>
      <c r="O26815" s="404"/>
      <c r="P26815" s="404"/>
      <c r="Q26815" s="404"/>
      <c r="R26815" s="404"/>
      <c r="S26815" s="404"/>
      <c r="T26815" s="404"/>
    </row>
    <row r="26816" spans="12:20" ht="16.8">
      <c r="L26816" s="404"/>
      <c r="M26816" s="404"/>
      <c r="N26816" s="404"/>
      <c r="O26816" s="404"/>
      <c r="P26816" s="404"/>
      <c r="Q26816" s="404"/>
      <c r="R26816" s="404"/>
      <c r="S26816" s="404"/>
      <c r="T26816" s="404"/>
    </row>
    <row r="26817" spans="12:20" ht="16.8">
      <c r="L26817" s="404"/>
      <c r="M26817" s="404"/>
      <c r="N26817" s="404"/>
      <c r="O26817" s="404"/>
      <c r="P26817" s="404"/>
      <c r="Q26817" s="404"/>
      <c r="R26817" s="404"/>
      <c r="S26817" s="404"/>
      <c r="T26817" s="404"/>
    </row>
    <row r="26818" spans="12:20" ht="16.8">
      <c r="L26818" s="404"/>
      <c r="M26818" s="404"/>
      <c r="N26818" s="404"/>
      <c r="O26818" s="404"/>
      <c r="P26818" s="404"/>
      <c r="Q26818" s="404"/>
      <c r="R26818" s="404"/>
      <c r="S26818" s="404"/>
      <c r="T26818" s="404"/>
    </row>
    <row r="26819" spans="12:20" ht="16.8">
      <c r="L26819" s="404"/>
      <c r="M26819" s="404"/>
      <c r="N26819" s="404"/>
      <c r="O26819" s="404"/>
      <c r="P26819" s="404"/>
      <c r="Q26819" s="404"/>
      <c r="R26819" s="404"/>
      <c r="S26819" s="404"/>
      <c r="T26819" s="404"/>
    </row>
    <row r="26820" spans="12:20" ht="16.8">
      <c r="L26820" s="404"/>
      <c r="M26820" s="404"/>
      <c r="N26820" s="404"/>
      <c r="O26820" s="404"/>
      <c r="P26820" s="404"/>
      <c r="Q26820" s="404"/>
      <c r="R26820" s="404"/>
      <c r="S26820" s="404"/>
      <c r="T26820" s="404"/>
    </row>
    <row r="26821" spans="12:20" ht="16.8">
      <c r="L26821" s="404"/>
      <c r="M26821" s="404"/>
      <c r="N26821" s="404"/>
      <c r="O26821" s="404"/>
      <c r="P26821" s="404"/>
      <c r="Q26821" s="404"/>
      <c r="R26821" s="404"/>
      <c r="S26821" s="404"/>
      <c r="T26821" s="404"/>
    </row>
    <row r="26822" spans="12:20" ht="16.8">
      <c r="L26822" s="404"/>
      <c r="M26822" s="404"/>
      <c r="N26822" s="404"/>
      <c r="O26822" s="404"/>
      <c r="P26822" s="404"/>
      <c r="Q26822" s="404"/>
      <c r="R26822" s="404"/>
      <c r="S26822" s="404"/>
      <c r="T26822" s="404"/>
    </row>
    <row r="26823" spans="12:20" ht="16.8">
      <c r="L26823" s="404"/>
      <c r="M26823" s="404"/>
      <c r="N26823" s="404"/>
      <c r="O26823" s="404"/>
      <c r="P26823" s="404"/>
      <c r="Q26823" s="404"/>
      <c r="R26823" s="404"/>
      <c r="S26823" s="404"/>
      <c r="T26823" s="404"/>
    </row>
    <row r="26824" spans="12:20" ht="16.8">
      <c r="L26824" s="404"/>
      <c r="M26824" s="404"/>
      <c r="N26824" s="404"/>
      <c r="O26824" s="404"/>
      <c r="P26824" s="404"/>
      <c r="Q26824" s="404"/>
      <c r="R26824" s="404"/>
      <c r="S26824" s="404"/>
      <c r="T26824" s="404"/>
    </row>
    <row r="26825" spans="12:20" ht="16.8">
      <c r="L26825" s="404"/>
      <c r="M26825" s="404"/>
      <c r="N26825" s="404"/>
      <c r="O26825" s="404"/>
      <c r="P26825" s="404"/>
      <c r="Q26825" s="404"/>
      <c r="R26825" s="404"/>
      <c r="S26825" s="404"/>
      <c r="T26825" s="404"/>
    </row>
    <row r="26826" spans="12:20" ht="16.8">
      <c r="L26826" s="404"/>
      <c r="M26826" s="404"/>
      <c r="N26826" s="404"/>
      <c r="O26826" s="404"/>
      <c r="P26826" s="404"/>
      <c r="Q26826" s="404"/>
      <c r="R26826" s="404"/>
      <c r="S26826" s="404"/>
      <c r="T26826" s="404"/>
    </row>
    <row r="26827" spans="12:20" ht="16.8">
      <c r="L26827" s="404"/>
      <c r="M26827" s="404"/>
      <c r="N26827" s="404"/>
      <c r="O26827" s="404"/>
      <c r="P26827" s="404"/>
      <c r="Q26827" s="404"/>
      <c r="R26827" s="404"/>
      <c r="S26827" s="404"/>
      <c r="T26827" s="404"/>
    </row>
    <row r="26828" spans="12:20" ht="16.8">
      <c r="L26828" s="404"/>
      <c r="M26828" s="404"/>
      <c r="N26828" s="404"/>
      <c r="O26828" s="404"/>
      <c r="P26828" s="404"/>
      <c r="Q26828" s="404"/>
      <c r="R26828" s="404"/>
      <c r="S26828" s="404"/>
      <c r="T26828" s="404"/>
    </row>
    <row r="26829" spans="12:20" ht="16.8">
      <c r="L26829" s="404"/>
      <c r="M26829" s="404"/>
      <c r="N26829" s="404"/>
      <c r="O26829" s="404"/>
      <c r="P26829" s="404"/>
      <c r="Q26829" s="404"/>
      <c r="R26829" s="404"/>
      <c r="S26829" s="404"/>
      <c r="T26829" s="404"/>
    </row>
    <row r="26830" spans="12:20" ht="16.8">
      <c r="L26830" s="404"/>
      <c r="M26830" s="404"/>
      <c r="N26830" s="404"/>
      <c r="O26830" s="404"/>
      <c r="P26830" s="404"/>
      <c r="Q26830" s="404"/>
      <c r="R26830" s="404"/>
      <c r="S26830" s="404"/>
      <c r="T26830" s="404"/>
    </row>
    <row r="26831" spans="12:20" ht="16.8">
      <c r="L26831" s="404"/>
      <c r="M26831" s="404"/>
      <c r="N26831" s="404"/>
      <c r="O26831" s="404"/>
      <c r="P26831" s="404"/>
      <c r="Q26831" s="404"/>
      <c r="R26831" s="404"/>
      <c r="S26831" s="404"/>
      <c r="T26831" s="404"/>
    </row>
    <row r="26832" spans="12:20" ht="16.8">
      <c r="L26832" s="404"/>
      <c r="M26832" s="404"/>
      <c r="N26832" s="404"/>
      <c r="O26832" s="404"/>
      <c r="P26832" s="404"/>
      <c r="Q26832" s="404"/>
      <c r="R26832" s="404"/>
      <c r="S26832" s="404"/>
      <c r="T26832" s="404"/>
    </row>
    <row r="26833" spans="12:20" ht="16.8">
      <c r="L26833" s="404"/>
      <c r="M26833" s="404"/>
      <c r="N26833" s="404"/>
      <c r="O26833" s="404"/>
      <c r="P26833" s="404"/>
      <c r="Q26833" s="404"/>
      <c r="R26833" s="404"/>
      <c r="S26833" s="404"/>
      <c r="T26833" s="404"/>
    </row>
    <row r="26834" spans="12:20" ht="16.8">
      <c r="L26834" s="404"/>
      <c r="M26834" s="404"/>
      <c r="N26834" s="404"/>
      <c r="O26834" s="404"/>
      <c r="P26834" s="404"/>
      <c r="Q26834" s="404"/>
      <c r="R26834" s="404"/>
      <c r="S26834" s="404"/>
      <c r="T26834" s="404"/>
    </row>
    <row r="26835" spans="12:20" ht="16.8">
      <c r="L26835" s="404"/>
      <c r="M26835" s="404"/>
      <c r="N26835" s="404"/>
      <c r="O26835" s="404"/>
      <c r="P26835" s="404"/>
      <c r="Q26835" s="404"/>
      <c r="R26835" s="404"/>
      <c r="S26835" s="404"/>
      <c r="T26835" s="404"/>
    </row>
    <row r="26836" spans="12:20" ht="16.8">
      <c r="L26836" s="404"/>
      <c r="M26836" s="404"/>
      <c r="N26836" s="404"/>
      <c r="O26836" s="404"/>
      <c r="P26836" s="404"/>
      <c r="Q26836" s="404"/>
      <c r="R26836" s="404"/>
      <c r="S26836" s="404"/>
      <c r="T26836" s="404"/>
    </row>
    <row r="26837" spans="12:20" ht="16.8">
      <c r="L26837" s="404"/>
      <c r="M26837" s="404"/>
      <c r="N26837" s="404"/>
      <c r="O26837" s="404"/>
      <c r="P26837" s="404"/>
      <c r="Q26837" s="404"/>
      <c r="R26837" s="404"/>
      <c r="S26837" s="404"/>
      <c r="T26837" s="404"/>
    </row>
    <row r="26838" spans="12:20" ht="16.8">
      <c r="L26838" s="404"/>
      <c r="M26838" s="404"/>
      <c r="N26838" s="404"/>
      <c r="O26838" s="404"/>
      <c r="P26838" s="404"/>
      <c r="Q26838" s="404"/>
      <c r="R26838" s="404"/>
      <c r="S26838" s="404"/>
      <c r="T26838" s="404"/>
    </row>
    <row r="26839" spans="12:20" ht="16.8">
      <c r="L26839" s="404"/>
      <c r="M26839" s="404"/>
      <c r="N26839" s="404"/>
      <c r="O26839" s="404"/>
      <c r="P26839" s="404"/>
      <c r="Q26839" s="404"/>
      <c r="R26839" s="404"/>
      <c r="S26839" s="404"/>
      <c r="T26839" s="404"/>
    </row>
    <row r="26840" spans="12:20" ht="16.8">
      <c r="L26840" s="404"/>
      <c r="M26840" s="404"/>
      <c r="N26840" s="404"/>
      <c r="O26840" s="404"/>
      <c r="P26840" s="404"/>
      <c r="Q26840" s="404"/>
      <c r="R26840" s="404"/>
      <c r="S26840" s="404"/>
      <c r="T26840" s="404"/>
    </row>
    <row r="26841" spans="12:20" ht="16.8">
      <c r="L26841" s="404"/>
      <c r="M26841" s="404"/>
      <c r="N26841" s="404"/>
      <c r="O26841" s="404"/>
      <c r="P26841" s="404"/>
      <c r="Q26841" s="404"/>
      <c r="R26841" s="404"/>
      <c r="S26841" s="404"/>
      <c r="T26841" s="404"/>
    </row>
    <row r="26842" spans="12:20" ht="16.8">
      <c r="L26842" s="404"/>
      <c r="M26842" s="404"/>
      <c r="N26842" s="404"/>
      <c r="O26842" s="404"/>
      <c r="P26842" s="404"/>
      <c r="Q26842" s="404"/>
      <c r="R26842" s="404"/>
      <c r="S26842" s="404"/>
      <c r="T26842" s="404"/>
    </row>
    <row r="26843" spans="12:20" ht="16.8">
      <c r="L26843" s="404"/>
      <c r="M26843" s="404"/>
      <c r="N26843" s="404"/>
      <c r="O26843" s="404"/>
      <c r="P26843" s="404"/>
      <c r="Q26843" s="404"/>
      <c r="R26843" s="404"/>
      <c r="S26843" s="404"/>
      <c r="T26843" s="404"/>
    </row>
    <row r="26844" spans="12:20" ht="16.8">
      <c r="L26844" s="404"/>
      <c r="M26844" s="404"/>
      <c r="N26844" s="404"/>
      <c r="O26844" s="404"/>
      <c r="P26844" s="404"/>
      <c r="Q26844" s="404"/>
      <c r="R26844" s="404"/>
      <c r="S26844" s="404"/>
      <c r="T26844" s="404"/>
    </row>
    <row r="26845" spans="12:20" ht="16.8">
      <c r="L26845" s="404"/>
      <c r="M26845" s="404"/>
      <c r="N26845" s="404"/>
      <c r="O26845" s="404"/>
      <c r="P26845" s="404"/>
      <c r="Q26845" s="404"/>
      <c r="R26845" s="404"/>
      <c r="S26845" s="404"/>
      <c r="T26845" s="404"/>
    </row>
    <row r="26846" spans="12:20" ht="16.8">
      <c r="L26846" s="404"/>
      <c r="M26846" s="404"/>
      <c r="N26846" s="404"/>
      <c r="O26846" s="404"/>
      <c r="P26846" s="404"/>
      <c r="Q26846" s="404"/>
      <c r="R26846" s="404"/>
      <c r="S26846" s="404"/>
      <c r="T26846" s="404"/>
    </row>
    <row r="26847" spans="12:20" ht="16.8">
      <c r="L26847" s="404"/>
      <c r="M26847" s="404"/>
      <c r="N26847" s="404"/>
      <c r="O26847" s="404"/>
      <c r="P26847" s="404"/>
      <c r="Q26847" s="404"/>
      <c r="R26847" s="404"/>
      <c r="S26847" s="404"/>
      <c r="T26847" s="404"/>
    </row>
    <row r="26848" spans="12:20" ht="16.8">
      <c r="L26848" s="404"/>
      <c r="M26848" s="404"/>
      <c r="N26848" s="404"/>
      <c r="O26848" s="404"/>
      <c r="P26848" s="404"/>
      <c r="Q26848" s="404"/>
      <c r="R26848" s="404"/>
      <c r="S26848" s="404"/>
      <c r="T26848" s="404"/>
    </row>
    <row r="26849" spans="12:20" ht="16.8">
      <c r="L26849" s="404"/>
      <c r="M26849" s="404"/>
      <c r="N26849" s="404"/>
      <c r="O26849" s="404"/>
      <c r="P26849" s="404"/>
      <c r="Q26849" s="404"/>
      <c r="R26849" s="404"/>
      <c r="S26849" s="404"/>
      <c r="T26849" s="404"/>
    </row>
    <row r="26850" spans="12:20" ht="16.8">
      <c r="L26850" s="404"/>
      <c r="M26850" s="404"/>
      <c r="N26850" s="404"/>
      <c r="O26850" s="404"/>
      <c r="P26850" s="404"/>
      <c r="Q26850" s="404"/>
      <c r="R26850" s="404"/>
      <c r="S26850" s="404"/>
      <c r="T26850" s="404"/>
    </row>
    <row r="26851" spans="12:20" ht="16.8">
      <c r="L26851" s="404"/>
      <c r="M26851" s="404"/>
      <c r="N26851" s="404"/>
      <c r="O26851" s="404"/>
      <c r="P26851" s="404"/>
      <c r="Q26851" s="404"/>
      <c r="R26851" s="404"/>
      <c r="S26851" s="404"/>
      <c r="T26851" s="404"/>
    </row>
    <row r="26852" spans="12:20" ht="16.8">
      <c r="L26852" s="404"/>
      <c r="M26852" s="404"/>
      <c r="N26852" s="404"/>
      <c r="O26852" s="404"/>
      <c r="P26852" s="404"/>
      <c r="Q26852" s="404"/>
      <c r="R26852" s="404"/>
      <c r="S26852" s="404"/>
      <c r="T26852" s="404"/>
    </row>
    <row r="26853" spans="12:20" ht="16.8">
      <c r="L26853" s="404"/>
      <c r="M26853" s="404"/>
      <c r="N26853" s="404"/>
      <c r="O26853" s="404"/>
      <c r="P26853" s="404"/>
      <c r="Q26853" s="404"/>
      <c r="R26853" s="404"/>
      <c r="S26853" s="404"/>
      <c r="T26853" s="404"/>
    </row>
    <row r="26854" spans="12:20" ht="16.8">
      <c r="L26854" s="404"/>
      <c r="M26854" s="404"/>
      <c r="N26854" s="404"/>
      <c r="O26854" s="404"/>
      <c r="P26854" s="404"/>
      <c r="Q26854" s="404"/>
      <c r="R26854" s="404"/>
      <c r="S26854" s="404"/>
      <c r="T26854" s="404"/>
    </row>
    <row r="26855" spans="12:20" ht="16.8">
      <c r="L26855" s="404"/>
      <c r="M26855" s="404"/>
      <c r="N26855" s="404"/>
      <c r="O26855" s="404"/>
      <c r="P26855" s="404"/>
      <c r="Q26855" s="404"/>
      <c r="R26855" s="404"/>
      <c r="S26855" s="404"/>
      <c r="T26855" s="404"/>
    </row>
    <row r="26856" spans="12:20" ht="16.8">
      <c r="L26856" s="404"/>
      <c r="M26856" s="404"/>
      <c r="N26856" s="404"/>
      <c r="O26856" s="404"/>
      <c r="P26856" s="404"/>
      <c r="Q26856" s="404"/>
      <c r="R26856" s="404"/>
      <c r="S26856" s="404"/>
      <c r="T26856" s="404"/>
    </row>
    <row r="26857" spans="12:20" ht="16.8">
      <c r="L26857" s="404"/>
      <c r="M26857" s="404"/>
      <c r="N26857" s="404"/>
      <c r="O26857" s="404"/>
      <c r="P26857" s="404"/>
      <c r="Q26857" s="404"/>
      <c r="R26857" s="404"/>
      <c r="S26857" s="404"/>
      <c r="T26857" s="404"/>
    </row>
    <row r="26858" spans="12:20" ht="16.8">
      <c r="L26858" s="404"/>
      <c r="M26858" s="404"/>
      <c r="N26858" s="404"/>
      <c r="O26858" s="404"/>
      <c r="P26858" s="404"/>
      <c r="Q26858" s="404"/>
      <c r="R26858" s="404"/>
      <c r="S26858" s="404"/>
      <c r="T26858" s="404"/>
    </row>
    <row r="26859" spans="12:20" ht="16.8">
      <c r="L26859" s="404"/>
      <c r="M26859" s="404"/>
      <c r="N26859" s="404"/>
      <c r="O26859" s="404"/>
      <c r="P26859" s="404"/>
      <c r="Q26859" s="404"/>
      <c r="R26859" s="404"/>
      <c r="S26859" s="404"/>
      <c r="T26859" s="404"/>
    </row>
    <row r="26860" spans="12:20" ht="16.8">
      <c r="L26860" s="404"/>
      <c r="M26860" s="404"/>
      <c r="N26860" s="404"/>
      <c r="O26860" s="404"/>
      <c r="P26860" s="404"/>
      <c r="Q26860" s="404"/>
      <c r="R26860" s="404"/>
      <c r="S26860" s="404"/>
      <c r="T26860" s="404"/>
    </row>
    <row r="26861" spans="12:20" ht="16.8">
      <c r="L26861" s="404"/>
      <c r="M26861" s="404"/>
      <c r="N26861" s="404"/>
      <c r="O26861" s="404"/>
      <c r="P26861" s="404"/>
      <c r="Q26861" s="404"/>
      <c r="R26861" s="404"/>
      <c r="S26861" s="404"/>
      <c r="T26861" s="404"/>
    </row>
    <row r="26862" spans="12:20" ht="16.8">
      <c r="L26862" s="404"/>
      <c r="M26862" s="404"/>
      <c r="N26862" s="404"/>
      <c r="O26862" s="404"/>
      <c r="P26862" s="404"/>
      <c r="Q26862" s="404"/>
      <c r="R26862" s="404"/>
      <c r="S26862" s="404"/>
      <c r="T26862" s="404"/>
    </row>
    <row r="26863" spans="12:20" ht="16.8">
      <c r="L26863" s="404"/>
      <c r="M26863" s="404"/>
      <c r="N26863" s="404"/>
      <c r="O26863" s="404"/>
      <c r="P26863" s="404"/>
      <c r="Q26863" s="404"/>
      <c r="R26863" s="404"/>
      <c r="S26863" s="404"/>
      <c r="T26863" s="404"/>
    </row>
    <row r="26864" spans="12:20" ht="16.8">
      <c r="L26864" s="404"/>
      <c r="M26864" s="404"/>
      <c r="N26864" s="404"/>
      <c r="O26864" s="404"/>
      <c r="P26864" s="404"/>
      <c r="Q26864" s="404"/>
      <c r="R26864" s="404"/>
      <c r="S26864" s="404"/>
      <c r="T26864" s="404"/>
    </row>
    <row r="26865" spans="12:20" ht="16.8">
      <c r="L26865" s="404"/>
      <c r="M26865" s="404"/>
      <c r="N26865" s="404"/>
      <c r="O26865" s="404"/>
      <c r="P26865" s="404"/>
      <c r="Q26865" s="404"/>
      <c r="R26865" s="404"/>
      <c r="S26865" s="404"/>
      <c r="T26865" s="404"/>
    </row>
    <row r="26866" spans="12:20" ht="16.8">
      <c r="L26866" s="404"/>
      <c r="M26866" s="404"/>
      <c r="N26866" s="404"/>
      <c r="O26866" s="404"/>
      <c r="P26866" s="404"/>
      <c r="Q26866" s="404"/>
      <c r="R26866" s="404"/>
      <c r="S26866" s="404"/>
      <c r="T26866" s="404"/>
    </row>
    <row r="26867" spans="12:20" ht="16.8">
      <c r="L26867" s="404"/>
      <c r="M26867" s="404"/>
      <c r="N26867" s="404"/>
      <c r="O26867" s="404"/>
      <c r="P26867" s="404"/>
      <c r="Q26867" s="404"/>
      <c r="R26867" s="404"/>
      <c r="S26867" s="404"/>
      <c r="T26867" s="404"/>
    </row>
    <row r="26868" spans="12:20" ht="16.8">
      <c r="L26868" s="404"/>
      <c r="M26868" s="404"/>
      <c r="N26868" s="404"/>
      <c r="O26868" s="404"/>
      <c r="P26868" s="404"/>
      <c r="Q26868" s="404"/>
      <c r="R26868" s="404"/>
      <c r="S26868" s="404"/>
      <c r="T26868" s="404"/>
    </row>
    <row r="26869" spans="12:20" ht="16.8">
      <c r="L26869" s="404"/>
      <c r="M26869" s="404"/>
      <c r="N26869" s="404"/>
      <c r="O26869" s="404"/>
      <c r="P26869" s="404"/>
      <c r="Q26869" s="404"/>
      <c r="R26869" s="404"/>
      <c r="S26869" s="404"/>
      <c r="T26869" s="404"/>
    </row>
    <row r="26870" spans="12:20" ht="16.8">
      <c r="L26870" s="404"/>
      <c r="M26870" s="404"/>
      <c r="N26870" s="404"/>
      <c r="O26870" s="404"/>
      <c r="P26870" s="404"/>
      <c r="Q26870" s="404"/>
      <c r="R26870" s="404"/>
      <c r="S26870" s="404"/>
      <c r="T26870" s="404"/>
    </row>
    <row r="26871" spans="12:20" ht="16.8">
      <c r="L26871" s="404"/>
      <c r="M26871" s="404"/>
      <c r="N26871" s="404"/>
      <c r="O26871" s="404"/>
      <c r="P26871" s="404"/>
      <c r="Q26871" s="404"/>
      <c r="R26871" s="404"/>
      <c r="S26871" s="404"/>
      <c r="T26871" s="404"/>
    </row>
    <row r="26872" spans="12:20" ht="16.8">
      <c r="L26872" s="404"/>
      <c r="M26872" s="404"/>
      <c r="N26872" s="404"/>
      <c r="O26872" s="404"/>
      <c r="P26872" s="404"/>
      <c r="Q26872" s="404"/>
      <c r="R26872" s="404"/>
      <c r="S26872" s="404"/>
      <c r="T26872" s="404"/>
    </row>
    <row r="26873" spans="12:20" ht="16.8">
      <c r="L26873" s="404"/>
      <c r="M26873" s="404"/>
      <c r="N26873" s="404"/>
      <c r="O26873" s="404"/>
      <c r="P26873" s="404"/>
      <c r="Q26873" s="404"/>
      <c r="R26873" s="404"/>
      <c r="S26873" s="404"/>
      <c r="T26873" s="404"/>
    </row>
    <row r="26874" spans="12:20" ht="16.8">
      <c r="L26874" s="404"/>
      <c r="M26874" s="404"/>
      <c r="N26874" s="404"/>
      <c r="O26874" s="404"/>
      <c r="P26874" s="404"/>
      <c r="Q26874" s="404"/>
      <c r="R26874" s="404"/>
      <c r="S26874" s="404"/>
      <c r="T26874" s="404"/>
    </row>
    <row r="26875" spans="12:20" ht="16.8">
      <c r="L26875" s="404"/>
      <c r="M26875" s="404"/>
      <c r="N26875" s="404"/>
      <c r="O26875" s="404"/>
      <c r="P26875" s="404"/>
      <c r="Q26875" s="404"/>
      <c r="R26875" s="404"/>
      <c r="S26875" s="404"/>
      <c r="T26875" s="404"/>
    </row>
    <row r="26876" spans="12:20" ht="16.8">
      <c r="L26876" s="404"/>
      <c r="M26876" s="404"/>
      <c r="N26876" s="404"/>
      <c r="O26876" s="404"/>
      <c r="P26876" s="404"/>
      <c r="Q26876" s="404"/>
      <c r="R26876" s="404"/>
      <c r="S26876" s="404"/>
      <c r="T26876" s="404"/>
    </row>
    <row r="26877" spans="12:20" ht="16.8">
      <c r="L26877" s="404"/>
      <c r="M26877" s="404"/>
      <c r="N26877" s="404"/>
      <c r="O26877" s="404"/>
      <c r="P26877" s="404"/>
      <c r="Q26877" s="404"/>
      <c r="R26877" s="404"/>
      <c r="S26877" s="404"/>
      <c r="T26877" s="404"/>
    </row>
    <row r="26878" spans="12:20" ht="16.8">
      <c r="L26878" s="404"/>
      <c r="M26878" s="404"/>
      <c r="N26878" s="404"/>
      <c r="O26878" s="404"/>
      <c r="P26878" s="404"/>
      <c r="Q26878" s="404"/>
      <c r="R26878" s="404"/>
      <c r="S26878" s="404"/>
      <c r="T26878" s="404"/>
    </row>
    <row r="26879" spans="12:20" ht="16.8">
      <c r="L26879" s="404"/>
      <c r="M26879" s="404"/>
      <c r="N26879" s="404"/>
      <c r="O26879" s="404"/>
      <c r="P26879" s="404"/>
      <c r="Q26879" s="404"/>
      <c r="R26879" s="404"/>
      <c r="S26879" s="404"/>
      <c r="T26879" s="404"/>
    </row>
    <row r="26880" spans="12:20" ht="16.8">
      <c r="L26880" s="404"/>
      <c r="M26880" s="404"/>
      <c r="N26880" s="404"/>
      <c r="O26880" s="404"/>
      <c r="P26880" s="404"/>
      <c r="Q26880" s="404"/>
      <c r="R26880" s="404"/>
      <c r="S26880" s="404"/>
      <c r="T26880" s="404"/>
    </row>
    <row r="26881" spans="12:20" ht="16.8">
      <c r="L26881" s="404"/>
      <c r="M26881" s="404"/>
      <c r="N26881" s="404"/>
      <c r="O26881" s="404"/>
      <c r="P26881" s="404"/>
      <c r="Q26881" s="404"/>
      <c r="R26881" s="404"/>
      <c r="S26881" s="404"/>
      <c r="T26881" s="404"/>
    </row>
    <row r="26882" spans="12:20" ht="16.8">
      <c r="L26882" s="404"/>
      <c r="M26882" s="404"/>
      <c r="N26882" s="404"/>
      <c r="O26882" s="404"/>
      <c r="P26882" s="404"/>
      <c r="Q26882" s="404"/>
      <c r="R26882" s="404"/>
      <c r="S26882" s="404"/>
      <c r="T26882" s="404"/>
    </row>
    <row r="26883" spans="12:20" ht="16.8">
      <c r="L26883" s="404"/>
      <c r="M26883" s="404"/>
      <c r="N26883" s="404"/>
      <c r="O26883" s="404"/>
      <c r="P26883" s="404"/>
      <c r="Q26883" s="404"/>
      <c r="R26883" s="404"/>
      <c r="S26883" s="404"/>
      <c r="T26883" s="404"/>
    </row>
    <row r="26884" spans="12:20" ht="16.8">
      <c r="L26884" s="404"/>
      <c r="M26884" s="404"/>
      <c r="N26884" s="404"/>
      <c r="O26884" s="404"/>
      <c r="P26884" s="404"/>
      <c r="Q26884" s="404"/>
      <c r="R26884" s="404"/>
      <c r="S26884" s="404"/>
      <c r="T26884" s="404"/>
    </row>
    <row r="26885" spans="12:20" ht="16.8">
      <c r="L26885" s="404"/>
      <c r="M26885" s="404"/>
      <c r="N26885" s="404"/>
      <c r="O26885" s="404"/>
      <c r="P26885" s="404"/>
      <c r="Q26885" s="404"/>
      <c r="R26885" s="404"/>
      <c r="S26885" s="404"/>
      <c r="T26885" s="404"/>
    </row>
    <row r="26886" spans="12:20" ht="16.8">
      <c r="L26886" s="404"/>
      <c r="M26886" s="404"/>
      <c r="N26886" s="404"/>
      <c r="O26886" s="404"/>
      <c r="P26886" s="404"/>
      <c r="Q26886" s="404"/>
      <c r="R26886" s="404"/>
      <c r="S26886" s="404"/>
      <c r="T26886" s="404"/>
    </row>
    <row r="26887" spans="12:20" ht="16.8">
      <c r="L26887" s="404"/>
      <c r="M26887" s="404"/>
      <c r="N26887" s="404"/>
      <c r="O26887" s="404"/>
      <c r="P26887" s="404"/>
      <c r="Q26887" s="404"/>
      <c r="R26887" s="404"/>
      <c r="S26887" s="404"/>
      <c r="T26887" s="404"/>
    </row>
    <row r="26888" spans="12:20" ht="16.8">
      <c r="L26888" s="404"/>
      <c r="M26888" s="404"/>
      <c r="N26888" s="404"/>
      <c r="O26888" s="404"/>
      <c r="P26888" s="404"/>
      <c r="Q26888" s="404"/>
      <c r="R26888" s="404"/>
      <c r="S26888" s="404"/>
      <c r="T26888" s="404"/>
    </row>
    <row r="26889" spans="12:20" ht="16.8">
      <c r="L26889" s="404"/>
      <c r="M26889" s="404"/>
      <c r="N26889" s="404"/>
      <c r="O26889" s="404"/>
      <c r="P26889" s="404"/>
      <c r="Q26889" s="404"/>
      <c r="R26889" s="404"/>
      <c r="S26889" s="404"/>
      <c r="T26889" s="404"/>
    </row>
    <row r="26890" spans="12:20" ht="16.8">
      <c r="L26890" s="404"/>
      <c r="M26890" s="404"/>
      <c r="N26890" s="404"/>
      <c r="O26890" s="404"/>
      <c r="P26890" s="404"/>
      <c r="Q26890" s="404"/>
      <c r="R26890" s="404"/>
      <c r="S26890" s="404"/>
      <c r="T26890" s="404"/>
    </row>
    <row r="26891" spans="12:20" ht="16.8">
      <c r="L26891" s="404"/>
      <c r="M26891" s="404"/>
      <c r="N26891" s="404"/>
      <c r="O26891" s="404"/>
      <c r="P26891" s="404"/>
      <c r="Q26891" s="404"/>
      <c r="R26891" s="404"/>
      <c r="S26891" s="404"/>
      <c r="T26891" s="404"/>
    </row>
    <row r="26892" spans="12:20" ht="16.8">
      <c r="L26892" s="404"/>
      <c r="M26892" s="404"/>
      <c r="N26892" s="404"/>
      <c r="O26892" s="404"/>
      <c r="P26892" s="404"/>
      <c r="Q26892" s="404"/>
      <c r="R26892" s="404"/>
      <c r="S26892" s="404"/>
      <c r="T26892" s="404"/>
    </row>
    <row r="26893" spans="12:20" ht="16.8">
      <c r="L26893" s="404"/>
      <c r="M26893" s="404"/>
      <c r="N26893" s="404"/>
      <c r="O26893" s="404"/>
      <c r="P26893" s="404"/>
      <c r="Q26893" s="404"/>
      <c r="R26893" s="404"/>
      <c r="S26893" s="404"/>
      <c r="T26893" s="404"/>
    </row>
    <row r="26894" spans="12:20" ht="16.8">
      <c r="L26894" s="404"/>
      <c r="M26894" s="404"/>
      <c r="N26894" s="404"/>
      <c r="O26894" s="404"/>
      <c r="P26894" s="404"/>
      <c r="Q26894" s="404"/>
      <c r="R26894" s="404"/>
      <c r="S26894" s="404"/>
      <c r="T26894" s="404"/>
    </row>
    <row r="26895" spans="12:20" ht="16.8">
      <c r="L26895" s="404"/>
      <c r="M26895" s="404"/>
      <c r="N26895" s="404"/>
      <c r="O26895" s="404"/>
      <c r="P26895" s="404"/>
      <c r="Q26895" s="404"/>
      <c r="R26895" s="404"/>
      <c r="S26895" s="404"/>
      <c r="T26895" s="404"/>
    </row>
    <row r="26896" spans="12:20" ht="16.8">
      <c r="L26896" s="404"/>
      <c r="M26896" s="404"/>
      <c r="N26896" s="404"/>
      <c r="O26896" s="404"/>
      <c r="P26896" s="404"/>
      <c r="Q26896" s="404"/>
      <c r="R26896" s="404"/>
      <c r="S26896" s="404"/>
      <c r="T26896" s="404"/>
    </row>
    <row r="26897" spans="12:20" ht="16.8">
      <c r="L26897" s="404"/>
      <c r="M26897" s="404"/>
      <c r="N26897" s="404"/>
      <c r="O26897" s="404"/>
      <c r="P26897" s="404"/>
      <c r="Q26897" s="404"/>
      <c r="R26897" s="404"/>
      <c r="S26897" s="404"/>
      <c r="T26897" s="404"/>
    </row>
    <row r="26898" spans="12:20" ht="16.8">
      <c r="L26898" s="404"/>
      <c r="M26898" s="404"/>
      <c r="N26898" s="404"/>
      <c r="O26898" s="404"/>
      <c r="P26898" s="404"/>
      <c r="Q26898" s="404"/>
      <c r="R26898" s="404"/>
      <c r="S26898" s="404"/>
      <c r="T26898" s="404"/>
    </row>
    <row r="26899" spans="12:20" ht="16.8">
      <c r="L26899" s="404"/>
      <c r="M26899" s="404"/>
      <c r="N26899" s="404"/>
      <c r="O26899" s="404"/>
      <c r="P26899" s="404"/>
      <c r="Q26899" s="404"/>
      <c r="R26899" s="404"/>
      <c r="S26899" s="404"/>
      <c r="T26899" s="404"/>
    </row>
    <row r="26900" spans="12:20" ht="16.8">
      <c r="L26900" s="404"/>
      <c r="M26900" s="404"/>
      <c r="N26900" s="404"/>
      <c r="O26900" s="404"/>
      <c r="P26900" s="404"/>
      <c r="Q26900" s="404"/>
      <c r="R26900" s="404"/>
      <c r="S26900" s="404"/>
      <c r="T26900" s="404"/>
    </row>
    <row r="26901" spans="12:20" ht="16.8">
      <c r="L26901" s="404"/>
      <c r="M26901" s="404"/>
      <c r="N26901" s="404"/>
      <c r="O26901" s="404"/>
      <c r="P26901" s="404"/>
      <c r="Q26901" s="404"/>
      <c r="R26901" s="404"/>
      <c r="S26901" s="404"/>
      <c r="T26901" s="404"/>
    </row>
    <row r="26902" spans="12:20" ht="16.8">
      <c r="L26902" s="404"/>
      <c r="M26902" s="404"/>
      <c r="N26902" s="404"/>
      <c r="O26902" s="404"/>
      <c r="P26902" s="404"/>
      <c r="Q26902" s="404"/>
      <c r="R26902" s="404"/>
      <c r="S26902" s="404"/>
      <c r="T26902" s="404"/>
    </row>
    <row r="26903" spans="12:20" ht="16.8">
      <c r="L26903" s="404"/>
      <c r="M26903" s="404"/>
      <c r="N26903" s="404"/>
      <c r="O26903" s="404"/>
      <c r="P26903" s="404"/>
      <c r="Q26903" s="404"/>
      <c r="R26903" s="404"/>
      <c r="S26903" s="404"/>
      <c r="T26903" s="404"/>
    </row>
    <row r="26904" spans="12:20" ht="16.8">
      <c r="L26904" s="404"/>
      <c r="M26904" s="404"/>
      <c r="N26904" s="404"/>
      <c r="O26904" s="404"/>
      <c r="P26904" s="404"/>
      <c r="Q26904" s="404"/>
      <c r="R26904" s="404"/>
      <c r="S26904" s="404"/>
      <c r="T26904" s="404"/>
    </row>
    <row r="26905" spans="12:20" ht="16.8">
      <c r="L26905" s="404"/>
      <c r="M26905" s="404"/>
      <c r="N26905" s="404"/>
      <c r="O26905" s="404"/>
      <c r="P26905" s="404"/>
      <c r="Q26905" s="404"/>
      <c r="R26905" s="404"/>
      <c r="S26905" s="404"/>
      <c r="T26905" s="404"/>
    </row>
    <row r="26906" spans="12:20" ht="16.8">
      <c r="L26906" s="404"/>
      <c r="M26906" s="404"/>
      <c r="N26906" s="404"/>
      <c r="O26906" s="404"/>
      <c r="P26906" s="404"/>
      <c r="Q26906" s="404"/>
      <c r="R26906" s="404"/>
      <c r="S26906" s="404"/>
      <c r="T26906" s="404"/>
    </row>
    <row r="26907" spans="12:20" ht="16.8">
      <c r="L26907" s="404"/>
      <c r="M26907" s="404"/>
      <c r="N26907" s="404"/>
      <c r="O26907" s="404"/>
      <c r="P26907" s="404"/>
      <c r="Q26907" s="404"/>
      <c r="R26907" s="404"/>
      <c r="S26907" s="404"/>
      <c r="T26907" s="404"/>
    </row>
    <row r="26908" spans="12:20" ht="16.8">
      <c r="L26908" s="404"/>
      <c r="M26908" s="404"/>
      <c r="N26908" s="404"/>
      <c r="O26908" s="404"/>
      <c r="P26908" s="404"/>
      <c r="Q26908" s="404"/>
      <c r="R26908" s="404"/>
      <c r="S26908" s="404"/>
      <c r="T26908" s="404"/>
    </row>
    <row r="26909" spans="12:20" ht="16.8">
      <c r="L26909" s="404"/>
      <c r="M26909" s="404"/>
      <c r="N26909" s="404"/>
      <c r="O26909" s="404"/>
      <c r="P26909" s="404"/>
      <c r="Q26909" s="404"/>
      <c r="R26909" s="404"/>
      <c r="S26909" s="404"/>
      <c r="T26909" s="404"/>
    </row>
    <row r="26910" spans="12:20" ht="16.8">
      <c r="L26910" s="404"/>
      <c r="M26910" s="404"/>
      <c r="N26910" s="404"/>
      <c r="O26910" s="404"/>
      <c r="P26910" s="404"/>
      <c r="Q26910" s="404"/>
      <c r="R26910" s="404"/>
      <c r="S26910" s="404"/>
      <c r="T26910" s="404"/>
    </row>
    <row r="26911" spans="12:20" ht="16.8">
      <c r="L26911" s="404"/>
      <c r="M26911" s="404"/>
      <c r="N26911" s="404"/>
      <c r="O26911" s="404"/>
      <c r="P26911" s="404"/>
      <c r="Q26911" s="404"/>
      <c r="R26911" s="404"/>
      <c r="S26911" s="404"/>
      <c r="T26911" s="404"/>
    </row>
    <row r="26912" spans="12:20" ht="16.8">
      <c r="L26912" s="404"/>
      <c r="M26912" s="404"/>
      <c r="N26912" s="404"/>
      <c r="O26912" s="404"/>
      <c r="P26912" s="404"/>
      <c r="Q26912" s="404"/>
      <c r="R26912" s="404"/>
      <c r="S26912" s="404"/>
      <c r="T26912" s="404"/>
    </row>
    <row r="26913" spans="12:20" ht="16.8">
      <c r="L26913" s="404"/>
      <c r="M26913" s="404"/>
      <c r="N26913" s="404"/>
      <c r="O26913" s="404"/>
      <c r="P26913" s="404"/>
      <c r="Q26913" s="404"/>
      <c r="R26913" s="404"/>
      <c r="S26913" s="404"/>
      <c r="T26913" s="404"/>
    </row>
    <row r="26914" spans="12:20" ht="16.8">
      <c r="L26914" s="404"/>
      <c r="M26914" s="404"/>
      <c r="N26914" s="404"/>
      <c r="O26914" s="404"/>
      <c r="P26914" s="404"/>
      <c r="Q26914" s="404"/>
      <c r="R26914" s="404"/>
      <c r="S26914" s="404"/>
      <c r="T26914" s="404"/>
    </row>
    <row r="26915" spans="12:20" ht="16.8">
      <c r="L26915" s="404"/>
      <c r="M26915" s="404"/>
      <c r="N26915" s="404"/>
      <c r="O26915" s="404"/>
      <c r="P26915" s="404"/>
      <c r="Q26915" s="404"/>
      <c r="R26915" s="404"/>
      <c r="S26915" s="404"/>
      <c r="T26915" s="404"/>
    </row>
    <row r="26916" spans="12:20" ht="16.8">
      <c r="L26916" s="404"/>
      <c r="M26916" s="404"/>
      <c r="N26916" s="404"/>
      <c r="O26916" s="404"/>
      <c r="P26916" s="404"/>
      <c r="Q26916" s="404"/>
      <c r="R26916" s="404"/>
      <c r="S26916" s="404"/>
      <c r="T26916" s="404"/>
    </row>
    <row r="26917" spans="12:20" ht="16.8">
      <c r="L26917" s="404"/>
      <c r="M26917" s="404"/>
      <c r="N26917" s="404"/>
      <c r="O26917" s="404"/>
      <c r="P26917" s="404"/>
      <c r="Q26917" s="404"/>
      <c r="R26917" s="404"/>
      <c r="S26917" s="404"/>
      <c r="T26917" s="404"/>
    </row>
    <row r="26918" spans="12:20" ht="16.8">
      <c r="L26918" s="404"/>
      <c r="M26918" s="404"/>
      <c r="N26918" s="404"/>
      <c r="O26918" s="404"/>
      <c r="P26918" s="404"/>
      <c r="Q26918" s="404"/>
      <c r="R26918" s="404"/>
      <c r="S26918" s="404"/>
      <c r="T26918" s="404"/>
    </row>
    <row r="26919" spans="12:20" ht="16.8">
      <c r="L26919" s="404"/>
      <c r="M26919" s="404"/>
      <c r="N26919" s="404"/>
      <c r="O26919" s="404"/>
      <c r="P26919" s="404"/>
      <c r="Q26919" s="404"/>
      <c r="R26919" s="404"/>
      <c r="S26919" s="404"/>
      <c r="T26919" s="404"/>
    </row>
    <row r="26920" spans="12:20" ht="16.8">
      <c r="L26920" s="404"/>
      <c r="M26920" s="404"/>
      <c r="N26920" s="404"/>
      <c r="O26920" s="404"/>
      <c r="P26920" s="404"/>
      <c r="Q26920" s="404"/>
      <c r="R26920" s="404"/>
      <c r="S26920" s="404"/>
      <c r="T26920" s="404"/>
    </row>
    <row r="26921" spans="12:20" ht="16.8">
      <c r="L26921" s="404"/>
      <c r="M26921" s="404"/>
      <c r="N26921" s="404"/>
      <c r="O26921" s="404"/>
      <c r="P26921" s="404"/>
      <c r="Q26921" s="404"/>
      <c r="R26921" s="404"/>
      <c r="S26921" s="404"/>
      <c r="T26921" s="404"/>
    </row>
    <row r="26922" spans="12:20" ht="16.8">
      <c r="L26922" s="404"/>
      <c r="M26922" s="404"/>
      <c r="N26922" s="404"/>
      <c r="O26922" s="404"/>
      <c r="P26922" s="404"/>
      <c r="Q26922" s="404"/>
      <c r="R26922" s="404"/>
      <c r="S26922" s="404"/>
      <c r="T26922" s="404"/>
    </row>
    <row r="26923" spans="12:20" ht="16.8">
      <c r="L26923" s="404"/>
      <c r="M26923" s="404"/>
      <c r="N26923" s="404"/>
      <c r="O26923" s="404"/>
      <c r="P26923" s="404"/>
      <c r="Q26923" s="404"/>
      <c r="R26923" s="404"/>
      <c r="S26923" s="404"/>
      <c r="T26923" s="404"/>
    </row>
    <row r="26924" spans="12:20" ht="16.8">
      <c r="L26924" s="404"/>
      <c r="M26924" s="404"/>
      <c r="N26924" s="404"/>
      <c r="O26924" s="404"/>
      <c r="P26924" s="404"/>
      <c r="Q26924" s="404"/>
      <c r="R26924" s="404"/>
      <c r="S26924" s="404"/>
      <c r="T26924" s="404"/>
    </row>
    <row r="26925" spans="12:20" ht="16.8">
      <c r="L26925" s="404"/>
      <c r="M26925" s="404"/>
      <c r="N26925" s="404"/>
      <c r="O26925" s="404"/>
      <c r="P26925" s="404"/>
      <c r="Q26925" s="404"/>
      <c r="R26925" s="404"/>
      <c r="S26925" s="404"/>
      <c r="T26925" s="404"/>
    </row>
    <row r="26926" spans="12:20" ht="16.8">
      <c r="L26926" s="404"/>
      <c r="M26926" s="404"/>
      <c r="N26926" s="404"/>
      <c r="O26926" s="404"/>
      <c r="P26926" s="404"/>
      <c r="Q26926" s="404"/>
      <c r="R26926" s="404"/>
      <c r="S26926" s="404"/>
      <c r="T26926" s="404"/>
    </row>
    <row r="26927" spans="12:20" ht="16.8">
      <c r="L26927" s="404"/>
      <c r="M26927" s="404"/>
      <c r="N26927" s="404"/>
      <c r="O26927" s="404"/>
      <c r="P26927" s="404"/>
      <c r="Q26927" s="404"/>
      <c r="R26927" s="404"/>
      <c r="S26927" s="404"/>
      <c r="T26927" s="404"/>
    </row>
    <row r="26928" spans="12:20" ht="16.8">
      <c r="L26928" s="404"/>
      <c r="M26928" s="404"/>
      <c r="N26928" s="404"/>
      <c r="O26928" s="404"/>
      <c r="P26928" s="404"/>
      <c r="Q26928" s="404"/>
      <c r="R26928" s="404"/>
      <c r="S26928" s="404"/>
      <c r="T26928" s="404"/>
    </row>
    <row r="26929" spans="12:20" ht="16.8">
      <c r="L26929" s="404"/>
      <c r="M26929" s="404"/>
      <c r="N26929" s="404"/>
      <c r="O26929" s="404"/>
      <c r="P26929" s="404"/>
      <c r="Q26929" s="404"/>
      <c r="R26929" s="404"/>
      <c r="S26929" s="404"/>
      <c r="T26929" s="404"/>
    </row>
    <row r="26930" spans="12:20" ht="16.8">
      <c r="L26930" s="404"/>
      <c r="M26930" s="404"/>
      <c r="N26930" s="404"/>
      <c r="O26930" s="404"/>
      <c r="P26930" s="404"/>
      <c r="Q26930" s="404"/>
      <c r="R26930" s="404"/>
      <c r="S26930" s="404"/>
      <c r="T26930" s="404"/>
    </row>
    <row r="26931" spans="12:20" ht="16.8">
      <c r="L26931" s="404"/>
      <c r="M26931" s="404"/>
      <c r="N26931" s="404"/>
      <c r="O26931" s="404"/>
      <c r="P26931" s="404"/>
      <c r="Q26931" s="404"/>
      <c r="R26931" s="404"/>
      <c r="S26931" s="404"/>
      <c r="T26931" s="404"/>
    </row>
    <row r="26932" spans="12:20" ht="16.8">
      <c r="L26932" s="404"/>
      <c r="M26932" s="404"/>
      <c r="N26932" s="404"/>
      <c r="O26932" s="404"/>
      <c r="P26932" s="404"/>
      <c r="Q26932" s="404"/>
      <c r="R26932" s="404"/>
      <c r="S26932" s="404"/>
      <c r="T26932" s="404"/>
    </row>
    <row r="26933" spans="12:20" ht="16.8">
      <c r="L26933" s="404"/>
      <c r="M26933" s="404"/>
      <c r="N26933" s="404"/>
      <c r="O26933" s="404"/>
      <c r="P26933" s="404"/>
      <c r="Q26933" s="404"/>
      <c r="R26933" s="404"/>
      <c r="S26933" s="404"/>
      <c r="T26933" s="404"/>
    </row>
    <row r="26934" spans="12:20" ht="16.8">
      <c r="L26934" s="404"/>
      <c r="M26934" s="404"/>
      <c r="N26934" s="404"/>
      <c r="O26934" s="404"/>
      <c r="P26934" s="404"/>
      <c r="Q26934" s="404"/>
      <c r="R26934" s="404"/>
      <c r="S26934" s="404"/>
      <c r="T26934" s="404"/>
    </row>
    <row r="26935" spans="12:20" ht="16.8">
      <c r="L26935" s="404"/>
      <c r="M26935" s="404"/>
      <c r="N26935" s="404"/>
      <c r="O26935" s="404"/>
      <c r="P26935" s="404"/>
      <c r="Q26935" s="404"/>
      <c r="R26935" s="404"/>
      <c r="S26935" s="404"/>
      <c r="T26935" s="404"/>
    </row>
    <row r="26936" spans="12:20" ht="16.8">
      <c r="L26936" s="404"/>
      <c r="M26936" s="404"/>
      <c r="N26936" s="404"/>
      <c r="O26936" s="404"/>
      <c r="P26936" s="404"/>
      <c r="Q26936" s="404"/>
      <c r="R26936" s="404"/>
      <c r="S26936" s="404"/>
      <c r="T26936" s="404"/>
    </row>
    <row r="26937" spans="12:20" ht="16.8">
      <c r="L26937" s="404"/>
      <c r="M26937" s="404"/>
      <c r="N26937" s="404"/>
      <c r="O26937" s="404"/>
      <c r="P26937" s="404"/>
      <c r="Q26937" s="404"/>
      <c r="R26937" s="404"/>
      <c r="S26937" s="404"/>
      <c r="T26937" s="404"/>
    </row>
    <row r="26938" spans="12:20" ht="16.8">
      <c r="L26938" s="404"/>
      <c r="M26938" s="404"/>
      <c r="N26938" s="404"/>
      <c r="O26938" s="404"/>
      <c r="P26938" s="404"/>
      <c r="Q26938" s="404"/>
      <c r="R26938" s="404"/>
      <c r="S26938" s="404"/>
      <c r="T26938" s="404"/>
    </row>
    <row r="26939" spans="12:20" ht="16.8">
      <c r="L26939" s="404"/>
      <c r="M26939" s="404"/>
      <c r="N26939" s="404"/>
      <c r="O26939" s="404"/>
      <c r="P26939" s="404"/>
      <c r="Q26939" s="404"/>
      <c r="R26939" s="404"/>
      <c r="S26939" s="404"/>
      <c r="T26939" s="404"/>
    </row>
    <row r="26940" spans="12:20" ht="16.8">
      <c r="L26940" s="404"/>
      <c r="M26940" s="404"/>
      <c r="N26940" s="404"/>
      <c r="O26940" s="404"/>
      <c r="P26940" s="404"/>
      <c r="Q26940" s="404"/>
      <c r="R26940" s="404"/>
      <c r="S26940" s="404"/>
      <c r="T26940" s="404"/>
    </row>
    <row r="26941" spans="12:20" ht="16.8">
      <c r="L26941" s="404"/>
      <c r="M26941" s="404"/>
      <c r="N26941" s="404"/>
      <c r="O26941" s="404"/>
      <c r="P26941" s="404"/>
      <c r="Q26941" s="404"/>
      <c r="R26941" s="404"/>
      <c r="S26941" s="404"/>
      <c r="T26941" s="404"/>
    </row>
    <row r="26942" spans="12:20" ht="16.8">
      <c r="L26942" s="404"/>
      <c r="M26942" s="404"/>
      <c r="N26942" s="404"/>
      <c r="O26942" s="404"/>
      <c r="P26942" s="404"/>
      <c r="Q26942" s="404"/>
      <c r="R26942" s="404"/>
      <c r="S26942" s="404"/>
      <c r="T26942" s="404"/>
    </row>
    <row r="26943" spans="12:20" ht="16.8">
      <c r="L26943" s="404"/>
      <c r="M26943" s="404"/>
      <c r="N26943" s="404"/>
      <c r="O26943" s="404"/>
      <c r="P26943" s="404"/>
      <c r="Q26943" s="404"/>
      <c r="R26943" s="404"/>
      <c r="S26943" s="404"/>
      <c r="T26943" s="404"/>
    </row>
    <row r="26944" spans="12:20" ht="16.8">
      <c r="L26944" s="404"/>
      <c r="M26944" s="404"/>
      <c r="N26944" s="404"/>
      <c r="O26944" s="404"/>
      <c r="P26944" s="404"/>
      <c r="Q26944" s="404"/>
      <c r="R26944" s="404"/>
      <c r="S26944" s="404"/>
      <c r="T26944" s="404"/>
    </row>
    <row r="26945" spans="12:20" ht="16.8">
      <c r="L26945" s="404"/>
      <c r="M26945" s="404"/>
      <c r="N26945" s="404"/>
      <c r="O26945" s="404"/>
      <c r="P26945" s="404"/>
      <c r="Q26945" s="404"/>
      <c r="R26945" s="404"/>
      <c r="S26945" s="404"/>
      <c r="T26945" s="404"/>
    </row>
    <row r="26946" spans="12:20" ht="16.8">
      <c r="L26946" s="404"/>
      <c r="M26946" s="404"/>
      <c r="N26946" s="404"/>
      <c r="O26946" s="404"/>
      <c r="P26946" s="404"/>
      <c r="Q26946" s="404"/>
      <c r="R26946" s="404"/>
      <c r="S26946" s="404"/>
      <c r="T26946" s="404"/>
    </row>
    <row r="26947" spans="12:20" ht="16.8">
      <c r="L26947" s="404"/>
      <c r="M26947" s="404"/>
      <c r="N26947" s="404"/>
      <c r="O26947" s="404"/>
      <c r="P26947" s="404"/>
      <c r="Q26947" s="404"/>
      <c r="R26947" s="404"/>
      <c r="S26947" s="404"/>
      <c r="T26947" s="404"/>
    </row>
    <row r="26948" spans="12:20" ht="16.8">
      <c r="L26948" s="404"/>
      <c r="M26948" s="404"/>
      <c r="N26948" s="404"/>
      <c r="O26948" s="404"/>
      <c r="P26948" s="404"/>
      <c r="Q26948" s="404"/>
      <c r="R26948" s="404"/>
      <c r="S26948" s="404"/>
      <c r="T26948" s="404"/>
    </row>
    <row r="26949" spans="12:20" ht="16.8">
      <c r="L26949" s="404"/>
      <c r="M26949" s="404"/>
      <c r="N26949" s="404"/>
      <c r="O26949" s="404"/>
      <c r="P26949" s="404"/>
      <c r="Q26949" s="404"/>
      <c r="R26949" s="404"/>
      <c r="S26949" s="404"/>
      <c r="T26949" s="404"/>
    </row>
    <row r="26950" spans="12:20" ht="16.8">
      <c r="L26950" s="404"/>
      <c r="M26950" s="404"/>
      <c r="N26950" s="404"/>
      <c r="O26950" s="404"/>
      <c r="P26950" s="404"/>
      <c r="Q26950" s="404"/>
      <c r="R26950" s="404"/>
      <c r="S26950" s="404"/>
      <c r="T26950" s="404"/>
    </row>
    <row r="26951" spans="12:20" ht="16.8">
      <c r="L26951" s="404"/>
      <c r="M26951" s="404"/>
      <c r="N26951" s="404"/>
      <c r="O26951" s="404"/>
      <c r="P26951" s="404"/>
      <c r="Q26951" s="404"/>
      <c r="R26951" s="404"/>
      <c r="S26951" s="404"/>
      <c r="T26951" s="404"/>
    </row>
    <row r="26952" spans="12:20" ht="16.8">
      <c r="L26952" s="404"/>
      <c r="M26952" s="404"/>
      <c r="N26952" s="404"/>
      <c r="O26952" s="404"/>
      <c r="P26952" s="404"/>
      <c r="Q26952" s="404"/>
      <c r="R26952" s="404"/>
      <c r="S26952" s="404"/>
      <c r="T26952" s="404"/>
    </row>
    <row r="26953" spans="12:20" ht="16.8">
      <c r="L26953" s="404"/>
      <c r="M26953" s="404"/>
      <c r="N26953" s="404"/>
      <c r="O26953" s="404"/>
      <c r="P26953" s="404"/>
      <c r="Q26953" s="404"/>
      <c r="R26953" s="404"/>
      <c r="S26953" s="404"/>
      <c r="T26953" s="404"/>
    </row>
    <row r="26954" spans="12:20" ht="16.8">
      <c r="L26954" s="404"/>
      <c r="M26954" s="404"/>
      <c r="N26954" s="404"/>
      <c r="O26954" s="404"/>
      <c r="P26954" s="404"/>
      <c r="Q26954" s="404"/>
      <c r="R26954" s="404"/>
      <c r="S26954" s="404"/>
      <c r="T26954" s="404"/>
    </row>
    <row r="26955" spans="12:20" ht="16.8">
      <c r="L26955" s="404"/>
      <c r="M26955" s="404"/>
      <c r="N26955" s="404"/>
      <c r="O26955" s="404"/>
      <c r="P26955" s="404"/>
      <c r="Q26955" s="404"/>
      <c r="R26955" s="404"/>
      <c r="S26955" s="404"/>
      <c r="T26955" s="404"/>
    </row>
    <row r="26956" spans="12:20" ht="16.8">
      <c r="L26956" s="404"/>
      <c r="M26956" s="404"/>
      <c r="N26956" s="404"/>
      <c r="O26956" s="404"/>
      <c r="P26956" s="404"/>
      <c r="Q26956" s="404"/>
      <c r="R26956" s="404"/>
      <c r="S26956" s="404"/>
      <c r="T26956" s="404"/>
    </row>
    <row r="26957" spans="12:20" ht="16.8">
      <c r="L26957" s="404"/>
      <c r="M26957" s="404"/>
      <c r="N26957" s="404"/>
      <c r="O26957" s="404"/>
      <c r="P26957" s="404"/>
      <c r="Q26957" s="404"/>
      <c r="R26957" s="404"/>
      <c r="S26957" s="404"/>
      <c r="T26957" s="404"/>
    </row>
    <row r="26958" spans="12:20" ht="16.8">
      <c r="L26958" s="404"/>
      <c r="M26958" s="404"/>
      <c r="N26958" s="404"/>
      <c r="O26958" s="404"/>
      <c r="P26958" s="404"/>
      <c r="Q26958" s="404"/>
      <c r="R26958" s="404"/>
      <c r="S26958" s="404"/>
      <c r="T26958" s="404"/>
    </row>
    <row r="26959" spans="12:20" ht="16.8">
      <c r="L26959" s="404"/>
      <c r="M26959" s="404"/>
      <c r="N26959" s="404"/>
      <c r="O26959" s="404"/>
      <c r="P26959" s="404"/>
      <c r="Q26959" s="404"/>
      <c r="R26959" s="404"/>
      <c r="S26959" s="404"/>
      <c r="T26959" s="404"/>
    </row>
    <row r="26960" spans="12:20" ht="16.8">
      <c r="L26960" s="404"/>
      <c r="M26960" s="404"/>
      <c r="N26960" s="404"/>
      <c r="O26960" s="404"/>
      <c r="P26960" s="404"/>
      <c r="Q26960" s="404"/>
      <c r="R26960" s="404"/>
      <c r="S26960" s="404"/>
      <c r="T26960" s="404"/>
    </row>
    <row r="26961" spans="12:20" ht="16.8">
      <c r="L26961" s="404"/>
      <c r="M26961" s="404"/>
      <c r="N26961" s="404"/>
      <c r="O26961" s="404"/>
      <c r="P26961" s="404"/>
      <c r="Q26961" s="404"/>
      <c r="R26961" s="404"/>
      <c r="S26961" s="404"/>
      <c r="T26961" s="404"/>
    </row>
    <row r="26962" spans="12:20" ht="16.8">
      <c r="L26962" s="404"/>
      <c r="M26962" s="404"/>
      <c r="N26962" s="404"/>
      <c r="O26962" s="404"/>
      <c r="P26962" s="404"/>
      <c r="Q26962" s="404"/>
      <c r="R26962" s="404"/>
      <c r="S26962" s="404"/>
      <c r="T26962" s="404"/>
    </row>
    <row r="26963" spans="12:20" ht="16.8">
      <c r="L26963" s="404"/>
      <c r="M26963" s="404"/>
      <c r="N26963" s="404"/>
      <c r="O26963" s="404"/>
      <c r="P26963" s="404"/>
      <c r="Q26963" s="404"/>
      <c r="R26963" s="404"/>
      <c r="S26963" s="404"/>
      <c r="T26963" s="404"/>
    </row>
    <row r="26964" spans="12:20" ht="16.8">
      <c r="L26964" s="404"/>
      <c r="M26964" s="404"/>
      <c r="N26964" s="404"/>
      <c r="O26964" s="404"/>
      <c r="P26964" s="404"/>
      <c r="Q26964" s="404"/>
      <c r="R26964" s="404"/>
      <c r="S26964" s="404"/>
      <c r="T26964" s="404"/>
    </row>
    <row r="26965" spans="12:20" ht="16.8">
      <c r="L26965" s="404"/>
      <c r="M26965" s="404"/>
      <c r="N26965" s="404"/>
      <c r="O26965" s="404"/>
      <c r="P26965" s="404"/>
      <c r="Q26965" s="404"/>
      <c r="R26965" s="404"/>
      <c r="S26965" s="404"/>
      <c r="T26965" s="404"/>
    </row>
    <row r="26966" spans="12:20" ht="16.8">
      <c r="L26966" s="404"/>
      <c r="M26966" s="404"/>
      <c r="N26966" s="404"/>
      <c r="O26966" s="404"/>
      <c r="P26966" s="404"/>
      <c r="Q26966" s="404"/>
      <c r="R26966" s="404"/>
      <c r="S26966" s="404"/>
      <c r="T26966" s="404"/>
    </row>
    <row r="26967" spans="12:20" ht="16.8">
      <c r="L26967" s="404"/>
      <c r="M26967" s="404"/>
      <c r="N26967" s="404"/>
      <c r="O26967" s="404"/>
      <c r="P26967" s="404"/>
      <c r="Q26967" s="404"/>
      <c r="R26967" s="404"/>
      <c r="S26967" s="404"/>
      <c r="T26967" s="404"/>
    </row>
    <row r="26968" spans="12:20" ht="16.8">
      <c r="L26968" s="404"/>
      <c r="M26968" s="404"/>
      <c r="N26968" s="404"/>
      <c r="O26968" s="404"/>
      <c r="P26968" s="404"/>
      <c r="Q26968" s="404"/>
      <c r="R26968" s="404"/>
      <c r="S26968" s="404"/>
      <c r="T26968" s="404"/>
    </row>
    <row r="26969" spans="12:20" ht="16.8">
      <c r="L26969" s="404"/>
      <c r="M26969" s="404"/>
      <c r="N26969" s="404"/>
      <c r="O26969" s="404"/>
      <c r="P26969" s="404"/>
      <c r="Q26969" s="404"/>
      <c r="R26969" s="404"/>
      <c r="S26969" s="404"/>
      <c r="T26969" s="404"/>
    </row>
    <row r="26970" spans="12:20" ht="16.8">
      <c r="L26970" s="404"/>
      <c r="M26970" s="404"/>
      <c r="N26970" s="404"/>
      <c r="O26970" s="404"/>
      <c r="P26970" s="404"/>
      <c r="Q26970" s="404"/>
      <c r="R26970" s="404"/>
      <c r="S26970" s="404"/>
      <c r="T26970" s="404"/>
    </row>
    <row r="26971" spans="12:20" ht="16.8">
      <c r="L26971" s="404"/>
      <c r="M26971" s="404"/>
      <c r="N26971" s="404"/>
      <c r="O26971" s="404"/>
      <c r="P26971" s="404"/>
      <c r="Q26971" s="404"/>
      <c r="R26971" s="404"/>
      <c r="S26971" s="404"/>
      <c r="T26971" s="404"/>
    </row>
    <row r="26972" spans="12:20" ht="16.8">
      <c r="L26972" s="404"/>
      <c r="M26972" s="404"/>
      <c r="N26972" s="404"/>
      <c r="O26972" s="404"/>
      <c r="P26972" s="404"/>
      <c r="Q26972" s="404"/>
      <c r="R26972" s="404"/>
      <c r="S26972" s="404"/>
      <c r="T26972" s="404"/>
    </row>
    <row r="26973" spans="12:20" ht="16.8">
      <c r="L26973" s="404"/>
      <c r="M26973" s="404"/>
      <c r="N26973" s="404"/>
      <c r="O26973" s="404"/>
      <c r="P26973" s="404"/>
      <c r="Q26973" s="404"/>
      <c r="R26973" s="404"/>
      <c r="S26973" s="404"/>
      <c r="T26973" s="404"/>
    </row>
    <row r="26974" spans="12:20" ht="16.8">
      <c r="L26974" s="404"/>
      <c r="M26974" s="404"/>
      <c r="N26974" s="404"/>
      <c r="O26974" s="404"/>
      <c r="P26974" s="404"/>
      <c r="Q26974" s="404"/>
      <c r="R26974" s="404"/>
      <c r="S26974" s="404"/>
      <c r="T26974" s="404"/>
    </row>
    <row r="26975" spans="12:20" ht="16.8">
      <c r="L26975" s="404"/>
      <c r="M26975" s="404"/>
      <c r="N26975" s="404"/>
      <c r="O26975" s="404"/>
      <c r="P26975" s="404"/>
      <c r="Q26975" s="404"/>
      <c r="R26975" s="404"/>
      <c r="S26975" s="404"/>
      <c r="T26975" s="404"/>
    </row>
    <row r="26976" spans="12:20" ht="16.8">
      <c r="L26976" s="404"/>
      <c r="M26976" s="404"/>
      <c r="N26976" s="404"/>
      <c r="O26976" s="404"/>
      <c r="P26976" s="404"/>
      <c r="Q26976" s="404"/>
      <c r="R26976" s="404"/>
      <c r="S26976" s="404"/>
      <c r="T26976" s="404"/>
    </row>
    <row r="26977" spans="12:20" ht="16.8">
      <c r="L26977" s="404"/>
      <c r="M26977" s="404"/>
      <c r="N26977" s="404"/>
      <c r="O26977" s="404"/>
      <c r="P26977" s="404"/>
      <c r="Q26977" s="404"/>
      <c r="R26977" s="404"/>
      <c r="S26977" s="404"/>
      <c r="T26977" s="404"/>
    </row>
    <row r="26978" spans="12:20" ht="16.8">
      <c r="L26978" s="404"/>
      <c r="M26978" s="404"/>
      <c r="N26978" s="404"/>
      <c r="O26978" s="404"/>
      <c r="P26978" s="404"/>
      <c r="Q26978" s="404"/>
      <c r="R26978" s="404"/>
      <c r="S26978" s="404"/>
      <c r="T26978" s="404"/>
    </row>
    <row r="26979" spans="12:20" ht="16.8">
      <c r="L26979" s="404"/>
      <c r="M26979" s="404"/>
      <c r="N26979" s="404"/>
      <c r="O26979" s="404"/>
      <c r="P26979" s="404"/>
      <c r="Q26979" s="404"/>
      <c r="R26979" s="404"/>
      <c r="S26979" s="404"/>
      <c r="T26979" s="404"/>
    </row>
    <row r="26980" spans="12:20" ht="16.8">
      <c r="L26980" s="404"/>
      <c r="M26980" s="404"/>
      <c r="N26980" s="404"/>
      <c r="O26980" s="404"/>
      <c r="P26980" s="404"/>
      <c r="Q26980" s="404"/>
      <c r="R26980" s="404"/>
      <c r="S26980" s="404"/>
      <c r="T26980" s="404"/>
    </row>
    <row r="26981" spans="12:20" ht="16.8">
      <c r="L26981" s="404"/>
      <c r="M26981" s="404"/>
      <c r="N26981" s="404"/>
      <c r="O26981" s="404"/>
      <c r="P26981" s="404"/>
      <c r="Q26981" s="404"/>
      <c r="R26981" s="404"/>
      <c r="S26981" s="404"/>
      <c r="T26981" s="404"/>
    </row>
    <row r="26982" spans="12:20" ht="16.8">
      <c r="L26982" s="404"/>
      <c r="M26982" s="404"/>
      <c r="N26982" s="404"/>
      <c r="O26982" s="404"/>
      <c r="P26982" s="404"/>
      <c r="Q26982" s="404"/>
      <c r="R26982" s="404"/>
      <c r="S26982" s="404"/>
      <c r="T26982" s="404"/>
    </row>
    <row r="26983" spans="12:20" ht="16.8">
      <c r="L26983" s="404"/>
      <c r="M26983" s="404"/>
      <c r="N26983" s="404"/>
      <c r="O26983" s="404"/>
      <c r="P26983" s="404"/>
      <c r="Q26983" s="404"/>
      <c r="R26983" s="404"/>
      <c r="S26983" s="404"/>
      <c r="T26983" s="404"/>
    </row>
    <row r="26984" spans="12:20" ht="16.8">
      <c r="L26984" s="404"/>
      <c r="M26984" s="404"/>
      <c r="N26984" s="404"/>
      <c r="O26984" s="404"/>
      <c r="P26984" s="404"/>
      <c r="Q26984" s="404"/>
      <c r="R26984" s="404"/>
      <c r="S26984" s="404"/>
      <c r="T26984" s="404"/>
    </row>
    <row r="26985" spans="12:20" ht="16.8">
      <c r="L26985" s="404"/>
      <c r="M26985" s="404"/>
      <c r="N26985" s="404"/>
      <c r="O26985" s="404"/>
      <c r="P26985" s="404"/>
      <c r="Q26985" s="404"/>
      <c r="R26985" s="404"/>
      <c r="S26985" s="404"/>
      <c r="T26985" s="404"/>
    </row>
    <row r="26986" spans="12:20" ht="16.8">
      <c r="L26986" s="404"/>
      <c r="M26986" s="404"/>
      <c r="N26986" s="404"/>
      <c r="O26986" s="404"/>
      <c r="P26986" s="404"/>
      <c r="Q26986" s="404"/>
      <c r="R26986" s="404"/>
      <c r="S26986" s="404"/>
      <c r="T26986" s="404"/>
    </row>
    <row r="26987" spans="12:20" ht="16.8">
      <c r="L26987" s="404"/>
      <c r="M26987" s="404"/>
      <c r="N26987" s="404"/>
      <c r="O26987" s="404"/>
      <c r="P26987" s="404"/>
      <c r="Q26987" s="404"/>
      <c r="R26987" s="404"/>
      <c r="S26987" s="404"/>
      <c r="T26987" s="404"/>
    </row>
    <row r="26988" spans="12:20" ht="16.8">
      <c r="L26988" s="404"/>
      <c r="M26988" s="404"/>
      <c r="N26988" s="404"/>
      <c r="O26988" s="404"/>
      <c r="P26988" s="404"/>
      <c r="Q26988" s="404"/>
      <c r="R26988" s="404"/>
      <c r="S26988" s="404"/>
      <c r="T26988" s="404"/>
    </row>
    <row r="26989" spans="12:20" ht="16.8">
      <c r="L26989" s="404"/>
      <c r="M26989" s="404"/>
      <c r="N26989" s="404"/>
      <c r="O26989" s="404"/>
      <c r="P26989" s="404"/>
      <c r="Q26989" s="404"/>
      <c r="R26989" s="404"/>
      <c r="S26989" s="404"/>
      <c r="T26989" s="404"/>
    </row>
    <row r="26990" spans="12:20" ht="16.8">
      <c r="L26990" s="404"/>
      <c r="M26990" s="404"/>
      <c r="N26990" s="404"/>
      <c r="O26990" s="404"/>
      <c r="P26990" s="404"/>
      <c r="Q26990" s="404"/>
      <c r="R26990" s="404"/>
      <c r="S26990" s="404"/>
      <c r="T26990" s="404"/>
    </row>
    <row r="26991" spans="12:20" ht="16.8">
      <c r="L26991" s="404"/>
      <c r="M26991" s="404"/>
      <c r="N26991" s="404"/>
      <c r="O26991" s="404"/>
      <c r="P26991" s="404"/>
      <c r="Q26991" s="404"/>
      <c r="R26991" s="404"/>
      <c r="S26991" s="404"/>
      <c r="T26991" s="404"/>
    </row>
    <row r="26992" spans="12:20" ht="16.8">
      <c r="L26992" s="404"/>
      <c r="M26992" s="404"/>
      <c r="N26992" s="404"/>
      <c r="O26992" s="404"/>
      <c r="P26992" s="404"/>
      <c r="Q26992" s="404"/>
      <c r="R26992" s="404"/>
      <c r="S26992" s="404"/>
      <c r="T26992" s="404"/>
    </row>
    <row r="26993" spans="12:20" ht="16.8">
      <c r="L26993" s="404"/>
      <c r="M26993" s="404"/>
      <c r="N26993" s="404"/>
      <c r="O26993" s="404"/>
      <c r="P26993" s="404"/>
      <c r="Q26993" s="404"/>
      <c r="R26993" s="404"/>
      <c r="S26993" s="404"/>
      <c r="T26993" s="404"/>
    </row>
    <row r="26994" spans="12:20" ht="16.8">
      <c r="L26994" s="404"/>
      <c r="M26994" s="404"/>
      <c r="N26994" s="404"/>
      <c r="O26994" s="404"/>
      <c r="P26994" s="404"/>
      <c r="Q26994" s="404"/>
      <c r="R26994" s="404"/>
      <c r="S26994" s="404"/>
      <c r="T26994" s="404"/>
    </row>
    <row r="26995" spans="12:20" ht="16.8">
      <c r="L26995" s="404"/>
      <c r="M26995" s="404"/>
      <c r="N26995" s="404"/>
      <c r="O26995" s="404"/>
      <c r="P26995" s="404"/>
      <c r="Q26995" s="404"/>
      <c r="R26995" s="404"/>
      <c r="S26995" s="404"/>
      <c r="T26995" s="404"/>
    </row>
    <row r="26996" spans="12:20" ht="16.8">
      <c r="L26996" s="404"/>
      <c r="M26996" s="404"/>
      <c r="N26996" s="404"/>
      <c r="O26996" s="404"/>
      <c r="P26996" s="404"/>
      <c r="Q26996" s="404"/>
      <c r="R26996" s="404"/>
      <c r="S26996" s="404"/>
      <c r="T26996" s="404"/>
    </row>
    <row r="26997" spans="12:20" ht="16.8">
      <c r="L26997" s="404"/>
      <c r="M26997" s="404"/>
      <c r="N26997" s="404"/>
      <c r="O26997" s="404"/>
      <c r="P26997" s="404"/>
      <c r="Q26997" s="404"/>
      <c r="R26997" s="404"/>
      <c r="S26997" s="404"/>
      <c r="T26997" s="404"/>
    </row>
    <row r="26998" spans="12:20" ht="16.8">
      <c r="L26998" s="404"/>
      <c r="M26998" s="404"/>
      <c r="N26998" s="404"/>
      <c r="O26998" s="404"/>
      <c r="P26998" s="404"/>
      <c r="Q26998" s="404"/>
      <c r="R26998" s="404"/>
      <c r="S26998" s="404"/>
      <c r="T26998" s="404"/>
    </row>
    <row r="26999" spans="12:20" ht="16.8">
      <c r="L26999" s="404"/>
      <c r="M26999" s="404"/>
      <c r="N26999" s="404"/>
      <c r="O26999" s="404"/>
      <c r="P26999" s="404"/>
      <c r="Q26999" s="404"/>
      <c r="R26999" s="404"/>
      <c r="S26999" s="404"/>
      <c r="T26999" s="404"/>
    </row>
    <row r="27000" spans="12:20" ht="16.8">
      <c r="L27000" s="404"/>
      <c r="M27000" s="404"/>
      <c r="N27000" s="404"/>
      <c r="O27000" s="404"/>
      <c r="P27000" s="404"/>
      <c r="Q27000" s="404"/>
      <c r="R27000" s="404"/>
      <c r="S27000" s="404"/>
      <c r="T27000" s="404"/>
    </row>
    <row r="27001" spans="12:20" ht="16.8">
      <c r="L27001" s="404"/>
      <c r="M27001" s="404"/>
      <c r="N27001" s="404"/>
      <c r="O27001" s="404"/>
      <c r="P27001" s="404"/>
      <c r="Q27001" s="404"/>
      <c r="R27001" s="404"/>
      <c r="S27001" s="404"/>
      <c r="T27001" s="404"/>
    </row>
    <row r="27002" spans="12:20" ht="16.8">
      <c r="L27002" s="404"/>
      <c r="M27002" s="404"/>
      <c r="N27002" s="404"/>
      <c r="O27002" s="404"/>
      <c r="P27002" s="404"/>
      <c r="Q27002" s="404"/>
      <c r="R27002" s="404"/>
      <c r="S27002" s="404"/>
      <c r="T27002" s="404"/>
    </row>
    <row r="27003" spans="12:20" ht="16.8">
      <c r="L27003" s="404"/>
      <c r="M27003" s="404"/>
      <c r="N27003" s="404"/>
      <c r="O27003" s="404"/>
      <c r="P27003" s="404"/>
      <c r="Q27003" s="404"/>
      <c r="R27003" s="404"/>
      <c r="S27003" s="404"/>
      <c r="T27003" s="404"/>
    </row>
    <row r="27004" spans="12:20" ht="16.8">
      <c r="L27004" s="404"/>
      <c r="M27004" s="404"/>
      <c r="N27004" s="404"/>
      <c r="O27004" s="404"/>
      <c r="P27004" s="404"/>
      <c r="Q27004" s="404"/>
      <c r="R27004" s="404"/>
      <c r="S27004" s="404"/>
      <c r="T27004" s="404"/>
    </row>
    <row r="27005" spans="12:20" ht="16.8">
      <c r="L27005" s="404"/>
      <c r="M27005" s="404"/>
      <c r="N27005" s="404"/>
      <c r="O27005" s="404"/>
      <c r="P27005" s="404"/>
      <c r="Q27005" s="404"/>
      <c r="R27005" s="404"/>
      <c r="S27005" s="404"/>
      <c r="T27005" s="404"/>
    </row>
    <row r="27006" spans="12:20" ht="16.8">
      <c r="L27006" s="404"/>
      <c r="M27006" s="404"/>
      <c r="N27006" s="404"/>
      <c r="O27006" s="404"/>
      <c r="P27006" s="404"/>
      <c r="Q27006" s="404"/>
      <c r="R27006" s="404"/>
      <c r="S27006" s="404"/>
      <c r="T27006" s="404"/>
    </row>
    <row r="27007" spans="12:20" ht="16.8">
      <c r="L27007" s="404"/>
      <c r="M27007" s="404"/>
      <c r="N27007" s="404"/>
      <c r="O27007" s="404"/>
      <c r="P27007" s="404"/>
      <c r="Q27007" s="404"/>
      <c r="R27007" s="404"/>
      <c r="S27007" s="404"/>
      <c r="T27007" s="404"/>
    </row>
    <row r="27008" spans="12:20" ht="16.8">
      <c r="L27008" s="404"/>
      <c r="M27008" s="404"/>
      <c r="N27008" s="404"/>
      <c r="O27008" s="404"/>
      <c r="P27008" s="404"/>
      <c r="Q27008" s="404"/>
      <c r="R27008" s="404"/>
      <c r="S27008" s="404"/>
      <c r="T27008" s="404"/>
    </row>
    <row r="27009" spans="12:20" ht="16.8">
      <c r="L27009" s="404"/>
      <c r="M27009" s="404"/>
      <c r="N27009" s="404"/>
      <c r="O27009" s="404"/>
      <c r="P27009" s="404"/>
      <c r="Q27009" s="404"/>
      <c r="R27009" s="404"/>
      <c r="S27009" s="404"/>
      <c r="T27009" s="404"/>
    </row>
    <row r="27010" spans="12:20" ht="16.8">
      <c r="L27010" s="404"/>
      <c r="M27010" s="404"/>
      <c r="N27010" s="404"/>
      <c r="O27010" s="404"/>
      <c r="P27010" s="404"/>
      <c r="Q27010" s="404"/>
      <c r="R27010" s="404"/>
      <c r="S27010" s="404"/>
      <c r="T27010" s="404"/>
    </row>
    <row r="27011" spans="12:20" ht="16.8">
      <c r="L27011" s="404"/>
      <c r="M27011" s="404"/>
      <c r="N27011" s="404"/>
      <c r="O27011" s="404"/>
      <c r="P27011" s="404"/>
      <c r="Q27011" s="404"/>
      <c r="R27011" s="404"/>
      <c r="S27011" s="404"/>
      <c r="T27011" s="404"/>
    </row>
    <row r="27012" spans="12:20" ht="16.8">
      <c r="L27012" s="404"/>
      <c r="M27012" s="404"/>
      <c r="N27012" s="404"/>
      <c r="O27012" s="404"/>
      <c r="P27012" s="404"/>
      <c r="Q27012" s="404"/>
      <c r="R27012" s="404"/>
      <c r="S27012" s="404"/>
      <c r="T27012" s="404"/>
    </row>
    <row r="27013" spans="12:20" ht="16.8">
      <c r="L27013" s="404"/>
      <c r="M27013" s="404"/>
      <c r="N27013" s="404"/>
      <c r="O27013" s="404"/>
      <c r="P27013" s="404"/>
      <c r="Q27013" s="404"/>
      <c r="R27013" s="404"/>
      <c r="S27013" s="404"/>
      <c r="T27013" s="404"/>
    </row>
    <row r="27014" spans="12:20" ht="16.8">
      <c r="L27014" s="404"/>
      <c r="M27014" s="404"/>
      <c r="N27014" s="404"/>
      <c r="O27014" s="404"/>
      <c r="P27014" s="404"/>
      <c r="Q27014" s="404"/>
      <c r="R27014" s="404"/>
      <c r="S27014" s="404"/>
      <c r="T27014" s="404"/>
    </row>
    <row r="27015" spans="12:20" ht="16.8">
      <c r="L27015" s="404"/>
      <c r="M27015" s="404"/>
      <c r="N27015" s="404"/>
      <c r="O27015" s="404"/>
      <c r="P27015" s="404"/>
      <c r="Q27015" s="404"/>
      <c r="R27015" s="404"/>
      <c r="S27015" s="404"/>
      <c r="T27015" s="404"/>
    </row>
    <row r="27016" spans="12:20" ht="16.8">
      <c r="L27016" s="404"/>
      <c r="M27016" s="404"/>
      <c r="N27016" s="404"/>
      <c r="O27016" s="404"/>
      <c r="P27016" s="404"/>
      <c r="Q27016" s="404"/>
      <c r="R27016" s="404"/>
      <c r="S27016" s="404"/>
      <c r="T27016" s="404"/>
    </row>
    <row r="27017" spans="12:20" ht="16.8">
      <c r="L27017" s="404"/>
      <c r="M27017" s="404"/>
      <c r="N27017" s="404"/>
      <c r="O27017" s="404"/>
      <c r="P27017" s="404"/>
      <c r="Q27017" s="404"/>
      <c r="R27017" s="404"/>
      <c r="S27017" s="404"/>
      <c r="T27017" s="404"/>
    </row>
    <row r="27018" spans="12:20" ht="16.8">
      <c r="L27018" s="404"/>
      <c r="M27018" s="404"/>
      <c r="N27018" s="404"/>
      <c r="O27018" s="404"/>
      <c r="P27018" s="404"/>
      <c r="Q27018" s="404"/>
      <c r="R27018" s="404"/>
      <c r="S27018" s="404"/>
      <c r="T27018" s="404"/>
    </row>
    <row r="27019" spans="12:20" ht="16.8">
      <c r="L27019" s="404"/>
      <c r="M27019" s="404"/>
      <c r="N27019" s="404"/>
      <c r="O27019" s="404"/>
      <c r="P27019" s="404"/>
      <c r="Q27019" s="404"/>
      <c r="R27019" s="404"/>
      <c r="S27019" s="404"/>
      <c r="T27019" s="404"/>
    </row>
    <row r="27020" spans="12:20" ht="16.8">
      <c r="L27020" s="404"/>
      <c r="M27020" s="404"/>
      <c r="N27020" s="404"/>
      <c r="O27020" s="404"/>
      <c r="P27020" s="404"/>
      <c r="Q27020" s="404"/>
      <c r="R27020" s="404"/>
      <c r="S27020" s="404"/>
      <c r="T27020" s="404"/>
    </row>
    <row r="27021" spans="12:20" ht="16.8">
      <c r="L27021" s="404"/>
      <c r="M27021" s="404"/>
      <c r="N27021" s="404"/>
      <c r="O27021" s="404"/>
      <c r="P27021" s="404"/>
      <c r="Q27021" s="404"/>
      <c r="R27021" s="404"/>
      <c r="S27021" s="404"/>
      <c r="T27021" s="404"/>
    </row>
    <row r="27022" spans="12:20" ht="16.8">
      <c r="L27022" s="404"/>
      <c r="M27022" s="404"/>
      <c r="N27022" s="404"/>
      <c r="O27022" s="404"/>
      <c r="P27022" s="404"/>
      <c r="Q27022" s="404"/>
      <c r="R27022" s="404"/>
      <c r="S27022" s="404"/>
      <c r="T27022" s="404"/>
    </row>
    <row r="27023" spans="12:20" ht="16.8">
      <c r="L27023" s="404"/>
      <c r="M27023" s="404"/>
      <c r="N27023" s="404"/>
      <c r="O27023" s="404"/>
      <c r="P27023" s="404"/>
      <c r="Q27023" s="404"/>
      <c r="R27023" s="404"/>
      <c r="S27023" s="404"/>
      <c r="T27023" s="404"/>
    </row>
    <row r="27024" spans="12:20" ht="16.8">
      <c r="L27024" s="404"/>
      <c r="M27024" s="404"/>
      <c r="N27024" s="404"/>
      <c r="O27024" s="404"/>
      <c r="P27024" s="404"/>
      <c r="Q27024" s="404"/>
      <c r="R27024" s="404"/>
      <c r="S27024" s="404"/>
      <c r="T27024" s="404"/>
    </row>
    <row r="27025" spans="12:20" ht="16.8">
      <c r="L27025" s="404"/>
      <c r="M27025" s="404"/>
      <c r="N27025" s="404"/>
      <c r="O27025" s="404"/>
      <c r="P27025" s="404"/>
      <c r="Q27025" s="404"/>
      <c r="R27025" s="404"/>
      <c r="S27025" s="404"/>
      <c r="T27025" s="404"/>
    </row>
    <row r="27026" spans="12:20" ht="16.8">
      <c r="L27026" s="404"/>
      <c r="M27026" s="404"/>
      <c r="N27026" s="404"/>
      <c r="O27026" s="404"/>
      <c r="P27026" s="404"/>
      <c r="Q27026" s="404"/>
      <c r="R27026" s="404"/>
      <c r="S27026" s="404"/>
      <c r="T27026" s="404"/>
    </row>
    <row r="27027" spans="12:20" ht="16.8">
      <c r="L27027" s="404"/>
      <c r="M27027" s="404"/>
      <c r="N27027" s="404"/>
      <c r="O27027" s="404"/>
      <c r="P27027" s="404"/>
      <c r="Q27027" s="404"/>
      <c r="R27027" s="404"/>
      <c r="S27027" s="404"/>
      <c r="T27027" s="404"/>
    </row>
    <row r="27028" spans="12:20" ht="16.8">
      <c r="L27028" s="404"/>
      <c r="M27028" s="404"/>
      <c r="N27028" s="404"/>
      <c r="O27028" s="404"/>
      <c r="P27028" s="404"/>
      <c r="Q27028" s="404"/>
      <c r="R27028" s="404"/>
      <c r="S27028" s="404"/>
      <c r="T27028" s="404"/>
    </row>
    <row r="27029" spans="12:20" ht="16.8">
      <c r="L27029" s="404"/>
      <c r="M27029" s="404"/>
      <c r="N27029" s="404"/>
      <c r="O27029" s="404"/>
      <c r="P27029" s="404"/>
      <c r="Q27029" s="404"/>
      <c r="R27029" s="404"/>
      <c r="S27029" s="404"/>
      <c r="T27029" s="404"/>
    </row>
    <row r="27030" spans="12:20" ht="16.8">
      <c r="L27030" s="404"/>
      <c r="M27030" s="404"/>
      <c r="N27030" s="404"/>
      <c r="O27030" s="404"/>
      <c r="P27030" s="404"/>
      <c r="Q27030" s="404"/>
      <c r="R27030" s="404"/>
      <c r="S27030" s="404"/>
      <c r="T27030" s="404"/>
    </row>
    <row r="27031" spans="12:20" ht="16.8">
      <c r="L27031" s="404"/>
      <c r="M27031" s="404"/>
      <c r="N27031" s="404"/>
      <c r="O27031" s="404"/>
      <c r="P27031" s="404"/>
      <c r="Q27031" s="404"/>
      <c r="R27031" s="404"/>
      <c r="S27031" s="404"/>
      <c r="T27031" s="404"/>
    </row>
    <row r="27032" spans="12:20" ht="16.8">
      <c r="L27032" s="404"/>
      <c r="M27032" s="404"/>
      <c r="N27032" s="404"/>
      <c r="O27032" s="404"/>
      <c r="P27032" s="404"/>
      <c r="Q27032" s="404"/>
      <c r="R27032" s="404"/>
      <c r="S27032" s="404"/>
      <c r="T27032" s="404"/>
    </row>
    <row r="27033" spans="12:20" ht="16.8">
      <c r="L27033" s="404"/>
      <c r="M27033" s="404"/>
      <c r="N27033" s="404"/>
      <c r="O27033" s="404"/>
      <c r="P27033" s="404"/>
      <c r="Q27033" s="404"/>
      <c r="R27033" s="404"/>
      <c r="S27033" s="404"/>
      <c r="T27033" s="404"/>
    </row>
    <row r="27034" spans="12:20" ht="16.8">
      <c r="L27034" s="404"/>
      <c r="M27034" s="404"/>
      <c r="N27034" s="404"/>
      <c r="O27034" s="404"/>
      <c r="P27034" s="404"/>
      <c r="Q27034" s="404"/>
      <c r="R27034" s="404"/>
      <c r="S27034" s="404"/>
      <c r="T27034" s="404"/>
    </row>
    <row r="27035" spans="12:20" ht="16.8">
      <c r="L27035" s="404"/>
      <c r="M27035" s="404"/>
      <c r="N27035" s="404"/>
      <c r="O27035" s="404"/>
      <c r="P27035" s="404"/>
      <c r="Q27035" s="404"/>
      <c r="R27035" s="404"/>
      <c r="S27035" s="404"/>
      <c r="T27035" s="404"/>
    </row>
    <row r="27036" spans="12:20" ht="16.8">
      <c r="L27036" s="404"/>
      <c r="M27036" s="404"/>
      <c r="N27036" s="404"/>
      <c r="O27036" s="404"/>
      <c r="P27036" s="404"/>
      <c r="Q27036" s="404"/>
      <c r="R27036" s="404"/>
      <c r="S27036" s="404"/>
      <c r="T27036" s="404"/>
    </row>
    <row r="27037" spans="12:20" ht="16.8">
      <c r="L27037" s="404"/>
      <c r="M27037" s="404"/>
      <c r="N27037" s="404"/>
      <c r="O27037" s="404"/>
      <c r="P27037" s="404"/>
      <c r="Q27037" s="404"/>
      <c r="R27037" s="404"/>
      <c r="S27037" s="404"/>
      <c r="T27037" s="404"/>
    </row>
    <row r="27038" spans="12:20" ht="16.8">
      <c r="L27038" s="404"/>
      <c r="M27038" s="404"/>
      <c r="N27038" s="404"/>
      <c r="O27038" s="404"/>
      <c r="P27038" s="404"/>
      <c r="Q27038" s="404"/>
      <c r="R27038" s="404"/>
      <c r="S27038" s="404"/>
      <c r="T27038" s="404"/>
    </row>
    <row r="27039" spans="12:20" ht="16.8">
      <c r="L27039" s="404"/>
      <c r="M27039" s="404"/>
      <c r="N27039" s="404"/>
      <c r="O27039" s="404"/>
      <c r="P27039" s="404"/>
      <c r="Q27039" s="404"/>
      <c r="R27039" s="404"/>
      <c r="S27039" s="404"/>
      <c r="T27039" s="404"/>
    </row>
    <row r="27040" spans="12:20" ht="16.8">
      <c r="L27040" s="404"/>
      <c r="M27040" s="404"/>
      <c r="N27040" s="404"/>
      <c r="O27040" s="404"/>
      <c r="P27040" s="404"/>
      <c r="Q27040" s="404"/>
      <c r="R27040" s="404"/>
      <c r="S27040" s="404"/>
      <c r="T27040" s="404"/>
    </row>
    <row r="27041" spans="12:20" ht="16.8">
      <c r="L27041" s="404"/>
      <c r="M27041" s="404"/>
      <c r="N27041" s="404"/>
      <c r="O27041" s="404"/>
      <c r="P27041" s="404"/>
      <c r="Q27041" s="404"/>
      <c r="R27041" s="404"/>
      <c r="S27041" s="404"/>
      <c r="T27041" s="404"/>
    </row>
    <row r="27042" spans="12:20" ht="16.8">
      <c r="L27042" s="404"/>
      <c r="M27042" s="404"/>
      <c r="N27042" s="404"/>
      <c r="O27042" s="404"/>
      <c r="P27042" s="404"/>
      <c r="Q27042" s="404"/>
      <c r="R27042" s="404"/>
      <c r="S27042" s="404"/>
      <c r="T27042" s="404"/>
    </row>
    <row r="27043" spans="12:20" ht="16.8">
      <c r="L27043" s="404"/>
      <c r="M27043" s="404"/>
      <c r="N27043" s="404"/>
      <c r="O27043" s="404"/>
      <c r="P27043" s="404"/>
      <c r="Q27043" s="404"/>
      <c r="R27043" s="404"/>
      <c r="S27043" s="404"/>
      <c r="T27043" s="404"/>
    </row>
    <row r="27044" spans="12:20" ht="16.8">
      <c r="L27044" s="404"/>
      <c r="M27044" s="404"/>
      <c r="N27044" s="404"/>
      <c r="O27044" s="404"/>
      <c r="P27044" s="404"/>
      <c r="Q27044" s="404"/>
      <c r="R27044" s="404"/>
      <c r="S27044" s="404"/>
      <c r="T27044" s="404"/>
    </row>
    <row r="27045" spans="12:20" ht="16.8">
      <c r="L27045" s="404"/>
      <c r="M27045" s="404"/>
      <c r="N27045" s="404"/>
      <c r="O27045" s="404"/>
      <c r="P27045" s="404"/>
      <c r="Q27045" s="404"/>
      <c r="R27045" s="404"/>
      <c r="S27045" s="404"/>
      <c r="T27045" s="404"/>
    </row>
    <row r="27046" spans="12:20" ht="16.8">
      <c r="L27046" s="404"/>
      <c r="M27046" s="404"/>
      <c r="N27046" s="404"/>
      <c r="O27046" s="404"/>
      <c r="P27046" s="404"/>
      <c r="Q27046" s="404"/>
      <c r="R27046" s="404"/>
      <c r="S27046" s="404"/>
      <c r="T27046" s="404"/>
    </row>
    <row r="27047" spans="12:20" ht="16.8">
      <c r="L27047" s="404"/>
      <c r="M27047" s="404"/>
      <c r="N27047" s="404"/>
      <c r="O27047" s="404"/>
      <c r="P27047" s="404"/>
      <c r="Q27047" s="404"/>
      <c r="R27047" s="404"/>
      <c r="S27047" s="404"/>
      <c r="T27047" s="404"/>
    </row>
    <row r="27048" spans="12:20" ht="16.8">
      <c r="L27048" s="404"/>
      <c r="M27048" s="404"/>
      <c r="N27048" s="404"/>
      <c r="O27048" s="404"/>
      <c r="P27048" s="404"/>
      <c r="Q27048" s="404"/>
      <c r="R27048" s="404"/>
      <c r="S27048" s="404"/>
      <c r="T27048" s="404"/>
    </row>
    <row r="27049" spans="12:20" ht="16.8">
      <c r="L27049" s="404"/>
      <c r="M27049" s="404"/>
      <c r="N27049" s="404"/>
      <c r="O27049" s="404"/>
      <c r="P27049" s="404"/>
      <c r="Q27049" s="404"/>
      <c r="R27049" s="404"/>
      <c r="S27049" s="404"/>
      <c r="T27049" s="404"/>
    </row>
    <row r="27050" spans="12:20" ht="16.8">
      <c r="L27050" s="404"/>
      <c r="M27050" s="404"/>
      <c r="N27050" s="404"/>
      <c r="O27050" s="404"/>
      <c r="P27050" s="404"/>
      <c r="Q27050" s="404"/>
      <c r="R27050" s="404"/>
      <c r="S27050" s="404"/>
      <c r="T27050" s="404"/>
    </row>
    <row r="27051" spans="12:20" ht="16.8">
      <c r="L27051" s="404"/>
      <c r="M27051" s="404"/>
      <c r="N27051" s="404"/>
      <c r="O27051" s="404"/>
      <c r="P27051" s="404"/>
      <c r="Q27051" s="404"/>
      <c r="R27051" s="404"/>
      <c r="S27051" s="404"/>
      <c r="T27051" s="404"/>
    </row>
    <row r="27052" spans="12:20" ht="16.8">
      <c r="L27052" s="404"/>
      <c r="M27052" s="404"/>
      <c r="N27052" s="404"/>
      <c r="O27052" s="404"/>
      <c r="P27052" s="404"/>
      <c r="Q27052" s="404"/>
      <c r="R27052" s="404"/>
      <c r="S27052" s="404"/>
      <c r="T27052" s="404"/>
    </row>
    <row r="27053" spans="12:20" ht="16.8">
      <c r="L27053" s="404"/>
      <c r="M27053" s="404"/>
      <c r="N27053" s="404"/>
      <c r="O27053" s="404"/>
      <c r="P27053" s="404"/>
      <c r="Q27053" s="404"/>
      <c r="R27053" s="404"/>
      <c r="S27053" s="404"/>
      <c r="T27053" s="404"/>
    </row>
    <row r="27054" spans="12:20" ht="16.8">
      <c r="L27054" s="404"/>
      <c r="M27054" s="404"/>
      <c r="N27054" s="404"/>
      <c r="O27054" s="404"/>
      <c r="P27054" s="404"/>
      <c r="Q27054" s="404"/>
      <c r="R27054" s="404"/>
      <c r="S27054" s="404"/>
      <c r="T27054" s="404"/>
    </row>
    <row r="27055" spans="12:20" ht="16.8">
      <c r="L27055" s="404"/>
      <c r="M27055" s="404"/>
      <c r="N27055" s="404"/>
      <c r="O27055" s="404"/>
      <c r="P27055" s="404"/>
      <c r="Q27055" s="404"/>
      <c r="R27055" s="404"/>
      <c r="S27055" s="404"/>
      <c r="T27055" s="404"/>
    </row>
    <row r="27056" spans="12:20" ht="16.8">
      <c r="L27056" s="404"/>
      <c r="M27056" s="404"/>
      <c r="N27056" s="404"/>
      <c r="O27056" s="404"/>
      <c r="P27056" s="404"/>
      <c r="Q27056" s="404"/>
      <c r="R27056" s="404"/>
      <c r="S27056" s="404"/>
      <c r="T27056" s="404"/>
    </row>
    <row r="27057" spans="12:20" ht="16.8">
      <c r="L27057" s="404"/>
      <c r="M27057" s="404"/>
      <c r="N27057" s="404"/>
      <c r="O27057" s="404"/>
      <c r="P27057" s="404"/>
      <c r="Q27057" s="404"/>
      <c r="R27057" s="404"/>
      <c r="S27057" s="404"/>
      <c r="T27057" s="404"/>
    </row>
    <row r="27058" spans="12:20" ht="16.8">
      <c r="L27058" s="404"/>
      <c r="M27058" s="404"/>
      <c r="N27058" s="404"/>
      <c r="O27058" s="404"/>
      <c r="P27058" s="404"/>
      <c r="Q27058" s="404"/>
      <c r="R27058" s="404"/>
      <c r="S27058" s="404"/>
      <c r="T27058" s="404"/>
    </row>
    <row r="27059" spans="12:20" ht="16.8">
      <c r="L27059" s="404"/>
      <c r="M27059" s="404"/>
      <c r="N27059" s="404"/>
      <c r="O27059" s="404"/>
      <c r="P27059" s="404"/>
      <c r="Q27059" s="404"/>
      <c r="R27059" s="404"/>
      <c r="S27059" s="404"/>
      <c r="T27059" s="404"/>
    </row>
    <row r="27060" spans="12:20" ht="16.8">
      <c r="L27060" s="404"/>
      <c r="M27060" s="404"/>
      <c r="N27060" s="404"/>
      <c r="O27060" s="404"/>
      <c r="P27060" s="404"/>
      <c r="Q27060" s="404"/>
      <c r="R27060" s="404"/>
      <c r="S27060" s="404"/>
      <c r="T27060" s="404"/>
    </row>
    <row r="27061" spans="12:20" ht="16.8">
      <c r="L27061" s="404"/>
      <c r="M27061" s="404"/>
      <c r="N27061" s="404"/>
      <c r="O27061" s="404"/>
      <c r="P27061" s="404"/>
      <c r="Q27061" s="404"/>
      <c r="R27061" s="404"/>
      <c r="S27061" s="404"/>
      <c r="T27061" s="404"/>
    </row>
    <row r="27062" spans="12:20" ht="16.8">
      <c r="L27062" s="404"/>
      <c r="M27062" s="404"/>
      <c r="N27062" s="404"/>
      <c r="O27062" s="404"/>
      <c r="P27062" s="404"/>
      <c r="Q27062" s="404"/>
      <c r="R27062" s="404"/>
      <c r="S27062" s="404"/>
      <c r="T27062" s="404"/>
    </row>
    <row r="27063" spans="12:20" ht="16.8">
      <c r="L27063" s="404"/>
      <c r="M27063" s="404"/>
      <c r="N27063" s="404"/>
      <c r="O27063" s="404"/>
      <c r="P27063" s="404"/>
      <c r="Q27063" s="404"/>
      <c r="R27063" s="404"/>
      <c r="S27063" s="404"/>
      <c r="T27063" s="404"/>
    </row>
    <row r="27064" spans="12:20" ht="16.8">
      <c r="L27064" s="404"/>
      <c r="M27064" s="404"/>
      <c r="N27064" s="404"/>
      <c r="O27064" s="404"/>
      <c r="P27064" s="404"/>
      <c r="Q27064" s="404"/>
      <c r="R27064" s="404"/>
      <c r="S27064" s="404"/>
      <c r="T27064" s="404"/>
    </row>
    <row r="27065" spans="12:20" ht="16.8">
      <c r="L27065" s="404"/>
      <c r="M27065" s="404"/>
      <c r="N27065" s="404"/>
      <c r="O27065" s="404"/>
      <c r="P27065" s="404"/>
      <c r="Q27065" s="404"/>
      <c r="R27065" s="404"/>
      <c r="S27065" s="404"/>
      <c r="T27065" s="404"/>
    </row>
    <row r="27066" spans="12:20" ht="16.8">
      <c r="L27066" s="404"/>
      <c r="M27066" s="404"/>
      <c r="N27066" s="404"/>
      <c r="O27066" s="404"/>
      <c r="P27066" s="404"/>
      <c r="Q27066" s="404"/>
      <c r="R27066" s="404"/>
      <c r="S27066" s="404"/>
      <c r="T27066" s="404"/>
    </row>
    <row r="27067" spans="12:20" ht="16.8">
      <c r="L27067" s="404"/>
      <c r="M27067" s="404"/>
      <c r="N27067" s="404"/>
      <c r="O27067" s="404"/>
      <c r="P27067" s="404"/>
      <c r="Q27067" s="404"/>
      <c r="R27067" s="404"/>
      <c r="S27067" s="404"/>
      <c r="T27067" s="404"/>
    </row>
    <row r="27068" spans="12:20" ht="16.8">
      <c r="L27068" s="404"/>
      <c r="M27068" s="404"/>
      <c r="N27068" s="404"/>
      <c r="O27068" s="404"/>
      <c r="P27068" s="404"/>
      <c r="Q27068" s="404"/>
      <c r="R27068" s="404"/>
      <c r="S27068" s="404"/>
      <c r="T27068" s="404"/>
    </row>
    <row r="27069" spans="12:20" ht="16.8">
      <c r="L27069" s="404"/>
      <c r="M27069" s="404"/>
      <c r="N27069" s="404"/>
      <c r="O27069" s="404"/>
      <c r="P27069" s="404"/>
      <c r="Q27069" s="404"/>
      <c r="R27069" s="404"/>
      <c r="S27069" s="404"/>
      <c r="T27069" s="404"/>
    </row>
    <row r="27070" spans="12:20" ht="16.8">
      <c r="L27070" s="404"/>
      <c r="M27070" s="404"/>
      <c r="N27070" s="404"/>
      <c r="O27070" s="404"/>
      <c r="P27070" s="404"/>
      <c r="Q27070" s="404"/>
      <c r="R27070" s="404"/>
      <c r="S27070" s="404"/>
      <c r="T27070" s="404"/>
    </row>
    <row r="27071" spans="12:20" ht="16.8">
      <c r="L27071" s="404"/>
      <c r="M27071" s="404"/>
      <c r="N27071" s="404"/>
      <c r="O27071" s="404"/>
      <c r="P27071" s="404"/>
      <c r="Q27071" s="404"/>
      <c r="R27071" s="404"/>
      <c r="S27071" s="404"/>
      <c r="T27071" s="404"/>
    </row>
    <row r="27072" spans="12:20" ht="16.8">
      <c r="L27072" s="404"/>
      <c r="M27072" s="404"/>
      <c r="N27072" s="404"/>
      <c r="O27072" s="404"/>
      <c r="P27072" s="404"/>
      <c r="Q27072" s="404"/>
      <c r="R27072" s="404"/>
      <c r="S27072" s="404"/>
      <c r="T27072" s="404"/>
    </row>
    <row r="27073" spans="12:20" ht="16.8">
      <c r="L27073" s="404"/>
      <c r="M27073" s="404"/>
      <c r="N27073" s="404"/>
      <c r="O27073" s="404"/>
      <c r="P27073" s="404"/>
      <c r="Q27073" s="404"/>
      <c r="R27073" s="404"/>
      <c r="S27073" s="404"/>
      <c r="T27073" s="404"/>
    </row>
    <row r="27074" spans="12:20" ht="16.8">
      <c r="L27074" s="404"/>
      <c r="M27074" s="404"/>
      <c r="N27074" s="404"/>
      <c r="O27074" s="404"/>
      <c r="P27074" s="404"/>
      <c r="Q27074" s="404"/>
      <c r="R27074" s="404"/>
      <c r="S27074" s="404"/>
      <c r="T27074" s="404"/>
    </row>
    <row r="27075" spans="12:20" ht="16.8">
      <c r="L27075" s="404"/>
      <c r="M27075" s="404"/>
      <c r="N27075" s="404"/>
      <c r="O27075" s="404"/>
      <c r="P27075" s="404"/>
      <c r="Q27075" s="404"/>
      <c r="R27075" s="404"/>
      <c r="S27075" s="404"/>
      <c r="T27075" s="404"/>
    </row>
    <row r="27076" spans="12:20" ht="16.8">
      <c r="L27076" s="404"/>
      <c r="M27076" s="404"/>
      <c r="N27076" s="404"/>
      <c r="O27076" s="404"/>
      <c r="P27076" s="404"/>
      <c r="Q27076" s="404"/>
      <c r="R27076" s="404"/>
      <c r="S27076" s="404"/>
      <c r="T27076" s="404"/>
    </row>
    <row r="27077" spans="12:20" ht="16.8">
      <c r="L27077" s="404"/>
      <c r="M27077" s="404"/>
      <c r="N27077" s="404"/>
      <c r="O27077" s="404"/>
      <c r="P27077" s="404"/>
      <c r="Q27077" s="404"/>
      <c r="R27077" s="404"/>
      <c r="S27077" s="404"/>
      <c r="T27077" s="404"/>
    </row>
    <row r="27078" spans="12:20" ht="16.8">
      <c r="L27078" s="404"/>
      <c r="M27078" s="404"/>
      <c r="N27078" s="404"/>
      <c r="O27078" s="404"/>
      <c r="P27078" s="404"/>
      <c r="Q27078" s="404"/>
      <c r="R27078" s="404"/>
      <c r="S27078" s="404"/>
      <c r="T27078" s="404"/>
    </row>
    <row r="27079" spans="12:20" ht="16.8">
      <c r="L27079" s="404"/>
      <c r="M27079" s="404"/>
      <c r="N27079" s="404"/>
      <c r="O27079" s="404"/>
      <c r="P27079" s="404"/>
      <c r="Q27079" s="404"/>
      <c r="R27079" s="404"/>
      <c r="S27079" s="404"/>
      <c r="T27079" s="404"/>
    </row>
    <row r="27080" spans="12:20" ht="16.8">
      <c r="L27080" s="404"/>
      <c r="M27080" s="404"/>
      <c r="N27080" s="404"/>
      <c r="O27080" s="404"/>
      <c r="P27080" s="404"/>
      <c r="Q27080" s="404"/>
      <c r="R27080" s="404"/>
      <c r="S27080" s="404"/>
      <c r="T27080" s="404"/>
    </row>
    <row r="27081" spans="12:20" ht="16.8">
      <c r="L27081" s="404"/>
      <c r="M27081" s="404"/>
      <c r="N27081" s="404"/>
      <c r="O27081" s="404"/>
      <c r="P27081" s="404"/>
      <c r="Q27081" s="404"/>
      <c r="R27081" s="404"/>
      <c r="S27081" s="404"/>
      <c r="T27081" s="404"/>
    </row>
    <row r="27082" spans="12:20" ht="16.8">
      <c r="L27082" s="404"/>
      <c r="M27082" s="404"/>
      <c r="N27082" s="404"/>
      <c r="O27082" s="404"/>
      <c r="P27082" s="404"/>
      <c r="Q27082" s="404"/>
      <c r="R27082" s="404"/>
      <c r="S27082" s="404"/>
      <c r="T27082" s="404"/>
    </row>
    <row r="27083" spans="12:20" ht="16.8">
      <c r="L27083" s="404"/>
      <c r="M27083" s="404"/>
      <c r="N27083" s="404"/>
      <c r="O27083" s="404"/>
      <c r="P27083" s="404"/>
      <c r="Q27083" s="404"/>
      <c r="R27083" s="404"/>
      <c r="S27083" s="404"/>
      <c r="T27083" s="404"/>
    </row>
    <row r="27084" spans="12:20" ht="16.8">
      <c r="L27084" s="404"/>
      <c r="M27084" s="404"/>
      <c r="N27084" s="404"/>
      <c r="O27084" s="404"/>
      <c r="P27084" s="404"/>
      <c r="Q27084" s="404"/>
      <c r="R27084" s="404"/>
      <c r="S27084" s="404"/>
      <c r="T27084" s="404"/>
    </row>
    <row r="27085" spans="12:20" ht="16.8">
      <c r="L27085" s="404"/>
      <c r="M27085" s="404"/>
      <c r="N27085" s="404"/>
      <c r="O27085" s="404"/>
      <c r="P27085" s="404"/>
      <c r="Q27085" s="404"/>
      <c r="R27085" s="404"/>
      <c r="S27085" s="404"/>
      <c r="T27085" s="404"/>
    </row>
    <row r="27086" spans="12:20" ht="16.8">
      <c r="L27086" s="404"/>
      <c r="M27086" s="404"/>
      <c r="N27086" s="404"/>
      <c r="O27086" s="404"/>
      <c r="P27086" s="404"/>
      <c r="Q27086" s="404"/>
      <c r="R27086" s="404"/>
      <c r="S27086" s="404"/>
      <c r="T27086" s="404"/>
    </row>
    <row r="27087" spans="12:20" ht="16.8">
      <c r="L27087" s="404"/>
      <c r="M27087" s="404"/>
      <c r="N27087" s="404"/>
      <c r="O27087" s="404"/>
      <c r="P27087" s="404"/>
      <c r="Q27087" s="404"/>
      <c r="R27087" s="404"/>
      <c r="S27087" s="404"/>
      <c r="T27087" s="404"/>
    </row>
    <row r="27088" spans="12:20" ht="16.8">
      <c r="L27088" s="404"/>
      <c r="M27088" s="404"/>
      <c r="N27088" s="404"/>
      <c r="O27088" s="404"/>
      <c r="P27088" s="404"/>
      <c r="Q27088" s="404"/>
      <c r="R27088" s="404"/>
      <c r="S27088" s="404"/>
      <c r="T27088" s="404"/>
    </row>
    <row r="27089" spans="12:20" ht="16.8">
      <c r="L27089" s="404"/>
      <c r="M27089" s="404"/>
      <c r="N27089" s="404"/>
      <c r="O27089" s="404"/>
      <c r="P27089" s="404"/>
      <c r="Q27089" s="404"/>
      <c r="R27089" s="404"/>
      <c r="S27089" s="404"/>
      <c r="T27089" s="404"/>
    </row>
    <row r="27090" spans="12:20" ht="16.8">
      <c r="L27090" s="404"/>
      <c r="M27090" s="404"/>
      <c r="N27090" s="404"/>
      <c r="O27090" s="404"/>
      <c r="P27090" s="404"/>
      <c r="Q27090" s="404"/>
      <c r="R27090" s="404"/>
      <c r="S27090" s="404"/>
      <c r="T27090" s="404"/>
    </row>
    <row r="27091" spans="12:20" ht="16.8">
      <c r="L27091" s="404"/>
      <c r="M27091" s="404"/>
      <c r="N27091" s="404"/>
      <c r="O27091" s="404"/>
      <c r="P27091" s="404"/>
      <c r="Q27091" s="404"/>
      <c r="R27091" s="404"/>
      <c r="S27091" s="404"/>
      <c r="T27091" s="404"/>
    </row>
    <row r="27092" spans="12:20" ht="16.8">
      <c r="L27092" s="404"/>
      <c r="M27092" s="404"/>
      <c r="N27092" s="404"/>
      <c r="O27092" s="404"/>
      <c r="P27092" s="404"/>
      <c r="Q27092" s="404"/>
      <c r="R27092" s="404"/>
      <c r="S27092" s="404"/>
      <c r="T27092" s="404"/>
    </row>
    <row r="27093" spans="12:20" ht="16.8">
      <c r="L27093" s="404"/>
      <c r="M27093" s="404"/>
      <c r="N27093" s="404"/>
      <c r="O27093" s="404"/>
      <c r="P27093" s="404"/>
      <c r="Q27093" s="404"/>
      <c r="R27093" s="404"/>
      <c r="S27093" s="404"/>
      <c r="T27093" s="404"/>
    </row>
    <row r="27094" spans="12:20" ht="16.8">
      <c r="L27094" s="404"/>
      <c r="M27094" s="404"/>
      <c r="N27094" s="404"/>
      <c r="O27094" s="404"/>
      <c r="P27094" s="404"/>
      <c r="Q27094" s="404"/>
      <c r="R27094" s="404"/>
      <c r="S27094" s="404"/>
      <c r="T27094" s="404"/>
    </row>
    <row r="27095" spans="12:20" ht="16.8">
      <c r="L27095" s="404"/>
      <c r="M27095" s="404"/>
      <c r="N27095" s="404"/>
      <c r="O27095" s="404"/>
      <c r="P27095" s="404"/>
      <c r="Q27095" s="404"/>
      <c r="R27095" s="404"/>
      <c r="S27095" s="404"/>
      <c r="T27095" s="404"/>
    </row>
    <row r="27096" spans="12:20" ht="16.8">
      <c r="L27096" s="404"/>
      <c r="M27096" s="404"/>
      <c r="N27096" s="404"/>
      <c r="O27096" s="404"/>
      <c r="P27096" s="404"/>
      <c r="Q27096" s="404"/>
      <c r="R27096" s="404"/>
      <c r="S27096" s="404"/>
      <c r="T27096" s="404"/>
    </row>
    <row r="27097" spans="12:20" ht="16.8">
      <c r="L27097" s="404"/>
      <c r="M27097" s="404"/>
      <c r="N27097" s="404"/>
      <c r="O27097" s="404"/>
      <c r="P27097" s="404"/>
      <c r="Q27097" s="404"/>
      <c r="R27097" s="404"/>
      <c r="S27097" s="404"/>
      <c r="T27097" s="404"/>
    </row>
    <row r="27098" spans="12:20" ht="16.8">
      <c r="L27098" s="404"/>
      <c r="M27098" s="404"/>
      <c r="N27098" s="404"/>
      <c r="O27098" s="404"/>
      <c r="P27098" s="404"/>
      <c r="Q27098" s="404"/>
      <c r="R27098" s="404"/>
      <c r="S27098" s="404"/>
      <c r="T27098" s="404"/>
    </row>
    <row r="27099" spans="12:20" ht="16.8">
      <c r="L27099" s="404"/>
      <c r="M27099" s="404"/>
      <c r="N27099" s="404"/>
      <c r="O27099" s="404"/>
      <c r="P27099" s="404"/>
      <c r="Q27099" s="404"/>
      <c r="R27099" s="404"/>
      <c r="S27099" s="404"/>
      <c r="T27099" s="404"/>
    </row>
    <row r="27100" spans="12:20" ht="16.8">
      <c r="L27100" s="404"/>
      <c r="M27100" s="404"/>
      <c r="N27100" s="404"/>
      <c r="O27100" s="404"/>
      <c r="P27100" s="404"/>
      <c r="Q27100" s="404"/>
      <c r="R27100" s="404"/>
      <c r="S27100" s="404"/>
      <c r="T27100" s="404"/>
    </row>
    <row r="27101" spans="12:20" ht="16.8">
      <c r="L27101" s="404"/>
      <c r="M27101" s="404"/>
      <c r="N27101" s="404"/>
      <c r="O27101" s="404"/>
      <c r="P27101" s="404"/>
      <c r="Q27101" s="404"/>
      <c r="R27101" s="404"/>
      <c r="S27101" s="404"/>
      <c r="T27101" s="404"/>
    </row>
    <row r="27102" spans="12:20" ht="16.8">
      <c r="L27102" s="404"/>
      <c r="M27102" s="404"/>
      <c r="N27102" s="404"/>
      <c r="O27102" s="404"/>
      <c r="P27102" s="404"/>
      <c r="Q27102" s="404"/>
      <c r="R27102" s="404"/>
      <c r="S27102" s="404"/>
      <c r="T27102" s="404"/>
    </row>
    <row r="27103" spans="12:20" ht="16.8">
      <c r="L27103" s="404"/>
      <c r="M27103" s="404"/>
      <c r="N27103" s="404"/>
      <c r="O27103" s="404"/>
      <c r="P27103" s="404"/>
      <c r="Q27103" s="404"/>
      <c r="R27103" s="404"/>
      <c r="S27103" s="404"/>
      <c r="T27103" s="404"/>
    </row>
    <row r="27104" spans="12:20" ht="16.8">
      <c r="L27104" s="404"/>
      <c r="M27104" s="404"/>
      <c r="N27104" s="404"/>
      <c r="O27104" s="404"/>
      <c r="P27104" s="404"/>
      <c r="Q27104" s="404"/>
      <c r="R27104" s="404"/>
      <c r="S27104" s="404"/>
      <c r="T27104" s="404"/>
    </row>
    <row r="27105" spans="12:20" ht="16.8">
      <c r="L27105" s="404"/>
      <c r="M27105" s="404"/>
      <c r="N27105" s="404"/>
      <c r="O27105" s="404"/>
      <c r="P27105" s="404"/>
      <c r="Q27105" s="404"/>
      <c r="R27105" s="404"/>
      <c r="S27105" s="404"/>
      <c r="T27105" s="404"/>
    </row>
    <row r="27106" spans="12:20" ht="16.8">
      <c r="L27106" s="404"/>
      <c r="M27106" s="404"/>
      <c r="N27106" s="404"/>
      <c r="O27106" s="404"/>
      <c r="P27106" s="404"/>
      <c r="Q27106" s="404"/>
      <c r="R27106" s="404"/>
      <c r="S27106" s="404"/>
      <c r="T27106" s="404"/>
    </row>
    <row r="27107" spans="12:20" ht="16.8">
      <c r="L27107" s="404"/>
      <c r="M27107" s="404"/>
      <c r="N27107" s="404"/>
      <c r="O27107" s="404"/>
      <c r="P27107" s="404"/>
      <c r="Q27107" s="404"/>
      <c r="R27107" s="404"/>
      <c r="S27107" s="404"/>
      <c r="T27107" s="404"/>
    </row>
    <row r="27108" spans="12:20" ht="16.8">
      <c r="L27108" s="404"/>
      <c r="M27108" s="404"/>
      <c r="N27108" s="404"/>
      <c r="O27108" s="404"/>
      <c r="P27108" s="404"/>
      <c r="Q27108" s="404"/>
      <c r="R27108" s="404"/>
      <c r="S27108" s="404"/>
      <c r="T27108" s="404"/>
    </row>
    <row r="27109" spans="12:20" ht="16.8">
      <c r="L27109" s="404"/>
      <c r="M27109" s="404"/>
      <c r="N27109" s="404"/>
      <c r="O27109" s="404"/>
      <c r="P27109" s="404"/>
      <c r="Q27109" s="404"/>
      <c r="R27109" s="404"/>
      <c r="S27109" s="404"/>
      <c r="T27109" s="404"/>
    </row>
    <row r="27110" spans="12:20" ht="16.8">
      <c r="L27110" s="404"/>
      <c r="M27110" s="404"/>
      <c r="N27110" s="404"/>
      <c r="O27110" s="404"/>
      <c r="P27110" s="404"/>
      <c r="Q27110" s="404"/>
      <c r="R27110" s="404"/>
      <c r="S27110" s="404"/>
      <c r="T27110" s="404"/>
    </row>
    <row r="27111" spans="12:20" ht="16.8">
      <c r="L27111" s="404"/>
      <c r="M27111" s="404"/>
      <c r="N27111" s="404"/>
      <c r="O27111" s="404"/>
      <c r="P27111" s="404"/>
      <c r="Q27111" s="404"/>
      <c r="R27111" s="404"/>
      <c r="S27111" s="404"/>
      <c r="T27111" s="404"/>
    </row>
    <row r="27112" spans="12:20" ht="16.8">
      <c r="L27112" s="404"/>
      <c r="M27112" s="404"/>
      <c r="N27112" s="404"/>
      <c r="O27112" s="404"/>
      <c r="P27112" s="404"/>
      <c r="Q27112" s="404"/>
      <c r="R27112" s="404"/>
      <c r="S27112" s="404"/>
      <c r="T27112" s="404"/>
    </row>
    <row r="27113" spans="12:20" ht="16.8">
      <c r="L27113" s="404"/>
      <c r="M27113" s="404"/>
      <c r="N27113" s="404"/>
      <c r="O27113" s="404"/>
      <c r="P27113" s="404"/>
      <c r="Q27113" s="404"/>
      <c r="R27113" s="404"/>
      <c r="S27113" s="404"/>
      <c r="T27113" s="404"/>
    </row>
    <row r="27114" spans="12:20" ht="16.8">
      <c r="L27114" s="404"/>
      <c r="M27114" s="404"/>
      <c r="N27114" s="404"/>
      <c r="O27114" s="404"/>
      <c r="P27114" s="404"/>
      <c r="Q27114" s="404"/>
      <c r="R27114" s="404"/>
      <c r="S27114" s="404"/>
      <c r="T27114" s="404"/>
    </row>
    <row r="27115" spans="12:20" ht="16.8">
      <c r="L27115" s="404"/>
      <c r="M27115" s="404"/>
      <c r="N27115" s="404"/>
      <c r="O27115" s="404"/>
      <c r="P27115" s="404"/>
      <c r="Q27115" s="404"/>
      <c r="R27115" s="404"/>
      <c r="S27115" s="404"/>
      <c r="T27115" s="404"/>
    </row>
    <row r="27116" spans="12:20" ht="16.8">
      <c r="L27116" s="404"/>
      <c r="M27116" s="404"/>
      <c r="N27116" s="404"/>
      <c r="O27116" s="404"/>
      <c r="P27116" s="404"/>
      <c r="Q27116" s="404"/>
      <c r="R27116" s="404"/>
      <c r="S27116" s="404"/>
      <c r="T27116" s="404"/>
    </row>
    <row r="27117" spans="12:20" ht="16.8">
      <c r="L27117" s="404"/>
      <c r="M27117" s="404"/>
      <c r="N27117" s="404"/>
      <c r="O27117" s="404"/>
      <c r="P27117" s="404"/>
      <c r="Q27117" s="404"/>
      <c r="R27117" s="404"/>
      <c r="S27117" s="404"/>
      <c r="T27117" s="404"/>
    </row>
    <row r="27118" spans="12:20" ht="16.8">
      <c r="L27118" s="404"/>
      <c r="M27118" s="404"/>
      <c r="N27118" s="404"/>
      <c r="O27118" s="404"/>
      <c r="P27118" s="404"/>
      <c r="Q27118" s="404"/>
      <c r="R27118" s="404"/>
      <c r="S27118" s="404"/>
      <c r="T27118" s="404"/>
    </row>
    <row r="27119" spans="12:20" ht="16.8">
      <c r="L27119" s="404"/>
      <c r="M27119" s="404"/>
      <c r="N27119" s="404"/>
      <c r="O27119" s="404"/>
      <c r="P27119" s="404"/>
      <c r="Q27119" s="404"/>
      <c r="R27119" s="404"/>
      <c r="S27119" s="404"/>
      <c r="T27119" s="404"/>
    </row>
    <row r="27120" spans="12:20" ht="16.8">
      <c r="L27120" s="404"/>
      <c r="M27120" s="404"/>
      <c r="N27120" s="404"/>
      <c r="O27120" s="404"/>
      <c r="P27120" s="404"/>
      <c r="Q27120" s="404"/>
      <c r="R27120" s="404"/>
      <c r="S27120" s="404"/>
      <c r="T27120" s="404"/>
    </row>
    <row r="27121" spans="12:20" ht="16.8">
      <c r="L27121" s="404"/>
      <c r="M27121" s="404"/>
      <c r="N27121" s="404"/>
      <c r="O27121" s="404"/>
      <c r="P27121" s="404"/>
      <c r="Q27121" s="404"/>
      <c r="R27121" s="404"/>
      <c r="S27121" s="404"/>
      <c r="T27121" s="404"/>
    </row>
    <row r="27122" spans="12:20" ht="16.8">
      <c r="L27122" s="404"/>
      <c r="M27122" s="404"/>
      <c r="N27122" s="404"/>
      <c r="O27122" s="404"/>
      <c r="P27122" s="404"/>
      <c r="Q27122" s="404"/>
      <c r="R27122" s="404"/>
      <c r="S27122" s="404"/>
      <c r="T27122" s="404"/>
    </row>
    <row r="27123" spans="12:20" ht="16.8">
      <c r="L27123" s="404"/>
      <c r="M27123" s="404"/>
      <c r="N27123" s="404"/>
      <c r="O27123" s="404"/>
      <c r="P27123" s="404"/>
      <c r="Q27123" s="404"/>
      <c r="R27123" s="404"/>
      <c r="S27123" s="404"/>
      <c r="T27123" s="404"/>
    </row>
    <row r="27124" spans="12:20" ht="16.8">
      <c r="L27124" s="404"/>
      <c r="M27124" s="404"/>
      <c r="N27124" s="404"/>
      <c r="O27124" s="404"/>
      <c r="P27124" s="404"/>
      <c r="Q27124" s="404"/>
      <c r="R27124" s="404"/>
      <c r="S27124" s="404"/>
      <c r="T27124" s="404"/>
    </row>
    <row r="27125" spans="12:20" ht="16.8">
      <c r="L27125" s="404"/>
      <c r="M27125" s="404"/>
      <c r="N27125" s="404"/>
      <c r="O27125" s="404"/>
      <c r="P27125" s="404"/>
      <c r="Q27125" s="404"/>
      <c r="R27125" s="404"/>
      <c r="S27125" s="404"/>
      <c r="T27125" s="404"/>
    </row>
    <row r="27126" spans="12:20" ht="16.8">
      <c r="L27126" s="404"/>
      <c r="M27126" s="404"/>
      <c r="N27126" s="404"/>
      <c r="O27126" s="404"/>
      <c r="P27126" s="404"/>
      <c r="Q27126" s="404"/>
      <c r="R27126" s="404"/>
      <c r="S27126" s="404"/>
      <c r="T27126" s="404"/>
    </row>
    <row r="27127" spans="12:20" ht="16.8">
      <c r="L27127" s="404"/>
      <c r="M27127" s="404"/>
      <c r="N27127" s="404"/>
      <c r="O27127" s="404"/>
      <c r="P27127" s="404"/>
      <c r="Q27127" s="404"/>
      <c r="R27127" s="404"/>
      <c r="S27127" s="404"/>
      <c r="T27127" s="404"/>
    </row>
    <row r="27128" spans="12:20" ht="16.8">
      <c r="L27128" s="404"/>
      <c r="M27128" s="404"/>
      <c r="N27128" s="404"/>
      <c r="O27128" s="404"/>
      <c r="P27128" s="404"/>
      <c r="Q27128" s="404"/>
      <c r="R27128" s="404"/>
      <c r="S27128" s="404"/>
      <c r="T27128" s="404"/>
    </row>
    <row r="27129" spans="12:20" ht="16.8">
      <c r="L27129" s="404"/>
      <c r="M27129" s="404"/>
      <c r="N27129" s="404"/>
      <c r="O27129" s="404"/>
      <c r="P27129" s="404"/>
      <c r="Q27129" s="404"/>
      <c r="R27129" s="404"/>
      <c r="S27129" s="404"/>
      <c r="T27129" s="404"/>
    </row>
    <row r="27130" spans="12:20" ht="16.8">
      <c r="L27130" s="404"/>
      <c r="M27130" s="404"/>
      <c r="N27130" s="404"/>
      <c r="O27130" s="404"/>
      <c r="P27130" s="404"/>
      <c r="Q27130" s="404"/>
      <c r="R27130" s="404"/>
      <c r="S27130" s="404"/>
      <c r="T27130" s="404"/>
    </row>
    <row r="27131" spans="12:20" ht="16.8">
      <c r="L27131" s="404"/>
      <c r="M27131" s="404"/>
      <c r="N27131" s="404"/>
      <c r="O27131" s="404"/>
      <c r="P27131" s="404"/>
      <c r="Q27131" s="404"/>
      <c r="R27131" s="404"/>
      <c r="S27131" s="404"/>
      <c r="T27131" s="404"/>
    </row>
    <row r="27132" spans="12:20" ht="16.8">
      <c r="L27132" s="404"/>
      <c r="M27132" s="404"/>
      <c r="N27132" s="404"/>
      <c r="O27132" s="404"/>
      <c r="P27132" s="404"/>
      <c r="Q27132" s="404"/>
      <c r="R27132" s="404"/>
      <c r="S27132" s="404"/>
      <c r="T27132" s="404"/>
    </row>
    <row r="27133" spans="12:20" ht="16.8">
      <c r="L27133" s="404"/>
      <c r="M27133" s="404"/>
      <c r="N27133" s="404"/>
      <c r="O27133" s="404"/>
      <c r="P27133" s="404"/>
      <c r="Q27133" s="404"/>
      <c r="R27133" s="404"/>
      <c r="S27133" s="404"/>
      <c r="T27133" s="404"/>
    </row>
    <row r="27134" spans="12:20" ht="16.8">
      <c r="L27134" s="404"/>
      <c r="M27134" s="404"/>
      <c r="N27134" s="404"/>
      <c r="O27134" s="404"/>
      <c r="P27134" s="404"/>
      <c r="Q27134" s="404"/>
      <c r="R27134" s="404"/>
      <c r="S27134" s="404"/>
      <c r="T27134" s="404"/>
    </row>
    <row r="27135" spans="12:20" ht="16.8">
      <c r="L27135" s="404"/>
      <c r="M27135" s="404"/>
      <c r="N27135" s="404"/>
      <c r="O27135" s="404"/>
      <c r="P27135" s="404"/>
      <c r="Q27135" s="404"/>
      <c r="R27135" s="404"/>
      <c r="S27135" s="404"/>
      <c r="T27135" s="404"/>
    </row>
    <row r="27136" spans="12:20" ht="16.8">
      <c r="L27136" s="404"/>
      <c r="M27136" s="404"/>
      <c r="N27136" s="404"/>
      <c r="O27136" s="404"/>
      <c r="P27136" s="404"/>
      <c r="Q27136" s="404"/>
      <c r="R27136" s="404"/>
      <c r="S27136" s="404"/>
      <c r="T27136" s="404"/>
    </row>
    <row r="27137" spans="12:20" ht="16.8">
      <c r="L27137" s="404"/>
      <c r="M27137" s="404"/>
      <c r="N27137" s="404"/>
      <c r="O27137" s="404"/>
      <c r="P27137" s="404"/>
      <c r="Q27137" s="404"/>
      <c r="R27137" s="404"/>
      <c r="S27137" s="404"/>
      <c r="T27137" s="404"/>
    </row>
    <row r="27138" spans="12:20" ht="16.8">
      <c r="L27138" s="404"/>
      <c r="M27138" s="404"/>
      <c r="N27138" s="404"/>
      <c r="O27138" s="404"/>
      <c r="P27138" s="404"/>
      <c r="Q27138" s="404"/>
      <c r="R27138" s="404"/>
      <c r="S27138" s="404"/>
      <c r="T27138" s="404"/>
    </row>
    <row r="27139" spans="12:20" ht="16.8">
      <c r="L27139" s="404"/>
      <c r="M27139" s="404"/>
      <c r="N27139" s="404"/>
      <c r="O27139" s="404"/>
      <c r="P27139" s="404"/>
      <c r="Q27139" s="404"/>
      <c r="R27139" s="404"/>
      <c r="S27139" s="404"/>
      <c r="T27139" s="404"/>
    </row>
    <row r="27140" spans="12:20" ht="16.8">
      <c r="L27140" s="404"/>
      <c r="M27140" s="404"/>
      <c r="N27140" s="404"/>
      <c r="O27140" s="404"/>
      <c r="P27140" s="404"/>
      <c r="Q27140" s="404"/>
      <c r="R27140" s="404"/>
      <c r="S27140" s="404"/>
      <c r="T27140" s="404"/>
    </row>
    <row r="27141" spans="12:20" ht="16.8">
      <c r="L27141" s="404"/>
      <c r="M27141" s="404"/>
      <c r="N27141" s="404"/>
      <c r="O27141" s="404"/>
      <c r="P27141" s="404"/>
      <c r="Q27141" s="404"/>
      <c r="R27141" s="404"/>
      <c r="S27141" s="404"/>
      <c r="T27141" s="404"/>
    </row>
    <row r="27142" spans="12:20" ht="16.8">
      <c r="L27142" s="404"/>
      <c r="M27142" s="404"/>
      <c r="N27142" s="404"/>
      <c r="O27142" s="404"/>
      <c r="P27142" s="404"/>
      <c r="Q27142" s="404"/>
      <c r="R27142" s="404"/>
      <c r="S27142" s="404"/>
      <c r="T27142" s="404"/>
    </row>
    <row r="27143" spans="12:20" ht="16.8">
      <c r="L27143" s="404"/>
      <c r="M27143" s="404"/>
      <c r="N27143" s="404"/>
      <c r="O27143" s="404"/>
      <c r="P27143" s="404"/>
      <c r="Q27143" s="404"/>
      <c r="R27143" s="404"/>
      <c r="S27143" s="404"/>
      <c r="T27143" s="404"/>
    </row>
    <row r="27144" spans="12:20" ht="16.8">
      <c r="L27144" s="404"/>
      <c r="M27144" s="404"/>
      <c r="N27144" s="404"/>
      <c r="O27144" s="404"/>
      <c r="P27144" s="404"/>
      <c r="Q27144" s="404"/>
      <c r="R27144" s="404"/>
      <c r="S27144" s="404"/>
      <c r="T27144" s="404"/>
    </row>
    <row r="27145" spans="12:20" ht="16.8">
      <c r="L27145" s="404"/>
      <c r="M27145" s="404"/>
      <c r="N27145" s="404"/>
      <c r="O27145" s="404"/>
      <c r="P27145" s="404"/>
      <c r="Q27145" s="404"/>
      <c r="R27145" s="404"/>
      <c r="S27145" s="404"/>
      <c r="T27145" s="404"/>
    </row>
    <row r="27146" spans="12:20" ht="16.8">
      <c r="L27146" s="404"/>
      <c r="M27146" s="404"/>
      <c r="N27146" s="404"/>
      <c r="O27146" s="404"/>
      <c r="P27146" s="404"/>
      <c r="Q27146" s="404"/>
      <c r="R27146" s="404"/>
      <c r="S27146" s="404"/>
      <c r="T27146" s="404"/>
    </row>
    <row r="27147" spans="12:20" ht="16.8">
      <c r="L27147" s="404"/>
      <c r="M27147" s="404"/>
      <c r="N27147" s="404"/>
      <c r="O27147" s="404"/>
      <c r="P27147" s="404"/>
      <c r="Q27147" s="404"/>
      <c r="R27147" s="404"/>
      <c r="S27147" s="404"/>
      <c r="T27147" s="404"/>
    </row>
    <row r="27148" spans="12:20" ht="16.8">
      <c r="L27148" s="404"/>
      <c r="M27148" s="404"/>
      <c r="N27148" s="404"/>
      <c r="O27148" s="404"/>
      <c r="P27148" s="404"/>
      <c r="Q27148" s="404"/>
      <c r="R27148" s="404"/>
      <c r="S27148" s="404"/>
      <c r="T27148" s="404"/>
    </row>
    <row r="27149" spans="12:20" ht="16.8">
      <c r="L27149" s="404"/>
      <c r="M27149" s="404"/>
      <c r="N27149" s="404"/>
      <c r="O27149" s="404"/>
      <c r="P27149" s="404"/>
      <c r="Q27149" s="404"/>
      <c r="R27149" s="404"/>
      <c r="S27149" s="404"/>
      <c r="T27149" s="404"/>
    </row>
    <row r="27150" spans="12:20" ht="16.8">
      <c r="L27150" s="404"/>
      <c r="M27150" s="404"/>
      <c r="N27150" s="404"/>
      <c r="O27150" s="404"/>
      <c r="P27150" s="404"/>
      <c r="Q27150" s="404"/>
      <c r="R27150" s="404"/>
      <c r="S27150" s="404"/>
      <c r="T27150" s="404"/>
    </row>
    <row r="27151" spans="12:20" ht="16.8">
      <c r="L27151" s="404"/>
      <c r="M27151" s="404"/>
      <c r="N27151" s="404"/>
      <c r="O27151" s="404"/>
      <c r="P27151" s="404"/>
      <c r="Q27151" s="404"/>
      <c r="R27151" s="404"/>
      <c r="S27151" s="404"/>
      <c r="T27151" s="404"/>
    </row>
    <row r="27152" spans="12:20" ht="16.8">
      <c r="L27152" s="404"/>
      <c r="M27152" s="404"/>
      <c r="N27152" s="404"/>
      <c r="O27152" s="404"/>
      <c r="P27152" s="404"/>
      <c r="Q27152" s="404"/>
      <c r="R27152" s="404"/>
      <c r="S27152" s="404"/>
      <c r="T27152" s="404"/>
    </row>
    <row r="27153" spans="12:20" ht="16.8">
      <c r="L27153" s="404"/>
      <c r="M27153" s="404"/>
      <c r="N27153" s="404"/>
      <c r="O27153" s="404"/>
      <c r="P27153" s="404"/>
      <c r="Q27153" s="404"/>
      <c r="R27153" s="404"/>
      <c r="S27153" s="404"/>
      <c r="T27153" s="404"/>
    </row>
    <row r="27154" spans="12:20" ht="16.8">
      <c r="L27154" s="404"/>
      <c r="M27154" s="404"/>
      <c r="N27154" s="404"/>
      <c r="O27154" s="404"/>
      <c r="P27154" s="404"/>
      <c r="Q27154" s="404"/>
      <c r="R27154" s="404"/>
      <c r="S27154" s="404"/>
      <c r="T27154" s="404"/>
    </row>
    <row r="27155" spans="12:20" ht="16.8">
      <c r="L27155" s="404"/>
      <c r="M27155" s="404"/>
      <c r="N27155" s="404"/>
      <c r="O27155" s="404"/>
      <c r="P27155" s="404"/>
      <c r="Q27155" s="404"/>
      <c r="R27155" s="404"/>
      <c r="S27155" s="404"/>
      <c r="T27155" s="404"/>
    </row>
    <row r="27156" spans="12:20" ht="16.8">
      <c r="L27156" s="404"/>
      <c r="M27156" s="404"/>
      <c r="N27156" s="404"/>
      <c r="O27156" s="404"/>
      <c r="P27156" s="404"/>
      <c r="Q27156" s="404"/>
      <c r="R27156" s="404"/>
      <c r="S27156" s="404"/>
      <c r="T27156" s="404"/>
    </row>
    <row r="27157" spans="12:20" ht="16.8">
      <c r="L27157" s="404"/>
      <c r="M27157" s="404"/>
      <c r="N27157" s="404"/>
      <c r="O27157" s="404"/>
      <c r="P27157" s="404"/>
      <c r="Q27157" s="404"/>
      <c r="R27157" s="404"/>
      <c r="S27157" s="404"/>
      <c r="T27157" s="404"/>
    </row>
    <row r="27158" spans="12:20" ht="16.8">
      <c r="L27158" s="404"/>
      <c r="M27158" s="404"/>
      <c r="N27158" s="404"/>
      <c r="O27158" s="404"/>
      <c r="P27158" s="404"/>
      <c r="Q27158" s="404"/>
      <c r="R27158" s="404"/>
      <c r="S27158" s="404"/>
      <c r="T27158" s="404"/>
    </row>
    <row r="27159" spans="12:20" ht="16.8">
      <c r="L27159" s="404"/>
      <c r="M27159" s="404"/>
      <c r="N27159" s="404"/>
      <c r="O27159" s="404"/>
      <c r="P27159" s="404"/>
      <c r="Q27159" s="404"/>
      <c r="R27159" s="404"/>
      <c r="S27159" s="404"/>
      <c r="T27159" s="404"/>
    </row>
    <row r="27160" spans="12:20" ht="16.8">
      <c r="L27160" s="404"/>
      <c r="M27160" s="404"/>
      <c r="N27160" s="404"/>
      <c r="O27160" s="404"/>
      <c r="P27160" s="404"/>
      <c r="Q27160" s="404"/>
      <c r="R27160" s="404"/>
      <c r="S27160" s="404"/>
      <c r="T27160" s="404"/>
    </row>
    <row r="27161" spans="12:20" ht="16.8">
      <c r="L27161" s="404"/>
      <c r="M27161" s="404"/>
      <c r="N27161" s="404"/>
      <c r="O27161" s="404"/>
      <c r="P27161" s="404"/>
      <c r="Q27161" s="404"/>
      <c r="R27161" s="404"/>
      <c r="S27161" s="404"/>
      <c r="T27161" s="404"/>
    </row>
    <row r="27162" spans="12:20" ht="16.8">
      <c r="L27162" s="404"/>
      <c r="M27162" s="404"/>
      <c r="N27162" s="404"/>
      <c r="O27162" s="404"/>
      <c r="P27162" s="404"/>
      <c r="Q27162" s="404"/>
      <c r="R27162" s="404"/>
      <c r="S27162" s="404"/>
      <c r="T27162" s="404"/>
    </row>
    <row r="27163" spans="12:20" ht="16.8">
      <c r="L27163" s="404"/>
      <c r="M27163" s="404"/>
      <c r="N27163" s="404"/>
      <c r="O27163" s="404"/>
      <c r="P27163" s="404"/>
      <c r="Q27163" s="404"/>
      <c r="R27163" s="404"/>
      <c r="S27163" s="404"/>
      <c r="T27163" s="404"/>
    </row>
    <row r="27164" spans="12:20" ht="16.8">
      <c r="L27164" s="404"/>
      <c r="M27164" s="404"/>
      <c r="N27164" s="404"/>
      <c r="O27164" s="404"/>
      <c r="P27164" s="404"/>
      <c r="Q27164" s="404"/>
      <c r="R27164" s="404"/>
      <c r="S27164" s="404"/>
      <c r="T27164" s="404"/>
    </row>
    <row r="27165" spans="12:20" ht="16.8">
      <c r="L27165" s="404"/>
      <c r="M27165" s="404"/>
      <c r="N27165" s="404"/>
      <c r="O27165" s="404"/>
      <c r="P27165" s="404"/>
      <c r="Q27165" s="404"/>
      <c r="R27165" s="404"/>
      <c r="S27165" s="404"/>
      <c r="T27165" s="404"/>
    </row>
    <row r="27166" spans="12:20" ht="16.8">
      <c r="L27166" s="404"/>
      <c r="M27166" s="404"/>
      <c r="N27166" s="404"/>
      <c r="O27166" s="404"/>
      <c r="P27166" s="404"/>
      <c r="Q27166" s="404"/>
      <c r="R27166" s="404"/>
      <c r="S27166" s="404"/>
      <c r="T27166" s="404"/>
    </row>
    <row r="27167" spans="12:20" ht="16.8">
      <c r="L27167" s="404"/>
      <c r="M27167" s="404"/>
      <c r="N27167" s="404"/>
      <c r="O27167" s="404"/>
      <c r="P27167" s="404"/>
      <c r="Q27167" s="404"/>
      <c r="R27167" s="404"/>
      <c r="S27167" s="404"/>
      <c r="T27167" s="404"/>
    </row>
    <row r="27168" spans="12:20" ht="16.8">
      <c r="L27168" s="404"/>
      <c r="M27168" s="404"/>
      <c r="N27168" s="404"/>
      <c r="O27168" s="404"/>
      <c r="P27168" s="404"/>
      <c r="Q27168" s="404"/>
      <c r="R27168" s="404"/>
      <c r="S27168" s="404"/>
      <c r="T27168" s="404"/>
    </row>
    <row r="27169" spans="12:20" ht="16.8">
      <c r="L27169" s="404"/>
      <c r="M27169" s="404"/>
      <c r="N27169" s="404"/>
      <c r="O27169" s="404"/>
      <c r="P27169" s="404"/>
      <c r="Q27169" s="404"/>
      <c r="R27169" s="404"/>
      <c r="S27169" s="404"/>
      <c r="T27169" s="404"/>
    </row>
    <row r="27170" spans="12:20" ht="16.8">
      <c r="L27170" s="404"/>
      <c r="M27170" s="404"/>
      <c r="N27170" s="404"/>
      <c r="O27170" s="404"/>
      <c r="P27170" s="404"/>
      <c r="Q27170" s="404"/>
      <c r="R27170" s="404"/>
      <c r="S27170" s="404"/>
      <c r="T27170" s="404"/>
    </row>
    <row r="27171" spans="12:20" ht="16.8">
      <c r="L27171" s="404"/>
      <c r="M27171" s="404"/>
      <c r="N27171" s="404"/>
      <c r="O27171" s="404"/>
      <c r="P27171" s="404"/>
      <c r="Q27171" s="404"/>
      <c r="R27171" s="404"/>
      <c r="S27171" s="404"/>
      <c r="T27171" s="404"/>
    </row>
    <row r="27172" spans="12:20" ht="16.8">
      <c r="L27172" s="404"/>
      <c r="M27172" s="404"/>
      <c r="N27172" s="404"/>
      <c r="O27172" s="404"/>
      <c r="P27172" s="404"/>
      <c r="Q27172" s="404"/>
      <c r="R27172" s="404"/>
      <c r="S27172" s="404"/>
      <c r="T27172" s="404"/>
    </row>
    <row r="27173" spans="12:20" ht="16.8">
      <c r="L27173" s="404"/>
      <c r="M27173" s="404"/>
      <c r="N27173" s="404"/>
      <c r="O27173" s="404"/>
      <c r="P27173" s="404"/>
      <c r="Q27173" s="404"/>
      <c r="R27173" s="404"/>
      <c r="S27173" s="404"/>
      <c r="T27173" s="404"/>
    </row>
    <row r="27174" spans="12:20" ht="16.8">
      <c r="L27174" s="404"/>
      <c r="M27174" s="404"/>
      <c r="N27174" s="404"/>
      <c r="O27174" s="404"/>
      <c r="P27174" s="404"/>
      <c r="Q27174" s="404"/>
      <c r="R27174" s="404"/>
      <c r="S27174" s="404"/>
      <c r="T27174" s="404"/>
    </row>
    <row r="27175" spans="12:20" ht="16.8">
      <c r="L27175" s="404"/>
      <c r="M27175" s="404"/>
      <c r="N27175" s="404"/>
      <c r="O27175" s="404"/>
      <c r="P27175" s="404"/>
      <c r="Q27175" s="404"/>
      <c r="R27175" s="404"/>
      <c r="S27175" s="404"/>
      <c r="T27175" s="404"/>
    </row>
    <row r="27176" spans="12:20" ht="16.8">
      <c r="L27176" s="404"/>
      <c r="M27176" s="404"/>
      <c r="N27176" s="404"/>
      <c r="O27176" s="404"/>
      <c r="P27176" s="404"/>
      <c r="Q27176" s="404"/>
      <c r="R27176" s="404"/>
      <c r="S27176" s="404"/>
      <c r="T27176" s="404"/>
    </row>
    <row r="27177" spans="12:20" ht="16.8">
      <c r="L27177" s="404"/>
      <c r="M27177" s="404"/>
      <c r="N27177" s="404"/>
      <c r="O27177" s="404"/>
      <c r="P27177" s="404"/>
      <c r="Q27177" s="404"/>
      <c r="R27177" s="404"/>
      <c r="S27177" s="404"/>
      <c r="T27177" s="404"/>
    </row>
    <row r="27178" spans="12:20" ht="16.8">
      <c r="L27178" s="404"/>
      <c r="M27178" s="404"/>
      <c r="N27178" s="404"/>
      <c r="O27178" s="404"/>
      <c r="P27178" s="404"/>
      <c r="Q27178" s="404"/>
      <c r="R27178" s="404"/>
      <c r="S27178" s="404"/>
      <c r="T27178" s="404"/>
    </row>
    <row r="27179" spans="12:20" ht="16.8">
      <c r="L27179" s="404"/>
      <c r="M27179" s="404"/>
      <c r="N27179" s="404"/>
      <c r="O27179" s="404"/>
      <c r="P27179" s="404"/>
      <c r="Q27179" s="404"/>
      <c r="R27179" s="404"/>
      <c r="S27179" s="404"/>
      <c r="T27179" s="404"/>
    </row>
    <row r="27180" spans="12:20" ht="16.8">
      <c r="L27180" s="404"/>
      <c r="M27180" s="404"/>
      <c r="N27180" s="404"/>
      <c r="O27180" s="404"/>
      <c r="P27180" s="404"/>
      <c r="Q27180" s="404"/>
      <c r="R27180" s="404"/>
      <c r="S27180" s="404"/>
      <c r="T27180" s="404"/>
    </row>
    <row r="27181" spans="12:20" ht="16.8">
      <c r="L27181" s="404"/>
      <c r="M27181" s="404"/>
      <c r="N27181" s="404"/>
      <c r="O27181" s="404"/>
      <c r="P27181" s="404"/>
      <c r="Q27181" s="404"/>
      <c r="R27181" s="404"/>
      <c r="S27181" s="404"/>
      <c r="T27181" s="404"/>
    </row>
    <row r="27182" spans="12:20" ht="16.8">
      <c r="L27182" s="404"/>
      <c r="M27182" s="404"/>
      <c r="N27182" s="404"/>
      <c r="O27182" s="404"/>
      <c r="P27182" s="404"/>
      <c r="Q27182" s="404"/>
      <c r="R27182" s="404"/>
      <c r="S27182" s="404"/>
      <c r="T27182" s="404"/>
    </row>
    <row r="27183" spans="12:20" ht="16.8">
      <c r="L27183" s="404"/>
      <c r="M27183" s="404"/>
      <c r="N27183" s="404"/>
      <c r="O27183" s="404"/>
      <c r="P27183" s="404"/>
      <c r="Q27183" s="404"/>
      <c r="R27183" s="404"/>
      <c r="S27183" s="404"/>
      <c r="T27183" s="404"/>
    </row>
    <row r="27184" spans="12:20" ht="16.8">
      <c r="L27184" s="404"/>
      <c r="M27184" s="404"/>
      <c r="N27184" s="404"/>
      <c r="O27184" s="404"/>
      <c r="P27184" s="404"/>
      <c r="Q27184" s="404"/>
      <c r="R27184" s="404"/>
      <c r="S27184" s="404"/>
      <c r="T27184" s="404"/>
    </row>
    <row r="27185" spans="12:20" ht="16.8">
      <c r="L27185" s="404"/>
      <c r="M27185" s="404"/>
      <c r="N27185" s="404"/>
      <c r="O27185" s="404"/>
      <c r="P27185" s="404"/>
      <c r="Q27185" s="404"/>
      <c r="R27185" s="404"/>
      <c r="S27185" s="404"/>
      <c r="T27185" s="404"/>
    </row>
    <row r="27186" spans="12:20" ht="16.8">
      <c r="L27186" s="404"/>
      <c r="M27186" s="404"/>
      <c r="N27186" s="404"/>
      <c r="O27186" s="404"/>
      <c r="P27186" s="404"/>
      <c r="Q27186" s="404"/>
      <c r="R27186" s="404"/>
      <c r="S27186" s="404"/>
      <c r="T27186" s="404"/>
    </row>
    <row r="27187" spans="12:20" ht="16.8">
      <c r="L27187" s="404"/>
      <c r="M27187" s="404"/>
      <c r="N27187" s="404"/>
      <c r="O27187" s="404"/>
      <c r="P27187" s="404"/>
      <c r="Q27187" s="404"/>
      <c r="R27187" s="404"/>
      <c r="S27187" s="404"/>
      <c r="T27187" s="404"/>
    </row>
    <row r="27188" spans="12:20" ht="16.8">
      <c r="L27188" s="404"/>
      <c r="M27188" s="404"/>
      <c r="N27188" s="404"/>
      <c r="O27188" s="404"/>
      <c r="P27188" s="404"/>
      <c r="Q27188" s="404"/>
      <c r="R27188" s="404"/>
      <c r="S27188" s="404"/>
      <c r="T27188" s="404"/>
    </row>
    <row r="27189" spans="12:20" ht="16.8">
      <c r="L27189" s="404"/>
      <c r="M27189" s="404"/>
      <c r="N27189" s="404"/>
      <c r="O27189" s="404"/>
      <c r="P27189" s="404"/>
      <c r="Q27189" s="404"/>
      <c r="R27189" s="404"/>
      <c r="S27189" s="404"/>
      <c r="T27189" s="404"/>
    </row>
    <row r="27190" spans="12:20" ht="16.8">
      <c r="L27190" s="404"/>
      <c r="M27190" s="404"/>
      <c r="N27190" s="404"/>
      <c r="O27190" s="404"/>
      <c r="P27190" s="404"/>
      <c r="Q27190" s="404"/>
      <c r="R27190" s="404"/>
      <c r="S27190" s="404"/>
      <c r="T27190" s="404"/>
    </row>
    <row r="27191" spans="12:20" ht="16.8">
      <c r="L27191" s="404"/>
      <c r="M27191" s="404"/>
      <c r="N27191" s="404"/>
      <c r="O27191" s="404"/>
      <c r="P27191" s="404"/>
      <c r="Q27191" s="404"/>
      <c r="R27191" s="404"/>
      <c r="S27191" s="404"/>
      <c r="T27191" s="404"/>
    </row>
    <row r="27192" spans="12:20" ht="16.8">
      <c r="L27192" s="404"/>
      <c r="M27192" s="404"/>
      <c r="N27192" s="404"/>
      <c r="O27192" s="404"/>
      <c r="P27192" s="404"/>
      <c r="Q27192" s="404"/>
      <c r="R27192" s="404"/>
      <c r="S27192" s="404"/>
      <c r="T27192" s="404"/>
    </row>
    <row r="27193" spans="12:20" ht="16.8">
      <c r="L27193" s="404"/>
      <c r="M27193" s="404"/>
      <c r="N27193" s="404"/>
      <c r="O27193" s="404"/>
      <c r="P27193" s="404"/>
      <c r="Q27193" s="404"/>
      <c r="R27193" s="404"/>
      <c r="S27193" s="404"/>
      <c r="T27193" s="404"/>
    </row>
    <row r="27194" spans="12:20" ht="16.8">
      <c r="L27194" s="404"/>
      <c r="M27194" s="404"/>
      <c r="N27194" s="404"/>
      <c r="O27194" s="404"/>
      <c r="P27194" s="404"/>
      <c r="Q27194" s="404"/>
      <c r="R27194" s="404"/>
      <c r="S27194" s="404"/>
      <c r="T27194" s="404"/>
    </row>
    <row r="27195" spans="12:20" ht="16.8">
      <c r="L27195" s="404"/>
      <c r="M27195" s="404"/>
      <c r="N27195" s="404"/>
      <c r="O27195" s="404"/>
      <c r="P27195" s="404"/>
      <c r="Q27195" s="404"/>
      <c r="R27195" s="404"/>
      <c r="S27195" s="404"/>
      <c r="T27195" s="404"/>
    </row>
    <row r="27196" spans="12:20" ht="16.8">
      <c r="L27196" s="404"/>
      <c r="M27196" s="404"/>
      <c r="N27196" s="404"/>
      <c r="O27196" s="404"/>
      <c r="P27196" s="404"/>
      <c r="Q27196" s="404"/>
      <c r="R27196" s="404"/>
      <c r="S27196" s="404"/>
      <c r="T27196" s="404"/>
    </row>
    <row r="27197" spans="12:20" ht="16.8">
      <c r="L27197" s="404"/>
      <c r="M27197" s="404"/>
      <c r="N27197" s="404"/>
      <c r="O27197" s="404"/>
      <c r="P27197" s="404"/>
      <c r="Q27197" s="404"/>
      <c r="R27197" s="404"/>
      <c r="S27197" s="404"/>
      <c r="T27197" s="404"/>
    </row>
    <row r="27198" spans="12:20" ht="16.8">
      <c r="L27198" s="404"/>
      <c r="M27198" s="404"/>
      <c r="N27198" s="404"/>
      <c r="O27198" s="404"/>
      <c r="P27198" s="404"/>
      <c r="Q27198" s="404"/>
      <c r="R27198" s="404"/>
      <c r="S27198" s="404"/>
      <c r="T27198" s="404"/>
    </row>
    <row r="27199" spans="12:20" ht="16.8">
      <c r="L27199" s="404"/>
      <c r="M27199" s="404"/>
      <c r="N27199" s="404"/>
      <c r="O27199" s="404"/>
      <c r="P27199" s="404"/>
      <c r="Q27199" s="404"/>
      <c r="R27199" s="404"/>
      <c r="S27199" s="404"/>
      <c r="T27199" s="404"/>
    </row>
    <row r="27200" spans="12:20" ht="16.8">
      <c r="L27200" s="404"/>
      <c r="M27200" s="404"/>
      <c r="N27200" s="404"/>
      <c r="O27200" s="404"/>
      <c r="P27200" s="404"/>
      <c r="Q27200" s="404"/>
      <c r="R27200" s="404"/>
      <c r="S27200" s="404"/>
      <c r="T27200" s="404"/>
    </row>
    <row r="27201" spans="12:20" ht="16.8">
      <c r="L27201" s="404"/>
      <c r="M27201" s="404"/>
      <c r="N27201" s="404"/>
      <c r="O27201" s="404"/>
      <c r="P27201" s="404"/>
      <c r="Q27201" s="404"/>
      <c r="R27201" s="404"/>
      <c r="S27201" s="404"/>
      <c r="T27201" s="404"/>
    </row>
    <row r="27202" spans="12:20" ht="16.8">
      <c r="L27202" s="404"/>
      <c r="M27202" s="404"/>
      <c r="N27202" s="404"/>
      <c r="O27202" s="404"/>
      <c r="P27202" s="404"/>
      <c r="Q27202" s="404"/>
      <c r="R27202" s="404"/>
      <c r="S27202" s="404"/>
      <c r="T27202" s="404"/>
    </row>
    <row r="27203" spans="12:20" ht="16.8">
      <c r="L27203" s="404"/>
      <c r="M27203" s="404"/>
      <c r="N27203" s="404"/>
      <c r="O27203" s="404"/>
      <c r="P27203" s="404"/>
      <c r="Q27203" s="404"/>
      <c r="R27203" s="404"/>
      <c r="S27203" s="404"/>
      <c r="T27203" s="404"/>
    </row>
    <row r="27204" spans="12:20" ht="16.8">
      <c r="L27204" s="404"/>
      <c r="M27204" s="404"/>
      <c r="N27204" s="404"/>
      <c r="O27204" s="404"/>
      <c r="P27204" s="404"/>
      <c r="Q27204" s="404"/>
      <c r="R27204" s="404"/>
      <c r="S27204" s="404"/>
      <c r="T27204" s="404"/>
    </row>
    <row r="27205" spans="12:20" ht="16.8">
      <c r="L27205" s="404"/>
      <c r="M27205" s="404"/>
      <c r="N27205" s="404"/>
      <c r="O27205" s="404"/>
      <c r="P27205" s="404"/>
      <c r="Q27205" s="404"/>
      <c r="R27205" s="404"/>
      <c r="S27205" s="404"/>
      <c r="T27205" s="404"/>
    </row>
    <row r="27206" spans="12:20" ht="16.8">
      <c r="L27206" s="404"/>
      <c r="M27206" s="404"/>
      <c r="N27206" s="404"/>
      <c r="O27206" s="404"/>
      <c r="P27206" s="404"/>
      <c r="Q27206" s="404"/>
      <c r="R27206" s="404"/>
      <c r="S27206" s="404"/>
      <c r="T27206" s="404"/>
    </row>
    <row r="27207" spans="12:20" ht="16.8">
      <c r="L27207" s="404"/>
      <c r="M27207" s="404"/>
      <c r="N27207" s="404"/>
      <c r="O27207" s="404"/>
      <c r="P27207" s="404"/>
      <c r="Q27207" s="404"/>
      <c r="R27207" s="404"/>
      <c r="S27207" s="404"/>
      <c r="T27207" s="404"/>
    </row>
    <row r="27208" spans="12:20" ht="16.8">
      <c r="L27208" s="404"/>
      <c r="M27208" s="404"/>
      <c r="N27208" s="404"/>
      <c r="O27208" s="404"/>
      <c r="P27208" s="404"/>
      <c r="Q27208" s="404"/>
      <c r="R27208" s="404"/>
      <c r="S27208" s="404"/>
      <c r="T27208" s="404"/>
    </row>
    <row r="27209" spans="12:20" ht="16.8">
      <c r="L27209" s="404"/>
      <c r="M27209" s="404"/>
      <c r="N27209" s="404"/>
      <c r="O27209" s="404"/>
      <c r="P27209" s="404"/>
      <c r="Q27209" s="404"/>
      <c r="R27209" s="404"/>
      <c r="S27209" s="404"/>
      <c r="T27209" s="404"/>
    </row>
    <row r="27210" spans="12:20" ht="16.8">
      <c r="L27210" s="404"/>
      <c r="M27210" s="404"/>
      <c r="N27210" s="404"/>
      <c r="O27210" s="404"/>
      <c r="P27210" s="404"/>
      <c r="Q27210" s="404"/>
      <c r="R27210" s="404"/>
      <c r="S27210" s="404"/>
      <c r="T27210" s="404"/>
    </row>
    <row r="27211" spans="12:20" ht="16.8">
      <c r="L27211" s="404"/>
      <c r="M27211" s="404"/>
      <c r="N27211" s="404"/>
      <c r="O27211" s="404"/>
      <c r="P27211" s="404"/>
      <c r="Q27211" s="404"/>
      <c r="R27211" s="404"/>
      <c r="S27211" s="404"/>
      <c r="T27211" s="404"/>
    </row>
    <row r="27212" spans="12:20" ht="16.8">
      <c r="L27212" s="404"/>
      <c r="M27212" s="404"/>
      <c r="N27212" s="404"/>
      <c r="O27212" s="404"/>
      <c r="P27212" s="404"/>
      <c r="Q27212" s="404"/>
      <c r="R27212" s="404"/>
      <c r="S27212" s="404"/>
      <c r="T27212" s="404"/>
    </row>
    <row r="27213" spans="12:20" ht="16.8">
      <c r="L27213" s="404"/>
      <c r="M27213" s="404"/>
      <c r="N27213" s="404"/>
      <c r="O27213" s="404"/>
      <c r="P27213" s="404"/>
      <c r="Q27213" s="404"/>
      <c r="R27213" s="404"/>
      <c r="S27213" s="404"/>
      <c r="T27213" s="404"/>
    </row>
    <row r="27214" spans="12:20" ht="16.8">
      <c r="L27214" s="404"/>
      <c r="M27214" s="404"/>
      <c r="N27214" s="404"/>
      <c r="O27214" s="404"/>
      <c r="P27214" s="404"/>
      <c r="Q27214" s="404"/>
      <c r="R27214" s="404"/>
      <c r="S27214" s="404"/>
      <c r="T27214" s="404"/>
    </row>
    <row r="27215" spans="12:20" ht="16.8">
      <c r="L27215" s="404"/>
      <c r="M27215" s="404"/>
      <c r="N27215" s="404"/>
      <c r="O27215" s="404"/>
      <c r="P27215" s="404"/>
      <c r="Q27215" s="404"/>
      <c r="R27215" s="404"/>
      <c r="S27215" s="404"/>
      <c r="T27215" s="404"/>
    </row>
    <row r="27216" spans="12:20" ht="16.8">
      <c r="L27216" s="404"/>
      <c r="M27216" s="404"/>
      <c r="N27216" s="404"/>
      <c r="O27216" s="404"/>
      <c r="P27216" s="404"/>
      <c r="Q27216" s="404"/>
      <c r="R27216" s="404"/>
      <c r="S27216" s="404"/>
      <c r="T27216" s="404"/>
    </row>
    <row r="27217" spans="12:20" ht="16.8">
      <c r="L27217" s="404"/>
      <c r="M27217" s="404"/>
      <c r="N27217" s="404"/>
      <c r="O27217" s="404"/>
      <c r="P27217" s="404"/>
      <c r="Q27217" s="404"/>
      <c r="R27217" s="404"/>
      <c r="S27217" s="404"/>
      <c r="T27217" s="404"/>
    </row>
    <row r="27218" spans="12:20" ht="16.8">
      <c r="L27218" s="404"/>
      <c r="M27218" s="404"/>
      <c r="N27218" s="404"/>
      <c r="O27218" s="404"/>
      <c r="P27218" s="404"/>
      <c r="Q27218" s="404"/>
      <c r="R27218" s="404"/>
      <c r="S27218" s="404"/>
      <c r="T27218" s="404"/>
    </row>
    <row r="27219" spans="12:20" ht="16.8">
      <c r="L27219" s="404"/>
      <c r="M27219" s="404"/>
      <c r="N27219" s="404"/>
      <c r="O27219" s="404"/>
      <c r="P27219" s="404"/>
      <c r="Q27219" s="404"/>
      <c r="R27219" s="404"/>
      <c r="S27219" s="404"/>
      <c r="T27219" s="404"/>
    </row>
    <row r="27220" spans="12:20" ht="16.8">
      <c r="L27220" s="404"/>
      <c r="M27220" s="404"/>
      <c r="N27220" s="404"/>
      <c r="O27220" s="404"/>
      <c r="P27220" s="404"/>
      <c r="Q27220" s="404"/>
      <c r="R27220" s="404"/>
      <c r="S27220" s="404"/>
      <c r="T27220" s="404"/>
    </row>
    <row r="27221" spans="12:20" ht="16.8">
      <c r="L27221" s="404"/>
      <c r="M27221" s="404"/>
      <c r="N27221" s="404"/>
      <c r="O27221" s="404"/>
      <c r="P27221" s="404"/>
      <c r="Q27221" s="404"/>
      <c r="R27221" s="404"/>
      <c r="S27221" s="404"/>
      <c r="T27221" s="404"/>
    </row>
    <row r="27222" spans="12:20" ht="16.8">
      <c r="L27222" s="404"/>
      <c r="M27222" s="404"/>
      <c r="N27222" s="404"/>
      <c r="O27222" s="404"/>
      <c r="P27222" s="404"/>
      <c r="Q27222" s="404"/>
      <c r="R27222" s="404"/>
      <c r="S27222" s="404"/>
      <c r="T27222" s="404"/>
    </row>
    <row r="27223" spans="12:20" ht="16.8">
      <c r="L27223" s="404"/>
      <c r="M27223" s="404"/>
      <c r="N27223" s="404"/>
      <c r="O27223" s="404"/>
      <c r="P27223" s="404"/>
      <c r="Q27223" s="404"/>
      <c r="R27223" s="404"/>
      <c r="S27223" s="404"/>
      <c r="T27223" s="404"/>
    </row>
    <row r="27224" spans="12:20" ht="16.8">
      <c r="L27224" s="404"/>
      <c r="M27224" s="404"/>
      <c r="N27224" s="404"/>
      <c r="O27224" s="404"/>
      <c r="P27224" s="404"/>
      <c r="Q27224" s="404"/>
      <c r="R27224" s="404"/>
      <c r="S27224" s="404"/>
      <c r="T27224" s="404"/>
    </row>
    <row r="27225" spans="12:20" ht="16.8">
      <c r="L27225" s="404"/>
      <c r="M27225" s="404"/>
      <c r="N27225" s="404"/>
      <c r="O27225" s="404"/>
      <c r="P27225" s="404"/>
      <c r="Q27225" s="404"/>
      <c r="R27225" s="404"/>
      <c r="S27225" s="404"/>
      <c r="T27225" s="404"/>
    </row>
    <row r="27226" spans="12:20" ht="16.8">
      <c r="L27226" s="404"/>
      <c r="M27226" s="404"/>
      <c r="N27226" s="404"/>
      <c r="O27226" s="404"/>
      <c r="P27226" s="404"/>
      <c r="Q27226" s="404"/>
      <c r="R27226" s="404"/>
      <c r="S27226" s="404"/>
      <c r="T27226" s="404"/>
    </row>
    <row r="27227" spans="12:20" ht="16.8">
      <c r="L27227" s="404"/>
      <c r="M27227" s="404"/>
      <c r="N27227" s="404"/>
      <c r="O27227" s="404"/>
      <c r="P27227" s="404"/>
      <c r="Q27227" s="404"/>
      <c r="R27227" s="404"/>
      <c r="S27227" s="404"/>
      <c r="T27227" s="404"/>
    </row>
    <row r="27228" spans="12:20" ht="16.8">
      <c r="L27228" s="404"/>
      <c r="M27228" s="404"/>
      <c r="N27228" s="404"/>
      <c r="O27228" s="404"/>
      <c r="P27228" s="404"/>
      <c r="Q27228" s="404"/>
      <c r="R27228" s="404"/>
      <c r="S27228" s="404"/>
      <c r="T27228" s="404"/>
    </row>
    <row r="27229" spans="12:20" ht="16.8">
      <c r="L27229" s="404"/>
      <c r="M27229" s="404"/>
      <c r="N27229" s="404"/>
      <c r="O27229" s="404"/>
      <c r="P27229" s="404"/>
      <c r="Q27229" s="404"/>
      <c r="R27229" s="404"/>
      <c r="S27229" s="404"/>
      <c r="T27229" s="404"/>
    </row>
    <row r="27230" spans="12:20" ht="16.8">
      <c r="L27230" s="404"/>
      <c r="M27230" s="404"/>
      <c r="N27230" s="404"/>
      <c r="O27230" s="404"/>
      <c r="P27230" s="404"/>
      <c r="Q27230" s="404"/>
      <c r="R27230" s="404"/>
      <c r="S27230" s="404"/>
      <c r="T27230" s="404"/>
    </row>
    <row r="27231" spans="12:20" ht="16.8">
      <c r="L27231" s="404"/>
      <c r="M27231" s="404"/>
      <c r="N27231" s="404"/>
      <c r="O27231" s="404"/>
      <c r="P27231" s="404"/>
      <c r="Q27231" s="404"/>
      <c r="R27231" s="404"/>
      <c r="S27231" s="404"/>
      <c r="T27231" s="404"/>
    </row>
    <row r="27232" spans="12:20" ht="16.8">
      <c r="L27232" s="404"/>
      <c r="M27232" s="404"/>
      <c r="N27232" s="404"/>
      <c r="O27232" s="404"/>
      <c r="P27232" s="404"/>
      <c r="Q27232" s="404"/>
      <c r="R27232" s="404"/>
      <c r="S27232" s="404"/>
      <c r="T27232" s="404"/>
    </row>
    <row r="27233" spans="12:20" ht="16.8">
      <c r="L27233" s="404"/>
      <c r="M27233" s="404"/>
      <c r="N27233" s="404"/>
      <c r="O27233" s="404"/>
      <c r="P27233" s="404"/>
      <c r="Q27233" s="404"/>
      <c r="R27233" s="404"/>
      <c r="S27233" s="404"/>
      <c r="T27233" s="404"/>
    </row>
    <row r="27234" spans="12:20" ht="16.8">
      <c r="L27234" s="404"/>
      <c r="M27234" s="404"/>
      <c r="N27234" s="404"/>
      <c r="O27234" s="404"/>
      <c r="P27234" s="404"/>
      <c r="Q27234" s="404"/>
      <c r="R27234" s="404"/>
      <c r="S27234" s="404"/>
      <c r="T27234" s="404"/>
    </row>
    <row r="27235" spans="12:20" ht="16.8">
      <c r="L27235" s="404"/>
      <c r="M27235" s="404"/>
      <c r="N27235" s="404"/>
      <c r="O27235" s="404"/>
      <c r="P27235" s="404"/>
      <c r="Q27235" s="404"/>
      <c r="R27235" s="404"/>
      <c r="S27235" s="404"/>
      <c r="T27235" s="404"/>
    </row>
    <row r="27236" spans="12:20" ht="16.8">
      <c r="L27236" s="404"/>
      <c r="M27236" s="404"/>
      <c r="N27236" s="404"/>
      <c r="O27236" s="404"/>
      <c r="P27236" s="404"/>
      <c r="Q27236" s="404"/>
      <c r="R27236" s="404"/>
      <c r="S27236" s="404"/>
      <c r="T27236" s="404"/>
    </row>
    <row r="27237" spans="12:20" ht="16.8">
      <c r="L27237" s="404"/>
      <c r="M27237" s="404"/>
      <c r="N27237" s="404"/>
      <c r="O27237" s="404"/>
      <c r="P27237" s="404"/>
      <c r="Q27237" s="404"/>
      <c r="R27237" s="404"/>
      <c r="S27237" s="404"/>
      <c r="T27237" s="404"/>
    </row>
    <row r="27238" spans="12:20" ht="16.8">
      <c r="L27238" s="404"/>
      <c r="M27238" s="404"/>
      <c r="N27238" s="404"/>
      <c r="O27238" s="404"/>
      <c r="P27238" s="404"/>
      <c r="Q27238" s="404"/>
      <c r="R27238" s="404"/>
      <c r="S27238" s="404"/>
      <c r="T27238" s="404"/>
    </row>
    <row r="27239" spans="12:20" ht="16.8">
      <c r="L27239" s="404"/>
      <c r="M27239" s="404"/>
      <c r="N27239" s="404"/>
      <c r="O27239" s="404"/>
      <c r="P27239" s="404"/>
      <c r="Q27239" s="404"/>
      <c r="R27239" s="404"/>
      <c r="S27239" s="404"/>
      <c r="T27239" s="404"/>
    </row>
    <row r="27240" spans="12:20" ht="16.8">
      <c r="L27240" s="404"/>
      <c r="M27240" s="404"/>
      <c r="N27240" s="404"/>
      <c r="O27240" s="404"/>
      <c r="P27240" s="404"/>
      <c r="Q27240" s="404"/>
      <c r="R27240" s="404"/>
      <c r="S27240" s="404"/>
      <c r="T27240" s="404"/>
    </row>
    <row r="27241" spans="12:20" ht="16.8">
      <c r="L27241" s="404"/>
      <c r="M27241" s="404"/>
      <c r="N27241" s="404"/>
      <c r="O27241" s="404"/>
      <c r="P27241" s="404"/>
      <c r="Q27241" s="404"/>
      <c r="R27241" s="404"/>
      <c r="S27241" s="404"/>
      <c r="T27241" s="404"/>
    </row>
    <row r="27242" spans="12:20" ht="16.8">
      <c r="L27242" s="404"/>
      <c r="M27242" s="404"/>
      <c r="N27242" s="404"/>
      <c r="O27242" s="404"/>
      <c r="P27242" s="404"/>
      <c r="Q27242" s="404"/>
      <c r="R27242" s="404"/>
      <c r="S27242" s="404"/>
      <c r="T27242" s="404"/>
    </row>
    <row r="27243" spans="12:20" ht="16.8">
      <c r="L27243" s="404"/>
      <c r="M27243" s="404"/>
      <c r="N27243" s="404"/>
      <c r="O27243" s="404"/>
      <c r="P27243" s="404"/>
      <c r="Q27243" s="404"/>
      <c r="R27243" s="404"/>
      <c r="S27243" s="404"/>
      <c r="T27243" s="404"/>
    </row>
    <row r="27244" spans="12:20" ht="16.8">
      <c r="L27244" s="404"/>
      <c r="M27244" s="404"/>
      <c r="N27244" s="404"/>
      <c r="O27244" s="404"/>
      <c r="P27244" s="404"/>
      <c r="Q27244" s="404"/>
      <c r="R27244" s="404"/>
      <c r="S27244" s="404"/>
      <c r="T27244" s="404"/>
    </row>
    <row r="27245" spans="12:20" ht="16.8">
      <c r="L27245" s="404"/>
      <c r="M27245" s="404"/>
      <c r="N27245" s="404"/>
      <c r="O27245" s="404"/>
      <c r="P27245" s="404"/>
      <c r="Q27245" s="404"/>
      <c r="R27245" s="404"/>
      <c r="S27245" s="404"/>
      <c r="T27245" s="404"/>
    </row>
    <row r="27246" spans="12:20" ht="16.8">
      <c r="L27246" s="404"/>
      <c r="M27246" s="404"/>
      <c r="N27246" s="404"/>
      <c r="O27246" s="404"/>
      <c r="P27246" s="404"/>
      <c r="Q27246" s="404"/>
      <c r="R27246" s="404"/>
      <c r="S27246" s="404"/>
      <c r="T27246" s="404"/>
    </row>
    <row r="27247" spans="12:20" ht="16.8">
      <c r="L27247" s="404"/>
      <c r="M27247" s="404"/>
      <c r="N27247" s="404"/>
      <c r="O27247" s="404"/>
      <c r="P27247" s="404"/>
      <c r="Q27247" s="404"/>
      <c r="R27247" s="404"/>
      <c r="S27247" s="404"/>
      <c r="T27247" s="404"/>
    </row>
    <row r="27248" spans="12:20" ht="16.8">
      <c r="L27248" s="404"/>
      <c r="M27248" s="404"/>
      <c r="N27248" s="404"/>
      <c r="O27248" s="404"/>
      <c r="P27248" s="404"/>
      <c r="Q27248" s="404"/>
      <c r="R27248" s="404"/>
      <c r="S27248" s="404"/>
      <c r="T27248" s="404"/>
    </row>
    <row r="27249" spans="12:20" ht="16.8">
      <c r="L27249" s="404"/>
      <c r="M27249" s="404"/>
      <c r="N27249" s="404"/>
      <c r="O27249" s="404"/>
      <c r="P27249" s="404"/>
      <c r="Q27249" s="404"/>
      <c r="R27249" s="404"/>
      <c r="S27249" s="404"/>
      <c r="T27249" s="404"/>
    </row>
    <row r="27250" spans="12:20" ht="16.8">
      <c r="L27250" s="404"/>
      <c r="M27250" s="404"/>
      <c r="N27250" s="404"/>
      <c r="O27250" s="404"/>
      <c r="P27250" s="404"/>
      <c r="Q27250" s="404"/>
      <c r="R27250" s="404"/>
      <c r="S27250" s="404"/>
      <c r="T27250" s="404"/>
    </row>
    <row r="27251" spans="12:20" ht="16.8">
      <c r="L27251" s="404"/>
      <c r="M27251" s="404"/>
      <c r="N27251" s="404"/>
      <c r="O27251" s="404"/>
      <c r="P27251" s="404"/>
      <c r="Q27251" s="404"/>
      <c r="R27251" s="404"/>
      <c r="S27251" s="404"/>
      <c r="T27251" s="404"/>
    </row>
    <row r="27252" spans="12:20" ht="16.8">
      <c r="L27252" s="404"/>
      <c r="M27252" s="404"/>
      <c r="N27252" s="404"/>
      <c r="O27252" s="404"/>
      <c r="P27252" s="404"/>
      <c r="Q27252" s="404"/>
      <c r="R27252" s="404"/>
      <c r="S27252" s="404"/>
      <c r="T27252" s="404"/>
    </row>
    <row r="27253" spans="12:20" ht="16.8">
      <c r="L27253" s="404"/>
      <c r="M27253" s="404"/>
      <c r="N27253" s="404"/>
      <c r="O27253" s="404"/>
      <c r="P27253" s="404"/>
      <c r="Q27253" s="404"/>
      <c r="R27253" s="404"/>
      <c r="S27253" s="404"/>
      <c r="T27253" s="404"/>
    </row>
    <row r="27254" spans="12:20" ht="16.8">
      <c r="L27254" s="404"/>
      <c r="M27254" s="404"/>
      <c r="N27254" s="404"/>
      <c r="O27254" s="404"/>
      <c r="P27254" s="404"/>
      <c r="Q27254" s="404"/>
      <c r="R27254" s="404"/>
      <c r="S27254" s="404"/>
      <c r="T27254" s="404"/>
    </row>
    <row r="27255" spans="12:20" ht="16.8">
      <c r="L27255" s="404"/>
      <c r="M27255" s="404"/>
      <c r="N27255" s="404"/>
      <c r="O27255" s="404"/>
      <c r="P27255" s="404"/>
      <c r="Q27255" s="404"/>
      <c r="R27255" s="404"/>
      <c r="S27255" s="404"/>
      <c r="T27255" s="404"/>
    </row>
    <row r="27256" spans="12:20" ht="16.8">
      <c r="L27256" s="404"/>
      <c r="M27256" s="404"/>
      <c r="N27256" s="404"/>
      <c r="O27256" s="404"/>
      <c r="P27256" s="404"/>
      <c r="Q27256" s="404"/>
      <c r="R27256" s="404"/>
      <c r="S27256" s="404"/>
      <c r="T27256" s="404"/>
    </row>
    <row r="27257" spans="12:20" ht="16.8">
      <c r="L27257" s="404"/>
      <c r="M27257" s="404"/>
      <c r="N27257" s="404"/>
      <c r="O27257" s="404"/>
      <c r="P27257" s="404"/>
      <c r="Q27257" s="404"/>
      <c r="R27257" s="404"/>
      <c r="S27257" s="404"/>
      <c r="T27257" s="404"/>
    </row>
    <row r="27258" spans="12:20" ht="16.8">
      <c r="L27258" s="404"/>
      <c r="M27258" s="404"/>
      <c r="N27258" s="404"/>
      <c r="O27258" s="404"/>
      <c r="P27258" s="404"/>
      <c r="Q27258" s="404"/>
      <c r="R27258" s="404"/>
      <c r="S27258" s="404"/>
      <c r="T27258" s="404"/>
    </row>
    <row r="27259" spans="12:20" ht="16.8">
      <c r="L27259" s="404"/>
      <c r="M27259" s="404"/>
      <c r="N27259" s="404"/>
      <c r="O27259" s="404"/>
      <c r="P27259" s="404"/>
      <c r="Q27259" s="404"/>
      <c r="R27259" s="404"/>
      <c r="S27259" s="404"/>
      <c r="T27259" s="404"/>
    </row>
    <row r="27260" spans="12:20" ht="16.8">
      <c r="L27260" s="404"/>
      <c r="M27260" s="404"/>
      <c r="N27260" s="404"/>
      <c r="O27260" s="404"/>
      <c r="P27260" s="404"/>
      <c r="Q27260" s="404"/>
      <c r="R27260" s="404"/>
      <c r="S27260" s="404"/>
      <c r="T27260" s="404"/>
    </row>
    <row r="27261" spans="12:20" ht="16.8">
      <c r="L27261" s="404"/>
      <c r="M27261" s="404"/>
      <c r="N27261" s="404"/>
      <c r="O27261" s="404"/>
      <c r="P27261" s="404"/>
      <c r="Q27261" s="404"/>
      <c r="R27261" s="404"/>
      <c r="S27261" s="404"/>
      <c r="T27261" s="404"/>
    </row>
    <row r="27262" spans="12:20" ht="16.8">
      <c r="L27262" s="404"/>
      <c r="M27262" s="404"/>
      <c r="N27262" s="404"/>
      <c r="O27262" s="404"/>
      <c r="P27262" s="404"/>
      <c r="Q27262" s="404"/>
      <c r="R27262" s="404"/>
      <c r="S27262" s="404"/>
      <c r="T27262" s="404"/>
    </row>
    <row r="27263" spans="12:20" ht="16.8">
      <c r="L27263" s="404"/>
      <c r="M27263" s="404"/>
      <c r="N27263" s="404"/>
      <c r="O27263" s="404"/>
      <c r="P27263" s="404"/>
      <c r="Q27263" s="404"/>
      <c r="R27263" s="404"/>
      <c r="S27263" s="404"/>
      <c r="T27263" s="404"/>
    </row>
    <row r="27264" spans="12:20" ht="16.8">
      <c r="L27264" s="404"/>
      <c r="M27264" s="404"/>
      <c r="N27264" s="404"/>
      <c r="O27264" s="404"/>
      <c r="P27264" s="404"/>
      <c r="Q27264" s="404"/>
      <c r="R27264" s="404"/>
      <c r="S27264" s="404"/>
      <c r="T27264" s="404"/>
    </row>
    <row r="27265" spans="12:20" ht="16.8">
      <c r="L27265" s="404"/>
      <c r="M27265" s="404"/>
      <c r="N27265" s="404"/>
      <c r="O27265" s="404"/>
      <c r="P27265" s="404"/>
      <c r="Q27265" s="404"/>
      <c r="R27265" s="404"/>
      <c r="S27265" s="404"/>
      <c r="T27265" s="404"/>
    </row>
    <row r="27266" spans="12:20" ht="16.8">
      <c r="L27266" s="404"/>
      <c r="M27266" s="404"/>
      <c r="N27266" s="404"/>
      <c r="O27266" s="404"/>
      <c r="P27266" s="404"/>
      <c r="Q27266" s="404"/>
      <c r="R27266" s="404"/>
      <c r="S27266" s="404"/>
      <c r="T27266" s="404"/>
    </row>
    <row r="27267" spans="12:20" ht="16.8">
      <c r="L27267" s="404"/>
      <c r="M27267" s="404"/>
      <c r="N27267" s="404"/>
      <c r="O27267" s="404"/>
      <c r="P27267" s="404"/>
      <c r="Q27267" s="404"/>
      <c r="R27267" s="404"/>
      <c r="S27267" s="404"/>
      <c r="T27267" s="404"/>
    </row>
    <row r="27268" spans="12:20" ht="16.8">
      <c r="L27268" s="404"/>
      <c r="M27268" s="404"/>
      <c r="N27268" s="404"/>
      <c r="O27268" s="404"/>
      <c r="P27268" s="404"/>
      <c r="Q27268" s="404"/>
      <c r="R27268" s="404"/>
      <c r="S27268" s="404"/>
      <c r="T27268" s="404"/>
    </row>
    <row r="27269" spans="12:20" ht="16.8">
      <c r="L27269" s="404"/>
      <c r="M27269" s="404"/>
      <c r="N27269" s="404"/>
      <c r="O27269" s="404"/>
      <c r="P27269" s="404"/>
      <c r="Q27269" s="404"/>
      <c r="R27269" s="404"/>
      <c r="S27269" s="404"/>
      <c r="T27269" s="404"/>
    </row>
    <row r="27270" spans="12:20" ht="16.8">
      <c r="L27270" s="404"/>
      <c r="M27270" s="404"/>
      <c r="N27270" s="404"/>
      <c r="O27270" s="404"/>
      <c r="P27270" s="404"/>
      <c r="Q27270" s="404"/>
      <c r="R27270" s="404"/>
      <c r="S27270" s="404"/>
      <c r="T27270" s="404"/>
    </row>
    <row r="27271" spans="12:20" ht="16.8">
      <c r="L27271" s="404"/>
      <c r="M27271" s="404"/>
      <c r="N27271" s="404"/>
      <c r="O27271" s="404"/>
      <c r="P27271" s="404"/>
      <c r="Q27271" s="404"/>
      <c r="R27271" s="404"/>
      <c r="S27271" s="404"/>
      <c r="T27271" s="404"/>
    </row>
    <row r="27272" spans="12:20" ht="16.8">
      <c r="L27272" s="404"/>
      <c r="M27272" s="404"/>
      <c r="N27272" s="404"/>
      <c r="O27272" s="404"/>
      <c r="P27272" s="404"/>
      <c r="Q27272" s="404"/>
      <c r="R27272" s="404"/>
      <c r="S27272" s="404"/>
      <c r="T27272" s="404"/>
    </row>
    <row r="27273" spans="12:20" ht="16.8">
      <c r="L27273" s="404"/>
      <c r="M27273" s="404"/>
      <c r="N27273" s="404"/>
      <c r="O27273" s="404"/>
      <c r="P27273" s="404"/>
      <c r="Q27273" s="404"/>
      <c r="R27273" s="404"/>
      <c r="S27273" s="404"/>
      <c r="T27273" s="404"/>
    </row>
    <row r="27274" spans="12:20" ht="16.8">
      <c r="L27274" s="404"/>
      <c r="M27274" s="404"/>
      <c r="N27274" s="404"/>
      <c r="O27274" s="404"/>
      <c r="P27274" s="404"/>
      <c r="Q27274" s="404"/>
      <c r="R27274" s="404"/>
      <c r="S27274" s="404"/>
      <c r="T27274" s="404"/>
    </row>
    <row r="27275" spans="12:20" ht="16.8">
      <c r="L27275" s="404"/>
      <c r="M27275" s="404"/>
      <c r="N27275" s="404"/>
      <c r="O27275" s="404"/>
      <c r="P27275" s="404"/>
      <c r="Q27275" s="404"/>
      <c r="R27275" s="404"/>
      <c r="S27275" s="404"/>
      <c r="T27275" s="404"/>
    </row>
    <row r="27276" spans="12:20" ht="16.8">
      <c r="L27276" s="404"/>
      <c r="M27276" s="404"/>
      <c r="N27276" s="404"/>
      <c r="O27276" s="404"/>
      <c r="P27276" s="404"/>
      <c r="Q27276" s="404"/>
      <c r="R27276" s="404"/>
      <c r="S27276" s="404"/>
      <c r="T27276" s="404"/>
    </row>
    <row r="27277" spans="12:20" ht="16.8">
      <c r="L27277" s="404"/>
      <c r="M27277" s="404"/>
      <c r="N27277" s="404"/>
      <c r="O27277" s="404"/>
      <c r="P27277" s="404"/>
      <c r="Q27277" s="404"/>
      <c r="R27277" s="404"/>
      <c r="S27277" s="404"/>
      <c r="T27277" s="404"/>
    </row>
    <row r="27278" spans="12:20" ht="16.8">
      <c r="L27278" s="404"/>
      <c r="M27278" s="404"/>
      <c r="N27278" s="404"/>
      <c r="O27278" s="404"/>
      <c r="P27278" s="404"/>
      <c r="Q27278" s="404"/>
      <c r="R27278" s="404"/>
      <c r="S27278" s="404"/>
      <c r="T27278" s="404"/>
    </row>
    <row r="27279" spans="12:20" ht="16.8">
      <c r="L27279" s="404"/>
      <c r="M27279" s="404"/>
      <c r="N27279" s="404"/>
      <c r="O27279" s="404"/>
      <c r="P27279" s="404"/>
      <c r="Q27279" s="404"/>
      <c r="R27279" s="404"/>
      <c r="S27279" s="404"/>
      <c r="T27279" s="404"/>
    </row>
    <row r="27280" spans="12:20" ht="16.8">
      <c r="L27280" s="404"/>
      <c r="M27280" s="404"/>
      <c r="N27280" s="404"/>
      <c r="O27280" s="404"/>
      <c r="P27280" s="404"/>
      <c r="Q27280" s="404"/>
      <c r="R27280" s="404"/>
      <c r="S27280" s="404"/>
      <c r="T27280" s="404"/>
    </row>
    <row r="27281" spans="12:20" ht="16.8">
      <c r="L27281" s="404"/>
      <c r="M27281" s="404"/>
      <c r="N27281" s="404"/>
      <c r="O27281" s="404"/>
      <c r="P27281" s="404"/>
      <c r="Q27281" s="404"/>
      <c r="R27281" s="404"/>
      <c r="S27281" s="404"/>
      <c r="T27281" s="404"/>
    </row>
    <row r="27282" spans="12:20" ht="16.8">
      <c r="L27282" s="404"/>
      <c r="M27282" s="404"/>
      <c r="N27282" s="404"/>
      <c r="O27282" s="404"/>
      <c r="P27282" s="404"/>
      <c r="Q27282" s="404"/>
      <c r="R27282" s="404"/>
      <c r="S27282" s="404"/>
      <c r="T27282" s="404"/>
    </row>
    <row r="27283" spans="12:20" ht="16.8">
      <c r="L27283" s="404"/>
      <c r="M27283" s="404"/>
      <c r="N27283" s="404"/>
      <c r="O27283" s="404"/>
      <c r="P27283" s="404"/>
      <c r="Q27283" s="404"/>
      <c r="R27283" s="404"/>
      <c r="S27283" s="404"/>
      <c r="T27283" s="404"/>
    </row>
    <row r="27284" spans="12:20" ht="16.8">
      <c r="L27284" s="404"/>
      <c r="M27284" s="404"/>
      <c r="N27284" s="404"/>
      <c r="O27284" s="404"/>
      <c r="P27284" s="404"/>
      <c r="Q27284" s="404"/>
      <c r="R27284" s="404"/>
      <c r="S27284" s="404"/>
      <c r="T27284" s="404"/>
    </row>
    <row r="27285" spans="12:20" ht="16.8">
      <c r="L27285" s="404"/>
      <c r="M27285" s="404"/>
      <c r="N27285" s="404"/>
      <c r="O27285" s="404"/>
      <c r="P27285" s="404"/>
      <c r="Q27285" s="404"/>
      <c r="R27285" s="404"/>
      <c r="S27285" s="404"/>
      <c r="T27285" s="404"/>
    </row>
    <row r="27286" spans="12:20" ht="16.8">
      <c r="L27286" s="404"/>
      <c r="M27286" s="404"/>
      <c r="N27286" s="404"/>
      <c r="O27286" s="404"/>
      <c r="P27286" s="404"/>
      <c r="Q27286" s="404"/>
      <c r="R27286" s="404"/>
      <c r="S27286" s="404"/>
      <c r="T27286" s="404"/>
    </row>
    <row r="27287" spans="12:20" ht="16.8">
      <c r="L27287" s="404"/>
      <c r="M27287" s="404"/>
      <c r="N27287" s="404"/>
      <c r="O27287" s="404"/>
      <c r="P27287" s="404"/>
      <c r="Q27287" s="404"/>
      <c r="R27287" s="404"/>
      <c r="S27287" s="404"/>
      <c r="T27287" s="404"/>
    </row>
    <row r="27288" spans="12:20" ht="16.8">
      <c r="L27288" s="404"/>
      <c r="M27288" s="404"/>
      <c r="N27288" s="404"/>
      <c r="O27288" s="404"/>
      <c r="P27288" s="404"/>
      <c r="Q27288" s="404"/>
      <c r="R27288" s="404"/>
      <c r="S27288" s="404"/>
      <c r="T27288" s="404"/>
    </row>
    <row r="27289" spans="12:20" ht="16.8">
      <c r="L27289" s="404"/>
      <c r="M27289" s="404"/>
      <c r="N27289" s="404"/>
      <c r="O27289" s="404"/>
      <c r="P27289" s="404"/>
      <c r="Q27289" s="404"/>
      <c r="R27289" s="404"/>
      <c r="S27289" s="404"/>
      <c r="T27289" s="404"/>
    </row>
    <row r="27290" spans="12:20" ht="16.8">
      <c r="L27290" s="404"/>
      <c r="M27290" s="404"/>
      <c r="N27290" s="404"/>
      <c r="O27290" s="404"/>
      <c r="P27290" s="404"/>
      <c r="Q27290" s="404"/>
      <c r="R27290" s="404"/>
      <c r="S27290" s="404"/>
      <c r="T27290" s="404"/>
    </row>
    <row r="27291" spans="12:20" ht="16.8">
      <c r="L27291" s="404"/>
      <c r="M27291" s="404"/>
      <c r="N27291" s="404"/>
      <c r="O27291" s="404"/>
      <c r="P27291" s="404"/>
      <c r="Q27291" s="404"/>
      <c r="R27291" s="404"/>
      <c r="S27291" s="404"/>
      <c r="T27291" s="404"/>
    </row>
    <row r="27292" spans="12:20" ht="16.8">
      <c r="L27292" s="404"/>
      <c r="M27292" s="404"/>
      <c r="N27292" s="404"/>
      <c r="O27292" s="404"/>
      <c r="P27292" s="404"/>
      <c r="Q27292" s="404"/>
      <c r="R27292" s="404"/>
      <c r="S27292" s="404"/>
      <c r="T27292" s="404"/>
    </row>
    <row r="27293" spans="12:20" ht="16.8">
      <c r="L27293" s="404"/>
      <c r="M27293" s="404"/>
      <c r="N27293" s="404"/>
      <c r="O27293" s="404"/>
      <c r="P27293" s="404"/>
      <c r="Q27293" s="404"/>
      <c r="R27293" s="404"/>
      <c r="S27293" s="404"/>
      <c r="T27293" s="404"/>
    </row>
    <row r="27294" spans="12:20" ht="16.8">
      <c r="L27294" s="404"/>
      <c r="M27294" s="404"/>
      <c r="N27294" s="404"/>
      <c r="O27294" s="404"/>
      <c r="P27294" s="404"/>
      <c r="Q27294" s="404"/>
      <c r="R27294" s="404"/>
      <c r="S27294" s="404"/>
      <c r="T27294" s="404"/>
    </row>
    <row r="27295" spans="12:20" ht="16.8">
      <c r="L27295" s="404"/>
      <c r="M27295" s="404"/>
      <c r="N27295" s="404"/>
      <c r="O27295" s="404"/>
      <c r="P27295" s="404"/>
      <c r="Q27295" s="404"/>
      <c r="R27295" s="404"/>
      <c r="S27295" s="404"/>
      <c r="T27295" s="404"/>
    </row>
    <row r="27296" spans="12:20" ht="16.8">
      <c r="L27296" s="404"/>
      <c r="M27296" s="404"/>
      <c r="N27296" s="404"/>
      <c r="O27296" s="404"/>
      <c r="P27296" s="404"/>
      <c r="Q27296" s="404"/>
      <c r="R27296" s="404"/>
      <c r="S27296" s="404"/>
      <c r="T27296" s="404"/>
    </row>
    <row r="27297" spans="12:20" ht="16.8">
      <c r="L27297" s="404"/>
      <c r="M27297" s="404"/>
      <c r="N27297" s="404"/>
      <c r="O27297" s="404"/>
      <c r="P27297" s="404"/>
      <c r="Q27297" s="404"/>
      <c r="R27297" s="404"/>
      <c r="S27297" s="404"/>
      <c r="T27297" s="404"/>
    </row>
    <row r="27298" spans="12:20" ht="16.8">
      <c r="L27298" s="404"/>
      <c r="M27298" s="404"/>
      <c r="N27298" s="404"/>
      <c r="O27298" s="404"/>
      <c r="P27298" s="404"/>
      <c r="Q27298" s="404"/>
      <c r="R27298" s="404"/>
      <c r="S27298" s="404"/>
      <c r="T27298" s="404"/>
    </row>
    <row r="27299" spans="12:20" ht="16.8">
      <c r="L27299" s="404"/>
      <c r="M27299" s="404"/>
      <c r="N27299" s="404"/>
      <c r="O27299" s="404"/>
      <c r="P27299" s="404"/>
      <c r="Q27299" s="404"/>
      <c r="R27299" s="404"/>
      <c r="S27299" s="404"/>
      <c r="T27299" s="404"/>
    </row>
    <row r="27300" spans="12:20" ht="16.8">
      <c r="L27300" s="404"/>
      <c r="M27300" s="404"/>
      <c r="N27300" s="404"/>
      <c r="O27300" s="404"/>
      <c r="P27300" s="404"/>
      <c r="Q27300" s="404"/>
      <c r="R27300" s="404"/>
      <c r="S27300" s="404"/>
      <c r="T27300" s="404"/>
    </row>
    <row r="27301" spans="12:20" ht="16.8">
      <c r="L27301" s="404"/>
      <c r="M27301" s="404"/>
      <c r="N27301" s="404"/>
      <c r="O27301" s="404"/>
      <c r="P27301" s="404"/>
      <c r="Q27301" s="404"/>
      <c r="R27301" s="404"/>
      <c r="S27301" s="404"/>
      <c r="T27301" s="404"/>
    </row>
    <row r="27302" spans="12:20" ht="16.8">
      <c r="L27302" s="404"/>
      <c r="M27302" s="404"/>
      <c r="N27302" s="404"/>
      <c r="O27302" s="404"/>
      <c r="P27302" s="404"/>
      <c r="Q27302" s="404"/>
      <c r="R27302" s="404"/>
      <c r="S27302" s="404"/>
      <c r="T27302" s="404"/>
    </row>
    <row r="27303" spans="12:20" ht="16.8">
      <c r="L27303" s="404"/>
      <c r="M27303" s="404"/>
      <c r="N27303" s="404"/>
      <c r="O27303" s="404"/>
      <c r="P27303" s="404"/>
      <c r="Q27303" s="404"/>
      <c r="R27303" s="404"/>
      <c r="S27303" s="404"/>
      <c r="T27303" s="404"/>
    </row>
    <row r="27304" spans="12:20" ht="16.8">
      <c r="L27304" s="404"/>
      <c r="M27304" s="404"/>
      <c r="N27304" s="404"/>
      <c r="O27304" s="404"/>
      <c r="P27304" s="404"/>
      <c r="Q27304" s="404"/>
      <c r="R27304" s="404"/>
      <c r="S27304" s="404"/>
      <c r="T27304" s="404"/>
    </row>
    <row r="27305" spans="12:20" ht="16.8">
      <c r="L27305" s="404"/>
      <c r="M27305" s="404"/>
      <c r="N27305" s="404"/>
      <c r="O27305" s="404"/>
      <c r="P27305" s="404"/>
      <c r="Q27305" s="404"/>
      <c r="R27305" s="404"/>
      <c r="S27305" s="404"/>
      <c r="T27305" s="404"/>
    </row>
    <row r="27306" spans="12:20" ht="16.8">
      <c r="L27306" s="404"/>
      <c r="M27306" s="404"/>
      <c r="N27306" s="404"/>
      <c r="O27306" s="404"/>
      <c r="P27306" s="404"/>
      <c r="Q27306" s="404"/>
      <c r="R27306" s="404"/>
      <c r="S27306" s="404"/>
      <c r="T27306" s="404"/>
    </row>
    <row r="27307" spans="12:20" ht="16.8">
      <c r="L27307" s="404"/>
      <c r="M27307" s="404"/>
      <c r="N27307" s="404"/>
      <c r="O27307" s="404"/>
      <c r="P27307" s="404"/>
      <c r="Q27307" s="404"/>
      <c r="R27307" s="404"/>
      <c r="S27307" s="404"/>
      <c r="T27307" s="404"/>
    </row>
    <row r="27308" spans="12:20" ht="16.8">
      <c r="L27308" s="404"/>
      <c r="M27308" s="404"/>
      <c r="N27308" s="404"/>
      <c r="O27308" s="404"/>
      <c r="P27308" s="404"/>
      <c r="Q27308" s="404"/>
      <c r="R27308" s="404"/>
      <c r="S27308" s="404"/>
      <c r="T27308" s="404"/>
    </row>
    <row r="27309" spans="12:20" ht="16.8">
      <c r="L27309" s="404"/>
      <c r="M27309" s="404"/>
      <c r="N27309" s="404"/>
      <c r="O27309" s="404"/>
      <c r="P27309" s="404"/>
      <c r="Q27309" s="404"/>
      <c r="R27309" s="404"/>
      <c r="S27309" s="404"/>
      <c r="T27309" s="404"/>
    </row>
    <row r="27310" spans="12:20" ht="16.8">
      <c r="L27310" s="404"/>
      <c r="M27310" s="404"/>
      <c r="N27310" s="404"/>
      <c r="O27310" s="404"/>
      <c r="P27310" s="404"/>
      <c r="Q27310" s="404"/>
      <c r="R27310" s="404"/>
      <c r="S27310" s="404"/>
      <c r="T27310" s="404"/>
    </row>
    <row r="27311" spans="12:20" ht="16.8">
      <c r="L27311" s="404"/>
      <c r="M27311" s="404"/>
      <c r="N27311" s="404"/>
      <c r="O27311" s="404"/>
      <c r="P27311" s="404"/>
      <c r="Q27311" s="404"/>
      <c r="R27311" s="404"/>
      <c r="S27311" s="404"/>
      <c r="T27311" s="404"/>
    </row>
    <row r="27312" spans="12:20" ht="16.8">
      <c r="L27312" s="404"/>
      <c r="M27312" s="404"/>
      <c r="N27312" s="404"/>
      <c r="O27312" s="404"/>
      <c r="P27312" s="404"/>
      <c r="Q27312" s="404"/>
      <c r="R27312" s="404"/>
      <c r="S27312" s="404"/>
      <c r="T27312" s="404"/>
    </row>
    <row r="27313" spans="12:20" ht="16.8">
      <c r="L27313" s="404"/>
      <c r="M27313" s="404"/>
      <c r="N27313" s="404"/>
      <c r="O27313" s="404"/>
      <c r="P27313" s="404"/>
      <c r="Q27313" s="404"/>
      <c r="R27313" s="404"/>
      <c r="S27313" s="404"/>
      <c r="T27313" s="404"/>
    </row>
    <row r="27314" spans="12:20" ht="16.8">
      <c r="L27314" s="404"/>
      <c r="M27314" s="404"/>
      <c r="N27314" s="404"/>
      <c r="O27314" s="404"/>
      <c r="P27314" s="404"/>
      <c r="Q27314" s="404"/>
      <c r="R27314" s="404"/>
      <c r="S27314" s="404"/>
      <c r="T27314" s="404"/>
    </row>
    <row r="27315" spans="12:20" ht="16.8">
      <c r="L27315" s="404"/>
      <c r="M27315" s="404"/>
      <c r="N27315" s="404"/>
      <c r="O27315" s="404"/>
      <c r="P27315" s="404"/>
      <c r="Q27315" s="404"/>
      <c r="R27315" s="404"/>
      <c r="S27315" s="404"/>
      <c r="T27315" s="404"/>
    </row>
    <row r="27316" spans="12:20" ht="16.8">
      <c r="L27316" s="404"/>
      <c r="M27316" s="404"/>
      <c r="N27316" s="404"/>
      <c r="O27316" s="404"/>
      <c r="P27316" s="404"/>
      <c r="Q27316" s="404"/>
      <c r="R27316" s="404"/>
      <c r="S27316" s="404"/>
      <c r="T27316" s="404"/>
    </row>
    <row r="27317" spans="12:20" ht="16.8">
      <c r="L27317" s="404"/>
      <c r="M27317" s="404"/>
      <c r="N27317" s="404"/>
      <c r="O27317" s="404"/>
      <c r="P27317" s="404"/>
      <c r="Q27317" s="404"/>
      <c r="R27317" s="404"/>
      <c r="S27317" s="404"/>
      <c r="T27317" s="404"/>
    </row>
    <row r="27318" spans="12:20" ht="16.8">
      <c r="L27318" s="404"/>
      <c r="M27318" s="404"/>
      <c r="N27318" s="404"/>
      <c r="O27318" s="404"/>
      <c r="P27318" s="404"/>
      <c r="Q27318" s="404"/>
      <c r="R27318" s="404"/>
      <c r="S27318" s="404"/>
      <c r="T27318" s="404"/>
    </row>
    <row r="27319" spans="12:20" ht="16.8">
      <c r="L27319" s="404"/>
      <c r="M27319" s="404"/>
      <c r="N27319" s="404"/>
      <c r="O27319" s="404"/>
      <c r="P27319" s="404"/>
      <c r="Q27319" s="404"/>
      <c r="R27319" s="404"/>
      <c r="S27319" s="404"/>
      <c r="T27319" s="404"/>
    </row>
    <row r="27320" spans="12:20" ht="16.8">
      <c r="L27320" s="404"/>
      <c r="M27320" s="404"/>
      <c r="N27320" s="404"/>
      <c r="O27320" s="404"/>
      <c r="P27320" s="404"/>
      <c r="Q27320" s="404"/>
      <c r="R27320" s="404"/>
      <c r="S27320" s="404"/>
      <c r="T27320" s="404"/>
    </row>
    <row r="27321" spans="12:20" ht="16.8">
      <c r="L27321" s="404"/>
      <c r="M27321" s="404"/>
      <c r="N27321" s="404"/>
      <c r="O27321" s="404"/>
      <c r="P27321" s="404"/>
      <c r="Q27321" s="404"/>
      <c r="R27321" s="404"/>
      <c r="S27321" s="404"/>
      <c r="T27321" s="404"/>
    </row>
    <row r="27322" spans="12:20" ht="16.8">
      <c r="L27322" s="404"/>
      <c r="M27322" s="404"/>
      <c r="N27322" s="404"/>
      <c r="O27322" s="404"/>
      <c r="P27322" s="404"/>
      <c r="Q27322" s="404"/>
      <c r="R27322" s="404"/>
      <c r="S27322" s="404"/>
      <c r="T27322" s="404"/>
    </row>
    <row r="27323" spans="12:20" ht="16.8">
      <c r="L27323" s="404"/>
      <c r="M27323" s="404"/>
      <c r="N27323" s="404"/>
      <c r="O27323" s="404"/>
      <c r="P27323" s="404"/>
      <c r="Q27323" s="404"/>
      <c r="R27323" s="404"/>
      <c r="S27323" s="404"/>
      <c r="T27323" s="404"/>
    </row>
    <row r="27324" spans="12:20" ht="16.8">
      <c r="L27324" s="404"/>
      <c r="M27324" s="404"/>
      <c r="N27324" s="404"/>
      <c r="O27324" s="404"/>
      <c r="P27324" s="404"/>
      <c r="Q27324" s="404"/>
      <c r="R27324" s="404"/>
      <c r="S27324" s="404"/>
      <c r="T27324" s="404"/>
    </row>
    <row r="27325" spans="12:20" ht="16.8">
      <c r="L27325" s="404"/>
      <c r="M27325" s="404"/>
      <c r="N27325" s="404"/>
      <c r="O27325" s="404"/>
      <c r="P27325" s="404"/>
      <c r="Q27325" s="404"/>
      <c r="R27325" s="404"/>
      <c r="S27325" s="404"/>
      <c r="T27325" s="404"/>
    </row>
    <row r="27326" spans="12:20" ht="16.8">
      <c r="L27326" s="404"/>
      <c r="M27326" s="404"/>
      <c r="N27326" s="404"/>
      <c r="O27326" s="404"/>
      <c r="P27326" s="404"/>
      <c r="Q27326" s="404"/>
      <c r="R27326" s="404"/>
      <c r="S27326" s="404"/>
      <c r="T27326" s="404"/>
    </row>
    <row r="27327" spans="12:20" ht="16.8">
      <c r="L27327" s="404"/>
      <c r="M27327" s="404"/>
      <c r="N27327" s="404"/>
      <c r="O27327" s="404"/>
      <c r="P27327" s="404"/>
      <c r="Q27327" s="404"/>
      <c r="R27327" s="404"/>
      <c r="S27327" s="404"/>
      <c r="T27327" s="404"/>
    </row>
    <row r="27328" spans="12:20" ht="16.8">
      <c r="L27328" s="404"/>
      <c r="M27328" s="404"/>
      <c r="N27328" s="404"/>
      <c r="O27328" s="404"/>
      <c r="P27328" s="404"/>
      <c r="Q27328" s="404"/>
      <c r="R27328" s="404"/>
      <c r="S27328" s="404"/>
      <c r="T27328" s="404"/>
    </row>
    <row r="27329" spans="12:20" ht="16.8">
      <c r="L27329" s="404"/>
      <c r="M27329" s="404"/>
      <c r="N27329" s="404"/>
      <c r="O27329" s="404"/>
      <c r="P27329" s="404"/>
      <c r="Q27329" s="404"/>
      <c r="R27329" s="404"/>
      <c r="S27329" s="404"/>
      <c r="T27329" s="404"/>
    </row>
    <row r="27330" spans="12:20" ht="16.8">
      <c r="L27330" s="404"/>
      <c r="M27330" s="404"/>
      <c r="N27330" s="404"/>
      <c r="O27330" s="404"/>
      <c r="P27330" s="404"/>
      <c r="Q27330" s="404"/>
      <c r="R27330" s="404"/>
      <c r="S27330" s="404"/>
      <c r="T27330" s="404"/>
    </row>
    <row r="27331" spans="12:20" ht="16.8">
      <c r="L27331" s="404"/>
      <c r="M27331" s="404"/>
      <c r="N27331" s="404"/>
      <c r="O27331" s="404"/>
      <c r="P27331" s="404"/>
      <c r="Q27331" s="404"/>
      <c r="R27331" s="404"/>
      <c r="S27331" s="404"/>
      <c r="T27331" s="404"/>
    </row>
    <row r="27332" spans="12:20" ht="16.8">
      <c r="L27332" s="404"/>
      <c r="M27332" s="404"/>
      <c r="N27332" s="404"/>
      <c r="O27332" s="404"/>
      <c r="P27332" s="404"/>
      <c r="Q27332" s="404"/>
      <c r="R27332" s="404"/>
      <c r="S27332" s="404"/>
      <c r="T27332" s="404"/>
    </row>
    <row r="27333" spans="12:20" ht="16.8">
      <c r="L27333" s="404"/>
      <c r="M27333" s="404"/>
      <c r="N27333" s="404"/>
      <c r="O27333" s="404"/>
      <c r="P27333" s="404"/>
      <c r="Q27333" s="404"/>
      <c r="R27333" s="404"/>
      <c r="S27333" s="404"/>
      <c r="T27333" s="404"/>
    </row>
    <row r="27334" spans="12:20" ht="16.8">
      <c r="L27334" s="404"/>
      <c r="M27334" s="404"/>
      <c r="N27334" s="404"/>
      <c r="O27334" s="404"/>
      <c r="P27334" s="404"/>
      <c r="Q27334" s="404"/>
      <c r="R27334" s="404"/>
      <c r="S27334" s="404"/>
      <c r="T27334" s="404"/>
    </row>
    <row r="27335" spans="12:20" ht="16.8">
      <c r="L27335" s="404"/>
      <c r="M27335" s="404"/>
      <c r="N27335" s="404"/>
      <c r="O27335" s="404"/>
      <c r="P27335" s="404"/>
      <c r="Q27335" s="404"/>
      <c r="R27335" s="404"/>
      <c r="S27335" s="404"/>
      <c r="T27335" s="404"/>
    </row>
    <row r="27336" spans="12:20" ht="16.8">
      <c r="L27336" s="404"/>
      <c r="M27336" s="404"/>
      <c r="N27336" s="404"/>
      <c r="O27336" s="404"/>
      <c r="P27336" s="404"/>
      <c r="Q27336" s="404"/>
      <c r="R27336" s="404"/>
      <c r="S27336" s="404"/>
      <c r="T27336" s="404"/>
    </row>
    <row r="27337" spans="12:20" ht="16.8">
      <c r="L27337" s="404"/>
      <c r="M27337" s="404"/>
      <c r="N27337" s="404"/>
      <c r="O27337" s="404"/>
      <c r="P27337" s="404"/>
      <c r="Q27337" s="404"/>
      <c r="R27337" s="404"/>
      <c r="S27337" s="404"/>
      <c r="T27337" s="404"/>
    </row>
    <row r="27338" spans="12:20" ht="16.8">
      <c r="L27338" s="404"/>
      <c r="M27338" s="404"/>
      <c r="N27338" s="404"/>
      <c r="O27338" s="404"/>
      <c r="P27338" s="404"/>
      <c r="Q27338" s="404"/>
      <c r="R27338" s="404"/>
      <c r="S27338" s="404"/>
      <c r="T27338" s="404"/>
    </row>
    <row r="27339" spans="12:20" ht="16.8">
      <c r="L27339" s="404"/>
      <c r="M27339" s="404"/>
      <c r="N27339" s="404"/>
      <c r="O27339" s="404"/>
      <c r="P27339" s="404"/>
      <c r="Q27339" s="404"/>
      <c r="R27339" s="404"/>
      <c r="S27339" s="404"/>
      <c r="T27339" s="404"/>
    </row>
    <row r="27340" spans="12:20" ht="16.8">
      <c r="L27340" s="404"/>
      <c r="M27340" s="404"/>
      <c r="N27340" s="404"/>
      <c r="O27340" s="404"/>
      <c r="P27340" s="404"/>
      <c r="Q27340" s="404"/>
      <c r="R27340" s="404"/>
      <c r="S27340" s="404"/>
      <c r="T27340" s="404"/>
    </row>
    <row r="27341" spans="12:20" ht="16.8">
      <c r="L27341" s="404"/>
      <c r="M27341" s="404"/>
      <c r="N27341" s="404"/>
      <c r="O27341" s="404"/>
      <c r="P27341" s="404"/>
      <c r="Q27341" s="404"/>
      <c r="R27341" s="404"/>
      <c r="S27341" s="404"/>
      <c r="T27341" s="404"/>
    </row>
    <row r="27342" spans="12:20" ht="16.8">
      <c r="L27342" s="404"/>
      <c r="M27342" s="404"/>
      <c r="N27342" s="404"/>
      <c r="O27342" s="404"/>
      <c r="P27342" s="404"/>
      <c r="Q27342" s="404"/>
      <c r="R27342" s="404"/>
      <c r="S27342" s="404"/>
      <c r="T27342" s="404"/>
    </row>
    <row r="27343" spans="12:20" ht="16.8">
      <c r="L27343" s="404"/>
      <c r="M27343" s="404"/>
      <c r="N27343" s="404"/>
      <c r="O27343" s="404"/>
      <c r="P27343" s="404"/>
      <c r="Q27343" s="404"/>
      <c r="R27343" s="404"/>
      <c r="S27343" s="404"/>
      <c r="T27343" s="404"/>
    </row>
    <row r="27344" spans="12:20" ht="16.8">
      <c r="L27344" s="404"/>
      <c r="M27344" s="404"/>
      <c r="N27344" s="404"/>
      <c r="O27344" s="404"/>
      <c r="P27344" s="404"/>
      <c r="Q27344" s="404"/>
      <c r="R27344" s="404"/>
      <c r="S27344" s="404"/>
      <c r="T27344" s="404"/>
    </row>
    <row r="27345" spans="12:20" ht="16.8">
      <c r="L27345" s="404"/>
      <c r="M27345" s="404"/>
      <c r="N27345" s="404"/>
      <c r="O27345" s="404"/>
      <c r="P27345" s="404"/>
      <c r="Q27345" s="404"/>
      <c r="R27345" s="404"/>
      <c r="S27345" s="404"/>
      <c r="T27345" s="404"/>
    </row>
    <row r="27346" spans="12:20" ht="16.8">
      <c r="L27346" s="404"/>
      <c r="M27346" s="404"/>
      <c r="N27346" s="404"/>
      <c r="O27346" s="404"/>
      <c r="P27346" s="404"/>
      <c r="Q27346" s="404"/>
      <c r="R27346" s="404"/>
      <c r="S27346" s="404"/>
      <c r="T27346" s="404"/>
    </row>
    <row r="27347" spans="12:20" ht="16.8">
      <c r="L27347" s="404"/>
      <c r="M27347" s="404"/>
      <c r="N27347" s="404"/>
      <c r="O27347" s="404"/>
      <c r="P27347" s="404"/>
      <c r="Q27347" s="404"/>
      <c r="R27347" s="404"/>
      <c r="S27347" s="404"/>
      <c r="T27347" s="404"/>
    </row>
    <row r="27348" spans="12:20" ht="16.8">
      <c r="L27348" s="404"/>
      <c r="M27348" s="404"/>
      <c r="N27348" s="404"/>
      <c r="O27348" s="404"/>
      <c r="P27348" s="404"/>
      <c r="Q27348" s="404"/>
      <c r="R27348" s="404"/>
      <c r="S27348" s="404"/>
      <c r="T27348" s="404"/>
    </row>
    <row r="27349" spans="12:20" ht="16.8">
      <c r="L27349" s="404"/>
      <c r="M27349" s="404"/>
      <c r="N27349" s="404"/>
      <c r="O27349" s="404"/>
      <c r="P27349" s="404"/>
      <c r="Q27349" s="404"/>
      <c r="R27349" s="404"/>
      <c r="S27349" s="404"/>
      <c r="T27349" s="404"/>
    </row>
    <row r="27350" spans="12:20" ht="16.8">
      <c r="L27350" s="404"/>
      <c r="M27350" s="404"/>
      <c r="N27350" s="404"/>
      <c r="O27350" s="404"/>
      <c r="P27350" s="404"/>
      <c r="Q27350" s="404"/>
      <c r="R27350" s="404"/>
      <c r="S27350" s="404"/>
      <c r="T27350" s="404"/>
    </row>
    <row r="27351" spans="12:20" ht="16.8">
      <c r="L27351" s="404"/>
      <c r="M27351" s="404"/>
      <c r="N27351" s="404"/>
      <c r="O27351" s="404"/>
      <c r="P27351" s="404"/>
      <c r="Q27351" s="404"/>
      <c r="R27351" s="404"/>
      <c r="S27351" s="404"/>
      <c r="T27351" s="404"/>
    </row>
    <row r="27352" spans="12:20" ht="16.8">
      <c r="L27352" s="404"/>
      <c r="M27352" s="404"/>
      <c r="N27352" s="404"/>
      <c r="O27352" s="404"/>
      <c r="P27352" s="404"/>
      <c r="Q27352" s="404"/>
      <c r="R27352" s="404"/>
      <c r="S27352" s="404"/>
      <c r="T27352" s="404"/>
    </row>
    <row r="27353" spans="12:20" ht="16.8">
      <c r="L27353" s="404"/>
      <c r="M27353" s="404"/>
      <c r="N27353" s="404"/>
      <c r="O27353" s="404"/>
      <c r="P27353" s="404"/>
      <c r="Q27353" s="404"/>
      <c r="R27353" s="404"/>
      <c r="S27353" s="404"/>
      <c r="T27353" s="404"/>
    </row>
    <row r="27354" spans="12:20" ht="16.8">
      <c r="L27354" s="404"/>
      <c r="M27354" s="404"/>
      <c r="N27354" s="404"/>
      <c r="O27354" s="404"/>
      <c r="P27354" s="404"/>
      <c r="Q27354" s="404"/>
      <c r="R27354" s="404"/>
      <c r="S27354" s="404"/>
      <c r="T27354" s="404"/>
    </row>
    <row r="27355" spans="12:20" ht="16.8">
      <c r="L27355" s="404"/>
      <c r="M27355" s="404"/>
      <c r="N27355" s="404"/>
      <c r="O27355" s="404"/>
      <c r="P27355" s="404"/>
      <c r="Q27355" s="404"/>
      <c r="R27355" s="404"/>
      <c r="S27355" s="404"/>
      <c r="T27355" s="404"/>
    </row>
    <row r="27356" spans="12:20" ht="16.8">
      <c r="L27356" s="404"/>
      <c r="M27356" s="404"/>
      <c r="N27356" s="404"/>
      <c r="O27356" s="404"/>
      <c r="P27356" s="404"/>
      <c r="Q27356" s="404"/>
      <c r="R27356" s="404"/>
      <c r="S27356" s="404"/>
      <c r="T27356" s="404"/>
    </row>
    <row r="27357" spans="12:20" ht="16.8">
      <c r="L27357" s="404"/>
      <c r="M27357" s="404"/>
      <c r="N27357" s="404"/>
      <c r="O27357" s="404"/>
      <c r="P27357" s="404"/>
      <c r="Q27357" s="404"/>
      <c r="R27357" s="404"/>
      <c r="S27357" s="404"/>
      <c r="T27357" s="404"/>
    </row>
    <row r="27358" spans="12:20" ht="16.8">
      <c r="L27358" s="404"/>
      <c r="M27358" s="404"/>
      <c r="N27358" s="404"/>
      <c r="O27358" s="404"/>
      <c r="P27358" s="404"/>
      <c r="Q27358" s="404"/>
      <c r="R27358" s="404"/>
      <c r="S27358" s="404"/>
      <c r="T27358" s="404"/>
    </row>
    <row r="27359" spans="12:20" ht="16.8">
      <c r="L27359" s="404"/>
      <c r="M27359" s="404"/>
      <c r="N27359" s="404"/>
      <c r="O27359" s="404"/>
      <c r="P27359" s="404"/>
      <c r="Q27359" s="404"/>
      <c r="R27359" s="404"/>
      <c r="S27359" s="404"/>
      <c r="T27359" s="404"/>
    </row>
    <row r="27360" spans="12:20" ht="16.8">
      <c r="L27360" s="404"/>
      <c r="M27360" s="404"/>
      <c r="N27360" s="404"/>
      <c r="O27360" s="404"/>
      <c r="P27360" s="404"/>
      <c r="Q27360" s="404"/>
      <c r="R27360" s="404"/>
      <c r="S27360" s="404"/>
      <c r="T27360" s="404"/>
    </row>
    <row r="27361" spans="12:20" ht="16.8">
      <c r="L27361" s="404"/>
      <c r="M27361" s="404"/>
      <c r="N27361" s="404"/>
      <c r="O27361" s="404"/>
      <c r="P27361" s="404"/>
      <c r="Q27361" s="404"/>
      <c r="R27361" s="404"/>
      <c r="S27361" s="404"/>
      <c r="T27361" s="404"/>
    </row>
    <row r="27362" spans="12:20" ht="16.8">
      <c r="L27362" s="404"/>
      <c r="M27362" s="404"/>
      <c r="N27362" s="404"/>
      <c r="O27362" s="404"/>
      <c r="P27362" s="404"/>
      <c r="Q27362" s="404"/>
      <c r="R27362" s="404"/>
      <c r="S27362" s="404"/>
      <c r="T27362" s="404"/>
    </row>
    <row r="27363" spans="12:20" ht="16.8">
      <c r="L27363" s="404"/>
      <c r="M27363" s="404"/>
      <c r="N27363" s="404"/>
      <c r="O27363" s="404"/>
      <c r="P27363" s="404"/>
      <c r="Q27363" s="404"/>
      <c r="R27363" s="404"/>
      <c r="S27363" s="404"/>
      <c r="T27363" s="404"/>
    </row>
    <row r="27364" spans="12:20" ht="16.8">
      <c r="L27364" s="404"/>
      <c r="M27364" s="404"/>
      <c r="N27364" s="404"/>
      <c r="O27364" s="404"/>
      <c r="P27364" s="404"/>
      <c r="Q27364" s="404"/>
      <c r="R27364" s="404"/>
      <c r="S27364" s="404"/>
      <c r="T27364" s="404"/>
    </row>
    <row r="27365" spans="12:20" ht="16.8">
      <c r="L27365" s="404"/>
      <c r="M27365" s="404"/>
      <c r="N27365" s="404"/>
      <c r="O27365" s="404"/>
      <c r="P27365" s="404"/>
      <c r="Q27365" s="404"/>
      <c r="R27365" s="404"/>
      <c r="S27365" s="404"/>
      <c r="T27365" s="404"/>
    </row>
    <row r="27366" spans="12:20" ht="16.8">
      <c r="L27366" s="404"/>
      <c r="M27366" s="404"/>
      <c r="N27366" s="404"/>
      <c r="O27366" s="404"/>
      <c r="P27366" s="404"/>
      <c r="Q27366" s="404"/>
      <c r="R27366" s="404"/>
      <c r="S27366" s="404"/>
      <c r="T27366" s="404"/>
    </row>
    <row r="27367" spans="12:20" ht="16.8">
      <c r="L27367" s="404"/>
      <c r="M27367" s="404"/>
      <c r="N27367" s="404"/>
      <c r="O27367" s="404"/>
      <c r="P27367" s="404"/>
      <c r="Q27367" s="404"/>
      <c r="R27367" s="404"/>
      <c r="S27367" s="404"/>
      <c r="T27367" s="404"/>
    </row>
    <row r="27368" spans="12:20" ht="16.8">
      <c r="L27368" s="404"/>
      <c r="M27368" s="404"/>
      <c r="N27368" s="404"/>
      <c r="O27368" s="404"/>
      <c r="P27368" s="404"/>
      <c r="Q27368" s="404"/>
      <c r="R27368" s="404"/>
      <c r="S27368" s="404"/>
      <c r="T27368" s="404"/>
    </row>
    <row r="27369" spans="12:20" ht="16.8">
      <c r="L27369" s="404"/>
      <c r="M27369" s="404"/>
      <c r="N27369" s="404"/>
      <c r="O27369" s="404"/>
      <c r="P27369" s="404"/>
      <c r="Q27369" s="404"/>
      <c r="R27369" s="404"/>
      <c r="S27369" s="404"/>
      <c r="T27369" s="404"/>
    </row>
    <row r="27370" spans="12:20" ht="16.8">
      <c r="L27370" s="404"/>
      <c r="M27370" s="404"/>
      <c r="N27370" s="404"/>
      <c r="O27370" s="404"/>
      <c r="P27370" s="404"/>
      <c r="Q27370" s="404"/>
      <c r="R27370" s="404"/>
      <c r="S27370" s="404"/>
      <c r="T27370" s="404"/>
    </row>
    <row r="27371" spans="12:20" ht="16.8">
      <c r="L27371" s="404"/>
      <c r="M27371" s="404"/>
      <c r="N27371" s="404"/>
      <c r="O27371" s="404"/>
      <c r="P27371" s="404"/>
      <c r="Q27371" s="404"/>
      <c r="R27371" s="404"/>
      <c r="S27371" s="404"/>
      <c r="T27371" s="404"/>
    </row>
    <row r="27372" spans="12:20" ht="16.8">
      <c r="L27372" s="404"/>
      <c r="M27372" s="404"/>
      <c r="N27372" s="404"/>
      <c r="O27372" s="404"/>
      <c r="P27372" s="404"/>
      <c r="Q27372" s="404"/>
      <c r="R27372" s="404"/>
      <c r="S27372" s="404"/>
      <c r="T27372" s="404"/>
    </row>
    <row r="27373" spans="12:20" ht="16.8">
      <c r="L27373" s="404"/>
      <c r="M27373" s="404"/>
      <c r="N27373" s="404"/>
      <c r="O27373" s="404"/>
      <c r="P27373" s="404"/>
      <c r="Q27373" s="404"/>
      <c r="R27373" s="404"/>
      <c r="S27373" s="404"/>
      <c r="T27373" s="404"/>
    </row>
    <row r="27374" spans="12:20" ht="16.8">
      <c r="L27374" s="404"/>
      <c r="M27374" s="404"/>
      <c r="N27374" s="404"/>
      <c r="O27374" s="404"/>
      <c r="P27374" s="404"/>
      <c r="Q27374" s="404"/>
      <c r="R27374" s="404"/>
      <c r="S27374" s="404"/>
      <c r="T27374" s="404"/>
    </row>
    <row r="27375" spans="12:20" ht="16.8">
      <c r="L27375" s="404"/>
      <c r="M27375" s="404"/>
      <c r="N27375" s="404"/>
      <c r="O27375" s="404"/>
      <c r="P27375" s="404"/>
      <c r="Q27375" s="404"/>
      <c r="R27375" s="404"/>
      <c r="S27375" s="404"/>
      <c r="T27375" s="404"/>
    </row>
    <row r="27376" spans="12:20" ht="16.8">
      <c r="L27376" s="404"/>
      <c r="M27376" s="404"/>
      <c r="N27376" s="404"/>
      <c r="O27376" s="404"/>
      <c r="P27376" s="404"/>
      <c r="Q27376" s="404"/>
      <c r="R27376" s="404"/>
      <c r="S27376" s="404"/>
      <c r="T27376" s="404"/>
    </row>
    <row r="27377" spans="12:20" ht="16.8">
      <c r="L27377" s="404"/>
      <c r="M27377" s="404"/>
      <c r="N27377" s="404"/>
      <c r="O27377" s="404"/>
      <c r="P27377" s="404"/>
      <c r="Q27377" s="404"/>
      <c r="R27377" s="404"/>
      <c r="S27377" s="404"/>
      <c r="T27377" s="404"/>
    </row>
    <row r="27378" spans="12:20" ht="16.8">
      <c r="L27378" s="404"/>
      <c r="M27378" s="404"/>
      <c r="N27378" s="404"/>
      <c r="O27378" s="404"/>
      <c r="P27378" s="404"/>
      <c r="Q27378" s="404"/>
      <c r="R27378" s="404"/>
      <c r="S27378" s="404"/>
      <c r="T27378" s="404"/>
    </row>
    <row r="27379" spans="12:20" ht="16.8">
      <c r="L27379" s="404"/>
      <c r="M27379" s="404"/>
      <c r="N27379" s="404"/>
      <c r="O27379" s="404"/>
      <c r="P27379" s="404"/>
      <c r="Q27379" s="404"/>
      <c r="R27379" s="404"/>
      <c r="S27379" s="404"/>
      <c r="T27379" s="404"/>
    </row>
    <row r="27380" spans="12:20" ht="16.8">
      <c r="L27380" s="404"/>
      <c r="M27380" s="404"/>
      <c r="N27380" s="404"/>
      <c r="O27380" s="404"/>
      <c r="P27380" s="404"/>
      <c r="Q27380" s="404"/>
      <c r="R27380" s="404"/>
      <c r="S27380" s="404"/>
      <c r="T27380" s="404"/>
    </row>
    <row r="27381" spans="12:20" ht="16.8">
      <c r="L27381" s="404"/>
      <c r="M27381" s="404"/>
      <c r="N27381" s="404"/>
      <c r="O27381" s="404"/>
      <c r="P27381" s="404"/>
      <c r="Q27381" s="404"/>
      <c r="R27381" s="404"/>
      <c r="S27381" s="404"/>
      <c r="T27381" s="404"/>
    </row>
    <row r="27382" spans="12:20" ht="16.8">
      <c r="L27382" s="404"/>
      <c r="M27382" s="404"/>
      <c r="N27382" s="404"/>
      <c r="O27382" s="404"/>
      <c r="P27382" s="404"/>
      <c r="Q27382" s="404"/>
      <c r="R27382" s="404"/>
      <c r="S27382" s="404"/>
      <c r="T27382" s="404"/>
    </row>
    <row r="27383" spans="12:20" ht="16.8">
      <c r="L27383" s="404"/>
      <c r="M27383" s="404"/>
      <c r="N27383" s="404"/>
      <c r="O27383" s="404"/>
      <c r="P27383" s="404"/>
      <c r="Q27383" s="404"/>
      <c r="R27383" s="404"/>
      <c r="S27383" s="404"/>
      <c r="T27383" s="404"/>
    </row>
    <row r="27384" spans="12:20" ht="16.8">
      <c r="L27384" s="404"/>
      <c r="M27384" s="404"/>
      <c r="N27384" s="404"/>
      <c r="O27384" s="404"/>
      <c r="P27384" s="404"/>
      <c r="Q27384" s="404"/>
      <c r="R27384" s="404"/>
      <c r="S27384" s="404"/>
      <c r="T27384" s="404"/>
    </row>
    <row r="27385" spans="12:20" ht="16.8">
      <c r="L27385" s="404"/>
      <c r="M27385" s="404"/>
      <c r="N27385" s="404"/>
      <c r="O27385" s="404"/>
      <c r="P27385" s="404"/>
      <c r="Q27385" s="404"/>
      <c r="R27385" s="404"/>
      <c r="S27385" s="404"/>
      <c r="T27385" s="404"/>
    </row>
    <row r="27386" spans="12:20" ht="16.8">
      <c r="L27386" s="404"/>
      <c r="M27386" s="404"/>
      <c r="N27386" s="404"/>
      <c r="O27386" s="404"/>
      <c r="P27386" s="404"/>
      <c r="Q27386" s="404"/>
      <c r="R27386" s="404"/>
      <c r="S27386" s="404"/>
      <c r="T27386" s="404"/>
    </row>
    <row r="27387" spans="12:20" ht="16.8">
      <c r="L27387" s="404"/>
      <c r="M27387" s="404"/>
      <c r="N27387" s="404"/>
      <c r="O27387" s="404"/>
      <c r="P27387" s="404"/>
      <c r="Q27387" s="404"/>
      <c r="R27387" s="404"/>
      <c r="S27387" s="404"/>
      <c r="T27387" s="404"/>
    </row>
    <row r="27388" spans="12:20" ht="16.8">
      <c r="L27388" s="404"/>
      <c r="M27388" s="404"/>
      <c r="N27388" s="404"/>
      <c r="O27388" s="404"/>
      <c r="P27388" s="404"/>
      <c r="Q27388" s="404"/>
      <c r="R27388" s="404"/>
      <c r="S27388" s="404"/>
      <c r="T27388" s="404"/>
    </row>
    <row r="27389" spans="12:20" ht="16.8">
      <c r="L27389" s="404"/>
      <c r="M27389" s="404"/>
      <c r="N27389" s="404"/>
      <c r="O27389" s="404"/>
      <c r="P27389" s="404"/>
      <c r="Q27389" s="404"/>
      <c r="R27389" s="404"/>
      <c r="S27389" s="404"/>
      <c r="T27389" s="404"/>
    </row>
    <row r="27390" spans="12:20" ht="16.8">
      <c r="L27390" s="404"/>
      <c r="M27390" s="404"/>
      <c r="N27390" s="404"/>
      <c r="O27390" s="404"/>
      <c r="P27390" s="404"/>
      <c r="Q27390" s="404"/>
      <c r="R27390" s="404"/>
      <c r="S27390" s="404"/>
      <c r="T27390" s="404"/>
    </row>
    <row r="27391" spans="12:20" ht="16.8">
      <c r="L27391" s="404"/>
      <c r="M27391" s="404"/>
      <c r="N27391" s="404"/>
      <c r="O27391" s="404"/>
      <c r="P27391" s="404"/>
      <c r="Q27391" s="404"/>
      <c r="R27391" s="404"/>
      <c r="S27391" s="404"/>
      <c r="T27391" s="404"/>
    </row>
    <row r="27392" spans="12:20" ht="16.8">
      <c r="L27392" s="404"/>
      <c r="M27392" s="404"/>
      <c r="N27392" s="404"/>
      <c r="O27392" s="404"/>
      <c r="P27392" s="404"/>
      <c r="Q27392" s="404"/>
      <c r="R27392" s="404"/>
      <c r="S27392" s="404"/>
      <c r="T27392" s="404"/>
    </row>
    <row r="27393" spans="12:20" ht="16.8">
      <c r="L27393" s="404"/>
      <c r="M27393" s="404"/>
      <c r="N27393" s="404"/>
      <c r="O27393" s="404"/>
      <c r="P27393" s="404"/>
      <c r="Q27393" s="404"/>
      <c r="R27393" s="404"/>
      <c r="S27393" s="404"/>
      <c r="T27393" s="404"/>
    </row>
    <row r="27394" spans="12:20" ht="16.8">
      <c r="L27394" s="404"/>
      <c r="M27394" s="404"/>
      <c r="N27394" s="404"/>
      <c r="O27394" s="404"/>
      <c r="P27394" s="404"/>
      <c r="Q27394" s="404"/>
      <c r="R27394" s="404"/>
      <c r="S27394" s="404"/>
      <c r="T27394" s="404"/>
    </row>
    <row r="27395" spans="12:20" ht="16.8">
      <c r="L27395" s="404"/>
      <c r="M27395" s="404"/>
      <c r="N27395" s="404"/>
      <c r="O27395" s="404"/>
      <c r="P27395" s="404"/>
      <c r="Q27395" s="404"/>
      <c r="R27395" s="404"/>
      <c r="S27395" s="404"/>
      <c r="T27395" s="404"/>
    </row>
    <row r="27396" spans="12:20" ht="16.8">
      <c r="L27396" s="404"/>
      <c r="M27396" s="404"/>
      <c r="N27396" s="404"/>
      <c r="O27396" s="404"/>
      <c r="P27396" s="404"/>
      <c r="Q27396" s="404"/>
      <c r="R27396" s="404"/>
      <c r="S27396" s="404"/>
      <c r="T27396" s="404"/>
    </row>
    <row r="27397" spans="12:20" ht="16.8">
      <c r="L27397" s="404"/>
      <c r="M27397" s="404"/>
      <c r="N27397" s="404"/>
      <c r="O27397" s="404"/>
      <c r="P27397" s="404"/>
      <c r="Q27397" s="404"/>
      <c r="R27397" s="404"/>
      <c r="S27397" s="404"/>
      <c r="T27397" s="404"/>
    </row>
    <row r="27398" spans="12:20" ht="16.8">
      <c r="L27398" s="404"/>
      <c r="M27398" s="404"/>
      <c r="N27398" s="404"/>
      <c r="O27398" s="404"/>
      <c r="P27398" s="404"/>
      <c r="Q27398" s="404"/>
      <c r="R27398" s="404"/>
      <c r="S27398" s="404"/>
      <c r="T27398" s="404"/>
    </row>
    <row r="27399" spans="12:20" ht="16.8">
      <c r="L27399" s="404"/>
      <c r="M27399" s="404"/>
      <c r="N27399" s="404"/>
      <c r="O27399" s="404"/>
      <c r="P27399" s="404"/>
      <c r="Q27399" s="404"/>
      <c r="R27399" s="404"/>
      <c r="S27399" s="404"/>
      <c r="T27399" s="404"/>
    </row>
    <row r="27400" spans="12:20" ht="16.8">
      <c r="L27400" s="404"/>
      <c r="M27400" s="404"/>
      <c r="N27400" s="404"/>
      <c r="O27400" s="404"/>
      <c r="P27400" s="404"/>
      <c r="Q27400" s="404"/>
      <c r="R27400" s="404"/>
      <c r="S27400" s="404"/>
      <c r="T27400" s="404"/>
    </row>
    <row r="27401" spans="12:20" ht="16.8">
      <c r="L27401" s="404"/>
      <c r="M27401" s="404"/>
      <c r="N27401" s="404"/>
      <c r="O27401" s="404"/>
      <c r="P27401" s="404"/>
      <c r="Q27401" s="404"/>
      <c r="R27401" s="404"/>
      <c r="S27401" s="404"/>
      <c r="T27401" s="404"/>
    </row>
    <row r="27402" spans="12:20" ht="16.8">
      <c r="L27402" s="404"/>
      <c r="M27402" s="404"/>
      <c r="N27402" s="404"/>
      <c r="O27402" s="404"/>
      <c r="P27402" s="404"/>
      <c r="Q27402" s="404"/>
      <c r="R27402" s="404"/>
      <c r="S27402" s="404"/>
      <c r="T27402" s="404"/>
    </row>
    <row r="27403" spans="12:20" ht="16.8">
      <c r="L27403" s="404"/>
      <c r="M27403" s="404"/>
      <c r="N27403" s="404"/>
      <c r="O27403" s="404"/>
      <c r="P27403" s="404"/>
      <c r="Q27403" s="404"/>
      <c r="R27403" s="404"/>
      <c r="S27403" s="404"/>
      <c r="T27403" s="404"/>
    </row>
    <row r="27404" spans="12:20" ht="16.8">
      <c r="L27404" s="404"/>
      <c r="M27404" s="404"/>
      <c r="N27404" s="404"/>
      <c r="O27404" s="404"/>
      <c r="P27404" s="404"/>
      <c r="Q27404" s="404"/>
      <c r="R27404" s="404"/>
      <c r="S27404" s="404"/>
      <c r="T27404" s="404"/>
    </row>
    <row r="27405" spans="12:20" ht="16.8">
      <c r="L27405" s="404"/>
      <c r="M27405" s="404"/>
      <c r="N27405" s="404"/>
      <c r="O27405" s="404"/>
      <c r="P27405" s="404"/>
      <c r="Q27405" s="404"/>
      <c r="R27405" s="404"/>
      <c r="S27405" s="404"/>
      <c r="T27405" s="404"/>
    </row>
    <row r="27406" spans="12:20" ht="16.8">
      <c r="L27406" s="404"/>
      <c r="M27406" s="404"/>
      <c r="N27406" s="404"/>
      <c r="O27406" s="404"/>
      <c r="P27406" s="404"/>
      <c r="Q27406" s="404"/>
      <c r="R27406" s="404"/>
      <c r="S27406" s="404"/>
      <c r="T27406" s="404"/>
    </row>
    <row r="27407" spans="12:20" ht="16.8">
      <c r="L27407" s="404"/>
      <c r="M27407" s="404"/>
      <c r="N27407" s="404"/>
      <c r="O27407" s="404"/>
      <c r="P27407" s="404"/>
      <c r="Q27407" s="404"/>
      <c r="R27407" s="404"/>
      <c r="S27407" s="404"/>
      <c r="T27407" s="404"/>
    </row>
    <row r="27408" spans="12:20" ht="16.8">
      <c r="L27408" s="404"/>
      <c r="M27408" s="404"/>
      <c r="N27408" s="404"/>
      <c r="O27408" s="404"/>
      <c r="P27408" s="404"/>
      <c r="Q27408" s="404"/>
      <c r="R27408" s="404"/>
      <c r="S27408" s="404"/>
      <c r="T27408" s="404"/>
    </row>
    <row r="27409" spans="12:20" ht="16.8">
      <c r="L27409" s="404"/>
      <c r="M27409" s="404"/>
      <c r="N27409" s="404"/>
      <c r="O27409" s="404"/>
      <c r="P27409" s="404"/>
      <c r="Q27409" s="404"/>
      <c r="R27409" s="404"/>
      <c r="S27409" s="404"/>
      <c r="T27409" s="404"/>
    </row>
    <row r="27410" spans="12:20" ht="16.8">
      <c r="L27410" s="404"/>
      <c r="M27410" s="404"/>
      <c r="N27410" s="404"/>
      <c r="O27410" s="404"/>
      <c r="P27410" s="404"/>
      <c r="Q27410" s="404"/>
      <c r="R27410" s="404"/>
      <c r="S27410" s="404"/>
      <c r="T27410" s="404"/>
    </row>
    <row r="27411" spans="12:20" ht="16.8">
      <c r="L27411" s="404"/>
      <c r="M27411" s="404"/>
      <c r="N27411" s="404"/>
      <c r="O27411" s="404"/>
      <c r="P27411" s="404"/>
      <c r="Q27411" s="404"/>
      <c r="R27411" s="404"/>
      <c r="S27411" s="404"/>
      <c r="T27411" s="404"/>
    </row>
    <row r="27412" spans="12:20" ht="16.8">
      <c r="L27412" s="404"/>
      <c r="M27412" s="404"/>
      <c r="N27412" s="404"/>
      <c r="O27412" s="404"/>
      <c r="P27412" s="404"/>
      <c r="Q27412" s="404"/>
      <c r="R27412" s="404"/>
      <c r="S27412" s="404"/>
      <c r="T27412" s="404"/>
    </row>
    <row r="27413" spans="12:20" ht="16.8">
      <c r="L27413" s="404"/>
      <c r="M27413" s="404"/>
      <c r="N27413" s="404"/>
      <c r="O27413" s="404"/>
      <c r="P27413" s="404"/>
      <c r="Q27413" s="404"/>
      <c r="R27413" s="404"/>
      <c r="S27413" s="404"/>
      <c r="T27413" s="404"/>
    </row>
    <row r="27414" spans="12:20" ht="16.8">
      <c r="L27414" s="404"/>
      <c r="M27414" s="404"/>
      <c r="N27414" s="404"/>
      <c r="O27414" s="404"/>
      <c r="P27414" s="404"/>
      <c r="Q27414" s="404"/>
      <c r="R27414" s="404"/>
      <c r="S27414" s="404"/>
      <c r="T27414" s="404"/>
    </row>
    <row r="27415" spans="12:20" ht="16.8">
      <c r="L27415" s="404"/>
      <c r="M27415" s="404"/>
      <c r="N27415" s="404"/>
      <c r="O27415" s="404"/>
      <c r="P27415" s="404"/>
      <c r="Q27415" s="404"/>
      <c r="R27415" s="404"/>
      <c r="S27415" s="404"/>
      <c r="T27415" s="404"/>
    </row>
    <row r="27416" spans="12:20" ht="16.8">
      <c r="L27416" s="404"/>
      <c r="M27416" s="404"/>
      <c r="N27416" s="404"/>
      <c r="O27416" s="404"/>
      <c r="P27416" s="404"/>
      <c r="Q27416" s="404"/>
      <c r="R27416" s="404"/>
      <c r="S27416" s="404"/>
      <c r="T27416" s="404"/>
    </row>
    <row r="27417" spans="12:20" ht="16.8">
      <c r="L27417" s="404"/>
      <c r="M27417" s="404"/>
      <c r="N27417" s="404"/>
      <c r="O27417" s="404"/>
      <c r="P27417" s="404"/>
      <c r="Q27417" s="404"/>
      <c r="R27417" s="404"/>
      <c r="S27417" s="404"/>
      <c r="T27417" s="404"/>
    </row>
    <row r="27418" spans="12:20" ht="16.8">
      <c r="L27418" s="404"/>
      <c r="M27418" s="404"/>
      <c r="N27418" s="404"/>
      <c r="O27418" s="404"/>
      <c r="P27418" s="404"/>
      <c r="Q27418" s="404"/>
      <c r="R27418" s="404"/>
      <c r="S27418" s="404"/>
      <c r="T27418" s="404"/>
    </row>
    <row r="27419" spans="12:20" ht="16.8">
      <c r="L27419" s="404"/>
      <c r="M27419" s="404"/>
      <c r="N27419" s="404"/>
      <c r="O27419" s="404"/>
      <c r="P27419" s="404"/>
      <c r="Q27419" s="404"/>
      <c r="R27419" s="404"/>
      <c r="S27419" s="404"/>
      <c r="T27419" s="404"/>
    </row>
    <row r="27420" spans="12:20" ht="16.8">
      <c r="L27420" s="404"/>
      <c r="M27420" s="404"/>
      <c r="N27420" s="404"/>
      <c r="O27420" s="404"/>
      <c r="P27420" s="404"/>
      <c r="Q27420" s="404"/>
      <c r="R27420" s="404"/>
      <c r="S27420" s="404"/>
      <c r="T27420" s="404"/>
    </row>
    <row r="27421" spans="12:20" ht="16.8">
      <c r="L27421" s="404"/>
      <c r="M27421" s="404"/>
      <c r="N27421" s="404"/>
      <c r="O27421" s="404"/>
      <c r="P27421" s="404"/>
      <c r="Q27421" s="404"/>
      <c r="R27421" s="404"/>
      <c r="S27421" s="404"/>
      <c r="T27421" s="404"/>
    </row>
    <row r="27422" spans="12:20" ht="16.8">
      <c r="L27422" s="404"/>
      <c r="M27422" s="404"/>
      <c r="N27422" s="404"/>
      <c r="O27422" s="404"/>
      <c r="P27422" s="404"/>
      <c r="Q27422" s="404"/>
      <c r="R27422" s="404"/>
      <c r="S27422" s="404"/>
      <c r="T27422" s="404"/>
    </row>
    <row r="27423" spans="12:20" ht="16.8">
      <c r="L27423" s="404"/>
      <c r="M27423" s="404"/>
      <c r="N27423" s="404"/>
      <c r="O27423" s="404"/>
      <c r="P27423" s="404"/>
      <c r="Q27423" s="404"/>
      <c r="R27423" s="404"/>
      <c r="S27423" s="404"/>
      <c r="T27423" s="404"/>
    </row>
    <row r="27424" spans="12:20" ht="16.8">
      <c r="L27424" s="404"/>
      <c r="M27424" s="404"/>
      <c r="N27424" s="404"/>
      <c r="O27424" s="404"/>
      <c r="P27424" s="404"/>
      <c r="Q27424" s="404"/>
      <c r="R27424" s="404"/>
      <c r="S27424" s="404"/>
      <c r="T27424" s="404"/>
    </row>
    <row r="27425" spans="12:20" ht="16.8">
      <c r="L27425" s="404"/>
      <c r="M27425" s="404"/>
      <c r="N27425" s="404"/>
      <c r="O27425" s="404"/>
      <c r="P27425" s="404"/>
      <c r="Q27425" s="404"/>
      <c r="R27425" s="404"/>
      <c r="S27425" s="404"/>
      <c r="T27425" s="404"/>
    </row>
    <row r="27426" spans="12:20" ht="16.8">
      <c r="L27426" s="404"/>
      <c r="M27426" s="404"/>
      <c r="N27426" s="404"/>
      <c r="O27426" s="404"/>
      <c r="P27426" s="404"/>
      <c r="Q27426" s="404"/>
      <c r="R27426" s="404"/>
      <c r="S27426" s="404"/>
      <c r="T27426" s="404"/>
    </row>
    <row r="27427" spans="12:20" ht="16.8">
      <c r="L27427" s="404"/>
      <c r="M27427" s="404"/>
      <c r="N27427" s="404"/>
      <c r="O27427" s="404"/>
      <c r="P27427" s="404"/>
      <c r="Q27427" s="404"/>
      <c r="R27427" s="404"/>
      <c r="S27427" s="404"/>
      <c r="T27427" s="404"/>
    </row>
    <row r="27428" spans="12:20" ht="16.8">
      <c r="L27428" s="404"/>
      <c r="M27428" s="404"/>
      <c r="N27428" s="404"/>
      <c r="O27428" s="404"/>
      <c r="P27428" s="404"/>
      <c r="Q27428" s="404"/>
      <c r="R27428" s="404"/>
      <c r="S27428" s="404"/>
      <c r="T27428" s="404"/>
    </row>
    <row r="27429" spans="12:20" ht="16.8">
      <c r="L27429" s="404"/>
      <c r="M27429" s="404"/>
      <c r="N27429" s="404"/>
      <c r="O27429" s="404"/>
      <c r="P27429" s="404"/>
      <c r="Q27429" s="404"/>
      <c r="R27429" s="404"/>
      <c r="S27429" s="404"/>
      <c r="T27429" s="404"/>
    </row>
    <row r="27430" spans="12:20" ht="16.8">
      <c r="L27430" s="404"/>
      <c r="M27430" s="404"/>
      <c r="N27430" s="404"/>
      <c r="O27430" s="404"/>
      <c r="P27430" s="404"/>
      <c r="Q27430" s="404"/>
      <c r="R27430" s="404"/>
      <c r="S27430" s="404"/>
      <c r="T27430" s="404"/>
    </row>
    <row r="27431" spans="12:20" ht="16.8">
      <c r="L27431" s="404"/>
      <c r="M27431" s="404"/>
      <c r="N27431" s="404"/>
      <c r="O27431" s="404"/>
      <c r="P27431" s="404"/>
      <c r="Q27431" s="404"/>
      <c r="R27431" s="404"/>
      <c r="S27431" s="404"/>
      <c r="T27431" s="404"/>
    </row>
    <row r="27432" spans="12:20" ht="16.8">
      <c r="L27432" s="404"/>
      <c r="M27432" s="404"/>
      <c r="N27432" s="404"/>
      <c r="O27432" s="404"/>
      <c r="P27432" s="404"/>
      <c r="Q27432" s="404"/>
      <c r="R27432" s="404"/>
      <c r="S27432" s="404"/>
      <c r="T27432" s="404"/>
    </row>
    <row r="27433" spans="12:20" ht="16.8">
      <c r="L27433" s="404"/>
      <c r="M27433" s="404"/>
      <c r="N27433" s="404"/>
      <c r="O27433" s="404"/>
      <c r="P27433" s="404"/>
      <c r="Q27433" s="404"/>
      <c r="R27433" s="404"/>
      <c r="S27433" s="404"/>
      <c r="T27433" s="404"/>
    </row>
    <row r="27434" spans="12:20" ht="16.8">
      <c r="L27434" s="404"/>
      <c r="M27434" s="404"/>
      <c r="N27434" s="404"/>
      <c r="O27434" s="404"/>
      <c r="P27434" s="404"/>
      <c r="Q27434" s="404"/>
      <c r="R27434" s="404"/>
      <c r="S27434" s="404"/>
      <c r="T27434" s="404"/>
    </row>
    <row r="27435" spans="12:20" ht="16.8">
      <c r="L27435" s="404"/>
      <c r="M27435" s="404"/>
      <c r="N27435" s="404"/>
      <c r="O27435" s="404"/>
      <c r="P27435" s="404"/>
      <c r="Q27435" s="404"/>
      <c r="R27435" s="404"/>
      <c r="S27435" s="404"/>
      <c r="T27435" s="404"/>
    </row>
    <row r="27436" spans="12:20" ht="16.8">
      <c r="L27436" s="404"/>
      <c r="M27436" s="404"/>
      <c r="N27436" s="404"/>
      <c r="O27436" s="404"/>
      <c r="P27436" s="404"/>
      <c r="Q27436" s="404"/>
      <c r="R27436" s="404"/>
      <c r="S27436" s="404"/>
      <c r="T27436" s="404"/>
    </row>
    <row r="27437" spans="12:20" ht="16.8">
      <c r="L27437" s="404"/>
      <c r="M27437" s="404"/>
      <c r="N27437" s="404"/>
      <c r="O27437" s="404"/>
      <c r="P27437" s="404"/>
      <c r="Q27437" s="404"/>
      <c r="R27437" s="404"/>
      <c r="S27437" s="404"/>
      <c r="T27437" s="404"/>
    </row>
    <row r="27438" spans="12:20" ht="16.8">
      <c r="L27438" s="404"/>
      <c r="M27438" s="404"/>
      <c r="N27438" s="404"/>
      <c r="O27438" s="404"/>
      <c r="P27438" s="404"/>
      <c r="Q27438" s="404"/>
      <c r="R27438" s="404"/>
      <c r="S27438" s="404"/>
      <c r="T27438" s="404"/>
    </row>
    <row r="27439" spans="12:20" ht="16.8">
      <c r="L27439" s="404"/>
      <c r="M27439" s="404"/>
      <c r="N27439" s="404"/>
      <c r="O27439" s="404"/>
      <c r="P27439" s="404"/>
      <c r="Q27439" s="404"/>
      <c r="R27439" s="404"/>
      <c r="S27439" s="404"/>
      <c r="T27439" s="404"/>
    </row>
    <row r="27440" spans="12:20" ht="16.8">
      <c r="L27440" s="404"/>
      <c r="M27440" s="404"/>
      <c r="N27440" s="404"/>
      <c r="O27440" s="404"/>
      <c r="P27440" s="404"/>
      <c r="Q27440" s="404"/>
      <c r="R27440" s="404"/>
      <c r="S27440" s="404"/>
      <c r="T27440" s="404"/>
    </row>
    <row r="27441" spans="12:20" ht="16.8">
      <c r="L27441" s="404"/>
      <c r="M27441" s="404"/>
      <c r="N27441" s="404"/>
      <c r="O27441" s="404"/>
      <c r="P27441" s="404"/>
      <c r="Q27441" s="404"/>
      <c r="R27441" s="404"/>
      <c r="S27441" s="404"/>
      <c r="T27441" s="404"/>
    </row>
    <row r="27442" spans="12:20" ht="16.8">
      <c r="L27442" s="404"/>
      <c r="M27442" s="404"/>
      <c r="N27442" s="404"/>
      <c r="O27442" s="404"/>
      <c r="P27442" s="404"/>
      <c r="Q27442" s="404"/>
      <c r="R27442" s="404"/>
      <c r="S27442" s="404"/>
      <c r="T27442" s="404"/>
    </row>
    <row r="27443" spans="12:20" ht="16.8">
      <c r="L27443" s="404"/>
      <c r="M27443" s="404"/>
      <c r="N27443" s="404"/>
      <c r="O27443" s="404"/>
      <c r="P27443" s="404"/>
      <c r="Q27443" s="404"/>
      <c r="R27443" s="404"/>
      <c r="S27443" s="404"/>
      <c r="T27443" s="404"/>
    </row>
    <row r="27444" spans="12:20" ht="16.8">
      <c r="L27444" s="404"/>
      <c r="M27444" s="404"/>
      <c r="N27444" s="404"/>
      <c r="O27444" s="404"/>
      <c r="P27444" s="404"/>
      <c r="Q27444" s="404"/>
      <c r="R27444" s="404"/>
      <c r="S27444" s="404"/>
      <c r="T27444" s="404"/>
    </row>
    <row r="27445" spans="12:20" ht="16.8">
      <c r="L27445" s="404"/>
      <c r="M27445" s="404"/>
      <c r="N27445" s="404"/>
      <c r="O27445" s="404"/>
      <c r="P27445" s="404"/>
      <c r="Q27445" s="404"/>
      <c r="R27445" s="404"/>
      <c r="S27445" s="404"/>
      <c r="T27445" s="404"/>
    </row>
    <row r="27446" spans="12:20" ht="16.8">
      <c r="L27446" s="404"/>
      <c r="M27446" s="404"/>
      <c r="N27446" s="404"/>
      <c r="O27446" s="404"/>
      <c r="P27446" s="404"/>
      <c r="Q27446" s="404"/>
      <c r="R27446" s="404"/>
      <c r="S27446" s="404"/>
      <c r="T27446" s="404"/>
    </row>
    <row r="27447" spans="12:20" ht="16.8">
      <c r="L27447" s="404"/>
      <c r="M27447" s="404"/>
      <c r="N27447" s="404"/>
      <c r="O27447" s="404"/>
      <c r="P27447" s="404"/>
      <c r="Q27447" s="404"/>
      <c r="R27447" s="404"/>
      <c r="S27447" s="404"/>
      <c r="T27447" s="404"/>
    </row>
    <row r="27448" spans="12:20" ht="16.8">
      <c r="L27448" s="404"/>
      <c r="M27448" s="404"/>
      <c r="N27448" s="404"/>
      <c r="O27448" s="404"/>
      <c r="P27448" s="404"/>
      <c r="Q27448" s="404"/>
      <c r="R27448" s="404"/>
      <c r="S27448" s="404"/>
      <c r="T27448" s="404"/>
    </row>
    <row r="27449" spans="12:20" ht="16.8">
      <c r="L27449" s="404"/>
      <c r="M27449" s="404"/>
      <c r="N27449" s="404"/>
      <c r="O27449" s="404"/>
      <c r="P27449" s="404"/>
      <c r="Q27449" s="404"/>
      <c r="R27449" s="404"/>
      <c r="S27449" s="404"/>
      <c r="T27449" s="404"/>
    </row>
    <row r="27450" spans="12:20" ht="16.8">
      <c r="L27450" s="404"/>
      <c r="M27450" s="404"/>
      <c r="N27450" s="404"/>
      <c r="O27450" s="404"/>
      <c r="P27450" s="404"/>
      <c r="Q27450" s="404"/>
      <c r="R27450" s="404"/>
      <c r="S27450" s="404"/>
      <c r="T27450" s="404"/>
    </row>
    <row r="27451" spans="12:20" ht="16.8">
      <c r="L27451" s="404"/>
      <c r="M27451" s="404"/>
      <c r="N27451" s="404"/>
      <c r="O27451" s="404"/>
      <c r="P27451" s="404"/>
      <c r="Q27451" s="404"/>
      <c r="R27451" s="404"/>
      <c r="S27451" s="404"/>
      <c r="T27451" s="404"/>
    </row>
    <row r="27452" spans="12:20" ht="16.8">
      <c r="L27452" s="404"/>
      <c r="M27452" s="404"/>
      <c r="N27452" s="404"/>
      <c r="O27452" s="404"/>
      <c r="P27452" s="404"/>
      <c r="Q27452" s="404"/>
      <c r="R27452" s="404"/>
      <c r="S27452" s="404"/>
      <c r="T27452" s="404"/>
    </row>
    <row r="27453" spans="12:20" ht="16.8">
      <c r="L27453" s="404"/>
      <c r="M27453" s="404"/>
      <c r="N27453" s="404"/>
      <c r="O27453" s="404"/>
      <c r="P27453" s="404"/>
      <c r="Q27453" s="404"/>
      <c r="R27453" s="404"/>
      <c r="S27453" s="404"/>
      <c r="T27453" s="404"/>
    </row>
    <row r="27454" spans="12:20" ht="16.8">
      <c r="L27454" s="404"/>
      <c r="M27454" s="404"/>
      <c r="N27454" s="404"/>
      <c r="O27454" s="404"/>
      <c r="P27454" s="404"/>
      <c r="Q27454" s="404"/>
      <c r="R27454" s="404"/>
      <c r="S27454" s="404"/>
      <c r="T27454" s="404"/>
    </row>
    <row r="27455" spans="12:20" ht="16.8">
      <c r="L27455" s="404"/>
      <c r="M27455" s="404"/>
      <c r="N27455" s="404"/>
      <c r="O27455" s="404"/>
      <c r="P27455" s="404"/>
      <c r="Q27455" s="404"/>
      <c r="R27455" s="404"/>
      <c r="S27455" s="404"/>
      <c r="T27455" s="404"/>
    </row>
    <row r="27456" spans="12:20" ht="16.8">
      <c r="L27456" s="404"/>
      <c r="M27456" s="404"/>
      <c r="N27456" s="404"/>
      <c r="O27456" s="404"/>
      <c r="P27456" s="404"/>
      <c r="Q27456" s="404"/>
      <c r="R27456" s="404"/>
      <c r="S27456" s="404"/>
      <c r="T27456" s="404"/>
    </row>
    <row r="27457" spans="12:20" ht="16.8">
      <c r="L27457" s="404"/>
      <c r="M27457" s="404"/>
      <c r="N27457" s="404"/>
      <c r="O27457" s="404"/>
      <c r="P27457" s="404"/>
      <c r="Q27457" s="404"/>
      <c r="R27457" s="404"/>
      <c r="S27457" s="404"/>
      <c r="T27457" s="404"/>
    </row>
    <row r="27458" spans="12:20" ht="16.8">
      <c r="L27458" s="404"/>
      <c r="M27458" s="404"/>
      <c r="N27458" s="404"/>
      <c r="O27458" s="404"/>
      <c r="P27458" s="404"/>
      <c r="Q27458" s="404"/>
      <c r="R27458" s="404"/>
      <c r="S27458" s="404"/>
      <c r="T27458" s="404"/>
    </row>
    <row r="27459" spans="12:20" ht="16.8">
      <c r="L27459" s="404"/>
      <c r="M27459" s="404"/>
      <c r="N27459" s="404"/>
      <c r="O27459" s="404"/>
      <c r="P27459" s="404"/>
      <c r="Q27459" s="404"/>
      <c r="R27459" s="404"/>
      <c r="S27459" s="404"/>
      <c r="T27459" s="404"/>
    </row>
    <row r="27460" spans="12:20" ht="16.8">
      <c r="L27460" s="404"/>
      <c r="M27460" s="404"/>
      <c r="N27460" s="404"/>
      <c r="O27460" s="404"/>
      <c r="P27460" s="404"/>
      <c r="Q27460" s="404"/>
      <c r="R27460" s="404"/>
      <c r="S27460" s="404"/>
      <c r="T27460" s="404"/>
    </row>
    <row r="27461" spans="12:20" ht="16.8">
      <c r="L27461" s="404"/>
      <c r="M27461" s="404"/>
      <c r="N27461" s="404"/>
      <c r="O27461" s="404"/>
      <c r="P27461" s="404"/>
      <c r="Q27461" s="404"/>
      <c r="R27461" s="404"/>
      <c r="S27461" s="404"/>
      <c r="T27461" s="404"/>
    </row>
    <row r="27462" spans="12:20" ht="16.8">
      <c r="L27462" s="404"/>
      <c r="M27462" s="404"/>
      <c r="N27462" s="404"/>
      <c r="O27462" s="404"/>
      <c r="P27462" s="404"/>
      <c r="Q27462" s="404"/>
      <c r="R27462" s="404"/>
      <c r="S27462" s="404"/>
      <c r="T27462" s="404"/>
    </row>
    <row r="27463" spans="12:20" ht="16.8">
      <c r="L27463" s="404"/>
      <c r="M27463" s="404"/>
      <c r="N27463" s="404"/>
      <c r="O27463" s="404"/>
      <c r="P27463" s="404"/>
      <c r="Q27463" s="404"/>
      <c r="R27463" s="404"/>
      <c r="S27463" s="404"/>
      <c r="T27463" s="404"/>
    </row>
    <row r="27464" spans="12:20" ht="16.8">
      <c r="L27464" s="404"/>
      <c r="M27464" s="404"/>
      <c r="N27464" s="404"/>
      <c r="O27464" s="404"/>
      <c r="P27464" s="404"/>
      <c r="Q27464" s="404"/>
      <c r="R27464" s="404"/>
      <c r="S27464" s="404"/>
      <c r="T27464" s="404"/>
    </row>
    <row r="27465" spans="12:20" ht="16.8">
      <c r="L27465" s="404"/>
      <c r="M27465" s="404"/>
      <c r="N27465" s="404"/>
      <c r="O27465" s="404"/>
      <c r="P27465" s="404"/>
      <c r="Q27465" s="404"/>
      <c r="R27465" s="404"/>
      <c r="S27465" s="404"/>
      <c r="T27465" s="404"/>
    </row>
    <row r="27466" spans="12:20" ht="16.8">
      <c r="L27466" s="404"/>
      <c r="M27466" s="404"/>
      <c r="N27466" s="404"/>
      <c r="O27466" s="404"/>
      <c r="P27466" s="404"/>
      <c r="Q27466" s="404"/>
      <c r="R27466" s="404"/>
      <c r="S27466" s="404"/>
      <c r="T27466" s="404"/>
    </row>
    <row r="27467" spans="12:20" ht="16.8">
      <c r="L27467" s="404"/>
      <c r="M27467" s="404"/>
      <c r="N27467" s="404"/>
      <c r="O27467" s="404"/>
      <c r="P27467" s="404"/>
      <c r="Q27467" s="404"/>
      <c r="R27467" s="404"/>
      <c r="S27467" s="404"/>
      <c r="T27467" s="404"/>
    </row>
    <row r="27468" spans="12:20" ht="16.8">
      <c r="L27468" s="404"/>
      <c r="M27468" s="404"/>
      <c r="N27468" s="404"/>
      <c r="O27468" s="404"/>
      <c r="P27468" s="404"/>
      <c r="Q27468" s="404"/>
      <c r="R27468" s="404"/>
      <c r="S27468" s="404"/>
      <c r="T27468" s="404"/>
    </row>
    <row r="27469" spans="12:20" ht="16.8">
      <c r="L27469" s="404"/>
      <c r="M27469" s="404"/>
      <c r="N27469" s="404"/>
      <c r="O27469" s="404"/>
      <c r="P27469" s="404"/>
      <c r="Q27469" s="404"/>
      <c r="R27469" s="404"/>
      <c r="S27469" s="404"/>
      <c r="T27469" s="404"/>
    </row>
    <row r="27470" spans="12:20" ht="16.8">
      <c r="L27470" s="404"/>
      <c r="M27470" s="404"/>
      <c r="N27470" s="404"/>
      <c r="O27470" s="404"/>
      <c r="P27470" s="404"/>
      <c r="Q27470" s="404"/>
      <c r="R27470" s="404"/>
      <c r="S27470" s="404"/>
      <c r="T27470" s="404"/>
    </row>
    <row r="27471" spans="12:20" ht="16.8">
      <c r="L27471" s="404"/>
      <c r="M27471" s="404"/>
      <c r="N27471" s="404"/>
      <c r="O27471" s="404"/>
      <c r="P27471" s="404"/>
      <c r="Q27471" s="404"/>
      <c r="R27471" s="404"/>
      <c r="S27471" s="404"/>
      <c r="T27471" s="404"/>
    </row>
    <row r="27472" spans="12:20" ht="16.8">
      <c r="L27472" s="404"/>
      <c r="M27472" s="404"/>
      <c r="N27472" s="404"/>
      <c r="O27472" s="404"/>
      <c r="P27472" s="404"/>
      <c r="Q27472" s="404"/>
      <c r="R27472" s="404"/>
      <c r="S27472" s="404"/>
      <c r="T27472" s="404"/>
    </row>
    <row r="27473" spans="12:20" ht="16.8">
      <c r="L27473" s="404"/>
      <c r="M27473" s="404"/>
      <c r="N27473" s="404"/>
      <c r="O27473" s="404"/>
      <c r="P27473" s="404"/>
      <c r="Q27473" s="404"/>
      <c r="R27473" s="404"/>
      <c r="S27473" s="404"/>
      <c r="T27473" s="404"/>
    </row>
    <row r="27474" spans="12:20" ht="16.8">
      <c r="L27474" s="404"/>
      <c r="M27474" s="404"/>
      <c r="N27474" s="404"/>
      <c r="O27474" s="404"/>
      <c r="P27474" s="404"/>
      <c r="Q27474" s="404"/>
      <c r="R27474" s="404"/>
      <c r="S27474" s="404"/>
      <c r="T27474" s="404"/>
    </row>
    <row r="27475" spans="12:20" ht="16.8">
      <c r="L27475" s="404"/>
      <c r="M27475" s="404"/>
      <c r="N27475" s="404"/>
      <c r="O27475" s="404"/>
      <c r="P27475" s="404"/>
      <c r="Q27475" s="404"/>
      <c r="R27475" s="404"/>
      <c r="S27475" s="404"/>
      <c r="T27475" s="404"/>
    </row>
    <row r="27476" spans="12:20" ht="16.8">
      <c r="L27476" s="404"/>
      <c r="M27476" s="404"/>
      <c r="N27476" s="404"/>
      <c r="O27476" s="404"/>
      <c r="P27476" s="404"/>
      <c r="Q27476" s="404"/>
      <c r="R27476" s="404"/>
      <c r="S27476" s="404"/>
      <c r="T27476" s="404"/>
    </row>
    <row r="27477" spans="12:20" ht="16.8">
      <c r="L27477" s="404"/>
      <c r="M27477" s="404"/>
      <c r="N27477" s="404"/>
      <c r="O27477" s="404"/>
      <c r="P27477" s="404"/>
      <c r="Q27477" s="404"/>
      <c r="R27477" s="404"/>
      <c r="S27477" s="404"/>
      <c r="T27477" s="404"/>
    </row>
    <row r="27478" spans="12:20" ht="16.8">
      <c r="L27478" s="404"/>
      <c r="M27478" s="404"/>
      <c r="N27478" s="404"/>
      <c r="O27478" s="404"/>
      <c r="P27478" s="404"/>
      <c r="Q27478" s="404"/>
      <c r="R27478" s="404"/>
      <c r="S27478" s="404"/>
      <c r="T27478" s="404"/>
    </row>
    <row r="27479" spans="12:20" ht="16.8">
      <c r="L27479" s="404"/>
      <c r="M27479" s="404"/>
      <c r="N27479" s="404"/>
      <c r="O27479" s="404"/>
      <c r="P27479" s="404"/>
      <c r="Q27479" s="404"/>
      <c r="R27479" s="404"/>
      <c r="S27479" s="404"/>
      <c r="T27479" s="404"/>
    </row>
    <row r="27480" spans="12:20" ht="16.8">
      <c r="L27480" s="404"/>
      <c r="M27480" s="404"/>
      <c r="N27480" s="404"/>
      <c r="O27480" s="404"/>
      <c r="P27480" s="404"/>
      <c r="Q27480" s="404"/>
      <c r="R27480" s="404"/>
      <c r="S27480" s="404"/>
      <c r="T27480" s="404"/>
    </row>
    <row r="27481" spans="12:20" ht="16.8">
      <c r="L27481" s="404"/>
      <c r="M27481" s="404"/>
      <c r="N27481" s="404"/>
      <c r="O27481" s="404"/>
      <c r="P27481" s="404"/>
      <c r="Q27481" s="404"/>
      <c r="R27481" s="404"/>
      <c r="S27481" s="404"/>
      <c r="T27481" s="404"/>
    </row>
    <row r="27482" spans="12:20" ht="16.8">
      <c r="L27482" s="404"/>
      <c r="M27482" s="404"/>
      <c r="N27482" s="404"/>
      <c r="O27482" s="404"/>
      <c r="P27482" s="404"/>
      <c r="Q27482" s="404"/>
      <c r="R27482" s="404"/>
      <c r="S27482" s="404"/>
      <c r="T27482" s="404"/>
    </row>
    <row r="27483" spans="12:20" ht="16.8">
      <c r="L27483" s="404"/>
      <c r="M27483" s="404"/>
      <c r="N27483" s="404"/>
      <c r="O27483" s="404"/>
      <c r="P27483" s="404"/>
      <c r="Q27483" s="404"/>
      <c r="R27483" s="404"/>
      <c r="S27483" s="404"/>
      <c r="T27483" s="404"/>
    </row>
    <row r="27484" spans="12:20" ht="16.8">
      <c r="L27484" s="404"/>
      <c r="M27484" s="404"/>
      <c r="N27484" s="404"/>
      <c r="O27484" s="404"/>
      <c r="P27484" s="404"/>
      <c r="Q27484" s="404"/>
      <c r="R27484" s="404"/>
      <c r="S27484" s="404"/>
      <c r="T27484" s="404"/>
    </row>
    <row r="27485" spans="12:20" ht="16.8">
      <c r="L27485" s="404"/>
      <c r="M27485" s="404"/>
      <c r="N27485" s="404"/>
      <c r="O27485" s="404"/>
      <c r="P27485" s="404"/>
      <c r="Q27485" s="404"/>
      <c r="R27485" s="404"/>
      <c r="S27485" s="404"/>
      <c r="T27485" s="404"/>
    </row>
    <row r="27486" spans="12:20" ht="16.8">
      <c r="L27486" s="404"/>
      <c r="M27486" s="404"/>
      <c r="N27486" s="404"/>
      <c r="O27486" s="404"/>
      <c r="P27486" s="404"/>
      <c r="Q27486" s="404"/>
      <c r="R27486" s="404"/>
      <c r="S27486" s="404"/>
      <c r="T27486" s="404"/>
    </row>
    <row r="27487" spans="12:20" ht="16.8">
      <c r="L27487" s="404"/>
      <c r="M27487" s="404"/>
      <c r="N27487" s="404"/>
      <c r="O27487" s="404"/>
      <c r="P27487" s="404"/>
      <c r="Q27487" s="404"/>
      <c r="R27487" s="404"/>
      <c r="S27487" s="404"/>
      <c r="T27487" s="404"/>
    </row>
    <row r="27488" spans="12:20" ht="16.8">
      <c r="L27488" s="404"/>
      <c r="M27488" s="404"/>
      <c r="N27488" s="404"/>
      <c r="O27488" s="404"/>
      <c r="P27488" s="404"/>
      <c r="Q27488" s="404"/>
      <c r="R27488" s="404"/>
      <c r="S27488" s="404"/>
      <c r="T27488" s="404"/>
    </row>
    <row r="27489" spans="12:20" ht="16.8">
      <c r="L27489" s="404"/>
      <c r="M27489" s="404"/>
      <c r="N27489" s="404"/>
      <c r="O27489" s="404"/>
      <c r="P27489" s="404"/>
      <c r="Q27489" s="404"/>
      <c r="R27489" s="404"/>
      <c r="S27489" s="404"/>
      <c r="T27489" s="404"/>
    </row>
    <row r="27490" spans="12:20" ht="16.8">
      <c r="L27490" s="404"/>
      <c r="M27490" s="404"/>
      <c r="N27490" s="404"/>
      <c r="O27490" s="404"/>
      <c r="P27490" s="404"/>
      <c r="Q27490" s="404"/>
      <c r="R27490" s="404"/>
      <c r="S27490" s="404"/>
      <c r="T27490" s="404"/>
    </row>
    <row r="27491" spans="12:20" ht="16.8">
      <c r="L27491" s="404"/>
      <c r="M27491" s="404"/>
      <c r="N27491" s="404"/>
      <c r="O27491" s="404"/>
      <c r="P27491" s="404"/>
      <c r="Q27491" s="404"/>
      <c r="R27491" s="404"/>
      <c r="S27491" s="404"/>
      <c r="T27491" s="404"/>
    </row>
    <row r="27492" spans="12:20" ht="16.8">
      <c r="L27492" s="404"/>
      <c r="M27492" s="404"/>
      <c r="N27492" s="404"/>
      <c r="O27492" s="404"/>
      <c r="P27492" s="404"/>
      <c r="Q27492" s="404"/>
      <c r="R27492" s="404"/>
      <c r="S27492" s="404"/>
      <c r="T27492" s="404"/>
    </row>
    <row r="27493" spans="12:20" ht="16.8">
      <c r="L27493" s="404"/>
      <c r="M27493" s="404"/>
      <c r="N27493" s="404"/>
      <c r="O27493" s="404"/>
      <c r="P27493" s="404"/>
      <c r="Q27493" s="404"/>
      <c r="R27493" s="404"/>
      <c r="S27493" s="404"/>
      <c r="T27493" s="404"/>
    </row>
    <row r="27494" spans="12:20" ht="16.8">
      <c r="L27494" s="404"/>
      <c r="M27494" s="404"/>
      <c r="N27494" s="404"/>
      <c r="O27494" s="404"/>
      <c r="P27494" s="404"/>
      <c r="Q27494" s="404"/>
      <c r="R27494" s="404"/>
      <c r="S27494" s="404"/>
      <c r="T27494" s="404"/>
    </row>
    <row r="27495" spans="12:20" ht="16.8">
      <c r="L27495" s="404"/>
      <c r="M27495" s="404"/>
      <c r="N27495" s="404"/>
      <c r="O27495" s="404"/>
      <c r="P27495" s="404"/>
      <c r="Q27495" s="404"/>
      <c r="R27495" s="404"/>
      <c r="S27495" s="404"/>
      <c r="T27495" s="404"/>
    </row>
    <row r="27496" spans="12:20" ht="16.8">
      <c r="L27496" s="404"/>
      <c r="M27496" s="404"/>
      <c r="N27496" s="404"/>
      <c r="O27496" s="404"/>
      <c r="P27496" s="404"/>
      <c r="Q27496" s="404"/>
      <c r="R27496" s="404"/>
      <c r="S27496" s="404"/>
      <c r="T27496" s="404"/>
    </row>
    <row r="27497" spans="12:20" ht="16.8">
      <c r="L27497" s="404"/>
      <c r="M27497" s="404"/>
      <c r="N27497" s="404"/>
      <c r="O27497" s="404"/>
      <c r="P27497" s="404"/>
      <c r="Q27497" s="404"/>
      <c r="R27497" s="404"/>
      <c r="S27497" s="404"/>
      <c r="T27497" s="404"/>
    </row>
    <row r="27498" spans="12:20" ht="16.8">
      <c r="L27498" s="404"/>
      <c r="M27498" s="404"/>
      <c r="N27498" s="404"/>
      <c r="O27498" s="404"/>
      <c r="P27498" s="404"/>
      <c r="Q27498" s="404"/>
      <c r="R27498" s="404"/>
      <c r="S27498" s="404"/>
      <c r="T27498" s="404"/>
    </row>
    <row r="27499" spans="12:20" ht="16.8">
      <c r="L27499" s="404"/>
      <c r="M27499" s="404"/>
      <c r="N27499" s="404"/>
      <c r="O27499" s="404"/>
      <c r="P27499" s="404"/>
      <c r="Q27499" s="404"/>
      <c r="R27499" s="404"/>
      <c r="S27499" s="404"/>
      <c r="T27499" s="404"/>
    </row>
    <row r="27500" spans="12:20" ht="16.8">
      <c r="L27500" s="404"/>
      <c r="M27500" s="404"/>
      <c r="N27500" s="404"/>
      <c r="O27500" s="404"/>
      <c r="P27500" s="404"/>
      <c r="Q27500" s="404"/>
      <c r="R27500" s="404"/>
      <c r="S27500" s="404"/>
      <c r="T27500" s="404"/>
    </row>
    <row r="27501" spans="12:20" ht="16.8">
      <c r="L27501" s="404"/>
      <c r="M27501" s="404"/>
      <c r="N27501" s="404"/>
      <c r="O27501" s="404"/>
      <c r="P27501" s="404"/>
      <c r="Q27501" s="404"/>
      <c r="R27501" s="404"/>
      <c r="S27501" s="404"/>
      <c r="T27501" s="404"/>
    </row>
    <row r="27502" spans="12:20" ht="16.8">
      <c r="L27502" s="404"/>
      <c r="M27502" s="404"/>
      <c r="N27502" s="404"/>
      <c r="O27502" s="404"/>
      <c r="P27502" s="404"/>
      <c r="Q27502" s="404"/>
      <c r="R27502" s="404"/>
      <c r="S27502" s="404"/>
      <c r="T27502" s="404"/>
    </row>
    <row r="27503" spans="12:20" ht="16.8">
      <c r="L27503" s="404"/>
      <c r="M27503" s="404"/>
      <c r="N27503" s="404"/>
      <c r="O27503" s="404"/>
      <c r="P27503" s="404"/>
      <c r="Q27503" s="404"/>
      <c r="R27503" s="404"/>
      <c r="S27503" s="404"/>
      <c r="T27503" s="404"/>
    </row>
    <row r="27504" spans="12:20" ht="16.8">
      <c r="L27504" s="404"/>
      <c r="M27504" s="404"/>
      <c r="N27504" s="404"/>
      <c r="O27504" s="404"/>
      <c r="P27504" s="404"/>
      <c r="Q27504" s="404"/>
      <c r="R27504" s="404"/>
      <c r="S27504" s="404"/>
      <c r="T27504" s="404"/>
    </row>
    <row r="27505" spans="12:20" ht="16.8">
      <c r="L27505" s="404"/>
      <c r="M27505" s="404"/>
      <c r="N27505" s="404"/>
      <c r="O27505" s="404"/>
      <c r="P27505" s="404"/>
      <c r="Q27505" s="404"/>
      <c r="R27505" s="404"/>
      <c r="S27505" s="404"/>
      <c r="T27505" s="404"/>
    </row>
    <row r="27506" spans="12:20" ht="16.8">
      <c r="L27506" s="404"/>
      <c r="M27506" s="404"/>
      <c r="N27506" s="404"/>
      <c r="O27506" s="404"/>
      <c r="P27506" s="404"/>
      <c r="Q27506" s="404"/>
      <c r="R27506" s="404"/>
      <c r="S27506" s="404"/>
      <c r="T27506" s="404"/>
    </row>
    <row r="27507" spans="12:20" ht="16.8">
      <c r="L27507" s="404"/>
      <c r="M27507" s="404"/>
      <c r="N27507" s="404"/>
      <c r="O27507" s="404"/>
      <c r="P27507" s="404"/>
      <c r="Q27507" s="404"/>
      <c r="R27507" s="404"/>
      <c r="S27507" s="404"/>
      <c r="T27507" s="404"/>
    </row>
    <row r="27508" spans="12:20" ht="16.8">
      <c r="L27508" s="404"/>
      <c r="M27508" s="404"/>
      <c r="N27508" s="404"/>
      <c r="O27508" s="404"/>
      <c r="P27508" s="404"/>
      <c r="Q27508" s="404"/>
      <c r="R27508" s="404"/>
      <c r="S27508" s="404"/>
      <c r="T27508" s="404"/>
    </row>
    <row r="27509" spans="12:20" ht="16.8">
      <c r="L27509" s="404"/>
      <c r="M27509" s="404"/>
      <c r="N27509" s="404"/>
      <c r="O27509" s="404"/>
      <c r="P27509" s="404"/>
      <c r="Q27509" s="404"/>
      <c r="R27509" s="404"/>
      <c r="S27509" s="404"/>
      <c r="T27509" s="404"/>
    </row>
    <row r="27510" spans="12:20" ht="16.8">
      <c r="L27510" s="404"/>
      <c r="M27510" s="404"/>
      <c r="N27510" s="404"/>
      <c r="O27510" s="404"/>
      <c r="P27510" s="404"/>
      <c r="Q27510" s="404"/>
      <c r="R27510" s="404"/>
      <c r="S27510" s="404"/>
      <c r="T27510" s="404"/>
    </row>
    <row r="27511" spans="12:20" ht="16.8">
      <c r="L27511" s="404"/>
      <c r="M27511" s="404"/>
      <c r="N27511" s="404"/>
      <c r="O27511" s="404"/>
      <c r="P27511" s="404"/>
      <c r="Q27511" s="404"/>
      <c r="R27511" s="404"/>
      <c r="S27511" s="404"/>
      <c r="T27511" s="404"/>
    </row>
    <row r="27512" spans="12:20" ht="16.8">
      <c r="L27512" s="404"/>
      <c r="M27512" s="404"/>
      <c r="N27512" s="404"/>
      <c r="O27512" s="404"/>
      <c r="P27512" s="404"/>
      <c r="Q27512" s="404"/>
      <c r="R27512" s="404"/>
      <c r="S27512" s="404"/>
      <c r="T27512" s="404"/>
    </row>
    <row r="27513" spans="12:20" ht="16.8">
      <c r="L27513" s="404"/>
      <c r="M27513" s="404"/>
      <c r="N27513" s="404"/>
      <c r="O27513" s="404"/>
      <c r="P27513" s="404"/>
      <c r="Q27513" s="404"/>
      <c r="R27513" s="404"/>
      <c r="S27513" s="404"/>
      <c r="T27513" s="404"/>
    </row>
    <row r="27514" spans="12:20" ht="16.8">
      <c r="L27514" s="404"/>
      <c r="M27514" s="404"/>
      <c r="N27514" s="404"/>
      <c r="O27514" s="404"/>
      <c r="P27514" s="404"/>
      <c r="Q27514" s="404"/>
      <c r="R27514" s="404"/>
      <c r="S27514" s="404"/>
      <c r="T27514" s="404"/>
    </row>
    <row r="27515" spans="12:20" ht="16.8">
      <c r="L27515" s="404"/>
      <c r="M27515" s="404"/>
      <c r="N27515" s="404"/>
      <c r="O27515" s="404"/>
      <c r="P27515" s="404"/>
      <c r="Q27515" s="404"/>
      <c r="R27515" s="404"/>
      <c r="S27515" s="404"/>
      <c r="T27515" s="404"/>
    </row>
    <row r="27516" spans="12:20" ht="16.8">
      <c r="L27516" s="404"/>
      <c r="M27516" s="404"/>
      <c r="N27516" s="404"/>
      <c r="O27516" s="404"/>
      <c r="P27516" s="404"/>
      <c r="Q27516" s="404"/>
      <c r="R27516" s="404"/>
      <c r="S27516" s="404"/>
      <c r="T27516" s="404"/>
    </row>
    <row r="27517" spans="12:20" ht="16.8">
      <c r="L27517" s="404"/>
      <c r="M27517" s="404"/>
      <c r="N27517" s="404"/>
      <c r="O27517" s="404"/>
      <c r="P27517" s="404"/>
      <c r="Q27517" s="404"/>
      <c r="R27517" s="404"/>
      <c r="S27517" s="404"/>
      <c r="T27517" s="404"/>
    </row>
    <row r="27518" spans="12:20" ht="16.8">
      <c r="L27518" s="404"/>
      <c r="M27518" s="404"/>
      <c r="N27518" s="404"/>
      <c r="O27518" s="404"/>
      <c r="P27518" s="404"/>
      <c r="Q27518" s="404"/>
      <c r="R27518" s="404"/>
      <c r="S27518" s="404"/>
      <c r="T27518" s="404"/>
    </row>
    <row r="27519" spans="12:20" ht="16.8">
      <c r="L27519" s="404"/>
      <c r="M27519" s="404"/>
      <c r="N27519" s="404"/>
      <c r="O27519" s="404"/>
      <c r="P27519" s="404"/>
      <c r="Q27519" s="404"/>
      <c r="R27519" s="404"/>
      <c r="S27519" s="404"/>
      <c r="T27519" s="404"/>
    </row>
    <row r="27520" spans="12:20" ht="16.8">
      <c r="L27520" s="404"/>
      <c r="M27520" s="404"/>
      <c r="N27520" s="404"/>
      <c r="O27520" s="404"/>
      <c r="P27520" s="404"/>
      <c r="Q27520" s="404"/>
      <c r="R27520" s="404"/>
      <c r="S27520" s="404"/>
      <c r="T27520" s="404"/>
    </row>
    <row r="27521" spans="12:20" ht="16.8">
      <c r="L27521" s="404"/>
      <c r="M27521" s="404"/>
      <c r="N27521" s="404"/>
      <c r="O27521" s="404"/>
      <c r="P27521" s="404"/>
      <c r="Q27521" s="404"/>
      <c r="R27521" s="404"/>
      <c r="S27521" s="404"/>
      <c r="T27521" s="404"/>
    </row>
    <row r="27522" spans="12:20" ht="16.8">
      <c r="L27522" s="404"/>
      <c r="M27522" s="404"/>
      <c r="N27522" s="404"/>
      <c r="O27522" s="404"/>
      <c r="P27522" s="404"/>
      <c r="Q27522" s="404"/>
      <c r="R27522" s="404"/>
      <c r="S27522" s="404"/>
      <c r="T27522" s="404"/>
    </row>
    <row r="27523" spans="12:20" ht="16.8">
      <c r="L27523" s="404"/>
      <c r="M27523" s="404"/>
      <c r="N27523" s="404"/>
      <c r="O27523" s="404"/>
      <c r="P27523" s="404"/>
      <c r="Q27523" s="404"/>
      <c r="R27523" s="404"/>
      <c r="S27523" s="404"/>
      <c r="T27523" s="404"/>
    </row>
    <row r="27524" spans="12:20" ht="16.8">
      <c r="L27524" s="404"/>
      <c r="M27524" s="404"/>
      <c r="N27524" s="404"/>
      <c r="O27524" s="404"/>
      <c r="P27524" s="404"/>
      <c r="Q27524" s="404"/>
      <c r="R27524" s="404"/>
      <c r="S27524" s="404"/>
      <c r="T27524" s="404"/>
    </row>
    <row r="27525" spans="12:20" ht="16.8">
      <c r="L27525" s="404"/>
      <c r="M27525" s="404"/>
      <c r="N27525" s="404"/>
      <c r="O27525" s="404"/>
      <c r="P27525" s="404"/>
      <c r="Q27525" s="404"/>
      <c r="R27525" s="404"/>
      <c r="S27525" s="404"/>
      <c r="T27525" s="404"/>
    </row>
    <row r="27526" spans="12:20" ht="16.8">
      <c r="L27526" s="404"/>
      <c r="M27526" s="404"/>
      <c r="N27526" s="404"/>
      <c r="O27526" s="404"/>
      <c r="P27526" s="404"/>
      <c r="Q27526" s="404"/>
      <c r="R27526" s="404"/>
      <c r="S27526" s="404"/>
      <c r="T27526" s="404"/>
    </row>
    <row r="27527" spans="12:20" ht="16.8">
      <c r="L27527" s="404"/>
      <c r="M27527" s="404"/>
      <c r="N27527" s="404"/>
      <c r="O27527" s="404"/>
      <c r="P27527" s="404"/>
      <c r="Q27527" s="404"/>
      <c r="R27527" s="404"/>
      <c r="S27527" s="404"/>
      <c r="T27527" s="404"/>
    </row>
    <row r="27528" spans="12:20" ht="16.8">
      <c r="L27528" s="404"/>
      <c r="M27528" s="404"/>
      <c r="N27528" s="404"/>
      <c r="O27528" s="404"/>
      <c r="P27528" s="404"/>
      <c r="Q27528" s="404"/>
      <c r="R27528" s="404"/>
      <c r="S27528" s="404"/>
      <c r="T27528" s="404"/>
    </row>
    <row r="27529" spans="12:20" ht="16.8">
      <c r="L27529" s="404"/>
      <c r="M27529" s="404"/>
      <c r="N27529" s="404"/>
      <c r="O27529" s="404"/>
      <c r="P27529" s="404"/>
      <c r="Q27529" s="404"/>
      <c r="R27529" s="404"/>
      <c r="S27529" s="404"/>
      <c r="T27529" s="404"/>
    </row>
    <row r="27530" spans="12:20" ht="16.8">
      <c r="L27530" s="404"/>
      <c r="M27530" s="404"/>
      <c r="N27530" s="404"/>
      <c r="O27530" s="404"/>
      <c r="P27530" s="404"/>
      <c r="Q27530" s="404"/>
      <c r="R27530" s="404"/>
      <c r="S27530" s="404"/>
      <c r="T27530" s="404"/>
    </row>
    <row r="27531" spans="12:20" ht="16.8">
      <c r="L27531" s="404"/>
      <c r="M27531" s="404"/>
      <c r="N27531" s="404"/>
      <c r="O27531" s="404"/>
      <c r="P27531" s="404"/>
      <c r="Q27531" s="404"/>
      <c r="R27531" s="404"/>
      <c r="S27531" s="404"/>
      <c r="T27531" s="404"/>
    </row>
    <row r="27532" spans="12:20" ht="16.8">
      <c r="L27532" s="404"/>
      <c r="M27532" s="404"/>
      <c r="N27532" s="404"/>
      <c r="O27532" s="404"/>
      <c r="P27532" s="404"/>
      <c r="Q27532" s="404"/>
      <c r="R27532" s="404"/>
      <c r="S27532" s="404"/>
      <c r="T27532" s="404"/>
    </row>
    <row r="27533" spans="12:20" ht="16.8">
      <c r="L27533" s="404"/>
      <c r="M27533" s="404"/>
      <c r="N27533" s="404"/>
      <c r="O27533" s="404"/>
      <c r="P27533" s="404"/>
      <c r="Q27533" s="404"/>
      <c r="R27533" s="404"/>
      <c r="S27533" s="404"/>
      <c r="T27533" s="404"/>
    </row>
    <row r="27534" spans="12:20" ht="16.8">
      <c r="L27534" s="404"/>
      <c r="M27534" s="404"/>
      <c r="N27534" s="404"/>
      <c r="O27534" s="404"/>
      <c r="P27534" s="404"/>
      <c r="Q27534" s="404"/>
      <c r="R27534" s="404"/>
      <c r="S27534" s="404"/>
      <c r="T27534" s="404"/>
    </row>
    <row r="27535" spans="12:20" ht="16.8">
      <c r="L27535" s="404"/>
      <c r="M27535" s="404"/>
      <c r="N27535" s="404"/>
      <c r="O27535" s="404"/>
      <c r="P27535" s="404"/>
      <c r="Q27535" s="404"/>
      <c r="R27535" s="404"/>
      <c r="S27535" s="404"/>
      <c r="T27535" s="404"/>
    </row>
    <row r="27536" spans="12:20" ht="16.8">
      <c r="L27536" s="404"/>
      <c r="M27536" s="404"/>
      <c r="N27536" s="404"/>
      <c r="O27536" s="404"/>
      <c r="P27536" s="404"/>
      <c r="Q27536" s="404"/>
      <c r="R27536" s="404"/>
      <c r="S27536" s="404"/>
      <c r="T27536" s="404"/>
    </row>
    <row r="27537" spans="12:20" ht="16.8">
      <c r="L27537" s="404"/>
      <c r="M27537" s="404"/>
      <c r="N27537" s="404"/>
      <c r="O27537" s="404"/>
      <c r="P27537" s="404"/>
      <c r="Q27537" s="404"/>
      <c r="R27537" s="404"/>
      <c r="S27537" s="404"/>
      <c r="T27537" s="404"/>
    </row>
    <row r="27538" spans="12:20" ht="16.8">
      <c r="L27538" s="404"/>
      <c r="M27538" s="404"/>
      <c r="N27538" s="404"/>
      <c r="O27538" s="404"/>
      <c r="P27538" s="404"/>
      <c r="Q27538" s="404"/>
      <c r="R27538" s="404"/>
      <c r="S27538" s="404"/>
      <c r="T27538" s="404"/>
    </row>
    <row r="27539" spans="12:20" ht="16.8">
      <c r="L27539" s="404"/>
      <c r="M27539" s="404"/>
      <c r="N27539" s="404"/>
      <c r="O27539" s="404"/>
      <c r="P27539" s="404"/>
      <c r="Q27539" s="404"/>
      <c r="R27539" s="404"/>
      <c r="S27539" s="404"/>
      <c r="T27539" s="404"/>
    </row>
    <row r="27540" spans="12:20" ht="16.8">
      <c r="L27540" s="404"/>
      <c r="M27540" s="404"/>
      <c r="N27540" s="404"/>
      <c r="O27540" s="404"/>
      <c r="P27540" s="404"/>
      <c r="Q27540" s="404"/>
      <c r="R27540" s="404"/>
      <c r="S27540" s="404"/>
      <c r="T27540" s="404"/>
    </row>
    <row r="27541" spans="12:20" ht="16.8">
      <c r="L27541" s="404"/>
      <c r="M27541" s="404"/>
      <c r="N27541" s="404"/>
      <c r="O27541" s="404"/>
      <c r="P27541" s="404"/>
      <c r="Q27541" s="404"/>
      <c r="R27541" s="404"/>
      <c r="S27541" s="404"/>
      <c r="T27541" s="404"/>
    </row>
    <row r="27542" spans="12:20" ht="16.8">
      <c r="L27542" s="404"/>
      <c r="M27542" s="404"/>
      <c r="N27542" s="404"/>
      <c r="O27542" s="404"/>
      <c r="P27542" s="404"/>
      <c r="Q27542" s="404"/>
      <c r="R27542" s="404"/>
      <c r="S27542" s="404"/>
      <c r="T27542" s="404"/>
    </row>
    <row r="27543" spans="12:20" ht="16.8">
      <c r="L27543" s="404"/>
      <c r="M27543" s="404"/>
      <c r="N27543" s="404"/>
      <c r="O27543" s="404"/>
      <c r="P27543" s="404"/>
      <c r="Q27543" s="404"/>
      <c r="R27543" s="404"/>
      <c r="S27543" s="404"/>
      <c r="T27543" s="404"/>
    </row>
    <row r="27544" spans="12:20" ht="16.8">
      <c r="L27544" s="404"/>
      <c r="M27544" s="404"/>
      <c r="N27544" s="404"/>
      <c r="O27544" s="404"/>
      <c r="P27544" s="404"/>
      <c r="Q27544" s="404"/>
      <c r="R27544" s="404"/>
      <c r="S27544" s="404"/>
      <c r="T27544" s="404"/>
    </row>
    <row r="27545" spans="12:20" ht="16.8">
      <c r="L27545" s="404"/>
      <c r="M27545" s="404"/>
      <c r="N27545" s="404"/>
      <c r="O27545" s="404"/>
      <c r="P27545" s="404"/>
      <c r="Q27545" s="404"/>
      <c r="R27545" s="404"/>
      <c r="S27545" s="404"/>
      <c r="T27545" s="404"/>
    </row>
    <row r="27546" spans="12:20" ht="16.8">
      <c r="L27546" s="404"/>
      <c r="M27546" s="404"/>
      <c r="N27546" s="404"/>
      <c r="O27546" s="404"/>
      <c r="P27546" s="404"/>
      <c r="Q27546" s="404"/>
      <c r="R27546" s="404"/>
      <c r="S27546" s="404"/>
      <c r="T27546" s="404"/>
    </row>
    <row r="27547" spans="12:20" ht="16.8">
      <c r="L27547" s="404"/>
      <c r="M27547" s="404"/>
      <c r="N27547" s="404"/>
      <c r="O27547" s="404"/>
      <c r="P27547" s="404"/>
      <c r="Q27547" s="404"/>
      <c r="R27547" s="404"/>
      <c r="S27547" s="404"/>
      <c r="T27547" s="404"/>
    </row>
    <row r="27548" spans="12:20" ht="16.8">
      <c r="L27548" s="404"/>
      <c r="M27548" s="404"/>
      <c r="N27548" s="404"/>
      <c r="O27548" s="404"/>
      <c r="P27548" s="404"/>
      <c r="Q27548" s="404"/>
      <c r="R27548" s="404"/>
      <c r="S27548" s="404"/>
      <c r="T27548" s="404"/>
    </row>
    <row r="27549" spans="12:20" ht="16.8">
      <c r="L27549" s="404"/>
      <c r="M27549" s="404"/>
      <c r="N27549" s="404"/>
      <c r="O27549" s="404"/>
      <c r="P27549" s="404"/>
      <c r="Q27549" s="404"/>
      <c r="R27549" s="404"/>
      <c r="S27549" s="404"/>
      <c r="T27549" s="404"/>
    </row>
    <row r="27550" spans="12:20" ht="16.8">
      <c r="L27550" s="404"/>
      <c r="M27550" s="404"/>
      <c r="N27550" s="404"/>
      <c r="O27550" s="404"/>
      <c r="P27550" s="404"/>
      <c r="Q27550" s="404"/>
      <c r="R27550" s="404"/>
      <c r="S27550" s="404"/>
      <c r="T27550" s="404"/>
    </row>
    <row r="27551" spans="12:20" ht="16.8">
      <c r="L27551" s="404"/>
      <c r="M27551" s="404"/>
      <c r="N27551" s="404"/>
      <c r="O27551" s="404"/>
      <c r="P27551" s="404"/>
      <c r="Q27551" s="404"/>
      <c r="R27551" s="404"/>
      <c r="S27551" s="404"/>
      <c r="T27551" s="404"/>
    </row>
    <row r="27552" spans="12:20" ht="16.8">
      <c r="L27552" s="404"/>
      <c r="M27552" s="404"/>
      <c r="N27552" s="404"/>
      <c r="O27552" s="404"/>
      <c r="P27552" s="404"/>
      <c r="Q27552" s="404"/>
      <c r="R27552" s="404"/>
      <c r="S27552" s="404"/>
      <c r="T27552" s="404"/>
    </row>
    <row r="27553" spans="12:20" ht="16.8">
      <c r="L27553" s="404"/>
      <c r="M27553" s="404"/>
      <c r="N27553" s="404"/>
      <c r="O27553" s="404"/>
      <c r="P27553" s="404"/>
      <c r="Q27553" s="404"/>
      <c r="R27553" s="404"/>
      <c r="S27553" s="404"/>
      <c r="T27553" s="404"/>
    </row>
    <row r="27554" spans="12:20" ht="16.8">
      <c r="L27554" s="404"/>
      <c r="M27554" s="404"/>
      <c r="N27554" s="404"/>
      <c r="O27554" s="404"/>
      <c r="P27554" s="404"/>
      <c r="Q27554" s="404"/>
      <c r="R27554" s="404"/>
      <c r="S27554" s="404"/>
      <c r="T27554" s="404"/>
    </row>
    <row r="27555" spans="12:20" ht="16.8">
      <c r="L27555" s="404"/>
      <c r="M27555" s="404"/>
      <c r="N27555" s="404"/>
      <c r="O27555" s="404"/>
      <c r="P27555" s="404"/>
      <c r="Q27555" s="404"/>
      <c r="R27555" s="404"/>
      <c r="S27555" s="404"/>
      <c r="T27555" s="404"/>
    </row>
    <row r="27556" spans="12:20" ht="16.8">
      <c r="L27556" s="404"/>
      <c r="M27556" s="404"/>
      <c r="N27556" s="404"/>
      <c r="O27556" s="404"/>
      <c r="P27556" s="404"/>
      <c r="Q27556" s="404"/>
      <c r="R27556" s="404"/>
      <c r="S27556" s="404"/>
      <c r="T27556" s="404"/>
    </row>
    <row r="27557" spans="12:20" ht="16.8">
      <c r="L27557" s="404"/>
      <c r="M27557" s="404"/>
      <c r="N27557" s="404"/>
      <c r="O27557" s="404"/>
      <c r="P27557" s="404"/>
      <c r="Q27557" s="404"/>
      <c r="R27557" s="404"/>
      <c r="S27557" s="404"/>
      <c r="T27557" s="404"/>
    </row>
    <row r="27558" spans="12:20" ht="16.8">
      <c r="L27558" s="404"/>
      <c r="M27558" s="404"/>
      <c r="N27558" s="404"/>
      <c r="O27558" s="404"/>
      <c r="P27558" s="404"/>
      <c r="Q27558" s="404"/>
      <c r="R27558" s="404"/>
      <c r="S27558" s="404"/>
      <c r="T27558" s="404"/>
    </row>
    <row r="27559" spans="12:20" ht="16.8">
      <c r="L27559" s="404"/>
      <c r="M27559" s="404"/>
      <c r="N27559" s="404"/>
      <c r="O27559" s="404"/>
      <c r="P27559" s="404"/>
      <c r="Q27559" s="404"/>
      <c r="R27559" s="404"/>
      <c r="S27559" s="404"/>
      <c r="T27559" s="404"/>
    </row>
    <row r="27560" spans="12:20" ht="16.8">
      <c r="L27560" s="404"/>
      <c r="M27560" s="404"/>
      <c r="N27560" s="404"/>
      <c r="O27560" s="404"/>
      <c r="P27560" s="404"/>
      <c r="Q27560" s="404"/>
      <c r="R27560" s="404"/>
      <c r="S27560" s="404"/>
      <c r="T27560" s="404"/>
    </row>
    <row r="27561" spans="12:20" ht="16.8">
      <c r="L27561" s="404"/>
      <c r="M27561" s="404"/>
      <c r="N27561" s="404"/>
      <c r="O27561" s="404"/>
      <c r="P27561" s="404"/>
      <c r="Q27561" s="404"/>
      <c r="R27561" s="404"/>
      <c r="S27561" s="404"/>
      <c r="T27561" s="404"/>
    </row>
    <row r="27562" spans="12:20" ht="16.8">
      <c r="L27562" s="404"/>
      <c r="M27562" s="404"/>
      <c r="N27562" s="404"/>
      <c r="O27562" s="404"/>
      <c r="P27562" s="404"/>
      <c r="Q27562" s="404"/>
      <c r="R27562" s="404"/>
      <c r="S27562" s="404"/>
      <c r="T27562" s="404"/>
    </row>
    <row r="27563" spans="12:20" ht="16.8">
      <c r="L27563" s="404"/>
      <c r="M27563" s="404"/>
      <c r="N27563" s="404"/>
      <c r="O27563" s="404"/>
      <c r="P27563" s="404"/>
      <c r="Q27563" s="404"/>
      <c r="R27563" s="404"/>
      <c r="S27563" s="404"/>
      <c r="T27563" s="404"/>
    </row>
    <row r="27564" spans="12:20" ht="16.8">
      <c r="L27564" s="404"/>
      <c r="M27564" s="404"/>
      <c r="N27564" s="404"/>
      <c r="O27564" s="404"/>
      <c r="P27564" s="404"/>
      <c r="Q27564" s="404"/>
      <c r="R27564" s="404"/>
      <c r="S27564" s="404"/>
      <c r="T27564" s="404"/>
    </row>
    <row r="27565" spans="12:20" ht="16.8">
      <c r="L27565" s="404"/>
      <c r="M27565" s="404"/>
      <c r="N27565" s="404"/>
      <c r="O27565" s="404"/>
      <c r="P27565" s="404"/>
      <c r="Q27565" s="404"/>
      <c r="R27565" s="404"/>
      <c r="S27565" s="404"/>
      <c r="T27565" s="404"/>
    </row>
    <row r="27566" spans="12:20" ht="16.8">
      <c r="L27566" s="404"/>
      <c r="M27566" s="404"/>
      <c r="N27566" s="404"/>
      <c r="O27566" s="404"/>
      <c r="P27566" s="404"/>
      <c r="Q27566" s="404"/>
      <c r="R27566" s="404"/>
      <c r="S27566" s="404"/>
      <c r="T27566" s="404"/>
    </row>
    <row r="27567" spans="12:20" ht="16.8">
      <c r="L27567" s="404"/>
      <c r="M27567" s="404"/>
      <c r="N27567" s="404"/>
      <c r="O27567" s="404"/>
      <c r="P27567" s="404"/>
      <c r="Q27567" s="404"/>
      <c r="R27567" s="404"/>
      <c r="S27567" s="404"/>
      <c r="T27567" s="404"/>
    </row>
    <row r="27568" spans="12:20" ht="16.8">
      <c r="L27568" s="404"/>
      <c r="M27568" s="404"/>
      <c r="N27568" s="404"/>
      <c r="O27568" s="404"/>
      <c r="P27568" s="404"/>
      <c r="Q27568" s="404"/>
      <c r="R27568" s="404"/>
      <c r="S27568" s="404"/>
      <c r="T27568" s="404"/>
    </row>
    <row r="27569" spans="12:20" ht="16.8">
      <c r="L27569" s="404"/>
      <c r="M27569" s="404"/>
      <c r="N27569" s="404"/>
      <c r="O27569" s="404"/>
      <c r="P27569" s="404"/>
      <c r="Q27569" s="404"/>
      <c r="R27569" s="404"/>
      <c r="S27569" s="404"/>
      <c r="T27569" s="404"/>
    </row>
    <row r="27570" spans="12:20" ht="16.8">
      <c r="L27570" s="404"/>
      <c r="M27570" s="404"/>
      <c r="N27570" s="404"/>
      <c r="O27570" s="404"/>
      <c r="P27570" s="404"/>
      <c r="Q27570" s="404"/>
      <c r="R27570" s="404"/>
      <c r="S27570" s="404"/>
      <c r="T27570" s="404"/>
    </row>
    <row r="27571" spans="12:20" ht="16.8">
      <c r="L27571" s="404"/>
      <c r="M27571" s="404"/>
      <c r="N27571" s="404"/>
      <c r="O27571" s="404"/>
      <c r="P27571" s="404"/>
      <c r="Q27571" s="404"/>
      <c r="R27571" s="404"/>
      <c r="S27571" s="404"/>
      <c r="T27571" s="404"/>
    </row>
    <row r="27572" spans="12:20" ht="16.8">
      <c r="L27572" s="404"/>
      <c r="M27572" s="404"/>
      <c r="N27572" s="404"/>
      <c r="O27572" s="404"/>
      <c r="P27572" s="404"/>
      <c r="Q27572" s="404"/>
      <c r="R27572" s="404"/>
      <c r="S27572" s="404"/>
      <c r="T27572" s="404"/>
    </row>
    <row r="27573" spans="12:20" ht="16.8">
      <c r="L27573" s="404"/>
      <c r="M27573" s="404"/>
      <c r="N27573" s="404"/>
      <c r="O27573" s="404"/>
      <c r="P27573" s="404"/>
      <c r="Q27573" s="404"/>
      <c r="R27573" s="404"/>
      <c r="S27573" s="404"/>
      <c r="T27573" s="404"/>
    </row>
    <row r="27574" spans="12:20" ht="16.8">
      <c r="L27574" s="404"/>
      <c r="M27574" s="404"/>
      <c r="N27574" s="404"/>
      <c r="O27574" s="404"/>
      <c r="P27574" s="404"/>
      <c r="Q27574" s="404"/>
      <c r="R27574" s="404"/>
      <c r="S27574" s="404"/>
      <c r="T27574" s="404"/>
    </row>
    <row r="27575" spans="12:20" ht="16.8">
      <c r="L27575" s="404"/>
      <c r="M27575" s="404"/>
      <c r="N27575" s="404"/>
      <c r="O27575" s="404"/>
      <c r="P27575" s="404"/>
      <c r="Q27575" s="404"/>
      <c r="R27575" s="404"/>
      <c r="S27575" s="404"/>
      <c r="T27575" s="404"/>
    </row>
    <row r="27576" spans="12:20" ht="16.8">
      <c r="L27576" s="404"/>
      <c r="M27576" s="404"/>
      <c r="N27576" s="404"/>
      <c r="O27576" s="404"/>
      <c r="P27576" s="404"/>
      <c r="Q27576" s="404"/>
      <c r="R27576" s="404"/>
      <c r="S27576" s="404"/>
      <c r="T27576" s="404"/>
    </row>
    <row r="27577" spans="12:20" ht="16.8">
      <c r="L27577" s="404"/>
      <c r="M27577" s="404"/>
      <c r="N27577" s="404"/>
      <c r="O27577" s="404"/>
      <c r="P27577" s="404"/>
      <c r="Q27577" s="404"/>
      <c r="R27577" s="404"/>
      <c r="S27577" s="404"/>
      <c r="T27577" s="404"/>
    </row>
    <row r="27578" spans="12:20" ht="16.8">
      <c r="L27578" s="404"/>
      <c r="M27578" s="404"/>
      <c r="N27578" s="404"/>
      <c r="O27578" s="404"/>
      <c r="P27578" s="404"/>
      <c r="Q27578" s="404"/>
      <c r="R27578" s="404"/>
      <c r="S27578" s="404"/>
      <c r="T27578" s="404"/>
    </row>
    <row r="27579" spans="12:20" ht="16.8">
      <c r="L27579" s="404"/>
      <c r="M27579" s="404"/>
      <c r="N27579" s="404"/>
      <c r="O27579" s="404"/>
      <c r="P27579" s="404"/>
      <c r="Q27579" s="404"/>
      <c r="R27579" s="404"/>
      <c r="S27579" s="404"/>
      <c r="T27579" s="404"/>
    </row>
    <row r="27580" spans="12:20" ht="16.8">
      <c r="L27580" s="404"/>
      <c r="M27580" s="404"/>
      <c r="N27580" s="404"/>
      <c r="O27580" s="404"/>
      <c r="P27580" s="404"/>
      <c r="Q27580" s="404"/>
      <c r="R27580" s="404"/>
      <c r="S27580" s="404"/>
      <c r="T27580" s="404"/>
    </row>
    <row r="27581" spans="12:20" ht="16.8">
      <c r="L27581" s="404"/>
      <c r="M27581" s="404"/>
      <c r="N27581" s="404"/>
      <c r="O27581" s="404"/>
      <c r="P27581" s="404"/>
      <c r="Q27581" s="404"/>
      <c r="R27581" s="404"/>
      <c r="S27581" s="404"/>
      <c r="T27581" s="404"/>
    </row>
    <row r="27582" spans="12:20" ht="16.8">
      <c r="L27582" s="404"/>
      <c r="M27582" s="404"/>
      <c r="N27582" s="404"/>
      <c r="O27582" s="404"/>
      <c r="P27582" s="404"/>
      <c r="Q27582" s="404"/>
      <c r="R27582" s="404"/>
      <c r="S27582" s="404"/>
      <c r="T27582" s="404"/>
    </row>
    <row r="27583" spans="12:20" ht="16.8">
      <c r="L27583" s="404"/>
      <c r="M27583" s="404"/>
      <c r="N27583" s="404"/>
      <c r="O27583" s="404"/>
      <c r="P27583" s="404"/>
      <c r="Q27583" s="404"/>
      <c r="R27583" s="404"/>
      <c r="S27583" s="404"/>
      <c r="T27583" s="404"/>
    </row>
    <row r="27584" spans="12:20" ht="16.8">
      <c r="L27584" s="404"/>
      <c r="M27584" s="404"/>
      <c r="N27584" s="404"/>
      <c r="O27584" s="404"/>
      <c r="P27584" s="404"/>
      <c r="Q27584" s="404"/>
      <c r="R27584" s="404"/>
      <c r="S27584" s="404"/>
      <c r="T27584" s="404"/>
    </row>
    <row r="27585" spans="12:20" ht="16.8">
      <c r="L27585" s="404"/>
      <c r="M27585" s="404"/>
      <c r="N27585" s="404"/>
      <c r="O27585" s="404"/>
      <c r="P27585" s="404"/>
      <c r="Q27585" s="404"/>
      <c r="R27585" s="404"/>
      <c r="S27585" s="404"/>
      <c r="T27585" s="404"/>
    </row>
    <row r="27586" spans="12:20" ht="16.8">
      <c r="L27586" s="404"/>
      <c r="M27586" s="404"/>
      <c r="N27586" s="404"/>
      <c r="O27586" s="404"/>
      <c r="P27586" s="404"/>
      <c r="Q27586" s="404"/>
      <c r="R27586" s="404"/>
      <c r="S27586" s="404"/>
      <c r="T27586" s="404"/>
    </row>
    <row r="27587" spans="12:20" ht="16.8">
      <c r="L27587" s="404"/>
      <c r="M27587" s="404"/>
      <c r="N27587" s="404"/>
      <c r="O27587" s="404"/>
      <c r="P27587" s="404"/>
      <c r="Q27587" s="404"/>
      <c r="R27587" s="404"/>
      <c r="S27587" s="404"/>
      <c r="T27587" s="404"/>
    </row>
    <row r="27588" spans="12:20" ht="16.8">
      <c r="L27588" s="404"/>
      <c r="M27588" s="404"/>
      <c r="N27588" s="404"/>
      <c r="O27588" s="404"/>
      <c r="P27588" s="404"/>
      <c r="Q27588" s="404"/>
      <c r="R27588" s="404"/>
      <c r="S27588" s="404"/>
      <c r="T27588" s="404"/>
    </row>
    <row r="27589" spans="12:20" ht="16.8">
      <c r="L27589" s="404"/>
      <c r="M27589" s="404"/>
      <c r="N27589" s="404"/>
      <c r="O27589" s="404"/>
      <c r="P27589" s="404"/>
      <c r="Q27589" s="404"/>
      <c r="R27589" s="404"/>
      <c r="S27589" s="404"/>
      <c r="T27589" s="404"/>
    </row>
    <row r="27590" spans="12:20" ht="16.8">
      <c r="L27590" s="404"/>
      <c r="M27590" s="404"/>
      <c r="N27590" s="404"/>
      <c r="O27590" s="404"/>
      <c r="P27590" s="404"/>
      <c r="Q27590" s="404"/>
      <c r="R27590" s="404"/>
      <c r="S27590" s="404"/>
      <c r="T27590" s="404"/>
    </row>
    <row r="27591" spans="12:20" ht="16.8">
      <c r="L27591" s="404"/>
      <c r="M27591" s="404"/>
      <c r="N27591" s="404"/>
      <c r="O27591" s="404"/>
      <c r="P27591" s="404"/>
      <c r="Q27591" s="404"/>
      <c r="R27591" s="404"/>
      <c r="S27591" s="404"/>
      <c r="T27591" s="404"/>
    </row>
    <row r="27592" spans="12:20" ht="16.8">
      <c r="L27592" s="404"/>
      <c r="M27592" s="404"/>
      <c r="N27592" s="404"/>
      <c r="O27592" s="404"/>
      <c r="P27592" s="404"/>
      <c r="Q27592" s="404"/>
      <c r="R27592" s="404"/>
      <c r="S27592" s="404"/>
      <c r="T27592" s="404"/>
    </row>
    <row r="27593" spans="12:20" ht="16.8">
      <c r="L27593" s="404"/>
      <c r="M27593" s="404"/>
      <c r="N27593" s="404"/>
      <c r="O27593" s="404"/>
      <c r="P27593" s="404"/>
      <c r="Q27593" s="404"/>
      <c r="R27593" s="404"/>
      <c r="S27593" s="404"/>
      <c r="T27593" s="404"/>
    </row>
    <row r="27594" spans="12:20" ht="16.8">
      <c r="L27594" s="404"/>
      <c r="M27594" s="404"/>
      <c r="N27594" s="404"/>
      <c r="O27594" s="404"/>
      <c r="P27594" s="404"/>
      <c r="Q27594" s="404"/>
      <c r="R27594" s="404"/>
      <c r="S27594" s="404"/>
      <c r="T27594" s="404"/>
    </row>
    <row r="27595" spans="12:20" ht="16.8">
      <c r="L27595" s="404"/>
      <c r="M27595" s="404"/>
      <c r="N27595" s="404"/>
      <c r="O27595" s="404"/>
      <c r="P27595" s="404"/>
      <c r="Q27595" s="404"/>
      <c r="R27595" s="404"/>
      <c r="S27595" s="404"/>
      <c r="T27595" s="404"/>
    </row>
    <row r="27596" spans="12:20" ht="16.8">
      <c r="L27596" s="404"/>
      <c r="M27596" s="404"/>
      <c r="N27596" s="404"/>
      <c r="O27596" s="404"/>
      <c r="P27596" s="404"/>
      <c r="Q27596" s="404"/>
      <c r="R27596" s="404"/>
      <c r="S27596" s="404"/>
      <c r="T27596" s="404"/>
    </row>
    <row r="27597" spans="12:20" ht="16.8">
      <c r="L27597" s="404"/>
      <c r="M27597" s="404"/>
      <c r="N27597" s="404"/>
      <c r="O27597" s="404"/>
      <c r="P27597" s="404"/>
      <c r="Q27597" s="404"/>
      <c r="R27597" s="404"/>
      <c r="S27597" s="404"/>
      <c r="T27597" s="404"/>
    </row>
    <row r="27598" spans="12:20" ht="16.8">
      <c r="L27598" s="404"/>
      <c r="M27598" s="404"/>
      <c r="N27598" s="404"/>
      <c r="O27598" s="404"/>
      <c r="P27598" s="404"/>
      <c r="Q27598" s="404"/>
      <c r="R27598" s="404"/>
      <c r="S27598" s="404"/>
      <c r="T27598" s="404"/>
    </row>
    <row r="27599" spans="12:20" ht="16.8">
      <c r="L27599" s="404"/>
      <c r="M27599" s="404"/>
      <c r="N27599" s="404"/>
      <c r="O27599" s="404"/>
      <c r="P27599" s="404"/>
      <c r="Q27599" s="404"/>
      <c r="R27599" s="404"/>
      <c r="S27599" s="404"/>
      <c r="T27599" s="404"/>
    </row>
    <row r="27600" spans="12:20" ht="16.8">
      <c r="L27600" s="404"/>
      <c r="M27600" s="404"/>
      <c r="N27600" s="404"/>
      <c r="O27600" s="404"/>
      <c r="P27600" s="404"/>
      <c r="Q27600" s="404"/>
      <c r="R27600" s="404"/>
      <c r="S27600" s="404"/>
      <c r="T27600" s="404"/>
    </row>
    <row r="27601" spans="12:20" ht="16.8">
      <c r="L27601" s="404"/>
      <c r="M27601" s="404"/>
      <c r="N27601" s="404"/>
      <c r="O27601" s="404"/>
      <c r="P27601" s="404"/>
      <c r="Q27601" s="404"/>
      <c r="R27601" s="404"/>
      <c r="S27601" s="404"/>
      <c r="T27601" s="404"/>
    </row>
    <row r="27602" spans="12:20" ht="16.8">
      <c r="L27602" s="404"/>
      <c r="M27602" s="404"/>
      <c r="N27602" s="404"/>
      <c r="O27602" s="404"/>
      <c r="P27602" s="404"/>
      <c r="Q27602" s="404"/>
      <c r="R27602" s="404"/>
      <c r="S27602" s="404"/>
      <c r="T27602" s="404"/>
    </row>
    <row r="27603" spans="12:20" ht="16.8">
      <c r="L27603" s="404"/>
      <c r="M27603" s="404"/>
      <c r="N27603" s="404"/>
      <c r="O27603" s="404"/>
      <c r="P27603" s="404"/>
      <c r="Q27603" s="404"/>
      <c r="R27603" s="404"/>
      <c r="S27603" s="404"/>
      <c r="T27603" s="404"/>
    </row>
    <row r="27604" spans="12:20" ht="16.8">
      <c r="L27604" s="404"/>
      <c r="M27604" s="404"/>
      <c r="N27604" s="404"/>
      <c r="O27604" s="404"/>
      <c r="P27604" s="404"/>
      <c r="Q27604" s="404"/>
      <c r="R27604" s="404"/>
      <c r="S27604" s="404"/>
      <c r="T27604" s="404"/>
    </row>
    <row r="27605" spans="12:20" ht="16.8">
      <c r="L27605" s="404"/>
      <c r="M27605" s="404"/>
      <c r="N27605" s="404"/>
      <c r="O27605" s="404"/>
      <c r="P27605" s="404"/>
      <c r="Q27605" s="404"/>
      <c r="R27605" s="404"/>
      <c r="S27605" s="404"/>
      <c r="T27605" s="404"/>
    </row>
    <row r="27606" spans="12:20" ht="16.8">
      <c r="L27606" s="404"/>
      <c r="M27606" s="404"/>
      <c r="N27606" s="404"/>
      <c r="O27606" s="404"/>
      <c r="P27606" s="404"/>
      <c r="Q27606" s="404"/>
      <c r="R27606" s="404"/>
      <c r="S27606" s="404"/>
      <c r="T27606" s="404"/>
    </row>
    <row r="27607" spans="12:20" ht="16.8">
      <c r="L27607" s="404"/>
      <c r="M27607" s="404"/>
      <c r="N27607" s="404"/>
      <c r="O27607" s="404"/>
      <c r="P27607" s="404"/>
      <c r="Q27607" s="404"/>
      <c r="R27607" s="404"/>
      <c r="S27607" s="404"/>
      <c r="T27607" s="404"/>
    </row>
    <row r="27608" spans="12:20" ht="16.8">
      <c r="L27608" s="404"/>
      <c r="M27608" s="404"/>
      <c r="N27608" s="404"/>
      <c r="O27608" s="404"/>
      <c r="P27608" s="404"/>
      <c r="Q27608" s="404"/>
      <c r="R27608" s="404"/>
      <c r="S27608" s="404"/>
      <c r="T27608" s="404"/>
    </row>
    <row r="27609" spans="12:20" ht="16.8">
      <c r="L27609" s="404"/>
      <c r="M27609" s="404"/>
      <c r="N27609" s="404"/>
      <c r="O27609" s="404"/>
      <c r="P27609" s="404"/>
      <c r="Q27609" s="404"/>
      <c r="R27609" s="404"/>
      <c r="S27609" s="404"/>
      <c r="T27609" s="404"/>
    </row>
    <row r="27610" spans="12:20" ht="16.8">
      <c r="L27610" s="404"/>
      <c r="M27610" s="404"/>
      <c r="N27610" s="404"/>
      <c r="O27610" s="404"/>
      <c r="P27610" s="404"/>
      <c r="Q27610" s="404"/>
      <c r="R27610" s="404"/>
      <c r="S27610" s="404"/>
      <c r="T27610" s="404"/>
    </row>
    <row r="27611" spans="12:20" ht="16.8">
      <c r="L27611" s="404"/>
      <c r="M27611" s="404"/>
      <c r="N27611" s="404"/>
      <c r="O27611" s="404"/>
      <c r="P27611" s="404"/>
      <c r="Q27611" s="404"/>
      <c r="R27611" s="404"/>
      <c r="S27611" s="404"/>
      <c r="T27611" s="404"/>
    </row>
    <row r="27612" spans="12:20" ht="16.8">
      <c r="L27612" s="404"/>
      <c r="M27612" s="404"/>
      <c r="N27612" s="404"/>
      <c r="O27612" s="404"/>
      <c r="P27612" s="404"/>
      <c r="Q27612" s="404"/>
      <c r="R27612" s="404"/>
      <c r="S27612" s="404"/>
      <c r="T27612" s="404"/>
    </row>
    <row r="27613" spans="12:20" ht="16.8">
      <c r="L27613" s="404"/>
      <c r="M27613" s="404"/>
      <c r="N27613" s="404"/>
      <c r="O27613" s="404"/>
      <c r="P27613" s="404"/>
      <c r="Q27613" s="404"/>
      <c r="R27613" s="404"/>
      <c r="S27613" s="404"/>
      <c r="T27613" s="404"/>
    </row>
    <row r="27614" spans="12:20" ht="16.8">
      <c r="L27614" s="404"/>
      <c r="M27614" s="404"/>
      <c r="N27614" s="404"/>
      <c r="O27614" s="404"/>
      <c r="P27614" s="404"/>
      <c r="Q27614" s="404"/>
      <c r="R27614" s="404"/>
      <c r="S27614" s="404"/>
      <c r="T27614" s="404"/>
    </row>
    <row r="27615" spans="12:20" ht="16.8">
      <c r="L27615" s="404"/>
      <c r="M27615" s="404"/>
      <c r="N27615" s="404"/>
      <c r="O27615" s="404"/>
      <c r="P27615" s="404"/>
      <c r="Q27615" s="404"/>
      <c r="R27615" s="404"/>
      <c r="S27615" s="404"/>
      <c r="T27615" s="404"/>
    </row>
    <row r="27616" spans="12:20" ht="16.8">
      <c r="L27616" s="404"/>
      <c r="M27616" s="404"/>
      <c r="N27616" s="404"/>
      <c r="O27616" s="404"/>
      <c r="P27616" s="404"/>
      <c r="Q27616" s="404"/>
      <c r="R27616" s="404"/>
      <c r="S27616" s="404"/>
      <c r="T27616" s="404"/>
    </row>
    <row r="27617" spans="12:20" ht="16.8">
      <c r="L27617" s="404"/>
      <c r="M27617" s="404"/>
      <c r="N27617" s="404"/>
      <c r="O27617" s="404"/>
      <c r="P27617" s="404"/>
      <c r="Q27617" s="404"/>
      <c r="R27617" s="404"/>
      <c r="S27617" s="404"/>
      <c r="T27617" s="404"/>
    </row>
    <row r="27618" spans="12:20" ht="16.8">
      <c r="L27618" s="404"/>
      <c r="M27618" s="404"/>
      <c r="N27618" s="404"/>
      <c r="O27618" s="404"/>
      <c r="P27618" s="404"/>
      <c r="Q27618" s="404"/>
      <c r="R27618" s="404"/>
      <c r="S27618" s="404"/>
      <c r="T27618" s="404"/>
    </row>
    <row r="27619" spans="12:20" ht="16.8">
      <c r="L27619" s="404"/>
      <c r="M27619" s="404"/>
      <c r="N27619" s="404"/>
      <c r="O27619" s="404"/>
      <c r="P27619" s="404"/>
      <c r="Q27619" s="404"/>
      <c r="R27619" s="404"/>
      <c r="S27619" s="404"/>
      <c r="T27619" s="404"/>
    </row>
    <row r="27620" spans="12:20" ht="16.8">
      <c r="L27620" s="404"/>
      <c r="M27620" s="404"/>
      <c r="N27620" s="404"/>
      <c r="O27620" s="404"/>
      <c r="P27620" s="404"/>
      <c r="Q27620" s="404"/>
      <c r="R27620" s="404"/>
      <c r="S27620" s="404"/>
      <c r="T27620" s="404"/>
    </row>
    <row r="27621" spans="12:20" ht="16.8">
      <c r="L27621" s="404"/>
      <c r="M27621" s="404"/>
      <c r="N27621" s="404"/>
      <c r="O27621" s="404"/>
      <c r="P27621" s="404"/>
      <c r="Q27621" s="404"/>
      <c r="R27621" s="404"/>
      <c r="S27621" s="404"/>
      <c r="T27621" s="404"/>
    </row>
    <row r="27622" spans="12:20" ht="16.8">
      <c r="L27622" s="404"/>
      <c r="M27622" s="404"/>
      <c r="N27622" s="404"/>
      <c r="O27622" s="404"/>
      <c r="P27622" s="404"/>
      <c r="Q27622" s="404"/>
      <c r="R27622" s="404"/>
      <c r="S27622" s="404"/>
      <c r="T27622" s="404"/>
    </row>
    <row r="27623" spans="12:20" ht="16.8">
      <c r="L27623" s="404"/>
      <c r="M27623" s="404"/>
      <c r="N27623" s="404"/>
      <c r="O27623" s="404"/>
      <c r="P27623" s="404"/>
      <c r="Q27623" s="404"/>
      <c r="R27623" s="404"/>
      <c r="S27623" s="404"/>
      <c r="T27623" s="404"/>
    </row>
    <row r="27624" spans="12:20" ht="16.8">
      <c r="L27624" s="404"/>
      <c r="M27624" s="404"/>
      <c r="N27624" s="404"/>
      <c r="O27624" s="404"/>
      <c r="P27624" s="404"/>
      <c r="Q27624" s="404"/>
      <c r="R27624" s="404"/>
      <c r="S27624" s="404"/>
      <c r="T27624" s="404"/>
    </row>
    <row r="27625" spans="12:20" ht="16.8">
      <c r="L27625" s="404"/>
      <c r="M27625" s="404"/>
      <c r="N27625" s="404"/>
      <c r="O27625" s="404"/>
      <c r="P27625" s="404"/>
      <c r="Q27625" s="404"/>
      <c r="R27625" s="404"/>
      <c r="S27625" s="404"/>
      <c r="T27625" s="404"/>
    </row>
    <row r="27626" spans="12:20" ht="16.8">
      <c r="L27626" s="404"/>
      <c r="M27626" s="404"/>
      <c r="N27626" s="404"/>
      <c r="O27626" s="404"/>
      <c r="P27626" s="404"/>
      <c r="Q27626" s="404"/>
      <c r="R27626" s="404"/>
      <c r="S27626" s="404"/>
      <c r="T27626" s="404"/>
    </row>
    <row r="27627" spans="12:20" ht="16.8">
      <c r="L27627" s="404"/>
      <c r="M27627" s="404"/>
      <c r="N27627" s="404"/>
      <c r="O27627" s="404"/>
      <c r="P27627" s="404"/>
      <c r="Q27627" s="404"/>
      <c r="R27627" s="404"/>
      <c r="S27627" s="404"/>
      <c r="T27627" s="404"/>
    </row>
    <row r="27628" spans="12:20" ht="16.8">
      <c r="L27628" s="404"/>
      <c r="M27628" s="404"/>
      <c r="N27628" s="404"/>
      <c r="O27628" s="404"/>
      <c r="P27628" s="404"/>
      <c r="Q27628" s="404"/>
      <c r="R27628" s="404"/>
      <c r="S27628" s="404"/>
      <c r="T27628" s="404"/>
    </row>
    <row r="27629" spans="12:20" ht="16.8">
      <c r="L27629" s="404"/>
      <c r="M27629" s="404"/>
      <c r="N27629" s="404"/>
      <c r="O27629" s="404"/>
      <c r="P27629" s="404"/>
      <c r="Q27629" s="404"/>
      <c r="R27629" s="404"/>
      <c r="S27629" s="404"/>
      <c r="T27629" s="404"/>
    </row>
    <row r="27630" spans="12:20" ht="16.8">
      <c r="L27630" s="404"/>
      <c r="M27630" s="404"/>
      <c r="N27630" s="404"/>
      <c r="O27630" s="404"/>
      <c r="P27630" s="404"/>
      <c r="Q27630" s="404"/>
      <c r="R27630" s="404"/>
      <c r="S27630" s="404"/>
      <c r="T27630" s="404"/>
    </row>
    <row r="27631" spans="12:20" ht="16.8">
      <c r="L27631" s="404"/>
      <c r="M27631" s="404"/>
      <c r="N27631" s="404"/>
      <c r="O27631" s="404"/>
      <c r="P27631" s="404"/>
      <c r="Q27631" s="404"/>
      <c r="R27631" s="404"/>
      <c r="S27631" s="404"/>
      <c r="T27631" s="404"/>
    </row>
    <row r="27632" spans="12:20" ht="16.8">
      <c r="L27632" s="404"/>
      <c r="M27632" s="404"/>
      <c r="N27632" s="404"/>
      <c r="O27632" s="404"/>
      <c r="P27632" s="404"/>
      <c r="Q27632" s="404"/>
      <c r="R27632" s="404"/>
      <c r="S27632" s="404"/>
      <c r="T27632" s="404"/>
    </row>
    <row r="27633" spans="12:20" ht="16.8">
      <c r="L27633" s="404"/>
      <c r="M27633" s="404"/>
      <c r="N27633" s="404"/>
      <c r="O27633" s="404"/>
      <c r="P27633" s="404"/>
      <c r="Q27633" s="404"/>
      <c r="R27633" s="404"/>
      <c r="S27633" s="404"/>
      <c r="T27633" s="404"/>
    </row>
    <row r="27634" spans="12:20" ht="16.8">
      <c r="L27634" s="404"/>
      <c r="M27634" s="404"/>
      <c r="N27634" s="404"/>
      <c r="O27634" s="404"/>
      <c r="P27634" s="404"/>
      <c r="Q27634" s="404"/>
      <c r="R27634" s="404"/>
      <c r="S27634" s="404"/>
      <c r="T27634" s="404"/>
    </row>
    <row r="27635" spans="12:20" ht="16.8">
      <c r="L27635" s="404"/>
      <c r="M27635" s="404"/>
      <c r="N27635" s="404"/>
      <c r="O27635" s="404"/>
      <c r="P27635" s="404"/>
      <c r="Q27635" s="404"/>
      <c r="R27635" s="404"/>
      <c r="S27635" s="404"/>
      <c r="T27635" s="404"/>
    </row>
    <row r="27636" spans="12:20" ht="16.8">
      <c r="L27636" s="404"/>
      <c r="M27636" s="404"/>
      <c r="N27636" s="404"/>
      <c r="O27636" s="404"/>
      <c r="P27636" s="404"/>
      <c r="Q27636" s="404"/>
      <c r="R27636" s="404"/>
      <c r="S27636" s="404"/>
      <c r="T27636" s="404"/>
    </row>
    <row r="27637" spans="12:20" ht="16.8">
      <c r="L27637" s="404"/>
      <c r="M27637" s="404"/>
      <c r="N27637" s="404"/>
      <c r="O27637" s="404"/>
      <c r="P27637" s="404"/>
      <c r="Q27637" s="404"/>
      <c r="R27637" s="404"/>
      <c r="S27637" s="404"/>
      <c r="T27637" s="404"/>
    </row>
    <row r="27638" spans="12:20" ht="16.8">
      <c r="L27638" s="404"/>
      <c r="M27638" s="404"/>
      <c r="N27638" s="404"/>
      <c r="O27638" s="404"/>
      <c r="P27638" s="404"/>
      <c r="Q27638" s="404"/>
      <c r="R27638" s="404"/>
      <c r="S27638" s="404"/>
      <c r="T27638" s="404"/>
    </row>
    <row r="27639" spans="12:20" ht="16.8">
      <c r="L27639" s="404"/>
      <c r="M27639" s="404"/>
      <c r="N27639" s="404"/>
      <c r="O27639" s="404"/>
      <c r="P27639" s="404"/>
      <c r="Q27639" s="404"/>
      <c r="R27639" s="404"/>
      <c r="S27639" s="404"/>
      <c r="T27639" s="404"/>
    </row>
    <row r="27640" spans="12:20" ht="16.8">
      <c r="L27640" s="404"/>
      <c r="M27640" s="404"/>
      <c r="N27640" s="404"/>
      <c r="O27640" s="404"/>
      <c r="P27640" s="404"/>
      <c r="Q27640" s="404"/>
      <c r="R27640" s="404"/>
      <c r="S27640" s="404"/>
      <c r="T27640" s="404"/>
    </row>
    <row r="27641" spans="12:20" ht="16.8">
      <c r="L27641" s="404"/>
      <c r="M27641" s="404"/>
      <c r="N27641" s="404"/>
      <c r="O27641" s="404"/>
      <c r="P27641" s="404"/>
      <c r="Q27641" s="404"/>
      <c r="R27641" s="404"/>
      <c r="S27641" s="404"/>
      <c r="T27641" s="404"/>
    </row>
    <row r="27642" spans="12:20" ht="16.8">
      <c r="L27642" s="404"/>
      <c r="M27642" s="404"/>
      <c r="N27642" s="404"/>
      <c r="O27642" s="404"/>
      <c r="P27642" s="404"/>
      <c r="Q27642" s="404"/>
      <c r="R27642" s="404"/>
      <c r="S27642" s="404"/>
      <c r="T27642" s="404"/>
    </row>
    <row r="27643" spans="12:20" ht="16.8">
      <c r="L27643" s="404"/>
      <c r="M27643" s="404"/>
      <c r="N27643" s="404"/>
      <c r="O27643" s="404"/>
      <c r="P27643" s="404"/>
      <c r="Q27643" s="404"/>
      <c r="R27643" s="404"/>
      <c r="S27643" s="404"/>
      <c r="T27643" s="404"/>
    </row>
    <row r="27644" spans="12:20" ht="16.8">
      <c r="L27644" s="404"/>
      <c r="M27644" s="404"/>
      <c r="N27644" s="404"/>
      <c r="O27644" s="404"/>
      <c r="P27644" s="404"/>
      <c r="Q27644" s="404"/>
      <c r="R27644" s="404"/>
      <c r="S27644" s="404"/>
      <c r="T27644" s="404"/>
    </row>
    <row r="27645" spans="12:20" ht="16.8">
      <c r="L27645" s="404"/>
      <c r="M27645" s="404"/>
      <c r="N27645" s="404"/>
      <c r="O27645" s="404"/>
      <c r="P27645" s="404"/>
      <c r="Q27645" s="404"/>
      <c r="R27645" s="404"/>
      <c r="S27645" s="404"/>
      <c r="T27645" s="404"/>
    </row>
    <row r="27646" spans="12:20" ht="16.8">
      <c r="L27646" s="404"/>
      <c r="M27646" s="404"/>
      <c r="N27646" s="404"/>
      <c r="O27646" s="404"/>
      <c r="P27646" s="404"/>
      <c r="Q27646" s="404"/>
      <c r="R27646" s="404"/>
      <c r="S27646" s="404"/>
      <c r="T27646" s="404"/>
    </row>
    <row r="27647" spans="12:20" ht="16.8">
      <c r="L27647" s="404"/>
      <c r="M27647" s="404"/>
      <c r="N27647" s="404"/>
      <c r="O27647" s="404"/>
      <c r="P27647" s="404"/>
      <c r="Q27647" s="404"/>
      <c r="R27647" s="404"/>
      <c r="S27647" s="404"/>
      <c r="T27647" s="404"/>
    </row>
    <row r="27648" spans="12:20" ht="16.8">
      <c r="L27648" s="404"/>
      <c r="M27648" s="404"/>
      <c r="N27648" s="404"/>
      <c r="O27648" s="404"/>
      <c r="P27648" s="404"/>
      <c r="Q27648" s="404"/>
      <c r="R27648" s="404"/>
      <c r="S27648" s="404"/>
      <c r="T27648" s="404"/>
    </row>
    <row r="27649" spans="12:20" ht="16.8">
      <c r="L27649" s="404"/>
      <c r="M27649" s="404"/>
      <c r="N27649" s="404"/>
      <c r="O27649" s="404"/>
      <c r="P27649" s="404"/>
      <c r="Q27649" s="404"/>
      <c r="R27649" s="404"/>
      <c r="S27649" s="404"/>
      <c r="T27649" s="404"/>
    </row>
    <row r="27650" spans="12:20" ht="16.8">
      <c r="L27650" s="404"/>
      <c r="M27650" s="404"/>
      <c r="N27650" s="404"/>
      <c r="O27650" s="404"/>
      <c r="P27650" s="404"/>
      <c r="Q27650" s="404"/>
      <c r="R27650" s="404"/>
      <c r="S27650" s="404"/>
      <c r="T27650" s="404"/>
    </row>
    <row r="27651" spans="12:20" ht="16.8">
      <c r="L27651" s="404"/>
      <c r="M27651" s="404"/>
      <c r="N27651" s="404"/>
      <c r="O27651" s="404"/>
      <c r="P27651" s="404"/>
      <c r="Q27651" s="404"/>
      <c r="R27651" s="404"/>
      <c r="S27651" s="404"/>
      <c r="T27651" s="404"/>
    </row>
    <row r="27652" spans="12:20" ht="16.8">
      <c r="L27652" s="404"/>
      <c r="M27652" s="404"/>
      <c r="N27652" s="404"/>
      <c r="O27652" s="404"/>
      <c r="P27652" s="404"/>
      <c r="Q27652" s="404"/>
      <c r="R27652" s="404"/>
      <c r="S27652" s="404"/>
      <c r="T27652" s="404"/>
    </row>
    <row r="27653" spans="12:20" ht="16.8">
      <c r="L27653" s="404"/>
      <c r="M27653" s="404"/>
      <c r="N27653" s="404"/>
      <c r="O27653" s="404"/>
      <c r="P27653" s="404"/>
      <c r="Q27653" s="404"/>
      <c r="R27653" s="404"/>
      <c r="S27653" s="404"/>
      <c r="T27653" s="404"/>
    </row>
    <row r="27654" spans="12:20" ht="16.8">
      <c r="L27654" s="404"/>
      <c r="M27654" s="404"/>
      <c r="N27654" s="404"/>
      <c r="O27654" s="404"/>
      <c r="P27654" s="404"/>
      <c r="Q27654" s="404"/>
      <c r="R27654" s="404"/>
      <c r="S27654" s="404"/>
      <c r="T27654" s="404"/>
    </row>
    <row r="27655" spans="12:20" ht="16.8">
      <c r="L27655" s="404"/>
      <c r="M27655" s="404"/>
      <c r="N27655" s="404"/>
      <c r="O27655" s="404"/>
      <c r="P27655" s="404"/>
      <c r="Q27655" s="404"/>
      <c r="R27655" s="404"/>
      <c r="S27655" s="404"/>
      <c r="T27655" s="404"/>
    </row>
    <row r="27656" spans="12:20" ht="16.8">
      <c r="L27656" s="404"/>
      <c r="M27656" s="404"/>
      <c r="N27656" s="404"/>
      <c r="O27656" s="404"/>
      <c r="P27656" s="404"/>
      <c r="Q27656" s="404"/>
      <c r="R27656" s="404"/>
      <c r="S27656" s="404"/>
      <c r="T27656" s="404"/>
    </row>
    <row r="27657" spans="12:20" ht="16.8">
      <c r="L27657" s="404"/>
      <c r="M27657" s="404"/>
      <c r="N27657" s="404"/>
      <c r="O27657" s="404"/>
      <c r="P27657" s="404"/>
      <c r="Q27657" s="404"/>
      <c r="R27657" s="404"/>
      <c r="S27657" s="404"/>
      <c r="T27657" s="404"/>
    </row>
    <row r="27658" spans="12:20" ht="16.8">
      <c r="L27658" s="404"/>
      <c r="M27658" s="404"/>
      <c r="N27658" s="404"/>
      <c r="O27658" s="404"/>
      <c r="P27658" s="404"/>
      <c r="Q27658" s="404"/>
      <c r="R27658" s="404"/>
      <c r="S27658" s="404"/>
      <c r="T27658" s="404"/>
    </row>
    <row r="27659" spans="12:20" ht="16.8">
      <c r="L27659" s="404"/>
      <c r="M27659" s="404"/>
      <c r="N27659" s="404"/>
      <c r="O27659" s="404"/>
      <c r="P27659" s="404"/>
      <c r="Q27659" s="404"/>
      <c r="R27659" s="404"/>
      <c r="S27659" s="404"/>
      <c r="T27659" s="404"/>
    </row>
    <row r="27660" spans="12:20" ht="16.8">
      <c r="L27660" s="404"/>
      <c r="M27660" s="404"/>
      <c r="N27660" s="404"/>
      <c r="O27660" s="404"/>
      <c r="P27660" s="404"/>
      <c r="Q27660" s="404"/>
      <c r="R27660" s="404"/>
      <c r="S27660" s="404"/>
      <c r="T27660" s="404"/>
    </row>
    <row r="27661" spans="12:20" ht="16.8">
      <c r="L27661" s="404"/>
      <c r="M27661" s="404"/>
      <c r="N27661" s="404"/>
      <c r="O27661" s="404"/>
      <c r="P27661" s="404"/>
      <c r="Q27661" s="404"/>
      <c r="R27661" s="404"/>
      <c r="S27661" s="404"/>
      <c r="T27661" s="404"/>
    </row>
    <row r="27662" spans="12:20" ht="16.8">
      <c r="L27662" s="404"/>
      <c r="M27662" s="404"/>
      <c r="N27662" s="404"/>
      <c r="O27662" s="404"/>
      <c r="P27662" s="404"/>
      <c r="Q27662" s="404"/>
      <c r="R27662" s="404"/>
      <c r="S27662" s="404"/>
      <c r="T27662" s="404"/>
    </row>
    <row r="27663" spans="12:20" ht="16.8">
      <c r="L27663" s="404"/>
      <c r="M27663" s="404"/>
      <c r="N27663" s="404"/>
      <c r="O27663" s="404"/>
      <c r="P27663" s="404"/>
      <c r="Q27663" s="404"/>
      <c r="R27663" s="404"/>
      <c r="S27663" s="404"/>
      <c r="T27663" s="404"/>
    </row>
    <row r="27664" spans="12:20" ht="16.8">
      <c r="L27664" s="404"/>
      <c r="M27664" s="404"/>
      <c r="N27664" s="404"/>
      <c r="O27664" s="404"/>
      <c r="P27664" s="404"/>
      <c r="Q27664" s="404"/>
      <c r="R27664" s="404"/>
      <c r="S27664" s="404"/>
      <c r="T27664" s="404"/>
    </row>
    <row r="27665" spans="12:20" ht="16.8">
      <c r="L27665" s="404"/>
      <c r="M27665" s="404"/>
      <c r="N27665" s="404"/>
      <c r="O27665" s="404"/>
      <c r="P27665" s="404"/>
      <c r="Q27665" s="404"/>
      <c r="R27665" s="404"/>
      <c r="S27665" s="404"/>
      <c r="T27665" s="404"/>
    </row>
    <row r="27666" spans="12:20" ht="16.8">
      <c r="L27666" s="404"/>
      <c r="M27666" s="404"/>
      <c r="N27666" s="404"/>
      <c r="O27666" s="404"/>
      <c r="P27666" s="404"/>
      <c r="Q27666" s="404"/>
      <c r="R27666" s="404"/>
      <c r="S27666" s="404"/>
      <c r="T27666" s="404"/>
    </row>
    <row r="27667" spans="12:20" ht="16.8">
      <c r="L27667" s="404"/>
      <c r="M27667" s="404"/>
      <c r="N27667" s="404"/>
      <c r="O27667" s="404"/>
      <c r="P27667" s="404"/>
      <c r="Q27667" s="404"/>
      <c r="R27667" s="404"/>
      <c r="S27667" s="404"/>
      <c r="T27667" s="404"/>
    </row>
    <row r="27668" spans="12:20" ht="16.8">
      <c r="L27668" s="404"/>
      <c r="M27668" s="404"/>
      <c r="N27668" s="404"/>
      <c r="O27668" s="404"/>
      <c r="P27668" s="404"/>
      <c r="Q27668" s="404"/>
      <c r="R27668" s="404"/>
      <c r="S27668" s="404"/>
      <c r="T27668" s="404"/>
    </row>
    <row r="27669" spans="12:20" ht="16.8">
      <c r="L27669" s="404"/>
      <c r="M27669" s="404"/>
      <c r="N27669" s="404"/>
      <c r="O27669" s="404"/>
      <c r="P27669" s="404"/>
      <c r="Q27669" s="404"/>
      <c r="R27669" s="404"/>
      <c r="S27669" s="404"/>
      <c r="T27669" s="404"/>
    </row>
    <row r="27670" spans="12:20" ht="16.8">
      <c r="L27670" s="404"/>
      <c r="M27670" s="404"/>
      <c r="N27670" s="404"/>
      <c r="O27670" s="404"/>
      <c r="P27670" s="404"/>
      <c r="Q27670" s="404"/>
      <c r="R27670" s="404"/>
      <c r="S27670" s="404"/>
      <c r="T27670" s="404"/>
    </row>
    <row r="27671" spans="12:20" ht="16.8">
      <c r="L27671" s="404"/>
      <c r="M27671" s="404"/>
      <c r="N27671" s="404"/>
      <c r="O27671" s="404"/>
      <c r="P27671" s="404"/>
      <c r="Q27671" s="404"/>
      <c r="R27671" s="404"/>
      <c r="S27671" s="404"/>
      <c r="T27671" s="404"/>
    </row>
    <row r="27672" spans="12:20" ht="16.8">
      <c r="L27672" s="404"/>
      <c r="M27672" s="404"/>
      <c r="N27672" s="404"/>
      <c r="O27672" s="404"/>
      <c r="P27672" s="404"/>
      <c r="Q27672" s="404"/>
      <c r="R27672" s="404"/>
      <c r="S27672" s="404"/>
      <c r="T27672" s="404"/>
    </row>
    <row r="27673" spans="12:20" ht="16.8">
      <c r="L27673" s="404"/>
      <c r="M27673" s="404"/>
      <c r="N27673" s="404"/>
      <c r="O27673" s="404"/>
      <c r="P27673" s="404"/>
      <c r="Q27673" s="404"/>
      <c r="R27673" s="404"/>
      <c r="S27673" s="404"/>
      <c r="T27673" s="404"/>
    </row>
    <row r="27674" spans="12:20" ht="16.8">
      <c r="L27674" s="404"/>
      <c r="M27674" s="404"/>
      <c r="N27674" s="404"/>
      <c r="O27674" s="404"/>
      <c r="P27674" s="404"/>
      <c r="Q27674" s="404"/>
      <c r="R27674" s="404"/>
      <c r="S27674" s="404"/>
      <c r="T27674" s="404"/>
    </row>
    <row r="27675" spans="12:20" ht="16.8">
      <c r="L27675" s="404"/>
      <c r="M27675" s="404"/>
      <c r="N27675" s="404"/>
      <c r="O27675" s="404"/>
      <c r="P27675" s="404"/>
      <c r="Q27675" s="404"/>
      <c r="R27675" s="404"/>
      <c r="S27675" s="404"/>
      <c r="T27675" s="404"/>
    </row>
    <row r="27676" spans="12:20" ht="16.8">
      <c r="L27676" s="404"/>
      <c r="M27676" s="404"/>
      <c r="N27676" s="404"/>
      <c r="O27676" s="404"/>
      <c r="P27676" s="404"/>
      <c r="Q27676" s="404"/>
      <c r="R27676" s="404"/>
      <c r="S27676" s="404"/>
      <c r="T27676" s="404"/>
    </row>
    <row r="27677" spans="12:20" ht="16.8">
      <c r="L27677" s="404"/>
      <c r="M27677" s="404"/>
      <c r="N27677" s="404"/>
      <c r="O27677" s="404"/>
      <c r="P27677" s="404"/>
      <c r="Q27677" s="404"/>
      <c r="R27677" s="404"/>
      <c r="S27677" s="404"/>
      <c r="T27677" s="404"/>
    </row>
    <row r="27678" spans="12:20" ht="16.8">
      <c r="L27678" s="404"/>
      <c r="M27678" s="404"/>
      <c r="N27678" s="404"/>
      <c r="O27678" s="404"/>
      <c r="P27678" s="404"/>
      <c r="Q27678" s="404"/>
      <c r="R27678" s="404"/>
      <c r="S27678" s="404"/>
      <c r="T27678" s="404"/>
    </row>
    <row r="27679" spans="12:20" ht="16.8">
      <c r="L27679" s="404"/>
      <c r="M27679" s="404"/>
      <c r="N27679" s="404"/>
      <c r="O27679" s="404"/>
      <c r="P27679" s="404"/>
      <c r="Q27679" s="404"/>
      <c r="R27679" s="404"/>
      <c r="S27679" s="404"/>
      <c r="T27679" s="404"/>
    </row>
    <row r="27680" spans="12:20" ht="16.8">
      <c r="L27680" s="404"/>
      <c r="M27680" s="404"/>
      <c r="N27680" s="404"/>
      <c r="O27680" s="404"/>
      <c r="P27680" s="404"/>
      <c r="Q27680" s="404"/>
      <c r="R27680" s="404"/>
      <c r="S27680" s="404"/>
      <c r="T27680" s="404"/>
    </row>
    <row r="27681" spans="12:20" ht="16.8">
      <c r="L27681" s="404"/>
      <c r="M27681" s="404"/>
      <c r="N27681" s="404"/>
      <c r="O27681" s="404"/>
      <c r="P27681" s="404"/>
      <c r="Q27681" s="404"/>
      <c r="R27681" s="404"/>
      <c r="S27681" s="404"/>
      <c r="T27681" s="404"/>
    </row>
    <row r="27682" spans="12:20" ht="16.8">
      <c r="L27682" s="404"/>
      <c r="M27682" s="404"/>
      <c r="N27682" s="404"/>
      <c r="O27682" s="404"/>
      <c r="P27682" s="404"/>
      <c r="Q27682" s="404"/>
      <c r="R27682" s="404"/>
      <c r="S27682" s="404"/>
      <c r="T27682" s="404"/>
    </row>
    <row r="27683" spans="12:20" ht="16.8">
      <c r="L27683" s="404"/>
      <c r="M27683" s="404"/>
      <c r="N27683" s="404"/>
      <c r="O27683" s="404"/>
      <c r="P27683" s="404"/>
      <c r="Q27683" s="404"/>
      <c r="R27683" s="404"/>
      <c r="S27683" s="404"/>
      <c r="T27683" s="404"/>
    </row>
    <row r="27684" spans="12:20" ht="16.8">
      <c r="L27684" s="404"/>
      <c r="M27684" s="404"/>
      <c r="N27684" s="404"/>
      <c r="O27684" s="404"/>
      <c r="P27684" s="404"/>
      <c r="Q27684" s="404"/>
      <c r="R27684" s="404"/>
      <c r="S27684" s="404"/>
      <c r="T27684" s="404"/>
    </row>
    <row r="27685" spans="12:20" ht="16.8">
      <c r="L27685" s="404"/>
      <c r="M27685" s="404"/>
      <c r="N27685" s="404"/>
      <c r="O27685" s="404"/>
      <c r="P27685" s="404"/>
      <c r="Q27685" s="404"/>
      <c r="R27685" s="404"/>
      <c r="S27685" s="404"/>
      <c r="T27685" s="404"/>
    </row>
    <row r="27686" spans="12:20" ht="16.8">
      <c r="L27686" s="404"/>
      <c r="M27686" s="404"/>
      <c r="N27686" s="404"/>
      <c r="O27686" s="404"/>
      <c r="P27686" s="404"/>
      <c r="Q27686" s="404"/>
      <c r="R27686" s="404"/>
      <c r="S27686" s="404"/>
      <c r="T27686" s="404"/>
    </row>
    <row r="27687" spans="12:20" ht="16.8">
      <c r="L27687" s="404"/>
      <c r="M27687" s="404"/>
      <c r="N27687" s="404"/>
      <c r="O27687" s="404"/>
      <c r="P27687" s="404"/>
      <c r="Q27687" s="404"/>
      <c r="R27687" s="404"/>
      <c r="S27687" s="404"/>
      <c r="T27687" s="404"/>
    </row>
    <row r="27688" spans="12:20" ht="16.8">
      <c r="L27688" s="404"/>
      <c r="M27688" s="404"/>
      <c r="N27688" s="404"/>
      <c r="O27688" s="404"/>
      <c r="P27688" s="404"/>
      <c r="Q27688" s="404"/>
      <c r="R27688" s="404"/>
      <c r="S27688" s="404"/>
      <c r="T27688" s="404"/>
    </row>
    <row r="27689" spans="12:20" ht="16.8">
      <c r="L27689" s="404"/>
      <c r="M27689" s="404"/>
      <c r="N27689" s="404"/>
      <c r="O27689" s="404"/>
      <c r="P27689" s="404"/>
      <c r="Q27689" s="404"/>
      <c r="R27689" s="404"/>
      <c r="S27689" s="404"/>
      <c r="T27689" s="404"/>
    </row>
    <row r="27690" spans="12:20" ht="16.8">
      <c r="L27690" s="404"/>
      <c r="M27690" s="404"/>
      <c r="N27690" s="404"/>
      <c r="O27690" s="404"/>
      <c r="P27690" s="404"/>
      <c r="Q27690" s="404"/>
      <c r="R27690" s="404"/>
      <c r="S27690" s="404"/>
      <c r="T27690" s="404"/>
    </row>
    <row r="27691" spans="12:20" ht="16.8">
      <c r="L27691" s="404"/>
      <c r="M27691" s="404"/>
      <c r="N27691" s="404"/>
      <c r="O27691" s="404"/>
      <c r="P27691" s="404"/>
      <c r="Q27691" s="404"/>
      <c r="R27691" s="404"/>
      <c r="S27691" s="404"/>
      <c r="T27691" s="404"/>
    </row>
    <row r="27692" spans="12:20" ht="16.8">
      <c r="L27692" s="404"/>
      <c r="M27692" s="404"/>
      <c r="N27692" s="404"/>
      <c r="O27692" s="404"/>
      <c r="P27692" s="404"/>
      <c r="Q27692" s="404"/>
      <c r="R27692" s="404"/>
      <c r="S27692" s="404"/>
      <c r="T27692" s="404"/>
    </row>
    <row r="27693" spans="12:20" ht="16.8">
      <c r="L27693" s="404"/>
      <c r="M27693" s="404"/>
      <c r="N27693" s="404"/>
      <c r="O27693" s="404"/>
      <c r="P27693" s="404"/>
      <c r="Q27693" s="404"/>
      <c r="R27693" s="404"/>
      <c r="S27693" s="404"/>
      <c r="T27693" s="404"/>
    </row>
    <row r="27694" spans="12:20" ht="16.8">
      <c r="L27694" s="404"/>
      <c r="M27694" s="404"/>
      <c r="N27694" s="404"/>
      <c r="O27694" s="404"/>
      <c r="P27694" s="404"/>
      <c r="Q27694" s="404"/>
      <c r="R27694" s="404"/>
      <c r="S27694" s="404"/>
      <c r="T27694" s="404"/>
    </row>
    <row r="27695" spans="12:20" ht="16.8">
      <c r="L27695" s="404"/>
      <c r="M27695" s="404"/>
      <c r="N27695" s="404"/>
      <c r="O27695" s="404"/>
      <c r="P27695" s="404"/>
      <c r="Q27695" s="404"/>
      <c r="R27695" s="404"/>
      <c r="S27695" s="404"/>
      <c r="T27695" s="404"/>
    </row>
    <row r="27696" spans="12:20" ht="16.8">
      <c r="L27696" s="404"/>
      <c r="M27696" s="404"/>
      <c r="N27696" s="404"/>
      <c r="O27696" s="404"/>
      <c r="P27696" s="404"/>
      <c r="Q27696" s="404"/>
      <c r="R27696" s="404"/>
      <c r="S27696" s="404"/>
      <c r="T27696" s="404"/>
    </row>
    <row r="27697" spans="12:20" ht="16.8">
      <c r="L27697" s="404"/>
      <c r="M27697" s="404"/>
      <c r="N27697" s="404"/>
      <c r="O27697" s="404"/>
      <c r="P27697" s="404"/>
      <c r="Q27697" s="404"/>
      <c r="R27697" s="404"/>
      <c r="S27697" s="404"/>
      <c r="T27697" s="404"/>
    </row>
    <row r="27698" spans="12:20" ht="16.8">
      <c r="L27698" s="404"/>
      <c r="M27698" s="404"/>
      <c r="N27698" s="404"/>
      <c r="O27698" s="404"/>
      <c r="P27698" s="404"/>
      <c r="Q27698" s="404"/>
      <c r="R27698" s="404"/>
      <c r="S27698" s="404"/>
      <c r="T27698" s="404"/>
    </row>
    <row r="27699" spans="12:20" ht="16.8">
      <c r="L27699" s="404"/>
      <c r="M27699" s="404"/>
      <c r="N27699" s="404"/>
      <c r="O27699" s="404"/>
      <c r="P27699" s="404"/>
      <c r="Q27699" s="404"/>
      <c r="R27699" s="404"/>
      <c r="S27699" s="404"/>
      <c r="T27699" s="404"/>
    </row>
    <row r="27700" spans="12:20" ht="16.8">
      <c r="L27700" s="404"/>
      <c r="M27700" s="404"/>
      <c r="N27700" s="404"/>
      <c r="O27700" s="404"/>
      <c r="P27700" s="404"/>
      <c r="Q27700" s="404"/>
      <c r="R27700" s="404"/>
      <c r="S27700" s="404"/>
      <c r="T27700" s="404"/>
    </row>
    <row r="27701" spans="12:20" ht="16.8">
      <c r="L27701" s="404"/>
      <c r="M27701" s="404"/>
      <c r="N27701" s="404"/>
      <c r="O27701" s="404"/>
      <c r="P27701" s="404"/>
      <c r="Q27701" s="404"/>
      <c r="R27701" s="404"/>
      <c r="S27701" s="404"/>
      <c r="T27701" s="404"/>
    </row>
    <row r="27702" spans="12:20" ht="16.8">
      <c r="L27702" s="404"/>
      <c r="M27702" s="404"/>
      <c r="N27702" s="404"/>
      <c r="O27702" s="404"/>
      <c r="P27702" s="404"/>
      <c r="Q27702" s="404"/>
      <c r="R27702" s="404"/>
      <c r="S27702" s="404"/>
      <c r="T27702" s="404"/>
    </row>
    <row r="27703" spans="12:20" ht="16.8">
      <c r="L27703" s="404"/>
      <c r="M27703" s="404"/>
      <c r="N27703" s="404"/>
      <c r="O27703" s="404"/>
      <c r="P27703" s="404"/>
      <c r="Q27703" s="404"/>
      <c r="R27703" s="404"/>
      <c r="S27703" s="404"/>
      <c r="T27703" s="404"/>
    </row>
    <row r="27704" spans="12:20" ht="16.8">
      <c r="L27704" s="404"/>
      <c r="M27704" s="404"/>
      <c r="N27704" s="404"/>
      <c r="O27704" s="404"/>
      <c r="P27704" s="404"/>
      <c r="Q27704" s="404"/>
      <c r="R27704" s="404"/>
      <c r="S27704" s="404"/>
      <c r="T27704" s="404"/>
    </row>
    <row r="27705" spans="12:20" ht="16.8">
      <c r="L27705" s="404"/>
      <c r="M27705" s="404"/>
      <c r="N27705" s="404"/>
      <c r="O27705" s="404"/>
      <c r="P27705" s="404"/>
      <c r="Q27705" s="404"/>
      <c r="R27705" s="404"/>
      <c r="S27705" s="404"/>
      <c r="T27705" s="404"/>
    </row>
    <row r="27706" spans="12:20" ht="16.8">
      <c r="L27706" s="404"/>
      <c r="M27706" s="404"/>
      <c r="N27706" s="404"/>
      <c r="O27706" s="404"/>
      <c r="P27706" s="404"/>
      <c r="Q27706" s="404"/>
      <c r="R27706" s="404"/>
      <c r="S27706" s="404"/>
      <c r="T27706" s="404"/>
    </row>
    <row r="27707" spans="12:20" ht="16.8">
      <c r="L27707" s="404"/>
      <c r="M27707" s="404"/>
      <c r="N27707" s="404"/>
      <c r="O27707" s="404"/>
      <c r="P27707" s="404"/>
      <c r="Q27707" s="404"/>
      <c r="R27707" s="404"/>
      <c r="S27707" s="404"/>
      <c r="T27707" s="404"/>
    </row>
    <row r="27708" spans="12:20" ht="16.8">
      <c r="L27708" s="404"/>
      <c r="M27708" s="404"/>
      <c r="N27708" s="404"/>
      <c r="O27708" s="404"/>
      <c r="P27708" s="404"/>
      <c r="Q27708" s="404"/>
      <c r="R27708" s="404"/>
      <c r="S27708" s="404"/>
      <c r="T27708" s="404"/>
    </row>
    <row r="27709" spans="12:20" ht="16.8">
      <c r="L27709" s="404"/>
      <c r="M27709" s="404"/>
      <c r="N27709" s="404"/>
      <c r="O27709" s="404"/>
      <c r="P27709" s="404"/>
      <c r="Q27709" s="404"/>
      <c r="R27709" s="404"/>
      <c r="S27709" s="404"/>
      <c r="T27709" s="404"/>
    </row>
    <row r="27710" spans="12:20" ht="16.8">
      <c r="L27710" s="404"/>
      <c r="M27710" s="404"/>
      <c r="N27710" s="404"/>
      <c r="O27710" s="404"/>
      <c r="P27710" s="404"/>
      <c r="Q27710" s="404"/>
      <c r="R27710" s="404"/>
      <c r="S27710" s="404"/>
      <c r="T27710" s="404"/>
    </row>
    <row r="27711" spans="12:20" ht="16.8">
      <c r="L27711" s="404"/>
      <c r="M27711" s="404"/>
      <c r="N27711" s="404"/>
      <c r="O27711" s="404"/>
      <c r="P27711" s="404"/>
      <c r="Q27711" s="404"/>
      <c r="R27711" s="404"/>
      <c r="S27711" s="404"/>
      <c r="T27711" s="404"/>
    </row>
    <row r="27712" spans="12:20" ht="16.8">
      <c r="L27712" s="404"/>
      <c r="M27712" s="404"/>
      <c r="N27712" s="404"/>
      <c r="O27712" s="404"/>
      <c r="P27712" s="404"/>
      <c r="Q27712" s="404"/>
      <c r="R27712" s="404"/>
      <c r="S27712" s="404"/>
      <c r="T27712" s="404"/>
    </row>
    <row r="27713" spans="12:20" ht="16.8">
      <c r="L27713" s="404"/>
      <c r="M27713" s="404"/>
      <c r="N27713" s="404"/>
      <c r="O27713" s="404"/>
      <c r="P27713" s="404"/>
      <c r="Q27713" s="404"/>
      <c r="R27713" s="404"/>
      <c r="S27713" s="404"/>
      <c r="T27713" s="404"/>
    </row>
    <row r="27714" spans="12:20" ht="16.8">
      <c r="L27714" s="404"/>
      <c r="M27714" s="404"/>
      <c r="N27714" s="404"/>
      <c r="O27714" s="404"/>
      <c r="P27714" s="404"/>
      <c r="Q27714" s="404"/>
      <c r="R27714" s="404"/>
      <c r="S27714" s="404"/>
      <c r="T27714" s="404"/>
    </row>
    <row r="27715" spans="12:20" ht="16.8">
      <c r="L27715" s="404"/>
      <c r="M27715" s="404"/>
      <c r="N27715" s="404"/>
      <c r="O27715" s="404"/>
      <c r="P27715" s="404"/>
      <c r="Q27715" s="404"/>
      <c r="R27715" s="404"/>
      <c r="S27715" s="404"/>
      <c r="T27715" s="404"/>
    </row>
    <row r="27716" spans="12:20" ht="16.8">
      <c r="L27716" s="404"/>
      <c r="M27716" s="404"/>
      <c r="N27716" s="404"/>
      <c r="O27716" s="404"/>
      <c r="P27716" s="404"/>
      <c r="Q27716" s="404"/>
      <c r="R27716" s="404"/>
      <c r="S27716" s="404"/>
      <c r="T27716" s="404"/>
    </row>
    <row r="27717" spans="12:20" ht="16.8">
      <c r="L27717" s="404"/>
      <c r="M27717" s="404"/>
      <c r="N27717" s="404"/>
      <c r="O27717" s="404"/>
      <c r="P27717" s="404"/>
      <c r="Q27717" s="404"/>
      <c r="R27717" s="404"/>
      <c r="S27717" s="404"/>
      <c r="T27717" s="404"/>
    </row>
    <row r="27718" spans="12:20" ht="16.8">
      <c r="L27718" s="404"/>
      <c r="M27718" s="404"/>
      <c r="N27718" s="404"/>
      <c r="O27718" s="404"/>
      <c r="P27718" s="404"/>
      <c r="Q27718" s="404"/>
      <c r="R27718" s="404"/>
      <c r="S27718" s="404"/>
      <c r="T27718" s="404"/>
    </row>
    <row r="27719" spans="12:20" ht="16.8">
      <c r="L27719" s="404"/>
      <c r="M27719" s="404"/>
      <c r="N27719" s="404"/>
      <c r="O27719" s="404"/>
      <c r="P27719" s="404"/>
      <c r="Q27719" s="404"/>
      <c r="R27719" s="404"/>
      <c r="S27719" s="404"/>
      <c r="T27719" s="404"/>
    </row>
    <row r="27720" spans="12:20" ht="16.8">
      <c r="L27720" s="404"/>
      <c r="M27720" s="404"/>
      <c r="N27720" s="404"/>
      <c r="O27720" s="404"/>
      <c r="P27720" s="404"/>
      <c r="Q27720" s="404"/>
      <c r="R27720" s="404"/>
      <c r="S27720" s="404"/>
      <c r="T27720" s="404"/>
    </row>
    <row r="27721" spans="12:20" ht="16.8">
      <c r="L27721" s="404"/>
      <c r="M27721" s="404"/>
      <c r="N27721" s="404"/>
      <c r="O27721" s="404"/>
      <c r="P27721" s="404"/>
      <c r="Q27721" s="404"/>
      <c r="R27721" s="404"/>
      <c r="S27721" s="404"/>
      <c r="T27721" s="404"/>
    </row>
    <row r="27722" spans="12:20" ht="16.8">
      <c r="L27722" s="404"/>
      <c r="M27722" s="404"/>
      <c r="N27722" s="404"/>
      <c r="O27722" s="404"/>
      <c r="P27722" s="404"/>
      <c r="Q27722" s="404"/>
      <c r="R27722" s="404"/>
      <c r="S27722" s="404"/>
      <c r="T27722" s="404"/>
    </row>
    <row r="27723" spans="12:20" ht="16.8">
      <c r="L27723" s="404"/>
      <c r="M27723" s="404"/>
      <c r="N27723" s="404"/>
      <c r="O27723" s="404"/>
      <c r="P27723" s="404"/>
      <c r="Q27723" s="404"/>
      <c r="R27723" s="404"/>
      <c r="S27723" s="404"/>
      <c r="T27723" s="404"/>
    </row>
    <row r="27724" spans="12:20" ht="16.8">
      <c r="L27724" s="404"/>
      <c r="M27724" s="404"/>
      <c r="N27724" s="404"/>
      <c r="O27724" s="404"/>
      <c r="P27724" s="404"/>
      <c r="Q27724" s="404"/>
      <c r="R27724" s="404"/>
      <c r="S27724" s="404"/>
      <c r="T27724" s="404"/>
    </row>
    <row r="27725" spans="12:20" ht="16.8">
      <c r="L27725" s="404"/>
      <c r="M27725" s="404"/>
      <c r="N27725" s="404"/>
      <c r="O27725" s="404"/>
      <c r="P27725" s="404"/>
      <c r="Q27725" s="404"/>
      <c r="R27725" s="404"/>
      <c r="S27725" s="404"/>
      <c r="T27725" s="404"/>
    </row>
    <row r="27726" spans="12:20" ht="16.8">
      <c r="L27726" s="404"/>
      <c r="M27726" s="404"/>
      <c r="N27726" s="404"/>
      <c r="O27726" s="404"/>
      <c r="P27726" s="404"/>
      <c r="Q27726" s="404"/>
      <c r="R27726" s="404"/>
      <c r="S27726" s="404"/>
      <c r="T27726" s="404"/>
    </row>
    <row r="27727" spans="12:20" ht="16.8">
      <c r="L27727" s="404"/>
      <c r="M27727" s="404"/>
      <c r="N27727" s="404"/>
      <c r="O27727" s="404"/>
      <c r="P27727" s="404"/>
      <c r="Q27727" s="404"/>
      <c r="R27727" s="404"/>
      <c r="S27727" s="404"/>
      <c r="T27727" s="404"/>
    </row>
    <row r="27728" spans="12:20" ht="16.8">
      <c r="L27728" s="404"/>
      <c r="M27728" s="404"/>
      <c r="N27728" s="404"/>
      <c r="O27728" s="404"/>
      <c r="P27728" s="404"/>
      <c r="Q27728" s="404"/>
      <c r="R27728" s="404"/>
      <c r="S27728" s="404"/>
      <c r="T27728" s="404"/>
    </row>
    <row r="27729" spans="12:20" ht="16.8">
      <c r="L27729" s="404"/>
      <c r="M27729" s="404"/>
      <c r="N27729" s="404"/>
      <c r="O27729" s="404"/>
      <c r="P27729" s="404"/>
      <c r="Q27729" s="404"/>
      <c r="R27729" s="404"/>
      <c r="S27729" s="404"/>
      <c r="T27729" s="404"/>
    </row>
    <row r="27730" spans="12:20" ht="16.8">
      <c r="L27730" s="404"/>
      <c r="M27730" s="404"/>
      <c r="N27730" s="404"/>
      <c r="O27730" s="404"/>
      <c r="P27730" s="404"/>
      <c r="Q27730" s="404"/>
      <c r="R27730" s="404"/>
      <c r="S27730" s="404"/>
      <c r="T27730" s="404"/>
    </row>
    <row r="27731" spans="12:20" ht="16.8">
      <c r="L27731" s="404"/>
      <c r="M27731" s="404"/>
      <c r="N27731" s="404"/>
      <c r="O27731" s="404"/>
      <c r="P27731" s="404"/>
      <c r="Q27731" s="404"/>
      <c r="R27731" s="404"/>
      <c r="S27731" s="404"/>
      <c r="T27731" s="404"/>
    </row>
    <row r="27732" spans="12:20" ht="16.8">
      <c r="L27732" s="404"/>
      <c r="M27732" s="404"/>
      <c r="N27732" s="404"/>
      <c r="O27732" s="404"/>
      <c r="P27732" s="404"/>
      <c r="Q27732" s="404"/>
      <c r="R27732" s="404"/>
      <c r="S27732" s="404"/>
      <c r="T27732" s="404"/>
    </row>
    <row r="27733" spans="12:20" ht="16.8">
      <c r="L27733" s="404"/>
      <c r="M27733" s="404"/>
      <c r="N27733" s="404"/>
      <c r="O27733" s="404"/>
      <c r="P27733" s="404"/>
      <c r="Q27733" s="404"/>
      <c r="R27733" s="404"/>
      <c r="S27733" s="404"/>
      <c r="T27733" s="404"/>
    </row>
    <row r="27734" spans="12:20" ht="16.8">
      <c r="L27734" s="404"/>
      <c r="M27734" s="404"/>
      <c r="N27734" s="404"/>
      <c r="O27734" s="404"/>
      <c r="P27734" s="404"/>
      <c r="Q27734" s="404"/>
      <c r="R27734" s="404"/>
      <c r="S27734" s="404"/>
      <c r="T27734" s="404"/>
    </row>
    <row r="27735" spans="12:20" ht="16.8">
      <c r="L27735" s="404"/>
      <c r="M27735" s="404"/>
      <c r="N27735" s="404"/>
      <c r="O27735" s="404"/>
      <c r="P27735" s="404"/>
      <c r="Q27735" s="404"/>
      <c r="R27735" s="404"/>
      <c r="S27735" s="404"/>
      <c r="T27735" s="404"/>
    </row>
    <row r="27736" spans="12:20" ht="16.8">
      <c r="L27736" s="404"/>
      <c r="M27736" s="404"/>
      <c r="N27736" s="404"/>
      <c r="O27736" s="404"/>
      <c r="P27736" s="404"/>
      <c r="Q27736" s="404"/>
      <c r="R27736" s="404"/>
      <c r="S27736" s="404"/>
      <c r="T27736" s="404"/>
    </row>
    <row r="27737" spans="12:20" ht="16.8">
      <c r="L27737" s="404"/>
      <c r="M27737" s="404"/>
      <c r="N27737" s="404"/>
      <c r="O27737" s="404"/>
      <c r="P27737" s="404"/>
      <c r="Q27737" s="404"/>
      <c r="R27737" s="404"/>
      <c r="S27737" s="404"/>
      <c r="T27737" s="404"/>
    </row>
    <row r="27738" spans="12:20" ht="16.8">
      <c r="L27738" s="404"/>
      <c r="M27738" s="404"/>
      <c r="N27738" s="404"/>
      <c r="O27738" s="404"/>
      <c r="P27738" s="404"/>
      <c r="Q27738" s="404"/>
      <c r="R27738" s="404"/>
      <c r="S27738" s="404"/>
      <c r="T27738" s="404"/>
    </row>
    <row r="27739" spans="12:20" ht="16.8">
      <c r="L27739" s="404"/>
      <c r="M27739" s="404"/>
      <c r="N27739" s="404"/>
      <c r="O27739" s="404"/>
      <c r="P27739" s="404"/>
      <c r="Q27739" s="404"/>
      <c r="R27739" s="404"/>
      <c r="S27739" s="404"/>
      <c r="T27739" s="404"/>
    </row>
    <row r="27740" spans="12:20" ht="16.8">
      <c r="L27740" s="404"/>
      <c r="M27740" s="404"/>
      <c r="N27740" s="404"/>
      <c r="O27740" s="404"/>
      <c r="P27740" s="404"/>
      <c r="Q27740" s="404"/>
      <c r="R27740" s="404"/>
      <c r="S27740" s="404"/>
      <c r="T27740" s="404"/>
    </row>
    <row r="27741" spans="12:20" ht="16.8">
      <c r="L27741" s="404"/>
      <c r="M27741" s="404"/>
      <c r="N27741" s="404"/>
      <c r="O27741" s="404"/>
      <c r="P27741" s="404"/>
      <c r="Q27741" s="404"/>
      <c r="R27741" s="404"/>
      <c r="S27741" s="404"/>
      <c r="T27741" s="404"/>
    </row>
    <row r="27742" spans="12:20" ht="16.8">
      <c r="L27742" s="404"/>
      <c r="M27742" s="404"/>
      <c r="N27742" s="404"/>
      <c r="O27742" s="404"/>
      <c r="P27742" s="404"/>
      <c r="Q27742" s="404"/>
      <c r="R27742" s="404"/>
      <c r="S27742" s="404"/>
      <c r="T27742" s="404"/>
    </row>
    <row r="27743" spans="12:20" ht="16.8">
      <c r="L27743" s="404"/>
      <c r="M27743" s="404"/>
      <c r="N27743" s="404"/>
      <c r="O27743" s="404"/>
      <c r="P27743" s="404"/>
      <c r="Q27743" s="404"/>
      <c r="R27743" s="404"/>
      <c r="S27743" s="404"/>
      <c r="T27743" s="404"/>
    </row>
    <row r="27744" spans="12:20" ht="16.8">
      <c r="L27744" s="404"/>
      <c r="M27744" s="404"/>
      <c r="N27744" s="404"/>
      <c r="O27744" s="404"/>
      <c r="P27744" s="404"/>
      <c r="Q27744" s="404"/>
      <c r="R27744" s="404"/>
      <c r="S27744" s="404"/>
      <c r="T27744" s="404"/>
    </row>
    <row r="27745" spans="12:20" ht="16.8">
      <c r="L27745" s="404"/>
      <c r="M27745" s="404"/>
      <c r="N27745" s="404"/>
      <c r="O27745" s="404"/>
      <c r="P27745" s="404"/>
      <c r="Q27745" s="404"/>
      <c r="R27745" s="404"/>
      <c r="S27745" s="404"/>
      <c r="T27745" s="404"/>
    </row>
    <row r="27746" spans="12:20" ht="16.8">
      <c r="L27746" s="404"/>
      <c r="M27746" s="404"/>
      <c r="N27746" s="404"/>
      <c r="O27746" s="404"/>
      <c r="P27746" s="404"/>
      <c r="Q27746" s="404"/>
      <c r="R27746" s="404"/>
      <c r="S27746" s="404"/>
      <c r="T27746" s="404"/>
    </row>
    <row r="27747" spans="12:20" ht="16.8">
      <c r="L27747" s="404"/>
      <c r="M27747" s="404"/>
      <c r="N27747" s="404"/>
      <c r="O27747" s="404"/>
      <c r="P27747" s="404"/>
      <c r="Q27747" s="404"/>
      <c r="R27747" s="404"/>
      <c r="S27747" s="404"/>
      <c r="T27747" s="404"/>
    </row>
    <row r="27748" spans="12:20" ht="16.8">
      <c r="L27748" s="404"/>
      <c r="M27748" s="404"/>
      <c r="N27748" s="404"/>
      <c r="O27748" s="404"/>
      <c r="P27748" s="404"/>
      <c r="Q27748" s="404"/>
      <c r="R27748" s="404"/>
      <c r="S27748" s="404"/>
      <c r="T27748" s="404"/>
    </row>
    <row r="27749" spans="12:20" ht="16.8">
      <c r="L27749" s="404"/>
      <c r="M27749" s="404"/>
      <c r="N27749" s="404"/>
      <c r="O27749" s="404"/>
      <c r="P27749" s="404"/>
      <c r="Q27749" s="404"/>
      <c r="R27749" s="404"/>
      <c r="S27749" s="404"/>
      <c r="T27749" s="404"/>
    </row>
    <row r="27750" spans="12:20" ht="16.8">
      <c r="L27750" s="404"/>
      <c r="M27750" s="404"/>
      <c r="N27750" s="404"/>
      <c r="O27750" s="404"/>
      <c r="P27750" s="404"/>
      <c r="Q27750" s="404"/>
      <c r="R27750" s="404"/>
      <c r="S27750" s="404"/>
      <c r="T27750" s="404"/>
    </row>
    <row r="27751" spans="12:20" ht="16.8">
      <c r="L27751" s="404"/>
      <c r="M27751" s="404"/>
      <c r="N27751" s="404"/>
      <c r="O27751" s="404"/>
      <c r="P27751" s="404"/>
      <c r="Q27751" s="404"/>
      <c r="R27751" s="404"/>
      <c r="S27751" s="404"/>
      <c r="T27751" s="404"/>
    </row>
    <row r="27752" spans="12:20" ht="16.8">
      <c r="L27752" s="404"/>
      <c r="M27752" s="404"/>
      <c r="N27752" s="404"/>
      <c r="O27752" s="404"/>
      <c r="P27752" s="404"/>
      <c r="Q27752" s="404"/>
      <c r="R27752" s="404"/>
      <c r="S27752" s="404"/>
      <c r="T27752" s="404"/>
    </row>
    <row r="27753" spans="12:20" ht="16.8">
      <c r="L27753" s="404"/>
      <c r="M27753" s="404"/>
      <c r="N27753" s="404"/>
      <c r="O27753" s="404"/>
      <c r="P27753" s="404"/>
      <c r="Q27753" s="404"/>
      <c r="R27753" s="404"/>
      <c r="S27753" s="404"/>
      <c r="T27753" s="404"/>
    </row>
    <row r="27754" spans="12:20" ht="16.8">
      <c r="L27754" s="404"/>
      <c r="M27754" s="404"/>
      <c r="N27754" s="404"/>
      <c r="O27754" s="404"/>
      <c r="P27754" s="404"/>
      <c r="Q27754" s="404"/>
      <c r="R27754" s="404"/>
      <c r="S27754" s="404"/>
      <c r="T27754" s="404"/>
    </row>
    <row r="27755" spans="12:20" ht="16.8">
      <c r="L27755" s="404"/>
      <c r="M27755" s="404"/>
      <c r="N27755" s="404"/>
      <c r="O27755" s="404"/>
      <c r="P27755" s="404"/>
      <c r="Q27755" s="404"/>
      <c r="R27755" s="404"/>
      <c r="S27755" s="404"/>
      <c r="T27755" s="404"/>
    </row>
    <row r="27756" spans="12:20" ht="16.8">
      <c r="L27756" s="404"/>
      <c r="M27756" s="404"/>
      <c r="N27756" s="404"/>
      <c r="O27756" s="404"/>
      <c r="P27756" s="404"/>
      <c r="Q27756" s="404"/>
      <c r="R27756" s="404"/>
      <c r="S27756" s="404"/>
      <c r="T27756" s="404"/>
    </row>
    <row r="27757" spans="12:20" ht="16.8">
      <c r="L27757" s="404"/>
      <c r="M27757" s="404"/>
      <c r="N27757" s="404"/>
      <c r="O27757" s="404"/>
      <c r="P27757" s="404"/>
      <c r="Q27757" s="404"/>
      <c r="R27757" s="404"/>
      <c r="S27757" s="404"/>
      <c r="T27757" s="404"/>
    </row>
    <row r="27758" spans="12:20" ht="16.8">
      <c r="L27758" s="404"/>
      <c r="M27758" s="404"/>
      <c r="N27758" s="404"/>
      <c r="O27758" s="404"/>
      <c r="P27758" s="404"/>
      <c r="Q27758" s="404"/>
      <c r="R27758" s="404"/>
      <c r="S27758" s="404"/>
      <c r="T27758" s="404"/>
    </row>
    <row r="27759" spans="12:20" ht="16.8">
      <c r="L27759" s="404"/>
      <c r="M27759" s="404"/>
      <c r="N27759" s="404"/>
      <c r="O27759" s="404"/>
      <c r="P27759" s="404"/>
      <c r="Q27759" s="404"/>
      <c r="R27759" s="404"/>
      <c r="S27759" s="404"/>
      <c r="T27759" s="404"/>
    </row>
    <row r="27760" spans="12:20" ht="16.8">
      <c r="L27760" s="404"/>
      <c r="M27760" s="404"/>
      <c r="N27760" s="404"/>
      <c r="O27760" s="404"/>
      <c r="P27760" s="404"/>
      <c r="Q27760" s="404"/>
      <c r="R27760" s="404"/>
      <c r="S27760" s="404"/>
      <c r="T27760" s="404"/>
    </row>
    <row r="27761" spans="12:20" ht="16.8">
      <c r="L27761" s="404"/>
      <c r="M27761" s="404"/>
      <c r="N27761" s="404"/>
      <c r="O27761" s="404"/>
      <c r="P27761" s="404"/>
      <c r="Q27761" s="404"/>
      <c r="R27761" s="404"/>
      <c r="S27761" s="404"/>
      <c r="T27761" s="404"/>
    </row>
    <row r="27762" spans="12:20" ht="16.8">
      <c r="L27762" s="404"/>
      <c r="M27762" s="404"/>
      <c r="N27762" s="404"/>
      <c r="O27762" s="404"/>
      <c r="P27762" s="404"/>
      <c r="Q27762" s="404"/>
      <c r="R27762" s="404"/>
      <c r="S27762" s="404"/>
      <c r="T27762" s="404"/>
    </row>
    <row r="27763" spans="12:20" ht="16.8">
      <c r="L27763" s="404"/>
      <c r="M27763" s="404"/>
      <c r="N27763" s="404"/>
      <c r="O27763" s="404"/>
      <c r="P27763" s="404"/>
      <c r="Q27763" s="404"/>
      <c r="R27763" s="404"/>
      <c r="S27763" s="404"/>
      <c r="T27763" s="404"/>
    </row>
    <row r="27764" spans="12:20" ht="16.8">
      <c r="L27764" s="404"/>
      <c r="M27764" s="404"/>
      <c r="N27764" s="404"/>
      <c r="O27764" s="404"/>
      <c r="P27764" s="404"/>
      <c r="Q27764" s="404"/>
      <c r="R27764" s="404"/>
      <c r="S27764" s="404"/>
      <c r="T27764" s="404"/>
    </row>
    <row r="27765" spans="12:20" ht="16.8">
      <c r="L27765" s="404"/>
      <c r="M27765" s="404"/>
      <c r="N27765" s="404"/>
      <c r="O27765" s="404"/>
      <c r="P27765" s="404"/>
      <c r="Q27765" s="404"/>
      <c r="R27765" s="404"/>
      <c r="S27765" s="404"/>
      <c r="T27765" s="404"/>
    </row>
    <row r="27766" spans="12:20" ht="16.8">
      <c r="L27766" s="404"/>
      <c r="M27766" s="404"/>
      <c r="N27766" s="404"/>
      <c r="O27766" s="404"/>
      <c r="P27766" s="404"/>
      <c r="Q27766" s="404"/>
      <c r="R27766" s="404"/>
      <c r="S27766" s="404"/>
      <c r="T27766" s="404"/>
    </row>
    <row r="27767" spans="12:20" ht="16.8">
      <c r="L27767" s="404"/>
      <c r="M27767" s="404"/>
      <c r="N27767" s="404"/>
      <c r="O27767" s="404"/>
      <c r="P27767" s="404"/>
      <c r="Q27767" s="404"/>
      <c r="R27767" s="404"/>
      <c r="S27767" s="404"/>
      <c r="T27767" s="404"/>
    </row>
    <row r="27768" spans="12:20" ht="16.8">
      <c r="L27768" s="404"/>
      <c r="M27768" s="404"/>
      <c r="N27768" s="404"/>
      <c r="O27768" s="404"/>
      <c r="P27768" s="404"/>
      <c r="Q27768" s="404"/>
      <c r="R27768" s="404"/>
      <c r="S27768" s="404"/>
      <c r="T27768" s="404"/>
    </row>
    <row r="27769" spans="12:20" ht="16.8">
      <c r="L27769" s="404"/>
      <c r="M27769" s="404"/>
      <c r="N27769" s="404"/>
      <c r="O27769" s="404"/>
      <c r="P27769" s="404"/>
      <c r="Q27769" s="404"/>
      <c r="R27769" s="404"/>
      <c r="S27769" s="404"/>
      <c r="T27769" s="404"/>
    </row>
    <row r="27770" spans="12:20" ht="16.8">
      <c r="L27770" s="404"/>
      <c r="M27770" s="404"/>
      <c r="N27770" s="404"/>
      <c r="O27770" s="404"/>
      <c r="P27770" s="404"/>
      <c r="Q27770" s="404"/>
      <c r="R27770" s="404"/>
      <c r="S27770" s="404"/>
      <c r="T27770" s="404"/>
    </row>
    <row r="27771" spans="12:20" ht="16.8">
      <c r="L27771" s="404"/>
      <c r="M27771" s="404"/>
      <c r="N27771" s="404"/>
      <c r="O27771" s="404"/>
      <c r="P27771" s="404"/>
      <c r="Q27771" s="404"/>
      <c r="R27771" s="404"/>
      <c r="S27771" s="404"/>
      <c r="T27771" s="404"/>
    </row>
    <row r="27772" spans="12:20" ht="16.8">
      <c r="L27772" s="404"/>
      <c r="M27772" s="404"/>
      <c r="N27772" s="404"/>
      <c r="O27772" s="404"/>
      <c r="P27772" s="404"/>
      <c r="Q27772" s="404"/>
      <c r="R27772" s="404"/>
      <c r="S27772" s="404"/>
      <c r="T27772" s="404"/>
    </row>
    <row r="27773" spans="12:20" ht="16.8">
      <c r="L27773" s="404"/>
      <c r="M27773" s="404"/>
      <c r="N27773" s="404"/>
      <c r="O27773" s="404"/>
      <c r="P27773" s="404"/>
      <c r="Q27773" s="404"/>
      <c r="R27773" s="404"/>
      <c r="S27773" s="404"/>
      <c r="T27773" s="404"/>
    </row>
    <row r="27774" spans="12:20" ht="16.8">
      <c r="L27774" s="404"/>
      <c r="M27774" s="404"/>
      <c r="N27774" s="404"/>
      <c r="O27774" s="404"/>
      <c r="P27774" s="404"/>
      <c r="Q27774" s="404"/>
      <c r="R27774" s="404"/>
      <c r="S27774" s="404"/>
      <c r="T27774" s="404"/>
    </row>
    <row r="27775" spans="12:20" ht="16.8">
      <c r="L27775" s="404"/>
      <c r="M27775" s="404"/>
      <c r="N27775" s="404"/>
      <c r="O27775" s="404"/>
      <c r="P27775" s="404"/>
      <c r="Q27775" s="404"/>
      <c r="R27775" s="404"/>
      <c r="S27775" s="404"/>
      <c r="T27775" s="404"/>
    </row>
    <row r="27776" spans="12:20" ht="16.8">
      <c r="L27776" s="404"/>
      <c r="M27776" s="404"/>
      <c r="N27776" s="404"/>
      <c r="O27776" s="404"/>
      <c r="P27776" s="404"/>
      <c r="Q27776" s="404"/>
      <c r="R27776" s="404"/>
      <c r="S27776" s="404"/>
      <c r="T27776" s="404"/>
    </row>
    <row r="27777" spans="12:20" ht="16.8">
      <c r="L27777" s="404"/>
      <c r="M27777" s="404"/>
      <c r="N27777" s="404"/>
      <c r="O27777" s="404"/>
      <c r="P27777" s="404"/>
      <c r="Q27777" s="404"/>
      <c r="R27777" s="404"/>
      <c r="S27777" s="404"/>
      <c r="T27777" s="404"/>
    </row>
    <row r="27778" spans="12:20" ht="16.8">
      <c r="L27778" s="404"/>
      <c r="M27778" s="404"/>
      <c r="N27778" s="404"/>
      <c r="O27778" s="404"/>
      <c r="P27778" s="404"/>
      <c r="Q27778" s="404"/>
      <c r="R27778" s="404"/>
      <c r="S27778" s="404"/>
      <c r="T27778" s="404"/>
    </row>
    <row r="27779" spans="12:20" ht="16.8">
      <c r="L27779" s="404"/>
      <c r="M27779" s="404"/>
      <c r="N27779" s="404"/>
      <c r="O27779" s="404"/>
      <c r="P27779" s="404"/>
      <c r="Q27779" s="404"/>
      <c r="R27779" s="404"/>
      <c r="S27779" s="404"/>
      <c r="T27779" s="404"/>
    </row>
    <row r="27780" spans="12:20" ht="16.8">
      <c r="L27780" s="404"/>
      <c r="M27780" s="404"/>
      <c r="N27780" s="404"/>
      <c r="O27780" s="404"/>
      <c r="P27780" s="404"/>
      <c r="Q27780" s="404"/>
      <c r="R27780" s="404"/>
      <c r="S27780" s="404"/>
      <c r="T27780" s="404"/>
    </row>
    <row r="27781" spans="12:20" ht="16.8">
      <c r="L27781" s="404"/>
      <c r="M27781" s="404"/>
      <c r="N27781" s="404"/>
      <c r="O27781" s="404"/>
      <c r="P27781" s="404"/>
      <c r="Q27781" s="404"/>
      <c r="R27781" s="404"/>
      <c r="S27781" s="404"/>
      <c r="T27781" s="404"/>
    </row>
    <row r="27782" spans="12:20" ht="16.8">
      <c r="L27782" s="404"/>
      <c r="M27782" s="404"/>
      <c r="N27782" s="404"/>
      <c r="O27782" s="404"/>
      <c r="P27782" s="404"/>
      <c r="Q27782" s="404"/>
      <c r="R27782" s="404"/>
      <c r="S27782" s="404"/>
      <c r="T27782" s="404"/>
    </row>
    <row r="27783" spans="12:20" ht="16.8">
      <c r="L27783" s="404"/>
      <c r="M27783" s="404"/>
      <c r="N27783" s="404"/>
      <c r="O27783" s="404"/>
      <c r="P27783" s="404"/>
      <c r="Q27783" s="404"/>
      <c r="R27783" s="404"/>
      <c r="S27783" s="404"/>
      <c r="T27783" s="404"/>
    </row>
    <row r="27784" spans="12:20" ht="16.8">
      <c r="L27784" s="404"/>
      <c r="M27784" s="404"/>
      <c r="N27784" s="404"/>
      <c r="O27784" s="404"/>
      <c r="P27784" s="404"/>
      <c r="Q27784" s="404"/>
      <c r="R27784" s="404"/>
      <c r="S27784" s="404"/>
      <c r="T27784" s="404"/>
    </row>
    <row r="27785" spans="12:20" ht="16.8">
      <c r="L27785" s="404"/>
      <c r="M27785" s="404"/>
      <c r="N27785" s="404"/>
      <c r="O27785" s="404"/>
      <c r="P27785" s="404"/>
      <c r="Q27785" s="404"/>
      <c r="R27785" s="404"/>
      <c r="S27785" s="404"/>
      <c r="T27785" s="404"/>
    </row>
    <row r="27786" spans="12:20" ht="16.8">
      <c r="L27786" s="404"/>
      <c r="M27786" s="404"/>
      <c r="N27786" s="404"/>
      <c r="O27786" s="404"/>
      <c r="P27786" s="404"/>
      <c r="Q27786" s="404"/>
      <c r="R27786" s="404"/>
      <c r="S27786" s="404"/>
      <c r="T27786" s="404"/>
    </row>
    <row r="27787" spans="12:20" ht="16.8">
      <c r="L27787" s="404"/>
      <c r="M27787" s="404"/>
      <c r="N27787" s="404"/>
      <c r="O27787" s="404"/>
      <c r="P27787" s="404"/>
      <c r="Q27787" s="404"/>
      <c r="R27787" s="404"/>
      <c r="S27787" s="404"/>
      <c r="T27787" s="404"/>
    </row>
    <row r="27788" spans="12:20" ht="16.8">
      <c r="L27788" s="404"/>
      <c r="M27788" s="404"/>
      <c r="N27788" s="404"/>
      <c r="O27788" s="404"/>
      <c r="P27788" s="404"/>
      <c r="Q27788" s="404"/>
      <c r="R27788" s="404"/>
      <c r="S27788" s="404"/>
      <c r="T27788" s="404"/>
    </row>
    <row r="27789" spans="12:20" ht="16.8">
      <c r="L27789" s="404"/>
      <c r="M27789" s="404"/>
      <c r="N27789" s="404"/>
      <c r="O27789" s="404"/>
      <c r="P27789" s="404"/>
      <c r="Q27789" s="404"/>
      <c r="R27789" s="404"/>
      <c r="S27789" s="404"/>
      <c r="T27789" s="404"/>
    </row>
    <row r="27790" spans="12:20" ht="16.8">
      <c r="L27790" s="404"/>
      <c r="M27790" s="404"/>
      <c r="N27790" s="404"/>
      <c r="O27790" s="404"/>
      <c r="P27790" s="404"/>
      <c r="Q27790" s="404"/>
      <c r="R27790" s="404"/>
      <c r="S27790" s="404"/>
      <c r="T27790" s="404"/>
    </row>
    <row r="27791" spans="12:20" ht="16.8">
      <c r="L27791" s="404"/>
      <c r="M27791" s="404"/>
      <c r="N27791" s="404"/>
      <c r="O27791" s="404"/>
      <c r="P27791" s="404"/>
      <c r="Q27791" s="404"/>
      <c r="R27791" s="404"/>
      <c r="S27791" s="404"/>
      <c r="T27791" s="404"/>
    </row>
    <row r="27792" spans="12:20" ht="16.8">
      <c r="L27792" s="404"/>
      <c r="M27792" s="404"/>
      <c r="N27792" s="404"/>
      <c r="O27792" s="404"/>
      <c r="P27792" s="404"/>
      <c r="Q27792" s="404"/>
      <c r="R27792" s="404"/>
      <c r="S27792" s="404"/>
      <c r="T27792" s="404"/>
    </row>
    <row r="27793" spans="12:20" ht="16.8">
      <c r="L27793" s="404"/>
      <c r="M27793" s="404"/>
      <c r="N27793" s="404"/>
      <c r="O27793" s="404"/>
      <c r="P27793" s="404"/>
      <c r="Q27793" s="404"/>
      <c r="R27793" s="404"/>
      <c r="S27793" s="404"/>
      <c r="T27793" s="404"/>
    </row>
    <row r="27794" spans="12:20" ht="16.8">
      <c r="L27794" s="404"/>
      <c r="M27794" s="404"/>
      <c r="N27794" s="404"/>
      <c r="O27794" s="404"/>
      <c r="P27794" s="404"/>
      <c r="Q27794" s="404"/>
      <c r="R27794" s="404"/>
      <c r="S27794" s="404"/>
      <c r="T27794" s="404"/>
    </row>
    <row r="27795" spans="12:20" ht="16.8">
      <c r="L27795" s="404"/>
      <c r="M27795" s="404"/>
      <c r="N27795" s="404"/>
      <c r="O27795" s="404"/>
      <c r="P27795" s="404"/>
      <c r="Q27795" s="404"/>
      <c r="R27795" s="404"/>
      <c r="S27795" s="404"/>
      <c r="T27795" s="404"/>
    </row>
    <row r="27796" spans="12:20" ht="16.8">
      <c r="L27796" s="404"/>
      <c r="M27796" s="404"/>
      <c r="N27796" s="404"/>
      <c r="O27796" s="404"/>
      <c r="P27796" s="404"/>
      <c r="Q27796" s="404"/>
      <c r="R27796" s="404"/>
      <c r="S27796" s="404"/>
      <c r="T27796" s="404"/>
    </row>
    <row r="27797" spans="12:20" ht="16.8">
      <c r="L27797" s="404"/>
      <c r="M27797" s="404"/>
      <c r="N27797" s="404"/>
      <c r="O27797" s="404"/>
      <c r="P27797" s="404"/>
      <c r="Q27797" s="404"/>
      <c r="R27797" s="404"/>
      <c r="S27797" s="404"/>
      <c r="T27797" s="404"/>
    </row>
    <row r="27798" spans="12:20" ht="16.8">
      <c r="L27798" s="404"/>
      <c r="M27798" s="404"/>
      <c r="N27798" s="404"/>
      <c r="O27798" s="404"/>
      <c r="P27798" s="404"/>
      <c r="Q27798" s="404"/>
      <c r="R27798" s="404"/>
      <c r="S27798" s="404"/>
      <c r="T27798" s="404"/>
    </row>
    <row r="27799" spans="12:20" ht="16.8">
      <c r="L27799" s="404"/>
      <c r="M27799" s="404"/>
      <c r="N27799" s="404"/>
      <c r="O27799" s="404"/>
      <c r="P27799" s="404"/>
      <c r="Q27799" s="404"/>
      <c r="R27799" s="404"/>
      <c r="S27799" s="404"/>
      <c r="T27799" s="404"/>
    </row>
    <row r="27800" spans="12:20" ht="16.8">
      <c r="L27800" s="404"/>
      <c r="M27800" s="404"/>
      <c r="N27800" s="404"/>
      <c r="O27800" s="404"/>
      <c r="P27800" s="404"/>
      <c r="Q27800" s="404"/>
      <c r="R27800" s="404"/>
      <c r="S27800" s="404"/>
      <c r="T27800" s="404"/>
    </row>
    <row r="27801" spans="12:20" ht="16.8">
      <c r="L27801" s="404"/>
      <c r="M27801" s="404"/>
      <c r="N27801" s="404"/>
      <c r="O27801" s="404"/>
      <c r="P27801" s="404"/>
      <c r="Q27801" s="404"/>
      <c r="R27801" s="404"/>
      <c r="S27801" s="404"/>
      <c r="T27801" s="404"/>
    </row>
    <row r="27802" spans="12:20" ht="16.8">
      <c r="L27802" s="404"/>
      <c r="M27802" s="404"/>
      <c r="N27802" s="404"/>
      <c r="O27802" s="404"/>
      <c r="P27802" s="404"/>
      <c r="Q27802" s="404"/>
      <c r="R27802" s="404"/>
      <c r="S27802" s="404"/>
      <c r="T27802" s="404"/>
    </row>
    <row r="27803" spans="12:20" ht="16.8">
      <c r="L27803" s="404"/>
      <c r="M27803" s="404"/>
      <c r="N27803" s="404"/>
      <c r="O27803" s="404"/>
      <c r="P27803" s="404"/>
      <c r="Q27803" s="404"/>
      <c r="R27803" s="404"/>
      <c r="S27803" s="404"/>
      <c r="T27803" s="404"/>
    </row>
    <row r="27804" spans="12:20" ht="16.8">
      <c r="L27804" s="404"/>
      <c r="M27804" s="404"/>
      <c r="N27804" s="404"/>
      <c r="O27804" s="404"/>
      <c r="P27804" s="404"/>
      <c r="Q27804" s="404"/>
      <c r="R27804" s="404"/>
      <c r="S27804" s="404"/>
      <c r="T27804" s="404"/>
    </row>
    <row r="27805" spans="12:20" ht="16.8">
      <c r="L27805" s="404"/>
      <c r="M27805" s="404"/>
      <c r="N27805" s="404"/>
      <c r="O27805" s="404"/>
      <c r="P27805" s="404"/>
      <c r="Q27805" s="404"/>
      <c r="R27805" s="404"/>
      <c r="S27805" s="404"/>
      <c r="T27805" s="404"/>
    </row>
    <row r="27806" spans="12:20" ht="16.8">
      <c r="L27806" s="404"/>
      <c r="M27806" s="404"/>
      <c r="N27806" s="404"/>
      <c r="O27806" s="404"/>
      <c r="P27806" s="404"/>
      <c r="Q27806" s="404"/>
      <c r="R27806" s="404"/>
      <c r="S27806" s="404"/>
      <c r="T27806" s="404"/>
    </row>
    <row r="27807" spans="12:20" ht="16.8">
      <c r="L27807" s="404"/>
      <c r="M27807" s="404"/>
      <c r="N27807" s="404"/>
      <c r="O27807" s="404"/>
      <c r="P27807" s="404"/>
      <c r="Q27807" s="404"/>
      <c r="R27807" s="404"/>
      <c r="S27807" s="404"/>
      <c r="T27807" s="404"/>
    </row>
    <row r="27808" spans="12:20" ht="16.8">
      <c r="L27808" s="404"/>
      <c r="M27808" s="404"/>
      <c r="N27808" s="404"/>
      <c r="O27808" s="404"/>
      <c r="P27808" s="404"/>
      <c r="Q27808" s="404"/>
      <c r="R27808" s="404"/>
      <c r="S27808" s="404"/>
      <c r="T27808" s="404"/>
    </row>
    <row r="27809" spans="12:20" ht="16.8">
      <c r="L27809" s="404"/>
      <c r="M27809" s="404"/>
      <c r="N27809" s="404"/>
      <c r="O27809" s="404"/>
      <c r="P27809" s="404"/>
      <c r="Q27809" s="404"/>
      <c r="R27809" s="404"/>
      <c r="S27809" s="404"/>
      <c r="T27809" s="404"/>
    </row>
    <row r="27810" spans="12:20" ht="16.8">
      <c r="L27810" s="404"/>
      <c r="M27810" s="404"/>
      <c r="N27810" s="404"/>
      <c r="O27810" s="404"/>
      <c r="P27810" s="404"/>
      <c r="Q27810" s="404"/>
      <c r="R27810" s="404"/>
      <c r="S27810" s="404"/>
      <c r="T27810" s="404"/>
    </row>
    <row r="27811" spans="12:20" ht="16.8">
      <c r="L27811" s="404"/>
      <c r="M27811" s="404"/>
      <c r="N27811" s="404"/>
      <c r="O27811" s="404"/>
      <c r="P27811" s="404"/>
      <c r="Q27811" s="404"/>
      <c r="R27811" s="404"/>
      <c r="S27811" s="404"/>
      <c r="T27811" s="404"/>
    </row>
    <row r="27812" spans="12:20" ht="16.8">
      <c r="L27812" s="404"/>
      <c r="M27812" s="404"/>
      <c r="N27812" s="404"/>
      <c r="O27812" s="404"/>
      <c r="P27812" s="404"/>
      <c r="Q27812" s="404"/>
      <c r="R27812" s="404"/>
      <c r="S27812" s="404"/>
      <c r="T27812" s="404"/>
    </row>
    <row r="27813" spans="12:20" ht="16.8">
      <c r="L27813" s="404"/>
      <c r="M27813" s="404"/>
      <c r="N27813" s="404"/>
      <c r="O27813" s="404"/>
      <c r="P27813" s="404"/>
      <c r="Q27813" s="404"/>
      <c r="R27813" s="404"/>
      <c r="S27813" s="404"/>
      <c r="T27813" s="404"/>
    </row>
    <row r="27814" spans="12:20" ht="16.8">
      <c r="L27814" s="404"/>
      <c r="M27814" s="404"/>
      <c r="N27814" s="404"/>
      <c r="O27814" s="404"/>
      <c r="P27814" s="404"/>
      <c r="Q27814" s="404"/>
      <c r="R27814" s="404"/>
      <c r="S27814" s="404"/>
      <c r="T27814" s="404"/>
    </row>
    <row r="27815" spans="12:20" ht="16.8">
      <c r="L27815" s="404"/>
      <c r="M27815" s="404"/>
      <c r="N27815" s="404"/>
      <c r="O27815" s="404"/>
      <c r="P27815" s="404"/>
      <c r="Q27815" s="404"/>
      <c r="R27815" s="404"/>
      <c r="S27815" s="404"/>
      <c r="T27815" s="404"/>
    </row>
    <row r="27816" spans="12:20" ht="16.8">
      <c r="L27816" s="404"/>
      <c r="M27816" s="404"/>
      <c r="N27816" s="404"/>
      <c r="O27816" s="404"/>
      <c r="P27816" s="404"/>
      <c r="Q27816" s="404"/>
      <c r="R27816" s="404"/>
      <c r="S27816" s="404"/>
      <c r="T27816" s="404"/>
    </row>
    <row r="27817" spans="12:20" ht="16.8">
      <c r="L27817" s="404"/>
      <c r="M27817" s="404"/>
      <c r="N27817" s="404"/>
      <c r="O27817" s="404"/>
      <c r="P27817" s="404"/>
      <c r="Q27817" s="404"/>
      <c r="R27817" s="404"/>
      <c r="S27817" s="404"/>
      <c r="T27817" s="404"/>
    </row>
    <row r="27818" spans="12:20" ht="16.8">
      <c r="L27818" s="404"/>
      <c r="M27818" s="404"/>
      <c r="N27818" s="404"/>
      <c r="O27818" s="404"/>
      <c r="P27818" s="404"/>
      <c r="Q27818" s="404"/>
      <c r="R27818" s="404"/>
      <c r="S27818" s="404"/>
      <c r="T27818" s="404"/>
    </row>
    <row r="27819" spans="12:20" ht="16.8">
      <c r="L27819" s="404"/>
      <c r="M27819" s="404"/>
      <c r="N27819" s="404"/>
      <c r="O27819" s="404"/>
      <c r="P27819" s="404"/>
      <c r="Q27819" s="404"/>
      <c r="R27819" s="404"/>
      <c r="S27819" s="404"/>
      <c r="T27819" s="404"/>
    </row>
    <row r="27820" spans="12:20" ht="16.8">
      <c r="L27820" s="404"/>
      <c r="M27820" s="404"/>
      <c r="N27820" s="404"/>
      <c r="O27820" s="404"/>
      <c r="P27820" s="404"/>
      <c r="Q27820" s="404"/>
      <c r="R27820" s="404"/>
      <c r="S27820" s="404"/>
      <c r="T27820" s="404"/>
    </row>
    <row r="27821" spans="12:20" ht="16.8">
      <c r="L27821" s="404"/>
      <c r="M27821" s="404"/>
      <c r="N27821" s="404"/>
      <c r="O27821" s="404"/>
      <c r="P27821" s="404"/>
      <c r="Q27821" s="404"/>
      <c r="R27821" s="404"/>
      <c r="S27821" s="404"/>
      <c r="T27821" s="404"/>
    </row>
    <row r="27822" spans="12:20" ht="16.8">
      <c r="L27822" s="404"/>
      <c r="M27822" s="404"/>
      <c r="N27822" s="404"/>
      <c r="O27822" s="404"/>
      <c r="P27822" s="404"/>
      <c r="Q27822" s="404"/>
      <c r="R27822" s="404"/>
      <c r="S27822" s="404"/>
      <c r="T27822" s="404"/>
    </row>
    <row r="27823" spans="12:20" ht="16.8">
      <c r="L27823" s="404"/>
      <c r="M27823" s="404"/>
      <c r="N27823" s="404"/>
      <c r="O27823" s="404"/>
      <c r="P27823" s="404"/>
      <c r="Q27823" s="404"/>
      <c r="R27823" s="404"/>
      <c r="S27823" s="404"/>
      <c r="T27823" s="404"/>
    </row>
    <row r="27824" spans="12:20" ht="16.8">
      <c r="L27824" s="404"/>
      <c r="M27824" s="404"/>
      <c r="N27824" s="404"/>
      <c r="O27824" s="404"/>
      <c r="P27824" s="404"/>
      <c r="Q27824" s="404"/>
      <c r="R27824" s="404"/>
      <c r="S27824" s="404"/>
      <c r="T27824" s="404"/>
    </row>
    <row r="27825" spans="12:20" ht="16.8">
      <c r="L27825" s="404"/>
      <c r="M27825" s="404"/>
      <c r="N27825" s="404"/>
      <c r="O27825" s="404"/>
      <c r="P27825" s="404"/>
      <c r="Q27825" s="404"/>
      <c r="R27825" s="404"/>
      <c r="S27825" s="404"/>
      <c r="T27825" s="404"/>
    </row>
    <row r="27826" spans="12:20" ht="16.8">
      <c r="L27826" s="404"/>
      <c r="M27826" s="404"/>
      <c r="N27826" s="404"/>
      <c r="O27826" s="404"/>
      <c r="P27826" s="404"/>
      <c r="Q27826" s="404"/>
      <c r="R27826" s="404"/>
      <c r="S27826" s="404"/>
      <c r="T27826" s="404"/>
    </row>
    <row r="27827" spans="12:20" ht="16.8">
      <c r="L27827" s="404"/>
      <c r="M27827" s="404"/>
      <c r="N27827" s="404"/>
      <c r="O27827" s="404"/>
      <c r="P27827" s="404"/>
      <c r="Q27827" s="404"/>
      <c r="R27827" s="404"/>
      <c r="S27827" s="404"/>
      <c r="T27827" s="404"/>
    </row>
    <row r="27828" spans="12:20" ht="16.8">
      <c r="L27828" s="404"/>
      <c r="M27828" s="404"/>
      <c r="N27828" s="404"/>
      <c r="O27828" s="404"/>
      <c r="P27828" s="404"/>
      <c r="Q27828" s="404"/>
      <c r="R27828" s="404"/>
      <c r="S27828" s="404"/>
      <c r="T27828" s="404"/>
    </row>
    <row r="27829" spans="12:20" ht="16.8">
      <c r="L27829" s="404"/>
      <c r="M27829" s="404"/>
      <c r="N27829" s="404"/>
      <c r="O27829" s="404"/>
      <c r="P27829" s="404"/>
      <c r="Q27829" s="404"/>
      <c r="R27829" s="404"/>
      <c r="S27829" s="404"/>
      <c r="T27829" s="404"/>
    </row>
    <row r="27830" spans="12:20" ht="16.8">
      <c r="L27830" s="404"/>
      <c r="M27830" s="404"/>
      <c r="N27830" s="404"/>
      <c r="O27830" s="404"/>
      <c r="P27830" s="404"/>
      <c r="Q27830" s="404"/>
      <c r="R27830" s="404"/>
      <c r="S27830" s="404"/>
      <c r="T27830" s="404"/>
    </row>
    <row r="27831" spans="12:20" ht="16.8">
      <c r="L27831" s="404"/>
      <c r="M27831" s="404"/>
      <c r="N27831" s="404"/>
      <c r="O27831" s="404"/>
      <c r="P27831" s="404"/>
      <c r="Q27831" s="404"/>
      <c r="R27831" s="404"/>
      <c r="S27831" s="404"/>
      <c r="T27831" s="404"/>
    </row>
    <row r="27832" spans="12:20" ht="16.8">
      <c r="L27832" s="404"/>
      <c r="M27832" s="404"/>
      <c r="N27832" s="404"/>
      <c r="O27832" s="404"/>
      <c r="P27832" s="404"/>
      <c r="Q27832" s="404"/>
      <c r="R27832" s="404"/>
      <c r="S27832" s="404"/>
      <c r="T27832" s="404"/>
    </row>
    <row r="27833" spans="12:20" ht="16.8">
      <c r="L27833" s="404"/>
      <c r="M27833" s="404"/>
      <c r="N27833" s="404"/>
      <c r="O27833" s="404"/>
      <c r="P27833" s="404"/>
      <c r="Q27833" s="404"/>
      <c r="R27833" s="404"/>
      <c r="S27833" s="404"/>
      <c r="T27833" s="404"/>
    </row>
    <row r="27834" spans="12:20" ht="16.8">
      <c r="L27834" s="404"/>
      <c r="M27834" s="404"/>
      <c r="N27834" s="404"/>
      <c r="O27834" s="404"/>
      <c r="P27834" s="404"/>
      <c r="Q27834" s="404"/>
      <c r="R27834" s="404"/>
      <c r="S27834" s="404"/>
      <c r="T27834" s="404"/>
    </row>
    <row r="27835" spans="12:20" ht="16.8">
      <c r="L27835" s="404"/>
      <c r="M27835" s="404"/>
      <c r="N27835" s="404"/>
      <c r="O27835" s="404"/>
      <c r="P27835" s="404"/>
      <c r="Q27835" s="404"/>
      <c r="R27835" s="404"/>
      <c r="S27835" s="404"/>
      <c r="T27835" s="404"/>
    </row>
    <row r="27836" spans="12:20" ht="16.8">
      <c r="L27836" s="404"/>
      <c r="M27836" s="404"/>
      <c r="N27836" s="404"/>
      <c r="O27836" s="404"/>
      <c r="P27836" s="404"/>
      <c r="Q27836" s="404"/>
      <c r="R27836" s="404"/>
      <c r="S27836" s="404"/>
      <c r="T27836" s="404"/>
    </row>
    <row r="27837" spans="12:20" ht="16.8">
      <c r="L27837" s="404"/>
      <c r="M27837" s="404"/>
      <c r="N27837" s="404"/>
      <c r="O27837" s="404"/>
      <c r="P27837" s="404"/>
      <c r="Q27837" s="404"/>
      <c r="R27837" s="404"/>
      <c r="S27837" s="404"/>
      <c r="T27837" s="404"/>
    </row>
    <row r="27838" spans="12:20" ht="16.8">
      <c r="L27838" s="404"/>
      <c r="M27838" s="404"/>
      <c r="N27838" s="404"/>
      <c r="O27838" s="404"/>
      <c r="P27838" s="404"/>
      <c r="Q27838" s="404"/>
      <c r="R27838" s="404"/>
      <c r="S27838" s="404"/>
      <c r="T27838" s="404"/>
    </row>
    <row r="27839" spans="12:20" ht="16.8">
      <c r="L27839" s="404"/>
      <c r="M27839" s="404"/>
      <c r="N27839" s="404"/>
      <c r="O27839" s="404"/>
      <c r="P27839" s="404"/>
      <c r="Q27839" s="404"/>
      <c r="R27839" s="404"/>
      <c r="S27839" s="404"/>
      <c r="T27839" s="404"/>
    </row>
    <row r="27840" spans="12:20" ht="16.8">
      <c r="L27840" s="404"/>
      <c r="M27840" s="404"/>
      <c r="N27840" s="404"/>
      <c r="O27840" s="404"/>
      <c r="P27840" s="404"/>
      <c r="Q27840" s="404"/>
      <c r="R27840" s="404"/>
      <c r="S27840" s="404"/>
      <c r="T27840" s="404"/>
    </row>
    <row r="27841" spans="12:20" ht="16.8">
      <c r="L27841" s="404"/>
      <c r="M27841" s="404"/>
      <c r="N27841" s="404"/>
      <c r="O27841" s="404"/>
      <c r="P27841" s="404"/>
      <c r="Q27841" s="404"/>
      <c r="R27841" s="404"/>
      <c r="S27841" s="404"/>
      <c r="T27841" s="404"/>
    </row>
    <row r="27842" spans="12:20" ht="16.8">
      <c r="L27842" s="404"/>
      <c r="M27842" s="404"/>
      <c r="N27842" s="404"/>
      <c r="O27842" s="404"/>
      <c r="P27842" s="404"/>
      <c r="Q27842" s="404"/>
      <c r="R27842" s="404"/>
      <c r="S27842" s="404"/>
      <c r="T27842" s="404"/>
    </row>
    <row r="27843" spans="12:20" ht="16.8">
      <c r="L27843" s="404"/>
      <c r="M27843" s="404"/>
      <c r="N27843" s="404"/>
      <c r="O27843" s="404"/>
      <c r="P27843" s="404"/>
      <c r="Q27843" s="404"/>
      <c r="R27843" s="404"/>
      <c r="S27843" s="404"/>
      <c r="T27843" s="404"/>
    </row>
    <row r="27844" spans="12:20" ht="16.8">
      <c r="L27844" s="404"/>
      <c r="M27844" s="404"/>
      <c r="N27844" s="404"/>
      <c r="O27844" s="404"/>
      <c r="P27844" s="404"/>
      <c r="Q27844" s="404"/>
      <c r="R27844" s="404"/>
      <c r="S27844" s="404"/>
      <c r="T27844" s="404"/>
    </row>
    <row r="27845" spans="12:20" ht="16.8">
      <c r="L27845" s="404"/>
      <c r="M27845" s="404"/>
      <c r="N27845" s="404"/>
      <c r="O27845" s="404"/>
      <c r="P27845" s="404"/>
      <c r="Q27845" s="404"/>
      <c r="R27845" s="404"/>
      <c r="S27845" s="404"/>
      <c r="T27845" s="404"/>
    </row>
    <row r="27846" spans="12:20" ht="16.8">
      <c r="L27846" s="404"/>
      <c r="M27846" s="404"/>
      <c r="N27846" s="404"/>
      <c r="O27846" s="404"/>
      <c r="P27846" s="404"/>
      <c r="Q27846" s="404"/>
      <c r="R27846" s="404"/>
      <c r="S27846" s="404"/>
      <c r="T27846" s="404"/>
    </row>
    <row r="27847" spans="12:20" ht="16.8">
      <c r="L27847" s="404"/>
      <c r="M27847" s="404"/>
      <c r="N27847" s="404"/>
      <c r="O27847" s="404"/>
      <c r="P27847" s="404"/>
      <c r="Q27847" s="404"/>
      <c r="R27847" s="404"/>
      <c r="S27847" s="404"/>
      <c r="T27847" s="404"/>
    </row>
    <row r="27848" spans="12:20" ht="16.8">
      <c r="L27848" s="404"/>
      <c r="M27848" s="404"/>
      <c r="N27848" s="404"/>
      <c r="O27848" s="404"/>
      <c r="P27848" s="404"/>
      <c r="Q27848" s="404"/>
      <c r="R27848" s="404"/>
      <c r="S27848" s="404"/>
      <c r="T27848" s="404"/>
    </row>
    <row r="27849" spans="12:20" ht="16.8">
      <c r="L27849" s="404"/>
      <c r="M27849" s="404"/>
      <c r="N27849" s="404"/>
      <c r="O27849" s="404"/>
      <c r="P27849" s="404"/>
      <c r="Q27849" s="404"/>
      <c r="R27849" s="404"/>
      <c r="S27849" s="404"/>
      <c r="T27849" s="404"/>
    </row>
    <row r="27850" spans="12:20" ht="16.8">
      <c r="L27850" s="404"/>
      <c r="M27850" s="404"/>
      <c r="N27850" s="404"/>
      <c r="O27850" s="404"/>
      <c r="P27850" s="404"/>
      <c r="Q27850" s="404"/>
      <c r="R27850" s="404"/>
      <c r="S27850" s="404"/>
      <c r="T27850" s="404"/>
    </row>
    <row r="27851" spans="12:20" ht="16.8">
      <c r="L27851" s="404"/>
      <c r="M27851" s="404"/>
      <c r="N27851" s="404"/>
      <c r="O27851" s="404"/>
      <c r="P27851" s="404"/>
      <c r="Q27851" s="404"/>
      <c r="R27851" s="404"/>
      <c r="S27851" s="404"/>
      <c r="T27851" s="404"/>
    </row>
    <row r="27852" spans="12:20" ht="16.8">
      <c r="L27852" s="404"/>
      <c r="M27852" s="404"/>
      <c r="N27852" s="404"/>
      <c r="O27852" s="404"/>
      <c r="P27852" s="404"/>
      <c r="Q27852" s="404"/>
      <c r="R27852" s="404"/>
      <c r="S27852" s="404"/>
      <c r="T27852" s="404"/>
    </row>
    <row r="27853" spans="12:20" ht="16.8">
      <c r="L27853" s="404"/>
      <c r="M27853" s="404"/>
      <c r="N27853" s="404"/>
      <c r="O27853" s="404"/>
      <c r="P27853" s="404"/>
      <c r="Q27853" s="404"/>
      <c r="R27853" s="404"/>
      <c r="S27853" s="404"/>
      <c r="T27853" s="404"/>
    </row>
    <row r="27854" spans="12:20" ht="16.8">
      <c r="L27854" s="404"/>
      <c r="M27854" s="404"/>
      <c r="N27854" s="404"/>
      <c r="O27854" s="404"/>
      <c r="P27854" s="404"/>
      <c r="Q27854" s="404"/>
      <c r="R27854" s="404"/>
      <c r="S27854" s="404"/>
      <c r="T27854" s="404"/>
    </row>
    <row r="27855" spans="12:20" ht="16.8">
      <c r="L27855" s="404"/>
      <c r="M27855" s="404"/>
      <c r="N27855" s="404"/>
      <c r="O27855" s="404"/>
      <c r="P27855" s="404"/>
      <c r="Q27855" s="404"/>
      <c r="R27855" s="404"/>
      <c r="S27855" s="404"/>
      <c r="T27855" s="404"/>
    </row>
    <row r="27856" spans="12:20" ht="16.8">
      <c r="L27856" s="404"/>
      <c r="M27856" s="404"/>
      <c r="N27856" s="404"/>
      <c r="O27856" s="404"/>
      <c r="P27856" s="404"/>
      <c r="Q27856" s="404"/>
      <c r="R27856" s="404"/>
      <c r="S27856" s="404"/>
      <c r="T27856" s="404"/>
    </row>
    <row r="27857" spans="12:20" ht="16.8">
      <c r="L27857" s="404"/>
      <c r="M27857" s="404"/>
      <c r="N27857" s="404"/>
      <c r="O27857" s="404"/>
      <c r="P27857" s="404"/>
      <c r="Q27857" s="404"/>
      <c r="R27857" s="404"/>
      <c r="S27857" s="404"/>
      <c r="T27857" s="404"/>
    </row>
    <row r="27858" spans="12:20" ht="16.8">
      <c r="L27858" s="404"/>
      <c r="M27858" s="404"/>
      <c r="N27858" s="404"/>
      <c r="O27858" s="404"/>
      <c r="P27858" s="404"/>
      <c r="Q27858" s="404"/>
      <c r="R27858" s="404"/>
      <c r="S27858" s="404"/>
      <c r="T27858" s="404"/>
    </row>
    <row r="27859" spans="12:20" ht="16.8">
      <c r="L27859" s="404"/>
      <c r="M27859" s="404"/>
      <c r="N27859" s="404"/>
      <c r="O27859" s="404"/>
      <c r="P27859" s="404"/>
      <c r="Q27859" s="404"/>
      <c r="R27859" s="404"/>
      <c r="S27859" s="404"/>
      <c r="T27859" s="404"/>
    </row>
    <row r="27860" spans="12:20" ht="16.8">
      <c r="L27860" s="404"/>
      <c r="M27860" s="404"/>
      <c r="N27860" s="404"/>
      <c r="O27860" s="404"/>
      <c r="P27860" s="404"/>
      <c r="Q27860" s="404"/>
      <c r="R27860" s="404"/>
      <c r="S27860" s="404"/>
      <c r="T27860" s="404"/>
    </row>
    <row r="27861" spans="12:20" ht="16.8">
      <c r="L27861" s="404"/>
      <c r="M27861" s="404"/>
      <c r="N27861" s="404"/>
      <c r="O27861" s="404"/>
      <c r="P27861" s="404"/>
      <c r="Q27861" s="404"/>
      <c r="R27861" s="404"/>
      <c r="S27861" s="404"/>
      <c r="T27861" s="404"/>
    </row>
    <row r="27862" spans="12:20" ht="16.8">
      <c r="L27862" s="404"/>
      <c r="M27862" s="404"/>
      <c r="N27862" s="404"/>
      <c r="O27862" s="404"/>
      <c r="P27862" s="404"/>
      <c r="Q27862" s="404"/>
      <c r="R27862" s="404"/>
      <c r="S27862" s="404"/>
      <c r="T27862" s="404"/>
    </row>
    <row r="27863" spans="12:20" ht="16.8">
      <c r="L27863" s="404"/>
      <c r="M27863" s="404"/>
      <c r="N27863" s="404"/>
      <c r="O27863" s="404"/>
      <c r="P27863" s="404"/>
      <c r="Q27863" s="404"/>
      <c r="R27863" s="404"/>
      <c r="S27863" s="404"/>
      <c r="T27863" s="404"/>
    </row>
    <row r="27864" spans="12:20" ht="16.8">
      <c r="L27864" s="404"/>
      <c r="M27864" s="404"/>
      <c r="N27864" s="404"/>
      <c r="O27864" s="404"/>
      <c r="P27864" s="404"/>
      <c r="Q27864" s="404"/>
      <c r="R27864" s="404"/>
      <c r="S27864" s="404"/>
      <c r="T27864" s="404"/>
    </row>
    <row r="27865" spans="12:20" ht="16.8">
      <c r="L27865" s="404"/>
      <c r="M27865" s="404"/>
      <c r="N27865" s="404"/>
      <c r="O27865" s="404"/>
      <c r="P27865" s="404"/>
      <c r="Q27865" s="404"/>
      <c r="R27865" s="404"/>
      <c r="S27865" s="404"/>
      <c r="T27865" s="404"/>
    </row>
    <row r="27866" spans="12:20" ht="16.8">
      <c r="L27866" s="404"/>
      <c r="M27866" s="404"/>
      <c r="N27866" s="404"/>
      <c r="O27866" s="404"/>
      <c r="P27866" s="404"/>
      <c r="Q27866" s="404"/>
      <c r="R27866" s="404"/>
      <c r="S27866" s="404"/>
      <c r="T27866" s="404"/>
    </row>
    <row r="27867" spans="12:20" ht="16.8">
      <c r="L27867" s="404"/>
      <c r="M27867" s="404"/>
      <c r="N27867" s="404"/>
      <c r="O27867" s="404"/>
      <c r="P27867" s="404"/>
      <c r="Q27867" s="404"/>
      <c r="R27867" s="404"/>
      <c r="S27867" s="404"/>
      <c r="T27867" s="404"/>
    </row>
    <row r="27868" spans="12:20" ht="16.8">
      <c r="L27868" s="404"/>
      <c r="M27868" s="404"/>
      <c r="N27868" s="404"/>
      <c r="O27868" s="404"/>
      <c r="P27868" s="404"/>
      <c r="Q27868" s="404"/>
      <c r="R27868" s="404"/>
      <c r="S27868" s="404"/>
      <c r="T27868" s="404"/>
    </row>
    <row r="27869" spans="12:20" ht="16.8">
      <c r="L27869" s="404"/>
      <c r="M27869" s="404"/>
      <c r="N27869" s="404"/>
      <c r="O27869" s="404"/>
      <c r="P27869" s="404"/>
      <c r="Q27869" s="404"/>
      <c r="R27869" s="404"/>
      <c r="S27869" s="404"/>
      <c r="T27869" s="404"/>
    </row>
    <row r="27870" spans="12:20" ht="16.8">
      <c r="L27870" s="404"/>
      <c r="M27870" s="404"/>
      <c r="N27870" s="404"/>
      <c r="O27870" s="404"/>
      <c r="P27870" s="404"/>
      <c r="Q27870" s="404"/>
      <c r="R27870" s="404"/>
      <c r="S27870" s="404"/>
      <c r="T27870" s="404"/>
    </row>
    <row r="27871" spans="12:20" ht="16.8">
      <c r="L27871" s="404"/>
      <c r="M27871" s="404"/>
      <c r="N27871" s="404"/>
      <c r="O27871" s="404"/>
      <c r="P27871" s="404"/>
      <c r="Q27871" s="404"/>
      <c r="R27871" s="404"/>
      <c r="S27871" s="404"/>
      <c r="T27871" s="404"/>
    </row>
    <row r="27872" spans="12:20" ht="16.8">
      <c r="L27872" s="404"/>
      <c r="M27872" s="404"/>
      <c r="N27872" s="404"/>
      <c r="O27872" s="404"/>
      <c r="P27872" s="404"/>
      <c r="Q27872" s="404"/>
      <c r="R27872" s="404"/>
      <c r="S27872" s="404"/>
      <c r="T27872" s="404"/>
    </row>
    <row r="27873" spans="12:20" ht="16.8">
      <c r="L27873" s="404"/>
      <c r="M27873" s="404"/>
      <c r="N27873" s="404"/>
      <c r="O27873" s="404"/>
      <c r="P27873" s="404"/>
      <c r="Q27873" s="404"/>
      <c r="R27873" s="404"/>
      <c r="S27873" s="404"/>
      <c r="T27873" s="404"/>
    </row>
    <row r="27874" spans="12:20" ht="16.8">
      <c r="L27874" s="404"/>
      <c r="M27874" s="404"/>
      <c r="N27874" s="404"/>
      <c r="O27874" s="404"/>
      <c r="P27874" s="404"/>
      <c r="Q27874" s="404"/>
      <c r="R27874" s="404"/>
      <c r="S27874" s="404"/>
      <c r="T27874" s="404"/>
    </row>
    <row r="27875" spans="12:20" ht="16.8">
      <c r="L27875" s="404"/>
      <c r="M27875" s="404"/>
      <c r="N27875" s="404"/>
      <c r="O27875" s="404"/>
      <c r="P27875" s="404"/>
      <c r="Q27875" s="404"/>
      <c r="R27875" s="404"/>
      <c r="S27875" s="404"/>
      <c r="T27875" s="404"/>
    </row>
    <row r="27876" spans="12:20" ht="16.8">
      <c r="L27876" s="404"/>
      <c r="M27876" s="404"/>
      <c r="N27876" s="404"/>
      <c r="O27876" s="404"/>
      <c r="P27876" s="404"/>
      <c r="Q27876" s="404"/>
      <c r="R27876" s="404"/>
      <c r="S27876" s="404"/>
      <c r="T27876" s="404"/>
    </row>
    <row r="27877" spans="12:20" ht="16.8">
      <c r="L27877" s="404"/>
      <c r="M27877" s="404"/>
      <c r="N27877" s="404"/>
      <c r="O27877" s="404"/>
      <c r="P27877" s="404"/>
      <c r="Q27877" s="404"/>
      <c r="R27877" s="404"/>
      <c r="S27877" s="404"/>
      <c r="T27877" s="404"/>
    </row>
    <row r="27878" spans="12:20" ht="16.8">
      <c r="L27878" s="404"/>
      <c r="M27878" s="404"/>
      <c r="N27878" s="404"/>
      <c r="O27878" s="404"/>
      <c r="P27878" s="404"/>
      <c r="Q27878" s="404"/>
      <c r="R27878" s="404"/>
      <c r="S27878" s="404"/>
      <c r="T27878" s="404"/>
    </row>
    <row r="27879" spans="12:20" ht="16.8">
      <c r="L27879" s="404"/>
      <c r="M27879" s="404"/>
      <c r="N27879" s="404"/>
      <c r="O27879" s="404"/>
      <c r="P27879" s="404"/>
      <c r="Q27879" s="404"/>
      <c r="R27879" s="404"/>
      <c r="S27879" s="404"/>
      <c r="T27879" s="404"/>
    </row>
    <row r="27880" spans="12:20" ht="16.8">
      <c r="L27880" s="404"/>
      <c r="M27880" s="404"/>
      <c r="N27880" s="404"/>
      <c r="O27880" s="404"/>
      <c r="P27880" s="404"/>
      <c r="Q27880" s="404"/>
      <c r="R27880" s="404"/>
      <c r="S27880" s="404"/>
      <c r="T27880" s="404"/>
    </row>
    <row r="27881" spans="12:20" ht="16.8">
      <c r="L27881" s="404"/>
      <c r="M27881" s="404"/>
      <c r="N27881" s="404"/>
      <c r="O27881" s="404"/>
      <c r="P27881" s="404"/>
      <c r="Q27881" s="404"/>
      <c r="R27881" s="404"/>
      <c r="S27881" s="404"/>
      <c r="T27881" s="404"/>
    </row>
    <row r="27882" spans="12:20" ht="16.8">
      <c r="L27882" s="404"/>
      <c r="M27882" s="404"/>
      <c r="N27882" s="404"/>
      <c r="O27882" s="404"/>
      <c r="P27882" s="404"/>
      <c r="Q27882" s="404"/>
      <c r="R27882" s="404"/>
      <c r="S27882" s="404"/>
      <c r="T27882" s="404"/>
    </row>
    <row r="27883" spans="12:20" ht="16.8">
      <c r="L27883" s="404"/>
      <c r="M27883" s="404"/>
      <c r="N27883" s="404"/>
      <c r="O27883" s="404"/>
      <c r="P27883" s="404"/>
      <c r="Q27883" s="404"/>
      <c r="R27883" s="404"/>
      <c r="S27883" s="404"/>
      <c r="T27883" s="404"/>
    </row>
    <row r="27884" spans="12:20" ht="16.8">
      <c r="L27884" s="404"/>
      <c r="M27884" s="404"/>
      <c r="N27884" s="404"/>
      <c r="O27884" s="404"/>
      <c r="P27884" s="404"/>
      <c r="Q27884" s="404"/>
      <c r="R27884" s="404"/>
      <c r="S27884" s="404"/>
      <c r="T27884" s="404"/>
    </row>
    <row r="27885" spans="12:20" ht="16.8">
      <c r="L27885" s="404"/>
      <c r="M27885" s="404"/>
      <c r="N27885" s="404"/>
      <c r="O27885" s="404"/>
      <c r="P27885" s="404"/>
      <c r="Q27885" s="404"/>
      <c r="R27885" s="404"/>
      <c r="S27885" s="404"/>
      <c r="T27885" s="404"/>
    </row>
    <row r="27886" spans="12:20" ht="16.8">
      <c r="L27886" s="404"/>
      <c r="M27886" s="404"/>
      <c r="N27886" s="404"/>
      <c r="O27886" s="404"/>
      <c r="P27886" s="404"/>
      <c r="Q27886" s="404"/>
      <c r="R27886" s="404"/>
      <c r="S27886" s="404"/>
      <c r="T27886" s="404"/>
    </row>
    <row r="27887" spans="12:20" ht="16.8">
      <c r="L27887" s="404"/>
      <c r="M27887" s="404"/>
      <c r="N27887" s="404"/>
      <c r="O27887" s="404"/>
      <c r="P27887" s="404"/>
      <c r="Q27887" s="404"/>
      <c r="R27887" s="404"/>
      <c r="S27887" s="404"/>
      <c r="T27887" s="404"/>
    </row>
    <row r="27888" spans="12:20" ht="16.8">
      <c r="L27888" s="404"/>
      <c r="M27888" s="404"/>
      <c r="N27888" s="404"/>
      <c r="O27888" s="404"/>
      <c r="P27888" s="404"/>
      <c r="Q27888" s="404"/>
      <c r="R27888" s="404"/>
      <c r="S27888" s="404"/>
      <c r="T27888" s="404"/>
    </row>
    <row r="27889" spans="12:20" ht="16.8">
      <c r="L27889" s="404"/>
      <c r="M27889" s="404"/>
      <c r="N27889" s="404"/>
      <c r="O27889" s="404"/>
      <c r="P27889" s="404"/>
      <c r="Q27889" s="404"/>
      <c r="R27889" s="404"/>
      <c r="S27889" s="404"/>
      <c r="T27889" s="404"/>
    </row>
    <row r="27890" spans="12:20" ht="16.8">
      <c r="L27890" s="404"/>
      <c r="M27890" s="404"/>
      <c r="N27890" s="404"/>
      <c r="O27890" s="404"/>
      <c r="P27890" s="404"/>
      <c r="Q27890" s="404"/>
      <c r="R27890" s="404"/>
      <c r="S27890" s="404"/>
      <c r="T27890" s="404"/>
    </row>
    <row r="27891" spans="12:20" ht="16.8">
      <c r="L27891" s="404"/>
      <c r="M27891" s="404"/>
      <c r="N27891" s="404"/>
      <c r="O27891" s="404"/>
      <c r="P27891" s="404"/>
      <c r="Q27891" s="404"/>
      <c r="R27891" s="404"/>
      <c r="S27891" s="404"/>
      <c r="T27891" s="404"/>
    </row>
    <row r="27892" spans="12:20" ht="16.8">
      <c r="L27892" s="404"/>
      <c r="M27892" s="404"/>
      <c r="N27892" s="404"/>
      <c r="O27892" s="404"/>
      <c r="P27892" s="404"/>
      <c r="Q27892" s="404"/>
      <c r="R27892" s="404"/>
      <c r="S27892" s="404"/>
      <c r="T27892" s="404"/>
    </row>
    <row r="27893" spans="12:20" ht="16.8">
      <c r="L27893" s="404"/>
      <c r="M27893" s="404"/>
      <c r="N27893" s="404"/>
      <c r="O27893" s="404"/>
      <c r="P27893" s="404"/>
      <c r="Q27893" s="404"/>
      <c r="R27893" s="404"/>
      <c r="S27893" s="404"/>
      <c r="T27893" s="404"/>
    </row>
    <row r="27894" spans="12:20" ht="16.8">
      <c r="L27894" s="404"/>
      <c r="M27894" s="404"/>
      <c r="N27894" s="404"/>
      <c r="O27894" s="404"/>
      <c r="P27894" s="404"/>
      <c r="Q27894" s="404"/>
      <c r="R27894" s="404"/>
      <c r="S27894" s="404"/>
      <c r="T27894" s="404"/>
    </row>
    <row r="27895" spans="12:20" ht="16.8">
      <c r="L27895" s="404"/>
      <c r="M27895" s="404"/>
      <c r="N27895" s="404"/>
      <c r="O27895" s="404"/>
      <c r="P27895" s="404"/>
      <c r="Q27895" s="404"/>
      <c r="R27895" s="404"/>
      <c r="S27895" s="404"/>
      <c r="T27895" s="404"/>
    </row>
    <row r="27896" spans="12:20" ht="16.8">
      <c r="L27896" s="404"/>
      <c r="M27896" s="404"/>
      <c r="N27896" s="404"/>
      <c r="O27896" s="404"/>
      <c r="P27896" s="404"/>
      <c r="Q27896" s="404"/>
      <c r="R27896" s="404"/>
      <c r="S27896" s="404"/>
      <c r="T27896" s="404"/>
    </row>
    <row r="27897" spans="12:20" ht="16.8">
      <c r="L27897" s="404"/>
      <c r="M27897" s="404"/>
      <c r="N27897" s="404"/>
      <c r="O27897" s="404"/>
      <c r="P27897" s="404"/>
      <c r="Q27897" s="404"/>
      <c r="R27897" s="404"/>
      <c r="S27897" s="404"/>
      <c r="T27897" s="404"/>
    </row>
    <row r="27898" spans="12:20" ht="16.8">
      <c r="L27898" s="404"/>
      <c r="M27898" s="404"/>
      <c r="N27898" s="404"/>
      <c r="O27898" s="404"/>
      <c r="P27898" s="404"/>
      <c r="Q27898" s="404"/>
      <c r="R27898" s="404"/>
      <c r="S27898" s="404"/>
      <c r="T27898" s="404"/>
    </row>
    <row r="27899" spans="12:20" ht="16.8">
      <c r="L27899" s="404"/>
      <c r="M27899" s="404"/>
      <c r="N27899" s="404"/>
      <c r="O27899" s="404"/>
      <c r="P27899" s="404"/>
      <c r="Q27899" s="404"/>
      <c r="R27899" s="404"/>
      <c r="S27899" s="404"/>
      <c r="T27899" s="404"/>
    </row>
    <row r="27900" spans="12:20" ht="16.8">
      <c r="L27900" s="404"/>
      <c r="M27900" s="404"/>
      <c r="N27900" s="404"/>
      <c r="O27900" s="404"/>
      <c r="P27900" s="404"/>
      <c r="Q27900" s="404"/>
      <c r="R27900" s="404"/>
      <c r="S27900" s="404"/>
      <c r="T27900" s="404"/>
    </row>
    <row r="27901" spans="12:20" ht="16.8">
      <c r="L27901" s="404"/>
      <c r="M27901" s="404"/>
      <c r="N27901" s="404"/>
      <c r="O27901" s="404"/>
      <c r="P27901" s="404"/>
      <c r="Q27901" s="404"/>
      <c r="R27901" s="404"/>
      <c r="S27901" s="404"/>
      <c r="T27901" s="404"/>
    </row>
    <row r="27902" spans="12:20" ht="16.8">
      <c r="L27902" s="404"/>
      <c r="M27902" s="404"/>
      <c r="N27902" s="404"/>
      <c r="O27902" s="404"/>
      <c r="P27902" s="404"/>
      <c r="Q27902" s="404"/>
      <c r="R27902" s="404"/>
      <c r="S27902" s="404"/>
      <c r="T27902" s="404"/>
    </row>
    <row r="27903" spans="12:20" ht="16.8">
      <c r="L27903" s="404"/>
      <c r="M27903" s="404"/>
      <c r="N27903" s="404"/>
      <c r="O27903" s="404"/>
      <c r="P27903" s="404"/>
      <c r="Q27903" s="404"/>
      <c r="R27903" s="404"/>
      <c r="S27903" s="404"/>
      <c r="T27903" s="404"/>
    </row>
    <row r="27904" spans="12:20" ht="16.8">
      <c r="L27904" s="404"/>
      <c r="M27904" s="404"/>
      <c r="N27904" s="404"/>
      <c r="O27904" s="404"/>
      <c r="P27904" s="404"/>
      <c r="Q27904" s="404"/>
      <c r="R27904" s="404"/>
      <c r="S27904" s="404"/>
      <c r="T27904" s="404"/>
    </row>
    <row r="27905" spans="12:20" ht="16.8">
      <c r="L27905" s="404"/>
      <c r="M27905" s="404"/>
      <c r="N27905" s="404"/>
      <c r="O27905" s="404"/>
      <c r="P27905" s="404"/>
      <c r="Q27905" s="404"/>
      <c r="R27905" s="404"/>
      <c r="S27905" s="404"/>
      <c r="T27905" s="404"/>
    </row>
    <row r="27906" spans="12:20" ht="16.8">
      <c r="L27906" s="404"/>
      <c r="M27906" s="404"/>
      <c r="N27906" s="404"/>
      <c r="O27906" s="404"/>
      <c r="P27906" s="404"/>
      <c r="Q27906" s="404"/>
      <c r="R27906" s="404"/>
      <c r="S27906" s="404"/>
      <c r="T27906" s="404"/>
    </row>
    <row r="27907" spans="12:20" ht="16.8">
      <c r="L27907" s="404"/>
      <c r="M27907" s="404"/>
      <c r="N27907" s="404"/>
      <c r="O27907" s="404"/>
      <c r="P27907" s="404"/>
      <c r="Q27907" s="404"/>
      <c r="R27907" s="404"/>
      <c r="S27907" s="404"/>
      <c r="T27907" s="404"/>
    </row>
    <row r="27908" spans="12:20" ht="16.8">
      <c r="L27908" s="404"/>
      <c r="M27908" s="404"/>
      <c r="N27908" s="404"/>
      <c r="O27908" s="404"/>
      <c r="P27908" s="404"/>
      <c r="Q27908" s="404"/>
      <c r="R27908" s="404"/>
      <c r="S27908" s="404"/>
      <c r="T27908" s="404"/>
    </row>
    <row r="27909" spans="12:20" ht="16.8">
      <c r="L27909" s="404"/>
      <c r="M27909" s="404"/>
      <c r="N27909" s="404"/>
      <c r="O27909" s="404"/>
      <c r="P27909" s="404"/>
      <c r="Q27909" s="404"/>
      <c r="R27909" s="404"/>
      <c r="S27909" s="404"/>
      <c r="T27909" s="404"/>
    </row>
    <row r="27910" spans="12:20" ht="16.8">
      <c r="L27910" s="404"/>
      <c r="M27910" s="404"/>
      <c r="N27910" s="404"/>
      <c r="O27910" s="404"/>
      <c r="P27910" s="404"/>
      <c r="Q27910" s="404"/>
      <c r="R27910" s="404"/>
      <c r="S27910" s="404"/>
      <c r="T27910" s="404"/>
    </row>
    <row r="27911" spans="12:20" ht="16.8">
      <c r="L27911" s="404"/>
      <c r="M27911" s="404"/>
      <c r="N27911" s="404"/>
      <c r="O27911" s="404"/>
      <c r="P27911" s="404"/>
      <c r="Q27911" s="404"/>
      <c r="R27911" s="404"/>
      <c r="S27911" s="404"/>
      <c r="T27911" s="404"/>
    </row>
    <row r="27912" spans="12:20" ht="16.8">
      <c r="L27912" s="404"/>
      <c r="M27912" s="404"/>
      <c r="N27912" s="404"/>
      <c r="O27912" s="404"/>
      <c r="P27912" s="404"/>
      <c r="Q27912" s="404"/>
      <c r="R27912" s="404"/>
      <c r="S27912" s="404"/>
      <c r="T27912" s="404"/>
    </row>
    <row r="27913" spans="12:20" ht="16.8">
      <c r="L27913" s="404"/>
      <c r="M27913" s="404"/>
      <c r="N27913" s="404"/>
      <c r="O27913" s="404"/>
      <c r="P27913" s="404"/>
      <c r="Q27913" s="404"/>
      <c r="R27913" s="404"/>
      <c r="S27913" s="404"/>
      <c r="T27913" s="404"/>
    </row>
    <row r="27914" spans="12:20" ht="16.8">
      <c r="L27914" s="404"/>
      <c r="M27914" s="404"/>
      <c r="N27914" s="404"/>
      <c r="O27914" s="404"/>
      <c r="P27914" s="404"/>
      <c r="Q27914" s="404"/>
      <c r="R27914" s="404"/>
      <c r="S27914" s="404"/>
      <c r="T27914" s="404"/>
    </row>
    <row r="27915" spans="12:20" ht="16.8">
      <c r="L27915" s="404"/>
      <c r="M27915" s="404"/>
      <c r="N27915" s="404"/>
      <c r="O27915" s="404"/>
      <c r="P27915" s="404"/>
      <c r="Q27915" s="404"/>
      <c r="R27915" s="404"/>
      <c r="S27915" s="404"/>
      <c r="T27915" s="404"/>
    </row>
    <row r="27916" spans="12:20" ht="16.8">
      <c r="L27916" s="404"/>
      <c r="M27916" s="404"/>
      <c r="N27916" s="404"/>
      <c r="O27916" s="404"/>
      <c r="P27916" s="404"/>
      <c r="Q27916" s="404"/>
      <c r="R27916" s="404"/>
      <c r="S27916" s="404"/>
      <c r="T27916" s="404"/>
    </row>
    <row r="27917" spans="12:20" ht="16.8">
      <c r="L27917" s="404"/>
      <c r="M27917" s="404"/>
      <c r="N27917" s="404"/>
      <c r="O27917" s="404"/>
      <c r="P27917" s="404"/>
      <c r="Q27917" s="404"/>
      <c r="R27917" s="404"/>
      <c r="S27917" s="404"/>
      <c r="T27917" s="404"/>
    </row>
    <row r="27918" spans="12:20" ht="16.8">
      <c r="L27918" s="404"/>
      <c r="M27918" s="404"/>
      <c r="N27918" s="404"/>
      <c r="O27918" s="404"/>
      <c r="P27918" s="404"/>
      <c r="Q27918" s="404"/>
      <c r="R27918" s="404"/>
      <c r="S27918" s="404"/>
      <c r="T27918" s="404"/>
    </row>
    <row r="27919" spans="12:20" ht="16.8">
      <c r="L27919" s="404"/>
      <c r="M27919" s="404"/>
      <c r="N27919" s="404"/>
      <c r="O27919" s="404"/>
      <c r="P27919" s="404"/>
      <c r="Q27919" s="404"/>
      <c r="R27919" s="404"/>
      <c r="S27919" s="404"/>
      <c r="T27919" s="404"/>
    </row>
    <row r="27920" spans="12:20" ht="16.8">
      <c r="L27920" s="404"/>
      <c r="M27920" s="404"/>
      <c r="N27920" s="404"/>
      <c r="O27920" s="404"/>
      <c r="P27920" s="404"/>
      <c r="Q27920" s="404"/>
      <c r="R27920" s="404"/>
      <c r="S27920" s="404"/>
      <c r="T27920" s="404"/>
    </row>
    <row r="27921" spans="12:20" ht="16.8">
      <c r="L27921" s="404"/>
      <c r="M27921" s="404"/>
      <c r="N27921" s="404"/>
      <c r="O27921" s="404"/>
      <c r="P27921" s="404"/>
      <c r="Q27921" s="404"/>
      <c r="R27921" s="404"/>
      <c r="S27921" s="404"/>
      <c r="T27921" s="404"/>
    </row>
    <row r="27922" spans="12:20" ht="16.8">
      <c r="L27922" s="404"/>
      <c r="M27922" s="404"/>
      <c r="N27922" s="404"/>
      <c r="O27922" s="404"/>
      <c r="P27922" s="404"/>
      <c r="Q27922" s="404"/>
      <c r="R27922" s="404"/>
      <c r="S27922" s="404"/>
      <c r="T27922" s="404"/>
    </row>
    <row r="27923" spans="12:20" ht="16.8">
      <c r="L27923" s="404"/>
      <c r="M27923" s="404"/>
      <c r="N27923" s="404"/>
      <c r="O27923" s="404"/>
      <c r="P27923" s="404"/>
      <c r="Q27923" s="404"/>
      <c r="R27923" s="404"/>
      <c r="S27923" s="404"/>
      <c r="T27923" s="404"/>
    </row>
    <row r="27924" spans="12:20" ht="16.8">
      <c r="L27924" s="404"/>
      <c r="M27924" s="404"/>
      <c r="N27924" s="404"/>
      <c r="O27924" s="404"/>
      <c r="P27924" s="404"/>
      <c r="Q27924" s="404"/>
      <c r="R27924" s="404"/>
      <c r="S27924" s="404"/>
      <c r="T27924" s="404"/>
    </row>
    <row r="27925" spans="12:20" ht="16.8">
      <c r="L27925" s="404"/>
      <c r="M27925" s="404"/>
      <c r="N27925" s="404"/>
      <c r="O27925" s="404"/>
      <c r="P27925" s="404"/>
      <c r="Q27925" s="404"/>
      <c r="R27925" s="404"/>
      <c r="S27925" s="404"/>
      <c r="T27925" s="404"/>
    </row>
    <row r="27926" spans="12:20" ht="16.8">
      <c r="L27926" s="404"/>
      <c r="M27926" s="404"/>
      <c r="N27926" s="404"/>
      <c r="O27926" s="404"/>
      <c r="P27926" s="404"/>
      <c r="Q27926" s="404"/>
      <c r="R27926" s="404"/>
      <c r="S27926" s="404"/>
      <c r="T27926" s="404"/>
    </row>
    <row r="27927" spans="12:20" ht="16.8">
      <c r="L27927" s="404"/>
      <c r="M27927" s="404"/>
      <c r="N27927" s="404"/>
      <c r="O27927" s="404"/>
      <c r="P27927" s="404"/>
      <c r="Q27927" s="404"/>
      <c r="R27927" s="404"/>
      <c r="S27927" s="404"/>
      <c r="T27927" s="404"/>
    </row>
    <row r="27928" spans="12:20" ht="16.8">
      <c r="L27928" s="404"/>
      <c r="M27928" s="404"/>
      <c r="N27928" s="404"/>
      <c r="O27928" s="404"/>
      <c r="P27928" s="404"/>
      <c r="Q27928" s="404"/>
      <c r="R27928" s="404"/>
      <c r="S27928" s="404"/>
      <c r="T27928" s="404"/>
    </row>
    <row r="27929" spans="12:20" ht="16.8">
      <c r="L27929" s="404"/>
      <c r="M27929" s="404"/>
      <c r="N27929" s="404"/>
      <c r="O27929" s="404"/>
      <c r="P27929" s="404"/>
      <c r="Q27929" s="404"/>
      <c r="R27929" s="404"/>
      <c r="S27929" s="404"/>
      <c r="T27929" s="404"/>
    </row>
    <row r="27930" spans="12:20" ht="16.8">
      <c r="L27930" s="404"/>
      <c r="M27930" s="404"/>
      <c r="N27930" s="404"/>
      <c r="O27930" s="404"/>
      <c r="P27930" s="404"/>
      <c r="Q27930" s="404"/>
      <c r="R27930" s="404"/>
      <c r="S27930" s="404"/>
      <c r="T27930" s="404"/>
    </row>
    <row r="27931" spans="12:20" ht="16.8">
      <c r="L27931" s="404"/>
      <c r="M27931" s="404"/>
      <c r="N27931" s="404"/>
      <c r="O27931" s="404"/>
      <c r="P27931" s="404"/>
      <c r="Q27931" s="404"/>
      <c r="R27931" s="404"/>
      <c r="S27931" s="404"/>
      <c r="T27931" s="404"/>
    </row>
    <row r="27932" spans="12:20" ht="16.8">
      <c r="L27932" s="404"/>
      <c r="M27932" s="404"/>
      <c r="N27932" s="404"/>
      <c r="O27932" s="404"/>
      <c r="P27932" s="404"/>
      <c r="Q27932" s="404"/>
      <c r="R27932" s="404"/>
      <c r="S27932" s="404"/>
      <c r="T27932" s="404"/>
    </row>
    <row r="27933" spans="12:20" ht="16.8">
      <c r="L27933" s="404"/>
      <c r="M27933" s="404"/>
      <c r="N27933" s="404"/>
      <c r="O27933" s="404"/>
      <c r="P27933" s="404"/>
      <c r="Q27933" s="404"/>
      <c r="R27933" s="404"/>
      <c r="S27933" s="404"/>
      <c r="T27933" s="404"/>
    </row>
    <row r="27934" spans="12:20" ht="16.8">
      <c r="L27934" s="404"/>
      <c r="M27934" s="404"/>
      <c r="N27934" s="404"/>
      <c r="O27934" s="404"/>
      <c r="P27934" s="404"/>
      <c r="Q27934" s="404"/>
      <c r="R27934" s="404"/>
      <c r="S27934" s="404"/>
      <c r="T27934" s="404"/>
    </row>
    <row r="27935" spans="12:20" ht="16.8">
      <c r="L27935" s="404"/>
      <c r="M27935" s="404"/>
      <c r="N27935" s="404"/>
      <c r="O27935" s="404"/>
      <c r="P27935" s="404"/>
      <c r="Q27935" s="404"/>
      <c r="R27935" s="404"/>
      <c r="S27935" s="404"/>
      <c r="T27935" s="404"/>
    </row>
    <row r="27936" spans="12:20" ht="16.8">
      <c r="L27936" s="404"/>
      <c r="M27936" s="404"/>
      <c r="N27936" s="404"/>
      <c r="O27936" s="404"/>
      <c r="P27936" s="404"/>
      <c r="Q27936" s="404"/>
      <c r="R27936" s="404"/>
      <c r="S27936" s="404"/>
      <c r="T27936" s="404"/>
    </row>
    <row r="27937" spans="12:20" ht="16.8">
      <c r="L27937" s="404"/>
      <c r="M27937" s="404"/>
      <c r="N27937" s="404"/>
      <c r="O27937" s="404"/>
      <c r="P27937" s="404"/>
      <c r="Q27937" s="404"/>
      <c r="R27937" s="404"/>
      <c r="S27937" s="404"/>
      <c r="T27937" s="404"/>
    </row>
    <row r="27938" spans="12:20" ht="16.8">
      <c r="L27938" s="404"/>
      <c r="M27938" s="404"/>
      <c r="N27938" s="404"/>
      <c r="O27938" s="404"/>
      <c r="P27938" s="404"/>
      <c r="Q27938" s="404"/>
      <c r="R27938" s="404"/>
      <c r="S27938" s="404"/>
      <c r="T27938" s="404"/>
    </row>
    <row r="27939" spans="12:20" ht="16.8">
      <c r="L27939" s="404"/>
      <c r="M27939" s="404"/>
      <c r="N27939" s="404"/>
      <c r="O27939" s="404"/>
      <c r="P27939" s="404"/>
      <c r="Q27939" s="404"/>
      <c r="R27939" s="404"/>
      <c r="S27939" s="404"/>
      <c r="T27939" s="404"/>
    </row>
    <row r="27940" spans="12:20" ht="16.8">
      <c r="L27940" s="404"/>
      <c r="M27940" s="404"/>
      <c r="N27940" s="404"/>
      <c r="O27940" s="404"/>
      <c r="P27940" s="404"/>
      <c r="Q27940" s="404"/>
      <c r="R27940" s="404"/>
      <c r="S27940" s="404"/>
      <c r="T27940" s="404"/>
    </row>
    <row r="27941" spans="12:20" ht="16.8">
      <c r="L27941" s="404"/>
      <c r="M27941" s="404"/>
      <c r="N27941" s="404"/>
      <c r="O27941" s="404"/>
      <c r="P27941" s="404"/>
      <c r="Q27941" s="404"/>
      <c r="R27941" s="404"/>
      <c r="S27941" s="404"/>
      <c r="T27941" s="404"/>
    </row>
    <row r="27942" spans="12:20" ht="16.8">
      <c r="L27942" s="404"/>
      <c r="M27942" s="404"/>
      <c r="N27942" s="404"/>
      <c r="O27942" s="404"/>
      <c r="P27942" s="404"/>
      <c r="Q27942" s="404"/>
      <c r="R27942" s="404"/>
      <c r="S27942" s="404"/>
      <c r="T27942" s="404"/>
    </row>
    <row r="27943" spans="12:20" ht="16.8">
      <c r="L27943" s="404"/>
      <c r="M27943" s="404"/>
      <c r="N27943" s="404"/>
      <c r="O27943" s="404"/>
      <c r="P27943" s="404"/>
      <c r="Q27943" s="404"/>
      <c r="R27943" s="404"/>
      <c r="S27943" s="404"/>
      <c r="T27943" s="404"/>
    </row>
    <row r="27944" spans="12:20" ht="16.8">
      <c r="L27944" s="404"/>
      <c r="M27944" s="404"/>
      <c r="N27944" s="404"/>
      <c r="O27944" s="404"/>
      <c r="P27944" s="404"/>
      <c r="Q27944" s="404"/>
      <c r="R27944" s="404"/>
      <c r="S27944" s="404"/>
      <c r="T27944" s="404"/>
    </row>
    <row r="27945" spans="12:20" ht="16.8">
      <c r="L27945" s="404"/>
      <c r="M27945" s="404"/>
      <c r="N27945" s="404"/>
      <c r="O27945" s="404"/>
      <c r="P27945" s="404"/>
      <c r="Q27945" s="404"/>
      <c r="R27945" s="404"/>
      <c r="S27945" s="404"/>
      <c r="T27945" s="404"/>
    </row>
    <row r="27946" spans="12:20" ht="16.8">
      <c r="L27946" s="404"/>
      <c r="M27946" s="404"/>
      <c r="N27946" s="404"/>
      <c r="O27946" s="404"/>
      <c r="P27946" s="404"/>
      <c r="Q27946" s="404"/>
      <c r="R27946" s="404"/>
      <c r="S27946" s="404"/>
      <c r="T27946" s="404"/>
    </row>
    <row r="27947" spans="12:20" ht="16.8">
      <c r="L27947" s="404"/>
      <c r="M27947" s="404"/>
      <c r="N27947" s="404"/>
      <c r="O27947" s="404"/>
      <c r="P27947" s="404"/>
      <c r="Q27947" s="404"/>
      <c r="R27947" s="404"/>
      <c r="S27947" s="404"/>
      <c r="T27947" s="404"/>
    </row>
    <row r="27948" spans="12:20" ht="16.8">
      <c r="L27948" s="404"/>
      <c r="M27948" s="404"/>
      <c r="N27948" s="404"/>
      <c r="O27948" s="404"/>
      <c r="P27948" s="404"/>
      <c r="Q27948" s="404"/>
      <c r="R27948" s="404"/>
      <c r="S27948" s="404"/>
      <c r="T27948" s="404"/>
    </row>
    <row r="27949" spans="12:20" ht="16.8">
      <c r="L27949" s="404"/>
      <c r="M27949" s="404"/>
      <c r="N27949" s="404"/>
      <c r="O27949" s="404"/>
      <c r="P27949" s="404"/>
      <c r="Q27949" s="404"/>
      <c r="R27949" s="404"/>
      <c r="S27949" s="404"/>
      <c r="T27949" s="404"/>
    </row>
    <row r="27950" spans="12:20" ht="16.8">
      <c r="L27950" s="404"/>
      <c r="M27950" s="404"/>
      <c r="N27950" s="404"/>
      <c r="O27950" s="404"/>
      <c r="P27950" s="404"/>
      <c r="Q27950" s="404"/>
      <c r="R27950" s="404"/>
      <c r="S27950" s="404"/>
      <c r="T27950" s="404"/>
    </row>
    <row r="27951" spans="12:20" ht="16.8">
      <c r="L27951" s="404"/>
      <c r="M27951" s="404"/>
      <c r="N27951" s="404"/>
      <c r="O27951" s="404"/>
      <c r="P27951" s="404"/>
      <c r="Q27951" s="404"/>
      <c r="R27951" s="404"/>
      <c r="S27951" s="404"/>
      <c r="T27951" s="404"/>
    </row>
    <row r="27952" spans="12:20" ht="16.8">
      <c r="L27952" s="404"/>
      <c r="M27952" s="404"/>
      <c r="N27952" s="404"/>
      <c r="O27952" s="404"/>
      <c r="P27952" s="404"/>
      <c r="Q27952" s="404"/>
      <c r="R27952" s="404"/>
      <c r="S27952" s="404"/>
      <c r="T27952" s="404"/>
    </row>
    <row r="27953" spans="12:20" ht="16.8">
      <c r="L27953" s="404"/>
      <c r="M27953" s="404"/>
      <c r="N27953" s="404"/>
      <c r="O27953" s="404"/>
      <c r="P27953" s="404"/>
      <c r="Q27953" s="404"/>
      <c r="R27953" s="404"/>
      <c r="S27953" s="404"/>
      <c r="T27953" s="404"/>
    </row>
    <row r="27954" spans="12:20" ht="16.8">
      <c r="L27954" s="404"/>
      <c r="M27954" s="404"/>
      <c r="N27954" s="404"/>
      <c r="O27954" s="404"/>
      <c r="P27954" s="404"/>
      <c r="Q27954" s="404"/>
      <c r="R27954" s="404"/>
      <c r="S27954" s="404"/>
      <c r="T27954" s="404"/>
    </row>
    <row r="27955" spans="12:20" ht="16.8">
      <c r="L27955" s="404"/>
      <c r="M27955" s="404"/>
      <c r="N27955" s="404"/>
      <c r="O27955" s="404"/>
      <c r="P27955" s="404"/>
      <c r="Q27955" s="404"/>
      <c r="R27955" s="404"/>
      <c r="S27955" s="404"/>
      <c r="T27955" s="404"/>
    </row>
    <row r="27956" spans="12:20" ht="16.8">
      <c r="L27956" s="404"/>
      <c r="M27956" s="404"/>
      <c r="N27956" s="404"/>
      <c r="O27956" s="404"/>
      <c r="P27956" s="404"/>
      <c r="Q27956" s="404"/>
      <c r="R27956" s="404"/>
      <c r="S27956" s="404"/>
      <c r="T27956" s="404"/>
    </row>
    <row r="27957" spans="12:20" ht="16.8">
      <c r="L27957" s="404"/>
      <c r="M27957" s="404"/>
      <c r="N27957" s="404"/>
      <c r="O27957" s="404"/>
      <c r="P27957" s="404"/>
      <c r="Q27957" s="404"/>
      <c r="R27957" s="404"/>
      <c r="S27957" s="404"/>
      <c r="T27957" s="404"/>
    </row>
    <row r="27958" spans="12:20" ht="16.8">
      <c r="L27958" s="404"/>
      <c r="M27958" s="404"/>
      <c r="N27958" s="404"/>
      <c r="O27958" s="404"/>
      <c r="P27958" s="404"/>
      <c r="Q27958" s="404"/>
      <c r="R27958" s="404"/>
      <c r="S27958" s="404"/>
      <c r="T27958" s="404"/>
    </row>
    <row r="27959" spans="12:20" ht="16.8">
      <c r="L27959" s="404"/>
      <c r="M27959" s="404"/>
      <c r="N27959" s="404"/>
      <c r="O27959" s="404"/>
      <c r="P27959" s="404"/>
      <c r="Q27959" s="404"/>
      <c r="R27959" s="404"/>
      <c r="S27959" s="404"/>
      <c r="T27959" s="404"/>
    </row>
    <row r="27960" spans="12:20" ht="16.8">
      <c r="L27960" s="404"/>
      <c r="M27960" s="404"/>
      <c r="N27960" s="404"/>
      <c r="O27960" s="404"/>
      <c r="P27960" s="404"/>
      <c r="Q27960" s="404"/>
      <c r="R27960" s="404"/>
      <c r="S27960" s="404"/>
      <c r="T27960" s="404"/>
    </row>
    <row r="27961" spans="12:20" ht="16.8">
      <c r="L27961" s="404"/>
      <c r="M27961" s="404"/>
      <c r="N27961" s="404"/>
      <c r="O27961" s="404"/>
      <c r="P27961" s="404"/>
      <c r="Q27961" s="404"/>
      <c r="R27961" s="404"/>
      <c r="S27961" s="404"/>
      <c r="T27961" s="404"/>
    </row>
    <row r="27962" spans="12:20" ht="16.8">
      <c r="L27962" s="404"/>
      <c r="M27962" s="404"/>
      <c r="N27962" s="404"/>
      <c r="O27962" s="404"/>
      <c r="P27962" s="404"/>
      <c r="Q27962" s="404"/>
      <c r="R27962" s="404"/>
      <c r="S27962" s="404"/>
      <c r="T27962" s="404"/>
    </row>
    <row r="27963" spans="12:20" ht="16.8">
      <c r="L27963" s="404"/>
      <c r="M27963" s="404"/>
      <c r="N27963" s="404"/>
      <c r="O27963" s="404"/>
      <c r="P27963" s="404"/>
      <c r="Q27963" s="404"/>
      <c r="R27963" s="404"/>
      <c r="S27963" s="404"/>
      <c r="T27963" s="404"/>
    </row>
    <row r="27964" spans="12:20" ht="16.8">
      <c r="L27964" s="404"/>
      <c r="M27964" s="404"/>
      <c r="N27964" s="404"/>
      <c r="O27964" s="404"/>
      <c r="P27964" s="404"/>
      <c r="Q27964" s="404"/>
      <c r="R27964" s="404"/>
      <c r="S27964" s="404"/>
      <c r="T27964" s="404"/>
    </row>
    <row r="27965" spans="12:20" ht="16.8">
      <c r="L27965" s="404"/>
      <c r="M27965" s="404"/>
      <c r="N27965" s="404"/>
      <c r="O27965" s="404"/>
      <c r="P27965" s="404"/>
      <c r="Q27965" s="404"/>
      <c r="R27965" s="404"/>
      <c r="S27965" s="404"/>
      <c r="T27965" s="404"/>
    </row>
    <row r="27966" spans="12:20" ht="16.8">
      <c r="L27966" s="404"/>
      <c r="M27966" s="404"/>
      <c r="N27966" s="404"/>
      <c r="O27966" s="404"/>
      <c r="P27966" s="404"/>
      <c r="Q27966" s="404"/>
      <c r="R27966" s="404"/>
      <c r="S27966" s="404"/>
      <c r="T27966" s="404"/>
    </row>
    <row r="27967" spans="12:20" ht="16.8">
      <c r="L27967" s="404"/>
      <c r="M27967" s="404"/>
      <c r="N27967" s="404"/>
      <c r="O27967" s="404"/>
      <c r="P27967" s="404"/>
      <c r="Q27967" s="404"/>
      <c r="R27967" s="404"/>
      <c r="S27967" s="404"/>
      <c r="T27967" s="404"/>
    </row>
    <row r="27968" spans="12:20" ht="16.8">
      <c r="L27968" s="404"/>
      <c r="M27968" s="404"/>
      <c r="N27968" s="404"/>
      <c r="O27968" s="404"/>
      <c r="P27968" s="404"/>
      <c r="Q27968" s="404"/>
      <c r="R27968" s="404"/>
      <c r="S27968" s="404"/>
      <c r="T27968" s="404"/>
    </row>
    <row r="27969" spans="12:20" ht="16.8">
      <c r="L27969" s="404"/>
      <c r="M27969" s="404"/>
      <c r="N27969" s="404"/>
      <c r="O27969" s="404"/>
      <c r="P27969" s="404"/>
      <c r="Q27969" s="404"/>
      <c r="R27969" s="404"/>
      <c r="S27969" s="404"/>
      <c r="T27969" s="404"/>
    </row>
    <row r="27970" spans="12:20" ht="16.8">
      <c r="L27970" s="404"/>
      <c r="M27970" s="404"/>
      <c r="N27970" s="404"/>
      <c r="O27970" s="404"/>
      <c r="P27970" s="404"/>
      <c r="Q27970" s="404"/>
      <c r="R27970" s="404"/>
      <c r="S27970" s="404"/>
      <c r="T27970" s="404"/>
    </row>
    <row r="27971" spans="12:20" ht="16.8">
      <c r="L27971" s="404"/>
      <c r="M27971" s="404"/>
      <c r="N27971" s="404"/>
      <c r="O27971" s="404"/>
      <c r="P27971" s="404"/>
      <c r="Q27971" s="404"/>
      <c r="R27971" s="404"/>
      <c r="S27971" s="404"/>
      <c r="T27971" s="404"/>
    </row>
    <row r="27972" spans="12:20" ht="16.8">
      <c r="L27972" s="404"/>
      <c r="M27972" s="404"/>
      <c r="N27972" s="404"/>
      <c r="O27972" s="404"/>
      <c r="P27972" s="404"/>
      <c r="Q27972" s="404"/>
      <c r="R27972" s="404"/>
      <c r="S27972" s="404"/>
      <c r="T27972" s="404"/>
    </row>
    <row r="27973" spans="12:20" ht="16.8">
      <c r="L27973" s="404"/>
      <c r="M27973" s="404"/>
      <c r="N27973" s="404"/>
      <c r="O27973" s="404"/>
      <c r="P27973" s="404"/>
      <c r="Q27973" s="404"/>
      <c r="R27973" s="404"/>
      <c r="S27973" s="404"/>
      <c r="T27973" s="404"/>
    </row>
    <row r="27974" spans="12:20" ht="16.8">
      <c r="L27974" s="404"/>
      <c r="M27974" s="404"/>
      <c r="N27974" s="404"/>
      <c r="O27974" s="404"/>
      <c r="P27974" s="404"/>
      <c r="Q27974" s="404"/>
      <c r="R27974" s="404"/>
      <c r="S27974" s="404"/>
      <c r="T27974" s="404"/>
    </row>
    <row r="27975" spans="12:20" ht="16.8">
      <c r="L27975" s="404"/>
      <c r="M27975" s="404"/>
      <c r="N27975" s="404"/>
      <c r="O27975" s="404"/>
      <c r="P27975" s="404"/>
      <c r="Q27975" s="404"/>
      <c r="R27975" s="404"/>
      <c r="S27975" s="404"/>
      <c r="T27975" s="404"/>
    </row>
    <row r="27976" spans="12:20" ht="16.8">
      <c r="L27976" s="404"/>
      <c r="M27976" s="404"/>
      <c r="N27976" s="404"/>
      <c r="O27976" s="404"/>
      <c r="P27976" s="404"/>
      <c r="Q27976" s="404"/>
      <c r="R27976" s="404"/>
      <c r="S27976" s="404"/>
      <c r="T27976" s="404"/>
    </row>
    <row r="27977" spans="12:20" ht="16.8">
      <c r="L27977" s="404"/>
      <c r="M27977" s="404"/>
      <c r="N27977" s="404"/>
      <c r="O27977" s="404"/>
      <c r="P27977" s="404"/>
      <c r="Q27977" s="404"/>
      <c r="R27977" s="404"/>
      <c r="S27977" s="404"/>
      <c r="T27977" s="404"/>
    </row>
    <row r="27978" spans="12:20" ht="16.8">
      <c r="L27978" s="404"/>
      <c r="M27978" s="404"/>
      <c r="N27978" s="404"/>
      <c r="O27978" s="404"/>
      <c r="P27978" s="404"/>
      <c r="Q27978" s="404"/>
      <c r="R27978" s="404"/>
      <c r="S27978" s="404"/>
      <c r="T27978" s="404"/>
    </row>
    <row r="27979" spans="12:20" ht="16.8">
      <c r="L27979" s="404"/>
      <c r="M27979" s="404"/>
      <c r="N27979" s="404"/>
      <c r="O27979" s="404"/>
      <c r="P27979" s="404"/>
      <c r="Q27979" s="404"/>
      <c r="R27979" s="404"/>
      <c r="S27979" s="404"/>
      <c r="T27979" s="404"/>
    </row>
    <row r="27980" spans="12:20" ht="16.8">
      <c r="L27980" s="404"/>
      <c r="M27980" s="404"/>
      <c r="N27980" s="404"/>
      <c r="O27980" s="404"/>
      <c r="P27980" s="404"/>
      <c r="Q27980" s="404"/>
      <c r="R27980" s="404"/>
      <c r="S27980" s="404"/>
      <c r="T27980" s="404"/>
    </row>
    <row r="27981" spans="12:20" ht="16.8">
      <c r="L27981" s="404"/>
      <c r="M27981" s="404"/>
      <c r="N27981" s="404"/>
      <c r="O27981" s="404"/>
      <c r="P27981" s="404"/>
      <c r="Q27981" s="404"/>
      <c r="R27981" s="404"/>
      <c r="S27981" s="404"/>
      <c r="T27981" s="404"/>
    </row>
    <row r="27982" spans="12:20" ht="16.8">
      <c r="L27982" s="404"/>
      <c r="M27982" s="404"/>
      <c r="N27982" s="404"/>
      <c r="O27982" s="404"/>
      <c r="P27982" s="404"/>
      <c r="Q27982" s="404"/>
      <c r="R27982" s="404"/>
      <c r="S27982" s="404"/>
      <c r="T27982" s="404"/>
    </row>
    <row r="27983" spans="12:20" ht="16.8">
      <c r="L27983" s="404"/>
      <c r="M27983" s="404"/>
      <c r="N27983" s="404"/>
      <c r="O27983" s="404"/>
      <c r="P27983" s="404"/>
      <c r="Q27983" s="404"/>
      <c r="R27983" s="404"/>
      <c r="S27983" s="404"/>
      <c r="T27983" s="404"/>
    </row>
    <row r="27984" spans="12:20" ht="16.8">
      <c r="L27984" s="404"/>
      <c r="M27984" s="404"/>
      <c r="N27984" s="404"/>
      <c r="O27984" s="404"/>
      <c r="P27984" s="404"/>
      <c r="Q27984" s="404"/>
      <c r="R27984" s="404"/>
      <c r="S27984" s="404"/>
      <c r="T27984" s="404"/>
    </row>
    <row r="27985" spans="12:20" ht="16.8">
      <c r="L27985" s="404"/>
      <c r="M27985" s="404"/>
      <c r="N27985" s="404"/>
      <c r="O27985" s="404"/>
      <c r="P27985" s="404"/>
      <c r="Q27985" s="404"/>
      <c r="R27985" s="404"/>
      <c r="S27985" s="404"/>
      <c r="T27985" s="404"/>
    </row>
    <row r="27986" spans="12:20" ht="16.8">
      <c r="L27986" s="404"/>
      <c r="M27986" s="404"/>
      <c r="N27986" s="404"/>
      <c r="O27986" s="404"/>
      <c r="P27986" s="404"/>
      <c r="Q27986" s="404"/>
      <c r="R27986" s="404"/>
      <c r="S27986" s="404"/>
      <c r="T27986" s="404"/>
    </row>
    <row r="27987" spans="12:20" ht="16.8">
      <c r="L27987" s="404"/>
      <c r="M27987" s="404"/>
      <c r="N27987" s="404"/>
      <c r="O27987" s="404"/>
      <c r="P27987" s="404"/>
      <c r="Q27987" s="404"/>
      <c r="R27987" s="404"/>
      <c r="S27987" s="404"/>
      <c r="T27987" s="404"/>
    </row>
    <row r="27988" spans="12:20" ht="16.8">
      <c r="L27988" s="404"/>
      <c r="M27988" s="404"/>
      <c r="N27988" s="404"/>
      <c r="O27988" s="404"/>
      <c r="P27988" s="404"/>
      <c r="Q27988" s="404"/>
      <c r="R27988" s="404"/>
      <c r="S27988" s="404"/>
      <c r="T27988" s="404"/>
    </row>
    <row r="27989" spans="12:20" ht="16.8">
      <c r="L27989" s="404"/>
      <c r="M27989" s="404"/>
      <c r="N27989" s="404"/>
      <c r="O27989" s="404"/>
      <c r="P27989" s="404"/>
      <c r="Q27989" s="404"/>
      <c r="R27989" s="404"/>
      <c r="S27989" s="404"/>
      <c r="T27989" s="404"/>
    </row>
    <row r="27990" spans="12:20" ht="16.8">
      <c r="L27990" s="404"/>
      <c r="M27990" s="404"/>
      <c r="N27990" s="404"/>
      <c r="O27990" s="404"/>
      <c r="P27990" s="404"/>
      <c r="Q27990" s="404"/>
      <c r="R27990" s="404"/>
      <c r="S27990" s="404"/>
      <c r="T27990" s="404"/>
    </row>
    <row r="27991" spans="12:20" ht="16.8">
      <c r="L27991" s="404"/>
      <c r="M27991" s="404"/>
      <c r="N27991" s="404"/>
      <c r="O27991" s="404"/>
      <c r="P27991" s="404"/>
      <c r="Q27991" s="404"/>
      <c r="R27991" s="404"/>
      <c r="S27991" s="404"/>
      <c r="T27991" s="404"/>
    </row>
    <row r="27992" spans="12:20" ht="16.8">
      <c r="L27992" s="404"/>
      <c r="M27992" s="404"/>
      <c r="N27992" s="404"/>
      <c r="O27992" s="404"/>
      <c r="P27992" s="404"/>
      <c r="Q27992" s="404"/>
      <c r="R27992" s="404"/>
      <c r="S27992" s="404"/>
      <c r="T27992" s="404"/>
    </row>
    <row r="27993" spans="12:20" ht="16.8">
      <c r="L27993" s="404"/>
      <c r="M27993" s="404"/>
      <c r="N27993" s="404"/>
      <c r="O27993" s="404"/>
      <c r="P27993" s="404"/>
      <c r="Q27993" s="404"/>
      <c r="R27993" s="404"/>
      <c r="S27993" s="404"/>
      <c r="T27993" s="404"/>
    </row>
    <row r="27994" spans="12:20" ht="16.8">
      <c r="L27994" s="404"/>
      <c r="M27994" s="404"/>
      <c r="N27994" s="404"/>
      <c r="O27994" s="404"/>
      <c r="P27994" s="404"/>
      <c r="Q27994" s="404"/>
      <c r="R27994" s="404"/>
      <c r="S27994" s="404"/>
      <c r="T27994" s="404"/>
    </row>
    <row r="27995" spans="12:20" ht="16.8">
      <c r="L27995" s="404"/>
      <c r="M27995" s="404"/>
      <c r="N27995" s="404"/>
      <c r="O27995" s="404"/>
      <c r="P27995" s="404"/>
      <c r="Q27995" s="404"/>
      <c r="R27995" s="404"/>
      <c r="S27995" s="404"/>
      <c r="T27995" s="404"/>
    </row>
    <row r="27996" spans="12:20" ht="16.8">
      <c r="L27996" s="404"/>
      <c r="M27996" s="404"/>
      <c r="N27996" s="404"/>
      <c r="O27996" s="404"/>
      <c r="P27996" s="404"/>
      <c r="Q27996" s="404"/>
      <c r="R27996" s="404"/>
      <c r="S27996" s="404"/>
      <c r="T27996" s="404"/>
    </row>
    <row r="27997" spans="12:20" ht="16.8">
      <c r="L27997" s="404"/>
      <c r="M27997" s="404"/>
      <c r="N27997" s="404"/>
      <c r="O27997" s="404"/>
      <c r="P27997" s="404"/>
      <c r="Q27997" s="404"/>
      <c r="R27997" s="404"/>
      <c r="S27997" s="404"/>
      <c r="T27997" s="404"/>
    </row>
    <row r="27998" spans="12:20" ht="16.8">
      <c r="L27998" s="404"/>
      <c r="M27998" s="404"/>
      <c r="N27998" s="404"/>
      <c r="O27998" s="404"/>
      <c r="P27998" s="404"/>
      <c r="Q27998" s="404"/>
      <c r="R27998" s="404"/>
      <c r="S27998" s="404"/>
      <c r="T27998" s="404"/>
    </row>
    <row r="27999" spans="12:20" ht="16.8">
      <c r="L27999" s="404"/>
      <c r="M27999" s="404"/>
      <c r="N27999" s="404"/>
      <c r="O27999" s="404"/>
      <c r="P27999" s="404"/>
      <c r="Q27999" s="404"/>
      <c r="R27999" s="404"/>
      <c r="S27999" s="404"/>
      <c r="T27999" s="404"/>
    </row>
    <row r="28000" spans="12:20" ht="16.8">
      <c r="L28000" s="404"/>
      <c r="M28000" s="404"/>
      <c r="N28000" s="404"/>
      <c r="O28000" s="404"/>
      <c r="P28000" s="404"/>
      <c r="Q28000" s="404"/>
      <c r="R28000" s="404"/>
      <c r="S28000" s="404"/>
      <c r="T28000" s="404"/>
    </row>
    <row r="28001" spans="12:20" ht="16.8">
      <c r="L28001" s="404"/>
      <c r="M28001" s="404"/>
      <c r="N28001" s="404"/>
      <c r="O28001" s="404"/>
      <c r="P28001" s="404"/>
      <c r="Q28001" s="404"/>
      <c r="R28001" s="404"/>
      <c r="S28001" s="404"/>
      <c r="T28001" s="404"/>
    </row>
    <row r="28002" spans="12:20" ht="16.8">
      <c r="L28002" s="404"/>
      <c r="M28002" s="404"/>
      <c r="N28002" s="404"/>
      <c r="O28002" s="404"/>
      <c r="P28002" s="404"/>
      <c r="Q28002" s="404"/>
      <c r="R28002" s="404"/>
      <c r="S28002" s="404"/>
      <c r="T28002" s="404"/>
    </row>
    <row r="28003" spans="12:20" ht="16.8">
      <c r="L28003" s="404"/>
      <c r="M28003" s="404"/>
      <c r="N28003" s="404"/>
      <c r="O28003" s="404"/>
      <c r="P28003" s="404"/>
      <c r="Q28003" s="404"/>
      <c r="R28003" s="404"/>
      <c r="S28003" s="404"/>
      <c r="T28003" s="404"/>
    </row>
    <row r="28004" spans="12:20" ht="16.8">
      <c r="L28004" s="404"/>
      <c r="M28004" s="404"/>
      <c r="N28004" s="404"/>
      <c r="O28004" s="404"/>
      <c r="P28004" s="404"/>
      <c r="Q28004" s="404"/>
      <c r="R28004" s="404"/>
      <c r="S28004" s="404"/>
      <c r="T28004" s="404"/>
    </row>
    <row r="28005" spans="12:20" ht="16.8">
      <c r="L28005" s="404"/>
      <c r="M28005" s="404"/>
      <c r="N28005" s="404"/>
      <c r="O28005" s="404"/>
      <c r="P28005" s="404"/>
      <c r="Q28005" s="404"/>
      <c r="R28005" s="404"/>
      <c r="S28005" s="404"/>
      <c r="T28005" s="404"/>
    </row>
    <row r="28006" spans="12:20" ht="16.8">
      <c r="L28006" s="404"/>
      <c r="M28006" s="404"/>
      <c r="N28006" s="404"/>
      <c r="O28006" s="404"/>
      <c r="P28006" s="404"/>
      <c r="Q28006" s="404"/>
      <c r="R28006" s="404"/>
      <c r="S28006" s="404"/>
      <c r="T28006" s="404"/>
    </row>
    <row r="28007" spans="12:20" ht="16.8">
      <c r="L28007" s="404"/>
      <c r="M28007" s="404"/>
      <c r="N28007" s="404"/>
      <c r="O28007" s="404"/>
      <c r="P28007" s="404"/>
      <c r="Q28007" s="404"/>
      <c r="R28007" s="404"/>
      <c r="S28007" s="404"/>
      <c r="T28007" s="404"/>
    </row>
    <row r="28008" spans="12:20" ht="16.8">
      <c r="L28008" s="404"/>
      <c r="M28008" s="404"/>
      <c r="N28008" s="404"/>
      <c r="O28008" s="404"/>
      <c r="P28008" s="404"/>
      <c r="Q28008" s="404"/>
      <c r="R28008" s="404"/>
      <c r="S28008" s="404"/>
      <c r="T28008" s="404"/>
    </row>
    <row r="28009" spans="12:20" ht="16.8">
      <c r="L28009" s="404"/>
      <c r="M28009" s="404"/>
      <c r="N28009" s="404"/>
      <c r="O28009" s="404"/>
      <c r="P28009" s="404"/>
      <c r="Q28009" s="404"/>
      <c r="R28009" s="404"/>
      <c r="S28009" s="404"/>
      <c r="T28009" s="404"/>
    </row>
    <row r="28010" spans="12:20" ht="16.8">
      <c r="L28010" s="404"/>
      <c r="M28010" s="404"/>
      <c r="N28010" s="404"/>
      <c r="O28010" s="404"/>
      <c r="P28010" s="404"/>
      <c r="Q28010" s="404"/>
      <c r="R28010" s="404"/>
      <c r="S28010" s="404"/>
      <c r="T28010" s="404"/>
    </row>
    <row r="28011" spans="12:20" ht="16.8">
      <c r="L28011" s="404"/>
      <c r="M28011" s="404"/>
      <c r="N28011" s="404"/>
      <c r="O28011" s="404"/>
      <c r="P28011" s="404"/>
      <c r="Q28011" s="404"/>
      <c r="R28011" s="404"/>
      <c r="S28011" s="404"/>
      <c r="T28011" s="404"/>
    </row>
    <row r="28012" spans="12:20" ht="16.8">
      <c r="L28012" s="404"/>
      <c r="M28012" s="404"/>
      <c r="N28012" s="404"/>
      <c r="O28012" s="404"/>
      <c r="P28012" s="404"/>
      <c r="Q28012" s="404"/>
      <c r="R28012" s="404"/>
      <c r="S28012" s="404"/>
      <c r="T28012" s="404"/>
    </row>
    <row r="28013" spans="12:20" ht="16.8">
      <c r="L28013" s="404"/>
      <c r="M28013" s="404"/>
      <c r="N28013" s="404"/>
      <c r="O28013" s="404"/>
      <c r="P28013" s="404"/>
      <c r="Q28013" s="404"/>
      <c r="R28013" s="404"/>
      <c r="S28013" s="404"/>
      <c r="T28013" s="404"/>
    </row>
    <row r="28014" spans="12:20" ht="16.8">
      <c r="L28014" s="404"/>
      <c r="M28014" s="404"/>
      <c r="N28014" s="404"/>
      <c r="O28014" s="404"/>
      <c r="P28014" s="404"/>
      <c r="Q28014" s="404"/>
      <c r="R28014" s="404"/>
      <c r="S28014" s="404"/>
      <c r="T28014" s="404"/>
    </row>
    <row r="28015" spans="12:20" ht="16.8">
      <c r="L28015" s="404"/>
      <c r="M28015" s="404"/>
      <c r="N28015" s="404"/>
      <c r="O28015" s="404"/>
      <c r="P28015" s="404"/>
      <c r="Q28015" s="404"/>
      <c r="R28015" s="404"/>
      <c r="S28015" s="404"/>
      <c r="T28015" s="404"/>
    </row>
    <row r="28016" spans="12:20" ht="16.8">
      <c r="L28016" s="404"/>
      <c r="M28016" s="404"/>
      <c r="N28016" s="404"/>
      <c r="O28016" s="404"/>
      <c r="P28016" s="404"/>
      <c r="Q28016" s="404"/>
      <c r="R28016" s="404"/>
      <c r="S28016" s="404"/>
      <c r="T28016" s="404"/>
    </row>
    <row r="28017" spans="12:20" ht="16.8">
      <c r="L28017" s="404"/>
      <c r="M28017" s="404"/>
      <c r="N28017" s="404"/>
      <c r="O28017" s="404"/>
      <c r="P28017" s="404"/>
      <c r="Q28017" s="404"/>
      <c r="R28017" s="404"/>
      <c r="S28017" s="404"/>
      <c r="T28017" s="404"/>
    </row>
    <row r="28018" spans="12:20" ht="16.8">
      <c r="L28018" s="404"/>
      <c r="M28018" s="404"/>
      <c r="N28018" s="404"/>
      <c r="O28018" s="404"/>
      <c r="P28018" s="404"/>
      <c r="Q28018" s="404"/>
      <c r="R28018" s="404"/>
      <c r="S28018" s="404"/>
      <c r="T28018" s="404"/>
    </row>
    <row r="28019" spans="12:20" ht="16.8">
      <c r="L28019" s="404"/>
      <c r="M28019" s="404"/>
      <c r="N28019" s="404"/>
      <c r="O28019" s="404"/>
      <c r="P28019" s="404"/>
      <c r="Q28019" s="404"/>
      <c r="R28019" s="404"/>
      <c r="S28019" s="404"/>
      <c r="T28019" s="404"/>
    </row>
    <row r="28020" spans="12:20" ht="16.8">
      <c r="L28020" s="404"/>
      <c r="M28020" s="404"/>
      <c r="N28020" s="404"/>
      <c r="O28020" s="404"/>
      <c r="P28020" s="404"/>
      <c r="Q28020" s="404"/>
      <c r="R28020" s="404"/>
      <c r="S28020" s="404"/>
      <c r="T28020" s="404"/>
    </row>
    <row r="28021" spans="12:20" ht="16.8">
      <c r="L28021" s="404"/>
      <c r="M28021" s="404"/>
      <c r="N28021" s="404"/>
      <c r="O28021" s="404"/>
      <c r="P28021" s="404"/>
      <c r="Q28021" s="404"/>
      <c r="R28021" s="404"/>
      <c r="S28021" s="404"/>
      <c r="T28021" s="404"/>
    </row>
    <row r="28022" spans="12:20" ht="16.8">
      <c r="L28022" s="404"/>
      <c r="M28022" s="404"/>
      <c r="N28022" s="404"/>
      <c r="O28022" s="404"/>
      <c r="P28022" s="404"/>
      <c r="Q28022" s="404"/>
      <c r="R28022" s="404"/>
      <c r="S28022" s="404"/>
      <c r="T28022" s="404"/>
    </row>
    <row r="28023" spans="12:20" ht="16.8">
      <c r="L28023" s="404"/>
      <c r="M28023" s="404"/>
      <c r="N28023" s="404"/>
      <c r="O28023" s="404"/>
      <c r="P28023" s="404"/>
      <c r="Q28023" s="404"/>
      <c r="R28023" s="404"/>
      <c r="S28023" s="404"/>
      <c r="T28023" s="404"/>
    </row>
    <row r="28024" spans="12:20" ht="16.8">
      <c r="L28024" s="404"/>
      <c r="M28024" s="404"/>
      <c r="N28024" s="404"/>
      <c r="O28024" s="404"/>
      <c r="P28024" s="404"/>
      <c r="Q28024" s="404"/>
      <c r="R28024" s="404"/>
      <c r="S28024" s="404"/>
      <c r="T28024" s="404"/>
    </row>
    <row r="28025" spans="12:20" ht="16.8">
      <c r="L28025" s="404"/>
      <c r="M28025" s="404"/>
      <c r="N28025" s="404"/>
      <c r="O28025" s="404"/>
      <c r="P28025" s="404"/>
      <c r="Q28025" s="404"/>
      <c r="R28025" s="404"/>
      <c r="S28025" s="404"/>
      <c r="T28025" s="404"/>
    </row>
    <row r="28026" spans="12:20" ht="16.8">
      <c r="L28026" s="404"/>
      <c r="M28026" s="404"/>
      <c r="N28026" s="404"/>
      <c r="O28026" s="404"/>
      <c r="P28026" s="404"/>
      <c r="Q28026" s="404"/>
      <c r="R28026" s="404"/>
      <c r="S28026" s="404"/>
      <c r="T28026" s="404"/>
    </row>
    <row r="28027" spans="12:20" ht="16.8">
      <c r="L28027" s="404"/>
      <c r="M28027" s="404"/>
      <c r="N28027" s="404"/>
      <c r="O28027" s="404"/>
      <c r="P28027" s="404"/>
      <c r="Q28027" s="404"/>
      <c r="R28027" s="404"/>
      <c r="S28027" s="404"/>
      <c r="T28027" s="404"/>
    </row>
    <row r="28028" spans="12:20" ht="16.8">
      <c r="L28028" s="404"/>
      <c r="M28028" s="404"/>
      <c r="N28028" s="404"/>
      <c r="O28028" s="404"/>
      <c r="P28028" s="404"/>
      <c r="Q28028" s="404"/>
      <c r="R28028" s="404"/>
      <c r="S28028" s="404"/>
      <c r="T28028" s="404"/>
    </row>
    <row r="28029" spans="12:20" ht="16.8">
      <c r="L28029" s="404"/>
      <c r="M28029" s="404"/>
      <c r="N28029" s="404"/>
      <c r="O28029" s="404"/>
      <c r="P28029" s="404"/>
      <c r="Q28029" s="404"/>
      <c r="R28029" s="404"/>
      <c r="S28029" s="404"/>
      <c r="T28029" s="404"/>
    </row>
    <row r="28030" spans="12:20" ht="16.8">
      <c r="L28030" s="404"/>
      <c r="M28030" s="404"/>
      <c r="N28030" s="404"/>
      <c r="O28030" s="404"/>
      <c r="P28030" s="404"/>
      <c r="Q28030" s="404"/>
      <c r="R28030" s="404"/>
      <c r="S28030" s="404"/>
      <c r="T28030" s="404"/>
    </row>
    <row r="28031" spans="12:20" ht="16.8">
      <c r="L28031" s="404"/>
      <c r="M28031" s="404"/>
      <c r="N28031" s="404"/>
      <c r="O28031" s="404"/>
      <c r="P28031" s="404"/>
      <c r="Q28031" s="404"/>
      <c r="R28031" s="404"/>
      <c r="S28031" s="404"/>
      <c r="T28031" s="404"/>
    </row>
    <row r="28032" spans="12:20" ht="16.8">
      <c r="L28032" s="404"/>
      <c r="M28032" s="404"/>
      <c r="N28032" s="404"/>
      <c r="O28032" s="404"/>
      <c r="P28032" s="404"/>
      <c r="Q28032" s="404"/>
      <c r="R28032" s="404"/>
      <c r="S28032" s="404"/>
      <c r="T28032" s="404"/>
    </row>
    <row r="28033" spans="12:20" ht="16.8">
      <c r="L28033" s="404"/>
      <c r="M28033" s="404"/>
      <c r="N28033" s="404"/>
      <c r="O28033" s="404"/>
      <c r="P28033" s="404"/>
      <c r="Q28033" s="404"/>
      <c r="R28033" s="404"/>
      <c r="S28033" s="404"/>
      <c r="T28033" s="404"/>
    </row>
    <row r="28034" spans="12:20" ht="16.8">
      <c r="L28034" s="404"/>
      <c r="M28034" s="404"/>
      <c r="N28034" s="404"/>
      <c r="O28034" s="404"/>
      <c r="P28034" s="404"/>
      <c r="Q28034" s="404"/>
      <c r="R28034" s="404"/>
      <c r="S28034" s="404"/>
      <c r="T28034" s="404"/>
    </row>
    <row r="28035" spans="12:20" ht="16.8">
      <c r="L28035" s="404"/>
      <c r="M28035" s="404"/>
      <c r="N28035" s="404"/>
      <c r="O28035" s="404"/>
      <c r="P28035" s="404"/>
      <c r="Q28035" s="404"/>
      <c r="R28035" s="404"/>
      <c r="S28035" s="404"/>
      <c r="T28035" s="404"/>
    </row>
    <row r="28036" spans="12:20" ht="16.8">
      <c r="L28036" s="404"/>
      <c r="M28036" s="404"/>
      <c r="N28036" s="404"/>
      <c r="O28036" s="404"/>
      <c r="P28036" s="404"/>
      <c r="Q28036" s="404"/>
      <c r="R28036" s="404"/>
      <c r="S28036" s="404"/>
      <c r="T28036" s="404"/>
    </row>
    <row r="28037" spans="12:20" ht="16.8">
      <c r="L28037" s="404"/>
      <c r="M28037" s="404"/>
      <c r="N28037" s="404"/>
      <c r="O28037" s="404"/>
      <c r="P28037" s="404"/>
      <c r="Q28037" s="404"/>
      <c r="R28037" s="404"/>
      <c r="S28037" s="404"/>
      <c r="T28037" s="404"/>
    </row>
    <row r="28038" spans="12:20" ht="16.8">
      <c r="L28038" s="404"/>
      <c r="M28038" s="404"/>
      <c r="N28038" s="404"/>
      <c r="O28038" s="404"/>
      <c r="P28038" s="404"/>
      <c r="Q28038" s="404"/>
      <c r="R28038" s="404"/>
      <c r="S28038" s="404"/>
      <c r="T28038" s="404"/>
    </row>
    <row r="28039" spans="12:20" ht="16.8">
      <c r="L28039" s="404"/>
      <c r="M28039" s="404"/>
      <c r="N28039" s="404"/>
      <c r="O28039" s="404"/>
      <c r="P28039" s="404"/>
      <c r="Q28039" s="404"/>
      <c r="R28039" s="404"/>
      <c r="S28039" s="404"/>
      <c r="T28039" s="404"/>
    </row>
    <row r="28040" spans="12:20" ht="16.8">
      <c r="L28040" s="404"/>
      <c r="M28040" s="404"/>
      <c r="N28040" s="404"/>
      <c r="O28040" s="404"/>
      <c r="P28040" s="404"/>
      <c r="Q28040" s="404"/>
      <c r="R28040" s="404"/>
      <c r="S28040" s="404"/>
      <c r="T28040" s="404"/>
    </row>
    <row r="28041" spans="12:20" ht="16.8">
      <c r="L28041" s="404"/>
      <c r="M28041" s="404"/>
      <c r="N28041" s="404"/>
      <c r="O28041" s="404"/>
      <c r="P28041" s="404"/>
      <c r="Q28041" s="404"/>
      <c r="R28041" s="404"/>
      <c r="S28041" s="404"/>
      <c r="T28041" s="404"/>
    </row>
    <row r="28042" spans="12:20" ht="16.8">
      <c r="L28042" s="404"/>
      <c r="M28042" s="404"/>
      <c r="N28042" s="404"/>
      <c r="O28042" s="404"/>
      <c r="P28042" s="404"/>
      <c r="Q28042" s="404"/>
      <c r="R28042" s="404"/>
      <c r="S28042" s="404"/>
      <c r="T28042" s="404"/>
    </row>
    <row r="28043" spans="12:20" ht="16.8">
      <c r="L28043" s="404"/>
      <c r="M28043" s="404"/>
      <c r="N28043" s="404"/>
      <c r="O28043" s="404"/>
      <c r="P28043" s="404"/>
      <c r="Q28043" s="404"/>
      <c r="R28043" s="404"/>
      <c r="S28043" s="404"/>
      <c r="T28043" s="404"/>
    </row>
    <row r="28044" spans="12:20" ht="16.8">
      <c r="L28044" s="404"/>
      <c r="M28044" s="404"/>
      <c r="N28044" s="404"/>
      <c r="O28044" s="404"/>
      <c r="P28044" s="404"/>
      <c r="Q28044" s="404"/>
      <c r="R28044" s="404"/>
      <c r="S28044" s="404"/>
      <c r="T28044" s="404"/>
    </row>
    <row r="28045" spans="12:20" ht="16.8">
      <c r="L28045" s="404"/>
      <c r="M28045" s="404"/>
      <c r="N28045" s="404"/>
      <c r="O28045" s="404"/>
      <c r="P28045" s="404"/>
      <c r="Q28045" s="404"/>
      <c r="R28045" s="404"/>
      <c r="S28045" s="404"/>
      <c r="T28045" s="404"/>
    </row>
    <row r="28046" spans="12:20" ht="16.8">
      <c r="L28046" s="404"/>
      <c r="M28046" s="404"/>
      <c r="N28046" s="404"/>
      <c r="O28046" s="404"/>
      <c r="P28046" s="404"/>
      <c r="Q28046" s="404"/>
      <c r="R28046" s="404"/>
      <c r="S28046" s="404"/>
      <c r="T28046" s="404"/>
    </row>
    <row r="28047" spans="12:20" ht="16.8">
      <c r="L28047" s="404"/>
      <c r="M28047" s="404"/>
      <c r="N28047" s="404"/>
      <c r="O28047" s="404"/>
      <c r="P28047" s="404"/>
      <c r="Q28047" s="404"/>
      <c r="R28047" s="404"/>
      <c r="S28047" s="404"/>
      <c r="T28047" s="404"/>
    </row>
    <row r="28048" spans="12:20" ht="16.8">
      <c r="L28048" s="404"/>
      <c r="M28048" s="404"/>
      <c r="N28048" s="404"/>
      <c r="O28048" s="404"/>
      <c r="P28048" s="404"/>
      <c r="Q28048" s="404"/>
      <c r="R28048" s="404"/>
      <c r="S28048" s="404"/>
      <c r="T28048" s="404"/>
    </row>
    <row r="28049" spans="12:20" ht="16.8">
      <c r="L28049" s="404"/>
      <c r="M28049" s="404"/>
      <c r="N28049" s="404"/>
      <c r="O28049" s="404"/>
      <c r="P28049" s="404"/>
      <c r="Q28049" s="404"/>
      <c r="R28049" s="404"/>
      <c r="S28049" s="404"/>
      <c r="T28049" s="404"/>
    </row>
    <row r="28050" spans="12:20" ht="16.8">
      <c r="L28050" s="404"/>
      <c r="M28050" s="404"/>
      <c r="N28050" s="404"/>
      <c r="O28050" s="404"/>
      <c r="P28050" s="404"/>
      <c r="Q28050" s="404"/>
      <c r="R28050" s="404"/>
      <c r="S28050" s="404"/>
      <c r="T28050" s="404"/>
    </row>
    <row r="28051" spans="12:20" ht="16.8">
      <c r="L28051" s="404"/>
      <c r="M28051" s="404"/>
      <c r="N28051" s="404"/>
      <c r="O28051" s="404"/>
      <c r="P28051" s="404"/>
      <c r="Q28051" s="404"/>
      <c r="R28051" s="404"/>
      <c r="S28051" s="404"/>
      <c r="T28051" s="404"/>
    </row>
    <row r="28052" spans="12:20" ht="16.8">
      <c r="L28052" s="404"/>
      <c r="M28052" s="404"/>
      <c r="N28052" s="404"/>
      <c r="O28052" s="404"/>
      <c r="P28052" s="404"/>
      <c r="Q28052" s="404"/>
      <c r="R28052" s="404"/>
      <c r="S28052" s="404"/>
      <c r="T28052" s="404"/>
    </row>
    <row r="28053" spans="12:20" ht="16.8">
      <c r="L28053" s="404"/>
      <c r="M28053" s="404"/>
      <c r="N28053" s="404"/>
      <c r="O28053" s="404"/>
      <c r="P28053" s="404"/>
      <c r="Q28053" s="404"/>
      <c r="R28053" s="404"/>
      <c r="S28053" s="404"/>
      <c r="T28053" s="404"/>
    </row>
    <row r="28054" spans="12:20" ht="16.8">
      <c r="L28054" s="404"/>
      <c r="M28054" s="404"/>
      <c r="N28054" s="404"/>
      <c r="O28054" s="404"/>
      <c r="P28054" s="404"/>
      <c r="Q28054" s="404"/>
      <c r="R28054" s="404"/>
      <c r="S28054" s="404"/>
      <c r="T28054" s="404"/>
    </row>
    <row r="28055" spans="12:20" ht="16.8">
      <c r="L28055" s="404"/>
      <c r="M28055" s="404"/>
      <c r="N28055" s="404"/>
      <c r="O28055" s="404"/>
      <c r="P28055" s="404"/>
      <c r="Q28055" s="404"/>
      <c r="R28055" s="404"/>
      <c r="S28055" s="404"/>
      <c r="T28055" s="404"/>
    </row>
    <row r="28056" spans="12:20" ht="16.8">
      <c r="L28056" s="404"/>
      <c r="M28056" s="404"/>
      <c r="N28056" s="404"/>
      <c r="O28056" s="404"/>
      <c r="P28056" s="404"/>
      <c r="Q28056" s="404"/>
      <c r="R28056" s="404"/>
      <c r="S28056" s="404"/>
      <c r="T28056" s="404"/>
    </row>
    <row r="28057" spans="12:20" ht="16.8">
      <c r="L28057" s="404"/>
      <c r="M28057" s="404"/>
      <c r="N28057" s="404"/>
      <c r="O28057" s="404"/>
      <c r="P28057" s="404"/>
      <c r="Q28057" s="404"/>
      <c r="R28057" s="404"/>
      <c r="S28057" s="404"/>
      <c r="T28057" s="404"/>
    </row>
    <row r="28058" spans="12:20" ht="16.8">
      <c r="L28058" s="404"/>
      <c r="M28058" s="404"/>
      <c r="N28058" s="404"/>
      <c r="O28058" s="404"/>
      <c r="P28058" s="404"/>
      <c r="Q28058" s="404"/>
      <c r="R28058" s="404"/>
      <c r="S28058" s="404"/>
      <c r="T28058" s="404"/>
    </row>
    <row r="28059" spans="12:20" ht="16.8">
      <c r="L28059" s="404"/>
      <c r="M28059" s="404"/>
      <c r="N28059" s="404"/>
      <c r="O28059" s="404"/>
      <c r="P28059" s="404"/>
      <c r="Q28059" s="404"/>
      <c r="R28059" s="404"/>
      <c r="S28059" s="404"/>
      <c r="T28059" s="404"/>
    </row>
    <row r="28060" spans="12:20" ht="16.8">
      <c r="L28060" s="404"/>
      <c r="M28060" s="404"/>
      <c r="N28060" s="404"/>
      <c r="O28060" s="404"/>
      <c r="P28060" s="404"/>
      <c r="Q28060" s="404"/>
      <c r="R28060" s="404"/>
      <c r="S28060" s="404"/>
      <c r="T28060" s="404"/>
    </row>
    <row r="28061" spans="12:20" ht="16.8">
      <c r="L28061" s="404"/>
      <c r="M28061" s="404"/>
      <c r="N28061" s="404"/>
      <c r="O28061" s="404"/>
      <c r="P28061" s="404"/>
      <c r="Q28061" s="404"/>
      <c r="R28061" s="404"/>
      <c r="S28061" s="404"/>
      <c r="T28061" s="404"/>
    </row>
    <row r="28062" spans="12:20" ht="16.8">
      <c r="L28062" s="404"/>
      <c r="M28062" s="404"/>
      <c r="N28062" s="404"/>
      <c r="O28062" s="404"/>
      <c r="P28062" s="404"/>
      <c r="Q28062" s="404"/>
      <c r="R28062" s="404"/>
      <c r="S28062" s="404"/>
      <c r="T28062" s="404"/>
    </row>
    <row r="28063" spans="12:20" ht="16.8">
      <c r="L28063" s="404"/>
      <c r="M28063" s="404"/>
      <c r="N28063" s="404"/>
      <c r="O28063" s="404"/>
      <c r="P28063" s="404"/>
      <c r="Q28063" s="404"/>
      <c r="R28063" s="404"/>
      <c r="S28063" s="404"/>
      <c r="T28063" s="404"/>
    </row>
    <row r="28064" spans="12:20" ht="16.8">
      <c r="L28064" s="404"/>
      <c r="M28064" s="404"/>
      <c r="N28064" s="404"/>
      <c r="O28064" s="404"/>
      <c r="P28064" s="404"/>
      <c r="Q28064" s="404"/>
      <c r="R28064" s="404"/>
      <c r="S28064" s="404"/>
      <c r="T28064" s="404"/>
    </row>
    <row r="28065" spans="12:20" ht="16.8">
      <c r="L28065" s="404"/>
      <c r="M28065" s="404"/>
      <c r="N28065" s="404"/>
      <c r="O28065" s="404"/>
      <c r="P28065" s="404"/>
      <c r="Q28065" s="404"/>
      <c r="R28065" s="404"/>
      <c r="S28065" s="404"/>
      <c r="T28065" s="404"/>
    </row>
    <row r="28066" spans="12:20" ht="16.8">
      <c r="L28066" s="404"/>
      <c r="M28066" s="404"/>
      <c r="N28066" s="404"/>
      <c r="O28066" s="404"/>
      <c r="P28066" s="404"/>
      <c r="Q28066" s="404"/>
      <c r="R28066" s="404"/>
      <c r="S28066" s="404"/>
      <c r="T28066" s="404"/>
    </row>
    <row r="28067" spans="12:20" ht="16.8">
      <c r="L28067" s="404"/>
      <c r="M28067" s="404"/>
      <c r="N28067" s="404"/>
      <c r="O28067" s="404"/>
      <c r="P28067" s="404"/>
      <c r="Q28067" s="404"/>
      <c r="R28067" s="404"/>
      <c r="S28067" s="404"/>
      <c r="T28067" s="404"/>
    </row>
    <row r="28068" spans="12:20" ht="16.8">
      <c r="L28068" s="404"/>
      <c r="M28068" s="404"/>
      <c r="N28068" s="404"/>
      <c r="O28068" s="404"/>
      <c r="P28068" s="404"/>
      <c r="Q28068" s="404"/>
      <c r="R28068" s="404"/>
      <c r="S28068" s="404"/>
      <c r="T28068" s="404"/>
    </row>
    <row r="28069" spans="12:20" ht="16.8">
      <c r="L28069" s="404"/>
      <c r="M28069" s="404"/>
      <c r="N28069" s="404"/>
      <c r="O28069" s="404"/>
      <c r="P28069" s="404"/>
      <c r="Q28069" s="404"/>
      <c r="R28069" s="404"/>
      <c r="S28069" s="404"/>
      <c r="T28069" s="404"/>
    </row>
    <row r="28070" spans="12:20" ht="16.8">
      <c r="L28070" s="404"/>
      <c r="M28070" s="404"/>
      <c r="N28070" s="404"/>
      <c r="O28070" s="404"/>
      <c r="P28070" s="404"/>
      <c r="Q28070" s="404"/>
      <c r="R28070" s="404"/>
      <c r="S28070" s="404"/>
      <c r="T28070" s="404"/>
    </row>
    <row r="28071" spans="12:20" ht="16.8">
      <c r="L28071" s="404"/>
      <c r="M28071" s="404"/>
      <c r="N28071" s="404"/>
      <c r="O28071" s="404"/>
      <c r="P28071" s="404"/>
      <c r="Q28071" s="404"/>
      <c r="R28071" s="404"/>
      <c r="S28071" s="404"/>
      <c r="T28071" s="404"/>
    </row>
    <row r="28072" spans="12:20" ht="16.8">
      <c r="L28072" s="404"/>
      <c r="M28072" s="404"/>
      <c r="N28072" s="404"/>
      <c r="O28072" s="404"/>
      <c r="P28072" s="404"/>
      <c r="Q28072" s="404"/>
      <c r="R28072" s="404"/>
      <c r="S28072" s="404"/>
      <c r="T28072" s="404"/>
    </row>
    <row r="28073" spans="12:20" ht="16.8">
      <c r="L28073" s="404"/>
      <c r="M28073" s="404"/>
      <c r="N28073" s="404"/>
      <c r="O28073" s="404"/>
      <c r="P28073" s="404"/>
      <c r="Q28073" s="404"/>
      <c r="R28073" s="404"/>
      <c r="S28073" s="404"/>
      <c r="T28073" s="404"/>
    </row>
    <row r="28074" spans="12:20" ht="16.8">
      <c r="L28074" s="404"/>
      <c r="M28074" s="404"/>
      <c r="N28074" s="404"/>
      <c r="O28074" s="404"/>
      <c r="P28074" s="404"/>
      <c r="Q28074" s="404"/>
      <c r="R28074" s="404"/>
      <c r="S28074" s="404"/>
      <c r="T28074" s="404"/>
    </row>
    <row r="28075" spans="12:20" ht="16.8">
      <c r="L28075" s="404"/>
      <c r="M28075" s="404"/>
      <c r="N28075" s="404"/>
      <c r="O28075" s="404"/>
      <c r="P28075" s="404"/>
      <c r="Q28075" s="404"/>
      <c r="R28075" s="404"/>
      <c r="S28075" s="404"/>
      <c r="T28075" s="404"/>
    </row>
    <row r="28076" spans="12:20" ht="16.8">
      <c r="L28076" s="404"/>
      <c r="M28076" s="404"/>
      <c r="N28076" s="404"/>
      <c r="O28076" s="404"/>
      <c r="P28076" s="404"/>
      <c r="Q28076" s="404"/>
      <c r="R28076" s="404"/>
      <c r="S28076" s="404"/>
      <c r="T28076" s="404"/>
    </row>
    <row r="28077" spans="12:20" ht="16.8">
      <c r="L28077" s="404"/>
      <c r="M28077" s="404"/>
      <c r="N28077" s="404"/>
      <c r="O28077" s="404"/>
      <c r="P28077" s="404"/>
      <c r="Q28077" s="404"/>
      <c r="R28077" s="404"/>
      <c r="S28077" s="404"/>
      <c r="T28077" s="404"/>
    </row>
    <row r="28078" spans="12:20" ht="16.8">
      <c r="L28078" s="404"/>
      <c r="M28078" s="404"/>
      <c r="N28078" s="404"/>
      <c r="O28078" s="404"/>
      <c r="P28078" s="404"/>
      <c r="Q28078" s="404"/>
      <c r="R28078" s="404"/>
      <c r="S28078" s="404"/>
      <c r="T28078" s="404"/>
    </row>
    <row r="28079" spans="12:20" ht="16.8">
      <c r="L28079" s="404"/>
      <c r="M28079" s="404"/>
      <c r="N28079" s="404"/>
      <c r="O28079" s="404"/>
      <c r="P28079" s="404"/>
      <c r="Q28079" s="404"/>
      <c r="R28079" s="404"/>
      <c r="S28079" s="404"/>
      <c r="T28079" s="404"/>
    </row>
    <row r="28080" spans="12:20" ht="16.8">
      <c r="L28080" s="404"/>
      <c r="M28080" s="404"/>
      <c r="N28080" s="404"/>
      <c r="O28080" s="404"/>
      <c r="P28080" s="404"/>
      <c r="Q28080" s="404"/>
      <c r="R28080" s="404"/>
      <c r="S28080" s="404"/>
      <c r="T28080" s="404"/>
    </row>
    <row r="28081" spans="12:20" ht="16.8">
      <c r="L28081" s="404"/>
      <c r="M28081" s="404"/>
      <c r="N28081" s="404"/>
      <c r="O28081" s="404"/>
      <c r="P28081" s="404"/>
      <c r="Q28081" s="404"/>
      <c r="R28081" s="404"/>
      <c r="S28081" s="404"/>
      <c r="T28081" s="404"/>
    </row>
    <row r="28082" spans="12:20" ht="16.8">
      <c r="L28082" s="404"/>
      <c r="M28082" s="404"/>
      <c r="N28082" s="404"/>
      <c r="O28082" s="404"/>
      <c r="P28082" s="404"/>
      <c r="Q28082" s="404"/>
      <c r="R28082" s="404"/>
      <c r="S28082" s="404"/>
      <c r="T28082" s="404"/>
    </row>
    <row r="28083" spans="12:20" ht="16.8">
      <c r="L28083" s="404"/>
      <c r="M28083" s="404"/>
      <c r="N28083" s="404"/>
      <c r="O28083" s="404"/>
      <c r="P28083" s="404"/>
      <c r="Q28083" s="404"/>
      <c r="R28083" s="404"/>
      <c r="S28083" s="404"/>
      <c r="T28083" s="404"/>
    </row>
    <row r="28084" spans="12:20" ht="16.8">
      <c r="L28084" s="404"/>
      <c r="M28084" s="404"/>
      <c r="N28084" s="404"/>
      <c r="O28084" s="404"/>
      <c r="P28084" s="404"/>
      <c r="Q28084" s="404"/>
      <c r="R28084" s="404"/>
      <c r="S28084" s="404"/>
      <c r="T28084" s="404"/>
    </row>
    <row r="28085" spans="12:20" ht="16.8">
      <c r="L28085" s="404"/>
      <c r="M28085" s="404"/>
      <c r="N28085" s="404"/>
      <c r="O28085" s="404"/>
      <c r="P28085" s="404"/>
      <c r="Q28085" s="404"/>
      <c r="R28085" s="404"/>
      <c r="S28085" s="404"/>
      <c r="T28085" s="404"/>
    </row>
    <row r="28086" spans="12:20" ht="16.8">
      <c r="L28086" s="404"/>
      <c r="M28086" s="404"/>
      <c r="N28086" s="404"/>
      <c r="O28086" s="404"/>
      <c r="P28086" s="404"/>
      <c r="Q28086" s="404"/>
      <c r="R28086" s="404"/>
      <c r="S28086" s="404"/>
      <c r="T28086" s="404"/>
    </row>
    <row r="28087" spans="12:20" ht="16.8">
      <c r="L28087" s="404"/>
      <c r="M28087" s="404"/>
      <c r="N28087" s="404"/>
      <c r="O28087" s="404"/>
      <c r="P28087" s="404"/>
      <c r="Q28087" s="404"/>
      <c r="R28087" s="404"/>
      <c r="S28087" s="404"/>
      <c r="T28087" s="404"/>
    </row>
    <row r="28088" spans="12:20" ht="16.8">
      <c r="L28088" s="404"/>
      <c r="M28088" s="404"/>
      <c r="N28088" s="404"/>
      <c r="O28088" s="404"/>
      <c r="P28088" s="404"/>
      <c r="Q28088" s="404"/>
      <c r="R28088" s="404"/>
      <c r="S28088" s="404"/>
      <c r="T28088" s="404"/>
    </row>
    <row r="28089" spans="12:20" ht="16.8">
      <c r="L28089" s="404"/>
      <c r="M28089" s="404"/>
      <c r="N28089" s="404"/>
      <c r="O28089" s="404"/>
      <c r="P28089" s="404"/>
      <c r="Q28089" s="404"/>
      <c r="R28089" s="404"/>
      <c r="S28089" s="404"/>
      <c r="T28089" s="404"/>
    </row>
    <row r="28090" spans="12:20" ht="16.8">
      <c r="L28090" s="404"/>
      <c r="M28090" s="404"/>
      <c r="N28090" s="404"/>
      <c r="O28090" s="404"/>
      <c r="P28090" s="404"/>
      <c r="Q28090" s="404"/>
      <c r="R28090" s="404"/>
      <c r="S28090" s="404"/>
      <c r="T28090" s="404"/>
    </row>
    <row r="28091" spans="12:20" ht="16.8">
      <c r="L28091" s="404"/>
      <c r="M28091" s="404"/>
      <c r="N28091" s="404"/>
      <c r="O28091" s="404"/>
      <c r="P28091" s="404"/>
      <c r="Q28091" s="404"/>
      <c r="R28091" s="404"/>
      <c r="S28091" s="404"/>
      <c r="T28091" s="404"/>
    </row>
    <row r="28092" spans="12:20" ht="16.8">
      <c r="L28092" s="404"/>
      <c r="M28092" s="404"/>
      <c r="N28092" s="404"/>
      <c r="O28092" s="404"/>
      <c r="P28092" s="404"/>
      <c r="Q28092" s="404"/>
      <c r="R28092" s="404"/>
      <c r="S28092" s="404"/>
      <c r="T28092" s="404"/>
    </row>
    <row r="28093" spans="12:20" ht="16.8">
      <c r="L28093" s="404"/>
      <c r="M28093" s="404"/>
      <c r="N28093" s="404"/>
      <c r="O28093" s="404"/>
      <c r="P28093" s="404"/>
      <c r="Q28093" s="404"/>
      <c r="R28093" s="404"/>
      <c r="S28093" s="404"/>
      <c r="T28093" s="404"/>
    </row>
    <row r="28094" spans="12:20" ht="16.8">
      <c r="L28094" s="404"/>
      <c r="M28094" s="404"/>
      <c r="N28094" s="404"/>
      <c r="O28094" s="404"/>
      <c r="P28094" s="404"/>
      <c r="Q28094" s="404"/>
      <c r="R28094" s="404"/>
      <c r="S28094" s="404"/>
      <c r="T28094" s="404"/>
    </row>
    <row r="28095" spans="12:20" ht="16.8">
      <c r="L28095" s="404"/>
      <c r="M28095" s="404"/>
      <c r="N28095" s="404"/>
      <c r="O28095" s="404"/>
      <c r="P28095" s="404"/>
      <c r="Q28095" s="404"/>
      <c r="R28095" s="404"/>
      <c r="S28095" s="404"/>
      <c r="T28095" s="404"/>
    </row>
    <row r="28096" spans="12:20" ht="16.8">
      <c r="L28096" s="404"/>
      <c r="M28096" s="404"/>
      <c r="N28096" s="404"/>
      <c r="O28096" s="404"/>
      <c r="P28096" s="404"/>
      <c r="Q28096" s="404"/>
      <c r="R28096" s="404"/>
      <c r="S28096" s="404"/>
      <c r="T28096" s="404"/>
    </row>
    <row r="28097" spans="12:20" ht="16.8">
      <c r="L28097" s="404"/>
      <c r="M28097" s="404"/>
      <c r="N28097" s="404"/>
      <c r="O28097" s="404"/>
      <c r="P28097" s="404"/>
      <c r="Q28097" s="404"/>
      <c r="R28097" s="404"/>
      <c r="S28097" s="404"/>
      <c r="T28097" s="404"/>
    </row>
    <row r="28098" spans="12:20" ht="16.8">
      <c r="L28098" s="404"/>
      <c r="M28098" s="404"/>
      <c r="N28098" s="404"/>
      <c r="O28098" s="404"/>
      <c r="P28098" s="404"/>
      <c r="Q28098" s="404"/>
      <c r="R28098" s="404"/>
      <c r="S28098" s="404"/>
      <c r="T28098" s="404"/>
    </row>
    <row r="28099" spans="12:20" ht="16.8">
      <c r="L28099" s="404"/>
      <c r="M28099" s="404"/>
      <c r="N28099" s="404"/>
      <c r="O28099" s="404"/>
      <c r="P28099" s="404"/>
      <c r="Q28099" s="404"/>
      <c r="R28099" s="404"/>
      <c r="S28099" s="404"/>
      <c r="T28099" s="404"/>
    </row>
    <row r="28100" spans="12:20" ht="16.8">
      <c r="L28100" s="404"/>
      <c r="M28100" s="404"/>
      <c r="N28100" s="404"/>
      <c r="O28100" s="404"/>
      <c r="P28100" s="404"/>
      <c r="Q28100" s="404"/>
      <c r="R28100" s="404"/>
      <c r="S28100" s="404"/>
      <c r="T28100" s="404"/>
    </row>
    <row r="28101" spans="12:20" ht="16.8">
      <c r="L28101" s="404"/>
      <c r="M28101" s="404"/>
      <c r="N28101" s="404"/>
      <c r="O28101" s="404"/>
      <c r="P28101" s="404"/>
      <c r="Q28101" s="404"/>
      <c r="R28101" s="404"/>
      <c r="S28101" s="404"/>
      <c r="T28101" s="404"/>
    </row>
    <row r="28102" spans="12:20" ht="16.8">
      <c r="L28102" s="404"/>
      <c r="M28102" s="404"/>
      <c r="N28102" s="404"/>
      <c r="O28102" s="404"/>
      <c r="P28102" s="404"/>
      <c r="Q28102" s="404"/>
      <c r="R28102" s="404"/>
      <c r="S28102" s="404"/>
      <c r="T28102" s="404"/>
    </row>
    <row r="28103" spans="12:20" ht="16.8">
      <c r="L28103" s="404"/>
      <c r="M28103" s="404"/>
      <c r="N28103" s="404"/>
      <c r="O28103" s="404"/>
      <c r="P28103" s="404"/>
      <c r="Q28103" s="404"/>
      <c r="R28103" s="404"/>
      <c r="S28103" s="404"/>
      <c r="T28103" s="404"/>
    </row>
    <row r="28104" spans="12:20" ht="16.8">
      <c r="L28104" s="404"/>
      <c r="M28104" s="404"/>
      <c r="N28104" s="404"/>
      <c r="O28104" s="404"/>
      <c r="P28104" s="404"/>
      <c r="Q28104" s="404"/>
      <c r="R28104" s="404"/>
      <c r="S28104" s="404"/>
      <c r="T28104" s="404"/>
    </row>
    <row r="28105" spans="12:20" ht="16.8">
      <c r="L28105" s="404"/>
      <c r="M28105" s="404"/>
      <c r="N28105" s="404"/>
      <c r="O28105" s="404"/>
      <c r="P28105" s="404"/>
      <c r="Q28105" s="404"/>
      <c r="R28105" s="404"/>
      <c r="S28105" s="404"/>
      <c r="T28105" s="404"/>
    </row>
    <row r="28106" spans="12:20" ht="16.8">
      <c r="L28106" s="404"/>
      <c r="M28106" s="404"/>
      <c r="N28106" s="404"/>
      <c r="O28106" s="404"/>
      <c r="P28106" s="404"/>
      <c r="Q28106" s="404"/>
      <c r="R28106" s="404"/>
      <c r="S28106" s="404"/>
      <c r="T28106" s="404"/>
    </row>
    <row r="28107" spans="12:20" ht="16.8">
      <c r="L28107" s="404"/>
      <c r="M28107" s="404"/>
      <c r="N28107" s="404"/>
      <c r="O28107" s="404"/>
      <c r="P28107" s="404"/>
      <c r="Q28107" s="404"/>
      <c r="R28107" s="404"/>
      <c r="S28107" s="404"/>
      <c r="T28107" s="404"/>
    </row>
    <row r="28108" spans="12:20" ht="16.8">
      <c r="L28108" s="404"/>
      <c r="M28108" s="404"/>
      <c r="N28108" s="404"/>
      <c r="O28108" s="404"/>
      <c r="P28108" s="404"/>
      <c r="Q28108" s="404"/>
      <c r="R28108" s="404"/>
      <c r="S28108" s="404"/>
      <c r="T28108" s="404"/>
    </row>
    <row r="28109" spans="12:20" ht="16.8">
      <c r="L28109" s="404"/>
      <c r="M28109" s="404"/>
      <c r="N28109" s="404"/>
      <c r="O28109" s="404"/>
      <c r="P28109" s="404"/>
      <c r="Q28109" s="404"/>
      <c r="R28109" s="404"/>
      <c r="S28109" s="404"/>
      <c r="T28109" s="404"/>
    </row>
    <row r="28110" spans="12:20" ht="16.8">
      <c r="L28110" s="404"/>
      <c r="M28110" s="404"/>
      <c r="N28110" s="404"/>
      <c r="O28110" s="404"/>
      <c r="P28110" s="404"/>
      <c r="Q28110" s="404"/>
      <c r="R28110" s="404"/>
      <c r="S28110" s="404"/>
      <c r="T28110" s="404"/>
    </row>
    <row r="28111" spans="12:20" ht="16.8">
      <c r="L28111" s="404"/>
      <c r="M28111" s="404"/>
      <c r="N28111" s="404"/>
      <c r="O28111" s="404"/>
      <c r="P28111" s="404"/>
      <c r="Q28111" s="404"/>
      <c r="R28111" s="404"/>
      <c r="S28111" s="404"/>
      <c r="T28111" s="404"/>
    </row>
    <row r="28112" spans="12:20" ht="16.8">
      <c r="L28112" s="404"/>
      <c r="M28112" s="404"/>
      <c r="N28112" s="404"/>
      <c r="O28112" s="404"/>
      <c r="P28112" s="404"/>
      <c r="Q28112" s="404"/>
      <c r="R28112" s="404"/>
      <c r="S28112" s="404"/>
      <c r="T28112" s="404"/>
    </row>
    <row r="28113" spans="12:20" ht="16.8">
      <c r="L28113" s="404"/>
      <c r="M28113" s="404"/>
      <c r="N28113" s="404"/>
      <c r="O28113" s="404"/>
      <c r="P28113" s="404"/>
      <c r="Q28113" s="404"/>
      <c r="R28113" s="404"/>
      <c r="S28113" s="404"/>
      <c r="T28113" s="404"/>
    </row>
    <row r="28114" spans="12:20" ht="16.8">
      <c r="L28114" s="404"/>
      <c r="M28114" s="404"/>
      <c r="N28114" s="404"/>
      <c r="O28114" s="404"/>
      <c r="P28114" s="404"/>
      <c r="Q28114" s="404"/>
      <c r="R28114" s="404"/>
      <c r="S28114" s="404"/>
      <c r="T28114" s="404"/>
    </row>
    <row r="28115" spans="12:20" ht="16.8">
      <c r="L28115" s="404"/>
      <c r="M28115" s="404"/>
      <c r="N28115" s="404"/>
      <c r="O28115" s="404"/>
      <c r="P28115" s="404"/>
      <c r="Q28115" s="404"/>
      <c r="R28115" s="404"/>
      <c r="S28115" s="404"/>
      <c r="T28115" s="404"/>
    </row>
    <row r="28116" spans="12:20" ht="16.8">
      <c r="L28116" s="404"/>
      <c r="M28116" s="404"/>
      <c r="N28116" s="404"/>
      <c r="O28116" s="404"/>
      <c r="P28116" s="404"/>
      <c r="Q28116" s="404"/>
      <c r="R28116" s="404"/>
      <c r="S28116" s="404"/>
      <c r="T28116" s="404"/>
    </row>
    <row r="28117" spans="12:20" ht="16.8">
      <c r="L28117" s="404"/>
      <c r="M28117" s="404"/>
      <c r="N28117" s="404"/>
      <c r="O28117" s="404"/>
      <c r="P28117" s="404"/>
      <c r="Q28117" s="404"/>
      <c r="R28117" s="404"/>
      <c r="S28117" s="404"/>
      <c r="T28117" s="404"/>
    </row>
    <row r="28118" spans="12:20" ht="16.8">
      <c r="L28118" s="404"/>
      <c r="M28118" s="404"/>
      <c r="N28118" s="404"/>
      <c r="O28118" s="404"/>
      <c r="P28118" s="404"/>
      <c r="Q28118" s="404"/>
      <c r="R28118" s="404"/>
      <c r="S28118" s="404"/>
      <c r="T28118" s="404"/>
    </row>
    <row r="28119" spans="12:20" ht="16.8">
      <c r="L28119" s="404"/>
      <c r="M28119" s="404"/>
      <c r="N28119" s="404"/>
      <c r="O28119" s="404"/>
      <c r="P28119" s="404"/>
      <c r="Q28119" s="404"/>
      <c r="R28119" s="404"/>
      <c r="S28119" s="404"/>
      <c r="T28119" s="404"/>
    </row>
    <row r="28120" spans="12:20" ht="16.8">
      <c r="L28120" s="404"/>
      <c r="M28120" s="404"/>
      <c r="N28120" s="404"/>
      <c r="O28120" s="404"/>
      <c r="P28120" s="404"/>
      <c r="Q28120" s="404"/>
      <c r="R28120" s="404"/>
      <c r="S28120" s="404"/>
      <c r="T28120" s="404"/>
    </row>
    <row r="28121" spans="12:20" ht="16.8">
      <c r="L28121" s="404"/>
      <c r="M28121" s="404"/>
      <c r="N28121" s="404"/>
      <c r="O28121" s="404"/>
      <c r="P28121" s="404"/>
      <c r="Q28121" s="404"/>
      <c r="R28121" s="404"/>
      <c r="S28121" s="404"/>
      <c r="T28121" s="404"/>
    </row>
    <row r="28122" spans="12:20" ht="16.8">
      <c r="L28122" s="404"/>
      <c r="M28122" s="404"/>
      <c r="N28122" s="404"/>
      <c r="O28122" s="404"/>
      <c r="P28122" s="404"/>
      <c r="Q28122" s="404"/>
      <c r="R28122" s="404"/>
      <c r="S28122" s="404"/>
      <c r="T28122" s="404"/>
    </row>
    <row r="28123" spans="12:20" ht="16.8">
      <c r="L28123" s="404"/>
      <c r="M28123" s="404"/>
      <c r="N28123" s="404"/>
      <c r="O28123" s="404"/>
      <c r="P28123" s="404"/>
      <c r="Q28123" s="404"/>
      <c r="R28123" s="404"/>
      <c r="S28123" s="404"/>
      <c r="T28123" s="404"/>
    </row>
    <row r="28124" spans="12:20" ht="16.8">
      <c r="L28124" s="404"/>
      <c r="M28124" s="404"/>
      <c r="N28124" s="404"/>
      <c r="O28124" s="404"/>
      <c r="P28124" s="404"/>
      <c r="Q28124" s="404"/>
      <c r="R28124" s="404"/>
      <c r="S28124" s="404"/>
      <c r="T28124" s="404"/>
    </row>
    <row r="28125" spans="12:20" ht="16.8">
      <c r="L28125" s="404"/>
      <c r="M28125" s="404"/>
      <c r="N28125" s="404"/>
      <c r="O28125" s="404"/>
      <c r="P28125" s="404"/>
      <c r="Q28125" s="404"/>
      <c r="R28125" s="404"/>
      <c r="S28125" s="404"/>
      <c r="T28125" s="404"/>
    </row>
    <row r="28126" spans="12:20" ht="16.8">
      <c r="L28126" s="404"/>
      <c r="M28126" s="404"/>
      <c r="N28126" s="404"/>
      <c r="O28126" s="404"/>
      <c r="P28126" s="404"/>
      <c r="Q28126" s="404"/>
      <c r="R28126" s="404"/>
      <c r="S28126" s="404"/>
      <c r="T28126" s="404"/>
    </row>
    <row r="28127" spans="12:20" ht="16.8">
      <c r="L28127" s="404"/>
      <c r="M28127" s="404"/>
      <c r="N28127" s="404"/>
      <c r="O28127" s="404"/>
      <c r="P28127" s="404"/>
      <c r="Q28127" s="404"/>
      <c r="R28127" s="404"/>
      <c r="S28127" s="404"/>
      <c r="T28127" s="404"/>
    </row>
    <row r="28128" spans="12:20" ht="16.8">
      <c r="L28128" s="404"/>
      <c r="M28128" s="404"/>
      <c r="N28128" s="404"/>
      <c r="O28128" s="404"/>
      <c r="P28128" s="404"/>
      <c r="Q28128" s="404"/>
      <c r="R28128" s="404"/>
      <c r="S28128" s="404"/>
      <c r="T28128" s="404"/>
    </row>
    <row r="28129" spans="12:20" ht="16.8">
      <c r="L28129" s="404"/>
      <c r="M28129" s="404"/>
      <c r="N28129" s="404"/>
      <c r="O28129" s="404"/>
      <c r="P28129" s="404"/>
      <c r="Q28129" s="404"/>
      <c r="R28129" s="404"/>
      <c r="S28129" s="404"/>
      <c r="T28129" s="404"/>
    </row>
    <row r="28130" spans="12:20" ht="16.8">
      <c r="L28130" s="404"/>
      <c r="M28130" s="404"/>
      <c r="N28130" s="404"/>
      <c r="O28130" s="404"/>
      <c r="P28130" s="404"/>
      <c r="Q28130" s="404"/>
      <c r="R28130" s="404"/>
      <c r="S28130" s="404"/>
      <c r="T28130" s="404"/>
    </row>
    <row r="28131" spans="12:20" ht="16.8">
      <c r="L28131" s="404"/>
      <c r="M28131" s="404"/>
      <c r="N28131" s="404"/>
      <c r="O28131" s="404"/>
      <c r="P28131" s="404"/>
      <c r="Q28131" s="404"/>
      <c r="R28131" s="404"/>
      <c r="S28131" s="404"/>
      <c r="T28131" s="404"/>
    </row>
    <row r="28132" spans="12:20" ht="16.8">
      <c r="L28132" s="404"/>
      <c r="M28132" s="404"/>
      <c r="N28132" s="404"/>
      <c r="O28132" s="404"/>
      <c r="P28132" s="404"/>
      <c r="Q28132" s="404"/>
      <c r="R28132" s="404"/>
      <c r="S28132" s="404"/>
      <c r="T28132" s="404"/>
    </row>
    <row r="28133" spans="12:20" ht="16.8">
      <c r="L28133" s="404"/>
      <c r="M28133" s="404"/>
      <c r="N28133" s="404"/>
      <c r="O28133" s="404"/>
      <c r="P28133" s="404"/>
      <c r="Q28133" s="404"/>
      <c r="R28133" s="404"/>
      <c r="S28133" s="404"/>
      <c r="T28133" s="404"/>
    </row>
    <row r="28134" spans="12:20" ht="16.8">
      <c r="L28134" s="404"/>
      <c r="M28134" s="404"/>
      <c r="N28134" s="404"/>
      <c r="O28134" s="404"/>
      <c r="P28134" s="404"/>
      <c r="Q28134" s="404"/>
      <c r="R28134" s="404"/>
      <c r="S28134" s="404"/>
      <c r="T28134" s="404"/>
    </row>
    <row r="28135" spans="12:20" ht="16.8">
      <c r="L28135" s="404"/>
      <c r="M28135" s="404"/>
      <c r="N28135" s="404"/>
      <c r="O28135" s="404"/>
      <c r="P28135" s="404"/>
      <c r="Q28135" s="404"/>
      <c r="R28135" s="404"/>
      <c r="S28135" s="404"/>
      <c r="T28135" s="404"/>
    </row>
    <row r="28136" spans="12:20" ht="16.8">
      <c r="L28136" s="404"/>
      <c r="M28136" s="404"/>
      <c r="N28136" s="404"/>
      <c r="O28136" s="404"/>
      <c r="P28136" s="404"/>
      <c r="Q28136" s="404"/>
      <c r="R28136" s="404"/>
      <c r="S28136" s="404"/>
      <c r="T28136" s="404"/>
    </row>
    <row r="28137" spans="12:20" ht="16.8">
      <c r="L28137" s="404"/>
      <c r="M28137" s="404"/>
      <c r="N28137" s="404"/>
      <c r="O28137" s="404"/>
      <c r="P28137" s="404"/>
      <c r="Q28137" s="404"/>
      <c r="R28137" s="404"/>
      <c r="S28137" s="404"/>
      <c r="T28137" s="404"/>
    </row>
    <row r="28138" spans="12:20" ht="16.8">
      <c r="L28138" s="404"/>
      <c r="M28138" s="404"/>
      <c r="N28138" s="404"/>
      <c r="O28138" s="404"/>
      <c r="P28138" s="404"/>
      <c r="Q28138" s="404"/>
      <c r="R28138" s="404"/>
      <c r="S28138" s="404"/>
      <c r="T28138" s="404"/>
    </row>
    <row r="28139" spans="12:20" ht="16.8">
      <c r="L28139" s="404"/>
      <c r="M28139" s="404"/>
      <c r="N28139" s="404"/>
      <c r="O28139" s="404"/>
      <c r="P28139" s="404"/>
      <c r="Q28139" s="404"/>
      <c r="R28139" s="404"/>
      <c r="S28139" s="404"/>
      <c r="T28139" s="404"/>
    </row>
    <row r="28140" spans="12:20" ht="16.8">
      <c r="L28140" s="404"/>
      <c r="M28140" s="404"/>
      <c r="N28140" s="404"/>
      <c r="O28140" s="404"/>
      <c r="P28140" s="404"/>
      <c r="Q28140" s="404"/>
      <c r="R28140" s="404"/>
      <c r="S28140" s="404"/>
      <c r="T28140" s="404"/>
    </row>
    <row r="28141" spans="12:20" ht="16.8">
      <c r="L28141" s="404"/>
      <c r="M28141" s="404"/>
      <c r="N28141" s="404"/>
      <c r="O28141" s="404"/>
      <c r="P28141" s="404"/>
      <c r="Q28141" s="404"/>
      <c r="R28141" s="404"/>
      <c r="S28141" s="404"/>
      <c r="T28141" s="404"/>
    </row>
    <row r="28142" spans="12:20" ht="16.8">
      <c r="L28142" s="404"/>
      <c r="M28142" s="404"/>
      <c r="N28142" s="404"/>
      <c r="O28142" s="404"/>
      <c r="P28142" s="404"/>
      <c r="Q28142" s="404"/>
      <c r="R28142" s="404"/>
      <c r="S28142" s="404"/>
      <c r="T28142" s="404"/>
    </row>
    <row r="28143" spans="12:20" ht="16.8">
      <c r="L28143" s="404"/>
      <c r="M28143" s="404"/>
      <c r="N28143" s="404"/>
      <c r="O28143" s="404"/>
      <c r="P28143" s="404"/>
      <c r="Q28143" s="404"/>
      <c r="R28143" s="404"/>
      <c r="S28143" s="404"/>
      <c r="T28143" s="404"/>
    </row>
    <row r="28144" spans="12:20" ht="16.8">
      <c r="L28144" s="404"/>
      <c r="M28144" s="404"/>
      <c r="N28144" s="404"/>
      <c r="O28144" s="404"/>
      <c r="P28144" s="404"/>
      <c r="Q28144" s="404"/>
      <c r="R28144" s="404"/>
      <c r="S28144" s="404"/>
      <c r="T28144" s="404"/>
    </row>
    <row r="28145" spans="12:20" ht="16.8">
      <c r="L28145" s="404"/>
      <c r="M28145" s="404"/>
      <c r="N28145" s="404"/>
      <c r="O28145" s="404"/>
      <c r="P28145" s="404"/>
      <c r="Q28145" s="404"/>
      <c r="R28145" s="404"/>
      <c r="S28145" s="404"/>
      <c r="T28145" s="404"/>
    </row>
    <row r="28146" spans="12:20" ht="16.8">
      <c r="L28146" s="404"/>
      <c r="M28146" s="404"/>
      <c r="N28146" s="404"/>
      <c r="O28146" s="404"/>
      <c r="P28146" s="404"/>
      <c r="Q28146" s="404"/>
      <c r="R28146" s="404"/>
      <c r="S28146" s="404"/>
      <c r="T28146" s="404"/>
    </row>
    <row r="28147" spans="12:20" ht="16.8">
      <c r="L28147" s="404"/>
      <c r="M28147" s="404"/>
      <c r="N28147" s="404"/>
      <c r="O28147" s="404"/>
      <c r="P28147" s="404"/>
      <c r="Q28147" s="404"/>
      <c r="R28147" s="404"/>
      <c r="S28147" s="404"/>
      <c r="T28147" s="404"/>
    </row>
    <row r="28148" spans="12:20" ht="16.8">
      <c r="L28148" s="404"/>
      <c r="M28148" s="404"/>
      <c r="N28148" s="404"/>
      <c r="O28148" s="404"/>
      <c r="P28148" s="404"/>
      <c r="Q28148" s="404"/>
      <c r="R28148" s="404"/>
      <c r="S28148" s="404"/>
      <c r="T28148" s="404"/>
    </row>
    <row r="28149" spans="12:20" ht="16.8">
      <c r="L28149" s="404"/>
      <c r="M28149" s="404"/>
      <c r="N28149" s="404"/>
      <c r="O28149" s="404"/>
      <c r="P28149" s="404"/>
      <c r="Q28149" s="404"/>
      <c r="R28149" s="404"/>
      <c r="S28149" s="404"/>
      <c r="T28149" s="404"/>
    </row>
    <row r="28150" spans="12:20" ht="16.8">
      <c r="L28150" s="404"/>
      <c r="M28150" s="404"/>
      <c r="N28150" s="404"/>
      <c r="O28150" s="404"/>
      <c r="P28150" s="404"/>
      <c r="Q28150" s="404"/>
      <c r="R28150" s="404"/>
      <c r="S28150" s="404"/>
      <c r="T28150" s="404"/>
    </row>
    <row r="28151" spans="12:20" ht="16.8">
      <c r="L28151" s="404"/>
      <c r="M28151" s="404"/>
      <c r="N28151" s="404"/>
      <c r="O28151" s="404"/>
      <c r="P28151" s="404"/>
      <c r="Q28151" s="404"/>
      <c r="R28151" s="404"/>
      <c r="S28151" s="404"/>
      <c r="T28151" s="404"/>
    </row>
    <row r="28152" spans="12:20" ht="16.8">
      <c r="L28152" s="404"/>
      <c r="M28152" s="404"/>
      <c r="N28152" s="404"/>
      <c r="O28152" s="404"/>
      <c r="P28152" s="404"/>
      <c r="Q28152" s="404"/>
      <c r="R28152" s="404"/>
      <c r="S28152" s="404"/>
      <c r="T28152" s="404"/>
    </row>
    <row r="28153" spans="12:20" ht="16.8">
      <c r="L28153" s="404"/>
      <c r="M28153" s="404"/>
      <c r="N28153" s="404"/>
      <c r="O28153" s="404"/>
      <c r="P28153" s="404"/>
      <c r="Q28153" s="404"/>
      <c r="R28153" s="404"/>
      <c r="S28153" s="404"/>
      <c r="T28153" s="404"/>
    </row>
    <row r="28154" spans="12:20" ht="16.8">
      <c r="L28154" s="404"/>
      <c r="M28154" s="404"/>
      <c r="N28154" s="404"/>
      <c r="O28154" s="404"/>
      <c r="P28154" s="404"/>
      <c r="Q28154" s="404"/>
      <c r="R28154" s="404"/>
      <c r="S28154" s="404"/>
      <c r="T28154" s="404"/>
    </row>
    <row r="28155" spans="12:20" ht="16.8">
      <c r="L28155" s="404"/>
      <c r="M28155" s="404"/>
      <c r="N28155" s="404"/>
      <c r="O28155" s="404"/>
      <c r="P28155" s="404"/>
      <c r="Q28155" s="404"/>
      <c r="R28155" s="404"/>
      <c r="S28155" s="404"/>
      <c r="T28155" s="404"/>
    </row>
    <row r="28156" spans="12:20" ht="16.8">
      <c r="L28156" s="404"/>
      <c r="M28156" s="404"/>
      <c r="N28156" s="404"/>
      <c r="O28156" s="404"/>
      <c r="P28156" s="404"/>
      <c r="Q28156" s="404"/>
      <c r="R28156" s="404"/>
      <c r="S28156" s="404"/>
      <c r="T28156" s="404"/>
    </row>
    <row r="28157" spans="12:20" ht="16.8">
      <c r="L28157" s="404"/>
      <c r="M28157" s="404"/>
      <c r="N28157" s="404"/>
      <c r="O28157" s="404"/>
      <c r="P28157" s="404"/>
      <c r="Q28157" s="404"/>
      <c r="R28157" s="404"/>
      <c r="S28157" s="404"/>
      <c r="T28157" s="404"/>
    </row>
    <row r="28158" spans="12:20" ht="16.8">
      <c r="L28158" s="404"/>
      <c r="M28158" s="404"/>
      <c r="N28158" s="404"/>
      <c r="O28158" s="404"/>
      <c r="P28158" s="404"/>
      <c r="Q28158" s="404"/>
      <c r="R28158" s="404"/>
      <c r="S28158" s="404"/>
      <c r="T28158" s="404"/>
    </row>
    <row r="28159" spans="12:20" ht="16.8">
      <c r="L28159" s="404"/>
      <c r="M28159" s="404"/>
      <c r="N28159" s="404"/>
      <c r="O28159" s="404"/>
      <c r="P28159" s="404"/>
      <c r="Q28159" s="404"/>
      <c r="R28159" s="404"/>
      <c r="S28159" s="404"/>
      <c r="T28159" s="404"/>
    </row>
    <row r="28160" spans="12:20" ht="16.8">
      <c r="L28160" s="404"/>
      <c r="M28160" s="404"/>
      <c r="N28160" s="404"/>
      <c r="O28160" s="404"/>
      <c r="P28160" s="404"/>
      <c r="Q28160" s="404"/>
      <c r="R28160" s="404"/>
      <c r="S28160" s="404"/>
      <c r="T28160" s="404"/>
    </row>
    <row r="28161" spans="12:20" ht="16.8">
      <c r="L28161" s="404"/>
      <c r="M28161" s="404"/>
      <c r="N28161" s="404"/>
      <c r="O28161" s="404"/>
      <c r="P28161" s="404"/>
      <c r="Q28161" s="404"/>
      <c r="R28161" s="404"/>
      <c r="S28161" s="404"/>
      <c r="T28161" s="404"/>
    </row>
    <row r="28162" spans="12:20" ht="16.8">
      <c r="L28162" s="404"/>
      <c r="M28162" s="404"/>
      <c r="N28162" s="404"/>
      <c r="O28162" s="404"/>
      <c r="P28162" s="404"/>
      <c r="Q28162" s="404"/>
      <c r="R28162" s="404"/>
      <c r="S28162" s="404"/>
      <c r="T28162" s="404"/>
    </row>
    <row r="28163" spans="12:20" ht="16.8">
      <c r="L28163" s="404"/>
      <c r="M28163" s="404"/>
      <c r="N28163" s="404"/>
      <c r="O28163" s="404"/>
      <c r="P28163" s="404"/>
      <c r="Q28163" s="404"/>
      <c r="R28163" s="404"/>
      <c r="S28163" s="404"/>
      <c r="T28163" s="404"/>
    </row>
    <row r="28164" spans="12:20" ht="16.8">
      <c r="L28164" s="404"/>
      <c r="M28164" s="404"/>
      <c r="N28164" s="404"/>
      <c r="O28164" s="404"/>
      <c r="P28164" s="404"/>
      <c r="Q28164" s="404"/>
      <c r="R28164" s="404"/>
      <c r="S28164" s="404"/>
      <c r="T28164" s="404"/>
    </row>
    <row r="28165" spans="12:20" ht="16.8">
      <c r="L28165" s="404"/>
      <c r="M28165" s="404"/>
      <c r="N28165" s="404"/>
      <c r="O28165" s="404"/>
      <c r="P28165" s="404"/>
      <c r="Q28165" s="404"/>
      <c r="R28165" s="404"/>
      <c r="S28165" s="404"/>
      <c r="T28165" s="404"/>
    </row>
    <row r="28166" spans="12:20" ht="16.8">
      <c r="L28166" s="404"/>
      <c r="M28166" s="404"/>
      <c r="N28166" s="404"/>
      <c r="O28166" s="404"/>
      <c r="P28166" s="404"/>
      <c r="Q28166" s="404"/>
      <c r="R28166" s="404"/>
      <c r="S28166" s="404"/>
      <c r="T28166" s="404"/>
    </row>
    <row r="28167" spans="12:20" ht="16.8">
      <c r="L28167" s="404"/>
      <c r="M28167" s="404"/>
      <c r="N28167" s="404"/>
      <c r="O28167" s="404"/>
      <c r="P28167" s="404"/>
      <c r="Q28167" s="404"/>
      <c r="R28167" s="404"/>
      <c r="S28167" s="404"/>
      <c r="T28167" s="404"/>
    </row>
    <row r="28168" spans="12:20" ht="16.8">
      <c r="L28168" s="404"/>
      <c r="M28168" s="404"/>
      <c r="N28168" s="404"/>
      <c r="O28168" s="404"/>
      <c r="P28168" s="404"/>
      <c r="Q28168" s="404"/>
      <c r="R28168" s="404"/>
      <c r="S28168" s="404"/>
      <c r="T28168" s="404"/>
    </row>
    <row r="28169" spans="12:20" ht="16.8">
      <c r="L28169" s="404"/>
      <c r="M28169" s="404"/>
      <c r="N28169" s="404"/>
      <c r="O28169" s="404"/>
      <c r="P28169" s="404"/>
      <c r="Q28169" s="404"/>
      <c r="R28169" s="404"/>
      <c r="S28169" s="404"/>
      <c r="T28169" s="404"/>
    </row>
    <row r="28170" spans="12:20" ht="16.8">
      <c r="L28170" s="404"/>
      <c r="M28170" s="404"/>
      <c r="N28170" s="404"/>
      <c r="O28170" s="404"/>
      <c r="P28170" s="404"/>
      <c r="Q28170" s="404"/>
      <c r="R28170" s="404"/>
      <c r="S28170" s="404"/>
      <c r="T28170" s="404"/>
    </row>
    <row r="28171" spans="12:20" ht="16.8">
      <c r="L28171" s="404"/>
      <c r="M28171" s="404"/>
      <c r="N28171" s="404"/>
      <c r="O28171" s="404"/>
      <c r="P28171" s="404"/>
      <c r="Q28171" s="404"/>
      <c r="R28171" s="404"/>
      <c r="S28171" s="404"/>
      <c r="T28171" s="404"/>
    </row>
    <row r="28172" spans="12:20" ht="16.8">
      <c r="L28172" s="404"/>
      <c r="M28172" s="404"/>
      <c r="N28172" s="404"/>
      <c r="O28172" s="404"/>
      <c r="P28172" s="404"/>
      <c r="Q28172" s="404"/>
      <c r="R28172" s="404"/>
      <c r="S28172" s="404"/>
      <c r="T28172" s="404"/>
    </row>
    <row r="28173" spans="12:20" ht="16.8">
      <c r="L28173" s="404"/>
      <c r="M28173" s="404"/>
      <c r="N28173" s="404"/>
      <c r="O28173" s="404"/>
      <c r="P28173" s="404"/>
      <c r="Q28173" s="404"/>
      <c r="R28173" s="404"/>
      <c r="S28173" s="404"/>
      <c r="T28173" s="404"/>
    </row>
    <row r="28174" spans="12:20" ht="16.8">
      <c r="L28174" s="404"/>
      <c r="M28174" s="404"/>
      <c r="N28174" s="404"/>
      <c r="O28174" s="404"/>
      <c r="P28174" s="404"/>
      <c r="Q28174" s="404"/>
      <c r="R28174" s="404"/>
      <c r="S28174" s="404"/>
      <c r="T28174" s="404"/>
    </row>
    <row r="28175" spans="12:20" ht="16.8">
      <c r="L28175" s="404"/>
      <c r="M28175" s="404"/>
      <c r="N28175" s="404"/>
      <c r="O28175" s="404"/>
      <c r="P28175" s="404"/>
      <c r="Q28175" s="404"/>
      <c r="R28175" s="404"/>
      <c r="S28175" s="404"/>
      <c r="T28175" s="404"/>
    </row>
    <row r="28176" spans="12:20" ht="16.8">
      <c r="L28176" s="404"/>
      <c r="M28176" s="404"/>
      <c r="N28176" s="404"/>
      <c r="O28176" s="404"/>
      <c r="P28176" s="404"/>
      <c r="Q28176" s="404"/>
      <c r="R28176" s="404"/>
      <c r="S28176" s="404"/>
      <c r="T28176" s="404"/>
    </row>
    <row r="28177" spans="12:20" ht="16.8">
      <c r="L28177" s="404"/>
      <c r="M28177" s="404"/>
      <c r="N28177" s="404"/>
      <c r="O28177" s="404"/>
      <c r="P28177" s="404"/>
      <c r="Q28177" s="404"/>
      <c r="R28177" s="404"/>
      <c r="S28177" s="404"/>
      <c r="T28177" s="404"/>
    </row>
    <row r="28178" spans="12:20" ht="16.8">
      <c r="L28178" s="404"/>
      <c r="M28178" s="404"/>
      <c r="N28178" s="404"/>
      <c r="O28178" s="404"/>
      <c r="P28178" s="404"/>
      <c r="Q28178" s="404"/>
      <c r="R28178" s="404"/>
      <c r="S28178" s="404"/>
      <c r="T28178" s="404"/>
    </row>
    <row r="28179" spans="12:20" ht="16.8">
      <c r="L28179" s="404"/>
      <c r="M28179" s="404"/>
      <c r="N28179" s="404"/>
      <c r="O28179" s="404"/>
      <c r="P28179" s="404"/>
      <c r="Q28179" s="404"/>
      <c r="R28179" s="404"/>
      <c r="S28179" s="404"/>
      <c r="T28179" s="404"/>
    </row>
    <row r="28180" spans="12:20" ht="16.8">
      <c r="L28180" s="404"/>
      <c r="M28180" s="404"/>
      <c r="N28180" s="404"/>
      <c r="O28180" s="404"/>
      <c r="P28180" s="404"/>
      <c r="Q28180" s="404"/>
      <c r="R28180" s="404"/>
      <c r="S28180" s="404"/>
      <c r="T28180" s="404"/>
    </row>
    <row r="28181" spans="12:20" ht="16.8">
      <c r="L28181" s="404"/>
      <c r="M28181" s="404"/>
      <c r="N28181" s="404"/>
      <c r="O28181" s="404"/>
      <c r="P28181" s="404"/>
      <c r="Q28181" s="404"/>
      <c r="R28181" s="404"/>
      <c r="S28181" s="404"/>
      <c r="T28181" s="404"/>
    </row>
    <row r="28182" spans="12:20" ht="16.8">
      <c r="L28182" s="404"/>
      <c r="M28182" s="404"/>
      <c r="N28182" s="404"/>
      <c r="O28182" s="404"/>
      <c r="P28182" s="404"/>
      <c r="Q28182" s="404"/>
      <c r="R28182" s="404"/>
      <c r="S28182" s="404"/>
      <c r="T28182" s="404"/>
    </row>
    <row r="28183" spans="12:20" ht="16.8">
      <c r="L28183" s="404"/>
      <c r="M28183" s="404"/>
      <c r="N28183" s="404"/>
      <c r="O28183" s="404"/>
      <c r="P28183" s="404"/>
      <c r="Q28183" s="404"/>
      <c r="R28183" s="404"/>
      <c r="S28183" s="404"/>
      <c r="T28183" s="404"/>
    </row>
    <row r="28184" spans="12:20" ht="16.8">
      <c r="L28184" s="404"/>
      <c r="M28184" s="404"/>
      <c r="N28184" s="404"/>
      <c r="O28184" s="404"/>
      <c r="P28184" s="404"/>
      <c r="Q28184" s="404"/>
      <c r="R28184" s="404"/>
      <c r="S28184" s="404"/>
      <c r="T28184" s="404"/>
    </row>
    <row r="28185" spans="12:20" ht="16.8">
      <c r="L28185" s="404"/>
      <c r="M28185" s="404"/>
      <c r="N28185" s="404"/>
      <c r="O28185" s="404"/>
      <c r="P28185" s="404"/>
      <c r="Q28185" s="404"/>
      <c r="R28185" s="404"/>
      <c r="S28185" s="404"/>
      <c r="T28185" s="404"/>
    </row>
    <row r="28186" spans="12:20" ht="16.8">
      <c r="L28186" s="404"/>
      <c r="M28186" s="404"/>
      <c r="N28186" s="404"/>
      <c r="O28186" s="404"/>
      <c r="P28186" s="404"/>
      <c r="Q28186" s="404"/>
      <c r="R28186" s="404"/>
      <c r="S28186" s="404"/>
      <c r="T28186" s="404"/>
    </row>
    <row r="28187" spans="12:20" ht="16.8">
      <c r="L28187" s="404"/>
      <c r="M28187" s="404"/>
      <c r="N28187" s="404"/>
      <c r="O28187" s="404"/>
      <c r="P28187" s="404"/>
      <c r="Q28187" s="404"/>
      <c r="R28187" s="404"/>
      <c r="S28187" s="404"/>
      <c r="T28187" s="404"/>
    </row>
    <row r="28188" spans="12:20" ht="16.8">
      <c r="L28188" s="404"/>
      <c r="M28188" s="404"/>
      <c r="N28188" s="404"/>
      <c r="O28188" s="404"/>
      <c r="P28188" s="404"/>
      <c r="Q28188" s="404"/>
      <c r="R28188" s="404"/>
      <c r="S28188" s="404"/>
      <c r="T28188" s="404"/>
    </row>
    <row r="28189" spans="12:20" ht="16.8">
      <c r="L28189" s="404"/>
      <c r="M28189" s="404"/>
      <c r="N28189" s="404"/>
      <c r="O28189" s="404"/>
      <c r="P28189" s="404"/>
      <c r="Q28189" s="404"/>
      <c r="R28189" s="404"/>
      <c r="S28189" s="404"/>
      <c r="T28189" s="404"/>
    </row>
    <row r="28190" spans="12:20" ht="16.8">
      <c r="L28190" s="404"/>
      <c r="M28190" s="404"/>
      <c r="N28190" s="404"/>
      <c r="O28190" s="404"/>
      <c r="P28190" s="404"/>
      <c r="Q28190" s="404"/>
      <c r="R28190" s="404"/>
      <c r="S28190" s="404"/>
      <c r="T28190" s="404"/>
    </row>
    <row r="28191" spans="12:20" ht="16.8">
      <c r="L28191" s="404"/>
      <c r="M28191" s="404"/>
      <c r="N28191" s="404"/>
      <c r="O28191" s="404"/>
      <c r="P28191" s="404"/>
      <c r="Q28191" s="404"/>
      <c r="R28191" s="404"/>
      <c r="S28191" s="404"/>
      <c r="T28191" s="404"/>
    </row>
    <row r="28192" spans="12:20" ht="16.8">
      <c r="L28192" s="404"/>
      <c r="M28192" s="404"/>
      <c r="N28192" s="404"/>
      <c r="O28192" s="404"/>
      <c r="P28192" s="404"/>
      <c r="Q28192" s="404"/>
      <c r="R28192" s="404"/>
      <c r="S28192" s="404"/>
      <c r="T28192" s="404"/>
    </row>
    <row r="28193" spans="12:20" ht="16.8">
      <c r="L28193" s="404"/>
      <c r="M28193" s="404"/>
      <c r="N28193" s="404"/>
      <c r="O28193" s="404"/>
      <c r="P28193" s="404"/>
      <c r="Q28193" s="404"/>
      <c r="R28193" s="404"/>
      <c r="S28193" s="404"/>
      <c r="T28193" s="404"/>
    </row>
    <row r="28194" spans="12:20" ht="16.8">
      <c r="L28194" s="404"/>
      <c r="M28194" s="404"/>
      <c r="N28194" s="404"/>
      <c r="O28194" s="404"/>
      <c r="P28194" s="404"/>
      <c r="Q28194" s="404"/>
      <c r="R28194" s="404"/>
      <c r="S28194" s="404"/>
      <c r="T28194" s="404"/>
    </row>
    <row r="28195" spans="12:20" ht="16.8">
      <c r="L28195" s="404"/>
      <c r="M28195" s="404"/>
      <c r="N28195" s="404"/>
      <c r="O28195" s="404"/>
      <c r="P28195" s="404"/>
      <c r="Q28195" s="404"/>
      <c r="R28195" s="404"/>
      <c r="S28195" s="404"/>
      <c r="T28195" s="404"/>
    </row>
    <row r="28196" spans="12:20" ht="16.8">
      <c r="L28196" s="404"/>
      <c r="M28196" s="404"/>
      <c r="N28196" s="404"/>
      <c r="O28196" s="404"/>
      <c r="P28196" s="404"/>
      <c r="Q28196" s="404"/>
      <c r="R28196" s="404"/>
      <c r="S28196" s="404"/>
      <c r="T28196" s="404"/>
    </row>
    <row r="28197" spans="12:20" ht="16.8">
      <c r="L28197" s="404"/>
      <c r="M28197" s="404"/>
      <c r="N28197" s="404"/>
      <c r="O28197" s="404"/>
      <c r="P28197" s="404"/>
      <c r="Q28197" s="404"/>
      <c r="R28197" s="404"/>
      <c r="S28197" s="404"/>
      <c r="T28197" s="404"/>
    </row>
    <row r="28198" spans="12:20" ht="16.8">
      <c r="L28198" s="404"/>
      <c r="M28198" s="404"/>
      <c r="N28198" s="404"/>
      <c r="O28198" s="404"/>
      <c r="P28198" s="404"/>
      <c r="Q28198" s="404"/>
      <c r="R28198" s="404"/>
      <c r="S28198" s="404"/>
      <c r="T28198" s="404"/>
    </row>
    <row r="28199" spans="12:20" ht="16.8">
      <c r="L28199" s="404"/>
      <c r="M28199" s="404"/>
      <c r="N28199" s="404"/>
      <c r="O28199" s="404"/>
      <c r="P28199" s="404"/>
      <c r="Q28199" s="404"/>
      <c r="R28199" s="404"/>
      <c r="S28199" s="404"/>
      <c r="T28199" s="404"/>
    </row>
    <row r="28200" spans="12:20" ht="16.8">
      <c r="L28200" s="404"/>
      <c r="M28200" s="404"/>
      <c r="N28200" s="404"/>
      <c r="O28200" s="404"/>
      <c r="P28200" s="404"/>
      <c r="Q28200" s="404"/>
      <c r="R28200" s="404"/>
      <c r="S28200" s="404"/>
      <c r="T28200" s="404"/>
    </row>
    <row r="28201" spans="12:20" ht="16.8">
      <c r="L28201" s="404"/>
      <c r="M28201" s="404"/>
      <c r="N28201" s="404"/>
      <c r="O28201" s="404"/>
      <c r="P28201" s="404"/>
      <c r="Q28201" s="404"/>
      <c r="R28201" s="404"/>
      <c r="S28201" s="404"/>
      <c r="T28201" s="404"/>
    </row>
    <row r="28202" spans="12:20" ht="16.8">
      <c r="L28202" s="404"/>
      <c r="M28202" s="404"/>
      <c r="N28202" s="404"/>
      <c r="O28202" s="404"/>
      <c r="P28202" s="404"/>
      <c r="Q28202" s="404"/>
      <c r="R28202" s="404"/>
      <c r="S28202" s="404"/>
      <c r="T28202" s="404"/>
    </row>
    <row r="28203" spans="12:20" ht="16.8">
      <c r="L28203" s="404"/>
      <c r="M28203" s="404"/>
      <c r="N28203" s="404"/>
      <c r="O28203" s="404"/>
      <c r="P28203" s="404"/>
      <c r="Q28203" s="404"/>
      <c r="R28203" s="404"/>
      <c r="S28203" s="404"/>
      <c r="T28203" s="404"/>
    </row>
    <row r="28204" spans="12:20" ht="16.8">
      <c r="L28204" s="404"/>
      <c r="M28204" s="404"/>
      <c r="N28204" s="404"/>
      <c r="O28204" s="404"/>
      <c r="P28204" s="404"/>
      <c r="Q28204" s="404"/>
      <c r="R28204" s="404"/>
      <c r="S28204" s="404"/>
      <c r="T28204" s="404"/>
    </row>
    <row r="28205" spans="12:20" ht="16.8">
      <c r="L28205" s="404"/>
      <c r="M28205" s="404"/>
      <c r="N28205" s="404"/>
      <c r="O28205" s="404"/>
      <c r="P28205" s="404"/>
      <c r="Q28205" s="404"/>
      <c r="R28205" s="404"/>
      <c r="S28205" s="404"/>
      <c r="T28205" s="404"/>
    </row>
    <row r="28206" spans="12:20" ht="16.8">
      <c r="L28206" s="404"/>
      <c r="M28206" s="404"/>
      <c r="N28206" s="404"/>
      <c r="O28206" s="404"/>
      <c r="P28206" s="404"/>
      <c r="Q28206" s="404"/>
      <c r="R28206" s="404"/>
      <c r="S28206" s="404"/>
      <c r="T28206" s="404"/>
    </row>
    <row r="28207" spans="12:20" ht="16.8">
      <c r="L28207" s="404"/>
      <c r="M28207" s="404"/>
      <c r="N28207" s="404"/>
      <c r="O28207" s="404"/>
      <c r="P28207" s="404"/>
      <c r="Q28207" s="404"/>
      <c r="R28207" s="404"/>
      <c r="S28207" s="404"/>
      <c r="T28207" s="404"/>
    </row>
    <row r="28208" spans="12:20" ht="16.8">
      <c r="L28208" s="404"/>
      <c r="M28208" s="404"/>
      <c r="N28208" s="404"/>
      <c r="O28208" s="404"/>
      <c r="P28208" s="404"/>
      <c r="Q28208" s="404"/>
      <c r="R28208" s="404"/>
      <c r="S28208" s="404"/>
      <c r="T28208" s="404"/>
    </row>
    <row r="28209" spans="12:20" ht="16.8">
      <c r="L28209" s="404"/>
      <c r="M28209" s="404"/>
      <c r="N28209" s="404"/>
      <c r="O28209" s="404"/>
      <c r="P28209" s="404"/>
      <c r="Q28209" s="404"/>
      <c r="R28209" s="404"/>
      <c r="S28209" s="404"/>
      <c r="T28209" s="404"/>
    </row>
    <row r="28210" spans="12:20" ht="16.8">
      <c r="L28210" s="404"/>
      <c r="M28210" s="404"/>
      <c r="N28210" s="404"/>
      <c r="O28210" s="404"/>
      <c r="P28210" s="404"/>
      <c r="Q28210" s="404"/>
      <c r="R28210" s="404"/>
      <c r="S28210" s="404"/>
      <c r="T28210" s="404"/>
    </row>
    <row r="28211" spans="12:20" ht="16.8">
      <c r="L28211" s="404"/>
      <c r="M28211" s="404"/>
      <c r="N28211" s="404"/>
      <c r="O28211" s="404"/>
      <c r="P28211" s="404"/>
      <c r="Q28211" s="404"/>
      <c r="R28211" s="404"/>
      <c r="S28211" s="404"/>
      <c r="T28211" s="404"/>
    </row>
    <row r="28212" spans="12:20" ht="16.8">
      <c r="L28212" s="404"/>
      <c r="M28212" s="404"/>
      <c r="N28212" s="404"/>
      <c r="O28212" s="404"/>
      <c r="P28212" s="404"/>
      <c r="Q28212" s="404"/>
      <c r="R28212" s="404"/>
      <c r="S28212" s="404"/>
      <c r="T28212" s="404"/>
    </row>
    <row r="28213" spans="12:20" ht="16.8">
      <c r="L28213" s="404"/>
      <c r="M28213" s="404"/>
      <c r="N28213" s="404"/>
      <c r="O28213" s="404"/>
      <c r="P28213" s="404"/>
      <c r="Q28213" s="404"/>
      <c r="R28213" s="404"/>
      <c r="S28213" s="404"/>
      <c r="T28213" s="404"/>
    </row>
    <row r="28214" spans="12:20" ht="16.8">
      <c r="L28214" s="404"/>
      <c r="M28214" s="404"/>
      <c r="N28214" s="404"/>
      <c r="O28214" s="404"/>
      <c r="P28214" s="404"/>
      <c r="Q28214" s="404"/>
      <c r="R28214" s="404"/>
      <c r="S28214" s="404"/>
      <c r="T28214" s="404"/>
    </row>
    <row r="28215" spans="12:20" ht="16.8">
      <c r="L28215" s="404"/>
      <c r="M28215" s="404"/>
      <c r="N28215" s="404"/>
      <c r="O28215" s="404"/>
      <c r="P28215" s="404"/>
      <c r="Q28215" s="404"/>
      <c r="R28215" s="404"/>
      <c r="S28215" s="404"/>
      <c r="T28215" s="404"/>
    </row>
    <row r="28216" spans="12:20" ht="16.8">
      <c r="L28216" s="404"/>
      <c r="M28216" s="404"/>
      <c r="N28216" s="404"/>
      <c r="O28216" s="404"/>
      <c r="P28216" s="404"/>
      <c r="Q28216" s="404"/>
      <c r="R28216" s="404"/>
      <c r="S28216" s="404"/>
      <c r="T28216" s="404"/>
    </row>
    <row r="28217" spans="12:20" ht="16.8">
      <c r="L28217" s="404"/>
      <c r="M28217" s="404"/>
      <c r="N28217" s="404"/>
      <c r="O28217" s="404"/>
      <c r="P28217" s="404"/>
      <c r="Q28217" s="404"/>
      <c r="R28217" s="404"/>
      <c r="S28217" s="404"/>
      <c r="T28217" s="404"/>
    </row>
    <row r="28218" spans="12:20" ht="16.8">
      <c r="L28218" s="404"/>
      <c r="M28218" s="404"/>
      <c r="N28218" s="404"/>
      <c r="O28218" s="404"/>
      <c r="P28218" s="404"/>
      <c r="Q28218" s="404"/>
      <c r="R28218" s="404"/>
      <c r="S28218" s="404"/>
      <c r="T28218" s="404"/>
    </row>
    <row r="28219" spans="12:20" ht="16.8">
      <c r="L28219" s="404"/>
      <c r="M28219" s="404"/>
      <c r="N28219" s="404"/>
      <c r="O28219" s="404"/>
      <c r="P28219" s="404"/>
      <c r="Q28219" s="404"/>
      <c r="R28219" s="404"/>
      <c r="S28219" s="404"/>
      <c r="T28219" s="404"/>
    </row>
    <row r="28220" spans="12:20" ht="16.8">
      <c r="L28220" s="404"/>
      <c r="M28220" s="404"/>
      <c r="N28220" s="404"/>
      <c r="O28220" s="404"/>
      <c r="P28220" s="404"/>
      <c r="Q28220" s="404"/>
      <c r="R28220" s="404"/>
      <c r="S28220" s="404"/>
      <c r="T28220" s="404"/>
    </row>
    <row r="28221" spans="12:20" ht="16.8">
      <c r="L28221" s="404"/>
      <c r="M28221" s="404"/>
      <c r="N28221" s="404"/>
      <c r="O28221" s="404"/>
      <c r="P28221" s="404"/>
      <c r="Q28221" s="404"/>
      <c r="R28221" s="404"/>
      <c r="S28221" s="404"/>
      <c r="T28221" s="404"/>
    </row>
    <row r="28222" spans="12:20" ht="16.8">
      <c r="L28222" s="404"/>
      <c r="M28222" s="404"/>
      <c r="N28222" s="404"/>
      <c r="O28222" s="404"/>
      <c r="P28222" s="404"/>
      <c r="Q28222" s="404"/>
      <c r="R28222" s="404"/>
      <c r="S28222" s="404"/>
      <c r="T28222" s="404"/>
    </row>
    <row r="28223" spans="12:20" ht="16.8">
      <c r="L28223" s="404"/>
      <c r="M28223" s="404"/>
      <c r="N28223" s="404"/>
      <c r="O28223" s="404"/>
      <c r="P28223" s="404"/>
      <c r="Q28223" s="404"/>
      <c r="R28223" s="404"/>
      <c r="S28223" s="404"/>
      <c r="T28223" s="404"/>
    </row>
    <row r="28224" spans="12:20" ht="16.8">
      <c r="L28224" s="404"/>
      <c r="M28224" s="404"/>
      <c r="N28224" s="404"/>
      <c r="O28224" s="404"/>
      <c r="P28224" s="404"/>
      <c r="Q28224" s="404"/>
      <c r="R28224" s="404"/>
      <c r="S28224" s="404"/>
      <c r="T28224" s="404"/>
    </row>
    <row r="28225" spans="12:20" ht="16.8">
      <c r="L28225" s="404"/>
      <c r="M28225" s="404"/>
      <c r="N28225" s="404"/>
      <c r="O28225" s="404"/>
      <c r="P28225" s="404"/>
      <c r="Q28225" s="404"/>
      <c r="R28225" s="404"/>
      <c r="S28225" s="404"/>
      <c r="T28225" s="404"/>
    </row>
    <row r="28226" spans="12:20" ht="16.8">
      <c r="L28226" s="404"/>
      <c r="M28226" s="404"/>
      <c r="N28226" s="404"/>
      <c r="O28226" s="404"/>
      <c r="P28226" s="404"/>
      <c r="Q28226" s="404"/>
      <c r="R28226" s="404"/>
      <c r="S28226" s="404"/>
      <c r="T28226" s="404"/>
    </row>
    <row r="28227" spans="12:20" ht="16.8">
      <c r="L28227" s="404"/>
      <c r="M28227" s="404"/>
      <c r="N28227" s="404"/>
      <c r="O28227" s="404"/>
      <c r="P28227" s="404"/>
      <c r="Q28227" s="404"/>
      <c r="R28227" s="404"/>
      <c r="S28227" s="404"/>
      <c r="T28227" s="404"/>
    </row>
    <row r="28228" spans="12:20" ht="16.8">
      <c r="L28228" s="404"/>
      <c r="M28228" s="404"/>
      <c r="N28228" s="404"/>
      <c r="O28228" s="404"/>
      <c r="P28228" s="404"/>
      <c r="Q28228" s="404"/>
      <c r="R28228" s="404"/>
      <c r="S28228" s="404"/>
      <c r="T28228" s="404"/>
    </row>
    <row r="28229" spans="12:20" ht="16.8">
      <c r="L28229" s="404"/>
      <c r="M28229" s="404"/>
      <c r="N28229" s="404"/>
      <c r="O28229" s="404"/>
      <c r="P28229" s="404"/>
      <c r="Q28229" s="404"/>
      <c r="R28229" s="404"/>
      <c r="S28229" s="404"/>
      <c r="T28229" s="404"/>
    </row>
    <row r="28230" spans="12:20" ht="16.8">
      <c r="L28230" s="404"/>
      <c r="M28230" s="404"/>
      <c r="N28230" s="404"/>
      <c r="O28230" s="404"/>
      <c r="P28230" s="404"/>
      <c r="Q28230" s="404"/>
      <c r="R28230" s="404"/>
      <c r="S28230" s="404"/>
      <c r="T28230" s="404"/>
    </row>
    <row r="28231" spans="12:20" ht="16.8">
      <c r="L28231" s="404"/>
      <c r="M28231" s="404"/>
      <c r="N28231" s="404"/>
      <c r="O28231" s="404"/>
      <c r="P28231" s="404"/>
      <c r="Q28231" s="404"/>
      <c r="R28231" s="404"/>
      <c r="S28231" s="404"/>
      <c r="T28231" s="404"/>
    </row>
    <row r="28232" spans="12:20" ht="16.8">
      <c r="L28232" s="404"/>
      <c r="M28232" s="404"/>
      <c r="N28232" s="404"/>
      <c r="O28232" s="404"/>
      <c r="P28232" s="404"/>
      <c r="Q28232" s="404"/>
      <c r="R28232" s="404"/>
      <c r="S28232" s="404"/>
      <c r="T28232" s="404"/>
    </row>
    <row r="28233" spans="12:20" ht="16.8">
      <c r="L28233" s="404"/>
      <c r="M28233" s="404"/>
      <c r="N28233" s="404"/>
      <c r="O28233" s="404"/>
      <c r="P28233" s="404"/>
      <c r="Q28233" s="404"/>
      <c r="R28233" s="404"/>
      <c r="S28233" s="404"/>
      <c r="T28233" s="404"/>
    </row>
    <row r="28234" spans="12:20" ht="16.8">
      <c r="L28234" s="404"/>
      <c r="M28234" s="404"/>
      <c r="N28234" s="404"/>
      <c r="O28234" s="404"/>
      <c r="P28234" s="404"/>
      <c r="Q28234" s="404"/>
      <c r="R28234" s="404"/>
      <c r="S28234" s="404"/>
      <c r="T28234" s="404"/>
    </row>
    <row r="28235" spans="12:20" ht="16.8">
      <c r="L28235" s="404"/>
      <c r="M28235" s="404"/>
      <c r="N28235" s="404"/>
      <c r="O28235" s="404"/>
      <c r="P28235" s="404"/>
      <c r="Q28235" s="404"/>
      <c r="R28235" s="404"/>
      <c r="S28235" s="404"/>
      <c r="T28235" s="404"/>
    </row>
    <row r="28236" spans="12:20" ht="16.8">
      <c r="L28236" s="404"/>
      <c r="M28236" s="404"/>
      <c r="N28236" s="404"/>
      <c r="O28236" s="404"/>
      <c r="P28236" s="404"/>
      <c r="Q28236" s="404"/>
      <c r="R28236" s="404"/>
      <c r="S28236" s="404"/>
      <c r="T28236" s="404"/>
    </row>
    <row r="28237" spans="12:20" ht="16.8">
      <c r="L28237" s="404"/>
      <c r="M28237" s="404"/>
      <c r="N28237" s="404"/>
      <c r="O28237" s="404"/>
      <c r="P28237" s="404"/>
      <c r="Q28237" s="404"/>
      <c r="R28237" s="404"/>
      <c r="S28237" s="404"/>
      <c r="T28237" s="404"/>
    </row>
    <row r="28238" spans="12:20" ht="16.8">
      <c r="L28238" s="404"/>
      <c r="M28238" s="404"/>
      <c r="N28238" s="404"/>
      <c r="O28238" s="404"/>
      <c r="P28238" s="404"/>
      <c r="Q28238" s="404"/>
      <c r="R28238" s="404"/>
      <c r="S28238" s="404"/>
      <c r="T28238" s="404"/>
    </row>
    <row r="28239" spans="12:20" ht="16.8">
      <c r="L28239" s="404"/>
      <c r="M28239" s="404"/>
      <c r="N28239" s="404"/>
      <c r="O28239" s="404"/>
      <c r="P28239" s="404"/>
      <c r="Q28239" s="404"/>
      <c r="R28239" s="404"/>
      <c r="S28239" s="404"/>
      <c r="T28239" s="404"/>
    </row>
    <row r="28240" spans="12:20" ht="16.8">
      <c r="L28240" s="404"/>
      <c r="M28240" s="404"/>
      <c r="N28240" s="404"/>
      <c r="O28240" s="404"/>
      <c r="P28240" s="404"/>
      <c r="Q28240" s="404"/>
      <c r="R28240" s="404"/>
      <c r="S28240" s="404"/>
      <c r="T28240" s="404"/>
    </row>
    <row r="28241" spans="12:20" ht="16.8">
      <c r="L28241" s="404"/>
      <c r="M28241" s="404"/>
      <c r="N28241" s="404"/>
      <c r="O28241" s="404"/>
      <c r="P28241" s="404"/>
      <c r="Q28241" s="404"/>
      <c r="R28241" s="404"/>
      <c r="S28241" s="404"/>
      <c r="T28241" s="404"/>
    </row>
    <row r="28242" spans="12:20" ht="16.8">
      <c r="L28242" s="404"/>
      <c r="M28242" s="404"/>
      <c r="N28242" s="404"/>
      <c r="O28242" s="404"/>
      <c r="P28242" s="404"/>
      <c r="Q28242" s="404"/>
      <c r="R28242" s="404"/>
      <c r="S28242" s="404"/>
      <c r="T28242" s="404"/>
    </row>
    <row r="28243" spans="12:20" ht="16.8">
      <c r="L28243" s="404"/>
      <c r="M28243" s="404"/>
      <c r="N28243" s="404"/>
      <c r="O28243" s="404"/>
      <c r="P28243" s="404"/>
      <c r="Q28243" s="404"/>
      <c r="R28243" s="404"/>
      <c r="S28243" s="404"/>
      <c r="T28243" s="404"/>
    </row>
    <row r="28244" spans="12:20" ht="16.8">
      <c r="L28244" s="404"/>
      <c r="M28244" s="404"/>
      <c r="N28244" s="404"/>
      <c r="O28244" s="404"/>
      <c r="P28244" s="404"/>
      <c r="Q28244" s="404"/>
      <c r="R28244" s="404"/>
      <c r="S28244" s="404"/>
      <c r="T28244" s="404"/>
    </row>
    <row r="28245" spans="12:20" ht="16.8">
      <c r="L28245" s="404"/>
      <c r="M28245" s="404"/>
      <c r="N28245" s="404"/>
      <c r="O28245" s="404"/>
      <c r="P28245" s="404"/>
      <c r="Q28245" s="404"/>
      <c r="R28245" s="404"/>
      <c r="S28245" s="404"/>
      <c r="T28245" s="404"/>
    </row>
    <row r="28246" spans="12:20" ht="16.8">
      <c r="L28246" s="404"/>
      <c r="M28246" s="404"/>
      <c r="N28246" s="404"/>
      <c r="O28246" s="404"/>
      <c r="P28246" s="404"/>
      <c r="Q28246" s="404"/>
      <c r="R28246" s="404"/>
      <c r="S28246" s="404"/>
      <c r="T28246" s="404"/>
    </row>
    <row r="28247" spans="12:20" ht="16.8">
      <c r="L28247" s="404"/>
      <c r="M28247" s="404"/>
      <c r="N28247" s="404"/>
      <c r="O28247" s="404"/>
      <c r="P28247" s="404"/>
      <c r="Q28247" s="404"/>
      <c r="R28247" s="404"/>
      <c r="S28247" s="404"/>
      <c r="T28247" s="404"/>
    </row>
    <row r="28248" spans="12:20" ht="16.8">
      <c r="L28248" s="404"/>
      <c r="M28248" s="404"/>
      <c r="N28248" s="404"/>
      <c r="O28248" s="404"/>
      <c r="P28248" s="404"/>
      <c r="Q28248" s="404"/>
      <c r="R28248" s="404"/>
      <c r="S28248" s="404"/>
      <c r="T28248" s="404"/>
    </row>
    <row r="28249" spans="12:20" ht="16.8">
      <c r="L28249" s="404"/>
      <c r="M28249" s="404"/>
      <c r="N28249" s="404"/>
      <c r="O28249" s="404"/>
      <c r="P28249" s="404"/>
      <c r="Q28249" s="404"/>
      <c r="R28249" s="404"/>
      <c r="S28249" s="404"/>
      <c r="T28249" s="404"/>
    </row>
    <row r="28250" spans="12:20" ht="16.8">
      <c r="L28250" s="404"/>
      <c r="M28250" s="404"/>
      <c r="N28250" s="404"/>
      <c r="O28250" s="404"/>
      <c r="P28250" s="404"/>
      <c r="Q28250" s="404"/>
      <c r="R28250" s="404"/>
      <c r="S28250" s="404"/>
      <c r="T28250" s="404"/>
    </row>
    <row r="28251" spans="12:20" ht="16.8">
      <c r="L28251" s="404"/>
      <c r="M28251" s="404"/>
      <c r="N28251" s="404"/>
      <c r="O28251" s="404"/>
      <c r="P28251" s="404"/>
      <c r="Q28251" s="404"/>
      <c r="R28251" s="404"/>
      <c r="S28251" s="404"/>
      <c r="T28251" s="404"/>
    </row>
    <row r="28252" spans="12:20" ht="16.8">
      <c r="L28252" s="404"/>
      <c r="M28252" s="404"/>
      <c r="N28252" s="404"/>
      <c r="O28252" s="404"/>
      <c r="P28252" s="404"/>
      <c r="Q28252" s="404"/>
      <c r="R28252" s="404"/>
      <c r="S28252" s="404"/>
      <c r="T28252" s="404"/>
    </row>
    <row r="28253" spans="12:20" ht="16.8">
      <c r="L28253" s="404"/>
      <c r="M28253" s="404"/>
      <c r="N28253" s="404"/>
      <c r="O28253" s="404"/>
      <c r="P28253" s="404"/>
      <c r="Q28253" s="404"/>
      <c r="R28253" s="404"/>
      <c r="S28253" s="404"/>
      <c r="T28253" s="404"/>
    </row>
    <row r="28254" spans="12:20" ht="16.8">
      <c r="L28254" s="404"/>
      <c r="M28254" s="404"/>
      <c r="N28254" s="404"/>
      <c r="O28254" s="404"/>
      <c r="P28254" s="404"/>
      <c r="Q28254" s="404"/>
      <c r="R28254" s="404"/>
      <c r="S28254" s="404"/>
      <c r="T28254" s="404"/>
    </row>
    <row r="28255" spans="12:20" ht="16.8">
      <c r="L28255" s="404"/>
      <c r="M28255" s="404"/>
      <c r="N28255" s="404"/>
      <c r="O28255" s="404"/>
      <c r="P28255" s="404"/>
      <c r="Q28255" s="404"/>
      <c r="R28255" s="404"/>
      <c r="S28255" s="404"/>
      <c r="T28255" s="404"/>
    </row>
    <row r="28256" spans="12:20" ht="16.8">
      <c r="L28256" s="404"/>
      <c r="M28256" s="404"/>
      <c r="N28256" s="404"/>
      <c r="O28256" s="404"/>
      <c r="P28256" s="404"/>
      <c r="Q28256" s="404"/>
      <c r="R28256" s="404"/>
      <c r="S28256" s="404"/>
      <c r="T28256" s="404"/>
    </row>
    <row r="28257" spans="12:20" ht="16.8">
      <c r="L28257" s="404"/>
      <c r="M28257" s="404"/>
      <c r="N28257" s="404"/>
      <c r="O28257" s="404"/>
      <c r="P28257" s="404"/>
      <c r="Q28257" s="404"/>
      <c r="R28257" s="404"/>
      <c r="S28257" s="404"/>
      <c r="T28257" s="404"/>
    </row>
    <row r="28258" spans="12:20" ht="16.8">
      <c r="L28258" s="404"/>
      <c r="M28258" s="404"/>
      <c r="N28258" s="404"/>
      <c r="O28258" s="404"/>
      <c r="P28258" s="404"/>
      <c r="Q28258" s="404"/>
      <c r="R28258" s="404"/>
      <c r="S28258" s="404"/>
      <c r="T28258" s="404"/>
    </row>
    <row r="28259" spans="12:20" ht="16.8">
      <c r="L28259" s="404"/>
      <c r="M28259" s="404"/>
      <c r="N28259" s="404"/>
      <c r="O28259" s="404"/>
      <c r="P28259" s="404"/>
      <c r="Q28259" s="404"/>
      <c r="R28259" s="404"/>
      <c r="S28259" s="404"/>
      <c r="T28259" s="404"/>
    </row>
    <row r="28260" spans="12:20" ht="16.8">
      <c r="L28260" s="404"/>
      <c r="M28260" s="404"/>
      <c r="N28260" s="404"/>
      <c r="O28260" s="404"/>
      <c r="P28260" s="404"/>
      <c r="Q28260" s="404"/>
      <c r="R28260" s="404"/>
      <c r="S28260" s="404"/>
      <c r="T28260" s="404"/>
    </row>
    <row r="28261" spans="12:20" ht="16.8">
      <c r="L28261" s="404"/>
      <c r="M28261" s="404"/>
      <c r="N28261" s="404"/>
      <c r="O28261" s="404"/>
      <c r="P28261" s="404"/>
      <c r="Q28261" s="404"/>
      <c r="R28261" s="404"/>
      <c r="S28261" s="404"/>
      <c r="T28261" s="404"/>
    </row>
    <row r="28262" spans="12:20" ht="16.8">
      <c r="L28262" s="404"/>
      <c r="M28262" s="404"/>
      <c r="N28262" s="404"/>
      <c r="O28262" s="404"/>
      <c r="P28262" s="404"/>
      <c r="Q28262" s="404"/>
      <c r="R28262" s="404"/>
      <c r="S28262" s="404"/>
      <c r="T28262" s="404"/>
    </row>
    <row r="28263" spans="12:20" ht="16.8">
      <c r="L28263" s="404"/>
      <c r="M28263" s="404"/>
      <c r="N28263" s="404"/>
      <c r="O28263" s="404"/>
      <c r="P28263" s="404"/>
      <c r="Q28263" s="404"/>
      <c r="R28263" s="404"/>
      <c r="S28263" s="404"/>
      <c r="T28263" s="404"/>
    </row>
    <row r="28264" spans="12:20" ht="16.8">
      <c r="L28264" s="404"/>
      <c r="M28264" s="404"/>
      <c r="N28264" s="404"/>
      <c r="O28264" s="404"/>
      <c r="P28264" s="404"/>
      <c r="Q28264" s="404"/>
      <c r="R28264" s="404"/>
      <c r="S28264" s="404"/>
      <c r="T28264" s="404"/>
    </row>
    <row r="28265" spans="12:20" ht="16.8">
      <c r="L28265" s="404"/>
      <c r="M28265" s="404"/>
      <c r="N28265" s="404"/>
      <c r="O28265" s="404"/>
      <c r="P28265" s="404"/>
      <c r="Q28265" s="404"/>
      <c r="R28265" s="404"/>
      <c r="S28265" s="404"/>
      <c r="T28265" s="404"/>
    </row>
    <row r="28266" spans="12:20" ht="16.8">
      <c r="L28266" s="404"/>
      <c r="M28266" s="404"/>
      <c r="N28266" s="404"/>
      <c r="O28266" s="404"/>
      <c r="P28266" s="404"/>
      <c r="Q28266" s="404"/>
      <c r="R28266" s="404"/>
      <c r="S28266" s="404"/>
      <c r="T28266" s="404"/>
    </row>
    <row r="28267" spans="12:20" ht="16.8">
      <c r="L28267" s="404"/>
      <c r="M28267" s="404"/>
      <c r="N28267" s="404"/>
      <c r="O28267" s="404"/>
      <c r="P28267" s="404"/>
      <c r="Q28267" s="404"/>
      <c r="R28267" s="404"/>
      <c r="S28267" s="404"/>
      <c r="T28267" s="404"/>
    </row>
    <row r="28268" spans="12:20" ht="16.8">
      <c r="L28268" s="404"/>
      <c r="M28268" s="404"/>
      <c r="N28268" s="404"/>
      <c r="O28268" s="404"/>
      <c r="P28268" s="404"/>
      <c r="Q28268" s="404"/>
      <c r="R28268" s="404"/>
      <c r="S28268" s="404"/>
      <c r="T28268" s="404"/>
    </row>
    <row r="28269" spans="12:20" ht="16.8">
      <c r="L28269" s="404"/>
      <c r="M28269" s="404"/>
      <c r="N28269" s="404"/>
      <c r="O28269" s="404"/>
      <c r="P28269" s="404"/>
      <c r="Q28269" s="404"/>
      <c r="R28269" s="404"/>
      <c r="S28269" s="404"/>
      <c r="T28269" s="404"/>
    </row>
    <row r="28270" spans="12:20" ht="16.8">
      <c r="L28270" s="404"/>
      <c r="M28270" s="404"/>
      <c r="N28270" s="404"/>
      <c r="O28270" s="404"/>
      <c r="P28270" s="404"/>
      <c r="Q28270" s="404"/>
      <c r="R28270" s="404"/>
      <c r="S28270" s="404"/>
      <c r="T28270" s="404"/>
    </row>
    <row r="28271" spans="12:20" ht="16.8">
      <c r="L28271" s="404"/>
      <c r="M28271" s="404"/>
      <c r="N28271" s="404"/>
      <c r="O28271" s="404"/>
      <c r="P28271" s="404"/>
      <c r="Q28271" s="404"/>
      <c r="R28271" s="404"/>
      <c r="S28271" s="404"/>
      <c r="T28271" s="404"/>
    </row>
    <row r="28272" spans="12:20" ht="16.8">
      <c r="L28272" s="404"/>
      <c r="M28272" s="404"/>
      <c r="N28272" s="404"/>
      <c r="O28272" s="404"/>
      <c r="P28272" s="404"/>
      <c r="Q28272" s="404"/>
      <c r="R28272" s="404"/>
      <c r="S28272" s="404"/>
      <c r="T28272" s="404"/>
    </row>
    <row r="28273" spans="12:20" ht="16.8">
      <c r="L28273" s="404"/>
      <c r="M28273" s="404"/>
      <c r="N28273" s="404"/>
      <c r="O28273" s="404"/>
      <c r="P28273" s="404"/>
      <c r="Q28273" s="404"/>
      <c r="R28273" s="404"/>
      <c r="S28273" s="404"/>
      <c r="T28273" s="404"/>
    </row>
    <row r="28274" spans="12:20" ht="16.8">
      <c r="L28274" s="404"/>
      <c r="M28274" s="404"/>
      <c r="N28274" s="404"/>
      <c r="O28274" s="404"/>
      <c r="P28274" s="404"/>
      <c r="Q28274" s="404"/>
      <c r="R28274" s="404"/>
      <c r="S28274" s="404"/>
      <c r="T28274" s="404"/>
    </row>
    <row r="28275" spans="12:20" ht="16.8">
      <c r="L28275" s="404"/>
      <c r="M28275" s="404"/>
      <c r="N28275" s="404"/>
      <c r="O28275" s="404"/>
      <c r="P28275" s="404"/>
      <c r="Q28275" s="404"/>
      <c r="R28275" s="404"/>
      <c r="S28275" s="404"/>
      <c r="T28275" s="404"/>
    </row>
    <row r="28276" spans="12:20" ht="16.8">
      <c r="L28276" s="404"/>
      <c r="M28276" s="404"/>
      <c r="N28276" s="404"/>
      <c r="O28276" s="404"/>
      <c r="P28276" s="404"/>
      <c r="Q28276" s="404"/>
      <c r="R28276" s="404"/>
      <c r="S28276" s="404"/>
      <c r="T28276" s="404"/>
    </row>
    <row r="28277" spans="12:20" ht="16.8">
      <c r="L28277" s="404"/>
      <c r="M28277" s="404"/>
      <c r="N28277" s="404"/>
      <c r="O28277" s="404"/>
      <c r="P28277" s="404"/>
      <c r="Q28277" s="404"/>
      <c r="R28277" s="404"/>
      <c r="S28277" s="404"/>
      <c r="T28277" s="404"/>
    </row>
    <row r="28278" spans="12:20" ht="16.8">
      <c r="L28278" s="404"/>
      <c r="M28278" s="404"/>
      <c r="N28278" s="404"/>
      <c r="O28278" s="404"/>
      <c r="P28278" s="404"/>
      <c r="Q28278" s="404"/>
      <c r="R28278" s="404"/>
      <c r="S28278" s="404"/>
      <c r="T28278" s="404"/>
    </row>
    <row r="28279" spans="12:20" ht="16.8">
      <c r="L28279" s="404"/>
      <c r="M28279" s="404"/>
      <c r="N28279" s="404"/>
      <c r="O28279" s="404"/>
      <c r="P28279" s="404"/>
      <c r="Q28279" s="404"/>
      <c r="R28279" s="404"/>
      <c r="S28279" s="404"/>
      <c r="T28279" s="404"/>
    </row>
    <row r="28280" spans="12:20" ht="16.8">
      <c r="L28280" s="404"/>
      <c r="M28280" s="404"/>
      <c r="N28280" s="404"/>
      <c r="O28280" s="404"/>
      <c r="P28280" s="404"/>
      <c r="Q28280" s="404"/>
      <c r="R28280" s="404"/>
      <c r="S28280" s="404"/>
      <c r="T28280" s="404"/>
    </row>
    <row r="28281" spans="12:20" ht="16.8">
      <c r="L28281" s="404"/>
      <c r="M28281" s="404"/>
      <c r="N28281" s="404"/>
      <c r="O28281" s="404"/>
      <c r="P28281" s="404"/>
      <c r="Q28281" s="404"/>
      <c r="R28281" s="404"/>
      <c r="S28281" s="404"/>
      <c r="T28281" s="404"/>
    </row>
    <row r="28282" spans="12:20" ht="16.8">
      <c r="L28282" s="404"/>
      <c r="M28282" s="404"/>
      <c r="N28282" s="404"/>
      <c r="O28282" s="404"/>
      <c r="P28282" s="404"/>
      <c r="Q28282" s="404"/>
      <c r="R28282" s="404"/>
      <c r="S28282" s="404"/>
      <c r="T28282" s="404"/>
    </row>
    <row r="28283" spans="12:20" ht="16.8">
      <c r="L28283" s="404"/>
      <c r="M28283" s="404"/>
      <c r="N28283" s="404"/>
      <c r="O28283" s="404"/>
      <c r="P28283" s="404"/>
      <c r="Q28283" s="404"/>
      <c r="R28283" s="404"/>
      <c r="S28283" s="404"/>
      <c r="T28283" s="404"/>
    </row>
    <row r="28284" spans="12:20" ht="16.8">
      <c r="L28284" s="404"/>
      <c r="M28284" s="404"/>
      <c r="N28284" s="404"/>
      <c r="O28284" s="404"/>
      <c r="P28284" s="404"/>
      <c r="Q28284" s="404"/>
      <c r="R28284" s="404"/>
      <c r="S28284" s="404"/>
      <c r="T28284" s="404"/>
    </row>
    <row r="28285" spans="12:20" ht="16.8">
      <c r="L28285" s="404"/>
      <c r="M28285" s="404"/>
      <c r="N28285" s="404"/>
      <c r="O28285" s="404"/>
      <c r="P28285" s="404"/>
      <c r="Q28285" s="404"/>
      <c r="R28285" s="404"/>
      <c r="S28285" s="404"/>
      <c r="T28285" s="404"/>
    </row>
    <row r="28286" spans="12:20" ht="16.8">
      <c r="L28286" s="404"/>
      <c r="M28286" s="404"/>
      <c r="N28286" s="404"/>
      <c r="O28286" s="404"/>
      <c r="P28286" s="404"/>
      <c r="Q28286" s="404"/>
      <c r="R28286" s="404"/>
      <c r="S28286" s="404"/>
      <c r="T28286" s="404"/>
    </row>
    <row r="28287" spans="12:20" ht="16.8">
      <c r="L28287" s="404"/>
      <c r="M28287" s="404"/>
      <c r="N28287" s="404"/>
      <c r="O28287" s="404"/>
      <c r="P28287" s="404"/>
      <c r="Q28287" s="404"/>
      <c r="R28287" s="404"/>
      <c r="S28287" s="404"/>
      <c r="T28287" s="404"/>
    </row>
    <row r="28288" spans="12:20" ht="16.8">
      <c r="L28288" s="404"/>
      <c r="M28288" s="404"/>
      <c r="N28288" s="404"/>
      <c r="O28288" s="404"/>
      <c r="P28288" s="404"/>
      <c r="Q28288" s="404"/>
      <c r="R28288" s="404"/>
      <c r="S28288" s="404"/>
      <c r="T28288" s="404"/>
    </row>
    <row r="28289" spans="12:20" ht="16.8">
      <c r="L28289" s="404"/>
      <c r="M28289" s="404"/>
      <c r="N28289" s="404"/>
      <c r="O28289" s="404"/>
      <c r="P28289" s="404"/>
      <c r="Q28289" s="404"/>
      <c r="R28289" s="404"/>
      <c r="S28289" s="404"/>
      <c r="T28289" s="404"/>
    </row>
    <row r="28290" spans="12:20" ht="16.8">
      <c r="L28290" s="404"/>
      <c r="M28290" s="404"/>
      <c r="N28290" s="404"/>
      <c r="O28290" s="404"/>
      <c r="P28290" s="404"/>
      <c r="Q28290" s="404"/>
      <c r="R28290" s="404"/>
      <c r="S28290" s="404"/>
      <c r="T28290" s="404"/>
    </row>
    <row r="28291" spans="12:20" ht="16.8">
      <c r="L28291" s="404"/>
      <c r="M28291" s="404"/>
      <c r="N28291" s="404"/>
      <c r="O28291" s="404"/>
      <c r="P28291" s="404"/>
      <c r="Q28291" s="404"/>
      <c r="R28291" s="404"/>
      <c r="S28291" s="404"/>
      <c r="T28291" s="404"/>
    </row>
    <row r="28292" spans="12:20" ht="16.8">
      <c r="L28292" s="404"/>
      <c r="M28292" s="404"/>
      <c r="N28292" s="404"/>
      <c r="O28292" s="404"/>
      <c r="P28292" s="404"/>
      <c r="Q28292" s="404"/>
      <c r="R28292" s="404"/>
      <c r="S28292" s="404"/>
      <c r="T28292" s="404"/>
    </row>
    <row r="28293" spans="12:20" ht="16.8">
      <c r="L28293" s="404"/>
      <c r="M28293" s="404"/>
      <c r="N28293" s="404"/>
      <c r="O28293" s="404"/>
      <c r="P28293" s="404"/>
      <c r="Q28293" s="404"/>
      <c r="R28293" s="404"/>
      <c r="S28293" s="404"/>
      <c r="T28293" s="404"/>
    </row>
    <row r="28294" spans="12:20" ht="16.8">
      <c r="L28294" s="404"/>
      <c r="M28294" s="404"/>
      <c r="N28294" s="404"/>
      <c r="O28294" s="404"/>
      <c r="P28294" s="404"/>
      <c r="Q28294" s="404"/>
      <c r="R28294" s="404"/>
      <c r="S28294" s="404"/>
      <c r="T28294" s="404"/>
    </row>
    <row r="28295" spans="12:20" ht="16.8">
      <c r="L28295" s="404"/>
      <c r="M28295" s="404"/>
      <c r="N28295" s="404"/>
      <c r="O28295" s="404"/>
      <c r="P28295" s="404"/>
      <c r="Q28295" s="404"/>
      <c r="R28295" s="404"/>
      <c r="S28295" s="404"/>
      <c r="T28295" s="404"/>
    </row>
    <row r="28296" spans="12:20" ht="16.8">
      <c r="L28296" s="404"/>
      <c r="M28296" s="404"/>
      <c r="N28296" s="404"/>
      <c r="O28296" s="404"/>
      <c r="P28296" s="404"/>
      <c r="Q28296" s="404"/>
      <c r="R28296" s="404"/>
      <c r="S28296" s="404"/>
      <c r="T28296" s="404"/>
    </row>
    <row r="28297" spans="12:20" ht="16.8">
      <c r="L28297" s="404"/>
      <c r="M28297" s="404"/>
      <c r="N28297" s="404"/>
      <c r="O28297" s="404"/>
      <c r="P28297" s="404"/>
      <c r="Q28297" s="404"/>
      <c r="R28297" s="404"/>
      <c r="S28297" s="404"/>
      <c r="T28297" s="404"/>
    </row>
    <row r="28298" spans="12:20" ht="16.8">
      <c r="L28298" s="404"/>
      <c r="M28298" s="404"/>
      <c r="N28298" s="404"/>
      <c r="O28298" s="404"/>
      <c r="P28298" s="404"/>
      <c r="Q28298" s="404"/>
      <c r="R28298" s="404"/>
      <c r="S28298" s="404"/>
      <c r="T28298" s="404"/>
    </row>
    <row r="28299" spans="12:20" ht="16.8">
      <c r="L28299" s="404"/>
      <c r="M28299" s="404"/>
      <c r="N28299" s="404"/>
      <c r="O28299" s="404"/>
      <c r="P28299" s="404"/>
      <c r="Q28299" s="404"/>
      <c r="R28299" s="404"/>
      <c r="S28299" s="404"/>
      <c r="T28299" s="404"/>
    </row>
    <row r="28300" spans="12:20" ht="16.8">
      <c r="L28300" s="404"/>
      <c r="M28300" s="404"/>
      <c r="N28300" s="404"/>
      <c r="O28300" s="404"/>
      <c r="P28300" s="404"/>
      <c r="Q28300" s="404"/>
      <c r="R28300" s="404"/>
      <c r="S28300" s="404"/>
      <c r="T28300" s="404"/>
    </row>
    <row r="28301" spans="12:20" ht="16.8">
      <c r="L28301" s="404"/>
      <c r="M28301" s="404"/>
      <c r="N28301" s="404"/>
      <c r="O28301" s="404"/>
      <c r="P28301" s="404"/>
      <c r="Q28301" s="404"/>
      <c r="R28301" s="404"/>
      <c r="S28301" s="404"/>
      <c r="T28301" s="404"/>
    </row>
    <row r="28302" spans="12:20" ht="16.8">
      <c r="L28302" s="404"/>
      <c r="M28302" s="404"/>
      <c r="N28302" s="404"/>
      <c r="O28302" s="404"/>
      <c r="P28302" s="404"/>
      <c r="Q28302" s="404"/>
      <c r="R28302" s="404"/>
      <c r="S28302" s="404"/>
      <c r="T28302" s="404"/>
    </row>
    <row r="28303" spans="12:20" ht="16.8">
      <c r="L28303" s="404"/>
      <c r="M28303" s="404"/>
      <c r="N28303" s="404"/>
      <c r="O28303" s="404"/>
      <c r="P28303" s="404"/>
      <c r="Q28303" s="404"/>
      <c r="R28303" s="404"/>
      <c r="S28303" s="404"/>
      <c r="T28303" s="404"/>
    </row>
    <row r="28304" spans="12:20" ht="16.8">
      <c r="L28304" s="404"/>
      <c r="M28304" s="404"/>
      <c r="N28304" s="404"/>
      <c r="O28304" s="404"/>
      <c r="P28304" s="404"/>
      <c r="Q28304" s="404"/>
      <c r="R28304" s="404"/>
      <c r="S28304" s="404"/>
      <c r="T28304" s="404"/>
    </row>
    <row r="28305" spans="12:20" ht="16.8">
      <c r="L28305" s="404"/>
      <c r="M28305" s="404"/>
      <c r="N28305" s="404"/>
      <c r="O28305" s="404"/>
      <c r="P28305" s="404"/>
      <c r="Q28305" s="404"/>
      <c r="R28305" s="404"/>
      <c r="S28305" s="404"/>
      <c r="T28305" s="404"/>
    </row>
    <row r="28306" spans="12:20" ht="16.8">
      <c r="L28306" s="404"/>
      <c r="M28306" s="404"/>
      <c r="N28306" s="404"/>
      <c r="O28306" s="404"/>
      <c r="P28306" s="404"/>
      <c r="Q28306" s="404"/>
      <c r="R28306" s="404"/>
      <c r="S28306" s="404"/>
      <c r="T28306" s="404"/>
    </row>
    <row r="28307" spans="12:20" ht="16.8">
      <c r="L28307" s="404"/>
      <c r="M28307" s="404"/>
      <c r="N28307" s="404"/>
      <c r="O28307" s="404"/>
      <c r="P28307" s="404"/>
      <c r="Q28307" s="404"/>
      <c r="R28307" s="404"/>
      <c r="S28307" s="404"/>
      <c r="T28307" s="404"/>
    </row>
    <row r="28308" spans="12:20" ht="16.8">
      <c r="L28308" s="404"/>
      <c r="M28308" s="404"/>
      <c r="N28308" s="404"/>
      <c r="O28308" s="404"/>
      <c r="P28308" s="404"/>
      <c r="Q28308" s="404"/>
      <c r="R28308" s="404"/>
      <c r="S28308" s="404"/>
      <c r="T28308" s="404"/>
    </row>
    <row r="28309" spans="12:20" ht="16.8">
      <c r="L28309" s="404"/>
      <c r="M28309" s="404"/>
      <c r="N28309" s="404"/>
      <c r="O28309" s="404"/>
      <c r="P28309" s="404"/>
      <c r="Q28309" s="404"/>
      <c r="R28309" s="404"/>
      <c r="S28309" s="404"/>
      <c r="T28309" s="404"/>
    </row>
    <row r="28310" spans="12:20" ht="16.8">
      <c r="L28310" s="404"/>
      <c r="M28310" s="404"/>
      <c r="N28310" s="404"/>
      <c r="O28310" s="404"/>
      <c r="P28310" s="404"/>
      <c r="Q28310" s="404"/>
      <c r="R28310" s="404"/>
      <c r="S28310" s="404"/>
      <c r="T28310" s="404"/>
    </row>
    <row r="28311" spans="12:20" ht="16.8">
      <c r="L28311" s="404"/>
      <c r="M28311" s="404"/>
      <c r="N28311" s="404"/>
      <c r="O28311" s="404"/>
      <c r="P28311" s="404"/>
      <c r="Q28311" s="404"/>
      <c r="R28311" s="404"/>
      <c r="S28311" s="404"/>
      <c r="T28311" s="404"/>
    </row>
    <row r="28312" spans="12:20" ht="16.8">
      <c r="L28312" s="404"/>
      <c r="M28312" s="404"/>
      <c r="N28312" s="404"/>
      <c r="O28312" s="404"/>
      <c r="P28312" s="404"/>
      <c r="Q28312" s="404"/>
      <c r="R28312" s="404"/>
      <c r="S28312" s="404"/>
      <c r="T28312" s="404"/>
    </row>
    <row r="28313" spans="12:20" ht="16.8">
      <c r="L28313" s="404"/>
      <c r="M28313" s="404"/>
      <c r="N28313" s="404"/>
      <c r="O28313" s="404"/>
      <c r="P28313" s="404"/>
      <c r="Q28313" s="404"/>
      <c r="R28313" s="404"/>
      <c r="S28313" s="404"/>
      <c r="T28313" s="404"/>
    </row>
    <row r="28314" spans="12:20" ht="16.8">
      <c r="L28314" s="404"/>
      <c r="M28314" s="404"/>
      <c r="N28314" s="404"/>
      <c r="O28314" s="404"/>
      <c r="P28314" s="404"/>
      <c r="Q28314" s="404"/>
      <c r="R28314" s="404"/>
      <c r="S28314" s="404"/>
      <c r="T28314" s="404"/>
    </row>
    <row r="28315" spans="12:20" ht="16.8">
      <c r="L28315" s="404"/>
      <c r="M28315" s="404"/>
      <c r="N28315" s="404"/>
      <c r="O28315" s="404"/>
      <c r="P28315" s="404"/>
      <c r="Q28315" s="404"/>
      <c r="R28315" s="404"/>
      <c r="S28315" s="404"/>
      <c r="T28315" s="404"/>
    </row>
    <row r="28316" spans="12:20" ht="16.8">
      <c r="L28316" s="404"/>
      <c r="M28316" s="404"/>
      <c r="N28316" s="404"/>
      <c r="O28316" s="404"/>
      <c r="P28316" s="404"/>
      <c r="Q28316" s="404"/>
      <c r="R28316" s="404"/>
      <c r="S28316" s="404"/>
      <c r="T28316" s="404"/>
    </row>
    <row r="28317" spans="12:20" ht="16.8">
      <c r="L28317" s="404"/>
      <c r="M28317" s="404"/>
      <c r="N28317" s="404"/>
      <c r="O28317" s="404"/>
      <c r="P28317" s="404"/>
      <c r="Q28317" s="404"/>
      <c r="R28317" s="404"/>
      <c r="S28317" s="404"/>
      <c r="T28317" s="404"/>
    </row>
    <row r="28318" spans="12:20" ht="16.8">
      <c r="L28318" s="404"/>
      <c r="M28318" s="404"/>
      <c r="N28318" s="404"/>
      <c r="O28318" s="404"/>
      <c r="P28318" s="404"/>
      <c r="Q28318" s="404"/>
      <c r="R28318" s="404"/>
      <c r="S28318" s="404"/>
      <c r="T28318" s="404"/>
    </row>
    <row r="28319" spans="12:20" ht="16.8">
      <c r="L28319" s="404"/>
      <c r="M28319" s="404"/>
      <c r="N28319" s="404"/>
      <c r="O28319" s="404"/>
      <c r="P28319" s="404"/>
      <c r="Q28319" s="404"/>
      <c r="R28319" s="404"/>
      <c r="S28319" s="404"/>
      <c r="T28319" s="404"/>
    </row>
    <row r="28320" spans="12:20" ht="16.8">
      <c r="L28320" s="404"/>
      <c r="M28320" s="404"/>
      <c r="N28320" s="404"/>
      <c r="O28320" s="404"/>
      <c r="P28320" s="404"/>
      <c r="Q28320" s="404"/>
      <c r="R28320" s="404"/>
      <c r="S28320" s="404"/>
      <c r="T28320" s="404"/>
    </row>
    <row r="28321" spans="12:20" ht="16.8">
      <c r="L28321" s="404"/>
      <c r="M28321" s="404"/>
      <c r="N28321" s="404"/>
      <c r="O28321" s="404"/>
      <c r="P28321" s="404"/>
      <c r="Q28321" s="404"/>
      <c r="R28321" s="404"/>
      <c r="S28321" s="404"/>
      <c r="T28321" s="404"/>
    </row>
    <row r="28322" spans="12:20" ht="16.8">
      <c r="L28322" s="404"/>
      <c r="M28322" s="404"/>
      <c r="N28322" s="404"/>
      <c r="O28322" s="404"/>
      <c r="P28322" s="404"/>
      <c r="Q28322" s="404"/>
      <c r="R28322" s="404"/>
      <c r="S28322" s="404"/>
      <c r="T28322" s="404"/>
    </row>
    <row r="28323" spans="12:20" ht="16.8">
      <c r="L28323" s="404"/>
      <c r="M28323" s="404"/>
      <c r="N28323" s="404"/>
      <c r="O28323" s="404"/>
      <c r="P28323" s="404"/>
      <c r="Q28323" s="404"/>
      <c r="R28323" s="404"/>
      <c r="S28323" s="404"/>
      <c r="T28323" s="404"/>
    </row>
    <row r="28324" spans="12:20" ht="16.8">
      <c r="L28324" s="404"/>
      <c r="M28324" s="404"/>
      <c r="N28324" s="404"/>
      <c r="O28324" s="404"/>
      <c r="P28324" s="404"/>
      <c r="Q28324" s="404"/>
      <c r="R28324" s="404"/>
      <c r="S28324" s="404"/>
      <c r="T28324" s="404"/>
    </row>
    <row r="28325" spans="12:20" ht="16.8">
      <c r="L28325" s="404"/>
      <c r="M28325" s="404"/>
      <c r="N28325" s="404"/>
      <c r="O28325" s="404"/>
      <c r="P28325" s="404"/>
      <c r="Q28325" s="404"/>
      <c r="R28325" s="404"/>
      <c r="S28325" s="404"/>
      <c r="T28325" s="404"/>
    </row>
    <row r="28326" spans="12:20" ht="16.8">
      <c r="L28326" s="404"/>
      <c r="M28326" s="404"/>
      <c r="N28326" s="404"/>
      <c r="O28326" s="404"/>
      <c r="P28326" s="404"/>
      <c r="Q28326" s="404"/>
      <c r="R28326" s="404"/>
      <c r="S28326" s="404"/>
      <c r="T28326" s="404"/>
    </row>
    <row r="28327" spans="12:20" ht="16.8">
      <c r="L28327" s="404"/>
      <c r="M28327" s="404"/>
      <c r="N28327" s="404"/>
      <c r="O28327" s="404"/>
      <c r="P28327" s="404"/>
      <c r="Q28327" s="404"/>
      <c r="R28327" s="404"/>
      <c r="S28327" s="404"/>
      <c r="T28327" s="404"/>
    </row>
    <row r="28328" spans="12:20" ht="16.8">
      <c r="L28328" s="404"/>
      <c r="M28328" s="404"/>
      <c r="N28328" s="404"/>
      <c r="O28328" s="404"/>
      <c r="P28328" s="404"/>
      <c r="Q28328" s="404"/>
      <c r="R28328" s="404"/>
      <c r="S28328" s="404"/>
      <c r="T28328" s="404"/>
    </row>
    <row r="28329" spans="12:20" ht="16.8">
      <c r="L28329" s="404"/>
      <c r="M28329" s="404"/>
      <c r="N28329" s="404"/>
      <c r="O28329" s="404"/>
      <c r="P28329" s="404"/>
      <c r="Q28329" s="404"/>
      <c r="R28329" s="404"/>
      <c r="S28329" s="404"/>
      <c r="T28329" s="404"/>
    </row>
    <row r="28330" spans="12:20" ht="16.8">
      <c r="L28330" s="404"/>
      <c r="M28330" s="404"/>
      <c r="N28330" s="404"/>
      <c r="O28330" s="404"/>
      <c r="P28330" s="404"/>
      <c r="Q28330" s="404"/>
      <c r="R28330" s="404"/>
      <c r="S28330" s="404"/>
      <c r="T28330" s="404"/>
    </row>
    <row r="28331" spans="12:20" ht="16.8">
      <c r="L28331" s="404"/>
      <c r="M28331" s="404"/>
      <c r="N28331" s="404"/>
      <c r="O28331" s="404"/>
      <c r="P28331" s="404"/>
      <c r="Q28331" s="404"/>
      <c r="R28331" s="404"/>
      <c r="S28331" s="404"/>
      <c r="T28331" s="404"/>
    </row>
    <row r="28332" spans="12:20" ht="16.8">
      <c r="L28332" s="404"/>
      <c r="M28332" s="404"/>
      <c r="N28332" s="404"/>
      <c r="O28332" s="404"/>
      <c r="P28332" s="404"/>
      <c r="Q28332" s="404"/>
      <c r="R28332" s="404"/>
      <c r="S28332" s="404"/>
      <c r="T28332" s="404"/>
    </row>
    <row r="28333" spans="12:20" ht="16.8">
      <c r="L28333" s="404"/>
      <c r="M28333" s="404"/>
      <c r="N28333" s="404"/>
      <c r="O28333" s="404"/>
      <c r="P28333" s="404"/>
      <c r="Q28333" s="404"/>
      <c r="R28333" s="404"/>
      <c r="S28333" s="404"/>
      <c r="T28333" s="404"/>
    </row>
    <row r="28334" spans="12:20" ht="16.8">
      <c r="L28334" s="404"/>
      <c r="M28334" s="404"/>
      <c r="N28334" s="404"/>
      <c r="O28334" s="404"/>
      <c r="P28334" s="404"/>
      <c r="Q28334" s="404"/>
      <c r="R28334" s="404"/>
      <c r="S28334" s="404"/>
      <c r="T28334" s="404"/>
    </row>
    <row r="28335" spans="12:20" ht="16.8">
      <c r="L28335" s="404"/>
      <c r="M28335" s="404"/>
      <c r="N28335" s="404"/>
      <c r="O28335" s="404"/>
      <c r="P28335" s="404"/>
      <c r="Q28335" s="404"/>
      <c r="R28335" s="404"/>
      <c r="S28335" s="404"/>
      <c r="T28335" s="404"/>
    </row>
    <row r="28336" spans="12:20" ht="16.8">
      <c r="L28336" s="404"/>
      <c r="M28336" s="404"/>
      <c r="N28336" s="404"/>
      <c r="O28336" s="404"/>
      <c r="P28336" s="404"/>
      <c r="Q28336" s="404"/>
      <c r="R28336" s="404"/>
      <c r="S28336" s="404"/>
      <c r="T28336" s="404"/>
    </row>
    <row r="28337" spans="12:20" ht="16.8">
      <c r="L28337" s="404"/>
      <c r="M28337" s="404"/>
      <c r="N28337" s="404"/>
      <c r="O28337" s="404"/>
      <c r="P28337" s="404"/>
      <c r="Q28337" s="404"/>
      <c r="R28337" s="404"/>
      <c r="S28337" s="404"/>
      <c r="T28337" s="404"/>
    </row>
    <row r="28338" spans="12:20" ht="16.8">
      <c r="L28338" s="404"/>
      <c r="M28338" s="404"/>
      <c r="N28338" s="404"/>
      <c r="O28338" s="404"/>
      <c r="P28338" s="404"/>
      <c r="Q28338" s="404"/>
      <c r="R28338" s="404"/>
      <c r="S28338" s="404"/>
      <c r="T28338" s="404"/>
    </row>
    <row r="28339" spans="12:20" ht="16.8">
      <c r="L28339" s="404"/>
      <c r="M28339" s="404"/>
      <c r="N28339" s="404"/>
      <c r="O28339" s="404"/>
      <c r="P28339" s="404"/>
      <c r="Q28339" s="404"/>
      <c r="R28339" s="404"/>
      <c r="S28339" s="404"/>
      <c r="T28339" s="404"/>
    </row>
    <row r="28340" spans="12:20" ht="16.8">
      <c r="L28340" s="404"/>
      <c r="M28340" s="404"/>
      <c r="N28340" s="404"/>
      <c r="O28340" s="404"/>
      <c r="P28340" s="404"/>
      <c r="Q28340" s="404"/>
      <c r="R28340" s="404"/>
      <c r="S28340" s="404"/>
      <c r="T28340" s="404"/>
    </row>
    <row r="28341" spans="12:20" ht="16.8">
      <c r="L28341" s="404"/>
      <c r="M28341" s="404"/>
      <c r="N28341" s="404"/>
      <c r="O28341" s="404"/>
      <c r="P28341" s="404"/>
      <c r="Q28341" s="404"/>
      <c r="R28341" s="404"/>
      <c r="S28341" s="404"/>
      <c r="T28341" s="404"/>
    </row>
    <row r="28342" spans="12:20" ht="16.8">
      <c r="L28342" s="404"/>
      <c r="M28342" s="404"/>
      <c r="N28342" s="404"/>
      <c r="O28342" s="404"/>
      <c r="P28342" s="404"/>
      <c r="Q28342" s="404"/>
      <c r="R28342" s="404"/>
      <c r="S28342" s="404"/>
      <c r="T28342" s="404"/>
    </row>
    <row r="28343" spans="12:20" ht="16.8">
      <c r="L28343" s="404"/>
      <c r="M28343" s="404"/>
      <c r="N28343" s="404"/>
      <c r="O28343" s="404"/>
      <c r="P28343" s="404"/>
      <c r="Q28343" s="404"/>
      <c r="R28343" s="404"/>
      <c r="S28343" s="404"/>
      <c r="T28343" s="404"/>
    </row>
    <row r="28344" spans="12:20" ht="16.8">
      <c r="L28344" s="404"/>
      <c r="M28344" s="404"/>
      <c r="N28344" s="404"/>
      <c r="O28344" s="404"/>
      <c r="P28344" s="404"/>
      <c r="Q28344" s="404"/>
      <c r="R28344" s="404"/>
      <c r="S28344" s="404"/>
      <c r="T28344" s="404"/>
    </row>
    <row r="28345" spans="12:20" ht="16.8">
      <c r="L28345" s="404"/>
      <c r="M28345" s="404"/>
      <c r="N28345" s="404"/>
      <c r="O28345" s="404"/>
      <c r="P28345" s="404"/>
      <c r="Q28345" s="404"/>
      <c r="R28345" s="404"/>
      <c r="S28345" s="404"/>
      <c r="T28345" s="404"/>
    </row>
    <row r="28346" spans="12:20" ht="16.8">
      <c r="L28346" s="404"/>
      <c r="M28346" s="404"/>
      <c r="N28346" s="404"/>
      <c r="O28346" s="404"/>
      <c r="P28346" s="404"/>
      <c r="Q28346" s="404"/>
      <c r="R28346" s="404"/>
      <c r="S28346" s="404"/>
      <c r="T28346" s="404"/>
    </row>
    <row r="28347" spans="12:20" ht="16.8">
      <c r="L28347" s="404"/>
      <c r="M28347" s="404"/>
      <c r="N28347" s="404"/>
      <c r="O28347" s="404"/>
      <c r="P28347" s="404"/>
      <c r="Q28347" s="404"/>
      <c r="R28347" s="404"/>
      <c r="S28347" s="404"/>
      <c r="T28347" s="404"/>
    </row>
    <row r="28348" spans="12:20" ht="16.8">
      <c r="L28348" s="404"/>
      <c r="M28348" s="404"/>
      <c r="N28348" s="404"/>
      <c r="O28348" s="404"/>
      <c r="P28348" s="404"/>
      <c r="Q28348" s="404"/>
      <c r="R28348" s="404"/>
      <c r="S28348" s="404"/>
      <c r="T28348" s="404"/>
    </row>
    <row r="28349" spans="12:20" ht="16.8">
      <c r="L28349" s="404"/>
      <c r="M28349" s="404"/>
      <c r="N28349" s="404"/>
      <c r="O28349" s="404"/>
      <c r="P28349" s="404"/>
      <c r="Q28349" s="404"/>
      <c r="R28349" s="404"/>
      <c r="S28349" s="404"/>
      <c r="T28349" s="404"/>
    </row>
    <row r="28350" spans="12:20" ht="16.8">
      <c r="L28350" s="404"/>
      <c r="M28350" s="404"/>
      <c r="N28350" s="404"/>
      <c r="O28350" s="404"/>
      <c r="P28350" s="404"/>
      <c r="Q28350" s="404"/>
      <c r="R28350" s="404"/>
      <c r="S28350" s="404"/>
      <c r="T28350" s="404"/>
    </row>
    <row r="28351" spans="12:20" ht="16.8">
      <c r="L28351" s="404"/>
      <c r="M28351" s="404"/>
      <c r="N28351" s="404"/>
      <c r="O28351" s="404"/>
      <c r="P28351" s="404"/>
      <c r="Q28351" s="404"/>
      <c r="R28351" s="404"/>
      <c r="S28351" s="404"/>
      <c r="T28351" s="404"/>
    </row>
    <row r="28352" spans="12:20" ht="16.8">
      <c r="L28352" s="404"/>
      <c r="M28352" s="404"/>
      <c r="N28352" s="404"/>
      <c r="O28352" s="404"/>
      <c r="P28352" s="404"/>
      <c r="Q28352" s="404"/>
      <c r="R28352" s="404"/>
      <c r="S28352" s="404"/>
      <c r="T28352" s="404"/>
    </row>
    <row r="28353" spans="12:20" ht="16.8">
      <c r="L28353" s="404"/>
      <c r="M28353" s="404"/>
      <c r="N28353" s="404"/>
      <c r="O28353" s="404"/>
      <c r="P28353" s="404"/>
      <c r="Q28353" s="404"/>
      <c r="R28353" s="404"/>
      <c r="S28353" s="404"/>
      <c r="T28353" s="404"/>
    </row>
    <row r="28354" spans="12:20" ht="16.8">
      <c r="L28354" s="404"/>
      <c r="M28354" s="404"/>
      <c r="N28354" s="404"/>
      <c r="O28354" s="404"/>
      <c r="P28354" s="404"/>
      <c r="Q28354" s="404"/>
      <c r="R28354" s="404"/>
      <c r="S28354" s="404"/>
      <c r="T28354" s="404"/>
    </row>
    <row r="28355" spans="12:20" ht="16.8">
      <c r="L28355" s="404"/>
      <c r="M28355" s="404"/>
      <c r="N28355" s="404"/>
      <c r="O28355" s="404"/>
      <c r="P28355" s="404"/>
      <c r="Q28355" s="404"/>
      <c r="R28355" s="404"/>
      <c r="S28355" s="404"/>
      <c r="T28355" s="404"/>
    </row>
    <row r="28356" spans="12:20" ht="16.8">
      <c r="L28356" s="404"/>
      <c r="M28356" s="404"/>
      <c r="N28356" s="404"/>
      <c r="O28356" s="404"/>
      <c r="P28356" s="404"/>
      <c r="Q28356" s="404"/>
      <c r="R28356" s="404"/>
      <c r="S28356" s="404"/>
      <c r="T28356" s="404"/>
    </row>
    <row r="28357" spans="12:20" ht="16.8">
      <c r="L28357" s="404"/>
      <c r="M28357" s="404"/>
      <c r="N28357" s="404"/>
      <c r="O28357" s="404"/>
      <c r="P28357" s="404"/>
      <c r="Q28357" s="404"/>
      <c r="R28357" s="404"/>
      <c r="S28357" s="404"/>
      <c r="T28357" s="404"/>
    </row>
    <row r="28358" spans="12:20" ht="16.8">
      <c r="L28358" s="404"/>
      <c r="M28358" s="404"/>
      <c r="N28358" s="404"/>
      <c r="O28358" s="404"/>
      <c r="P28358" s="404"/>
      <c r="Q28358" s="404"/>
      <c r="R28358" s="404"/>
      <c r="S28358" s="404"/>
      <c r="T28358" s="404"/>
    </row>
    <row r="28359" spans="12:20" ht="16.8">
      <c r="L28359" s="404"/>
      <c r="M28359" s="404"/>
      <c r="N28359" s="404"/>
      <c r="O28359" s="404"/>
      <c r="P28359" s="404"/>
      <c r="Q28359" s="404"/>
      <c r="R28359" s="404"/>
      <c r="S28359" s="404"/>
      <c r="T28359" s="404"/>
    </row>
    <row r="28360" spans="12:20" ht="16.8">
      <c r="L28360" s="404"/>
      <c r="M28360" s="404"/>
      <c r="N28360" s="404"/>
      <c r="O28360" s="404"/>
      <c r="P28360" s="404"/>
      <c r="Q28360" s="404"/>
      <c r="R28360" s="404"/>
      <c r="S28360" s="404"/>
      <c r="T28360" s="404"/>
    </row>
    <row r="28361" spans="12:20" ht="16.8">
      <c r="L28361" s="404"/>
      <c r="M28361" s="404"/>
      <c r="N28361" s="404"/>
      <c r="O28361" s="404"/>
      <c r="P28361" s="404"/>
      <c r="Q28361" s="404"/>
      <c r="R28361" s="404"/>
      <c r="S28361" s="404"/>
      <c r="T28361" s="404"/>
    </row>
    <row r="28362" spans="12:20" ht="16.8">
      <c r="L28362" s="404"/>
      <c r="M28362" s="404"/>
      <c r="N28362" s="404"/>
      <c r="O28362" s="404"/>
      <c r="P28362" s="404"/>
      <c r="Q28362" s="404"/>
      <c r="R28362" s="404"/>
      <c r="S28362" s="404"/>
      <c r="T28362" s="404"/>
    </row>
    <row r="28363" spans="12:20" ht="16.8">
      <c r="L28363" s="404"/>
      <c r="M28363" s="404"/>
      <c r="N28363" s="404"/>
      <c r="O28363" s="404"/>
      <c r="P28363" s="404"/>
      <c r="Q28363" s="404"/>
      <c r="R28363" s="404"/>
      <c r="S28363" s="404"/>
      <c r="T28363" s="404"/>
    </row>
    <row r="28364" spans="12:20" ht="16.8">
      <c r="L28364" s="404"/>
      <c r="M28364" s="404"/>
      <c r="N28364" s="404"/>
      <c r="O28364" s="404"/>
      <c r="P28364" s="404"/>
      <c r="Q28364" s="404"/>
      <c r="R28364" s="404"/>
      <c r="S28364" s="404"/>
      <c r="T28364" s="404"/>
    </row>
    <row r="28365" spans="12:20" ht="16.8">
      <c r="L28365" s="404"/>
      <c r="M28365" s="404"/>
      <c r="N28365" s="404"/>
      <c r="O28365" s="404"/>
      <c r="P28365" s="404"/>
      <c r="Q28365" s="404"/>
      <c r="R28365" s="404"/>
      <c r="S28365" s="404"/>
      <c r="T28365" s="404"/>
    </row>
    <row r="28366" spans="12:20" ht="16.8">
      <c r="L28366" s="404"/>
      <c r="M28366" s="404"/>
      <c r="N28366" s="404"/>
      <c r="O28366" s="404"/>
      <c r="P28366" s="404"/>
      <c r="Q28366" s="404"/>
      <c r="R28366" s="404"/>
      <c r="S28366" s="404"/>
      <c r="T28366" s="404"/>
    </row>
    <row r="28367" spans="12:20" ht="16.8">
      <c r="L28367" s="404"/>
      <c r="M28367" s="404"/>
      <c r="N28367" s="404"/>
      <c r="O28367" s="404"/>
      <c r="P28367" s="404"/>
      <c r="Q28367" s="404"/>
      <c r="R28367" s="404"/>
      <c r="S28367" s="404"/>
      <c r="T28367" s="404"/>
    </row>
    <row r="28368" spans="12:20" ht="16.8">
      <c r="L28368" s="404"/>
      <c r="M28368" s="404"/>
      <c r="N28368" s="404"/>
      <c r="O28368" s="404"/>
      <c r="P28368" s="404"/>
      <c r="Q28368" s="404"/>
      <c r="R28368" s="404"/>
      <c r="S28368" s="404"/>
      <c r="T28368" s="404"/>
    </row>
    <row r="28369" spans="12:20" ht="16.8">
      <c r="L28369" s="404"/>
      <c r="M28369" s="404"/>
      <c r="N28369" s="404"/>
      <c r="O28369" s="404"/>
      <c r="P28369" s="404"/>
      <c r="Q28369" s="404"/>
      <c r="R28369" s="404"/>
      <c r="S28369" s="404"/>
      <c r="T28369" s="404"/>
    </row>
    <row r="28370" spans="12:20" ht="16.8">
      <c r="L28370" s="404"/>
      <c r="M28370" s="404"/>
      <c r="N28370" s="404"/>
      <c r="O28370" s="404"/>
      <c r="P28370" s="404"/>
      <c r="Q28370" s="404"/>
      <c r="R28370" s="404"/>
      <c r="S28370" s="404"/>
      <c r="T28370" s="404"/>
    </row>
    <row r="28371" spans="12:20" ht="16.8">
      <c r="L28371" s="404"/>
      <c r="M28371" s="404"/>
      <c r="N28371" s="404"/>
      <c r="O28371" s="404"/>
      <c r="P28371" s="404"/>
      <c r="Q28371" s="404"/>
      <c r="R28371" s="404"/>
      <c r="S28371" s="404"/>
      <c r="T28371" s="404"/>
    </row>
    <row r="28372" spans="12:20" ht="16.8">
      <c r="L28372" s="404"/>
      <c r="M28372" s="404"/>
      <c r="N28372" s="404"/>
      <c r="O28372" s="404"/>
      <c r="P28372" s="404"/>
      <c r="Q28372" s="404"/>
      <c r="R28372" s="404"/>
      <c r="S28372" s="404"/>
      <c r="T28372" s="404"/>
    </row>
    <row r="28373" spans="12:20" ht="16.8">
      <c r="L28373" s="404"/>
      <c r="M28373" s="404"/>
      <c r="N28373" s="404"/>
      <c r="O28373" s="404"/>
      <c r="P28373" s="404"/>
      <c r="Q28373" s="404"/>
      <c r="R28373" s="404"/>
      <c r="S28373" s="404"/>
      <c r="T28373" s="404"/>
    </row>
    <row r="28374" spans="12:20" ht="16.8">
      <c r="L28374" s="404"/>
      <c r="M28374" s="404"/>
      <c r="N28374" s="404"/>
      <c r="O28374" s="404"/>
      <c r="P28374" s="404"/>
      <c r="Q28374" s="404"/>
      <c r="R28374" s="404"/>
      <c r="S28374" s="404"/>
      <c r="T28374" s="404"/>
    </row>
    <row r="28375" spans="12:20" ht="16.8">
      <c r="L28375" s="404"/>
      <c r="M28375" s="404"/>
      <c r="N28375" s="404"/>
      <c r="O28375" s="404"/>
      <c r="P28375" s="404"/>
      <c r="Q28375" s="404"/>
      <c r="R28375" s="404"/>
      <c r="S28375" s="404"/>
      <c r="T28375" s="404"/>
    </row>
    <row r="28376" spans="12:20" ht="16.8">
      <c r="L28376" s="404"/>
      <c r="M28376" s="404"/>
      <c r="N28376" s="404"/>
      <c r="O28376" s="404"/>
      <c r="P28376" s="404"/>
      <c r="Q28376" s="404"/>
      <c r="R28376" s="404"/>
      <c r="S28376" s="404"/>
      <c r="T28376" s="404"/>
    </row>
    <row r="28377" spans="12:20" ht="16.8">
      <c r="L28377" s="404"/>
      <c r="M28377" s="404"/>
      <c r="N28377" s="404"/>
      <c r="O28377" s="404"/>
      <c r="P28377" s="404"/>
      <c r="Q28377" s="404"/>
      <c r="R28377" s="404"/>
      <c r="S28377" s="404"/>
      <c r="T28377" s="404"/>
    </row>
    <row r="28378" spans="12:20" ht="16.8">
      <c r="L28378" s="404"/>
      <c r="M28378" s="404"/>
      <c r="N28378" s="404"/>
      <c r="O28378" s="404"/>
      <c r="P28378" s="404"/>
      <c r="Q28378" s="404"/>
      <c r="R28378" s="404"/>
      <c r="S28378" s="404"/>
      <c r="T28378" s="404"/>
    </row>
    <row r="28379" spans="12:20" ht="16.8">
      <c r="L28379" s="404"/>
      <c r="M28379" s="404"/>
      <c r="N28379" s="404"/>
      <c r="O28379" s="404"/>
      <c r="P28379" s="404"/>
      <c r="Q28379" s="404"/>
      <c r="R28379" s="404"/>
      <c r="S28379" s="404"/>
      <c r="T28379" s="404"/>
    </row>
    <row r="28380" spans="12:20" ht="16.8">
      <c r="L28380" s="404"/>
      <c r="M28380" s="404"/>
      <c r="N28380" s="404"/>
      <c r="O28380" s="404"/>
      <c r="P28380" s="404"/>
      <c r="Q28380" s="404"/>
      <c r="R28380" s="404"/>
      <c r="S28380" s="404"/>
      <c r="T28380" s="404"/>
    </row>
    <row r="28381" spans="12:20" ht="16.8">
      <c r="L28381" s="404"/>
      <c r="M28381" s="404"/>
      <c r="N28381" s="404"/>
      <c r="O28381" s="404"/>
      <c r="P28381" s="404"/>
      <c r="Q28381" s="404"/>
      <c r="R28381" s="404"/>
      <c r="S28381" s="404"/>
      <c r="T28381" s="404"/>
    </row>
    <row r="28382" spans="12:20" ht="16.8">
      <c r="L28382" s="404"/>
      <c r="M28382" s="404"/>
      <c r="N28382" s="404"/>
      <c r="O28382" s="404"/>
      <c r="P28382" s="404"/>
      <c r="Q28382" s="404"/>
      <c r="R28382" s="404"/>
      <c r="S28382" s="404"/>
      <c r="T28382" s="404"/>
    </row>
    <row r="28383" spans="12:20" ht="16.8">
      <c r="L28383" s="404"/>
      <c r="M28383" s="404"/>
      <c r="N28383" s="404"/>
      <c r="O28383" s="404"/>
      <c r="P28383" s="404"/>
      <c r="Q28383" s="404"/>
      <c r="R28383" s="404"/>
      <c r="S28383" s="404"/>
      <c r="T28383" s="404"/>
    </row>
    <row r="28384" spans="12:20" ht="16.8">
      <c r="L28384" s="404"/>
      <c r="M28384" s="404"/>
      <c r="N28384" s="404"/>
      <c r="O28384" s="404"/>
      <c r="P28384" s="404"/>
      <c r="Q28384" s="404"/>
      <c r="R28384" s="404"/>
      <c r="S28384" s="404"/>
      <c r="T28384" s="404"/>
    </row>
    <row r="28385" spans="12:20" ht="16.8">
      <c r="L28385" s="404"/>
      <c r="M28385" s="404"/>
      <c r="N28385" s="404"/>
      <c r="O28385" s="404"/>
      <c r="P28385" s="404"/>
      <c r="Q28385" s="404"/>
      <c r="R28385" s="404"/>
      <c r="S28385" s="404"/>
      <c r="T28385" s="404"/>
    </row>
    <row r="28386" spans="12:20" ht="16.8">
      <c r="L28386" s="404"/>
      <c r="M28386" s="404"/>
      <c r="N28386" s="404"/>
      <c r="O28386" s="404"/>
      <c r="P28386" s="404"/>
      <c r="Q28386" s="404"/>
      <c r="R28386" s="404"/>
      <c r="S28386" s="404"/>
      <c r="T28386" s="404"/>
    </row>
    <row r="28387" spans="12:20" ht="16.8">
      <c r="L28387" s="404"/>
      <c r="M28387" s="404"/>
      <c r="N28387" s="404"/>
      <c r="O28387" s="404"/>
      <c r="P28387" s="404"/>
      <c r="Q28387" s="404"/>
      <c r="R28387" s="404"/>
      <c r="S28387" s="404"/>
      <c r="T28387" s="404"/>
    </row>
    <row r="28388" spans="12:20" ht="16.8">
      <c r="L28388" s="404"/>
      <c r="M28388" s="404"/>
      <c r="N28388" s="404"/>
      <c r="O28388" s="404"/>
      <c r="P28388" s="404"/>
      <c r="Q28388" s="404"/>
      <c r="R28388" s="404"/>
      <c r="S28388" s="404"/>
      <c r="T28388" s="404"/>
    </row>
    <row r="28389" spans="12:20" ht="16.8">
      <c r="L28389" s="404"/>
      <c r="M28389" s="404"/>
      <c r="N28389" s="404"/>
      <c r="O28389" s="404"/>
      <c r="P28389" s="404"/>
      <c r="Q28389" s="404"/>
      <c r="R28389" s="404"/>
      <c r="S28389" s="404"/>
      <c r="T28389" s="404"/>
    </row>
    <row r="28390" spans="12:20" ht="16.8">
      <c r="L28390" s="404"/>
      <c r="M28390" s="404"/>
      <c r="N28390" s="404"/>
      <c r="O28390" s="404"/>
      <c r="P28390" s="404"/>
      <c r="Q28390" s="404"/>
      <c r="R28390" s="404"/>
      <c r="S28390" s="404"/>
      <c r="T28390" s="404"/>
    </row>
    <row r="28391" spans="12:20" ht="16.8">
      <c r="L28391" s="404"/>
      <c r="M28391" s="404"/>
      <c r="N28391" s="404"/>
      <c r="O28391" s="404"/>
      <c r="P28391" s="404"/>
      <c r="Q28391" s="404"/>
      <c r="R28391" s="404"/>
      <c r="S28391" s="404"/>
      <c r="T28391" s="404"/>
    </row>
    <row r="28392" spans="12:20" ht="16.8">
      <c r="L28392" s="404"/>
      <c r="M28392" s="404"/>
      <c r="N28392" s="404"/>
      <c r="O28392" s="404"/>
      <c r="P28392" s="404"/>
      <c r="Q28392" s="404"/>
      <c r="R28392" s="404"/>
      <c r="S28392" s="404"/>
      <c r="T28392" s="404"/>
    </row>
    <row r="28393" spans="12:20" ht="16.8">
      <c r="L28393" s="404"/>
      <c r="M28393" s="404"/>
      <c r="N28393" s="404"/>
      <c r="O28393" s="404"/>
      <c r="P28393" s="404"/>
      <c r="Q28393" s="404"/>
      <c r="R28393" s="404"/>
      <c r="S28393" s="404"/>
      <c r="T28393" s="404"/>
    </row>
    <row r="28394" spans="12:20" ht="16.8">
      <c r="L28394" s="404"/>
      <c r="M28394" s="404"/>
      <c r="N28394" s="404"/>
      <c r="O28394" s="404"/>
      <c r="P28394" s="404"/>
      <c r="Q28394" s="404"/>
      <c r="R28394" s="404"/>
      <c r="S28394" s="404"/>
      <c r="T28394" s="404"/>
    </row>
    <row r="28395" spans="12:20" ht="16.8">
      <c r="L28395" s="404"/>
      <c r="M28395" s="404"/>
      <c r="N28395" s="404"/>
      <c r="O28395" s="404"/>
      <c r="P28395" s="404"/>
      <c r="Q28395" s="404"/>
      <c r="R28395" s="404"/>
      <c r="S28395" s="404"/>
      <c r="T28395" s="404"/>
    </row>
    <row r="28396" spans="12:20" ht="16.8">
      <c r="L28396" s="404"/>
      <c r="M28396" s="404"/>
      <c r="N28396" s="404"/>
      <c r="O28396" s="404"/>
      <c r="P28396" s="404"/>
      <c r="Q28396" s="404"/>
      <c r="R28396" s="404"/>
      <c r="S28396" s="404"/>
      <c r="T28396" s="404"/>
    </row>
    <row r="28397" spans="12:20" ht="16.8">
      <c r="L28397" s="404"/>
      <c r="M28397" s="404"/>
      <c r="N28397" s="404"/>
      <c r="O28397" s="404"/>
      <c r="P28397" s="404"/>
      <c r="Q28397" s="404"/>
      <c r="R28397" s="404"/>
      <c r="S28397" s="404"/>
      <c r="T28397" s="404"/>
    </row>
    <row r="28398" spans="12:20" ht="16.8">
      <c r="L28398" s="404"/>
      <c r="M28398" s="404"/>
      <c r="N28398" s="404"/>
      <c r="O28398" s="404"/>
      <c r="P28398" s="404"/>
      <c r="Q28398" s="404"/>
      <c r="R28398" s="404"/>
      <c r="S28398" s="404"/>
      <c r="T28398" s="404"/>
    </row>
    <row r="28399" spans="12:20" ht="16.8">
      <c r="L28399" s="404"/>
      <c r="M28399" s="404"/>
      <c r="N28399" s="404"/>
      <c r="O28399" s="404"/>
      <c r="P28399" s="404"/>
      <c r="Q28399" s="404"/>
      <c r="R28399" s="404"/>
      <c r="S28399" s="404"/>
      <c r="T28399" s="404"/>
    </row>
    <row r="28400" spans="12:20" ht="16.8">
      <c r="L28400" s="404"/>
      <c r="M28400" s="404"/>
      <c r="N28400" s="404"/>
      <c r="O28400" s="404"/>
      <c r="P28400" s="404"/>
      <c r="Q28400" s="404"/>
      <c r="R28400" s="404"/>
      <c r="S28400" s="404"/>
      <c r="T28400" s="404"/>
    </row>
    <row r="28401" spans="12:20" ht="16.8">
      <c r="L28401" s="404"/>
      <c r="M28401" s="404"/>
      <c r="N28401" s="404"/>
      <c r="O28401" s="404"/>
      <c r="P28401" s="404"/>
      <c r="Q28401" s="404"/>
      <c r="R28401" s="404"/>
      <c r="S28401" s="404"/>
      <c r="T28401" s="404"/>
    </row>
    <row r="28402" spans="12:20" ht="16.8">
      <c r="L28402" s="404"/>
      <c r="M28402" s="404"/>
      <c r="N28402" s="404"/>
      <c r="O28402" s="404"/>
      <c r="P28402" s="404"/>
      <c r="Q28402" s="404"/>
      <c r="R28402" s="404"/>
      <c r="S28402" s="404"/>
      <c r="T28402" s="404"/>
    </row>
    <row r="28403" spans="12:20" ht="16.8">
      <c r="L28403" s="404"/>
      <c r="M28403" s="404"/>
      <c r="N28403" s="404"/>
      <c r="O28403" s="404"/>
      <c r="P28403" s="404"/>
      <c r="Q28403" s="404"/>
      <c r="R28403" s="404"/>
      <c r="S28403" s="404"/>
      <c r="T28403" s="404"/>
    </row>
    <row r="28404" spans="12:20" ht="16.8">
      <c r="L28404" s="404"/>
      <c r="M28404" s="404"/>
      <c r="N28404" s="404"/>
      <c r="O28404" s="404"/>
      <c r="P28404" s="404"/>
      <c r="Q28404" s="404"/>
      <c r="R28404" s="404"/>
      <c r="S28404" s="404"/>
      <c r="T28404" s="404"/>
    </row>
    <row r="28405" spans="12:20" ht="16.8">
      <c r="L28405" s="404"/>
      <c r="M28405" s="404"/>
      <c r="N28405" s="404"/>
      <c r="O28405" s="404"/>
      <c r="P28405" s="404"/>
      <c r="Q28405" s="404"/>
      <c r="R28405" s="404"/>
      <c r="S28405" s="404"/>
      <c r="T28405" s="404"/>
    </row>
    <row r="28406" spans="12:20" ht="16.8">
      <c r="L28406" s="404"/>
      <c r="M28406" s="404"/>
      <c r="N28406" s="404"/>
      <c r="O28406" s="404"/>
      <c r="P28406" s="404"/>
      <c r="Q28406" s="404"/>
      <c r="R28406" s="404"/>
      <c r="S28406" s="404"/>
      <c r="T28406" s="404"/>
    </row>
    <row r="28407" spans="12:20" ht="16.8">
      <c r="L28407" s="404"/>
      <c r="M28407" s="404"/>
      <c r="N28407" s="404"/>
      <c r="O28407" s="404"/>
      <c r="P28407" s="404"/>
      <c r="Q28407" s="404"/>
      <c r="R28407" s="404"/>
      <c r="S28407" s="404"/>
      <c r="T28407" s="404"/>
    </row>
    <row r="28408" spans="12:20" ht="16.8">
      <c r="L28408" s="404"/>
      <c r="M28408" s="404"/>
      <c r="N28408" s="404"/>
      <c r="O28408" s="404"/>
      <c r="P28408" s="404"/>
      <c r="Q28408" s="404"/>
      <c r="R28408" s="404"/>
      <c r="S28408" s="404"/>
      <c r="T28408" s="404"/>
    </row>
    <row r="28409" spans="12:20" ht="16.8">
      <c r="L28409" s="404"/>
      <c r="M28409" s="404"/>
      <c r="N28409" s="404"/>
      <c r="O28409" s="404"/>
      <c r="P28409" s="404"/>
      <c r="Q28409" s="404"/>
      <c r="R28409" s="404"/>
      <c r="S28409" s="404"/>
      <c r="T28409" s="404"/>
    </row>
    <row r="28410" spans="12:20" ht="16.8">
      <c r="L28410" s="404"/>
      <c r="M28410" s="404"/>
      <c r="N28410" s="404"/>
      <c r="O28410" s="404"/>
      <c r="P28410" s="404"/>
      <c r="Q28410" s="404"/>
      <c r="R28410" s="404"/>
      <c r="S28410" s="404"/>
      <c r="T28410" s="404"/>
    </row>
    <row r="28411" spans="12:20" ht="16.8">
      <c r="L28411" s="404"/>
      <c r="M28411" s="404"/>
      <c r="N28411" s="404"/>
      <c r="O28411" s="404"/>
      <c r="P28411" s="404"/>
      <c r="Q28411" s="404"/>
      <c r="R28411" s="404"/>
      <c r="S28411" s="404"/>
      <c r="T28411" s="404"/>
    </row>
    <row r="28412" spans="12:20" ht="16.8">
      <c r="L28412" s="404"/>
      <c r="M28412" s="404"/>
      <c r="N28412" s="404"/>
      <c r="O28412" s="404"/>
      <c r="P28412" s="404"/>
      <c r="Q28412" s="404"/>
      <c r="R28412" s="404"/>
      <c r="S28412" s="404"/>
      <c r="T28412" s="404"/>
    </row>
    <row r="28413" spans="12:20" ht="16.8">
      <c r="L28413" s="404"/>
      <c r="M28413" s="404"/>
      <c r="N28413" s="404"/>
      <c r="O28413" s="404"/>
      <c r="P28413" s="404"/>
      <c r="Q28413" s="404"/>
      <c r="R28413" s="404"/>
      <c r="S28413" s="404"/>
      <c r="T28413" s="404"/>
    </row>
    <row r="28414" spans="12:20" ht="16.8">
      <c r="L28414" s="404"/>
      <c r="M28414" s="404"/>
      <c r="N28414" s="404"/>
      <c r="O28414" s="404"/>
      <c r="P28414" s="404"/>
      <c r="Q28414" s="404"/>
      <c r="R28414" s="404"/>
      <c r="S28414" s="404"/>
      <c r="T28414" s="404"/>
    </row>
    <row r="28415" spans="12:20" ht="16.8">
      <c r="L28415" s="404"/>
      <c r="M28415" s="404"/>
      <c r="N28415" s="404"/>
      <c r="O28415" s="404"/>
      <c r="P28415" s="404"/>
      <c r="Q28415" s="404"/>
      <c r="R28415" s="404"/>
      <c r="S28415" s="404"/>
      <c r="T28415" s="404"/>
    </row>
    <row r="28416" spans="12:20" ht="16.8">
      <c r="L28416" s="404"/>
      <c r="M28416" s="404"/>
      <c r="N28416" s="404"/>
      <c r="O28416" s="404"/>
      <c r="P28416" s="404"/>
      <c r="Q28416" s="404"/>
      <c r="R28416" s="404"/>
      <c r="S28416" s="404"/>
      <c r="T28416" s="404"/>
    </row>
    <row r="28417" spans="12:20" ht="16.8">
      <c r="L28417" s="404"/>
      <c r="M28417" s="404"/>
      <c r="N28417" s="404"/>
      <c r="O28417" s="404"/>
      <c r="P28417" s="404"/>
      <c r="Q28417" s="404"/>
      <c r="R28417" s="404"/>
      <c r="S28417" s="404"/>
      <c r="T28417" s="404"/>
    </row>
    <row r="28418" spans="12:20" ht="16.8">
      <c r="L28418" s="404"/>
      <c r="M28418" s="404"/>
      <c r="N28418" s="404"/>
      <c r="O28418" s="404"/>
      <c r="P28418" s="404"/>
      <c r="Q28418" s="404"/>
      <c r="R28418" s="404"/>
      <c r="S28418" s="404"/>
      <c r="T28418" s="404"/>
    </row>
    <row r="28419" spans="12:20" ht="16.8">
      <c r="L28419" s="404"/>
      <c r="M28419" s="404"/>
      <c r="N28419" s="404"/>
      <c r="O28419" s="404"/>
      <c r="P28419" s="404"/>
      <c r="Q28419" s="404"/>
      <c r="R28419" s="404"/>
      <c r="S28419" s="404"/>
      <c r="T28419" s="404"/>
    </row>
    <row r="28420" spans="12:20" ht="16.8">
      <c r="L28420" s="404"/>
      <c r="M28420" s="404"/>
      <c r="N28420" s="404"/>
      <c r="O28420" s="404"/>
      <c r="P28420" s="404"/>
      <c r="Q28420" s="404"/>
      <c r="R28420" s="404"/>
      <c r="S28420" s="404"/>
      <c r="T28420" s="404"/>
    </row>
    <row r="28421" spans="12:20" ht="16.8">
      <c r="L28421" s="404"/>
      <c r="M28421" s="404"/>
      <c r="N28421" s="404"/>
      <c r="O28421" s="404"/>
      <c r="P28421" s="404"/>
      <c r="Q28421" s="404"/>
      <c r="R28421" s="404"/>
      <c r="S28421" s="404"/>
      <c r="T28421" s="404"/>
    </row>
    <row r="28422" spans="12:20" ht="16.8">
      <c r="L28422" s="404"/>
      <c r="M28422" s="404"/>
      <c r="N28422" s="404"/>
      <c r="O28422" s="404"/>
      <c r="P28422" s="404"/>
      <c r="Q28422" s="404"/>
      <c r="R28422" s="404"/>
      <c r="S28422" s="404"/>
      <c r="T28422" s="404"/>
    </row>
    <row r="28423" spans="12:20" ht="16.8">
      <c r="L28423" s="404"/>
      <c r="M28423" s="404"/>
      <c r="N28423" s="404"/>
      <c r="O28423" s="404"/>
      <c r="P28423" s="404"/>
      <c r="Q28423" s="404"/>
      <c r="R28423" s="404"/>
      <c r="S28423" s="404"/>
      <c r="T28423" s="404"/>
    </row>
    <row r="28424" spans="12:20" ht="16.8">
      <c r="L28424" s="404"/>
      <c r="M28424" s="404"/>
      <c r="N28424" s="404"/>
      <c r="O28424" s="404"/>
      <c r="P28424" s="404"/>
      <c r="Q28424" s="404"/>
      <c r="R28424" s="404"/>
      <c r="S28424" s="404"/>
      <c r="T28424" s="404"/>
    </row>
    <row r="28425" spans="12:20" ht="16.8">
      <c r="L28425" s="404"/>
      <c r="M28425" s="404"/>
      <c r="N28425" s="404"/>
      <c r="O28425" s="404"/>
      <c r="P28425" s="404"/>
      <c r="Q28425" s="404"/>
      <c r="R28425" s="404"/>
      <c r="S28425" s="404"/>
      <c r="T28425" s="404"/>
    </row>
    <row r="28426" spans="12:20" ht="16.8">
      <c r="L28426" s="404"/>
      <c r="M28426" s="404"/>
      <c r="N28426" s="404"/>
      <c r="O28426" s="404"/>
      <c r="P28426" s="404"/>
      <c r="Q28426" s="404"/>
      <c r="R28426" s="404"/>
      <c r="S28426" s="404"/>
      <c r="T28426" s="404"/>
    </row>
    <row r="28427" spans="12:20" ht="16.8">
      <c r="L28427" s="404"/>
      <c r="M28427" s="404"/>
      <c r="N28427" s="404"/>
      <c r="O28427" s="404"/>
      <c r="P28427" s="404"/>
      <c r="Q28427" s="404"/>
      <c r="R28427" s="404"/>
      <c r="S28427" s="404"/>
      <c r="T28427" s="404"/>
    </row>
    <row r="28428" spans="12:20" ht="16.8">
      <c r="L28428" s="404"/>
      <c r="M28428" s="404"/>
      <c r="N28428" s="404"/>
      <c r="O28428" s="404"/>
      <c r="P28428" s="404"/>
      <c r="Q28428" s="404"/>
      <c r="R28428" s="404"/>
      <c r="S28428" s="404"/>
      <c r="T28428" s="404"/>
    </row>
    <row r="28429" spans="12:20" ht="16.8">
      <c r="L28429" s="404"/>
      <c r="M28429" s="404"/>
      <c r="N28429" s="404"/>
      <c r="O28429" s="404"/>
      <c r="P28429" s="404"/>
      <c r="Q28429" s="404"/>
      <c r="R28429" s="404"/>
      <c r="S28429" s="404"/>
      <c r="T28429" s="404"/>
    </row>
    <row r="28430" spans="12:20" ht="16.8">
      <c r="L28430" s="404"/>
      <c r="M28430" s="404"/>
      <c r="N28430" s="404"/>
      <c r="O28430" s="404"/>
      <c r="P28430" s="404"/>
      <c r="Q28430" s="404"/>
      <c r="R28430" s="404"/>
      <c r="S28430" s="404"/>
      <c r="T28430" s="404"/>
    </row>
    <row r="28431" spans="12:20" ht="16.8">
      <c r="L28431" s="404"/>
      <c r="M28431" s="404"/>
      <c r="N28431" s="404"/>
      <c r="O28431" s="404"/>
      <c r="P28431" s="404"/>
      <c r="Q28431" s="404"/>
      <c r="R28431" s="404"/>
      <c r="S28431" s="404"/>
      <c r="T28431" s="404"/>
    </row>
    <row r="28432" spans="12:20" ht="16.8">
      <c r="L28432" s="404"/>
      <c r="M28432" s="404"/>
      <c r="N28432" s="404"/>
      <c r="O28432" s="404"/>
      <c r="P28432" s="404"/>
      <c r="Q28432" s="404"/>
      <c r="R28432" s="404"/>
      <c r="S28432" s="404"/>
      <c r="T28432" s="404"/>
    </row>
    <row r="28433" spans="12:20" ht="16.8">
      <c r="L28433" s="404"/>
      <c r="M28433" s="404"/>
      <c r="N28433" s="404"/>
      <c r="O28433" s="404"/>
      <c r="P28433" s="404"/>
      <c r="Q28433" s="404"/>
      <c r="R28433" s="404"/>
      <c r="S28433" s="404"/>
      <c r="T28433" s="404"/>
    </row>
    <row r="28434" spans="12:20" ht="16.8">
      <c r="L28434" s="404"/>
      <c r="M28434" s="404"/>
      <c r="N28434" s="404"/>
      <c r="O28434" s="404"/>
      <c r="P28434" s="404"/>
      <c r="Q28434" s="404"/>
      <c r="R28434" s="404"/>
      <c r="S28434" s="404"/>
      <c r="T28434" s="404"/>
    </row>
    <row r="28435" spans="12:20" ht="16.8">
      <c r="L28435" s="404"/>
      <c r="M28435" s="404"/>
      <c r="N28435" s="404"/>
      <c r="O28435" s="404"/>
      <c r="P28435" s="404"/>
      <c r="Q28435" s="404"/>
      <c r="R28435" s="404"/>
      <c r="S28435" s="404"/>
      <c r="T28435" s="404"/>
    </row>
    <row r="28436" spans="12:20" ht="16.8">
      <c r="L28436" s="404"/>
      <c r="M28436" s="404"/>
      <c r="N28436" s="404"/>
      <c r="O28436" s="404"/>
      <c r="P28436" s="404"/>
      <c r="Q28436" s="404"/>
      <c r="R28436" s="404"/>
      <c r="S28436" s="404"/>
      <c r="T28436" s="404"/>
    </row>
    <row r="28437" spans="12:20" ht="16.8">
      <c r="L28437" s="404"/>
      <c r="M28437" s="404"/>
      <c r="N28437" s="404"/>
      <c r="O28437" s="404"/>
      <c r="P28437" s="404"/>
      <c r="Q28437" s="404"/>
      <c r="R28437" s="404"/>
      <c r="S28437" s="404"/>
      <c r="T28437" s="404"/>
    </row>
    <row r="28438" spans="12:20" ht="16.8">
      <c r="L28438" s="404"/>
      <c r="M28438" s="404"/>
      <c r="N28438" s="404"/>
      <c r="O28438" s="404"/>
      <c r="P28438" s="404"/>
      <c r="Q28438" s="404"/>
      <c r="R28438" s="404"/>
      <c r="S28438" s="404"/>
      <c r="T28438" s="404"/>
    </row>
    <row r="28439" spans="12:20" ht="16.8">
      <c r="L28439" s="404"/>
      <c r="M28439" s="404"/>
      <c r="N28439" s="404"/>
      <c r="O28439" s="404"/>
      <c r="P28439" s="404"/>
      <c r="Q28439" s="404"/>
      <c r="R28439" s="404"/>
      <c r="S28439" s="404"/>
      <c r="T28439" s="404"/>
    </row>
    <row r="28440" spans="12:20" ht="16.8">
      <c r="L28440" s="404"/>
      <c r="M28440" s="404"/>
      <c r="N28440" s="404"/>
      <c r="O28440" s="404"/>
      <c r="P28440" s="404"/>
      <c r="Q28440" s="404"/>
      <c r="R28440" s="404"/>
      <c r="S28440" s="404"/>
      <c r="T28440" s="404"/>
    </row>
    <row r="28441" spans="12:20" ht="16.8">
      <c r="L28441" s="404"/>
      <c r="M28441" s="404"/>
      <c r="N28441" s="404"/>
      <c r="O28441" s="404"/>
      <c r="P28441" s="404"/>
      <c r="Q28441" s="404"/>
      <c r="R28441" s="404"/>
      <c r="S28441" s="404"/>
      <c r="T28441" s="404"/>
    </row>
    <row r="28442" spans="12:20" ht="16.8">
      <c r="L28442" s="404"/>
      <c r="M28442" s="404"/>
      <c r="N28442" s="404"/>
      <c r="O28442" s="404"/>
      <c r="P28442" s="404"/>
      <c r="Q28442" s="404"/>
      <c r="R28442" s="404"/>
      <c r="S28442" s="404"/>
      <c r="T28442" s="404"/>
    </row>
    <row r="28443" spans="12:20" ht="16.8">
      <c r="L28443" s="404"/>
      <c r="M28443" s="404"/>
      <c r="N28443" s="404"/>
      <c r="O28443" s="404"/>
      <c r="P28443" s="404"/>
      <c r="Q28443" s="404"/>
      <c r="R28443" s="404"/>
      <c r="S28443" s="404"/>
      <c r="T28443" s="404"/>
    </row>
    <row r="28444" spans="12:20" ht="16.8">
      <c r="L28444" s="404"/>
      <c r="M28444" s="404"/>
      <c r="N28444" s="404"/>
      <c r="O28444" s="404"/>
      <c r="P28444" s="404"/>
      <c r="Q28444" s="404"/>
      <c r="R28444" s="404"/>
      <c r="S28444" s="404"/>
      <c r="T28444" s="404"/>
    </row>
    <row r="28445" spans="12:20" ht="16.8">
      <c r="L28445" s="404"/>
      <c r="M28445" s="404"/>
      <c r="N28445" s="404"/>
      <c r="O28445" s="404"/>
      <c r="P28445" s="404"/>
      <c r="Q28445" s="404"/>
      <c r="R28445" s="404"/>
      <c r="S28445" s="404"/>
      <c r="T28445" s="404"/>
    </row>
    <row r="28446" spans="12:20" ht="16.8">
      <c r="L28446" s="404"/>
      <c r="M28446" s="404"/>
      <c r="N28446" s="404"/>
      <c r="O28446" s="404"/>
      <c r="P28446" s="404"/>
      <c r="Q28446" s="404"/>
      <c r="R28446" s="404"/>
      <c r="S28446" s="404"/>
      <c r="T28446" s="404"/>
    </row>
    <row r="28447" spans="12:20" ht="16.8">
      <c r="L28447" s="404"/>
      <c r="M28447" s="404"/>
      <c r="N28447" s="404"/>
      <c r="O28447" s="404"/>
      <c r="P28447" s="404"/>
      <c r="Q28447" s="404"/>
      <c r="R28447" s="404"/>
      <c r="S28447" s="404"/>
      <c r="T28447" s="404"/>
    </row>
    <row r="28448" spans="12:20" ht="16.8">
      <c r="L28448" s="404"/>
      <c r="M28448" s="404"/>
      <c r="N28448" s="404"/>
      <c r="O28448" s="404"/>
      <c r="P28448" s="404"/>
      <c r="Q28448" s="404"/>
      <c r="R28448" s="404"/>
      <c r="S28448" s="404"/>
      <c r="T28448" s="404"/>
    </row>
    <row r="28449" spans="12:20" ht="16.8">
      <c r="L28449" s="404"/>
      <c r="M28449" s="404"/>
      <c r="N28449" s="404"/>
      <c r="O28449" s="404"/>
      <c r="P28449" s="404"/>
      <c r="Q28449" s="404"/>
      <c r="R28449" s="404"/>
      <c r="S28449" s="404"/>
      <c r="T28449" s="404"/>
    </row>
    <row r="28450" spans="12:20" ht="16.8">
      <c r="L28450" s="404"/>
      <c r="M28450" s="404"/>
      <c r="N28450" s="404"/>
      <c r="O28450" s="404"/>
      <c r="P28450" s="404"/>
      <c r="Q28450" s="404"/>
      <c r="R28450" s="404"/>
      <c r="S28450" s="404"/>
      <c r="T28450" s="404"/>
    </row>
    <row r="28451" spans="12:20" ht="16.8">
      <c r="L28451" s="404"/>
      <c r="M28451" s="404"/>
      <c r="N28451" s="404"/>
      <c r="O28451" s="404"/>
      <c r="P28451" s="404"/>
      <c r="Q28451" s="404"/>
      <c r="R28451" s="404"/>
      <c r="S28451" s="404"/>
      <c r="T28451" s="404"/>
    </row>
    <row r="28452" spans="12:20" ht="16.8">
      <c r="L28452" s="404"/>
      <c r="M28452" s="404"/>
      <c r="N28452" s="404"/>
      <c r="O28452" s="404"/>
      <c r="P28452" s="404"/>
      <c r="Q28452" s="404"/>
      <c r="R28452" s="404"/>
      <c r="S28452" s="404"/>
      <c r="T28452" s="404"/>
    </row>
    <row r="28453" spans="12:20" ht="16.8">
      <c r="L28453" s="404"/>
      <c r="M28453" s="404"/>
      <c r="N28453" s="404"/>
      <c r="O28453" s="404"/>
      <c r="P28453" s="404"/>
      <c r="Q28453" s="404"/>
      <c r="R28453" s="404"/>
      <c r="S28453" s="404"/>
      <c r="T28453" s="404"/>
    </row>
    <row r="28454" spans="12:20" ht="16.8">
      <c r="L28454" s="404"/>
      <c r="M28454" s="404"/>
      <c r="N28454" s="404"/>
      <c r="O28454" s="404"/>
      <c r="P28454" s="404"/>
      <c r="Q28454" s="404"/>
      <c r="R28454" s="404"/>
      <c r="S28454" s="404"/>
      <c r="T28454" s="404"/>
    </row>
    <row r="28455" spans="12:20" ht="16.8">
      <c r="L28455" s="404"/>
      <c r="M28455" s="404"/>
      <c r="N28455" s="404"/>
      <c r="O28455" s="404"/>
      <c r="P28455" s="404"/>
      <c r="Q28455" s="404"/>
      <c r="R28455" s="404"/>
      <c r="S28455" s="404"/>
      <c r="T28455" s="404"/>
    </row>
    <row r="28456" spans="12:20" ht="16.8">
      <c r="L28456" s="404"/>
      <c r="M28456" s="404"/>
      <c r="N28456" s="404"/>
      <c r="O28456" s="404"/>
      <c r="P28456" s="404"/>
      <c r="Q28456" s="404"/>
      <c r="R28456" s="404"/>
      <c r="S28456" s="404"/>
      <c r="T28456" s="404"/>
    </row>
    <row r="28457" spans="12:20" ht="16.8">
      <c r="L28457" s="404"/>
      <c r="M28457" s="404"/>
      <c r="N28457" s="404"/>
      <c r="O28457" s="404"/>
      <c r="P28457" s="404"/>
      <c r="Q28457" s="404"/>
      <c r="R28457" s="404"/>
      <c r="S28457" s="404"/>
      <c r="T28457" s="404"/>
    </row>
    <row r="28458" spans="12:20" ht="16.8">
      <c r="L28458" s="404"/>
      <c r="M28458" s="404"/>
      <c r="N28458" s="404"/>
      <c r="O28458" s="404"/>
      <c r="P28458" s="404"/>
      <c r="Q28458" s="404"/>
      <c r="R28458" s="404"/>
      <c r="S28458" s="404"/>
      <c r="T28458" s="404"/>
    </row>
    <row r="28459" spans="12:20" ht="16.8">
      <c r="L28459" s="404"/>
      <c r="M28459" s="404"/>
      <c r="N28459" s="404"/>
      <c r="O28459" s="404"/>
      <c r="P28459" s="404"/>
      <c r="Q28459" s="404"/>
      <c r="R28459" s="404"/>
      <c r="S28459" s="404"/>
      <c r="T28459" s="404"/>
    </row>
    <row r="28460" spans="12:20" ht="16.8">
      <c r="L28460" s="404"/>
      <c r="M28460" s="404"/>
      <c r="N28460" s="404"/>
      <c r="O28460" s="404"/>
      <c r="P28460" s="404"/>
      <c r="Q28460" s="404"/>
      <c r="R28460" s="404"/>
      <c r="S28460" s="404"/>
      <c r="T28460" s="404"/>
    </row>
    <row r="28461" spans="12:20" ht="16.8">
      <c r="L28461" s="404"/>
      <c r="M28461" s="404"/>
      <c r="N28461" s="404"/>
      <c r="O28461" s="404"/>
      <c r="P28461" s="404"/>
      <c r="Q28461" s="404"/>
      <c r="R28461" s="404"/>
      <c r="S28461" s="404"/>
      <c r="T28461" s="404"/>
    </row>
    <row r="28462" spans="12:20" ht="16.8">
      <c r="L28462" s="404"/>
      <c r="M28462" s="404"/>
      <c r="N28462" s="404"/>
      <c r="O28462" s="404"/>
      <c r="P28462" s="404"/>
      <c r="Q28462" s="404"/>
      <c r="R28462" s="404"/>
      <c r="S28462" s="404"/>
      <c r="T28462" s="404"/>
    </row>
    <row r="28463" spans="12:20" ht="16.8">
      <c r="L28463" s="404"/>
      <c r="M28463" s="404"/>
      <c r="N28463" s="404"/>
      <c r="O28463" s="404"/>
      <c r="P28463" s="404"/>
      <c r="Q28463" s="404"/>
      <c r="R28463" s="404"/>
      <c r="S28463" s="404"/>
      <c r="T28463" s="404"/>
    </row>
    <row r="28464" spans="12:20" ht="16.8">
      <c r="L28464" s="404"/>
      <c r="M28464" s="404"/>
      <c r="N28464" s="404"/>
      <c r="O28464" s="404"/>
      <c r="P28464" s="404"/>
      <c r="Q28464" s="404"/>
      <c r="R28464" s="404"/>
      <c r="S28464" s="404"/>
      <c r="T28464" s="404"/>
    </row>
    <row r="28465" spans="12:20" ht="16.8">
      <c r="L28465" s="404"/>
      <c r="M28465" s="404"/>
      <c r="N28465" s="404"/>
      <c r="O28465" s="404"/>
      <c r="P28465" s="404"/>
      <c r="Q28465" s="404"/>
      <c r="R28465" s="404"/>
      <c r="S28465" s="404"/>
      <c r="T28465" s="404"/>
    </row>
    <row r="28466" spans="12:20" ht="16.8">
      <c r="L28466" s="404"/>
      <c r="M28466" s="404"/>
      <c r="N28466" s="404"/>
      <c r="O28466" s="404"/>
      <c r="P28466" s="404"/>
      <c r="Q28466" s="404"/>
      <c r="R28466" s="404"/>
      <c r="S28466" s="404"/>
      <c r="T28466" s="404"/>
    </row>
    <row r="28467" spans="12:20" ht="16.8">
      <c r="L28467" s="404"/>
      <c r="M28467" s="404"/>
      <c r="N28467" s="404"/>
      <c r="O28467" s="404"/>
      <c r="P28467" s="404"/>
      <c r="Q28467" s="404"/>
      <c r="R28467" s="404"/>
      <c r="S28467" s="404"/>
      <c r="T28467" s="404"/>
    </row>
    <row r="28468" spans="12:20" ht="16.8">
      <c r="L28468" s="404"/>
      <c r="M28468" s="404"/>
      <c r="N28468" s="404"/>
      <c r="O28468" s="404"/>
      <c r="P28468" s="404"/>
      <c r="Q28468" s="404"/>
      <c r="R28468" s="404"/>
      <c r="S28468" s="404"/>
      <c r="T28468" s="404"/>
    </row>
    <row r="28469" spans="12:20" ht="16.8">
      <c r="L28469" s="404"/>
      <c r="M28469" s="404"/>
      <c r="N28469" s="404"/>
      <c r="O28469" s="404"/>
      <c r="P28469" s="404"/>
      <c r="Q28469" s="404"/>
      <c r="R28469" s="404"/>
      <c r="S28469" s="404"/>
      <c r="T28469" s="404"/>
    </row>
    <row r="28470" spans="12:20" ht="16.8">
      <c r="L28470" s="404"/>
      <c r="M28470" s="404"/>
      <c r="N28470" s="404"/>
      <c r="O28470" s="404"/>
      <c r="P28470" s="404"/>
      <c r="Q28470" s="404"/>
      <c r="R28470" s="404"/>
      <c r="S28470" s="404"/>
      <c r="T28470" s="404"/>
    </row>
    <row r="28471" spans="12:20" ht="16.8">
      <c r="L28471" s="404"/>
      <c r="M28471" s="404"/>
      <c r="N28471" s="404"/>
      <c r="O28471" s="404"/>
      <c r="P28471" s="404"/>
      <c r="Q28471" s="404"/>
      <c r="R28471" s="404"/>
      <c r="S28471" s="404"/>
      <c r="T28471" s="404"/>
    </row>
    <row r="28472" spans="12:20" ht="16.8">
      <c r="L28472" s="404"/>
      <c r="M28472" s="404"/>
      <c r="N28472" s="404"/>
      <c r="O28472" s="404"/>
      <c r="P28472" s="404"/>
      <c r="Q28472" s="404"/>
      <c r="R28472" s="404"/>
      <c r="S28472" s="404"/>
      <c r="T28472" s="404"/>
    </row>
    <row r="28473" spans="12:20" ht="16.8">
      <c r="L28473" s="404"/>
      <c r="M28473" s="404"/>
      <c r="N28473" s="404"/>
      <c r="O28473" s="404"/>
      <c r="P28473" s="404"/>
      <c r="Q28473" s="404"/>
      <c r="R28473" s="404"/>
      <c r="S28473" s="404"/>
      <c r="T28473" s="404"/>
    </row>
    <row r="28474" spans="12:20" ht="16.8">
      <c r="L28474" s="404"/>
      <c r="M28474" s="404"/>
      <c r="N28474" s="404"/>
      <c r="O28474" s="404"/>
      <c r="P28474" s="404"/>
      <c r="Q28474" s="404"/>
      <c r="R28474" s="404"/>
      <c r="S28474" s="404"/>
      <c r="T28474" s="404"/>
    </row>
    <row r="28475" spans="12:20" ht="16.8">
      <c r="L28475" s="404"/>
      <c r="M28475" s="404"/>
      <c r="N28475" s="404"/>
      <c r="O28475" s="404"/>
      <c r="P28475" s="404"/>
      <c r="Q28475" s="404"/>
      <c r="R28475" s="404"/>
      <c r="S28475" s="404"/>
      <c r="T28475" s="404"/>
    </row>
    <row r="28476" spans="12:20" ht="16.8">
      <c r="L28476" s="404"/>
      <c r="M28476" s="404"/>
      <c r="N28476" s="404"/>
      <c r="O28476" s="404"/>
      <c r="P28476" s="404"/>
      <c r="Q28476" s="404"/>
      <c r="R28476" s="404"/>
      <c r="S28476" s="404"/>
      <c r="T28476" s="404"/>
    </row>
    <row r="28477" spans="12:20" ht="16.8">
      <c r="L28477" s="404"/>
      <c r="M28477" s="404"/>
      <c r="N28477" s="404"/>
      <c r="O28477" s="404"/>
      <c r="P28477" s="404"/>
      <c r="Q28477" s="404"/>
      <c r="R28477" s="404"/>
      <c r="S28477" s="404"/>
      <c r="T28477" s="404"/>
    </row>
    <row r="28478" spans="12:20" ht="16.8">
      <c r="L28478" s="404"/>
      <c r="M28478" s="404"/>
      <c r="N28478" s="404"/>
      <c r="O28478" s="404"/>
      <c r="P28478" s="404"/>
      <c r="Q28478" s="404"/>
      <c r="R28478" s="404"/>
      <c r="S28478" s="404"/>
      <c r="T28478" s="404"/>
    </row>
    <row r="28479" spans="12:20" ht="16.8">
      <c r="L28479" s="404"/>
      <c r="M28479" s="404"/>
      <c r="N28479" s="404"/>
      <c r="O28479" s="404"/>
      <c r="P28479" s="404"/>
      <c r="Q28479" s="404"/>
      <c r="R28479" s="404"/>
      <c r="S28479" s="404"/>
      <c r="T28479" s="404"/>
    </row>
    <row r="28480" spans="12:20" ht="16.8">
      <c r="L28480" s="404"/>
      <c r="M28480" s="404"/>
      <c r="N28480" s="404"/>
      <c r="O28480" s="404"/>
      <c r="P28480" s="404"/>
      <c r="Q28480" s="404"/>
      <c r="R28480" s="404"/>
      <c r="S28480" s="404"/>
      <c r="T28480" s="404"/>
    </row>
    <row r="28481" spans="12:20" ht="16.8">
      <c r="L28481" s="404"/>
      <c r="M28481" s="404"/>
      <c r="N28481" s="404"/>
      <c r="O28481" s="404"/>
      <c r="P28481" s="404"/>
      <c r="Q28481" s="404"/>
      <c r="R28481" s="404"/>
      <c r="S28481" s="404"/>
      <c r="T28481" s="404"/>
    </row>
    <row r="28482" spans="12:20" ht="16.8">
      <c r="L28482" s="404"/>
      <c r="M28482" s="404"/>
      <c r="N28482" s="404"/>
      <c r="O28482" s="404"/>
      <c r="P28482" s="404"/>
      <c r="Q28482" s="404"/>
      <c r="R28482" s="404"/>
      <c r="S28482" s="404"/>
      <c r="T28482" s="404"/>
    </row>
    <row r="28483" spans="12:20" ht="16.8">
      <c r="L28483" s="404"/>
      <c r="M28483" s="404"/>
      <c r="N28483" s="404"/>
      <c r="O28483" s="404"/>
      <c r="P28483" s="404"/>
      <c r="Q28483" s="404"/>
      <c r="R28483" s="404"/>
      <c r="S28483" s="404"/>
      <c r="T28483" s="404"/>
    </row>
    <row r="28484" spans="12:20" ht="16.8">
      <c r="L28484" s="404"/>
      <c r="M28484" s="404"/>
      <c r="N28484" s="404"/>
      <c r="O28484" s="404"/>
      <c r="P28484" s="404"/>
      <c r="Q28484" s="404"/>
      <c r="R28484" s="404"/>
      <c r="S28484" s="404"/>
      <c r="T28484" s="404"/>
    </row>
    <row r="28485" spans="12:20" ht="16.8">
      <c r="L28485" s="404"/>
      <c r="M28485" s="404"/>
      <c r="N28485" s="404"/>
      <c r="O28485" s="404"/>
      <c r="P28485" s="404"/>
      <c r="Q28485" s="404"/>
      <c r="R28485" s="404"/>
      <c r="S28485" s="404"/>
      <c r="T28485" s="404"/>
    </row>
    <row r="28486" spans="12:20" ht="16.8">
      <c r="L28486" s="404"/>
      <c r="M28486" s="404"/>
      <c r="N28486" s="404"/>
      <c r="O28486" s="404"/>
      <c r="P28486" s="404"/>
      <c r="Q28486" s="404"/>
      <c r="R28486" s="404"/>
      <c r="S28486" s="404"/>
      <c r="T28486" s="404"/>
    </row>
    <row r="28487" spans="12:20" ht="16.8">
      <c r="L28487" s="404"/>
      <c r="M28487" s="404"/>
      <c r="N28487" s="404"/>
      <c r="O28487" s="404"/>
      <c r="P28487" s="404"/>
      <c r="Q28487" s="404"/>
      <c r="R28487" s="404"/>
      <c r="S28487" s="404"/>
      <c r="T28487" s="404"/>
    </row>
    <row r="28488" spans="12:20" ht="16.8">
      <c r="L28488" s="404"/>
      <c r="M28488" s="404"/>
      <c r="N28488" s="404"/>
      <c r="O28488" s="404"/>
      <c r="P28488" s="404"/>
      <c r="Q28488" s="404"/>
      <c r="R28488" s="404"/>
      <c r="S28488" s="404"/>
      <c r="T28488" s="404"/>
    </row>
    <row r="28489" spans="12:20" ht="16.8">
      <c r="L28489" s="404"/>
      <c r="M28489" s="404"/>
      <c r="N28489" s="404"/>
      <c r="O28489" s="404"/>
      <c r="P28489" s="404"/>
      <c r="Q28489" s="404"/>
      <c r="R28489" s="404"/>
      <c r="S28489" s="404"/>
      <c r="T28489" s="404"/>
    </row>
    <row r="28490" spans="12:20" ht="16.8">
      <c r="L28490" s="404"/>
      <c r="M28490" s="404"/>
      <c r="N28490" s="404"/>
      <c r="O28490" s="404"/>
      <c r="P28490" s="404"/>
      <c r="Q28490" s="404"/>
      <c r="R28490" s="404"/>
      <c r="S28490" s="404"/>
      <c r="T28490" s="404"/>
    </row>
    <row r="28491" spans="12:20" ht="16.8">
      <c r="L28491" s="404"/>
      <c r="M28491" s="404"/>
      <c r="N28491" s="404"/>
      <c r="O28491" s="404"/>
      <c r="P28491" s="404"/>
      <c r="Q28491" s="404"/>
      <c r="R28491" s="404"/>
      <c r="S28491" s="404"/>
      <c r="T28491" s="404"/>
    </row>
    <row r="28492" spans="12:20" ht="16.8">
      <c r="L28492" s="404"/>
      <c r="M28492" s="404"/>
      <c r="N28492" s="404"/>
      <c r="O28492" s="404"/>
      <c r="P28492" s="404"/>
      <c r="Q28492" s="404"/>
      <c r="R28492" s="404"/>
      <c r="S28492" s="404"/>
      <c r="T28492" s="404"/>
    </row>
    <row r="28493" spans="12:20" ht="16.8">
      <c r="L28493" s="404"/>
      <c r="M28493" s="404"/>
      <c r="N28493" s="404"/>
      <c r="O28493" s="404"/>
      <c r="P28493" s="404"/>
      <c r="Q28493" s="404"/>
      <c r="R28493" s="404"/>
      <c r="S28493" s="404"/>
      <c r="T28493" s="404"/>
    </row>
    <row r="28494" spans="12:20" ht="16.8">
      <c r="L28494" s="404"/>
      <c r="M28494" s="404"/>
      <c r="N28494" s="404"/>
      <c r="O28494" s="404"/>
      <c r="P28494" s="404"/>
      <c r="Q28494" s="404"/>
      <c r="R28494" s="404"/>
      <c r="S28494" s="404"/>
      <c r="T28494" s="404"/>
    </row>
    <row r="28495" spans="12:20" ht="16.8">
      <c r="L28495" s="404"/>
      <c r="M28495" s="404"/>
      <c r="N28495" s="404"/>
      <c r="O28495" s="404"/>
      <c r="P28495" s="404"/>
      <c r="Q28495" s="404"/>
      <c r="R28495" s="404"/>
      <c r="S28495" s="404"/>
      <c r="T28495" s="404"/>
    </row>
    <row r="28496" spans="12:20" ht="16.8">
      <c r="L28496" s="404"/>
      <c r="M28496" s="404"/>
      <c r="N28496" s="404"/>
      <c r="O28496" s="404"/>
      <c r="P28496" s="404"/>
      <c r="Q28496" s="404"/>
      <c r="R28496" s="404"/>
      <c r="S28496" s="404"/>
      <c r="T28496" s="404"/>
    </row>
    <row r="28497" spans="12:20" ht="16.8">
      <c r="L28497" s="404"/>
      <c r="M28497" s="404"/>
      <c r="N28497" s="404"/>
      <c r="O28497" s="404"/>
      <c r="P28497" s="404"/>
      <c r="Q28497" s="404"/>
      <c r="R28497" s="404"/>
      <c r="S28497" s="404"/>
      <c r="T28497" s="404"/>
    </row>
    <row r="28498" spans="12:20" ht="16.8">
      <c r="L28498" s="404"/>
      <c r="M28498" s="404"/>
      <c r="N28498" s="404"/>
      <c r="O28498" s="404"/>
      <c r="P28498" s="404"/>
      <c r="Q28498" s="404"/>
      <c r="R28498" s="404"/>
      <c r="S28498" s="404"/>
      <c r="T28498" s="404"/>
    </row>
    <row r="28499" spans="12:20" ht="16.8">
      <c r="L28499" s="404"/>
      <c r="M28499" s="404"/>
      <c r="N28499" s="404"/>
      <c r="O28499" s="404"/>
      <c r="P28499" s="404"/>
      <c r="Q28499" s="404"/>
      <c r="R28499" s="404"/>
      <c r="S28499" s="404"/>
      <c r="T28499" s="404"/>
    </row>
    <row r="28500" spans="12:20" ht="16.8">
      <c r="L28500" s="404"/>
      <c r="M28500" s="404"/>
      <c r="N28500" s="404"/>
      <c r="O28500" s="404"/>
      <c r="P28500" s="404"/>
      <c r="Q28500" s="404"/>
      <c r="R28500" s="404"/>
      <c r="S28500" s="404"/>
      <c r="T28500" s="404"/>
    </row>
    <row r="28501" spans="12:20" ht="16.8">
      <c r="L28501" s="404"/>
      <c r="M28501" s="404"/>
      <c r="N28501" s="404"/>
      <c r="O28501" s="404"/>
      <c r="P28501" s="404"/>
      <c r="Q28501" s="404"/>
      <c r="R28501" s="404"/>
      <c r="S28501" s="404"/>
      <c r="T28501" s="404"/>
    </row>
    <row r="28502" spans="12:20" ht="16.8">
      <c r="L28502" s="404"/>
      <c r="M28502" s="404"/>
      <c r="N28502" s="404"/>
      <c r="O28502" s="404"/>
      <c r="P28502" s="404"/>
      <c r="Q28502" s="404"/>
      <c r="R28502" s="404"/>
      <c r="S28502" s="404"/>
      <c r="T28502" s="404"/>
    </row>
    <row r="28503" spans="12:20" ht="16.8">
      <c r="L28503" s="404"/>
      <c r="M28503" s="404"/>
      <c r="N28503" s="404"/>
      <c r="O28503" s="404"/>
      <c r="P28503" s="404"/>
      <c r="Q28503" s="404"/>
      <c r="R28503" s="404"/>
      <c r="S28503" s="404"/>
      <c r="T28503" s="404"/>
    </row>
    <row r="28504" spans="12:20" ht="16.8">
      <c r="L28504" s="404"/>
      <c r="M28504" s="404"/>
      <c r="N28504" s="404"/>
      <c r="O28504" s="404"/>
      <c r="P28504" s="404"/>
      <c r="Q28504" s="404"/>
      <c r="R28504" s="404"/>
      <c r="S28504" s="404"/>
      <c r="T28504" s="404"/>
    </row>
    <row r="28505" spans="12:20" ht="16.8">
      <c r="L28505" s="404"/>
      <c r="M28505" s="404"/>
      <c r="N28505" s="404"/>
      <c r="O28505" s="404"/>
      <c r="P28505" s="404"/>
      <c r="Q28505" s="404"/>
      <c r="R28505" s="404"/>
      <c r="S28505" s="404"/>
      <c r="T28505" s="404"/>
    </row>
    <row r="28506" spans="12:20" ht="16.8">
      <c r="L28506" s="404"/>
      <c r="M28506" s="404"/>
      <c r="N28506" s="404"/>
      <c r="O28506" s="404"/>
      <c r="P28506" s="404"/>
      <c r="Q28506" s="404"/>
      <c r="R28506" s="404"/>
      <c r="S28506" s="404"/>
      <c r="T28506" s="404"/>
    </row>
    <row r="28507" spans="12:20" ht="16.8">
      <c r="L28507" s="404"/>
      <c r="M28507" s="404"/>
      <c r="N28507" s="404"/>
      <c r="O28507" s="404"/>
      <c r="P28507" s="404"/>
      <c r="Q28507" s="404"/>
      <c r="R28507" s="404"/>
      <c r="S28507" s="404"/>
      <c r="T28507" s="404"/>
    </row>
    <row r="28508" spans="12:20" ht="16.8">
      <c r="L28508" s="404"/>
      <c r="M28508" s="404"/>
      <c r="N28508" s="404"/>
      <c r="O28508" s="404"/>
      <c r="P28508" s="404"/>
      <c r="Q28508" s="404"/>
      <c r="R28508" s="404"/>
      <c r="S28508" s="404"/>
      <c r="T28508" s="404"/>
    </row>
    <row r="28509" spans="12:20" ht="16.8">
      <c r="L28509" s="404"/>
      <c r="M28509" s="404"/>
      <c r="N28509" s="404"/>
      <c r="O28509" s="404"/>
      <c r="P28509" s="404"/>
      <c r="Q28509" s="404"/>
      <c r="R28509" s="404"/>
      <c r="S28509" s="404"/>
      <c r="T28509" s="404"/>
    </row>
    <row r="28510" spans="12:20" ht="16.8">
      <c r="L28510" s="404"/>
      <c r="M28510" s="404"/>
      <c r="N28510" s="404"/>
      <c r="O28510" s="404"/>
      <c r="P28510" s="404"/>
      <c r="Q28510" s="404"/>
      <c r="R28510" s="404"/>
      <c r="S28510" s="404"/>
      <c r="T28510" s="404"/>
    </row>
    <row r="28511" spans="12:20" ht="16.8">
      <c r="L28511" s="404"/>
      <c r="M28511" s="404"/>
      <c r="N28511" s="404"/>
      <c r="O28511" s="404"/>
      <c r="P28511" s="404"/>
      <c r="Q28511" s="404"/>
      <c r="R28511" s="404"/>
      <c r="S28511" s="404"/>
      <c r="T28511" s="404"/>
    </row>
    <row r="28512" spans="12:20" ht="16.8">
      <c r="L28512" s="404"/>
      <c r="M28512" s="404"/>
      <c r="N28512" s="404"/>
      <c r="O28512" s="404"/>
      <c r="P28512" s="404"/>
      <c r="Q28512" s="404"/>
      <c r="R28512" s="404"/>
      <c r="S28512" s="404"/>
      <c r="T28512" s="404"/>
    </row>
    <row r="28513" spans="12:20" ht="16.8">
      <c r="L28513" s="404"/>
      <c r="M28513" s="404"/>
      <c r="N28513" s="404"/>
      <c r="O28513" s="404"/>
      <c r="P28513" s="404"/>
      <c r="Q28513" s="404"/>
      <c r="R28513" s="404"/>
      <c r="S28513" s="404"/>
      <c r="T28513" s="404"/>
    </row>
    <row r="28514" spans="12:20" ht="16.8">
      <c r="L28514" s="404"/>
      <c r="M28514" s="404"/>
      <c r="N28514" s="404"/>
      <c r="O28514" s="404"/>
      <c r="P28514" s="404"/>
      <c r="Q28514" s="404"/>
      <c r="R28514" s="404"/>
      <c r="S28514" s="404"/>
      <c r="T28514" s="404"/>
    </row>
    <row r="28515" spans="12:20" ht="16.8">
      <c r="L28515" s="404"/>
      <c r="M28515" s="404"/>
      <c r="N28515" s="404"/>
      <c r="O28515" s="404"/>
      <c r="P28515" s="404"/>
      <c r="Q28515" s="404"/>
      <c r="R28515" s="404"/>
      <c r="S28515" s="404"/>
      <c r="T28515" s="404"/>
    </row>
    <row r="28516" spans="12:20" ht="16.8">
      <c r="L28516" s="404"/>
      <c r="M28516" s="404"/>
      <c r="N28516" s="404"/>
      <c r="O28516" s="404"/>
      <c r="P28516" s="404"/>
      <c r="Q28516" s="404"/>
      <c r="R28516" s="404"/>
      <c r="S28516" s="404"/>
      <c r="T28516" s="404"/>
    </row>
    <row r="28517" spans="12:20" ht="16.8">
      <c r="L28517" s="404"/>
      <c r="M28517" s="404"/>
      <c r="N28517" s="404"/>
      <c r="O28517" s="404"/>
      <c r="P28517" s="404"/>
      <c r="Q28517" s="404"/>
      <c r="R28517" s="404"/>
      <c r="S28517" s="404"/>
      <c r="T28517" s="404"/>
    </row>
    <row r="28518" spans="12:20" ht="16.8">
      <c r="L28518" s="404"/>
      <c r="M28518" s="404"/>
      <c r="N28518" s="404"/>
      <c r="O28518" s="404"/>
      <c r="P28518" s="404"/>
      <c r="Q28518" s="404"/>
      <c r="R28518" s="404"/>
      <c r="S28518" s="404"/>
      <c r="T28518" s="404"/>
    </row>
    <row r="28519" spans="12:20" ht="16.8">
      <c r="L28519" s="404"/>
      <c r="M28519" s="404"/>
      <c r="N28519" s="404"/>
      <c r="O28519" s="404"/>
      <c r="P28519" s="404"/>
      <c r="Q28519" s="404"/>
      <c r="R28519" s="404"/>
      <c r="S28519" s="404"/>
      <c r="T28519" s="404"/>
    </row>
    <row r="28520" spans="12:20" ht="16.8">
      <c r="L28520" s="404"/>
      <c r="M28520" s="404"/>
      <c r="N28520" s="404"/>
      <c r="O28520" s="404"/>
      <c r="P28520" s="404"/>
      <c r="Q28520" s="404"/>
      <c r="R28520" s="404"/>
      <c r="S28520" s="404"/>
      <c r="T28520" s="404"/>
    </row>
    <row r="28521" spans="12:20" ht="16.8">
      <c r="L28521" s="404"/>
      <c r="M28521" s="404"/>
      <c r="N28521" s="404"/>
      <c r="O28521" s="404"/>
      <c r="P28521" s="404"/>
      <c r="Q28521" s="404"/>
      <c r="R28521" s="404"/>
      <c r="S28521" s="404"/>
      <c r="T28521" s="404"/>
    </row>
    <row r="28522" spans="12:20" ht="16.8">
      <c r="L28522" s="404"/>
      <c r="M28522" s="404"/>
      <c r="N28522" s="404"/>
      <c r="O28522" s="404"/>
      <c r="P28522" s="404"/>
      <c r="Q28522" s="404"/>
      <c r="R28522" s="404"/>
      <c r="S28522" s="404"/>
      <c r="T28522" s="404"/>
    </row>
    <row r="28523" spans="12:20" ht="16.8">
      <c r="L28523" s="404"/>
      <c r="M28523" s="404"/>
      <c r="N28523" s="404"/>
      <c r="O28523" s="404"/>
      <c r="P28523" s="404"/>
      <c r="Q28523" s="404"/>
      <c r="R28523" s="404"/>
      <c r="S28523" s="404"/>
      <c r="T28523" s="404"/>
    </row>
    <row r="28524" spans="12:20" ht="16.8">
      <c r="L28524" s="404"/>
      <c r="M28524" s="404"/>
      <c r="N28524" s="404"/>
      <c r="O28524" s="404"/>
      <c r="P28524" s="404"/>
      <c r="Q28524" s="404"/>
      <c r="R28524" s="404"/>
      <c r="S28524" s="404"/>
      <c r="T28524" s="404"/>
    </row>
    <row r="28525" spans="12:20" ht="16.8">
      <c r="L28525" s="404"/>
      <c r="M28525" s="404"/>
      <c r="N28525" s="404"/>
      <c r="O28525" s="404"/>
      <c r="P28525" s="404"/>
      <c r="Q28525" s="404"/>
      <c r="R28525" s="404"/>
      <c r="S28525" s="404"/>
      <c r="T28525" s="404"/>
    </row>
    <row r="28526" spans="12:20" ht="16.8">
      <c r="L28526" s="404"/>
      <c r="M28526" s="404"/>
      <c r="N28526" s="404"/>
      <c r="O28526" s="404"/>
      <c r="P28526" s="404"/>
      <c r="Q28526" s="404"/>
      <c r="R28526" s="404"/>
      <c r="S28526" s="404"/>
      <c r="T28526" s="404"/>
    </row>
    <row r="28527" spans="12:20" ht="16.8">
      <c r="L28527" s="404"/>
      <c r="M28527" s="404"/>
      <c r="N28527" s="404"/>
      <c r="O28527" s="404"/>
      <c r="P28527" s="404"/>
      <c r="Q28527" s="404"/>
      <c r="R28527" s="404"/>
      <c r="S28527" s="404"/>
      <c r="T28527" s="404"/>
    </row>
    <row r="28528" spans="12:20" ht="16.8">
      <c r="L28528" s="404"/>
      <c r="M28528" s="404"/>
      <c r="N28528" s="404"/>
      <c r="O28528" s="404"/>
      <c r="P28528" s="404"/>
      <c r="Q28528" s="404"/>
      <c r="R28528" s="404"/>
      <c r="S28528" s="404"/>
      <c r="T28528" s="404"/>
    </row>
    <row r="28529" spans="12:20" ht="16.8">
      <c r="L28529" s="404"/>
      <c r="M28529" s="404"/>
      <c r="N28529" s="404"/>
      <c r="O28529" s="404"/>
      <c r="P28529" s="404"/>
      <c r="Q28529" s="404"/>
      <c r="R28529" s="404"/>
      <c r="S28529" s="404"/>
      <c r="T28529" s="404"/>
    </row>
    <row r="28530" spans="12:20" ht="16.8">
      <c r="L28530" s="404"/>
      <c r="M28530" s="404"/>
      <c r="N28530" s="404"/>
      <c r="O28530" s="404"/>
      <c r="P28530" s="404"/>
      <c r="Q28530" s="404"/>
      <c r="R28530" s="404"/>
      <c r="S28530" s="404"/>
      <c r="T28530" s="404"/>
    </row>
    <row r="28531" spans="12:20" ht="16.8">
      <c r="L28531" s="404"/>
      <c r="M28531" s="404"/>
      <c r="N28531" s="404"/>
      <c r="O28531" s="404"/>
      <c r="P28531" s="404"/>
      <c r="Q28531" s="404"/>
      <c r="R28531" s="404"/>
      <c r="S28531" s="404"/>
      <c r="T28531" s="404"/>
    </row>
    <row r="28532" spans="12:20" ht="16.8">
      <c r="L28532" s="404"/>
      <c r="M28532" s="404"/>
      <c r="N28532" s="404"/>
      <c r="O28532" s="404"/>
      <c r="P28532" s="404"/>
      <c r="Q28532" s="404"/>
      <c r="R28532" s="404"/>
      <c r="S28532" s="404"/>
      <c r="T28532" s="404"/>
    </row>
    <row r="28533" spans="12:20" ht="16.8">
      <c r="L28533" s="404"/>
      <c r="M28533" s="404"/>
      <c r="N28533" s="404"/>
      <c r="O28533" s="404"/>
      <c r="P28533" s="404"/>
      <c r="Q28533" s="404"/>
      <c r="R28533" s="404"/>
      <c r="S28533" s="404"/>
      <c r="T28533" s="404"/>
    </row>
    <row r="28534" spans="12:20" ht="16.8">
      <c r="L28534" s="404"/>
      <c r="M28534" s="404"/>
      <c r="N28534" s="404"/>
      <c r="O28534" s="404"/>
      <c r="P28534" s="404"/>
      <c r="Q28534" s="404"/>
      <c r="R28534" s="404"/>
      <c r="S28534" s="404"/>
      <c r="T28534" s="404"/>
    </row>
    <row r="28535" spans="12:20" ht="16.8">
      <c r="L28535" s="404"/>
      <c r="M28535" s="404"/>
      <c r="N28535" s="404"/>
      <c r="O28535" s="404"/>
      <c r="P28535" s="404"/>
      <c r="Q28535" s="404"/>
      <c r="R28535" s="404"/>
      <c r="S28535" s="404"/>
      <c r="T28535" s="404"/>
    </row>
    <row r="28536" spans="12:20" ht="16.8">
      <c r="L28536" s="404"/>
      <c r="M28536" s="404"/>
      <c r="N28536" s="404"/>
      <c r="O28536" s="404"/>
      <c r="P28536" s="404"/>
      <c r="Q28536" s="404"/>
      <c r="R28536" s="404"/>
      <c r="S28536" s="404"/>
      <c r="T28536" s="404"/>
    </row>
    <row r="28537" spans="12:20" ht="16.8">
      <c r="L28537" s="404"/>
      <c r="M28537" s="404"/>
      <c r="N28537" s="404"/>
      <c r="O28537" s="404"/>
      <c r="P28537" s="404"/>
      <c r="Q28537" s="404"/>
      <c r="R28537" s="404"/>
      <c r="S28537" s="404"/>
      <c r="T28537" s="404"/>
    </row>
    <row r="28538" spans="12:20" ht="16.8">
      <c r="L28538" s="404"/>
      <c r="M28538" s="404"/>
      <c r="N28538" s="404"/>
      <c r="O28538" s="404"/>
      <c r="P28538" s="404"/>
      <c r="Q28538" s="404"/>
      <c r="R28538" s="404"/>
      <c r="S28538" s="404"/>
      <c r="T28538" s="404"/>
    </row>
    <row r="28539" spans="12:20" ht="16.8">
      <c r="L28539" s="404"/>
      <c r="M28539" s="404"/>
      <c r="N28539" s="404"/>
      <c r="O28539" s="404"/>
      <c r="P28539" s="404"/>
      <c r="Q28539" s="404"/>
      <c r="R28539" s="404"/>
      <c r="S28539" s="404"/>
      <c r="T28539" s="404"/>
    </row>
    <row r="28540" spans="12:20" ht="16.8">
      <c r="L28540" s="404"/>
      <c r="M28540" s="404"/>
      <c r="N28540" s="404"/>
      <c r="O28540" s="404"/>
      <c r="P28540" s="404"/>
      <c r="Q28540" s="404"/>
      <c r="R28540" s="404"/>
      <c r="S28540" s="404"/>
      <c r="T28540" s="404"/>
    </row>
    <row r="28541" spans="12:20" ht="16.8">
      <c r="L28541" s="404"/>
      <c r="M28541" s="404"/>
      <c r="N28541" s="404"/>
      <c r="O28541" s="404"/>
      <c r="P28541" s="404"/>
      <c r="Q28541" s="404"/>
      <c r="R28541" s="404"/>
      <c r="S28541" s="404"/>
      <c r="T28541" s="404"/>
    </row>
    <row r="28542" spans="12:20" ht="16.8">
      <c r="L28542" s="404"/>
      <c r="M28542" s="404"/>
      <c r="N28542" s="404"/>
      <c r="O28542" s="404"/>
      <c r="P28542" s="404"/>
      <c r="Q28542" s="404"/>
      <c r="R28542" s="404"/>
      <c r="S28542" s="404"/>
      <c r="T28542" s="404"/>
    </row>
    <row r="28543" spans="12:20" ht="16.8">
      <c r="L28543" s="404"/>
      <c r="M28543" s="404"/>
      <c r="N28543" s="404"/>
      <c r="O28543" s="404"/>
      <c r="P28543" s="404"/>
      <c r="Q28543" s="404"/>
      <c r="R28543" s="404"/>
      <c r="S28543" s="404"/>
      <c r="T28543" s="404"/>
    </row>
    <row r="28544" spans="12:20" ht="16.8">
      <c r="L28544" s="404"/>
      <c r="M28544" s="404"/>
      <c r="N28544" s="404"/>
      <c r="O28544" s="404"/>
      <c r="P28544" s="404"/>
      <c r="Q28544" s="404"/>
      <c r="R28544" s="404"/>
      <c r="S28544" s="404"/>
      <c r="T28544" s="404"/>
    </row>
    <row r="28545" spans="12:20" ht="16.8">
      <c r="L28545" s="404"/>
      <c r="M28545" s="404"/>
      <c r="N28545" s="404"/>
      <c r="O28545" s="404"/>
      <c r="P28545" s="404"/>
      <c r="Q28545" s="404"/>
      <c r="R28545" s="404"/>
      <c r="S28545" s="404"/>
      <c r="T28545" s="404"/>
    </row>
    <row r="28546" spans="12:20" ht="16.8">
      <c r="L28546" s="404"/>
      <c r="M28546" s="404"/>
      <c r="N28546" s="404"/>
      <c r="O28546" s="404"/>
      <c r="P28546" s="404"/>
      <c r="Q28546" s="404"/>
      <c r="R28546" s="404"/>
      <c r="S28546" s="404"/>
      <c r="T28546" s="404"/>
    </row>
    <row r="28547" spans="12:20" ht="16.8">
      <c r="L28547" s="404"/>
      <c r="M28547" s="404"/>
      <c r="N28547" s="404"/>
      <c r="O28547" s="404"/>
      <c r="P28547" s="404"/>
      <c r="Q28547" s="404"/>
      <c r="R28547" s="404"/>
      <c r="S28547" s="404"/>
      <c r="T28547" s="404"/>
    </row>
    <row r="28548" spans="12:20" ht="16.8">
      <c r="L28548" s="404"/>
      <c r="M28548" s="404"/>
      <c r="N28548" s="404"/>
      <c r="O28548" s="404"/>
      <c r="P28548" s="404"/>
      <c r="Q28548" s="404"/>
      <c r="R28548" s="404"/>
      <c r="S28548" s="404"/>
      <c r="T28548" s="404"/>
    </row>
    <row r="28549" spans="12:20" ht="16.8">
      <c r="L28549" s="404"/>
      <c r="M28549" s="404"/>
      <c r="N28549" s="404"/>
      <c r="O28549" s="404"/>
      <c r="P28549" s="404"/>
      <c r="Q28549" s="404"/>
      <c r="R28549" s="404"/>
      <c r="S28549" s="404"/>
      <c r="T28549" s="404"/>
    </row>
    <row r="28550" spans="12:20" ht="16.8">
      <c r="L28550" s="404"/>
      <c r="M28550" s="404"/>
      <c r="N28550" s="404"/>
      <c r="O28550" s="404"/>
      <c r="P28550" s="404"/>
      <c r="Q28550" s="404"/>
      <c r="R28550" s="404"/>
      <c r="S28550" s="404"/>
      <c r="T28550" s="404"/>
    </row>
    <row r="28551" spans="12:20" ht="16.8">
      <c r="L28551" s="404"/>
      <c r="M28551" s="404"/>
      <c r="N28551" s="404"/>
      <c r="O28551" s="404"/>
      <c r="P28551" s="404"/>
      <c r="Q28551" s="404"/>
      <c r="R28551" s="404"/>
      <c r="S28551" s="404"/>
      <c r="T28551" s="404"/>
    </row>
    <row r="28552" spans="12:20" ht="16.8">
      <c r="L28552" s="404"/>
      <c r="M28552" s="404"/>
      <c r="N28552" s="404"/>
      <c r="O28552" s="404"/>
      <c r="P28552" s="404"/>
      <c r="Q28552" s="404"/>
      <c r="R28552" s="404"/>
      <c r="S28552" s="404"/>
      <c r="T28552" s="404"/>
    </row>
    <row r="28553" spans="12:20" ht="16.8">
      <c r="L28553" s="404"/>
      <c r="M28553" s="404"/>
      <c r="N28553" s="404"/>
      <c r="O28553" s="404"/>
      <c r="P28553" s="404"/>
      <c r="Q28553" s="404"/>
      <c r="R28553" s="404"/>
      <c r="S28553" s="404"/>
      <c r="T28553" s="404"/>
    </row>
    <row r="28554" spans="12:20" ht="16.8">
      <c r="L28554" s="404"/>
      <c r="M28554" s="404"/>
      <c r="N28554" s="404"/>
      <c r="O28554" s="404"/>
      <c r="P28554" s="404"/>
      <c r="Q28554" s="404"/>
      <c r="R28554" s="404"/>
      <c r="S28554" s="404"/>
      <c r="T28554" s="404"/>
    </row>
    <row r="28555" spans="12:20" ht="16.8">
      <c r="L28555" s="404"/>
      <c r="M28555" s="404"/>
      <c r="N28555" s="404"/>
      <c r="O28555" s="404"/>
      <c r="P28555" s="404"/>
      <c r="Q28555" s="404"/>
      <c r="R28555" s="404"/>
      <c r="S28555" s="404"/>
      <c r="T28555" s="404"/>
    </row>
    <row r="28556" spans="12:20" ht="16.8">
      <c r="L28556" s="404"/>
      <c r="M28556" s="404"/>
      <c r="N28556" s="404"/>
      <c r="O28556" s="404"/>
      <c r="P28556" s="404"/>
      <c r="Q28556" s="404"/>
      <c r="R28556" s="404"/>
      <c r="S28556" s="404"/>
      <c r="T28556" s="404"/>
    </row>
    <row r="28557" spans="12:20" ht="16.8">
      <c r="L28557" s="404"/>
      <c r="M28557" s="404"/>
      <c r="N28557" s="404"/>
      <c r="O28557" s="404"/>
      <c r="P28557" s="404"/>
      <c r="Q28557" s="404"/>
      <c r="R28557" s="404"/>
      <c r="S28557" s="404"/>
      <c r="T28557" s="404"/>
    </row>
    <row r="28558" spans="12:20" ht="16.8">
      <c r="L28558" s="404"/>
      <c r="M28558" s="404"/>
      <c r="N28558" s="404"/>
      <c r="O28558" s="404"/>
      <c r="P28558" s="404"/>
      <c r="Q28558" s="404"/>
      <c r="R28558" s="404"/>
      <c r="S28558" s="404"/>
      <c r="T28558" s="404"/>
    </row>
    <row r="28559" spans="12:20" ht="16.8">
      <c r="L28559" s="404"/>
      <c r="M28559" s="404"/>
      <c r="N28559" s="404"/>
      <c r="O28559" s="404"/>
      <c r="P28559" s="404"/>
      <c r="Q28559" s="404"/>
      <c r="R28559" s="404"/>
      <c r="S28559" s="404"/>
      <c r="T28559" s="404"/>
    </row>
    <row r="28560" spans="12:20" ht="16.8">
      <c r="L28560" s="404"/>
      <c r="M28560" s="404"/>
      <c r="N28560" s="404"/>
      <c r="O28560" s="404"/>
      <c r="P28560" s="404"/>
      <c r="Q28560" s="404"/>
      <c r="R28560" s="404"/>
      <c r="S28560" s="404"/>
      <c r="T28560" s="404"/>
    </row>
    <row r="28561" spans="12:20" ht="16.8">
      <c r="L28561" s="404"/>
      <c r="M28561" s="404"/>
      <c r="N28561" s="404"/>
      <c r="O28561" s="404"/>
      <c r="P28561" s="404"/>
      <c r="Q28561" s="404"/>
      <c r="R28561" s="404"/>
      <c r="S28561" s="404"/>
      <c r="T28561" s="404"/>
    </row>
    <row r="28562" spans="12:20" ht="16.8">
      <c r="L28562" s="404"/>
      <c r="M28562" s="404"/>
      <c r="N28562" s="404"/>
      <c r="O28562" s="404"/>
      <c r="P28562" s="404"/>
      <c r="Q28562" s="404"/>
      <c r="R28562" s="404"/>
      <c r="S28562" s="404"/>
      <c r="T28562" s="404"/>
    </row>
    <row r="28563" spans="12:20" ht="16.8">
      <c r="L28563" s="404"/>
      <c r="M28563" s="404"/>
      <c r="N28563" s="404"/>
      <c r="O28563" s="404"/>
      <c r="P28563" s="404"/>
      <c r="Q28563" s="404"/>
      <c r="R28563" s="404"/>
      <c r="S28563" s="404"/>
      <c r="T28563" s="404"/>
    </row>
    <row r="28564" spans="12:20" ht="16.8">
      <c r="L28564" s="404"/>
      <c r="M28564" s="404"/>
      <c r="N28564" s="404"/>
      <c r="O28564" s="404"/>
      <c r="P28564" s="404"/>
      <c r="Q28564" s="404"/>
      <c r="R28564" s="404"/>
      <c r="S28564" s="404"/>
      <c r="T28564" s="404"/>
    </row>
    <row r="28565" spans="12:20" ht="16.8">
      <c r="L28565" s="404"/>
      <c r="M28565" s="404"/>
      <c r="N28565" s="404"/>
      <c r="O28565" s="404"/>
      <c r="P28565" s="404"/>
      <c r="Q28565" s="404"/>
      <c r="R28565" s="404"/>
      <c r="S28565" s="404"/>
      <c r="T28565" s="404"/>
    </row>
    <row r="28566" spans="12:20" ht="16.8">
      <c r="L28566" s="404"/>
      <c r="M28566" s="404"/>
      <c r="N28566" s="404"/>
      <c r="O28566" s="404"/>
      <c r="P28566" s="404"/>
      <c r="Q28566" s="404"/>
      <c r="R28566" s="404"/>
      <c r="S28566" s="404"/>
      <c r="T28566" s="404"/>
    </row>
    <row r="28567" spans="12:20" ht="16.8">
      <c r="L28567" s="404"/>
      <c r="M28567" s="404"/>
      <c r="N28567" s="404"/>
      <c r="O28567" s="404"/>
      <c r="P28567" s="404"/>
      <c r="Q28567" s="404"/>
      <c r="R28567" s="404"/>
      <c r="S28567" s="404"/>
      <c r="T28567" s="404"/>
    </row>
    <row r="28568" spans="12:20" ht="16.8">
      <c r="L28568" s="404"/>
      <c r="M28568" s="404"/>
      <c r="N28568" s="404"/>
      <c r="O28568" s="404"/>
      <c r="P28568" s="404"/>
      <c r="Q28568" s="404"/>
      <c r="R28568" s="404"/>
      <c r="S28568" s="404"/>
      <c r="T28568" s="404"/>
    </row>
    <row r="28569" spans="12:20" ht="16.8">
      <c r="L28569" s="404"/>
      <c r="M28569" s="404"/>
      <c r="N28569" s="404"/>
      <c r="O28569" s="404"/>
      <c r="P28569" s="404"/>
      <c r="Q28569" s="404"/>
      <c r="R28569" s="404"/>
      <c r="S28569" s="404"/>
      <c r="T28569" s="404"/>
    </row>
    <row r="28570" spans="12:20" ht="16.8">
      <c r="L28570" s="404"/>
      <c r="M28570" s="404"/>
      <c r="N28570" s="404"/>
      <c r="O28570" s="404"/>
      <c r="P28570" s="404"/>
      <c r="Q28570" s="404"/>
      <c r="R28570" s="404"/>
      <c r="S28570" s="404"/>
      <c r="T28570" s="404"/>
    </row>
    <row r="28571" spans="12:20" ht="16.8">
      <c r="L28571" s="404"/>
      <c r="M28571" s="404"/>
      <c r="N28571" s="404"/>
      <c r="O28571" s="404"/>
      <c r="P28571" s="404"/>
      <c r="Q28571" s="404"/>
      <c r="R28571" s="404"/>
      <c r="S28571" s="404"/>
      <c r="T28571" s="404"/>
    </row>
    <row r="28572" spans="12:20" ht="16.8">
      <c r="L28572" s="404"/>
      <c r="M28572" s="404"/>
      <c r="N28572" s="404"/>
      <c r="O28572" s="404"/>
      <c r="P28572" s="404"/>
      <c r="Q28572" s="404"/>
      <c r="R28572" s="404"/>
      <c r="S28572" s="404"/>
      <c r="T28572" s="404"/>
    </row>
    <row r="28573" spans="12:20" ht="16.8">
      <c r="L28573" s="404"/>
      <c r="M28573" s="404"/>
      <c r="N28573" s="404"/>
      <c r="O28573" s="404"/>
      <c r="P28573" s="404"/>
      <c r="Q28573" s="404"/>
      <c r="R28573" s="404"/>
      <c r="S28573" s="404"/>
      <c r="T28573" s="404"/>
    </row>
    <row r="28574" spans="12:20" ht="16.8">
      <c r="L28574" s="404"/>
      <c r="M28574" s="404"/>
      <c r="N28574" s="404"/>
      <c r="O28574" s="404"/>
      <c r="P28574" s="404"/>
      <c r="Q28574" s="404"/>
      <c r="R28574" s="404"/>
      <c r="S28574" s="404"/>
      <c r="T28574" s="404"/>
    </row>
    <row r="28575" spans="12:20" ht="16.8">
      <c r="L28575" s="404"/>
      <c r="M28575" s="404"/>
      <c r="N28575" s="404"/>
      <c r="O28575" s="404"/>
      <c r="P28575" s="404"/>
      <c r="Q28575" s="404"/>
      <c r="R28575" s="404"/>
      <c r="S28575" s="404"/>
      <c r="T28575" s="404"/>
    </row>
    <row r="28576" spans="12:20" ht="16.8">
      <c r="L28576" s="404"/>
      <c r="M28576" s="404"/>
      <c r="N28576" s="404"/>
      <c r="O28576" s="404"/>
      <c r="P28576" s="404"/>
      <c r="Q28576" s="404"/>
      <c r="R28576" s="404"/>
      <c r="S28576" s="404"/>
      <c r="T28576" s="404"/>
    </row>
    <row r="28577" spans="12:20" ht="16.8">
      <c r="L28577" s="404"/>
      <c r="M28577" s="404"/>
      <c r="N28577" s="404"/>
      <c r="O28577" s="404"/>
      <c r="P28577" s="404"/>
      <c r="Q28577" s="404"/>
      <c r="R28577" s="404"/>
      <c r="S28577" s="404"/>
      <c r="T28577" s="404"/>
    </row>
    <row r="28578" spans="12:20" ht="16.8">
      <c r="L28578" s="404"/>
      <c r="M28578" s="404"/>
      <c r="N28578" s="404"/>
      <c r="O28578" s="404"/>
      <c r="P28578" s="404"/>
      <c r="Q28578" s="404"/>
      <c r="R28578" s="404"/>
      <c r="S28578" s="404"/>
      <c r="T28578" s="404"/>
    </row>
    <row r="28579" spans="12:20" ht="16.8">
      <c r="L28579" s="404"/>
      <c r="M28579" s="404"/>
      <c r="N28579" s="404"/>
      <c r="O28579" s="404"/>
      <c r="P28579" s="404"/>
      <c r="Q28579" s="404"/>
      <c r="R28579" s="404"/>
      <c r="S28579" s="404"/>
      <c r="T28579" s="404"/>
    </row>
    <row r="28580" spans="12:20" ht="16.8">
      <c r="L28580" s="404"/>
      <c r="M28580" s="404"/>
      <c r="N28580" s="404"/>
      <c r="O28580" s="404"/>
      <c r="P28580" s="404"/>
      <c r="Q28580" s="404"/>
      <c r="R28580" s="404"/>
      <c r="S28580" s="404"/>
      <c r="T28580" s="404"/>
    </row>
    <row r="28581" spans="12:20" ht="16.8">
      <c r="L28581" s="404"/>
      <c r="M28581" s="404"/>
      <c r="N28581" s="404"/>
      <c r="O28581" s="404"/>
      <c r="P28581" s="404"/>
      <c r="Q28581" s="404"/>
      <c r="R28581" s="404"/>
      <c r="S28581" s="404"/>
      <c r="T28581" s="404"/>
    </row>
    <row r="28582" spans="12:20" ht="16.8">
      <c r="L28582" s="404"/>
      <c r="M28582" s="404"/>
      <c r="N28582" s="404"/>
      <c r="O28582" s="404"/>
      <c r="P28582" s="404"/>
      <c r="Q28582" s="404"/>
      <c r="R28582" s="404"/>
      <c r="S28582" s="404"/>
      <c r="T28582" s="404"/>
    </row>
    <row r="28583" spans="12:20" ht="16.8">
      <c r="L28583" s="404"/>
      <c r="M28583" s="404"/>
      <c r="N28583" s="404"/>
      <c r="O28583" s="404"/>
      <c r="P28583" s="404"/>
      <c r="Q28583" s="404"/>
      <c r="R28583" s="404"/>
      <c r="S28583" s="404"/>
      <c r="T28583" s="404"/>
    </row>
    <row r="28584" spans="12:20" ht="16.8">
      <c r="L28584" s="404"/>
      <c r="M28584" s="404"/>
      <c r="N28584" s="404"/>
      <c r="O28584" s="404"/>
      <c r="P28584" s="404"/>
      <c r="Q28584" s="404"/>
      <c r="R28584" s="404"/>
      <c r="S28584" s="404"/>
      <c r="T28584" s="404"/>
    </row>
    <row r="28585" spans="12:20" ht="16.8">
      <c r="L28585" s="404"/>
      <c r="M28585" s="404"/>
      <c r="N28585" s="404"/>
      <c r="O28585" s="404"/>
      <c r="P28585" s="404"/>
      <c r="Q28585" s="404"/>
      <c r="R28585" s="404"/>
      <c r="S28585" s="404"/>
      <c r="T28585" s="404"/>
    </row>
    <row r="28586" spans="12:20" ht="16.8">
      <c r="L28586" s="404"/>
      <c r="M28586" s="404"/>
      <c r="N28586" s="404"/>
      <c r="O28586" s="404"/>
      <c r="P28586" s="404"/>
      <c r="Q28586" s="404"/>
      <c r="R28586" s="404"/>
      <c r="S28586" s="404"/>
      <c r="T28586" s="404"/>
    </row>
    <row r="28587" spans="12:20" ht="16.8">
      <c r="L28587" s="404"/>
      <c r="M28587" s="404"/>
      <c r="N28587" s="404"/>
      <c r="O28587" s="404"/>
      <c r="P28587" s="404"/>
      <c r="Q28587" s="404"/>
      <c r="R28587" s="404"/>
      <c r="S28587" s="404"/>
      <c r="T28587" s="404"/>
    </row>
    <row r="28588" spans="12:20" ht="16.8">
      <c r="L28588" s="404"/>
      <c r="M28588" s="404"/>
      <c r="N28588" s="404"/>
      <c r="O28588" s="404"/>
      <c r="P28588" s="404"/>
      <c r="Q28588" s="404"/>
      <c r="R28588" s="404"/>
      <c r="S28588" s="404"/>
      <c r="T28588" s="404"/>
    </row>
    <row r="28589" spans="12:20" ht="16.8">
      <c r="L28589" s="404"/>
      <c r="M28589" s="404"/>
      <c r="N28589" s="404"/>
      <c r="O28589" s="404"/>
      <c r="P28589" s="404"/>
      <c r="Q28589" s="404"/>
      <c r="R28589" s="404"/>
      <c r="S28589" s="404"/>
      <c r="T28589" s="404"/>
    </row>
    <row r="28590" spans="12:20" ht="16.8">
      <c r="L28590" s="404"/>
      <c r="M28590" s="404"/>
      <c r="N28590" s="404"/>
      <c r="O28590" s="404"/>
      <c r="P28590" s="404"/>
      <c r="Q28590" s="404"/>
      <c r="R28590" s="404"/>
      <c r="S28590" s="404"/>
      <c r="T28590" s="404"/>
    </row>
    <row r="28591" spans="12:20" ht="16.8">
      <c r="L28591" s="404"/>
      <c r="M28591" s="404"/>
      <c r="N28591" s="404"/>
      <c r="O28591" s="404"/>
      <c r="P28591" s="404"/>
      <c r="Q28591" s="404"/>
      <c r="R28591" s="404"/>
      <c r="S28591" s="404"/>
      <c r="T28591" s="404"/>
    </row>
    <row r="28592" spans="12:20" ht="16.8">
      <c r="L28592" s="404"/>
      <c r="M28592" s="404"/>
      <c r="N28592" s="404"/>
      <c r="O28592" s="404"/>
      <c r="P28592" s="404"/>
      <c r="Q28592" s="404"/>
      <c r="R28592" s="404"/>
      <c r="S28592" s="404"/>
      <c r="T28592" s="404"/>
    </row>
    <row r="28593" spans="12:20" ht="16.8">
      <c r="L28593" s="404"/>
      <c r="M28593" s="404"/>
      <c r="N28593" s="404"/>
      <c r="O28593" s="404"/>
      <c r="P28593" s="404"/>
      <c r="Q28593" s="404"/>
      <c r="R28593" s="404"/>
      <c r="S28593" s="404"/>
      <c r="T28593" s="404"/>
    </row>
    <row r="28594" spans="12:20" ht="16.8">
      <c r="L28594" s="404"/>
      <c r="M28594" s="404"/>
      <c r="N28594" s="404"/>
      <c r="O28594" s="404"/>
      <c r="P28594" s="404"/>
      <c r="Q28594" s="404"/>
      <c r="R28594" s="404"/>
      <c r="S28594" s="404"/>
      <c r="T28594" s="404"/>
    </row>
    <row r="28595" spans="12:20" ht="16.8">
      <c r="L28595" s="404"/>
      <c r="M28595" s="404"/>
      <c r="N28595" s="404"/>
      <c r="O28595" s="404"/>
      <c r="P28595" s="404"/>
      <c r="Q28595" s="404"/>
      <c r="R28595" s="404"/>
      <c r="S28595" s="404"/>
      <c r="T28595" s="404"/>
    </row>
    <row r="28596" spans="12:20" ht="16.8">
      <c r="L28596" s="404"/>
      <c r="M28596" s="404"/>
      <c r="N28596" s="404"/>
      <c r="O28596" s="404"/>
      <c r="P28596" s="404"/>
      <c r="Q28596" s="404"/>
      <c r="R28596" s="404"/>
      <c r="S28596" s="404"/>
      <c r="T28596" s="404"/>
    </row>
    <row r="28597" spans="12:20" ht="16.8">
      <c r="L28597" s="404"/>
      <c r="M28597" s="404"/>
      <c r="N28597" s="404"/>
      <c r="O28597" s="404"/>
      <c r="P28597" s="404"/>
      <c r="Q28597" s="404"/>
      <c r="R28597" s="404"/>
      <c r="S28597" s="404"/>
      <c r="T28597" s="404"/>
    </row>
    <row r="28598" spans="12:20" ht="16.8">
      <c r="L28598" s="404"/>
      <c r="M28598" s="404"/>
      <c r="N28598" s="404"/>
      <c r="O28598" s="404"/>
      <c r="P28598" s="404"/>
      <c r="Q28598" s="404"/>
      <c r="R28598" s="404"/>
      <c r="S28598" s="404"/>
      <c r="T28598" s="404"/>
    </row>
    <row r="28599" spans="12:20" ht="16.8">
      <c r="L28599" s="404"/>
      <c r="M28599" s="404"/>
      <c r="N28599" s="404"/>
      <c r="O28599" s="404"/>
      <c r="P28599" s="404"/>
      <c r="Q28599" s="404"/>
      <c r="R28599" s="404"/>
      <c r="S28599" s="404"/>
      <c r="T28599" s="404"/>
    </row>
    <row r="28600" spans="12:20" ht="16.8">
      <c r="L28600" s="404"/>
      <c r="M28600" s="404"/>
      <c r="N28600" s="404"/>
      <c r="O28600" s="404"/>
      <c r="P28600" s="404"/>
      <c r="Q28600" s="404"/>
      <c r="R28600" s="404"/>
      <c r="S28600" s="404"/>
      <c r="T28600" s="404"/>
    </row>
    <row r="28601" spans="12:20" ht="16.8">
      <c r="L28601" s="404"/>
      <c r="M28601" s="404"/>
      <c r="N28601" s="404"/>
      <c r="O28601" s="404"/>
      <c r="P28601" s="404"/>
      <c r="Q28601" s="404"/>
      <c r="R28601" s="404"/>
      <c r="S28601" s="404"/>
      <c r="T28601" s="404"/>
    </row>
    <row r="28602" spans="12:20" ht="16.8">
      <c r="L28602" s="404"/>
      <c r="M28602" s="404"/>
      <c r="N28602" s="404"/>
      <c r="O28602" s="404"/>
      <c r="P28602" s="404"/>
      <c r="Q28602" s="404"/>
      <c r="R28602" s="404"/>
      <c r="S28602" s="404"/>
      <c r="T28602" s="404"/>
    </row>
    <row r="28603" spans="12:20" ht="16.8">
      <c r="L28603" s="404"/>
      <c r="M28603" s="404"/>
      <c r="N28603" s="404"/>
      <c r="O28603" s="404"/>
      <c r="P28603" s="404"/>
      <c r="Q28603" s="404"/>
      <c r="R28603" s="404"/>
      <c r="S28603" s="404"/>
      <c r="T28603" s="404"/>
    </row>
    <row r="28604" spans="12:20" ht="16.8">
      <c r="L28604" s="404"/>
      <c r="M28604" s="404"/>
      <c r="N28604" s="404"/>
      <c r="O28604" s="404"/>
      <c r="P28604" s="404"/>
      <c r="Q28604" s="404"/>
      <c r="R28604" s="404"/>
      <c r="S28604" s="404"/>
      <c r="T28604" s="404"/>
    </row>
    <row r="28605" spans="12:20" ht="16.8">
      <c r="L28605" s="404"/>
      <c r="M28605" s="404"/>
      <c r="N28605" s="404"/>
      <c r="O28605" s="404"/>
      <c r="P28605" s="404"/>
      <c r="Q28605" s="404"/>
      <c r="R28605" s="404"/>
      <c r="S28605" s="404"/>
      <c r="T28605" s="404"/>
    </row>
    <row r="28606" spans="12:20" ht="16.8">
      <c r="L28606" s="404"/>
      <c r="M28606" s="404"/>
      <c r="N28606" s="404"/>
      <c r="O28606" s="404"/>
      <c r="P28606" s="404"/>
      <c r="Q28606" s="404"/>
      <c r="R28606" s="404"/>
      <c r="S28606" s="404"/>
      <c r="T28606" s="404"/>
    </row>
    <row r="28607" spans="12:20" ht="16.8">
      <c r="L28607" s="404"/>
      <c r="M28607" s="404"/>
      <c r="N28607" s="404"/>
      <c r="O28607" s="404"/>
      <c r="P28607" s="404"/>
      <c r="Q28607" s="404"/>
      <c r="R28607" s="404"/>
      <c r="S28607" s="404"/>
      <c r="T28607" s="404"/>
    </row>
    <row r="28608" spans="12:20" ht="16.8">
      <c r="L28608" s="404"/>
      <c r="M28608" s="404"/>
      <c r="N28608" s="404"/>
      <c r="O28608" s="404"/>
      <c r="P28608" s="404"/>
      <c r="Q28608" s="404"/>
      <c r="R28608" s="404"/>
      <c r="S28608" s="404"/>
      <c r="T28608" s="404"/>
    </row>
    <row r="28609" spans="12:20" ht="16.8">
      <c r="L28609" s="404"/>
      <c r="M28609" s="404"/>
      <c r="N28609" s="404"/>
      <c r="O28609" s="404"/>
      <c r="P28609" s="404"/>
      <c r="Q28609" s="404"/>
      <c r="R28609" s="404"/>
      <c r="S28609" s="404"/>
      <c r="T28609" s="404"/>
    </row>
    <row r="28610" spans="12:20" ht="16.8">
      <c r="L28610" s="404"/>
      <c r="M28610" s="404"/>
      <c r="N28610" s="404"/>
      <c r="O28610" s="404"/>
      <c r="P28610" s="404"/>
      <c r="Q28610" s="404"/>
      <c r="R28610" s="404"/>
      <c r="S28610" s="404"/>
      <c r="T28610" s="404"/>
    </row>
    <row r="28611" spans="12:20" ht="16.8">
      <c r="L28611" s="404"/>
      <c r="M28611" s="404"/>
      <c r="N28611" s="404"/>
      <c r="O28611" s="404"/>
      <c r="P28611" s="404"/>
      <c r="Q28611" s="404"/>
      <c r="R28611" s="404"/>
      <c r="S28611" s="404"/>
      <c r="T28611" s="404"/>
    </row>
    <row r="28612" spans="12:20" ht="16.8">
      <c r="L28612" s="404"/>
      <c r="M28612" s="404"/>
      <c r="N28612" s="404"/>
      <c r="O28612" s="404"/>
      <c r="P28612" s="404"/>
      <c r="Q28612" s="404"/>
      <c r="R28612" s="404"/>
      <c r="S28612" s="404"/>
      <c r="T28612" s="404"/>
    </row>
    <row r="28613" spans="12:20" ht="16.8">
      <c r="L28613" s="404"/>
      <c r="M28613" s="404"/>
      <c r="N28613" s="404"/>
      <c r="O28613" s="404"/>
      <c r="P28613" s="404"/>
      <c r="Q28613" s="404"/>
      <c r="R28613" s="404"/>
      <c r="S28613" s="404"/>
      <c r="T28613" s="404"/>
    </row>
    <row r="28614" spans="12:20" ht="16.8">
      <c r="L28614" s="404"/>
      <c r="M28614" s="404"/>
      <c r="N28614" s="404"/>
      <c r="O28614" s="404"/>
      <c r="P28614" s="404"/>
      <c r="Q28614" s="404"/>
      <c r="R28614" s="404"/>
      <c r="S28614" s="404"/>
      <c r="T28614" s="404"/>
    </row>
    <row r="28615" spans="12:20" ht="16.8">
      <c r="L28615" s="404"/>
      <c r="M28615" s="404"/>
      <c r="N28615" s="404"/>
      <c r="O28615" s="404"/>
      <c r="P28615" s="404"/>
      <c r="Q28615" s="404"/>
      <c r="R28615" s="404"/>
      <c r="S28615" s="404"/>
      <c r="T28615" s="404"/>
    </row>
    <row r="28616" spans="12:20" ht="16.8">
      <c r="L28616" s="404"/>
      <c r="M28616" s="404"/>
      <c r="N28616" s="404"/>
      <c r="O28616" s="404"/>
      <c r="P28616" s="404"/>
      <c r="Q28616" s="404"/>
      <c r="R28616" s="404"/>
      <c r="S28616" s="404"/>
      <c r="T28616" s="404"/>
    </row>
    <row r="28617" spans="12:20" ht="16.8">
      <c r="L28617" s="404"/>
      <c r="M28617" s="404"/>
      <c r="N28617" s="404"/>
      <c r="O28617" s="404"/>
      <c r="P28617" s="404"/>
      <c r="Q28617" s="404"/>
      <c r="R28617" s="404"/>
      <c r="S28617" s="404"/>
      <c r="T28617" s="404"/>
    </row>
    <row r="28618" spans="12:20" ht="16.8">
      <c r="L28618" s="404"/>
      <c r="M28618" s="404"/>
      <c r="N28618" s="404"/>
      <c r="O28618" s="404"/>
      <c r="P28618" s="404"/>
      <c r="Q28618" s="404"/>
      <c r="R28618" s="404"/>
      <c r="S28618" s="404"/>
      <c r="T28618" s="404"/>
    </row>
    <row r="28619" spans="12:20" ht="16.8">
      <c r="L28619" s="404"/>
      <c r="M28619" s="404"/>
      <c r="N28619" s="404"/>
      <c r="O28619" s="404"/>
      <c r="P28619" s="404"/>
      <c r="Q28619" s="404"/>
      <c r="R28619" s="404"/>
      <c r="S28619" s="404"/>
      <c r="T28619" s="404"/>
    </row>
    <row r="28620" spans="12:20" ht="16.8">
      <c r="L28620" s="404"/>
      <c r="M28620" s="404"/>
      <c r="N28620" s="404"/>
      <c r="O28620" s="404"/>
      <c r="P28620" s="404"/>
      <c r="Q28620" s="404"/>
      <c r="R28620" s="404"/>
      <c r="S28620" s="404"/>
      <c r="T28620" s="404"/>
    </row>
    <row r="28621" spans="12:20" ht="16.8">
      <c r="L28621" s="404"/>
      <c r="M28621" s="404"/>
      <c r="N28621" s="404"/>
      <c r="O28621" s="404"/>
      <c r="P28621" s="404"/>
      <c r="Q28621" s="404"/>
      <c r="R28621" s="404"/>
      <c r="S28621" s="404"/>
      <c r="T28621" s="404"/>
    </row>
    <row r="28622" spans="12:20" ht="16.8">
      <c r="L28622" s="404"/>
      <c r="M28622" s="404"/>
      <c r="N28622" s="404"/>
      <c r="O28622" s="404"/>
      <c r="P28622" s="404"/>
      <c r="Q28622" s="404"/>
      <c r="R28622" s="404"/>
      <c r="S28622" s="404"/>
      <c r="T28622" s="404"/>
    </row>
    <row r="28623" spans="12:20" ht="16.8">
      <c r="L28623" s="404"/>
      <c r="M28623" s="404"/>
      <c r="N28623" s="404"/>
      <c r="O28623" s="404"/>
      <c r="P28623" s="404"/>
      <c r="Q28623" s="404"/>
      <c r="R28623" s="404"/>
      <c r="S28623" s="404"/>
      <c r="T28623" s="404"/>
    </row>
    <row r="28624" spans="12:20" ht="16.8">
      <c r="L28624" s="404"/>
      <c r="M28624" s="404"/>
      <c r="N28624" s="404"/>
      <c r="O28624" s="404"/>
      <c r="P28624" s="404"/>
      <c r="Q28624" s="404"/>
      <c r="R28624" s="404"/>
      <c r="S28624" s="404"/>
      <c r="T28624" s="404"/>
    </row>
    <row r="28625" spans="12:20" ht="16.8">
      <c r="L28625" s="404"/>
      <c r="M28625" s="404"/>
      <c r="N28625" s="404"/>
      <c r="O28625" s="404"/>
      <c r="P28625" s="404"/>
      <c r="Q28625" s="404"/>
      <c r="R28625" s="404"/>
      <c r="S28625" s="404"/>
      <c r="T28625" s="404"/>
    </row>
    <row r="28626" spans="12:20" ht="16.8">
      <c r="L28626" s="404"/>
      <c r="M28626" s="404"/>
      <c r="N28626" s="404"/>
      <c r="O28626" s="404"/>
      <c r="P28626" s="404"/>
      <c r="Q28626" s="404"/>
      <c r="R28626" s="404"/>
      <c r="S28626" s="404"/>
      <c r="T28626" s="404"/>
    </row>
    <row r="28627" spans="12:20" ht="16.8">
      <c r="L28627" s="404"/>
      <c r="M28627" s="404"/>
      <c r="N28627" s="404"/>
      <c r="O28627" s="404"/>
      <c r="P28627" s="404"/>
      <c r="Q28627" s="404"/>
      <c r="R28627" s="404"/>
      <c r="S28627" s="404"/>
      <c r="T28627" s="404"/>
    </row>
    <row r="28628" spans="12:20" ht="16.8">
      <c r="L28628" s="404"/>
      <c r="M28628" s="404"/>
      <c r="N28628" s="404"/>
      <c r="O28628" s="404"/>
      <c r="P28628" s="404"/>
      <c r="Q28628" s="404"/>
      <c r="R28628" s="404"/>
      <c r="S28628" s="404"/>
      <c r="T28628" s="404"/>
    </row>
    <row r="28629" spans="12:20" ht="16.8">
      <c r="L28629" s="404"/>
      <c r="M28629" s="404"/>
      <c r="N28629" s="404"/>
      <c r="O28629" s="404"/>
      <c r="P28629" s="404"/>
      <c r="Q28629" s="404"/>
      <c r="R28629" s="404"/>
      <c r="S28629" s="404"/>
      <c r="T28629" s="404"/>
    </row>
    <row r="28630" spans="12:20" ht="16.8">
      <c r="L28630" s="404"/>
      <c r="M28630" s="404"/>
      <c r="N28630" s="404"/>
      <c r="O28630" s="404"/>
      <c r="P28630" s="404"/>
      <c r="Q28630" s="404"/>
      <c r="R28630" s="404"/>
      <c r="S28630" s="404"/>
      <c r="T28630" s="404"/>
    </row>
    <row r="28631" spans="12:20" ht="16.8">
      <c r="L28631" s="404"/>
      <c r="M28631" s="404"/>
      <c r="N28631" s="404"/>
      <c r="O28631" s="404"/>
      <c r="P28631" s="404"/>
      <c r="Q28631" s="404"/>
      <c r="R28631" s="404"/>
      <c r="S28631" s="404"/>
      <c r="T28631" s="404"/>
    </row>
    <row r="28632" spans="12:20" ht="16.8">
      <c r="L28632" s="404"/>
      <c r="M28632" s="404"/>
      <c r="N28632" s="404"/>
      <c r="O28632" s="404"/>
      <c r="P28632" s="404"/>
      <c r="Q28632" s="404"/>
      <c r="R28632" s="404"/>
      <c r="S28632" s="404"/>
      <c r="T28632" s="404"/>
    </row>
    <row r="28633" spans="12:20" ht="16.8">
      <c r="L28633" s="404"/>
      <c r="M28633" s="404"/>
      <c r="N28633" s="404"/>
      <c r="O28633" s="404"/>
      <c r="P28633" s="404"/>
      <c r="Q28633" s="404"/>
      <c r="R28633" s="404"/>
      <c r="S28633" s="404"/>
      <c r="T28633" s="404"/>
    </row>
    <row r="28634" spans="12:20" ht="16.8">
      <c r="L28634" s="404"/>
      <c r="M28634" s="404"/>
      <c r="N28634" s="404"/>
      <c r="O28634" s="404"/>
      <c r="P28634" s="404"/>
      <c r="Q28634" s="404"/>
      <c r="R28634" s="404"/>
      <c r="S28634" s="404"/>
      <c r="T28634" s="404"/>
    </row>
    <row r="28635" spans="12:20" ht="16.8">
      <c r="L28635" s="404"/>
      <c r="M28635" s="404"/>
      <c r="N28635" s="404"/>
      <c r="O28635" s="404"/>
      <c r="P28635" s="404"/>
      <c r="Q28635" s="404"/>
      <c r="R28635" s="404"/>
      <c r="S28635" s="404"/>
      <c r="T28635" s="404"/>
    </row>
    <row r="28636" spans="12:20" ht="16.8">
      <c r="L28636" s="404"/>
      <c r="M28636" s="404"/>
      <c r="N28636" s="404"/>
      <c r="O28636" s="404"/>
      <c r="P28636" s="404"/>
      <c r="Q28636" s="404"/>
      <c r="R28636" s="404"/>
      <c r="S28636" s="404"/>
      <c r="T28636" s="404"/>
    </row>
    <row r="28637" spans="12:20" ht="16.8">
      <c r="L28637" s="404"/>
      <c r="M28637" s="404"/>
      <c r="N28637" s="404"/>
      <c r="O28637" s="404"/>
      <c r="P28637" s="404"/>
      <c r="Q28637" s="404"/>
      <c r="R28637" s="404"/>
      <c r="S28637" s="404"/>
      <c r="T28637" s="404"/>
    </row>
    <row r="28638" spans="12:20" ht="16.8">
      <c r="L28638" s="404"/>
      <c r="M28638" s="404"/>
      <c r="N28638" s="404"/>
      <c r="O28638" s="404"/>
      <c r="P28638" s="404"/>
      <c r="Q28638" s="404"/>
      <c r="R28638" s="404"/>
      <c r="S28638" s="404"/>
      <c r="T28638" s="404"/>
    </row>
    <row r="28639" spans="12:20" ht="16.8">
      <c r="L28639" s="404"/>
      <c r="M28639" s="404"/>
      <c r="N28639" s="404"/>
      <c r="O28639" s="404"/>
      <c r="P28639" s="404"/>
      <c r="Q28639" s="404"/>
      <c r="R28639" s="404"/>
      <c r="S28639" s="404"/>
      <c r="T28639" s="404"/>
    </row>
    <row r="28640" spans="12:20" ht="16.8">
      <c r="L28640" s="404"/>
      <c r="M28640" s="404"/>
      <c r="N28640" s="404"/>
      <c r="O28640" s="404"/>
      <c r="P28640" s="404"/>
      <c r="Q28640" s="404"/>
      <c r="R28640" s="404"/>
      <c r="S28640" s="404"/>
      <c r="T28640" s="404"/>
    </row>
    <row r="28641" spans="12:20" ht="16.8">
      <c r="L28641" s="404"/>
      <c r="M28641" s="404"/>
      <c r="N28641" s="404"/>
      <c r="O28641" s="404"/>
      <c r="P28641" s="404"/>
      <c r="Q28641" s="404"/>
      <c r="R28641" s="404"/>
      <c r="S28641" s="404"/>
      <c r="T28641" s="404"/>
    </row>
    <row r="28642" spans="12:20" ht="16.8">
      <c r="L28642" s="404"/>
      <c r="M28642" s="404"/>
      <c r="N28642" s="404"/>
      <c r="O28642" s="404"/>
      <c r="P28642" s="404"/>
      <c r="Q28642" s="404"/>
      <c r="R28642" s="404"/>
      <c r="S28642" s="404"/>
      <c r="T28642" s="404"/>
    </row>
    <row r="28643" spans="12:20" ht="16.8">
      <c r="L28643" s="404"/>
      <c r="M28643" s="404"/>
      <c r="N28643" s="404"/>
      <c r="O28643" s="404"/>
      <c r="P28643" s="404"/>
      <c r="Q28643" s="404"/>
      <c r="R28643" s="404"/>
      <c r="S28643" s="404"/>
      <c r="T28643" s="404"/>
    </row>
    <row r="28644" spans="12:20" ht="16.8">
      <c r="L28644" s="404"/>
      <c r="M28644" s="404"/>
      <c r="N28644" s="404"/>
      <c r="O28644" s="404"/>
      <c r="P28644" s="404"/>
      <c r="Q28644" s="404"/>
      <c r="R28644" s="404"/>
      <c r="S28644" s="404"/>
      <c r="T28644" s="404"/>
    </row>
    <row r="28645" spans="12:20" ht="16.8">
      <c r="L28645" s="404"/>
      <c r="M28645" s="404"/>
      <c r="N28645" s="404"/>
      <c r="O28645" s="404"/>
      <c r="P28645" s="404"/>
      <c r="Q28645" s="404"/>
      <c r="R28645" s="404"/>
      <c r="S28645" s="404"/>
      <c r="T28645" s="404"/>
    </row>
    <row r="28646" spans="12:20" ht="16.8">
      <c r="L28646" s="404"/>
      <c r="M28646" s="404"/>
      <c r="N28646" s="404"/>
      <c r="O28646" s="404"/>
      <c r="P28646" s="404"/>
      <c r="Q28646" s="404"/>
      <c r="R28646" s="404"/>
      <c r="S28646" s="404"/>
      <c r="T28646" s="404"/>
    </row>
    <row r="28647" spans="12:20" ht="16.8">
      <c r="L28647" s="404"/>
      <c r="M28647" s="404"/>
      <c r="N28647" s="404"/>
      <c r="O28647" s="404"/>
      <c r="P28647" s="404"/>
      <c r="Q28647" s="404"/>
      <c r="R28647" s="404"/>
      <c r="S28647" s="404"/>
      <c r="T28647" s="404"/>
    </row>
    <row r="28648" spans="12:20" ht="16.8">
      <c r="L28648" s="404"/>
      <c r="M28648" s="404"/>
      <c r="N28648" s="404"/>
      <c r="O28648" s="404"/>
      <c r="P28648" s="404"/>
      <c r="Q28648" s="404"/>
      <c r="R28648" s="404"/>
      <c r="S28648" s="404"/>
      <c r="T28648" s="404"/>
    </row>
    <row r="28649" spans="12:20" ht="16.8">
      <c r="L28649" s="404"/>
      <c r="M28649" s="404"/>
      <c r="N28649" s="404"/>
      <c r="O28649" s="404"/>
      <c r="P28649" s="404"/>
      <c r="Q28649" s="404"/>
      <c r="R28649" s="404"/>
      <c r="S28649" s="404"/>
      <c r="T28649" s="404"/>
    </row>
    <row r="28650" spans="12:20" ht="16.8">
      <c r="L28650" s="404"/>
      <c r="M28650" s="404"/>
      <c r="N28650" s="404"/>
      <c r="O28650" s="404"/>
      <c r="P28650" s="404"/>
      <c r="Q28650" s="404"/>
      <c r="R28650" s="404"/>
      <c r="S28650" s="404"/>
      <c r="T28650" s="404"/>
    </row>
    <row r="28651" spans="12:20" ht="16.8">
      <c r="L28651" s="404"/>
      <c r="M28651" s="404"/>
      <c r="N28651" s="404"/>
      <c r="O28651" s="404"/>
      <c r="P28651" s="404"/>
      <c r="Q28651" s="404"/>
      <c r="R28651" s="404"/>
      <c r="S28651" s="404"/>
      <c r="T28651" s="404"/>
    </row>
    <row r="28652" spans="12:20" ht="16.8">
      <c r="L28652" s="404"/>
      <c r="M28652" s="404"/>
      <c r="N28652" s="404"/>
      <c r="O28652" s="404"/>
      <c r="P28652" s="404"/>
      <c r="Q28652" s="404"/>
      <c r="R28652" s="404"/>
      <c r="S28652" s="404"/>
      <c r="T28652" s="404"/>
    </row>
    <row r="28653" spans="12:20" ht="16.8">
      <c r="L28653" s="404"/>
      <c r="M28653" s="404"/>
      <c r="N28653" s="404"/>
      <c r="O28653" s="404"/>
      <c r="P28653" s="404"/>
      <c r="Q28653" s="404"/>
      <c r="R28653" s="404"/>
      <c r="S28653" s="404"/>
      <c r="T28653" s="404"/>
    </row>
    <row r="28654" spans="12:20" ht="16.8">
      <c r="L28654" s="404"/>
      <c r="M28654" s="404"/>
      <c r="N28654" s="404"/>
      <c r="O28654" s="404"/>
      <c r="P28654" s="404"/>
      <c r="Q28654" s="404"/>
      <c r="R28654" s="404"/>
      <c r="S28654" s="404"/>
      <c r="T28654" s="404"/>
    </row>
    <row r="28655" spans="12:20" ht="16.8">
      <c r="L28655" s="404"/>
      <c r="M28655" s="404"/>
      <c r="N28655" s="404"/>
      <c r="O28655" s="404"/>
      <c r="P28655" s="404"/>
      <c r="Q28655" s="404"/>
      <c r="R28655" s="404"/>
      <c r="S28655" s="404"/>
      <c r="T28655" s="404"/>
    </row>
    <row r="28656" spans="12:20" ht="16.8">
      <c r="L28656" s="404"/>
      <c r="M28656" s="404"/>
      <c r="N28656" s="404"/>
      <c r="O28656" s="404"/>
      <c r="P28656" s="404"/>
      <c r="Q28656" s="404"/>
      <c r="R28656" s="404"/>
      <c r="S28656" s="404"/>
      <c r="T28656" s="404"/>
    </row>
    <row r="28657" spans="12:20" ht="16.8">
      <c r="L28657" s="404"/>
      <c r="M28657" s="404"/>
      <c r="N28657" s="404"/>
      <c r="O28657" s="404"/>
      <c r="P28657" s="404"/>
      <c r="Q28657" s="404"/>
      <c r="R28657" s="404"/>
      <c r="S28657" s="404"/>
      <c r="T28657" s="404"/>
    </row>
    <row r="28658" spans="12:20" ht="16.8">
      <c r="L28658" s="404"/>
      <c r="M28658" s="404"/>
      <c r="N28658" s="404"/>
      <c r="O28658" s="404"/>
      <c r="P28658" s="404"/>
      <c r="Q28658" s="404"/>
      <c r="R28658" s="404"/>
      <c r="S28658" s="404"/>
      <c r="T28658" s="404"/>
    </row>
    <row r="28659" spans="12:20" ht="16.8">
      <c r="L28659" s="404"/>
      <c r="M28659" s="404"/>
      <c r="N28659" s="404"/>
      <c r="O28659" s="404"/>
      <c r="P28659" s="404"/>
      <c r="Q28659" s="404"/>
      <c r="R28659" s="404"/>
      <c r="S28659" s="404"/>
      <c r="T28659" s="404"/>
    </row>
    <row r="28660" spans="12:20" ht="16.8">
      <c r="L28660" s="404"/>
      <c r="M28660" s="404"/>
      <c r="N28660" s="404"/>
      <c r="O28660" s="404"/>
      <c r="P28660" s="404"/>
      <c r="Q28660" s="404"/>
      <c r="R28660" s="404"/>
      <c r="S28660" s="404"/>
      <c r="T28660" s="404"/>
    </row>
    <row r="28661" spans="12:20" ht="16.8">
      <c r="L28661" s="404"/>
      <c r="M28661" s="404"/>
      <c r="N28661" s="404"/>
      <c r="O28661" s="404"/>
      <c r="P28661" s="404"/>
      <c r="Q28661" s="404"/>
      <c r="R28661" s="404"/>
      <c r="S28661" s="404"/>
      <c r="T28661" s="404"/>
    </row>
    <row r="28662" spans="12:20" ht="16.8">
      <c r="L28662" s="404"/>
      <c r="M28662" s="404"/>
      <c r="N28662" s="404"/>
      <c r="O28662" s="404"/>
      <c r="P28662" s="404"/>
      <c r="Q28662" s="404"/>
      <c r="R28662" s="404"/>
      <c r="S28662" s="404"/>
      <c r="T28662" s="404"/>
    </row>
    <row r="28663" spans="12:20" ht="16.8">
      <c r="L28663" s="404"/>
      <c r="M28663" s="404"/>
      <c r="N28663" s="404"/>
      <c r="O28663" s="404"/>
      <c r="P28663" s="404"/>
      <c r="Q28663" s="404"/>
      <c r="R28663" s="404"/>
      <c r="S28663" s="404"/>
      <c r="T28663" s="404"/>
    </row>
    <row r="28664" spans="12:20" ht="16.8">
      <c r="L28664" s="404"/>
      <c r="M28664" s="404"/>
      <c r="N28664" s="404"/>
      <c r="O28664" s="404"/>
      <c r="P28664" s="404"/>
      <c r="Q28664" s="404"/>
      <c r="R28664" s="404"/>
      <c r="S28664" s="404"/>
      <c r="T28664" s="404"/>
    </row>
    <row r="28665" spans="12:20" ht="16.8">
      <c r="L28665" s="404"/>
      <c r="M28665" s="404"/>
      <c r="N28665" s="404"/>
      <c r="O28665" s="404"/>
      <c r="P28665" s="404"/>
      <c r="Q28665" s="404"/>
      <c r="R28665" s="404"/>
      <c r="S28665" s="404"/>
      <c r="T28665" s="404"/>
    </row>
    <row r="28666" spans="12:20" ht="16.8">
      <c r="L28666" s="404"/>
      <c r="M28666" s="404"/>
      <c r="N28666" s="404"/>
      <c r="O28666" s="404"/>
      <c r="P28666" s="404"/>
      <c r="Q28666" s="404"/>
      <c r="R28666" s="404"/>
      <c r="S28666" s="404"/>
      <c r="T28666" s="404"/>
    </row>
    <row r="28667" spans="12:20" ht="16.8">
      <c r="L28667" s="404"/>
      <c r="M28667" s="404"/>
      <c r="N28667" s="404"/>
      <c r="O28667" s="404"/>
      <c r="P28667" s="404"/>
      <c r="Q28667" s="404"/>
      <c r="R28667" s="404"/>
      <c r="S28667" s="404"/>
      <c r="T28667" s="404"/>
    </row>
    <row r="28668" spans="12:20" ht="16.8">
      <c r="L28668" s="404"/>
      <c r="M28668" s="404"/>
      <c r="N28668" s="404"/>
      <c r="O28668" s="404"/>
      <c r="P28668" s="404"/>
      <c r="Q28668" s="404"/>
      <c r="R28668" s="404"/>
      <c r="S28668" s="404"/>
      <c r="T28668" s="404"/>
    </row>
    <row r="28669" spans="12:20" ht="16.8">
      <c r="L28669" s="404"/>
      <c r="M28669" s="404"/>
      <c r="N28669" s="404"/>
      <c r="O28669" s="404"/>
      <c r="P28669" s="404"/>
      <c r="Q28669" s="404"/>
      <c r="R28669" s="404"/>
      <c r="S28669" s="404"/>
      <c r="T28669" s="404"/>
    </row>
    <row r="28670" spans="12:20" ht="16.8">
      <c r="L28670" s="404"/>
      <c r="M28670" s="404"/>
      <c r="N28670" s="404"/>
      <c r="O28670" s="404"/>
      <c r="P28670" s="404"/>
      <c r="Q28670" s="404"/>
      <c r="R28670" s="404"/>
      <c r="S28670" s="404"/>
      <c r="T28670" s="404"/>
    </row>
    <row r="28671" spans="12:20" ht="16.8">
      <c r="L28671" s="404"/>
      <c r="M28671" s="404"/>
      <c r="N28671" s="404"/>
      <c r="O28671" s="404"/>
      <c r="P28671" s="404"/>
      <c r="Q28671" s="404"/>
      <c r="R28671" s="404"/>
      <c r="S28671" s="404"/>
      <c r="T28671" s="404"/>
    </row>
    <row r="28672" spans="12:20" ht="16.8">
      <c r="L28672" s="404"/>
      <c r="M28672" s="404"/>
      <c r="N28672" s="404"/>
      <c r="O28672" s="404"/>
      <c r="P28672" s="404"/>
      <c r="Q28672" s="404"/>
      <c r="R28672" s="404"/>
      <c r="S28672" s="404"/>
      <c r="T28672" s="404"/>
    </row>
    <row r="28673" spans="12:20" ht="16.8">
      <c r="L28673" s="404"/>
      <c r="M28673" s="404"/>
      <c r="N28673" s="404"/>
      <c r="O28673" s="404"/>
      <c r="P28673" s="404"/>
      <c r="Q28673" s="404"/>
      <c r="R28673" s="404"/>
      <c r="S28673" s="404"/>
      <c r="T28673" s="404"/>
    </row>
    <row r="28674" spans="12:20" ht="16.8">
      <c r="L28674" s="404"/>
      <c r="M28674" s="404"/>
      <c r="N28674" s="404"/>
      <c r="O28674" s="404"/>
      <c r="P28674" s="404"/>
      <c r="Q28674" s="404"/>
      <c r="R28674" s="404"/>
      <c r="S28674" s="404"/>
      <c r="T28674" s="404"/>
    </row>
    <row r="28675" spans="12:20" ht="16.8">
      <c r="L28675" s="404"/>
      <c r="M28675" s="404"/>
      <c r="N28675" s="404"/>
      <c r="O28675" s="404"/>
      <c r="P28675" s="404"/>
      <c r="Q28675" s="404"/>
      <c r="R28675" s="404"/>
      <c r="S28675" s="404"/>
      <c r="T28675" s="404"/>
    </row>
    <row r="28676" spans="12:20" ht="16.8">
      <c r="L28676" s="404"/>
      <c r="M28676" s="404"/>
      <c r="N28676" s="404"/>
      <c r="O28676" s="404"/>
      <c r="P28676" s="404"/>
      <c r="Q28676" s="404"/>
      <c r="R28676" s="404"/>
      <c r="S28676" s="404"/>
      <c r="T28676" s="404"/>
    </row>
    <row r="28677" spans="12:20" ht="16.8">
      <c r="L28677" s="404"/>
      <c r="M28677" s="404"/>
      <c r="N28677" s="404"/>
      <c r="O28677" s="404"/>
      <c r="P28677" s="404"/>
      <c r="Q28677" s="404"/>
      <c r="R28677" s="404"/>
      <c r="S28677" s="404"/>
      <c r="T28677" s="404"/>
    </row>
    <row r="28678" spans="12:20" ht="16.8">
      <c r="L28678" s="404"/>
      <c r="M28678" s="404"/>
      <c r="N28678" s="404"/>
      <c r="O28678" s="404"/>
      <c r="P28678" s="404"/>
      <c r="Q28678" s="404"/>
      <c r="R28678" s="404"/>
      <c r="S28678" s="404"/>
      <c r="T28678" s="404"/>
    </row>
    <row r="28679" spans="12:20" ht="16.8">
      <c r="L28679" s="404"/>
      <c r="M28679" s="404"/>
      <c r="N28679" s="404"/>
      <c r="O28679" s="404"/>
      <c r="P28679" s="404"/>
      <c r="Q28679" s="404"/>
      <c r="R28679" s="404"/>
      <c r="S28679" s="404"/>
      <c r="T28679" s="404"/>
    </row>
    <row r="28680" spans="12:20" ht="16.8">
      <c r="L28680" s="404"/>
      <c r="M28680" s="404"/>
      <c r="N28680" s="404"/>
      <c r="O28680" s="404"/>
      <c r="P28680" s="404"/>
      <c r="Q28680" s="404"/>
      <c r="R28680" s="404"/>
      <c r="S28680" s="404"/>
      <c r="T28680" s="404"/>
    </row>
    <row r="28681" spans="12:20" ht="16.8">
      <c r="L28681" s="404"/>
      <c r="M28681" s="404"/>
      <c r="N28681" s="404"/>
      <c r="O28681" s="404"/>
      <c r="P28681" s="404"/>
      <c r="Q28681" s="404"/>
      <c r="R28681" s="404"/>
      <c r="S28681" s="404"/>
      <c r="T28681" s="404"/>
    </row>
    <row r="28682" spans="12:20" ht="16.8">
      <c r="L28682" s="404"/>
      <c r="M28682" s="404"/>
      <c r="N28682" s="404"/>
      <c r="O28682" s="404"/>
      <c r="P28682" s="404"/>
      <c r="Q28682" s="404"/>
      <c r="R28682" s="404"/>
      <c r="S28682" s="404"/>
      <c r="T28682" s="404"/>
    </row>
    <row r="28683" spans="12:20" ht="16.8">
      <c r="L28683" s="404"/>
      <c r="M28683" s="404"/>
      <c r="N28683" s="404"/>
      <c r="O28683" s="404"/>
      <c r="P28683" s="404"/>
      <c r="Q28683" s="404"/>
      <c r="R28683" s="404"/>
      <c r="S28683" s="404"/>
      <c r="T28683" s="404"/>
    </row>
    <row r="28684" spans="12:20" ht="16.8">
      <c r="L28684" s="404"/>
      <c r="M28684" s="404"/>
      <c r="N28684" s="404"/>
      <c r="O28684" s="404"/>
      <c r="P28684" s="404"/>
      <c r="Q28684" s="404"/>
      <c r="R28684" s="404"/>
      <c r="S28684" s="404"/>
      <c r="T28684" s="404"/>
    </row>
    <row r="28685" spans="12:20" ht="16.8">
      <c r="L28685" s="404"/>
      <c r="M28685" s="404"/>
      <c r="N28685" s="404"/>
      <c r="O28685" s="404"/>
      <c r="P28685" s="404"/>
      <c r="Q28685" s="404"/>
      <c r="R28685" s="404"/>
      <c r="S28685" s="404"/>
      <c r="T28685" s="404"/>
    </row>
    <row r="28686" spans="12:20" ht="16.8">
      <c r="L28686" s="404"/>
      <c r="M28686" s="404"/>
      <c r="N28686" s="404"/>
      <c r="O28686" s="404"/>
      <c r="P28686" s="404"/>
      <c r="Q28686" s="404"/>
      <c r="R28686" s="404"/>
      <c r="S28686" s="404"/>
      <c r="T28686" s="404"/>
    </row>
    <row r="28687" spans="12:20" ht="16.8">
      <c r="L28687" s="404"/>
      <c r="M28687" s="404"/>
      <c r="N28687" s="404"/>
      <c r="O28687" s="404"/>
      <c r="P28687" s="404"/>
      <c r="Q28687" s="404"/>
      <c r="R28687" s="404"/>
      <c r="S28687" s="404"/>
      <c r="T28687" s="404"/>
    </row>
    <row r="28688" spans="12:20" ht="16.8">
      <c r="L28688" s="404"/>
      <c r="M28688" s="404"/>
      <c r="N28688" s="404"/>
      <c r="O28688" s="404"/>
      <c r="P28688" s="404"/>
      <c r="Q28688" s="404"/>
      <c r="R28688" s="404"/>
      <c r="S28688" s="404"/>
      <c r="T28688" s="404"/>
    </row>
    <row r="28689" spans="12:20" ht="16.8">
      <c r="L28689" s="404"/>
      <c r="M28689" s="404"/>
      <c r="N28689" s="404"/>
      <c r="O28689" s="404"/>
      <c r="P28689" s="404"/>
      <c r="Q28689" s="404"/>
      <c r="R28689" s="404"/>
      <c r="S28689" s="404"/>
      <c r="T28689" s="404"/>
    </row>
    <row r="28690" spans="12:20" ht="16.8">
      <c r="L28690" s="404"/>
      <c r="M28690" s="404"/>
      <c r="N28690" s="404"/>
      <c r="O28690" s="404"/>
      <c r="P28690" s="404"/>
      <c r="Q28690" s="404"/>
      <c r="R28690" s="404"/>
      <c r="S28690" s="404"/>
      <c r="T28690" s="404"/>
    </row>
    <row r="28691" spans="12:20" ht="16.8">
      <c r="L28691" s="404"/>
      <c r="M28691" s="404"/>
      <c r="N28691" s="404"/>
      <c r="O28691" s="404"/>
      <c r="P28691" s="404"/>
      <c r="Q28691" s="404"/>
      <c r="R28691" s="404"/>
      <c r="S28691" s="404"/>
      <c r="T28691" s="404"/>
    </row>
    <row r="28692" spans="12:20" ht="16.8">
      <c r="L28692" s="404"/>
      <c r="M28692" s="404"/>
      <c r="N28692" s="404"/>
      <c r="O28692" s="404"/>
      <c r="P28692" s="404"/>
      <c r="Q28692" s="404"/>
      <c r="R28692" s="404"/>
      <c r="S28692" s="404"/>
      <c r="T28692" s="404"/>
    </row>
    <row r="28693" spans="12:20" ht="16.8">
      <c r="L28693" s="404"/>
      <c r="M28693" s="404"/>
      <c r="N28693" s="404"/>
      <c r="O28693" s="404"/>
      <c r="P28693" s="404"/>
      <c r="Q28693" s="404"/>
      <c r="R28693" s="404"/>
      <c r="S28693" s="404"/>
      <c r="T28693" s="404"/>
    </row>
    <row r="28694" spans="12:20" ht="16.8">
      <c r="L28694" s="404"/>
      <c r="M28694" s="404"/>
      <c r="N28694" s="404"/>
      <c r="O28694" s="404"/>
      <c r="P28694" s="404"/>
      <c r="Q28694" s="404"/>
      <c r="R28694" s="404"/>
      <c r="S28694" s="404"/>
      <c r="T28694" s="404"/>
    </row>
    <row r="28695" spans="12:20" ht="16.8">
      <c r="L28695" s="404"/>
      <c r="M28695" s="404"/>
      <c r="N28695" s="404"/>
      <c r="O28695" s="404"/>
      <c r="P28695" s="404"/>
      <c r="Q28695" s="404"/>
      <c r="R28695" s="404"/>
      <c r="S28695" s="404"/>
      <c r="T28695" s="404"/>
    </row>
    <row r="28696" spans="12:20" ht="16.8">
      <c r="L28696" s="404"/>
      <c r="M28696" s="404"/>
      <c r="N28696" s="404"/>
      <c r="O28696" s="404"/>
      <c r="P28696" s="404"/>
      <c r="Q28696" s="404"/>
      <c r="R28696" s="404"/>
      <c r="S28696" s="404"/>
      <c r="T28696" s="404"/>
    </row>
    <row r="28697" spans="12:20" ht="16.8">
      <c r="L28697" s="404"/>
      <c r="M28697" s="404"/>
      <c r="N28697" s="404"/>
      <c r="O28697" s="404"/>
      <c r="P28697" s="404"/>
      <c r="Q28697" s="404"/>
      <c r="R28697" s="404"/>
      <c r="S28697" s="404"/>
      <c r="T28697" s="404"/>
    </row>
    <row r="28698" spans="12:20" ht="16.8">
      <c r="L28698" s="404"/>
      <c r="M28698" s="404"/>
      <c r="N28698" s="404"/>
      <c r="O28698" s="404"/>
      <c r="P28698" s="404"/>
      <c r="Q28698" s="404"/>
      <c r="R28698" s="404"/>
      <c r="S28698" s="404"/>
      <c r="T28698" s="404"/>
    </row>
    <row r="28699" spans="12:20" ht="16.8">
      <c r="L28699" s="404"/>
      <c r="M28699" s="404"/>
      <c r="N28699" s="404"/>
      <c r="O28699" s="404"/>
      <c r="P28699" s="404"/>
      <c r="Q28699" s="404"/>
      <c r="R28699" s="404"/>
      <c r="S28699" s="404"/>
      <c r="T28699" s="404"/>
    </row>
    <row r="28700" spans="12:20" ht="16.8">
      <c r="L28700" s="404"/>
      <c r="M28700" s="404"/>
      <c r="N28700" s="404"/>
      <c r="O28700" s="404"/>
      <c r="P28700" s="404"/>
      <c r="Q28700" s="404"/>
      <c r="R28700" s="404"/>
      <c r="S28700" s="404"/>
      <c r="T28700" s="404"/>
    </row>
    <row r="28701" spans="12:20" ht="16.8">
      <c r="L28701" s="404"/>
      <c r="M28701" s="404"/>
      <c r="N28701" s="404"/>
      <c r="O28701" s="404"/>
      <c r="P28701" s="404"/>
      <c r="Q28701" s="404"/>
      <c r="R28701" s="404"/>
      <c r="S28701" s="404"/>
      <c r="T28701" s="404"/>
    </row>
    <row r="28702" spans="12:20" ht="16.8">
      <c r="L28702" s="404"/>
      <c r="M28702" s="404"/>
      <c r="N28702" s="404"/>
      <c r="O28702" s="404"/>
      <c r="P28702" s="404"/>
      <c r="Q28702" s="404"/>
      <c r="R28702" s="404"/>
      <c r="S28702" s="404"/>
      <c r="T28702" s="404"/>
    </row>
    <row r="28703" spans="12:20" ht="16.8">
      <c r="L28703" s="404"/>
      <c r="M28703" s="404"/>
      <c r="N28703" s="404"/>
      <c r="O28703" s="404"/>
      <c r="P28703" s="404"/>
      <c r="Q28703" s="404"/>
      <c r="R28703" s="404"/>
      <c r="S28703" s="404"/>
      <c r="T28703" s="404"/>
    </row>
    <row r="28704" spans="12:20" ht="16.8">
      <c r="L28704" s="404"/>
      <c r="M28704" s="404"/>
      <c r="N28704" s="404"/>
      <c r="O28704" s="404"/>
      <c r="P28704" s="404"/>
      <c r="Q28704" s="404"/>
      <c r="R28704" s="404"/>
      <c r="S28704" s="404"/>
      <c r="T28704" s="404"/>
    </row>
    <row r="28705" spans="12:20" ht="16.8">
      <c r="L28705" s="404"/>
      <c r="M28705" s="404"/>
      <c r="N28705" s="404"/>
      <c r="O28705" s="404"/>
      <c r="P28705" s="404"/>
      <c r="Q28705" s="404"/>
      <c r="R28705" s="404"/>
      <c r="S28705" s="404"/>
      <c r="T28705" s="404"/>
    </row>
    <row r="28706" spans="12:20" ht="16.8">
      <c r="L28706" s="404"/>
      <c r="M28706" s="404"/>
      <c r="N28706" s="404"/>
      <c r="O28706" s="404"/>
      <c r="P28706" s="404"/>
      <c r="Q28706" s="404"/>
      <c r="R28706" s="404"/>
      <c r="S28706" s="404"/>
      <c r="T28706" s="404"/>
    </row>
    <row r="28707" spans="12:20" ht="16.8">
      <c r="L28707" s="404"/>
      <c r="M28707" s="404"/>
      <c r="N28707" s="404"/>
      <c r="O28707" s="404"/>
      <c r="P28707" s="404"/>
      <c r="Q28707" s="404"/>
      <c r="R28707" s="404"/>
      <c r="S28707" s="404"/>
      <c r="T28707" s="404"/>
    </row>
    <row r="28708" spans="12:20" ht="16.8">
      <c r="L28708" s="404"/>
      <c r="M28708" s="404"/>
      <c r="N28708" s="404"/>
      <c r="O28708" s="404"/>
      <c r="P28708" s="404"/>
      <c r="Q28708" s="404"/>
      <c r="R28708" s="404"/>
      <c r="S28708" s="404"/>
      <c r="T28708" s="404"/>
    </row>
    <row r="28709" spans="12:20" ht="16.8">
      <c r="L28709" s="404"/>
      <c r="M28709" s="404"/>
      <c r="N28709" s="404"/>
      <c r="O28709" s="404"/>
      <c r="P28709" s="404"/>
      <c r="Q28709" s="404"/>
      <c r="R28709" s="404"/>
      <c r="S28709" s="404"/>
      <c r="T28709" s="404"/>
    </row>
    <row r="28710" spans="12:20" ht="16.8">
      <c r="L28710" s="404"/>
      <c r="M28710" s="404"/>
      <c r="N28710" s="404"/>
      <c r="O28710" s="404"/>
      <c r="P28710" s="404"/>
      <c r="Q28710" s="404"/>
      <c r="R28710" s="404"/>
      <c r="S28710" s="404"/>
      <c r="T28710" s="404"/>
    </row>
    <row r="28711" spans="12:20" ht="16.8">
      <c r="L28711" s="404"/>
      <c r="M28711" s="404"/>
      <c r="N28711" s="404"/>
      <c r="O28711" s="404"/>
      <c r="P28711" s="404"/>
      <c r="Q28711" s="404"/>
      <c r="R28711" s="404"/>
      <c r="S28711" s="404"/>
      <c r="T28711" s="404"/>
    </row>
    <row r="28712" spans="12:20" ht="16.8">
      <c r="L28712" s="404"/>
      <c r="M28712" s="404"/>
      <c r="N28712" s="404"/>
      <c r="O28712" s="404"/>
      <c r="P28712" s="404"/>
      <c r="Q28712" s="404"/>
      <c r="R28712" s="404"/>
      <c r="S28712" s="404"/>
      <c r="T28712" s="404"/>
    </row>
    <row r="28713" spans="12:20" ht="16.8">
      <c r="L28713" s="404"/>
      <c r="M28713" s="404"/>
      <c r="N28713" s="404"/>
      <c r="O28713" s="404"/>
      <c r="P28713" s="404"/>
      <c r="Q28713" s="404"/>
      <c r="R28713" s="404"/>
      <c r="S28713" s="404"/>
      <c r="T28713" s="404"/>
    </row>
    <row r="28714" spans="12:20" ht="16.8">
      <c r="L28714" s="404"/>
      <c r="M28714" s="404"/>
      <c r="N28714" s="404"/>
      <c r="O28714" s="404"/>
      <c r="P28714" s="404"/>
      <c r="Q28714" s="404"/>
      <c r="R28714" s="404"/>
      <c r="S28714" s="404"/>
      <c r="T28714" s="404"/>
    </row>
    <row r="28715" spans="12:20" ht="16.8">
      <c r="L28715" s="404"/>
      <c r="M28715" s="404"/>
      <c r="N28715" s="404"/>
      <c r="O28715" s="404"/>
      <c r="P28715" s="404"/>
      <c r="Q28715" s="404"/>
      <c r="R28715" s="404"/>
      <c r="S28715" s="404"/>
      <c r="T28715" s="404"/>
    </row>
    <row r="28716" spans="12:20" ht="16.8">
      <c r="L28716" s="404"/>
      <c r="M28716" s="404"/>
      <c r="N28716" s="404"/>
      <c r="O28716" s="404"/>
      <c r="P28716" s="404"/>
      <c r="Q28716" s="404"/>
      <c r="R28716" s="404"/>
      <c r="S28716" s="404"/>
      <c r="T28716" s="404"/>
    </row>
    <row r="28717" spans="12:20" ht="16.8">
      <c r="L28717" s="404"/>
      <c r="M28717" s="404"/>
      <c r="N28717" s="404"/>
      <c r="O28717" s="404"/>
      <c r="P28717" s="404"/>
      <c r="Q28717" s="404"/>
      <c r="R28717" s="404"/>
      <c r="S28717" s="404"/>
      <c r="T28717" s="404"/>
    </row>
    <row r="28718" spans="12:20" ht="16.8">
      <c r="L28718" s="404"/>
      <c r="M28718" s="404"/>
      <c r="N28718" s="404"/>
      <c r="O28718" s="404"/>
      <c r="P28718" s="404"/>
      <c r="Q28718" s="404"/>
      <c r="R28718" s="404"/>
      <c r="S28718" s="404"/>
      <c r="T28718" s="404"/>
    </row>
    <row r="28719" spans="12:20" ht="16.8">
      <c r="L28719" s="404"/>
      <c r="M28719" s="404"/>
      <c r="N28719" s="404"/>
      <c r="O28719" s="404"/>
      <c r="P28719" s="404"/>
      <c r="Q28719" s="404"/>
      <c r="R28719" s="404"/>
      <c r="S28719" s="404"/>
      <c r="T28719" s="404"/>
    </row>
    <row r="28720" spans="12:20" ht="16.8">
      <c r="L28720" s="404"/>
      <c r="M28720" s="404"/>
      <c r="N28720" s="404"/>
      <c r="O28720" s="404"/>
      <c r="P28720" s="404"/>
      <c r="Q28720" s="404"/>
      <c r="R28720" s="404"/>
      <c r="S28720" s="404"/>
      <c r="T28720" s="404"/>
    </row>
    <row r="28721" spans="12:20" ht="16.8">
      <c r="L28721" s="404"/>
      <c r="M28721" s="404"/>
      <c r="N28721" s="404"/>
      <c r="O28721" s="404"/>
      <c r="P28721" s="404"/>
      <c r="Q28721" s="404"/>
      <c r="R28721" s="404"/>
      <c r="S28721" s="404"/>
      <c r="T28721" s="404"/>
    </row>
    <row r="28722" spans="12:20" ht="16.8">
      <c r="L28722" s="404"/>
      <c r="M28722" s="404"/>
      <c r="N28722" s="404"/>
      <c r="O28722" s="404"/>
      <c r="P28722" s="404"/>
      <c r="Q28722" s="404"/>
      <c r="R28722" s="404"/>
      <c r="S28722" s="404"/>
      <c r="T28722" s="404"/>
    </row>
    <row r="28723" spans="12:20" ht="16.8">
      <c r="L28723" s="404"/>
      <c r="M28723" s="404"/>
      <c r="N28723" s="404"/>
      <c r="O28723" s="404"/>
      <c r="P28723" s="404"/>
      <c r="Q28723" s="404"/>
      <c r="R28723" s="404"/>
      <c r="S28723" s="404"/>
      <c r="T28723" s="404"/>
    </row>
    <row r="28724" spans="12:20" ht="16.8">
      <c r="L28724" s="404"/>
      <c r="M28724" s="404"/>
      <c r="N28724" s="404"/>
      <c r="O28724" s="404"/>
      <c r="P28724" s="404"/>
      <c r="Q28724" s="404"/>
      <c r="R28724" s="404"/>
      <c r="S28724" s="404"/>
      <c r="T28724" s="404"/>
    </row>
    <row r="28725" spans="12:20" ht="16.8">
      <c r="L28725" s="404"/>
      <c r="M28725" s="404"/>
      <c r="N28725" s="404"/>
      <c r="O28725" s="404"/>
      <c r="P28725" s="404"/>
      <c r="Q28725" s="404"/>
      <c r="R28725" s="404"/>
      <c r="S28725" s="404"/>
      <c r="T28725" s="404"/>
    </row>
    <row r="28726" spans="12:20" ht="16.8">
      <c r="L28726" s="404"/>
      <c r="M28726" s="404"/>
      <c r="N28726" s="404"/>
      <c r="O28726" s="404"/>
      <c r="P28726" s="404"/>
      <c r="Q28726" s="404"/>
      <c r="R28726" s="404"/>
      <c r="S28726" s="404"/>
      <c r="T28726" s="404"/>
    </row>
    <row r="28727" spans="12:20" ht="16.8">
      <c r="L28727" s="404"/>
      <c r="M28727" s="404"/>
      <c r="N28727" s="404"/>
      <c r="O28727" s="404"/>
      <c r="P28727" s="404"/>
      <c r="Q28727" s="404"/>
      <c r="R28727" s="404"/>
      <c r="S28727" s="404"/>
      <c r="T28727" s="404"/>
    </row>
    <row r="28728" spans="12:20" ht="16.8">
      <c r="L28728" s="404"/>
      <c r="M28728" s="404"/>
      <c r="N28728" s="404"/>
      <c r="O28728" s="404"/>
      <c r="P28728" s="404"/>
      <c r="Q28728" s="404"/>
      <c r="R28728" s="404"/>
      <c r="S28728" s="404"/>
      <c r="T28728" s="404"/>
    </row>
    <row r="28729" spans="12:20" ht="16.8">
      <c r="L28729" s="404"/>
      <c r="M28729" s="404"/>
      <c r="N28729" s="404"/>
      <c r="O28729" s="404"/>
      <c r="P28729" s="404"/>
      <c r="Q28729" s="404"/>
      <c r="R28729" s="404"/>
      <c r="S28729" s="404"/>
      <c r="T28729" s="404"/>
    </row>
    <row r="28730" spans="12:20" ht="16.8">
      <c r="L28730" s="404"/>
      <c r="M28730" s="404"/>
      <c r="N28730" s="404"/>
      <c r="O28730" s="404"/>
      <c r="P28730" s="404"/>
      <c r="Q28730" s="404"/>
      <c r="R28730" s="404"/>
      <c r="S28730" s="404"/>
      <c r="T28730" s="404"/>
    </row>
    <row r="28731" spans="12:20" ht="16.8">
      <c r="L28731" s="404"/>
      <c r="M28731" s="404"/>
      <c r="N28731" s="404"/>
      <c r="O28731" s="404"/>
      <c r="P28731" s="404"/>
      <c r="Q28731" s="404"/>
      <c r="R28731" s="404"/>
      <c r="S28731" s="404"/>
      <c r="T28731" s="404"/>
    </row>
    <row r="28732" spans="12:20" ht="16.8">
      <c r="L28732" s="404"/>
      <c r="M28732" s="404"/>
      <c r="N28732" s="404"/>
      <c r="O28732" s="404"/>
      <c r="P28732" s="404"/>
      <c r="Q28732" s="404"/>
      <c r="R28732" s="404"/>
      <c r="S28732" s="404"/>
      <c r="T28732" s="404"/>
    </row>
    <row r="28733" spans="12:20" ht="16.8">
      <c r="L28733" s="404"/>
      <c r="M28733" s="404"/>
      <c r="N28733" s="404"/>
      <c r="O28733" s="404"/>
      <c r="P28733" s="404"/>
      <c r="Q28733" s="404"/>
      <c r="R28733" s="404"/>
      <c r="S28733" s="404"/>
      <c r="T28733" s="404"/>
    </row>
    <row r="28734" spans="12:20" ht="16.8">
      <c r="L28734" s="404"/>
      <c r="M28734" s="404"/>
      <c r="N28734" s="404"/>
      <c r="O28734" s="404"/>
      <c r="P28734" s="404"/>
      <c r="Q28734" s="404"/>
      <c r="R28734" s="404"/>
      <c r="S28734" s="404"/>
      <c r="T28734" s="404"/>
    </row>
    <row r="28735" spans="12:20" ht="16.8">
      <c r="L28735" s="404"/>
      <c r="M28735" s="404"/>
      <c r="N28735" s="404"/>
      <c r="O28735" s="404"/>
      <c r="P28735" s="404"/>
      <c r="Q28735" s="404"/>
      <c r="R28735" s="404"/>
      <c r="S28735" s="404"/>
      <c r="T28735" s="404"/>
    </row>
    <row r="28736" spans="12:20" ht="16.8">
      <c r="L28736" s="404"/>
      <c r="M28736" s="404"/>
      <c r="N28736" s="404"/>
      <c r="O28736" s="404"/>
      <c r="P28736" s="404"/>
      <c r="Q28736" s="404"/>
      <c r="R28736" s="404"/>
      <c r="S28736" s="404"/>
      <c r="T28736" s="404"/>
    </row>
    <row r="28737" spans="12:20" ht="16.8">
      <c r="L28737" s="404"/>
      <c r="M28737" s="404"/>
      <c r="N28737" s="404"/>
      <c r="O28737" s="404"/>
      <c r="P28737" s="404"/>
      <c r="Q28737" s="404"/>
      <c r="R28737" s="404"/>
      <c r="S28737" s="404"/>
      <c r="T28737" s="404"/>
    </row>
    <row r="28738" spans="12:20" ht="16.8">
      <c r="L28738" s="404"/>
      <c r="M28738" s="404"/>
      <c r="N28738" s="404"/>
      <c r="O28738" s="404"/>
      <c r="P28738" s="404"/>
      <c r="Q28738" s="404"/>
      <c r="R28738" s="404"/>
      <c r="S28738" s="404"/>
      <c r="T28738" s="404"/>
    </row>
    <row r="28739" spans="12:20" ht="16.8">
      <c r="L28739" s="404"/>
      <c r="M28739" s="404"/>
      <c r="N28739" s="404"/>
      <c r="O28739" s="404"/>
      <c r="P28739" s="404"/>
      <c r="Q28739" s="404"/>
      <c r="R28739" s="404"/>
      <c r="S28739" s="404"/>
      <c r="T28739" s="404"/>
    </row>
    <row r="28740" spans="12:20" ht="16.8">
      <c r="L28740" s="404"/>
      <c r="M28740" s="404"/>
      <c r="N28740" s="404"/>
      <c r="O28740" s="404"/>
      <c r="P28740" s="404"/>
      <c r="Q28740" s="404"/>
      <c r="R28740" s="404"/>
      <c r="S28740" s="404"/>
      <c r="T28740" s="404"/>
    </row>
    <row r="28741" spans="12:20" ht="16.8">
      <c r="L28741" s="404"/>
      <c r="M28741" s="404"/>
      <c r="N28741" s="404"/>
      <c r="O28741" s="404"/>
      <c r="P28741" s="404"/>
      <c r="Q28741" s="404"/>
      <c r="R28741" s="404"/>
      <c r="S28741" s="404"/>
      <c r="T28741" s="404"/>
    </row>
    <row r="28742" spans="12:20" ht="16.8">
      <c r="L28742" s="404"/>
      <c r="M28742" s="404"/>
      <c r="N28742" s="404"/>
      <c r="O28742" s="404"/>
      <c r="P28742" s="404"/>
      <c r="Q28742" s="404"/>
      <c r="R28742" s="404"/>
      <c r="S28742" s="404"/>
      <c r="T28742" s="404"/>
    </row>
    <row r="28743" spans="12:20" ht="16.8">
      <c r="L28743" s="404"/>
      <c r="M28743" s="404"/>
      <c r="N28743" s="404"/>
      <c r="O28743" s="404"/>
      <c r="P28743" s="404"/>
      <c r="Q28743" s="404"/>
      <c r="R28743" s="404"/>
      <c r="S28743" s="404"/>
      <c r="T28743" s="404"/>
    </row>
    <row r="28744" spans="12:20" ht="16.8">
      <c r="L28744" s="404"/>
      <c r="M28744" s="404"/>
      <c r="N28744" s="404"/>
      <c r="O28744" s="404"/>
      <c r="P28744" s="404"/>
      <c r="Q28744" s="404"/>
      <c r="R28744" s="404"/>
      <c r="S28744" s="404"/>
      <c r="T28744" s="404"/>
    </row>
    <row r="28745" spans="12:20" ht="16.8">
      <c r="L28745" s="404"/>
      <c r="M28745" s="404"/>
      <c r="N28745" s="404"/>
      <c r="O28745" s="404"/>
      <c r="P28745" s="404"/>
      <c r="Q28745" s="404"/>
      <c r="R28745" s="404"/>
      <c r="S28745" s="404"/>
      <c r="T28745" s="404"/>
    </row>
    <row r="28746" spans="12:20" ht="16.8">
      <c r="L28746" s="404"/>
      <c r="M28746" s="404"/>
      <c r="N28746" s="404"/>
      <c r="O28746" s="404"/>
      <c r="P28746" s="404"/>
      <c r="Q28746" s="404"/>
      <c r="R28746" s="404"/>
      <c r="S28746" s="404"/>
      <c r="T28746" s="404"/>
    </row>
    <row r="28747" spans="12:20" ht="16.8">
      <c r="L28747" s="404"/>
      <c r="M28747" s="404"/>
      <c r="N28747" s="404"/>
      <c r="O28747" s="404"/>
      <c r="P28747" s="404"/>
      <c r="Q28747" s="404"/>
      <c r="R28747" s="404"/>
      <c r="S28747" s="404"/>
      <c r="T28747" s="404"/>
    </row>
    <row r="28748" spans="12:20" ht="16.8">
      <c r="L28748" s="404"/>
      <c r="M28748" s="404"/>
      <c r="N28748" s="404"/>
      <c r="O28748" s="404"/>
      <c r="P28748" s="404"/>
      <c r="Q28748" s="404"/>
      <c r="R28748" s="404"/>
      <c r="S28748" s="404"/>
      <c r="T28748" s="404"/>
    </row>
    <row r="28749" spans="12:20" ht="16.8">
      <c r="L28749" s="404"/>
      <c r="M28749" s="404"/>
      <c r="N28749" s="404"/>
      <c r="O28749" s="404"/>
      <c r="P28749" s="404"/>
      <c r="Q28749" s="404"/>
      <c r="R28749" s="404"/>
      <c r="S28749" s="404"/>
      <c r="T28749" s="404"/>
    </row>
    <row r="28750" spans="12:20" ht="16.8">
      <c r="L28750" s="404"/>
      <c r="M28750" s="404"/>
      <c r="N28750" s="404"/>
      <c r="O28750" s="404"/>
      <c r="P28750" s="404"/>
      <c r="Q28750" s="404"/>
      <c r="R28750" s="404"/>
      <c r="S28750" s="404"/>
      <c r="T28750" s="404"/>
    </row>
    <row r="28751" spans="12:20" ht="16.8">
      <c r="L28751" s="404"/>
      <c r="M28751" s="404"/>
      <c r="N28751" s="404"/>
      <c r="O28751" s="404"/>
      <c r="P28751" s="404"/>
      <c r="Q28751" s="404"/>
      <c r="R28751" s="404"/>
      <c r="S28751" s="404"/>
      <c r="T28751" s="404"/>
    </row>
    <row r="28752" spans="12:20" ht="16.8">
      <c r="L28752" s="404"/>
      <c r="M28752" s="404"/>
      <c r="N28752" s="404"/>
      <c r="O28752" s="404"/>
      <c r="P28752" s="404"/>
      <c r="Q28752" s="404"/>
      <c r="R28752" s="404"/>
      <c r="S28752" s="404"/>
      <c r="T28752" s="404"/>
    </row>
    <row r="28753" spans="12:20" ht="16.8">
      <c r="L28753" s="404"/>
      <c r="M28753" s="404"/>
      <c r="N28753" s="404"/>
      <c r="O28753" s="404"/>
      <c r="P28753" s="404"/>
      <c r="Q28753" s="404"/>
      <c r="R28753" s="404"/>
      <c r="S28753" s="404"/>
      <c r="T28753" s="404"/>
    </row>
    <row r="28754" spans="12:20" ht="16.8">
      <c r="L28754" s="404"/>
      <c r="M28754" s="404"/>
      <c r="N28754" s="404"/>
      <c r="O28754" s="404"/>
      <c r="P28754" s="404"/>
      <c r="Q28754" s="404"/>
      <c r="R28754" s="404"/>
      <c r="S28754" s="404"/>
      <c r="T28754" s="404"/>
    </row>
    <row r="28755" spans="12:20" ht="16.8">
      <c r="L28755" s="404"/>
      <c r="M28755" s="404"/>
      <c r="N28755" s="404"/>
      <c r="O28755" s="404"/>
      <c r="P28755" s="404"/>
      <c r="Q28755" s="404"/>
      <c r="R28755" s="404"/>
      <c r="S28755" s="404"/>
      <c r="T28755" s="404"/>
    </row>
    <row r="28756" spans="12:20" ht="16.8">
      <c r="L28756" s="404"/>
      <c r="M28756" s="404"/>
      <c r="N28756" s="404"/>
      <c r="O28756" s="404"/>
      <c r="P28756" s="404"/>
      <c r="Q28756" s="404"/>
      <c r="R28756" s="404"/>
      <c r="S28756" s="404"/>
      <c r="T28756" s="404"/>
    </row>
    <row r="28757" spans="12:20" ht="16.8">
      <c r="L28757" s="404"/>
      <c r="M28757" s="404"/>
      <c r="N28757" s="404"/>
      <c r="O28757" s="404"/>
      <c r="P28757" s="404"/>
      <c r="Q28757" s="404"/>
      <c r="R28757" s="404"/>
      <c r="S28757" s="404"/>
      <c r="T28757" s="404"/>
    </row>
    <row r="28758" spans="12:20" ht="16.8">
      <c r="L28758" s="404"/>
      <c r="M28758" s="404"/>
      <c r="N28758" s="404"/>
      <c r="O28758" s="404"/>
      <c r="P28758" s="404"/>
      <c r="Q28758" s="404"/>
      <c r="R28758" s="404"/>
      <c r="S28758" s="404"/>
      <c r="T28758" s="404"/>
    </row>
    <row r="28759" spans="12:20" ht="16.8">
      <c r="L28759" s="404"/>
      <c r="M28759" s="404"/>
      <c r="N28759" s="404"/>
      <c r="O28759" s="404"/>
      <c r="P28759" s="404"/>
      <c r="Q28759" s="404"/>
      <c r="R28759" s="404"/>
      <c r="S28759" s="404"/>
      <c r="T28759" s="404"/>
    </row>
    <row r="28760" spans="12:20" ht="16.8">
      <c r="L28760" s="404"/>
      <c r="M28760" s="404"/>
      <c r="N28760" s="404"/>
      <c r="O28760" s="404"/>
      <c r="P28760" s="404"/>
      <c r="Q28760" s="404"/>
      <c r="R28760" s="404"/>
      <c r="S28760" s="404"/>
      <c r="T28760" s="404"/>
    </row>
    <row r="28761" spans="12:20" ht="16.8">
      <c r="L28761" s="404"/>
      <c r="M28761" s="404"/>
      <c r="N28761" s="404"/>
      <c r="O28761" s="404"/>
      <c r="P28761" s="404"/>
      <c r="Q28761" s="404"/>
      <c r="R28761" s="404"/>
      <c r="S28761" s="404"/>
      <c r="T28761" s="404"/>
    </row>
    <row r="28762" spans="12:20" ht="16.8">
      <c r="L28762" s="404"/>
      <c r="M28762" s="404"/>
      <c r="N28762" s="404"/>
      <c r="O28762" s="404"/>
      <c r="P28762" s="404"/>
      <c r="Q28762" s="404"/>
      <c r="R28762" s="404"/>
      <c r="S28762" s="404"/>
      <c r="T28762" s="404"/>
    </row>
    <row r="28763" spans="12:20" ht="16.8">
      <c r="L28763" s="404"/>
      <c r="M28763" s="404"/>
      <c r="N28763" s="404"/>
      <c r="O28763" s="404"/>
      <c r="P28763" s="404"/>
      <c r="Q28763" s="404"/>
      <c r="R28763" s="404"/>
      <c r="S28763" s="404"/>
      <c r="T28763" s="404"/>
    </row>
    <row r="28764" spans="12:20" ht="16.8">
      <c r="L28764" s="404"/>
      <c r="M28764" s="404"/>
      <c r="N28764" s="404"/>
      <c r="O28764" s="404"/>
      <c r="P28764" s="404"/>
      <c r="Q28764" s="404"/>
      <c r="R28764" s="404"/>
      <c r="S28764" s="404"/>
      <c r="T28764" s="404"/>
    </row>
    <row r="28765" spans="12:20" ht="16.8">
      <c r="L28765" s="404"/>
      <c r="M28765" s="404"/>
      <c r="N28765" s="404"/>
      <c r="O28765" s="404"/>
      <c r="P28765" s="404"/>
      <c r="Q28765" s="404"/>
      <c r="R28765" s="404"/>
      <c r="S28765" s="404"/>
      <c r="T28765" s="404"/>
    </row>
    <row r="28766" spans="12:20" ht="16.8">
      <c r="L28766" s="404"/>
      <c r="M28766" s="404"/>
      <c r="N28766" s="404"/>
      <c r="O28766" s="404"/>
      <c r="P28766" s="404"/>
      <c r="Q28766" s="404"/>
      <c r="R28766" s="404"/>
      <c r="S28766" s="404"/>
      <c r="T28766" s="404"/>
    </row>
    <row r="28767" spans="12:20" ht="16.8">
      <c r="L28767" s="404"/>
      <c r="M28767" s="404"/>
      <c r="N28767" s="404"/>
      <c r="O28767" s="404"/>
      <c r="P28767" s="404"/>
      <c r="Q28767" s="404"/>
      <c r="R28767" s="404"/>
      <c r="S28767" s="404"/>
      <c r="T28767" s="404"/>
    </row>
    <row r="28768" spans="12:20" ht="16.8">
      <c r="L28768" s="404"/>
      <c r="M28768" s="404"/>
      <c r="N28768" s="404"/>
      <c r="O28768" s="404"/>
      <c r="P28768" s="404"/>
      <c r="Q28768" s="404"/>
      <c r="R28768" s="404"/>
      <c r="S28768" s="404"/>
      <c r="T28768" s="404"/>
    </row>
    <row r="28769" spans="12:20" ht="16.8">
      <c r="L28769" s="404"/>
      <c r="M28769" s="404"/>
      <c r="N28769" s="404"/>
      <c r="O28769" s="404"/>
      <c r="P28769" s="404"/>
      <c r="Q28769" s="404"/>
      <c r="R28769" s="404"/>
      <c r="S28769" s="404"/>
      <c r="T28769" s="404"/>
    </row>
    <row r="28770" spans="12:20" ht="16.8">
      <c r="L28770" s="404"/>
      <c r="M28770" s="404"/>
      <c r="N28770" s="404"/>
      <c r="O28770" s="404"/>
      <c r="P28770" s="404"/>
      <c r="Q28770" s="404"/>
      <c r="R28770" s="404"/>
      <c r="S28770" s="404"/>
      <c r="T28770" s="404"/>
    </row>
    <row r="28771" spans="12:20" ht="16.8">
      <c r="L28771" s="404"/>
      <c r="M28771" s="404"/>
      <c r="N28771" s="404"/>
      <c r="O28771" s="404"/>
      <c r="P28771" s="404"/>
      <c r="Q28771" s="404"/>
      <c r="R28771" s="404"/>
      <c r="S28771" s="404"/>
      <c r="T28771" s="404"/>
    </row>
    <row r="28772" spans="12:20" ht="16.8">
      <c r="L28772" s="404"/>
      <c r="M28772" s="404"/>
      <c r="N28772" s="404"/>
      <c r="O28772" s="404"/>
      <c r="P28772" s="404"/>
      <c r="Q28772" s="404"/>
      <c r="R28772" s="404"/>
      <c r="S28772" s="404"/>
      <c r="T28772" s="404"/>
    </row>
    <row r="28773" spans="12:20" ht="16.8">
      <c r="L28773" s="404"/>
      <c r="M28773" s="404"/>
      <c r="N28773" s="404"/>
      <c r="O28773" s="404"/>
      <c r="P28773" s="404"/>
      <c r="Q28773" s="404"/>
      <c r="R28773" s="404"/>
      <c r="S28773" s="404"/>
      <c r="T28773" s="404"/>
    </row>
    <row r="28774" spans="12:20" ht="16.8">
      <c r="L28774" s="404"/>
      <c r="M28774" s="404"/>
      <c r="N28774" s="404"/>
      <c r="O28774" s="404"/>
      <c r="P28774" s="404"/>
      <c r="Q28774" s="404"/>
      <c r="R28774" s="404"/>
      <c r="S28774" s="404"/>
      <c r="T28774" s="404"/>
    </row>
    <row r="28775" spans="12:20" ht="16.8">
      <c r="L28775" s="404"/>
      <c r="M28775" s="404"/>
      <c r="N28775" s="404"/>
      <c r="O28775" s="404"/>
      <c r="P28775" s="404"/>
      <c r="Q28775" s="404"/>
      <c r="R28775" s="404"/>
      <c r="S28775" s="404"/>
      <c r="T28775" s="404"/>
    </row>
    <row r="28776" spans="12:20" ht="16.8">
      <c r="L28776" s="404"/>
      <c r="M28776" s="404"/>
      <c r="N28776" s="404"/>
      <c r="O28776" s="404"/>
      <c r="P28776" s="404"/>
      <c r="Q28776" s="404"/>
      <c r="R28776" s="404"/>
      <c r="S28776" s="404"/>
      <c r="T28776" s="404"/>
    </row>
    <row r="28777" spans="12:20" ht="16.8">
      <c r="L28777" s="404"/>
      <c r="M28777" s="404"/>
      <c r="N28777" s="404"/>
      <c r="O28777" s="404"/>
      <c r="P28777" s="404"/>
      <c r="Q28777" s="404"/>
      <c r="R28777" s="404"/>
      <c r="S28777" s="404"/>
      <c r="T28777" s="404"/>
    </row>
    <row r="28778" spans="12:20" ht="16.8">
      <c r="L28778" s="404"/>
      <c r="M28778" s="404"/>
      <c r="N28778" s="404"/>
      <c r="O28778" s="404"/>
      <c r="P28778" s="404"/>
      <c r="Q28778" s="404"/>
      <c r="R28778" s="404"/>
      <c r="S28778" s="404"/>
      <c r="T28778" s="404"/>
    </row>
    <row r="28779" spans="12:20" ht="16.8">
      <c r="L28779" s="404"/>
      <c r="M28779" s="404"/>
      <c r="N28779" s="404"/>
      <c r="O28779" s="404"/>
      <c r="P28779" s="404"/>
      <c r="Q28779" s="404"/>
      <c r="R28779" s="404"/>
      <c r="S28779" s="404"/>
      <c r="T28779" s="404"/>
    </row>
    <row r="28780" spans="12:20" ht="16.8">
      <c r="L28780" s="404"/>
      <c r="M28780" s="404"/>
      <c r="N28780" s="404"/>
      <c r="O28780" s="404"/>
      <c r="P28780" s="404"/>
      <c r="Q28780" s="404"/>
      <c r="R28780" s="404"/>
      <c r="S28780" s="404"/>
      <c r="T28780" s="404"/>
    </row>
    <row r="28781" spans="12:20" ht="16.8">
      <c r="L28781" s="404"/>
      <c r="M28781" s="404"/>
      <c r="N28781" s="404"/>
      <c r="O28781" s="404"/>
      <c r="P28781" s="404"/>
      <c r="Q28781" s="404"/>
      <c r="R28781" s="404"/>
      <c r="S28781" s="404"/>
      <c r="T28781" s="404"/>
    </row>
    <row r="28782" spans="12:20" ht="16.8">
      <c r="L28782" s="404"/>
      <c r="M28782" s="404"/>
      <c r="N28782" s="404"/>
      <c r="O28782" s="404"/>
      <c r="P28782" s="404"/>
      <c r="Q28782" s="404"/>
      <c r="R28782" s="404"/>
      <c r="S28782" s="404"/>
      <c r="T28782" s="404"/>
    </row>
    <row r="28783" spans="12:20" ht="16.8">
      <c r="L28783" s="404"/>
      <c r="M28783" s="404"/>
      <c r="N28783" s="404"/>
      <c r="O28783" s="404"/>
      <c r="P28783" s="404"/>
      <c r="Q28783" s="404"/>
      <c r="R28783" s="404"/>
      <c r="S28783" s="404"/>
      <c r="T28783" s="404"/>
    </row>
    <row r="28784" spans="12:20" ht="16.8">
      <c r="L28784" s="404"/>
      <c r="M28784" s="404"/>
      <c r="N28784" s="404"/>
      <c r="O28784" s="404"/>
      <c r="P28784" s="404"/>
      <c r="Q28784" s="404"/>
      <c r="R28784" s="404"/>
      <c r="S28784" s="404"/>
      <c r="T28784" s="404"/>
    </row>
    <row r="28785" spans="12:20" ht="16.8">
      <c r="L28785" s="404"/>
      <c r="M28785" s="404"/>
      <c r="N28785" s="404"/>
      <c r="O28785" s="404"/>
      <c r="P28785" s="404"/>
      <c r="Q28785" s="404"/>
      <c r="R28785" s="404"/>
      <c r="S28785" s="404"/>
      <c r="T28785" s="404"/>
    </row>
    <row r="28786" spans="12:20" ht="16.8">
      <c r="L28786" s="404"/>
      <c r="M28786" s="404"/>
      <c r="N28786" s="404"/>
      <c r="O28786" s="404"/>
      <c r="P28786" s="404"/>
      <c r="Q28786" s="404"/>
      <c r="R28786" s="404"/>
      <c r="S28786" s="404"/>
      <c r="T28786" s="404"/>
    </row>
    <row r="28787" spans="12:20" ht="16.8">
      <c r="L28787" s="404"/>
      <c r="M28787" s="404"/>
      <c r="N28787" s="404"/>
      <c r="O28787" s="404"/>
      <c r="P28787" s="404"/>
      <c r="Q28787" s="404"/>
      <c r="R28787" s="404"/>
      <c r="S28787" s="404"/>
      <c r="T28787" s="404"/>
    </row>
    <row r="28788" spans="12:20" ht="16.8">
      <c r="L28788" s="404"/>
      <c r="M28788" s="404"/>
      <c r="N28788" s="404"/>
      <c r="O28788" s="404"/>
      <c r="P28788" s="404"/>
      <c r="Q28788" s="404"/>
      <c r="R28788" s="404"/>
      <c r="S28788" s="404"/>
      <c r="T28788" s="404"/>
    </row>
    <row r="28789" spans="12:20" ht="16.8">
      <c r="L28789" s="404"/>
      <c r="M28789" s="404"/>
      <c r="N28789" s="404"/>
      <c r="O28789" s="404"/>
      <c r="P28789" s="404"/>
      <c r="Q28789" s="404"/>
      <c r="R28789" s="404"/>
      <c r="S28789" s="404"/>
      <c r="T28789" s="404"/>
    </row>
    <row r="28790" spans="12:20" ht="16.8">
      <c r="L28790" s="404"/>
      <c r="M28790" s="404"/>
      <c r="N28790" s="404"/>
      <c r="O28790" s="404"/>
      <c r="P28790" s="404"/>
      <c r="Q28790" s="404"/>
      <c r="R28790" s="404"/>
      <c r="S28790" s="404"/>
      <c r="T28790" s="404"/>
    </row>
    <row r="28791" spans="12:20" ht="16.8">
      <c r="L28791" s="404"/>
      <c r="M28791" s="404"/>
      <c r="N28791" s="404"/>
      <c r="O28791" s="404"/>
      <c r="P28791" s="404"/>
      <c r="Q28791" s="404"/>
      <c r="R28791" s="404"/>
      <c r="S28791" s="404"/>
      <c r="T28791" s="404"/>
    </row>
    <row r="28792" spans="12:20" ht="16.8">
      <c r="L28792" s="404"/>
      <c r="M28792" s="404"/>
      <c r="N28792" s="404"/>
      <c r="O28792" s="404"/>
      <c r="P28792" s="404"/>
      <c r="Q28792" s="404"/>
      <c r="R28792" s="404"/>
      <c r="S28792" s="404"/>
      <c r="T28792" s="404"/>
    </row>
    <row r="28793" spans="12:20" ht="16.8">
      <c r="L28793" s="404"/>
      <c r="M28793" s="404"/>
      <c r="N28793" s="404"/>
      <c r="O28793" s="404"/>
      <c r="P28793" s="404"/>
      <c r="Q28793" s="404"/>
      <c r="R28793" s="404"/>
      <c r="S28793" s="404"/>
      <c r="T28793" s="404"/>
    </row>
    <row r="28794" spans="12:20" ht="16.8">
      <c r="L28794" s="404"/>
      <c r="M28794" s="404"/>
      <c r="N28794" s="404"/>
      <c r="O28794" s="404"/>
      <c r="P28794" s="404"/>
      <c r="Q28794" s="404"/>
      <c r="R28794" s="404"/>
      <c r="S28794" s="404"/>
      <c r="T28794" s="404"/>
    </row>
    <row r="28795" spans="12:20" ht="16.8">
      <c r="L28795" s="404"/>
      <c r="M28795" s="404"/>
      <c r="N28795" s="404"/>
      <c r="O28795" s="404"/>
      <c r="P28795" s="404"/>
      <c r="Q28795" s="404"/>
      <c r="R28795" s="404"/>
      <c r="S28795" s="404"/>
      <c r="T28795" s="404"/>
    </row>
    <row r="28796" spans="12:20" ht="16.8">
      <c r="L28796" s="404"/>
      <c r="M28796" s="404"/>
      <c r="N28796" s="404"/>
      <c r="O28796" s="404"/>
      <c r="P28796" s="404"/>
      <c r="Q28796" s="404"/>
      <c r="R28796" s="404"/>
      <c r="S28796" s="404"/>
      <c r="T28796" s="404"/>
    </row>
    <row r="28797" spans="12:20" ht="16.8">
      <c r="L28797" s="404"/>
      <c r="M28797" s="404"/>
      <c r="N28797" s="404"/>
      <c r="O28797" s="404"/>
      <c r="P28797" s="404"/>
      <c r="Q28797" s="404"/>
      <c r="R28797" s="404"/>
      <c r="S28797" s="404"/>
      <c r="T28797" s="404"/>
    </row>
    <row r="28798" spans="12:20" ht="16.8">
      <c r="L28798" s="404"/>
      <c r="M28798" s="404"/>
      <c r="N28798" s="404"/>
      <c r="O28798" s="404"/>
      <c r="P28798" s="404"/>
      <c r="Q28798" s="404"/>
      <c r="R28798" s="404"/>
      <c r="S28798" s="404"/>
      <c r="T28798" s="404"/>
    </row>
    <row r="28799" spans="12:20" ht="16.8">
      <c r="L28799" s="404"/>
      <c r="M28799" s="404"/>
      <c r="N28799" s="404"/>
      <c r="O28799" s="404"/>
      <c r="P28799" s="404"/>
      <c r="Q28799" s="404"/>
      <c r="R28799" s="404"/>
      <c r="S28799" s="404"/>
      <c r="T28799" s="404"/>
    </row>
    <row r="28800" spans="12:20" ht="16.8">
      <c r="L28800" s="404"/>
      <c r="M28800" s="404"/>
      <c r="N28800" s="404"/>
      <c r="O28800" s="404"/>
      <c r="P28800" s="404"/>
      <c r="Q28800" s="404"/>
      <c r="R28800" s="404"/>
      <c r="S28800" s="404"/>
      <c r="T28800" s="404"/>
    </row>
    <row r="28801" spans="12:20" ht="16.8">
      <c r="L28801" s="404"/>
      <c r="M28801" s="404"/>
      <c r="N28801" s="404"/>
      <c r="O28801" s="404"/>
      <c r="P28801" s="404"/>
      <c r="Q28801" s="404"/>
      <c r="R28801" s="404"/>
      <c r="S28801" s="404"/>
      <c r="T28801" s="404"/>
    </row>
    <row r="28802" spans="12:20" ht="16.8">
      <c r="L28802" s="404"/>
      <c r="M28802" s="404"/>
      <c r="N28802" s="404"/>
      <c r="O28802" s="404"/>
      <c r="P28802" s="404"/>
      <c r="Q28802" s="404"/>
      <c r="R28802" s="404"/>
      <c r="S28802" s="404"/>
      <c r="T28802" s="404"/>
    </row>
    <row r="28803" spans="12:20" ht="16.8">
      <c r="L28803" s="404"/>
      <c r="M28803" s="404"/>
      <c r="N28803" s="404"/>
      <c r="O28803" s="404"/>
      <c r="P28803" s="404"/>
      <c r="Q28803" s="404"/>
      <c r="R28803" s="404"/>
      <c r="S28803" s="404"/>
      <c r="T28803" s="404"/>
    </row>
    <row r="28804" spans="12:20" ht="16.8">
      <c r="L28804" s="404"/>
      <c r="M28804" s="404"/>
      <c r="N28804" s="404"/>
      <c r="O28804" s="404"/>
      <c r="P28804" s="404"/>
      <c r="Q28804" s="404"/>
      <c r="R28804" s="404"/>
      <c r="S28804" s="404"/>
      <c r="T28804" s="404"/>
    </row>
    <row r="28805" spans="12:20" ht="16.8">
      <c r="L28805" s="404"/>
      <c r="M28805" s="404"/>
      <c r="N28805" s="404"/>
      <c r="O28805" s="404"/>
      <c r="P28805" s="404"/>
      <c r="Q28805" s="404"/>
      <c r="R28805" s="404"/>
      <c r="S28805" s="404"/>
      <c r="T28805" s="404"/>
    </row>
    <row r="28806" spans="12:20" ht="16.8">
      <c r="L28806" s="404"/>
      <c r="M28806" s="404"/>
      <c r="N28806" s="404"/>
      <c r="O28806" s="404"/>
      <c r="P28806" s="404"/>
      <c r="Q28806" s="404"/>
      <c r="R28806" s="404"/>
      <c r="S28806" s="404"/>
      <c r="T28806" s="404"/>
    </row>
    <row r="28807" spans="12:20" ht="16.8">
      <c r="L28807" s="404"/>
      <c r="M28807" s="404"/>
      <c r="N28807" s="404"/>
      <c r="O28807" s="404"/>
      <c r="P28807" s="404"/>
      <c r="Q28807" s="404"/>
      <c r="R28807" s="404"/>
      <c r="S28807" s="404"/>
      <c r="T28807" s="404"/>
    </row>
    <row r="28808" spans="12:20" ht="16.8">
      <c r="L28808" s="404"/>
      <c r="M28808" s="404"/>
      <c r="N28808" s="404"/>
      <c r="O28808" s="404"/>
      <c r="P28808" s="404"/>
      <c r="Q28808" s="404"/>
      <c r="R28808" s="404"/>
      <c r="S28808" s="404"/>
      <c r="T28808" s="404"/>
    </row>
    <row r="28809" spans="12:20" ht="16.8">
      <c r="L28809" s="404"/>
      <c r="M28809" s="404"/>
      <c r="N28809" s="404"/>
      <c r="O28809" s="404"/>
      <c r="P28809" s="404"/>
      <c r="Q28809" s="404"/>
      <c r="R28809" s="404"/>
      <c r="S28809" s="404"/>
      <c r="T28809" s="404"/>
    </row>
    <row r="28810" spans="12:20" ht="16.8">
      <c r="L28810" s="404"/>
      <c r="M28810" s="404"/>
      <c r="N28810" s="404"/>
      <c r="O28810" s="404"/>
      <c r="P28810" s="404"/>
      <c r="Q28810" s="404"/>
      <c r="R28810" s="404"/>
      <c r="S28810" s="404"/>
      <c r="T28810" s="404"/>
    </row>
    <row r="28811" spans="12:20" ht="16.8">
      <c r="L28811" s="404"/>
      <c r="M28811" s="404"/>
      <c r="N28811" s="404"/>
      <c r="O28811" s="404"/>
      <c r="P28811" s="404"/>
      <c r="Q28811" s="404"/>
      <c r="R28811" s="404"/>
      <c r="S28811" s="404"/>
      <c r="T28811" s="404"/>
    </row>
    <row r="28812" spans="12:20" ht="16.8">
      <c r="L28812" s="404"/>
      <c r="M28812" s="404"/>
      <c r="N28812" s="404"/>
      <c r="O28812" s="404"/>
      <c r="P28812" s="404"/>
      <c r="Q28812" s="404"/>
      <c r="R28812" s="404"/>
      <c r="S28812" s="404"/>
      <c r="T28812" s="404"/>
    </row>
    <row r="28813" spans="12:20" ht="16.8">
      <c r="L28813" s="404"/>
      <c r="M28813" s="404"/>
      <c r="N28813" s="404"/>
      <c r="O28813" s="404"/>
      <c r="P28813" s="404"/>
      <c r="Q28813" s="404"/>
      <c r="R28813" s="404"/>
      <c r="S28813" s="404"/>
      <c r="T28813" s="404"/>
    </row>
    <row r="28814" spans="12:20" ht="16.8">
      <c r="L28814" s="404"/>
      <c r="M28814" s="404"/>
      <c r="N28814" s="404"/>
      <c r="O28814" s="404"/>
      <c r="P28814" s="404"/>
      <c r="Q28814" s="404"/>
      <c r="R28814" s="404"/>
      <c r="S28814" s="404"/>
      <c r="T28814" s="404"/>
    </row>
    <row r="28815" spans="12:20" ht="16.8">
      <c r="L28815" s="404"/>
      <c r="M28815" s="404"/>
      <c r="N28815" s="404"/>
      <c r="O28815" s="404"/>
      <c r="P28815" s="404"/>
      <c r="Q28815" s="404"/>
      <c r="R28815" s="404"/>
      <c r="S28815" s="404"/>
      <c r="T28815" s="404"/>
    </row>
    <row r="28816" spans="12:20" ht="16.8">
      <c r="L28816" s="404"/>
      <c r="M28816" s="404"/>
      <c r="N28816" s="404"/>
      <c r="O28816" s="404"/>
      <c r="P28816" s="404"/>
      <c r="Q28816" s="404"/>
      <c r="R28816" s="404"/>
      <c r="S28816" s="404"/>
      <c r="T28816" s="404"/>
    </row>
    <row r="28817" spans="12:20" ht="16.8">
      <c r="L28817" s="404"/>
      <c r="M28817" s="404"/>
      <c r="N28817" s="404"/>
      <c r="O28817" s="404"/>
      <c r="P28817" s="404"/>
      <c r="Q28817" s="404"/>
      <c r="R28817" s="404"/>
      <c r="S28817" s="404"/>
      <c r="T28817" s="404"/>
    </row>
    <row r="28818" spans="12:20" ht="16.8">
      <c r="L28818" s="404"/>
      <c r="M28818" s="404"/>
      <c r="N28818" s="404"/>
      <c r="O28818" s="404"/>
      <c r="P28818" s="404"/>
      <c r="Q28818" s="404"/>
      <c r="R28818" s="404"/>
      <c r="S28818" s="404"/>
      <c r="T28818" s="404"/>
    </row>
    <row r="28819" spans="12:20" ht="16.8">
      <c r="L28819" s="404"/>
      <c r="M28819" s="404"/>
      <c r="N28819" s="404"/>
      <c r="O28819" s="404"/>
      <c r="P28819" s="404"/>
      <c r="Q28819" s="404"/>
      <c r="R28819" s="404"/>
      <c r="S28819" s="404"/>
      <c r="T28819" s="404"/>
    </row>
    <row r="28820" spans="12:20" ht="16.8">
      <c r="L28820" s="404"/>
      <c r="M28820" s="404"/>
      <c r="N28820" s="404"/>
      <c r="O28820" s="404"/>
      <c r="P28820" s="404"/>
      <c r="Q28820" s="404"/>
      <c r="R28820" s="404"/>
      <c r="S28820" s="404"/>
      <c r="T28820" s="404"/>
    </row>
    <row r="28821" spans="12:20" ht="16.8">
      <c r="L28821" s="404"/>
      <c r="M28821" s="404"/>
      <c r="N28821" s="404"/>
      <c r="O28821" s="404"/>
      <c r="P28821" s="404"/>
      <c r="Q28821" s="404"/>
      <c r="R28821" s="404"/>
      <c r="S28821" s="404"/>
      <c r="T28821" s="404"/>
    </row>
    <row r="28822" spans="12:20" ht="16.8">
      <c r="L28822" s="404"/>
      <c r="M28822" s="404"/>
      <c r="N28822" s="404"/>
      <c r="O28822" s="404"/>
      <c r="P28822" s="404"/>
      <c r="Q28822" s="404"/>
      <c r="R28822" s="404"/>
      <c r="S28822" s="404"/>
      <c r="T28822" s="404"/>
    </row>
    <row r="28823" spans="12:20" ht="16.8">
      <c r="L28823" s="404"/>
      <c r="M28823" s="404"/>
      <c r="N28823" s="404"/>
      <c r="O28823" s="404"/>
      <c r="P28823" s="404"/>
      <c r="Q28823" s="404"/>
      <c r="R28823" s="404"/>
      <c r="S28823" s="404"/>
      <c r="T28823" s="404"/>
    </row>
    <row r="28824" spans="12:20" ht="16.8">
      <c r="L28824" s="404"/>
      <c r="M28824" s="404"/>
      <c r="N28824" s="404"/>
      <c r="O28824" s="404"/>
      <c r="P28824" s="404"/>
      <c r="Q28824" s="404"/>
      <c r="R28824" s="404"/>
      <c r="S28824" s="404"/>
      <c r="T28824" s="404"/>
    </row>
    <row r="28825" spans="12:20" ht="16.8">
      <c r="L28825" s="404"/>
      <c r="M28825" s="404"/>
      <c r="N28825" s="404"/>
      <c r="O28825" s="404"/>
      <c r="P28825" s="404"/>
      <c r="Q28825" s="404"/>
      <c r="R28825" s="404"/>
      <c r="S28825" s="404"/>
      <c r="T28825" s="404"/>
    </row>
    <row r="28826" spans="12:20" ht="16.8">
      <c r="L28826" s="404"/>
      <c r="M28826" s="404"/>
      <c r="N28826" s="404"/>
      <c r="O28826" s="404"/>
      <c r="P28826" s="404"/>
      <c r="Q28826" s="404"/>
      <c r="R28826" s="404"/>
      <c r="S28826" s="404"/>
      <c r="T28826" s="404"/>
    </row>
    <row r="28827" spans="12:20" ht="16.8">
      <c r="L28827" s="404"/>
      <c r="M28827" s="404"/>
      <c r="N28827" s="404"/>
      <c r="O28827" s="404"/>
      <c r="P28827" s="404"/>
      <c r="Q28827" s="404"/>
      <c r="R28827" s="404"/>
      <c r="S28827" s="404"/>
      <c r="T28827" s="404"/>
    </row>
    <row r="28828" spans="12:20" ht="16.8">
      <c r="L28828" s="404"/>
      <c r="M28828" s="404"/>
      <c r="N28828" s="404"/>
      <c r="O28828" s="404"/>
      <c r="P28828" s="404"/>
      <c r="Q28828" s="404"/>
      <c r="R28828" s="404"/>
      <c r="S28828" s="404"/>
      <c r="T28828" s="404"/>
    </row>
    <row r="28829" spans="12:20" ht="16.8">
      <c r="L28829" s="404"/>
      <c r="M28829" s="404"/>
      <c r="N28829" s="404"/>
      <c r="O28829" s="404"/>
      <c r="P28829" s="404"/>
      <c r="Q28829" s="404"/>
      <c r="R28829" s="404"/>
      <c r="S28829" s="404"/>
      <c r="T28829" s="404"/>
    </row>
    <row r="28830" spans="12:20" ht="16.8">
      <c r="L28830" s="404"/>
      <c r="M28830" s="404"/>
      <c r="N28830" s="404"/>
      <c r="O28830" s="404"/>
      <c r="P28830" s="404"/>
      <c r="Q28830" s="404"/>
      <c r="R28830" s="404"/>
      <c r="S28830" s="404"/>
      <c r="T28830" s="404"/>
    </row>
    <row r="28831" spans="12:20" ht="16.8">
      <c r="L28831" s="404"/>
      <c r="M28831" s="404"/>
      <c r="N28831" s="404"/>
      <c r="O28831" s="404"/>
      <c r="P28831" s="404"/>
      <c r="Q28831" s="404"/>
      <c r="R28831" s="404"/>
      <c r="S28831" s="404"/>
      <c r="T28831" s="404"/>
    </row>
    <row r="28832" spans="12:20" ht="16.8">
      <c r="L28832" s="404"/>
      <c r="M28832" s="404"/>
      <c r="N28832" s="404"/>
      <c r="O28832" s="404"/>
      <c r="P28832" s="404"/>
      <c r="Q28832" s="404"/>
      <c r="R28832" s="404"/>
      <c r="S28832" s="404"/>
      <c r="T28832" s="404"/>
    </row>
    <row r="28833" spans="12:20" ht="16.8">
      <c r="L28833" s="404"/>
      <c r="M28833" s="404"/>
      <c r="N28833" s="404"/>
      <c r="O28833" s="404"/>
      <c r="P28833" s="404"/>
      <c r="Q28833" s="404"/>
      <c r="R28833" s="404"/>
      <c r="S28833" s="404"/>
      <c r="T28833" s="404"/>
    </row>
    <row r="28834" spans="12:20" ht="16.8">
      <c r="L28834" s="404"/>
      <c r="M28834" s="404"/>
      <c r="N28834" s="404"/>
      <c r="O28834" s="404"/>
      <c r="P28834" s="404"/>
      <c r="Q28834" s="404"/>
      <c r="R28834" s="404"/>
      <c r="S28834" s="404"/>
      <c r="T28834" s="404"/>
    </row>
    <row r="28835" spans="12:20" ht="16.8">
      <c r="L28835" s="404"/>
      <c r="M28835" s="404"/>
      <c r="N28835" s="404"/>
      <c r="O28835" s="404"/>
      <c r="P28835" s="404"/>
      <c r="Q28835" s="404"/>
      <c r="R28835" s="404"/>
      <c r="S28835" s="404"/>
      <c r="T28835" s="404"/>
    </row>
    <row r="28836" spans="12:20" ht="16.8">
      <c r="L28836" s="404"/>
      <c r="M28836" s="404"/>
      <c r="N28836" s="404"/>
      <c r="O28836" s="404"/>
      <c r="P28836" s="404"/>
      <c r="Q28836" s="404"/>
      <c r="R28836" s="404"/>
      <c r="S28836" s="404"/>
      <c r="T28836" s="404"/>
    </row>
    <row r="28837" spans="12:20" ht="16.8">
      <c r="L28837" s="404"/>
      <c r="M28837" s="404"/>
      <c r="N28837" s="404"/>
      <c r="O28837" s="404"/>
      <c r="P28837" s="404"/>
      <c r="Q28837" s="404"/>
      <c r="R28837" s="404"/>
      <c r="S28837" s="404"/>
      <c r="T28837" s="404"/>
    </row>
    <row r="28838" spans="12:20" ht="16.8">
      <c r="L28838" s="404"/>
      <c r="M28838" s="404"/>
      <c r="N28838" s="404"/>
      <c r="O28838" s="404"/>
      <c r="P28838" s="404"/>
      <c r="Q28838" s="404"/>
      <c r="R28838" s="404"/>
      <c r="S28838" s="404"/>
      <c r="T28838" s="404"/>
    </row>
    <row r="28839" spans="12:20" ht="16.8">
      <c r="L28839" s="404"/>
      <c r="M28839" s="404"/>
      <c r="N28839" s="404"/>
      <c r="O28839" s="404"/>
      <c r="P28839" s="404"/>
      <c r="Q28839" s="404"/>
      <c r="R28839" s="404"/>
      <c r="S28839" s="404"/>
      <c r="T28839" s="404"/>
    </row>
    <row r="28840" spans="12:20" ht="16.8">
      <c r="L28840" s="404"/>
      <c r="M28840" s="404"/>
      <c r="N28840" s="404"/>
      <c r="O28840" s="404"/>
      <c r="P28840" s="404"/>
      <c r="Q28840" s="404"/>
      <c r="R28840" s="404"/>
      <c r="S28840" s="404"/>
      <c r="T28840" s="404"/>
    </row>
    <row r="28841" spans="12:20" ht="16.8">
      <c r="L28841" s="404"/>
      <c r="M28841" s="404"/>
      <c r="N28841" s="404"/>
      <c r="O28841" s="404"/>
      <c r="P28841" s="404"/>
      <c r="Q28841" s="404"/>
      <c r="R28841" s="404"/>
      <c r="S28841" s="404"/>
      <c r="T28841" s="404"/>
    </row>
    <row r="28842" spans="12:20" ht="16.8">
      <c r="L28842" s="404"/>
      <c r="M28842" s="404"/>
      <c r="N28842" s="404"/>
      <c r="O28842" s="404"/>
      <c r="P28842" s="404"/>
      <c r="Q28842" s="404"/>
      <c r="R28842" s="404"/>
      <c r="S28842" s="404"/>
      <c r="T28842" s="404"/>
    </row>
    <row r="28843" spans="12:20" ht="16.8">
      <c r="L28843" s="404"/>
      <c r="M28843" s="404"/>
      <c r="N28843" s="404"/>
      <c r="O28843" s="404"/>
      <c r="P28843" s="404"/>
      <c r="Q28843" s="404"/>
      <c r="R28843" s="404"/>
      <c r="S28843" s="404"/>
      <c r="T28843" s="404"/>
    </row>
    <row r="28844" spans="12:20" ht="16.8">
      <c r="L28844" s="404"/>
      <c r="M28844" s="404"/>
      <c r="N28844" s="404"/>
      <c r="O28844" s="404"/>
      <c r="P28844" s="404"/>
      <c r="Q28844" s="404"/>
      <c r="R28844" s="404"/>
      <c r="S28844" s="404"/>
      <c r="T28844" s="404"/>
    </row>
    <row r="28845" spans="12:20" ht="16.8">
      <c r="L28845" s="404"/>
      <c r="M28845" s="404"/>
      <c r="N28845" s="404"/>
      <c r="O28845" s="404"/>
      <c r="P28845" s="404"/>
      <c r="Q28845" s="404"/>
      <c r="R28845" s="404"/>
      <c r="S28845" s="404"/>
      <c r="T28845" s="404"/>
    </row>
    <row r="28846" spans="12:20" ht="16.8">
      <c r="L28846" s="404"/>
      <c r="M28846" s="404"/>
      <c r="N28846" s="404"/>
      <c r="O28846" s="404"/>
      <c r="P28846" s="404"/>
      <c r="Q28846" s="404"/>
      <c r="R28846" s="404"/>
      <c r="S28846" s="404"/>
      <c r="T28846" s="404"/>
    </row>
    <row r="28847" spans="12:20" ht="16.8">
      <c r="L28847" s="404"/>
      <c r="M28847" s="404"/>
      <c r="N28847" s="404"/>
      <c r="O28847" s="404"/>
      <c r="P28847" s="404"/>
      <c r="Q28847" s="404"/>
      <c r="R28847" s="404"/>
      <c r="S28847" s="404"/>
      <c r="T28847" s="404"/>
    </row>
    <row r="28848" spans="12:20" ht="16.8">
      <c r="L28848" s="404"/>
      <c r="M28848" s="404"/>
      <c r="N28848" s="404"/>
      <c r="O28848" s="404"/>
      <c r="P28848" s="404"/>
      <c r="Q28848" s="404"/>
      <c r="R28848" s="404"/>
      <c r="S28848" s="404"/>
      <c r="T28848" s="404"/>
    </row>
    <row r="28849" spans="12:20" ht="16.8">
      <c r="L28849" s="404"/>
      <c r="M28849" s="404"/>
      <c r="N28849" s="404"/>
      <c r="O28849" s="404"/>
      <c r="P28849" s="404"/>
      <c r="Q28849" s="404"/>
      <c r="R28849" s="404"/>
      <c r="S28849" s="404"/>
      <c r="T28849" s="404"/>
    </row>
    <row r="28850" spans="12:20" ht="16.8">
      <c r="L28850" s="404"/>
      <c r="M28850" s="404"/>
      <c r="N28850" s="404"/>
      <c r="O28850" s="404"/>
      <c r="P28850" s="404"/>
      <c r="Q28850" s="404"/>
      <c r="R28850" s="404"/>
      <c r="S28850" s="404"/>
      <c r="T28850" s="404"/>
    </row>
    <row r="28851" spans="12:20" ht="16.8">
      <c r="L28851" s="404"/>
      <c r="M28851" s="404"/>
      <c r="N28851" s="404"/>
      <c r="O28851" s="404"/>
      <c r="P28851" s="404"/>
      <c r="Q28851" s="404"/>
      <c r="R28851" s="404"/>
      <c r="S28851" s="404"/>
      <c r="T28851" s="404"/>
    </row>
    <row r="28852" spans="12:20" ht="16.8">
      <c r="L28852" s="404"/>
      <c r="M28852" s="404"/>
      <c r="N28852" s="404"/>
      <c r="O28852" s="404"/>
      <c r="P28852" s="404"/>
      <c r="Q28852" s="404"/>
      <c r="R28852" s="404"/>
      <c r="S28852" s="404"/>
      <c r="T28852" s="404"/>
    </row>
    <row r="28853" spans="12:20" ht="16.8">
      <c r="L28853" s="404"/>
      <c r="M28853" s="404"/>
      <c r="N28853" s="404"/>
      <c r="O28853" s="404"/>
      <c r="P28853" s="404"/>
      <c r="Q28853" s="404"/>
      <c r="R28853" s="404"/>
      <c r="S28853" s="404"/>
      <c r="T28853" s="404"/>
    </row>
    <row r="28854" spans="12:20" ht="16.8">
      <c r="L28854" s="404"/>
      <c r="M28854" s="404"/>
      <c r="N28854" s="404"/>
      <c r="O28854" s="404"/>
      <c r="P28854" s="404"/>
      <c r="Q28854" s="404"/>
      <c r="R28854" s="404"/>
      <c r="S28854" s="404"/>
      <c r="T28854" s="404"/>
    </row>
    <row r="28855" spans="12:20" ht="16.8">
      <c r="L28855" s="404"/>
      <c r="M28855" s="404"/>
      <c r="N28855" s="404"/>
      <c r="O28855" s="404"/>
      <c r="P28855" s="404"/>
      <c r="Q28855" s="404"/>
      <c r="R28855" s="404"/>
      <c r="S28855" s="404"/>
      <c r="T28855" s="404"/>
    </row>
    <row r="28856" spans="12:20" ht="16.8">
      <c r="L28856" s="404"/>
      <c r="M28856" s="404"/>
      <c r="N28856" s="404"/>
      <c r="O28856" s="404"/>
      <c r="P28856" s="404"/>
      <c r="Q28856" s="404"/>
      <c r="R28856" s="404"/>
      <c r="S28856" s="404"/>
      <c r="T28856" s="404"/>
    </row>
    <row r="28857" spans="12:20" ht="16.8">
      <c r="L28857" s="404"/>
      <c r="M28857" s="404"/>
      <c r="N28857" s="404"/>
      <c r="O28857" s="404"/>
      <c r="P28857" s="404"/>
      <c r="Q28857" s="404"/>
      <c r="R28857" s="404"/>
      <c r="S28857" s="404"/>
      <c r="T28857" s="404"/>
    </row>
    <row r="28858" spans="12:20" ht="16.8">
      <c r="L28858" s="404"/>
      <c r="M28858" s="404"/>
      <c r="N28858" s="404"/>
      <c r="O28858" s="404"/>
      <c r="P28858" s="404"/>
      <c r="Q28858" s="404"/>
      <c r="R28858" s="404"/>
      <c r="S28858" s="404"/>
      <c r="T28858" s="404"/>
    </row>
    <row r="28859" spans="12:20" ht="16.8">
      <c r="L28859" s="404"/>
      <c r="M28859" s="404"/>
      <c r="N28859" s="404"/>
      <c r="O28859" s="404"/>
      <c r="P28859" s="404"/>
      <c r="Q28859" s="404"/>
      <c r="R28859" s="404"/>
      <c r="S28859" s="404"/>
      <c r="T28859" s="404"/>
    </row>
    <row r="28860" spans="12:20" ht="16.8">
      <c r="L28860" s="404"/>
      <c r="M28860" s="404"/>
      <c r="N28860" s="404"/>
      <c r="O28860" s="404"/>
      <c r="P28860" s="404"/>
      <c r="Q28860" s="404"/>
      <c r="R28860" s="404"/>
      <c r="S28860" s="404"/>
      <c r="T28860" s="404"/>
    </row>
    <row r="28861" spans="12:20" ht="16.8">
      <c r="L28861" s="404"/>
      <c r="M28861" s="404"/>
      <c r="N28861" s="404"/>
      <c r="O28861" s="404"/>
      <c r="P28861" s="404"/>
      <c r="Q28861" s="404"/>
      <c r="R28861" s="404"/>
      <c r="S28861" s="404"/>
      <c r="T28861" s="404"/>
    </row>
    <row r="28862" spans="12:20" ht="16.8">
      <c r="L28862" s="404"/>
      <c r="M28862" s="404"/>
      <c r="N28862" s="404"/>
      <c r="O28862" s="404"/>
      <c r="P28862" s="404"/>
      <c r="Q28862" s="404"/>
      <c r="R28862" s="404"/>
      <c r="S28862" s="404"/>
      <c r="T28862" s="404"/>
    </row>
    <row r="28863" spans="12:20" ht="16.8">
      <c r="L28863" s="404"/>
      <c r="M28863" s="404"/>
      <c r="N28863" s="404"/>
      <c r="O28863" s="404"/>
      <c r="P28863" s="404"/>
      <c r="Q28863" s="404"/>
      <c r="R28863" s="404"/>
      <c r="S28863" s="404"/>
      <c r="T28863" s="404"/>
    </row>
    <row r="28864" spans="12:20" ht="16.8">
      <c r="L28864" s="404"/>
      <c r="M28864" s="404"/>
      <c r="N28864" s="404"/>
      <c r="O28864" s="404"/>
      <c r="P28864" s="404"/>
      <c r="Q28864" s="404"/>
      <c r="R28864" s="404"/>
      <c r="S28864" s="404"/>
      <c r="T28864" s="404"/>
    </row>
    <row r="28865" spans="12:20" ht="16.8">
      <c r="L28865" s="404"/>
      <c r="M28865" s="404"/>
      <c r="N28865" s="404"/>
      <c r="O28865" s="404"/>
      <c r="P28865" s="404"/>
      <c r="Q28865" s="404"/>
      <c r="R28865" s="404"/>
      <c r="S28865" s="404"/>
      <c r="T28865" s="404"/>
    </row>
    <row r="28866" spans="12:20" ht="16.8">
      <c r="L28866" s="404"/>
      <c r="M28866" s="404"/>
      <c r="N28866" s="404"/>
      <c r="O28866" s="404"/>
      <c r="P28866" s="404"/>
      <c r="Q28866" s="404"/>
      <c r="R28866" s="404"/>
      <c r="S28866" s="404"/>
      <c r="T28866" s="404"/>
    </row>
    <row r="28867" spans="12:20" ht="16.8">
      <c r="L28867" s="404"/>
      <c r="M28867" s="404"/>
      <c r="N28867" s="404"/>
      <c r="O28867" s="404"/>
      <c r="P28867" s="404"/>
      <c r="Q28867" s="404"/>
      <c r="R28867" s="404"/>
      <c r="S28867" s="404"/>
      <c r="T28867" s="404"/>
    </row>
    <row r="28868" spans="12:20" ht="16.8">
      <c r="L28868" s="404"/>
      <c r="M28868" s="404"/>
      <c r="N28868" s="404"/>
      <c r="O28868" s="404"/>
      <c r="P28868" s="404"/>
      <c r="Q28868" s="404"/>
      <c r="R28868" s="404"/>
      <c r="S28868" s="404"/>
      <c r="T28868" s="404"/>
    </row>
    <row r="28869" spans="12:20" ht="16.8">
      <c r="L28869" s="404"/>
      <c r="M28869" s="404"/>
      <c r="N28869" s="404"/>
      <c r="O28869" s="404"/>
      <c r="P28869" s="404"/>
      <c r="Q28869" s="404"/>
      <c r="R28869" s="404"/>
      <c r="S28869" s="404"/>
      <c r="T28869" s="404"/>
    </row>
    <row r="28870" spans="12:20" ht="16.8">
      <c r="L28870" s="404"/>
      <c r="M28870" s="404"/>
      <c r="N28870" s="404"/>
      <c r="O28870" s="404"/>
      <c r="P28870" s="404"/>
      <c r="Q28870" s="404"/>
      <c r="R28870" s="404"/>
      <c r="S28870" s="404"/>
      <c r="T28870" s="404"/>
    </row>
    <row r="28871" spans="12:20" ht="16.8">
      <c r="L28871" s="404"/>
      <c r="M28871" s="404"/>
      <c r="N28871" s="404"/>
      <c r="O28871" s="404"/>
      <c r="P28871" s="404"/>
      <c r="Q28871" s="404"/>
      <c r="R28871" s="404"/>
      <c r="S28871" s="404"/>
      <c r="T28871" s="404"/>
    </row>
    <row r="28872" spans="12:20" ht="16.8">
      <c r="L28872" s="404"/>
      <c r="M28872" s="404"/>
      <c r="N28872" s="404"/>
      <c r="O28872" s="404"/>
      <c r="P28872" s="404"/>
      <c r="Q28872" s="404"/>
      <c r="R28872" s="404"/>
      <c r="S28872" s="404"/>
      <c r="T28872" s="404"/>
    </row>
    <row r="28873" spans="12:20" ht="16.8">
      <c r="L28873" s="404"/>
      <c r="M28873" s="404"/>
      <c r="N28873" s="404"/>
      <c r="O28873" s="404"/>
      <c r="P28873" s="404"/>
      <c r="Q28873" s="404"/>
      <c r="R28873" s="404"/>
      <c r="S28873" s="404"/>
      <c r="T28873" s="404"/>
    </row>
    <row r="28874" spans="12:20" ht="16.8">
      <c r="L28874" s="404"/>
      <c r="M28874" s="404"/>
      <c r="N28874" s="404"/>
      <c r="O28874" s="404"/>
      <c r="P28874" s="404"/>
      <c r="Q28874" s="404"/>
      <c r="R28874" s="404"/>
      <c r="S28874" s="404"/>
      <c r="T28874" s="404"/>
    </row>
    <row r="28875" spans="12:20" ht="16.8">
      <c r="L28875" s="404"/>
      <c r="M28875" s="404"/>
      <c r="N28875" s="404"/>
      <c r="O28875" s="404"/>
      <c r="P28875" s="404"/>
      <c r="Q28875" s="404"/>
      <c r="R28875" s="404"/>
      <c r="S28875" s="404"/>
      <c r="T28875" s="404"/>
    </row>
    <row r="28876" spans="12:20" ht="16.8">
      <c r="L28876" s="404"/>
      <c r="M28876" s="404"/>
      <c r="N28876" s="404"/>
      <c r="O28876" s="404"/>
      <c r="P28876" s="404"/>
      <c r="Q28876" s="404"/>
      <c r="R28876" s="404"/>
      <c r="S28876" s="404"/>
      <c r="T28876" s="404"/>
    </row>
    <row r="28877" spans="12:20" ht="16.8">
      <c r="L28877" s="404"/>
      <c r="M28877" s="404"/>
      <c r="N28877" s="404"/>
      <c r="O28877" s="404"/>
      <c r="P28877" s="404"/>
      <c r="Q28877" s="404"/>
      <c r="R28877" s="404"/>
      <c r="S28877" s="404"/>
      <c r="T28877" s="404"/>
    </row>
    <row r="28878" spans="12:20" ht="16.8">
      <c r="L28878" s="404"/>
      <c r="M28878" s="404"/>
      <c r="N28878" s="404"/>
      <c r="O28878" s="404"/>
      <c r="P28878" s="404"/>
      <c r="Q28878" s="404"/>
      <c r="R28878" s="404"/>
      <c r="S28878" s="404"/>
      <c r="T28878" s="404"/>
    </row>
    <row r="28879" spans="12:20" ht="16.8">
      <c r="L28879" s="404"/>
      <c r="M28879" s="404"/>
      <c r="N28879" s="404"/>
      <c r="O28879" s="404"/>
      <c r="P28879" s="404"/>
      <c r="Q28879" s="404"/>
      <c r="R28879" s="404"/>
      <c r="S28879" s="404"/>
      <c r="T28879" s="404"/>
    </row>
    <row r="28880" spans="12:20" ht="16.8">
      <c r="L28880" s="404"/>
      <c r="M28880" s="404"/>
      <c r="N28880" s="404"/>
      <c r="O28880" s="404"/>
      <c r="P28880" s="404"/>
      <c r="Q28880" s="404"/>
      <c r="R28880" s="404"/>
      <c r="S28880" s="404"/>
      <c r="T28880" s="404"/>
    </row>
    <row r="28881" spans="12:20" ht="16.8">
      <c r="L28881" s="404"/>
      <c r="M28881" s="404"/>
      <c r="N28881" s="404"/>
      <c r="O28881" s="404"/>
      <c r="P28881" s="404"/>
      <c r="Q28881" s="404"/>
      <c r="R28881" s="404"/>
      <c r="S28881" s="404"/>
      <c r="T28881" s="404"/>
    </row>
    <row r="28882" spans="12:20" ht="16.8">
      <c r="L28882" s="404"/>
      <c r="M28882" s="404"/>
      <c r="N28882" s="404"/>
      <c r="O28882" s="404"/>
      <c r="P28882" s="404"/>
      <c r="Q28882" s="404"/>
      <c r="R28882" s="404"/>
      <c r="S28882" s="404"/>
      <c r="T28882" s="404"/>
    </row>
    <row r="28883" spans="12:20" ht="16.8">
      <c r="L28883" s="404"/>
      <c r="M28883" s="404"/>
      <c r="N28883" s="404"/>
      <c r="O28883" s="404"/>
      <c r="P28883" s="404"/>
      <c r="Q28883" s="404"/>
      <c r="R28883" s="404"/>
      <c r="S28883" s="404"/>
      <c r="T28883" s="404"/>
    </row>
    <row r="28884" spans="12:20" ht="16.8">
      <c r="L28884" s="404"/>
      <c r="M28884" s="404"/>
      <c r="N28884" s="404"/>
      <c r="O28884" s="404"/>
      <c r="P28884" s="404"/>
      <c r="Q28884" s="404"/>
      <c r="R28884" s="404"/>
      <c r="S28884" s="404"/>
      <c r="T28884" s="404"/>
    </row>
    <row r="28885" spans="12:20" ht="16.8">
      <c r="L28885" s="404"/>
      <c r="M28885" s="404"/>
      <c r="N28885" s="404"/>
      <c r="O28885" s="404"/>
      <c r="P28885" s="404"/>
      <c r="Q28885" s="404"/>
      <c r="R28885" s="404"/>
      <c r="S28885" s="404"/>
      <c r="T28885" s="404"/>
    </row>
    <row r="28886" spans="12:20" ht="16.8">
      <c r="L28886" s="404"/>
      <c r="M28886" s="404"/>
      <c r="N28886" s="404"/>
      <c r="O28886" s="404"/>
      <c r="P28886" s="404"/>
      <c r="Q28886" s="404"/>
      <c r="R28886" s="404"/>
      <c r="S28886" s="404"/>
      <c r="T28886" s="404"/>
    </row>
    <row r="28887" spans="12:20" ht="16.8">
      <c r="L28887" s="404"/>
      <c r="M28887" s="404"/>
      <c r="N28887" s="404"/>
      <c r="O28887" s="404"/>
      <c r="P28887" s="404"/>
      <c r="Q28887" s="404"/>
      <c r="R28887" s="404"/>
      <c r="S28887" s="404"/>
      <c r="T28887" s="404"/>
    </row>
    <row r="28888" spans="12:20" ht="16.8">
      <c r="L28888" s="404"/>
      <c r="M28888" s="404"/>
      <c r="N28888" s="404"/>
      <c r="O28888" s="404"/>
      <c r="P28888" s="404"/>
      <c r="Q28888" s="404"/>
      <c r="R28888" s="404"/>
      <c r="S28888" s="404"/>
      <c r="T28888" s="404"/>
    </row>
    <row r="28889" spans="12:20" ht="16.8">
      <c r="L28889" s="404"/>
      <c r="M28889" s="404"/>
      <c r="N28889" s="404"/>
      <c r="O28889" s="404"/>
      <c r="P28889" s="404"/>
      <c r="Q28889" s="404"/>
      <c r="R28889" s="404"/>
      <c r="S28889" s="404"/>
      <c r="T28889" s="404"/>
    </row>
    <row r="28890" spans="12:20" ht="16.8">
      <c r="L28890" s="404"/>
      <c r="M28890" s="404"/>
      <c r="N28890" s="404"/>
      <c r="O28890" s="404"/>
      <c r="P28890" s="404"/>
      <c r="Q28890" s="404"/>
      <c r="R28890" s="404"/>
      <c r="S28890" s="404"/>
      <c r="T28890" s="404"/>
    </row>
    <row r="28891" spans="12:20" ht="16.8">
      <c r="L28891" s="404"/>
      <c r="M28891" s="404"/>
      <c r="N28891" s="404"/>
      <c r="O28891" s="404"/>
      <c r="P28891" s="404"/>
      <c r="Q28891" s="404"/>
      <c r="R28891" s="404"/>
      <c r="S28891" s="404"/>
      <c r="T28891" s="404"/>
    </row>
    <row r="28892" spans="12:20" ht="16.8">
      <c r="L28892" s="404"/>
      <c r="M28892" s="404"/>
      <c r="N28892" s="404"/>
      <c r="O28892" s="404"/>
      <c r="P28892" s="404"/>
      <c r="Q28892" s="404"/>
      <c r="R28892" s="404"/>
      <c r="S28892" s="404"/>
      <c r="T28892" s="404"/>
    </row>
    <row r="28893" spans="12:20" ht="16.8">
      <c r="L28893" s="404"/>
      <c r="M28893" s="404"/>
      <c r="N28893" s="404"/>
      <c r="O28893" s="404"/>
      <c r="P28893" s="404"/>
      <c r="Q28893" s="404"/>
      <c r="R28893" s="404"/>
      <c r="S28893" s="404"/>
      <c r="T28893" s="404"/>
    </row>
    <row r="28894" spans="12:20" ht="16.8">
      <c r="L28894" s="404"/>
      <c r="M28894" s="404"/>
      <c r="N28894" s="404"/>
      <c r="O28894" s="404"/>
      <c r="P28894" s="404"/>
      <c r="Q28894" s="404"/>
      <c r="R28894" s="404"/>
      <c r="S28894" s="404"/>
      <c r="T28894" s="404"/>
    </row>
    <row r="28895" spans="12:20" ht="16.8">
      <c r="L28895" s="404"/>
      <c r="M28895" s="404"/>
      <c r="N28895" s="404"/>
      <c r="O28895" s="404"/>
      <c r="P28895" s="404"/>
      <c r="Q28895" s="404"/>
      <c r="R28895" s="404"/>
      <c r="S28895" s="404"/>
      <c r="T28895" s="404"/>
    </row>
    <row r="28896" spans="12:20" ht="16.8">
      <c r="L28896" s="404"/>
      <c r="M28896" s="404"/>
      <c r="N28896" s="404"/>
      <c r="O28896" s="404"/>
      <c r="P28896" s="404"/>
      <c r="Q28896" s="404"/>
      <c r="R28896" s="404"/>
      <c r="S28896" s="404"/>
      <c r="T28896" s="404"/>
    </row>
    <row r="28897" spans="12:20" ht="16.8">
      <c r="L28897" s="404"/>
      <c r="M28897" s="404"/>
      <c r="N28897" s="404"/>
      <c r="O28897" s="404"/>
      <c r="P28897" s="404"/>
      <c r="Q28897" s="404"/>
      <c r="R28897" s="404"/>
      <c r="S28897" s="404"/>
      <c r="T28897" s="404"/>
    </row>
    <row r="28898" spans="12:20" ht="16.8">
      <c r="L28898" s="404"/>
      <c r="M28898" s="404"/>
      <c r="N28898" s="404"/>
      <c r="O28898" s="404"/>
      <c r="P28898" s="404"/>
      <c r="Q28898" s="404"/>
      <c r="R28898" s="404"/>
      <c r="S28898" s="404"/>
      <c r="T28898" s="404"/>
    </row>
    <row r="28899" spans="12:20" ht="16.8">
      <c r="L28899" s="404"/>
      <c r="M28899" s="404"/>
      <c r="N28899" s="404"/>
      <c r="O28899" s="404"/>
      <c r="P28899" s="404"/>
      <c r="Q28899" s="404"/>
      <c r="R28899" s="404"/>
      <c r="S28899" s="404"/>
      <c r="T28899" s="404"/>
    </row>
    <row r="28900" spans="12:20" ht="16.8">
      <c r="L28900" s="404"/>
      <c r="M28900" s="404"/>
      <c r="N28900" s="404"/>
      <c r="O28900" s="404"/>
      <c r="P28900" s="404"/>
      <c r="Q28900" s="404"/>
      <c r="R28900" s="404"/>
      <c r="S28900" s="404"/>
      <c r="T28900" s="404"/>
    </row>
    <row r="28901" spans="12:20" ht="16.8">
      <c r="L28901" s="404"/>
      <c r="M28901" s="404"/>
      <c r="N28901" s="404"/>
      <c r="O28901" s="404"/>
      <c r="P28901" s="404"/>
      <c r="Q28901" s="404"/>
      <c r="R28901" s="404"/>
      <c r="S28901" s="404"/>
      <c r="T28901" s="404"/>
    </row>
    <row r="28902" spans="12:20" ht="16.8">
      <c r="L28902" s="404"/>
      <c r="M28902" s="404"/>
      <c r="N28902" s="404"/>
      <c r="O28902" s="404"/>
      <c r="P28902" s="404"/>
      <c r="Q28902" s="404"/>
      <c r="R28902" s="404"/>
      <c r="S28902" s="404"/>
      <c r="T28902" s="404"/>
    </row>
    <row r="28903" spans="12:20" ht="16.8">
      <c r="L28903" s="404"/>
      <c r="M28903" s="404"/>
      <c r="N28903" s="404"/>
      <c r="O28903" s="404"/>
      <c r="P28903" s="404"/>
      <c r="Q28903" s="404"/>
      <c r="R28903" s="404"/>
      <c r="S28903" s="404"/>
      <c r="T28903" s="404"/>
    </row>
    <row r="28904" spans="12:20" ht="16.8">
      <c r="L28904" s="404"/>
      <c r="M28904" s="404"/>
      <c r="N28904" s="404"/>
      <c r="O28904" s="404"/>
      <c r="P28904" s="404"/>
      <c r="Q28904" s="404"/>
      <c r="R28904" s="404"/>
      <c r="S28904" s="404"/>
      <c r="T28904" s="404"/>
    </row>
    <row r="28905" spans="12:20" ht="16.8">
      <c r="L28905" s="404"/>
      <c r="M28905" s="404"/>
      <c r="N28905" s="404"/>
      <c r="O28905" s="404"/>
      <c r="P28905" s="404"/>
      <c r="Q28905" s="404"/>
      <c r="R28905" s="404"/>
      <c r="S28905" s="404"/>
      <c r="T28905" s="404"/>
    </row>
    <row r="28906" spans="12:20" ht="16.8">
      <c r="L28906" s="404"/>
      <c r="M28906" s="404"/>
      <c r="N28906" s="404"/>
      <c r="O28906" s="404"/>
      <c r="P28906" s="404"/>
      <c r="Q28906" s="404"/>
      <c r="R28906" s="404"/>
      <c r="S28906" s="404"/>
      <c r="T28906" s="404"/>
    </row>
    <row r="28907" spans="12:20" ht="16.8">
      <c r="L28907" s="404"/>
      <c r="M28907" s="404"/>
      <c r="N28907" s="404"/>
      <c r="O28907" s="404"/>
      <c r="P28907" s="404"/>
      <c r="Q28907" s="404"/>
      <c r="R28907" s="404"/>
      <c r="S28907" s="404"/>
      <c r="T28907" s="404"/>
    </row>
    <row r="28908" spans="12:20" ht="16.8">
      <c r="L28908" s="404"/>
      <c r="M28908" s="404"/>
      <c r="N28908" s="404"/>
      <c r="O28908" s="404"/>
      <c r="P28908" s="404"/>
      <c r="Q28908" s="404"/>
      <c r="R28908" s="404"/>
      <c r="S28908" s="404"/>
      <c r="T28908" s="404"/>
    </row>
    <row r="28909" spans="12:20" ht="16.8">
      <c r="L28909" s="404"/>
      <c r="M28909" s="404"/>
      <c r="N28909" s="404"/>
      <c r="O28909" s="404"/>
      <c r="P28909" s="404"/>
      <c r="Q28909" s="404"/>
      <c r="R28909" s="404"/>
      <c r="S28909" s="404"/>
      <c r="T28909" s="404"/>
    </row>
    <row r="28910" spans="12:20" ht="16.8">
      <c r="L28910" s="404"/>
      <c r="M28910" s="404"/>
      <c r="N28910" s="404"/>
      <c r="O28910" s="404"/>
      <c r="P28910" s="404"/>
      <c r="Q28910" s="404"/>
      <c r="R28910" s="404"/>
      <c r="S28910" s="404"/>
      <c r="T28910" s="404"/>
    </row>
    <row r="28911" spans="12:20" ht="16.8">
      <c r="L28911" s="404"/>
      <c r="M28911" s="404"/>
      <c r="N28911" s="404"/>
      <c r="O28911" s="404"/>
      <c r="P28911" s="404"/>
      <c r="Q28911" s="404"/>
      <c r="R28911" s="404"/>
      <c r="S28911" s="404"/>
      <c r="T28911" s="404"/>
    </row>
    <row r="28912" spans="12:20" ht="16.8">
      <c r="L28912" s="404"/>
      <c r="M28912" s="404"/>
      <c r="N28912" s="404"/>
      <c r="O28912" s="404"/>
      <c r="P28912" s="404"/>
      <c r="Q28912" s="404"/>
      <c r="R28912" s="404"/>
      <c r="S28912" s="404"/>
      <c r="T28912" s="404"/>
    </row>
    <row r="28913" spans="12:20" ht="16.8">
      <c r="L28913" s="404"/>
      <c r="M28913" s="404"/>
      <c r="N28913" s="404"/>
      <c r="O28913" s="404"/>
      <c r="P28913" s="404"/>
      <c r="Q28913" s="404"/>
      <c r="R28913" s="404"/>
      <c r="S28913" s="404"/>
      <c r="T28913" s="404"/>
    </row>
    <row r="28914" spans="12:20" ht="16.8">
      <c r="L28914" s="404"/>
      <c r="M28914" s="404"/>
      <c r="N28914" s="404"/>
      <c r="O28914" s="404"/>
      <c r="P28914" s="404"/>
      <c r="Q28914" s="404"/>
      <c r="R28914" s="404"/>
      <c r="S28914" s="404"/>
      <c r="T28914" s="404"/>
    </row>
    <row r="28915" spans="12:20" ht="16.8">
      <c r="L28915" s="404"/>
      <c r="M28915" s="404"/>
      <c r="N28915" s="404"/>
      <c r="O28915" s="404"/>
      <c r="P28915" s="404"/>
      <c r="Q28915" s="404"/>
      <c r="R28915" s="404"/>
      <c r="S28915" s="404"/>
      <c r="T28915" s="404"/>
    </row>
    <row r="28916" spans="12:20" ht="16.8">
      <c r="L28916" s="404"/>
      <c r="M28916" s="404"/>
      <c r="N28916" s="404"/>
      <c r="O28916" s="404"/>
      <c r="P28916" s="404"/>
      <c r="Q28916" s="404"/>
      <c r="R28916" s="404"/>
      <c r="S28916" s="404"/>
      <c r="T28916" s="404"/>
    </row>
    <row r="28917" spans="12:20" ht="16.8">
      <c r="L28917" s="404"/>
      <c r="M28917" s="404"/>
      <c r="N28917" s="404"/>
      <c r="O28917" s="404"/>
      <c r="P28917" s="404"/>
      <c r="Q28917" s="404"/>
      <c r="R28917" s="404"/>
      <c r="S28917" s="404"/>
      <c r="T28917" s="404"/>
    </row>
    <row r="28918" spans="12:20" ht="16.8">
      <c r="L28918" s="404"/>
      <c r="M28918" s="404"/>
      <c r="N28918" s="404"/>
      <c r="O28918" s="404"/>
      <c r="P28918" s="404"/>
      <c r="Q28918" s="404"/>
      <c r="R28918" s="404"/>
      <c r="S28918" s="404"/>
      <c r="T28918" s="404"/>
    </row>
    <row r="28919" spans="12:20" ht="16.8">
      <c r="L28919" s="404"/>
      <c r="M28919" s="404"/>
      <c r="N28919" s="404"/>
      <c r="O28919" s="404"/>
      <c r="P28919" s="404"/>
      <c r="Q28919" s="404"/>
      <c r="R28919" s="404"/>
      <c r="S28919" s="404"/>
      <c r="T28919" s="404"/>
    </row>
    <row r="28920" spans="12:20" ht="16.8">
      <c r="L28920" s="404"/>
      <c r="M28920" s="404"/>
      <c r="N28920" s="404"/>
      <c r="O28920" s="404"/>
      <c r="P28920" s="404"/>
      <c r="Q28920" s="404"/>
      <c r="R28920" s="404"/>
      <c r="S28920" s="404"/>
      <c r="T28920" s="404"/>
    </row>
    <row r="28921" spans="12:20" ht="16.8">
      <c r="L28921" s="404"/>
      <c r="M28921" s="404"/>
      <c r="N28921" s="404"/>
      <c r="O28921" s="404"/>
      <c r="P28921" s="404"/>
      <c r="Q28921" s="404"/>
      <c r="R28921" s="404"/>
      <c r="S28921" s="404"/>
      <c r="T28921" s="404"/>
    </row>
    <row r="28922" spans="12:20" ht="16.8">
      <c r="L28922" s="404"/>
      <c r="M28922" s="404"/>
      <c r="N28922" s="404"/>
      <c r="O28922" s="404"/>
      <c r="P28922" s="404"/>
      <c r="Q28922" s="404"/>
      <c r="R28922" s="404"/>
      <c r="S28922" s="404"/>
      <c r="T28922" s="404"/>
    </row>
    <row r="28923" spans="12:20" ht="16.8">
      <c r="L28923" s="404"/>
      <c r="M28923" s="404"/>
      <c r="N28923" s="404"/>
      <c r="O28923" s="404"/>
      <c r="P28923" s="404"/>
      <c r="Q28923" s="404"/>
      <c r="R28923" s="404"/>
      <c r="S28923" s="404"/>
      <c r="T28923" s="404"/>
    </row>
    <row r="28924" spans="12:20" ht="16.8">
      <c r="L28924" s="404"/>
      <c r="M28924" s="404"/>
      <c r="N28924" s="404"/>
      <c r="O28924" s="404"/>
      <c r="P28924" s="404"/>
      <c r="Q28924" s="404"/>
      <c r="R28924" s="404"/>
      <c r="S28924" s="404"/>
      <c r="T28924" s="404"/>
    </row>
    <row r="28925" spans="12:20" ht="16.8">
      <c r="L28925" s="404"/>
      <c r="M28925" s="404"/>
      <c r="N28925" s="404"/>
      <c r="O28925" s="404"/>
      <c r="P28925" s="404"/>
      <c r="Q28925" s="404"/>
      <c r="R28925" s="404"/>
      <c r="S28925" s="404"/>
      <c r="T28925" s="404"/>
    </row>
    <row r="28926" spans="12:20" ht="16.8">
      <c r="L28926" s="404"/>
      <c r="M28926" s="404"/>
      <c r="N28926" s="404"/>
      <c r="O28926" s="404"/>
      <c r="P28926" s="404"/>
      <c r="Q28926" s="404"/>
      <c r="R28926" s="404"/>
      <c r="S28926" s="404"/>
      <c r="T28926" s="404"/>
    </row>
    <row r="28927" spans="12:20" ht="16.8">
      <c r="L28927" s="404"/>
      <c r="M28927" s="404"/>
      <c r="N28927" s="404"/>
      <c r="O28927" s="404"/>
      <c r="P28927" s="404"/>
      <c r="Q28927" s="404"/>
      <c r="R28927" s="404"/>
      <c r="S28927" s="404"/>
      <c r="T28927" s="404"/>
    </row>
    <row r="28928" spans="12:20" ht="16.8">
      <c r="L28928" s="404"/>
      <c r="M28928" s="404"/>
      <c r="N28928" s="404"/>
      <c r="O28928" s="404"/>
      <c r="P28928" s="404"/>
      <c r="Q28928" s="404"/>
      <c r="R28928" s="404"/>
      <c r="S28928" s="404"/>
      <c r="T28928" s="404"/>
    </row>
    <row r="28929" spans="12:20" ht="16.8">
      <c r="L28929" s="404"/>
      <c r="M28929" s="404"/>
      <c r="N28929" s="404"/>
      <c r="O28929" s="404"/>
      <c r="P28929" s="404"/>
      <c r="Q28929" s="404"/>
      <c r="R28929" s="404"/>
      <c r="S28929" s="404"/>
      <c r="T28929" s="404"/>
    </row>
    <row r="28930" spans="12:20" ht="16.8">
      <c r="L28930" s="404"/>
      <c r="M28930" s="404"/>
      <c r="N28930" s="404"/>
      <c r="O28930" s="404"/>
      <c r="P28930" s="404"/>
      <c r="Q28930" s="404"/>
      <c r="R28930" s="404"/>
      <c r="S28930" s="404"/>
      <c r="T28930" s="404"/>
    </row>
    <row r="28931" spans="12:20" ht="16.8">
      <c r="L28931" s="404"/>
      <c r="M28931" s="404"/>
      <c r="N28931" s="404"/>
      <c r="O28931" s="404"/>
      <c r="P28931" s="404"/>
      <c r="Q28931" s="404"/>
      <c r="R28931" s="404"/>
      <c r="S28931" s="404"/>
      <c r="T28931" s="404"/>
    </row>
    <row r="28932" spans="12:20" ht="16.8">
      <c r="L28932" s="404"/>
      <c r="M28932" s="404"/>
      <c r="N28932" s="404"/>
      <c r="O28932" s="404"/>
      <c r="P28932" s="404"/>
      <c r="Q28932" s="404"/>
      <c r="R28932" s="404"/>
      <c r="S28932" s="404"/>
      <c r="T28932" s="404"/>
    </row>
    <row r="28933" spans="12:20" ht="16.8">
      <c r="L28933" s="404"/>
      <c r="M28933" s="404"/>
      <c r="N28933" s="404"/>
      <c r="O28933" s="404"/>
      <c r="P28933" s="404"/>
      <c r="Q28933" s="404"/>
      <c r="R28933" s="404"/>
      <c r="S28933" s="404"/>
      <c r="T28933" s="404"/>
    </row>
    <row r="28934" spans="12:20" ht="16.8">
      <c r="L28934" s="404"/>
      <c r="M28934" s="404"/>
      <c r="N28934" s="404"/>
      <c r="O28934" s="404"/>
      <c r="P28934" s="404"/>
      <c r="Q28934" s="404"/>
      <c r="R28934" s="404"/>
      <c r="S28934" s="404"/>
      <c r="T28934" s="404"/>
    </row>
    <row r="28935" spans="12:20" ht="16.8">
      <c r="L28935" s="404"/>
      <c r="M28935" s="404"/>
      <c r="N28935" s="404"/>
      <c r="O28935" s="404"/>
      <c r="P28935" s="404"/>
      <c r="Q28935" s="404"/>
      <c r="R28935" s="404"/>
      <c r="S28935" s="404"/>
      <c r="T28935" s="404"/>
    </row>
    <row r="28936" spans="12:20" ht="16.8">
      <c r="L28936" s="404"/>
      <c r="M28936" s="404"/>
      <c r="N28936" s="404"/>
      <c r="O28936" s="404"/>
      <c r="P28936" s="404"/>
      <c r="Q28936" s="404"/>
      <c r="R28936" s="404"/>
      <c r="S28936" s="404"/>
      <c r="T28936" s="404"/>
    </row>
    <row r="28937" spans="12:20" ht="16.8">
      <c r="L28937" s="404"/>
      <c r="M28937" s="404"/>
      <c r="N28937" s="404"/>
      <c r="O28937" s="404"/>
      <c r="P28937" s="404"/>
      <c r="Q28937" s="404"/>
      <c r="R28937" s="404"/>
      <c r="S28937" s="404"/>
      <c r="T28937" s="404"/>
    </row>
    <row r="28938" spans="12:20" ht="16.8">
      <c r="L28938" s="404"/>
      <c r="M28938" s="404"/>
      <c r="N28938" s="404"/>
      <c r="O28938" s="404"/>
      <c r="P28938" s="404"/>
      <c r="Q28938" s="404"/>
      <c r="R28938" s="404"/>
      <c r="S28938" s="404"/>
      <c r="T28938" s="404"/>
    </row>
    <row r="28939" spans="12:20" ht="16.8">
      <c r="L28939" s="404"/>
      <c r="M28939" s="404"/>
      <c r="N28939" s="404"/>
      <c r="O28939" s="404"/>
      <c r="P28939" s="404"/>
      <c r="Q28939" s="404"/>
      <c r="R28939" s="404"/>
      <c r="S28939" s="404"/>
      <c r="T28939" s="404"/>
    </row>
    <row r="28940" spans="12:20" ht="16.8">
      <c r="L28940" s="404"/>
      <c r="M28940" s="404"/>
      <c r="N28940" s="404"/>
      <c r="O28940" s="404"/>
      <c r="P28940" s="404"/>
      <c r="Q28940" s="404"/>
      <c r="R28940" s="404"/>
      <c r="S28940" s="404"/>
      <c r="T28940" s="404"/>
    </row>
    <row r="28941" spans="12:20" ht="16.8">
      <c r="L28941" s="404"/>
      <c r="M28941" s="404"/>
      <c r="N28941" s="404"/>
      <c r="O28941" s="404"/>
      <c r="P28941" s="404"/>
      <c r="Q28941" s="404"/>
      <c r="R28941" s="404"/>
      <c r="S28941" s="404"/>
      <c r="T28941" s="404"/>
    </row>
    <row r="28942" spans="12:20" ht="16.8">
      <c r="L28942" s="404"/>
      <c r="M28942" s="404"/>
      <c r="N28942" s="404"/>
      <c r="O28942" s="404"/>
      <c r="P28942" s="404"/>
      <c r="Q28942" s="404"/>
      <c r="R28942" s="404"/>
      <c r="S28942" s="404"/>
      <c r="T28942" s="404"/>
    </row>
    <row r="28943" spans="12:20" ht="16.8">
      <c r="L28943" s="404"/>
      <c r="M28943" s="404"/>
      <c r="N28943" s="404"/>
      <c r="O28943" s="404"/>
      <c r="P28943" s="404"/>
      <c r="Q28943" s="404"/>
      <c r="R28943" s="404"/>
      <c r="S28943" s="404"/>
      <c r="T28943" s="404"/>
    </row>
    <row r="28944" spans="12:20" ht="16.8">
      <c r="L28944" s="404"/>
      <c r="M28944" s="404"/>
      <c r="N28944" s="404"/>
      <c r="O28944" s="404"/>
      <c r="P28944" s="404"/>
      <c r="Q28944" s="404"/>
      <c r="R28944" s="404"/>
      <c r="S28944" s="404"/>
      <c r="T28944" s="404"/>
    </row>
    <row r="28945" spans="12:20" ht="16.8">
      <c r="L28945" s="404"/>
      <c r="M28945" s="404"/>
      <c r="N28945" s="404"/>
      <c r="O28945" s="404"/>
      <c r="P28945" s="404"/>
      <c r="Q28945" s="404"/>
      <c r="R28945" s="404"/>
      <c r="S28945" s="404"/>
      <c r="T28945" s="404"/>
    </row>
    <row r="28946" spans="12:20" ht="16.8">
      <c r="L28946" s="404"/>
      <c r="M28946" s="404"/>
      <c r="N28946" s="404"/>
      <c r="O28946" s="404"/>
      <c r="P28946" s="404"/>
      <c r="Q28946" s="404"/>
      <c r="R28946" s="404"/>
      <c r="S28946" s="404"/>
      <c r="T28946" s="404"/>
    </row>
    <row r="28947" spans="12:20" ht="16.8">
      <c r="L28947" s="404"/>
      <c r="M28947" s="404"/>
      <c r="N28947" s="404"/>
      <c r="O28947" s="404"/>
      <c r="P28947" s="404"/>
      <c r="Q28947" s="404"/>
      <c r="R28947" s="404"/>
      <c r="S28947" s="404"/>
      <c r="T28947" s="404"/>
    </row>
    <row r="28948" spans="12:20" ht="16.8">
      <c r="L28948" s="404"/>
      <c r="M28948" s="404"/>
      <c r="N28948" s="404"/>
      <c r="O28948" s="404"/>
      <c r="P28948" s="404"/>
      <c r="Q28948" s="404"/>
      <c r="R28948" s="404"/>
      <c r="S28948" s="404"/>
      <c r="T28948" s="404"/>
    </row>
    <row r="28949" spans="12:20" ht="16.8">
      <c r="L28949" s="404"/>
      <c r="M28949" s="404"/>
      <c r="N28949" s="404"/>
      <c r="O28949" s="404"/>
      <c r="P28949" s="404"/>
      <c r="Q28949" s="404"/>
      <c r="R28949" s="404"/>
      <c r="S28949" s="404"/>
      <c r="T28949" s="404"/>
    </row>
    <row r="28950" spans="12:20" ht="16.8">
      <c r="L28950" s="404"/>
      <c r="M28950" s="404"/>
      <c r="N28950" s="404"/>
      <c r="O28950" s="404"/>
      <c r="P28950" s="404"/>
      <c r="Q28950" s="404"/>
      <c r="R28950" s="404"/>
      <c r="S28950" s="404"/>
      <c r="T28950" s="404"/>
    </row>
    <row r="28951" spans="12:20" ht="16.8">
      <c r="L28951" s="404"/>
      <c r="M28951" s="404"/>
      <c r="N28951" s="404"/>
      <c r="O28951" s="404"/>
      <c r="P28951" s="404"/>
      <c r="Q28951" s="404"/>
      <c r="R28951" s="404"/>
      <c r="S28951" s="404"/>
      <c r="T28951" s="404"/>
    </row>
    <row r="28952" spans="12:20" ht="16.8">
      <c r="L28952" s="404"/>
      <c r="M28952" s="404"/>
      <c r="N28952" s="404"/>
      <c r="O28952" s="404"/>
      <c r="P28952" s="404"/>
      <c r="Q28952" s="404"/>
      <c r="R28952" s="404"/>
      <c r="S28952" s="404"/>
      <c r="T28952" s="404"/>
    </row>
    <row r="28953" spans="12:20" ht="16.8">
      <c r="L28953" s="404"/>
      <c r="M28953" s="404"/>
      <c r="N28953" s="404"/>
      <c r="O28953" s="404"/>
      <c r="P28953" s="404"/>
      <c r="Q28953" s="404"/>
      <c r="R28953" s="404"/>
      <c r="S28953" s="404"/>
      <c r="T28953" s="404"/>
    </row>
    <row r="28954" spans="12:20" ht="16.8">
      <c r="L28954" s="404"/>
      <c r="M28954" s="404"/>
      <c r="N28954" s="404"/>
      <c r="O28954" s="404"/>
      <c r="P28954" s="404"/>
      <c r="Q28954" s="404"/>
      <c r="R28954" s="404"/>
      <c r="S28954" s="404"/>
      <c r="T28954" s="404"/>
    </row>
    <row r="28955" spans="12:20" ht="16.8">
      <c r="L28955" s="404"/>
      <c r="M28955" s="404"/>
      <c r="N28955" s="404"/>
      <c r="O28955" s="404"/>
      <c r="P28955" s="404"/>
      <c r="Q28955" s="404"/>
      <c r="R28955" s="404"/>
      <c r="S28955" s="404"/>
      <c r="T28955" s="404"/>
    </row>
    <row r="28956" spans="12:20" ht="16.8">
      <c r="L28956" s="404"/>
      <c r="M28956" s="404"/>
      <c r="N28956" s="404"/>
      <c r="O28956" s="404"/>
      <c r="P28956" s="404"/>
      <c r="Q28956" s="404"/>
      <c r="R28956" s="404"/>
      <c r="S28956" s="404"/>
      <c r="T28956" s="404"/>
    </row>
    <row r="28957" spans="12:20" ht="16.8">
      <c r="L28957" s="404"/>
      <c r="M28957" s="404"/>
      <c r="N28957" s="404"/>
      <c r="O28957" s="404"/>
      <c r="P28957" s="404"/>
      <c r="Q28957" s="404"/>
      <c r="R28957" s="404"/>
      <c r="S28957" s="404"/>
      <c r="T28957" s="404"/>
    </row>
    <row r="28958" spans="12:20" ht="16.8">
      <c r="L28958" s="404"/>
      <c r="M28958" s="404"/>
      <c r="N28958" s="404"/>
      <c r="O28958" s="404"/>
      <c r="P28958" s="404"/>
      <c r="Q28958" s="404"/>
      <c r="R28958" s="404"/>
      <c r="S28958" s="404"/>
      <c r="T28958" s="404"/>
    </row>
    <row r="28959" spans="12:20" ht="16.8">
      <c r="L28959" s="404"/>
      <c r="M28959" s="404"/>
      <c r="N28959" s="404"/>
      <c r="O28959" s="404"/>
      <c r="P28959" s="404"/>
      <c r="Q28959" s="404"/>
      <c r="R28959" s="404"/>
      <c r="S28959" s="404"/>
      <c r="T28959" s="404"/>
    </row>
    <row r="28960" spans="12:20" ht="16.8">
      <c r="L28960" s="404"/>
      <c r="M28960" s="404"/>
      <c r="N28960" s="404"/>
      <c r="O28960" s="404"/>
      <c r="P28960" s="404"/>
      <c r="Q28960" s="404"/>
      <c r="R28960" s="404"/>
      <c r="S28960" s="404"/>
      <c r="T28960" s="404"/>
    </row>
    <row r="28961" spans="12:20" ht="16.8">
      <c r="L28961" s="404"/>
      <c r="M28961" s="404"/>
      <c r="N28961" s="404"/>
      <c r="O28961" s="404"/>
      <c r="P28961" s="404"/>
      <c r="Q28961" s="404"/>
      <c r="R28961" s="404"/>
      <c r="S28961" s="404"/>
      <c r="T28961" s="404"/>
    </row>
    <row r="28962" spans="12:20" ht="16.8">
      <c r="L28962" s="404"/>
      <c r="M28962" s="404"/>
      <c r="N28962" s="404"/>
      <c r="O28962" s="404"/>
      <c r="P28962" s="404"/>
      <c r="Q28962" s="404"/>
      <c r="R28962" s="404"/>
      <c r="S28962" s="404"/>
      <c r="T28962" s="404"/>
    </row>
    <row r="28963" spans="12:20" ht="16.8">
      <c r="L28963" s="404"/>
      <c r="M28963" s="404"/>
      <c r="N28963" s="404"/>
      <c r="O28963" s="404"/>
      <c r="P28963" s="404"/>
      <c r="Q28963" s="404"/>
      <c r="R28963" s="404"/>
      <c r="S28963" s="404"/>
      <c r="T28963" s="404"/>
    </row>
    <row r="28964" spans="12:20" ht="16.8">
      <c r="L28964" s="404"/>
      <c r="M28964" s="404"/>
      <c r="N28964" s="404"/>
      <c r="O28964" s="404"/>
      <c r="P28964" s="404"/>
      <c r="Q28964" s="404"/>
      <c r="R28964" s="404"/>
      <c r="S28964" s="404"/>
      <c r="T28964" s="404"/>
    </row>
    <row r="28965" spans="12:20" ht="16.8">
      <c r="L28965" s="404"/>
      <c r="M28965" s="404"/>
      <c r="N28965" s="404"/>
      <c r="O28965" s="404"/>
      <c r="P28965" s="404"/>
      <c r="Q28965" s="404"/>
      <c r="R28965" s="404"/>
      <c r="S28965" s="404"/>
      <c r="T28965" s="404"/>
    </row>
    <row r="28966" spans="12:20" ht="16.8">
      <c r="L28966" s="404"/>
      <c r="M28966" s="404"/>
      <c r="N28966" s="404"/>
      <c r="O28966" s="404"/>
      <c r="P28966" s="404"/>
      <c r="Q28966" s="404"/>
      <c r="R28966" s="404"/>
      <c r="S28966" s="404"/>
      <c r="T28966" s="404"/>
    </row>
    <row r="28967" spans="12:20" ht="16.8">
      <c r="L28967" s="404"/>
      <c r="M28967" s="404"/>
      <c r="N28967" s="404"/>
      <c r="O28967" s="404"/>
      <c r="P28967" s="404"/>
      <c r="Q28967" s="404"/>
      <c r="R28967" s="404"/>
      <c r="S28967" s="404"/>
      <c r="T28967" s="404"/>
    </row>
    <row r="28968" spans="12:20" ht="16.8">
      <c r="L28968" s="404"/>
      <c r="M28968" s="404"/>
      <c r="N28968" s="404"/>
      <c r="O28968" s="404"/>
      <c r="P28968" s="404"/>
      <c r="Q28968" s="404"/>
      <c r="R28968" s="404"/>
      <c r="S28968" s="404"/>
      <c r="T28968" s="404"/>
    </row>
    <row r="28969" spans="12:20" ht="16.8">
      <c r="L28969" s="404"/>
      <c r="M28969" s="404"/>
      <c r="N28969" s="404"/>
      <c r="O28969" s="404"/>
      <c r="P28969" s="404"/>
      <c r="Q28969" s="404"/>
      <c r="R28969" s="404"/>
      <c r="S28969" s="404"/>
      <c r="T28969" s="404"/>
    </row>
    <row r="28970" spans="12:20" ht="16.8">
      <c r="L28970" s="404"/>
      <c r="M28970" s="404"/>
      <c r="N28970" s="404"/>
      <c r="O28970" s="404"/>
      <c r="P28970" s="404"/>
      <c r="Q28970" s="404"/>
      <c r="R28970" s="404"/>
      <c r="S28970" s="404"/>
      <c r="T28970" s="404"/>
    </row>
    <row r="28971" spans="12:20" ht="16.8">
      <c r="L28971" s="404"/>
      <c r="M28971" s="404"/>
      <c r="N28971" s="404"/>
      <c r="O28971" s="404"/>
      <c r="P28971" s="404"/>
      <c r="Q28971" s="404"/>
      <c r="R28971" s="404"/>
      <c r="S28971" s="404"/>
      <c r="T28971" s="404"/>
    </row>
    <row r="28972" spans="12:20" ht="16.8">
      <c r="L28972" s="404"/>
      <c r="M28972" s="404"/>
      <c r="N28972" s="404"/>
      <c r="O28972" s="404"/>
      <c r="P28972" s="404"/>
      <c r="Q28972" s="404"/>
      <c r="R28972" s="404"/>
      <c r="S28972" s="404"/>
      <c r="T28972" s="404"/>
    </row>
    <row r="28973" spans="12:20" ht="16.8">
      <c r="L28973" s="404"/>
      <c r="M28973" s="404"/>
      <c r="N28973" s="404"/>
      <c r="O28973" s="404"/>
      <c r="P28973" s="404"/>
      <c r="Q28973" s="404"/>
      <c r="R28973" s="404"/>
      <c r="S28973" s="404"/>
      <c r="T28973" s="404"/>
    </row>
    <row r="28974" spans="12:20" ht="16.8">
      <c r="L28974" s="404"/>
      <c r="M28974" s="404"/>
      <c r="N28974" s="404"/>
      <c r="O28974" s="404"/>
      <c r="P28974" s="404"/>
      <c r="Q28974" s="404"/>
      <c r="R28974" s="404"/>
      <c r="S28974" s="404"/>
      <c r="T28974" s="404"/>
    </row>
    <row r="28975" spans="12:20" ht="16.8">
      <c r="L28975" s="404"/>
      <c r="M28975" s="404"/>
      <c r="N28975" s="404"/>
      <c r="O28975" s="404"/>
      <c r="P28975" s="404"/>
      <c r="Q28975" s="404"/>
      <c r="R28975" s="404"/>
      <c r="S28975" s="404"/>
      <c r="T28975" s="404"/>
    </row>
    <row r="28976" spans="12:20" ht="16.8">
      <c r="L28976" s="404"/>
      <c r="M28976" s="404"/>
      <c r="N28976" s="404"/>
      <c r="O28976" s="404"/>
      <c r="P28976" s="404"/>
      <c r="Q28976" s="404"/>
      <c r="R28976" s="404"/>
      <c r="S28976" s="404"/>
      <c r="T28976" s="404"/>
    </row>
    <row r="28977" spans="12:20" ht="16.8">
      <c r="L28977" s="404"/>
      <c r="M28977" s="404"/>
      <c r="N28977" s="404"/>
      <c r="O28977" s="404"/>
      <c r="P28977" s="404"/>
      <c r="Q28977" s="404"/>
      <c r="R28977" s="404"/>
      <c r="S28977" s="404"/>
      <c r="T28977" s="404"/>
    </row>
    <row r="28978" spans="12:20" ht="16.8">
      <c r="L28978" s="404"/>
      <c r="M28978" s="404"/>
      <c r="N28978" s="404"/>
      <c r="O28978" s="404"/>
      <c r="P28978" s="404"/>
      <c r="Q28978" s="404"/>
      <c r="R28978" s="404"/>
      <c r="S28978" s="404"/>
      <c r="T28978" s="404"/>
    </row>
    <row r="28979" spans="12:20" ht="16.8">
      <c r="L28979" s="404"/>
      <c r="M28979" s="404"/>
      <c r="N28979" s="404"/>
      <c r="O28979" s="404"/>
      <c r="P28979" s="404"/>
      <c r="Q28979" s="404"/>
      <c r="R28979" s="404"/>
      <c r="S28979" s="404"/>
      <c r="T28979" s="404"/>
    </row>
    <row r="28980" spans="12:20" ht="16.8">
      <c r="L28980" s="404"/>
      <c r="M28980" s="404"/>
      <c r="N28980" s="404"/>
      <c r="O28980" s="404"/>
      <c r="P28980" s="404"/>
      <c r="Q28980" s="404"/>
      <c r="R28980" s="404"/>
      <c r="S28980" s="404"/>
      <c r="T28980" s="404"/>
    </row>
    <row r="28981" spans="12:20" ht="16.8">
      <c r="L28981" s="404"/>
      <c r="M28981" s="404"/>
      <c r="N28981" s="404"/>
      <c r="O28981" s="404"/>
      <c r="P28981" s="404"/>
      <c r="Q28981" s="404"/>
      <c r="R28981" s="404"/>
      <c r="S28981" s="404"/>
      <c r="T28981" s="404"/>
    </row>
    <row r="28982" spans="12:20" ht="16.8">
      <c r="L28982" s="404"/>
      <c r="M28982" s="404"/>
      <c r="N28982" s="404"/>
      <c r="O28982" s="404"/>
      <c r="P28982" s="404"/>
      <c r="Q28982" s="404"/>
      <c r="R28982" s="404"/>
      <c r="S28982" s="404"/>
      <c r="T28982" s="404"/>
    </row>
    <row r="28983" spans="12:20" ht="16.8">
      <c r="L28983" s="404"/>
      <c r="M28983" s="404"/>
      <c r="N28983" s="404"/>
      <c r="O28983" s="404"/>
      <c r="P28983" s="404"/>
      <c r="Q28983" s="404"/>
      <c r="R28983" s="404"/>
      <c r="S28983" s="404"/>
      <c r="T28983" s="404"/>
    </row>
    <row r="28984" spans="12:20" ht="16.8">
      <c r="L28984" s="404"/>
      <c r="M28984" s="404"/>
      <c r="N28984" s="404"/>
      <c r="O28984" s="404"/>
      <c r="P28984" s="404"/>
      <c r="Q28984" s="404"/>
      <c r="R28984" s="404"/>
      <c r="S28984" s="404"/>
      <c r="T28984" s="404"/>
    </row>
    <row r="28985" spans="12:20" ht="16.8">
      <c r="L28985" s="404"/>
      <c r="M28985" s="404"/>
      <c r="N28985" s="404"/>
      <c r="O28985" s="404"/>
      <c r="P28985" s="404"/>
      <c r="Q28985" s="404"/>
      <c r="R28985" s="404"/>
      <c r="S28985" s="404"/>
      <c r="T28985" s="404"/>
    </row>
    <row r="28986" spans="12:20" ht="16.8">
      <c r="L28986" s="404"/>
      <c r="M28986" s="404"/>
      <c r="N28986" s="404"/>
      <c r="O28986" s="404"/>
      <c r="P28986" s="404"/>
      <c r="Q28986" s="404"/>
      <c r="R28986" s="404"/>
      <c r="S28986" s="404"/>
      <c r="T28986" s="404"/>
    </row>
    <row r="28987" spans="12:20" ht="16.8">
      <c r="L28987" s="404"/>
      <c r="M28987" s="404"/>
      <c r="N28987" s="404"/>
      <c r="O28987" s="404"/>
      <c r="P28987" s="404"/>
      <c r="Q28987" s="404"/>
      <c r="R28987" s="404"/>
      <c r="S28987" s="404"/>
      <c r="T28987" s="404"/>
    </row>
    <row r="28988" spans="12:20" ht="16.8">
      <c r="L28988" s="404"/>
      <c r="M28988" s="404"/>
      <c r="N28988" s="404"/>
      <c r="O28988" s="404"/>
      <c r="P28988" s="404"/>
      <c r="Q28988" s="404"/>
      <c r="R28988" s="404"/>
      <c r="S28988" s="404"/>
      <c r="T28988" s="404"/>
    </row>
    <row r="28989" spans="12:20" ht="16.8">
      <c r="L28989" s="404"/>
      <c r="M28989" s="404"/>
      <c r="N28989" s="404"/>
      <c r="O28989" s="404"/>
      <c r="P28989" s="404"/>
      <c r="Q28989" s="404"/>
      <c r="R28989" s="404"/>
      <c r="S28989" s="404"/>
      <c r="T28989" s="404"/>
    </row>
    <row r="28990" spans="12:20" ht="16.8">
      <c r="L28990" s="404"/>
      <c r="M28990" s="404"/>
      <c r="N28990" s="404"/>
      <c r="O28990" s="404"/>
      <c r="P28990" s="404"/>
      <c r="Q28990" s="404"/>
      <c r="R28990" s="404"/>
      <c r="S28990" s="404"/>
      <c r="T28990" s="404"/>
    </row>
    <row r="28991" spans="12:20" ht="16.8">
      <c r="L28991" s="404"/>
      <c r="M28991" s="404"/>
      <c r="N28991" s="404"/>
      <c r="O28991" s="404"/>
      <c r="P28991" s="404"/>
      <c r="Q28991" s="404"/>
      <c r="R28991" s="404"/>
      <c r="S28991" s="404"/>
      <c r="T28991" s="404"/>
    </row>
    <row r="28992" spans="12:20" ht="16.8">
      <c r="L28992" s="404"/>
      <c r="M28992" s="404"/>
      <c r="N28992" s="404"/>
      <c r="O28992" s="404"/>
      <c r="P28992" s="404"/>
      <c r="Q28992" s="404"/>
      <c r="R28992" s="404"/>
      <c r="S28992" s="404"/>
      <c r="T28992" s="404"/>
    </row>
    <row r="28993" spans="12:20" ht="16.8">
      <c r="L28993" s="404"/>
      <c r="M28993" s="404"/>
      <c r="N28993" s="404"/>
      <c r="O28993" s="404"/>
      <c r="P28993" s="404"/>
      <c r="Q28993" s="404"/>
      <c r="R28993" s="404"/>
      <c r="S28993" s="404"/>
      <c r="T28993" s="404"/>
    </row>
    <row r="28994" spans="12:20" ht="16.8">
      <c r="L28994" s="404"/>
      <c r="M28994" s="404"/>
      <c r="N28994" s="404"/>
      <c r="O28994" s="404"/>
      <c r="P28994" s="404"/>
      <c r="Q28994" s="404"/>
      <c r="R28994" s="404"/>
      <c r="S28994" s="404"/>
      <c r="T28994" s="404"/>
    </row>
    <row r="28995" spans="12:20" ht="16.8">
      <c r="L28995" s="404"/>
      <c r="M28995" s="404"/>
      <c r="N28995" s="404"/>
      <c r="O28995" s="404"/>
      <c r="P28995" s="404"/>
      <c r="Q28995" s="404"/>
      <c r="R28995" s="404"/>
      <c r="S28995" s="404"/>
      <c r="T28995" s="404"/>
    </row>
    <row r="28996" spans="12:20" ht="16.8">
      <c r="L28996" s="404"/>
      <c r="M28996" s="404"/>
      <c r="N28996" s="404"/>
      <c r="O28996" s="404"/>
      <c r="P28996" s="404"/>
      <c r="Q28996" s="404"/>
      <c r="R28996" s="404"/>
      <c r="S28996" s="404"/>
      <c r="T28996" s="404"/>
    </row>
    <row r="28997" spans="12:20" ht="16.8">
      <c r="L28997" s="404"/>
      <c r="M28997" s="404"/>
      <c r="N28997" s="404"/>
      <c r="O28997" s="404"/>
      <c r="P28997" s="404"/>
      <c r="Q28997" s="404"/>
      <c r="R28997" s="404"/>
      <c r="S28997" s="404"/>
      <c r="T28997" s="404"/>
    </row>
    <row r="28998" spans="12:20" ht="16.8">
      <c r="L28998" s="404"/>
      <c r="M28998" s="404"/>
      <c r="N28998" s="404"/>
      <c r="O28998" s="404"/>
      <c r="P28998" s="404"/>
      <c r="Q28998" s="404"/>
      <c r="R28998" s="404"/>
      <c r="S28998" s="404"/>
      <c r="T28998" s="404"/>
    </row>
    <row r="28999" spans="12:20" ht="16.8">
      <c r="L28999" s="404"/>
      <c r="M28999" s="404"/>
      <c r="N28999" s="404"/>
      <c r="O28999" s="404"/>
      <c r="P28999" s="404"/>
      <c r="Q28999" s="404"/>
      <c r="R28999" s="404"/>
      <c r="S28999" s="404"/>
      <c r="T28999" s="404"/>
    </row>
    <row r="29000" spans="12:20" ht="16.8">
      <c r="L29000" s="404"/>
      <c r="M29000" s="404"/>
      <c r="N29000" s="404"/>
      <c r="O29000" s="404"/>
      <c r="P29000" s="404"/>
      <c r="Q29000" s="404"/>
      <c r="R29000" s="404"/>
      <c r="S29000" s="404"/>
      <c r="T29000" s="404"/>
    </row>
    <row r="29001" spans="12:20" ht="16.8">
      <c r="L29001" s="404"/>
      <c r="M29001" s="404"/>
      <c r="N29001" s="404"/>
      <c r="O29001" s="404"/>
      <c r="P29001" s="404"/>
      <c r="Q29001" s="404"/>
      <c r="R29001" s="404"/>
      <c r="S29001" s="404"/>
      <c r="T29001" s="404"/>
    </row>
    <row r="29002" spans="12:20" ht="16.8">
      <c r="L29002" s="404"/>
      <c r="M29002" s="404"/>
      <c r="N29002" s="404"/>
      <c r="O29002" s="404"/>
      <c r="P29002" s="404"/>
      <c r="Q29002" s="404"/>
      <c r="R29002" s="404"/>
      <c r="S29002" s="404"/>
      <c r="T29002" s="404"/>
    </row>
    <row r="29003" spans="12:20" ht="16.8">
      <c r="L29003" s="404"/>
      <c r="M29003" s="404"/>
      <c r="N29003" s="404"/>
      <c r="O29003" s="404"/>
      <c r="P29003" s="404"/>
      <c r="Q29003" s="404"/>
      <c r="R29003" s="404"/>
      <c r="S29003" s="404"/>
      <c r="T29003" s="404"/>
    </row>
    <row r="29004" spans="12:20" ht="16.8">
      <c r="L29004" s="404"/>
      <c r="M29004" s="404"/>
      <c r="N29004" s="404"/>
      <c r="O29004" s="404"/>
      <c r="P29004" s="404"/>
      <c r="Q29004" s="404"/>
      <c r="R29004" s="404"/>
      <c r="S29004" s="404"/>
      <c r="T29004" s="404"/>
    </row>
    <row r="29005" spans="12:20" ht="16.8">
      <c r="L29005" s="404"/>
      <c r="M29005" s="404"/>
      <c r="N29005" s="404"/>
      <c r="O29005" s="404"/>
      <c r="P29005" s="404"/>
      <c r="Q29005" s="404"/>
      <c r="R29005" s="404"/>
      <c r="S29005" s="404"/>
      <c r="T29005" s="404"/>
    </row>
    <row r="29006" spans="12:20" ht="16.8">
      <c r="L29006" s="404"/>
      <c r="M29006" s="404"/>
      <c r="N29006" s="404"/>
      <c r="O29006" s="404"/>
      <c r="P29006" s="404"/>
      <c r="Q29006" s="404"/>
      <c r="R29006" s="404"/>
      <c r="S29006" s="404"/>
      <c r="T29006" s="404"/>
    </row>
    <row r="29007" spans="12:20" ht="16.8">
      <c r="L29007" s="404"/>
      <c r="M29007" s="404"/>
      <c r="N29007" s="404"/>
      <c r="O29007" s="404"/>
      <c r="P29007" s="404"/>
      <c r="Q29007" s="404"/>
      <c r="R29007" s="404"/>
      <c r="S29007" s="404"/>
      <c r="T29007" s="404"/>
    </row>
    <row r="29008" spans="12:20" ht="16.8">
      <c r="L29008" s="404"/>
      <c r="M29008" s="404"/>
      <c r="N29008" s="404"/>
      <c r="O29008" s="404"/>
      <c r="P29008" s="404"/>
      <c r="Q29008" s="404"/>
      <c r="R29008" s="404"/>
      <c r="S29008" s="404"/>
      <c r="T29008" s="404"/>
    </row>
    <row r="29009" spans="12:20" ht="16.8">
      <c r="L29009" s="404"/>
      <c r="M29009" s="404"/>
      <c r="N29009" s="404"/>
      <c r="O29009" s="404"/>
      <c r="P29009" s="404"/>
      <c r="Q29009" s="404"/>
      <c r="R29009" s="404"/>
      <c r="S29009" s="404"/>
      <c r="T29009" s="404"/>
    </row>
    <row r="29010" spans="12:20" ht="16.8">
      <c r="L29010" s="404"/>
      <c r="M29010" s="404"/>
      <c r="N29010" s="404"/>
      <c r="O29010" s="404"/>
      <c r="P29010" s="404"/>
      <c r="Q29010" s="404"/>
      <c r="R29010" s="404"/>
      <c r="S29010" s="404"/>
      <c r="T29010" s="404"/>
    </row>
    <row r="29011" spans="12:20" ht="16.8">
      <c r="L29011" s="404"/>
      <c r="M29011" s="404"/>
      <c r="N29011" s="404"/>
      <c r="O29011" s="404"/>
      <c r="P29011" s="404"/>
      <c r="Q29011" s="404"/>
      <c r="R29011" s="404"/>
      <c r="S29011" s="404"/>
      <c r="T29011" s="404"/>
    </row>
    <row r="29012" spans="12:20" ht="16.8">
      <c r="L29012" s="404"/>
      <c r="M29012" s="404"/>
      <c r="N29012" s="404"/>
      <c r="O29012" s="404"/>
      <c r="P29012" s="404"/>
      <c r="Q29012" s="404"/>
      <c r="R29012" s="404"/>
      <c r="S29012" s="404"/>
      <c r="T29012" s="404"/>
    </row>
    <row r="29013" spans="12:20" ht="16.8">
      <c r="L29013" s="404"/>
      <c r="M29013" s="404"/>
      <c r="N29013" s="404"/>
      <c r="O29013" s="404"/>
      <c r="P29013" s="404"/>
      <c r="Q29013" s="404"/>
      <c r="R29013" s="404"/>
      <c r="S29013" s="404"/>
      <c r="T29013" s="404"/>
    </row>
    <row r="29014" spans="12:20" ht="16.8">
      <c r="L29014" s="404"/>
      <c r="M29014" s="404"/>
      <c r="N29014" s="404"/>
      <c r="O29014" s="404"/>
      <c r="P29014" s="404"/>
      <c r="Q29014" s="404"/>
      <c r="R29014" s="404"/>
      <c r="S29014" s="404"/>
      <c r="T29014" s="404"/>
    </row>
    <row r="29015" spans="12:20" ht="16.8">
      <c r="L29015" s="404"/>
      <c r="M29015" s="404"/>
      <c r="N29015" s="404"/>
      <c r="O29015" s="404"/>
      <c r="P29015" s="404"/>
      <c r="Q29015" s="404"/>
      <c r="R29015" s="404"/>
      <c r="S29015" s="404"/>
      <c r="T29015" s="404"/>
    </row>
    <row r="29016" spans="12:20" ht="16.8">
      <c r="L29016" s="404"/>
      <c r="M29016" s="404"/>
      <c r="N29016" s="404"/>
      <c r="O29016" s="404"/>
      <c r="P29016" s="404"/>
      <c r="Q29016" s="404"/>
      <c r="R29016" s="404"/>
      <c r="S29016" s="404"/>
      <c r="T29016" s="404"/>
    </row>
    <row r="29017" spans="12:20" ht="16.8">
      <c r="L29017" s="404"/>
      <c r="M29017" s="404"/>
      <c r="N29017" s="404"/>
      <c r="O29017" s="404"/>
      <c r="P29017" s="404"/>
      <c r="Q29017" s="404"/>
      <c r="R29017" s="404"/>
      <c r="S29017" s="404"/>
      <c r="T29017" s="404"/>
    </row>
    <row r="29018" spans="12:20" ht="16.8">
      <c r="L29018" s="404"/>
      <c r="M29018" s="404"/>
      <c r="N29018" s="404"/>
      <c r="O29018" s="404"/>
      <c r="P29018" s="404"/>
      <c r="Q29018" s="404"/>
      <c r="R29018" s="404"/>
      <c r="S29018" s="404"/>
      <c r="T29018" s="404"/>
    </row>
    <row r="29019" spans="12:20" ht="16.8">
      <c r="L29019" s="404"/>
      <c r="M29019" s="404"/>
      <c r="N29019" s="404"/>
      <c r="O29019" s="404"/>
      <c r="P29019" s="404"/>
      <c r="Q29019" s="404"/>
      <c r="R29019" s="404"/>
      <c r="S29019" s="404"/>
      <c r="T29019" s="404"/>
    </row>
    <row r="29020" spans="12:20" ht="16.8">
      <c r="L29020" s="404"/>
      <c r="M29020" s="404"/>
      <c r="N29020" s="404"/>
      <c r="O29020" s="404"/>
      <c r="P29020" s="404"/>
      <c r="Q29020" s="404"/>
      <c r="R29020" s="404"/>
      <c r="S29020" s="404"/>
      <c r="T29020" s="404"/>
    </row>
    <row r="29021" spans="12:20" ht="16.8">
      <c r="L29021" s="404"/>
      <c r="M29021" s="404"/>
      <c r="N29021" s="404"/>
      <c r="O29021" s="404"/>
      <c r="P29021" s="404"/>
      <c r="Q29021" s="404"/>
      <c r="R29021" s="404"/>
      <c r="S29021" s="404"/>
      <c r="T29021" s="404"/>
    </row>
    <row r="29022" spans="12:20" ht="16.8">
      <c r="L29022" s="404"/>
      <c r="M29022" s="404"/>
      <c r="N29022" s="404"/>
      <c r="O29022" s="404"/>
      <c r="P29022" s="404"/>
      <c r="Q29022" s="404"/>
      <c r="R29022" s="404"/>
      <c r="S29022" s="404"/>
      <c r="T29022" s="404"/>
    </row>
    <row r="29023" spans="12:20" ht="16.8">
      <c r="L29023" s="404"/>
      <c r="M29023" s="404"/>
      <c r="N29023" s="404"/>
      <c r="O29023" s="404"/>
      <c r="P29023" s="404"/>
      <c r="Q29023" s="404"/>
      <c r="R29023" s="404"/>
      <c r="S29023" s="404"/>
      <c r="T29023" s="404"/>
    </row>
    <row r="29024" spans="12:20" ht="16.8">
      <c r="L29024" s="404"/>
      <c r="M29024" s="404"/>
      <c r="N29024" s="404"/>
      <c r="O29024" s="404"/>
      <c r="P29024" s="404"/>
      <c r="Q29024" s="404"/>
      <c r="R29024" s="404"/>
      <c r="S29024" s="404"/>
      <c r="T29024" s="404"/>
    </row>
    <row r="29025" spans="12:20" ht="16.8">
      <c r="L29025" s="404"/>
      <c r="M29025" s="404"/>
      <c r="N29025" s="404"/>
      <c r="O29025" s="404"/>
      <c r="P29025" s="404"/>
      <c r="Q29025" s="404"/>
      <c r="R29025" s="404"/>
      <c r="S29025" s="404"/>
      <c r="T29025" s="404"/>
    </row>
    <row r="29026" spans="12:20" ht="16.8">
      <c r="L29026" s="404"/>
      <c r="M29026" s="404"/>
      <c r="N29026" s="404"/>
      <c r="O29026" s="404"/>
      <c r="P29026" s="404"/>
      <c r="Q29026" s="404"/>
      <c r="R29026" s="404"/>
      <c r="S29026" s="404"/>
      <c r="T29026" s="404"/>
    </row>
    <row r="29027" spans="12:20" ht="16.8">
      <c r="L29027" s="404"/>
      <c r="M29027" s="404"/>
      <c r="N29027" s="404"/>
      <c r="O29027" s="404"/>
      <c r="P29027" s="404"/>
      <c r="Q29027" s="404"/>
      <c r="R29027" s="404"/>
      <c r="S29027" s="404"/>
      <c r="T29027" s="404"/>
    </row>
    <row r="29028" spans="12:20" ht="16.8">
      <c r="L29028" s="404"/>
      <c r="M29028" s="404"/>
      <c r="N29028" s="404"/>
      <c r="O29028" s="404"/>
      <c r="P29028" s="404"/>
      <c r="Q29028" s="404"/>
      <c r="R29028" s="404"/>
      <c r="S29028" s="404"/>
      <c r="T29028" s="404"/>
    </row>
    <row r="29029" spans="12:20" ht="16.8">
      <c r="L29029" s="404"/>
      <c r="M29029" s="404"/>
      <c r="N29029" s="404"/>
      <c r="O29029" s="404"/>
      <c r="P29029" s="404"/>
      <c r="Q29029" s="404"/>
      <c r="R29029" s="404"/>
      <c r="S29029" s="404"/>
      <c r="T29029" s="404"/>
    </row>
    <row r="29030" spans="12:20" ht="16.8">
      <c r="L29030" s="404"/>
      <c r="M29030" s="404"/>
      <c r="N29030" s="404"/>
      <c r="O29030" s="404"/>
      <c r="P29030" s="404"/>
      <c r="Q29030" s="404"/>
      <c r="R29030" s="404"/>
      <c r="S29030" s="404"/>
      <c r="T29030" s="404"/>
    </row>
    <row r="29031" spans="12:20" ht="16.8">
      <c r="L29031" s="404"/>
      <c r="M29031" s="404"/>
      <c r="N29031" s="404"/>
      <c r="O29031" s="404"/>
      <c r="P29031" s="404"/>
      <c r="Q29031" s="404"/>
      <c r="R29031" s="404"/>
      <c r="S29031" s="404"/>
      <c r="T29031" s="404"/>
    </row>
    <row r="29032" spans="12:20" ht="16.8">
      <c r="L29032" s="404"/>
      <c r="M29032" s="404"/>
      <c r="N29032" s="404"/>
      <c r="O29032" s="404"/>
      <c r="P29032" s="404"/>
      <c r="Q29032" s="404"/>
      <c r="R29032" s="404"/>
      <c r="S29032" s="404"/>
      <c r="T29032" s="404"/>
    </row>
    <row r="29033" spans="12:20" ht="16.8">
      <c r="L29033" s="404"/>
      <c r="M29033" s="404"/>
      <c r="N29033" s="404"/>
      <c r="O29033" s="404"/>
      <c r="P29033" s="404"/>
      <c r="Q29033" s="404"/>
      <c r="R29033" s="404"/>
      <c r="S29033" s="404"/>
      <c r="T29033" s="404"/>
    </row>
    <row r="29034" spans="12:20" ht="16.8">
      <c r="L29034" s="404"/>
      <c r="M29034" s="404"/>
      <c r="N29034" s="404"/>
      <c r="O29034" s="404"/>
      <c r="P29034" s="404"/>
      <c r="Q29034" s="404"/>
      <c r="R29034" s="404"/>
      <c r="S29034" s="404"/>
      <c r="T29034" s="404"/>
    </row>
    <row r="29035" spans="12:20" ht="16.8">
      <c r="L29035" s="404"/>
      <c r="M29035" s="404"/>
      <c r="N29035" s="404"/>
      <c r="O29035" s="404"/>
      <c r="P29035" s="404"/>
      <c r="Q29035" s="404"/>
      <c r="R29035" s="404"/>
      <c r="S29035" s="404"/>
      <c r="T29035" s="404"/>
    </row>
    <row r="29036" spans="12:20" ht="16.8">
      <c r="L29036" s="404"/>
      <c r="M29036" s="404"/>
      <c r="N29036" s="404"/>
      <c r="O29036" s="404"/>
      <c r="P29036" s="404"/>
      <c r="Q29036" s="404"/>
      <c r="R29036" s="404"/>
      <c r="S29036" s="404"/>
      <c r="T29036" s="404"/>
    </row>
    <row r="29037" spans="12:20" ht="16.8">
      <c r="L29037" s="404"/>
      <c r="M29037" s="404"/>
      <c r="N29037" s="404"/>
      <c r="O29037" s="404"/>
      <c r="P29037" s="404"/>
      <c r="Q29037" s="404"/>
      <c r="R29037" s="404"/>
      <c r="S29037" s="404"/>
      <c r="T29037" s="404"/>
    </row>
    <row r="29038" spans="12:20" ht="16.8">
      <c r="L29038" s="404"/>
      <c r="M29038" s="404"/>
      <c r="N29038" s="404"/>
      <c r="O29038" s="404"/>
      <c r="P29038" s="404"/>
      <c r="Q29038" s="404"/>
      <c r="R29038" s="404"/>
      <c r="S29038" s="404"/>
      <c r="T29038" s="404"/>
    </row>
    <row r="29039" spans="12:20" ht="16.8">
      <c r="L29039" s="404"/>
      <c r="M29039" s="404"/>
      <c r="N29039" s="404"/>
      <c r="O29039" s="404"/>
      <c r="P29039" s="404"/>
      <c r="Q29039" s="404"/>
      <c r="R29039" s="404"/>
      <c r="S29039" s="404"/>
      <c r="T29039" s="404"/>
    </row>
    <row r="29040" spans="12:20" ht="16.8">
      <c r="L29040" s="404"/>
      <c r="M29040" s="404"/>
      <c r="N29040" s="404"/>
      <c r="O29040" s="404"/>
      <c r="P29040" s="404"/>
      <c r="Q29040" s="404"/>
      <c r="R29040" s="404"/>
      <c r="S29040" s="404"/>
      <c r="T29040" s="404"/>
    </row>
    <row r="29041" spans="12:20" ht="16.8">
      <c r="L29041" s="404"/>
      <c r="M29041" s="404"/>
      <c r="N29041" s="404"/>
      <c r="O29041" s="404"/>
      <c r="P29041" s="404"/>
      <c r="Q29041" s="404"/>
      <c r="R29041" s="404"/>
      <c r="S29041" s="404"/>
      <c r="T29041" s="404"/>
    </row>
    <row r="29042" spans="12:20" ht="16.8">
      <c r="L29042" s="404"/>
      <c r="M29042" s="404"/>
      <c r="N29042" s="404"/>
      <c r="O29042" s="404"/>
      <c r="P29042" s="404"/>
      <c r="Q29042" s="404"/>
      <c r="R29042" s="404"/>
      <c r="S29042" s="404"/>
      <c r="T29042" s="404"/>
    </row>
    <row r="29043" spans="12:20" ht="16.8">
      <c r="L29043" s="404"/>
      <c r="M29043" s="404"/>
      <c r="N29043" s="404"/>
      <c r="O29043" s="404"/>
      <c r="P29043" s="404"/>
      <c r="Q29043" s="404"/>
      <c r="R29043" s="404"/>
      <c r="S29043" s="404"/>
      <c r="T29043" s="404"/>
    </row>
    <row r="29044" spans="12:20" ht="16.8">
      <c r="L29044" s="404"/>
      <c r="M29044" s="404"/>
      <c r="N29044" s="404"/>
      <c r="O29044" s="404"/>
      <c r="P29044" s="404"/>
      <c r="Q29044" s="404"/>
      <c r="R29044" s="404"/>
      <c r="S29044" s="404"/>
      <c r="T29044" s="404"/>
    </row>
    <row r="29045" spans="12:20" ht="16.8">
      <c r="L29045" s="404"/>
      <c r="M29045" s="404"/>
      <c r="N29045" s="404"/>
      <c r="O29045" s="404"/>
      <c r="P29045" s="404"/>
      <c r="Q29045" s="404"/>
      <c r="R29045" s="404"/>
      <c r="S29045" s="404"/>
      <c r="T29045" s="404"/>
    </row>
    <row r="29046" spans="12:20" ht="16.8">
      <c r="L29046" s="404"/>
      <c r="M29046" s="404"/>
      <c r="N29046" s="404"/>
      <c r="O29046" s="404"/>
      <c r="P29046" s="404"/>
      <c r="Q29046" s="404"/>
      <c r="R29046" s="404"/>
      <c r="S29046" s="404"/>
      <c r="T29046" s="404"/>
    </row>
    <row r="29047" spans="12:20" ht="16.8">
      <c r="L29047" s="404"/>
      <c r="M29047" s="404"/>
      <c r="N29047" s="404"/>
      <c r="O29047" s="404"/>
      <c r="P29047" s="404"/>
      <c r="Q29047" s="404"/>
      <c r="R29047" s="404"/>
      <c r="S29047" s="404"/>
      <c r="T29047" s="404"/>
    </row>
    <row r="29048" spans="12:20" ht="16.8">
      <c r="L29048" s="404"/>
      <c r="M29048" s="404"/>
      <c r="N29048" s="404"/>
      <c r="O29048" s="404"/>
      <c r="P29048" s="404"/>
      <c r="Q29048" s="404"/>
      <c r="R29048" s="404"/>
      <c r="S29048" s="404"/>
      <c r="T29048" s="404"/>
    </row>
    <row r="29049" spans="12:20" ht="16.8">
      <c r="L29049" s="404"/>
      <c r="M29049" s="404"/>
      <c r="N29049" s="404"/>
      <c r="O29049" s="404"/>
      <c r="P29049" s="404"/>
      <c r="Q29049" s="404"/>
      <c r="R29049" s="404"/>
      <c r="S29049" s="404"/>
      <c r="T29049" s="404"/>
    </row>
    <row r="29050" spans="12:20" ht="16.8">
      <c r="L29050" s="404"/>
      <c r="M29050" s="404"/>
      <c r="N29050" s="404"/>
      <c r="O29050" s="404"/>
      <c r="P29050" s="404"/>
      <c r="Q29050" s="404"/>
      <c r="R29050" s="404"/>
      <c r="S29050" s="404"/>
      <c r="T29050" s="404"/>
    </row>
    <row r="29051" spans="12:20" ht="16.8">
      <c r="L29051" s="404"/>
      <c r="M29051" s="404"/>
      <c r="N29051" s="404"/>
      <c r="O29051" s="404"/>
      <c r="P29051" s="404"/>
      <c r="Q29051" s="404"/>
      <c r="R29051" s="404"/>
      <c r="S29051" s="404"/>
      <c r="T29051" s="404"/>
    </row>
    <row r="29052" spans="12:20" ht="16.8">
      <c r="L29052" s="404"/>
      <c r="M29052" s="404"/>
      <c r="N29052" s="404"/>
      <c r="O29052" s="404"/>
      <c r="P29052" s="404"/>
      <c r="Q29052" s="404"/>
      <c r="R29052" s="404"/>
      <c r="S29052" s="404"/>
      <c r="T29052" s="404"/>
    </row>
    <row r="29053" spans="12:20" ht="16.8">
      <c r="L29053" s="404"/>
      <c r="M29053" s="404"/>
      <c r="N29053" s="404"/>
      <c r="O29053" s="404"/>
      <c r="P29053" s="404"/>
      <c r="Q29053" s="404"/>
      <c r="R29053" s="404"/>
      <c r="S29053" s="404"/>
      <c r="T29053" s="404"/>
    </row>
    <row r="29054" spans="12:20" ht="16.8">
      <c r="L29054" s="404"/>
      <c r="M29054" s="404"/>
      <c r="N29054" s="404"/>
      <c r="O29054" s="404"/>
      <c r="P29054" s="404"/>
      <c r="Q29054" s="404"/>
      <c r="R29054" s="404"/>
      <c r="S29054" s="404"/>
      <c r="T29054" s="404"/>
    </row>
    <row r="29055" spans="12:20" ht="16.8">
      <c r="L29055" s="404"/>
      <c r="M29055" s="404"/>
      <c r="N29055" s="404"/>
      <c r="O29055" s="404"/>
      <c r="P29055" s="404"/>
      <c r="Q29055" s="404"/>
      <c r="R29055" s="404"/>
      <c r="S29055" s="404"/>
      <c r="T29055" s="404"/>
    </row>
    <row r="29056" spans="12:20" ht="16.8">
      <c r="L29056" s="404"/>
      <c r="M29056" s="404"/>
      <c r="N29056" s="404"/>
      <c r="O29056" s="404"/>
      <c r="P29056" s="404"/>
      <c r="Q29056" s="404"/>
      <c r="R29056" s="404"/>
      <c r="S29056" s="404"/>
      <c r="T29056" s="404"/>
    </row>
    <row r="29057" spans="12:20" ht="16.8">
      <c r="L29057" s="404"/>
      <c r="M29057" s="404"/>
      <c r="N29057" s="404"/>
      <c r="O29057" s="404"/>
      <c r="P29057" s="404"/>
      <c r="Q29057" s="404"/>
      <c r="R29057" s="404"/>
      <c r="S29057" s="404"/>
      <c r="T29057" s="404"/>
    </row>
    <row r="29058" spans="12:20" ht="16.8">
      <c r="L29058" s="404"/>
      <c r="M29058" s="404"/>
      <c r="N29058" s="404"/>
      <c r="O29058" s="404"/>
      <c r="P29058" s="404"/>
      <c r="Q29058" s="404"/>
      <c r="R29058" s="404"/>
      <c r="S29058" s="404"/>
      <c r="T29058" s="404"/>
    </row>
    <row r="29059" spans="12:20" ht="16.8">
      <c r="L29059" s="404"/>
      <c r="M29059" s="404"/>
      <c r="N29059" s="404"/>
      <c r="O29059" s="404"/>
      <c r="P29059" s="404"/>
      <c r="Q29059" s="404"/>
      <c r="R29059" s="404"/>
      <c r="S29059" s="404"/>
      <c r="T29059" s="404"/>
    </row>
    <row r="29060" spans="12:20" ht="16.8">
      <c r="L29060" s="404"/>
      <c r="M29060" s="404"/>
      <c r="N29060" s="404"/>
      <c r="O29060" s="404"/>
      <c r="P29060" s="404"/>
      <c r="Q29060" s="404"/>
      <c r="R29060" s="404"/>
      <c r="S29060" s="404"/>
      <c r="T29060" s="404"/>
    </row>
    <row r="29061" spans="12:20" ht="16.8">
      <c r="L29061" s="404"/>
      <c r="M29061" s="404"/>
      <c r="N29061" s="404"/>
      <c r="O29061" s="404"/>
      <c r="P29061" s="404"/>
      <c r="Q29061" s="404"/>
      <c r="R29061" s="404"/>
      <c r="S29061" s="404"/>
      <c r="T29061" s="404"/>
    </row>
    <row r="29062" spans="12:20" ht="16.8">
      <c r="L29062" s="404"/>
      <c r="M29062" s="404"/>
      <c r="N29062" s="404"/>
      <c r="O29062" s="404"/>
      <c r="P29062" s="404"/>
      <c r="Q29062" s="404"/>
      <c r="R29062" s="404"/>
      <c r="S29062" s="404"/>
      <c r="T29062" s="404"/>
    </row>
    <row r="29063" spans="12:20" ht="16.8">
      <c r="L29063" s="404"/>
      <c r="M29063" s="404"/>
      <c r="N29063" s="404"/>
      <c r="O29063" s="404"/>
      <c r="P29063" s="404"/>
      <c r="Q29063" s="404"/>
      <c r="R29063" s="404"/>
      <c r="S29063" s="404"/>
      <c r="T29063" s="404"/>
    </row>
    <row r="29064" spans="12:20" ht="16.8">
      <c r="L29064" s="404"/>
      <c r="M29064" s="404"/>
      <c r="N29064" s="404"/>
      <c r="O29064" s="404"/>
      <c r="P29064" s="404"/>
      <c r="Q29064" s="404"/>
      <c r="R29064" s="404"/>
      <c r="S29064" s="404"/>
      <c r="T29064" s="404"/>
    </row>
    <row r="29065" spans="12:20" ht="16.8">
      <c r="L29065" s="404"/>
      <c r="M29065" s="404"/>
      <c r="N29065" s="404"/>
      <c r="O29065" s="404"/>
      <c r="P29065" s="404"/>
      <c r="Q29065" s="404"/>
      <c r="R29065" s="404"/>
      <c r="S29065" s="404"/>
      <c r="T29065" s="404"/>
    </row>
    <row r="29066" spans="12:20" ht="16.8">
      <c r="L29066" s="404"/>
      <c r="M29066" s="404"/>
      <c r="N29066" s="404"/>
      <c r="O29066" s="404"/>
      <c r="P29066" s="404"/>
      <c r="Q29066" s="404"/>
      <c r="R29066" s="404"/>
      <c r="S29066" s="404"/>
      <c r="T29066" s="404"/>
    </row>
    <row r="29067" spans="12:20" ht="16.8">
      <c r="L29067" s="404"/>
      <c r="M29067" s="404"/>
      <c r="N29067" s="404"/>
      <c r="O29067" s="404"/>
      <c r="P29067" s="404"/>
      <c r="Q29067" s="404"/>
      <c r="R29067" s="404"/>
      <c r="S29067" s="404"/>
      <c r="T29067" s="404"/>
    </row>
    <row r="29068" spans="12:20" ht="16.8">
      <c r="L29068" s="404"/>
      <c r="M29068" s="404"/>
      <c r="N29068" s="404"/>
      <c r="O29068" s="404"/>
      <c r="P29068" s="404"/>
      <c r="Q29068" s="404"/>
      <c r="R29068" s="404"/>
      <c r="S29068" s="404"/>
      <c r="T29068" s="404"/>
    </row>
    <row r="29069" spans="12:20" ht="16.8">
      <c r="L29069" s="404"/>
      <c r="M29069" s="404"/>
      <c r="N29069" s="404"/>
      <c r="O29069" s="404"/>
      <c r="P29069" s="404"/>
      <c r="Q29069" s="404"/>
      <c r="R29069" s="404"/>
      <c r="S29069" s="404"/>
      <c r="T29069" s="404"/>
    </row>
    <row r="29070" spans="12:20" ht="16.8">
      <c r="L29070" s="404"/>
      <c r="M29070" s="404"/>
      <c r="N29070" s="404"/>
      <c r="O29070" s="404"/>
      <c r="P29070" s="404"/>
      <c r="Q29070" s="404"/>
      <c r="R29070" s="404"/>
      <c r="S29070" s="404"/>
      <c r="T29070" s="404"/>
    </row>
    <row r="29071" spans="12:20" ht="16.8">
      <c r="L29071" s="404"/>
      <c r="M29071" s="404"/>
      <c r="N29071" s="404"/>
      <c r="O29071" s="404"/>
      <c r="P29071" s="404"/>
      <c r="Q29071" s="404"/>
      <c r="R29071" s="404"/>
      <c r="S29071" s="404"/>
      <c r="T29071" s="404"/>
    </row>
    <row r="29072" spans="12:20" ht="16.8">
      <c r="L29072" s="404"/>
      <c r="M29072" s="404"/>
      <c r="N29072" s="404"/>
      <c r="O29072" s="404"/>
      <c r="P29072" s="404"/>
      <c r="Q29072" s="404"/>
      <c r="R29072" s="404"/>
      <c r="S29072" s="404"/>
      <c r="T29072" s="404"/>
    </row>
    <row r="29073" spans="12:20" ht="16.8">
      <c r="L29073" s="404"/>
      <c r="M29073" s="404"/>
      <c r="N29073" s="404"/>
      <c r="O29073" s="404"/>
      <c r="P29073" s="404"/>
      <c r="Q29073" s="404"/>
      <c r="R29073" s="404"/>
      <c r="S29073" s="404"/>
      <c r="T29073" s="404"/>
    </row>
    <row r="29074" spans="12:20" ht="16.8">
      <c r="L29074" s="404"/>
      <c r="M29074" s="404"/>
      <c r="N29074" s="404"/>
      <c r="O29074" s="404"/>
      <c r="P29074" s="404"/>
      <c r="Q29074" s="404"/>
      <c r="R29074" s="404"/>
      <c r="S29074" s="404"/>
      <c r="T29074" s="404"/>
    </row>
    <row r="29075" spans="12:20" ht="16.8">
      <c r="L29075" s="404"/>
      <c r="M29075" s="404"/>
      <c r="N29075" s="404"/>
      <c r="O29075" s="404"/>
      <c r="P29075" s="404"/>
      <c r="Q29075" s="404"/>
      <c r="R29075" s="404"/>
      <c r="S29075" s="404"/>
      <c r="T29075" s="404"/>
    </row>
    <row r="29076" spans="12:20" ht="16.8">
      <c r="L29076" s="404"/>
      <c r="M29076" s="404"/>
      <c r="N29076" s="404"/>
      <c r="O29076" s="404"/>
      <c r="P29076" s="404"/>
      <c r="Q29076" s="404"/>
      <c r="R29076" s="404"/>
      <c r="S29076" s="404"/>
      <c r="T29076" s="404"/>
    </row>
    <row r="29077" spans="12:20" ht="16.8">
      <c r="L29077" s="404"/>
      <c r="M29077" s="404"/>
      <c r="N29077" s="404"/>
      <c r="O29077" s="404"/>
      <c r="P29077" s="404"/>
      <c r="Q29077" s="404"/>
      <c r="R29077" s="404"/>
      <c r="S29077" s="404"/>
      <c r="T29077" s="404"/>
    </row>
    <row r="29078" spans="12:20" ht="16.8">
      <c r="L29078" s="404"/>
      <c r="M29078" s="404"/>
      <c r="N29078" s="404"/>
      <c r="O29078" s="404"/>
      <c r="P29078" s="404"/>
      <c r="Q29078" s="404"/>
      <c r="R29078" s="404"/>
      <c r="S29078" s="404"/>
      <c r="T29078" s="404"/>
    </row>
    <row r="29079" spans="12:20" ht="16.8">
      <c r="L29079" s="404"/>
      <c r="M29079" s="404"/>
      <c r="N29079" s="404"/>
      <c r="O29079" s="404"/>
      <c r="P29079" s="404"/>
      <c r="Q29079" s="404"/>
      <c r="R29079" s="404"/>
      <c r="S29079" s="404"/>
      <c r="T29079" s="404"/>
    </row>
    <row r="29080" spans="12:20" ht="16.8">
      <c r="L29080" s="404"/>
      <c r="M29080" s="404"/>
      <c r="N29080" s="404"/>
      <c r="O29080" s="404"/>
      <c r="P29080" s="404"/>
      <c r="Q29080" s="404"/>
      <c r="R29080" s="404"/>
      <c r="S29080" s="404"/>
      <c r="T29080" s="404"/>
    </row>
    <row r="29081" spans="12:20" ht="16.8">
      <c r="L29081" s="404"/>
      <c r="M29081" s="404"/>
      <c r="N29081" s="404"/>
      <c r="O29081" s="404"/>
      <c r="P29081" s="404"/>
      <c r="Q29081" s="404"/>
      <c r="R29081" s="404"/>
      <c r="S29081" s="404"/>
      <c r="T29081" s="404"/>
    </row>
    <row r="29082" spans="12:20" ht="16.8">
      <c r="L29082" s="404"/>
      <c r="M29082" s="404"/>
      <c r="N29082" s="404"/>
      <c r="O29082" s="404"/>
      <c r="P29082" s="404"/>
      <c r="Q29082" s="404"/>
      <c r="R29082" s="404"/>
      <c r="S29082" s="404"/>
      <c r="T29082" s="404"/>
    </row>
    <row r="29083" spans="12:20" ht="16.8">
      <c r="L29083" s="404"/>
      <c r="M29083" s="404"/>
      <c r="N29083" s="404"/>
      <c r="O29083" s="404"/>
      <c r="P29083" s="404"/>
      <c r="Q29083" s="404"/>
      <c r="R29083" s="404"/>
      <c r="S29083" s="404"/>
      <c r="T29083" s="404"/>
    </row>
    <row r="29084" spans="12:20" ht="16.8">
      <c r="L29084" s="404"/>
      <c r="M29084" s="404"/>
      <c r="N29084" s="404"/>
      <c r="O29084" s="404"/>
      <c r="P29084" s="404"/>
      <c r="Q29084" s="404"/>
      <c r="R29084" s="404"/>
      <c r="S29084" s="404"/>
      <c r="T29084" s="404"/>
    </row>
    <row r="29085" spans="12:20" ht="16.8">
      <c r="L29085" s="404"/>
      <c r="M29085" s="404"/>
      <c r="N29085" s="404"/>
      <c r="O29085" s="404"/>
      <c r="P29085" s="404"/>
      <c r="Q29085" s="404"/>
      <c r="R29085" s="404"/>
      <c r="S29085" s="404"/>
      <c r="T29085" s="404"/>
    </row>
    <row r="29086" spans="12:20" ht="16.8">
      <c r="L29086" s="404"/>
      <c r="M29086" s="404"/>
      <c r="N29086" s="404"/>
      <c r="O29086" s="404"/>
      <c r="P29086" s="404"/>
      <c r="Q29086" s="404"/>
      <c r="R29086" s="404"/>
      <c r="S29086" s="404"/>
      <c r="T29086" s="404"/>
    </row>
    <row r="29087" spans="12:20" ht="16.8">
      <c r="L29087" s="404"/>
      <c r="M29087" s="404"/>
      <c r="N29087" s="404"/>
      <c r="O29087" s="404"/>
      <c r="P29087" s="404"/>
      <c r="Q29087" s="404"/>
      <c r="R29087" s="404"/>
      <c r="S29087" s="404"/>
      <c r="T29087" s="404"/>
    </row>
    <row r="29088" spans="12:20" ht="16.8">
      <c r="L29088" s="404"/>
      <c r="M29088" s="404"/>
      <c r="N29088" s="404"/>
      <c r="O29088" s="404"/>
      <c r="P29088" s="404"/>
      <c r="Q29088" s="404"/>
      <c r="R29088" s="404"/>
      <c r="S29088" s="404"/>
      <c r="T29088" s="404"/>
    </row>
    <row r="29089" spans="12:20" ht="16.8">
      <c r="L29089" s="404"/>
      <c r="M29089" s="404"/>
      <c r="N29089" s="404"/>
      <c r="O29089" s="404"/>
      <c r="P29089" s="404"/>
      <c r="Q29089" s="404"/>
      <c r="R29089" s="404"/>
      <c r="S29089" s="404"/>
      <c r="T29089" s="404"/>
    </row>
    <row r="29090" spans="12:20" ht="16.8">
      <c r="L29090" s="404"/>
      <c r="M29090" s="404"/>
      <c r="N29090" s="404"/>
      <c r="O29090" s="404"/>
      <c r="P29090" s="404"/>
      <c r="Q29090" s="404"/>
      <c r="R29090" s="404"/>
      <c r="S29090" s="404"/>
      <c r="T29090" s="404"/>
    </row>
    <row r="29091" spans="12:20" ht="16.8">
      <c r="L29091" s="404"/>
      <c r="M29091" s="404"/>
      <c r="N29091" s="404"/>
      <c r="O29091" s="404"/>
      <c r="P29091" s="404"/>
      <c r="Q29091" s="404"/>
      <c r="R29091" s="404"/>
      <c r="S29091" s="404"/>
      <c r="T29091" s="404"/>
    </row>
    <row r="29092" spans="12:20" ht="16.8">
      <c r="L29092" s="404"/>
      <c r="M29092" s="404"/>
      <c r="N29092" s="404"/>
      <c r="O29092" s="404"/>
      <c r="P29092" s="404"/>
      <c r="Q29092" s="404"/>
      <c r="R29092" s="404"/>
      <c r="S29092" s="404"/>
      <c r="T29092" s="404"/>
    </row>
    <row r="29093" spans="12:20" ht="16.8">
      <c r="L29093" s="404"/>
      <c r="M29093" s="404"/>
      <c r="N29093" s="404"/>
      <c r="O29093" s="404"/>
      <c r="P29093" s="404"/>
      <c r="Q29093" s="404"/>
      <c r="R29093" s="404"/>
      <c r="S29093" s="404"/>
      <c r="T29093" s="404"/>
    </row>
    <row r="29094" spans="12:20" ht="16.8">
      <c r="L29094" s="404"/>
      <c r="M29094" s="404"/>
      <c r="N29094" s="404"/>
      <c r="O29094" s="404"/>
      <c r="P29094" s="404"/>
      <c r="Q29094" s="404"/>
      <c r="R29094" s="404"/>
      <c r="S29094" s="404"/>
      <c r="T29094" s="404"/>
    </row>
    <row r="29095" spans="12:20" ht="16.8">
      <c r="L29095" s="404"/>
      <c r="M29095" s="404"/>
      <c r="N29095" s="404"/>
      <c r="O29095" s="404"/>
      <c r="P29095" s="404"/>
      <c r="Q29095" s="404"/>
      <c r="R29095" s="404"/>
      <c r="S29095" s="404"/>
      <c r="T29095" s="404"/>
    </row>
    <row r="29096" spans="12:20" ht="16.8">
      <c r="L29096" s="404"/>
      <c r="M29096" s="404"/>
      <c r="N29096" s="404"/>
      <c r="O29096" s="404"/>
      <c r="P29096" s="404"/>
      <c r="Q29096" s="404"/>
      <c r="R29096" s="404"/>
      <c r="S29096" s="404"/>
      <c r="T29096" s="404"/>
    </row>
    <row r="29097" spans="12:20" ht="16.8">
      <c r="L29097" s="404"/>
      <c r="M29097" s="404"/>
      <c r="N29097" s="404"/>
      <c r="O29097" s="404"/>
      <c r="P29097" s="404"/>
      <c r="Q29097" s="404"/>
      <c r="R29097" s="404"/>
      <c r="S29097" s="404"/>
      <c r="T29097" s="404"/>
    </row>
    <row r="29098" spans="12:20" ht="16.8">
      <c r="L29098" s="404"/>
      <c r="M29098" s="404"/>
      <c r="N29098" s="404"/>
      <c r="O29098" s="404"/>
      <c r="P29098" s="404"/>
      <c r="Q29098" s="404"/>
      <c r="R29098" s="404"/>
      <c r="S29098" s="404"/>
      <c r="T29098" s="404"/>
    </row>
    <row r="29099" spans="12:20" ht="16.8">
      <c r="L29099" s="404"/>
      <c r="M29099" s="404"/>
      <c r="N29099" s="404"/>
      <c r="O29099" s="404"/>
      <c r="P29099" s="404"/>
      <c r="Q29099" s="404"/>
      <c r="R29099" s="404"/>
      <c r="S29099" s="404"/>
      <c r="T29099" s="404"/>
    </row>
    <row r="29100" spans="12:20" ht="16.8">
      <c r="L29100" s="404"/>
      <c r="M29100" s="404"/>
      <c r="N29100" s="404"/>
      <c r="O29100" s="404"/>
      <c r="P29100" s="404"/>
      <c r="Q29100" s="404"/>
      <c r="R29100" s="404"/>
      <c r="S29100" s="404"/>
      <c r="T29100" s="404"/>
    </row>
    <row r="29101" spans="12:20" ht="16.8">
      <c r="L29101" s="404"/>
      <c r="M29101" s="404"/>
      <c r="N29101" s="404"/>
      <c r="O29101" s="404"/>
      <c r="P29101" s="404"/>
      <c r="Q29101" s="404"/>
      <c r="R29101" s="404"/>
      <c r="S29101" s="404"/>
      <c r="T29101" s="404"/>
    </row>
    <row r="29102" spans="12:20" ht="16.8">
      <c r="L29102" s="404"/>
      <c r="M29102" s="404"/>
      <c r="N29102" s="404"/>
      <c r="O29102" s="404"/>
      <c r="P29102" s="404"/>
      <c r="Q29102" s="404"/>
      <c r="R29102" s="404"/>
      <c r="S29102" s="404"/>
      <c r="T29102" s="404"/>
    </row>
    <row r="29103" spans="12:20" ht="16.8">
      <c r="L29103" s="404"/>
      <c r="M29103" s="404"/>
      <c r="N29103" s="404"/>
      <c r="O29103" s="404"/>
      <c r="P29103" s="404"/>
      <c r="Q29103" s="404"/>
      <c r="R29103" s="404"/>
      <c r="S29103" s="404"/>
      <c r="T29103" s="404"/>
    </row>
    <row r="29104" spans="12:20" ht="16.8">
      <c r="L29104" s="404"/>
      <c r="M29104" s="404"/>
      <c r="N29104" s="404"/>
      <c r="O29104" s="404"/>
      <c r="P29104" s="404"/>
      <c r="Q29104" s="404"/>
      <c r="R29104" s="404"/>
      <c r="S29104" s="404"/>
      <c r="T29104" s="404"/>
    </row>
    <row r="29105" spans="12:20" ht="16.8">
      <c r="L29105" s="404"/>
      <c r="M29105" s="404"/>
      <c r="N29105" s="404"/>
      <c r="O29105" s="404"/>
      <c r="P29105" s="404"/>
      <c r="Q29105" s="404"/>
      <c r="R29105" s="404"/>
      <c r="S29105" s="404"/>
      <c r="T29105" s="404"/>
    </row>
    <row r="29106" spans="12:20" ht="16.8">
      <c r="L29106" s="404"/>
      <c r="M29106" s="404"/>
      <c r="N29106" s="404"/>
      <c r="O29106" s="404"/>
      <c r="P29106" s="404"/>
      <c r="Q29106" s="404"/>
      <c r="R29106" s="404"/>
      <c r="S29106" s="404"/>
      <c r="T29106" s="404"/>
    </row>
    <row r="29107" spans="12:20" ht="16.8">
      <c r="L29107" s="404"/>
      <c r="M29107" s="404"/>
      <c r="N29107" s="404"/>
      <c r="O29107" s="404"/>
      <c r="P29107" s="404"/>
      <c r="Q29107" s="404"/>
      <c r="R29107" s="404"/>
      <c r="S29107" s="404"/>
      <c r="T29107" s="404"/>
    </row>
    <row r="29108" spans="12:20" ht="16.8">
      <c r="L29108" s="404"/>
      <c r="M29108" s="404"/>
      <c r="N29108" s="404"/>
      <c r="O29108" s="404"/>
      <c r="P29108" s="404"/>
      <c r="Q29108" s="404"/>
      <c r="R29108" s="404"/>
      <c r="S29108" s="404"/>
      <c r="T29108" s="404"/>
    </row>
    <row r="29109" spans="12:20" ht="16.8">
      <c r="L29109" s="404"/>
      <c r="M29109" s="404"/>
      <c r="N29109" s="404"/>
      <c r="O29109" s="404"/>
      <c r="P29109" s="404"/>
      <c r="Q29109" s="404"/>
      <c r="R29109" s="404"/>
      <c r="S29109" s="404"/>
      <c r="T29109" s="404"/>
    </row>
    <row r="29110" spans="12:20" ht="16.8">
      <c r="L29110" s="404"/>
      <c r="M29110" s="404"/>
      <c r="N29110" s="404"/>
      <c r="O29110" s="404"/>
      <c r="P29110" s="404"/>
      <c r="Q29110" s="404"/>
      <c r="R29110" s="404"/>
      <c r="S29110" s="404"/>
      <c r="T29110" s="404"/>
    </row>
    <row r="29111" spans="12:20" ht="16.8">
      <c r="L29111" s="404"/>
      <c r="M29111" s="404"/>
      <c r="N29111" s="404"/>
      <c r="O29111" s="404"/>
      <c r="P29111" s="404"/>
      <c r="Q29111" s="404"/>
      <c r="R29111" s="404"/>
      <c r="S29111" s="404"/>
      <c r="T29111" s="404"/>
    </row>
    <row r="29112" spans="12:20" ht="16.8">
      <c r="L29112" s="404"/>
      <c r="M29112" s="404"/>
      <c r="N29112" s="404"/>
      <c r="O29112" s="404"/>
      <c r="P29112" s="404"/>
      <c r="Q29112" s="404"/>
      <c r="R29112" s="404"/>
      <c r="S29112" s="404"/>
      <c r="T29112" s="404"/>
    </row>
    <row r="29113" spans="12:20" ht="16.8">
      <c r="L29113" s="404"/>
      <c r="M29113" s="404"/>
      <c r="N29113" s="404"/>
      <c r="O29113" s="404"/>
      <c r="P29113" s="404"/>
      <c r="Q29113" s="404"/>
      <c r="R29113" s="404"/>
      <c r="S29113" s="404"/>
      <c r="T29113" s="404"/>
    </row>
    <row r="29114" spans="12:20" ht="16.8">
      <c r="L29114" s="404"/>
      <c r="M29114" s="404"/>
      <c r="N29114" s="404"/>
      <c r="O29114" s="404"/>
      <c r="P29114" s="404"/>
      <c r="Q29114" s="404"/>
      <c r="R29114" s="404"/>
      <c r="S29114" s="404"/>
      <c r="T29114" s="404"/>
    </row>
    <row r="29115" spans="12:20" ht="16.8">
      <c r="L29115" s="404"/>
      <c r="M29115" s="404"/>
      <c r="N29115" s="404"/>
      <c r="O29115" s="404"/>
      <c r="P29115" s="404"/>
      <c r="Q29115" s="404"/>
      <c r="R29115" s="404"/>
      <c r="S29115" s="404"/>
      <c r="T29115" s="404"/>
    </row>
    <row r="29116" spans="12:20" ht="16.8">
      <c r="L29116" s="404"/>
      <c r="M29116" s="404"/>
      <c r="N29116" s="404"/>
      <c r="O29116" s="404"/>
      <c r="P29116" s="404"/>
      <c r="Q29116" s="404"/>
      <c r="R29116" s="404"/>
      <c r="S29116" s="404"/>
      <c r="T29116" s="404"/>
    </row>
    <row r="29117" spans="12:20" ht="16.8">
      <c r="L29117" s="404"/>
      <c r="M29117" s="404"/>
      <c r="N29117" s="404"/>
      <c r="O29117" s="404"/>
      <c r="P29117" s="404"/>
      <c r="Q29117" s="404"/>
      <c r="R29117" s="404"/>
      <c r="S29117" s="404"/>
      <c r="T29117" s="404"/>
    </row>
    <row r="29118" spans="12:20" ht="16.8">
      <c r="L29118" s="404"/>
      <c r="M29118" s="404"/>
      <c r="N29118" s="404"/>
      <c r="O29118" s="404"/>
      <c r="P29118" s="404"/>
      <c r="Q29118" s="404"/>
      <c r="R29118" s="404"/>
      <c r="S29118" s="404"/>
      <c r="T29118" s="404"/>
    </row>
    <row r="29119" spans="12:20" ht="16.8">
      <c r="L29119" s="404"/>
      <c r="M29119" s="404"/>
      <c r="N29119" s="404"/>
      <c r="O29119" s="404"/>
      <c r="P29119" s="404"/>
      <c r="Q29119" s="404"/>
      <c r="R29119" s="404"/>
      <c r="S29119" s="404"/>
      <c r="T29119" s="404"/>
    </row>
    <row r="29120" spans="12:20" ht="16.8">
      <c r="L29120" s="404"/>
      <c r="M29120" s="404"/>
      <c r="N29120" s="404"/>
      <c r="O29120" s="404"/>
      <c r="P29120" s="404"/>
      <c r="Q29120" s="404"/>
      <c r="R29120" s="404"/>
      <c r="S29120" s="404"/>
      <c r="T29120" s="404"/>
    </row>
    <row r="29121" spans="12:20" ht="16.8">
      <c r="L29121" s="404"/>
      <c r="M29121" s="404"/>
      <c r="N29121" s="404"/>
      <c r="O29121" s="404"/>
      <c r="P29121" s="404"/>
      <c r="Q29121" s="404"/>
      <c r="R29121" s="404"/>
      <c r="S29121" s="404"/>
      <c r="T29121" s="404"/>
    </row>
    <row r="29122" spans="12:20" ht="16.8">
      <c r="L29122" s="404"/>
      <c r="M29122" s="404"/>
      <c r="N29122" s="404"/>
      <c r="O29122" s="404"/>
      <c r="P29122" s="404"/>
      <c r="Q29122" s="404"/>
      <c r="R29122" s="404"/>
      <c r="S29122" s="404"/>
      <c r="T29122" s="404"/>
    </row>
    <row r="29123" spans="12:20" ht="16.8">
      <c r="L29123" s="404"/>
      <c r="M29123" s="404"/>
      <c r="N29123" s="404"/>
      <c r="O29123" s="404"/>
      <c r="P29123" s="404"/>
      <c r="Q29123" s="404"/>
      <c r="R29123" s="404"/>
      <c r="S29123" s="404"/>
      <c r="T29123" s="404"/>
    </row>
    <row r="29124" spans="12:20" ht="16.8">
      <c r="L29124" s="404"/>
      <c r="M29124" s="404"/>
      <c r="N29124" s="404"/>
      <c r="O29124" s="404"/>
      <c r="P29124" s="404"/>
      <c r="Q29124" s="404"/>
      <c r="R29124" s="404"/>
      <c r="S29124" s="404"/>
      <c r="T29124" s="404"/>
    </row>
    <row r="29125" spans="12:20" ht="16.8">
      <c r="L29125" s="404"/>
      <c r="M29125" s="404"/>
      <c r="N29125" s="404"/>
      <c r="O29125" s="404"/>
      <c r="P29125" s="404"/>
      <c r="Q29125" s="404"/>
      <c r="R29125" s="404"/>
      <c r="S29125" s="404"/>
      <c r="T29125" s="404"/>
    </row>
    <row r="29126" spans="12:20" ht="16.8">
      <c r="L29126" s="404"/>
      <c r="M29126" s="404"/>
      <c r="N29126" s="404"/>
      <c r="O29126" s="404"/>
      <c r="P29126" s="404"/>
      <c r="Q29126" s="404"/>
      <c r="R29126" s="404"/>
      <c r="S29126" s="404"/>
      <c r="T29126" s="404"/>
    </row>
    <row r="29127" spans="12:20" ht="16.8">
      <c r="L29127" s="404"/>
      <c r="M29127" s="404"/>
      <c r="N29127" s="404"/>
      <c r="O29127" s="404"/>
      <c r="P29127" s="404"/>
      <c r="Q29127" s="404"/>
      <c r="R29127" s="404"/>
      <c r="S29127" s="404"/>
      <c r="T29127" s="404"/>
    </row>
    <row r="29128" spans="12:20" ht="16.8">
      <c r="L29128" s="404"/>
      <c r="M29128" s="404"/>
      <c r="N29128" s="404"/>
      <c r="O29128" s="404"/>
      <c r="P29128" s="404"/>
      <c r="Q29128" s="404"/>
      <c r="R29128" s="404"/>
      <c r="S29128" s="404"/>
      <c r="T29128" s="404"/>
    </row>
    <row r="29129" spans="12:20" ht="16.8">
      <c r="L29129" s="404"/>
      <c r="M29129" s="404"/>
      <c r="N29129" s="404"/>
      <c r="O29129" s="404"/>
      <c r="P29129" s="404"/>
      <c r="Q29129" s="404"/>
      <c r="R29129" s="404"/>
      <c r="S29129" s="404"/>
      <c r="T29129" s="404"/>
    </row>
    <row r="29130" spans="12:20" ht="16.8">
      <c r="L29130" s="404"/>
      <c r="M29130" s="404"/>
      <c r="N29130" s="404"/>
      <c r="O29130" s="404"/>
      <c r="P29130" s="404"/>
      <c r="Q29130" s="404"/>
      <c r="R29130" s="404"/>
      <c r="S29130" s="404"/>
      <c r="T29130" s="404"/>
    </row>
    <row r="29131" spans="12:20" ht="16.8">
      <c r="L29131" s="404"/>
      <c r="M29131" s="404"/>
      <c r="N29131" s="404"/>
      <c r="O29131" s="404"/>
      <c r="P29131" s="404"/>
      <c r="Q29131" s="404"/>
      <c r="R29131" s="404"/>
      <c r="S29131" s="404"/>
      <c r="T29131" s="404"/>
    </row>
    <row r="29132" spans="12:20" ht="16.8">
      <c r="L29132" s="404"/>
      <c r="M29132" s="404"/>
      <c r="N29132" s="404"/>
      <c r="O29132" s="404"/>
      <c r="P29132" s="404"/>
      <c r="Q29132" s="404"/>
      <c r="R29132" s="404"/>
      <c r="S29132" s="404"/>
      <c r="T29132" s="404"/>
    </row>
    <row r="29133" spans="12:20" ht="16.8">
      <c r="L29133" s="404"/>
      <c r="M29133" s="404"/>
      <c r="N29133" s="404"/>
      <c r="O29133" s="404"/>
      <c r="P29133" s="404"/>
      <c r="Q29133" s="404"/>
      <c r="R29133" s="404"/>
      <c r="S29133" s="404"/>
      <c r="T29133" s="404"/>
    </row>
    <row r="29134" spans="12:20" ht="16.8">
      <c r="L29134" s="404"/>
      <c r="M29134" s="404"/>
      <c r="N29134" s="404"/>
      <c r="O29134" s="404"/>
      <c r="P29134" s="404"/>
      <c r="Q29134" s="404"/>
      <c r="R29134" s="404"/>
      <c r="S29134" s="404"/>
      <c r="T29134" s="404"/>
    </row>
    <row r="29135" spans="12:20" ht="16.8">
      <c r="L29135" s="404"/>
      <c r="M29135" s="404"/>
      <c r="N29135" s="404"/>
      <c r="O29135" s="404"/>
      <c r="P29135" s="404"/>
      <c r="Q29135" s="404"/>
      <c r="R29135" s="404"/>
      <c r="S29135" s="404"/>
      <c r="T29135" s="404"/>
    </row>
    <row r="29136" spans="12:20" ht="16.8">
      <c r="L29136" s="404"/>
      <c r="M29136" s="404"/>
      <c r="N29136" s="404"/>
      <c r="O29136" s="404"/>
      <c r="P29136" s="404"/>
      <c r="Q29136" s="404"/>
      <c r="R29136" s="404"/>
      <c r="S29136" s="404"/>
      <c r="T29136" s="404"/>
    </row>
    <row r="29137" spans="12:20" ht="16.8">
      <c r="L29137" s="404"/>
      <c r="M29137" s="404"/>
      <c r="N29137" s="404"/>
      <c r="O29137" s="404"/>
      <c r="P29137" s="404"/>
      <c r="Q29137" s="404"/>
      <c r="R29137" s="404"/>
      <c r="S29137" s="404"/>
      <c r="T29137" s="404"/>
    </row>
    <row r="29138" spans="12:20" ht="16.8">
      <c r="L29138" s="404"/>
      <c r="M29138" s="404"/>
      <c r="N29138" s="404"/>
      <c r="O29138" s="404"/>
      <c r="P29138" s="404"/>
      <c r="Q29138" s="404"/>
      <c r="R29138" s="404"/>
      <c r="S29138" s="404"/>
      <c r="T29138" s="404"/>
    </row>
    <row r="29139" spans="12:20" ht="16.8">
      <c r="L29139" s="404"/>
      <c r="M29139" s="404"/>
      <c r="N29139" s="404"/>
      <c r="O29139" s="404"/>
      <c r="P29139" s="404"/>
      <c r="Q29139" s="404"/>
      <c r="R29139" s="404"/>
      <c r="S29139" s="404"/>
      <c r="T29139" s="404"/>
    </row>
    <row r="29140" spans="12:20" ht="16.8">
      <c r="L29140" s="404"/>
      <c r="M29140" s="404"/>
      <c r="N29140" s="404"/>
      <c r="O29140" s="404"/>
      <c r="P29140" s="404"/>
      <c r="Q29140" s="404"/>
      <c r="R29140" s="404"/>
      <c r="S29140" s="404"/>
      <c r="T29140" s="404"/>
    </row>
    <row r="29141" spans="12:20" ht="16.8">
      <c r="L29141" s="404"/>
      <c r="M29141" s="404"/>
      <c r="N29141" s="404"/>
      <c r="O29141" s="404"/>
      <c r="P29141" s="404"/>
      <c r="Q29141" s="404"/>
      <c r="R29141" s="404"/>
      <c r="S29141" s="404"/>
      <c r="T29141" s="404"/>
    </row>
    <row r="29142" spans="12:20" ht="16.8">
      <c r="L29142" s="404"/>
      <c r="M29142" s="404"/>
      <c r="N29142" s="404"/>
      <c r="O29142" s="404"/>
      <c r="P29142" s="404"/>
      <c r="Q29142" s="404"/>
      <c r="R29142" s="404"/>
      <c r="S29142" s="404"/>
      <c r="T29142" s="404"/>
    </row>
    <row r="29143" spans="12:20" ht="16.8">
      <c r="L29143" s="404"/>
      <c r="M29143" s="404"/>
      <c r="N29143" s="404"/>
      <c r="O29143" s="404"/>
      <c r="P29143" s="404"/>
      <c r="Q29143" s="404"/>
      <c r="R29143" s="404"/>
      <c r="S29143" s="404"/>
      <c r="T29143" s="404"/>
    </row>
    <row r="29144" spans="12:20" ht="16.8">
      <c r="L29144" s="404"/>
      <c r="M29144" s="404"/>
      <c r="N29144" s="404"/>
      <c r="O29144" s="404"/>
      <c r="P29144" s="404"/>
      <c r="Q29144" s="404"/>
      <c r="R29144" s="404"/>
      <c r="S29144" s="404"/>
      <c r="T29144" s="404"/>
    </row>
    <row r="29145" spans="12:20" ht="16.8">
      <c r="L29145" s="404"/>
      <c r="M29145" s="404"/>
      <c r="N29145" s="404"/>
      <c r="O29145" s="404"/>
      <c r="P29145" s="404"/>
      <c r="Q29145" s="404"/>
      <c r="R29145" s="404"/>
      <c r="S29145" s="404"/>
      <c r="T29145" s="404"/>
    </row>
    <row r="29146" spans="12:20" ht="16.8">
      <c r="L29146" s="404"/>
      <c r="M29146" s="404"/>
      <c r="N29146" s="404"/>
      <c r="O29146" s="404"/>
      <c r="P29146" s="404"/>
      <c r="Q29146" s="404"/>
      <c r="R29146" s="404"/>
      <c r="S29146" s="404"/>
      <c r="T29146" s="404"/>
    </row>
    <row r="29147" spans="12:20" ht="16.8">
      <c r="L29147" s="404"/>
      <c r="M29147" s="404"/>
      <c r="N29147" s="404"/>
      <c r="O29147" s="404"/>
      <c r="P29147" s="404"/>
      <c r="Q29147" s="404"/>
      <c r="R29147" s="404"/>
      <c r="S29147" s="404"/>
      <c r="T29147" s="404"/>
    </row>
    <row r="29148" spans="12:20" ht="16.8">
      <c r="L29148" s="404"/>
      <c r="M29148" s="404"/>
      <c r="N29148" s="404"/>
      <c r="O29148" s="404"/>
      <c r="P29148" s="404"/>
      <c r="Q29148" s="404"/>
      <c r="R29148" s="404"/>
      <c r="S29148" s="404"/>
      <c r="T29148" s="404"/>
    </row>
    <row r="29149" spans="12:20" ht="16.8">
      <c r="L29149" s="404"/>
      <c r="M29149" s="404"/>
      <c r="N29149" s="404"/>
      <c r="O29149" s="404"/>
      <c r="P29149" s="404"/>
      <c r="Q29149" s="404"/>
      <c r="R29149" s="404"/>
      <c r="S29149" s="404"/>
      <c r="T29149" s="404"/>
    </row>
    <row r="29150" spans="12:20" ht="16.8">
      <c r="L29150" s="404"/>
      <c r="M29150" s="404"/>
      <c r="N29150" s="404"/>
      <c r="O29150" s="404"/>
      <c r="P29150" s="404"/>
      <c r="Q29150" s="404"/>
      <c r="R29150" s="404"/>
      <c r="S29150" s="404"/>
      <c r="T29150" s="404"/>
    </row>
    <row r="29151" spans="12:20" ht="16.8">
      <c r="L29151" s="404"/>
      <c r="M29151" s="404"/>
      <c r="N29151" s="404"/>
      <c r="O29151" s="404"/>
      <c r="P29151" s="404"/>
      <c r="Q29151" s="404"/>
      <c r="R29151" s="404"/>
      <c r="S29151" s="404"/>
      <c r="T29151" s="404"/>
    </row>
    <row r="29152" spans="12:20" ht="16.8">
      <c r="L29152" s="404"/>
      <c r="M29152" s="404"/>
      <c r="N29152" s="404"/>
      <c r="O29152" s="404"/>
      <c r="P29152" s="404"/>
      <c r="Q29152" s="404"/>
      <c r="R29152" s="404"/>
      <c r="S29152" s="404"/>
      <c r="T29152" s="404"/>
    </row>
    <row r="29153" spans="12:20" ht="16.8">
      <c r="L29153" s="404"/>
      <c r="M29153" s="404"/>
      <c r="N29153" s="404"/>
      <c r="O29153" s="404"/>
      <c r="P29153" s="404"/>
      <c r="Q29153" s="404"/>
      <c r="R29153" s="404"/>
      <c r="S29153" s="404"/>
      <c r="T29153" s="404"/>
    </row>
    <row r="29154" spans="12:20" ht="16.8">
      <c r="L29154" s="404"/>
      <c r="M29154" s="404"/>
      <c r="N29154" s="404"/>
      <c r="O29154" s="404"/>
      <c r="P29154" s="404"/>
      <c r="Q29154" s="404"/>
      <c r="R29154" s="404"/>
      <c r="S29154" s="404"/>
      <c r="T29154" s="404"/>
    </row>
    <row r="29155" spans="12:20" ht="16.8">
      <c r="L29155" s="404"/>
      <c r="M29155" s="404"/>
      <c r="N29155" s="404"/>
      <c r="O29155" s="404"/>
      <c r="P29155" s="404"/>
      <c r="Q29155" s="404"/>
      <c r="R29155" s="404"/>
      <c r="S29155" s="404"/>
      <c r="T29155" s="404"/>
    </row>
    <row r="29156" spans="12:20" ht="16.8">
      <c r="L29156" s="404"/>
      <c r="M29156" s="404"/>
      <c r="N29156" s="404"/>
      <c r="O29156" s="404"/>
      <c r="P29156" s="404"/>
      <c r="Q29156" s="404"/>
      <c r="R29156" s="404"/>
      <c r="S29156" s="404"/>
      <c r="T29156" s="404"/>
    </row>
    <row r="29157" spans="12:20" ht="16.8">
      <c r="L29157" s="404"/>
      <c r="M29157" s="404"/>
      <c r="N29157" s="404"/>
      <c r="O29157" s="404"/>
      <c r="P29157" s="404"/>
      <c r="Q29157" s="404"/>
      <c r="R29157" s="404"/>
      <c r="S29157" s="404"/>
      <c r="T29157" s="404"/>
    </row>
    <row r="29158" spans="12:20" ht="16.8">
      <c r="L29158" s="404"/>
      <c r="M29158" s="404"/>
      <c r="N29158" s="404"/>
      <c r="O29158" s="404"/>
      <c r="P29158" s="404"/>
      <c r="Q29158" s="404"/>
      <c r="R29158" s="404"/>
      <c r="S29158" s="404"/>
      <c r="T29158" s="404"/>
    </row>
    <row r="29159" spans="12:20" ht="16.8">
      <c r="L29159" s="404"/>
      <c r="M29159" s="404"/>
      <c r="N29159" s="404"/>
      <c r="O29159" s="404"/>
      <c r="P29159" s="404"/>
      <c r="Q29159" s="404"/>
      <c r="R29159" s="404"/>
      <c r="S29159" s="404"/>
      <c r="T29159" s="404"/>
    </row>
    <row r="29160" spans="12:20" ht="16.8">
      <c r="L29160" s="404"/>
      <c r="M29160" s="404"/>
      <c r="N29160" s="404"/>
      <c r="O29160" s="404"/>
      <c r="P29160" s="404"/>
      <c r="Q29160" s="404"/>
      <c r="R29160" s="404"/>
      <c r="S29160" s="404"/>
      <c r="T29160" s="404"/>
    </row>
    <row r="29161" spans="12:20" ht="16.8">
      <c r="L29161" s="404"/>
      <c r="M29161" s="404"/>
      <c r="N29161" s="404"/>
      <c r="O29161" s="404"/>
      <c r="P29161" s="404"/>
      <c r="Q29161" s="404"/>
      <c r="R29161" s="404"/>
      <c r="S29161" s="404"/>
      <c r="T29161" s="404"/>
    </row>
    <row r="29162" spans="12:20" ht="16.8">
      <c r="L29162" s="404"/>
      <c r="M29162" s="404"/>
      <c r="N29162" s="404"/>
      <c r="O29162" s="404"/>
      <c r="P29162" s="404"/>
      <c r="Q29162" s="404"/>
      <c r="R29162" s="404"/>
      <c r="S29162" s="404"/>
      <c r="T29162" s="404"/>
    </row>
    <row r="29163" spans="12:20" ht="16.8">
      <c r="L29163" s="404"/>
      <c r="M29163" s="404"/>
      <c r="N29163" s="404"/>
      <c r="O29163" s="404"/>
      <c r="P29163" s="404"/>
      <c r="Q29163" s="404"/>
      <c r="R29163" s="404"/>
      <c r="S29163" s="404"/>
      <c r="T29163" s="404"/>
    </row>
    <row r="29164" spans="12:20" ht="16.8">
      <c r="L29164" s="404"/>
      <c r="M29164" s="404"/>
      <c r="N29164" s="404"/>
      <c r="O29164" s="404"/>
      <c r="P29164" s="404"/>
      <c r="Q29164" s="404"/>
      <c r="R29164" s="404"/>
      <c r="S29164" s="404"/>
      <c r="T29164" s="404"/>
    </row>
    <row r="29165" spans="12:20" ht="16.8">
      <c r="L29165" s="404"/>
      <c r="M29165" s="404"/>
      <c r="N29165" s="404"/>
      <c r="O29165" s="404"/>
      <c r="P29165" s="404"/>
      <c r="Q29165" s="404"/>
      <c r="R29165" s="404"/>
      <c r="S29165" s="404"/>
      <c r="T29165" s="404"/>
    </row>
    <row r="29166" spans="12:20" ht="16.8">
      <c r="L29166" s="404"/>
      <c r="M29166" s="404"/>
      <c r="N29166" s="404"/>
      <c r="O29166" s="404"/>
      <c r="P29166" s="404"/>
      <c r="Q29166" s="404"/>
      <c r="R29166" s="404"/>
      <c r="S29166" s="404"/>
      <c r="T29166" s="404"/>
    </row>
    <row r="29167" spans="12:20" ht="16.8">
      <c r="L29167" s="404"/>
      <c r="M29167" s="404"/>
      <c r="N29167" s="404"/>
      <c r="O29167" s="404"/>
      <c r="P29167" s="404"/>
      <c r="Q29167" s="404"/>
      <c r="R29167" s="404"/>
      <c r="S29167" s="404"/>
      <c r="T29167" s="404"/>
    </row>
    <row r="29168" spans="12:20" ht="16.8">
      <c r="L29168" s="404"/>
      <c r="M29168" s="404"/>
      <c r="N29168" s="404"/>
      <c r="O29168" s="404"/>
      <c r="P29168" s="404"/>
      <c r="Q29168" s="404"/>
      <c r="R29168" s="404"/>
      <c r="S29168" s="404"/>
      <c r="T29168" s="404"/>
    </row>
    <row r="29169" spans="12:20" ht="16.8">
      <c r="L29169" s="404"/>
      <c r="M29169" s="404"/>
      <c r="N29169" s="404"/>
      <c r="O29169" s="404"/>
      <c r="P29169" s="404"/>
      <c r="Q29169" s="404"/>
      <c r="R29169" s="404"/>
      <c r="S29169" s="404"/>
      <c r="T29169" s="404"/>
    </row>
    <row r="29170" spans="12:20" ht="16.8">
      <c r="L29170" s="404"/>
      <c r="M29170" s="404"/>
      <c r="N29170" s="404"/>
      <c r="O29170" s="404"/>
      <c r="P29170" s="404"/>
      <c r="Q29170" s="404"/>
      <c r="R29170" s="404"/>
      <c r="S29170" s="404"/>
      <c r="T29170" s="404"/>
    </row>
    <row r="29171" spans="12:20" ht="16.8">
      <c r="L29171" s="404"/>
      <c r="M29171" s="404"/>
      <c r="N29171" s="404"/>
      <c r="O29171" s="404"/>
      <c r="P29171" s="404"/>
      <c r="Q29171" s="404"/>
      <c r="R29171" s="404"/>
      <c r="S29171" s="404"/>
      <c r="T29171" s="404"/>
    </row>
    <row r="29172" spans="12:20" ht="16.8">
      <c r="L29172" s="404"/>
      <c r="M29172" s="404"/>
      <c r="N29172" s="404"/>
      <c r="O29172" s="404"/>
      <c r="P29172" s="404"/>
      <c r="Q29172" s="404"/>
      <c r="R29172" s="404"/>
      <c r="S29172" s="404"/>
      <c r="T29172" s="404"/>
    </row>
    <row r="29173" spans="12:20" ht="16.8">
      <c r="L29173" s="404"/>
      <c r="M29173" s="404"/>
      <c r="N29173" s="404"/>
      <c r="O29173" s="404"/>
      <c r="P29173" s="404"/>
      <c r="Q29173" s="404"/>
      <c r="R29173" s="404"/>
      <c r="S29173" s="404"/>
      <c r="T29173" s="404"/>
    </row>
    <row r="29174" spans="12:20" ht="16.8">
      <c r="L29174" s="404"/>
      <c r="M29174" s="404"/>
      <c r="N29174" s="404"/>
      <c r="O29174" s="404"/>
      <c r="P29174" s="404"/>
      <c r="Q29174" s="404"/>
      <c r="R29174" s="404"/>
      <c r="S29174" s="404"/>
      <c r="T29174" s="404"/>
    </row>
    <row r="29175" spans="12:20" ht="16.8">
      <c r="L29175" s="404"/>
      <c r="M29175" s="404"/>
      <c r="N29175" s="404"/>
      <c r="O29175" s="404"/>
      <c r="P29175" s="404"/>
      <c r="Q29175" s="404"/>
      <c r="R29175" s="404"/>
      <c r="S29175" s="404"/>
      <c r="T29175" s="404"/>
    </row>
    <row r="29176" spans="12:20" ht="16.8">
      <c r="L29176" s="404"/>
      <c r="M29176" s="404"/>
      <c r="N29176" s="404"/>
      <c r="O29176" s="404"/>
      <c r="P29176" s="404"/>
      <c r="Q29176" s="404"/>
      <c r="R29176" s="404"/>
      <c r="S29176" s="404"/>
      <c r="T29176" s="404"/>
    </row>
    <row r="29177" spans="12:20" ht="16.8">
      <c r="L29177" s="404"/>
      <c r="M29177" s="404"/>
      <c r="N29177" s="404"/>
      <c r="O29177" s="404"/>
      <c r="P29177" s="404"/>
      <c r="Q29177" s="404"/>
      <c r="R29177" s="404"/>
      <c r="S29177" s="404"/>
      <c r="T29177" s="404"/>
    </row>
    <row r="29178" spans="12:20" ht="16.8">
      <c r="L29178" s="404"/>
      <c r="M29178" s="404"/>
      <c r="N29178" s="404"/>
      <c r="O29178" s="404"/>
      <c r="P29178" s="404"/>
      <c r="Q29178" s="404"/>
      <c r="R29178" s="404"/>
      <c r="S29178" s="404"/>
      <c r="T29178" s="404"/>
    </row>
    <row r="29179" spans="12:20" ht="16.8">
      <c r="L29179" s="404"/>
      <c r="M29179" s="404"/>
      <c r="N29179" s="404"/>
      <c r="O29179" s="404"/>
      <c r="P29179" s="404"/>
      <c r="Q29179" s="404"/>
      <c r="R29179" s="404"/>
      <c r="S29179" s="404"/>
      <c r="T29179" s="404"/>
    </row>
    <row r="29180" spans="12:20" ht="16.8">
      <c r="L29180" s="404"/>
      <c r="M29180" s="404"/>
      <c r="N29180" s="404"/>
      <c r="O29180" s="404"/>
      <c r="P29180" s="404"/>
      <c r="Q29180" s="404"/>
      <c r="R29180" s="404"/>
      <c r="S29180" s="404"/>
      <c r="T29180" s="404"/>
    </row>
    <row r="29181" spans="12:20" ht="16.8">
      <c r="L29181" s="404"/>
      <c r="M29181" s="404"/>
      <c r="N29181" s="404"/>
      <c r="O29181" s="404"/>
      <c r="P29181" s="404"/>
      <c r="Q29181" s="404"/>
      <c r="R29181" s="404"/>
      <c r="S29181" s="404"/>
      <c r="T29181" s="404"/>
    </row>
    <row r="29182" spans="12:20" ht="16.8">
      <c r="L29182" s="404"/>
      <c r="M29182" s="404"/>
      <c r="N29182" s="404"/>
      <c r="O29182" s="404"/>
      <c r="P29182" s="404"/>
      <c r="Q29182" s="404"/>
      <c r="R29182" s="404"/>
      <c r="S29182" s="404"/>
      <c r="T29182" s="404"/>
    </row>
    <row r="29183" spans="12:20" ht="16.8">
      <c r="L29183" s="404"/>
      <c r="M29183" s="404"/>
      <c r="N29183" s="404"/>
      <c r="O29183" s="404"/>
      <c r="P29183" s="404"/>
      <c r="Q29183" s="404"/>
      <c r="R29183" s="404"/>
      <c r="S29183" s="404"/>
      <c r="T29183" s="404"/>
    </row>
    <row r="29184" spans="12:20" ht="16.8">
      <c r="L29184" s="404"/>
      <c r="M29184" s="404"/>
      <c r="N29184" s="404"/>
      <c r="O29184" s="404"/>
      <c r="P29184" s="404"/>
      <c r="Q29184" s="404"/>
      <c r="R29184" s="404"/>
      <c r="S29184" s="404"/>
      <c r="T29184" s="404"/>
    </row>
    <row r="29185" spans="12:20" ht="16.8">
      <c r="L29185" s="404"/>
      <c r="M29185" s="404"/>
      <c r="N29185" s="404"/>
      <c r="O29185" s="404"/>
      <c r="P29185" s="404"/>
      <c r="Q29185" s="404"/>
      <c r="R29185" s="404"/>
      <c r="S29185" s="404"/>
      <c r="T29185" s="404"/>
    </row>
    <row r="29186" spans="12:20" ht="16.8">
      <c r="L29186" s="404"/>
      <c r="M29186" s="404"/>
      <c r="N29186" s="404"/>
      <c r="O29186" s="404"/>
      <c r="P29186" s="404"/>
      <c r="Q29186" s="404"/>
      <c r="R29186" s="404"/>
      <c r="S29186" s="404"/>
      <c r="T29186" s="404"/>
    </row>
    <row r="29187" spans="12:20" ht="16.8">
      <c r="L29187" s="404"/>
      <c r="M29187" s="404"/>
      <c r="N29187" s="404"/>
      <c r="O29187" s="404"/>
      <c r="P29187" s="404"/>
      <c r="Q29187" s="404"/>
      <c r="R29187" s="404"/>
      <c r="S29187" s="404"/>
      <c r="T29187" s="404"/>
    </row>
    <row r="29188" spans="12:20" ht="16.8">
      <c r="L29188" s="404"/>
      <c r="M29188" s="404"/>
      <c r="N29188" s="404"/>
      <c r="O29188" s="404"/>
      <c r="P29188" s="404"/>
      <c r="Q29188" s="404"/>
      <c r="R29188" s="404"/>
      <c r="S29188" s="404"/>
      <c r="T29188" s="404"/>
    </row>
    <row r="29189" spans="12:20" ht="16.8">
      <c r="L29189" s="404"/>
      <c r="M29189" s="404"/>
      <c r="N29189" s="404"/>
      <c r="O29189" s="404"/>
      <c r="P29189" s="404"/>
      <c r="Q29189" s="404"/>
      <c r="R29189" s="404"/>
      <c r="S29189" s="404"/>
      <c r="T29189" s="404"/>
    </row>
    <row r="29190" spans="12:20" ht="16.8">
      <c r="L29190" s="404"/>
      <c r="M29190" s="404"/>
      <c r="N29190" s="404"/>
      <c r="O29190" s="404"/>
      <c r="P29190" s="404"/>
      <c r="Q29190" s="404"/>
      <c r="R29190" s="404"/>
      <c r="S29190" s="404"/>
      <c r="T29190" s="404"/>
    </row>
    <row r="29191" spans="12:20" ht="16.8">
      <c r="L29191" s="404"/>
      <c r="M29191" s="404"/>
      <c r="N29191" s="404"/>
      <c r="O29191" s="404"/>
      <c r="P29191" s="404"/>
      <c r="Q29191" s="404"/>
      <c r="R29191" s="404"/>
      <c r="S29191" s="404"/>
      <c r="T29191" s="404"/>
    </row>
    <row r="29192" spans="12:20" ht="16.8">
      <c r="L29192" s="404"/>
      <c r="M29192" s="404"/>
      <c r="N29192" s="404"/>
      <c r="O29192" s="404"/>
      <c r="P29192" s="404"/>
      <c r="Q29192" s="404"/>
      <c r="R29192" s="404"/>
      <c r="S29192" s="404"/>
      <c r="T29192" s="404"/>
    </row>
    <row r="29193" spans="12:20" ht="16.8">
      <c r="L29193" s="404"/>
      <c r="M29193" s="404"/>
      <c r="N29193" s="404"/>
      <c r="O29193" s="404"/>
      <c r="P29193" s="404"/>
      <c r="Q29193" s="404"/>
      <c r="R29193" s="404"/>
      <c r="S29193" s="404"/>
      <c r="T29193" s="404"/>
    </row>
    <row r="29194" spans="12:20" ht="16.8">
      <c r="L29194" s="404"/>
      <c r="M29194" s="404"/>
      <c r="N29194" s="404"/>
      <c r="O29194" s="404"/>
      <c r="P29194" s="404"/>
      <c r="Q29194" s="404"/>
      <c r="R29194" s="404"/>
      <c r="S29194" s="404"/>
      <c r="T29194" s="404"/>
    </row>
    <row r="29195" spans="12:20" ht="16.8">
      <c r="L29195" s="404"/>
      <c r="M29195" s="404"/>
      <c r="N29195" s="404"/>
      <c r="O29195" s="404"/>
      <c r="P29195" s="404"/>
      <c r="Q29195" s="404"/>
      <c r="R29195" s="404"/>
      <c r="S29195" s="404"/>
      <c r="T29195" s="404"/>
    </row>
    <row r="29196" spans="12:20" ht="16.8">
      <c r="L29196" s="404"/>
      <c r="M29196" s="404"/>
      <c r="N29196" s="404"/>
      <c r="O29196" s="404"/>
      <c r="P29196" s="404"/>
      <c r="Q29196" s="404"/>
      <c r="R29196" s="404"/>
      <c r="S29196" s="404"/>
      <c r="T29196" s="404"/>
    </row>
    <row r="29197" spans="12:20" ht="16.8">
      <c r="L29197" s="404"/>
      <c r="M29197" s="404"/>
      <c r="N29197" s="404"/>
      <c r="O29197" s="404"/>
      <c r="P29197" s="404"/>
      <c r="Q29197" s="404"/>
      <c r="R29197" s="404"/>
      <c r="S29197" s="404"/>
      <c r="T29197" s="404"/>
    </row>
    <row r="29198" spans="12:20" ht="16.8">
      <c r="L29198" s="404"/>
      <c r="M29198" s="404"/>
      <c r="N29198" s="404"/>
      <c r="O29198" s="404"/>
      <c r="P29198" s="404"/>
      <c r="Q29198" s="404"/>
      <c r="R29198" s="404"/>
      <c r="S29198" s="404"/>
      <c r="T29198" s="404"/>
    </row>
    <row r="29199" spans="12:20" ht="16.8">
      <c r="L29199" s="404"/>
      <c r="M29199" s="404"/>
      <c r="N29199" s="404"/>
      <c r="O29199" s="404"/>
      <c r="P29199" s="404"/>
      <c r="Q29199" s="404"/>
      <c r="R29199" s="404"/>
      <c r="S29199" s="404"/>
      <c r="T29199" s="404"/>
    </row>
    <row r="29200" spans="12:20" ht="16.8">
      <c r="L29200" s="404"/>
      <c r="M29200" s="404"/>
      <c r="N29200" s="404"/>
      <c r="O29200" s="404"/>
      <c r="P29200" s="404"/>
      <c r="Q29200" s="404"/>
      <c r="R29200" s="404"/>
      <c r="S29200" s="404"/>
      <c r="T29200" s="404"/>
    </row>
    <row r="29201" spans="12:20" ht="16.8">
      <c r="L29201" s="404"/>
      <c r="M29201" s="404"/>
      <c r="N29201" s="404"/>
      <c r="O29201" s="404"/>
      <c r="P29201" s="404"/>
      <c r="Q29201" s="404"/>
      <c r="R29201" s="404"/>
      <c r="S29201" s="404"/>
      <c r="T29201" s="404"/>
    </row>
    <row r="29202" spans="12:20" ht="16.8">
      <c r="L29202" s="404"/>
      <c r="M29202" s="404"/>
      <c r="N29202" s="404"/>
      <c r="O29202" s="404"/>
      <c r="P29202" s="404"/>
      <c r="Q29202" s="404"/>
      <c r="R29202" s="404"/>
      <c r="S29202" s="404"/>
      <c r="T29202" s="404"/>
    </row>
    <row r="29203" spans="12:20" ht="16.8">
      <c r="L29203" s="404"/>
      <c r="M29203" s="404"/>
      <c r="N29203" s="404"/>
      <c r="O29203" s="404"/>
      <c r="P29203" s="404"/>
      <c r="Q29203" s="404"/>
      <c r="R29203" s="404"/>
      <c r="S29203" s="404"/>
      <c r="T29203" s="404"/>
    </row>
    <row r="29204" spans="12:20" ht="16.8">
      <c r="L29204" s="404"/>
      <c r="M29204" s="404"/>
      <c r="N29204" s="404"/>
      <c r="O29204" s="404"/>
      <c r="P29204" s="404"/>
      <c r="Q29204" s="404"/>
      <c r="R29204" s="404"/>
      <c r="S29204" s="404"/>
      <c r="T29204" s="404"/>
    </row>
    <row r="29205" spans="12:20" ht="16.8">
      <c r="L29205" s="404"/>
      <c r="M29205" s="404"/>
      <c r="N29205" s="404"/>
      <c r="O29205" s="404"/>
      <c r="P29205" s="404"/>
      <c r="Q29205" s="404"/>
      <c r="R29205" s="404"/>
      <c r="S29205" s="404"/>
      <c r="T29205" s="404"/>
    </row>
    <row r="29206" spans="12:20" ht="16.8">
      <c r="L29206" s="404"/>
      <c r="M29206" s="404"/>
      <c r="N29206" s="404"/>
      <c r="O29206" s="404"/>
      <c r="P29206" s="404"/>
      <c r="Q29206" s="404"/>
      <c r="R29206" s="404"/>
      <c r="S29206" s="404"/>
      <c r="T29206" s="404"/>
    </row>
    <row r="29207" spans="12:20" ht="16.8">
      <c r="L29207" s="404"/>
      <c r="M29207" s="404"/>
      <c r="N29207" s="404"/>
      <c r="O29207" s="404"/>
      <c r="P29207" s="404"/>
      <c r="Q29207" s="404"/>
      <c r="R29207" s="404"/>
      <c r="S29207" s="404"/>
      <c r="T29207" s="404"/>
    </row>
    <row r="29208" spans="12:20" ht="16.8">
      <c r="L29208" s="404"/>
      <c r="M29208" s="404"/>
      <c r="N29208" s="404"/>
      <c r="O29208" s="404"/>
      <c r="P29208" s="404"/>
      <c r="Q29208" s="404"/>
      <c r="R29208" s="404"/>
      <c r="S29208" s="404"/>
      <c r="T29208" s="404"/>
    </row>
    <row r="29209" spans="12:20" ht="16.8">
      <c r="L29209" s="404"/>
      <c r="M29209" s="404"/>
      <c r="N29209" s="404"/>
      <c r="O29209" s="404"/>
      <c r="P29209" s="404"/>
      <c r="Q29209" s="404"/>
      <c r="R29209" s="404"/>
      <c r="S29209" s="404"/>
      <c r="T29209" s="404"/>
    </row>
    <row r="29210" spans="12:20" ht="16.8">
      <c r="L29210" s="404"/>
      <c r="M29210" s="404"/>
      <c r="N29210" s="404"/>
      <c r="O29210" s="404"/>
      <c r="P29210" s="404"/>
      <c r="Q29210" s="404"/>
      <c r="R29210" s="404"/>
      <c r="S29210" s="404"/>
      <c r="T29210" s="404"/>
    </row>
    <row r="29211" spans="12:20" ht="16.8">
      <c r="L29211" s="404"/>
      <c r="M29211" s="404"/>
      <c r="N29211" s="404"/>
      <c r="O29211" s="404"/>
      <c r="P29211" s="404"/>
      <c r="Q29211" s="404"/>
      <c r="R29211" s="404"/>
      <c r="S29211" s="404"/>
      <c r="T29211" s="404"/>
    </row>
    <row r="29212" spans="12:20" ht="16.8">
      <c r="L29212" s="404"/>
      <c r="M29212" s="404"/>
      <c r="N29212" s="404"/>
      <c r="O29212" s="404"/>
      <c r="P29212" s="404"/>
      <c r="Q29212" s="404"/>
      <c r="R29212" s="404"/>
      <c r="S29212" s="404"/>
      <c r="T29212" s="404"/>
    </row>
    <row r="29213" spans="12:20" ht="16.8">
      <c r="L29213" s="404"/>
      <c r="M29213" s="404"/>
      <c r="N29213" s="404"/>
      <c r="O29213" s="404"/>
      <c r="P29213" s="404"/>
      <c r="Q29213" s="404"/>
      <c r="R29213" s="404"/>
      <c r="S29213" s="404"/>
      <c r="T29213" s="404"/>
    </row>
    <row r="29214" spans="12:20" ht="16.8">
      <c r="L29214" s="404"/>
      <c r="M29214" s="404"/>
      <c r="N29214" s="404"/>
      <c r="O29214" s="404"/>
      <c r="P29214" s="404"/>
      <c r="Q29214" s="404"/>
      <c r="R29214" s="404"/>
      <c r="S29214" s="404"/>
      <c r="T29214" s="404"/>
    </row>
    <row r="29215" spans="12:20" ht="16.8">
      <c r="L29215" s="404"/>
      <c r="M29215" s="404"/>
      <c r="N29215" s="404"/>
      <c r="O29215" s="404"/>
      <c r="P29215" s="404"/>
      <c r="Q29215" s="404"/>
      <c r="R29215" s="404"/>
      <c r="S29215" s="404"/>
      <c r="T29215" s="404"/>
    </row>
    <row r="29216" spans="12:20" ht="16.8">
      <c r="L29216" s="404"/>
      <c r="M29216" s="404"/>
      <c r="N29216" s="404"/>
      <c r="O29216" s="404"/>
      <c r="P29216" s="404"/>
      <c r="Q29216" s="404"/>
      <c r="R29216" s="404"/>
      <c r="S29216" s="404"/>
      <c r="T29216" s="404"/>
    </row>
    <row r="29217" spans="12:20" ht="16.8">
      <c r="L29217" s="404"/>
      <c r="M29217" s="404"/>
      <c r="N29217" s="404"/>
      <c r="O29217" s="404"/>
      <c r="P29217" s="404"/>
      <c r="Q29217" s="404"/>
      <c r="R29217" s="404"/>
      <c r="S29217" s="404"/>
      <c r="T29217" s="404"/>
    </row>
    <row r="29218" spans="12:20" ht="16.8">
      <c r="L29218" s="404"/>
      <c r="M29218" s="404"/>
      <c r="N29218" s="404"/>
      <c r="O29218" s="404"/>
      <c r="P29218" s="404"/>
      <c r="Q29218" s="404"/>
      <c r="R29218" s="404"/>
      <c r="S29218" s="404"/>
      <c r="T29218" s="404"/>
    </row>
    <row r="29219" spans="12:20" ht="16.8">
      <c r="L29219" s="404"/>
      <c r="M29219" s="404"/>
      <c r="N29219" s="404"/>
      <c r="O29219" s="404"/>
      <c r="P29219" s="404"/>
      <c r="Q29219" s="404"/>
      <c r="R29219" s="404"/>
      <c r="S29219" s="404"/>
      <c r="T29219" s="404"/>
    </row>
    <row r="29220" spans="12:20" ht="16.8">
      <c r="L29220" s="404"/>
      <c r="M29220" s="404"/>
      <c r="N29220" s="404"/>
      <c r="O29220" s="404"/>
      <c r="P29220" s="404"/>
      <c r="Q29220" s="404"/>
      <c r="R29220" s="404"/>
      <c r="S29220" s="404"/>
      <c r="T29220" s="404"/>
    </row>
    <row r="29221" spans="12:20" ht="16.8">
      <c r="L29221" s="404"/>
      <c r="M29221" s="404"/>
      <c r="N29221" s="404"/>
      <c r="O29221" s="404"/>
      <c r="P29221" s="404"/>
      <c r="Q29221" s="404"/>
      <c r="R29221" s="404"/>
      <c r="S29221" s="404"/>
      <c r="T29221" s="404"/>
    </row>
    <row r="29222" spans="12:20" ht="16.8">
      <c r="L29222" s="404"/>
      <c r="M29222" s="404"/>
      <c r="N29222" s="404"/>
      <c r="O29222" s="404"/>
      <c r="P29222" s="404"/>
      <c r="Q29222" s="404"/>
      <c r="R29222" s="404"/>
      <c r="S29222" s="404"/>
      <c r="T29222" s="404"/>
    </row>
    <row r="29223" spans="12:20" ht="16.8">
      <c r="L29223" s="404"/>
      <c r="M29223" s="404"/>
      <c r="N29223" s="404"/>
      <c r="O29223" s="404"/>
      <c r="P29223" s="404"/>
      <c r="Q29223" s="404"/>
      <c r="R29223" s="404"/>
      <c r="S29223" s="404"/>
      <c r="T29223" s="404"/>
    </row>
    <row r="29224" spans="12:20" ht="16.8">
      <c r="L29224" s="404"/>
      <c r="M29224" s="404"/>
      <c r="N29224" s="404"/>
      <c r="O29224" s="404"/>
      <c r="P29224" s="404"/>
      <c r="Q29224" s="404"/>
      <c r="R29224" s="404"/>
      <c r="S29224" s="404"/>
      <c r="T29224" s="404"/>
    </row>
    <row r="29225" spans="12:20" ht="16.8">
      <c r="L29225" s="404"/>
      <c r="M29225" s="404"/>
      <c r="N29225" s="404"/>
      <c r="O29225" s="404"/>
      <c r="P29225" s="404"/>
      <c r="Q29225" s="404"/>
      <c r="R29225" s="404"/>
      <c r="S29225" s="404"/>
      <c r="T29225" s="404"/>
    </row>
    <row r="29226" spans="12:20" ht="16.8">
      <c r="L29226" s="404"/>
      <c r="M29226" s="404"/>
      <c r="N29226" s="404"/>
      <c r="O29226" s="404"/>
      <c r="P29226" s="404"/>
      <c r="Q29226" s="404"/>
      <c r="R29226" s="404"/>
      <c r="S29226" s="404"/>
      <c r="T29226" s="404"/>
    </row>
    <row r="29227" spans="12:20" ht="16.8">
      <c r="L29227" s="404"/>
      <c r="M29227" s="404"/>
      <c r="N29227" s="404"/>
      <c r="O29227" s="404"/>
      <c r="P29227" s="404"/>
      <c r="Q29227" s="404"/>
      <c r="R29227" s="404"/>
      <c r="S29227" s="404"/>
      <c r="T29227" s="404"/>
    </row>
    <row r="29228" spans="12:20" ht="16.8">
      <c r="L29228" s="404"/>
      <c r="M29228" s="404"/>
      <c r="N29228" s="404"/>
      <c r="O29228" s="404"/>
      <c r="P29228" s="404"/>
      <c r="Q29228" s="404"/>
      <c r="R29228" s="404"/>
      <c r="S29228" s="404"/>
      <c r="T29228" s="404"/>
    </row>
    <row r="29229" spans="12:20" ht="16.8">
      <c r="L29229" s="404"/>
      <c r="M29229" s="404"/>
      <c r="N29229" s="404"/>
      <c r="O29229" s="404"/>
      <c r="P29229" s="404"/>
      <c r="Q29229" s="404"/>
      <c r="R29229" s="404"/>
      <c r="S29229" s="404"/>
      <c r="T29229" s="404"/>
    </row>
    <row r="29230" spans="12:20" ht="16.8">
      <c r="L29230" s="404"/>
      <c r="M29230" s="404"/>
      <c r="N29230" s="404"/>
      <c r="O29230" s="404"/>
      <c r="P29230" s="404"/>
      <c r="Q29230" s="404"/>
      <c r="R29230" s="404"/>
      <c r="S29230" s="404"/>
      <c r="T29230" s="404"/>
    </row>
    <row r="29231" spans="12:20" ht="16.8">
      <c r="L29231" s="404"/>
      <c r="M29231" s="404"/>
      <c r="N29231" s="404"/>
      <c r="O29231" s="404"/>
      <c r="P29231" s="404"/>
      <c r="Q29231" s="404"/>
      <c r="R29231" s="404"/>
      <c r="S29231" s="404"/>
      <c r="T29231" s="404"/>
    </row>
    <row r="29232" spans="12:20" ht="16.8">
      <c r="L29232" s="404"/>
      <c r="M29232" s="404"/>
      <c r="N29232" s="404"/>
      <c r="O29232" s="404"/>
      <c r="P29232" s="404"/>
      <c r="Q29232" s="404"/>
      <c r="R29232" s="404"/>
      <c r="S29232" s="404"/>
      <c r="T29232" s="404"/>
    </row>
    <row r="29233" spans="12:20" ht="16.8">
      <c r="L29233" s="404"/>
      <c r="M29233" s="404"/>
      <c r="N29233" s="404"/>
      <c r="O29233" s="404"/>
      <c r="P29233" s="404"/>
      <c r="Q29233" s="404"/>
      <c r="R29233" s="404"/>
      <c r="S29233" s="404"/>
      <c r="T29233" s="404"/>
    </row>
    <row r="29234" spans="12:20" ht="16.8">
      <c r="L29234" s="404"/>
      <c r="M29234" s="404"/>
      <c r="N29234" s="404"/>
      <c r="O29234" s="404"/>
      <c r="P29234" s="404"/>
      <c r="Q29234" s="404"/>
      <c r="R29234" s="404"/>
      <c r="S29234" s="404"/>
      <c r="T29234" s="404"/>
    </row>
    <row r="29235" spans="12:20" ht="16.8">
      <c r="L29235" s="404"/>
      <c r="M29235" s="404"/>
      <c r="N29235" s="404"/>
      <c r="O29235" s="404"/>
      <c r="P29235" s="404"/>
      <c r="Q29235" s="404"/>
      <c r="R29235" s="404"/>
      <c r="S29235" s="404"/>
      <c r="T29235" s="404"/>
    </row>
    <row r="29236" spans="12:20" ht="16.8">
      <c r="L29236" s="404"/>
      <c r="M29236" s="404"/>
      <c r="N29236" s="404"/>
      <c r="O29236" s="404"/>
      <c r="P29236" s="404"/>
      <c r="Q29236" s="404"/>
      <c r="R29236" s="404"/>
      <c r="S29236" s="404"/>
      <c r="T29236" s="404"/>
    </row>
    <row r="29237" spans="12:20" ht="16.8">
      <c r="L29237" s="404"/>
      <c r="M29237" s="404"/>
      <c r="N29237" s="404"/>
      <c r="O29237" s="404"/>
      <c r="P29237" s="404"/>
      <c r="Q29237" s="404"/>
      <c r="R29237" s="404"/>
      <c r="S29237" s="404"/>
      <c r="T29237" s="404"/>
    </row>
    <row r="29238" spans="12:20" ht="16.8">
      <c r="L29238" s="404"/>
      <c r="M29238" s="404"/>
      <c r="N29238" s="404"/>
      <c r="O29238" s="404"/>
      <c r="P29238" s="404"/>
      <c r="Q29238" s="404"/>
      <c r="R29238" s="404"/>
      <c r="S29238" s="404"/>
      <c r="T29238" s="404"/>
    </row>
    <row r="29239" spans="12:20" ht="16.8">
      <c r="L29239" s="404"/>
      <c r="M29239" s="404"/>
      <c r="N29239" s="404"/>
      <c r="O29239" s="404"/>
      <c r="P29239" s="404"/>
      <c r="Q29239" s="404"/>
      <c r="R29239" s="404"/>
      <c r="S29239" s="404"/>
      <c r="T29239" s="404"/>
    </row>
    <row r="29240" spans="12:20" ht="16.8">
      <c r="L29240" s="404"/>
      <c r="M29240" s="404"/>
      <c r="N29240" s="404"/>
      <c r="O29240" s="404"/>
      <c r="P29240" s="404"/>
      <c r="Q29240" s="404"/>
      <c r="R29240" s="404"/>
      <c r="S29240" s="404"/>
      <c r="T29240" s="404"/>
    </row>
    <row r="29241" spans="12:20" ht="16.8">
      <c r="L29241" s="404"/>
      <c r="M29241" s="404"/>
      <c r="N29241" s="404"/>
      <c r="O29241" s="404"/>
      <c r="P29241" s="404"/>
      <c r="Q29241" s="404"/>
      <c r="R29241" s="404"/>
      <c r="S29241" s="404"/>
      <c r="T29241" s="404"/>
    </row>
    <row r="29242" spans="12:20" ht="16.8">
      <c r="L29242" s="404"/>
      <c r="M29242" s="404"/>
      <c r="N29242" s="404"/>
      <c r="O29242" s="404"/>
      <c r="P29242" s="404"/>
      <c r="Q29242" s="404"/>
      <c r="R29242" s="404"/>
      <c r="S29242" s="404"/>
      <c r="T29242" s="404"/>
    </row>
    <row r="29243" spans="12:20" ht="16.8">
      <c r="L29243" s="404"/>
      <c r="M29243" s="404"/>
      <c r="N29243" s="404"/>
      <c r="O29243" s="404"/>
      <c r="P29243" s="404"/>
      <c r="Q29243" s="404"/>
      <c r="R29243" s="404"/>
      <c r="S29243" s="404"/>
      <c r="T29243" s="404"/>
    </row>
    <row r="29244" spans="12:20" ht="16.8">
      <c r="L29244" s="404"/>
      <c r="M29244" s="404"/>
      <c r="N29244" s="404"/>
      <c r="O29244" s="404"/>
      <c r="P29244" s="404"/>
      <c r="Q29244" s="404"/>
      <c r="R29244" s="404"/>
      <c r="S29244" s="404"/>
      <c r="T29244" s="404"/>
    </row>
    <row r="29245" spans="12:20" ht="16.8">
      <c r="L29245" s="404"/>
      <c r="M29245" s="404"/>
      <c r="N29245" s="404"/>
      <c r="O29245" s="404"/>
      <c r="P29245" s="404"/>
      <c r="Q29245" s="404"/>
      <c r="R29245" s="404"/>
      <c r="S29245" s="404"/>
      <c r="T29245" s="404"/>
    </row>
    <row r="29246" spans="12:20" ht="16.8">
      <c r="L29246" s="404"/>
      <c r="M29246" s="404"/>
      <c r="N29246" s="404"/>
      <c r="O29246" s="404"/>
      <c r="P29246" s="404"/>
      <c r="Q29246" s="404"/>
      <c r="R29246" s="404"/>
      <c r="S29246" s="404"/>
      <c r="T29246" s="404"/>
    </row>
    <row r="29247" spans="12:20" ht="16.8">
      <c r="L29247" s="404"/>
      <c r="M29247" s="404"/>
      <c r="N29247" s="404"/>
      <c r="O29247" s="404"/>
      <c r="P29247" s="404"/>
      <c r="Q29247" s="404"/>
      <c r="R29247" s="404"/>
      <c r="S29247" s="404"/>
      <c r="T29247" s="404"/>
    </row>
    <row r="29248" spans="12:20" ht="16.8">
      <c r="L29248" s="404"/>
      <c r="M29248" s="404"/>
      <c r="N29248" s="404"/>
      <c r="O29248" s="404"/>
      <c r="P29248" s="404"/>
      <c r="Q29248" s="404"/>
      <c r="R29248" s="404"/>
      <c r="S29248" s="404"/>
      <c r="T29248" s="404"/>
    </row>
    <row r="29249" spans="12:20" ht="16.8">
      <c r="L29249" s="404"/>
      <c r="M29249" s="404"/>
      <c r="N29249" s="404"/>
      <c r="O29249" s="404"/>
      <c r="P29249" s="404"/>
      <c r="Q29249" s="404"/>
      <c r="R29249" s="404"/>
      <c r="S29249" s="404"/>
      <c r="T29249" s="404"/>
    </row>
    <row r="29250" spans="12:20" ht="16.8">
      <c r="L29250" s="404"/>
      <c r="M29250" s="404"/>
      <c r="N29250" s="404"/>
      <c r="O29250" s="404"/>
      <c r="P29250" s="404"/>
      <c r="Q29250" s="404"/>
      <c r="R29250" s="404"/>
      <c r="S29250" s="404"/>
      <c r="T29250" s="404"/>
    </row>
    <row r="29251" spans="12:20" ht="16.8">
      <c r="L29251" s="404"/>
      <c r="M29251" s="404"/>
      <c r="N29251" s="404"/>
      <c r="O29251" s="404"/>
      <c r="P29251" s="404"/>
      <c r="Q29251" s="404"/>
      <c r="R29251" s="404"/>
      <c r="S29251" s="404"/>
      <c r="T29251" s="404"/>
    </row>
    <row r="29252" spans="12:20" ht="16.8">
      <c r="L29252" s="404"/>
      <c r="M29252" s="404"/>
      <c r="N29252" s="404"/>
      <c r="O29252" s="404"/>
      <c r="P29252" s="404"/>
      <c r="Q29252" s="404"/>
      <c r="R29252" s="404"/>
      <c r="S29252" s="404"/>
      <c r="T29252" s="404"/>
    </row>
    <row r="29253" spans="12:20" ht="16.8">
      <c r="L29253" s="404"/>
      <c r="M29253" s="404"/>
      <c r="N29253" s="404"/>
      <c r="O29253" s="404"/>
      <c r="P29253" s="404"/>
      <c r="Q29253" s="404"/>
      <c r="R29253" s="404"/>
      <c r="S29253" s="404"/>
      <c r="T29253" s="404"/>
    </row>
    <row r="29254" spans="12:20" ht="16.8">
      <c r="L29254" s="404"/>
      <c r="M29254" s="404"/>
      <c r="N29254" s="404"/>
      <c r="O29254" s="404"/>
      <c r="P29254" s="404"/>
      <c r="Q29254" s="404"/>
      <c r="R29254" s="404"/>
      <c r="S29254" s="404"/>
      <c r="T29254" s="404"/>
    </row>
    <row r="29255" spans="12:20" ht="16.8">
      <c r="L29255" s="404"/>
      <c r="M29255" s="404"/>
      <c r="N29255" s="404"/>
      <c r="O29255" s="404"/>
      <c r="P29255" s="404"/>
      <c r="Q29255" s="404"/>
      <c r="R29255" s="404"/>
      <c r="S29255" s="404"/>
      <c r="T29255" s="404"/>
    </row>
    <row r="29256" spans="12:20" ht="16.8">
      <c r="L29256" s="404"/>
      <c r="M29256" s="404"/>
      <c r="N29256" s="404"/>
      <c r="O29256" s="404"/>
      <c r="P29256" s="404"/>
      <c r="Q29256" s="404"/>
      <c r="R29256" s="404"/>
      <c r="S29256" s="404"/>
      <c r="T29256" s="404"/>
    </row>
    <row r="29257" spans="12:20" ht="16.8">
      <c r="L29257" s="404"/>
      <c r="M29257" s="404"/>
      <c r="N29257" s="404"/>
      <c r="O29257" s="404"/>
      <c r="P29257" s="404"/>
      <c r="Q29257" s="404"/>
      <c r="R29257" s="404"/>
      <c r="S29257" s="404"/>
      <c r="T29257" s="404"/>
    </row>
    <row r="29258" spans="12:20" ht="16.8">
      <c r="L29258" s="404"/>
      <c r="M29258" s="404"/>
      <c r="N29258" s="404"/>
      <c r="O29258" s="404"/>
      <c r="P29258" s="404"/>
      <c r="Q29258" s="404"/>
      <c r="R29258" s="404"/>
      <c r="S29258" s="404"/>
      <c r="T29258" s="404"/>
    </row>
    <row r="29259" spans="12:20" ht="16.8">
      <c r="L29259" s="404"/>
      <c r="M29259" s="404"/>
      <c r="N29259" s="404"/>
      <c r="O29259" s="404"/>
      <c r="P29259" s="404"/>
      <c r="Q29259" s="404"/>
      <c r="R29259" s="404"/>
      <c r="S29259" s="404"/>
      <c r="T29259" s="404"/>
    </row>
    <row r="29260" spans="12:20" ht="16.8">
      <c r="L29260" s="404"/>
      <c r="M29260" s="404"/>
      <c r="N29260" s="404"/>
      <c r="O29260" s="404"/>
      <c r="P29260" s="404"/>
      <c r="Q29260" s="404"/>
      <c r="R29260" s="404"/>
      <c r="S29260" s="404"/>
      <c r="T29260" s="404"/>
    </row>
    <row r="29261" spans="12:20" ht="16.8">
      <c r="L29261" s="404"/>
      <c r="M29261" s="404"/>
      <c r="N29261" s="404"/>
      <c r="O29261" s="404"/>
      <c r="P29261" s="404"/>
      <c r="Q29261" s="404"/>
      <c r="R29261" s="404"/>
      <c r="S29261" s="404"/>
      <c r="T29261" s="404"/>
    </row>
    <row r="29262" spans="12:20" ht="16.8">
      <c r="L29262" s="404"/>
      <c r="M29262" s="404"/>
      <c r="N29262" s="404"/>
      <c r="O29262" s="404"/>
      <c r="P29262" s="404"/>
      <c r="Q29262" s="404"/>
      <c r="R29262" s="404"/>
      <c r="S29262" s="404"/>
      <c r="T29262" s="404"/>
    </row>
    <row r="29263" spans="12:20" ht="16.8">
      <c r="L29263" s="404"/>
      <c r="M29263" s="404"/>
      <c r="N29263" s="404"/>
      <c r="O29263" s="404"/>
      <c r="P29263" s="404"/>
      <c r="Q29263" s="404"/>
      <c r="R29263" s="404"/>
      <c r="S29263" s="404"/>
      <c r="T29263" s="404"/>
    </row>
    <row r="29264" spans="12:20" ht="16.8">
      <c r="L29264" s="404"/>
      <c r="M29264" s="404"/>
      <c r="N29264" s="404"/>
      <c r="O29264" s="404"/>
      <c r="P29264" s="404"/>
      <c r="Q29264" s="404"/>
      <c r="R29264" s="404"/>
      <c r="S29264" s="404"/>
      <c r="T29264" s="404"/>
    </row>
    <row r="29265" spans="12:20" ht="16.8">
      <c r="L29265" s="404"/>
      <c r="M29265" s="404"/>
      <c r="N29265" s="404"/>
      <c r="O29265" s="404"/>
      <c r="P29265" s="404"/>
      <c r="Q29265" s="404"/>
      <c r="R29265" s="404"/>
      <c r="S29265" s="404"/>
      <c r="T29265" s="404"/>
    </row>
    <row r="29266" spans="12:20" ht="16.8">
      <c r="L29266" s="404"/>
      <c r="M29266" s="404"/>
      <c r="N29266" s="404"/>
      <c r="O29266" s="404"/>
      <c r="P29266" s="404"/>
      <c r="Q29266" s="404"/>
      <c r="R29266" s="404"/>
      <c r="S29266" s="404"/>
      <c r="T29266" s="404"/>
    </row>
    <row r="29267" spans="12:20" ht="16.8">
      <c r="L29267" s="404"/>
      <c r="M29267" s="404"/>
      <c r="N29267" s="404"/>
      <c r="O29267" s="404"/>
      <c r="P29267" s="404"/>
      <c r="Q29267" s="404"/>
      <c r="R29267" s="404"/>
      <c r="S29267" s="404"/>
      <c r="T29267" s="404"/>
    </row>
    <row r="29268" spans="12:20" ht="16.8">
      <c r="L29268" s="404"/>
      <c r="M29268" s="404"/>
      <c r="N29268" s="404"/>
      <c r="O29268" s="404"/>
      <c r="P29268" s="404"/>
      <c r="Q29268" s="404"/>
      <c r="R29268" s="404"/>
      <c r="S29268" s="404"/>
      <c r="T29268" s="404"/>
    </row>
    <row r="29269" spans="12:20" ht="16.8">
      <c r="L29269" s="404"/>
      <c r="M29269" s="404"/>
      <c r="N29269" s="404"/>
      <c r="O29269" s="404"/>
      <c r="P29269" s="404"/>
      <c r="Q29269" s="404"/>
      <c r="R29269" s="404"/>
      <c r="S29269" s="404"/>
      <c r="T29269" s="404"/>
    </row>
    <row r="29270" spans="12:20" ht="16.8">
      <c r="L29270" s="404"/>
      <c r="M29270" s="404"/>
      <c r="N29270" s="404"/>
      <c r="O29270" s="404"/>
      <c r="P29270" s="404"/>
      <c r="Q29270" s="404"/>
      <c r="R29270" s="404"/>
      <c r="S29270" s="404"/>
      <c r="T29270" s="404"/>
    </row>
    <row r="29271" spans="12:20" ht="16.8">
      <c r="L29271" s="404"/>
      <c r="M29271" s="404"/>
      <c r="N29271" s="404"/>
      <c r="O29271" s="404"/>
      <c r="P29271" s="404"/>
      <c r="Q29271" s="404"/>
      <c r="R29271" s="404"/>
      <c r="S29271" s="404"/>
      <c r="T29271" s="404"/>
    </row>
    <row r="29272" spans="12:20" ht="16.8">
      <c r="L29272" s="404"/>
      <c r="M29272" s="404"/>
      <c r="N29272" s="404"/>
      <c r="O29272" s="404"/>
      <c r="P29272" s="404"/>
      <c r="Q29272" s="404"/>
      <c r="R29272" s="404"/>
      <c r="S29272" s="404"/>
      <c r="T29272" s="404"/>
    </row>
    <row r="29273" spans="12:20" ht="16.8">
      <c r="L29273" s="404"/>
      <c r="M29273" s="404"/>
      <c r="N29273" s="404"/>
      <c r="O29273" s="404"/>
      <c r="P29273" s="404"/>
      <c r="Q29273" s="404"/>
      <c r="R29273" s="404"/>
      <c r="S29273" s="404"/>
      <c r="T29273" s="404"/>
    </row>
    <row r="29274" spans="12:20" ht="16.8">
      <c r="L29274" s="404"/>
      <c r="M29274" s="404"/>
      <c r="N29274" s="404"/>
      <c r="O29274" s="404"/>
      <c r="P29274" s="404"/>
      <c r="Q29274" s="404"/>
      <c r="R29274" s="404"/>
      <c r="S29274" s="404"/>
      <c r="T29274" s="404"/>
    </row>
    <row r="29275" spans="12:20" ht="16.8">
      <c r="L29275" s="404"/>
      <c r="M29275" s="404"/>
      <c r="N29275" s="404"/>
      <c r="O29275" s="404"/>
      <c r="P29275" s="404"/>
      <c r="Q29275" s="404"/>
      <c r="R29275" s="404"/>
      <c r="S29275" s="404"/>
      <c r="T29275" s="404"/>
    </row>
    <row r="29276" spans="12:20" ht="16.8">
      <c r="L29276" s="404"/>
      <c r="M29276" s="404"/>
      <c r="N29276" s="404"/>
      <c r="O29276" s="404"/>
      <c r="P29276" s="404"/>
      <c r="Q29276" s="404"/>
      <c r="R29276" s="404"/>
      <c r="S29276" s="404"/>
      <c r="T29276" s="404"/>
    </row>
    <row r="29277" spans="12:20" ht="16.8">
      <c r="L29277" s="404"/>
      <c r="M29277" s="404"/>
      <c r="N29277" s="404"/>
      <c r="O29277" s="404"/>
      <c r="P29277" s="404"/>
      <c r="Q29277" s="404"/>
      <c r="R29277" s="404"/>
      <c r="S29277" s="404"/>
      <c r="T29277" s="404"/>
    </row>
    <row r="29278" spans="12:20" ht="16.8">
      <c r="L29278" s="404"/>
      <c r="M29278" s="404"/>
      <c r="N29278" s="404"/>
      <c r="O29278" s="404"/>
      <c r="P29278" s="404"/>
      <c r="Q29278" s="404"/>
      <c r="R29278" s="404"/>
      <c r="S29278" s="404"/>
      <c r="T29278" s="404"/>
    </row>
    <row r="29279" spans="12:20" ht="16.8">
      <c r="L29279" s="404"/>
      <c r="M29279" s="404"/>
      <c r="N29279" s="404"/>
      <c r="O29279" s="404"/>
      <c r="P29279" s="404"/>
      <c r="Q29279" s="404"/>
      <c r="R29279" s="404"/>
      <c r="S29279" s="404"/>
      <c r="T29279" s="404"/>
    </row>
    <row r="29280" spans="12:20" ht="16.8">
      <c r="L29280" s="404"/>
      <c r="M29280" s="404"/>
      <c r="N29280" s="404"/>
      <c r="O29280" s="404"/>
      <c r="P29280" s="404"/>
      <c r="Q29280" s="404"/>
      <c r="R29280" s="404"/>
      <c r="S29280" s="404"/>
      <c r="T29280" s="404"/>
    </row>
    <row r="29281" spans="12:20" ht="16.8">
      <c r="L29281" s="404"/>
      <c r="M29281" s="404"/>
      <c r="N29281" s="404"/>
      <c r="O29281" s="404"/>
      <c r="P29281" s="404"/>
      <c r="Q29281" s="404"/>
      <c r="R29281" s="404"/>
      <c r="S29281" s="404"/>
      <c r="T29281" s="404"/>
    </row>
    <row r="29282" spans="12:20" ht="16.8">
      <c r="L29282" s="404"/>
      <c r="M29282" s="404"/>
      <c r="N29282" s="404"/>
      <c r="O29282" s="404"/>
      <c r="P29282" s="404"/>
      <c r="Q29282" s="404"/>
      <c r="R29282" s="404"/>
      <c r="S29282" s="404"/>
      <c r="T29282" s="404"/>
    </row>
    <row r="29283" spans="12:20" ht="16.8">
      <c r="L29283" s="404"/>
      <c r="M29283" s="404"/>
      <c r="N29283" s="404"/>
      <c r="O29283" s="404"/>
      <c r="P29283" s="404"/>
      <c r="Q29283" s="404"/>
      <c r="R29283" s="404"/>
      <c r="S29283" s="404"/>
      <c r="T29283" s="404"/>
    </row>
    <row r="29284" spans="12:20" ht="16.8">
      <c r="L29284" s="404"/>
      <c r="M29284" s="404"/>
      <c r="N29284" s="404"/>
      <c r="O29284" s="404"/>
      <c r="P29284" s="404"/>
      <c r="Q29284" s="404"/>
      <c r="R29284" s="404"/>
      <c r="S29284" s="404"/>
      <c r="T29284" s="404"/>
    </row>
    <row r="29285" spans="12:20" ht="16.8">
      <c r="L29285" s="404"/>
      <c r="M29285" s="404"/>
      <c r="N29285" s="404"/>
      <c r="O29285" s="404"/>
      <c r="P29285" s="404"/>
      <c r="Q29285" s="404"/>
      <c r="R29285" s="404"/>
      <c r="S29285" s="404"/>
      <c r="T29285" s="404"/>
    </row>
    <row r="29286" spans="12:20" ht="16.8">
      <c r="L29286" s="404"/>
      <c r="M29286" s="404"/>
      <c r="N29286" s="404"/>
      <c r="O29286" s="404"/>
      <c r="P29286" s="404"/>
      <c r="Q29286" s="404"/>
      <c r="R29286" s="404"/>
      <c r="S29286" s="404"/>
      <c r="T29286" s="404"/>
    </row>
    <row r="29287" spans="12:20" ht="16.8">
      <c r="L29287" s="404"/>
      <c r="M29287" s="404"/>
      <c r="N29287" s="404"/>
      <c r="O29287" s="404"/>
      <c r="P29287" s="404"/>
      <c r="Q29287" s="404"/>
      <c r="R29287" s="404"/>
      <c r="S29287" s="404"/>
      <c r="T29287" s="404"/>
    </row>
    <row r="29288" spans="12:20" ht="16.8">
      <c r="L29288" s="404"/>
      <c r="M29288" s="404"/>
      <c r="N29288" s="404"/>
      <c r="O29288" s="404"/>
      <c r="P29288" s="404"/>
      <c r="Q29288" s="404"/>
      <c r="R29288" s="404"/>
      <c r="S29288" s="404"/>
      <c r="T29288" s="404"/>
    </row>
    <row r="29289" spans="12:20" ht="16.8">
      <c r="L29289" s="404"/>
      <c r="M29289" s="404"/>
      <c r="N29289" s="404"/>
      <c r="O29289" s="404"/>
      <c r="P29289" s="404"/>
      <c r="Q29289" s="404"/>
      <c r="R29289" s="404"/>
      <c r="S29289" s="404"/>
      <c r="T29289" s="404"/>
    </row>
    <row r="29290" spans="12:20" ht="16.8">
      <c r="L29290" s="404"/>
      <c r="M29290" s="404"/>
      <c r="N29290" s="404"/>
      <c r="O29290" s="404"/>
      <c r="P29290" s="404"/>
      <c r="Q29290" s="404"/>
      <c r="R29290" s="404"/>
      <c r="S29290" s="404"/>
      <c r="T29290" s="404"/>
    </row>
    <row r="29291" spans="12:20" ht="16.8">
      <c r="L29291" s="404"/>
      <c r="M29291" s="404"/>
      <c r="N29291" s="404"/>
      <c r="O29291" s="404"/>
      <c r="P29291" s="404"/>
      <c r="Q29291" s="404"/>
      <c r="R29291" s="404"/>
      <c r="S29291" s="404"/>
      <c r="T29291" s="404"/>
    </row>
    <row r="29292" spans="12:20" ht="16.8">
      <c r="L29292" s="404"/>
      <c r="M29292" s="404"/>
      <c r="N29292" s="404"/>
      <c r="O29292" s="404"/>
      <c r="P29292" s="404"/>
      <c r="Q29292" s="404"/>
      <c r="R29292" s="404"/>
      <c r="S29292" s="404"/>
      <c r="T29292" s="404"/>
    </row>
    <row r="29293" spans="12:20" ht="16.8">
      <c r="L29293" s="404"/>
      <c r="M29293" s="404"/>
      <c r="N29293" s="404"/>
      <c r="O29293" s="404"/>
      <c r="P29293" s="404"/>
      <c r="Q29293" s="404"/>
      <c r="R29293" s="404"/>
      <c r="S29293" s="404"/>
      <c r="T29293" s="404"/>
    </row>
    <row r="29294" spans="12:20" ht="16.8">
      <c r="L29294" s="404"/>
      <c r="M29294" s="404"/>
      <c r="N29294" s="404"/>
      <c r="O29294" s="404"/>
      <c r="P29294" s="404"/>
      <c r="Q29294" s="404"/>
      <c r="R29294" s="404"/>
      <c r="S29294" s="404"/>
      <c r="T29294" s="404"/>
    </row>
    <row r="29295" spans="12:20" ht="16.8">
      <c r="L29295" s="404"/>
      <c r="M29295" s="404"/>
      <c r="N29295" s="404"/>
      <c r="O29295" s="404"/>
      <c r="P29295" s="404"/>
      <c r="Q29295" s="404"/>
      <c r="R29295" s="404"/>
      <c r="S29295" s="404"/>
      <c r="T29295" s="404"/>
    </row>
    <row r="29296" spans="12:20" ht="16.8">
      <c r="L29296" s="404"/>
      <c r="M29296" s="404"/>
      <c r="N29296" s="404"/>
      <c r="O29296" s="404"/>
      <c r="P29296" s="404"/>
      <c r="Q29296" s="404"/>
      <c r="R29296" s="404"/>
      <c r="S29296" s="404"/>
      <c r="T29296" s="404"/>
    </row>
    <row r="29297" spans="12:20" ht="16.8">
      <c r="L29297" s="404"/>
      <c r="M29297" s="404"/>
      <c r="N29297" s="404"/>
      <c r="O29297" s="404"/>
      <c r="P29297" s="404"/>
      <c r="Q29297" s="404"/>
      <c r="R29297" s="404"/>
      <c r="S29297" s="404"/>
      <c r="T29297" s="404"/>
    </row>
    <row r="29298" spans="12:20" ht="16.8">
      <c r="L29298" s="404"/>
      <c r="M29298" s="404"/>
      <c r="N29298" s="404"/>
      <c r="O29298" s="404"/>
      <c r="P29298" s="404"/>
      <c r="Q29298" s="404"/>
      <c r="R29298" s="404"/>
      <c r="S29298" s="404"/>
      <c r="T29298" s="404"/>
    </row>
    <row r="29299" spans="12:20" ht="16.8">
      <c r="L29299" s="404"/>
      <c r="M29299" s="404"/>
      <c r="N29299" s="404"/>
      <c r="O29299" s="404"/>
      <c r="P29299" s="404"/>
      <c r="Q29299" s="404"/>
      <c r="R29299" s="404"/>
      <c r="S29299" s="404"/>
      <c r="T29299" s="404"/>
    </row>
    <row r="29300" spans="12:20" ht="16.8">
      <c r="L29300" s="404"/>
      <c r="M29300" s="404"/>
      <c r="N29300" s="404"/>
      <c r="O29300" s="404"/>
      <c r="P29300" s="404"/>
      <c r="Q29300" s="404"/>
      <c r="R29300" s="404"/>
      <c r="S29300" s="404"/>
      <c r="T29300" s="404"/>
    </row>
    <row r="29301" spans="12:20" ht="16.8">
      <c r="L29301" s="404"/>
      <c r="M29301" s="404"/>
      <c r="N29301" s="404"/>
      <c r="O29301" s="404"/>
      <c r="P29301" s="404"/>
      <c r="Q29301" s="404"/>
      <c r="R29301" s="404"/>
      <c r="S29301" s="404"/>
      <c r="T29301" s="404"/>
    </row>
    <row r="29302" spans="12:20" ht="16.8">
      <c r="L29302" s="404"/>
      <c r="M29302" s="404"/>
      <c r="N29302" s="404"/>
      <c r="O29302" s="404"/>
      <c r="P29302" s="404"/>
      <c r="Q29302" s="404"/>
      <c r="R29302" s="404"/>
      <c r="S29302" s="404"/>
      <c r="T29302" s="404"/>
    </row>
    <row r="29303" spans="12:20" ht="16.8">
      <c r="L29303" s="404"/>
      <c r="M29303" s="404"/>
      <c r="N29303" s="404"/>
      <c r="O29303" s="404"/>
      <c r="P29303" s="404"/>
      <c r="Q29303" s="404"/>
      <c r="R29303" s="404"/>
      <c r="S29303" s="404"/>
      <c r="T29303" s="404"/>
    </row>
    <row r="29304" spans="12:20" ht="16.8">
      <c r="L29304" s="404"/>
      <c r="M29304" s="404"/>
      <c r="N29304" s="404"/>
      <c r="O29304" s="404"/>
      <c r="P29304" s="404"/>
      <c r="Q29304" s="404"/>
      <c r="R29304" s="404"/>
      <c r="S29304" s="404"/>
      <c r="T29304" s="404"/>
    </row>
    <row r="29305" spans="12:20" ht="16.8">
      <c r="L29305" s="404"/>
      <c r="M29305" s="404"/>
      <c r="N29305" s="404"/>
      <c r="O29305" s="404"/>
      <c r="P29305" s="404"/>
      <c r="Q29305" s="404"/>
      <c r="R29305" s="404"/>
      <c r="S29305" s="404"/>
      <c r="T29305" s="404"/>
    </row>
    <row r="29306" spans="12:20" ht="16.8">
      <c r="L29306" s="404"/>
      <c r="M29306" s="404"/>
      <c r="N29306" s="404"/>
      <c r="O29306" s="404"/>
      <c r="P29306" s="404"/>
      <c r="Q29306" s="404"/>
      <c r="R29306" s="404"/>
      <c r="S29306" s="404"/>
      <c r="T29306" s="404"/>
    </row>
    <row r="29307" spans="12:20" ht="16.8">
      <c r="L29307" s="404"/>
      <c r="M29307" s="404"/>
      <c r="N29307" s="404"/>
      <c r="O29307" s="404"/>
      <c r="P29307" s="404"/>
      <c r="Q29307" s="404"/>
      <c r="R29307" s="404"/>
      <c r="S29307" s="404"/>
      <c r="T29307" s="404"/>
    </row>
    <row r="29308" spans="12:20" ht="16.8">
      <c r="L29308" s="404"/>
      <c r="M29308" s="404"/>
      <c r="N29308" s="404"/>
      <c r="O29308" s="404"/>
      <c r="P29308" s="404"/>
      <c r="Q29308" s="404"/>
      <c r="R29308" s="404"/>
      <c r="S29308" s="404"/>
      <c r="T29308" s="404"/>
    </row>
    <row r="29309" spans="12:20" ht="16.8">
      <c r="L29309" s="404"/>
      <c r="M29309" s="404"/>
      <c r="N29309" s="404"/>
      <c r="O29309" s="404"/>
      <c r="P29309" s="404"/>
      <c r="Q29309" s="404"/>
      <c r="R29309" s="404"/>
      <c r="S29309" s="404"/>
      <c r="T29309" s="404"/>
    </row>
    <row r="29310" spans="12:20" ht="16.8">
      <c r="L29310" s="404"/>
      <c r="M29310" s="404"/>
      <c r="N29310" s="404"/>
      <c r="O29310" s="404"/>
      <c r="P29310" s="404"/>
      <c r="Q29310" s="404"/>
      <c r="R29310" s="404"/>
      <c r="S29310" s="404"/>
      <c r="T29310" s="404"/>
    </row>
    <row r="29311" spans="12:20" ht="16.8">
      <c r="L29311" s="404"/>
      <c r="M29311" s="404"/>
      <c r="N29311" s="404"/>
      <c r="O29311" s="404"/>
      <c r="P29311" s="404"/>
      <c r="Q29311" s="404"/>
      <c r="R29311" s="404"/>
      <c r="S29311" s="404"/>
      <c r="T29311" s="404"/>
    </row>
    <row r="29312" spans="12:20" ht="16.8">
      <c r="L29312" s="404"/>
      <c r="M29312" s="404"/>
      <c r="N29312" s="404"/>
      <c r="O29312" s="404"/>
      <c r="P29312" s="404"/>
      <c r="Q29312" s="404"/>
      <c r="R29312" s="404"/>
      <c r="S29312" s="404"/>
      <c r="T29312" s="404"/>
    </row>
    <row r="29313" spans="12:20" ht="16.8">
      <c r="L29313" s="404"/>
      <c r="M29313" s="404"/>
      <c r="N29313" s="404"/>
      <c r="O29313" s="404"/>
      <c r="P29313" s="404"/>
      <c r="Q29313" s="404"/>
      <c r="R29313" s="404"/>
      <c r="S29313" s="404"/>
      <c r="T29313" s="404"/>
    </row>
    <row r="29314" spans="12:20" ht="16.8">
      <c r="L29314" s="404"/>
      <c r="M29314" s="404"/>
      <c r="N29314" s="404"/>
      <c r="O29314" s="404"/>
      <c r="P29314" s="404"/>
      <c r="Q29314" s="404"/>
      <c r="R29314" s="404"/>
      <c r="S29314" s="404"/>
      <c r="T29314" s="404"/>
    </row>
    <row r="29315" spans="12:20" ht="16.8">
      <c r="L29315" s="404"/>
      <c r="M29315" s="404"/>
      <c r="N29315" s="404"/>
      <c r="O29315" s="404"/>
      <c r="P29315" s="404"/>
      <c r="Q29315" s="404"/>
      <c r="R29315" s="404"/>
      <c r="S29315" s="404"/>
      <c r="T29315" s="404"/>
    </row>
    <row r="29316" spans="12:20" ht="16.8">
      <c r="L29316" s="404"/>
      <c r="M29316" s="404"/>
      <c r="N29316" s="404"/>
      <c r="O29316" s="404"/>
      <c r="P29316" s="404"/>
      <c r="Q29316" s="404"/>
      <c r="R29316" s="404"/>
      <c r="S29316" s="404"/>
      <c r="T29316" s="404"/>
    </row>
    <row r="29317" spans="12:20" ht="16.8">
      <c r="L29317" s="404"/>
      <c r="M29317" s="404"/>
      <c r="N29317" s="404"/>
      <c r="O29317" s="404"/>
      <c r="P29317" s="404"/>
      <c r="Q29317" s="404"/>
      <c r="R29317" s="404"/>
      <c r="S29317" s="404"/>
      <c r="T29317" s="404"/>
    </row>
    <row r="29318" spans="12:20" ht="16.8">
      <c r="L29318" s="404"/>
      <c r="M29318" s="404"/>
      <c r="N29318" s="404"/>
      <c r="O29318" s="404"/>
      <c r="P29318" s="404"/>
      <c r="Q29318" s="404"/>
      <c r="R29318" s="404"/>
      <c r="S29318" s="404"/>
      <c r="T29318" s="404"/>
    </row>
    <row r="29319" spans="12:20" ht="16.8">
      <c r="L29319" s="404"/>
      <c r="M29319" s="404"/>
      <c r="N29319" s="404"/>
      <c r="O29319" s="404"/>
      <c r="P29319" s="404"/>
      <c r="Q29319" s="404"/>
      <c r="R29319" s="404"/>
      <c r="S29319" s="404"/>
      <c r="T29319" s="404"/>
    </row>
    <row r="29320" spans="12:20" ht="16.8">
      <c r="L29320" s="404"/>
      <c r="M29320" s="404"/>
      <c r="N29320" s="404"/>
      <c r="O29320" s="404"/>
      <c r="P29320" s="404"/>
      <c r="Q29320" s="404"/>
      <c r="R29320" s="404"/>
      <c r="S29320" s="404"/>
      <c r="T29320" s="404"/>
    </row>
    <row r="29321" spans="12:20" ht="16.8">
      <c r="L29321" s="404"/>
      <c r="M29321" s="404"/>
      <c r="N29321" s="404"/>
      <c r="O29321" s="404"/>
      <c r="P29321" s="404"/>
      <c r="Q29321" s="404"/>
      <c r="R29321" s="404"/>
      <c r="S29321" s="404"/>
      <c r="T29321" s="404"/>
    </row>
    <row r="29322" spans="12:20" ht="16.8">
      <c r="L29322" s="404"/>
      <c r="M29322" s="404"/>
      <c r="N29322" s="404"/>
      <c r="O29322" s="404"/>
      <c r="P29322" s="404"/>
      <c r="Q29322" s="404"/>
      <c r="R29322" s="404"/>
      <c r="S29322" s="404"/>
      <c r="T29322" s="404"/>
    </row>
    <row r="29323" spans="12:20" ht="16.8">
      <c r="L29323" s="404"/>
      <c r="M29323" s="404"/>
      <c r="N29323" s="404"/>
      <c r="O29323" s="404"/>
      <c r="P29323" s="404"/>
      <c r="Q29323" s="404"/>
      <c r="R29323" s="404"/>
      <c r="S29323" s="404"/>
      <c r="T29323" s="404"/>
    </row>
    <row r="29324" spans="12:20" ht="16.8">
      <c r="L29324" s="404"/>
      <c r="M29324" s="404"/>
      <c r="N29324" s="404"/>
      <c r="O29324" s="404"/>
      <c r="P29324" s="404"/>
      <c r="Q29324" s="404"/>
      <c r="R29324" s="404"/>
      <c r="S29324" s="404"/>
      <c r="T29324" s="404"/>
    </row>
    <row r="29325" spans="12:20" ht="16.8">
      <c r="L29325" s="404"/>
      <c r="M29325" s="404"/>
      <c r="N29325" s="404"/>
      <c r="O29325" s="404"/>
      <c r="P29325" s="404"/>
      <c r="Q29325" s="404"/>
      <c r="R29325" s="404"/>
      <c r="S29325" s="404"/>
      <c r="T29325" s="404"/>
    </row>
    <row r="29326" spans="12:20" ht="16.8">
      <c r="L29326" s="404"/>
      <c r="M29326" s="404"/>
      <c r="N29326" s="404"/>
      <c r="O29326" s="404"/>
      <c r="P29326" s="404"/>
      <c r="Q29326" s="404"/>
      <c r="R29326" s="404"/>
      <c r="S29326" s="404"/>
      <c r="T29326" s="404"/>
    </row>
    <row r="29327" spans="12:20" ht="16.8">
      <c r="L29327" s="404"/>
      <c r="M29327" s="404"/>
      <c r="N29327" s="404"/>
      <c r="O29327" s="404"/>
      <c r="P29327" s="404"/>
      <c r="Q29327" s="404"/>
      <c r="R29327" s="404"/>
      <c r="S29327" s="404"/>
      <c r="T29327" s="404"/>
    </row>
    <row r="29328" spans="12:20" ht="16.8">
      <c r="L29328" s="404"/>
      <c r="M29328" s="404"/>
      <c r="N29328" s="404"/>
      <c r="O29328" s="404"/>
      <c r="P29328" s="404"/>
      <c r="Q29328" s="404"/>
      <c r="R29328" s="404"/>
      <c r="S29328" s="404"/>
      <c r="T29328" s="404"/>
    </row>
    <row r="29329" spans="12:20" ht="16.8">
      <c r="L29329" s="404"/>
      <c r="M29329" s="404"/>
      <c r="N29329" s="404"/>
      <c r="O29329" s="404"/>
      <c r="P29329" s="404"/>
      <c r="Q29329" s="404"/>
      <c r="R29329" s="404"/>
      <c r="S29329" s="404"/>
      <c r="T29329" s="404"/>
    </row>
    <row r="29330" spans="12:20" ht="16.8">
      <c r="L29330" s="404"/>
      <c r="M29330" s="404"/>
      <c r="N29330" s="404"/>
      <c r="O29330" s="404"/>
      <c r="P29330" s="404"/>
      <c r="Q29330" s="404"/>
      <c r="R29330" s="404"/>
      <c r="S29330" s="404"/>
      <c r="T29330" s="404"/>
    </row>
    <row r="29331" spans="12:20" ht="16.8">
      <c r="L29331" s="404"/>
      <c r="M29331" s="404"/>
      <c r="N29331" s="404"/>
      <c r="O29331" s="404"/>
      <c r="P29331" s="404"/>
      <c r="Q29331" s="404"/>
      <c r="R29331" s="404"/>
      <c r="S29331" s="404"/>
      <c r="T29331" s="404"/>
    </row>
    <row r="29332" spans="12:20" ht="16.8">
      <c r="L29332" s="404"/>
      <c r="M29332" s="404"/>
      <c r="N29332" s="404"/>
      <c r="O29332" s="404"/>
      <c r="P29332" s="404"/>
      <c r="Q29332" s="404"/>
      <c r="R29332" s="404"/>
      <c r="S29332" s="404"/>
      <c r="T29332" s="404"/>
    </row>
    <row r="29333" spans="12:20" ht="16.8">
      <c r="L29333" s="404"/>
      <c r="M29333" s="404"/>
      <c r="N29333" s="404"/>
      <c r="O29333" s="404"/>
      <c r="P29333" s="404"/>
      <c r="Q29333" s="404"/>
      <c r="R29333" s="404"/>
      <c r="S29333" s="404"/>
      <c r="T29333" s="404"/>
    </row>
    <row r="29334" spans="12:20" ht="16.8">
      <c r="L29334" s="404"/>
      <c r="M29334" s="404"/>
      <c r="N29334" s="404"/>
      <c r="O29334" s="404"/>
      <c r="P29334" s="404"/>
      <c r="Q29334" s="404"/>
      <c r="R29334" s="404"/>
      <c r="S29334" s="404"/>
      <c r="T29334" s="404"/>
    </row>
    <row r="29335" spans="12:20" ht="16.8">
      <c r="L29335" s="404"/>
      <c r="M29335" s="404"/>
      <c r="N29335" s="404"/>
      <c r="O29335" s="404"/>
      <c r="P29335" s="404"/>
      <c r="Q29335" s="404"/>
      <c r="R29335" s="404"/>
      <c r="S29335" s="404"/>
      <c r="T29335" s="404"/>
    </row>
    <row r="29336" spans="12:20" ht="16.8">
      <c r="L29336" s="404"/>
      <c r="M29336" s="404"/>
      <c r="N29336" s="404"/>
      <c r="O29336" s="404"/>
      <c r="P29336" s="404"/>
      <c r="Q29336" s="404"/>
      <c r="R29336" s="404"/>
      <c r="S29336" s="404"/>
      <c r="T29336" s="404"/>
    </row>
    <row r="29337" spans="12:20" ht="16.8">
      <c r="L29337" s="404"/>
      <c r="M29337" s="404"/>
      <c r="N29337" s="404"/>
      <c r="O29337" s="404"/>
      <c r="P29337" s="404"/>
      <c r="Q29337" s="404"/>
      <c r="R29337" s="404"/>
      <c r="S29337" s="404"/>
      <c r="T29337" s="404"/>
    </row>
    <row r="29338" spans="12:20" ht="16.8">
      <c r="L29338" s="404"/>
      <c r="M29338" s="404"/>
      <c r="N29338" s="404"/>
      <c r="O29338" s="404"/>
      <c r="P29338" s="404"/>
      <c r="Q29338" s="404"/>
      <c r="R29338" s="404"/>
      <c r="S29338" s="404"/>
      <c r="T29338" s="404"/>
    </row>
    <row r="29339" spans="12:20" ht="16.8">
      <c r="L29339" s="404"/>
      <c r="M29339" s="404"/>
      <c r="N29339" s="404"/>
      <c r="O29339" s="404"/>
      <c r="P29339" s="404"/>
      <c r="Q29339" s="404"/>
      <c r="R29339" s="404"/>
      <c r="S29339" s="404"/>
      <c r="T29339" s="404"/>
    </row>
    <row r="29340" spans="12:20" ht="16.8">
      <c r="L29340" s="404"/>
      <c r="M29340" s="404"/>
      <c r="N29340" s="404"/>
      <c r="O29340" s="404"/>
      <c r="P29340" s="404"/>
      <c r="Q29340" s="404"/>
      <c r="R29340" s="404"/>
      <c r="S29340" s="404"/>
      <c r="T29340" s="404"/>
    </row>
    <row r="29341" spans="12:20" ht="16.8">
      <c r="L29341" s="404"/>
      <c r="M29341" s="404"/>
      <c r="N29341" s="404"/>
      <c r="O29341" s="404"/>
      <c r="P29341" s="404"/>
      <c r="Q29341" s="404"/>
      <c r="R29341" s="404"/>
      <c r="S29341" s="404"/>
      <c r="T29341" s="404"/>
    </row>
    <row r="29342" spans="12:20" ht="16.8">
      <c r="L29342" s="404"/>
      <c r="M29342" s="404"/>
      <c r="N29342" s="404"/>
      <c r="O29342" s="404"/>
      <c r="P29342" s="404"/>
      <c r="Q29342" s="404"/>
      <c r="R29342" s="404"/>
      <c r="S29342" s="404"/>
      <c r="T29342" s="404"/>
    </row>
    <row r="29343" spans="12:20" ht="16.8">
      <c r="L29343" s="404"/>
      <c r="M29343" s="404"/>
      <c r="N29343" s="404"/>
      <c r="O29343" s="404"/>
      <c r="P29343" s="404"/>
      <c r="Q29343" s="404"/>
      <c r="R29343" s="404"/>
      <c r="S29343" s="404"/>
      <c r="T29343" s="404"/>
    </row>
    <row r="29344" spans="12:20" ht="16.8">
      <c r="L29344" s="404"/>
      <c r="M29344" s="404"/>
      <c r="N29344" s="404"/>
      <c r="O29344" s="404"/>
      <c r="P29344" s="404"/>
      <c r="Q29344" s="404"/>
      <c r="R29344" s="404"/>
      <c r="S29344" s="404"/>
      <c r="T29344" s="404"/>
    </row>
    <row r="29345" spans="12:20" ht="16.8">
      <c r="L29345" s="404"/>
      <c r="M29345" s="404"/>
      <c r="N29345" s="404"/>
      <c r="O29345" s="404"/>
      <c r="P29345" s="404"/>
      <c r="Q29345" s="404"/>
      <c r="R29345" s="404"/>
      <c r="S29345" s="404"/>
      <c r="T29345" s="404"/>
    </row>
    <row r="29346" spans="12:20" ht="16.8">
      <c r="L29346" s="404"/>
      <c r="M29346" s="404"/>
      <c r="N29346" s="404"/>
      <c r="O29346" s="404"/>
      <c r="P29346" s="404"/>
      <c r="Q29346" s="404"/>
      <c r="R29346" s="404"/>
      <c r="S29346" s="404"/>
      <c r="T29346" s="404"/>
    </row>
    <row r="29347" spans="12:20" ht="16.8">
      <c r="L29347" s="404"/>
      <c r="M29347" s="404"/>
      <c r="N29347" s="404"/>
      <c r="O29347" s="404"/>
      <c r="P29347" s="404"/>
      <c r="Q29347" s="404"/>
      <c r="R29347" s="404"/>
      <c r="S29347" s="404"/>
      <c r="T29347" s="404"/>
    </row>
    <row r="29348" spans="12:20" ht="16.8">
      <c r="L29348" s="404"/>
      <c r="M29348" s="404"/>
      <c r="N29348" s="404"/>
      <c r="O29348" s="404"/>
      <c r="P29348" s="404"/>
      <c r="Q29348" s="404"/>
      <c r="R29348" s="404"/>
      <c r="S29348" s="404"/>
      <c r="T29348" s="404"/>
    </row>
    <row r="29349" spans="12:20" ht="16.8">
      <c r="L29349" s="404"/>
      <c r="M29349" s="404"/>
      <c r="N29349" s="404"/>
      <c r="O29349" s="404"/>
      <c r="P29349" s="404"/>
      <c r="Q29349" s="404"/>
      <c r="R29349" s="404"/>
      <c r="S29349" s="404"/>
      <c r="T29349" s="404"/>
    </row>
    <row r="29350" spans="12:20" ht="16.8">
      <c r="L29350" s="404"/>
      <c r="M29350" s="404"/>
      <c r="N29350" s="404"/>
      <c r="O29350" s="404"/>
      <c r="P29350" s="404"/>
      <c r="Q29350" s="404"/>
      <c r="R29350" s="404"/>
      <c r="S29350" s="404"/>
      <c r="T29350" s="404"/>
    </row>
    <row r="29351" spans="12:20" ht="16.8">
      <c r="L29351" s="404"/>
      <c r="M29351" s="404"/>
      <c r="N29351" s="404"/>
      <c r="O29351" s="404"/>
      <c r="P29351" s="404"/>
      <c r="Q29351" s="404"/>
      <c r="R29351" s="404"/>
      <c r="S29351" s="404"/>
      <c r="T29351" s="404"/>
    </row>
    <row r="29352" spans="12:20" ht="16.8">
      <c r="L29352" s="404"/>
      <c r="M29352" s="404"/>
      <c r="N29352" s="404"/>
      <c r="O29352" s="404"/>
      <c r="P29352" s="404"/>
      <c r="Q29352" s="404"/>
      <c r="R29352" s="404"/>
      <c r="S29352" s="404"/>
      <c r="T29352" s="404"/>
    </row>
    <row r="29353" spans="12:20" ht="16.8">
      <c r="L29353" s="404"/>
      <c r="M29353" s="404"/>
      <c r="N29353" s="404"/>
      <c r="O29353" s="404"/>
      <c r="P29353" s="404"/>
      <c r="Q29353" s="404"/>
      <c r="R29353" s="404"/>
      <c r="S29353" s="404"/>
      <c r="T29353" s="404"/>
    </row>
    <row r="29354" spans="12:20" ht="16.8">
      <c r="L29354" s="404"/>
      <c r="M29354" s="404"/>
      <c r="N29354" s="404"/>
      <c r="O29354" s="404"/>
      <c r="P29354" s="404"/>
      <c r="Q29354" s="404"/>
      <c r="R29354" s="404"/>
      <c r="S29354" s="404"/>
      <c r="T29354" s="404"/>
    </row>
    <row r="29355" spans="12:20" ht="16.8">
      <c r="L29355" s="404"/>
      <c r="M29355" s="404"/>
      <c r="N29355" s="404"/>
      <c r="O29355" s="404"/>
      <c r="P29355" s="404"/>
      <c r="Q29355" s="404"/>
      <c r="R29355" s="404"/>
      <c r="S29355" s="404"/>
      <c r="T29355" s="404"/>
    </row>
    <row r="29356" spans="12:20" ht="16.8">
      <c r="L29356" s="404"/>
      <c r="M29356" s="404"/>
      <c r="N29356" s="404"/>
      <c r="O29356" s="404"/>
      <c r="P29356" s="404"/>
      <c r="Q29356" s="404"/>
      <c r="R29356" s="404"/>
      <c r="S29356" s="404"/>
      <c r="T29356" s="404"/>
    </row>
    <row r="29357" spans="12:20" ht="16.8">
      <c r="L29357" s="404"/>
      <c r="M29357" s="404"/>
      <c r="N29357" s="404"/>
      <c r="O29357" s="404"/>
      <c r="P29357" s="404"/>
      <c r="Q29357" s="404"/>
      <c r="R29357" s="404"/>
      <c r="S29357" s="404"/>
      <c r="T29357" s="404"/>
    </row>
    <row r="29358" spans="12:20" ht="16.8">
      <c r="L29358" s="404"/>
      <c r="M29358" s="404"/>
      <c r="N29358" s="404"/>
      <c r="O29358" s="404"/>
      <c r="P29358" s="404"/>
      <c r="Q29358" s="404"/>
      <c r="R29358" s="404"/>
      <c r="S29358" s="404"/>
      <c r="T29358" s="404"/>
    </row>
    <row r="29359" spans="12:20" ht="16.8">
      <c r="L29359" s="404"/>
      <c r="M29359" s="404"/>
      <c r="N29359" s="404"/>
      <c r="O29359" s="404"/>
      <c r="P29359" s="404"/>
      <c r="Q29359" s="404"/>
      <c r="R29359" s="404"/>
      <c r="S29359" s="404"/>
      <c r="T29359" s="404"/>
    </row>
    <row r="29360" spans="12:20" ht="16.8">
      <c r="L29360" s="404"/>
      <c r="M29360" s="404"/>
      <c r="N29360" s="404"/>
      <c r="O29360" s="404"/>
      <c r="P29360" s="404"/>
      <c r="Q29360" s="404"/>
      <c r="R29360" s="404"/>
      <c r="S29360" s="404"/>
      <c r="T29360" s="404"/>
    </row>
    <row r="29361" spans="12:20" ht="16.8">
      <c r="L29361" s="404"/>
      <c r="M29361" s="404"/>
      <c r="N29361" s="404"/>
      <c r="O29361" s="404"/>
      <c r="P29361" s="404"/>
      <c r="Q29361" s="404"/>
      <c r="R29361" s="404"/>
      <c r="S29361" s="404"/>
      <c r="T29361" s="404"/>
    </row>
    <row r="29362" spans="12:20" ht="16.8">
      <c r="L29362" s="404"/>
      <c r="M29362" s="404"/>
      <c r="N29362" s="404"/>
      <c r="O29362" s="404"/>
      <c r="P29362" s="404"/>
      <c r="Q29362" s="404"/>
      <c r="R29362" s="404"/>
      <c r="S29362" s="404"/>
      <c r="T29362" s="404"/>
    </row>
    <row r="29363" spans="12:20" ht="16.8">
      <c r="L29363" s="404"/>
      <c r="M29363" s="404"/>
      <c r="N29363" s="404"/>
      <c r="O29363" s="404"/>
      <c r="P29363" s="404"/>
      <c r="Q29363" s="404"/>
      <c r="R29363" s="404"/>
      <c r="S29363" s="404"/>
      <c r="T29363" s="404"/>
    </row>
    <row r="29364" spans="12:20" ht="16.8">
      <c r="L29364" s="404"/>
      <c r="M29364" s="404"/>
      <c r="N29364" s="404"/>
      <c r="O29364" s="404"/>
      <c r="P29364" s="404"/>
      <c r="Q29364" s="404"/>
      <c r="R29364" s="404"/>
      <c r="S29364" s="404"/>
      <c r="T29364" s="404"/>
    </row>
    <row r="29365" spans="12:20" ht="16.8">
      <c r="L29365" s="404"/>
      <c r="M29365" s="404"/>
      <c r="N29365" s="404"/>
      <c r="O29365" s="404"/>
      <c r="P29365" s="404"/>
      <c r="Q29365" s="404"/>
      <c r="R29365" s="404"/>
      <c r="S29365" s="404"/>
      <c r="T29365" s="404"/>
    </row>
    <row r="29366" spans="12:20" ht="16.8">
      <c r="L29366" s="404"/>
      <c r="M29366" s="404"/>
      <c r="N29366" s="404"/>
      <c r="O29366" s="404"/>
      <c r="P29366" s="404"/>
      <c r="Q29366" s="404"/>
      <c r="R29366" s="404"/>
      <c r="S29366" s="404"/>
      <c r="T29366" s="404"/>
    </row>
    <row r="29367" spans="12:20" ht="16.8">
      <c r="L29367" s="404"/>
      <c r="M29367" s="404"/>
      <c r="N29367" s="404"/>
      <c r="O29367" s="404"/>
      <c r="P29367" s="404"/>
      <c r="Q29367" s="404"/>
      <c r="R29367" s="404"/>
      <c r="S29367" s="404"/>
      <c r="T29367" s="404"/>
    </row>
    <row r="29368" spans="12:20" ht="16.8">
      <c r="L29368" s="404"/>
      <c r="M29368" s="404"/>
      <c r="N29368" s="404"/>
      <c r="O29368" s="404"/>
      <c r="P29368" s="404"/>
      <c r="Q29368" s="404"/>
      <c r="R29368" s="404"/>
      <c r="S29368" s="404"/>
      <c r="T29368" s="404"/>
    </row>
    <row r="29369" spans="12:20" ht="16.8">
      <c r="L29369" s="404"/>
      <c r="M29369" s="404"/>
      <c r="N29369" s="404"/>
      <c r="O29369" s="404"/>
      <c r="P29369" s="404"/>
      <c r="Q29369" s="404"/>
      <c r="R29369" s="404"/>
      <c r="S29369" s="404"/>
      <c r="T29369" s="404"/>
    </row>
    <row r="29370" spans="12:20" ht="16.8">
      <c r="L29370" s="404"/>
      <c r="M29370" s="404"/>
      <c r="N29370" s="404"/>
      <c r="O29370" s="404"/>
      <c r="P29370" s="404"/>
      <c r="Q29370" s="404"/>
      <c r="R29370" s="404"/>
      <c r="S29370" s="404"/>
      <c r="T29370" s="404"/>
    </row>
    <row r="29371" spans="12:20" ht="16.8">
      <c r="L29371" s="404"/>
      <c r="M29371" s="404"/>
      <c r="N29371" s="404"/>
      <c r="O29371" s="404"/>
      <c r="P29371" s="404"/>
      <c r="Q29371" s="404"/>
      <c r="R29371" s="404"/>
      <c r="S29371" s="404"/>
      <c r="T29371" s="404"/>
    </row>
    <row r="29372" spans="12:20" ht="16.8">
      <c r="L29372" s="404"/>
      <c r="M29372" s="404"/>
      <c r="N29372" s="404"/>
      <c r="O29372" s="404"/>
      <c r="P29372" s="404"/>
      <c r="Q29372" s="404"/>
      <c r="R29372" s="404"/>
      <c r="S29372" s="404"/>
      <c r="T29372" s="404"/>
    </row>
    <row r="29373" spans="12:20" ht="16.8">
      <c r="L29373" s="404"/>
      <c r="M29373" s="404"/>
      <c r="N29373" s="404"/>
      <c r="O29373" s="404"/>
      <c r="P29373" s="404"/>
      <c r="Q29373" s="404"/>
      <c r="R29373" s="404"/>
      <c r="S29373" s="404"/>
      <c r="T29373" s="404"/>
    </row>
    <row r="29374" spans="12:20" ht="16.8">
      <c r="L29374" s="404"/>
      <c r="M29374" s="404"/>
      <c r="N29374" s="404"/>
      <c r="O29374" s="404"/>
      <c r="P29374" s="404"/>
      <c r="Q29374" s="404"/>
      <c r="R29374" s="404"/>
      <c r="S29374" s="404"/>
      <c r="T29374" s="404"/>
    </row>
    <row r="29375" spans="12:20" ht="16.8">
      <c r="L29375" s="404"/>
      <c r="M29375" s="404"/>
      <c r="N29375" s="404"/>
      <c r="O29375" s="404"/>
      <c r="P29375" s="404"/>
      <c r="Q29375" s="404"/>
      <c r="R29375" s="404"/>
      <c r="S29375" s="404"/>
      <c r="T29375" s="404"/>
    </row>
    <row r="29376" spans="12:20" ht="16.8">
      <c r="L29376" s="404"/>
      <c r="M29376" s="404"/>
      <c r="N29376" s="404"/>
      <c r="O29376" s="404"/>
      <c r="P29376" s="404"/>
      <c r="Q29376" s="404"/>
      <c r="R29376" s="404"/>
      <c r="S29376" s="404"/>
      <c r="T29376" s="404"/>
    </row>
    <row r="29377" spans="12:20" ht="16.8">
      <c r="L29377" s="404"/>
      <c r="M29377" s="404"/>
      <c r="N29377" s="404"/>
      <c r="O29377" s="404"/>
      <c r="P29377" s="404"/>
      <c r="Q29377" s="404"/>
      <c r="R29377" s="404"/>
      <c r="S29377" s="404"/>
      <c r="T29377" s="404"/>
    </row>
    <row r="29378" spans="12:20" ht="16.8">
      <c r="L29378" s="404"/>
      <c r="M29378" s="404"/>
      <c r="N29378" s="404"/>
      <c r="O29378" s="404"/>
      <c r="P29378" s="404"/>
      <c r="Q29378" s="404"/>
      <c r="R29378" s="404"/>
      <c r="S29378" s="404"/>
      <c r="T29378" s="404"/>
    </row>
    <row r="29379" spans="12:20" ht="16.8">
      <c r="L29379" s="404"/>
      <c r="M29379" s="404"/>
      <c r="N29379" s="404"/>
      <c r="O29379" s="404"/>
      <c r="P29379" s="404"/>
      <c r="Q29379" s="404"/>
      <c r="R29379" s="404"/>
      <c r="S29379" s="404"/>
      <c r="T29379" s="404"/>
    </row>
    <row r="29380" spans="12:20" ht="16.8">
      <c r="L29380" s="404"/>
      <c r="M29380" s="404"/>
      <c r="N29380" s="404"/>
      <c r="O29380" s="404"/>
      <c r="P29380" s="404"/>
      <c r="Q29380" s="404"/>
      <c r="R29380" s="404"/>
      <c r="S29380" s="404"/>
      <c r="T29380" s="404"/>
    </row>
    <row r="29381" spans="12:20" ht="16.8">
      <c r="L29381" s="404"/>
      <c r="M29381" s="404"/>
      <c r="N29381" s="404"/>
      <c r="O29381" s="404"/>
      <c r="P29381" s="404"/>
      <c r="Q29381" s="404"/>
      <c r="R29381" s="404"/>
      <c r="S29381" s="404"/>
      <c r="T29381" s="404"/>
    </row>
    <row r="29382" spans="12:20" ht="16.8">
      <c r="L29382" s="404"/>
      <c r="M29382" s="404"/>
      <c r="N29382" s="404"/>
      <c r="O29382" s="404"/>
      <c r="P29382" s="404"/>
      <c r="Q29382" s="404"/>
      <c r="R29382" s="404"/>
      <c r="S29382" s="404"/>
      <c r="T29382" s="404"/>
    </row>
    <row r="29383" spans="12:20" ht="16.8">
      <c r="L29383" s="404"/>
      <c r="M29383" s="404"/>
      <c r="N29383" s="404"/>
      <c r="O29383" s="404"/>
      <c r="P29383" s="404"/>
      <c r="Q29383" s="404"/>
      <c r="R29383" s="404"/>
      <c r="S29383" s="404"/>
      <c r="T29383" s="404"/>
    </row>
    <row r="29384" spans="12:20" ht="16.8">
      <c r="L29384" s="404"/>
      <c r="M29384" s="404"/>
      <c r="N29384" s="404"/>
      <c r="O29384" s="404"/>
      <c r="P29384" s="404"/>
      <c r="Q29384" s="404"/>
      <c r="R29384" s="404"/>
      <c r="S29384" s="404"/>
      <c r="T29384" s="404"/>
    </row>
    <row r="29385" spans="12:20" ht="16.8">
      <c r="L29385" s="404"/>
      <c r="M29385" s="404"/>
      <c r="N29385" s="404"/>
      <c r="O29385" s="404"/>
      <c r="P29385" s="404"/>
      <c r="Q29385" s="404"/>
      <c r="R29385" s="404"/>
      <c r="S29385" s="404"/>
      <c r="T29385" s="404"/>
    </row>
    <row r="29386" spans="12:20" ht="16.8">
      <c r="L29386" s="404"/>
      <c r="M29386" s="404"/>
      <c r="N29386" s="404"/>
      <c r="O29386" s="404"/>
      <c r="P29386" s="404"/>
      <c r="Q29386" s="404"/>
      <c r="R29386" s="404"/>
      <c r="S29386" s="404"/>
      <c r="T29386" s="404"/>
    </row>
    <row r="29387" spans="12:20" ht="16.8">
      <c r="L29387" s="404"/>
      <c r="M29387" s="404"/>
      <c r="N29387" s="404"/>
      <c r="O29387" s="404"/>
      <c r="P29387" s="404"/>
      <c r="Q29387" s="404"/>
      <c r="R29387" s="404"/>
      <c r="S29387" s="404"/>
      <c r="T29387" s="404"/>
    </row>
    <row r="29388" spans="12:20" ht="16.8">
      <c r="L29388" s="404"/>
      <c r="M29388" s="404"/>
      <c r="N29388" s="404"/>
      <c r="O29388" s="404"/>
      <c r="P29388" s="404"/>
      <c r="Q29388" s="404"/>
      <c r="R29388" s="404"/>
      <c r="S29388" s="404"/>
      <c r="T29388" s="404"/>
    </row>
    <row r="29389" spans="12:20" ht="16.8">
      <c r="L29389" s="404"/>
      <c r="M29389" s="404"/>
      <c r="N29389" s="404"/>
      <c r="O29389" s="404"/>
      <c r="P29389" s="404"/>
      <c r="Q29389" s="404"/>
      <c r="R29389" s="404"/>
      <c r="S29389" s="404"/>
      <c r="T29389" s="404"/>
    </row>
    <row r="29390" spans="12:20" ht="16.8">
      <c r="L29390" s="404"/>
      <c r="M29390" s="404"/>
      <c r="N29390" s="404"/>
      <c r="O29390" s="404"/>
      <c r="P29390" s="404"/>
      <c r="Q29390" s="404"/>
      <c r="R29390" s="404"/>
      <c r="S29390" s="404"/>
      <c r="T29390" s="404"/>
    </row>
    <row r="29391" spans="12:20" ht="16.8">
      <c r="L29391" s="404"/>
      <c r="M29391" s="404"/>
      <c r="N29391" s="404"/>
      <c r="O29391" s="404"/>
      <c r="P29391" s="404"/>
      <c r="Q29391" s="404"/>
      <c r="R29391" s="404"/>
      <c r="S29391" s="404"/>
      <c r="T29391" s="404"/>
    </row>
    <row r="29392" spans="12:20" ht="16.8">
      <c r="L29392" s="404"/>
      <c r="M29392" s="404"/>
      <c r="N29392" s="404"/>
      <c r="O29392" s="404"/>
      <c r="P29392" s="404"/>
      <c r="Q29392" s="404"/>
      <c r="R29392" s="404"/>
      <c r="S29392" s="404"/>
      <c r="T29392" s="404"/>
    </row>
    <row r="29393" spans="12:20" ht="16.8">
      <c r="L29393" s="404"/>
      <c r="M29393" s="404"/>
      <c r="N29393" s="404"/>
      <c r="O29393" s="404"/>
      <c r="P29393" s="404"/>
      <c r="Q29393" s="404"/>
      <c r="R29393" s="404"/>
      <c r="S29393" s="404"/>
      <c r="T29393" s="404"/>
    </row>
    <row r="29394" spans="12:20" ht="16.8">
      <c r="L29394" s="404"/>
      <c r="M29394" s="404"/>
      <c r="N29394" s="404"/>
      <c r="O29394" s="404"/>
      <c r="P29394" s="404"/>
      <c r="Q29394" s="404"/>
      <c r="R29394" s="404"/>
      <c r="S29394" s="404"/>
      <c r="T29394" s="404"/>
    </row>
    <row r="29395" spans="12:20" ht="16.8">
      <c r="L29395" s="404"/>
      <c r="M29395" s="404"/>
      <c r="N29395" s="404"/>
      <c r="O29395" s="404"/>
      <c r="P29395" s="404"/>
      <c r="Q29395" s="404"/>
      <c r="R29395" s="404"/>
      <c r="S29395" s="404"/>
      <c r="T29395" s="404"/>
    </row>
    <row r="29396" spans="12:20" ht="16.8">
      <c r="L29396" s="404"/>
      <c r="M29396" s="404"/>
      <c r="N29396" s="404"/>
      <c r="O29396" s="404"/>
      <c r="P29396" s="404"/>
      <c r="Q29396" s="404"/>
      <c r="R29396" s="404"/>
      <c r="S29396" s="404"/>
      <c r="T29396" s="404"/>
    </row>
    <row r="29397" spans="12:20" ht="16.8">
      <c r="L29397" s="404"/>
      <c r="M29397" s="404"/>
      <c r="N29397" s="404"/>
      <c r="O29397" s="404"/>
      <c r="P29397" s="404"/>
      <c r="Q29397" s="404"/>
      <c r="R29397" s="404"/>
      <c r="S29397" s="404"/>
      <c r="T29397" s="404"/>
    </row>
    <row r="29398" spans="12:20" ht="16.8">
      <c r="L29398" s="404"/>
      <c r="M29398" s="404"/>
      <c r="N29398" s="404"/>
      <c r="O29398" s="404"/>
      <c r="P29398" s="404"/>
      <c r="Q29398" s="404"/>
      <c r="R29398" s="404"/>
      <c r="S29398" s="404"/>
      <c r="T29398" s="404"/>
    </row>
    <row r="29399" spans="12:20" ht="16.8">
      <c r="L29399" s="404"/>
      <c r="M29399" s="404"/>
      <c r="N29399" s="404"/>
      <c r="O29399" s="404"/>
      <c r="P29399" s="404"/>
      <c r="Q29399" s="404"/>
      <c r="R29399" s="404"/>
      <c r="S29399" s="404"/>
      <c r="T29399" s="404"/>
    </row>
    <row r="29400" spans="12:20" ht="16.8">
      <c r="L29400" s="404"/>
      <c r="M29400" s="404"/>
      <c r="N29400" s="404"/>
      <c r="O29400" s="404"/>
      <c r="P29400" s="404"/>
      <c r="Q29400" s="404"/>
      <c r="R29400" s="404"/>
      <c r="S29400" s="404"/>
      <c r="T29400" s="404"/>
    </row>
    <row r="29401" spans="12:20" ht="16.8">
      <c r="L29401" s="404"/>
      <c r="M29401" s="404"/>
      <c r="N29401" s="404"/>
      <c r="O29401" s="404"/>
      <c r="P29401" s="404"/>
      <c r="Q29401" s="404"/>
      <c r="R29401" s="404"/>
      <c r="S29401" s="404"/>
      <c r="T29401" s="404"/>
    </row>
    <row r="29402" spans="12:20" ht="16.8">
      <c r="L29402" s="404"/>
      <c r="M29402" s="404"/>
      <c r="N29402" s="404"/>
      <c r="O29402" s="404"/>
      <c r="P29402" s="404"/>
      <c r="Q29402" s="404"/>
      <c r="R29402" s="404"/>
      <c r="S29402" s="404"/>
      <c r="T29402" s="404"/>
    </row>
    <row r="29403" spans="12:20" ht="16.8">
      <c r="L29403" s="404"/>
      <c r="M29403" s="404"/>
      <c r="N29403" s="404"/>
      <c r="O29403" s="404"/>
      <c r="P29403" s="404"/>
      <c r="Q29403" s="404"/>
      <c r="R29403" s="404"/>
      <c r="S29403" s="404"/>
      <c r="T29403" s="404"/>
    </row>
    <row r="29404" spans="12:20" ht="16.8">
      <c r="L29404" s="404"/>
      <c r="M29404" s="404"/>
      <c r="N29404" s="404"/>
      <c r="O29404" s="404"/>
      <c r="P29404" s="404"/>
      <c r="Q29404" s="404"/>
      <c r="R29404" s="404"/>
      <c r="S29404" s="404"/>
      <c r="T29404" s="404"/>
    </row>
    <row r="29405" spans="12:20" ht="16.8">
      <c r="L29405" s="404"/>
      <c r="M29405" s="404"/>
      <c r="N29405" s="404"/>
      <c r="O29405" s="404"/>
      <c r="P29405" s="404"/>
      <c r="Q29405" s="404"/>
      <c r="R29405" s="404"/>
      <c r="S29405" s="404"/>
      <c r="T29405" s="404"/>
    </row>
    <row r="29406" spans="12:20" ht="16.8">
      <c r="L29406" s="404"/>
      <c r="M29406" s="404"/>
      <c r="N29406" s="404"/>
      <c r="O29406" s="404"/>
      <c r="P29406" s="404"/>
      <c r="Q29406" s="404"/>
      <c r="R29406" s="404"/>
      <c r="S29406" s="404"/>
      <c r="T29406" s="404"/>
    </row>
    <row r="29407" spans="12:20" ht="16.8">
      <c r="L29407" s="404"/>
      <c r="M29407" s="404"/>
      <c r="N29407" s="404"/>
      <c r="O29407" s="404"/>
      <c r="P29407" s="404"/>
      <c r="Q29407" s="404"/>
      <c r="R29407" s="404"/>
      <c r="S29407" s="404"/>
      <c r="T29407" s="404"/>
    </row>
    <row r="29408" spans="12:20" ht="16.8">
      <c r="L29408" s="404"/>
      <c r="M29408" s="404"/>
      <c r="N29408" s="404"/>
      <c r="O29408" s="404"/>
      <c r="P29408" s="404"/>
      <c r="Q29408" s="404"/>
      <c r="R29408" s="404"/>
      <c r="S29408" s="404"/>
      <c r="T29408" s="404"/>
    </row>
    <row r="29409" spans="12:20" ht="16.8">
      <c r="L29409" s="404"/>
      <c r="M29409" s="404"/>
      <c r="N29409" s="404"/>
      <c r="O29409" s="404"/>
      <c r="P29409" s="404"/>
      <c r="Q29409" s="404"/>
      <c r="R29409" s="404"/>
      <c r="S29409" s="404"/>
      <c r="T29409" s="404"/>
    </row>
    <row r="29410" spans="12:20" ht="16.8">
      <c r="L29410" s="404"/>
      <c r="M29410" s="404"/>
      <c r="N29410" s="404"/>
      <c r="O29410" s="404"/>
      <c r="P29410" s="404"/>
      <c r="Q29410" s="404"/>
      <c r="R29410" s="404"/>
      <c r="S29410" s="404"/>
      <c r="T29410" s="404"/>
    </row>
    <row r="29411" spans="12:20" ht="16.8">
      <c r="L29411" s="404"/>
      <c r="M29411" s="404"/>
      <c r="N29411" s="404"/>
      <c r="O29411" s="404"/>
      <c r="P29411" s="404"/>
      <c r="Q29411" s="404"/>
      <c r="R29411" s="404"/>
      <c r="S29411" s="404"/>
      <c r="T29411" s="404"/>
    </row>
    <row r="29412" spans="12:20" ht="16.8">
      <c r="L29412" s="404"/>
      <c r="M29412" s="404"/>
      <c r="N29412" s="404"/>
      <c r="O29412" s="404"/>
      <c r="P29412" s="404"/>
      <c r="Q29412" s="404"/>
      <c r="R29412" s="404"/>
      <c r="S29412" s="404"/>
      <c r="T29412" s="404"/>
    </row>
    <row r="29413" spans="12:20" ht="16.8">
      <c r="L29413" s="404"/>
      <c r="M29413" s="404"/>
      <c r="N29413" s="404"/>
      <c r="O29413" s="404"/>
      <c r="P29413" s="404"/>
      <c r="Q29413" s="404"/>
      <c r="R29413" s="404"/>
      <c r="S29413" s="404"/>
      <c r="T29413" s="404"/>
    </row>
    <row r="29414" spans="12:20" ht="16.8">
      <c r="L29414" s="404"/>
      <c r="M29414" s="404"/>
      <c r="N29414" s="404"/>
      <c r="O29414" s="404"/>
      <c r="P29414" s="404"/>
      <c r="Q29414" s="404"/>
      <c r="R29414" s="404"/>
      <c r="S29414" s="404"/>
      <c r="T29414" s="404"/>
    </row>
    <row r="29415" spans="12:20" ht="16.8">
      <c r="L29415" s="404"/>
      <c r="M29415" s="404"/>
      <c r="N29415" s="404"/>
      <c r="O29415" s="404"/>
      <c r="P29415" s="404"/>
      <c r="Q29415" s="404"/>
      <c r="R29415" s="404"/>
      <c r="S29415" s="404"/>
      <c r="T29415" s="404"/>
    </row>
    <row r="29416" spans="12:20" ht="16.8">
      <c r="L29416" s="404"/>
      <c r="M29416" s="404"/>
      <c r="N29416" s="404"/>
      <c r="O29416" s="404"/>
      <c r="P29416" s="404"/>
      <c r="Q29416" s="404"/>
      <c r="R29416" s="404"/>
      <c r="S29416" s="404"/>
      <c r="T29416" s="404"/>
    </row>
    <row r="29417" spans="12:20" ht="16.8">
      <c r="L29417" s="404"/>
      <c r="M29417" s="404"/>
      <c r="N29417" s="404"/>
      <c r="O29417" s="404"/>
      <c r="P29417" s="404"/>
      <c r="Q29417" s="404"/>
      <c r="R29417" s="404"/>
      <c r="S29417" s="404"/>
      <c r="T29417" s="404"/>
    </row>
    <row r="29418" spans="12:20" ht="16.8">
      <c r="L29418" s="404"/>
      <c r="M29418" s="404"/>
      <c r="N29418" s="404"/>
      <c r="O29418" s="404"/>
      <c r="P29418" s="404"/>
      <c r="Q29418" s="404"/>
      <c r="R29418" s="404"/>
      <c r="S29418" s="404"/>
      <c r="T29418" s="404"/>
    </row>
    <row r="29419" spans="12:20" ht="16.8">
      <c r="L29419" s="404"/>
      <c r="M29419" s="404"/>
      <c r="N29419" s="404"/>
      <c r="O29419" s="404"/>
      <c r="P29419" s="404"/>
      <c r="Q29419" s="404"/>
      <c r="R29419" s="404"/>
      <c r="S29419" s="404"/>
      <c r="T29419" s="404"/>
    </row>
    <row r="29420" spans="12:20" ht="16.8">
      <c r="L29420" s="404"/>
      <c r="M29420" s="404"/>
      <c r="N29420" s="404"/>
      <c r="O29420" s="404"/>
      <c r="P29420" s="404"/>
      <c r="Q29420" s="404"/>
      <c r="R29420" s="404"/>
      <c r="S29420" s="404"/>
      <c r="T29420" s="404"/>
    </row>
    <row r="29421" spans="12:20" ht="16.8">
      <c r="L29421" s="404"/>
      <c r="M29421" s="404"/>
      <c r="N29421" s="404"/>
      <c r="O29421" s="404"/>
      <c r="P29421" s="404"/>
      <c r="Q29421" s="404"/>
      <c r="R29421" s="404"/>
      <c r="S29421" s="404"/>
      <c r="T29421" s="404"/>
    </row>
    <row r="29422" spans="12:20" ht="16.8">
      <c r="L29422" s="404"/>
      <c r="M29422" s="404"/>
      <c r="N29422" s="404"/>
      <c r="O29422" s="404"/>
      <c r="P29422" s="404"/>
      <c r="Q29422" s="404"/>
      <c r="R29422" s="404"/>
      <c r="S29422" s="404"/>
      <c r="T29422" s="404"/>
    </row>
    <row r="29423" spans="12:20" ht="16.8">
      <c r="L29423" s="404"/>
      <c r="M29423" s="404"/>
      <c r="N29423" s="404"/>
      <c r="O29423" s="404"/>
      <c r="P29423" s="404"/>
      <c r="Q29423" s="404"/>
      <c r="R29423" s="404"/>
      <c r="S29423" s="404"/>
      <c r="T29423" s="404"/>
    </row>
    <row r="29424" spans="12:20" ht="16.8">
      <c r="L29424" s="404"/>
      <c r="M29424" s="404"/>
      <c r="N29424" s="404"/>
      <c r="O29424" s="404"/>
      <c r="P29424" s="404"/>
      <c r="Q29424" s="404"/>
      <c r="R29424" s="404"/>
      <c r="S29424" s="404"/>
      <c r="T29424" s="404"/>
    </row>
    <row r="29425" spans="12:20" ht="16.8">
      <c r="L29425" s="404"/>
      <c r="M29425" s="404"/>
      <c r="N29425" s="404"/>
      <c r="O29425" s="404"/>
      <c r="P29425" s="404"/>
      <c r="Q29425" s="404"/>
      <c r="R29425" s="404"/>
      <c r="S29425" s="404"/>
      <c r="T29425" s="404"/>
    </row>
    <row r="29426" spans="12:20" ht="16.8">
      <c r="L29426" s="404"/>
      <c r="M29426" s="404"/>
      <c r="N29426" s="404"/>
      <c r="O29426" s="404"/>
      <c r="P29426" s="404"/>
      <c r="Q29426" s="404"/>
      <c r="R29426" s="404"/>
      <c r="S29426" s="404"/>
      <c r="T29426" s="404"/>
    </row>
    <row r="29427" spans="12:20" ht="16.8">
      <c r="L29427" s="404"/>
      <c r="M29427" s="404"/>
      <c r="N29427" s="404"/>
      <c r="O29427" s="404"/>
      <c r="P29427" s="404"/>
      <c r="Q29427" s="404"/>
      <c r="R29427" s="404"/>
      <c r="S29427" s="404"/>
      <c r="T29427" s="404"/>
    </row>
    <row r="29428" spans="12:20" ht="16.8">
      <c r="L29428" s="404"/>
      <c r="M29428" s="404"/>
      <c r="N29428" s="404"/>
      <c r="O29428" s="404"/>
      <c r="P29428" s="404"/>
      <c r="Q29428" s="404"/>
      <c r="R29428" s="404"/>
      <c r="S29428" s="404"/>
      <c r="T29428" s="404"/>
    </row>
    <row r="29429" spans="12:20" ht="16.8">
      <c r="L29429" s="404"/>
      <c r="M29429" s="404"/>
      <c r="N29429" s="404"/>
      <c r="O29429" s="404"/>
      <c r="P29429" s="404"/>
      <c r="Q29429" s="404"/>
      <c r="R29429" s="404"/>
      <c r="S29429" s="404"/>
      <c r="T29429" s="404"/>
    </row>
    <row r="29430" spans="12:20" ht="16.8">
      <c r="L29430" s="404"/>
      <c r="M29430" s="404"/>
      <c r="N29430" s="404"/>
      <c r="O29430" s="404"/>
      <c r="P29430" s="404"/>
      <c r="Q29430" s="404"/>
      <c r="R29430" s="404"/>
      <c r="S29430" s="404"/>
      <c r="T29430" s="404"/>
    </row>
    <row r="29431" spans="12:20" ht="16.8">
      <c r="L29431" s="404"/>
      <c r="M29431" s="404"/>
      <c r="N29431" s="404"/>
      <c r="O29431" s="404"/>
      <c r="P29431" s="404"/>
      <c r="Q29431" s="404"/>
      <c r="R29431" s="404"/>
      <c r="S29431" s="404"/>
      <c r="T29431" s="404"/>
    </row>
    <row r="29432" spans="12:20" ht="16.8">
      <c r="L29432" s="404"/>
      <c r="M29432" s="404"/>
      <c r="N29432" s="404"/>
      <c r="O29432" s="404"/>
      <c r="P29432" s="404"/>
      <c r="Q29432" s="404"/>
      <c r="R29432" s="404"/>
      <c r="S29432" s="404"/>
      <c r="T29432" s="404"/>
    </row>
    <row r="29433" spans="12:20" ht="16.8">
      <c r="L29433" s="404"/>
      <c r="M29433" s="404"/>
      <c r="N29433" s="404"/>
      <c r="O29433" s="404"/>
      <c r="P29433" s="404"/>
      <c r="Q29433" s="404"/>
      <c r="R29433" s="404"/>
      <c r="S29433" s="404"/>
      <c r="T29433" s="404"/>
    </row>
    <row r="29434" spans="12:20" ht="16.8">
      <c r="L29434" s="404"/>
      <c r="M29434" s="404"/>
      <c r="N29434" s="404"/>
      <c r="O29434" s="404"/>
      <c r="P29434" s="404"/>
      <c r="Q29434" s="404"/>
      <c r="R29434" s="404"/>
      <c r="S29434" s="404"/>
      <c r="T29434" s="404"/>
    </row>
    <row r="29435" spans="12:20" ht="16.8">
      <c r="L29435" s="404"/>
      <c r="M29435" s="404"/>
      <c r="N29435" s="404"/>
      <c r="O29435" s="404"/>
      <c r="P29435" s="404"/>
      <c r="Q29435" s="404"/>
      <c r="R29435" s="404"/>
      <c r="S29435" s="404"/>
      <c r="T29435" s="404"/>
    </row>
    <row r="29436" spans="12:20" ht="16.8">
      <c r="L29436" s="404"/>
      <c r="M29436" s="404"/>
      <c r="N29436" s="404"/>
      <c r="O29436" s="404"/>
      <c r="P29436" s="404"/>
      <c r="Q29436" s="404"/>
      <c r="R29436" s="404"/>
      <c r="S29436" s="404"/>
      <c r="T29436" s="404"/>
    </row>
    <row r="29437" spans="12:20" ht="16.8">
      <c r="L29437" s="404"/>
      <c r="M29437" s="404"/>
      <c r="N29437" s="404"/>
      <c r="O29437" s="404"/>
      <c r="P29437" s="404"/>
      <c r="Q29437" s="404"/>
      <c r="R29437" s="404"/>
      <c r="S29437" s="404"/>
      <c r="T29437" s="404"/>
    </row>
    <row r="29438" spans="12:20" ht="16.8">
      <c r="L29438" s="404"/>
      <c r="M29438" s="404"/>
      <c r="N29438" s="404"/>
      <c r="O29438" s="404"/>
      <c r="P29438" s="404"/>
      <c r="Q29438" s="404"/>
      <c r="R29438" s="404"/>
      <c r="S29438" s="404"/>
      <c r="T29438" s="404"/>
    </row>
    <row r="29439" spans="12:20" ht="16.8">
      <c r="L29439" s="404"/>
      <c r="M29439" s="404"/>
      <c r="N29439" s="404"/>
      <c r="O29439" s="404"/>
      <c r="P29439" s="404"/>
      <c r="Q29439" s="404"/>
      <c r="R29439" s="404"/>
      <c r="S29439" s="404"/>
      <c r="T29439" s="404"/>
    </row>
    <row r="29440" spans="12:20" ht="16.8">
      <c r="L29440" s="404"/>
      <c r="M29440" s="404"/>
      <c r="N29440" s="404"/>
      <c r="O29440" s="404"/>
      <c r="P29440" s="404"/>
      <c r="Q29440" s="404"/>
      <c r="R29440" s="404"/>
      <c r="S29440" s="404"/>
      <c r="T29440" s="404"/>
    </row>
    <row r="29441" spans="12:20" ht="16.8">
      <c r="L29441" s="404"/>
      <c r="M29441" s="404"/>
      <c r="N29441" s="404"/>
      <c r="O29441" s="404"/>
      <c r="P29441" s="404"/>
      <c r="Q29441" s="404"/>
      <c r="R29441" s="404"/>
      <c r="S29441" s="404"/>
      <c r="T29441" s="404"/>
    </row>
    <row r="29442" spans="12:20" ht="16.8">
      <c r="L29442" s="404"/>
      <c r="M29442" s="404"/>
      <c r="N29442" s="404"/>
      <c r="O29442" s="404"/>
      <c r="P29442" s="404"/>
      <c r="Q29442" s="404"/>
      <c r="R29442" s="404"/>
      <c r="S29442" s="404"/>
      <c r="T29442" s="404"/>
    </row>
    <row r="29443" spans="12:20" ht="16.8">
      <c r="L29443" s="404"/>
      <c r="M29443" s="404"/>
      <c r="N29443" s="404"/>
      <c r="O29443" s="404"/>
      <c r="P29443" s="404"/>
      <c r="Q29443" s="404"/>
      <c r="R29443" s="404"/>
      <c r="S29443" s="404"/>
      <c r="T29443" s="404"/>
    </row>
    <row r="29444" spans="12:20" ht="16.8">
      <c r="L29444" s="404"/>
      <c r="M29444" s="404"/>
      <c r="N29444" s="404"/>
      <c r="O29444" s="404"/>
      <c r="P29444" s="404"/>
      <c r="Q29444" s="404"/>
      <c r="R29444" s="404"/>
      <c r="S29444" s="404"/>
      <c r="T29444" s="404"/>
    </row>
    <row r="29445" spans="12:20" ht="16.8">
      <c r="L29445" s="404"/>
      <c r="M29445" s="404"/>
      <c r="N29445" s="404"/>
      <c r="O29445" s="404"/>
      <c r="P29445" s="404"/>
      <c r="Q29445" s="404"/>
      <c r="R29445" s="404"/>
      <c r="S29445" s="404"/>
      <c r="T29445" s="404"/>
    </row>
    <row r="29446" spans="12:20" ht="16.8">
      <c r="L29446" s="404"/>
      <c r="M29446" s="404"/>
      <c r="N29446" s="404"/>
      <c r="O29446" s="404"/>
      <c r="P29446" s="404"/>
      <c r="Q29446" s="404"/>
      <c r="R29446" s="404"/>
      <c r="S29446" s="404"/>
      <c r="T29446" s="404"/>
    </row>
    <row r="29447" spans="12:20" ht="16.8">
      <c r="L29447" s="404"/>
      <c r="M29447" s="404"/>
      <c r="N29447" s="404"/>
      <c r="O29447" s="404"/>
      <c r="P29447" s="404"/>
      <c r="Q29447" s="404"/>
      <c r="R29447" s="404"/>
      <c r="S29447" s="404"/>
      <c r="T29447" s="404"/>
    </row>
    <row r="29448" spans="12:20" ht="16.8">
      <c r="L29448" s="404"/>
      <c r="M29448" s="404"/>
      <c r="N29448" s="404"/>
      <c r="O29448" s="404"/>
      <c r="P29448" s="404"/>
      <c r="Q29448" s="404"/>
      <c r="R29448" s="404"/>
      <c r="S29448" s="404"/>
      <c r="T29448" s="404"/>
    </row>
    <row r="29449" spans="12:20" ht="16.8">
      <c r="L29449" s="404"/>
      <c r="M29449" s="404"/>
      <c r="N29449" s="404"/>
      <c r="O29449" s="404"/>
      <c r="P29449" s="404"/>
      <c r="Q29449" s="404"/>
      <c r="R29449" s="404"/>
      <c r="S29449" s="404"/>
      <c r="T29449" s="404"/>
    </row>
    <row r="29450" spans="12:20" ht="16.8">
      <c r="L29450" s="404"/>
      <c r="M29450" s="404"/>
      <c r="N29450" s="404"/>
      <c r="O29450" s="404"/>
      <c r="P29450" s="404"/>
      <c r="Q29450" s="404"/>
      <c r="R29450" s="404"/>
      <c r="S29450" s="404"/>
      <c r="T29450" s="404"/>
    </row>
    <row r="29451" spans="12:20" ht="16.8">
      <c r="L29451" s="404"/>
      <c r="M29451" s="404"/>
      <c r="N29451" s="404"/>
      <c r="O29451" s="404"/>
      <c r="P29451" s="404"/>
      <c r="Q29451" s="404"/>
      <c r="R29451" s="404"/>
      <c r="S29451" s="404"/>
      <c r="T29451" s="404"/>
    </row>
    <row r="29452" spans="12:20" ht="16.8">
      <c r="L29452" s="404"/>
      <c r="M29452" s="404"/>
      <c r="N29452" s="404"/>
      <c r="O29452" s="404"/>
      <c r="P29452" s="404"/>
      <c r="Q29452" s="404"/>
      <c r="R29452" s="404"/>
      <c r="S29452" s="404"/>
      <c r="T29452" s="404"/>
    </row>
    <row r="29453" spans="12:20" ht="16.8">
      <c r="L29453" s="404"/>
      <c r="M29453" s="404"/>
      <c r="N29453" s="404"/>
      <c r="O29453" s="404"/>
      <c r="P29453" s="404"/>
      <c r="Q29453" s="404"/>
      <c r="R29453" s="404"/>
      <c r="S29453" s="404"/>
      <c r="T29453" s="404"/>
    </row>
    <row r="29454" spans="12:20" ht="16.8">
      <c r="L29454" s="404"/>
      <c r="M29454" s="404"/>
      <c r="N29454" s="404"/>
      <c r="O29454" s="404"/>
      <c r="P29454" s="404"/>
      <c r="Q29454" s="404"/>
      <c r="R29454" s="404"/>
      <c r="S29454" s="404"/>
      <c r="T29454" s="404"/>
    </row>
    <row r="29455" spans="12:20" ht="16.8">
      <c r="L29455" s="404"/>
      <c r="M29455" s="404"/>
      <c r="N29455" s="404"/>
      <c r="O29455" s="404"/>
      <c r="P29455" s="404"/>
      <c r="Q29455" s="404"/>
      <c r="R29455" s="404"/>
      <c r="S29455" s="404"/>
      <c r="T29455" s="404"/>
    </row>
    <row r="29456" spans="12:20" ht="16.8">
      <c r="L29456" s="404"/>
      <c r="M29456" s="404"/>
      <c r="N29456" s="404"/>
      <c r="O29456" s="404"/>
      <c r="P29456" s="404"/>
      <c r="Q29456" s="404"/>
      <c r="R29456" s="404"/>
      <c r="S29456" s="404"/>
      <c r="T29456" s="404"/>
    </row>
    <row r="29457" spans="12:20" ht="16.8">
      <c r="L29457" s="404"/>
      <c r="M29457" s="404"/>
      <c r="N29457" s="404"/>
      <c r="O29457" s="404"/>
      <c r="P29457" s="404"/>
      <c r="Q29457" s="404"/>
      <c r="R29457" s="404"/>
      <c r="S29457" s="404"/>
      <c r="T29457" s="404"/>
    </row>
    <row r="29458" spans="12:20" ht="16.8">
      <c r="L29458" s="404"/>
      <c r="M29458" s="404"/>
      <c r="N29458" s="404"/>
      <c r="O29458" s="404"/>
      <c r="P29458" s="404"/>
      <c r="Q29458" s="404"/>
      <c r="R29458" s="404"/>
      <c r="S29458" s="404"/>
      <c r="T29458" s="404"/>
    </row>
    <row r="29459" spans="12:20" ht="16.8">
      <c r="L29459" s="404"/>
      <c r="M29459" s="404"/>
      <c r="N29459" s="404"/>
      <c r="O29459" s="404"/>
      <c r="P29459" s="404"/>
      <c r="Q29459" s="404"/>
      <c r="R29459" s="404"/>
      <c r="S29459" s="404"/>
      <c r="T29459" s="404"/>
    </row>
    <row r="29460" spans="12:20" ht="16.8">
      <c r="L29460" s="404"/>
      <c r="M29460" s="404"/>
      <c r="N29460" s="404"/>
      <c r="O29460" s="404"/>
      <c r="P29460" s="404"/>
      <c r="Q29460" s="404"/>
      <c r="R29460" s="404"/>
      <c r="S29460" s="404"/>
      <c r="T29460" s="404"/>
    </row>
    <row r="29461" spans="12:20" ht="16.8">
      <c r="L29461" s="404"/>
      <c r="M29461" s="404"/>
      <c r="N29461" s="404"/>
      <c r="O29461" s="404"/>
      <c r="P29461" s="404"/>
      <c r="Q29461" s="404"/>
      <c r="R29461" s="404"/>
      <c r="S29461" s="404"/>
      <c r="T29461" s="404"/>
    </row>
    <row r="29462" spans="12:20" ht="16.8">
      <c r="L29462" s="404"/>
      <c r="M29462" s="404"/>
      <c r="N29462" s="404"/>
      <c r="O29462" s="404"/>
      <c r="P29462" s="404"/>
      <c r="Q29462" s="404"/>
      <c r="R29462" s="404"/>
      <c r="S29462" s="404"/>
      <c r="T29462" s="404"/>
    </row>
    <row r="29463" spans="12:20" ht="16.8">
      <c r="L29463" s="404"/>
      <c r="M29463" s="404"/>
      <c r="N29463" s="404"/>
      <c r="O29463" s="404"/>
      <c r="P29463" s="404"/>
      <c r="Q29463" s="404"/>
      <c r="R29463" s="404"/>
      <c r="S29463" s="404"/>
      <c r="T29463" s="404"/>
    </row>
    <row r="29464" spans="12:20" ht="16.8">
      <c r="L29464" s="404"/>
      <c r="M29464" s="404"/>
      <c r="N29464" s="404"/>
      <c r="O29464" s="404"/>
      <c r="P29464" s="404"/>
      <c r="Q29464" s="404"/>
      <c r="R29464" s="404"/>
      <c r="S29464" s="404"/>
      <c r="T29464" s="404"/>
    </row>
    <row r="29465" spans="12:20" ht="16.8">
      <c r="L29465" s="404"/>
      <c r="M29465" s="404"/>
      <c r="N29465" s="404"/>
      <c r="O29465" s="404"/>
      <c r="P29465" s="404"/>
      <c r="Q29465" s="404"/>
      <c r="R29465" s="404"/>
      <c r="S29465" s="404"/>
      <c r="T29465" s="404"/>
    </row>
    <row r="29466" spans="12:20" ht="16.8">
      <c r="L29466" s="404"/>
      <c r="M29466" s="404"/>
      <c r="N29466" s="404"/>
      <c r="O29466" s="404"/>
      <c r="P29466" s="404"/>
      <c r="Q29466" s="404"/>
      <c r="R29466" s="404"/>
      <c r="S29466" s="404"/>
      <c r="T29466" s="404"/>
    </row>
    <row r="29467" spans="12:20" ht="16.8">
      <c r="L29467" s="404"/>
      <c r="M29467" s="404"/>
      <c r="N29467" s="404"/>
      <c r="O29467" s="404"/>
      <c r="P29467" s="404"/>
      <c r="Q29467" s="404"/>
      <c r="R29467" s="404"/>
      <c r="S29467" s="404"/>
      <c r="T29467" s="404"/>
    </row>
    <row r="29468" spans="12:20" ht="16.8">
      <c r="L29468" s="404"/>
      <c r="M29468" s="404"/>
      <c r="N29468" s="404"/>
      <c r="O29468" s="404"/>
      <c r="P29468" s="404"/>
      <c r="Q29468" s="404"/>
      <c r="R29468" s="404"/>
      <c r="S29468" s="404"/>
      <c r="T29468" s="404"/>
    </row>
    <row r="29469" spans="12:20" ht="16.8">
      <c r="L29469" s="404"/>
      <c r="M29469" s="404"/>
      <c r="N29469" s="404"/>
      <c r="O29469" s="404"/>
      <c r="P29469" s="404"/>
      <c r="Q29469" s="404"/>
      <c r="R29469" s="404"/>
      <c r="S29469" s="404"/>
      <c r="T29469" s="404"/>
    </row>
    <row r="29470" spans="12:20" ht="16.8">
      <c r="L29470" s="404"/>
      <c r="M29470" s="404"/>
      <c r="N29470" s="404"/>
      <c r="O29470" s="404"/>
      <c r="P29470" s="404"/>
      <c r="Q29470" s="404"/>
      <c r="R29470" s="404"/>
      <c r="S29470" s="404"/>
      <c r="T29470" s="404"/>
    </row>
    <row r="29471" spans="12:20" ht="16.8">
      <c r="L29471" s="404"/>
      <c r="M29471" s="404"/>
      <c r="N29471" s="404"/>
      <c r="O29471" s="404"/>
      <c r="P29471" s="404"/>
      <c r="Q29471" s="404"/>
      <c r="R29471" s="404"/>
      <c r="S29471" s="404"/>
      <c r="T29471" s="404"/>
    </row>
    <row r="29472" spans="12:20" ht="16.8">
      <c r="L29472" s="404"/>
      <c r="M29472" s="404"/>
      <c r="N29472" s="404"/>
      <c r="O29472" s="404"/>
      <c r="P29472" s="404"/>
      <c r="Q29472" s="404"/>
      <c r="R29472" s="404"/>
      <c r="S29472" s="404"/>
      <c r="T29472" s="404"/>
    </row>
    <row r="29473" spans="12:20" ht="16.8">
      <c r="L29473" s="404"/>
      <c r="M29473" s="404"/>
      <c r="N29473" s="404"/>
      <c r="O29473" s="404"/>
      <c r="P29473" s="404"/>
      <c r="Q29473" s="404"/>
      <c r="R29473" s="404"/>
      <c r="S29473" s="404"/>
      <c r="T29473" s="404"/>
    </row>
    <row r="29474" spans="12:20" ht="16.8">
      <c r="L29474" s="404"/>
      <c r="M29474" s="404"/>
      <c r="N29474" s="404"/>
      <c r="O29474" s="404"/>
      <c r="P29474" s="404"/>
      <c r="Q29474" s="404"/>
      <c r="R29474" s="404"/>
      <c r="S29474" s="404"/>
      <c r="T29474" s="404"/>
    </row>
    <row r="29475" spans="12:20" ht="16.8">
      <c r="L29475" s="404"/>
      <c r="M29475" s="404"/>
      <c r="N29475" s="404"/>
      <c r="O29475" s="404"/>
      <c r="P29475" s="404"/>
      <c r="Q29475" s="404"/>
      <c r="R29475" s="404"/>
      <c r="S29475" s="404"/>
      <c r="T29475" s="404"/>
    </row>
    <row r="29476" spans="12:20" ht="16.8">
      <c r="L29476" s="404"/>
      <c r="M29476" s="404"/>
      <c r="N29476" s="404"/>
      <c r="O29476" s="404"/>
      <c r="P29476" s="404"/>
      <c r="Q29476" s="404"/>
      <c r="R29476" s="404"/>
      <c r="S29476" s="404"/>
      <c r="T29476" s="404"/>
    </row>
    <row r="29477" spans="12:20" ht="16.8">
      <c r="L29477" s="404"/>
      <c r="M29477" s="404"/>
      <c r="N29477" s="404"/>
      <c r="O29477" s="404"/>
      <c r="P29477" s="404"/>
      <c r="Q29477" s="404"/>
      <c r="R29477" s="404"/>
      <c r="S29477" s="404"/>
      <c r="T29477" s="404"/>
    </row>
    <row r="29478" spans="12:20" ht="16.8">
      <c r="L29478" s="404"/>
      <c r="M29478" s="404"/>
      <c r="N29478" s="404"/>
      <c r="O29478" s="404"/>
      <c r="P29478" s="404"/>
      <c r="Q29478" s="404"/>
      <c r="R29478" s="404"/>
      <c r="S29478" s="404"/>
      <c r="T29478" s="404"/>
    </row>
    <row r="29479" spans="12:20" ht="16.8">
      <c r="L29479" s="404"/>
      <c r="M29479" s="404"/>
      <c r="N29479" s="404"/>
      <c r="O29479" s="404"/>
      <c r="P29479" s="404"/>
      <c r="Q29479" s="404"/>
      <c r="R29479" s="404"/>
      <c r="S29479" s="404"/>
      <c r="T29479" s="404"/>
    </row>
    <row r="29480" spans="12:20" ht="16.8">
      <c r="L29480" s="404"/>
      <c r="M29480" s="404"/>
      <c r="N29480" s="404"/>
      <c r="O29480" s="404"/>
      <c r="P29480" s="404"/>
      <c r="Q29480" s="404"/>
      <c r="R29480" s="404"/>
      <c r="S29480" s="404"/>
      <c r="T29480" s="404"/>
    </row>
    <row r="29481" spans="12:20" ht="16.8">
      <c r="L29481" s="404"/>
      <c r="M29481" s="404"/>
      <c r="N29481" s="404"/>
      <c r="O29481" s="404"/>
      <c r="P29481" s="404"/>
      <c r="Q29481" s="404"/>
      <c r="R29481" s="404"/>
      <c r="S29481" s="404"/>
      <c r="T29481" s="404"/>
    </row>
    <row r="29482" spans="12:20" ht="16.8">
      <c r="L29482" s="404"/>
      <c r="M29482" s="404"/>
      <c r="N29482" s="404"/>
      <c r="O29482" s="404"/>
      <c r="P29482" s="404"/>
      <c r="Q29482" s="404"/>
      <c r="R29482" s="404"/>
      <c r="S29482" s="404"/>
      <c r="T29482" s="404"/>
    </row>
    <row r="29483" spans="12:20" ht="16.8">
      <c r="L29483" s="404"/>
      <c r="M29483" s="404"/>
      <c r="N29483" s="404"/>
      <c r="O29483" s="404"/>
      <c r="P29483" s="404"/>
      <c r="Q29483" s="404"/>
      <c r="R29483" s="404"/>
      <c r="S29483" s="404"/>
      <c r="T29483" s="404"/>
    </row>
    <row r="29484" spans="12:20" ht="16.8">
      <c r="L29484" s="404"/>
      <c r="M29484" s="404"/>
      <c r="N29484" s="404"/>
      <c r="O29484" s="404"/>
      <c r="P29484" s="404"/>
      <c r="Q29484" s="404"/>
      <c r="R29484" s="404"/>
      <c r="S29484" s="404"/>
      <c r="T29484" s="404"/>
    </row>
    <row r="29485" spans="12:20" ht="16.8">
      <c r="L29485" s="404"/>
      <c r="M29485" s="404"/>
      <c r="N29485" s="404"/>
      <c r="O29485" s="404"/>
      <c r="P29485" s="404"/>
      <c r="Q29485" s="404"/>
      <c r="R29485" s="404"/>
      <c r="S29485" s="404"/>
      <c r="T29485" s="404"/>
    </row>
    <row r="29486" spans="12:20" ht="16.8">
      <c r="L29486" s="404"/>
      <c r="M29486" s="404"/>
      <c r="N29486" s="404"/>
      <c r="O29486" s="404"/>
      <c r="P29486" s="404"/>
      <c r="Q29486" s="404"/>
      <c r="R29486" s="404"/>
      <c r="S29486" s="404"/>
      <c r="T29486" s="404"/>
    </row>
    <row r="29487" spans="12:20" ht="16.8">
      <c r="L29487" s="404"/>
      <c r="M29487" s="404"/>
      <c r="N29487" s="404"/>
      <c r="O29487" s="404"/>
      <c r="P29487" s="404"/>
      <c r="Q29487" s="404"/>
      <c r="R29487" s="404"/>
      <c r="S29487" s="404"/>
      <c r="T29487" s="404"/>
    </row>
    <row r="29488" spans="12:20" ht="16.8">
      <c r="L29488" s="404"/>
      <c r="M29488" s="404"/>
      <c r="N29488" s="404"/>
      <c r="O29488" s="404"/>
      <c r="P29488" s="404"/>
      <c r="Q29488" s="404"/>
      <c r="R29488" s="404"/>
      <c r="S29488" s="404"/>
      <c r="T29488" s="404"/>
    </row>
    <row r="29489" spans="12:20" ht="16.8">
      <c r="L29489" s="404"/>
      <c r="M29489" s="404"/>
      <c r="N29489" s="404"/>
      <c r="O29489" s="404"/>
      <c r="P29489" s="404"/>
      <c r="Q29489" s="404"/>
      <c r="R29489" s="404"/>
      <c r="S29489" s="404"/>
      <c r="T29489" s="404"/>
    </row>
    <row r="29490" spans="12:20" ht="16.8">
      <c r="L29490" s="404"/>
      <c r="M29490" s="404"/>
      <c r="N29490" s="404"/>
      <c r="O29490" s="404"/>
      <c r="P29490" s="404"/>
      <c r="Q29490" s="404"/>
      <c r="R29490" s="404"/>
      <c r="S29490" s="404"/>
      <c r="T29490" s="404"/>
    </row>
    <row r="29491" spans="12:20" ht="16.8">
      <c r="L29491" s="404"/>
      <c r="M29491" s="404"/>
      <c r="N29491" s="404"/>
      <c r="O29491" s="404"/>
      <c r="P29491" s="404"/>
      <c r="Q29491" s="404"/>
      <c r="R29491" s="404"/>
      <c r="S29491" s="404"/>
      <c r="T29491" s="404"/>
    </row>
    <row r="29492" spans="12:20" ht="16.8">
      <c r="L29492" s="404"/>
      <c r="M29492" s="404"/>
      <c r="N29492" s="404"/>
      <c r="O29492" s="404"/>
      <c r="P29492" s="404"/>
      <c r="Q29492" s="404"/>
      <c r="R29492" s="404"/>
      <c r="S29492" s="404"/>
      <c r="T29492" s="404"/>
    </row>
    <row r="29493" spans="12:20" ht="16.8">
      <c r="L29493" s="404"/>
      <c r="M29493" s="404"/>
      <c r="N29493" s="404"/>
      <c r="O29493" s="404"/>
      <c r="P29493" s="404"/>
      <c r="Q29493" s="404"/>
      <c r="R29493" s="404"/>
      <c r="S29493" s="404"/>
      <c r="T29493" s="404"/>
    </row>
    <row r="29494" spans="12:20" ht="16.8">
      <c r="L29494" s="404"/>
      <c r="M29494" s="404"/>
      <c r="N29494" s="404"/>
      <c r="O29494" s="404"/>
      <c r="P29494" s="404"/>
      <c r="Q29494" s="404"/>
      <c r="R29494" s="404"/>
      <c r="S29494" s="404"/>
      <c r="T29494" s="404"/>
    </row>
    <row r="29495" spans="12:20" ht="16.8">
      <c r="L29495" s="404"/>
      <c r="M29495" s="404"/>
      <c r="N29495" s="404"/>
      <c r="O29495" s="404"/>
      <c r="P29495" s="404"/>
      <c r="Q29495" s="404"/>
      <c r="R29495" s="404"/>
      <c r="S29495" s="404"/>
      <c r="T29495" s="404"/>
    </row>
    <row r="29496" spans="12:20" ht="16.8">
      <c r="L29496" s="404"/>
      <c r="M29496" s="404"/>
      <c r="N29496" s="404"/>
      <c r="O29496" s="404"/>
      <c r="P29496" s="404"/>
      <c r="Q29496" s="404"/>
      <c r="R29496" s="404"/>
      <c r="S29496" s="404"/>
      <c r="T29496" s="404"/>
    </row>
    <row r="29497" spans="12:20" ht="16.8">
      <c r="L29497" s="404"/>
      <c r="M29497" s="404"/>
      <c r="N29497" s="404"/>
      <c r="O29497" s="404"/>
      <c r="P29497" s="404"/>
      <c r="Q29497" s="404"/>
      <c r="R29497" s="404"/>
      <c r="S29497" s="404"/>
      <c r="T29497" s="404"/>
    </row>
    <row r="29498" spans="12:20" ht="16.8">
      <c r="L29498" s="404"/>
      <c r="M29498" s="404"/>
      <c r="N29498" s="404"/>
      <c r="O29498" s="404"/>
      <c r="P29498" s="404"/>
      <c r="Q29498" s="404"/>
      <c r="R29498" s="404"/>
      <c r="S29498" s="404"/>
      <c r="T29498" s="404"/>
    </row>
    <row r="29499" spans="12:20" ht="16.8">
      <c r="L29499" s="404"/>
      <c r="M29499" s="404"/>
      <c r="N29499" s="404"/>
      <c r="O29499" s="404"/>
      <c r="P29499" s="404"/>
      <c r="Q29499" s="404"/>
      <c r="R29499" s="404"/>
      <c r="S29499" s="404"/>
      <c r="T29499" s="404"/>
    </row>
    <row r="29500" spans="12:20" ht="16.8">
      <c r="L29500" s="404"/>
      <c r="M29500" s="404"/>
      <c r="N29500" s="404"/>
      <c r="O29500" s="404"/>
      <c r="P29500" s="404"/>
      <c r="Q29500" s="404"/>
      <c r="R29500" s="404"/>
      <c r="S29500" s="404"/>
      <c r="T29500" s="404"/>
    </row>
    <row r="29501" spans="12:20" ht="16.8">
      <c r="L29501" s="404"/>
      <c r="M29501" s="404"/>
      <c r="N29501" s="404"/>
      <c r="O29501" s="404"/>
      <c r="P29501" s="404"/>
      <c r="Q29501" s="404"/>
      <c r="R29501" s="404"/>
      <c r="S29501" s="404"/>
      <c r="T29501" s="404"/>
    </row>
    <row r="29502" spans="12:20" ht="16.8">
      <c r="L29502" s="404"/>
      <c r="M29502" s="404"/>
      <c r="N29502" s="404"/>
      <c r="O29502" s="404"/>
      <c r="P29502" s="404"/>
      <c r="Q29502" s="404"/>
      <c r="R29502" s="404"/>
      <c r="S29502" s="404"/>
      <c r="T29502" s="404"/>
    </row>
    <row r="29503" spans="12:20" ht="16.8">
      <c r="L29503" s="404"/>
      <c r="M29503" s="404"/>
      <c r="N29503" s="404"/>
      <c r="O29503" s="404"/>
      <c r="P29503" s="404"/>
      <c r="Q29503" s="404"/>
      <c r="R29503" s="404"/>
      <c r="S29503" s="404"/>
      <c r="T29503" s="404"/>
    </row>
    <row r="29504" spans="12:20" ht="16.8">
      <c r="L29504" s="404"/>
      <c r="M29504" s="404"/>
      <c r="N29504" s="404"/>
      <c r="O29504" s="404"/>
      <c r="P29504" s="404"/>
      <c r="Q29504" s="404"/>
      <c r="R29504" s="404"/>
      <c r="S29504" s="404"/>
      <c r="T29504" s="404"/>
    </row>
    <row r="29505" spans="12:20" ht="16.8">
      <c r="L29505" s="404"/>
      <c r="M29505" s="404"/>
      <c r="N29505" s="404"/>
      <c r="O29505" s="404"/>
      <c r="P29505" s="404"/>
      <c r="Q29505" s="404"/>
      <c r="R29505" s="404"/>
      <c r="S29505" s="404"/>
      <c r="T29505" s="404"/>
    </row>
    <row r="29506" spans="12:20" ht="16.8">
      <c r="L29506" s="404"/>
      <c r="M29506" s="404"/>
      <c r="N29506" s="404"/>
      <c r="O29506" s="404"/>
      <c r="P29506" s="404"/>
      <c r="Q29506" s="404"/>
      <c r="R29506" s="404"/>
      <c r="S29506" s="404"/>
      <c r="T29506" s="404"/>
    </row>
    <row r="29507" spans="12:20" ht="16.8">
      <c r="L29507" s="404"/>
      <c r="M29507" s="404"/>
      <c r="N29507" s="404"/>
      <c r="O29507" s="404"/>
      <c r="P29507" s="404"/>
      <c r="Q29507" s="404"/>
      <c r="R29507" s="404"/>
      <c r="S29507" s="404"/>
      <c r="T29507" s="404"/>
    </row>
    <row r="29508" spans="12:20" ht="16.8">
      <c r="L29508" s="404"/>
      <c r="M29508" s="404"/>
      <c r="N29508" s="404"/>
      <c r="O29508" s="404"/>
      <c r="P29508" s="404"/>
      <c r="Q29508" s="404"/>
      <c r="R29508" s="404"/>
      <c r="S29508" s="404"/>
      <c r="T29508" s="404"/>
    </row>
    <row r="29509" spans="12:20" ht="16.8">
      <c r="L29509" s="404"/>
      <c r="M29509" s="404"/>
      <c r="N29509" s="404"/>
      <c r="O29509" s="404"/>
      <c r="P29509" s="404"/>
      <c r="Q29509" s="404"/>
      <c r="R29509" s="404"/>
      <c r="S29509" s="404"/>
      <c r="T29509" s="404"/>
    </row>
    <row r="29510" spans="12:20" ht="16.8">
      <c r="L29510" s="404"/>
      <c r="M29510" s="404"/>
      <c r="N29510" s="404"/>
      <c r="O29510" s="404"/>
      <c r="P29510" s="404"/>
      <c r="Q29510" s="404"/>
      <c r="R29510" s="404"/>
      <c r="S29510" s="404"/>
      <c r="T29510" s="404"/>
    </row>
    <row r="29511" spans="12:20" ht="16.8">
      <c r="L29511" s="404"/>
      <c r="M29511" s="404"/>
      <c r="N29511" s="404"/>
      <c r="O29511" s="404"/>
      <c r="P29511" s="404"/>
      <c r="Q29511" s="404"/>
      <c r="R29511" s="404"/>
      <c r="S29511" s="404"/>
      <c r="T29511" s="404"/>
    </row>
    <row r="29512" spans="12:20" ht="16.8">
      <c r="L29512" s="404"/>
      <c r="M29512" s="404"/>
      <c r="N29512" s="404"/>
      <c r="O29512" s="404"/>
      <c r="P29512" s="404"/>
      <c r="Q29512" s="404"/>
      <c r="R29512" s="404"/>
      <c r="S29512" s="404"/>
      <c r="T29512" s="404"/>
    </row>
    <row r="29513" spans="12:20" ht="16.8">
      <c r="L29513" s="404"/>
      <c r="M29513" s="404"/>
      <c r="N29513" s="404"/>
      <c r="O29513" s="404"/>
      <c r="P29513" s="404"/>
      <c r="Q29513" s="404"/>
      <c r="R29513" s="404"/>
      <c r="S29513" s="404"/>
      <c r="T29513" s="404"/>
    </row>
    <row r="29514" spans="12:20" ht="16.8">
      <c r="L29514" s="404"/>
      <c r="M29514" s="404"/>
      <c r="N29514" s="404"/>
      <c r="O29514" s="404"/>
      <c r="P29514" s="404"/>
      <c r="Q29514" s="404"/>
      <c r="R29514" s="404"/>
      <c r="S29514" s="404"/>
      <c r="T29514" s="404"/>
    </row>
    <row r="29515" spans="12:20" ht="16.8">
      <c r="L29515" s="404"/>
      <c r="M29515" s="404"/>
      <c r="N29515" s="404"/>
      <c r="O29515" s="404"/>
      <c r="P29515" s="404"/>
      <c r="Q29515" s="404"/>
      <c r="R29515" s="404"/>
      <c r="S29515" s="404"/>
      <c r="T29515" s="404"/>
    </row>
    <row r="29516" spans="12:20" ht="16.8">
      <c r="L29516" s="404"/>
      <c r="M29516" s="404"/>
      <c r="N29516" s="404"/>
      <c r="O29516" s="404"/>
      <c r="P29516" s="404"/>
      <c r="Q29516" s="404"/>
      <c r="R29516" s="404"/>
      <c r="S29516" s="404"/>
      <c r="T29516" s="404"/>
    </row>
    <row r="29517" spans="12:20" ht="16.8">
      <c r="L29517" s="404"/>
      <c r="M29517" s="404"/>
      <c r="N29517" s="404"/>
      <c r="O29517" s="404"/>
      <c r="P29517" s="404"/>
      <c r="Q29517" s="404"/>
      <c r="R29517" s="404"/>
      <c r="S29517" s="404"/>
      <c r="T29517" s="404"/>
    </row>
    <row r="29518" spans="12:20" ht="16.8">
      <c r="L29518" s="404"/>
      <c r="M29518" s="404"/>
      <c r="N29518" s="404"/>
      <c r="O29518" s="404"/>
      <c r="P29518" s="404"/>
      <c r="Q29518" s="404"/>
      <c r="R29518" s="404"/>
      <c r="S29518" s="404"/>
      <c r="T29518" s="404"/>
    </row>
    <row r="29519" spans="12:20" ht="16.8">
      <c r="L29519" s="404"/>
      <c r="M29519" s="404"/>
      <c r="N29519" s="404"/>
      <c r="O29519" s="404"/>
      <c r="P29519" s="404"/>
      <c r="Q29519" s="404"/>
      <c r="R29519" s="404"/>
      <c r="S29519" s="404"/>
      <c r="T29519" s="404"/>
    </row>
    <row r="29520" spans="12:20" ht="16.8">
      <c r="L29520" s="404"/>
      <c r="M29520" s="404"/>
      <c r="N29520" s="404"/>
      <c r="O29520" s="404"/>
      <c r="P29520" s="404"/>
      <c r="Q29520" s="404"/>
      <c r="R29520" s="404"/>
      <c r="S29520" s="404"/>
      <c r="T29520" s="404"/>
    </row>
    <row r="29521" spans="12:20" ht="16.8">
      <c r="L29521" s="404"/>
      <c r="M29521" s="404"/>
      <c r="N29521" s="404"/>
      <c r="O29521" s="404"/>
      <c r="P29521" s="404"/>
      <c r="Q29521" s="404"/>
      <c r="R29521" s="404"/>
      <c r="S29521" s="404"/>
      <c r="T29521" s="404"/>
    </row>
    <row r="29522" spans="12:20" ht="16.8">
      <c r="L29522" s="404"/>
      <c r="M29522" s="404"/>
      <c r="N29522" s="404"/>
      <c r="O29522" s="404"/>
      <c r="P29522" s="404"/>
      <c r="Q29522" s="404"/>
      <c r="R29522" s="404"/>
      <c r="S29522" s="404"/>
      <c r="T29522" s="404"/>
    </row>
    <row r="29523" spans="12:20" ht="16.8">
      <c r="L29523" s="404"/>
      <c r="M29523" s="404"/>
      <c r="N29523" s="404"/>
      <c r="O29523" s="404"/>
      <c r="P29523" s="404"/>
      <c r="Q29523" s="404"/>
      <c r="R29523" s="404"/>
      <c r="S29523" s="404"/>
      <c r="T29523" s="404"/>
    </row>
    <row r="29524" spans="12:20" ht="16.8">
      <c r="L29524" s="404"/>
      <c r="M29524" s="404"/>
      <c r="N29524" s="404"/>
      <c r="O29524" s="404"/>
      <c r="P29524" s="404"/>
      <c r="Q29524" s="404"/>
      <c r="R29524" s="404"/>
      <c r="S29524" s="404"/>
      <c r="T29524" s="404"/>
    </row>
    <row r="29525" spans="12:20" ht="16.8">
      <c r="L29525" s="404"/>
      <c r="M29525" s="404"/>
      <c r="N29525" s="404"/>
      <c r="O29525" s="404"/>
      <c r="P29525" s="404"/>
      <c r="Q29525" s="404"/>
      <c r="R29525" s="404"/>
      <c r="S29525" s="404"/>
      <c r="T29525" s="404"/>
    </row>
    <row r="29526" spans="12:20" ht="16.8">
      <c r="L29526" s="404"/>
      <c r="M29526" s="404"/>
      <c r="N29526" s="404"/>
      <c r="O29526" s="404"/>
      <c r="P29526" s="404"/>
      <c r="Q29526" s="404"/>
      <c r="R29526" s="404"/>
      <c r="S29526" s="404"/>
      <c r="T29526" s="404"/>
    </row>
    <row r="29527" spans="12:20" ht="16.8">
      <c r="L29527" s="404"/>
      <c r="M29527" s="404"/>
      <c r="N29527" s="404"/>
      <c r="O29527" s="404"/>
      <c r="P29527" s="404"/>
      <c r="Q29527" s="404"/>
      <c r="R29527" s="404"/>
      <c r="S29527" s="404"/>
      <c r="T29527" s="404"/>
    </row>
    <row r="29528" spans="12:20" ht="16.8">
      <c r="L29528" s="404"/>
      <c r="M29528" s="404"/>
      <c r="N29528" s="404"/>
      <c r="O29528" s="404"/>
      <c r="P29528" s="404"/>
      <c r="Q29528" s="404"/>
      <c r="R29528" s="404"/>
      <c r="S29528" s="404"/>
      <c r="T29528" s="404"/>
    </row>
    <row r="29529" spans="12:20" ht="16.8">
      <c r="L29529" s="404"/>
      <c r="M29529" s="404"/>
      <c r="N29529" s="404"/>
      <c r="O29529" s="404"/>
      <c r="P29529" s="404"/>
      <c r="Q29529" s="404"/>
      <c r="R29529" s="404"/>
      <c r="S29529" s="404"/>
      <c r="T29529" s="404"/>
    </row>
    <row r="29530" spans="12:20" ht="16.8">
      <c r="L29530" s="404"/>
      <c r="M29530" s="404"/>
      <c r="N29530" s="404"/>
      <c r="O29530" s="404"/>
      <c r="P29530" s="404"/>
      <c r="Q29530" s="404"/>
      <c r="R29530" s="404"/>
      <c r="S29530" s="404"/>
      <c r="T29530" s="404"/>
    </row>
    <row r="29531" spans="12:20" ht="16.8">
      <c r="L29531" s="404"/>
      <c r="M29531" s="404"/>
      <c r="N29531" s="404"/>
      <c r="O29531" s="404"/>
      <c r="P29531" s="404"/>
      <c r="Q29531" s="404"/>
      <c r="R29531" s="404"/>
      <c r="S29531" s="404"/>
      <c r="T29531" s="404"/>
    </row>
    <row r="29532" spans="12:20" ht="16.8">
      <c r="L29532" s="404"/>
      <c r="M29532" s="404"/>
      <c r="N29532" s="404"/>
      <c r="O29532" s="404"/>
      <c r="P29532" s="404"/>
      <c r="Q29532" s="404"/>
      <c r="R29532" s="404"/>
      <c r="S29532" s="404"/>
      <c r="T29532" s="404"/>
    </row>
    <row r="29533" spans="12:20" ht="16.8">
      <c r="L29533" s="404"/>
      <c r="M29533" s="404"/>
      <c r="N29533" s="404"/>
      <c r="O29533" s="404"/>
      <c r="P29533" s="404"/>
      <c r="Q29533" s="404"/>
      <c r="R29533" s="404"/>
      <c r="S29533" s="404"/>
      <c r="T29533" s="404"/>
    </row>
    <row r="29534" spans="12:20" ht="16.8">
      <c r="L29534" s="404"/>
      <c r="M29534" s="404"/>
      <c r="N29534" s="404"/>
      <c r="O29534" s="404"/>
      <c r="P29534" s="404"/>
      <c r="Q29534" s="404"/>
      <c r="R29534" s="404"/>
      <c r="S29534" s="404"/>
      <c r="T29534" s="404"/>
    </row>
    <row r="29535" spans="12:20" ht="16.8">
      <c r="L29535" s="404"/>
      <c r="M29535" s="404"/>
      <c r="N29535" s="404"/>
      <c r="O29535" s="404"/>
      <c r="P29535" s="404"/>
      <c r="Q29535" s="404"/>
      <c r="R29535" s="404"/>
      <c r="S29535" s="404"/>
      <c r="T29535" s="404"/>
    </row>
    <row r="29536" spans="12:20" ht="16.8">
      <c r="L29536" s="404"/>
      <c r="M29536" s="404"/>
      <c r="N29536" s="404"/>
      <c r="O29536" s="404"/>
      <c r="P29536" s="404"/>
      <c r="Q29536" s="404"/>
      <c r="R29536" s="404"/>
      <c r="S29536" s="404"/>
      <c r="T29536" s="404"/>
    </row>
    <row r="29537" spans="12:20" ht="16.8">
      <c r="L29537" s="404"/>
      <c r="M29537" s="404"/>
      <c r="N29537" s="404"/>
      <c r="O29537" s="404"/>
      <c r="P29537" s="404"/>
      <c r="Q29537" s="404"/>
      <c r="R29537" s="404"/>
      <c r="S29537" s="404"/>
      <c r="T29537" s="404"/>
    </row>
    <row r="29538" spans="12:20" ht="16.8">
      <c r="L29538" s="404"/>
      <c r="M29538" s="404"/>
      <c r="N29538" s="404"/>
      <c r="O29538" s="404"/>
      <c r="P29538" s="404"/>
      <c r="Q29538" s="404"/>
      <c r="R29538" s="404"/>
      <c r="S29538" s="404"/>
      <c r="T29538" s="404"/>
    </row>
    <row r="29539" spans="12:20" ht="16.8">
      <c r="L29539" s="404"/>
      <c r="M29539" s="404"/>
      <c r="N29539" s="404"/>
      <c r="O29539" s="404"/>
      <c r="P29539" s="404"/>
      <c r="Q29539" s="404"/>
      <c r="R29539" s="404"/>
      <c r="S29539" s="404"/>
      <c r="T29539" s="404"/>
    </row>
    <row r="29540" spans="12:20" ht="16.8">
      <c r="L29540" s="404"/>
      <c r="M29540" s="404"/>
      <c r="N29540" s="404"/>
      <c r="O29540" s="404"/>
      <c r="P29540" s="404"/>
      <c r="Q29540" s="404"/>
      <c r="R29540" s="404"/>
      <c r="S29540" s="404"/>
      <c r="T29540" s="404"/>
    </row>
    <row r="29541" spans="12:20" ht="16.8">
      <c r="L29541" s="404"/>
      <c r="M29541" s="404"/>
      <c r="N29541" s="404"/>
      <c r="O29541" s="404"/>
      <c r="P29541" s="404"/>
      <c r="Q29541" s="404"/>
      <c r="R29541" s="404"/>
      <c r="S29541" s="404"/>
      <c r="T29541" s="404"/>
    </row>
    <row r="29542" spans="12:20" ht="16.8">
      <c r="L29542" s="404"/>
      <c r="M29542" s="404"/>
      <c r="N29542" s="404"/>
      <c r="O29542" s="404"/>
      <c r="P29542" s="404"/>
      <c r="Q29542" s="404"/>
      <c r="R29542" s="404"/>
      <c r="S29542" s="404"/>
      <c r="T29542" s="404"/>
    </row>
    <row r="29543" spans="12:20" ht="16.8">
      <c r="L29543" s="404"/>
      <c r="M29543" s="404"/>
      <c r="N29543" s="404"/>
      <c r="O29543" s="404"/>
      <c r="P29543" s="404"/>
      <c r="Q29543" s="404"/>
      <c r="R29543" s="404"/>
      <c r="S29543" s="404"/>
      <c r="T29543" s="404"/>
    </row>
    <row r="29544" spans="12:20" ht="16.8">
      <c r="L29544" s="404"/>
      <c r="M29544" s="404"/>
      <c r="N29544" s="404"/>
      <c r="O29544" s="404"/>
      <c r="P29544" s="404"/>
      <c r="Q29544" s="404"/>
      <c r="R29544" s="404"/>
      <c r="S29544" s="404"/>
      <c r="T29544" s="404"/>
    </row>
    <row r="29545" spans="12:20" ht="16.8">
      <c r="L29545" s="404"/>
      <c r="M29545" s="404"/>
      <c r="N29545" s="404"/>
      <c r="O29545" s="404"/>
      <c r="P29545" s="404"/>
      <c r="Q29545" s="404"/>
      <c r="R29545" s="404"/>
      <c r="S29545" s="404"/>
      <c r="T29545" s="404"/>
    </row>
    <row r="29546" spans="12:20" ht="16.8">
      <c r="L29546" s="404"/>
      <c r="M29546" s="404"/>
      <c r="N29546" s="404"/>
      <c r="O29546" s="404"/>
      <c r="P29546" s="404"/>
      <c r="Q29546" s="404"/>
      <c r="R29546" s="404"/>
      <c r="S29546" s="404"/>
      <c r="T29546" s="404"/>
    </row>
    <row r="29547" spans="12:20" ht="16.8">
      <c r="L29547" s="404"/>
      <c r="M29547" s="404"/>
      <c r="N29547" s="404"/>
      <c r="O29547" s="404"/>
      <c r="P29547" s="404"/>
      <c r="Q29547" s="404"/>
      <c r="R29547" s="404"/>
      <c r="S29547" s="404"/>
      <c r="T29547" s="404"/>
    </row>
    <row r="29548" spans="12:20" ht="16.8">
      <c r="L29548" s="404"/>
      <c r="M29548" s="404"/>
      <c r="N29548" s="404"/>
      <c r="O29548" s="404"/>
      <c r="P29548" s="404"/>
      <c r="Q29548" s="404"/>
      <c r="R29548" s="404"/>
      <c r="S29548" s="404"/>
      <c r="T29548" s="404"/>
    </row>
    <row r="29549" spans="12:20" ht="16.8">
      <c r="L29549" s="404"/>
      <c r="M29549" s="404"/>
      <c r="N29549" s="404"/>
      <c r="O29549" s="404"/>
      <c r="P29549" s="404"/>
      <c r="Q29549" s="404"/>
      <c r="R29549" s="404"/>
      <c r="S29549" s="404"/>
      <c r="T29549" s="404"/>
    </row>
    <row r="29550" spans="12:20" ht="16.8">
      <c r="L29550" s="404"/>
      <c r="M29550" s="404"/>
      <c r="N29550" s="404"/>
      <c r="O29550" s="404"/>
      <c r="P29550" s="404"/>
      <c r="Q29550" s="404"/>
      <c r="R29550" s="404"/>
      <c r="S29550" s="404"/>
      <c r="T29550" s="404"/>
    </row>
    <row r="29551" spans="12:20" ht="16.8">
      <c r="L29551" s="404"/>
      <c r="M29551" s="404"/>
      <c r="N29551" s="404"/>
      <c r="O29551" s="404"/>
      <c r="P29551" s="404"/>
      <c r="Q29551" s="404"/>
      <c r="R29551" s="404"/>
      <c r="S29551" s="404"/>
      <c r="T29551" s="404"/>
    </row>
    <row r="29552" spans="12:20" ht="16.8">
      <c r="L29552" s="404"/>
      <c r="M29552" s="404"/>
      <c r="N29552" s="404"/>
      <c r="O29552" s="404"/>
      <c r="P29552" s="404"/>
      <c r="Q29552" s="404"/>
      <c r="R29552" s="404"/>
      <c r="S29552" s="404"/>
      <c r="T29552" s="404"/>
    </row>
    <row r="29553" spans="12:20" ht="16.8">
      <c r="L29553" s="404"/>
      <c r="M29553" s="404"/>
      <c r="N29553" s="404"/>
      <c r="O29553" s="404"/>
      <c r="P29553" s="404"/>
      <c r="Q29553" s="404"/>
      <c r="R29553" s="404"/>
      <c r="S29553" s="404"/>
      <c r="T29553" s="404"/>
    </row>
    <row r="29554" spans="12:20" ht="16.8">
      <c r="L29554" s="404"/>
      <c r="M29554" s="404"/>
      <c r="N29554" s="404"/>
      <c r="O29554" s="404"/>
      <c r="P29554" s="404"/>
      <c r="Q29554" s="404"/>
      <c r="R29554" s="404"/>
      <c r="S29554" s="404"/>
      <c r="T29554" s="404"/>
    </row>
    <row r="29555" spans="12:20" ht="16.8">
      <c r="L29555" s="404"/>
      <c r="M29555" s="404"/>
      <c r="N29555" s="404"/>
      <c r="O29555" s="404"/>
      <c r="P29555" s="404"/>
      <c r="Q29555" s="404"/>
      <c r="R29555" s="404"/>
      <c r="S29555" s="404"/>
      <c r="T29555" s="404"/>
    </row>
    <row r="29556" spans="12:20" ht="16.8">
      <c r="L29556" s="404"/>
      <c r="M29556" s="404"/>
      <c r="N29556" s="404"/>
      <c r="O29556" s="404"/>
      <c r="P29556" s="404"/>
      <c r="Q29556" s="404"/>
      <c r="R29556" s="404"/>
      <c r="S29556" s="404"/>
      <c r="T29556" s="404"/>
    </row>
    <row r="29557" spans="12:20" ht="16.8">
      <c r="L29557" s="404"/>
      <c r="M29557" s="404"/>
      <c r="N29557" s="404"/>
      <c r="O29557" s="404"/>
      <c r="P29557" s="404"/>
      <c r="Q29557" s="404"/>
      <c r="R29557" s="404"/>
      <c r="S29557" s="404"/>
      <c r="T29557" s="404"/>
    </row>
    <row r="29558" spans="12:20" ht="16.8">
      <c r="L29558" s="404"/>
      <c r="M29558" s="404"/>
      <c r="N29558" s="404"/>
      <c r="O29558" s="404"/>
      <c r="P29558" s="404"/>
      <c r="Q29558" s="404"/>
      <c r="R29558" s="404"/>
      <c r="S29558" s="404"/>
      <c r="T29558" s="404"/>
    </row>
    <row r="29559" spans="12:20" ht="16.8">
      <c r="L29559" s="404"/>
      <c r="M29559" s="404"/>
      <c r="N29559" s="404"/>
      <c r="O29559" s="404"/>
      <c r="P29559" s="404"/>
      <c r="Q29559" s="404"/>
      <c r="R29559" s="404"/>
      <c r="S29559" s="404"/>
      <c r="T29559" s="404"/>
    </row>
    <row r="29560" spans="12:20" ht="16.8">
      <c r="L29560" s="404"/>
      <c r="M29560" s="404"/>
      <c r="N29560" s="404"/>
      <c r="O29560" s="404"/>
      <c r="P29560" s="404"/>
      <c r="Q29560" s="404"/>
      <c r="R29560" s="404"/>
      <c r="S29560" s="404"/>
      <c r="T29560" s="404"/>
    </row>
    <row r="29561" spans="12:20" ht="16.8">
      <c r="L29561" s="404"/>
      <c r="M29561" s="404"/>
      <c r="N29561" s="404"/>
      <c r="O29561" s="404"/>
      <c r="P29561" s="404"/>
      <c r="Q29561" s="404"/>
      <c r="R29561" s="404"/>
      <c r="S29561" s="404"/>
      <c r="T29561" s="404"/>
    </row>
    <row r="29562" spans="12:20" ht="16.8">
      <c r="L29562" s="404"/>
      <c r="M29562" s="404"/>
      <c r="N29562" s="404"/>
      <c r="O29562" s="404"/>
      <c r="P29562" s="404"/>
      <c r="Q29562" s="404"/>
      <c r="R29562" s="404"/>
      <c r="S29562" s="404"/>
      <c r="T29562" s="404"/>
    </row>
    <row r="29563" spans="12:20" ht="16.8">
      <c r="L29563" s="404"/>
      <c r="M29563" s="404"/>
      <c r="N29563" s="404"/>
      <c r="O29563" s="404"/>
      <c r="P29563" s="404"/>
      <c r="Q29563" s="404"/>
      <c r="R29563" s="404"/>
      <c r="S29563" s="404"/>
      <c r="T29563" s="404"/>
    </row>
    <row r="29564" spans="12:20" ht="16.8">
      <c r="L29564" s="404"/>
      <c r="M29564" s="404"/>
      <c r="N29564" s="404"/>
      <c r="O29564" s="404"/>
      <c r="P29564" s="404"/>
      <c r="Q29564" s="404"/>
      <c r="R29564" s="404"/>
      <c r="S29564" s="404"/>
      <c r="T29564" s="404"/>
    </row>
    <row r="29565" spans="12:20" ht="16.8">
      <c r="L29565" s="404"/>
      <c r="M29565" s="404"/>
      <c r="N29565" s="404"/>
      <c r="O29565" s="404"/>
      <c r="P29565" s="404"/>
      <c r="Q29565" s="404"/>
      <c r="R29565" s="404"/>
      <c r="S29565" s="404"/>
      <c r="T29565" s="404"/>
    </row>
    <row r="29566" spans="12:20" ht="16.8">
      <c r="L29566" s="404"/>
      <c r="M29566" s="404"/>
      <c r="N29566" s="404"/>
      <c r="O29566" s="404"/>
      <c r="P29566" s="404"/>
      <c r="Q29566" s="404"/>
      <c r="R29566" s="404"/>
      <c r="S29566" s="404"/>
      <c r="T29566" s="404"/>
    </row>
    <row r="29567" spans="12:20" ht="16.8">
      <c r="L29567" s="404"/>
      <c r="M29567" s="404"/>
      <c r="N29567" s="404"/>
      <c r="O29567" s="404"/>
      <c r="P29567" s="404"/>
      <c r="Q29567" s="404"/>
      <c r="R29567" s="404"/>
      <c r="S29567" s="404"/>
      <c r="T29567" s="404"/>
    </row>
    <row r="29568" spans="12:20" ht="16.8">
      <c r="L29568" s="404"/>
      <c r="M29568" s="404"/>
      <c r="N29568" s="404"/>
      <c r="O29568" s="404"/>
      <c r="P29568" s="404"/>
      <c r="Q29568" s="404"/>
      <c r="R29568" s="404"/>
      <c r="S29568" s="404"/>
      <c r="T29568" s="404"/>
    </row>
    <row r="29569" spans="12:20" ht="16.8">
      <c r="L29569" s="404"/>
      <c r="M29569" s="404"/>
      <c r="N29569" s="404"/>
      <c r="O29569" s="404"/>
      <c r="P29569" s="404"/>
      <c r="Q29569" s="404"/>
      <c r="R29569" s="404"/>
      <c r="S29569" s="404"/>
      <c r="T29569" s="404"/>
    </row>
    <row r="29570" spans="12:20" ht="16.8">
      <c r="L29570" s="404"/>
      <c r="M29570" s="404"/>
      <c r="N29570" s="404"/>
      <c r="O29570" s="404"/>
      <c r="P29570" s="404"/>
      <c r="Q29570" s="404"/>
      <c r="R29570" s="404"/>
      <c r="S29570" s="404"/>
      <c r="T29570" s="404"/>
    </row>
    <row r="29571" spans="12:20" ht="16.8">
      <c r="L29571" s="404"/>
      <c r="M29571" s="404"/>
      <c r="N29571" s="404"/>
      <c r="O29571" s="404"/>
      <c r="P29571" s="404"/>
      <c r="Q29571" s="404"/>
      <c r="R29571" s="404"/>
      <c r="S29571" s="404"/>
      <c r="T29571" s="404"/>
    </row>
    <row r="29572" spans="12:20" ht="16.8">
      <c r="L29572" s="404"/>
      <c r="M29572" s="404"/>
      <c r="N29572" s="404"/>
      <c r="O29572" s="404"/>
      <c r="P29572" s="404"/>
      <c r="Q29572" s="404"/>
      <c r="R29572" s="404"/>
      <c r="S29572" s="404"/>
      <c r="T29572" s="404"/>
    </row>
    <row r="29573" spans="12:20" ht="16.8">
      <c r="L29573" s="404"/>
      <c r="M29573" s="404"/>
      <c r="N29573" s="404"/>
      <c r="O29573" s="404"/>
      <c r="P29573" s="404"/>
      <c r="Q29573" s="404"/>
      <c r="R29573" s="404"/>
      <c r="S29573" s="404"/>
      <c r="T29573" s="404"/>
    </row>
    <row r="29574" spans="12:20" ht="16.8">
      <c r="L29574" s="404"/>
      <c r="M29574" s="404"/>
      <c r="N29574" s="404"/>
      <c r="O29574" s="404"/>
      <c r="P29574" s="404"/>
      <c r="Q29574" s="404"/>
      <c r="R29574" s="404"/>
      <c r="S29574" s="404"/>
      <c r="T29574" s="404"/>
    </row>
    <row r="29575" spans="12:20" ht="16.8">
      <c r="L29575" s="404"/>
      <c r="M29575" s="404"/>
      <c r="N29575" s="404"/>
      <c r="O29575" s="404"/>
      <c r="P29575" s="404"/>
      <c r="Q29575" s="404"/>
      <c r="R29575" s="404"/>
      <c r="S29575" s="404"/>
      <c r="T29575" s="404"/>
    </row>
    <row r="29576" spans="12:20" ht="16.8">
      <c r="L29576" s="404"/>
      <c r="M29576" s="404"/>
      <c r="N29576" s="404"/>
      <c r="O29576" s="404"/>
      <c r="P29576" s="404"/>
      <c r="Q29576" s="404"/>
      <c r="R29576" s="404"/>
      <c r="S29576" s="404"/>
      <c r="T29576" s="404"/>
    </row>
    <row r="29577" spans="12:20" ht="16.8">
      <c r="L29577" s="404"/>
      <c r="M29577" s="404"/>
      <c r="N29577" s="404"/>
      <c r="O29577" s="404"/>
      <c r="P29577" s="404"/>
      <c r="Q29577" s="404"/>
      <c r="R29577" s="404"/>
      <c r="S29577" s="404"/>
      <c r="T29577" s="404"/>
    </row>
    <row r="29578" spans="12:20" ht="16.8">
      <c r="L29578" s="404"/>
      <c r="M29578" s="404"/>
      <c r="N29578" s="404"/>
      <c r="O29578" s="404"/>
      <c r="P29578" s="404"/>
      <c r="Q29578" s="404"/>
      <c r="R29578" s="404"/>
      <c r="S29578" s="404"/>
      <c r="T29578" s="404"/>
    </row>
    <row r="29579" spans="12:20" ht="16.8">
      <c r="L29579" s="404"/>
      <c r="M29579" s="404"/>
      <c r="N29579" s="404"/>
      <c r="O29579" s="404"/>
      <c r="P29579" s="404"/>
      <c r="Q29579" s="404"/>
      <c r="R29579" s="404"/>
      <c r="S29579" s="404"/>
      <c r="T29579" s="404"/>
    </row>
    <row r="29580" spans="12:20" ht="16.8">
      <c r="L29580" s="404"/>
      <c r="M29580" s="404"/>
      <c r="N29580" s="404"/>
      <c r="O29580" s="404"/>
      <c r="P29580" s="404"/>
      <c r="Q29580" s="404"/>
      <c r="R29580" s="404"/>
      <c r="S29580" s="404"/>
      <c r="T29580" s="404"/>
    </row>
    <row r="29581" spans="12:20" ht="16.8">
      <c r="L29581" s="404"/>
      <c r="M29581" s="404"/>
      <c r="N29581" s="404"/>
      <c r="O29581" s="404"/>
      <c r="P29581" s="404"/>
      <c r="Q29581" s="404"/>
      <c r="R29581" s="404"/>
      <c r="S29581" s="404"/>
      <c r="T29581" s="404"/>
    </row>
    <row r="29582" spans="12:20" ht="16.8">
      <c r="L29582" s="404"/>
      <c r="M29582" s="404"/>
      <c r="N29582" s="404"/>
      <c r="O29582" s="404"/>
      <c r="P29582" s="404"/>
      <c r="Q29582" s="404"/>
      <c r="R29582" s="404"/>
      <c r="S29582" s="404"/>
      <c r="T29582" s="404"/>
    </row>
    <row r="29583" spans="12:20" ht="16.8">
      <c r="L29583" s="404"/>
      <c r="M29583" s="404"/>
      <c r="N29583" s="404"/>
      <c r="O29583" s="404"/>
      <c r="P29583" s="404"/>
      <c r="Q29583" s="404"/>
      <c r="R29583" s="404"/>
      <c r="S29583" s="404"/>
      <c r="T29583" s="404"/>
    </row>
    <row r="29584" spans="12:20" ht="16.8">
      <c r="L29584" s="404"/>
      <c r="M29584" s="404"/>
      <c r="N29584" s="404"/>
      <c r="O29584" s="404"/>
      <c r="P29584" s="404"/>
      <c r="Q29584" s="404"/>
      <c r="R29584" s="404"/>
      <c r="S29584" s="404"/>
      <c r="T29584" s="404"/>
    </row>
    <row r="29585" spans="12:20" ht="16.8">
      <c r="L29585" s="404"/>
      <c r="M29585" s="404"/>
      <c r="N29585" s="404"/>
      <c r="O29585" s="404"/>
      <c r="P29585" s="404"/>
      <c r="Q29585" s="404"/>
      <c r="R29585" s="404"/>
      <c r="S29585" s="404"/>
      <c r="T29585" s="404"/>
    </row>
    <row r="29586" spans="12:20" ht="16.8">
      <c r="L29586" s="404"/>
      <c r="M29586" s="404"/>
      <c r="N29586" s="404"/>
      <c r="O29586" s="404"/>
      <c r="P29586" s="404"/>
      <c r="Q29586" s="404"/>
      <c r="R29586" s="404"/>
      <c r="S29586" s="404"/>
      <c r="T29586" s="404"/>
    </row>
    <row r="29587" spans="12:20" ht="16.8">
      <c r="L29587" s="404"/>
      <c r="M29587" s="404"/>
      <c r="N29587" s="404"/>
      <c r="O29587" s="404"/>
      <c r="P29587" s="404"/>
      <c r="Q29587" s="404"/>
      <c r="R29587" s="404"/>
      <c r="S29587" s="404"/>
      <c r="T29587" s="404"/>
    </row>
    <row r="29588" spans="12:20" ht="16.8">
      <c r="L29588" s="404"/>
      <c r="M29588" s="404"/>
      <c r="N29588" s="404"/>
      <c r="O29588" s="404"/>
      <c r="P29588" s="404"/>
      <c r="Q29588" s="404"/>
      <c r="R29588" s="404"/>
      <c r="S29588" s="404"/>
      <c r="T29588" s="404"/>
    </row>
    <row r="29589" spans="12:20" ht="16.8">
      <c r="L29589" s="404"/>
      <c r="M29589" s="404"/>
      <c r="N29589" s="404"/>
      <c r="O29589" s="404"/>
      <c r="P29589" s="404"/>
      <c r="Q29589" s="404"/>
      <c r="R29589" s="404"/>
      <c r="S29589" s="404"/>
      <c r="T29589" s="404"/>
    </row>
    <row r="29590" spans="12:20" ht="16.8">
      <c r="L29590" s="404"/>
      <c r="M29590" s="404"/>
      <c r="N29590" s="404"/>
      <c r="O29590" s="404"/>
      <c r="P29590" s="404"/>
      <c r="Q29590" s="404"/>
      <c r="R29590" s="404"/>
      <c r="S29590" s="404"/>
      <c r="T29590" s="404"/>
    </row>
    <row r="29591" spans="12:20" ht="16.8">
      <c r="L29591" s="404"/>
      <c r="M29591" s="404"/>
      <c r="N29591" s="404"/>
      <c r="O29591" s="404"/>
      <c r="P29591" s="404"/>
      <c r="Q29591" s="404"/>
      <c r="R29591" s="404"/>
      <c r="S29591" s="404"/>
      <c r="T29591" s="404"/>
    </row>
    <row r="29592" spans="12:20" ht="16.8">
      <c r="L29592" s="404"/>
      <c r="M29592" s="404"/>
      <c r="N29592" s="404"/>
      <c r="O29592" s="404"/>
      <c r="P29592" s="404"/>
      <c r="Q29592" s="404"/>
      <c r="R29592" s="404"/>
      <c r="S29592" s="404"/>
      <c r="T29592" s="404"/>
    </row>
    <row r="29593" spans="12:20" ht="16.8">
      <c r="L29593" s="404"/>
      <c r="M29593" s="404"/>
      <c r="N29593" s="404"/>
      <c r="O29593" s="404"/>
      <c r="P29593" s="404"/>
      <c r="Q29593" s="404"/>
      <c r="R29593" s="404"/>
      <c r="S29593" s="404"/>
      <c r="T29593" s="404"/>
    </row>
    <row r="29594" spans="12:20" ht="16.8">
      <c r="L29594" s="404"/>
      <c r="M29594" s="404"/>
      <c r="N29594" s="404"/>
      <c r="O29594" s="404"/>
      <c r="P29594" s="404"/>
      <c r="Q29594" s="404"/>
      <c r="R29594" s="404"/>
      <c r="S29594" s="404"/>
      <c r="T29594" s="404"/>
    </row>
    <row r="29595" spans="12:20" ht="16.8">
      <c r="L29595" s="404"/>
      <c r="M29595" s="404"/>
      <c r="N29595" s="404"/>
      <c r="O29595" s="404"/>
      <c r="P29595" s="404"/>
      <c r="Q29595" s="404"/>
      <c r="R29595" s="404"/>
      <c r="S29595" s="404"/>
      <c r="T29595" s="404"/>
    </row>
    <row r="29596" spans="12:20" ht="16.8">
      <c r="L29596" s="404"/>
      <c r="M29596" s="404"/>
      <c r="N29596" s="404"/>
      <c r="O29596" s="404"/>
      <c r="P29596" s="404"/>
      <c r="Q29596" s="404"/>
      <c r="R29596" s="404"/>
      <c r="S29596" s="404"/>
      <c r="T29596" s="404"/>
    </row>
    <row r="29597" spans="12:20" ht="16.8">
      <c r="L29597" s="404"/>
      <c r="M29597" s="404"/>
      <c r="N29597" s="404"/>
      <c r="O29597" s="404"/>
      <c r="P29597" s="404"/>
      <c r="Q29597" s="404"/>
      <c r="R29597" s="404"/>
      <c r="S29597" s="404"/>
      <c r="T29597" s="404"/>
    </row>
    <row r="29598" spans="12:20" ht="16.8">
      <c r="L29598" s="404"/>
      <c r="M29598" s="404"/>
      <c r="N29598" s="404"/>
      <c r="O29598" s="404"/>
      <c r="P29598" s="404"/>
      <c r="Q29598" s="404"/>
      <c r="R29598" s="404"/>
      <c r="S29598" s="404"/>
      <c r="T29598" s="404"/>
    </row>
    <row r="29599" spans="12:20" ht="16.8">
      <c r="L29599" s="404"/>
      <c r="M29599" s="404"/>
      <c r="N29599" s="404"/>
      <c r="O29599" s="404"/>
      <c r="P29599" s="404"/>
      <c r="Q29599" s="404"/>
      <c r="R29599" s="404"/>
      <c r="S29599" s="404"/>
      <c r="T29599" s="404"/>
    </row>
    <row r="29600" spans="12:20" ht="16.8">
      <c r="L29600" s="404"/>
      <c r="M29600" s="404"/>
      <c r="N29600" s="404"/>
      <c r="O29600" s="404"/>
      <c r="P29600" s="404"/>
      <c r="Q29600" s="404"/>
      <c r="R29600" s="404"/>
      <c r="S29600" s="404"/>
      <c r="T29600" s="404"/>
    </row>
    <row r="29601" spans="12:20" ht="16.8">
      <c r="L29601" s="404"/>
      <c r="M29601" s="404"/>
      <c r="N29601" s="404"/>
      <c r="O29601" s="404"/>
      <c r="P29601" s="404"/>
      <c r="Q29601" s="404"/>
      <c r="R29601" s="404"/>
      <c r="S29601" s="404"/>
      <c r="T29601" s="404"/>
    </row>
    <row r="29602" spans="12:20" ht="16.8">
      <c r="L29602" s="404"/>
      <c r="M29602" s="404"/>
      <c r="N29602" s="404"/>
      <c r="O29602" s="404"/>
      <c r="P29602" s="404"/>
      <c r="Q29602" s="404"/>
      <c r="R29602" s="404"/>
      <c r="S29602" s="404"/>
      <c r="T29602" s="404"/>
    </row>
    <row r="29603" spans="12:20" ht="16.8">
      <c r="L29603" s="404"/>
      <c r="M29603" s="404"/>
      <c r="N29603" s="404"/>
      <c r="O29603" s="404"/>
      <c r="P29603" s="404"/>
      <c r="Q29603" s="404"/>
      <c r="R29603" s="404"/>
      <c r="S29603" s="404"/>
      <c r="T29603" s="404"/>
    </row>
    <row r="29604" spans="12:20" ht="16.8">
      <c r="L29604" s="404"/>
      <c r="M29604" s="404"/>
      <c r="N29604" s="404"/>
      <c r="O29604" s="404"/>
      <c r="P29604" s="404"/>
      <c r="Q29604" s="404"/>
      <c r="R29604" s="404"/>
      <c r="S29604" s="404"/>
      <c r="T29604" s="404"/>
    </row>
    <row r="29605" spans="12:20" ht="16.8">
      <c r="L29605" s="404"/>
      <c r="M29605" s="404"/>
      <c r="N29605" s="404"/>
      <c r="O29605" s="404"/>
      <c r="P29605" s="404"/>
      <c r="Q29605" s="404"/>
      <c r="R29605" s="404"/>
      <c r="S29605" s="404"/>
      <c r="T29605" s="404"/>
    </row>
    <row r="29606" spans="12:20" ht="16.8">
      <c r="L29606" s="404"/>
      <c r="M29606" s="404"/>
      <c r="N29606" s="404"/>
      <c r="O29606" s="404"/>
      <c r="P29606" s="404"/>
      <c r="Q29606" s="404"/>
      <c r="R29606" s="404"/>
      <c r="S29606" s="404"/>
      <c r="T29606" s="404"/>
    </row>
    <row r="29607" spans="12:20" ht="16.8">
      <c r="L29607" s="404"/>
      <c r="M29607" s="404"/>
      <c r="N29607" s="404"/>
      <c r="O29607" s="404"/>
      <c r="P29607" s="404"/>
      <c r="Q29607" s="404"/>
      <c r="R29607" s="404"/>
      <c r="S29607" s="404"/>
      <c r="T29607" s="404"/>
    </row>
    <row r="29608" spans="12:20" ht="16.8">
      <c r="L29608" s="404"/>
      <c r="M29608" s="404"/>
      <c r="N29608" s="404"/>
      <c r="O29608" s="404"/>
      <c r="P29608" s="404"/>
      <c r="Q29608" s="404"/>
      <c r="R29608" s="404"/>
      <c r="S29608" s="404"/>
      <c r="T29608" s="404"/>
    </row>
    <row r="29609" spans="12:20" ht="16.8">
      <c r="L29609" s="404"/>
      <c r="M29609" s="404"/>
      <c r="N29609" s="404"/>
      <c r="O29609" s="404"/>
      <c r="P29609" s="404"/>
      <c r="Q29609" s="404"/>
      <c r="R29609" s="404"/>
      <c r="S29609" s="404"/>
      <c r="T29609" s="404"/>
    </row>
    <row r="29610" spans="12:20" ht="16.8">
      <c r="L29610" s="404"/>
      <c r="M29610" s="404"/>
      <c r="N29610" s="404"/>
      <c r="O29610" s="404"/>
      <c r="P29610" s="404"/>
      <c r="Q29610" s="404"/>
      <c r="R29610" s="404"/>
      <c r="S29610" s="404"/>
      <c r="T29610" s="404"/>
    </row>
    <row r="29611" spans="12:20" ht="16.8">
      <c r="L29611" s="404"/>
      <c r="M29611" s="404"/>
      <c r="N29611" s="404"/>
      <c r="O29611" s="404"/>
      <c r="P29611" s="404"/>
      <c r="Q29611" s="404"/>
      <c r="R29611" s="404"/>
      <c r="S29611" s="404"/>
      <c r="T29611" s="404"/>
    </row>
    <row r="29612" spans="12:20" ht="16.8">
      <c r="L29612" s="404"/>
      <c r="M29612" s="404"/>
      <c r="N29612" s="404"/>
      <c r="O29612" s="404"/>
      <c r="P29612" s="404"/>
      <c r="Q29612" s="404"/>
      <c r="R29612" s="404"/>
      <c r="S29612" s="404"/>
      <c r="T29612" s="404"/>
    </row>
    <row r="29613" spans="12:20" ht="16.8">
      <c r="L29613" s="404"/>
      <c r="M29613" s="404"/>
      <c r="N29613" s="404"/>
      <c r="O29613" s="404"/>
      <c r="P29613" s="404"/>
      <c r="Q29613" s="404"/>
      <c r="R29613" s="404"/>
      <c r="S29613" s="404"/>
      <c r="T29613" s="404"/>
    </row>
    <row r="29614" spans="12:20" ht="16.8">
      <c r="L29614" s="404"/>
      <c r="M29614" s="404"/>
      <c r="N29614" s="404"/>
      <c r="O29614" s="404"/>
      <c r="P29614" s="404"/>
      <c r="Q29614" s="404"/>
      <c r="R29614" s="404"/>
      <c r="S29614" s="404"/>
      <c r="T29614" s="404"/>
    </row>
    <row r="29615" spans="12:20" ht="16.8">
      <c r="L29615" s="404"/>
      <c r="M29615" s="404"/>
      <c r="N29615" s="404"/>
      <c r="O29615" s="404"/>
      <c r="P29615" s="404"/>
      <c r="Q29615" s="404"/>
      <c r="R29615" s="404"/>
      <c r="S29615" s="404"/>
      <c r="T29615" s="404"/>
    </row>
    <row r="29616" spans="12:20" ht="16.8">
      <c r="L29616" s="404"/>
      <c r="M29616" s="404"/>
      <c r="N29616" s="404"/>
      <c r="O29616" s="404"/>
      <c r="P29616" s="404"/>
      <c r="Q29616" s="404"/>
      <c r="R29616" s="404"/>
      <c r="S29616" s="404"/>
      <c r="T29616" s="404"/>
    </row>
    <row r="29617" spans="12:20" ht="16.8">
      <c r="L29617" s="404"/>
      <c r="M29617" s="404"/>
      <c r="N29617" s="404"/>
      <c r="O29617" s="404"/>
      <c r="P29617" s="404"/>
      <c r="Q29617" s="404"/>
      <c r="R29617" s="404"/>
      <c r="S29617" s="404"/>
      <c r="T29617" s="404"/>
    </row>
    <row r="29618" spans="12:20" ht="16.8">
      <c r="L29618" s="404"/>
      <c r="M29618" s="404"/>
      <c r="N29618" s="404"/>
      <c r="O29618" s="404"/>
      <c r="P29618" s="404"/>
      <c r="Q29618" s="404"/>
      <c r="R29618" s="404"/>
      <c r="S29618" s="404"/>
      <c r="T29618" s="404"/>
    </row>
    <row r="29619" spans="12:20" ht="16.8">
      <c r="L29619" s="404"/>
      <c r="M29619" s="404"/>
      <c r="N29619" s="404"/>
      <c r="O29619" s="404"/>
      <c r="P29619" s="404"/>
      <c r="Q29619" s="404"/>
      <c r="R29619" s="404"/>
      <c r="S29619" s="404"/>
      <c r="T29619" s="404"/>
    </row>
    <row r="29620" spans="12:20" ht="16.8">
      <c r="L29620" s="404"/>
      <c r="M29620" s="404"/>
      <c r="N29620" s="404"/>
      <c r="O29620" s="404"/>
      <c r="P29620" s="404"/>
      <c r="Q29620" s="404"/>
      <c r="R29620" s="404"/>
      <c r="S29620" s="404"/>
      <c r="T29620" s="404"/>
    </row>
    <row r="29621" spans="12:20" ht="16.8">
      <c r="L29621" s="404"/>
      <c r="M29621" s="404"/>
      <c r="N29621" s="404"/>
      <c r="O29621" s="404"/>
      <c r="P29621" s="404"/>
      <c r="Q29621" s="404"/>
      <c r="R29621" s="404"/>
      <c r="S29621" s="404"/>
      <c r="T29621" s="404"/>
    </row>
    <row r="29622" spans="12:20" ht="16.8">
      <c r="L29622" s="404"/>
      <c r="M29622" s="404"/>
      <c r="N29622" s="404"/>
      <c r="O29622" s="404"/>
      <c r="P29622" s="404"/>
      <c r="Q29622" s="404"/>
      <c r="R29622" s="404"/>
      <c r="S29622" s="404"/>
      <c r="T29622" s="404"/>
    </row>
    <row r="29623" spans="12:20" ht="16.8">
      <c r="L29623" s="404"/>
      <c r="M29623" s="404"/>
      <c r="N29623" s="404"/>
      <c r="O29623" s="404"/>
      <c r="P29623" s="404"/>
      <c r="Q29623" s="404"/>
      <c r="R29623" s="404"/>
      <c r="S29623" s="404"/>
      <c r="T29623" s="404"/>
    </row>
    <row r="29624" spans="12:20" ht="16.8">
      <c r="L29624" s="404"/>
      <c r="M29624" s="404"/>
      <c r="N29624" s="404"/>
      <c r="O29624" s="404"/>
      <c r="P29624" s="404"/>
      <c r="Q29624" s="404"/>
      <c r="R29624" s="404"/>
      <c r="S29624" s="404"/>
      <c r="T29624" s="404"/>
    </row>
    <row r="29625" spans="12:20" ht="16.8">
      <c r="L29625" s="404"/>
      <c r="M29625" s="404"/>
      <c r="N29625" s="404"/>
      <c r="O29625" s="404"/>
      <c r="P29625" s="404"/>
      <c r="Q29625" s="404"/>
      <c r="R29625" s="404"/>
      <c r="S29625" s="404"/>
      <c r="T29625" s="404"/>
    </row>
    <row r="29626" spans="12:20" ht="16.8">
      <c r="L29626" s="404"/>
      <c r="M29626" s="404"/>
      <c r="N29626" s="404"/>
      <c r="O29626" s="404"/>
      <c r="P29626" s="404"/>
      <c r="Q29626" s="404"/>
      <c r="R29626" s="404"/>
      <c r="S29626" s="404"/>
      <c r="T29626" s="404"/>
    </row>
    <row r="29627" spans="12:20" ht="16.8">
      <c r="L29627" s="404"/>
      <c r="M29627" s="404"/>
      <c r="N29627" s="404"/>
      <c r="O29627" s="404"/>
      <c r="P29627" s="404"/>
      <c r="Q29627" s="404"/>
      <c r="R29627" s="404"/>
      <c r="S29627" s="404"/>
      <c r="T29627" s="404"/>
    </row>
    <row r="29628" spans="12:20" ht="16.8">
      <c r="L29628" s="404"/>
      <c r="M29628" s="404"/>
      <c r="N29628" s="404"/>
      <c r="O29628" s="404"/>
      <c r="P29628" s="404"/>
      <c r="Q29628" s="404"/>
      <c r="R29628" s="404"/>
      <c r="S29628" s="404"/>
      <c r="T29628" s="404"/>
    </row>
    <row r="29629" spans="12:20" ht="16.8">
      <c r="L29629" s="404"/>
      <c r="M29629" s="404"/>
      <c r="N29629" s="404"/>
      <c r="O29629" s="404"/>
      <c r="P29629" s="404"/>
      <c r="Q29629" s="404"/>
      <c r="R29629" s="404"/>
      <c r="S29629" s="404"/>
      <c r="T29629" s="404"/>
    </row>
    <row r="29630" spans="12:20" ht="16.8">
      <c r="L29630" s="404"/>
      <c r="M29630" s="404"/>
      <c r="N29630" s="404"/>
      <c r="O29630" s="404"/>
      <c r="P29630" s="404"/>
      <c r="Q29630" s="404"/>
      <c r="R29630" s="404"/>
      <c r="S29630" s="404"/>
      <c r="T29630" s="404"/>
    </row>
    <row r="29631" spans="12:20" ht="16.8">
      <c r="L29631" s="404"/>
      <c r="M29631" s="404"/>
      <c r="N29631" s="404"/>
      <c r="O29631" s="404"/>
      <c r="P29631" s="404"/>
      <c r="Q29631" s="404"/>
      <c r="R29631" s="404"/>
      <c r="S29631" s="404"/>
      <c r="T29631" s="404"/>
    </row>
    <row r="29632" spans="12:20" ht="16.8">
      <c r="L29632" s="404"/>
      <c r="M29632" s="404"/>
      <c r="N29632" s="404"/>
      <c r="O29632" s="404"/>
      <c r="P29632" s="404"/>
      <c r="Q29632" s="404"/>
      <c r="R29632" s="404"/>
      <c r="S29632" s="404"/>
      <c r="T29632" s="404"/>
    </row>
    <row r="29633" spans="12:20" ht="16.8">
      <c r="L29633" s="404"/>
      <c r="M29633" s="404"/>
      <c r="N29633" s="404"/>
      <c r="O29633" s="404"/>
      <c r="P29633" s="404"/>
      <c r="Q29633" s="404"/>
      <c r="R29633" s="404"/>
      <c r="S29633" s="404"/>
      <c r="T29633" s="404"/>
    </row>
    <row r="29634" spans="12:20" ht="16.8">
      <c r="L29634" s="404"/>
      <c r="M29634" s="404"/>
      <c r="N29634" s="404"/>
      <c r="O29634" s="404"/>
      <c r="P29634" s="404"/>
      <c r="Q29634" s="404"/>
      <c r="R29634" s="404"/>
      <c r="S29634" s="404"/>
      <c r="T29634" s="404"/>
    </row>
    <row r="29635" spans="12:20" ht="16.8">
      <c r="L29635" s="404"/>
      <c r="M29635" s="404"/>
      <c r="N29635" s="404"/>
      <c r="O29635" s="404"/>
      <c r="P29635" s="404"/>
      <c r="Q29635" s="404"/>
      <c r="R29635" s="404"/>
      <c r="S29635" s="404"/>
      <c r="T29635" s="404"/>
    </row>
    <row r="29636" spans="12:20" ht="16.8">
      <c r="L29636" s="404"/>
      <c r="M29636" s="404"/>
      <c r="N29636" s="404"/>
      <c r="O29636" s="404"/>
      <c r="P29636" s="404"/>
      <c r="Q29636" s="404"/>
      <c r="R29636" s="404"/>
      <c r="S29636" s="404"/>
      <c r="T29636" s="404"/>
    </row>
    <row r="29637" spans="12:20" ht="16.8">
      <c r="L29637" s="404"/>
      <c r="M29637" s="404"/>
      <c r="N29637" s="404"/>
      <c r="O29637" s="404"/>
      <c r="P29637" s="404"/>
      <c r="Q29637" s="404"/>
      <c r="R29637" s="404"/>
      <c r="S29637" s="404"/>
      <c r="T29637" s="404"/>
    </row>
    <row r="29638" spans="12:20" ht="16.8">
      <c r="L29638" s="404"/>
      <c r="M29638" s="404"/>
      <c r="N29638" s="404"/>
      <c r="O29638" s="404"/>
      <c r="P29638" s="404"/>
      <c r="Q29638" s="404"/>
      <c r="R29638" s="404"/>
      <c r="S29638" s="404"/>
      <c r="T29638" s="404"/>
    </row>
    <row r="29639" spans="12:20" ht="16.8">
      <c r="L29639" s="404"/>
      <c r="M29639" s="404"/>
      <c r="N29639" s="404"/>
      <c r="O29639" s="404"/>
      <c r="P29639" s="404"/>
      <c r="Q29639" s="404"/>
      <c r="R29639" s="404"/>
      <c r="S29639" s="404"/>
      <c r="T29639" s="404"/>
    </row>
    <row r="29640" spans="12:20" ht="16.8">
      <c r="L29640" s="404"/>
      <c r="M29640" s="404"/>
      <c r="N29640" s="404"/>
      <c r="O29640" s="404"/>
      <c r="P29640" s="404"/>
      <c r="Q29640" s="404"/>
      <c r="R29640" s="404"/>
      <c r="S29640" s="404"/>
      <c r="T29640" s="404"/>
    </row>
    <row r="29641" spans="12:20" ht="16.8">
      <c r="L29641" s="404"/>
      <c r="M29641" s="404"/>
      <c r="N29641" s="404"/>
      <c r="O29641" s="404"/>
      <c r="P29641" s="404"/>
      <c r="Q29641" s="404"/>
      <c r="R29641" s="404"/>
      <c r="S29641" s="404"/>
      <c r="T29641" s="404"/>
    </row>
    <row r="29642" spans="12:20" ht="16.8">
      <c r="L29642" s="404"/>
      <c r="M29642" s="404"/>
      <c r="N29642" s="404"/>
      <c r="O29642" s="404"/>
      <c r="P29642" s="404"/>
      <c r="Q29642" s="404"/>
      <c r="R29642" s="404"/>
      <c r="S29642" s="404"/>
      <c r="T29642" s="404"/>
    </row>
    <row r="29643" spans="12:20" ht="16.8">
      <c r="L29643" s="404"/>
      <c r="M29643" s="404"/>
      <c r="N29643" s="404"/>
      <c r="O29643" s="404"/>
      <c r="P29643" s="404"/>
      <c r="Q29643" s="404"/>
      <c r="R29643" s="404"/>
      <c r="S29643" s="404"/>
      <c r="T29643" s="404"/>
    </row>
    <row r="29644" spans="12:20" ht="16.8">
      <c r="L29644" s="404"/>
      <c r="M29644" s="404"/>
      <c r="N29644" s="404"/>
      <c r="O29644" s="404"/>
      <c r="P29644" s="404"/>
      <c r="Q29644" s="404"/>
      <c r="R29644" s="404"/>
      <c r="S29644" s="404"/>
      <c r="T29644" s="404"/>
    </row>
    <row r="29645" spans="12:20" ht="16.8">
      <c r="L29645" s="404"/>
      <c r="M29645" s="404"/>
      <c r="N29645" s="404"/>
      <c r="O29645" s="404"/>
      <c r="P29645" s="404"/>
      <c r="Q29645" s="404"/>
      <c r="R29645" s="404"/>
      <c r="S29645" s="404"/>
      <c r="T29645" s="404"/>
    </row>
    <row r="29646" spans="12:20" ht="16.8">
      <c r="L29646" s="404"/>
      <c r="M29646" s="404"/>
      <c r="N29646" s="404"/>
      <c r="O29646" s="404"/>
      <c r="P29646" s="404"/>
      <c r="Q29646" s="404"/>
      <c r="R29646" s="404"/>
      <c r="S29646" s="404"/>
      <c r="T29646" s="404"/>
    </row>
    <row r="29647" spans="12:20" ht="16.8">
      <c r="L29647" s="404"/>
      <c r="M29647" s="404"/>
      <c r="N29647" s="404"/>
      <c r="O29647" s="404"/>
      <c r="P29647" s="404"/>
      <c r="Q29647" s="404"/>
      <c r="R29647" s="404"/>
      <c r="S29647" s="404"/>
      <c r="T29647" s="404"/>
    </row>
    <row r="29648" spans="12:20" ht="16.8">
      <c r="L29648" s="404"/>
      <c r="M29648" s="404"/>
      <c r="N29648" s="404"/>
      <c r="O29648" s="404"/>
      <c r="P29648" s="404"/>
      <c r="Q29648" s="404"/>
      <c r="R29648" s="404"/>
      <c r="S29648" s="404"/>
      <c r="T29648" s="404"/>
    </row>
    <row r="29649" spans="12:20" ht="16.8">
      <c r="L29649" s="404"/>
      <c r="M29649" s="404"/>
      <c r="N29649" s="404"/>
      <c r="O29649" s="404"/>
      <c r="P29649" s="404"/>
      <c r="Q29649" s="404"/>
      <c r="R29649" s="404"/>
      <c r="S29649" s="404"/>
      <c r="T29649" s="404"/>
    </row>
    <row r="29650" spans="12:20" ht="16.8">
      <c r="L29650" s="404"/>
      <c r="M29650" s="404"/>
      <c r="N29650" s="404"/>
      <c r="O29650" s="404"/>
      <c r="P29650" s="404"/>
      <c r="Q29650" s="404"/>
      <c r="R29650" s="404"/>
      <c r="S29650" s="404"/>
      <c r="T29650" s="404"/>
    </row>
    <row r="29651" spans="12:20" ht="16.8">
      <c r="L29651" s="404"/>
      <c r="M29651" s="404"/>
      <c r="N29651" s="404"/>
      <c r="O29651" s="404"/>
      <c r="P29651" s="404"/>
      <c r="Q29651" s="404"/>
      <c r="R29651" s="404"/>
      <c r="S29651" s="404"/>
      <c r="T29651" s="404"/>
    </row>
    <row r="29652" spans="12:20" ht="16.8">
      <c r="L29652" s="404"/>
      <c r="M29652" s="404"/>
      <c r="N29652" s="404"/>
      <c r="O29652" s="404"/>
      <c r="P29652" s="404"/>
      <c r="Q29652" s="404"/>
      <c r="R29652" s="404"/>
      <c r="S29652" s="404"/>
      <c r="T29652" s="404"/>
    </row>
    <row r="29653" spans="12:20" ht="16.8">
      <c r="L29653" s="404"/>
      <c r="M29653" s="404"/>
      <c r="N29653" s="404"/>
      <c r="O29653" s="404"/>
      <c r="P29653" s="404"/>
      <c r="Q29653" s="404"/>
      <c r="R29653" s="404"/>
      <c r="S29653" s="404"/>
      <c r="T29653" s="404"/>
    </row>
    <row r="29654" spans="12:20" ht="16.8">
      <c r="L29654" s="404"/>
      <c r="M29654" s="404"/>
      <c r="N29654" s="404"/>
      <c r="O29654" s="404"/>
      <c r="P29654" s="404"/>
      <c r="Q29654" s="404"/>
      <c r="R29654" s="404"/>
      <c r="S29654" s="404"/>
      <c r="T29654" s="404"/>
    </row>
    <row r="29655" spans="12:20" ht="16.8">
      <c r="L29655" s="404"/>
      <c r="M29655" s="404"/>
      <c r="N29655" s="404"/>
      <c r="O29655" s="404"/>
      <c r="P29655" s="404"/>
      <c r="Q29655" s="404"/>
      <c r="R29655" s="404"/>
      <c r="S29655" s="404"/>
      <c r="T29655" s="404"/>
    </row>
    <row r="29656" spans="12:20" ht="16.8">
      <c r="L29656" s="404"/>
      <c r="M29656" s="404"/>
      <c r="N29656" s="404"/>
      <c r="O29656" s="404"/>
      <c r="P29656" s="404"/>
      <c r="Q29656" s="404"/>
      <c r="R29656" s="404"/>
      <c r="S29656" s="404"/>
      <c r="T29656" s="404"/>
    </row>
    <row r="29657" spans="12:20" ht="16.8">
      <c r="L29657" s="404"/>
      <c r="M29657" s="404"/>
      <c r="N29657" s="404"/>
      <c r="O29657" s="404"/>
      <c r="P29657" s="404"/>
      <c r="Q29657" s="404"/>
      <c r="R29657" s="404"/>
      <c r="S29657" s="404"/>
      <c r="T29657" s="404"/>
    </row>
    <row r="29658" spans="12:20" ht="16.8">
      <c r="L29658" s="404"/>
      <c r="M29658" s="404"/>
      <c r="N29658" s="404"/>
      <c r="O29658" s="404"/>
      <c r="P29658" s="404"/>
      <c r="Q29658" s="404"/>
      <c r="R29658" s="404"/>
      <c r="S29658" s="404"/>
      <c r="T29658" s="404"/>
    </row>
    <row r="29659" spans="12:20" ht="16.8">
      <c r="L29659" s="404"/>
      <c r="M29659" s="404"/>
      <c r="N29659" s="404"/>
      <c r="O29659" s="404"/>
      <c r="P29659" s="404"/>
      <c r="Q29659" s="404"/>
      <c r="R29659" s="404"/>
      <c r="S29659" s="404"/>
      <c r="T29659" s="404"/>
    </row>
    <row r="29660" spans="12:20" ht="16.8">
      <c r="L29660" s="404"/>
      <c r="M29660" s="404"/>
      <c r="N29660" s="404"/>
      <c r="O29660" s="404"/>
      <c r="P29660" s="404"/>
      <c r="Q29660" s="404"/>
      <c r="R29660" s="404"/>
      <c r="S29660" s="404"/>
      <c r="T29660" s="404"/>
    </row>
    <row r="29661" spans="12:20" ht="16.8">
      <c r="L29661" s="404"/>
      <c r="M29661" s="404"/>
      <c r="N29661" s="404"/>
      <c r="O29661" s="404"/>
      <c r="P29661" s="404"/>
      <c r="Q29661" s="404"/>
      <c r="R29661" s="404"/>
      <c r="S29661" s="404"/>
      <c r="T29661" s="404"/>
    </row>
    <row r="29662" spans="12:20" ht="16.8">
      <c r="L29662" s="404"/>
      <c r="M29662" s="404"/>
      <c r="N29662" s="404"/>
      <c r="O29662" s="404"/>
      <c r="P29662" s="404"/>
      <c r="Q29662" s="404"/>
      <c r="R29662" s="404"/>
      <c r="S29662" s="404"/>
      <c r="T29662" s="404"/>
    </row>
    <row r="29663" spans="12:20" ht="16.8">
      <c r="L29663" s="404"/>
      <c r="M29663" s="404"/>
      <c r="N29663" s="404"/>
      <c r="O29663" s="404"/>
      <c r="P29663" s="404"/>
      <c r="Q29663" s="404"/>
      <c r="R29663" s="404"/>
      <c r="S29663" s="404"/>
      <c r="T29663" s="404"/>
    </row>
    <row r="29664" spans="12:20" ht="16.8">
      <c r="L29664" s="404"/>
      <c r="M29664" s="404"/>
      <c r="N29664" s="404"/>
      <c r="O29664" s="404"/>
      <c r="P29664" s="404"/>
      <c r="Q29664" s="404"/>
      <c r="R29664" s="404"/>
      <c r="S29664" s="404"/>
      <c r="T29664" s="404"/>
    </row>
    <row r="29665" spans="12:20" ht="16.8">
      <c r="L29665" s="404"/>
      <c r="M29665" s="404"/>
      <c r="N29665" s="404"/>
      <c r="O29665" s="404"/>
      <c r="P29665" s="404"/>
      <c r="Q29665" s="404"/>
      <c r="R29665" s="404"/>
      <c r="S29665" s="404"/>
      <c r="T29665" s="404"/>
    </row>
    <row r="29666" spans="12:20" ht="16.8">
      <c r="L29666" s="404"/>
      <c r="M29666" s="404"/>
      <c r="N29666" s="404"/>
      <c r="O29666" s="404"/>
      <c r="P29666" s="404"/>
      <c r="Q29666" s="404"/>
      <c r="R29666" s="404"/>
      <c r="S29666" s="404"/>
      <c r="T29666" s="404"/>
    </row>
    <row r="29667" spans="12:20" ht="16.8">
      <c r="L29667" s="404"/>
      <c r="M29667" s="404"/>
      <c r="N29667" s="404"/>
      <c r="O29667" s="404"/>
      <c r="P29667" s="404"/>
      <c r="Q29667" s="404"/>
      <c r="R29667" s="404"/>
      <c r="S29667" s="404"/>
      <c r="T29667" s="404"/>
    </row>
    <row r="29668" spans="12:20" ht="16.8">
      <c r="L29668" s="404"/>
      <c r="M29668" s="404"/>
      <c r="N29668" s="404"/>
      <c r="O29668" s="404"/>
      <c r="P29668" s="404"/>
      <c r="Q29668" s="404"/>
      <c r="R29668" s="404"/>
      <c r="S29668" s="404"/>
      <c r="T29668" s="404"/>
    </row>
    <row r="29669" spans="12:20" ht="16.8">
      <c r="L29669" s="404"/>
      <c r="M29669" s="404"/>
      <c r="N29669" s="404"/>
      <c r="O29669" s="404"/>
      <c r="P29669" s="404"/>
      <c r="Q29669" s="404"/>
      <c r="R29669" s="404"/>
      <c r="S29669" s="404"/>
      <c r="T29669" s="404"/>
    </row>
    <row r="29670" spans="12:20" ht="16.8">
      <c r="L29670" s="404"/>
      <c r="M29670" s="404"/>
      <c r="N29670" s="404"/>
      <c r="O29670" s="404"/>
      <c r="P29670" s="404"/>
      <c r="Q29670" s="404"/>
      <c r="R29670" s="404"/>
      <c r="S29670" s="404"/>
      <c r="T29670" s="404"/>
    </row>
    <row r="29671" spans="12:20" ht="16.8">
      <c r="L29671" s="404"/>
      <c r="M29671" s="404"/>
      <c r="N29671" s="404"/>
      <c r="O29671" s="404"/>
      <c r="P29671" s="404"/>
      <c r="Q29671" s="404"/>
      <c r="R29671" s="404"/>
      <c r="S29671" s="404"/>
      <c r="T29671" s="404"/>
    </row>
    <row r="29672" spans="12:20" ht="16.8">
      <c r="L29672" s="404"/>
      <c r="M29672" s="404"/>
      <c r="N29672" s="404"/>
      <c r="O29672" s="404"/>
      <c r="P29672" s="404"/>
      <c r="Q29672" s="404"/>
      <c r="R29672" s="404"/>
      <c r="S29672" s="404"/>
      <c r="T29672" s="404"/>
    </row>
    <row r="29673" spans="12:20" ht="16.8">
      <c r="L29673" s="404"/>
      <c r="M29673" s="404"/>
      <c r="N29673" s="404"/>
      <c r="O29673" s="404"/>
      <c r="P29673" s="404"/>
      <c r="Q29673" s="404"/>
      <c r="R29673" s="404"/>
      <c r="S29673" s="404"/>
      <c r="T29673" s="404"/>
    </row>
    <row r="29674" spans="12:20" ht="16.8">
      <c r="L29674" s="404"/>
      <c r="M29674" s="404"/>
      <c r="N29674" s="404"/>
      <c r="O29674" s="404"/>
      <c r="P29674" s="404"/>
      <c r="Q29674" s="404"/>
      <c r="R29674" s="404"/>
      <c r="S29674" s="404"/>
      <c r="T29674" s="404"/>
    </row>
    <row r="29675" spans="12:20" ht="16.8">
      <c r="L29675" s="404"/>
      <c r="M29675" s="404"/>
      <c r="N29675" s="404"/>
      <c r="O29675" s="404"/>
      <c r="P29675" s="404"/>
      <c r="Q29675" s="404"/>
      <c r="R29675" s="404"/>
      <c r="S29675" s="404"/>
      <c r="T29675" s="404"/>
    </row>
    <row r="29676" spans="12:20" ht="16.8">
      <c r="L29676" s="404"/>
      <c r="M29676" s="404"/>
      <c r="N29676" s="404"/>
      <c r="O29676" s="404"/>
      <c r="P29676" s="404"/>
      <c r="Q29676" s="404"/>
      <c r="R29676" s="404"/>
      <c r="S29676" s="404"/>
      <c r="T29676" s="404"/>
    </row>
    <row r="29677" spans="12:20" ht="16.8">
      <c r="L29677" s="404"/>
      <c r="M29677" s="404"/>
      <c r="N29677" s="404"/>
      <c r="O29677" s="404"/>
      <c r="P29677" s="404"/>
      <c r="Q29677" s="404"/>
      <c r="R29677" s="404"/>
      <c r="S29677" s="404"/>
      <c r="T29677" s="404"/>
    </row>
    <row r="29678" spans="12:20" ht="16.8">
      <c r="L29678" s="404"/>
      <c r="M29678" s="404"/>
      <c r="N29678" s="404"/>
      <c r="O29678" s="404"/>
      <c r="P29678" s="404"/>
      <c r="Q29678" s="404"/>
      <c r="R29678" s="404"/>
      <c r="S29678" s="404"/>
      <c r="T29678" s="404"/>
    </row>
    <row r="29679" spans="12:20" ht="16.8">
      <c r="L29679" s="404"/>
      <c r="M29679" s="404"/>
      <c r="N29679" s="404"/>
      <c r="O29679" s="404"/>
      <c r="P29679" s="404"/>
      <c r="Q29679" s="404"/>
      <c r="R29679" s="404"/>
      <c r="S29679" s="404"/>
      <c r="T29679" s="404"/>
    </row>
    <row r="29680" spans="12:20" ht="16.8">
      <c r="L29680" s="404"/>
      <c r="M29680" s="404"/>
      <c r="N29680" s="404"/>
      <c r="O29680" s="404"/>
      <c r="P29680" s="404"/>
      <c r="Q29680" s="404"/>
      <c r="R29680" s="404"/>
      <c r="S29680" s="404"/>
      <c r="T29680" s="404"/>
    </row>
    <row r="29681" spans="12:20" ht="16.8">
      <c r="L29681" s="404"/>
      <c r="M29681" s="404"/>
      <c r="N29681" s="404"/>
      <c r="O29681" s="404"/>
      <c r="P29681" s="404"/>
      <c r="Q29681" s="404"/>
      <c r="R29681" s="404"/>
      <c r="S29681" s="404"/>
      <c r="T29681" s="404"/>
    </row>
    <row r="29682" spans="12:20" ht="16.8">
      <c r="L29682" s="404"/>
      <c r="M29682" s="404"/>
      <c r="N29682" s="404"/>
      <c r="O29682" s="404"/>
      <c r="P29682" s="404"/>
      <c r="Q29682" s="404"/>
      <c r="R29682" s="404"/>
      <c r="S29682" s="404"/>
      <c r="T29682" s="404"/>
    </row>
    <row r="29683" spans="12:20" ht="16.8">
      <c r="L29683" s="404"/>
      <c r="M29683" s="404"/>
      <c r="N29683" s="404"/>
      <c r="O29683" s="404"/>
      <c r="P29683" s="404"/>
      <c r="Q29683" s="404"/>
      <c r="R29683" s="404"/>
      <c r="S29683" s="404"/>
      <c r="T29683" s="404"/>
    </row>
    <row r="29684" spans="12:20" ht="16.8">
      <c r="L29684" s="404"/>
      <c r="M29684" s="404"/>
      <c r="N29684" s="404"/>
      <c r="O29684" s="404"/>
      <c r="P29684" s="404"/>
      <c r="Q29684" s="404"/>
      <c r="R29684" s="404"/>
      <c r="S29684" s="404"/>
      <c r="T29684" s="404"/>
    </row>
    <row r="29685" spans="12:20" ht="16.8">
      <c r="L29685" s="404"/>
      <c r="M29685" s="404"/>
      <c r="N29685" s="404"/>
      <c r="O29685" s="404"/>
      <c r="P29685" s="404"/>
      <c r="Q29685" s="404"/>
      <c r="R29685" s="404"/>
      <c r="S29685" s="404"/>
      <c r="T29685" s="404"/>
    </row>
    <row r="29686" spans="12:20" ht="16.8">
      <c r="L29686" s="404"/>
      <c r="M29686" s="404"/>
      <c r="N29686" s="404"/>
      <c r="O29686" s="404"/>
      <c r="P29686" s="404"/>
      <c r="Q29686" s="404"/>
      <c r="R29686" s="404"/>
      <c r="S29686" s="404"/>
      <c r="T29686" s="404"/>
    </row>
    <row r="29687" spans="12:20" ht="16.8">
      <c r="L29687" s="404"/>
      <c r="M29687" s="404"/>
      <c r="N29687" s="404"/>
      <c r="O29687" s="404"/>
      <c r="P29687" s="404"/>
      <c r="Q29687" s="404"/>
      <c r="R29687" s="404"/>
      <c r="S29687" s="404"/>
      <c r="T29687" s="404"/>
    </row>
    <row r="29688" spans="12:20" ht="16.8">
      <c r="L29688" s="404"/>
      <c r="M29688" s="404"/>
      <c r="N29688" s="404"/>
      <c r="O29688" s="404"/>
      <c r="P29688" s="404"/>
      <c r="Q29688" s="404"/>
      <c r="R29688" s="404"/>
      <c r="S29688" s="404"/>
      <c r="T29688" s="404"/>
    </row>
    <row r="29689" spans="12:20" ht="16.8">
      <c r="L29689" s="404"/>
      <c r="M29689" s="404"/>
      <c r="N29689" s="404"/>
      <c r="O29689" s="404"/>
      <c r="P29689" s="404"/>
      <c r="Q29689" s="404"/>
      <c r="R29689" s="404"/>
      <c r="S29689" s="404"/>
      <c r="T29689" s="404"/>
    </row>
    <row r="29690" spans="12:20" ht="16.8">
      <c r="L29690" s="404"/>
      <c r="M29690" s="404"/>
      <c r="N29690" s="404"/>
      <c r="O29690" s="404"/>
      <c r="P29690" s="404"/>
      <c r="Q29690" s="404"/>
      <c r="R29690" s="404"/>
      <c r="S29690" s="404"/>
      <c r="T29690" s="404"/>
    </row>
    <row r="29691" spans="12:20" ht="16.8">
      <c r="L29691" s="404"/>
      <c r="M29691" s="404"/>
      <c r="N29691" s="404"/>
      <c r="O29691" s="404"/>
      <c r="P29691" s="404"/>
      <c r="Q29691" s="404"/>
      <c r="R29691" s="404"/>
      <c r="S29691" s="404"/>
      <c r="T29691" s="404"/>
    </row>
    <row r="29692" spans="12:20" ht="16.8">
      <c r="L29692" s="404"/>
      <c r="M29692" s="404"/>
      <c r="N29692" s="404"/>
      <c r="O29692" s="404"/>
      <c r="P29692" s="404"/>
      <c r="Q29692" s="404"/>
      <c r="R29692" s="404"/>
      <c r="S29692" s="404"/>
      <c r="T29692" s="404"/>
    </row>
    <row r="29693" spans="12:20" ht="16.8">
      <c r="L29693" s="404"/>
      <c r="M29693" s="404"/>
      <c r="N29693" s="404"/>
      <c r="O29693" s="404"/>
      <c r="P29693" s="404"/>
      <c r="Q29693" s="404"/>
      <c r="R29693" s="404"/>
      <c r="S29693" s="404"/>
      <c r="T29693" s="404"/>
    </row>
    <row r="29694" spans="12:20" ht="16.8">
      <c r="L29694" s="404"/>
      <c r="M29694" s="404"/>
      <c r="N29694" s="404"/>
      <c r="O29694" s="404"/>
      <c r="P29694" s="404"/>
      <c r="Q29694" s="404"/>
      <c r="R29694" s="404"/>
      <c r="S29694" s="404"/>
      <c r="T29694" s="404"/>
    </row>
    <row r="29695" spans="12:20" ht="16.8">
      <c r="L29695" s="404"/>
      <c r="M29695" s="404"/>
      <c r="N29695" s="404"/>
      <c r="O29695" s="404"/>
      <c r="P29695" s="404"/>
      <c r="Q29695" s="404"/>
      <c r="R29695" s="404"/>
      <c r="S29695" s="404"/>
      <c r="T29695" s="404"/>
    </row>
    <row r="29696" spans="12:20" ht="16.8">
      <c r="L29696" s="404"/>
      <c r="M29696" s="404"/>
      <c r="N29696" s="404"/>
      <c r="O29696" s="404"/>
      <c r="P29696" s="404"/>
      <c r="Q29696" s="404"/>
      <c r="R29696" s="404"/>
      <c r="S29696" s="404"/>
      <c r="T29696" s="404"/>
    </row>
    <row r="29697" spans="12:20" ht="16.8">
      <c r="L29697" s="404"/>
      <c r="M29697" s="404"/>
      <c r="N29697" s="404"/>
      <c r="O29697" s="404"/>
      <c r="P29697" s="404"/>
      <c r="Q29697" s="404"/>
      <c r="R29697" s="404"/>
      <c r="S29697" s="404"/>
      <c r="T29697" s="404"/>
    </row>
    <row r="29698" spans="12:20" ht="16.8">
      <c r="L29698" s="404"/>
      <c r="M29698" s="404"/>
      <c r="N29698" s="404"/>
      <c r="O29698" s="404"/>
      <c r="P29698" s="404"/>
      <c r="Q29698" s="404"/>
      <c r="R29698" s="404"/>
      <c r="S29698" s="404"/>
      <c r="T29698" s="404"/>
    </row>
    <row r="29699" spans="12:20" ht="16.8">
      <c r="L29699" s="404"/>
      <c r="M29699" s="404"/>
      <c r="N29699" s="404"/>
      <c r="O29699" s="404"/>
      <c r="P29699" s="404"/>
      <c r="Q29699" s="404"/>
      <c r="R29699" s="404"/>
      <c r="S29699" s="404"/>
      <c r="T29699" s="404"/>
    </row>
    <row r="29700" spans="12:20" ht="16.8">
      <c r="L29700" s="404"/>
      <c r="M29700" s="404"/>
      <c r="N29700" s="404"/>
      <c r="O29700" s="404"/>
      <c r="P29700" s="404"/>
      <c r="Q29700" s="404"/>
      <c r="R29700" s="404"/>
      <c r="S29700" s="404"/>
      <c r="T29700" s="404"/>
    </row>
    <row r="29701" spans="12:20" ht="16.8">
      <c r="L29701" s="404"/>
      <c r="M29701" s="404"/>
      <c r="N29701" s="404"/>
      <c r="O29701" s="404"/>
      <c r="P29701" s="404"/>
      <c r="Q29701" s="404"/>
      <c r="R29701" s="404"/>
      <c r="S29701" s="404"/>
      <c r="T29701" s="404"/>
    </row>
    <row r="29702" spans="12:20" ht="16.8">
      <c r="L29702" s="404"/>
      <c r="M29702" s="404"/>
      <c r="N29702" s="404"/>
      <c r="O29702" s="404"/>
      <c r="P29702" s="404"/>
      <c r="Q29702" s="404"/>
      <c r="R29702" s="404"/>
      <c r="S29702" s="404"/>
      <c r="T29702" s="404"/>
    </row>
    <row r="29703" spans="12:20" ht="16.8">
      <c r="L29703" s="404"/>
      <c r="M29703" s="404"/>
      <c r="N29703" s="404"/>
      <c r="O29703" s="404"/>
      <c r="P29703" s="404"/>
      <c r="Q29703" s="404"/>
      <c r="R29703" s="404"/>
      <c r="S29703" s="404"/>
      <c r="T29703" s="404"/>
    </row>
    <row r="29704" spans="12:20" ht="16.8">
      <c r="L29704" s="404"/>
      <c r="M29704" s="404"/>
      <c r="N29704" s="404"/>
      <c r="O29704" s="404"/>
      <c r="P29704" s="404"/>
      <c r="Q29704" s="404"/>
      <c r="R29704" s="404"/>
      <c r="S29704" s="404"/>
      <c r="T29704" s="404"/>
    </row>
    <row r="29705" spans="12:20" ht="16.8">
      <c r="L29705" s="404"/>
      <c r="M29705" s="404"/>
      <c r="N29705" s="404"/>
      <c r="O29705" s="404"/>
      <c r="P29705" s="404"/>
      <c r="Q29705" s="404"/>
      <c r="R29705" s="404"/>
      <c r="S29705" s="404"/>
      <c r="T29705" s="404"/>
    </row>
    <row r="29706" spans="12:20" ht="16.8">
      <c r="L29706" s="404"/>
      <c r="M29706" s="404"/>
      <c r="N29706" s="404"/>
      <c r="O29706" s="404"/>
      <c r="P29706" s="404"/>
      <c r="Q29706" s="404"/>
      <c r="R29706" s="404"/>
      <c r="S29706" s="404"/>
      <c r="T29706" s="404"/>
    </row>
    <row r="29707" spans="12:20" ht="16.8">
      <c r="L29707" s="404"/>
      <c r="M29707" s="404"/>
      <c r="N29707" s="404"/>
      <c r="O29707" s="404"/>
      <c r="P29707" s="404"/>
      <c r="Q29707" s="404"/>
      <c r="R29707" s="404"/>
      <c r="S29707" s="404"/>
      <c r="T29707" s="404"/>
    </row>
    <row r="29708" spans="12:20" ht="16.8">
      <c r="L29708" s="404"/>
      <c r="M29708" s="404"/>
      <c r="N29708" s="404"/>
      <c r="O29708" s="404"/>
      <c r="P29708" s="404"/>
      <c r="Q29708" s="404"/>
      <c r="R29708" s="404"/>
      <c r="S29708" s="404"/>
      <c r="T29708" s="404"/>
    </row>
    <row r="29709" spans="12:20" ht="16.8">
      <c r="L29709" s="404"/>
      <c r="M29709" s="404"/>
      <c r="N29709" s="404"/>
      <c r="O29709" s="404"/>
      <c r="P29709" s="404"/>
      <c r="Q29709" s="404"/>
      <c r="R29709" s="404"/>
      <c r="S29709" s="404"/>
      <c r="T29709" s="404"/>
    </row>
    <row r="29710" spans="12:20" ht="16.8">
      <c r="L29710" s="404"/>
      <c r="M29710" s="404"/>
      <c r="N29710" s="404"/>
      <c r="O29710" s="404"/>
      <c r="P29710" s="404"/>
      <c r="Q29710" s="404"/>
      <c r="R29710" s="404"/>
      <c r="S29710" s="404"/>
      <c r="T29710" s="404"/>
    </row>
    <row r="29711" spans="12:20" ht="16.8">
      <c r="L29711" s="404"/>
      <c r="M29711" s="404"/>
      <c r="N29711" s="404"/>
      <c r="O29711" s="404"/>
      <c r="P29711" s="404"/>
      <c r="Q29711" s="404"/>
      <c r="R29711" s="404"/>
      <c r="S29711" s="404"/>
      <c r="T29711" s="404"/>
    </row>
    <row r="29712" spans="12:20" ht="16.8">
      <c r="L29712" s="404"/>
      <c r="M29712" s="404"/>
      <c r="N29712" s="404"/>
      <c r="O29712" s="404"/>
      <c r="P29712" s="404"/>
      <c r="Q29712" s="404"/>
      <c r="R29712" s="404"/>
      <c r="S29712" s="404"/>
      <c r="T29712" s="404"/>
    </row>
    <row r="29713" spans="12:20" ht="16.8">
      <c r="L29713" s="404"/>
      <c r="M29713" s="404"/>
      <c r="N29713" s="404"/>
      <c r="O29713" s="404"/>
      <c r="P29713" s="404"/>
      <c r="Q29713" s="404"/>
      <c r="R29713" s="404"/>
      <c r="S29713" s="404"/>
      <c r="T29713" s="404"/>
    </row>
    <row r="29714" spans="12:20" ht="16.8">
      <c r="L29714" s="404"/>
      <c r="M29714" s="404"/>
      <c r="N29714" s="404"/>
      <c r="O29714" s="404"/>
      <c r="P29714" s="404"/>
      <c r="Q29714" s="404"/>
      <c r="R29714" s="404"/>
      <c r="S29714" s="404"/>
      <c r="T29714" s="404"/>
    </row>
    <row r="29715" spans="12:20" ht="16.8">
      <c r="L29715" s="404"/>
      <c r="M29715" s="404"/>
      <c r="N29715" s="404"/>
      <c r="O29715" s="404"/>
      <c r="P29715" s="404"/>
      <c r="Q29715" s="404"/>
      <c r="R29715" s="404"/>
      <c r="S29715" s="404"/>
      <c r="T29715" s="404"/>
    </row>
    <row r="29716" spans="12:20" ht="16.8">
      <c r="L29716" s="404"/>
      <c r="M29716" s="404"/>
      <c r="N29716" s="404"/>
      <c r="O29716" s="404"/>
      <c r="P29716" s="404"/>
      <c r="Q29716" s="404"/>
      <c r="R29716" s="404"/>
      <c r="S29716" s="404"/>
      <c r="T29716" s="404"/>
    </row>
    <row r="29717" spans="12:20" ht="16.8">
      <c r="L29717" s="404"/>
      <c r="M29717" s="404"/>
      <c r="N29717" s="404"/>
      <c r="O29717" s="404"/>
      <c r="P29717" s="404"/>
      <c r="Q29717" s="404"/>
      <c r="R29717" s="404"/>
      <c r="S29717" s="404"/>
      <c r="T29717" s="404"/>
    </row>
    <row r="29718" spans="12:20" ht="16.8">
      <c r="L29718" s="404"/>
      <c r="M29718" s="404"/>
      <c r="N29718" s="404"/>
      <c r="O29718" s="404"/>
      <c r="P29718" s="404"/>
      <c r="Q29718" s="404"/>
      <c r="R29718" s="404"/>
      <c r="S29718" s="404"/>
      <c r="T29718" s="404"/>
    </row>
    <row r="29719" spans="12:20" ht="16.8">
      <c r="L29719" s="404"/>
      <c r="M29719" s="404"/>
      <c r="N29719" s="404"/>
      <c r="O29719" s="404"/>
      <c r="P29719" s="404"/>
      <c r="Q29719" s="404"/>
      <c r="R29719" s="404"/>
      <c r="S29719" s="404"/>
      <c r="T29719" s="404"/>
    </row>
    <row r="29720" spans="12:20" ht="16.8">
      <c r="L29720" s="404"/>
      <c r="M29720" s="404"/>
      <c r="N29720" s="404"/>
      <c r="O29720" s="404"/>
      <c r="P29720" s="404"/>
      <c r="Q29720" s="404"/>
      <c r="R29720" s="404"/>
      <c r="S29720" s="404"/>
      <c r="T29720" s="404"/>
    </row>
    <row r="29721" spans="12:20" ht="16.8">
      <c r="L29721" s="404"/>
      <c r="M29721" s="404"/>
      <c r="N29721" s="404"/>
      <c r="O29721" s="404"/>
      <c r="P29721" s="404"/>
      <c r="Q29721" s="404"/>
      <c r="R29721" s="404"/>
      <c r="S29721" s="404"/>
      <c r="T29721" s="404"/>
    </row>
    <row r="29722" spans="12:20" ht="16.8">
      <c r="L29722" s="404"/>
      <c r="M29722" s="404"/>
      <c r="N29722" s="404"/>
      <c r="O29722" s="404"/>
      <c r="P29722" s="404"/>
      <c r="Q29722" s="404"/>
      <c r="R29722" s="404"/>
      <c r="S29722" s="404"/>
      <c r="T29722" s="404"/>
    </row>
    <row r="29723" spans="12:20" ht="16.8">
      <c r="L29723" s="404"/>
      <c r="M29723" s="404"/>
      <c r="N29723" s="404"/>
      <c r="O29723" s="404"/>
      <c r="P29723" s="404"/>
      <c r="Q29723" s="404"/>
      <c r="R29723" s="404"/>
      <c r="S29723" s="404"/>
      <c r="T29723" s="404"/>
    </row>
    <row r="29724" spans="12:20" ht="16.8">
      <c r="L29724" s="404"/>
      <c r="M29724" s="404"/>
      <c r="N29724" s="404"/>
      <c r="O29724" s="404"/>
      <c r="P29724" s="404"/>
      <c r="Q29724" s="404"/>
      <c r="R29724" s="404"/>
      <c r="S29724" s="404"/>
      <c r="T29724" s="404"/>
    </row>
    <row r="29725" spans="12:20" ht="16.8">
      <c r="L29725" s="404"/>
      <c r="M29725" s="404"/>
      <c r="N29725" s="404"/>
      <c r="O29725" s="404"/>
      <c r="P29725" s="404"/>
      <c r="Q29725" s="404"/>
      <c r="R29725" s="404"/>
      <c r="S29725" s="404"/>
      <c r="T29725" s="404"/>
    </row>
    <row r="29726" spans="12:20" ht="16.8">
      <c r="L29726" s="404"/>
      <c r="M29726" s="404"/>
      <c r="N29726" s="404"/>
      <c r="O29726" s="404"/>
      <c r="P29726" s="404"/>
      <c r="Q29726" s="404"/>
      <c r="R29726" s="404"/>
      <c r="S29726" s="404"/>
      <c r="T29726" s="404"/>
    </row>
    <row r="29727" spans="12:20" ht="16.8">
      <c r="L29727" s="404"/>
      <c r="M29727" s="404"/>
      <c r="N29727" s="404"/>
      <c r="O29727" s="404"/>
      <c r="P29727" s="404"/>
      <c r="Q29727" s="404"/>
      <c r="R29727" s="404"/>
      <c r="S29727" s="404"/>
      <c r="T29727" s="404"/>
    </row>
    <row r="29728" spans="12:20" ht="16.8">
      <c r="L29728" s="404"/>
      <c r="M29728" s="404"/>
      <c r="N29728" s="404"/>
      <c r="O29728" s="404"/>
      <c r="P29728" s="404"/>
      <c r="Q29728" s="404"/>
      <c r="R29728" s="404"/>
      <c r="S29728" s="404"/>
      <c r="T29728" s="404"/>
    </row>
    <row r="29729" spans="12:20" ht="16.8">
      <c r="L29729" s="404"/>
      <c r="M29729" s="404"/>
      <c r="N29729" s="404"/>
      <c r="O29729" s="404"/>
      <c r="P29729" s="404"/>
      <c r="Q29729" s="404"/>
      <c r="R29729" s="404"/>
      <c r="S29729" s="404"/>
      <c r="T29729" s="404"/>
    </row>
    <row r="29730" spans="12:20" ht="16.8">
      <c r="L29730" s="404"/>
      <c r="M29730" s="404"/>
      <c r="N29730" s="404"/>
      <c r="O29730" s="404"/>
      <c r="P29730" s="404"/>
      <c r="Q29730" s="404"/>
      <c r="R29730" s="404"/>
      <c r="S29730" s="404"/>
      <c r="T29730" s="404"/>
    </row>
    <row r="29731" spans="12:20" ht="16.8">
      <c r="L29731" s="404"/>
      <c r="M29731" s="404"/>
      <c r="N29731" s="404"/>
      <c r="O29731" s="404"/>
      <c r="P29731" s="404"/>
      <c r="Q29731" s="404"/>
      <c r="R29731" s="404"/>
      <c r="S29731" s="404"/>
      <c r="T29731" s="404"/>
    </row>
    <row r="29732" spans="12:20" ht="16.8">
      <c r="L29732" s="404"/>
      <c r="M29732" s="404"/>
      <c r="N29732" s="404"/>
      <c r="O29732" s="404"/>
      <c r="P29732" s="404"/>
      <c r="Q29732" s="404"/>
      <c r="R29732" s="404"/>
      <c r="S29732" s="404"/>
      <c r="T29732" s="404"/>
    </row>
    <row r="29733" spans="12:20" ht="16.8">
      <c r="L29733" s="404"/>
      <c r="M29733" s="404"/>
      <c r="N29733" s="404"/>
      <c r="O29733" s="404"/>
      <c r="P29733" s="404"/>
      <c r="Q29733" s="404"/>
      <c r="R29733" s="404"/>
      <c r="S29733" s="404"/>
      <c r="T29733" s="404"/>
    </row>
    <row r="29734" spans="12:20" ht="16.8">
      <c r="L29734" s="404"/>
      <c r="M29734" s="404"/>
      <c r="N29734" s="404"/>
      <c r="O29734" s="404"/>
      <c r="P29734" s="404"/>
      <c r="Q29734" s="404"/>
      <c r="R29734" s="404"/>
      <c r="S29734" s="404"/>
      <c r="T29734" s="404"/>
    </row>
    <row r="29735" spans="12:20" ht="16.8">
      <c r="L29735" s="404"/>
      <c r="M29735" s="404"/>
      <c r="N29735" s="404"/>
      <c r="O29735" s="404"/>
      <c r="P29735" s="404"/>
      <c r="Q29735" s="404"/>
      <c r="R29735" s="404"/>
      <c r="S29735" s="404"/>
      <c r="T29735" s="404"/>
    </row>
    <row r="29736" spans="12:20" ht="16.8">
      <c r="L29736" s="404"/>
      <c r="M29736" s="404"/>
      <c r="N29736" s="404"/>
      <c r="O29736" s="404"/>
      <c r="P29736" s="404"/>
      <c r="Q29736" s="404"/>
      <c r="R29736" s="404"/>
      <c r="S29736" s="404"/>
      <c r="T29736" s="404"/>
    </row>
    <row r="29737" spans="12:20" ht="16.8">
      <c r="L29737" s="404"/>
      <c r="M29737" s="404"/>
      <c r="N29737" s="404"/>
      <c r="O29737" s="404"/>
      <c r="P29737" s="404"/>
      <c r="Q29737" s="404"/>
      <c r="R29737" s="404"/>
      <c r="S29737" s="404"/>
      <c r="T29737" s="404"/>
    </row>
    <row r="29738" spans="12:20" ht="16.8">
      <c r="L29738" s="404"/>
      <c r="M29738" s="404"/>
      <c r="N29738" s="404"/>
      <c r="O29738" s="404"/>
      <c r="P29738" s="404"/>
      <c r="Q29738" s="404"/>
      <c r="R29738" s="404"/>
      <c r="S29738" s="404"/>
      <c r="T29738" s="404"/>
    </row>
    <row r="29739" spans="12:20" ht="16.8">
      <c r="L29739" s="404"/>
      <c r="M29739" s="404"/>
      <c r="N29739" s="404"/>
      <c r="O29739" s="404"/>
      <c r="P29739" s="404"/>
      <c r="Q29739" s="404"/>
      <c r="R29739" s="404"/>
      <c r="S29739" s="404"/>
      <c r="T29739" s="404"/>
    </row>
    <row r="29740" spans="12:20" ht="16.8">
      <c r="L29740" s="404"/>
      <c r="M29740" s="404"/>
      <c r="N29740" s="404"/>
      <c r="O29740" s="404"/>
      <c r="P29740" s="404"/>
      <c r="Q29740" s="404"/>
      <c r="R29740" s="404"/>
      <c r="S29740" s="404"/>
      <c r="T29740" s="404"/>
    </row>
    <row r="29741" spans="12:20" ht="16.8">
      <c r="L29741" s="404"/>
      <c r="M29741" s="404"/>
      <c r="N29741" s="404"/>
      <c r="O29741" s="404"/>
      <c r="P29741" s="404"/>
      <c r="Q29741" s="404"/>
      <c r="R29741" s="404"/>
      <c r="S29741" s="404"/>
      <c r="T29741" s="404"/>
    </row>
    <row r="29742" spans="12:20" ht="16.8">
      <c r="L29742" s="404"/>
      <c r="M29742" s="404"/>
      <c r="N29742" s="404"/>
      <c r="O29742" s="404"/>
      <c r="P29742" s="404"/>
      <c r="Q29742" s="404"/>
      <c r="R29742" s="404"/>
      <c r="S29742" s="404"/>
      <c r="T29742" s="404"/>
    </row>
    <row r="29743" spans="12:20" ht="16.8">
      <c r="L29743" s="404"/>
      <c r="M29743" s="404"/>
      <c r="N29743" s="404"/>
      <c r="O29743" s="404"/>
      <c r="P29743" s="404"/>
      <c r="Q29743" s="404"/>
      <c r="R29743" s="404"/>
      <c r="S29743" s="404"/>
      <c r="T29743" s="404"/>
    </row>
    <row r="29744" spans="12:20" ht="16.8">
      <c r="L29744" s="404"/>
      <c r="M29744" s="404"/>
      <c r="N29744" s="404"/>
      <c r="O29744" s="404"/>
      <c r="P29744" s="404"/>
      <c r="Q29744" s="404"/>
      <c r="R29744" s="404"/>
      <c r="S29744" s="404"/>
      <c r="T29744" s="404"/>
    </row>
    <row r="29745" spans="12:20" ht="16.8">
      <c r="L29745" s="404"/>
      <c r="M29745" s="404"/>
      <c r="N29745" s="404"/>
      <c r="O29745" s="404"/>
      <c r="P29745" s="404"/>
      <c r="Q29745" s="404"/>
      <c r="R29745" s="404"/>
      <c r="S29745" s="404"/>
      <c r="T29745" s="404"/>
    </row>
    <row r="29746" spans="12:20" ht="16.8">
      <c r="L29746" s="404"/>
      <c r="M29746" s="404"/>
      <c r="N29746" s="404"/>
      <c r="O29746" s="404"/>
      <c r="P29746" s="404"/>
      <c r="Q29746" s="404"/>
      <c r="R29746" s="404"/>
      <c r="S29746" s="404"/>
      <c r="T29746" s="404"/>
    </row>
    <row r="29747" spans="12:20" ht="16.8">
      <c r="L29747" s="404"/>
      <c r="M29747" s="404"/>
      <c r="N29747" s="404"/>
      <c r="O29747" s="404"/>
      <c r="P29747" s="404"/>
      <c r="Q29747" s="404"/>
      <c r="R29747" s="404"/>
      <c r="S29747" s="404"/>
      <c r="T29747" s="404"/>
    </row>
    <row r="29748" spans="12:20" ht="16.8">
      <c r="L29748" s="404"/>
      <c r="M29748" s="404"/>
      <c r="N29748" s="404"/>
      <c r="O29748" s="404"/>
      <c r="P29748" s="404"/>
      <c r="Q29748" s="404"/>
      <c r="R29748" s="404"/>
      <c r="S29748" s="404"/>
      <c r="T29748" s="404"/>
    </row>
    <row r="29749" spans="12:20" ht="16.8">
      <c r="L29749" s="404"/>
      <c r="M29749" s="404"/>
      <c r="N29749" s="404"/>
      <c r="O29749" s="404"/>
      <c r="P29749" s="404"/>
      <c r="Q29749" s="404"/>
      <c r="R29749" s="404"/>
      <c r="S29749" s="404"/>
      <c r="T29749" s="404"/>
    </row>
    <row r="29750" spans="12:20" ht="16.8">
      <c r="L29750" s="404"/>
      <c r="M29750" s="404"/>
      <c r="N29750" s="404"/>
      <c r="O29750" s="404"/>
      <c r="P29750" s="404"/>
      <c r="Q29750" s="404"/>
      <c r="R29750" s="404"/>
      <c r="S29750" s="404"/>
      <c r="T29750" s="404"/>
    </row>
    <row r="29751" spans="12:20" ht="16.8">
      <c r="L29751" s="404"/>
      <c r="M29751" s="404"/>
      <c r="N29751" s="404"/>
      <c r="O29751" s="404"/>
      <c r="P29751" s="404"/>
      <c r="Q29751" s="404"/>
      <c r="R29751" s="404"/>
      <c r="S29751" s="404"/>
      <c r="T29751" s="404"/>
    </row>
    <row r="29752" spans="12:20" ht="16.8">
      <c r="L29752" s="404"/>
      <c r="M29752" s="404"/>
      <c r="N29752" s="404"/>
      <c r="O29752" s="404"/>
      <c r="P29752" s="404"/>
      <c r="Q29752" s="404"/>
      <c r="R29752" s="404"/>
      <c r="S29752" s="404"/>
      <c r="T29752" s="404"/>
    </row>
    <row r="29753" spans="12:20" ht="16.8">
      <c r="L29753" s="404"/>
      <c r="M29753" s="404"/>
      <c r="N29753" s="404"/>
      <c r="O29753" s="404"/>
      <c r="P29753" s="404"/>
      <c r="Q29753" s="404"/>
      <c r="R29753" s="404"/>
      <c r="S29753" s="404"/>
      <c r="T29753" s="404"/>
    </row>
    <row r="29754" spans="12:20" ht="16.8">
      <c r="L29754" s="404"/>
      <c r="M29754" s="404"/>
      <c r="N29754" s="404"/>
      <c r="O29754" s="404"/>
      <c r="P29754" s="404"/>
      <c r="Q29754" s="404"/>
      <c r="R29754" s="404"/>
      <c r="S29754" s="404"/>
      <c r="T29754" s="404"/>
    </row>
    <row r="29755" spans="12:20" ht="16.8">
      <c r="L29755" s="404"/>
      <c r="M29755" s="404"/>
      <c r="N29755" s="404"/>
      <c r="O29755" s="404"/>
      <c r="P29755" s="404"/>
      <c r="Q29755" s="404"/>
      <c r="R29755" s="404"/>
      <c r="S29755" s="404"/>
      <c r="T29755" s="404"/>
    </row>
    <row r="29756" spans="12:20" ht="16.8">
      <c r="L29756" s="404"/>
      <c r="M29756" s="404"/>
      <c r="N29756" s="404"/>
      <c r="O29756" s="404"/>
      <c r="P29756" s="404"/>
      <c r="Q29756" s="404"/>
      <c r="R29756" s="404"/>
      <c r="S29756" s="404"/>
      <c r="T29756" s="404"/>
    </row>
    <row r="29757" spans="12:20" ht="16.8">
      <c r="L29757" s="404"/>
      <c r="M29757" s="404"/>
      <c r="N29757" s="404"/>
      <c r="O29757" s="404"/>
      <c r="P29757" s="404"/>
      <c r="Q29757" s="404"/>
      <c r="R29757" s="404"/>
      <c r="S29757" s="404"/>
      <c r="T29757" s="404"/>
    </row>
    <row r="29758" spans="12:20" ht="16.8">
      <c r="L29758" s="404"/>
      <c r="M29758" s="404"/>
      <c r="N29758" s="404"/>
      <c r="O29758" s="404"/>
      <c r="P29758" s="404"/>
      <c r="Q29758" s="404"/>
      <c r="R29758" s="404"/>
      <c r="S29758" s="404"/>
      <c r="T29758" s="404"/>
    </row>
    <row r="29759" spans="12:20" ht="16.8">
      <c r="L29759" s="404"/>
      <c r="M29759" s="404"/>
      <c r="N29759" s="404"/>
      <c r="O29759" s="404"/>
      <c r="P29759" s="404"/>
      <c r="Q29759" s="404"/>
      <c r="R29759" s="404"/>
      <c r="S29759" s="404"/>
      <c r="T29759" s="404"/>
    </row>
    <row r="29760" spans="12:20" ht="16.8">
      <c r="L29760" s="404"/>
      <c r="M29760" s="404"/>
      <c r="N29760" s="404"/>
      <c r="O29760" s="404"/>
      <c r="P29760" s="404"/>
      <c r="Q29760" s="404"/>
      <c r="R29760" s="404"/>
      <c r="S29760" s="404"/>
      <c r="T29760" s="404"/>
    </row>
    <row r="29761" spans="12:20" ht="16.8">
      <c r="L29761" s="404"/>
      <c r="M29761" s="404"/>
      <c r="N29761" s="404"/>
      <c r="O29761" s="404"/>
      <c r="P29761" s="404"/>
      <c r="Q29761" s="404"/>
      <c r="R29761" s="404"/>
      <c r="S29761" s="404"/>
      <c r="T29761" s="404"/>
    </row>
    <row r="29762" spans="12:20" ht="16.8">
      <c r="L29762" s="404"/>
      <c r="M29762" s="404"/>
      <c r="N29762" s="404"/>
      <c r="O29762" s="404"/>
      <c r="P29762" s="404"/>
      <c r="Q29762" s="404"/>
      <c r="R29762" s="404"/>
      <c r="S29762" s="404"/>
      <c r="T29762" s="404"/>
    </row>
    <row r="29763" spans="12:20" ht="16.8">
      <c r="L29763" s="404"/>
      <c r="M29763" s="404"/>
      <c r="N29763" s="404"/>
      <c r="O29763" s="404"/>
      <c r="P29763" s="404"/>
      <c r="Q29763" s="404"/>
      <c r="R29763" s="404"/>
      <c r="S29763" s="404"/>
      <c r="T29763" s="404"/>
    </row>
    <row r="29764" spans="12:20" ht="16.8">
      <c r="L29764" s="404"/>
      <c r="M29764" s="404"/>
      <c r="N29764" s="404"/>
      <c r="O29764" s="404"/>
      <c r="P29764" s="404"/>
      <c r="Q29764" s="404"/>
      <c r="R29764" s="404"/>
      <c r="S29764" s="404"/>
      <c r="T29764" s="404"/>
    </row>
    <row r="29765" spans="12:20" ht="16.8">
      <c r="L29765" s="404"/>
      <c r="M29765" s="404"/>
      <c r="N29765" s="404"/>
      <c r="O29765" s="404"/>
      <c r="P29765" s="404"/>
      <c r="Q29765" s="404"/>
      <c r="R29765" s="404"/>
      <c r="S29765" s="404"/>
      <c r="T29765" s="404"/>
    </row>
    <row r="29766" spans="12:20" ht="16.8">
      <c r="L29766" s="404"/>
      <c r="M29766" s="404"/>
      <c r="N29766" s="404"/>
      <c r="O29766" s="404"/>
      <c r="P29766" s="404"/>
      <c r="Q29766" s="404"/>
      <c r="R29766" s="404"/>
      <c r="S29766" s="404"/>
      <c r="T29766" s="404"/>
    </row>
    <row r="29767" spans="12:20" ht="16.8">
      <c r="L29767" s="404"/>
      <c r="M29767" s="404"/>
      <c r="N29767" s="404"/>
      <c r="O29767" s="404"/>
      <c r="P29767" s="404"/>
      <c r="Q29767" s="404"/>
      <c r="R29767" s="404"/>
      <c r="S29767" s="404"/>
      <c r="T29767" s="404"/>
    </row>
    <row r="29768" spans="12:20" ht="16.8">
      <c r="L29768" s="404"/>
      <c r="M29768" s="404"/>
      <c r="N29768" s="404"/>
      <c r="O29768" s="404"/>
      <c r="P29768" s="404"/>
      <c r="Q29768" s="404"/>
      <c r="R29768" s="404"/>
      <c r="S29768" s="404"/>
      <c r="T29768" s="404"/>
    </row>
    <row r="29769" spans="12:20" ht="16.8">
      <c r="L29769" s="404"/>
      <c r="M29769" s="404"/>
      <c r="N29769" s="404"/>
      <c r="O29769" s="404"/>
      <c r="P29769" s="404"/>
      <c r="Q29769" s="404"/>
      <c r="R29769" s="404"/>
      <c r="S29769" s="404"/>
      <c r="T29769" s="404"/>
    </row>
    <row r="29770" spans="12:20" ht="16.8">
      <c r="L29770" s="404"/>
      <c r="M29770" s="404"/>
      <c r="N29770" s="404"/>
      <c r="O29770" s="404"/>
      <c r="P29770" s="404"/>
      <c r="Q29770" s="404"/>
      <c r="R29770" s="404"/>
      <c r="S29770" s="404"/>
      <c r="T29770" s="404"/>
    </row>
    <row r="29771" spans="12:20" ht="16.8">
      <c r="L29771" s="404"/>
      <c r="M29771" s="404"/>
      <c r="N29771" s="404"/>
      <c r="O29771" s="404"/>
      <c r="P29771" s="404"/>
      <c r="Q29771" s="404"/>
      <c r="R29771" s="404"/>
      <c r="S29771" s="404"/>
      <c r="T29771" s="404"/>
    </row>
    <row r="29772" spans="12:20" ht="16.8">
      <c r="L29772" s="404"/>
      <c r="M29772" s="404"/>
      <c r="N29772" s="404"/>
      <c r="O29772" s="404"/>
      <c r="P29772" s="404"/>
      <c r="Q29772" s="404"/>
      <c r="R29772" s="404"/>
      <c r="S29772" s="404"/>
      <c r="T29772" s="404"/>
    </row>
    <row r="29773" spans="12:20" ht="16.8">
      <c r="L29773" s="404"/>
      <c r="M29773" s="404"/>
      <c r="N29773" s="404"/>
      <c r="O29773" s="404"/>
      <c r="P29773" s="404"/>
      <c r="Q29773" s="404"/>
      <c r="R29773" s="404"/>
      <c r="S29773" s="404"/>
      <c r="T29773" s="404"/>
    </row>
    <row r="29774" spans="12:20" ht="16.8">
      <c r="L29774" s="404"/>
      <c r="M29774" s="404"/>
      <c r="N29774" s="404"/>
      <c r="O29774" s="404"/>
      <c r="P29774" s="404"/>
      <c r="Q29774" s="404"/>
      <c r="R29774" s="404"/>
      <c r="S29774" s="404"/>
      <c r="T29774" s="404"/>
    </row>
    <row r="29775" spans="12:20" ht="16.8">
      <c r="L29775" s="404"/>
      <c r="M29775" s="404"/>
      <c r="N29775" s="404"/>
      <c r="O29775" s="404"/>
      <c r="P29775" s="404"/>
      <c r="Q29775" s="404"/>
      <c r="R29775" s="404"/>
      <c r="S29775" s="404"/>
      <c r="T29775" s="404"/>
    </row>
    <row r="29776" spans="12:20" ht="16.8">
      <c r="L29776" s="404"/>
      <c r="M29776" s="404"/>
      <c r="N29776" s="404"/>
      <c r="O29776" s="404"/>
      <c r="P29776" s="404"/>
      <c r="Q29776" s="404"/>
      <c r="R29776" s="404"/>
      <c r="S29776" s="404"/>
      <c r="T29776" s="404"/>
    </row>
    <row r="29777" spans="12:20" ht="16.8">
      <c r="L29777" s="404"/>
      <c r="M29777" s="404"/>
      <c r="N29777" s="404"/>
      <c r="O29777" s="404"/>
      <c r="P29777" s="404"/>
      <c r="Q29777" s="404"/>
      <c r="R29777" s="404"/>
      <c r="S29777" s="404"/>
      <c r="T29777" s="404"/>
    </row>
    <row r="29778" spans="12:20" ht="16.8">
      <c r="L29778" s="404"/>
      <c r="M29778" s="404"/>
      <c r="N29778" s="404"/>
      <c r="O29778" s="404"/>
      <c r="P29778" s="404"/>
      <c r="Q29778" s="404"/>
      <c r="R29778" s="404"/>
      <c r="S29778" s="404"/>
      <c r="T29778" s="404"/>
    </row>
    <row r="29779" spans="12:20" ht="16.8">
      <c r="L29779" s="404"/>
      <c r="M29779" s="404"/>
      <c r="N29779" s="404"/>
      <c r="O29779" s="404"/>
      <c r="P29779" s="404"/>
      <c r="Q29779" s="404"/>
      <c r="R29779" s="404"/>
      <c r="S29779" s="404"/>
      <c r="T29779" s="404"/>
    </row>
    <row r="29780" spans="12:20" ht="16.8">
      <c r="L29780" s="404"/>
      <c r="M29780" s="404"/>
      <c r="N29780" s="404"/>
      <c r="O29780" s="404"/>
      <c r="P29780" s="404"/>
      <c r="Q29780" s="404"/>
      <c r="R29780" s="404"/>
      <c r="S29780" s="404"/>
      <c r="T29780" s="404"/>
    </row>
    <row r="29781" spans="12:20" ht="16.8">
      <c r="L29781" s="404"/>
      <c r="M29781" s="404"/>
      <c r="N29781" s="404"/>
      <c r="O29781" s="404"/>
      <c r="P29781" s="404"/>
      <c r="Q29781" s="404"/>
      <c r="R29781" s="404"/>
      <c r="S29781" s="404"/>
      <c r="T29781" s="404"/>
    </row>
    <row r="29782" spans="12:20" ht="16.8">
      <c r="L29782" s="404"/>
      <c r="M29782" s="404"/>
      <c r="N29782" s="404"/>
      <c r="O29782" s="404"/>
      <c r="P29782" s="404"/>
      <c r="Q29782" s="404"/>
      <c r="R29782" s="404"/>
      <c r="S29782" s="404"/>
      <c r="T29782" s="404"/>
    </row>
    <row r="29783" spans="12:20" ht="16.8">
      <c r="L29783" s="404"/>
      <c r="M29783" s="404"/>
      <c r="N29783" s="404"/>
      <c r="O29783" s="404"/>
      <c r="P29783" s="404"/>
      <c r="Q29783" s="404"/>
      <c r="R29783" s="404"/>
      <c r="S29783" s="404"/>
      <c r="T29783" s="404"/>
    </row>
    <row r="29784" spans="12:20" ht="16.8">
      <c r="L29784" s="404"/>
      <c r="M29784" s="404"/>
      <c r="N29784" s="404"/>
      <c r="O29784" s="404"/>
      <c r="P29784" s="404"/>
      <c r="Q29784" s="404"/>
      <c r="R29784" s="404"/>
      <c r="S29784" s="404"/>
      <c r="T29784" s="404"/>
    </row>
    <row r="29785" spans="12:20" ht="16.8">
      <c r="L29785" s="404"/>
      <c r="M29785" s="404"/>
      <c r="N29785" s="404"/>
      <c r="O29785" s="404"/>
      <c r="P29785" s="404"/>
      <c r="Q29785" s="404"/>
      <c r="R29785" s="404"/>
      <c r="S29785" s="404"/>
      <c r="T29785" s="404"/>
    </row>
    <row r="29786" spans="12:20" ht="16.8">
      <c r="L29786" s="404"/>
      <c r="M29786" s="404"/>
      <c r="N29786" s="404"/>
      <c r="O29786" s="404"/>
      <c r="P29786" s="404"/>
      <c r="Q29786" s="404"/>
      <c r="R29786" s="404"/>
      <c r="S29786" s="404"/>
      <c r="T29786" s="404"/>
    </row>
    <row r="29787" spans="12:20" ht="16.8">
      <c r="L29787" s="404"/>
      <c r="M29787" s="404"/>
      <c r="N29787" s="404"/>
      <c r="O29787" s="404"/>
      <c r="P29787" s="404"/>
      <c r="Q29787" s="404"/>
      <c r="R29787" s="404"/>
      <c r="S29787" s="404"/>
      <c r="T29787" s="404"/>
    </row>
    <row r="29788" spans="12:20" ht="16.8">
      <c r="L29788" s="404"/>
      <c r="M29788" s="404"/>
      <c r="N29788" s="404"/>
      <c r="O29788" s="404"/>
      <c r="P29788" s="404"/>
      <c r="Q29788" s="404"/>
      <c r="R29788" s="404"/>
      <c r="S29788" s="404"/>
      <c r="T29788" s="404"/>
    </row>
    <row r="29789" spans="12:20" ht="16.8">
      <c r="L29789" s="404"/>
      <c r="M29789" s="404"/>
      <c r="N29789" s="404"/>
      <c r="O29789" s="404"/>
      <c r="P29789" s="404"/>
      <c r="Q29789" s="404"/>
      <c r="R29789" s="404"/>
      <c r="S29789" s="404"/>
      <c r="T29789" s="404"/>
    </row>
    <row r="29790" spans="12:20" ht="16.8">
      <c r="L29790" s="404"/>
      <c r="M29790" s="404"/>
      <c r="N29790" s="404"/>
      <c r="O29790" s="404"/>
      <c r="P29790" s="404"/>
      <c r="Q29790" s="404"/>
      <c r="R29790" s="404"/>
      <c r="S29790" s="404"/>
      <c r="T29790" s="404"/>
    </row>
    <row r="29791" spans="12:20" ht="16.8">
      <c r="L29791" s="404"/>
      <c r="M29791" s="404"/>
      <c r="N29791" s="404"/>
      <c r="O29791" s="404"/>
      <c r="P29791" s="404"/>
      <c r="Q29791" s="404"/>
      <c r="R29791" s="404"/>
      <c r="S29791" s="404"/>
      <c r="T29791" s="404"/>
    </row>
    <row r="29792" spans="12:20" ht="16.8">
      <c r="L29792" s="404"/>
      <c r="M29792" s="404"/>
      <c r="N29792" s="404"/>
      <c r="O29792" s="404"/>
      <c r="P29792" s="404"/>
      <c r="Q29792" s="404"/>
      <c r="R29792" s="404"/>
      <c r="S29792" s="404"/>
      <c r="T29792" s="404"/>
    </row>
    <row r="29793" spans="12:20" ht="16.8">
      <c r="L29793" s="404"/>
      <c r="M29793" s="404"/>
      <c r="N29793" s="404"/>
      <c r="O29793" s="404"/>
      <c r="P29793" s="404"/>
      <c r="Q29793" s="404"/>
      <c r="R29793" s="404"/>
      <c r="S29793" s="404"/>
      <c r="T29793" s="404"/>
    </row>
    <row r="29794" spans="12:20" ht="16.8">
      <c r="L29794" s="404"/>
      <c r="M29794" s="404"/>
      <c r="N29794" s="404"/>
      <c r="O29794" s="404"/>
      <c r="P29794" s="404"/>
      <c r="Q29794" s="404"/>
      <c r="R29794" s="404"/>
      <c r="S29794" s="404"/>
      <c r="T29794" s="404"/>
    </row>
    <row r="29795" spans="12:20" ht="16.8">
      <c r="L29795" s="404"/>
      <c r="M29795" s="404"/>
      <c r="N29795" s="404"/>
      <c r="O29795" s="404"/>
      <c r="P29795" s="404"/>
      <c r="Q29795" s="404"/>
      <c r="R29795" s="404"/>
      <c r="S29795" s="404"/>
      <c r="T29795" s="404"/>
    </row>
    <row r="29796" spans="12:20" ht="16.8">
      <c r="L29796" s="404"/>
      <c r="M29796" s="404"/>
      <c r="N29796" s="404"/>
      <c r="O29796" s="404"/>
      <c r="P29796" s="404"/>
      <c r="Q29796" s="404"/>
      <c r="R29796" s="404"/>
      <c r="S29796" s="404"/>
      <c r="T29796" s="404"/>
    </row>
    <row r="29797" spans="12:20" ht="16.8">
      <c r="L29797" s="404"/>
      <c r="M29797" s="404"/>
      <c r="N29797" s="404"/>
      <c r="O29797" s="404"/>
      <c r="P29797" s="404"/>
      <c r="Q29797" s="404"/>
      <c r="R29797" s="404"/>
      <c r="S29797" s="404"/>
      <c r="T29797" s="404"/>
    </row>
    <row r="29798" spans="12:20" ht="16.8">
      <c r="L29798" s="404"/>
      <c r="M29798" s="404"/>
      <c r="N29798" s="404"/>
      <c r="O29798" s="404"/>
      <c r="P29798" s="404"/>
      <c r="Q29798" s="404"/>
      <c r="R29798" s="404"/>
      <c r="S29798" s="404"/>
      <c r="T29798" s="404"/>
    </row>
    <row r="29799" spans="12:20" ht="16.8">
      <c r="L29799" s="404"/>
      <c r="M29799" s="404"/>
      <c r="N29799" s="404"/>
      <c r="O29799" s="404"/>
      <c r="P29799" s="404"/>
      <c r="Q29799" s="404"/>
      <c r="R29799" s="404"/>
      <c r="S29799" s="404"/>
      <c r="T29799" s="404"/>
    </row>
    <row r="29800" spans="12:20" ht="16.8">
      <c r="L29800" s="404"/>
      <c r="M29800" s="404"/>
      <c r="N29800" s="404"/>
      <c r="O29800" s="404"/>
      <c r="P29800" s="404"/>
      <c r="Q29800" s="404"/>
      <c r="R29800" s="404"/>
      <c r="S29800" s="404"/>
      <c r="T29800" s="404"/>
    </row>
    <row r="29801" spans="12:20" ht="16.8">
      <c r="L29801" s="404"/>
      <c r="M29801" s="404"/>
      <c r="N29801" s="404"/>
      <c r="O29801" s="404"/>
      <c r="P29801" s="404"/>
      <c r="Q29801" s="404"/>
      <c r="R29801" s="404"/>
      <c r="S29801" s="404"/>
      <c r="T29801" s="404"/>
    </row>
    <row r="29802" spans="12:20" ht="16.8">
      <c r="L29802" s="404"/>
      <c r="M29802" s="404"/>
      <c r="N29802" s="404"/>
      <c r="O29802" s="404"/>
      <c r="P29802" s="404"/>
      <c r="Q29802" s="404"/>
      <c r="R29802" s="404"/>
      <c r="S29802" s="404"/>
      <c r="T29802" s="404"/>
    </row>
    <row r="29803" spans="12:20" ht="16.8">
      <c r="L29803" s="404"/>
      <c r="M29803" s="404"/>
      <c r="N29803" s="404"/>
      <c r="O29803" s="404"/>
      <c r="P29803" s="404"/>
      <c r="Q29803" s="404"/>
      <c r="R29803" s="404"/>
      <c r="S29803" s="404"/>
      <c r="T29803" s="404"/>
    </row>
    <row r="29804" spans="12:20" ht="16.8">
      <c r="L29804" s="404"/>
      <c r="M29804" s="404"/>
      <c r="N29804" s="404"/>
      <c r="O29804" s="404"/>
      <c r="P29804" s="404"/>
      <c r="Q29804" s="404"/>
      <c r="R29804" s="404"/>
      <c r="S29804" s="404"/>
      <c r="T29804" s="404"/>
    </row>
    <row r="29805" spans="12:20" ht="16.8">
      <c r="L29805" s="404"/>
      <c r="M29805" s="404"/>
      <c r="N29805" s="404"/>
      <c r="O29805" s="404"/>
      <c r="P29805" s="404"/>
      <c r="Q29805" s="404"/>
      <c r="R29805" s="404"/>
      <c r="S29805" s="404"/>
      <c r="T29805" s="404"/>
    </row>
    <row r="29806" spans="12:20" ht="16.8">
      <c r="L29806" s="404"/>
      <c r="M29806" s="404"/>
      <c r="N29806" s="404"/>
      <c r="O29806" s="404"/>
      <c r="P29806" s="404"/>
      <c r="Q29806" s="404"/>
      <c r="R29806" s="404"/>
      <c r="S29806" s="404"/>
      <c r="T29806" s="404"/>
    </row>
    <row r="29807" spans="12:20" ht="16.8">
      <c r="L29807" s="404"/>
      <c r="M29807" s="404"/>
      <c r="N29807" s="404"/>
      <c r="O29807" s="404"/>
      <c r="P29807" s="404"/>
      <c r="Q29807" s="404"/>
      <c r="R29807" s="404"/>
      <c r="S29807" s="404"/>
      <c r="T29807" s="404"/>
    </row>
    <row r="29808" spans="12:20" ht="16.8">
      <c r="L29808" s="404"/>
      <c r="M29808" s="404"/>
      <c r="N29808" s="404"/>
      <c r="O29808" s="404"/>
      <c r="P29808" s="404"/>
      <c r="Q29808" s="404"/>
      <c r="R29808" s="404"/>
      <c r="S29808" s="404"/>
      <c r="T29808" s="404"/>
    </row>
    <row r="29809" spans="12:20" ht="16.8">
      <c r="L29809" s="404"/>
      <c r="M29809" s="404"/>
      <c r="N29809" s="404"/>
      <c r="O29809" s="404"/>
      <c r="P29809" s="404"/>
      <c r="Q29809" s="404"/>
      <c r="R29809" s="404"/>
      <c r="S29809" s="404"/>
      <c r="T29809" s="404"/>
    </row>
    <row r="29810" spans="12:20" ht="16.8">
      <c r="L29810" s="404"/>
      <c r="M29810" s="404"/>
      <c r="N29810" s="404"/>
      <c r="O29810" s="404"/>
      <c r="P29810" s="404"/>
      <c r="Q29810" s="404"/>
      <c r="R29810" s="404"/>
      <c r="S29810" s="404"/>
      <c r="T29810" s="404"/>
    </row>
    <row r="29811" spans="12:20" ht="16.8">
      <c r="L29811" s="404"/>
      <c r="M29811" s="404"/>
      <c r="N29811" s="404"/>
      <c r="O29811" s="404"/>
      <c r="P29811" s="404"/>
      <c r="Q29811" s="404"/>
      <c r="R29811" s="404"/>
      <c r="S29811" s="404"/>
      <c r="T29811" s="404"/>
    </row>
    <row r="29812" spans="12:20" ht="16.8">
      <c r="L29812" s="404"/>
      <c r="M29812" s="404"/>
      <c r="N29812" s="404"/>
      <c r="O29812" s="404"/>
      <c r="P29812" s="404"/>
      <c r="Q29812" s="404"/>
      <c r="R29812" s="404"/>
      <c r="S29812" s="404"/>
      <c r="T29812" s="404"/>
    </row>
    <row r="29813" spans="12:20" ht="16.8">
      <c r="L29813" s="404"/>
      <c r="M29813" s="404"/>
      <c r="N29813" s="404"/>
      <c r="O29813" s="404"/>
      <c r="P29813" s="404"/>
      <c r="Q29813" s="404"/>
      <c r="R29813" s="404"/>
      <c r="S29813" s="404"/>
      <c r="T29813" s="404"/>
    </row>
    <row r="29814" spans="12:20" ht="16.8">
      <c r="L29814" s="404"/>
      <c r="M29814" s="404"/>
      <c r="N29814" s="404"/>
      <c r="O29814" s="404"/>
      <c r="P29814" s="404"/>
      <c r="Q29814" s="404"/>
      <c r="R29814" s="404"/>
      <c r="S29814" s="404"/>
      <c r="T29814" s="404"/>
    </row>
    <row r="29815" spans="12:20" ht="16.8">
      <c r="L29815" s="404"/>
      <c r="M29815" s="404"/>
      <c r="N29815" s="404"/>
      <c r="O29815" s="404"/>
      <c r="P29815" s="404"/>
      <c r="Q29815" s="404"/>
      <c r="R29815" s="404"/>
      <c r="S29815" s="404"/>
      <c r="T29815" s="404"/>
    </row>
    <row r="29816" spans="12:20" ht="16.8">
      <c r="L29816" s="404"/>
      <c r="M29816" s="404"/>
      <c r="N29816" s="404"/>
      <c r="O29816" s="404"/>
      <c r="P29816" s="404"/>
      <c r="Q29816" s="404"/>
      <c r="R29816" s="404"/>
      <c r="S29816" s="404"/>
      <c r="T29816" s="404"/>
    </row>
    <row r="29817" spans="12:20" ht="16.8">
      <c r="L29817" s="404"/>
      <c r="M29817" s="404"/>
      <c r="N29817" s="404"/>
      <c r="O29817" s="404"/>
      <c r="P29817" s="404"/>
      <c r="Q29817" s="404"/>
      <c r="R29817" s="404"/>
      <c r="S29817" s="404"/>
      <c r="T29817" s="404"/>
    </row>
    <row r="29818" spans="12:20" ht="16.8">
      <c r="L29818" s="404"/>
      <c r="M29818" s="404"/>
      <c r="N29818" s="404"/>
      <c r="O29818" s="404"/>
      <c r="P29818" s="404"/>
      <c r="Q29818" s="404"/>
      <c r="R29818" s="404"/>
      <c r="S29818" s="404"/>
      <c r="T29818" s="404"/>
    </row>
    <row r="29819" spans="12:20" ht="16.8">
      <c r="L29819" s="404"/>
      <c r="M29819" s="404"/>
      <c r="N29819" s="404"/>
      <c r="O29819" s="404"/>
      <c r="P29819" s="404"/>
      <c r="Q29819" s="404"/>
      <c r="R29819" s="404"/>
      <c r="S29819" s="404"/>
      <c r="T29819" s="404"/>
    </row>
    <row r="29820" spans="12:20" ht="16.8">
      <c r="L29820" s="404"/>
      <c r="M29820" s="404"/>
      <c r="N29820" s="404"/>
      <c r="O29820" s="404"/>
      <c r="P29820" s="404"/>
      <c r="Q29820" s="404"/>
      <c r="R29820" s="404"/>
      <c r="S29820" s="404"/>
      <c r="T29820" s="404"/>
    </row>
    <row r="29821" spans="12:20" ht="16.8">
      <c r="L29821" s="404"/>
      <c r="M29821" s="404"/>
      <c r="N29821" s="404"/>
      <c r="O29821" s="404"/>
      <c r="P29821" s="404"/>
      <c r="Q29821" s="404"/>
      <c r="R29821" s="404"/>
      <c r="S29821" s="404"/>
      <c r="T29821" s="404"/>
    </row>
    <row r="29822" spans="12:20" ht="16.8">
      <c r="L29822" s="404"/>
      <c r="M29822" s="404"/>
      <c r="N29822" s="404"/>
      <c r="O29822" s="404"/>
      <c r="P29822" s="404"/>
      <c r="Q29822" s="404"/>
      <c r="R29822" s="404"/>
      <c r="S29822" s="404"/>
      <c r="T29822" s="404"/>
    </row>
    <row r="29823" spans="12:20" ht="16.8">
      <c r="L29823" s="404"/>
      <c r="M29823" s="404"/>
      <c r="N29823" s="404"/>
      <c r="O29823" s="404"/>
      <c r="P29823" s="404"/>
      <c r="Q29823" s="404"/>
      <c r="R29823" s="404"/>
      <c r="S29823" s="404"/>
      <c r="T29823" s="404"/>
    </row>
    <row r="29824" spans="12:20" ht="16.8">
      <c r="L29824" s="404"/>
      <c r="M29824" s="404"/>
      <c r="N29824" s="404"/>
      <c r="O29824" s="404"/>
      <c r="P29824" s="404"/>
      <c r="Q29824" s="404"/>
      <c r="R29824" s="404"/>
      <c r="S29824" s="404"/>
      <c r="T29824" s="404"/>
    </row>
    <row r="29825" spans="12:20" ht="16.8">
      <c r="L29825" s="404"/>
      <c r="M29825" s="404"/>
      <c r="N29825" s="404"/>
      <c r="O29825" s="404"/>
      <c r="P29825" s="404"/>
      <c r="Q29825" s="404"/>
      <c r="R29825" s="404"/>
      <c r="S29825" s="404"/>
      <c r="T29825" s="404"/>
    </row>
    <row r="29826" spans="12:20" ht="16.8">
      <c r="L29826" s="404"/>
      <c r="M29826" s="404"/>
      <c r="N29826" s="404"/>
      <c r="O29826" s="404"/>
      <c r="P29826" s="404"/>
      <c r="Q29826" s="404"/>
      <c r="R29826" s="404"/>
      <c r="S29826" s="404"/>
      <c r="T29826" s="404"/>
    </row>
    <row r="29827" spans="12:20" ht="16.8">
      <c r="L29827" s="404"/>
      <c r="M29827" s="404"/>
      <c r="N29827" s="404"/>
      <c r="O29827" s="404"/>
      <c r="P29827" s="404"/>
      <c r="Q29827" s="404"/>
      <c r="R29827" s="404"/>
      <c r="S29827" s="404"/>
      <c r="T29827" s="404"/>
    </row>
    <row r="29828" spans="12:20" ht="16.8">
      <c r="L29828" s="404"/>
      <c r="M29828" s="404"/>
      <c r="N29828" s="404"/>
      <c r="O29828" s="404"/>
      <c r="P29828" s="404"/>
      <c r="Q29828" s="404"/>
      <c r="R29828" s="404"/>
      <c r="S29828" s="404"/>
      <c r="T29828" s="404"/>
    </row>
    <row r="29829" spans="12:20" ht="16.8">
      <c r="L29829" s="404"/>
      <c r="M29829" s="404"/>
      <c r="N29829" s="404"/>
      <c r="O29829" s="404"/>
      <c r="P29829" s="404"/>
      <c r="Q29829" s="404"/>
      <c r="R29829" s="404"/>
      <c r="S29829" s="404"/>
      <c r="T29829" s="404"/>
    </row>
    <row r="29830" spans="12:20" ht="16.8">
      <c r="L29830" s="404"/>
      <c r="M29830" s="404"/>
      <c r="N29830" s="404"/>
      <c r="O29830" s="404"/>
      <c r="P29830" s="404"/>
      <c r="Q29830" s="404"/>
      <c r="R29830" s="404"/>
      <c r="S29830" s="404"/>
      <c r="T29830" s="404"/>
    </row>
    <row r="29831" spans="12:20" ht="16.8">
      <c r="L29831" s="404"/>
      <c r="M29831" s="404"/>
      <c r="N29831" s="404"/>
      <c r="O29831" s="404"/>
      <c r="P29831" s="404"/>
      <c r="Q29831" s="404"/>
      <c r="R29831" s="404"/>
      <c r="S29831" s="404"/>
      <c r="T29831" s="404"/>
    </row>
    <row r="29832" spans="12:20" ht="16.8">
      <c r="L29832" s="404"/>
      <c r="M29832" s="404"/>
      <c r="N29832" s="404"/>
      <c r="O29832" s="404"/>
      <c r="P29832" s="404"/>
      <c r="Q29832" s="404"/>
      <c r="R29832" s="404"/>
      <c r="S29832" s="404"/>
      <c r="T29832" s="404"/>
    </row>
    <row r="29833" spans="12:20" ht="16.8">
      <c r="L29833" s="404"/>
      <c r="M29833" s="404"/>
      <c r="N29833" s="404"/>
      <c r="O29833" s="404"/>
      <c r="P29833" s="404"/>
      <c r="Q29833" s="404"/>
      <c r="R29833" s="404"/>
      <c r="S29833" s="404"/>
      <c r="T29833" s="404"/>
    </row>
    <row r="29834" spans="12:20" ht="16.8">
      <c r="L29834" s="404"/>
      <c r="M29834" s="404"/>
      <c r="N29834" s="404"/>
      <c r="O29834" s="404"/>
      <c r="P29834" s="404"/>
      <c r="Q29834" s="404"/>
      <c r="R29834" s="404"/>
      <c r="S29834" s="404"/>
      <c r="T29834" s="404"/>
    </row>
    <row r="29835" spans="12:20" ht="16.8">
      <c r="L29835" s="404"/>
      <c r="M29835" s="404"/>
      <c r="N29835" s="404"/>
      <c r="O29835" s="404"/>
      <c r="P29835" s="404"/>
      <c r="Q29835" s="404"/>
      <c r="R29835" s="404"/>
      <c r="S29835" s="404"/>
      <c r="T29835" s="404"/>
    </row>
    <row r="29836" spans="12:20" ht="16.8">
      <c r="L29836" s="404"/>
      <c r="M29836" s="404"/>
      <c r="N29836" s="404"/>
      <c r="O29836" s="404"/>
      <c r="P29836" s="404"/>
      <c r="Q29836" s="404"/>
      <c r="R29836" s="404"/>
      <c r="S29836" s="404"/>
      <c r="T29836" s="404"/>
    </row>
    <row r="29837" spans="12:20" ht="16.8">
      <c r="L29837" s="404"/>
      <c r="M29837" s="404"/>
      <c r="N29837" s="404"/>
      <c r="O29837" s="404"/>
      <c r="P29837" s="404"/>
      <c r="Q29837" s="404"/>
      <c r="R29837" s="404"/>
      <c r="S29837" s="404"/>
      <c r="T29837" s="404"/>
    </row>
    <row r="29838" spans="12:20" ht="16.8">
      <c r="L29838" s="404"/>
      <c r="M29838" s="404"/>
      <c r="N29838" s="404"/>
      <c r="O29838" s="404"/>
      <c r="P29838" s="404"/>
      <c r="Q29838" s="404"/>
      <c r="R29838" s="404"/>
      <c r="S29838" s="404"/>
      <c r="T29838" s="404"/>
    </row>
    <row r="29839" spans="12:20" ht="16.8">
      <c r="L29839" s="404"/>
      <c r="M29839" s="404"/>
      <c r="N29839" s="404"/>
      <c r="O29839" s="404"/>
      <c r="P29839" s="404"/>
      <c r="Q29839" s="404"/>
      <c r="R29839" s="404"/>
      <c r="S29839" s="404"/>
      <c r="T29839" s="404"/>
    </row>
    <row r="29840" spans="12:20" ht="16.8">
      <c r="L29840" s="404"/>
      <c r="M29840" s="404"/>
      <c r="N29840" s="404"/>
      <c r="O29840" s="404"/>
      <c r="P29840" s="404"/>
      <c r="Q29840" s="404"/>
      <c r="R29840" s="404"/>
      <c r="S29840" s="404"/>
      <c r="T29840" s="404"/>
    </row>
    <row r="29841" spans="12:20" ht="16.8">
      <c r="L29841" s="404"/>
      <c r="M29841" s="404"/>
      <c r="N29841" s="404"/>
      <c r="O29841" s="404"/>
      <c r="P29841" s="404"/>
      <c r="Q29841" s="404"/>
      <c r="R29841" s="404"/>
      <c r="S29841" s="404"/>
      <c r="T29841" s="404"/>
    </row>
    <row r="29842" spans="12:20" ht="16.8">
      <c r="L29842" s="404"/>
      <c r="M29842" s="404"/>
      <c r="N29842" s="404"/>
      <c r="O29842" s="404"/>
      <c r="P29842" s="404"/>
      <c r="Q29842" s="404"/>
      <c r="R29842" s="404"/>
      <c r="S29842" s="404"/>
      <c r="T29842" s="404"/>
    </row>
    <row r="29843" spans="12:20" ht="16.8">
      <c r="L29843" s="404"/>
      <c r="M29843" s="404"/>
      <c r="N29843" s="404"/>
      <c r="O29843" s="404"/>
      <c r="P29843" s="404"/>
      <c r="Q29843" s="404"/>
      <c r="R29843" s="404"/>
      <c r="S29843" s="404"/>
      <c r="T29843" s="404"/>
    </row>
    <row r="29844" spans="12:20" ht="16.8">
      <c r="L29844" s="404"/>
      <c r="M29844" s="404"/>
      <c r="N29844" s="404"/>
      <c r="O29844" s="404"/>
      <c r="P29844" s="404"/>
      <c r="Q29844" s="404"/>
      <c r="R29844" s="404"/>
      <c r="S29844" s="404"/>
      <c r="T29844" s="404"/>
    </row>
    <row r="29845" spans="12:20" ht="16.8">
      <c r="L29845" s="404"/>
      <c r="M29845" s="404"/>
      <c r="N29845" s="404"/>
      <c r="O29845" s="404"/>
      <c r="P29845" s="404"/>
      <c r="Q29845" s="404"/>
      <c r="R29845" s="404"/>
      <c r="S29845" s="404"/>
      <c r="T29845" s="404"/>
    </row>
    <row r="29846" spans="12:20" ht="16.8">
      <c r="L29846" s="404"/>
      <c r="M29846" s="404"/>
      <c r="N29846" s="404"/>
      <c r="O29846" s="404"/>
      <c r="P29846" s="404"/>
      <c r="Q29846" s="404"/>
      <c r="R29846" s="404"/>
      <c r="S29846" s="404"/>
      <c r="T29846" s="404"/>
    </row>
    <row r="29847" spans="12:20" ht="16.8">
      <c r="L29847" s="404"/>
      <c r="M29847" s="404"/>
      <c r="N29847" s="404"/>
      <c r="O29847" s="404"/>
      <c r="P29847" s="404"/>
      <c r="Q29847" s="404"/>
      <c r="R29847" s="404"/>
      <c r="S29847" s="404"/>
      <c r="T29847" s="404"/>
    </row>
    <row r="29848" spans="12:20" ht="16.8">
      <c r="L29848" s="404"/>
      <c r="M29848" s="404"/>
      <c r="N29848" s="404"/>
      <c r="O29848" s="404"/>
      <c r="P29848" s="404"/>
      <c r="Q29848" s="404"/>
      <c r="R29848" s="404"/>
      <c r="S29848" s="404"/>
      <c r="T29848" s="404"/>
    </row>
    <row r="29849" spans="12:20" ht="16.8">
      <c r="L29849" s="404"/>
      <c r="M29849" s="404"/>
      <c r="N29849" s="404"/>
      <c r="O29849" s="404"/>
      <c r="P29849" s="404"/>
      <c r="Q29849" s="404"/>
      <c r="R29849" s="404"/>
      <c r="S29849" s="404"/>
      <c r="T29849" s="404"/>
    </row>
    <row r="29850" spans="12:20" ht="16.8">
      <c r="L29850" s="404"/>
      <c r="M29850" s="404"/>
      <c r="N29850" s="404"/>
      <c r="O29850" s="404"/>
      <c r="P29850" s="404"/>
      <c r="Q29850" s="404"/>
      <c r="R29850" s="404"/>
      <c r="S29850" s="404"/>
      <c r="T29850" s="404"/>
    </row>
    <row r="29851" spans="12:20" ht="16.8">
      <c r="L29851" s="404"/>
      <c r="M29851" s="404"/>
      <c r="N29851" s="404"/>
      <c r="O29851" s="404"/>
      <c r="P29851" s="404"/>
      <c r="Q29851" s="404"/>
      <c r="R29851" s="404"/>
      <c r="S29851" s="404"/>
      <c r="T29851" s="404"/>
    </row>
    <row r="29852" spans="12:20" ht="16.8">
      <c r="L29852" s="404"/>
      <c r="M29852" s="404"/>
      <c r="N29852" s="404"/>
      <c r="O29852" s="404"/>
      <c r="P29852" s="404"/>
      <c r="Q29852" s="404"/>
      <c r="R29852" s="404"/>
      <c r="S29852" s="404"/>
      <c r="T29852" s="404"/>
    </row>
    <row r="29853" spans="12:20" ht="16.8">
      <c r="L29853" s="404"/>
      <c r="M29853" s="404"/>
      <c r="N29853" s="404"/>
      <c r="O29853" s="404"/>
      <c r="P29853" s="404"/>
      <c r="Q29853" s="404"/>
      <c r="R29853" s="404"/>
      <c r="S29853" s="404"/>
      <c r="T29853" s="404"/>
    </row>
    <row r="29854" spans="12:20" ht="16.8">
      <c r="L29854" s="404"/>
      <c r="M29854" s="404"/>
      <c r="N29854" s="404"/>
      <c r="O29854" s="404"/>
      <c r="P29854" s="404"/>
      <c r="Q29854" s="404"/>
      <c r="R29854" s="404"/>
      <c r="S29854" s="404"/>
      <c r="T29854" s="404"/>
    </row>
    <row r="29855" spans="12:20" ht="16.8">
      <c r="L29855" s="404"/>
      <c r="M29855" s="404"/>
      <c r="N29855" s="404"/>
      <c r="O29855" s="404"/>
      <c r="P29855" s="404"/>
      <c r="Q29855" s="404"/>
      <c r="R29855" s="404"/>
      <c r="S29855" s="404"/>
      <c r="T29855" s="404"/>
    </row>
    <row r="29856" spans="12:20" ht="16.8">
      <c r="L29856" s="404"/>
      <c r="M29856" s="404"/>
      <c r="N29856" s="404"/>
      <c r="O29856" s="404"/>
      <c r="P29856" s="404"/>
      <c r="Q29856" s="404"/>
      <c r="R29856" s="404"/>
      <c r="S29856" s="404"/>
      <c r="T29856" s="404"/>
    </row>
    <row r="29857" spans="12:20" ht="16.8">
      <c r="L29857" s="404"/>
      <c r="M29857" s="404"/>
      <c r="N29857" s="404"/>
      <c r="O29857" s="404"/>
      <c r="P29857" s="404"/>
      <c r="Q29857" s="404"/>
      <c r="R29857" s="404"/>
      <c r="S29857" s="404"/>
      <c r="T29857" s="404"/>
    </row>
    <row r="29858" spans="12:20" ht="16.8">
      <c r="L29858" s="404"/>
      <c r="M29858" s="404"/>
      <c r="N29858" s="404"/>
      <c r="O29858" s="404"/>
      <c r="P29858" s="404"/>
      <c r="Q29858" s="404"/>
      <c r="R29858" s="404"/>
      <c r="S29858" s="404"/>
      <c r="T29858" s="404"/>
    </row>
    <row r="29859" spans="12:20" ht="16.8">
      <c r="L29859" s="404"/>
      <c r="M29859" s="404"/>
      <c r="N29859" s="404"/>
      <c r="O29859" s="404"/>
      <c r="P29859" s="404"/>
      <c r="Q29859" s="404"/>
      <c r="R29859" s="404"/>
      <c r="S29859" s="404"/>
      <c r="T29859" s="404"/>
    </row>
    <row r="29860" spans="12:20" ht="16.8">
      <c r="L29860" s="404"/>
      <c r="M29860" s="404"/>
      <c r="N29860" s="404"/>
      <c r="O29860" s="404"/>
      <c r="P29860" s="404"/>
      <c r="Q29860" s="404"/>
      <c r="R29860" s="404"/>
      <c r="S29860" s="404"/>
      <c r="T29860" s="404"/>
    </row>
    <row r="29861" spans="12:20" ht="16.8">
      <c r="L29861" s="404"/>
      <c r="M29861" s="404"/>
      <c r="N29861" s="404"/>
      <c r="O29861" s="404"/>
      <c r="P29861" s="404"/>
      <c r="Q29861" s="404"/>
      <c r="R29861" s="404"/>
      <c r="S29861" s="404"/>
      <c r="T29861" s="404"/>
    </row>
    <row r="29862" spans="12:20" ht="16.8">
      <c r="L29862" s="404"/>
      <c r="M29862" s="404"/>
      <c r="N29862" s="404"/>
      <c r="O29862" s="404"/>
      <c r="P29862" s="404"/>
      <c r="Q29862" s="404"/>
      <c r="R29862" s="404"/>
      <c r="S29862" s="404"/>
      <c r="T29862" s="404"/>
    </row>
    <row r="29863" spans="12:20" ht="16.8">
      <c r="L29863" s="404"/>
      <c r="M29863" s="404"/>
      <c r="N29863" s="404"/>
      <c r="O29863" s="404"/>
      <c r="P29863" s="404"/>
      <c r="Q29863" s="404"/>
      <c r="R29863" s="404"/>
      <c r="S29863" s="404"/>
      <c r="T29863" s="404"/>
    </row>
    <row r="29864" spans="12:20" ht="16.8">
      <c r="L29864" s="404"/>
      <c r="M29864" s="404"/>
      <c r="N29864" s="404"/>
      <c r="O29864" s="404"/>
      <c r="P29864" s="404"/>
      <c r="Q29864" s="404"/>
      <c r="R29864" s="404"/>
      <c r="S29864" s="404"/>
      <c r="T29864" s="404"/>
    </row>
    <row r="29865" spans="12:20" ht="16.8">
      <c r="L29865" s="404"/>
      <c r="M29865" s="404"/>
      <c r="N29865" s="404"/>
      <c r="O29865" s="404"/>
      <c r="P29865" s="404"/>
      <c r="Q29865" s="404"/>
      <c r="R29865" s="404"/>
      <c r="S29865" s="404"/>
      <c r="T29865" s="404"/>
    </row>
    <row r="29866" spans="12:20" ht="16.8">
      <c r="L29866" s="404"/>
      <c r="M29866" s="404"/>
      <c r="N29866" s="404"/>
      <c r="O29866" s="404"/>
      <c r="P29866" s="404"/>
      <c r="Q29866" s="404"/>
      <c r="R29866" s="404"/>
      <c r="S29866" s="404"/>
      <c r="T29866" s="404"/>
    </row>
    <row r="29867" spans="12:20" ht="16.8">
      <c r="L29867" s="404"/>
      <c r="M29867" s="404"/>
      <c r="N29867" s="404"/>
      <c r="O29867" s="404"/>
      <c r="P29867" s="404"/>
      <c r="Q29867" s="404"/>
      <c r="R29867" s="404"/>
      <c r="S29867" s="404"/>
      <c r="T29867" s="404"/>
    </row>
    <row r="29868" spans="12:20" ht="16.8">
      <c r="L29868" s="404"/>
      <c r="M29868" s="404"/>
      <c r="N29868" s="404"/>
      <c r="O29868" s="404"/>
      <c r="P29868" s="404"/>
      <c r="Q29868" s="404"/>
      <c r="R29868" s="404"/>
      <c r="S29868" s="404"/>
      <c r="T29868" s="404"/>
    </row>
    <row r="29869" spans="12:20" ht="16.8">
      <c r="L29869" s="404"/>
      <c r="M29869" s="404"/>
      <c r="N29869" s="404"/>
      <c r="O29869" s="404"/>
      <c r="P29869" s="404"/>
      <c r="Q29869" s="404"/>
      <c r="R29869" s="404"/>
      <c r="S29869" s="404"/>
      <c r="T29869" s="404"/>
    </row>
    <row r="29870" spans="12:20" ht="16.8">
      <c r="L29870" s="404"/>
      <c r="M29870" s="404"/>
      <c r="N29870" s="404"/>
      <c r="O29870" s="404"/>
      <c r="P29870" s="404"/>
      <c r="Q29870" s="404"/>
      <c r="R29870" s="404"/>
      <c r="S29870" s="404"/>
      <c r="T29870" s="404"/>
    </row>
    <row r="29871" spans="12:20" ht="16.8">
      <c r="L29871" s="404"/>
      <c r="M29871" s="404"/>
      <c r="N29871" s="404"/>
      <c r="O29871" s="404"/>
      <c r="P29871" s="404"/>
      <c r="Q29871" s="404"/>
      <c r="R29871" s="404"/>
      <c r="S29871" s="404"/>
      <c r="T29871" s="404"/>
    </row>
    <row r="29872" spans="12:20" ht="16.8">
      <c r="L29872" s="404"/>
      <c r="M29872" s="404"/>
      <c r="N29872" s="404"/>
      <c r="O29872" s="404"/>
      <c r="P29872" s="404"/>
      <c r="Q29872" s="404"/>
      <c r="R29872" s="404"/>
      <c r="S29872" s="404"/>
      <c r="T29872" s="404"/>
    </row>
    <row r="29873" spans="12:20" ht="16.8">
      <c r="L29873" s="404"/>
      <c r="M29873" s="404"/>
      <c r="N29873" s="404"/>
      <c r="O29873" s="404"/>
      <c r="P29873" s="404"/>
      <c r="Q29873" s="404"/>
      <c r="R29873" s="404"/>
      <c r="S29873" s="404"/>
      <c r="T29873" s="404"/>
    </row>
    <row r="29874" spans="12:20" ht="16.8">
      <c r="L29874" s="404"/>
      <c r="M29874" s="404"/>
      <c r="N29874" s="404"/>
      <c r="O29874" s="404"/>
      <c r="P29874" s="404"/>
      <c r="Q29874" s="404"/>
      <c r="R29874" s="404"/>
      <c r="S29874" s="404"/>
      <c r="T29874" s="404"/>
    </row>
    <row r="29875" spans="12:20" ht="16.8">
      <c r="L29875" s="404"/>
      <c r="M29875" s="404"/>
      <c r="N29875" s="404"/>
      <c r="O29875" s="404"/>
      <c r="P29875" s="404"/>
      <c r="Q29875" s="404"/>
      <c r="R29875" s="404"/>
      <c r="S29875" s="404"/>
      <c r="T29875" s="404"/>
    </row>
    <row r="29876" spans="12:20" ht="16.8">
      <c r="L29876" s="404"/>
      <c r="M29876" s="404"/>
      <c r="N29876" s="404"/>
      <c r="O29876" s="404"/>
      <c r="P29876" s="404"/>
      <c r="Q29876" s="404"/>
      <c r="R29876" s="404"/>
      <c r="S29876" s="404"/>
      <c r="T29876" s="404"/>
    </row>
    <row r="29877" spans="12:20" ht="16.8">
      <c r="L29877" s="404"/>
      <c r="M29877" s="404"/>
      <c r="N29877" s="404"/>
      <c r="O29877" s="404"/>
      <c r="P29877" s="404"/>
      <c r="Q29877" s="404"/>
      <c r="R29877" s="404"/>
      <c r="S29877" s="404"/>
      <c r="T29877" s="404"/>
    </row>
    <row r="29878" spans="12:20" ht="16.8">
      <c r="L29878" s="404"/>
      <c r="M29878" s="404"/>
      <c r="N29878" s="404"/>
      <c r="O29878" s="404"/>
      <c r="P29878" s="404"/>
      <c r="Q29878" s="404"/>
      <c r="R29878" s="404"/>
      <c r="S29878" s="404"/>
      <c r="T29878" s="404"/>
    </row>
    <row r="29879" spans="12:20" ht="16.8">
      <c r="L29879" s="404"/>
      <c r="M29879" s="404"/>
      <c r="N29879" s="404"/>
      <c r="O29879" s="404"/>
      <c r="P29879" s="404"/>
      <c r="Q29879" s="404"/>
      <c r="R29879" s="404"/>
      <c r="S29879" s="404"/>
      <c r="T29879" s="404"/>
    </row>
    <row r="29880" spans="12:20" ht="16.8">
      <c r="L29880" s="404"/>
      <c r="M29880" s="404"/>
      <c r="N29880" s="404"/>
      <c r="O29880" s="404"/>
      <c r="P29880" s="404"/>
      <c r="Q29880" s="404"/>
      <c r="R29880" s="404"/>
      <c r="S29880" s="404"/>
      <c r="T29880" s="404"/>
    </row>
    <row r="29881" spans="12:20" ht="16.8">
      <c r="L29881" s="404"/>
      <c r="M29881" s="404"/>
      <c r="N29881" s="404"/>
      <c r="O29881" s="404"/>
      <c r="P29881" s="404"/>
      <c r="Q29881" s="404"/>
      <c r="R29881" s="404"/>
      <c r="S29881" s="404"/>
      <c r="T29881" s="404"/>
    </row>
    <row r="29882" spans="12:20" ht="16.8">
      <c r="L29882" s="404"/>
      <c r="M29882" s="404"/>
      <c r="N29882" s="404"/>
      <c r="O29882" s="404"/>
      <c r="P29882" s="404"/>
      <c r="Q29882" s="404"/>
      <c r="R29882" s="404"/>
      <c r="S29882" s="404"/>
      <c r="T29882" s="404"/>
    </row>
    <row r="29883" spans="12:20" ht="16.8">
      <c r="L29883" s="404"/>
      <c r="M29883" s="404"/>
      <c r="N29883" s="404"/>
      <c r="O29883" s="404"/>
      <c r="P29883" s="404"/>
      <c r="Q29883" s="404"/>
      <c r="R29883" s="404"/>
      <c r="S29883" s="404"/>
      <c r="T29883" s="404"/>
    </row>
    <row r="29884" spans="12:20" ht="16.8">
      <c r="L29884" s="404"/>
      <c r="M29884" s="404"/>
      <c r="N29884" s="404"/>
      <c r="O29884" s="404"/>
      <c r="P29884" s="404"/>
      <c r="Q29884" s="404"/>
      <c r="R29884" s="404"/>
      <c r="S29884" s="404"/>
      <c r="T29884" s="404"/>
    </row>
    <row r="29885" spans="12:20" ht="16.8">
      <c r="L29885" s="404"/>
      <c r="M29885" s="404"/>
      <c r="N29885" s="404"/>
      <c r="O29885" s="404"/>
      <c r="P29885" s="404"/>
      <c r="Q29885" s="404"/>
      <c r="R29885" s="404"/>
      <c r="S29885" s="404"/>
      <c r="T29885" s="404"/>
    </row>
    <row r="29886" spans="12:20" ht="16.8">
      <c r="L29886" s="404"/>
      <c r="M29886" s="404"/>
      <c r="N29886" s="404"/>
      <c r="O29886" s="404"/>
      <c r="P29886" s="404"/>
      <c r="Q29886" s="404"/>
      <c r="R29886" s="404"/>
      <c r="S29886" s="404"/>
      <c r="T29886" s="404"/>
    </row>
    <row r="29887" spans="12:20" ht="16.8">
      <c r="L29887" s="404"/>
      <c r="M29887" s="404"/>
      <c r="N29887" s="404"/>
      <c r="O29887" s="404"/>
      <c r="P29887" s="404"/>
      <c r="Q29887" s="404"/>
      <c r="R29887" s="404"/>
      <c r="S29887" s="404"/>
      <c r="T29887" s="404"/>
    </row>
    <row r="29888" spans="12:20" ht="16.8">
      <c r="L29888" s="404"/>
      <c r="M29888" s="404"/>
      <c r="N29888" s="404"/>
      <c r="O29888" s="404"/>
      <c r="P29888" s="404"/>
      <c r="Q29888" s="404"/>
      <c r="R29888" s="404"/>
      <c r="S29888" s="404"/>
      <c r="T29888" s="404"/>
    </row>
    <row r="29889" spans="12:20" ht="16.8">
      <c r="L29889" s="404"/>
      <c r="M29889" s="404"/>
      <c r="N29889" s="404"/>
      <c r="O29889" s="404"/>
      <c r="P29889" s="404"/>
      <c r="Q29889" s="404"/>
      <c r="R29889" s="404"/>
      <c r="S29889" s="404"/>
      <c r="T29889" s="404"/>
    </row>
    <row r="29890" spans="12:20" ht="16.8">
      <c r="L29890" s="404"/>
      <c r="M29890" s="404"/>
      <c r="N29890" s="404"/>
      <c r="O29890" s="404"/>
      <c r="P29890" s="404"/>
      <c r="Q29890" s="404"/>
      <c r="R29890" s="404"/>
      <c r="S29890" s="404"/>
      <c r="T29890" s="404"/>
    </row>
    <row r="29891" spans="12:20" ht="16.8">
      <c r="L29891" s="404"/>
      <c r="M29891" s="404"/>
      <c r="N29891" s="404"/>
      <c r="O29891" s="404"/>
      <c r="P29891" s="404"/>
      <c r="Q29891" s="404"/>
      <c r="R29891" s="404"/>
      <c r="S29891" s="404"/>
      <c r="T29891" s="404"/>
    </row>
    <row r="29892" spans="12:20" ht="16.8">
      <c r="L29892" s="404"/>
      <c r="M29892" s="404"/>
      <c r="N29892" s="404"/>
      <c r="O29892" s="404"/>
      <c r="P29892" s="404"/>
      <c r="Q29892" s="404"/>
      <c r="R29892" s="404"/>
      <c r="S29892" s="404"/>
      <c r="T29892" s="404"/>
    </row>
    <row r="29893" spans="12:20" ht="16.8">
      <c r="L29893" s="404"/>
      <c r="M29893" s="404"/>
      <c r="N29893" s="404"/>
      <c r="O29893" s="404"/>
      <c r="P29893" s="404"/>
      <c r="Q29893" s="404"/>
      <c r="R29893" s="404"/>
      <c r="S29893" s="404"/>
      <c r="T29893" s="404"/>
    </row>
    <row r="29894" spans="12:20" ht="16.8">
      <c r="L29894" s="404"/>
      <c r="M29894" s="404"/>
      <c r="N29894" s="404"/>
      <c r="O29894" s="404"/>
      <c r="P29894" s="404"/>
      <c r="Q29894" s="404"/>
      <c r="R29894" s="404"/>
      <c r="S29894" s="404"/>
      <c r="T29894" s="404"/>
    </row>
    <row r="29895" spans="12:20" ht="16.8">
      <c r="L29895" s="404"/>
      <c r="M29895" s="404"/>
      <c r="N29895" s="404"/>
      <c r="O29895" s="404"/>
      <c r="P29895" s="404"/>
      <c r="Q29895" s="404"/>
      <c r="R29895" s="404"/>
      <c r="S29895" s="404"/>
      <c r="T29895" s="404"/>
    </row>
    <row r="29896" spans="12:20" ht="16.8">
      <c r="L29896" s="404"/>
      <c r="M29896" s="404"/>
      <c r="N29896" s="404"/>
      <c r="O29896" s="404"/>
      <c r="P29896" s="404"/>
      <c r="Q29896" s="404"/>
      <c r="R29896" s="404"/>
      <c r="S29896" s="404"/>
      <c r="T29896" s="404"/>
    </row>
    <row r="29897" spans="12:20" ht="16.8">
      <c r="L29897" s="404"/>
      <c r="M29897" s="404"/>
      <c r="N29897" s="404"/>
      <c r="O29897" s="404"/>
      <c r="P29897" s="404"/>
      <c r="Q29897" s="404"/>
      <c r="R29897" s="404"/>
      <c r="S29897" s="404"/>
      <c r="T29897" s="404"/>
    </row>
    <row r="29898" spans="12:20" ht="16.8">
      <c r="L29898" s="404"/>
      <c r="M29898" s="404"/>
      <c r="N29898" s="404"/>
      <c r="O29898" s="404"/>
      <c r="P29898" s="404"/>
      <c r="Q29898" s="404"/>
      <c r="R29898" s="404"/>
      <c r="S29898" s="404"/>
      <c r="T29898" s="404"/>
    </row>
    <row r="29899" spans="12:20" ht="16.8">
      <c r="L29899" s="404"/>
      <c r="M29899" s="404"/>
      <c r="N29899" s="404"/>
      <c r="O29899" s="404"/>
      <c r="P29899" s="404"/>
      <c r="Q29899" s="404"/>
      <c r="R29899" s="404"/>
      <c r="S29899" s="404"/>
      <c r="T29899" s="404"/>
    </row>
    <row r="29900" spans="12:20" ht="16.8">
      <c r="L29900" s="404"/>
      <c r="M29900" s="404"/>
      <c r="N29900" s="404"/>
      <c r="O29900" s="404"/>
      <c r="P29900" s="404"/>
      <c r="Q29900" s="404"/>
      <c r="R29900" s="404"/>
      <c r="S29900" s="404"/>
      <c r="T29900" s="404"/>
    </row>
    <row r="29901" spans="12:20" ht="16.8">
      <c r="L29901" s="404"/>
      <c r="M29901" s="404"/>
      <c r="N29901" s="404"/>
      <c r="O29901" s="404"/>
      <c r="P29901" s="404"/>
      <c r="Q29901" s="404"/>
      <c r="R29901" s="404"/>
      <c r="S29901" s="404"/>
      <c r="T29901" s="404"/>
    </row>
    <row r="29902" spans="12:20" ht="16.8">
      <c r="L29902" s="404"/>
      <c r="M29902" s="404"/>
      <c r="N29902" s="404"/>
      <c r="O29902" s="404"/>
      <c r="P29902" s="404"/>
      <c r="Q29902" s="404"/>
      <c r="R29902" s="404"/>
      <c r="S29902" s="404"/>
      <c r="T29902" s="404"/>
    </row>
    <row r="29903" spans="12:20" ht="16.8">
      <c r="L29903" s="404"/>
      <c r="M29903" s="404"/>
      <c r="N29903" s="404"/>
      <c r="O29903" s="404"/>
      <c r="P29903" s="404"/>
      <c r="Q29903" s="404"/>
      <c r="R29903" s="404"/>
      <c r="S29903" s="404"/>
      <c r="T29903" s="404"/>
    </row>
    <row r="29904" spans="12:20" ht="16.8">
      <c r="L29904" s="404"/>
      <c r="M29904" s="404"/>
      <c r="N29904" s="404"/>
      <c r="O29904" s="404"/>
      <c r="P29904" s="404"/>
      <c r="Q29904" s="404"/>
      <c r="R29904" s="404"/>
      <c r="S29904" s="404"/>
      <c r="T29904" s="404"/>
    </row>
    <row r="29905" spans="12:20" ht="16.8">
      <c r="L29905" s="404"/>
      <c r="M29905" s="404"/>
      <c r="N29905" s="404"/>
      <c r="O29905" s="404"/>
      <c r="P29905" s="404"/>
      <c r="Q29905" s="404"/>
      <c r="R29905" s="404"/>
      <c r="S29905" s="404"/>
      <c r="T29905" s="404"/>
    </row>
    <row r="29906" spans="12:20" ht="16.8">
      <c r="L29906" s="404"/>
      <c r="M29906" s="404"/>
      <c r="N29906" s="404"/>
      <c r="O29906" s="404"/>
      <c r="P29906" s="404"/>
      <c r="Q29906" s="404"/>
      <c r="R29906" s="404"/>
      <c r="S29906" s="404"/>
      <c r="T29906" s="404"/>
    </row>
    <row r="29907" spans="12:20" ht="16.8">
      <c r="L29907" s="404"/>
      <c r="M29907" s="404"/>
      <c r="N29907" s="404"/>
      <c r="O29907" s="404"/>
      <c r="P29907" s="404"/>
      <c r="Q29907" s="404"/>
      <c r="R29907" s="404"/>
      <c r="S29907" s="404"/>
      <c r="T29907" s="404"/>
    </row>
    <row r="29908" spans="12:20" ht="16.8">
      <c r="L29908" s="404"/>
      <c r="M29908" s="404"/>
      <c r="N29908" s="404"/>
      <c r="O29908" s="404"/>
      <c r="P29908" s="404"/>
      <c r="Q29908" s="404"/>
      <c r="R29908" s="404"/>
      <c r="S29908" s="404"/>
      <c r="T29908" s="404"/>
    </row>
    <row r="29909" spans="12:20" ht="16.8">
      <c r="L29909" s="404"/>
      <c r="M29909" s="404"/>
      <c r="N29909" s="404"/>
      <c r="O29909" s="404"/>
      <c r="P29909" s="404"/>
      <c r="Q29909" s="404"/>
      <c r="R29909" s="404"/>
      <c r="S29909" s="404"/>
      <c r="T29909" s="404"/>
    </row>
    <row r="29910" spans="12:20" ht="16.8">
      <c r="L29910" s="404"/>
      <c r="M29910" s="404"/>
      <c r="N29910" s="404"/>
      <c r="O29910" s="404"/>
      <c r="P29910" s="404"/>
      <c r="Q29910" s="404"/>
      <c r="R29910" s="404"/>
      <c r="S29910" s="404"/>
      <c r="T29910" s="404"/>
    </row>
    <row r="29911" spans="12:20" ht="16.8">
      <c r="L29911" s="404"/>
      <c r="M29911" s="404"/>
      <c r="N29911" s="404"/>
      <c r="O29911" s="404"/>
      <c r="P29911" s="404"/>
      <c r="Q29911" s="404"/>
      <c r="R29911" s="404"/>
      <c r="S29911" s="404"/>
      <c r="T29911" s="404"/>
    </row>
    <row r="29912" spans="12:20" ht="16.8">
      <c r="L29912" s="404"/>
      <c r="M29912" s="404"/>
      <c r="N29912" s="404"/>
      <c r="O29912" s="404"/>
      <c r="P29912" s="404"/>
      <c r="Q29912" s="404"/>
      <c r="R29912" s="404"/>
      <c r="S29912" s="404"/>
      <c r="T29912" s="404"/>
    </row>
    <row r="29913" spans="12:20" ht="16.8">
      <c r="L29913" s="404"/>
      <c r="M29913" s="404"/>
      <c r="N29913" s="404"/>
      <c r="O29913" s="404"/>
      <c r="P29913" s="404"/>
      <c r="Q29913" s="404"/>
      <c r="R29913" s="404"/>
      <c r="S29913" s="404"/>
      <c r="T29913" s="404"/>
    </row>
    <row r="29914" spans="12:20" ht="16.8">
      <c r="L29914" s="404"/>
      <c r="M29914" s="404"/>
      <c r="N29914" s="404"/>
      <c r="O29914" s="404"/>
      <c r="P29914" s="404"/>
      <c r="Q29914" s="404"/>
      <c r="R29914" s="404"/>
      <c r="S29914" s="404"/>
      <c r="T29914" s="404"/>
    </row>
    <row r="29915" spans="12:20" ht="16.8">
      <c r="L29915" s="404"/>
      <c r="M29915" s="404"/>
      <c r="N29915" s="404"/>
      <c r="O29915" s="404"/>
      <c r="P29915" s="404"/>
      <c r="Q29915" s="404"/>
      <c r="R29915" s="404"/>
      <c r="S29915" s="404"/>
      <c r="T29915" s="404"/>
    </row>
    <row r="29916" spans="12:20" ht="16.8">
      <c r="L29916" s="404"/>
      <c r="M29916" s="404"/>
      <c r="N29916" s="404"/>
      <c r="O29916" s="404"/>
      <c r="P29916" s="404"/>
      <c r="Q29916" s="404"/>
      <c r="R29916" s="404"/>
      <c r="S29916" s="404"/>
      <c r="T29916" s="404"/>
    </row>
    <row r="29917" spans="12:20" ht="16.8">
      <c r="L29917" s="404"/>
      <c r="M29917" s="404"/>
      <c r="N29917" s="404"/>
      <c r="O29917" s="404"/>
      <c r="P29917" s="404"/>
      <c r="Q29917" s="404"/>
      <c r="R29917" s="404"/>
      <c r="S29917" s="404"/>
      <c r="T29917" s="404"/>
    </row>
    <row r="29918" spans="12:20" ht="16.8">
      <c r="L29918" s="404"/>
      <c r="M29918" s="404"/>
      <c r="N29918" s="404"/>
      <c r="O29918" s="404"/>
      <c r="P29918" s="404"/>
      <c r="Q29918" s="404"/>
      <c r="R29918" s="404"/>
      <c r="S29918" s="404"/>
      <c r="T29918" s="404"/>
    </row>
    <row r="29919" spans="12:20" ht="16.8">
      <c r="L29919" s="404"/>
      <c r="M29919" s="404"/>
      <c r="N29919" s="404"/>
      <c r="O29919" s="404"/>
      <c r="P29919" s="404"/>
      <c r="Q29919" s="404"/>
      <c r="R29919" s="404"/>
      <c r="S29919" s="404"/>
      <c r="T29919" s="404"/>
    </row>
    <row r="29920" spans="12:20" ht="16.8">
      <c r="L29920" s="404"/>
      <c r="M29920" s="404"/>
      <c r="N29920" s="404"/>
      <c r="O29920" s="404"/>
      <c r="P29920" s="404"/>
      <c r="Q29920" s="404"/>
      <c r="R29920" s="404"/>
      <c r="S29920" s="404"/>
      <c r="T29920" s="404"/>
    </row>
    <row r="29921" spans="12:20" ht="16.8">
      <c r="L29921" s="404"/>
      <c r="M29921" s="404"/>
      <c r="N29921" s="404"/>
      <c r="O29921" s="404"/>
      <c r="P29921" s="404"/>
      <c r="Q29921" s="404"/>
      <c r="R29921" s="404"/>
      <c r="S29921" s="404"/>
      <c r="T29921" s="404"/>
    </row>
    <row r="29922" spans="12:20" ht="16.8">
      <c r="L29922" s="404"/>
      <c r="M29922" s="404"/>
      <c r="N29922" s="404"/>
      <c r="O29922" s="404"/>
      <c r="P29922" s="404"/>
      <c r="Q29922" s="404"/>
      <c r="R29922" s="404"/>
      <c r="S29922" s="404"/>
      <c r="T29922" s="404"/>
    </row>
    <row r="29923" spans="12:20" ht="16.8">
      <c r="L29923" s="404"/>
      <c r="M29923" s="404"/>
      <c r="N29923" s="404"/>
      <c r="O29923" s="404"/>
      <c r="P29923" s="404"/>
      <c r="Q29923" s="404"/>
      <c r="R29923" s="404"/>
      <c r="S29923" s="404"/>
      <c r="T29923" s="404"/>
    </row>
    <row r="29924" spans="12:20" ht="16.8">
      <c r="L29924" s="404"/>
      <c r="M29924" s="404"/>
      <c r="N29924" s="404"/>
      <c r="O29924" s="404"/>
      <c r="P29924" s="404"/>
      <c r="Q29924" s="404"/>
      <c r="R29924" s="404"/>
      <c r="S29924" s="404"/>
      <c r="T29924" s="404"/>
    </row>
    <row r="29925" spans="12:20" ht="16.8">
      <c r="L29925" s="404"/>
      <c r="M29925" s="404"/>
      <c r="N29925" s="404"/>
      <c r="O29925" s="404"/>
      <c r="P29925" s="404"/>
      <c r="Q29925" s="404"/>
      <c r="R29925" s="404"/>
      <c r="S29925" s="404"/>
      <c r="T29925" s="404"/>
    </row>
    <row r="29926" spans="12:20" ht="16.8">
      <c r="L29926" s="404"/>
      <c r="M29926" s="404"/>
      <c r="N29926" s="404"/>
      <c r="O29926" s="404"/>
      <c r="P29926" s="404"/>
      <c r="Q29926" s="404"/>
      <c r="R29926" s="404"/>
      <c r="S29926" s="404"/>
      <c r="T29926" s="404"/>
    </row>
    <row r="29927" spans="12:20" ht="16.8">
      <c r="L29927" s="404"/>
      <c r="M29927" s="404"/>
      <c r="N29927" s="404"/>
      <c r="O29927" s="404"/>
      <c r="P29927" s="404"/>
      <c r="Q29927" s="404"/>
      <c r="R29927" s="404"/>
      <c r="S29927" s="404"/>
      <c r="T29927" s="404"/>
    </row>
    <row r="29928" spans="12:20" ht="16.8">
      <c r="L29928" s="404"/>
      <c r="M29928" s="404"/>
      <c r="N29928" s="404"/>
      <c r="O29928" s="404"/>
      <c r="P29928" s="404"/>
      <c r="Q29928" s="404"/>
      <c r="R29928" s="404"/>
      <c r="S29928" s="404"/>
      <c r="T29928" s="404"/>
    </row>
    <row r="29929" spans="12:20" ht="16.8">
      <c r="L29929" s="404"/>
      <c r="M29929" s="404"/>
      <c r="N29929" s="404"/>
      <c r="O29929" s="404"/>
      <c r="P29929" s="404"/>
      <c r="Q29929" s="404"/>
      <c r="R29929" s="404"/>
      <c r="S29929" s="404"/>
      <c r="T29929" s="404"/>
    </row>
    <row r="29930" spans="12:20" ht="16.8">
      <c r="L29930" s="404"/>
      <c r="M29930" s="404"/>
      <c r="N29930" s="404"/>
      <c r="O29930" s="404"/>
      <c r="P29930" s="404"/>
      <c r="Q29930" s="404"/>
      <c r="R29930" s="404"/>
      <c r="S29930" s="404"/>
      <c r="T29930" s="404"/>
    </row>
    <row r="29931" spans="12:20" ht="16.8">
      <c r="L29931" s="404"/>
      <c r="M29931" s="404"/>
      <c r="N29931" s="404"/>
      <c r="O29931" s="404"/>
      <c r="P29931" s="404"/>
      <c r="Q29931" s="404"/>
      <c r="R29931" s="404"/>
      <c r="S29931" s="404"/>
      <c r="T29931" s="404"/>
    </row>
    <row r="29932" spans="12:20" ht="16.8">
      <c r="L29932" s="404"/>
      <c r="M29932" s="404"/>
      <c r="N29932" s="404"/>
      <c r="O29932" s="404"/>
      <c r="P29932" s="404"/>
      <c r="Q29932" s="404"/>
      <c r="R29932" s="404"/>
      <c r="S29932" s="404"/>
      <c r="T29932" s="404"/>
    </row>
    <row r="29933" spans="12:20" ht="16.8">
      <c r="L29933" s="404"/>
      <c r="M29933" s="404"/>
      <c r="N29933" s="404"/>
      <c r="O29933" s="404"/>
      <c r="P29933" s="404"/>
      <c r="Q29933" s="404"/>
      <c r="R29933" s="404"/>
      <c r="S29933" s="404"/>
      <c r="T29933" s="404"/>
    </row>
    <row r="29934" spans="12:20" ht="16.8">
      <c r="L29934" s="404"/>
      <c r="M29934" s="404"/>
      <c r="N29934" s="404"/>
      <c r="O29934" s="404"/>
      <c r="P29934" s="404"/>
      <c r="Q29934" s="404"/>
      <c r="R29934" s="404"/>
      <c r="S29934" s="404"/>
      <c r="T29934" s="404"/>
    </row>
    <row r="29935" spans="12:20" ht="16.8">
      <c r="L29935" s="404"/>
      <c r="M29935" s="404"/>
      <c r="N29935" s="404"/>
      <c r="O29935" s="404"/>
      <c r="P29935" s="404"/>
      <c r="Q29935" s="404"/>
      <c r="R29935" s="404"/>
      <c r="S29935" s="404"/>
      <c r="T29935" s="404"/>
    </row>
    <row r="29936" spans="12:20" ht="16.8">
      <c r="L29936" s="404"/>
      <c r="M29936" s="404"/>
      <c r="N29936" s="404"/>
      <c r="O29936" s="404"/>
      <c r="P29936" s="404"/>
      <c r="Q29936" s="404"/>
      <c r="R29936" s="404"/>
      <c r="S29936" s="404"/>
      <c r="T29936" s="404"/>
    </row>
    <row r="29937" spans="12:20" ht="16.8">
      <c r="L29937" s="404"/>
      <c r="M29937" s="404"/>
      <c r="N29937" s="404"/>
      <c r="O29937" s="404"/>
      <c r="P29937" s="404"/>
      <c r="Q29937" s="404"/>
      <c r="R29937" s="404"/>
      <c r="S29937" s="404"/>
      <c r="T29937" s="404"/>
    </row>
    <row r="29938" spans="12:20" ht="16.8">
      <c r="L29938" s="404"/>
      <c r="M29938" s="404"/>
      <c r="N29938" s="404"/>
      <c r="O29938" s="404"/>
      <c r="P29938" s="404"/>
      <c r="Q29938" s="404"/>
      <c r="R29938" s="404"/>
      <c r="S29938" s="404"/>
      <c r="T29938" s="404"/>
    </row>
    <row r="29939" spans="12:20" ht="16.8">
      <c r="L29939" s="404"/>
      <c r="M29939" s="404"/>
      <c r="N29939" s="404"/>
      <c r="O29939" s="404"/>
      <c r="P29939" s="404"/>
      <c r="Q29939" s="404"/>
      <c r="R29939" s="404"/>
      <c r="S29939" s="404"/>
      <c r="T29939" s="404"/>
    </row>
    <row r="29940" spans="12:20" ht="16.8">
      <c r="L29940" s="404"/>
      <c r="M29940" s="404"/>
      <c r="N29940" s="404"/>
      <c r="O29940" s="404"/>
      <c r="P29940" s="404"/>
      <c r="Q29940" s="404"/>
      <c r="R29940" s="404"/>
      <c r="S29940" s="404"/>
      <c r="T29940" s="404"/>
    </row>
    <row r="29941" spans="12:20" ht="16.8">
      <c r="L29941" s="404"/>
      <c r="M29941" s="404"/>
      <c r="N29941" s="404"/>
      <c r="O29941" s="404"/>
      <c r="P29941" s="404"/>
      <c r="Q29941" s="404"/>
      <c r="R29941" s="404"/>
      <c r="S29941" s="404"/>
      <c r="T29941" s="404"/>
    </row>
    <row r="29942" spans="12:20" ht="16.8">
      <c r="L29942" s="404"/>
      <c r="M29942" s="404"/>
      <c r="N29942" s="404"/>
      <c r="O29942" s="404"/>
      <c r="P29942" s="404"/>
      <c r="Q29942" s="404"/>
      <c r="R29942" s="404"/>
      <c r="S29942" s="404"/>
      <c r="T29942" s="404"/>
    </row>
    <row r="29943" spans="12:20" ht="16.8">
      <c r="L29943" s="404"/>
      <c r="M29943" s="404"/>
      <c r="N29943" s="404"/>
      <c r="O29943" s="404"/>
      <c r="P29943" s="404"/>
      <c r="Q29943" s="404"/>
      <c r="R29943" s="404"/>
      <c r="S29943" s="404"/>
      <c r="T29943" s="404"/>
    </row>
    <row r="29944" spans="12:20" ht="16.8">
      <c r="L29944" s="404"/>
      <c r="M29944" s="404"/>
      <c r="N29944" s="404"/>
      <c r="O29944" s="404"/>
      <c r="P29944" s="404"/>
      <c r="Q29944" s="404"/>
      <c r="R29944" s="404"/>
      <c r="S29944" s="404"/>
      <c r="T29944" s="404"/>
    </row>
    <row r="29945" spans="12:20" ht="16.8">
      <c r="L29945" s="404"/>
      <c r="M29945" s="404"/>
      <c r="N29945" s="404"/>
      <c r="O29945" s="404"/>
      <c r="P29945" s="404"/>
      <c r="Q29945" s="404"/>
      <c r="R29945" s="404"/>
      <c r="S29945" s="404"/>
      <c r="T29945" s="404"/>
    </row>
    <row r="29946" spans="12:20" ht="16.8">
      <c r="L29946" s="404"/>
      <c r="M29946" s="404"/>
      <c r="N29946" s="404"/>
      <c r="O29946" s="404"/>
      <c r="P29946" s="404"/>
      <c r="Q29946" s="404"/>
      <c r="R29946" s="404"/>
      <c r="S29946" s="404"/>
      <c r="T29946" s="404"/>
    </row>
    <row r="29947" spans="12:20" ht="16.8">
      <c r="L29947" s="404"/>
      <c r="M29947" s="404"/>
      <c r="N29947" s="404"/>
      <c r="O29947" s="404"/>
      <c r="P29947" s="404"/>
      <c r="Q29947" s="404"/>
      <c r="R29947" s="404"/>
      <c r="S29947" s="404"/>
      <c r="T29947" s="404"/>
    </row>
    <row r="29948" spans="12:20" ht="16.8">
      <c r="L29948" s="404"/>
      <c r="M29948" s="404"/>
      <c r="N29948" s="404"/>
      <c r="O29948" s="404"/>
      <c r="P29948" s="404"/>
      <c r="Q29948" s="404"/>
      <c r="R29948" s="404"/>
      <c r="S29948" s="404"/>
      <c r="T29948" s="404"/>
    </row>
    <row r="29949" spans="12:20" ht="16.8">
      <c r="L29949" s="404"/>
      <c r="M29949" s="404"/>
      <c r="N29949" s="404"/>
      <c r="O29949" s="404"/>
      <c r="P29949" s="404"/>
      <c r="Q29949" s="404"/>
      <c r="R29949" s="404"/>
      <c r="S29949" s="404"/>
      <c r="T29949" s="404"/>
    </row>
    <row r="29950" spans="12:20" ht="16.8">
      <c r="L29950" s="404"/>
      <c r="M29950" s="404"/>
      <c r="N29950" s="404"/>
      <c r="O29950" s="404"/>
      <c r="P29950" s="404"/>
      <c r="Q29950" s="404"/>
      <c r="R29950" s="404"/>
      <c r="S29950" s="404"/>
      <c r="T29950" s="404"/>
    </row>
    <row r="29951" spans="12:20" ht="16.8">
      <c r="L29951" s="404"/>
      <c r="M29951" s="404"/>
      <c r="N29951" s="404"/>
      <c r="O29951" s="404"/>
      <c r="P29951" s="404"/>
      <c r="Q29951" s="404"/>
      <c r="R29951" s="404"/>
      <c r="S29951" s="404"/>
      <c r="T29951" s="404"/>
    </row>
    <row r="29952" spans="12:20" ht="16.8">
      <c r="L29952" s="404"/>
      <c r="M29952" s="404"/>
      <c r="N29952" s="404"/>
      <c r="O29952" s="404"/>
      <c r="P29952" s="404"/>
      <c r="Q29952" s="404"/>
      <c r="R29952" s="404"/>
      <c r="S29952" s="404"/>
      <c r="T29952" s="404"/>
    </row>
    <row r="29953" spans="12:20" ht="16.8">
      <c r="L29953" s="404"/>
      <c r="M29953" s="404"/>
      <c r="N29953" s="404"/>
      <c r="O29953" s="404"/>
      <c r="P29953" s="404"/>
      <c r="Q29953" s="404"/>
      <c r="R29953" s="404"/>
      <c r="S29953" s="404"/>
      <c r="T29953" s="404"/>
    </row>
    <row r="29954" spans="12:20" ht="16.8">
      <c r="L29954" s="404"/>
      <c r="M29954" s="404"/>
      <c r="N29954" s="404"/>
      <c r="O29954" s="404"/>
      <c r="P29954" s="404"/>
      <c r="Q29954" s="404"/>
      <c r="R29954" s="404"/>
      <c r="S29954" s="404"/>
      <c r="T29954" s="404"/>
    </row>
    <row r="29955" spans="12:20" ht="16.8">
      <c r="L29955" s="404"/>
      <c r="M29955" s="404"/>
      <c r="N29955" s="404"/>
      <c r="O29955" s="404"/>
      <c r="P29955" s="404"/>
      <c r="Q29955" s="404"/>
      <c r="R29955" s="404"/>
      <c r="S29955" s="404"/>
      <c r="T29955" s="404"/>
    </row>
    <row r="29956" spans="12:20" ht="16.8">
      <c r="L29956" s="404"/>
      <c r="M29956" s="404"/>
      <c r="N29956" s="404"/>
      <c r="O29956" s="404"/>
      <c r="P29956" s="404"/>
      <c r="Q29956" s="404"/>
      <c r="R29956" s="404"/>
      <c r="S29956" s="404"/>
      <c r="T29956" s="404"/>
    </row>
    <row r="29957" spans="12:20" ht="16.8">
      <c r="L29957" s="404"/>
      <c r="M29957" s="404"/>
      <c r="N29957" s="404"/>
      <c r="O29957" s="404"/>
      <c r="P29957" s="404"/>
      <c r="Q29957" s="404"/>
      <c r="R29957" s="404"/>
      <c r="S29957" s="404"/>
      <c r="T29957" s="404"/>
    </row>
    <row r="29958" spans="12:20" ht="16.8">
      <c r="L29958" s="404"/>
      <c r="M29958" s="404"/>
      <c r="N29958" s="404"/>
      <c r="O29958" s="404"/>
      <c r="P29958" s="404"/>
      <c r="Q29958" s="404"/>
      <c r="R29958" s="404"/>
      <c r="S29958" s="404"/>
      <c r="T29958" s="404"/>
    </row>
    <row r="29959" spans="12:20" ht="16.8">
      <c r="L29959" s="404"/>
      <c r="M29959" s="404"/>
      <c r="N29959" s="404"/>
      <c r="O29959" s="404"/>
      <c r="P29959" s="404"/>
      <c r="Q29959" s="404"/>
      <c r="R29959" s="404"/>
      <c r="S29959" s="404"/>
      <c r="T29959" s="404"/>
    </row>
    <row r="29960" spans="12:20" ht="16.8">
      <c r="L29960" s="404"/>
      <c r="M29960" s="404"/>
      <c r="N29960" s="404"/>
      <c r="O29960" s="404"/>
      <c r="P29960" s="404"/>
      <c r="Q29960" s="404"/>
      <c r="R29960" s="404"/>
      <c r="S29960" s="404"/>
      <c r="T29960" s="404"/>
    </row>
    <row r="29961" spans="12:20" ht="16.8">
      <c r="L29961" s="404"/>
      <c r="M29961" s="404"/>
      <c r="N29961" s="404"/>
      <c r="O29961" s="404"/>
      <c r="P29961" s="404"/>
      <c r="Q29961" s="404"/>
      <c r="R29961" s="404"/>
      <c r="S29961" s="404"/>
      <c r="T29961" s="404"/>
    </row>
    <row r="29962" spans="12:20" ht="16.8">
      <c r="L29962" s="404"/>
      <c r="M29962" s="404"/>
      <c r="N29962" s="404"/>
      <c r="O29962" s="404"/>
      <c r="P29962" s="404"/>
      <c r="Q29962" s="404"/>
      <c r="R29962" s="404"/>
      <c r="S29962" s="404"/>
      <c r="T29962" s="404"/>
    </row>
    <row r="29963" spans="12:20" ht="16.8">
      <c r="L29963" s="404"/>
      <c r="M29963" s="404"/>
      <c r="N29963" s="404"/>
      <c r="O29963" s="404"/>
      <c r="P29963" s="404"/>
      <c r="Q29963" s="404"/>
      <c r="R29963" s="404"/>
      <c r="S29963" s="404"/>
      <c r="T29963" s="404"/>
    </row>
    <row r="29964" spans="12:20" ht="16.8">
      <c r="L29964" s="404"/>
      <c r="M29964" s="404"/>
      <c r="N29964" s="404"/>
      <c r="O29964" s="404"/>
      <c r="P29964" s="404"/>
      <c r="Q29964" s="404"/>
      <c r="R29964" s="404"/>
      <c r="S29964" s="404"/>
      <c r="T29964" s="404"/>
    </row>
    <row r="29965" spans="12:20" ht="16.8">
      <c r="L29965" s="404"/>
      <c r="M29965" s="404"/>
      <c r="N29965" s="404"/>
      <c r="O29965" s="404"/>
      <c r="P29965" s="404"/>
      <c r="Q29965" s="404"/>
      <c r="R29965" s="404"/>
      <c r="S29965" s="404"/>
      <c r="T29965" s="404"/>
    </row>
    <row r="29966" spans="12:20" ht="16.8">
      <c r="L29966" s="404"/>
      <c r="M29966" s="404"/>
      <c r="N29966" s="404"/>
      <c r="O29966" s="404"/>
      <c r="P29966" s="404"/>
      <c r="Q29966" s="404"/>
      <c r="R29966" s="404"/>
      <c r="S29966" s="404"/>
      <c r="T29966" s="404"/>
    </row>
    <row r="29967" spans="12:20" ht="16.8">
      <c r="L29967" s="404"/>
      <c r="M29967" s="404"/>
      <c r="N29967" s="404"/>
      <c r="O29967" s="404"/>
      <c r="P29967" s="404"/>
      <c r="Q29967" s="404"/>
      <c r="R29967" s="404"/>
      <c r="S29967" s="404"/>
      <c r="T29967" s="404"/>
    </row>
    <row r="29968" spans="12:20" ht="16.8">
      <c r="L29968" s="404"/>
      <c r="M29968" s="404"/>
      <c r="N29968" s="404"/>
      <c r="O29968" s="404"/>
      <c r="P29968" s="404"/>
      <c r="Q29968" s="404"/>
      <c r="R29968" s="404"/>
      <c r="S29968" s="404"/>
      <c r="T29968" s="404"/>
    </row>
    <row r="29969" spans="12:20" ht="16.8">
      <c r="L29969" s="404"/>
      <c r="M29969" s="404"/>
      <c r="N29969" s="404"/>
      <c r="O29969" s="404"/>
      <c r="P29969" s="404"/>
      <c r="Q29969" s="404"/>
      <c r="R29969" s="404"/>
      <c r="S29969" s="404"/>
      <c r="T29969" s="404"/>
    </row>
    <row r="29970" spans="12:20" ht="16.8">
      <c r="L29970" s="404"/>
      <c r="M29970" s="404"/>
      <c r="N29970" s="404"/>
      <c r="O29970" s="404"/>
      <c r="P29970" s="404"/>
      <c r="Q29970" s="404"/>
      <c r="R29970" s="404"/>
      <c r="S29970" s="404"/>
      <c r="T29970" s="404"/>
    </row>
    <row r="29971" spans="12:20" ht="16.8">
      <c r="L29971" s="404"/>
      <c r="M29971" s="404"/>
      <c r="N29971" s="404"/>
      <c r="O29971" s="404"/>
      <c r="P29971" s="404"/>
      <c r="Q29971" s="404"/>
      <c r="R29971" s="404"/>
      <c r="S29971" s="404"/>
      <c r="T29971" s="404"/>
    </row>
    <row r="29972" spans="12:20" ht="16.8">
      <c r="L29972" s="404"/>
      <c r="M29972" s="404"/>
      <c r="N29972" s="404"/>
      <c r="O29972" s="404"/>
      <c r="P29972" s="404"/>
      <c r="Q29972" s="404"/>
      <c r="R29972" s="404"/>
      <c r="S29972" s="404"/>
      <c r="T29972" s="404"/>
    </row>
    <row r="29973" spans="12:20" ht="16.8">
      <c r="L29973" s="404"/>
      <c r="M29973" s="404"/>
      <c r="N29973" s="404"/>
      <c r="O29973" s="404"/>
      <c r="P29973" s="404"/>
      <c r="Q29973" s="404"/>
      <c r="R29973" s="404"/>
      <c r="S29973" s="404"/>
      <c r="T29973" s="404"/>
    </row>
    <row r="29974" spans="12:20" ht="16.8">
      <c r="L29974" s="404"/>
      <c r="M29974" s="404"/>
      <c r="N29974" s="404"/>
      <c r="O29974" s="404"/>
      <c r="P29974" s="404"/>
      <c r="Q29974" s="404"/>
      <c r="R29974" s="404"/>
      <c r="S29974" s="404"/>
      <c r="T29974" s="404"/>
    </row>
    <row r="29975" spans="12:20" ht="16.8">
      <c r="L29975" s="404"/>
      <c r="M29975" s="404"/>
      <c r="N29975" s="404"/>
      <c r="O29975" s="404"/>
      <c r="P29975" s="404"/>
      <c r="Q29975" s="404"/>
      <c r="R29975" s="404"/>
      <c r="S29975" s="404"/>
      <c r="T29975" s="404"/>
    </row>
    <row r="29976" spans="12:20" ht="16.8">
      <c r="L29976" s="404"/>
      <c r="M29976" s="404"/>
      <c r="N29976" s="404"/>
      <c r="O29976" s="404"/>
      <c r="P29976" s="404"/>
      <c r="Q29976" s="404"/>
      <c r="R29976" s="404"/>
      <c r="S29976" s="404"/>
      <c r="T29976" s="404"/>
    </row>
    <row r="29977" spans="12:20" ht="16.8">
      <c r="L29977" s="404"/>
      <c r="M29977" s="404"/>
      <c r="N29977" s="404"/>
      <c r="O29977" s="404"/>
      <c r="P29977" s="404"/>
      <c r="Q29977" s="404"/>
      <c r="R29977" s="404"/>
      <c r="S29977" s="404"/>
      <c r="T29977" s="404"/>
    </row>
    <row r="29978" spans="12:20" ht="16.8">
      <c r="L29978" s="404"/>
      <c r="M29978" s="404"/>
      <c r="N29978" s="404"/>
      <c r="O29978" s="404"/>
      <c r="P29978" s="404"/>
      <c r="Q29978" s="404"/>
      <c r="R29978" s="404"/>
      <c r="S29978" s="404"/>
      <c r="T29978" s="404"/>
    </row>
    <row r="29979" spans="12:20" ht="16.8">
      <c r="L29979" s="404"/>
      <c r="M29979" s="404"/>
      <c r="N29979" s="404"/>
      <c r="O29979" s="404"/>
      <c r="P29979" s="404"/>
      <c r="Q29979" s="404"/>
      <c r="R29979" s="404"/>
      <c r="S29979" s="404"/>
      <c r="T29979" s="404"/>
    </row>
    <row r="29980" spans="12:20" ht="16.8">
      <c r="L29980" s="404"/>
      <c r="M29980" s="404"/>
      <c r="N29980" s="404"/>
      <c r="O29980" s="404"/>
      <c r="P29980" s="404"/>
      <c r="Q29980" s="404"/>
      <c r="R29980" s="404"/>
      <c r="S29980" s="404"/>
      <c r="T29980" s="404"/>
    </row>
    <row r="29981" spans="12:20" ht="16.8">
      <c r="L29981" s="404"/>
      <c r="M29981" s="404"/>
      <c r="N29981" s="404"/>
      <c r="O29981" s="404"/>
      <c r="P29981" s="404"/>
      <c r="Q29981" s="404"/>
      <c r="R29981" s="404"/>
      <c r="S29981" s="404"/>
      <c r="T29981" s="404"/>
    </row>
    <row r="29982" spans="12:20" ht="16.8">
      <c r="L29982" s="404"/>
      <c r="M29982" s="404"/>
      <c r="N29982" s="404"/>
      <c r="O29982" s="404"/>
      <c r="P29982" s="404"/>
      <c r="Q29982" s="404"/>
      <c r="R29982" s="404"/>
      <c r="S29982" s="404"/>
      <c r="T29982" s="404"/>
    </row>
    <row r="29983" spans="12:20" ht="16.8">
      <c r="L29983" s="404"/>
      <c r="M29983" s="404"/>
      <c r="N29983" s="404"/>
      <c r="O29983" s="404"/>
      <c r="P29983" s="404"/>
      <c r="Q29983" s="404"/>
      <c r="R29983" s="404"/>
      <c r="S29983" s="404"/>
      <c r="T29983" s="404"/>
    </row>
    <row r="29984" spans="12:20" ht="16.8">
      <c r="L29984" s="404"/>
      <c r="M29984" s="404"/>
      <c r="N29984" s="404"/>
      <c r="O29984" s="404"/>
      <c r="P29984" s="404"/>
      <c r="Q29984" s="404"/>
      <c r="R29984" s="404"/>
      <c r="S29984" s="404"/>
      <c r="T29984" s="404"/>
    </row>
    <row r="29985" spans="12:20" ht="16.8">
      <c r="L29985" s="404"/>
      <c r="M29985" s="404"/>
      <c r="N29985" s="404"/>
      <c r="O29985" s="404"/>
      <c r="P29985" s="404"/>
      <c r="Q29985" s="404"/>
      <c r="R29985" s="404"/>
      <c r="S29985" s="404"/>
      <c r="T29985" s="404"/>
    </row>
    <row r="29986" spans="12:20" ht="16.8">
      <c r="L29986" s="404"/>
      <c r="M29986" s="404"/>
      <c r="N29986" s="404"/>
      <c r="O29986" s="404"/>
      <c r="P29986" s="404"/>
      <c r="Q29986" s="404"/>
      <c r="R29986" s="404"/>
      <c r="S29986" s="404"/>
      <c r="T29986" s="404"/>
    </row>
    <row r="29987" spans="12:20" ht="16.8">
      <c r="L29987" s="404"/>
      <c r="M29987" s="404"/>
      <c r="N29987" s="404"/>
      <c r="O29987" s="404"/>
      <c r="P29987" s="404"/>
      <c r="Q29987" s="404"/>
      <c r="R29987" s="404"/>
      <c r="S29987" s="404"/>
      <c r="T29987" s="404"/>
    </row>
    <row r="29988" spans="12:20" ht="16.8">
      <c r="L29988" s="404"/>
      <c r="M29988" s="404"/>
      <c r="N29988" s="404"/>
      <c r="O29988" s="404"/>
      <c r="P29988" s="404"/>
      <c r="Q29988" s="404"/>
      <c r="R29988" s="404"/>
      <c r="S29988" s="404"/>
      <c r="T29988" s="404"/>
    </row>
    <row r="29989" spans="12:20" ht="16.8">
      <c r="L29989" s="404"/>
      <c r="M29989" s="404"/>
      <c r="N29989" s="404"/>
      <c r="O29989" s="404"/>
      <c r="P29989" s="404"/>
      <c r="Q29989" s="404"/>
      <c r="R29989" s="404"/>
      <c r="S29989" s="404"/>
      <c r="T29989" s="404"/>
    </row>
    <row r="29990" spans="12:20" ht="16.8">
      <c r="L29990" s="404"/>
      <c r="M29990" s="404"/>
      <c r="N29990" s="404"/>
      <c r="O29990" s="404"/>
      <c r="P29990" s="404"/>
      <c r="Q29990" s="404"/>
      <c r="R29990" s="404"/>
      <c r="S29990" s="404"/>
      <c r="T29990" s="404"/>
    </row>
    <row r="29991" spans="12:20" ht="16.8">
      <c r="L29991" s="404"/>
      <c r="M29991" s="404"/>
      <c r="N29991" s="404"/>
      <c r="O29991" s="404"/>
      <c r="P29991" s="404"/>
      <c r="Q29991" s="404"/>
      <c r="R29991" s="404"/>
      <c r="S29991" s="404"/>
      <c r="T29991" s="404"/>
    </row>
    <row r="29992" spans="12:20" ht="16.8">
      <c r="L29992" s="404"/>
      <c r="M29992" s="404"/>
      <c r="N29992" s="404"/>
      <c r="O29992" s="404"/>
      <c r="P29992" s="404"/>
      <c r="Q29992" s="404"/>
      <c r="R29992" s="404"/>
      <c r="S29992" s="404"/>
      <c r="T29992" s="404"/>
    </row>
    <row r="29993" spans="12:20" ht="16.8">
      <c r="L29993" s="404"/>
      <c r="M29993" s="404"/>
      <c r="N29993" s="404"/>
      <c r="O29993" s="404"/>
      <c r="P29993" s="404"/>
      <c r="Q29993" s="404"/>
      <c r="R29993" s="404"/>
      <c r="S29993" s="404"/>
      <c r="T29993" s="404"/>
    </row>
    <row r="29994" spans="12:20" ht="16.8">
      <c r="L29994" s="404"/>
      <c r="M29994" s="404"/>
      <c r="N29994" s="404"/>
      <c r="O29994" s="404"/>
      <c r="P29994" s="404"/>
      <c r="Q29994" s="404"/>
      <c r="R29994" s="404"/>
      <c r="S29994" s="404"/>
      <c r="T29994" s="404"/>
    </row>
    <row r="29995" spans="12:20" ht="16.8">
      <c r="L29995" s="404"/>
      <c r="M29995" s="404"/>
      <c r="N29995" s="404"/>
      <c r="O29995" s="404"/>
      <c r="P29995" s="404"/>
      <c r="Q29995" s="404"/>
      <c r="R29995" s="404"/>
      <c r="S29995" s="404"/>
      <c r="T29995" s="404"/>
    </row>
    <row r="29996" spans="12:20" ht="16.8">
      <c r="L29996" s="404"/>
      <c r="M29996" s="404"/>
      <c r="N29996" s="404"/>
      <c r="O29996" s="404"/>
      <c r="P29996" s="404"/>
      <c r="Q29996" s="404"/>
      <c r="R29996" s="404"/>
      <c r="S29996" s="404"/>
      <c r="T29996" s="404"/>
    </row>
    <row r="29997" spans="12:20" ht="16.8">
      <c r="L29997" s="404"/>
      <c r="M29997" s="404"/>
      <c r="N29997" s="404"/>
      <c r="O29997" s="404"/>
      <c r="P29997" s="404"/>
      <c r="Q29997" s="404"/>
      <c r="R29997" s="404"/>
      <c r="S29997" s="404"/>
      <c r="T29997" s="404"/>
    </row>
    <row r="29998" spans="12:20" ht="16.8">
      <c r="L29998" s="404"/>
      <c r="M29998" s="404"/>
      <c r="N29998" s="404"/>
      <c r="O29998" s="404"/>
      <c r="P29998" s="404"/>
      <c r="Q29998" s="404"/>
      <c r="R29998" s="404"/>
      <c r="S29998" s="404"/>
      <c r="T29998" s="404"/>
    </row>
    <row r="29999" spans="12:20" ht="16.8">
      <c r="L29999" s="404"/>
      <c r="M29999" s="404"/>
      <c r="N29999" s="404"/>
      <c r="O29999" s="404"/>
      <c r="P29999" s="404"/>
      <c r="Q29999" s="404"/>
      <c r="R29999" s="404"/>
      <c r="S29999" s="404"/>
      <c r="T29999" s="404"/>
    </row>
    <row r="30000" spans="12:20" ht="16.8">
      <c r="L30000" s="404"/>
      <c r="M30000" s="404"/>
      <c r="N30000" s="404"/>
      <c r="O30000" s="404"/>
      <c r="P30000" s="404"/>
      <c r="Q30000" s="404"/>
      <c r="R30000" s="404"/>
      <c r="S30000" s="404"/>
      <c r="T30000" s="404"/>
    </row>
    <row r="30001" spans="12:20" ht="16.8">
      <c r="L30001" s="404"/>
      <c r="M30001" s="404"/>
      <c r="N30001" s="404"/>
      <c r="O30001" s="404"/>
      <c r="P30001" s="404"/>
      <c r="Q30001" s="404"/>
      <c r="R30001" s="404"/>
      <c r="S30001" s="404"/>
      <c r="T30001" s="404"/>
    </row>
    <row r="30002" spans="12:20" ht="16.8">
      <c r="L30002" s="404"/>
      <c r="M30002" s="404"/>
      <c r="N30002" s="404"/>
      <c r="O30002" s="404"/>
      <c r="P30002" s="404"/>
      <c r="Q30002" s="404"/>
      <c r="R30002" s="404"/>
      <c r="S30002" s="404"/>
      <c r="T30002" s="404"/>
    </row>
    <row r="30003" spans="12:20" ht="16.8">
      <c r="L30003" s="404"/>
      <c r="M30003" s="404"/>
      <c r="N30003" s="404"/>
      <c r="O30003" s="404"/>
      <c r="P30003" s="404"/>
      <c r="Q30003" s="404"/>
      <c r="R30003" s="404"/>
      <c r="S30003" s="404"/>
      <c r="T30003" s="404"/>
    </row>
    <row r="30004" spans="12:20" ht="16.8">
      <c r="L30004" s="404"/>
      <c r="M30004" s="404"/>
      <c r="N30004" s="404"/>
      <c r="O30004" s="404"/>
      <c r="P30004" s="404"/>
      <c r="Q30004" s="404"/>
      <c r="R30004" s="404"/>
      <c r="S30004" s="404"/>
      <c r="T30004" s="404"/>
    </row>
    <row r="30005" spans="12:20" ht="16.8">
      <c r="L30005" s="404"/>
      <c r="M30005" s="404"/>
      <c r="N30005" s="404"/>
      <c r="O30005" s="404"/>
      <c r="P30005" s="404"/>
      <c r="Q30005" s="404"/>
      <c r="R30005" s="404"/>
      <c r="S30005" s="404"/>
      <c r="T30005" s="404"/>
    </row>
    <row r="30006" spans="12:20" ht="16.8">
      <c r="L30006" s="404"/>
      <c r="M30006" s="404"/>
      <c r="N30006" s="404"/>
      <c r="O30006" s="404"/>
      <c r="P30006" s="404"/>
      <c r="Q30006" s="404"/>
      <c r="R30006" s="404"/>
      <c r="S30006" s="404"/>
      <c r="T30006" s="404"/>
    </row>
    <row r="30007" spans="12:20" ht="16.8">
      <c r="L30007" s="404"/>
      <c r="M30007" s="404"/>
      <c r="N30007" s="404"/>
      <c r="O30007" s="404"/>
      <c r="P30007" s="404"/>
      <c r="Q30007" s="404"/>
      <c r="R30007" s="404"/>
      <c r="S30007" s="404"/>
      <c r="T30007" s="404"/>
    </row>
    <row r="30008" spans="12:20" ht="16.8">
      <c r="L30008" s="404"/>
      <c r="M30008" s="404"/>
      <c r="N30008" s="404"/>
      <c r="O30008" s="404"/>
      <c r="P30008" s="404"/>
      <c r="Q30008" s="404"/>
      <c r="R30008" s="404"/>
      <c r="S30008" s="404"/>
      <c r="T30008" s="404"/>
    </row>
    <row r="30009" spans="12:20" ht="16.8">
      <c r="L30009" s="404"/>
      <c r="M30009" s="404"/>
      <c r="N30009" s="404"/>
      <c r="O30009" s="404"/>
      <c r="P30009" s="404"/>
      <c r="Q30009" s="404"/>
      <c r="R30009" s="404"/>
      <c r="S30009" s="404"/>
      <c r="T30009" s="404"/>
    </row>
    <row r="30010" spans="12:20" ht="16.8">
      <c r="L30010" s="404"/>
      <c r="M30010" s="404"/>
      <c r="N30010" s="404"/>
      <c r="O30010" s="404"/>
      <c r="P30010" s="404"/>
      <c r="Q30010" s="404"/>
      <c r="R30010" s="404"/>
      <c r="S30010" s="404"/>
      <c r="T30010" s="404"/>
    </row>
    <row r="30011" spans="12:20" ht="16.8">
      <c r="L30011" s="404"/>
      <c r="M30011" s="404"/>
      <c r="N30011" s="404"/>
      <c r="O30011" s="404"/>
      <c r="P30011" s="404"/>
      <c r="Q30011" s="404"/>
      <c r="R30011" s="404"/>
      <c r="S30011" s="404"/>
      <c r="T30011" s="404"/>
    </row>
    <row r="30012" spans="12:20" ht="16.8">
      <c r="L30012" s="404"/>
      <c r="M30012" s="404"/>
      <c r="N30012" s="404"/>
      <c r="O30012" s="404"/>
      <c r="P30012" s="404"/>
      <c r="Q30012" s="404"/>
      <c r="R30012" s="404"/>
      <c r="S30012" s="404"/>
      <c r="T30012" s="404"/>
    </row>
    <row r="30013" spans="12:20" ht="16.8">
      <c r="L30013" s="404"/>
      <c r="M30013" s="404"/>
      <c r="N30013" s="404"/>
      <c r="O30013" s="404"/>
      <c r="P30013" s="404"/>
      <c r="Q30013" s="404"/>
      <c r="R30013" s="404"/>
      <c r="S30013" s="404"/>
      <c r="T30013" s="404"/>
    </row>
    <row r="30014" spans="12:20" ht="16.8">
      <c r="L30014" s="404"/>
      <c r="M30014" s="404"/>
      <c r="N30014" s="404"/>
      <c r="O30014" s="404"/>
      <c r="P30014" s="404"/>
      <c r="Q30014" s="404"/>
      <c r="R30014" s="404"/>
      <c r="S30014" s="404"/>
      <c r="T30014" s="404"/>
    </row>
    <row r="30015" spans="12:20" ht="16.8">
      <c r="L30015" s="404"/>
      <c r="M30015" s="404"/>
      <c r="N30015" s="404"/>
      <c r="O30015" s="404"/>
      <c r="P30015" s="404"/>
      <c r="Q30015" s="404"/>
      <c r="R30015" s="404"/>
      <c r="S30015" s="404"/>
      <c r="T30015" s="404"/>
    </row>
    <row r="30016" spans="12:20" ht="16.8">
      <c r="L30016" s="404"/>
      <c r="M30016" s="404"/>
      <c r="N30016" s="404"/>
      <c r="O30016" s="404"/>
      <c r="P30016" s="404"/>
      <c r="Q30016" s="404"/>
      <c r="R30016" s="404"/>
      <c r="S30016" s="404"/>
      <c r="T30016" s="404"/>
    </row>
    <row r="30017" spans="12:20" ht="16.8">
      <c r="L30017" s="404"/>
      <c r="M30017" s="404"/>
      <c r="N30017" s="404"/>
      <c r="O30017" s="404"/>
      <c r="P30017" s="404"/>
      <c r="Q30017" s="404"/>
      <c r="R30017" s="404"/>
      <c r="S30017" s="404"/>
      <c r="T30017" s="404"/>
    </row>
    <row r="30018" spans="12:20" ht="16.8">
      <c r="L30018" s="404"/>
      <c r="M30018" s="404"/>
      <c r="N30018" s="404"/>
      <c r="O30018" s="404"/>
      <c r="P30018" s="404"/>
      <c r="Q30018" s="404"/>
      <c r="R30018" s="404"/>
      <c r="S30018" s="404"/>
      <c r="T30018" s="404"/>
    </row>
    <row r="30019" spans="12:20" ht="16.8">
      <c r="L30019" s="404"/>
      <c r="M30019" s="404"/>
      <c r="N30019" s="404"/>
      <c r="O30019" s="404"/>
      <c r="P30019" s="404"/>
      <c r="Q30019" s="404"/>
      <c r="R30019" s="404"/>
      <c r="S30019" s="404"/>
      <c r="T30019" s="404"/>
    </row>
    <row r="30020" spans="12:20" ht="16.8">
      <c r="L30020" s="404"/>
      <c r="M30020" s="404"/>
      <c r="N30020" s="404"/>
      <c r="O30020" s="404"/>
      <c r="P30020" s="404"/>
      <c r="Q30020" s="404"/>
      <c r="R30020" s="404"/>
      <c r="S30020" s="404"/>
      <c r="T30020" s="404"/>
    </row>
    <row r="30021" spans="12:20" ht="16.8">
      <c r="L30021" s="404"/>
      <c r="M30021" s="404"/>
      <c r="N30021" s="404"/>
      <c r="O30021" s="404"/>
      <c r="P30021" s="404"/>
      <c r="Q30021" s="404"/>
      <c r="R30021" s="404"/>
      <c r="S30021" s="404"/>
      <c r="T30021" s="404"/>
    </row>
    <row r="30022" spans="12:20" ht="16.8">
      <c r="L30022" s="404"/>
      <c r="M30022" s="404"/>
      <c r="N30022" s="404"/>
      <c r="O30022" s="404"/>
      <c r="P30022" s="404"/>
      <c r="Q30022" s="404"/>
      <c r="R30022" s="404"/>
      <c r="S30022" s="404"/>
      <c r="T30022" s="404"/>
    </row>
    <row r="30023" spans="12:20" ht="16.8">
      <c r="L30023" s="404"/>
      <c r="M30023" s="404"/>
      <c r="N30023" s="404"/>
      <c r="O30023" s="404"/>
      <c r="P30023" s="404"/>
      <c r="Q30023" s="404"/>
      <c r="R30023" s="404"/>
      <c r="S30023" s="404"/>
      <c r="T30023" s="404"/>
    </row>
    <row r="30024" spans="12:20" ht="16.8">
      <c r="L30024" s="404"/>
      <c r="M30024" s="404"/>
      <c r="N30024" s="404"/>
      <c r="O30024" s="404"/>
      <c r="P30024" s="404"/>
      <c r="Q30024" s="404"/>
      <c r="R30024" s="404"/>
      <c r="S30024" s="404"/>
      <c r="T30024" s="404"/>
    </row>
    <row r="30025" spans="12:20" ht="16.8">
      <c r="L30025" s="404"/>
      <c r="M30025" s="404"/>
      <c r="N30025" s="404"/>
      <c r="O30025" s="404"/>
      <c r="P30025" s="404"/>
      <c r="Q30025" s="404"/>
      <c r="R30025" s="404"/>
      <c r="S30025" s="404"/>
      <c r="T30025" s="404"/>
    </row>
    <row r="30026" spans="12:20" ht="16.8">
      <c r="L30026" s="404"/>
      <c r="M30026" s="404"/>
      <c r="N30026" s="404"/>
      <c r="O30026" s="404"/>
      <c r="P30026" s="404"/>
      <c r="Q30026" s="404"/>
      <c r="R30026" s="404"/>
      <c r="S30026" s="404"/>
      <c r="T30026" s="404"/>
    </row>
    <row r="30027" spans="12:20" ht="16.8">
      <c r="L30027" s="404"/>
      <c r="M30027" s="404"/>
      <c r="N30027" s="404"/>
      <c r="O30027" s="404"/>
      <c r="P30027" s="404"/>
      <c r="Q30027" s="404"/>
      <c r="R30027" s="404"/>
      <c r="S30027" s="404"/>
      <c r="T30027" s="404"/>
    </row>
    <row r="30028" spans="12:20" ht="16.8">
      <c r="L30028" s="404"/>
      <c r="M30028" s="404"/>
      <c r="N30028" s="404"/>
      <c r="O30028" s="404"/>
      <c r="P30028" s="404"/>
      <c r="Q30028" s="404"/>
      <c r="R30028" s="404"/>
      <c r="S30028" s="404"/>
      <c r="T30028" s="404"/>
    </row>
    <row r="30029" spans="12:20" ht="16.8">
      <c r="L30029" s="404"/>
      <c r="M30029" s="404"/>
      <c r="N30029" s="404"/>
      <c r="O30029" s="404"/>
      <c r="P30029" s="404"/>
      <c r="Q30029" s="404"/>
      <c r="R30029" s="404"/>
      <c r="S30029" s="404"/>
      <c r="T30029" s="404"/>
    </row>
    <row r="30030" spans="12:20" ht="16.8">
      <c r="L30030" s="404"/>
      <c r="M30030" s="404"/>
      <c r="N30030" s="404"/>
      <c r="O30030" s="404"/>
      <c r="P30030" s="404"/>
      <c r="Q30030" s="404"/>
      <c r="R30030" s="404"/>
      <c r="S30030" s="404"/>
      <c r="T30030" s="404"/>
    </row>
    <row r="30031" spans="12:20" ht="16.8">
      <c r="L30031" s="404"/>
      <c r="M30031" s="404"/>
      <c r="N30031" s="404"/>
      <c r="O30031" s="404"/>
      <c r="P30031" s="404"/>
      <c r="Q30031" s="404"/>
      <c r="R30031" s="404"/>
      <c r="S30031" s="404"/>
      <c r="T30031" s="404"/>
    </row>
    <row r="30032" spans="12:20" ht="16.8">
      <c r="L30032" s="404"/>
      <c r="M30032" s="404"/>
      <c r="N30032" s="404"/>
      <c r="O30032" s="404"/>
      <c r="P30032" s="404"/>
      <c r="Q30032" s="404"/>
      <c r="R30032" s="404"/>
      <c r="S30032" s="404"/>
      <c r="T30032" s="404"/>
    </row>
    <row r="30033" spans="12:20" ht="16.8">
      <c r="L30033" s="404"/>
      <c r="M30033" s="404"/>
      <c r="N30033" s="404"/>
      <c r="O30033" s="404"/>
      <c r="P30033" s="404"/>
      <c r="Q30033" s="404"/>
      <c r="R30033" s="404"/>
      <c r="S30033" s="404"/>
      <c r="T30033" s="404"/>
    </row>
    <row r="30034" spans="12:20" ht="16.8">
      <c r="L30034" s="404"/>
      <c r="M30034" s="404"/>
      <c r="N30034" s="404"/>
      <c r="O30034" s="404"/>
      <c r="P30034" s="404"/>
      <c r="Q30034" s="404"/>
      <c r="R30034" s="404"/>
      <c r="S30034" s="404"/>
      <c r="T30034" s="404"/>
    </row>
    <row r="30035" spans="12:20" ht="16.8">
      <c r="L30035" s="404"/>
      <c r="M30035" s="404"/>
      <c r="N30035" s="404"/>
      <c r="O30035" s="404"/>
      <c r="P30035" s="404"/>
      <c r="Q30035" s="404"/>
      <c r="R30035" s="404"/>
      <c r="S30035" s="404"/>
      <c r="T30035" s="404"/>
    </row>
    <row r="30036" spans="12:20" ht="16.8">
      <c r="L30036" s="404"/>
      <c r="M30036" s="404"/>
      <c r="N30036" s="404"/>
      <c r="O30036" s="404"/>
      <c r="P30036" s="404"/>
      <c r="Q30036" s="404"/>
      <c r="R30036" s="404"/>
      <c r="S30036" s="404"/>
      <c r="T30036" s="404"/>
    </row>
    <row r="30037" spans="12:20" ht="16.8">
      <c r="L30037" s="404"/>
      <c r="M30037" s="404"/>
      <c r="N30037" s="404"/>
      <c r="O30037" s="404"/>
      <c r="P30037" s="404"/>
      <c r="Q30037" s="404"/>
      <c r="R30037" s="404"/>
      <c r="S30037" s="404"/>
      <c r="T30037" s="404"/>
    </row>
    <row r="30038" spans="12:20" ht="16.8">
      <c r="L30038" s="404"/>
      <c r="M30038" s="404"/>
      <c r="N30038" s="404"/>
      <c r="O30038" s="404"/>
      <c r="P30038" s="404"/>
      <c r="Q30038" s="404"/>
      <c r="R30038" s="404"/>
      <c r="S30038" s="404"/>
      <c r="T30038" s="404"/>
    </row>
    <row r="30039" spans="12:20" ht="16.8">
      <c r="L30039" s="404"/>
      <c r="M30039" s="404"/>
      <c r="N30039" s="404"/>
      <c r="O30039" s="404"/>
      <c r="P30039" s="404"/>
      <c r="Q30039" s="404"/>
      <c r="R30039" s="404"/>
      <c r="S30039" s="404"/>
      <c r="T30039" s="404"/>
    </row>
    <row r="30040" spans="12:20" ht="16.8">
      <c r="L30040" s="404"/>
      <c r="M30040" s="404"/>
      <c r="N30040" s="404"/>
      <c r="O30040" s="404"/>
      <c r="P30040" s="404"/>
      <c r="Q30040" s="404"/>
      <c r="R30040" s="404"/>
      <c r="S30040" s="404"/>
      <c r="T30040" s="404"/>
    </row>
    <row r="30041" spans="12:20" ht="16.8">
      <c r="L30041" s="404"/>
      <c r="M30041" s="404"/>
      <c r="N30041" s="404"/>
      <c r="O30041" s="404"/>
      <c r="P30041" s="404"/>
      <c r="Q30041" s="404"/>
      <c r="R30041" s="404"/>
      <c r="S30041" s="404"/>
      <c r="T30041" s="404"/>
    </row>
    <row r="30042" spans="12:20" ht="16.8">
      <c r="L30042" s="404"/>
      <c r="M30042" s="404"/>
      <c r="N30042" s="404"/>
      <c r="O30042" s="404"/>
      <c r="P30042" s="404"/>
      <c r="Q30042" s="404"/>
      <c r="R30042" s="404"/>
      <c r="S30042" s="404"/>
      <c r="T30042" s="404"/>
    </row>
    <row r="30043" spans="12:20" ht="16.8">
      <c r="L30043" s="404"/>
      <c r="M30043" s="404"/>
      <c r="N30043" s="404"/>
      <c r="O30043" s="404"/>
      <c r="P30043" s="404"/>
      <c r="Q30043" s="404"/>
      <c r="R30043" s="404"/>
      <c r="S30043" s="404"/>
      <c r="T30043" s="404"/>
    </row>
    <row r="30044" spans="12:20" ht="16.8">
      <c r="L30044" s="404"/>
      <c r="M30044" s="404"/>
      <c r="N30044" s="404"/>
      <c r="O30044" s="404"/>
      <c r="P30044" s="404"/>
      <c r="Q30044" s="404"/>
      <c r="R30044" s="404"/>
      <c r="S30044" s="404"/>
      <c r="T30044" s="404"/>
    </row>
    <row r="30045" spans="12:20" ht="16.8">
      <c r="L30045" s="404"/>
      <c r="M30045" s="404"/>
      <c r="N30045" s="404"/>
      <c r="O30045" s="404"/>
      <c r="P30045" s="404"/>
      <c r="Q30045" s="404"/>
      <c r="R30045" s="404"/>
      <c r="S30045" s="404"/>
      <c r="T30045" s="404"/>
    </row>
    <row r="30046" spans="12:20" ht="16.8">
      <c r="L30046" s="404"/>
      <c r="M30046" s="404"/>
      <c r="N30046" s="404"/>
      <c r="O30046" s="404"/>
      <c r="P30046" s="404"/>
      <c r="Q30046" s="404"/>
      <c r="R30046" s="404"/>
      <c r="S30046" s="404"/>
      <c r="T30046" s="404"/>
    </row>
    <row r="30047" spans="12:20" ht="16.8">
      <c r="L30047" s="404"/>
      <c r="M30047" s="404"/>
      <c r="N30047" s="404"/>
      <c r="O30047" s="404"/>
      <c r="P30047" s="404"/>
      <c r="Q30047" s="404"/>
      <c r="R30047" s="404"/>
      <c r="S30047" s="404"/>
      <c r="T30047" s="404"/>
    </row>
    <row r="30048" spans="12:20" ht="16.8">
      <c r="L30048" s="404"/>
      <c r="M30048" s="404"/>
      <c r="N30048" s="404"/>
      <c r="O30048" s="404"/>
      <c r="P30048" s="404"/>
      <c r="Q30048" s="404"/>
      <c r="R30048" s="404"/>
      <c r="S30048" s="404"/>
      <c r="T30048" s="404"/>
    </row>
    <row r="30049" spans="12:20" ht="16.8">
      <c r="L30049" s="404"/>
      <c r="M30049" s="404"/>
      <c r="N30049" s="404"/>
      <c r="O30049" s="404"/>
      <c r="P30049" s="404"/>
      <c r="Q30049" s="404"/>
      <c r="R30049" s="404"/>
      <c r="S30049" s="404"/>
      <c r="T30049" s="404"/>
    </row>
    <row r="30050" spans="12:20" ht="16.8">
      <c r="L30050" s="404"/>
      <c r="M30050" s="404"/>
      <c r="N30050" s="404"/>
      <c r="O30050" s="404"/>
      <c r="P30050" s="404"/>
      <c r="Q30050" s="404"/>
      <c r="R30050" s="404"/>
      <c r="S30050" s="404"/>
      <c r="T30050" s="404"/>
    </row>
    <row r="30051" spans="12:20" ht="16.8">
      <c r="L30051" s="404"/>
      <c r="M30051" s="404"/>
      <c r="N30051" s="404"/>
      <c r="O30051" s="404"/>
      <c r="P30051" s="404"/>
      <c r="Q30051" s="404"/>
      <c r="R30051" s="404"/>
      <c r="S30051" s="404"/>
      <c r="T30051" s="404"/>
    </row>
    <row r="30052" spans="12:20" ht="16.8">
      <c r="L30052" s="404"/>
      <c r="M30052" s="404"/>
      <c r="N30052" s="404"/>
      <c r="O30052" s="404"/>
      <c r="P30052" s="404"/>
      <c r="Q30052" s="404"/>
      <c r="R30052" s="404"/>
      <c r="S30052" s="404"/>
      <c r="T30052" s="404"/>
    </row>
    <row r="30053" spans="12:20" ht="16.8">
      <c r="L30053" s="404"/>
      <c r="M30053" s="404"/>
      <c r="N30053" s="404"/>
      <c r="O30053" s="404"/>
      <c r="P30053" s="404"/>
      <c r="Q30053" s="404"/>
      <c r="R30053" s="404"/>
      <c r="S30053" s="404"/>
      <c r="T30053" s="404"/>
    </row>
    <row r="30054" spans="12:20" ht="16.8">
      <c r="L30054" s="404"/>
      <c r="M30054" s="404"/>
      <c r="N30054" s="404"/>
      <c r="O30054" s="404"/>
      <c r="P30054" s="404"/>
      <c r="Q30054" s="404"/>
      <c r="R30054" s="404"/>
      <c r="S30054" s="404"/>
      <c r="T30054" s="404"/>
    </row>
    <row r="30055" spans="12:20" ht="16.8">
      <c r="L30055" s="404"/>
      <c r="M30055" s="404"/>
      <c r="N30055" s="404"/>
      <c r="O30055" s="404"/>
      <c r="P30055" s="404"/>
      <c r="Q30055" s="404"/>
      <c r="R30055" s="404"/>
      <c r="S30055" s="404"/>
      <c r="T30055" s="404"/>
    </row>
    <row r="30056" spans="12:20" ht="16.8">
      <c r="L30056" s="404"/>
      <c r="M30056" s="404"/>
      <c r="N30056" s="404"/>
      <c r="O30056" s="404"/>
      <c r="P30056" s="404"/>
      <c r="Q30056" s="404"/>
      <c r="R30056" s="404"/>
      <c r="S30056" s="404"/>
      <c r="T30056" s="404"/>
    </row>
    <row r="30057" spans="12:20" ht="16.8">
      <c r="L30057" s="404"/>
      <c r="M30057" s="404"/>
      <c r="N30057" s="404"/>
      <c r="O30057" s="404"/>
      <c r="P30057" s="404"/>
      <c r="Q30057" s="404"/>
      <c r="R30057" s="404"/>
      <c r="S30057" s="404"/>
      <c r="T30057" s="404"/>
    </row>
    <row r="30058" spans="12:20" ht="16.8">
      <c r="L30058" s="404"/>
      <c r="M30058" s="404"/>
      <c r="N30058" s="404"/>
      <c r="O30058" s="404"/>
      <c r="P30058" s="404"/>
      <c r="Q30058" s="404"/>
      <c r="R30058" s="404"/>
      <c r="S30058" s="404"/>
      <c r="T30058" s="404"/>
    </row>
    <row r="30059" spans="12:20" ht="16.8">
      <c r="L30059" s="404"/>
      <c r="M30059" s="404"/>
      <c r="N30059" s="404"/>
      <c r="O30059" s="404"/>
      <c r="P30059" s="404"/>
      <c r="Q30059" s="404"/>
      <c r="R30059" s="404"/>
      <c r="S30059" s="404"/>
      <c r="T30059" s="404"/>
    </row>
    <row r="30060" spans="12:20" ht="16.8">
      <c r="L30060" s="404"/>
      <c r="M30060" s="404"/>
      <c r="N30060" s="404"/>
      <c r="O30060" s="404"/>
      <c r="P30060" s="404"/>
      <c r="Q30060" s="404"/>
      <c r="R30060" s="404"/>
      <c r="S30060" s="404"/>
      <c r="T30060" s="404"/>
    </row>
    <row r="30061" spans="12:20" ht="16.8">
      <c r="L30061" s="404"/>
      <c r="M30061" s="404"/>
      <c r="N30061" s="404"/>
      <c r="O30061" s="404"/>
      <c r="P30061" s="404"/>
      <c r="Q30061" s="404"/>
      <c r="R30061" s="404"/>
      <c r="S30061" s="404"/>
      <c r="T30061" s="404"/>
    </row>
    <row r="30062" spans="12:20" ht="16.8">
      <c r="L30062" s="404"/>
      <c r="M30062" s="404"/>
      <c r="N30062" s="404"/>
      <c r="O30062" s="404"/>
      <c r="P30062" s="404"/>
      <c r="Q30062" s="404"/>
      <c r="R30062" s="404"/>
      <c r="S30062" s="404"/>
      <c r="T30062" s="404"/>
    </row>
    <row r="30063" spans="12:20" ht="16.8">
      <c r="L30063" s="404"/>
      <c r="M30063" s="404"/>
      <c r="N30063" s="404"/>
      <c r="O30063" s="404"/>
      <c r="P30063" s="404"/>
      <c r="Q30063" s="404"/>
      <c r="R30063" s="404"/>
      <c r="S30063" s="404"/>
      <c r="T30063" s="404"/>
    </row>
    <row r="30064" spans="12:20" ht="16.8">
      <c r="L30064" s="404"/>
      <c r="M30064" s="404"/>
      <c r="N30064" s="404"/>
      <c r="O30064" s="404"/>
      <c r="P30064" s="404"/>
      <c r="Q30064" s="404"/>
      <c r="R30064" s="404"/>
      <c r="S30064" s="404"/>
      <c r="T30064" s="404"/>
    </row>
    <row r="30065" spans="12:20" ht="16.8">
      <c r="L30065" s="404"/>
      <c r="M30065" s="404"/>
      <c r="N30065" s="404"/>
      <c r="O30065" s="404"/>
      <c r="P30065" s="404"/>
      <c r="Q30065" s="404"/>
      <c r="R30065" s="404"/>
      <c r="S30065" s="404"/>
      <c r="T30065" s="404"/>
    </row>
    <row r="30066" spans="12:20" ht="16.8">
      <c r="L30066" s="404"/>
      <c r="M30066" s="404"/>
      <c r="N30066" s="404"/>
      <c r="O30066" s="404"/>
      <c r="P30066" s="404"/>
      <c r="Q30066" s="404"/>
      <c r="R30066" s="404"/>
      <c r="S30066" s="404"/>
      <c r="T30066" s="404"/>
    </row>
    <row r="30067" spans="12:20" ht="16.8">
      <c r="L30067" s="404"/>
      <c r="M30067" s="404"/>
      <c r="N30067" s="404"/>
      <c r="O30067" s="404"/>
      <c r="P30067" s="404"/>
      <c r="Q30067" s="404"/>
      <c r="R30067" s="404"/>
      <c r="S30067" s="404"/>
      <c r="T30067" s="404"/>
    </row>
    <row r="30068" spans="12:20" ht="16.8">
      <c r="L30068" s="404"/>
      <c r="M30068" s="404"/>
      <c r="N30068" s="404"/>
      <c r="O30068" s="404"/>
      <c r="P30068" s="404"/>
      <c r="Q30068" s="404"/>
      <c r="R30068" s="404"/>
      <c r="S30068" s="404"/>
      <c r="T30068" s="404"/>
    </row>
    <row r="30069" spans="12:20" ht="16.8">
      <c r="L30069" s="404"/>
      <c r="M30069" s="404"/>
      <c r="N30069" s="404"/>
      <c r="O30069" s="404"/>
      <c r="P30069" s="404"/>
      <c r="Q30069" s="404"/>
      <c r="R30069" s="404"/>
      <c r="S30069" s="404"/>
      <c r="T30069" s="404"/>
    </row>
    <row r="30070" spans="12:20" ht="16.8">
      <c r="L30070" s="404"/>
      <c r="M30070" s="404"/>
      <c r="N30070" s="404"/>
      <c r="O30070" s="404"/>
      <c r="P30070" s="404"/>
      <c r="Q30070" s="404"/>
      <c r="R30070" s="404"/>
      <c r="S30070" s="404"/>
      <c r="T30070" s="404"/>
    </row>
    <row r="30071" spans="12:20" ht="16.8">
      <c r="L30071" s="404"/>
      <c r="M30071" s="404"/>
      <c r="N30071" s="404"/>
      <c r="O30071" s="404"/>
      <c r="P30071" s="404"/>
      <c r="Q30071" s="404"/>
      <c r="R30071" s="404"/>
      <c r="S30071" s="404"/>
      <c r="T30071" s="404"/>
    </row>
    <row r="30072" spans="12:20" ht="16.8">
      <c r="L30072" s="404"/>
      <c r="M30072" s="404"/>
      <c r="N30072" s="404"/>
      <c r="O30072" s="404"/>
      <c r="P30072" s="404"/>
      <c r="Q30072" s="404"/>
      <c r="R30072" s="404"/>
      <c r="S30072" s="404"/>
      <c r="T30072" s="404"/>
    </row>
    <row r="30073" spans="12:20" ht="16.8">
      <c r="L30073" s="404"/>
      <c r="M30073" s="404"/>
      <c r="N30073" s="404"/>
      <c r="O30073" s="404"/>
      <c r="P30073" s="404"/>
      <c r="Q30073" s="404"/>
      <c r="R30073" s="404"/>
      <c r="S30073" s="404"/>
      <c r="T30073" s="404"/>
    </row>
    <row r="30074" spans="12:20" ht="16.8">
      <c r="L30074" s="404"/>
      <c r="M30074" s="404"/>
      <c r="N30074" s="404"/>
      <c r="O30074" s="404"/>
      <c r="P30074" s="404"/>
      <c r="Q30074" s="404"/>
      <c r="R30074" s="404"/>
      <c r="S30074" s="404"/>
      <c r="T30074" s="404"/>
    </row>
    <row r="30075" spans="12:20" ht="16.8">
      <c r="L30075" s="404"/>
      <c r="M30075" s="404"/>
      <c r="N30075" s="404"/>
      <c r="O30075" s="404"/>
      <c r="P30075" s="404"/>
      <c r="Q30075" s="404"/>
      <c r="R30075" s="404"/>
      <c r="S30075" s="404"/>
      <c r="T30075" s="404"/>
    </row>
    <row r="30076" spans="12:20" ht="16.8">
      <c r="L30076" s="404"/>
      <c r="M30076" s="404"/>
      <c r="N30076" s="404"/>
      <c r="O30076" s="404"/>
      <c r="P30076" s="404"/>
      <c r="Q30076" s="404"/>
      <c r="R30076" s="404"/>
      <c r="S30076" s="404"/>
      <c r="T30076" s="404"/>
    </row>
    <row r="30077" spans="12:20" ht="16.8">
      <c r="L30077" s="404"/>
      <c r="M30077" s="404"/>
      <c r="N30077" s="404"/>
      <c r="O30077" s="404"/>
      <c r="P30077" s="404"/>
      <c r="Q30077" s="404"/>
      <c r="R30077" s="404"/>
      <c r="S30077" s="404"/>
      <c r="T30077" s="404"/>
    </row>
    <row r="30078" spans="12:20" ht="16.8">
      <c r="L30078" s="404"/>
      <c r="M30078" s="404"/>
      <c r="N30078" s="404"/>
      <c r="O30078" s="404"/>
      <c r="P30078" s="404"/>
      <c r="Q30078" s="404"/>
      <c r="R30078" s="404"/>
      <c r="S30078" s="404"/>
      <c r="T30078" s="404"/>
    </row>
    <row r="30079" spans="12:20" ht="16.8">
      <c r="L30079" s="404"/>
      <c r="M30079" s="404"/>
      <c r="N30079" s="404"/>
      <c r="O30079" s="404"/>
      <c r="P30079" s="404"/>
      <c r="Q30079" s="404"/>
      <c r="R30079" s="404"/>
      <c r="S30079" s="404"/>
      <c r="T30079" s="404"/>
    </row>
    <row r="30080" spans="12:20" ht="16.8">
      <c r="L30080" s="404"/>
      <c r="M30080" s="404"/>
      <c r="N30080" s="404"/>
      <c r="O30080" s="404"/>
      <c r="P30080" s="404"/>
      <c r="Q30080" s="404"/>
      <c r="R30080" s="404"/>
      <c r="S30080" s="404"/>
      <c r="T30080" s="404"/>
    </row>
    <row r="30081" spans="12:20" ht="16.8">
      <c r="L30081" s="404"/>
      <c r="M30081" s="404"/>
      <c r="N30081" s="404"/>
      <c r="O30081" s="404"/>
      <c r="P30081" s="404"/>
      <c r="Q30081" s="404"/>
      <c r="R30081" s="404"/>
      <c r="S30081" s="404"/>
      <c r="T30081" s="404"/>
    </row>
    <row r="30082" spans="12:20" ht="16.8">
      <c r="L30082" s="404"/>
      <c r="M30082" s="404"/>
      <c r="N30082" s="404"/>
      <c r="O30082" s="404"/>
      <c r="P30082" s="404"/>
      <c r="Q30082" s="404"/>
      <c r="R30082" s="404"/>
      <c r="S30082" s="404"/>
      <c r="T30082" s="404"/>
    </row>
    <row r="30083" spans="12:20" ht="16.8">
      <c r="L30083" s="404"/>
      <c r="M30083" s="404"/>
      <c r="N30083" s="404"/>
      <c r="O30083" s="404"/>
      <c r="P30083" s="404"/>
      <c r="Q30083" s="404"/>
      <c r="R30083" s="404"/>
      <c r="S30083" s="404"/>
      <c r="T30083" s="404"/>
    </row>
    <row r="30084" spans="12:20" ht="16.8">
      <c r="L30084" s="404"/>
      <c r="M30084" s="404"/>
      <c r="N30084" s="404"/>
      <c r="O30084" s="404"/>
      <c r="P30084" s="404"/>
      <c r="Q30084" s="404"/>
      <c r="R30084" s="404"/>
      <c r="S30084" s="404"/>
      <c r="T30084" s="404"/>
    </row>
    <row r="30085" spans="12:20" ht="16.8">
      <c r="L30085" s="404"/>
      <c r="M30085" s="404"/>
      <c r="N30085" s="404"/>
      <c r="O30085" s="404"/>
      <c r="P30085" s="404"/>
      <c r="Q30085" s="404"/>
      <c r="R30085" s="404"/>
      <c r="S30085" s="404"/>
      <c r="T30085" s="404"/>
    </row>
    <row r="30086" spans="12:20" ht="16.8">
      <c r="L30086" s="404"/>
      <c r="M30086" s="404"/>
      <c r="N30086" s="404"/>
      <c r="O30086" s="404"/>
      <c r="P30086" s="404"/>
      <c r="Q30086" s="404"/>
      <c r="R30086" s="404"/>
      <c r="S30086" s="404"/>
      <c r="T30086" s="404"/>
    </row>
    <row r="30087" spans="12:20" ht="16.8">
      <c r="L30087" s="404"/>
      <c r="M30087" s="404"/>
      <c r="N30087" s="404"/>
      <c r="O30087" s="404"/>
      <c r="P30087" s="404"/>
      <c r="Q30087" s="404"/>
      <c r="R30087" s="404"/>
      <c r="S30087" s="404"/>
      <c r="T30087" s="404"/>
    </row>
    <row r="30088" spans="12:20" ht="16.8">
      <c r="L30088" s="404"/>
      <c r="M30088" s="404"/>
      <c r="N30088" s="404"/>
      <c r="O30088" s="404"/>
      <c r="P30088" s="404"/>
      <c r="Q30088" s="404"/>
      <c r="R30088" s="404"/>
      <c r="S30088" s="404"/>
      <c r="T30088" s="404"/>
    </row>
    <row r="30089" spans="12:20" ht="16.8">
      <c r="L30089" s="404"/>
      <c r="M30089" s="404"/>
      <c r="N30089" s="404"/>
      <c r="O30089" s="404"/>
      <c r="P30089" s="404"/>
      <c r="Q30089" s="404"/>
      <c r="R30089" s="404"/>
      <c r="S30089" s="404"/>
      <c r="T30089" s="404"/>
    </row>
    <row r="30090" spans="12:20" ht="16.8">
      <c r="L30090" s="404"/>
      <c r="M30090" s="404"/>
      <c r="N30090" s="404"/>
      <c r="O30090" s="404"/>
      <c r="P30090" s="404"/>
      <c r="Q30090" s="404"/>
      <c r="R30090" s="404"/>
      <c r="S30090" s="404"/>
      <c r="T30090" s="404"/>
    </row>
    <row r="30091" spans="12:20" ht="16.8">
      <c r="L30091" s="404"/>
      <c r="M30091" s="404"/>
      <c r="N30091" s="404"/>
      <c r="O30091" s="404"/>
      <c r="P30091" s="404"/>
      <c r="Q30091" s="404"/>
      <c r="R30091" s="404"/>
      <c r="S30091" s="404"/>
      <c r="T30091" s="404"/>
    </row>
    <row r="30092" spans="12:20" ht="16.8">
      <c r="L30092" s="404"/>
      <c r="M30092" s="404"/>
      <c r="N30092" s="404"/>
      <c r="O30092" s="404"/>
      <c r="P30092" s="404"/>
      <c r="Q30092" s="404"/>
      <c r="R30092" s="404"/>
      <c r="S30092" s="404"/>
      <c r="T30092" s="404"/>
    </row>
    <row r="30093" spans="12:20" ht="16.8">
      <c r="L30093" s="404"/>
      <c r="M30093" s="404"/>
      <c r="N30093" s="404"/>
      <c r="O30093" s="404"/>
      <c r="P30093" s="404"/>
      <c r="Q30093" s="404"/>
      <c r="R30093" s="404"/>
      <c r="S30093" s="404"/>
      <c r="T30093" s="404"/>
    </row>
    <row r="30094" spans="12:20" ht="16.8">
      <c r="L30094" s="404"/>
      <c r="M30094" s="404"/>
      <c r="N30094" s="404"/>
      <c r="O30094" s="404"/>
      <c r="P30094" s="404"/>
      <c r="Q30094" s="404"/>
      <c r="R30094" s="404"/>
      <c r="S30094" s="404"/>
      <c r="T30094" s="404"/>
    </row>
    <row r="30095" spans="12:20" ht="16.8">
      <c r="L30095" s="404"/>
      <c r="M30095" s="404"/>
      <c r="N30095" s="404"/>
      <c r="O30095" s="404"/>
      <c r="P30095" s="404"/>
      <c r="Q30095" s="404"/>
      <c r="R30095" s="404"/>
      <c r="S30095" s="404"/>
      <c r="T30095" s="404"/>
    </row>
    <row r="30096" spans="12:20" ht="16.8">
      <c r="L30096" s="404"/>
      <c r="M30096" s="404"/>
      <c r="N30096" s="404"/>
      <c r="O30096" s="404"/>
      <c r="P30096" s="404"/>
      <c r="Q30096" s="404"/>
      <c r="R30096" s="404"/>
      <c r="S30096" s="404"/>
      <c r="T30096" s="404"/>
    </row>
    <row r="30097" spans="12:20" ht="16.8">
      <c r="L30097" s="404"/>
      <c r="M30097" s="404"/>
      <c r="N30097" s="404"/>
      <c r="O30097" s="404"/>
      <c r="P30097" s="404"/>
      <c r="Q30097" s="404"/>
      <c r="R30097" s="404"/>
      <c r="S30097" s="404"/>
      <c r="T30097" s="404"/>
    </row>
    <row r="30098" spans="12:20" ht="16.8">
      <c r="L30098" s="404"/>
      <c r="M30098" s="404"/>
      <c r="N30098" s="404"/>
      <c r="O30098" s="404"/>
      <c r="P30098" s="404"/>
      <c r="Q30098" s="404"/>
      <c r="R30098" s="404"/>
      <c r="S30098" s="404"/>
      <c r="T30098" s="404"/>
    </row>
    <row r="30099" spans="12:20" ht="16.8">
      <c r="L30099" s="404"/>
      <c r="M30099" s="404"/>
      <c r="N30099" s="404"/>
      <c r="O30099" s="404"/>
      <c r="P30099" s="404"/>
      <c r="Q30099" s="404"/>
      <c r="R30099" s="404"/>
      <c r="S30099" s="404"/>
      <c r="T30099" s="404"/>
    </row>
    <row r="30100" spans="12:20" ht="16.8">
      <c r="L30100" s="404"/>
      <c r="M30100" s="404"/>
      <c r="N30100" s="404"/>
      <c r="O30100" s="404"/>
      <c r="P30100" s="404"/>
      <c r="Q30100" s="404"/>
      <c r="R30100" s="404"/>
      <c r="S30100" s="404"/>
      <c r="T30100" s="404"/>
    </row>
    <row r="30101" spans="12:20" ht="16.8">
      <c r="L30101" s="404"/>
      <c r="M30101" s="404"/>
      <c r="N30101" s="404"/>
      <c r="O30101" s="404"/>
      <c r="P30101" s="404"/>
      <c r="Q30101" s="404"/>
      <c r="R30101" s="404"/>
      <c r="S30101" s="404"/>
      <c r="T30101" s="404"/>
    </row>
    <row r="30102" spans="12:20" ht="16.8">
      <c r="L30102" s="404"/>
      <c r="M30102" s="404"/>
      <c r="N30102" s="404"/>
      <c r="O30102" s="404"/>
      <c r="P30102" s="404"/>
      <c r="Q30102" s="404"/>
      <c r="R30102" s="404"/>
      <c r="S30102" s="404"/>
      <c r="T30102" s="404"/>
    </row>
    <row r="30103" spans="12:20" ht="16.8">
      <c r="L30103" s="404"/>
      <c r="M30103" s="404"/>
      <c r="N30103" s="404"/>
      <c r="O30103" s="404"/>
      <c r="P30103" s="404"/>
      <c r="Q30103" s="404"/>
      <c r="R30103" s="404"/>
      <c r="S30103" s="404"/>
      <c r="T30103" s="404"/>
    </row>
    <row r="30104" spans="12:20" ht="16.8">
      <c r="L30104" s="404"/>
      <c r="M30104" s="404"/>
      <c r="N30104" s="404"/>
      <c r="O30104" s="404"/>
      <c r="P30104" s="404"/>
      <c r="Q30104" s="404"/>
      <c r="R30104" s="404"/>
      <c r="S30104" s="404"/>
      <c r="T30104" s="404"/>
    </row>
    <row r="30105" spans="12:20" ht="16.8">
      <c r="L30105" s="404"/>
      <c r="M30105" s="404"/>
      <c r="N30105" s="404"/>
      <c r="O30105" s="404"/>
      <c r="P30105" s="404"/>
      <c r="Q30105" s="404"/>
      <c r="R30105" s="404"/>
      <c r="S30105" s="404"/>
      <c r="T30105" s="404"/>
    </row>
    <row r="30106" spans="12:20" ht="16.8">
      <c r="L30106" s="404"/>
      <c r="M30106" s="404"/>
      <c r="N30106" s="404"/>
      <c r="O30106" s="404"/>
      <c r="P30106" s="404"/>
      <c r="Q30106" s="404"/>
      <c r="R30106" s="404"/>
      <c r="S30106" s="404"/>
      <c r="T30106" s="404"/>
    </row>
    <row r="30107" spans="12:20" ht="16.8">
      <c r="L30107" s="404"/>
      <c r="M30107" s="404"/>
      <c r="N30107" s="404"/>
      <c r="O30107" s="404"/>
      <c r="P30107" s="404"/>
      <c r="Q30107" s="404"/>
      <c r="R30107" s="404"/>
      <c r="S30107" s="404"/>
      <c r="T30107" s="404"/>
    </row>
    <row r="30108" spans="12:20" ht="16.8">
      <c r="L30108" s="404"/>
      <c r="M30108" s="404"/>
      <c r="N30108" s="404"/>
      <c r="O30108" s="404"/>
      <c r="P30108" s="404"/>
      <c r="Q30108" s="404"/>
      <c r="R30108" s="404"/>
      <c r="S30108" s="404"/>
      <c r="T30108" s="404"/>
    </row>
    <row r="30109" spans="12:20" ht="16.8">
      <c r="L30109" s="404"/>
      <c r="M30109" s="404"/>
      <c r="N30109" s="404"/>
      <c r="O30109" s="404"/>
      <c r="P30109" s="404"/>
      <c r="Q30109" s="404"/>
      <c r="R30109" s="404"/>
      <c r="S30109" s="404"/>
      <c r="T30109" s="404"/>
    </row>
    <row r="30110" spans="12:20" ht="16.8">
      <c r="L30110" s="404"/>
      <c r="M30110" s="404"/>
      <c r="N30110" s="404"/>
      <c r="O30110" s="404"/>
      <c r="P30110" s="404"/>
      <c r="Q30110" s="404"/>
      <c r="R30110" s="404"/>
      <c r="S30110" s="404"/>
      <c r="T30110" s="404"/>
    </row>
    <row r="30111" spans="12:20" ht="16.8">
      <c r="L30111" s="404"/>
      <c r="M30111" s="404"/>
      <c r="N30111" s="404"/>
      <c r="O30111" s="404"/>
      <c r="P30111" s="404"/>
      <c r="Q30111" s="404"/>
      <c r="R30111" s="404"/>
      <c r="S30111" s="404"/>
      <c r="T30111" s="404"/>
    </row>
    <row r="30112" spans="12:20" ht="16.8">
      <c r="L30112" s="404"/>
      <c r="M30112" s="404"/>
      <c r="N30112" s="404"/>
      <c r="O30112" s="404"/>
      <c r="P30112" s="404"/>
      <c r="Q30112" s="404"/>
      <c r="R30112" s="404"/>
      <c r="S30112" s="404"/>
      <c r="T30112" s="404"/>
    </row>
    <row r="30113" spans="12:20" ht="16.8">
      <c r="L30113" s="404"/>
      <c r="M30113" s="404"/>
      <c r="N30113" s="404"/>
      <c r="O30113" s="404"/>
      <c r="P30113" s="404"/>
      <c r="Q30113" s="404"/>
      <c r="R30113" s="404"/>
      <c r="S30113" s="404"/>
      <c r="T30113" s="404"/>
    </row>
    <row r="30114" spans="12:20" ht="16.8">
      <c r="L30114" s="404"/>
      <c r="M30114" s="404"/>
      <c r="N30114" s="404"/>
      <c r="O30114" s="404"/>
      <c r="P30114" s="404"/>
      <c r="Q30114" s="404"/>
      <c r="R30114" s="404"/>
      <c r="S30114" s="404"/>
      <c r="T30114" s="404"/>
    </row>
    <row r="30115" spans="12:20" ht="16.8">
      <c r="L30115" s="404"/>
      <c r="M30115" s="404"/>
      <c r="N30115" s="404"/>
      <c r="O30115" s="404"/>
      <c r="P30115" s="404"/>
      <c r="Q30115" s="404"/>
      <c r="R30115" s="404"/>
      <c r="S30115" s="404"/>
      <c r="T30115" s="404"/>
    </row>
    <row r="30116" spans="12:20" ht="16.8">
      <c r="L30116" s="404"/>
      <c r="M30116" s="404"/>
      <c r="N30116" s="404"/>
      <c r="O30116" s="404"/>
      <c r="P30116" s="404"/>
      <c r="Q30116" s="404"/>
      <c r="R30116" s="404"/>
      <c r="S30116" s="404"/>
      <c r="T30116" s="404"/>
    </row>
    <row r="30117" spans="12:20" ht="16.8">
      <c r="L30117" s="404"/>
      <c r="M30117" s="404"/>
      <c r="N30117" s="404"/>
      <c r="O30117" s="404"/>
      <c r="P30117" s="404"/>
      <c r="Q30117" s="404"/>
      <c r="R30117" s="404"/>
      <c r="S30117" s="404"/>
      <c r="T30117" s="404"/>
    </row>
    <row r="30118" spans="12:20" ht="16.8">
      <c r="L30118" s="404"/>
      <c r="M30118" s="404"/>
      <c r="N30118" s="404"/>
      <c r="O30118" s="404"/>
      <c r="P30118" s="404"/>
      <c r="Q30118" s="404"/>
      <c r="R30118" s="404"/>
      <c r="S30118" s="404"/>
      <c r="T30118" s="404"/>
    </row>
    <row r="30119" spans="12:20" ht="16.8">
      <c r="L30119" s="404"/>
      <c r="M30119" s="404"/>
      <c r="N30119" s="404"/>
      <c r="O30119" s="404"/>
      <c r="P30119" s="404"/>
      <c r="Q30119" s="404"/>
      <c r="R30119" s="404"/>
      <c r="S30119" s="404"/>
      <c r="T30119" s="404"/>
    </row>
    <row r="30120" spans="12:20" ht="16.8">
      <c r="L30120" s="404"/>
      <c r="M30120" s="404"/>
      <c r="N30120" s="404"/>
      <c r="O30120" s="404"/>
      <c r="P30120" s="404"/>
      <c r="Q30120" s="404"/>
      <c r="R30120" s="404"/>
      <c r="S30120" s="404"/>
      <c r="T30120" s="404"/>
    </row>
    <row r="30121" spans="12:20" ht="16.8">
      <c r="L30121" s="404"/>
      <c r="M30121" s="404"/>
      <c r="N30121" s="404"/>
      <c r="O30121" s="404"/>
      <c r="P30121" s="404"/>
      <c r="Q30121" s="404"/>
      <c r="R30121" s="404"/>
      <c r="S30121" s="404"/>
      <c r="T30121" s="404"/>
    </row>
    <row r="30122" spans="12:20" ht="16.8">
      <c r="L30122" s="404"/>
      <c r="M30122" s="404"/>
      <c r="N30122" s="404"/>
      <c r="O30122" s="404"/>
      <c r="P30122" s="404"/>
      <c r="Q30122" s="404"/>
      <c r="R30122" s="404"/>
      <c r="S30122" s="404"/>
      <c r="T30122" s="404"/>
    </row>
    <row r="30123" spans="12:20" ht="16.8">
      <c r="L30123" s="404"/>
      <c r="M30123" s="404"/>
      <c r="N30123" s="404"/>
      <c r="O30123" s="404"/>
      <c r="P30123" s="404"/>
      <c r="Q30123" s="404"/>
      <c r="R30123" s="404"/>
      <c r="S30123" s="404"/>
      <c r="T30123" s="404"/>
    </row>
    <row r="30124" spans="12:20" ht="16.8">
      <c r="L30124" s="404"/>
      <c r="M30124" s="404"/>
      <c r="N30124" s="404"/>
      <c r="O30124" s="404"/>
      <c r="P30124" s="404"/>
      <c r="Q30124" s="404"/>
      <c r="R30124" s="404"/>
      <c r="S30124" s="404"/>
      <c r="T30124" s="404"/>
    </row>
    <row r="30125" spans="12:20" ht="16.8">
      <c r="L30125" s="404"/>
      <c r="M30125" s="404"/>
      <c r="N30125" s="404"/>
      <c r="O30125" s="404"/>
      <c r="P30125" s="404"/>
      <c r="Q30125" s="404"/>
      <c r="R30125" s="404"/>
      <c r="S30125" s="404"/>
      <c r="T30125" s="404"/>
    </row>
    <row r="30126" spans="12:20" ht="16.8">
      <c r="L30126" s="404"/>
      <c r="M30126" s="404"/>
      <c r="N30126" s="404"/>
      <c r="O30126" s="404"/>
      <c r="P30126" s="404"/>
      <c r="Q30126" s="404"/>
      <c r="R30126" s="404"/>
      <c r="S30126" s="404"/>
      <c r="T30126" s="404"/>
    </row>
    <row r="30127" spans="12:20" ht="16.8">
      <c r="L30127" s="404"/>
      <c r="M30127" s="404"/>
      <c r="N30127" s="404"/>
      <c r="O30127" s="404"/>
      <c r="P30127" s="404"/>
      <c r="Q30127" s="404"/>
      <c r="R30127" s="404"/>
      <c r="S30127" s="404"/>
      <c r="T30127" s="404"/>
    </row>
    <row r="30128" spans="12:20" ht="16.8">
      <c r="L30128" s="404"/>
      <c r="M30128" s="404"/>
      <c r="N30128" s="404"/>
      <c r="O30128" s="404"/>
      <c r="P30128" s="404"/>
      <c r="Q30128" s="404"/>
      <c r="R30128" s="404"/>
      <c r="S30128" s="404"/>
      <c r="T30128" s="404"/>
    </row>
    <row r="30129" spans="12:20" ht="16.8">
      <c r="L30129" s="404"/>
      <c r="M30129" s="404"/>
      <c r="N30129" s="404"/>
      <c r="O30129" s="404"/>
      <c r="P30129" s="404"/>
      <c r="Q30129" s="404"/>
      <c r="R30129" s="404"/>
      <c r="S30129" s="404"/>
      <c r="T30129" s="404"/>
    </row>
    <row r="30130" spans="12:20" ht="16.8">
      <c r="L30130" s="404"/>
      <c r="M30130" s="404"/>
      <c r="N30130" s="404"/>
      <c r="O30130" s="404"/>
      <c r="P30130" s="404"/>
      <c r="Q30130" s="404"/>
      <c r="R30130" s="404"/>
      <c r="S30130" s="404"/>
      <c r="T30130" s="404"/>
    </row>
    <row r="30131" spans="12:20" ht="16.8">
      <c r="L30131" s="404"/>
      <c r="M30131" s="404"/>
      <c r="N30131" s="404"/>
      <c r="O30131" s="404"/>
      <c r="P30131" s="404"/>
      <c r="Q30131" s="404"/>
      <c r="R30131" s="404"/>
      <c r="S30131" s="404"/>
      <c r="T30131" s="404"/>
    </row>
    <row r="30132" spans="12:20" ht="16.8">
      <c r="L30132" s="404"/>
      <c r="M30132" s="404"/>
      <c r="N30132" s="404"/>
      <c r="O30132" s="404"/>
      <c r="P30132" s="404"/>
      <c r="Q30132" s="404"/>
      <c r="R30132" s="404"/>
      <c r="S30132" s="404"/>
      <c r="T30132" s="404"/>
    </row>
    <row r="30133" spans="12:20" ht="16.8">
      <c r="L30133" s="404"/>
      <c r="M30133" s="404"/>
      <c r="N30133" s="404"/>
      <c r="O30133" s="404"/>
      <c r="P30133" s="404"/>
      <c r="Q30133" s="404"/>
      <c r="R30133" s="404"/>
      <c r="S30133" s="404"/>
      <c r="T30133" s="404"/>
    </row>
    <row r="30134" spans="12:20" ht="16.8">
      <c r="L30134" s="404"/>
      <c r="M30134" s="404"/>
      <c r="N30134" s="404"/>
      <c r="O30134" s="404"/>
      <c r="P30134" s="404"/>
      <c r="Q30134" s="404"/>
      <c r="R30134" s="404"/>
      <c r="S30134" s="404"/>
      <c r="T30134" s="404"/>
    </row>
    <row r="30135" spans="12:20" ht="16.8">
      <c r="L30135" s="404"/>
      <c r="M30135" s="404"/>
      <c r="N30135" s="404"/>
      <c r="O30135" s="404"/>
      <c r="P30135" s="404"/>
      <c r="Q30135" s="404"/>
      <c r="R30135" s="404"/>
      <c r="S30135" s="404"/>
      <c r="T30135" s="404"/>
    </row>
    <row r="30136" spans="12:20" ht="16.8">
      <c r="L30136" s="404"/>
      <c r="M30136" s="404"/>
      <c r="N30136" s="404"/>
      <c r="O30136" s="404"/>
      <c r="P30136" s="404"/>
      <c r="Q30136" s="404"/>
      <c r="R30136" s="404"/>
      <c r="S30136" s="404"/>
      <c r="T30136" s="404"/>
    </row>
    <row r="30137" spans="12:20" ht="16.8">
      <c r="L30137" s="404"/>
      <c r="M30137" s="404"/>
      <c r="N30137" s="404"/>
      <c r="O30137" s="404"/>
      <c r="P30137" s="404"/>
      <c r="Q30137" s="404"/>
      <c r="R30137" s="404"/>
      <c r="S30137" s="404"/>
      <c r="T30137" s="404"/>
    </row>
    <row r="30138" spans="12:20" ht="16.8">
      <c r="L30138" s="404"/>
      <c r="M30138" s="404"/>
      <c r="N30138" s="404"/>
      <c r="O30138" s="404"/>
      <c r="P30138" s="404"/>
      <c r="Q30138" s="404"/>
      <c r="R30138" s="404"/>
      <c r="S30138" s="404"/>
      <c r="T30138" s="404"/>
    </row>
    <row r="30139" spans="12:20" ht="16.8">
      <c r="L30139" s="404"/>
      <c r="M30139" s="404"/>
      <c r="N30139" s="404"/>
      <c r="O30139" s="404"/>
      <c r="P30139" s="404"/>
      <c r="Q30139" s="404"/>
      <c r="R30139" s="404"/>
      <c r="S30139" s="404"/>
      <c r="T30139" s="404"/>
    </row>
    <row r="30140" spans="12:20" ht="16.8">
      <c r="L30140" s="404"/>
      <c r="M30140" s="404"/>
      <c r="N30140" s="404"/>
      <c r="O30140" s="404"/>
      <c r="P30140" s="404"/>
      <c r="Q30140" s="404"/>
      <c r="R30140" s="404"/>
      <c r="S30140" s="404"/>
      <c r="T30140" s="404"/>
    </row>
    <row r="30141" spans="12:20" ht="16.8">
      <c r="L30141" s="404"/>
      <c r="M30141" s="404"/>
      <c r="N30141" s="404"/>
      <c r="O30141" s="404"/>
      <c r="P30141" s="404"/>
      <c r="Q30141" s="404"/>
      <c r="R30141" s="404"/>
      <c r="S30141" s="404"/>
      <c r="T30141" s="404"/>
    </row>
    <row r="30142" spans="12:20" ht="16.8">
      <c r="L30142" s="404"/>
      <c r="M30142" s="404"/>
      <c r="N30142" s="404"/>
      <c r="O30142" s="404"/>
      <c r="P30142" s="404"/>
      <c r="Q30142" s="404"/>
      <c r="R30142" s="404"/>
      <c r="S30142" s="404"/>
      <c r="T30142" s="404"/>
    </row>
    <row r="30143" spans="12:20" ht="16.8">
      <c r="L30143" s="404"/>
      <c r="M30143" s="404"/>
      <c r="N30143" s="404"/>
      <c r="O30143" s="404"/>
      <c r="P30143" s="404"/>
      <c r="Q30143" s="404"/>
      <c r="R30143" s="404"/>
      <c r="S30143" s="404"/>
      <c r="T30143" s="404"/>
    </row>
    <row r="30144" spans="12:20" ht="16.8">
      <c r="L30144" s="404"/>
      <c r="M30144" s="404"/>
      <c r="N30144" s="404"/>
      <c r="O30144" s="404"/>
      <c r="P30144" s="404"/>
      <c r="Q30144" s="404"/>
      <c r="R30144" s="404"/>
      <c r="S30144" s="404"/>
      <c r="T30144" s="404"/>
    </row>
    <row r="30145" spans="12:20" ht="16.8">
      <c r="L30145" s="404"/>
      <c r="M30145" s="404"/>
      <c r="N30145" s="404"/>
      <c r="O30145" s="404"/>
      <c r="P30145" s="404"/>
      <c r="Q30145" s="404"/>
      <c r="R30145" s="404"/>
      <c r="S30145" s="404"/>
      <c r="T30145" s="404"/>
    </row>
    <row r="30146" spans="12:20" ht="16.8">
      <c r="L30146" s="404"/>
      <c r="M30146" s="404"/>
      <c r="N30146" s="404"/>
      <c r="O30146" s="404"/>
      <c r="P30146" s="404"/>
      <c r="Q30146" s="404"/>
      <c r="R30146" s="404"/>
      <c r="S30146" s="404"/>
      <c r="T30146" s="404"/>
    </row>
    <row r="30147" spans="12:20" ht="16.8">
      <c r="L30147" s="404"/>
      <c r="M30147" s="404"/>
      <c r="N30147" s="404"/>
      <c r="O30147" s="404"/>
      <c r="P30147" s="404"/>
      <c r="Q30147" s="404"/>
      <c r="R30147" s="404"/>
      <c r="S30147" s="404"/>
      <c r="T30147" s="404"/>
    </row>
    <row r="30148" spans="12:20" ht="16.8">
      <c r="L30148" s="404"/>
      <c r="M30148" s="404"/>
      <c r="N30148" s="404"/>
      <c r="O30148" s="404"/>
      <c r="P30148" s="404"/>
      <c r="Q30148" s="404"/>
      <c r="R30148" s="404"/>
      <c r="S30148" s="404"/>
      <c r="T30148" s="404"/>
    </row>
    <row r="30149" spans="12:20" ht="16.8">
      <c r="L30149" s="404"/>
      <c r="M30149" s="404"/>
      <c r="N30149" s="404"/>
      <c r="O30149" s="404"/>
      <c r="P30149" s="404"/>
      <c r="Q30149" s="404"/>
      <c r="R30149" s="404"/>
      <c r="S30149" s="404"/>
      <c r="T30149" s="404"/>
    </row>
    <row r="30150" spans="12:20" ht="16.8">
      <c r="L30150" s="404"/>
      <c r="M30150" s="404"/>
      <c r="N30150" s="404"/>
      <c r="O30150" s="404"/>
      <c r="P30150" s="404"/>
      <c r="Q30150" s="404"/>
      <c r="R30150" s="404"/>
      <c r="S30150" s="404"/>
      <c r="T30150" s="404"/>
    </row>
    <row r="30151" spans="12:20" ht="16.8">
      <c r="L30151" s="404"/>
      <c r="M30151" s="404"/>
      <c r="N30151" s="404"/>
      <c r="O30151" s="404"/>
      <c r="P30151" s="404"/>
      <c r="Q30151" s="404"/>
      <c r="R30151" s="404"/>
      <c r="S30151" s="404"/>
      <c r="T30151" s="404"/>
    </row>
    <row r="30152" spans="12:20" ht="16.8">
      <c r="L30152" s="404"/>
      <c r="M30152" s="404"/>
      <c r="N30152" s="404"/>
      <c r="O30152" s="404"/>
      <c r="P30152" s="404"/>
      <c r="Q30152" s="404"/>
      <c r="R30152" s="404"/>
      <c r="S30152" s="404"/>
      <c r="T30152" s="404"/>
    </row>
    <row r="30153" spans="12:20" ht="16.8">
      <c r="L30153" s="404"/>
      <c r="M30153" s="404"/>
      <c r="N30153" s="404"/>
      <c r="O30153" s="404"/>
      <c r="P30153" s="404"/>
      <c r="Q30153" s="404"/>
      <c r="R30153" s="404"/>
      <c r="S30153" s="404"/>
      <c r="T30153" s="404"/>
    </row>
    <row r="30154" spans="12:20" ht="16.8">
      <c r="L30154" s="404"/>
      <c r="M30154" s="404"/>
      <c r="N30154" s="404"/>
      <c r="O30154" s="404"/>
      <c r="P30154" s="404"/>
      <c r="Q30154" s="404"/>
      <c r="R30154" s="404"/>
      <c r="S30154" s="404"/>
      <c r="T30154" s="404"/>
    </row>
    <row r="30155" spans="12:20" ht="16.8">
      <c r="L30155" s="404"/>
      <c r="M30155" s="404"/>
      <c r="N30155" s="404"/>
      <c r="O30155" s="404"/>
      <c r="P30155" s="404"/>
      <c r="Q30155" s="404"/>
      <c r="R30155" s="404"/>
      <c r="S30155" s="404"/>
      <c r="T30155" s="404"/>
    </row>
    <row r="30156" spans="12:20" ht="16.8">
      <c r="L30156" s="404"/>
      <c r="M30156" s="404"/>
      <c r="N30156" s="404"/>
      <c r="O30156" s="404"/>
      <c r="P30156" s="404"/>
      <c r="Q30156" s="404"/>
      <c r="R30156" s="404"/>
      <c r="S30156" s="404"/>
      <c r="T30156" s="404"/>
    </row>
    <row r="30157" spans="12:20" ht="16.8">
      <c r="L30157" s="404"/>
      <c r="M30157" s="404"/>
      <c r="N30157" s="404"/>
      <c r="O30157" s="404"/>
      <c r="P30157" s="404"/>
      <c r="Q30157" s="404"/>
      <c r="R30157" s="404"/>
      <c r="S30157" s="404"/>
      <c r="T30157" s="404"/>
    </row>
    <row r="30158" spans="12:20" ht="16.8">
      <c r="L30158" s="404"/>
      <c r="M30158" s="404"/>
      <c r="N30158" s="404"/>
      <c r="O30158" s="404"/>
      <c r="P30158" s="404"/>
      <c r="Q30158" s="404"/>
      <c r="R30158" s="404"/>
      <c r="S30158" s="404"/>
      <c r="T30158" s="404"/>
    </row>
    <row r="30159" spans="12:20" ht="16.8">
      <c r="L30159" s="404"/>
      <c r="M30159" s="404"/>
      <c r="N30159" s="404"/>
      <c r="O30159" s="404"/>
      <c r="P30159" s="404"/>
      <c r="Q30159" s="404"/>
      <c r="R30159" s="404"/>
      <c r="S30159" s="404"/>
      <c r="T30159" s="404"/>
    </row>
    <row r="30160" spans="12:20" ht="16.8">
      <c r="L30160" s="404"/>
      <c r="M30160" s="404"/>
      <c r="N30160" s="404"/>
      <c r="O30160" s="404"/>
      <c r="P30160" s="404"/>
      <c r="Q30160" s="404"/>
      <c r="R30160" s="404"/>
      <c r="S30160" s="404"/>
      <c r="T30160" s="404"/>
    </row>
    <row r="30161" spans="12:20" ht="16.8">
      <c r="L30161" s="404"/>
      <c r="M30161" s="404"/>
      <c r="N30161" s="404"/>
      <c r="O30161" s="404"/>
      <c r="P30161" s="404"/>
      <c r="Q30161" s="404"/>
      <c r="R30161" s="404"/>
      <c r="S30161" s="404"/>
      <c r="T30161" s="404"/>
    </row>
    <row r="30162" spans="12:20" ht="16.8">
      <c r="L30162" s="404"/>
      <c r="M30162" s="404"/>
      <c r="N30162" s="404"/>
      <c r="O30162" s="404"/>
      <c r="P30162" s="404"/>
      <c r="Q30162" s="404"/>
      <c r="R30162" s="404"/>
      <c r="S30162" s="404"/>
      <c r="T30162" s="404"/>
    </row>
    <row r="30163" spans="12:20" ht="16.8">
      <c r="L30163" s="404"/>
      <c r="M30163" s="404"/>
      <c r="N30163" s="404"/>
      <c r="O30163" s="404"/>
      <c r="P30163" s="404"/>
      <c r="Q30163" s="404"/>
      <c r="R30163" s="404"/>
      <c r="S30163" s="404"/>
      <c r="T30163" s="404"/>
    </row>
    <row r="30164" spans="12:20" ht="16.8">
      <c r="L30164" s="404"/>
      <c r="M30164" s="404"/>
      <c r="N30164" s="404"/>
      <c r="O30164" s="404"/>
      <c r="P30164" s="404"/>
      <c r="Q30164" s="404"/>
      <c r="R30164" s="404"/>
      <c r="S30164" s="404"/>
      <c r="T30164" s="404"/>
    </row>
    <row r="30165" spans="12:20" ht="16.8">
      <c r="L30165" s="404"/>
      <c r="M30165" s="404"/>
      <c r="N30165" s="404"/>
      <c r="O30165" s="404"/>
      <c r="P30165" s="404"/>
      <c r="Q30165" s="404"/>
      <c r="R30165" s="404"/>
      <c r="S30165" s="404"/>
      <c r="T30165" s="404"/>
    </row>
    <row r="30166" spans="12:20" ht="16.8">
      <c r="L30166" s="404"/>
      <c r="M30166" s="404"/>
      <c r="N30166" s="404"/>
      <c r="O30166" s="404"/>
      <c r="P30166" s="404"/>
      <c r="Q30166" s="404"/>
      <c r="R30166" s="404"/>
      <c r="S30166" s="404"/>
      <c r="T30166" s="404"/>
    </row>
    <row r="30167" spans="12:20" ht="16.8">
      <c r="L30167" s="404"/>
      <c r="M30167" s="404"/>
      <c r="N30167" s="404"/>
      <c r="O30167" s="404"/>
      <c r="P30167" s="404"/>
      <c r="Q30167" s="404"/>
      <c r="R30167" s="404"/>
      <c r="S30167" s="404"/>
      <c r="T30167" s="404"/>
    </row>
    <row r="30168" spans="12:20" ht="16.8">
      <c r="L30168" s="404"/>
      <c r="M30168" s="404"/>
      <c r="N30168" s="404"/>
      <c r="O30168" s="404"/>
      <c r="P30168" s="404"/>
      <c r="Q30168" s="404"/>
      <c r="R30168" s="404"/>
      <c r="S30168" s="404"/>
      <c r="T30168" s="404"/>
    </row>
    <row r="30169" spans="12:20" ht="16.8">
      <c r="L30169" s="404"/>
      <c r="M30169" s="404"/>
      <c r="N30169" s="404"/>
      <c r="O30169" s="404"/>
      <c r="P30169" s="404"/>
      <c r="Q30169" s="404"/>
      <c r="R30169" s="404"/>
      <c r="S30169" s="404"/>
      <c r="T30169" s="404"/>
    </row>
    <row r="30170" spans="12:20" ht="16.8">
      <c r="L30170" s="404"/>
      <c r="M30170" s="404"/>
      <c r="N30170" s="404"/>
      <c r="O30170" s="404"/>
      <c r="P30170" s="404"/>
      <c r="Q30170" s="404"/>
      <c r="R30170" s="404"/>
      <c r="S30170" s="404"/>
      <c r="T30170" s="404"/>
    </row>
    <row r="30171" spans="12:20" ht="16.8">
      <c r="L30171" s="404"/>
      <c r="M30171" s="404"/>
      <c r="N30171" s="404"/>
      <c r="O30171" s="404"/>
      <c r="P30171" s="404"/>
      <c r="Q30171" s="404"/>
      <c r="R30171" s="404"/>
      <c r="S30171" s="404"/>
      <c r="T30171" s="404"/>
    </row>
    <row r="30172" spans="12:20" ht="16.8">
      <c r="L30172" s="404"/>
      <c r="M30172" s="404"/>
      <c r="N30172" s="404"/>
      <c r="O30172" s="404"/>
      <c r="P30172" s="404"/>
      <c r="Q30172" s="404"/>
      <c r="R30172" s="404"/>
      <c r="S30172" s="404"/>
      <c r="T30172" s="404"/>
    </row>
    <row r="30173" spans="12:20" ht="16.8">
      <c r="L30173" s="404"/>
      <c r="M30173" s="404"/>
      <c r="N30173" s="404"/>
      <c r="O30173" s="404"/>
      <c r="P30173" s="404"/>
      <c r="Q30173" s="404"/>
      <c r="R30173" s="404"/>
      <c r="S30173" s="404"/>
      <c r="T30173" s="404"/>
    </row>
    <row r="30174" spans="12:20" ht="16.8">
      <c r="L30174" s="404"/>
      <c r="M30174" s="404"/>
      <c r="N30174" s="404"/>
      <c r="O30174" s="404"/>
      <c r="P30174" s="404"/>
      <c r="Q30174" s="404"/>
      <c r="R30174" s="404"/>
      <c r="S30174" s="404"/>
      <c r="T30174" s="404"/>
    </row>
    <row r="30175" spans="12:20" ht="16.8">
      <c r="L30175" s="404"/>
      <c r="M30175" s="404"/>
      <c r="N30175" s="404"/>
      <c r="O30175" s="404"/>
      <c r="P30175" s="404"/>
      <c r="Q30175" s="404"/>
      <c r="R30175" s="404"/>
      <c r="S30175" s="404"/>
      <c r="T30175" s="404"/>
    </row>
    <row r="30176" spans="12:20" ht="16.8">
      <c r="L30176" s="404"/>
      <c r="M30176" s="404"/>
      <c r="N30176" s="404"/>
      <c r="O30176" s="404"/>
      <c r="P30176" s="404"/>
      <c r="Q30176" s="404"/>
      <c r="R30176" s="404"/>
      <c r="S30176" s="404"/>
      <c r="T30176" s="404"/>
    </row>
    <row r="30177" spans="12:20" ht="16.8">
      <c r="L30177" s="404"/>
      <c r="M30177" s="404"/>
      <c r="N30177" s="404"/>
      <c r="O30177" s="404"/>
      <c r="P30177" s="404"/>
      <c r="Q30177" s="404"/>
      <c r="R30177" s="404"/>
      <c r="S30177" s="404"/>
      <c r="T30177" s="404"/>
    </row>
    <row r="30178" spans="12:20" ht="16.8">
      <c r="L30178" s="404"/>
      <c r="M30178" s="404"/>
      <c r="N30178" s="404"/>
      <c r="O30178" s="404"/>
      <c r="P30178" s="404"/>
      <c r="Q30178" s="404"/>
      <c r="R30178" s="404"/>
      <c r="S30178" s="404"/>
      <c r="T30178" s="404"/>
    </row>
    <row r="30179" spans="12:20" ht="16.8">
      <c r="L30179" s="404"/>
      <c r="M30179" s="404"/>
      <c r="N30179" s="404"/>
      <c r="O30179" s="404"/>
      <c r="P30179" s="404"/>
      <c r="Q30179" s="404"/>
      <c r="R30179" s="404"/>
      <c r="S30179" s="404"/>
      <c r="T30179" s="404"/>
    </row>
    <row r="30180" spans="12:20" ht="16.8">
      <c r="L30180" s="404"/>
      <c r="M30180" s="404"/>
      <c r="N30180" s="404"/>
      <c r="O30180" s="404"/>
      <c r="P30180" s="404"/>
      <c r="Q30180" s="404"/>
      <c r="R30180" s="404"/>
      <c r="S30180" s="404"/>
      <c r="T30180" s="404"/>
    </row>
    <row r="30181" spans="12:20" ht="16.8">
      <c r="L30181" s="404"/>
      <c r="M30181" s="404"/>
      <c r="N30181" s="404"/>
      <c r="O30181" s="404"/>
      <c r="P30181" s="404"/>
      <c r="Q30181" s="404"/>
      <c r="R30181" s="404"/>
      <c r="S30181" s="404"/>
      <c r="T30181" s="404"/>
    </row>
    <row r="30182" spans="12:20" ht="16.8">
      <c r="L30182" s="404"/>
      <c r="M30182" s="404"/>
      <c r="N30182" s="404"/>
      <c r="O30182" s="404"/>
      <c r="P30182" s="404"/>
      <c r="Q30182" s="404"/>
      <c r="R30182" s="404"/>
      <c r="S30182" s="404"/>
      <c r="T30182" s="404"/>
    </row>
    <row r="30183" spans="12:20" ht="16.8">
      <c r="L30183" s="404"/>
      <c r="M30183" s="404"/>
      <c r="N30183" s="404"/>
      <c r="O30183" s="404"/>
      <c r="P30183" s="404"/>
      <c r="Q30183" s="404"/>
      <c r="R30183" s="404"/>
      <c r="S30183" s="404"/>
      <c r="T30183" s="404"/>
    </row>
    <row r="30184" spans="12:20" ht="16.8">
      <c r="L30184" s="404"/>
      <c r="M30184" s="404"/>
      <c r="N30184" s="404"/>
      <c r="O30184" s="404"/>
      <c r="P30184" s="404"/>
      <c r="Q30184" s="404"/>
      <c r="R30184" s="404"/>
      <c r="S30184" s="404"/>
      <c r="T30184" s="404"/>
    </row>
    <row r="30185" spans="12:20" ht="16.8">
      <c r="L30185" s="404"/>
      <c r="M30185" s="404"/>
      <c r="N30185" s="404"/>
      <c r="O30185" s="404"/>
      <c r="P30185" s="404"/>
      <c r="Q30185" s="404"/>
      <c r="R30185" s="404"/>
      <c r="S30185" s="404"/>
      <c r="T30185" s="404"/>
    </row>
    <row r="30186" spans="12:20" ht="16.8">
      <c r="L30186" s="404"/>
      <c r="M30186" s="404"/>
      <c r="N30186" s="404"/>
      <c r="O30186" s="404"/>
      <c r="P30186" s="404"/>
      <c r="Q30186" s="404"/>
      <c r="R30186" s="404"/>
      <c r="S30186" s="404"/>
      <c r="T30186" s="404"/>
    </row>
    <row r="30187" spans="12:20" ht="16.8">
      <c r="L30187" s="404"/>
      <c r="M30187" s="404"/>
      <c r="N30187" s="404"/>
      <c r="O30187" s="404"/>
      <c r="P30187" s="404"/>
      <c r="Q30187" s="404"/>
      <c r="R30187" s="404"/>
      <c r="S30187" s="404"/>
      <c r="T30187" s="404"/>
    </row>
    <row r="30188" spans="12:20" ht="16.8">
      <c r="L30188" s="404"/>
      <c r="M30188" s="404"/>
      <c r="N30188" s="404"/>
      <c r="O30188" s="404"/>
      <c r="P30188" s="404"/>
      <c r="Q30188" s="404"/>
      <c r="R30188" s="404"/>
      <c r="S30188" s="404"/>
      <c r="T30188" s="404"/>
    </row>
    <row r="30189" spans="12:20" ht="16.8">
      <c r="L30189" s="404"/>
      <c r="M30189" s="404"/>
      <c r="N30189" s="404"/>
      <c r="O30189" s="404"/>
      <c r="P30189" s="404"/>
      <c r="Q30189" s="404"/>
      <c r="R30189" s="404"/>
      <c r="S30189" s="404"/>
      <c r="T30189" s="404"/>
    </row>
    <row r="30190" spans="12:20" ht="16.8">
      <c r="L30190" s="404"/>
      <c r="M30190" s="404"/>
      <c r="N30190" s="404"/>
      <c r="O30190" s="404"/>
      <c r="P30190" s="404"/>
      <c r="Q30190" s="404"/>
      <c r="R30190" s="404"/>
      <c r="S30190" s="404"/>
      <c r="T30190" s="404"/>
    </row>
    <row r="30191" spans="12:20" ht="16.8">
      <c r="L30191" s="404"/>
      <c r="M30191" s="404"/>
      <c r="N30191" s="404"/>
      <c r="O30191" s="404"/>
      <c r="P30191" s="404"/>
      <c r="Q30191" s="404"/>
      <c r="R30191" s="404"/>
      <c r="S30191" s="404"/>
      <c r="T30191" s="404"/>
    </row>
    <row r="30192" spans="12:20" ht="16.8">
      <c r="L30192" s="404"/>
      <c r="M30192" s="404"/>
      <c r="N30192" s="404"/>
      <c r="O30192" s="404"/>
      <c r="P30192" s="404"/>
      <c r="Q30192" s="404"/>
      <c r="R30192" s="404"/>
      <c r="S30192" s="404"/>
      <c r="T30192" s="404"/>
    </row>
    <row r="30193" spans="12:20" ht="16.8">
      <c r="L30193" s="404"/>
      <c r="M30193" s="404"/>
      <c r="N30193" s="404"/>
      <c r="O30193" s="404"/>
      <c r="P30193" s="404"/>
      <c r="Q30193" s="404"/>
      <c r="R30193" s="404"/>
      <c r="S30193" s="404"/>
      <c r="T30193" s="404"/>
    </row>
    <row r="30194" spans="12:20" ht="16.8">
      <c r="L30194" s="404"/>
      <c r="M30194" s="404"/>
      <c r="N30194" s="404"/>
      <c r="O30194" s="404"/>
      <c r="P30194" s="404"/>
      <c r="Q30194" s="404"/>
      <c r="R30194" s="404"/>
      <c r="S30194" s="404"/>
      <c r="T30194" s="404"/>
    </row>
    <row r="30195" spans="12:20" ht="16.8">
      <c r="L30195" s="404"/>
      <c r="M30195" s="404"/>
      <c r="N30195" s="404"/>
      <c r="O30195" s="404"/>
      <c r="P30195" s="404"/>
      <c r="Q30195" s="404"/>
      <c r="R30195" s="404"/>
      <c r="S30195" s="404"/>
      <c r="T30195" s="404"/>
    </row>
    <row r="30196" spans="12:20" ht="16.8">
      <c r="L30196" s="404"/>
      <c r="M30196" s="404"/>
      <c r="N30196" s="404"/>
      <c r="O30196" s="404"/>
      <c r="P30196" s="404"/>
      <c r="Q30196" s="404"/>
      <c r="R30196" s="404"/>
      <c r="S30196" s="404"/>
      <c r="T30196" s="404"/>
    </row>
    <row r="30197" spans="12:20" ht="16.8">
      <c r="L30197" s="404"/>
      <c r="M30197" s="404"/>
      <c r="N30197" s="404"/>
      <c r="O30197" s="404"/>
      <c r="P30197" s="404"/>
      <c r="Q30197" s="404"/>
      <c r="R30197" s="404"/>
      <c r="S30197" s="404"/>
      <c r="T30197" s="404"/>
    </row>
    <row r="30198" spans="12:20" ht="16.8">
      <c r="L30198" s="404"/>
      <c r="M30198" s="404"/>
      <c r="N30198" s="404"/>
      <c r="O30198" s="404"/>
      <c r="P30198" s="404"/>
      <c r="Q30198" s="404"/>
      <c r="R30198" s="404"/>
      <c r="S30198" s="404"/>
      <c r="T30198" s="404"/>
    </row>
    <row r="30199" spans="12:20" ht="16.8">
      <c r="L30199" s="404"/>
      <c r="M30199" s="404"/>
      <c r="N30199" s="404"/>
      <c r="O30199" s="404"/>
      <c r="P30199" s="404"/>
      <c r="Q30199" s="404"/>
      <c r="R30199" s="404"/>
      <c r="S30199" s="404"/>
      <c r="T30199" s="404"/>
    </row>
    <row r="30200" spans="12:20" ht="16.8">
      <c r="L30200" s="404"/>
      <c r="M30200" s="404"/>
      <c r="N30200" s="404"/>
      <c r="O30200" s="404"/>
      <c r="P30200" s="404"/>
      <c r="Q30200" s="404"/>
      <c r="R30200" s="404"/>
      <c r="S30200" s="404"/>
      <c r="T30200" s="404"/>
    </row>
    <row r="30201" spans="12:20" ht="16.8">
      <c r="L30201" s="404"/>
      <c r="M30201" s="404"/>
      <c r="N30201" s="404"/>
      <c r="O30201" s="404"/>
      <c r="P30201" s="404"/>
      <c r="Q30201" s="404"/>
      <c r="R30201" s="404"/>
      <c r="S30201" s="404"/>
      <c r="T30201" s="404"/>
    </row>
    <row r="30202" spans="12:20" ht="16.8">
      <c r="L30202" s="404"/>
      <c r="M30202" s="404"/>
      <c r="N30202" s="404"/>
      <c r="O30202" s="404"/>
      <c r="P30202" s="404"/>
      <c r="Q30202" s="404"/>
      <c r="R30202" s="404"/>
      <c r="S30202" s="404"/>
      <c r="T30202" s="404"/>
    </row>
    <row r="30203" spans="12:20" ht="16.8">
      <c r="L30203" s="404"/>
      <c r="M30203" s="404"/>
      <c r="N30203" s="404"/>
      <c r="O30203" s="404"/>
      <c r="P30203" s="404"/>
      <c r="Q30203" s="404"/>
      <c r="R30203" s="404"/>
      <c r="S30203" s="404"/>
      <c r="T30203" s="404"/>
    </row>
    <row r="30204" spans="12:20" ht="16.8">
      <c r="L30204" s="404"/>
      <c r="M30204" s="404"/>
      <c r="N30204" s="404"/>
      <c r="O30204" s="404"/>
      <c r="P30204" s="404"/>
      <c r="Q30204" s="404"/>
      <c r="R30204" s="404"/>
      <c r="S30204" s="404"/>
      <c r="T30204" s="404"/>
    </row>
    <row r="30205" spans="12:20" ht="16.8">
      <c r="L30205" s="404"/>
      <c r="M30205" s="404"/>
      <c r="N30205" s="404"/>
      <c r="O30205" s="404"/>
      <c r="P30205" s="404"/>
      <c r="Q30205" s="404"/>
      <c r="R30205" s="404"/>
      <c r="S30205" s="404"/>
      <c r="T30205" s="404"/>
    </row>
    <row r="30206" spans="12:20" ht="16.8">
      <c r="L30206" s="404"/>
      <c r="M30206" s="404"/>
      <c r="N30206" s="404"/>
      <c r="O30206" s="404"/>
      <c r="P30206" s="404"/>
      <c r="Q30206" s="404"/>
      <c r="R30206" s="404"/>
      <c r="S30206" s="404"/>
      <c r="T30206" s="404"/>
    </row>
    <row r="30207" spans="12:20" ht="16.8">
      <c r="L30207" s="404"/>
      <c r="M30207" s="404"/>
      <c r="N30207" s="404"/>
      <c r="O30207" s="404"/>
      <c r="P30207" s="404"/>
      <c r="Q30207" s="404"/>
      <c r="R30207" s="404"/>
      <c r="S30207" s="404"/>
      <c r="T30207" s="404"/>
    </row>
    <row r="30208" spans="12:20" ht="16.8">
      <c r="L30208" s="404"/>
      <c r="M30208" s="404"/>
      <c r="N30208" s="404"/>
      <c r="O30208" s="404"/>
      <c r="P30208" s="404"/>
      <c r="Q30208" s="404"/>
      <c r="R30208" s="404"/>
      <c r="S30208" s="404"/>
      <c r="T30208" s="404"/>
    </row>
    <row r="30209" spans="12:20" ht="16.8">
      <c r="L30209" s="404"/>
      <c r="M30209" s="404"/>
      <c r="N30209" s="404"/>
      <c r="O30209" s="404"/>
      <c r="P30209" s="404"/>
      <c r="Q30209" s="404"/>
      <c r="R30209" s="404"/>
      <c r="S30209" s="404"/>
      <c r="T30209" s="404"/>
    </row>
    <row r="30210" spans="12:20" ht="16.8">
      <c r="L30210" s="404"/>
      <c r="M30210" s="404"/>
      <c r="N30210" s="404"/>
      <c r="O30210" s="404"/>
      <c r="P30210" s="404"/>
      <c r="Q30210" s="404"/>
      <c r="R30210" s="404"/>
      <c r="S30210" s="404"/>
      <c r="T30210" s="404"/>
    </row>
    <row r="30211" spans="12:20" ht="16.8">
      <c r="L30211" s="404"/>
      <c r="M30211" s="404"/>
      <c r="N30211" s="404"/>
      <c r="O30211" s="404"/>
      <c r="P30211" s="404"/>
      <c r="Q30211" s="404"/>
      <c r="R30211" s="404"/>
      <c r="S30211" s="404"/>
      <c r="T30211" s="404"/>
    </row>
    <row r="30212" spans="12:20" ht="16.8">
      <c r="L30212" s="404"/>
      <c r="M30212" s="404"/>
      <c r="N30212" s="404"/>
      <c r="O30212" s="404"/>
      <c r="P30212" s="404"/>
      <c r="Q30212" s="404"/>
      <c r="R30212" s="404"/>
      <c r="S30212" s="404"/>
      <c r="T30212" s="404"/>
    </row>
    <row r="30213" spans="12:20" ht="16.8">
      <c r="L30213" s="404"/>
      <c r="M30213" s="404"/>
      <c r="N30213" s="404"/>
      <c r="O30213" s="404"/>
      <c r="P30213" s="404"/>
      <c r="Q30213" s="404"/>
      <c r="R30213" s="404"/>
      <c r="S30213" s="404"/>
      <c r="T30213" s="404"/>
    </row>
    <row r="30214" spans="12:20" ht="16.8">
      <c r="L30214" s="404"/>
      <c r="M30214" s="404"/>
      <c r="N30214" s="404"/>
      <c r="O30214" s="404"/>
      <c r="P30214" s="404"/>
      <c r="Q30214" s="404"/>
      <c r="R30214" s="404"/>
      <c r="S30214" s="404"/>
      <c r="T30214" s="404"/>
    </row>
    <row r="30215" spans="12:20" ht="16.8">
      <c r="L30215" s="404"/>
      <c r="M30215" s="404"/>
      <c r="N30215" s="404"/>
      <c r="O30215" s="404"/>
      <c r="P30215" s="404"/>
      <c r="Q30215" s="404"/>
      <c r="R30215" s="404"/>
      <c r="S30215" s="404"/>
      <c r="T30215" s="404"/>
    </row>
    <row r="30216" spans="12:20" ht="16.8">
      <c r="L30216" s="404"/>
      <c r="M30216" s="404"/>
      <c r="N30216" s="404"/>
      <c r="O30216" s="404"/>
      <c r="P30216" s="404"/>
      <c r="Q30216" s="404"/>
      <c r="R30216" s="404"/>
      <c r="S30216" s="404"/>
      <c r="T30216" s="404"/>
    </row>
    <row r="30217" spans="12:20" ht="16.8">
      <c r="L30217" s="404"/>
      <c r="M30217" s="404"/>
      <c r="N30217" s="404"/>
      <c r="O30217" s="404"/>
      <c r="P30217" s="404"/>
      <c r="Q30217" s="404"/>
      <c r="R30217" s="404"/>
      <c r="S30217" s="404"/>
      <c r="T30217" s="404"/>
    </row>
    <row r="30218" spans="12:20" ht="16.8">
      <c r="L30218" s="404"/>
      <c r="M30218" s="404"/>
      <c r="N30218" s="404"/>
      <c r="O30218" s="404"/>
      <c r="P30218" s="404"/>
      <c r="Q30218" s="404"/>
      <c r="R30218" s="404"/>
      <c r="S30218" s="404"/>
      <c r="T30218" s="404"/>
    </row>
    <row r="30219" spans="12:20" ht="16.8">
      <c r="L30219" s="404"/>
      <c r="M30219" s="404"/>
      <c r="N30219" s="404"/>
      <c r="O30219" s="404"/>
      <c r="P30219" s="404"/>
      <c r="Q30219" s="404"/>
      <c r="R30219" s="404"/>
      <c r="S30219" s="404"/>
      <c r="T30219" s="404"/>
    </row>
    <row r="30220" spans="12:20" ht="16.8">
      <c r="L30220" s="404"/>
      <c r="M30220" s="404"/>
      <c r="N30220" s="404"/>
      <c r="O30220" s="404"/>
      <c r="P30220" s="404"/>
      <c r="Q30220" s="404"/>
      <c r="R30220" s="404"/>
      <c r="S30220" s="404"/>
      <c r="T30220" s="404"/>
    </row>
    <row r="30221" spans="12:20" ht="16.8">
      <c r="L30221" s="404"/>
      <c r="M30221" s="404"/>
      <c r="N30221" s="404"/>
      <c r="O30221" s="404"/>
      <c r="P30221" s="404"/>
      <c r="Q30221" s="404"/>
      <c r="R30221" s="404"/>
      <c r="S30221" s="404"/>
      <c r="T30221" s="404"/>
    </row>
    <row r="30222" spans="12:20" ht="16.8">
      <c r="L30222" s="404"/>
      <c r="M30222" s="404"/>
      <c r="N30222" s="404"/>
      <c r="O30222" s="404"/>
      <c r="P30222" s="404"/>
      <c r="Q30222" s="404"/>
      <c r="R30222" s="404"/>
      <c r="S30222" s="404"/>
      <c r="T30222" s="404"/>
    </row>
    <row r="30223" spans="12:20" ht="16.8">
      <c r="L30223" s="404"/>
      <c r="M30223" s="404"/>
      <c r="N30223" s="404"/>
      <c r="O30223" s="404"/>
      <c r="P30223" s="404"/>
      <c r="Q30223" s="404"/>
      <c r="R30223" s="404"/>
      <c r="S30223" s="404"/>
      <c r="T30223" s="404"/>
    </row>
    <row r="30224" spans="12:20" ht="16.8">
      <c r="L30224" s="404"/>
      <c r="M30224" s="404"/>
      <c r="N30224" s="404"/>
      <c r="O30224" s="404"/>
      <c r="P30224" s="404"/>
      <c r="Q30224" s="404"/>
      <c r="R30224" s="404"/>
      <c r="S30224" s="404"/>
      <c r="T30224" s="404"/>
    </row>
    <row r="30225" spans="12:20" ht="16.8">
      <c r="L30225" s="404"/>
      <c r="M30225" s="404"/>
      <c r="N30225" s="404"/>
      <c r="O30225" s="404"/>
      <c r="P30225" s="404"/>
      <c r="Q30225" s="404"/>
      <c r="R30225" s="404"/>
      <c r="S30225" s="404"/>
      <c r="T30225" s="404"/>
    </row>
    <row r="30226" spans="12:20" ht="16.8">
      <c r="L30226" s="404"/>
      <c r="M30226" s="404"/>
      <c r="N30226" s="404"/>
      <c r="O30226" s="404"/>
      <c r="P30226" s="404"/>
      <c r="Q30226" s="404"/>
      <c r="R30226" s="404"/>
      <c r="S30226" s="404"/>
      <c r="T30226" s="404"/>
    </row>
    <row r="30227" spans="12:20" ht="16.8">
      <c r="L30227" s="404"/>
      <c r="M30227" s="404"/>
      <c r="N30227" s="404"/>
      <c r="O30227" s="404"/>
      <c r="P30227" s="404"/>
      <c r="Q30227" s="404"/>
      <c r="R30227" s="404"/>
      <c r="S30227" s="404"/>
      <c r="T30227" s="404"/>
    </row>
    <row r="30228" spans="12:20" ht="16.8">
      <c r="L30228" s="404"/>
      <c r="M30228" s="404"/>
      <c r="N30228" s="404"/>
      <c r="O30228" s="404"/>
      <c r="P30228" s="404"/>
      <c r="Q30228" s="404"/>
      <c r="R30228" s="404"/>
      <c r="S30228" s="404"/>
      <c r="T30228" s="404"/>
    </row>
    <row r="30229" spans="12:20" ht="16.8">
      <c r="L30229" s="404"/>
      <c r="M30229" s="404"/>
      <c r="N30229" s="404"/>
      <c r="O30229" s="404"/>
      <c r="P30229" s="404"/>
      <c r="Q30229" s="404"/>
      <c r="R30229" s="404"/>
      <c r="S30229" s="404"/>
      <c r="T30229" s="404"/>
    </row>
    <row r="30230" spans="12:20" ht="16.8">
      <c r="L30230" s="404"/>
      <c r="M30230" s="404"/>
      <c r="N30230" s="404"/>
      <c r="O30230" s="404"/>
      <c r="P30230" s="404"/>
      <c r="Q30230" s="404"/>
      <c r="R30230" s="404"/>
      <c r="S30230" s="404"/>
      <c r="T30230" s="404"/>
    </row>
    <row r="30231" spans="12:20" ht="16.8">
      <c r="L30231" s="404"/>
      <c r="M30231" s="404"/>
      <c r="N30231" s="404"/>
      <c r="O30231" s="404"/>
      <c r="P30231" s="404"/>
      <c r="Q30231" s="404"/>
      <c r="R30231" s="404"/>
      <c r="S30231" s="404"/>
      <c r="T30231" s="404"/>
    </row>
    <row r="30232" spans="12:20" ht="16.8">
      <c r="L30232" s="404"/>
      <c r="M30232" s="404"/>
      <c r="N30232" s="404"/>
      <c r="O30232" s="404"/>
      <c r="P30232" s="404"/>
      <c r="Q30232" s="404"/>
      <c r="R30232" s="404"/>
      <c r="S30232" s="404"/>
      <c r="T30232" s="404"/>
    </row>
    <row r="30233" spans="12:20" ht="16.8">
      <c r="L30233" s="404"/>
      <c r="M30233" s="404"/>
      <c r="N30233" s="404"/>
      <c r="O30233" s="404"/>
      <c r="P30233" s="404"/>
      <c r="Q30233" s="404"/>
      <c r="R30233" s="404"/>
      <c r="S30233" s="404"/>
      <c r="T30233" s="404"/>
    </row>
    <row r="30234" spans="12:20" ht="16.8">
      <c r="L30234" s="404"/>
      <c r="M30234" s="404"/>
      <c r="N30234" s="404"/>
      <c r="O30234" s="404"/>
      <c r="P30234" s="404"/>
      <c r="Q30234" s="404"/>
      <c r="R30234" s="404"/>
      <c r="S30234" s="404"/>
      <c r="T30234" s="404"/>
    </row>
    <row r="30235" spans="12:20" ht="16.8">
      <c r="L30235" s="404"/>
      <c r="M30235" s="404"/>
      <c r="N30235" s="404"/>
      <c r="O30235" s="404"/>
      <c r="P30235" s="404"/>
      <c r="Q30235" s="404"/>
      <c r="R30235" s="404"/>
      <c r="S30235" s="404"/>
      <c r="T30235" s="404"/>
    </row>
    <row r="30236" spans="12:20" ht="16.8">
      <c r="L30236" s="404"/>
      <c r="M30236" s="404"/>
      <c r="N30236" s="404"/>
      <c r="O30236" s="404"/>
      <c r="P30236" s="404"/>
      <c r="Q30236" s="404"/>
      <c r="R30236" s="404"/>
      <c r="S30236" s="404"/>
      <c r="T30236" s="404"/>
    </row>
    <row r="30237" spans="12:20" ht="16.8">
      <c r="L30237" s="404"/>
      <c r="M30237" s="404"/>
      <c r="N30237" s="404"/>
      <c r="O30237" s="404"/>
      <c r="P30237" s="404"/>
      <c r="Q30237" s="404"/>
      <c r="R30237" s="404"/>
      <c r="S30237" s="404"/>
      <c r="T30237" s="404"/>
    </row>
    <row r="30238" spans="12:20" ht="16.8">
      <c r="L30238" s="404"/>
      <c r="M30238" s="404"/>
      <c r="N30238" s="404"/>
      <c r="O30238" s="404"/>
      <c r="P30238" s="404"/>
      <c r="Q30238" s="404"/>
      <c r="R30238" s="404"/>
      <c r="S30238" s="404"/>
      <c r="T30238" s="404"/>
    </row>
    <row r="30239" spans="12:20" ht="16.8">
      <c r="L30239" s="404"/>
      <c r="M30239" s="404"/>
      <c r="N30239" s="404"/>
      <c r="O30239" s="404"/>
      <c r="P30239" s="404"/>
      <c r="Q30239" s="404"/>
      <c r="R30239" s="404"/>
      <c r="S30239" s="404"/>
      <c r="T30239" s="404"/>
    </row>
    <row r="30240" spans="12:20" ht="16.8">
      <c r="L30240" s="404"/>
      <c r="M30240" s="404"/>
      <c r="N30240" s="404"/>
      <c r="O30240" s="404"/>
      <c r="P30240" s="404"/>
      <c r="Q30240" s="404"/>
      <c r="R30240" s="404"/>
      <c r="S30240" s="404"/>
      <c r="T30240" s="404"/>
    </row>
    <row r="30241" spans="12:20" ht="16.8">
      <c r="L30241" s="404"/>
      <c r="M30241" s="404"/>
      <c r="N30241" s="404"/>
      <c r="O30241" s="404"/>
      <c r="P30241" s="404"/>
      <c r="Q30241" s="404"/>
      <c r="R30241" s="404"/>
      <c r="S30241" s="404"/>
      <c r="T30241" s="404"/>
    </row>
    <row r="30242" spans="12:20" ht="16.8">
      <c r="L30242" s="404"/>
      <c r="M30242" s="404"/>
      <c r="N30242" s="404"/>
      <c r="O30242" s="404"/>
      <c r="P30242" s="404"/>
      <c r="Q30242" s="404"/>
      <c r="R30242" s="404"/>
      <c r="S30242" s="404"/>
      <c r="T30242" s="404"/>
    </row>
    <row r="30243" spans="12:20" ht="16.8">
      <c r="L30243" s="404"/>
      <c r="M30243" s="404"/>
      <c r="N30243" s="404"/>
      <c r="O30243" s="404"/>
      <c r="P30243" s="404"/>
      <c r="Q30243" s="404"/>
      <c r="R30243" s="404"/>
      <c r="S30243" s="404"/>
      <c r="T30243" s="404"/>
    </row>
    <row r="30244" spans="12:20" ht="16.8">
      <c r="L30244" s="404"/>
      <c r="M30244" s="404"/>
      <c r="N30244" s="404"/>
      <c r="O30244" s="404"/>
      <c r="P30244" s="404"/>
      <c r="Q30244" s="404"/>
      <c r="R30244" s="404"/>
      <c r="S30244" s="404"/>
      <c r="T30244" s="404"/>
    </row>
    <row r="30245" spans="12:20" ht="16.8">
      <c r="L30245" s="404"/>
      <c r="M30245" s="404"/>
      <c r="N30245" s="404"/>
      <c r="O30245" s="404"/>
      <c r="P30245" s="404"/>
      <c r="Q30245" s="404"/>
      <c r="R30245" s="404"/>
      <c r="S30245" s="404"/>
      <c r="T30245" s="404"/>
    </row>
    <row r="30246" spans="12:20" ht="16.8">
      <c r="L30246" s="404"/>
      <c r="M30246" s="404"/>
      <c r="N30246" s="404"/>
      <c r="O30246" s="404"/>
      <c r="P30246" s="404"/>
      <c r="Q30246" s="404"/>
      <c r="R30246" s="404"/>
      <c r="S30246" s="404"/>
      <c r="T30246" s="404"/>
    </row>
    <row r="30247" spans="12:20" ht="16.8">
      <c r="L30247" s="404"/>
      <c r="M30247" s="404"/>
      <c r="N30247" s="404"/>
      <c r="O30247" s="404"/>
      <c r="P30247" s="404"/>
      <c r="Q30247" s="404"/>
      <c r="R30247" s="404"/>
      <c r="S30247" s="404"/>
      <c r="T30247" s="404"/>
    </row>
    <row r="30248" spans="12:20" ht="16.8">
      <c r="L30248" s="404"/>
      <c r="M30248" s="404"/>
      <c r="N30248" s="404"/>
      <c r="O30248" s="404"/>
      <c r="P30248" s="404"/>
      <c r="Q30248" s="404"/>
      <c r="R30248" s="404"/>
      <c r="S30248" s="404"/>
      <c r="T30248" s="404"/>
    </row>
    <row r="30249" spans="12:20" ht="16.8">
      <c r="L30249" s="404"/>
      <c r="M30249" s="404"/>
      <c r="N30249" s="404"/>
      <c r="O30249" s="404"/>
      <c r="P30249" s="404"/>
      <c r="Q30249" s="404"/>
      <c r="R30249" s="404"/>
      <c r="S30249" s="404"/>
      <c r="T30249" s="404"/>
    </row>
    <row r="30250" spans="12:20" ht="16.8">
      <c r="L30250" s="404"/>
      <c r="M30250" s="404"/>
      <c r="N30250" s="404"/>
      <c r="O30250" s="404"/>
      <c r="P30250" s="404"/>
      <c r="Q30250" s="404"/>
      <c r="R30250" s="404"/>
      <c r="S30250" s="404"/>
      <c r="T30250" s="404"/>
    </row>
    <row r="30251" spans="12:20" ht="16.8">
      <c r="L30251" s="404"/>
      <c r="M30251" s="404"/>
      <c r="N30251" s="404"/>
      <c r="O30251" s="404"/>
      <c r="P30251" s="404"/>
      <c r="Q30251" s="404"/>
      <c r="R30251" s="404"/>
      <c r="S30251" s="404"/>
      <c r="T30251" s="404"/>
    </row>
    <row r="30252" spans="12:20" ht="16.8">
      <c r="L30252" s="404"/>
      <c r="M30252" s="404"/>
      <c r="N30252" s="404"/>
      <c r="O30252" s="404"/>
      <c r="P30252" s="404"/>
      <c r="Q30252" s="404"/>
      <c r="R30252" s="404"/>
      <c r="S30252" s="404"/>
      <c r="T30252" s="404"/>
    </row>
    <row r="30253" spans="12:20" ht="16.8">
      <c r="L30253" s="404"/>
      <c r="M30253" s="404"/>
      <c r="N30253" s="404"/>
      <c r="O30253" s="404"/>
      <c r="P30253" s="404"/>
      <c r="Q30253" s="404"/>
      <c r="R30253" s="404"/>
      <c r="S30253" s="404"/>
      <c r="T30253" s="404"/>
    </row>
    <row r="30254" spans="12:20" ht="16.8">
      <c r="L30254" s="404"/>
      <c r="M30254" s="404"/>
      <c r="N30254" s="404"/>
      <c r="O30254" s="404"/>
      <c r="P30254" s="404"/>
      <c r="Q30254" s="404"/>
      <c r="R30254" s="404"/>
      <c r="S30254" s="404"/>
      <c r="T30254" s="404"/>
    </row>
    <row r="30255" spans="12:20" ht="16.8">
      <c r="L30255" s="404"/>
      <c r="M30255" s="404"/>
      <c r="N30255" s="404"/>
      <c r="O30255" s="404"/>
      <c r="P30255" s="404"/>
      <c r="Q30255" s="404"/>
      <c r="R30255" s="404"/>
      <c r="S30255" s="404"/>
      <c r="T30255" s="404"/>
    </row>
    <row r="30256" spans="12:20" ht="16.8">
      <c r="L30256" s="404"/>
      <c r="M30256" s="404"/>
      <c r="N30256" s="404"/>
      <c r="O30256" s="404"/>
      <c r="P30256" s="404"/>
      <c r="Q30256" s="404"/>
      <c r="R30256" s="404"/>
      <c r="S30256" s="404"/>
      <c r="T30256" s="404"/>
    </row>
    <row r="30257" spans="12:20" ht="16.8">
      <c r="L30257" s="404"/>
      <c r="M30257" s="404"/>
      <c r="N30257" s="404"/>
      <c r="O30257" s="404"/>
      <c r="P30257" s="404"/>
      <c r="Q30257" s="404"/>
      <c r="R30257" s="404"/>
      <c r="S30257" s="404"/>
      <c r="T30257" s="404"/>
    </row>
    <row r="30258" spans="12:20" ht="16.8">
      <c r="L30258" s="404"/>
      <c r="M30258" s="404"/>
      <c r="N30258" s="404"/>
      <c r="O30258" s="404"/>
      <c r="P30258" s="404"/>
      <c r="Q30258" s="404"/>
      <c r="R30258" s="404"/>
      <c r="S30258" s="404"/>
      <c r="T30258" s="404"/>
    </row>
    <row r="30259" spans="12:20" ht="16.8">
      <c r="L30259" s="404"/>
      <c r="M30259" s="404"/>
      <c r="N30259" s="404"/>
      <c r="O30259" s="404"/>
      <c r="P30259" s="404"/>
      <c r="Q30259" s="404"/>
      <c r="R30259" s="404"/>
      <c r="S30259" s="404"/>
      <c r="T30259" s="404"/>
    </row>
    <row r="30260" spans="12:20" ht="16.8">
      <c r="L30260" s="404"/>
      <c r="M30260" s="404"/>
      <c r="N30260" s="404"/>
      <c r="O30260" s="404"/>
      <c r="P30260" s="404"/>
      <c r="Q30260" s="404"/>
      <c r="R30260" s="404"/>
      <c r="S30260" s="404"/>
      <c r="T30260" s="404"/>
    </row>
    <row r="30261" spans="12:20" ht="16.8">
      <c r="L30261" s="404"/>
      <c r="M30261" s="404"/>
      <c r="N30261" s="404"/>
      <c r="O30261" s="404"/>
      <c r="P30261" s="404"/>
      <c r="Q30261" s="404"/>
      <c r="R30261" s="404"/>
      <c r="S30261" s="404"/>
      <c r="T30261" s="404"/>
    </row>
    <row r="30262" spans="12:20" ht="16.8">
      <c r="L30262" s="404"/>
      <c r="M30262" s="404"/>
      <c r="N30262" s="404"/>
      <c r="O30262" s="404"/>
      <c r="P30262" s="404"/>
      <c r="Q30262" s="404"/>
      <c r="R30262" s="404"/>
      <c r="S30262" s="404"/>
      <c r="T30262" s="404"/>
    </row>
    <row r="30263" spans="12:20" ht="16.8">
      <c r="L30263" s="404"/>
      <c r="M30263" s="404"/>
      <c r="N30263" s="404"/>
      <c r="O30263" s="404"/>
      <c r="P30263" s="404"/>
      <c r="Q30263" s="404"/>
      <c r="R30263" s="404"/>
      <c r="S30263" s="404"/>
      <c r="T30263" s="404"/>
    </row>
    <row r="30264" spans="12:20" ht="16.8">
      <c r="L30264" s="404"/>
      <c r="M30264" s="404"/>
      <c r="N30264" s="404"/>
      <c r="O30264" s="404"/>
      <c r="P30264" s="404"/>
      <c r="Q30264" s="404"/>
      <c r="R30264" s="404"/>
      <c r="S30264" s="404"/>
      <c r="T30264" s="404"/>
    </row>
    <row r="30265" spans="12:20" ht="16.8">
      <c r="L30265" s="404"/>
      <c r="M30265" s="404"/>
      <c r="N30265" s="404"/>
      <c r="O30265" s="404"/>
      <c r="P30265" s="404"/>
      <c r="Q30265" s="404"/>
      <c r="R30265" s="404"/>
      <c r="S30265" s="404"/>
      <c r="T30265" s="404"/>
    </row>
    <row r="30266" spans="12:20" ht="16.8">
      <c r="L30266" s="404"/>
      <c r="M30266" s="404"/>
      <c r="N30266" s="404"/>
      <c r="O30266" s="404"/>
      <c r="P30266" s="404"/>
      <c r="Q30266" s="404"/>
      <c r="R30266" s="404"/>
      <c r="S30266" s="404"/>
      <c r="T30266" s="404"/>
    </row>
    <row r="30267" spans="12:20" ht="16.8">
      <c r="L30267" s="404"/>
      <c r="M30267" s="404"/>
      <c r="N30267" s="404"/>
      <c r="O30267" s="404"/>
      <c r="P30267" s="404"/>
      <c r="Q30267" s="404"/>
      <c r="R30267" s="404"/>
      <c r="S30267" s="404"/>
      <c r="T30267" s="404"/>
    </row>
    <row r="30268" spans="12:20" ht="16.8">
      <c r="L30268" s="404"/>
      <c r="M30268" s="404"/>
      <c r="N30268" s="404"/>
      <c r="O30268" s="404"/>
      <c r="P30268" s="404"/>
      <c r="Q30268" s="404"/>
      <c r="R30268" s="404"/>
      <c r="S30268" s="404"/>
      <c r="T30268" s="404"/>
    </row>
    <row r="30269" spans="12:20" ht="16.8">
      <c r="L30269" s="404"/>
      <c r="M30269" s="404"/>
      <c r="N30269" s="404"/>
      <c r="O30269" s="404"/>
      <c r="P30269" s="404"/>
      <c r="Q30269" s="404"/>
      <c r="R30269" s="404"/>
      <c r="S30269" s="404"/>
      <c r="T30269" s="404"/>
    </row>
    <row r="30270" spans="12:20" ht="16.8">
      <c r="L30270" s="404"/>
      <c r="M30270" s="404"/>
      <c r="N30270" s="404"/>
      <c r="O30270" s="404"/>
      <c r="P30270" s="404"/>
      <c r="Q30270" s="404"/>
      <c r="R30270" s="404"/>
      <c r="S30270" s="404"/>
      <c r="T30270" s="404"/>
    </row>
    <row r="30271" spans="12:20" ht="16.8">
      <c r="L30271" s="404"/>
      <c r="M30271" s="404"/>
      <c r="N30271" s="404"/>
      <c r="O30271" s="404"/>
      <c r="P30271" s="404"/>
      <c r="Q30271" s="404"/>
      <c r="R30271" s="404"/>
      <c r="S30271" s="404"/>
      <c r="T30271" s="404"/>
    </row>
    <row r="30272" spans="12:20" ht="16.8">
      <c r="L30272" s="404"/>
      <c r="M30272" s="404"/>
      <c r="N30272" s="404"/>
      <c r="O30272" s="404"/>
      <c r="P30272" s="404"/>
      <c r="Q30272" s="404"/>
      <c r="R30272" s="404"/>
      <c r="S30272" s="404"/>
      <c r="T30272" s="404"/>
    </row>
    <row r="30273" spans="12:20" ht="16.8">
      <c r="L30273" s="404"/>
      <c r="M30273" s="404"/>
      <c r="N30273" s="404"/>
      <c r="O30273" s="404"/>
      <c r="P30273" s="404"/>
      <c r="Q30273" s="404"/>
      <c r="R30273" s="404"/>
      <c r="S30273" s="404"/>
      <c r="T30273" s="404"/>
    </row>
    <row r="30274" spans="12:20" ht="16.8">
      <c r="L30274" s="404"/>
      <c r="M30274" s="404"/>
      <c r="N30274" s="404"/>
      <c r="O30274" s="404"/>
      <c r="P30274" s="404"/>
      <c r="Q30274" s="404"/>
      <c r="R30274" s="404"/>
      <c r="S30274" s="404"/>
      <c r="T30274" s="404"/>
    </row>
    <row r="30275" spans="12:20" ht="16.8">
      <c r="L30275" s="404"/>
      <c r="M30275" s="404"/>
      <c r="N30275" s="404"/>
      <c r="O30275" s="404"/>
      <c r="P30275" s="404"/>
      <c r="Q30275" s="404"/>
      <c r="R30275" s="404"/>
      <c r="S30275" s="404"/>
      <c r="T30275" s="404"/>
    </row>
    <row r="30276" spans="12:20" ht="16.8">
      <c r="L30276" s="404"/>
      <c r="M30276" s="404"/>
      <c r="N30276" s="404"/>
      <c r="O30276" s="404"/>
      <c r="P30276" s="404"/>
      <c r="Q30276" s="404"/>
      <c r="R30276" s="404"/>
      <c r="S30276" s="404"/>
      <c r="T30276" s="404"/>
    </row>
    <row r="30277" spans="12:20" ht="16.8">
      <c r="L30277" s="404"/>
      <c r="M30277" s="404"/>
      <c r="N30277" s="404"/>
      <c r="O30277" s="404"/>
      <c r="P30277" s="404"/>
      <c r="Q30277" s="404"/>
      <c r="R30277" s="404"/>
      <c r="S30277" s="404"/>
      <c r="T30277" s="404"/>
    </row>
    <row r="30278" spans="12:20" ht="16.8">
      <c r="L30278" s="404"/>
      <c r="M30278" s="404"/>
      <c r="N30278" s="404"/>
      <c r="O30278" s="404"/>
      <c r="P30278" s="404"/>
      <c r="Q30278" s="404"/>
      <c r="R30278" s="404"/>
      <c r="S30278" s="404"/>
      <c r="T30278" s="404"/>
    </row>
    <row r="30279" spans="12:20" ht="16.8">
      <c r="L30279" s="404"/>
      <c r="M30279" s="404"/>
      <c r="N30279" s="404"/>
      <c r="O30279" s="404"/>
      <c r="P30279" s="404"/>
      <c r="Q30279" s="404"/>
      <c r="R30279" s="404"/>
      <c r="S30279" s="404"/>
      <c r="T30279" s="404"/>
    </row>
    <row r="30280" spans="12:20" ht="16.8">
      <c r="L30280" s="404"/>
      <c r="M30280" s="404"/>
      <c r="N30280" s="404"/>
      <c r="O30280" s="404"/>
      <c r="P30280" s="404"/>
      <c r="Q30280" s="404"/>
      <c r="R30280" s="404"/>
      <c r="S30280" s="404"/>
      <c r="T30280" s="404"/>
    </row>
    <row r="30281" spans="12:20" ht="16.8">
      <c r="L30281" s="404"/>
      <c r="M30281" s="404"/>
      <c r="N30281" s="404"/>
      <c r="O30281" s="404"/>
      <c r="P30281" s="404"/>
      <c r="Q30281" s="404"/>
      <c r="R30281" s="404"/>
      <c r="S30281" s="404"/>
      <c r="T30281" s="404"/>
    </row>
    <row r="30282" spans="12:20" ht="16.8">
      <c r="L30282" s="404"/>
      <c r="M30282" s="404"/>
      <c r="N30282" s="404"/>
      <c r="O30282" s="404"/>
      <c r="P30282" s="404"/>
      <c r="Q30282" s="404"/>
      <c r="R30282" s="404"/>
      <c r="S30282" s="404"/>
      <c r="T30282" s="404"/>
    </row>
    <row r="30283" spans="12:20" ht="16.8">
      <c r="L30283" s="404"/>
      <c r="M30283" s="404"/>
      <c r="N30283" s="404"/>
      <c r="O30283" s="404"/>
      <c r="P30283" s="404"/>
      <c r="Q30283" s="404"/>
      <c r="R30283" s="404"/>
      <c r="S30283" s="404"/>
      <c r="T30283" s="404"/>
    </row>
    <row r="30284" spans="12:20" ht="16.8">
      <c r="L30284" s="404"/>
      <c r="M30284" s="404"/>
      <c r="N30284" s="404"/>
      <c r="O30284" s="404"/>
      <c r="P30284" s="404"/>
      <c r="Q30284" s="404"/>
      <c r="R30284" s="404"/>
      <c r="S30284" s="404"/>
      <c r="T30284" s="404"/>
    </row>
    <row r="30285" spans="12:20" ht="16.8">
      <c r="L30285" s="404"/>
      <c r="M30285" s="404"/>
      <c r="N30285" s="404"/>
      <c r="O30285" s="404"/>
      <c r="P30285" s="404"/>
      <c r="Q30285" s="404"/>
      <c r="R30285" s="404"/>
      <c r="S30285" s="404"/>
      <c r="T30285" s="404"/>
    </row>
    <row r="30286" spans="12:20" ht="16.8">
      <c r="L30286" s="404"/>
      <c r="M30286" s="404"/>
      <c r="N30286" s="404"/>
      <c r="O30286" s="404"/>
      <c r="P30286" s="404"/>
      <c r="Q30286" s="404"/>
      <c r="R30286" s="404"/>
      <c r="S30286" s="404"/>
      <c r="T30286" s="404"/>
    </row>
    <row r="30287" spans="12:20" ht="16.8">
      <c r="L30287" s="404"/>
      <c r="M30287" s="404"/>
      <c r="N30287" s="404"/>
      <c r="O30287" s="404"/>
      <c r="P30287" s="404"/>
      <c r="Q30287" s="404"/>
      <c r="R30287" s="404"/>
      <c r="S30287" s="404"/>
      <c r="T30287" s="404"/>
    </row>
    <row r="30288" spans="12:20" ht="16.8">
      <c r="L30288" s="404"/>
      <c r="M30288" s="404"/>
      <c r="N30288" s="404"/>
      <c r="O30288" s="404"/>
      <c r="P30288" s="404"/>
      <c r="Q30288" s="404"/>
      <c r="R30288" s="404"/>
      <c r="S30288" s="404"/>
      <c r="T30288" s="404"/>
    </row>
    <row r="30289" spans="12:20" ht="16.8">
      <c r="L30289" s="404"/>
      <c r="M30289" s="404"/>
      <c r="N30289" s="404"/>
      <c r="O30289" s="404"/>
      <c r="P30289" s="404"/>
      <c r="Q30289" s="404"/>
      <c r="R30289" s="404"/>
      <c r="S30289" s="404"/>
      <c r="T30289" s="404"/>
    </row>
    <row r="30290" spans="12:20" ht="16.8">
      <c r="L30290" s="404"/>
      <c r="M30290" s="404"/>
      <c r="N30290" s="404"/>
      <c r="O30290" s="404"/>
      <c r="P30290" s="404"/>
      <c r="Q30290" s="404"/>
      <c r="R30290" s="404"/>
      <c r="S30290" s="404"/>
      <c r="T30290" s="404"/>
    </row>
    <row r="30291" spans="12:20" ht="16.8">
      <c r="L30291" s="404"/>
      <c r="M30291" s="404"/>
      <c r="N30291" s="404"/>
      <c r="O30291" s="404"/>
      <c r="P30291" s="404"/>
      <c r="Q30291" s="404"/>
      <c r="R30291" s="404"/>
      <c r="S30291" s="404"/>
      <c r="T30291" s="404"/>
    </row>
    <row r="30292" spans="12:20" ht="16.8">
      <c r="L30292" s="404"/>
      <c r="M30292" s="404"/>
      <c r="N30292" s="404"/>
      <c r="O30292" s="404"/>
      <c r="P30292" s="404"/>
      <c r="Q30292" s="404"/>
      <c r="R30292" s="404"/>
      <c r="S30292" s="404"/>
      <c r="T30292" s="404"/>
    </row>
    <row r="30293" spans="12:20" ht="16.8">
      <c r="L30293" s="404"/>
      <c r="M30293" s="404"/>
      <c r="N30293" s="404"/>
      <c r="O30293" s="404"/>
      <c r="P30293" s="404"/>
      <c r="Q30293" s="404"/>
      <c r="R30293" s="404"/>
      <c r="S30293" s="404"/>
      <c r="T30293" s="404"/>
    </row>
    <row r="30294" spans="12:20" ht="16.8">
      <c r="L30294" s="404"/>
      <c r="M30294" s="404"/>
      <c r="N30294" s="404"/>
      <c r="O30294" s="404"/>
      <c r="P30294" s="404"/>
      <c r="Q30294" s="404"/>
      <c r="R30294" s="404"/>
      <c r="S30294" s="404"/>
      <c r="T30294" s="404"/>
    </row>
    <row r="30295" spans="12:20" ht="16.8">
      <c r="L30295" s="404"/>
      <c r="M30295" s="404"/>
      <c r="N30295" s="404"/>
      <c r="O30295" s="404"/>
      <c r="P30295" s="404"/>
      <c r="Q30295" s="404"/>
      <c r="R30295" s="404"/>
      <c r="S30295" s="404"/>
      <c r="T30295" s="404"/>
    </row>
    <row r="30296" spans="12:20" ht="16.8">
      <c r="L30296" s="404"/>
      <c r="M30296" s="404"/>
      <c r="N30296" s="404"/>
      <c r="O30296" s="404"/>
      <c r="P30296" s="404"/>
      <c r="Q30296" s="404"/>
      <c r="R30296" s="404"/>
      <c r="S30296" s="404"/>
      <c r="T30296" s="404"/>
    </row>
    <row r="30297" spans="12:20" ht="16.8">
      <c r="L30297" s="404"/>
      <c r="M30297" s="404"/>
      <c r="N30297" s="404"/>
      <c r="O30297" s="404"/>
      <c r="P30297" s="404"/>
      <c r="Q30297" s="404"/>
      <c r="R30297" s="404"/>
      <c r="S30297" s="404"/>
      <c r="T30297" s="404"/>
    </row>
    <row r="30298" spans="12:20" ht="16.8">
      <c r="L30298" s="404"/>
      <c r="M30298" s="404"/>
      <c r="N30298" s="404"/>
      <c r="O30298" s="404"/>
      <c r="P30298" s="404"/>
      <c r="Q30298" s="404"/>
      <c r="R30298" s="404"/>
      <c r="S30298" s="404"/>
      <c r="T30298" s="404"/>
    </row>
    <row r="30299" spans="12:20" ht="16.8">
      <c r="L30299" s="404"/>
      <c r="M30299" s="404"/>
      <c r="N30299" s="404"/>
      <c r="O30299" s="404"/>
      <c r="P30299" s="404"/>
      <c r="Q30299" s="404"/>
      <c r="R30299" s="404"/>
      <c r="S30299" s="404"/>
      <c r="T30299" s="404"/>
    </row>
    <row r="30300" spans="12:20" ht="16.8">
      <c r="L30300" s="404"/>
      <c r="M30300" s="404"/>
      <c r="N30300" s="404"/>
      <c r="O30300" s="404"/>
      <c r="P30300" s="404"/>
      <c r="Q30300" s="404"/>
      <c r="R30300" s="404"/>
      <c r="S30300" s="404"/>
      <c r="T30300" s="404"/>
    </row>
    <row r="30301" spans="12:20" ht="16.8">
      <c r="L30301" s="404"/>
      <c r="M30301" s="404"/>
      <c r="N30301" s="404"/>
      <c r="O30301" s="404"/>
      <c r="P30301" s="404"/>
      <c r="Q30301" s="404"/>
      <c r="R30301" s="404"/>
      <c r="S30301" s="404"/>
      <c r="T30301" s="404"/>
    </row>
    <row r="30302" spans="12:20" ht="16.8">
      <c r="L30302" s="404"/>
      <c r="M30302" s="404"/>
      <c r="N30302" s="404"/>
      <c r="O30302" s="404"/>
      <c r="P30302" s="404"/>
      <c r="Q30302" s="404"/>
      <c r="R30302" s="404"/>
      <c r="S30302" s="404"/>
      <c r="T30302" s="404"/>
    </row>
    <row r="30303" spans="12:20" ht="16.8">
      <c r="L30303" s="404"/>
      <c r="M30303" s="404"/>
      <c r="N30303" s="404"/>
      <c r="O30303" s="404"/>
      <c r="P30303" s="404"/>
      <c r="Q30303" s="404"/>
      <c r="R30303" s="404"/>
      <c r="S30303" s="404"/>
      <c r="T30303" s="404"/>
    </row>
    <row r="30304" spans="12:20" ht="16.8">
      <c r="L30304" s="404"/>
      <c r="M30304" s="404"/>
      <c r="N30304" s="404"/>
      <c r="O30304" s="404"/>
      <c r="P30304" s="404"/>
      <c r="Q30304" s="404"/>
      <c r="R30304" s="404"/>
      <c r="S30304" s="404"/>
      <c r="T30304" s="404"/>
    </row>
    <row r="30305" spans="12:20" ht="16.8">
      <c r="L30305" s="404"/>
      <c r="M30305" s="404"/>
      <c r="N30305" s="404"/>
      <c r="O30305" s="404"/>
      <c r="P30305" s="404"/>
      <c r="Q30305" s="404"/>
      <c r="R30305" s="404"/>
      <c r="S30305" s="404"/>
      <c r="T30305" s="404"/>
    </row>
    <row r="30306" spans="12:20" ht="16.8">
      <c r="L30306" s="404"/>
      <c r="M30306" s="404"/>
      <c r="N30306" s="404"/>
      <c r="O30306" s="404"/>
      <c r="P30306" s="404"/>
      <c r="Q30306" s="404"/>
      <c r="R30306" s="404"/>
      <c r="S30306" s="404"/>
      <c r="T30306" s="404"/>
    </row>
    <row r="30307" spans="12:20" ht="16.8">
      <c r="L30307" s="404"/>
      <c r="M30307" s="404"/>
      <c r="N30307" s="404"/>
      <c r="O30307" s="404"/>
      <c r="P30307" s="404"/>
      <c r="Q30307" s="404"/>
      <c r="R30307" s="404"/>
      <c r="S30307" s="404"/>
      <c r="T30307" s="404"/>
    </row>
    <row r="30308" spans="12:20" ht="16.8">
      <c r="L30308" s="404"/>
      <c r="M30308" s="404"/>
      <c r="N30308" s="404"/>
      <c r="O30308" s="404"/>
      <c r="P30308" s="404"/>
      <c r="Q30308" s="404"/>
      <c r="R30308" s="404"/>
      <c r="S30308" s="404"/>
      <c r="T30308" s="404"/>
    </row>
    <row r="30309" spans="12:20" ht="16.8">
      <c r="L30309" s="404"/>
      <c r="M30309" s="404"/>
      <c r="N30309" s="404"/>
      <c r="O30309" s="404"/>
      <c r="P30309" s="404"/>
      <c r="Q30309" s="404"/>
      <c r="R30309" s="404"/>
      <c r="S30309" s="404"/>
      <c r="T30309" s="404"/>
    </row>
    <row r="30310" spans="12:20" ht="16.8">
      <c r="L30310" s="404"/>
      <c r="M30310" s="404"/>
      <c r="N30310" s="404"/>
      <c r="O30310" s="404"/>
      <c r="P30310" s="404"/>
      <c r="Q30310" s="404"/>
      <c r="R30310" s="404"/>
      <c r="S30310" s="404"/>
      <c r="T30310" s="404"/>
    </row>
    <row r="30311" spans="12:20" ht="16.8">
      <c r="L30311" s="404"/>
      <c r="M30311" s="404"/>
      <c r="N30311" s="404"/>
      <c r="O30311" s="404"/>
      <c r="P30311" s="404"/>
      <c r="Q30311" s="404"/>
      <c r="R30311" s="404"/>
      <c r="S30311" s="404"/>
      <c r="T30311" s="404"/>
    </row>
    <row r="30312" spans="12:20" ht="16.8">
      <c r="L30312" s="404"/>
      <c r="M30312" s="404"/>
      <c r="N30312" s="404"/>
      <c r="O30312" s="404"/>
      <c r="P30312" s="404"/>
      <c r="Q30312" s="404"/>
      <c r="R30312" s="404"/>
      <c r="S30312" s="404"/>
      <c r="T30312" s="404"/>
    </row>
    <row r="30313" spans="12:20" ht="16.8">
      <c r="L30313" s="404"/>
      <c r="M30313" s="404"/>
      <c r="N30313" s="404"/>
      <c r="O30313" s="404"/>
      <c r="P30313" s="404"/>
      <c r="Q30313" s="404"/>
      <c r="R30313" s="404"/>
      <c r="S30313" s="404"/>
      <c r="T30313" s="404"/>
    </row>
    <row r="30314" spans="12:20" ht="16.8">
      <c r="L30314" s="404"/>
      <c r="M30314" s="404"/>
      <c r="N30314" s="404"/>
      <c r="O30314" s="404"/>
      <c r="P30314" s="404"/>
      <c r="Q30314" s="404"/>
      <c r="R30314" s="404"/>
      <c r="S30314" s="404"/>
      <c r="T30314" s="404"/>
    </row>
    <row r="30315" spans="12:20" ht="16.8">
      <c r="L30315" s="404"/>
      <c r="M30315" s="404"/>
      <c r="N30315" s="404"/>
      <c r="O30315" s="404"/>
      <c r="P30315" s="404"/>
      <c r="Q30315" s="404"/>
      <c r="R30315" s="404"/>
      <c r="S30315" s="404"/>
      <c r="T30315" s="404"/>
    </row>
    <row r="30316" spans="12:20" ht="16.8">
      <c r="L30316" s="404"/>
      <c r="M30316" s="404"/>
      <c r="N30316" s="404"/>
      <c r="O30316" s="404"/>
      <c r="P30316" s="404"/>
      <c r="Q30316" s="404"/>
      <c r="R30316" s="404"/>
      <c r="S30316" s="404"/>
      <c r="T30316" s="404"/>
    </row>
    <row r="30317" spans="12:20" ht="16.8">
      <c r="L30317" s="404"/>
      <c r="M30317" s="404"/>
      <c r="N30317" s="404"/>
      <c r="O30317" s="404"/>
      <c r="P30317" s="404"/>
      <c r="Q30317" s="404"/>
      <c r="R30317" s="404"/>
      <c r="S30317" s="404"/>
      <c r="T30317" s="404"/>
    </row>
    <row r="30318" spans="12:20" ht="16.8">
      <c r="L30318" s="404"/>
      <c r="M30318" s="404"/>
      <c r="N30318" s="404"/>
      <c r="O30318" s="404"/>
      <c r="P30318" s="404"/>
      <c r="Q30318" s="404"/>
      <c r="R30318" s="404"/>
      <c r="S30318" s="404"/>
      <c r="T30318" s="404"/>
    </row>
    <row r="30319" spans="12:20" ht="16.8">
      <c r="L30319" s="404"/>
      <c r="M30319" s="404"/>
      <c r="N30319" s="404"/>
      <c r="O30319" s="404"/>
      <c r="P30319" s="404"/>
      <c r="Q30319" s="404"/>
      <c r="R30319" s="404"/>
      <c r="S30319" s="404"/>
      <c r="T30319" s="404"/>
    </row>
    <row r="30320" spans="12:20" ht="16.8">
      <c r="L30320" s="404"/>
      <c r="M30320" s="404"/>
      <c r="N30320" s="404"/>
      <c r="O30320" s="404"/>
      <c r="P30320" s="404"/>
      <c r="Q30320" s="404"/>
      <c r="R30320" s="404"/>
      <c r="S30320" s="404"/>
      <c r="T30320" s="404"/>
    </row>
    <row r="30321" spans="12:20" ht="16.8">
      <c r="L30321" s="404"/>
      <c r="M30321" s="404"/>
      <c r="N30321" s="404"/>
      <c r="O30321" s="404"/>
      <c r="P30321" s="404"/>
      <c r="Q30321" s="404"/>
      <c r="R30321" s="404"/>
      <c r="S30321" s="404"/>
      <c r="T30321" s="404"/>
    </row>
    <row r="30322" spans="12:20" ht="16.8">
      <c r="L30322" s="404"/>
      <c r="M30322" s="404"/>
      <c r="N30322" s="404"/>
      <c r="O30322" s="404"/>
      <c r="P30322" s="404"/>
      <c r="Q30322" s="404"/>
      <c r="R30322" s="404"/>
      <c r="S30322" s="404"/>
      <c r="T30322" s="404"/>
    </row>
    <row r="30323" spans="12:20" ht="16.8">
      <c r="L30323" s="404"/>
      <c r="M30323" s="404"/>
      <c r="N30323" s="404"/>
      <c r="O30323" s="404"/>
      <c r="P30323" s="404"/>
      <c r="Q30323" s="404"/>
      <c r="R30323" s="404"/>
      <c r="S30323" s="404"/>
      <c r="T30323" s="404"/>
    </row>
    <row r="30324" spans="12:20" ht="16.8">
      <c r="L30324" s="404"/>
      <c r="M30324" s="404"/>
      <c r="N30324" s="404"/>
      <c r="O30324" s="404"/>
      <c r="P30324" s="404"/>
      <c r="Q30324" s="404"/>
      <c r="R30324" s="404"/>
      <c r="S30324" s="404"/>
      <c r="T30324" s="404"/>
    </row>
    <row r="30325" spans="12:20" ht="16.8">
      <c r="L30325" s="404"/>
      <c r="M30325" s="404"/>
      <c r="N30325" s="404"/>
      <c r="O30325" s="404"/>
      <c r="P30325" s="404"/>
      <c r="Q30325" s="404"/>
      <c r="R30325" s="404"/>
      <c r="S30325" s="404"/>
      <c r="T30325" s="404"/>
    </row>
    <row r="30326" spans="12:20" ht="16.8">
      <c r="L30326" s="404"/>
      <c r="M30326" s="404"/>
      <c r="N30326" s="404"/>
      <c r="O30326" s="404"/>
      <c r="P30326" s="404"/>
      <c r="Q30326" s="404"/>
      <c r="R30326" s="404"/>
      <c r="S30326" s="404"/>
      <c r="T30326" s="404"/>
    </row>
    <row r="30327" spans="12:20" ht="16.8">
      <c r="L30327" s="404"/>
      <c r="M30327" s="404"/>
      <c r="N30327" s="404"/>
      <c r="O30327" s="404"/>
      <c r="P30327" s="404"/>
      <c r="Q30327" s="404"/>
      <c r="R30327" s="404"/>
      <c r="S30327" s="404"/>
      <c r="T30327" s="404"/>
    </row>
    <row r="30328" spans="12:20" ht="16.8">
      <c r="L30328" s="404"/>
      <c r="M30328" s="404"/>
      <c r="N30328" s="404"/>
      <c r="O30328" s="404"/>
      <c r="P30328" s="404"/>
      <c r="Q30328" s="404"/>
      <c r="R30328" s="404"/>
      <c r="S30328" s="404"/>
      <c r="T30328" s="404"/>
    </row>
    <row r="30329" spans="12:20" ht="16.8">
      <c r="L30329" s="404"/>
      <c r="M30329" s="404"/>
      <c r="N30329" s="404"/>
      <c r="O30329" s="404"/>
      <c r="P30329" s="404"/>
      <c r="Q30329" s="404"/>
      <c r="R30329" s="404"/>
      <c r="S30329" s="404"/>
      <c r="T30329" s="404"/>
    </row>
    <row r="30330" spans="12:20" ht="16.8">
      <c r="L30330" s="404"/>
      <c r="M30330" s="404"/>
      <c r="N30330" s="404"/>
      <c r="O30330" s="404"/>
      <c r="P30330" s="404"/>
      <c r="Q30330" s="404"/>
      <c r="R30330" s="404"/>
      <c r="S30330" s="404"/>
      <c r="T30330" s="404"/>
    </row>
    <row r="30331" spans="12:20" ht="16.8">
      <c r="L30331" s="404"/>
      <c r="M30331" s="404"/>
      <c r="N30331" s="404"/>
      <c r="O30331" s="404"/>
      <c r="P30331" s="404"/>
      <c r="Q30331" s="404"/>
      <c r="R30331" s="404"/>
      <c r="S30331" s="404"/>
      <c r="T30331" s="404"/>
    </row>
    <row r="30332" spans="12:20" ht="16.8">
      <c r="L30332" s="404"/>
      <c r="M30332" s="404"/>
      <c r="N30332" s="404"/>
      <c r="O30332" s="404"/>
      <c r="P30332" s="404"/>
      <c r="Q30332" s="404"/>
      <c r="R30332" s="404"/>
      <c r="S30332" s="404"/>
      <c r="T30332" s="404"/>
    </row>
    <row r="30333" spans="12:20" ht="16.8">
      <c r="L30333" s="404"/>
      <c r="M30333" s="404"/>
      <c r="N30333" s="404"/>
      <c r="O30333" s="404"/>
      <c r="P30333" s="404"/>
      <c r="Q30333" s="404"/>
      <c r="R30333" s="404"/>
      <c r="S30333" s="404"/>
      <c r="T30333" s="404"/>
    </row>
    <row r="30334" spans="12:20" ht="16.8">
      <c r="L30334" s="404"/>
      <c r="M30334" s="404"/>
      <c r="N30334" s="404"/>
      <c r="O30334" s="404"/>
      <c r="P30334" s="404"/>
      <c r="Q30334" s="404"/>
      <c r="R30334" s="404"/>
      <c r="S30334" s="404"/>
      <c r="T30334" s="404"/>
    </row>
    <row r="30335" spans="12:20" ht="16.8">
      <c r="L30335" s="404"/>
      <c r="M30335" s="404"/>
      <c r="N30335" s="404"/>
      <c r="O30335" s="404"/>
      <c r="P30335" s="404"/>
      <c r="Q30335" s="404"/>
      <c r="R30335" s="404"/>
      <c r="S30335" s="404"/>
      <c r="T30335" s="404"/>
    </row>
    <row r="30336" spans="12:20" ht="16.8">
      <c r="L30336" s="404"/>
      <c r="M30336" s="404"/>
      <c r="N30336" s="404"/>
      <c r="O30336" s="404"/>
      <c r="P30336" s="404"/>
      <c r="Q30336" s="404"/>
      <c r="R30336" s="404"/>
      <c r="S30336" s="404"/>
      <c r="T30336" s="404"/>
    </row>
    <row r="30337" spans="12:20" ht="16.8">
      <c r="L30337" s="404"/>
      <c r="M30337" s="404"/>
      <c r="N30337" s="404"/>
      <c r="O30337" s="404"/>
      <c r="P30337" s="404"/>
      <c r="Q30337" s="404"/>
      <c r="R30337" s="404"/>
      <c r="S30337" s="404"/>
      <c r="T30337" s="404"/>
    </row>
    <row r="30338" spans="12:20" ht="16.8">
      <c r="L30338" s="404"/>
      <c r="M30338" s="404"/>
      <c r="N30338" s="404"/>
      <c r="O30338" s="404"/>
      <c r="P30338" s="404"/>
      <c r="Q30338" s="404"/>
      <c r="R30338" s="404"/>
      <c r="S30338" s="404"/>
      <c r="T30338" s="404"/>
    </row>
    <row r="30339" spans="12:20" ht="16.8">
      <c r="L30339" s="404"/>
      <c r="M30339" s="404"/>
      <c r="N30339" s="404"/>
      <c r="O30339" s="404"/>
      <c r="P30339" s="404"/>
      <c r="Q30339" s="404"/>
      <c r="R30339" s="404"/>
      <c r="S30339" s="404"/>
      <c r="T30339" s="404"/>
    </row>
    <row r="30340" spans="12:20" ht="16.8">
      <c r="L30340" s="404"/>
      <c r="M30340" s="404"/>
      <c r="N30340" s="404"/>
      <c r="O30340" s="404"/>
      <c r="P30340" s="404"/>
      <c r="Q30340" s="404"/>
      <c r="R30340" s="404"/>
      <c r="S30340" s="404"/>
      <c r="T30340" s="404"/>
    </row>
    <row r="30341" spans="12:20" ht="16.8">
      <c r="L30341" s="404"/>
      <c r="M30341" s="404"/>
      <c r="N30341" s="404"/>
      <c r="O30341" s="404"/>
      <c r="P30341" s="404"/>
      <c r="Q30341" s="404"/>
      <c r="R30341" s="404"/>
      <c r="S30341" s="404"/>
      <c r="T30341" s="404"/>
    </row>
    <row r="30342" spans="12:20" ht="16.8">
      <c r="L30342" s="404"/>
      <c r="M30342" s="404"/>
      <c r="N30342" s="404"/>
      <c r="O30342" s="404"/>
      <c r="P30342" s="404"/>
      <c r="Q30342" s="404"/>
      <c r="R30342" s="404"/>
      <c r="S30342" s="404"/>
      <c r="T30342" s="404"/>
    </row>
    <row r="30343" spans="12:20" ht="16.8">
      <c r="L30343" s="404"/>
      <c r="M30343" s="404"/>
      <c r="N30343" s="404"/>
      <c r="O30343" s="404"/>
      <c r="P30343" s="404"/>
      <c r="Q30343" s="404"/>
      <c r="R30343" s="404"/>
      <c r="S30343" s="404"/>
      <c r="T30343" s="404"/>
    </row>
    <row r="30344" spans="12:20" ht="16.8">
      <c r="L30344" s="404"/>
      <c r="M30344" s="404"/>
      <c r="N30344" s="404"/>
      <c r="O30344" s="404"/>
      <c r="P30344" s="404"/>
      <c r="Q30344" s="404"/>
      <c r="R30344" s="404"/>
      <c r="S30344" s="404"/>
      <c r="T30344" s="404"/>
    </row>
    <row r="30345" spans="12:20" ht="16.8">
      <c r="L30345" s="404"/>
      <c r="M30345" s="404"/>
      <c r="N30345" s="404"/>
      <c r="O30345" s="404"/>
      <c r="P30345" s="404"/>
      <c r="Q30345" s="404"/>
      <c r="R30345" s="404"/>
      <c r="S30345" s="404"/>
      <c r="T30345" s="404"/>
    </row>
    <row r="30346" spans="12:20" ht="16.8">
      <c r="L30346" s="404"/>
      <c r="M30346" s="404"/>
      <c r="N30346" s="404"/>
      <c r="O30346" s="404"/>
      <c r="P30346" s="404"/>
      <c r="Q30346" s="404"/>
      <c r="R30346" s="404"/>
      <c r="S30346" s="404"/>
      <c r="T30346" s="404"/>
    </row>
    <row r="30347" spans="12:20" ht="16.8">
      <c r="L30347" s="404"/>
      <c r="M30347" s="404"/>
      <c r="N30347" s="404"/>
      <c r="O30347" s="404"/>
      <c r="P30347" s="404"/>
      <c r="Q30347" s="404"/>
      <c r="R30347" s="404"/>
      <c r="S30347" s="404"/>
      <c r="T30347" s="404"/>
    </row>
    <row r="30348" spans="12:20" ht="16.8">
      <c r="L30348" s="404"/>
      <c r="M30348" s="404"/>
      <c r="N30348" s="404"/>
      <c r="O30348" s="404"/>
      <c r="P30348" s="404"/>
      <c r="Q30348" s="404"/>
      <c r="R30348" s="404"/>
      <c r="S30348" s="404"/>
      <c r="T30348" s="404"/>
    </row>
    <row r="30349" spans="12:20" ht="16.8">
      <c r="L30349" s="404"/>
      <c r="M30349" s="404"/>
      <c r="N30349" s="404"/>
      <c r="O30349" s="404"/>
      <c r="P30349" s="404"/>
      <c r="Q30349" s="404"/>
      <c r="R30349" s="404"/>
      <c r="S30349" s="404"/>
      <c r="T30349" s="404"/>
    </row>
    <row r="30350" spans="12:20" ht="16.8">
      <c r="L30350" s="404"/>
      <c r="M30350" s="404"/>
      <c r="N30350" s="404"/>
      <c r="O30350" s="404"/>
      <c r="P30350" s="404"/>
      <c r="Q30350" s="404"/>
      <c r="R30350" s="404"/>
      <c r="S30350" s="404"/>
      <c r="T30350" s="404"/>
    </row>
    <row r="30351" spans="12:20" ht="16.8">
      <c r="L30351" s="404"/>
      <c r="M30351" s="404"/>
      <c r="N30351" s="404"/>
      <c r="O30351" s="404"/>
      <c r="P30351" s="404"/>
      <c r="Q30351" s="404"/>
      <c r="R30351" s="404"/>
      <c r="S30351" s="404"/>
      <c r="T30351" s="404"/>
    </row>
    <row r="30352" spans="12:20" ht="16.8">
      <c r="L30352" s="404"/>
      <c r="M30352" s="404"/>
      <c r="N30352" s="404"/>
      <c r="O30352" s="404"/>
      <c r="P30352" s="404"/>
      <c r="Q30352" s="404"/>
      <c r="R30352" s="404"/>
      <c r="S30352" s="404"/>
      <c r="T30352" s="404"/>
    </row>
    <row r="30353" spans="12:20" ht="16.8">
      <c r="L30353" s="404"/>
      <c r="M30353" s="404"/>
      <c r="N30353" s="404"/>
      <c r="O30353" s="404"/>
      <c r="P30353" s="404"/>
      <c r="Q30353" s="404"/>
      <c r="R30353" s="404"/>
      <c r="S30353" s="404"/>
      <c r="T30353" s="404"/>
    </row>
    <row r="30354" spans="12:20" ht="16.8">
      <c r="L30354" s="404"/>
      <c r="M30354" s="404"/>
      <c r="N30354" s="404"/>
      <c r="O30354" s="404"/>
      <c r="P30354" s="404"/>
      <c r="Q30354" s="404"/>
      <c r="R30354" s="404"/>
      <c r="S30354" s="404"/>
      <c r="T30354" s="404"/>
    </row>
    <row r="30355" spans="12:20" ht="16.8">
      <c r="L30355" s="404"/>
      <c r="M30355" s="404"/>
      <c r="N30355" s="404"/>
      <c r="O30355" s="404"/>
      <c r="P30355" s="404"/>
      <c r="Q30355" s="404"/>
      <c r="R30355" s="404"/>
      <c r="S30355" s="404"/>
      <c r="T30355" s="404"/>
    </row>
    <row r="30356" spans="12:20" ht="16.8">
      <c r="L30356" s="404"/>
      <c r="M30356" s="404"/>
      <c r="N30356" s="404"/>
      <c r="O30356" s="404"/>
      <c r="P30356" s="404"/>
      <c r="Q30356" s="404"/>
      <c r="R30356" s="404"/>
      <c r="S30356" s="404"/>
      <c r="T30356" s="404"/>
    </row>
    <row r="30357" spans="12:20" ht="16.8">
      <c r="L30357" s="404"/>
      <c r="M30357" s="404"/>
      <c r="N30357" s="404"/>
      <c r="O30357" s="404"/>
      <c r="P30357" s="404"/>
      <c r="Q30357" s="404"/>
      <c r="R30357" s="404"/>
      <c r="S30357" s="404"/>
      <c r="T30357" s="404"/>
    </row>
    <row r="30358" spans="12:20" ht="16.8">
      <c r="L30358" s="404"/>
      <c r="M30358" s="404"/>
      <c r="N30358" s="404"/>
      <c r="O30358" s="404"/>
      <c r="P30358" s="404"/>
      <c r="Q30358" s="404"/>
      <c r="R30358" s="404"/>
      <c r="S30358" s="404"/>
      <c r="T30358" s="404"/>
    </row>
    <row r="30359" spans="12:20" ht="16.8">
      <c r="L30359" s="404"/>
      <c r="M30359" s="404"/>
      <c r="N30359" s="404"/>
      <c r="O30359" s="404"/>
      <c r="P30359" s="404"/>
      <c r="Q30359" s="404"/>
      <c r="R30359" s="404"/>
      <c r="S30359" s="404"/>
      <c r="T30359" s="404"/>
    </row>
    <row r="30360" spans="12:20" ht="16.8">
      <c r="L30360" s="404"/>
      <c r="M30360" s="404"/>
      <c r="N30360" s="404"/>
      <c r="O30360" s="404"/>
      <c r="P30360" s="404"/>
      <c r="Q30360" s="404"/>
      <c r="R30360" s="404"/>
      <c r="S30360" s="404"/>
      <c r="T30360" s="404"/>
    </row>
    <row r="30361" spans="12:20" ht="16.8">
      <c r="L30361" s="404"/>
      <c r="M30361" s="404"/>
      <c r="N30361" s="404"/>
      <c r="O30361" s="404"/>
      <c r="P30361" s="404"/>
      <c r="Q30361" s="404"/>
      <c r="R30361" s="404"/>
      <c r="S30361" s="404"/>
      <c r="T30361" s="404"/>
    </row>
    <row r="30362" spans="12:20" ht="16.8">
      <c r="L30362" s="404"/>
      <c r="M30362" s="404"/>
      <c r="N30362" s="404"/>
      <c r="O30362" s="404"/>
      <c r="P30362" s="404"/>
      <c r="Q30362" s="404"/>
      <c r="R30362" s="404"/>
      <c r="S30362" s="404"/>
      <c r="T30362" s="404"/>
    </row>
    <row r="30363" spans="12:20" ht="16.8">
      <c r="L30363" s="404"/>
      <c r="M30363" s="404"/>
      <c r="N30363" s="404"/>
      <c r="O30363" s="404"/>
      <c r="P30363" s="404"/>
      <c r="Q30363" s="404"/>
      <c r="R30363" s="404"/>
      <c r="S30363" s="404"/>
      <c r="T30363" s="404"/>
    </row>
    <row r="30364" spans="12:20" ht="16.8">
      <c r="L30364" s="404"/>
      <c r="M30364" s="404"/>
      <c r="N30364" s="404"/>
      <c r="O30364" s="404"/>
      <c r="P30364" s="404"/>
      <c r="Q30364" s="404"/>
      <c r="R30364" s="404"/>
      <c r="S30364" s="404"/>
      <c r="T30364" s="404"/>
    </row>
    <row r="30365" spans="12:20" ht="16.8">
      <c r="L30365" s="404"/>
      <c r="M30365" s="404"/>
      <c r="N30365" s="404"/>
      <c r="O30365" s="404"/>
      <c r="P30365" s="404"/>
      <c r="Q30365" s="404"/>
      <c r="R30365" s="404"/>
      <c r="S30365" s="404"/>
      <c r="T30365" s="404"/>
    </row>
    <row r="30366" spans="12:20" ht="16.8">
      <c r="L30366" s="404"/>
      <c r="M30366" s="404"/>
      <c r="N30366" s="404"/>
      <c r="O30366" s="404"/>
      <c r="P30366" s="404"/>
      <c r="Q30366" s="404"/>
      <c r="R30366" s="404"/>
      <c r="S30366" s="404"/>
      <c r="T30366" s="404"/>
    </row>
    <row r="30367" spans="12:20" ht="16.8">
      <c r="L30367" s="404"/>
      <c r="M30367" s="404"/>
      <c r="N30367" s="404"/>
      <c r="O30367" s="404"/>
      <c r="P30367" s="404"/>
      <c r="Q30367" s="404"/>
      <c r="R30367" s="404"/>
      <c r="S30367" s="404"/>
      <c r="T30367" s="404"/>
    </row>
    <row r="30368" spans="12:20" ht="16.8">
      <c r="L30368" s="404"/>
      <c r="M30368" s="404"/>
      <c r="N30368" s="404"/>
      <c r="O30368" s="404"/>
      <c r="P30368" s="404"/>
      <c r="Q30368" s="404"/>
      <c r="R30368" s="404"/>
      <c r="S30368" s="404"/>
      <c r="T30368" s="404"/>
    </row>
    <row r="30369" spans="12:20" ht="16.8">
      <c r="L30369" s="404"/>
      <c r="M30369" s="404"/>
      <c r="N30369" s="404"/>
      <c r="O30369" s="404"/>
      <c r="P30369" s="404"/>
      <c r="Q30369" s="404"/>
      <c r="R30369" s="404"/>
      <c r="S30369" s="404"/>
      <c r="T30369" s="404"/>
    </row>
    <row r="30370" spans="12:20" ht="16.8">
      <c r="L30370" s="404"/>
      <c r="M30370" s="404"/>
      <c r="N30370" s="404"/>
      <c r="O30370" s="404"/>
      <c r="P30370" s="404"/>
      <c r="Q30370" s="404"/>
      <c r="R30370" s="404"/>
      <c r="S30370" s="404"/>
      <c r="T30370" s="404"/>
    </row>
    <row r="30371" spans="12:20" ht="16.8">
      <c r="L30371" s="404"/>
      <c r="M30371" s="404"/>
      <c r="N30371" s="404"/>
      <c r="O30371" s="404"/>
      <c r="P30371" s="404"/>
      <c r="Q30371" s="404"/>
      <c r="R30371" s="404"/>
      <c r="S30371" s="404"/>
      <c r="T30371" s="404"/>
    </row>
    <row r="30372" spans="12:20" ht="16.8">
      <c r="L30372" s="404"/>
      <c r="M30372" s="404"/>
      <c r="N30372" s="404"/>
      <c r="O30372" s="404"/>
      <c r="P30372" s="404"/>
      <c r="Q30372" s="404"/>
      <c r="R30372" s="404"/>
      <c r="S30372" s="404"/>
      <c r="T30372" s="404"/>
    </row>
    <row r="30373" spans="12:20" ht="16.8">
      <c r="L30373" s="404"/>
      <c r="M30373" s="404"/>
      <c r="N30373" s="404"/>
      <c r="O30373" s="404"/>
      <c r="P30373" s="404"/>
      <c r="Q30373" s="404"/>
      <c r="R30373" s="404"/>
      <c r="S30373" s="404"/>
      <c r="T30373" s="404"/>
    </row>
    <row r="30374" spans="12:20" ht="16.8">
      <c r="L30374" s="404"/>
      <c r="M30374" s="404"/>
      <c r="N30374" s="404"/>
      <c r="O30374" s="404"/>
      <c r="P30374" s="404"/>
      <c r="Q30374" s="404"/>
      <c r="R30374" s="404"/>
      <c r="S30374" s="404"/>
      <c r="T30374" s="404"/>
    </row>
    <row r="30375" spans="12:20" ht="16.8">
      <c r="L30375" s="404"/>
      <c r="M30375" s="404"/>
      <c r="N30375" s="404"/>
      <c r="O30375" s="404"/>
      <c r="P30375" s="404"/>
      <c r="Q30375" s="404"/>
      <c r="R30375" s="404"/>
      <c r="S30375" s="404"/>
      <c r="T30375" s="404"/>
    </row>
    <row r="30376" spans="12:20" ht="16.8">
      <c r="L30376" s="404"/>
      <c r="M30376" s="404"/>
      <c r="N30376" s="404"/>
      <c r="O30376" s="404"/>
      <c r="P30376" s="404"/>
      <c r="Q30376" s="404"/>
      <c r="R30376" s="404"/>
      <c r="S30376" s="404"/>
      <c r="T30376" s="404"/>
    </row>
    <row r="30377" spans="12:20" ht="16.8">
      <c r="L30377" s="404"/>
      <c r="M30377" s="404"/>
      <c r="N30377" s="404"/>
      <c r="O30377" s="404"/>
      <c r="P30377" s="404"/>
      <c r="Q30377" s="404"/>
      <c r="R30377" s="404"/>
      <c r="S30377" s="404"/>
      <c r="T30377" s="404"/>
    </row>
    <row r="30378" spans="12:20" ht="16.8">
      <c r="L30378" s="404"/>
      <c r="M30378" s="404"/>
      <c r="N30378" s="404"/>
      <c r="O30378" s="404"/>
      <c r="P30378" s="404"/>
      <c r="Q30378" s="404"/>
      <c r="R30378" s="404"/>
      <c r="S30378" s="404"/>
      <c r="T30378" s="404"/>
    </row>
    <row r="30379" spans="12:20" ht="16.8">
      <c r="L30379" s="404"/>
      <c r="M30379" s="404"/>
      <c r="N30379" s="404"/>
      <c r="O30379" s="404"/>
      <c r="P30379" s="404"/>
      <c r="Q30379" s="404"/>
      <c r="R30379" s="404"/>
      <c r="S30379" s="404"/>
      <c r="T30379" s="404"/>
    </row>
    <row r="30380" spans="12:20" ht="16.8">
      <c r="L30380" s="404"/>
      <c r="M30380" s="404"/>
      <c r="N30380" s="404"/>
      <c r="O30380" s="404"/>
      <c r="P30380" s="404"/>
      <c r="Q30380" s="404"/>
      <c r="R30380" s="404"/>
      <c r="S30380" s="404"/>
      <c r="T30380" s="404"/>
    </row>
    <row r="30381" spans="12:20" ht="16.8">
      <c r="L30381" s="404"/>
      <c r="M30381" s="404"/>
      <c r="N30381" s="404"/>
      <c r="O30381" s="404"/>
      <c r="P30381" s="404"/>
      <c r="Q30381" s="404"/>
      <c r="R30381" s="404"/>
      <c r="S30381" s="404"/>
      <c r="T30381" s="404"/>
    </row>
    <row r="30382" spans="12:20" ht="16.8">
      <c r="L30382" s="404"/>
      <c r="M30382" s="404"/>
      <c r="N30382" s="404"/>
      <c r="O30382" s="404"/>
      <c r="P30382" s="404"/>
      <c r="Q30382" s="404"/>
      <c r="R30382" s="404"/>
      <c r="S30382" s="404"/>
      <c r="T30382" s="404"/>
    </row>
    <row r="30383" spans="12:20" ht="16.8">
      <c r="L30383" s="404"/>
      <c r="M30383" s="404"/>
      <c r="N30383" s="404"/>
      <c r="O30383" s="404"/>
      <c r="P30383" s="404"/>
      <c r="Q30383" s="404"/>
      <c r="R30383" s="404"/>
      <c r="S30383" s="404"/>
      <c r="T30383" s="404"/>
    </row>
    <row r="30384" spans="12:20" ht="16.8">
      <c r="L30384" s="404"/>
      <c r="M30384" s="404"/>
      <c r="N30384" s="404"/>
      <c r="O30384" s="404"/>
      <c r="P30384" s="404"/>
      <c r="Q30384" s="404"/>
      <c r="R30384" s="404"/>
      <c r="S30384" s="404"/>
      <c r="T30384" s="404"/>
    </row>
    <row r="30385" spans="12:20" ht="16.8">
      <c r="L30385" s="404"/>
      <c r="M30385" s="404"/>
      <c r="N30385" s="404"/>
      <c r="O30385" s="404"/>
      <c r="P30385" s="404"/>
      <c r="Q30385" s="404"/>
      <c r="R30385" s="404"/>
      <c r="S30385" s="404"/>
      <c r="T30385" s="404"/>
    </row>
    <row r="30386" spans="12:20" ht="16.8">
      <c r="L30386" s="404"/>
      <c r="M30386" s="404"/>
      <c r="N30386" s="404"/>
      <c r="O30386" s="404"/>
      <c r="P30386" s="404"/>
      <c r="Q30386" s="404"/>
      <c r="R30386" s="404"/>
      <c r="S30386" s="404"/>
      <c r="T30386" s="404"/>
    </row>
    <row r="30387" spans="12:20" ht="16.8">
      <c r="L30387" s="404"/>
      <c r="M30387" s="404"/>
      <c r="N30387" s="404"/>
      <c r="O30387" s="404"/>
      <c r="P30387" s="404"/>
      <c r="Q30387" s="404"/>
      <c r="R30387" s="404"/>
      <c r="S30387" s="404"/>
      <c r="T30387" s="404"/>
    </row>
    <row r="30388" spans="12:20" ht="16.8">
      <c r="L30388" s="404"/>
      <c r="M30388" s="404"/>
      <c r="N30388" s="404"/>
      <c r="O30388" s="404"/>
      <c r="P30388" s="404"/>
      <c r="Q30388" s="404"/>
      <c r="R30388" s="404"/>
      <c r="S30388" s="404"/>
      <c r="T30388" s="404"/>
    </row>
    <row r="30389" spans="12:20" ht="16.8">
      <c r="L30389" s="404"/>
      <c r="M30389" s="404"/>
      <c r="N30389" s="404"/>
      <c r="O30389" s="404"/>
      <c r="P30389" s="404"/>
      <c r="Q30389" s="404"/>
      <c r="R30389" s="404"/>
      <c r="S30389" s="404"/>
      <c r="T30389" s="404"/>
    </row>
    <row r="30390" spans="12:20" ht="16.8">
      <c r="L30390" s="404"/>
      <c r="M30390" s="404"/>
      <c r="N30390" s="404"/>
      <c r="O30390" s="404"/>
      <c r="P30390" s="404"/>
      <c r="Q30390" s="404"/>
      <c r="R30390" s="404"/>
      <c r="S30390" s="404"/>
      <c r="T30390" s="404"/>
    </row>
    <row r="30391" spans="12:20" ht="16.8">
      <c r="L30391" s="404"/>
      <c r="M30391" s="404"/>
      <c r="N30391" s="404"/>
      <c r="O30391" s="404"/>
      <c r="P30391" s="404"/>
      <c r="Q30391" s="404"/>
      <c r="R30391" s="404"/>
      <c r="S30391" s="404"/>
      <c r="T30391" s="404"/>
    </row>
    <row r="30392" spans="12:20" ht="16.8">
      <c r="L30392" s="404"/>
      <c r="M30392" s="404"/>
      <c r="N30392" s="404"/>
      <c r="O30392" s="404"/>
      <c r="P30392" s="404"/>
      <c r="Q30392" s="404"/>
      <c r="R30392" s="404"/>
      <c r="S30392" s="404"/>
      <c r="T30392" s="404"/>
    </row>
    <row r="30393" spans="12:20" ht="16.8">
      <c r="L30393" s="404"/>
      <c r="M30393" s="404"/>
      <c r="N30393" s="404"/>
      <c r="O30393" s="404"/>
      <c r="P30393" s="404"/>
      <c r="Q30393" s="404"/>
      <c r="R30393" s="404"/>
      <c r="S30393" s="404"/>
      <c r="T30393" s="404"/>
    </row>
    <row r="30394" spans="12:20" ht="16.8">
      <c r="L30394" s="404"/>
      <c r="M30394" s="404"/>
      <c r="N30394" s="404"/>
      <c r="O30394" s="404"/>
      <c r="P30394" s="404"/>
      <c r="Q30394" s="404"/>
      <c r="R30394" s="404"/>
      <c r="S30394" s="404"/>
      <c r="T30394" s="404"/>
    </row>
    <row r="30395" spans="12:20" ht="16.8">
      <c r="L30395" s="404"/>
      <c r="M30395" s="404"/>
      <c r="N30395" s="404"/>
      <c r="O30395" s="404"/>
      <c r="P30395" s="404"/>
      <c r="Q30395" s="404"/>
      <c r="R30395" s="404"/>
      <c r="S30395" s="404"/>
      <c r="T30395" s="404"/>
    </row>
    <row r="30396" spans="12:20" ht="16.8">
      <c r="L30396" s="404"/>
      <c r="M30396" s="404"/>
      <c r="N30396" s="404"/>
      <c r="O30396" s="404"/>
      <c r="P30396" s="404"/>
      <c r="Q30396" s="404"/>
      <c r="R30396" s="404"/>
      <c r="S30396" s="404"/>
      <c r="T30396" s="404"/>
    </row>
    <row r="30397" spans="12:20" ht="16.8">
      <c r="L30397" s="404"/>
      <c r="M30397" s="404"/>
      <c r="N30397" s="404"/>
      <c r="O30397" s="404"/>
      <c r="P30397" s="404"/>
      <c r="Q30397" s="404"/>
      <c r="R30397" s="404"/>
      <c r="S30397" s="404"/>
      <c r="T30397" s="404"/>
    </row>
    <row r="30398" spans="12:20" ht="16.8">
      <c r="L30398" s="404"/>
      <c r="M30398" s="404"/>
      <c r="N30398" s="404"/>
      <c r="O30398" s="404"/>
      <c r="P30398" s="404"/>
      <c r="Q30398" s="404"/>
      <c r="R30398" s="404"/>
      <c r="S30398" s="404"/>
      <c r="T30398" s="404"/>
    </row>
    <row r="30399" spans="12:20" ht="16.8">
      <c r="L30399" s="404"/>
      <c r="M30399" s="404"/>
      <c r="N30399" s="404"/>
      <c r="O30399" s="404"/>
      <c r="P30399" s="404"/>
      <c r="Q30399" s="404"/>
      <c r="R30399" s="404"/>
      <c r="S30399" s="404"/>
      <c r="T30399" s="404"/>
    </row>
    <row r="30400" spans="12:20" ht="16.8">
      <c r="L30400" s="404"/>
      <c r="M30400" s="404"/>
      <c r="N30400" s="404"/>
      <c r="O30400" s="404"/>
      <c r="P30400" s="404"/>
      <c r="Q30400" s="404"/>
      <c r="R30400" s="404"/>
      <c r="S30400" s="404"/>
      <c r="T30400" s="404"/>
    </row>
    <row r="30401" spans="12:20" ht="16.8">
      <c r="L30401" s="404"/>
      <c r="M30401" s="404"/>
      <c r="N30401" s="404"/>
      <c r="O30401" s="404"/>
      <c r="P30401" s="404"/>
      <c r="Q30401" s="404"/>
      <c r="R30401" s="404"/>
      <c r="S30401" s="404"/>
      <c r="T30401" s="404"/>
    </row>
    <row r="30402" spans="12:20" ht="16.8">
      <c r="L30402" s="404"/>
      <c r="M30402" s="404"/>
      <c r="N30402" s="404"/>
      <c r="O30402" s="404"/>
      <c r="P30402" s="404"/>
      <c r="Q30402" s="404"/>
      <c r="R30402" s="404"/>
      <c r="S30402" s="404"/>
      <c r="T30402" s="404"/>
    </row>
    <row r="30403" spans="12:20" ht="16.8">
      <c r="L30403" s="404"/>
      <c r="M30403" s="404"/>
      <c r="N30403" s="404"/>
      <c r="O30403" s="404"/>
      <c r="P30403" s="404"/>
      <c r="Q30403" s="404"/>
      <c r="R30403" s="404"/>
      <c r="S30403" s="404"/>
      <c r="T30403" s="404"/>
    </row>
    <row r="30404" spans="12:20" ht="16.8">
      <c r="L30404" s="404"/>
      <c r="M30404" s="404"/>
      <c r="N30404" s="404"/>
      <c r="O30404" s="404"/>
      <c r="P30404" s="404"/>
      <c r="Q30404" s="404"/>
      <c r="R30404" s="404"/>
      <c r="S30404" s="404"/>
      <c r="T30404" s="404"/>
    </row>
    <row r="30405" spans="12:20" ht="16.8">
      <c r="L30405" s="404"/>
      <c r="M30405" s="404"/>
      <c r="N30405" s="404"/>
      <c r="O30405" s="404"/>
      <c r="P30405" s="404"/>
      <c r="Q30405" s="404"/>
      <c r="R30405" s="404"/>
      <c r="S30405" s="404"/>
      <c r="T30405" s="404"/>
    </row>
    <row r="30406" spans="12:20" ht="16.8">
      <c r="L30406" s="404"/>
      <c r="M30406" s="404"/>
      <c r="N30406" s="404"/>
      <c r="O30406" s="404"/>
      <c r="P30406" s="404"/>
      <c r="Q30406" s="404"/>
      <c r="R30406" s="404"/>
      <c r="S30406" s="404"/>
      <c r="T30406" s="404"/>
    </row>
    <row r="30407" spans="12:20" ht="16.8">
      <c r="L30407" s="404"/>
      <c r="M30407" s="404"/>
      <c r="N30407" s="404"/>
      <c r="O30407" s="404"/>
      <c r="P30407" s="404"/>
      <c r="Q30407" s="404"/>
      <c r="R30407" s="404"/>
      <c r="S30407" s="404"/>
      <c r="T30407" s="404"/>
    </row>
    <row r="30408" spans="12:20" ht="16.8">
      <c r="L30408" s="404"/>
      <c r="M30408" s="404"/>
      <c r="N30408" s="404"/>
      <c r="O30408" s="404"/>
      <c r="P30408" s="404"/>
      <c r="Q30408" s="404"/>
      <c r="R30408" s="404"/>
      <c r="S30408" s="404"/>
      <c r="T30408" s="404"/>
    </row>
    <row r="30409" spans="12:20" ht="16.8">
      <c r="L30409" s="404"/>
      <c r="M30409" s="404"/>
      <c r="N30409" s="404"/>
      <c r="O30409" s="404"/>
      <c r="P30409" s="404"/>
      <c r="Q30409" s="404"/>
      <c r="R30409" s="404"/>
      <c r="S30409" s="404"/>
      <c r="T30409" s="404"/>
    </row>
    <row r="30410" spans="12:20" ht="16.8">
      <c r="L30410" s="404"/>
      <c r="M30410" s="404"/>
      <c r="N30410" s="404"/>
      <c r="O30410" s="404"/>
      <c r="P30410" s="404"/>
      <c r="Q30410" s="404"/>
      <c r="R30410" s="404"/>
      <c r="S30410" s="404"/>
      <c r="T30410" s="404"/>
    </row>
    <row r="30411" spans="12:20" ht="16.8">
      <c r="L30411" s="404"/>
      <c r="M30411" s="404"/>
      <c r="N30411" s="404"/>
      <c r="O30411" s="404"/>
      <c r="P30411" s="404"/>
      <c r="Q30411" s="404"/>
      <c r="R30411" s="404"/>
      <c r="S30411" s="404"/>
      <c r="T30411" s="404"/>
    </row>
    <row r="30412" spans="12:20" ht="16.8">
      <c r="L30412" s="404"/>
      <c r="M30412" s="404"/>
      <c r="N30412" s="404"/>
      <c r="O30412" s="404"/>
      <c r="P30412" s="404"/>
      <c r="Q30412" s="404"/>
      <c r="R30412" s="404"/>
      <c r="S30412" s="404"/>
      <c r="T30412" s="404"/>
    </row>
    <row r="30413" spans="12:20" ht="16.8">
      <c r="L30413" s="404"/>
      <c r="M30413" s="404"/>
      <c r="N30413" s="404"/>
      <c r="O30413" s="404"/>
      <c r="P30413" s="404"/>
      <c r="Q30413" s="404"/>
      <c r="R30413" s="404"/>
      <c r="S30413" s="404"/>
      <c r="T30413" s="404"/>
    </row>
    <row r="30414" spans="12:20" ht="16.8">
      <c r="L30414" s="404"/>
      <c r="M30414" s="404"/>
      <c r="N30414" s="404"/>
      <c r="O30414" s="404"/>
      <c r="P30414" s="404"/>
      <c r="Q30414" s="404"/>
      <c r="R30414" s="404"/>
      <c r="S30414" s="404"/>
      <c r="T30414" s="404"/>
    </row>
    <row r="30415" spans="12:20" ht="16.8">
      <c r="L30415" s="404"/>
      <c r="M30415" s="404"/>
      <c r="N30415" s="404"/>
      <c r="O30415" s="404"/>
      <c r="P30415" s="404"/>
      <c r="Q30415" s="404"/>
      <c r="R30415" s="404"/>
      <c r="S30415" s="404"/>
      <c r="T30415" s="404"/>
    </row>
    <row r="30416" spans="12:20" ht="16.8">
      <c r="L30416" s="404"/>
      <c r="M30416" s="404"/>
      <c r="N30416" s="404"/>
      <c r="O30416" s="404"/>
      <c r="P30416" s="404"/>
      <c r="Q30416" s="404"/>
      <c r="R30416" s="404"/>
      <c r="S30416" s="404"/>
      <c r="T30416" s="404"/>
    </row>
    <row r="30417" spans="12:20" ht="16.8">
      <c r="L30417" s="404"/>
      <c r="M30417" s="404"/>
      <c r="N30417" s="404"/>
      <c r="O30417" s="404"/>
      <c r="P30417" s="404"/>
      <c r="Q30417" s="404"/>
      <c r="R30417" s="404"/>
      <c r="S30417" s="404"/>
      <c r="T30417" s="404"/>
    </row>
    <row r="30418" spans="12:20" ht="16.8">
      <c r="L30418" s="404"/>
      <c r="M30418" s="404"/>
      <c r="N30418" s="404"/>
      <c r="O30418" s="404"/>
      <c r="P30418" s="404"/>
      <c r="Q30418" s="404"/>
      <c r="R30418" s="404"/>
      <c r="S30418" s="404"/>
      <c r="T30418" s="404"/>
    </row>
    <row r="30419" spans="12:20" ht="16.8">
      <c r="L30419" s="404"/>
      <c r="M30419" s="404"/>
      <c r="N30419" s="404"/>
      <c r="O30419" s="404"/>
      <c r="P30419" s="404"/>
      <c r="Q30419" s="404"/>
      <c r="R30419" s="404"/>
      <c r="S30419" s="404"/>
      <c r="T30419" s="404"/>
    </row>
    <row r="30420" spans="12:20" ht="16.8">
      <c r="L30420" s="404"/>
      <c r="M30420" s="404"/>
      <c r="N30420" s="404"/>
      <c r="O30420" s="404"/>
      <c r="P30420" s="404"/>
      <c r="Q30420" s="404"/>
      <c r="R30420" s="404"/>
      <c r="S30420" s="404"/>
      <c r="T30420" s="404"/>
    </row>
    <row r="30421" spans="12:20" ht="16.8">
      <c r="L30421" s="404"/>
      <c r="M30421" s="404"/>
      <c r="N30421" s="404"/>
      <c r="O30421" s="404"/>
      <c r="P30421" s="404"/>
      <c r="Q30421" s="404"/>
      <c r="R30421" s="404"/>
      <c r="S30421" s="404"/>
      <c r="T30421" s="404"/>
    </row>
    <row r="30422" spans="12:20" ht="16.8">
      <c r="L30422" s="404"/>
      <c r="M30422" s="404"/>
      <c r="N30422" s="404"/>
      <c r="O30422" s="404"/>
      <c r="P30422" s="404"/>
      <c r="Q30422" s="404"/>
      <c r="R30422" s="404"/>
      <c r="S30422" s="404"/>
      <c r="T30422" s="404"/>
    </row>
    <row r="30423" spans="12:20" ht="16.8">
      <c r="L30423" s="404"/>
      <c r="M30423" s="404"/>
      <c r="N30423" s="404"/>
      <c r="O30423" s="404"/>
      <c r="P30423" s="404"/>
      <c r="Q30423" s="404"/>
      <c r="R30423" s="404"/>
      <c r="S30423" s="404"/>
      <c r="T30423" s="404"/>
    </row>
    <row r="30424" spans="12:20" ht="16.8">
      <c r="L30424" s="404"/>
      <c r="M30424" s="404"/>
      <c r="N30424" s="404"/>
      <c r="O30424" s="404"/>
      <c r="P30424" s="404"/>
      <c r="Q30424" s="404"/>
      <c r="R30424" s="404"/>
      <c r="S30424" s="404"/>
      <c r="T30424" s="404"/>
    </row>
    <row r="30425" spans="12:20" ht="16.8">
      <c r="L30425" s="404"/>
      <c r="M30425" s="404"/>
      <c r="N30425" s="404"/>
      <c r="O30425" s="404"/>
      <c r="P30425" s="404"/>
      <c r="Q30425" s="404"/>
      <c r="R30425" s="404"/>
      <c r="S30425" s="404"/>
      <c r="T30425" s="404"/>
    </row>
    <row r="30426" spans="12:20" ht="16.8">
      <c r="L30426" s="404"/>
      <c r="M30426" s="404"/>
      <c r="N30426" s="404"/>
      <c r="O30426" s="404"/>
      <c r="P30426" s="404"/>
      <c r="Q30426" s="404"/>
      <c r="R30426" s="404"/>
      <c r="S30426" s="404"/>
      <c r="T30426" s="404"/>
    </row>
    <row r="30427" spans="12:20" ht="16.8">
      <c r="L30427" s="404"/>
      <c r="M30427" s="404"/>
      <c r="N30427" s="404"/>
      <c r="O30427" s="404"/>
      <c r="P30427" s="404"/>
      <c r="Q30427" s="404"/>
      <c r="R30427" s="404"/>
      <c r="S30427" s="404"/>
      <c r="T30427" s="404"/>
    </row>
    <row r="30428" spans="12:20" ht="16.8">
      <c r="L30428" s="404"/>
      <c r="M30428" s="404"/>
      <c r="N30428" s="404"/>
      <c r="O30428" s="404"/>
      <c r="P30428" s="404"/>
      <c r="Q30428" s="404"/>
      <c r="R30428" s="404"/>
      <c r="S30428" s="404"/>
      <c r="T30428" s="404"/>
    </row>
    <row r="30429" spans="12:20" ht="16.8">
      <c r="L30429" s="404"/>
      <c r="M30429" s="404"/>
      <c r="N30429" s="404"/>
      <c r="O30429" s="404"/>
      <c r="P30429" s="404"/>
      <c r="Q30429" s="404"/>
      <c r="R30429" s="404"/>
      <c r="S30429" s="404"/>
      <c r="T30429" s="404"/>
    </row>
    <row r="30430" spans="12:20" ht="16.8">
      <c r="L30430" s="404"/>
      <c r="M30430" s="404"/>
      <c r="N30430" s="404"/>
      <c r="O30430" s="404"/>
      <c r="P30430" s="404"/>
      <c r="Q30430" s="404"/>
      <c r="R30430" s="404"/>
      <c r="S30430" s="404"/>
      <c r="T30430" s="404"/>
    </row>
    <row r="30431" spans="12:20" ht="16.8">
      <c r="L30431" s="404"/>
      <c r="M30431" s="404"/>
      <c r="N30431" s="404"/>
      <c r="O30431" s="404"/>
      <c r="P30431" s="404"/>
      <c r="Q30431" s="404"/>
      <c r="R30431" s="404"/>
      <c r="S30431" s="404"/>
      <c r="T30431" s="404"/>
    </row>
    <row r="30432" spans="12:20" ht="16.8">
      <c r="L30432" s="404"/>
      <c r="M30432" s="404"/>
      <c r="N30432" s="404"/>
      <c r="O30432" s="404"/>
      <c r="P30432" s="404"/>
      <c r="Q30432" s="404"/>
      <c r="R30432" s="404"/>
      <c r="S30432" s="404"/>
      <c r="T30432" s="404"/>
    </row>
    <row r="30433" spans="12:20" ht="16.8">
      <c r="L30433" s="404"/>
      <c r="M30433" s="404"/>
      <c r="N30433" s="404"/>
      <c r="O30433" s="404"/>
      <c r="P30433" s="404"/>
      <c r="Q30433" s="404"/>
      <c r="R30433" s="404"/>
      <c r="S30433" s="404"/>
      <c r="T30433" s="404"/>
    </row>
    <row r="30434" spans="12:20" ht="16.8">
      <c r="L30434" s="404"/>
      <c r="M30434" s="404"/>
      <c r="N30434" s="404"/>
      <c r="O30434" s="404"/>
      <c r="P30434" s="404"/>
      <c r="Q30434" s="404"/>
      <c r="R30434" s="404"/>
      <c r="S30434" s="404"/>
      <c r="T30434" s="404"/>
    </row>
    <row r="30435" spans="12:20" ht="16.8">
      <c r="L30435" s="404"/>
      <c r="M30435" s="404"/>
      <c r="N30435" s="404"/>
      <c r="O30435" s="404"/>
      <c r="P30435" s="404"/>
      <c r="Q30435" s="404"/>
      <c r="R30435" s="404"/>
      <c r="S30435" s="404"/>
      <c r="T30435" s="404"/>
    </row>
    <row r="30436" spans="12:20" ht="16.8">
      <c r="L30436" s="404"/>
      <c r="M30436" s="404"/>
      <c r="N30436" s="404"/>
      <c r="O30436" s="404"/>
      <c r="P30436" s="404"/>
      <c r="Q30436" s="404"/>
      <c r="R30436" s="404"/>
      <c r="S30436" s="404"/>
      <c r="T30436" s="404"/>
    </row>
    <row r="30437" spans="12:20" ht="16.8">
      <c r="L30437" s="404"/>
      <c r="M30437" s="404"/>
      <c r="N30437" s="404"/>
      <c r="O30437" s="404"/>
      <c r="P30437" s="404"/>
      <c r="Q30437" s="404"/>
      <c r="R30437" s="404"/>
      <c r="S30437" s="404"/>
      <c r="T30437" s="404"/>
    </row>
    <row r="30438" spans="12:20" ht="16.8">
      <c r="L30438" s="404"/>
      <c r="M30438" s="404"/>
      <c r="N30438" s="404"/>
      <c r="O30438" s="404"/>
      <c r="P30438" s="404"/>
      <c r="Q30438" s="404"/>
      <c r="R30438" s="404"/>
      <c r="S30438" s="404"/>
      <c r="T30438" s="404"/>
    </row>
    <row r="30439" spans="12:20" ht="16.8">
      <c r="L30439" s="404"/>
      <c r="M30439" s="404"/>
      <c r="N30439" s="404"/>
      <c r="O30439" s="404"/>
      <c r="P30439" s="404"/>
      <c r="Q30439" s="404"/>
      <c r="R30439" s="404"/>
      <c r="S30439" s="404"/>
      <c r="T30439" s="404"/>
    </row>
    <row r="30440" spans="12:20" ht="16.8">
      <c r="L30440" s="404"/>
      <c r="M30440" s="404"/>
      <c r="N30440" s="404"/>
      <c r="O30440" s="404"/>
      <c r="P30440" s="404"/>
      <c r="Q30440" s="404"/>
      <c r="R30440" s="404"/>
      <c r="S30440" s="404"/>
      <c r="T30440" s="404"/>
    </row>
    <row r="30441" spans="12:20" ht="16.8">
      <c r="L30441" s="404"/>
      <c r="M30441" s="404"/>
      <c r="N30441" s="404"/>
      <c r="O30441" s="404"/>
      <c r="P30441" s="404"/>
      <c r="Q30441" s="404"/>
      <c r="R30441" s="404"/>
      <c r="S30441" s="404"/>
      <c r="T30441" s="404"/>
    </row>
    <row r="30442" spans="12:20" ht="16.8">
      <c r="L30442" s="404"/>
      <c r="M30442" s="404"/>
      <c r="N30442" s="404"/>
      <c r="O30442" s="404"/>
      <c r="P30442" s="404"/>
      <c r="Q30442" s="404"/>
      <c r="R30442" s="404"/>
      <c r="S30442" s="404"/>
      <c r="T30442" s="404"/>
    </row>
    <row r="30443" spans="12:20" ht="16.8">
      <c r="L30443" s="404"/>
      <c r="M30443" s="404"/>
      <c r="N30443" s="404"/>
      <c r="O30443" s="404"/>
      <c r="P30443" s="404"/>
      <c r="Q30443" s="404"/>
      <c r="R30443" s="404"/>
      <c r="S30443" s="404"/>
      <c r="T30443" s="404"/>
    </row>
    <row r="30444" spans="12:20" ht="16.8">
      <c r="L30444" s="404"/>
      <c r="M30444" s="404"/>
      <c r="N30444" s="404"/>
      <c r="O30444" s="404"/>
      <c r="P30444" s="404"/>
      <c r="Q30444" s="404"/>
      <c r="R30444" s="404"/>
      <c r="S30444" s="404"/>
      <c r="T30444" s="404"/>
    </row>
    <row r="30445" spans="12:20" ht="16.8">
      <c r="L30445" s="404"/>
      <c r="M30445" s="404"/>
      <c r="N30445" s="404"/>
      <c r="O30445" s="404"/>
      <c r="P30445" s="404"/>
      <c r="Q30445" s="404"/>
      <c r="R30445" s="404"/>
      <c r="S30445" s="404"/>
      <c r="T30445" s="404"/>
    </row>
    <row r="30446" spans="12:20" ht="16.8">
      <c r="L30446" s="404"/>
      <c r="M30446" s="404"/>
      <c r="N30446" s="404"/>
      <c r="O30446" s="404"/>
      <c r="P30446" s="404"/>
      <c r="Q30446" s="404"/>
      <c r="R30446" s="404"/>
      <c r="S30446" s="404"/>
      <c r="T30446" s="404"/>
    </row>
    <row r="30447" spans="12:20" ht="16.8">
      <c r="L30447" s="404"/>
      <c r="M30447" s="404"/>
      <c r="N30447" s="404"/>
      <c r="O30447" s="404"/>
      <c r="P30447" s="404"/>
      <c r="Q30447" s="404"/>
      <c r="R30447" s="404"/>
      <c r="S30447" s="404"/>
      <c r="T30447" s="404"/>
    </row>
    <row r="30448" spans="12:20" ht="16.8">
      <c r="L30448" s="404"/>
      <c r="M30448" s="404"/>
      <c r="N30448" s="404"/>
      <c r="O30448" s="404"/>
      <c r="P30448" s="404"/>
      <c r="Q30448" s="404"/>
      <c r="R30448" s="404"/>
      <c r="S30448" s="404"/>
      <c r="T30448" s="404"/>
    </row>
    <row r="30449" spans="12:20" ht="16.8">
      <c r="L30449" s="404"/>
      <c r="M30449" s="404"/>
      <c r="N30449" s="404"/>
      <c r="O30449" s="404"/>
      <c r="P30449" s="404"/>
      <c r="Q30449" s="404"/>
      <c r="R30449" s="404"/>
      <c r="S30449" s="404"/>
      <c r="T30449" s="404"/>
    </row>
    <row r="30450" spans="12:20" ht="16.8">
      <c r="L30450" s="404"/>
      <c r="M30450" s="404"/>
      <c r="N30450" s="404"/>
      <c r="O30450" s="404"/>
      <c r="P30450" s="404"/>
      <c r="Q30450" s="404"/>
      <c r="R30450" s="404"/>
      <c r="S30450" s="404"/>
      <c r="T30450" s="404"/>
    </row>
    <row r="30451" spans="12:20" ht="16.8">
      <c r="L30451" s="404"/>
      <c r="M30451" s="404"/>
      <c r="N30451" s="404"/>
      <c r="O30451" s="404"/>
      <c r="P30451" s="404"/>
      <c r="Q30451" s="404"/>
      <c r="R30451" s="404"/>
      <c r="S30451" s="404"/>
      <c r="T30451" s="404"/>
    </row>
    <row r="30452" spans="12:20" ht="16.8">
      <c r="L30452" s="404"/>
      <c r="M30452" s="404"/>
      <c r="N30452" s="404"/>
      <c r="O30452" s="404"/>
      <c r="P30452" s="404"/>
      <c r="Q30452" s="404"/>
      <c r="R30452" s="404"/>
      <c r="S30452" s="404"/>
      <c r="T30452" s="404"/>
    </row>
    <row r="30453" spans="12:20" ht="16.8">
      <c r="L30453" s="404"/>
      <c r="M30453" s="404"/>
      <c r="N30453" s="404"/>
      <c r="O30453" s="404"/>
      <c r="P30453" s="404"/>
      <c r="Q30453" s="404"/>
      <c r="R30453" s="404"/>
      <c r="S30453" s="404"/>
      <c r="T30453" s="404"/>
    </row>
    <row r="30454" spans="12:20" ht="16.8">
      <c r="L30454" s="404"/>
      <c r="M30454" s="404"/>
      <c r="N30454" s="404"/>
      <c r="O30454" s="404"/>
      <c r="P30454" s="404"/>
      <c r="Q30454" s="404"/>
      <c r="R30454" s="404"/>
      <c r="S30454" s="404"/>
      <c r="T30454" s="404"/>
    </row>
    <row r="30455" spans="12:20" ht="16.8">
      <c r="L30455" s="404"/>
      <c r="M30455" s="404"/>
      <c r="N30455" s="404"/>
      <c r="O30455" s="404"/>
      <c r="P30455" s="404"/>
      <c r="Q30455" s="404"/>
      <c r="R30455" s="404"/>
      <c r="S30455" s="404"/>
      <c r="T30455" s="404"/>
    </row>
    <row r="30456" spans="12:20" ht="16.8">
      <c r="L30456" s="404"/>
      <c r="M30456" s="404"/>
      <c r="N30456" s="404"/>
      <c r="O30456" s="404"/>
      <c r="P30456" s="404"/>
      <c r="Q30456" s="404"/>
      <c r="R30456" s="404"/>
      <c r="S30456" s="404"/>
      <c r="T30456" s="404"/>
    </row>
    <row r="30457" spans="12:20" ht="16.8">
      <c r="L30457" s="404"/>
      <c r="M30457" s="404"/>
      <c r="N30457" s="404"/>
      <c r="O30457" s="404"/>
      <c r="P30457" s="404"/>
      <c r="Q30457" s="404"/>
      <c r="R30457" s="404"/>
      <c r="S30457" s="404"/>
      <c r="T30457" s="404"/>
    </row>
    <row r="30458" spans="12:20" ht="16.8">
      <c r="L30458" s="404"/>
      <c r="M30458" s="404"/>
      <c r="N30458" s="404"/>
      <c r="O30458" s="404"/>
      <c r="P30458" s="404"/>
      <c r="Q30458" s="404"/>
      <c r="R30458" s="404"/>
      <c r="S30458" s="404"/>
      <c r="T30458" s="404"/>
    </row>
    <row r="30459" spans="12:20" ht="16.8">
      <c r="L30459" s="404"/>
      <c r="M30459" s="404"/>
      <c r="N30459" s="404"/>
      <c r="O30459" s="404"/>
      <c r="P30459" s="404"/>
      <c r="Q30459" s="404"/>
      <c r="R30459" s="404"/>
      <c r="S30459" s="404"/>
      <c r="T30459" s="404"/>
    </row>
    <row r="30460" spans="12:20" ht="16.8">
      <c r="L30460" s="404"/>
      <c r="M30460" s="404"/>
      <c r="N30460" s="404"/>
      <c r="O30460" s="404"/>
      <c r="P30460" s="404"/>
      <c r="Q30460" s="404"/>
      <c r="R30460" s="404"/>
      <c r="S30460" s="404"/>
      <c r="T30460" s="404"/>
    </row>
    <row r="30461" spans="12:20" ht="16.8">
      <c r="L30461" s="404"/>
      <c r="M30461" s="404"/>
      <c r="N30461" s="404"/>
      <c r="O30461" s="404"/>
      <c r="P30461" s="404"/>
      <c r="Q30461" s="404"/>
      <c r="R30461" s="404"/>
      <c r="S30461" s="404"/>
      <c r="T30461" s="404"/>
    </row>
    <row r="30462" spans="12:20" ht="16.8">
      <c r="L30462" s="404"/>
      <c r="M30462" s="404"/>
      <c r="N30462" s="404"/>
      <c r="O30462" s="404"/>
      <c r="P30462" s="404"/>
      <c r="Q30462" s="404"/>
      <c r="R30462" s="404"/>
      <c r="S30462" s="404"/>
      <c r="T30462" s="404"/>
    </row>
    <row r="30463" spans="12:20" ht="16.8">
      <c r="L30463" s="404"/>
      <c r="M30463" s="404"/>
      <c r="N30463" s="404"/>
      <c r="O30463" s="404"/>
      <c r="P30463" s="404"/>
      <c r="Q30463" s="404"/>
      <c r="R30463" s="404"/>
      <c r="S30463" s="404"/>
      <c r="T30463" s="404"/>
    </row>
    <row r="30464" spans="12:20" ht="16.8">
      <c r="L30464" s="404"/>
      <c r="M30464" s="404"/>
      <c r="N30464" s="404"/>
      <c r="O30464" s="404"/>
      <c r="P30464" s="404"/>
      <c r="Q30464" s="404"/>
      <c r="R30464" s="404"/>
      <c r="S30464" s="404"/>
      <c r="T30464" s="404"/>
    </row>
    <row r="30465" spans="12:20" ht="16.8">
      <c r="L30465" s="404"/>
      <c r="M30465" s="404"/>
      <c r="N30465" s="404"/>
      <c r="O30465" s="404"/>
      <c r="P30465" s="404"/>
      <c r="Q30465" s="404"/>
      <c r="R30465" s="404"/>
      <c r="S30465" s="404"/>
      <c r="T30465" s="404"/>
    </row>
    <row r="30466" spans="12:20" ht="16.8">
      <c r="L30466" s="404"/>
      <c r="M30466" s="404"/>
      <c r="N30466" s="404"/>
      <c r="O30466" s="404"/>
      <c r="P30466" s="404"/>
      <c r="Q30466" s="404"/>
      <c r="R30466" s="404"/>
      <c r="S30466" s="404"/>
      <c r="T30466" s="404"/>
    </row>
    <row r="30467" spans="12:20" ht="16.8">
      <c r="L30467" s="404"/>
      <c r="M30467" s="404"/>
      <c r="N30467" s="404"/>
      <c r="O30467" s="404"/>
      <c r="P30467" s="404"/>
      <c r="Q30467" s="404"/>
      <c r="R30467" s="404"/>
      <c r="S30467" s="404"/>
      <c r="T30467" s="404"/>
    </row>
    <row r="30468" spans="12:20" ht="16.8">
      <c r="L30468" s="404"/>
      <c r="M30468" s="404"/>
      <c r="N30468" s="404"/>
      <c r="O30468" s="404"/>
      <c r="P30468" s="404"/>
      <c r="Q30468" s="404"/>
      <c r="R30468" s="404"/>
      <c r="S30468" s="404"/>
      <c r="T30468" s="404"/>
    </row>
    <row r="30469" spans="12:20" ht="16.8">
      <c r="L30469" s="404"/>
      <c r="M30469" s="404"/>
      <c r="N30469" s="404"/>
      <c r="O30469" s="404"/>
      <c r="P30469" s="404"/>
      <c r="Q30469" s="404"/>
      <c r="R30469" s="404"/>
      <c r="S30469" s="404"/>
      <c r="T30469" s="404"/>
    </row>
    <row r="30470" spans="12:20" ht="16.8">
      <c r="L30470" s="404"/>
      <c r="M30470" s="404"/>
      <c r="N30470" s="404"/>
      <c r="O30470" s="404"/>
      <c r="P30470" s="404"/>
      <c r="Q30470" s="404"/>
      <c r="R30470" s="404"/>
      <c r="S30470" s="404"/>
      <c r="T30470" s="404"/>
    </row>
    <row r="30471" spans="12:20" ht="16.8">
      <c r="L30471" s="404"/>
      <c r="M30471" s="404"/>
      <c r="N30471" s="404"/>
      <c r="O30471" s="404"/>
      <c r="P30471" s="404"/>
      <c r="Q30471" s="404"/>
      <c r="R30471" s="404"/>
      <c r="S30471" s="404"/>
      <c r="T30471" s="404"/>
    </row>
    <row r="30472" spans="12:20" ht="16.8">
      <c r="L30472" s="404"/>
      <c r="M30472" s="404"/>
      <c r="N30472" s="404"/>
      <c r="O30472" s="404"/>
      <c r="P30472" s="404"/>
      <c r="Q30472" s="404"/>
      <c r="R30472" s="404"/>
      <c r="S30472" s="404"/>
      <c r="T30472" s="404"/>
    </row>
    <row r="30473" spans="12:20" ht="16.8">
      <c r="L30473" s="404"/>
      <c r="M30473" s="404"/>
      <c r="N30473" s="404"/>
      <c r="O30473" s="404"/>
      <c r="P30473" s="404"/>
      <c r="Q30473" s="404"/>
      <c r="R30473" s="404"/>
      <c r="S30473" s="404"/>
      <c r="T30473" s="404"/>
    </row>
    <row r="30474" spans="12:20" ht="16.8">
      <c r="L30474" s="404"/>
      <c r="M30474" s="404"/>
      <c r="N30474" s="404"/>
      <c r="O30474" s="404"/>
      <c r="P30474" s="404"/>
      <c r="Q30474" s="404"/>
      <c r="R30474" s="404"/>
      <c r="S30474" s="404"/>
      <c r="T30474" s="404"/>
    </row>
    <row r="30475" spans="12:20" ht="16.8">
      <c r="L30475" s="404"/>
      <c r="M30475" s="404"/>
      <c r="N30475" s="404"/>
      <c r="O30475" s="404"/>
      <c r="P30475" s="404"/>
      <c r="Q30475" s="404"/>
      <c r="R30475" s="404"/>
      <c r="S30475" s="404"/>
      <c r="T30475" s="404"/>
    </row>
    <row r="30476" spans="12:20" ht="16.8">
      <c r="L30476" s="404"/>
      <c r="M30476" s="404"/>
      <c r="N30476" s="404"/>
      <c r="O30476" s="404"/>
      <c r="P30476" s="404"/>
      <c r="Q30476" s="404"/>
      <c r="R30476" s="404"/>
      <c r="S30476" s="404"/>
      <c r="T30476" s="404"/>
    </row>
    <row r="30477" spans="12:20" ht="16.8">
      <c r="L30477" s="404"/>
      <c r="M30477" s="404"/>
      <c r="N30477" s="404"/>
      <c r="O30477" s="404"/>
      <c r="P30477" s="404"/>
      <c r="Q30477" s="404"/>
      <c r="R30477" s="404"/>
      <c r="S30477" s="404"/>
      <c r="T30477" s="404"/>
    </row>
    <row r="30478" spans="12:20" ht="16.8">
      <c r="L30478" s="404"/>
      <c r="M30478" s="404"/>
      <c r="N30478" s="404"/>
      <c r="O30478" s="404"/>
      <c r="P30478" s="404"/>
      <c r="Q30478" s="404"/>
      <c r="R30478" s="404"/>
      <c r="S30478" s="404"/>
      <c r="T30478" s="404"/>
    </row>
    <row r="30479" spans="12:20" ht="16.8">
      <c r="L30479" s="404"/>
      <c r="M30479" s="404"/>
      <c r="N30479" s="404"/>
      <c r="O30479" s="404"/>
      <c r="P30479" s="404"/>
      <c r="Q30479" s="404"/>
      <c r="R30479" s="404"/>
      <c r="S30479" s="404"/>
      <c r="T30479" s="404"/>
    </row>
    <row r="30480" spans="12:20" ht="16.8">
      <c r="L30480" s="404"/>
      <c r="M30480" s="404"/>
      <c r="N30480" s="404"/>
      <c r="O30480" s="404"/>
      <c r="P30480" s="404"/>
      <c r="Q30480" s="404"/>
      <c r="R30480" s="404"/>
      <c r="S30480" s="404"/>
      <c r="T30480" s="404"/>
    </row>
    <row r="30481" spans="12:20" ht="16.8">
      <c r="L30481" s="404"/>
      <c r="M30481" s="404"/>
      <c r="N30481" s="404"/>
      <c r="O30481" s="404"/>
      <c r="P30481" s="404"/>
      <c r="Q30481" s="404"/>
      <c r="R30481" s="404"/>
      <c r="S30481" s="404"/>
      <c r="T30481" s="404"/>
    </row>
    <row r="30482" spans="12:20" ht="16.8">
      <c r="L30482" s="404"/>
      <c r="M30482" s="404"/>
      <c r="N30482" s="404"/>
      <c r="O30482" s="404"/>
      <c r="P30482" s="404"/>
      <c r="Q30482" s="404"/>
      <c r="R30482" s="404"/>
      <c r="S30482" s="404"/>
      <c r="T30482" s="404"/>
    </row>
    <row r="30483" spans="12:20" ht="16.8">
      <c r="L30483" s="404"/>
      <c r="M30483" s="404"/>
      <c r="N30483" s="404"/>
      <c r="O30483" s="404"/>
      <c r="P30483" s="404"/>
      <c r="Q30483" s="404"/>
      <c r="R30483" s="404"/>
      <c r="S30483" s="404"/>
      <c r="T30483" s="404"/>
    </row>
    <row r="30484" spans="12:20" ht="16.8">
      <c r="L30484" s="404"/>
      <c r="M30484" s="404"/>
      <c r="N30484" s="404"/>
      <c r="O30484" s="404"/>
      <c r="P30484" s="404"/>
      <c r="Q30484" s="404"/>
      <c r="R30484" s="404"/>
      <c r="S30484" s="404"/>
      <c r="T30484" s="404"/>
    </row>
    <row r="30485" spans="12:20" ht="16.8">
      <c r="L30485" s="404"/>
      <c r="M30485" s="404"/>
      <c r="N30485" s="404"/>
      <c r="O30485" s="404"/>
      <c r="P30485" s="404"/>
      <c r="Q30485" s="404"/>
      <c r="R30485" s="404"/>
      <c r="S30485" s="404"/>
      <c r="T30485" s="404"/>
    </row>
    <row r="30486" spans="12:20" ht="16.8">
      <c r="L30486" s="404"/>
      <c r="M30486" s="404"/>
      <c r="N30486" s="404"/>
      <c r="O30486" s="404"/>
      <c r="P30486" s="404"/>
      <c r="Q30486" s="404"/>
      <c r="R30486" s="404"/>
      <c r="S30486" s="404"/>
      <c r="T30486" s="404"/>
    </row>
    <row r="30487" spans="12:20" ht="16.8">
      <c r="L30487" s="404"/>
      <c r="M30487" s="404"/>
      <c r="N30487" s="404"/>
      <c r="O30487" s="404"/>
      <c r="P30487" s="404"/>
      <c r="Q30487" s="404"/>
      <c r="R30487" s="404"/>
      <c r="S30487" s="404"/>
      <c r="T30487" s="404"/>
    </row>
    <row r="30488" spans="12:20" ht="16.8">
      <c r="L30488" s="404"/>
      <c r="M30488" s="404"/>
      <c r="N30488" s="404"/>
      <c r="O30488" s="404"/>
      <c r="P30488" s="404"/>
      <c r="Q30488" s="404"/>
      <c r="R30488" s="404"/>
      <c r="S30488" s="404"/>
      <c r="T30488" s="404"/>
    </row>
    <row r="30489" spans="12:20" ht="16.8">
      <c r="L30489" s="404"/>
      <c r="M30489" s="404"/>
      <c r="N30489" s="404"/>
      <c r="O30489" s="404"/>
      <c r="P30489" s="404"/>
      <c r="Q30489" s="404"/>
      <c r="R30489" s="404"/>
      <c r="S30489" s="404"/>
      <c r="T30489" s="404"/>
    </row>
    <row r="30490" spans="12:20" ht="16.8">
      <c r="L30490" s="404"/>
      <c r="M30490" s="404"/>
      <c r="N30490" s="404"/>
      <c r="O30490" s="404"/>
      <c r="P30490" s="404"/>
      <c r="Q30490" s="404"/>
      <c r="R30490" s="404"/>
      <c r="S30490" s="404"/>
      <c r="T30490" s="404"/>
    </row>
    <row r="30491" spans="12:20" ht="16.8">
      <c r="L30491" s="404"/>
      <c r="M30491" s="404"/>
      <c r="N30491" s="404"/>
      <c r="O30491" s="404"/>
      <c r="P30491" s="404"/>
      <c r="Q30491" s="404"/>
      <c r="R30491" s="404"/>
      <c r="S30491" s="404"/>
      <c r="T30491" s="404"/>
    </row>
    <row r="30492" spans="12:20" ht="16.8">
      <c r="L30492" s="404"/>
      <c r="M30492" s="404"/>
      <c r="N30492" s="404"/>
      <c r="O30492" s="404"/>
      <c r="P30492" s="404"/>
      <c r="Q30492" s="404"/>
      <c r="R30492" s="404"/>
      <c r="S30492" s="404"/>
      <c r="T30492" s="404"/>
    </row>
    <row r="30493" spans="12:20" ht="16.8">
      <c r="L30493" s="404"/>
      <c r="M30493" s="404"/>
      <c r="N30493" s="404"/>
      <c r="O30493" s="404"/>
      <c r="P30493" s="404"/>
      <c r="Q30493" s="404"/>
      <c r="R30493" s="404"/>
      <c r="S30493" s="404"/>
      <c r="T30493" s="404"/>
    </row>
    <row r="30494" spans="12:20" ht="16.8">
      <c r="L30494" s="404"/>
      <c r="M30494" s="404"/>
      <c r="N30494" s="404"/>
      <c r="O30494" s="404"/>
      <c r="P30494" s="404"/>
      <c r="Q30494" s="404"/>
      <c r="R30494" s="404"/>
      <c r="S30494" s="404"/>
      <c r="T30494" s="404"/>
    </row>
    <row r="30495" spans="12:20" ht="16.8">
      <c r="L30495" s="404"/>
      <c r="M30495" s="404"/>
      <c r="N30495" s="404"/>
      <c r="O30495" s="404"/>
      <c r="P30495" s="404"/>
      <c r="Q30495" s="404"/>
      <c r="R30495" s="404"/>
      <c r="S30495" s="404"/>
      <c r="T30495" s="404"/>
    </row>
    <row r="30496" spans="12:20" ht="16.8">
      <c r="L30496" s="404"/>
      <c r="M30496" s="404"/>
      <c r="N30496" s="404"/>
      <c r="O30496" s="404"/>
      <c r="P30496" s="404"/>
      <c r="Q30496" s="404"/>
      <c r="R30496" s="404"/>
      <c r="S30496" s="404"/>
      <c r="T30496" s="404"/>
    </row>
    <row r="30497" spans="12:20" ht="16.8">
      <c r="L30497" s="404"/>
      <c r="M30497" s="404"/>
      <c r="N30497" s="404"/>
      <c r="O30497" s="404"/>
      <c r="P30497" s="404"/>
      <c r="Q30497" s="404"/>
      <c r="R30497" s="404"/>
      <c r="S30497" s="404"/>
      <c r="T30497" s="404"/>
    </row>
    <row r="30498" spans="12:20" ht="16.8">
      <c r="L30498" s="404"/>
      <c r="M30498" s="404"/>
      <c r="N30498" s="404"/>
      <c r="O30498" s="404"/>
      <c r="P30498" s="404"/>
      <c r="Q30498" s="404"/>
      <c r="R30498" s="404"/>
      <c r="S30498" s="404"/>
      <c r="T30498" s="404"/>
    </row>
    <row r="30499" spans="12:20" ht="16.8">
      <c r="L30499" s="404"/>
      <c r="M30499" s="404"/>
      <c r="N30499" s="404"/>
      <c r="O30499" s="404"/>
      <c r="P30499" s="404"/>
      <c r="Q30499" s="404"/>
      <c r="R30499" s="404"/>
      <c r="S30499" s="404"/>
      <c r="T30499" s="404"/>
    </row>
    <row r="30500" spans="12:20" ht="16.8">
      <c r="L30500" s="404"/>
      <c r="M30500" s="404"/>
      <c r="N30500" s="404"/>
      <c r="O30500" s="404"/>
      <c r="P30500" s="404"/>
      <c r="Q30500" s="404"/>
      <c r="R30500" s="404"/>
      <c r="S30500" s="404"/>
      <c r="T30500" s="404"/>
    </row>
    <row r="30501" spans="12:20" ht="16.8">
      <c r="L30501" s="404"/>
      <c r="M30501" s="404"/>
      <c r="N30501" s="404"/>
      <c r="O30501" s="404"/>
      <c r="P30501" s="404"/>
      <c r="Q30501" s="404"/>
      <c r="R30501" s="404"/>
      <c r="S30501" s="404"/>
      <c r="T30501" s="404"/>
    </row>
    <row r="30502" spans="12:20" ht="16.8">
      <c r="L30502" s="404"/>
      <c r="M30502" s="404"/>
      <c r="N30502" s="404"/>
      <c r="O30502" s="404"/>
      <c r="P30502" s="404"/>
      <c r="Q30502" s="404"/>
      <c r="R30502" s="404"/>
      <c r="S30502" s="404"/>
      <c r="T30502" s="404"/>
    </row>
    <row r="30503" spans="12:20" ht="16.8">
      <c r="L30503" s="404"/>
      <c r="M30503" s="404"/>
      <c r="N30503" s="404"/>
      <c r="O30503" s="404"/>
      <c r="P30503" s="404"/>
      <c r="Q30503" s="404"/>
      <c r="R30503" s="404"/>
      <c r="S30503" s="404"/>
      <c r="T30503" s="404"/>
    </row>
    <row r="30504" spans="12:20" ht="16.8">
      <c r="L30504" s="404"/>
      <c r="M30504" s="404"/>
      <c r="N30504" s="404"/>
      <c r="O30504" s="404"/>
      <c r="P30504" s="404"/>
      <c r="Q30504" s="404"/>
      <c r="R30504" s="404"/>
      <c r="S30504" s="404"/>
      <c r="T30504" s="404"/>
    </row>
    <row r="30505" spans="12:20" ht="16.8">
      <c r="L30505" s="404"/>
      <c r="M30505" s="404"/>
      <c r="N30505" s="404"/>
      <c r="O30505" s="404"/>
      <c r="P30505" s="404"/>
      <c r="Q30505" s="404"/>
      <c r="R30505" s="404"/>
      <c r="S30505" s="404"/>
      <c r="T30505" s="404"/>
    </row>
    <row r="30506" spans="12:20" ht="16.8">
      <c r="L30506" s="404"/>
      <c r="M30506" s="404"/>
      <c r="N30506" s="404"/>
      <c r="O30506" s="404"/>
      <c r="P30506" s="404"/>
      <c r="Q30506" s="404"/>
      <c r="R30506" s="404"/>
      <c r="S30506" s="404"/>
      <c r="T30506" s="404"/>
    </row>
    <row r="30507" spans="12:20" ht="16.8">
      <c r="L30507" s="404"/>
      <c r="M30507" s="404"/>
      <c r="N30507" s="404"/>
      <c r="O30507" s="404"/>
      <c r="P30507" s="404"/>
      <c r="Q30507" s="404"/>
      <c r="R30507" s="404"/>
      <c r="S30507" s="404"/>
      <c r="T30507" s="404"/>
    </row>
    <row r="30508" spans="12:20" ht="16.8">
      <c r="L30508" s="404"/>
      <c r="M30508" s="404"/>
      <c r="N30508" s="404"/>
      <c r="O30508" s="404"/>
      <c r="P30508" s="404"/>
      <c r="Q30508" s="404"/>
      <c r="R30508" s="404"/>
      <c r="S30508" s="404"/>
      <c r="T30508" s="404"/>
    </row>
    <row r="30509" spans="12:20" ht="16.8">
      <c r="L30509" s="404"/>
      <c r="M30509" s="404"/>
      <c r="N30509" s="404"/>
      <c r="O30509" s="404"/>
      <c r="P30509" s="404"/>
      <c r="Q30509" s="404"/>
      <c r="R30509" s="404"/>
      <c r="S30509" s="404"/>
      <c r="T30509" s="404"/>
    </row>
    <row r="30510" spans="12:20" ht="16.8">
      <c r="L30510" s="404"/>
      <c r="M30510" s="404"/>
      <c r="N30510" s="404"/>
      <c r="O30510" s="404"/>
      <c r="P30510" s="404"/>
      <c r="Q30510" s="404"/>
      <c r="R30510" s="404"/>
      <c r="S30510" s="404"/>
      <c r="T30510" s="404"/>
    </row>
    <row r="30511" spans="12:20" ht="16.8">
      <c r="L30511" s="404"/>
      <c r="M30511" s="404"/>
      <c r="N30511" s="404"/>
      <c r="O30511" s="404"/>
      <c r="P30511" s="404"/>
      <c r="Q30511" s="404"/>
      <c r="R30511" s="404"/>
      <c r="S30511" s="404"/>
      <c r="T30511" s="404"/>
    </row>
    <row r="30512" spans="12:20" ht="16.8">
      <c r="L30512" s="404"/>
      <c r="M30512" s="404"/>
      <c r="N30512" s="404"/>
      <c r="O30512" s="404"/>
      <c r="P30512" s="404"/>
      <c r="Q30512" s="404"/>
      <c r="R30512" s="404"/>
      <c r="S30512" s="404"/>
      <c r="T30512" s="404"/>
    </row>
    <row r="30513" spans="12:20" ht="16.8">
      <c r="L30513" s="404"/>
      <c r="M30513" s="404"/>
      <c r="N30513" s="404"/>
      <c r="O30513" s="404"/>
      <c r="P30513" s="404"/>
      <c r="Q30513" s="404"/>
      <c r="R30513" s="404"/>
      <c r="S30513" s="404"/>
      <c r="T30513" s="404"/>
    </row>
    <row r="30514" spans="12:20" ht="16.8">
      <c r="L30514" s="404"/>
      <c r="M30514" s="404"/>
      <c r="N30514" s="404"/>
      <c r="O30514" s="404"/>
      <c r="P30514" s="404"/>
      <c r="Q30514" s="404"/>
      <c r="R30514" s="404"/>
      <c r="S30514" s="404"/>
      <c r="T30514" s="404"/>
    </row>
    <row r="30515" spans="12:20" ht="16.8">
      <c r="L30515" s="404"/>
      <c r="M30515" s="404"/>
      <c r="N30515" s="404"/>
      <c r="O30515" s="404"/>
      <c r="P30515" s="404"/>
      <c r="Q30515" s="404"/>
      <c r="R30515" s="404"/>
      <c r="S30515" s="404"/>
      <c r="T30515" s="404"/>
    </row>
    <row r="30516" spans="12:20" ht="16.8">
      <c r="L30516" s="404"/>
      <c r="M30516" s="404"/>
      <c r="N30516" s="404"/>
      <c r="O30516" s="404"/>
      <c r="P30516" s="404"/>
      <c r="Q30516" s="404"/>
      <c r="R30516" s="404"/>
      <c r="S30516" s="404"/>
      <c r="T30516" s="404"/>
    </row>
    <row r="30517" spans="12:20" ht="16.8">
      <c r="L30517" s="404"/>
      <c r="M30517" s="404"/>
      <c r="N30517" s="404"/>
      <c r="O30517" s="404"/>
      <c r="P30517" s="404"/>
      <c r="Q30517" s="404"/>
      <c r="R30517" s="404"/>
      <c r="S30517" s="404"/>
      <c r="T30517" s="404"/>
    </row>
    <row r="30518" spans="12:20" ht="16.8">
      <c r="L30518" s="404"/>
      <c r="M30518" s="404"/>
      <c r="N30518" s="404"/>
      <c r="O30518" s="404"/>
      <c r="P30518" s="404"/>
      <c r="Q30518" s="404"/>
      <c r="R30518" s="404"/>
      <c r="S30518" s="404"/>
      <c r="T30518" s="404"/>
    </row>
    <row r="30519" spans="12:20" ht="16.8">
      <c r="L30519" s="404"/>
      <c r="M30519" s="404"/>
      <c r="N30519" s="404"/>
      <c r="O30519" s="404"/>
      <c r="P30519" s="404"/>
      <c r="Q30519" s="404"/>
      <c r="R30519" s="404"/>
      <c r="S30519" s="404"/>
      <c r="T30519" s="404"/>
    </row>
    <row r="30520" spans="12:20" ht="16.8">
      <c r="L30520" s="404"/>
      <c r="M30520" s="404"/>
      <c r="N30520" s="404"/>
      <c r="O30520" s="404"/>
      <c r="P30520" s="404"/>
      <c r="Q30520" s="404"/>
      <c r="R30520" s="404"/>
      <c r="S30520" s="404"/>
      <c r="T30520" s="404"/>
    </row>
    <row r="30521" spans="12:20" ht="16.8">
      <c r="L30521" s="404"/>
      <c r="M30521" s="404"/>
      <c r="N30521" s="404"/>
      <c r="O30521" s="404"/>
      <c r="P30521" s="404"/>
      <c r="Q30521" s="404"/>
      <c r="R30521" s="404"/>
      <c r="S30521" s="404"/>
      <c r="T30521" s="404"/>
    </row>
    <row r="30522" spans="12:20" ht="16.8">
      <c r="L30522" s="404"/>
      <c r="M30522" s="404"/>
      <c r="N30522" s="404"/>
      <c r="O30522" s="404"/>
      <c r="P30522" s="404"/>
      <c r="Q30522" s="404"/>
      <c r="R30522" s="404"/>
      <c r="S30522" s="404"/>
      <c r="T30522" s="404"/>
    </row>
    <row r="30523" spans="12:20" ht="16.8">
      <c r="L30523" s="404"/>
      <c r="M30523" s="404"/>
      <c r="N30523" s="404"/>
      <c r="O30523" s="404"/>
      <c r="P30523" s="404"/>
      <c r="Q30523" s="404"/>
      <c r="R30523" s="404"/>
      <c r="S30523" s="404"/>
      <c r="T30523" s="404"/>
    </row>
    <row r="30524" spans="12:20" ht="16.8">
      <c r="L30524" s="404"/>
      <c r="M30524" s="404"/>
      <c r="N30524" s="404"/>
      <c r="O30524" s="404"/>
      <c r="P30524" s="404"/>
      <c r="Q30524" s="404"/>
      <c r="R30524" s="404"/>
      <c r="S30524" s="404"/>
      <c r="T30524" s="404"/>
    </row>
    <row r="30525" spans="12:20" ht="16.8">
      <c r="L30525" s="404"/>
      <c r="M30525" s="404"/>
      <c r="N30525" s="404"/>
      <c r="O30525" s="404"/>
      <c r="P30525" s="404"/>
      <c r="Q30525" s="404"/>
      <c r="R30525" s="404"/>
      <c r="S30525" s="404"/>
      <c r="T30525" s="404"/>
    </row>
    <row r="30526" spans="12:20" ht="16.8">
      <c r="L30526" s="404"/>
      <c r="M30526" s="404"/>
      <c r="N30526" s="404"/>
      <c r="O30526" s="404"/>
      <c r="P30526" s="404"/>
      <c r="Q30526" s="404"/>
      <c r="R30526" s="404"/>
      <c r="S30526" s="404"/>
      <c r="T30526" s="404"/>
    </row>
    <row r="30527" spans="12:20" ht="16.8">
      <c r="L30527" s="404"/>
      <c r="M30527" s="404"/>
      <c r="N30527" s="404"/>
      <c r="O30527" s="404"/>
      <c r="P30527" s="404"/>
      <c r="Q30527" s="404"/>
      <c r="R30527" s="404"/>
      <c r="S30527" s="404"/>
      <c r="T30527" s="404"/>
    </row>
    <row r="30528" spans="12:20" ht="16.8">
      <c r="L30528" s="404"/>
      <c r="M30528" s="404"/>
      <c r="N30528" s="404"/>
      <c r="O30528" s="404"/>
      <c r="P30528" s="404"/>
      <c r="Q30528" s="404"/>
      <c r="R30528" s="404"/>
      <c r="S30528" s="404"/>
      <c r="T30528" s="404"/>
    </row>
    <row r="30529" spans="12:20" ht="16.8">
      <c r="L30529" s="404"/>
      <c r="M30529" s="404"/>
      <c r="N30529" s="404"/>
      <c r="O30529" s="404"/>
      <c r="P30529" s="404"/>
      <c r="Q30529" s="404"/>
      <c r="R30529" s="404"/>
      <c r="S30529" s="404"/>
      <c r="T30529" s="404"/>
    </row>
    <row r="30530" spans="12:20" ht="16.8">
      <c r="L30530" s="404"/>
      <c r="M30530" s="404"/>
      <c r="N30530" s="404"/>
      <c r="O30530" s="404"/>
      <c r="P30530" s="404"/>
      <c r="Q30530" s="404"/>
      <c r="R30530" s="404"/>
      <c r="S30530" s="404"/>
      <c r="T30530" s="404"/>
    </row>
    <row r="30531" spans="12:20" ht="16.8">
      <c r="L30531" s="404"/>
      <c r="M30531" s="404"/>
      <c r="N30531" s="404"/>
      <c r="O30531" s="404"/>
      <c r="P30531" s="404"/>
      <c r="Q30531" s="404"/>
      <c r="R30531" s="404"/>
      <c r="S30531" s="404"/>
      <c r="T30531" s="404"/>
    </row>
    <row r="30532" spans="12:20" ht="16.8">
      <c r="L30532" s="404"/>
      <c r="M30532" s="404"/>
      <c r="N30532" s="404"/>
      <c r="O30532" s="404"/>
      <c r="P30532" s="404"/>
      <c r="Q30532" s="404"/>
      <c r="R30532" s="404"/>
      <c r="S30532" s="404"/>
      <c r="T30532" s="404"/>
    </row>
    <row r="30533" spans="12:20" ht="16.8">
      <c r="L30533" s="404"/>
      <c r="M30533" s="404"/>
      <c r="N30533" s="404"/>
      <c r="O30533" s="404"/>
      <c r="P30533" s="404"/>
      <c r="Q30533" s="404"/>
      <c r="R30533" s="404"/>
      <c r="S30533" s="404"/>
      <c r="T30533" s="404"/>
    </row>
    <row r="30534" spans="12:20" ht="16.8">
      <c r="L30534" s="404"/>
      <c r="M30534" s="404"/>
      <c r="N30534" s="404"/>
      <c r="O30534" s="404"/>
      <c r="P30534" s="404"/>
      <c r="Q30534" s="404"/>
      <c r="R30534" s="404"/>
      <c r="S30534" s="404"/>
      <c r="T30534" s="404"/>
    </row>
    <row r="30535" spans="12:20" ht="16.8">
      <c r="L30535" s="404"/>
      <c r="M30535" s="404"/>
      <c r="N30535" s="404"/>
      <c r="O30535" s="404"/>
      <c r="P30535" s="404"/>
      <c r="Q30535" s="404"/>
      <c r="R30535" s="404"/>
      <c r="S30535" s="404"/>
      <c r="T30535" s="404"/>
    </row>
    <row r="30536" spans="12:20" ht="16.8">
      <c r="L30536" s="404"/>
      <c r="M30536" s="404"/>
      <c r="N30536" s="404"/>
      <c r="O30536" s="404"/>
      <c r="P30536" s="404"/>
      <c r="Q30536" s="404"/>
      <c r="R30536" s="404"/>
      <c r="S30536" s="404"/>
      <c r="T30536" s="404"/>
    </row>
    <row r="30537" spans="12:20" ht="16.8">
      <c r="L30537" s="404"/>
      <c r="M30537" s="404"/>
      <c r="N30537" s="404"/>
      <c r="O30537" s="404"/>
      <c r="P30537" s="404"/>
      <c r="Q30537" s="404"/>
      <c r="R30537" s="404"/>
      <c r="S30537" s="404"/>
      <c r="T30537" s="404"/>
    </row>
    <row r="30538" spans="12:20" ht="16.8">
      <c r="L30538" s="404"/>
      <c r="M30538" s="404"/>
      <c r="N30538" s="404"/>
      <c r="O30538" s="404"/>
      <c r="P30538" s="404"/>
      <c r="Q30538" s="404"/>
      <c r="R30538" s="404"/>
      <c r="S30538" s="404"/>
      <c r="T30538" s="404"/>
    </row>
    <row r="30539" spans="12:20" ht="16.8">
      <c r="L30539" s="404"/>
      <c r="M30539" s="404"/>
      <c r="N30539" s="404"/>
      <c r="O30539" s="404"/>
      <c r="P30539" s="404"/>
      <c r="Q30539" s="404"/>
      <c r="R30539" s="404"/>
      <c r="S30539" s="404"/>
      <c r="T30539" s="404"/>
    </row>
    <row r="30540" spans="12:20" ht="16.8">
      <c r="L30540" s="404"/>
      <c r="M30540" s="404"/>
      <c r="N30540" s="404"/>
      <c r="O30540" s="404"/>
      <c r="P30540" s="404"/>
      <c r="Q30540" s="404"/>
      <c r="R30540" s="404"/>
      <c r="S30540" s="404"/>
      <c r="T30540" s="404"/>
    </row>
    <row r="30541" spans="12:20" ht="16.8">
      <c r="L30541" s="404"/>
      <c r="M30541" s="404"/>
      <c r="N30541" s="404"/>
      <c r="O30541" s="404"/>
      <c r="P30541" s="404"/>
      <c r="Q30541" s="404"/>
      <c r="R30541" s="404"/>
      <c r="S30541" s="404"/>
      <c r="T30541" s="404"/>
    </row>
    <row r="30542" spans="12:20" ht="16.8">
      <c r="L30542" s="404"/>
      <c r="M30542" s="404"/>
      <c r="N30542" s="404"/>
      <c r="O30542" s="404"/>
      <c r="P30542" s="404"/>
      <c r="Q30542" s="404"/>
      <c r="R30542" s="404"/>
      <c r="S30542" s="404"/>
      <c r="T30542" s="404"/>
    </row>
    <row r="30543" spans="12:20" ht="16.8">
      <c r="L30543" s="404"/>
      <c r="M30543" s="404"/>
      <c r="N30543" s="404"/>
      <c r="O30543" s="404"/>
      <c r="P30543" s="404"/>
      <c r="Q30543" s="404"/>
      <c r="R30543" s="404"/>
      <c r="S30543" s="404"/>
      <c r="T30543" s="404"/>
    </row>
    <row r="30544" spans="12:20" ht="16.8">
      <c r="L30544" s="404"/>
      <c r="M30544" s="404"/>
      <c r="N30544" s="404"/>
      <c r="O30544" s="404"/>
      <c r="P30544" s="404"/>
      <c r="Q30544" s="404"/>
      <c r="R30544" s="404"/>
      <c r="S30544" s="404"/>
      <c r="T30544" s="404"/>
    </row>
    <row r="30545" spans="12:20" ht="16.8">
      <c r="L30545" s="404"/>
      <c r="M30545" s="404"/>
      <c r="N30545" s="404"/>
      <c r="O30545" s="404"/>
      <c r="P30545" s="404"/>
      <c r="Q30545" s="404"/>
      <c r="R30545" s="404"/>
      <c r="S30545" s="404"/>
      <c r="T30545" s="404"/>
    </row>
    <row r="30546" spans="12:20" ht="16.8">
      <c r="L30546" s="404"/>
      <c r="M30546" s="404"/>
      <c r="N30546" s="404"/>
      <c r="O30546" s="404"/>
      <c r="P30546" s="404"/>
      <c r="Q30546" s="404"/>
      <c r="R30546" s="404"/>
      <c r="S30546" s="404"/>
      <c r="T30546" s="404"/>
    </row>
    <row r="30547" spans="12:20" ht="16.8">
      <c r="L30547" s="404"/>
      <c r="M30547" s="404"/>
      <c r="N30547" s="404"/>
      <c r="O30547" s="404"/>
      <c r="P30547" s="404"/>
      <c r="Q30547" s="404"/>
      <c r="R30547" s="404"/>
      <c r="S30547" s="404"/>
      <c r="T30547" s="404"/>
    </row>
    <row r="30548" spans="12:20" ht="16.8">
      <c r="L30548" s="404"/>
      <c r="M30548" s="404"/>
      <c r="N30548" s="404"/>
      <c r="O30548" s="404"/>
      <c r="P30548" s="404"/>
      <c r="Q30548" s="404"/>
      <c r="R30548" s="404"/>
      <c r="S30548" s="404"/>
      <c r="T30548" s="404"/>
    </row>
    <row r="30549" spans="12:20" ht="16.8">
      <c r="L30549" s="404"/>
      <c r="M30549" s="404"/>
      <c r="N30549" s="404"/>
      <c r="O30549" s="404"/>
      <c r="P30549" s="404"/>
      <c r="Q30549" s="404"/>
      <c r="R30549" s="404"/>
      <c r="S30549" s="404"/>
      <c r="T30549" s="404"/>
    </row>
    <row r="30550" spans="12:20" ht="16.8">
      <c r="L30550" s="404"/>
      <c r="M30550" s="404"/>
      <c r="N30550" s="404"/>
      <c r="O30550" s="404"/>
      <c r="P30550" s="404"/>
      <c r="Q30550" s="404"/>
      <c r="R30550" s="404"/>
      <c r="S30550" s="404"/>
      <c r="T30550" s="404"/>
    </row>
    <row r="30551" spans="12:20" ht="16.8">
      <c r="L30551" s="404"/>
      <c r="M30551" s="404"/>
      <c r="N30551" s="404"/>
      <c r="O30551" s="404"/>
      <c r="P30551" s="404"/>
      <c r="Q30551" s="404"/>
      <c r="R30551" s="404"/>
      <c r="S30551" s="404"/>
      <c r="T30551" s="404"/>
    </row>
    <row r="30552" spans="12:20" ht="16.8">
      <c r="L30552" s="404"/>
      <c r="M30552" s="404"/>
      <c r="N30552" s="404"/>
      <c r="O30552" s="404"/>
      <c r="P30552" s="404"/>
      <c r="Q30552" s="404"/>
      <c r="R30552" s="404"/>
      <c r="S30552" s="404"/>
      <c r="T30552" s="404"/>
    </row>
    <row r="30553" spans="12:20" ht="16.8">
      <c r="L30553" s="404"/>
      <c r="M30553" s="404"/>
      <c r="N30553" s="404"/>
      <c r="O30553" s="404"/>
      <c r="P30553" s="404"/>
      <c r="Q30553" s="404"/>
      <c r="R30553" s="404"/>
      <c r="S30553" s="404"/>
      <c r="T30553" s="404"/>
    </row>
    <row r="30554" spans="12:20" ht="16.8">
      <c r="L30554" s="404"/>
      <c r="M30554" s="404"/>
      <c r="N30554" s="404"/>
      <c r="O30554" s="404"/>
      <c r="P30554" s="404"/>
      <c r="Q30554" s="404"/>
      <c r="R30554" s="404"/>
      <c r="S30554" s="404"/>
      <c r="T30554" s="404"/>
    </row>
    <row r="30555" spans="12:20" ht="16.8">
      <c r="L30555" s="404"/>
      <c r="M30555" s="404"/>
      <c r="N30555" s="404"/>
      <c r="O30555" s="404"/>
      <c r="P30555" s="404"/>
      <c r="Q30555" s="404"/>
      <c r="R30555" s="404"/>
      <c r="S30555" s="404"/>
      <c r="T30555" s="404"/>
    </row>
    <row r="30556" spans="12:20" ht="16.8">
      <c r="L30556" s="404"/>
      <c r="M30556" s="404"/>
      <c r="N30556" s="404"/>
      <c r="O30556" s="404"/>
      <c r="P30556" s="404"/>
      <c r="Q30556" s="404"/>
      <c r="R30556" s="404"/>
      <c r="S30556" s="404"/>
      <c r="T30556" s="404"/>
    </row>
    <row r="30557" spans="12:20" ht="16.8">
      <c r="L30557" s="404"/>
      <c r="M30557" s="404"/>
      <c r="N30557" s="404"/>
      <c r="O30557" s="404"/>
      <c r="P30557" s="404"/>
      <c r="Q30557" s="404"/>
      <c r="R30557" s="404"/>
      <c r="S30557" s="404"/>
      <c r="T30557" s="404"/>
    </row>
    <row r="30558" spans="12:20" ht="16.8">
      <c r="L30558" s="404"/>
      <c r="M30558" s="404"/>
      <c r="N30558" s="404"/>
      <c r="O30558" s="404"/>
      <c r="P30558" s="404"/>
      <c r="Q30558" s="404"/>
      <c r="R30558" s="404"/>
      <c r="S30558" s="404"/>
      <c r="T30558" s="404"/>
    </row>
    <row r="30559" spans="12:20" ht="16.8">
      <c r="L30559" s="404"/>
      <c r="M30559" s="404"/>
      <c r="N30559" s="404"/>
      <c r="O30559" s="404"/>
      <c r="P30559" s="404"/>
      <c r="Q30559" s="404"/>
      <c r="R30559" s="404"/>
      <c r="S30559" s="404"/>
      <c r="T30559" s="404"/>
    </row>
    <row r="30560" spans="12:20" ht="16.8">
      <c r="L30560" s="404"/>
      <c r="M30560" s="404"/>
      <c r="N30560" s="404"/>
      <c r="O30560" s="404"/>
      <c r="P30560" s="404"/>
      <c r="Q30560" s="404"/>
      <c r="R30560" s="404"/>
      <c r="S30560" s="404"/>
      <c r="T30560" s="404"/>
    </row>
    <row r="30561" spans="12:20" ht="16.8">
      <c r="L30561" s="404"/>
      <c r="M30561" s="404"/>
      <c r="N30561" s="404"/>
      <c r="O30561" s="404"/>
      <c r="P30561" s="404"/>
      <c r="Q30561" s="404"/>
      <c r="R30561" s="404"/>
      <c r="S30561" s="404"/>
      <c r="T30561" s="404"/>
    </row>
    <row r="30562" spans="12:20" ht="16.8">
      <c r="L30562" s="404"/>
      <c r="M30562" s="404"/>
      <c r="N30562" s="404"/>
      <c r="O30562" s="404"/>
      <c r="P30562" s="404"/>
      <c r="Q30562" s="404"/>
      <c r="R30562" s="404"/>
      <c r="S30562" s="404"/>
      <c r="T30562" s="404"/>
    </row>
    <row r="30563" spans="12:20" ht="16.8">
      <c r="L30563" s="404"/>
      <c r="M30563" s="404"/>
      <c r="N30563" s="404"/>
      <c r="O30563" s="404"/>
      <c r="P30563" s="404"/>
      <c r="Q30563" s="404"/>
      <c r="R30563" s="404"/>
      <c r="S30563" s="404"/>
      <c r="T30563" s="404"/>
    </row>
    <row r="30564" spans="12:20" ht="16.8">
      <c r="L30564" s="404"/>
      <c r="M30564" s="404"/>
      <c r="N30564" s="404"/>
      <c r="O30564" s="404"/>
      <c r="P30564" s="404"/>
      <c r="Q30564" s="404"/>
      <c r="R30564" s="404"/>
      <c r="S30564" s="404"/>
      <c r="T30564" s="404"/>
    </row>
    <row r="30565" spans="12:20" ht="16.8">
      <c r="L30565" s="404"/>
      <c r="M30565" s="404"/>
      <c r="N30565" s="404"/>
      <c r="O30565" s="404"/>
      <c r="P30565" s="404"/>
      <c r="Q30565" s="404"/>
      <c r="R30565" s="404"/>
      <c r="S30565" s="404"/>
      <c r="T30565" s="404"/>
    </row>
    <row r="30566" spans="12:20" ht="16.8">
      <c r="L30566" s="404"/>
      <c r="M30566" s="404"/>
      <c r="N30566" s="404"/>
      <c r="O30566" s="404"/>
      <c r="P30566" s="404"/>
      <c r="Q30566" s="404"/>
      <c r="R30566" s="404"/>
      <c r="S30566" s="404"/>
      <c r="T30566" s="404"/>
    </row>
    <row r="30567" spans="12:20" ht="16.8">
      <c r="L30567" s="404"/>
      <c r="M30567" s="404"/>
      <c r="N30567" s="404"/>
      <c r="O30567" s="404"/>
      <c r="P30567" s="404"/>
      <c r="Q30567" s="404"/>
      <c r="R30567" s="404"/>
      <c r="S30567" s="404"/>
      <c r="T30567" s="404"/>
    </row>
    <row r="30568" spans="12:20" ht="16.8">
      <c r="L30568" s="404"/>
      <c r="M30568" s="404"/>
      <c r="N30568" s="404"/>
      <c r="O30568" s="404"/>
      <c r="P30568" s="404"/>
      <c r="Q30568" s="404"/>
      <c r="R30568" s="404"/>
      <c r="S30568" s="404"/>
      <c r="T30568" s="404"/>
    </row>
    <row r="30569" spans="12:20" ht="16.8">
      <c r="L30569" s="404"/>
      <c r="M30569" s="404"/>
      <c r="N30569" s="404"/>
      <c r="O30569" s="404"/>
      <c r="P30569" s="404"/>
      <c r="Q30569" s="404"/>
      <c r="R30569" s="404"/>
      <c r="S30569" s="404"/>
      <c r="T30569" s="404"/>
    </row>
    <row r="30570" spans="12:20" ht="16.8">
      <c r="L30570" s="404"/>
      <c r="M30570" s="404"/>
      <c r="N30570" s="404"/>
      <c r="O30570" s="404"/>
      <c r="P30570" s="404"/>
      <c r="Q30570" s="404"/>
      <c r="R30570" s="404"/>
      <c r="S30570" s="404"/>
      <c r="T30570" s="404"/>
    </row>
    <row r="30571" spans="12:20" ht="16.8">
      <c r="L30571" s="404"/>
      <c r="M30571" s="404"/>
      <c r="N30571" s="404"/>
      <c r="O30571" s="404"/>
      <c r="P30571" s="404"/>
      <c r="Q30571" s="404"/>
      <c r="R30571" s="404"/>
      <c r="S30571" s="404"/>
      <c r="T30571" s="404"/>
    </row>
    <row r="30572" spans="12:20" ht="16.8">
      <c r="L30572" s="404"/>
      <c r="M30572" s="404"/>
      <c r="N30572" s="404"/>
      <c r="O30572" s="404"/>
      <c r="P30572" s="404"/>
      <c r="Q30572" s="404"/>
      <c r="R30572" s="404"/>
      <c r="S30572" s="404"/>
      <c r="T30572" s="404"/>
    </row>
    <row r="30573" spans="12:20" ht="16.8">
      <c r="L30573" s="404"/>
      <c r="M30573" s="404"/>
      <c r="N30573" s="404"/>
      <c r="O30573" s="404"/>
      <c r="P30573" s="404"/>
      <c r="Q30573" s="404"/>
      <c r="R30573" s="404"/>
      <c r="S30573" s="404"/>
      <c r="T30573" s="404"/>
    </row>
    <row r="30574" spans="12:20" ht="16.8">
      <c r="L30574" s="404"/>
      <c r="M30574" s="404"/>
      <c r="N30574" s="404"/>
      <c r="O30574" s="404"/>
      <c r="P30574" s="404"/>
      <c r="Q30574" s="404"/>
      <c r="R30574" s="404"/>
      <c r="S30574" s="404"/>
      <c r="T30574" s="404"/>
    </row>
    <row r="30575" spans="12:20" ht="16.8">
      <c r="L30575" s="404"/>
      <c r="M30575" s="404"/>
      <c r="N30575" s="404"/>
      <c r="O30575" s="404"/>
      <c r="P30575" s="404"/>
      <c r="Q30575" s="404"/>
      <c r="R30575" s="404"/>
      <c r="S30575" s="404"/>
      <c r="T30575" s="404"/>
    </row>
    <row r="30576" spans="12:20" ht="16.8">
      <c r="L30576" s="404"/>
      <c r="M30576" s="404"/>
      <c r="N30576" s="404"/>
      <c r="O30576" s="404"/>
      <c r="P30576" s="404"/>
      <c r="Q30576" s="404"/>
      <c r="R30576" s="404"/>
      <c r="S30576" s="404"/>
      <c r="T30576" s="404"/>
    </row>
    <row r="30577" spans="12:20" ht="16.8">
      <c r="L30577" s="404"/>
      <c r="M30577" s="404"/>
      <c r="N30577" s="404"/>
      <c r="O30577" s="404"/>
      <c r="P30577" s="404"/>
      <c r="Q30577" s="404"/>
      <c r="R30577" s="404"/>
      <c r="S30577" s="404"/>
      <c r="T30577" s="404"/>
    </row>
    <row r="30578" spans="12:20" ht="16.8">
      <c r="L30578" s="404"/>
      <c r="M30578" s="404"/>
      <c r="N30578" s="404"/>
      <c r="O30578" s="404"/>
      <c r="P30578" s="404"/>
      <c r="Q30578" s="404"/>
      <c r="R30578" s="404"/>
      <c r="S30578" s="404"/>
      <c r="T30578" s="404"/>
    </row>
    <row r="30579" spans="12:20" ht="16.8">
      <c r="L30579" s="404"/>
      <c r="M30579" s="404"/>
      <c r="N30579" s="404"/>
      <c r="O30579" s="404"/>
      <c r="P30579" s="404"/>
      <c r="Q30579" s="404"/>
      <c r="R30579" s="404"/>
      <c r="S30579" s="404"/>
      <c r="T30579" s="404"/>
    </row>
    <row r="30580" spans="12:20" ht="16.8">
      <c r="L30580" s="404"/>
      <c r="M30580" s="404"/>
      <c r="N30580" s="404"/>
      <c r="O30580" s="404"/>
      <c r="P30580" s="404"/>
      <c r="Q30580" s="404"/>
      <c r="R30580" s="404"/>
      <c r="S30580" s="404"/>
      <c r="T30580" s="404"/>
    </row>
    <row r="30581" spans="12:20" ht="16.8">
      <c r="L30581" s="404"/>
      <c r="M30581" s="404"/>
      <c r="N30581" s="404"/>
      <c r="O30581" s="404"/>
      <c r="P30581" s="404"/>
      <c r="Q30581" s="404"/>
      <c r="R30581" s="404"/>
      <c r="S30581" s="404"/>
      <c r="T30581" s="404"/>
    </row>
    <row r="30582" spans="12:20" ht="16.8">
      <c r="L30582" s="404"/>
      <c r="M30582" s="404"/>
      <c r="N30582" s="404"/>
      <c r="O30582" s="404"/>
      <c r="P30582" s="404"/>
      <c r="Q30582" s="404"/>
      <c r="R30582" s="404"/>
      <c r="S30582" s="404"/>
      <c r="T30582" s="404"/>
    </row>
    <row r="30583" spans="12:20" ht="16.8">
      <c r="L30583" s="404"/>
      <c r="M30583" s="404"/>
      <c r="N30583" s="404"/>
      <c r="O30583" s="404"/>
      <c r="P30583" s="404"/>
      <c r="Q30583" s="404"/>
      <c r="R30583" s="404"/>
      <c r="S30583" s="404"/>
      <c r="T30583" s="404"/>
    </row>
    <row r="30584" spans="12:20" ht="16.8">
      <c r="L30584" s="404"/>
      <c r="M30584" s="404"/>
      <c r="N30584" s="404"/>
      <c r="O30584" s="404"/>
      <c r="P30584" s="404"/>
      <c r="Q30584" s="404"/>
      <c r="R30584" s="404"/>
      <c r="S30584" s="404"/>
      <c r="T30584" s="404"/>
    </row>
    <row r="30585" spans="12:20" ht="16.8">
      <c r="L30585" s="404"/>
      <c r="M30585" s="404"/>
      <c r="N30585" s="404"/>
      <c r="O30585" s="404"/>
      <c r="P30585" s="404"/>
      <c r="Q30585" s="404"/>
      <c r="R30585" s="404"/>
      <c r="S30585" s="404"/>
      <c r="T30585" s="404"/>
    </row>
    <row r="30586" spans="12:20" ht="16.8">
      <c r="L30586" s="404"/>
      <c r="M30586" s="404"/>
      <c r="N30586" s="404"/>
      <c r="O30586" s="404"/>
      <c r="P30586" s="404"/>
      <c r="Q30586" s="404"/>
      <c r="R30586" s="404"/>
      <c r="S30586" s="404"/>
      <c r="T30586" s="404"/>
    </row>
    <row r="30587" spans="12:20" ht="16.8">
      <c r="L30587" s="404"/>
      <c r="M30587" s="404"/>
      <c r="N30587" s="404"/>
      <c r="O30587" s="404"/>
      <c r="P30587" s="404"/>
      <c r="Q30587" s="404"/>
      <c r="R30587" s="404"/>
      <c r="S30587" s="404"/>
      <c r="T30587" s="404"/>
    </row>
    <row r="30588" spans="12:20" ht="16.8">
      <c r="L30588" s="404"/>
      <c r="M30588" s="404"/>
      <c r="N30588" s="404"/>
      <c r="O30588" s="404"/>
      <c r="P30588" s="404"/>
      <c r="Q30588" s="404"/>
      <c r="R30588" s="404"/>
      <c r="S30588" s="404"/>
      <c r="T30588" s="404"/>
    </row>
    <row r="30589" spans="12:20" ht="16.8">
      <c r="L30589" s="404"/>
      <c r="M30589" s="404"/>
      <c r="N30589" s="404"/>
      <c r="O30589" s="404"/>
      <c r="P30589" s="404"/>
      <c r="Q30589" s="404"/>
      <c r="R30589" s="404"/>
      <c r="S30589" s="404"/>
      <c r="T30589" s="404"/>
    </row>
    <row r="30590" spans="12:20" ht="16.8">
      <c r="L30590" s="404"/>
      <c r="M30590" s="404"/>
      <c r="N30590" s="404"/>
      <c r="O30590" s="404"/>
      <c r="P30590" s="404"/>
      <c r="Q30590" s="404"/>
      <c r="R30590" s="404"/>
      <c r="S30590" s="404"/>
      <c r="T30590" s="404"/>
    </row>
    <row r="30591" spans="12:20" ht="16.8">
      <c r="L30591" s="404"/>
      <c r="M30591" s="404"/>
      <c r="N30591" s="404"/>
      <c r="O30591" s="404"/>
      <c r="P30591" s="404"/>
      <c r="Q30591" s="404"/>
      <c r="R30591" s="404"/>
      <c r="S30591" s="404"/>
      <c r="T30591" s="404"/>
    </row>
    <row r="30592" spans="12:20" ht="16.8">
      <c r="L30592" s="404"/>
      <c r="M30592" s="404"/>
      <c r="N30592" s="404"/>
      <c r="O30592" s="404"/>
      <c r="P30592" s="404"/>
      <c r="Q30592" s="404"/>
      <c r="R30592" s="404"/>
      <c r="S30592" s="404"/>
      <c r="T30592" s="404"/>
    </row>
    <row r="30593" spans="12:20" ht="16.8">
      <c r="L30593" s="404"/>
      <c r="M30593" s="404"/>
      <c r="N30593" s="404"/>
      <c r="O30593" s="404"/>
      <c r="P30593" s="404"/>
      <c r="Q30593" s="404"/>
      <c r="R30593" s="404"/>
      <c r="S30593" s="404"/>
      <c r="T30593" s="404"/>
    </row>
    <row r="30594" spans="12:20" ht="16.8">
      <c r="L30594" s="404"/>
      <c r="M30594" s="404"/>
      <c r="N30594" s="404"/>
      <c r="O30594" s="404"/>
      <c r="P30594" s="404"/>
      <c r="Q30594" s="404"/>
      <c r="R30594" s="404"/>
      <c r="S30594" s="404"/>
      <c r="T30594" s="404"/>
    </row>
    <row r="30595" spans="12:20" ht="16.8">
      <c r="L30595" s="404"/>
      <c r="M30595" s="404"/>
      <c r="N30595" s="404"/>
      <c r="O30595" s="404"/>
      <c r="P30595" s="404"/>
      <c r="Q30595" s="404"/>
      <c r="R30595" s="404"/>
      <c r="S30595" s="404"/>
      <c r="T30595" s="404"/>
    </row>
    <row r="30596" spans="12:20" ht="16.8">
      <c r="L30596" s="404"/>
      <c r="M30596" s="404"/>
      <c r="N30596" s="404"/>
      <c r="O30596" s="404"/>
      <c r="P30596" s="404"/>
      <c r="Q30596" s="404"/>
      <c r="R30596" s="404"/>
      <c r="S30596" s="404"/>
      <c r="T30596" s="404"/>
    </row>
    <row r="30597" spans="12:20" ht="16.8">
      <c r="L30597" s="404"/>
      <c r="M30597" s="404"/>
      <c r="N30597" s="404"/>
      <c r="O30597" s="404"/>
      <c r="P30597" s="404"/>
      <c r="Q30597" s="404"/>
      <c r="R30597" s="404"/>
      <c r="S30597" s="404"/>
      <c r="T30597" s="404"/>
    </row>
    <row r="30598" spans="12:20" ht="16.8">
      <c r="L30598" s="404"/>
      <c r="M30598" s="404"/>
      <c r="N30598" s="404"/>
      <c r="O30598" s="404"/>
      <c r="P30598" s="404"/>
      <c r="Q30598" s="404"/>
      <c r="R30598" s="404"/>
      <c r="S30598" s="404"/>
      <c r="T30598" s="404"/>
    </row>
    <row r="30599" spans="12:20" ht="16.8">
      <c r="L30599" s="404"/>
      <c r="M30599" s="404"/>
      <c r="N30599" s="404"/>
      <c r="O30599" s="404"/>
      <c r="P30599" s="404"/>
      <c r="Q30599" s="404"/>
      <c r="R30599" s="404"/>
      <c r="S30599" s="404"/>
      <c r="T30599" s="404"/>
    </row>
    <row r="30600" spans="12:20" ht="16.8">
      <c r="L30600" s="404"/>
      <c r="M30600" s="404"/>
      <c r="N30600" s="404"/>
      <c r="O30600" s="404"/>
      <c r="P30600" s="404"/>
      <c r="Q30600" s="404"/>
      <c r="R30600" s="404"/>
      <c r="S30600" s="404"/>
      <c r="T30600" s="404"/>
    </row>
    <row r="30601" spans="12:20" ht="16.8">
      <c r="L30601" s="404"/>
      <c r="M30601" s="404"/>
      <c r="N30601" s="404"/>
      <c r="O30601" s="404"/>
      <c r="P30601" s="404"/>
      <c r="Q30601" s="404"/>
      <c r="R30601" s="404"/>
      <c r="S30601" s="404"/>
      <c r="T30601" s="404"/>
    </row>
    <row r="30602" spans="12:20" ht="16.8">
      <c r="L30602" s="404"/>
      <c r="M30602" s="404"/>
      <c r="N30602" s="404"/>
      <c r="O30602" s="404"/>
      <c r="P30602" s="404"/>
      <c r="Q30602" s="404"/>
      <c r="R30602" s="404"/>
      <c r="S30602" s="404"/>
      <c r="T30602" s="404"/>
    </row>
    <row r="30603" spans="12:20" ht="16.8">
      <c r="L30603" s="404"/>
      <c r="M30603" s="404"/>
      <c r="N30603" s="404"/>
      <c r="O30603" s="404"/>
      <c r="P30603" s="404"/>
      <c r="Q30603" s="404"/>
      <c r="R30603" s="404"/>
      <c r="S30603" s="404"/>
      <c r="T30603" s="404"/>
    </row>
    <row r="30604" spans="12:20" ht="16.8">
      <c r="L30604" s="404"/>
      <c r="M30604" s="404"/>
      <c r="N30604" s="404"/>
      <c r="O30604" s="404"/>
      <c r="P30604" s="404"/>
      <c r="Q30604" s="404"/>
      <c r="R30604" s="404"/>
      <c r="S30604" s="404"/>
      <c r="T30604" s="404"/>
    </row>
    <row r="30605" spans="12:20" ht="16.8">
      <c r="L30605" s="404"/>
      <c r="M30605" s="404"/>
      <c r="N30605" s="404"/>
      <c r="O30605" s="404"/>
      <c r="P30605" s="404"/>
      <c r="Q30605" s="404"/>
      <c r="R30605" s="404"/>
      <c r="S30605" s="404"/>
      <c r="T30605" s="404"/>
    </row>
    <row r="30606" spans="12:20" ht="16.8">
      <c r="L30606" s="404"/>
      <c r="M30606" s="404"/>
      <c r="N30606" s="404"/>
      <c r="O30606" s="404"/>
      <c r="P30606" s="404"/>
      <c r="Q30606" s="404"/>
      <c r="R30606" s="404"/>
      <c r="S30606" s="404"/>
      <c r="T30606" s="404"/>
    </row>
    <row r="30607" spans="12:20" ht="16.8">
      <c r="L30607" s="404"/>
      <c r="M30607" s="404"/>
      <c r="N30607" s="404"/>
      <c r="O30607" s="404"/>
      <c r="P30607" s="404"/>
      <c r="Q30607" s="404"/>
      <c r="R30607" s="404"/>
      <c r="S30607" s="404"/>
      <c r="T30607" s="404"/>
    </row>
    <row r="30608" spans="12:20" ht="16.8">
      <c r="L30608" s="404"/>
      <c r="M30608" s="404"/>
      <c r="N30608" s="404"/>
      <c r="O30608" s="404"/>
      <c r="P30608" s="404"/>
      <c r="Q30608" s="404"/>
      <c r="R30608" s="404"/>
      <c r="S30608" s="404"/>
      <c r="T30608" s="404"/>
    </row>
    <row r="30609" spans="12:20" ht="16.8">
      <c r="L30609" s="404"/>
      <c r="M30609" s="404"/>
      <c r="N30609" s="404"/>
      <c r="O30609" s="404"/>
      <c r="P30609" s="404"/>
      <c r="Q30609" s="404"/>
      <c r="R30609" s="404"/>
      <c r="S30609" s="404"/>
      <c r="T30609" s="404"/>
    </row>
    <row r="30610" spans="12:20" ht="16.8">
      <c r="L30610" s="404"/>
      <c r="M30610" s="404"/>
      <c r="N30610" s="404"/>
      <c r="O30610" s="404"/>
      <c r="P30610" s="404"/>
      <c r="Q30610" s="404"/>
      <c r="R30610" s="404"/>
      <c r="S30610" s="404"/>
      <c r="T30610" s="404"/>
    </row>
    <row r="30611" spans="12:20" ht="16.8">
      <c r="L30611" s="404"/>
      <c r="M30611" s="404"/>
      <c r="N30611" s="404"/>
      <c r="O30611" s="404"/>
      <c r="P30611" s="404"/>
      <c r="Q30611" s="404"/>
      <c r="R30611" s="404"/>
      <c r="S30611" s="404"/>
      <c r="T30611" s="404"/>
    </row>
    <row r="30612" spans="12:20" ht="16.8">
      <c r="L30612" s="404"/>
      <c r="M30612" s="404"/>
      <c r="N30612" s="404"/>
      <c r="O30612" s="404"/>
      <c r="P30612" s="404"/>
      <c r="Q30612" s="404"/>
      <c r="R30612" s="404"/>
      <c r="S30612" s="404"/>
      <c r="T30612" s="404"/>
    </row>
    <row r="30613" spans="12:20" ht="16.8">
      <c r="L30613" s="404"/>
      <c r="M30613" s="404"/>
      <c r="N30613" s="404"/>
      <c r="O30613" s="404"/>
      <c r="P30613" s="404"/>
      <c r="Q30613" s="404"/>
      <c r="R30613" s="404"/>
      <c r="S30613" s="404"/>
      <c r="T30613" s="404"/>
    </row>
    <row r="30614" spans="12:20" ht="16.8">
      <c r="L30614" s="404"/>
      <c r="M30614" s="404"/>
      <c r="N30614" s="404"/>
      <c r="O30614" s="404"/>
      <c r="P30614" s="404"/>
      <c r="Q30614" s="404"/>
      <c r="R30614" s="404"/>
      <c r="S30614" s="404"/>
      <c r="T30614" s="404"/>
    </row>
    <row r="30615" spans="12:20" ht="16.8">
      <c r="L30615" s="404"/>
      <c r="M30615" s="404"/>
      <c r="N30615" s="404"/>
      <c r="O30615" s="404"/>
      <c r="P30615" s="404"/>
      <c r="Q30615" s="404"/>
      <c r="R30615" s="404"/>
      <c r="S30615" s="404"/>
      <c r="T30615" s="404"/>
    </row>
    <row r="30616" spans="12:20" ht="16.8">
      <c r="L30616" s="404"/>
      <c r="M30616" s="404"/>
      <c r="N30616" s="404"/>
      <c r="O30616" s="404"/>
      <c r="P30616" s="404"/>
      <c r="Q30616" s="404"/>
      <c r="R30616" s="404"/>
      <c r="S30616" s="404"/>
      <c r="T30616" s="404"/>
    </row>
    <row r="30617" spans="12:20" ht="16.8">
      <c r="L30617" s="404"/>
      <c r="M30617" s="404"/>
      <c r="N30617" s="404"/>
      <c r="O30617" s="404"/>
      <c r="P30617" s="404"/>
      <c r="Q30617" s="404"/>
      <c r="R30617" s="404"/>
      <c r="S30617" s="404"/>
      <c r="T30617" s="404"/>
    </row>
    <row r="30618" spans="12:20" ht="16.8">
      <c r="L30618" s="404"/>
      <c r="M30618" s="404"/>
      <c r="N30618" s="404"/>
      <c r="O30618" s="404"/>
      <c r="P30618" s="404"/>
      <c r="Q30618" s="404"/>
      <c r="R30618" s="404"/>
      <c r="S30618" s="404"/>
      <c r="T30618" s="404"/>
    </row>
    <row r="30619" spans="12:20" ht="16.8">
      <c r="L30619" s="404"/>
      <c r="M30619" s="404"/>
      <c r="N30619" s="404"/>
      <c r="O30619" s="404"/>
      <c r="P30619" s="404"/>
      <c r="Q30619" s="404"/>
      <c r="R30619" s="404"/>
      <c r="S30619" s="404"/>
      <c r="T30619" s="404"/>
    </row>
    <row r="30620" spans="12:20" ht="16.8">
      <c r="L30620" s="404"/>
      <c r="M30620" s="404"/>
      <c r="N30620" s="404"/>
      <c r="O30620" s="404"/>
      <c r="P30620" s="404"/>
      <c r="Q30620" s="404"/>
      <c r="R30620" s="404"/>
      <c r="S30620" s="404"/>
      <c r="T30620" s="404"/>
    </row>
    <row r="30621" spans="12:20" ht="16.8">
      <c r="L30621" s="404"/>
      <c r="M30621" s="404"/>
      <c r="N30621" s="404"/>
      <c r="O30621" s="404"/>
      <c r="P30621" s="404"/>
      <c r="Q30621" s="404"/>
      <c r="R30621" s="404"/>
      <c r="S30621" s="404"/>
      <c r="T30621" s="404"/>
    </row>
    <row r="30622" spans="12:20" ht="16.8">
      <c r="L30622" s="404"/>
      <c r="M30622" s="404"/>
      <c r="N30622" s="404"/>
      <c r="O30622" s="404"/>
      <c r="P30622" s="404"/>
      <c r="Q30622" s="404"/>
      <c r="R30622" s="404"/>
      <c r="S30622" s="404"/>
      <c r="T30622" s="404"/>
    </row>
    <row r="30623" spans="12:20" ht="16.8">
      <c r="L30623" s="404"/>
      <c r="M30623" s="404"/>
      <c r="N30623" s="404"/>
      <c r="O30623" s="404"/>
      <c r="P30623" s="404"/>
      <c r="Q30623" s="404"/>
      <c r="R30623" s="404"/>
      <c r="S30623" s="404"/>
      <c r="T30623" s="404"/>
    </row>
    <row r="30624" spans="12:20" ht="16.8">
      <c r="L30624" s="404"/>
      <c r="M30624" s="404"/>
      <c r="N30624" s="404"/>
      <c r="O30624" s="404"/>
      <c r="P30624" s="404"/>
      <c r="Q30624" s="404"/>
      <c r="R30624" s="404"/>
      <c r="S30624" s="404"/>
      <c r="T30624" s="404"/>
    </row>
    <row r="30625" spans="12:20" ht="16.8">
      <c r="L30625" s="404"/>
      <c r="M30625" s="404"/>
      <c r="N30625" s="404"/>
      <c r="O30625" s="404"/>
      <c r="P30625" s="404"/>
      <c r="Q30625" s="404"/>
      <c r="R30625" s="404"/>
      <c r="S30625" s="404"/>
      <c r="T30625" s="404"/>
    </row>
    <row r="30626" spans="12:20" ht="16.8">
      <c r="L30626" s="404"/>
      <c r="M30626" s="404"/>
      <c r="N30626" s="404"/>
      <c r="O30626" s="404"/>
      <c r="P30626" s="404"/>
      <c r="Q30626" s="404"/>
      <c r="R30626" s="404"/>
      <c r="S30626" s="404"/>
      <c r="T30626" s="404"/>
    </row>
    <row r="30627" spans="12:20" ht="16.8">
      <c r="L30627" s="404"/>
      <c r="M30627" s="404"/>
      <c r="N30627" s="404"/>
      <c r="O30627" s="404"/>
      <c r="P30627" s="404"/>
      <c r="Q30627" s="404"/>
      <c r="R30627" s="404"/>
      <c r="S30627" s="404"/>
      <c r="T30627" s="404"/>
    </row>
    <row r="30628" spans="12:20" ht="16.8">
      <c r="L30628" s="404"/>
      <c r="M30628" s="404"/>
      <c r="N30628" s="404"/>
      <c r="O30628" s="404"/>
      <c r="P30628" s="404"/>
      <c r="Q30628" s="404"/>
      <c r="R30628" s="404"/>
      <c r="S30628" s="404"/>
      <c r="T30628" s="404"/>
    </row>
    <row r="30629" spans="12:20" ht="16.8">
      <c r="L30629" s="404"/>
      <c r="M30629" s="404"/>
      <c r="N30629" s="404"/>
      <c r="O30629" s="404"/>
      <c r="P30629" s="404"/>
      <c r="Q30629" s="404"/>
      <c r="R30629" s="404"/>
      <c r="S30629" s="404"/>
      <c r="T30629" s="404"/>
    </row>
    <row r="30630" spans="12:20" ht="16.8">
      <c r="L30630" s="404"/>
      <c r="M30630" s="404"/>
      <c r="N30630" s="404"/>
      <c r="O30630" s="404"/>
      <c r="P30630" s="404"/>
      <c r="Q30630" s="404"/>
      <c r="R30630" s="404"/>
      <c r="S30630" s="404"/>
      <c r="T30630" s="404"/>
    </row>
    <row r="30631" spans="12:20" ht="16.8">
      <c r="L30631" s="404"/>
      <c r="M30631" s="404"/>
      <c r="N30631" s="404"/>
      <c r="O30631" s="404"/>
      <c r="P30631" s="404"/>
      <c r="Q30631" s="404"/>
      <c r="R30631" s="404"/>
      <c r="S30631" s="404"/>
      <c r="T30631" s="404"/>
    </row>
    <row r="30632" spans="12:20" ht="16.8">
      <c r="L30632" s="404"/>
      <c r="M30632" s="404"/>
      <c r="N30632" s="404"/>
      <c r="O30632" s="404"/>
      <c r="P30632" s="404"/>
      <c r="Q30632" s="404"/>
      <c r="R30632" s="404"/>
      <c r="S30632" s="404"/>
      <c r="T30632" s="404"/>
    </row>
    <row r="30633" spans="12:20" ht="16.8">
      <c r="L30633" s="404"/>
      <c r="M30633" s="404"/>
      <c r="N30633" s="404"/>
      <c r="O30633" s="404"/>
      <c r="P30633" s="404"/>
      <c r="Q30633" s="404"/>
      <c r="R30633" s="404"/>
      <c r="S30633" s="404"/>
      <c r="T30633" s="404"/>
    </row>
    <row r="30634" spans="12:20" ht="16.8">
      <c r="L30634" s="404"/>
      <c r="M30634" s="404"/>
      <c r="N30634" s="404"/>
      <c r="O30634" s="404"/>
      <c r="P30634" s="404"/>
      <c r="Q30634" s="404"/>
      <c r="R30634" s="404"/>
      <c r="S30634" s="404"/>
      <c r="T30634" s="404"/>
    </row>
    <row r="30635" spans="12:20" ht="16.8">
      <c r="L30635" s="404"/>
      <c r="M30635" s="404"/>
      <c r="N30635" s="404"/>
      <c r="O30635" s="404"/>
      <c r="P30635" s="404"/>
      <c r="Q30635" s="404"/>
      <c r="R30635" s="404"/>
      <c r="S30635" s="404"/>
      <c r="T30635" s="404"/>
    </row>
    <row r="30636" spans="12:20" ht="16.8">
      <c r="L30636" s="404"/>
      <c r="M30636" s="404"/>
      <c r="N30636" s="404"/>
      <c r="O30636" s="404"/>
      <c r="P30636" s="404"/>
      <c r="Q30636" s="404"/>
      <c r="R30636" s="404"/>
      <c r="S30636" s="404"/>
      <c r="T30636" s="404"/>
    </row>
    <row r="30637" spans="12:20" ht="16.8">
      <c r="L30637" s="404"/>
      <c r="M30637" s="404"/>
      <c r="N30637" s="404"/>
      <c r="O30637" s="404"/>
      <c r="P30637" s="404"/>
      <c r="Q30637" s="404"/>
      <c r="R30637" s="404"/>
      <c r="S30637" s="404"/>
      <c r="T30637" s="404"/>
    </row>
    <row r="30638" spans="12:20" ht="16.8">
      <c r="L30638" s="404"/>
      <c r="M30638" s="404"/>
      <c r="N30638" s="404"/>
      <c r="O30638" s="404"/>
      <c r="P30638" s="404"/>
      <c r="Q30638" s="404"/>
      <c r="R30638" s="404"/>
      <c r="S30638" s="404"/>
      <c r="T30638" s="404"/>
    </row>
    <row r="30639" spans="12:20" ht="16.8">
      <c r="L30639" s="404"/>
      <c r="M30639" s="404"/>
      <c r="N30639" s="404"/>
      <c r="O30639" s="404"/>
      <c r="P30639" s="404"/>
      <c r="Q30639" s="404"/>
      <c r="R30639" s="404"/>
      <c r="S30639" s="404"/>
      <c r="T30639" s="404"/>
    </row>
    <row r="30640" spans="12:20" ht="16.8">
      <c r="L30640" s="404"/>
      <c r="M30640" s="404"/>
      <c r="N30640" s="404"/>
      <c r="O30640" s="404"/>
      <c r="P30640" s="404"/>
      <c r="Q30640" s="404"/>
      <c r="R30640" s="404"/>
      <c r="S30640" s="404"/>
      <c r="T30640" s="404"/>
    </row>
    <row r="30641" spans="12:20" ht="16.8">
      <c r="L30641" s="404"/>
      <c r="M30641" s="404"/>
      <c r="N30641" s="404"/>
      <c r="O30641" s="404"/>
      <c r="P30641" s="404"/>
      <c r="Q30641" s="404"/>
      <c r="R30641" s="404"/>
      <c r="S30641" s="404"/>
      <c r="T30641" s="404"/>
    </row>
    <row r="30642" spans="12:20" ht="16.8">
      <c r="L30642" s="404"/>
      <c r="M30642" s="404"/>
      <c r="N30642" s="404"/>
      <c r="O30642" s="404"/>
      <c r="P30642" s="404"/>
      <c r="Q30642" s="404"/>
      <c r="R30642" s="404"/>
      <c r="S30642" s="404"/>
      <c r="T30642" s="404"/>
    </row>
    <row r="30643" spans="12:20" ht="16.8">
      <c r="L30643" s="404"/>
      <c r="M30643" s="404"/>
      <c r="N30643" s="404"/>
      <c r="O30643" s="404"/>
      <c r="P30643" s="404"/>
      <c r="Q30643" s="404"/>
      <c r="R30643" s="404"/>
      <c r="S30643" s="404"/>
      <c r="T30643" s="404"/>
    </row>
    <row r="30644" spans="12:20" ht="16.8">
      <c r="L30644" s="404"/>
      <c r="M30644" s="404"/>
      <c r="N30644" s="404"/>
      <c r="O30644" s="404"/>
      <c r="P30644" s="404"/>
      <c r="Q30644" s="404"/>
      <c r="R30644" s="404"/>
      <c r="S30644" s="404"/>
      <c r="T30644" s="404"/>
    </row>
    <row r="30645" spans="12:20" ht="16.8">
      <c r="L30645" s="404"/>
      <c r="M30645" s="404"/>
      <c r="N30645" s="404"/>
      <c r="O30645" s="404"/>
      <c r="P30645" s="404"/>
      <c r="Q30645" s="404"/>
      <c r="R30645" s="404"/>
      <c r="S30645" s="404"/>
      <c r="T30645" s="404"/>
    </row>
    <row r="30646" spans="12:20" ht="16.8">
      <c r="L30646" s="404"/>
      <c r="M30646" s="404"/>
      <c r="N30646" s="404"/>
      <c r="O30646" s="404"/>
      <c r="P30646" s="404"/>
      <c r="Q30646" s="404"/>
      <c r="R30646" s="404"/>
      <c r="S30646" s="404"/>
      <c r="T30646" s="404"/>
    </row>
    <row r="30647" spans="12:20" ht="16.8">
      <c r="L30647" s="404"/>
      <c r="M30647" s="404"/>
      <c r="N30647" s="404"/>
      <c r="O30647" s="404"/>
      <c r="P30647" s="404"/>
      <c r="Q30647" s="404"/>
      <c r="R30647" s="404"/>
      <c r="S30647" s="404"/>
      <c r="T30647" s="404"/>
    </row>
    <row r="30648" spans="12:20" ht="16.8">
      <c r="L30648" s="404"/>
      <c r="M30648" s="404"/>
      <c r="N30648" s="404"/>
      <c r="O30648" s="404"/>
      <c r="P30648" s="404"/>
      <c r="Q30648" s="404"/>
      <c r="R30648" s="404"/>
      <c r="S30648" s="404"/>
      <c r="T30648" s="404"/>
    </row>
    <row r="30649" spans="12:20" ht="16.8">
      <c r="L30649" s="404"/>
      <c r="M30649" s="404"/>
      <c r="N30649" s="404"/>
      <c r="O30649" s="404"/>
      <c r="P30649" s="404"/>
      <c r="Q30649" s="404"/>
      <c r="R30649" s="404"/>
      <c r="S30649" s="404"/>
      <c r="T30649" s="404"/>
    </row>
    <row r="30650" spans="12:20" ht="16.8">
      <c r="L30650" s="404"/>
      <c r="M30650" s="404"/>
      <c r="N30650" s="404"/>
      <c r="O30650" s="404"/>
      <c r="P30650" s="404"/>
      <c r="Q30650" s="404"/>
      <c r="R30650" s="404"/>
      <c r="S30650" s="404"/>
      <c r="T30650" s="404"/>
    </row>
    <row r="30651" spans="12:20" ht="16.8">
      <c r="L30651" s="404"/>
      <c r="M30651" s="404"/>
      <c r="N30651" s="404"/>
      <c r="O30651" s="404"/>
      <c r="P30651" s="404"/>
      <c r="Q30651" s="404"/>
      <c r="R30651" s="404"/>
      <c r="S30651" s="404"/>
      <c r="T30651" s="404"/>
    </row>
    <row r="30652" spans="12:20" ht="16.8">
      <c r="L30652" s="404"/>
      <c r="M30652" s="404"/>
      <c r="N30652" s="404"/>
      <c r="O30652" s="404"/>
      <c r="P30652" s="404"/>
      <c r="Q30652" s="404"/>
      <c r="R30652" s="404"/>
      <c r="S30652" s="404"/>
      <c r="T30652" s="404"/>
    </row>
    <row r="30653" spans="12:20" ht="16.8">
      <c r="L30653" s="404"/>
      <c r="M30653" s="404"/>
      <c r="N30653" s="404"/>
      <c r="O30653" s="404"/>
      <c r="P30653" s="404"/>
      <c r="Q30653" s="404"/>
      <c r="R30653" s="404"/>
      <c r="S30653" s="404"/>
      <c r="T30653" s="404"/>
    </row>
    <row r="30654" spans="12:20" ht="16.8">
      <c r="L30654" s="404"/>
      <c r="M30654" s="404"/>
      <c r="N30654" s="404"/>
      <c r="O30654" s="404"/>
      <c r="P30654" s="404"/>
      <c r="Q30654" s="404"/>
      <c r="R30654" s="404"/>
      <c r="S30654" s="404"/>
      <c r="T30654" s="404"/>
    </row>
    <row r="30655" spans="12:20" ht="16.8">
      <c r="L30655" s="404"/>
      <c r="M30655" s="404"/>
      <c r="N30655" s="404"/>
      <c r="O30655" s="404"/>
      <c r="P30655" s="404"/>
      <c r="Q30655" s="404"/>
      <c r="R30655" s="404"/>
      <c r="S30655" s="404"/>
      <c r="T30655" s="404"/>
    </row>
    <row r="30656" spans="12:20" ht="16.8">
      <c r="L30656" s="404"/>
      <c r="M30656" s="404"/>
      <c r="N30656" s="404"/>
      <c r="O30656" s="404"/>
      <c r="P30656" s="404"/>
      <c r="Q30656" s="404"/>
      <c r="R30656" s="404"/>
      <c r="S30656" s="404"/>
      <c r="T30656" s="404"/>
    </row>
    <row r="30657" spans="12:20" ht="16.8">
      <c r="L30657" s="404"/>
      <c r="M30657" s="404"/>
      <c r="N30657" s="404"/>
      <c r="O30657" s="404"/>
      <c r="P30657" s="404"/>
      <c r="Q30657" s="404"/>
      <c r="R30657" s="404"/>
      <c r="S30657" s="404"/>
      <c r="T30657" s="404"/>
    </row>
    <row r="30658" spans="12:20" ht="16.8">
      <c r="L30658" s="404"/>
      <c r="M30658" s="404"/>
      <c r="N30658" s="404"/>
      <c r="O30658" s="404"/>
      <c r="P30658" s="404"/>
      <c r="Q30658" s="404"/>
      <c r="R30658" s="404"/>
      <c r="S30658" s="404"/>
      <c r="T30658" s="404"/>
    </row>
    <row r="30659" spans="12:20" ht="16.8">
      <c r="L30659" s="404"/>
      <c r="M30659" s="404"/>
      <c r="N30659" s="404"/>
      <c r="O30659" s="404"/>
      <c r="P30659" s="404"/>
      <c r="Q30659" s="404"/>
      <c r="R30659" s="404"/>
      <c r="S30659" s="404"/>
      <c r="T30659" s="404"/>
    </row>
    <row r="30660" spans="12:20" ht="16.8">
      <c r="L30660" s="404"/>
      <c r="M30660" s="404"/>
      <c r="N30660" s="404"/>
      <c r="O30660" s="404"/>
      <c r="P30660" s="404"/>
      <c r="Q30660" s="404"/>
      <c r="R30660" s="404"/>
      <c r="S30660" s="404"/>
      <c r="T30660" s="404"/>
    </row>
    <row r="30661" spans="12:20" ht="16.8">
      <c r="L30661" s="404"/>
      <c r="M30661" s="404"/>
      <c r="N30661" s="404"/>
      <c r="O30661" s="404"/>
      <c r="P30661" s="404"/>
      <c r="Q30661" s="404"/>
      <c r="R30661" s="404"/>
      <c r="S30661" s="404"/>
      <c r="T30661" s="404"/>
    </row>
    <row r="30662" spans="12:20" ht="16.8">
      <c r="L30662" s="404"/>
      <c r="M30662" s="404"/>
      <c r="N30662" s="404"/>
      <c r="O30662" s="404"/>
      <c r="P30662" s="404"/>
      <c r="Q30662" s="404"/>
      <c r="R30662" s="404"/>
      <c r="S30662" s="404"/>
      <c r="T30662" s="404"/>
    </row>
    <row r="30663" spans="12:20" ht="16.8">
      <c r="L30663" s="404"/>
      <c r="M30663" s="404"/>
      <c r="N30663" s="404"/>
      <c r="O30663" s="404"/>
      <c r="P30663" s="404"/>
      <c r="Q30663" s="404"/>
      <c r="R30663" s="404"/>
      <c r="S30663" s="404"/>
      <c r="T30663" s="404"/>
    </row>
    <row r="30664" spans="12:20" ht="16.8">
      <c r="L30664" s="404"/>
      <c r="M30664" s="404"/>
      <c r="N30664" s="404"/>
      <c r="O30664" s="404"/>
      <c r="P30664" s="404"/>
      <c r="Q30664" s="404"/>
      <c r="R30664" s="404"/>
      <c r="S30664" s="404"/>
      <c r="T30664" s="404"/>
    </row>
    <row r="30665" spans="12:20" ht="16.8">
      <c r="L30665" s="404"/>
      <c r="M30665" s="404"/>
      <c r="N30665" s="404"/>
      <c r="O30665" s="404"/>
      <c r="P30665" s="404"/>
      <c r="Q30665" s="404"/>
      <c r="R30665" s="404"/>
      <c r="S30665" s="404"/>
      <c r="T30665" s="404"/>
    </row>
    <row r="30666" spans="12:20" ht="16.8">
      <c r="L30666" s="404"/>
      <c r="M30666" s="404"/>
      <c r="N30666" s="404"/>
      <c r="O30666" s="404"/>
      <c r="P30666" s="404"/>
      <c r="Q30666" s="404"/>
      <c r="R30666" s="404"/>
      <c r="S30666" s="404"/>
      <c r="T30666" s="404"/>
    </row>
    <row r="30667" spans="12:20" ht="16.8">
      <c r="L30667" s="404"/>
      <c r="M30667" s="404"/>
      <c r="N30667" s="404"/>
      <c r="O30667" s="404"/>
      <c r="P30667" s="404"/>
      <c r="Q30667" s="404"/>
      <c r="R30667" s="404"/>
      <c r="S30667" s="404"/>
      <c r="T30667" s="404"/>
    </row>
    <row r="30668" spans="12:20" ht="16.8">
      <c r="L30668" s="404"/>
      <c r="M30668" s="404"/>
      <c r="N30668" s="404"/>
      <c r="O30668" s="404"/>
      <c r="P30668" s="404"/>
      <c r="Q30668" s="404"/>
      <c r="R30668" s="404"/>
      <c r="S30668" s="404"/>
      <c r="T30668" s="404"/>
    </row>
    <row r="30669" spans="12:20" ht="16.8">
      <c r="L30669" s="404"/>
      <c r="M30669" s="404"/>
      <c r="N30669" s="404"/>
      <c r="O30669" s="404"/>
      <c r="P30669" s="404"/>
      <c r="Q30669" s="404"/>
      <c r="R30669" s="404"/>
      <c r="S30669" s="404"/>
      <c r="T30669" s="404"/>
    </row>
    <row r="30670" spans="12:20" ht="16.8">
      <c r="L30670" s="404"/>
      <c r="M30670" s="404"/>
      <c r="N30670" s="404"/>
      <c r="O30670" s="404"/>
      <c r="P30670" s="404"/>
      <c r="Q30670" s="404"/>
      <c r="R30670" s="404"/>
      <c r="S30670" s="404"/>
      <c r="T30670" s="404"/>
    </row>
    <row r="30671" spans="12:20" ht="16.8">
      <c r="L30671" s="404"/>
      <c r="M30671" s="404"/>
      <c r="N30671" s="404"/>
      <c r="O30671" s="404"/>
      <c r="P30671" s="404"/>
      <c r="Q30671" s="404"/>
      <c r="R30671" s="404"/>
      <c r="S30671" s="404"/>
      <c r="T30671" s="404"/>
    </row>
    <row r="30672" spans="12:20" ht="16.8">
      <c r="L30672" s="404"/>
      <c r="M30672" s="404"/>
      <c r="N30672" s="404"/>
      <c r="O30672" s="404"/>
      <c r="P30672" s="404"/>
      <c r="Q30672" s="404"/>
      <c r="R30672" s="404"/>
      <c r="S30672" s="404"/>
      <c r="T30672" s="404"/>
    </row>
    <row r="30673" spans="12:20" ht="16.8">
      <c r="L30673" s="404"/>
      <c r="M30673" s="404"/>
      <c r="N30673" s="404"/>
      <c r="O30673" s="404"/>
      <c r="P30673" s="404"/>
      <c r="Q30673" s="404"/>
      <c r="R30673" s="404"/>
      <c r="S30673" s="404"/>
      <c r="T30673" s="404"/>
    </row>
    <row r="30674" spans="12:20" ht="16.8">
      <c r="L30674" s="404"/>
      <c r="M30674" s="404"/>
      <c r="N30674" s="404"/>
      <c r="O30674" s="404"/>
      <c r="P30674" s="404"/>
      <c r="Q30674" s="404"/>
      <c r="R30674" s="404"/>
      <c r="S30674" s="404"/>
      <c r="T30674" s="404"/>
    </row>
    <row r="30675" spans="12:20" ht="16.8">
      <c r="L30675" s="404"/>
      <c r="M30675" s="404"/>
      <c r="N30675" s="404"/>
      <c r="O30675" s="404"/>
      <c r="P30675" s="404"/>
      <c r="Q30675" s="404"/>
      <c r="R30675" s="404"/>
      <c r="S30675" s="404"/>
      <c r="T30675" s="404"/>
    </row>
    <row r="30676" spans="12:20" ht="16.8">
      <c r="L30676" s="404"/>
      <c r="M30676" s="404"/>
      <c r="N30676" s="404"/>
      <c r="O30676" s="404"/>
      <c r="P30676" s="404"/>
      <c r="Q30676" s="404"/>
      <c r="R30676" s="404"/>
      <c r="S30676" s="404"/>
      <c r="T30676" s="404"/>
    </row>
    <row r="30677" spans="12:20" ht="16.8">
      <c r="L30677" s="404"/>
      <c r="M30677" s="404"/>
      <c r="N30677" s="404"/>
      <c r="O30677" s="404"/>
      <c r="P30677" s="404"/>
      <c r="Q30677" s="404"/>
      <c r="R30677" s="404"/>
      <c r="S30677" s="404"/>
      <c r="T30677" s="404"/>
    </row>
    <row r="30678" spans="12:20" ht="16.8">
      <c r="L30678" s="404"/>
      <c r="M30678" s="404"/>
      <c r="N30678" s="404"/>
      <c r="O30678" s="404"/>
      <c r="P30678" s="404"/>
      <c r="Q30678" s="404"/>
      <c r="R30678" s="404"/>
      <c r="S30678" s="404"/>
      <c r="T30678" s="404"/>
    </row>
    <row r="30679" spans="12:20" ht="16.8">
      <c r="L30679" s="404"/>
      <c r="M30679" s="404"/>
      <c r="N30679" s="404"/>
      <c r="O30679" s="404"/>
      <c r="P30679" s="404"/>
      <c r="Q30679" s="404"/>
      <c r="R30679" s="404"/>
      <c r="S30679" s="404"/>
      <c r="T30679" s="404"/>
    </row>
    <row r="30680" spans="12:20" ht="16.8">
      <c r="L30680" s="404"/>
      <c r="M30680" s="404"/>
      <c r="N30680" s="404"/>
      <c r="O30680" s="404"/>
      <c r="P30680" s="404"/>
      <c r="Q30680" s="404"/>
      <c r="R30680" s="404"/>
      <c r="S30680" s="404"/>
      <c r="T30680" s="404"/>
    </row>
    <row r="30681" spans="12:20" ht="16.8">
      <c r="L30681" s="404"/>
      <c r="M30681" s="404"/>
      <c r="N30681" s="404"/>
      <c r="O30681" s="404"/>
      <c r="P30681" s="404"/>
      <c r="Q30681" s="404"/>
      <c r="R30681" s="404"/>
      <c r="S30681" s="404"/>
      <c r="T30681" s="404"/>
    </row>
    <row r="30682" spans="12:20" ht="16.8">
      <c r="L30682" s="404"/>
      <c r="M30682" s="404"/>
      <c r="N30682" s="404"/>
      <c r="O30682" s="404"/>
      <c r="P30682" s="404"/>
      <c r="Q30682" s="404"/>
      <c r="R30682" s="404"/>
      <c r="S30682" s="404"/>
      <c r="T30682" s="404"/>
    </row>
    <row r="30683" spans="12:20" ht="16.8">
      <c r="L30683" s="404"/>
      <c r="M30683" s="404"/>
      <c r="N30683" s="404"/>
      <c r="O30683" s="404"/>
      <c r="P30683" s="404"/>
      <c r="Q30683" s="404"/>
      <c r="R30683" s="404"/>
      <c r="S30683" s="404"/>
      <c r="T30683" s="404"/>
    </row>
    <row r="30684" spans="12:20" ht="16.8">
      <c r="L30684" s="404"/>
      <c r="M30684" s="404"/>
      <c r="N30684" s="404"/>
      <c r="O30684" s="404"/>
      <c r="P30684" s="404"/>
      <c r="Q30684" s="404"/>
      <c r="R30684" s="404"/>
      <c r="S30684" s="404"/>
      <c r="T30684" s="404"/>
    </row>
    <row r="30685" spans="12:20" ht="16.8">
      <c r="L30685" s="404"/>
      <c r="M30685" s="404"/>
      <c r="N30685" s="404"/>
      <c r="O30685" s="404"/>
      <c r="P30685" s="404"/>
      <c r="Q30685" s="404"/>
      <c r="R30685" s="404"/>
      <c r="S30685" s="404"/>
      <c r="T30685" s="404"/>
    </row>
    <row r="30686" spans="12:20" ht="16.8">
      <c r="L30686" s="404"/>
      <c r="M30686" s="404"/>
      <c r="N30686" s="404"/>
      <c r="O30686" s="404"/>
      <c r="P30686" s="404"/>
      <c r="Q30686" s="404"/>
      <c r="R30686" s="404"/>
      <c r="S30686" s="404"/>
      <c r="T30686" s="404"/>
    </row>
    <row r="30687" spans="12:20" ht="16.8">
      <c r="L30687" s="404"/>
      <c r="M30687" s="404"/>
      <c r="N30687" s="404"/>
      <c r="O30687" s="404"/>
      <c r="P30687" s="404"/>
      <c r="Q30687" s="404"/>
      <c r="R30687" s="404"/>
      <c r="S30687" s="404"/>
      <c r="T30687" s="404"/>
    </row>
    <row r="30688" spans="12:20" ht="16.8">
      <c r="L30688" s="404"/>
      <c r="M30688" s="404"/>
      <c r="N30688" s="404"/>
      <c r="O30688" s="404"/>
      <c r="P30688" s="404"/>
      <c r="Q30688" s="404"/>
      <c r="R30688" s="404"/>
      <c r="S30688" s="404"/>
      <c r="T30688" s="404"/>
    </row>
    <row r="30689" spans="12:20" ht="16.8">
      <c r="L30689" s="404"/>
      <c r="M30689" s="404"/>
      <c r="N30689" s="404"/>
      <c r="O30689" s="404"/>
      <c r="P30689" s="404"/>
      <c r="Q30689" s="404"/>
      <c r="R30689" s="404"/>
      <c r="S30689" s="404"/>
      <c r="T30689" s="404"/>
    </row>
    <row r="30690" spans="12:20" ht="16.8">
      <c r="L30690" s="404"/>
      <c r="M30690" s="404"/>
      <c r="N30690" s="404"/>
      <c r="O30690" s="404"/>
      <c r="P30690" s="404"/>
      <c r="Q30690" s="404"/>
      <c r="R30690" s="404"/>
      <c r="S30690" s="404"/>
      <c r="T30690" s="404"/>
    </row>
    <row r="30691" spans="12:20" ht="16.8">
      <c r="L30691" s="404"/>
      <c r="M30691" s="404"/>
      <c r="N30691" s="404"/>
      <c r="O30691" s="404"/>
      <c r="P30691" s="404"/>
      <c r="Q30691" s="404"/>
      <c r="R30691" s="404"/>
      <c r="S30691" s="404"/>
      <c r="T30691" s="404"/>
    </row>
    <row r="30692" spans="12:20" ht="16.8">
      <c r="L30692" s="404"/>
      <c r="M30692" s="404"/>
      <c r="N30692" s="404"/>
      <c r="O30692" s="404"/>
      <c r="P30692" s="404"/>
      <c r="Q30692" s="404"/>
      <c r="R30692" s="404"/>
      <c r="S30692" s="404"/>
      <c r="T30692" s="404"/>
    </row>
    <row r="30693" spans="12:20" ht="16.8">
      <c r="L30693" s="404"/>
      <c r="M30693" s="404"/>
      <c r="N30693" s="404"/>
      <c r="O30693" s="404"/>
      <c r="P30693" s="404"/>
      <c r="Q30693" s="404"/>
      <c r="R30693" s="404"/>
      <c r="S30693" s="404"/>
      <c r="T30693" s="404"/>
    </row>
    <row r="30694" spans="12:20" ht="16.8">
      <c r="L30694" s="404"/>
      <c r="M30694" s="404"/>
      <c r="N30694" s="404"/>
      <c r="O30694" s="404"/>
      <c r="P30694" s="404"/>
      <c r="Q30694" s="404"/>
      <c r="R30694" s="404"/>
      <c r="S30694" s="404"/>
      <c r="T30694" s="404"/>
    </row>
    <row r="30695" spans="12:20" ht="16.8">
      <c r="L30695" s="404"/>
      <c r="M30695" s="404"/>
      <c r="N30695" s="404"/>
      <c r="O30695" s="404"/>
      <c r="P30695" s="404"/>
      <c r="Q30695" s="404"/>
      <c r="R30695" s="404"/>
      <c r="S30695" s="404"/>
      <c r="T30695" s="404"/>
    </row>
    <row r="30696" spans="12:20" ht="16.8">
      <c r="L30696" s="404"/>
      <c r="M30696" s="404"/>
      <c r="N30696" s="404"/>
      <c r="O30696" s="404"/>
      <c r="P30696" s="404"/>
      <c r="Q30696" s="404"/>
      <c r="R30696" s="404"/>
      <c r="S30696" s="404"/>
      <c r="T30696" s="404"/>
    </row>
    <row r="30697" spans="12:20" ht="16.8">
      <c r="L30697" s="404"/>
      <c r="M30697" s="404"/>
      <c r="N30697" s="404"/>
      <c r="O30697" s="404"/>
      <c r="P30697" s="404"/>
      <c r="Q30697" s="404"/>
      <c r="R30697" s="404"/>
      <c r="S30697" s="404"/>
      <c r="T30697" s="404"/>
    </row>
    <row r="30698" spans="12:20" ht="16.8">
      <c r="L30698" s="404"/>
      <c r="M30698" s="404"/>
      <c r="N30698" s="404"/>
      <c r="O30698" s="404"/>
      <c r="P30698" s="404"/>
      <c r="Q30698" s="404"/>
      <c r="R30698" s="404"/>
      <c r="S30698" s="404"/>
      <c r="T30698" s="404"/>
    </row>
    <row r="30699" spans="12:20" ht="16.8">
      <c r="L30699" s="404"/>
      <c r="M30699" s="404"/>
      <c r="N30699" s="404"/>
      <c r="O30699" s="404"/>
      <c r="P30699" s="404"/>
      <c r="Q30699" s="404"/>
      <c r="R30699" s="404"/>
      <c r="S30699" s="404"/>
      <c r="T30699" s="404"/>
    </row>
    <row r="30700" spans="12:20" ht="16.8">
      <c r="L30700" s="404"/>
      <c r="M30700" s="404"/>
      <c r="N30700" s="404"/>
      <c r="O30700" s="404"/>
      <c r="P30700" s="404"/>
      <c r="Q30700" s="404"/>
      <c r="R30700" s="404"/>
      <c r="S30700" s="404"/>
      <c r="T30700" s="404"/>
    </row>
    <row r="30701" spans="12:20" ht="16.8">
      <c r="L30701" s="404"/>
      <c r="M30701" s="404"/>
      <c r="N30701" s="404"/>
      <c r="O30701" s="404"/>
      <c r="P30701" s="404"/>
      <c r="Q30701" s="404"/>
      <c r="R30701" s="404"/>
      <c r="S30701" s="404"/>
      <c r="T30701" s="404"/>
    </row>
    <row r="30702" spans="12:20" ht="16.8">
      <c r="L30702" s="404"/>
      <c r="M30702" s="404"/>
      <c r="N30702" s="404"/>
      <c r="O30702" s="404"/>
      <c r="P30702" s="404"/>
      <c r="Q30702" s="404"/>
      <c r="R30702" s="404"/>
      <c r="S30702" s="404"/>
      <c r="T30702" s="404"/>
    </row>
    <row r="30703" spans="12:20" ht="16.8">
      <c r="L30703" s="404"/>
      <c r="M30703" s="404"/>
      <c r="N30703" s="404"/>
      <c r="O30703" s="404"/>
      <c r="P30703" s="404"/>
      <c r="Q30703" s="404"/>
      <c r="R30703" s="404"/>
      <c r="S30703" s="404"/>
      <c r="T30703" s="404"/>
    </row>
    <row r="30704" spans="12:20" ht="16.8">
      <c r="L30704" s="404"/>
      <c r="M30704" s="404"/>
      <c r="N30704" s="404"/>
      <c r="O30704" s="404"/>
      <c r="P30704" s="404"/>
      <c r="Q30704" s="404"/>
      <c r="R30704" s="404"/>
      <c r="S30704" s="404"/>
      <c r="T30704" s="404"/>
    </row>
    <row r="30705" spans="12:20" ht="16.8">
      <c r="L30705" s="404"/>
      <c r="M30705" s="404"/>
      <c r="N30705" s="404"/>
      <c r="O30705" s="404"/>
      <c r="P30705" s="404"/>
      <c r="Q30705" s="404"/>
      <c r="R30705" s="404"/>
      <c r="S30705" s="404"/>
      <c r="T30705" s="404"/>
    </row>
    <row r="30706" spans="12:20" ht="16.8">
      <c r="L30706" s="404"/>
      <c r="M30706" s="404"/>
      <c r="N30706" s="404"/>
      <c r="O30706" s="404"/>
      <c r="P30706" s="404"/>
      <c r="Q30706" s="404"/>
      <c r="R30706" s="404"/>
      <c r="S30706" s="404"/>
      <c r="T30706" s="404"/>
    </row>
    <row r="30707" spans="12:20" ht="16.8">
      <c r="L30707" s="404"/>
      <c r="M30707" s="404"/>
      <c r="N30707" s="404"/>
      <c r="O30707" s="404"/>
      <c r="P30707" s="404"/>
      <c r="Q30707" s="404"/>
      <c r="R30707" s="404"/>
      <c r="S30707" s="404"/>
      <c r="T30707" s="404"/>
    </row>
    <row r="30708" spans="12:20" ht="16.8">
      <c r="L30708" s="404"/>
      <c r="M30708" s="404"/>
      <c r="N30708" s="404"/>
      <c r="O30708" s="404"/>
      <c r="P30708" s="404"/>
      <c r="Q30708" s="404"/>
      <c r="R30708" s="404"/>
      <c r="S30708" s="404"/>
      <c r="T30708" s="404"/>
    </row>
    <row r="30709" spans="12:20" ht="16.8">
      <c r="L30709" s="404"/>
      <c r="M30709" s="404"/>
      <c r="N30709" s="404"/>
      <c r="O30709" s="404"/>
      <c r="P30709" s="404"/>
      <c r="Q30709" s="404"/>
      <c r="R30709" s="404"/>
      <c r="S30709" s="404"/>
      <c r="T30709" s="404"/>
    </row>
    <row r="30710" spans="12:20" ht="16.8">
      <c r="L30710" s="404"/>
      <c r="M30710" s="404"/>
      <c r="N30710" s="404"/>
      <c r="O30710" s="404"/>
      <c r="P30710" s="404"/>
      <c r="Q30710" s="404"/>
      <c r="R30710" s="404"/>
      <c r="S30710" s="404"/>
      <c r="T30710" s="404"/>
    </row>
    <row r="30711" spans="12:20" ht="16.8">
      <c r="L30711" s="404"/>
      <c r="M30711" s="404"/>
      <c r="N30711" s="404"/>
      <c r="O30711" s="404"/>
      <c r="P30711" s="404"/>
      <c r="Q30711" s="404"/>
      <c r="R30711" s="404"/>
      <c r="S30711" s="404"/>
      <c r="T30711" s="404"/>
    </row>
    <row r="30712" spans="12:20" ht="16.8">
      <c r="L30712" s="404"/>
      <c r="M30712" s="404"/>
      <c r="N30712" s="404"/>
      <c r="O30712" s="404"/>
      <c r="P30712" s="404"/>
      <c r="Q30712" s="404"/>
      <c r="R30712" s="404"/>
      <c r="S30712" s="404"/>
      <c r="T30712" s="404"/>
    </row>
    <row r="30713" spans="12:20" ht="16.8">
      <c r="L30713" s="404"/>
      <c r="M30713" s="404"/>
      <c r="N30713" s="404"/>
      <c r="O30713" s="404"/>
      <c r="P30713" s="404"/>
      <c r="Q30713" s="404"/>
      <c r="R30713" s="404"/>
      <c r="S30713" s="404"/>
      <c r="T30713" s="404"/>
    </row>
    <row r="30714" spans="12:20" ht="16.8">
      <c r="L30714" s="404"/>
      <c r="M30714" s="404"/>
      <c r="N30714" s="404"/>
      <c r="O30714" s="404"/>
      <c r="P30714" s="404"/>
      <c r="Q30714" s="404"/>
      <c r="R30714" s="404"/>
      <c r="S30714" s="404"/>
      <c r="T30714" s="404"/>
    </row>
    <row r="30715" spans="12:20" ht="16.8">
      <c r="L30715" s="404"/>
      <c r="M30715" s="404"/>
      <c r="N30715" s="404"/>
      <c r="O30715" s="404"/>
      <c r="P30715" s="404"/>
      <c r="Q30715" s="404"/>
      <c r="R30715" s="404"/>
      <c r="S30715" s="404"/>
      <c r="T30715" s="404"/>
    </row>
    <row r="30716" spans="12:20" ht="16.8">
      <c r="L30716" s="404"/>
      <c r="M30716" s="404"/>
      <c r="N30716" s="404"/>
      <c r="O30716" s="404"/>
      <c r="P30716" s="404"/>
      <c r="Q30716" s="404"/>
      <c r="R30716" s="404"/>
      <c r="S30716" s="404"/>
      <c r="T30716" s="404"/>
    </row>
    <row r="30717" spans="12:20" ht="16.8">
      <c r="L30717" s="404"/>
      <c r="M30717" s="404"/>
      <c r="N30717" s="404"/>
      <c r="O30717" s="404"/>
      <c r="P30717" s="404"/>
      <c r="Q30717" s="404"/>
      <c r="R30717" s="404"/>
      <c r="S30717" s="404"/>
      <c r="T30717" s="404"/>
    </row>
    <row r="30718" spans="12:20" ht="16.8">
      <c r="L30718" s="404"/>
      <c r="M30718" s="404"/>
      <c r="N30718" s="404"/>
      <c r="O30718" s="404"/>
      <c r="P30718" s="404"/>
      <c r="Q30718" s="404"/>
      <c r="R30718" s="404"/>
      <c r="S30718" s="404"/>
      <c r="T30718" s="404"/>
    </row>
    <row r="30719" spans="12:20" ht="16.8">
      <c r="L30719" s="404"/>
      <c r="M30719" s="404"/>
      <c r="N30719" s="404"/>
      <c r="O30719" s="404"/>
      <c r="P30719" s="404"/>
      <c r="Q30719" s="404"/>
      <c r="R30719" s="404"/>
      <c r="S30719" s="404"/>
      <c r="T30719" s="404"/>
    </row>
    <row r="30720" spans="12:20" ht="16.8">
      <c r="L30720" s="404"/>
      <c r="M30720" s="404"/>
      <c r="N30720" s="404"/>
      <c r="O30720" s="404"/>
      <c r="P30720" s="404"/>
      <c r="Q30720" s="404"/>
      <c r="R30720" s="404"/>
      <c r="S30720" s="404"/>
      <c r="T30720" s="404"/>
    </row>
    <row r="30721" spans="12:20" ht="16.8">
      <c r="L30721" s="404"/>
      <c r="M30721" s="404"/>
      <c r="N30721" s="404"/>
      <c r="O30721" s="404"/>
      <c r="P30721" s="404"/>
      <c r="Q30721" s="404"/>
      <c r="R30721" s="404"/>
      <c r="S30721" s="404"/>
      <c r="T30721" s="404"/>
    </row>
    <row r="30722" spans="12:20" ht="16.8">
      <c r="L30722" s="404"/>
      <c r="M30722" s="404"/>
      <c r="N30722" s="404"/>
      <c r="O30722" s="404"/>
      <c r="P30722" s="404"/>
      <c r="Q30722" s="404"/>
      <c r="R30722" s="404"/>
      <c r="S30722" s="404"/>
      <c r="T30722" s="404"/>
    </row>
    <row r="30723" spans="12:20" ht="16.8">
      <c r="L30723" s="404"/>
      <c r="M30723" s="404"/>
      <c r="N30723" s="404"/>
      <c r="O30723" s="404"/>
      <c r="P30723" s="404"/>
      <c r="Q30723" s="404"/>
      <c r="R30723" s="404"/>
      <c r="S30723" s="404"/>
      <c r="T30723" s="404"/>
    </row>
    <row r="30724" spans="12:20" ht="16.8">
      <c r="L30724" s="404"/>
      <c r="M30724" s="404"/>
      <c r="N30724" s="404"/>
      <c r="O30724" s="404"/>
      <c r="P30724" s="404"/>
      <c r="Q30724" s="404"/>
      <c r="R30724" s="404"/>
      <c r="S30724" s="404"/>
      <c r="T30724" s="404"/>
    </row>
    <row r="30725" spans="12:20" ht="16.8">
      <c r="L30725" s="404"/>
      <c r="M30725" s="404"/>
      <c r="N30725" s="404"/>
      <c r="O30725" s="404"/>
      <c r="P30725" s="404"/>
      <c r="Q30725" s="404"/>
      <c r="R30725" s="404"/>
      <c r="S30725" s="404"/>
      <c r="T30725" s="404"/>
    </row>
    <row r="30726" spans="12:20" ht="16.8">
      <c r="L30726" s="404"/>
      <c r="M30726" s="404"/>
      <c r="N30726" s="404"/>
      <c r="O30726" s="404"/>
      <c r="P30726" s="404"/>
      <c r="Q30726" s="404"/>
      <c r="R30726" s="404"/>
      <c r="S30726" s="404"/>
      <c r="T30726" s="404"/>
    </row>
    <row r="30727" spans="12:20" ht="16.8">
      <c r="L30727" s="404"/>
      <c r="M30727" s="404"/>
      <c r="N30727" s="404"/>
      <c r="O30727" s="404"/>
      <c r="P30727" s="404"/>
      <c r="Q30727" s="404"/>
      <c r="R30727" s="404"/>
      <c r="S30727" s="404"/>
      <c r="T30727" s="404"/>
    </row>
    <row r="30728" spans="12:20" ht="16.8">
      <c r="L30728" s="404"/>
      <c r="M30728" s="404"/>
      <c r="N30728" s="404"/>
      <c r="O30728" s="404"/>
      <c r="P30728" s="404"/>
      <c r="Q30728" s="404"/>
      <c r="R30728" s="404"/>
      <c r="S30728" s="404"/>
      <c r="T30728" s="404"/>
    </row>
    <row r="30729" spans="12:20" ht="16.8">
      <c r="L30729" s="404"/>
      <c r="M30729" s="404"/>
      <c r="N30729" s="404"/>
      <c r="O30729" s="404"/>
      <c r="P30729" s="404"/>
      <c r="Q30729" s="404"/>
      <c r="R30729" s="404"/>
      <c r="S30729" s="404"/>
      <c r="T30729" s="404"/>
    </row>
    <row r="30730" spans="12:20" ht="16.8">
      <c r="L30730" s="404"/>
      <c r="M30730" s="404"/>
      <c r="N30730" s="404"/>
      <c r="O30730" s="404"/>
      <c r="P30730" s="404"/>
      <c r="Q30730" s="404"/>
      <c r="R30730" s="404"/>
      <c r="S30730" s="404"/>
      <c r="T30730" s="404"/>
    </row>
    <row r="30731" spans="12:20" ht="16.8">
      <c r="L30731" s="404"/>
      <c r="M30731" s="404"/>
      <c r="N30731" s="404"/>
      <c r="O30731" s="404"/>
      <c r="P30731" s="404"/>
      <c r="Q30731" s="404"/>
      <c r="R30731" s="404"/>
      <c r="S30731" s="404"/>
      <c r="T30731" s="404"/>
    </row>
    <row r="30732" spans="12:20" ht="16.8">
      <c r="L30732" s="404"/>
      <c r="M30732" s="404"/>
      <c r="N30732" s="404"/>
      <c r="O30732" s="404"/>
      <c r="P30732" s="404"/>
      <c r="Q30732" s="404"/>
      <c r="R30732" s="404"/>
      <c r="S30732" s="404"/>
      <c r="T30732" s="404"/>
    </row>
    <row r="30733" spans="12:20" ht="16.8">
      <c r="L30733" s="404"/>
      <c r="M30733" s="404"/>
      <c r="N30733" s="404"/>
      <c r="O30733" s="404"/>
      <c r="P30733" s="404"/>
      <c r="Q30733" s="404"/>
      <c r="R30733" s="404"/>
      <c r="S30733" s="404"/>
      <c r="T30733" s="404"/>
    </row>
    <row r="30734" spans="12:20" ht="16.8">
      <c r="L30734" s="404"/>
      <c r="M30734" s="404"/>
      <c r="N30734" s="404"/>
      <c r="O30734" s="404"/>
      <c r="P30734" s="404"/>
      <c r="Q30734" s="404"/>
      <c r="R30734" s="404"/>
      <c r="S30734" s="404"/>
      <c r="T30734" s="404"/>
    </row>
    <row r="30735" spans="12:20" ht="16.8">
      <c r="L30735" s="404"/>
      <c r="M30735" s="404"/>
      <c r="N30735" s="404"/>
      <c r="O30735" s="404"/>
      <c r="P30735" s="404"/>
      <c r="Q30735" s="404"/>
      <c r="R30735" s="404"/>
      <c r="S30735" s="404"/>
      <c r="T30735" s="404"/>
    </row>
    <row r="30736" spans="12:20" ht="16.8">
      <c r="L30736" s="404"/>
      <c r="M30736" s="404"/>
      <c r="N30736" s="404"/>
      <c r="O30736" s="404"/>
      <c r="P30736" s="404"/>
      <c r="Q30736" s="404"/>
      <c r="R30736" s="404"/>
      <c r="S30736" s="404"/>
      <c r="T30736" s="404"/>
    </row>
    <row r="30737" spans="12:20" ht="16.8">
      <c r="L30737" s="404"/>
      <c r="M30737" s="404"/>
      <c r="N30737" s="404"/>
      <c r="O30737" s="404"/>
      <c r="P30737" s="404"/>
      <c r="Q30737" s="404"/>
      <c r="R30737" s="404"/>
      <c r="S30737" s="404"/>
      <c r="T30737" s="404"/>
    </row>
    <row r="30738" spans="12:20" ht="16.8">
      <c r="L30738" s="404"/>
      <c r="M30738" s="404"/>
      <c r="N30738" s="404"/>
      <c r="O30738" s="404"/>
      <c r="P30738" s="404"/>
      <c r="Q30738" s="404"/>
      <c r="R30738" s="404"/>
      <c r="S30738" s="404"/>
      <c r="T30738" s="404"/>
    </row>
    <row r="30739" spans="12:20" ht="16.8">
      <c r="L30739" s="404"/>
      <c r="M30739" s="404"/>
      <c r="N30739" s="404"/>
      <c r="O30739" s="404"/>
      <c r="P30739" s="404"/>
      <c r="Q30739" s="404"/>
      <c r="R30739" s="404"/>
      <c r="S30739" s="404"/>
      <c r="T30739" s="404"/>
    </row>
    <row r="30740" spans="12:20" ht="16.8">
      <c r="L30740" s="404"/>
      <c r="M30740" s="404"/>
      <c r="N30740" s="404"/>
      <c r="O30740" s="404"/>
      <c r="P30740" s="404"/>
      <c r="Q30740" s="404"/>
      <c r="R30740" s="404"/>
      <c r="S30740" s="404"/>
      <c r="T30740" s="404"/>
    </row>
    <row r="30741" spans="12:20" ht="16.8">
      <c r="L30741" s="404"/>
      <c r="M30741" s="404"/>
      <c r="N30741" s="404"/>
      <c r="O30741" s="404"/>
      <c r="P30741" s="404"/>
      <c r="Q30741" s="404"/>
      <c r="R30741" s="404"/>
      <c r="S30741" s="404"/>
      <c r="T30741" s="404"/>
    </row>
    <row r="30742" spans="12:20" ht="16.8">
      <c r="L30742" s="404"/>
      <c r="M30742" s="404"/>
      <c r="N30742" s="404"/>
      <c r="O30742" s="404"/>
      <c r="P30742" s="404"/>
      <c r="Q30742" s="404"/>
      <c r="R30742" s="404"/>
      <c r="S30742" s="404"/>
      <c r="T30742" s="404"/>
    </row>
    <row r="30743" spans="12:20" ht="16.8">
      <c r="L30743" s="404"/>
      <c r="M30743" s="404"/>
      <c r="N30743" s="404"/>
      <c r="O30743" s="404"/>
      <c r="P30743" s="404"/>
      <c r="Q30743" s="404"/>
      <c r="R30743" s="404"/>
      <c r="S30743" s="404"/>
      <c r="T30743" s="404"/>
    </row>
    <row r="30744" spans="12:20" ht="16.8">
      <c r="L30744" s="404"/>
      <c r="M30744" s="404"/>
      <c r="N30744" s="404"/>
      <c r="O30744" s="404"/>
      <c r="P30744" s="404"/>
      <c r="Q30744" s="404"/>
      <c r="R30744" s="404"/>
      <c r="S30744" s="404"/>
      <c r="T30744" s="404"/>
    </row>
    <row r="30745" spans="12:20" ht="16.8">
      <c r="L30745" s="404"/>
      <c r="M30745" s="404"/>
      <c r="N30745" s="404"/>
      <c r="O30745" s="404"/>
      <c r="P30745" s="404"/>
      <c r="Q30745" s="404"/>
      <c r="R30745" s="404"/>
      <c r="S30745" s="404"/>
      <c r="T30745" s="404"/>
    </row>
    <row r="30746" spans="12:20" ht="16.8">
      <c r="L30746" s="404"/>
      <c r="M30746" s="404"/>
      <c r="N30746" s="404"/>
      <c r="O30746" s="404"/>
      <c r="P30746" s="404"/>
      <c r="Q30746" s="404"/>
      <c r="R30746" s="404"/>
      <c r="S30746" s="404"/>
      <c r="T30746" s="404"/>
    </row>
    <row r="30747" spans="12:20" ht="16.8">
      <c r="L30747" s="404"/>
      <c r="M30747" s="404"/>
      <c r="N30747" s="404"/>
      <c r="O30747" s="404"/>
      <c r="P30747" s="404"/>
      <c r="Q30747" s="404"/>
      <c r="R30747" s="404"/>
      <c r="S30747" s="404"/>
      <c r="T30747" s="404"/>
    </row>
    <row r="30748" spans="12:20" ht="16.8">
      <c r="L30748" s="404"/>
      <c r="M30748" s="404"/>
      <c r="N30748" s="404"/>
      <c r="O30748" s="404"/>
      <c r="P30748" s="404"/>
      <c r="Q30748" s="404"/>
      <c r="R30748" s="404"/>
      <c r="S30748" s="404"/>
      <c r="T30748" s="404"/>
    </row>
    <row r="30749" spans="12:20" ht="16.8">
      <c r="L30749" s="404"/>
      <c r="M30749" s="404"/>
      <c r="N30749" s="404"/>
      <c r="O30749" s="404"/>
      <c r="P30749" s="404"/>
      <c r="Q30749" s="404"/>
      <c r="R30749" s="404"/>
      <c r="S30749" s="404"/>
      <c r="T30749" s="404"/>
    </row>
    <row r="30750" spans="12:20" ht="16.8">
      <c r="L30750" s="404"/>
      <c r="M30750" s="404"/>
      <c r="N30750" s="404"/>
      <c r="O30750" s="404"/>
      <c r="P30750" s="404"/>
      <c r="Q30750" s="404"/>
      <c r="R30750" s="404"/>
      <c r="S30750" s="404"/>
      <c r="T30750" s="404"/>
    </row>
    <row r="30751" spans="12:20" ht="16.8">
      <c r="L30751" s="404"/>
      <c r="M30751" s="404"/>
      <c r="N30751" s="404"/>
      <c r="O30751" s="404"/>
      <c r="P30751" s="404"/>
      <c r="Q30751" s="404"/>
      <c r="R30751" s="404"/>
      <c r="S30751" s="404"/>
      <c r="T30751" s="404"/>
    </row>
    <row r="30752" spans="12:20" ht="16.8">
      <c r="L30752" s="404"/>
      <c r="M30752" s="404"/>
      <c r="N30752" s="404"/>
      <c r="O30752" s="404"/>
      <c r="P30752" s="404"/>
      <c r="Q30752" s="404"/>
      <c r="R30752" s="404"/>
      <c r="S30752" s="404"/>
      <c r="T30752" s="404"/>
    </row>
    <row r="30753" spans="12:20" ht="16.8">
      <c r="L30753" s="404"/>
      <c r="M30753" s="404"/>
      <c r="N30753" s="404"/>
      <c r="O30753" s="404"/>
      <c r="P30753" s="404"/>
      <c r="Q30753" s="404"/>
      <c r="R30753" s="404"/>
      <c r="S30753" s="404"/>
      <c r="T30753" s="404"/>
    </row>
    <row r="30754" spans="12:20" ht="16.8">
      <c r="L30754" s="404"/>
      <c r="M30754" s="404"/>
      <c r="N30754" s="404"/>
      <c r="O30754" s="404"/>
      <c r="P30754" s="404"/>
      <c r="Q30754" s="404"/>
      <c r="R30754" s="404"/>
      <c r="S30754" s="404"/>
      <c r="T30754" s="404"/>
    </row>
    <row r="30755" spans="12:20" ht="16.8">
      <c r="L30755" s="404"/>
      <c r="M30755" s="404"/>
      <c r="N30755" s="404"/>
      <c r="O30755" s="404"/>
      <c r="P30755" s="404"/>
      <c r="Q30755" s="404"/>
      <c r="R30755" s="404"/>
      <c r="S30755" s="404"/>
      <c r="T30755" s="404"/>
    </row>
    <row r="30756" spans="12:20" ht="16.8">
      <c r="L30756" s="404"/>
      <c r="M30756" s="404"/>
      <c r="N30756" s="404"/>
      <c r="O30756" s="404"/>
      <c r="P30756" s="404"/>
      <c r="Q30756" s="404"/>
      <c r="R30756" s="404"/>
      <c r="S30756" s="404"/>
      <c r="T30756" s="404"/>
    </row>
    <row r="30757" spans="12:20" ht="16.8">
      <c r="L30757" s="404"/>
      <c r="M30757" s="404"/>
      <c r="N30757" s="404"/>
      <c r="O30757" s="404"/>
      <c r="P30757" s="404"/>
      <c r="Q30757" s="404"/>
      <c r="R30757" s="404"/>
      <c r="S30757" s="404"/>
      <c r="T30757" s="404"/>
    </row>
    <row r="30758" spans="12:20" ht="16.8">
      <c r="L30758" s="404"/>
      <c r="M30758" s="404"/>
      <c r="N30758" s="404"/>
      <c r="O30758" s="404"/>
      <c r="P30758" s="404"/>
      <c r="Q30758" s="404"/>
      <c r="R30758" s="404"/>
      <c r="S30758" s="404"/>
      <c r="T30758" s="404"/>
    </row>
    <row r="30759" spans="12:20" ht="16.8">
      <c r="L30759" s="404"/>
      <c r="M30759" s="404"/>
      <c r="N30759" s="404"/>
      <c r="O30759" s="404"/>
      <c r="P30759" s="404"/>
      <c r="Q30759" s="404"/>
      <c r="R30759" s="404"/>
      <c r="S30759" s="404"/>
      <c r="T30759" s="404"/>
    </row>
    <row r="30760" spans="12:20" ht="16.8">
      <c r="L30760" s="404"/>
      <c r="M30760" s="404"/>
      <c r="N30760" s="404"/>
      <c r="O30760" s="404"/>
      <c r="P30760" s="404"/>
      <c r="Q30760" s="404"/>
      <c r="R30760" s="404"/>
      <c r="S30760" s="404"/>
      <c r="T30760" s="404"/>
    </row>
    <row r="30761" spans="12:20" ht="16.8">
      <c r="L30761" s="404"/>
      <c r="M30761" s="404"/>
      <c r="N30761" s="404"/>
      <c r="O30761" s="404"/>
      <c r="P30761" s="404"/>
      <c r="Q30761" s="404"/>
      <c r="R30761" s="404"/>
      <c r="S30761" s="404"/>
      <c r="T30761" s="404"/>
    </row>
    <row r="30762" spans="12:20" ht="16.8">
      <c r="L30762" s="404"/>
      <c r="M30762" s="404"/>
      <c r="N30762" s="404"/>
      <c r="O30762" s="404"/>
      <c r="P30762" s="404"/>
      <c r="Q30762" s="404"/>
      <c r="R30762" s="404"/>
      <c r="S30762" s="404"/>
      <c r="T30762" s="404"/>
    </row>
    <row r="30763" spans="12:20" ht="16.8">
      <c r="L30763" s="404"/>
      <c r="M30763" s="404"/>
      <c r="N30763" s="404"/>
      <c r="O30763" s="404"/>
      <c r="P30763" s="404"/>
      <c r="Q30763" s="404"/>
      <c r="R30763" s="404"/>
      <c r="S30763" s="404"/>
      <c r="T30763" s="404"/>
    </row>
    <row r="30764" spans="12:20" ht="16.8">
      <c r="L30764" s="404"/>
      <c r="M30764" s="404"/>
      <c r="N30764" s="404"/>
      <c r="O30764" s="404"/>
      <c r="P30764" s="404"/>
      <c r="Q30764" s="404"/>
      <c r="R30764" s="404"/>
      <c r="S30764" s="404"/>
      <c r="T30764" s="404"/>
    </row>
    <row r="30765" spans="12:20" ht="16.8">
      <c r="L30765" s="404"/>
      <c r="M30765" s="404"/>
      <c r="N30765" s="404"/>
      <c r="O30765" s="404"/>
      <c r="P30765" s="404"/>
      <c r="Q30765" s="404"/>
      <c r="R30765" s="404"/>
      <c r="S30765" s="404"/>
      <c r="T30765" s="404"/>
    </row>
    <row r="30766" spans="12:20" ht="16.8">
      <c r="L30766" s="404"/>
      <c r="M30766" s="404"/>
      <c r="N30766" s="404"/>
      <c r="O30766" s="404"/>
      <c r="P30766" s="404"/>
      <c r="Q30766" s="404"/>
      <c r="R30766" s="404"/>
      <c r="S30766" s="404"/>
      <c r="T30766" s="404"/>
    </row>
    <row r="30767" spans="12:20" ht="16.8">
      <c r="L30767" s="404"/>
      <c r="M30767" s="404"/>
      <c r="N30767" s="404"/>
      <c r="O30767" s="404"/>
      <c r="P30767" s="404"/>
      <c r="Q30767" s="404"/>
      <c r="R30767" s="404"/>
      <c r="S30767" s="404"/>
      <c r="T30767" s="404"/>
    </row>
    <row r="30768" spans="12:20" ht="16.8">
      <c r="L30768" s="404"/>
      <c r="M30768" s="404"/>
      <c r="N30768" s="404"/>
      <c r="O30768" s="404"/>
      <c r="P30768" s="404"/>
      <c r="Q30768" s="404"/>
      <c r="R30768" s="404"/>
      <c r="S30768" s="404"/>
      <c r="T30768" s="404"/>
    </row>
    <row r="30769" spans="12:20" ht="16.8">
      <c r="L30769" s="404"/>
      <c r="M30769" s="404"/>
      <c r="N30769" s="404"/>
      <c r="O30769" s="404"/>
      <c r="P30769" s="404"/>
      <c r="Q30769" s="404"/>
      <c r="R30769" s="404"/>
      <c r="S30769" s="404"/>
      <c r="T30769" s="404"/>
    </row>
    <row r="30770" spans="12:20" ht="16.8">
      <c r="L30770" s="404"/>
      <c r="M30770" s="404"/>
      <c r="N30770" s="404"/>
      <c r="O30770" s="404"/>
      <c r="P30770" s="404"/>
      <c r="Q30770" s="404"/>
      <c r="R30770" s="404"/>
      <c r="S30770" s="404"/>
      <c r="T30770" s="404"/>
    </row>
    <row r="30771" spans="12:20" ht="16.8">
      <c r="L30771" s="404"/>
      <c r="M30771" s="404"/>
      <c r="N30771" s="404"/>
      <c r="O30771" s="404"/>
      <c r="P30771" s="404"/>
      <c r="Q30771" s="404"/>
      <c r="R30771" s="404"/>
      <c r="S30771" s="404"/>
      <c r="T30771" s="404"/>
    </row>
    <row r="30772" spans="12:20" ht="16.8">
      <c r="L30772" s="404"/>
      <c r="M30772" s="404"/>
      <c r="N30772" s="404"/>
      <c r="O30772" s="404"/>
      <c r="P30772" s="404"/>
      <c r="Q30772" s="404"/>
      <c r="R30772" s="404"/>
      <c r="S30772" s="404"/>
      <c r="T30772" s="404"/>
    </row>
    <row r="30773" spans="12:20" ht="16.8">
      <c r="L30773" s="404"/>
      <c r="M30773" s="404"/>
      <c r="N30773" s="404"/>
      <c r="O30773" s="404"/>
      <c r="P30773" s="404"/>
      <c r="Q30773" s="404"/>
      <c r="R30773" s="404"/>
      <c r="S30773" s="404"/>
      <c r="T30773" s="404"/>
    </row>
    <row r="30774" spans="12:20" ht="16.8">
      <c r="L30774" s="404"/>
      <c r="M30774" s="404"/>
      <c r="N30774" s="404"/>
      <c r="O30774" s="404"/>
      <c r="P30774" s="404"/>
      <c r="Q30774" s="404"/>
      <c r="R30774" s="404"/>
      <c r="S30774" s="404"/>
      <c r="T30774" s="404"/>
    </row>
    <row r="30775" spans="12:20" ht="16.8">
      <c r="L30775" s="404"/>
      <c r="M30775" s="404"/>
      <c r="N30775" s="404"/>
      <c r="O30775" s="404"/>
      <c r="P30775" s="404"/>
      <c r="Q30775" s="404"/>
      <c r="R30775" s="404"/>
      <c r="S30775" s="404"/>
      <c r="T30775" s="404"/>
    </row>
    <row r="30776" spans="12:20" ht="16.8">
      <c r="L30776" s="404"/>
      <c r="M30776" s="404"/>
      <c r="N30776" s="404"/>
      <c r="O30776" s="404"/>
      <c r="P30776" s="404"/>
      <c r="Q30776" s="404"/>
      <c r="R30776" s="404"/>
      <c r="S30776" s="404"/>
      <c r="T30776" s="404"/>
    </row>
    <row r="30777" spans="12:20" ht="16.8">
      <c r="L30777" s="404"/>
      <c r="M30777" s="404"/>
      <c r="N30777" s="404"/>
      <c r="O30777" s="404"/>
      <c r="P30777" s="404"/>
      <c r="Q30777" s="404"/>
      <c r="R30777" s="404"/>
      <c r="S30777" s="404"/>
      <c r="T30777" s="404"/>
    </row>
    <row r="30778" spans="12:20" ht="16.8">
      <c r="L30778" s="404"/>
      <c r="M30778" s="404"/>
      <c r="N30778" s="404"/>
      <c r="O30778" s="404"/>
      <c r="P30778" s="404"/>
      <c r="Q30778" s="404"/>
      <c r="R30778" s="404"/>
      <c r="S30778" s="404"/>
      <c r="T30778" s="404"/>
    </row>
    <row r="30779" spans="12:20" ht="16.8">
      <c r="L30779" s="404"/>
      <c r="M30779" s="404"/>
      <c r="N30779" s="404"/>
      <c r="O30779" s="404"/>
      <c r="P30779" s="404"/>
      <c r="Q30779" s="404"/>
      <c r="R30779" s="404"/>
      <c r="S30779" s="404"/>
      <c r="T30779" s="404"/>
    </row>
    <row r="30780" spans="12:20" ht="16.8">
      <c r="L30780" s="404"/>
      <c r="M30780" s="404"/>
      <c r="N30780" s="404"/>
      <c r="O30780" s="404"/>
      <c r="P30780" s="404"/>
      <c r="Q30780" s="404"/>
      <c r="R30780" s="404"/>
      <c r="S30780" s="404"/>
      <c r="T30780" s="404"/>
    </row>
    <row r="30781" spans="12:20" ht="16.8">
      <c r="L30781" s="404"/>
      <c r="M30781" s="404"/>
      <c r="N30781" s="404"/>
      <c r="O30781" s="404"/>
      <c r="P30781" s="404"/>
      <c r="Q30781" s="404"/>
      <c r="R30781" s="404"/>
      <c r="S30781" s="404"/>
      <c r="T30781" s="404"/>
    </row>
    <row r="30782" spans="12:20" ht="16.8">
      <c r="L30782" s="404"/>
      <c r="M30782" s="404"/>
      <c r="N30782" s="404"/>
      <c r="O30782" s="404"/>
      <c r="P30782" s="404"/>
      <c r="Q30782" s="404"/>
      <c r="R30782" s="404"/>
      <c r="S30782" s="404"/>
      <c r="T30782" s="404"/>
    </row>
    <row r="30783" spans="12:20" ht="16.8">
      <c r="L30783" s="404"/>
      <c r="M30783" s="404"/>
      <c r="N30783" s="404"/>
      <c r="O30783" s="404"/>
      <c r="P30783" s="404"/>
      <c r="Q30783" s="404"/>
      <c r="R30783" s="404"/>
      <c r="S30783" s="404"/>
      <c r="T30783" s="404"/>
    </row>
    <row r="30784" spans="12:20" ht="16.8">
      <c r="L30784" s="404"/>
      <c r="M30784" s="404"/>
      <c r="N30784" s="404"/>
      <c r="O30784" s="404"/>
      <c r="P30784" s="404"/>
      <c r="Q30784" s="404"/>
      <c r="R30784" s="404"/>
      <c r="S30784" s="404"/>
      <c r="T30784" s="404"/>
    </row>
    <row r="30785" spans="12:20" ht="16.8">
      <c r="L30785" s="404"/>
      <c r="M30785" s="404"/>
      <c r="N30785" s="404"/>
      <c r="O30785" s="404"/>
      <c r="P30785" s="404"/>
      <c r="Q30785" s="404"/>
      <c r="R30785" s="404"/>
      <c r="S30785" s="404"/>
      <c r="T30785" s="404"/>
    </row>
    <row r="30786" spans="12:20" ht="16.8">
      <c r="L30786" s="404"/>
      <c r="M30786" s="404"/>
      <c r="N30786" s="404"/>
      <c r="O30786" s="404"/>
      <c r="P30786" s="404"/>
      <c r="Q30786" s="404"/>
      <c r="R30786" s="404"/>
      <c r="S30786" s="404"/>
      <c r="T30786" s="404"/>
    </row>
    <row r="30787" spans="12:20" ht="16.8">
      <c r="L30787" s="404"/>
      <c r="M30787" s="404"/>
      <c r="N30787" s="404"/>
      <c r="O30787" s="404"/>
      <c r="P30787" s="404"/>
      <c r="Q30787" s="404"/>
      <c r="R30787" s="404"/>
      <c r="S30787" s="404"/>
      <c r="T30787" s="404"/>
    </row>
    <row r="30788" spans="12:20" ht="16.8">
      <c r="L30788" s="404"/>
      <c r="M30788" s="404"/>
      <c r="N30788" s="404"/>
      <c r="O30788" s="404"/>
      <c r="P30788" s="404"/>
      <c r="Q30788" s="404"/>
      <c r="R30788" s="404"/>
      <c r="S30788" s="404"/>
      <c r="T30788" s="404"/>
    </row>
    <row r="30789" spans="12:20" ht="16.8">
      <c r="L30789" s="404"/>
      <c r="M30789" s="404"/>
      <c r="N30789" s="404"/>
      <c r="O30789" s="404"/>
      <c r="P30789" s="404"/>
      <c r="Q30789" s="404"/>
      <c r="R30789" s="404"/>
      <c r="S30789" s="404"/>
      <c r="T30789" s="404"/>
    </row>
    <row r="30790" spans="12:20" ht="16.8">
      <c r="L30790" s="404"/>
      <c r="M30790" s="404"/>
      <c r="N30790" s="404"/>
      <c r="O30790" s="404"/>
      <c r="P30790" s="404"/>
      <c r="Q30790" s="404"/>
      <c r="R30790" s="404"/>
      <c r="S30790" s="404"/>
      <c r="T30790" s="404"/>
    </row>
    <row r="30791" spans="12:20" ht="16.8">
      <c r="L30791" s="404"/>
      <c r="M30791" s="404"/>
      <c r="N30791" s="404"/>
      <c r="O30791" s="404"/>
      <c r="P30791" s="404"/>
      <c r="Q30791" s="404"/>
      <c r="R30791" s="404"/>
      <c r="S30791" s="404"/>
      <c r="T30791" s="404"/>
    </row>
    <row r="30792" spans="12:20" ht="16.8">
      <c r="L30792" s="404"/>
      <c r="M30792" s="404"/>
      <c r="N30792" s="404"/>
      <c r="O30792" s="404"/>
      <c r="P30792" s="404"/>
      <c r="Q30792" s="404"/>
      <c r="R30792" s="404"/>
      <c r="S30792" s="404"/>
      <c r="T30792" s="404"/>
    </row>
    <row r="30793" spans="12:20" ht="16.8">
      <c r="L30793" s="404"/>
      <c r="M30793" s="404"/>
      <c r="N30793" s="404"/>
      <c r="O30793" s="404"/>
      <c r="P30793" s="404"/>
      <c r="Q30793" s="404"/>
      <c r="R30793" s="404"/>
      <c r="S30793" s="404"/>
      <c r="T30793" s="404"/>
    </row>
    <row r="30794" spans="12:20" ht="16.8">
      <c r="L30794" s="404"/>
      <c r="M30794" s="404"/>
      <c r="N30794" s="404"/>
      <c r="O30794" s="404"/>
      <c r="P30794" s="404"/>
      <c r="Q30794" s="404"/>
      <c r="R30794" s="404"/>
      <c r="S30794" s="404"/>
      <c r="T30794" s="404"/>
    </row>
    <row r="30795" spans="12:20" ht="16.8">
      <c r="L30795" s="404"/>
      <c r="M30795" s="404"/>
      <c r="N30795" s="404"/>
      <c r="O30795" s="404"/>
      <c r="P30795" s="404"/>
      <c r="Q30795" s="404"/>
      <c r="R30795" s="404"/>
      <c r="S30795" s="404"/>
      <c r="T30795" s="404"/>
    </row>
    <row r="30796" spans="12:20" ht="16.8">
      <c r="L30796" s="404"/>
      <c r="M30796" s="404"/>
      <c r="N30796" s="404"/>
      <c r="O30796" s="404"/>
      <c r="P30796" s="404"/>
      <c r="Q30796" s="404"/>
      <c r="R30796" s="404"/>
      <c r="S30796" s="404"/>
      <c r="T30796" s="404"/>
    </row>
    <row r="30797" spans="12:20" ht="16.8">
      <c r="L30797" s="404"/>
      <c r="M30797" s="404"/>
      <c r="N30797" s="404"/>
      <c r="O30797" s="404"/>
      <c r="P30797" s="404"/>
      <c r="Q30797" s="404"/>
      <c r="R30797" s="404"/>
      <c r="S30797" s="404"/>
      <c r="T30797" s="404"/>
    </row>
    <row r="30798" spans="12:20" ht="16.8">
      <c r="L30798" s="404"/>
      <c r="M30798" s="404"/>
      <c r="N30798" s="404"/>
      <c r="O30798" s="404"/>
      <c r="P30798" s="404"/>
      <c r="Q30798" s="404"/>
      <c r="R30798" s="404"/>
      <c r="S30798" s="404"/>
      <c r="T30798" s="404"/>
    </row>
    <row r="30799" spans="12:20" ht="16.8">
      <c r="L30799" s="404"/>
      <c r="M30799" s="404"/>
      <c r="N30799" s="404"/>
      <c r="O30799" s="404"/>
      <c r="P30799" s="404"/>
      <c r="Q30799" s="404"/>
      <c r="R30799" s="404"/>
      <c r="S30799" s="404"/>
      <c r="T30799" s="404"/>
    </row>
    <row r="30800" spans="12:20" ht="16.8">
      <c r="L30800" s="404"/>
      <c r="M30800" s="404"/>
      <c r="N30800" s="404"/>
      <c r="O30800" s="404"/>
      <c r="P30800" s="404"/>
      <c r="Q30800" s="404"/>
      <c r="R30800" s="404"/>
      <c r="S30800" s="404"/>
      <c r="T30800" s="404"/>
    </row>
    <row r="30801" spans="12:20" ht="16.8">
      <c r="L30801" s="404"/>
      <c r="M30801" s="404"/>
      <c r="N30801" s="404"/>
      <c r="O30801" s="404"/>
      <c r="P30801" s="404"/>
      <c r="Q30801" s="404"/>
      <c r="R30801" s="404"/>
      <c r="S30801" s="404"/>
      <c r="T30801" s="404"/>
    </row>
    <row r="30802" spans="12:20" ht="16.8">
      <c r="L30802" s="404"/>
      <c r="M30802" s="404"/>
      <c r="N30802" s="404"/>
      <c r="O30802" s="404"/>
      <c r="P30802" s="404"/>
      <c r="Q30802" s="404"/>
      <c r="R30802" s="404"/>
      <c r="S30802" s="404"/>
      <c r="T30802" s="404"/>
    </row>
    <row r="30803" spans="12:20" ht="16.8">
      <c r="L30803" s="404"/>
      <c r="M30803" s="404"/>
      <c r="N30803" s="404"/>
      <c r="O30803" s="404"/>
      <c r="P30803" s="404"/>
      <c r="Q30803" s="404"/>
      <c r="R30803" s="404"/>
      <c r="S30803" s="404"/>
      <c r="T30803" s="404"/>
    </row>
    <row r="30804" spans="12:20" ht="16.8">
      <c r="L30804" s="404"/>
      <c r="M30804" s="404"/>
      <c r="N30804" s="404"/>
      <c r="O30804" s="404"/>
      <c r="P30804" s="404"/>
      <c r="Q30804" s="404"/>
      <c r="R30804" s="404"/>
      <c r="S30804" s="404"/>
      <c r="T30804" s="404"/>
    </row>
    <row r="30805" spans="12:20" ht="16.8">
      <c r="L30805" s="404"/>
      <c r="M30805" s="404"/>
      <c r="N30805" s="404"/>
      <c r="O30805" s="404"/>
      <c r="P30805" s="404"/>
      <c r="Q30805" s="404"/>
      <c r="R30805" s="404"/>
      <c r="S30805" s="404"/>
      <c r="T30805" s="404"/>
    </row>
    <row r="30806" spans="12:20" ht="16.8">
      <c r="L30806" s="404"/>
      <c r="M30806" s="404"/>
      <c r="N30806" s="404"/>
      <c r="O30806" s="404"/>
      <c r="P30806" s="404"/>
      <c r="Q30806" s="404"/>
      <c r="R30806" s="404"/>
      <c r="S30806" s="404"/>
      <c r="T30806" s="404"/>
    </row>
    <row r="30807" spans="12:20" ht="16.8">
      <c r="L30807" s="404"/>
      <c r="M30807" s="404"/>
      <c r="N30807" s="404"/>
      <c r="O30807" s="404"/>
      <c r="P30807" s="404"/>
      <c r="Q30807" s="404"/>
      <c r="R30807" s="404"/>
      <c r="S30807" s="404"/>
      <c r="T30807" s="404"/>
    </row>
    <row r="30808" spans="12:20" ht="16.8">
      <c r="L30808" s="404"/>
      <c r="M30808" s="404"/>
      <c r="N30808" s="404"/>
      <c r="O30808" s="404"/>
      <c r="P30808" s="404"/>
      <c r="Q30808" s="404"/>
      <c r="R30808" s="404"/>
      <c r="S30808" s="404"/>
      <c r="T30808" s="404"/>
    </row>
    <row r="30809" spans="12:20" ht="16.8">
      <c r="L30809" s="404"/>
      <c r="M30809" s="404"/>
      <c r="N30809" s="404"/>
      <c r="O30809" s="404"/>
      <c r="P30809" s="404"/>
      <c r="Q30809" s="404"/>
      <c r="R30809" s="404"/>
      <c r="S30809" s="404"/>
      <c r="T30809" s="404"/>
    </row>
    <row r="30810" spans="12:20" ht="16.8">
      <c r="L30810" s="404"/>
      <c r="M30810" s="404"/>
      <c r="N30810" s="404"/>
      <c r="O30810" s="404"/>
      <c r="P30810" s="404"/>
      <c r="Q30810" s="404"/>
      <c r="R30810" s="404"/>
      <c r="S30810" s="404"/>
      <c r="T30810" s="404"/>
    </row>
    <row r="30811" spans="12:20" ht="16.8">
      <c r="L30811" s="404"/>
      <c r="M30811" s="404"/>
      <c r="N30811" s="404"/>
      <c r="O30811" s="404"/>
      <c r="P30811" s="404"/>
      <c r="Q30811" s="404"/>
      <c r="R30811" s="404"/>
      <c r="S30811" s="404"/>
      <c r="T30811" s="404"/>
    </row>
    <row r="30812" spans="12:20" ht="16.8">
      <c r="L30812" s="404"/>
      <c r="M30812" s="404"/>
      <c r="N30812" s="404"/>
      <c r="O30812" s="404"/>
      <c r="P30812" s="404"/>
      <c r="Q30812" s="404"/>
      <c r="R30812" s="404"/>
      <c r="S30812" s="404"/>
      <c r="T30812" s="404"/>
    </row>
    <row r="30813" spans="12:20" ht="16.8">
      <c r="L30813" s="404"/>
      <c r="M30813" s="404"/>
      <c r="N30813" s="404"/>
      <c r="O30813" s="404"/>
      <c r="P30813" s="404"/>
      <c r="Q30813" s="404"/>
      <c r="R30813" s="404"/>
      <c r="S30813" s="404"/>
      <c r="T30813" s="404"/>
    </row>
    <row r="30814" spans="12:20" ht="16.8">
      <c r="L30814" s="404"/>
      <c r="M30814" s="404"/>
      <c r="N30814" s="404"/>
      <c r="O30814" s="404"/>
      <c r="P30814" s="404"/>
      <c r="Q30814" s="404"/>
      <c r="R30814" s="404"/>
      <c r="S30814" s="404"/>
      <c r="T30814" s="404"/>
    </row>
    <row r="30815" spans="12:20" ht="16.8">
      <c r="L30815" s="404"/>
      <c r="M30815" s="404"/>
      <c r="N30815" s="404"/>
      <c r="O30815" s="404"/>
      <c r="P30815" s="404"/>
      <c r="Q30815" s="404"/>
      <c r="R30815" s="404"/>
      <c r="S30815" s="404"/>
      <c r="T30815" s="404"/>
    </row>
    <row r="30816" spans="12:20" ht="16.8">
      <c r="L30816" s="404"/>
      <c r="M30816" s="404"/>
      <c r="N30816" s="404"/>
      <c r="O30816" s="404"/>
      <c r="P30816" s="404"/>
      <c r="Q30816" s="404"/>
      <c r="R30816" s="404"/>
      <c r="S30816" s="404"/>
      <c r="T30816" s="404"/>
    </row>
    <row r="30817" spans="12:20" ht="16.8">
      <c r="L30817" s="404"/>
      <c r="M30817" s="404"/>
      <c r="N30817" s="404"/>
      <c r="O30817" s="404"/>
      <c r="P30817" s="404"/>
      <c r="Q30817" s="404"/>
      <c r="R30817" s="404"/>
      <c r="S30817" s="404"/>
      <c r="T30817" s="404"/>
    </row>
    <row r="30818" spans="12:20" ht="16.8">
      <c r="L30818" s="404"/>
      <c r="M30818" s="404"/>
      <c r="N30818" s="404"/>
      <c r="O30818" s="404"/>
      <c r="P30818" s="404"/>
      <c r="Q30818" s="404"/>
      <c r="R30818" s="404"/>
      <c r="S30818" s="404"/>
      <c r="T30818" s="404"/>
    </row>
    <row r="30819" spans="12:20" ht="16.8">
      <c r="L30819" s="404"/>
      <c r="M30819" s="404"/>
      <c r="N30819" s="404"/>
      <c r="O30819" s="404"/>
      <c r="P30819" s="404"/>
      <c r="Q30819" s="404"/>
      <c r="R30819" s="404"/>
      <c r="S30819" s="404"/>
      <c r="T30819" s="404"/>
    </row>
    <row r="30820" spans="12:20" ht="16.8">
      <c r="L30820" s="404"/>
      <c r="M30820" s="404"/>
      <c r="N30820" s="404"/>
      <c r="O30820" s="404"/>
      <c r="P30820" s="404"/>
      <c r="Q30820" s="404"/>
      <c r="R30820" s="404"/>
      <c r="S30820" s="404"/>
      <c r="T30820" s="404"/>
    </row>
    <row r="30821" spans="12:20" ht="16.8">
      <c r="L30821" s="404"/>
      <c r="M30821" s="404"/>
      <c r="N30821" s="404"/>
      <c r="O30821" s="404"/>
      <c r="P30821" s="404"/>
      <c r="Q30821" s="404"/>
      <c r="R30821" s="404"/>
      <c r="S30821" s="404"/>
      <c r="T30821" s="404"/>
    </row>
    <row r="30822" spans="12:20" ht="16.8">
      <c r="L30822" s="404"/>
      <c r="M30822" s="404"/>
      <c r="N30822" s="404"/>
      <c r="O30822" s="404"/>
      <c r="P30822" s="404"/>
      <c r="Q30822" s="404"/>
      <c r="R30822" s="404"/>
      <c r="S30822" s="404"/>
      <c r="T30822" s="404"/>
    </row>
    <row r="30823" spans="12:20" ht="16.8">
      <c r="L30823" s="404"/>
      <c r="M30823" s="404"/>
      <c r="N30823" s="404"/>
      <c r="O30823" s="404"/>
      <c r="P30823" s="404"/>
      <c r="Q30823" s="404"/>
      <c r="R30823" s="404"/>
      <c r="S30823" s="404"/>
      <c r="T30823" s="404"/>
    </row>
    <row r="30824" spans="12:20" ht="16.8">
      <c r="L30824" s="404"/>
      <c r="M30824" s="404"/>
      <c r="N30824" s="404"/>
      <c r="O30824" s="404"/>
      <c r="P30824" s="404"/>
      <c r="Q30824" s="404"/>
      <c r="R30824" s="404"/>
      <c r="S30824" s="404"/>
      <c r="T30824" s="404"/>
    </row>
    <row r="30825" spans="12:20" ht="16.8">
      <c r="L30825" s="404"/>
      <c r="M30825" s="404"/>
      <c r="N30825" s="404"/>
      <c r="O30825" s="404"/>
      <c r="P30825" s="404"/>
      <c r="Q30825" s="404"/>
      <c r="R30825" s="404"/>
      <c r="S30825" s="404"/>
      <c r="T30825" s="404"/>
    </row>
    <row r="30826" spans="12:20" ht="16.8">
      <c r="L30826" s="404"/>
      <c r="M30826" s="404"/>
      <c r="N30826" s="404"/>
      <c r="O30826" s="404"/>
      <c r="P30826" s="404"/>
      <c r="Q30826" s="404"/>
      <c r="R30826" s="404"/>
      <c r="S30826" s="404"/>
      <c r="T30826" s="404"/>
    </row>
    <row r="30827" spans="12:20" ht="16.8">
      <c r="L30827" s="404"/>
      <c r="M30827" s="404"/>
      <c r="N30827" s="404"/>
      <c r="O30827" s="404"/>
      <c r="P30827" s="404"/>
      <c r="Q30827" s="404"/>
      <c r="R30827" s="404"/>
      <c r="S30827" s="404"/>
      <c r="T30827" s="404"/>
    </row>
    <row r="30828" spans="12:20" ht="16.8">
      <c r="L30828" s="404"/>
      <c r="M30828" s="404"/>
      <c r="N30828" s="404"/>
      <c r="O30828" s="404"/>
      <c r="P30828" s="404"/>
      <c r="Q30828" s="404"/>
      <c r="R30828" s="404"/>
      <c r="S30828" s="404"/>
      <c r="T30828" s="404"/>
    </row>
    <row r="30829" spans="12:20" ht="16.8">
      <c r="L30829" s="404"/>
      <c r="M30829" s="404"/>
      <c r="N30829" s="404"/>
      <c r="O30829" s="404"/>
      <c r="P30829" s="404"/>
      <c r="Q30829" s="404"/>
      <c r="R30829" s="404"/>
      <c r="S30829" s="404"/>
      <c r="T30829" s="404"/>
    </row>
    <row r="30830" spans="12:20" ht="16.8">
      <c r="L30830" s="404"/>
      <c r="M30830" s="404"/>
      <c r="N30830" s="404"/>
      <c r="O30830" s="404"/>
      <c r="P30830" s="404"/>
      <c r="Q30830" s="404"/>
      <c r="R30830" s="404"/>
      <c r="S30830" s="404"/>
      <c r="T30830" s="404"/>
    </row>
    <row r="30831" spans="12:20" ht="16.8">
      <c r="L30831" s="404"/>
      <c r="M30831" s="404"/>
      <c r="N30831" s="404"/>
      <c r="O30831" s="404"/>
      <c r="P30831" s="404"/>
      <c r="Q30831" s="404"/>
      <c r="R30831" s="404"/>
      <c r="S30831" s="404"/>
      <c r="T30831" s="404"/>
    </row>
    <row r="30832" spans="12:20" ht="16.8">
      <c r="L30832" s="404"/>
      <c r="M30832" s="404"/>
      <c r="N30832" s="404"/>
      <c r="O30832" s="404"/>
      <c r="P30832" s="404"/>
      <c r="Q30832" s="404"/>
      <c r="R30832" s="404"/>
      <c r="S30832" s="404"/>
      <c r="T30832" s="404"/>
    </row>
    <row r="30833" spans="12:20" ht="16.8">
      <c r="L30833" s="404"/>
      <c r="M30833" s="404"/>
      <c r="N30833" s="404"/>
      <c r="O30833" s="404"/>
      <c r="P30833" s="404"/>
      <c r="Q30833" s="404"/>
      <c r="R30833" s="404"/>
      <c r="S30833" s="404"/>
      <c r="T30833" s="404"/>
    </row>
    <row r="30834" spans="12:20" ht="16.8">
      <c r="L30834" s="404"/>
      <c r="M30834" s="404"/>
      <c r="N30834" s="404"/>
      <c r="O30834" s="404"/>
      <c r="P30834" s="404"/>
      <c r="Q30834" s="404"/>
      <c r="R30834" s="404"/>
      <c r="S30834" s="404"/>
      <c r="T30834" s="404"/>
    </row>
    <row r="30835" spans="12:20" ht="16.8">
      <c r="L30835" s="404"/>
      <c r="M30835" s="404"/>
      <c r="N30835" s="404"/>
      <c r="O30835" s="404"/>
      <c r="P30835" s="404"/>
      <c r="Q30835" s="404"/>
      <c r="R30835" s="404"/>
      <c r="S30835" s="404"/>
      <c r="T30835" s="404"/>
    </row>
    <row r="30836" spans="12:20" ht="16.8">
      <c r="L30836" s="404"/>
      <c r="M30836" s="404"/>
      <c r="N30836" s="404"/>
      <c r="O30836" s="404"/>
      <c r="P30836" s="404"/>
      <c r="Q30836" s="404"/>
      <c r="R30836" s="404"/>
      <c r="S30836" s="404"/>
      <c r="T30836" s="404"/>
    </row>
    <row r="30837" spans="12:20" ht="16.8">
      <c r="L30837" s="404"/>
      <c r="M30837" s="404"/>
      <c r="N30837" s="404"/>
      <c r="O30837" s="404"/>
      <c r="P30837" s="404"/>
      <c r="Q30837" s="404"/>
      <c r="R30837" s="404"/>
      <c r="S30837" s="404"/>
      <c r="T30837" s="404"/>
    </row>
    <row r="30838" spans="12:20" ht="16.8">
      <c r="L30838" s="404"/>
      <c r="M30838" s="404"/>
      <c r="N30838" s="404"/>
      <c r="O30838" s="404"/>
      <c r="P30838" s="404"/>
      <c r="Q30838" s="404"/>
      <c r="R30838" s="404"/>
      <c r="S30838" s="404"/>
      <c r="T30838" s="404"/>
    </row>
    <row r="30839" spans="12:20" ht="16.8">
      <c r="L30839" s="404"/>
      <c r="M30839" s="404"/>
      <c r="N30839" s="404"/>
      <c r="O30839" s="404"/>
      <c r="P30839" s="404"/>
      <c r="Q30839" s="404"/>
      <c r="R30839" s="404"/>
      <c r="S30839" s="404"/>
      <c r="T30839" s="404"/>
    </row>
    <row r="30840" spans="12:20" ht="16.8">
      <c r="L30840" s="404"/>
      <c r="M30840" s="404"/>
      <c r="N30840" s="404"/>
      <c r="O30840" s="404"/>
      <c r="P30840" s="404"/>
      <c r="Q30840" s="404"/>
      <c r="R30840" s="404"/>
      <c r="S30840" s="404"/>
      <c r="T30840" s="404"/>
    </row>
    <row r="30841" spans="12:20" ht="16.8">
      <c r="L30841" s="404"/>
      <c r="M30841" s="404"/>
      <c r="N30841" s="404"/>
      <c r="O30841" s="404"/>
      <c r="P30841" s="404"/>
      <c r="Q30841" s="404"/>
      <c r="R30841" s="404"/>
      <c r="S30841" s="404"/>
      <c r="T30841" s="404"/>
    </row>
    <row r="30842" spans="12:20" ht="16.8">
      <c r="L30842" s="404"/>
      <c r="M30842" s="404"/>
      <c r="N30842" s="404"/>
      <c r="O30842" s="404"/>
      <c r="P30842" s="404"/>
      <c r="Q30842" s="404"/>
      <c r="R30842" s="404"/>
      <c r="S30842" s="404"/>
      <c r="T30842" s="404"/>
    </row>
    <row r="30843" spans="12:20" ht="16.8">
      <c r="L30843" s="404"/>
      <c r="M30843" s="404"/>
      <c r="N30843" s="404"/>
      <c r="O30843" s="404"/>
      <c r="P30843" s="404"/>
      <c r="Q30843" s="404"/>
      <c r="R30843" s="404"/>
      <c r="S30843" s="404"/>
      <c r="T30843" s="404"/>
    </row>
    <row r="30844" spans="12:20" ht="16.8">
      <c r="L30844" s="404"/>
      <c r="M30844" s="404"/>
      <c r="N30844" s="404"/>
      <c r="O30844" s="404"/>
      <c r="P30844" s="404"/>
      <c r="Q30844" s="404"/>
      <c r="R30844" s="404"/>
      <c r="S30844" s="404"/>
      <c r="T30844" s="404"/>
    </row>
    <row r="30845" spans="12:20" ht="16.8">
      <c r="L30845" s="404"/>
      <c r="M30845" s="404"/>
      <c r="N30845" s="404"/>
      <c r="O30845" s="404"/>
      <c r="P30845" s="404"/>
      <c r="Q30845" s="404"/>
      <c r="R30845" s="404"/>
      <c r="S30845" s="404"/>
      <c r="T30845" s="404"/>
    </row>
    <row r="30846" spans="12:20" ht="16.8">
      <c r="L30846" s="404"/>
      <c r="M30846" s="404"/>
      <c r="N30846" s="404"/>
      <c r="O30846" s="404"/>
      <c r="P30846" s="404"/>
      <c r="Q30846" s="404"/>
      <c r="R30846" s="404"/>
      <c r="S30846" s="404"/>
      <c r="T30846" s="404"/>
    </row>
    <row r="30847" spans="12:20" ht="16.8">
      <c r="L30847" s="404"/>
      <c r="M30847" s="404"/>
      <c r="N30847" s="404"/>
      <c r="O30847" s="404"/>
      <c r="P30847" s="404"/>
      <c r="Q30847" s="404"/>
      <c r="R30847" s="404"/>
      <c r="S30847" s="404"/>
      <c r="T30847" s="404"/>
    </row>
    <row r="30848" spans="12:20" ht="16.8">
      <c r="L30848" s="404"/>
      <c r="M30848" s="404"/>
      <c r="N30848" s="404"/>
      <c r="O30848" s="404"/>
      <c r="P30848" s="404"/>
      <c r="Q30848" s="404"/>
      <c r="R30848" s="404"/>
      <c r="S30848" s="404"/>
      <c r="T30848" s="404"/>
    </row>
    <row r="30849" spans="12:20" ht="16.8">
      <c r="L30849" s="404"/>
      <c r="M30849" s="404"/>
      <c r="N30849" s="404"/>
      <c r="O30849" s="404"/>
      <c r="P30849" s="404"/>
      <c r="Q30849" s="404"/>
      <c r="R30849" s="404"/>
      <c r="S30849" s="404"/>
      <c r="T30849" s="404"/>
    </row>
    <row r="30850" spans="12:20" ht="16.8">
      <c r="L30850" s="404"/>
      <c r="M30850" s="404"/>
      <c r="N30850" s="404"/>
      <c r="O30850" s="404"/>
      <c r="P30850" s="404"/>
      <c r="Q30850" s="404"/>
      <c r="R30850" s="404"/>
      <c r="S30850" s="404"/>
      <c r="T30850" s="404"/>
    </row>
    <row r="30851" spans="12:20" ht="16.8">
      <c r="L30851" s="404"/>
      <c r="M30851" s="404"/>
      <c r="N30851" s="404"/>
      <c r="O30851" s="404"/>
      <c r="P30851" s="404"/>
      <c r="Q30851" s="404"/>
      <c r="R30851" s="404"/>
      <c r="S30851" s="404"/>
      <c r="T30851" s="404"/>
    </row>
    <row r="30852" spans="12:20" ht="16.8">
      <c r="L30852" s="404"/>
      <c r="M30852" s="404"/>
      <c r="N30852" s="404"/>
      <c r="O30852" s="404"/>
      <c r="P30852" s="404"/>
      <c r="Q30852" s="404"/>
      <c r="R30852" s="404"/>
      <c r="S30852" s="404"/>
      <c r="T30852" s="404"/>
    </row>
    <row r="30853" spans="12:20" ht="16.8">
      <c r="L30853" s="404"/>
      <c r="M30853" s="404"/>
      <c r="N30853" s="404"/>
      <c r="O30853" s="404"/>
      <c r="P30853" s="404"/>
      <c r="Q30853" s="404"/>
      <c r="R30853" s="404"/>
      <c r="S30853" s="404"/>
      <c r="T30853" s="404"/>
    </row>
    <row r="30854" spans="12:20" ht="16.8">
      <c r="L30854" s="404"/>
      <c r="M30854" s="404"/>
      <c r="N30854" s="404"/>
      <c r="O30854" s="404"/>
      <c r="P30854" s="404"/>
      <c r="Q30854" s="404"/>
      <c r="R30854" s="404"/>
      <c r="S30854" s="404"/>
      <c r="T30854" s="404"/>
    </row>
    <row r="30855" spans="12:20" ht="16.8">
      <c r="L30855" s="404"/>
      <c r="M30855" s="404"/>
      <c r="N30855" s="404"/>
      <c r="O30855" s="404"/>
      <c r="P30855" s="404"/>
      <c r="Q30855" s="404"/>
      <c r="R30855" s="404"/>
      <c r="S30855" s="404"/>
      <c r="T30855" s="404"/>
    </row>
    <row r="30856" spans="12:20" ht="16.8">
      <c r="L30856" s="404"/>
      <c r="M30856" s="404"/>
      <c r="N30856" s="404"/>
      <c r="O30856" s="404"/>
      <c r="P30856" s="404"/>
      <c r="Q30856" s="404"/>
      <c r="R30856" s="404"/>
      <c r="S30856" s="404"/>
      <c r="T30856" s="404"/>
    </row>
    <row r="30857" spans="12:20" ht="16.8">
      <c r="L30857" s="404"/>
      <c r="M30857" s="404"/>
      <c r="N30857" s="404"/>
      <c r="O30857" s="404"/>
      <c r="P30857" s="404"/>
      <c r="Q30857" s="404"/>
      <c r="R30857" s="404"/>
      <c r="S30857" s="404"/>
      <c r="T30857" s="404"/>
    </row>
    <row r="30858" spans="12:20" ht="16.8">
      <c r="L30858" s="404"/>
      <c r="M30858" s="404"/>
      <c r="N30858" s="404"/>
      <c r="O30858" s="404"/>
      <c r="P30858" s="404"/>
      <c r="Q30858" s="404"/>
      <c r="R30858" s="404"/>
      <c r="S30858" s="404"/>
      <c r="T30858" s="404"/>
    </row>
    <row r="30859" spans="12:20" ht="16.8">
      <c r="L30859" s="404"/>
      <c r="M30859" s="404"/>
      <c r="N30859" s="404"/>
      <c r="O30859" s="404"/>
      <c r="P30859" s="404"/>
      <c r="Q30859" s="404"/>
      <c r="R30859" s="404"/>
      <c r="S30859" s="404"/>
      <c r="T30859" s="404"/>
    </row>
    <row r="30860" spans="12:20" ht="16.8">
      <c r="L30860" s="404"/>
      <c r="M30860" s="404"/>
      <c r="N30860" s="404"/>
      <c r="O30860" s="404"/>
      <c r="P30860" s="404"/>
      <c r="Q30860" s="404"/>
      <c r="R30860" s="404"/>
      <c r="S30860" s="404"/>
      <c r="T30860" s="404"/>
    </row>
    <row r="30861" spans="12:20" ht="16.8">
      <c r="L30861" s="404"/>
      <c r="M30861" s="404"/>
      <c r="N30861" s="404"/>
      <c r="O30861" s="404"/>
      <c r="P30861" s="404"/>
      <c r="Q30861" s="404"/>
      <c r="R30861" s="404"/>
      <c r="S30861" s="404"/>
      <c r="T30861" s="404"/>
    </row>
    <row r="30862" spans="12:20" ht="16.8">
      <c r="L30862" s="404"/>
      <c r="M30862" s="404"/>
      <c r="N30862" s="404"/>
      <c r="O30862" s="404"/>
      <c r="P30862" s="404"/>
      <c r="Q30862" s="404"/>
      <c r="R30862" s="404"/>
      <c r="S30862" s="404"/>
      <c r="T30862" s="404"/>
    </row>
    <row r="30863" spans="12:20" ht="16.8">
      <c r="L30863" s="404"/>
      <c r="M30863" s="404"/>
      <c r="N30863" s="404"/>
      <c r="O30863" s="404"/>
      <c r="P30863" s="404"/>
      <c r="Q30863" s="404"/>
      <c r="R30863" s="404"/>
      <c r="S30863" s="404"/>
      <c r="T30863" s="404"/>
    </row>
    <row r="30864" spans="12:20" ht="16.8">
      <c r="L30864" s="404"/>
      <c r="M30864" s="404"/>
      <c r="N30864" s="404"/>
      <c r="O30864" s="404"/>
      <c r="P30864" s="404"/>
      <c r="Q30864" s="404"/>
      <c r="R30864" s="404"/>
      <c r="S30864" s="404"/>
      <c r="T30864" s="404"/>
    </row>
    <row r="30865" spans="12:20" ht="16.8">
      <c r="L30865" s="404"/>
      <c r="M30865" s="404"/>
      <c r="N30865" s="404"/>
      <c r="O30865" s="404"/>
      <c r="P30865" s="404"/>
      <c r="Q30865" s="404"/>
      <c r="R30865" s="404"/>
      <c r="S30865" s="404"/>
      <c r="T30865" s="404"/>
    </row>
    <row r="30866" spans="12:20" ht="16.8">
      <c r="L30866" s="404"/>
      <c r="M30866" s="404"/>
      <c r="N30866" s="404"/>
      <c r="O30866" s="404"/>
      <c r="P30866" s="404"/>
      <c r="Q30866" s="404"/>
      <c r="R30866" s="404"/>
      <c r="S30866" s="404"/>
      <c r="T30866" s="404"/>
    </row>
    <row r="30867" spans="12:20" ht="16.8">
      <c r="L30867" s="404"/>
      <c r="M30867" s="404"/>
      <c r="N30867" s="404"/>
      <c r="O30867" s="404"/>
      <c r="P30867" s="404"/>
      <c r="Q30867" s="404"/>
      <c r="R30867" s="404"/>
      <c r="S30867" s="404"/>
      <c r="T30867" s="404"/>
    </row>
    <row r="30868" spans="12:20" ht="16.8">
      <c r="L30868" s="404"/>
      <c r="M30868" s="404"/>
      <c r="N30868" s="404"/>
      <c r="O30868" s="404"/>
      <c r="P30868" s="404"/>
      <c r="Q30868" s="404"/>
      <c r="R30868" s="404"/>
      <c r="S30868" s="404"/>
      <c r="T30868" s="404"/>
    </row>
    <row r="30869" spans="12:20" ht="16.8">
      <c r="L30869" s="404"/>
      <c r="M30869" s="404"/>
      <c r="N30869" s="404"/>
      <c r="O30869" s="404"/>
      <c r="P30869" s="404"/>
      <c r="Q30869" s="404"/>
      <c r="R30869" s="404"/>
      <c r="S30869" s="404"/>
      <c r="T30869" s="404"/>
    </row>
    <row r="30870" spans="12:20" ht="16.8">
      <c r="L30870" s="404"/>
      <c r="M30870" s="404"/>
      <c r="N30870" s="404"/>
      <c r="O30870" s="404"/>
      <c r="P30870" s="404"/>
      <c r="Q30870" s="404"/>
      <c r="R30870" s="404"/>
      <c r="S30870" s="404"/>
      <c r="T30870" s="404"/>
    </row>
    <row r="30871" spans="12:20" ht="16.8">
      <c r="L30871" s="404"/>
      <c r="M30871" s="404"/>
      <c r="N30871" s="404"/>
      <c r="O30871" s="404"/>
      <c r="P30871" s="404"/>
      <c r="Q30871" s="404"/>
      <c r="R30871" s="404"/>
      <c r="S30871" s="404"/>
      <c r="T30871" s="404"/>
    </row>
    <row r="30872" spans="12:20" ht="16.8">
      <c r="L30872" s="404"/>
      <c r="M30872" s="404"/>
      <c r="N30872" s="404"/>
      <c r="O30872" s="404"/>
      <c r="P30872" s="404"/>
      <c r="Q30872" s="404"/>
      <c r="R30872" s="404"/>
      <c r="S30872" s="404"/>
      <c r="T30872" s="404"/>
    </row>
    <row r="30873" spans="12:20" ht="16.8">
      <c r="L30873" s="404"/>
      <c r="M30873" s="404"/>
      <c r="N30873" s="404"/>
      <c r="O30873" s="404"/>
      <c r="P30873" s="404"/>
      <c r="Q30873" s="404"/>
      <c r="R30873" s="404"/>
      <c r="S30873" s="404"/>
      <c r="T30873" s="404"/>
    </row>
    <row r="30874" spans="12:20" ht="16.8">
      <c r="L30874" s="404"/>
      <c r="M30874" s="404"/>
      <c r="N30874" s="404"/>
      <c r="O30874" s="404"/>
      <c r="P30874" s="404"/>
      <c r="Q30874" s="404"/>
      <c r="R30874" s="404"/>
      <c r="S30874" s="404"/>
      <c r="T30874" s="404"/>
    </row>
    <row r="30875" spans="12:20" ht="16.8">
      <c r="L30875" s="404"/>
      <c r="M30875" s="404"/>
      <c r="N30875" s="404"/>
      <c r="O30875" s="404"/>
      <c r="P30875" s="404"/>
      <c r="Q30875" s="404"/>
      <c r="R30875" s="404"/>
      <c r="S30875" s="404"/>
      <c r="T30875" s="404"/>
    </row>
    <row r="30876" spans="12:20" ht="16.8">
      <c r="L30876" s="404"/>
      <c r="M30876" s="404"/>
      <c r="N30876" s="404"/>
      <c r="O30876" s="404"/>
      <c r="P30876" s="404"/>
      <c r="Q30876" s="404"/>
      <c r="R30876" s="404"/>
      <c r="S30876" s="404"/>
      <c r="T30876" s="404"/>
    </row>
    <row r="30877" spans="12:20" ht="16.8">
      <c r="L30877" s="404"/>
      <c r="M30877" s="404"/>
      <c r="N30877" s="404"/>
      <c r="O30877" s="404"/>
      <c r="P30877" s="404"/>
      <c r="Q30877" s="404"/>
      <c r="R30877" s="404"/>
      <c r="S30877" s="404"/>
      <c r="T30877" s="404"/>
    </row>
    <row r="30878" spans="12:20" ht="16.8">
      <c r="L30878" s="404"/>
      <c r="M30878" s="404"/>
      <c r="N30878" s="404"/>
      <c r="O30878" s="404"/>
      <c r="P30878" s="404"/>
      <c r="Q30878" s="404"/>
      <c r="R30878" s="404"/>
      <c r="S30878" s="404"/>
      <c r="T30878" s="404"/>
    </row>
    <row r="30879" spans="12:20" ht="16.8">
      <c r="L30879" s="404"/>
      <c r="M30879" s="404"/>
      <c r="N30879" s="404"/>
      <c r="O30879" s="404"/>
      <c r="P30879" s="404"/>
      <c r="Q30879" s="404"/>
      <c r="R30879" s="404"/>
      <c r="S30879" s="404"/>
      <c r="T30879" s="404"/>
    </row>
    <row r="30880" spans="12:20" ht="16.8">
      <c r="L30880" s="404"/>
      <c r="M30880" s="404"/>
      <c r="N30880" s="404"/>
      <c r="O30880" s="404"/>
      <c r="P30880" s="404"/>
      <c r="Q30880" s="404"/>
      <c r="R30880" s="404"/>
      <c r="S30880" s="404"/>
      <c r="T30880" s="404"/>
    </row>
    <row r="30881" spans="12:20" ht="16.8">
      <c r="L30881" s="404"/>
      <c r="M30881" s="404"/>
      <c r="N30881" s="404"/>
      <c r="O30881" s="404"/>
      <c r="P30881" s="404"/>
      <c r="Q30881" s="404"/>
      <c r="R30881" s="404"/>
      <c r="S30881" s="404"/>
      <c r="T30881" s="404"/>
    </row>
    <row r="30882" spans="12:20" ht="16.8">
      <c r="L30882" s="404"/>
      <c r="M30882" s="404"/>
      <c r="N30882" s="404"/>
      <c r="O30882" s="404"/>
      <c r="P30882" s="404"/>
      <c r="Q30882" s="404"/>
      <c r="R30882" s="404"/>
      <c r="S30882" s="404"/>
      <c r="T30882" s="404"/>
    </row>
    <row r="30883" spans="12:20" ht="16.8">
      <c r="L30883" s="404"/>
      <c r="M30883" s="404"/>
      <c r="N30883" s="404"/>
      <c r="O30883" s="404"/>
      <c r="P30883" s="404"/>
      <c r="Q30883" s="404"/>
      <c r="R30883" s="404"/>
      <c r="S30883" s="404"/>
      <c r="T30883" s="404"/>
    </row>
    <row r="30884" spans="12:20" ht="16.8">
      <c r="L30884" s="404"/>
      <c r="M30884" s="404"/>
      <c r="N30884" s="404"/>
      <c r="O30884" s="404"/>
      <c r="P30884" s="404"/>
      <c r="Q30884" s="404"/>
      <c r="R30884" s="404"/>
      <c r="S30884" s="404"/>
      <c r="T30884" s="404"/>
    </row>
    <row r="30885" spans="12:20" ht="16.8">
      <c r="L30885" s="404"/>
      <c r="M30885" s="404"/>
      <c r="N30885" s="404"/>
      <c r="O30885" s="404"/>
      <c r="P30885" s="404"/>
      <c r="Q30885" s="404"/>
      <c r="R30885" s="404"/>
      <c r="S30885" s="404"/>
      <c r="T30885" s="404"/>
    </row>
    <row r="30886" spans="12:20" ht="16.8">
      <c r="L30886" s="404"/>
      <c r="M30886" s="404"/>
      <c r="N30886" s="404"/>
      <c r="O30886" s="404"/>
      <c r="P30886" s="404"/>
      <c r="Q30886" s="404"/>
      <c r="R30886" s="404"/>
      <c r="S30886" s="404"/>
      <c r="T30886" s="404"/>
    </row>
    <row r="30887" spans="12:20" ht="16.8">
      <c r="L30887" s="404"/>
      <c r="M30887" s="404"/>
      <c r="N30887" s="404"/>
      <c r="O30887" s="404"/>
      <c r="P30887" s="404"/>
      <c r="Q30887" s="404"/>
      <c r="R30887" s="404"/>
      <c r="S30887" s="404"/>
      <c r="T30887" s="404"/>
    </row>
    <row r="30888" spans="12:20" ht="16.8">
      <c r="L30888" s="404"/>
      <c r="M30888" s="404"/>
      <c r="N30888" s="404"/>
      <c r="O30888" s="404"/>
      <c r="P30888" s="404"/>
      <c r="Q30888" s="404"/>
      <c r="R30888" s="404"/>
      <c r="S30888" s="404"/>
      <c r="T30888" s="404"/>
    </row>
    <row r="30889" spans="12:20" ht="16.8">
      <c r="L30889" s="404"/>
      <c r="M30889" s="404"/>
      <c r="N30889" s="404"/>
      <c r="O30889" s="404"/>
      <c r="P30889" s="404"/>
      <c r="Q30889" s="404"/>
      <c r="R30889" s="404"/>
      <c r="S30889" s="404"/>
      <c r="T30889" s="404"/>
    </row>
    <row r="30890" spans="12:20" ht="16.8">
      <c r="L30890" s="404"/>
      <c r="M30890" s="404"/>
      <c r="N30890" s="404"/>
      <c r="O30890" s="404"/>
      <c r="P30890" s="404"/>
      <c r="Q30890" s="404"/>
      <c r="R30890" s="404"/>
      <c r="S30890" s="404"/>
      <c r="T30890" s="404"/>
    </row>
    <row r="30891" spans="12:20" ht="16.8">
      <c r="L30891" s="404"/>
      <c r="M30891" s="404"/>
      <c r="N30891" s="404"/>
      <c r="O30891" s="404"/>
      <c r="P30891" s="404"/>
      <c r="Q30891" s="404"/>
      <c r="R30891" s="404"/>
      <c r="S30891" s="404"/>
      <c r="T30891" s="404"/>
    </row>
    <row r="30892" spans="12:20" ht="16.8">
      <c r="L30892" s="404"/>
      <c r="M30892" s="404"/>
      <c r="N30892" s="404"/>
      <c r="O30892" s="404"/>
      <c r="P30892" s="404"/>
      <c r="Q30892" s="404"/>
      <c r="R30892" s="404"/>
      <c r="S30892" s="404"/>
      <c r="T30892" s="404"/>
    </row>
    <row r="30893" spans="12:20" ht="16.8">
      <c r="L30893" s="404"/>
      <c r="M30893" s="404"/>
      <c r="N30893" s="404"/>
      <c r="O30893" s="404"/>
      <c r="P30893" s="404"/>
      <c r="Q30893" s="404"/>
      <c r="R30893" s="404"/>
      <c r="S30893" s="404"/>
      <c r="T30893" s="404"/>
    </row>
    <row r="30894" spans="12:20" ht="16.8">
      <c r="L30894" s="404"/>
      <c r="M30894" s="404"/>
      <c r="N30894" s="404"/>
      <c r="O30894" s="404"/>
      <c r="P30894" s="404"/>
      <c r="Q30894" s="404"/>
      <c r="R30894" s="404"/>
      <c r="S30894" s="404"/>
      <c r="T30894" s="404"/>
    </row>
    <row r="30895" spans="12:20" ht="16.8">
      <c r="L30895" s="404"/>
      <c r="M30895" s="404"/>
      <c r="N30895" s="404"/>
      <c r="O30895" s="404"/>
      <c r="P30895" s="404"/>
      <c r="Q30895" s="404"/>
      <c r="R30895" s="404"/>
      <c r="S30895" s="404"/>
      <c r="T30895" s="404"/>
    </row>
    <row r="30896" spans="12:20" ht="16.8">
      <c r="L30896" s="404"/>
      <c r="M30896" s="404"/>
      <c r="N30896" s="404"/>
      <c r="O30896" s="404"/>
      <c r="P30896" s="404"/>
      <c r="Q30896" s="404"/>
      <c r="R30896" s="404"/>
      <c r="S30896" s="404"/>
      <c r="T30896" s="404"/>
    </row>
    <row r="30897" spans="12:20" ht="16.8">
      <c r="L30897" s="404"/>
      <c r="M30897" s="404"/>
      <c r="N30897" s="404"/>
      <c r="O30897" s="404"/>
      <c r="P30897" s="404"/>
      <c r="Q30897" s="404"/>
      <c r="R30897" s="404"/>
      <c r="S30897" s="404"/>
      <c r="T30897" s="404"/>
    </row>
    <row r="30898" spans="12:20" ht="16.8">
      <c r="L30898" s="404"/>
      <c r="M30898" s="404"/>
      <c r="N30898" s="404"/>
      <c r="O30898" s="404"/>
      <c r="P30898" s="404"/>
      <c r="Q30898" s="404"/>
      <c r="R30898" s="404"/>
      <c r="S30898" s="404"/>
      <c r="T30898" s="404"/>
    </row>
    <row r="30899" spans="12:20" ht="16.8">
      <c r="L30899" s="404"/>
      <c r="M30899" s="404"/>
      <c r="N30899" s="404"/>
      <c r="O30899" s="404"/>
      <c r="P30899" s="404"/>
      <c r="Q30899" s="404"/>
      <c r="R30899" s="404"/>
      <c r="S30899" s="404"/>
      <c r="T30899" s="404"/>
    </row>
    <row r="30900" spans="12:20" ht="16.8">
      <c r="L30900" s="404"/>
      <c r="M30900" s="404"/>
      <c r="N30900" s="404"/>
      <c r="O30900" s="404"/>
      <c r="P30900" s="404"/>
      <c r="Q30900" s="404"/>
      <c r="R30900" s="404"/>
      <c r="S30900" s="404"/>
      <c r="T30900" s="404"/>
    </row>
    <row r="30901" spans="12:20" ht="16.8">
      <c r="L30901" s="404"/>
      <c r="M30901" s="404"/>
      <c r="N30901" s="404"/>
      <c r="O30901" s="404"/>
      <c r="P30901" s="404"/>
      <c r="Q30901" s="404"/>
      <c r="R30901" s="404"/>
      <c r="S30901" s="404"/>
      <c r="T30901" s="404"/>
    </row>
    <row r="30902" spans="12:20" ht="16.8">
      <c r="L30902" s="404"/>
      <c r="M30902" s="404"/>
      <c r="N30902" s="404"/>
      <c r="O30902" s="404"/>
      <c r="P30902" s="404"/>
      <c r="Q30902" s="404"/>
      <c r="R30902" s="404"/>
      <c r="S30902" s="404"/>
      <c r="T30902" s="404"/>
    </row>
    <row r="30903" spans="12:20" ht="16.8">
      <c r="L30903" s="404"/>
      <c r="M30903" s="404"/>
      <c r="N30903" s="404"/>
      <c r="O30903" s="404"/>
      <c r="P30903" s="404"/>
      <c r="Q30903" s="404"/>
      <c r="R30903" s="404"/>
      <c r="S30903" s="404"/>
      <c r="T30903" s="404"/>
    </row>
    <row r="30904" spans="12:20" ht="16.8">
      <c r="L30904" s="404"/>
      <c r="M30904" s="404"/>
      <c r="N30904" s="404"/>
      <c r="O30904" s="404"/>
      <c r="P30904" s="404"/>
      <c r="Q30904" s="404"/>
      <c r="R30904" s="404"/>
      <c r="S30904" s="404"/>
      <c r="T30904" s="404"/>
    </row>
    <row r="30905" spans="12:20" ht="16.8">
      <c r="L30905" s="404"/>
      <c r="M30905" s="404"/>
      <c r="N30905" s="404"/>
      <c r="O30905" s="404"/>
      <c r="P30905" s="404"/>
      <c r="Q30905" s="404"/>
      <c r="R30905" s="404"/>
      <c r="S30905" s="404"/>
      <c r="T30905" s="404"/>
    </row>
    <row r="30906" spans="12:20" ht="16.8">
      <c r="L30906" s="404"/>
      <c r="M30906" s="404"/>
      <c r="N30906" s="404"/>
      <c r="O30906" s="404"/>
      <c r="P30906" s="404"/>
      <c r="Q30906" s="404"/>
      <c r="R30906" s="404"/>
      <c r="S30906" s="404"/>
      <c r="T30906" s="404"/>
    </row>
    <row r="30907" spans="12:20" ht="16.8">
      <c r="L30907" s="404"/>
      <c r="M30907" s="404"/>
      <c r="N30907" s="404"/>
      <c r="O30907" s="404"/>
      <c r="P30907" s="404"/>
      <c r="Q30907" s="404"/>
      <c r="R30907" s="404"/>
      <c r="S30907" s="404"/>
      <c r="T30907" s="404"/>
    </row>
    <row r="30908" spans="12:20" ht="16.8">
      <c r="L30908" s="404"/>
      <c r="M30908" s="404"/>
      <c r="N30908" s="404"/>
      <c r="O30908" s="404"/>
      <c r="P30908" s="404"/>
      <c r="Q30908" s="404"/>
      <c r="R30908" s="404"/>
      <c r="S30908" s="404"/>
      <c r="T30908" s="404"/>
    </row>
    <row r="30909" spans="12:20" ht="16.8">
      <c r="L30909" s="404"/>
      <c r="M30909" s="404"/>
      <c r="N30909" s="404"/>
      <c r="O30909" s="404"/>
      <c r="P30909" s="404"/>
      <c r="Q30909" s="404"/>
      <c r="R30909" s="404"/>
      <c r="S30909" s="404"/>
      <c r="T30909" s="404"/>
    </row>
    <row r="30910" spans="12:20" ht="16.8">
      <c r="L30910" s="404"/>
      <c r="M30910" s="404"/>
      <c r="N30910" s="404"/>
      <c r="O30910" s="404"/>
      <c r="P30910" s="404"/>
      <c r="Q30910" s="404"/>
      <c r="R30910" s="404"/>
      <c r="S30910" s="404"/>
      <c r="T30910" s="404"/>
    </row>
    <row r="30911" spans="12:20" ht="16.8">
      <c r="L30911" s="404"/>
      <c r="M30911" s="404"/>
      <c r="N30911" s="404"/>
      <c r="O30911" s="404"/>
      <c r="P30911" s="404"/>
      <c r="Q30911" s="404"/>
      <c r="R30911" s="404"/>
      <c r="S30911" s="404"/>
      <c r="T30911" s="404"/>
    </row>
    <row r="30912" spans="12:20" ht="16.8">
      <c r="L30912" s="404"/>
      <c r="M30912" s="404"/>
      <c r="N30912" s="404"/>
      <c r="O30912" s="404"/>
      <c r="P30912" s="404"/>
      <c r="Q30912" s="404"/>
      <c r="R30912" s="404"/>
      <c r="S30912" s="404"/>
      <c r="T30912" s="404"/>
    </row>
    <row r="30913" spans="12:20" ht="16.8">
      <c r="L30913" s="404"/>
      <c r="M30913" s="404"/>
      <c r="N30913" s="404"/>
      <c r="O30913" s="404"/>
      <c r="P30913" s="404"/>
      <c r="Q30913" s="404"/>
      <c r="R30913" s="404"/>
      <c r="S30913" s="404"/>
      <c r="T30913" s="404"/>
    </row>
    <row r="30914" spans="12:20" ht="16.8">
      <c r="L30914" s="404"/>
      <c r="M30914" s="404"/>
      <c r="N30914" s="404"/>
      <c r="O30914" s="404"/>
      <c r="P30914" s="404"/>
      <c r="Q30914" s="404"/>
      <c r="R30914" s="404"/>
      <c r="S30914" s="404"/>
      <c r="T30914" s="404"/>
    </row>
    <row r="30915" spans="12:20" ht="16.8">
      <c r="L30915" s="404"/>
      <c r="M30915" s="404"/>
      <c r="N30915" s="404"/>
      <c r="O30915" s="404"/>
      <c r="P30915" s="404"/>
      <c r="Q30915" s="404"/>
      <c r="R30915" s="404"/>
      <c r="S30915" s="404"/>
      <c r="T30915" s="404"/>
    </row>
    <row r="30916" spans="12:20" ht="16.8">
      <c r="L30916" s="404"/>
      <c r="M30916" s="404"/>
      <c r="N30916" s="404"/>
      <c r="O30916" s="404"/>
      <c r="P30916" s="404"/>
      <c r="Q30916" s="404"/>
      <c r="R30916" s="404"/>
      <c r="S30916" s="404"/>
      <c r="T30916" s="404"/>
    </row>
    <row r="30917" spans="12:20" ht="16.8">
      <c r="L30917" s="404"/>
      <c r="M30917" s="404"/>
      <c r="N30917" s="404"/>
      <c r="O30917" s="404"/>
      <c r="P30917" s="404"/>
      <c r="Q30917" s="404"/>
      <c r="R30917" s="404"/>
      <c r="S30917" s="404"/>
      <c r="T30917" s="404"/>
    </row>
    <row r="30918" spans="12:20" ht="16.8">
      <c r="L30918" s="404"/>
      <c r="M30918" s="404"/>
      <c r="N30918" s="404"/>
      <c r="O30918" s="404"/>
      <c r="P30918" s="404"/>
      <c r="Q30918" s="404"/>
      <c r="R30918" s="404"/>
      <c r="S30918" s="404"/>
      <c r="T30918" s="404"/>
    </row>
    <row r="30919" spans="12:20" ht="16.8">
      <c r="L30919" s="404"/>
      <c r="M30919" s="404"/>
      <c r="N30919" s="404"/>
      <c r="O30919" s="404"/>
      <c r="P30919" s="404"/>
      <c r="Q30919" s="404"/>
      <c r="R30919" s="404"/>
      <c r="S30919" s="404"/>
      <c r="T30919" s="404"/>
    </row>
    <row r="30920" spans="12:20" ht="16.8">
      <c r="L30920" s="404"/>
      <c r="M30920" s="404"/>
      <c r="N30920" s="404"/>
      <c r="O30920" s="404"/>
      <c r="P30920" s="404"/>
      <c r="Q30920" s="404"/>
      <c r="R30920" s="404"/>
      <c r="S30920" s="404"/>
      <c r="T30920" s="404"/>
    </row>
    <row r="30921" spans="12:20" ht="16.8">
      <c r="L30921" s="404"/>
      <c r="M30921" s="404"/>
      <c r="N30921" s="404"/>
      <c r="O30921" s="404"/>
      <c r="P30921" s="404"/>
      <c r="Q30921" s="404"/>
      <c r="R30921" s="404"/>
      <c r="S30921" s="404"/>
      <c r="T30921" s="404"/>
    </row>
    <row r="30922" spans="12:20" ht="16.8">
      <c r="L30922" s="404"/>
      <c r="M30922" s="404"/>
      <c r="N30922" s="404"/>
      <c r="O30922" s="404"/>
      <c r="P30922" s="404"/>
      <c r="Q30922" s="404"/>
      <c r="R30922" s="404"/>
      <c r="S30922" s="404"/>
      <c r="T30922" s="404"/>
    </row>
    <row r="30923" spans="12:20" ht="16.8">
      <c r="L30923" s="404"/>
      <c r="M30923" s="404"/>
      <c r="N30923" s="404"/>
      <c r="O30923" s="404"/>
      <c r="P30923" s="404"/>
      <c r="Q30923" s="404"/>
      <c r="R30923" s="404"/>
      <c r="S30923" s="404"/>
      <c r="T30923" s="404"/>
    </row>
    <row r="30924" spans="12:20" ht="16.8">
      <c r="L30924" s="404"/>
      <c r="M30924" s="404"/>
      <c r="N30924" s="404"/>
      <c r="O30924" s="404"/>
      <c r="P30924" s="404"/>
      <c r="Q30924" s="404"/>
      <c r="R30924" s="404"/>
      <c r="S30924" s="404"/>
      <c r="T30924" s="404"/>
    </row>
    <row r="30925" spans="12:20" ht="16.8">
      <c r="L30925" s="404"/>
      <c r="M30925" s="404"/>
      <c r="N30925" s="404"/>
      <c r="O30925" s="404"/>
      <c r="P30925" s="404"/>
      <c r="Q30925" s="404"/>
      <c r="R30925" s="404"/>
      <c r="S30925" s="404"/>
      <c r="T30925" s="404"/>
    </row>
    <row r="30926" spans="12:20" ht="16.8">
      <c r="L30926" s="404"/>
      <c r="M30926" s="404"/>
      <c r="N30926" s="404"/>
      <c r="O30926" s="404"/>
      <c r="P30926" s="404"/>
      <c r="Q30926" s="404"/>
      <c r="R30926" s="404"/>
      <c r="S30926" s="404"/>
      <c r="T30926" s="404"/>
    </row>
    <row r="30927" spans="12:20" ht="16.8">
      <c r="L30927" s="404"/>
      <c r="M30927" s="404"/>
      <c r="N30927" s="404"/>
      <c r="O30927" s="404"/>
      <c r="P30927" s="404"/>
      <c r="Q30927" s="404"/>
      <c r="R30927" s="404"/>
      <c r="S30927" s="404"/>
      <c r="T30927" s="404"/>
    </row>
    <row r="30928" spans="12:20" ht="16.8">
      <c r="L30928" s="404"/>
      <c r="M30928" s="404"/>
      <c r="N30928" s="404"/>
      <c r="O30928" s="404"/>
      <c r="P30928" s="404"/>
      <c r="Q30928" s="404"/>
      <c r="R30928" s="404"/>
      <c r="S30928" s="404"/>
      <c r="T30928" s="404"/>
    </row>
    <row r="30929" spans="12:20" ht="16.8">
      <c r="L30929" s="404"/>
      <c r="M30929" s="404"/>
      <c r="N30929" s="404"/>
      <c r="O30929" s="404"/>
      <c r="P30929" s="404"/>
      <c r="Q30929" s="404"/>
      <c r="R30929" s="404"/>
      <c r="S30929" s="404"/>
      <c r="T30929" s="404"/>
    </row>
    <row r="30930" spans="12:20" ht="16.8">
      <c r="L30930" s="404"/>
      <c r="M30930" s="404"/>
      <c r="N30930" s="404"/>
      <c r="O30930" s="404"/>
      <c r="P30930" s="404"/>
      <c r="Q30930" s="404"/>
      <c r="R30930" s="404"/>
      <c r="S30930" s="404"/>
      <c r="T30930" s="404"/>
    </row>
    <row r="30931" spans="12:20" ht="16.8">
      <c r="L30931" s="404"/>
      <c r="M30931" s="404"/>
      <c r="N30931" s="404"/>
      <c r="O30931" s="404"/>
      <c r="P30931" s="404"/>
      <c r="Q30931" s="404"/>
      <c r="R30931" s="404"/>
      <c r="S30931" s="404"/>
      <c r="T30931" s="404"/>
    </row>
    <row r="30932" spans="12:20" ht="16.8">
      <c r="L30932" s="404"/>
      <c r="M30932" s="404"/>
      <c r="N30932" s="404"/>
      <c r="O30932" s="404"/>
      <c r="P30932" s="404"/>
      <c r="Q30932" s="404"/>
      <c r="R30932" s="404"/>
      <c r="S30932" s="404"/>
      <c r="T30932" s="404"/>
    </row>
    <row r="30933" spans="12:20" ht="16.8">
      <c r="L30933" s="404"/>
      <c r="M30933" s="404"/>
      <c r="N30933" s="404"/>
      <c r="O30933" s="404"/>
      <c r="P30933" s="404"/>
      <c r="Q30933" s="404"/>
      <c r="R30933" s="404"/>
      <c r="S30933" s="404"/>
      <c r="T30933" s="404"/>
    </row>
    <row r="30934" spans="12:20" ht="16.8">
      <c r="L30934" s="404"/>
      <c r="M30934" s="404"/>
      <c r="N30934" s="404"/>
      <c r="O30934" s="404"/>
      <c r="P30934" s="404"/>
      <c r="Q30934" s="404"/>
      <c r="R30934" s="404"/>
      <c r="S30934" s="404"/>
      <c r="T30934" s="404"/>
    </row>
    <row r="30935" spans="12:20" ht="16.8">
      <c r="L30935" s="404"/>
      <c r="M30935" s="404"/>
      <c r="N30935" s="404"/>
      <c r="O30935" s="404"/>
      <c r="P30935" s="404"/>
      <c r="Q30935" s="404"/>
      <c r="R30935" s="404"/>
      <c r="S30935" s="404"/>
      <c r="T30935" s="404"/>
    </row>
    <row r="30936" spans="12:20" ht="16.8">
      <c r="L30936" s="404"/>
      <c r="M30936" s="404"/>
      <c r="N30936" s="404"/>
      <c r="O30936" s="404"/>
      <c r="P30936" s="404"/>
      <c r="Q30936" s="404"/>
      <c r="R30936" s="404"/>
      <c r="S30936" s="404"/>
      <c r="T30936" s="404"/>
    </row>
    <row r="30937" spans="12:20" ht="16.8">
      <c r="L30937" s="404"/>
      <c r="M30937" s="404"/>
      <c r="N30937" s="404"/>
      <c r="O30937" s="404"/>
      <c r="P30937" s="404"/>
      <c r="Q30937" s="404"/>
      <c r="R30937" s="404"/>
      <c r="S30937" s="404"/>
      <c r="T30937" s="404"/>
    </row>
    <row r="30938" spans="12:20" ht="16.8">
      <c r="L30938" s="404"/>
      <c r="M30938" s="404"/>
      <c r="N30938" s="404"/>
      <c r="O30938" s="404"/>
      <c r="P30938" s="404"/>
      <c r="Q30938" s="404"/>
      <c r="R30938" s="404"/>
      <c r="S30938" s="404"/>
      <c r="T30938" s="404"/>
    </row>
    <row r="30939" spans="12:20" ht="16.8">
      <c r="L30939" s="404"/>
      <c r="M30939" s="404"/>
      <c r="N30939" s="404"/>
      <c r="O30939" s="404"/>
      <c r="P30939" s="404"/>
      <c r="Q30939" s="404"/>
      <c r="R30939" s="404"/>
      <c r="S30939" s="404"/>
      <c r="T30939" s="404"/>
    </row>
    <row r="30940" spans="12:20" ht="16.8">
      <c r="L30940" s="404"/>
      <c r="M30940" s="404"/>
      <c r="N30940" s="404"/>
      <c r="O30940" s="404"/>
      <c r="P30940" s="404"/>
      <c r="Q30940" s="404"/>
      <c r="R30940" s="404"/>
      <c r="S30940" s="404"/>
      <c r="T30940" s="404"/>
    </row>
    <row r="30941" spans="12:20" ht="16.8">
      <c r="L30941" s="404"/>
      <c r="M30941" s="404"/>
      <c r="N30941" s="404"/>
      <c r="O30941" s="404"/>
      <c r="P30941" s="404"/>
      <c r="Q30941" s="404"/>
      <c r="R30941" s="404"/>
      <c r="S30941" s="404"/>
      <c r="T30941" s="404"/>
    </row>
    <row r="30942" spans="12:20" ht="16.8">
      <c r="L30942" s="404"/>
      <c r="M30942" s="404"/>
      <c r="N30942" s="404"/>
      <c r="O30942" s="404"/>
      <c r="P30942" s="404"/>
      <c r="Q30942" s="404"/>
      <c r="R30942" s="404"/>
      <c r="S30942" s="404"/>
      <c r="T30942" s="404"/>
    </row>
    <row r="30943" spans="12:20" ht="16.8">
      <c r="L30943" s="404"/>
      <c r="M30943" s="404"/>
      <c r="N30943" s="404"/>
      <c r="O30943" s="404"/>
      <c r="P30943" s="404"/>
      <c r="Q30943" s="404"/>
      <c r="R30943" s="404"/>
      <c r="S30943" s="404"/>
      <c r="T30943" s="404"/>
    </row>
    <row r="30944" spans="12:20" ht="16.8">
      <c r="L30944" s="404"/>
      <c r="M30944" s="404"/>
      <c r="N30944" s="404"/>
      <c r="O30944" s="404"/>
      <c r="P30944" s="404"/>
      <c r="Q30944" s="404"/>
      <c r="R30944" s="404"/>
      <c r="S30944" s="404"/>
      <c r="T30944" s="404"/>
    </row>
    <row r="30945" spans="12:20" ht="16.8">
      <c r="L30945" s="404"/>
      <c r="M30945" s="404"/>
      <c r="N30945" s="404"/>
      <c r="O30945" s="404"/>
      <c r="P30945" s="404"/>
      <c r="Q30945" s="404"/>
      <c r="R30945" s="404"/>
      <c r="S30945" s="404"/>
      <c r="T30945" s="404"/>
    </row>
    <row r="30946" spans="12:20" ht="16.8">
      <c r="L30946" s="404"/>
      <c r="M30946" s="404"/>
      <c r="N30946" s="404"/>
      <c r="O30946" s="404"/>
      <c r="P30946" s="404"/>
      <c r="Q30946" s="404"/>
      <c r="R30946" s="404"/>
      <c r="S30946" s="404"/>
      <c r="T30946" s="404"/>
    </row>
    <row r="30947" spans="12:20" ht="16.8">
      <c r="L30947" s="404"/>
      <c r="M30947" s="404"/>
      <c r="N30947" s="404"/>
      <c r="O30947" s="404"/>
      <c r="P30947" s="404"/>
      <c r="Q30947" s="404"/>
      <c r="R30947" s="404"/>
      <c r="S30947" s="404"/>
      <c r="T30947" s="404"/>
    </row>
    <row r="30948" spans="12:20" ht="16.8">
      <c r="L30948" s="404"/>
      <c r="M30948" s="404"/>
      <c r="N30948" s="404"/>
      <c r="O30948" s="404"/>
      <c r="P30948" s="404"/>
      <c r="Q30948" s="404"/>
      <c r="R30948" s="404"/>
      <c r="S30948" s="404"/>
      <c r="T30948" s="404"/>
    </row>
    <row r="30949" spans="12:20" ht="16.8">
      <c r="L30949" s="404"/>
      <c r="M30949" s="404"/>
      <c r="N30949" s="404"/>
      <c r="O30949" s="404"/>
      <c r="P30949" s="404"/>
      <c r="Q30949" s="404"/>
      <c r="R30949" s="404"/>
      <c r="S30949" s="404"/>
      <c r="T30949" s="404"/>
    </row>
    <row r="30950" spans="12:20" ht="16.8">
      <c r="L30950" s="404"/>
      <c r="M30950" s="404"/>
      <c r="N30950" s="404"/>
      <c r="O30950" s="404"/>
      <c r="P30950" s="404"/>
      <c r="Q30950" s="404"/>
      <c r="R30950" s="404"/>
      <c r="S30950" s="404"/>
      <c r="T30950" s="404"/>
    </row>
    <row r="30951" spans="12:20" ht="16.8">
      <c r="L30951" s="404"/>
      <c r="M30951" s="404"/>
      <c r="N30951" s="404"/>
      <c r="O30951" s="404"/>
      <c r="P30951" s="404"/>
      <c r="Q30951" s="404"/>
      <c r="R30951" s="404"/>
      <c r="S30951" s="404"/>
      <c r="T30951" s="404"/>
    </row>
    <row r="30952" spans="12:20" ht="16.8">
      <c r="L30952" s="404"/>
      <c r="M30952" s="404"/>
      <c r="N30952" s="404"/>
      <c r="O30952" s="404"/>
      <c r="P30952" s="404"/>
      <c r="Q30952" s="404"/>
      <c r="R30952" s="404"/>
      <c r="S30952" s="404"/>
      <c r="T30952" s="404"/>
    </row>
    <row r="30953" spans="12:20" ht="16.8">
      <c r="L30953" s="404"/>
      <c r="M30953" s="404"/>
      <c r="N30953" s="404"/>
      <c r="O30953" s="404"/>
      <c r="P30953" s="404"/>
      <c r="Q30953" s="404"/>
      <c r="R30953" s="404"/>
      <c r="S30953" s="404"/>
      <c r="T30953" s="404"/>
    </row>
    <row r="30954" spans="12:20" ht="16.8">
      <c r="L30954" s="404"/>
      <c r="M30954" s="404"/>
      <c r="N30954" s="404"/>
      <c r="O30954" s="404"/>
      <c r="P30954" s="404"/>
      <c r="Q30954" s="404"/>
      <c r="R30954" s="404"/>
      <c r="S30954" s="404"/>
      <c r="T30954" s="404"/>
    </row>
    <row r="30955" spans="12:20" ht="16.8">
      <c r="L30955" s="404"/>
      <c r="M30955" s="404"/>
      <c r="N30955" s="404"/>
      <c r="O30955" s="404"/>
      <c r="P30955" s="404"/>
      <c r="Q30955" s="404"/>
      <c r="R30955" s="404"/>
      <c r="S30955" s="404"/>
      <c r="T30955" s="404"/>
    </row>
    <row r="30956" spans="12:20" ht="16.8">
      <c r="L30956" s="404"/>
      <c r="M30956" s="404"/>
      <c r="N30956" s="404"/>
      <c r="O30956" s="404"/>
      <c r="P30956" s="404"/>
      <c r="Q30956" s="404"/>
      <c r="R30956" s="404"/>
      <c r="S30956" s="404"/>
      <c r="T30956" s="404"/>
    </row>
    <row r="30957" spans="12:20" ht="16.8">
      <c r="L30957" s="404"/>
      <c r="M30957" s="404"/>
      <c r="N30957" s="404"/>
      <c r="O30957" s="404"/>
      <c r="P30957" s="404"/>
      <c r="Q30957" s="404"/>
      <c r="R30957" s="404"/>
      <c r="S30957" s="404"/>
      <c r="T30957" s="404"/>
    </row>
    <row r="30958" spans="12:20" ht="16.8">
      <c r="L30958" s="404"/>
      <c r="M30958" s="404"/>
      <c r="N30958" s="404"/>
      <c r="O30958" s="404"/>
      <c r="P30958" s="404"/>
      <c r="Q30958" s="404"/>
      <c r="R30958" s="404"/>
      <c r="S30958" s="404"/>
      <c r="T30958" s="404"/>
    </row>
    <row r="30959" spans="12:20" ht="16.8">
      <c r="L30959" s="404"/>
      <c r="M30959" s="404"/>
      <c r="N30959" s="404"/>
      <c r="O30959" s="404"/>
      <c r="P30959" s="404"/>
      <c r="Q30959" s="404"/>
      <c r="R30959" s="404"/>
      <c r="S30959" s="404"/>
      <c r="T30959" s="404"/>
    </row>
    <row r="30960" spans="12:20" ht="16.8">
      <c r="L30960" s="404"/>
      <c r="M30960" s="404"/>
      <c r="N30960" s="404"/>
      <c r="O30960" s="404"/>
      <c r="P30960" s="404"/>
      <c r="Q30960" s="404"/>
      <c r="R30960" s="404"/>
      <c r="S30960" s="404"/>
      <c r="T30960" s="404"/>
    </row>
    <row r="30961" spans="12:20" ht="16.8">
      <c r="L30961" s="404"/>
      <c r="M30961" s="404"/>
      <c r="N30961" s="404"/>
      <c r="O30961" s="404"/>
      <c r="P30961" s="404"/>
      <c r="Q30961" s="404"/>
      <c r="R30961" s="404"/>
      <c r="S30961" s="404"/>
      <c r="T30961" s="404"/>
    </row>
    <row r="30962" spans="12:20" ht="16.8">
      <c r="L30962" s="404"/>
      <c r="M30962" s="404"/>
      <c r="N30962" s="404"/>
      <c r="O30962" s="404"/>
      <c r="P30962" s="404"/>
      <c r="Q30962" s="404"/>
      <c r="R30962" s="404"/>
      <c r="S30962" s="404"/>
      <c r="T30962" s="404"/>
    </row>
    <row r="30963" spans="12:20" ht="16.8">
      <c r="L30963" s="404"/>
      <c r="M30963" s="404"/>
      <c r="N30963" s="404"/>
      <c r="O30963" s="404"/>
      <c r="P30963" s="404"/>
      <c r="Q30963" s="404"/>
      <c r="R30963" s="404"/>
      <c r="S30963" s="404"/>
      <c r="T30963" s="404"/>
    </row>
    <row r="30964" spans="12:20" ht="16.8">
      <c r="L30964" s="404"/>
      <c r="M30964" s="404"/>
      <c r="N30964" s="404"/>
      <c r="O30964" s="404"/>
      <c r="P30964" s="404"/>
      <c r="Q30964" s="404"/>
      <c r="R30964" s="404"/>
      <c r="S30964" s="404"/>
      <c r="T30964" s="404"/>
    </row>
    <row r="30965" spans="12:20" ht="16.8">
      <c r="L30965" s="404"/>
      <c r="M30965" s="404"/>
      <c r="N30965" s="404"/>
      <c r="O30965" s="404"/>
      <c r="P30965" s="404"/>
      <c r="Q30965" s="404"/>
      <c r="R30965" s="404"/>
      <c r="S30965" s="404"/>
      <c r="T30965" s="404"/>
    </row>
    <row r="30966" spans="12:20" ht="16.8">
      <c r="L30966" s="404"/>
      <c r="M30966" s="404"/>
      <c r="N30966" s="404"/>
      <c r="O30966" s="404"/>
      <c r="P30966" s="404"/>
      <c r="Q30966" s="404"/>
      <c r="R30966" s="404"/>
      <c r="S30966" s="404"/>
      <c r="T30966" s="404"/>
    </row>
    <row r="30967" spans="12:20" ht="16.8">
      <c r="L30967" s="404"/>
      <c r="M30967" s="404"/>
      <c r="N30967" s="404"/>
      <c r="O30967" s="404"/>
      <c r="P30967" s="404"/>
      <c r="Q30967" s="404"/>
      <c r="R30967" s="404"/>
      <c r="S30967" s="404"/>
      <c r="T30967" s="404"/>
    </row>
    <row r="30968" spans="12:20" ht="16.8">
      <c r="L30968" s="404"/>
      <c r="M30968" s="404"/>
      <c r="N30968" s="404"/>
      <c r="O30968" s="404"/>
      <c r="P30968" s="404"/>
      <c r="Q30968" s="404"/>
      <c r="R30968" s="404"/>
      <c r="S30968" s="404"/>
      <c r="T30968" s="404"/>
    </row>
    <row r="30969" spans="12:20" ht="16.8">
      <c r="L30969" s="404"/>
      <c r="M30969" s="404"/>
      <c r="N30969" s="404"/>
      <c r="O30969" s="404"/>
      <c r="P30969" s="404"/>
      <c r="Q30969" s="404"/>
      <c r="R30969" s="404"/>
      <c r="S30969" s="404"/>
      <c r="T30969" s="404"/>
    </row>
    <row r="30970" spans="12:20" ht="16.8">
      <c r="L30970" s="404"/>
      <c r="M30970" s="404"/>
      <c r="N30970" s="404"/>
      <c r="O30970" s="404"/>
      <c r="P30970" s="404"/>
      <c r="Q30970" s="404"/>
      <c r="R30970" s="404"/>
      <c r="S30970" s="404"/>
      <c r="T30970" s="404"/>
    </row>
    <row r="30971" spans="12:20" ht="16.8">
      <c r="L30971" s="404"/>
      <c r="M30971" s="404"/>
      <c r="N30971" s="404"/>
      <c r="O30971" s="404"/>
      <c r="P30971" s="404"/>
      <c r="Q30971" s="404"/>
      <c r="R30971" s="404"/>
      <c r="S30971" s="404"/>
      <c r="T30971" s="404"/>
    </row>
    <row r="30972" spans="12:20" ht="16.8">
      <c r="L30972" s="404"/>
      <c r="M30972" s="404"/>
      <c r="N30972" s="404"/>
      <c r="O30972" s="404"/>
      <c r="P30972" s="404"/>
      <c r="Q30972" s="404"/>
      <c r="R30972" s="404"/>
      <c r="S30972" s="404"/>
      <c r="T30972" s="404"/>
    </row>
    <row r="30973" spans="12:20" ht="16.8">
      <c r="L30973" s="404"/>
      <c r="M30973" s="404"/>
      <c r="N30973" s="404"/>
      <c r="O30973" s="404"/>
      <c r="P30973" s="404"/>
      <c r="Q30973" s="404"/>
      <c r="R30973" s="404"/>
      <c r="S30973" s="404"/>
      <c r="T30973" s="404"/>
    </row>
    <row r="30974" spans="12:20" ht="16.8">
      <c r="L30974" s="404"/>
      <c r="M30974" s="404"/>
      <c r="N30974" s="404"/>
      <c r="O30974" s="404"/>
      <c r="P30974" s="404"/>
      <c r="Q30974" s="404"/>
      <c r="R30974" s="404"/>
      <c r="S30974" s="404"/>
      <c r="T30974" s="404"/>
    </row>
    <row r="30975" spans="12:20" ht="16.8">
      <c r="L30975" s="404"/>
      <c r="M30975" s="404"/>
      <c r="N30975" s="404"/>
      <c r="O30975" s="404"/>
      <c r="P30975" s="404"/>
      <c r="Q30975" s="404"/>
      <c r="R30975" s="404"/>
      <c r="S30975" s="404"/>
      <c r="T30975" s="404"/>
    </row>
    <row r="30976" spans="12:20" ht="16.8">
      <c r="L30976" s="404"/>
      <c r="M30976" s="404"/>
      <c r="N30976" s="404"/>
      <c r="O30976" s="404"/>
      <c r="P30976" s="404"/>
      <c r="Q30976" s="404"/>
      <c r="R30976" s="404"/>
      <c r="S30976" s="404"/>
      <c r="T30976" s="404"/>
    </row>
    <row r="30977" spans="12:20" ht="16.8">
      <c r="L30977" s="404"/>
      <c r="M30977" s="404"/>
      <c r="N30977" s="404"/>
      <c r="O30977" s="404"/>
      <c r="P30977" s="404"/>
      <c r="Q30977" s="404"/>
      <c r="R30977" s="404"/>
      <c r="S30977" s="404"/>
      <c r="T30977" s="404"/>
    </row>
    <row r="30978" spans="12:20" ht="16.8">
      <c r="L30978" s="404"/>
      <c r="M30978" s="404"/>
      <c r="N30978" s="404"/>
      <c r="O30978" s="404"/>
      <c r="P30978" s="404"/>
      <c r="Q30978" s="404"/>
      <c r="R30978" s="404"/>
      <c r="S30978" s="404"/>
      <c r="T30978" s="404"/>
    </row>
    <row r="30979" spans="12:20" ht="16.8">
      <c r="L30979" s="404"/>
      <c r="M30979" s="404"/>
      <c r="N30979" s="404"/>
      <c r="O30979" s="404"/>
      <c r="P30979" s="404"/>
      <c r="Q30979" s="404"/>
      <c r="R30979" s="404"/>
      <c r="S30979" s="404"/>
      <c r="T30979" s="404"/>
    </row>
    <row r="30980" spans="12:20" ht="16.8">
      <c r="L30980" s="404"/>
      <c r="M30980" s="404"/>
      <c r="N30980" s="404"/>
      <c r="O30980" s="404"/>
      <c r="P30980" s="404"/>
      <c r="Q30980" s="404"/>
      <c r="R30980" s="404"/>
      <c r="S30980" s="404"/>
      <c r="T30980" s="404"/>
    </row>
    <row r="30981" spans="12:20" ht="16.8">
      <c r="L30981" s="404"/>
      <c r="M30981" s="404"/>
      <c r="N30981" s="404"/>
      <c r="O30981" s="404"/>
      <c r="P30981" s="404"/>
      <c r="Q30981" s="404"/>
      <c r="R30981" s="404"/>
      <c r="S30981" s="404"/>
      <c r="T30981" s="404"/>
    </row>
    <row r="30982" spans="12:20" ht="16.8">
      <c r="L30982" s="404"/>
      <c r="M30982" s="404"/>
      <c r="N30982" s="404"/>
      <c r="O30982" s="404"/>
      <c r="P30982" s="404"/>
      <c r="Q30982" s="404"/>
      <c r="R30982" s="404"/>
      <c r="S30982" s="404"/>
      <c r="T30982" s="404"/>
    </row>
    <row r="30983" spans="12:20" ht="16.8">
      <c r="L30983" s="404"/>
      <c r="M30983" s="404"/>
      <c r="N30983" s="404"/>
      <c r="O30983" s="404"/>
      <c r="P30983" s="404"/>
      <c r="Q30983" s="404"/>
      <c r="R30983" s="404"/>
      <c r="S30983" s="404"/>
      <c r="T30983" s="404"/>
    </row>
    <row r="30984" spans="12:20" ht="16.8">
      <c r="L30984" s="404"/>
      <c r="M30984" s="404"/>
      <c r="N30984" s="404"/>
      <c r="O30984" s="404"/>
      <c r="P30984" s="404"/>
      <c r="Q30984" s="404"/>
      <c r="R30984" s="404"/>
      <c r="S30984" s="404"/>
      <c r="T30984" s="404"/>
    </row>
    <row r="30985" spans="12:20" ht="16.8">
      <c r="L30985" s="404"/>
      <c r="M30985" s="404"/>
      <c r="N30985" s="404"/>
      <c r="O30985" s="404"/>
      <c r="P30985" s="404"/>
      <c r="Q30985" s="404"/>
      <c r="R30985" s="404"/>
      <c r="S30985" s="404"/>
      <c r="T30985" s="404"/>
    </row>
    <row r="30986" spans="12:20" ht="16.8">
      <c r="L30986" s="404"/>
      <c r="M30986" s="404"/>
      <c r="N30986" s="404"/>
      <c r="O30986" s="404"/>
      <c r="P30986" s="404"/>
      <c r="Q30986" s="404"/>
      <c r="R30986" s="404"/>
      <c r="S30986" s="404"/>
      <c r="T30986" s="404"/>
    </row>
    <row r="30987" spans="12:20" ht="16.8">
      <c r="L30987" s="404"/>
      <c r="M30987" s="404"/>
      <c r="N30987" s="404"/>
      <c r="O30987" s="404"/>
      <c r="P30987" s="404"/>
      <c r="Q30987" s="404"/>
      <c r="R30987" s="404"/>
      <c r="S30987" s="404"/>
      <c r="T30987" s="404"/>
    </row>
    <row r="30988" spans="12:20" ht="16.8">
      <c r="L30988" s="404"/>
      <c r="M30988" s="404"/>
      <c r="N30988" s="404"/>
      <c r="O30988" s="404"/>
      <c r="P30988" s="404"/>
      <c r="Q30988" s="404"/>
      <c r="R30988" s="404"/>
      <c r="S30988" s="404"/>
      <c r="T30988" s="404"/>
    </row>
    <row r="30989" spans="12:20" ht="16.8">
      <c r="L30989" s="404"/>
      <c r="M30989" s="404"/>
      <c r="N30989" s="404"/>
      <c r="O30989" s="404"/>
      <c r="P30989" s="404"/>
      <c r="Q30989" s="404"/>
      <c r="R30989" s="404"/>
      <c r="S30989" s="404"/>
      <c r="T30989" s="404"/>
    </row>
    <row r="30990" spans="12:20" ht="16.8">
      <c r="L30990" s="404"/>
      <c r="M30990" s="404"/>
      <c r="N30990" s="404"/>
      <c r="O30990" s="404"/>
      <c r="P30990" s="404"/>
      <c r="Q30990" s="404"/>
      <c r="R30990" s="404"/>
      <c r="S30990" s="404"/>
      <c r="T30990" s="404"/>
    </row>
    <row r="30991" spans="12:20" ht="16.8">
      <c r="L30991" s="404"/>
      <c r="M30991" s="404"/>
      <c r="N30991" s="404"/>
      <c r="O30991" s="404"/>
      <c r="P30991" s="404"/>
      <c r="Q30991" s="404"/>
      <c r="R30991" s="404"/>
      <c r="S30991" s="404"/>
      <c r="T30991" s="404"/>
    </row>
    <row r="30992" spans="12:20" ht="16.8">
      <c r="L30992" s="404"/>
      <c r="M30992" s="404"/>
      <c r="N30992" s="404"/>
      <c r="O30992" s="404"/>
      <c r="P30992" s="404"/>
      <c r="Q30992" s="404"/>
      <c r="R30992" s="404"/>
      <c r="S30992" s="404"/>
      <c r="T30992" s="404"/>
    </row>
    <row r="30993" spans="12:20" ht="16.8">
      <c r="L30993" s="404"/>
      <c r="M30993" s="404"/>
      <c r="N30993" s="404"/>
      <c r="O30993" s="404"/>
      <c r="P30993" s="404"/>
      <c r="Q30993" s="404"/>
      <c r="R30993" s="404"/>
      <c r="S30993" s="404"/>
      <c r="T30993" s="404"/>
    </row>
    <row r="30994" spans="12:20" ht="16.8">
      <c r="L30994" s="404"/>
      <c r="M30994" s="404"/>
      <c r="N30994" s="404"/>
      <c r="O30994" s="404"/>
      <c r="P30994" s="404"/>
      <c r="Q30994" s="404"/>
      <c r="R30994" s="404"/>
      <c r="S30994" s="404"/>
      <c r="T30994" s="404"/>
    </row>
    <row r="30995" spans="12:20" ht="16.8">
      <c r="L30995" s="404"/>
      <c r="M30995" s="404"/>
      <c r="N30995" s="404"/>
      <c r="O30995" s="404"/>
      <c r="P30995" s="404"/>
      <c r="Q30995" s="404"/>
      <c r="R30995" s="404"/>
      <c r="S30995" s="404"/>
      <c r="T30995" s="404"/>
    </row>
    <row r="30996" spans="12:20" ht="16.8">
      <c r="L30996" s="404"/>
      <c r="M30996" s="404"/>
      <c r="N30996" s="404"/>
      <c r="O30996" s="404"/>
      <c r="P30996" s="404"/>
      <c r="Q30996" s="404"/>
      <c r="R30996" s="404"/>
      <c r="S30996" s="404"/>
      <c r="T30996" s="404"/>
    </row>
    <row r="30997" spans="12:20" ht="16.8">
      <c r="L30997" s="404"/>
      <c r="M30997" s="404"/>
      <c r="N30997" s="404"/>
      <c r="O30997" s="404"/>
      <c r="P30997" s="404"/>
      <c r="Q30997" s="404"/>
      <c r="R30997" s="404"/>
      <c r="S30997" s="404"/>
      <c r="T30997" s="404"/>
    </row>
    <row r="30998" spans="12:20" ht="16.8">
      <c r="L30998" s="404"/>
      <c r="M30998" s="404"/>
      <c r="N30998" s="404"/>
      <c r="O30998" s="404"/>
      <c r="P30998" s="404"/>
      <c r="Q30998" s="404"/>
      <c r="R30998" s="404"/>
      <c r="S30998" s="404"/>
      <c r="T30998" s="404"/>
    </row>
    <row r="30999" spans="12:20" ht="16.8">
      <c r="L30999" s="404"/>
      <c r="M30999" s="404"/>
      <c r="N30999" s="404"/>
      <c r="O30999" s="404"/>
      <c r="P30999" s="404"/>
      <c r="Q30999" s="404"/>
      <c r="R30999" s="404"/>
      <c r="S30999" s="404"/>
      <c r="T30999" s="404"/>
    </row>
    <row r="31000" spans="12:20" ht="16.8">
      <c r="L31000" s="404"/>
      <c r="M31000" s="404"/>
      <c r="N31000" s="404"/>
      <c r="O31000" s="404"/>
      <c r="P31000" s="404"/>
      <c r="Q31000" s="404"/>
      <c r="R31000" s="404"/>
      <c r="S31000" s="404"/>
      <c r="T31000" s="404"/>
    </row>
    <row r="31001" spans="12:20" ht="16.8">
      <c r="L31001" s="404"/>
      <c r="M31001" s="404"/>
      <c r="N31001" s="404"/>
      <c r="O31001" s="404"/>
      <c r="P31001" s="404"/>
      <c r="Q31001" s="404"/>
      <c r="R31001" s="404"/>
      <c r="S31001" s="404"/>
      <c r="T31001" s="404"/>
    </row>
    <row r="31002" spans="12:20" ht="16.8">
      <c r="L31002" s="404"/>
      <c r="M31002" s="404"/>
      <c r="N31002" s="404"/>
      <c r="O31002" s="404"/>
      <c r="P31002" s="404"/>
      <c r="Q31002" s="404"/>
      <c r="R31002" s="404"/>
      <c r="S31002" s="404"/>
      <c r="T31002" s="404"/>
    </row>
    <row r="31003" spans="12:20" ht="16.8">
      <c r="L31003" s="404"/>
      <c r="M31003" s="404"/>
      <c r="N31003" s="404"/>
      <c r="O31003" s="404"/>
      <c r="P31003" s="404"/>
      <c r="Q31003" s="404"/>
      <c r="R31003" s="404"/>
      <c r="S31003" s="404"/>
      <c r="T31003" s="404"/>
    </row>
    <row r="31004" spans="12:20" ht="16.8">
      <c r="L31004" s="404"/>
      <c r="M31004" s="404"/>
      <c r="N31004" s="404"/>
      <c r="O31004" s="404"/>
      <c r="P31004" s="404"/>
      <c r="Q31004" s="404"/>
      <c r="R31004" s="404"/>
      <c r="S31004" s="404"/>
      <c r="T31004" s="404"/>
    </row>
    <row r="31005" spans="12:20" ht="16.8">
      <c r="L31005" s="404"/>
      <c r="M31005" s="404"/>
      <c r="N31005" s="404"/>
      <c r="O31005" s="404"/>
      <c r="P31005" s="404"/>
      <c r="Q31005" s="404"/>
      <c r="R31005" s="404"/>
      <c r="S31005" s="404"/>
      <c r="T31005" s="404"/>
    </row>
    <row r="31006" spans="12:20" ht="16.8">
      <c r="L31006" s="404"/>
      <c r="M31006" s="404"/>
      <c r="N31006" s="404"/>
      <c r="O31006" s="404"/>
      <c r="P31006" s="404"/>
      <c r="Q31006" s="404"/>
      <c r="R31006" s="404"/>
      <c r="S31006" s="404"/>
      <c r="T31006" s="404"/>
    </row>
    <row r="31007" spans="12:20" ht="16.8">
      <c r="L31007" s="404"/>
      <c r="M31007" s="404"/>
      <c r="N31007" s="404"/>
      <c r="O31007" s="404"/>
      <c r="P31007" s="404"/>
      <c r="Q31007" s="404"/>
      <c r="R31007" s="404"/>
      <c r="S31007" s="404"/>
      <c r="T31007" s="404"/>
    </row>
    <row r="31008" spans="12:20" ht="16.8">
      <c r="L31008" s="404"/>
      <c r="M31008" s="404"/>
      <c r="N31008" s="404"/>
      <c r="O31008" s="404"/>
      <c r="P31008" s="404"/>
      <c r="Q31008" s="404"/>
      <c r="R31008" s="404"/>
      <c r="S31008" s="404"/>
      <c r="T31008" s="404"/>
    </row>
    <row r="31009" spans="12:20" ht="16.8">
      <c r="L31009" s="404"/>
      <c r="M31009" s="404"/>
      <c r="N31009" s="404"/>
      <c r="O31009" s="404"/>
      <c r="P31009" s="404"/>
      <c r="Q31009" s="404"/>
      <c r="R31009" s="404"/>
      <c r="S31009" s="404"/>
      <c r="T31009" s="404"/>
    </row>
    <row r="31010" spans="12:20" ht="16.8">
      <c r="L31010" s="404"/>
      <c r="M31010" s="404"/>
      <c r="N31010" s="404"/>
      <c r="O31010" s="404"/>
      <c r="P31010" s="404"/>
      <c r="Q31010" s="404"/>
      <c r="R31010" s="404"/>
      <c r="S31010" s="404"/>
      <c r="T31010" s="404"/>
    </row>
    <row r="31011" spans="12:20" ht="16.8">
      <c r="L31011" s="404"/>
      <c r="M31011" s="404"/>
      <c r="N31011" s="404"/>
      <c r="O31011" s="404"/>
      <c r="P31011" s="404"/>
      <c r="Q31011" s="404"/>
      <c r="R31011" s="404"/>
      <c r="S31011" s="404"/>
      <c r="T31011" s="404"/>
    </row>
    <row r="31012" spans="12:20" ht="16.8">
      <c r="L31012" s="404"/>
      <c r="M31012" s="404"/>
      <c r="N31012" s="404"/>
      <c r="O31012" s="404"/>
      <c r="P31012" s="404"/>
      <c r="Q31012" s="404"/>
      <c r="R31012" s="404"/>
      <c r="S31012" s="404"/>
      <c r="T31012" s="404"/>
    </row>
    <row r="31013" spans="12:20" ht="16.8">
      <c r="L31013" s="404"/>
      <c r="M31013" s="404"/>
      <c r="N31013" s="404"/>
      <c r="O31013" s="404"/>
      <c r="P31013" s="404"/>
      <c r="Q31013" s="404"/>
      <c r="R31013" s="404"/>
      <c r="S31013" s="404"/>
      <c r="T31013" s="404"/>
    </row>
    <row r="31014" spans="12:20" ht="16.8">
      <c r="L31014" s="404"/>
      <c r="M31014" s="404"/>
      <c r="N31014" s="404"/>
      <c r="O31014" s="404"/>
      <c r="P31014" s="404"/>
      <c r="Q31014" s="404"/>
      <c r="R31014" s="404"/>
      <c r="S31014" s="404"/>
      <c r="T31014" s="404"/>
    </row>
    <row r="31015" spans="12:20" ht="16.8">
      <c r="L31015" s="404"/>
      <c r="M31015" s="404"/>
      <c r="N31015" s="404"/>
      <c r="O31015" s="404"/>
      <c r="P31015" s="404"/>
      <c r="Q31015" s="404"/>
      <c r="R31015" s="404"/>
      <c r="S31015" s="404"/>
      <c r="T31015" s="404"/>
    </row>
    <row r="31016" spans="12:20" ht="16.8">
      <c r="L31016" s="404"/>
      <c r="M31016" s="404"/>
      <c r="N31016" s="404"/>
      <c r="O31016" s="404"/>
      <c r="P31016" s="404"/>
      <c r="Q31016" s="404"/>
      <c r="R31016" s="404"/>
      <c r="S31016" s="404"/>
      <c r="T31016" s="404"/>
    </row>
    <row r="31017" spans="12:20" ht="16.8">
      <c r="L31017" s="404"/>
      <c r="M31017" s="404"/>
      <c r="N31017" s="404"/>
      <c r="O31017" s="404"/>
      <c r="P31017" s="404"/>
      <c r="Q31017" s="404"/>
      <c r="R31017" s="404"/>
      <c r="S31017" s="404"/>
      <c r="T31017" s="404"/>
    </row>
    <row r="31018" spans="12:20" ht="16.8">
      <c r="L31018" s="404"/>
      <c r="M31018" s="404"/>
      <c r="N31018" s="404"/>
      <c r="O31018" s="404"/>
      <c r="P31018" s="404"/>
      <c r="Q31018" s="404"/>
      <c r="R31018" s="404"/>
      <c r="S31018" s="404"/>
      <c r="T31018" s="404"/>
    </row>
    <row r="31019" spans="12:20" ht="16.8">
      <c r="L31019" s="404"/>
      <c r="M31019" s="404"/>
      <c r="N31019" s="404"/>
      <c r="O31019" s="404"/>
      <c r="P31019" s="404"/>
      <c r="Q31019" s="404"/>
      <c r="R31019" s="404"/>
      <c r="S31019" s="404"/>
      <c r="T31019" s="404"/>
    </row>
    <row r="31020" spans="12:20" ht="16.8">
      <c r="L31020" s="404"/>
      <c r="M31020" s="404"/>
      <c r="N31020" s="404"/>
      <c r="O31020" s="404"/>
      <c r="P31020" s="404"/>
      <c r="Q31020" s="404"/>
      <c r="R31020" s="404"/>
      <c r="S31020" s="404"/>
      <c r="T31020" s="404"/>
    </row>
    <row r="31021" spans="12:20" ht="16.8">
      <c r="L31021" s="404"/>
      <c r="M31021" s="404"/>
      <c r="N31021" s="404"/>
      <c r="O31021" s="404"/>
      <c r="P31021" s="404"/>
      <c r="Q31021" s="404"/>
      <c r="R31021" s="404"/>
      <c r="S31021" s="404"/>
      <c r="T31021" s="404"/>
    </row>
    <row r="31022" spans="12:20" ht="16.8">
      <c r="L31022" s="404"/>
      <c r="M31022" s="404"/>
      <c r="N31022" s="404"/>
      <c r="O31022" s="404"/>
      <c r="P31022" s="404"/>
      <c r="Q31022" s="404"/>
      <c r="R31022" s="404"/>
      <c r="S31022" s="404"/>
      <c r="T31022" s="404"/>
    </row>
    <row r="31023" spans="12:20" ht="16.8">
      <c r="L31023" s="404"/>
      <c r="M31023" s="404"/>
      <c r="N31023" s="404"/>
      <c r="O31023" s="404"/>
      <c r="P31023" s="404"/>
      <c r="Q31023" s="404"/>
      <c r="R31023" s="404"/>
      <c r="S31023" s="404"/>
      <c r="T31023" s="404"/>
    </row>
    <row r="31024" spans="12:20" ht="16.8">
      <c r="L31024" s="404"/>
      <c r="M31024" s="404"/>
      <c r="N31024" s="404"/>
      <c r="O31024" s="404"/>
      <c r="P31024" s="404"/>
      <c r="Q31024" s="404"/>
      <c r="R31024" s="404"/>
      <c r="S31024" s="404"/>
      <c r="T31024" s="404"/>
    </row>
    <row r="31025" spans="12:20" ht="16.8">
      <c r="L31025" s="404"/>
      <c r="M31025" s="404"/>
      <c r="N31025" s="404"/>
      <c r="O31025" s="404"/>
      <c r="P31025" s="404"/>
      <c r="Q31025" s="404"/>
      <c r="R31025" s="404"/>
      <c r="S31025" s="404"/>
      <c r="T31025" s="404"/>
    </row>
    <row r="31026" spans="12:20" ht="16.8">
      <c r="L31026" s="404"/>
      <c r="M31026" s="404"/>
      <c r="N31026" s="404"/>
      <c r="O31026" s="404"/>
      <c r="P31026" s="404"/>
      <c r="Q31026" s="404"/>
      <c r="R31026" s="404"/>
      <c r="S31026" s="404"/>
      <c r="T31026" s="404"/>
    </row>
    <row r="31027" spans="12:20" ht="16.8">
      <c r="L31027" s="404"/>
      <c r="M31027" s="404"/>
      <c r="N31027" s="404"/>
      <c r="O31027" s="404"/>
      <c r="P31027" s="404"/>
      <c r="Q31027" s="404"/>
      <c r="R31027" s="404"/>
      <c r="S31027" s="404"/>
      <c r="T31027" s="404"/>
    </row>
    <row r="31028" spans="12:20" ht="16.8">
      <c r="L31028" s="404"/>
      <c r="M31028" s="404"/>
      <c r="N31028" s="404"/>
      <c r="O31028" s="404"/>
      <c r="P31028" s="404"/>
      <c r="Q31028" s="404"/>
      <c r="R31028" s="404"/>
      <c r="S31028" s="404"/>
      <c r="T31028" s="404"/>
    </row>
    <row r="31029" spans="12:20" ht="16.8">
      <c r="L31029" s="404"/>
      <c r="M31029" s="404"/>
      <c r="N31029" s="404"/>
      <c r="O31029" s="404"/>
      <c r="P31029" s="404"/>
      <c r="Q31029" s="404"/>
      <c r="R31029" s="404"/>
      <c r="S31029" s="404"/>
      <c r="T31029" s="404"/>
    </row>
    <row r="31030" spans="12:20" ht="16.8">
      <c r="L31030" s="404"/>
      <c r="M31030" s="404"/>
      <c r="N31030" s="404"/>
      <c r="O31030" s="404"/>
      <c r="P31030" s="404"/>
      <c r="Q31030" s="404"/>
      <c r="R31030" s="404"/>
      <c r="S31030" s="404"/>
      <c r="T31030" s="404"/>
    </row>
    <row r="31031" spans="12:20" ht="16.8">
      <c r="L31031" s="404"/>
      <c r="M31031" s="404"/>
      <c r="N31031" s="404"/>
      <c r="O31031" s="404"/>
      <c r="P31031" s="404"/>
      <c r="Q31031" s="404"/>
      <c r="R31031" s="404"/>
      <c r="S31031" s="404"/>
      <c r="T31031" s="404"/>
    </row>
    <row r="31032" spans="12:20" ht="16.8">
      <c r="L31032" s="404"/>
      <c r="M31032" s="404"/>
      <c r="N31032" s="404"/>
      <c r="O31032" s="404"/>
      <c r="P31032" s="404"/>
      <c r="Q31032" s="404"/>
      <c r="R31032" s="404"/>
      <c r="S31032" s="404"/>
      <c r="T31032" s="404"/>
    </row>
    <row r="31033" spans="12:20" ht="16.8">
      <c r="L31033" s="404"/>
      <c r="M31033" s="404"/>
      <c r="N31033" s="404"/>
      <c r="O31033" s="404"/>
      <c r="P31033" s="404"/>
      <c r="Q31033" s="404"/>
      <c r="R31033" s="404"/>
      <c r="S31033" s="404"/>
      <c r="T31033" s="404"/>
    </row>
    <row r="31034" spans="12:20" ht="16.8">
      <c r="L31034" s="404"/>
      <c r="M31034" s="404"/>
      <c r="N31034" s="404"/>
      <c r="O31034" s="404"/>
      <c r="P31034" s="404"/>
      <c r="Q31034" s="404"/>
      <c r="R31034" s="404"/>
      <c r="S31034" s="404"/>
      <c r="T31034" s="404"/>
    </row>
    <row r="31035" spans="12:20" ht="16.8">
      <c r="L31035" s="404"/>
      <c r="M31035" s="404"/>
      <c r="N31035" s="404"/>
      <c r="O31035" s="404"/>
      <c r="P31035" s="404"/>
      <c r="Q31035" s="404"/>
      <c r="R31035" s="404"/>
      <c r="S31035" s="404"/>
      <c r="T31035" s="404"/>
    </row>
    <row r="31036" spans="12:20" ht="16.8">
      <c r="L31036" s="404"/>
      <c r="M31036" s="404"/>
      <c r="N31036" s="404"/>
      <c r="O31036" s="404"/>
      <c r="P31036" s="404"/>
      <c r="Q31036" s="404"/>
      <c r="R31036" s="404"/>
      <c r="S31036" s="404"/>
      <c r="T31036" s="404"/>
    </row>
    <row r="31037" spans="12:20" ht="16.8">
      <c r="L31037" s="404"/>
      <c r="M31037" s="404"/>
      <c r="N31037" s="404"/>
      <c r="O31037" s="404"/>
      <c r="P31037" s="404"/>
      <c r="Q31037" s="404"/>
      <c r="R31037" s="404"/>
      <c r="S31037" s="404"/>
      <c r="T31037" s="404"/>
    </row>
    <row r="31038" spans="12:20" ht="16.8">
      <c r="L31038" s="404"/>
      <c r="M31038" s="404"/>
      <c r="N31038" s="404"/>
      <c r="O31038" s="404"/>
      <c r="P31038" s="404"/>
      <c r="Q31038" s="404"/>
      <c r="R31038" s="404"/>
      <c r="S31038" s="404"/>
      <c r="T31038" s="404"/>
    </row>
    <row r="31039" spans="12:20" ht="16.8">
      <c r="L31039" s="404"/>
      <c r="M31039" s="404"/>
      <c r="N31039" s="404"/>
      <c r="O31039" s="404"/>
      <c r="P31039" s="404"/>
      <c r="Q31039" s="404"/>
      <c r="R31039" s="404"/>
      <c r="S31039" s="404"/>
      <c r="T31039" s="404"/>
    </row>
    <row r="31040" spans="12:20" ht="16.8">
      <c r="L31040" s="404"/>
      <c r="M31040" s="404"/>
      <c r="N31040" s="404"/>
      <c r="O31040" s="404"/>
      <c r="P31040" s="404"/>
      <c r="Q31040" s="404"/>
      <c r="R31040" s="404"/>
      <c r="S31040" s="404"/>
      <c r="T31040" s="404"/>
    </row>
    <row r="31041" spans="12:20" ht="16.8">
      <c r="L31041" s="404"/>
      <c r="M31041" s="404"/>
      <c r="N31041" s="404"/>
      <c r="O31041" s="404"/>
      <c r="P31041" s="404"/>
      <c r="Q31041" s="404"/>
      <c r="R31041" s="404"/>
      <c r="S31041" s="404"/>
      <c r="T31041" s="404"/>
    </row>
    <row r="31042" spans="12:20" ht="16.8">
      <c r="L31042" s="404"/>
      <c r="M31042" s="404"/>
      <c r="N31042" s="404"/>
      <c r="O31042" s="404"/>
      <c r="P31042" s="404"/>
      <c r="Q31042" s="404"/>
      <c r="R31042" s="404"/>
      <c r="S31042" s="404"/>
      <c r="T31042" s="404"/>
    </row>
    <row r="31043" spans="12:20" ht="16.8">
      <c r="L31043" s="404"/>
      <c r="M31043" s="404"/>
      <c r="N31043" s="404"/>
      <c r="O31043" s="404"/>
      <c r="P31043" s="404"/>
      <c r="Q31043" s="404"/>
      <c r="R31043" s="404"/>
      <c r="S31043" s="404"/>
      <c r="T31043" s="404"/>
    </row>
    <row r="31044" spans="12:20" ht="16.8">
      <c r="L31044" s="404"/>
      <c r="M31044" s="404"/>
      <c r="N31044" s="404"/>
      <c r="O31044" s="404"/>
      <c r="P31044" s="404"/>
      <c r="Q31044" s="404"/>
      <c r="R31044" s="404"/>
      <c r="S31044" s="404"/>
      <c r="T31044" s="404"/>
    </row>
    <row r="31045" spans="12:20" ht="16.8">
      <c r="L31045" s="404"/>
      <c r="M31045" s="404"/>
      <c r="N31045" s="404"/>
      <c r="O31045" s="404"/>
      <c r="P31045" s="404"/>
      <c r="Q31045" s="404"/>
      <c r="R31045" s="404"/>
      <c r="S31045" s="404"/>
      <c r="T31045" s="404"/>
    </row>
    <row r="31046" spans="12:20" ht="16.8">
      <c r="L31046" s="404"/>
      <c r="M31046" s="404"/>
      <c r="N31046" s="404"/>
      <c r="O31046" s="404"/>
      <c r="P31046" s="404"/>
      <c r="Q31046" s="404"/>
      <c r="R31046" s="404"/>
      <c r="S31046" s="404"/>
      <c r="T31046" s="404"/>
    </row>
    <row r="31047" spans="12:20" ht="16.8">
      <c r="L31047" s="404"/>
      <c r="M31047" s="404"/>
      <c r="N31047" s="404"/>
      <c r="O31047" s="404"/>
      <c r="P31047" s="404"/>
      <c r="Q31047" s="404"/>
      <c r="R31047" s="404"/>
      <c r="S31047" s="404"/>
      <c r="T31047" s="404"/>
    </row>
    <row r="31048" spans="12:20" ht="16.8">
      <c r="L31048" s="404"/>
      <c r="M31048" s="404"/>
      <c r="N31048" s="404"/>
      <c r="O31048" s="404"/>
      <c r="P31048" s="404"/>
      <c r="Q31048" s="404"/>
      <c r="R31048" s="404"/>
      <c r="S31048" s="404"/>
      <c r="T31048" s="404"/>
    </row>
    <row r="31049" spans="12:20" ht="16.8">
      <c r="L31049" s="404"/>
      <c r="M31049" s="404"/>
      <c r="N31049" s="404"/>
      <c r="O31049" s="404"/>
      <c r="P31049" s="404"/>
      <c r="Q31049" s="404"/>
      <c r="R31049" s="404"/>
      <c r="S31049" s="404"/>
      <c r="T31049" s="404"/>
    </row>
    <row r="31050" spans="12:20" ht="16.8">
      <c r="L31050" s="404"/>
      <c r="M31050" s="404"/>
      <c r="N31050" s="404"/>
      <c r="O31050" s="404"/>
      <c r="P31050" s="404"/>
      <c r="Q31050" s="404"/>
      <c r="R31050" s="404"/>
      <c r="S31050" s="404"/>
      <c r="T31050" s="404"/>
    </row>
    <row r="31051" spans="12:20" ht="16.8">
      <c r="L31051" s="404"/>
      <c r="M31051" s="404"/>
      <c r="N31051" s="404"/>
      <c r="O31051" s="404"/>
      <c r="P31051" s="404"/>
      <c r="Q31051" s="404"/>
      <c r="R31051" s="404"/>
      <c r="S31051" s="404"/>
      <c r="T31051" s="404"/>
    </row>
    <row r="31052" spans="12:20" ht="16.8">
      <c r="L31052" s="404"/>
      <c r="M31052" s="404"/>
      <c r="N31052" s="404"/>
      <c r="O31052" s="404"/>
      <c r="P31052" s="404"/>
      <c r="Q31052" s="404"/>
      <c r="R31052" s="404"/>
      <c r="S31052" s="404"/>
      <c r="T31052" s="404"/>
    </row>
    <row r="31053" spans="12:20" ht="16.8">
      <c r="L31053" s="404"/>
      <c r="M31053" s="404"/>
      <c r="N31053" s="404"/>
      <c r="O31053" s="404"/>
      <c r="P31053" s="404"/>
      <c r="Q31053" s="404"/>
      <c r="R31053" s="404"/>
      <c r="S31053" s="404"/>
      <c r="T31053" s="404"/>
    </row>
    <row r="31054" spans="12:20" ht="16.8">
      <c r="L31054" s="404"/>
      <c r="M31054" s="404"/>
      <c r="N31054" s="404"/>
      <c r="O31054" s="404"/>
      <c r="P31054" s="404"/>
      <c r="Q31054" s="404"/>
      <c r="R31054" s="404"/>
      <c r="S31054" s="404"/>
      <c r="T31054" s="404"/>
    </row>
    <row r="31055" spans="12:20" ht="16.8">
      <c r="L31055" s="404"/>
      <c r="M31055" s="404"/>
      <c r="N31055" s="404"/>
      <c r="O31055" s="404"/>
      <c r="P31055" s="404"/>
      <c r="Q31055" s="404"/>
      <c r="R31055" s="404"/>
      <c r="S31055" s="404"/>
      <c r="T31055" s="404"/>
    </row>
    <row r="31056" spans="12:20" ht="16.8">
      <c r="L31056" s="404"/>
      <c r="M31056" s="404"/>
      <c r="N31056" s="404"/>
      <c r="O31056" s="404"/>
      <c r="P31056" s="404"/>
      <c r="Q31056" s="404"/>
      <c r="R31056" s="404"/>
      <c r="S31056" s="404"/>
      <c r="T31056" s="404"/>
    </row>
    <row r="31057" spans="12:20" ht="16.8">
      <c r="L31057" s="404"/>
      <c r="M31057" s="404"/>
      <c r="N31057" s="404"/>
      <c r="O31057" s="404"/>
      <c r="P31057" s="404"/>
      <c r="Q31057" s="404"/>
      <c r="R31057" s="404"/>
      <c r="S31057" s="404"/>
      <c r="T31057" s="404"/>
    </row>
    <row r="31058" spans="12:20" ht="16.8">
      <c r="L31058" s="404"/>
      <c r="M31058" s="404"/>
      <c r="N31058" s="404"/>
      <c r="O31058" s="404"/>
      <c r="P31058" s="404"/>
      <c r="Q31058" s="404"/>
      <c r="R31058" s="404"/>
      <c r="S31058" s="404"/>
      <c r="T31058" s="404"/>
    </row>
    <row r="31059" spans="12:20" ht="16.8">
      <c r="L31059" s="404"/>
      <c r="M31059" s="404"/>
      <c r="N31059" s="404"/>
      <c r="O31059" s="404"/>
      <c r="P31059" s="404"/>
      <c r="Q31059" s="404"/>
      <c r="R31059" s="404"/>
      <c r="S31059" s="404"/>
      <c r="T31059" s="404"/>
    </row>
    <row r="31060" spans="12:20" ht="16.8">
      <c r="L31060" s="404"/>
      <c r="M31060" s="404"/>
      <c r="N31060" s="404"/>
      <c r="O31060" s="404"/>
      <c r="P31060" s="404"/>
      <c r="Q31060" s="404"/>
      <c r="R31060" s="404"/>
      <c r="S31060" s="404"/>
      <c r="T31060" s="404"/>
    </row>
    <row r="31061" spans="12:20" ht="16.8">
      <c r="L31061" s="404"/>
      <c r="M31061" s="404"/>
      <c r="N31061" s="404"/>
      <c r="O31061" s="404"/>
      <c r="P31061" s="404"/>
      <c r="Q31061" s="404"/>
      <c r="R31061" s="404"/>
      <c r="S31061" s="404"/>
      <c r="T31061" s="404"/>
    </row>
    <row r="31062" spans="12:20" ht="16.8">
      <c r="L31062" s="404"/>
      <c r="M31062" s="404"/>
      <c r="N31062" s="404"/>
      <c r="O31062" s="404"/>
      <c r="P31062" s="404"/>
      <c r="Q31062" s="404"/>
      <c r="R31062" s="404"/>
      <c r="S31062" s="404"/>
      <c r="T31062" s="404"/>
    </row>
    <row r="31063" spans="12:20" ht="16.8">
      <c r="L31063" s="404"/>
      <c r="M31063" s="404"/>
      <c r="N31063" s="404"/>
      <c r="O31063" s="404"/>
      <c r="P31063" s="404"/>
      <c r="Q31063" s="404"/>
      <c r="R31063" s="404"/>
      <c r="S31063" s="404"/>
      <c r="T31063" s="404"/>
    </row>
    <row r="31064" spans="12:20" ht="16.8">
      <c r="L31064" s="404"/>
      <c r="M31064" s="404"/>
      <c r="N31064" s="404"/>
      <c r="O31064" s="404"/>
      <c r="P31064" s="404"/>
      <c r="Q31064" s="404"/>
      <c r="R31064" s="404"/>
      <c r="S31064" s="404"/>
      <c r="T31064" s="404"/>
    </row>
    <row r="31065" spans="12:20" ht="16.8">
      <c r="L31065" s="404"/>
      <c r="M31065" s="404"/>
      <c r="N31065" s="404"/>
      <c r="O31065" s="404"/>
      <c r="P31065" s="404"/>
      <c r="Q31065" s="404"/>
      <c r="R31065" s="404"/>
      <c r="S31065" s="404"/>
      <c r="T31065" s="404"/>
    </row>
    <row r="31066" spans="12:20" ht="16.8">
      <c r="L31066" s="404"/>
      <c r="M31066" s="404"/>
      <c r="N31066" s="404"/>
      <c r="O31066" s="404"/>
      <c r="P31066" s="404"/>
      <c r="Q31066" s="404"/>
      <c r="R31066" s="404"/>
      <c r="S31066" s="404"/>
      <c r="T31066" s="404"/>
    </row>
    <row r="31067" spans="12:20" ht="16.8">
      <c r="L31067" s="404"/>
      <c r="M31067" s="404"/>
      <c r="N31067" s="404"/>
      <c r="O31067" s="404"/>
      <c r="P31067" s="404"/>
      <c r="Q31067" s="404"/>
      <c r="R31067" s="404"/>
      <c r="S31067" s="404"/>
      <c r="T31067" s="404"/>
    </row>
    <row r="31068" spans="12:20" ht="16.8">
      <c r="L31068" s="404"/>
      <c r="M31068" s="404"/>
      <c r="N31068" s="404"/>
      <c r="O31068" s="404"/>
      <c r="P31068" s="404"/>
      <c r="Q31068" s="404"/>
      <c r="R31068" s="404"/>
      <c r="S31068" s="404"/>
      <c r="T31068" s="404"/>
    </row>
    <row r="31069" spans="12:20" ht="16.8">
      <c r="L31069" s="404"/>
      <c r="M31069" s="404"/>
      <c r="N31069" s="404"/>
      <c r="O31069" s="404"/>
      <c r="P31069" s="404"/>
      <c r="Q31069" s="404"/>
      <c r="R31069" s="404"/>
      <c r="S31069" s="404"/>
      <c r="T31069" s="404"/>
    </row>
    <row r="31070" spans="12:20" ht="16.8">
      <c r="L31070" s="404"/>
      <c r="M31070" s="404"/>
      <c r="N31070" s="404"/>
      <c r="O31070" s="404"/>
      <c r="P31070" s="404"/>
      <c r="Q31070" s="404"/>
      <c r="R31070" s="404"/>
      <c r="S31070" s="404"/>
      <c r="T31070" s="404"/>
    </row>
    <row r="31071" spans="12:20" ht="16.8">
      <c r="L31071" s="404"/>
      <c r="M31071" s="404"/>
      <c r="N31071" s="404"/>
      <c r="O31071" s="404"/>
      <c r="P31071" s="404"/>
      <c r="Q31071" s="404"/>
      <c r="R31071" s="404"/>
      <c r="S31071" s="404"/>
      <c r="T31071" s="404"/>
    </row>
    <row r="31072" spans="12:20" ht="16.8">
      <c r="L31072" s="404"/>
      <c r="M31072" s="404"/>
      <c r="N31072" s="404"/>
      <c r="O31072" s="404"/>
      <c r="P31072" s="404"/>
      <c r="Q31072" s="404"/>
      <c r="R31072" s="404"/>
      <c r="S31072" s="404"/>
      <c r="T31072" s="404"/>
    </row>
    <row r="31073" spans="12:20" ht="16.8">
      <c r="L31073" s="404"/>
      <c r="M31073" s="404"/>
      <c r="N31073" s="404"/>
      <c r="O31073" s="404"/>
      <c r="P31073" s="404"/>
      <c r="Q31073" s="404"/>
      <c r="R31073" s="404"/>
      <c r="S31073" s="404"/>
      <c r="T31073" s="404"/>
    </row>
    <row r="31074" spans="12:20" ht="16.8">
      <c r="L31074" s="404"/>
      <c r="M31074" s="404"/>
      <c r="N31074" s="404"/>
      <c r="O31074" s="404"/>
      <c r="P31074" s="404"/>
      <c r="Q31074" s="404"/>
      <c r="R31074" s="404"/>
      <c r="S31074" s="404"/>
      <c r="T31074" s="404"/>
    </row>
    <row r="31075" spans="12:20" ht="16.8">
      <c r="L31075" s="404"/>
      <c r="M31075" s="404"/>
      <c r="N31075" s="404"/>
      <c r="O31075" s="404"/>
      <c r="P31075" s="404"/>
      <c r="Q31075" s="404"/>
      <c r="R31075" s="404"/>
      <c r="S31075" s="404"/>
      <c r="T31075" s="404"/>
    </row>
    <row r="31076" spans="12:20" ht="16.8">
      <c r="L31076" s="404"/>
      <c r="M31076" s="404"/>
      <c r="N31076" s="404"/>
      <c r="O31076" s="404"/>
      <c r="P31076" s="404"/>
      <c r="Q31076" s="404"/>
      <c r="R31076" s="404"/>
      <c r="S31076" s="404"/>
      <c r="T31076" s="404"/>
    </row>
    <row r="31077" spans="12:20" ht="16.8">
      <c r="L31077" s="404"/>
      <c r="M31077" s="404"/>
      <c r="N31077" s="404"/>
      <c r="O31077" s="404"/>
      <c r="P31077" s="404"/>
      <c r="Q31077" s="404"/>
      <c r="R31077" s="404"/>
      <c r="S31077" s="404"/>
      <c r="T31077" s="404"/>
    </row>
    <row r="31078" spans="12:20" ht="16.8">
      <c r="L31078" s="404"/>
      <c r="M31078" s="404"/>
      <c r="N31078" s="404"/>
      <c r="O31078" s="404"/>
      <c r="P31078" s="404"/>
      <c r="Q31078" s="404"/>
      <c r="R31078" s="404"/>
      <c r="S31078" s="404"/>
      <c r="T31078" s="404"/>
    </row>
    <row r="31079" spans="12:20" ht="16.8">
      <c r="L31079" s="404"/>
      <c r="M31079" s="404"/>
      <c r="N31079" s="404"/>
      <c r="O31079" s="404"/>
      <c r="P31079" s="404"/>
      <c r="Q31079" s="404"/>
      <c r="R31079" s="404"/>
      <c r="S31079" s="404"/>
      <c r="T31079" s="404"/>
    </row>
    <row r="31080" spans="12:20" ht="16.8">
      <c r="L31080" s="404"/>
      <c r="M31080" s="404"/>
      <c r="N31080" s="404"/>
      <c r="O31080" s="404"/>
      <c r="P31080" s="404"/>
      <c r="Q31080" s="404"/>
      <c r="R31080" s="404"/>
      <c r="S31080" s="404"/>
      <c r="T31080" s="404"/>
    </row>
    <row r="31081" spans="12:20" ht="16.8">
      <c r="L31081" s="404"/>
      <c r="M31081" s="404"/>
      <c r="N31081" s="404"/>
      <c r="O31081" s="404"/>
      <c r="P31081" s="404"/>
      <c r="Q31081" s="404"/>
      <c r="R31081" s="404"/>
      <c r="S31081" s="404"/>
      <c r="T31081" s="404"/>
    </row>
    <row r="31082" spans="12:20" ht="16.8">
      <c r="L31082" s="404"/>
      <c r="M31082" s="404"/>
      <c r="N31082" s="404"/>
      <c r="O31082" s="404"/>
      <c r="P31082" s="404"/>
      <c r="Q31082" s="404"/>
      <c r="R31082" s="404"/>
      <c r="S31082" s="404"/>
      <c r="T31082" s="404"/>
    </row>
    <row r="31083" spans="12:20" ht="16.8">
      <c r="L31083" s="404"/>
      <c r="M31083" s="404"/>
      <c r="N31083" s="404"/>
      <c r="O31083" s="404"/>
      <c r="P31083" s="404"/>
      <c r="Q31083" s="404"/>
      <c r="R31083" s="404"/>
      <c r="S31083" s="404"/>
      <c r="T31083" s="404"/>
    </row>
    <row r="31084" spans="12:20" ht="16.8">
      <c r="L31084" s="404"/>
      <c r="M31084" s="404"/>
      <c r="N31084" s="404"/>
      <c r="O31084" s="404"/>
      <c r="P31084" s="404"/>
      <c r="Q31084" s="404"/>
      <c r="R31084" s="404"/>
      <c r="S31084" s="404"/>
      <c r="T31084" s="404"/>
    </row>
    <row r="31085" spans="12:20" ht="16.8">
      <c r="L31085" s="404"/>
      <c r="M31085" s="404"/>
      <c r="N31085" s="404"/>
      <c r="O31085" s="404"/>
      <c r="P31085" s="404"/>
      <c r="Q31085" s="404"/>
      <c r="R31085" s="404"/>
      <c r="S31085" s="404"/>
      <c r="T31085" s="404"/>
    </row>
    <row r="31086" spans="12:20" ht="16.8">
      <c r="L31086" s="404"/>
      <c r="M31086" s="404"/>
      <c r="N31086" s="404"/>
      <c r="O31086" s="404"/>
      <c r="P31086" s="404"/>
      <c r="Q31086" s="404"/>
      <c r="R31086" s="404"/>
      <c r="S31086" s="404"/>
      <c r="T31086" s="404"/>
    </row>
    <row r="31087" spans="12:20" ht="16.8">
      <c r="L31087" s="404"/>
      <c r="M31087" s="404"/>
      <c r="N31087" s="404"/>
      <c r="O31087" s="404"/>
      <c r="P31087" s="404"/>
      <c r="Q31087" s="404"/>
      <c r="R31087" s="404"/>
      <c r="S31087" s="404"/>
      <c r="T31087" s="404"/>
    </row>
    <row r="31088" spans="12:20" ht="16.8">
      <c r="L31088" s="404"/>
      <c r="M31088" s="404"/>
      <c r="N31088" s="404"/>
      <c r="O31088" s="404"/>
      <c r="P31088" s="404"/>
      <c r="Q31088" s="404"/>
      <c r="R31088" s="404"/>
      <c r="S31088" s="404"/>
      <c r="T31088" s="404"/>
    </row>
    <row r="31089" spans="12:20" ht="16.8">
      <c r="L31089" s="404"/>
      <c r="M31089" s="404"/>
      <c r="N31089" s="404"/>
      <c r="O31089" s="404"/>
      <c r="P31089" s="404"/>
      <c r="Q31089" s="404"/>
      <c r="R31089" s="404"/>
      <c r="S31089" s="404"/>
      <c r="T31089" s="404"/>
    </row>
    <row r="31090" spans="12:20" ht="16.8">
      <c r="L31090" s="404"/>
      <c r="M31090" s="404"/>
      <c r="N31090" s="404"/>
      <c r="O31090" s="404"/>
      <c r="P31090" s="404"/>
      <c r="Q31090" s="404"/>
      <c r="R31090" s="404"/>
      <c r="S31090" s="404"/>
      <c r="T31090" s="404"/>
    </row>
    <row r="31091" spans="12:20" ht="16.8">
      <c r="L31091" s="404"/>
      <c r="M31091" s="404"/>
      <c r="N31091" s="404"/>
      <c r="O31091" s="404"/>
      <c r="P31091" s="404"/>
      <c r="Q31091" s="404"/>
      <c r="R31091" s="404"/>
      <c r="S31091" s="404"/>
      <c r="T31091" s="404"/>
    </row>
    <row r="31092" spans="12:20" ht="16.8">
      <c r="L31092" s="404"/>
      <c r="M31092" s="404"/>
      <c r="N31092" s="404"/>
      <c r="O31092" s="404"/>
      <c r="P31092" s="404"/>
      <c r="Q31092" s="404"/>
      <c r="R31092" s="404"/>
      <c r="S31092" s="404"/>
      <c r="T31092" s="404"/>
    </row>
    <row r="31093" spans="12:20" ht="16.8">
      <c r="L31093" s="404"/>
      <c r="M31093" s="404"/>
      <c r="N31093" s="404"/>
      <c r="O31093" s="404"/>
      <c r="P31093" s="404"/>
      <c r="Q31093" s="404"/>
      <c r="R31093" s="404"/>
      <c r="S31093" s="404"/>
      <c r="T31093" s="404"/>
    </row>
    <row r="31094" spans="12:20" ht="16.8">
      <c r="L31094" s="404"/>
      <c r="M31094" s="404"/>
      <c r="N31094" s="404"/>
      <c r="O31094" s="404"/>
      <c r="P31094" s="404"/>
      <c r="Q31094" s="404"/>
      <c r="R31094" s="404"/>
      <c r="S31094" s="404"/>
      <c r="T31094" s="404"/>
    </row>
    <row r="31095" spans="12:20" ht="16.8">
      <c r="L31095" s="404"/>
      <c r="M31095" s="404"/>
      <c r="N31095" s="404"/>
      <c r="O31095" s="404"/>
      <c r="P31095" s="404"/>
      <c r="Q31095" s="404"/>
      <c r="R31095" s="404"/>
      <c r="S31095" s="404"/>
      <c r="T31095" s="404"/>
    </row>
    <row r="31096" spans="12:20" ht="16.8">
      <c r="L31096" s="404"/>
      <c r="M31096" s="404"/>
      <c r="N31096" s="404"/>
      <c r="O31096" s="404"/>
      <c r="P31096" s="404"/>
      <c r="Q31096" s="404"/>
      <c r="R31096" s="404"/>
      <c r="S31096" s="404"/>
      <c r="T31096" s="404"/>
    </row>
    <row r="31097" spans="12:20" ht="16.8">
      <c r="L31097" s="404"/>
      <c r="M31097" s="404"/>
      <c r="N31097" s="404"/>
      <c r="O31097" s="404"/>
      <c r="P31097" s="404"/>
      <c r="Q31097" s="404"/>
      <c r="R31097" s="404"/>
      <c r="S31097" s="404"/>
      <c r="T31097" s="404"/>
    </row>
    <row r="31098" spans="12:20" ht="16.8">
      <c r="L31098" s="404"/>
      <c r="M31098" s="404"/>
      <c r="N31098" s="404"/>
      <c r="O31098" s="404"/>
      <c r="P31098" s="404"/>
      <c r="Q31098" s="404"/>
      <c r="R31098" s="404"/>
      <c r="S31098" s="404"/>
      <c r="T31098" s="404"/>
    </row>
    <row r="31099" spans="12:20" ht="16.8">
      <c r="L31099" s="404"/>
      <c r="M31099" s="404"/>
      <c r="N31099" s="404"/>
      <c r="O31099" s="404"/>
      <c r="P31099" s="404"/>
      <c r="Q31099" s="404"/>
      <c r="R31099" s="404"/>
      <c r="S31099" s="404"/>
      <c r="T31099" s="404"/>
    </row>
    <row r="31100" spans="12:20" ht="16.8">
      <c r="L31100" s="404"/>
      <c r="M31100" s="404"/>
      <c r="N31100" s="404"/>
      <c r="O31100" s="404"/>
      <c r="P31100" s="404"/>
      <c r="Q31100" s="404"/>
      <c r="R31100" s="404"/>
      <c r="S31100" s="404"/>
      <c r="T31100" s="404"/>
    </row>
    <row r="31101" spans="12:20" ht="16.8">
      <c r="L31101" s="404"/>
      <c r="M31101" s="404"/>
      <c r="N31101" s="404"/>
      <c r="O31101" s="404"/>
      <c r="P31101" s="404"/>
      <c r="Q31101" s="404"/>
      <c r="R31101" s="404"/>
      <c r="S31101" s="404"/>
      <c r="T31101" s="404"/>
    </row>
    <row r="31102" spans="12:20" ht="16.8">
      <c r="L31102" s="404"/>
      <c r="M31102" s="404"/>
      <c r="N31102" s="404"/>
      <c r="O31102" s="404"/>
      <c r="P31102" s="404"/>
      <c r="Q31102" s="404"/>
      <c r="R31102" s="404"/>
      <c r="S31102" s="404"/>
      <c r="T31102" s="404"/>
    </row>
    <row r="31103" spans="12:20" ht="16.8">
      <c r="L31103" s="404"/>
      <c r="M31103" s="404"/>
      <c r="N31103" s="404"/>
      <c r="O31103" s="404"/>
      <c r="P31103" s="404"/>
      <c r="Q31103" s="404"/>
      <c r="R31103" s="404"/>
      <c r="S31103" s="404"/>
      <c r="T31103" s="404"/>
    </row>
    <row r="31104" spans="12:20" ht="16.8">
      <c r="L31104" s="404"/>
      <c r="M31104" s="404"/>
      <c r="N31104" s="404"/>
      <c r="O31104" s="404"/>
      <c r="P31104" s="404"/>
      <c r="Q31104" s="404"/>
      <c r="R31104" s="404"/>
      <c r="S31104" s="404"/>
      <c r="T31104" s="404"/>
    </row>
    <row r="31105" spans="12:20" ht="16.8">
      <c r="L31105" s="404"/>
      <c r="M31105" s="404"/>
      <c r="N31105" s="404"/>
      <c r="O31105" s="404"/>
      <c r="P31105" s="404"/>
      <c r="Q31105" s="404"/>
      <c r="R31105" s="404"/>
      <c r="S31105" s="404"/>
      <c r="T31105" s="404"/>
    </row>
    <row r="31106" spans="12:20" ht="16.8">
      <c r="L31106" s="404"/>
      <c r="M31106" s="404"/>
      <c r="N31106" s="404"/>
      <c r="O31106" s="404"/>
      <c r="P31106" s="404"/>
      <c r="Q31106" s="404"/>
      <c r="R31106" s="404"/>
      <c r="S31106" s="404"/>
      <c r="T31106" s="404"/>
    </row>
    <row r="31107" spans="12:20" ht="16.8">
      <c r="L31107" s="404"/>
      <c r="M31107" s="404"/>
      <c r="N31107" s="404"/>
      <c r="O31107" s="404"/>
      <c r="P31107" s="404"/>
      <c r="Q31107" s="404"/>
      <c r="R31107" s="404"/>
      <c r="S31107" s="404"/>
      <c r="T31107" s="404"/>
    </row>
    <row r="31108" spans="12:20" ht="16.8">
      <c r="L31108" s="404"/>
      <c r="M31108" s="404"/>
      <c r="N31108" s="404"/>
      <c r="O31108" s="404"/>
      <c r="P31108" s="404"/>
      <c r="Q31108" s="404"/>
      <c r="R31108" s="404"/>
      <c r="S31108" s="404"/>
      <c r="T31108" s="404"/>
    </row>
    <row r="31109" spans="12:20" ht="16.8">
      <c r="L31109" s="404"/>
      <c r="M31109" s="404"/>
      <c r="N31109" s="404"/>
      <c r="O31109" s="404"/>
      <c r="P31109" s="404"/>
      <c r="Q31109" s="404"/>
      <c r="R31109" s="404"/>
      <c r="S31109" s="404"/>
      <c r="T31109" s="404"/>
    </row>
    <row r="31110" spans="12:20" ht="16.8">
      <c r="L31110" s="404"/>
      <c r="M31110" s="404"/>
      <c r="N31110" s="404"/>
      <c r="O31110" s="404"/>
      <c r="P31110" s="404"/>
      <c r="Q31110" s="404"/>
      <c r="R31110" s="404"/>
      <c r="S31110" s="404"/>
      <c r="T31110" s="404"/>
    </row>
    <row r="31111" spans="12:20" ht="16.8">
      <c r="L31111" s="404"/>
      <c r="M31111" s="404"/>
      <c r="N31111" s="404"/>
      <c r="O31111" s="404"/>
      <c r="P31111" s="404"/>
      <c r="Q31111" s="404"/>
      <c r="R31111" s="404"/>
      <c r="S31111" s="404"/>
      <c r="T31111" s="404"/>
    </row>
    <row r="31112" spans="12:20" ht="16.8">
      <c r="L31112" s="404"/>
      <c r="M31112" s="404"/>
      <c r="N31112" s="404"/>
      <c r="O31112" s="404"/>
      <c r="P31112" s="404"/>
      <c r="Q31112" s="404"/>
      <c r="R31112" s="404"/>
      <c r="S31112" s="404"/>
      <c r="T31112" s="404"/>
    </row>
    <row r="31113" spans="12:20" ht="16.8">
      <c r="L31113" s="404"/>
      <c r="M31113" s="404"/>
      <c r="N31113" s="404"/>
      <c r="O31113" s="404"/>
      <c r="P31113" s="404"/>
      <c r="Q31113" s="404"/>
      <c r="R31113" s="404"/>
      <c r="S31113" s="404"/>
      <c r="T31113" s="404"/>
    </row>
    <row r="31114" spans="12:20" ht="16.8">
      <c r="L31114" s="404"/>
      <c r="M31114" s="404"/>
      <c r="N31114" s="404"/>
      <c r="O31114" s="404"/>
      <c r="P31114" s="404"/>
      <c r="Q31114" s="404"/>
      <c r="R31114" s="404"/>
      <c r="S31114" s="404"/>
      <c r="T31114" s="404"/>
    </row>
    <row r="31115" spans="12:20" ht="16.8">
      <c r="L31115" s="404"/>
      <c r="M31115" s="404"/>
      <c r="N31115" s="404"/>
      <c r="O31115" s="404"/>
      <c r="P31115" s="404"/>
      <c r="Q31115" s="404"/>
      <c r="R31115" s="404"/>
      <c r="S31115" s="404"/>
      <c r="T31115" s="404"/>
    </row>
    <row r="31116" spans="12:20" ht="16.8">
      <c r="L31116" s="404"/>
      <c r="M31116" s="404"/>
      <c r="N31116" s="404"/>
      <c r="O31116" s="404"/>
      <c r="P31116" s="404"/>
      <c r="Q31116" s="404"/>
      <c r="R31116" s="404"/>
      <c r="S31116" s="404"/>
      <c r="T31116" s="404"/>
    </row>
    <row r="31117" spans="12:20" ht="16.8">
      <c r="L31117" s="404"/>
      <c r="M31117" s="404"/>
      <c r="N31117" s="404"/>
      <c r="O31117" s="404"/>
      <c r="P31117" s="404"/>
      <c r="Q31117" s="404"/>
      <c r="R31117" s="404"/>
      <c r="S31117" s="404"/>
      <c r="T31117" s="404"/>
    </row>
    <row r="31118" spans="12:20" ht="16.8">
      <c r="L31118" s="404"/>
      <c r="M31118" s="404"/>
      <c r="N31118" s="404"/>
      <c r="O31118" s="404"/>
      <c r="P31118" s="404"/>
      <c r="Q31118" s="404"/>
      <c r="R31118" s="404"/>
      <c r="S31118" s="404"/>
      <c r="T31118" s="404"/>
    </row>
    <row r="31119" spans="12:20" ht="16.8">
      <c r="L31119" s="404"/>
      <c r="M31119" s="404"/>
      <c r="N31119" s="404"/>
      <c r="O31119" s="404"/>
      <c r="P31119" s="404"/>
      <c r="Q31119" s="404"/>
      <c r="R31119" s="404"/>
      <c r="S31119" s="404"/>
      <c r="T31119" s="404"/>
    </row>
    <row r="31120" spans="12:20" ht="16.8">
      <c r="L31120" s="404"/>
      <c r="M31120" s="404"/>
      <c r="N31120" s="404"/>
      <c r="O31120" s="404"/>
      <c r="P31120" s="404"/>
      <c r="Q31120" s="404"/>
      <c r="R31120" s="404"/>
      <c r="S31120" s="404"/>
      <c r="T31120" s="404"/>
    </row>
    <row r="31121" spans="12:20" ht="16.8">
      <c r="L31121" s="404"/>
      <c r="M31121" s="404"/>
      <c r="N31121" s="404"/>
      <c r="O31121" s="404"/>
      <c r="P31121" s="404"/>
      <c r="Q31121" s="404"/>
      <c r="R31121" s="404"/>
      <c r="S31121" s="404"/>
      <c r="T31121" s="404"/>
    </row>
    <row r="31122" spans="12:20" ht="16.8">
      <c r="L31122" s="404"/>
      <c r="M31122" s="404"/>
      <c r="N31122" s="404"/>
      <c r="O31122" s="404"/>
      <c r="P31122" s="404"/>
      <c r="Q31122" s="404"/>
      <c r="R31122" s="404"/>
      <c r="S31122" s="404"/>
      <c r="T31122" s="404"/>
    </row>
    <row r="31123" spans="12:20" ht="16.8">
      <c r="L31123" s="404"/>
      <c r="M31123" s="404"/>
      <c r="N31123" s="404"/>
      <c r="O31123" s="404"/>
      <c r="P31123" s="404"/>
      <c r="Q31123" s="404"/>
      <c r="R31123" s="404"/>
      <c r="S31123" s="404"/>
      <c r="T31123" s="404"/>
    </row>
    <row r="31124" spans="12:20" ht="16.8">
      <c r="L31124" s="404"/>
      <c r="M31124" s="404"/>
      <c r="N31124" s="404"/>
      <c r="O31124" s="404"/>
      <c r="P31124" s="404"/>
      <c r="Q31124" s="404"/>
      <c r="R31124" s="404"/>
      <c r="S31124" s="404"/>
      <c r="T31124" s="404"/>
    </row>
    <row r="31125" spans="12:20" ht="16.8">
      <c r="L31125" s="404"/>
      <c r="M31125" s="404"/>
      <c r="N31125" s="404"/>
      <c r="O31125" s="404"/>
      <c r="P31125" s="404"/>
      <c r="Q31125" s="404"/>
      <c r="R31125" s="404"/>
      <c r="S31125" s="404"/>
      <c r="T31125" s="404"/>
    </row>
    <row r="31126" spans="12:20" ht="16.8">
      <c r="L31126" s="404"/>
      <c r="M31126" s="404"/>
      <c r="N31126" s="404"/>
      <c r="O31126" s="404"/>
      <c r="P31126" s="404"/>
      <c r="Q31126" s="404"/>
      <c r="R31126" s="404"/>
      <c r="S31126" s="404"/>
      <c r="T31126" s="404"/>
    </row>
    <row r="31127" spans="12:20" ht="16.8">
      <c r="L31127" s="404"/>
      <c r="M31127" s="404"/>
      <c r="N31127" s="404"/>
      <c r="O31127" s="404"/>
      <c r="P31127" s="404"/>
      <c r="Q31127" s="404"/>
      <c r="R31127" s="404"/>
      <c r="S31127" s="404"/>
      <c r="T31127" s="404"/>
    </row>
    <row r="31128" spans="12:20" ht="16.8">
      <c r="L31128" s="404"/>
      <c r="M31128" s="404"/>
      <c r="N31128" s="404"/>
      <c r="O31128" s="404"/>
      <c r="P31128" s="404"/>
      <c r="Q31128" s="404"/>
      <c r="R31128" s="404"/>
      <c r="S31128" s="404"/>
      <c r="T31128" s="404"/>
    </row>
    <row r="31129" spans="12:20" ht="16.8">
      <c r="L31129" s="404"/>
      <c r="M31129" s="404"/>
      <c r="N31129" s="404"/>
      <c r="O31129" s="404"/>
      <c r="P31129" s="404"/>
      <c r="Q31129" s="404"/>
      <c r="R31129" s="404"/>
      <c r="S31129" s="404"/>
      <c r="T31129" s="404"/>
    </row>
    <row r="31130" spans="12:20" ht="16.8">
      <c r="L31130" s="404"/>
      <c r="M31130" s="404"/>
      <c r="N31130" s="404"/>
      <c r="O31130" s="404"/>
      <c r="P31130" s="404"/>
      <c r="Q31130" s="404"/>
      <c r="R31130" s="404"/>
      <c r="S31130" s="404"/>
      <c r="T31130" s="404"/>
    </row>
    <row r="31131" spans="12:20" ht="16.8">
      <c r="L31131" s="404"/>
      <c r="M31131" s="404"/>
      <c r="N31131" s="404"/>
      <c r="O31131" s="404"/>
      <c r="P31131" s="404"/>
      <c r="Q31131" s="404"/>
      <c r="R31131" s="404"/>
      <c r="S31131" s="404"/>
      <c r="T31131" s="404"/>
    </row>
    <row r="31132" spans="12:20" ht="16.8">
      <c r="L31132" s="404"/>
      <c r="M31132" s="404"/>
      <c r="N31132" s="404"/>
      <c r="O31132" s="404"/>
      <c r="P31132" s="404"/>
      <c r="Q31132" s="404"/>
      <c r="R31132" s="404"/>
      <c r="S31132" s="404"/>
      <c r="T31132" s="404"/>
    </row>
    <row r="31133" spans="12:20" ht="16.8">
      <c r="L31133" s="404"/>
      <c r="M31133" s="404"/>
      <c r="N31133" s="404"/>
      <c r="O31133" s="404"/>
      <c r="P31133" s="404"/>
      <c r="Q31133" s="404"/>
      <c r="R31133" s="404"/>
      <c r="S31133" s="404"/>
      <c r="T31133" s="404"/>
    </row>
    <row r="31134" spans="12:20" ht="16.8">
      <c r="L31134" s="404"/>
      <c r="M31134" s="404"/>
      <c r="N31134" s="404"/>
      <c r="O31134" s="404"/>
      <c r="P31134" s="404"/>
      <c r="Q31134" s="404"/>
      <c r="R31134" s="404"/>
      <c r="S31134" s="404"/>
      <c r="T31134" s="404"/>
    </row>
    <row r="31135" spans="12:20" ht="16.8">
      <c r="L31135" s="404"/>
      <c r="M31135" s="404"/>
      <c r="N31135" s="404"/>
      <c r="O31135" s="404"/>
      <c r="P31135" s="404"/>
      <c r="Q31135" s="404"/>
      <c r="R31135" s="404"/>
      <c r="S31135" s="404"/>
      <c r="T31135" s="404"/>
    </row>
    <row r="31136" spans="12:20" ht="16.8">
      <c r="L31136" s="404"/>
      <c r="M31136" s="404"/>
      <c r="N31136" s="404"/>
      <c r="O31136" s="404"/>
      <c r="P31136" s="404"/>
      <c r="Q31136" s="404"/>
      <c r="R31136" s="404"/>
      <c r="S31136" s="404"/>
      <c r="T31136" s="404"/>
    </row>
    <row r="31137" spans="12:20" ht="16.8">
      <c r="L31137" s="404"/>
      <c r="M31137" s="404"/>
      <c r="N31137" s="404"/>
      <c r="O31137" s="404"/>
      <c r="P31137" s="404"/>
      <c r="Q31137" s="404"/>
      <c r="R31137" s="404"/>
      <c r="S31137" s="404"/>
      <c r="T31137" s="404"/>
    </row>
    <row r="31138" spans="12:20" ht="16.8">
      <c r="L31138" s="404"/>
      <c r="M31138" s="404"/>
      <c r="N31138" s="404"/>
      <c r="O31138" s="404"/>
      <c r="P31138" s="404"/>
      <c r="Q31138" s="404"/>
      <c r="R31138" s="404"/>
      <c r="S31138" s="404"/>
      <c r="T31138" s="404"/>
    </row>
    <row r="31139" spans="12:20" ht="16.8">
      <c r="L31139" s="404"/>
      <c r="M31139" s="404"/>
      <c r="N31139" s="404"/>
      <c r="O31139" s="404"/>
      <c r="P31139" s="404"/>
      <c r="Q31139" s="404"/>
      <c r="R31139" s="404"/>
      <c r="S31139" s="404"/>
      <c r="T31139" s="404"/>
    </row>
    <row r="31140" spans="12:20" ht="16.8">
      <c r="L31140" s="404"/>
      <c r="M31140" s="404"/>
      <c r="N31140" s="404"/>
      <c r="O31140" s="404"/>
      <c r="P31140" s="404"/>
      <c r="Q31140" s="404"/>
      <c r="R31140" s="404"/>
      <c r="S31140" s="404"/>
      <c r="T31140" s="404"/>
    </row>
    <row r="31141" spans="12:20" ht="16.8">
      <c r="L31141" s="404"/>
      <c r="M31141" s="404"/>
      <c r="N31141" s="404"/>
      <c r="O31141" s="404"/>
      <c r="P31141" s="404"/>
      <c r="Q31141" s="404"/>
      <c r="R31141" s="404"/>
      <c r="S31141" s="404"/>
      <c r="T31141" s="404"/>
    </row>
    <row r="31142" spans="12:20" ht="16.8">
      <c r="L31142" s="404"/>
      <c r="M31142" s="404"/>
      <c r="N31142" s="404"/>
      <c r="O31142" s="404"/>
      <c r="P31142" s="404"/>
      <c r="Q31142" s="404"/>
      <c r="R31142" s="404"/>
      <c r="S31142" s="404"/>
      <c r="T31142" s="404"/>
    </row>
    <row r="31143" spans="12:20" ht="16.8">
      <c r="L31143" s="404"/>
      <c r="M31143" s="404"/>
      <c r="N31143" s="404"/>
      <c r="O31143" s="404"/>
      <c r="P31143" s="404"/>
      <c r="Q31143" s="404"/>
      <c r="R31143" s="404"/>
      <c r="S31143" s="404"/>
      <c r="T31143" s="404"/>
    </row>
    <row r="31144" spans="12:20" ht="16.8">
      <c r="L31144" s="404"/>
      <c r="M31144" s="404"/>
      <c r="N31144" s="404"/>
      <c r="O31144" s="404"/>
      <c r="P31144" s="404"/>
      <c r="Q31144" s="404"/>
      <c r="R31144" s="404"/>
      <c r="S31144" s="404"/>
      <c r="T31144" s="404"/>
    </row>
    <row r="31145" spans="12:20" ht="16.8">
      <c r="L31145" s="404"/>
      <c r="M31145" s="404"/>
      <c r="N31145" s="404"/>
      <c r="O31145" s="404"/>
      <c r="P31145" s="404"/>
      <c r="Q31145" s="404"/>
      <c r="R31145" s="404"/>
      <c r="S31145" s="404"/>
      <c r="T31145" s="404"/>
    </row>
    <row r="31146" spans="12:20" ht="16.8">
      <c r="L31146" s="404"/>
      <c r="M31146" s="404"/>
      <c r="N31146" s="404"/>
      <c r="O31146" s="404"/>
      <c r="P31146" s="404"/>
      <c r="Q31146" s="404"/>
      <c r="R31146" s="404"/>
      <c r="S31146" s="404"/>
      <c r="T31146" s="404"/>
    </row>
    <row r="31147" spans="12:20" ht="16.8">
      <c r="L31147" s="404"/>
      <c r="M31147" s="404"/>
      <c r="N31147" s="404"/>
      <c r="O31147" s="404"/>
      <c r="P31147" s="404"/>
      <c r="Q31147" s="404"/>
      <c r="R31147" s="404"/>
      <c r="S31147" s="404"/>
      <c r="T31147" s="404"/>
    </row>
    <row r="31148" spans="12:20" ht="16.8">
      <c r="L31148" s="404"/>
      <c r="M31148" s="404"/>
      <c r="N31148" s="404"/>
      <c r="O31148" s="404"/>
      <c r="P31148" s="404"/>
      <c r="Q31148" s="404"/>
      <c r="R31148" s="404"/>
      <c r="S31148" s="404"/>
      <c r="T31148" s="404"/>
    </row>
    <row r="31149" spans="12:20" ht="16.8">
      <c r="L31149" s="404"/>
      <c r="M31149" s="404"/>
      <c r="N31149" s="404"/>
      <c r="O31149" s="404"/>
      <c r="P31149" s="404"/>
      <c r="Q31149" s="404"/>
      <c r="R31149" s="404"/>
      <c r="S31149" s="404"/>
      <c r="T31149" s="404"/>
    </row>
    <row r="31150" spans="12:20" ht="16.8">
      <c r="L31150" s="404"/>
      <c r="M31150" s="404"/>
      <c r="N31150" s="404"/>
      <c r="O31150" s="404"/>
      <c r="P31150" s="404"/>
      <c r="Q31150" s="404"/>
      <c r="R31150" s="404"/>
      <c r="S31150" s="404"/>
      <c r="T31150" s="404"/>
    </row>
    <row r="31151" spans="12:20" ht="16.8">
      <c r="L31151" s="404"/>
      <c r="M31151" s="404"/>
      <c r="N31151" s="404"/>
      <c r="O31151" s="404"/>
      <c r="P31151" s="404"/>
      <c r="Q31151" s="404"/>
      <c r="R31151" s="404"/>
      <c r="S31151" s="404"/>
      <c r="T31151" s="404"/>
    </row>
    <row r="31152" spans="12:20" ht="16.8">
      <c r="L31152" s="404"/>
      <c r="M31152" s="404"/>
      <c r="N31152" s="404"/>
      <c r="O31152" s="404"/>
      <c r="P31152" s="404"/>
      <c r="Q31152" s="404"/>
      <c r="R31152" s="404"/>
      <c r="S31152" s="404"/>
      <c r="T31152" s="404"/>
    </row>
    <row r="31153" spans="12:20" ht="16.8">
      <c r="L31153" s="404"/>
      <c r="M31153" s="404"/>
      <c r="N31153" s="404"/>
      <c r="O31153" s="404"/>
      <c r="P31153" s="404"/>
      <c r="Q31153" s="404"/>
      <c r="R31153" s="404"/>
      <c r="S31153" s="404"/>
      <c r="T31153" s="404"/>
    </row>
    <row r="31154" spans="12:20" ht="16.8">
      <c r="L31154" s="404"/>
      <c r="M31154" s="404"/>
      <c r="N31154" s="404"/>
      <c r="O31154" s="404"/>
      <c r="P31154" s="404"/>
      <c r="Q31154" s="404"/>
      <c r="R31154" s="404"/>
      <c r="S31154" s="404"/>
      <c r="T31154" s="404"/>
    </row>
    <row r="31155" spans="12:20" ht="16.8">
      <c r="L31155" s="404"/>
      <c r="M31155" s="404"/>
      <c r="N31155" s="404"/>
      <c r="O31155" s="404"/>
      <c r="P31155" s="404"/>
      <c r="Q31155" s="404"/>
      <c r="R31155" s="404"/>
      <c r="S31155" s="404"/>
      <c r="T31155" s="404"/>
    </row>
    <row r="31156" spans="12:20" ht="16.8">
      <c r="L31156" s="404"/>
      <c r="M31156" s="404"/>
      <c r="N31156" s="404"/>
      <c r="O31156" s="404"/>
      <c r="P31156" s="404"/>
      <c r="Q31156" s="404"/>
      <c r="R31156" s="404"/>
      <c r="S31156" s="404"/>
      <c r="T31156" s="404"/>
    </row>
    <row r="31157" spans="12:20" ht="16.8">
      <c r="L31157" s="404"/>
      <c r="M31157" s="404"/>
      <c r="N31157" s="404"/>
      <c r="O31157" s="404"/>
      <c r="P31157" s="404"/>
      <c r="Q31157" s="404"/>
      <c r="R31157" s="404"/>
      <c r="S31157" s="404"/>
      <c r="T31157" s="404"/>
    </row>
    <row r="31158" spans="12:20" ht="16.8">
      <c r="L31158" s="404"/>
      <c r="M31158" s="404"/>
      <c r="N31158" s="404"/>
      <c r="O31158" s="404"/>
      <c r="P31158" s="404"/>
      <c r="Q31158" s="404"/>
      <c r="R31158" s="404"/>
      <c r="S31158" s="404"/>
      <c r="T31158" s="404"/>
    </row>
    <row r="31159" spans="12:20" ht="16.8">
      <c r="L31159" s="404"/>
      <c r="M31159" s="404"/>
      <c r="N31159" s="404"/>
      <c r="O31159" s="404"/>
      <c r="P31159" s="404"/>
      <c r="Q31159" s="404"/>
      <c r="R31159" s="404"/>
      <c r="S31159" s="404"/>
      <c r="T31159" s="404"/>
    </row>
    <row r="31160" spans="12:20" ht="16.8">
      <c r="L31160" s="404"/>
      <c r="M31160" s="404"/>
      <c r="N31160" s="404"/>
      <c r="O31160" s="404"/>
      <c r="P31160" s="404"/>
      <c r="Q31160" s="404"/>
      <c r="R31160" s="404"/>
      <c r="S31160" s="404"/>
      <c r="T31160" s="404"/>
    </row>
    <row r="31161" spans="12:20" ht="16.8">
      <c r="L31161" s="404"/>
      <c r="M31161" s="404"/>
      <c r="N31161" s="404"/>
      <c r="O31161" s="404"/>
      <c r="P31161" s="404"/>
      <c r="Q31161" s="404"/>
      <c r="R31161" s="404"/>
      <c r="S31161" s="404"/>
      <c r="T31161" s="404"/>
    </row>
    <row r="31162" spans="12:20" ht="16.8">
      <c r="L31162" s="404"/>
      <c r="M31162" s="404"/>
      <c r="N31162" s="404"/>
      <c r="O31162" s="404"/>
      <c r="P31162" s="404"/>
      <c r="Q31162" s="404"/>
      <c r="R31162" s="404"/>
      <c r="S31162" s="404"/>
      <c r="T31162" s="404"/>
    </row>
    <row r="31163" spans="12:20" ht="16.8">
      <c r="L31163" s="404"/>
      <c r="M31163" s="404"/>
      <c r="N31163" s="404"/>
      <c r="O31163" s="404"/>
      <c r="P31163" s="404"/>
      <c r="Q31163" s="404"/>
      <c r="R31163" s="404"/>
      <c r="S31163" s="404"/>
      <c r="T31163" s="404"/>
    </row>
    <row r="31164" spans="12:20" ht="16.8">
      <c r="L31164" s="404"/>
      <c r="M31164" s="404"/>
      <c r="N31164" s="404"/>
      <c r="O31164" s="404"/>
      <c r="P31164" s="404"/>
      <c r="Q31164" s="404"/>
      <c r="R31164" s="404"/>
      <c r="S31164" s="404"/>
      <c r="T31164" s="404"/>
    </row>
    <row r="31165" spans="12:20" ht="16.8">
      <c r="L31165" s="404"/>
      <c r="M31165" s="404"/>
      <c r="N31165" s="404"/>
      <c r="O31165" s="404"/>
      <c r="P31165" s="404"/>
      <c r="Q31165" s="404"/>
      <c r="R31165" s="404"/>
      <c r="S31165" s="404"/>
      <c r="T31165" s="404"/>
    </row>
    <row r="31166" spans="12:20" ht="16.8">
      <c r="L31166" s="404"/>
      <c r="M31166" s="404"/>
      <c r="N31166" s="404"/>
      <c r="O31166" s="404"/>
      <c r="P31166" s="404"/>
      <c r="Q31166" s="404"/>
      <c r="R31166" s="404"/>
      <c r="S31166" s="404"/>
      <c r="T31166" s="404"/>
    </row>
    <row r="31167" spans="12:20" ht="16.8">
      <c r="L31167" s="404"/>
      <c r="M31167" s="404"/>
      <c r="N31167" s="404"/>
      <c r="O31167" s="404"/>
      <c r="P31167" s="404"/>
      <c r="Q31167" s="404"/>
      <c r="R31167" s="404"/>
      <c r="S31167" s="404"/>
      <c r="T31167" s="404"/>
    </row>
    <row r="31168" spans="12:20" ht="16.8">
      <c r="L31168" s="404"/>
      <c r="M31168" s="404"/>
      <c r="N31168" s="404"/>
      <c r="O31168" s="404"/>
      <c r="P31168" s="404"/>
      <c r="Q31168" s="404"/>
      <c r="R31168" s="404"/>
      <c r="S31168" s="404"/>
      <c r="T31168" s="404"/>
    </row>
    <row r="31169" spans="12:20" ht="16.8">
      <c r="L31169" s="404"/>
      <c r="M31169" s="404"/>
      <c r="N31169" s="404"/>
      <c r="O31169" s="404"/>
      <c r="P31169" s="404"/>
      <c r="Q31169" s="404"/>
      <c r="R31169" s="404"/>
      <c r="S31169" s="404"/>
      <c r="T31169" s="404"/>
    </row>
    <row r="31170" spans="12:20" ht="16.8">
      <c r="L31170" s="404"/>
      <c r="M31170" s="404"/>
      <c r="N31170" s="404"/>
      <c r="O31170" s="404"/>
      <c r="P31170" s="404"/>
      <c r="Q31170" s="404"/>
      <c r="R31170" s="404"/>
      <c r="S31170" s="404"/>
      <c r="T31170" s="404"/>
    </row>
    <row r="31171" spans="12:20" ht="16.8">
      <c r="L31171" s="404"/>
      <c r="M31171" s="404"/>
      <c r="N31171" s="404"/>
      <c r="O31171" s="404"/>
      <c r="P31171" s="404"/>
      <c r="Q31171" s="404"/>
      <c r="R31171" s="404"/>
      <c r="S31171" s="404"/>
      <c r="T31171" s="404"/>
    </row>
    <row r="31172" spans="12:20" ht="16.8">
      <c r="L31172" s="404"/>
      <c r="M31172" s="404"/>
      <c r="N31172" s="404"/>
      <c r="O31172" s="404"/>
      <c r="P31172" s="404"/>
      <c r="Q31172" s="404"/>
      <c r="R31172" s="404"/>
      <c r="S31172" s="404"/>
      <c r="T31172" s="404"/>
    </row>
    <row r="31173" spans="12:20" ht="16.8">
      <c r="L31173" s="404"/>
      <c r="M31173" s="404"/>
      <c r="N31173" s="404"/>
      <c r="O31173" s="404"/>
      <c r="P31173" s="404"/>
      <c r="Q31173" s="404"/>
      <c r="R31173" s="404"/>
      <c r="S31173" s="404"/>
      <c r="T31173" s="404"/>
    </row>
    <row r="31174" spans="12:20" ht="16.8">
      <c r="L31174" s="404"/>
      <c r="M31174" s="404"/>
      <c r="N31174" s="404"/>
      <c r="O31174" s="404"/>
      <c r="P31174" s="404"/>
      <c r="Q31174" s="404"/>
      <c r="R31174" s="404"/>
      <c r="S31174" s="404"/>
      <c r="T31174" s="404"/>
    </row>
    <row r="31175" spans="12:20" ht="16.8">
      <c r="L31175" s="404"/>
      <c r="M31175" s="404"/>
      <c r="N31175" s="404"/>
      <c r="O31175" s="404"/>
      <c r="P31175" s="404"/>
      <c r="Q31175" s="404"/>
      <c r="R31175" s="404"/>
      <c r="S31175" s="404"/>
      <c r="T31175" s="404"/>
    </row>
    <row r="31176" spans="12:20" ht="16.8">
      <c r="L31176" s="404"/>
      <c r="M31176" s="404"/>
      <c r="N31176" s="404"/>
      <c r="O31176" s="404"/>
      <c r="P31176" s="404"/>
      <c r="Q31176" s="404"/>
      <c r="R31176" s="404"/>
      <c r="S31176" s="404"/>
      <c r="T31176" s="404"/>
    </row>
    <row r="31177" spans="12:20" ht="16.8">
      <c r="L31177" s="404"/>
      <c r="M31177" s="404"/>
      <c r="N31177" s="404"/>
      <c r="O31177" s="404"/>
      <c r="P31177" s="404"/>
      <c r="Q31177" s="404"/>
      <c r="R31177" s="404"/>
      <c r="S31177" s="404"/>
      <c r="T31177" s="404"/>
    </row>
    <row r="31178" spans="12:20" ht="16.8">
      <c r="L31178" s="404"/>
      <c r="M31178" s="404"/>
      <c r="N31178" s="404"/>
      <c r="O31178" s="404"/>
      <c r="P31178" s="404"/>
      <c r="Q31178" s="404"/>
      <c r="R31178" s="404"/>
      <c r="S31178" s="404"/>
      <c r="T31178" s="404"/>
    </row>
    <row r="31179" spans="12:20" ht="16.8">
      <c r="L31179" s="404"/>
      <c r="M31179" s="404"/>
      <c r="N31179" s="404"/>
      <c r="O31179" s="404"/>
      <c r="P31179" s="404"/>
      <c r="Q31179" s="404"/>
      <c r="R31179" s="404"/>
      <c r="S31179" s="404"/>
      <c r="T31179" s="404"/>
    </row>
    <row r="31180" spans="12:20" ht="16.8">
      <c r="L31180" s="404"/>
      <c r="M31180" s="404"/>
      <c r="N31180" s="404"/>
      <c r="O31180" s="404"/>
      <c r="P31180" s="404"/>
      <c r="Q31180" s="404"/>
      <c r="R31180" s="404"/>
      <c r="S31180" s="404"/>
      <c r="T31180" s="404"/>
    </row>
    <row r="31181" spans="12:20" ht="16.8">
      <c r="L31181" s="404"/>
      <c r="M31181" s="404"/>
      <c r="N31181" s="404"/>
      <c r="O31181" s="404"/>
      <c r="P31181" s="404"/>
      <c r="Q31181" s="404"/>
      <c r="R31181" s="404"/>
      <c r="S31181" s="404"/>
      <c r="T31181" s="404"/>
    </row>
    <row r="31182" spans="12:20" ht="16.8">
      <c r="L31182" s="404"/>
      <c r="M31182" s="404"/>
      <c r="N31182" s="404"/>
      <c r="O31182" s="404"/>
      <c r="P31182" s="404"/>
      <c r="Q31182" s="404"/>
      <c r="R31182" s="404"/>
      <c r="S31182" s="404"/>
      <c r="T31182" s="404"/>
    </row>
    <row r="31183" spans="12:20" ht="16.8">
      <c r="L31183" s="404"/>
      <c r="M31183" s="404"/>
      <c r="N31183" s="404"/>
      <c r="O31183" s="404"/>
      <c r="P31183" s="404"/>
      <c r="Q31183" s="404"/>
      <c r="R31183" s="404"/>
      <c r="S31183" s="404"/>
      <c r="T31183" s="404"/>
    </row>
    <row r="31184" spans="12:20" ht="16.8">
      <c r="L31184" s="404"/>
      <c r="M31184" s="404"/>
      <c r="N31184" s="404"/>
      <c r="O31184" s="404"/>
      <c r="P31184" s="404"/>
      <c r="Q31184" s="404"/>
      <c r="R31184" s="404"/>
      <c r="S31184" s="404"/>
      <c r="T31184" s="404"/>
    </row>
    <row r="31185" spans="12:20" ht="16.8">
      <c r="L31185" s="404"/>
      <c r="M31185" s="404"/>
      <c r="N31185" s="404"/>
      <c r="O31185" s="404"/>
      <c r="P31185" s="404"/>
      <c r="Q31185" s="404"/>
      <c r="R31185" s="404"/>
      <c r="S31185" s="404"/>
      <c r="T31185" s="404"/>
    </row>
    <row r="31186" spans="12:20" ht="16.8">
      <c r="L31186" s="404"/>
      <c r="M31186" s="404"/>
      <c r="N31186" s="404"/>
      <c r="O31186" s="404"/>
      <c r="P31186" s="404"/>
      <c r="Q31186" s="404"/>
      <c r="R31186" s="404"/>
      <c r="S31186" s="404"/>
      <c r="T31186" s="404"/>
    </row>
    <row r="31187" spans="12:20" ht="16.8">
      <c r="L31187" s="404"/>
      <c r="M31187" s="404"/>
      <c r="N31187" s="404"/>
      <c r="O31187" s="404"/>
      <c r="P31187" s="404"/>
      <c r="Q31187" s="404"/>
      <c r="R31187" s="404"/>
      <c r="S31187" s="404"/>
      <c r="T31187" s="404"/>
    </row>
    <row r="31188" spans="12:20" ht="16.8">
      <c r="L31188" s="404"/>
      <c r="M31188" s="404"/>
      <c r="N31188" s="404"/>
      <c r="O31188" s="404"/>
      <c r="P31188" s="404"/>
      <c r="Q31188" s="404"/>
      <c r="R31188" s="404"/>
      <c r="S31188" s="404"/>
      <c r="T31188" s="404"/>
    </row>
    <row r="31189" spans="12:20" ht="16.8">
      <c r="L31189" s="404"/>
      <c r="M31189" s="404"/>
      <c r="N31189" s="404"/>
      <c r="O31189" s="404"/>
      <c r="P31189" s="404"/>
      <c r="Q31189" s="404"/>
      <c r="R31189" s="404"/>
      <c r="S31189" s="404"/>
      <c r="T31189" s="404"/>
    </row>
    <row r="31190" spans="12:20" ht="16.8">
      <c r="L31190" s="404"/>
      <c r="M31190" s="404"/>
      <c r="N31190" s="404"/>
      <c r="O31190" s="404"/>
      <c r="P31190" s="404"/>
      <c r="Q31190" s="404"/>
      <c r="R31190" s="404"/>
      <c r="S31190" s="404"/>
      <c r="T31190" s="404"/>
    </row>
    <row r="31191" spans="12:20" ht="16.8">
      <c r="L31191" s="404"/>
      <c r="M31191" s="404"/>
      <c r="N31191" s="404"/>
      <c r="O31191" s="404"/>
      <c r="P31191" s="404"/>
      <c r="Q31191" s="404"/>
      <c r="R31191" s="404"/>
      <c r="S31191" s="404"/>
      <c r="T31191" s="404"/>
    </row>
    <row r="31192" spans="12:20" ht="16.8">
      <c r="L31192" s="404"/>
      <c r="M31192" s="404"/>
      <c r="N31192" s="404"/>
      <c r="O31192" s="404"/>
      <c r="P31192" s="404"/>
      <c r="Q31192" s="404"/>
      <c r="R31192" s="404"/>
      <c r="S31192" s="404"/>
      <c r="T31192" s="404"/>
    </row>
    <row r="31193" spans="12:20" ht="16.8">
      <c r="L31193" s="404"/>
      <c r="M31193" s="404"/>
      <c r="N31193" s="404"/>
      <c r="O31193" s="404"/>
      <c r="P31193" s="404"/>
      <c r="Q31193" s="404"/>
      <c r="R31193" s="404"/>
      <c r="S31193" s="404"/>
      <c r="T31193" s="404"/>
    </row>
    <row r="31194" spans="12:20" ht="16.8">
      <c r="L31194" s="404"/>
      <c r="M31194" s="404"/>
      <c r="N31194" s="404"/>
      <c r="O31194" s="404"/>
      <c r="P31194" s="404"/>
      <c r="Q31194" s="404"/>
      <c r="R31194" s="404"/>
      <c r="S31194" s="404"/>
      <c r="T31194" s="404"/>
    </row>
    <row r="31195" spans="12:20" ht="16.8">
      <c r="L31195" s="404"/>
      <c r="M31195" s="404"/>
      <c r="N31195" s="404"/>
      <c r="O31195" s="404"/>
      <c r="P31195" s="404"/>
      <c r="Q31195" s="404"/>
      <c r="R31195" s="404"/>
      <c r="S31195" s="404"/>
      <c r="T31195" s="404"/>
    </row>
    <row r="31196" spans="12:20" ht="16.8">
      <c r="L31196" s="404"/>
      <c r="M31196" s="404"/>
      <c r="N31196" s="404"/>
      <c r="O31196" s="404"/>
      <c r="P31196" s="404"/>
      <c r="Q31196" s="404"/>
      <c r="R31196" s="404"/>
      <c r="S31196" s="404"/>
      <c r="T31196" s="404"/>
    </row>
    <row r="31197" spans="12:20" ht="16.8">
      <c r="L31197" s="404"/>
      <c r="M31197" s="404"/>
      <c r="N31197" s="404"/>
      <c r="O31197" s="404"/>
      <c r="P31197" s="404"/>
      <c r="Q31197" s="404"/>
      <c r="R31197" s="404"/>
      <c r="S31197" s="404"/>
      <c r="T31197" s="404"/>
    </row>
    <row r="31198" spans="12:20" ht="16.8">
      <c r="L31198" s="404"/>
      <c r="M31198" s="404"/>
      <c r="N31198" s="404"/>
      <c r="O31198" s="404"/>
      <c r="P31198" s="404"/>
      <c r="Q31198" s="404"/>
      <c r="R31198" s="404"/>
      <c r="S31198" s="404"/>
      <c r="T31198" s="404"/>
    </row>
    <row r="31199" spans="12:20" ht="16.8">
      <c r="L31199" s="404"/>
      <c r="M31199" s="404"/>
      <c r="N31199" s="404"/>
      <c r="O31199" s="404"/>
      <c r="P31199" s="404"/>
      <c r="Q31199" s="404"/>
      <c r="R31199" s="404"/>
      <c r="S31199" s="404"/>
      <c r="T31199" s="404"/>
    </row>
    <row r="31200" spans="12:20" ht="16.8">
      <c r="L31200" s="404"/>
      <c r="M31200" s="404"/>
      <c r="N31200" s="404"/>
      <c r="O31200" s="404"/>
      <c r="P31200" s="404"/>
      <c r="Q31200" s="404"/>
      <c r="R31200" s="404"/>
      <c r="S31200" s="404"/>
      <c r="T31200" s="404"/>
    </row>
    <row r="31201" spans="12:20" ht="16.8">
      <c r="L31201" s="404"/>
      <c r="M31201" s="404"/>
      <c r="N31201" s="404"/>
      <c r="O31201" s="404"/>
      <c r="P31201" s="404"/>
      <c r="Q31201" s="404"/>
      <c r="R31201" s="404"/>
      <c r="S31201" s="404"/>
      <c r="T31201" s="404"/>
    </row>
    <row r="31202" spans="12:20" ht="16.8">
      <c r="L31202" s="404"/>
      <c r="M31202" s="404"/>
      <c r="N31202" s="404"/>
      <c r="O31202" s="404"/>
      <c r="P31202" s="404"/>
      <c r="Q31202" s="404"/>
      <c r="R31202" s="404"/>
      <c r="S31202" s="404"/>
      <c r="T31202" s="404"/>
    </row>
    <row r="31203" spans="12:20" ht="16.8">
      <c r="L31203" s="404"/>
      <c r="M31203" s="404"/>
      <c r="N31203" s="404"/>
      <c r="O31203" s="404"/>
      <c r="P31203" s="404"/>
      <c r="Q31203" s="404"/>
      <c r="R31203" s="404"/>
      <c r="S31203" s="404"/>
      <c r="T31203" s="404"/>
    </row>
    <row r="31204" spans="12:20" ht="16.8">
      <c r="L31204" s="404"/>
      <c r="M31204" s="404"/>
      <c r="N31204" s="404"/>
      <c r="O31204" s="404"/>
      <c r="P31204" s="404"/>
      <c r="Q31204" s="404"/>
      <c r="R31204" s="404"/>
      <c r="S31204" s="404"/>
      <c r="T31204" s="404"/>
    </row>
    <row r="31205" spans="12:20" ht="16.8">
      <c r="L31205" s="404"/>
      <c r="M31205" s="404"/>
      <c r="N31205" s="404"/>
      <c r="O31205" s="404"/>
      <c r="P31205" s="404"/>
      <c r="Q31205" s="404"/>
      <c r="R31205" s="404"/>
      <c r="S31205" s="404"/>
      <c r="T31205" s="404"/>
    </row>
    <row r="31206" spans="12:20" ht="16.8">
      <c r="L31206" s="404"/>
      <c r="M31206" s="404"/>
      <c r="N31206" s="404"/>
      <c r="O31206" s="404"/>
      <c r="P31206" s="404"/>
      <c r="Q31206" s="404"/>
      <c r="R31206" s="404"/>
      <c r="S31206" s="404"/>
      <c r="T31206" s="404"/>
    </row>
    <row r="31207" spans="12:20" ht="16.8">
      <c r="L31207" s="404"/>
      <c r="M31207" s="404"/>
      <c r="N31207" s="404"/>
      <c r="O31207" s="404"/>
      <c r="P31207" s="404"/>
      <c r="Q31207" s="404"/>
      <c r="R31207" s="404"/>
      <c r="S31207" s="404"/>
      <c r="T31207" s="404"/>
    </row>
    <row r="31208" spans="12:20" ht="16.8">
      <c r="L31208" s="404"/>
      <c r="M31208" s="404"/>
      <c r="N31208" s="404"/>
      <c r="O31208" s="404"/>
      <c r="P31208" s="404"/>
      <c r="Q31208" s="404"/>
      <c r="R31208" s="404"/>
      <c r="S31208" s="404"/>
      <c r="T31208" s="404"/>
    </row>
    <row r="31209" spans="12:20" ht="16.8">
      <c r="L31209" s="404"/>
      <c r="M31209" s="404"/>
      <c r="N31209" s="404"/>
      <c r="O31209" s="404"/>
      <c r="P31209" s="404"/>
      <c r="Q31209" s="404"/>
      <c r="R31209" s="404"/>
      <c r="S31209" s="404"/>
      <c r="T31209" s="404"/>
    </row>
    <row r="31210" spans="12:20" ht="16.8">
      <c r="L31210" s="404"/>
      <c r="M31210" s="404"/>
      <c r="N31210" s="404"/>
      <c r="O31210" s="404"/>
      <c r="P31210" s="404"/>
      <c r="Q31210" s="404"/>
      <c r="R31210" s="404"/>
      <c r="S31210" s="404"/>
      <c r="T31210" s="404"/>
    </row>
    <row r="31211" spans="12:20" ht="16.8">
      <c r="L31211" s="404"/>
      <c r="M31211" s="404"/>
      <c r="N31211" s="404"/>
      <c r="O31211" s="404"/>
      <c r="P31211" s="404"/>
      <c r="Q31211" s="404"/>
      <c r="R31211" s="404"/>
      <c r="S31211" s="404"/>
      <c r="T31211" s="404"/>
    </row>
    <row r="31212" spans="12:20" ht="16.8">
      <c r="L31212" s="404"/>
      <c r="M31212" s="404"/>
      <c r="N31212" s="404"/>
      <c r="O31212" s="404"/>
      <c r="P31212" s="404"/>
      <c r="Q31212" s="404"/>
      <c r="R31212" s="404"/>
      <c r="S31212" s="404"/>
      <c r="T31212" s="404"/>
    </row>
    <row r="31213" spans="12:20" ht="16.8">
      <c r="L31213" s="404"/>
      <c r="M31213" s="404"/>
      <c r="N31213" s="404"/>
      <c r="O31213" s="404"/>
      <c r="P31213" s="404"/>
      <c r="Q31213" s="404"/>
      <c r="R31213" s="404"/>
      <c r="S31213" s="404"/>
      <c r="T31213" s="404"/>
    </row>
    <row r="31214" spans="12:20" ht="16.8">
      <c r="L31214" s="404"/>
      <c r="M31214" s="404"/>
      <c r="N31214" s="404"/>
      <c r="O31214" s="404"/>
      <c r="P31214" s="404"/>
      <c r="Q31214" s="404"/>
      <c r="R31214" s="404"/>
      <c r="S31214" s="404"/>
      <c r="T31214" s="404"/>
    </row>
    <row r="31215" spans="12:20" ht="16.8">
      <c r="L31215" s="404"/>
      <c r="M31215" s="404"/>
      <c r="N31215" s="404"/>
      <c r="O31215" s="404"/>
      <c r="P31215" s="404"/>
      <c r="Q31215" s="404"/>
      <c r="R31215" s="404"/>
      <c r="S31215" s="404"/>
      <c r="T31215" s="404"/>
    </row>
    <row r="31216" spans="12:20" ht="16.8">
      <c r="L31216" s="404"/>
      <c r="M31216" s="404"/>
      <c r="N31216" s="404"/>
      <c r="O31216" s="404"/>
      <c r="P31216" s="404"/>
      <c r="Q31216" s="404"/>
      <c r="R31216" s="404"/>
      <c r="S31216" s="404"/>
      <c r="T31216" s="404"/>
    </row>
    <row r="31217" spans="12:20" ht="16.8">
      <c r="L31217" s="404"/>
      <c r="M31217" s="404"/>
      <c r="N31217" s="404"/>
      <c r="O31217" s="404"/>
      <c r="P31217" s="404"/>
      <c r="Q31217" s="404"/>
      <c r="R31217" s="404"/>
      <c r="S31217" s="404"/>
      <c r="T31217" s="404"/>
    </row>
    <row r="31218" spans="12:20" ht="16.8">
      <c r="L31218" s="404"/>
      <c r="M31218" s="404"/>
      <c r="N31218" s="404"/>
      <c r="O31218" s="404"/>
      <c r="P31218" s="404"/>
      <c r="Q31218" s="404"/>
      <c r="R31218" s="404"/>
      <c r="S31218" s="404"/>
      <c r="T31218" s="404"/>
    </row>
    <row r="31219" spans="12:20" ht="16.8">
      <c r="L31219" s="404"/>
      <c r="M31219" s="404"/>
      <c r="N31219" s="404"/>
      <c r="O31219" s="404"/>
      <c r="P31219" s="404"/>
      <c r="Q31219" s="404"/>
      <c r="R31219" s="404"/>
      <c r="S31219" s="404"/>
      <c r="T31219" s="404"/>
    </row>
    <row r="31220" spans="12:20" ht="16.8">
      <c r="L31220" s="404"/>
      <c r="M31220" s="404"/>
      <c r="N31220" s="404"/>
      <c r="O31220" s="404"/>
      <c r="P31220" s="404"/>
      <c r="Q31220" s="404"/>
      <c r="R31220" s="404"/>
      <c r="S31220" s="404"/>
      <c r="T31220" s="404"/>
    </row>
    <row r="31221" spans="12:20" ht="16.8">
      <c r="L31221" s="404"/>
      <c r="M31221" s="404"/>
      <c r="N31221" s="404"/>
      <c r="O31221" s="404"/>
      <c r="P31221" s="404"/>
      <c r="Q31221" s="404"/>
      <c r="R31221" s="404"/>
      <c r="S31221" s="404"/>
      <c r="T31221" s="404"/>
    </row>
    <row r="31222" spans="12:20" ht="16.8">
      <c r="L31222" s="404"/>
      <c r="M31222" s="404"/>
      <c r="N31222" s="404"/>
      <c r="O31222" s="404"/>
      <c r="P31222" s="404"/>
      <c r="Q31222" s="404"/>
      <c r="R31222" s="404"/>
      <c r="S31222" s="404"/>
      <c r="T31222" s="404"/>
    </row>
    <row r="31223" spans="12:20" ht="16.8">
      <c r="L31223" s="404"/>
      <c r="M31223" s="404"/>
      <c r="N31223" s="404"/>
      <c r="O31223" s="404"/>
      <c r="P31223" s="404"/>
      <c r="Q31223" s="404"/>
      <c r="R31223" s="404"/>
      <c r="S31223" s="404"/>
      <c r="T31223" s="404"/>
    </row>
    <row r="31224" spans="12:20" ht="16.8">
      <c r="L31224" s="404"/>
      <c r="M31224" s="404"/>
      <c r="N31224" s="404"/>
      <c r="O31224" s="404"/>
      <c r="P31224" s="404"/>
      <c r="Q31224" s="404"/>
      <c r="R31224" s="404"/>
      <c r="S31224" s="404"/>
      <c r="T31224" s="404"/>
    </row>
    <row r="31225" spans="12:20" ht="16.8">
      <c r="L31225" s="404"/>
      <c r="M31225" s="404"/>
      <c r="N31225" s="404"/>
      <c r="O31225" s="404"/>
      <c r="P31225" s="404"/>
      <c r="Q31225" s="404"/>
      <c r="R31225" s="404"/>
      <c r="S31225" s="404"/>
      <c r="T31225" s="404"/>
    </row>
    <row r="31226" spans="12:20" ht="16.8">
      <c r="L31226" s="404"/>
      <c r="M31226" s="404"/>
      <c r="N31226" s="404"/>
      <c r="O31226" s="404"/>
      <c r="P31226" s="404"/>
      <c r="Q31226" s="404"/>
      <c r="R31226" s="404"/>
      <c r="S31226" s="404"/>
      <c r="T31226" s="404"/>
    </row>
    <row r="31227" spans="12:20" ht="16.8">
      <c r="L31227" s="404"/>
      <c r="M31227" s="404"/>
      <c r="N31227" s="404"/>
      <c r="O31227" s="404"/>
      <c r="P31227" s="404"/>
      <c r="Q31227" s="404"/>
      <c r="R31227" s="404"/>
      <c r="S31227" s="404"/>
      <c r="T31227" s="404"/>
    </row>
    <row r="31228" spans="12:20" ht="16.8">
      <c r="L31228" s="404"/>
      <c r="M31228" s="404"/>
      <c r="N31228" s="404"/>
      <c r="O31228" s="404"/>
      <c r="P31228" s="404"/>
      <c r="Q31228" s="404"/>
      <c r="R31228" s="404"/>
      <c r="S31228" s="404"/>
      <c r="T31228" s="404"/>
    </row>
    <row r="31229" spans="12:20" ht="16.8">
      <c r="L31229" s="404"/>
      <c r="M31229" s="404"/>
      <c r="N31229" s="404"/>
      <c r="O31229" s="404"/>
      <c r="P31229" s="404"/>
      <c r="Q31229" s="404"/>
      <c r="R31229" s="404"/>
      <c r="S31229" s="404"/>
      <c r="T31229" s="404"/>
    </row>
    <row r="31230" spans="12:20" ht="16.8">
      <c r="L31230" s="404"/>
      <c r="M31230" s="404"/>
      <c r="N31230" s="404"/>
      <c r="O31230" s="404"/>
      <c r="P31230" s="404"/>
      <c r="Q31230" s="404"/>
      <c r="R31230" s="404"/>
      <c r="S31230" s="404"/>
      <c r="T31230" s="404"/>
    </row>
    <row r="31231" spans="12:20" ht="16.8">
      <c r="L31231" s="404"/>
      <c r="M31231" s="404"/>
      <c r="N31231" s="404"/>
      <c r="O31231" s="404"/>
      <c r="P31231" s="404"/>
      <c r="Q31231" s="404"/>
      <c r="R31231" s="404"/>
      <c r="S31231" s="404"/>
      <c r="T31231" s="404"/>
    </row>
    <row r="31232" spans="12:20" ht="16.8">
      <c r="L31232" s="404"/>
      <c r="M31232" s="404"/>
      <c r="N31232" s="404"/>
      <c r="O31232" s="404"/>
      <c r="P31232" s="404"/>
      <c r="Q31232" s="404"/>
      <c r="R31232" s="404"/>
      <c r="S31232" s="404"/>
      <c r="T31232" s="404"/>
    </row>
    <row r="31233" spans="12:20" ht="16.8">
      <c r="L31233" s="404"/>
      <c r="M31233" s="404"/>
      <c r="N31233" s="404"/>
      <c r="O31233" s="404"/>
      <c r="P31233" s="404"/>
      <c r="Q31233" s="404"/>
      <c r="R31233" s="404"/>
      <c r="S31233" s="404"/>
      <c r="T31233" s="404"/>
    </row>
    <row r="31234" spans="12:20" ht="16.8">
      <c r="L31234" s="404"/>
      <c r="M31234" s="404"/>
      <c r="N31234" s="404"/>
      <c r="O31234" s="404"/>
      <c r="P31234" s="404"/>
      <c r="Q31234" s="404"/>
      <c r="R31234" s="404"/>
      <c r="S31234" s="404"/>
      <c r="T31234" s="404"/>
    </row>
    <row r="31235" spans="12:20" ht="16.8">
      <c r="L31235" s="404"/>
      <c r="M31235" s="404"/>
      <c r="N31235" s="404"/>
      <c r="O31235" s="404"/>
      <c r="P31235" s="404"/>
      <c r="Q31235" s="404"/>
      <c r="R31235" s="404"/>
      <c r="S31235" s="404"/>
      <c r="T31235" s="404"/>
    </row>
    <row r="31236" spans="12:20" ht="16.8">
      <c r="L31236" s="404"/>
      <c r="M31236" s="404"/>
      <c r="N31236" s="404"/>
      <c r="O31236" s="404"/>
      <c r="P31236" s="404"/>
      <c r="Q31236" s="404"/>
      <c r="R31236" s="404"/>
      <c r="S31236" s="404"/>
      <c r="T31236" s="404"/>
    </row>
    <row r="31237" spans="12:20" ht="16.8">
      <c r="L31237" s="404"/>
      <c r="M31237" s="404"/>
      <c r="N31237" s="404"/>
      <c r="O31237" s="404"/>
      <c r="P31237" s="404"/>
      <c r="Q31237" s="404"/>
      <c r="R31237" s="404"/>
      <c r="S31237" s="404"/>
      <c r="T31237" s="404"/>
    </row>
    <row r="31238" spans="12:20" ht="16.8">
      <c r="L31238" s="404"/>
      <c r="M31238" s="404"/>
      <c r="N31238" s="404"/>
      <c r="O31238" s="404"/>
      <c r="P31238" s="404"/>
      <c r="Q31238" s="404"/>
      <c r="R31238" s="404"/>
      <c r="S31238" s="404"/>
      <c r="T31238" s="404"/>
    </row>
    <row r="31239" spans="12:20" ht="16.8">
      <c r="L31239" s="404"/>
      <c r="M31239" s="404"/>
      <c r="N31239" s="404"/>
      <c r="O31239" s="404"/>
      <c r="P31239" s="404"/>
      <c r="Q31239" s="404"/>
      <c r="R31239" s="404"/>
      <c r="S31239" s="404"/>
      <c r="T31239" s="404"/>
    </row>
    <row r="31240" spans="12:20" ht="16.8">
      <c r="L31240" s="404"/>
      <c r="M31240" s="404"/>
      <c r="N31240" s="404"/>
      <c r="O31240" s="404"/>
      <c r="P31240" s="404"/>
      <c r="Q31240" s="404"/>
      <c r="R31240" s="404"/>
      <c r="S31240" s="404"/>
      <c r="T31240" s="404"/>
    </row>
    <row r="31241" spans="12:20" ht="16.8">
      <c r="L31241" s="404"/>
      <c r="M31241" s="404"/>
      <c r="N31241" s="404"/>
      <c r="O31241" s="404"/>
      <c r="P31241" s="404"/>
      <c r="Q31241" s="404"/>
      <c r="R31241" s="404"/>
      <c r="S31241" s="404"/>
      <c r="T31241" s="404"/>
    </row>
    <row r="31242" spans="12:20" ht="16.8">
      <c r="L31242" s="404"/>
      <c r="M31242" s="404"/>
      <c r="N31242" s="404"/>
      <c r="O31242" s="404"/>
      <c r="P31242" s="404"/>
      <c r="Q31242" s="404"/>
      <c r="R31242" s="404"/>
      <c r="S31242" s="404"/>
      <c r="T31242" s="404"/>
    </row>
    <row r="31243" spans="12:20" ht="16.8">
      <c r="L31243" s="404"/>
      <c r="M31243" s="404"/>
      <c r="N31243" s="404"/>
      <c r="O31243" s="404"/>
      <c r="P31243" s="404"/>
      <c r="Q31243" s="404"/>
      <c r="R31243" s="404"/>
      <c r="S31243" s="404"/>
      <c r="T31243" s="404"/>
    </row>
    <row r="31244" spans="12:20" ht="16.8">
      <c r="L31244" s="404"/>
      <c r="M31244" s="404"/>
      <c r="N31244" s="404"/>
      <c r="O31244" s="404"/>
      <c r="P31244" s="404"/>
      <c r="Q31244" s="404"/>
      <c r="R31244" s="404"/>
      <c r="S31244" s="404"/>
      <c r="T31244" s="404"/>
    </row>
    <row r="31245" spans="12:20" ht="16.8">
      <c r="L31245" s="404"/>
      <c r="M31245" s="404"/>
      <c r="N31245" s="404"/>
      <c r="O31245" s="404"/>
      <c r="P31245" s="404"/>
      <c r="Q31245" s="404"/>
      <c r="R31245" s="404"/>
      <c r="S31245" s="404"/>
      <c r="T31245" s="404"/>
    </row>
    <row r="31246" spans="12:20" ht="16.8">
      <c r="L31246" s="404"/>
      <c r="M31246" s="404"/>
      <c r="N31246" s="404"/>
      <c r="O31246" s="404"/>
      <c r="P31246" s="404"/>
      <c r="Q31246" s="404"/>
      <c r="R31246" s="404"/>
      <c r="S31246" s="404"/>
      <c r="T31246" s="404"/>
    </row>
    <row r="31247" spans="12:20" ht="16.8">
      <c r="L31247" s="404"/>
      <c r="M31247" s="404"/>
      <c r="N31247" s="404"/>
      <c r="O31247" s="404"/>
      <c r="P31247" s="404"/>
      <c r="Q31247" s="404"/>
      <c r="R31247" s="404"/>
      <c r="S31247" s="404"/>
      <c r="T31247" s="404"/>
    </row>
    <row r="31248" spans="12:20" ht="16.8">
      <c r="L31248" s="404"/>
      <c r="M31248" s="404"/>
      <c r="N31248" s="404"/>
      <c r="O31248" s="404"/>
      <c r="P31248" s="404"/>
      <c r="Q31248" s="404"/>
      <c r="R31248" s="404"/>
      <c r="S31248" s="404"/>
      <c r="T31248" s="404"/>
    </row>
    <row r="31249" spans="12:20" ht="16.8">
      <c r="L31249" s="404"/>
      <c r="M31249" s="404"/>
      <c r="N31249" s="404"/>
      <c r="O31249" s="404"/>
      <c r="P31249" s="404"/>
      <c r="Q31249" s="404"/>
      <c r="R31249" s="404"/>
      <c r="S31249" s="404"/>
      <c r="T31249" s="404"/>
    </row>
    <row r="31250" spans="12:20" ht="16.8">
      <c r="L31250" s="404"/>
      <c r="M31250" s="404"/>
      <c r="N31250" s="404"/>
      <c r="O31250" s="404"/>
      <c r="P31250" s="404"/>
      <c r="Q31250" s="404"/>
      <c r="R31250" s="404"/>
      <c r="S31250" s="404"/>
      <c r="T31250" s="404"/>
    </row>
    <row r="31251" spans="12:20" ht="16.8">
      <c r="L31251" s="404"/>
      <c r="M31251" s="404"/>
      <c r="N31251" s="404"/>
      <c r="O31251" s="404"/>
      <c r="P31251" s="404"/>
      <c r="Q31251" s="404"/>
      <c r="R31251" s="404"/>
      <c r="S31251" s="404"/>
      <c r="T31251" s="404"/>
    </row>
    <row r="31252" spans="12:20" ht="16.8">
      <c r="L31252" s="404"/>
      <c r="M31252" s="404"/>
      <c r="N31252" s="404"/>
      <c r="O31252" s="404"/>
      <c r="P31252" s="404"/>
      <c r="Q31252" s="404"/>
      <c r="R31252" s="404"/>
      <c r="S31252" s="404"/>
      <c r="T31252" s="404"/>
    </row>
    <row r="31253" spans="12:20" ht="16.8">
      <c r="L31253" s="404"/>
      <c r="M31253" s="404"/>
      <c r="N31253" s="404"/>
      <c r="O31253" s="404"/>
      <c r="P31253" s="404"/>
      <c r="Q31253" s="404"/>
      <c r="R31253" s="404"/>
      <c r="S31253" s="404"/>
      <c r="T31253" s="404"/>
    </row>
    <row r="31254" spans="12:20" ht="16.8">
      <c r="L31254" s="404"/>
      <c r="M31254" s="404"/>
      <c r="N31254" s="404"/>
      <c r="O31254" s="404"/>
      <c r="P31254" s="404"/>
      <c r="Q31254" s="404"/>
      <c r="R31254" s="404"/>
      <c r="S31254" s="404"/>
      <c r="T31254" s="404"/>
    </row>
    <row r="31255" spans="12:20" ht="16.8">
      <c r="L31255" s="404"/>
      <c r="M31255" s="404"/>
      <c r="N31255" s="404"/>
      <c r="O31255" s="404"/>
      <c r="P31255" s="404"/>
      <c r="Q31255" s="404"/>
      <c r="R31255" s="404"/>
      <c r="S31255" s="404"/>
      <c r="T31255" s="404"/>
    </row>
    <row r="31256" spans="12:20" ht="16.8">
      <c r="L31256" s="404"/>
      <c r="M31256" s="404"/>
      <c r="N31256" s="404"/>
      <c r="O31256" s="404"/>
      <c r="P31256" s="404"/>
      <c r="Q31256" s="404"/>
      <c r="R31256" s="404"/>
      <c r="S31256" s="404"/>
      <c r="T31256" s="404"/>
    </row>
    <row r="31257" spans="12:20" ht="16.8">
      <c r="L31257" s="404"/>
      <c r="M31257" s="404"/>
      <c r="N31257" s="404"/>
      <c r="O31257" s="404"/>
      <c r="P31257" s="404"/>
      <c r="Q31257" s="404"/>
      <c r="R31257" s="404"/>
      <c r="S31257" s="404"/>
      <c r="T31257" s="404"/>
    </row>
    <row r="31258" spans="12:20" ht="16.8">
      <c r="L31258" s="404"/>
      <c r="M31258" s="404"/>
      <c r="N31258" s="404"/>
      <c r="O31258" s="404"/>
      <c r="P31258" s="404"/>
      <c r="Q31258" s="404"/>
      <c r="R31258" s="404"/>
      <c r="S31258" s="404"/>
      <c r="T31258" s="404"/>
    </row>
    <row r="31259" spans="12:20" ht="16.8">
      <c r="L31259" s="404"/>
      <c r="M31259" s="404"/>
      <c r="N31259" s="404"/>
      <c r="O31259" s="404"/>
      <c r="P31259" s="404"/>
      <c r="Q31259" s="404"/>
      <c r="R31259" s="404"/>
      <c r="S31259" s="404"/>
      <c r="T31259" s="404"/>
    </row>
    <row r="31260" spans="12:20" ht="16.8">
      <c r="L31260" s="404"/>
      <c r="M31260" s="404"/>
      <c r="N31260" s="404"/>
      <c r="O31260" s="404"/>
      <c r="P31260" s="404"/>
      <c r="Q31260" s="404"/>
      <c r="R31260" s="404"/>
      <c r="S31260" s="404"/>
      <c r="T31260" s="404"/>
    </row>
    <row r="31261" spans="12:20" ht="16.8">
      <c r="L31261" s="404"/>
      <c r="M31261" s="404"/>
      <c r="N31261" s="404"/>
      <c r="O31261" s="404"/>
      <c r="P31261" s="404"/>
      <c r="Q31261" s="404"/>
      <c r="R31261" s="404"/>
      <c r="S31261" s="404"/>
      <c r="T31261" s="404"/>
    </row>
    <row r="31262" spans="12:20" ht="16.8">
      <c r="L31262" s="404"/>
      <c r="M31262" s="404"/>
      <c r="N31262" s="404"/>
      <c r="O31262" s="404"/>
      <c r="P31262" s="404"/>
      <c r="Q31262" s="404"/>
      <c r="R31262" s="404"/>
      <c r="S31262" s="404"/>
      <c r="T31262" s="404"/>
    </row>
    <row r="31263" spans="12:20" ht="16.8">
      <c r="L31263" s="404"/>
      <c r="M31263" s="404"/>
      <c r="N31263" s="404"/>
      <c r="O31263" s="404"/>
      <c r="P31263" s="404"/>
      <c r="Q31263" s="404"/>
      <c r="R31263" s="404"/>
      <c r="S31263" s="404"/>
      <c r="T31263" s="404"/>
    </row>
    <row r="31264" spans="12:20" ht="16.8">
      <c r="L31264" s="404"/>
      <c r="M31264" s="404"/>
      <c r="N31264" s="404"/>
      <c r="O31264" s="404"/>
      <c r="P31264" s="404"/>
      <c r="Q31264" s="404"/>
      <c r="R31264" s="404"/>
      <c r="S31264" s="404"/>
      <c r="T31264" s="404"/>
    </row>
    <row r="31265" spans="12:20" ht="16.8">
      <c r="L31265" s="404"/>
      <c r="M31265" s="404"/>
      <c r="N31265" s="404"/>
      <c r="O31265" s="404"/>
      <c r="P31265" s="404"/>
      <c r="Q31265" s="404"/>
      <c r="R31265" s="404"/>
      <c r="S31265" s="404"/>
      <c r="T31265" s="404"/>
    </row>
    <row r="31266" spans="12:20" ht="16.8">
      <c r="L31266" s="404"/>
      <c r="M31266" s="404"/>
      <c r="N31266" s="404"/>
      <c r="O31266" s="404"/>
      <c r="P31266" s="404"/>
      <c r="Q31266" s="404"/>
      <c r="R31266" s="404"/>
      <c r="S31266" s="404"/>
      <c r="T31266" s="404"/>
    </row>
    <row r="31267" spans="12:20" ht="16.8">
      <c r="L31267" s="404"/>
      <c r="M31267" s="404"/>
      <c r="N31267" s="404"/>
      <c r="O31267" s="404"/>
      <c r="P31267" s="404"/>
      <c r="Q31267" s="404"/>
      <c r="R31267" s="404"/>
      <c r="S31267" s="404"/>
      <c r="T31267" s="404"/>
    </row>
    <row r="31268" spans="12:20" ht="16.8">
      <c r="L31268" s="404"/>
      <c r="M31268" s="404"/>
      <c r="N31268" s="404"/>
      <c r="O31268" s="404"/>
      <c r="P31268" s="404"/>
      <c r="Q31268" s="404"/>
      <c r="R31268" s="404"/>
      <c r="S31268" s="404"/>
      <c r="T31268" s="404"/>
    </row>
    <row r="31269" spans="12:20" ht="16.8">
      <c r="L31269" s="404"/>
      <c r="M31269" s="404"/>
      <c r="N31269" s="404"/>
      <c r="O31269" s="404"/>
      <c r="P31269" s="404"/>
      <c r="Q31269" s="404"/>
      <c r="R31269" s="404"/>
      <c r="S31269" s="404"/>
      <c r="T31269" s="404"/>
    </row>
    <row r="31270" spans="12:20" ht="16.8">
      <c r="L31270" s="404"/>
      <c r="M31270" s="404"/>
      <c r="N31270" s="404"/>
      <c r="O31270" s="404"/>
      <c r="P31270" s="404"/>
      <c r="Q31270" s="404"/>
      <c r="R31270" s="404"/>
      <c r="S31270" s="404"/>
      <c r="T31270" s="404"/>
    </row>
    <row r="31271" spans="12:20" ht="16.8">
      <c r="L31271" s="404"/>
      <c r="M31271" s="404"/>
      <c r="N31271" s="404"/>
      <c r="O31271" s="404"/>
      <c r="P31271" s="404"/>
      <c r="Q31271" s="404"/>
      <c r="R31271" s="404"/>
      <c r="S31271" s="404"/>
      <c r="T31271" s="404"/>
    </row>
    <row r="31272" spans="12:20" ht="16.8">
      <c r="L31272" s="404"/>
      <c r="M31272" s="404"/>
      <c r="N31272" s="404"/>
      <c r="O31272" s="404"/>
      <c r="P31272" s="404"/>
      <c r="Q31272" s="404"/>
      <c r="R31272" s="404"/>
      <c r="S31272" s="404"/>
      <c r="T31272" s="404"/>
    </row>
    <row r="31273" spans="12:20" ht="16.8">
      <c r="L31273" s="404"/>
      <c r="M31273" s="404"/>
      <c r="N31273" s="404"/>
      <c r="O31273" s="404"/>
      <c r="P31273" s="404"/>
      <c r="Q31273" s="404"/>
      <c r="R31273" s="404"/>
      <c r="S31273" s="404"/>
      <c r="T31273" s="404"/>
    </row>
    <row r="31274" spans="12:20" ht="16.8">
      <c r="L31274" s="404"/>
      <c r="M31274" s="404"/>
      <c r="N31274" s="404"/>
      <c r="O31274" s="404"/>
      <c r="P31274" s="404"/>
      <c r="Q31274" s="404"/>
      <c r="R31274" s="404"/>
      <c r="S31274" s="404"/>
      <c r="T31274" s="404"/>
    </row>
    <row r="31275" spans="12:20" ht="16.8">
      <c r="L31275" s="404"/>
      <c r="M31275" s="404"/>
      <c r="N31275" s="404"/>
      <c r="O31275" s="404"/>
      <c r="P31275" s="404"/>
      <c r="Q31275" s="404"/>
      <c r="R31275" s="404"/>
      <c r="S31275" s="404"/>
      <c r="T31275" s="404"/>
    </row>
    <row r="31276" spans="12:20" ht="16.8">
      <c r="L31276" s="404"/>
      <c r="M31276" s="404"/>
      <c r="N31276" s="404"/>
      <c r="O31276" s="404"/>
      <c r="P31276" s="404"/>
      <c r="Q31276" s="404"/>
      <c r="R31276" s="404"/>
      <c r="S31276" s="404"/>
      <c r="T31276" s="404"/>
    </row>
    <row r="31277" spans="12:20" ht="16.8">
      <c r="L31277" s="404"/>
      <c r="M31277" s="404"/>
      <c r="N31277" s="404"/>
      <c r="O31277" s="404"/>
      <c r="P31277" s="404"/>
      <c r="Q31277" s="404"/>
      <c r="R31277" s="404"/>
      <c r="S31277" s="404"/>
      <c r="T31277" s="404"/>
    </row>
    <row r="31278" spans="12:20" ht="16.8">
      <c r="L31278" s="404"/>
      <c r="M31278" s="404"/>
      <c r="N31278" s="404"/>
      <c r="O31278" s="404"/>
      <c r="P31278" s="404"/>
      <c r="Q31278" s="404"/>
      <c r="R31278" s="404"/>
      <c r="S31278" s="404"/>
      <c r="T31278" s="404"/>
    </row>
    <row r="31279" spans="12:20" ht="16.8">
      <c r="L31279" s="404"/>
      <c r="M31279" s="404"/>
      <c r="N31279" s="404"/>
      <c r="O31279" s="404"/>
      <c r="P31279" s="404"/>
      <c r="Q31279" s="404"/>
      <c r="R31279" s="404"/>
      <c r="S31279" s="404"/>
      <c r="T31279" s="404"/>
    </row>
    <row r="31280" spans="12:20" ht="16.8">
      <c r="L31280" s="404"/>
      <c r="M31280" s="404"/>
      <c r="N31280" s="404"/>
      <c r="O31280" s="404"/>
      <c r="P31280" s="404"/>
      <c r="Q31280" s="404"/>
      <c r="R31280" s="404"/>
      <c r="S31280" s="404"/>
      <c r="T31280" s="404"/>
    </row>
    <row r="31281" spans="12:20" ht="16.8">
      <c r="L31281" s="404"/>
      <c r="M31281" s="404"/>
      <c r="N31281" s="404"/>
      <c r="O31281" s="404"/>
      <c r="P31281" s="404"/>
      <c r="Q31281" s="404"/>
      <c r="R31281" s="404"/>
      <c r="S31281" s="404"/>
      <c r="T31281" s="404"/>
    </row>
    <row r="31282" spans="12:20" ht="16.8">
      <c r="L31282" s="404"/>
      <c r="M31282" s="404"/>
      <c r="N31282" s="404"/>
      <c r="O31282" s="404"/>
      <c r="P31282" s="404"/>
      <c r="Q31282" s="404"/>
      <c r="R31282" s="404"/>
      <c r="S31282" s="404"/>
      <c r="T31282" s="404"/>
    </row>
    <row r="31283" spans="12:20" ht="16.8">
      <c r="L31283" s="404"/>
      <c r="M31283" s="404"/>
      <c r="N31283" s="404"/>
      <c r="O31283" s="404"/>
      <c r="P31283" s="404"/>
      <c r="Q31283" s="404"/>
      <c r="R31283" s="404"/>
      <c r="S31283" s="404"/>
      <c r="T31283" s="404"/>
    </row>
    <row r="31284" spans="12:20" ht="16.8">
      <c r="L31284" s="404"/>
      <c r="M31284" s="404"/>
      <c r="N31284" s="404"/>
      <c r="O31284" s="404"/>
      <c r="P31284" s="404"/>
      <c r="Q31284" s="404"/>
      <c r="R31284" s="404"/>
      <c r="S31284" s="404"/>
      <c r="T31284" s="404"/>
    </row>
    <row r="31285" spans="12:20" ht="16.8">
      <c r="L31285" s="404"/>
      <c r="M31285" s="404"/>
      <c r="N31285" s="404"/>
      <c r="O31285" s="404"/>
      <c r="P31285" s="404"/>
      <c r="Q31285" s="404"/>
      <c r="R31285" s="404"/>
      <c r="S31285" s="404"/>
      <c r="T31285" s="404"/>
    </row>
    <row r="31286" spans="12:20" ht="16.8">
      <c r="L31286" s="404"/>
      <c r="M31286" s="404"/>
      <c r="N31286" s="404"/>
      <c r="O31286" s="404"/>
      <c r="P31286" s="404"/>
      <c r="Q31286" s="404"/>
      <c r="R31286" s="404"/>
      <c r="S31286" s="404"/>
      <c r="T31286" s="404"/>
    </row>
    <row r="31287" spans="12:20" ht="16.8">
      <c r="L31287" s="404"/>
      <c r="M31287" s="404"/>
      <c r="N31287" s="404"/>
      <c r="O31287" s="404"/>
      <c r="P31287" s="404"/>
      <c r="Q31287" s="404"/>
      <c r="R31287" s="404"/>
      <c r="S31287" s="404"/>
      <c r="T31287" s="404"/>
    </row>
    <row r="31288" spans="12:20" ht="16.8">
      <c r="L31288" s="404"/>
      <c r="M31288" s="404"/>
      <c r="N31288" s="404"/>
      <c r="O31288" s="404"/>
      <c r="P31288" s="404"/>
      <c r="Q31288" s="404"/>
      <c r="R31288" s="404"/>
      <c r="S31288" s="404"/>
      <c r="T31288" s="404"/>
    </row>
    <row r="31289" spans="12:20" ht="16.8">
      <c r="L31289" s="404"/>
      <c r="M31289" s="404"/>
      <c r="N31289" s="404"/>
      <c r="O31289" s="404"/>
      <c r="P31289" s="404"/>
      <c r="Q31289" s="404"/>
      <c r="R31289" s="404"/>
      <c r="S31289" s="404"/>
      <c r="T31289" s="404"/>
    </row>
    <row r="31290" spans="12:20" ht="16.8">
      <c r="L31290" s="404"/>
      <c r="M31290" s="404"/>
      <c r="N31290" s="404"/>
      <c r="O31290" s="404"/>
      <c r="P31290" s="404"/>
      <c r="Q31290" s="404"/>
      <c r="R31290" s="404"/>
      <c r="S31290" s="404"/>
      <c r="T31290" s="404"/>
    </row>
    <row r="31291" spans="12:20" ht="16.8">
      <c r="L31291" s="404"/>
      <c r="M31291" s="404"/>
      <c r="N31291" s="404"/>
      <c r="O31291" s="404"/>
      <c r="P31291" s="404"/>
      <c r="Q31291" s="404"/>
      <c r="R31291" s="404"/>
      <c r="S31291" s="404"/>
      <c r="T31291" s="404"/>
    </row>
    <row r="31292" spans="12:20" ht="16.8">
      <c r="L31292" s="404"/>
      <c r="M31292" s="404"/>
      <c r="N31292" s="404"/>
      <c r="O31292" s="404"/>
      <c r="P31292" s="404"/>
      <c r="Q31292" s="404"/>
      <c r="R31292" s="404"/>
      <c r="S31292" s="404"/>
      <c r="T31292" s="404"/>
    </row>
    <row r="31293" spans="12:20" ht="16.8">
      <c r="L31293" s="404"/>
      <c r="M31293" s="404"/>
      <c r="N31293" s="404"/>
      <c r="O31293" s="404"/>
      <c r="P31293" s="404"/>
      <c r="Q31293" s="404"/>
      <c r="R31293" s="404"/>
      <c r="S31293" s="404"/>
      <c r="T31293" s="404"/>
    </row>
    <row r="31294" spans="12:20" ht="16.8">
      <c r="L31294" s="404"/>
      <c r="M31294" s="404"/>
      <c r="N31294" s="404"/>
      <c r="O31294" s="404"/>
      <c r="P31294" s="404"/>
      <c r="Q31294" s="404"/>
      <c r="R31294" s="404"/>
      <c r="S31294" s="404"/>
      <c r="T31294" s="404"/>
    </row>
    <row r="31295" spans="12:20" ht="16.8">
      <c r="L31295" s="404"/>
      <c r="M31295" s="404"/>
      <c r="N31295" s="404"/>
      <c r="O31295" s="404"/>
      <c r="P31295" s="404"/>
      <c r="Q31295" s="404"/>
      <c r="R31295" s="404"/>
      <c r="S31295" s="404"/>
      <c r="T31295" s="404"/>
    </row>
    <row r="31296" spans="12:20" ht="16.8">
      <c r="L31296" s="404"/>
      <c r="M31296" s="404"/>
      <c r="N31296" s="404"/>
      <c r="O31296" s="404"/>
      <c r="P31296" s="404"/>
      <c r="Q31296" s="404"/>
      <c r="R31296" s="404"/>
      <c r="S31296" s="404"/>
      <c r="T31296" s="404"/>
    </row>
    <row r="31297" spans="12:20" ht="16.8">
      <c r="L31297" s="404"/>
      <c r="M31297" s="404"/>
      <c r="N31297" s="404"/>
      <c r="O31297" s="404"/>
      <c r="P31297" s="404"/>
      <c r="Q31297" s="404"/>
      <c r="R31297" s="404"/>
      <c r="S31297" s="404"/>
      <c r="T31297" s="404"/>
    </row>
    <row r="31298" spans="12:20" ht="16.8">
      <c r="L31298" s="404"/>
      <c r="M31298" s="404"/>
      <c r="N31298" s="404"/>
      <c r="O31298" s="404"/>
      <c r="P31298" s="404"/>
      <c r="Q31298" s="404"/>
      <c r="R31298" s="404"/>
      <c r="S31298" s="404"/>
      <c r="T31298" s="404"/>
    </row>
    <row r="31299" spans="12:20" ht="16.8">
      <c r="L31299" s="404"/>
      <c r="M31299" s="404"/>
      <c r="N31299" s="404"/>
      <c r="O31299" s="404"/>
      <c r="P31299" s="404"/>
      <c r="Q31299" s="404"/>
      <c r="R31299" s="404"/>
      <c r="S31299" s="404"/>
      <c r="T31299" s="404"/>
    </row>
    <row r="31300" spans="12:20" ht="16.8">
      <c r="L31300" s="404"/>
      <c r="M31300" s="404"/>
      <c r="N31300" s="404"/>
      <c r="O31300" s="404"/>
      <c r="P31300" s="404"/>
      <c r="Q31300" s="404"/>
      <c r="R31300" s="404"/>
      <c r="S31300" s="404"/>
      <c r="T31300" s="404"/>
    </row>
    <row r="31301" spans="12:20" ht="16.8">
      <c r="L31301" s="404"/>
      <c r="M31301" s="404"/>
      <c r="N31301" s="404"/>
      <c r="O31301" s="404"/>
      <c r="P31301" s="404"/>
      <c r="Q31301" s="404"/>
      <c r="R31301" s="404"/>
      <c r="S31301" s="404"/>
      <c r="T31301" s="404"/>
    </row>
    <row r="31302" spans="12:20" ht="16.8">
      <c r="L31302" s="404"/>
      <c r="M31302" s="404"/>
      <c r="N31302" s="404"/>
      <c r="O31302" s="404"/>
      <c r="P31302" s="404"/>
      <c r="Q31302" s="404"/>
      <c r="R31302" s="404"/>
      <c r="S31302" s="404"/>
      <c r="T31302" s="404"/>
    </row>
    <row r="31303" spans="12:20" ht="16.8">
      <c r="L31303" s="404"/>
      <c r="M31303" s="404"/>
      <c r="N31303" s="404"/>
      <c r="O31303" s="404"/>
      <c r="P31303" s="404"/>
      <c r="Q31303" s="404"/>
      <c r="R31303" s="404"/>
      <c r="S31303" s="404"/>
      <c r="T31303" s="404"/>
    </row>
    <row r="31304" spans="12:20" ht="16.8">
      <c r="L31304" s="404"/>
      <c r="M31304" s="404"/>
      <c r="N31304" s="404"/>
      <c r="O31304" s="404"/>
      <c r="P31304" s="404"/>
      <c r="Q31304" s="404"/>
      <c r="R31304" s="404"/>
      <c r="S31304" s="404"/>
      <c r="T31304" s="404"/>
    </row>
    <row r="31305" spans="12:20" ht="16.8">
      <c r="L31305" s="404"/>
      <c r="M31305" s="404"/>
      <c r="N31305" s="404"/>
      <c r="O31305" s="404"/>
      <c r="P31305" s="404"/>
      <c r="Q31305" s="404"/>
      <c r="R31305" s="404"/>
      <c r="S31305" s="404"/>
      <c r="T31305" s="404"/>
    </row>
    <row r="31306" spans="12:20" ht="16.8">
      <c r="L31306" s="404"/>
      <c r="M31306" s="404"/>
      <c r="N31306" s="404"/>
      <c r="O31306" s="404"/>
      <c r="P31306" s="404"/>
      <c r="Q31306" s="404"/>
      <c r="R31306" s="404"/>
      <c r="S31306" s="404"/>
      <c r="T31306" s="404"/>
    </row>
    <row r="31307" spans="12:20" ht="16.8">
      <c r="L31307" s="404"/>
      <c r="M31307" s="404"/>
      <c r="N31307" s="404"/>
      <c r="O31307" s="404"/>
      <c r="P31307" s="404"/>
      <c r="Q31307" s="404"/>
      <c r="R31307" s="404"/>
      <c r="S31307" s="404"/>
      <c r="T31307" s="404"/>
    </row>
    <row r="31308" spans="12:20" ht="16.8">
      <c r="L31308" s="404"/>
      <c r="M31308" s="404"/>
      <c r="N31308" s="404"/>
      <c r="O31308" s="404"/>
      <c r="P31308" s="404"/>
      <c r="Q31308" s="404"/>
      <c r="R31308" s="404"/>
      <c r="S31308" s="404"/>
      <c r="T31308" s="404"/>
    </row>
    <row r="31309" spans="12:20" ht="16.8">
      <c r="L31309" s="404"/>
      <c r="M31309" s="404"/>
      <c r="N31309" s="404"/>
      <c r="O31309" s="404"/>
      <c r="P31309" s="404"/>
      <c r="Q31309" s="404"/>
      <c r="R31309" s="404"/>
      <c r="S31309" s="404"/>
      <c r="T31309" s="404"/>
    </row>
    <row r="31310" spans="12:20" ht="16.8">
      <c r="L31310" s="404"/>
      <c r="M31310" s="404"/>
      <c r="N31310" s="404"/>
      <c r="O31310" s="404"/>
      <c r="P31310" s="404"/>
      <c r="Q31310" s="404"/>
      <c r="R31310" s="404"/>
      <c r="S31310" s="404"/>
      <c r="T31310" s="404"/>
    </row>
    <row r="31311" spans="12:20" ht="16.8">
      <c r="L31311" s="404"/>
      <c r="M31311" s="404"/>
      <c r="N31311" s="404"/>
      <c r="O31311" s="404"/>
      <c r="P31311" s="404"/>
      <c r="Q31311" s="404"/>
      <c r="R31311" s="404"/>
      <c r="S31311" s="404"/>
      <c r="T31311" s="404"/>
    </row>
    <row r="31312" spans="12:20" ht="16.8">
      <c r="L31312" s="404"/>
      <c r="M31312" s="404"/>
      <c r="N31312" s="404"/>
      <c r="O31312" s="404"/>
      <c r="P31312" s="404"/>
      <c r="Q31312" s="404"/>
      <c r="R31312" s="404"/>
      <c r="S31312" s="404"/>
      <c r="T31312" s="404"/>
    </row>
    <row r="31313" spans="12:20" ht="16.8">
      <c r="L31313" s="404"/>
      <c r="M31313" s="404"/>
      <c r="N31313" s="404"/>
      <c r="O31313" s="404"/>
      <c r="P31313" s="404"/>
      <c r="Q31313" s="404"/>
      <c r="R31313" s="404"/>
      <c r="S31313" s="404"/>
      <c r="T31313" s="404"/>
    </row>
    <row r="31314" spans="12:20" ht="16.8">
      <c r="L31314" s="404"/>
      <c r="M31314" s="404"/>
      <c r="N31314" s="404"/>
      <c r="O31314" s="404"/>
      <c r="P31314" s="404"/>
      <c r="Q31314" s="404"/>
      <c r="R31314" s="404"/>
      <c r="S31314" s="404"/>
      <c r="T31314" s="404"/>
    </row>
    <row r="31315" spans="12:20" ht="16.8">
      <c r="L31315" s="404"/>
      <c r="M31315" s="404"/>
      <c r="N31315" s="404"/>
      <c r="O31315" s="404"/>
      <c r="P31315" s="404"/>
      <c r="Q31315" s="404"/>
      <c r="R31315" s="404"/>
      <c r="S31315" s="404"/>
      <c r="T31315" s="404"/>
    </row>
    <row r="31316" spans="12:20" ht="16.8">
      <c r="L31316" s="404"/>
      <c r="M31316" s="404"/>
      <c r="N31316" s="404"/>
      <c r="O31316" s="404"/>
      <c r="P31316" s="404"/>
      <c r="Q31316" s="404"/>
      <c r="R31316" s="404"/>
      <c r="S31316" s="404"/>
      <c r="T31316" s="404"/>
    </row>
    <row r="31317" spans="12:20" ht="16.8">
      <c r="L31317" s="404"/>
      <c r="M31317" s="404"/>
      <c r="N31317" s="404"/>
      <c r="O31317" s="404"/>
      <c r="P31317" s="404"/>
      <c r="Q31317" s="404"/>
      <c r="R31317" s="404"/>
      <c r="S31317" s="404"/>
      <c r="T31317" s="404"/>
    </row>
    <row r="31318" spans="12:20" ht="16.8">
      <c r="L31318" s="404"/>
      <c r="M31318" s="404"/>
      <c r="N31318" s="404"/>
      <c r="O31318" s="404"/>
      <c r="P31318" s="404"/>
      <c r="Q31318" s="404"/>
      <c r="R31318" s="404"/>
      <c r="S31318" s="404"/>
      <c r="T31318" s="404"/>
    </row>
    <row r="31319" spans="12:20" ht="16.8">
      <c r="L31319" s="404"/>
      <c r="M31319" s="404"/>
      <c r="N31319" s="404"/>
      <c r="O31319" s="404"/>
      <c r="P31319" s="404"/>
      <c r="Q31319" s="404"/>
      <c r="R31319" s="404"/>
      <c r="S31319" s="404"/>
      <c r="T31319" s="404"/>
    </row>
    <row r="31320" spans="12:20" ht="16.8">
      <c r="L31320" s="404"/>
      <c r="M31320" s="404"/>
      <c r="N31320" s="404"/>
      <c r="O31320" s="404"/>
      <c r="P31320" s="404"/>
      <c r="Q31320" s="404"/>
      <c r="R31320" s="404"/>
      <c r="S31320" s="404"/>
      <c r="T31320" s="404"/>
    </row>
    <row r="31321" spans="12:20" ht="16.8">
      <c r="L31321" s="404"/>
      <c r="M31321" s="404"/>
      <c r="N31321" s="404"/>
      <c r="O31321" s="404"/>
      <c r="P31321" s="404"/>
      <c r="Q31321" s="404"/>
      <c r="R31321" s="404"/>
      <c r="S31321" s="404"/>
      <c r="T31321" s="404"/>
    </row>
    <row r="31322" spans="12:20" ht="16.8">
      <c r="L31322" s="404"/>
      <c r="M31322" s="404"/>
      <c r="N31322" s="404"/>
      <c r="O31322" s="404"/>
      <c r="P31322" s="404"/>
      <c r="Q31322" s="404"/>
      <c r="R31322" s="404"/>
      <c r="S31322" s="404"/>
      <c r="T31322" s="404"/>
    </row>
    <row r="31323" spans="12:20" ht="16.8">
      <c r="L31323" s="404"/>
      <c r="M31323" s="404"/>
      <c r="N31323" s="404"/>
      <c r="O31323" s="404"/>
      <c r="P31323" s="404"/>
      <c r="Q31323" s="404"/>
      <c r="R31323" s="404"/>
      <c r="S31323" s="404"/>
      <c r="T31323" s="404"/>
    </row>
    <row r="31324" spans="12:20" ht="16.8">
      <c r="L31324" s="404"/>
      <c r="M31324" s="404"/>
      <c r="N31324" s="404"/>
      <c r="O31324" s="404"/>
      <c r="P31324" s="404"/>
      <c r="Q31324" s="404"/>
      <c r="R31324" s="404"/>
      <c r="S31324" s="404"/>
      <c r="T31324" s="404"/>
    </row>
    <row r="31325" spans="12:20" ht="16.8">
      <c r="L31325" s="404"/>
      <c r="M31325" s="404"/>
      <c r="N31325" s="404"/>
      <c r="O31325" s="404"/>
      <c r="P31325" s="404"/>
      <c r="Q31325" s="404"/>
      <c r="R31325" s="404"/>
      <c r="S31325" s="404"/>
      <c r="T31325" s="404"/>
    </row>
    <row r="31326" spans="12:20" ht="16.8">
      <c r="L31326" s="404"/>
      <c r="M31326" s="404"/>
      <c r="N31326" s="404"/>
      <c r="O31326" s="404"/>
      <c r="P31326" s="404"/>
      <c r="Q31326" s="404"/>
      <c r="R31326" s="404"/>
      <c r="S31326" s="404"/>
      <c r="T31326" s="404"/>
    </row>
    <row r="31327" spans="12:20" ht="16.8">
      <c r="L31327" s="404"/>
      <c r="M31327" s="404"/>
      <c r="N31327" s="404"/>
      <c r="O31327" s="404"/>
      <c r="P31327" s="404"/>
      <c r="Q31327" s="404"/>
      <c r="R31327" s="404"/>
      <c r="S31327" s="404"/>
      <c r="T31327" s="404"/>
    </row>
    <row r="31328" spans="12:20" ht="16.8">
      <c r="L31328" s="404"/>
      <c r="M31328" s="404"/>
      <c r="N31328" s="404"/>
      <c r="O31328" s="404"/>
      <c r="P31328" s="404"/>
      <c r="Q31328" s="404"/>
      <c r="R31328" s="404"/>
      <c r="S31328" s="404"/>
      <c r="T31328" s="404"/>
    </row>
    <row r="31329" spans="12:20" ht="16.8">
      <c r="L31329" s="404"/>
      <c r="M31329" s="404"/>
      <c r="N31329" s="404"/>
      <c r="O31329" s="404"/>
      <c r="P31329" s="404"/>
      <c r="Q31329" s="404"/>
      <c r="R31329" s="404"/>
      <c r="S31329" s="404"/>
      <c r="T31329" s="404"/>
    </row>
    <row r="31330" spans="12:20" ht="16.8">
      <c r="L31330" s="404"/>
      <c r="M31330" s="404"/>
      <c r="N31330" s="404"/>
      <c r="O31330" s="404"/>
      <c r="P31330" s="404"/>
      <c r="Q31330" s="404"/>
      <c r="R31330" s="404"/>
      <c r="S31330" s="404"/>
      <c r="T31330" s="404"/>
    </row>
    <row r="31331" spans="12:20" ht="16.8">
      <c r="L31331" s="404"/>
      <c r="M31331" s="404"/>
      <c r="N31331" s="404"/>
      <c r="O31331" s="404"/>
      <c r="P31331" s="404"/>
      <c r="Q31331" s="404"/>
      <c r="R31331" s="404"/>
      <c r="S31331" s="404"/>
      <c r="T31331" s="404"/>
    </row>
    <row r="31332" spans="12:20" ht="16.8">
      <c r="L31332" s="404"/>
      <c r="M31332" s="404"/>
      <c r="N31332" s="404"/>
      <c r="O31332" s="404"/>
      <c r="P31332" s="404"/>
      <c r="Q31332" s="404"/>
      <c r="R31332" s="404"/>
      <c r="S31332" s="404"/>
      <c r="T31332" s="404"/>
    </row>
    <row r="31333" spans="12:20" ht="16.8">
      <c r="L31333" s="404"/>
      <c r="M31333" s="404"/>
      <c r="N31333" s="404"/>
      <c r="O31333" s="404"/>
      <c r="P31333" s="404"/>
      <c r="Q31333" s="404"/>
      <c r="R31333" s="404"/>
      <c r="S31333" s="404"/>
      <c r="T31333" s="404"/>
    </row>
    <row r="31334" spans="12:20" ht="16.8">
      <c r="L31334" s="404"/>
      <c r="M31334" s="404"/>
      <c r="N31334" s="404"/>
      <c r="O31334" s="404"/>
      <c r="P31334" s="404"/>
      <c r="Q31334" s="404"/>
      <c r="R31334" s="404"/>
      <c r="S31334" s="404"/>
      <c r="T31334" s="404"/>
    </row>
    <row r="31335" spans="12:20" ht="16.8">
      <c r="L31335" s="404"/>
      <c r="M31335" s="404"/>
      <c r="N31335" s="404"/>
      <c r="O31335" s="404"/>
      <c r="P31335" s="404"/>
      <c r="Q31335" s="404"/>
      <c r="R31335" s="404"/>
      <c r="S31335" s="404"/>
      <c r="T31335" s="404"/>
    </row>
    <row r="31336" spans="12:20" ht="16.8">
      <c r="L31336" s="404"/>
      <c r="M31336" s="404"/>
      <c r="N31336" s="404"/>
      <c r="O31336" s="404"/>
      <c r="P31336" s="404"/>
      <c r="Q31336" s="404"/>
      <c r="R31336" s="404"/>
      <c r="S31336" s="404"/>
      <c r="T31336" s="404"/>
    </row>
    <row r="31337" spans="12:20" ht="16.8">
      <c r="L31337" s="404"/>
      <c r="M31337" s="404"/>
      <c r="N31337" s="404"/>
      <c r="O31337" s="404"/>
      <c r="P31337" s="404"/>
      <c r="Q31337" s="404"/>
      <c r="R31337" s="404"/>
      <c r="S31337" s="404"/>
      <c r="T31337" s="404"/>
    </row>
    <row r="31338" spans="12:20" ht="16.8">
      <c r="L31338" s="404"/>
      <c r="M31338" s="404"/>
      <c r="N31338" s="404"/>
      <c r="O31338" s="404"/>
      <c r="P31338" s="404"/>
      <c r="Q31338" s="404"/>
      <c r="R31338" s="404"/>
      <c r="S31338" s="404"/>
      <c r="T31338" s="404"/>
    </row>
    <row r="31339" spans="12:20" ht="16.8">
      <c r="L31339" s="404"/>
      <c r="M31339" s="404"/>
      <c r="N31339" s="404"/>
      <c r="O31339" s="404"/>
      <c r="P31339" s="404"/>
      <c r="Q31339" s="404"/>
      <c r="R31339" s="404"/>
      <c r="S31339" s="404"/>
      <c r="T31339" s="404"/>
    </row>
    <row r="31340" spans="12:20" ht="16.8">
      <c r="L31340" s="404"/>
      <c r="M31340" s="404"/>
      <c r="N31340" s="404"/>
      <c r="O31340" s="404"/>
      <c r="P31340" s="404"/>
      <c r="Q31340" s="404"/>
      <c r="R31340" s="404"/>
      <c r="S31340" s="404"/>
      <c r="T31340" s="404"/>
    </row>
    <row r="31341" spans="12:20" ht="16.8">
      <c r="L31341" s="404"/>
      <c r="M31341" s="404"/>
      <c r="N31341" s="404"/>
      <c r="O31341" s="404"/>
      <c r="P31341" s="404"/>
      <c r="Q31341" s="404"/>
      <c r="R31341" s="404"/>
      <c r="S31341" s="404"/>
      <c r="T31341" s="404"/>
    </row>
    <row r="31342" spans="12:20" ht="16.8">
      <c r="L31342" s="404"/>
      <c r="M31342" s="404"/>
      <c r="N31342" s="404"/>
      <c r="O31342" s="404"/>
      <c r="P31342" s="404"/>
      <c r="Q31342" s="404"/>
      <c r="R31342" s="404"/>
      <c r="S31342" s="404"/>
      <c r="T31342" s="404"/>
    </row>
    <row r="31343" spans="12:20" ht="16.8">
      <c r="L31343" s="404"/>
      <c r="M31343" s="404"/>
      <c r="N31343" s="404"/>
      <c r="O31343" s="404"/>
      <c r="P31343" s="404"/>
      <c r="Q31343" s="404"/>
      <c r="R31343" s="404"/>
      <c r="S31343" s="404"/>
      <c r="T31343" s="404"/>
    </row>
    <row r="31344" spans="12:20" ht="16.8">
      <c r="L31344" s="404"/>
      <c r="M31344" s="404"/>
      <c r="N31344" s="404"/>
      <c r="O31344" s="404"/>
      <c r="P31344" s="404"/>
      <c r="Q31344" s="404"/>
      <c r="R31344" s="404"/>
      <c r="S31344" s="404"/>
      <c r="T31344" s="404"/>
    </row>
    <row r="31345" spans="12:20" ht="16.8">
      <c r="L31345" s="404"/>
      <c r="M31345" s="404"/>
      <c r="N31345" s="404"/>
      <c r="O31345" s="404"/>
      <c r="P31345" s="404"/>
      <c r="Q31345" s="404"/>
      <c r="R31345" s="404"/>
      <c r="S31345" s="404"/>
      <c r="T31345" s="404"/>
    </row>
    <row r="31346" spans="12:20" ht="16.8">
      <c r="L31346" s="404"/>
      <c r="M31346" s="404"/>
      <c r="N31346" s="404"/>
      <c r="O31346" s="404"/>
      <c r="P31346" s="404"/>
      <c r="Q31346" s="404"/>
      <c r="R31346" s="404"/>
      <c r="S31346" s="404"/>
      <c r="T31346" s="404"/>
    </row>
    <row r="31347" spans="12:20" ht="16.8">
      <c r="L31347" s="404"/>
      <c r="M31347" s="404"/>
      <c r="N31347" s="404"/>
      <c r="O31347" s="404"/>
      <c r="P31347" s="404"/>
      <c r="Q31347" s="404"/>
      <c r="R31347" s="404"/>
      <c r="S31347" s="404"/>
      <c r="T31347" s="404"/>
    </row>
    <row r="31348" spans="12:20" ht="16.8">
      <c r="L31348" s="404"/>
      <c r="M31348" s="404"/>
      <c r="N31348" s="404"/>
      <c r="O31348" s="404"/>
      <c r="P31348" s="404"/>
      <c r="Q31348" s="404"/>
      <c r="R31348" s="404"/>
      <c r="S31348" s="404"/>
      <c r="T31348" s="404"/>
    </row>
    <row r="31349" spans="12:20" ht="16.8">
      <c r="L31349" s="404"/>
      <c r="M31349" s="404"/>
      <c r="N31349" s="404"/>
      <c r="O31349" s="404"/>
      <c r="P31349" s="404"/>
      <c r="Q31349" s="404"/>
      <c r="R31349" s="404"/>
      <c r="S31349" s="404"/>
      <c r="T31349" s="404"/>
    </row>
    <row r="31350" spans="12:20" ht="16.8">
      <c r="L31350" s="404"/>
      <c r="M31350" s="404"/>
      <c r="N31350" s="404"/>
      <c r="O31350" s="404"/>
      <c r="P31350" s="404"/>
      <c r="Q31350" s="404"/>
      <c r="R31350" s="404"/>
      <c r="S31350" s="404"/>
      <c r="T31350" s="404"/>
    </row>
    <row r="31351" spans="12:20" ht="16.8">
      <c r="L31351" s="404"/>
      <c r="M31351" s="404"/>
      <c r="N31351" s="404"/>
      <c r="O31351" s="404"/>
      <c r="P31351" s="404"/>
      <c r="Q31351" s="404"/>
      <c r="R31351" s="404"/>
      <c r="S31351" s="404"/>
      <c r="T31351" s="404"/>
    </row>
    <row r="31352" spans="12:20" ht="16.8">
      <c r="L31352" s="404"/>
      <c r="M31352" s="404"/>
      <c r="N31352" s="404"/>
      <c r="O31352" s="404"/>
      <c r="P31352" s="404"/>
      <c r="Q31352" s="404"/>
      <c r="R31352" s="404"/>
      <c r="S31352" s="404"/>
      <c r="T31352" s="404"/>
    </row>
    <row r="31353" spans="12:20" ht="16.8">
      <c r="L31353" s="404"/>
      <c r="M31353" s="404"/>
      <c r="N31353" s="404"/>
      <c r="O31353" s="404"/>
      <c r="P31353" s="404"/>
      <c r="Q31353" s="404"/>
      <c r="R31353" s="404"/>
      <c r="S31353" s="404"/>
      <c r="T31353" s="404"/>
    </row>
    <row r="31354" spans="12:20" ht="16.8">
      <c r="L31354" s="404"/>
      <c r="M31354" s="404"/>
      <c r="N31354" s="404"/>
      <c r="O31354" s="404"/>
      <c r="P31354" s="404"/>
      <c r="Q31354" s="404"/>
      <c r="R31354" s="404"/>
      <c r="S31354" s="404"/>
      <c r="T31354" s="404"/>
    </row>
    <row r="31355" spans="12:20" ht="16.8">
      <c r="L31355" s="404"/>
      <c r="M31355" s="404"/>
      <c r="N31355" s="404"/>
      <c r="O31355" s="404"/>
      <c r="P31355" s="404"/>
      <c r="Q31355" s="404"/>
      <c r="R31355" s="404"/>
      <c r="S31355" s="404"/>
      <c r="T31355" s="404"/>
    </row>
    <row r="31356" spans="12:20" ht="16.8">
      <c r="L31356" s="404"/>
      <c r="M31356" s="404"/>
      <c r="N31356" s="404"/>
      <c r="O31356" s="404"/>
      <c r="P31356" s="404"/>
      <c r="Q31356" s="404"/>
      <c r="R31356" s="404"/>
      <c r="S31356" s="404"/>
      <c r="T31356" s="404"/>
    </row>
    <row r="31357" spans="12:20" ht="16.8">
      <c r="L31357" s="404"/>
      <c r="M31357" s="404"/>
      <c r="N31357" s="404"/>
      <c r="O31357" s="404"/>
      <c r="P31357" s="404"/>
      <c r="Q31357" s="404"/>
      <c r="R31357" s="404"/>
      <c r="S31357" s="404"/>
      <c r="T31357" s="404"/>
    </row>
    <row r="31358" spans="12:20" ht="16.8">
      <c r="L31358" s="404"/>
      <c r="M31358" s="404"/>
      <c r="N31358" s="404"/>
      <c r="O31358" s="404"/>
      <c r="P31358" s="404"/>
      <c r="Q31358" s="404"/>
      <c r="R31358" s="404"/>
      <c r="S31358" s="404"/>
      <c r="T31358" s="404"/>
    </row>
    <row r="31359" spans="12:20" ht="16.8">
      <c r="L31359" s="404"/>
      <c r="M31359" s="404"/>
      <c r="N31359" s="404"/>
      <c r="O31359" s="404"/>
      <c r="P31359" s="404"/>
      <c r="Q31359" s="404"/>
      <c r="R31359" s="404"/>
      <c r="S31359" s="404"/>
      <c r="T31359" s="404"/>
    </row>
    <row r="31360" spans="12:20" ht="16.8">
      <c r="L31360" s="404"/>
      <c r="M31360" s="404"/>
      <c r="N31360" s="404"/>
      <c r="O31360" s="404"/>
      <c r="P31360" s="404"/>
      <c r="Q31360" s="404"/>
      <c r="R31360" s="404"/>
      <c r="S31360" s="404"/>
      <c r="T31360" s="404"/>
    </row>
    <row r="31361" spans="12:20" ht="16.8">
      <c r="L31361" s="404"/>
      <c r="M31361" s="404"/>
      <c r="N31361" s="404"/>
      <c r="O31361" s="404"/>
      <c r="P31361" s="404"/>
      <c r="Q31361" s="404"/>
      <c r="R31361" s="404"/>
      <c r="S31361" s="404"/>
      <c r="T31361" s="404"/>
    </row>
    <row r="31362" spans="12:20" ht="16.8">
      <c r="L31362" s="404"/>
      <c r="M31362" s="404"/>
      <c r="N31362" s="404"/>
      <c r="O31362" s="404"/>
      <c r="P31362" s="404"/>
      <c r="Q31362" s="404"/>
      <c r="R31362" s="404"/>
      <c r="S31362" s="404"/>
      <c r="T31362" s="404"/>
    </row>
    <row r="31363" spans="12:20" ht="16.8">
      <c r="L31363" s="404"/>
      <c r="M31363" s="404"/>
      <c r="N31363" s="404"/>
      <c r="O31363" s="404"/>
      <c r="P31363" s="404"/>
      <c r="Q31363" s="404"/>
      <c r="R31363" s="404"/>
      <c r="S31363" s="404"/>
      <c r="T31363" s="404"/>
    </row>
    <row r="31364" spans="12:20" ht="16.8">
      <c r="L31364" s="404"/>
      <c r="M31364" s="404"/>
      <c r="N31364" s="404"/>
      <c r="O31364" s="404"/>
      <c r="P31364" s="404"/>
      <c r="Q31364" s="404"/>
      <c r="R31364" s="404"/>
      <c r="S31364" s="404"/>
      <c r="T31364" s="404"/>
    </row>
    <row r="31365" spans="12:20" ht="16.8">
      <c r="L31365" s="404"/>
      <c r="M31365" s="404"/>
      <c r="N31365" s="404"/>
      <c r="O31365" s="404"/>
      <c r="P31365" s="404"/>
      <c r="Q31365" s="404"/>
      <c r="R31365" s="404"/>
      <c r="S31365" s="404"/>
      <c r="T31365" s="404"/>
    </row>
    <row r="31366" spans="12:20" ht="16.8">
      <c r="L31366" s="404"/>
      <c r="M31366" s="404"/>
      <c r="N31366" s="404"/>
      <c r="O31366" s="404"/>
      <c r="P31366" s="404"/>
      <c r="Q31366" s="404"/>
      <c r="R31366" s="404"/>
      <c r="S31366" s="404"/>
      <c r="T31366" s="404"/>
    </row>
    <row r="31367" spans="12:20" ht="16.8">
      <c r="L31367" s="404"/>
      <c r="M31367" s="404"/>
      <c r="N31367" s="404"/>
      <c r="O31367" s="404"/>
      <c r="P31367" s="404"/>
      <c r="Q31367" s="404"/>
      <c r="R31367" s="404"/>
      <c r="S31367" s="404"/>
      <c r="T31367" s="404"/>
    </row>
    <row r="31368" spans="12:20" ht="16.8">
      <c r="L31368" s="404"/>
      <c r="M31368" s="404"/>
      <c r="N31368" s="404"/>
      <c r="O31368" s="404"/>
      <c r="P31368" s="404"/>
      <c r="Q31368" s="404"/>
      <c r="R31368" s="404"/>
      <c r="S31368" s="404"/>
      <c r="T31368" s="404"/>
    </row>
    <row r="31369" spans="12:20" ht="16.8">
      <c r="L31369" s="404"/>
      <c r="M31369" s="404"/>
      <c r="N31369" s="404"/>
      <c r="O31369" s="404"/>
      <c r="P31369" s="404"/>
      <c r="Q31369" s="404"/>
      <c r="R31369" s="404"/>
      <c r="S31369" s="404"/>
      <c r="T31369" s="404"/>
    </row>
    <row r="31370" spans="12:20" ht="16.8">
      <c r="L31370" s="404"/>
      <c r="M31370" s="404"/>
      <c r="N31370" s="404"/>
      <c r="O31370" s="404"/>
      <c r="P31370" s="404"/>
      <c r="Q31370" s="404"/>
      <c r="R31370" s="404"/>
      <c r="S31370" s="404"/>
      <c r="T31370" s="404"/>
    </row>
    <row r="31371" spans="12:20" ht="16.8">
      <c r="L31371" s="404"/>
      <c r="M31371" s="404"/>
      <c r="N31371" s="404"/>
      <c r="O31371" s="404"/>
      <c r="P31371" s="404"/>
      <c r="Q31371" s="404"/>
      <c r="R31371" s="404"/>
      <c r="S31371" s="404"/>
      <c r="T31371" s="404"/>
    </row>
    <row r="31372" spans="12:20" ht="16.8">
      <c r="L31372" s="404"/>
      <c r="M31372" s="404"/>
      <c r="N31372" s="404"/>
      <c r="O31372" s="404"/>
      <c r="P31372" s="404"/>
      <c r="Q31372" s="404"/>
      <c r="R31372" s="404"/>
      <c r="S31372" s="404"/>
      <c r="T31372" s="404"/>
    </row>
    <row r="31373" spans="12:20" ht="16.8">
      <c r="L31373" s="404"/>
      <c r="M31373" s="404"/>
      <c r="N31373" s="404"/>
      <c r="O31373" s="404"/>
      <c r="P31373" s="404"/>
      <c r="Q31373" s="404"/>
      <c r="R31373" s="404"/>
      <c r="S31373" s="404"/>
      <c r="T31373" s="404"/>
    </row>
    <row r="31374" spans="12:20" ht="16.8">
      <c r="L31374" s="404"/>
      <c r="M31374" s="404"/>
      <c r="N31374" s="404"/>
      <c r="O31374" s="404"/>
      <c r="P31374" s="404"/>
      <c r="Q31374" s="404"/>
      <c r="R31374" s="404"/>
      <c r="S31374" s="404"/>
      <c r="T31374" s="404"/>
    </row>
    <row r="31375" spans="12:20" ht="16.8">
      <c r="L31375" s="404"/>
      <c r="M31375" s="404"/>
      <c r="N31375" s="404"/>
      <c r="O31375" s="404"/>
      <c r="P31375" s="404"/>
      <c r="Q31375" s="404"/>
      <c r="R31375" s="404"/>
      <c r="S31375" s="404"/>
      <c r="T31375" s="404"/>
    </row>
    <row r="31376" spans="12:20" ht="16.8">
      <c r="L31376" s="404"/>
      <c r="M31376" s="404"/>
      <c r="N31376" s="404"/>
      <c r="O31376" s="404"/>
      <c r="P31376" s="404"/>
      <c r="Q31376" s="404"/>
      <c r="R31376" s="404"/>
      <c r="S31376" s="404"/>
      <c r="T31376" s="404"/>
    </row>
    <row r="31377" spans="12:20" ht="16.8">
      <c r="L31377" s="404"/>
      <c r="M31377" s="404"/>
      <c r="N31377" s="404"/>
      <c r="O31377" s="404"/>
      <c r="P31377" s="404"/>
      <c r="Q31377" s="404"/>
      <c r="R31377" s="404"/>
      <c r="S31377" s="404"/>
      <c r="T31377" s="404"/>
    </row>
    <row r="31378" spans="12:20" ht="16.8">
      <c r="L31378" s="404"/>
      <c r="M31378" s="404"/>
      <c r="N31378" s="404"/>
      <c r="O31378" s="404"/>
      <c r="P31378" s="404"/>
      <c r="Q31378" s="404"/>
      <c r="R31378" s="404"/>
      <c r="S31378" s="404"/>
      <c r="T31378" s="404"/>
    </row>
    <row r="31379" spans="12:20" ht="16.8">
      <c r="L31379" s="404"/>
      <c r="M31379" s="404"/>
      <c r="N31379" s="404"/>
      <c r="O31379" s="404"/>
      <c r="P31379" s="404"/>
      <c r="Q31379" s="404"/>
      <c r="R31379" s="404"/>
      <c r="S31379" s="404"/>
      <c r="T31379" s="404"/>
    </row>
    <row r="31380" spans="12:20" ht="16.8">
      <c r="L31380" s="404"/>
      <c r="M31380" s="404"/>
      <c r="N31380" s="404"/>
      <c r="O31380" s="404"/>
      <c r="P31380" s="404"/>
      <c r="Q31380" s="404"/>
      <c r="R31380" s="404"/>
      <c r="S31380" s="404"/>
      <c r="T31380" s="404"/>
    </row>
    <row r="31381" spans="12:20" ht="16.8">
      <c r="L31381" s="404"/>
      <c r="M31381" s="404"/>
      <c r="N31381" s="404"/>
      <c r="O31381" s="404"/>
      <c r="P31381" s="404"/>
      <c r="Q31381" s="404"/>
      <c r="R31381" s="404"/>
      <c r="S31381" s="404"/>
      <c r="T31381" s="404"/>
    </row>
    <row r="31382" spans="12:20" ht="16.8">
      <c r="L31382" s="404"/>
      <c r="M31382" s="404"/>
      <c r="N31382" s="404"/>
      <c r="O31382" s="404"/>
      <c r="P31382" s="404"/>
      <c r="Q31382" s="404"/>
      <c r="R31382" s="404"/>
      <c r="S31382" s="404"/>
      <c r="T31382" s="404"/>
    </row>
    <row r="31383" spans="12:20" ht="16.8">
      <c r="L31383" s="404"/>
      <c r="M31383" s="404"/>
      <c r="N31383" s="404"/>
      <c r="O31383" s="404"/>
      <c r="P31383" s="404"/>
      <c r="Q31383" s="404"/>
      <c r="R31383" s="404"/>
      <c r="S31383" s="404"/>
      <c r="T31383" s="404"/>
    </row>
    <row r="31384" spans="12:20" ht="16.8">
      <c r="L31384" s="404"/>
      <c r="M31384" s="404"/>
      <c r="N31384" s="404"/>
      <c r="O31384" s="404"/>
      <c r="P31384" s="404"/>
      <c r="Q31384" s="404"/>
      <c r="R31384" s="404"/>
      <c r="S31384" s="404"/>
      <c r="T31384" s="404"/>
    </row>
    <row r="31385" spans="12:20" ht="16.8">
      <c r="L31385" s="404"/>
      <c r="M31385" s="404"/>
      <c r="N31385" s="404"/>
      <c r="O31385" s="404"/>
      <c r="P31385" s="404"/>
      <c r="Q31385" s="404"/>
      <c r="R31385" s="404"/>
      <c r="S31385" s="404"/>
      <c r="T31385" s="404"/>
    </row>
    <row r="31386" spans="12:20" ht="16.8">
      <c r="L31386" s="404"/>
      <c r="M31386" s="404"/>
      <c r="N31386" s="404"/>
      <c r="O31386" s="404"/>
      <c r="P31386" s="404"/>
      <c r="Q31386" s="404"/>
      <c r="R31386" s="404"/>
      <c r="S31386" s="404"/>
      <c r="T31386" s="404"/>
    </row>
    <row r="31387" spans="12:20" ht="16.8">
      <c r="L31387" s="404"/>
      <c r="M31387" s="404"/>
      <c r="N31387" s="404"/>
      <c r="O31387" s="404"/>
      <c r="P31387" s="404"/>
      <c r="Q31387" s="404"/>
      <c r="R31387" s="404"/>
      <c r="S31387" s="404"/>
      <c r="T31387" s="404"/>
    </row>
    <row r="31388" spans="12:20" ht="16.8">
      <c r="L31388" s="404"/>
      <c r="M31388" s="404"/>
      <c r="N31388" s="404"/>
      <c r="O31388" s="404"/>
      <c r="P31388" s="404"/>
      <c r="Q31388" s="404"/>
      <c r="R31388" s="404"/>
      <c r="S31388" s="404"/>
      <c r="T31388" s="404"/>
    </row>
    <row r="31389" spans="12:20" ht="16.8">
      <c r="L31389" s="404"/>
      <c r="M31389" s="404"/>
      <c r="N31389" s="404"/>
      <c r="O31389" s="404"/>
      <c r="P31389" s="404"/>
      <c r="Q31389" s="404"/>
      <c r="R31389" s="404"/>
      <c r="S31389" s="404"/>
      <c r="T31389" s="404"/>
    </row>
    <row r="31390" spans="12:20" ht="16.8">
      <c r="L31390" s="404"/>
      <c r="M31390" s="404"/>
      <c r="N31390" s="404"/>
      <c r="O31390" s="404"/>
      <c r="P31390" s="404"/>
      <c r="Q31390" s="404"/>
      <c r="R31390" s="404"/>
      <c r="S31390" s="404"/>
      <c r="T31390" s="404"/>
    </row>
    <row r="31391" spans="12:20" ht="16.8">
      <c r="L31391" s="404"/>
      <c r="M31391" s="404"/>
      <c r="N31391" s="404"/>
      <c r="O31391" s="404"/>
      <c r="P31391" s="404"/>
      <c r="Q31391" s="404"/>
      <c r="R31391" s="404"/>
      <c r="S31391" s="404"/>
      <c r="T31391" s="404"/>
    </row>
    <row r="31392" spans="12:20" ht="16.8">
      <c r="L31392" s="404"/>
      <c r="M31392" s="404"/>
      <c r="N31392" s="404"/>
      <c r="O31392" s="404"/>
      <c r="P31392" s="404"/>
      <c r="Q31392" s="404"/>
      <c r="R31392" s="404"/>
      <c r="S31392" s="404"/>
      <c r="T31392" s="404"/>
    </row>
    <row r="31393" spans="12:20" ht="16.8">
      <c r="L31393" s="404"/>
      <c r="M31393" s="404"/>
      <c r="N31393" s="404"/>
      <c r="O31393" s="404"/>
      <c r="P31393" s="404"/>
      <c r="Q31393" s="404"/>
      <c r="R31393" s="404"/>
      <c r="S31393" s="404"/>
      <c r="T31393" s="404"/>
    </row>
    <row r="31394" spans="12:20" ht="16.8">
      <c r="L31394" s="404"/>
      <c r="M31394" s="404"/>
      <c r="N31394" s="404"/>
      <c r="O31394" s="404"/>
      <c r="P31394" s="404"/>
      <c r="Q31394" s="404"/>
      <c r="R31394" s="404"/>
      <c r="S31394" s="404"/>
      <c r="T31394" s="404"/>
    </row>
    <row r="31395" spans="12:20" ht="16.8">
      <c r="L31395" s="404"/>
      <c r="M31395" s="404"/>
      <c r="N31395" s="404"/>
      <c r="O31395" s="404"/>
      <c r="P31395" s="404"/>
      <c r="Q31395" s="404"/>
      <c r="R31395" s="404"/>
      <c r="S31395" s="404"/>
      <c r="T31395" s="404"/>
    </row>
    <row r="31396" spans="12:20" ht="16.8">
      <c r="L31396" s="404"/>
      <c r="M31396" s="404"/>
      <c r="N31396" s="404"/>
      <c r="O31396" s="404"/>
      <c r="P31396" s="404"/>
      <c r="Q31396" s="404"/>
      <c r="R31396" s="404"/>
      <c r="S31396" s="404"/>
      <c r="T31396" s="404"/>
    </row>
    <row r="31397" spans="12:20" ht="16.8">
      <c r="L31397" s="404"/>
      <c r="M31397" s="404"/>
      <c r="N31397" s="404"/>
      <c r="O31397" s="404"/>
      <c r="P31397" s="404"/>
      <c r="Q31397" s="404"/>
      <c r="R31397" s="404"/>
      <c r="S31397" s="404"/>
      <c r="T31397" s="404"/>
    </row>
    <row r="31398" spans="12:20" ht="16.8">
      <c r="L31398" s="404"/>
      <c r="M31398" s="404"/>
      <c r="N31398" s="404"/>
      <c r="O31398" s="404"/>
      <c r="P31398" s="404"/>
      <c r="Q31398" s="404"/>
      <c r="R31398" s="404"/>
      <c r="S31398" s="404"/>
      <c r="T31398" s="404"/>
    </row>
    <row r="31399" spans="12:20" ht="16.8">
      <c r="L31399" s="404"/>
      <c r="M31399" s="404"/>
      <c r="N31399" s="404"/>
      <c r="O31399" s="404"/>
      <c r="P31399" s="404"/>
      <c r="Q31399" s="404"/>
      <c r="R31399" s="404"/>
      <c r="S31399" s="404"/>
      <c r="T31399" s="404"/>
    </row>
    <row r="31400" spans="12:20" ht="16.8">
      <c r="L31400" s="404"/>
      <c r="M31400" s="404"/>
      <c r="N31400" s="404"/>
      <c r="O31400" s="404"/>
      <c r="P31400" s="404"/>
      <c r="Q31400" s="404"/>
      <c r="R31400" s="404"/>
      <c r="S31400" s="404"/>
      <c r="T31400" s="404"/>
    </row>
    <row r="31401" spans="12:20" ht="16.8">
      <c r="L31401" s="404"/>
      <c r="M31401" s="404"/>
      <c r="N31401" s="404"/>
      <c r="O31401" s="404"/>
      <c r="P31401" s="404"/>
      <c r="Q31401" s="404"/>
      <c r="R31401" s="404"/>
      <c r="S31401" s="404"/>
      <c r="T31401" s="404"/>
    </row>
    <row r="31402" spans="12:20" ht="16.8">
      <c r="L31402" s="404"/>
      <c r="M31402" s="404"/>
      <c r="N31402" s="404"/>
      <c r="O31402" s="404"/>
      <c r="P31402" s="404"/>
      <c r="Q31402" s="404"/>
      <c r="R31402" s="404"/>
      <c r="S31402" s="404"/>
      <c r="T31402" s="404"/>
    </row>
    <row r="31403" spans="12:20" ht="16.8">
      <c r="L31403" s="404"/>
      <c r="M31403" s="404"/>
      <c r="N31403" s="404"/>
      <c r="O31403" s="404"/>
      <c r="P31403" s="404"/>
      <c r="Q31403" s="404"/>
      <c r="R31403" s="404"/>
      <c r="S31403" s="404"/>
      <c r="T31403" s="404"/>
    </row>
    <row r="31404" spans="12:20" ht="16.8">
      <c r="L31404" s="404"/>
      <c r="M31404" s="404"/>
      <c r="N31404" s="404"/>
      <c r="O31404" s="404"/>
      <c r="P31404" s="404"/>
      <c r="Q31404" s="404"/>
      <c r="R31404" s="404"/>
      <c r="S31404" s="404"/>
      <c r="T31404" s="404"/>
    </row>
    <row r="31405" spans="12:20" ht="16.8">
      <c r="L31405" s="404"/>
      <c r="M31405" s="404"/>
      <c r="N31405" s="404"/>
      <c r="O31405" s="404"/>
      <c r="P31405" s="404"/>
      <c r="Q31405" s="404"/>
      <c r="R31405" s="404"/>
      <c r="S31405" s="404"/>
      <c r="T31405" s="404"/>
    </row>
    <row r="31406" spans="12:20" ht="16.8">
      <c r="L31406" s="404"/>
      <c r="M31406" s="404"/>
      <c r="N31406" s="404"/>
      <c r="O31406" s="404"/>
      <c r="P31406" s="404"/>
      <c r="Q31406" s="404"/>
      <c r="R31406" s="404"/>
      <c r="S31406" s="404"/>
      <c r="T31406" s="404"/>
    </row>
    <row r="31407" spans="12:20" ht="16.8">
      <c r="L31407" s="404"/>
      <c r="M31407" s="404"/>
      <c r="N31407" s="404"/>
      <c r="O31407" s="404"/>
      <c r="P31407" s="404"/>
      <c r="Q31407" s="404"/>
      <c r="R31407" s="404"/>
      <c r="S31407" s="404"/>
      <c r="T31407" s="404"/>
    </row>
    <row r="31408" spans="12:20" ht="16.8">
      <c r="L31408" s="404"/>
      <c r="M31408" s="404"/>
      <c r="N31408" s="404"/>
      <c r="O31408" s="404"/>
      <c r="P31408" s="404"/>
      <c r="Q31408" s="404"/>
      <c r="R31408" s="404"/>
      <c r="S31408" s="404"/>
      <c r="T31408" s="404"/>
    </row>
    <row r="31409" spans="12:20" ht="16.8">
      <c r="L31409" s="404"/>
      <c r="M31409" s="404"/>
      <c r="N31409" s="404"/>
      <c r="O31409" s="404"/>
      <c r="P31409" s="404"/>
      <c r="Q31409" s="404"/>
      <c r="R31409" s="404"/>
      <c r="S31409" s="404"/>
      <c r="T31409" s="404"/>
    </row>
    <row r="31410" spans="12:20" ht="16.8">
      <c r="L31410" s="404"/>
      <c r="M31410" s="404"/>
      <c r="N31410" s="404"/>
      <c r="O31410" s="404"/>
      <c r="P31410" s="404"/>
      <c r="Q31410" s="404"/>
      <c r="R31410" s="404"/>
      <c r="S31410" s="404"/>
      <c r="T31410" s="404"/>
    </row>
    <row r="31411" spans="12:20" ht="16.8">
      <c r="L31411" s="404"/>
      <c r="M31411" s="404"/>
      <c r="N31411" s="404"/>
      <c r="O31411" s="404"/>
      <c r="P31411" s="404"/>
      <c r="Q31411" s="404"/>
      <c r="R31411" s="404"/>
      <c r="S31411" s="404"/>
      <c r="T31411" s="404"/>
    </row>
    <row r="31412" spans="12:20" ht="16.8">
      <c r="L31412" s="404"/>
      <c r="M31412" s="404"/>
      <c r="N31412" s="404"/>
      <c r="O31412" s="404"/>
      <c r="P31412" s="404"/>
      <c r="Q31412" s="404"/>
      <c r="R31412" s="404"/>
      <c r="S31412" s="404"/>
      <c r="T31412" s="404"/>
    </row>
    <row r="31413" spans="12:20" ht="16.8">
      <c r="L31413" s="404"/>
      <c r="M31413" s="404"/>
      <c r="N31413" s="404"/>
      <c r="O31413" s="404"/>
      <c r="P31413" s="404"/>
      <c r="Q31413" s="404"/>
      <c r="R31413" s="404"/>
      <c r="S31413" s="404"/>
      <c r="T31413" s="404"/>
    </row>
    <row r="31414" spans="12:20" ht="16.8">
      <c r="L31414" s="404"/>
      <c r="M31414" s="404"/>
      <c r="N31414" s="404"/>
      <c r="O31414" s="404"/>
      <c r="P31414" s="404"/>
      <c r="Q31414" s="404"/>
      <c r="R31414" s="404"/>
      <c r="S31414" s="404"/>
      <c r="T31414" s="404"/>
    </row>
    <row r="31415" spans="12:20" ht="16.8">
      <c r="L31415" s="404"/>
      <c r="M31415" s="404"/>
      <c r="N31415" s="404"/>
      <c r="O31415" s="404"/>
      <c r="P31415" s="404"/>
      <c r="Q31415" s="404"/>
      <c r="R31415" s="404"/>
      <c r="S31415" s="404"/>
      <c r="T31415" s="404"/>
    </row>
    <row r="31416" spans="12:20" ht="16.8">
      <c r="L31416" s="404"/>
      <c r="M31416" s="404"/>
      <c r="N31416" s="404"/>
      <c r="O31416" s="404"/>
      <c r="P31416" s="404"/>
      <c r="Q31416" s="404"/>
      <c r="R31416" s="404"/>
      <c r="S31416" s="404"/>
      <c r="T31416" s="404"/>
    </row>
    <row r="31417" spans="12:20" ht="16.8">
      <c r="L31417" s="404"/>
      <c r="M31417" s="404"/>
      <c r="N31417" s="404"/>
      <c r="O31417" s="404"/>
      <c r="P31417" s="404"/>
      <c r="Q31417" s="404"/>
      <c r="R31417" s="404"/>
      <c r="S31417" s="404"/>
      <c r="T31417" s="404"/>
    </row>
    <row r="31418" spans="12:20" ht="16.8">
      <c r="L31418" s="404"/>
      <c r="M31418" s="404"/>
      <c r="N31418" s="404"/>
      <c r="O31418" s="404"/>
      <c r="P31418" s="404"/>
      <c r="Q31418" s="404"/>
      <c r="R31418" s="404"/>
      <c r="S31418" s="404"/>
      <c r="T31418" s="404"/>
    </row>
    <row r="31419" spans="12:20" ht="16.8">
      <c r="L31419" s="404"/>
      <c r="M31419" s="404"/>
      <c r="N31419" s="404"/>
      <c r="O31419" s="404"/>
      <c r="P31419" s="404"/>
      <c r="Q31419" s="404"/>
      <c r="R31419" s="404"/>
      <c r="S31419" s="404"/>
      <c r="T31419" s="404"/>
    </row>
    <row r="31420" spans="12:20" ht="16.8">
      <c r="L31420" s="404"/>
      <c r="M31420" s="404"/>
      <c r="N31420" s="404"/>
      <c r="O31420" s="404"/>
      <c r="P31420" s="404"/>
      <c r="Q31420" s="404"/>
      <c r="R31420" s="404"/>
      <c r="S31420" s="404"/>
      <c r="T31420" s="404"/>
    </row>
    <row r="31421" spans="12:20" ht="16.8">
      <c r="L31421" s="404"/>
      <c r="M31421" s="404"/>
      <c r="N31421" s="404"/>
      <c r="O31421" s="404"/>
      <c r="P31421" s="404"/>
      <c r="Q31421" s="404"/>
      <c r="R31421" s="404"/>
      <c r="S31421" s="404"/>
      <c r="T31421" s="404"/>
    </row>
    <row r="31422" spans="12:20" ht="16.8">
      <c r="L31422" s="404"/>
      <c r="M31422" s="404"/>
      <c r="N31422" s="404"/>
      <c r="O31422" s="404"/>
      <c r="P31422" s="404"/>
      <c r="Q31422" s="404"/>
      <c r="R31422" s="404"/>
      <c r="S31422" s="404"/>
      <c r="T31422" s="404"/>
    </row>
    <row r="31423" spans="12:20" ht="16.8">
      <c r="L31423" s="404"/>
      <c r="M31423" s="404"/>
      <c r="N31423" s="404"/>
      <c r="O31423" s="404"/>
      <c r="P31423" s="404"/>
      <c r="Q31423" s="404"/>
      <c r="R31423" s="404"/>
      <c r="S31423" s="404"/>
      <c r="T31423" s="404"/>
    </row>
    <row r="31424" spans="12:20" ht="16.8">
      <c r="L31424" s="404"/>
      <c r="M31424" s="404"/>
      <c r="N31424" s="404"/>
      <c r="O31424" s="404"/>
      <c r="P31424" s="404"/>
      <c r="Q31424" s="404"/>
      <c r="R31424" s="404"/>
      <c r="S31424" s="404"/>
      <c r="T31424" s="404"/>
    </row>
    <row r="31425" spans="12:20" ht="16.8">
      <c r="L31425" s="404"/>
      <c r="M31425" s="404"/>
      <c r="N31425" s="404"/>
      <c r="O31425" s="404"/>
      <c r="P31425" s="404"/>
      <c r="Q31425" s="404"/>
      <c r="R31425" s="404"/>
      <c r="S31425" s="404"/>
      <c r="T31425" s="404"/>
    </row>
    <row r="31426" spans="12:20" ht="16.8">
      <c r="L31426" s="404"/>
      <c r="M31426" s="404"/>
      <c r="N31426" s="404"/>
      <c r="O31426" s="404"/>
      <c r="P31426" s="404"/>
      <c r="Q31426" s="404"/>
      <c r="R31426" s="404"/>
      <c r="S31426" s="404"/>
      <c r="T31426" s="404"/>
    </row>
    <row r="31427" spans="12:20" ht="16.8">
      <c r="L31427" s="404"/>
      <c r="M31427" s="404"/>
      <c r="N31427" s="404"/>
      <c r="O31427" s="404"/>
      <c r="P31427" s="404"/>
      <c r="Q31427" s="404"/>
      <c r="R31427" s="404"/>
      <c r="S31427" s="404"/>
      <c r="T31427" s="404"/>
    </row>
    <row r="31428" spans="12:20" ht="16.8">
      <c r="L31428" s="404"/>
      <c r="M31428" s="404"/>
      <c r="N31428" s="404"/>
      <c r="O31428" s="404"/>
      <c r="P31428" s="404"/>
      <c r="Q31428" s="404"/>
      <c r="R31428" s="404"/>
      <c r="S31428" s="404"/>
      <c r="T31428" s="404"/>
    </row>
    <row r="31429" spans="12:20" ht="16.8">
      <c r="L31429" s="404"/>
      <c r="M31429" s="404"/>
      <c r="N31429" s="404"/>
      <c r="O31429" s="404"/>
      <c r="P31429" s="404"/>
      <c r="Q31429" s="404"/>
      <c r="R31429" s="404"/>
      <c r="S31429" s="404"/>
      <c r="T31429" s="404"/>
    </row>
    <row r="31430" spans="12:20" ht="16.8">
      <c r="L31430" s="404"/>
      <c r="M31430" s="404"/>
      <c r="N31430" s="404"/>
      <c r="O31430" s="404"/>
      <c r="P31430" s="404"/>
      <c r="Q31430" s="404"/>
      <c r="R31430" s="404"/>
      <c r="S31430" s="404"/>
      <c r="T31430" s="404"/>
    </row>
    <row r="31431" spans="12:20" ht="16.8">
      <c r="L31431" s="404"/>
      <c r="M31431" s="404"/>
      <c r="N31431" s="404"/>
      <c r="O31431" s="404"/>
      <c r="P31431" s="404"/>
      <c r="Q31431" s="404"/>
      <c r="R31431" s="404"/>
      <c r="S31431" s="404"/>
      <c r="T31431" s="404"/>
    </row>
    <row r="31432" spans="12:20" ht="16.8">
      <c r="L31432" s="404"/>
      <c r="M31432" s="404"/>
      <c r="N31432" s="404"/>
      <c r="O31432" s="404"/>
      <c r="P31432" s="404"/>
      <c r="Q31432" s="404"/>
      <c r="R31432" s="404"/>
      <c r="S31432" s="404"/>
      <c r="T31432" s="404"/>
    </row>
    <row r="31433" spans="12:20" ht="16.8">
      <c r="L31433" s="404"/>
      <c r="M31433" s="404"/>
      <c r="N31433" s="404"/>
      <c r="O31433" s="404"/>
      <c r="P31433" s="404"/>
      <c r="Q31433" s="404"/>
      <c r="R31433" s="404"/>
      <c r="S31433" s="404"/>
      <c r="T31433" s="404"/>
    </row>
    <row r="31434" spans="12:20" ht="16.8">
      <c r="L31434" s="404"/>
      <c r="M31434" s="404"/>
      <c r="N31434" s="404"/>
      <c r="O31434" s="404"/>
      <c r="P31434" s="404"/>
      <c r="Q31434" s="404"/>
      <c r="R31434" s="404"/>
      <c r="S31434" s="404"/>
      <c r="T31434" s="404"/>
    </row>
    <row r="31435" spans="12:20" ht="16.8">
      <c r="L31435" s="404"/>
      <c r="M31435" s="404"/>
      <c r="N31435" s="404"/>
      <c r="O31435" s="404"/>
      <c r="P31435" s="404"/>
      <c r="Q31435" s="404"/>
      <c r="R31435" s="404"/>
      <c r="S31435" s="404"/>
      <c r="T31435" s="404"/>
    </row>
    <row r="31436" spans="12:20" ht="16.8">
      <c r="L31436" s="404"/>
      <c r="M31436" s="404"/>
      <c r="N31436" s="404"/>
      <c r="O31436" s="404"/>
      <c r="P31436" s="404"/>
      <c r="Q31436" s="404"/>
      <c r="R31436" s="404"/>
      <c r="S31436" s="404"/>
      <c r="T31436" s="404"/>
    </row>
    <row r="31437" spans="12:20" ht="16.8">
      <c r="L31437" s="404"/>
      <c r="M31437" s="404"/>
      <c r="N31437" s="404"/>
      <c r="O31437" s="404"/>
      <c r="P31437" s="404"/>
      <c r="Q31437" s="404"/>
      <c r="R31437" s="404"/>
      <c r="S31437" s="404"/>
      <c r="T31437" s="404"/>
    </row>
    <row r="31438" spans="12:20" ht="16.8">
      <c r="L31438" s="404"/>
      <c r="M31438" s="404"/>
      <c r="N31438" s="404"/>
      <c r="O31438" s="404"/>
      <c r="P31438" s="404"/>
      <c r="Q31438" s="404"/>
      <c r="R31438" s="404"/>
      <c r="S31438" s="404"/>
      <c r="T31438" s="404"/>
    </row>
    <row r="31439" spans="12:20" ht="16.8">
      <c r="L31439" s="404"/>
      <c r="M31439" s="404"/>
      <c r="N31439" s="404"/>
      <c r="O31439" s="404"/>
      <c r="P31439" s="404"/>
      <c r="Q31439" s="404"/>
      <c r="R31439" s="404"/>
      <c r="S31439" s="404"/>
      <c r="T31439" s="404"/>
    </row>
    <row r="31440" spans="12:20" ht="16.8">
      <c r="L31440" s="404"/>
      <c r="M31440" s="404"/>
      <c r="N31440" s="404"/>
      <c r="O31440" s="404"/>
      <c r="P31440" s="404"/>
      <c r="Q31440" s="404"/>
      <c r="R31440" s="404"/>
      <c r="S31440" s="404"/>
      <c r="T31440" s="404"/>
    </row>
    <row r="31441" spans="12:20" ht="16.8">
      <c r="L31441" s="404"/>
      <c r="M31441" s="404"/>
      <c r="N31441" s="404"/>
      <c r="O31441" s="404"/>
      <c r="P31441" s="404"/>
      <c r="Q31441" s="404"/>
      <c r="R31441" s="404"/>
      <c r="S31441" s="404"/>
      <c r="T31441" s="404"/>
    </row>
    <row r="31442" spans="12:20" ht="16.8">
      <c r="L31442" s="404"/>
      <c r="M31442" s="404"/>
      <c r="N31442" s="404"/>
      <c r="O31442" s="404"/>
      <c r="P31442" s="404"/>
      <c r="Q31442" s="404"/>
      <c r="R31442" s="404"/>
      <c r="S31442" s="404"/>
      <c r="T31442" s="404"/>
    </row>
    <row r="31443" spans="12:20" ht="16.8">
      <c r="L31443" s="404"/>
      <c r="M31443" s="404"/>
      <c r="N31443" s="404"/>
      <c r="O31443" s="404"/>
      <c r="P31443" s="404"/>
      <c r="Q31443" s="404"/>
      <c r="R31443" s="404"/>
      <c r="S31443" s="404"/>
      <c r="T31443" s="404"/>
    </row>
    <row r="31444" spans="12:20" ht="16.8">
      <c r="L31444" s="404"/>
      <c r="M31444" s="404"/>
      <c r="N31444" s="404"/>
      <c r="O31444" s="404"/>
      <c r="P31444" s="404"/>
      <c r="Q31444" s="404"/>
      <c r="R31444" s="404"/>
      <c r="S31444" s="404"/>
      <c r="T31444" s="404"/>
    </row>
    <row r="31445" spans="12:20" ht="16.8">
      <c r="L31445" s="404"/>
      <c r="M31445" s="404"/>
      <c r="N31445" s="404"/>
      <c r="O31445" s="404"/>
      <c r="P31445" s="404"/>
      <c r="Q31445" s="404"/>
      <c r="R31445" s="404"/>
      <c r="S31445" s="404"/>
      <c r="T31445" s="404"/>
    </row>
    <row r="31446" spans="12:20" ht="16.8">
      <c r="L31446" s="404"/>
      <c r="M31446" s="404"/>
      <c r="N31446" s="404"/>
      <c r="O31446" s="404"/>
      <c r="P31446" s="404"/>
      <c r="Q31446" s="404"/>
      <c r="R31446" s="404"/>
      <c r="S31446" s="404"/>
      <c r="T31446" s="404"/>
    </row>
    <row r="31447" spans="12:20" ht="16.8">
      <c r="L31447" s="404"/>
      <c r="M31447" s="404"/>
      <c r="N31447" s="404"/>
      <c r="O31447" s="404"/>
      <c r="P31447" s="404"/>
      <c r="Q31447" s="404"/>
      <c r="R31447" s="404"/>
      <c r="S31447" s="404"/>
      <c r="T31447" s="404"/>
    </row>
    <row r="31448" spans="12:20" ht="16.8">
      <c r="L31448" s="404"/>
      <c r="M31448" s="404"/>
      <c r="N31448" s="404"/>
      <c r="O31448" s="404"/>
      <c r="P31448" s="404"/>
      <c r="Q31448" s="404"/>
      <c r="R31448" s="404"/>
      <c r="S31448" s="404"/>
      <c r="T31448" s="404"/>
    </row>
    <row r="31449" spans="12:20" ht="16.8">
      <c r="L31449" s="404"/>
      <c r="M31449" s="404"/>
      <c r="N31449" s="404"/>
      <c r="O31449" s="404"/>
      <c r="P31449" s="404"/>
      <c r="Q31449" s="404"/>
      <c r="R31449" s="404"/>
      <c r="S31449" s="404"/>
      <c r="T31449" s="404"/>
    </row>
    <row r="31450" spans="12:20" ht="16.8">
      <c r="L31450" s="404"/>
      <c r="M31450" s="404"/>
      <c r="N31450" s="404"/>
      <c r="O31450" s="404"/>
      <c r="P31450" s="404"/>
      <c r="Q31450" s="404"/>
      <c r="R31450" s="404"/>
      <c r="S31450" s="404"/>
      <c r="T31450" s="404"/>
    </row>
    <row r="31451" spans="12:20" ht="16.8">
      <c r="L31451" s="404"/>
      <c r="M31451" s="404"/>
      <c r="N31451" s="404"/>
      <c r="O31451" s="404"/>
      <c r="P31451" s="404"/>
      <c r="Q31451" s="404"/>
      <c r="R31451" s="404"/>
      <c r="S31451" s="404"/>
      <c r="T31451" s="404"/>
    </row>
    <row r="31452" spans="12:20" ht="16.8">
      <c r="L31452" s="404"/>
      <c r="M31452" s="404"/>
      <c r="N31452" s="404"/>
      <c r="O31452" s="404"/>
      <c r="P31452" s="404"/>
      <c r="Q31452" s="404"/>
      <c r="R31452" s="404"/>
      <c r="S31452" s="404"/>
      <c r="T31452" s="404"/>
    </row>
    <row r="31453" spans="12:20" ht="16.8">
      <c r="L31453" s="404"/>
      <c r="M31453" s="404"/>
      <c r="N31453" s="404"/>
      <c r="O31453" s="404"/>
      <c r="P31453" s="404"/>
      <c r="Q31453" s="404"/>
      <c r="R31453" s="404"/>
      <c r="S31453" s="404"/>
      <c r="T31453" s="404"/>
    </row>
    <row r="31454" spans="12:20" ht="16.8">
      <c r="L31454" s="404"/>
      <c r="M31454" s="404"/>
      <c r="N31454" s="404"/>
      <c r="O31454" s="404"/>
      <c r="P31454" s="404"/>
      <c r="Q31454" s="404"/>
      <c r="R31454" s="404"/>
      <c r="S31454" s="404"/>
      <c r="T31454" s="404"/>
    </row>
    <row r="31455" spans="12:20" ht="16.8">
      <c r="L31455" s="404"/>
      <c r="M31455" s="404"/>
      <c r="N31455" s="404"/>
      <c r="O31455" s="404"/>
      <c r="P31455" s="404"/>
      <c r="Q31455" s="404"/>
      <c r="R31455" s="404"/>
      <c r="S31455" s="404"/>
      <c r="T31455" s="404"/>
    </row>
    <row r="31456" spans="12:20" ht="16.8">
      <c r="L31456" s="404"/>
      <c r="M31456" s="404"/>
      <c r="N31456" s="404"/>
      <c r="O31456" s="404"/>
      <c r="P31456" s="404"/>
      <c r="Q31456" s="404"/>
      <c r="R31456" s="404"/>
      <c r="S31456" s="404"/>
      <c r="T31456" s="404"/>
    </row>
    <row r="31457" spans="12:20" ht="16.8">
      <c r="L31457" s="404"/>
      <c r="M31457" s="404"/>
      <c r="N31457" s="404"/>
      <c r="O31457" s="404"/>
      <c r="P31457" s="404"/>
      <c r="Q31457" s="404"/>
      <c r="R31457" s="404"/>
      <c r="S31457" s="404"/>
      <c r="T31457" s="404"/>
    </row>
    <row r="31458" spans="12:20" ht="16.8">
      <c r="L31458" s="404"/>
      <c r="M31458" s="404"/>
      <c r="N31458" s="404"/>
      <c r="O31458" s="404"/>
      <c r="P31458" s="404"/>
      <c r="Q31458" s="404"/>
      <c r="R31458" s="404"/>
      <c r="S31458" s="404"/>
      <c r="T31458" s="404"/>
    </row>
    <row r="31459" spans="12:20" ht="16.8">
      <c r="L31459" s="404"/>
      <c r="M31459" s="404"/>
      <c r="N31459" s="404"/>
      <c r="O31459" s="404"/>
      <c r="P31459" s="404"/>
      <c r="Q31459" s="404"/>
      <c r="R31459" s="404"/>
      <c r="S31459" s="404"/>
      <c r="T31459" s="404"/>
    </row>
    <row r="31460" spans="12:20" ht="16.8">
      <c r="L31460" s="404"/>
      <c r="M31460" s="404"/>
      <c r="N31460" s="404"/>
      <c r="O31460" s="404"/>
      <c r="P31460" s="404"/>
      <c r="Q31460" s="404"/>
      <c r="R31460" s="404"/>
      <c r="S31460" s="404"/>
      <c r="T31460" s="404"/>
    </row>
    <row r="31461" spans="12:20" ht="16.8">
      <c r="L31461" s="404"/>
      <c r="M31461" s="404"/>
      <c r="N31461" s="404"/>
      <c r="O31461" s="404"/>
      <c r="P31461" s="404"/>
      <c r="Q31461" s="404"/>
      <c r="R31461" s="404"/>
      <c r="S31461" s="404"/>
      <c r="T31461" s="404"/>
    </row>
    <row r="31462" spans="12:20" ht="16.8">
      <c r="L31462" s="404"/>
      <c r="M31462" s="404"/>
      <c r="N31462" s="404"/>
      <c r="O31462" s="404"/>
      <c r="P31462" s="404"/>
      <c r="Q31462" s="404"/>
      <c r="R31462" s="404"/>
      <c r="S31462" s="404"/>
      <c r="T31462" s="404"/>
    </row>
    <row r="31463" spans="12:20" ht="16.8">
      <c r="L31463" s="404"/>
      <c r="M31463" s="404"/>
      <c r="N31463" s="404"/>
      <c r="O31463" s="404"/>
      <c r="P31463" s="404"/>
      <c r="Q31463" s="404"/>
      <c r="R31463" s="404"/>
      <c r="S31463" s="404"/>
      <c r="T31463" s="404"/>
    </row>
    <row r="31464" spans="12:20" ht="16.8">
      <c r="L31464" s="404"/>
      <c r="M31464" s="404"/>
      <c r="N31464" s="404"/>
      <c r="O31464" s="404"/>
      <c r="P31464" s="404"/>
      <c r="Q31464" s="404"/>
      <c r="R31464" s="404"/>
      <c r="S31464" s="404"/>
      <c r="T31464" s="404"/>
    </row>
    <row r="31465" spans="12:20" ht="16.8">
      <c r="L31465" s="404"/>
      <c r="M31465" s="404"/>
      <c r="N31465" s="404"/>
      <c r="O31465" s="404"/>
      <c r="P31465" s="404"/>
      <c r="Q31465" s="404"/>
      <c r="R31465" s="404"/>
      <c r="S31465" s="404"/>
      <c r="T31465" s="404"/>
    </row>
    <row r="31466" spans="12:20" ht="16.8">
      <c r="L31466" s="404"/>
      <c r="M31466" s="404"/>
      <c r="N31466" s="404"/>
      <c r="O31466" s="404"/>
      <c r="P31466" s="404"/>
      <c r="Q31466" s="404"/>
      <c r="R31466" s="404"/>
      <c r="S31466" s="404"/>
      <c r="T31466" s="404"/>
    </row>
    <row r="31467" spans="12:20" ht="16.8">
      <c r="L31467" s="404"/>
      <c r="M31467" s="404"/>
      <c r="N31467" s="404"/>
      <c r="O31467" s="404"/>
      <c r="P31467" s="404"/>
      <c r="Q31467" s="404"/>
      <c r="R31467" s="404"/>
      <c r="S31467" s="404"/>
      <c r="T31467" s="404"/>
    </row>
    <row r="31468" spans="12:20" ht="16.8">
      <c r="L31468" s="404"/>
      <c r="M31468" s="404"/>
      <c r="N31468" s="404"/>
      <c r="O31468" s="404"/>
      <c r="P31468" s="404"/>
      <c r="Q31468" s="404"/>
      <c r="R31468" s="404"/>
      <c r="S31468" s="404"/>
      <c r="T31468" s="404"/>
    </row>
    <row r="31469" spans="12:20" ht="16.8">
      <c r="L31469" s="404"/>
      <c r="M31469" s="404"/>
      <c r="N31469" s="404"/>
      <c r="O31469" s="404"/>
      <c r="P31469" s="404"/>
      <c r="Q31469" s="404"/>
      <c r="R31469" s="404"/>
      <c r="S31469" s="404"/>
      <c r="T31469" s="404"/>
    </row>
    <row r="31470" spans="12:20" ht="16.8">
      <c r="L31470" s="404"/>
      <c r="M31470" s="404"/>
      <c r="N31470" s="404"/>
      <c r="O31470" s="404"/>
      <c r="P31470" s="404"/>
      <c r="Q31470" s="404"/>
      <c r="R31470" s="404"/>
      <c r="S31470" s="404"/>
      <c r="T31470" s="404"/>
    </row>
    <row r="31471" spans="12:20" ht="16.8">
      <c r="L31471" s="404"/>
      <c r="M31471" s="404"/>
      <c r="N31471" s="404"/>
      <c r="O31471" s="404"/>
      <c r="P31471" s="404"/>
      <c r="Q31471" s="404"/>
      <c r="R31471" s="404"/>
      <c r="S31471" s="404"/>
      <c r="T31471" s="404"/>
    </row>
    <row r="31472" spans="12:20" ht="16.8">
      <c r="L31472" s="404"/>
      <c r="M31472" s="404"/>
      <c r="N31472" s="404"/>
      <c r="O31472" s="404"/>
      <c r="P31472" s="404"/>
      <c r="Q31472" s="404"/>
      <c r="R31472" s="404"/>
      <c r="S31472" s="404"/>
      <c r="T31472" s="404"/>
    </row>
    <row r="31473" spans="12:20" ht="16.8">
      <c r="L31473" s="404"/>
      <c r="M31473" s="404"/>
      <c r="N31473" s="404"/>
      <c r="O31473" s="404"/>
      <c r="P31473" s="404"/>
      <c r="Q31473" s="404"/>
      <c r="R31473" s="404"/>
      <c r="S31473" s="404"/>
      <c r="T31473" s="404"/>
    </row>
    <row r="31474" spans="12:20" ht="16.8">
      <c r="L31474" s="404"/>
      <c r="M31474" s="404"/>
      <c r="N31474" s="404"/>
      <c r="O31474" s="404"/>
      <c r="P31474" s="404"/>
      <c r="Q31474" s="404"/>
      <c r="R31474" s="404"/>
      <c r="S31474" s="404"/>
      <c r="T31474" s="404"/>
    </row>
    <row r="31475" spans="12:20" ht="16.8">
      <c r="L31475" s="404"/>
      <c r="M31475" s="404"/>
      <c r="N31475" s="404"/>
      <c r="O31475" s="404"/>
      <c r="P31475" s="404"/>
      <c r="Q31475" s="404"/>
      <c r="R31475" s="404"/>
      <c r="S31475" s="404"/>
      <c r="T31475" s="404"/>
    </row>
    <row r="31476" spans="12:20" ht="16.8">
      <c r="L31476" s="404"/>
      <c r="M31476" s="404"/>
      <c r="N31476" s="404"/>
      <c r="O31476" s="404"/>
      <c r="P31476" s="404"/>
      <c r="Q31476" s="404"/>
      <c r="R31476" s="404"/>
      <c r="S31476" s="404"/>
      <c r="T31476" s="404"/>
    </row>
    <row r="31477" spans="12:20" ht="16.8">
      <c r="L31477" s="404"/>
      <c r="M31477" s="404"/>
      <c r="N31477" s="404"/>
      <c r="O31477" s="404"/>
      <c r="P31477" s="404"/>
      <c r="Q31477" s="404"/>
      <c r="R31477" s="404"/>
      <c r="S31477" s="404"/>
      <c r="T31477" s="404"/>
    </row>
    <row r="31478" spans="12:20" ht="16.8">
      <c r="L31478" s="404"/>
      <c r="M31478" s="404"/>
      <c r="N31478" s="404"/>
      <c r="O31478" s="404"/>
      <c r="P31478" s="404"/>
      <c r="Q31478" s="404"/>
      <c r="R31478" s="404"/>
      <c r="S31478" s="404"/>
      <c r="T31478" s="404"/>
    </row>
    <row r="31479" spans="12:20" ht="16.8">
      <c r="L31479" s="404"/>
      <c r="M31479" s="404"/>
      <c r="N31479" s="404"/>
      <c r="O31479" s="404"/>
      <c r="P31479" s="404"/>
      <c r="Q31479" s="404"/>
      <c r="R31479" s="404"/>
      <c r="S31479" s="404"/>
      <c r="T31479" s="404"/>
    </row>
    <row r="31480" spans="12:20" ht="16.8">
      <c r="L31480" s="404"/>
      <c r="M31480" s="404"/>
      <c r="N31480" s="404"/>
      <c r="O31480" s="404"/>
      <c r="P31480" s="404"/>
      <c r="Q31480" s="404"/>
      <c r="R31480" s="404"/>
      <c r="S31480" s="404"/>
      <c r="T31480" s="404"/>
    </row>
    <row r="31481" spans="12:20" ht="16.8">
      <c r="L31481" s="404"/>
      <c r="M31481" s="404"/>
      <c r="N31481" s="404"/>
      <c r="O31481" s="404"/>
      <c r="P31481" s="404"/>
      <c r="Q31481" s="404"/>
      <c r="R31481" s="404"/>
      <c r="S31481" s="404"/>
      <c r="T31481" s="404"/>
    </row>
    <row r="31482" spans="12:20" ht="16.8">
      <c r="L31482" s="404"/>
      <c r="M31482" s="404"/>
      <c r="N31482" s="404"/>
      <c r="O31482" s="404"/>
      <c r="P31482" s="404"/>
      <c r="Q31482" s="404"/>
      <c r="R31482" s="404"/>
      <c r="S31482" s="404"/>
      <c r="T31482" s="404"/>
    </row>
    <row r="31483" spans="12:20" ht="16.8">
      <c r="L31483" s="404"/>
      <c r="M31483" s="404"/>
      <c r="N31483" s="404"/>
      <c r="O31483" s="404"/>
      <c r="P31483" s="404"/>
      <c r="Q31483" s="404"/>
      <c r="R31483" s="404"/>
      <c r="S31483" s="404"/>
      <c r="T31483" s="404"/>
    </row>
    <row r="31484" spans="12:20" ht="16.8">
      <c r="L31484" s="404"/>
      <c r="M31484" s="404"/>
      <c r="N31484" s="404"/>
      <c r="O31484" s="404"/>
      <c r="P31484" s="404"/>
      <c r="Q31484" s="404"/>
      <c r="R31484" s="404"/>
      <c r="S31484" s="404"/>
      <c r="T31484" s="404"/>
    </row>
    <row r="31485" spans="12:20" ht="16.8">
      <c r="L31485" s="404"/>
      <c r="M31485" s="404"/>
      <c r="N31485" s="404"/>
      <c r="O31485" s="404"/>
      <c r="P31485" s="404"/>
      <c r="Q31485" s="404"/>
      <c r="R31485" s="404"/>
      <c r="S31485" s="404"/>
      <c r="T31485" s="404"/>
    </row>
    <row r="31486" spans="12:20" ht="16.8">
      <c r="L31486" s="404"/>
      <c r="M31486" s="404"/>
      <c r="N31486" s="404"/>
      <c r="O31486" s="404"/>
      <c r="P31486" s="404"/>
      <c r="Q31486" s="404"/>
      <c r="R31486" s="404"/>
      <c r="S31486" s="404"/>
      <c r="T31486" s="404"/>
    </row>
    <row r="31487" spans="12:20" ht="16.8">
      <c r="L31487" s="404"/>
      <c r="M31487" s="404"/>
      <c r="N31487" s="404"/>
      <c r="O31487" s="404"/>
      <c r="P31487" s="404"/>
      <c r="Q31487" s="404"/>
      <c r="R31487" s="404"/>
      <c r="S31487" s="404"/>
      <c r="T31487" s="404"/>
    </row>
    <row r="31488" spans="12:20" ht="16.8">
      <c r="L31488" s="404"/>
      <c r="M31488" s="404"/>
      <c r="N31488" s="404"/>
      <c r="O31488" s="404"/>
      <c r="P31488" s="404"/>
      <c r="Q31488" s="404"/>
      <c r="R31488" s="404"/>
      <c r="S31488" s="404"/>
      <c r="T31488" s="404"/>
    </row>
    <row r="31489" spans="12:20" ht="16.8">
      <c r="L31489" s="404"/>
      <c r="M31489" s="404"/>
      <c r="N31489" s="404"/>
      <c r="O31489" s="404"/>
      <c r="P31489" s="404"/>
      <c r="Q31489" s="404"/>
      <c r="R31489" s="404"/>
      <c r="S31489" s="404"/>
      <c r="T31489" s="404"/>
    </row>
    <row r="31490" spans="12:20" ht="16.8">
      <c r="L31490" s="404"/>
      <c r="M31490" s="404"/>
      <c r="N31490" s="404"/>
      <c r="O31490" s="404"/>
      <c r="P31490" s="404"/>
      <c r="Q31490" s="404"/>
      <c r="R31490" s="404"/>
      <c r="S31490" s="404"/>
      <c r="T31490" s="404"/>
    </row>
    <row r="31491" spans="12:20" ht="16.8">
      <c r="L31491" s="404"/>
      <c r="M31491" s="404"/>
      <c r="N31491" s="404"/>
      <c r="O31491" s="404"/>
      <c r="P31491" s="404"/>
      <c r="Q31491" s="404"/>
      <c r="R31491" s="404"/>
      <c r="S31491" s="404"/>
      <c r="T31491" s="404"/>
    </row>
    <row r="31492" spans="12:20" ht="16.8">
      <c r="L31492" s="404"/>
      <c r="M31492" s="404"/>
      <c r="N31492" s="404"/>
      <c r="O31492" s="404"/>
      <c r="P31492" s="404"/>
      <c r="Q31492" s="404"/>
      <c r="R31492" s="404"/>
      <c r="S31492" s="404"/>
      <c r="T31492" s="404"/>
    </row>
    <row r="31493" spans="12:20" ht="16.8">
      <c r="L31493" s="404"/>
      <c r="M31493" s="404"/>
      <c r="N31493" s="404"/>
      <c r="O31493" s="404"/>
      <c r="P31493" s="404"/>
      <c r="Q31493" s="404"/>
      <c r="R31493" s="404"/>
      <c r="S31493" s="404"/>
      <c r="T31493" s="404"/>
    </row>
    <row r="31494" spans="12:20" ht="16.8">
      <c r="L31494" s="404"/>
      <c r="M31494" s="404"/>
      <c r="N31494" s="404"/>
      <c r="O31494" s="404"/>
      <c r="P31494" s="404"/>
      <c r="Q31494" s="404"/>
      <c r="R31494" s="404"/>
      <c r="S31494" s="404"/>
      <c r="T31494" s="404"/>
    </row>
    <row r="31495" spans="12:20" ht="16.8">
      <c r="L31495" s="404"/>
      <c r="M31495" s="404"/>
      <c r="N31495" s="404"/>
      <c r="O31495" s="404"/>
      <c r="P31495" s="404"/>
      <c r="Q31495" s="404"/>
      <c r="R31495" s="404"/>
      <c r="S31495" s="404"/>
      <c r="T31495" s="404"/>
    </row>
    <row r="31496" spans="12:20" ht="16.8">
      <c r="L31496" s="404"/>
      <c r="M31496" s="404"/>
      <c r="N31496" s="404"/>
      <c r="O31496" s="404"/>
      <c r="P31496" s="404"/>
      <c r="Q31496" s="404"/>
      <c r="R31496" s="404"/>
      <c r="S31496" s="404"/>
      <c r="T31496" s="404"/>
    </row>
    <row r="31497" spans="12:20" ht="16.8">
      <c r="L31497" s="404"/>
      <c r="M31497" s="404"/>
      <c r="N31497" s="404"/>
      <c r="O31497" s="404"/>
      <c r="P31497" s="404"/>
      <c r="Q31497" s="404"/>
      <c r="R31497" s="404"/>
      <c r="S31497" s="404"/>
      <c r="T31497" s="404"/>
    </row>
    <row r="31498" spans="12:20" ht="16.8">
      <c r="L31498" s="404"/>
      <c r="M31498" s="404"/>
      <c r="N31498" s="404"/>
      <c r="O31498" s="404"/>
      <c r="P31498" s="404"/>
      <c r="Q31498" s="404"/>
      <c r="R31498" s="404"/>
      <c r="S31498" s="404"/>
      <c r="T31498" s="404"/>
    </row>
    <row r="31499" spans="12:20" ht="16.8">
      <c r="L31499" s="404"/>
      <c r="M31499" s="404"/>
      <c r="N31499" s="404"/>
      <c r="O31499" s="404"/>
      <c r="P31499" s="404"/>
      <c r="Q31499" s="404"/>
      <c r="R31499" s="404"/>
      <c r="S31499" s="404"/>
      <c r="T31499" s="404"/>
    </row>
    <row r="31500" spans="12:20" ht="16.8">
      <c r="L31500" s="404"/>
      <c r="M31500" s="404"/>
      <c r="N31500" s="404"/>
      <c r="O31500" s="404"/>
      <c r="P31500" s="404"/>
      <c r="Q31500" s="404"/>
      <c r="R31500" s="404"/>
      <c r="S31500" s="404"/>
      <c r="T31500" s="404"/>
    </row>
    <row r="31501" spans="12:20" ht="16.8">
      <c r="L31501" s="404"/>
      <c r="M31501" s="404"/>
      <c r="N31501" s="404"/>
      <c r="O31501" s="404"/>
      <c r="P31501" s="404"/>
      <c r="Q31501" s="404"/>
      <c r="R31501" s="404"/>
      <c r="S31501" s="404"/>
      <c r="T31501" s="404"/>
    </row>
    <row r="31502" spans="12:20" ht="16.8">
      <c r="L31502" s="404"/>
      <c r="M31502" s="404"/>
      <c r="N31502" s="404"/>
      <c r="O31502" s="404"/>
      <c r="P31502" s="404"/>
      <c r="Q31502" s="404"/>
      <c r="R31502" s="404"/>
      <c r="S31502" s="404"/>
      <c r="T31502" s="404"/>
    </row>
    <row r="31503" spans="12:20" ht="16.8">
      <c r="L31503" s="404"/>
      <c r="M31503" s="404"/>
      <c r="N31503" s="404"/>
      <c r="O31503" s="404"/>
      <c r="P31503" s="404"/>
      <c r="Q31503" s="404"/>
      <c r="R31503" s="404"/>
      <c r="S31503" s="404"/>
      <c r="T31503" s="404"/>
    </row>
    <row r="31504" spans="12:20" ht="16.8">
      <c r="L31504" s="404"/>
      <c r="M31504" s="404"/>
      <c r="N31504" s="404"/>
      <c r="O31504" s="404"/>
      <c r="P31504" s="404"/>
      <c r="Q31504" s="404"/>
      <c r="R31504" s="404"/>
      <c r="S31504" s="404"/>
      <c r="T31504" s="404"/>
    </row>
    <row r="31505" spans="12:20" ht="16.8">
      <c r="L31505" s="404"/>
      <c r="M31505" s="404"/>
      <c r="N31505" s="404"/>
      <c r="O31505" s="404"/>
      <c r="P31505" s="404"/>
      <c r="Q31505" s="404"/>
      <c r="R31505" s="404"/>
      <c r="S31505" s="404"/>
      <c r="T31505" s="404"/>
    </row>
    <row r="31506" spans="12:20" ht="16.8">
      <c r="L31506" s="404"/>
      <c r="M31506" s="404"/>
      <c r="N31506" s="404"/>
      <c r="O31506" s="404"/>
      <c r="P31506" s="404"/>
      <c r="Q31506" s="404"/>
      <c r="R31506" s="404"/>
      <c r="S31506" s="404"/>
      <c r="T31506" s="404"/>
    </row>
    <row r="31507" spans="12:20" ht="16.8">
      <c r="L31507" s="404"/>
      <c r="M31507" s="404"/>
      <c r="N31507" s="404"/>
      <c r="O31507" s="404"/>
      <c r="P31507" s="404"/>
      <c r="Q31507" s="404"/>
      <c r="R31507" s="404"/>
      <c r="S31507" s="404"/>
      <c r="T31507" s="404"/>
    </row>
    <row r="31508" spans="12:20" ht="16.8">
      <c r="L31508" s="404"/>
      <c r="M31508" s="404"/>
      <c r="N31508" s="404"/>
      <c r="O31508" s="404"/>
      <c r="P31508" s="404"/>
      <c r="Q31508" s="404"/>
      <c r="R31508" s="404"/>
      <c r="S31508" s="404"/>
      <c r="T31508" s="404"/>
    </row>
    <row r="31509" spans="12:20" ht="16.8">
      <c r="L31509" s="404"/>
      <c r="M31509" s="404"/>
      <c r="N31509" s="404"/>
      <c r="O31509" s="404"/>
      <c r="P31509" s="404"/>
      <c r="Q31509" s="404"/>
      <c r="R31509" s="404"/>
      <c r="S31509" s="404"/>
      <c r="T31509" s="404"/>
    </row>
    <row r="31510" spans="12:20" ht="16.8">
      <c r="L31510" s="404"/>
      <c r="M31510" s="404"/>
      <c r="N31510" s="404"/>
      <c r="O31510" s="404"/>
      <c r="P31510" s="404"/>
      <c r="Q31510" s="404"/>
      <c r="R31510" s="404"/>
      <c r="S31510" s="404"/>
      <c r="T31510" s="404"/>
    </row>
    <row r="31511" spans="12:20" ht="16.8">
      <c r="L31511" s="404"/>
      <c r="M31511" s="404"/>
      <c r="N31511" s="404"/>
      <c r="O31511" s="404"/>
      <c r="P31511" s="404"/>
      <c r="Q31511" s="404"/>
      <c r="R31511" s="404"/>
      <c r="S31511" s="404"/>
      <c r="T31511" s="404"/>
    </row>
    <row r="31512" spans="12:20" ht="16.8">
      <c r="L31512" s="404"/>
      <c r="M31512" s="404"/>
      <c r="N31512" s="404"/>
      <c r="O31512" s="404"/>
      <c r="P31512" s="404"/>
      <c r="Q31512" s="404"/>
      <c r="R31512" s="404"/>
      <c r="S31512" s="404"/>
      <c r="T31512" s="404"/>
    </row>
    <row r="31513" spans="12:20" ht="16.8">
      <c r="L31513" s="404"/>
      <c r="M31513" s="404"/>
      <c r="N31513" s="404"/>
      <c r="O31513" s="404"/>
      <c r="P31513" s="404"/>
      <c r="Q31513" s="404"/>
      <c r="R31513" s="404"/>
      <c r="S31513" s="404"/>
      <c r="T31513" s="404"/>
    </row>
    <row r="31514" spans="12:20" ht="16.8">
      <c r="L31514" s="404"/>
      <c r="M31514" s="404"/>
      <c r="N31514" s="404"/>
      <c r="O31514" s="404"/>
      <c r="P31514" s="404"/>
      <c r="Q31514" s="404"/>
      <c r="R31514" s="404"/>
      <c r="S31514" s="404"/>
      <c r="T31514" s="404"/>
    </row>
    <row r="31515" spans="12:20" ht="16.8">
      <c r="L31515" s="404"/>
      <c r="M31515" s="404"/>
      <c r="N31515" s="404"/>
      <c r="O31515" s="404"/>
      <c r="P31515" s="404"/>
      <c r="Q31515" s="404"/>
      <c r="R31515" s="404"/>
      <c r="S31515" s="404"/>
      <c r="T31515" s="404"/>
    </row>
    <row r="31516" spans="12:20" ht="16.8">
      <c r="L31516" s="404"/>
      <c r="M31516" s="404"/>
      <c r="N31516" s="404"/>
      <c r="O31516" s="404"/>
      <c r="P31516" s="404"/>
      <c r="Q31516" s="404"/>
      <c r="R31516" s="404"/>
      <c r="S31516" s="404"/>
      <c r="T31516" s="404"/>
    </row>
    <row r="31517" spans="12:20" ht="16.8">
      <c r="L31517" s="404"/>
      <c r="M31517" s="404"/>
      <c r="N31517" s="404"/>
      <c r="O31517" s="404"/>
      <c r="P31517" s="404"/>
      <c r="Q31517" s="404"/>
      <c r="R31517" s="404"/>
      <c r="S31517" s="404"/>
      <c r="T31517" s="404"/>
    </row>
    <row r="31518" spans="12:20" ht="16.8">
      <c r="L31518" s="404"/>
      <c r="M31518" s="404"/>
      <c r="N31518" s="404"/>
      <c r="O31518" s="404"/>
      <c r="P31518" s="404"/>
      <c r="Q31518" s="404"/>
      <c r="R31518" s="404"/>
      <c r="S31518" s="404"/>
      <c r="T31518" s="404"/>
    </row>
    <row r="31519" spans="12:20" ht="16.8">
      <c r="L31519" s="404"/>
      <c r="M31519" s="404"/>
      <c r="N31519" s="404"/>
      <c r="O31519" s="404"/>
      <c r="P31519" s="404"/>
      <c r="Q31519" s="404"/>
      <c r="R31519" s="404"/>
      <c r="S31519" s="404"/>
      <c r="T31519" s="404"/>
    </row>
    <row r="31520" spans="12:20" ht="16.8">
      <c r="L31520" s="404"/>
      <c r="M31520" s="404"/>
      <c r="N31520" s="404"/>
      <c r="O31520" s="404"/>
      <c r="P31520" s="404"/>
      <c r="Q31520" s="404"/>
      <c r="R31520" s="404"/>
      <c r="S31520" s="404"/>
      <c r="T31520" s="404"/>
    </row>
    <row r="31521" spans="12:20" ht="16.8">
      <c r="L31521" s="404"/>
      <c r="M31521" s="404"/>
      <c r="N31521" s="404"/>
      <c r="O31521" s="404"/>
      <c r="P31521" s="404"/>
      <c r="Q31521" s="404"/>
      <c r="R31521" s="404"/>
      <c r="S31521" s="404"/>
      <c r="T31521" s="404"/>
    </row>
    <row r="31522" spans="12:20" ht="16.8">
      <c r="L31522" s="404"/>
      <c r="M31522" s="404"/>
      <c r="N31522" s="404"/>
      <c r="O31522" s="404"/>
      <c r="P31522" s="404"/>
      <c r="Q31522" s="404"/>
      <c r="R31522" s="404"/>
      <c r="S31522" s="404"/>
      <c r="T31522" s="404"/>
    </row>
    <row r="31523" spans="12:20" ht="16.8">
      <c r="L31523" s="404"/>
      <c r="M31523" s="404"/>
      <c r="N31523" s="404"/>
      <c r="O31523" s="404"/>
      <c r="P31523" s="404"/>
      <c r="Q31523" s="404"/>
      <c r="R31523" s="404"/>
      <c r="S31523" s="404"/>
      <c r="T31523" s="404"/>
    </row>
    <row r="31524" spans="12:20" ht="16.8">
      <c r="L31524" s="404"/>
      <c r="M31524" s="404"/>
      <c r="N31524" s="404"/>
      <c r="O31524" s="404"/>
      <c r="P31524" s="404"/>
      <c r="Q31524" s="404"/>
      <c r="R31524" s="404"/>
      <c r="S31524" s="404"/>
      <c r="T31524" s="404"/>
    </row>
    <row r="31525" spans="12:20" ht="16.8">
      <c r="L31525" s="404"/>
      <c r="M31525" s="404"/>
      <c r="N31525" s="404"/>
      <c r="O31525" s="404"/>
      <c r="P31525" s="404"/>
      <c r="Q31525" s="404"/>
      <c r="R31525" s="404"/>
      <c r="S31525" s="404"/>
      <c r="T31525" s="404"/>
    </row>
    <row r="31526" spans="12:20" ht="16.8">
      <c r="L31526" s="404"/>
      <c r="M31526" s="404"/>
      <c r="N31526" s="404"/>
      <c r="O31526" s="404"/>
      <c r="P31526" s="404"/>
      <c r="Q31526" s="404"/>
      <c r="R31526" s="404"/>
      <c r="S31526" s="404"/>
      <c r="T31526" s="404"/>
    </row>
    <row r="31527" spans="12:20" ht="16.8">
      <c r="L31527" s="404"/>
      <c r="M31527" s="404"/>
      <c r="N31527" s="404"/>
      <c r="O31527" s="404"/>
      <c r="P31527" s="404"/>
      <c r="Q31527" s="404"/>
      <c r="R31527" s="404"/>
      <c r="S31527" s="404"/>
      <c r="T31527" s="404"/>
    </row>
    <row r="31528" spans="12:20" ht="16.8">
      <c r="L31528" s="404"/>
      <c r="M31528" s="404"/>
      <c r="N31528" s="404"/>
      <c r="O31528" s="404"/>
      <c r="P31528" s="404"/>
      <c r="Q31528" s="404"/>
      <c r="R31528" s="404"/>
      <c r="S31528" s="404"/>
      <c r="T31528" s="404"/>
    </row>
    <row r="31529" spans="12:20" ht="16.8">
      <c r="L31529" s="404"/>
      <c r="M31529" s="404"/>
      <c r="N31529" s="404"/>
      <c r="O31529" s="404"/>
      <c r="P31529" s="404"/>
      <c r="Q31529" s="404"/>
      <c r="R31529" s="404"/>
      <c r="S31529" s="404"/>
      <c r="T31529" s="404"/>
    </row>
    <row r="31530" spans="12:20" ht="16.8">
      <c r="L31530" s="404"/>
      <c r="M31530" s="404"/>
      <c r="N31530" s="404"/>
      <c r="O31530" s="404"/>
      <c r="P31530" s="404"/>
      <c r="Q31530" s="404"/>
      <c r="R31530" s="404"/>
      <c r="S31530" s="404"/>
      <c r="T31530" s="404"/>
    </row>
    <row r="31531" spans="12:20" ht="16.8">
      <c r="L31531" s="404"/>
      <c r="M31531" s="404"/>
      <c r="N31531" s="404"/>
      <c r="O31531" s="404"/>
      <c r="P31531" s="404"/>
      <c r="Q31531" s="404"/>
      <c r="R31531" s="404"/>
      <c r="S31531" s="404"/>
      <c r="T31531" s="404"/>
    </row>
    <row r="31532" spans="12:20" ht="16.8">
      <c r="L31532" s="404"/>
      <c r="M31532" s="404"/>
      <c r="N31532" s="404"/>
      <c r="O31532" s="404"/>
      <c r="P31532" s="404"/>
      <c r="Q31532" s="404"/>
      <c r="R31532" s="404"/>
      <c r="S31532" s="404"/>
      <c r="T31532" s="404"/>
    </row>
    <row r="31533" spans="12:20" ht="16.8">
      <c r="L31533" s="404"/>
      <c r="M31533" s="404"/>
      <c r="N31533" s="404"/>
      <c r="O31533" s="404"/>
      <c r="P31533" s="404"/>
      <c r="Q31533" s="404"/>
      <c r="R31533" s="404"/>
      <c r="S31533" s="404"/>
      <c r="T31533" s="404"/>
    </row>
    <row r="31534" spans="12:20" ht="16.8">
      <c r="L31534" s="404"/>
      <c r="M31534" s="404"/>
      <c r="N31534" s="404"/>
      <c r="O31534" s="404"/>
      <c r="P31534" s="404"/>
      <c r="Q31534" s="404"/>
      <c r="R31534" s="404"/>
      <c r="S31534" s="404"/>
      <c r="T31534" s="404"/>
    </row>
    <row r="31535" spans="12:20" ht="16.8">
      <c r="L31535" s="404"/>
      <c r="M31535" s="404"/>
      <c r="N31535" s="404"/>
      <c r="O31535" s="404"/>
      <c r="P31535" s="404"/>
      <c r="Q31535" s="404"/>
      <c r="R31535" s="404"/>
      <c r="S31535" s="404"/>
      <c r="T31535" s="404"/>
    </row>
    <row r="31536" spans="12:20" ht="16.8">
      <c r="L31536" s="404"/>
      <c r="M31536" s="404"/>
      <c r="N31536" s="404"/>
      <c r="O31536" s="404"/>
      <c r="P31536" s="404"/>
      <c r="Q31536" s="404"/>
      <c r="R31536" s="404"/>
      <c r="S31536" s="404"/>
      <c r="T31536" s="404"/>
    </row>
    <row r="31537" spans="12:20" ht="16.8">
      <c r="L31537" s="404"/>
      <c r="M31537" s="404"/>
      <c r="N31537" s="404"/>
      <c r="O31537" s="404"/>
      <c r="P31537" s="404"/>
      <c r="Q31537" s="404"/>
      <c r="R31537" s="404"/>
      <c r="S31537" s="404"/>
      <c r="T31537" s="404"/>
    </row>
    <row r="31538" spans="12:20" ht="16.8">
      <c r="L31538" s="404"/>
      <c r="M31538" s="404"/>
      <c r="N31538" s="404"/>
      <c r="O31538" s="404"/>
      <c r="P31538" s="404"/>
      <c r="Q31538" s="404"/>
      <c r="R31538" s="404"/>
      <c r="S31538" s="404"/>
      <c r="T31538" s="404"/>
    </row>
    <row r="31539" spans="12:20" ht="16.8">
      <c r="L31539" s="404"/>
      <c r="M31539" s="404"/>
      <c r="N31539" s="404"/>
      <c r="O31539" s="404"/>
      <c r="P31539" s="404"/>
      <c r="Q31539" s="404"/>
      <c r="R31539" s="404"/>
      <c r="S31539" s="404"/>
      <c r="T31539" s="404"/>
    </row>
    <row r="31540" spans="12:20" ht="16.8">
      <c r="L31540" s="404"/>
      <c r="M31540" s="404"/>
      <c r="N31540" s="404"/>
      <c r="O31540" s="404"/>
      <c r="P31540" s="404"/>
      <c r="Q31540" s="404"/>
      <c r="R31540" s="404"/>
      <c r="S31540" s="404"/>
      <c r="T31540" s="404"/>
    </row>
    <row r="31541" spans="12:20" ht="16.8">
      <c r="L31541" s="404"/>
      <c r="M31541" s="404"/>
      <c r="N31541" s="404"/>
      <c r="O31541" s="404"/>
      <c r="P31541" s="404"/>
      <c r="Q31541" s="404"/>
      <c r="R31541" s="404"/>
      <c r="S31541" s="404"/>
      <c r="T31541" s="404"/>
    </row>
    <row r="31542" spans="12:20" ht="16.8">
      <c r="L31542" s="404"/>
      <c r="M31542" s="404"/>
      <c r="N31542" s="404"/>
      <c r="O31542" s="404"/>
      <c r="P31542" s="404"/>
      <c r="Q31542" s="404"/>
      <c r="R31542" s="404"/>
      <c r="S31542" s="404"/>
      <c r="T31542" s="404"/>
    </row>
    <row r="31543" spans="12:20" ht="16.8">
      <c r="L31543" s="404"/>
      <c r="M31543" s="404"/>
      <c r="N31543" s="404"/>
      <c r="O31543" s="404"/>
      <c r="P31543" s="404"/>
      <c r="Q31543" s="404"/>
      <c r="R31543" s="404"/>
      <c r="S31543" s="404"/>
      <c r="T31543" s="404"/>
    </row>
    <row r="31544" spans="12:20" ht="16.8">
      <c r="L31544" s="404"/>
      <c r="M31544" s="404"/>
      <c r="N31544" s="404"/>
      <c r="O31544" s="404"/>
      <c r="P31544" s="404"/>
      <c r="Q31544" s="404"/>
      <c r="R31544" s="404"/>
      <c r="S31544" s="404"/>
      <c r="T31544" s="404"/>
    </row>
    <row r="31545" spans="12:20" ht="16.8">
      <c r="L31545" s="404"/>
      <c r="M31545" s="404"/>
      <c r="N31545" s="404"/>
      <c r="O31545" s="404"/>
      <c r="P31545" s="404"/>
      <c r="Q31545" s="404"/>
      <c r="R31545" s="404"/>
      <c r="S31545" s="404"/>
      <c r="T31545" s="404"/>
    </row>
    <row r="31546" spans="12:20" ht="16.8">
      <c r="L31546" s="404"/>
      <c r="M31546" s="404"/>
      <c r="N31546" s="404"/>
      <c r="O31546" s="404"/>
      <c r="P31546" s="404"/>
      <c r="Q31546" s="404"/>
      <c r="R31546" s="404"/>
      <c r="S31546" s="404"/>
      <c r="T31546" s="404"/>
    </row>
    <row r="31547" spans="12:20" ht="16.8">
      <c r="L31547" s="404"/>
      <c r="M31547" s="404"/>
      <c r="N31547" s="404"/>
      <c r="O31547" s="404"/>
      <c r="P31547" s="404"/>
      <c r="Q31547" s="404"/>
      <c r="R31547" s="404"/>
      <c r="S31547" s="404"/>
      <c r="T31547" s="404"/>
    </row>
    <row r="31548" spans="12:20" ht="16.8">
      <c r="L31548" s="404"/>
      <c r="M31548" s="404"/>
      <c r="N31548" s="404"/>
      <c r="O31548" s="404"/>
      <c r="P31548" s="404"/>
      <c r="Q31548" s="404"/>
      <c r="R31548" s="404"/>
      <c r="S31548" s="404"/>
      <c r="T31548" s="404"/>
    </row>
    <row r="31549" spans="12:20" ht="16.8">
      <c r="L31549" s="404"/>
      <c r="M31549" s="404"/>
      <c r="N31549" s="404"/>
      <c r="O31549" s="404"/>
      <c r="P31549" s="404"/>
      <c r="Q31549" s="404"/>
      <c r="R31549" s="404"/>
      <c r="S31549" s="404"/>
      <c r="T31549" s="404"/>
    </row>
    <row r="31550" spans="12:20" ht="16.8">
      <c r="L31550" s="404"/>
      <c r="M31550" s="404"/>
      <c r="N31550" s="404"/>
      <c r="O31550" s="404"/>
      <c r="P31550" s="404"/>
      <c r="Q31550" s="404"/>
      <c r="R31550" s="404"/>
      <c r="S31550" s="404"/>
      <c r="T31550" s="404"/>
    </row>
    <row r="31551" spans="12:20" ht="16.8">
      <c r="L31551" s="404"/>
      <c r="M31551" s="404"/>
      <c r="N31551" s="404"/>
      <c r="O31551" s="404"/>
      <c r="P31551" s="404"/>
      <c r="Q31551" s="404"/>
      <c r="R31551" s="404"/>
      <c r="S31551" s="404"/>
      <c r="T31551" s="404"/>
    </row>
    <row r="31552" spans="12:20" ht="16.8">
      <c r="L31552" s="404"/>
      <c r="M31552" s="404"/>
      <c r="N31552" s="404"/>
      <c r="O31552" s="404"/>
      <c r="P31552" s="404"/>
      <c r="Q31552" s="404"/>
      <c r="R31552" s="404"/>
      <c r="S31552" s="404"/>
      <c r="T31552" s="404"/>
    </row>
    <row r="31553" spans="12:20" ht="16.8">
      <c r="L31553" s="404"/>
      <c r="M31553" s="404"/>
      <c r="N31553" s="404"/>
      <c r="O31553" s="404"/>
      <c r="P31553" s="404"/>
      <c r="Q31553" s="404"/>
      <c r="R31553" s="404"/>
      <c r="S31553" s="404"/>
      <c r="T31553" s="404"/>
    </row>
    <row r="31554" spans="12:20" ht="16.8">
      <c r="L31554" s="404"/>
      <c r="M31554" s="404"/>
      <c r="N31554" s="404"/>
      <c r="O31554" s="404"/>
      <c r="P31554" s="404"/>
      <c r="Q31554" s="404"/>
      <c r="R31554" s="404"/>
      <c r="S31554" s="404"/>
      <c r="T31554" s="404"/>
    </row>
    <row r="31555" spans="12:20" ht="16.8">
      <c r="L31555" s="404"/>
      <c r="M31555" s="404"/>
      <c r="N31555" s="404"/>
      <c r="O31555" s="404"/>
      <c r="P31555" s="404"/>
      <c r="Q31555" s="404"/>
      <c r="R31555" s="404"/>
      <c r="S31555" s="404"/>
      <c r="T31555" s="404"/>
    </row>
    <row r="31556" spans="12:20" ht="16.8">
      <c r="L31556" s="404"/>
      <c r="M31556" s="404"/>
      <c r="N31556" s="404"/>
      <c r="O31556" s="404"/>
      <c r="P31556" s="404"/>
      <c r="Q31556" s="404"/>
      <c r="R31556" s="404"/>
      <c r="S31556" s="404"/>
      <c r="T31556" s="404"/>
    </row>
    <row r="31557" spans="12:20" ht="16.8">
      <c r="L31557" s="404"/>
      <c r="M31557" s="404"/>
      <c r="N31557" s="404"/>
      <c r="O31557" s="404"/>
      <c r="P31557" s="404"/>
      <c r="Q31557" s="404"/>
      <c r="R31557" s="404"/>
      <c r="S31557" s="404"/>
      <c r="T31557" s="404"/>
    </row>
    <row r="31558" spans="12:20" ht="16.8">
      <c r="L31558" s="404"/>
      <c r="M31558" s="404"/>
      <c r="N31558" s="404"/>
      <c r="O31558" s="404"/>
      <c r="P31558" s="404"/>
      <c r="Q31558" s="404"/>
      <c r="R31558" s="404"/>
      <c r="S31558" s="404"/>
      <c r="T31558" s="404"/>
    </row>
    <row r="31559" spans="12:20" ht="16.8">
      <c r="L31559" s="404"/>
      <c r="M31559" s="404"/>
      <c r="N31559" s="404"/>
      <c r="O31559" s="404"/>
      <c r="P31559" s="404"/>
      <c r="Q31559" s="404"/>
      <c r="R31559" s="404"/>
      <c r="S31559" s="404"/>
      <c r="T31559" s="404"/>
    </row>
    <row r="31560" spans="12:20" ht="16.8">
      <c r="L31560" s="404"/>
      <c r="M31560" s="404"/>
      <c r="N31560" s="404"/>
      <c r="O31560" s="404"/>
      <c r="P31560" s="404"/>
      <c r="Q31560" s="404"/>
      <c r="R31560" s="404"/>
      <c r="S31560" s="404"/>
      <c r="T31560" s="404"/>
    </row>
    <row r="31561" spans="12:20" ht="16.8">
      <c r="L31561" s="404"/>
      <c r="M31561" s="404"/>
      <c r="N31561" s="404"/>
      <c r="O31561" s="404"/>
      <c r="P31561" s="404"/>
      <c r="Q31561" s="404"/>
      <c r="R31561" s="404"/>
      <c r="S31561" s="404"/>
      <c r="T31561" s="404"/>
    </row>
    <row r="31562" spans="12:20" ht="16.8">
      <c r="L31562" s="404"/>
      <c r="M31562" s="404"/>
      <c r="N31562" s="404"/>
      <c r="O31562" s="404"/>
      <c r="P31562" s="404"/>
      <c r="Q31562" s="404"/>
      <c r="R31562" s="404"/>
      <c r="S31562" s="404"/>
      <c r="T31562" s="404"/>
    </row>
    <row r="31563" spans="12:20" ht="16.8">
      <c r="L31563" s="404"/>
      <c r="M31563" s="404"/>
      <c r="N31563" s="404"/>
      <c r="O31563" s="404"/>
      <c r="P31563" s="404"/>
      <c r="Q31563" s="404"/>
      <c r="R31563" s="404"/>
      <c r="S31563" s="404"/>
      <c r="T31563" s="404"/>
    </row>
    <row r="31564" spans="12:20" ht="16.8">
      <c r="L31564" s="404"/>
      <c r="M31564" s="404"/>
      <c r="N31564" s="404"/>
      <c r="O31564" s="404"/>
      <c r="P31564" s="404"/>
      <c r="Q31564" s="404"/>
      <c r="R31564" s="404"/>
      <c r="S31564" s="404"/>
      <c r="T31564" s="404"/>
    </row>
    <row r="31565" spans="12:20" ht="16.8">
      <c r="L31565" s="404"/>
      <c r="M31565" s="404"/>
      <c r="N31565" s="404"/>
      <c r="O31565" s="404"/>
      <c r="P31565" s="404"/>
      <c r="Q31565" s="404"/>
      <c r="R31565" s="404"/>
      <c r="S31565" s="404"/>
      <c r="T31565" s="404"/>
    </row>
    <row r="31566" spans="12:20" ht="16.8">
      <c r="L31566" s="404"/>
      <c r="M31566" s="404"/>
      <c r="N31566" s="404"/>
      <c r="O31566" s="404"/>
      <c r="P31566" s="404"/>
      <c r="Q31566" s="404"/>
      <c r="R31566" s="404"/>
      <c r="S31566" s="404"/>
      <c r="T31566" s="404"/>
    </row>
    <row r="31567" spans="12:20" ht="16.8">
      <c r="L31567" s="404"/>
      <c r="M31567" s="404"/>
      <c r="N31567" s="404"/>
      <c r="O31567" s="404"/>
      <c r="P31567" s="404"/>
      <c r="Q31567" s="404"/>
      <c r="R31567" s="404"/>
      <c r="S31567" s="404"/>
      <c r="T31567" s="404"/>
    </row>
    <row r="31568" spans="12:20" ht="16.8">
      <c r="L31568" s="404"/>
      <c r="M31568" s="404"/>
      <c r="N31568" s="404"/>
      <c r="O31568" s="404"/>
      <c r="P31568" s="404"/>
      <c r="Q31568" s="404"/>
      <c r="R31568" s="404"/>
      <c r="S31568" s="404"/>
      <c r="T31568" s="404"/>
    </row>
    <row r="31569" spans="12:20" ht="16.8">
      <c r="L31569" s="404"/>
      <c r="M31569" s="404"/>
      <c r="N31569" s="404"/>
      <c r="O31569" s="404"/>
      <c r="P31569" s="404"/>
      <c r="Q31569" s="404"/>
      <c r="R31569" s="404"/>
      <c r="S31569" s="404"/>
      <c r="T31569" s="404"/>
    </row>
    <row r="31570" spans="12:20" ht="16.8">
      <c r="L31570" s="404"/>
      <c r="M31570" s="404"/>
      <c r="N31570" s="404"/>
      <c r="O31570" s="404"/>
      <c r="P31570" s="404"/>
      <c r="Q31570" s="404"/>
      <c r="R31570" s="404"/>
      <c r="S31570" s="404"/>
      <c r="T31570" s="404"/>
    </row>
    <row r="31571" spans="12:20" ht="16.8">
      <c r="L31571" s="404"/>
      <c r="M31571" s="404"/>
      <c r="N31571" s="404"/>
      <c r="O31571" s="404"/>
      <c r="P31571" s="404"/>
      <c r="Q31571" s="404"/>
      <c r="R31571" s="404"/>
      <c r="S31571" s="404"/>
      <c r="T31571" s="404"/>
    </row>
    <row r="31572" spans="12:20" ht="16.8">
      <c r="L31572" s="404"/>
      <c r="M31572" s="404"/>
      <c r="N31572" s="404"/>
      <c r="O31572" s="404"/>
      <c r="P31572" s="404"/>
      <c r="Q31572" s="404"/>
      <c r="R31572" s="404"/>
      <c r="S31572" s="404"/>
      <c r="T31572" s="404"/>
    </row>
    <row r="31573" spans="12:20" ht="16.8">
      <c r="L31573" s="404"/>
      <c r="M31573" s="404"/>
      <c r="N31573" s="404"/>
      <c r="O31573" s="404"/>
      <c r="P31573" s="404"/>
      <c r="Q31573" s="404"/>
      <c r="R31573" s="404"/>
      <c r="S31573" s="404"/>
      <c r="T31573" s="404"/>
    </row>
    <row r="31574" spans="12:20" ht="16.8">
      <c r="L31574" s="404"/>
      <c r="M31574" s="404"/>
      <c r="N31574" s="404"/>
      <c r="O31574" s="404"/>
      <c r="P31574" s="404"/>
      <c r="Q31574" s="404"/>
      <c r="R31574" s="404"/>
      <c r="S31574" s="404"/>
      <c r="T31574" s="404"/>
    </row>
    <row r="31575" spans="12:20" ht="16.8">
      <c r="L31575" s="404"/>
      <c r="M31575" s="404"/>
      <c r="N31575" s="404"/>
      <c r="O31575" s="404"/>
      <c r="P31575" s="404"/>
      <c r="Q31575" s="404"/>
      <c r="R31575" s="404"/>
      <c r="S31575" s="404"/>
      <c r="T31575" s="404"/>
    </row>
    <row r="31576" spans="12:20" ht="16.8">
      <c r="L31576" s="404"/>
      <c r="M31576" s="404"/>
      <c r="N31576" s="404"/>
      <c r="O31576" s="404"/>
      <c r="P31576" s="404"/>
      <c r="Q31576" s="404"/>
      <c r="R31576" s="404"/>
      <c r="S31576" s="404"/>
      <c r="T31576" s="404"/>
    </row>
    <row r="31577" spans="12:20" ht="16.8">
      <c r="L31577" s="404"/>
      <c r="M31577" s="404"/>
      <c r="N31577" s="404"/>
      <c r="O31577" s="404"/>
      <c r="P31577" s="404"/>
      <c r="Q31577" s="404"/>
      <c r="R31577" s="404"/>
      <c r="S31577" s="404"/>
      <c r="T31577" s="404"/>
    </row>
    <row r="31578" spans="12:20" ht="16.8">
      <c r="L31578" s="404"/>
      <c r="M31578" s="404"/>
      <c r="N31578" s="404"/>
      <c r="O31578" s="404"/>
      <c r="P31578" s="404"/>
      <c r="Q31578" s="404"/>
      <c r="R31578" s="404"/>
      <c r="S31578" s="404"/>
      <c r="T31578" s="404"/>
    </row>
    <row r="31579" spans="12:20" ht="16.8">
      <c r="L31579" s="404"/>
      <c r="M31579" s="404"/>
      <c r="N31579" s="404"/>
      <c r="O31579" s="404"/>
      <c r="P31579" s="404"/>
      <c r="Q31579" s="404"/>
      <c r="R31579" s="404"/>
      <c r="S31579" s="404"/>
      <c r="T31579" s="404"/>
    </row>
    <row r="31580" spans="12:20" ht="16.8">
      <c r="L31580" s="404"/>
      <c r="M31580" s="404"/>
      <c r="N31580" s="404"/>
      <c r="O31580" s="404"/>
      <c r="P31580" s="404"/>
      <c r="Q31580" s="404"/>
      <c r="R31580" s="404"/>
      <c r="S31580" s="404"/>
      <c r="T31580" s="404"/>
    </row>
    <row r="31581" spans="12:20" ht="16.8">
      <c r="L31581" s="404"/>
      <c r="M31581" s="404"/>
      <c r="N31581" s="404"/>
      <c r="O31581" s="404"/>
      <c r="P31581" s="404"/>
      <c r="Q31581" s="404"/>
      <c r="R31581" s="404"/>
      <c r="S31581" s="404"/>
      <c r="T31581" s="404"/>
    </row>
    <row r="31582" spans="12:20" ht="16.8">
      <c r="L31582" s="404"/>
      <c r="M31582" s="404"/>
      <c r="N31582" s="404"/>
      <c r="O31582" s="404"/>
      <c r="P31582" s="404"/>
      <c r="Q31582" s="404"/>
      <c r="R31582" s="404"/>
      <c r="S31582" s="404"/>
      <c r="T31582" s="404"/>
    </row>
    <row r="31583" spans="12:20" ht="16.8">
      <c r="L31583" s="404"/>
      <c r="M31583" s="404"/>
      <c r="N31583" s="404"/>
      <c r="O31583" s="404"/>
      <c r="P31583" s="404"/>
      <c r="Q31583" s="404"/>
      <c r="R31583" s="404"/>
      <c r="S31583" s="404"/>
      <c r="T31583" s="404"/>
    </row>
    <row r="31584" spans="12:20" ht="16.8">
      <c r="L31584" s="404"/>
      <c r="M31584" s="404"/>
      <c r="N31584" s="404"/>
      <c r="O31584" s="404"/>
      <c r="P31584" s="404"/>
      <c r="Q31584" s="404"/>
      <c r="R31584" s="404"/>
      <c r="S31584" s="404"/>
      <c r="T31584" s="404"/>
    </row>
    <row r="31585" spans="12:20" ht="16.8">
      <c r="L31585" s="404"/>
      <c r="M31585" s="404"/>
      <c r="N31585" s="404"/>
      <c r="O31585" s="404"/>
      <c r="P31585" s="404"/>
      <c r="Q31585" s="404"/>
      <c r="R31585" s="404"/>
      <c r="S31585" s="404"/>
      <c r="T31585" s="404"/>
    </row>
    <row r="31586" spans="12:20" ht="16.8">
      <c r="L31586" s="404"/>
      <c r="M31586" s="404"/>
      <c r="N31586" s="404"/>
      <c r="O31586" s="404"/>
      <c r="P31586" s="404"/>
      <c r="Q31586" s="404"/>
      <c r="R31586" s="404"/>
      <c r="S31586" s="404"/>
      <c r="T31586" s="404"/>
    </row>
    <row r="31587" spans="12:20" ht="16.8">
      <c r="L31587" s="404"/>
      <c r="M31587" s="404"/>
      <c r="N31587" s="404"/>
      <c r="O31587" s="404"/>
      <c r="P31587" s="404"/>
      <c r="Q31587" s="404"/>
      <c r="R31587" s="404"/>
      <c r="S31587" s="404"/>
      <c r="T31587" s="404"/>
    </row>
    <row r="31588" spans="12:20" ht="16.8">
      <c r="L31588" s="404"/>
      <c r="M31588" s="404"/>
      <c r="N31588" s="404"/>
      <c r="O31588" s="404"/>
      <c r="P31588" s="404"/>
      <c r="Q31588" s="404"/>
      <c r="R31588" s="404"/>
      <c r="S31588" s="404"/>
      <c r="T31588" s="404"/>
    </row>
    <row r="31589" spans="12:20" ht="16.8">
      <c r="L31589" s="404"/>
      <c r="M31589" s="404"/>
      <c r="N31589" s="404"/>
      <c r="O31589" s="404"/>
      <c r="P31589" s="404"/>
      <c r="Q31589" s="404"/>
      <c r="R31589" s="404"/>
      <c r="S31589" s="404"/>
      <c r="T31589" s="404"/>
    </row>
    <row r="31590" spans="12:20" ht="16.8">
      <c r="L31590" s="404"/>
      <c r="M31590" s="404"/>
      <c r="N31590" s="404"/>
      <c r="O31590" s="404"/>
      <c r="P31590" s="404"/>
      <c r="Q31590" s="404"/>
      <c r="R31590" s="404"/>
      <c r="S31590" s="404"/>
      <c r="T31590" s="404"/>
    </row>
    <row r="31591" spans="12:20" ht="16.8">
      <c r="L31591" s="404"/>
      <c r="M31591" s="404"/>
      <c r="N31591" s="404"/>
      <c r="O31591" s="404"/>
      <c r="P31591" s="404"/>
      <c r="Q31591" s="404"/>
      <c r="R31591" s="404"/>
      <c r="S31591" s="404"/>
      <c r="T31591" s="404"/>
    </row>
    <row r="31592" spans="12:20" ht="16.8">
      <c r="L31592" s="404"/>
      <c r="M31592" s="404"/>
      <c r="N31592" s="404"/>
      <c r="O31592" s="404"/>
      <c r="P31592" s="404"/>
      <c r="Q31592" s="404"/>
      <c r="R31592" s="404"/>
      <c r="S31592" s="404"/>
      <c r="T31592" s="404"/>
    </row>
    <row r="31593" spans="12:20" ht="16.8">
      <c r="L31593" s="404"/>
      <c r="M31593" s="404"/>
      <c r="N31593" s="404"/>
      <c r="O31593" s="404"/>
      <c r="P31593" s="404"/>
      <c r="Q31593" s="404"/>
      <c r="R31593" s="404"/>
      <c r="S31593" s="404"/>
      <c r="T31593" s="404"/>
    </row>
    <row r="31594" spans="12:20" ht="16.8">
      <c r="L31594" s="404"/>
      <c r="M31594" s="404"/>
      <c r="N31594" s="404"/>
      <c r="O31594" s="404"/>
      <c r="P31594" s="404"/>
      <c r="Q31594" s="404"/>
      <c r="R31594" s="404"/>
      <c r="S31594" s="404"/>
      <c r="T31594" s="404"/>
    </row>
    <row r="31595" spans="12:20" ht="16.8">
      <c r="L31595" s="404"/>
      <c r="M31595" s="404"/>
      <c r="N31595" s="404"/>
      <c r="O31595" s="404"/>
      <c r="P31595" s="404"/>
      <c r="Q31595" s="404"/>
      <c r="R31595" s="404"/>
      <c r="S31595" s="404"/>
      <c r="T31595" s="404"/>
    </row>
    <row r="31596" spans="12:20" ht="16.8">
      <c r="L31596" s="404"/>
      <c r="M31596" s="404"/>
      <c r="N31596" s="404"/>
      <c r="O31596" s="404"/>
      <c r="P31596" s="404"/>
      <c r="Q31596" s="404"/>
      <c r="R31596" s="404"/>
      <c r="S31596" s="404"/>
      <c r="T31596" s="404"/>
    </row>
    <row r="31597" spans="12:20" ht="16.8">
      <c r="L31597" s="404"/>
      <c r="M31597" s="404"/>
      <c r="N31597" s="404"/>
      <c r="O31597" s="404"/>
      <c r="P31597" s="404"/>
      <c r="Q31597" s="404"/>
      <c r="R31597" s="404"/>
      <c r="S31597" s="404"/>
      <c r="T31597" s="404"/>
    </row>
    <row r="31598" spans="12:20" ht="16.8">
      <c r="L31598" s="404"/>
      <c r="M31598" s="404"/>
      <c r="N31598" s="404"/>
      <c r="O31598" s="404"/>
      <c r="P31598" s="404"/>
      <c r="Q31598" s="404"/>
      <c r="R31598" s="404"/>
      <c r="S31598" s="404"/>
      <c r="T31598" s="404"/>
    </row>
    <row r="31599" spans="12:20" ht="16.8">
      <c r="L31599" s="404"/>
      <c r="M31599" s="404"/>
      <c r="N31599" s="404"/>
      <c r="O31599" s="404"/>
      <c r="P31599" s="404"/>
      <c r="Q31599" s="404"/>
      <c r="R31599" s="404"/>
      <c r="S31599" s="404"/>
      <c r="T31599" s="404"/>
    </row>
    <row r="31600" spans="12:20" ht="16.8">
      <c r="L31600" s="404"/>
      <c r="M31600" s="404"/>
      <c r="N31600" s="404"/>
      <c r="O31600" s="404"/>
      <c r="P31600" s="404"/>
      <c r="Q31600" s="404"/>
      <c r="R31600" s="404"/>
      <c r="S31600" s="404"/>
      <c r="T31600" s="404"/>
    </row>
    <row r="31601" spans="12:20" ht="16.8">
      <c r="L31601" s="404"/>
      <c r="M31601" s="404"/>
      <c r="N31601" s="404"/>
      <c r="O31601" s="404"/>
      <c r="P31601" s="404"/>
      <c r="Q31601" s="404"/>
      <c r="R31601" s="404"/>
      <c r="S31601" s="404"/>
      <c r="T31601" s="404"/>
    </row>
    <row r="31602" spans="12:20" ht="16.8">
      <c r="L31602" s="404"/>
      <c r="M31602" s="404"/>
      <c r="N31602" s="404"/>
      <c r="O31602" s="404"/>
      <c r="P31602" s="404"/>
      <c r="Q31602" s="404"/>
      <c r="R31602" s="404"/>
      <c r="S31602" s="404"/>
      <c r="T31602" s="404"/>
    </row>
    <row r="31603" spans="12:20" ht="16.8">
      <c r="L31603" s="404"/>
      <c r="M31603" s="404"/>
      <c r="N31603" s="404"/>
      <c r="O31603" s="404"/>
      <c r="P31603" s="404"/>
      <c r="Q31603" s="404"/>
      <c r="R31603" s="404"/>
      <c r="S31603" s="404"/>
      <c r="T31603" s="404"/>
    </row>
    <row r="31604" spans="12:20" ht="16.8">
      <c r="L31604" s="404"/>
      <c r="M31604" s="404"/>
      <c r="N31604" s="404"/>
      <c r="O31604" s="404"/>
      <c r="P31604" s="404"/>
      <c r="Q31604" s="404"/>
      <c r="R31604" s="404"/>
      <c r="S31604" s="404"/>
      <c r="T31604" s="404"/>
    </row>
    <row r="31605" spans="12:20" ht="16.8">
      <c r="L31605" s="404"/>
      <c r="M31605" s="404"/>
      <c r="N31605" s="404"/>
      <c r="O31605" s="404"/>
      <c r="P31605" s="404"/>
      <c r="Q31605" s="404"/>
      <c r="R31605" s="404"/>
      <c r="S31605" s="404"/>
      <c r="T31605" s="404"/>
    </row>
    <row r="31606" spans="12:20" ht="16.8">
      <c r="L31606" s="404"/>
      <c r="M31606" s="404"/>
      <c r="N31606" s="404"/>
      <c r="O31606" s="404"/>
      <c r="P31606" s="404"/>
      <c r="Q31606" s="404"/>
      <c r="R31606" s="404"/>
      <c r="S31606" s="404"/>
      <c r="T31606" s="404"/>
    </row>
    <row r="31607" spans="12:20" ht="16.8">
      <c r="L31607" s="404"/>
      <c r="M31607" s="404"/>
      <c r="N31607" s="404"/>
      <c r="O31607" s="404"/>
      <c r="P31607" s="404"/>
      <c r="Q31607" s="404"/>
      <c r="R31607" s="404"/>
      <c r="S31607" s="404"/>
      <c r="T31607" s="404"/>
    </row>
    <row r="31608" spans="12:20" ht="16.8">
      <c r="L31608" s="404"/>
      <c r="M31608" s="404"/>
      <c r="N31608" s="404"/>
      <c r="O31608" s="404"/>
      <c r="P31608" s="404"/>
      <c r="Q31608" s="404"/>
      <c r="R31608" s="404"/>
      <c r="S31608" s="404"/>
      <c r="T31608" s="404"/>
    </row>
    <row r="31609" spans="12:20" ht="16.8">
      <c r="L31609" s="404"/>
      <c r="M31609" s="404"/>
      <c r="N31609" s="404"/>
      <c r="O31609" s="404"/>
      <c r="P31609" s="404"/>
      <c r="Q31609" s="404"/>
      <c r="R31609" s="404"/>
      <c r="S31609" s="404"/>
      <c r="T31609" s="404"/>
    </row>
    <row r="31610" spans="12:20" ht="16.8">
      <c r="L31610" s="404"/>
      <c r="M31610" s="404"/>
      <c r="N31610" s="404"/>
      <c r="O31610" s="404"/>
      <c r="P31610" s="404"/>
      <c r="Q31610" s="404"/>
      <c r="R31610" s="404"/>
      <c r="S31610" s="404"/>
      <c r="T31610" s="404"/>
    </row>
    <row r="31611" spans="12:20" ht="16.8">
      <c r="L31611" s="404"/>
      <c r="M31611" s="404"/>
      <c r="N31611" s="404"/>
      <c r="O31611" s="404"/>
      <c r="P31611" s="404"/>
      <c r="Q31611" s="404"/>
      <c r="R31611" s="404"/>
      <c r="S31611" s="404"/>
      <c r="T31611" s="404"/>
    </row>
    <row r="31612" spans="12:20" ht="16.8">
      <c r="L31612" s="404"/>
      <c r="M31612" s="404"/>
      <c r="N31612" s="404"/>
      <c r="O31612" s="404"/>
      <c r="P31612" s="404"/>
      <c r="Q31612" s="404"/>
      <c r="R31612" s="404"/>
      <c r="S31612" s="404"/>
      <c r="T31612" s="404"/>
    </row>
    <row r="31613" spans="12:20" ht="16.8">
      <c r="L31613" s="404"/>
      <c r="M31613" s="404"/>
      <c r="N31613" s="404"/>
      <c r="O31613" s="404"/>
      <c r="P31613" s="404"/>
      <c r="Q31613" s="404"/>
      <c r="R31613" s="404"/>
      <c r="S31613" s="404"/>
      <c r="T31613" s="404"/>
    </row>
    <row r="31614" spans="12:20" ht="16.8">
      <c r="L31614" s="404"/>
      <c r="M31614" s="404"/>
      <c r="N31614" s="404"/>
      <c r="O31614" s="404"/>
      <c r="P31614" s="404"/>
      <c r="Q31614" s="404"/>
      <c r="R31614" s="404"/>
      <c r="S31614" s="404"/>
      <c r="T31614" s="404"/>
    </row>
    <row r="31615" spans="12:20" ht="16.8">
      <c r="L31615" s="404"/>
      <c r="M31615" s="404"/>
      <c r="N31615" s="404"/>
      <c r="O31615" s="404"/>
      <c r="P31615" s="404"/>
      <c r="Q31615" s="404"/>
      <c r="R31615" s="404"/>
      <c r="S31615" s="404"/>
      <c r="T31615" s="404"/>
    </row>
    <row r="31616" spans="12:20" ht="16.8">
      <c r="L31616" s="404"/>
      <c r="M31616" s="404"/>
      <c r="N31616" s="404"/>
      <c r="O31616" s="404"/>
      <c r="P31616" s="404"/>
      <c r="Q31616" s="404"/>
      <c r="R31616" s="404"/>
      <c r="S31616" s="404"/>
      <c r="T31616" s="404"/>
    </row>
    <row r="31617" spans="12:20" ht="16.8">
      <c r="L31617" s="404"/>
      <c r="M31617" s="404"/>
      <c r="N31617" s="404"/>
      <c r="O31617" s="404"/>
      <c r="P31617" s="404"/>
      <c r="Q31617" s="404"/>
      <c r="R31617" s="404"/>
      <c r="S31617" s="404"/>
      <c r="T31617" s="404"/>
    </row>
    <row r="31618" spans="12:20" ht="16.8">
      <c r="L31618" s="404"/>
      <c r="M31618" s="404"/>
      <c r="N31618" s="404"/>
      <c r="O31618" s="404"/>
      <c r="P31618" s="404"/>
      <c r="Q31618" s="404"/>
      <c r="R31618" s="404"/>
      <c r="S31618" s="404"/>
      <c r="T31618" s="404"/>
    </row>
    <row r="31619" spans="12:20" ht="16.8">
      <c r="L31619" s="404"/>
      <c r="M31619" s="404"/>
      <c r="N31619" s="404"/>
      <c r="O31619" s="404"/>
      <c r="P31619" s="404"/>
      <c r="Q31619" s="404"/>
      <c r="R31619" s="404"/>
      <c r="S31619" s="404"/>
      <c r="T31619" s="404"/>
    </row>
    <row r="31620" spans="12:20" ht="16.8">
      <c r="L31620" s="404"/>
      <c r="M31620" s="404"/>
      <c r="N31620" s="404"/>
      <c r="O31620" s="404"/>
      <c r="P31620" s="404"/>
      <c r="Q31620" s="404"/>
      <c r="R31620" s="404"/>
      <c r="S31620" s="404"/>
      <c r="T31620" s="404"/>
    </row>
    <row r="31621" spans="12:20" ht="16.8">
      <c r="L31621" s="404"/>
      <c r="M31621" s="404"/>
      <c r="N31621" s="404"/>
      <c r="O31621" s="404"/>
      <c r="P31621" s="404"/>
      <c r="Q31621" s="404"/>
      <c r="R31621" s="404"/>
      <c r="S31621" s="404"/>
      <c r="T31621" s="404"/>
    </row>
    <row r="31622" spans="12:20" ht="16.8">
      <c r="L31622" s="404"/>
      <c r="M31622" s="404"/>
      <c r="N31622" s="404"/>
      <c r="O31622" s="404"/>
      <c r="P31622" s="404"/>
      <c r="Q31622" s="404"/>
      <c r="R31622" s="404"/>
      <c r="S31622" s="404"/>
      <c r="T31622" s="404"/>
    </row>
    <row r="31623" spans="12:20" ht="16.8">
      <c r="L31623" s="404"/>
      <c r="M31623" s="404"/>
      <c r="N31623" s="404"/>
      <c r="O31623" s="404"/>
      <c r="P31623" s="404"/>
      <c r="Q31623" s="404"/>
      <c r="R31623" s="404"/>
      <c r="S31623" s="404"/>
      <c r="T31623" s="404"/>
    </row>
    <row r="31624" spans="12:20" ht="16.8">
      <c r="L31624" s="404"/>
      <c r="M31624" s="404"/>
      <c r="N31624" s="404"/>
      <c r="O31624" s="404"/>
      <c r="P31624" s="404"/>
      <c r="Q31624" s="404"/>
      <c r="R31624" s="404"/>
      <c r="S31624" s="404"/>
      <c r="T31624" s="404"/>
    </row>
    <row r="31625" spans="12:20" ht="16.8">
      <c r="L31625" s="404"/>
      <c r="M31625" s="404"/>
      <c r="N31625" s="404"/>
      <c r="O31625" s="404"/>
      <c r="P31625" s="404"/>
      <c r="Q31625" s="404"/>
      <c r="R31625" s="404"/>
      <c r="S31625" s="404"/>
      <c r="T31625" s="404"/>
    </row>
    <row r="31626" spans="12:20" ht="16.8">
      <c r="L31626" s="404"/>
      <c r="M31626" s="404"/>
      <c r="N31626" s="404"/>
      <c r="O31626" s="404"/>
      <c r="P31626" s="404"/>
      <c r="Q31626" s="404"/>
      <c r="R31626" s="404"/>
      <c r="S31626" s="404"/>
      <c r="T31626" s="404"/>
    </row>
    <row r="31627" spans="12:20" ht="16.8">
      <c r="L31627" s="404"/>
      <c r="M31627" s="404"/>
      <c r="N31627" s="404"/>
      <c r="O31627" s="404"/>
      <c r="P31627" s="404"/>
      <c r="Q31627" s="404"/>
      <c r="R31627" s="404"/>
      <c r="S31627" s="404"/>
      <c r="T31627" s="404"/>
    </row>
    <row r="31628" spans="12:20" ht="16.8">
      <c r="L31628" s="404"/>
      <c r="M31628" s="404"/>
      <c r="N31628" s="404"/>
      <c r="O31628" s="404"/>
      <c r="P31628" s="404"/>
      <c r="Q31628" s="404"/>
      <c r="R31628" s="404"/>
      <c r="S31628" s="404"/>
      <c r="T31628" s="404"/>
    </row>
    <row r="31629" spans="12:20" ht="16.8">
      <c r="L31629" s="404"/>
      <c r="M31629" s="404"/>
      <c r="N31629" s="404"/>
      <c r="O31629" s="404"/>
      <c r="P31629" s="404"/>
      <c r="Q31629" s="404"/>
      <c r="R31629" s="404"/>
      <c r="S31629" s="404"/>
      <c r="T31629" s="404"/>
    </row>
    <row r="31630" spans="12:20" ht="16.8">
      <c r="L31630" s="404"/>
      <c r="M31630" s="404"/>
      <c r="N31630" s="404"/>
      <c r="O31630" s="404"/>
      <c r="P31630" s="404"/>
      <c r="Q31630" s="404"/>
      <c r="R31630" s="404"/>
      <c r="S31630" s="404"/>
      <c r="T31630" s="404"/>
    </row>
    <row r="31631" spans="12:20" ht="16.8">
      <c r="L31631" s="404"/>
      <c r="M31631" s="404"/>
      <c r="N31631" s="404"/>
      <c r="O31631" s="404"/>
      <c r="P31631" s="404"/>
      <c r="Q31631" s="404"/>
      <c r="R31631" s="404"/>
      <c r="S31631" s="404"/>
      <c r="T31631" s="404"/>
    </row>
    <row r="31632" spans="12:20" ht="16.8">
      <c r="L31632" s="404"/>
      <c r="M31632" s="404"/>
      <c r="N31632" s="404"/>
      <c r="O31632" s="404"/>
      <c r="P31632" s="404"/>
      <c r="Q31632" s="404"/>
      <c r="R31632" s="404"/>
      <c r="S31632" s="404"/>
      <c r="T31632" s="404"/>
    </row>
    <row r="31633" spans="12:20" ht="16.8">
      <c r="L31633" s="404"/>
      <c r="M31633" s="404"/>
      <c r="N31633" s="404"/>
      <c r="O31633" s="404"/>
      <c r="P31633" s="404"/>
      <c r="Q31633" s="404"/>
      <c r="R31633" s="404"/>
      <c r="S31633" s="404"/>
      <c r="T31633" s="404"/>
    </row>
    <row r="31634" spans="12:20" ht="16.8">
      <c r="L31634" s="404"/>
      <c r="M31634" s="404"/>
      <c r="N31634" s="404"/>
      <c r="O31634" s="404"/>
      <c r="P31634" s="404"/>
      <c r="Q31634" s="404"/>
      <c r="R31634" s="404"/>
      <c r="S31634" s="404"/>
      <c r="T31634" s="404"/>
    </row>
    <row r="31635" spans="12:20" ht="16.8">
      <c r="L31635" s="404"/>
      <c r="M31635" s="404"/>
      <c r="N31635" s="404"/>
      <c r="O31635" s="404"/>
      <c r="P31635" s="404"/>
      <c r="Q31635" s="404"/>
      <c r="R31635" s="404"/>
      <c r="S31635" s="404"/>
      <c r="T31635" s="404"/>
    </row>
    <row r="31636" spans="12:20" ht="16.8">
      <c r="L31636" s="404"/>
      <c r="M31636" s="404"/>
      <c r="N31636" s="404"/>
      <c r="O31636" s="404"/>
      <c r="P31636" s="404"/>
      <c r="Q31636" s="404"/>
      <c r="R31636" s="404"/>
      <c r="S31636" s="404"/>
      <c r="T31636" s="404"/>
    </row>
    <row r="31637" spans="12:20" ht="16.8">
      <c r="L31637" s="404"/>
      <c r="M31637" s="404"/>
      <c r="N31637" s="404"/>
      <c r="O31637" s="404"/>
      <c r="P31637" s="404"/>
      <c r="Q31637" s="404"/>
      <c r="R31637" s="404"/>
      <c r="S31637" s="404"/>
      <c r="T31637" s="404"/>
    </row>
    <row r="31638" spans="12:20" ht="16.8">
      <c r="L31638" s="404"/>
      <c r="M31638" s="404"/>
      <c r="N31638" s="404"/>
      <c r="O31638" s="404"/>
      <c r="P31638" s="404"/>
      <c r="Q31638" s="404"/>
      <c r="R31638" s="404"/>
      <c r="S31638" s="404"/>
      <c r="T31638" s="404"/>
    </row>
    <row r="31639" spans="12:20" ht="16.8">
      <c r="L31639" s="404"/>
      <c r="M31639" s="404"/>
      <c r="N31639" s="404"/>
      <c r="O31639" s="404"/>
      <c r="P31639" s="404"/>
      <c r="Q31639" s="404"/>
      <c r="R31639" s="404"/>
      <c r="S31639" s="404"/>
      <c r="T31639" s="404"/>
    </row>
    <row r="31640" spans="12:20" ht="16.8">
      <c r="L31640" s="404"/>
      <c r="M31640" s="404"/>
      <c r="N31640" s="404"/>
      <c r="O31640" s="404"/>
      <c r="P31640" s="404"/>
      <c r="Q31640" s="404"/>
      <c r="R31640" s="404"/>
      <c r="S31640" s="404"/>
      <c r="T31640" s="404"/>
    </row>
    <row r="31641" spans="12:20" ht="16.8">
      <c r="L31641" s="404"/>
      <c r="M31641" s="404"/>
      <c r="N31641" s="404"/>
      <c r="O31641" s="404"/>
      <c r="P31641" s="404"/>
      <c r="Q31641" s="404"/>
      <c r="R31641" s="404"/>
      <c r="S31641" s="404"/>
      <c r="T31641" s="404"/>
    </row>
    <row r="31642" spans="12:20" ht="16.8">
      <c r="L31642" s="404"/>
      <c r="M31642" s="404"/>
      <c r="N31642" s="404"/>
      <c r="O31642" s="404"/>
      <c r="P31642" s="404"/>
      <c r="Q31642" s="404"/>
      <c r="R31642" s="404"/>
      <c r="S31642" s="404"/>
      <c r="T31642" s="404"/>
    </row>
    <row r="31643" spans="12:20" ht="16.8">
      <c r="L31643" s="404"/>
      <c r="M31643" s="404"/>
      <c r="N31643" s="404"/>
      <c r="O31643" s="404"/>
      <c r="P31643" s="404"/>
      <c r="Q31643" s="404"/>
      <c r="R31643" s="404"/>
      <c r="S31643" s="404"/>
      <c r="T31643" s="404"/>
    </row>
    <row r="31644" spans="12:20" ht="16.8">
      <c r="L31644" s="404"/>
      <c r="M31644" s="404"/>
      <c r="N31644" s="404"/>
      <c r="O31644" s="404"/>
      <c r="P31644" s="404"/>
      <c r="Q31644" s="404"/>
      <c r="R31644" s="404"/>
      <c r="S31644" s="404"/>
      <c r="T31644" s="404"/>
    </row>
    <row r="31645" spans="12:20" ht="16.8">
      <c r="L31645" s="404"/>
      <c r="M31645" s="404"/>
      <c r="N31645" s="404"/>
      <c r="O31645" s="404"/>
      <c r="P31645" s="404"/>
      <c r="Q31645" s="404"/>
      <c r="R31645" s="404"/>
      <c r="S31645" s="404"/>
      <c r="T31645" s="404"/>
    </row>
    <row r="31646" spans="12:20" ht="16.8">
      <c r="L31646" s="404"/>
      <c r="M31646" s="404"/>
      <c r="N31646" s="404"/>
      <c r="O31646" s="404"/>
      <c r="P31646" s="404"/>
      <c r="Q31646" s="404"/>
      <c r="R31646" s="404"/>
      <c r="S31646" s="404"/>
      <c r="T31646" s="404"/>
    </row>
    <row r="31647" spans="12:20" ht="16.8">
      <c r="L31647" s="404"/>
      <c r="M31647" s="404"/>
      <c r="N31647" s="404"/>
      <c r="O31647" s="404"/>
      <c r="P31647" s="404"/>
      <c r="Q31647" s="404"/>
      <c r="R31647" s="404"/>
      <c r="S31647" s="404"/>
      <c r="T31647" s="404"/>
    </row>
    <row r="31648" spans="12:20" ht="16.8">
      <c r="L31648" s="404"/>
      <c r="M31648" s="404"/>
      <c r="N31648" s="404"/>
      <c r="O31648" s="404"/>
      <c r="P31648" s="404"/>
      <c r="Q31648" s="404"/>
      <c r="R31648" s="404"/>
      <c r="S31648" s="404"/>
      <c r="T31648" s="404"/>
    </row>
    <row r="31649" spans="12:20" ht="16.8">
      <c r="L31649" s="404"/>
      <c r="M31649" s="404"/>
      <c r="N31649" s="404"/>
      <c r="O31649" s="404"/>
      <c r="P31649" s="404"/>
      <c r="Q31649" s="404"/>
      <c r="R31649" s="404"/>
      <c r="S31649" s="404"/>
      <c r="T31649" s="404"/>
    </row>
    <row r="31650" spans="12:20" ht="16.8">
      <c r="L31650" s="404"/>
      <c r="M31650" s="404"/>
      <c r="N31650" s="404"/>
      <c r="O31650" s="404"/>
      <c r="P31650" s="404"/>
      <c r="Q31650" s="404"/>
      <c r="R31650" s="404"/>
      <c r="S31650" s="404"/>
      <c r="T31650" s="404"/>
    </row>
    <row r="31651" spans="12:20" ht="16.8">
      <c r="L31651" s="404"/>
      <c r="M31651" s="404"/>
      <c r="N31651" s="404"/>
      <c r="O31651" s="404"/>
      <c r="P31651" s="404"/>
      <c r="Q31651" s="404"/>
      <c r="R31651" s="404"/>
      <c r="S31651" s="404"/>
      <c r="T31651" s="404"/>
    </row>
    <row r="31652" spans="12:20" ht="16.8">
      <c r="L31652" s="404"/>
      <c r="M31652" s="404"/>
      <c r="N31652" s="404"/>
      <c r="O31652" s="404"/>
      <c r="P31652" s="404"/>
      <c r="Q31652" s="404"/>
      <c r="R31652" s="404"/>
      <c r="S31652" s="404"/>
      <c r="T31652" s="404"/>
    </row>
    <row r="31653" spans="12:20" ht="16.8">
      <c r="L31653" s="404"/>
      <c r="M31653" s="404"/>
      <c r="N31653" s="404"/>
      <c r="O31653" s="404"/>
      <c r="P31653" s="404"/>
      <c r="Q31653" s="404"/>
      <c r="R31653" s="404"/>
      <c r="S31653" s="404"/>
      <c r="T31653" s="404"/>
    </row>
    <row r="31654" spans="12:20" ht="16.8">
      <c r="L31654" s="404"/>
      <c r="M31654" s="404"/>
      <c r="N31654" s="404"/>
      <c r="O31654" s="404"/>
      <c r="P31654" s="404"/>
      <c r="Q31654" s="404"/>
      <c r="R31654" s="404"/>
      <c r="S31654" s="404"/>
      <c r="T31654" s="404"/>
    </row>
    <row r="31655" spans="12:20" ht="16.8">
      <c r="L31655" s="404"/>
      <c r="M31655" s="404"/>
      <c r="N31655" s="404"/>
      <c r="O31655" s="404"/>
      <c r="P31655" s="404"/>
      <c r="Q31655" s="404"/>
      <c r="R31655" s="404"/>
      <c r="S31655" s="404"/>
      <c r="T31655" s="404"/>
    </row>
    <row r="31656" spans="12:20" ht="16.8">
      <c r="L31656" s="404"/>
      <c r="M31656" s="404"/>
      <c r="N31656" s="404"/>
      <c r="O31656" s="404"/>
      <c r="P31656" s="404"/>
      <c r="Q31656" s="404"/>
      <c r="R31656" s="404"/>
      <c r="S31656" s="404"/>
      <c r="T31656" s="404"/>
    </row>
    <row r="31657" spans="12:20" ht="16.8">
      <c r="L31657" s="404"/>
      <c r="M31657" s="404"/>
      <c r="N31657" s="404"/>
      <c r="O31657" s="404"/>
      <c r="P31657" s="404"/>
      <c r="Q31657" s="404"/>
      <c r="R31657" s="404"/>
      <c r="S31657" s="404"/>
      <c r="T31657" s="404"/>
    </row>
    <row r="31658" spans="12:20" ht="16.8">
      <c r="L31658" s="404"/>
      <c r="M31658" s="404"/>
      <c r="N31658" s="404"/>
      <c r="O31658" s="404"/>
      <c r="P31658" s="404"/>
      <c r="Q31658" s="404"/>
      <c r="R31658" s="404"/>
      <c r="S31658" s="404"/>
      <c r="T31658" s="404"/>
    </row>
    <row r="31659" spans="12:20" ht="16.8">
      <c r="L31659" s="404"/>
      <c r="M31659" s="404"/>
      <c r="N31659" s="404"/>
      <c r="O31659" s="404"/>
      <c r="P31659" s="404"/>
      <c r="Q31659" s="404"/>
      <c r="R31659" s="404"/>
      <c r="S31659" s="404"/>
      <c r="T31659" s="404"/>
    </row>
    <row r="31660" spans="12:20" ht="16.8">
      <c r="L31660" s="404"/>
      <c r="M31660" s="404"/>
      <c r="N31660" s="404"/>
      <c r="O31660" s="404"/>
      <c r="P31660" s="404"/>
      <c r="Q31660" s="404"/>
      <c r="R31660" s="404"/>
      <c r="S31660" s="404"/>
      <c r="T31660" s="404"/>
    </row>
    <row r="31661" spans="12:20" ht="16.8">
      <c r="L31661" s="404"/>
      <c r="M31661" s="404"/>
      <c r="N31661" s="404"/>
      <c r="O31661" s="404"/>
      <c r="P31661" s="404"/>
      <c r="Q31661" s="404"/>
      <c r="R31661" s="404"/>
      <c r="S31661" s="404"/>
      <c r="T31661" s="404"/>
    </row>
    <row r="31662" spans="12:20" ht="16.8">
      <c r="L31662" s="404"/>
      <c r="M31662" s="404"/>
      <c r="N31662" s="404"/>
      <c r="O31662" s="404"/>
      <c r="P31662" s="404"/>
      <c r="Q31662" s="404"/>
      <c r="R31662" s="404"/>
      <c r="S31662" s="404"/>
      <c r="T31662" s="404"/>
    </row>
    <row r="31663" spans="12:20" ht="16.8">
      <c r="L31663" s="404"/>
      <c r="M31663" s="404"/>
      <c r="N31663" s="404"/>
      <c r="O31663" s="404"/>
      <c r="P31663" s="404"/>
      <c r="Q31663" s="404"/>
      <c r="R31663" s="404"/>
      <c r="S31663" s="404"/>
      <c r="T31663" s="404"/>
    </row>
    <row r="31664" spans="12:20" ht="16.8">
      <c r="L31664" s="404"/>
      <c r="M31664" s="404"/>
      <c r="N31664" s="404"/>
      <c r="O31664" s="404"/>
      <c r="P31664" s="404"/>
      <c r="Q31664" s="404"/>
      <c r="R31664" s="404"/>
      <c r="S31664" s="404"/>
      <c r="T31664" s="404"/>
    </row>
    <row r="31665" spans="12:20" ht="16.8">
      <c r="L31665" s="404"/>
      <c r="M31665" s="404"/>
      <c r="N31665" s="404"/>
      <c r="O31665" s="404"/>
      <c r="P31665" s="404"/>
      <c r="Q31665" s="404"/>
      <c r="R31665" s="404"/>
      <c r="S31665" s="404"/>
      <c r="T31665" s="404"/>
    </row>
    <row r="31666" spans="12:20" ht="16.8">
      <c r="L31666" s="404"/>
      <c r="M31666" s="404"/>
      <c r="N31666" s="404"/>
      <c r="O31666" s="404"/>
      <c r="P31666" s="404"/>
      <c r="Q31666" s="404"/>
      <c r="R31666" s="404"/>
      <c r="S31666" s="404"/>
      <c r="T31666" s="404"/>
    </row>
    <row r="31667" spans="12:20" ht="16.8">
      <c r="L31667" s="404"/>
      <c r="M31667" s="404"/>
      <c r="N31667" s="404"/>
      <c r="O31667" s="404"/>
      <c r="P31667" s="404"/>
      <c r="Q31667" s="404"/>
      <c r="R31667" s="404"/>
      <c r="S31667" s="404"/>
      <c r="T31667" s="404"/>
    </row>
    <row r="31668" spans="12:20" ht="16.8">
      <c r="L31668" s="404"/>
      <c r="M31668" s="404"/>
      <c r="N31668" s="404"/>
      <c r="O31668" s="404"/>
      <c r="P31668" s="404"/>
      <c r="Q31668" s="404"/>
      <c r="R31668" s="404"/>
      <c r="S31668" s="404"/>
      <c r="T31668" s="404"/>
    </row>
    <row r="31669" spans="12:20" ht="16.8">
      <c r="L31669" s="404"/>
      <c r="M31669" s="404"/>
      <c r="N31669" s="404"/>
      <c r="O31669" s="404"/>
      <c r="P31669" s="404"/>
      <c r="Q31669" s="404"/>
      <c r="R31669" s="404"/>
      <c r="S31669" s="404"/>
      <c r="T31669" s="404"/>
    </row>
    <row r="31670" spans="12:20" ht="16.8">
      <c r="L31670" s="404"/>
      <c r="M31670" s="404"/>
      <c r="N31670" s="404"/>
      <c r="O31670" s="404"/>
      <c r="P31670" s="404"/>
      <c r="Q31670" s="404"/>
      <c r="R31670" s="404"/>
      <c r="S31670" s="404"/>
      <c r="T31670" s="404"/>
    </row>
    <row r="31671" spans="12:20" ht="16.8">
      <c r="L31671" s="404"/>
      <c r="M31671" s="404"/>
      <c r="N31671" s="404"/>
      <c r="O31671" s="404"/>
      <c r="P31671" s="404"/>
      <c r="Q31671" s="404"/>
      <c r="R31671" s="404"/>
      <c r="S31671" s="404"/>
      <c r="T31671" s="404"/>
    </row>
    <row r="31672" spans="12:20" ht="16.8">
      <c r="L31672" s="404"/>
      <c r="M31672" s="404"/>
      <c r="N31672" s="404"/>
      <c r="O31672" s="404"/>
      <c r="P31672" s="404"/>
      <c r="Q31672" s="404"/>
      <c r="R31672" s="404"/>
      <c r="S31672" s="404"/>
      <c r="T31672" s="404"/>
    </row>
    <row r="31673" spans="12:20" ht="16.8">
      <c r="L31673" s="404"/>
      <c r="M31673" s="404"/>
      <c r="N31673" s="404"/>
      <c r="O31673" s="404"/>
      <c r="P31673" s="404"/>
      <c r="Q31673" s="404"/>
      <c r="R31673" s="404"/>
      <c r="S31673" s="404"/>
      <c r="T31673" s="404"/>
    </row>
    <row r="31674" spans="12:20" ht="16.8">
      <c r="L31674" s="404"/>
      <c r="M31674" s="404"/>
      <c r="N31674" s="404"/>
      <c r="O31674" s="404"/>
      <c r="P31674" s="404"/>
      <c r="Q31674" s="404"/>
      <c r="R31674" s="404"/>
      <c r="S31674" s="404"/>
      <c r="T31674" s="404"/>
    </row>
    <row r="31675" spans="12:20" ht="16.8">
      <c r="L31675" s="404"/>
      <c r="M31675" s="404"/>
      <c r="N31675" s="404"/>
      <c r="O31675" s="404"/>
      <c r="P31675" s="404"/>
      <c r="Q31675" s="404"/>
      <c r="R31675" s="404"/>
      <c r="S31675" s="404"/>
      <c r="T31675" s="404"/>
    </row>
    <row r="31676" spans="12:20" ht="16.8">
      <c r="L31676" s="404"/>
      <c r="M31676" s="404"/>
      <c r="N31676" s="404"/>
      <c r="O31676" s="404"/>
      <c r="P31676" s="404"/>
      <c r="Q31676" s="404"/>
      <c r="R31676" s="404"/>
      <c r="S31676" s="404"/>
      <c r="T31676" s="404"/>
    </row>
    <row r="31677" spans="12:20" ht="16.8">
      <c r="L31677" s="404"/>
      <c r="M31677" s="404"/>
      <c r="N31677" s="404"/>
      <c r="O31677" s="404"/>
      <c r="P31677" s="404"/>
      <c r="Q31677" s="404"/>
      <c r="R31677" s="404"/>
      <c r="S31677" s="404"/>
      <c r="T31677" s="404"/>
    </row>
    <row r="31678" spans="12:20" ht="16.8">
      <c r="L31678" s="404"/>
      <c r="M31678" s="404"/>
      <c r="N31678" s="404"/>
      <c r="O31678" s="404"/>
      <c r="P31678" s="404"/>
      <c r="Q31678" s="404"/>
      <c r="R31678" s="404"/>
      <c r="S31678" s="404"/>
      <c r="T31678" s="404"/>
    </row>
    <row r="31679" spans="12:20" ht="16.8">
      <c r="L31679" s="404"/>
      <c r="M31679" s="404"/>
      <c r="N31679" s="404"/>
      <c r="O31679" s="404"/>
      <c r="P31679" s="404"/>
      <c r="Q31679" s="404"/>
      <c r="R31679" s="404"/>
      <c r="S31679" s="404"/>
      <c r="T31679" s="404"/>
    </row>
    <row r="31680" spans="12:20" ht="16.8">
      <c r="L31680" s="404"/>
      <c r="M31680" s="404"/>
      <c r="N31680" s="404"/>
      <c r="O31680" s="404"/>
      <c r="P31680" s="404"/>
      <c r="Q31680" s="404"/>
      <c r="R31680" s="404"/>
      <c r="S31680" s="404"/>
      <c r="T31680" s="404"/>
    </row>
    <row r="31681" spans="12:20" ht="16.8">
      <c r="L31681" s="404"/>
      <c r="M31681" s="404"/>
      <c r="N31681" s="404"/>
      <c r="O31681" s="404"/>
      <c r="P31681" s="404"/>
      <c r="Q31681" s="404"/>
      <c r="R31681" s="404"/>
      <c r="S31681" s="404"/>
      <c r="T31681" s="404"/>
    </row>
    <row r="31682" spans="12:20" ht="16.8">
      <c r="L31682" s="404"/>
      <c r="M31682" s="404"/>
      <c r="N31682" s="404"/>
      <c r="O31682" s="404"/>
      <c r="P31682" s="404"/>
      <c r="Q31682" s="404"/>
      <c r="R31682" s="404"/>
      <c r="S31682" s="404"/>
      <c r="T31682" s="404"/>
    </row>
    <row r="31683" spans="12:20" ht="16.8">
      <c r="L31683" s="404"/>
      <c r="M31683" s="404"/>
      <c r="N31683" s="404"/>
      <c r="O31683" s="404"/>
      <c r="P31683" s="404"/>
      <c r="Q31683" s="404"/>
      <c r="R31683" s="404"/>
      <c r="S31683" s="404"/>
      <c r="T31683" s="404"/>
    </row>
    <row r="31684" spans="12:20" ht="16.8">
      <c r="L31684" s="404"/>
      <c r="M31684" s="404"/>
      <c r="N31684" s="404"/>
      <c r="O31684" s="404"/>
      <c r="P31684" s="404"/>
      <c r="Q31684" s="404"/>
      <c r="R31684" s="404"/>
      <c r="S31684" s="404"/>
      <c r="T31684" s="404"/>
    </row>
    <row r="31685" spans="12:20" ht="16.8">
      <c r="L31685" s="404"/>
      <c r="M31685" s="404"/>
      <c r="N31685" s="404"/>
      <c r="O31685" s="404"/>
      <c r="P31685" s="404"/>
      <c r="Q31685" s="404"/>
      <c r="R31685" s="404"/>
      <c r="S31685" s="404"/>
      <c r="T31685" s="404"/>
    </row>
    <row r="31686" spans="12:20" ht="16.8">
      <c r="L31686" s="404"/>
      <c r="M31686" s="404"/>
      <c r="N31686" s="404"/>
      <c r="O31686" s="404"/>
      <c r="P31686" s="404"/>
      <c r="Q31686" s="404"/>
      <c r="R31686" s="404"/>
      <c r="S31686" s="404"/>
      <c r="T31686" s="404"/>
    </row>
    <row r="31687" spans="12:20" ht="16.8">
      <c r="L31687" s="404"/>
      <c r="M31687" s="404"/>
      <c r="N31687" s="404"/>
      <c r="O31687" s="404"/>
      <c r="P31687" s="404"/>
      <c r="Q31687" s="404"/>
      <c r="R31687" s="404"/>
      <c r="S31687" s="404"/>
      <c r="T31687" s="404"/>
    </row>
    <row r="31688" spans="12:20" ht="16.8">
      <c r="L31688" s="404"/>
      <c r="M31688" s="404"/>
      <c r="N31688" s="404"/>
      <c r="O31688" s="404"/>
      <c r="P31688" s="404"/>
      <c r="Q31688" s="404"/>
      <c r="R31688" s="404"/>
      <c r="S31688" s="404"/>
      <c r="T31688" s="404"/>
    </row>
    <row r="31689" spans="12:20" ht="16.8">
      <c r="L31689" s="404"/>
      <c r="M31689" s="404"/>
      <c r="N31689" s="404"/>
      <c r="O31689" s="404"/>
      <c r="P31689" s="404"/>
      <c r="Q31689" s="404"/>
      <c r="R31689" s="404"/>
      <c r="S31689" s="404"/>
      <c r="T31689" s="404"/>
    </row>
    <row r="31690" spans="12:20" ht="16.8">
      <c r="L31690" s="404"/>
      <c r="M31690" s="404"/>
      <c r="N31690" s="404"/>
      <c r="O31690" s="404"/>
      <c r="P31690" s="404"/>
      <c r="Q31690" s="404"/>
      <c r="R31690" s="404"/>
      <c r="S31690" s="404"/>
      <c r="T31690" s="404"/>
    </row>
    <row r="31691" spans="12:20" ht="16.8">
      <c r="L31691" s="404"/>
      <c r="M31691" s="404"/>
      <c r="N31691" s="404"/>
      <c r="O31691" s="404"/>
      <c r="P31691" s="404"/>
      <c r="Q31691" s="404"/>
      <c r="R31691" s="404"/>
      <c r="S31691" s="404"/>
      <c r="T31691" s="404"/>
    </row>
    <row r="31692" spans="12:20" ht="16.8">
      <c r="L31692" s="404"/>
      <c r="M31692" s="404"/>
      <c r="N31692" s="404"/>
      <c r="O31692" s="404"/>
      <c r="P31692" s="404"/>
      <c r="Q31692" s="404"/>
      <c r="R31692" s="404"/>
      <c r="S31692" s="404"/>
      <c r="T31692" s="404"/>
    </row>
    <row r="31693" spans="12:20" ht="16.8">
      <c r="L31693" s="404"/>
      <c r="M31693" s="404"/>
      <c r="N31693" s="404"/>
      <c r="O31693" s="404"/>
      <c r="P31693" s="404"/>
      <c r="Q31693" s="404"/>
      <c r="R31693" s="404"/>
      <c r="S31693" s="404"/>
      <c r="T31693" s="404"/>
    </row>
    <row r="31694" spans="12:20" ht="16.8">
      <c r="L31694" s="404"/>
      <c r="M31694" s="404"/>
      <c r="N31694" s="404"/>
      <c r="O31694" s="404"/>
      <c r="P31694" s="404"/>
      <c r="Q31694" s="404"/>
      <c r="R31694" s="404"/>
      <c r="S31694" s="404"/>
      <c r="T31694" s="404"/>
    </row>
    <row r="31695" spans="12:20" ht="16.8">
      <c r="L31695" s="404"/>
      <c r="M31695" s="404"/>
      <c r="N31695" s="404"/>
      <c r="O31695" s="404"/>
      <c r="P31695" s="404"/>
      <c r="Q31695" s="404"/>
      <c r="R31695" s="404"/>
      <c r="S31695" s="404"/>
      <c r="T31695" s="404"/>
    </row>
    <row r="31696" spans="12:20" ht="16.8">
      <c r="L31696" s="404"/>
      <c r="M31696" s="404"/>
      <c r="N31696" s="404"/>
      <c r="O31696" s="404"/>
      <c r="P31696" s="404"/>
      <c r="Q31696" s="404"/>
      <c r="R31696" s="404"/>
      <c r="S31696" s="404"/>
      <c r="T31696" s="404"/>
    </row>
    <row r="31697" spans="12:20" ht="16.8">
      <c r="L31697" s="404"/>
      <c r="M31697" s="404"/>
      <c r="N31697" s="404"/>
      <c r="O31697" s="404"/>
      <c r="P31697" s="404"/>
      <c r="Q31697" s="404"/>
      <c r="R31697" s="404"/>
      <c r="S31697" s="404"/>
      <c r="T31697" s="404"/>
    </row>
    <row r="31698" spans="12:20" ht="16.8">
      <c r="L31698" s="404"/>
      <c r="M31698" s="404"/>
      <c r="N31698" s="404"/>
      <c r="O31698" s="404"/>
      <c r="P31698" s="404"/>
      <c r="Q31698" s="404"/>
      <c r="R31698" s="404"/>
      <c r="S31698" s="404"/>
      <c r="T31698" s="404"/>
    </row>
    <row r="31699" spans="12:20" ht="16.8">
      <c r="L31699" s="404"/>
      <c r="M31699" s="404"/>
      <c r="N31699" s="404"/>
      <c r="O31699" s="404"/>
      <c r="P31699" s="404"/>
      <c r="Q31699" s="404"/>
      <c r="R31699" s="404"/>
      <c r="S31699" s="404"/>
      <c r="T31699" s="404"/>
    </row>
    <row r="31700" spans="12:20" ht="16.8">
      <c r="L31700" s="404"/>
      <c r="M31700" s="404"/>
      <c r="N31700" s="404"/>
      <c r="O31700" s="404"/>
      <c r="P31700" s="404"/>
      <c r="Q31700" s="404"/>
      <c r="R31700" s="404"/>
      <c r="S31700" s="404"/>
      <c r="T31700" s="404"/>
    </row>
    <row r="31701" spans="12:20" ht="16.8">
      <c r="L31701" s="404"/>
      <c r="M31701" s="404"/>
      <c r="N31701" s="404"/>
      <c r="O31701" s="404"/>
      <c r="P31701" s="404"/>
      <c r="Q31701" s="404"/>
      <c r="R31701" s="404"/>
      <c r="S31701" s="404"/>
      <c r="T31701" s="404"/>
    </row>
    <row r="31702" spans="12:20" ht="16.8">
      <c r="L31702" s="404"/>
      <c r="M31702" s="404"/>
      <c r="N31702" s="404"/>
      <c r="O31702" s="404"/>
      <c r="P31702" s="404"/>
      <c r="Q31702" s="404"/>
      <c r="R31702" s="404"/>
      <c r="S31702" s="404"/>
      <c r="T31702" s="404"/>
    </row>
    <row r="31703" spans="12:20" ht="16.8">
      <c r="L31703" s="404"/>
      <c r="M31703" s="404"/>
      <c r="N31703" s="404"/>
      <c r="O31703" s="404"/>
      <c r="P31703" s="404"/>
      <c r="Q31703" s="404"/>
      <c r="R31703" s="404"/>
      <c r="S31703" s="404"/>
      <c r="T31703" s="404"/>
    </row>
    <row r="31704" spans="12:20" ht="16.8">
      <c r="L31704" s="404"/>
      <c r="M31704" s="404"/>
      <c r="N31704" s="404"/>
      <c r="O31704" s="404"/>
      <c r="P31704" s="404"/>
      <c r="Q31704" s="404"/>
      <c r="R31704" s="404"/>
      <c r="S31704" s="404"/>
      <c r="T31704" s="404"/>
    </row>
    <row r="31705" spans="12:20" ht="16.8">
      <c r="L31705" s="404"/>
      <c r="M31705" s="404"/>
      <c r="N31705" s="404"/>
      <c r="O31705" s="404"/>
      <c r="P31705" s="404"/>
      <c r="Q31705" s="404"/>
      <c r="R31705" s="404"/>
      <c r="S31705" s="404"/>
      <c r="T31705" s="404"/>
    </row>
    <row r="31706" spans="12:20" ht="16.8">
      <c r="L31706" s="404"/>
      <c r="M31706" s="404"/>
      <c r="N31706" s="404"/>
      <c r="O31706" s="404"/>
      <c r="P31706" s="404"/>
      <c r="Q31706" s="404"/>
      <c r="R31706" s="404"/>
      <c r="S31706" s="404"/>
      <c r="T31706" s="404"/>
    </row>
    <row r="31707" spans="12:20" ht="16.8">
      <c r="L31707" s="404"/>
      <c r="M31707" s="404"/>
      <c r="N31707" s="404"/>
      <c r="O31707" s="404"/>
      <c r="P31707" s="404"/>
      <c r="Q31707" s="404"/>
      <c r="R31707" s="404"/>
      <c r="S31707" s="404"/>
      <c r="T31707" s="404"/>
    </row>
    <row r="31708" spans="12:20" ht="16.8">
      <c r="L31708" s="404"/>
      <c r="M31708" s="404"/>
      <c r="N31708" s="404"/>
      <c r="O31708" s="404"/>
      <c r="P31708" s="404"/>
      <c r="Q31708" s="404"/>
      <c r="R31708" s="404"/>
      <c r="S31708" s="404"/>
      <c r="T31708" s="404"/>
    </row>
    <row r="31709" spans="12:20" ht="16.8">
      <c r="L31709" s="404"/>
      <c r="M31709" s="404"/>
      <c r="N31709" s="404"/>
      <c r="O31709" s="404"/>
      <c r="P31709" s="404"/>
      <c r="Q31709" s="404"/>
      <c r="R31709" s="404"/>
      <c r="S31709" s="404"/>
      <c r="T31709" s="404"/>
    </row>
    <row r="31710" spans="12:20" ht="16.8">
      <c r="L31710" s="404"/>
      <c r="M31710" s="404"/>
      <c r="N31710" s="404"/>
      <c r="O31710" s="404"/>
      <c r="P31710" s="404"/>
      <c r="Q31710" s="404"/>
      <c r="R31710" s="404"/>
      <c r="S31710" s="404"/>
      <c r="T31710" s="404"/>
    </row>
    <row r="31711" spans="12:20" ht="16.8">
      <c r="L31711" s="404"/>
      <c r="M31711" s="404"/>
      <c r="N31711" s="404"/>
      <c r="O31711" s="404"/>
      <c r="P31711" s="404"/>
      <c r="Q31711" s="404"/>
      <c r="R31711" s="404"/>
      <c r="S31711" s="404"/>
      <c r="T31711" s="404"/>
    </row>
    <row r="31712" spans="12:20" ht="16.8">
      <c r="L31712" s="404"/>
      <c r="M31712" s="404"/>
      <c r="N31712" s="404"/>
      <c r="O31712" s="404"/>
      <c r="P31712" s="404"/>
      <c r="Q31712" s="404"/>
      <c r="R31712" s="404"/>
      <c r="S31712" s="404"/>
      <c r="T31712" s="404"/>
    </row>
    <row r="31713" spans="12:20" ht="16.8">
      <c r="L31713" s="404"/>
      <c r="M31713" s="404"/>
      <c r="N31713" s="404"/>
      <c r="O31713" s="404"/>
      <c r="P31713" s="404"/>
      <c r="Q31713" s="404"/>
      <c r="R31713" s="404"/>
      <c r="S31713" s="404"/>
      <c r="T31713" s="404"/>
    </row>
    <row r="31714" spans="12:20" ht="16.8">
      <c r="L31714" s="404"/>
      <c r="M31714" s="404"/>
      <c r="N31714" s="404"/>
      <c r="O31714" s="404"/>
      <c r="P31714" s="404"/>
      <c r="Q31714" s="404"/>
      <c r="R31714" s="404"/>
      <c r="S31714" s="404"/>
      <c r="T31714" s="404"/>
    </row>
    <row r="31715" spans="12:20" ht="16.8">
      <c r="L31715" s="404"/>
      <c r="M31715" s="404"/>
      <c r="N31715" s="404"/>
      <c r="O31715" s="404"/>
      <c r="P31715" s="404"/>
      <c r="Q31715" s="404"/>
      <c r="R31715" s="404"/>
      <c r="S31715" s="404"/>
      <c r="T31715" s="404"/>
    </row>
    <row r="31716" spans="12:20" ht="16.8">
      <c r="L31716" s="404"/>
      <c r="M31716" s="404"/>
      <c r="N31716" s="404"/>
      <c r="O31716" s="404"/>
      <c r="P31716" s="404"/>
      <c r="Q31716" s="404"/>
      <c r="R31716" s="404"/>
      <c r="S31716" s="404"/>
      <c r="T31716" s="404"/>
    </row>
    <row r="31717" spans="12:20" ht="16.8">
      <c r="L31717" s="404"/>
      <c r="M31717" s="404"/>
      <c r="N31717" s="404"/>
      <c r="O31717" s="404"/>
      <c r="P31717" s="404"/>
      <c r="Q31717" s="404"/>
      <c r="R31717" s="404"/>
      <c r="S31717" s="404"/>
      <c r="T31717" s="404"/>
    </row>
    <row r="31718" spans="12:20" ht="16.8">
      <c r="L31718" s="404"/>
      <c r="M31718" s="404"/>
      <c r="N31718" s="404"/>
      <c r="O31718" s="404"/>
      <c r="P31718" s="404"/>
      <c r="Q31718" s="404"/>
      <c r="R31718" s="404"/>
      <c r="S31718" s="404"/>
      <c r="T31718" s="404"/>
    </row>
    <row r="31719" spans="12:20" ht="16.8">
      <c r="L31719" s="404"/>
      <c r="M31719" s="404"/>
      <c r="N31719" s="404"/>
      <c r="O31719" s="404"/>
      <c r="P31719" s="404"/>
      <c r="Q31719" s="404"/>
      <c r="R31719" s="404"/>
      <c r="S31719" s="404"/>
      <c r="T31719" s="404"/>
    </row>
    <row r="31720" spans="12:20" ht="16.8">
      <c r="L31720" s="404"/>
      <c r="M31720" s="404"/>
      <c r="N31720" s="404"/>
      <c r="O31720" s="404"/>
      <c r="P31720" s="404"/>
      <c r="Q31720" s="404"/>
      <c r="R31720" s="404"/>
      <c r="S31720" s="404"/>
      <c r="T31720" s="404"/>
    </row>
    <row r="31721" spans="12:20" ht="16.8">
      <c r="L31721" s="404"/>
      <c r="M31721" s="404"/>
      <c r="N31721" s="404"/>
      <c r="O31721" s="404"/>
      <c r="P31721" s="404"/>
      <c r="Q31721" s="404"/>
      <c r="R31721" s="404"/>
      <c r="S31721" s="404"/>
      <c r="T31721" s="404"/>
    </row>
    <row r="31722" spans="12:20" ht="16.8">
      <c r="L31722" s="404"/>
      <c r="M31722" s="404"/>
      <c r="N31722" s="404"/>
      <c r="O31722" s="404"/>
      <c r="P31722" s="404"/>
      <c r="Q31722" s="404"/>
      <c r="R31722" s="404"/>
      <c r="S31722" s="404"/>
      <c r="T31722" s="404"/>
    </row>
    <row r="31723" spans="12:20" ht="16.8">
      <c r="L31723" s="404"/>
      <c r="M31723" s="404"/>
      <c r="N31723" s="404"/>
      <c r="O31723" s="404"/>
      <c r="P31723" s="404"/>
      <c r="Q31723" s="404"/>
      <c r="R31723" s="404"/>
      <c r="S31723" s="404"/>
      <c r="T31723" s="404"/>
    </row>
    <row r="31724" spans="12:20" ht="16.8">
      <c r="L31724" s="404"/>
      <c r="M31724" s="404"/>
      <c r="N31724" s="404"/>
      <c r="O31724" s="404"/>
      <c r="P31724" s="404"/>
      <c r="Q31724" s="404"/>
      <c r="R31724" s="404"/>
      <c r="S31724" s="404"/>
      <c r="T31724" s="404"/>
    </row>
    <row r="31725" spans="12:20" ht="16.8">
      <c r="L31725" s="404"/>
      <c r="M31725" s="404"/>
      <c r="N31725" s="404"/>
      <c r="O31725" s="404"/>
      <c r="P31725" s="404"/>
      <c r="Q31725" s="404"/>
      <c r="R31725" s="404"/>
      <c r="S31725" s="404"/>
      <c r="T31725" s="404"/>
    </row>
    <row r="31726" spans="12:20" ht="16.8">
      <c r="L31726" s="404"/>
      <c r="M31726" s="404"/>
      <c r="N31726" s="404"/>
      <c r="O31726" s="404"/>
      <c r="P31726" s="404"/>
      <c r="Q31726" s="404"/>
      <c r="R31726" s="404"/>
      <c r="S31726" s="404"/>
      <c r="T31726" s="404"/>
    </row>
    <row r="31727" spans="12:20" ht="16.8">
      <c r="L31727" s="404"/>
      <c r="M31727" s="404"/>
      <c r="N31727" s="404"/>
      <c r="O31727" s="404"/>
      <c r="P31727" s="404"/>
      <c r="Q31727" s="404"/>
      <c r="R31727" s="404"/>
      <c r="S31727" s="404"/>
      <c r="T31727" s="404"/>
    </row>
    <row r="31728" spans="12:20" ht="16.8">
      <c r="L31728" s="404"/>
      <c r="M31728" s="404"/>
      <c r="N31728" s="404"/>
      <c r="O31728" s="404"/>
      <c r="P31728" s="404"/>
      <c r="Q31728" s="404"/>
      <c r="R31728" s="404"/>
      <c r="S31728" s="404"/>
      <c r="T31728" s="404"/>
    </row>
    <row r="31729" spans="12:20" ht="16.8">
      <c r="L31729" s="404"/>
      <c r="M31729" s="404"/>
      <c r="N31729" s="404"/>
      <c r="O31729" s="404"/>
      <c r="P31729" s="404"/>
      <c r="Q31729" s="404"/>
      <c r="R31729" s="404"/>
      <c r="S31729" s="404"/>
      <c r="T31729" s="404"/>
    </row>
    <row r="31730" spans="12:20" ht="16.8">
      <c r="L31730" s="404"/>
      <c r="M31730" s="404"/>
      <c r="N31730" s="404"/>
      <c r="O31730" s="404"/>
      <c r="P31730" s="404"/>
      <c r="Q31730" s="404"/>
      <c r="R31730" s="404"/>
      <c r="S31730" s="404"/>
      <c r="T31730" s="404"/>
    </row>
    <row r="31731" spans="12:20" ht="16.8">
      <c r="L31731" s="404"/>
      <c r="M31731" s="404"/>
      <c r="N31731" s="404"/>
      <c r="O31731" s="404"/>
      <c r="P31731" s="404"/>
      <c r="Q31731" s="404"/>
      <c r="R31731" s="404"/>
      <c r="S31731" s="404"/>
      <c r="T31731" s="404"/>
    </row>
    <row r="31732" spans="12:20" ht="16.8">
      <c r="L31732" s="404"/>
      <c r="M31732" s="404"/>
      <c r="N31732" s="404"/>
      <c r="O31732" s="404"/>
      <c r="P31732" s="404"/>
      <c r="Q31732" s="404"/>
      <c r="R31732" s="404"/>
      <c r="S31732" s="404"/>
      <c r="T31732" s="404"/>
    </row>
    <row r="31733" spans="12:20" ht="16.8">
      <c r="L31733" s="404"/>
      <c r="M31733" s="404"/>
      <c r="N31733" s="404"/>
      <c r="O31733" s="404"/>
      <c r="P31733" s="404"/>
      <c r="Q31733" s="404"/>
      <c r="R31733" s="404"/>
      <c r="S31733" s="404"/>
      <c r="T31733" s="404"/>
    </row>
    <row r="31734" spans="12:20" ht="16.8">
      <c r="L31734" s="404"/>
      <c r="M31734" s="404"/>
      <c r="N31734" s="404"/>
      <c r="O31734" s="404"/>
      <c r="P31734" s="404"/>
      <c r="Q31734" s="404"/>
      <c r="R31734" s="404"/>
      <c r="S31734" s="404"/>
      <c r="T31734" s="404"/>
    </row>
    <row r="31735" spans="12:20" ht="16.8">
      <c r="L31735" s="404"/>
      <c r="M31735" s="404"/>
      <c r="N31735" s="404"/>
      <c r="O31735" s="404"/>
      <c r="P31735" s="404"/>
      <c r="Q31735" s="404"/>
      <c r="R31735" s="404"/>
      <c r="S31735" s="404"/>
      <c r="T31735" s="404"/>
    </row>
    <row r="31736" spans="12:20" ht="16.8">
      <c r="L31736" s="404"/>
      <c r="M31736" s="404"/>
      <c r="N31736" s="404"/>
      <c r="O31736" s="404"/>
      <c r="P31736" s="404"/>
      <c r="Q31736" s="404"/>
      <c r="R31736" s="404"/>
      <c r="S31736" s="404"/>
      <c r="T31736" s="404"/>
    </row>
    <row r="31737" spans="12:20" ht="16.8">
      <c r="L31737" s="404"/>
      <c r="M31737" s="404"/>
      <c r="N31737" s="404"/>
      <c r="O31737" s="404"/>
      <c r="P31737" s="404"/>
      <c r="Q31737" s="404"/>
      <c r="R31737" s="404"/>
      <c r="S31737" s="404"/>
      <c r="T31737" s="404"/>
    </row>
    <row r="31738" spans="12:20" ht="16.8">
      <c r="L31738" s="404"/>
      <c r="M31738" s="404"/>
      <c r="N31738" s="404"/>
      <c r="O31738" s="404"/>
      <c r="P31738" s="404"/>
      <c r="Q31738" s="404"/>
      <c r="R31738" s="404"/>
      <c r="S31738" s="404"/>
      <c r="T31738" s="404"/>
    </row>
    <row r="31739" spans="12:20" ht="16.8">
      <c r="L31739" s="404"/>
      <c r="M31739" s="404"/>
      <c r="N31739" s="404"/>
      <c r="O31739" s="404"/>
      <c r="P31739" s="404"/>
      <c r="Q31739" s="404"/>
      <c r="R31739" s="404"/>
      <c r="S31739" s="404"/>
      <c r="T31739" s="404"/>
    </row>
    <row r="31740" spans="12:20" ht="16.8">
      <c r="L31740" s="404"/>
      <c r="M31740" s="404"/>
      <c r="N31740" s="404"/>
      <c r="O31740" s="404"/>
      <c r="P31740" s="404"/>
      <c r="Q31740" s="404"/>
      <c r="R31740" s="404"/>
      <c r="S31740" s="404"/>
      <c r="T31740" s="404"/>
    </row>
    <row r="31741" spans="12:20" ht="16.8">
      <c r="L31741" s="404"/>
      <c r="M31741" s="404"/>
      <c r="N31741" s="404"/>
      <c r="O31741" s="404"/>
      <c r="P31741" s="404"/>
      <c r="Q31741" s="404"/>
      <c r="R31741" s="404"/>
      <c r="S31741" s="404"/>
      <c r="T31741" s="404"/>
    </row>
    <row r="31742" spans="12:20" ht="16.8">
      <c r="L31742" s="404"/>
      <c r="M31742" s="404"/>
      <c r="N31742" s="404"/>
      <c r="O31742" s="404"/>
      <c r="P31742" s="404"/>
      <c r="Q31742" s="404"/>
      <c r="R31742" s="404"/>
      <c r="S31742" s="404"/>
      <c r="T31742" s="404"/>
    </row>
    <row r="31743" spans="12:20" ht="16.8">
      <c r="L31743" s="404"/>
      <c r="M31743" s="404"/>
      <c r="N31743" s="404"/>
      <c r="O31743" s="404"/>
      <c r="P31743" s="404"/>
      <c r="Q31743" s="404"/>
      <c r="R31743" s="404"/>
      <c r="S31743" s="404"/>
      <c r="T31743" s="404"/>
    </row>
    <row r="31744" spans="12:20" ht="16.8">
      <c r="L31744" s="404"/>
      <c r="M31744" s="404"/>
      <c r="N31744" s="404"/>
      <c r="O31744" s="404"/>
      <c r="P31744" s="404"/>
      <c r="Q31744" s="404"/>
      <c r="R31744" s="404"/>
      <c r="S31744" s="404"/>
      <c r="T31744" s="404"/>
    </row>
    <row r="31745" spans="12:20" ht="16.8">
      <c r="L31745" s="404"/>
      <c r="M31745" s="404"/>
      <c r="N31745" s="404"/>
      <c r="O31745" s="404"/>
      <c r="P31745" s="404"/>
      <c r="Q31745" s="404"/>
      <c r="R31745" s="404"/>
      <c r="S31745" s="404"/>
      <c r="T31745" s="404"/>
    </row>
    <row r="31746" spans="12:20" ht="16.8">
      <c r="L31746" s="404"/>
      <c r="M31746" s="404"/>
      <c r="N31746" s="404"/>
      <c r="O31746" s="404"/>
      <c r="P31746" s="404"/>
      <c r="Q31746" s="404"/>
      <c r="R31746" s="404"/>
      <c r="S31746" s="404"/>
      <c r="T31746" s="404"/>
    </row>
    <row r="31747" spans="12:20" ht="16.8">
      <c r="L31747" s="404"/>
      <c r="M31747" s="404"/>
      <c r="N31747" s="404"/>
      <c r="O31747" s="404"/>
      <c r="P31747" s="404"/>
      <c r="Q31747" s="404"/>
      <c r="R31747" s="404"/>
      <c r="S31747" s="404"/>
      <c r="T31747" s="404"/>
    </row>
    <row r="31748" spans="12:20" ht="16.8">
      <c r="L31748" s="404"/>
      <c r="M31748" s="404"/>
      <c r="N31748" s="404"/>
      <c r="O31748" s="404"/>
      <c r="P31748" s="404"/>
      <c r="Q31748" s="404"/>
      <c r="R31748" s="404"/>
      <c r="S31748" s="404"/>
      <c r="T31748" s="404"/>
    </row>
    <row r="31749" spans="12:20" ht="16.8">
      <c r="L31749" s="404"/>
      <c r="M31749" s="404"/>
      <c r="N31749" s="404"/>
      <c r="O31749" s="404"/>
      <c r="P31749" s="404"/>
      <c r="Q31749" s="404"/>
      <c r="R31749" s="404"/>
      <c r="S31749" s="404"/>
      <c r="T31749" s="404"/>
    </row>
    <row r="31750" spans="12:20" ht="16.8">
      <c r="L31750" s="404"/>
      <c r="M31750" s="404"/>
      <c r="N31750" s="404"/>
      <c r="O31750" s="404"/>
      <c r="P31750" s="404"/>
      <c r="Q31750" s="404"/>
      <c r="R31750" s="404"/>
      <c r="S31750" s="404"/>
      <c r="T31750" s="404"/>
    </row>
    <row r="31751" spans="12:20" ht="16.8">
      <c r="L31751" s="404"/>
      <c r="M31751" s="404"/>
      <c r="N31751" s="404"/>
      <c r="O31751" s="404"/>
      <c r="P31751" s="404"/>
      <c r="Q31751" s="404"/>
      <c r="R31751" s="404"/>
      <c r="S31751" s="404"/>
      <c r="T31751" s="404"/>
    </row>
    <row r="31752" spans="12:20" ht="16.8">
      <c r="L31752" s="404"/>
      <c r="M31752" s="404"/>
      <c r="N31752" s="404"/>
      <c r="O31752" s="404"/>
      <c r="P31752" s="404"/>
      <c r="Q31752" s="404"/>
      <c r="R31752" s="404"/>
      <c r="S31752" s="404"/>
      <c r="T31752" s="404"/>
    </row>
    <row r="31753" spans="12:20" ht="16.8">
      <c r="L31753" s="404"/>
      <c r="M31753" s="404"/>
      <c r="N31753" s="404"/>
      <c r="O31753" s="404"/>
      <c r="P31753" s="404"/>
      <c r="Q31753" s="404"/>
      <c r="R31753" s="404"/>
      <c r="S31753" s="404"/>
      <c r="T31753" s="404"/>
    </row>
    <row r="31754" spans="12:20" ht="16.8">
      <c r="L31754" s="404"/>
      <c r="M31754" s="404"/>
      <c r="N31754" s="404"/>
      <c r="O31754" s="404"/>
      <c r="P31754" s="404"/>
      <c r="Q31754" s="404"/>
      <c r="R31754" s="404"/>
      <c r="S31754" s="404"/>
      <c r="T31754" s="404"/>
    </row>
    <row r="31755" spans="12:20" ht="16.8">
      <c r="L31755" s="404"/>
      <c r="M31755" s="404"/>
      <c r="N31755" s="404"/>
      <c r="O31755" s="404"/>
      <c r="P31755" s="404"/>
      <c r="Q31755" s="404"/>
      <c r="R31755" s="404"/>
      <c r="S31755" s="404"/>
      <c r="T31755" s="404"/>
    </row>
    <row r="31756" spans="12:20" ht="16.8">
      <c r="L31756" s="404"/>
      <c r="M31756" s="404"/>
      <c r="N31756" s="404"/>
      <c r="O31756" s="404"/>
      <c r="P31756" s="404"/>
      <c r="Q31756" s="404"/>
      <c r="R31756" s="404"/>
      <c r="S31756" s="404"/>
      <c r="T31756" s="404"/>
    </row>
    <row r="31757" spans="12:20" ht="16.8">
      <c r="L31757" s="404"/>
      <c r="M31757" s="404"/>
      <c r="N31757" s="404"/>
      <c r="O31757" s="404"/>
      <c r="P31757" s="404"/>
      <c r="Q31757" s="404"/>
      <c r="R31757" s="404"/>
      <c r="S31757" s="404"/>
      <c r="T31757" s="404"/>
    </row>
    <row r="31758" spans="12:20" ht="16.8">
      <c r="L31758" s="404"/>
      <c r="M31758" s="404"/>
      <c r="N31758" s="404"/>
      <c r="O31758" s="404"/>
      <c r="P31758" s="404"/>
      <c r="Q31758" s="404"/>
      <c r="R31758" s="404"/>
      <c r="S31758" s="404"/>
      <c r="T31758" s="404"/>
    </row>
    <row r="31759" spans="12:20" ht="16.8">
      <c r="L31759" s="404"/>
      <c r="M31759" s="404"/>
      <c r="N31759" s="404"/>
      <c r="O31759" s="404"/>
      <c r="P31759" s="404"/>
      <c r="Q31759" s="404"/>
      <c r="R31759" s="404"/>
      <c r="S31759" s="404"/>
      <c r="T31759" s="404"/>
    </row>
    <row r="31760" spans="12:20" ht="16.8">
      <c r="L31760" s="404"/>
      <c r="M31760" s="404"/>
      <c r="N31760" s="404"/>
      <c r="O31760" s="404"/>
      <c r="P31760" s="404"/>
      <c r="Q31760" s="404"/>
      <c r="R31760" s="404"/>
      <c r="S31760" s="404"/>
      <c r="T31760" s="404"/>
    </row>
    <row r="31761" spans="12:20" ht="16.8">
      <c r="L31761" s="404"/>
      <c r="M31761" s="404"/>
      <c r="N31761" s="404"/>
      <c r="O31761" s="404"/>
      <c r="P31761" s="404"/>
      <c r="Q31761" s="404"/>
      <c r="R31761" s="404"/>
      <c r="S31761" s="404"/>
      <c r="T31761" s="404"/>
    </row>
    <row r="31762" spans="12:20" ht="16.8">
      <c r="L31762" s="404"/>
      <c r="M31762" s="404"/>
      <c r="N31762" s="404"/>
      <c r="O31762" s="404"/>
      <c r="P31762" s="404"/>
      <c r="Q31762" s="404"/>
      <c r="R31762" s="404"/>
      <c r="S31762" s="404"/>
      <c r="T31762" s="404"/>
    </row>
    <row r="31763" spans="12:20" ht="16.8">
      <c r="L31763" s="404"/>
      <c r="M31763" s="404"/>
      <c r="N31763" s="404"/>
      <c r="O31763" s="404"/>
      <c r="P31763" s="404"/>
      <c r="Q31763" s="404"/>
      <c r="R31763" s="404"/>
      <c r="S31763" s="404"/>
      <c r="T31763" s="404"/>
    </row>
    <row r="31764" spans="12:20" ht="16.8">
      <c r="L31764" s="404"/>
      <c r="M31764" s="404"/>
      <c r="N31764" s="404"/>
      <c r="O31764" s="404"/>
      <c r="P31764" s="404"/>
      <c r="Q31764" s="404"/>
      <c r="R31764" s="404"/>
      <c r="S31764" s="404"/>
      <c r="T31764" s="404"/>
    </row>
    <row r="31765" spans="12:20" ht="16.8">
      <c r="L31765" s="404"/>
      <c r="M31765" s="404"/>
      <c r="N31765" s="404"/>
      <c r="O31765" s="404"/>
      <c r="P31765" s="404"/>
      <c r="Q31765" s="404"/>
      <c r="R31765" s="404"/>
      <c r="S31765" s="404"/>
      <c r="T31765" s="404"/>
    </row>
    <row r="31766" spans="12:20" ht="16.8">
      <c r="L31766" s="404"/>
      <c r="M31766" s="404"/>
      <c r="N31766" s="404"/>
      <c r="O31766" s="404"/>
      <c r="P31766" s="404"/>
      <c r="Q31766" s="404"/>
      <c r="R31766" s="404"/>
      <c r="S31766" s="404"/>
      <c r="T31766" s="404"/>
    </row>
    <row r="31767" spans="12:20" ht="16.8">
      <c r="L31767" s="404"/>
      <c r="M31767" s="404"/>
      <c r="N31767" s="404"/>
      <c r="O31767" s="404"/>
      <c r="P31767" s="404"/>
      <c r="Q31767" s="404"/>
      <c r="R31767" s="404"/>
      <c r="S31767" s="404"/>
      <c r="T31767" s="404"/>
    </row>
    <row r="31768" spans="12:20" ht="16.8">
      <c r="L31768" s="404"/>
      <c r="M31768" s="404"/>
      <c r="N31768" s="404"/>
      <c r="O31768" s="404"/>
      <c r="P31768" s="404"/>
      <c r="Q31768" s="404"/>
      <c r="R31768" s="404"/>
      <c r="S31768" s="404"/>
      <c r="T31768" s="404"/>
    </row>
    <row r="31769" spans="12:20" ht="16.8">
      <c r="L31769" s="404"/>
      <c r="M31769" s="404"/>
      <c r="N31769" s="404"/>
      <c r="O31769" s="404"/>
      <c r="P31769" s="404"/>
      <c r="Q31769" s="404"/>
      <c r="R31769" s="404"/>
      <c r="S31769" s="404"/>
      <c r="T31769" s="404"/>
    </row>
    <row r="31770" spans="12:20" ht="16.8">
      <c r="L31770" s="404"/>
      <c r="M31770" s="404"/>
      <c r="N31770" s="404"/>
      <c r="O31770" s="404"/>
      <c r="P31770" s="404"/>
      <c r="Q31770" s="404"/>
      <c r="R31770" s="404"/>
      <c r="S31770" s="404"/>
      <c r="T31770" s="404"/>
    </row>
    <row r="31771" spans="12:20" ht="16.8">
      <c r="L31771" s="404"/>
      <c r="M31771" s="404"/>
      <c r="N31771" s="404"/>
      <c r="O31771" s="404"/>
      <c r="P31771" s="404"/>
      <c r="Q31771" s="404"/>
      <c r="R31771" s="404"/>
      <c r="S31771" s="404"/>
      <c r="T31771" s="404"/>
    </row>
    <row r="31772" spans="12:20" ht="16.8">
      <c r="L31772" s="404"/>
      <c r="M31772" s="404"/>
      <c r="N31772" s="404"/>
      <c r="O31772" s="404"/>
      <c r="P31772" s="404"/>
      <c r="Q31772" s="404"/>
      <c r="R31772" s="404"/>
      <c r="S31772" s="404"/>
      <c r="T31772" s="404"/>
    </row>
    <row r="31773" spans="12:20" ht="16.8">
      <c r="L31773" s="404"/>
      <c r="M31773" s="404"/>
      <c r="N31773" s="404"/>
      <c r="O31773" s="404"/>
      <c r="P31773" s="404"/>
      <c r="Q31773" s="404"/>
      <c r="R31773" s="404"/>
      <c r="S31773" s="404"/>
      <c r="T31773" s="404"/>
    </row>
    <row r="31774" spans="12:20" ht="16.8">
      <c r="L31774" s="404"/>
      <c r="M31774" s="404"/>
      <c r="N31774" s="404"/>
      <c r="O31774" s="404"/>
      <c r="P31774" s="404"/>
      <c r="Q31774" s="404"/>
      <c r="R31774" s="404"/>
      <c r="S31774" s="404"/>
      <c r="T31774" s="404"/>
    </row>
    <row r="31775" spans="12:20" ht="16.8">
      <c r="L31775" s="404"/>
      <c r="M31775" s="404"/>
      <c r="N31775" s="404"/>
      <c r="O31775" s="404"/>
      <c r="P31775" s="404"/>
      <c r="Q31775" s="404"/>
      <c r="R31775" s="404"/>
      <c r="S31775" s="404"/>
      <c r="T31775" s="404"/>
    </row>
    <row r="31776" spans="12:20" ht="16.8">
      <c r="L31776" s="404"/>
      <c r="M31776" s="404"/>
      <c r="N31776" s="404"/>
      <c r="O31776" s="404"/>
      <c r="P31776" s="404"/>
      <c r="Q31776" s="404"/>
      <c r="R31776" s="404"/>
      <c r="S31776" s="404"/>
      <c r="T31776" s="404"/>
    </row>
    <row r="31777" spans="12:20" ht="16.8">
      <c r="L31777" s="404"/>
      <c r="M31777" s="404"/>
      <c r="N31777" s="404"/>
      <c r="O31777" s="404"/>
      <c r="P31777" s="404"/>
      <c r="Q31777" s="404"/>
      <c r="R31777" s="404"/>
      <c r="S31777" s="404"/>
      <c r="T31777" s="404"/>
    </row>
    <row r="31778" spans="12:20" ht="16.8">
      <c r="L31778" s="404"/>
      <c r="M31778" s="404"/>
      <c r="N31778" s="404"/>
      <c r="O31778" s="404"/>
      <c r="P31778" s="404"/>
      <c r="Q31778" s="404"/>
      <c r="R31778" s="404"/>
      <c r="S31778" s="404"/>
      <c r="T31778" s="404"/>
    </row>
    <row r="31779" spans="12:20" ht="16.8">
      <c r="L31779" s="404"/>
      <c r="M31779" s="404"/>
      <c r="N31779" s="404"/>
      <c r="O31779" s="404"/>
      <c r="P31779" s="404"/>
      <c r="Q31779" s="404"/>
      <c r="R31779" s="404"/>
      <c r="S31779" s="404"/>
      <c r="T31779" s="404"/>
    </row>
    <row r="31780" spans="12:20" ht="16.8">
      <c r="L31780" s="404"/>
      <c r="M31780" s="404"/>
      <c r="N31780" s="404"/>
      <c r="O31780" s="404"/>
      <c r="P31780" s="404"/>
      <c r="Q31780" s="404"/>
      <c r="R31780" s="404"/>
      <c r="S31780" s="404"/>
      <c r="T31780" s="404"/>
    </row>
    <row r="31781" spans="12:20" ht="16.8">
      <c r="L31781" s="404"/>
      <c r="M31781" s="404"/>
      <c r="N31781" s="404"/>
      <c r="O31781" s="404"/>
      <c r="P31781" s="404"/>
      <c r="Q31781" s="404"/>
      <c r="R31781" s="404"/>
      <c r="S31781" s="404"/>
      <c r="T31781" s="404"/>
    </row>
    <row r="31782" spans="12:20" ht="16.8">
      <c r="L31782" s="404"/>
      <c r="M31782" s="404"/>
      <c r="N31782" s="404"/>
      <c r="O31782" s="404"/>
      <c r="P31782" s="404"/>
      <c r="Q31782" s="404"/>
      <c r="R31782" s="404"/>
      <c r="S31782" s="404"/>
      <c r="T31782" s="404"/>
    </row>
    <row r="31783" spans="12:20" ht="16.8">
      <c r="L31783" s="404"/>
      <c r="M31783" s="404"/>
      <c r="N31783" s="404"/>
      <c r="O31783" s="404"/>
      <c r="P31783" s="404"/>
      <c r="Q31783" s="404"/>
      <c r="R31783" s="404"/>
      <c r="S31783" s="404"/>
      <c r="T31783" s="404"/>
    </row>
    <row r="31784" spans="12:20" ht="16.8">
      <c r="L31784" s="404"/>
      <c r="M31784" s="404"/>
      <c r="N31784" s="404"/>
      <c r="O31784" s="404"/>
      <c r="P31784" s="404"/>
      <c r="Q31784" s="404"/>
      <c r="R31784" s="404"/>
      <c r="S31784" s="404"/>
      <c r="T31784" s="404"/>
    </row>
    <row r="31785" spans="12:20" ht="16.8">
      <c r="L31785" s="404"/>
      <c r="M31785" s="404"/>
      <c r="N31785" s="404"/>
      <c r="O31785" s="404"/>
      <c r="P31785" s="404"/>
      <c r="Q31785" s="404"/>
      <c r="R31785" s="404"/>
      <c r="S31785" s="404"/>
      <c r="T31785" s="404"/>
    </row>
    <row r="31786" spans="12:20" ht="16.8">
      <c r="L31786" s="404"/>
      <c r="M31786" s="404"/>
      <c r="N31786" s="404"/>
      <c r="O31786" s="404"/>
      <c r="P31786" s="404"/>
      <c r="Q31786" s="404"/>
      <c r="R31786" s="404"/>
      <c r="S31786" s="404"/>
      <c r="T31786" s="404"/>
    </row>
    <row r="31787" spans="12:20" ht="16.8">
      <c r="L31787" s="404"/>
      <c r="M31787" s="404"/>
      <c r="N31787" s="404"/>
      <c r="O31787" s="404"/>
      <c r="P31787" s="404"/>
      <c r="Q31787" s="404"/>
      <c r="R31787" s="404"/>
      <c r="S31787" s="404"/>
      <c r="T31787" s="404"/>
    </row>
    <row r="31788" spans="12:20" ht="16.8">
      <c r="L31788" s="404"/>
      <c r="M31788" s="404"/>
      <c r="N31788" s="404"/>
      <c r="O31788" s="404"/>
      <c r="P31788" s="404"/>
      <c r="Q31788" s="404"/>
      <c r="R31788" s="404"/>
      <c r="S31788" s="404"/>
      <c r="T31788" s="404"/>
    </row>
    <row r="31789" spans="12:20" ht="16.8">
      <c r="L31789" s="404"/>
      <c r="M31789" s="404"/>
      <c r="N31789" s="404"/>
      <c r="O31789" s="404"/>
      <c r="P31789" s="404"/>
      <c r="Q31789" s="404"/>
      <c r="R31789" s="404"/>
      <c r="S31789" s="404"/>
      <c r="T31789" s="404"/>
    </row>
    <row r="31790" spans="12:20" ht="16.8">
      <c r="L31790" s="404"/>
      <c r="M31790" s="404"/>
      <c r="N31790" s="404"/>
      <c r="O31790" s="404"/>
      <c r="P31790" s="404"/>
      <c r="Q31790" s="404"/>
      <c r="R31790" s="404"/>
      <c r="S31790" s="404"/>
      <c r="T31790" s="404"/>
    </row>
    <row r="31791" spans="12:20" ht="16.8">
      <c r="L31791" s="404"/>
      <c r="M31791" s="404"/>
      <c r="N31791" s="404"/>
      <c r="O31791" s="404"/>
      <c r="P31791" s="404"/>
      <c r="Q31791" s="404"/>
      <c r="R31791" s="404"/>
      <c r="S31791" s="404"/>
      <c r="T31791" s="404"/>
    </row>
    <row r="31792" spans="12:20" ht="16.8">
      <c r="L31792" s="404"/>
      <c r="M31792" s="404"/>
      <c r="N31792" s="404"/>
      <c r="O31792" s="404"/>
      <c r="P31792" s="404"/>
      <c r="Q31792" s="404"/>
      <c r="R31792" s="404"/>
      <c r="S31792" s="404"/>
      <c r="T31792" s="404"/>
    </row>
    <row r="31793" spans="12:20" ht="16.8">
      <c r="L31793" s="404"/>
      <c r="M31793" s="404"/>
      <c r="N31793" s="404"/>
      <c r="O31793" s="404"/>
      <c r="P31793" s="404"/>
      <c r="Q31793" s="404"/>
      <c r="R31793" s="404"/>
      <c r="S31793" s="404"/>
      <c r="T31793" s="404"/>
    </row>
    <row r="31794" spans="12:20" ht="16.8">
      <c r="L31794" s="404"/>
      <c r="M31794" s="404"/>
      <c r="N31794" s="404"/>
      <c r="O31794" s="404"/>
      <c r="P31794" s="404"/>
      <c r="Q31794" s="404"/>
      <c r="R31794" s="404"/>
      <c r="S31794" s="404"/>
      <c r="T31794" s="404"/>
    </row>
    <row r="31795" spans="12:20" ht="16.8">
      <c r="L31795" s="404"/>
      <c r="M31795" s="404"/>
      <c r="N31795" s="404"/>
      <c r="O31795" s="404"/>
      <c r="P31795" s="404"/>
      <c r="Q31795" s="404"/>
      <c r="R31795" s="404"/>
      <c r="S31795" s="404"/>
      <c r="T31795" s="404"/>
    </row>
    <row r="31796" spans="12:20" ht="16.8">
      <c r="L31796" s="404"/>
      <c r="M31796" s="404"/>
      <c r="N31796" s="404"/>
      <c r="O31796" s="404"/>
      <c r="P31796" s="404"/>
      <c r="Q31796" s="404"/>
      <c r="R31796" s="404"/>
      <c r="S31796" s="404"/>
      <c r="T31796" s="404"/>
    </row>
    <row r="31797" spans="12:20" ht="16.8">
      <c r="L31797" s="404"/>
      <c r="M31797" s="404"/>
      <c r="N31797" s="404"/>
      <c r="O31797" s="404"/>
      <c r="P31797" s="404"/>
      <c r="Q31797" s="404"/>
      <c r="R31797" s="404"/>
      <c r="S31797" s="404"/>
      <c r="T31797" s="404"/>
    </row>
    <row r="31798" spans="12:20" ht="16.8">
      <c r="L31798" s="404"/>
      <c r="M31798" s="404"/>
      <c r="N31798" s="404"/>
      <c r="O31798" s="404"/>
      <c r="P31798" s="404"/>
      <c r="Q31798" s="404"/>
      <c r="R31798" s="404"/>
      <c r="S31798" s="404"/>
      <c r="T31798" s="404"/>
    </row>
    <row r="31799" spans="12:20" ht="16.8">
      <c r="L31799" s="404"/>
      <c r="M31799" s="404"/>
      <c r="N31799" s="404"/>
      <c r="O31799" s="404"/>
      <c r="P31799" s="404"/>
      <c r="Q31799" s="404"/>
      <c r="R31799" s="404"/>
      <c r="S31799" s="404"/>
      <c r="T31799" s="404"/>
    </row>
    <row r="31800" spans="12:20" ht="16.8">
      <c r="L31800" s="404"/>
      <c r="M31800" s="404"/>
      <c r="N31800" s="404"/>
      <c r="O31800" s="404"/>
      <c r="P31800" s="404"/>
      <c r="Q31800" s="404"/>
      <c r="R31800" s="404"/>
      <c r="S31800" s="404"/>
      <c r="T31800" s="404"/>
    </row>
    <row r="31801" spans="12:20" ht="16.8">
      <c r="L31801" s="404"/>
      <c r="M31801" s="404"/>
      <c r="N31801" s="404"/>
      <c r="O31801" s="404"/>
      <c r="P31801" s="404"/>
      <c r="Q31801" s="404"/>
      <c r="R31801" s="404"/>
      <c r="S31801" s="404"/>
      <c r="T31801" s="404"/>
    </row>
    <row r="31802" spans="12:20" ht="16.8">
      <c r="L31802" s="404"/>
      <c r="M31802" s="404"/>
      <c r="N31802" s="404"/>
      <c r="O31802" s="404"/>
      <c r="P31802" s="404"/>
      <c r="Q31802" s="404"/>
      <c r="R31802" s="404"/>
      <c r="S31802" s="404"/>
      <c r="T31802" s="404"/>
    </row>
    <row r="31803" spans="12:20" ht="16.8">
      <c r="L31803" s="404"/>
      <c r="M31803" s="404"/>
      <c r="N31803" s="404"/>
      <c r="O31803" s="404"/>
      <c r="P31803" s="404"/>
      <c r="Q31803" s="404"/>
      <c r="R31803" s="404"/>
      <c r="S31803" s="404"/>
      <c r="T31803" s="404"/>
    </row>
    <row r="31804" spans="12:20" ht="16.8">
      <c r="L31804" s="404"/>
      <c r="M31804" s="404"/>
      <c r="N31804" s="404"/>
      <c r="O31804" s="404"/>
      <c r="P31804" s="404"/>
      <c r="Q31804" s="404"/>
      <c r="R31804" s="404"/>
      <c r="S31804" s="404"/>
      <c r="T31804" s="404"/>
    </row>
    <row r="31805" spans="12:20" ht="16.8">
      <c r="L31805" s="404"/>
      <c r="M31805" s="404"/>
      <c r="N31805" s="404"/>
      <c r="O31805" s="404"/>
      <c r="P31805" s="404"/>
      <c r="Q31805" s="404"/>
      <c r="R31805" s="404"/>
      <c r="S31805" s="404"/>
      <c r="T31805" s="404"/>
    </row>
    <row r="31806" spans="12:20" ht="16.8">
      <c r="L31806" s="404"/>
      <c r="M31806" s="404"/>
      <c r="N31806" s="404"/>
      <c r="O31806" s="404"/>
      <c r="P31806" s="404"/>
      <c r="Q31806" s="404"/>
      <c r="R31806" s="404"/>
      <c r="S31806" s="404"/>
      <c r="T31806" s="404"/>
    </row>
    <row r="31807" spans="12:20" ht="16.8">
      <c r="L31807" s="404"/>
      <c r="M31807" s="404"/>
      <c r="N31807" s="404"/>
      <c r="O31807" s="404"/>
      <c r="P31807" s="404"/>
      <c r="Q31807" s="404"/>
      <c r="R31807" s="404"/>
      <c r="S31807" s="404"/>
      <c r="T31807" s="404"/>
    </row>
    <row r="31808" spans="12:20" ht="16.8">
      <c r="L31808" s="404"/>
      <c r="M31808" s="404"/>
      <c r="N31808" s="404"/>
      <c r="O31808" s="404"/>
      <c r="P31808" s="404"/>
      <c r="Q31808" s="404"/>
      <c r="R31808" s="404"/>
      <c r="S31808" s="404"/>
      <c r="T31808" s="404"/>
    </row>
    <row r="31809" spans="12:20" ht="16.8">
      <c r="L31809" s="404"/>
      <c r="M31809" s="404"/>
      <c r="N31809" s="404"/>
      <c r="O31809" s="404"/>
      <c r="P31809" s="404"/>
      <c r="Q31809" s="404"/>
      <c r="R31809" s="404"/>
      <c r="S31809" s="404"/>
      <c r="T31809" s="404"/>
    </row>
    <row r="31810" spans="12:20" ht="16.8">
      <c r="L31810" s="404"/>
      <c r="M31810" s="404"/>
      <c r="N31810" s="404"/>
      <c r="O31810" s="404"/>
      <c r="P31810" s="404"/>
      <c r="Q31810" s="404"/>
      <c r="R31810" s="404"/>
      <c r="S31810" s="404"/>
      <c r="T31810" s="404"/>
    </row>
    <row r="31811" spans="12:20" ht="16.8">
      <c r="L31811" s="404"/>
      <c r="M31811" s="404"/>
      <c r="N31811" s="404"/>
      <c r="O31811" s="404"/>
      <c r="P31811" s="404"/>
      <c r="Q31811" s="404"/>
      <c r="R31811" s="404"/>
      <c r="S31811" s="404"/>
      <c r="T31811" s="404"/>
    </row>
    <row r="31812" spans="12:20" ht="16.8">
      <c r="L31812" s="404"/>
      <c r="M31812" s="404"/>
      <c r="N31812" s="404"/>
      <c r="O31812" s="404"/>
      <c r="P31812" s="404"/>
      <c r="Q31812" s="404"/>
      <c r="R31812" s="404"/>
      <c r="S31812" s="404"/>
      <c r="T31812" s="404"/>
    </row>
    <row r="31813" spans="12:20" ht="16.8">
      <c r="L31813" s="404"/>
      <c r="M31813" s="404"/>
      <c r="N31813" s="404"/>
      <c r="O31813" s="404"/>
      <c r="P31813" s="404"/>
      <c r="Q31813" s="404"/>
      <c r="R31813" s="404"/>
      <c r="S31813" s="404"/>
      <c r="T31813" s="404"/>
    </row>
    <row r="31814" spans="12:20" ht="16.8">
      <c r="L31814" s="404"/>
      <c r="M31814" s="404"/>
      <c r="N31814" s="404"/>
      <c r="O31814" s="404"/>
      <c r="P31814" s="404"/>
      <c r="Q31814" s="404"/>
      <c r="R31814" s="404"/>
      <c r="S31814" s="404"/>
      <c r="T31814" s="404"/>
    </row>
    <row r="31815" spans="12:20" ht="16.8">
      <c r="L31815" s="404"/>
      <c r="M31815" s="404"/>
      <c r="N31815" s="404"/>
      <c r="O31815" s="404"/>
      <c r="P31815" s="404"/>
      <c r="Q31815" s="404"/>
      <c r="R31815" s="404"/>
      <c r="S31815" s="404"/>
      <c r="T31815" s="404"/>
    </row>
    <row r="31816" spans="12:20" ht="16.8">
      <c r="L31816" s="404"/>
      <c r="M31816" s="404"/>
      <c r="N31816" s="404"/>
      <c r="O31816" s="404"/>
      <c r="P31816" s="404"/>
      <c r="Q31816" s="404"/>
      <c r="R31816" s="404"/>
      <c r="S31816" s="404"/>
      <c r="T31816" s="404"/>
    </row>
    <row r="31817" spans="12:20" ht="16.8">
      <c r="L31817" s="404"/>
      <c r="M31817" s="404"/>
      <c r="N31817" s="404"/>
      <c r="O31817" s="404"/>
      <c r="P31817" s="404"/>
      <c r="Q31817" s="404"/>
      <c r="R31817" s="404"/>
      <c r="S31817" s="404"/>
      <c r="T31817" s="404"/>
    </row>
    <row r="31818" spans="12:20" ht="16.8">
      <c r="L31818" s="404"/>
      <c r="M31818" s="404"/>
      <c r="N31818" s="404"/>
      <c r="O31818" s="404"/>
      <c r="P31818" s="404"/>
      <c r="Q31818" s="404"/>
      <c r="R31818" s="404"/>
      <c r="S31818" s="404"/>
      <c r="T31818" s="404"/>
    </row>
    <row r="31819" spans="12:20" ht="16.8">
      <c r="L31819" s="404"/>
      <c r="M31819" s="404"/>
      <c r="N31819" s="404"/>
      <c r="O31819" s="404"/>
      <c r="P31819" s="404"/>
      <c r="Q31819" s="404"/>
      <c r="R31819" s="404"/>
      <c r="S31819" s="404"/>
      <c r="T31819" s="404"/>
    </row>
    <row r="31820" spans="12:20" ht="16.8">
      <c r="L31820" s="404"/>
      <c r="M31820" s="404"/>
      <c r="N31820" s="404"/>
      <c r="O31820" s="404"/>
      <c r="P31820" s="404"/>
      <c r="Q31820" s="404"/>
      <c r="R31820" s="404"/>
      <c r="S31820" s="404"/>
      <c r="T31820" s="404"/>
    </row>
    <row r="31821" spans="12:20" ht="16.8">
      <c r="L31821" s="404"/>
      <c r="M31821" s="404"/>
      <c r="N31821" s="404"/>
      <c r="O31821" s="404"/>
      <c r="P31821" s="404"/>
      <c r="Q31821" s="404"/>
      <c r="R31821" s="404"/>
      <c r="S31821" s="404"/>
      <c r="T31821" s="404"/>
    </row>
    <row r="31822" spans="12:20" ht="16.8">
      <c r="L31822" s="404"/>
      <c r="M31822" s="404"/>
      <c r="N31822" s="404"/>
      <c r="O31822" s="404"/>
      <c r="P31822" s="404"/>
      <c r="Q31822" s="404"/>
      <c r="R31822" s="404"/>
      <c r="S31822" s="404"/>
      <c r="T31822" s="404"/>
    </row>
    <row r="31823" spans="12:20" ht="16.8">
      <c r="L31823" s="404"/>
      <c r="M31823" s="404"/>
      <c r="N31823" s="404"/>
      <c r="O31823" s="404"/>
      <c r="P31823" s="404"/>
      <c r="Q31823" s="404"/>
      <c r="R31823" s="404"/>
      <c r="S31823" s="404"/>
      <c r="T31823" s="404"/>
    </row>
    <row r="31824" spans="12:20" ht="16.8">
      <c r="L31824" s="404"/>
      <c r="M31824" s="404"/>
      <c r="N31824" s="404"/>
      <c r="O31824" s="404"/>
      <c r="P31824" s="404"/>
      <c r="Q31824" s="404"/>
      <c r="R31824" s="404"/>
      <c r="S31824" s="404"/>
      <c r="T31824" s="404"/>
    </row>
    <row r="31825" spans="12:20" ht="16.8">
      <c r="L31825" s="404"/>
      <c r="M31825" s="404"/>
      <c r="N31825" s="404"/>
      <c r="O31825" s="404"/>
      <c r="P31825" s="404"/>
      <c r="Q31825" s="404"/>
      <c r="R31825" s="404"/>
      <c r="S31825" s="404"/>
      <c r="T31825" s="404"/>
    </row>
    <row r="31826" spans="12:20" ht="16.8">
      <c r="L31826" s="404"/>
      <c r="M31826" s="404"/>
      <c r="N31826" s="404"/>
      <c r="O31826" s="404"/>
      <c r="P31826" s="404"/>
      <c r="Q31826" s="404"/>
      <c r="R31826" s="404"/>
      <c r="S31826" s="404"/>
      <c r="T31826" s="404"/>
    </row>
    <row r="31827" spans="12:20" ht="16.8">
      <c r="L31827" s="404"/>
      <c r="M31827" s="404"/>
      <c r="N31827" s="404"/>
      <c r="O31827" s="404"/>
      <c r="P31827" s="404"/>
      <c r="Q31827" s="404"/>
      <c r="R31827" s="404"/>
      <c r="S31827" s="404"/>
      <c r="T31827" s="404"/>
    </row>
    <row r="31828" spans="12:20" ht="16.8">
      <c r="L31828" s="404"/>
      <c r="M31828" s="404"/>
      <c r="N31828" s="404"/>
      <c r="O31828" s="404"/>
      <c r="P31828" s="404"/>
      <c r="Q31828" s="404"/>
      <c r="R31828" s="404"/>
      <c r="S31828" s="404"/>
      <c r="T31828" s="404"/>
    </row>
    <row r="31829" spans="12:20" ht="16.8">
      <c r="L31829" s="404"/>
      <c r="M31829" s="404"/>
      <c r="N31829" s="404"/>
      <c r="O31829" s="404"/>
      <c r="P31829" s="404"/>
      <c r="Q31829" s="404"/>
      <c r="R31829" s="404"/>
      <c r="S31829" s="404"/>
      <c r="T31829" s="404"/>
    </row>
    <row r="31830" spans="12:20" ht="16.8">
      <c r="L31830" s="404"/>
      <c r="M31830" s="404"/>
      <c r="N31830" s="404"/>
      <c r="O31830" s="404"/>
      <c r="P31830" s="404"/>
      <c r="Q31830" s="404"/>
      <c r="R31830" s="404"/>
      <c r="S31830" s="404"/>
      <c r="T31830" s="404"/>
    </row>
    <row r="31831" spans="12:20" ht="16.8">
      <c r="L31831" s="404"/>
      <c r="M31831" s="404"/>
      <c r="N31831" s="404"/>
      <c r="O31831" s="404"/>
      <c r="P31831" s="404"/>
      <c r="Q31831" s="404"/>
      <c r="R31831" s="404"/>
      <c r="S31831" s="404"/>
      <c r="T31831" s="404"/>
    </row>
    <row r="31832" spans="12:20" ht="16.8">
      <c r="L31832" s="404"/>
      <c r="M31832" s="404"/>
      <c r="N31832" s="404"/>
      <c r="O31832" s="404"/>
      <c r="P31832" s="404"/>
      <c r="Q31832" s="404"/>
      <c r="R31832" s="404"/>
      <c r="S31832" s="404"/>
      <c r="T31832" s="404"/>
    </row>
    <row r="31833" spans="12:20" ht="16.8">
      <c r="L31833" s="404"/>
      <c r="M31833" s="404"/>
      <c r="N31833" s="404"/>
      <c r="O31833" s="404"/>
      <c r="P31833" s="404"/>
      <c r="Q31833" s="404"/>
      <c r="R31833" s="404"/>
      <c r="S31833" s="404"/>
      <c r="T31833" s="404"/>
    </row>
    <row r="31834" spans="12:20" ht="16.8">
      <c r="L31834" s="404"/>
      <c r="M31834" s="404"/>
      <c r="N31834" s="404"/>
      <c r="O31834" s="404"/>
      <c r="P31834" s="404"/>
      <c r="Q31834" s="404"/>
      <c r="R31834" s="404"/>
      <c r="S31834" s="404"/>
      <c r="T31834" s="404"/>
    </row>
    <row r="31835" spans="12:20" ht="16.8">
      <c r="L31835" s="404"/>
      <c r="M31835" s="404"/>
      <c r="N31835" s="404"/>
      <c r="O31835" s="404"/>
      <c r="P31835" s="404"/>
      <c r="Q31835" s="404"/>
      <c r="R31835" s="404"/>
      <c r="S31835" s="404"/>
      <c r="T31835" s="404"/>
    </row>
    <row r="31836" spans="12:20" ht="16.8">
      <c r="L31836" s="404"/>
      <c r="M31836" s="404"/>
      <c r="N31836" s="404"/>
      <c r="O31836" s="404"/>
      <c r="P31836" s="404"/>
      <c r="Q31836" s="404"/>
      <c r="R31836" s="404"/>
      <c r="S31836" s="404"/>
      <c r="T31836" s="404"/>
    </row>
    <row r="31837" spans="12:20" ht="16.8">
      <c r="L31837" s="404"/>
      <c r="M31837" s="404"/>
      <c r="N31837" s="404"/>
      <c r="O31837" s="404"/>
      <c r="P31837" s="404"/>
      <c r="Q31837" s="404"/>
      <c r="R31837" s="404"/>
      <c r="S31837" s="404"/>
      <c r="T31837" s="404"/>
    </row>
    <row r="31838" spans="12:20" ht="16.8">
      <c r="L31838" s="404"/>
      <c r="M31838" s="404"/>
      <c r="N31838" s="404"/>
      <c r="O31838" s="404"/>
      <c r="P31838" s="404"/>
      <c r="Q31838" s="404"/>
      <c r="R31838" s="404"/>
      <c r="S31838" s="404"/>
      <c r="T31838" s="404"/>
    </row>
    <row r="31839" spans="12:20" ht="16.8">
      <c r="L31839" s="404"/>
      <c r="M31839" s="404"/>
      <c r="N31839" s="404"/>
      <c r="O31839" s="404"/>
      <c r="P31839" s="404"/>
      <c r="Q31839" s="404"/>
      <c r="R31839" s="404"/>
      <c r="S31839" s="404"/>
      <c r="T31839" s="404"/>
    </row>
    <row r="31840" spans="12:20" ht="16.8">
      <c r="L31840" s="404"/>
      <c r="M31840" s="404"/>
      <c r="N31840" s="404"/>
      <c r="O31840" s="404"/>
      <c r="P31840" s="404"/>
      <c r="Q31840" s="404"/>
      <c r="R31840" s="404"/>
      <c r="S31840" s="404"/>
      <c r="T31840" s="404"/>
    </row>
    <row r="31841" spans="12:20" ht="16.8">
      <c r="L31841" s="404"/>
      <c r="M31841" s="404"/>
      <c r="N31841" s="404"/>
      <c r="O31841" s="404"/>
      <c r="P31841" s="404"/>
      <c r="Q31841" s="404"/>
      <c r="R31841" s="404"/>
      <c r="S31841" s="404"/>
      <c r="T31841" s="404"/>
    </row>
    <row r="31842" spans="12:20" ht="16.8">
      <c r="L31842" s="404"/>
      <c r="M31842" s="404"/>
      <c r="N31842" s="404"/>
      <c r="O31842" s="404"/>
      <c r="P31842" s="404"/>
      <c r="Q31842" s="404"/>
      <c r="R31842" s="404"/>
      <c r="S31842" s="404"/>
      <c r="T31842" s="404"/>
    </row>
    <row r="31843" spans="12:20" ht="16.8">
      <c r="L31843" s="404"/>
      <c r="M31843" s="404"/>
      <c r="N31843" s="404"/>
      <c r="O31843" s="404"/>
      <c r="P31843" s="404"/>
      <c r="Q31843" s="404"/>
      <c r="R31843" s="404"/>
      <c r="S31843" s="404"/>
      <c r="T31843" s="404"/>
    </row>
    <row r="31844" spans="12:20" ht="16.8">
      <c r="L31844" s="404"/>
      <c r="M31844" s="404"/>
      <c r="N31844" s="404"/>
      <c r="O31844" s="404"/>
      <c r="P31844" s="404"/>
      <c r="Q31844" s="404"/>
      <c r="R31844" s="404"/>
      <c r="S31844" s="404"/>
      <c r="T31844" s="404"/>
    </row>
    <row r="31845" spans="12:20" ht="16.8">
      <c r="L31845" s="404"/>
      <c r="M31845" s="404"/>
      <c r="N31845" s="404"/>
      <c r="O31845" s="404"/>
      <c r="P31845" s="404"/>
      <c r="Q31845" s="404"/>
      <c r="R31845" s="404"/>
      <c r="S31845" s="404"/>
      <c r="T31845" s="404"/>
    </row>
    <row r="31846" spans="12:20" ht="16.8">
      <c r="L31846" s="404"/>
      <c r="M31846" s="404"/>
      <c r="N31846" s="404"/>
      <c r="O31846" s="404"/>
      <c r="P31846" s="404"/>
      <c r="Q31846" s="404"/>
      <c r="R31846" s="404"/>
      <c r="S31846" s="404"/>
      <c r="T31846" s="404"/>
    </row>
    <row r="31847" spans="12:20" ht="16.8">
      <c r="L31847" s="404"/>
      <c r="M31847" s="404"/>
      <c r="N31847" s="404"/>
      <c r="O31847" s="404"/>
      <c r="P31847" s="404"/>
      <c r="Q31847" s="404"/>
      <c r="R31847" s="404"/>
      <c r="S31847" s="404"/>
      <c r="T31847" s="404"/>
    </row>
    <row r="31848" spans="12:20" ht="16.8">
      <c r="L31848" s="404"/>
      <c r="M31848" s="404"/>
      <c r="N31848" s="404"/>
      <c r="O31848" s="404"/>
      <c r="P31848" s="404"/>
      <c r="Q31848" s="404"/>
      <c r="R31848" s="404"/>
      <c r="S31848" s="404"/>
      <c r="T31848" s="404"/>
    </row>
    <row r="31849" spans="12:20" ht="16.8">
      <c r="L31849" s="404"/>
      <c r="M31849" s="404"/>
      <c r="N31849" s="404"/>
      <c r="O31849" s="404"/>
      <c r="P31849" s="404"/>
      <c r="Q31849" s="404"/>
      <c r="R31849" s="404"/>
      <c r="S31849" s="404"/>
      <c r="T31849" s="404"/>
    </row>
    <row r="31850" spans="12:20" ht="16.8">
      <c r="L31850" s="404"/>
      <c r="M31850" s="404"/>
      <c r="N31850" s="404"/>
      <c r="O31850" s="404"/>
      <c r="P31850" s="404"/>
      <c r="Q31850" s="404"/>
      <c r="R31850" s="404"/>
      <c r="S31850" s="404"/>
      <c r="T31850" s="404"/>
    </row>
    <row r="31851" spans="12:20" ht="16.8">
      <c r="L31851" s="404"/>
      <c r="M31851" s="404"/>
      <c r="N31851" s="404"/>
      <c r="O31851" s="404"/>
      <c r="P31851" s="404"/>
      <c r="Q31851" s="404"/>
      <c r="R31851" s="404"/>
      <c r="S31851" s="404"/>
      <c r="T31851" s="404"/>
    </row>
    <row r="31852" spans="12:20" ht="16.8">
      <c r="L31852" s="404"/>
      <c r="M31852" s="404"/>
      <c r="N31852" s="404"/>
      <c r="O31852" s="404"/>
      <c r="P31852" s="404"/>
      <c r="Q31852" s="404"/>
      <c r="R31852" s="404"/>
      <c r="S31852" s="404"/>
      <c r="T31852" s="404"/>
    </row>
    <row r="31853" spans="12:20" ht="16.8">
      <c r="L31853" s="404"/>
      <c r="M31853" s="404"/>
      <c r="N31853" s="404"/>
      <c r="O31853" s="404"/>
      <c r="P31853" s="404"/>
      <c r="Q31853" s="404"/>
      <c r="R31853" s="404"/>
      <c r="S31853" s="404"/>
      <c r="T31853" s="404"/>
    </row>
    <row r="31854" spans="12:20" ht="16.8">
      <c r="L31854" s="404"/>
      <c r="M31854" s="404"/>
      <c r="N31854" s="404"/>
      <c r="O31854" s="404"/>
      <c r="P31854" s="404"/>
      <c r="Q31854" s="404"/>
      <c r="R31854" s="404"/>
      <c r="S31854" s="404"/>
      <c r="T31854" s="404"/>
    </row>
    <row r="31855" spans="12:20" ht="16.8">
      <c r="L31855" s="404"/>
      <c r="M31855" s="404"/>
      <c r="N31855" s="404"/>
      <c r="O31855" s="404"/>
      <c r="P31855" s="404"/>
      <c r="Q31855" s="404"/>
      <c r="R31855" s="404"/>
      <c r="S31855" s="404"/>
      <c r="T31855" s="404"/>
    </row>
    <row r="31856" spans="12:20" ht="16.8">
      <c r="L31856" s="404"/>
      <c r="M31856" s="404"/>
      <c r="N31856" s="404"/>
      <c r="O31856" s="404"/>
      <c r="P31856" s="404"/>
      <c r="Q31856" s="404"/>
      <c r="R31856" s="404"/>
      <c r="S31856" s="404"/>
      <c r="T31856" s="404"/>
    </row>
    <row r="31857" spans="12:20" ht="16.8">
      <c r="L31857" s="404"/>
      <c r="M31857" s="404"/>
      <c r="N31857" s="404"/>
      <c r="O31857" s="404"/>
      <c r="P31857" s="404"/>
      <c r="Q31857" s="404"/>
      <c r="R31857" s="404"/>
      <c r="S31857" s="404"/>
      <c r="T31857" s="404"/>
    </row>
    <row r="31858" spans="12:20" ht="16.8">
      <c r="L31858" s="404"/>
      <c r="M31858" s="404"/>
      <c r="N31858" s="404"/>
      <c r="O31858" s="404"/>
      <c r="P31858" s="404"/>
      <c r="Q31858" s="404"/>
      <c r="R31858" s="404"/>
      <c r="S31858" s="404"/>
      <c r="T31858" s="404"/>
    </row>
    <row r="31859" spans="12:20" ht="16.8">
      <c r="L31859" s="404"/>
      <c r="M31859" s="404"/>
      <c r="N31859" s="404"/>
      <c r="O31859" s="404"/>
      <c r="P31859" s="404"/>
      <c r="Q31859" s="404"/>
      <c r="R31859" s="404"/>
      <c r="S31859" s="404"/>
      <c r="T31859" s="404"/>
    </row>
    <row r="31860" spans="12:20" ht="16.8">
      <c r="L31860" s="404"/>
      <c r="M31860" s="404"/>
      <c r="N31860" s="404"/>
      <c r="O31860" s="404"/>
      <c r="P31860" s="404"/>
      <c r="Q31860" s="404"/>
      <c r="R31860" s="404"/>
      <c r="S31860" s="404"/>
      <c r="T31860" s="404"/>
    </row>
    <row r="31861" spans="12:20" ht="16.8">
      <c r="L31861" s="404"/>
      <c r="M31861" s="404"/>
      <c r="N31861" s="404"/>
      <c r="O31861" s="404"/>
      <c r="P31861" s="404"/>
      <c r="Q31861" s="404"/>
      <c r="R31861" s="404"/>
      <c r="S31861" s="404"/>
      <c r="T31861" s="404"/>
    </row>
    <row r="31862" spans="12:20" ht="16.8">
      <c r="L31862" s="404"/>
      <c r="M31862" s="404"/>
      <c r="N31862" s="404"/>
      <c r="O31862" s="404"/>
      <c r="P31862" s="404"/>
      <c r="Q31862" s="404"/>
      <c r="R31862" s="404"/>
      <c r="S31862" s="404"/>
      <c r="T31862" s="404"/>
    </row>
    <row r="31863" spans="12:20" ht="16.8">
      <c r="L31863" s="404"/>
      <c r="M31863" s="404"/>
      <c r="N31863" s="404"/>
      <c r="O31863" s="404"/>
      <c r="P31863" s="404"/>
      <c r="Q31863" s="404"/>
      <c r="R31863" s="404"/>
      <c r="S31863" s="404"/>
      <c r="T31863" s="404"/>
    </row>
    <row r="31864" spans="12:20" ht="16.8">
      <c r="L31864" s="404"/>
      <c r="M31864" s="404"/>
      <c r="N31864" s="404"/>
      <c r="O31864" s="404"/>
      <c r="P31864" s="404"/>
      <c r="Q31864" s="404"/>
      <c r="R31864" s="404"/>
      <c r="S31864" s="404"/>
      <c r="T31864" s="404"/>
    </row>
    <row r="31865" spans="12:20" ht="16.8">
      <c r="L31865" s="404"/>
      <c r="M31865" s="404"/>
      <c r="N31865" s="404"/>
      <c r="O31865" s="404"/>
      <c r="P31865" s="404"/>
      <c r="Q31865" s="404"/>
      <c r="R31865" s="404"/>
      <c r="S31865" s="404"/>
      <c r="T31865" s="404"/>
    </row>
    <row r="31866" spans="12:20" ht="16.8">
      <c r="L31866" s="404"/>
      <c r="M31866" s="404"/>
      <c r="N31866" s="404"/>
      <c r="O31866" s="404"/>
      <c r="P31866" s="404"/>
      <c r="Q31866" s="404"/>
      <c r="R31866" s="404"/>
      <c r="S31866" s="404"/>
      <c r="T31866" s="404"/>
    </row>
    <row r="31867" spans="12:20" ht="16.8">
      <c r="L31867" s="404"/>
      <c r="M31867" s="404"/>
      <c r="N31867" s="404"/>
      <c r="O31867" s="404"/>
      <c r="P31867" s="404"/>
      <c r="Q31867" s="404"/>
      <c r="R31867" s="404"/>
      <c r="S31867" s="404"/>
      <c r="T31867" s="404"/>
    </row>
    <row r="31868" spans="12:20" ht="16.8">
      <c r="L31868" s="404"/>
      <c r="M31868" s="404"/>
      <c r="N31868" s="404"/>
      <c r="O31868" s="404"/>
      <c r="P31868" s="404"/>
      <c r="Q31868" s="404"/>
      <c r="R31868" s="404"/>
      <c r="S31868" s="404"/>
      <c r="T31868" s="404"/>
    </row>
    <row r="31869" spans="12:20" ht="16.8">
      <c r="L31869" s="404"/>
      <c r="M31869" s="404"/>
      <c r="N31869" s="404"/>
      <c r="O31869" s="404"/>
      <c r="P31869" s="404"/>
      <c r="Q31869" s="404"/>
      <c r="R31869" s="404"/>
      <c r="S31869" s="404"/>
      <c r="T31869" s="404"/>
    </row>
    <row r="31870" spans="12:20" ht="16.8">
      <c r="L31870" s="404"/>
      <c r="M31870" s="404"/>
      <c r="N31870" s="404"/>
      <c r="O31870" s="404"/>
      <c r="P31870" s="404"/>
      <c r="Q31870" s="404"/>
      <c r="R31870" s="404"/>
      <c r="S31870" s="404"/>
      <c r="T31870" s="404"/>
    </row>
    <row r="31871" spans="12:20" ht="16.8">
      <c r="L31871" s="404"/>
      <c r="M31871" s="404"/>
      <c r="N31871" s="404"/>
      <c r="O31871" s="404"/>
      <c r="P31871" s="404"/>
      <c r="Q31871" s="404"/>
      <c r="R31871" s="404"/>
      <c r="S31871" s="404"/>
      <c r="T31871" s="404"/>
    </row>
    <row r="31872" spans="12:20" ht="16.8">
      <c r="L31872" s="404"/>
      <c r="M31872" s="404"/>
      <c r="N31872" s="404"/>
      <c r="O31872" s="404"/>
      <c r="P31872" s="404"/>
      <c r="Q31872" s="404"/>
      <c r="R31872" s="404"/>
      <c r="S31872" s="404"/>
      <c r="T31872" s="404"/>
    </row>
    <row r="31873" spans="12:20" ht="16.8">
      <c r="L31873" s="404"/>
      <c r="M31873" s="404"/>
      <c r="N31873" s="404"/>
      <c r="O31873" s="404"/>
      <c r="P31873" s="404"/>
      <c r="Q31873" s="404"/>
      <c r="R31873" s="404"/>
      <c r="S31873" s="404"/>
      <c r="T31873" s="404"/>
    </row>
    <row r="31874" spans="12:20" ht="16.8">
      <c r="L31874" s="404"/>
      <c r="M31874" s="404"/>
      <c r="N31874" s="404"/>
      <c r="O31874" s="404"/>
      <c r="P31874" s="404"/>
      <c r="Q31874" s="404"/>
      <c r="R31874" s="404"/>
      <c r="S31874" s="404"/>
      <c r="T31874" s="404"/>
    </row>
    <row r="31875" spans="12:20" ht="16.8">
      <c r="L31875" s="404"/>
      <c r="M31875" s="404"/>
      <c r="N31875" s="404"/>
      <c r="O31875" s="404"/>
      <c r="P31875" s="404"/>
      <c r="Q31875" s="404"/>
      <c r="R31875" s="404"/>
      <c r="S31875" s="404"/>
      <c r="T31875" s="404"/>
    </row>
    <row r="31876" spans="12:20" ht="16.8">
      <c r="L31876" s="404"/>
      <c r="M31876" s="404"/>
      <c r="N31876" s="404"/>
      <c r="O31876" s="404"/>
      <c r="P31876" s="404"/>
      <c r="Q31876" s="404"/>
      <c r="R31876" s="404"/>
      <c r="S31876" s="404"/>
      <c r="T31876" s="404"/>
    </row>
    <row r="31877" spans="12:20" ht="16.8">
      <c r="L31877" s="404"/>
      <c r="M31877" s="404"/>
      <c r="N31877" s="404"/>
      <c r="O31877" s="404"/>
      <c r="P31877" s="404"/>
      <c r="Q31877" s="404"/>
      <c r="R31877" s="404"/>
      <c r="S31877" s="404"/>
      <c r="T31877" s="404"/>
    </row>
    <row r="31878" spans="12:20" ht="16.8">
      <c r="L31878" s="404"/>
      <c r="M31878" s="404"/>
      <c r="N31878" s="404"/>
      <c r="O31878" s="404"/>
      <c r="P31878" s="404"/>
      <c r="Q31878" s="404"/>
      <c r="R31878" s="404"/>
      <c r="S31878" s="404"/>
      <c r="T31878" s="404"/>
    </row>
    <row r="31879" spans="12:20" ht="16.8">
      <c r="L31879" s="404"/>
      <c r="M31879" s="404"/>
      <c r="N31879" s="404"/>
      <c r="O31879" s="404"/>
      <c r="P31879" s="404"/>
      <c r="Q31879" s="404"/>
      <c r="R31879" s="404"/>
      <c r="S31879" s="404"/>
      <c r="T31879" s="404"/>
    </row>
    <row r="31880" spans="12:20" ht="16.8">
      <c r="L31880" s="404"/>
      <c r="M31880" s="404"/>
      <c r="N31880" s="404"/>
      <c r="O31880" s="404"/>
      <c r="P31880" s="404"/>
      <c r="Q31880" s="404"/>
      <c r="R31880" s="404"/>
      <c r="S31880" s="404"/>
      <c r="T31880" s="404"/>
    </row>
    <row r="31881" spans="12:20" ht="16.8">
      <c r="L31881" s="404"/>
      <c r="M31881" s="404"/>
      <c r="N31881" s="404"/>
      <c r="O31881" s="404"/>
      <c r="P31881" s="404"/>
      <c r="Q31881" s="404"/>
      <c r="R31881" s="404"/>
      <c r="S31881" s="404"/>
      <c r="T31881" s="404"/>
    </row>
    <row r="31882" spans="12:20" ht="16.8">
      <c r="L31882" s="404"/>
      <c r="M31882" s="404"/>
      <c r="N31882" s="404"/>
      <c r="O31882" s="404"/>
      <c r="P31882" s="404"/>
      <c r="Q31882" s="404"/>
      <c r="R31882" s="404"/>
      <c r="S31882" s="404"/>
      <c r="T31882" s="404"/>
    </row>
    <row r="31883" spans="12:20" ht="16.8">
      <c r="L31883" s="404"/>
      <c r="M31883" s="404"/>
      <c r="N31883" s="404"/>
      <c r="O31883" s="404"/>
      <c r="P31883" s="404"/>
      <c r="Q31883" s="404"/>
      <c r="R31883" s="404"/>
      <c r="S31883" s="404"/>
      <c r="T31883" s="404"/>
    </row>
    <row r="31884" spans="12:20" ht="16.8">
      <c r="L31884" s="404"/>
      <c r="M31884" s="404"/>
      <c r="N31884" s="404"/>
      <c r="O31884" s="404"/>
      <c r="P31884" s="404"/>
      <c r="Q31884" s="404"/>
      <c r="R31884" s="404"/>
      <c r="S31884" s="404"/>
      <c r="T31884" s="404"/>
    </row>
    <row r="31885" spans="12:20" ht="16.8">
      <c r="L31885" s="404"/>
      <c r="M31885" s="404"/>
      <c r="N31885" s="404"/>
      <c r="O31885" s="404"/>
      <c r="P31885" s="404"/>
      <c r="Q31885" s="404"/>
      <c r="R31885" s="404"/>
      <c r="S31885" s="404"/>
      <c r="T31885" s="404"/>
    </row>
    <row r="31886" spans="12:20" ht="16.8">
      <c r="L31886" s="404"/>
      <c r="M31886" s="404"/>
      <c r="N31886" s="404"/>
      <c r="O31886" s="404"/>
      <c r="P31886" s="404"/>
      <c r="Q31886" s="404"/>
      <c r="R31886" s="404"/>
      <c r="S31886" s="404"/>
      <c r="T31886" s="404"/>
    </row>
    <row r="31887" spans="12:20" ht="16.8">
      <c r="L31887" s="404"/>
      <c r="M31887" s="404"/>
      <c r="N31887" s="404"/>
      <c r="O31887" s="404"/>
      <c r="P31887" s="404"/>
      <c r="Q31887" s="404"/>
      <c r="R31887" s="404"/>
      <c r="S31887" s="404"/>
      <c r="T31887" s="404"/>
    </row>
    <row r="31888" spans="12:20" ht="16.8">
      <c r="L31888" s="404"/>
      <c r="M31888" s="404"/>
      <c r="N31888" s="404"/>
      <c r="O31888" s="404"/>
      <c r="P31888" s="404"/>
      <c r="Q31888" s="404"/>
      <c r="R31888" s="404"/>
      <c r="S31888" s="404"/>
      <c r="T31888" s="404"/>
    </row>
    <row r="31889" spans="12:20" ht="16.8">
      <c r="L31889" s="404"/>
      <c r="M31889" s="404"/>
      <c r="N31889" s="404"/>
      <c r="O31889" s="404"/>
      <c r="P31889" s="404"/>
      <c r="Q31889" s="404"/>
      <c r="R31889" s="404"/>
      <c r="S31889" s="404"/>
      <c r="T31889" s="404"/>
    </row>
    <row r="31890" spans="12:20" ht="16.8">
      <c r="L31890" s="404"/>
      <c r="M31890" s="404"/>
      <c r="N31890" s="404"/>
      <c r="O31890" s="404"/>
      <c r="P31890" s="404"/>
      <c r="Q31890" s="404"/>
      <c r="R31890" s="404"/>
      <c r="S31890" s="404"/>
      <c r="T31890" s="404"/>
    </row>
    <row r="31891" spans="12:20" ht="16.8">
      <c r="L31891" s="404"/>
      <c r="M31891" s="404"/>
      <c r="N31891" s="404"/>
      <c r="O31891" s="404"/>
      <c r="P31891" s="404"/>
      <c r="Q31891" s="404"/>
      <c r="R31891" s="404"/>
      <c r="S31891" s="404"/>
      <c r="T31891" s="404"/>
    </row>
    <row r="31892" spans="12:20" ht="16.8">
      <c r="L31892" s="404"/>
      <c r="M31892" s="404"/>
      <c r="N31892" s="404"/>
      <c r="O31892" s="404"/>
      <c r="P31892" s="404"/>
      <c r="Q31892" s="404"/>
      <c r="R31892" s="404"/>
      <c r="S31892" s="404"/>
      <c r="T31892" s="404"/>
    </row>
    <row r="31893" spans="12:20" ht="16.8">
      <c r="L31893" s="404"/>
      <c r="M31893" s="404"/>
      <c r="N31893" s="404"/>
      <c r="O31893" s="404"/>
      <c r="P31893" s="404"/>
      <c r="Q31893" s="404"/>
      <c r="R31893" s="404"/>
      <c r="S31893" s="404"/>
      <c r="T31893" s="404"/>
    </row>
    <row r="31894" spans="12:20" ht="16.8">
      <c r="L31894" s="404"/>
      <c r="M31894" s="404"/>
      <c r="N31894" s="404"/>
      <c r="O31894" s="404"/>
      <c r="P31894" s="404"/>
      <c r="Q31894" s="404"/>
      <c r="R31894" s="404"/>
      <c r="S31894" s="404"/>
      <c r="T31894" s="404"/>
    </row>
    <row r="31895" spans="12:20" ht="16.8">
      <c r="L31895" s="404"/>
      <c r="M31895" s="404"/>
      <c r="N31895" s="404"/>
      <c r="O31895" s="404"/>
      <c r="P31895" s="404"/>
      <c r="Q31895" s="404"/>
      <c r="R31895" s="404"/>
      <c r="S31895" s="404"/>
      <c r="T31895" s="404"/>
    </row>
    <row r="31896" spans="12:20" ht="16.8">
      <c r="L31896" s="404"/>
      <c r="M31896" s="404"/>
      <c r="N31896" s="404"/>
      <c r="O31896" s="404"/>
      <c r="P31896" s="404"/>
      <c r="Q31896" s="404"/>
      <c r="R31896" s="404"/>
      <c r="S31896" s="404"/>
      <c r="T31896" s="404"/>
    </row>
    <row r="31897" spans="12:20" ht="16.8">
      <c r="L31897" s="404"/>
      <c r="M31897" s="404"/>
      <c r="N31897" s="404"/>
      <c r="O31897" s="404"/>
      <c r="P31897" s="404"/>
      <c r="Q31897" s="404"/>
      <c r="R31897" s="404"/>
      <c r="S31897" s="404"/>
      <c r="T31897" s="404"/>
    </row>
    <row r="31898" spans="12:20" ht="16.8">
      <c r="L31898" s="404"/>
      <c r="M31898" s="404"/>
      <c r="N31898" s="404"/>
      <c r="O31898" s="404"/>
      <c r="P31898" s="404"/>
      <c r="Q31898" s="404"/>
      <c r="R31898" s="404"/>
      <c r="S31898" s="404"/>
      <c r="T31898" s="404"/>
    </row>
    <row r="31899" spans="12:20" ht="16.8">
      <c r="L31899" s="404"/>
      <c r="M31899" s="404"/>
      <c r="N31899" s="404"/>
      <c r="O31899" s="404"/>
      <c r="P31899" s="404"/>
      <c r="Q31899" s="404"/>
      <c r="R31899" s="404"/>
      <c r="S31899" s="404"/>
      <c r="T31899" s="404"/>
    </row>
    <row r="31900" spans="12:20" ht="16.8">
      <c r="L31900" s="404"/>
      <c r="M31900" s="404"/>
      <c r="N31900" s="404"/>
      <c r="O31900" s="404"/>
      <c r="P31900" s="404"/>
      <c r="Q31900" s="404"/>
      <c r="R31900" s="404"/>
      <c r="S31900" s="404"/>
      <c r="T31900" s="404"/>
    </row>
    <row r="31901" spans="12:20" ht="16.8">
      <c r="L31901" s="404"/>
      <c r="M31901" s="404"/>
      <c r="N31901" s="404"/>
      <c r="O31901" s="404"/>
      <c r="P31901" s="404"/>
      <c r="Q31901" s="404"/>
      <c r="R31901" s="404"/>
      <c r="S31901" s="404"/>
      <c r="T31901" s="404"/>
    </row>
    <row r="31902" spans="12:20" ht="16.8">
      <c r="L31902" s="404"/>
      <c r="M31902" s="404"/>
      <c r="N31902" s="404"/>
      <c r="O31902" s="404"/>
      <c r="P31902" s="404"/>
      <c r="Q31902" s="404"/>
      <c r="R31902" s="404"/>
      <c r="S31902" s="404"/>
      <c r="T31902" s="404"/>
    </row>
    <row r="31903" spans="12:20" ht="16.8">
      <c r="L31903" s="404"/>
      <c r="M31903" s="404"/>
      <c r="N31903" s="404"/>
      <c r="O31903" s="404"/>
      <c r="P31903" s="404"/>
      <c r="Q31903" s="404"/>
      <c r="R31903" s="404"/>
      <c r="S31903" s="404"/>
      <c r="T31903" s="404"/>
    </row>
    <row r="31904" spans="12:20" ht="16.8">
      <c r="L31904" s="404"/>
      <c r="M31904" s="404"/>
      <c r="N31904" s="404"/>
      <c r="O31904" s="404"/>
      <c r="P31904" s="404"/>
      <c r="Q31904" s="404"/>
      <c r="R31904" s="404"/>
      <c r="S31904" s="404"/>
      <c r="T31904" s="404"/>
    </row>
    <row r="31905" spans="12:20" ht="16.8">
      <c r="L31905" s="404"/>
      <c r="M31905" s="404"/>
      <c r="N31905" s="404"/>
      <c r="O31905" s="404"/>
      <c r="P31905" s="404"/>
      <c r="Q31905" s="404"/>
      <c r="R31905" s="404"/>
      <c r="S31905" s="404"/>
      <c r="T31905" s="404"/>
    </row>
    <row r="31906" spans="12:20" ht="16.8">
      <c r="L31906" s="404"/>
      <c r="M31906" s="404"/>
      <c r="N31906" s="404"/>
      <c r="O31906" s="404"/>
      <c r="P31906" s="404"/>
      <c r="Q31906" s="404"/>
      <c r="R31906" s="404"/>
      <c r="S31906" s="404"/>
      <c r="T31906" s="404"/>
    </row>
    <row r="31907" spans="12:20" ht="16.8">
      <c r="L31907" s="404"/>
      <c r="M31907" s="404"/>
      <c r="N31907" s="404"/>
      <c r="O31907" s="404"/>
      <c r="P31907" s="404"/>
      <c r="Q31907" s="404"/>
      <c r="R31907" s="404"/>
      <c r="S31907" s="404"/>
      <c r="T31907" s="404"/>
    </row>
    <row r="31908" spans="12:20" ht="16.8">
      <c r="L31908" s="404"/>
      <c r="M31908" s="404"/>
      <c r="N31908" s="404"/>
      <c r="O31908" s="404"/>
      <c r="P31908" s="404"/>
      <c r="Q31908" s="404"/>
      <c r="R31908" s="404"/>
      <c r="S31908" s="404"/>
      <c r="T31908" s="404"/>
    </row>
    <row r="31909" spans="12:20" ht="16.8">
      <c r="L31909" s="404"/>
      <c r="M31909" s="404"/>
      <c r="N31909" s="404"/>
      <c r="O31909" s="404"/>
      <c r="P31909" s="404"/>
      <c r="Q31909" s="404"/>
      <c r="R31909" s="404"/>
      <c r="S31909" s="404"/>
      <c r="T31909" s="404"/>
    </row>
    <row r="31910" spans="12:20" ht="16.8">
      <c r="L31910" s="404"/>
      <c r="M31910" s="404"/>
      <c r="N31910" s="404"/>
      <c r="O31910" s="404"/>
      <c r="P31910" s="404"/>
      <c r="Q31910" s="404"/>
      <c r="R31910" s="404"/>
      <c r="S31910" s="404"/>
      <c r="T31910" s="404"/>
    </row>
    <row r="31911" spans="12:20" ht="16.8">
      <c r="L31911" s="404"/>
      <c r="M31911" s="404"/>
      <c r="N31911" s="404"/>
      <c r="O31911" s="404"/>
      <c r="P31911" s="404"/>
      <c r="Q31911" s="404"/>
      <c r="R31911" s="404"/>
      <c r="S31911" s="404"/>
      <c r="T31911" s="404"/>
    </row>
    <row r="31912" spans="12:20" ht="16.8">
      <c r="L31912" s="404"/>
      <c r="M31912" s="404"/>
      <c r="N31912" s="404"/>
      <c r="O31912" s="404"/>
      <c r="P31912" s="404"/>
      <c r="Q31912" s="404"/>
      <c r="R31912" s="404"/>
      <c r="S31912" s="404"/>
      <c r="T31912" s="404"/>
    </row>
    <row r="31913" spans="12:20" ht="16.8">
      <c r="L31913" s="404"/>
      <c r="M31913" s="404"/>
      <c r="N31913" s="404"/>
      <c r="O31913" s="404"/>
      <c r="P31913" s="404"/>
      <c r="Q31913" s="404"/>
      <c r="R31913" s="404"/>
      <c r="S31913" s="404"/>
      <c r="T31913" s="404"/>
    </row>
    <row r="31914" spans="12:20" ht="16.8">
      <c r="L31914" s="404"/>
      <c r="M31914" s="404"/>
      <c r="N31914" s="404"/>
      <c r="O31914" s="404"/>
      <c r="P31914" s="404"/>
      <c r="Q31914" s="404"/>
      <c r="R31914" s="404"/>
      <c r="S31914" s="404"/>
      <c r="T31914" s="404"/>
    </row>
    <row r="31915" spans="12:20" ht="16.8">
      <c r="L31915" s="404"/>
      <c r="M31915" s="404"/>
      <c r="N31915" s="404"/>
      <c r="O31915" s="404"/>
      <c r="P31915" s="404"/>
      <c r="Q31915" s="404"/>
      <c r="R31915" s="404"/>
      <c r="S31915" s="404"/>
      <c r="T31915" s="404"/>
    </row>
    <row r="31916" spans="12:20" ht="16.8">
      <c r="L31916" s="404"/>
      <c r="M31916" s="404"/>
      <c r="N31916" s="404"/>
      <c r="O31916" s="404"/>
      <c r="P31916" s="404"/>
      <c r="Q31916" s="404"/>
      <c r="R31916" s="404"/>
      <c r="S31916" s="404"/>
      <c r="T31916" s="404"/>
    </row>
    <row r="31917" spans="12:20" ht="16.8">
      <c r="L31917" s="404"/>
      <c r="M31917" s="404"/>
      <c r="N31917" s="404"/>
      <c r="O31917" s="404"/>
      <c r="P31917" s="404"/>
      <c r="Q31917" s="404"/>
      <c r="R31917" s="404"/>
      <c r="S31917" s="404"/>
      <c r="T31917" s="404"/>
    </row>
    <row r="31918" spans="12:20" ht="16.8">
      <c r="L31918" s="404"/>
      <c r="M31918" s="404"/>
      <c r="N31918" s="404"/>
      <c r="O31918" s="404"/>
      <c r="P31918" s="404"/>
      <c r="Q31918" s="404"/>
      <c r="R31918" s="404"/>
      <c r="S31918" s="404"/>
      <c r="T31918" s="404"/>
    </row>
    <row r="31919" spans="12:20" ht="16.8">
      <c r="L31919" s="404"/>
      <c r="M31919" s="404"/>
      <c r="N31919" s="404"/>
      <c r="O31919" s="404"/>
      <c r="P31919" s="404"/>
      <c r="Q31919" s="404"/>
      <c r="R31919" s="404"/>
      <c r="S31919" s="404"/>
      <c r="T31919" s="404"/>
    </row>
    <row r="31920" spans="12:20" ht="16.8">
      <c r="L31920" s="404"/>
      <c r="M31920" s="404"/>
      <c r="N31920" s="404"/>
      <c r="O31920" s="404"/>
      <c r="P31920" s="404"/>
      <c r="Q31920" s="404"/>
      <c r="R31920" s="404"/>
      <c r="S31920" s="404"/>
      <c r="T31920" s="404"/>
    </row>
    <row r="31921" spans="12:20" ht="16.8">
      <c r="L31921" s="404"/>
      <c r="M31921" s="404"/>
      <c r="N31921" s="404"/>
      <c r="O31921" s="404"/>
      <c r="P31921" s="404"/>
      <c r="Q31921" s="404"/>
      <c r="R31921" s="404"/>
      <c r="S31921" s="404"/>
      <c r="T31921" s="404"/>
    </row>
    <row r="31922" spans="12:20" ht="16.8">
      <c r="L31922" s="404"/>
      <c r="M31922" s="404"/>
      <c r="N31922" s="404"/>
      <c r="O31922" s="404"/>
      <c r="P31922" s="404"/>
      <c r="Q31922" s="404"/>
      <c r="R31922" s="404"/>
      <c r="S31922" s="404"/>
      <c r="T31922" s="404"/>
    </row>
    <row r="31923" spans="12:20" ht="16.8">
      <c r="L31923" s="404"/>
      <c r="M31923" s="404"/>
      <c r="N31923" s="404"/>
      <c r="O31923" s="404"/>
      <c r="P31923" s="404"/>
      <c r="Q31923" s="404"/>
      <c r="R31923" s="404"/>
      <c r="S31923" s="404"/>
      <c r="T31923" s="404"/>
    </row>
    <row r="31924" spans="12:20" ht="16.8">
      <c r="L31924" s="404"/>
      <c r="M31924" s="404"/>
      <c r="N31924" s="404"/>
      <c r="O31924" s="404"/>
      <c r="P31924" s="404"/>
      <c r="Q31924" s="404"/>
      <c r="R31924" s="404"/>
      <c r="S31924" s="404"/>
      <c r="T31924" s="404"/>
    </row>
    <row r="31925" spans="12:20" ht="16.8">
      <c r="L31925" s="404"/>
      <c r="M31925" s="404"/>
      <c r="N31925" s="404"/>
      <c r="O31925" s="404"/>
      <c r="P31925" s="404"/>
      <c r="Q31925" s="404"/>
      <c r="R31925" s="404"/>
      <c r="S31925" s="404"/>
      <c r="T31925" s="404"/>
    </row>
    <row r="31926" spans="12:20" ht="16.8">
      <c r="L31926" s="404"/>
      <c r="M31926" s="404"/>
      <c r="N31926" s="404"/>
      <c r="O31926" s="404"/>
      <c r="P31926" s="404"/>
      <c r="Q31926" s="404"/>
      <c r="R31926" s="404"/>
      <c r="S31926" s="404"/>
      <c r="T31926" s="404"/>
    </row>
    <row r="31927" spans="12:20" ht="16.8">
      <c r="L31927" s="404"/>
      <c r="M31927" s="404"/>
      <c r="N31927" s="404"/>
      <c r="O31927" s="404"/>
      <c r="P31927" s="404"/>
      <c r="Q31927" s="404"/>
      <c r="R31927" s="404"/>
      <c r="S31927" s="404"/>
      <c r="T31927" s="404"/>
    </row>
    <row r="31928" spans="12:20" ht="16.8">
      <c r="L31928" s="404"/>
      <c r="M31928" s="404"/>
      <c r="N31928" s="404"/>
      <c r="O31928" s="404"/>
      <c r="P31928" s="404"/>
      <c r="Q31928" s="404"/>
      <c r="R31928" s="404"/>
      <c r="S31928" s="404"/>
      <c r="T31928" s="404"/>
    </row>
    <row r="31929" spans="12:20" ht="16.8">
      <c r="L31929" s="404"/>
      <c r="M31929" s="404"/>
      <c r="N31929" s="404"/>
      <c r="O31929" s="404"/>
      <c r="P31929" s="404"/>
      <c r="Q31929" s="404"/>
      <c r="R31929" s="404"/>
      <c r="S31929" s="404"/>
      <c r="T31929" s="404"/>
    </row>
    <row r="31930" spans="12:20" ht="16.8">
      <c r="L31930" s="404"/>
      <c r="M31930" s="404"/>
      <c r="N31930" s="404"/>
      <c r="O31930" s="404"/>
      <c r="P31930" s="404"/>
      <c r="Q31930" s="404"/>
      <c r="R31930" s="404"/>
      <c r="S31930" s="404"/>
      <c r="T31930" s="404"/>
    </row>
    <row r="31931" spans="12:20" ht="16.8">
      <c r="L31931" s="404"/>
      <c r="M31931" s="404"/>
      <c r="N31931" s="404"/>
      <c r="O31931" s="404"/>
      <c r="P31931" s="404"/>
      <c r="Q31931" s="404"/>
      <c r="R31931" s="404"/>
      <c r="S31931" s="404"/>
      <c r="T31931" s="404"/>
    </row>
    <row r="31932" spans="12:20" ht="16.8">
      <c r="L31932" s="404"/>
      <c r="M31932" s="404"/>
      <c r="N31932" s="404"/>
      <c r="O31932" s="404"/>
      <c r="P31932" s="404"/>
      <c r="Q31932" s="404"/>
      <c r="R31932" s="404"/>
      <c r="S31932" s="404"/>
      <c r="T31932" s="404"/>
    </row>
    <row r="31933" spans="12:20" ht="16.8">
      <c r="L31933" s="404"/>
      <c r="M31933" s="404"/>
      <c r="N31933" s="404"/>
      <c r="O31933" s="404"/>
      <c r="P31933" s="404"/>
      <c r="Q31933" s="404"/>
      <c r="R31933" s="404"/>
      <c r="S31933" s="404"/>
      <c r="T31933" s="404"/>
    </row>
    <row r="31934" spans="12:20" ht="16.8">
      <c r="L31934" s="404"/>
      <c r="M31934" s="404"/>
      <c r="N31934" s="404"/>
      <c r="O31934" s="404"/>
      <c r="P31934" s="404"/>
      <c r="Q31934" s="404"/>
      <c r="R31934" s="404"/>
      <c r="S31934" s="404"/>
      <c r="T31934" s="404"/>
    </row>
    <row r="31935" spans="12:20" ht="16.8">
      <c r="L31935" s="404"/>
      <c r="M31935" s="404"/>
      <c r="N31935" s="404"/>
      <c r="O31935" s="404"/>
      <c r="P31935" s="404"/>
      <c r="Q31935" s="404"/>
      <c r="R31935" s="404"/>
      <c r="S31935" s="404"/>
      <c r="T31935" s="404"/>
    </row>
    <row r="31936" spans="12:20" ht="16.8">
      <c r="L31936" s="404"/>
      <c r="M31936" s="404"/>
      <c r="N31936" s="404"/>
      <c r="O31936" s="404"/>
      <c r="P31936" s="404"/>
      <c r="Q31936" s="404"/>
      <c r="R31936" s="404"/>
      <c r="S31936" s="404"/>
      <c r="T31936" s="404"/>
    </row>
    <row r="31937" spans="12:20" ht="16.8">
      <c r="L31937" s="404"/>
      <c r="M31937" s="404"/>
      <c r="N31937" s="404"/>
      <c r="O31937" s="404"/>
      <c r="P31937" s="404"/>
      <c r="Q31937" s="404"/>
      <c r="R31937" s="404"/>
      <c r="S31937" s="404"/>
      <c r="T31937" s="404"/>
    </row>
    <row r="31938" spans="12:20" ht="16.8">
      <c r="L31938" s="404"/>
      <c r="M31938" s="404"/>
      <c r="N31938" s="404"/>
      <c r="O31938" s="404"/>
      <c r="P31938" s="404"/>
      <c r="Q31938" s="404"/>
      <c r="R31938" s="404"/>
      <c r="S31938" s="404"/>
      <c r="T31938" s="404"/>
    </row>
    <row r="31939" spans="12:20" ht="16.8">
      <c r="L31939" s="404"/>
      <c r="M31939" s="404"/>
      <c r="N31939" s="404"/>
      <c r="O31939" s="404"/>
      <c r="P31939" s="404"/>
      <c r="Q31939" s="404"/>
      <c r="R31939" s="404"/>
      <c r="S31939" s="404"/>
      <c r="T31939" s="404"/>
    </row>
    <row r="31940" spans="12:20" ht="16.8">
      <c r="L31940" s="404"/>
      <c r="M31940" s="404"/>
      <c r="N31940" s="404"/>
      <c r="O31940" s="404"/>
      <c r="P31940" s="404"/>
      <c r="Q31940" s="404"/>
      <c r="R31940" s="404"/>
      <c r="S31940" s="404"/>
      <c r="T31940" s="404"/>
    </row>
    <row r="31941" spans="12:20" ht="16.8">
      <c r="L31941" s="404"/>
      <c r="M31941" s="404"/>
      <c r="N31941" s="404"/>
      <c r="O31941" s="404"/>
      <c r="P31941" s="404"/>
      <c r="Q31941" s="404"/>
      <c r="R31941" s="404"/>
      <c r="S31941" s="404"/>
      <c r="T31941" s="404"/>
    </row>
    <row r="31942" spans="12:20" ht="16.8">
      <c r="L31942" s="404"/>
      <c r="M31942" s="404"/>
      <c r="N31942" s="404"/>
      <c r="O31942" s="404"/>
      <c r="P31942" s="404"/>
      <c r="Q31942" s="404"/>
      <c r="R31942" s="404"/>
      <c r="S31942" s="404"/>
      <c r="T31942" s="404"/>
    </row>
    <row r="31943" spans="12:20" ht="16.8">
      <c r="L31943" s="404"/>
      <c r="M31943" s="404"/>
      <c r="N31943" s="404"/>
      <c r="O31943" s="404"/>
      <c r="P31943" s="404"/>
      <c r="Q31943" s="404"/>
      <c r="R31943" s="404"/>
      <c r="S31943" s="404"/>
      <c r="T31943" s="404"/>
    </row>
    <row r="31944" spans="12:20" ht="16.8">
      <c r="L31944" s="404"/>
      <c r="M31944" s="404"/>
      <c r="N31944" s="404"/>
      <c r="O31944" s="404"/>
      <c r="P31944" s="404"/>
      <c r="Q31944" s="404"/>
      <c r="R31944" s="404"/>
      <c r="S31944" s="404"/>
      <c r="T31944" s="404"/>
    </row>
    <row r="31945" spans="12:20" ht="16.8">
      <c r="L31945" s="404"/>
      <c r="M31945" s="404"/>
      <c r="N31945" s="404"/>
      <c r="O31945" s="404"/>
      <c r="P31945" s="404"/>
      <c r="Q31945" s="404"/>
      <c r="R31945" s="404"/>
      <c r="S31945" s="404"/>
      <c r="T31945" s="404"/>
    </row>
    <row r="31946" spans="12:20" ht="16.8">
      <c r="L31946" s="404"/>
      <c r="M31946" s="404"/>
      <c r="N31946" s="404"/>
      <c r="O31946" s="404"/>
      <c r="P31946" s="404"/>
      <c r="Q31946" s="404"/>
      <c r="R31946" s="404"/>
      <c r="S31946" s="404"/>
      <c r="T31946" s="404"/>
    </row>
    <row r="31947" spans="12:20" ht="16.8">
      <c r="L31947" s="404"/>
      <c r="M31947" s="404"/>
      <c r="N31947" s="404"/>
      <c r="O31947" s="404"/>
      <c r="P31947" s="404"/>
      <c r="Q31947" s="404"/>
      <c r="R31947" s="404"/>
      <c r="S31947" s="404"/>
      <c r="T31947" s="404"/>
    </row>
    <row r="31948" spans="12:20" ht="16.8">
      <c r="L31948" s="404"/>
      <c r="M31948" s="404"/>
      <c r="N31948" s="404"/>
      <c r="O31948" s="404"/>
      <c r="P31948" s="404"/>
      <c r="Q31948" s="404"/>
      <c r="R31948" s="404"/>
      <c r="S31948" s="404"/>
      <c r="T31948" s="404"/>
    </row>
    <row r="31949" spans="12:20" ht="16.8">
      <c r="L31949" s="404"/>
      <c r="M31949" s="404"/>
      <c r="N31949" s="404"/>
      <c r="O31949" s="404"/>
      <c r="P31949" s="404"/>
      <c r="Q31949" s="404"/>
      <c r="R31949" s="404"/>
      <c r="S31949" s="404"/>
      <c r="T31949" s="404"/>
    </row>
    <row r="31950" spans="12:20" ht="16.8">
      <c r="L31950" s="404"/>
      <c r="M31950" s="404"/>
      <c r="N31950" s="404"/>
      <c r="O31950" s="404"/>
      <c r="P31950" s="404"/>
      <c r="Q31950" s="404"/>
      <c r="R31950" s="404"/>
      <c r="S31950" s="404"/>
      <c r="T31950" s="404"/>
    </row>
    <row r="31951" spans="12:20" ht="16.8">
      <c r="L31951" s="404"/>
      <c r="M31951" s="404"/>
      <c r="N31951" s="404"/>
      <c r="O31951" s="404"/>
      <c r="P31951" s="404"/>
      <c r="Q31951" s="404"/>
      <c r="R31951" s="404"/>
      <c r="S31951" s="404"/>
      <c r="T31951" s="404"/>
    </row>
    <row r="31952" spans="12:20" ht="16.8">
      <c r="L31952" s="404"/>
      <c r="M31952" s="404"/>
      <c r="N31952" s="404"/>
      <c r="O31952" s="404"/>
      <c r="P31952" s="404"/>
      <c r="Q31952" s="404"/>
      <c r="R31952" s="404"/>
      <c r="S31952" s="404"/>
      <c r="T31952" s="404"/>
    </row>
    <row r="31953" spans="12:20" ht="16.8">
      <c r="L31953" s="404"/>
      <c r="M31953" s="404"/>
      <c r="N31953" s="404"/>
      <c r="O31953" s="404"/>
      <c r="P31953" s="404"/>
      <c r="Q31953" s="404"/>
      <c r="R31953" s="404"/>
      <c r="S31953" s="404"/>
      <c r="T31953" s="404"/>
    </row>
    <row r="31954" spans="12:20" ht="16.8">
      <c r="L31954" s="404"/>
      <c r="M31954" s="404"/>
      <c r="N31954" s="404"/>
      <c r="O31954" s="404"/>
      <c r="P31954" s="404"/>
      <c r="Q31954" s="404"/>
      <c r="R31954" s="404"/>
      <c r="S31954" s="404"/>
      <c r="T31954" s="404"/>
    </row>
    <row r="31955" spans="12:20" ht="16.8">
      <c r="L31955" s="404"/>
      <c r="M31955" s="404"/>
      <c r="N31955" s="404"/>
      <c r="O31955" s="404"/>
      <c r="P31955" s="404"/>
      <c r="Q31955" s="404"/>
      <c r="R31955" s="404"/>
      <c r="S31955" s="404"/>
      <c r="T31955" s="404"/>
    </row>
    <row r="31956" spans="12:20" ht="16.8">
      <c r="L31956" s="404"/>
      <c r="M31956" s="404"/>
      <c r="N31956" s="404"/>
      <c r="O31956" s="404"/>
      <c r="P31956" s="404"/>
      <c r="Q31956" s="404"/>
      <c r="R31956" s="404"/>
      <c r="S31956" s="404"/>
      <c r="T31956" s="404"/>
    </row>
    <row r="31957" spans="12:20" ht="16.8">
      <c r="L31957" s="404"/>
      <c r="M31957" s="404"/>
      <c r="N31957" s="404"/>
      <c r="O31957" s="404"/>
      <c r="P31957" s="404"/>
      <c r="Q31957" s="404"/>
      <c r="R31957" s="404"/>
      <c r="S31957" s="404"/>
      <c r="T31957" s="404"/>
    </row>
    <row r="31958" spans="12:20" ht="16.8">
      <c r="L31958" s="404"/>
      <c r="M31958" s="404"/>
      <c r="N31958" s="404"/>
      <c r="O31958" s="404"/>
      <c r="P31958" s="404"/>
      <c r="Q31958" s="404"/>
      <c r="R31958" s="404"/>
      <c r="S31958" s="404"/>
      <c r="T31958" s="404"/>
    </row>
    <row r="31959" spans="12:20" ht="16.8">
      <c r="L31959" s="404"/>
      <c r="M31959" s="404"/>
      <c r="N31959" s="404"/>
      <c r="O31959" s="404"/>
      <c r="P31959" s="404"/>
      <c r="Q31959" s="404"/>
      <c r="R31959" s="404"/>
      <c r="S31959" s="404"/>
      <c r="T31959" s="404"/>
    </row>
    <row r="31960" spans="12:20" ht="16.8">
      <c r="L31960" s="404"/>
      <c r="M31960" s="404"/>
      <c r="N31960" s="404"/>
      <c r="O31960" s="404"/>
      <c r="P31960" s="404"/>
      <c r="Q31960" s="404"/>
      <c r="R31960" s="404"/>
      <c r="S31960" s="404"/>
      <c r="T31960" s="404"/>
    </row>
    <row r="31961" spans="12:20" ht="16.8">
      <c r="L31961" s="404"/>
      <c r="M31961" s="404"/>
      <c r="N31961" s="404"/>
      <c r="O31961" s="404"/>
      <c r="P31961" s="404"/>
      <c r="Q31961" s="404"/>
      <c r="R31961" s="404"/>
      <c r="S31961" s="404"/>
      <c r="T31961" s="404"/>
    </row>
    <row r="31962" spans="12:20" ht="16.8">
      <c r="L31962" s="404"/>
      <c r="M31962" s="404"/>
      <c r="N31962" s="404"/>
      <c r="O31962" s="404"/>
      <c r="P31962" s="404"/>
      <c r="Q31962" s="404"/>
      <c r="R31962" s="404"/>
      <c r="S31962" s="404"/>
      <c r="T31962" s="404"/>
    </row>
    <row r="31963" spans="12:20" ht="16.8">
      <c r="L31963" s="404"/>
      <c r="M31963" s="404"/>
      <c r="N31963" s="404"/>
      <c r="O31963" s="404"/>
      <c r="P31963" s="404"/>
      <c r="Q31963" s="404"/>
      <c r="R31963" s="404"/>
      <c r="S31963" s="404"/>
      <c r="T31963" s="404"/>
    </row>
    <row r="31964" spans="12:20" ht="16.8">
      <c r="L31964" s="404"/>
      <c r="M31964" s="404"/>
      <c r="N31964" s="404"/>
      <c r="O31964" s="404"/>
      <c r="P31964" s="404"/>
      <c r="Q31964" s="404"/>
      <c r="R31964" s="404"/>
      <c r="S31964" s="404"/>
      <c r="T31964" s="404"/>
    </row>
    <row r="31965" spans="12:20" ht="16.8">
      <c r="L31965" s="404"/>
      <c r="M31965" s="404"/>
      <c r="N31965" s="404"/>
      <c r="O31965" s="404"/>
      <c r="P31965" s="404"/>
      <c r="Q31965" s="404"/>
      <c r="R31965" s="404"/>
      <c r="S31965" s="404"/>
      <c r="T31965" s="404"/>
    </row>
    <row r="31966" spans="12:20" ht="16.8">
      <c r="L31966" s="404"/>
      <c r="M31966" s="404"/>
      <c r="N31966" s="404"/>
      <c r="O31966" s="404"/>
      <c r="P31966" s="404"/>
      <c r="Q31966" s="404"/>
      <c r="R31966" s="404"/>
      <c r="S31966" s="404"/>
      <c r="T31966" s="404"/>
    </row>
    <row r="31967" spans="12:20" ht="16.8">
      <c r="L31967" s="404"/>
      <c r="M31967" s="404"/>
      <c r="N31967" s="404"/>
      <c r="O31967" s="404"/>
      <c r="P31967" s="404"/>
      <c r="Q31967" s="404"/>
      <c r="R31967" s="404"/>
      <c r="S31967" s="404"/>
      <c r="T31967" s="404"/>
    </row>
    <row r="31968" spans="12:20" ht="16.8">
      <c r="L31968" s="404"/>
      <c r="M31968" s="404"/>
      <c r="N31968" s="404"/>
      <c r="O31968" s="404"/>
      <c r="P31968" s="404"/>
      <c r="Q31968" s="404"/>
      <c r="R31968" s="404"/>
      <c r="S31968" s="404"/>
      <c r="T31968" s="404"/>
    </row>
    <row r="31969" spans="12:20" ht="16.8">
      <c r="L31969" s="404"/>
      <c r="M31969" s="404"/>
      <c r="N31969" s="404"/>
      <c r="O31969" s="404"/>
      <c r="P31969" s="404"/>
      <c r="Q31969" s="404"/>
      <c r="R31969" s="404"/>
      <c r="S31969" s="404"/>
      <c r="T31969" s="404"/>
    </row>
    <row r="31970" spans="12:20" ht="16.8">
      <c r="L31970" s="404"/>
      <c r="M31970" s="404"/>
      <c r="N31970" s="404"/>
      <c r="O31970" s="404"/>
      <c r="P31970" s="404"/>
      <c r="Q31970" s="404"/>
      <c r="R31970" s="404"/>
      <c r="S31970" s="404"/>
      <c r="T31970" s="404"/>
    </row>
    <row r="31971" spans="12:20" ht="16.8">
      <c r="L31971" s="404"/>
      <c r="M31971" s="404"/>
      <c r="N31971" s="404"/>
      <c r="O31971" s="404"/>
      <c r="P31971" s="404"/>
      <c r="Q31971" s="404"/>
      <c r="R31971" s="404"/>
      <c r="S31971" s="404"/>
      <c r="T31971" s="404"/>
    </row>
    <row r="31972" spans="12:20" ht="16.8">
      <c r="L31972" s="404"/>
      <c r="M31972" s="404"/>
      <c r="N31972" s="404"/>
      <c r="O31972" s="404"/>
      <c r="P31972" s="404"/>
      <c r="Q31972" s="404"/>
      <c r="R31972" s="404"/>
      <c r="S31972" s="404"/>
      <c r="T31972" s="404"/>
    </row>
    <row r="31973" spans="12:20" ht="16.8">
      <c r="L31973" s="404"/>
      <c r="M31973" s="404"/>
      <c r="N31973" s="404"/>
      <c r="O31973" s="404"/>
      <c r="P31973" s="404"/>
      <c r="Q31973" s="404"/>
      <c r="R31973" s="404"/>
      <c r="S31973" s="404"/>
      <c r="T31973" s="404"/>
    </row>
    <row r="31974" spans="12:20" ht="16.8">
      <c r="L31974" s="404"/>
      <c r="M31974" s="404"/>
      <c r="N31974" s="404"/>
      <c r="O31974" s="404"/>
      <c r="P31974" s="404"/>
      <c r="Q31974" s="404"/>
      <c r="R31974" s="404"/>
      <c r="S31974" s="404"/>
      <c r="T31974" s="404"/>
    </row>
    <row r="31975" spans="12:20" ht="16.8">
      <c r="L31975" s="404"/>
      <c r="M31975" s="404"/>
      <c r="N31975" s="404"/>
      <c r="O31975" s="404"/>
      <c r="P31975" s="404"/>
      <c r="Q31975" s="404"/>
      <c r="R31975" s="404"/>
      <c r="S31975" s="404"/>
      <c r="T31975" s="404"/>
    </row>
    <row r="31976" spans="12:20" ht="16.8">
      <c r="L31976" s="404"/>
      <c r="M31976" s="404"/>
      <c r="N31976" s="404"/>
      <c r="O31976" s="404"/>
      <c r="P31976" s="404"/>
      <c r="Q31976" s="404"/>
      <c r="R31976" s="404"/>
      <c r="S31976" s="404"/>
      <c r="T31976" s="404"/>
    </row>
    <row r="31977" spans="12:20" ht="16.8">
      <c r="L31977" s="404"/>
      <c r="M31977" s="404"/>
      <c r="N31977" s="404"/>
      <c r="O31977" s="404"/>
      <c r="P31977" s="404"/>
      <c r="Q31977" s="404"/>
      <c r="R31977" s="404"/>
      <c r="S31977" s="404"/>
      <c r="T31977" s="404"/>
    </row>
    <row r="31978" spans="12:20" ht="16.8">
      <c r="L31978" s="404"/>
      <c r="M31978" s="404"/>
      <c r="N31978" s="404"/>
      <c r="O31978" s="404"/>
      <c r="P31978" s="404"/>
      <c r="Q31978" s="404"/>
      <c r="R31978" s="404"/>
      <c r="S31978" s="404"/>
      <c r="T31978" s="404"/>
    </row>
    <row r="31979" spans="12:20" ht="16.8">
      <c r="L31979" s="404"/>
      <c r="M31979" s="404"/>
      <c r="N31979" s="404"/>
      <c r="O31979" s="404"/>
      <c r="P31979" s="404"/>
      <c r="Q31979" s="404"/>
      <c r="R31979" s="404"/>
      <c r="S31979" s="404"/>
      <c r="T31979" s="404"/>
    </row>
    <row r="31980" spans="12:20" ht="16.8">
      <c r="L31980" s="404"/>
      <c r="M31980" s="404"/>
      <c r="N31980" s="404"/>
      <c r="O31980" s="404"/>
      <c r="P31980" s="404"/>
      <c r="Q31980" s="404"/>
      <c r="R31980" s="404"/>
      <c r="S31980" s="404"/>
      <c r="T31980" s="404"/>
    </row>
    <row r="31981" spans="12:20" ht="16.8">
      <c r="L31981" s="404"/>
      <c r="M31981" s="404"/>
      <c r="N31981" s="404"/>
      <c r="O31981" s="404"/>
      <c r="P31981" s="404"/>
      <c r="Q31981" s="404"/>
      <c r="R31981" s="404"/>
      <c r="S31981" s="404"/>
      <c r="T31981" s="404"/>
    </row>
    <row r="31982" spans="12:20" ht="16.8">
      <c r="L31982" s="404"/>
      <c r="M31982" s="404"/>
      <c r="N31982" s="404"/>
      <c r="O31982" s="404"/>
      <c r="P31982" s="404"/>
      <c r="Q31982" s="404"/>
      <c r="R31982" s="404"/>
      <c r="S31982" s="404"/>
      <c r="T31982" s="404"/>
    </row>
    <row r="31983" spans="12:20" ht="16.8">
      <c r="L31983" s="404"/>
      <c r="M31983" s="404"/>
      <c r="N31983" s="404"/>
      <c r="O31983" s="404"/>
      <c r="P31983" s="404"/>
      <c r="Q31983" s="404"/>
      <c r="R31983" s="404"/>
      <c r="S31983" s="404"/>
      <c r="T31983" s="404"/>
    </row>
    <row r="31984" spans="12:20" ht="16.8">
      <c r="L31984" s="404"/>
      <c r="M31984" s="404"/>
      <c r="N31984" s="404"/>
      <c r="O31984" s="404"/>
      <c r="P31984" s="404"/>
      <c r="Q31984" s="404"/>
      <c r="R31984" s="404"/>
      <c r="S31984" s="404"/>
      <c r="T31984" s="404"/>
    </row>
    <row r="31985" spans="12:20" ht="16.8">
      <c r="L31985" s="404"/>
      <c r="M31985" s="404"/>
      <c r="N31985" s="404"/>
      <c r="O31985" s="404"/>
      <c r="P31985" s="404"/>
      <c r="Q31985" s="404"/>
      <c r="R31985" s="404"/>
      <c r="S31985" s="404"/>
      <c r="T31985" s="404"/>
    </row>
    <row r="31986" spans="12:20" ht="16.8">
      <c r="L31986" s="404"/>
      <c r="M31986" s="404"/>
      <c r="N31986" s="404"/>
      <c r="O31986" s="404"/>
      <c r="P31986" s="404"/>
      <c r="Q31986" s="404"/>
      <c r="R31986" s="404"/>
      <c r="S31986" s="404"/>
      <c r="T31986" s="404"/>
    </row>
    <row r="31987" spans="12:20" ht="16.8">
      <c r="L31987" s="404"/>
      <c r="M31987" s="404"/>
      <c r="N31987" s="404"/>
      <c r="O31987" s="404"/>
      <c r="P31987" s="404"/>
      <c r="Q31987" s="404"/>
      <c r="R31987" s="404"/>
      <c r="S31987" s="404"/>
      <c r="T31987" s="404"/>
    </row>
    <row r="31988" spans="12:20" ht="16.8">
      <c r="L31988" s="404"/>
      <c r="M31988" s="404"/>
      <c r="N31988" s="404"/>
      <c r="O31988" s="404"/>
      <c r="P31988" s="404"/>
      <c r="Q31988" s="404"/>
      <c r="R31988" s="404"/>
      <c r="S31988" s="404"/>
      <c r="T31988" s="404"/>
    </row>
    <row r="31989" spans="12:20" ht="16.8">
      <c r="L31989" s="404"/>
      <c r="M31989" s="404"/>
      <c r="N31989" s="404"/>
      <c r="O31989" s="404"/>
      <c r="P31989" s="404"/>
      <c r="Q31989" s="404"/>
      <c r="R31989" s="404"/>
      <c r="S31989" s="404"/>
      <c r="T31989" s="404"/>
    </row>
    <row r="31990" spans="12:20" ht="16.8">
      <c r="L31990" s="404"/>
      <c r="M31990" s="404"/>
      <c r="N31990" s="404"/>
      <c r="O31990" s="404"/>
      <c r="P31990" s="404"/>
      <c r="Q31990" s="404"/>
      <c r="R31990" s="404"/>
      <c r="S31990" s="404"/>
      <c r="T31990" s="404"/>
    </row>
    <row r="31991" spans="12:20" ht="16.8">
      <c r="L31991" s="404"/>
      <c r="M31991" s="404"/>
      <c r="N31991" s="404"/>
      <c r="O31991" s="404"/>
      <c r="P31991" s="404"/>
      <c r="Q31991" s="404"/>
      <c r="R31991" s="404"/>
      <c r="S31991" s="404"/>
      <c r="T31991" s="404"/>
    </row>
    <row r="31992" spans="12:20" ht="16.8">
      <c r="L31992" s="404"/>
      <c r="M31992" s="404"/>
      <c r="N31992" s="404"/>
      <c r="O31992" s="404"/>
      <c r="P31992" s="404"/>
      <c r="Q31992" s="404"/>
      <c r="R31992" s="404"/>
      <c r="S31992" s="404"/>
      <c r="T31992" s="404"/>
    </row>
    <row r="31993" spans="12:20" ht="16.8">
      <c r="L31993" s="404"/>
      <c r="M31993" s="404"/>
      <c r="N31993" s="404"/>
      <c r="O31993" s="404"/>
      <c r="P31993" s="404"/>
      <c r="Q31993" s="404"/>
      <c r="R31993" s="404"/>
      <c r="S31993" s="404"/>
      <c r="T31993" s="404"/>
    </row>
    <row r="31994" spans="12:20" ht="16.8">
      <c r="L31994" s="404"/>
      <c r="M31994" s="404"/>
      <c r="N31994" s="404"/>
      <c r="O31994" s="404"/>
      <c r="P31994" s="404"/>
      <c r="Q31994" s="404"/>
      <c r="R31994" s="404"/>
      <c r="S31994" s="404"/>
      <c r="T31994" s="404"/>
    </row>
    <row r="31995" spans="12:20" ht="16.8">
      <c r="L31995" s="404"/>
      <c r="M31995" s="404"/>
      <c r="N31995" s="404"/>
      <c r="O31995" s="404"/>
      <c r="P31995" s="404"/>
      <c r="Q31995" s="404"/>
      <c r="R31995" s="404"/>
      <c r="S31995" s="404"/>
      <c r="T31995" s="404"/>
    </row>
    <row r="31996" spans="12:20" ht="16.8">
      <c r="L31996" s="404"/>
      <c r="M31996" s="404"/>
      <c r="N31996" s="404"/>
      <c r="O31996" s="404"/>
      <c r="P31996" s="404"/>
      <c r="Q31996" s="404"/>
      <c r="R31996" s="404"/>
      <c r="S31996" s="404"/>
      <c r="T31996" s="404"/>
    </row>
    <row r="31997" spans="12:20" ht="16.8">
      <c r="L31997" s="404"/>
      <c r="M31997" s="404"/>
      <c r="N31997" s="404"/>
      <c r="O31997" s="404"/>
      <c r="P31997" s="404"/>
      <c r="Q31997" s="404"/>
      <c r="R31997" s="404"/>
      <c r="S31997" s="404"/>
      <c r="T31997" s="404"/>
    </row>
    <row r="31998" spans="12:20" ht="16.8">
      <c r="L31998" s="404"/>
      <c r="M31998" s="404"/>
      <c r="N31998" s="404"/>
      <c r="O31998" s="404"/>
      <c r="P31998" s="404"/>
      <c r="Q31998" s="404"/>
      <c r="R31998" s="404"/>
      <c r="S31998" s="404"/>
      <c r="T31998" s="404"/>
    </row>
    <row r="31999" spans="12:20" ht="16.8">
      <c r="L31999" s="404"/>
      <c r="M31999" s="404"/>
      <c r="N31999" s="404"/>
      <c r="O31999" s="404"/>
      <c r="P31999" s="404"/>
      <c r="Q31999" s="404"/>
      <c r="R31999" s="404"/>
      <c r="S31999" s="404"/>
      <c r="T31999" s="404"/>
    </row>
    <row r="32000" spans="12:20" ht="16.8">
      <c r="L32000" s="404"/>
      <c r="M32000" s="404"/>
      <c r="N32000" s="404"/>
      <c r="O32000" s="404"/>
      <c r="P32000" s="404"/>
      <c r="Q32000" s="404"/>
      <c r="R32000" s="404"/>
      <c r="S32000" s="404"/>
      <c r="T32000" s="404"/>
    </row>
    <row r="32001" spans="12:20" ht="16.8">
      <c r="L32001" s="404"/>
      <c r="M32001" s="404"/>
      <c r="N32001" s="404"/>
      <c r="O32001" s="404"/>
      <c r="P32001" s="404"/>
      <c r="Q32001" s="404"/>
      <c r="R32001" s="404"/>
      <c r="S32001" s="404"/>
      <c r="T32001" s="404"/>
    </row>
    <row r="32002" spans="12:20" ht="16.8">
      <c r="L32002" s="404"/>
      <c r="M32002" s="404"/>
      <c r="N32002" s="404"/>
      <c r="O32002" s="404"/>
      <c r="P32002" s="404"/>
      <c r="Q32002" s="404"/>
      <c r="R32002" s="404"/>
      <c r="S32002" s="404"/>
      <c r="T32002" s="404"/>
    </row>
    <row r="32003" spans="12:20" ht="16.8">
      <c r="L32003" s="404"/>
      <c r="M32003" s="404"/>
      <c r="N32003" s="404"/>
      <c r="O32003" s="404"/>
      <c r="P32003" s="404"/>
      <c r="Q32003" s="404"/>
      <c r="R32003" s="404"/>
      <c r="S32003" s="404"/>
      <c r="T32003" s="404"/>
    </row>
    <row r="32004" spans="12:20" ht="16.8">
      <c r="L32004" s="404"/>
      <c r="M32004" s="404"/>
      <c r="N32004" s="404"/>
      <c r="O32004" s="404"/>
      <c r="P32004" s="404"/>
      <c r="Q32004" s="404"/>
      <c r="R32004" s="404"/>
      <c r="S32004" s="404"/>
      <c r="T32004" s="404"/>
    </row>
    <row r="32005" spans="12:20" ht="16.8">
      <c r="L32005" s="404"/>
      <c r="M32005" s="404"/>
      <c r="N32005" s="404"/>
      <c r="O32005" s="404"/>
      <c r="P32005" s="404"/>
      <c r="Q32005" s="404"/>
      <c r="R32005" s="404"/>
      <c r="S32005" s="404"/>
      <c r="T32005" s="404"/>
    </row>
    <row r="32006" spans="12:20" ht="16.8">
      <c r="L32006" s="404"/>
      <c r="M32006" s="404"/>
      <c r="N32006" s="404"/>
      <c r="O32006" s="404"/>
      <c r="P32006" s="404"/>
      <c r="Q32006" s="404"/>
      <c r="R32006" s="404"/>
      <c r="S32006" s="404"/>
      <c r="T32006" s="404"/>
    </row>
    <row r="32007" spans="12:20" ht="16.8">
      <c r="L32007" s="404"/>
      <c r="M32007" s="404"/>
      <c r="N32007" s="404"/>
      <c r="O32007" s="404"/>
      <c r="P32007" s="404"/>
      <c r="Q32007" s="404"/>
      <c r="R32007" s="404"/>
      <c r="S32007" s="404"/>
      <c r="T32007" s="404"/>
    </row>
    <row r="32008" spans="12:20" ht="16.8">
      <c r="L32008" s="404"/>
      <c r="M32008" s="404"/>
      <c r="N32008" s="404"/>
      <c r="O32008" s="404"/>
      <c r="P32008" s="404"/>
      <c r="Q32008" s="404"/>
      <c r="R32008" s="404"/>
      <c r="S32008" s="404"/>
      <c r="T32008" s="404"/>
    </row>
    <row r="32009" spans="12:20" ht="16.8">
      <c r="L32009" s="404"/>
      <c r="M32009" s="404"/>
      <c r="N32009" s="404"/>
      <c r="O32009" s="404"/>
      <c r="P32009" s="404"/>
      <c r="Q32009" s="404"/>
      <c r="R32009" s="404"/>
      <c r="S32009" s="404"/>
      <c r="T32009" s="404"/>
    </row>
    <row r="32010" spans="12:20" ht="16.8">
      <c r="L32010" s="404"/>
      <c r="M32010" s="404"/>
      <c r="N32010" s="404"/>
      <c r="O32010" s="404"/>
      <c r="P32010" s="404"/>
      <c r="Q32010" s="404"/>
      <c r="R32010" s="404"/>
      <c r="S32010" s="404"/>
      <c r="T32010" s="404"/>
    </row>
    <row r="32011" spans="12:20" ht="16.8">
      <c r="L32011" s="404"/>
      <c r="M32011" s="404"/>
      <c r="N32011" s="404"/>
      <c r="O32011" s="404"/>
      <c r="P32011" s="404"/>
      <c r="Q32011" s="404"/>
      <c r="R32011" s="404"/>
      <c r="S32011" s="404"/>
      <c r="T32011" s="404"/>
    </row>
    <row r="32012" spans="12:20" ht="16.8">
      <c r="L32012" s="404"/>
      <c r="M32012" s="404"/>
      <c r="N32012" s="404"/>
      <c r="O32012" s="404"/>
      <c r="P32012" s="404"/>
      <c r="Q32012" s="404"/>
      <c r="R32012" s="404"/>
      <c r="S32012" s="404"/>
      <c r="T32012" s="404"/>
    </row>
    <row r="32013" spans="12:20" ht="16.8">
      <c r="L32013" s="404"/>
      <c r="M32013" s="404"/>
      <c r="N32013" s="404"/>
      <c r="O32013" s="404"/>
      <c r="P32013" s="404"/>
      <c r="Q32013" s="404"/>
      <c r="R32013" s="404"/>
      <c r="S32013" s="404"/>
      <c r="T32013" s="404"/>
    </row>
    <row r="32014" spans="12:20" ht="16.8">
      <c r="L32014" s="404"/>
      <c r="M32014" s="404"/>
      <c r="N32014" s="404"/>
      <c r="O32014" s="404"/>
      <c r="P32014" s="404"/>
      <c r="Q32014" s="404"/>
      <c r="R32014" s="404"/>
      <c r="S32014" s="404"/>
      <c r="T32014" s="404"/>
    </row>
    <row r="32015" spans="12:20" ht="16.8">
      <c r="L32015" s="404"/>
      <c r="M32015" s="404"/>
      <c r="N32015" s="404"/>
      <c r="O32015" s="404"/>
      <c r="P32015" s="404"/>
      <c r="Q32015" s="404"/>
      <c r="R32015" s="404"/>
      <c r="S32015" s="404"/>
      <c r="T32015" s="404"/>
    </row>
    <row r="32016" spans="12:20" ht="16.8">
      <c r="L32016" s="404"/>
      <c r="M32016" s="404"/>
      <c r="N32016" s="404"/>
      <c r="O32016" s="404"/>
      <c r="P32016" s="404"/>
      <c r="Q32016" s="404"/>
      <c r="R32016" s="404"/>
      <c r="S32016" s="404"/>
      <c r="T32016" s="404"/>
    </row>
    <row r="32017" spans="12:20" ht="16.8">
      <c r="L32017" s="404"/>
      <c r="M32017" s="404"/>
      <c r="N32017" s="404"/>
      <c r="O32017" s="404"/>
      <c r="P32017" s="404"/>
      <c r="Q32017" s="404"/>
      <c r="R32017" s="404"/>
      <c r="S32017" s="404"/>
      <c r="T32017" s="404"/>
    </row>
    <row r="32018" spans="12:20" ht="16.8">
      <c r="L32018" s="404"/>
      <c r="M32018" s="404"/>
      <c r="N32018" s="404"/>
      <c r="O32018" s="404"/>
      <c r="P32018" s="404"/>
      <c r="Q32018" s="404"/>
      <c r="R32018" s="404"/>
      <c r="S32018" s="404"/>
      <c r="T32018" s="404"/>
    </row>
    <row r="32019" spans="12:20" ht="16.8">
      <c r="L32019" s="404"/>
      <c r="M32019" s="404"/>
      <c r="N32019" s="404"/>
      <c r="O32019" s="404"/>
      <c r="P32019" s="404"/>
      <c r="Q32019" s="404"/>
      <c r="R32019" s="404"/>
      <c r="S32019" s="404"/>
      <c r="T32019" s="404"/>
    </row>
    <row r="32020" spans="12:20" ht="16.8">
      <c r="L32020" s="404"/>
      <c r="M32020" s="404"/>
      <c r="N32020" s="404"/>
      <c r="O32020" s="404"/>
      <c r="P32020" s="404"/>
      <c r="Q32020" s="404"/>
      <c r="R32020" s="404"/>
      <c r="S32020" s="404"/>
      <c r="T32020" s="404"/>
    </row>
    <row r="32021" spans="12:20" ht="16.8">
      <c r="L32021" s="404"/>
      <c r="M32021" s="404"/>
      <c r="N32021" s="404"/>
      <c r="O32021" s="404"/>
      <c r="P32021" s="404"/>
      <c r="Q32021" s="404"/>
      <c r="R32021" s="404"/>
      <c r="S32021" s="404"/>
      <c r="T32021" s="404"/>
    </row>
    <row r="32022" spans="12:20" ht="16.8">
      <c r="L32022" s="404"/>
      <c r="M32022" s="404"/>
      <c r="N32022" s="404"/>
      <c r="O32022" s="404"/>
      <c r="P32022" s="404"/>
      <c r="Q32022" s="404"/>
      <c r="R32022" s="404"/>
      <c r="S32022" s="404"/>
      <c r="T32022" s="404"/>
    </row>
    <row r="32023" spans="12:20" ht="16.8">
      <c r="L32023" s="404"/>
      <c r="M32023" s="404"/>
      <c r="N32023" s="404"/>
      <c r="O32023" s="404"/>
      <c r="P32023" s="404"/>
      <c r="Q32023" s="404"/>
      <c r="R32023" s="404"/>
      <c r="S32023" s="404"/>
      <c r="T32023" s="404"/>
    </row>
    <row r="32024" spans="12:20" ht="16.8">
      <c r="L32024" s="404"/>
      <c r="M32024" s="404"/>
      <c r="N32024" s="404"/>
      <c r="O32024" s="404"/>
      <c r="P32024" s="404"/>
      <c r="Q32024" s="404"/>
      <c r="R32024" s="404"/>
      <c r="S32024" s="404"/>
      <c r="T32024" s="404"/>
    </row>
    <row r="32025" spans="12:20" ht="16.8">
      <c r="L32025" s="404"/>
      <c r="M32025" s="404"/>
      <c r="N32025" s="404"/>
      <c r="O32025" s="404"/>
      <c r="P32025" s="404"/>
      <c r="Q32025" s="404"/>
      <c r="R32025" s="404"/>
      <c r="S32025" s="404"/>
      <c r="T32025" s="404"/>
    </row>
    <row r="32026" spans="12:20" ht="16.8">
      <c r="L32026" s="404"/>
      <c r="M32026" s="404"/>
      <c r="N32026" s="404"/>
      <c r="O32026" s="404"/>
      <c r="P32026" s="404"/>
      <c r="Q32026" s="404"/>
      <c r="R32026" s="404"/>
      <c r="S32026" s="404"/>
      <c r="T32026" s="404"/>
    </row>
    <row r="32027" spans="12:20" ht="16.8">
      <c r="L32027" s="404"/>
      <c r="M32027" s="404"/>
      <c r="N32027" s="404"/>
      <c r="O32027" s="404"/>
      <c r="P32027" s="404"/>
      <c r="Q32027" s="404"/>
      <c r="R32027" s="404"/>
      <c r="S32027" s="404"/>
      <c r="T32027" s="404"/>
    </row>
    <row r="32028" spans="12:20" ht="16.8">
      <c r="L32028" s="404"/>
      <c r="M32028" s="404"/>
      <c r="N32028" s="404"/>
      <c r="O32028" s="404"/>
      <c r="P32028" s="404"/>
      <c r="Q32028" s="404"/>
      <c r="R32028" s="404"/>
      <c r="S32028" s="404"/>
      <c r="T32028" s="404"/>
    </row>
    <row r="32029" spans="12:20" ht="16.8">
      <c r="L32029" s="404"/>
      <c r="M32029" s="404"/>
      <c r="N32029" s="404"/>
      <c r="O32029" s="404"/>
      <c r="P32029" s="404"/>
      <c r="Q32029" s="404"/>
      <c r="R32029" s="404"/>
      <c r="S32029" s="404"/>
      <c r="T32029" s="404"/>
    </row>
    <row r="32030" spans="12:20" ht="16.8">
      <c r="L32030" s="404"/>
      <c r="M32030" s="404"/>
      <c r="N32030" s="404"/>
      <c r="O32030" s="404"/>
      <c r="P32030" s="404"/>
      <c r="Q32030" s="404"/>
      <c r="R32030" s="404"/>
      <c r="S32030" s="404"/>
      <c r="T32030" s="404"/>
    </row>
    <row r="32031" spans="12:20" ht="16.8">
      <c r="L32031" s="404"/>
      <c r="M32031" s="404"/>
      <c r="N32031" s="404"/>
      <c r="O32031" s="404"/>
      <c r="P32031" s="404"/>
      <c r="Q32031" s="404"/>
      <c r="R32031" s="404"/>
      <c r="S32031" s="404"/>
      <c r="T32031" s="404"/>
    </row>
    <row r="32032" spans="12:20" ht="16.8">
      <c r="L32032" s="404"/>
      <c r="M32032" s="404"/>
      <c r="N32032" s="404"/>
      <c r="O32032" s="404"/>
      <c r="P32032" s="404"/>
      <c r="Q32032" s="404"/>
      <c r="R32032" s="404"/>
      <c r="S32032" s="404"/>
      <c r="T32032" s="404"/>
    </row>
    <row r="32033" spans="12:20" ht="16.8">
      <c r="L32033" s="404"/>
      <c r="M32033" s="404"/>
      <c r="N32033" s="404"/>
      <c r="O32033" s="404"/>
      <c r="P32033" s="404"/>
      <c r="Q32033" s="404"/>
      <c r="R32033" s="404"/>
      <c r="S32033" s="404"/>
      <c r="T32033" s="404"/>
    </row>
    <row r="32034" spans="12:20" ht="16.8">
      <c r="L32034" s="404"/>
      <c r="M32034" s="404"/>
      <c r="N32034" s="404"/>
      <c r="O32034" s="404"/>
      <c r="P32034" s="404"/>
      <c r="Q32034" s="404"/>
      <c r="R32034" s="404"/>
      <c r="S32034" s="404"/>
      <c r="T32034" s="404"/>
    </row>
    <row r="32035" spans="12:20" ht="16.8">
      <c r="L32035" s="404"/>
      <c r="M32035" s="404"/>
      <c r="N32035" s="404"/>
      <c r="O32035" s="404"/>
      <c r="P32035" s="404"/>
      <c r="Q32035" s="404"/>
      <c r="R32035" s="404"/>
      <c r="S32035" s="404"/>
      <c r="T32035" s="404"/>
    </row>
    <row r="32036" spans="12:20" ht="16.8">
      <c r="L32036" s="404"/>
      <c r="M32036" s="404"/>
      <c r="N32036" s="404"/>
      <c r="O32036" s="404"/>
      <c r="P32036" s="404"/>
      <c r="Q32036" s="404"/>
      <c r="R32036" s="404"/>
      <c r="S32036" s="404"/>
      <c r="T32036" s="404"/>
    </row>
    <row r="32037" spans="12:20" ht="16.8">
      <c r="L32037" s="404"/>
      <c r="M32037" s="404"/>
      <c r="N32037" s="404"/>
      <c r="O32037" s="404"/>
      <c r="P32037" s="404"/>
      <c r="Q32037" s="404"/>
      <c r="R32037" s="404"/>
      <c r="S32037" s="404"/>
      <c r="T32037" s="404"/>
    </row>
    <row r="32038" spans="12:20" ht="16.8">
      <c r="L32038" s="404"/>
      <c r="M32038" s="404"/>
      <c r="N32038" s="404"/>
      <c r="O32038" s="404"/>
      <c r="P32038" s="404"/>
      <c r="Q32038" s="404"/>
      <c r="R32038" s="404"/>
      <c r="S32038" s="404"/>
      <c r="T32038" s="404"/>
    </row>
    <row r="32039" spans="12:20" ht="16.8">
      <c r="L32039" s="404"/>
      <c r="M32039" s="404"/>
      <c r="N32039" s="404"/>
      <c r="O32039" s="404"/>
      <c r="P32039" s="404"/>
      <c r="Q32039" s="404"/>
      <c r="R32039" s="404"/>
      <c r="S32039" s="404"/>
      <c r="T32039" s="404"/>
    </row>
    <row r="32040" spans="12:20" ht="16.8">
      <c r="L32040" s="404"/>
      <c r="M32040" s="404"/>
      <c r="N32040" s="404"/>
      <c r="O32040" s="404"/>
      <c r="P32040" s="404"/>
      <c r="Q32040" s="404"/>
      <c r="R32040" s="404"/>
      <c r="S32040" s="404"/>
      <c r="T32040" s="404"/>
    </row>
    <row r="32041" spans="12:20" ht="16.8">
      <c r="L32041" s="404"/>
      <c r="M32041" s="404"/>
      <c r="N32041" s="404"/>
      <c r="O32041" s="404"/>
      <c r="P32041" s="404"/>
      <c r="Q32041" s="404"/>
      <c r="R32041" s="404"/>
      <c r="S32041" s="404"/>
      <c r="T32041" s="404"/>
    </row>
    <row r="32042" spans="12:20" ht="16.8">
      <c r="L32042" s="404"/>
      <c r="M32042" s="404"/>
      <c r="N32042" s="404"/>
      <c r="O32042" s="404"/>
      <c r="P32042" s="404"/>
      <c r="Q32042" s="404"/>
      <c r="R32042" s="404"/>
      <c r="S32042" s="404"/>
      <c r="T32042" s="404"/>
    </row>
    <row r="32043" spans="12:20" ht="16.8">
      <c r="L32043" s="404"/>
      <c r="M32043" s="404"/>
      <c r="N32043" s="404"/>
      <c r="O32043" s="404"/>
      <c r="P32043" s="404"/>
      <c r="Q32043" s="404"/>
      <c r="R32043" s="404"/>
      <c r="S32043" s="404"/>
      <c r="T32043" s="404"/>
    </row>
    <row r="32044" spans="12:20" ht="16.8">
      <c r="L32044" s="404"/>
      <c r="M32044" s="404"/>
      <c r="N32044" s="404"/>
      <c r="O32044" s="404"/>
      <c r="P32044" s="404"/>
      <c r="Q32044" s="404"/>
      <c r="R32044" s="404"/>
      <c r="S32044" s="404"/>
      <c r="T32044" s="404"/>
    </row>
    <row r="32045" spans="12:20" ht="16.8">
      <c r="L32045" s="404"/>
      <c r="M32045" s="404"/>
      <c r="N32045" s="404"/>
      <c r="O32045" s="404"/>
      <c r="P32045" s="404"/>
      <c r="Q32045" s="404"/>
      <c r="R32045" s="404"/>
      <c r="S32045" s="404"/>
      <c r="T32045" s="404"/>
    </row>
    <row r="32046" spans="12:20" ht="16.8">
      <c r="L32046" s="404"/>
      <c r="M32046" s="404"/>
      <c r="N32046" s="404"/>
      <c r="O32046" s="404"/>
      <c r="P32046" s="404"/>
      <c r="Q32046" s="404"/>
      <c r="R32046" s="404"/>
      <c r="S32046" s="404"/>
      <c r="T32046" s="404"/>
    </row>
    <row r="32047" spans="12:20" ht="16.8">
      <c r="L32047" s="404"/>
      <c r="M32047" s="404"/>
      <c r="N32047" s="404"/>
      <c r="O32047" s="404"/>
      <c r="P32047" s="404"/>
      <c r="Q32047" s="404"/>
      <c r="R32047" s="404"/>
      <c r="S32047" s="404"/>
      <c r="T32047" s="404"/>
    </row>
    <row r="32048" spans="12:20" ht="16.8">
      <c r="L32048" s="404"/>
      <c r="M32048" s="404"/>
      <c r="N32048" s="404"/>
      <c r="O32048" s="404"/>
      <c r="P32048" s="404"/>
      <c r="Q32048" s="404"/>
      <c r="R32048" s="404"/>
      <c r="S32048" s="404"/>
      <c r="T32048" s="404"/>
    </row>
    <row r="32049" spans="12:20" ht="16.8">
      <c r="L32049" s="404"/>
      <c r="M32049" s="404"/>
      <c r="N32049" s="404"/>
      <c r="O32049" s="404"/>
      <c r="P32049" s="404"/>
      <c r="Q32049" s="404"/>
      <c r="R32049" s="404"/>
      <c r="S32049" s="404"/>
      <c r="T32049" s="404"/>
    </row>
    <row r="32050" spans="12:20" ht="16.8">
      <c r="L32050" s="404"/>
      <c r="M32050" s="404"/>
      <c r="N32050" s="404"/>
      <c r="O32050" s="404"/>
      <c r="P32050" s="404"/>
      <c r="Q32050" s="404"/>
      <c r="R32050" s="404"/>
      <c r="S32050" s="404"/>
      <c r="T32050" s="404"/>
    </row>
    <row r="32051" spans="12:20" ht="16.8">
      <c r="L32051" s="404"/>
      <c r="M32051" s="404"/>
      <c r="N32051" s="404"/>
      <c r="O32051" s="404"/>
      <c r="P32051" s="404"/>
      <c r="Q32051" s="404"/>
      <c r="R32051" s="404"/>
      <c r="S32051" s="404"/>
      <c r="T32051" s="404"/>
    </row>
    <row r="32052" spans="12:20" ht="16.8">
      <c r="L32052" s="404"/>
      <c r="M32052" s="404"/>
      <c r="N32052" s="404"/>
      <c r="O32052" s="404"/>
      <c r="P32052" s="404"/>
      <c r="Q32052" s="404"/>
      <c r="R32052" s="404"/>
      <c r="S32052" s="404"/>
      <c r="T32052" s="404"/>
    </row>
    <row r="32053" spans="12:20" ht="16.8">
      <c r="L32053" s="404"/>
      <c r="M32053" s="404"/>
      <c r="N32053" s="404"/>
      <c r="O32053" s="404"/>
      <c r="P32053" s="404"/>
      <c r="Q32053" s="404"/>
      <c r="R32053" s="404"/>
      <c r="S32053" s="404"/>
      <c r="T32053" s="404"/>
    </row>
    <row r="32054" spans="12:20" ht="16.8">
      <c r="L32054" s="404"/>
      <c r="M32054" s="404"/>
      <c r="N32054" s="404"/>
      <c r="O32054" s="404"/>
      <c r="P32054" s="404"/>
      <c r="Q32054" s="404"/>
      <c r="R32054" s="404"/>
      <c r="S32054" s="404"/>
      <c r="T32054" s="404"/>
    </row>
    <row r="32055" spans="12:20" ht="16.8">
      <c r="L32055" s="404"/>
      <c r="M32055" s="404"/>
      <c r="N32055" s="404"/>
      <c r="O32055" s="404"/>
      <c r="P32055" s="404"/>
      <c r="Q32055" s="404"/>
      <c r="R32055" s="404"/>
      <c r="S32055" s="404"/>
      <c r="T32055" s="404"/>
    </row>
    <row r="32056" spans="12:20" ht="16.8">
      <c r="L32056" s="404"/>
      <c r="M32056" s="404"/>
      <c r="N32056" s="404"/>
      <c r="O32056" s="404"/>
      <c r="P32056" s="404"/>
      <c r="Q32056" s="404"/>
      <c r="R32056" s="404"/>
      <c r="S32056" s="404"/>
      <c r="T32056" s="404"/>
    </row>
    <row r="32057" spans="12:20" ht="16.8">
      <c r="L32057" s="404"/>
      <c r="M32057" s="404"/>
      <c r="N32057" s="404"/>
      <c r="O32057" s="404"/>
      <c r="P32057" s="404"/>
      <c r="Q32057" s="404"/>
      <c r="R32057" s="404"/>
      <c r="S32057" s="404"/>
      <c r="T32057" s="404"/>
    </row>
    <row r="32058" spans="12:20" ht="16.8">
      <c r="L32058" s="404"/>
      <c r="M32058" s="404"/>
      <c r="N32058" s="404"/>
      <c r="O32058" s="404"/>
      <c r="P32058" s="404"/>
      <c r="Q32058" s="404"/>
      <c r="R32058" s="404"/>
      <c r="S32058" s="404"/>
      <c r="T32058" s="404"/>
    </row>
    <row r="32059" spans="12:20" ht="16.8">
      <c r="L32059" s="404"/>
      <c r="M32059" s="404"/>
      <c r="N32059" s="404"/>
      <c r="O32059" s="404"/>
      <c r="P32059" s="404"/>
      <c r="Q32059" s="404"/>
      <c r="R32059" s="404"/>
      <c r="S32059" s="404"/>
      <c r="T32059" s="404"/>
    </row>
    <row r="32060" spans="12:20" ht="16.8">
      <c r="L32060" s="404"/>
      <c r="M32060" s="404"/>
      <c r="N32060" s="404"/>
      <c r="O32060" s="404"/>
      <c r="P32060" s="404"/>
      <c r="Q32060" s="404"/>
      <c r="R32060" s="404"/>
      <c r="S32060" s="404"/>
      <c r="T32060" s="404"/>
    </row>
    <row r="32061" spans="12:20" ht="16.8">
      <c r="L32061" s="404"/>
      <c r="M32061" s="404"/>
      <c r="N32061" s="404"/>
      <c r="O32061" s="404"/>
      <c r="P32061" s="404"/>
      <c r="Q32061" s="404"/>
      <c r="R32061" s="404"/>
      <c r="S32061" s="404"/>
      <c r="T32061" s="404"/>
    </row>
    <row r="32062" spans="12:20" ht="16.8">
      <c r="L32062" s="404"/>
      <c r="M32062" s="404"/>
      <c r="N32062" s="404"/>
      <c r="O32062" s="404"/>
      <c r="P32062" s="404"/>
      <c r="Q32062" s="404"/>
      <c r="R32062" s="404"/>
      <c r="S32062" s="404"/>
      <c r="T32062" s="404"/>
    </row>
    <row r="32063" spans="12:20" ht="16.8">
      <c r="L32063" s="404"/>
      <c r="M32063" s="404"/>
      <c r="N32063" s="404"/>
      <c r="O32063" s="404"/>
      <c r="P32063" s="404"/>
      <c r="Q32063" s="404"/>
      <c r="R32063" s="404"/>
      <c r="S32063" s="404"/>
      <c r="T32063" s="404"/>
    </row>
    <row r="32064" spans="12:20" ht="16.8">
      <c r="L32064" s="404"/>
      <c r="M32064" s="404"/>
      <c r="N32064" s="404"/>
      <c r="O32064" s="404"/>
      <c r="P32064" s="404"/>
      <c r="Q32064" s="404"/>
      <c r="R32064" s="404"/>
      <c r="S32064" s="404"/>
      <c r="T32064" s="404"/>
    </row>
    <row r="32065" spans="12:20" ht="16.8">
      <c r="L32065" s="404"/>
      <c r="M32065" s="404"/>
      <c r="N32065" s="404"/>
      <c r="O32065" s="404"/>
      <c r="P32065" s="404"/>
      <c r="Q32065" s="404"/>
      <c r="R32065" s="404"/>
      <c r="S32065" s="404"/>
      <c r="T32065" s="404"/>
    </row>
    <row r="32066" spans="12:20" ht="16.8">
      <c r="L32066" s="404"/>
      <c r="M32066" s="404"/>
      <c r="N32066" s="404"/>
      <c r="O32066" s="404"/>
      <c r="P32066" s="404"/>
      <c r="Q32066" s="404"/>
      <c r="R32066" s="404"/>
      <c r="S32066" s="404"/>
      <c r="T32066" s="404"/>
    </row>
    <row r="32067" spans="12:20" ht="16.8">
      <c r="L32067" s="404"/>
      <c r="M32067" s="404"/>
      <c r="N32067" s="404"/>
      <c r="O32067" s="404"/>
      <c r="P32067" s="404"/>
      <c r="Q32067" s="404"/>
      <c r="R32067" s="404"/>
      <c r="S32067" s="404"/>
      <c r="T32067" s="404"/>
    </row>
    <row r="32068" spans="12:20" ht="16.8">
      <c r="L32068" s="404"/>
      <c r="M32068" s="404"/>
      <c r="N32068" s="404"/>
      <c r="O32068" s="404"/>
      <c r="P32068" s="404"/>
      <c r="Q32068" s="404"/>
      <c r="R32068" s="404"/>
      <c r="S32068" s="404"/>
      <c r="T32068" s="404"/>
    </row>
    <row r="32069" spans="12:20" ht="16.8">
      <c r="L32069" s="404"/>
      <c r="M32069" s="404"/>
      <c r="N32069" s="404"/>
      <c r="O32069" s="404"/>
      <c r="P32069" s="404"/>
      <c r="Q32069" s="404"/>
      <c r="R32069" s="404"/>
      <c r="S32069" s="404"/>
      <c r="T32069" s="404"/>
    </row>
    <row r="32070" spans="12:20" ht="16.8">
      <c r="L32070" s="404"/>
      <c r="M32070" s="404"/>
      <c r="N32070" s="404"/>
      <c r="O32070" s="404"/>
      <c r="P32070" s="404"/>
      <c r="Q32070" s="404"/>
      <c r="R32070" s="404"/>
      <c r="S32070" s="404"/>
      <c r="T32070" s="404"/>
    </row>
    <row r="32071" spans="12:20" ht="16.8">
      <c r="L32071" s="404"/>
      <c r="M32071" s="404"/>
      <c r="N32071" s="404"/>
      <c r="O32071" s="404"/>
      <c r="P32071" s="404"/>
      <c r="Q32071" s="404"/>
      <c r="R32071" s="404"/>
      <c r="S32071" s="404"/>
      <c r="T32071" s="404"/>
    </row>
    <row r="32072" spans="12:20" ht="16.8">
      <c r="L32072" s="404"/>
      <c r="M32072" s="404"/>
      <c r="N32072" s="404"/>
      <c r="O32072" s="404"/>
      <c r="P32072" s="404"/>
      <c r="Q32072" s="404"/>
      <c r="R32072" s="404"/>
      <c r="S32072" s="404"/>
      <c r="T32072" s="404"/>
    </row>
    <row r="32073" spans="12:20" ht="16.8">
      <c r="L32073" s="404"/>
      <c r="M32073" s="404"/>
      <c r="N32073" s="404"/>
      <c r="O32073" s="404"/>
      <c r="P32073" s="404"/>
      <c r="Q32073" s="404"/>
      <c r="R32073" s="404"/>
      <c r="S32073" s="404"/>
      <c r="T32073" s="404"/>
    </row>
    <row r="32074" spans="12:20" ht="16.8">
      <c r="L32074" s="404"/>
      <c r="M32074" s="404"/>
      <c r="N32074" s="404"/>
      <c r="O32074" s="404"/>
      <c r="P32074" s="404"/>
      <c r="Q32074" s="404"/>
      <c r="R32074" s="404"/>
      <c r="S32074" s="404"/>
      <c r="T32074" s="404"/>
    </row>
    <row r="32075" spans="12:20" ht="16.8">
      <c r="L32075" s="404"/>
      <c r="M32075" s="404"/>
      <c r="N32075" s="404"/>
      <c r="O32075" s="404"/>
      <c r="P32075" s="404"/>
      <c r="Q32075" s="404"/>
      <c r="R32075" s="404"/>
      <c r="S32075" s="404"/>
      <c r="T32075" s="404"/>
    </row>
    <row r="32076" spans="12:20" ht="16.8">
      <c r="L32076" s="404"/>
      <c r="M32076" s="404"/>
      <c r="N32076" s="404"/>
      <c r="O32076" s="404"/>
      <c r="P32076" s="404"/>
      <c r="Q32076" s="404"/>
      <c r="R32076" s="404"/>
      <c r="S32076" s="404"/>
      <c r="T32076" s="404"/>
    </row>
    <row r="32077" spans="12:20" ht="16.8">
      <c r="L32077" s="404"/>
      <c r="M32077" s="404"/>
      <c r="N32077" s="404"/>
      <c r="O32077" s="404"/>
      <c r="P32077" s="404"/>
      <c r="Q32077" s="404"/>
      <c r="R32077" s="404"/>
      <c r="S32077" s="404"/>
      <c r="T32077" s="404"/>
    </row>
    <row r="32078" spans="12:20" ht="16.8">
      <c r="L32078" s="404"/>
      <c r="M32078" s="404"/>
      <c r="N32078" s="404"/>
      <c r="O32078" s="404"/>
      <c r="P32078" s="404"/>
      <c r="Q32078" s="404"/>
      <c r="R32078" s="404"/>
      <c r="S32078" s="404"/>
      <c r="T32078" s="404"/>
    </row>
    <row r="32079" spans="12:20" ht="16.8">
      <c r="L32079" s="404"/>
      <c r="M32079" s="404"/>
      <c r="N32079" s="404"/>
      <c r="O32079" s="404"/>
      <c r="P32079" s="404"/>
      <c r="Q32079" s="404"/>
      <c r="R32079" s="404"/>
      <c r="S32079" s="404"/>
      <c r="T32079" s="404"/>
    </row>
    <row r="32080" spans="12:20" ht="16.8">
      <c r="L32080" s="404"/>
      <c r="M32080" s="404"/>
      <c r="N32080" s="404"/>
      <c r="O32080" s="404"/>
      <c r="P32080" s="404"/>
      <c r="Q32080" s="404"/>
      <c r="R32080" s="404"/>
      <c r="S32080" s="404"/>
      <c r="T32080" s="404"/>
    </row>
    <row r="32081" spans="12:20" ht="16.8">
      <c r="L32081" s="404"/>
      <c r="M32081" s="404"/>
      <c r="N32081" s="404"/>
      <c r="O32081" s="404"/>
      <c r="P32081" s="404"/>
      <c r="Q32081" s="404"/>
      <c r="R32081" s="404"/>
      <c r="S32081" s="404"/>
      <c r="T32081" s="404"/>
    </row>
    <row r="32082" spans="12:20" ht="16.8">
      <c r="L32082" s="404"/>
      <c r="M32082" s="404"/>
      <c r="N32082" s="404"/>
      <c r="O32082" s="404"/>
      <c r="P32082" s="404"/>
      <c r="Q32082" s="404"/>
      <c r="R32082" s="404"/>
      <c r="S32082" s="404"/>
      <c r="T32082" s="404"/>
    </row>
    <row r="32083" spans="12:20" ht="16.8">
      <c r="L32083" s="404"/>
      <c r="M32083" s="404"/>
      <c r="N32083" s="404"/>
      <c r="O32083" s="404"/>
      <c r="P32083" s="404"/>
      <c r="Q32083" s="404"/>
      <c r="R32083" s="404"/>
      <c r="S32083" s="404"/>
      <c r="T32083" s="404"/>
    </row>
    <row r="32084" spans="12:20" ht="16.8">
      <c r="L32084" s="404"/>
      <c r="M32084" s="404"/>
      <c r="N32084" s="404"/>
      <c r="O32084" s="404"/>
      <c r="P32084" s="404"/>
      <c r="Q32084" s="404"/>
      <c r="R32084" s="404"/>
      <c r="S32084" s="404"/>
      <c r="T32084" s="404"/>
    </row>
    <row r="32085" spans="12:20" ht="16.8">
      <c r="L32085" s="404"/>
      <c r="M32085" s="404"/>
      <c r="N32085" s="404"/>
      <c r="O32085" s="404"/>
      <c r="P32085" s="404"/>
      <c r="Q32085" s="404"/>
      <c r="R32085" s="404"/>
      <c r="S32085" s="404"/>
      <c r="T32085" s="404"/>
    </row>
    <row r="32086" spans="12:20" ht="16.8">
      <c r="L32086" s="404"/>
      <c r="M32086" s="404"/>
      <c r="N32086" s="404"/>
      <c r="O32086" s="404"/>
      <c r="P32086" s="404"/>
      <c r="Q32086" s="404"/>
      <c r="R32086" s="404"/>
      <c r="S32086" s="404"/>
      <c r="T32086" s="404"/>
    </row>
    <row r="32087" spans="12:20" ht="16.8">
      <c r="L32087" s="404"/>
      <c r="M32087" s="404"/>
      <c r="N32087" s="404"/>
      <c r="O32087" s="404"/>
      <c r="P32087" s="404"/>
      <c r="Q32087" s="404"/>
      <c r="R32087" s="404"/>
      <c r="S32087" s="404"/>
      <c r="T32087" s="404"/>
    </row>
    <row r="32088" spans="12:20" ht="16.8">
      <c r="L32088" s="404"/>
      <c r="M32088" s="404"/>
      <c r="N32088" s="404"/>
      <c r="O32088" s="404"/>
      <c r="P32088" s="404"/>
      <c r="Q32088" s="404"/>
      <c r="R32088" s="404"/>
      <c r="S32088" s="404"/>
      <c r="T32088" s="404"/>
    </row>
    <row r="32089" spans="12:20" ht="16.8">
      <c r="L32089" s="404"/>
      <c r="M32089" s="404"/>
      <c r="N32089" s="404"/>
      <c r="O32089" s="404"/>
      <c r="P32089" s="404"/>
      <c r="Q32089" s="404"/>
      <c r="R32089" s="404"/>
      <c r="S32089" s="404"/>
      <c r="T32089" s="404"/>
    </row>
    <row r="32090" spans="12:20" ht="16.8">
      <c r="L32090" s="404"/>
      <c r="M32090" s="404"/>
      <c r="N32090" s="404"/>
      <c r="O32090" s="404"/>
      <c r="P32090" s="404"/>
      <c r="Q32090" s="404"/>
      <c r="R32090" s="404"/>
      <c r="S32090" s="404"/>
      <c r="T32090" s="404"/>
    </row>
    <row r="32091" spans="12:20" ht="16.8">
      <c r="L32091" s="404"/>
      <c r="M32091" s="404"/>
      <c r="N32091" s="404"/>
      <c r="O32091" s="404"/>
      <c r="P32091" s="404"/>
      <c r="Q32091" s="404"/>
      <c r="R32091" s="404"/>
      <c r="S32091" s="404"/>
      <c r="T32091" s="404"/>
    </row>
    <row r="32092" spans="12:20" ht="16.8">
      <c r="L32092" s="404"/>
      <c r="M32092" s="404"/>
      <c r="N32092" s="404"/>
      <c r="O32092" s="404"/>
      <c r="P32092" s="404"/>
      <c r="Q32092" s="404"/>
      <c r="R32092" s="404"/>
      <c r="S32092" s="404"/>
      <c r="T32092" s="404"/>
    </row>
    <row r="32093" spans="12:20" ht="16.8">
      <c r="L32093" s="404"/>
      <c r="M32093" s="404"/>
      <c r="N32093" s="404"/>
      <c r="O32093" s="404"/>
      <c r="P32093" s="404"/>
      <c r="Q32093" s="404"/>
      <c r="R32093" s="404"/>
      <c r="S32093" s="404"/>
      <c r="T32093" s="404"/>
    </row>
    <row r="32094" spans="12:20" ht="16.8">
      <c r="L32094" s="404"/>
      <c r="M32094" s="404"/>
      <c r="N32094" s="404"/>
      <c r="O32094" s="404"/>
      <c r="P32094" s="404"/>
      <c r="Q32094" s="404"/>
      <c r="R32094" s="404"/>
      <c r="S32094" s="404"/>
      <c r="T32094" s="404"/>
    </row>
    <row r="32095" spans="12:20" ht="16.8">
      <c r="L32095" s="404"/>
      <c r="M32095" s="404"/>
      <c r="N32095" s="404"/>
      <c r="O32095" s="404"/>
      <c r="P32095" s="404"/>
      <c r="Q32095" s="404"/>
      <c r="R32095" s="404"/>
      <c r="S32095" s="404"/>
      <c r="T32095" s="404"/>
    </row>
    <row r="32096" spans="12:20" ht="16.8">
      <c r="L32096" s="404"/>
      <c r="M32096" s="404"/>
      <c r="N32096" s="404"/>
      <c r="O32096" s="404"/>
      <c r="P32096" s="404"/>
      <c r="Q32096" s="404"/>
      <c r="R32096" s="404"/>
      <c r="S32096" s="404"/>
      <c r="T32096" s="404"/>
    </row>
    <row r="32097" spans="12:20" ht="16.8">
      <c r="L32097" s="404"/>
      <c r="M32097" s="404"/>
      <c r="N32097" s="404"/>
      <c r="O32097" s="404"/>
      <c r="P32097" s="404"/>
      <c r="Q32097" s="404"/>
      <c r="R32097" s="404"/>
      <c r="S32097" s="404"/>
      <c r="T32097" s="404"/>
    </row>
    <row r="32098" spans="12:20" ht="16.8">
      <c r="L32098" s="404"/>
      <c r="M32098" s="404"/>
      <c r="N32098" s="404"/>
      <c r="O32098" s="404"/>
      <c r="P32098" s="404"/>
      <c r="Q32098" s="404"/>
      <c r="R32098" s="404"/>
      <c r="S32098" s="404"/>
      <c r="T32098" s="404"/>
    </row>
    <row r="32099" spans="12:20" ht="16.8">
      <c r="L32099" s="404"/>
      <c r="M32099" s="404"/>
      <c r="N32099" s="404"/>
      <c r="O32099" s="404"/>
      <c r="P32099" s="404"/>
      <c r="Q32099" s="404"/>
      <c r="R32099" s="404"/>
      <c r="S32099" s="404"/>
      <c r="T32099" s="404"/>
    </row>
    <row r="32100" spans="12:20" ht="16.8">
      <c r="L32100" s="404"/>
      <c r="M32100" s="404"/>
      <c r="N32100" s="404"/>
      <c r="O32100" s="404"/>
      <c r="P32100" s="404"/>
      <c r="Q32100" s="404"/>
      <c r="R32100" s="404"/>
      <c r="S32100" s="404"/>
      <c r="T32100" s="404"/>
    </row>
    <row r="32101" spans="12:20" ht="16.8">
      <c r="L32101" s="404"/>
      <c r="M32101" s="404"/>
      <c r="N32101" s="404"/>
      <c r="O32101" s="404"/>
      <c r="P32101" s="404"/>
      <c r="Q32101" s="404"/>
      <c r="R32101" s="404"/>
      <c r="S32101" s="404"/>
      <c r="T32101" s="404"/>
    </row>
    <row r="32102" spans="12:20" ht="16.8">
      <c r="L32102" s="404"/>
      <c r="M32102" s="404"/>
      <c r="N32102" s="404"/>
      <c r="O32102" s="404"/>
      <c r="P32102" s="404"/>
      <c r="Q32102" s="404"/>
      <c r="R32102" s="404"/>
      <c r="S32102" s="404"/>
      <c r="T32102" s="404"/>
    </row>
    <row r="32103" spans="12:20" ht="16.8">
      <c r="L32103" s="404"/>
      <c r="M32103" s="404"/>
      <c r="N32103" s="404"/>
      <c r="O32103" s="404"/>
      <c r="P32103" s="404"/>
      <c r="Q32103" s="404"/>
      <c r="R32103" s="404"/>
      <c r="S32103" s="404"/>
      <c r="T32103" s="404"/>
    </row>
    <row r="32104" spans="12:20" ht="16.8">
      <c r="L32104" s="404"/>
      <c r="M32104" s="404"/>
      <c r="N32104" s="404"/>
      <c r="O32104" s="404"/>
      <c r="P32104" s="404"/>
      <c r="Q32104" s="404"/>
      <c r="R32104" s="404"/>
      <c r="S32104" s="404"/>
      <c r="T32104" s="404"/>
    </row>
    <row r="32105" spans="12:20" ht="16.8">
      <c r="L32105" s="404"/>
      <c r="M32105" s="404"/>
      <c r="N32105" s="404"/>
      <c r="O32105" s="404"/>
      <c r="P32105" s="404"/>
      <c r="Q32105" s="404"/>
      <c r="R32105" s="404"/>
      <c r="S32105" s="404"/>
      <c r="T32105" s="404"/>
    </row>
    <row r="32106" spans="12:20" ht="16.8">
      <c r="L32106" s="404"/>
      <c r="M32106" s="404"/>
      <c r="N32106" s="404"/>
      <c r="O32106" s="404"/>
      <c r="P32106" s="404"/>
      <c r="Q32106" s="404"/>
      <c r="R32106" s="404"/>
      <c r="S32106" s="404"/>
      <c r="T32106" s="404"/>
    </row>
    <row r="32107" spans="12:20" ht="16.8">
      <c r="L32107" s="404"/>
      <c r="M32107" s="404"/>
      <c r="N32107" s="404"/>
      <c r="O32107" s="404"/>
      <c r="P32107" s="404"/>
      <c r="Q32107" s="404"/>
      <c r="R32107" s="404"/>
      <c r="S32107" s="404"/>
      <c r="T32107" s="404"/>
    </row>
    <row r="32108" spans="12:20" ht="16.8">
      <c r="L32108" s="404"/>
      <c r="M32108" s="404"/>
      <c r="N32108" s="404"/>
      <c r="O32108" s="404"/>
      <c r="P32108" s="404"/>
      <c r="Q32108" s="404"/>
      <c r="R32108" s="404"/>
      <c r="S32108" s="404"/>
      <c r="T32108" s="404"/>
    </row>
    <row r="32109" spans="12:20" ht="16.8">
      <c r="L32109" s="404"/>
      <c r="M32109" s="404"/>
      <c r="N32109" s="404"/>
      <c r="O32109" s="404"/>
      <c r="P32109" s="404"/>
      <c r="Q32109" s="404"/>
      <c r="R32109" s="404"/>
      <c r="S32109" s="404"/>
      <c r="T32109" s="404"/>
    </row>
    <row r="32110" spans="12:20" ht="16.8">
      <c r="L32110" s="404"/>
      <c r="M32110" s="404"/>
      <c r="N32110" s="404"/>
      <c r="O32110" s="404"/>
      <c r="P32110" s="404"/>
      <c r="Q32110" s="404"/>
      <c r="R32110" s="404"/>
      <c r="S32110" s="404"/>
      <c r="T32110" s="404"/>
    </row>
    <row r="32111" spans="12:20" ht="16.8">
      <c r="L32111" s="404"/>
      <c r="M32111" s="404"/>
      <c r="N32111" s="404"/>
      <c r="O32111" s="404"/>
      <c r="P32111" s="404"/>
      <c r="Q32111" s="404"/>
      <c r="R32111" s="404"/>
      <c r="S32111" s="404"/>
      <c r="T32111" s="404"/>
    </row>
    <row r="32112" spans="12:20" ht="16.8">
      <c r="L32112" s="404"/>
      <c r="M32112" s="404"/>
      <c r="N32112" s="404"/>
      <c r="O32112" s="404"/>
      <c r="P32112" s="404"/>
      <c r="Q32112" s="404"/>
      <c r="R32112" s="404"/>
      <c r="S32112" s="404"/>
      <c r="T32112" s="404"/>
    </row>
    <row r="32113" spans="12:20" ht="16.8">
      <c r="L32113" s="404"/>
      <c r="M32113" s="404"/>
      <c r="N32113" s="404"/>
      <c r="O32113" s="404"/>
      <c r="P32113" s="404"/>
      <c r="Q32113" s="404"/>
      <c r="R32113" s="404"/>
      <c r="S32113" s="404"/>
      <c r="T32113" s="404"/>
    </row>
    <row r="32114" spans="12:20" ht="16.8">
      <c r="L32114" s="404"/>
      <c r="M32114" s="404"/>
      <c r="N32114" s="404"/>
      <c r="O32114" s="404"/>
      <c r="P32114" s="404"/>
      <c r="Q32114" s="404"/>
      <c r="R32114" s="404"/>
      <c r="S32114" s="404"/>
      <c r="T32114" s="404"/>
    </row>
    <row r="32115" spans="12:20" ht="16.8">
      <c r="L32115" s="404"/>
      <c r="M32115" s="404"/>
      <c r="N32115" s="404"/>
      <c r="O32115" s="404"/>
      <c r="P32115" s="404"/>
      <c r="Q32115" s="404"/>
      <c r="R32115" s="404"/>
      <c r="S32115" s="404"/>
      <c r="T32115" s="404"/>
    </row>
    <row r="32116" spans="12:20" ht="16.8">
      <c r="L32116" s="404"/>
      <c r="M32116" s="404"/>
      <c r="N32116" s="404"/>
      <c r="O32116" s="404"/>
      <c r="P32116" s="404"/>
      <c r="Q32116" s="404"/>
      <c r="R32116" s="404"/>
      <c r="S32116" s="404"/>
      <c r="T32116" s="404"/>
    </row>
    <row r="32117" spans="12:20" ht="16.8">
      <c r="L32117" s="404"/>
      <c r="M32117" s="404"/>
      <c r="N32117" s="404"/>
      <c r="O32117" s="404"/>
      <c r="P32117" s="404"/>
      <c r="Q32117" s="404"/>
      <c r="R32117" s="404"/>
      <c r="S32117" s="404"/>
      <c r="T32117" s="404"/>
    </row>
    <row r="32118" spans="12:20" ht="16.8">
      <c r="L32118" s="404"/>
      <c r="M32118" s="404"/>
      <c r="N32118" s="404"/>
      <c r="O32118" s="404"/>
      <c r="P32118" s="404"/>
      <c r="Q32118" s="404"/>
      <c r="R32118" s="404"/>
      <c r="S32118" s="404"/>
      <c r="T32118" s="404"/>
    </row>
    <row r="32119" spans="12:20" ht="16.8">
      <c r="L32119" s="404"/>
      <c r="M32119" s="404"/>
      <c r="N32119" s="404"/>
      <c r="O32119" s="404"/>
      <c r="P32119" s="404"/>
      <c r="Q32119" s="404"/>
      <c r="R32119" s="404"/>
      <c r="S32119" s="404"/>
      <c r="T32119" s="404"/>
    </row>
    <row r="32120" spans="12:20" ht="16.8">
      <c r="L32120" s="404"/>
      <c r="M32120" s="404"/>
      <c r="N32120" s="404"/>
      <c r="O32120" s="404"/>
      <c r="P32120" s="404"/>
      <c r="Q32120" s="404"/>
      <c r="R32120" s="404"/>
      <c r="S32120" s="404"/>
      <c r="T32120" s="404"/>
    </row>
    <row r="32121" spans="12:20" ht="16.8">
      <c r="L32121" s="404"/>
      <c r="M32121" s="404"/>
      <c r="N32121" s="404"/>
      <c r="O32121" s="404"/>
      <c r="P32121" s="404"/>
      <c r="Q32121" s="404"/>
      <c r="R32121" s="404"/>
      <c r="S32121" s="404"/>
      <c r="T32121" s="404"/>
    </row>
    <row r="32122" spans="12:20" ht="16.8">
      <c r="L32122" s="404"/>
      <c r="M32122" s="404"/>
      <c r="N32122" s="404"/>
      <c r="O32122" s="404"/>
      <c r="P32122" s="404"/>
      <c r="Q32122" s="404"/>
      <c r="R32122" s="404"/>
      <c r="S32122" s="404"/>
      <c r="T32122" s="404"/>
    </row>
    <row r="32123" spans="12:20" ht="16.8">
      <c r="L32123" s="404"/>
      <c r="M32123" s="404"/>
      <c r="N32123" s="404"/>
      <c r="O32123" s="404"/>
      <c r="P32123" s="404"/>
      <c r="Q32123" s="404"/>
      <c r="R32123" s="404"/>
      <c r="S32123" s="404"/>
      <c r="T32123" s="404"/>
    </row>
    <row r="32124" spans="12:20" ht="16.8">
      <c r="L32124" s="404"/>
      <c r="M32124" s="404"/>
      <c r="N32124" s="404"/>
      <c r="O32124" s="404"/>
      <c r="P32124" s="404"/>
      <c r="Q32124" s="404"/>
      <c r="R32124" s="404"/>
      <c r="S32124" s="404"/>
      <c r="T32124" s="404"/>
    </row>
    <row r="32125" spans="12:20" ht="16.8">
      <c r="L32125" s="404"/>
      <c r="M32125" s="404"/>
      <c r="N32125" s="404"/>
      <c r="O32125" s="404"/>
      <c r="P32125" s="404"/>
      <c r="Q32125" s="404"/>
      <c r="R32125" s="404"/>
      <c r="S32125" s="404"/>
      <c r="T32125" s="404"/>
    </row>
    <row r="32126" spans="12:20" ht="16.8">
      <c r="L32126" s="404"/>
      <c r="M32126" s="404"/>
      <c r="N32126" s="404"/>
      <c r="O32126" s="404"/>
      <c r="P32126" s="404"/>
      <c r="Q32126" s="404"/>
      <c r="R32126" s="404"/>
      <c r="S32126" s="404"/>
      <c r="T32126" s="404"/>
    </row>
    <row r="32127" spans="12:20" ht="16.8">
      <c r="L32127" s="404"/>
      <c r="M32127" s="404"/>
      <c r="N32127" s="404"/>
      <c r="O32127" s="404"/>
      <c r="P32127" s="404"/>
      <c r="Q32127" s="404"/>
      <c r="R32127" s="404"/>
      <c r="S32127" s="404"/>
      <c r="T32127" s="404"/>
    </row>
    <row r="32128" spans="12:20" ht="16.8">
      <c r="L32128" s="404"/>
      <c r="M32128" s="404"/>
      <c r="N32128" s="404"/>
      <c r="O32128" s="404"/>
      <c r="P32128" s="404"/>
      <c r="Q32128" s="404"/>
      <c r="R32128" s="404"/>
      <c r="S32128" s="404"/>
      <c r="T32128" s="404"/>
    </row>
    <row r="32129" spans="12:20" ht="16.8">
      <c r="L32129" s="404"/>
      <c r="M32129" s="404"/>
      <c r="N32129" s="404"/>
      <c r="O32129" s="404"/>
      <c r="P32129" s="404"/>
      <c r="Q32129" s="404"/>
      <c r="R32129" s="404"/>
      <c r="S32129" s="404"/>
      <c r="T32129" s="404"/>
    </row>
    <row r="32130" spans="12:20" ht="16.8">
      <c r="L32130" s="404"/>
      <c r="M32130" s="404"/>
      <c r="N32130" s="404"/>
      <c r="O32130" s="404"/>
      <c r="P32130" s="404"/>
      <c r="Q32130" s="404"/>
      <c r="R32130" s="404"/>
      <c r="S32130" s="404"/>
      <c r="T32130" s="404"/>
    </row>
    <row r="32131" spans="12:20" ht="16.8">
      <c r="L32131" s="404"/>
      <c r="M32131" s="404"/>
      <c r="N32131" s="404"/>
      <c r="O32131" s="404"/>
      <c r="P32131" s="404"/>
      <c r="Q32131" s="404"/>
      <c r="R32131" s="404"/>
      <c r="S32131" s="404"/>
      <c r="T32131" s="404"/>
    </row>
    <row r="32132" spans="12:20" ht="16.8">
      <c r="L32132" s="404"/>
      <c r="M32132" s="404"/>
      <c r="N32132" s="404"/>
      <c r="O32132" s="404"/>
      <c r="P32132" s="404"/>
      <c r="Q32132" s="404"/>
      <c r="R32132" s="404"/>
      <c r="S32132" s="404"/>
      <c r="T32132" s="404"/>
    </row>
    <row r="32133" spans="12:20" ht="16.8">
      <c r="L32133" s="404"/>
      <c r="M32133" s="404"/>
      <c r="N32133" s="404"/>
      <c r="O32133" s="404"/>
      <c r="P32133" s="404"/>
      <c r="Q32133" s="404"/>
      <c r="R32133" s="404"/>
      <c r="S32133" s="404"/>
      <c r="T32133" s="404"/>
    </row>
    <row r="32134" spans="12:20" ht="16.8">
      <c r="L32134" s="404"/>
      <c r="M32134" s="404"/>
      <c r="N32134" s="404"/>
      <c r="O32134" s="404"/>
      <c r="P32134" s="404"/>
      <c r="Q32134" s="404"/>
      <c r="R32134" s="404"/>
      <c r="S32134" s="404"/>
      <c r="T32134" s="404"/>
    </row>
    <row r="32135" spans="12:20" ht="16.8">
      <c r="L32135" s="404"/>
      <c r="M32135" s="404"/>
      <c r="N32135" s="404"/>
      <c r="O32135" s="404"/>
      <c r="P32135" s="404"/>
      <c r="Q32135" s="404"/>
      <c r="R32135" s="404"/>
      <c r="S32135" s="404"/>
      <c r="T32135" s="404"/>
    </row>
    <row r="32136" spans="12:20" ht="16.8">
      <c r="L32136" s="404"/>
      <c r="M32136" s="404"/>
      <c r="N32136" s="404"/>
      <c r="O32136" s="404"/>
      <c r="P32136" s="404"/>
      <c r="Q32136" s="404"/>
      <c r="R32136" s="404"/>
      <c r="S32136" s="404"/>
      <c r="T32136" s="404"/>
    </row>
    <row r="32137" spans="12:20" ht="16.8">
      <c r="L32137" s="404"/>
      <c r="M32137" s="404"/>
      <c r="N32137" s="404"/>
      <c r="O32137" s="404"/>
      <c r="P32137" s="404"/>
      <c r="Q32137" s="404"/>
      <c r="R32137" s="404"/>
      <c r="S32137" s="404"/>
      <c r="T32137" s="404"/>
    </row>
    <row r="32138" spans="12:20" ht="16.8">
      <c r="L32138" s="404"/>
      <c r="M32138" s="404"/>
      <c r="N32138" s="404"/>
      <c r="O32138" s="404"/>
      <c r="P32138" s="404"/>
      <c r="Q32138" s="404"/>
      <c r="R32138" s="404"/>
      <c r="S32138" s="404"/>
      <c r="T32138" s="404"/>
    </row>
    <row r="32139" spans="12:20" ht="16.8">
      <c r="L32139" s="404"/>
      <c r="M32139" s="404"/>
      <c r="N32139" s="404"/>
      <c r="O32139" s="404"/>
      <c r="P32139" s="404"/>
      <c r="Q32139" s="404"/>
      <c r="R32139" s="404"/>
      <c r="S32139" s="404"/>
      <c r="T32139" s="404"/>
    </row>
    <row r="32140" spans="12:20" ht="16.8">
      <c r="L32140" s="404"/>
      <c r="M32140" s="404"/>
      <c r="N32140" s="404"/>
      <c r="O32140" s="404"/>
      <c r="P32140" s="404"/>
      <c r="Q32140" s="404"/>
      <c r="R32140" s="404"/>
      <c r="S32140" s="404"/>
      <c r="T32140" s="404"/>
    </row>
    <row r="32141" spans="12:20" ht="16.8">
      <c r="L32141" s="404"/>
      <c r="M32141" s="404"/>
      <c r="N32141" s="404"/>
      <c r="O32141" s="404"/>
      <c r="P32141" s="404"/>
      <c r="Q32141" s="404"/>
      <c r="R32141" s="404"/>
      <c r="S32141" s="404"/>
      <c r="T32141" s="404"/>
    </row>
    <row r="32142" spans="12:20" ht="16.8">
      <c r="L32142" s="404"/>
      <c r="M32142" s="404"/>
      <c r="N32142" s="404"/>
      <c r="O32142" s="404"/>
      <c r="P32142" s="404"/>
      <c r="Q32142" s="404"/>
      <c r="R32142" s="404"/>
      <c r="S32142" s="404"/>
      <c r="T32142" s="404"/>
    </row>
    <row r="32143" spans="12:20" ht="16.8">
      <c r="L32143" s="404"/>
      <c r="M32143" s="404"/>
      <c r="N32143" s="404"/>
      <c r="O32143" s="404"/>
      <c r="P32143" s="404"/>
      <c r="Q32143" s="404"/>
      <c r="R32143" s="404"/>
      <c r="S32143" s="404"/>
      <c r="T32143" s="404"/>
    </row>
    <row r="32144" spans="12:20" ht="16.8">
      <c r="L32144" s="404"/>
      <c r="M32144" s="404"/>
      <c r="N32144" s="404"/>
      <c r="O32144" s="404"/>
      <c r="P32144" s="404"/>
      <c r="Q32144" s="404"/>
      <c r="R32144" s="404"/>
      <c r="S32144" s="404"/>
      <c r="T32144" s="404"/>
    </row>
    <row r="32145" spans="12:20" ht="16.8">
      <c r="L32145" s="404"/>
      <c r="M32145" s="404"/>
      <c r="N32145" s="404"/>
      <c r="O32145" s="404"/>
      <c r="P32145" s="404"/>
      <c r="Q32145" s="404"/>
      <c r="R32145" s="404"/>
      <c r="S32145" s="404"/>
      <c r="T32145" s="404"/>
    </row>
    <row r="32146" spans="12:20" ht="16.8">
      <c r="L32146" s="404"/>
      <c r="M32146" s="404"/>
      <c r="N32146" s="404"/>
      <c r="O32146" s="404"/>
      <c r="P32146" s="404"/>
      <c r="Q32146" s="404"/>
      <c r="R32146" s="404"/>
      <c r="S32146" s="404"/>
      <c r="T32146" s="404"/>
    </row>
    <row r="32147" spans="12:20" ht="16.8">
      <c r="L32147" s="404"/>
      <c r="M32147" s="404"/>
      <c r="N32147" s="404"/>
      <c r="O32147" s="404"/>
      <c r="P32147" s="404"/>
      <c r="Q32147" s="404"/>
      <c r="R32147" s="404"/>
      <c r="S32147" s="404"/>
      <c r="T32147" s="404"/>
    </row>
    <row r="32148" spans="12:20" ht="16.8">
      <c r="L32148" s="404"/>
      <c r="M32148" s="404"/>
      <c r="N32148" s="404"/>
      <c r="O32148" s="404"/>
      <c r="P32148" s="404"/>
      <c r="Q32148" s="404"/>
      <c r="R32148" s="404"/>
      <c r="S32148" s="404"/>
      <c r="T32148" s="404"/>
    </row>
    <row r="32149" spans="12:20" ht="16.8">
      <c r="L32149" s="404"/>
      <c r="M32149" s="404"/>
      <c r="N32149" s="404"/>
      <c r="O32149" s="404"/>
      <c r="P32149" s="404"/>
      <c r="Q32149" s="404"/>
      <c r="R32149" s="404"/>
      <c r="S32149" s="404"/>
      <c r="T32149" s="404"/>
    </row>
    <row r="32150" spans="12:20" ht="16.8">
      <c r="L32150" s="404"/>
      <c r="M32150" s="404"/>
      <c r="N32150" s="404"/>
      <c r="O32150" s="404"/>
      <c r="P32150" s="404"/>
      <c r="Q32150" s="404"/>
      <c r="R32150" s="404"/>
      <c r="S32150" s="404"/>
      <c r="T32150" s="404"/>
    </row>
    <row r="32151" spans="12:20" ht="16.8">
      <c r="L32151" s="404"/>
      <c r="M32151" s="404"/>
      <c r="N32151" s="404"/>
      <c r="O32151" s="404"/>
      <c r="P32151" s="404"/>
      <c r="Q32151" s="404"/>
      <c r="R32151" s="404"/>
      <c r="S32151" s="404"/>
      <c r="T32151" s="404"/>
    </row>
    <row r="32152" spans="12:20" ht="16.8">
      <c r="L32152" s="404"/>
      <c r="M32152" s="404"/>
      <c r="N32152" s="404"/>
      <c r="O32152" s="404"/>
      <c r="P32152" s="404"/>
      <c r="Q32152" s="404"/>
      <c r="R32152" s="404"/>
      <c r="S32152" s="404"/>
      <c r="T32152" s="404"/>
    </row>
    <row r="32153" spans="12:20" ht="16.8">
      <c r="L32153" s="404"/>
      <c r="M32153" s="404"/>
      <c r="N32153" s="404"/>
      <c r="O32153" s="404"/>
      <c r="P32153" s="404"/>
      <c r="Q32153" s="404"/>
      <c r="R32153" s="404"/>
      <c r="S32153" s="404"/>
      <c r="T32153" s="404"/>
    </row>
    <row r="32154" spans="12:20" ht="16.8">
      <c r="L32154" s="404"/>
      <c r="M32154" s="404"/>
      <c r="N32154" s="404"/>
      <c r="O32154" s="404"/>
      <c r="P32154" s="404"/>
      <c r="Q32154" s="404"/>
      <c r="R32154" s="404"/>
      <c r="S32154" s="404"/>
      <c r="T32154" s="404"/>
    </row>
    <row r="32155" spans="12:20" ht="16.8">
      <c r="L32155" s="404"/>
      <c r="M32155" s="404"/>
      <c r="N32155" s="404"/>
      <c r="O32155" s="404"/>
      <c r="P32155" s="404"/>
      <c r="Q32155" s="404"/>
      <c r="R32155" s="404"/>
      <c r="S32155" s="404"/>
      <c r="T32155" s="404"/>
    </row>
    <row r="32156" spans="12:20" ht="16.8">
      <c r="L32156" s="404"/>
      <c r="M32156" s="404"/>
      <c r="N32156" s="404"/>
      <c r="O32156" s="404"/>
      <c r="P32156" s="404"/>
      <c r="Q32156" s="404"/>
      <c r="R32156" s="404"/>
      <c r="S32156" s="404"/>
      <c r="T32156" s="404"/>
    </row>
    <row r="32157" spans="12:20" ht="16.8">
      <c r="L32157" s="404"/>
      <c r="M32157" s="404"/>
      <c r="N32157" s="404"/>
      <c r="O32157" s="404"/>
      <c r="P32157" s="404"/>
      <c r="Q32157" s="404"/>
      <c r="R32157" s="404"/>
      <c r="S32157" s="404"/>
      <c r="T32157" s="404"/>
    </row>
    <row r="32158" spans="12:20" ht="16.8">
      <c r="L32158" s="404"/>
      <c r="M32158" s="404"/>
      <c r="N32158" s="404"/>
      <c r="O32158" s="404"/>
      <c r="P32158" s="404"/>
      <c r="Q32158" s="404"/>
      <c r="R32158" s="404"/>
      <c r="S32158" s="404"/>
      <c r="T32158" s="404"/>
    </row>
    <row r="32159" spans="12:20" ht="16.8">
      <c r="L32159" s="404"/>
      <c r="M32159" s="404"/>
      <c r="N32159" s="404"/>
      <c r="O32159" s="404"/>
      <c r="P32159" s="404"/>
      <c r="Q32159" s="404"/>
      <c r="R32159" s="404"/>
      <c r="S32159" s="404"/>
      <c r="T32159" s="404"/>
    </row>
    <row r="32160" spans="12:20" ht="16.8">
      <c r="L32160" s="404"/>
      <c r="M32160" s="404"/>
      <c r="N32160" s="404"/>
      <c r="O32160" s="404"/>
      <c r="P32160" s="404"/>
      <c r="Q32160" s="404"/>
      <c r="R32160" s="404"/>
      <c r="S32160" s="404"/>
      <c r="T32160" s="404"/>
    </row>
    <row r="32161" spans="12:20" ht="16.8">
      <c r="L32161" s="404"/>
      <c r="M32161" s="404"/>
      <c r="N32161" s="404"/>
      <c r="O32161" s="404"/>
      <c r="P32161" s="404"/>
      <c r="Q32161" s="404"/>
      <c r="R32161" s="404"/>
      <c r="S32161" s="404"/>
      <c r="T32161" s="404"/>
    </row>
    <row r="32162" spans="12:20" ht="16.8">
      <c r="L32162" s="404"/>
      <c r="M32162" s="404"/>
      <c r="N32162" s="404"/>
      <c r="O32162" s="404"/>
      <c r="P32162" s="404"/>
      <c r="Q32162" s="404"/>
      <c r="R32162" s="404"/>
      <c r="S32162" s="404"/>
      <c r="T32162" s="404"/>
    </row>
    <row r="32163" spans="12:20" ht="16.8">
      <c r="L32163" s="404"/>
      <c r="M32163" s="404"/>
      <c r="N32163" s="404"/>
      <c r="O32163" s="404"/>
      <c r="P32163" s="404"/>
      <c r="Q32163" s="404"/>
      <c r="R32163" s="404"/>
      <c r="S32163" s="404"/>
      <c r="T32163" s="404"/>
    </row>
    <row r="32164" spans="12:20" ht="16.8">
      <c r="L32164" s="404"/>
      <c r="M32164" s="404"/>
      <c r="N32164" s="404"/>
      <c r="O32164" s="404"/>
      <c r="P32164" s="404"/>
      <c r="Q32164" s="404"/>
      <c r="R32164" s="404"/>
      <c r="S32164" s="404"/>
      <c r="T32164" s="404"/>
    </row>
    <row r="32165" spans="12:20" ht="16.8">
      <c r="L32165" s="404"/>
      <c r="M32165" s="404"/>
      <c r="N32165" s="404"/>
      <c r="O32165" s="404"/>
      <c r="P32165" s="404"/>
      <c r="Q32165" s="404"/>
      <c r="R32165" s="404"/>
      <c r="S32165" s="404"/>
      <c r="T32165" s="404"/>
    </row>
    <row r="32166" spans="12:20" ht="16.8">
      <c r="L32166" s="404"/>
      <c r="M32166" s="404"/>
      <c r="N32166" s="404"/>
      <c r="O32166" s="404"/>
      <c r="P32166" s="404"/>
      <c r="Q32166" s="404"/>
      <c r="R32166" s="404"/>
      <c r="S32166" s="404"/>
      <c r="T32166" s="404"/>
    </row>
    <row r="32167" spans="12:20" ht="16.8">
      <c r="L32167" s="404"/>
      <c r="M32167" s="404"/>
      <c r="N32167" s="404"/>
      <c r="O32167" s="404"/>
      <c r="P32167" s="404"/>
      <c r="Q32167" s="404"/>
      <c r="R32167" s="404"/>
      <c r="S32167" s="404"/>
      <c r="T32167" s="404"/>
    </row>
    <row r="32168" spans="12:20" ht="16.8">
      <c r="L32168" s="404"/>
      <c r="M32168" s="404"/>
      <c r="N32168" s="404"/>
      <c r="O32168" s="404"/>
      <c r="P32168" s="404"/>
      <c r="Q32168" s="404"/>
      <c r="R32168" s="404"/>
      <c r="S32168" s="404"/>
      <c r="T32168" s="404"/>
    </row>
    <row r="32169" spans="12:20" ht="16.8">
      <c r="L32169" s="404"/>
      <c r="M32169" s="404"/>
      <c r="N32169" s="404"/>
      <c r="O32169" s="404"/>
      <c r="P32169" s="404"/>
      <c r="Q32169" s="404"/>
      <c r="R32169" s="404"/>
      <c r="S32169" s="404"/>
      <c r="T32169" s="404"/>
    </row>
    <row r="32170" spans="12:20" ht="16.8">
      <c r="L32170" s="404"/>
      <c r="M32170" s="404"/>
      <c r="N32170" s="404"/>
      <c r="O32170" s="404"/>
      <c r="P32170" s="404"/>
      <c r="Q32170" s="404"/>
      <c r="R32170" s="404"/>
      <c r="S32170" s="404"/>
      <c r="T32170" s="404"/>
    </row>
    <row r="32171" spans="12:20" ht="16.8">
      <c r="L32171" s="404"/>
      <c r="M32171" s="404"/>
      <c r="N32171" s="404"/>
      <c r="O32171" s="404"/>
      <c r="P32171" s="404"/>
      <c r="Q32171" s="404"/>
      <c r="R32171" s="404"/>
      <c r="S32171" s="404"/>
      <c r="T32171" s="404"/>
    </row>
    <row r="32172" spans="12:20" ht="16.8">
      <c r="L32172" s="404"/>
      <c r="M32172" s="404"/>
      <c r="N32172" s="404"/>
      <c r="O32172" s="404"/>
      <c r="P32172" s="404"/>
      <c r="Q32172" s="404"/>
      <c r="R32172" s="404"/>
      <c r="S32172" s="404"/>
      <c r="T32172" s="404"/>
    </row>
    <row r="32173" spans="12:20" ht="16.8">
      <c r="L32173" s="404"/>
      <c r="M32173" s="404"/>
      <c r="N32173" s="404"/>
      <c r="O32173" s="404"/>
      <c r="P32173" s="404"/>
      <c r="Q32173" s="404"/>
      <c r="R32173" s="404"/>
      <c r="S32173" s="404"/>
      <c r="T32173" s="404"/>
    </row>
    <row r="32174" spans="12:20" ht="16.8">
      <c r="L32174" s="404"/>
      <c r="M32174" s="404"/>
      <c r="N32174" s="404"/>
      <c r="O32174" s="404"/>
      <c r="P32174" s="404"/>
      <c r="Q32174" s="404"/>
      <c r="R32174" s="404"/>
      <c r="S32174" s="404"/>
      <c r="T32174" s="404"/>
    </row>
    <row r="32175" spans="12:20" ht="16.8">
      <c r="L32175" s="404"/>
      <c r="M32175" s="404"/>
      <c r="N32175" s="404"/>
      <c r="O32175" s="404"/>
      <c r="P32175" s="404"/>
      <c r="Q32175" s="404"/>
      <c r="R32175" s="404"/>
      <c r="S32175" s="404"/>
      <c r="T32175" s="404"/>
    </row>
    <row r="32176" spans="12:20" ht="16.8">
      <c r="L32176" s="404"/>
      <c r="M32176" s="404"/>
      <c r="N32176" s="404"/>
      <c r="O32176" s="404"/>
      <c r="P32176" s="404"/>
      <c r="Q32176" s="404"/>
      <c r="R32176" s="404"/>
      <c r="S32176" s="404"/>
      <c r="T32176" s="404"/>
    </row>
    <row r="32177" spans="12:20" ht="16.8">
      <c r="L32177" s="404"/>
      <c r="M32177" s="404"/>
      <c r="N32177" s="404"/>
      <c r="O32177" s="404"/>
      <c r="P32177" s="404"/>
      <c r="Q32177" s="404"/>
      <c r="R32177" s="404"/>
      <c r="S32177" s="404"/>
      <c r="T32177" s="404"/>
    </row>
    <row r="32178" spans="12:20" ht="16.8">
      <c r="L32178" s="404"/>
      <c r="M32178" s="404"/>
      <c r="N32178" s="404"/>
      <c r="O32178" s="404"/>
      <c r="P32178" s="404"/>
      <c r="Q32178" s="404"/>
      <c r="R32178" s="404"/>
      <c r="S32178" s="404"/>
      <c r="T32178" s="404"/>
    </row>
    <row r="32179" spans="12:20" ht="16.8">
      <c r="L32179" s="404"/>
      <c r="M32179" s="404"/>
      <c r="N32179" s="404"/>
      <c r="O32179" s="404"/>
      <c r="P32179" s="404"/>
      <c r="Q32179" s="404"/>
      <c r="R32179" s="404"/>
      <c r="S32179" s="404"/>
      <c r="T32179" s="404"/>
    </row>
    <row r="32180" spans="12:20" ht="16.8">
      <c r="L32180" s="404"/>
      <c r="M32180" s="404"/>
      <c r="N32180" s="404"/>
      <c r="O32180" s="404"/>
      <c r="P32180" s="404"/>
      <c r="Q32180" s="404"/>
      <c r="R32180" s="404"/>
      <c r="S32180" s="404"/>
      <c r="T32180" s="404"/>
    </row>
    <row r="32181" spans="12:20" ht="16.8">
      <c r="L32181" s="404"/>
      <c r="M32181" s="404"/>
      <c r="N32181" s="404"/>
      <c r="O32181" s="404"/>
      <c r="P32181" s="404"/>
      <c r="Q32181" s="404"/>
      <c r="R32181" s="404"/>
      <c r="S32181" s="404"/>
      <c r="T32181" s="404"/>
    </row>
    <row r="32182" spans="12:20" ht="16.8">
      <c r="L32182" s="404"/>
      <c r="M32182" s="404"/>
      <c r="N32182" s="404"/>
      <c r="O32182" s="404"/>
      <c r="P32182" s="404"/>
      <c r="Q32182" s="404"/>
      <c r="R32182" s="404"/>
      <c r="S32182" s="404"/>
      <c r="T32182" s="404"/>
    </row>
    <row r="32183" spans="12:20" ht="16.8">
      <c r="L32183" s="404"/>
      <c r="M32183" s="404"/>
      <c r="N32183" s="404"/>
      <c r="O32183" s="404"/>
      <c r="P32183" s="404"/>
      <c r="Q32183" s="404"/>
      <c r="R32183" s="404"/>
      <c r="S32183" s="404"/>
      <c r="T32183" s="404"/>
    </row>
    <row r="32184" spans="12:20" ht="16.8">
      <c r="L32184" s="404"/>
      <c r="M32184" s="404"/>
      <c r="N32184" s="404"/>
      <c r="O32184" s="404"/>
      <c r="P32184" s="404"/>
      <c r="Q32184" s="404"/>
      <c r="R32184" s="404"/>
      <c r="S32184" s="404"/>
      <c r="T32184" s="404"/>
    </row>
    <row r="32185" spans="12:20" ht="16.8">
      <c r="L32185" s="404"/>
      <c r="M32185" s="404"/>
      <c r="N32185" s="404"/>
      <c r="O32185" s="404"/>
      <c r="P32185" s="404"/>
      <c r="Q32185" s="404"/>
      <c r="R32185" s="404"/>
      <c r="S32185" s="404"/>
      <c r="T32185" s="404"/>
    </row>
    <row r="32186" spans="12:20" ht="16.8">
      <c r="L32186" s="404"/>
      <c r="M32186" s="404"/>
      <c r="N32186" s="404"/>
      <c r="O32186" s="404"/>
      <c r="P32186" s="404"/>
      <c r="Q32186" s="404"/>
      <c r="R32186" s="404"/>
      <c r="S32186" s="404"/>
      <c r="T32186" s="404"/>
    </row>
    <row r="32187" spans="12:20" ht="16.8">
      <c r="L32187" s="404"/>
      <c r="M32187" s="404"/>
      <c r="N32187" s="404"/>
      <c r="O32187" s="404"/>
      <c r="P32187" s="404"/>
      <c r="Q32187" s="404"/>
      <c r="R32187" s="404"/>
      <c r="S32187" s="404"/>
      <c r="T32187" s="404"/>
    </row>
    <row r="32188" spans="12:20" ht="16.8">
      <c r="L32188" s="404"/>
      <c r="M32188" s="404"/>
      <c r="N32188" s="404"/>
      <c r="O32188" s="404"/>
      <c r="P32188" s="404"/>
      <c r="Q32188" s="404"/>
      <c r="R32188" s="404"/>
      <c r="S32188" s="404"/>
      <c r="T32188" s="404"/>
    </row>
    <row r="32189" spans="12:20" ht="16.8">
      <c r="L32189" s="404"/>
      <c r="M32189" s="404"/>
      <c r="N32189" s="404"/>
      <c r="O32189" s="404"/>
      <c r="P32189" s="404"/>
      <c r="Q32189" s="404"/>
      <c r="R32189" s="404"/>
      <c r="S32189" s="404"/>
      <c r="T32189" s="404"/>
    </row>
    <row r="32190" spans="12:20" ht="16.8">
      <c r="L32190" s="404"/>
      <c r="M32190" s="404"/>
      <c r="N32190" s="404"/>
      <c r="O32190" s="404"/>
      <c r="P32190" s="404"/>
      <c r="Q32190" s="404"/>
      <c r="R32190" s="404"/>
      <c r="S32190" s="404"/>
      <c r="T32190" s="404"/>
    </row>
    <row r="32191" spans="12:20" ht="16.8">
      <c r="L32191" s="404"/>
      <c r="M32191" s="404"/>
      <c r="N32191" s="404"/>
      <c r="O32191" s="404"/>
      <c r="P32191" s="404"/>
      <c r="Q32191" s="404"/>
      <c r="R32191" s="404"/>
      <c r="S32191" s="404"/>
      <c r="T32191" s="404"/>
    </row>
    <row r="32192" spans="12:20" ht="16.8">
      <c r="L32192" s="404"/>
      <c r="M32192" s="404"/>
      <c r="N32192" s="404"/>
      <c r="O32192" s="404"/>
      <c r="P32192" s="404"/>
      <c r="Q32192" s="404"/>
      <c r="R32192" s="404"/>
      <c r="S32192" s="404"/>
      <c r="T32192" s="404"/>
    </row>
    <row r="32193" spans="12:20" ht="16.8">
      <c r="L32193" s="404"/>
      <c r="M32193" s="404"/>
      <c r="N32193" s="404"/>
      <c r="O32193" s="404"/>
      <c r="P32193" s="404"/>
      <c r="Q32193" s="404"/>
      <c r="R32193" s="404"/>
      <c r="S32193" s="404"/>
      <c r="T32193" s="404"/>
    </row>
    <row r="32194" spans="12:20" ht="16.8">
      <c r="L32194" s="404"/>
      <c r="M32194" s="404"/>
      <c r="N32194" s="404"/>
      <c r="O32194" s="404"/>
      <c r="P32194" s="404"/>
      <c r="Q32194" s="404"/>
      <c r="R32194" s="404"/>
      <c r="S32194" s="404"/>
      <c r="T32194" s="404"/>
    </row>
    <row r="32195" spans="12:20" ht="16.8">
      <c r="L32195" s="404"/>
      <c r="M32195" s="404"/>
      <c r="N32195" s="404"/>
      <c r="O32195" s="404"/>
      <c r="P32195" s="404"/>
      <c r="Q32195" s="404"/>
      <c r="R32195" s="404"/>
      <c r="S32195" s="404"/>
      <c r="T32195" s="404"/>
    </row>
    <row r="32196" spans="12:20" ht="16.8">
      <c r="L32196" s="404"/>
      <c r="M32196" s="404"/>
      <c r="N32196" s="404"/>
      <c r="O32196" s="404"/>
      <c r="P32196" s="404"/>
      <c r="Q32196" s="404"/>
      <c r="R32196" s="404"/>
      <c r="S32196" s="404"/>
      <c r="T32196" s="404"/>
    </row>
    <row r="32197" spans="12:20" ht="16.8">
      <c r="L32197" s="404"/>
      <c r="M32197" s="404"/>
      <c r="N32197" s="404"/>
      <c r="O32197" s="404"/>
      <c r="P32197" s="404"/>
      <c r="Q32197" s="404"/>
      <c r="R32197" s="404"/>
      <c r="S32197" s="404"/>
      <c r="T32197" s="404"/>
    </row>
    <row r="32198" spans="12:20" ht="16.8">
      <c r="L32198" s="404"/>
      <c r="M32198" s="404"/>
      <c r="N32198" s="404"/>
      <c r="O32198" s="404"/>
      <c r="P32198" s="404"/>
      <c r="Q32198" s="404"/>
      <c r="R32198" s="404"/>
      <c r="S32198" s="404"/>
      <c r="T32198" s="404"/>
    </row>
    <row r="32199" spans="12:20" ht="16.8">
      <c r="L32199" s="404"/>
      <c r="M32199" s="404"/>
      <c r="N32199" s="404"/>
      <c r="O32199" s="404"/>
      <c r="P32199" s="404"/>
      <c r="Q32199" s="404"/>
      <c r="R32199" s="404"/>
      <c r="S32199" s="404"/>
      <c r="T32199" s="404"/>
    </row>
    <row r="32200" spans="12:20" ht="16.8">
      <c r="L32200" s="404"/>
      <c r="M32200" s="404"/>
      <c r="N32200" s="404"/>
      <c r="O32200" s="404"/>
      <c r="P32200" s="404"/>
      <c r="Q32200" s="404"/>
      <c r="R32200" s="404"/>
      <c r="S32200" s="404"/>
      <c r="T32200" s="404"/>
    </row>
    <row r="32201" spans="12:20" ht="16.8">
      <c r="L32201" s="404"/>
      <c r="M32201" s="404"/>
      <c r="N32201" s="404"/>
      <c r="O32201" s="404"/>
      <c r="P32201" s="404"/>
      <c r="Q32201" s="404"/>
      <c r="R32201" s="404"/>
      <c r="S32201" s="404"/>
      <c r="T32201" s="404"/>
    </row>
    <row r="32202" spans="12:20" ht="16.8">
      <c r="L32202" s="404"/>
      <c r="M32202" s="404"/>
      <c r="N32202" s="404"/>
      <c r="O32202" s="404"/>
      <c r="P32202" s="404"/>
      <c r="Q32202" s="404"/>
      <c r="R32202" s="404"/>
      <c r="S32202" s="404"/>
      <c r="T32202" s="404"/>
    </row>
    <row r="32203" spans="12:20" ht="16.8">
      <c r="L32203" s="404"/>
      <c r="M32203" s="404"/>
      <c r="N32203" s="404"/>
      <c r="O32203" s="404"/>
      <c r="P32203" s="404"/>
      <c r="Q32203" s="404"/>
      <c r="R32203" s="404"/>
      <c r="S32203" s="404"/>
      <c r="T32203" s="404"/>
    </row>
    <row r="32204" spans="12:20" ht="16.8">
      <c r="L32204" s="404"/>
      <c r="M32204" s="404"/>
      <c r="N32204" s="404"/>
      <c r="O32204" s="404"/>
      <c r="P32204" s="404"/>
      <c r="Q32204" s="404"/>
      <c r="R32204" s="404"/>
      <c r="S32204" s="404"/>
      <c r="T32204" s="404"/>
    </row>
    <row r="32205" spans="12:20" ht="16.8">
      <c r="L32205" s="404"/>
      <c r="M32205" s="404"/>
      <c r="N32205" s="404"/>
      <c r="O32205" s="404"/>
      <c r="P32205" s="404"/>
      <c r="Q32205" s="404"/>
      <c r="R32205" s="404"/>
      <c r="S32205" s="404"/>
      <c r="T32205" s="404"/>
    </row>
    <row r="32206" spans="12:20" ht="16.8">
      <c r="L32206" s="404"/>
      <c r="M32206" s="404"/>
      <c r="N32206" s="404"/>
      <c r="O32206" s="404"/>
      <c r="P32206" s="404"/>
      <c r="Q32206" s="404"/>
      <c r="R32206" s="404"/>
      <c r="S32206" s="404"/>
      <c r="T32206" s="404"/>
    </row>
    <row r="32207" spans="12:20" ht="16.8">
      <c r="L32207" s="404"/>
      <c r="M32207" s="404"/>
      <c r="N32207" s="404"/>
      <c r="O32207" s="404"/>
      <c r="P32207" s="404"/>
      <c r="Q32207" s="404"/>
      <c r="R32207" s="404"/>
      <c r="S32207" s="404"/>
      <c r="T32207" s="404"/>
    </row>
    <row r="32208" spans="12:20" ht="16.8">
      <c r="L32208" s="404"/>
      <c r="M32208" s="404"/>
      <c r="N32208" s="404"/>
      <c r="O32208" s="404"/>
      <c r="P32208" s="404"/>
      <c r="Q32208" s="404"/>
      <c r="R32208" s="404"/>
      <c r="S32208" s="404"/>
      <c r="T32208" s="404"/>
    </row>
    <row r="32209" spans="12:20" ht="16.8">
      <c r="L32209" s="404"/>
      <c r="M32209" s="404"/>
      <c r="N32209" s="404"/>
      <c r="O32209" s="404"/>
      <c r="P32209" s="404"/>
      <c r="Q32209" s="404"/>
      <c r="R32209" s="404"/>
      <c r="S32209" s="404"/>
      <c r="T32209" s="404"/>
    </row>
    <row r="32210" spans="12:20" ht="16.8">
      <c r="L32210" s="404"/>
      <c r="M32210" s="404"/>
      <c r="N32210" s="404"/>
      <c r="O32210" s="404"/>
      <c r="P32210" s="404"/>
      <c r="Q32210" s="404"/>
      <c r="R32210" s="404"/>
      <c r="S32210" s="404"/>
      <c r="T32210" s="404"/>
    </row>
    <row r="32211" spans="12:20" ht="16.8">
      <c r="L32211" s="404"/>
      <c r="M32211" s="404"/>
      <c r="N32211" s="404"/>
      <c r="O32211" s="404"/>
      <c r="P32211" s="404"/>
      <c r="Q32211" s="404"/>
      <c r="R32211" s="404"/>
      <c r="S32211" s="404"/>
      <c r="T32211" s="404"/>
    </row>
    <row r="32212" spans="12:20" ht="16.8">
      <c r="L32212" s="404"/>
      <c r="M32212" s="404"/>
      <c r="N32212" s="404"/>
      <c r="O32212" s="404"/>
      <c r="P32212" s="404"/>
      <c r="Q32212" s="404"/>
      <c r="R32212" s="404"/>
      <c r="S32212" s="404"/>
      <c r="T32212" s="404"/>
    </row>
    <row r="32213" spans="12:20" ht="16.8">
      <c r="L32213" s="404"/>
      <c r="M32213" s="404"/>
      <c r="N32213" s="404"/>
      <c r="O32213" s="404"/>
      <c r="P32213" s="404"/>
      <c r="Q32213" s="404"/>
      <c r="R32213" s="404"/>
      <c r="S32213" s="404"/>
      <c r="T32213" s="404"/>
    </row>
    <row r="32214" spans="12:20" ht="16.8">
      <c r="L32214" s="404"/>
      <c r="M32214" s="404"/>
      <c r="N32214" s="404"/>
      <c r="O32214" s="404"/>
      <c r="P32214" s="404"/>
      <c r="Q32214" s="404"/>
      <c r="R32214" s="404"/>
      <c r="S32214" s="404"/>
      <c r="T32214" s="404"/>
    </row>
    <row r="32215" spans="12:20" ht="16.8">
      <c r="L32215" s="404"/>
      <c r="M32215" s="404"/>
      <c r="N32215" s="404"/>
      <c r="O32215" s="404"/>
      <c r="P32215" s="404"/>
      <c r="Q32215" s="404"/>
      <c r="R32215" s="404"/>
      <c r="S32215" s="404"/>
      <c r="T32215" s="404"/>
    </row>
    <row r="32216" spans="12:20" ht="16.8">
      <c r="L32216" s="404"/>
      <c r="M32216" s="404"/>
      <c r="N32216" s="404"/>
      <c r="O32216" s="404"/>
      <c r="P32216" s="404"/>
      <c r="Q32216" s="404"/>
      <c r="R32216" s="404"/>
      <c r="S32216" s="404"/>
      <c r="T32216" s="404"/>
    </row>
    <row r="32217" spans="12:20" ht="16.8">
      <c r="L32217" s="404"/>
      <c r="M32217" s="404"/>
      <c r="N32217" s="404"/>
      <c r="O32217" s="404"/>
      <c r="P32217" s="404"/>
      <c r="Q32217" s="404"/>
      <c r="R32217" s="404"/>
      <c r="S32217" s="404"/>
      <c r="T32217" s="404"/>
    </row>
    <row r="32218" spans="12:20" ht="16.8">
      <c r="L32218" s="404"/>
      <c r="M32218" s="404"/>
      <c r="N32218" s="404"/>
      <c r="O32218" s="404"/>
      <c r="P32218" s="404"/>
      <c r="Q32218" s="404"/>
      <c r="R32218" s="404"/>
      <c r="S32218" s="404"/>
      <c r="T32218" s="404"/>
    </row>
    <row r="32219" spans="12:20" ht="16.8">
      <c r="L32219" s="404"/>
      <c r="M32219" s="404"/>
      <c r="N32219" s="404"/>
      <c r="O32219" s="404"/>
      <c r="P32219" s="404"/>
      <c r="Q32219" s="404"/>
      <c r="R32219" s="404"/>
      <c r="S32219" s="404"/>
      <c r="T32219" s="404"/>
    </row>
    <row r="32220" spans="12:20" ht="16.8">
      <c r="L32220" s="404"/>
      <c r="M32220" s="404"/>
      <c r="N32220" s="404"/>
      <c r="O32220" s="404"/>
      <c r="P32220" s="404"/>
      <c r="Q32220" s="404"/>
      <c r="R32220" s="404"/>
      <c r="S32220" s="404"/>
      <c r="T32220" s="404"/>
    </row>
    <row r="32221" spans="12:20" ht="16.8">
      <c r="L32221" s="404"/>
      <c r="M32221" s="404"/>
      <c r="N32221" s="404"/>
      <c r="O32221" s="404"/>
      <c r="P32221" s="404"/>
      <c r="Q32221" s="404"/>
      <c r="R32221" s="404"/>
      <c r="S32221" s="404"/>
      <c r="T32221" s="404"/>
    </row>
    <row r="32222" spans="12:20" ht="16.8">
      <c r="L32222" s="404"/>
      <c r="M32222" s="404"/>
      <c r="N32222" s="404"/>
      <c r="O32222" s="404"/>
      <c r="P32222" s="404"/>
      <c r="Q32222" s="404"/>
      <c r="R32222" s="404"/>
      <c r="S32222" s="404"/>
      <c r="T32222" s="404"/>
    </row>
    <row r="32223" spans="12:20" ht="16.8">
      <c r="L32223" s="404"/>
      <c r="M32223" s="404"/>
      <c r="N32223" s="404"/>
      <c r="O32223" s="404"/>
      <c r="P32223" s="404"/>
      <c r="Q32223" s="404"/>
      <c r="R32223" s="404"/>
      <c r="S32223" s="404"/>
      <c r="T32223" s="404"/>
    </row>
    <row r="32224" spans="12:20" ht="16.8">
      <c r="L32224" s="404"/>
      <c r="M32224" s="404"/>
      <c r="N32224" s="404"/>
      <c r="O32224" s="404"/>
      <c r="P32224" s="404"/>
      <c r="Q32224" s="404"/>
      <c r="R32224" s="404"/>
      <c r="S32224" s="404"/>
      <c r="T32224" s="404"/>
    </row>
    <row r="32225" spans="12:20" ht="16.8">
      <c r="L32225" s="404"/>
      <c r="M32225" s="404"/>
      <c r="N32225" s="404"/>
      <c r="O32225" s="404"/>
      <c r="P32225" s="404"/>
      <c r="Q32225" s="404"/>
      <c r="R32225" s="404"/>
      <c r="S32225" s="404"/>
      <c r="T32225" s="404"/>
    </row>
    <row r="32226" spans="12:20" ht="16.8">
      <c r="L32226" s="404"/>
      <c r="M32226" s="404"/>
      <c r="N32226" s="404"/>
      <c r="O32226" s="404"/>
      <c r="P32226" s="404"/>
      <c r="Q32226" s="404"/>
      <c r="R32226" s="404"/>
      <c r="S32226" s="404"/>
      <c r="T32226" s="404"/>
    </row>
    <row r="32227" spans="12:20" ht="16.8">
      <c r="L32227" s="404"/>
      <c r="M32227" s="404"/>
      <c r="N32227" s="404"/>
      <c r="O32227" s="404"/>
      <c r="P32227" s="404"/>
      <c r="Q32227" s="404"/>
      <c r="R32227" s="404"/>
      <c r="S32227" s="404"/>
      <c r="T32227" s="404"/>
    </row>
    <row r="32228" spans="12:20" ht="16.8">
      <c r="L32228" s="404"/>
      <c r="M32228" s="404"/>
      <c r="N32228" s="404"/>
      <c r="O32228" s="404"/>
      <c r="P32228" s="404"/>
      <c r="Q32228" s="404"/>
      <c r="R32228" s="404"/>
      <c r="S32228" s="404"/>
      <c r="T32228" s="404"/>
    </row>
    <row r="32229" spans="12:20" ht="16.8">
      <c r="L32229" s="404"/>
      <c r="M32229" s="404"/>
      <c r="N32229" s="404"/>
      <c r="O32229" s="404"/>
      <c r="P32229" s="404"/>
      <c r="Q32229" s="404"/>
      <c r="R32229" s="404"/>
      <c r="S32229" s="404"/>
      <c r="T32229" s="404"/>
    </row>
    <row r="32230" spans="12:20" ht="16.8">
      <c r="L32230" s="404"/>
      <c r="M32230" s="404"/>
      <c r="N32230" s="404"/>
      <c r="O32230" s="404"/>
      <c r="P32230" s="404"/>
      <c r="Q32230" s="404"/>
      <c r="R32230" s="404"/>
      <c r="S32230" s="404"/>
      <c r="T32230" s="404"/>
    </row>
    <row r="32231" spans="12:20" ht="16.8">
      <c r="L32231" s="404"/>
      <c r="M32231" s="404"/>
      <c r="N32231" s="404"/>
      <c r="O32231" s="404"/>
      <c r="P32231" s="404"/>
      <c r="Q32231" s="404"/>
      <c r="R32231" s="404"/>
      <c r="S32231" s="404"/>
      <c r="T32231" s="404"/>
    </row>
    <row r="32232" spans="12:20" ht="16.8">
      <c r="L32232" s="404"/>
      <c r="M32232" s="404"/>
      <c r="N32232" s="404"/>
      <c r="O32232" s="404"/>
      <c r="P32232" s="404"/>
      <c r="Q32232" s="404"/>
      <c r="R32232" s="404"/>
      <c r="S32232" s="404"/>
      <c r="T32232" s="404"/>
    </row>
    <row r="32233" spans="12:20" ht="16.8">
      <c r="L32233" s="404"/>
      <c r="M32233" s="404"/>
      <c r="N32233" s="404"/>
      <c r="O32233" s="404"/>
      <c r="P32233" s="404"/>
      <c r="Q32233" s="404"/>
      <c r="R32233" s="404"/>
      <c r="S32233" s="404"/>
      <c r="T32233" s="404"/>
    </row>
    <row r="32234" spans="12:20" ht="16.8">
      <c r="L32234" s="404"/>
      <c r="M32234" s="404"/>
      <c r="N32234" s="404"/>
      <c r="O32234" s="404"/>
      <c r="P32234" s="404"/>
      <c r="Q32234" s="404"/>
      <c r="R32234" s="404"/>
      <c r="S32234" s="404"/>
      <c r="T32234" s="404"/>
    </row>
    <row r="32235" spans="12:20" ht="16.8">
      <c r="L32235" s="404"/>
      <c r="M32235" s="404"/>
      <c r="N32235" s="404"/>
      <c r="O32235" s="404"/>
      <c r="P32235" s="404"/>
      <c r="Q32235" s="404"/>
      <c r="R32235" s="404"/>
      <c r="S32235" s="404"/>
      <c r="T32235" s="404"/>
    </row>
    <row r="32236" spans="12:20" ht="16.8">
      <c r="L32236" s="404"/>
      <c r="M32236" s="404"/>
      <c r="N32236" s="404"/>
      <c r="O32236" s="404"/>
      <c r="P32236" s="404"/>
      <c r="Q32236" s="404"/>
      <c r="R32236" s="404"/>
      <c r="S32236" s="404"/>
      <c r="T32236" s="404"/>
    </row>
    <row r="32237" spans="12:20" ht="16.8">
      <c r="L32237" s="404"/>
      <c r="M32237" s="404"/>
      <c r="N32237" s="404"/>
      <c r="O32237" s="404"/>
      <c r="P32237" s="404"/>
      <c r="Q32237" s="404"/>
      <c r="R32237" s="404"/>
      <c r="S32237" s="404"/>
      <c r="T32237" s="404"/>
    </row>
    <row r="32238" spans="12:20" ht="16.8">
      <c r="L32238" s="404"/>
      <c r="M32238" s="404"/>
      <c r="N32238" s="404"/>
      <c r="O32238" s="404"/>
      <c r="P32238" s="404"/>
      <c r="Q32238" s="404"/>
      <c r="R32238" s="404"/>
      <c r="S32238" s="404"/>
      <c r="T32238" s="404"/>
    </row>
    <row r="32239" spans="12:20" ht="16.8">
      <c r="L32239" s="404"/>
      <c r="M32239" s="404"/>
      <c r="N32239" s="404"/>
      <c r="O32239" s="404"/>
      <c r="P32239" s="404"/>
      <c r="Q32239" s="404"/>
      <c r="R32239" s="404"/>
      <c r="S32239" s="404"/>
      <c r="T32239" s="404"/>
    </row>
    <row r="32240" spans="12:20" ht="16.8">
      <c r="L32240" s="404"/>
      <c r="M32240" s="404"/>
      <c r="N32240" s="404"/>
      <c r="O32240" s="404"/>
      <c r="P32240" s="404"/>
      <c r="Q32240" s="404"/>
      <c r="R32240" s="404"/>
      <c r="S32240" s="404"/>
      <c r="T32240" s="404"/>
    </row>
    <row r="32241" spans="12:20" ht="16.8">
      <c r="L32241" s="404"/>
      <c r="M32241" s="404"/>
      <c r="N32241" s="404"/>
      <c r="O32241" s="404"/>
      <c r="P32241" s="404"/>
      <c r="Q32241" s="404"/>
      <c r="R32241" s="404"/>
      <c r="S32241" s="404"/>
      <c r="T32241" s="404"/>
    </row>
    <row r="32242" spans="12:20" ht="16.8">
      <c r="L32242" s="404"/>
      <c r="M32242" s="404"/>
      <c r="N32242" s="404"/>
      <c r="O32242" s="404"/>
      <c r="P32242" s="404"/>
      <c r="Q32242" s="404"/>
      <c r="R32242" s="404"/>
      <c r="S32242" s="404"/>
      <c r="T32242" s="404"/>
    </row>
    <row r="32243" spans="12:20" ht="16.8">
      <c r="L32243" s="404"/>
      <c r="M32243" s="404"/>
      <c r="N32243" s="404"/>
      <c r="O32243" s="404"/>
      <c r="P32243" s="404"/>
      <c r="Q32243" s="404"/>
      <c r="R32243" s="404"/>
      <c r="S32243" s="404"/>
      <c r="T32243" s="404"/>
    </row>
    <row r="32244" spans="12:20" ht="16.8">
      <c r="L32244" s="404"/>
      <c r="M32244" s="404"/>
      <c r="N32244" s="404"/>
      <c r="O32244" s="404"/>
      <c r="P32244" s="404"/>
      <c r="Q32244" s="404"/>
      <c r="R32244" s="404"/>
      <c r="S32244" s="404"/>
      <c r="T32244" s="404"/>
    </row>
    <row r="32245" spans="12:20" ht="16.8">
      <c r="L32245" s="404"/>
      <c r="M32245" s="404"/>
      <c r="N32245" s="404"/>
      <c r="O32245" s="404"/>
      <c r="P32245" s="404"/>
      <c r="Q32245" s="404"/>
      <c r="R32245" s="404"/>
      <c r="S32245" s="404"/>
      <c r="T32245" s="404"/>
    </row>
    <row r="32246" spans="12:20" ht="16.8">
      <c r="L32246" s="404"/>
      <c r="M32246" s="404"/>
      <c r="N32246" s="404"/>
      <c r="O32246" s="404"/>
      <c r="P32246" s="404"/>
      <c r="Q32246" s="404"/>
      <c r="R32246" s="404"/>
      <c r="S32246" s="404"/>
      <c r="T32246" s="404"/>
    </row>
    <row r="32247" spans="12:20" ht="16.8">
      <c r="L32247" s="404"/>
      <c r="M32247" s="404"/>
      <c r="N32247" s="404"/>
      <c r="O32247" s="404"/>
      <c r="P32247" s="404"/>
      <c r="Q32247" s="404"/>
      <c r="R32247" s="404"/>
      <c r="S32247" s="404"/>
      <c r="T32247" s="404"/>
    </row>
    <row r="32248" spans="12:20" ht="16.8">
      <c r="L32248" s="404"/>
      <c r="M32248" s="404"/>
      <c r="N32248" s="404"/>
      <c r="O32248" s="404"/>
      <c r="P32248" s="404"/>
      <c r="Q32248" s="404"/>
      <c r="R32248" s="404"/>
      <c r="S32248" s="404"/>
      <c r="T32248" s="404"/>
    </row>
    <row r="32249" spans="12:20" ht="16.8">
      <c r="L32249" s="404"/>
      <c r="M32249" s="404"/>
      <c r="N32249" s="404"/>
      <c r="O32249" s="404"/>
      <c r="P32249" s="404"/>
      <c r="Q32249" s="404"/>
      <c r="R32249" s="404"/>
      <c r="S32249" s="404"/>
      <c r="T32249" s="404"/>
    </row>
    <row r="32250" spans="12:20" ht="16.8">
      <c r="L32250" s="404"/>
      <c r="M32250" s="404"/>
      <c r="N32250" s="404"/>
      <c r="O32250" s="404"/>
      <c r="P32250" s="404"/>
      <c r="Q32250" s="404"/>
      <c r="R32250" s="404"/>
      <c r="S32250" s="404"/>
      <c r="T32250" s="404"/>
    </row>
    <row r="32251" spans="12:20" ht="16.8">
      <c r="L32251" s="404"/>
      <c r="M32251" s="404"/>
      <c r="N32251" s="404"/>
      <c r="O32251" s="404"/>
      <c r="P32251" s="404"/>
      <c r="Q32251" s="404"/>
      <c r="R32251" s="404"/>
      <c r="S32251" s="404"/>
      <c r="T32251" s="404"/>
    </row>
    <row r="32252" spans="12:20" ht="16.8">
      <c r="L32252" s="404"/>
      <c r="M32252" s="404"/>
      <c r="N32252" s="404"/>
      <c r="O32252" s="404"/>
      <c r="P32252" s="404"/>
      <c r="Q32252" s="404"/>
      <c r="R32252" s="404"/>
      <c r="S32252" s="404"/>
      <c r="T32252" s="404"/>
    </row>
    <row r="32253" spans="12:20" ht="16.8">
      <c r="L32253" s="404"/>
      <c r="M32253" s="404"/>
      <c r="N32253" s="404"/>
      <c r="O32253" s="404"/>
      <c r="P32253" s="404"/>
      <c r="Q32253" s="404"/>
      <c r="R32253" s="404"/>
      <c r="S32253" s="404"/>
      <c r="T32253" s="404"/>
    </row>
    <row r="32254" spans="12:20" ht="16.8">
      <c r="L32254" s="404"/>
      <c r="M32254" s="404"/>
      <c r="N32254" s="404"/>
      <c r="O32254" s="404"/>
      <c r="P32254" s="404"/>
      <c r="Q32254" s="404"/>
      <c r="R32254" s="404"/>
      <c r="S32254" s="404"/>
      <c r="T32254" s="404"/>
    </row>
    <row r="32255" spans="12:20" ht="16.8">
      <c r="L32255" s="404"/>
      <c r="M32255" s="404"/>
      <c r="N32255" s="404"/>
      <c r="O32255" s="404"/>
      <c r="P32255" s="404"/>
      <c r="Q32255" s="404"/>
      <c r="R32255" s="404"/>
      <c r="S32255" s="404"/>
      <c r="T32255" s="404"/>
    </row>
    <row r="32256" spans="12:20" ht="16.8">
      <c r="L32256" s="404"/>
      <c r="M32256" s="404"/>
      <c r="N32256" s="404"/>
      <c r="O32256" s="404"/>
      <c r="P32256" s="404"/>
      <c r="Q32256" s="404"/>
      <c r="R32256" s="404"/>
      <c r="S32256" s="404"/>
      <c r="T32256" s="404"/>
    </row>
    <row r="32257" spans="12:20" ht="16.8">
      <c r="L32257" s="404"/>
      <c r="M32257" s="404"/>
      <c r="N32257" s="404"/>
      <c r="O32257" s="404"/>
      <c r="P32257" s="404"/>
      <c r="Q32257" s="404"/>
      <c r="R32257" s="404"/>
      <c r="S32257" s="404"/>
      <c r="T32257" s="404"/>
    </row>
    <row r="32258" spans="12:20" ht="16.8">
      <c r="L32258" s="404"/>
      <c r="M32258" s="404"/>
      <c r="N32258" s="404"/>
      <c r="O32258" s="404"/>
      <c r="P32258" s="404"/>
      <c r="Q32258" s="404"/>
      <c r="R32258" s="404"/>
      <c r="S32258" s="404"/>
      <c r="T32258" s="404"/>
    </row>
    <row r="32259" spans="12:20" ht="16.8">
      <c r="L32259" s="404"/>
      <c r="M32259" s="404"/>
      <c r="N32259" s="404"/>
      <c r="O32259" s="404"/>
      <c r="P32259" s="404"/>
      <c r="Q32259" s="404"/>
      <c r="R32259" s="404"/>
      <c r="S32259" s="404"/>
      <c r="T32259" s="404"/>
    </row>
    <row r="32260" spans="12:20" ht="16.8">
      <c r="L32260" s="404"/>
      <c r="M32260" s="404"/>
      <c r="N32260" s="404"/>
      <c r="O32260" s="404"/>
      <c r="P32260" s="404"/>
      <c r="Q32260" s="404"/>
      <c r="R32260" s="404"/>
      <c r="S32260" s="404"/>
      <c r="T32260" s="404"/>
    </row>
    <row r="32261" spans="12:20" ht="16.8">
      <c r="L32261" s="404"/>
      <c r="M32261" s="404"/>
      <c r="N32261" s="404"/>
      <c r="O32261" s="404"/>
      <c r="P32261" s="404"/>
      <c r="Q32261" s="404"/>
      <c r="R32261" s="404"/>
      <c r="S32261" s="404"/>
      <c r="T32261" s="404"/>
    </row>
    <row r="32262" spans="12:20" ht="16.8">
      <c r="L32262" s="404"/>
      <c r="M32262" s="404"/>
      <c r="N32262" s="404"/>
      <c r="O32262" s="404"/>
      <c r="P32262" s="404"/>
      <c r="Q32262" s="404"/>
      <c r="R32262" s="404"/>
      <c r="S32262" s="404"/>
      <c r="T32262" s="404"/>
    </row>
    <row r="32263" spans="12:20" ht="16.8">
      <c r="L32263" s="404"/>
      <c r="M32263" s="404"/>
      <c r="N32263" s="404"/>
      <c r="O32263" s="404"/>
      <c r="P32263" s="404"/>
      <c r="Q32263" s="404"/>
      <c r="R32263" s="404"/>
      <c r="S32263" s="404"/>
      <c r="T32263" s="404"/>
    </row>
    <row r="32264" spans="12:20" ht="16.8">
      <c r="L32264" s="404"/>
      <c r="M32264" s="404"/>
      <c r="N32264" s="404"/>
      <c r="O32264" s="404"/>
      <c r="P32264" s="404"/>
      <c r="Q32264" s="404"/>
      <c r="R32264" s="404"/>
      <c r="S32264" s="404"/>
      <c r="T32264" s="404"/>
    </row>
    <row r="32265" spans="12:20" ht="16.8">
      <c r="L32265" s="404"/>
      <c r="M32265" s="404"/>
      <c r="N32265" s="404"/>
      <c r="O32265" s="404"/>
      <c r="P32265" s="404"/>
      <c r="Q32265" s="404"/>
      <c r="R32265" s="404"/>
      <c r="S32265" s="404"/>
      <c r="T32265" s="404"/>
    </row>
    <row r="32266" spans="12:20" ht="16.8">
      <c r="L32266" s="404"/>
      <c r="M32266" s="404"/>
      <c r="N32266" s="404"/>
      <c r="O32266" s="404"/>
      <c r="P32266" s="404"/>
      <c r="Q32266" s="404"/>
      <c r="R32266" s="404"/>
      <c r="S32266" s="404"/>
      <c r="T32266" s="404"/>
    </row>
    <row r="32267" spans="12:20" ht="16.8">
      <c r="L32267" s="404"/>
      <c r="M32267" s="404"/>
      <c r="N32267" s="404"/>
      <c r="O32267" s="404"/>
      <c r="P32267" s="404"/>
      <c r="Q32267" s="404"/>
      <c r="R32267" s="404"/>
      <c r="S32267" s="404"/>
      <c r="T32267" s="404"/>
    </row>
    <row r="32268" spans="12:20" ht="16.8">
      <c r="L32268" s="404"/>
      <c r="M32268" s="404"/>
      <c r="N32268" s="404"/>
      <c r="O32268" s="404"/>
      <c r="P32268" s="404"/>
      <c r="Q32268" s="404"/>
      <c r="R32268" s="404"/>
      <c r="S32268" s="404"/>
      <c r="T32268" s="404"/>
    </row>
    <row r="32269" spans="12:20" ht="16.8">
      <c r="L32269" s="404"/>
      <c r="M32269" s="404"/>
      <c r="N32269" s="404"/>
      <c r="O32269" s="404"/>
      <c r="P32269" s="404"/>
      <c r="Q32269" s="404"/>
      <c r="R32269" s="404"/>
      <c r="S32269" s="404"/>
      <c r="T32269" s="404"/>
    </row>
    <row r="32270" spans="12:20" ht="16.8">
      <c r="L32270" s="404"/>
      <c r="M32270" s="404"/>
      <c r="N32270" s="404"/>
      <c r="O32270" s="404"/>
      <c r="P32270" s="404"/>
      <c r="Q32270" s="404"/>
      <c r="R32270" s="404"/>
      <c r="S32270" s="404"/>
      <c r="T32270" s="404"/>
    </row>
    <row r="32271" spans="12:20" ht="16.8">
      <c r="L32271" s="404"/>
      <c r="M32271" s="404"/>
      <c r="N32271" s="404"/>
      <c r="O32271" s="404"/>
      <c r="P32271" s="404"/>
      <c r="Q32271" s="404"/>
      <c r="R32271" s="404"/>
      <c r="S32271" s="404"/>
      <c r="T32271" s="404"/>
    </row>
    <row r="32272" spans="12:20" ht="16.8">
      <c r="L32272" s="404"/>
      <c r="M32272" s="404"/>
      <c r="N32272" s="404"/>
      <c r="O32272" s="404"/>
      <c r="P32272" s="404"/>
      <c r="Q32272" s="404"/>
      <c r="R32272" s="404"/>
      <c r="S32272" s="404"/>
      <c r="T32272" s="404"/>
    </row>
    <row r="32273" spans="12:20" ht="16.8">
      <c r="L32273" s="404"/>
      <c r="M32273" s="404"/>
      <c r="N32273" s="404"/>
      <c r="O32273" s="404"/>
      <c r="P32273" s="404"/>
      <c r="Q32273" s="404"/>
      <c r="R32273" s="404"/>
      <c r="S32273" s="404"/>
      <c r="T32273" s="404"/>
    </row>
    <row r="32274" spans="12:20" ht="16.8">
      <c r="L32274" s="404"/>
      <c r="M32274" s="404"/>
      <c r="N32274" s="404"/>
      <c r="O32274" s="404"/>
      <c r="P32274" s="404"/>
      <c r="Q32274" s="404"/>
      <c r="R32274" s="404"/>
      <c r="S32274" s="404"/>
      <c r="T32274" s="404"/>
    </row>
    <row r="32275" spans="12:20" ht="16.8">
      <c r="L32275" s="404"/>
      <c r="M32275" s="404"/>
      <c r="N32275" s="404"/>
      <c r="O32275" s="404"/>
      <c r="P32275" s="404"/>
      <c r="Q32275" s="404"/>
      <c r="R32275" s="404"/>
      <c r="S32275" s="404"/>
      <c r="T32275" s="404"/>
    </row>
    <row r="32276" spans="12:20" ht="16.8">
      <c r="L32276" s="404"/>
      <c r="M32276" s="404"/>
      <c r="N32276" s="404"/>
      <c r="O32276" s="404"/>
      <c r="P32276" s="404"/>
      <c r="Q32276" s="404"/>
      <c r="R32276" s="404"/>
      <c r="S32276" s="404"/>
      <c r="T32276" s="404"/>
    </row>
    <row r="32277" spans="12:20" ht="16.8">
      <c r="L32277" s="404"/>
      <c r="M32277" s="404"/>
      <c r="N32277" s="404"/>
      <c r="O32277" s="404"/>
      <c r="P32277" s="404"/>
      <c r="Q32277" s="404"/>
      <c r="R32277" s="404"/>
      <c r="S32277" s="404"/>
      <c r="T32277" s="404"/>
    </row>
    <row r="32278" spans="12:20" ht="16.8">
      <c r="L32278" s="404"/>
      <c r="M32278" s="404"/>
      <c r="N32278" s="404"/>
      <c r="O32278" s="404"/>
      <c r="P32278" s="404"/>
      <c r="Q32278" s="404"/>
      <c r="R32278" s="404"/>
      <c r="S32278" s="404"/>
      <c r="T32278" s="404"/>
    </row>
    <row r="32279" spans="12:20" ht="16.8">
      <c r="L32279" s="404"/>
      <c r="M32279" s="404"/>
      <c r="N32279" s="404"/>
      <c r="O32279" s="404"/>
      <c r="P32279" s="404"/>
      <c r="Q32279" s="404"/>
      <c r="R32279" s="404"/>
      <c r="S32279" s="404"/>
      <c r="T32279" s="404"/>
    </row>
    <row r="32280" spans="12:20" ht="16.8">
      <c r="L32280" s="404"/>
      <c r="M32280" s="404"/>
      <c r="N32280" s="404"/>
      <c r="O32280" s="404"/>
      <c r="P32280" s="404"/>
      <c r="Q32280" s="404"/>
      <c r="R32280" s="404"/>
      <c r="S32280" s="404"/>
      <c r="T32280" s="404"/>
    </row>
    <row r="32281" spans="12:20" ht="16.8">
      <c r="L32281" s="404"/>
      <c r="M32281" s="404"/>
      <c r="N32281" s="404"/>
      <c r="O32281" s="404"/>
      <c r="P32281" s="404"/>
      <c r="Q32281" s="404"/>
      <c r="R32281" s="404"/>
      <c r="S32281" s="404"/>
      <c r="T32281" s="404"/>
    </row>
    <row r="32282" spans="12:20" ht="16.8">
      <c r="L32282" s="404"/>
      <c r="M32282" s="404"/>
      <c r="N32282" s="404"/>
      <c r="O32282" s="404"/>
      <c r="P32282" s="404"/>
      <c r="Q32282" s="404"/>
      <c r="R32282" s="404"/>
      <c r="S32282" s="404"/>
      <c r="T32282" s="404"/>
    </row>
    <row r="32283" spans="12:20" ht="16.8">
      <c r="L32283" s="404"/>
      <c r="M32283" s="404"/>
      <c r="N32283" s="404"/>
      <c r="O32283" s="404"/>
      <c r="P32283" s="404"/>
      <c r="Q32283" s="404"/>
      <c r="R32283" s="404"/>
      <c r="S32283" s="404"/>
      <c r="T32283" s="404"/>
    </row>
    <row r="32284" spans="12:20" ht="16.8">
      <c r="L32284" s="404"/>
      <c r="M32284" s="404"/>
      <c r="N32284" s="404"/>
      <c r="O32284" s="404"/>
      <c r="P32284" s="404"/>
      <c r="Q32284" s="404"/>
      <c r="R32284" s="404"/>
      <c r="S32284" s="404"/>
      <c r="T32284" s="404"/>
    </row>
    <row r="32285" spans="12:20" ht="16.8">
      <c r="L32285" s="404"/>
      <c r="M32285" s="404"/>
      <c r="N32285" s="404"/>
      <c r="O32285" s="404"/>
      <c r="P32285" s="404"/>
      <c r="Q32285" s="404"/>
      <c r="R32285" s="404"/>
      <c r="S32285" s="404"/>
      <c r="T32285" s="404"/>
    </row>
    <row r="32286" spans="12:20" ht="16.8">
      <c r="L32286" s="404"/>
      <c r="M32286" s="404"/>
      <c r="N32286" s="404"/>
      <c r="O32286" s="404"/>
      <c r="P32286" s="404"/>
      <c r="Q32286" s="404"/>
      <c r="R32286" s="404"/>
      <c r="S32286" s="404"/>
      <c r="T32286" s="404"/>
    </row>
    <row r="32287" spans="12:20" ht="16.8">
      <c r="L32287" s="404"/>
      <c r="M32287" s="404"/>
      <c r="N32287" s="404"/>
      <c r="O32287" s="404"/>
      <c r="P32287" s="404"/>
      <c r="Q32287" s="404"/>
      <c r="R32287" s="404"/>
      <c r="S32287" s="404"/>
      <c r="T32287" s="404"/>
    </row>
    <row r="32288" spans="12:20" ht="16.8">
      <c r="L32288" s="404"/>
      <c r="M32288" s="404"/>
      <c r="N32288" s="404"/>
      <c r="O32288" s="404"/>
      <c r="P32288" s="404"/>
      <c r="Q32288" s="404"/>
      <c r="R32288" s="404"/>
      <c r="S32288" s="404"/>
      <c r="T32288" s="404"/>
    </row>
    <row r="32289" spans="12:20" ht="16.8">
      <c r="L32289" s="404"/>
      <c r="M32289" s="404"/>
      <c r="N32289" s="404"/>
      <c r="O32289" s="404"/>
      <c r="P32289" s="404"/>
      <c r="Q32289" s="404"/>
      <c r="R32289" s="404"/>
      <c r="S32289" s="404"/>
      <c r="T32289" s="404"/>
    </row>
    <row r="32290" spans="12:20" ht="16.8">
      <c r="L32290" s="404"/>
      <c r="M32290" s="404"/>
      <c r="N32290" s="404"/>
      <c r="O32290" s="404"/>
      <c r="P32290" s="404"/>
      <c r="Q32290" s="404"/>
      <c r="R32290" s="404"/>
      <c r="S32290" s="404"/>
      <c r="T32290" s="404"/>
    </row>
    <row r="32291" spans="12:20" ht="16.8">
      <c r="L32291" s="404"/>
      <c r="M32291" s="404"/>
      <c r="N32291" s="404"/>
      <c r="O32291" s="404"/>
      <c r="P32291" s="404"/>
      <c r="Q32291" s="404"/>
      <c r="R32291" s="404"/>
      <c r="S32291" s="404"/>
      <c r="T32291" s="404"/>
    </row>
    <row r="32292" spans="12:20" ht="16.8">
      <c r="L32292" s="404"/>
      <c r="M32292" s="404"/>
      <c r="N32292" s="404"/>
      <c r="O32292" s="404"/>
      <c r="P32292" s="404"/>
      <c r="Q32292" s="404"/>
      <c r="R32292" s="404"/>
      <c r="S32292" s="404"/>
      <c r="T32292" s="404"/>
    </row>
    <row r="32293" spans="12:20" ht="16.8">
      <c r="L32293" s="404"/>
      <c r="M32293" s="404"/>
      <c r="N32293" s="404"/>
      <c r="O32293" s="404"/>
      <c r="P32293" s="404"/>
      <c r="Q32293" s="404"/>
      <c r="R32293" s="404"/>
      <c r="S32293" s="404"/>
      <c r="T32293" s="404"/>
    </row>
    <row r="32294" spans="12:20" ht="16.8">
      <c r="L32294" s="404"/>
      <c r="M32294" s="404"/>
      <c r="N32294" s="404"/>
      <c r="O32294" s="404"/>
      <c r="P32294" s="404"/>
      <c r="Q32294" s="404"/>
      <c r="R32294" s="404"/>
      <c r="S32294" s="404"/>
      <c r="T32294" s="404"/>
    </row>
    <row r="32295" spans="12:20" ht="16.8">
      <c r="L32295" s="404"/>
      <c r="M32295" s="404"/>
      <c r="N32295" s="404"/>
      <c r="O32295" s="404"/>
      <c r="P32295" s="404"/>
      <c r="Q32295" s="404"/>
      <c r="R32295" s="404"/>
      <c r="S32295" s="404"/>
      <c r="T32295" s="404"/>
    </row>
    <row r="32296" spans="12:20" ht="16.8">
      <c r="L32296" s="404"/>
      <c r="M32296" s="404"/>
      <c r="N32296" s="404"/>
      <c r="O32296" s="404"/>
      <c r="P32296" s="404"/>
      <c r="Q32296" s="404"/>
      <c r="R32296" s="404"/>
      <c r="S32296" s="404"/>
      <c r="T32296" s="404"/>
    </row>
    <row r="32297" spans="12:20" ht="16.8">
      <c r="L32297" s="404"/>
      <c r="M32297" s="404"/>
      <c r="N32297" s="404"/>
      <c r="O32297" s="404"/>
      <c r="P32297" s="404"/>
      <c r="Q32297" s="404"/>
      <c r="R32297" s="404"/>
      <c r="S32297" s="404"/>
      <c r="T32297" s="404"/>
    </row>
    <row r="32298" spans="12:20" ht="16.8">
      <c r="L32298" s="404"/>
      <c r="M32298" s="404"/>
      <c r="N32298" s="404"/>
      <c r="O32298" s="404"/>
      <c r="P32298" s="404"/>
      <c r="Q32298" s="404"/>
      <c r="R32298" s="404"/>
      <c r="S32298" s="404"/>
      <c r="T32298" s="404"/>
    </row>
    <row r="32299" spans="12:20" ht="16.8">
      <c r="L32299" s="404"/>
      <c r="M32299" s="404"/>
      <c r="N32299" s="404"/>
      <c r="O32299" s="404"/>
      <c r="P32299" s="404"/>
      <c r="Q32299" s="404"/>
      <c r="R32299" s="404"/>
      <c r="S32299" s="404"/>
      <c r="T32299" s="404"/>
    </row>
    <row r="32300" spans="12:20" ht="16.8">
      <c r="L32300" s="404"/>
      <c r="M32300" s="404"/>
      <c r="N32300" s="404"/>
      <c r="O32300" s="404"/>
      <c r="P32300" s="404"/>
      <c r="Q32300" s="404"/>
      <c r="R32300" s="404"/>
      <c r="S32300" s="404"/>
      <c r="T32300" s="404"/>
    </row>
    <row r="32301" spans="12:20" ht="16.8">
      <c r="L32301" s="404"/>
      <c r="M32301" s="404"/>
      <c r="N32301" s="404"/>
      <c r="O32301" s="404"/>
      <c r="P32301" s="404"/>
      <c r="Q32301" s="404"/>
      <c r="R32301" s="404"/>
      <c r="S32301" s="404"/>
      <c r="T32301" s="404"/>
    </row>
    <row r="32302" spans="12:20" ht="16.8">
      <c r="L32302" s="404"/>
      <c r="M32302" s="404"/>
      <c r="N32302" s="404"/>
      <c r="O32302" s="404"/>
      <c r="P32302" s="404"/>
      <c r="Q32302" s="404"/>
      <c r="R32302" s="404"/>
      <c r="S32302" s="404"/>
      <c r="T32302" s="404"/>
    </row>
    <row r="32303" spans="12:20" ht="16.8">
      <c r="L32303" s="404"/>
      <c r="M32303" s="404"/>
      <c r="N32303" s="404"/>
      <c r="O32303" s="404"/>
      <c r="P32303" s="404"/>
      <c r="Q32303" s="404"/>
      <c r="R32303" s="404"/>
      <c r="S32303" s="404"/>
      <c r="T32303" s="404"/>
    </row>
    <row r="32304" spans="12:20" ht="16.8">
      <c r="L32304" s="404"/>
      <c r="M32304" s="404"/>
      <c r="N32304" s="404"/>
      <c r="O32304" s="404"/>
      <c r="P32304" s="404"/>
      <c r="Q32304" s="404"/>
      <c r="R32304" s="404"/>
      <c r="S32304" s="404"/>
      <c r="T32304" s="404"/>
    </row>
    <row r="32305" spans="12:20" ht="16.8">
      <c r="L32305" s="404"/>
      <c r="M32305" s="404"/>
      <c r="N32305" s="404"/>
      <c r="O32305" s="404"/>
      <c r="P32305" s="404"/>
      <c r="Q32305" s="404"/>
      <c r="R32305" s="404"/>
      <c r="S32305" s="404"/>
      <c r="T32305" s="404"/>
    </row>
    <row r="32306" spans="12:20" ht="16.8">
      <c r="L32306" s="404"/>
      <c r="M32306" s="404"/>
      <c r="N32306" s="404"/>
      <c r="O32306" s="404"/>
      <c r="P32306" s="404"/>
      <c r="Q32306" s="404"/>
      <c r="R32306" s="404"/>
      <c r="S32306" s="404"/>
      <c r="T32306" s="404"/>
    </row>
    <row r="32307" spans="12:20" ht="16.8">
      <c r="L32307" s="404"/>
      <c r="M32307" s="404"/>
      <c r="N32307" s="404"/>
      <c r="O32307" s="404"/>
      <c r="P32307" s="404"/>
      <c r="Q32307" s="404"/>
      <c r="R32307" s="404"/>
      <c r="S32307" s="404"/>
      <c r="T32307" s="404"/>
    </row>
    <row r="32308" spans="12:20" ht="16.8">
      <c r="L32308" s="404"/>
      <c r="M32308" s="404"/>
      <c r="N32308" s="404"/>
      <c r="O32308" s="404"/>
      <c r="P32308" s="404"/>
      <c r="Q32308" s="404"/>
      <c r="R32308" s="404"/>
      <c r="S32308" s="404"/>
      <c r="T32308" s="404"/>
    </row>
    <row r="32309" spans="12:20" ht="16.8">
      <c r="L32309" s="404"/>
      <c r="M32309" s="404"/>
      <c r="N32309" s="404"/>
      <c r="O32309" s="404"/>
      <c r="P32309" s="404"/>
      <c r="Q32309" s="404"/>
      <c r="R32309" s="404"/>
      <c r="S32309" s="404"/>
      <c r="T32309" s="404"/>
    </row>
    <row r="32310" spans="12:20" ht="16.8">
      <c r="L32310" s="404"/>
      <c r="M32310" s="404"/>
      <c r="N32310" s="404"/>
      <c r="O32310" s="404"/>
      <c r="P32310" s="404"/>
      <c r="Q32310" s="404"/>
      <c r="R32310" s="404"/>
      <c r="S32310" s="404"/>
      <c r="T32310" s="404"/>
    </row>
    <row r="32311" spans="12:20" ht="16.8">
      <c r="L32311" s="404"/>
      <c r="M32311" s="404"/>
      <c r="N32311" s="404"/>
      <c r="O32311" s="404"/>
      <c r="P32311" s="404"/>
      <c r="Q32311" s="404"/>
      <c r="R32311" s="404"/>
      <c r="S32311" s="404"/>
      <c r="T32311" s="404"/>
    </row>
    <row r="32312" spans="12:20" ht="16.8">
      <c r="L32312" s="404"/>
      <c r="M32312" s="404"/>
      <c r="N32312" s="404"/>
      <c r="O32312" s="404"/>
      <c r="P32312" s="404"/>
      <c r="Q32312" s="404"/>
      <c r="R32312" s="404"/>
      <c r="S32312" s="404"/>
      <c r="T32312" s="404"/>
    </row>
    <row r="32313" spans="12:20" ht="16.8">
      <c r="L32313" s="404"/>
      <c r="M32313" s="404"/>
      <c r="N32313" s="404"/>
      <c r="O32313" s="404"/>
      <c r="P32313" s="404"/>
      <c r="Q32313" s="404"/>
      <c r="R32313" s="404"/>
      <c r="S32313" s="404"/>
      <c r="T32313" s="404"/>
    </row>
    <row r="32314" spans="12:20" ht="16.8">
      <c r="L32314" s="404"/>
      <c r="M32314" s="404"/>
      <c r="N32314" s="404"/>
      <c r="O32314" s="404"/>
      <c r="P32314" s="404"/>
      <c r="Q32314" s="404"/>
      <c r="R32314" s="404"/>
      <c r="S32314" s="404"/>
      <c r="T32314" s="404"/>
    </row>
    <row r="32315" spans="12:20" ht="16.8">
      <c r="L32315" s="404"/>
      <c r="M32315" s="404"/>
      <c r="N32315" s="404"/>
      <c r="O32315" s="404"/>
      <c r="P32315" s="404"/>
      <c r="Q32315" s="404"/>
      <c r="R32315" s="404"/>
      <c r="S32315" s="404"/>
      <c r="T32315" s="404"/>
    </row>
    <row r="32316" spans="12:20" ht="16.8">
      <c r="L32316" s="404"/>
      <c r="M32316" s="404"/>
      <c r="N32316" s="404"/>
      <c r="O32316" s="404"/>
      <c r="P32316" s="404"/>
      <c r="Q32316" s="404"/>
      <c r="R32316" s="404"/>
      <c r="S32316" s="404"/>
      <c r="T32316" s="404"/>
    </row>
    <row r="32317" spans="12:20" ht="16.8">
      <c r="L32317" s="404"/>
      <c r="M32317" s="404"/>
      <c r="N32317" s="404"/>
      <c r="O32317" s="404"/>
      <c r="P32317" s="404"/>
      <c r="Q32317" s="404"/>
      <c r="R32317" s="404"/>
      <c r="S32317" s="404"/>
      <c r="T32317" s="404"/>
    </row>
    <row r="32318" spans="12:20" ht="16.8">
      <c r="L32318" s="404"/>
      <c r="M32318" s="404"/>
      <c r="N32318" s="404"/>
      <c r="O32318" s="404"/>
      <c r="P32318" s="404"/>
      <c r="Q32318" s="404"/>
      <c r="R32318" s="404"/>
      <c r="S32318" s="404"/>
      <c r="T32318" s="404"/>
    </row>
    <row r="32319" spans="12:20" ht="16.8">
      <c r="L32319" s="404"/>
      <c r="M32319" s="404"/>
      <c r="N32319" s="404"/>
      <c r="O32319" s="404"/>
      <c r="P32319" s="404"/>
      <c r="Q32319" s="404"/>
      <c r="R32319" s="404"/>
      <c r="S32319" s="404"/>
      <c r="T32319" s="404"/>
    </row>
    <row r="32320" spans="12:20" ht="16.8">
      <c r="L32320" s="404"/>
      <c r="M32320" s="404"/>
      <c r="N32320" s="404"/>
      <c r="O32320" s="404"/>
      <c r="P32320" s="404"/>
      <c r="Q32320" s="404"/>
      <c r="R32320" s="404"/>
      <c r="S32320" s="404"/>
      <c r="T32320" s="404"/>
    </row>
    <row r="32321" spans="12:20" ht="16.8">
      <c r="L32321" s="404"/>
      <c r="M32321" s="404"/>
      <c r="N32321" s="404"/>
      <c r="O32321" s="404"/>
      <c r="P32321" s="404"/>
      <c r="Q32321" s="404"/>
      <c r="R32321" s="404"/>
      <c r="S32321" s="404"/>
      <c r="T32321" s="404"/>
    </row>
    <row r="32322" spans="12:20" ht="16.8">
      <c r="L32322" s="404"/>
      <c r="M32322" s="404"/>
      <c r="N32322" s="404"/>
      <c r="O32322" s="404"/>
      <c r="P32322" s="404"/>
      <c r="Q32322" s="404"/>
      <c r="R32322" s="404"/>
      <c r="S32322" s="404"/>
      <c r="T32322" s="404"/>
    </row>
    <row r="32323" spans="12:20" ht="16.8">
      <c r="L32323" s="404"/>
      <c r="M32323" s="404"/>
      <c r="N32323" s="404"/>
      <c r="O32323" s="404"/>
      <c r="P32323" s="404"/>
      <c r="Q32323" s="404"/>
      <c r="R32323" s="404"/>
      <c r="S32323" s="404"/>
      <c r="T32323" s="404"/>
    </row>
    <row r="32324" spans="12:20" ht="16.8">
      <c r="L32324" s="404"/>
      <c r="M32324" s="404"/>
      <c r="N32324" s="404"/>
      <c r="O32324" s="404"/>
      <c r="P32324" s="404"/>
      <c r="Q32324" s="404"/>
      <c r="R32324" s="404"/>
      <c r="S32324" s="404"/>
      <c r="T32324" s="404"/>
    </row>
    <row r="32325" spans="12:20" ht="16.8">
      <c r="L32325" s="404"/>
      <c r="M32325" s="404"/>
      <c r="N32325" s="404"/>
      <c r="O32325" s="404"/>
      <c r="P32325" s="404"/>
      <c r="Q32325" s="404"/>
      <c r="R32325" s="404"/>
      <c r="S32325" s="404"/>
      <c r="T32325" s="404"/>
    </row>
    <row r="32326" spans="12:20" ht="16.8">
      <c r="L32326" s="404"/>
      <c r="M32326" s="404"/>
      <c r="N32326" s="404"/>
      <c r="O32326" s="404"/>
      <c r="P32326" s="404"/>
      <c r="Q32326" s="404"/>
      <c r="R32326" s="404"/>
      <c r="S32326" s="404"/>
      <c r="T32326" s="404"/>
    </row>
    <row r="32327" spans="12:20" ht="16.8">
      <c r="L32327" s="404"/>
      <c r="M32327" s="404"/>
      <c r="N32327" s="404"/>
      <c r="O32327" s="404"/>
      <c r="P32327" s="404"/>
      <c r="Q32327" s="404"/>
      <c r="R32327" s="404"/>
      <c r="S32327" s="404"/>
      <c r="T32327" s="404"/>
    </row>
    <row r="32328" spans="12:20" ht="16.8">
      <c r="L32328" s="404"/>
      <c r="M32328" s="404"/>
      <c r="N32328" s="404"/>
      <c r="O32328" s="404"/>
      <c r="P32328" s="404"/>
      <c r="Q32328" s="404"/>
      <c r="R32328" s="404"/>
      <c r="S32328" s="404"/>
      <c r="T32328" s="404"/>
    </row>
    <row r="32329" spans="12:20" ht="16.8">
      <c r="L32329" s="404"/>
      <c r="M32329" s="404"/>
      <c r="N32329" s="404"/>
      <c r="O32329" s="404"/>
      <c r="P32329" s="404"/>
      <c r="Q32329" s="404"/>
      <c r="R32329" s="404"/>
      <c r="S32329" s="404"/>
      <c r="T32329" s="404"/>
    </row>
    <row r="32330" spans="12:20" ht="16.8">
      <c r="L32330" s="404"/>
      <c r="M32330" s="404"/>
      <c r="N32330" s="404"/>
      <c r="O32330" s="404"/>
      <c r="P32330" s="404"/>
      <c r="Q32330" s="404"/>
      <c r="R32330" s="404"/>
      <c r="S32330" s="404"/>
      <c r="T32330" s="404"/>
    </row>
    <row r="32331" spans="12:20" ht="16.8">
      <c r="L32331" s="404"/>
      <c r="M32331" s="404"/>
      <c r="N32331" s="404"/>
      <c r="O32331" s="404"/>
      <c r="P32331" s="404"/>
      <c r="Q32331" s="404"/>
      <c r="R32331" s="404"/>
      <c r="S32331" s="404"/>
      <c r="T32331" s="404"/>
    </row>
    <row r="32332" spans="12:20" ht="16.8">
      <c r="L32332" s="404"/>
      <c r="M32332" s="404"/>
      <c r="N32332" s="404"/>
      <c r="O32332" s="404"/>
      <c r="P32332" s="404"/>
      <c r="Q32332" s="404"/>
      <c r="R32332" s="404"/>
      <c r="S32332" s="404"/>
      <c r="T32332" s="404"/>
    </row>
    <row r="32333" spans="12:20" ht="16.8">
      <c r="L32333" s="404"/>
      <c r="M32333" s="404"/>
      <c r="N32333" s="404"/>
      <c r="O32333" s="404"/>
      <c r="P32333" s="404"/>
      <c r="Q32333" s="404"/>
      <c r="R32333" s="404"/>
      <c r="S32333" s="404"/>
      <c r="T32333" s="404"/>
    </row>
    <row r="32334" spans="12:20" ht="16.8">
      <c r="L32334" s="404"/>
      <c r="M32334" s="404"/>
      <c r="N32334" s="404"/>
      <c r="O32334" s="404"/>
      <c r="P32334" s="404"/>
      <c r="Q32334" s="404"/>
      <c r="R32334" s="404"/>
      <c r="S32334" s="404"/>
      <c r="T32334" s="404"/>
    </row>
    <row r="32335" spans="12:20" ht="16.8">
      <c r="L32335" s="404"/>
      <c r="M32335" s="404"/>
      <c r="N32335" s="404"/>
      <c r="O32335" s="404"/>
      <c r="P32335" s="404"/>
      <c r="Q32335" s="404"/>
      <c r="R32335" s="404"/>
      <c r="S32335" s="404"/>
      <c r="T32335" s="404"/>
    </row>
    <row r="32336" spans="12:20" ht="16.8">
      <c r="L32336" s="404"/>
      <c r="M32336" s="404"/>
      <c r="N32336" s="404"/>
      <c r="O32336" s="404"/>
      <c r="P32336" s="404"/>
      <c r="Q32336" s="404"/>
      <c r="R32336" s="404"/>
      <c r="S32336" s="404"/>
      <c r="T32336" s="404"/>
    </row>
    <row r="32337" spans="12:20" ht="16.8">
      <c r="L32337" s="404"/>
      <c r="M32337" s="404"/>
      <c r="N32337" s="404"/>
      <c r="O32337" s="404"/>
      <c r="P32337" s="404"/>
      <c r="Q32337" s="404"/>
      <c r="R32337" s="404"/>
      <c r="S32337" s="404"/>
      <c r="T32337" s="404"/>
    </row>
    <row r="32338" spans="12:20" ht="16.8">
      <c r="L32338" s="404"/>
      <c r="M32338" s="404"/>
      <c r="N32338" s="404"/>
      <c r="O32338" s="404"/>
      <c r="P32338" s="404"/>
      <c r="Q32338" s="404"/>
      <c r="R32338" s="404"/>
      <c r="S32338" s="404"/>
      <c r="T32338" s="404"/>
    </row>
    <row r="32339" spans="12:20" ht="16.8">
      <c r="L32339" s="404"/>
      <c r="M32339" s="404"/>
      <c r="N32339" s="404"/>
      <c r="O32339" s="404"/>
      <c r="P32339" s="404"/>
      <c r="Q32339" s="404"/>
      <c r="R32339" s="404"/>
      <c r="S32339" s="404"/>
      <c r="T32339" s="404"/>
    </row>
    <row r="32340" spans="12:20" ht="16.8">
      <c r="L32340" s="404"/>
      <c r="M32340" s="404"/>
      <c r="N32340" s="404"/>
      <c r="O32340" s="404"/>
      <c r="P32340" s="404"/>
      <c r="Q32340" s="404"/>
      <c r="R32340" s="404"/>
      <c r="S32340" s="404"/>
      <c r="T32340" s="404"/>
    </row>
    <row r="32341" spans="12:20" ht="16.8">
      <c r="L32341" s="404"/>
      <c r="M32341" s="404"/>
      <c r="N32341" s="404"/>
      <c r="O32341" s="404"/>
      <c r="P32341" s="404"/>
      <c r="Q32341" s="404"/>
      <c r="R32341" s="404"/>
      <c r="S32341" s="404"/>
      <c r="T32341" s="404"/>
    </row>
    <row r="32342" spans="12:20" ht="16.8">
      <c r="L32342" s="404"/>
      <c r="M32342" s="404"/>
      <c r="N32342" s="404"/>
      <c r="O32342" s="404"/>
      <c r="P32342" s="404"/>
      <c r="Q32342" s="404"/>
      <c r="R32342" s="404"/>
      <c r="S32342" s="404"/>
      <c r="T32342" s="404"/>
    </row>
    <row r="32343" spans="12:20" ht="16.8">
      <c r="L32343" s="404"/>
      <c r="M32343" s="404"/>
      <c r="N32343" s="404"/>
      <c r="O32343" s="404"/>
      <c r="P32343" s="404"/>
      <c r="Q32343" s="404"/>
      <c r="R32343" s="404"/>
      <c r="S32343" s="404"/>
      <c r="T32343" s="404"/>
    </row>
    <row r="32344" spans="12:20" ht="16.8">
      <c r="L32344" s="404"/>
      <c r="M32344" s="404"/>
      <c r="N32344" s="404"/>
      <c r="O32344" s="404"/>
      <c r="P32344" s="404"/>
      <c r="Q32344" s="404"/>
      <c r="R32344" s="404"/>
      <c r="S32344" s="404"/>
      <c r="T32344" s="404"/>
    </row>
    <row r="32345" spans="12:20" ht="16.8">
      <c r="L32345" s="404"/>
      <c r="M32345" s="404"/>
      <c r="N32345" s="404"/>
      <c r="O32345" s="404"/>
      <c r="P32345" s="404"/>
      <c r="Q32345" s="404"/>
      <c r="R32345" s="404"/>
      <c r="S32345" s="404"/>
      <c r="T32345" s="404"/>
    </row>
    <row r="32346" spans="12:20" ht="16.8">
      <c r="L32346" s="404"/>
      <c r="M32346" s="404"/>
      <c r="N32346" s="404"/>
      <c r="O32346" s="404"/>
      <c r="P32346" s="404"/>
      <c r="Q32346" s="404"/>
      <c r="R32346" s="404"/>
      <c r="S32346" s="404"/>
      <c r="T32346" s="404"/>
    </row>
    <row r="32347" spans="12:20" ht="16.8">
      <c r="L32347" s="404"/>
      <c r="M32347" s="404"/>
      <c r="N32347" s="404"/>
      <c r="O32347" s="404"/>
      <c r="P32347" s="404"/>
      <c r="Q32347" s="404"/>
      <c r="R32347" s="404"/>
      <c r="S32347" s="404"/>
      <c r="T32347" s="404"/>
    </row>
    <row r="32348" spans="12:20" ht="16.8">
      <c r="L32348" s="404"/>
      <c r="M32348" s="404"/>
      <c r="N32348" s="404"/>
      <c r="O32348" s="404"/>
      <c r="P32348" s="404"/>
      <c r="Q32348" s="404"/>
      <c r="R32348" s="404"/>
      <c r="S32348" s="404"/>
      <c r="T32348" s="404"/>
    </row>
    <row r="32349" spans="12:20" ht="16.8">
      <c r="L32349" s="404"/>
      <c r="M32349" s="404"/>
      <c r="N32349" s="404"/>
      <c r="O32349" s="404"/>
      <c r="P32349" s="404"/>
      <c r="Q32349" s="404"/>
      <c r="R32349" s="404"/>
      <c r="S32349" s="404"/>
      <c r="T32349" s="404"/>
    </row>
    <row r="32350" spans="12:20" ht="16.8">
      <c r="L32350" s="404"/>
      <c r="M32350" s="404"/>
      <c r="N32350" s="404"/>
      <c r="O32350" s="404"/>
      <c r="P32350" s="404"/>
      <c r="Q32350" s="404"/>
      <c r="R32350" s="404"/>
      <c r="S32350" s="404"/>
      <c r="T32350" s="404"/>
    </row>
    <row r="32351" spans="12:20" ht="16.8">
      <c r="L32351" s="404"/>
      <c r="M32351" s="404"/>
      <c r="N32351" s="404"/>
      <c r="O32351" s="404"/>
      <c r="P32351" s="404"/>
      <c r="Q32351" s="404"/>
      <c r="R32351" s="404"/>
      <c r="S32351" s="404"/>
      <c r="T32351" s="404"/>
    </row>
    <row r="32352" spans="12:20" ht="16.8">
      <c r="L32352" s="404"/>
      <c r="M32352" s="404"/>
      <c r="N32352" s="404"/>
      <c r="O32352" s="404"/>
      <c r="P32352" s="404"/>
      <c r="Q32352" s="404"/>
      <c r="R32352" s="404"/>
      <c r="S32352" s="404"/>
      <c r="T32352" s="404"/>
    </row>
    <row r="32353" spans="12:20" ht="16.8">
      <c r="L32353" s="404"/>
      <c r="M32353" s="404"/>
      <c r="N32353" s="404"/>
      <c r="O32353" s="404"/>
      <c r="P32353" s="404"/>
      <c r="Q32353" s="404"/>
      <c r="R32353" s="404"/>
      <c r="S32353" s="404"/>
      <c r="T32353" s="404"/>
    </row>
    <row r="32354" spans="12:20" ht="16.8">
      <c r="L32354" s="404"/>
      <c r="M32354" s="404"/>
      <c r="N32354" s="404"/>
      <c r="O32354" s="404"/>
      <c r="P32354" s="404"/>
      <c r="Q32354" s="404"/>
      <c r="R32354" s="404"/>
      <c r="S32354" s="404"/>
      <c r="T32354" s="404"/>
    </row>
    <row r="32355" spans="12:20" ht="16.8">
      <c r="L32355" s="404"/>
      <c r="M32355" s="404"/>
      <c r="N32355" s="404"/>
      <c r="O32355" s="404"/>
      <c r="P32355" s="404"/>
      <c r="Q32355" s="404"/>
      <c r="R32355" s="404"/>
      <c r="S32355" s="404"/>
      <c r="T32355" s="404"/>
    </row>
    <row r="32356" spans="12:20" ht="16.8">
      <c r="L32356" s="404"/>
      <c r="M32356" s="404"/>
      <c r="N32356" s="404"/>
      <c r="O32356" s="404"/>
      <c r="P32356" s="404"/>
      <c r="Q32356" s="404"/>
      <c r="R32356" s="404"/>
      <c r="S32356" s="404"/>
      <c r="T32356" s="404"/>
    </row>
    <row r="32357" spans="12:20" ht="16.8">
      <c r="L32357" s="404"/>
      <c r="M32357" s="404"/>
      <c r="N32357" s="404"/>
      <c r="O32357" s="404"/>
      <c r="P32357" s="404"/>
      <c r="Q32357" s="404"/>
      <c r="R32357" s="404"/>
      <c r="S32357" s="404"/>
      <c r="T32357" s="404"/>
    </row>
    <row r="32358" spans="12:20" ht="16.8">
      <c r="L32358" s="404"/>
      <c r="M32358" s="404"/>
      <c r="N32358" s="404"/>
      <c r="O32358" s="404"/>
      <c r="P32358" s="404"/>
      <c r="Q32358" s="404"/>
      <c r="R32358" s="404"/>
      <c r="S32358" s="404"/>
      <c r="T32358" s="404"/>
    </row>
    <row r="32359" spans="12:20" ht="16.8">
      <c r="L32359" s="404"/>
      <c r="M32359" s="404"/>
      <c r="N32359" s="404"/>
      <c r="O32359" s="404"/>
      <c r="P32359" s="404"/>
      <c r="Q32359" s="404"/>
      <c r="R32359" s="404"/>
      <c r="S32359" s="404"/>
      <c r="T32359" s="404"/>
    </row>
    <row r="32360" spans="12:20" ht="16.8">
      <c r="L32360" s="404"/>
      <c r="M32360" s="404"/>
      <c r="N32360" s="404"/>
      <c r="O32360" s="404"/>
      <c r="P32360" s="404"/>
      <c r="Q32360" s="404"/>
      <c r="R32360" s="404"/>
      <c r="S32360" s="404"/>
      <c r="T32360" s="404"/>
    </row>
    <row r="32361" spans="12:20" ht="16.8">
      <c r="L32361" s="404"/>
      <c r="M32361" s="404"/>
      <c r="N32361" s="404"/>
      <c r="O32361" s="404"/>
      <c r="P32361" s="404"/>
      <c r="Q32361" s="404"/>
      <c r="R32361" s="404"/>
      <c r="S32361" s="404"/>
      <c r="T32361" s="404"/>
    </row>
    <row r="32362" spans="12:20" ht="16.8">
      <c r="L32362" s="404"/>
      <c r="M32362" s="404"/>
      <c r="N32362" s="404"/>
      <c r="O32362" s="404"/>
      <c r="P32362" s="404"/>
      <c r="Q32362" s="404"/>
      <c r="R32362" s="404"/>
      <c r="S32362" s="404"/>
      <c r="T32362" s="404"/>
    </row>
    <row r="32363" spans="12:20" ht="16.8">
      <c r="L32363" s="404"/>
      <c r="M32363" s="404"/>
      <c r="N32363" s="404"/>
      <c r="O32363" s="404"/>
      <c r="P32363" s="404"/>
      <c r="Q32363" s="404"/>
      <c r="R32363" s="404"/>
      <c r="S32363" s="404"/>
      <c r="T32363" s="404"/>
    </row>
    <row r="32364" spans="12:20" ht="16.8">
      <c r="L32364" s="404"/>
      <c r="M32364" s="404"/>
      <c r="N32364" s="404"/>
      <c r="O32364" s="404"/>
      <c r="P32364" s="404"/>
      <c r="Q32364" s="404"/>
      <c r="R32364" s="404"/>
      <c r="S32364" s="404"/>
      <c r="T32364" s="404"/>
    </row>
    <row r="32365" spans="12:20" ht="16.8">
      <c r="L32365" s="404"/>
      <c r="M32365" s="404"/>
      <c r="N32365" s="404"/>
      <c r="O32365" s="404"/>
      <c r="P32365" s="404"/>
      <c r="Q32365" s="404"/>
      <c r="R32365" s="404"/>
      <c r="S32365" s="404"/>
      <c r="T32365" s="404"/>
    </row>
    <row r="32366" spans="12:20" ht="16.8">
      <c r="L32366" s="404"/>
      <c r="M32366" s="404"/>
      <c r="N32366" s="404"/>
      <c r="O32366" s="404"/>
      <c r="P32366" s="404"/>
      <c r="Q32366" s="404"/>
      <c r="R32366" s="404"/>
      <c r="S32366" s="404"/>
      <c r="T32366" s="404"/>
    </row>
    <row r="32367" spans="12:20" ht="16.8">
      <c r="L32367" s="404"/>
      <c r="M32367" s="404"/>
      <c r="N32367" s="404"/>
      <c r="O32367" s="404"/>
      <c r="P32367" s="404"/>
      <c r="Q32367" s="404"/>
      <c r="R32367" s="404"/>
      <c r="S32367" s="404"/>
      <c r="T32367" s="404"/>
    </row>
    <row r="32368" spans="12:20" ht="16.8">
      <c r="L32368" s="404"/>
      <c r="M32368" s="404"/>
      <c r="N32368" s="404"/>
      <c r="O32368" s="404"/>
      <c r="P32368" s="404"/>
      <c r="Q32368" s="404"/>
      <c r="R32368" s="404"/>
      <c r="S32368" s="404"/>
      <c r="T32368" s="404"/>
    </row>
    <row r="32369" spans="12:20" ht="16.8">
      <c r="L32369" s="404"/>
      <c r="M32369" s="404"/>
      <c r="N32369" s="404"/>
      <c r="O32369" s="404"/>
      <c r="P32369" s="404"/>
      <c r="Q32369" s="404"/>
      <c r="R32369" s="404"/>
      <c r="S32369" s="404"/>
      <c r="T32369" s="404"/>
    </row>
    <row r="32370" spans="12:20" ht="16.8">
      <c r="L32370" s="404"/>
      <c r="M32370" s="404"/>
      <c r="N32370" s="404"/>
      <c r="O32370" s="404"/>
      <c r="P32370" s="404"/>
      <c r="Q32370" s="404"/>
      <c r="R32370" s="404"/>
      <c r="S32370" s="404"/>
      <c r="T32370" s="404"/>
    </row>
    <row r="32371" spans="12:20" ht="16.8">
      <c r="L32371" s="404"/>
      <c r="M32371" s="404"/>
      <c r="N32371" s="404"/>
      <c r="O32371" s="404"/>
      <c r="P32371" s="404"/>
      <c r="Q32371" s="404"/>
      <c r="R32371" s="404"/>
      <c r="S32371" s="404"/>
      <c r="T32371" s="404"/>
    </row>
    <row r="32372" spans="12:20" ht="16.8">
      <c r="L32372" s="404"/>
      <c r="M32372" s="404"/>
      <c r="N32372" s="404"/>
      <c r="O32372" s="404"/>
      <c r="P32372" s="404"/>
      <c r="Q32372" s="404"/>
      <c r="R32372" s="404"/>
      <c r="S32372" s="404"/>
      <c r="T32372" s="404"/>
    </row>
    <row r="32373" spans="12:20" ht="16.8">
      <c r="L32373" s="404"/>
      <c r="M32373" s="404"/>
      <c r="N32373" s="404"/>
      <c r="O32373" s="404"/>
      <c r="P32373" s="404"/>
      <c r="Q32373" s="404"/>
      <c r="R32373" s="404"/>
      <c r="S32373" s="404"/>
      <c r="T32373" s="404"/>
    </row>
    <row r="32374" spans="12:20" ht="16.8">
      <c r="L32374" s="404"/>
      <c r="M32374" s="404"/>
      <c r="N32374" s="404"/>
      <c r="O32374" s="404"/>
      <c r="P32374" s="404"/>
      <c r="Q32374" s="404"/>
      <c r="R32374" s="404"/>
      <c r="S32374" s="404"/>
      <c r="T32374" s="404"/>
    </row>
    <row r="32375" spans="12:20" ht="16.8">
      <c r="L32375" s="404"/>
      <c r="M32375" s="404"/>
      <c r="N32375" s="404"/>
      <c r="O32375" s="404"/>
      <c r="P32375" s="404"/>
      <c r="Q32375" s="404"/>
      <c r="R32375" s="404"/>
      <c r="S32375" s="404"/>
      <c r="T32375" s="404"/>
    </row>
    <row r="32376" spans="12:20" ht="16.8">
      <c r="L32376" s="404"/>
      <c r="M32376" s="404"/>
      <c r="N32376" s="404"/>
      <c r="O32376" s="404"/>
      <c r="P32376" s="404"/>
      <c r="Q32376" s="404"/>
      <c r="R32376" s="404"/>
      <c r="S32376" s="404"/>
      <c r="T32376" s="404"/>
    </row>
    <row r="32377" spans="12:20" ht="16.8">
      <c r="L32377" s="404"/>
      <c r="M32377" s="404"/>
      <c r="N32377" s="404"/>
      <c r="O32377" s="404"/>
      <c r="P32377" s="404"/>
      <c r="Q32377" s="404"/>
      <c r="R32377" s="404"/>
      <c r="S32377" s="404"/>
      <c r="T32377" s="404"/>
    </row>
    <row r="32378" spans="12:20" ht="16.8">
      <c r="L32378" s="404"/>
      <c r="M32378" s="404"/>
      <c r="N32378" s="404"/>
      <c r="O32378" s="404"/>
      <c r="P32378" s="404"/>
      <c r="Q32378" s="404"/>
      <c r="R32378" s="404"/>
      <c r="S32378" s="404"/>
      <c r="T32378" s="404"/>
    </row>
    <row r="32379" spans="12:20" ht="16.8">
      <c r="L32379" s="404"/>
      <c r="M32379" s="404"/>
      <c r="N32379" s="404"/>
      <c r="O32379" s="404"/>
      <c r="P32379" s="404"/>
      <c r="Q32379" s="404"/>
      <c r="R32379" s="404"/>
      <c r="S32379" s="404"/>
      <c r="T32379" s="404"/>
    </row>
    <row r="32380" spans="12:20" ht="16.8">
      <c r="L32380" s="404"/>
      <c r="M32380" s="404"/>
      <c r="N32380" s="404"/>
      <c r="O32380" s="404"/>
      <c r="P32380" s="404"/>
      <c r="Q32380" s="404"/>
      <c r="R32380" s="404"/>
      <c r="S32380" s="404"/>
      <c r="T32380" s="404"/>
    </row>
    <row r="32381" spans="12:20" ht="16.8">
      <c r="L32381" s="404"/>
      <c r="M32381" s="404"/>
      <c r="N32381" s="404"/>
      <c r="O32381" s="404"/>
      <c r="P32381" s="404"/>
      <c r="Q32381" s="404"/>
      <c r="R32381" s="404"/>
      <c r="S32381" s="404"/>
      <c r="T32381" s="404"/>
    </row>
    <row r="32382" spans="12:20" ht="16.8">
      <c r="L32382" s="404"/>
      <c r="M32382" s="404"/>
      <c r="N32382" s="404"/>
      <c r="O32382" s="404"/>
      <c r="P32382" s="404"/>
      <c r="Q32382" s="404"/>
      <c r="R32382" s="404"/>
      <c r="S32382" s="404"/>
      <c r="T32382" s="404"/>
    </row>
    <row r="32383" spans="12:20" ht="16.8">
      <c r="L32383" s="404"/>
      <c r="M32383" s="404"/>
      <c r="N32383" s="404"/>
      <c r="O32383" s="404"/>
      <c r="P32383" s="404"/>
      <c r="Q32383" s="404"/>
      <c r="R32383" s="404"/>
      <c r="S32383" s="404"/>
      <c r="T32383" s="404"/>
    </row>
    <row r="32384" spans="12:20" ht="16.8">
      <c r="L32384" s="404"/>
      <c r="M32384" s="404"/>
      <c r="N32384" s="404"/>
      <c r="O32384" s="404"/>
      <c r="P32384" s="404"/>
      <c r="Q32384" s="404"/>
      <c r="R32384" s="404"/>
      <c r="S32384" s="404"/>
      <c r="T32384" s="404"/>
    </row>
    <row r="32385" spans="12:20" ht="16.8">
      <c r="L32385" s="404"/>
      <c r="M32385" s="404"/>
      <c r="N32385" s="404"/>
      <c r="O32385" s="404"/>
      <c r="P32385" s="404"/>
      <c r="Q32385" s="404"/>
      <c r="R32385" s="404"/>
      <c r="S32385" s="404"/>
      <c r="T32385" s="404"/>
    </row>
    <row r="32386" spans="12:20" ht="16.8">
      <c r="L32386" s="404"/>
      <c r="M32386" s="404"/>
      <c r="N32386" s="404"/>
      <c r="O32386" s="404"/>
      <c r="P32386" s="404"/>
      <c r="Q32386" s="404"/>
      <c r="R32386" s="404"/>
      <c r="S32386" s="404"/>
      <c r="T32386" s="404"/>
    </row>
    <row r="32387" spans="12:20" ht="16.8">
      <c r="L32387" s="404"/>
      <c r="M32387" s="404"/>
      <c r="N32387" s="404"/>
      <c r="O32387" s="404"/>
      <c r="P32387" s="404"/>
      <c r="Q32387" s="404"/>
      <c r="R32387" s="404"/>
      <c r="S32387" s="404"/>
      <c r="T32387" s="404"/>
    </row>
    <row r="32388" spans="12:20" ht="16.8">
      <c r="L32388" s="404"/>
      <c r="M32388" s="404"/>
      <c r="N32388" s="404"/>
      <c r="O32388" s="404"/>
      <c r="P32388" s="404"/>
      <c r="Q32388" s="404"/>
      <c r="R32388" s="404"/>
      <c r="S32388" s="404"/>
      <c r="T32388" s="404"/>
    </row>
    <row r="32389" spans="12:20" ht="16.8">
      <c r="L32389" s="404"/>
      <c r="M32389" s="404"/>
      <c r="N32389" s="404"/>
      <c r="O32389" s="404"/>
      <c r="P32389" s="404"/>
      <c r="Q32389" s="404"/>
      <c r="R32389" s="404"/>
      <c r="S32389" s="404"/>
      <c r="T32389" s="404"/>
    </row>
    <row r="32390" spans="12:20" ht="16.8">
      <c r="L32390" s="404"/>
      <c r="M32390" s="404"/>
      <c r="N32390" s="404"/>
      <c r="O32390" s="404"/>
      <c r="P32390" s="404"/>
      <c r="Q32390" s="404"/>
      <c r="R32390" s="404"/>
      <c r="S32390" s="404"/>
      <c r="T32390" s="404"/>
    </row>
    <row r="32391" spans="12:20" ht="16.8">
      <c r="L32391" s="404"/>
      <c r="M32391" s="404"/>
      <c r="N32391" s="404"/>
      <c r="O32391" s="404"/>
      <c r="P32391" s="404"/>
      <c r="Q32391" s="404"/>
      <c r="R32391" s="404"/>
      <c r="S32391" s="404"/>
      <c r="T32391" s="404"/>
    </row>
    <row r="32392" spans="12:20" ht="16.8">
      <c r="L32392" s="404"/>
      <c r="M32392" s="404"/>
      <c r="N32392" s="404"/>
      <c r="O32392" s="404"/>
      <c r="P32392" s="404"/>
      <c r="Q32392" s="404"/>
      <c r="R32392" s="404"/>
      <c r="S32392" s="404"/>
      <c r="T32392" s="404"/>
    </row>
    <row r="32393" spans="12:20" ht="16.8">
      <c r="L32393" s="404"/>
      <c r="M32393" s="404"/>
      <c r="N32393" s="404"/>
      <c r="O32393" s="404"/>
      <c r="P32393" s="404"/>
      <c r="Q32393" s="404"/>
      <c r="R32393" s="404"/>
      <c r="S32393" s="404"/>
      <c r="T32393" s="404"/>
    </row>
    <row r="32394" spans="12:20" ht="16.8">
      <c r="L32394" s="404"/>
      <c r="M32394" s="404"/>
      <c r="N32394" s="404"/>
      <c r="O32394" s="404"/>
      <c r="P32394" s="404"/>
      <c r="Q32394" s="404"/>
      <c r="R32394" s="404"/>
      <c r="S32394" s="404"/>
      <c r="T32394" s="404"/>
    </row>
    <row r="32395" spans="12:20" ht="16.8">
      <c r="L32395" s="404"/>
      <c r="M32395" s="404"/>
      <c r="N32395" s="404"/>
      <c r="O32395" s="404"/>
      <c r="P32395" s="404"/>
      <c r="Q32395" s="404"/>
      <c r="R32395" s="404"/>
      <c r="S32395" s="404"/>
      <c r="T32395" s="404"/>
    </row>
    <row r="32396" spans="12:20" ht="16.8">
      <c r="L32396" s="404"/>
      <c r="M32396" s="404"/>
      <c r="N32396" s="404"/>
      <c r="O32396" s="404"/>
      <c r="P32396" s="404"/>
      <c r="Q32396" s="404"/>
      <c r="R32396" s="404"/>
      <c r="S32396" s="404"/>
      <c r="T32396" s="404"/>
    </row>
    <row r="32397" spans="12:20" ht="16.8">
      <c r="L32397" s="404"/>
      <c r="M32397" s="404"/>
      <c r="N32397" s="404"/>
      <c r="O32397" s="404"/>
      <c r="P32397" s="404"/>
      <c r="Q32397" s="404"/>
      <c r="R32397" s="404"/>
      <c r="S32397" s="404"/>
      <c r="T32397" s="404"/>
    </row>
    <row r="32398" spans="12:20" ht="16.8">
      <c r="L32398" s="404"/>
      <c r="M32398" s="404"/>
      <c r="N32398" s="404"/>
      <c r="O32398" s="404"/>
      <c r="P32398" s="404"/>
      <c r="Q32398" s="404"/>
      <c r="R32398" s="404"/>
      <c r="S32398" s="404"/>
      <c r="T32398" s="404"/>
    </row>
    <row r="32399" spans="12:20" ht="16.8">
      <c r="L32399" s="404"/>
      <c r="M32399" s="404"/>
      <c r="N32399" s="404"/>
      <c r="O32399" s="404"/>
      <c r="P32399" s="404"/>
      <c r="Q32399" s="404"/>
      <c r="R32399" s="404"/>
      <c r="S32399" s="404"/>
      <c r="T32399" s="404"/>
    </row>
    <row r="32400" spans="12:20" ht="16.8">
      <c r="L32400" s="404"/>
      <c r="M32400" s="404"/>
      <c r="N32400" s="404"/>
      <c r="O32400" s="404"/>
      <c r="P32400" s="404"/>
      <c r="Q32400" s="404"/>
      <c r="R32400" s="404"/>
      <c r="S32400" s="404"/>
      <c r="T32400" s="404"/>
    </row>
    <row r="32401" spans="12:20" ht="16.8">
      <c r="L32401" s="404"/>
      <c r="M32401" s="404"/>
      <c r="N32401" s="404"/>
      <c r="O32401" s="404"/>
      <c r="P32401" s="404"/>
      <c r="Q32401" s="404"/>
      <c r="R32401" s="404"/>
      <c r="S32401" s="404"/>
      <c r="T32401" s="404"/>
    </row>
    <row r="32402" spans="12:20" ht="16.8">
      <c r="L32402" s="404"/>
      <c r="M32402" s="404"/>
      <c r="N32402" s="404"/>
      <c r="O32402" s="404"/>
      <c r="P32402" s="404"/>
      <c r="Q32402" s="404"/>
      <c r="R32402" s="404"/>
      <c r="S32402" s="404"/>
      <c r="T32402" s="404"/>
    </row>
    <row r="32403" spans="12:20" ht="16.8">
      <c r="L32403" s="404"/>
      <c r="M32403" s="404"/>
      <c r="N32403" s="404"/>
      <c r="O32403" s="404"/>
      <c r="P32403" s="404"/>
      <c r="Q32403" s="404"/>
      <c r="R32403" s="404"/>
      <c r="S32403" s="404"/>
      <c r="T32403" s="404"/>
    </row>
    <row r="32404" spans="12:20" ht="16.8">
      <c r="L32404" s="404"/>
      <c r="M32404" s="404"/>
      <c r="N32404" s="404"/>
      <c r="O32404" s="404"/>
      <c r="P32404" s="404"/>
      <c r="Q32404" s="404"/>
      <c r="R32404" s="404"/>
      <c r="S32404" s="404"/>
      <c r="T32404" s="404"/>
    </row>
    <row r="32405" spans="12:20" ht="16.8">
      <c r="L32405" s="404"/>
      <c r="M32405" s="404"/>
      <c r="N32405" s="404"/>
      <c r="O32405" s="404"/>
      <c r="P32405" s="404"/>
      <c r="Q32405" s="404"/>
      <c r="R32405" s="404"/>
      <c r="S32405" s="404"/>
      <c r="T32405" s="404"/>
    </row>
    <row r="32406" spans="12:20" ht="16.8">
      <c r="L32406" s="404"/>
      <c r="M32406" s="404"/>
      <c r="N32406" s="404"/>
      <c r="O32406" s="404"/>
      <c r="P32406" s="404"/>
      <c r="Q32406" s="404"/>
      <c r="R32406" s="404"/>
      <c r="S32406" s="404"/>
      <c r="T32406" s="404"/>
    </row>
    <row r="32407" spans="12:20" ht="16.8">
      <c r="L32407" s="404"/>
      <c r="M32407" s="404"/>
      <c r="N32407" s="404"/>
      <c r="O32407" s="404"/>
      <c r="P32407" s="404"/>
      <c r="Q32407" s="404"/>
      <c r="R32407" s="404"/>
      <c r="S32407" s="404"/>
      <c r="T32407" s="404"/>
    </row>
    <row r="32408" spans="12:20" ht="16.8">
      <c r="L32408" s="404"/>
      <c r="M32408" s="404"/>
      <c r="N32408" s="404"/>
      <c r="O32408" s="404"/>
      <c r="P32408" s="404"/>
      <c r="Q32408" s="404"/>
      <c r="R32408" s="404"/>
      <c r="S32408" s="404"/>
      <c r="T32408" s="404"/>
    </row>
    <row r="32409" spans="12:20" ht="16.8">
      <c r="L32409" s="404"/>
      <c r="M32409" s="404"/>
      <c r="N32409" s="404"/>
      <c r="O32409" s="404"/>
      <c r="P32409" s="404"/>
      <c r="Q32409" s="404"/>
      <c r="R32409" s="404"/>
      <c r="S32409" s="404"/>
      <c r="T32409" s="404"/>
    </row>
    <row r="32410" spans="12:20" ht="16.8">
      <c r="L32410" s="404"/>
      <c r="M32410" s="404"/>
      <c r="N32410" s="404"/>
      <c r="O32410" s="404"/>
      <c r="P32410" s="404"/>
      <c r="Q32410" s="404"/>
      <c r="R32410" s="404"/>
      <c r="S32410" s="404"/>
      <c r="T32410" s="404"/>
    </row>
    <row r="32411" spans="12:20" ht="16.8">
      <c r="L32411" s="404"/>
      <c r="M32411" s="404"/>
      <c r="N32411" s="404"/>
      <c r="O32411" s="404"/>
      <c r="P32411" s="404"/>
      <c r="Q32411" s="404"/>
      <c r="R32411" s="404"/>
      <c r="S32411" s="404"/>
      <c r="T32411" s="404"/>
    </row>
    <row r="32412" spans="12:20" ht="16.8">
      <c r="L32412" s="404"/>
      <c r="M32412" s="404"/>
      <c r="N32412" s="404"/>
      <c r="O32412" s="404"/>
      <c r="P32412" s="404"/>
      <c r="Q32412" s="404"/>
      <c r="R32412" s="404"/>
      <c r="S32412" s="404"/>
      <c r="T32412" s="404"/>
    </row>
    <row r="32413" spans="12:20" ht="16.8">
      <c r="L32413" s="404"/>
      <c r="M32413" s="404"/>
      <c r="N32413" s="404"/>
      <c r="O32413" s="404"/>
      <c r="P32413" s="404"/>
      <c r="Q32413" s="404"/>
      <c r="R32413" s="404"/>
      <c r="S32413" s="404"/>
      <c r="T32413" s="404"/>
    </row>
    <row r="32414" spans="12:20" ht="16.8">
      <c r="L32414" s="404"/>
      <c r="M32414" s="404"/>
      <c r="N32414" s="404"/>
      <c r="O32414" s="404"/>
      <c r="P32414" s="404"/>
      <c r="Q32414" s="404"/>
      <c r="R32414" s="404"/>
      <c r="S32414" s="404"/>
      <c r="T32414" s="404"/>
    </row>
    <row r="32415" spans="12:20" ht="16.8">
      <c r="L32415" s="404"/>
      <c r="M32415" s="404"/>
      <c r="N32415" s="404"/>
      <c r="O32415" s="404"/>
      <c r="P32415" s="404"/>
      <c r="Q32415" s="404"/>
      <c r="R32415" s="404"/>
      <c r="S32415" s="404"/>
      <c r="T32415" s="404"/>
    </row>
    <row r="32416" spans="12:20" ht="16.8">
      <c r="L32416" s="404"/>
      <c r="M32416" s="404"/>
      <c r="N32416" s="404"/>
      <c r="O32416" s="404"/>
      <c r="P32416" s="404"/>
      <c r="Q32416" s="404"/>
      <c r="R32416" s="404"/>
      <c r="S32416" s="404"/>
      <c r="T32416" s="404"/>
    </row>
    <row r="32417" spans="12:20" ht="16.8">
      <c r="L32417" s="404"/>
      <c r="M32417" s="404"/>
      <c r="N32417" s="404"/>
      <c r="O32417" s="404"/>
      <c r="P32417" s="404"/>
      <c r="Q32417" s="404"/>
      <c r="R32417" s="404"/>
      <c r="S32417" s="404"/>
      <c r="T32417" s="404"/>
    </row>
    <row r="32418" spans="12:20" ht="16.8">
      <c r="L32418" s="404"/>
      <c r="M32418" s="404"/>
      <c r="N32418" s="404"/>
      <c r="O32418" s="404"/>
      <c r="P32418" s="404"/>
      <c r="Q32418" s="404"/>
      <c r="R32418" s="404"/>
      <c r="S32418" s="404"/>
      <c r="T32418" s="404"/>
    </row>
    <row r="32419" spans="12:20" ht="16.8">
      <c r="L32419" s="404"/>
      <c r="M32419" s="404"/>
      <c r="N32419" s="404"/>
      <c r="O32419" s="404"/>
      <c r="P32419" s="404"/>
      <c r="Q32419" s="404"/>
      <c r="R32419" s="404"/>
      <c r="S32419" s="404"/>
      <c r="T32419" s="404"/>
    </row>
    <row r="32420" spans="12:20" ht="16.8">
      <c r="L32420" s="404"/>
      <c r="M32420" s="404"/>
      <c r="N32420" s="404"/>
      <c r="O32420" s="404"/>
      <c r="P32420" s="404"/>
      <c r="Q32420" s="404"/>
      <c r="R32420" s="404"/>
      <c r="S32420" s="404"/>
      <c r="T32420" s="404"/>
    </row>
    <row r="32421" spans="12:20" ht="16.8">
      <c r="L32421" s="404"/>
      <c r="M32421" s="404"/>
      <c r="N32421" s="404"/>
      <c r="O32421" s="404"/>
      <c r="P32421" s="404"/>
      <c r="Q32421" s="404"/>
      <c r="R32421" s="404"/>
      <c r="S32421" s="404"/>
      <c r="T32421" s="404"/>
    </row>
    <row r="32422" spans="12:20" ht="16.8">
      <c r="L32422" s="404"/>
      <c r="M32422" s="404"/>
      <c r="N32422" s="404"/>
      <c r="O32422" s="404"/>
      <c r="P32422" s="404"/>
      <c r="Q32422" s="404"/>
      <c r="R32422" s="404"/>
      <c r="S32422" s="404"/>
      <c r="T32422" s="404"/>
    </row>
    <row r="32423" spans="12:20" ht="16.8">
      <c r="L32423" s="404"/>
      <c r="M32423" s="404"/>
      <c r="N32423" s="404"/>
      <c r="O32423" s="404"/>
      <c r="P32423" s="404"/>
      <c r="Q32423" s="404"/>
      <c r="R32423" s="404"/>
      <c r="S32423" s="404"/>
      <c r="T32423" s="404"/>
    </row>
    <row r="32424" spans="12:20" ht="16.8">
      <c r="L32424" s="404"/>
      <c r="M32424" s="404"/>
      <c r="N32424" s="404"/>
      <c r="O32424" s="404"/>
      <c r="P32424" s="404"/>
      <c r="Q32424" s="404"/>
      <c r="R32424" s="404"/>
      <c r="S32424" s="404"/>
      <c r="T32424" s="404"/>
    </row>
    <row r="32425" spans="12:20" ht="16.8">
      <c r="L32425" s="404"/>
      <c r="M32425" s="404"/>
      <c r="N32425" s="404"/>
      <c r="O32425" s="404"/>
      <c r="P32425" s="404"/>
      <c r="Q32425" s="404"/>
      <c r="R32425" s="404"/>
      <c r="S32425" s="404"/>
      <c r="T32425" s="404"/>
    </row>
    <row r="32426" spans="12:20" ht="16.8">
      <c r="L32426" s="404"/>
      <c r="M32426" s="404"/>
      <c r="N32426" s="404"/>
      <c r="O32426" s="404"/>
      <c r="P32426" s="404"/>
      <c r="Q32426" s="404"/>
      <c r="R32426" s="404"/>
      <c r="S32426" s="404"/>
      <c r="T32426" s="404"/>
    </row>
    <row r="32427" spans="12:20" ht="16.8">
      <c r="L32427" s="404"/>
      <c r="M32427" s="404"/>
      <c r="N32427" s="404"/>
      <c r="O32427" s="404"/>
      <c r="P32427" s="404"/>
      <c r="Q32427" s="404"/>
      <c r="R32427" s="404"/>
      <c r="S32427" s="404"/>
      <c r="T32427" s="404"/>
    </row>
    <row r="32428" spans="12:20" ht="16.8">
      <c r="L32428" s="404"/>
      <c r="M32428" s="404"/>
      <c r="N32428" s="404"/>
      <c r="O32428" s="404"/>
      <c r="P32428" s="404"/>
      <c r="Q32428" s="404"/>
      <c r="R32428" s="404"/>
      <c r="S32428" s="404"/>
      <c r="T32428" s="404"/>
    </row>
    <row r="32429" spans="12:20" ht="16.8">
      <c r="L32429" s="404"/>
      <c r="M32429" s="404"/>
      <c r="N32429" s="404"/>
      <c r="O32429" s="404"/>
      <c r="P32429" s="404"/>
      <c r="Q32429" s="404"/>
      <c r="R32429" s="404"/>
      <c r="S32429" s="404"/>
      <c r="T32429" s="404"/>
    </row>
    <row r="32430" spans="12:20" ht="16.8">
      <c r="L32430" s="404"/>
      <c r="M32430" s="404"/>
      <c r="N32430" s="404"/>
      <c r="O32430" s="404"/>
      <c r="P32430" s="404"/>
      <c r="Q32430" s="404"/>
      <c r="R32430" s="404"/>
      <c r="S32430" s="404"/>
      <c r="T32430" s="404"/>
    </row>
    <row r="32431" spans="12:20" ht="16.8">
      <c r="L32431" s="404"/>
      <c r="M32431" s="404"/>
      <c r="N32431" s="404"/>
      <c r="O32431" s="404"/>
      <c r="P32431" s="404"/>
      <c r="Q32431" s="404"/>
      <c r="R32431" s="404"/>
      <c r="S32431" s="404"/>
      <c r="T32431" s="404"/>
    </row>
    <row r="32432" spans="12:20" ht="16.8">
      <c r="L32432" s="404"/>
      <c r="M32432" s="404"/>
      <c r="N32432" s="404"/>
      <c r="O32432" s="404"/>
      <c r="P32432" s="404"/>
      <c r="Q32432" s="404"/>
      <c r="R32432" s="404"/>
      <c r="S32432" s="404"/>
      <c r="T32432" s="404"/>
    </row>
    <row r="32433" spans="12:20" ht="16.8">
      <c r="L32433" s="404"/>
      <c r="M32433" s="404"/>
      <c r="N32433" s="404"/>
      <c r="O32433" s="404"/>
      <c r="P32433" s="404"/>
      <c r="Q32433" s="404"/>
      <c r="R32433" s="404"/>
      <c r="S32433" s="404"/>
      <c r="T32433" s="404"/>
    </row>
    <row r="32434" spans="12:20" ht="16.8">
      <c r="L32434" s="404"/>
      <c r="M32434" s="404"/>
      <c r="N32434" s="404"/>
      <c r="O32434" s="404"/>
      <c r="P32434" s="404"/>
      <c r="Q32434" s="404"/>
      <c r="R32434" s="404"/>
      <c r="S32434" s="404"/>
      <c r="T32434" s="404"/>
    </row>
    <row r="32435" spans="12:20" ht="16.8">
      <c r="L32435" s="404"/>
      <c r="M32435" s="404"/>
      <c r="N32435" s="404"/>
      <c r="O32435" s="404"/>
      <c r="P32435" s="404"/>
      <c r="Q32435" s="404"/>
      <c r="R32435" s="404"/>
      <c r="S32435" s="404"/>
      <c r="T32435" s="404"/>
    </row>
    <row r="32436" spans="12:20" ht="16.8">
      <c r="L32436" s="404"/>
      <c r="M32436" s="404"/>
      <c r="N32436" s="404"/>
      <c r="O32436" s="404"/>
      <c r="P32436" s="404"/>
      <c r="Q32436" s="404"/>
      <c r="R32436" s="404"/>
      <c r="S32436" s="404"/>
      <c r="T32436" s="404"/>
    </row>
    <row r="32437" spans="12:20" ht="16.8">
      <c r="L32437" s="404"/>
      <c r="M32437" s="404"/>
      <c r="N32437" s="404"/>
      <c r="O32437" s="404"/>
      <c r="P32437" s="404"/>
      <c r="Q32437" s="404"/>
      <c r="R32437" s="404"/>
      <c r="S32437" s="404"/>
      <c r="T32437" s="404"/>
    </row>
    <row r="32438" spans="12:20" ht="16.8">
      <c r="L32438" s="404"/>
      <c r="M32438" s="404"/>
      <c r="N32438" s="404"/>
      <c r="O32438" s="404"/>
      <c r="P32438" s="404"/>
      <c r="Q32438" s="404"/>
      <c r="R32438" s="404"/>
      <c r="S32438" s="404"/>
      <c r="T32438" s="404"/>
    </row>
    <row r="32439" spans="12:20" ht="16.8">
      <c r="L32439" s="404"/>
      <c r="M32439" s="404"/>
      <c r="N32439" s="404"/>
      <c r="O32439" s="404"/>
      <c r="P32439" s="404"/>
      <c r="Q32439" s="404"/>
      <c r="R32439" s="404"/>
      <c r="S32439" s="404"/>
      <c r="T32439" s="404"/>
    </row>
    <row r="32440" spans="12:20" ht="16.8">
      <c r="L32440" s="404"/>
      <c r="M32440" s="404"/>
      <c r="N32440" s="404"/>
      <c r="O32440" s="404"/>
      <c r="P32440" s="404"/>
      <c r="Q32440" s="404"/>
      <c r="R32440" s="404"/>
      <c r="S32440" s="404"/>
      <c r="T32440" s="404"/>
    </row>
    <row r="32441" spans="12:20" ht="16.8">
      <c r="L32441" s="404"/>
      <c r="M32441" s="404"/>
      <c r="N32441" s="404"/>
      <c r="O32441" s="404"/>
      <c r="P32441" s="404"/>
      <c r="Q32441" s="404"/>
      <c r="R32441" s="404"/>
      <c r="S32441" s="404"/>
      <c r="T32441" s="404"/>
    </row>
    <row r="32442" spans="12:20" ht="16.8">
      <c r="L32442" s="404"/>
      <c r="M32442" s="404"/>
      <c r="N32442" s="404"/>
      <c r="O32442" s="404"/>
      <c r="P32442" s="404"/>
      <c r="Q32442" s="404"/>
      <c r="R32442" s="404"/>
      <c r="S32442" s="404"/>
      <c r="T32442" s="404"/>
    </row>
    <row r="32443" spans="12:20" ht="16.8">
      <c r="L32443" s="404"/>
      <c r="M32443" s="404"/>
      <c r="N32443" s="404"/>
      <c r="O32443" s="404"/>
      <c r="P32443" s="404"/>
      <c r="Q32443" s="404"/>
      <c r="R32443" s="404"/>
      <c r="S32443" s="404"/>
      <c r="T32443" s="404"/>
    </row>
    <row r="32444" spans="12:20" ht="16.8">
      <c r="L32444" s="404"/>
      <c r="M32444" s="404"/>
      <c r="N32444" s="404"/>
      <c r="O32444" s="404"/>
      <c r="P32444" s="404"/>
      <c r="Q32444" s="404"/>
      <c r="R32444" s="404"/>
      <c r="S32444" s="404"/>
      <c r="T32444" s="404"/>
    </row>
    <row r="32445" spans="12:20" ht="16.8">
      <c r="L32445" s="404"/>
      <c r="M32445" s="404"/>
      <c r="N32445" s="404"/>
      <c r="O32445" s="404"/>
      <c r="P32445" s="404"/>
      <c r="Q32445" s="404"/>
      <c r="R32445" s="404"/>
      <c r="S32445" s="404"/>
      <c r="T32445" s="404"/>
    </row>
    <row r="32446" spans="12:20" ht="16.8">
      <c r="L32446" s="404"/>
      <c r="M32446" s="404"/>
      <c r="N32446" s="404"/>
      <c r="O32446" s="404"/>
      <c r="P32446" s="404"/>
      <c r="Q32446" s="404"/>
      <c r="R32446" s="404"/>
      <c r="S32446" s="404"/>
      <c r="T32446" s="404"/>
    </row>
    <row r="32447" spans="12:20" ht="16.8">
      <c r="L32447" s="404"/>
      <c r="M32447" s="404"/>
      <c r="N32447" s="404"/>
      <c r="O32447" s="404"/>
      <c r="P32447" s="404"/>
      <c r="Q32447" s="404"/>
      <c r="R32447" s="404"/>
      <c r="S32447" s="404"/>
      <c r="T32447" s="404"/>
    </row>
    <row r="32448" spans="12:20" ht="16.8">
      <c r="L32448" s="404"/>
      <c r="M32448" s="404"/>
      <c r="N32448" s="404"/>
      <c r="O32448" s="404"/>
      <c r="P32448" s="404"/>
      <c r="Q32448" s="404"/>
      <c r="R32448" s="404"/>
      <c r="S32448" s="404"/>
      <c r="T32448" s="404"/>
    </row>
    <row r="32449" spans="12:20" ht="16.8">
      <c r="L32449" s="404"/>
      <c r="M32449" s="404"/>
      <c r="N32449" s="404"/>
      <c r="O32449" s="404"/>
      <c r="P32449" s="404"/>
      <c r="Q32449" s="404"/>
      <c r="R32449" s="404"/>
      <c r="S32449" s="404"/>
      <c r="T32449" s="404"/>
    </row>
    <row r="32450" spans="12:20" ht="16.8">
      <c r="L32450" s="404"/>
      <c r="M32450" s="404"/>
      <c r="N32450" s="404"/>
      <c r="O32450" s="404"/>
      <c r="P32450" s="404"/>
      <c r="Q32450" s="404"/>
      <c r="R32450" s="404"/>
      <c r="S32450" s="404"/>
      <c r="T32450" s="404"/>
    </row>
    <row r="32451" spans="12:20" ht="16.8">
      <c r="L32451" s="404"/>
      <c r="M32451" s="404"/>
      <c r="N32451" s="404"/>
      <c r="O32451" s="404"/>
      <c r="P32451" s="404"/>
      <c r="Q32451" s="404"/>
      <c r="R32451" s="404"/>
      <c r="S32451" s="404"/>
      <c r="T32451" s="404"/>
    </row>
    <row r="32452" spans="12:20" ht="16.8">
      <c r="L32452" s="404"/>
      <c r="M32452" s="404"/>
      <c r="N32452" s="404"/>
      <c r="O32452" s="404"/>
      <c r="P32452" s="404"/>
      <c r="Q32452" s="404"/>
      <c r="R32452" s="404"/>
      <c r="S32452" s="404"/>
      <c r="T32452" s="404"/>
    </row>
    <row r="32453" spans="12:20" ht="16.8">
      <c r="L32453" s="404"/>
      <c r="M32453" s="404"/>
      <c r="N32453" s="404"/>
      <c r="O32453" s="404"/>
      <c r="P32453" s="404"/>
      <c r="Q32453" s="404"/>
      <c r="R32453" s="404"/>
      <c r="S32453" s="404"/>
      <c r="T32453" s="404"/>
    </row>
    <row r="32454" spans="12:20" ht="16.8">
      <c r="L32454" s="404"/>
      <c r="M32454" s="404"/>
      <c r="N32454" s="404"/>
      <c r="O32454" s="404"/>
      <c r="P32454" s="404"/>
      <c r="Q32454" s="404"/>
      <c r="R32454" s="404"/>
      <c r="S32454" s="404"/>
      <c r="T32454" s="404"/>
    </row>
    <row r="32455" spans="12:20" ht="16.8">
      <c r="L32455" s="404"/>
      <c r="M32455" s="404"/>
      <c r="N32455" s="404"/>
      <c r="O32455" s="404"/>
      <c r="P32455" s="404"/>
      <c r="Q32455" s="404"/>
      <c r="R32455" s="404"/>
      <c r="S32455" s="404"/>
      <c r="T32455" s="404"/>
    </row>
    <row r="32456" spans="12:20" ht="16.8">
      <c r="L32456" s="404"/>
      <c r="M32456" s="404"/>
      <c r="N32456" s="404"/>
      <c r="O32456" s="404"/>
      <c r="P32456" s="404"/>
      <c r="Q32456" s="404"/>
      <c r="R32456" s="404"/>
      <c r="S32456" s="404"/>
      <c r="T32456" s="404"/>
    </row>
    <row r="32457" spans="12:20" ht="16.8">
      <c r="L32457" s="404"/>
      <c r="M32457" s="404"/>
      <c r="N32457" s="404"/>
      <c r="O32457" s="404"/>
      <c r="P32457" s="404"/>
      <c r="Q32457" s="404"/>
      <c r="R32457" s="404"/>
      <c r="S32457" s="404"/>
      <c r="T32457" s="404"/>
    </row>
    <row r="32458" spans="12:20" ht="16.8">
      <c r="L32458" s="404"/>
      <c r="M32458" s="404"/>
      <c r="N32458" s="404"/>
      <c r="O32458" s="404"/>
      <c r="P32458" s="404"/>
      <c r="Q32458" s="404"/>
      <c r="R32458" s="404"/>
      <c r="S32458" s="404"/>
      <c r="T32458" s="404"/>
    </row>
    <row r="32459" spans="12:20" ht="16.8">
      <c r="L32459" s="404"/>
      <c r="M32459" s="404"/>
      <c r="N32459" s="404"/>
      <c r="O32459" s="404"/>
      <c r="P32459" s="404"/>
      <c r="Q32459" s="404"/>
      <c r="R32459" s="404"/>
      <c r="S32459" s="404"/>
      <c r="T32459" s="404"/>
    </row>
    <row r="32460" spans="12:20" ht="16.8">
      <c r="L32460" s="404"/>
      <c r="M32460" s="404"/>
      <c r="N32460" s="404"/>
      <c r="O32460" s="404"/>
      <c r="P32460" s="404"/>
      <c r="Q32460" s="404"/>
      <c r="R32460" s="404"/>
      <c r="S32460" s="404"/>
      <c r="T32460" s="404"/>
    </row>
    <row r="32461" spans="12:20" ht="16.8">
      <c r="L32461" s="404"/>
      <c r="M32461" s="404"/>
      <c r="N32461" s="404"/>
      <c r="O32461" s="404"/>
      <c r="P32461" s="404"/>
      <c r="Q32461" s="404"/>
      <c r="R32461" s="404"/>
      <c r="S32461" s="404"/>
      <c r="T32461" s="404"/>
    </row>
    <row r="32462" spans="12:20" ht="16.8">
      <c r="L32462" s="404"/>
      <c r="M32462" s="404"/>
      <c r="N32462" s="404"/>
      <c r="O32462" s="404"/>
      <c r="P32462" s="404"/>
      <c r="Q32462" s="404"/>
      <c r="R32462" s="404"/>
      <c r="S32462" s="404"/>
      <c r="T32462" s="404"/>
    </row>
    <row r="32463" spans="12:20" ht="16.8">
      <c r="L32463" s="404"/>
      <c r="M32463" s="404"/>
      <c r="N32463" s="404"/>
      <c r="O32463" s="404"/>
      <c r="P32463" s="404"/>
      <c r="Q32463" s="404"/>
      <c r="R32463" s="404"/>
      <c r="S32463" s="404"/>
      <c r="T32463" s="404"/>
    </row>
    <row r="32464" spans="12:20" ht="16.8">
      <c r="L32464" s="404"/>
      <c r="M32464" s="404"/>
      <c r="N32464" s="404"/>
      <c r="O32464" s="404"/>
      <c r="P32464" s="404"/>
      <c r="Q32464" s="404"/>
      <c r="R32464" s="404"/>
      <c r="S32464" s="404"/>
      <c r="T32464" s="404"/>
    </row>
    <row r="32465" spans="12:20" ht="16.8">
      <c r="L32465" s="404"/>
      <c r="M32465" s="404"/>
      <c r="N32465" s="404"/>
      <c r="O32465" s="404"/>
      <c r="P32465" s="404"/>
      <c r="Q32465" s="404"/>
      <c r="R32465" s="404"/>
      <c r="S32465" s="404"/>
      <c r="T32465" s="404"/>
    </row>
    <row r="32466" spans="12:20" ht="16.8">
      <c r="L32466" s="404"/>
      <c r="M32466" s="404"/>
      <c r="N32466" s="404"/>
      <c r="O32466" s="404"/>
      <c r="P32466" s="404"/>
      <c r="Q32466" s="404"/>
      <c r="R32466" s="404"/>
      <c r="S32466" s="404"/>
      <c r="T32466" s="404"/>
    </row>
    <row r="32467" spans="12:20" ht="16.8">
      <c r="L32467" s="404"/>
      <c r="M32467" s="404"/>
      <c r="N32467" s="404"/>
      <c r="O32467" s="404"/>
      <c r="P32467" s="404"/>
      <c r="Q32467" s="404"/>
      <c r="R32467" s="404"/>
      <c r="S32467" s="404"/>
      <c r="T32467" s="404"/>
    </row>
    <row r="32468" spans="12:20" ht="16.8">
      <c r="L32468" s="404"/>
      <c r="M32468" s="404"/>
      <c r="N32468" s="404"/>
      <c r="O32468" s="404"/>
      <c r="P32468" s="404"/>
      <c r="Q32468" s="404"/>
      <c r="R32468" s="404"/>
      <c r="S32468" s="404"/>
      <c r="T32468" s="404"/>
    </row>
    <row r="32469" spans="12:20" ht="16.8">
      <c r="L32469" s="404"/>
      <c r="M32469" s="404"/>
      <c r="N32469" s="404"/>
      <c r="O32469" s="404"/>
      <c r="P32469" s="404"/>
      <c r="Q32469" s="404"/>
      <c r="R32469" s="404"/>
      <c r="S32469" s="404"/>
      <c r="T32469" s="404"/>
    </row>
    <row r="32470" spans="12:20" ht="16.8">
      <c r="L32470" s="404"/>
      <c r="M32470" s="404"/>
      <c r="N32470" s="404"/>
      <c r="O32470" s="404"/>
      <c r="P32470" s="404"/>
      <c r="Q32470" s="404"/>
      <c r="R32470" s="404"/>
      <c r="S32470" s="404"/>
      <c r="T32470" s="404"/>
    </row>
    <row r="32471" spans="12:20" ht="16.8">
      <c r="L32471" s="404"/>
      <c r="M32471" s="404"/>
      <c r="N32471" s="404"/>
      <c r="O32471" s="404"/>
      <c r="P32471" s="404"/>
      <c r="Q32471" s="404"/>
      <c r="R32471" s="404"/>
      <c r="S32471" s="404"/>
      <c r="T32471" s="404"/>
    </row>
    <row r="32472" spans="12:20" ht="16.8">
      <c r="L32472" s="404"/>
      <c r="M32472" s="404"/>
      <c r="N32472" s="404"/>
      <c r="O32472" s="404"/>
      <c r="P32472" s="404"/>
      <c r="Q32472" s="404"/>
      <c r="R32472" s="404"/>
      <c r="S32472" s="404"/>
      <c r="T32472" s="404"/>
    </row>
    <row r="32473" spans="12:20" ht="16.8">
      <c r="L32473" s="404"/>
      <c r="M32473" s="404"/>
      <c r="N32473" s="404"/>
      <c r="O32473" s="404"/>
      <c r="P32473" s="404"/>
      <c r="Q32473" s="404"/>
      <c r="R32473" s="404"/>
      <c r="S32473" s="404"/>
      <c r="T32473" s="404"/>
    </row>
    <row r="32474" spans="12:20" ht="16.8">
      <c r="L32474" s="404"/>
      <c r="M32474" s="404"/>
      <c r="N32474" s="404"/>
      <c r="O32474" s="404"/>
      <c r="P32474" s="404"/>
      <c r="Q32474" s="404"/>
      <c r="R32474" s="404"/>
      <c r="S32474" s="404"/>
      <c r="T32474" s="404"/>
    </row>
    <row r="32475" spans="12:20" ht="16.8">
      <c r="L32475" s="404"/>
      <c r="M32475" s="404"/>
      <c r="N32475" s="404"/>
      <c r="O32475" s="404"/>
      <c r="P32475" s="404"/>
      <c r="Q32475" s="404"/>
      <c r="R32475" s="404"/>
      <c r="S32475" s="404"/>
      <c r="T32475" s="404"/>
    </row>
    <row r="32476" spans="12:20" ht="16.8">
      <c r="L32476" s="404"/>
      <c r="M32476" s="404"/>
      <c r="N32476" s="404"/>
      <c r="O32476" s="404"/>
      <c r="P32476" s="404"/>
      <c r="Q32476" s="404"/>
      <c r="R32476" s="404"/>
      <c r="S32476" s="404"/>
      <c r="T32476" s="404"/>
    </row>
    <row r="32477" spans="12:20" ht="16.8">
      <c r="L32477" s="404"/>
      <c r="M32477" s="404"/>
      <c r="N32477" s="404"/>
      <c r="O32477" s="404"/>
      <c r="P32477" s="404"/>
      <c r="Q32477" s="404"/>
      <c r="R32477" s="404"/>
      <c r="S32477" s="404"/>
      <c r="T32477" s="404"/>
    </row>
    <row r="32478" spans="12:20" ht="16.8">
      <c r="L32478" s="404"/>
      <c r="M32478" s="404"/>
      <c r="N32478" s="404"/>
      <c r="O32478" s="404"/>
      <c r="P32478" s="404"/>
      <c r="Q32478" s="404"/>
      <c r="R32478" s="404"/>
      <c r="S32478" s="404"/>
      <c r="T32478" s="404"/>
    </row>
    <row r="32479" spans="12:20" ht="16.8">
      <c r="L32479" s="404"/>
      <c r="M32479" s="404"/>
      <c r="N32479" s="404"/>
      <c r="O32479" s="404"/>
      <c r="P32479" s="404"/>
      <c r="Q32479" s="404"/>
      <c r="R32479" s="404"/>
      <c r="S32479" s="404"/>
      <c r="T32479" s="404"/>
    </row>
    <row r="32480" spans="12:20" ht="16.8">
      <c r="L32480" s="404"/>
      <c r="M32480" s="404"/>
      <c r="N32480" s="404"/>
      <c r="O32480" s="404"/>
      <c r="P32480" s="404"/>
      <c r="Q32480" s="404"/>
      <c r="R32480" s="404"/>
      <c r="S32480" s="404"/>
      <c r="T32480" s="404"/>
    </row>
    <row r="32481" spans="12:20" ht="16.8">
      <c r="L32481" s="404"/>
      <c r="M32481" s="404"/>
      <c r="N32481" s="404"/>
      <c r="O32481" s="404"/>
      <c r="P32481" s="404"/>
      <c r="Q32481" s="404"/>
      <c r="R32481" s="404"/>
      <c r="S32481" s="404"/>
      <c r="T32481" s="404"/>
    </row>
    <row r="32482" spans="12:20" ht="16.8">
      <c r="L32482" s="404"/>
      <c r="M32482" s="404"/>
      <c r="N32482" s="404"/>
      <c r="O32482" s="404"/>
      <c r="P32482" s="404"/>
      <c r="Q32482" s="404"/>
      <c r="R32482" s="404"/>
      <c r="S32482" s="404"/>
      <c r="T32482" s="404"/>
    </row>
    <row r="32483" spans="12:20" ht="16.8">
      <c r="L32483" s="404"/>
      <c r="M32483" s="404"/>
      <c r="N32483" s="404"/>
      <c r="O32483" s="404"/>
      <c r="P32483" s="404"/>
      <c r="Q32483" s="404"/>
      <c r="R32483" s="404"/>
      <c r="S32483" s="404"/>
      <c r="T32483" s="404"/>
    </row>
    <row r="32484" spans="12:20" ht="16.8">
      <c r="L32484" s="404"/>
      <c r="M32484" s="404"/>
      <c r="N32484" s="404"/>
      <c r="O32484" s="404"/>
      <c r="P32484" s="404"/>
      <c r="Q32484" s="404"/>
      <c r="R32484" s="404"/>
      <c r="S32484" s="404"/>
      <c r="T32484" s="404"/>
    </row>
    <row r="32485" spans="12:20" ht="16.8">
      <c r="L32485" s="404"/>
      <c r="M32485" s="404"/>
      <c r="N32485" s="404"/>
      <c r="O32485" s="404"/>
      <c r="P32485" s="404"/>
      <c r="Q32485" s="404"/>
      <c r="R32485" s="404"/>
      <c r="S32485" s="404"/>
      <c r="T32485" s="404"/>
    </row>
    <row r="32486" spans="12:20" ht="16.8">
      <c r="L32486" s="404"/>
      <c r="M32486" s="404"/>
      <c r="N32486" s="404"/>
      <c r="O32486" s="404"/>
      <c r="P32486" s="404"/>
      <c r="Q32486" s="404"/>
      <c r="R32486" s="404"/>
      <c r="S32486" s="404"/>
      <c r="T32486" s="404"/>
    </row>
    <row r="32487" spans="12:20" ht="16.8">
      <c r="L32487" s="404"/>
      <c r="M32487" s="404"/>
      <c r="N32487" s="404"/>
      <c r="O32487" s="404"/>
      <c r="P32487" s="404"/>
      <c r="Q32487" s="404"/>
      <c r="R32487" s="404"/>
      <c r="S32487" s="404"/>
      <c r="T32487" s="404"/>
    </row>
    <row r="32488" spans="12:20" ht="16.8">
      <c r="L32488" s="404"/>
      <c r="M32488" s="404"/>
      <c r="N32488" s="404"/>
      <c r="O32488" s="404"/>
      <c r="P32488" s="404"/>
      <c r="Q32488" s="404"/>
      <c r="R32488" s="404"/>
      <c r="S32488" s="404"/>
      <c r="T32488" s="404"/>
    </row>
    <row r="32489" spans="12:20" ht="16.8">
      <c r="L32489" s="404"/>
      <c r="M32489" s="404"/>
      <c r="N32489" s="404"/>
      <c r="O32489" s="404"/>
      <c r="P32489" s="404"/>
      <c r="Q32489" s="404"/>
      <c r="R32489" s="404"/>
      <c r="S32489" s="404"/>
      <c r="T32489" s="404"/>
    </row>
    <row r="32490" spans="12:20" ht="16.8">
      <c r="L32490" s="404"/>
      <c r="M32490" s="404"/>
      <c r="N32490" s="404"/>
      <c r="O32490" s="404"/>
      <c r="P32490" s="404"/>
      <c r="Q32490" s="404"/>
      <c r="R32490" s="404"/>
      <c r="S32490" s="404"/>
      <c r="T32490" s="404"/>
    </row>
    <row r="32491" spans="12:20" ht="16.8">
      <c r="L32491" s="404"/>
      <c r="M32491" s="404"/>
      <c r="N32491" s="404"/>
      <c r="O32491" s="404"/>
      <c r="P32491" s="404"/>
      <c r="Q32491" s="404"/>
      <c r="R32491" s="404"/>
      <c r="S32491" s="404"/>
      <c r="T32491" s="404"/>
    </row>
    <row r="32492" spans="12:20" ht="16.8">
      <c r="L32492" s="404"/>
      <c r="M32492" s="404"/>
      <c r="N32492" s="404"/>
      <c r="O32492" s="404"/>
      <c r="P32492" s="404"/>
      <c r="Q32492" s="404"/>
      <c r="R32492" s="404"/>
      <c r="S32492" s="404"/>
      <c r="T32492" s="404"/>
    </row>
    <row r="32493" spans="12:20" ht="16.8">
      <c r="L32493" s="404"/>
      <c r="M32493" s="404"/>
      <c r="N32493" s="404"/>
      <c r="O32493" s="404"/>
      <c r="P32493" s="404"/>
      <c r="Q32493" s="404"/>
      <c r="R32493" s="404"/>
      <c r="S32493" s="404"/>
      <c r="T32493" s="404"/>
    </row>
    <row r="32494" spans="12:20" ht="16.8">
      <c r="L32494" s="404"/>
      <c r="M32494" s="404"/>
      <c r="N32494" s="404"/>
      <c r="O32494" s="404"/>
      <c r="P32494" s="404"/>
      <c r="Q32494" s="404"/>
      <c r="R32494" s="404"/>
      <c r="S32494" s="404"/>
      <c r="T32494" s="404"/>
    </row>
    <row r="32495" spans="12:20" ht="16.8">
      <c r="L32495" s="404"/>
      <c r="M32495" s="404"/>
      <c r="N32495" s="404"/>
      <c r="O32495" s="404"/>
      <c r="P32495" s="404"/>
      <c r="Q32495" s="404"/>
      <c r="R32495" s="404"/>
      <c r="S32495" s="404"/>
      <c r="T32495" s="404"/>
    </row>
    <row r="32496" spans="12:20" ht="16.8">
      <c r="L32496" s="404"/>
      <c r="M32496" s="404"/>
      <c r="N32496" s="404"/>
      <c r="O32496" s="404"/>
      <c r="P32496" s="404"/>
      <c r="Q32496" s="404"/>
      <c r="R32496" s="404"/>
      <c r="S32496" s="404"/>
      <c r="T32496" s="404"/>
    </row>
    <row r="32497" spans="12:20" ht="16.8">
      <c r="L32497" s="404"/>
      <c r="M32497" s="404"/>
      <c r="N32497" s="404"/>
      <c r="O32497" s="404"/>
      <c r="P32497" s="404"/>
      <c r="Q32497" s="404"/>
      <c r="R32497" s="404"/>
      <c r="S32497" s="404"/>
      <c r="T32497" s="404"/>
    </row>
    <row r="32498" spans="12:20" ht="16.8">
      <c r="L32498" s="404"/>
      <c r="M32498" s="404"/>
      <c r="N32498" s="404"/>
      <c r="O32498" s="404"/>
      <c r="P32498" s="404"/>
      <c r="Q32498" s="404"/>
      <c r="R32498" s="404"/>
      <c r="S32498" s="404"/>
      <c r="T32498" s="404"/>
    </row>
    <row r="32499" spans="12:20" ht="16.8">
      <c r="L32499" s="404"/>
      <c r="M32499" s="404"/>
      <c r="N32499" s="404"/>
      <c r="O32499" s="404"/>
      <c r="P32499" s="404"/>
      <c r="Q32499" s="404"/>
      <c r="R32499" s="404"/>
      <c r="S32499" s="404"/>
      <c r="T32499" s="404"/>
    </row>
    <row r="32500" spans="12:20" ht="16.8">
      <c r="L32500" s="404"/>
      <c r="M32500" s="404"/>
      <c r="N32500" s="404"/>
      <c r="O32500" s="404"/>
      <c r="P32500" s="404"/>
      <c r="Q32500" s="404"/>
      <c r="R32500" s="404"/>
      <c r="S32500" s="404"/>
      <c r="T32500" s="404"/>
    </row>
    <row r="32501" spans="12:20" ht="16.8">
      <c r="L32501" s="404"/>
      <c r="M32501" s="404"/>
      <c r="N32501" s="404"/>
      <c r="O32501" s="404"/>
      <c r="P32501" s="404"/>
      <c r="Q32501" s="404"/>
      <c r="R32501" s="404"/>
      <c r="S32501" s="404"/>
      <c r="T32501" s="404"/>
    </row>
    <row r="32502" spans="12:20" ht="16.8">
      <c r="L32502" s="404"/>
      <c r="M32502" s="404"/>
      <c r="N32502" s="404"/>
      <c r="O32502" s="404"/>
      <c r="P32502" s="404"/>
      <c r="Q32502" s="404"/>
      <c r="R32502" s="404"/>
      <c r="S32502" s="404"/>
      <c r="T32502" s="404"/>
    </row>
    <row r="32503" spans="12:20" ht="16.8">
      <c r="L32503" s="404"/>
      <c r="M32503" s="404"/>
      <c r="N32503" s="404"/>
      <c r="O32503" s="404"/>
      <c r="P32503" s="404"/>
      <c r="Q32503" s="404"/>
      <c r="R32503" s="404"/>
      <c r="S32503" s="404"/>
      <c r="T32503" s="404"/>
    </row>
    <row r="32504" spans="12:20" ht="16.8">
      <c r="L32504" s="404"/>
      <c r="M32504" s="404"/>
      <c r="N32504" s="404"/>
      <c r="O32504" s="404"/>
      <c r="P32504" s="404"/>
      <c r="Q32504" s="404"/>
      <c r="R32504" s="404"/>
      <c r="S32504" s="404"/>
      <c r="T32504" s="404"/>
    </row>
    <row r="32505" spans="12:20" ht="16.8">
      <c r="L32505" s="404"/>
      <c r="M32505" s="404"/>
      <c r="N32505" s="404"/>
      <c r="O32505" s="404"/>
      <c r="P32505" s="404"/>
      <c r="Q32505" s="404"/>
      <c r="R32505" s="404"/>
      <c r="S32505" s="404"/>
      <c r="T32505" s="404"/>
    </row>
    <row r="32506" spans="12:20" ht="16.8">
      <c r="L32506" s="404"/>
      <c r="M32506" s="404"/>
      <c r="N32506" s="404"/>
      <c r="O32506" s="404"/>
      <c r="P32506" s="404"/>
      <c r="Q32506" s="404"/>
      <c r="R32506" s="404"/>
      <c r="S32506" s="404"/>
      <c r="T32506" s="404"/>
    </row>
    <row r="32507" spans="12:20" ht="16.8">
      <c r="L32507" s="404"/>
      <c r="M32507" s="404"/>
      <c r="N32507" s="404"/>
      <c r="O32507" s="404"/>
      <c r="P32507" s="404"/>
      <c r="Q32507" s="404"/>
      <c r="R32507" s="404"/>
      <c r="S32507" s="404"/>
      <c r="T32507" s="404"/>
    </row>
    <row r="32508" spans="12:20" ht="16.8">
      <c r="L32508" s="404"/>
      <c r="M32508" s="404"/>
      <c r="N32508" s="404"/>
      <c r="O32508" s="404"/>
      <c r="P32508" s="404"/>
      <c r="Q32508" s="404"/>
      <c r="R32508" s="404"/>
      <c r="S32508" s="404"/>
      <c r="T32508" s="404"/>
    </row>
    <row r="32509" spans="12:20" ht="16.8">
      <c r="L32509" s="404"/>
      <c r="M32509" s="404"/>
      <c r="N32509" s="404"/>
      <c r="O32509" s="404"/>
      <c r="P32509" s="404"/>
      <c r="Q32509" s="404"/>
      <c r="R32509" s="404"/>
      <c r="S32509" s="404"/>
      <c r="T32509" s="404"/>
    </row>
    <row r="32510" spans="12:20" ht="16.8">
      <c r="L32510" s="404"/>
      <c r="M32510" s="404"/>
      <c r="N32510" s="404"/>
      <c r="O32510" s="404"/>
      <c r="P32510" s="404"/>
      <c r="Q32510" s="404"/>
      <c r="R32510" s="404"/>
      <c r="S32510" s="404"/>
      <c r="T32510" s="404"/>
    </row>
    <row r="32511" spans="12:20" ht="16.8">
      <c r="L32511" s="404"/>
      <c r="M32511" s="404"/>
      <c r="N32511" s="404"/>
      <c r="O32511" s="404"/>
      <c r="P32511" s="404"/>
      <c r="Q32511" s="404"/>
      <c r="R32511" s="404"/>
      <c r="S32511" s="404"/>
      <c r="T32511" s="404"/>
    </row>
    <row r="32512" spans="12:20" ht="16.8">
      <c r="L32512" s="404"/>
      <c r="M32512" s="404"/>
      <c r="N32512" s="404"/>
      <c r="O32512" s="404"/>
      <c r="P32512" s="404"/>
      <c r="Q32512" s="404"/>
      <c r="R32512" s="404"/>
      <c r="S32512" s="404"/>
      <c r="T32512" s="404"/>
    </row>
    <row r="32513" spans="12:20" ht="16.8">
      <c r="L32513" s="404"/>
      <c r="M32513" s="404"/>
      <c r="N32513" s="404"/>
      <c r="O32513" s="404"/>
      <c r="P32513" s="404"/>
      <c r="Q32513" s="404"/>
      <c r="R32513" s="404"/>
      <c r="S32513" s="404"/>
      <c r="T32513" s="404"/>
    </row>
    <row r="32514" spans="12:20" ht="16.8">
      <c r="L32514" s="404"/>
      <c r="M32514" s="404"/>
      <c r="N32514" s="404"/>
      <c r="O32514" s="404"/>
      <c r="P32514" s="404"/>
      <c r="Q32514" s="404"/>
      <c r="R32514" s="404"/>
      <c r="S32514" s="404"/>
      <c r="T32514" s="404"/>
    </row>
    <row r="32515" spans="12:20" ht="16.8">
      <c r="L32515" s="404"/>
      <c r="M32515" s="404"/>
      <c r="N32515" s="404"/>
      <c r="O32515" s="404"/>
      <c r="P32515" s="404"/>
      <c r="Q32515" s="404"/>
      <c r="R32515" s="404"/>
      <c r="S32515" s="404"/>
      <c r="T32515" s="404"/>
    </row>
    <row r="32516" spans="12:20" ht="16.8">
      <c r="L32516" s="404"/>
      <c r="M32516" s="404"/>
      <c r="N32516" s="404"/>
      <c r="O32516" s="404"/>
      <c r="P32516" s="404"/>
      <c r="Q32516" s="404"/>
      <c r="R32516" s="404"/>
      <c r="S32516" s="404"/>
      <c r="T32516" s="404"/>
    </row>
    <row r="32517" spans="12:20" ht="16.8">
      <c r="L32517" s="404"/>
      <c r="M32517" s="404"/>
      <c r="N32517" s="404"/>
      <c r="O32517" s="404"/>
      <c r="P32517" s="404"/>
      <c r="Q32517" s="404"/>
      <c r="R32517" s="404"/>
      <c r="S32517" s="404"/>
      <c r="T32517" s="404"/>
    </row>
    <row r="32518" spans="12:20" ht="16.8">
      <c r="L32518" s="404"/>
      <c r="M32518" s="404"/>
      <c r="N32518" s="404"/>
      <c r="O32518" s="404"/>
      <c r="P32518" s="404"/>
      <c r="Q32518" s="404"/>
      <c r="R32518" s="404"/>
      <c r="S32518" s="404"/>
      <c r="T32518" s="404"/>
    </row>
    <row r="32519" spans="12:20" ht="16.8">
      <c r="L32519" s="404"/>
      <c r="M32519" s="404"/>
      <c r="N32519" s="404"/>
      <c r="O32519" s="404"/>
      <c r="P32519" s="404"/>
      <c r="Q32519" s="404"/>
      <c r="R32519" s="404"/>
      <c r="S32519" s="404"/>
      <c r="T32519" s="404"/>
    </row>
    <row r="32520" spans="12:20" ht="16.8">
      <c r="L32520" s="404"/>
      <c r="M32520" s="404"/>
      <c r="N32520" s="404"/>
      <c r="O32520" s="404"/>
      <c r="P32520" s="404"/>
      <c r="Q32520" s="404"/>
      <c r="R32520" s="404"/>
      <c r="S32520" s="404"/>
      <c r="T32520" s="404"/>
    </row>
    <row r="32521" spans="12:20" ht="16.8">
      <c r="L32521" s="404"/>
      <c r="M32521" s="404"/>
      <c r="N32521" s="404"/>
      <c r="O32521" s="404"/>
      <c r="P32521" s="404"/>
      <c r="Q32521" s="404"/>
      <c r="R32521" s="404"/>
      <c r="S32521" s="404"/>
      <c r="T32521" s="404"/>
    </row>
    <row r="32522" spans="12:20" ht="16.8">
      <c r="L32522" s="404"/>
      <c r="M32522" s="404"/>
      <c r="N32522" s="404"/>
      <c r="O32522" s="404"/>
      <c r="P32522" s="404"/>
      <c r="Q32522" s="404"/>
      <c r="R32522" s="404"/>
      <c r="S32522" s="404"/>
      <c r="T32522" s="404"/>
    </row>
    <row r="32523" spans="12:20" ht="16.8">
      <c r="L32523" s="404"/>
      <c r="M32523" s="404"/>
      <c r="N32523" s="404"/>
      <c r="O32523" s="404"/>
      <c r="P32523" s="404"/>
      <c r="Q32523" s="404"/>
      <c r="R32523" s="404"/>
      <c r="S32523" s="404"/>
      <c r="T32523" s="404"/>
    </row>
    <row r="32524" spans="12:20" ht="16.8">
      <c r="L32524" s="404"/>
      <c r="M32524" s="404"/>
      <c r="N32524" s="404"/>
      <c r="O32524" s="404"/>
      <c r="P32524" s="404"/>
      <c r="Q32524" s="404"/>
      <c r="R32524" s="404"/>
      <c r="S32524" s="404"/>
      <c r="T32524" s="404"/>
    </row>
    <row r="32525" spans="12:20" ht="16.8">
      <c r="L32525" s="404"/>
      <c r="M32525" s="404"/>
      <c r="N32525" s="404"/>
      <c r="O32525" s="404"/>
      <c r="P32525" s="404"/>
      <c r="Q32525" s="404"/>
      <c r="R32525" s="404"/>
      <c r="S32525" s="404"/>
      <c r="T32525" s="404"/>
    </row>
    <row r="32526" spans="12:20" ht="16.8">
      <c r="L32526" s="404"/>
      <c r="M32526" s="404"/>
      <c r="N32526" s="404"/>
      <c r="O32526" s="404"/>
      <c r="P32526" s="404"/>
      <c r="Q32526" s="404"/>
      <c r="R32526" s="404"/>
      <c r="S32526" s="404"/>
      <c r="T32526" s="404"/>
    </row>
    <row r="32527" spans="12:20" ht="16.8">
      <c r="L32527" s="404"/>
      <c r="M32527" s="404"/>
      <c r="N32527" s="404"/>
      <c r="O32527" s="404"/>
      <c r="P32527" s="404"/>
      <c r="Q32527" s="404"/>
      <c r="R32527" s="404"/>
      <c r="S32527" s="404"/>
      <c r="T32527" s="404"/>
    </row>
    <row r="32528" spans="12:20" ht="16.8">
      <c r="L32528" s="404"/>
      <c r="M32528" s="404"/>
      <c r="N32528" s="404"/>
      <c r="O32528" s="404"/>
      <c r="P32528" s="404"/>
      <c r="Q32528" s="404"/>
      <c r="R32528" s="404"/>
      <c r="S32528" s="404"/>
      <c r="T32528" s="404"/>
    </row>
    <row r="32529" spans="12:20" ht="16.8">
      <c r="L32529" s="404"/>
      <c r="M32529" s="404"/>
      <c r="N32529" s="404"/>
      <c r="O32529" s="404"/>
      <c r="P32529" s="404"/>
      <c r="Q32529" s="404"/>
      <c r="R32529" s="404"/>
      <c r="S32529" s="404"/>
      <c r="T32529" s="404"/>
    </row>
    <row r="32530" spans="12:20" ht="16.8">
      <c r="L32530" s="404"/>
      <c r="M32530" s="404"/>
      <c r="N32530" s="404"/>
      <c r="O32530" s="404"/>
      <c r="P32530" s="404"/>
      <c r="Q32530" s="404"/>
      <c r="R32530" s="404"/>
      <c r="S32530" s="404"/>
      <c r="T32530" s="404"/>
    </row>
    <row r="32531" spans="12:20" ht="16.8">
      <c r="L32531" s="404"/>
      <c r="M32531" s="404"/>
      <c r="N32531" s="404"/>
      <c r="O32531" s="404"/>
      <c r="P32531" s="404"/>
      <c r="Q32531" s="404"/>
      <c r="R32531" s="404"/>
      <c r="S32531" s="404"/>
      <c r="T32531" s="404"/>
    </row>
    <row r="32532" spans="12:20" ht="16.8">
      <c r="L32532" s="404"/>
      <c r="M32532" s="404"/>
      <c r="N32532" s="404"/>
      <c r="O32532" s="404"/>
      <c r="P32532" s="404"/>
      <c r="Q32532" s="404"/>
      <c r="R32532" s="404"/>
      <c r="S32532" s="404"/>
      <c r="T32532" s="404"/>
    </row>
    <row r="32533" spans="12:20" ht="16.8">
      <c r="L32533" s="404"/>
      <c r="M32533" s="404"/>
      <c r="N32533" s="404"/>
      <c r="O32533" s="404"/>
      <c r="P32533" s="404"/>
      <c r="Q32533" s="404"/>
      <c r="R32533" s="404"/>
      <c r="S32533" s="404"/>
      <c r="T32533" s="404"/>
    </row>
    <row r="32534" spans="12:20" ht="16.8">
      <c r="L32534" s="404"/>
      <c r="M32534" s="404"/>
      <c r="N32534" s="404"/>
      <c r="O32534" s="404"/>
      <c r="P32534" s="404"/>
      <c r="Q32534" s="404"/>
      <c r="R32534" s="404"/>
      <c r="S32534" s="404"/>
      <c r="T32534" s="404"/>
    </row>
    <row r="32535" spans="12:20" ht="16.8">
      <c r="L32535" s="404"/>
      <c r="M32535" s="404"/>
      <c r="N32535" s="404"/>
      <c r="O32535" s="404"/>
      <c r="P32535" s="404"/>
      <c r="Q32535" s="404"/>
      <c r="R32535" s="404"/>
      <c r="S32535" s="404"/>
      <c r="T32535" s="404"/>
    </row>
    <row r="32536" spans="12:20" ht="16.8">
      <c r="L32536" s="404"/>
      <c r="M32536" s="404"/>
      <c r="N32536" s="404"/>
      <c r="O32536" s="404"/>
      <c r="P32536" s="404"/>
      <c r="Q32536" s="404"/>
      <c r="R32536" s="404"/>
      <c r="S32536" s="404"/>
      <c r="T32536" s="404"/>
    </row>
    <row r="32537" spans="12:20" ht="16.8">
      <c r="L32537" s="404"/>
      <c r="M32537" s="404"/>
      <c r="N32537" s="404"/>
      <c r="O32537" s="404"/>
      <c r="P32537" s="404"/>
      <c r="Q32537" s="404"/>
      <c r="R32537" s="404"/>
      <c r="S32537" s="404"/>
      <c r="T32537" s="404"/>
    </row>
    <row r="32538" spans="12:20" ht="16.8">
      <c r="L32538" s="404"/>
      <c r="M32538" s="404"/>
      <c r="N32538" s="404"/>
      <c r="O32538" s="404"/>
      <c r="P32538" s="404"/>
      <c r="Q32538" s="404"/>
      <c r="R32538" s="404"/>
      <c r="S32538" s="404"/>
      <c r="T32538" s="404"/>
    </row>
    <row r="32539" spans="12:20" ht="16.8">
      <c r="L32539" s="404"/>
      <c r="M32539" s="404"/>
      <c r="N32539" s="404"/>
      <c r="O32539" s="404"/>
      <c r="P32539" s="404"/>
      <c r="Q32539" s="404"/>
      <c r="R32539" s="404"/>
      <c r="S32539" s="404"/>
      <c r="T32539" s="404"/>
    </row>
    <row r="32540" spans="12:20" ht="16.8">
      <c r="L32540" s="404"/>
      <c r="M32540" s="404"/>
      <c r="N32540" s="404"/>
      <c r="O32540" s="404"/>
      <c r="P32540" s="404"/>
      <c r="Q32540" s="404"/>
      <c r="R32540" s="404"/>
      <c r="S32540" s="404"/>
      <c r="T32540" s="404"/>
    </row>
    <row r="32541" spans="12:20" ht="16.8">
      <c r="L32541" s="404"/>
      <c r="M32541" s="404"/>
      <c r="N32541" s="404"/>
      <c r="O32541" s="404"/>
      <c r="P32541" s="404"/>
      <c r="Q32541" s="404"/>
      <c r="R32541" s="404"/>
      <c r="S32541" s="404"/>
      <c r="T32541" s="404"/>
    </row>
    <row r="32542" spans="12:20" ht="16.8">
      <c r="L32542" s="404"/>
      <c r="M32542" s="404"/>
      <c r="N32542" s="404"/>
      <c r="O32542" s="404"/>
      <c r="P32542" s="404"/>
      <c r="Q32542" s="404"/>
      <c r="R32542" s="404"/>
      <c r="S32542" s="404"/>
      <c r="T32542" s="404"/>
    </row>
    <row r="32543" spans="12:20" ht="16.8">
      <c r="L32543" s="404"/>
      <c r="M32543" s="404"/>
      <c r="N32543" s="404"/>
      <c r="O32543" s="404"/>
      <c r="P32543" s="404"/>
      <c r="Q32543" s="404"/>
      <c r="R32543" s="404"/>
      <c r="S32543" s="404"/>
      <c r="T32543" s="404"/>
    </row>
    <row r="32544" spans="12:20" ht="16.8">
      <c r="L32544" s="404"/>
      <c r="M32544" s="404"/>
      <c r="N32544" s="404"/>
      <c r="O32544" s="404"/>
      <c r="P32544" s="404"/>
      <c r="Q32544" s="404"/>
      <c r="R32544" s="404"/>
      <c r="S32544" s="404"/>
      <c r="T32544" s="404"/>
    </row>
    <row r="32545" spans="12:20" ht="16.8">
      <c r="L32545" s="404"/>
      <c r="M32545" s="404"/>
      <c r="N32545" s="404"/>
      <c r="O32545" s="404"/>
      <c r="P32545" s="404"/>
      <c r="Q32545" s="404"/>
      <c r="R32545" s="404"/>
      <c r="S32545" s="404"/>
      <c r="T32545" s="404"/>
    </row>
    <row r="32546" spans="12:20" ht="16.8">
      <c r="L32546" s="404"/>
      <c r="M32546" s="404"/>
      <c r="N32546" s="404"/>
      <c r="O32546" s="404"/>
      <c r="P32546" s="404"/>
      <c r="Q32546" s="404"/>
      <c r="R32546" s="404"/>
      <c r="S32546" s="404"/>
      <c r="T32546" s="404"/>
    </row>
    <row r="32547" spans="12:20" ht="16.8">
      <c r="L32547" s="404"/>
      <c r="M32547" s="404"/>
      <c r="N32547" s="404"/>
      <c r="O32547" s="404"/>
      <c r="P32547" s="404"/>
      <c r="Q32547" s="404"/>
      <c r="R32547" s="404"/>
      <c r="S32547" s="404"/>
      <c r="T32547" s="404"/>
    </row>
    <row r="32548" spans="12:20" ht="16.8">
      <c r="L32548" s="404"/>
      <c r="M32548" s="404"/>
      <c r="N32548" s="404"/>
      <c r="O32548" s="404"/>
      <c r="P32548" s="404"/>
      <c r="Q32548" s="404"/>
      <c r="R32548" s="404"/>
      <c r="S32548" s="404"/>
      <c r="T32548" s="404"/>
    </row>
    <row r="32549" spans="12:20" ht="16.8">
      <c r="L32549" s="404"/>
      <c r="M32549" s="404"/>
      <c r="N32549" s="404"/>
      <c r="O32549" s="404"/>
      <c r="P32549" s="404"/>
      <c r="Q32549" s="404"/>
      <c r="R32549" s="404"/>
      <c r="S32549" s="404"/>
      <c r="T32549" s="404"/>
    </row>
    <row r="32550" spans="12:20" ht="16.8">
      <c r="L32550" s="404"/>
      <c r="M32550" s="404"/>
      <c r="N32550" s="404"/>
      <c r="O32550" s="404"/>
      <c r="P32550" s="404"/>
      <c r="Q32550" s="404"/>
      <c r="R32550" s="404"/>
      <c r="S32550" s="404"/>
      <c r="T32550" s="404"/>
    </row>
    <row r="32551" spans="12:20" ht="16.8">
      <c r="L32551" s="404"/>
      <c r="M32551" s="404"/>
      <c r="N32551" s="404"/>
      <c r="O32551" s="404"/>
      <c r="P32551" s="404"/>
      <c r="Q32551" s="404"/>
      <c r="R32551" s="404"/>
      <c r="S32551" s="404"/>
      <c r="T32551" s="404"/>
    </row>
    <row r="32552" spans="12:20" ht="16.8">
      <c r="L32552" s="404"/>
      <c r="M32552" s="404"/>
      <c r="N32552" s="404"/>
      <c r="O32552" s="404"/>
      <c r="P32552" s="404"/>
      <c r="Q32552" s="404"/>
      <c r="R32552" s="404"/>
      <c r="S32552" s="404"/>
      <c r="T32552" s="404"/>
    </row>
    <row r="32553" spans="12:20" ht="16.8">
      <c r="L32553" s="404"/>
      <c r="M32553" s="404"/>
      <c r="N32553" s="404"/>
      <c r="O32553" s="404"/>
      <c r="P32553" s="404"/>
      <c r="Q32553" s="404"/>
      <c r="R32553" s="404"/>
      <c r="S32553" s="404"/>
      <c r="T32553" s="404"/>
    </row>
    <row r="32554" spans="12:20" ht="16.8">
      <c r="L32554" s="404"/>
      <c r="M32554" s="404"/>
      <c r="N32554" s="404"/>
      <c r="O32554" s="404"/>
      <c r="P32554" s="404"/>
      <c r="Q32554" s="404"/>
      <c r="R32554" s="404"/>
      <c r="S32554" s="404"/>
      <c r="T32554" s="404"/>
    </row>
    <row r="32555" spans="12:20" ht="16.8">
      <c r="L32555" s="404"/>
      <c r="M32555" s="404"/>
      <c r="N32555" s="404"/>
      <c r="O32555" s="404"/>
      <c r="P32555" s="404"/>
      <c r="Q32555" s="404"/>
      <c r="R32555" s="404"/>
      <c r="S32555" s="404"/>
      <c r="T32555" s="404"/>
    </row>
    <row r="32556" spans="12:20" ht="16.8">
      <c r="L32556" s="404"/>
      <c r="M32556" s="404"/>
      <c r="N32556" s="404"/>
      <c r="O32556" s="404"/>
      <c r="P32556" s="404"/>
      <c r="Q32556" s="404"/>
      <c r="R32556" s="404"/>
      <c r="S32556" s="404"/>
      <c r="T32556" s="404"/>
    </row>
    <row r="32557" spans="12:20" ht="16.8">
      <c r="L32557" s="404"/>
      <c r="M32557" s="404"/>
      <c r="N32557" s="404"/>
      <c r="O32557" s="404"/>
      <c r="P32557" s="404"/>
      <c r="Q32557" s="404"/>
      <c r="R32557" s="404"/>
      <c r="S32557" s="404"/>
      <c r="T32557" s="404"/>
    </row>
    <row r="32558" spans="12:20" ht="16.8">
      <c r="L32558" s="404"/>
      <c r="M32558" s="404"/>
      <c r="N32558" s="404"/>
      <c r="O32558" s="404"/>
      <c r="P32558" s="404"/>
      <c r="Q32558" s="404"/>
      <c r="R32558" s="404"/>
      <c r="S32558" s="404"/>
      <c r="T32558" s="404"/>
    </row>
    <row r="32559" spans="12:20" ht="16.8">
      <c r="L32559" s="404"/>
      <c r="M32559" s="404"/>
      <c r="N32559" s="404"/>
      <c r="O32559" s="404"/>
      <c r="P32559" s="404"/>
      <c r="Q32559" s="404"/>
      <c r="R32559" s="404"/>
      <c r="S32559" s="404"/>
      <c r="T32559" s="404"/>
    </row>
    <row r="32560" spans="12:20" ht="16.8">
      <c r="L32560" s="404"/>
      <c r="M32560" s="404"/>
      <c r="N32560" s="404"/>
      <c r="O32560" s="404"/>
      <c r="P32560" s="404"/>
      <c r="Q32560" s="404"/>
      <c r="R32560" s="404"/>
      <c r="S32560" s="404"/>
      <c r="T32560" s="404"/>
    </row>
    <row r="32561" spans="12:20" ht="16.8">
      <c r="L32561" s="404"/>
      <c r="M32561" s="404"/>
      <c r="N32561" s="404"/>
      <c r="O32561" s="404"/>
      <c r="P32561" s="404"/>
      <c r="Q32561" s="404"/>
      <c r="R32561" s="404"/>
      <c r="S32561" s="404"/>
      <c r="T32561" s="404"/>
    </row>
    <row r="32562" spans="12:20" ht="16.8">
      <c r="L32562" s="404"/>
      <c r="M32562" s="404"/>
      <c r="N32562" s="404"/>
      <c r="O32562" s="404"/>
      <c r="P32562" s="404"/>
      <c r="Q32562" s="404"/>
      <c r="R32562" s="404"/>
      <c r="S32562" s="404"/>
      <c r="T32562" s="404"/>
    </row>
    <row r="32563" spans="12:20" ht="16.8">
      <c r="L32563" s="404"/>
      <c r="M32563" s="404"/>
      <c r="N32563" s="404"/>
      <c r="O32563" s="404"/>
      <c r="P32563" s="404"/>
      <c r="Q32563" s="404"/>
      <c r="R32563" s="404"/>
      <c r="S32563" s="404"/>
      <c r="T32563" s="404"/>
    </row>
    <row r="32564" spans="12:20" ht="16.8">
      <c r="L32564" s="404"/>
      <c r="M32564" s="404"/>
      <c r="N32564" s="404"/>
      <c r="O32564" s="404"/>
      <c r="P32564" s="404"/>
      <c r="Q32564" s="404"/>
      <c r="R32564" s="404"/>
      <c r="S32564" s="404"/>
      <c r="T32564" s="404"/>
    </row>
    <row r="32565" spans="12:20" ht="16.8">
      <c r="L32565" s="404"/>
      <c r="M32565" s="404"/>
      <c r="N32565" s="404"/>
      <c r="O32565" s="404"/>
      <c r="P32565" s="404"/>
      <c r="Q32565" s="404"/>
      <c r="R32565" s="404"/>
      <c r="S32565" s="404"/>
      <c r="T32565" s="404"/>
    </row>
    <row r="32566" spans="12:20" ht="16.8">
      <c r="L32566" s="404"/>
      <c r="M32566" s="404"/>
      <c r="N32566" s="404"/>
      <c r="O32566" s="404"/>
      <c r="P32566" s="404"/>
      <c r="Q32566" s="404"/>
      <c r="R32566" s="404"/>
      <c r="S32566" s="404"/>
      <c r="T32566" s="404"/>
    </row>
    <row r="32567" spans="12:20" ht="16.8">
      <c r="L32567" s="404"/>
      <c r="M32567" s="404"/>
      <c r="N32567" s="404"/>
      <c r="O32567" s="404"/>
      <c r="P32567" s="404"/>
      <c r="Q32567" s="404"/>
      <c r="R32567" s="404"/>
      <c r="S32567" s="404"/>
      <c r="T32567" s="404"/>
    </row>
    <row r="32568" spans="12:20" ht="16.8">
      <c r="L32568" s="404"/>
      <c r="M32568" s="404"/>
      <c r="N32568" s="404"/>
      <c r="O32568" s="404"/>
      <c r="P32568" s="404"/>
      <c r="Q32568" s="404"/>
      <c r="R32568" s="404"/>
      <c r="S32568" s="404"/>
      <c r="T32568" s="404"/>
    </row>
    <row r="32569" spans="12:20" ht="16.8">
      <c r="L32569" s="404"/>
      <c r="M32569" s="404"/>
      <c r="N32569" s="404"/>
      <c r="O32569" s="404"/>
      <c r="P32569" s="404"/>
      <c r="Q32569" s="404"/>
      <c r="R32569" s="404"/>
      <c r="S32569" s="404"/>
      <c r="T32569" s="404"/>
    </row>
    <row r="32570" spans="12:20" ht="16.8">
      <c r="L32570" s="404"/>
      <c r="M32570" s="404"/>
      <c r="N32570" s="404"/>
      <c r="O32570" s="404"/>
      <c r="P32570" s="404"/>
      <c r="Q32570" s="404"/>
      <c r="R32570" s="404"/>
      <c r="S32570" s="404"/>
      <c r="T32570" s="404"/>
    </row>
    <row r="32571" spans="12:20" ht="16.8">
      <c r="L32571" s="404"/>
      <c r="M32571" s="404"/>
      <c r="N32571" s="404"/>
      <c r="O32571" s="404"/>
      <c r="P32571" s="404"/>
      <c r="Q32571" s="404"/>
      <c r="R32571" s="404"/>
      <c r="S32571" s="404"/>
      <c r="T32571" s="404"/>
    </row>
    <row r="32572" spans="12:20" ht="16.8">
      <c r="L32572" s="404"/>
      <c r="M32572" s="404"/>
      <c r="N32572" s="404"/>
      <c r="O32572" s="404"/>
      <c r="P32572" s="404"/>
      <c r="Q32572" s="404"/>
      <c r="R32572" s="404"/>
      <c r="S32572" s="404"/>
      <c r="T32572" s="404"/>
    </row>
    <row r="32573" spans="12:20" ht="16.8">
      <c r="L32573" s="404"/>
      <c r="M32573" s="404"/>
      <c r="N32573" s="404"/>
      <c r="O32573" s="404"/>
      <c r="P32573" s="404"/>
      <c r="Q32573" s="404"/>
      <c r="R32573" s="404"/>
      <c r="S32573" s="404"/>
      <c r="T32573" s="404"/>
    </row>
    <row r="32574" spans="12:20" ht="16.8">
      <c r="L32574" s="404"/>
      <c r="M32574" s="404"/>
      <c r="N32574" s="404"/>
      <c r="O32574" s="404"/>
      <c r="P32574" s="404"/>
      <c r="Q32574" s="404"/>
      <c r="R32574" s="404"/>
      <c r="S32574" s="404"/>
      <c r="T32574" s="404"/>
    </row>
    <row r="32575" spans="12:20" ht="16.8">
      <c r="L32575" s="404"/>
      <c r="M32575" s="404"/>
      <c r="N32575" s="404"/>
      <c r="O32575" s="404"/>
      <c r="P32575" s="404"/>
      <c r="Q32575" s="404"/>
      <c r="R32575" s="404"/>
      <c r="S32575" s="404"/>
      <c r="T32575" s="404"/>
    </row>
    <row r="32576" spans="12:20" ht="16.8">
      <c r="L32576" s="404"/>
      <c r="M32576" s="404"/>
      <c r="N32576" s="404"/>
      <c r="O32576" s="404"/>
      <c r="P32576" s="404"/>
      <c r="Q32576" s="404"/>
      <c r="R32576" s="404"/>
      <c r="S32576" s="404"/>
      <c r="T32576" s="404"/>
    </row>
    <row r="32577" spans="12:20" ht="16.8">
      <c r="L32577" s="404"/>
      <c r="M32577" s="404"/>
      <c r="N32577" s="404"/>
      <c r="O32577" s="404"/>
      <c r="P32577" s="404"/>
      <c r="Q32577" s="404"/>
      <c r="R32577" s="404"/>
      <c r="S32577" s="404"/>
      <c r="T32577" s="404"/>
    </row>
    <row r="32578" spans="12:20" ht="16.8">
      <c r="L32578" s="404"/>
      <c r="M32578" s="404"/>
      <c r="N32578" s="404"/>
      <c r="O32578" s="404"/>
      <c r="P32578" s="404"/>
      <c r="Q32578" s="404"/>
      <c r="R32578" s="404"/>
      <c r="S32578" s="404"/>
      <c r="T32578" s="404"/>
    </row>
    <row r="32579" spans="12:20" ht="16.8">
      <c r="L32579" s="404"/>
      <c r="M32579" s="404"/>
      <c r="N32579" s="404"/>
      <c r="O32579" s="404"/>
      <c r="P32579" s="404"/>
      <c r="Q32579" s="404"/>
      <c r="R32579" s="404"/>
      <c r="S32579" s="404"/>
      <c r="T32579" s="404"/>
    </row>
    <row r="32580" spans="12:20" ht="16.8">
      <c r="L32580" s="404"/>
      <c r="M32580" s="404"/>
      <c r="N32580" s="404"/>
      <c r="O32580" s="404"/>
      <c r="P32580" s="404"/>
      <c r="Q32580" s="404"/>
      <c r="R32580" s="404"/>
      <c r="S32580" s="404"/>
      <c r="T32580" s="404"/>
    </row>
    <row r="32581" spans="12:20" ht="16.8">
      <c r="L32581" s="404"/>
      <c r="M32581" s="404"/>
      <c r="N32581" s="404"/>
      <c r="O32581" s="404"/>
      <c r="P32581" s="404"/>
      <c r="Q32581" s="404"/>
      <c r="R32581" s="404"/>
      <c r="S32581" s="404"/>
      <c r="T32581" s="404"/>
    </row>
    <row r="32582" spans="12:20" ht="16.8">
      <c r="L32582" s="404"/>
      <c r="M32582" s="404"/>
      <c r="N32582" s="404"/>
      <c r="O32582" s="404"/>
      <c r="P32582" s="404"/>
      <c r="Q32582" s="404"/>
      <c r="R32582" s="404"/>
      <c r="S32582" s="404"/>
      <c r="T32582" s="404"/>
    </row>
    <row r="32583" spans="12:20" ht="16.8">
      <c r="L32583" s="404"/>
      <c r="M32583" s="404"/>
      <c r="N32583" s="404"/>
      <c r="O32583" s="404"/>
      <c r="P32583" s="404"/>
      <c r="Q32583" s="404"/>
      <c r="R32583" s="404"/>
      <c r="S32583" s="404"/>
      <c r="T32583" s="404"/>
    </row>
    <row r="32584" spans="12:20" ht="16.8">
      <c r="L32584" s="404"/>
      <c r="M32584" s="404"/>
      <c r="N32584" s="404"/>
      <c r="O32584" s="404"/>
      <c r="P32584" s="404"/>
      <c r="Q32584" s="404"/>
      <c r="R32584" s="404"/>
      <c r="S32584" s="404"/>
      <c r="T32584" s="404"/>
    </row>
    <row r="32585" spans="12:20" ht="16.8">
      <c r="L32585" s="404"/>
      <c r="M32585" s="404"/>
      <c r="N32585" s="404"/>
      <c r="O32585" s="404"/>
      <c r="P32585" s="404"/>
      <c r="Q32585" s="404"/>
      <c r="R32585" s="404"/>
      <c r="S32585" s="404"/>
      <c r="T32585" s="404"/>
    </row>
    <row r="32586" spans="12:20" ht="16.8">
      <c r="L32586" s="404"/>
      <c r="M32586" s="404"/>
      <c r="N32586" s="404"/>
      <c r="O32586" s="404"/>
      <c r="P32586" s="404"/>
      <c r="Q32586" s="404"/>
      <c r="R32586" s="404"/>
      <c r="S32586" s="404"/>
      <c r="T32586" s="404"/>
    </row>
    <row r="32587" spans="12:20" ht="16.8">
      <c r="L32587" s="404"/>
      <c r="M32587" s="404"/>
      <c r="N32587" s="404"/>
      <c r="O32587" s="404"/>
      <c r="P32587" s="404"/>
      <c r="Q32587" s="404"/>
      <c r="R32587" s="404"/>
      <c r="S32587" s="404"/>
      <c r="T32587" s="404"/>
    </row>
    <row r="32588" spans="12:20" ht="16.8">
      <c r="L32588" s="404"/>
      <c r="M32588" s="404"/>
      <c r="N32588" s="404"/>
      <c r="O32588" s="404"/>
      <c r="P32588" s="404"/>
      <c r="Q32588" s="404"/>
      <c r="R32588" s="404"/>
      <c r="S32588" s="404"/>
      <c r="T32588" s="404"/>
    </row>
    <row r="32589" spans="12:20" ht="16.8">
      <c r="L32589" s="404"/>
      <c r="M32589" s="404"/>
      <c r="N32589" s="404"/>
      <c r="O32589" s="404"/>
      <c r="P32589" s="404"/>
      <c r="Q32589" s="404"/>
      <c r="R32589" s="404"/>
      <c r="S32589" s="404"/>
      <c r="T32589" s="404"/>
    </row>
    <row r="32590" spans="12:20" ht="16.8">
      <c r="L32590" s="404"/>
      <c r="M32590" s="404"/>
      <c r="N32590" s="404"/>
      <c r="O32590" s="404"/>
      <c r="P32590" s="404"/>
      <c r="Q32590" s="404"/>
      <c r="R32590" s="404"/>
      <c r="S32590" s="404"/>
      <c r="T32590" s="404"/>
    </row>
    <row r="32591" spans="12:20" ht="16.8">
      <c r="L32591" s="404"/>
      <c r="M32591" s="404"/>
      <c r="N32591" s="404"/>
      <c r="O32591" s="404"/>
      <c r="P32591" s="404"/>
      <c r="Q32591" s="404"/>
      <c r="R32591" s="404"/>
      <c r="S32591" s="404"/>
      <c r="T32591" s="404"/>
    </row>
    <row r="32592" spans="12:20" ht="16.8">
      <c r="L32592" s="404"/>
      <c r="M32592" s="404"/>
      <c r="N32592" s="404"/>
      <c r="O32592" s="404"/>
      <c r="P32592" s="404"/>
      <c r="Q32592" s="404"/>
      <c r="R32592" s="404"/>
      <c r="S32592" s="404"/>
      <c r="T32592" s="404"/>
    </row>
    <row r="32593" spans="12:20" ht="16.8">
      <c r="L32593" s="404"/>
      <c r="M32593" s="404"/>
      <c r="N32593" s="404"/>
      <c r="O32593" s="404"/>
      <c r="P32593" s="404"/>
      <c r="Q32593" s="404"/>
      <c r="R32593" s="404"/>
      <c r="S32593" s="404"/>
      <c r="T32593" s="404"/>
    </row>
    <row r="32594" spans="12:20" ht="16.8">
      <c r="L32594" s="404"/>
      <c r="M32594" s="404"/>
      <c r="N32594" s="404"/>
      <c r="O32594" s="404"/>
      <c r="P32594" s="404"/>
      <c r="Q32594" s="404"/>
      <c r="R32594" s="404"/>
      <c r="S32594" s="404"/>
      <c r="T32594" s="404"/>
    </row>
    <row r="32595" spans="12:20" ht="16.8">
      <c r="L32595" s="404"/>
      <c r="M32595" s="404"/>
      <c r="N32595" s="404"/>
      <c r="O32595" s="404"/>
      <c r="P32595" s="404"/>
      <c r="Q32595" s="404"/>
      <c r="R32595" s="404"/>
      <c r="S32595" s="404"/>
      <c r="T32595" s="404"/>
    </row>
    <row r="32596" spans="12:20" ht="16.8">
      <c r="L32596" s="404"/>
      <c r="M32596" s="404"/>
      <c r="N32596" s="404"/>
      <c r="O32596" s="404"/>
      <c r="P32596" s="404"/>
      <c r="Q32596" s="404"/>
      <c r="R32596" s="404"/>
      <c r="S32596" s="404"/>
      <c r="T32596" s="404"/>
    </row>
    <row r="32597" spans="12:20" ht="16.8">
      <c r="L32597" s="404"/>
      <c r="M32597" s="404"/>
      <c r="N32597" s="404"/>
      <c r="O32597" s="404"/>
      <c r="P32597" s="404"/>
      <c r="Q32597" s="404"/>
      <c r="R32597" s="404"/>
      <c r="S32597" s="404"/>
      <c r="T32597" s="404"/>
    </row>
    <row r="32598" spans="12:20" ht="16.8">
      <c r="L32598" s="404"/>
      <c r="M32598" s="404"/>
      <c r="N32598" s="404"/>
      <c r="O32598" s="404"/>
      <c r="P32598" s="404"/>
      <c r="Q32598" s="404"/>
      <c r="R32598" s="404"/>
      <c r="S32598" s="404"/>
      <c r="T32598" s="404"/>
    </row>
    <row r="32599" spans="12:20" ht="16.8">
      <c r="L32599" s="404"/>
      <c r="M32599" s="404"/>
      <c r="N32599" s="404"/>
      <c r="O32599" s="404"/>
      <c r="P32599" s="404"/>
      <c r="Q32599" s="404"/>
      <c r="R32599" s="404"/>
      <c r="S32599" s="404"/>
      <c r="T32599" s="404"/>
    </row>
    <row r="32600" spans="12:20" ht="16.8">
      <c r="L32600" s="404"/>
      <c r="M32600" s="404"/>
      <c r="N32600" s="404"/>
      <c r="O32600" s="404"/>
      <c r="P32600" s="404"/>
      <c r="Q32600" s="404"/>
      <c r="R32600" s="404"/>
      <c r="S32600" s="404"/>
      <c r="T32600" s="404"/>
    </row>
    <row r="32601" spans="12:20" ht="16.8">
      <c r="L32601" s="404"/>
      <c r="M32601" s="404"/>
      <c r="N32601" s="404"/>
      <c r="O32601" s="404"/>
      <c r="P32601" s="404"/>
      <c r="Q32601" s="404"/>
      <c r="R32601" s="404"/>
      <c r="S32601" s="404"/>
      <c r="T32601" s="404"/>
    </row>
    <row r="32602" spans="12:20" ht="16.8">
      <c r="L32602" s="404"/>
      <c r="M32602" s="404"/>
      <c r="N32602" s="404"/>
      <c r="O32602" s="404"/>
      <c r="P32602" s="404"/>
      <c r="Q32602" s="404"/>
      <c r="R32602" s="404"/>
      <c r="S32602" s="404"/>
      <c r="T32602" s="404"/>
    </row>
    <row r="32603" spans="12:20" ht="16.8">
      <c r="L32603" s="404"/>
      <c r="M32603" s="404"/>
      <c r="N32603" s="404"/>
      <c r="O32603" s="404"/>
      <c r="P32603" s="404"/>
      <c r="Q32603" s="404"/>
      <c r="R32603" s="404"/>
      <c r="S32603" s="404"/>
      <c r="T32603" s="404"/>
    </row>
    <row r="32604" spans="12:20" ht="16.8">
      <c r="L32604" s="404"/>
      <c r="M32604" s="404"/>
      <c r="N32604" s="404"/>
      <c r="O32604" s="404"/>
      <c r="P32604" s="404"/>
      <c r="Q32604" s="404"/>
      <c r="R32604" s="404"/>
      <c r="S32604" s="404"/>
      <c r="T32604" s="404"/>
    </row>
    <row r="32605" spans="12:20" ht="16.8">
      <c r="L32605" s="404"/>
      <c r="M32605" s="404"/>
      <c r="N32605" s="404"/>
      <c r="O32605" s="404"/>
      <c r="P32605" s="404"/>
      <c r="Q32605" s="404"/>
      <c r="R32605" s="404"/>
      <c r="S32605" s="404"/>
      <c r="T32605" s="404"/>
    </row>
    <row r="32606" spans="12:20" ht="16.8">
      <c r="L32606" s="404"/>
      <c r="M32606" s="404"/>
      <c r="N32606" s="404"/>
      <c r="O32606" s="404"/>
      <c r="P32606" s="404"/>
      <c r="Q32606" s="404"/>
      <c r="R32606" s="404"/>
      <c r="S32606" s="404"/>
      <c r="T32606" s="404"/>
    </row>
    <row r="32607" spans="12:20" ht="16.8">
      <c r="L32607" s="404"/>
      <c r="M32607" s="404"/>
      <c r="N32607" s="404"/>
      <c r="O32607" s="404"/>
      <c r="P32607" s="404"/>
      <c r="Q32607" s="404"/>
      <c r="R32607" s="404"/>
      <c r="S32607" s="404"/>
      <c r="T32607" s="404"/>
    </row>
    <row r="32608" spans="12:20" ht="16.8">
      <c r="L32608" s="404"/>
      <c r="M32608" s="404"/>
      <c r="N32608" s="404"/>
      <c r="O32608" s="404"/>
      <c r="P32608" s="404"/>
      <c r="Q32608" s="404"/>
      <c r="R32608" s="404"/>
      <c r="S32608" s="404"/>
      <c r="T32608" s="404"/>
    </row>
    <row r="32609" spans="12:20" ht="16.8">
      <c r="L32609" s="404"/>
      <c r="M32609" s="404"/>
      <c r="N32609" s="404"/>
      <c r="O32609" s="404"/>
      <c r="P32609" s="404"/>
      <c r="Q32609" s="404"/>
      <c r="R32609" s="404"/>
      <c r="S32609" s="404"/>
      <c r="T32609" s="404"/>
    </row>
    <row r="32610" spans="12:20" ht="16.8">
      <c r="L32610" s="404"/>
      <c r="M32610" s="404"/>
      <c r="N32610" s="404"/>
      <c r="O32610" s="404"/>
      <c r="P32610" s="404"/>
      <c r="Q32610" s="404"/>
      <c r="R32610" s="404"/>
      <c r="S32610" s="404"/>
      <c r="T32610" s="404"/>
    </row>
    <row r="32611" spans="12:20" ht="16.8">
      <c r="L32611" s="404"/>
      <c r="M32611" s="404"/>
      <c r="N32611" s="404"/>
      <c r="O32611" s="404"/>
      <c r="P32611" s="404"/>
      <c r="Q32611" s="404"/>
      <c r="R32611" s="404"/>
      <c r="S32611" s="404"/>
      <c r="T32611" s="404"/>
    </row>
    <row r="32612" spans="12:20" ht="16.8">
      <c r="L32612" s="404"/>
      <c r="M32612" s="404"/>
      <c r="N32612" s="404"/>
      <c r="O32612" s="404"/>
      <c r="P32612" s="404"/>
      <c r="Q32612" s="404"/>
      <c r="R32612" s="404"/>
      <c r="S32612" s="404"/>
      <c r="T32612" s="404"/>
    </row>
    <row r="32613" spans="12:20" ht="16.8">
      <c r="L32613" s="404"/>
      <c r="M32613" s="404"/>
      <c r="N32613" s="404"/>
      <c r="O32613" s="404"/>
      <c r="P32613" s="404"/>
      <c r="Q32613" s="404"/>
      <c r="R32613" s="404"/>
      <c r="S32613" s="404"/>
      <c r="T32613" s="404"/>
    </row>
    <row r="32614" spans="12:20" ht="16.8">
      <c r="L32614" s="404"/>
      <c r="M32614" s="404"/>
      <c r="N32614" s="404"/>
      <c r="O32614" s="404"/>
      <c r="P32614" s="404"/>
      <c r="Q32614" s="404"/>
      <c r="R32614" s="404"/>
      <c r="S32614" s="404"/>
      <c r="T32614" s="404"/>
    </row>
    <row r="32615" spans="12:20" ht="16.8">
      <c r="L32615" s="404"/>
      <c r="M32615" s="404"/>
      <c r="N32615" s="404"/>
      <c r="O32615" s="404"/>
      <c r="P32615" s="404"/>
      <c r="Q32615" s="404"/>
      <c r="R32615" s="404"/>
      <c r="S32615" s="404"/>
      <c r="T32615" s="404"/>
    </row>
    <row r="32616" spans="12:20" ht="16.8">
      <c r="L32616" s="404"/>
      <c r="M32616" s="404"/>
      <c r="N32616" s="404"/>
      <c r="O32616" s="404"/>
      <c r="P32616" s="404"/>
      <c r="Q32616" s="404"/>
      <c r="R32616" s="404"/>
      <c r="S32616" s="404"/>
      <c r="T32616" s="404"/>
    </row>
    <row r="32617" spans="12:20" ht="16.8">
      <c r="L32617" s="404"/>
      <c r="M32617" s="404"/>
      <c r="N32617" s="404"/>
      <c r="O32617" s="404"/>
      <c r="P32617" s="404"/>
      <c r="Q32617" s="404"/>
      <c r="R32617" s="404"/>
      <c r="S32617" s="404"/>
      <c r="T32617" s="404"/>
    </row>
    <row r="32618" spans="12:20" ht="16.8">
      <c r="L32618" s="404"/>
      <c r="M32618" s="404"/>
      <c r="N32618" s="404"/>
      <c r="O32618" s="404"/>
      <c r="P32618" s="404"/>
      <c r="Q32618" s="404"/>
      <c r="R32618" s="404"/>
      <c r="S32618" s="404"/>
      <c r="T32618" s="404"/>
    </row>
    <row r="32619" spans="12:20" ht="16.8">
      <c r="L32619" s="404"/>
      <c r="M32619" s="404"/>
      <c r="N32619" s="404"/>
      <c r="O32619" s="404"/>
      <c r="P32619" s="404"/>
      <c r="Q32619" s="404"/>
      <c r="R32619" s="404"/>
      <c r="S32619" s="404"/>
      <c r="T32619" s="404"/>
    </row>
    <row r="32620" spans="12:20" ht="16.8">
      <c r="L32620" s="404"/>
      <c r="M32620" s="404"/>
      <c r="N32620" s="404"/>
      <c r="O32620" s="404"/>
      <c r="P32620" s="404"/>
      <c r="Q32620" s="404"/>
      <c r="R32620" s="404"/>
      <c r="S32620" s="404"/>
      <c r="T32620" s="404"/>
    </row>
    <row r="32621" spans="12:20" ht="16.8">
      <c r="L32621" s="404"/>
      <c r="M32621" s="404"/>
      <c r="N32621" s="404"/>
      <c r="O32621" s="404"/>
      <c r="P32621" s="404"/>
      <c r="Q32621" s="404"/>
      <c r="R32621" s="404"/>
      <c r="S32621" s="404"/>
      <c r="T32621" s="404"/>
    </row>
    <row r="32622" spans="12:20" ht="16.8">
      <c r="L32622" s="404"/>
      <c r="M32622" s="404"/>
      <c r="N32622" s="404"/>
      <c r="O32622" s="404"/>
      <c r="P32622" s="404"/>
      <c r="Q32622" s="404"/>
      <c r="R32622" s="404"/>
      <c r="S32622" s="404"/>
      <c r="T32622" s="404"/>
    </row>
    <row r="32623" spans="12:20" ht="16.8">
      <c r="L32623" s="404"/>
      <c r="M32623" s="404"/>
      <c r="N32623" s="404"/>
      <c r="O32623" s="404"/>
      <c r="P32623" s="404"/>
      <c r="Q32623" s="404"/>
      <c r="R32623" s="404"/>
      <c r="S32623" s="404"/>
      <c r="T32623" s="404"/>
    </row>
    <row r="32624" spans="12:20" ht="16.8">
      <c r="L32624" s="404"/>
      <c r="M32624" s="404"/>
      <c r="N32624" s="404"/>
      <c r="O32624" s="404"/>
      <c r="P32624" s="404"/>
      <c r="Q32624" s="404"/>
      <c r="R32624" s="404"/>
      <c r="S32624" s="404"/>
      <c r="T32624" s="404"/>
    </row>
    <row r="32625" spans="12:20" ht="16.8">
      <c r="L32625" s="404"/>
      <c r="M32625" s="404"/>
      <c r="N32625" s="404"/>
      <c r="O32625" s="404"/>
      <c r="P32625" s="404"/>
      <c r="Q32625" s="404"/>
      <c r="R32625" s="404"/>
      <c r="S32625" s="404"/>
      <c r="T32625" s="404"/>
    </row>
    <row r="32626" spans="12:20" ht="16.8">
      <c r="L32626" s="404"/>
      <c r="M32626" s="404"/>
      <c r="N32626" s="404"/>
      <c r="O32626" s="404"/>
      <c r="P32626" s="404"/>
      <c r="Q32626" s="404"/>
      <c r="R32626" s="404"/>
      <c r="S32626" s="404"/>
      <c r="T32626" s="404"/>
    </row>
    <row r="32627" spans="12:20" ht="16.8">
      <c r="L32627" s="404"/>
      <c r="M32627" s="404"/>
      <c r="N32627" s="404"/>
      <c r="O32627" s="404"/>
      <c r="P32627" s="404"/>
      <c r="Q32627" s="404"/>
      <c r="R32627" s="404"/>
      <c r="S32627" s="404"/>
      <c r="T32627" s="404"/>
    </row>
    <row r="32628" spans="12:20" ht="16.8">
      <c r="L32628" s="404"/>
      <c r="M32628" s="404"/>
      <c r="N32628" s="404"/>
      <c r="O32628" s="404"/>
      <c r="P32628" s="404"/>
      <c r="Q32628" s="404"/>
      <c r="R32628" s="404"/>
      <c r="S32628" s="404"/>
      <c r="T32628" s="404"/>
    </row>
    <row r="32629" spans="12:20" ht="16.8">
      <c r="L32629" s="404"/>
      <c r="M32629" s="404"/>
      <c r="N32629" s="404"/>
      <c r="O32629" s="404"/>
      <c r="P32629" s="404"/>
      <c r="Q32629" s="404"/>
      <c r="R32629" s="404"/>
      <c r="S32629" s="404"/>
      <c r="T32629" s="404"/>
    </row>
    <row r="32630" spans="12:20" ht="16.8">
      <c r="L32630" s="404"/>
      <c r="M32630" s="404"/>
      <c r="N32630" s="404"/>
      <c r="O32630" s="404"/>
      <c r="P32630" s="404"/>
      <c r="Q32630" s="404"/>
      <c r="R32630" s="404"/>
      <c r="S32630" s="404"/>
      <c r="T32630" s="404"/>
    </row>
    <row r="32631" spans="12:20" ht="16.8">
      <c r="L32631" s="404"/>
      <c r="M32631" s="404"/>
      <c r="N32631" s="404"/>
      <c r="O32631" s="404"/>
      <c r="P32631" s="404"/>
      <c r="Q32631" s="404"/>
      <c r="R32631" s="404"/>
      <c r="S32631" s="404"/>
      <c r="T32631" s="404"/>
    </row>
    <row r="32632" spans="12:20" ht="16.8">
      <c r="L32632" s="404"/>
      <c r="M32632" s="404"/>
      <c r="N32632" s="404"/>
      <c r="O32632" s="404"/>
      <c r="P32632" s="404"/>
      <c r="Q32632" s="404"/>
      <c r="R32632" s="404"/>
      <c r="S32632" s="404"/>
      <c r="T32632" s="404"/>
    </row>
    <row r="32633" spans="12:20" ht="16.8">
      <c r="L32633" s="404"/>
      <c r="M32633" s="404"/>
      <c r="N32633" s="404"/>
      <c r="O32633" s="404"/>
      <c r="P32633" s="404"/>
      <c r="Q32633" s="404"/>
      <c r="R32633" s="404"/>
      <c r="S32633" s="404"/>
      <c r="T32633" s="404"/>
    </row>
    <row r="32634" spans="12:20" ht="16.8">
      <c r="L32634" s="404"/>
      <c r="M32634" s="404"/>
      <c r="N32634" s="404"/>
      <c r="O32634" s="404"/>
      <c r="P32634" s="404"/>
      <c r="Q32634" s="404"/>
      <c r="R32634" s="404"/>
      <c r="S32634" s="404"/>
      <c r="T32634" s="404"/>
    </row>
    <row r="32635" spans="12:20" ht="16.8">
      <c r="L32635" s="404"/>
      <c r="M32635" s="404"/>
      <c r="N32635" s="404"/>
      <c r="O32635" s="404"/>
      <c r="P32635" s="404"/>
      <c r="Q32635" s="404"/>
      <c r="R32635" s="404"/>
      <c r="S32635" s="404"/>
      <c r="T32635" s="404"/>
    </row>
    <row r="32636" spans="12:20" ht="16.8">
      <c r="L32636" s="404"/>
      <c r="M32636" s="404"/>
      <c r="N32636" s="404"/>
      <c r="O32636" s="404"/>
      <c r="P32636" s="404"/>
      <c r="Q32636" s="404"/>
      <c r="R32636" s="404"/>
      <c r="S32636" s="404"/>
      <c r="T32636" s="404"/>
    </row>
    <row r="32637" spans="12:20" ht="16.8">
      <c r="L32637" s="404"/>
      <c r="M32637" s="404"/>
      <c r="N32637" s="404"/>
      <c r="O32637" s="404"/>
      <c r="P32637" s="404"/>
      <c r="Q32637" s="404"/>
      <c r="R32637" s="404"/>
      <c r="S32637" s="404"/>
      <c r="T32637" s="404"/>
    </row>
    <row r="32638" spans="12:20" ht="16.8">
      <c r="L32638" s="404"/>
      <c r="M32638" s="404"/>
      <c r="N32638" s="404"/>
      <c r="O32638" s="404"/>
      <c r="P32638" s="404"/>
      <c r="Q32638" s="404"/>
      <c r="R32638" s="404"/>
      <c r="S32638" s="404"/>
      <c r="T32638" s="404"/>
    </row>
    <row r="32639" spans="12:20" ht="16.8">
      <c r="L32639" s="404"/>
      <c r="M32639" s="404"/>
      <c r="N32639" s="404"/>
      <c r="O32639" s="404"/>
      <c r="P32639" s="404"/>
      <c r="Q32639" s="404"/>
      <c r="R32639" s="404"/>
      <c r="S32639" s="404"/>
      <c r="T32639" s="404"/>
    </row>
    <row r="32640" spans="12:20" ht="16.8">
      <c r="L32640" s="404"/>
      <c r="M32640" s="404"/>
      <c r="N32640" s="404"/>
      <c r="O32640" s="404"/>
      <c r="P32640" s="404"/>
      <c r="Q32640" s="404"/>
      <c r="R32640" s="404"/>
      <c r="S32640" s="404"/>
      <c r="T32640" s="404"/>
    </row>
    <row r="32641" spans="12:20" ht="16.8">
      <c r="L32641" s="404"/>
      <c r="M32641" s="404"/>
      <c r="N32641" s="404"/>
      <c r="O32641" s="404"/>
      <c r="P32641" s="404"/>
      <c r="Q32641" s="404"/>
      <c r="R32641" s="404"/>
      <c r="S32641" s="404"/>
      <c r="T32641" s="404"/>
    </row>
    <row r="32642" spans="12:20" ht="16.8">
      <c r="L32642" s="404"/>
      <c r="M32642" s="404"/>
      <c r="N32642" s="404"/>
      <c r="O32642" s="404"/>
      <c r="P32642" s="404"/>
      <c r="Q32642" s="404"/>
      <c r="R32642" s="404"/>
      <c r="S32642" s="404"/>
      <c r="T32642" s="404"/>
    </row>
    <row r="32643" spans="12:20" ht="16.8">
      <c r="L32643" s="404"/>
      <c r="M32643" s="404"/>
      <c r="N32643" s="404"/>
      <c r="O32643" s="404"/>
      <c r="P32643" s="404"/>
      <c r="Q32643" s="404"/>
      <c r="R32643" s="404"/>
      <c r="S32643" s="404"/>
      <c r="T32643" s="404"/>
    </row>
    <row r="32644" spans="12:20" ht="16.8">
      <c r="L32644" s="404"/>
      <c r="M32644" s="404"/>
      <c r="N32644" s="404"/>
      <c r="O32644" s="404"/>
      <c r="P32644" s="404"/>
      <c r="Q32644" s="404"/>
      <c r="R32644" s="404"/>
      <c r="S32644" s="404"/>
      <c r="T32644" s="404"/>
    </row>
    <row r="32645" spans="12:20" ht="16.8">
      <c r="L32645" s="404"/>
      <c r="M32645" s="404"/>
      <c r="N32645" s="404"/>
      <c r="O32645" s="404"/>
      <c r="P32645" s="404"/>
      <c r="Q32645" s="404"/>
      <c r="R32645" s="404"/>
      <c r="S32645" s="404"/>
      <c r="T32645" s="404"/>
    </row>
    <row r="32646" spans="12:20" ht="16.8">
      <c r="L32646" s="404"/>
      <c r="M32646" s="404"/>
      <c r="N32646" s="404"/>
      <c r="O32646" s="404"/>
      <c r="P32646" s="404"/>
      <c r="Q32646" s="404"/>
      <c r="R32646" s="404"/>
      <c r="S32646" s="404"/>
      <c r="T32646" s="404"/>
    </row>
    <row r="32647" spans="12:20" ht="16.8">
      <c r="L32647" s="404"/>
      <c r="M32647" s="404"/>
      <c r="N32647" s="404"/>
      <c r="O32647" s="404"/>
      <c r="P32647" s="404"/>
      <c r="Q32647" s="404"/>
      <c r="R32647" s="404"/>
      <c r="S32647" s="404"/>
      <c r="T32647" s="404"/>
    </row>
    <row r="32648" spans="12:20" ht="16.8">
      <c r="L32648" s="404"/>
      <c r="M32648" s="404"/>
      <c r="N32648" s="404"/>
      <c r="O32648" s="404"/>
      <c r="P32648" s="404"/>
      <c r="Q32648" s="404"/>
      <c r="R32648" s="404"/>
      <c r="S32648" s="404"/>
      <c r="T32648" s="404"/>
    </row>
    <row r="32649" spans="12:20" ht="16.8">
      <c r="L32649" s="404"/>
      <c r="M32649" s="404"/>
      <c r="N32649" s="404"/>
      <c r="O32649" s="404"/>
      <c r="P32649" s="404"/>
      <c r="Q32649" s="404"/>
      <c r="R32649" s="404"/>
      <c r="S32649" s="404"/>
      <c r="T32649" s="404"/>
    </row>
    <row r="32650" spans="12:20" ht="16.8">
      <c r="L32650" s="404"/>
      <c r="M32650" s="404"/>
      <c r="N32650" s="404"/>
      <c r="O32650" s="404"/>
      <c r="P32650" s="404"/>
      <c r="Q32650" s="404"/>
      <c r="R32650" s="404"/>
      <c r="S32650" s="404"/>
      <c r="T32650" s="404"/>
    </row>
    <row r="32651" spans="12:20" ht="16.8">
      <c r="L32651" s="404"/>
      <c r="M32651" s="404"/>
      <c r="N32651" s="404"/>
      <c r="O32651" s="404"/>
      <c r="P32651" s="404"/>
      <c r="Q32651" s="404"/>
      <c r="R32651" s="404"/>
      <c r="S32651" s="404"/>
      <c r="T32651" s="404"/>
    </row>
    <row r="32652" spans="12:20" ht="16.8">
      <c r="L32652" s="404"/>
      <c r="M32652" s="404"/>
      <c r="N32652" s="404"/>
      <c r="O32652" s="404"/>
      <c r="P32652" s="404"/>
      <c r="Q32652" s="404"/>
      <c r="R32652" s="404"/>
      <c r="S32652" s="404"/>
      <c r="T32652" s="404"/>
    </row>
    <row r="32653" spans="12:20" ht="16.8">
      <c r="L32653" s="404"/>
      <c r="M32653" s="404"/>
      <c r="N32653" s="404"/>
      <c r="O32653" s="404"/>
      <c r="P32653" s="404"/>
      <c r="Q32653" s="404"/>
      <c r="R32653" s="404"/>
      <c r="S32653" s="404"/>
      <c r="T32653" s="404"/>
    </row>
    <row r="32654" spans="12:20" ht="16.8">
      <c r="L32654" s="404"/>
      <c r="M32654" s="404"/>
      <c r="N32654" s="404"/>
      <c r="O32654" s="404"/>
      <c r="P32654" s="404"/>
      <c r="Q32654" s="404"/>
      <c r="R32654" s="404"/>
      <c r="S32654" s="404"/>
      <c r="T32654" s="404"/>
    </row>
    <row r="32655" spans="12:20" ht="16.8">
      <c r="L32655" s="404"/>
      <c r="M32655" s="404"/>
      <c r="N32655" s="404"/>
      <c r="O32655" s="404"/>
      <c r="P32655" s="404"/>
      <c r="Q32655" s="404"/>
      <c r="R32655" s="404"/>
      <c r="S32655" s="404"/>
      <c r="T32655" s="404"/>
    </row>
    <row r="32656" spans="12:20" ht="16.8">
      <c r="L32656" s="404"/>
      <c r="M32656" s="404"/>
      <c r="N32656" s="404"/>
      <c r="O32656" s="404"/>
      <c r="P32656" s="404"/>
      <c r="Q32656" s="404"/>
      <c r="R32656" s="404"/>
      <c r="S32656" s="404"/>
      <c r="T32656" s="404"/>
    </row>
    <row r="32657" spans="12:20" ht="16.8">
      <c r="L32657" s="404"/>
      <c r="M32657" s="404"/>
      <c r="N32657" s="404"/>
      <c r="O32657" s="404"/>
      <c r="P32657" s="404"/>
      <c r="Q32657" s="404"/>
      <c r="R32657" s="404"/>
      <c r="S32657" s="404"/>
      <c r="T32657" s="404"/>
    </row>
    <row r="32658" spans="12:20" ht="16.8">
      <c r="L32658" s="404"/>
      <c r="M32658" s="404"/>
      <c r="N32658" s="404"/>
      <c r="O32658" s="404"/>
      <c r="P32658" s="404"/>
      <c r="Q32658" s="404"/>
      <c r="R32658" s="404"/>
      <c r="S32658" s="404"/>
      <c r="T32658" s="404"/>
    </row>
    <row r="32659" spans="12:20" ht="16.8">
      <c r="L32659" s="404"/>
      <c r="M32659" s="404"/>
      <c r="N32659" s="404"/>
      <c r="O32659" s="404"/>
      <c r="P32659" s="404"/>
      <c r="Q32659" s="404"/>
      <c r="R32659" s="404"/>
      <c r="S32659" s="404"/>
      <c r="T32659" s="404"/>
    </row>
    <row r="32660" spans="12:20" ht="16.8">
      <c r="L32660" s="404"/>
      <c r="M32660" s="404"/>
      <c r="N32660" s="404"/>
      <c r="O32660" s="404"/>
      <c r="P32660" s="404"/>
      <c r="Q32660" s="404"/>
      <c r="R32660" s="404"/>
      <c r="S32660" s="404"/>
      <c r="T32660" s="404"/>
    </row>
    <row r="32661" spans="12:20" ht="16.8">
      <c r="L32661" s="404"/>
      <c r="M32661" s="404"/>
      <c r="N32661" s="404"/>
      <c r="O32661" s="404"/>
      <c r="P32661" s="404"/>
      <c r="Q32661" s="404"/>
      <c r="R32661" s="404"/>
      <c r="S32661" s="404"/>
      <c r="T32661" s="404"/>
    </row>
    <row r="32662" spans="12:20" ht="16.8">
      <c r="L32662" s="404"/>
      <c r="M32662" s="404"/>
      <c r="N32662" s="404"/>
      <c r="O32662" s="404"/>
      <c r="P32662" s="404"/>
      <c r="Q32662" s="404"/>
      <c r="R32662" s="404"/>
      <c r="S32662" s="404"/>
      <c r="T32662" s="404"/>
    </row>
    <row r="32663" spans="12:20" ht="16.8">
      <c r="L32663" s="404"/>
      <c r="M32663" s="404"/>
      <c r="N32663" s="404"/>
      <c r="O32663" s="404"/>
      <c r="P32663" s="404"/>
      <c r="Q32663" s="404"/>
      <c r="R32663" s="404"/>
      <c r="S32663" s="404"/>
      <c r="T32663" s="404"/>
    </row>
    <row r="32664" spans="12:20" ht="16.8">
      <c r="L32664" s="404"/>
      <c r="M32664" s="404"/>
      <c r="N32664" s="404"/>
      <c r="O32664" s="404"/>
      <c r="P32664" s="404"/>
      <c r="Q32664" s="404"/>
      <c r="R32664" s="404"/>
      <c r="S32664" s="404"/>
      <c r="T32664" s="404"/>
    </row>
    <row r="32665" spans="12:20" ht="16.8">
      <c r="L32665" s="404"/>
      <c r="M32665" s="404"/>
      <c r="N32665" s="404"/>
      <c r="O32665" s="404"/>
      <c r="P32665" s="404"/>
      <c r="Q32665" s="404"/>
      <c r="R32665" s="404"/>
      <c r="S32665" s="404"/>
      <c r="T32665" s="404"/>
    </row>
    <row r="32666" spans="12:20" ht="16.8">
      <c r="L32666" s="404"/>
      <c r="M32666" s="404"/>
      <c r="N32666" s="404"/>
      <c r="O32666" s="404"/>
      <c r="P32666" s="404"/>
      <c r="Q32666" s="404"/>
      <c r="R32666" s="404"/>
      <c r="S32666" s="404"/>
      <c r="T32666" s="404"/>
    </row>
    <row r="32667" spans="12:20" ht="16.8">
      <c r="L32667" s="404"/>
      <c r="M32667" s="404"/>
      <c r="N32667" s="404"/>
      <c r="O32667" s="404"/>
      <c r="P32667" s="404"/>
      <c r="Q32667" s="404"/>
      <c r="R32667" s="404"/>
      <c r="S32667" s="404"/>
      <c r="T32667" s="404"/>
    </row>
    <row r="32668" spans="12:20" ht="16.8">
      <c r="L32668" s="404"/>
      <c r="M32668" s="404"/>
      <c r="N32668" s="404"/>
      <c r="O32668" s="404"/>
      <c r="P32668" s="404"/>
      <c r="Q32668" s="404"/>
      <c r="R32668" s="404"/>
      <c r="S32668" s="404"/>
      <c r="T32668" s="404"/>
    </row>
    <row r="32669" spans="12:20" ht="16.8">
      <c r="L32669" s="404"/>
      <c r="M32669" s="404"/>
      <c r="N32669" s="404"/>
      <c r="O32669" s="404"/>
      <c r="P32669" s="404"/>
      <c r="Q32669" s="404"/>
      <c r="R32669" s="404"/>
      <c r="S32669" s="404"/>
      <c r="T32669" s="404"/>
    </row>
    <row r="32670" spans="12:20" ht="16.8">
      <c r="L32670" s="404"/>
      <c r="M32670" s="404"/>
      <c r="N32670" s="404"/>
      <c r="O32670" s="404"/>
      <c r="P32670" s="404"/>
      <c r="Q32670" s="404"/>
      <c r="R32670" s="404"/>
      <c r="S32670" s="404"/>
      <c r="T32670" s="404"/>
    </row>
    <row r="32671" spans="12:20" ht="16.8">
      <c r="L32671" s="404"/>
      <c r="M32671" s="404"/>
      <c r="N32671" s="404"/>
      <c r="O32671" s="404"/>
      <c r="P32671" s="404"/>
      <c r="Q32671" s="404"/>
      <c r="R32671" s="404"/>
      <c r="S32671" s="404"/>
      <c r="T32671" s="404"/>
    </row>
    <row r="32672" spans="12:20" ht="16.8">
      <c r="L32672" s="404"/>
      <c r="M32672" s="404"/>
      <c r="N32672" s="404"/>
      <c r="O32672" s="404"/>
      <c r="P32672" s="404"/>
      <c r="Q32672" s="404"/>
      <c r="R32672" s="404"/>
      <c r="S32672" s="404"/>
      <c r="T32672" s="404"/>
    </row>
    <row r="32673" spans="12:20" ht="16.8">
      <c r="L32673" s="404"/>
      <c r="M32673" s="404"/>
      <c r="N32673" s="404"/>
      <c r="O32673" s="404"/>
      <c r="P32673" s="404"/>
      <c r="Q32673" s="404"/>
      <c r="R32673" s="404"/>
      <c r="S32673" s="404"/>
      <c r="T32673" s="404"/>
    </row>
    <row r="32674" spans="12:20" ht="16.8">
      <c r="L32674" s="404"/>
      <c r="M32674" s="404"/>
      <c r="N32674" s="404"/>
      <c r="O32674" s="404"/>
      <c r="P32674" s="404"/>
      <c r="Q32674" s="404"/>
      <c r="R32674" s="404"/>
      <c r="S32674" s="404"/>
      <c r="T32674" s="404"/>
    </row>
    <row r="32675" spans="12:20" ht="16.8">
      <c r="L32675" s="404"/>
      <c r="M32675" s="404"/>
      <c r="N32675" s="404"/>
      <c r="O32675" s="404"/>
      <c r="P32675" s="404"/>
      <c r="Q32675" s="404"/>
      <c r="R32675" s="404"/>
      <c r="S32675" s="404"/>
      <c r="T32675" s="404"/>
    </row>
    <row r="32676" spans="12:20" ht="16.8">
      <c r="L32676" s="404"/>
      <c r="M32676" s="404"/>
      <c r="N32676" s="404"/>
      <c r="O32676" s="404"/>
      <c r="P32676" s="404"/>
      <c r="Q32676" s="404"/>
      <c r="R32676" s="404"/>
      <c r="S32676" s="404"/>
      <c r="T32676" s="404"/>
    </row>
    <row r="32677" spans="12:20" ht="16.8">
      <c r="L32677" s="404"/>
      <c r="M32677" s="404"/>
      <c r="N32677" s="404"/>
      <c r="O32677" s="404"/>
      <c r="P32677" s="404"/>
      <c r="Q32677" s="404"/>
      <c r="R32677" s="404"/>
      <c r="S32677" s="404"/>
      <c r="T32677" s="404"/>
    </row>
    <row r="32678" spans="12:20" ht="16.8">
      <c r="L32678" s="404"/>
      <c r="M32678" s="404"/>
      <c r="N32678" s="404"/>
      <c r="O32678" s="404"/>
      <c r="P32678" s="404"/>
      <c r="Q32678" s="404"/>
      <c r="R32678" s="404"/>
      <c r="S32678" s="404"/>
      <c r="T32678" s="404"/>
    </row>
    <row r="32679" spans="12:20" ht="16.8">
      <c r="L32679" s="404"/>
      <c r="M32679" s="404"/>
      <c r="N32679" s="404"/>
      <c r="O32679" s="404"/>
      <c r="P32679" s="404"/>
      <c r="Q32679" s="404"/>
      <c r="R32679" s="404"/>
      <c r="S32679" s="404"/>
      <c r="T32679" s="404"/>
    </row>
    <row r="32680" spans="12:20" ht="16.8">
      <c r="L32680" s="404"/>
      <c r="M32680" s="404"/>
      <c r="N32680" s="404"/>
      <c r="O32680" s="404"/>
      <c r="P32680" s="404"/>
      <c r="Q32680" s="404"/>
      <c r="R32680" s="404"/>
      <c r="S32680" s="404"/>
      <c r="T32680" s="404"/>
    </row>
    <row r="32681" spans="12:20" ht="16.8">
      <c r="L32681" s="404"/>
      <c r="M32681" s="404"/>
      <c r="N32681" s="404"/>
      <c r="O32681" s="404"/>
      <c r="P32681" s="404"/>
      <c r="Q32681" s="404"/>
      <c r="R32681" s="404"/>
      <c r="S32681" s="404"/>
      <c r="T32681" s="404"/>
    </row>
    <row r="32682" spans="12:20" ht="16.8">
      <c r="L32682" s="404"/>
      <c r="M32682" s="404"/>
      <c r="N32682" s="404"/>
      <c r="O32682" s="404"/>
      <c r="P32682" s="404"/>
      <c r="Q32682" s="404"/>
      <c r="R32682" s="404"/>
      <c r="S32682" s="404"/>
      <c r="T32682" s="404"/>
    </row>
    <row r="32683" spans="12:20" ht="16.8">
      <c r="L32683" s="404"/>
      <c r="M32683" s="404"/>
      <c r="N32683" s="404"/>
      <c r="O32683" s="404"/>
      <c r="P32683" s="404"/>
      <c r="Q32683" s="404"/>
      <c r="R32683" s="404"/>
      <c r="S32683" s="404"/>
      <c r="T32683" s="404"/>
    </row>
    <row r="32684" spans="12:20" ht="16.8">
      <c r="L32684" s="404"/>
      <c r="M32684" s="404"/>
      <c r="N32684" s="404"/>
      <c r="O32684" s="404"/>
      <c r="P32684" s="404"/>
      <c r="Q32684" s="404"/>
      <c r="R32684" s="404"/>
      <c r="S32684" s="404"/>
      <c r="T32684" s="404"/>
    </row>
    <row r="32685" spans="12:20" ht="16.8">
      <c r="L32685" s="404"/>
      <c r="M32685" s="404"/>
      <c r="N32685" s="404"/>
      <c r="O32685" s="404"/>
      <c r="P32685" s="404"/>
      <c r="Q32685" s="404"/>
      <c r="R32685" s="404"/>
      <c r="S32685" s="404"/>
      <c r="T32685" s="404"/>
    </row>
    <row r="32686" spans="12:20" ht="16.8">
      <c r="L32686" s="404"/>
      <c r="M32686" s="404"/>
      <c r="N32686" s="404"/>
      <c r="O32686" s="404"/>
      <c r="P32686" s="404"/>
      <c r="Q32686" s="404"/>
      <c r="R32686" s="404"/>
      <c r="S32686" s="404"/>
      <c r="T32686" s="404"/>
    </row>
    <row r="32687" spans="12:20" ht="16.8">
      <c r="L32687" s="404"/>
      <c r="M32687" s="404"/>
      <c r="N32687" s="404"/>
      <c r="O32687" s="404"/>
      <c r="P32687" s="404"/>
      <c r="Q32687" s="404"/>
      <c r="R32687" s="404"/>
      <c r="S32687" s="404"/>
      <c r="T32687" s="404"/>
    </row>
    <row r="32688" spans="12:20" ht="16.8">
      <c r="L32688" s="404"/>
      <c r="M32688" s="404"/>
      <c r="N32688" s="404"/>
      <c r="O32688" s="404"/>
      <c r="P32688" s="404"/>
      <c r="Q32688" s="404"/>
      <c r="R32688" s="404"/>
      <c r="S32688" s="404"/>
      <c r="T32688" s="404"/>
    </row>
    <row r="32689" spans="12:20" ht="16.8">
      <c r="L32689" s="404"/>
      <c r="M32689" s="404"/>
      <c r="N32689" s="404"/>
      <c r="O32689" s="404"/>
      <c r="P32689" s="404"/>
      <c r="Q32689" s="404"/>
      <c r="R32689" s="404"/>
      <c r="S32689" s="404"/>
      <c r="T32689" s="404"/>
    </row>
    <row r="32690" spans="12:20" ht="16.8">
      <c r="L32690" s="404"/>
      <c r="M32690" s="404"/>
      <c r="N32690" s="404"/>
      <c r="O32690" s="404"/>
      <c r="P32690" s="404"/>
      <c r="Q32690" s="404"/>
      <c r="R32690" s="404"/>
      <c r="S32690" s="404"/>
      <c r="T32690" s="404"/>
    </row>
    <row r="32691" spans="12:20" ht="16.8">
      <c r="L32691" s="404"/>
      <c r="M32691" s="404"/>
      <c r="N32691" s="404"/>
      <c r="O32691" s="404"/>
      <c r="P32691" s="404"/>
      <c r="Q32691" s="404"/>
      <c r="R32691" s="404"/>
      <c r="S32691" s="404"/>
      <c r="T32691" s="404"/>
    </row>
    <row r="32692" spans="12:20" ht="16.8">
      <c r="L32692" s="404"/>
      <c r="M32692" s="404"/>
      <c r="N32692" s="404"/>
      <c r="O32692" s="404"/>
      <c r="P32692" s="404"/>
      <c r="Q32692" s="404"/>
      <c r="R32692" s="404"/>
      <c r="S32692" s="404"/>
      <c r="T32692" s="404"/>
    </row>
    <row r="32693" spans="12:20" ht="16.8">
      <c r="L32693" s="404"/>
      <c r="M32693" s="404"/>
      <c r="N32693" s="404"/>
      <c r="O32693" s="404"/>
      <c r="P32693" s="404"/>
      <c r="Q32693" s="404"/>
      <c r="R32693" s="404"/>
      <c r="S32693" s="404"/>
      <c r="T32693" s="404"/>
    </row>
    <row r="32694" spans="12:20" ht="16.8">
      <c r="L32694" s="404"/>
      <c r="M32694" s="404"/>
      <c r="N32694" s="404"/>
      <c r="O32694" s="404"/>
      <c r="P32694" s="404"/>
      <c r="Q32694" s="404"/>
      <c r="R32694" s="404"/>
      <c r="S32694" s="404"/>
      <c r="T32694" s="404"/>
    </row>
    <row r="32695" spans="12:20" ht="16.8">
      <c r="L32695" s="404"/>
      <c r="M32695" s="404"/>
      <c r="N32695" s="404"/>
      <c r="O32695" s="404"/>
      <c r="P32695" s="404"/>
      <c r="Q32695" s="404"/>
      <c r="R32695" s="404"/>
      <c r="S32695" s="404"/>
      <c r="T32695" s="404"/>
    </row>
    <row r="32696" spans="12:20" ht="16.8">
      <c r="L32696" s="404"/>
      <c r="M32696" s="404"/>
      <c r="N32696" s="404"/>
      <c r="O32696" s="404"/>
      <c r="P32696" s="404"/>
      <c r="Q32696" s="404"/>
      <c r="R32696" s="404"/>
      <c r="S32696" s="404"/>
      <c r="T32696" s="404"/>
    </row>
    <row r="32697" spans="12:20" ht="16.8">
      <c r="L32697" s="404"/>
      <c r="M32697" s="404"/>
      <c r="N32697" s="404"/>
      <c r="O32697" s="404"/>
      <c r="P32697" s="404"/>
      <c r="Q32697" s="404"/>
      <c r="R32697" s="404"/>
      <c r="S32697" s="404"/>
      <c r="T32697" s="404"/>
    </row>
    <row r="32698" spans="12:20" ht="16.8">
      <c r="L32698" s="404"/>
      <c r="M32698" s="404"/>
      <c r="N32698" s="404"/>
      <c r="O32698" s="404"/>
      <c r="P32698" s="404"/>
      <c r="Q32698" s="404"/>
      <c r="R32698" s="404"/>
      <c r="S32698" s="404"/>
      <c r="T32698" s="404"/>
    </row>
    <row r="32699" spans="12:20" ht="16.8">
      <c r="L32699" s="404"/>
      <c r="M32699" s="404"/>
      <c r="N32699" s="404"/>
      <c r="O32699" s="404"/>
      <c r="P32699" s="404"/>
      <c r="Q32699" s="404"/>
      <c r="R32699" s="404"/>
      <c r="S32699" s="404"/>
      <c r="T32699" s="404"/>
    </row>
    <row r="32700" spans="12:20" ht="16.8">
      <c r="L32700" s="404"/>
      <c r="M32700" s="404"/>
      <c r="N32700" s="404"/>
      <c r="O32700" s="404"/>
      <c r="P32700" s="404"/>
      <c r="Q32700" s="404"/>
      <c r="R32700" s="404"/>
      <c r="S32700" s="404"/>
      <c r="T32700" s="404"/>
    </row>
    <row r="32701" spans="12:20" ht="16.8">
      <c r="L32701" s="404"/>
      <c r="M32701" s="404"/>
      <c r="N32701" s="404"/>
      <c r="O32701" s="404"/>
      <c r="P32701" s="404"/>
      <c r="Q32701" s="404"/>
      <c r="R32701" s="404"/>
      <c r="S32701" s="404"/>
      <c r="T32701" s="404"/>
    </row>
    <row r="32702" spans="12:20" ht="16.8">
      <c r="L32702" s="404"/>
      <c r="M32702" s="404"/>
      <c r="N32702" s="404"/>
      <c r="O32702" s="404"/>
      <c r="P32702" s="404"/>
      <c r="Q32702" s="404"/>
      <c r="R32702" s="404"/>
      <c r="S32702" s="404"/>
      <c r="T32702" s="404"/>
    </row>
    <row r="32703" spans="12:20" ht="16.8">
      <c r="L32703" s="404"/>
      <c r="M32703" s="404"/>
      <c r="N32703" s="404"/>
      <c r="O32703" s="404"/>
      <c r="P32703" s="404"/>
      <c r="Q32703" s="404"/>
      <c r="R32703" s="404"/>
      <c r="S32703" s="404"/>
      <c r="T32703" s="404"/>
    </row>
    <row r="32704" spans="12:20" ht="16.8">
      <c r="L32704" s="404"/>
      <c r="M32704" s="404"/>
      <c r="N32704" s="404"/>
      <c r="O32704" s="404"/>
      <c r="P32704" s="404"/>
      <c r="Q32704" s="404"/>
      <c r="R32704" s="404"/>
      <c r="S32704" s="404"/>
      <c r="T32704" s="404"/>
    </row>
    <row r="32705" spans="12:20" ht="16.8">
      <c r="L32705" s="404"/>
      <c r="M32705" s="404"/>
      <c r="N32705" s="404"/>
      <c r="O32705" s="404"/>
      <c r="P32705" s="404"/>
      <c r="Q32705" s="404"/>
      <c r="R32705" s="404"/>
      <c r="S32705" s="404"/>
      <c r="T32705" s="404"/>
    </row>
    <row r="32706" spans="12:20" ht="16.8">
      <c r="L32706" s="404"/>
      <c r="M32706" s="404"/>
      <c r="N32706" s="404"/>
      <c r="O32706" s="404"/>
      <c r="P32706" s="404"/>
      <c r="Q32706" s="404"/>
      <c r="R32706" s="404"/>
      <c r="S32706" s="404"/>
      <c r="T32706" s="404"/>
    </row>
    <row r="32707" spans="12:20" ht="16.8">
      <c r="L32707" s="404"/>
      <c r="M32707" s="404"/>
      <c r="N32707" s="404"/>
      <c r="O32707" s="404"/>
      <c r="P32707" s="404"/>
      <c r="Q32707" s="404"/>
      <c r="R32707" s="404"/>
      <c r="S32707" s="404"/>
      <c r="T32707" s="404"/>
    </row>
    <row r="32708" spans="12:20" ht="16.8">
      <c r="L32708" s="404"/>
      <c r="M32708" s="404"/>
      <c r="N32708" s="404"/>
      <c r="O32708" s="404"/>
      <c r="P32708" s="404"/>
      <c r="Q32708" s="404"/>
      <c r="R32708" s="404"/>
      <c r="S32708" s="404"/>
      <c r="T32708" s="404"/>
    </row>
    <row r="32709" spans="12:20" ht="16.8">
      <c r="L32709" s="404"/>
      <c r="M32709" s="404"/>
      <c r="N32709" s="404"/>
      <c r="O32709" s="404"/>
      <c r="P32709" s="404"/>
      <c r="Q32709" s="404"/>
      <c r="R32709" s="404"/>
      <c r="S32709" s="404"/>
      <c r="T32709" s="404"/>
    </row>
    <row r="32710" spans="12:20" ht="16.8">
      <c r="L32710" s="404"/>
      <c r="M32710" s="404"/>
      <c r="N32710" s="404"/>
      <c r="O32710" s="404"/>
      <c r="P32710" s="404"/>
      <c r="Q32710" s="404"/>
      <c r="R32710" s="404"/>
      <c r="S32710" s="404"/>
      <c r="T32710" s="404"/>
    </row>
    <row r="32711" spans="12:20" ht="16.8">
      <c r="L32711" s="404"/>
      <c r="M32711" s="404"/>
      <c r="N32711" s="404"/>
      <c r="O32711" s="404"/>
      <c r="P32711" s="404"/>
      <c r="Q32711" s="404"/>
      <c r="R32711" s="404"/>
      <c r="S32711" s="404"/>
      <c r="T32711" s="404"/>
    </row>
    <row r="32712" spans="12:20" ht="16.8">
      <c r="L32712" s="404"/>
      <c r="M32712" s="404"/>
      <c r="N32712" s="404"/>
      <c r="O32712" s="404"/>
      <c r="P32712" s="404"/>
      <c r="Q32712" s="404"/>
      <c r="R32712" s="404"/>
      <c r="S32712" s="404"/>
      <c r="T32712" s="404"/>
    </row>
    <row r="32713" spans="12:20" ht="16.8">
      <c r="L32713" s="404"/>
      <c r="M32713" s="404"/>
      <c r="N32713" s="404"/>
      <c r="O32713" s="404"/>
      <c r="P32713" s="404"/>
      <c r="Q32713" s="404"/>
      <c r="R32713" s="404"/>
      <c r="S32713" s="404"/>
      <c r="T32713" s="404"/>
    </row>
    <row r="32714" spans="12:20" ht="16.8">
      <c r="L32714" s="404"/>
      <c r="M32714" s="404"/>
      <c r="N32714" s="404"/>
      <c r="O32714" s="404"/>
      <c r="P32714" s="404"/>
      <c r="Q32714" s="404"/>
      <c r="R32714" s="404"/>
      <c r="S32714" s="404"/>
      <c r="T32714" s="404"/>
    </row>
    <row r="32715" spans="12:20" ht="16.8">
      <c r="L32715" s="404"/>
      <c r="M32715" s="404"/>
      <c r="N32715" s="404"/>
      <c r="O32715" s="404"/>
      <c r="P32715" s="404"/>
      <c r="Q32715" s="404"/>
      <c r="R32715" s="404"/>
      <c r="S32715" s="404"/>
      <c r="T32715" s="404"/>
    </row>
    <row r="32716" spans="12:20" ht="16.8">
      <c r="L32716" s="404"/>
      <c r="M32716" s="404"/>
      <c r="N32716" s="404"/>
      <c r="O32716" s="404"/>
      <c r="P32716" s="404"/>
      <c r="Q32716" s="404"/>
      <c r="R32716" s="404"/>
      <c r="S32716" s="404"/>
      <c r="T32716" s="404"/>
    </row>
    <row r="32717" spans="12:20" ht="16.8">
      <c r="L32717" s="404"/>
      <c r="M32717" s="404"/>
      <c r="N32717" s="404"/>
      <c r="O32717" s="404"/>
      <c r="P32717" s="404"/>
      <c r="Q32717" s="404"/>
      <c r="R32717" s="404"/>
      <c r="S32717" s="404"/>
      <c r="T32717" s="404"/>
    </row>
    <row r="32718" spans="12:20" ht="16.8">
      <c r="L32718" s="404"/>
      <c r="M32718" s="404"/>
      <c r="N32718" s="404"/>
      <c r="O32718" s="404"/>
      <c r="P32718" s="404"/>
      <c r="Q32718" s="404"/>
      <c r="R32718" s="404"/>
      <c r="S32718" s="404"/>
      <c r="T32718" s="404"/>
    </row>
    <row r="32719" spans="12:20" ht="16.8">
      <c r="L32719" s="404"/>
      <c r="M32719" s="404"/>
      <c r="N32719" s="404"/>
      <c r="O32719" s="404"/>
      <c r="P32719" s="404"/>
      <c r="Q32719" s="404"/>
      <c r="R32719" s="404"/>
      <c r="S32719" s="404"/>
      <c r="T32719" s="404"/>
    </row>
    <row r="32720" spans="12:20" ht="16.8">
      <c r="L32720" s="404"/>
      <c r="M32720" s="404"/>
      <c r="N32720" s="404"/>
      <c r="O32720" s="404"/>
      <c r="P32720" s="404"/>
      <c r="Q32720" s="404"/>
      <c r="R32720" s="404"/>
      <c r="S32720" s="404"/>
      <c r="T32720" s="404"/>
    </row>
    <row r="32721" spans="12:20" ht="16.8">
      <c r="L32721" s="404"/>
      <c r="M32721" s="404"/>
      <c r="N32721" s="404"/>
      <c r="O32721" s="404"/>
      <c r="P32721" s="404"/>
      <c r="Q32721" s="404"/>
      <c r="R32721" s="404"/>
      <c r="S32721" s="404"/>
      <c r="T32721" s="404"/>
    </row>
    <row r="32722" spans="12:20" ht="16.8">
      <c r="L32722" s="404"/>
      <c r="M32722" s="404"/>
      <c r="N32722" s="404"/>
      <c r="O32722" s="404"/>
      <c r="P32722" s="404"/>
      <c r="Q32722" s="404"/>
      <c r="R32722" s="404"/>
      <c r="S32722" s="404"/>
      <c r="T32722" s="404"/>
    </row>
    <row r="32723" spans="12:20" ht="16.8">
      <c r="L32723" s="404"/>
      <c r="M32723" s="404"/>
      <c r="N32723" s="404"/>
      <c r="O32723" s="404"/>
      <c r="P32723" s="404"/>
      <c r="Q32723" s="404"/>
      <c r="R32723" s="404"/>
      <c r="S32723" s="404"/>
      <c r="T32723" s="404"/>
    </row>
    <row r="32724" spans="12:20" ht="16.8">
      <c r="L32724" s="404"/>
      <c r="M32724" s="404"/>
      <c r="N32724" s="404"/>
      <c r="O32724" s="404"/>
      <c r="P32724" s="404"/>
      <c r="Q32724" s="404"/>
      <c r="R32724" s="404"/>
      <c r="S32724" s="404"/>
      <c r="T32724" s="404"/>
    </row>
    <row r="32725" spans="12:20" ht="16.8">
      <c r="L32725" s="404"/>
      <c r="M32725" s="404"/>
      <c r="N32725" s="404"/>
      <c r="O32725" s="404"/>
      <c r="P32725" s="404"/>
      <c r="Q32725" s="404"/>
      <c r="R32725" s="404"/>
      <c r="S32725" s="404"/>
      <c r="T32725" s="404"/>
    </row>
    <row r="32726" spans="12:20" ht="16.8">
      <c r="L32726" s="404"/>
      <c r="M32726" s="404"/>
      <c r="N32726" s="404"/>
      <c r="O32726" s="404"/>
      <c r="P32726" s="404"/>
      <c r="Q32726" s="404"/>
      <c r="R32726" s="404"/>
      <c r="S32726" s="404"/>
      <c r="T32726" s="404"/>
    </row>
    <row r="32727" spans="12:20" ht="16.8">
      <c r="L32727" s="404"/>
      <c r="M32727" s="404"/>
      <c r="N32727" s="404"/>
      <c r="O32727" s="404"/>
      <c r="P32727" s="404"/>
      <c r="Q32727" s="404"/>
      <c r="R32727" s="404"/>
      <c r="S32727" s="404"/>
      <c r="T32727" s="404"/>
    </row>
    <row r="32728" spans="12:20" ht="16.8">
      <c r="L32728" s="404"/>
      <c r="M32728" s="404"/>
      <c r="N32728" s="404"/>
      <c r="O32728" s="404"/>
      <c r="P32728" s="404"/>
      <c r="Q32728" s="404"/>
      <c r="R32728" s="404"/>
      <c r="S32728" s="404"/>
      <c r="T32728" s="404"/>
    </row>
    <row r="32729" spans="12:20" ht="16.8">
      <c r="L32729" s="404"/>
      <c r="M32729" s="404"/>
      <c r="N32729" s="404"/>
      <c r="O32729" s="404"/>
      <c r="P32729" s="404"/>
      <c r="Q32729" s="404"/>
      <c r="R32729" s="404"/>
      <c r="S32729" s="404"/>
      <c r="T32729" s="404"/>
    </row>
    <row r="32730" spans="12:20" ht="16.8">
      <c r="L32730" s="404"/>
      <c r="M32730" s="404"/>
      <c r="N32730" s="404"/>
      <c r="O32730" s="404"/>
      <c r="P32730" s="404"/>
      <c r="Q32730" s="404"/>
      <c r="R32730" s="404"/>
      <c r="S32730" s="404"/>
      <c r="T32730" s="404"/>
    </row>
    <row r="32731" spans="12:20" ht="16.8">
      <c r="L32731" s="404"/>
      <c r="M32731" s="404"/>
      <c r="N32731" s="404"/>
      <c r="O32731" s="404"/>
      <c r="P32731" s="404"/>
      <c r="Q32731" s="404"/>
      <c r="R32731" s="404"/>
      <c r="S32731" s="404"/>
      <c r="T32731" s="404"/>
    </row>
    <row r="32732" spans="12:20" ht="16.8">
      <c r="L32732" s="404"/>
      <c r="M32732" s="404"/>
      <c r="N32732" s="404"/>
      <c r="O32732" s="404"/>
      <c r="P32732" s="404"/>
      <c r="Q32732" s="404"/>
      <c r="R32732" s="404"/>
      <c r="S32732" s="404"/>
      <c r="T32732" s="404"/>
    </row>
    <row r="32733" spans="12:20" ht="16.8">
      <c r="L32733" s="404"/>
      <c r="M32733" s="404"/>
      <c r="N32733" s="404"/>
      <c r="O32733" s="404"/>
      <c r="P32733" s="404"/>
      <c r="Q32733" s="404"/>
      <c r="R32733" s="404"/>
      <c r="S32733" s="404"/>
      <c r="T32733" s="404"/>
    </row>
    <row r="32734" spans="12:20" ht="16.8">
      <c r="L32734" s="404"/>
      <c r="M32734" s="404"/>
      <c r="N32734" s="404"/>
      <c r="O32734" s="404"/>
      <c r="P32734" s="404"/>
      <c r="Q32734" s="404"/>
      <c r="R32734" s="404"/>
      <c r="S32734" s="404"/>
      <c r="T32734" s="404"/>
    </row>
    <row r="32735" spans="12:20" ht="16.8">
      <c r="L32735" s="404"/>
      <c r="M32735" s="404"/>
      <c r="N32735" s="404"/>
      <c r="O32735" s="404"/>
      <c r="P32735" s="404"/>
      <c r="Q32735" s="404"/>
      <c r="R32735" s="404"/>
      <c r="S32735" s="404"/>
      <c r="T32735" s="404"/>
    </row>
    <row r="32736" spans="12:20" ht="16.8">
      <c r="L32736" s="404"/>
      <c r="M32736" s="404"/>
      <c r="N32736" s="404"/>
      <c r="O32736" s="404"/>
      <c r="P32736" s="404"/>
      <c r="Q32736" s="404"/>
      <c r="R32736" s="404"/>
      <c r="S32736" s="404"/>
      <c r="T32736" s="404"/>
    </row>
    <row r="32737" spans="12:20" ht="16.8">
      <c r="L32737" s="404"/>
      <c r="M32737" s="404"/>
      <c r="N32737" s="404"/>
      <c r="O32737" s="404"/>
      <c r="P32737" s="404"/>
      <c r="Q32737" s="404"/>
      <c r="R32737" s="404"/>
      <c r="S32737" s="404"/>
      <c r="T32737" s="404"/>
    </row>
    <row r="32738" spans="12:20" ht="16.8">
      <c r="L32738" s="404"/>
      <c r="M32738" s="404"/>
      <c r="N32738" s="404"/>
      <c r="O32738" s="404"/>
      <c r="P32738" s="404"/>
      <c r="Q32738" s="404"/>
      <c r="R32738" s="404"/>
      <c r="S32738" s="404"/>
      <c r="T32738" s="404"/>
    </row>
    <row r="32739" spans="12:20" ht="16.8">
      <c r="L32739" s="404"/>
      <c r="M32739" s="404"/>
      <c r="N32739" s="404"/>
      <c r="O32739" s="404"/>
      <c r="P32739" s="404"/>
      <c r="Q32739" s="404"/>
      <c r="R32739" s="404"/>
      <c r="S32739" s="404"/>
      <c r="T32739" s="404"/>
    </row>
    <row r="32740" spans="12:20" ht="16.8">
      <c r="L32740" s="404"/>
      <c r="M32740" s="404"/>
      <c r="N32740" s="404"/>
      <c r="O32740" s="404"/>
      <c r="P32740" s="404"/>
      <c r="Q32740" s="404"/>
      <c r="R32740" s="404"/>
      <c r="S32740" s="404"/>
      <c r="T32740" s="404"/>
    </row>
    <row r="32741" spans="12:20" ht="16.8">
      <c r="L32741" s="404"/>
      <c r="M32741" s="404"/>
      <c r="N32741" s="404"/>
      <c r="O32741" s="404"/>
      <c r="P32741" s="404"/>
      <c r="Q32741" s="404"/>
      <c r="R32741" s="404"/>
      <c r="S32741" s="404"/>
      <c r="T32741" s="404"/>
    </row>
    <row r="32742" spans="12:20" ht="16.8">
      <c r="L32742" s="404"/>
      <c r="M32742" s="404"/>
      <c r="N32742" s="404"/>
      <c r="O32742" s="404"/>
      <c r="P32742" s="404"/>
      <c r="Q32742" s="404"/>
      <c r="R32742" s="404"/>
      <c r="S32742" s="404"/>
      <c r="T32742" s="404"/>
    </row>
    <row r="32743" spans="12:20" ht="16.8">
      <c r="L32743" s="404"/>
      <c r="M32743" s="404"/>
      <c r="N32743" s="404"/>
      <c r="O32743" s="404"/>
      <c r="P32743" s="404"/>
      <c r="Q32743" s="404"/>
      <c r="R32743" s="404"/>
      <c r="S32743" s="404"/>
      <c r="T32743" s="404"/>
    </row>
    <row r="32744" spans="12:20" ht="16.8">
      <c r="L32744" s="404"/>
      <c r="M32744" s="404"/>
      <c r="N32744" s="404"/>
      <c r="O32744" s="404"/>
      <c r="P32744" s="404"/>
      <c r="Q32744" s="404"/>
      <c r="R32744" s="404"/>
      <c r="S32744" s="404"/>
      <c r="T32744" s="404"/>
    </row>
    <row r="32745" spans="12:20" ht="16.8">
      <c r="L32745" s="404"/>
      <c r="M32745" s="404"/>
      <c r="N32745" s="404"/>
      <c r="O32745" s="404"/>
      <c r="P32745" s="404"/>
      <c r="Q32745" s="404"/>
      <c r="R32745" s="404"/>
      <c r="S32745" s="404"/>
      <c r="T32745" s="404"/>
    </row>
    <row r="32746" spans="12:20" ht="16.8">
      <c r="L32746" s="404"/>
      <c r="M32746" s="404"/>
      <c r="N32746" s="404"/>
      <c r="O32746" s="404"/>
      <c r="P32746" s="404"/>
      <c r="Q32746" s="404"/>
      <c r="R32746" s="404"/>
      <c r="S32746" s="404"/>
      <c r="T32746" s="404"/>
    </row>
    <row r="32747" spans="12:20" ht="16.8">
      <c r="L32747" s="404"/>
      <c r="M32747" s="404"/>
      <c r="N32747" s="404"/>
      <c r="O32747" s="404"/>
      <c r="P32747" s="404"/>
      <c r="Q32747" s="404"/>
      <c r="R32747" s="404"/>
      <c r="S32747" s="404"/>
      <c r="T32747" s="404"/>
    </row>
    <row r="32748" spans="12:20" ht="16.8">
      <c r="L32748" s="404"/>
      <c r="M32748" s="404"/>
      <c r="N32748" s="404"/>
      <c r="O32748" s="404"/>
      <c r="P32748" s="404"/>
      <c r="Q32748" s="404"/>
      <c r="R32748" s="404"/>
      <c r="S32748" s="404"/>
      <c r="T32748" s="404"/>
    </row>
    <row r="32749" spans="12:20" ht="16.8">
      <c r="L32749" s="404"/>
      <c r="M32749" s="404"/>
      <c r="N32749" s="404"/>
      <c r="O32749" s="404"/>
      <c r="P32749" s="404"/>
      <c r="Q32749" s="404"/>
      <c r="R32749" s="404"/>
      <c r="S32749" s="404"/>
      <c r="T32749" s="404"/>
    </row>
    <row r="32750" spans="12:20" ht="16.8">
      <c r="L32750" s="404"/>
      <c r="M32750" s="404"/>
      <c r="N32750" s="404"/>
      <c r="O32750" s="404"/>
      <c r="P32750" s="404"/>
      <c r="Q32750" s="404"/>
      <c r="R32750" s="404"/>
      <c r="S32750" s="404"/>
      <c r="T32750" s="404"/>
    </row>
    <row r="32751" spans="12:20" ht="16.8">
      <c r="L32751" s="404"/>
      <c r="M32751" s="404"/>
      <c r="N32751" s="404"/>
      <c r="O32751" s="404"/>
      <c r="P32751" s="404"/>
      <c r="Q32751" s="404"/>
      <c r="R32751" s="404"/>
      <c r="S32751" s="404"/>
      <c r="T32751" s="404"/>
    </row>
    <row r="32752" spans="12:20" ht="16.8">
      <c r="L32752" s="404"/>
      <c r="M32752" s="404"/>
      <c r="N32752" s="404"/>
      <c r="O32752" s="404"/>
      <c r="P32752" s="404"/>
      <c r="Q32752" s="404"/>
      <c r="R32752" s="404"/>
      <c r="S32752" s="404"/>
      <c r="T32752" s="404"/>
    </row>
    <row r="32753" spans="12:20" ht="16.8">
      <c r="L32753" s="404"/>
      <c r="M32753" s="404"/>
      <c r="N32753" s="404"/>
      <c r="O32753" s="404"/>
      <c r="P32753" s="404"/>
      <c r="Q32753" s="404"/>
      <c r="R32753" s="404"/>
      <c r="S32753" s="404"/>
      <c r="T32753" s="404"/>
    </row>
    <row r="32754" spans="12:20" ht="16.8">
      <c r="L32754" s="404"/>
      <c r="M32754" s="404"/>
      <c r="N32754" s="404"/>
      <c r="O32754" s="404"/>
      <c r="P32754" s="404"/>
      <c r="Q32754" s="404"/>
      <c r="R32754" s="404"/>
      <c r="S32754" s="404"/>
      <c r="T32754" s="404"/>
    </row>
    <row r="32755" spans="12:20" ht="16.8">
      <c r="L32755" s="404"/>
      <c r="M32755" s="404"/>
      <c r="N32755" s="404"/>
      <c r="O32755" s="404"/>
      <c r="P32755" s="404"/>
      <c r="Q32755" s="404"/>
      <c r="R32755" s="404"/>
      <c r="S32755" s="404"/>
      <c r="T32755" s="404"/>
    </row>
    <row r="32756" spans="12:20" ht="16.8">
      <c r="L32756" s="404"/>
      <c r="M32756" s="404"/>
      <c r="N32756" s="404"/>
      <c r="O32756" s="404"/>
      <c r="P32756" s="404"/>
      <c r="Q32756" s="404"/>
      <c r="R32756" s="404"/>
      <c r="S32756" s="404"/>
      <c r="T32756" s="404"/>
    </row>
    <row r="32757" spans="12:20" ht="16.8">
      <c r="L32757" s="404"/>
      <c r="M32757" s="404"/>
      <c r="N32757" s="404"/>
      <c r="O32757" s="404"/>
      <c r="P32757" s="404"/>
      <c r="Q32757" s="404"/>
      <c r="R32757" s="404"/>
      <c r="S32757" s="404"/>
      <c r="T32757" s="404"/>
    </row>
    <row r="32758" spans="12:20" ht="16.8">
      <c r="L32758" s="404"/>
      <c r="M32758" s="404"/>
      <c r="N32758" s="404"/>
      <c r="O32758" s="404"/>
      <c r="P32758" s="404"/>
      <c r="Q32758" s="404"/>
      <c r="R32758" s="404"/>
      <c r="S32758" s="404"/>
      <c r="T32758" s="404"/>
    </row>
    <row r="32759" spans="12:20" ht="16.8">
      <c r="L32759" s="404"/>
      <c r="M32759" s="404"/>
      <c r="N32759" s="404"/>
      <c r="O32759" s="404"/>
      <c r="P32759" s="404"/>
      <c r="Q32759" s="404"/>
      <c r="R32759" s="404"/>
      <c r="S32759" s="404"/>
      <c r="T32759" s="404"/>
    </row>
    <row r="32760" spans="12:20" ht="16.8">
      <c r="L32760" s="404"/>
      <c r="M32760" s="404"/>
      <c r="N32760" s="404"/>
      <c r="O32760" s="404"/>
      <c r="P32760" s="404"/>
      <c r="Q32760" s="404"/>
      <c r="R32760" s="404"/>
      <c r="S32760" s="404"/>
      <c r="T32760" s="404"/>
    </row>
    <row r="32761" spans="12:20" ht="16.8">
      <c r="L32761" s="404"/>
      <c r="M32761" s="404"/>
      <c r="N32761" s="404"/>
      <c r="O32761" s="404"/>
      <c r="P32761" s="404"/>
      <c r="Q32761" s="404"/>
      <c r="R32761" s="404"/>
      <c r="S32761" s="404"/>
      <c r="T32761" s="404"/>
    </row>
    <row r="32762" spans="12:20" ht="16.8">
      <c r="L32762" s="404"/>
      <c r="M32762" s="404"/>
      <c r="N32762" s="404"/>
      <c r="O32762" s="404"/>
      <c r="P32762" s="404"/>
      <c r="Q32762" s="404"/>
      <c r="R32762" s="404"/>
      <c r="S32762" s="404"/>
      <c r="T32762" s="404"/>
    </row>
    <row r="32763" spans="12:20" ht="16.8">
      <c r="L32763" s="404"/>
      <c r="M32763" s="404"/>
      <c r="N32763" s="404"/>
      <c r="O32763" s="404"/>
      <c r="P32763" s="404"/>
      <c r="Q32763" s="404"/>
      <c r="R32763" s="404"/>
      <c r="S32763" s="404"/>
      <c r="T32763" s="404"/>
    </row>
    <row r="32764" spans="12:20" ht="16.8">
      <c r="L32764" s="404"/>
      <c r="M32764" s="404"/>
      <c r="N32764" s="404"/>
      <c r="O32764" s="404"/>
      <c r="P32764" s="404"/>
      <c r="Q32764" s="404"/>
      <c r="R32764" s="404"/>
      <c r="S32764" s="404"/>
      <c r="T32764" s="404"/>
    </row>
    <row r="32765" spans="12:20" ht="16.8">
      <c r="L32765" s="404"/>
      <c r="M32765" s="404"/>
      <c r="N32765" s="404"/>
      <c r="O32765" s="404"/>
      <c r="P32765" s="404"/>
      <c r="Q32765" s="404"/>
      <c r="R32765" s="404"/>
      <c r="S32765" s="404"/>
      <c r="T32765" s="404"/>
    </row>
    <row r="32766" spans="12:20" ht="16.8">
      <c r="L32766" s="404"/>
      <c r="M32766" s="404"/>
      <c r="N32766" s="404"/>
      <c r="O32766" s="404"/>
      <c r="P32766" s="404"/>
      <c r="Q32766" s="404"/>
      <c r="R32766" s="404"/>
      <c r="S32766" s="404"/>
      <c r="T32766" s="404"/>
    </row>
    <row r="32767" spans="12:20" ht="16.8">
      <c r="L32767" s="404"/>
      <c r="M32767" s="404"/>
      <c r="N32767" s="404"/>
      <c r="O32767" s="404"/>
      <c r="P32767" s="404"/>
      <c r="Q32767" s="404"/>
      <c r="R32767" s="404"/>
      <c r="S32767" s="404"/>
      <c r="T32767" s="404"/>
    </row>
    <row r="32768" spans="12:20" ht="16.8">
      <c r="L32768" s="404"/>
      <c r="M32768" s="404"/>
      <c r="N32768" s="404"/>
      <c r="O32768" s="404"/>
      <c r="P32768" s="404"/>
      <c r="Q32768" s="404"/>
      <c r="R32768" s="404"/>
      <c r="S32768" s="404"/>
      <c r="T32768" s="404"/>
    </row>
    <row r="32769" spans="12:20" ht="16.8">
      <c r="L32769" s="404"/>
      <c r="M32769" s="404"/>
      <c r="N32769" s="404"/>
      <c r="O32769" s="404"/>
      <c r="P32769" s="404"/>
      <c r="Q32769" s="404"/>
      <c r="R32769" s="404"/>
      <c r="S32769" s="404"/>
      <c r="T32769" s="404"/>
    </row>
    <row r="32770" spans="12:20" ht="16.8">
      <c r="L32770" s="404"/>
      <c r="M32770" s="404"/>
      <c r="N32770" s="404"/>
      <c r="O32770" s="404"/>
      <c r="P32770" s="404"/>
      <c r="Q32770" s="404"/>
      <c r="R32770" s="404"/>
      <c r="S32770" s="404"/>
      <c r="T32770" s="404"/>
    </row>
    <row r="32771" spans="12:20" ht="16.8">
      <c r="L32771" s="404"/>
      <c r="M32771" s="404"/>
      <c r="N32771" s="404"/>
      <c r="O32771" s="404"/>
      <c r="P32771" s="404"/>
      <c r="Q32771" s="404"/>
      <c r="R32771" s="404"/>
      <c r="S32771" s="404"/>
      <c r="T32771" s="404"/>
    </row>
    <row r="32772" spans="12:20" ht="16.8">
      <c r="L32772" s="404"/>
      <c r="M32772" s="404"/>
      <c r="N32772" s="404"/>
      <c r="O32772" s="404"/>
      <c r="P32772" s="404"/>
      <c r="Q32772" s="404"/>
      <c r="R32772" s="404"/>
      <c r="S32772" s="404"/>
      <c r="T32772" s="404"/>
    </row>
    <row r="32773" spans="12:20" ht="16.8">
      <c r="L32773" s="404"/>
      <c r="M32773" s="404"/>
      <c r="N32773" s="404"/>
      <c r="O32773" s="404"/>
      <c r="P32773" s="404"/>
      <c r="Q32773" s="404"/>
      <c r="R32773" s="404"/>
      <c r="S32773" s="404"/>
      <c r="T32773" s="404"/>
    </row>
    <row r="32774" spans="12:20" ht="16.8">
      <c r="L32774" s="404"/>
      <c r="M32774" s="404"/>
      <c r="N32774" s="404"/>
      <c r="O32774" s="404"/>
      <c r="P32774" s="404"/>
      <c r="Q32774" s="404"/>
      <c r="R32774" s="404"/>
      <c r="S32774" s="404"/>
      <c r="T32774" s="404"/>
    </row>
    <row r="32775" spans="12:20" ht="16.8">
      <c r="L32775" s="404"/>
      <c r="M32775" s="404"/>
      <c r="N32775" s="404"/>
      <c r="O32775" s="404"/>
      <c r="P32775" s="404"/>
      <c r="Q32775" s="404"/>
      <c r="R32775" s="404"/>
      <c r="S32775" s="404"/>
      <c r="T32775" s="404"/>
    </row>
    <row r="32776" spans="12:20" ht="16.8">
      <c r="L32776" s="404"/>
      <c r="M32776" s="404"/>
      <c r="N32776" s="404"/>
      <c r="O32776" s="404"/>
      <c r="P32776" s="404"/>
      <c r="Q32776" s="404"/>
      <c r="R32776" s="404"/>
      <c r="S32776" s="404"/>
      <c r="T32776" s="404"/>
    </row>
    <row r="32777" spans="12:20" ht="16.8">
      <c r="L32777" s="404"/>
      <c r="M32777" s="404"/>
      <c r="N32777" s="404"/>
      <c r="O32777" s="404"/>
      <c r="P32777" s="404"/>
      <c r="Q32777" s="404"/>
      <c r="R32777" s="404"/>
      <c r="S32777" s="404"/>
      <c r="T32777" s="404"/>
    </row>
    <row r="32778" spans="12:20" ht="16.8">
      <c r="L32778" s="404"/>
      <c r="M32778" s="404"/>
      <c r="N32778" s="404"/>
      <c r="O32778" s="404"/>
      <c r="P32778" s="404"/>
      <c r="Q32778" s="404"/>
      <c r="R32778" s="404"/>
      <c r="S32778" s="404"/>
      <c r="T32778" s="404"/>
    </row>
    <row r="32779" spans="12:20" ht="16.8">
      <c r="L32779" s="404"/>
      <c r="M32779" s="404"/>
      <c r="N32779" s="404"/>
      <c r="O32779" s="404"/>
      <c r="P32779" s="404"/>
      <c r="Q32779" s="404"/>
      <c r="R32779" s="404"/>
      <c r="S32779" s="404"/>
      <c r="T32779" s="404"/>
    </row>
    <row r="32780" spans="12:20" ht="16.8">
      <c r="L32780" s="404"/>
      <c r="M32780" s="404"/>
      <c r="N32780" s="404"/>
      <c r="O32780" s="404"/>
      <c r="P32780" s="404"/>
      <c r="Q32780" s="404"/>
      <c r="R32780" s="404"/>
      <c r="S32780" s="404"/>
      <c r="T32780" s="404"/>
    </row>
    <row r="32781" spans="12:20" ht="16.8">
      <c r="L32781" s="404"/>
      <c r="M32781" s="404"/>
      <c r="N32781" s="404"/>
      <c r="O32781" s="404"/>
      <c r="P32781" s="404"/>
      <c r="Q32781" s="404"/>
      <c r="R32781" s="404"/>
      <c r="S32781" s="404"/>
      <c r="T32781" s="404"/>
    </row>
    <row r="32782" spans="12:20" ht="16.8">
      <c r="L32782" s="404"/>
      <c r="M32782" s="404"/>
      <c r="N32782" s="404"/>
      <c r="O32782" s="404"/>
      <c r="P32782" s="404"/>
      <c r="Q32782" s="404"/>
      <c r="R32782" s="404"/>
      <c r="S32782" s="404"/>
      <c r="T32782" s="404"/>
    </row>
    <row r="32783" spans="12:20" ht="16.8">
      <c r="L32783" s="404"/>
      <c r="M32783" s="404"/>
      <c r="N32783" s="404"/>
      <c r="O32783" s="404"/>
      <c r="P32783" s="404"/>
      <c r="Q32783" s="404"/>
      <c r="R32783" s="404"/>
      <c r="S32783" s="404"/>
      <c r="T32783" s="404"/>
    </row>
    <row r="32784" spans="12:20" ht="16.8">
      <c r="L32784" s="404"/>
      <c r="M32784" s="404"/>
      <c r="N32784" s="404"/>
      <c r="O32784" s="404"/>
      <c r="P32784" s="404"/>
      <c r="Q32784" s="404"/>
      <c r="R32784" s="404"/>
      <c r="S32784" s="404"/>
      <c r="T32784" s="404"/>
    </row>
    <row r="32785" spans="12:20" ht="16.8">
      <c r="L32785" s="404"/>
      <c r="M32785" s="404"/>
      <c r="N32785" s="404"/>
      <c r="O32785" s="404"/>
      <c r="P32785" s="404"/>
      <c r="Q32785" s="404"/>
      <c r="R32785" s="404"/>
      <c r="S32785" s="404"/>
      <c r="T32785" s="404"/>
    </row>
    <row r="32786" spans="12:20" ht="16.8">
      <c r="L32786" s="404"/>
      <c r="M32786" s="404"/>
      <c r="N32786" s="404"/>
      <c r="O32786" s="404"/>
      <c r="P32786" s="404"/>
      <c r="Q32786" s="404"/>
      <c r="R32786" s="404"/>
      <c r="S32786" s="404"/>
      <c r="T32786" s="404"/>
    </row>
    <row r="32787" spans="12:20" ht="16.8">
      <c r="L32787" s="404"/>
      <c r="M32787" s="404"/>
      <c r="N32787" s="404"/>
      <c r="O32787" s="404"/>
      <c r="P32787" s="404"/>
      <c r="Q32787" s="404"/>
      <c r="R32787" s="404"/>
      <c r="S32787" s="404"/>
      <c r="T32787" s="404"/>
    </row>
    <row r="32788" spans="12:20" ht="16.8">
      <c r="L32788" s="404"/>
      <c r="M32788" s="404"/>
      <c r="N32788" s="404"/>
      <c r="O32788" s="404"/>
      <c r="P32788" s="404"/>
      <c r="Q32788" s="404"/>
      <c r="R32788" s="404"/>
      <c r="S32788" s="404"/>
      <c r="T32788" s="404"/>
    </row>
    <row r="32789" spans="12:20" ht="16.8">
      <c r="L32789" s="404"/>
      <c r="M32789" s="404"/>
      <c r="N32789" s="404"/>
      <c r="O32789" s="404"/>
      <c r="P32789" s="404"/>
      <c r="Q32789" s="404"/>
      <c r="R32789" s="404"/>
      <c r="S32789" s="404"/>
      <c r="T32789" s="404"/>
    </row>
    <row r="32790" spans="12:20" ht="16.8">
      <c r="L32790" s="404"/>
      <c r="M32790" s="404"/>
      <c r="N32790" s="404"/>
      <c r="O32790" s="404"/>
      <c r="P32790" s="404"/>
      <c r="Q32790" s="404"/>
      <c r="R32790" s="404"/>
      <c r="S32790" s="404"/>
      <c r="T32790" s="404"/>
    </row>
    <row r="32791" spans="12:20" ht="16.8">
      <c r="L32791" s="404"/>
      <c r="M32791" s="404"/>
      <c r="N32791" s="404"/>
      <c r="O32791" s="404"/>
      <c r="P32791" s="404"/>
      <c r="Q32791" s="404"/>
      <c r="R32791" s="404"/>
      <c r="S32791" s="404"/>
      <c r="T32791" s="404"/>
    </row>
    <row r="32792" spans="12:20" ht="16.8">
      <c r="L32792" s="404"/>
      <c r="M32792" s="404"/>
      <c r="N32792" s="404"/>
      <c r="O32792" s="404"/>
      <c r="P32792" s="404"/>
      <c r="Q32792" s="404"/>
      <c r="R32792" s="404"/>
      <c r="S32792" s="404"/>
      <c r="T32792" s="404"/>
    </row>
    <row r="32793" spans="12:20" ht="16.8">
      <c r="L32793" s="404"/>
      <c r="M32793" s="404"/>
      <c r="N32793" s="404"/>
      <c r="O32793" s="404"/>
      <c r="P32793" s="404"/>
      <c r="Q32793" s="404"/>
      <c r="R32793" s="404"/>
      <c r="S32793" s="404"/>
      <c r="T32793" s="404"/>
    </row>
    <row r="32794" spans="12:20" ht="16.8">
      <c r="L32794" s="404"/>
      <c r="M32794" s="404"/>
      <c r="N32794" s="404"/>
      <c r="O32794" s="404"/>
      <c r="P32794" s="404"/>
      <c r="Q32794" s="404"/>
      <c r="R32794" s="404"/>
      <c r="S32794" s="404"/>
      <c r="T32794" s="404"/>
    </row>
    <row r="32795" spans="12:20" ht="16.8">
      <c r="L32795" s="404"/>
      <c r="M32795" s="404"/>
      <c r="N32795" s="404"/>
      <c r="O32795" s="404"/>
      <c r="P32795" s="404"/>
      <c r="Q32795" s="404"/>
      <c r="R32795" s="404"/>
      <c r="S32795" s="404"/>
      <c r="T32795" s="404"/>
    </row>
    <row r="32796" spans="12:20" ht="16.8">
      <c r="L32796" s="404"/>
      <c r="M32796" s="404"/>
      <c r="N32796" s="404"/>
      <c r="O32796" s="404"/>
      <c r="P32796" s="404"/>
      <c r="Q32796" s="404"/>
      <c r="R32796" s="404"/>
      <c r="S32796" s="404"/>
      <c r="T32796" s="404"/>
    </row>
    <row r="32797" spans="12:20" ht="16.8">
      <c r="L32797" s="404"/>
      <c r="M32797" s="404"/>
      <c r="N32797" s="404"/>
      <c r="O32797" s="404"/>
      <c r="P32797" s="404"/>
      <c r="Q32797" s="404"/>
      <c r="R32797" s="404"/>
      <c r="S32797" s="404"/>
      <c r="T32797" s="404"/>
    </row>
    <row r="32798" spans="12:20" ht="16.8">
      <c r="L32798" s="404"/>
      <c r="M32798" s="404"/>
      <c r="N32798" s="404"/>
      <c r="O32798" s="404"/>
      <c r="P32798" s="404"/>
      <c r="Q32798" s="404"/>
      <c r="R32798" s="404"/>
      <c r="S32798" s="404"/>
      <c r="T32798" s="404"/>
    </row>
    <row r="32799" spans="12:20" ht="16.8">
      <c r="L32799" s="404"/>
      <c r="M32799" s="404"/>
      <c r="N32799" s="404"/>
      <c r="O32799" s="404"/>
      <c r="P32799" s="404"/>
      <c r="Q32799" s="404"/>
      <c r="R32799" s="404"/>
      <c r="S32799" s="404"/>
      <c r="T32799" s="404"/>
    </row>
    <row r="32800" spans="12:20" ht="16.8">
      <c r="L32800" s="404"/>
      <c r="M32800" s="404"/>
      <c r="N32800" s="404"/>
      <c r="O32800" s="404"/>
      <c r="P32800" s="404"/>
      <c r="Q32800" s="404"/>
      <c r="R32800" s="404"/>
      <c r="S32800" s="404"/>
      <c r="T32800" s="404"/>
    </row>
    <row r="32801" spans="12:20" ht="16.8">
      <c r="L32801" s="404"/>
      <c r="M32801" s="404"/>
      <c r="N32801" s="404"/>
      <c r="O32801" s="404"/>
      <c r="P32801" s="404"/>
      <c r="Q32801" s="404"/>
      <c r="R32801" s="404"/>
      <c r="S32801" s="404"/>
      <c r="T32801" s="404"/>
    </row>
    <row r="32802" spans="12:20" ht="16.8">
      <c r="L32802" s="404"/>
      <c r="M32802" s="404"/>
      <c r="N32802" s="404"/>
      <c r="O32802" s="404"/>
      <c r="P32802" s="404"/>
      <c r="Q32802" s="404"/>
      <c r="R32802" s="404"/>
      <c r="S32802" s="404"/>
      <c r="T32802" s="404"/>
    </row>
    <row r="32803" spans="12:20" ht="16.8">
      <c r="L32803" s="404"/>
      <c r="M32803" s="404"/>
      <c r="N32803" s="404"/>
      <c r="O32803" s="404"/>
      <c r="P32803" s="404"/>
      <c r="Q32803" s="404"/>
      <c r="R32803" s="404"/>
      <c r="S32803" s="404"/>
      <c r="T32803" s="404"/>
    </row>
    <row r="32804" spans="12:20" ht="16.8">
      <c r="L32804" s="404"/>
      <c r="M32804" s="404"/>
      <c r="N32804" s="404"/>
      <c r="O32804" s="404"/>
      <c r="P32804" s="404"/>
      <c r="Q32804" s="404"/>
      <c r="R32804" s="404"/>
      <c r="S32804" s="404"/>
      <c r="T32804" s="404"/>
    </row>
    <row r="32805" spans="12:20" ht="16.8">
      <c r="L32805" s="404"/>
      <c r="M32805" s="404"/>
      <c r="N32805" s="404"/>
      <c r="O32805" s="404"/>
      <c r="P32805" s="404"/>
      <c r="Q32805" s="404"/>
      <c r="R32805" s="404"/>
      <c r="S32805" s="404"/>
      <c r="T32805" s="404"/>
    </row>
    <row r="32806" spans="12:20" ht="16.8">
      <c r="L32806" s="404"/>
      <c r="M32806" s="404"/>
      <c r="N32806" s="404"/>
      <c r="O32806" s="404"/>
      <c r="P32806" s="404"/>
      <c r="Q32806" s="404"/>
      <c r="R32806" s="404"/>
      <c r="S32806" s="404"/>
      <c r="T32806" s="404"/>
    </row>
    <row r="32807" spans="12:20" ht="16.8">
      <c r="L32807" s="404"/>
      <c r="M32807" s="404"/>
      <c r="N32807" s="404"/>
      <c r="O32807" s="404"/>
      <c r="P32807" s="404"/>
      <c r="Q32807" s="404"/>
      <c r="R32807" s="404"/>
      <c r="S32807" s="404"/>
      <c r="T32807" s="404"/>
    </row>
    <row r="32808" spans="12:20" ht="16.8">
      <c r="L32808" s="404"/>
      <c r="M32808" s="404"/>
      <c r="N32808" s="404"/>
      <c r="O32808" s="404"/>
      <c r="P32808" s="404"/>
      <c r="Q32808" s="404"/>
      <c r="R32808" s="404"/>
      <c r="S32808" s="404"/>
      <c r="T32808" s="404"/>
    </row>
    <row r="32809" spans="12:20" ht="16.8">
      <c r="L32809" s="404"/>
      <c r="M32809" s="404"/>
      <c r="N32809" s="404"/>
      <c r="O32809" s="404"/>
      <c r="P32809" s="404"/>
      <c r="Q32809" s="404"/>
      <c r="R32809" s="404"/>
      <c r="S32809" s="404"/>
      <c r="T32809" s="404"/>
    </row>
    <row r="32810" spans="12:20" ht="16.8">
      <c r="L32810" s="404"/>
      <c r="M32810" s="404"/>
      <c r="N32810" s="404"/>
      <c r="O32810" s="404"/>
      <c r="P32810" s="404"/>
      <c r="Q32810" s="404"/>
      <c r="R32810" s="404"/>
      <c r="S32810" s="404"/>
      <c r="T32810" s="404"/>
    </row>
    <row r="32811" spans="12:20" ht="16.8">
      <c r="L32811" s="404"/>
      <c r="M32811" s="404"/>
      <c r="N32811" s="404"/>
      <c r="O32811" s="404"/>
      <c r="P32811" s="404"/>
      <c r="Q32811" s="404"/>
      <c r="R32811" s="404"/>
      <c r="S32811" s="404"/>
      <c r="T32811" s="404"/>
    </row>
    <row r="32812" spans="12:20" ht="16.8">
      <c r="L32812" s="404"/>
      <c r="M32812" s="404"/>
      <c r="N32812" s="404"/>
      <c r="O32812" s="404"/>
      <c r="P32812" s="404"/>
      <c r="Q32812" s="404"/>
      <c r="R32812" s="404"/>
      <c r="S32812" s="404"/>
      <c r="T32812" s="404"/>
    </row>
    <row r="32813" spans="12:20" ht="16.8">
      <c r="L32813" s="404"/>
      <c r="M32813" s="404"/>
      <c r="N32813" s="404"/>
      <c r="O32813" s="404"/>
      <c r="P32813" s="404"/>
      <c r="Q32813" s="404"/>
      <c r="R32813" s="404"/>
      <c r="S32813" s="404"/>
      <c r="T32813" s="404"/>
    </row>
    <row r="32814" spans="12:20" ht="16.8">
      <c r="L32814" s="404"/>
      <c r="M32814" s="404"/>
      <c r="N32814" s="404"/>
      <c r="O32814" s="404"/>
      <c r="P32814" s="404"/>
      <c r="Q32814" s="404"/>
      <c r="R32814" s="404"/>
      <c r="S32814" s="404"/>
      <c r="T32814" s="404"/>
    </row>
    <row r="32815" spans="12:20" ht="16.8">
      <c r="L32815" s="404"/>
      <c r="M32815" s="404"/>
      <c r="N32815" s="404"/>
      <c r="O32815" s="404"/>
      <c r="P32815" s="404"/>
      <c r="Q32815" s="404"/>
      <c r="R32815" s="404"/>
      <c r="S32815" s="404"/>
      <c r="T32815" s="404"/>
    </row>
    <row r="32816" spans="12:20" ht="16.8">
      <c r="L32816" s="404"/>
      <c r="M32816" s="404"/>
      <c r="N32816" s="404"/>
      <c r="O32816" s="404"/>
      <c r="P32816" s="404"/>
      <c r="Q32816" s="404"/>
      <c r="R32816" s="404"/>
      <c r="S32816" s="404"/>
      <c r="T32816" s="404"/>
    </row>
    <row r="32817" spans="12:20" ht="16.8">
      <c r="L32817" s="404"/>
      <c r="M32817" s="404"/>
      <c r="N32817" s="404"/>
      <c r="O32817" s="404"/>
      <c r="P32817" s="404"/>
      <c r="Q32817" s="404"/>
      <c r="R32817" s="404"/>
      <c r="S32817" s="404"/>
      <c r="T32817" s="404"/>
    </row>
    <row r="32818" spans="12:20" ht="16.8">
      <c r="L32818" s="404"/>
      <c r="M32818" s="404"/>
      <c r="N32818" s="404"/>
      <c r="O32818" s="404"/>
      <c r="P32818" s="404"/>
      <c r="Q32818" s="404"/>
      <c r="R32818" s="404"/>
      <c r="S32818" s="404"/>
      <c r="T32818" s="404"/>
    </row>
    <row r="32819" spans="12:20" ht="16.8">
      <c r="L32819" s="404"/>
      <c r="M32819" s="404"/>
      <c r="N32819" s="404"/>
      <c r="O32819" s="404"/>
      <c r="P32819" s="404"/>
      <c r="Q32819" s="404"/>
      <c r="R32819" s="404"/>
      <c r="S32819" s="404"/>
      <c r="T32819" s="404"/>
    </row>
    <row r="32820" spans="12:20" ht="16.8">
      <c r="L32820" s="404"/>
      <c r="M32820" s="404"/>
      <c r="N32820" s="404"/>
      <c r="O32820" s="404"/>
      <c r="P32820" s="404"/>
      <c r="Q32820" s="404"/>
      <c r="R32820" s="404"/>
      <c r="S32820" s="404"/>
      <c r="T32820" s="404"/>
    </row>
    <row r="32821" spans="12:20" ht="16.8">
      <c r="L32821" s="404"/>
      <c r="M32821" s="404"/>
      <c r="N32821" s="404"/>
      <c r="O32821" s="404"/>
      <c r="P32821" s="404"/>
      <c r="Q32821" s="404"/>
      <c r="R32821" s="404"/>
      <c r="S32821" s="404"/>
      <c r="T32821" s="404"/>
    </row>
    <row r="32822" spans="12:20" ht="16.8">
      <c r="L32822" s="404"/>
      <c r="M32822" s="404"/>
      <c r="N32822" s="404"/>
      <c r="O32822" s="404"/>
      <c r="P32822" s="404"/>
      <c r="Q32822" s="404"/>
      <c r="R32822" s="404"/>
      <c r="S32822" s="404"/>
      <c r="T32822" s="404"/>
    </row>
    <row r="32823" spans="12:20" ht="16.8">
      <c r="L32823" s="404"/>
      <c r="M32823" s="404"/>
      <c r="N32823" s="404"/>
      <c r="O32823" s="404"/>
      <c r="P32823" s="404"/>
      <c r="Q32823" s="404"/>
      <c r="R32823" s="404"/>
      <c r="S32823" s="404"/>
      <c r="T32823" s="404"/>
    </row>
    <row r="32824" spans="12:20" ht="16.8">
      <c r="L32824" s="404"/>
      <c r="M32824" s="404"/>
      <c r="N32824" s="404"/>
      <c r="O32824" s="404"/>
      <c r="P32824" s="404"/>
      <c r="Q32824" s="404"/>
      <c r="R32824" s="404"/>
      <c r="S32824" s="404"/>
      <c r="T32824" s="404"/>
    </row>
    <row r="32825" spans="12:20" ht="16.8">
      <c r="L32825" s="404"/>
      <c r="M32825" s="404"/>
      <c r="N32825" s="404"/>
      <c r="O32825" s="404"/>
      <c r="P32825" s="404"/>
      <c r="Q32825" s="404"/>
      <c r="R32825" s="404"/>
      <c r="S32825" s="404"/>
      <c r="T32825" s="404"/>
    </row>
    <row r="32826" spans="12:20" ht="16.8">
      <c r="L32826" s="404"/>
      <c r="M32826" s="404"/>
      <c r="N32826" s="404"/>
      <c r="O32826" s="404"/>
      <c r="P32826" s="404"/>
      <c r="Q32826" s="404"/>
      <c r="R32826" s="404"/>
      <c r="S32826" s="404"/>
      <c r="T32826" s="404"/>
    </row>
    <row r="32827" spans="12:20" ht="16.8">
      <c r="L32827" s="404"/>
      <c r="M32827" s="404"/>
      <c r="N32827" s="404"/>
      <c r="O32827" s="404"/>
      <c r="P32827" s="404"/>
      <c r="Q32827" s="404"/>
      <c r="R32827" s="404"/>
      <c r="S32827" s="404"/>
      <c r="T32827" s="404"/>
    </row>
    <row r="32828" spans="12:20" ht="16.8">
      <c r="L32828" s="404"/>
      <c r="M32828" s="404"/>
      <c r="N32828" s="404"/>
      <c r="O32828" s="404"/>
      <c r="P32828" s="404"/>
      <c r="Q32828" s="404"/>
      <c r="R32828" s="404"/>
      <c r="S32828" s="404"/>
      <c r="T32828" s="404"/>
    </row>
    <row r="32829" spans="12:20" ht="16.8">
      <c r="L32829" s="404"/>
      <c r="M32829" s="404"/>
      <c r="N32829" s="404"/>
      <c r="O32829" s="404"/>
      <c r="P32829" s="404"/>
      <c r="Q32829" s="404"/>
      <c r="R32829" s="404"/>
      <c r="S32829" s="404"/>
      <c r="T32829" s="404"/>
    </row>
    <row r="32830" spans="12:20" ht="16.8">
      <c r="L32830" s="404"/>
      <c r="M32830" s="404"/>
      <c r="N32830" s="404"/>
      <c r="O32830" s="404"/>
      <c r="P32830" s="404"/>
      <c r="Q32830" s="404"/>
      <c r="R32830" s="404"/>
      <c r="S32830" s="404"/>
      <c r="T32830" s="404"/>
    </row>
    <row r="32831" spans="12:20" ht="16.8">
      <c r="L32831" s="404"/>
      <c r="M32831" s="404"/>
      <c r="N32831" s="404"/>
      <c r="O32831" s="404"/>
      <c r="P32831" s="404"/>
      <c r="Q32831" s="404"/>
      <c r="R32831" s="404"/>
      <c r="S32831" s="404"/>
      <c r="T32831" s="404"/>
    </row>
    <row r="32832" spans="12:20" ht="16.8">
      <c r="L32832" s="404"/>
      <c r="M32832" s="404"/>
      <c r="N32832" s="404"/>
      <c r="O32832" s="404"/>
      <c r="P32832" s="404"/>
      <c r="Q32832" s="404"/>
      <c r="R32832" s="404"/>
      <c r="S32832" s="404"/>
      <c r="T32832" s="404"/>
    </row>
    <row r="32833" spans="12:20" ht="16.8">
      <c r="L32833" s="404"/>
      <c r="M32833" s="404"/>
      <c r="N32833" s="404"/>
      <c r="O32833" s="404"/>
      <c r="P32833" s="404"/>
      <c r="Q32833" s="404"/>
      <c r="R32833" s="404"/>
      <c r="S32833" s="404"/>
      <c r="T32833" s="404"/>
    </row>
    <row r="32834" spans="12:20" ht="16.8">
      <c r="L32834" s="404"/>
      <c r="M32834" s="404"/>
      <c r="N32834" s="404"/>
      <c r="O32834" s="404"/>
      <c r="P32834" s="404"/>
      <c r="Q32834" s="404"/>
      <c r="R32834" s="404"/>
      <c r="S32834" s="404"/>
      <c r="T32834" s="404"/>
    </row>
    <row r="32835" spans="12:20" ht="16.8">
      <c r="L32835" s="404"/>
      <c r="M32835" s="404"/>
      <c r="N32835" s="404"/>
      <c r="O32835" s="404"/>
      <c r="P32835" s="404"/>
      <c r="Q32835" s="404"/>
      <c r="R32835" s="404"/>
      <c r="S32835" s="404"/>
      <c r="T32835" s="404"/>
    </row>
    <row r="32836" spans="12:20" ht="16.8">
      <c r="L32836" s="404"/>
      <c r="M32836" s="404"/>
      <c r="N32836" s="404"/>
      <c r="O32836" s="404"/>
      <c r="P32836" s="404"/>
      <c r="Q32836" s="404"/>
      <c r="R32836" s="404"/>
      <c r="S32836" s="404"/>
      <c r="T32836" s="404"/>
    </row>
    <row r="32837" spans="12:20" ht="16.8">
      <c r="L32837" s="404"/>
      <c r="M32837" s="404"/>
      <c r="N32837" s="404"/>
      <c r="O32837" s="404"/>
      <c r="P32837" s="404"/>
      <c r="Q32837" s="404"/>
      <c r="R32837" s="404"/>
      <c r="S32837" s="404"/>
      <c r="T32837" s="404"/>
    </row>
    <row r="32838" spans="12:20" ht="16.8">
      <c r="L32838" s="404"/>
      <c r="M32838" s="404"/>
      <c r="N32838" s="404"/>
      <c r="O32838" s="404"/>
      <c r="P32838" s="404"/>
      <c r="Q32838" s="404"/>
      <c r="R32838" s="404"/>
      <c r="S32838" s="404"/>
      <c r="T32838" s="404"/>
    </row>
    <row r="32839" spans="12:20" ht="16.8">
      <c r="L32839" s="404"/>
      <c r="M32839" s="404"/>
      <c r="N32839" s="404"/>
      <c r="O32839" s="404"/>
      <c r="P32839" s="404"/>
      <c r="Q32839" s="404"/>
      <c r="R32839" s="404"/>
      <c r="S32839" s="404"/>
      <c r="T32839" s="404"/>
    </row>
    <row r="32840" spans="12:20" ht="16.8">
      <c r="L32840" s="404"/>
      <c r="M32840" s="404"/>
      <c r="N32840" s="404"/>
      <c r="O32840" s="404"/>
      <c r="P32840" s="404"/>
      <c r="Q32840" s="404"/>
      <c r="R32840" s="404"/>
      <c r="S32840" s="404"/>
      <c r="T32840" s="404"/>
    </row>
    <row r="32841" spans="12:20" ht="16.8">
      <c r="L32841" s="404"/>
      <c r="M32841" s="404"/>
      <c r="N32841" s="404"/>
      <c r="O32841" s="404"/>
      <c r="P32841" s="404"/>
      <c r="Q32841" s="404"/>
      <c r="R32841" s="404"/>
      <c r="S32841" s="404"/>
      <c r="T32841" s="404"/>
    </row>
    <row r="32842" spans="12:20" ht="16.8">
      <c r="L32842" s="404"/>
      <c r="M32842" s="404"/>
      <c r="N32842" s="404"/>
      <c r="O32842" s="404"/>
      <c r="P32842" s="404"/>
      <c r="Q32842" s="404"/>
      <c r="R32842" s="404"/>
      <c r="S32842" s="404"/>
      <c r="T32842" s="404"/>
    </row>
    <row r="32843" spans="12:20" ht="16.8">
      <c r="L32843" s="404"/>
      <c r="M32843" s="404"/>
      <c r="N32843" s="404"/>
      <c r="O32843" s="404"/>
      <c r="P32843" s="404"/>
      <c r="Q32843" s="404"/>
      <c r="R32843" s="404"/>
      <c r="S32843" s="404"/>
      <c r="T32843" s="404"/>
    </row>
    <row r="32844" spans="12:20" ht="16.8">
      <c r="L32844" s="404"/>
      <c r="M32844" s="404"/>
      <c r="N32844" s="404"/>
      <c r="O32844" s="404"/>
      <c r="P32844" s="404"/>
      <c r="Q32844" s="404"/>
      <c r="R32844" s="404"/>
      <c r="S32844" s="404"/>
      <c r="T32844" s="404"/>
    </row>
    <row r="32845" spans="12:20" ht="16.8">
      <c r="L32845" s="404"/>
      <c r="M32845" s="404"/>
      <c r="N32845" s="404"/>
      <c r="O32845" s="404"/>
      <c r="P32845" s="404"/>
      <c r="Q32845" s="404"/>
      <c r="R32845" s="404"/>
      <c r="S32845" s="404"/>
      <c r="T32845" s="404"/>
    </row>
    <row r="32846" spans="12:20" ht="16.8">
      <c r="L32846" s="404"/>
      <c r="M32846" s="404"/>
      <c r="N32846" s="404"/>
      <c r="O32846" s="404"/>
      <c r="P32846" s="404"/>
      <c r="Q32846" s="404"/>
      <c r="R32846" s="404"/>
      <c r="S32846" s="404"/>
      <c r="T32846" s="404"/>
    </row>
    <row r="32847" spans="12:20" ht="16.8">
      <c r="L32847" s="404"/>
      <c r="M32847" s="404"/>
      <c r="N32847" s="404"/>
      <c r="O32847" s="404"/>
      <c r="P32847" s="404"/>
      <c r="Q32847" s="404"/>
      <c r="R32847" s="404"/>
      <c r="S32847" s="404"/>
      <c r="T32847" s="404"/>
    </row>
    <row r="32848" spans="12:20" ht="16.8">
      <c r="L32848" s="404"/>
      <c r="M32848" s="404"/>
      <c r="N32848" s="404"/>
      <c r="O32848" s="404"/>
      <c r="P32848" s="404"/>
      <c r="Q32848" s="404"/>
      <c r="R32848" s="404"/>
      <c r="S32848" s="404"/>
      <c r="T32848" s="404"/>
    </row>
    <row r="32849" spans="12:20" ht="16.8">
      <c r="L32849" s="404"/>
      <c r="M32849" s="404"/>
      <c r="N32849" s="404"/>
      <c r="O32849" s="404"/>
      <c r="P32849" s="404"/>
      <c r="Q32849" s="404"/>
      <c r="R32849" s="404"/>
      <c r="S32849" s="404"/>
      <c r="T32849" s="404"/>
    </row>
    <row r="32850" spans="12:20" ht="16.8">
      <c r="L32850" s="404"/>
      <c r="M32850" s="404"/>
      <c r="N32850" s="404"/>
      <c r="O32850" s="404"/>
      <c r="P32850" s="404"/>
      <c r="Q32850" s="404"/>
      <c r="R32850" s="404"/>
      <c r="S32850" s="404"/>
      <c r="T32850" s="404"/>
    </row>
    <row r="32851" spans="12:20" ht="16.8">
      <c r="L32851" s="404"/>
      <c r="M32851" s="404"/>
      <c r="N32851" s="404"/>
      <c r="O32851" s="404"/>
      <c r="P32851" s="404"/>
      <c r="Q32851" s="404"/>
      <c r="R32851" s="404"/>
      <c r="S32851" s="404"/>
      <c r="T32851" s="404"/>
    </row>
    <row r="32852" spans="12:20" ht="16.8">
      <c r="L32852" s="404"/>
      <c r="M32852" s="404"/>
      <c r="N32852" s="404"/>
      <c r="O32852" s="404"/>
      <c r="P32852" s="404"/>
      <c r="Q32852" s="404"/>
      <c r="R32852" s="404"/>
      <c r="S32852" s="404"/>
      <c r="T32852" s="404"/>
    </row>
    <row r="32853" spans="12:20" ht="16.8">
      <c r="L32853" s="404"/>
      <c r="M32853" s="404"/>
      <c r="N32853" s="404"/>
      <c r="O32853" s="404"/>
      <c r="P32853" s="404"/>
      <c r="Q32853" s="404"/>
      <c r="R32853" s="404"/>
      <c r="S32853" s="404"/>
      <c r="T32853" s="404"/>
    </row>
    <row r="32854" spans="12:20" ht="16.8">
      <c r="L32854" s="404"/>
      <c r="M32854" s="404"/>
      <c r="N32854" s="404"/>
      <c r="O32854" s="404"/>
      <c r="P32854" s="404"/>
      <c r="Q32854" s="404"/>
      <c r="R32854" s="404"/>
      <c r="S32854" s="404"/>
      <c r="T32854" s="404"/>
    </row>
    <row r="32855" spans="12:20" ht="16.8">
      <c r="L32855" s="404"/>
      <c r="M32855" s="404"/>
      <c r="N32855" s="404"/>
      <c r="O32855" s="404"/>
      <c r="P32855" s="404"/>
      <c r="Q32855" s="404"/>
      <c r="R32855" s="404"/>
      <c r="S32855" s="404"/>
      <c r="T32855" s="404"/>
    </row>
    <row r="32856" spans="12:20" ht="16.8">
      <c r="L32856" s="404"/>
      <c r="M32856" s="404"/>
      <c r="N32856" s="404"/>
      <c r="O32856" s="404"/>
      <c r="P32856" s="404"/>
      <c r="Q32856" s="404"/>
      <c r="R32856" s="404"/>
      <c r="S32856" s="404"/>
      <c r="T32856" s="404"/>
    </row>
    <row r="32857" spans="12:20" ht="16.8">
      <c r="L32857" s="404"/>
      <c r="M32857" s="404"/>
      <c r="N32857" s="404"/>
      <c r="O32857" s="404"/>
      <c r="P32857" s="404"/>
      <c r="Q32857" s="404"/>
      <c r="R32857" s="404"/>
      <c r="S32857" s="404"/>
      <c r="T32857" s="404"/>
    </row>
    <row r="32858" spans="12:20" ht="16.8">
      <c r="L32858" s="404"/>
      <c r="M32858" s="404"/>
      <c r="N32858" s="404"/>
      <c r="O32858" s="404"/>
      <c r="P32858" s="404"/>
      <c r="Q32858" s="404"/>
      <c r="R32858" s="404"/>
      <c r="S32858" s="404"/>
      <c r="T32858" s="404"/>
    </row>
    <row r="32859" spans="12:20" ht="16.8">
      <c r="L32859" s="404"/>
      <c r="M32859" s="404"/>
      <c r="N32859" s="404"/>
      <c r="O32859" s="404"/>
      <c r="P32859" s="404"/>
      <c r="Q32859" s="404"/>
      <c r="R32859" s="404"/>
      <c r="S32859" s="404"/>
      <c r="T32859" s="404"/>
    </row>
    <row r="32860" spans="12:20" ht="16.8">
      <c r="L32860" s="404"/>
      <c r="M32860" s="404"/>
      <c r="N32860" s="404"/>
      <c r="O32860" s="404"/>
      <c r="P32860" s="404"/>
      <c r="Q32860" s="404"/>
      <c r="R32860" s="404"/>
      <c r="S32860" s="404"/>
      <c r="T32860" s="404"/>
    </row>
    <row r="32861" spans="12:20" ht="16.8">
      <c r="L32861" s="404"/>
      <c r="M32861" s="404"/>
      <c r="N32861" s="404"/>
      <c r="O32861" s="404"/>
      <c r="P32861" s="404"/>
      <c r="Q32861" s="404"/>
      <c r="R32861" s="404"/>
      <c r="S32861" s="404"/>
      <c r="T32861" s="404"/>
    </row>
    <row r="32862" spans="12:20" ht="16.8">
      <c r="L32862" s="404"/>
      <c r="M32862" s="404"/>
      <c r="N32862" s="404"/>
      <c r="O32862" s="404"/>
      <c r="P32862" s="404"/>
      <c r="Q32862" s="404"/>
      <c r="R32862" s="404"/>
      <c r="S32862" s="404"/>
      <c r="T32862" s="404"/>
    </row>
    <row r="32863" spans="12:20" ht="16.8">
      <c r="L32863" s="404"/>
      <c r="M32863" s="404"/>
      <c r="N32863" s="404"/>
      <c r="O32863" s="404"/>
      <c r="P32863" s="404"/>
      <c r="Q32863" s="404"/>
      <c r="R32863" s="404"/>
      <c r="S32863" s="404"/>
      <c r="T32863" s="404"/>
    </row>
    <row r="32864" spans="12:20" ht="16.8">
      <c r="L32864" s="404"/>
      <c r="M32864" s="404"/>
      <c r="N32864" s="404"/>
      <c r="O32864" s="404"/>
      <c r="P32864" s="404"/>
      <c r="Q32864" s="404"/>
      <c r="R32864" s="404"/>
      <c r="S32864" s="404"/>
      <c r="T32864" s="404"/>
    </row>
    <row r="32865" spans="12:20" ht="16.8">
      <c r="L32865" s="404"/>
      <c r="M32865" s="404"/>
      <c r="N32865" s="404"/>
      <c r="O32865" s="404"/>
      <c r="P32865" s="404"/>
      <c r="Q32865" s="404"/>
      <c r="R32865" s="404"/>
      <c r="S32865" s="404"/>
      <c r="T32865" s="404"/>
    </row>
    <row r="32866" spans="12:20" ht="16.8">
      <c r="L32866" s="404"/>
      <c r="M32866" s="404"/>
      <c r="N32866" s="404"/>
      <c r="O32866" s="404"/>
      <c r="P32866" s="404"/>
      <c r="Q32866" s="404"/>
      <c r="R32866" s="404"/>
      <c r="S32866" s="404"/>
      <c r="T32866" s="404"/>
    </row>
    <row r="32867" spans="12:20" ht="16.8">
      <c r="L32867" s="404"/>
      <c r="M32867" s="404"/>
      <c r="N32867" s="404"/>
      <c r="O32867" s="404"/>
      <c r="P32867" s="404"/>
      <c r="Q32867" s="404"/>
      <c r="R32867" s="404"/>
      <c r="S32867" s="404"/>
      <c r="T32867" s="404"/>
    </row>
    <row r="32868" spans="12:20" ht="16.8">
      <c r="L32868" s="404"/>
      <c r="M32868" s="404"/>
      <c r="N32868" s="404"/>
      <c r="O32868" s="404"/>
      <c r="P32868" s="404"/>
      <c r="Q32868" s="404"/>
      <c r="R32868" s="404"/>
      <c r="S32868" s="404"/>
      <c r="T32868" s="404"/>
    </row>
    <row r="32869" spans="12:20" ht="16.8">
      <c r="L32869" s="404"/>
      <c r="M32869" s="404"/>
      <c r="N32869" s="404"/>
      <c r="O32869" s="404"/>
      <c r="P32869" s="404"/>
      <c r="Q32869" s="404"/>
      <c r="R32869" s="404"/>
      <c r="S32869" s="404"/>
      <c r="T32869" s="404"/>
    </row>
    <row r="32870" spans="12:20" ht="16.8">
      <c r="L32870" s="404"/>
      <c r="M32870" s="404"/>
      <c r="N32870" s="404"/>
      <c r="O32870" s="404"/>
      <c r="P32870" s="404"/>
      <c r="Q32870" s="404"/>
      <c r="R32870" s="404"/>
      <c r="S32870" s="404"/>
      <c r="T32870" s="404"/>
    </row>
    <row r="32871" spans="12:20" ht="16.8">
      <c r="L32871" s="404"/>
      <c r="M32871" s="404"/>
      <c r="N32871" s="404"/>
      <c r="O32871" s="404"/>
      <c r="P32871" s="404"/>
      <c r="Q32871" s="404"/>
      <c r="R32871" s="404"/>
      <c r="S32871" s="404"/>
      <c r="T32871" s="404"/>
    </row>
    <row r="32872" spans="12:20" ht="16.8">
      <c r="L32872" s="404"/>
      <c r="M32872" s="404"/>
      <c r="N32872" s="404"/>
      <c r="O32872" s="404"/>
      <c r="P32872" s="404"/>
      <c r="Q32872" s="404"/>
      <c r="R32872" s="404"/>
      <c r="S32872" s="404"/>
      <c r="T32872" s="404"/>
    </row>
    <row r="32873" spans="12:20" ht="16.8">
      <c r="L32873" s="404"/>
      <c r="M32873" s="404"/>
      <c r="N32873" s="404"/>
      <c r="O32873" s="404"/>
      <c r="P32873" s="404"/>
      <c r="Q32873" s="404"/>
      <c r="R32873" s="404"/>
      <c r="S32873" s="404"/>
      <c r="T32873" s="404"/>
    </row>
    <row r="32874" spans="12:20" ht="16.8">
      <c r="L32874" s="404"/>
      <c r="M32874" s="404"/>
      <c r="N32874" s="404"/>
      <c r="O32874" s="404"/>
      <c r="P32874" s="404"/>
      <c r="Q32874" s="404"/>
      <c r="R32874" s="404"/>
      <c r="S32874" s="404"/>
      <c r="T32874" s="404"/>
    </row>
    <row r="32875" spans="12:20" ht="16.8">
      <c r="L32875" s="404"/>
      <c r="M32875" s="404"/>
      <c r="N32875" s="404"/>
      <c r="O32875" s="404"/>
      <c r="P32875" s="404"/>
      <c r="Q32875" s="404"/>
      <c r="R32875" s="404"/>
      <c r="S32875" s="404"/>
      <c r="T32875" s="404"/>
    </row>
    <row r="32876" spans="12:20" ht="16.8">
      <c r="L32876" s="404"/>
      <c r="M32876" s="404"/>
      <c r="N32876" s="404"/>
      <c r="O32876" s="404"/>
      <c r="P32876" s="404"/>
      <c r="Q32876" s="404"/>
      <c r="R32876" s="404"/>
      <c r="S32876" s="404"/>
      <c r="T32876" s="404"/>
    </row>
    <row r="32877" spans="12:20" ht="16.8">
      <c r="L32877" s="404"/>
      <c r="M32877" s="404"/>
      <c r="N32877" s="404"/>
      <c r="O32877" s="404"/>
      <c r="P32877" s="404"/>
      <c r="Q32877" s="404"/>
      <c r="R32877" s="404"/>
      <c r="S32877" s="404"/>
      <c r="T32877" s="404"/>
    </row>
    <row r="32878" spans="12:20" ht="16.8">
      <c r="L32878" s="404"/>
      <c r="M32878" s="404"/>
      <c r="N32878" s="404"/>
      <c r="O32878" s="404"/>
      <c r="P32878" s="404"/>
      <c r="Q32878" s="404"/>
      <c r="R32878" s="404"/>
      <c r="S32878" s="404"/>
      <c r="T32878" s="404"/>
    </row>
    <row r="32879" spans="12:20" ht="16.8">
      <c r="L32879" s="404"/>
      <c r="M32879" s="404"/>
      <c r="N32879" s="404"/>
      <c r="O32879" s="404"/>
      <c r="P32879" s="404"/>
      <c r="Q32879" s="404"/>
      <c r="R32879" s="404"/>
      <c r="S32879" s="404"/>
      <c r="T32879" s="404"/>
    </row>
    <row r="32880" spans="12:20" ht="16.8">
      <c r="L32880" s="404"/>
      <c r="M32880" s="404"/>
      <c r="N32880" s="404"/>
      <c r="O32880" s="404"/>
      <c r="P32880" s="404"/>
      <c r="Q32880" s="404"/>
      <c r="R32880" s="404"/>
      <c r="S32880" s="404"/>
      <c r="T32880" s="404"/>
    </row>
    <row r="32881" spans="12:20" ht="16.8">
      <c r="L32881" s="404"/>
      <c r="M32881" s="404"/>
      <c r="N32881" s="404"/>
      <c r="O32881" s="404"/>
      <c r="P32881" s="404"/>
      <c r="Q32881" s="404"/>
      <c r="R32881" s="404"/>
      <c r="S32881" s="404"/>
      <c r="T32881" s="404"/>
    </row>
    <row r="32882" spans="12:20" ht="16.8">
      <c r="L32882" s="404"/>
      <c r="M32882" s="404"/>
      <c r="N32882" s="404"/>
      <c r="O32882" s="404"/>
      <c r="P32882" s="404"/>
      <c r="Q32882" s="404"/>
      <c r="R32882" s="404"/>
      <c r="S32882" s="404"/>
      <c r="T32882" s="404"/>
    </row>
    <row r="32883" spans="12:20" ht="16.8">
      <c r="L32883" s="404"/>
      <c r="M32883" s="404"/>
      <c r="N32883" s="404"/>
      <c r="O32883" s="404"/>
      <c r="P32883" s="404"/>
      <c r="Q32883" s="404"/>
      <c r="R32883" s="404"/>
      <c r="S32883" s="404"/>
      <c r="T32883" s="404"/>
    </row>
    <row r="32884" spans="12:20" ht="16.8">
      <c r="L32884" s="404"/>
      <c r="M32884" s="404"/>
      <c r="N32884" s="404"/>
      <c r="O32884" s="404"/>
      <c r="P32884" s="404"/>
      <c r="Q32884" s="404"/>
      <c r="R32884" s="404"/>
      <c r="S32884" s="404"/>
      <c r="T32884" s="404"/>
    </row>
    <row r="32885" spans="12:20" ht="16.8">
      <c r="L32885" s="404"/>
      <c r="M32885" s="404"/>
      <c r="N32885" s="404"/>
      <c r="O32885" s="404"/>
      <c r="P32885" s="404"/>
      <c r="Q32885" s="404"/>
      <c r="R32885" s="404"/>
      <c r="S32885" s="404"/>
      <c r="T32885" s="404"/>
    </row>
    <row r="32886" spans="12:20" ht="16.8">
      <c r="L32886" s="404"/>
      <c r="M32886" s="404"/>
      <c r="N32886" s="404"/>
      <c r="O32886" s="404"/>
      <c r="P32886" s="404"/>
      <c r="Q32886" s="404"/>
      <c r="R32886" s="404"/>
      <c r="S32886" s="404"/>
      <c r="T32886" s="404"/>
    </row>
    <row r="32887" spans="12:20" ht="16.8">
      <c r="L32887" s="404"/>
      <c r="M32887" s="404"/>
      <c r="N32887" s="404"/>
      <c r="O32887" s="404"/>
      <c r="P32887" s="404"/>
      <c r="Q32887" s="404"/>
      <c r="R32887" s="404"/>
      <c r="S32887" s="404"/>
      <c r="T32887" s="404"/>
    </row>
    <row r="32888" spans="12:20" ht="16.8">
      <c r="L32888" s="404"/>
      <c r="M32888" s="404"/>
      <c r="N32888" s="404"/>
      <c r="O32888" s="404"/>
      <c r="P32888" s="404"/>
      <c r="Q32888" s="404"/>
      <c r="R32888" s="404"/>
      <c r="S32888" s="404"/>
      <c r="T32888" s="404"/>
    </row>
    <row r="32889" spans="12:20" ht="16.8">
      <c r="L32889" s="404"/>
      <c r="M32889" s="404"/>
      <c r="N32889" s="404"/>
      <c r="O32889" s="404"/>
      <c r="P32889" s="404"/>
      <c r="Q32889" s="404"/>
      <c r="R32889" s="404"/>
      <c r="S32889" s="404"/>
      <c r="T32889" s="404"/>
    </row>
    <row r="32890" spans="12:20" ht="16.8">
      <c r="L32890" s="404"/>
      <c r="M32890" s="404"/>
      <c r="N32890" s="404"/>
      <c r="O32890" s="404"/>
      <c r="P32890" s="404"/>
      <c r="Q32890" s="404"/>
      <c r="R32890" s="404"/>
      <c r="S32890" s="404"/>
      <c r="T32890" s="404"/>
    </row>
    <row r="32891" spans="12:20" ht="16.8">
      <c r="L32891" s="404"/>
      <c r="M32891" s="404"/>
      <c r="N32891" s="404"/>
      <c r="O32891" s="404"/>
      <c r="P32891" s="404"/>
      <c r="Q32891" s="404"/>
      <c r="R32891" s="404"/>
      <c r="S32891" s="404"/>
      <c r="T32891" s="404"/>
    </row>
    <row r="32892" spans="12:20" ht="16.8">
      <c r="L32892" s="404"/>
      <c r="M32892" s="404"/>
      <c r="N32892" s="404"/>
      <c r="O32892" s="404"/>
      <c r="P32892" s="404"/>
      <c r="Q32892" s="404"/>
      <c r="R32892" s="404"/>
      <c r="S32892" s="404"/>
      <c r="T32892" s="404"/>
    </row>
    <row r="32893" spans="12:20" ht="16.8">
      <c r="L32893" s="404"/>
      <c r="M32893" s="404"/>
      <c r="N32893" s="404"/>
      <c r="O32893" s="404"/>
      <c r="P32893" s="404"/>
      <c r="Q32893" s="404"/>
      <c r="R32893" s="404"/>
      <c r="S32893" s="404"/>
      <c r="T32893" s="404"/>
    </row>
    <row r="32894" spans="12:20" ht="16.8">
      <c r="L32894" s="404"/>
      <c r="M32894" s="404"/>
      <c r="N32894" s="404"/>
      <c r="O32894" s="404"/>
      <c r="P32894" s="404"/>
      <c r="Q32894" s="404"/>
      <c r="R32894" s="404"/>
      <c r="S32894" s="404"/>
      <c r="T32894" s="404"/>
    </row>
    <row r="32895" spans="12:20" ht="16.8">
      <c r="L32895" s="404"/>
      <c r="M32895" s="404"/>
      <c r="N32895" s="404"/>
      <c r="O32895" s="404"/>
      <c r="P32895" s="404"/>
      <c r="Q32895" s="404"/>
      <c r="R32895" s="404"/>
      <c r="S32895" s="404"/>
      <c r="T32895" s="404"/>
    </row>
    <row r="32896" spans="12:20" ht="16.8">
      <c r="L32896" s="404"/>
      <c r="M32896" s="404"/>
      <c r="N32896" s="404"/>
      <c r="O32896" s="404"/>
      <c r="P32896" s="404"/>
      <c r="Q32896" s="404"/>
      <c r="R32896" s="404"/>
      <c r="S32896" s="404"/>
      <c r="T32896" s="404"/>
    </row>
    <row r="32897" spans="12:20" ht="16.8">
      <c r="L32897" s="404"/>
      <c r="M32897" s="404"/>
      <c r="N32897" s="404"/>
      <c r="O32897" s="404"/>
      <c r="P32897" s="404"/>
      <c r="Q32897" s="404"/>
      <c r="R32897" s="404"/>
      <c r="S32897" s="404"/>
      <c r="T32897" s="404"/>
    </row>
    <row r="32898" spans="12:20" ht="16.8">
      <c r="L32898" s="404"/>
      <c r="M32898" s="404"/>
      <c r="N32898" s="404"/>
      <c r="O32898" s="404"/>
      <c r="P32898" s="404"/>
      <c r="Q32898" s="404"/>
      <c r="R32898" s="404"/>
      <c r="S32898" s="404"/>
      <c r="T32898" s="404"/>
    </row>
    <row r="32899" spans="12:20" ht="16.8">
      <c r="L32899" s="404"/>
      <c r="M32899" s="404"/>
      <c r="N32899" s="404"/>
      <c r="O32899" s="404"/>
      <c r="P32899" s="404"/>
      <c r="Q32899" s="404"/>
      <c r="R32899" s="404"/>
      <c r="S32899" s="404"/>
      <c r="T32899" s="404"/>
    </row>
    <row r="32900" spans="12:20" ht="16.8">
      <c r="L32900" s="404"/>
      <c r="M32900" s="404"/>
      <c r="N32900" s="404"/>
      <c r="O32900" s="404"/>
      <c r="P32900" s="404"/>
      <c r="Q32900" s="404"/>
      <c r="R32900" s="404"/>
      <c r="S32900" s="404"/>
      <c r="T32900" s="404"/>
    </row>
    <row r="32901" spans="12:20" ht="16.8">
      <c r="L32901" s="404"/>
      <c r="M32901" s="404"/>
      <c r="N32901" s="404"/>
      <c r="O32901" s="404"/>
      <c r="P32901" s="404"/>
      <c r="Q32901" s="404"/>
      <c r="R32901" s="404"/>
      <c r="S32901" s="404"/>
      <c r="T32901" s="404"/>
    </row>
    <row r="32902" spans="12:20" ht="16.8">
      <c r="L32902" s="404"/>
      <c r="M32902" s="404"/>
      <c r="N32902" s="404"/>
      <c r="O32902" s="404"/>
      <c r="P32902" s="404"/>
      <c r="Q32902" s="404"/>
      <c r="R32902" s="404"/>
      <c r="S32902" s="404"/>
      <c r="T32902" s="404"/>
    </row>
    <row r="32903" spans="12:20" ht="16.8">
      <c r="L32903" s="404"/>
      <c r="M32903" s="404"/>
      <c r="N32903" s="404"/>
      <c r="O32903" s="404"/>
      <c r="P32903" s="404"/>
      <c r="Q32903" s="404"/>
      <c r="R32903" s="404"/>
      <c r="S32903" s="404"/>
      <c r="T32903" s="404"/>
    </row>
    <row r="32904" spans="12:20" ht="16.8">
      <c r="L32904" s="404"/>
      <c r="M32904" s="404"/>
      <c r="N32904" s="404"/>
      <c r="O32904" s="404"/>
      <c r="P32904" s="404"/>
      <c r="Q32904" s="404"/>
      <c r="R32904" s="404"/>
      <c r="S32904" s="404"/>
      <c r="T32904" s="404"/>
    </row>
    <row r="32905" spans="12:20" ht="16.8">
      <c r="L32905" s="404"/>
      <c r="M32905" s="404"/>
      <c r="N32905" s="404"/>
      <c r="O32905" s="404"/>
      <c r="P32905" s="404"/>
      <c r="Q32905" s="404"/>
      <c r="R32905" s="404"/>
      <c r="S32905" s="404"/>
      <c r="T32905" s="404"/>
    </row>
    <row r="32906" spans="12:20" ht="16.8">
      <c r="L32906" s="404"/>
      <c r="M32906" s="404"/>
      <c r="N32906" s="404"/>
      <c r="O32906" s="404"/>
      <c r="P32906" s="404"/>
      <c r="Q32906" s="404"/>
      <c r="R32906" s="404"/>
      <c r="S32906" s="404"/>
      <c r="T32906" s="404"/>
    </row>
    <row r="32907" spans="12:20" ht="16.8">
      <c r="L32907" s="404"/>
      <c r="M32907" s="404"/>
      <c r="N32907" s="404"/>
      <c r="O32907" s="404"/>
      <c r="P32907" s="404"/>
      <c r="Q32907" s="404"/>
      <c r="R32907" s="404"/>
      <c r="S32907" s="404"/>
      <c r="T32907" s="404"/>
    </row>
    <row r="32908" spans="12:20" ht="16.8">
      <c r="L32908" s="404"/>
      <c r="M32908" s="404"/>
      <c r="N32908" s="404"/>
      <c r="O32908" s="404"/>
      <c r="P32908" s="404"/>
      <c r="Q32908" s="404"/>
      <c r="R32908" s="404"/>
      <c r="S32908" s="404"/>
      <c r="T32908" s="404"/>
    </row>
    <row r="32909" spans="12:20" ht="16.8">
      <c r="L32909" s="404"/>
      <c r="M32909" s="404"/>
      <c r="N32909" s="404"/>
      <c r="O32909" s="404"/>
      <c r="P32909" s="404"/>
      <c r="Q32909" s="404"/>
      <c r="R32909" s="404"/>
      <c r="S32909" s="404"/>
      <c r="T32909" s="404"/>
    </row>
    <row r="32910" spans="12:20" ht="16.8">
      <c r="L32910" s="404"/>
      <c r="M32910" s="404"/>
      <c r="N32910" s="404"/>
      <c r="O32910" s="404"/>
      <c r="P32910" s="404"/>
      <c r="Q32910" s="404"/>
      <c r="R32910" s="404"/>
      <c r="S32910" s="404"/>
      <c r="T32910" s="404"/>
    </row>
    <row r="32911" spans="12:20" ht="16.8">
      <c r="L32911" s="404"/>
      <c r="M32911" s="404"/>
      <c r="N32911" s="404"/>
      <c r="O32911" s="404"/>
      <c r="P32911" s="404"/>
      <c r="Q32911" s="404"/>
      <c r="R32911" s="404"/>
      <c r="S32911" s="404"/>
      <c r="T32911" s="404"/>
    </row>
    <row r="32912" spans="12:20" ht="16.8">
      <c r="L32912" s="404"/>
      <c r="M32912" s="404"/>
      <c r="N32912" s="404"/>
      <c r="O32912" s="404"/>
      <c r="P32912" s="404"/>
      <c r="Q32912" s="404"/>
      <c r="R32912" s="404"/>
      <c r="S32912" s="404"/>
      <c r="T32912" s="404"/>
    </row>
    <row r="32913" spans="12:20" ht="16.8">
      <c r="L32913" s="404"/>
      <c r="M32913" s="404"/>
      <c r="N32913" s="404"/>
      <c r="O32913" s="404"/>
      <c r="P32913" s="404"/>
      <c r="Q32913" s="404"/>
      <c r="R32913" s="404"/>
      <c r="S32913" s="404"/>
      <c r="T32913" s="404"/>
    </row>
    <row r="32914" spans="12:20" ht="16.8">
      <c r="L32914" s="404"/>
      <c r="M32914" s="404"/>
      <c r="N32914" s="404"/>
      <c r="O32914" s="404"/>
      <c r="P32914" s="404"/>
      <c r="Q32914" s="404"/>
      <c r="R32914" s="404"/>
      <c r="S32914" s="404"/>
      <c r="T32914" s="404"/>
    </row>
    <row r="32915" spans="12:20" ht="16.8">
      <c r="L32915" s="404"/>
      <c r="M32915" s="404"/>
      <c r="N32915" s="404"/>
      <c r="O32915" s="404"/>
      <c r="P32915" s="404"/>
      <c r="Q32915" s="404"/>
      <c r="R32915" s="404"/>
      <c r="S32915" s="404"/>
      <c r="T32915" s="404"/>
    </row>
    <row r="32916" spans="12:20" ht="16.8">
      <c r="L32916" s="404"/>
      <c r="M32916" s="404"/>
      <c r="N32916" s="404"/>
      <c r="O32916" s="404"/>
      <c r="P32916" s="404"/>
      <c r="Q32916" s="404"/>
      <c r="R32916" s="404"/>
      <c r="S32916" s="404"/>
      <c r="T32916" s="404"/>
    </row>
    <row r="32917" spans="12:20" ht="16.8">
      <c r="L32917" s="404"/>
      <c r="M32917" s="404"/>
      <c r="N32917" s="404"/>
      <c r="O32917" s="404"/>
      <c r="P32917" s="404"/>
      <c r="Q32917" s="404"/>
      <c r="R32917" s="404"/>
      <c r="S32917" s="404"/>
      <c r="T32917" s="404"/>
    </row>
    <row r="32918" spans="12:20" ht="16.8">
      <c r="L32918" s="404"/>
      <c r="M32918" s="404"/>
      <c r="N32918" s="404"/>
      <c r="O32918" s="404"/>
      <c r="P32918" s="404"/>
      <c r="Q32918" s="404"/>
      <c r="R32918" s="404"/>
      <c r="S32918" s="404"/>
      <c r="T32918" s="404"/>
    </row>
    <row r="32919" spans="12:20" ht="16.8">
      <c r="L32919" s="404"/>
      <c r="M32919" s="404"/>
      <c r="N32919" s="404"/>
      <c r="O32919" s="404"/>
      <c r="P32919" s="404"/>
      <c r="Q32919" s="404"/>
      <c r="R32919" s="404"/>
      <c r="S32919" s="404"/>
      <c r="T32919" s="404"/>
    </row>
    <row r="32920" spans="12:20" ht="16.8">
      <c r="L32920" s="404"/>
      <c r="M32920" s="404"/>
      <c r="N32920" s="404"/>
      <c r="O32920" s="404"/>
      <c r="P32920" s="404"/>
      <c r="Q32920" s="404"/>
      <c r="R32920" s="404"/>
      <c r="S32920" s="404"/>
      <c r="T32920" s="404"/>
    </row>
    <row r="32921" spans="12:20" ht="16.8">
      <c r="L32921" s="404"/>
      <c r="M32921" s="404"/>
      <c r="N32921" s="404"/>
      <c r="O32921" s="404"/>
      <c r="P32921" s="404"/>
      <c r="Q32921" s="404"/>
      <c r="R32921" s="404"/>
      <c r="S32921" s="404"/>
      <c r="T32921" s="404"/>
    </row>
    <row r="32922" spans="12:20" ht="16.8">
      <c r="L32922" s="404"/>
      <c r="M32922" s="404"/>
      <c r="N32922" s="404"/>
      <c r="O32922" s="404"/>
      <c r="P32922" s="404"/>
      <c r="Q32922" s="404"/>
      <c r="R32922" s="404"/>
      <c r="S32922" s="404"/>
      <c r="T32922" s="404"/>
    </row>
    <row r="32923" spans="12:20" ht="16.8">
      <c r="L32923" s="404"/>
      <c r="M32923" s="404"/>
      <c r="N32923" s="404"/>
      <c r="O32923" s="404"/>
      <c r="P32923" s="404"/>
      <c r="Q32923" s="404"/>
      <c r="R32923" s="404"/>
      <c r="S32923" s="404"/>
      <c r="T32923" s="404"/>
    </row>
    <row r="32924" spans="12:20" ht="16.8">
      <c r="L32924" s="404"/>
      <c r="M32924" s="404"/>
      <c r="N32924" s="404"/>
      <c r="O32924" s="404"/>
      <c r="P32924" s="404"/>
      <c r="Q32924" s="404"/>
      <c r="R32924" s="404"/>
      <c r="S32924" s="404"/>
      <c r="T32924" s="404"/>
    </row>
    <row r="32925" spans="12:20" ht="16.8">
      <c r="L32925" s="404"/>
      <c r="M32925" s="404"/>
      <c r="N32925" s="404"/>
      <c r="O32925" s="404"/>
      <c r="P32925" s="404"/>
      <c r="Q32925" s="404"/>
      <c r="R32925" s="404"/>
      <c r="S32925" s="404"/>
      <c r="T32925" s="404"/>
    </row>
    <row r="32926" spans="12:20" ht="16.8">
      <c r="L32926" s="404"/>
      <c r="M32926" s="404"/>
      <c r="N32926" s="404"/>
      <c r="O32926" s="404"/>
      <c r="P32926" s="404"/>
      <c r="Q32926" s="404"/>
      <c r="R32926" s="404"/>
      <c r="S32926" s="404"/>
      <c r="T32926" s="404"/>
    </row>
    <row r="32927" spans="12:20" ht="16.8">
      <c r="L32927" s="404"/>
      <c r="M32927" s="404"/>
      <c r="N32927" s="404"/>
      <c r="O32927" s="404"/>
      <c r="P32927" s="404"/>
      <c r="Q32927" s="404"/>
      <c r="R32927" s="404"/>
      <c r="S32927" s="404"/>
      <c r="T32927" s="404"/>
    </row>
    <row r="32928" spans="12:20" ht="16.8">
      <c r="L32928" s="404"/>
      <c r="M32928" s="404"/>
      <c r="N32928" s="404"/>
      <c r="O32928" s="404"/>
      <c r="P32928" s="404"/>
      <c r="Q32928" s="404"/>
      <c r="R32928" s="404"/>
      <c r="S32928" s="404"/>
      <c r="T32928" s="404"/>
    </row>
    <row r="32929" spans="12:20" ht="16.8">
      <c r="L32929" s="404"/>
      <c r="M32929" s="404"/>
      <c r="N32929" s="404"/>
      <c r="O32929" s="404"/>
      <c r="P32929" s="404"/>
      <c r="Q32929" s="404"/>
      <c r="R32929" s="404"/>
      <c r="S32929" s="404"/>
      <c r="T32929" s="404"/>
    </row>
    <row r="32930" spans="12:20" ht="16.8">
      <c r="L32930" s="404"/>
      <c r="M32930" s="404"/>
      <c r="N32930" s="404"/>
      <c r="O32930" s="404"/>
      <c r="P32930" s="404"/>
      <c r="Q32930" s="404"/>
      <c r="R32930" s="404"/>
      <c r="S32930" s="404"/>
      <c r="T32930" s="404"/>
    </row>
    <row r="32931" spans="12:20" ht="16.8">
      <c r="L32931" s="404"/>
      <c r="M32931" s="404"/>
      <c r="N32931" s="404"/>
      <c r="O32931" s="404"/>
      <c r="P32931" s="404"/>
      <c r="Q32931" s="404"/>
      <c r="R32931" s="404"/>
      <c r="S32931" s="404"/>
      <c r="T32931" s="404"/>
    </row>
    <row r="32932" spans="12:20" ht="16.8">
      <c r="L32932" s="404"/>
      <c r="M32932" s="404"/>
      <c r="N32932" s="404"/>
      <c r="O32932" s="404"/>
      <c r="P32932" s="404"/>
      <c r="Q32932" s="404"/>
      <c r="R32932" s="404"/>
      <c r="S32932" s="404"/>
      <c r="T32932" s="404"/>
    </row>
    <row r="32933" spans="12:20" ht="16.8">
      <c r="L32933" s="404"/>
      <c r="M32933" s="404"/>
      <c r="N32933" s="404"/>
      <c r="O32933" s="404"/>
      <c r="P32933" s="404"/>
      <c r="Q32933" s="404"/>
      <c r="R32933" s="404"/>
      <c r="S32933" s="404"/>
      <c r="T32933" s="404"/>
    </row>
    <row r="32934" spans="12:20" ht="16.8">
      <c r="L32934" s="404"/>
      <c r="M32934" s="404"/>
      <c r="N32934" s="404"/>
      <c r="O32934" s="404"/>
      <c r="P32934" s="404"/>
      <c r="Q32934" s="404"/>
      <c r="R32934" s="404"/>
      <c r="S32934" s="404"/>
      <c r="T32934" s="404"/>
    </row>
    <row r="32935" spans="12:20" ht="16.8">
      <c r="L32935" s="404"/>
      <c r="M32935" s="404"/>
      <c r="N32935" s="404"/>
      <c r="O32935" s="404"/>
      <c r="P32935" s="404"/>
      <c r="Q32935" s="404"/>
      <c r="R32935" s="404"/>
      <c r="S32935" s="404"/>
      <c r="T32935" s="404"/>
    </row>
    <row r="32936" spans="12:20" ht="16.8">
      <c r="L32936" s="404"/>
      <c r="M32936" s="404"/>
      <c r="N32936" s="404"/>
      <c r="O32936" s="404"/>
      <c r="P32936" s="404"/>
      <c r="Q32936" s="404"/>
      <c r="R32936" s="404"/>
      <c r="S32936" s="404"/>
      <c r="T32936" s="404"/>
    </row>
    <row r="32937" spans="12:20" ht="16.8">
      <c r="L32937" s="404"/>
      <c r="M32937" s="404"/>
      <c r="N32937" s="404"/>
      <c r="O32937" s="404"/>
      <c r="P32937" s="404"/>
      <c r="Q32937" s="404"/>
      <c r="R32937" s="404"/>
      <c r="S32937" s="404"/>
      <c r="T32937" s="404"/>
    </row>
    <row r="32938" spans="12:20" ht="16.8">
      <c r="L32938" s="404"/>
      <c r="M32938" s="404"/>
      <c r="N32938" s="404"/>
      <c r="O32938" s="404"/>
      <c r="P32938" s="404"/>
      <c r="Q32938" s="404"/>
      <c r="R32938" s="404"/>
      <c r="S32938" s="404"/>
      <c r="T32938" s="404"/>
    </row>
    <row r="32939" spans="12:20" ht="16.8">
      <c r="L32939" s="404"/>
      <c r="M32939" s="404"/>
      <c r="N32939" s="404"/>
      <c r="O32939" s="404"/>
      <c r="P32939" s="404"/>
      <c r="Q32939" s="404"/>
      <c r="R32939" s="404"/>
      <c r="S32939" s="404"/>
      <c r="T32939" s="404"/>
    </row>
    <row r="32940" spans="12:20" ht="16.8">
      <c r="L32940" s="404"/>
      <c r="M32940" s="404"/>
      <c r="N32940" s="404"/>
      <c r="O32940" s="404"/>
      <c r="P32940" s="404"/>
      <c r="Q32940" s="404"/>
      <c r="R32940" s="404"/>
      <c r="S32940" s="404"/>
      <c r="T32940" s="404"/>
    </row>
    <row r="32941" spans="12:20" ht="16.8">
      <c r="L32941" s="404"/>
      <c r="M32941" s="404"/>
      <c r="N32941" s="404"/>
      <c r="O32941" s="404"/>
      <c r="P32941" s="404"/>
      <c r="Q32941" s="404"/>
      <c r="R32941" s="404"/>
      <c r="S32941" s="404"/>
      <c r="T32941" s="404"/>
    </row>
    <row r="32942" spans="12:20" ht="16.8">
      <c r="L32942" s="404"/>
      <c r="M32942" s="404"/>
      <c r="N32942" s="404"/>
      <c r="O32942" s="404"/>
      <c r="P32942" s="404"/>
      <c r="Q32942" s="404"/>
      <c r="R32942" s="404"/>
      <c r="S32942" s="404"/>
      <c r="T32942" s="404"/>
    </row>
    <row r="32943" spans="12:20" ht="16.8">
      <c r="L32943" s="404"/>
      <c r="M32943" s="404"/>
      <c r="N32943" s="404"/>
      <c r="O32943" s="404"/>
      <c r="P32943" s="404"/>
      <c r="Q32943" s="404"/>
      <c r="R32943" s="404"/>
      <c r="S32943" s="404"/>
      <c r="T32943" s="404"/>
    </row>
    <row r="32944" spans="12:20" ht="16.8">
      <c r="L32944" s="404"/>
      <c r="M32944" s="404"/>
      <c r="N32944" s="404"/>
      <c r="O32944" s="404"/>
      <c r="P32944" s="404"/>
      <c r="Q32944" s="404"/>
      <c r="R32944" s="404"/>
      <c r="S32944" s="404"/>
      <c r="T32944" s="404"/>
    </row>
    <row r="32945" spans="12:20" ht="16.8">
      <c r="L32945" s="404"/>
      <c r="M32945" s="404"/>
      <c r="N32945" s="404"/>
      <c r="O32945" s="404"/>
      <c r="P32945" s="404"/>
      <c r="Q32945" s="404"/>
      <c r="R32945" s="404"/>
      <c r="S32945" s="404"/>
      <c r="T32945" s="404"/>
    </row>
    <row r="32946" spans="12:20" ht="16.8">
      <c r="L32946" s="404"/>
      <c r="M32946" s="404"/>
      <c r="N32946" s="404"/>
      <c r="O32946" s="404"/>
      <c r="P32946" s="404"/>
      <c r="Q32946" s="404"/>
      <c r="R32946" s="404"/>
      <c r="S32946" s="404"/>
      <c r="T32946" s="404"/>
    </row>
    <row r="32947" spans="12:20" ht="16.8">
      <c r="L32947" s="404"/>
      <c r="M32947" s="404"/>
      <c r="N32947" s="404"/>
      <c r="O32947" s="404"/>
      <c r="P32947" s="404"/>
      <c r="Q32947" s="404"/>
      <c r="R32947" s="404"/>
      <c r="S32947" s="404"/>
      <c r="T32947" s="404"/>
    </row>
    <row r="32948" spans="12:20" ht="16.8">
      <c r="L32948" s="404"/>
      <c r="M32948" s="404"/>
      <c r="N32948" s="404"/>
      <c r="O32948" s="404"/>
      <c r="P32948" s="404"/>
      <c r="Q32948" s="404"/>
      <c r="R32948" s="404"/>
      <c r="S32948" s="404"/>
      <c r="T32948" s="404"/>
    </row>
    <row r="32949" spans="12:20" ht="16.8">
      <c r="L32949" s="404"/>
      <c r="M32949" s="404"/>
      <c r="N32949" s="404"/>
      <c r="O32949" s="404"/>
      <c r="P32949" s="404"/>
      <c r="Q32949" s="404"/>
      <c r="R32949" s="404"/>
      <c r="S32949" s="404"/>
      <c r="T32949" s="404"/>
    </row>
    <row r="32950" spans="12:20" ht="16.8">
      <c r="L32950" s="404"/>
      <c r="M32950" s="404"/>
      <c r="N32950" s="404"/>
      <c r="O32950" s="404"/>
      <c r="P32950" s="404"/>
      <c r="Q32950" s="404"/>
      <c r="R32950" s="404"/>
      <c r="S32950" s="404"/>
      <c r="T32950" s="404"/>
    </row>
    <row r="32951" spans="12:20" ht="16.8">
      <c r="L32951" s="404"/>
      <c r="M32951" s="404"/>
      <c r="N32951" s="404"/>
      <c r="O32951" s="404"/>
      <c r="P32951" s="404"/>
      <c r="Q32951" s="404"/>
      <c r="R32951" s="404"/>
      <c r="S32951" s="404"/>
      <c r="T32951" s="404"/>
    </row>
    <row r="32952" spans="12:20" ht="16.8">
      <c r="L32952" s="404"/>
      <c r="M32952" s="404"/>
      <c r="N32952" s="404"/>
      <c r="O32952" s="404"/>
      <c r="P32952" s="404"/>
      <c r="Q32952" s="404"/>
      <c r="R32952" s="404"/>
      <c r="S32952" s="404"/>
      <c r="T32952" s="404"/>
    </row>
    <row r="32953" spans="12:20" ht="16.8">
      <c r="L32953" s="404"/>
      <c r="M32953" s="404"/>
      <c r="N32953" s="404"/>
      <c r="O32953" s="404"/>
      <c r="P32953" s="404"/>
      <c r="Q32953" s="404"/>
      <c r="R32953" s="404"/>
      <c r="S32953" s="404"/>
      <c r="T32953" s="404"/>
    </row>
    <row r="32954" spans="12:20" ht="16.8">
      <c r="L32954" s="404"/>
      <c r="M32954" s="404"/>
      <c r="N32954" s="404"/>
      <c r="O32954" s="404"/>
      <c r="P32954" s="404"/>
      <c r="Q32954" s="404"/>
      <c r="R32954" s="404"/>
      <c r="S32954" s="404"/>
      <c r="T32954" s="404"/>
    </row>
    <row r="32955" spans="12:20" ht="16.8">
      <c r="L32955" s="404"/>
      <c r="M32955" s="404"/>
      <c r="N32955" s="404"/>
      <c r="O32955" s="404"/>
      <c r="P32955" s="404"/>
      <c r="Q32955" s="404"/>
      <c r="R32955" s="404"/>
      <c r="S32955" s="404"/>
      <c r="T32955" s="404"/>
    </row>
    <row r="32956" spans="12:20" ht="16.8">
      <c r="L32956" s="404"/>
      <c r="M32956" s="404"/>
      <c r="N32956" s="404"/>
      <c r="O32956" s="404"/>
      <c r="P32956" s="404"/>
      <c r="Q32956" s="404"/>
      <c r="R32956" s="404"/>
      <c r="S32956" s="404"/>
      <c r="T32956" s="404"/>
    </row>
    <row r="32957" spans="12:20" ht="16.8">
      <c r="L32957" s="404"/>
      <c r="M32957" s="404"/>
      <c r="N32957" s="404"/>
      <c r="O32957" s="404"/>
      <c r="P32957" s="404"/>
      <c r="Q32957" s="404"/>
      <c r="R32957" s="404"/>
      <c r="S32957" s="404"/>
      <c r="T32957" s="404"/>
    </row>
    <row r="32958" spans="12:20" ht="16.8">
      <c r="L32958" s="404"/>
      <c r="M32958" s="404"/>
      <c r="N32958" s="404"/>
      <c r="O32958" s="404"/>
      <c r="P32958" s="404"/>
      <c r="Q32958" s="404"/>
      <c r="R32958" s="404"/>
      <c r="S32958" s="404"/>
      <c r="T32958" s="404"/>
    </row>
    <row r="32959" spans="12:20" ht="16.8">
      <c r="L32959" s="404"/>
      <c r="M32959" s="404"/>
      <c r="N32959" s="404"/>
      <c r="O32959" s="404"/>
      <c r="P32959" s="404"/>
      <c r="Q32959" s="404"/>
      <c r="R32959" s="404"/>
      <c r="S32959" s="404"/>
      <c r="T32959" s="404"/>
    </row>
    <row r="32960" spans="12:20" ht="16.8">
      <c r="L32960" s="404"/>
      <c r="M32960" s="404"/>
      <c r="N32960" s="404"/>
      <c r="O32960" s="404"/>
      <c r="P32960" s="404"/>
      <c r="Q32960" s="404"/>
      <c r="R32960" s="404"/>
      <c r="S32960" s="404"/>
      <c r="T32960" s="404"/>
    </row>
    <row r="32961" spans="12:20" ht="16.8">
      <c r="L32961" s="404"/>
      <c r="M32961" s="404"/>
      <c r="N32961" s="404"/>
      <c r="O32961" s="404"/>
      <c r="P32961" s="404"/>
      <c r="Q32961" s="404"/>
      <c r="R32961" s="404"/>
      <c r="S32961" s="404"/>
      <c r="T32961" s="404"/>
    </row>
    <row r="32962" spans="12:20" ht="16.8">
      <c r="L32962" s="404"/>
      <c r="M32962" s="404"/>
      <c r="N32962" s="404"/>
      <c r="O32962" s="404"/>
      <c r="P32962" s="404"/>
      <c r="Q32962" s="404"/>
      <c r="R32962" s="404"/>
      <c r="S32962" s="404"/>
      <c r="T32962" s="404"/>
    </row>
    <row r="32963" spans="12:20" ht="16.8">
      <c r="L32963" s="404"/>
      <c r="M32963" s="404"/>
      <c r="N32963" s="404"/>
      <c r="O32963" s="404"/>
      <c r="P32963" s="404"/>
      <c r="Q32963" s="404"/>
      <c r="R32963" s="404"/>
      <c r="S32963" s="404"/>
      <c r="T32963" s="404"/>
    </row>
    <row r="32964" spans="12:20" ht="16.8">
      <c r="L32964" s="404"/>
      <c r="M32964" s="404"/>
      <c r="N32964" s="404"/>
      <c r="O32964" s="404"/>
      <c r="P32964" s="404"/>
      <c r="Q32964" s="404"/>
      <c r="R32964" s="404"/>
      <c r="S32964" s="404"/>
      <c r="T32964" s="404"/>
    </row>
    <row r="32965" spans="12:20" ht="16.8">
      <c r="L32965" s="404"/>
      <c r="M32965" s="404"/>
      <c r="N32965" s="404"/>
      <c r="O32965" s="404"/>
      <c r="P32965" s="404"/>
      <c r="Q32965" s="404"/>
      <c r="R32965" s="404"/>
      <c r="S32965" s="404"/>
      <c r="T32965" s="404"/>
    </row>
    <row r="32966" spans="12:20" ht="16.8">
      <c r="L32966" s="404"/>
      <c r="M32966" s="404"/>
      <c r="N32966" s="404"/>
      <c r="O32966" s="404"/>
      <c r="P32966" s="404"/>
      <c r="Q32966" s="404"/>
      <c r="R32966" s="404"/>
      <c r="S32966" s="404"/>
      <c r="T32966" s="404"/>
    </row>
    <row r="32967" spans="12:20" ht="16.8">
      <c r="L32967" s="404"/>
      <c r="M32967" s="404"/>
      <c r="N32967" s="404"/>
      <c r="O32967" s="404"/>
      <c r="P32967" s="404"/>
      <c r="Q32967" s="404"/>
      <c r="R32967" s="404"/>
      <c r="S32967" s="404"/>
      <c r="T32967" s="404"/>
    </row>
    <row r="32968" spans="12:20" ht="16.8">
      <c r="L32968" s="404"/>
      <c r="M32968" s="404"/>
      <c r="N32968" s="404"/>
      <c r="O32968" s="404"/>
      <c r="P32968" s="404"/>
      <c r="Q32968" s="404"/>
      <c r="R32968" s="404"/>
      <c r="S32968" s="404"/>
      <c r="T32968" s="404"/>
    </row>
    <row r="32969" spans="12:20" ht="16.8">
      <c r="L32969" s="404"/>
      <c r="M32969" s="404"/>
      <c r="N32969" s="404"/>
      <c r="O32969" s="404"/>
      <c r="P32969" s="404"/>
      <c r="Q32969" s="404"/>
      <c r="R32969" s="404"/>
      <c r="S32969" s="404"/>
      <c r="T32969" s="404"/>
    </row>
    <row r="32970" spans="12:20" ht="16.8">
      <c r="L32970" s="404"/>
      <c r="M32970" s="404"/>
      <c r="N32970" s="404"/>
      <c r="O32970" s="404"/>
      <c r="P32970" s="404"/>
      <c r="Q32970" s="404"/>
      <c r="R32970" s="404"/>
      <c r="S32970" s="404"/>
      <c r="T32970" s="404"/>
    </row>
    <row r="32971" spans="12:20" ht="16.8">
      <c r="L32971" s="404"/>
      <c r="M32971" s="404"/>
      <c r="N32971" s="404"/>
      <c r="O32971" s="404"/>
      <c r="P32971" s="404"/>
      <c r="Q32971" s="404"/>
      <c r="R32971" s="404"/>
      <c r="S32971" s="404"/>
      <c r="T32971" s="404"/>
    </row>
    <row r="32972" spans="12:20" ht="16.8">
      <c r="L32972" s="404"/>
      <c r="M32972" s="404"/>
      <c r="N32972" s="404"/>
      <c r="O32972" s="404"/>
      <c r="P32972" s="404"/>
      <c r="Q32972" s="404"/>
      <c r="R32972" s="404"/>
      <c r="S32972" s="404"/>
      <c r="T32972" s="404"/>
    </row>
    <row r="32973" spans="12:20" ht="16.8">
      <c r="L32973" s="404"/>
      <c r="M32973" s="404"/>
      <c r="N32973" s="404"/>
      <c r="O32973" s="404"/>
      <c r="P32973" s="404"/>
      <c r="Q32973" s="404"/>
      <c r="R32973" s="404"/>
      <c r="S32973" s="404"/>
      <c r="T32973" s="404"/>
    </row>
    <row r="32974" spans="12:20" ht="16.8">
      <c r="L32974" s="404"/>
      <c r="M32974" s="404"/>
      <c r="N32974" s="404"/>
      <c r="O32974" s="404"/>
      <c r="P32974" s="404"/>
      <c r="Q32974" s="404"/>
      <c r="R32974" s="404"/>
      <c r="S32974" s="404"/>
      <c r="T32974" s="404"/>
    </row>
    <row r="32975" spans="12:20" ht="16.8">
      <c r="L32975" s="404"/>
      <c r="M32975" s="404"/>
      <c r="N32975" s="404"/>
      <c r="O32975" s="404"/>
      <c r="P32975" s="404"/>
      <c r="Q32975" s="404"/>
      <c r="R32975" s="404"/>
      <c r="S32975" s="404"/>
      <c r="T32975" s="404"/>
    </row>
    <row r="32976" spans="12:20" ht="16.8">
      <c r="L32976" s="404"/>
      <c r="M32976" s="404"/>
      <c r="N32976" s="404"/>
      <c r="O32976" s="404"/>
      <c r="P32976" s="404"/>
      <c r="Q32976" s="404"/>
      <c r="R32976" s="404"/>
      <c r="S32976" s="404"/>
      <c r="T32976" s="404"/>
    </row>
    <row r="32977" spans="12:20" ht="16.8">
      <c r="L32977" s="404"/>
      <c r="M32977" s="404"/>
      <c r="N32977" s="404"/>
      <c r="O32977" s="404"/>
      <c r="P32977" s="404"/>
      <c r="Q32977" s="404"/>
      <c r="R32977" s="404"/>
      <c r="S32977" s="404"/>
      <c r="T32977" s="404"/>
    </row>
    <row r="32978" spans="12:20" ht="16.8">
      <c r="L32978" s="404"/>
      <c r="M32978" s="404"/>
      <c r="N32978" s="404"/>
      <c r="O32978" s="404"/>
      <c r="P32978" s="404"/>
      <c r="Q32978" s="404"/>
      <c r="R32978" s="404"/>
      <c r="S32978" s="404"/>
      <c r="T32978" s="404"/>
    </row>
    <row r="32979" spans="12:20" ht="16.8">
      <c r="L32979" s="404"/>
      <c r="M32979" s="404"/>
      <c r="N32979" s="404"/>
      <c r="O32979" s="404"/>
      <c r="P32979" s="404"/>
      <c r="Q32979" s="404"/>
      <c r="R32979" s="404"/>
      <c r="S32979" s="404"/>
      <c r="T32979" s="404"/>
    </row>
    <row r="32980" spans="12:20" ht="16.8">
      <c r="L32980" s="404"/>
      <c r="M32980" s="404"/>
      <c r="N32980" s="404"/>
      <c r="O32980" s="404"/>
      <c r="P32980" s="404"/>
      <c r="Q32980" s="404"/>
      <c r="R32980" s="404"/>
      <c r="S32980" s="404"/>
      <c r="T32980" s="404"/>
    </row>
    <row r="32981" spans="12:20" ht="16.8">
      <c r="L32981" s="404"/>
      <c r="M32981" s="404"/>
      <c r="N32981" s="404"/>
      <c r="O32981" s="404"/>
      <c r="P32981" s="404"/>
      <c r="Q32981" s="404"/>
      <c r="R32981" s="404"/>
      <c r="S32981" s="404"/>
      <c r="T32981" s="404"/>
    </row>
    <row r="32982" spans="12:20" ht="16.8">
      <c r="L32982" s="404"/>
      <c r="M32982" s="404"/>
      <c r="N32982" s="404"/>
      <c r="O32982" s="404"/>
      <c r="P32982" s="404"/>
      <c r="Q32982" s="404"/>
      <c r="R32982" s="404"/>
      <c r="S32982" s="404"/>
      <c r="T32982" s="404"/>
    </row>
    <row r="32983" spans="12:20" ht="16.8">
      <c r="L32983" s="404"/>
      <c r="M32983" s="404"/>
      <c r="N32983" s="404"/>
      <c r="O32983" s="404"/>
      <c r="P32983" s="404"/>
      <c r="Q32983" s="404"/>
      <c r="R32983" s="404"/>
      <c r="S32983" s="404"/>
      <c r="T32983" s="404"/>
    </row>
    <row r="32984" spans="12:20" ht="16.8">
      <c r="L32984" s="404"/>
      <c r="M32984" s="404"/>
      <c r="N32984" s="404"/>
      <c r="O32984" s="404"/>
      <c r="P32984" s="404"/>
      <c r="Q32984" s="404"/>
      <c r="R32984" s="404"/>
      <c r="S32984" s="404"/>
      <c r="T32984" s="404"/>
    </row>
    <row r="32985" spans="12:20" ht="16.8">
      <c r="L32985" s="404"/>
      <c r="M32985" s="404"/>
      <c r="N32985" s="404"/>
      <c r="O32985" s="404"/>
      <c r="P32985" s="404"/>
      <c r="Q32985" s="404"/>
      <c r="R32985" s="404"/>
      <c r="S32985" s="404"/>
      <c r="T32985" s="404"/>
    </row>
    <row r="32986" spans="12:20" ht="16.8">
      <c r="L32986" s="404"/>
      <c r="M32986" s="404"/>
      <c r="N32986" s="404"/>
      <c r="O32986" s="404"/>
      <c r="P32986" s="404"/>
      <c r="Q32986" s="404"/>
      <c r="R32986" s="404"/>
      <c r="S32986" s="404"/>
      <c r="T32986" s="404"/>
    </row>
    <row r="32987" spans="12:20" ht="16.8">
      <c r="L32987" s="404"/>
      <c r="M32987" s="404"/>
      <c r="N32987" s="404"/>
      <c r="O32987" s="404"/>
      <c r="P32987" s="404"/>
      <c r="Q32987" s="404"/>
      <c r="R32987" s="404"/>
      <c r="S32987" s="404"/>
      <c r="T32987" s="404"/>
    </row>
    <row r="32988" spans="12:20" ht="16.8">
      <c r="L32988" s="404"/>
      <c r="M32988" s="404"/>
      <c r="N32988" s="404"/>
      <c r="O32988" s="404"/>
      <c r="P32988" s="404"/>
      <c r="Q32988" s="404"/>
      <c r="R32988" s="404"/>
      <c r="S32988" s="404"/>
      <c r="T32988" s="404"/>
    </row>
    <row r="32989" spans="12:20" ht="16.8">
      <c r="L32989" s="404"/>
      <c r="M32989" s="404"/>
      <c r="N32989" s="404"/>
      <c r="O32989" s="404"/>
      <c r="P32989" s="404"/>
      <c r="Q32989" s="404"/>
      <c r="R32989" s="404"/>
      <c r="S32989" s="404"/>
      <c r="T32989" s="404"/>
    </row>
    <row r="32990" spans="12:20" ht="16.8">
      <c r="L32990" s="404"/>
      <c r="M32990" s="404"/>
      <c r="N32990" s="404"/>
      <c r="O32990" s="404"/>
      <c r="P32990" s="404"/>
      <c r="Q32990" s="404"/>
      <c r="R32990" s="404"/>
      <c r="S32990" s="404"/>
      <c r="T32990" s="404"/>
    </row>
    <row r="32991" spans="12:20" ht="16.8">
      <c r="L32991" s="404"/>
      <c r="M32991" s="404"/>
      <c r="N32991" s="404"/>
      <c r="O32991" s="404"/>
      <c r="P32991" s="404"/>
      <c r="Q32991" s="404"/>
      <c r="R32991" s="404"/>
      <c r="S32991" s="404"/>
      <c r="T32991" s="404"/>
    </row>
    <row r="32992" spans="12:20" ht="16.8">
      <c r="L32992" s="404"/>
      <c r="M32992" s="404"/>
      <c r="N32992" s="404"/>
      <c r="O32992" s="404"/>
      <c r="P32992" s="404"/>
      <c r="Q32992" s="404"/>
      <c r="R32992" s="404"/>
      <c r="S32992" s="404"/>
      <c r="T32992" s="404"/>
    </row>
    <row r="32993" spans="12:20" ht="16.8">
      <c r="L32993" s="404"/>
      <c r="M32993" s="404"/>
      <c r="N32993" s="404"/>
      <c r="O32993" s="404"/>
      <c r="P32993" s="404"/>
      <c r="Q32993" s="404"/>
      <c r="R32993" s="404"/>
      <c r="S32993" s="404"/>
      <c r="T32993" s="404"/>
    </row>
    <row r="32994" spans="12:20" ht="16.8">
      <c r="L32994" s="404"/>
      <c r="M32994" s="404"/>
      <c r="N32994" s="404"/>
      <c r="O32994" s="404"/>
      <c r="P32994" s="404"/>
      <c r="Q32994" s="404"/>
      <c r="R32994" s="404"/>
      <c r="S32994" s="404"/>
      <c r="T32994" s="404"/>
    </row>
    <row r="32995" spans="12:20" ht="16.8">
      <c r="L32995" s="404"/>
      <c r="M32995" s="404"/>
      <c r="N32995" s="404"/>
      <c r="O32995" s="404"/>
      <c r="P32995" s="404"/>
      <c r="Q32995" s="404"/>
      <c r="R32995" s="404"/>
      <c r="S32995" s="404"/>
      <c r="T32995" s="404"/>
    </row>
    <row r="32996" spans="12:20" ht="16.8">
      <c r="L32996" s="404"/>
      <c r="M32996" s="404"/>
      <c r="N32996" s="404"/>
      <c r="O32996" s="404"/>
      <c r="P32996" s="404"/>
      <c r="Q32996" s="404"/>
      <c r="R32996" s="404"/>
      <c r="S32996" s="404"/>
      <c r="T32996" s="404"/>
    </row>
    <row r="32997" spans="12:20" ht="16.8">
      <c r="L32997" s="404"/>
      <c r="M32997" s="404"/>
      <c r="N32997" s="404"/>
      <c r="O32997" s="404"/>
      <c r="P32997" s="404"/>
      <c r="Q32997" s="404"/>
      <c r="R32997" s="404"/>
      <c r="S32997" s="404"/>
      <c r="T32997" s="404"/>
    </row>
    <row r="32998" spans="12:20" ht="16.8">
      <c r="L32998" s="404"/>
      <c r="M32998" s="404"/>
      <c r="N32998" s="404"/>
      <c r="O32998" s="404"/>
      <c r="P32998" s="404"/>
      <c r="Q32998" s="404"/>
      <c r="R32998" s="404"/>
      <c r="S32998" s="404"/>
      <c r="T32998" s="404"/>
    </row>
    <row r="32999" spans="12:20" ht="16.8">
      <c r="L32999" s="404"/>
      <c r="M32999" s="404"/>
      <c r="N32999" s="404"/>
      <c r="O32999" s="404"/>
      <c r="P32999" s="404"/>
      <c r="Q32999" s="404"/>
      <c r="R32999" s="404"/>
      <c r="S32999" s="404"/>
      <c r="T32999" s="404"/>
    </row>
    <row r="33000" spans="12:20" ht="16.8">
      <c r="L33000" s="404"/>
      <c r="M33000" s="404"/>
      <c r="N33000" s="404"/>
      <c r="O33000" s="404"/>
      <c r="P33000" s="404"/>
      <c r="Q33000" s="404"/>
      <c r="R33000" s="404"/>
      <c r="S33000" s="404"/>
      <c r="T33000" s="404"/>
    </row>
    <row r="33001" spans="12:20" ht="16.8">
      <c r="L33001" s="404"/>
      <c r="M33001" s="404"/>
      <c r="N33001" s="404"/>
      <c r="O33001" s="404"/>
      <c r="P33001" s="404"/>
      <c r="Q33001" s="404"/>
      <c r="R33001" s="404"/>
      <c r="S33001" s="404"/>
      <c r="T33001" s="404"/>
    </row>
    <row r="33002" spans="12:20" ht="16.8">
      <c r="L33002" s="404"/>
      <c r="M33002" s="404"/>
      <c r="N33002" s="404"/>
      <c r="O33002" s="404"/>
      <c r="P33002" s="404"/>
      <c r="Q33002" s="404"/>
      <c r="R33002" s="404"/>
      <c r="S33002" s="404"/>
      <c r="T33002" s="404"/>
    </row>
    <row r="33003" spans="12:20" ht="16.8">
      <c r="L33003" s="404"/>
      <c r="M33003" s="404"/>
      <c r="N33003" s="404"/>
      <c r="O33003" s="404"/>
      <c r="P33003" s="404"/>
      <c r="Q33003" s="404"/>
      <c r="R33003" s="404"/>
      <c r="S33003" s="404"/>
      <c r="T33003" s="404"/>
    </row>
    <row r="33004" spans="12:20" ht="16.8">
      <c r="L33004" s="404"/>
      <c r="M33004" s="404"/>
      <c r="N33004" s="404"/>
      <c r="O33004" s="404"/>
      <c r="P33004" s="404"/>
      <c r="Q33004" s="404"/>
      <c r="R33004" s="404"/>
      <c r="S33004" s="404"/>
      <c r="T33004" s="404"/>
    </row>
    <row r="33005" spans="12:20" ht="16.8">
      <c r="L33005" s="404"/>
      <c r="M33005" s="404"/>
      <c r="N33005" s="404"/>
      <c r="O33005" s="404"/>
      <c r="P33005" s="404"/>
      <c r="Q33005" s="404"/>
      <c r="R33005" s="404"/>
      <c r="S33005" s="404"/>
      <c r="T33005" s="404"/>
    </row>
    <row r="33006" spans="12:20" ht="16.8">
      <c r="L33006" s="404"/>
      <c r="M33006" s="404"/>
      <c r="N33006" s="404"/>
      <c r="O33006" s="404"/>
      <c r="P33006" s="404"/>
      <c r="Q33006" s="404"/>
      <c r="R33006" s="404"/>
      <c r="S33006" s="404"/>
      <c r="T33006" s="404"/>
    </row>
    <row r="33007" spans="12:20" ht="16.8">
      <c r="L33007" s="404"/>
      <c r="M33007" s="404"/>
      <c r="N33007" s="404"/>
      <c r="O33007" s="404"/>
      <c r="P33007" s="404"/>
      <c r="Q33007" s="404"/>
      <c r="R33007" s="404"/>
      <c r="S33007" s="404"/>
      <c r="T33007" s="404"/>
    </row>
    <row r="33008" spans="12:20" ht="16.8">
      <c r="L33008" s="404"/>
      <c r="M33008" s="404"/>
      <c r="N33008" s="404"/>
      <c r="O33008" s="404"/>
      <c r="P33008" s="404"/>
      <c r="Q33008" s="404"/>
      <c r="R33008" s="404"/>
      <c r="S33008" s="404"/>
      <c r="T33008" s="404"/>
    </row>
    <row r="33009" spans="12:20" ht="16.8">
      <c r="L33009" s="404"/>
      <c r="M33009" s="404"/>
      <c r="N33009" s="404"/>
      <c r="O33009" s="404"/>
      <c r="P33009" s="404"/>
      <c r="Q33009" s="404"/>
      <c r="R33009" s="404"/>
      <c r="S33009" s="404"/>
      <c r="T33009" s="404"/>
    </row>
    <row r="33010" spans="12:20" ht="16.8">
      <c r="L33010" s="404"/>
      <c r="M33010" s="404"/>
      <c r="N33010" s="404"/>
      <c r="O33010" s="404"/>
      <c r="P33010" s="404"/>
      <c r="Q33010" s="404"/>
      <c r="R33010" s="404"/>
      <c r="S33010" s="404"/>
      <c r="T33010" s="404"/>
    </row>
    <row r="33011" spans="12:20" ht="16.8">
      <c r="L33011" s="404"/>
      <c r="M33011" s="404"/>
      <c r="N33011" s="404"/>
      <c r="O33011" s="404"/>
      <c r="P33011" s="404"/>
      <c r="Q33011" s="404"/>
      <c r="R33011" s="404"/>
      <c r="S33011" s="404"/>
      <c r="T33011" s="404"/>
    </row>
    <row r="33012" spans="12:20" ht="16.8">
      <c r="L33012" s="404"/>
      <c r="M33012" s="404"/>
      <c r="N33012" s="404"/>
      <c r="O33012" s="404"/>
      <c r="P33012" s="404"/>
      <c r="Q33012" s="404"/>
      <c r="R33012" s="404"/>
      <c r="S33012" s="404"/>
      <c r="T33012" s="404"/>
    </row>
    <row r="33013" spans="12:20" ht="16.8">
      <c r="L33013" s="404"/>
      <c r="M33013" s="404"/>
      <c r="N33013" s="404"/>
      <c r="O33013" s="404"/>
      <c r="P33013" s="404"/>
      <c r="Q33013" s="404"/>
      <c r="R33013" s="404"/>
      <c r="S33013" s="404"/>
      <c r="T33013" s="404"/>
    </row>
    <row r="33014" spans="12:20" ht="16.8">
      <c r="L33014" s="404"/>
      <c r="M33014" s="404"/>
      <c r="N33014" s="404"/>
      <c r="O33014" s="404"/>
      <c r="P33014" s="404"/>
      <c r="Q33014" s="404"/>
      <c r="R33014" s="404"/>
      <c r="S33014" s="404"/>
      <c r="T33014" s="404"/>
    </row>
    <row r="33015" spans="12:20" ht="16.8">
      <c r="L33015" s="404"/>
      <c r="M33015" s="404"/>
      <c r="N33015" s="404"/>
      <c r="O33015" s="404"/>
      <c r="P33015" s="404"/>
      <c r="Q33015" s="404"/>
      <c r="R33015" s="404"/>
      <c r="S33015" s="404"/>
      <c r="T33015" s="404"/>
    </row>
    <row r="33016" spans="12:20" ht="16.8">
      <c r="L33016" s="404"/>
      <c r="M33016" s="404"/>
      <c r="N33016" s="404"/>
      <c r="O33016" s="404"/>
      <c r="P33016" s="404"/>
      <c r="Q33016" s="404"/>
      <c r="R33016" s="404"/>
      <c r="S33016" s="404"/>
      <c r="T33016" s="404"/>
    </row>
    <row r="33017" spans="12:20" ht="16.8">
      <c r="L33017" s="404"/>
      <c r="M33017" s="404"/>
      <c r="N33017" s="404"/>
      <c r="O33017" s="404"/>
      <c r="P33017" s="404"/>
      <c r="Q33017" s="404"/>
      <c r="R33017" s="404"/>
      <c r="S33017" s="404"/>
      <c r="T33017" s="404"/>
    </row>
    <row r="33018" spans="12:20" ht="16.8">
      <c r="L33018" s="404"/>
      <c r="M33018" s="404"/>
      <c r="N33018" s="404"/>
      <c r="O33018" s="404"/>
      <c r="P33018" s="404"/>
      <c r="Q33018" s="404"/>
      <c r="R33018" s="404"/>
      <c r="S33018" s="404"/>
      <c r="T33018" s="404"/>
    </row>
    <row r="33019" spans="12:20" ht="16.8">
      <c r="L33019" s="404"/>
      <c r="M33019" s="404"/>
      <c r="N33019" s="404"/>
      <c r="O33019" s="404"/>
      <c r="P33019" s="404"/>
      <c r="Q33019" s="404"/>
      <c r="R33019" s="404"/>
      <c r="S33019" s="404"/>
      <c r="T33019" s="404"/>
    </row>
    <row r="33020" spans="12:20" ht="16.8">
      <c r="L33020" s="404"/>
      <c r="M33020" s="404"/>
      <c r="N33020" s="404"/>
      <c r="O33020" s="404"/>
      <c r="P33020" s="404"/>
      <c r="Q33020" s="404"/>
      <c r="R33020" s="404"/>
      <c r="S33020" s="404"/>
      <c r="T33020" s="404"/>
    </row>
    <row r="33021" spans="12:20" ht="16.8">
      <c r="L33021" s="404"/>
      <c r="M33021" s="404"/>
      <c r="N33021" s="404"/>
      <c r="O33021" s="404"/>
      <c r="P33021" s="404"/>
      <c r="Q33021" s="404"/>
      <c r="R33021" s="404"/>
      <c r="S33021" s="404"/>
      <c r="T33021" s="404"/>
    </row>
    <row r="33022" spans="12:20" ht="16.8">
      <c r="L33022" s="404"/>
      <c r="M33022" s="404"/>
      <c r="N33022" s="404"/>
      <c r="O33022" s="404"/>
      <c r="P33022" s="404"/>
      <c r="Q33022" s="404"/>
      <c r="R33022" s="404"/>
      <c r="S33022" s="404"/>
      <c r="T33022" s="404"/>
    </row>
    <row r="33023" spans="12:20" ht="16.8">
      <c r="L33023" s="404"/>
      <c r="M33023" s="404"/>
      <c r="N33023" s="404"/>
      <c r="O33023" s="404"/>
      <c r="P33023" s="404"/>
      <c r="Q33023" s="404"/>
      <c r="R33023" s="404"/>
      <c r="S33023" s="404"/>
      <c r="T33023" s="404"/>
    </row>
    <row r="33024" spans="12:20" ht="16.8">
      <c r="L33024" s="404"/>
      <c r="M33024" s="404"/>
      <c r="N33024" s="404"/>
      <c r="O33024" s="404"/>
      <c r="P33024" s="404"/>
      <c r="Q33024" s="404"/>
      <c r="R33024" s="404"/>
      <c r="S33024" s="404"/>
      <c r="T33024" s="404"/>
    </row>
    <row r="33025" spans="12:20" ht="16.8">
      <c r="L33025" s="404"/>
      <c r="M33025" s="404"/>
      <c r="N33025" s="404"/>
      <c r="O33025" s="404"/>
      <c r="P33025" s="404"/>
      <c r="Q33025" s="404"/>
      <c r="R33025" s="404"/>
      <c r="S33025" s="404"/>
      <c r="T33025" s="404"/>
    </row>
    <row r="33026" spans="12:20" ht="16.8">
      <c r="L33026" s="404"/>
      <c r="M33026" s="404"/>
      <c r="N33026" s="404"/>
      <c r="O33026" s="404"/>
      <c r="P33026" s="404"/>
      <c r="Q33026" s="404"/>
      <c r="R33026" s="404"/>
      <c r="S33026" s="404"/>
      <c r="T33026" s="404"/>
    </row>
    <row r="33027" spans="12:20" ht="16.8">
      <c r="L33027" s="404"/>
      <c r="M33027" s="404"/>
      <c r="N33027" s="404"/>
      <c r="O33027" s="404"/>
      <c r="P33027" s="404"/>
      <c r="Q33027" s="404"/>
      <c r="R33027" s="404"/>
      <c r="S33027" s="404"/>
      <c r="T33027" s="404"/>
    </row>
    <row r="33028" spans="12:20" ht="16.8">
      <c r="L33028" s="404"/>
      <c r="M33028" s="404"/>
      <c r="N33028" s="404"/>
      <c r="O33028" s="404"/>
      <c r="P33028" s="404"/>
      <c r="Q33028" s="404"/>
      <c r="R33028" s="404"/>
      <c r="S33028" s="404"/>
      <c r="T33028" s="404"/>
    </row>
    <row r="33029" spans="12:20" ht="16.8">
      <c r="L33029" s="404"/>
      <c r="M33029" s="404"/>
      <c r="N33029" s="404"/>
      <c r="O33029" s="404"/>
      <c r="P33029" s="404"/>
      <c r="Q33029" s="404"/>
      <c r="R33029" s="404"/>
      <c r="S33029" s="404"/>
      <c r="T33029" s="404"/>
    </row>
    <row r="33030" spans="12:20" ht="16.8">
      <c r="L33030" s="404"/>
      <c r="M33030" s="404"/>
      <c r="N33030" s="404"/>
      <c r="O33030" s="404"/>
      <c r="P33030" s="404"/>
      <c r="Q33030" s="404"/>
      <c r="R33030" s="404"/>
      <c r="S33030" s="404"/>
      <c r="T33030" s="404"/>
    </row>
    <row r="33031" spans="12:20" ht="16.8">
      <c r="L33031" s="404"/>
      <c r="M33031" s="404"/>
      <c r="N33031" s="404"/>
      <c r="O33031" s="404"/>
      <c r="P33031" s="404"/>
      <c r="Q33031" s="404"/>
      <c r="R33031" s="404"/>
      <c r="S33031" s="404"/>
      <c r="T33031" s="404"/>
    </row>
    <row r="33032" spans="12:20" ht="16.8">
      <c r="L33032" s="404"/>
      <c r="M33032" s="404"/>
      <c r="N33032" s="404"/>
      <c r="O33032" s="404"/>
      <c r="P33032" s="404"/>
      <c r="Q33032" s="404"/>
      <c r="R33032" s="404"/>
      <c r="S33032" s="404"/>
      <c r="T33032" s="404"/>
    </row>
    <row r="33033" spans="12:20" ht="16.8">
      <c r="L33033" s="404"/>
      <c r="M33033" s="404"/>
      <c r="N33033" s="404"/>
      <c r="O33033" s="404"/>
      <c r="P33033" s="404"/>
      <c r="Q33033" s="404"/>
      <c r="R33033" s="404"/>
      <c r="S33033" s="404"/>
      <c r="T33033" s="404"/>
    </row>
    <row r="33034" spans="12:20" ht="16.8">
      <c r="L33034" s="404"/>
      <c r="M33034" s="404"/>
      <c r="N33034" s="404"/>
      <c r="O33034" s="404"/>
      <c r="P33034" s="404"/>
      <c r="Q33034" s="404"/>
      <c r="R33034" s="404"/>
      <c r="S33034" s="404"/>
      <c r="T33034" s="404"/>
    </row>
    <row r="33035" spans="12:20" ht="16.8">
      <c r="L33035" s="404"/>
      <c r="M33035" s="404"/>
      <c r="N33035" s="404"/>
      <c r="O33035" s="404"/>
      <c r="P33035" s="404"/>
      <c r="Q33035" s="404"/>
      <c r="R33035" s="404"/>
      <c r="S33035" s="404"/>
      <c r="T33035" s="404"/>
    </row>
    <row r="33036" spans="12:20" ht="16.8">
      <c r="L33036" s="404"/>
      <c r="M33036" s="404"/>
      <c r="N33036" s="404"/>
      <c r="O33036" s="404"/>
      <c r="P33036" s="404"/>
      <c r="Q33036" s="404"/>
      <c r="R33036" s="404"/>
      <c r="S33036" s="404"/>
      <c r="T33036" s="404"/>
    </row>
    <row r="33037" spans="12:20" ht="16.8">
      <c r="L33037" s="404"/>
      <c r="M33037" s="404"/>
      <c r="N33037" s="404"/>
      <c r="O33037" s="404"/>
      <c r="P33037" s="404"/>
      <c r="Q33037" s="404"/>
      <c r="R33037" s="404"/>
      <c r="S33037" s="404"/>
      <c r="T33037" s="404"/>
    </row>
    <row r="33038" spans="12:20" ht="16.8">
      <c r="L33038" s="404"/>
      <c r="M33038" s="404"/>
      <c r="N33038" s="404"/>
      <c r="O33038" s="404"/>
      <c r="P33038" s="404"/>
      <c r="Q33038" s="404"/>
      <c r="R33038" s="404"/>
      <c r="S33038" s="404"/>
      <c r="T33038" s="404"/>
    </row>
    <row r="33039" spans="12:20" ht="16.8">
      <c r="L33039" s="404"/>
      <c r="M33039" s="404"/>
      <c r="N33039" s="404"/>
      <c r="O33039" s="404"/>
      <c r="P33039" s="404"/>
      <c r="Q33039" s="404"/>
      <c r="R33039" s="404"/>
      <c r="S33039" s="404"/>
      <c r="T33039" s="404"/>
    </row>
    <row r="33040" spans="12:20" ht="16.8">
      <c r="L33040" s="404"/>
      <c r="M33040" s="404"/>
      <c r="N33040" s="404"/>
      <c r="O33040" s="404"/>
      <c r="P33040" s="404"/>
      <c r="Q33040" s="404"/>
      <c r="R33040" s="404"/>
      <c r="S33040" s="404"/>
      <c r="T33040" s="404"/>
    </row>
    <row r="33041" spans="12:20" ht="16.8">
      <c r="L33041" s="404"/>
      <c r="M33041" s="404"/>
      <c r="N33041" s="404"/>
      <c r="O33041" s="404"/>
      <c r="P33041" s="404"/>
      <c r="Q33041" s="404"/>
      <c r="R33041" s="404"/>
      <c r="S33041" s="404"/>
      <c r="T33041" s="404"/>
    </row>
    <row r="33042" spans="12:20" ht="16.8">
      <c r="L33042" s="404"/>
      <c r="M33042" s="404"/>
      <c r="N33042" s="404"/>
      <c r="O33042" s="404"/>
      <c r="P33042" s="404"/>
      <c r="Q33042" s="404"/>
      <c r="R33042" s="404"/>
      <c r="S33042" s="404"/>
      <c r="T33042" s="404"/>
    </row>
    <row r="33043" spans="12:20" ht="16.8">
      <c r="L33043" s="404"/>
      <c r="M33043" s="404"/>
      <c r="N33043" s="404"/>
      <c r="O33043" s="404"/>
      <c r="P33043" s="404"/>
      <c r="Q33043" s="404"/>
      <c r="R33043" s="404"/>
      <c r="S33043" s="404"/>
      <c r="T33043" s="404"/>
    </row>
    <row r="33044" spans="12:20" ht="16.8">
      <c r="L33044" s="404"/>
      <c r="M33044" s="404"/>
      <c r="N33044" s="404"/>
      <c r="O33044" s="404"/>
      <c r="P33044" s="404"/>
      <c r="Q33044" s="404"/>
      <c r="R33044" s="404"/>
      <c r="S33044" s="404"/>
      <c r="T33044" s="404"/>
    </row>
    <row r="33045" spans="12:20" ht="16.8">
      <c r="L33045" s="404"/>
      <c r="M33045" s="404"/>
      <c r="N33045" s="404"/>
      <c r="O33045" s="404"/>
      <c r="P33045" s="404"/>
      <c r="Q33045" s="404"/>
      <c r="R33045" s="404"/>
      <c r="S33045" s="404"/>
      <c r="T33045" s="404"/>
    </row>
    <row r="33046" spans="12:20" ht="16.8">
      <c r="L33046" s="404"/>
      <c r="M33046" s="404"/>
      <c r="N33046" s="404"/>
      <c r="O33046" s="404"/>
      <c r="P33046" s="404"/>
      <c r="Q33046" s="404"/>
      <c r="R33046" s="404"/>
      <c r="S33046" s="404"/>
      <c r="T33046" s="404"/>
    </row>
    <row r="33047" spans="12:20" ht="16.8">
      <c r="L33047" s="404"/>
      <c r="M33047" s="404"/>
      <c r="N33047" s="404"/>
      <c r="O33047" s="404"/>
      <c r="P33047" s="404"/>
      <c r="Q33047" s="404"/>
      <c r="R33047" s="404"/>
      <c r="S33047" s="404"/>
      <c r="T33047" s="404"/>
    </row>
    <row r="33048" spans="12:20" ht="16.8">
      <c r="L33048" s="404"/>
      <c r="M33048" s="404"/>
      <c r="N33048" s="404"/>
      <c r="O33048" s="404"/>
      <c r="P33048" s="404"/>
      <c r="Q33048" s="404"/>
      <c r="R33048" s="404"/>
      <c r="S33048" s="404"/>
      <c r="T33048" s="404"/>
    </row>
    <row r="33049" spans="12:20" ht="16.8">
      <c r="L33049" s="404"/>
      <c r="M33049" s="404"/>
      <c r="N33049" s="404"/>
      <c r="O33049" s="404"/>
      <c r="P33049" s="404"/>
      <c r="Q33049" s="404"/>
      <c r="R33049" s="404"/>
      <c r="S33049" s="404"/>
      <c r="T33049" s="404"/>
    </row>
    <row r="33050" spans="12:20" ht="16.8">
      <c r="L33050" s="404"/>
      <c r="M33050" s="404"/>
      <c r="N33050" s="404"/>
      <c r="O33050" s="404"/>
      <c r="P33050" s="404"/>
      <c r="Q33050" s="404"/>
      <c r="R33050" s="404"/>
      <c r="S33050" s="404"/>
      <c r="T33050" s="404"/>
    </row>
    <row r="33051" spans="12:20" ht="16.8">
      <c r="L33051" s="404"/>
      <c r="M33051" s="404"/>
      <c r="N33051" s="404"/>
      <c r="O33051" s="404"/>
      <c r="P33051" s="404"/>
      <c r="Q33051" s="404"/>
      <c r="R33051" s="404"/>
      <c r="S33051" s="404"/>
      <c r="T33051" s="404"/>
    </row>
    <row r="33052" spans="12:20" ht="16.8">
      <c r="L33052" s="404"/>
      <c r="M33052" s="404"/>
      <c r="N33052" s="404"/>
      <c r="O33052" s="404"/>
      <c r="P33052" s="404"/>
      <c r="Q33052" s="404"/>
      <c r="R33052" s="404"/>
      <c r="S33052" s="404"/>
      <c r="T33052" s="404"/>
    </row>
    <row r="33053" spans="12:20" ht="16.8">
      <c r="L33053" s="404"/>
      <c r="M33053" s="404"/>
      <c r="N33053" s="404"/>
      <c r="O33053" s="404"/>
      <c r="P33053" s="404"/>
      <c r="Q33053" s="404"/>
      <c r="R33053" s="404"/>
      <c r="S33053" s="404"/>
      <c r="T33053" s="404"/>
    </row>
    <row r="33054" spans="12:20" ht="16.8">
      <c r="L33054" s="404"/>
      <c r="M33054" s="404"/>
      <c r="N33054" s="404"/>
      <c r="O33054" s="404"/>
      <c r="P33054" s="404"/>
      <c r="Q33054" s="404"/>
      <c r="R33054" s="404"/>
      <c r="S33054" s="404"/>
      <c r="T33054" s="404"/>
    </row>
    <row r="33055" spans="12:20" ht="16.8">
      <c r="L33055" s="404"/>
      <c r="M33055" s="404"/>
      <c r="N33055" s="404"/>
      <c r="O33055" s="404"/>
      <c r="P33055" s="404"/>
      <c r="Q33055" s="404"/>
      <c r="R33055" s="404"/>
      <c r="S33055" s="404"/>
      <c r="T33055" s="404"/>
    </row>
    <row r="33056" spans="12:20" ht="16.8">
      <c r="L33056" s="404"/>
      <c r="M33056" s="404"/>
      <c r="N33056" s="404"/>
      <c r="O33056" s="404"/>
      <c r="P33056" s="404"/>
      <c r="Q33056" s="404"/>
      <c r="R33056" s="404"/>
      <c r="S33056" s="404"/>
      <c r="T33056" s="404"/>
    </row>
    <row r="33057" spans="12:20" ht="16.8">
      <c r="L33057" s="404"/>
      <c r="M33057" s="404"/>
      <c r="N33057" s="404"/>
      <c r="O33057" s="404"/>
      <c r="P33057" s="404"/>
      <c r="Q33057" s="404"/>
      <c r="R33057" s="404"/>
      <c r="S33057" s="404"/>
      <c r="T33057" s="404"/>
    </row>
    <row r="33058" spans="12:20" ht="16.8">
      <c r="L33058" s="404"/>
      <c r="M33058" s="404"/>
      <c r="N33058" s="404"/>
      <c r="O33058" s="404"/>
      <c r="P33058" s="404"/>
      <c r="Q33058" s="404"/>
      <c r="R33058" s="404"/>
      <c r="S33058" s="404"/>
      <c r="T33058" s="404"/>
    </row>
    <row r="33059" spans="12:20" ht="16.8">
      <c r="L33059" s="404"/>
      <c r="M33059" s="404"/>
      <c r="N33059" s="404"/>
      <c r="O33059" s="404"/>
      <c r="P33059" s="404"/>
      <c r="Q33059" s="404"/>
      <c r="R33059" s="404"/>
      <c r="S33059" s="404"/>
      <c r="T33059" s="404"/>
    </row>
    <row r="33060" spans="12:20" ht="16.8">
      <c r="L33060" s="404"/>
      <c r="M33060" s="404"/>
      <c r="N33060" s="404"/>
      <c r="O33060" s="404"/>
      <c r="P33060" s="404"/>
      <c r="Q33060" s="404"/>
      <c r="R33060" s="404"/>
      <c r="S33060" s="404"/>
      <c r="T33060" s="404"/>
    </row>
    <row r="33061" spans="12:20" ht="16.8">
      <c r="L33061" s="404"/>
      <c r="M33061" s="404"/>
      <c r="N33061" s="404"/>
      <c r="O33061" s="404"/>
      <c r="P33061" s="404"/>
      <c r="Q33061" s="404"/>
      <c r="R33061" s="404"/>
      <c r="S33061" s="404"/>
      <c r="T33061" s="404"/>
    </row>
    <row r="33062" spans="12:20" ht="16.8">
      <c r="L33062" s="404"/>
      <c r="M33062" s="404"/>
      <c r="N33062" s="404"/>
      <c r="O33062" s="404"/>
      <c r="P33062" s="404"/>
      <c r="Q33062" s="404"/>
      <c r="R33062" s="404"/>
      <c r="S33062" s="404"/>
      <c r="T33062" s="404"/>
    </row>
    <row r="33063" spans="12:20" ht="16.8">
      <c r="L33063" s="404"/>
      <c r="M33063" s="404"/>
      <c r="N33063" s="404"/>
      <c r="O33063" s="404"/>
      <c r="P33063" s="404"/>
      <c r="Q33063" s="404"/>
      <c r="R33063" s="404"/>
      <c r="S33063" s="404"/>
      <c r="T33063" s="404"/>
    </row>
    <row r="33064" spans="12:20" ht="16.8">
      <c r="L33064" s="404"/>
      <c r="M33064" s="404"/>
      <c r="N33064" s="404"/>
      <c r="O33064" s="404"/>
      <c r="P33064" s="404"/>
      <c r="Q33064" s="404"/>
      <c r="R33064" s="404"/>
      <c r="S33064" s="404"/>
      <c r="T33064" s="404"/>
    </row>
    <row r="33065" spans="12:20" ht="16.8">
      <c r="L33065" s="404"/>
      <c r="M33065" s="404"/>
      <c r="N33065" s="404"/>
      <c r="O33065" s="404"/>
      <c r="P33065" s="404"/>
      <c r="Q33065" s="404"/>
      <c r="R33065" s="404"/>
      <c r="S33065" s="404"/>
      <c r="T33065" s="404"/>
    </row>
    <row r="33066" spans="12:20" ht="16.8">
      <c r="L33066" s="404"/>
      <c r="M33066" s="404"/>
      <c r="N33066" s="404"/>
      <c r="O33066" s="404"/>
      <c r="P33066" s="404"/>
      <c r="Q33066" s="404"/>
      <c r="R33066" s="404"/>
      <c r="S33066" s="404"/>
      <c r="T33066" s="404"/>
    </row>
    <row r="33067" spans="12:20" ht="16.8">
      <c r="L33067" s="404"/>
      <c r="M33067" s="404"/>
      <c r="N33067" s="404"/>
      <c r="O33067" s="404"/>
      <c r="P33067" s="404"/>
      <c r="Q33067" s="404"/>
      <c r="R33067" s="404"/>
      <c r="S33067" s="404"/>
      <c r="T33067" s="404"/>
    </row>
    <row r="33068" spans="12:20" ht="16.8">
      <c r="L33068" s="404"/>
      <c r="M33068" s="404"/>
      <c r="N33068" s="404"/>
      <c r="O33068" s="404"/>
      <c r="P33068" s="404"/>
      <c r="Q33068" s="404"/>
      <c r="R33068" s="404"/>
      <c r="S33068" s="404"/>
      <c r="T33068" s="404"/>
    </row>
    <row r="33069" spans="12:20" ht="16.8">
      <c r="L33069" s="404"/>
      <c r="M33069" s="404"/>
      <c r="N33069" s="404"/>
      <c r="O33069" s="404"/>
      <c r="P33069" s="404"/>
      <c r="Q33069" s="404"/>
      <c r="R33069" s="404"/>
      <c r="S33069" s="404"/>
      <c r="T33069" s="404"/>
    </row>
    <row r="33070" spans="12:20" ht="16.8">
      <c r="L33070" s="404"/>
      <c r="M33070" s="404"/>
      <c r="N33070" s="404"/>
      <c r="O33070" s="404"/>
      <c r="P33070" s="404"/>
      <c r="Q33070" s="404"/>
      <c r="R33070" s="404"/>
      <c r="S33070" s="404"/>
      <c r="T33070" s="404"/>
    </row>
    <row r="33071" spans="12:20" ht="16.8">
      <c r="L33071" s="404"/>
      <c r="M33071" s="404"/>
      <c r="N33071" s="404"/>
      <c r="O33071" s="404"/>
      <c r="P33071" s="404"/>
      <c r="Q33071" s="404"/>
      <c r="R33071" s="404"/>
      <c r="S33071" s="404"/>
      <c r="T33071" s="404"/>
    </row>
    <row r="33072" spans="12:20" ht="16.8">
      <c r="L33072" s="404"/>
      <c r="M33072" s="404"/>
      <c r="N33072" s="404"/>
      <c r="O33072" s="404"/>
      <c r="P33072" s="404"/>
      <c r="Q33072" s="404"/>
      <c r="R33072" s="404"/>
      <c r="S33072" s="404"/>
      <c r="T33072" s="404"/>
    </row>
    <row r="33073" spans="12:20" ht="16.8">
      <c r="L33073" s="404"/>
      <c r="M33073" s="404"/>
      <c r="N33073" s="404"/>
      <c r="O33073" s="404"/>
      <c r="P33073" s="404"/>
      <c r="Q33073" s="404"/>
      <c r="R33073" s="404"/>
      <c r="S33073" s="404"/>
      <c r="T33073" s="404"/>
    </row>
    <row r="33074" spans="12:20" ht="16.8">
      <c r="L33074" s="404"/>
      <c r="M33074" s="404"/>
      <c r="N33074" s="404"/>
      <c r="O33074" s="404"/>
      <c r="P33074" s="404"/>
      <c r="Q33074" s="404"/>
      <c r="R33074" s="404"/>
      <c r="S33074" s="404"/>
      <c r="T33074" s="404"/>
    </row>
    <row r="33075" spans="12:20" ht="16.8">
      <c r="L33075" s="404"/>
      <c r="M33075" s="404"/>
      <c r="N33075" s="404"/>
      <c r="O33075" s="404"/>
      <c r="P33075" s="404"/>
      <c r="Q33075" s="404"/>
      <c r="R33075" s="404"/>
      <c r="S33075" s="404"/>
      <c r="T33075" s="404"/>
    </row>
    <row r="33076" spans="12:20" ht="16.8">
      <c r="L33076" s="404"/>
      <c r="M33076" s="404"/>
      <c r="N33076" s="404"/>
      <c r="O33076" s="404"/>
      <c r="P33076" s="404"/>
      <c r="Q33076" s="404"/>
      <c r="R33076" s="404"/>
      <c r="S33076" s="404"/>
      <c r="T33076" s="404"/>
    </row>
    <row r="33077" spans="12:20" ht="16.8">
      <c r="L33077" s="404"/>
      <c r="M33077" s="404"/>
      <c r="N33077" s="404"/>
      <c r="O33077" s="404"/>
      <c r="P33077" s="404"/>
      <c r="Q33077" s="404"/>
      <c r="R33077" s="404"/>
      <c r="S33077" s="404"/>
      <c r="T33077" s="404"/>
    </row>
    <row r="33078" spans="12:20" ht="16.8">
      <c r="L33078" s="404"/>
      <c r="M33078" s="404"/>
      <c r="N33078" s="404"/>
      <c r="O33078" s="404"/>
      <c r="P33078" s="404"/>
      <c r="Q33078" s="404"/>
      <c r="R33078" s="404"/>
      <c r="S33078" s="404"/>
      <c r="T33078" s="404"/>
    </row>
    <row r="33079" spans="12:20" ht="16.8">
      <c r="L33079" s="404"/>
      <c r="M33079" s="404"/>
      <c r="N33079" s="404"/>
      <c r="O33079" s="404"/>
      <c r="P33079" s="404"/>
      <c r="Q33079" s="404"/>
      <c r="R33079" s="404"/>
      <c r="S33079" s="404"/>
      <c r="T33079" s="404"/>
    </row>
    <row r="33080" spans="12:20" ht="16.8">
      <c r="L33080" s="404"/>
      <c r="M33080" s="404"/>
      <c r="N33080" s="404"/>
      <c r="O33080" s="404"/>
      <c r="P33080" s="404"/>
      <c r="Q33080" s="404"/>
      <c r="R33080" s="404"/>
      <c r="S33080" s="404"/>
      <c r="T33080" s="404"/>
    </row>
    <row r="33081" spans="12:20" ht="16.8">
      <c r="L33081" s="404"/>
      <c r="M33081" s="404"/>
      <c r="N33081" s="404"/>
      <c r="O33081" s="404"/>
      <c r="P33081" s="404"/>
      <c r="Q33081" s="404"/>
      <c r="R33081" s="404"/>
      <c r="S33081" s="404"/>
      <c r="T33081" s="404"/>
    </row>
    <row r="33082" spans="12:20" ht="16.8">
      <c r="L33082" s="404"/>
      <c r="M33082" s="404"/>
      <c r="N33082" s="404"/>
      <c r="O33082" s="404"/>
      <c r="P33082" s="404"/>
      <c r="Q33082" s="404"/>
      <c r="R33082" s="404"/>
      <c r="S33082" s="404"/>
      <c r="T33082" s="404"/>
    </row>
    <row r="33083" spans="12:20" ht="16.8">
      <c r="L33083" s="404"/>
      <c r="M33083" s="404"/>
      <c r="N33083" s="404"/>
      <c r="O33083" s="404"/>
      <c r="P33083" s="404"/>
      <c r="Q33083" s="404"/>
      <c r="R33083" s="404"/>
      <c r="S33083" s="404"/>
      <c r="T33083" s="404"/>
    </row>
    <row r="33084" spans="12:20" ht="16.8">
      <c r="L33084" s="404"/>
      <c r="M33084" s="404"/>
      <c r="N33084" s="404"/>
      <c r="O33084" s="404"/>
      <c r="P33084" s="404"/>
      <c r="Q33084" s="404"/>
      <c r="R33084" s="404"/>
      <c r="S33084" s="404"/>
      <c r="T33084" s="404"/>
    </row>
    <row r="33085" spans="12:20" ht="16.8">
      <c r="L33085" s="404"/>
      <c r="M33085" s="404"/>
      <c r="N33085" s="404"/>
      <c r="O33085" s="404"/>
      <c r="P33085" s="404"/>
      <c r="Q33085" s="404"/>
      <c r="R33085" s="404"/>
      <c r="S33085" s="404"/>
      <c r="T33085" s="404"/>
    </row>
    <row r="33086" spans="12:20" ht="16.8">
      <c r="L33086" s="404"/>
      <c r="M33086" s="404"/>
      <c r="N33086" s="404"/>
      <c r="O33086" s="404"/>
      <c r="P33086" s="404"/>
      <c r="Q33086" s="404"/>
      <c r="R33086" s="404"/>
      <c r="S33086" s="404"/>
      <c r="T33086" s="404"/>
    </row>
    <row r="33087" spans="12:20" ht="16.8">
      <c r="L33087" s="404"/>
      <c r="M33087" s="404"/>
      <c r="N33087" s="404"/>
      <c r="O33087" s="404"/>
      <c r="P33087" s="404"/>
      <c r="Q33087" s="404"/>
      <c r="R33087" s="404"/>
      <c r="S33087" s="404"/>
      <c r="T33087" s="404"/>
    </row>
    <row r="33088" spans="12:20" ht="16.8">
      <c r="L33088" s="404"/>
      <c r="M33088" s="404"/>
      <c r="N33088" s="404"/>
      <c r="O33088" s="404"/>
      <c r="P33088" s="404"/>
      <c r="Q33088" s="404"/>
      <c r="R33088" s="404"/>
      <c r="S33088" s="404"/>
      <c r="T33088" s="404"/>
    </row>
    <row r="33089" spans="12:20" ht="16.8">
      <c r="L33089" s="404"/>
      <c r="M33089" s="404"/>
      <c r="N33089" s="404"/>
      <c r="O33089" s="404"/>
      <c r="P33089" s="404"/>
      <c r="Q33089" s="404"/>
      <c r="R33089" s="404"/>
      <c r="S33089" s="404"/>
      <c r="T33089" s="404"/>
    </row>
    <row r="33090" spans="12:20" ht="16.8">
      <c r="L33090" s="404"/>
      <c r="M33090" s="404"/>
      <c r="N33090" s="404"/>
      <c r="O33090" s="404"/>
      <c r="P33090" s="404"/>
      <c r="Q33090" s="404"/>
      <c r="R33090" s="404"/>
      <c r="S33090" s="404"/>
      <c r="T33090" s="404"/>
    </row>
    <row r="33091" spans="12:20" ht="16.8">
      <c r="L33091" s="404"/>
      <c r="M33091" s="404"/>
      <c r="N33091" s="404"/>
      <c r="O33091" s="404"/>
      <c r="P33091" s="404"/>
      <c r="Q33091" s="404"/>
      <c r="R33091" s="404"/>
      <c r="S33091" s="404"/>
      <c r="T33091" s="404"/>
    </row>
    <row r="33092" spans="12:20" ht="16.8">
      <c r="L33092" s="404"/>
      <c r="M33092" s="404"/>
      <c r="N33092" s="404"/>
      <c r="O33092" s="404"/>
      <c r="P33092" s="404"/>
      <c r="Q33092" s="404"/>
      <c r="R33092" s="404"/>
      <c r="S33092" s="404"/>
      <c r="T33092" s="404"/>
    </row>
    <row r="33093" spans="12:20" ht="16.8">
      <c r="L33093" s="404"/>
      <c r="M33093" s="404"/>
      <c r="N33093" s="404"/>
      <c r="O33093" s="404"/>
      <c r="P33093" s="404"/>
      <c r="Q33093" s="404"/>
      <c r="R33093" s="404"/>
      <c r="S33093" s="404"/>
      <c r="T33093" s="404"/>
    </row>
    <row r="33094" spans="12:20" ht="16.8">
      <c r="L33094" s="404"/>
      <c r="M33094" s="404"/>
      <c r="N33094" s="404"/>
      <c r="O33094" s="404"/>
      <c r="P33094" s="404"/>
      <c r="Q33094" s="404"/>
      <c r="R33094" s="404"/>
      <c r="S33094" s="404"/>
      <c r="T33094" s="404"/>
    </row>
    <row r="33095" spans="12:20" ht="16.8">
      <c r="L33095" s="404"/>
      <c r="M33095" s="404"/>
      <c r="N33095" s="404"/>
      <c r="O33095" s="404"/>
      <c r="P33095" s="404"/>
      <c r="Q33095" s="404"/>
      <c r="R33095" s="404"/>
      <c r="S33095" s="404"/>
      <c r="T33095" s="404"/>
    </row>
    <row r="33096" spans="12:20" ht="16.8">
      <c r="L33096" s="404"/>
      <c r="M33096" s="404"/>
      <c r="N33096" s="404"/>
      <c r="O33096" s="404"/>
      <c r="P33096" s="404"/>
      <c r="Q33096" s="404"/>
      <c r="R33096" s="404"/>
      <c r="S33096" s="404"/>
      <c r="T33096" s="404"/>
    </row>
    <row r="33097" spans="12:20" ht="16.8">
      <c r="L33097" s="404"/>
      <c r="M33097" s="404"/>
      <c r="N33097" s="404"/>
      <c r="O33097" s="404"/>
      <c r="P33097" s="404"/>
      <c r="Q33097" s="404"/>
      <c r="R33097" s="404"/>
      <c r="S33097" s="404"/>
      <c r="T33097" s="404"/>
    </row>
    <row r="33098" spans="12:20" ht="16.8">
      <c r="L33098" s="404"/>
      <c r="M33098" s="404"/>
      <c r="N33098" s="404"/>
      <c r="O33098" s="404"/>
      <c r="P33098" s="404"/>
      <c r="Q33098" s="404"/>
      <c r="R33098" s="404"/>
      <c r="S33098" s="404"/>
      <c r="T33098" s="404"/>
    </row>
    <row r="33099" spans="12:20" ht="16.8">
      <c r="L33099" s="404"/>
      <c r="M33099" s="404"/>
      <c r="N33099" s="404"/>
      <c r="O33099" s="404"/>
      <c r="P33099" s="404"/>
      <c r="Q33099" s="404"/>
      <c r="R33099" s="404"/>
      <c r="S33099" s="404"/>
      <c r="T33099" s="404"/>
    </row>
    <row r="33100" spans="12:20" ht="16.8">
      <c r="L33100" s="404"/>
      <c r="M33100" s="404"/>
      <c r="N33100" s="404"/>
      <c r="O33100" s="404"/>
      <c r="P33100" s="404"/>
      <c r="Q33100" s="404"/>
      <c r="R33100" s="404"/>
      <c r="S33100" s="404"/>
      <c r="T33100" s="404"/>
    </row>
    <row r="33101" spans="12:20" ht="16.8">
      <c r="L33101" s="404"/>
      <c r="M33101" s="404"/>
      <c r="N33101" s="404"/>
      <c r="O33101" s="404"/>
      <c r="P33101" s="404"/>
      <c r="Q33101" s="404"/>
      <c r="R33101" s="404"/>
      <c r="S33101" s="404"/>
      <c r="T33101" s="404"/>
    </row>
    <row r="33102" spans="12:20" ht="16.8">
      <c r="L33102" s="404"/>
      <c r="M33102" s="404"/>
      <c r="N33102" s="404"/>
      <c r="O33102" s="404"/>
      <c r="P33102" s="404"/>
      <c r="Q33102" s="404"/>
      <c r="R33102" s="404"/>
      <c r="S33102" s="404"/>
      <c r="T33102" s="404"/>
    </row>
    <row r="33103" spans="12:20" ht="16.8">
      <c r="L33103" s="404"/>
      <c r="M33103" s="404"/>
      <c r="N33103" s="404"/>
      <c r="O33103" s="404"/>
      <c r="P33103" s="404"/>
      <c r="Q33103" s="404"/>
      <c r="R33103" s="404"/>
      <c r="S33103" s="404"/>
      <c r="T33103" s="404"/>
    </row>
    <row r="33104" spans="12:20" ht="16.8">
      <c r="L33104" s="404"/>
      <c r="M33104" s="404"/>
      <c r="N33104" s="404"/>
      <c r="O33104" s="404"/>
      <c r="P33104" s="404"/>
      <c r="Q33104" s="404"/>
      <c r="R33104" s="404"/>
      <c r="S33104" s="404"/>
      <c r="T33104" s="404"/>
    </row>
    <row r="33105" spans="12:20" ht="16.8">
      <c r="L33105" s="404"/>
      <c r="M33105" s="404"/>
      <c r="N33105" s="404"/>
      <c r="O33105" s="404"/>
      <c r="P33105" s="404"/>
      <c r="Q33105" s="404"/>
      <c r="R33105" s="404"/>
      <c r="S33105" s="404"/>
      <c r="T33105" s="404"/>
    </row>
    <row r="33106" spans="12:20" ht="16.8">
      <c r="L33106" s="404"/>
      <c r="M33106" s="404"/>
      <c r="N33106" s="404"/>
      <c r="O33106" s="404"/>
      <c r="P33106" s="404"/>
      <c r="Q33106" s="404"/>
      <c r="R33106" s="404"/>
      <c r="S33106" s="404"/>
      <c r="T33106" s="404"/>
    </row>
    <row r="33107" spans="12:20" ht="16.8">
      <c r="L33107" s="404"/>
      <c r="M33107" s="404"/>
      <c r="N33107" s="404"/>
      <c r="O33107" s="404"/>
      <c r="P33107" s="404"/>
      <c r="Q33107" s="404"/>
      <c r="R33107" s="404"/>
      <c r="S33107" s="404"/>
      <c r="T33107" s="404"/>
    </row>
    <row r="33108" spans="12:20" ht="16.8">
      <c r="L33108" s="404"/>
      <c r="M33108" s="404"/>
      <c r="N33108" s="404"/>
      <c r="O33108" s="404"/>
      <c r="P33108" s="404"/>
      <c r="Q33108" s="404"/>
      <c r="R33108" s="404"/>
      <c r="S33108" s="404"/>
      <c r="T33108" s="404"/>
    </row>
    <row r="33109" spans="12:20" ht="16.8">
      <c r="L33109" s="404"/>
      <c r="M33109" s="404"/>
      <c r="N33109" s="404"/>
      <c r="O33109" s="404"/>
      <c r="P33109" s="404"/>
      <c r="Q33109" s="404"/>
      <c r="R33109" s="404"/>
      <c r="S33109" s="404"/>
      <c r="T33109" s="404"/>
    </row>
    <row r="33110" spans="12:20" ht="16.8">
      <c r="L33110" s="404"/>
      <c r="M33110" s="404"/>
      <c r="N33110" s="404"/>
      <c r="O33110" s="404"/>
      <c r="P33110" s="404"/>
      <c r="Q33110" s="404"/>
      <c r="R33110" s="404"/>
      <c r="S33110" s="404"/>
      <c r="T33110" s="404"/>
    </row>
    <row r="33111" spans="12:20" ht="16.8">
      <c r="L33111" s="404"/>
      <c r="M33111" s="404"/>
      <c r="N33111" s="404"/>
      <c r="O33111" s="404"/>
      <c r="P33111" s="404"/>
      <c r="Q33111" s="404"/>
      <c r="R33111" s="404"/>
      <c r="S33111" s="404"/>
      <c r="T33111" s="404"/>
    </row>
    <row r="33112" spans="12:20" ht="16.8">
      <c r="L33112" s="404"/>
      <c r="M33112" s="404"/>
      <c r="N33112" s="404"/>
      <c r="O33112" s="404"/>
      <c r="P33112" s="404"/>
      <c r="Q33112" s="404"/>
      <c r="R33112" s="404"/>
      <c r="S33112" s="404"/>
      <c r="T33112" s="404"/>
    </row>
    <row r="33113" spans="12:20" ht="16.8">
      <c r="L33113" s="404"/>
      <c r="M33113" s="404"/>
      <c r="N33113" s="404"/>
      <c r="O33113" s="404"/>
      <c r="P33113" s="404"/>
      <c r="Q33113" s="404"/>
      <c r="R33113" s="404"/>
      <c r="S33113" s="404"/>
      <c r="T33113" s="404"/>
    </row>
    <row r="33114" spans="12:20" ht="16.8">
      <c r="L33114" s="404"/>
      <c r="M33114" s="404"/>
      <c r="N33114" s="404"/>
      <c r="O33114" s="404"/>
      <c r="P33114" s="404"/>
      <c r="Q33114" s="404"/>
      <c r="R33114" s="404"/>
      <c r="S33114" s="404"/>
      <c r="T33114" s="404"/>
    </row>
    <row r="33115" spans="12:20" ht="16.8">
      <c r="L33115" s="404"/>
      <c r="M33115" s="404"/>
      <c r="N33115" s="404"/>
      <c r="O33115" s="404"/>
      <c r="P33115" s="404"/>
      <c r="Q33115" s="404"/>
      <c r="R33115" s="404"/>
      <c r="S33115" s="404"/>
      <c r="T33115" s="404"/>
    </row>
    <row r="33116" spans="12:20" ht="16.8">
      <c r="L33116" s="404"/>
      <c r="M33116" s="404"/>
      <c r="N33116" s="404"/>
      <c r="O33116" s="404"/>
      <c r="P33116" s="404"/>
      <c r="Q33116" s="404"/>
      <c r="R33116" s="404"/>
      <c r="S33116" s="404"/>
      <c r="T33116" s="404"/>
    </row>
    <row r="33117" spans="12:20" ht="16.8">
      <c r="L33117" s="404"/>
      <c r="M33117" s="404"/>
      <c r="N33117" s="404"/>
      <c r="O33117" s="404"/>
      <c r="P33117" s="404"/>
      <c r="Q33117" s="404"/>
      <c r="R33117" s="404"/>
      <c r="S33117" s="404"/>
      <c r="T33117" s="404"/>
    </row>
    <row r="33118" spans="12:20" ht="16.8">
      <c r="L33118" s="404"/>
      <c r="M33118" s="404"/>
      <c r="N33118" s="404"/>
      <c r="O33118" s="404"/>
      <c r="P33118" s="404"/>
      <c r="Q33118" s="404"/>
      <c r="R33118" s="404"/>
      <c r="S33118" s="404"/>
      <c r="T33118" s="404"/>
    </row>
    <row r="33119" spans="12:20" ht="16.8">
      <c r="L33119" s="404"/>
      <c r="M33119" s="404"/>
      <c r="N33119" s="404"/>
      <c r="O33119" s="404"/>
      <c r="P33119" s="404"/>
      <c r="Q33119" s="404"/>
      <c r="R33119" s="404"/>
      <c r="S33119" s="404"/>
      <c r="T33119" s="404"/>
    </row>
    <row r="33120" spans="12:20" ht="16.8">
      <c r="L33120" s="404"/>
      <c r="M33120" s="404"/>
      <c r="N33120" s="404"/>
      <c r="O33120" s="404"/>
      <c r="P33120" s="404"/>
      <c r="Q33120" s="404"/>
      <c r="R33120" s="404"/>
      <c r="S33120" s="404"/>
      <c r="T33120" s="404"/>
    </row>
    <row r="33121" spans="12:20" ht="16.8">
      <c r="L33121" s="404"/>
      <c r="M33121" s="404"/>
      <c r="N33121" s="404"/>
      <c r="O33121" s="404"/>
      <c r="P33121" s="404"/>
      <c r="Q33121" s="404"/>
      <c r="R33121" s="404"/>
      <c r="S33121" s="404"/>
      <c r="T33121" s="404"/>
    </row>
    <row r="33122" spans="12:20" ht="16.8">
      <c r="L33122" s="404"/>
      <c r="M33122" s="404"/>
      <c r="N33122" s="404"/>
      <c r="O33122" s="404"/>
      <c r="P33122" s="404"/>
      <c r="Q33122" s="404"/>
      <c r="R33122" s="404"/>
      <c r="S33122" s="404"/>
      <c r="T33122" s="404"/>
    </row>
    <row r="33123" spans="12:20" ht="16.8">
      <c r="L33123" s="404"/>
      <c r="M33123" s="404"/>
      <c r="N33123" s="404"/>
      <c r="O33123" s="404"/>
      <c r="P33123" s="404"/>
      <c r="Q33123" s="404"/>
      <c r="R33123" s="404"/>
      <c r="S33123" s="404"/>
      <c r="T33123" s="404"/>
    </row>
    <row r="33124" spans="12:20" ht="16.8">
      <c r="L33124" s="404"/>
      <c r="M33124" s="404"/>
      <c r="N33124" s="404"/>
      <c r="O33124" s="404"/>
      <c r="P33124" s="404"/>
      <c r="Q33124" s="404"/>
      <c r="R33124" s="404"/>
      <c r="S33124" s="404"/>
      <c r="T33124" s="404"/>
    </row>
    <row r="33125" spans="12:20" ht="16.8">
      <c r="L33125" s="404"/>
      <c r="M33125" s="404"/>
      <c r="N33125" s="404"/>
      <c r="O33125" s="404"/>
      <c r="P33125" s="404"/>
      <c r="Q33125" s="404"/>
      <c r="R33125" s="404"/>
      <c r="S33125" s="404"/>
      <c r="T33125" s="404"/>
    </row>
    <row r="33126" spans="12:20" ht="16.8">
      <c r="L33126" s="404"/>
      <c r="M33126" s="404"/>
      <c r="N33126" s="404"/>
      <c r="O33126" s="404"/>
      <c r="P33126" s="404"/>
      <c r="Q33126" s="404"/>
      <c r="R33126" s="404"/>
      <c r="S33126" s="404"/>
      <c r="T33126" s="404"/>
    </row>
    <row r="33127" spans="12:20" ht="16.8">
      <c r="L33127" s="404"/>
      <c r="M33127" s="404"/>
      <c r="N33127" s="404"/>
      <c r="O33127" s="404"/>
      <c r="P33127" s="404"/>
      <c r="Q33127" s="404"/>
      <c r="R33127" s="404"/>
      <c r="S33127" s="404"/>
      <c r="T33127" s="404"/>
    </row>
    <row r="33128" spans="12:20" ht="16.8">
      <c r="L33128" s="404"/>
      <c r="M33128" s="404"/>
      <c r="N33128" s="404"/>
      <c r="O33128" s="404"/>
      <c r="P33128" s="404"/>
      <c r="Q33128" s="404"/>
      <c r="R33128" s="404"/>
      <c r="S33128" s="404"/>
      <c r="T33128" s="404"/>
    </row>
    <row r="33129" spans="12:20" ht="16.8">
      <c r="L33129" s="404"/>
      <c r="M33129" s="404"/>
      <c r="N33129" s="404"/>
      <c r="O33129" s="404"/>
      <c r="P33129" s="404"/>
      <c r="Q33129" s="404"/>
      <c r="R33129" s="404"/>
      <c r="S33129" s="404"/>
      <c r="T33129" s="404"/>
    </row>
    <row r="33130" spans="12:20" ht="16.8">
      <c r="L33130" s="404"/>
      <c r="M33130" s="404"/>
      <c r="N33130" s="404"/>
      <c r="O33130" s="404"/>
      <c r="P33130" s="404"/>
      <c r="Q33130" s="404"/>
      <c r="R33130" s="404"/>
      <c r="S33130" s="404"/>
      <c r="T33130" s="404"/>
    </row>
    <row r="33131" spans="12:20" ht="16.8">
      <c r="L33131" s="404"/>
      <c r="M33131" s="404"/>
      <c r="N33131" s="404"/>
      <c r="O33131" s="404"/>
      <c r="P33131" s="404"/>
      <c r="Q33131" s="404"/>
      <c r="R33131" s="404"/>
      <c r="S33131" s="404"/>
      <c r="T33131" s="404"/>
    </row>
    <row r="33132" spans="12:20" ht="16.8">
      <c r="L33132" s="404"/>
      <c r="M33132" s="404"/>
      <c r="N33132" s="404"/>
      <c r="O33132" s="404"/>
      <c r="P33132" s="404"/>
      <c r="Q33132" s="404"/>
      <c r="R33132" s="404"/>
      <c r="S33132" s="404"/>
      <c r="T33132" s="404"/>
    </row>
    <row r="33133" spans="12:20" ht="16.8">
      <c r="L33133" s="404"/>
      <c r="M33133" s="404"/>
      <c r="N33133" s="404"/>
      <c r="O33133" s="404"/>
      <c r="P33133" s="404"/>
      <c r="Q33133" s="404"/>
      <c r="R33133" s="404"/>
      <c r="S33133" s="404"/>
      <c r="T33133" s="404"/>
    </row>
    <row r="33134" spans="12:20" ht="16.8">
      <c r="L33134" s="404"/>
      <c r="M33134" s="404"/>
      <c r="N33134" s="404"/>
      <c r="O33134" s="404"/>
      <c r="P33134" s="404"/>
      <c r="Q33134" s="404"/>
      <c r="R33134" s="404"/>
      <c r="S33134" s="404"/>
      <c r="T33134" s="404"/>
    </row>
    <row r="33135" spans="12:20" ht="16.8">
      <c r="L33135" s="404"/>
      <c r="M33135" s="404"/>
      <c r="N33135" s="404"/>
      <c r="O33135" s="404"/>
      <c r="P33135" s="404"/>
      <c r="Q33135" s="404"/>
      <c r="R33135" s="404"/>
      <c r="S33135" s="404"/>
      <c r="T33135" s="404"/>
    </row>
    <row r="33136" spans="12:20" ht="16.8">
      <c r="L33136" s="404"/>
      <c r="M33136" s="404"/>
      <c r="N33136" s="404"/>
      <c r="O33136" s="404"/>
      <c r="P33136" s="404"/>
      <c r="Q33136" s="404"/>
      <c r="R33136" s="404"/>
      <c r="S33136" s="404"/>
      <c r="T33136" s="404"/>
    </row>
    <row r="33137" spans="12:20" ht="16.8">
      <c r="L33137" s="404"/>
      <c r="M33137" s="404"/>
      <c r="N33137" s="404"/>
      <c r="O33137" s="404"/>
      <c r="P33137" s="404"/>
      <c r="Q33137" s="404"/>
      <c r="R33137" s="404"/>
      <c r="S33137" s="404"/>
      <c r="T33137" s="404"/>
    </row>
    <row r="33138" spans="12:20" ht="16.8">
      <c r="L33138" s="404"/>
      <c r="M33138" s="404"/>
      <c r="N33138" s="404"/>
      <c r="O33138" s="404"/>
      <c r="P33138" s="404"/>
      <c r="Q33138" s="404"/>
      <c r="R33138" s="404"/>
      <c r="S33138" s="404"/>
      <c r="T33138" s="404"/>
    </row>
    <row r="33139" spans="12:20" ht="16.8">
      <c r="L33139" s="404"/>
      <c r="M33139" s="404"/>
      <c r="N33139" s="404"/>
      <c r="O33139" s="404"/>
      <c r="P33139" s="404"/>
      <c r="Q33139" s="404"/>
      <c r="R33139" s="404"/>
      <c r="S33139" s="404"/>
      <c r="T33139" s="404"/>
    </row>
    <row r="33140" spans="12:20" ht="16.8">
      <c r="L33140" s="404"/>
      <c r="M33140" s="404"/>
      <c r="N33140" s="404"/>
      <c r="O33140" s="404"/>
      <c r="P33140" s="404"/>
      <c r="Q33140" s="404"/>
      <c r="R33140" s="404"/>
      <c r="S33140" s="404"/>
      <c r="T33140" s="404"/>
    </row>
    <row r="33141" spans="12:20" ht="16.8">
      <c r="L33141" s="404"/>
      <c r="M33141" s="404"/>
      <c r="N33141" s="404"/>
      <c r="O33141" s="404"/>
      <c r="P33141" s="404"/>
      <c r="Q33141" s="404"/>
      <c r="R33141" s="404"/>
      <c r="S33141" s="404"/>
      <c r="T33141" s="404"/>
    </row>
    <row r="33142" spans="12:20" ht="16.8">
      <c r="L33142" s="404"/>
      <c r="M33142" s="404"/>
      <c r="N33142" s="404"/>
      <c r="O33142" s="404"/>
      <c r="P33142" s="404"/>
      <c r="Q33142" s="404"/>
      <c r="R33142" s="404"/>
      <c r="S33142" s="404"/>
      <c r="T33142" s="404"/>
    </row>
    <row r="33143" spans="12:20" ht="16.8">
      <c r="L33143" s="404"/>
      <c r="M33143" s="404"/>
      <c r="N33143" s="404"/>
      <c r="O33143" s="404"/>
      <c r="P33143" s="404"/>
      <c r="Q33143" s="404"/>
      <c r="R33143" s="404"/>
      <c r="S33143" s="404"/>
      <c r="T33143" s="404"/>
    </row>
    <row r="33144" spans="12:20" ht="16.8">
      <c r="L33144" s="404"/>
      <c r="M33144" s="404"/>
      <c r="N33144" s="404"/>
      <c r="O33144" s="404"/>
      <c r="P33144" s="404"/>
      <c r="Q33144" s="404"/>
      <c r="R33144" s="404"/>
      <c r="S33144" s="404"/>
      <c r="T33144" s="404"/>
    </row>
    <row r="33145" spans="12:20" ht="16.8">
      <c r="L33145" s="404"/>
      <c r="M33145" s="404"/>
      <c r="N33145" s="404"/>
      <c r="O33145" s="404"/>
      <c r="P33145" s="404"/>
      <c r="Q33145" s="404"/>
      <c r="R33145" s="404"/>
      <c r="S33145" s="404"/>
      <c r="T33145" s="404"/>
    </row>
    <row r="33146" spans="12:20" ht="16.8">
      <c r="L33146" s="404"/>
      <c r="M33146" s="404"/>
      <c r="N33146" s="404"/>
      <c r="O33146" s="404"/>
      <c r="P33146" s="404"/>
      <c r="Q33146" s="404"/>
      <c r="R33146" s="404"/>
      <c r="S33146" s="404"/>
      <c r="T33146" s="404"/>
    </row>
    <row r="33147" spans="12:20" ht="16.8">
      <c r="L33147" s="404"/>
      <c r="M33147" s="404"/>
      <c r="N33147" s="404"/>
      <c r="O33147" s="404"/>
      <c r="P33147" s="404"/>
      <c r="Q33147" s="404"/>
      <c r="R33147" s="404"/>
      <c r="S33147" s="404"/>
      <c r="T33147" s="404"/>
    </row>
    <row r="33148" spans="12:20" ht="16.8">
      <c r="L33148" s="404"/>
      <c r="M33148" s="404"/>
      <c r="N33148" s="404"/>
      <c r="O33148" s="404"/>
      <c r="P33148" s="404"/>
      <c r="Q33148" s="404"/>
      <c r="R33148" s="404"/>
      <c r="S33148" s="404"/>
      <c r="T33148" s="404"/>
    </row>
    <row r="33149" spans="12:20" ht="16.8">
      <c r="L33149" s="404"/>
      <c r="M33149" s="404"/>
      <c r="N33149" s="404"/>
      <c r="O33149" s="404"/>
      <c r="P33149" s="404"/>
      <c r="Q33149" s="404"/>
      <c r="R33149" s="404"/>
      <c r="S33149" s="404"/>
      <c r="T33149" s="404"/>
    </row>
    <row r="33150" spans="12:20" ht="16.8">
      <c r="L33150" s="404"/>
      <c r="M33150" s="404"/>
      <c r="N33150" s="404"/>
      <c r="O33150" s="404"/>
      <c r="P33150" s="404"/>
      <c r="Q33150" s="404"/>
      <c r="R33150" s="404"/>
      <c r="S33150" s="404"/>
      <c r="T33150" s="404"/>
    </row>
    <row r="33151" spans="12:20" ht="16.8">
      <c r="L33151" s="404"/>
      <c r="M33151" s="404"/>
      <c r="N33151" s="404"/>
      <c r="O33151" s="404"/>
      <c r="P33151" s="404"/>
      <c r="Q33151" s="404"/>
      <c r="R33151" s="404"/>
      <c r="S33151" s="404"/>
      <c r="T33151" s="404"/>
    </row>
    <row r="33152" spans="12:20" ht="16.8">
      <c r="L33152" s="404"/>
      <c r="M33152" s="404"/>
      <c r="N33152" s="404"/>
      <c r="O33152" s="404"/>
      <c r="P33152" s="404"/>
      <c r="Q33152" s="404"/>
      <c r="R33152" s="404"/>
      <c r="S33152" s="404"/>
      <c r="T33152" s="404"/>
    </row>
    <row r="33153" spans="12:20" ht="16.8">
      <c r="L33153" s="404"/>
      <c r="M33153" s="404"/>
      <c r="N33153" s="404"/>
      <c r="O33153" s="404"/>
      <c r="P33153" s="404"/>
      <c r="Q33153" s="404"/>
      <c r="R33153" s="404"/>
      <c r="S33153" s="404"/>
      <c r="T33153" s="404"/>
    </row>
    <row r="33154" spans="12:20" ht="16.8">
      <c r="L33154" s="404"/>
      <c r="M33154" s="404"/>
      <c r="N33154" s="404"/>
      <c r="O33154" s="404"/>
      <c r="P33154" s="404"/>
      <c r="Q33154" s="404"/>
      <c r="R33154" s="404"/>
      <c r="S33154" s="404"/>
      <c r="T33154" s="404"/>
    </row>
    <row r="33155" spans="12:20" ht="16.8">
      <c r="L33155" s="404"/>
      <c r="M33155" s="404"/>
      <c r="N33155" s="404"/>
      <c r="O33155" s="404"/>
      <c r="P33155" s="404"/>
      <c r="Q33155" s="404"/>
      <c r="R33155" s="404"/>
      <c r="S33155" s="404"/>
      <c r="T33155" s="404"/>
    </row>
    <row r="33156" spans="12:20" ht="16.8">
      <c r="L33156" s="404"/>
      <c r="M33156" s="404"/>
      <c r="N33156" s="404"/>
      <c r="O33156" s="404"/>
      <c r="P33156" s="404"/>
      <c r="Q33156" s="404"/>
      <c r="R33156" s="404"/>
      <c r="S33156" s="404"/>
      <c r="T33156" s="404"/>
    </row>
    <row r="33157" spans="12:20" ht="16.8">
      <c r="L33157" s="404"/>
      <c r="M33157" s="404"/>
      <c r="N33157" s="404"/>
      <c r="O33157" s="404"/>
      <c r="P33157" s="404"/>
      <c r="Q33157" s="404"/>
      <c r="R33157" s="404"/>
      <c r="S33157" s="404"/>
      <c r="T33157" s="404"/>
    </row>
    <row r="33158" spans="12:20" ht="16.8">
      <c r="L33158" s="404"/>
      <c r="M33158" s="404"/>
      <c r="N33158" s="404"/>
      <c r="O33158" s="404"/>
      <c r="P33158" s="404"/>
      <c r="Q33158" s="404"/>
      <c r="R33158" s="404"/>
      <c r="S33158" s="404"/>
      <c r="T33158" s="404"/>
    </row>
    <row r="33159" spans="12:20" ht="16.8">
      <c r="L33159" s="404"/>
      <c r="M33159" s="404"/>
      <c r="N33159" s="404"/>
      <c r="O33159" s="404"/>
      <c r="P33159" s="404"/>
      <c r="Q33159" s="404"/>
      <c r="R33159" s="404"/>
      <c r="S33159" s="404"/>
      <c r="T33159" s="404"/>
    </row>
    <row r="33160" spans="12:20" ht="16.8">
      <c r="L33160" s="404"/>
      <c r="M33160" s="404"/>
      <c r="N33160" s="404"/>
      <c r="O33160" s="404"/>
      <c r="P33160" s="404"/>
      <c r="Q33160" s="404"/>
      <c r="R33160" s="404"/>
      <c r="S33160" s="404"/>
      <c r="T33160" s="404"/>
    </row>
    <row r="33161" spans="12:20" ht="16.8">
      <c r="L33161" s="404"/>
      <c r="M33161" s="404"/>
      <c r="N33161" s="404"/>
      <c r="O33161" s="404"/>
      <c r="P33161" s="404"/>
      <c r="Q33161" s="404"/>
      <c r="R33161" s="404"/>
      <c r="S33161" s="404"/>
      <c r="T33161" s="404"/>
    </row>
    <row r="33162" spans="12:20" ht="16.8">
      <c r="L33162" s="404"/>
      <c r="M33162" s="404"/>
      <c r="N33162" s="404"/>
      <c r="O33162" s="404"/>
      <c r="P33162" s="404"/>
      <c r="Q33162" s="404"/>
      <c r="R33162" s="404"/>
      <c r="S33162" s="404"/>
      <c r="T33162" s="404"/>
    </row>
    <row r="33163" spans="12:20" ht="16.8">
      <c r="L33163" s="404"/>
      <c r="M33163" s="404"/>
      <c r="N33163" s="404"/>
      <c r="O33163" s="404"/>
      <c r="P33163" s="404"/>
      <c r="Q33163" s="404"/>
      <c r="R33163" s="404"/>
      <c r="S33163" s="404"/>
      <c r="T33163" s="404"/>
    </row>
    <row r="33164" spans="12:20" ht="16.8">
      <c r="L33164" s="404"/>
      <c r="M33164" s="404"/>
      <c r="N33164" s="404"/>
      <c r="O33164" s="404"/>
      <c r="P33164" s="404"/>
      <c r="Q33164" s="404"/>
      <c r="R33164" s="404"/>
      <c r="S33164" s="404"/>
      <c r="T33164" s="404"/>
    </row>
    <row r="33165" spans="12:20" ht="16.8">
      <c r="L33165" s="404"/>
      <c r="M33165" s="404"/>
      <c r="N33165" s="404"/>
      <c r="O33165" s="404"/>
      <c r="P33165" s="404"/>
      <c r="Q33165" s="404"/>
      <c r="R33165" s="404"/>
      <c r="S33165" s="404"/>
      <c r="T33165" s="404"/>
    </row>
    <row r="33166" spans="12:20" ht="16.8">
      <c r="L33166" s="404"/>
      <c r="M33166" s="404"/>
      <c r="N33166" s="404"/>
      <c r="O33166" s="404"/>
      <c r="P33166" s="404"/>
      <c r="Q33166" s="404"/>
      <c r="R33166" s="404"/>
      <c r="S33166" s="404"/>
      <c r="T33166" s="404"/>
    </row>
    <row r="33167" spans="12:20" ht="16.8">
      <c r="L33167" s="404"/>
      <c r="M33167" s="404"/>
      <c r="N33167" s="404"/>
      <c r="O33167" s="404"/>
      <c r="P33167" s="404"/>
      <c r="Q33167" s="404"/>
      <c r="R33167" s="404"/>
      <c r="S33167" s="404"/>
      <c r="T33167" s="404"/>
    </row>
    <row r="33168" spans="12:20" ht="16.8">
      <c r="L33168" s="404"/>
      <c r="M33168" s="404"/>
      <c r="N33168" s="404"/>
      <c r="O33168" s="404"/>
      <c r="P33168" s="404"/>
      <c r="Q33168" s="404"/>
      <c r="R33168" s="404"/>
      <c r="S33168" s="404"/>
      <c r="T33168" s="404"/>
    </row>
    <row r="33169" spans="12:20" ht="16.8">
      <c r="L33169" s="404"/>
      <c r="M33169" s="404"/>
      <c r="N33169" s="404"/>
      <c r="O33169" s="404"/>
      <c r="P33169" s="404"/>
      <c r="Q33169" s="404"/>
      <c r="R33169" s="404"/>
      <c r="S33169" s="404"/>
      <c r="T33169" s="404"/>
    </row>
    <row r="33170" spans="12:20" ht="16.8">
      <c r="L33170" s="404"/>
      <c r="M33170" s="404"/>
      <c r="N33170" s="404"/>
      <c r="O33170" s="404"/>
      <c r="P33170" s="404"/>
      <c r="Q33170" s="404"/>
      <c r="R33170" s="404"/>
      <c r="S33170" s="404"/>
      <c r="T33170" s="404"/>
    </row>
    <row r="33171" spans="12:20" ht="16.8">
      <c r="L33171" s="404"/>
      <c r="M33171" s="404"/>
      <c r="N33171" s="404"/>
      <c r="O33171" s="404"/>
      <c r="P33171" s="404"/>
      <c r="Q33171" s="404"/>
      <c r="R33171" s="404"/>
      <c r="S33171" s="404"/>
      <c r="T33171" s="404"/>
    </row>
    <row r="33172" spans="12:20" ht="16.8">
      <c r="L33172" s="404"/>
      <c r="M33172" s="404"/>
      <c r="N33172" s="404"/>
      <c r="O33172" s="404"/>
      <c r="P33172" s="404"/>
      <c r="Q33172" s="404"/>
      <c r="R33172" s="404"/>
      <c r="S33172" s="404"/>
      <c r="T33172" s="404"/>
    </row>
    <row r="33173" spans="12:20" ht="16.8">
      <c r="L33173" s="404"/>
      <c r="M33173" s="404"/>
      <c r="N33173" s="404"/>
      <c r="O33173" s="404"/>
      <c r="P33173" s="404"/>
      <c r="Q33173" s="404"/>
      <c r="R33173" s="404"/>
      <c r="S33173" s="404"/>
      <c r="T33173" s="404"/>
    </row>
    <row r="33174" spans="12:20" ht="16.8">
      <c r="L33174" s="404"/>
      <c r="M33174" s="404"/>
      <c r="N33174" s="404"/>
      <c r="O33174" s="404"/>
      <c r="P33174" s="404"/>
      <c r="Q33174" s="404"/>
      <c r="R33174" s="404"/>
      <c r="S33174" s="404"/>
      <c r="T33174" s="404"/>
    </row>
    <row r="33175" spans="12:20" ht="16.8">
      <c r="L33175" s="404"/>
      <c r="M33175" s="404"/>
      <c r="N33175" s="404"/>
      <c r="O33175" s="404"/>
      <c r="P33175" s="404"/>
      <c r="Q33175" s="404"/>
      <c r="R33175" s="404"/>
      <c r="S33175" s="404"/>
      <c r="T33175" s="404"/>
    </row>
    <row r="33176" spans="12:20" ht="16.8">
      <c r="L33176" s="404"/>
      <c r="M33176" s="404"/>
      <c r="N33176" s="404"/>
      <c r="O33176" s="404"/>
      <c r="P33176" s="404"/>
      <c r="Q33176" s="404"/>
      <c r="R33176" s="404"/>
      <c r="S33176" s="404"/>
      <c r="T33176" s="404"/>
    </row>
    <row r="33177" spans="12:20" ht="16.8">
      <c r="L33177" s="404"/>
      <c r="M33177" s="404"/>
      <c r="N33177" s="404"/>
      <c r="O33177" s="404"/>
      <c r="P33177" s="404"/>
      <c r="Q33177" s="404"/>
      <c r="R33177" s="404"/>
      <c r="S33177" s="404"/>
      <c r="T33177" s="404"/>
    </row>
    <row r="33178" spans="12:20" ht="16.8">
      <c r="L33178" s="404"/>
      <c r="M33178" s="404"/>
      <c r="N33178" s="404"/>
      <c r="O33178" s="404"/>
      <c r="P33178" s="404"/>
      <c r="Q33178" s="404"/>
      <c r="R33178" s="404"/>
      <c r="S33178" s="404"/>
      <c r="T33178" s="404"/>
    </row>
    <row r="33179" spans="12:20" ht="16.8">
      <c r="L33179" s="404"/>
      <c r="M33179" s="404"/>
      <c r="N33179" s="404"/>
      <c r="O33179" s="404"/>
      <c r="P33179" s="404"/>
      <c r="Q33179" s="404"/>
      <c r="R33179" s="404"/>
      <c r="S33179" s="404"/>
      <c r="T33179" s="404"/>
    </row>
    <row r="33180" spans="12:20" ht="16.8">
      <c r="L33180" s="404"/>
      <c r="M33180" s="404"/>
      <c r="N33180" s="404"/>
      <c r="O33180" s="404"/>
      <c r="P33180" s="404"/>
      <c r="Q33180" s="404"/>
      <c r="R33180" s="404"/>
      <c r="S33180" s="404"/>
      <c r="T33180" s="404"/>
    </row>
    <row r="33181" spans="12:20" ht="16.8">
      <c r="L33181" s="404"/>
      <c r="M33181" s="404"/>
      <c r="N33181" s="404"/>
      <c r="O33181" s="404"/>
      <c r="P33181" s="404"/>
      <c r="Q33181" s="404"/>
      <c r="R33181" s="404"/>
      <c r="S33181" s="404"/>
      <c r="T33181" s="404"/>
    </row>
    <row r="33182" spans="12:20" ht="16.8">
      <c r="L33182" s="404"/>
      <c r="M33182" s="404"/>
      <c r="N33182" s="404"/>
      <c r="O33182" s="404"/>
      <c r="P33182" s="404"/>
      <c r="Q33182" s="404"/>
      <c r="R33182" s="404"/>
      <c r="S33182" s="404"/>
      <c r="T33182" s="404"/>
    </row>
    <row r="33183" spans="12:20" ht="16.8">
      <c r="L33183" s="404"/>
      <c r="M33183" s="404"/>
      <c r="N33183" s="404"/>
      <c r="O33183" s="404"/>
      <c r="P33183" s="404"/>
      <c r="Q33183" s="404"/>
      <c r="R33183" s="404"/>
      <c r="S33183" s="404"/>
      <c r="T33183" s="404"/>
    </row>
    <row r="33184" spans="12:20" ht="16.8">
      <c r="L33184" s="404"/>
      <c r="M33184" s="404"/>
      <c r="N33184" s="404"/>
      <c r="O33184" s="404"/>
      <c r="P33184" s="404"/>
      <c r="Q33184" s="404"/>
      <c r="R33184" s="404"/>
      <c r="S33184" s="404"/>
      <c r="T33184" s="404"/>
    </row>
    <row r="33185" spans="12:20" ht="16.8">
      <c r="L33185" s="404"/>
      <c r="M33185" s="404"/>
      <c r="N33185" s="404"/>
      <c r="O33185" s="404"/>
      <c r="P33185" s="404"/>
      <c r="Q33185" s="404"/>
      <c r="R33185" s="404"/>
      <c r="S33185" s="404"/>
      <c r="T33185" s="404"/>
    </row>
    <row r="33186" spans="12:20" ht="16.8">
      <c r="L33186" s="404"/>
      <c r="M33186" s="404"/>
      <c r="N33186" s="404"/>
      <c r="O33186" s="404"/>
      <c r="P33186" s="404"/>
      <c r="Q33186" s="404"/>
      <c r="R33186" s="404"/>
      <c r="S33186" s="404"/>
      <c r="T33186" s="404"/>
    </row>
    <row r="33187" spans="12:20" ht="16.8">
      <c r="L33187" s="404"/>
      <c r="M33187" s="404"/>
      <c r="N33187" s="404"/>
      <c r="O33187" s="404"/>
      <c r="P33187" s="404"/>
      <c r="Q33187" s="404"/>
      <c r="R33187" s="404"/>
      <c r="S33187" s="404"/>
      <c r="T33187" s="404"/>
    </row>
    <row r="33188" spans="12:20" ht="16.8">
      <c r="L33188" s="404"/>
      <c r="M33188" s="404"/>
      <c r="N33188" s="404"/>
      <c r="O33188" s="404"/>
      <c r="P33188" s="404"/>
      <c r="Q33188" s="404"/>
      <c r="R33188" s="404"/>
      <c r="S33188" s="404"/>
      <c r="T33188" s="404"/>
    </row>
    <row r="33189" spans="12:20" ht="16.8">
      <c r="L33189" s="404"/>
      <c r="M33189" s="404"/>
      <c r="N33189" s="404"/>
      <c r="O33189" s="404"/>
      <c r="P33189" s="404"/>
      <c r="Q33189" s="404"/>
      <c r="R33189" s="404"/>
      <c r="S33189" s="404"/>
      <c r="T33189" s="404"/>
    </row>
    <row r="33190" spans="12:20" ht="16.8">
      <c r="L33190" s="404"/>
      <c r="M33190" s="404"/>
      <c r="N33190" s="404"/>
      <c r="O33190" s="404"/>
      <c r="P33190" s="404"/>
      <c r="Q33190" s="404"/>
      <c r="R33190" s="404"/>
      <c r="S33190" s="404"/>
      <c r="T33190" s="404"/>
    </row>
    <row r="33191" spans="12:20" ht="16.8">
      <c r="L33191" s="404"/>
      <c r="M33191" s="404"/>
      <c r="N33191" s="404"/>
      <c r="O33191" s="404"/>
      <c r="P33191" s="404"/>
      <c r="Q33191" s="404"/>
      <c r="R33191" s="404"/>
      <c r="S33191" s="404"/>
      <c r="T33191" s="404"/>
    </row>
    <row r="33192" spans="12:20" ht="16.8">
      <c r="L33192" s="404"/>
      <c r="M33192" s="404"/>
      <c r="N33192" s="404"/>
      <c r="O33192" s="404"/>
      <c r="P33192" s="404"/>
      <c r="Q33192" s="404"/>
      <c r="R33192" s="404"/>
      <c r="S33192" s="404"/>
      <c r="T33192" s="404"/>
    </row>
    <row r="33193" spans="12:20" ht="16.8">
      <c r="L33193" s="404"/>
      <c r="M33193" s="404"/>
      <c r="N33193" s="404"/>
      <c r="O33193" s="404"/>
      <c r="P33193" s="404"/>
      <c r="Q33193" s="404"/>
      <c r="R33193" s="404"/>
      <c r="S33193" s="404"/>
      <c r="T33193" s="404"/>
    </row>
    <row r="33194" spans="12:20" ht="16.8">
      <c r="L33194" s="404"/>
      <c r="M33194" s="404"/>
      <c r="N33194" s="404"/>
      <c r="O33194" s="404"/>
      <c r="P33194" s="404"/>
      <c r="Q33194" s="404"/>
      <c r="R33194" s="404"/>
      <c r="S33194" s="404"/>
      <c r="T33194" s="404"/>
    </row>
    <row r="33195" spans="12:20" ht="16.8">
      <c r="L33195" s="404"/>
      <c r="M33195" s="404"/>
      <c r="N33195" s="404"/>
      <c r="O33195" s="404"/>
      <c r="P33195" s="404"/>
      <c r="Q33195" s="404"/>
      <c r="R33195" s="404"/>
      <c r="S33195" s="404"/>
      <c r="T33195" s="404"/>
    </row>
    <row r="33196" spans="12:20" ht="16.8">
      <c r="L33196" s="404"/>
      <c r="M33196" s="404"/>
      <c r="N33196" s="404"/>
      <c r="O33196" s="404"/>
      <c r="P33196" s="404"/>
      <c r="Q33196" s="404"/>
      <c r="R33196" s="404"/>
      <c r="S33196" s="404"/>
      <c r="T33196" s="404"/>
    </row>
    <row r="33197" spans="12:20" ht="16.8">
      <c r="L33197" s="404"/>
      <c r="M33197" s="404"/>
      <c r="N33197" s="404"/>
      <c r="O33197" s="404"/>
      <c r="P33197" s="404"/>
      <c r="Q33197" s="404"/>
      <c r="R33197" s="404"/>
      <c r="S33197" s="404"/>
      <c r="T33197" s="404"/>
    </row>
    <row r="33198" spans="12:20" ht="16.8">
      <c r="L33198" s="404"/>
      <c r="M33198" s="404"/>
      <c r="N33198" s="404"/>
      <c r="O33198" s="404"/>
      <c r="P33198" s="404"/>
      <c r="Q33198" s="404"/>
      <c r="R33198" s="404"/>
      <c r="S33198" s="404"/>
      <c r="T33198" s="404"/>
    </row>
    <row r="33199" spans="12:20" ht="16.8">
      <c r="L33199" s="404"/>
      <c r="M33199" s="404"/>
      <c r="N33199" s="404"/>
      <c r="O33199" s="404"/>
      <c r="P33199" s="404"/>
      <c r="Q33199" s="404"/>
      <c r="R33199" s="404"/>
      <c r="S33199" s="404"/>
      <c r="T33199" s="404"/>
    </row>
    <row r="33200" spans="12:20" ht="16.8">
      <c r="L33200" s="404"/>
      <c r="M33200" s="404"/>
      <c r="N33200" s="404"/>
      <c r="O33200" s="404"/>
      <c r="P33200" s="404"/>
      <c r="Q33200" s="404"/>
      <c r="R33200" s="404"/>
      <c r="S33200" s="404"/>
      <c r="T33200" s="404"/>
    </row>
    <row r="33201" spans="12:20" ht="16.8">
      <c r="L33201" s="404"/>
      <c r="M33201" s="404"/>
      <c r="N33201" s="404"/>
      <c r="O33201" s="404"/>
      <c r="P33201" s="404"/>
      <c r="Q33201" s="404"/>
      <c r="R33201" s="404"/>
      <c r="S33201" s="404"/>
      <c r="T33201" s="404"/>
    </row>
    <row r="33202" spans="12:20" ht="16.8">
      <c r="L33202" s="404"/>
      <c r="M33202" s="404"/>
      <c r="N33202" s="404"/>
      <c r="O33202" s="404"/>
      <c r="P33202" s="404"/>
      <c r="Q33202" s="404"/>
      <c r="R33202" s="404"/>
      <c r="S33202" s="404"/>
      <c r="T33202" s="404"/>
    </row>
    <row r="33203" spans="12:20" ht="16.8">
      <c r="L33203" s="404"/>
      <c r="M33203" s="404"/>
      <c r="N33203" s="404"/>
      <c r="O33203" s="404"/>
      <c r="P33203" s="404"/>
      <c r="Q33203" s="404"/>
      <c r="R33203" s="404"/>
      <c r="S33203" s="404"/>
      <c r="T33203" s="404"/>
    </row>
    <row r="33204" spans="12:20" ht="16.8">
      <c r="L33204" s="404"/>
      <c r="M33204" s="404"/>
      <c r="N33204" s="404"/>
      <c r="O33204" s="404"/>
      <c r="P33204" s="404"/>
      <c r="Q33204" s="404"/>
      <c r="R33204" s="404"/>
      <c r="S33204" s="404"/>
      <c r="T33204" s="404"/>
    </row>
    <row r="33205" spans="12:20" ht="16.8">
      <c r="L33205" s="404"/>
      <c r="M33205" s="404"/>
      <c r="N33205" s="404"/>
      <c r="O33205" s="404"/>
      <c r="P33205" s="404"/>
      <c r="Q33205" s="404"/>
      <c r="R33205" s="404"/>
      <c r="S33205" s="404"/>
      <c r="T33205" s="404"/>
    </row>
    <row r="33206" spans="12:20" ht="16.8">
      <c r="L33206" s="404"/>
      <c r="M33206" s="404"/>
      <c r="N33206" s="404"/>
      <c r="O33206" s="404"/>
      <c r="P33206" s="404"/>
      <c r="Q33206" s="404"/>
      <c r="R33206" s="404"/>
      <c r="S33206" s="404"/>
      <c r="T33206" s="404"/>
    </row>
    <row r="33207" spans="12:20" ht="16.8">
      <c r="L33207" s="404"/>
      <c r="M33207" s="404"/>
      <c r="N33207" s="404"/>
      <c r="O33207" s="404"/>
      <c r="P33207" s="404"/>
      <c r="Q33207" s="404"/>
      <c r="R33207" s="404"/>
      <c r="S33207" s="404"/>
      <c r="T33207" s="404"/>
    </row>
    <row r="33208" spans="12:20" ht="16.8">
      <c r="L33208" s="404"/>
      <c r="M33208" s="404"/>
      <c r="N33208" s="404"/>
      <c r="O33208" s="404"/>
      <c r="P33208" s="404"/>
      <c r="Q33208" s="404"/>
      <c r="R33208" s="404"/>
      <c r="S33208" s="404"/>
      <c r="T33208" s="404"/>
    </row>
    <row r="33209" spans="12:20" ht="16.8">
      <c r="L33209" s="404"/>
      <c r="M33209" s="404"/>
      <c r="N33209" s="404"/>
      <c r="O33209" s="404"/>
      <c r="P33209" s="404"/>
      <c r="Q33209" s="404"/>
      <c r="R33209" s="404"/>
      <c r="S33209" s="404"/>
      <c r="T33209" s="404"/>
    </row>
    <row r="33210" spans="12:20" ht="16.8">
      <c r="L33210" s="404"/>
      <c r="M33210" s="404"/>
      <c r="N33210" s="404"/>
      <c r="O33210" s="404"/>
      <c r="P33210" s="404"/>
      <c r="Q33210" s="404"/>
      <c r="R33210" s="404"/>
      <c r="S33210" s="404"/>
      <c r="T33210" s="404"/>
    </row>
    <row r="33211" spans="12:20" ht="16.8">
      <c r="L33211" s="404"/>
      <c r="M33211" s="404"/>
      <c r="N33211" s="404"/>
      <c r="O33211" s="404"/>
      <c r="P33211" s="404"/>
      <c r="Q33211" s="404"/>
      <c r="R33211" s="404"/>
      <c r="S33211" s="404"/>
      <c r="T33211" s="404"/>
    </row>
    <row r="33212" spans="12:20" ht="16.8">
      <c r="L33212" s="404"/>
      <c r="M33212" s="404"/>
      <c r="N33212" s="404"/>
      <c r="O33212" s="404"/>
      <c r="P33212" s="404"/>
      <c r="Q33212" s="404"/>
      <c r="R33212" s="404"/>
      <c r="S33212" s="404"/>
      <c r="T33212" s="404"/>
    </row>
    <row r="33213" spans="12:20" ht="16.8">
      <c r="L33213" s="404"/>
      <c r="M33213" s="404"/>
      <c r="N33213" s="404"/>
      <c r="O33213" s="404"/>
      <c r="P33213" s="404"/>
      <c r="Q33213" s="404"/>
      <c r="R33213" s="404"/>
      <c r="S33213" s="404"/>
      <c r="T33213" s="404"/>
    </row>
    <row r="33214" spans="12:20" ht="16.8">
      <c r="L33214" s="404"/>
      <c r="M33214" s="404"/>
      <c r="N33214" s="404"/>
      <c r="O33214" s="404"/>
      <c r="P33214" s="404"/>
      <c r="Q33214" s="404"/>
      <c r="R33214" s="404"/>
      <c r="S33214" s="404"/>
      <c r="T33214" s="404"/>
    </row>
    <row r="33215" spans="12:20" ht="16.8">
      <c r="L33215" s="404"/>
      <c r="M33215" s="404"/>
      <c r="N33215" s="404"/>
      <c r="O33215" s="404"/>
      <c r="P33215" s="404"/>
      <c r="Q33215" s="404"/>
      <c r="R33215" s="404"/>
      <c r="S33215" s="404"/>
      <c r="T33215" s="404"/>
    </row>
    <row r="33216" spans="12:20" ht="16.8">
      <c r="L33216" s="404"/>
      <c r="M33216" s="404"/>
      <c r="N33216" s="404"/>
      <c r="O33216" s="404"/>
      <c r="P33216" s="404"/>
      <c r="Q33216" s="404"/>
      <c r="R33216" s="404"/>
      <c r="S33216" s="404"/>
      <c r="T33216" s="404"/>
    </row>
    <row r="33217" spans="12:20" ht="16.8">
      <c r="L33217" s="404"/>
      <c r="M33217" s="404"/>
      <c r="N33217" s="404"/>
      <c r="O33217" s="404"/>
      <c r="P33217" s="404"/>
      <c r="Q33217" s="404"/>
      <c r="R33217" s="404"/>
      <c r="S33217" s="404"/>
      <c r="T33217" s="404"/>
    </row>
    <row r="33218" spans="12:20" ht="16.8">
      <c r="L33218" s="404"/>
      <c r="M33218" s="404"/>
      <c r="N33218" s="404"/>
      <c r="O33218" s="404"/>
      <c r="P33218" s="404"/>
      <c r="Q33218" s="404"/>
      <c r="R33218" s="404"/>
      <c r="S33218" s="404"/>
      <c r="T33218" s="404"/>
    </row>
    <row r="33219" spans="12:20" ht="16.8">
      <c r="L33219" s="404"/>
      <c r="M33219" s="404"/>
      <c r="N33219" s="404"/>
      <c r="O33219" s="404"/>
      <c r="P33219" s="404"/>
      <c r="Q33219" s="404"/>
      <c r="R33219" s="404"/>
      <c r="S33219" s="404"/>
      <c r="T33219" s="404"/>
    </row>
    <row r="33220" spans="12:20" ht="16.8">
      <c r="L33220" s="404"/>
      <c r="M33220" s="404"/>
      <c r="N33220" s="404"/>
      <c r="O33220" s="404"/>
      <c r="P33220" s="404"/>
      <c r="Q33220" s="404"/>
      <c r="R33220" s="404"/>
      <c r="S33220" s="404"/>
      <c r="T33220" s="404"/>
    </row>
    <row r="33221" spans="12:20" ht="16.8">
      <c r="L33221" s="404"/>
      <c r="M33221" s="404"/>
      <c r="N33221" s="404"/>
      <c r="O33221" s="404"/>
      <c r="P33221" s="404"/>
      <c r="Q33221" s="404"/>
      <c r="R33221" s="404"/>
      <c r="S33221" s="404"/>
      <c r="T33221" s="404"/>
    </row>
    <row r="33222" spans="12:20" ht="16.8">
      <c r="L33222" s="404"/>
      <c r="M33222" s="404"/>
      <c r="N33222" s="404"/>
      <c r="O33222" s="404"/>
      <c r="P33222" s="404"/>
      <c r="Q33222" s="404"/>
      <c r="R33222" s="404"/>
      <c r="S33222" s="404"/>
      <c r="T33222" s="404"/>
    </row>
    <row r="33223" spans="12:20" ht="16.8">
      <c r="L33223" s="404"/>
      <c r="M33223" s="404"/>
      <c r="N33223" s="404"/>
      <c r="O33223" s="404"/>
      <c r="P33223" s="404"/>
      <c r="Q33223" s="404"/>
      <c r="R33223" s="404"/>
      <c r="S33223" s="404"/>
      <c r="T33223" s="404"/>
    </row>
    <row r="33224" spans="12:20" ht="16.8">
      <c r="L33224" s="404"/>
      <c r="M33224" s="404"/>
      <c r="N33224" s="404"/>
      <c r="O33224" s="404"/>
      <c r="P33224" s="404"/>
      <c r="Q33224" s="404"/>
      <c r="R33224" s="404"/>
      <c r="S33224" s="404"/>
      <c r="T33224" s="404"/>
    </row>
    <row r="33225" spans="12:20" ht="16.8">
      <c r="L33225" s="404"/>
      <c r="M33225" s="404"/>
      <c r="N33225" s="404"/>
      <c r="O33225" s="404"/>
      <c r="P33225" s="404"/>
      <c r="Q33225" s="404"/>
      <c r="R33225" s="404"/>
      <c r="S33225" s="404"/>
      <c r="T33225" s="404"/>
    </row>
    <row r="33226" spans="12:20" ht="16.8">
      <c r="L33226" s="404"/>
      <c r="M33226" s="404"/>
      <c r="N33226" s="404"/>
      <c r="O33226" s="404"/>
      <c r="P33226" s="404"/>
      <c r="Q33226" s="404"/>
      <c r="R33226" s="404"/>
      <c r="S33226" s="404"/>
      <c r="T33226" s="404"/>
    </row>
    <row r="33227" spans="12:20" ht="16.8">
      <c r="L33227" s="404"/>
      <c r="M33227" s="404"/>
      <c r="N33227" s="404"/>
      <c r="O33227" s="404"/>
      <c r="P33227" s="404"/>
      <c r="Q33227" s="404"/>
      <c r="R33227" s="404"/>
      <c r="S33227" s="404"/>
      <c r="T33227" s="404"/>
    </row>
    <row r="33228" spans="12:20" ht="16.8">
      <c r="L33228" s="404"/>
      <c r="M33228" s="404"/>
      <c r="N33228" s="404"/>
      <c r="O33228" s="404"/>
      <c r="P33228" s="404"/>
      <c r="Q33228" s="404"/>
      <c r="R33228" s="404"/>
      <c r="S33228" s="404"/>
      <c r="T33228" s="404"/>
    </row>
    <row r="33229" spans="12:20" ht="16.8">
      <c r="L33229" s="404"/>
      <c r="M33229" s="404"/>
      <c r="N33229" s="404"/>
      <c r="O33229" s="404"/>
      <c r="P33229" s="404"/>
      <c r="Q33229" s="404"/>
      <c r="R33229" s="404"/>
      <c r="S33229" s="404"/>
      <c r="T33229" s="404"/>
    </row>
    <row r="33230" spans="12:20" ht="16.8">
      <c r="L33230" s="404"/>
      <c r="M33230" s="404"/>
      <c r="N33230" s="404"/>
      <c r="O33230" s="404"/>
      <c r="P33230" s="404"/>
      <c r="Q33230" s="404"/>
      <c r="R33230" s="404"/>
      <c r="S33230" s="404"/>
      <c r="T33230" s="404"/>
    </row>
    <row r="33231" spans="12:20" ht="16.8">
      <c r="L33231" s="404"/>
      <c r="M33231" s="404"/>
      <c r="N33231" s="404"/>
      <c r="O33231" s="404"/>
      <c r="P33231" s="404"/>
      <c r="Q33231" s="404"/>
      <c r="R33231" s="404"/>
      <c r="S33231" s="404"/>
      <c r="T33231" s="404"/>
    </row>
    <row r="33232" spans="12:20" ht="16.8">
      <c r="L33232" s="404"/>
      <c r="M33232" s="404"/>
      <c r="N33232" s="404"/>
      <c r="O33232" s="404"/>
      <c r="P33232" s="404"/>
      <c r="Q33232" s="404"/>
      <c r="R33232" s="404"/>
      <c r="S33232" s="404"/>
      <c r="T33232" s="404"/>
    </row>
    <row r="33233" spans="12:20" ht="16.8">
      <c r="L33233" s="404"/>
      <c r="M33233" s="404"/>
      <c r="N33233" s="404"/>
      <c r="O33233" s="404"/>
      <c r="P33233" s="404"/>
      <c r="Q33233" s="404"/>
      <c r="R33233" s="404"/>
      <c r="S33233" s="404"/>
      <c r="T33233" s="404"/>
    </row>
    <row r="33234" spans="12:20" ht="16.8">
      <c r="L33234" s="404"/>
      <c r="M33234" s="404"/>
      <c r="N33234" s="404"/>
      <c r="O33234" s="404"/>
      <c r="P33234" s="404"/>
      <c r="Q33234" s="404"/>
      <c r="R33234" s="404"/>
      <c r="S33234" s="404"/>
      <c r="T33234" s="404"/>
    </row>
    <row r="33235" spans="12:20" ht="16.8">
      <c r="L33235" s="404"/>
      <c r="M33235" s="404"/>
      <c r="N33235" s="404"/>
      <c r="O33235" s="404"/>
      <c r="P33235" s="404"/>
      <c r="Q33235" s="404"/>
      <c r="R33235" s="404"/>
      <c r="S33235" s="404"/>
      <c r="T33235" s="404"/>
    </row>
    <row r="33236" spans="12:20" ht="16.8">
      <c r="L33236" s="404"/>
      <c r="M33236" s="404"/>
      <c r="N33236" s="404"/>
      <c r="O33236" s="404"/>
      <c r="P33236" s="404"/>
      <c r="Q33236" s="404"/>
      <c r="R33236" s="404"/>
      <c r="S33236" s="404"/>
      <c r="T33236" s="404"/>
    </row>
    <row r="33237" spans="12:20" ht="16.8">
      <c r="L33237" s="404"/>
      <c r="M33237" s="404"/>
      <c r="N33237" s="404"/>
      <c r="O33237" s="404"/>
      <c r="P33237" s="404"/>
      <c r="Q33237" s="404"/>
      <c r="R33237" s="404"/>
      <c r="S33237" s="404"/>
      <c r="T33237" s="404"/>
    </row>
    <row r="33238" spans="12:20" ht="16.8">
      <c r="L33238" s="404"/>
      <c r="M33238" s="404"/>
      <c r="N33238" s="404"/>
      <c r="O33238" s="404"/>
      <c r="P33238" s="404"/>
      <c r="Q33238" s="404"/>
      <c r="R33238" s="404"/>
      <c r="S33238" s="404"/>
      <c r="T33238" s="404"/>
    </row>
    <row r="33239" spans="12:20" ht="16.8">
      <c r="L33239" s="404"/>
      <c r="M33239" s="404"/>
      <c r="N33239" s="404"/>
      <c r="O33239" s="404"/>
      <c r="P33239" s="404"/>
      <c r="Q33239" s="404"/>
      <c r="R33239" s="404"/>
      <c r="S33239" s="404"/>
      <c r="T33239" s="404"/>
    </row>
    <row r="33240" spans="12:20" ht="16.8">
      <c r="L33240" s="404"/>
      <c r="M33240" s="404"/>
      <c r="N33240" s="404"/>
      <c r="O33240" s="404"/>
      <c r="P33240" s="404"/>
      <c r="Q33240" s="404"/>
      <c r="R33240" s="404"/>
      <c r="S33240" s="404"/>
      <c r="T33240" s="404"/>
    </row>
    <row r="33241" spans="12:20" ht="16.8">
      <c r="L33241" s="404"/>
      <c r="M33241" s="404"/>
      <c r="N33241" s="404"/>
      <c r="O33241" s="404"/>
      <c r="P33241" s="404"/>
      <c r="Q33241" s="404"/>
      <c r="R33241" s="404"/>
      <c r="S33241" s="404"/>
      <c r="T33241" s="404"/>
    </row>
    <row r="33242" spans="12:20" ht="16.8">
      <c r="L33242" s="404"/>
      <c r="M33242" s="404"/>
      <c r="N33242" s="404"/>
      <c r="O33242" s="404"/>
      <c r="P33242" s="404"/>
      <c r="Q33242" s="404"/>
      <c r="R33242" s="404"/>
      <c r="S33242" s="404"/>
      <c r="T33242" s="404"/>
    </row>
    <row r="33243" spans="12:20" ht="16.8">
      <c r="L33243" s="404"/>
      <c r="M33243" s="404"/>
      <c r="N33243" s="404"/>
      <c r="O33243" s="404"/>
      <c r="P33243" s="404"/>
      <c r="Q33243" s="404"/>
      <c r="R33243" s="404"/>
      <c r="S33243" s="404"/>
      <c r="T33243" s="404"/>
    </row>
    <row r="33244" spans="12:20" ht="16.8">
      <c r="L33244" s="404"/>
      <c r="M33244" s="404"/>
      <c r="N33244" s="404"/>
      <c r="O33244" s="404"/>
      <c r="P33244" s="404"/>
      <c r="Q33244" s="404"/>
      <c r="R33244" s="404"/>
      <c r="S33244" s="404"/>
      <c r="T33244" s="404"/>
    </row>
    <row r="33245" spans="12:20" ht="16.8">
      <c r="L33245" s="404"/>
      <c r="M33245" s="404"/>
      <c r="N33245" s="404"/>
      <c r="O33245" s="404"/>
      <c r="P33245" s="404"/>
      <c r="Q33245" s="404"/>
      <c r="R33245" s="404"/>
      <c r="S33245" s="404"/>
      <c r="T33245" s="404"/>
    </row>
    <row r="33246" spans="12:20" ht="16.8">
      <c r="L33246" s="404"/>
      <c r="M33246" s="404"/>
      <c r="N33246" s="404"/>
      <c r="O33246" s="404"/>
      <c r="P33246" s="404"/>
      <c r="Q33246" s="404"/>
      <c r="R33246" s="404"/>
      <c r="S33246" s="404"/>
      <c r="T33246" s="404"/>
    </row>
    <row r="33247" spans="12:20" ht="16.8">
      <c r="L33247" s="404"/>
      <c r="M33247" s="404"/>
      <c r="N33247" s="404"/>
      <c r="O33247" s="404"/>
      <c r="P33247" s="404"/>
      <c r="Q33247" s="404"/>
      <c r="R33247" s="404"/>
      <c r="S33247" s="404"/>
      <c r="T33247" s="404"/>
    </row>
    <row r="33248" spans="12:20" ht="16.8">
      <c r="L33248" s="404"/>
      <c r="M33248" s="404"/>
      <c r="N33248" s="404"/>
      <c r="O33248" s="404"/>
      <c r="P33248" s="404"/>
      <c r="Q33248" s="404"/>
      <c r="R33248" s="404"/>
      <c r="S33248" s="404"/>
      <c r="T33248" s="404"/>
    </row>
    <row r="33249" spans="12:20" ht="16.8">
      <c r="L33249" s="404"/>
      <c r="M33249" s="404"/>
      <c r="N33249" s="404"/>
      <c r="O33249" s="404"/>
      <c r="P33249" s="404"/>
      <c r="Q33249" s="404"/>
      <c r="R33249" s="404"/>
      <c r="S33249" s="404"/>
      <c r="T33249" s="404"/>
    </row>
    <row r="33250" spans="12:20" ht="16.8">
      <c r="L33250" s="404"/>
      <c r="M33250" s="404"/>
      <c r="N33250" s="404"/>
      <c r="O33250" s="404"/>
      <c r="P33250" s="404"/>
      <c r="Q33250" s="404"/>
      <c r="R33250" s="404"/>
      <c r="S33250" s="404"/>
      <c r="T33250" s="404"/>
    </row>
    <row r="33251" spans="12:20" ht="16.8">
      <c r="L33251" s="404"/>
      <c r="M33251" s="404"/>
      <c r="N33251" s="404"/>
      <c r="O33251" s="404"/>
      <c r="P33251" s="404"/>
      <c r="Q33251" s="404"/>
      <c r="R33251" s="404"/>
      <c r="S33251" s="404"/>
      <c r="T33251" s="404"/>
    </row>
    <row r="33252" spans="12:20" ht="16.8">
      <c r="L33252" s="404"/>
      <c r="M33252" s="404"/>
      <c r="N33252" s="404"/>
      <c r="O33252" s="404"/>
      <c r="P33252" s="404"/>
      <c r="Q33252" s="404"/>
      <c r="R33252" s="404"/>
      <c r="S33252" s="404"/>
      <c r="T33252" s="404"/>
    </row>
    <row r="33253" spans="12:20" ht="16.8">
      <c r="L33253" s="404"/>
      <c r="M33253" s="404"/>
      <c r="N33253" s="404"/>
      <c r="O33253" s="404"/>
      <c r="P33253" s="404"/>
      <c r="Q33253" s="404"/>
      <c r="R33253" s="404"/>
      <c r="S33253" s="404"/>
      <c r="T33253" s="404"/>
    </row>
    <row r="33254" spans="12:20" ht="16.8">
      <c r="L33254" s="404"/>
      <c r="M33254" s="404"/>
      <c r="N33254" s="404"/>
      <c r="O33254" s="404"/>
      <c r="P33254" s="404"/>
      <c r="Q33254" s="404"/>
      <c r="R33254" s="404"/>
      <c r="S33254" s="404"/>
      <c r="T33254" s="404"/>
    </row>
    <row r="33255" spans="12:20" ht="16.8">
      <c r="L33255" s="404"/>
      <c r="M33255" s="404"/>
      <c r="N33255" s="404"/>
      <c r="O33255" s="404"/>
      <c r="P33255" s="404"/>
      <c r="Q33255" s="404"/>
      <c r="R33255" s="404"/>
      <c r="S33255" s="404"/>
      <c r="T33255" s="404"/>
    </row>
    <row r="33256" spans="12:20" ht="16.8">
      <c r="L33256" s="404"/>
      <c r="M33256" s="404"/>
      <c r="N33256" s="404"/>
      <c r="O33256" s="404"/>
      <c r="P33256" s="404"/>
      <c r="Q33256" s="404"/>
      <c r="R33256" s="404"/>
      <c r="S33256" s="404"/>
      <c r="T33256" s="404"/>
    </row>
    <row r="33257" spans="12:20" ht="16.8">
      <c r="L33257" s="404"/>
      <c r="M33257" s="404"/>
      <c r="N33257" s="404"/>
      <c r="O33257" s="404"/>
      <c r="P33257" s="404"/>
      <c r="Q33257" s="404"/>
      <c r="R33257" s="404"/>
      <c r="S33257" s="404"/>
      <c r="T33257" s="404"/>
    </row>
    <row r="33258" spans="12:20" ht="16.8">
      <c r="L33258" s="404"/>
      <c r="M33258" s="404"/>
      <c r="N33258" s="404"/>
      <c r="O33258" s="404"/>
      <c r="P33258" s="404"/>
      <c r="Q33258" s="404"/>
      <c r="R33258" s="404"/>
      <c r="S33258" s="404"/>
      <c r="T33258" s="404"/>
    </row>
    <row r="33259" spans="12:20" ht="16.8">
      <c r="L33259" s="404"/>
      <c r="M33259" s="404"/>
      <c r="N33259" s="404"/>
      <c r="O33259" s="404"/>
      <c r="P33259" s="404"/>
      <c r="Q33259" s="404"/>
      <c r="R33259" s="404"/>
      <c r="S33259" s="404"/>
      <c r="T33259" s="404"/>
    </row>
    <row r="33260" spans="12:20" ht="16.8">
      <c r="L33260" s="404"/>
      <c r="M33260" s="404"/>
      <c r="N33260" s="404"/>
      <c r="O33260" s="404"/>
      <c r="P33260" s="404"/>
      <c r="Q33260" s="404"/>
      <c r="R33260" s="404"/>
      <c r="S33260" s="404"/>
      <c r="T33260" s="404"/>
    </row>
    <row r="33261" spans="12:20" ht="16.8">
      <c r="L33261" s="404"/>
      <c r="M33261" s="404"/>
      <c r="N33261" s="404"/>
      <c r="O33261" s="404"/>
      <c r="P33261" s="404"/>
      <c r="Q33261" s="404"/>
      <c r="R33261" s="404"/>
      <c r="S33261" s="404"/>
      <c r="T33261" s="404"/>
    </row>
    <row r="33262" spans="12:20" ht="16.8">
      <c r="L33262" s="404"/>
      <c r="M33262" s="404"/>
      <c r="N33262" s="404"/>
      <c r="O33262" s="404"/>
      <c r="P33262" s="404"/>
      <c r="Q33262" s="404"/>
      <c r="R33262" s="404"/>
      <c r="S33262" s="404"/>
      <c r="T33262" s="404"/>
    </row>
    <row r="33263" spans="12:20" ht="16.8">
      <c r="L33263" s="404"/>
      <c r="M33263" s="404"/>
      <c r="N33263" s="404"/>
      <c r="O33263" s="404"/>
      <c r="P33263" s="404"/>
      <c r="Q33263" s="404"/>
      <c r="R33263" s="404"/>
      <c r="S33263" s="404"/>
      <c r="T33263" s="404"/>
    </row>
    <row r="33264" spans="12:20" ht="16.8">
      <c r="L33264" s="404"/>
      <c r="M33264" s="404"/>
      <c r="N33264" s="404"/>
      <c r="O33264" s="404"/>
      <c r="P33264" s="404"/>
      <c r="Q33264" s="404"/>
      <c r="R33264" s="404"/>
      <c r="S33264" s="404"/>
      <c r="T33264" s="404"/>
    </row>
    <row r="33265" spans="12:20" ht="16.8">
      <c r="L33265" s="404"/>
      <c r="M33265" s="404"/>
      <c r="N33265" s="404"/>
      <c r="O33265" s="404"/>
      <c r="P33265" s="404"/>
      <c r="Q33265" s="404"/>
      <c r="R33265" s="404"/>
      <c r="S33265" s="404"/>
      <c r="T33265" s="404"/>
    </row>
    <row r="33266" spans="12:20" ht="16.8">
      <c r="L33266" s="404"/>
      <c r="M33266" s="404"/>
      <c r="N33266" s="404"/>
      <c r="O33266" s="404"/>
      <c r="P33266" s="404"/>
      <c r="Q33266" s="404"/>
      <c r="R33266" s="404"/>
      <c r="S33266" s="404"/>
      <c r="T33266" s="404"/>
    </row>
    <row r="33267" spans="12:20" ht="16.8">
      <c r="L33267" s="404"/>
      <c r="M33267" s="404"/>
      <c r="N33267" s="404"/>
      <c r="O33267" s="404"/>
      <c r="P33267" s="404"/>
      <c r="Q33267" s="404"/>
      <c r="R33267" s="404"/>
      <c r="S33267" s="404"/>
      <c r="T33267" s="404"/>
    </row>
    <row r="33268" spans="12:20" ht="16.8">
      <c r="L33268" s="404"/>
      <c r="M33268" s="404"/>
      <c r="N33268" s="404"/>
      <c r="O33268" s="404"/>
      <c r="P33268" s="404"/>
      <c r="Q33268" s="404"/>
      <c r="R33268" s="404"/>
      <c r="S33268" s="404"/>
      <c r="T33268" s="404"/>
    </row>
    <row r="33269" spans="12:20" ht="16.8">
      <c r="L33269" s="404"/>
      <c r="M33269" s="404"/>
      <c r="N33269" s="404"/>
      <c r="O33269" s="404"/>
      <c r="P33269" s="404"/>
      <c r="Q33269" s="404"/>
      <c r="R33269" s="404"/>
      <c r="S33269" s="404"/>
      <c r="T33269" s="404"/>
    </row>
    <row r="33270" spans="12:20" ht="16.8">
      <c r="L33270" s="404"/>
      <c r="M33270" s="404"/>
      <c r="N33270" s="404"/>
      <c r="O33270" s="404"/>
      <c r="P33270" s="404"/>
      <c r="Q33270" s="404"/>
      <c r="R33270" s="404"/>
      <c r="S33270" s="404"/>
      <c r="T33270" s="404"/>
    </row>
    <row r="33271" spans="12:20" ht="16.8">
      <c r="L33271" s="404"/>
      <c r="M33271" s="404"/>
      <c r="N33271" s="404"/>
      <c r="O33271" s="404"/>
      <c r="P33271" s="404"/>
      <c r="Q33271" s="404"/>
      <c r="R33271" s="404"/>
      <c r="S33271" s="404"/>
      <c r="T33271" s="404"/>
    </row>
    <row r="33272" spans="12:20" ht="16.8">
      <c r="L33272" s="404"/>
      <c r="M33272" s="404"/>
      <c r="N33272" s="404"/>
      <c r="O33272" s="404"/>
      <c r="P33272" s="404"/>
      <c r="Q33272" s="404"/>
      <c r="R33272" s="404"/>
      <c r="S33272" s="404"/>
      <c r="T33272" s="404"/>
    </row>
    <row r="33273" spans="12:20" ht="16.8">
      <c r="L33273" s="404"/>
      <c r="M33273" s="404"/>
      <c r="N33273" s="404"/>
      <c r="O33273" s="404"/>
      <c r="P33273" s="404"/>
      <c r="Q33273" s="404"/>
      <c r="R33273" s="404"/>
      <c r="S33273" s="404"/>
      <c r="T33273" s="404"/>
    </row>
    <row r="33274" spans="12:20" ht="16.8">
      <c r="L33274" s="404"/>
      <c r="M33274" s="404"/>
      <c r="N33274" s="404"/>
      <c r="O33274" s="404"/>
      <c r="P33274" s="404"/>
      <c r="Q33274" s="404"/>
      <c r="R33274" s="404"/>
      <c r="S33274" s="404"/>
      <c r="T33274" s="404"/>
    </row>
    <row r="33275" spans="12:20" ht="16.8">
      <c r="L33275" s="404"/>
      <c r="M33275" s="404"/>
      <c r="N33275" s="404"/>
      <c r="O33275" s="404"/>
      <c r="P33275" s="404"/>
      <c r="Q33275" s="404"/>
      <c r="R33275" s="404"/>
      <c r="S33275" s="404"/>
      <c r="T33275" s="404"/>
    </row>
    <row r="33276" spans="12:20" ht="16.8">
      <c r="L33276" s="404"/>
      <c r="M33276" s="404"/>
      <c r="N33276" s="404"/>
      <c r="O33276" s="404"/>
      <c r="P33276" s="404"/>
      <c r="Q33276" s="404"/>
      <c r="R33276" s="404"/>
      <c r="S33276" s="404"/>
      <c r="T33276" s="404"/>
    </row>
    <row r="33277" spans="12:20" ht="16.8">
      <c r="L33277" s="404"/>
      <c r="M33277" s="404"/>
      <c r="N33277" s="404"/>
      <c r="O33277" s="404"/>
      <c r="P33277" s="404"/>
      <c r="Q33277" s="404"/>
      <c r="R33277" s="404"/>
      <c r="S33277" s="404"/>
      <c r="T33277" s="404"/>
    </row>
    <row r="33278" spans="12:20" ht="16.8">
      <c r="L33278" s="404"/>
      <c r="M33278" s="404"/>
      <c r="N33278" s="404"/>
      <c r="O33278" s="404"/>
      <c r="P33278" s="404"/>
      <c r="Q33278" s="404"/>
      <c r="R33278" s="404"/>
      <c r="S33278" s="404"/>
      <c r="T33278" s="404"/>
    </row>
    <row r="33279" spans="12:20" ht="16.8">
      <c r="L33279" s="404"/>
      <c r="M33279" s="404"/>
      <c r="N33279" s="404"/>
      <c r="O33279" s="404"/>
      <c r="P33279" s="404"/>
      <c r="Q33279" s="404"/>
      <c r="R33279" s="404"/>
      <c r="S33279" s="404"/>
      <c r="T33279" s="404"/>
    </row>
    <row r="33280" spans="12:20" ht="16.8">
      <c r="L33280" s="404"/>
      <c r="M33280" s="404"/>
      <c r="N33280" s="404"/>
      <c r="O33280" s="404"/>
      <c r="P33280" s="404"/>
      <c r="Q33280" s="404"/>
      <c r="R33280" s="404"/>
      <c r="S33280" s="404"/>
      <c r="T33280" s="404"/>
    </row>
    <row r="33281" spans="12:20" ht="16.8">
      <c r="L33281" s="404"/>
      <c r="M33281" s="404"/>
      <c r="N33281" s="404"/>
      <c r="O33281" s="404"/>
      <c r="P33281" s="404"/>
      <c r="Q33281" s="404"/>
      <c r="R33281" s="404"/>
      <c r="S33281" s="404"/>
      <c r="T33281" s="404"/>
    </row>
    <row r="33282" spans="12:20" ht="16.8">
      <c r="L33282" s="404"/>
      <c r="M33282" s="404"/>
      <c r="N33282" s="404"/>
      <c r="O33282" s="404"/>
      <c r="P33282" s="404"/>
      <c r="Q33282" s="404"/>
      <c r="R33282" s="404"/>
      <c r="S33282" s="404"/>
      <c r="T33282" s="404"/>
    </row>
    <row r="33283" spans="12:20" ht="16.8">
      <c r="L33283" s="404"/>
      <c r="M33283" s="404"/>
      <c r="N33283" s="404"/>
      <c r="O33283" s="404"/>
      <c r="P33283" s="404"/>
      <c r="Q33283" s="404"/>
      <c r="R33283" s="404"/>
      <c r="S33283" s="404"/>
      <c r="T33283" s="404"/>
    </row>
    <row r="33284" spans="12:20" ht="16.8">
      <c r="L33284" s="404"/>
      <c r="M33284" s="404"/>
      <c r="N33284" s="404"/>
      <c r="O33284" s="404"/>
      <c r="P33284" s="404"/>
      <c r="Q33284" s="404"/>
      <c r="R33284" s="404"/>
      <c r="S33284" s="404"/>
      <c r="T33284" s="404"/>
    </row>
    <row r="33285" spans="12:20" ht="16.8">
      <c r="L33285" s="404"/>
      <c r="M33285" s="404"/>
      <c r="N33285" s="404"/>
      <c r="O33285" s="404"/>
      <c r="P33285" s="404"/>
      <c r="Q33285" s="404"/>
      <c r="R33285" s="404"/>
      <c r="S33285" s="404"/>
      <c r="T33285" s="404"/>
    </row>
    <row r="33286" spans="12:20" ht="16.8">
      <c r="L33286" s="404"/>
      <c r="M33286" s="404"/>
      <c r="N33286" s="404"/>
      <c r="O33286" s="404"/>
      <c r="P33286" s="404"/>
      <c r="Q33286" s="404"/>
      <c r="R33286" s="404"/>
      <c r="S33286" s="404"/>
      <c r="T33286" s="404"/>
    </row>
    <row r="33287" spans="12:20" ht="16.8">
      <c r="L33287" s="404"/>
      <c r="M33287" s="404"/>
      <c r="N33287" s="404"/>
      <c r="O33287" s="404"/>
      <c r="P33287" s="404"/>
      <c r="Q33287" s="404"/>
      <c r="R33287" s="404"/>
      <c r="S33287" s="404"/>
      <c r="T33287" s="404"/>
    </row>
    <row r="33288" spans="12:20" ht="16.8">
      <c r="L33288" s="404"/>
      <c r="M33288" s="404"/>
      <c r="N33288" s="404"/>
      <c r="O33288" s="404"/>
      <c r="P33288" s="404"/>
      <c r="Q33288" s="404"/>
      <c r="R33288" s="404"/>
      <c r="S33288" s="404"/>
      <c r="T33288" s="404"/>
    </row>
    <row r="33289" spans="12:20" ht="16.8">
      <c r="L33289" s="404"/>
      <c r="M33289" s="404"/>
      <c r="N33289" s="404"/>
      <c r="O33289" s="404"/>
      <c r="P33289" s="404"/>
      <c r="Q33289" s="404"/>
      <c r="R33289" s="404"/>
      <c r="S33289" s="404"/>
      <c r="T33289" s="404"/>
    </row>
    <row r="33290" spans="12:20" ht="16.8">
      <c r="L33290" s="404"/>
      <c r="M33290" s="404"/>
      <c r="N33290" s="404"/>
      <c r="O33290" s="404"/>
      <c r="P33290" s="404"/>
      <c r="Q33290" s="404"/>
      <c r="R33290" s="404"/>
      <c r="S33290" s="404"/>
      <c r="T33290" s="404"/>
    </row>
    <row r="33291" spans="12:20" ht="16.8">
      <c r="L33291" s="404"/>
      <c r="M33291" s="404"/>
      <c r="N33291" s="404"/>
      <c r="O33291" s="404"/>
      <c r="P33291" s="404"/>
      <c r="Q33291" s="404"/>
      <c r="R33291" s="404"/>
      <c r="S33291" s="404"/>
      <c r="T33291" s="404"/>
    </row>
    <row r="33292" spans="12:20" ht="16.8">
      <c r="L33292" s="404"/>
      <c r="M33292" s="404"/>
      <c r="N33292" s="404"/>
      <c r="O33292" s="404"/>
      <c r="P33292" s="404"/>
      <c r="Q33292" s="404"/>
      <c r="R33292" s="404"/>
      <c r="S33292" s="404"/>
      <c r="T33292" s="404"/>
    </row>
    <row r="33293" spans="12:20" ht="16.8">
      <c r="L33293" s="404"/>
      <c r="M33293" s="404"/>
      <c r="N33293" s="404"/>
      <c r="O33293" s="404"/>
      <c r="P33293" s="404"/>
      <c r="Q33293" s="404"/>
      <c r="R33293" s="404"/>
      <c r="S33293" s="404"/>
      <c r="T33293" s="404"/>
    </row>
    <row r="33294" spans="12:20" ht="16.8">
      <c r="L33294" s="404"/>
      <c r="M33294" s="404"/>
      <c r="N33294" s="404"/>
      <c r="O33294" s="404"/>
      <c r="P33294" s="404"/>
      <c r="Q33294" s="404"/>
      <c r="R33294" s="404"/>
      <c r="S33294" s="404"/>
      <c r="T33294" s="404"/>
    </row>
    <row r="33295" spans="12:20" ht="16.8">
      <c r="L33295" s="404"/>
      <c r="M33295" s="404"/>
      <c r="N33295" s="404"/>
      <c r="O33295" s="404"/>
      <c r="P33295" s="404"/>
      <c r="Q33295" s="404"/>
      <c r="R33295" s="404"/>
      <c r="S33295" s="404"/>
      <c r="T33295" s="404"/>
    </row>
    <row r="33296" spans="12:20" ht="16.8">
      <c r="L33296" s="404"/>
      <c r="M33296" s="404"/>
      <c r="N33296" s="404"/>
      <c r="O33296" s="404"/>
      <c r="P33296" s="404"/>
      <c r="Q33296" s="404"/>
      <c r="R33296" s="404"/>
      <c r="S33296" s="404"/>
      <c r="T33296" s="404"/>
    </row>
    <row r="33297" spans="12:20" ht="16.8">
      <c r="L33297" s="404"/>
      <c r="M33297" s="404"/>
      <c r="N33297" s="404"/>
      <c r="O33297" s="404"/>
      <c r="P33297" s="404"/>
      <c r="Q33297" s="404"/>
      <c r="R33297" s="404"/>
      <c r="S33297" s="404"/>
      <c r="T33297" s="404"/>
    </row>
    <row r="33298" spans="12:20" ht="16.8">
      <c r="L33298" s="404"/>
      <c r="M33298" s="404"/>
      <c r="N33298" s="404"/>
      <c r="O33298" s="404"/>
      <c r="P33298" s="404"/>
      <c r="Q33298" s="404"/>
      <c r="R33298" s="404"/>
      <c r="S33298" s="404"/>
      <c r="T33298" s="404"/>
    </row>
    <row r="33299" spans="12:20" ht="16.8">
      <c r="L33299" s="404"/>
      <c r="M33299" s="404"/>
      <c r="N33299" s="404"/>
      <c r="O33299" s="404"/>
      <c r="P33299" s="404"/>
      <c r="Q33299" s="404"/>
      <c r="R33299" s="404"/>
      <c r="S33299" s="404"/>
      <c r="T33299" s="404"/>
    </row>
    <row r="33300" spans="12:20" ht="16.8">
      <c r="L33300" s="404"/>
      <c r="M33300" s="404"/>
      <c r="N33300" s="404"/>
      <c r="O33300" s="404"/>
      <c r="P33300" s="404"/>
      <c r="Q33300" s="404"/>
      <c r="R33300" s="404"/>
      <c r="S33300" s="404"/>
      <c r="T33300" s="404"/>
    </row>
    <row r="33301" spans="12:20" ht="16.8">
      <c r="L33301" s="404"/>
      <c r="M33301" s="404"/>
      <c r="N33301" s="404"/>
      <c r="O33301" s="404"/>
      <c r="P33301" s="404"/>
      <c r="Q33301" s="404"/>
      <c r="R33301" s="404"/>
      <c r="S33301" s="404"/>
      <c r="T33301" s="404"/>
    </row>
    <row r="33302" spans="12:20" ht="16.8">
      <c r="L33302" s="404"/>
      <c r="M33302" s="404"/>
      <c r="N33302" s="404"/>
      <c r="O33302" s="404"/>
      <c r="P33302" s="404"/>
      <c r="Q33302" s="404"/>
      <c r="R33302" s="404"/>
      <c r="S33302" s="404"/>
      <c r="T33302" s="404"/>
    </row>
    <row r="33303" spans="12:20" ht="16.8">
      <c r="L33303" s="404"/>
      <c r="M33303" s="404"/>
      <c r="N33303" s="404"/>
      <c r="O33303" s="404"/>
      <c r="P33303" s="404"/>
      <c r="Q33303" s="404"/>
      <c r="R33303" s="404"/>
      <c r="S33303" s="404"/>
      <c r="T33303" s="404"/>
    </row>
    <row r="33304" spans="12:20" ht="16.8">
      <c r="L33304" s="404"/>
      <c r="M33304" s="404"/>
      <c r="N33304" s="404"/>
      <c r="O33304" s="404"/>
      <c r="P33304" s="404"/>
      <c r="Q33304" s="404"/>
      <c r="R33304" s="404"/>
      <c r="S33304" s="404"/>
      <c r="T33304" s="404"/>
    </row>
    <row r="33305" spans="12:20" ht="16.8">
      <c r="L33305" s="404"/>
      <c r="M33305" s="404"/>
      <c r="N33305" s="404"/>
      <c r="O33305" s="404"/>
      <c r="P33305" s="404"/>
      <c r="Q33305" s="404"/>
      <c r="R33305" s="404"/>
      <c r="S33305" s="404"/>
      <c r="T33305" s="404"/>
    </row>
    <row r="33306" spans="12:20" ht="16.8">
      <c r="L33306" s="404"/>
      <c r="M33306" s="404"/>
      <c r="N33306" s="404"/>
      <c r="O33306" s="404"/>
      <c r="P33306" s="404"/>
      <c r="Q33306" s="404"/>
      <c r="R33306" s="404"/>
      <c r="S33306" s="404"/>
      <c r="T33306" s="404"/>
    </row>
    <row r="33307" spans="12:20" ht="16.8">
      <c r="L33307" s="404"/>
      <c r="M33307" s="404"/>
      <c r="N33307" s="404"/>
      <c r="O33307" s="404"/>
      <c r="P33307" s="404"/>
      <c r="Q33307" s="404"/>
      <c r="R33307" s="404"/>
      <c r="S33307" s="404"/>
      <c r="T33307" s="404"/>
    </row>
    <row r="33308" spans="12:20" ht="16.8">
      <c r="L33308" s="404"/>
      <c r="M33308" s="404"/>
      <c r="N33308" s="404"/>
      <c r="O33308" s="404"/>
      <c r="P33308" s="404"/>
      <c r="Q33308" s="404"/>
      <c r="R33308" s="404"/>
      <c r="S33308" s="404"/>
      <c r="T33308" s="404"/>
    </row>
    <row r="33309" spans="12:20" ht="16.8">
      <c r="L33309" s="404"/>
      <c r="M33309" s="404"/>
      <c r="N33309" s="404"/>
      <c r="O33309" s="404"/>
      <c r="P33309" s="404"/>
      <c r="Q33309" s="404"/>
      <c r="R33309" s="404"/>
      <c r="S33309" s="404"/>
      <c r="T33309" s="404"/>
    </row>
    <row r="33310" spans="12:20" ht="16.8">
      <c r="L33310" s="404"/>
      <c r="M33310" s="404"/>
      <c r="N33310" s="404"/>
      <c r="O33310" s="404"/>
      <c r="P33310" s="404"/>
      <c r="Q33310" s="404"/>
      <c r="R33310" s="404"/>
      <c r="S33310" s="404"/>
      <c r="T33310" s="404"/>
    </row>
    <row r="33311" spans="12:20" ht="16.8">
      <c r="L33311" s="404"/>
      <c r="M33311" s="404"/>
      <c r="N33311" s="404"/>
      <c r="O33311" s="404"/>
      <c r="P33311" s="404"/>
      <c r="Q33311" s="404"/>
      <c r="R33311" s="404"/>
      <c r="S33311" s="404"/>
      <c r="T33311" s="404"/>
    </row>
    <row r="33312" spans="12:20" ht="16.8">
      <c r="L33312" s="404"/>
      <c r="M33312" s="404"/>
      <c r="N33312" s="404"/>
      <c r="O33312" s="404"/>
      <c r="P33312" s="404"/>
      <c r="Q33312" s="404"/>
      <c r="R33312" s="404"/>
      <c r="S33312" s="404"/>
      <c r="T33312" s="404"/>
    </row>
    <row r="33313" spans="12:20" ht="16.8">
      <c r="L33313" s="404"/>
      <c r="M33313" s="404"/>
      <c r="N33313" s="404"/>
      <c r="O33313" s="404"/>
      <c r="P33313" s="404"/>
      <c r="Q33313" s="404"/>
      <c r="R33313" s="404"/>
      <c r="S33313" s="404"/>
      <c r="T33313" s="404"/>
    </row>
    <row r="33314" spans="12:20" ht="16.8">
      <c r="L33314" s="404"/>
      <c r="M33314" s="404"/>
      <c r="N33314" s="404"/>
      <c r="O33314" s="404"/>
      <c r="P33314" s="404"/>
      <c r="Q33314" s="404"/>
      <c r="R33314" s="404"/>
      <c r="S33314" s="404"/>
      <c r="T33314" s="404"/>
    </row>
    <row r="33315" spans="12:20" ht="16.8">
      <c r="L33315" s="404"/>
      <c r="M33315" s="404"/>
      <c r="N33315" s="404"/>
      <c r="O33315" s="404"/>
      <c r="P33315" s="404"/>
      <c r="Q33315" s="404"/>
      <c r="R33315" s="404"/>
      <c r="S33315" s="404"/>
      <c r="T33315" s="404"/>
    </row>
    <row r="33316" spans="12:20" ht="16.8">
      <c r="L33316" s="404"/>
      <c r="M33316" s="404"/>
      <c r="N33316" s="404"/>
      <c r="O33316" s="404"/>
      <c r="P33316" s="404"/>
      <c r="Q33316" s="404"/>
      <c r="R33316" s="404"/>
      <c r="S33316" s="404"/>
      <c r="T33316" s="404"/>
    </row>
    <row r="33317" spans="12:20" ht="16.8">
      <c r="L33317" s="404"/>
      <c r="M33317" s="404"/>
      <c r="N33317" s="404"/>
      <c r="O33317" s="404"/>
      <c r="P33317" s="404"/>
      <c r="Q33317" s="404"/>
      <c r="R33317" s="404"/>
      <c r="S33317" s="404"/>
      <c r="T33317" s="404"/>
    </row>
    <row r="33318" spans="12:20" ht="16.8">
      <c r="L33318" s="404"/>
      <c r="M33318" s="404"/>
      <c r="N33318" s="404"/>
      <c r="O33318" s="404"/>
      <c r="P33318" s="404"/>
      <c r="Q33318" s="404"/>
      <c r="R33318" s="404"/>
      <c r="S33318" s="404"/>
      <c r="T33318" s="404"/>
    </row>
    <row r="33319" spans="12:20" ht="16.8">
      <c r="L33319" s="404"/>
      <c r="M33319" s="404"/>
      <c r="N33319" s="404"/>
      <c r="O33319" s="404"/>
      <c r="P33319" s="404"/>
      <c r="Q33319" s="404"/>
      <c r="R33319" s="404"/>
      <c r="S33319" s="404"/>
      <c r="T33319" s="404"/>
    </row>
    <row r="33320" spans="12:20" ht="16.8">
      <c r="L33320" s="404"/>
      <c r="M33320" s="404"/>
      <c r="N33320" s="404"/>
      <c r="O33320" s="404"/>
      <c r="P33320" s="404"/>
      <c r="Q33320" s="404"/>
      <c r="R33320" s="404"/>
      <c r="S33320" s="404"/>
      <c r="T33320" s="404"/>
    </row>
    <row r="33321" spans="12:20" ht="16.8">
      <c r="L33321" s="404"/>
      <c r="M33321" s="404"/>
      <c r="N33321" s="404"/>
      <c r="O33321" s="404"/>
      <c r="P33321" s="404"/>
      <c r="Q33321" s="404"/>
      <c r="R33321" s="404"/>
      <c r="S33321" s="404"/>
      <c r="T33321" s="404"/>
    </row>
    <row r="33322" spans="12:20" ht="16.8">
      <c r="L33322" s="404"/>
      <c r="M33322" s="404"/>
      <c r="N33322" s="404"/>
      <c r="O33322" s="404"/>
      <c r="P33322" s="404"/>
      <c r="Q33322" s="404"/>
      <c r="R33322" s="404"/>
      <c r="S33322" s="404"/>
      <c r="T33322" s="404"/>
    </row>
    <row r="33323" spans="12:20" ht="16.8">
      <c r="L33323" s="404"/>
      <c r="M33323" s="404"/>
      <c r="N33323" s="404"/>
      <c r="O33323" s="404"/>
      <c r="P33323" s="404"/>
      <c r="Q33323" s="404"/>
      <c r="R33323" s="404"/>
      <c r="S33323" s="404"/>
      <c r="T33323" s="404"/>
    </row>
    <row r="33324" spans="12:20" ht="16.8">
      <c r="L33324" s="404"/>
      <c r="M33324" s="404"/>
      <c r="N33324" s="404"/>
      <c r="O33324" s="404"/>
      <c r="P33324" s="404"/>
      <c r="Q33324" s="404"/>
      <c r="R33324" s="404"/>
      <c r="S33324" s="404"/>
      <c r="T33324" s="404"/>
    </row>
    <row r="33325" spans="12:20" ht="16.8">
      <c r="L33325" s="404"/>
      <c r="M33325" s="404"/>
      <c r="N33325" s="404"/>
      <c r="O33325" s="404"/>
      <c r="P33325" s="404"/>
      <c r="Q33325" s="404"/>
      <c r="R33325" s="404"/>
      <c r="S33325" s="404"/>
      <c r="T33325" s="404"/>
    </row>
    <row r="33326" spans="12:20" ht="16.8">
      <c r="L33326" s="404"/>
      <c r="M33326" s="404"/>
      <c r="N33326" s="404"/>
      <c r="O33326" s="404"/>
      <c r="P33326" s="404"/>
      <c r="Q33326" s="404"/>
      <c r="R33326" s="404"/>
      <c r="S33326" s="404"/>
      <c r="T33326" s="404"/>
    </row>
    <row r="33327" spans="12:20" ht="16.8">
      <c r="L33327" s="404"/>
      <c r="M33327" s="404"/>
      <c r="N33327" s="404"/>
      <c r="O33327" s="404"/>
      <c r="P33327" s="404"/>
      <c r="Q33327" s="404"/>
      <c r="R33327" s="404"/>
      <c r="S33327" s="404"/>
      <c r="T33327" s="404"/>
    </row>
    <row r="33328" spans="12:20" ht="16.8">
      <c r="L33328" s="404"/>
      <c r="M33328" s="404"/>
      <c r="N33328" s="404"/>
      <c r="O33328" s="404"/>
      <c r="P33328" s="404"/>
      <c r="Q33328" s="404"/>
      <c r="R33328" s="404"/>
      <c r="S33328" s="404"/>
      <c r="T33328" s="404"/>
    </row>
    <row r="33329" spans="12:20" ht="16.8">
      <c r="L33329" s="404"/>
      <c r="M33329" s="404"/>
      <c r="N33329" s="404"/>
      <c r="O33329" s="404"/>
      <c r="P33329" s="404"/>
      <c r="Q33329" s="404"/>
      <c r="R33329" s="404"/>
      <c r="S33329" s="404"/>
      <c r="T33329" s="404"/>
    </row>
    <row r="33330" spans="12:20" ht="16.8">
      <c r="L33330" s="404"/>
      <c r="M33330" s="404"/>
      <c r="N33330" s="404"/>
      <c r="O33330" s="404"/>
      <c r="P33330" s="404"/>
      <c r="Q33330" s="404"/>
      <c r="R33330" s="404"/>
      <c r="S33330" s="404"/>
      <c r="T33330" s="404"/>
    </row>
    <row r="33331" spans="12:20" ht="16.8">
      <c r="L33331" s="404"/>
      <c r="M33331" s="404"/>
      <c r="N33331" s="404"/>
      <c r="O33331" s="404"/>
      <c r="P33331" s="404"/>
      <c r="Q33331" s="404"/>
      <c r="R33331" s="404"/>
      <c r="S33331" s="404"/>
      <c r="T33331" s="404"/>
    </row>
    <row r="33332" spans="12:20" ht="16.8">
      <c r="L33332" s="404"/>
      <c r="M33332" s="404"/>
      <c r="N33332" s="404"/>
      <c r="O33332" s="404"/>
      <c r="P33332" s="404"/>
      <c r="Q33332" s="404"/>
      <c r="R33332" s="404"/>
      <c r="S33332" s="404"/>
      <c r="T33332" s="404"/>
    </row>
    <row r="33333" spans="12:20" ht="16.8">
      <c r="L33333" s="404"/>
      <c r="M33333" s="404"/>
      <c r="N33333" s="404"/>
      <c r="O33333" s="404"/>
      <c r="P33333" s="404"/>
      <c r="Q33333" s="404"/>
      <c r="R33333" s="404"/>
      <c r="S33333" s="404"/>
      <c r="T33333" s="404"/>
    </row>
    <row r="33334" spans="12:20" ht="16.8">
      <c r="L33334" s="404"/>
      <c r="M33334" s="404"/>
      <c r="N33334" s="404"/>
      <c r="O33334" s="404"/>
      <c r="P33334" s="404"/>
      <c r="Q33334" s="404"/>
      <c r="R33334" s="404"/>
      <c r="S33334" s="404"/>
      <c r="T33334" s="404"/>
    </row>
    <row r="33335" spans="12:20" ht="16.8">
      <c r="L33335" s="404"/>
      <c r="M33335" s="404"/>
      <c r="N33335" s="404"/>
      <c r="O33335" s="404"/>
      <c r="P33335" s="404"/>
      <c r="Q33335" s="404"/>
      <c r="R33335" s="404"/>
      <c r="S33335" s="404"/>
      <c r="T33335" s="404"/>
    </row>
    <row r="33336" spans="12:20" ht="16.8">
      <c r="L33336" s="404"/>
      <c r="M33336" s="404"/>
      <c r="N33336" s="404"/>
      <c r="O33336" s="404"/>
      <c r="P33336" s="404"/>
      <c r="Q33336" s="404"/>
      <c r="R33336" s="404"/>
      <c r="S33336" s="404"/>
      <c r="T33336" s="404"/>
    </row>
    <row r="33337" spans="12:20" ht="16.8">
      <c r="L33337" s="404"/>
      <c r="M33337" s="404"/>
      <c r="N33337" s="404"/>
      <c r="O33337" s="404"/>
      <c r="P33337" s="404"/>
      <c r="Q33337" s="404"/>
      <c r="R33337" s="404"/>
      <c r="S33337" s="404"/>
      <c r="T33337" s="404"/>
    </row>
    <row r="33338" spans="12:20" ht="16.8">
      <c r="L33338" s="404"/>
      <c r="M33338" s="404"/>
      <c r="N33338" s="404"/>
      <c r="O33338" s="404"/>
      <c r="P33338" s="404"/>
      <c r="Q33338" s="404"/>
      <c r="R33338" s="404"/>
      <c r="S33338" s="404"/>
      <c r="T33338" s="404"/>
    </row>
    <row r="33339" spans="12:20" ht="16.8">
      <c r="L33339" s="404"/>
      <c r="M33339" s="404"/>
      <c r="N33339" s="404"/>
      <c r="O33339" s="404"/>
      <c r="P33339" s="404"/>
      <c r="Q33339" s="404"/>
      <c r="R33339" s="404"/>
      <c r="S33339" s="404"/>
      <c r="T33339" s="404"/>
    </row>
    <row r="33340" spans="12:20" ht="16.8">
      <c r="L33340" s="404"/>
      <c r="M33340" s="404"/>
      <c r="N33340" s="404"/>
      <c r="O33340" s="404"/>
      <c r="P33340" s="404"/>
      <c r="Q33340" s="404"/>
      <c r="R33340" s="404"/>
      <c r="S33340" s="404"/>
      <c r="T33340" s="404"/>
    </row>
    <row r="33341" spans="12:20" ht="16.8">
      <c r="L33341" s="404"/>
      <c r="M33341" s="404"/>
      <c r="N33341" s="404"/>
      <c r="O33341" s="404"/>
      <c r="P33341" s="404"/>
      <c r="Q33341" s="404"/>
      <c r="R33341" s="404"/>
      <c r="S33341" s="404"/>
      <c r="T33341" s="404"/>
    </row>
    <row r="33342" spans="12:20" ht="16.8">
      <c r="L33342" s="404"/>
      <c r="M33342" s="404"/>
      <c r="N33342" s="404"/>
      <c r="O33342" s="404"/>
      <c r="P33342" s="404"/>
      <c r="Q33342" s="404"/>
      <c r="R33342" s="404"/>
      <c r="S33342" s="404"/>
      <c r="T33342" s="404"/>
    </row>
    <row r="33343" spans="12:20" ht="16.8">
      <c r="L33343" s="404"/>
      <c r="M33343" s="404"/>
      <c r="N33343" s="404"/>
      <c r="O33343" s="404"/>
      <c r="P33343" s="404"/>
      <c r="Q33343" s="404"/>
      <c r="R33343" s="404"/>
      <c r="S33343" s="404"/>
      <c r="T33343" s="404"/>
    </row>
    <row r="33344" spans="12:20" ht="16.8">
      <c r="L33344" s="404"/>
      <c r="M33344" s="404"/>
      <c r="N33344" s="404"/>
      <c r="O33344" s="404"/>
      <c r="P33344" s="404"/>
      <c r="Q33344" s="404"/>
      <c r="R33344" s="404"/>
      <c r="S33344" s="404"/>
      <c r="T33344" s="404"/>
    </row>
    <row r="33345" spans="12:20" ht="16.8">
      <c r="L33345" s="404"/>
      <c r="M33345" s="404"/>
      <c r="N33345" s="404"/>
      <c r="O33345" s="404"/>
      <c r="P33345" s="404"/>
      <c r="Q33345" s="404"/>
      <c r="R33345" s="404"/>
      <c r="S33345" s="404"/>
      <c r="T33345" s="404"/>
    </row>
    <row r="33346" spans="12:20" ht="16.8">
      <c r="L33346" s="404"/>
      <c r="M33346" s="404"/>
      <c r="N33346" s="404"/>
      <c r="O33346" s="404"/>
      <c r="P33346" s="404"/>
      <c r="Q33346" s="404"/>
      <c r="R33346" s="404"/>
      <c r="S33346" s="404"/>
      <c r="T33346" s="404"/>
    </row>
    <row r="33347" spans="12:20" ht="16.8">
      <c r="L33347" s="404"/>
      <c r="M33347" s="404"/>
      <c r="N33347" s="404"/>
      <c r="O33347" s="404"/>
      <c r="P33347" s="404"/>
      <c r="Q33347" s="404"/>
      <c r="R33347" s="404"/>
      <c r="S33347" s="404"/>
      <c r="T33347" s="404"/>
    </row>
    <row r="33348" spans="12:20" ht="16.8">
      <c r="L33348" s="404"/>
      <c r="M33348" s="404"/>
      <c r="N33348" s="404"/>
      <c r="O33348" s="404"/>
      <c r="P33348" s="404"/>
      <c r="Q33348" s="404"/>
      <c r="R33348" s="404"/>
      <c r="S33348" s="404"/>
      <c r="T33348" s="404"/>
    </row>
    <row r="33349" spans="12:20" ht="16.8">
      <c r="L33349" s="404"/>
      <c r="M33349" s="404"/>
      <c r="N33349" s="404"/>
      <c r="O33349" s="404"/>
      <c r="P33349" s="404"/>
      <c r="Q33349" s="404"/>
      <c r="R33349" s="404"/>
      <c r="S33349" s="404"/>
      <c r="T33349" s="404"/>
    </row>
    <row r="33350" spans="12:20" ht="16.8">
      <c r="L33350" s="404"/>
      <c r="M33350" s="404"/>
      <c r="N33350" s="404"/>
      <c r="O33350" s="404"/>
      <c r="P33350" s="404"/>
      <c r="Q33350" s="404"/>
      <c r="R33350" s="404"/>
      <c r="S33350" s="404"/>
      <c r="T33350" s="404"/>
    </row>
    <row r="33351" spans="12:20" ht="16.8">
      <c r="L33351" s="404"/>
      <c r="M33351" s="404"/>
      <c r="N33351" s="404"/>
      <c r="O33351" s="404"/>
      <c r="P33351" s="404"/>
      <c r="Q33351" s="404"/>
      <c r="R33351" s="404"/>
      <c r="S33351" s="404"/>
      <c r="T33351" s="404"/>
    </row>
    <row r="33352" spans="12:20" ht="16.8">
      <c r="L33352" s="404"/>
      <c r="M33352" s="404"/>
      <c r="N33352" s="404"/>
      <c r="O33352" s="404"/>
      <c r="P33352" s="404"/>
      <c r="Q33352" s="404"/>
      <c r="R33352" s="404"/>
      <c r="S33352" s="404"/>
      <c r="T33352" s="404"/>
    </row>
    <row r="33353" spans="12:20" ht="16.8">
      <c r="L33353" s="404"/>
      <c r="M33353" s="404"/>
      <c r="N33353" s="404"/>
      <c r="O33353" s="404"/>
      <c r="P33353" s="404"/>
      <c r="Q33353" s="404"/>
      <c r="R33353" s="404"/>
      <c r="S33353" s="404"/>
      <c r="T33353" s="404"/>
    </row>
    <row r="33354" spans="12:20" ht="16.8">
      <c r="L33354" s="404"/>
      <c r="M33354" s="404"/>
      <c r="N33354" s="404"/>
      <c r="O33354" s="404"/>
      <c r="P33354" s="404"/>
      <c r="Q33354" s="404"/>
      <c r="R33354" s="404"/>
      <c r="S33354" s="404"/>
      <c r="T33354" s="404"/>
    </row>
    <row r="33355" spans="12:20" ht="16.8">
      <c r="L33355" s="404"/>
      <c r="M33355" s="404"/>
      <c r="N33355" s="404"/>
      <c r="O33355" s="404"/>
      <c r="P33355" s="404"/>
      <c r="Q33355" s="404"/>
      <c r="R33355" s="404"/>
      <c r="S33355" s="404"/>
      <c r="T33355" s="404"/>
    </row>
    <row r="33356" spans="12:20" ht="16.8">
      <c r="L33356" s="404"/>
      <c r="M33356" s="404"/>
      <c r="N33356" s="404"/>
      <c r="O33356" s="404"/>
      <c r="P33356" s="404"/>
      <c r="Q33356" s="404"/>
      <c r="R33356" s="404"/>
      <c r="S33356" s="404"/>
      <c r="T33356" s="404"/>
    </row>
    <row r="33357" spans="12:20" ht="16.8">
      <c r="L33357" s="404"/>
      <c r="M33357" s="404"/>
      <c r="N33357" s="404"/>
      <c r="O33357" s="404"/>
      <c r="P33357" s="404"/>
      <c r="Q33357" s="404"/>
      <c r="R33357" s="404"/>
      <c r="S33357" s="404"/>
      <c r="T33357" s="404"/>
    </row>
    <row r="33358" spans="12:20" ht="16.8">
      <c r="L33358" s="404"/>
      <c r="M33358" s="404"/>
      <c r="N33358" s="404"/>
      <c r="O33358" s="404"/>
      <c r="P33358" s="404"/>
      <c r="Q33358" s="404"/>
      <c r="R33358" s="404"/>
      <c r="S33358" s="404"/>
      <c r="T33358" s="404"/>
    </row>
    <row r="33359" spans="12:20" ht="16.8">
      <c r="L33359" s="404"/>
      <c r="M33359" s="404"/>
      <c r="N33359" s="404"/>
      <c r="O33359" s="404"/>
      <c r="P33359" s="404"/>
      <c r="Q33359" s="404"/>
      <c r="R33359" s="404"/>
      <c r="S33359" s="404"/>
      <c r="T33359" s="404"/>
    </row>
    <row r="33360" spans="12:20" ht="16.8">
      <c r="L33360" s="404"/>
      <c r="M33360" s="404"/>
      <c r="N33360" s="404"/>
      <c r="O33360" s="404"/>
      <c r="P33360" s="404"/>
      <c r="Q33360" s="404"/>
      <c r="R33360" s="404"/>
      <c r="S33360" s="404"/>
      <c r="T33360" s="404"/>
    </row>
    <row r="33361" spans="12:20" ht="16.8">
      <c r="L33361" s="404"/>
      <c r="M33361" s="404"/>
      <c r="N33361" s="404"/>
      <c r="O33361" s="404"/>
      <c r="P33361" s="404"/>
      <c r="Q33361" s="404"/>
      <c r="R33361" s="404"/>
      <c r="S33361" s="404"/>
      <c r="T33361" s="404"/>
    </row>
    <row r="33362" spans="12:20" ht="16.8">
      <c r="L33362" s="404"/>
      <c r="M33362" s="404"/>
      <c r="N33362" s="404"/>
      <c r="O33362" s="404"/>
      <c r="P33362" s="404"/>
      <c r="Q33362" s="404"/>
      <c r="R33362" s="404"/>
      <c r="S33362" s="404"/>
      <c r="T33362" s="404"/>
    </row>
    <row r="33363" spans="12:20" ht="16.8">
      <c r="L33363" s="404"/>
      <c r="M33363" s="404"/>
      <c r="N33363" s="404"/>
      <c r="O33363" s="404"/>
      <c r="P33363" s="404"/>
      <c r="Q33363" s="404"/>
      <c r="R33363" s="404"/>
      <c r="S33363" s="404"/>
      <c r="T33363" s="404"/>
    </row>
    <row r="33364" spans="12:20" ht="16.8">
      <c r="L33364" s="404"/>
      <c r="M33364" s="404"/>
      <c r="N33364" s="404"/>
      <c r="O33364" s="404"/>
      <c r="P33364" s="404"/>
      <c r="Q33364" s="404"/>
      <c r="R33364" s="404"/>
      <c r="S33364" s="404"/>
      <c r="T33364" s="404"/>
    </row>
    <row r="33365" spans="12:20" ht="16.8">
      <c r="L33365" s="404"/>
      <c r="M33365" s="404"/>
      <c r="N33365" s="404"/>
      <c r="O33365" s="404"/>
      <c r="P33365" s="404"/>
      <c r="Q33365" s="404"/>
      <c r="R33365" s="404"/>
      <c r="S33365" s="404"/>
      <c r="T33365" s="404"/>
    </row>
    <row r="33366" spans="12:20" ht="16.8">
      <c r="L33366" s="404"/>
      <c r="M33366" s="404"/>
      <c r="N33366" s="404"/>
      <c r="O33366" s="404"/>
      <c r="P33366" s="404"/>
      <c r="Q33366" s="404"/>
      <c r="R33366" s="404"/>
      <c r="S33366" s="404"/>
      <c r="T33366" s="404"/>
    </row>
    <row r="33367" spans="12:20" ht="16.8">
      <c r="L33367" s="404"/>
      <c r="M33367" s="404"/>
      <c r="N33367" s="404"/>
      <c r="O33367" s="404"/>
      <c r="P33367" s="404"/>
      <c r="Q33367" s="404"/>
      <c r="R33367" s="404"/>
      <c r="S33367" s="404"/>
      <c r="T33367" s="404"/>
    </row>
    <row r="33368" spans="12:20" ht="16.8">
      <c r="L33368" s="404"/>
      <c r="M33368" s="404"/>
      <c r="N33368" s="404"/>
      <c r="O33368" s="404"/>
      <c r="P33368" s="404"/>
      <c r="Q33368" s="404"/>
      <c r="R33368" s="404"/>
      <c r="S33368" s="404"/>
      <c r="T33368" s="404"/>
    </row>
    <row r="33369" spans="12:20" ht="16.8">
      <c r="L33369" s="404"/>
      <c r="M33369" s="404"/>
      <c r="N33369" s="404"/>
      <c r="O33369" s="404"/>
      <c r="P33369" s="404"/>
      <c r="Q33369" s="404"/>
      <c r="R33369" s="404"/>
      <c r="S33369" s="404"/>
      <c r="T33369" s="404"/>
    </row>
    <row r="33370" spans="12:20" ht="16.8">
      <c r="L33370" s="404"/>
      <c r="M33370" s="404"/>
      <c r="N33370" s="404"/>
      <c r="O33370" s="404"/>
      <c r="P33370" s="404"/>
      <c r="Q33370" s="404"/>
      <c r="R33370" s="404"/>
      <c r="S33370" s="404"/>
      <c r="T33370" s="404"/>
    </row>
    <row r="33371" spans="12:20" ht="16.8">
      <c r="L33371" s="404"/>
      <c r="M33371" s="404"/>
      <c r="N33371" s="404"/>
      <c r="O33371" s="404"/>
      <c r="P33371" s="404"/>
      <c r="Q33371" s="404"/>
      <c r="R33371" s="404"/>
      <c r="S33371" s="404"/>
      <c r="T33371" s="404"/>
    </row>
    <row r="33372" spans="12:20" ht="16.8">
      <c r="L33372" s="404"/>
      <c r="M33372" s="404"/>
      <c r="N33372" s="404"/>
      <c r="O33372" s="404"/>
      <c r="P33372" s="404"/>
      <c r="Q33372" s="404"/>
      <c r="R33372" s="404"/>
      <c r="S33372" s="404"/>
      <c r="T33372" s="404"/>
    </row>
    <row r="33373" spans="12:20" ht="16.8">
      <c r="L33373" s="404"/>
      <c r="M33373" s="404"/>
      <c r="N33373" s="404"/>
      <c r="O33373" s="404"/>
      <c r="P33373" s="404"/>
      <c r="Q33373" s="404"/>
      <c r="R33373" s="404"/>
      <c r="S33373" s="404"/>
      <c r="T33373" s="404"/>
    </row>
    <row r="33374" spans="12:20" ht="16.8">
      <c r="L33374" s="404"/>
      <c r="M33374" s="404"/>
      <c r="N33374" s="404"/>
      <c r="O33374" s="404"/>
      <c r="P33374" s="404"/>
      <c r="Q33374" s="404"/>
      <c r="R33374" s="404"/>
      <c r="S33374" s="404"/>
      <c r="T33374" s="404"/>
    </row>
    <row r="33375" spans="12:20" ht="16.8">
      <c r="L33375" s="404"/>
      <c r="M33375" s="404"/>
      <c r="N33375" s="404"/>
      <c r="O33375" s="404"/>
      <c r="P33375" s="404"/>
      <c r="Q33375" s="404"/>
      <c r="R33375" s="404"/>
      <c r="S33375" s="404"/>
      <c r="T33375" s="404"/>
    </row>
    <row r="33376" spans="12:20" ht="16.8">
      <c r="L33376" s="404"/>
      <c r="M33376" s="404"/>
      <c r="N33376" s="404"/>
      <c r="O33376" s="404"/>
      <c r="P33376" s="404"/>
      <c r="Q33376" s="404"/>
      <c r="R33376" s="404"/>
      <c r="S33376" s="404"/>
      <c r="T33376" s="404"/>
    </row>
    <row r="33377" spans="12:20" ht="16.8">
      <c r="L33377" s="404"/>
      <c r="M33377" s="404"/>
      <c r="N33377" s="404"/>
      <c r="O33377" s="404"/>
      <c r="P33377" s="404"/>
      <c r="Q33377" s="404"/>
      <c r="R33377" s="404"/>
      <c r="S33377" s="404"/>
      <c r="T33377" s="404"/>
    </row>
    <row r="33378" spans="12:20" ht="16.8">
      <c r="L33378" s="404"/>
      <c r="M33378" s="404"/>
      <c r="N33378" s="404"/>
      <c r="O33378" s="404"/>
      <c r="P33378" s="404"/>
      <c r="Q33378" s="404"/>
      <c r="R33378" s="404"/>
      <c r="S33378" s="404"/>
      <c r="T33378" s="404"/>
    </row>
    <row r="33379" spans="12:20" ht="16.8">
      <c r="L33379" s="404"/>
      <c r="M33379" s="404"/>
      <c r="N33379" s="404"/>
      <c r="O33379" s="404"/>
      <c r="P33379" s="404"/>
      <c r="Q33379" s="404"/>
      <c r="R33379" s="404"/>
      <c r="S33379" s="404"/>
      <c r="T33379" s="404"/>
    </row>
    <row r="33380" spans="12:20" ht="16.8">
      <c r="L33380" s="404"/>
      <c r="M33380" s="404"/>
      <c r="N33380" s="404"/>
      <c r="O33380" s="404"/>
      <c r="P33380" s="404"/>
      <c r="Q33380" s="404"/>
      <c r="R33380" s="404"/>
      <c r="S33380" s="404"/>
      <c r="T33380" s="404"/>
    </row>
    <row r="33381" spans="12:20" ht="16.8">
      <c r="L33381" s="404"/>
      <c r="M33381" s="404"/>
      <c r="N33381" s="404"/>
      <c r="O33381" s="404"/>
      <c r="P33381" s="404"/>
      <c r="Q33381" s="404"/>
      <c r="R33381" s="404"/>
      <c r="S33381" s="404"/>
      <c r="T33381" s="404"/>
    </row>
    <row r="33382" spans="12:20" ht="16.8">
      <c r="L33382" s="404"/>
      <c r="M33382" s="404"/>
      <c r="N33382" s="404"/>
      <c r="O33382" s="404"/>
      <c r="P33382" s="404"/>
      <c r="Q33382" s="404"/>
      <c r="R33382" s="404"/>
      <c r="S33382" s="404"/>
      <c r="T33382" s="404"/>
    </row>
    <row r="33383" spans="12:20" ht="16.8">
      <c r="L33383" s="404"/>
      <c r="M33383" s="404"/>
      <c r="N33383" s="404"/>
      <c r="O33383" s="404"/>
      <c r="P33383" s="404"/>
      <c r="Q33383" s="404"/>
      <c r="R33383" s="404"/>
      <c r="S33383" s="404"/>
      <c r="T33383" s="404"/>
    </row>
    <row r="33384" spans="12:20" ht="16.8">
      <c r="L33384" s="404"/>
      <c r="M33384" s="404"/>
      <c r="N33384" s="404"/>
      <c r="O33384" s="404"/>
      <c r="P33384" s="404"/>
      <c r="Q33384" s="404"/>
      <c r="R33384" s="404"/>
      <c r="S33384" s="404"/>
      <c r="T33384" s="404"/>
    </row>
    <row r="33385" spans="12:20" ht="16.8">
      <c r="L33385" s="404"/>
      <c r="M33385" s="404"/>
      <c r="N33385" s="404"/>
      <c r="O33385" s="404"/>
      <c r="P33385" s="404"/>
      <c r="Q33385" s="404"/>
      <c r="R33385" s="404"/>
      <c r="S33385" s="404"/>
      <c r="T33385" s="404"/>
    </row>
    <row r="33386" spans="12:20" ht="16.8">
      <c r="L33386" s="404"/>
      <c r="M33386" s="404"/>
      <c r="N33386" s="404"/>
      <c r="O33386" s="404"/>
      <c r="P33386" s="404"/>
      <c r="Q33386" s="404"/>
      <c r="R33386" s="404"/>
      <c r="S33386" s="404"/>
      <c r="T33386" s="404"/>
    </row>
    <row r="33387" spans="12:20" ht="16.8">
      <c r="L33387" s="404"/>
      <c r="M33387" s="404"/>
      <c r="N33387" s="404"/>
      <c r="O33387" s="404"/>
      <c r="P33387" s="404"/>
      <c r="Q33387" s="404"/>
      <c r="R33387" s="404"/>
      <c r="S33387" s="404"/>
      <c r="T33387" s="404"/>
    </row>
    <row r="33388" spans="12:20" ht="16.8">
      <c r="L33388" s="404"/>
      <c r="M33388" s="404"/>
      <c r="N33388" s="404"/>
      <c r="O33388" s="404"/>
      <c r="P33388" s="404"/>
      <c r="Q33388" s="404"/>
      <c r="R33388" s="404"/>
      <c r="S33388" s="404"/>
      <c r="T33388" s="404"/>
    </row>
    <row r="33389" spans="12:20" ht="16.8">
      <c r="L33389" s="404"/>
      <c r="M33389" s="404"/>
      <c r="N33389" s="404"/>
      <c r="O33389" s="404"/>
      <c r="P33389" s="404"/>
      <c r="Q33389" s="404"/>
      <c r="R33389" s="404"/>
      <c r="S33389" s="404"/>
      <c r="T33389" s="404"/>
    </row>
    <row r="33390" spans="12:20" ht="16.8">
      <c r="L33390" s="404"/>
      <c r="M33390" s="404"/>
      <c r="N33390" s="404"/>
      <c r="O33390" s="404"/>
      <c r="P33390" s="404"/>
      <c r="Q33390" s="404"/>
      <c r="R33390" s="404"/>
      <c r="S33390" s="404"/>
      <c r="T33390" s="404"/>
    </row>
    <row r="33391" spans="12:20" ht="16.8">
      <c r="L33391" s="404"/>
      <c r="M33391" s="404"/>
      <c r="N33391" s="404"/>
      <c r="O33391" s="404"/>
      <c r="P33391" s="404"/>
      <c r="Q33391" s="404"/>
      <c r="R33391" s="404"/>
      <c r="S33391" s="404"/>
      <c r="T33391" s="404"/>
    </row>
    <row r="33392" spans="12:20" ht="16.8">
      <c r="L33392" s="404"/>
      <c r="M33392" s="404"/>
      <c r="N33392" s="404"/>
      <c r="O33392" s="404"/>
      <c r="P33392" s="404"/>
      <c r="Q33392" s="404"/>
      <c r="R33392" s="404"/>
      <c r="S33392" s="404"/>
      <c r="T33392" s="404"/>
    </row>
    <row r="33393" spans="12:20" ht="16.8">
      <c r="L33393" s="404"/>
      <c r="M33393" s="404"/>
      <c r="N33393" s="404"/>
      <c r="O33393" s="404"/>
      <c r="P33393" s="404"/>
      <c r="Q33393" s="404"/>
      <c r="R33393" s="404"/>
      <c r="S33393" s="404"/>
      <c r="T33393" s="404"/>
    </row>
    <row r="33394" spans="12:20" ht="16.8">
      <c r="L33394" s="404"/>
      <c r="M33394" s="404"/>
      <c r="N33394" s="404"/>
      <c r="O33394" s="404"/>
      <c r="P33394" s="404"/>
      <c r="Q33394" s="404"/>
      <c r="R33394" s="404"/>
      <c r="S33394" s="404"/>
      <c r="T33394" s="404"/>
    </row>
    <row r="33395" spans="12:20" ht="16.8">
      <c r="L33395" s="404"/>
      <c r="M33395" s="404"/>
      <c r="N33395" s="404"/>
      <c r="O33395" s="404"/>
      <c r="P33395" s="404"/>
      <c r="Q33395" s="404"/>
      <c r="R33395" s="404"/>
      <c r="S33395" s="404"/>
      <c r="T33395" s="404"/>
    </row>
    <row r="33396" spans="12:20" ht="16.8">
      <c r="L33396" s="404"/>
      <c r="M33396" s="404"/>
      <c r="N33396" s="404"/>
      <c r="O33396" s="404"/>
      <c r="P33396" s="404"/>
      <c r="Q33396" s="404"/>
      <c r="R33396" s="404"/>
      <c r="S33396" s="404"/>
      <c r="T33396" s="404"/>
    </row>
    <row r="33397" spans="12:20" ht="16.8">
      <c r="L33397" s="404"/>
      <c r="M33397" s="404"/>
      <c r="N33397" s="404"/>
      <c r="O33397" s="404"/>
      <c r="P33397" s="404"/>
      <c r="Q33397" s="404"/>
      <c r="R33397" s="404"/>
      <c r="S33397" s="404"/>
      <c r="T33397" s="404"/>
    </row>
    <row r="33398" spans="12:20" ht="16.8">
      <c r="L33398" s="404"/>
      <c r="M33398" s="404"/>
      <c r="N33398" s="404"/>
      <c r="O33398" s="404"/>
      <c r="P33398" s="404"/>
      <c r="Q33398" s="404"/>
      <c r="R33398" s="404"/>
      <c r="S33398" s="404"/>
      <c r="T33398" s="404"/>
    </row>
    <row r="33399" spans="12:20" ht="16.8">
      <c r="L33399" s="404"/>
      <c r="M33399" s="404"/>
      <c r="N33399" s="404"/>
      <c r="O33399" s="404"/>
      <c r="P33399" s="404"/>
      <c r="Q33399" s="404"/>
      <c r="R33399" s="404"/>
      <c r="S33399" s="404"/>
      <c r="T33399" s="404"/>
    </row>
    <row r="33400" spans="12:20" ht="16.8">
      <c r="L33400" s="404"/>
      <c r="M33400" s="404"/>
      <c r="N33400" s="404"/>
      <c r="O33400" s="404"/>
      <c r="P33400" s="404"/>
      <c r="Q33400" s="404"/>
      <c r="R33400" s="404"/>
      <c r="S33400" s="404"/>
      <c r="T33400" s="404"/>
    </row>
    <row r="33401" spans="12:20" ht="16.8">
      <c r="L33401" s="404"/>
      <c r="M33401" s="404"/>
      <c r="N33401" s="404"/>
      <c r="O33401" s="404"/>
      <c r="P33401" s="404"/>
      <c r="Q33401" s="404"/>
      <c r="R33401" s="404"/>
      <c r="S33401" s="404"/>
      <c r="T33401" s="404"/>
    </row>
    <row r="33402" spans="12:20" ht="16.8">
      <c r="L33402" s="404"/>
      <c r="M33402" s="404"/>
      <c r="N33402" s="404"/>
      <c r="O33402" s="404"/>
      <c r="P33402" s="404"/>
      <c r="Q33402" s="404"/>
      <c r="R33402" s="404"/>
      <c r="S33402" s="404"/>
      <c r="T33402" s="404"/>
    </row>
    <row r="33403" spans="12:20" ht="16.8">
      <c r="L33403" s="404"/>
      <c r="M33403" s="404"/>
      <c r="N33403" s="404"/>
      <c r="O33403" s="404"/>
      <c r="P33403" s="404"/>
      <c r="Q33403" s="404"/>
      <c r="R33403" s="404"/>
      <c r="S33403" s="404"/>
      <c r="T33403" s="404"/>
    </row>
    <row r="33404" spans="12:20" ht="16.8">
      <c r="L33404" s="404"/>
      <c r="M33404" s="404"/>
      <c r="N33404" s="404"/>
      <c r="O33404" s="404"/>
      <c r="P33404" s="404"/>
      <c r="Q33404" s="404"/>
      <c r="R33404" s="404"/>
      <c r="S33404" s="404"/>
      <c r="T33404" s="404"/>
    </row>
    <row r="33405" spans="12:20" ht="16.8">
      <c r="L33405" s="404"/>
      <c r="M33405" s="404"/>
      <c r="N33405" s="404"/>
      <c r="O33405" s="404"/>
      <c r="P33405" s="404"/>
      <c r="Q33405" s="404"/>
      <c r="R33405" s="404"/>
      <c r="S33405" s="404"/>
      <c r="T33405" s="404"/>
    </row>
    <row r="33406" spans="12:20" ht="16.8">
      <c r="L33406" s="404"/>
      <c r="M33406" s="404"/>
      <c r="N33406" s="404"/>
      <c r="O33406" s="404"/>
      <c r="P33406" s="404"/>
      <c r="Q33406" s="404"/>
      <c r="R33406" s="404"/>
      <c r="S33406" s="404"/>
      <c r="T33406" s="404"/>
    </row>
    <row r="33407" spans="12:20" ht="16.8">
      <c r="L33407" s="404"/>
      <c r="M33407" s="404"/>
      <c r="N33407" s="404"/>
      <c r="O33407" s="404"/>
      <c r="P33407" s="404"/>
      <c r="Q33407" s="404"/>
      <c r="R33407" s="404"/>
      <c r="S33407" s="404"/>
      <c r="T33407" s="404"/>
    </row>
    <row r="33408" spans="12:20" ht="16.8">
      <c r="L33408" s="404"/>
      <c r="M33408" s="404"/>
      <c r="N33408" s="404"/>
      <c r="O33408" s="404"/>
      <c r="P33408" s="404"/>
      <c r="Q33408" s="404"/>
      <c r="R33408" s="404"/>
      <c r="S33408" s="404"/>
      <c r="T33408" s="404"/>
    </row>
    <row r="33409" spans="12:20" ht="16.8">
      <c r="L33409" s="404"/>
      <c r="M33409" s="404"/>
      <c r="N33409" s="404"/>
      <c r="O33409" s="404"/>
      <c r="P33409" s="404"/>
      <c r="Q33409" s="404"/>
      <c r="R33409" s="404"/>
      <c r="S33409" s="404"/>
      <c r="T33409" s="404"/>
    </row>
    <row r="33410" spans="12:20" ht="16.8">
      <c r="L33410" s="404"/>
      <c r="M33410" s="404"/>
      <c r="N33410" s="404"/>
      <c r="O33410" s="404"/>
      <c r="P33410" s="404"/>
      <c r="Q33410" s="404"/>
      <c r="R33410" s="404"/>
      <c r="S33410" s="404"/>
      <c r="T33410" s="404"/>
    </row>
    <row r="33411" spans="12:20" ht="16.8">
      <c r="L33411" s="404"/>
      <c r="M33411" s="404"/>
      <c r="N33411" s="404"/>
      <c r="O33411" s="404"/>
      <c r="P33411" s="404"/>
      <c r="Q33411" s="404"/>
      <c r="R33411" s="404"/>
      <c r="S33411" s="404"/>
      <c r="T33411" s="404"/>
    </row>
    <row r="33412" spans="12:20" ht="16.8">
      <c r="L33412" s="404"/>
      <c r="M33412" s="404"/>
      <c r="N33412" s="404"/>
      <c r="O33412" s="404"/>
      <c r="P33412" s="404"/>
      <c r="Q33412" s="404"/>
      <c r="R33412" s="404"/>
      <c r="S33412" s="404"/>
      <c r="T33412" s="404"/>
    </row>
    <row r="33413" spans="12:20" ht="16.8">
      <c r="L33413" s="404"/>
      <c r="M33413" s="404"/>
      <c r="N33413" s="404"/>
      <c r="O33413" s="404"/>
      <c r="P33413" s="404"/>
      <c r="Q33413" s="404"/>
      <c r="R33413" s="404"/>
      <c r="S33413" s="404"/>
      <c r="T33413" s="404"/>
    </row>
    <row r="33414" spans="12:20" ht="16.8">
      <c r="L33414" s="404"/>
      <c r="M33414" s="404"/>
      <c r="N33414" s="404"/>
      <c r="O33414" s="404"/>
      <c r="P33414" s="404"/>
      <c r="Q33414" s="404"/>
      <c r="R33414" s="404"/>
      <c r="S33414" s="404"/>
      <c r="T33414" s="404"/>
    </row>
    <row r="33415" spans="12:20" ht="16.8">
      <c r="L33415" s="404"/>
      <c r="M33415" s="404"/>
      <c r="N33415" s="404"/>
      <c r="O33415" s="404"/>
      <c r="P33415" s="404"/>
      <c r="Q33415" s="404"/>
      <c r="R33415" s="404"/>
      <c r="S33415" s="404"/>
      <c r="T33415" s="404"/>
    </row>
    <row r="33416" spans="12:20" ht="16.8">
      <c r="L33416" s="404"/>
      <c r="M33416" s="404"/>
      <c r="N33416" s="404"/>
      <c r="O33416" s="404"/>
      <c r="P33416" s="404"/>
      <c r="Q33416" s="404"/>
      <c r="R33416" s="404"/>
      <c r="S33416" s="404"/>
      <c r="T33416" s="404"/>
    </row>
    <row r="33417" spans="12:20" ht="16.8">
      <c r="L33417" s="404"/>
      <c r="M33417" s="404"/>
      <c r="N33417" s="404"/>
      <c r="O33417" s="404"/>
      <c r="P33417" s="404"/>
      <c r="Q33417" s="404"/>
      <c r="R33417" s="404"/>
      <c r="S33417" s="404"/>
      <c r="T33417" s="404"/>
    </row>
    <row r="33418" spans="12:20" ht="16.8">
      <c r="L33418" s="404"/>
      <c r="M33418" s="404"/>
      <c r="N33418" s="404"/>
      <c r="O33418" s="404"/>
      <c r="P33418" s="404"/>
      <c r="Q33418" s="404"/>
      <c r="R33418" s="404"/>
      <c r="S33418" s="404"/>
      <c r="T33418" s="404"/>
    </row>
    <row r="33419" spans="12:20" ht="16.8">
      <c r="L33419" s="404"/>
      <c r="M33419" s="404"/>
      <c r="N33419" s="404"/>
      <c r="O33419" s="404"/>
      <c r="P33419" s="404"/>
      <c r="Q33419" s="404"/>
      <c r="R33419" s="404"/>
      <c r="S33419" s="404"/>
      <c r="T33419" s="404"/>
    </row>
    <row r="33420" spans="12:20" ht="16.8">
      <c r="L33420" s="404"/>
      <c r="M33420" s="404"/>
      <c r="N33420" s="404"/>
      <c r="O33420" s="404"/>
      <c r="P33420" s="404"/>
      <c r="Q33420" s="404"/>
      <c r="R33420" s="404"/>
      <c r="S33420" s="404"/>
      <c r="T33420" s="404"/>
    </row>
    <row r="33421" spans="12:20" ht="16.8">
      <c r="L33421" s="404"/>
      <c r="M33421" s="404"/>
      <c r="N33421" s="404"/>
      <c r="O33421" s="404"/>
      <c r="P33421" s="404"/>
      <c r="Q33421" s="404"/>
      <c r="R33421" s="404"/>
      <c r="S33421" s="404"/>
      <c r="T33421" s="404"/>
    </row>
    <row r="33422" spans="12:20" ht="16.8">
      <c r="L33422" s="404"/>
      <c r="M33422" s="404"/>
      <c r="N33422" s="404"/>
      <c r="O33422" s="404"/>
      <c r="P33422" s="404"/>
      <c r="Q33422" s="404"/>
      <c r="R33422" s="404"/>
      <c r="S33422" s="404"/>
      <c r="T33422" s="404"/>
    </row>
    <row r="33423" spans="12:20" ht="16.8">
      <c r="L33423" s="404"/>
      <c r="M33423" s="404"/>
      <c r="N33423" s="404"/>
      <c r="O33423" s="404"/>
      <c r="P33423" s="404"/>
      <c r="Q33423" s="404"/>
      <c r="R33423" s="404"/>
      <c r="S33423" s="404"/>
      <c r="T33423" s="404"/>
    </row>
    <row r="33424" spans="12:20" ht="16.8">
      <c r="L33424" s="404"/>
      <c r="M33424" s="404"/>
      <c r="N33424" s="404"/>
      <c r="O33424" s="404"/>
      <c r="P33424" s="404"/>
      <c r="Q33424" s="404"/>
      <c r="R33424" s="404"/>
      <c r="S33424" s="404"/>
      <c r="T33424" s="404"/>
    </row>
    <row r="33425" spans="12:20" ht="16.8">
      <c r="L33425" s="404"/>
      <c r="M33425" s="404"/>
      <c r="N33425" s="404"/>
      <c r="O33425" s="404"/>
      <c r="P33425" s="404"/>
      <c r="Q33425" s="404"/>
      <c r="R33425" s="404"/>
      <c r="S33425" s="404"/>
      <c r="T33425" s="404"/>
    </row>
    <row r="33426" spans="12:20" ht="16.8">
      <c r="L33426" s="404"/>
      <c r="M33426" s="404"/>
      <c r="N33426" s="404"/>
      <c r="O33426" s="404"/>
      <c r="P33426" s="404"/>
      <c r="Q33426" s="404"/>
      <c r="R33426" s="404"/>
      <c r="S33426" s="404"/>
      <c r="T33426" s="404"/>
    </row>
    <row r="33427" spans="12:20" ht="16.8">
      <c r="L33427" s="404"/>
      <c r="M33427" s="404"/>
      <c r="N33427" s="404"/>
      <c r="O33427" s="404"/>
      <c r="P33427" s="404"/>
      <c r="Q33427" s="404"/>
      <c r="R33427" s="404"/>
      <c r="S33427" s="404"/>
      <c r="T33427" s="404"/>
    </row>
    <row r="33428" spans="12:20" ht="16.8">
      <c r="L33428" s="404"/>
      <c r="M33428" s="404"/>
      <c r="N33428" s="404"/>
      <c r="O33428" s="404"/>
      <c r="P33428" s="404"/>
      <c r="Q33428" s="404"/>
      <c r="R33428" s="404"/>
      <c r="S33428" s="404"/>
      <c r="T33428" s="404"/>
    </row>
    <row r="33429" spans="12:20" ht="16.8">
      <c r="L33429" s="404"/>
      <c r="M33429" s="404"/>
      <c r="N33429" s="404"/>
      <c r="O33429" s="404"/>
      <c r="P33429" s="404"/>
      <c r="Q33429" s="404"/>
      <c r="R33429" s="404"/>
      <c r="S33429" s="404"/>
      <c r="T33429" s="404"/>
    </row>
    <row r="33430" spans="12:20" ht="16.8">
      <c r="L33430" s="404"/>
      <c r="M33430" s="404"/>
      <c r="N33430" s="404"/>
      <c r="O33430" s="404"/>
      <c r="P33430" s="404"/>
      <c r="Q33430" s="404"/>
      <c r="R33430" s="404"/>
      <c r="S33430" s="404"/>
      <c r="T33430" s="404"/>
    </row>
    <row r="33431" spans="12:20" ht="16.8">
      <c r="L33431" s="404"/>
      <c r="M33431" s="404"/>
      <c r="N33431" s="404"/>
      <c r="O33431" s="404"/>
      <c r="P33431" s="404"/>
      <c r="Q33431" s="404"/>
      <c r="R33431" s="404"/>
      <c r="S33431" s="404"/>
      <c r="T33431" s="404"/>
    </row>
    <row r="33432" spans="12:20" ht="16.8">
      <c r="L33432" s="404"/>
      <c r="M33432" s="404"/>
      <c r="N33432" s="404"/>
      <c r="O33432" s="404"/>
      <c r="P33432" s="404"/>
      <c r="Q33432" s="404"/>
      <c r="R33432" s="404"/>
      <c r="S33432" s="404"/>
      <c r="T33432" s="404"/>
    </row>
    <row r="33433" spans="12:20" ht="16.8">
      <c r="L33433" s="404"/>
      <c r="M33433" s="404"/>
      <c r="N33433" s="404"/>
      <c r="O33433" s="404"/>
      <c r="P33433" s="404"/>
      <c r="Q33433" s="404"/>
      <c r="R33433" s="404"/>
      <c r="S33433" s="404"/>
      <c r="T33433" s="404"/>
    </row>
    <row r="33434" spans="12:20" ht="16.8">
      <c r="L33434" s="404"/>
      <c r="M33434" s="404"/>
      <c r="N33434" s="404"/>
      <c r="O33434" s="404"/>
      <c r="P33434" s="404"/>
      <c r="Q33434" s="404"/>
      <c r="R33434" s="404"/>
      <c r="S33434" s="404"/>
      <c r="T33434" s="404"/>
    </row>
    <row r="33435" spans="12:20" ht="16.8">
      <c r="L33435" s="404"/>
      <c r="M33435" s="404"/>
      <c r="N33435" s="404"/>
      <c r="O33435" s="404"/>
      <c r="P33435" s="404"/>
      <c r="Q33435" s="404"/>
      <c r="R33435" s="404"/>
      <c r="S33435" s="404"/>
      <c r="T33435" s="404"/>
    </row>
    <row r="33436" spans="12:20" ht="16.8">
      <c r="L33436" s="404"/>
      <c r="M33436" s="404"/>
      <c r="N33436" s="404"/>
      <c r="O33436" s="404"/>
      <c r="P33436" s="404"/>
      <c r="Q33436" s="404"/>
      <c r="R33436" s="404"/>
      <c r="S33436" s="404"/>
      <c r="T33436" s="404"/>
    </row>
    <row r="33437" spans="12:20" ht="16.8">
      <c r="L33437" s="404"/>
      <c r="M33437" s="404"/>
      <c r="N33437" s="404"/>
      <c r="O33437" s="404"/>
      <c r="P33437" s="404"/>
      <c r="Q33437" s="404"/>
      <c r="R33437" s="404"/>
      <c r="S33437" s="404"/>
      <c r="T33437" s="404"/>
    </row>
    <row r="33438" spans="12:20" ht="16.8">
      <c r="L33438" s="404"/>
      <c r="M33438" s="404"/>
      <c r="N33438" s="404"/>
      <c r="O33438" s="404"/>
      <c r="P33438" s="404"/>
      <c r="Q33438" s="404"/>
      <c r="R33438" s="404"/>
      <c r="S33438" s="404"/>
      <c r="T33438" s="404"/>
    </row>
    <row r="33439" spans="12:20" ht="16.8">
      <c r="L33439" s="404"/>
      <c r="M33439" s="404"/>
      <c r="N33439" s="404"/>
      <c r="O33439" s="404"/>
      <c r="P33439" s="404"/>
      <c r="Q33439" s="404"/>
      <c r="R33439" s="404"/>
      <c r="S33439" s="404"/>
      <c r="T33439" s="404"/>
    </row>
    <row r="33440" spans="12:20" ht="16.8">
      <c r="L33440" s="404"/>
      <c r="M33440" s="404"/>
      <c r="N33440" s="404"/>
      <c r="O33440" s="404"/>
      <c r="P33440" s="404"/>
      <c r="Q33440" s="404"/>
      <c r="R33440" s="404"/>
      <c r="S33440" s="404"/>
      <c r="T33440" s="404"/>
    </row>
    <row r="33441" spans="12:20" ht="16.8">
      <c r="L33441" s="404"/>
      <c r="M33441" s="404"/>
      <c r="N33441" s="404"/>
      <c r="O33441" s="404"/>
      <c r="P33441" s="404"/>
      <c r="Q33441" s="404"/>
      <c r="R33441" s="404"/>
      <c r="S33441" s="404"/>
      <c r="T33441" s="404"/>
    </row>
    <row r="33442" spans="12:20" ht="16.8">
      <c r="L33442" s="404"/>
      <c r="M33442" s="404"/>
      <c r="N33442" s="404"/>
      <c r="O33442" s="404"/>
      <c r="P33442" s="404"/>
      <c r="Q33442" s="404"/>
      <c r="R33442" s="404"/>
      <c r="S33442" s="404"/>
      <c r="T33442" s="404"/>
    </row>
    <row r="33443" spans="12:20" ht="16.8">
      <c r="L33443" s="404"/>
      <c r="M33443" s="404"/>
      <c r="N33443" s="404"/>
      <c r="O33443" s="404"/>
      <c r="P33443" s="404"/>
      <c r="Q33443" s="404"/>
      <c r="R33443" s="404"/>
      <c r="S33443" s="404"/>
      <c r="T33443" s="404"/>
    </row>
    <row r="33444" spans="12:20" ht="16.8">
      <c r="L33444" s="404"/>
      <c r="M33444" s="404"/>
      <c r="N33444" s="404"/>
      <c r="O33444" s="404"/>
      <c r="P33444" s="404"/>
      <c r="Q33444" s="404"/>
      <c r="R33444" s="404"/>
      <c r="S33444" s="404"/>
      <c r="T33444" s="404"/>
    </row>
    <row r="33445" spans="12:20" ht="16.8">
      <c r="L33445" s="404"/>
      <c r="M33445" s="404"/>
      <c r="N33445" s="404"/>
      <c r="O33445" s="404"/>
      <c r="P33445" s="404"/>
      <c r="Q33445" s="404"/>
      <c r="R33445" s="404"/>
      <c r="S33445" s="404"/>
      <c r="T33445" s="404"/>
    </row>
    <row r="33446" spans="12:20" ht="16.8">
      <c r="L33446" s="404"/>
      <c r="M33446" s="404"/>
      <c r="N33446" s="404"/>
      <c r="O33446" s="404"/>
      <c r="P33446" s="404"/>
      <c r="Q33446" s="404"/>
      <c r="R33446" s="404"/>
      <c r="S33446" s="404"/>
      <c r="T33446" s="404"/>
    </row>
    <row r="33447" spans="12:20" ht="16.8">
      <c r="L33447" s="404"/>
      <c r="M33447" s="404"/>
      <c r="N33447" s="404"/>
      <c r="O33447" s="404"/>
      <c r="P33447" s="404"/>
      <c r="Q33447" s="404"/>
      <c r="R33447" s="404"/>
      <c r="S33447" s="404"/>
      <c r="T33447" s="404"/>
    </row>
    <row r="33448" spans="12:20" ht="16.8">
      <c r="L33448" s="404"/>
      <c r="M33448" s="404"/>
      <c r="N33448" s="404"/>
      <c r="O33448" s="404"/>
      <c r="P33448" s="404"/>
      <c r="Q33448" s="404"/>
      <c r="R33448" s="404"/>
      <c r="S33448" s="404"/>
      <c r="T33448" s="404"/>
    </row>
    <row r="33449" spans="12:20" ht="16.8">
      <c r="L33449" s="404"/>
      <c r="M33449" s="404"/>
      <c r="N33449" s="404"/>
      <c r="O33449" s="404"/>
      <c r="P33449" s="404"/>
      <c r="Q33449" s="404"/>
      <c r="R33449" s="404"/>
      <c r="S33449" s="404"/>
      <c r="T33449" s="404"/>
    </row>
    <row r="33450" spans="12:20" ht="16.8">
      <c r="L33450" s="404"/>
      <c r="M33450" s="404"/>
      <c r="N33450" s="404"/>
      <c r="O33450" s="404"/>
      <c r="P33450" s="404"/>
      <c r="Q33450" s="404"/>
      <c r="R33450" s="404"/>
      <c r="S33450" s="404"/>
      <c r="T33450" s="404"/>
    </row>
    <row r="33451" spans="12:20" ht="16.8">
      <c r="L33451" s="404"/>
      <c r="M33451" s="404"/>
      <c r="N33451" s="404"/>
      <c r="O33451" s="404"/>
      <c r="P33451" s="404"/>
      <c r="Q33451" s="404"/>
      <c r="R33451" s="404"/>
      <c r="S33451" s="404"/>
      <c r="T33451" s="404"/>
    </row>
    <row r="33452" spans="12:20" ht="16.8">
      <c r="L33452" s="404"/>
      <c r="M33452" s="404"/>
      <c r="N33452" s="404"/>
      <c r="O33452" s="404"/>
      <c r="P33452" s="404"/>
      <c r="Q33452" s="404"/>
      <c r="R33452" s="404"/>
      <c r="S33452" s="404"/>
      <c r="T33452" s="404"/>
    </row>
    <row r="33453" spans="12:20" ht="16.8">
      <c r="L33453" s="404"/>
      <c r="M33453" s="404"/>
      <c r="N33453" s="404"/>
      <c r="O33453" s="404"/>
      <c r="P33453" s="404"/>
      <c r="Q33453" s="404"/>
      <c r="R33453" s="404"/>
      <c r="S33453" s="404"/>
      <c r="T33453" s="404"/>
    </row>
    <row r="33454" spans="12:20" ht="16.8">
      <c r="L33454" s="404"/>
      <c r="M33454" s="404"/>
      <c r="N33454" s="404"/>
      <c r="O33454" s="404"/>
      <c r="P33454" s="404"/>
      <c r="Q33454" s="404"/>
      <c r="R33454" s="404"/>
      <c r="S33454" s="404"/>
      <c r="T33454" s="404"/>
    </row>
    <row r="33455" spans="12:20" ht="16.8">
      <c r="L33455" s="404"/>
      <c r="M33455" s="404"/>
      <c r="N33455" s="404"/>
      <c r="O33455" s="404"/>
      <c r="P33455" s="404"/>
      <c r="Q33455" s="404"/>
      <c r="R33455" s="404"/>
      <c r="S33455" s="404"/>
      <c r="T33455" s="404"/>
    </row>
    <row r="33456" spans="12:20" ht="16.8">
      <c r="L33456" s="404"/>
      <c r="M33456" s="404"/>
      <c r="N33456" s="404"/>
      <c r="O33456" s="404"/>
      <c r="P33456" s="404"/>
      <c r="Q33456" s="404"/>
      <c r="R33456" s="404"/>
      <c r="S33456" s="404"/>
      <c r="T33456" s="404"/>
    </row>
    <row r="33457" spans="12:20" ht="16.8">
      <c r="L33457" s="404"/>
      <c r="M33457" s="404"/>
      <c r="N33457" s="404"/>
      <c r="O33457" s="404"/>
      <c r="P33457" s="404"/>
      <c r="Q33457" s="404"/>
      <c r="R33457" s="404"/>
      <c r="S33457" s="404"/>
      <c r="T33457" s="404"/>
    </row>
    <row r="33458" spans="12:20" ht="16.8">
      <c r="L33458" s="404"/>
      <c r="M33458" s="404"/>
      <c r="N33458" s="404"/>
      <c r="O33458" s="404"/>
      <c r="P33458" s="404"/>
      <c r="Q33458" s="404"/>
      <c r="R33458" s="404"/>
      <c r="S33458" s="404"/>
      <c r="T33458" s="404"/>
    </row>
    <row r="33459" spans="12:20" ht="16.8">
      <c r="L33459" s="404"/>
      <c r="M33459" s="404"/>
      <c r="N33459" s="404"/>
      <c r="O33459" s="404"/>
      <c r="P33459" s="404"/>
      <c r="Q33459" s="404"/>
      <c r="R33459" s="404"/>
      <c r="S33459" s="404"/>
      <c r="T33459" s="404"/>
    </row>
    <row r="33460" spans="12:20" ht="16.8">
      <c r="L33460" s="404"/>
      <c r="M33460" s="404"/>
      <c r="N33460" s="404"/>
      <c r="O33460" s="404"/>
      <c r="P33460" s="404"/>
      <c r="Q33460" s="404"/>
      <c r="R33460" s="404"/>
      <c r="S33460" s="404"/>
      <c r="T33460" s="404"/>
    </row>
    <row r="33461" spans="12:20" ht="16.8">
      <c r="L33461" s="404"/>
      <c r="M33461" s="404"/>
      <c r="N33461" s="404"/>
      <c r="O33461" s="404"/>
      <c r="P33461" s="404"/>
      <c r="Q33461" s="404"/>
      <c r="R33461" s="404"/>
      <c r="S33461" s="404"/>
      <c r="T33461" s="404"/>
    </row>
    <row r="33462" spans="12:20" ht="16.8">
      <c r="L33462" s="404"/>
      <c r="M33462" s="404"/>
      <c r="N33462" s="404"/>
      <c r="O33462" s="404"/>
      <c r="P33462" s="404"/>
      <c r="Q33462" s="404"/>
      <c r="R33462" s="404"/>
      <c r="S33462" s="404"/>
      <c r="T33462" s="404"/>
    </row>
    <row r="33463" spans="12:20" ht="16.8">
      <c r="L33463" s="404"/>
      <c r="M33463" s="404"/>
      <c r="N33463" s="404"/>
      <c r="O33463" s="404"/>
      <c r="P33463" s="404"/>
      <c r="Q33463" s="404"/>
      <c r="R33463" s="404"/>
      <c r="S33463" s="404"/>
      <c r="T33463" s="404"/>
    </row>
    <row r="33464" spans="12:20" ht="16.8">
      <c r="L33464" s="404"/>
      <c r="M33464" s="404"/>
      <c r="N33464" s="404"/>
      <c r="O33464" s="404"/>
      <c r="P33464" s="404"/>
      <c r="Q33464" s="404"/>
      <c r="R33464" s="404"/>
      <c r="S33464" s="404"/>
      <c r="T33464" s="404"/>
    </row>
    <row r="33465" spans="12:20" ht="16.8">
      <c r="L33465" s="404"/>
      <c r="M33465" s="404"/>
      <c r="N33465" s="404"/>
      <c r="O33465" s="404"/>
      <c r="P33465" s="404"/>
      <c r="Q33465" s="404"/>
      <c r="R33465" s="404"/>
      <c r="S33465" s="404"/>
      <c r="T33465" s="404"/>
    </row>
    <row r="33466" spans="12:20" ht="16.8">
      <c r="L33466" s="404"/>
      <c r="M33466" s="404"/>
      <c r="N33466" s="404"/>
      <c r="O33466" s="404"/>
      <c r="P33466" s="404"/>
      <c r="Q33466" s="404"/>
      <c r="R33466" s="404"/>
      <c r="S33466" s="404"/>
      <c r="T33466" s="404"/>
    </row>
    <row r="33467" spans="12:20" ht="16.8">
      <c r="L33467" s="404"/>
      <c r="M33467" s="404"/>
      <c r="N33467" s="404"/>
      <c r="O33467" s="404"/>
      <c r="P33467" s="404"/>
      <c r="Q33467" s="404"/>
      <c r="R33467" s="404"/>
      <c r="S33467" s="404"/>
      <c r="T33467" s="404"/>
    </row>
    <row r="33468" spans="12:20" ht="16.8">
      <c r="L33468" s="404"/>
      <c r="M33468" s="404"/>
      <c r="N33468" s="404"/>
      <c r="O33468" s="404"/>
      <c r="P33468" s="404"/>
      <c r="Q33468" s="404"/>
      <c r="R33468" s="404"/>
      <c r="S33468" s="404"/>
      <c r="T33468" s="404"/>
    </row>
    <row r="33469" spans="12:20" ht="16.8">
      <c r="L33469" s="404"/>
      <c r="M33469" s="404"/>
      <c r="N33469" s="404"/>
      <c r="O33469" s="404"/>
      <c r="P33469" s="404"/>
      <c r="Q33469" s="404"/>
      <c r="R33469" s="404"/>
      <c r="S33469" s="404"/>
      <c r="T33469" s="404"/>
    </row>
    <row r="33470" spans="12:20" ht="16.8">
      <c r="L33470" s="404"/>
      <c r="M33470" s="404"/>
      <c r="N33470" s="404"/>
      <c r="O33470" s="404"/>
      <c r="P33470" s="404"/>
      <c r="Q33470" s="404"/>
      <c r="R33470" s="404"/>
      <c r="S33470" s="404"/>
      <c r="T33470" s="404"/>
    </row>
    <row r="33471" spans="12:20" ht="16.8">
      <c r="L33471" s="404"/>
      <c r="M33471" s="404"/>
      <c r="N33471" s="404"/>
      <c r="O33471" s="404"/>
      <c r="P33471" s="404"/>
      <c r="Q33471" s="404"/>
      <c r="R33471" s="404"/>
      <c r="S33471" s="404"/>
      <c r="T33471" s="404"/>
    </row>
    <row r="33472" spans="12:20" ht="16.8">
      <c r="L33472" s="404"/>
      <c r="M33472" s="404"/>
      <c r="N33472" s="404"/>
      <c r="O33472" s="404"/>
      <c r="P33472" s="404"/>
      <c r="Q33472" s="404"/>
      <c r="R33472" s="404"/>
      <c r="S33472" s="404"/>
      <c r="T33472" s="404"/>
    </row>
    <row r="33473" spans="12:20" ht="16.8">
      <c r="L33473" s="404"/>
      <c r="M33473" s="404"/>
      <c r="N33473" s="404"/>
      <c r="O33473" s="404"/>
      <c r="P33473" s="404"/>
      <c r="Q33473" s="404"/>
      <c r="R33473" s="404"/>
      <c r="S33473" s="404"/>
      <c r="T33473" s="404"/>
    </row>
    <row r="33474" spans="12:20" ht="16.8">
      <c r="L33474" s="404"/>
      <c r="M33474" s="404"/>
      <c r="N33474" s="404"/>
      <c r="O33474" s="404"/>
      <c r="P33474" s="404"/>
      <c r="Q33474" s="404"/>
      <c r="R33474" s="404"/>
      <c r="S33474" s="404"/>
      <c r="T33474" s="404"/>
    </row>
    <row r="33475" spans="12:20" ht="16.8">
      <c r="L33475" s="404"/>
      <c r="M33475" s="404"/>
      <c r="N33475" s="404"/>
      <c r="O33475" s="404"/>
      <c r="P33475" s="404"/>
      <c r="Q33475" s="404"/>
      <c r="R33475" s="404"/>
      <c r="S33475" s="404"/>
      <c r="T33475" s="404"/>
    </row>
    <row r="33476" spans="12:20" ht="16.8">
      <c r="L33476" s="404"/>
      <c r="M33476" s="404"/>
      <c r="N33476" s="404"/>
      <c r="O33476" s="404"/>
      <c r="P33476" s="404"/>
      <c r="Q33476" s="404"/>
      <c r="R33476" s="404"/>
      <c r="S33476" s="404"/>
      <c r="T33476" s="404"/>
    </row>
    <row r="33477" spans="12:20" ht="16.8">
      <c r="L33477" s="404"/>
      <c r="M33477" s="404"/>
      <c r="N33477" s="404"/>
      <c r="O33477" s="404"/>
      <c r="P33477" s="404"/>
      <c r="Q33477" s="404"/>
      <c r="R33477" s="404"/>
      <c r="S33477" s="404"/>
      <c r="T33477" s="404"/>
    </row>
    <row r="33478" spans="12:20" ht="16.8">
      <c r="L33478" s="404"/>
      <c r="M33478" s="404"/>
      <c r="N33478" s="404"/>
      <c r="O33478" s="404"/>
      <c r="P33478" s="404"/>
      <c r="Q33478" s="404"/>
      <c r="R33478" s="404"/>
      <c r="S33478" s="404"/>
      <c r="T33478" s="404"/>
    </row>
    <row r="33479" spans="12:20" ht="16.8">
      <c r="L33479" s="404"/>
      <c r="M33479" s="404"/>
      <c r="N33479" s="404"/>
      <c r="O33479" s="404"/>
      <c r="P33479" s="404"/>
      <c r="Q33479" s="404"/>
      <c r="R33479" s="404"/>
      <c r="S33479" s="404"/>
      <c r="T33479" s="404"/>
    </row>
    <row r="33480" spans="12:20" ht="16.8">
      <c r="L33480" s="404"/>
      <c r="M33480" s="404"/>
      <c r="N33480" s="404"/>
      <c r="O33480" s="404"/>
      <c r="P33480" s="404"/>
      <c r="Q33480" s="404"/>
      <c r="R33480" s="404"/>
      <c r="S33480" s="404"/>
      <c r="T33480" s="404"/>
    </row>
    <row r="33481" spans="12:20" ht="16.8">
      <c r="L33481" s="404"/>
      <c r="M33481" s="404"/>
      <c r="N33481" s="404"/>
      <c r="O33481" s="404"/>
      <c r="P33481" s="404"/>
      <c r="Q33481" s="404"/>
      <c r="R33481" s="404"/>
      <c r="S33481" s="404"/>
      <c r="T33481" s="404"/>
    </row>
    <row r="33482" spans="12:20" ht="16.8">
      <c r="L33482" s="404"/>
      <c r="M33482" s="404"/>
      <c r="N33482" s="404"/>
      <c r="O33482" s="404"/>
      <c r="P33482" s="404"/>
      <c r="Q33482" s="404"/>
      <c r="R33482" s="404"/>
      <c r="S33482" s="404"/>
      <c r="T33482" s="404"/>
    </row>
    <row r="33483" spans="12:20" ht="16.8">
      <c r="L33483" s="404"/>
      <c r="M33483" s="404"/>
      <c r="N33483" s="404"/>
      <c r="O33483" s="404"/>
      <c r="P33483" s="404"/>
      <c r="Q33483" s="404"/>
      <c r="R33483" s="404"/>
      <c r="S33483" s="404"/>
      <c r="T33483" s="404"/>
    </row>
    <row r="33484" spans="12:20" ht="16.8">
      <c r="L33484" s="404"/>
      <c r="M33484" s="404"/>
      <c r="N33484" s="404"/>
      <c r="O33484" s="404"/>
      <c r="P33484" s="404"/>
      <c r="Q33484" s="404"/>
      <c r="R33484" s="404"/>
      <c r="S33484" s="404"/>
      <c r="T33484" s="404"/>
    </row>
    <row r="33485" spans="12:20" ht="16.8">
      <c r="L33485" s="404"/>
      <c r="M33485" s="404"/>
      <c r="N33485" s="404"/>
      <c r="O33485" s="404"/>
      <c r="P33485" s="404"/>
      <c r="Q33485" s="404"/>
      <c r="R33485" s="404"/>
      <c r="S33485" s="404"/>
      <c r="T33485" s="404"/>
    </row>
    <row r="33486" spans="12:20" ht="16.8">
      <c r="L33486" s="404"/>
      <c r="M33486" s="404"/>
      <c r="N33486" s="404"/>
      <c r="O33486" s="404"/>
      <c r="P33486" s="404"/>
      <c r="Q33486" s="404"/>
      <c r="R33486" s="404"/>
      <c r="S33486" s="404"/>
      <c r="T33486" s="404"/>
    </row>
    <row r="33487" spans="12:20" ht="16.8">
      <c r="L33487" s="404"/>
      <c r="M33487" s="404"/>
      <c r="N33487" s="404"/>
      <c r="O33487" s="404"/>
      <c r="P33487" s="404"/>
      <c r="Q33487" s="404"/>
      <c r="R33487" s="404"/>
      <c r="S33487" s="404"/>
      <c r="T33487" s="404"/>
    </row>
    <row r="33488" spans="12:20" ht="16.8">
      <c r="L33488" s="404"/>
      <c r="M33488" s="404"/>
      <c r="N33488" s="404"/>
      <c r="O33488" s="404"/>
      <c r="P33488" s="404"/>
      <c r="Q33488" s="404"/>
      <c r="R33488" s="404"/>
      <c r="S33488" s="404"/>
      <c r="T33488" s="404"/>
    </row>
    <row r="33489" spans="12:20" ht="16.8">
      <c r="L33489" s="404"/>
      <c r="M33489" s="404"/>
      <c r="N33489" s="404"/>
      <c r="O33489" s="404"/>
      <c r="P33489" s="404"/>
      <c r="Q33489" s="404"/>
      <c r="R33489" s="404"/>
      <c r="S33489" s="404"/>
      <c r="T33489" s="404"/>
    </row>
    <row r="33490" spans="12:20" ht="16.8">
      <c r="L33490" s="404"/>
      <c r="M33490" s="404"/>
      <c r="N33490" s="404"/>
      <c r="O33490" s="404"/>
      <c r="P33490" s="404"/>
      <c r="Q33490" s="404"/>
      <c r="R33490" s="404"/>
      <c r="S33490" s="404"/>
      <c r="T33490" s="404"/>
    </row>
    <row r="33491" spans="12:20" ht="16.8">
      <c r="L33491" s="404"/>
      <c r="M33491" s="404"/>
      <c r="N33491" s="404"/>
      <c r="O33491" s="404"/>
      <c r="P33491" s="404"/>
      <c r="Q33491" s="404"/>
      <c r="R33491" s="404"/>
      <c r="S33491" s="404"/>
      <c r="T33491" s="404"/>
    </row>
    <row r="33492" spans="12:20" ht="16.8">
      <c r="L33492" s="404"/>
      <c r="M33492" s="404"/>
      <c r="N33492" s="404"/>
      <c r="O33492" s="404"/>
      <c r="P33492" s="404"/>
      <c r="Q33492" s="404"/>
      <c r="R33492" s="404"/>
      <c r="S33492" s="404"/>
      <c r="T33492" s="404"/>
    </row>
    <row r="33493" spans="12:20" ht="16.8">
      <c r="L33493" s="404"/>
      <c r="M33493" s="404"/>
      <c r="N33493" s="404"/>
      <c r="O33493" s="404"/>
      <c r="P33493" s="404"/>
      <c r="Q33493" s="404"/>
      <c r="R33493" s="404"/>
      <c r="S33493" s="404"/>
      <c r="T33493" s="404"/>
    </row>
    <row r="33494" spans="12:20" ht="16.8">
      <c r="L33494" s="404"/>
      <c r="M33494" s="404"/>
      <c r="N33494" s="404"/>
      <c r="O33494" s="404"/>
      <c r="P33494" s="404"/>
      <c r="Q33494" s="404"/>
      <c r="R33494" s="404"/>
      <c r="S33494" s="404"/>
      <c r="T33494" s="404"/>
    </row>
    <row r="33495" spans="12:20" ht="16.8">
      <c r="L33495" s="404"/>
      <c r="M33495" s="404"/>
      <c r="N33495" s="404"/>
      <c r="O33495" s="404"/>
      <c r="P33495" s="404"/>
      <c r="Q33495" s="404"/>
      <c r="R33495" s="404"/>
      <c r="S33495" s="404"/>
      <c r="T33495" s="404"/>
    </row>
    <row r="33496" spans="12:20" ht="16.8">
      <c r="L33496" s="404"/>
      <c r="M33496" s="404"/>
      <c r="N33496" s="404"/>
      <c r="O33496" s="404"/>
      <c r="P33496" s="404"/>
      <c r="Q33496" s="404"/>
      <c r="R33496" s="404"/>
      <c r="S33496" s="404"/>
      <c r="T33496" s="404"/>
    </row>
    <row r="33497" spans="12:20" ht="16.8">
      <c r="L33497" s="404"/>
      <c r="M33497" s="404"/>
      <c r="N33497" s="404"/>
      <c r="O33497" s="404"/>
      <c r="P33497" s="404"/>
      <c r="Q33497" s="404"/>
      <c r="R33497" s="404"/>
      <c r="S33497" s="404"/>
      <c r="T33497" s="404"/>
    </row>
    <row r="33498" spans="12:20" ht="16.8">
      <c r="L33498" s="404"/>
      <c r="M33498" s="404"/>
      <c r="N33498" s="404"/>
      <c r="O33498" s="404"/>
      <c r="P33498" s="404"/>
      <c r="Q33498" s="404"/>
      <c r="R33498" s="404"/>
      <c r="S33498" s="404"/>
      <c r="T33498" s="404"/>
    </row>
    <row r="33499" spans="12:20" ht="16.8">
      <c r="L33499" s="404"/>
      <c r="M33499" s="404"/>
      <c r="N33499" s="404"/>
      <c r="O33499" s="404"/>
      <c r="P33499" s="404"/>
      <c r="Q33499" s="404"/>
      <c r="R33499" s="404"/>
      <c r="S33499" s="404"/>
      <c r="T33499" s="404"/>
    </row>
    <row r="33500" spans="12:20" ht="16.8">
      <c r="L33500" s="404"/>
      <c r="M33500" s="404"/>
      <c r="N33500" s="404"/>
      <c r="O33500" s="404"/>
      <c r="P33500" s="404"/>
      <c r="Q33500" s="404"/>
      <c r="R33500" s="404"/>
      <c r="S33500" s="404"/>
      <c r="T33500" s="404"/>
    </row>
    <row r="33501" spans="12:20" ht="16.8">
      <c r="L33501" s="404"/>
      <c r="M33501" s="404"/>
      <c r="N33501" s="404"/>
      <c r="O33501" s="404"/>
      <c r="P33501" s="404"/>
      <c r="Q33501" s="404"/>
      <c r="R33501" s="404"/>
      <c r="S33501" s="404"/>
      <c r="T33501" s="404"/>
    </row>
    <row r="33502" spans="12:20" ht="16.8">
      <c r="L33502" s="404"/>
      <c r="M33502" s="404"/>
      <c r="N33502" s="404"/>
      <c r="O33502" s="404"/>
      <c r="P33502" s="404"/>
      <c r="Q33502" s="404"/>
      <c r="R33502" s="404"/>
      <c r="S33502" s="404"/>
      <c r="T33502" s="404"/>
    </row>
    <row r="33503" spans="12:20" ht="16.8">
      <c r="L33503" s="404"/>
      <c r="M33503" s="404"/>
      <c r="N33503" s="404"/>
      <c r="O33503" s="404"/>
      <c r="P33503" s="404"/>
      <c r="Q33503" s="404"/>
      <c r="R33503" s="404"/>
      <c r="S33503" s="404"/>
      <c r="T33503" s="404"/>
    </row>
    <row r="33504" spans="12:20" ht="16.8">
      <c r="L33504" s="404"/>
      <c r="M33504" s="404"/>
      <c r="N33504" s="404"/>
      <c r="O33504" s="404"/>
      <c r="P33504" s="404"/>
      <c r="Q33504" s="404"/>
      <c r="R33504" s="404"/>
      <c r="S33504" s="404"/>
      <c r="T33504" s="404"/>
    </row>
    <row r="33505" spans="12:20" ht="16.8">
      <c r="L33505" s="404"/>
      <c r="M33505" s="404"/>
      <c r="N33505" s="404"/>
      <c r="O33505" s="404"/>
      <c r="P33505" s="404"/>
      <c r="Q33505" s="404"/>
      <c r="R33505" s="404"/>
      <c r="S33505" s="404"/>
      <c r="T33505" s="404"/>
    </row>
    <row r="33506" spans="12:20" ht="16.8">
      <c r="L33506" s="404"/>
      <c r="M33506" s="404"/>
      <c r="N33506" s="404"/>
      <c r="O33506" s="404"/>
      <c r="P33506" s="404"/>
      <c r="Q33506" s="404"/>
      <c r="R33506" s="404"/>
      <c r="S33506" s="404"/>
      <c r="T33506" s="404"/>
    </row>
    <row r="33507" spans="12:20" ht="16.8">
      <c r="L33507" s="404"/>
      <c r="M33507" s="404"/>
      <c r="N33507" s="404"/>
      <c r="O33507" s="404"/>
      <c r="P33507" s="404"/>
      <c r="Q33507" s="404"/>
      <c r="R33507" s="404"/>
      <c r="S33507" s="404"/>
      <c r="T33507" s="404"/>
    </row>
    <row r="33508" spans="12:20" ht="16.8">
      <c r="L33508" s="404"/>
      <c r="M33508" s="404"/>
      <c r="N33508" s="404"/>
      <c r="O33508" s="404"/>
      <c r="P33508" s="404"/>
      <c r="Q33508" s="404"/>
      <c r="R33508" s="404"/>
      <c r="S33508" s="404"/>
      <c r="T33508" s="404"/>
    </row>
    <row r="33509" spans="12:20" ht="16.8">
      <c r="L33509" s="404"/>
      <c r="M33509" s="404"/>
      <c r="N33509" s="404"/>
      <c r="O33509" s="404"/>
      <c r="P33509" s="404"/>
      <c r="Q33509" s="404"/>
      <c r="R33509" s="404"/>
      <c r="S33509" s="404"/>
      <c r="T33509" s="404"/>
    </row>
    <row r="33510" spans="12:20" ht="16.8">
      <c r="L33510" s="404"/>
      <c r="M33510" s="404"/>
      <c r="N33510" s="404"/>
      <c r="O33510" s="404"/>
      <c r="P33510" s="404"/>
      <c r="Q33510" s="404"/>
      <c r="R33510" s="404"/>
      <c r="S33510" s="404"/>
      <c r="T33510" s="404"/>
    </row>
    <row r="33511" spans="12:20" ht="16.8">
      <c r="L33511" s="404"/>
      <c r="M33511" s="404"/>
      <c r="N33511" s="404"/>
      <c r="O33511" s="404"/>
      <c r="P33511" s="404"/>
      <c r="Q33511" s="404"/>
      <c r="R33511" s="404"/>
      <c r="S33511" s="404"/>
      <c r="T33511" s="404"/>
    </row>
    <row r="33512" spans="12:20" ht="16.8">
      <c r="L33512" s="404"/>
      <c r="M33512" s="404"/>
      <c r="N33512" s="404"/>
      <c r="O33512" s="404"/>
      <c r="P33512" s="404"/>
      <c r="Q33512" s="404"/>
      <c r="R33512" s="404"/>
      <c r="S33512" s="404"/>
      <c r="T33512" s="404"/>
    </row>
    <row r="33513" spans="12:20" ht="16.8">
      <c r="L33513" s="404"/>
      <c r="M33513" s="404"/>
      <c r="N33513" s="404"/>
      <c r="O33513" s="404"/>
      <c r="P33513" s="404"/>
      <c r="Q33513" s="404"/>
      <c r="R33513" s="404"/>
      <c r="S33513" s="404"/>
      <c r="T33513" s="404"/>
    </row>
    <row r="33514" spans="12:20" ht="16.8">
      <c r="L33514" s="404"/>
      <c r="M33514" s="404"/>
      <c r="N33514" s="404"/>
      <c r="O33514" s="404"/>
      <c r="P33514" s="404"/>
      <c r="Q33514" s="404"/>
      <c r="R33514" s="404"/>
      <c r="S33514" s="404"/>
      <c r="T33514" s="404"/>
    </row>
    <row r="33515" spans="12:20" ht="16.8">
      <c r="L33515" s="404"/>
      <c r="M33515" s="404"/>
      <c r="N33515" s="404"/>
      <c r="O33515" s="404"/>
      <c r="P33515" s="404"/>
      <c r="Q33515" s="404"/>
      <c r="R33515" s="404"/>
      <c r="S33515" s="404"/>
      <c r="T33515" s="404"/>
    </row>
    <row r="33516" spans="12:20" ht="16.8">
      <c r="L33516" s="404"/>
      <c r="M33516" s="404"/>
      <c r="N33516" s="404"/>
      <c r="O33516" s="404"/>
      <c r="P33516" s="404"/>
      <c r="Q33516" s="404"/>
      <c r="R33516" s="404"/>
      <c r="S33516" s="404"/>
      <c r="T33516" s="404"/>
    </row>
    <row r="33517" spans="12:20" ht="16.8">
      <c r="L33517" s="404"/>
      <c r="M33517" s="404"/>
      <c r="N33517" s="404"/>
      <c r="O33517" s="404"/>
      <c r="P33517" s="404"/>
      <c r="Q33517" s="404"/>
      <c r="R33517" s="404"/>
      <c r="S33517" s="404"/>
      <c r="T33517" s="404"/>
    </row>
    <row r="33518" spans="12:20" ht="16.8">
      <c r="L33518" s="404"/>
      <c r="M33518" s="404"/>
      <c r="N33518" s="404"/>
      <c r="O33518" s="404"/>
      <c r="P33518" s="404"/>
      <c r="Q33518" s="404"/>
      <c r="R33518" s="404"/>
      <c r="S33518" s="404"/>
      <c r="T33518" s="404"/>
    </row>
    <row r="33519" spans="12:20" ht="16.8">
      <c r="L33519" s="404"/>
      <c r="M33519" s="404"/>
      <c r="N33519" s="404"/>
      <c r="O33519" s="404"/>
      <c r="P33519" s="404"/>
      <c r="Q33519" s="404"/>
      <c r="R33519" s="404"/>
      <c r="S33519" s="404"/>
      <c r="T33519" s="404"/>
    </row>
    <row r="33520" spans="12:20" ht="16.8">
      <c r="L33520" s="404"/>
      <c r="M33520" s="404"/>
      <c r="N33520" s="404"/>
      <c r="O33520" s="404"/>
      <c r="P33520" s="404"/>
      <c r="Q33520" s="404"/>
      <c r="R33520" s="404"/>
      <c r="S33520" s="404"/>
      <c r="T33520" s="404"/>
    </row>
    <row r="33521" spans="12:20" ht="16.8">
      <c r="L33521" s="404"/>
      <c r="M33521" s="404"/>
      <c r="N33521" s="404"/>
      <c r="O33521" s="404"/>
      <c r="P33521" s="404"/>
      <c r="Q33521" s="404"/>
      <c r="R33521" s="404"/>
      <c r="S33521" s="404"/>
      <c r="T33521" s="404"/>
    </row>
    <row r="33522" spans="12:20" ht="16.8">
      <c r="L33522" s="404"/>
      <c r="M33522" s="404"/>
      <c r="N33522" s="404"/>
      <c r="O33522" s="404"/>
      <c r="P33522" s="404"/>
      <c r="Q33522" s="404"/>
      <c r="R33522" s="404"/>
      <c r="S33522" s="404"/>
      <c r="T33522" s="404"/>
    </row>
    <row r="33523" spans="12:20" ht="16.8">
      <c r="L33523" s="404"/>
      <c r="M33523" s="404"/>
      <c r="N33523" s="404"/>
      <c r="O33523" s="404"/>
      <c r="P33523" s="404"/>
      <c r="Q33523" s="404"/>
      <c r="R33523" s="404"/>
      <c r="S33523" s="404"/>
      <c r="T33523" s="404"/>
    </row>
    <row r="33524" spans="12:20" ht="16.8">
      <c r="L33524" s="404"/>
      <c r="M33524" s="404"/>
      <c r="N33524" s="404"/>
      <c r="O33524" s="404"/>
      <c r="P33524" s="404"/>
      <c r="Q33524" s="404"/>
      <c r="R33524" s="404"/>
      <c r="S33524" s="404"/>
      <c r="T33524" s="404"/>
    </row>
    <row r="33525" spans="12:20" ht="16.8">
      <c r="L33525" s="404"/>
      <c r="M33525" s="404"/>
      <c r="N33525" s="404"/>
      <c r="O33525" s="404"/>
      <c r="P33525" s="404"/>
      <c r="Q33525" s="404"/>
      <c r="R33525" s="404"/>
      <c r="S33525" s="404"/>
      <c r="T33525" s="404"/>
    </row>
    <row r="33526" spans="12:20" ht="16.8">
      <c r="L33526" s="404"/>
      <c r="M33526" s="404"/>
      <c r="N33526" s="404"/>
      <c r="O33526" s="404"/>
      <c r="P33526" s="404"/>
      <c r="Q33526" s="404"/>
      <c r="R33526" s="404"/>
      <c r="S33526" s="404"/>
      <c r="T33526" s="404"/>
    </row>
    <row r="33527" spans="12:20" ht="16.8">
      <c r="L33527" s="404"/>
      <c r="M33527" s="404"/>
      <c r="N33527" s="404"/>
      <c r="O33527" s="404"/>
      <c r="P33527" s="404"/>
      <c r="Q33527" s="404"/>
      <c r="R33527" s="404"/>
      <c r="S33527" s="404"/>
      <c r="T33527" s="404"/>
    </row>
    <row r="33528" spans="12:20" ht="16.8">
      <c r="L33528" s="404"/>
      <c r="M33528" s="404"/>
      <c r="N33528" s="404"/>
      <c r="O33528" s="404"/>
      <c r="P33528" s="404"/>
      <c r="Q33528" s="404"/>
      <c r="R33528" s="404"/>
      <c r="S33528" s="404"/>
      <c r="T33528" s="404"/>
    </row>
    <row r="33529" spans="12:20" ht="16.8">
      <c r="L33529" s="404"/>
      <c r="M33529" s="404"/>
      <c r="N33529" s="404"/>
      <c r="O33529" s="404"/>
      <c r="P33529" s="404"/>
      <c r="Q33529" s="404"/>
      <c r="R33529" s="404"/>
      <c r="S33529" s="404"/>
      <c r="T33529" s="404"/>
    </row>
    <row r="33530" spans="12:20" ht="16.8">
      <c r="L33530" s="404"/>
      <c r="M33530" s="404"/>
      <c r="N33530" s="404"/>
      <c r="O33530" s="404"/>
      <c r="P33530" s="404"/>
      <c r="Q33530" s="404"/>
      <c r="R33530" s="404"/>
      <c r="S33530" s="404"/>
      <c r="T33530" s="404"/>
    </row>
    <row r="33531" spans="12:20" ht="16.8">
      <c r="L33531" s="404"/>
      <c r="M33531" s="404"/>
      <c r="N33531" s="404"/>
      <c r="O33531" s="404"/>
      <c r="P33531" s="404"/>
      <c r="Q33531" s="404"/>
      <c r="R33531" s="404"/>
      <c r="S33531" s="404"/>
      <c r="T33531" s="404"/>
    </row>
    <row r="33532" spans="12:20" ht="16.8">
      <c r="L33532" s="404"/>
      <c r="M33532" s="404"/>
      <c r="N33532" s="404"/>
      <c r="O33532" s="404"/>
      <c r="P33532" s="404"/>
      <c r="Q33532" s="404"/>
      <c r="R33532" s="404"/>
      <c r="S33532" s="404"/>
      <c r="T33532" s="404"/>
    </row>
    <row r="33533" spans="12:20" ht="16.8">
      <c r="L33533" s="404"/>
      <c r="M33533" s="404"/>
      <c r="N33533" s="404"/>
      <c r="O33533" s="404"/>
      <c r="P33533" s="404"/>
      <c r="Q33533" s="404"/>
      <c r="R33533" s="404"/>
      <c r="S33533" s="404"/>
      <c r="T33533" s="404"/>
    </row>
    <row r="33534" spans="12:20" ht="16.8">
      <c r="L33534" s="404"/>
      <c r="M33534" s="404"/>
      <c r="N33534" s="404"/>
      <c r="O33534" s="404"/>
      <c r="P33534" s="404"/>
      <c r="Q33534" s="404"/>
      <c r="R33534" s="404"/>
      <c r="S33534" s="404"/>
      <c r="T33534" s="404"/>
    </row>
    <row r="33535" spans="12:20" ht="16.8">
      <c r="L33535" s="404"/>
      <c r="M33535" s="404"/>
      <c r="N33535" s="404"/>
      <c r="O33535" s="404"/>
      <c r="P33535" s="404"/>
      <c r="Q33535" s="404"/>
      <c r="R33535" s="404"/>
      <c r="S33535" s="404"/>
      <c r="T33535" s="404"/>
    </row>
    <row r="33536" spans="12:20" ht="16.8">
      <c r="L33536" s="404"/>
      <c r="M33536" s="404"/>
      <c r="N33536" s="404"/>
      <c r="O33536" s="404"/>
      <c r="P33536" s="404"/>
      <c r="Q33536" s="404"/>
      <c r="R33536" s="404"/>
      <c r="S33536" s="404"/>
      <c r="T33536" s="404"/>
    </row>
    <row r="33537" spans="12:20" ht="16.8">
      <c r="L33537" s="404"/>
      <c r="M33537" s="404"/>
      <c r="N33537" s="404"/>
      <c r="O33537" s="404"/>
      <c r="P33537" s="404"/>
      <c r="Q33537" s="404"/>
      <c r="R33537" s="404"/>
      <c r="S33537" s="404"/>
      <c r="T33537" s="404"/>
    </row>
    <row r="33538" spans="12:20" ht="16.8">
      <c r="L33538" s="404"/>
      <c r="M33538" s="404"/>
      <c r="N33538" s="404"/>
      <c r="O33538" s="404"/>
      <c r="P33538" s="404"/>
      <c r="Q33538" s="404"/>
      <c r="R33538" s="404"/>
      <c r="S33538" s="404"/>
      <c r="T33538" s="404"/>
    </row>
    <row r="33539" spans="12:20" ht="16.8">
      <c r="L33539" s="404"/>
      <c r="M33539" s="404"/>
      <c r="N33539" s="404"/>
      <c r="O33539" s="404"/>
      <c r="P33539" s="404"/>
      <c r="Q33539" s="404"/>
      <c r="R33539" s="404"/>
      <c r="S33539" s="404"/>
      <c r="T33539" s="404"/>
    </row>
    <row r="33540" spans="12:20" ht="16.8">
      <c r="L33540" s="404"/>
      <c r="M33540" s="404"/>
      <c r="N33540" s="404"/>
      <c r="O33540" s="404"/>
      <c r="P33540" s="404"/>
      <c r="Q33540" s="404"/>
      <c r="R33540" s="404"/>
      <c r="S33540" s="404"/>
      <c r="T33540" s="404"/>
    </row>
    <row r="33541" spans="12:20" ht="16.8">
      <c r="L33541" s="404"/>
      <c r="M33541" s="404"/>
      <c r="N33541" s="404"/>
      <c r="O33541" s="404"/>
      <c r="P33541" s="404"/>
      <c r="Q33541" s="404"/>
      <c r="R33541" s="404"/>
      <c r="S33541" s="404"/>
      <c r="T33541" s="404"/>
    </row>
    <row r="33542" spans="12:20" ht="16.8">
      <c r="L33542" s="404"/>
      <c r="M33542" s="404"/>
      <c r="N33542" s="404"/>
      <c r="O33542" s="404"/>
      <c r="P33542" s="404"/>
      <c r="Q33542" s="404"/>
      <c r="R33542" s="404"/>
      <c r="S33542" s="404"/>
      <c r="T33542" s="404"/>
    </row>
    <row r="33543" spans="12:20" ht="16.8">
      <c r="L33543" s="404"/>
      <c r="M33543" s="404"/>
      <c r="N33543" s="404"/>
      <c r="O33543" s="404"/>
      <c r="P33543" s="404"/>
      <c r="Q33543" s="404"/>
      <c r="R33543" s="404"/>
      <c r="S33543" s="404"/>
      <c r="T33543" s="404"/>
    </row>
    <row r="33544" spans="12:20" ht="16.8">
      <c r="L33544" s="404"/>
      <c r="M33544" s="404"/>
      <c r="N33544" s="404"/>
      <c r="O33544" s="404"/>
      <c r="P33544" s="404"/>
      <c r="Q33544" s="404"/>
      <c r="R33544" s="404"/>
      <c r="S33544" s="404"/>
      <c r="T33544" s="404"/>
    </row>
    <row r="33545" spans="12:20" ht="16.8">
      <c r="L33545" s="404"/>
      <c r="M33545" s="404"/>
      <c r="N33545" s="404"/>
      <c r="O33545" s="404"/>
      <c r="P33545" s="404"/>
      <c r="Q33545" s="404"/>
      <c r="R33545" s="404"/>
      <c r="S33545" s="404"/>
      <c r="T33545" s="404"/>
    </row>
    <row r="33546" spans="12:20" ht="16.8">
      <c r="L33546" s="404"/>
      <c r="M33546" s="404"/>
      <c r="N33546" s="404"/>
      <c r="O33546" s="404"/>
      <c r="P33546" s="404"/>
      <c r="Q33546" s="404"/>
      <c r="R33546" s="404"/>
      <c r="S33546" s="404"/>
      <c r="T33546" s="404"/>
    </row>
    <row r="33547" spans="12:20" ht="16.8">
      <c r="L33547" s="404"/>
      <c r="M33547" s="404"/>
      <c r="N33547" s="404"/>
      <c r="O33547" s="404"/>
      <c r="P33547" s="404"/>
      <c r="Q33547" s="404"/>
      <c r="R33547" s="404"/>
      <c r="S33547" s="404"/>
      <c r="T33547" s="404"/>
    </row>
    <row r="33548" spans="12:20" ht="16.8">
      <c r="L33548" s="404"/>
      <c r="M33548" s="404"/>
      <c r="N33548" s="404"/>
      <c r="O33548" s="404"/>
      <c r="P33548" s="404"/>
      <c r="Q33548" s="404"/>
      <c r="R33548" s="404"/>
      <c r="S33548" s="404"/>
      <c r="T33548" s="404"/>
    </row>
    <row r="33549" spans="12:20" ht="16.8">
      <c r="L33549" s="404"/>
      <c r="M33549" s="404"/>
      <c r="N33549" s="404"/>
      <c r="O33549" s="404"/>
      <c r="P33549" s="404"/>
      <c r="Q33549" s="404"/>
      <c r="R33549" s="404"/>
      <c r="S33549" s="404"/>
      <c r="T33549" s="404"/>
    </row>
    <row r="33550" spans="12:20" ht="16.8">
      <c r="L33550" s="404"/>
      <c r="M33550" s="404"/>
      <c r="N33550" s="404"/>
      <c r="O33550" s="404"/>
      <c r="P33550" s="404"/>
      <c r="Q33550" s="404"/>
      <c r="R33550" s="404"/>
      <c r="S33550" s="404"/>
      <c r="T33550" s="404"/>
    </row>
    <row r="33551" spans="12:20" ht="16.8">
      <c r="L33551" s="404"/>
      <c r="M33551" s="404"/>
      <c r="N33551" s="404"/>
      <c r="O33551" s="404"/>
      <c r="P33551" s="404"/>
      <c r="Q33551" s="404"/>
      <c r="R33551" s="404"/>
      <c r="S33551" s="404"/>
      <c r="T33551" s="404"/>
    </row>
    <row r="33552" spans="12:20" ht="16.8">
      <c r="L33552" s="404"/>
      <c r="M33552" s="404"/>
      <c r="N33552" s="404"/>
      <c r="O33552" s="404"/>
      <c r="P33552" s="404"/>
      <c r="Q33552" s="404"/>
      <c r="R33552" s="404"/>
      <c r="S33552" s="404"/>
      <c r="T33552" s="404"/>
    </row>
    <row r="33553" spans="12:20" ht="16.8">
      <c r="L33553" s="404"/>
      <c r="M33553" s="404"/>
      <c r="N33553" s="404"/>
      <c r="O33553" s="404"/>
      <c r="P33553" s="404"/>
      <c r="Q33553" s="404"/>
      <c r="R33553" s="404"/>
      <c r="S33553" s="404"/>
      <c r="T33553" s="404"/>
    </row>
    <row r="33554" spans="12:20" ht="16.8">
      <c r="L33554" s="404"/>
      <c r="M33554" s="404"/>
      <c r="N33554" s="404"/>
      <c r="O33554" s="404"/>
      <c r="P33554" s="404"/>
      <c r="Q33554" s="404"/>
      <c r="R33554" s="404"/>
      <c r="S33554" s="404"/>
      <c r="T33554" s="404"/>
    </row>
    <row r="33555" spans="12:20" ht="16.8">
      <c r="L33555" s="404"/>
      <c r="M33555" s="404"/>
      <c r="N33555" s="404"/>
      <c r="O33555" s="404"/>
      <c r="P33555" s="404"/>
      <c r="Q33555" s="404"/>
      <c r="R33555" s="404"/>
      <c r="S33555" s="404"/>
      <c r="T33555" s="404"/>
    </row>
    <row r="33556" spans="12:20" ht="16.8">
      <c r="L33556" s="404"/>
      <c r="M33556" s="404"/>
      <c r="N33556" s="404"/>
      <c r="O33556" s="404"/>
      <c r="P33556" s="404"/>
      <c r="Q33556" s="404"/>
      <c r="R33556" s="404"/>
      <c r="S33556" s="404"/>
      <c r="T33556" s="404"/>
    </row>
    <row r="33557" spans="12:20" ht="16.8">
      <c r="L33557" s="404"/>
      <c r="M33557" s="404"/>
      <c r="N33557" s="404"/>
      <c r="O33557" s="404"/>
      <c r="P33557" s="404"/>
      <c r="Q33557" s="404"/>
      <c r="R33557" s="404"/>
      <c r="S33557" s="404"/>
      <c r="T33557" s="404"/>
    </row>
    <row r="33558" spans="12:20" ht="16.8">
      <c r="L33558" s="404"/>
      <c r="M33558" s="404"/>
      <c r="N33558" s="404"/>
      <c r="O33558" s="404"/>
      <c r="P33558" s="404"/>
      <c r="Q33558" s="404"/>
      <c r="R33558" s="404"/>
      <c r="S33558" s="404"/>
      <c r="T33558" s="404"/>
    </row>
    <row r="33559" spans="12:20" ht="16.8">
      <c r="L33559" s="404"/>
      <c r="M33559" s="404"/>
      <c r="N33559" s="404"/>
      <c r="O33559" s="404"/>
      <c r="P33559" s="404"/>
      <c r="Q33559" s="404"/>
      <c r="R33559" s="404"/>
      <c r="S33559" s="404"/>
      <c r="T33559" s="404"/>
    </row>
    <row r="33560" spans="12:20" ht="16.8">
      <c r="L33560" s="404"/>
      <c r="M33560" s="404"/>
      <c r="N33560" s="404"/>
      <c r="O33560" s="404"/>
      <c r="P33560" s="404"/>
      <c r="Q33560" s="404"/>
      <c r="R33560" s="404"/>
      <c r="S33560" s="404"/>
      <c r="T33560" s="404"/>
    </row>
    <row r="33561" spans="12:20" ht="16.8">
      <c r="L33561" s="404"/>
      <c r="M33561" s="404"/>
      <c r="N33561" s="404"/>
      <c r="O33561" s="404"/>
      <c r="P33561" s="404"/>
      <c r="Q33561" s="404"/>
      <c r="R33561" s="404"/>
      <c r="S33561" s="404"/>
      <c r="T33561" s="404"/>
    </row>
    <row r="33562" spans="12:20" ht="16.8">
      <c r="L33562" s="404"/>
      <c r="M33562" s="404"/>
      <c r="N33562" s="404"/>
      <c r="O33562" s="404"/>
      <c r="P33562" s="404"/>
      <c r="Q33562" s="404"/>
      <c r="R33562" s="404"/>
      <c r="S33562" s="404"/>
      <c r="T33562" s="404"/>
    </row>
    <row r="33563" spans="12:20" ht="16.8">
      <c r="L33563" s="404"/>
      <c r="M33563" s="404"/>
      <c r="N33563" s="404"/>
      <c r="O33563" s="404"/>
      <c r="P33563" s="404"/>
      <c r="Q33563" s="404"/>
      <c r="R33563" s="404"/>
      <c r="S33563" s="404"/>
      <c r="T33563" s="404"/>
    </row>
    <row r="33564" spans="12:20" ht="16.8">
      <c r="L33564" s="404"/>
      <c r="M33564" s="404"/>
      <c r="N33564" s="404"/>
      <c r="O33564" s="404"/>
      <c r="P33564" s="404"/>
      <c r="Q33564" s="404"/>
      <c r="R33564" s="404"/>
      <c r="S33564" s="404"/>
      <c r="T33564" s="404"/>
    </row>
    <row r="33565" spans="12:20" ht="16.8">
      <c r="L33565" s="404"/>
      <c r="M33565" s="404"/>
      <c r="N33565" s="404"/>
      <c r="O33565" s="404"/>
      <c r="P33565" s="404"/>
      <c r="Q33565" s="404"/>
      <c r="R33565" s="404"/>
      <c r="S33565" s="404"/>
      <c r="T33565" s="404"/>
    </row>
    <row r="33566" spans="12:20" ht="16.8">
      <c r="L33566" s="404"/>
      <c r="M33566" s="404"/>
      <c r="N33566" s="404"/>
      <c r="O33566" s="404"/>
      <c r="P33566" s="404"/>
      <c r="Q33566" s="404"/>
      <c r="R33566" s="404"/>
      <c r="S33566" s="404"/>
      <c r="T33566" s="404"/>
    </row>
    <row r="33567" spans="12:20" ht="16.8">
      <c r="L33567" s="404"/>
      <c r="M33567" s="404"/>
      <c r="N33567" s="404"/>
      <c r="O33567" s="404"/>
      <c r="P33567" s="404"/>
      <c r="Q33567" s="404"/>
      <c r="R33567" s="404"/>
      <c r="S33567" s="404"/>
      <c r="T33567" s="404"/>
    </row>
    <row r="33568" spans="12:20" ht="16.8">
      <c r="L33568" s="404"/>
      <c r="M33568" s="404"/>
      <c r="N33568" s="404"/>
      <c r="O33568" s="404"/>
      <c r="P33568" s="404"/>
      <c r="Q33568" s="404"/>
      <c r="R33568" s="404"/>
      <c r="S33568" s="404"/>
      <c r="T33568" s="404"/>
    </row>
    <row r="33569" spans="12:20" ht="16.8">
      <c r="L33569" s="404"/>
      <c r="M33569" s="404"/>
      <c r="N33569" s="404"/>
      <c r="O33569" s="404"/>
      <c r="P33569" s="404"/>
      <c r="Q33569" s="404"/>
      <c r="R33569" s="404"/>
      <c r="S33569" s="404"/>
      <c r="T33569" s="404"/>
    </row>
    <row r="33570" spans="12:20" ht="16.8">
      <c r="L33570" s="404"/>
      <c r="M33570" s="404"/>
      <c r="N33570" s="404"/>
      <c r="O33570" s="404"/>
      <c r="P33570" s="404"/>
      <c r="Q33570" s="404"/>
      <c r="R33570" s="404"/>
      <c r="S33570" s="404"/>
      <c r="T33570" s="404"/>
    </row>
    <row r="33571" spans="12:20" ht="16.8">
      <c r="L33571" s="404"/>
      <c r="M33571" s="404"/>
      <c r="N33571" s="404"/>
      <c r="O33571" s="404"/>
      <c r="P33571" s="404"/>
      <c r="Q33571" s="404"/>
      <c r="R33571" s="404"/>
      <c r="S33571" s="404"/>
      <c r="T33571" s="404"/>
    </row>
    <row r="33572" spans="12:20" ht="16.8">
      <c r="L33572" s="404"/>
      <c r="M33572" s="404"/>
      <c r="N33572" s="404"/>
      <c r="O33572" s="404"/>
      <c r="P33572" s="404"/>
      <c r="Q33572" s="404"/>
      <c r="R33572" s="404"/>
      <c r="S33572" s="404"/>
      <c r="T33572" s="404"/>
    </row>
    <row r="33573" spans="12:20" ht="16.8">
      <c r="L33573" s="404"/>
      <c r="M33573" s="404"/>
      <c r="N33573" s="404"/>
      <c r="O33573" s="404"/>
      <c r="P33573" s="404"/>
      <c r="Q33573" s="404"/>
      <c r="R33573" s="404"/>
      <c r="S33573" s="404"/>
      <c r="T33573" s="404"/>
    </row>
    <row r="33574" spans="12:20" ht="16.8">
      <c r="L33574" s="404"/>
      <c r="M33574" s="404"/>
      <c r="N33574" s="404"/>
      <c r="O33574" s="404"/>
      <c r="P33574" s="404"/>
      <c r="Q33574" s="404"/>
      <c r="R33574" s="404"/>
      <c r="S33574" s="404"/>
      <c r="T33574" s="404"/>
    </row>
    <row r="33575" spans="12:20" ht="16.8">
      <c r="L33575" s="404"/>
      <c r="M33575" s="404"/>
      <c r="N33575" s="404"/>
      <c r="O33575" s="404"/>
      <c r="P33575" s="404"/>
      <c r="Q33575" s="404"/>
      <c r="R33575" s="404"/>
      <c r="S33575" s="404"/>
      <c r="T33575" s="404"/>
    </row>
    <row r="33576" spans="12:20" ht="16.8">
      <c r="L33576" s="404"/>
      <c r="M33576" s="404"/>
      <c r="N33576" s="404"/>
      <c r="O33576" s="404"/>
      <c r="P33576" s="404"/>
      <c r="Q33576" s="404"/>
      <c r="R33576" s="404"/>
      <c r="S33576" s="404"/>
      <c r="T33576" s="404"/>
    </row>
    <row r="33577" spans="12:20" ht="16.8">
      <c r="L33577" s="404"/>
      <c r="M33577" s="404"/>
      <c r="N33577" s="404"/>
      <c r="O33577" s="404"/>
      <c r="P33577" s="404"/>
      <c r="Q33577" s="404"/>
      <c r="R33577" s="404"/>
      <c r="S33577" s="404"/>
      <c r="T33577" s="404"/>
    </row>
    <row r="33578" spans="12:20" ht="16.8">
      <c r="L33578" s="404"/>
      <c r="M33578" s="404"/>
      <c r="N33578" s="404"/>
      <c r="O33578" s="404"/>
      <c r="P33578" s="404"/>
      <c r="Q33578" s="404"/>
      <c r="R33578" s="404"/>
      <c r="S33578" s="404"/>
      <c r="T33578" s="404"/>
    </row>
    <row r="33579" spans="12:20" ht="16.8">
      <c r="L33579" s="404"/>
      <c r="M33579" s="404"/>
      <c r="N33579" s="404"/>
      <c r="O33579" s="404"/>
      <c r="P33579" s="404"/>
      <c r="Q33579" s="404"/>
      <c r="R33579" s="404"/>
      <c r="S33579" s="404"/>
      <c r="T33579" s="404"/>
    </row>
    <row r="33580" spans="12:20" ht="16.8">
      <c r="L33580" s="404"/>
      <c r="M33580" s="404"/>
      <c r="N33580" s="404"/>
      <c r="O33580" s="404"/>
      <c r="P33580" s="404"/>
      <c r="Q33580" s="404"/>
      <c r="R33580" s="404"/>
      <c r="S33580" s="404"/>
      <c r="T33580" s="404"/>
    </row>
    <row r="33581" spans="12:20" ht="16.8">
      <c r="L33581" s="404"/>
      <c r="M33581" s="404"/>
      <c r="N33581" s="404"/>
      <c r="O33581" s="404"/>
      <c r="P33581" s="404"/>
      <c r="Q33581" s="404"/>
      <c r="R33581" s="404"/>
      <c r="S33581" s="404"/>
      <c r="T33581" s="404"/>
    </row>
    <row r="33582" spans="12:20" ht="16.8">
      <c r="L33582" s="404"/>
      <c r="M33582" s="404"/>
      <c r="N33582" s="404"/>
      <c r="O33582" s="404"/>
      <c r="P33582" s="404"/>
      <c r="Q33582" s="404"/>
      <c r="R33582" s="404"/>
      <c r="S33582" s="404"/>
      <c r="T33582" s="404"/>
    </row>
    <row r="33583" spans="12:20" ht="16.8">
      <c r="L33583" s="404"/>
      <c r="M33583" s="404"/>
      <c r="N33583" s="404"/>
      <c r="O33583" s="404"/>
      <c r="P33583" s="404"/>
      <c r="Q33583" s="404"/>
      <c r="R33583" s="404"/>
      <c r="S33583" s="404"/>
      <c r="T33583" s="404"/>
    </row>
    <row r="33584" spans="12:20" ht="16.8">
      <c r="L33584" s="404"/>
      <c r="M33584" s="404"/>
      <c r="N33584" s="404"/>
      <c r="O33584" s="404"/>
      <c r="P33584" s="404"/>
      <c r="Q33584" s="404"/>
      <c r="R33584" s="404"/>
      <c r="S33584" s="404"/>
      <c r="T33584" s="404"/>
    </row>
    <row r="33585" spans="12:20" ht="16.8">
      <c r="L33585" s="404"/>
      <c r="M33585" s="404"/>
      <c r="N33585" s="404"/>
      <c r="O33585" s="404"/>
      <c r="P33585" s="404"/>
      <c r="Q33585" s="404"/>
      <c r="R33585" s="404"/>
      <c r="S33585" s="404"/>
      <c r="T33585" s="404"/>
    </row>
    <row r="33586" spans="12:20" ht="16.8">
      <c r="L33586" s="404"/>
      <c r="M33586" s="404"/>
      <c r="N33586" s="404"/>
      <c r="O33586" s="404"/>
      <c r="P33586" s="404"/>
      <c r="Q33586" s="404"/>
      <c r="R33586" s="404"/>
      <c r="S33586" s="404"/>
      <c r="T33586" s="404"/>
    </row>
    <row r="33587" spans="12:20" ht="16.8">
      <c r="L33587" s="404"/>
      <c r="M33587" s="404"/>
      <c r="N33587" s="404"/>
      <c r="O33587" s="404"/>
      <c r="P33587" s="404"/>
      <c r="Q33587" s="404"/>
      <c r="R33587" s="404"/>
      <c r="S33587" s="404"/>
      <c r="T33587" s="404"/>
    </row>
    <row r="33588" spans="12:20" ht="16.8">
      <c r="L33588" s="404"/>
      <c r="M33588" s="404"/>
      <c r="N33588" s="404"/>
      <c r="O33588" s="404"/>
      <c r="P33588" s="404"/>
      <c r="Q33588" s="404"/>
      <c r="R33588" s="404"/>
      <c r="S33588" s="404"/>
      <c r="T33588" s="404"/>
    </row>
    <row r="33589" spans="12:20" ht="16.8">
      <c r="L33589" s="404"/>
      <c r="M33589" s="404"/>
      <c r="N33589" s="404"/>
      <c r="O33589" s="404"/>
      <c r="P33589" s="404"/>
      <c r="Q33589" s="404"/>
      <c r="R33589" s="404"/>
      <c r="S33589" s="404"/>
      <c r="T33589" s="404"/>
    </row>
    <row r="33590" spans="12:20" ht="16.8">
      <c r="L33590" s="404"/>
      <c r="M33590" s="404"/>
      <c r="N33590" s="404"/>
      <c r="O33590" s="404"/>
      <c r="P33590" s="404"/>
      <c r="Q33590" s="404"/>
      <c r="R33590" s="404"/>
      <c r="S33590" s="404"/>
      <c r="T33590" s="404"/>
    </row>
    <row r="33591" spans="12:20" ht="16.8">
      <c r="L33591" s="404"/>
      <c r="M33591" s="404"/>
      <c r="N33591" s="404"/>
      <c r="O33591" s="404"/>
      <c r="P33591" s="404"/>
      <c r="Q33591" s="404"/>
      <c r="R33591" s="404"/>
      <c r="S33591" s="404"/>
      <c r="T33591" s="404"/>
    </row>
    <row r="33592" spans="12:20" ht="16.8">
      <c r="L33592" s="404"/>
      <c r="M33592" s="404"/>
      <c r="N33592" s="404"/>
      <c r="O33592" s="404"/>
      <c r="P33592" s="404"/>
      <c r="Q33592" s="404"/>
      <c r="R33592" s="404"/>
      <c r="S33592" s="404"/>
      <c r="T33592" s="404"/>
    </row>
    <row r="33593" spans="12:20" ht="16.8">
      <c r="L33593" s="404"/>
      <c r="M33593" s="404"/>
      <c r="N33593" s="404"/>
      <c r="O33593" s="404"/>
      <c r="P33593" s="404"/>
      <c r="Q33593" s="404"/>
      <c r="R33593" s="404"/>
      <c r="S33593" s="404"/>
      <c r="T33593" s="404"/>
    </row>
    <row r="33594" spans="12:20" ht="16.8">
      <c r="L33594" s="404"/>
      <c r="M33594" s="404"/>
      <c r="N33594" s="404"/>
      <c r="O33594" s="404"/>
      <c r="P33594" s="404"/>
      <c r="Q33594" s="404"/>
      <c r="R33594" s="404"/>
      <c r="S33594" s="404"/>
      <c r="T33594" s="404"/>
    </row>
    <row r="33595" spans="12:20" ht="16.8">
      <c r="L33595" s="404"/>
      <c r="M33595" s="404"/>
      <c r="N33595" s="404"/>
      <c r="O33595" s="404"/>
      <c r="P33595" s="404"/>
      <c r="Q33595" s="404"/>
      <c r="R33595" s="404"/>
      <c r="S33595" s="404"/>
      <c r="T33595" s="404"/>
    </row>
    <row r="33596" spans="12:20" ht="16.8">
      <c r="L33596" s="404"/>
      <c r="M33596" s="404"/>
      <c r="N33596" s="404"/>
      <c r="O33596" s="404"/>
      <c r="P33596" s="404"/>
      <c r="Q33596" s="404"/>
      <c r="R33596" s="404"/>
      <c r="S33596" s="404"/>
      <c r="T33596" s="404"/>
    </row>
    <row r="33597" spans="12:20" ht="16.8">
      <c r="L33597" s="404"/>
      <c r="M33597" s="404"/>
      <c r="N33597" s="404"/>
      <c r="O33597" s="404"/>
      <c r="P33597" s="404"/>
      <c r="Q33597" s="404"/>
      <c r="R33597" s="404"/>
      <c r="S33597" s="404"/>
      <c r="T33597" s="404"/>
    </row>
    <row r="33598" spans="12:20" ht="16.8">
      <c r="L33598" s="404"/>
      <c r="M33598" s="404"/>
      <c r="N33598" s="404"/>
      <c r="O33598" s="404"/>
      <c r="P33598" s="404"/>
      <c r="Q33598" s="404"/>
      <c r="R33598" s="404"/>
      <c r="S33598" s="404"/>
      <c r="T33598" s="404"/>
    </row>
    <row r="33599" spans="12:20" ht="16.8">
      <c r="L33599" s="404"/>
      <c r="M33599" s="404"/>
      <c r="N33599" s="404"/>
      <c r="O33599" s="404"/>
      <c r="P33599" s="404"/>
      <c r="Q33599" s="404"/>
      <c r="R33599" s="404"/>
      <c r="S33599" s="404"/>
      <c r="T33599" s="404"/>
    </row>
    <row r="33600" spans="12:20" ht="16.8">
      <c r="L33600" s="404"/>
      <c r="M33600" s="404"/>
      <c r="N33600" s="404"/>
      <c r="O33600" s="404"/>
      <c r="P33600" s="404"/>
      <c r="Q33600" s="404"/>
      <c r="R33600" s="404"/>
      <c r="S33600" s="404"/>
      <c r="T33600" s="404"/>
    </row>
    <row r="33601" spans="12:20" ht="16.8">
      <c r="L33601" s="404"/>
      <c r="M33601" s="404"/>
      <c r="N33601" s="404"/>
      <c r="O33601" s="404"/>
      <c r="P33601" s="404"/>
      <c r="Q33601" s="404"/>
      <c r="R33601" s="404"/>
      <c r="S33601" s="404"/>
      <c r="T33601" s="404"/>
    </row>
    <row r="33602" spans="12:20" ht="16.8">
      <c r="L33602" s="404"/>
      <c r="M33602" s="404"/>
      <c r="N33602" s="404"/>
      <c r="O33602" s="404"/>
      <c r="P33602" s="404"/>
      <c r="Q33602" s="404"/>
      <c r="R33602" s="404"/>
      <c r="S33602" s="404"/>
      <c r="T33602" s="404"/>
    </row>
    <row r="33603" spans="12:20" ht="16.8">
      <c r="L33603" s="404"/>
      <c r="M33603" s="404"/>
      <c r="N33603" s="404"/>
      <c r="O33603" s="404"/>
      <c r="P33603" s="404"/>
      <c r="Q33603" s="404"/>
      <c r="R33603" s="404"/>
      <c r="S33603" s="404"/>
      <c r="T33603" s="404"/>
    </row>
    <row r="33604" spans="12:20" ht="16.8">
      <c r="L33604" s="404"/>
      <c r="M33604" s="404"/>
      <c r="N33604" s="404"/>
      <c r="O33604" s="404"/>
      <c r="P33604" s="404"/>
      <c r="Q33604" s="404"/>
      <c r="R33604" s="404"/>
      <c r="S33604" s="404"/>
      <c r="T33604" s="404"/>
    </row>
    <row r="33605" spans="12:20" ht="16.8">
      <c r="L33605" s="404"/>
      <c r="M33605" s="404"/>
      <c r="N33605" s="404"/>
      <c r="O33605" s="404"/>
      <c r="P33605" s="404"/>
      <c r="Q33605" s="404"/>
      <c r="R33605" s="404"/>
      <c r="S33605" s="404"/>
      <c r="T33605" s="404"/>
    </row>
    <row r="33606" spans="12:20" ht="16.8">
      <c r="L33606" s="404"/>
      <c r="M33606" s="404"/>
      <c r="N33606" s="404"/>
      <c r="O33606" s="404"/>
      <c r="P33606" s="404"/>
      <c r="Q33606" s="404"/>
      <c r="R33606" s="404"/>
      <c r="S33606" s="404"/>
      <c r="T33606" s="404"/>
    </row>
    <row r="33607" spans="12:20" ht="16.8">
      <c r="L33607" s="404"/>
      <c r="M33607" s="404"/>
      <c r="N33607" s="404"/>
      <c r="O33607" s="404"/>
      <c r="P33607" s="404"/>
      <c r="Q33607" s="404"/>
      <c r="R33607" s="404"/>
      <c r="S33607" s="404"/>
      <c r="T33607" s="404"/>
    </row>
    <row r="33608" spans="12:20" ht="16.8">
      <c r="L33608" s="404"/>
      <c r="M33608" s="404"/>
      <c r="N33608" s="404"/>
      <c r="O33608" s="404"/>
      <c r="P33608" s="404"/>
      <c r="Q33608" s="404"/>
      <c r="R33608" s="404"/>
      <c r="S33608" s="404"/>
      <c r="T33608" s="404"/>
    </row>
    <row r="33609" spans="12:20" ht="16.8">
      <c r="L33609" s="404"/>
      <c r="M33609" s="404"/>
      <c r="N33609" s="404"/>
      <c r="O33609" s="404"/>
      <c r="P33609" s="404"/>
      <c r="Q33609" s="404"/>
      <c r="R33609" s="404"/>
      <c r="S33609" s="404"/>
      <c r="T33609" s="404"/>
    </row>
    <row r="33610" spans="12:20" ht="16.8">
      <c r="L33610" s="404"/>
      <c r="M33610" s="404"/>
      <c r="N33610" s="404"/>
      <c r="O33610" s="404"/>
      <c r="P33610" s="404"/>
      <c r="Q33610" s="404"/>
      <c r="R33610" s="404"/>
      <c r="S33610" s="404"/>
      <c r="T33610" s="404"/>
    </row>
    <row r="33611" spans="12:20" ht="16.8">
      <c r="L33611" s="404"/>
      <c r="M33611" s="404"/>
      <c r="N33611" s="404"/>
      <c r="O33611" s="404"/>
      <c r="P33611" s="404"/>
      <c r="Q33611" s="404"/>
      <c r="R33611" s="404"/>
      <c r="S33611" s="404"/>
      <c r="T33611" s="404"/>
    </row>
    <row r="33612" spans="12:20" ht="16.8">
      <c r="L33612" s="404"/>
      <c r="M33612" s="404"/>
      <c r="N33612" s="404"/>
      <c r="O33612" s="404"/>
      <c r="P33612" s="404"/>
      <c r="Q33612" s="404"/>
      <c r="R33612" s="404"/>
      <c r="S33612" s="404"/>
      <c r="T33612" s="404"/>
    </row>
    <row r="33613" spans="12:20" ht="16.8">
      <c r="L33613" s="404"/>
      <c r="M33613" s="404"/>
      <c r="N33613" s="404"/>
      <c r="O33613" s="404"/>
      <c r="P33613" s="404"/>
      <c r="Q33613" s="404"/>
      <c r="R33613" s="404"/>
      <c r="S33613" s="404"/>
      <c r="T33613" s="404"/>
    </row>
    <row r="33614" spans="12:20" ht="16.8">
      <c r="L33614" s="404"/>
      <c r="M33614" s="404"/>
      <c r="N33614" s="404"/>
      <c r="O33614" s="404"/>
      <c r="P33614" s="404"/>
      <c r="Q33614" s="404"/>
      <c r="R33614" s="404"/>
      <c r="S33614" s="404"/>
      <c r="T33614" s="404"/>
    </row>
    <row r="33615" spans="12:20" ht="16.8">
      <c r="L33615" s="404"/>
      <c r="M33615" s="404"/>
      <c r="N33615" s="404"/>
      <c r="O33615" s="404"/>
      <c r="P33615" s="404"/>
      <c r="Q33615" s="404"/>
      <c r="R33615" s="404"/>
      <c r="S33615" s="404"/>
      <c r="T33615" s="404"/>
    </row>
    <row r="33616" spans="12:20" ht="16.8">
      <c r="L33616" s="404"/>
      <c r="M33616" s="404"/>
      <c r="N33616" s="404"/>
      <c r="O33616" s="404"/>
      <c r="P33616" s="404"/>
      <c r="Q33616" s="404"/>
      <c r="R33616" s="404"/>
      <c r="S33616" s="404"/>
      <c r="T33616" s="404"/>
    </row>
    <row r="33617" spans="12:20" ht="16.8">
      <c r="L33617" s="404"/>
      <c r="M33617" s="404"/>
      <c r="N33617" s="404"/>
      <c r="O33617" s="404"/>
      <c r="P33617" s="404"/>
      <c r="Q33617" s="404"/>
      <c r="R33617" s="404"/>
      <c r="S33617" s="404"/>
      <c r="T33617" s="404"/>
    </row>
    <row r="33618" spans="12:20" ht="16.8">
      <c r="L33618" s="404"/>
      <c r="M33618" s="404"/>
      <c r="N33618" s="404"/>
      <c r="O33618" s="404"/>
      <c r="P33618" s="404"/>
      <c r="Q33618" s="404"/>
      <c r="R33618" s="404"/>
      <c r="S33618" s="404"/>
      <c r="T33618" s="404"/>
    </row>
    <row r="33619" spans="12:20" ht="16.8">
      <c r="L33619" s="404"/>
      <c r="M33619" s="404"/>
      <c r="N33619" s="404"/>
      <c r="O33619" s="404"/>
      <c r="P33619" s="404"/>
      <c r="Q33619" s="404"/>
      <c r="R33619" s="404"/>
      <c r="S33619" s="404"/>
      <c r="T33619" s="404"/>
    </row>
    <row r="33620" spans="12:20" ht="16.8">
      <c r="L33620" s="404"/>
      <c r="M33620" s="404"/>
      <c r="N33620" s="404"/>
      <c r="O33620" s="404"/>
      <c r="P33620" s="404"/>
      <c r="Q33620" s="404"/>
      <c r="R33620" s="404"/>
      <c r="S33620" s="404"/>
      <c r="T33620" s="404"/>
    </row>
    <row r="33621" spans="12:20" ht="16.8">
      <c r="L33621" s="404"/>
      <c r="M33621" s="404"/>
      <c r="N33621" s="404"/>
      <c r="O33621" s="404"/>
      <c r="P33621" s="404"/>
      <c r="Q33621" s="404"/>
      <c r="R33621" s="404"/>
      <c r="S33621" s="404"/>
      <c r="T33621" s="404"/>
    </row>
    <row r="33622" spans="12:20" ht="16.8">
      <c r="L33622" s="404"/>
      <c r="M33622" s="404"/>
      <c r="N33622" s="404"/>
      <c r="O33622" s="404"/>
      <c r="P33622" s="404"/>
      <c r="Q33622" s="404"/>
      <c r="R33622" s="404"/>
      <c r="S33622" s="404"/>
      <c r="T33622" s="404"/>
    </row>
    <row r="33623" spans="12:20" ht="16.8">
      <c r="L33623" s="404"/>
      <c r="M33623" s="404"/>
      <c r="N33623" s="404"/>
      <c r="O33623" s="404"/>
      <c r="P33623" s="404"/>
      <c r="Q33623" s="404"/>
      <c r="R33623" s="404"/>
      <c r="S33623" s="404"/>
      <c r="T33623" s="404"/>
    </row>
    <row r="33624" spans="12:20" ht="16.8">
      <c r="L33624" s="404"/>
      <c r="M33624" s="404"/>
      <c r="N33624" s="404"/>
      <c r="O33624" s="404"/>
      <c r="P33624" s="404"/>
      <c r="Q33624" s="404"/>
      <c r="R33624" s="404"/>
      <c r="S33624" s="404"/>
      <c r="T33624" s="404"/>
    </row>
    <row r="33625" spans="12:20" ht="16.8">
      <c r="L33625" s="404"/>
      <c r="M33625" s="404"/>
      <c r="N33625" s="404"/>
      <c r="O33625" s="404"/>
      <c r="P33625" s="404"/>
      <c r="Q33625" s="404"/>
      <c r="R33625" s="404"/>
      <c r="S33625" s="404"/>
      <c r="T33625" s="404"/>
    </row>
    <row r="33626" spans="12:20" ht="16.8">
      <c r="L33626" s="404"/>
      <c r="M33626" s="404"/>
      <c r="N33626" s="404"/>
      <c r="O33626" s="404"/>
      <c r="P33626" s="404"/>
      <c r="Q33626" s="404"/>
      <c r="R33626" s="404"/>
      <c r="S33626" s="404"/>
      <c r="T33626" s="404"/>
    </row>
    <row r="33627" spans="12:20" ht="16.8">
      <c r="L33627" s="404"/>
      <c r="M33627" s="404"/>
      <c r="N33627" s="404"/>
      <c r="O33627" s="404"/>
      <c r="P33627" s="404"/>
      <c r="Q33627" s="404"/>
      <c r="R33627" s="404"/>
      <c r="S33627" s="404"/>
      <c r="T33627" s="404"/>
    </row>
    <row r="33628" spans="12:20" ht="16.8">
      <c r="L33628" s="404"/>
      <c r="M33628" s="404"/>
      <c r="N33628" s="404"/>
      <c r="O33628" s="404"/>
      <c r="P33628" s="404"/>
      <c r="Q33628" s="404"/>
      <c r="R33628" s="404"/>
      <c r="S33628" s="404"/>
      <c r="T33628" s="404"/>
    </row>
    <row r="33629" spans="12:20" ht="16.8">
      <c r="L33629" s="404"/>
      <c r="M33629" s="404"/>
      <c r="N33629" s="404"/>
      <c r="O33629" s="404"/>
      <c r="P33629" s="404"/>
      <c r="Q33629" s="404"/>
      <c r="R33629" s="404"/>
      <c r="S33629" s="404"/>
      <c r="T33629" s="404"/>
    </row>
    <row r="33630" spans="12:20" ht="16.8">
      <c r="L33630" s="404"/>
      <c r="M33630" s="404"/>
      <c r="N33630" s="404"/>
      <c r="O33630" s="404"/>
      <c r="P33630" s="404"/>
      <c r="Q33630" s="404"/>
      <c r="R33630" s="404"/>
      <c r="S33630" s="404"/>
      <c r="T33630" s="404"/>
    </row>
    <row r="33631" spans="12:20" ht="16.8">
      <c r="L33631" s="404"/>
      <c r="M33631" s="404"/>
      <c r="N33631" s="404"/>
      <c r="O33631" s="404"/>
      <c r="P33631" s="404"/>
      <c r="Q33631" s="404"/>
      <c r="R33631" s="404"/>
      <c r="S33631" s="404"/>
      <c r="T33631" s="404"/>
    </row>
    <row r="33632" spans="12:20" ht="16.8">
      <c r="L33632" s="404"/>
      <c r="M33632" s="404"/>
      <c r="N33632" s="404"/>
      <c r="O33632" s="404"/>
      <c r="P33632" s="404"/>
      <c r="Q33632" s="404"/>
      <c r="R33632" s="404"/>
      <c r="S33632" s="404"/>
      <c r="T33632" s="404"/>
    </row>
    <row r="33633" spans="12:20" ht="16.8">
      <c r="L33633" s="404"/>
      <c r="M33633" s="404"/>
      <c r="N33633" s="404"/>
      <c r="O33633" s="404"/>
      <c r="P33633" s="404"/>
      <c r="Q33633" s="404"/>
      <c r="R33633" s="404"/>
      <c r="S33633" s="404"/>
      <c r="T33633" s="404"/>
    </row>
    <row r="33634" spans="12:20" ht="16.8">
      <c r="L33634" s="404"/>
      <c r="M33634" s="404"/>
      <c r="N33634" s="404"/>
      <c r="O33634" s="404"/>
      <c r="P33634" s="404"/>
      <c r="Q33634" s="404"/>
      <c r="R33634" s="404"/>
      <c r="S33634" s="404"/>
      <c r="T33634" s="404"/>
    </row>
    <row r="33635" spans="12:20" ht="16.8">
      <c r="L33635" s="404"/>
      <c r="M33635" s="404"/>
      <c r="N33635" s="404"/>
      <c r="O33635" s="404"/>
      <c r="P33635" s="404"/>
      <c r="Q33635" s="404"/>
      <c r="R33635" s="404"/>
      <c r="S33635" s="404"/>
      <c r="T33635" s="404"/>
    </row>
    <row r="33636" spans="12:20" ht="16.8">
      <c r="L33636" s="404"/>
      <c r="M33636" s="404"/>
      <c r="N33636" s="404"/>
      <c r="O33636" s="404"/>
      <c r="P33636" s="404"/>
      <c r="Q33636" s="404"/>
      <c r="R33636" s="404"/>
      <c r="S33636" s="404"/>
      <c r="T33636" s="404"/>
    </row>
    <row r="33637" spans="12:20" ht="16.8">
      <c r="L33637" s="404"/>
      <c r="M33637" s="404"/>
      <c r="N33637" s="404"/>
      <c r="O33637" s="404"/>
      <c r="P33637" s="404"/>
      <c r="Q33637" s="404"/>
      <c r="R33637" s="404"/>
      <c r="S33637" s="404"/>
      <c r="T33637" s="404"/>
    </row>
    <row r="33638" spans="12:20" ht="16.8">
      <c r="L33638" s="404"/>
      <c r="M33638" s="404"/>
      <c r="N33638" s="404"/>
      <c r="O33638" s="404"/>
      <c r="P33638" s="404"/>
      <c r="Q33638" s="404"/>
      <c r="R33638" s="404"/>
      <c r="S33638" s="404"/>
      <c r="T33638" s="404"/>
    </row>
    <row r="33639" spans="12:20" ht="16.8">
      <c r="L33639" s="404"/>
      <c r="M33639" s="404"/>
      <c r="N33639" s="404"/>
      <c r="O33639" s="404"/>
      <c r="P33639" s="404"/>
      <c r="Q33639" s="404"/>
      <c r="R33639" s="404"/>
      <c r="S33639" s="404"/>
      <c r="T33639" s="404"/>
    </row>
    <row r="33640" spans="12:20" ht="16.8">
      <c r="L33640" s="404"/>
      <c r="M33640" s="404"/>
      <c r="N33640" s="404"/>
      <c r="O33640" s="404"/>
      <c r="P33640" s="404"/>
      <c r="Q33640" s="404"/>
      <c r="R33640" s="404"/>
      <c r="S33640" s="404"/>
      <c r="T33640" s="404"/>
    </row>
    <row r="33641" spans="12:20" ht="16.8">
      <c r="L33641" s="404"/>
      <c r="M33641" s="404"/>
      <c r="N33641" s="404"/>
      <c r="O33641" s="404"/>
      <c r="P33641" s="404"/>
      <c r="Q33641" s="404"/>
      <c r="R33641" s="404"/>
      <c r="S33641" s="404"/>
      <c r="T33641" s="404"/>
    </row>
    <row r="33642" spans="12:20" ht="16.8">
      <c r="L33642" s="404"/>
      <c r="M33642" s="404"/>
      <c r="N33642" s="404"/>
      <c r="O33642" s="404"/>
      <c r="P33642" s="404"/>
      <c r="Q33642" s="404"/>
      <c r="R33642" s="404"/>
      <c r="S33642" s="404"/>
      <c r="T33642" s="404"/>
    </row>
    <row r="33643" spans="12:20" ht="16.8">
      <c r="L33643" s="404"/>
      <c r="M33643" s="404"/>
      <c r="N33643" s="404"/>
      <c r="O33643" s="404"/>
      <c r="P33643" s="404"/>
      <c r="Q33643" s="404"/>
      <c r="R33643" s="404"/>
      <c r="S33643" s="404"/>
      <c r="T33643" s="404"/>
    </row>
    <row r="33644" spans="12:20" ht="16.8">
      <c r="L33644" s="404"/>
      <c r="M33644" s="404"/>
      <c r="N33644" s="404"/>
      <c r="O33644" s="404"/>
      <c r="P33644" s="404"/>
      <c r="Q33644" s="404"/>
      <c r="R33644" s="404"/>
      <c r="S33644" s="404"/>
      <c r="T33644" s="404"/>
    </row>
    <row r="33645" spans="12:20" ht="16.8">
      <c r="L33645" s="404"/>
      <c r="M33645" s="404"/>
      <c r="N33645" s="404"/>
      <c r="O33645" s="404"/>
      <c r="P33645" s="404"/>
      <c r="Q33645" s="404"/>
      <c r="R33645" s="404"/>
      <c r="S33645" s="404"/>
      <c r="T33645" s="404"/>
    </row>
    <row r="33646" spans="12:20" ht="16.8">
      <c r="L33646" s="404"/>
      <c r="M33646" s="404"/>
      <c r="N33646" s="404"/>
      <c r="O33646" s="404"/>
      <c r="P33646" s="404"/>
      <c r="Q33646" s="404"/>
      <c r="R33646" s="404"/>
      <c r="S33646" s="404"/>
      <c r="T33646" s="404"/>
    </row>
    <row r="33647" spans="12:20" ht="16.8">
      <c r="L33647" s="404"/>
      <c r="M33647" s="404"/>
      <c r="N33647" s="404"/>
      <c r="O33647" s="404"/>
      <c r="P33647" s="404"/>
      <c r="Q33647" s="404"/>
      <c r="R33647" s="404"/>
      <c r="S33647" s="404"/>
      <c r="T33647" s="404"/>
    </row>
    <row r="33648" spans="12:20" ht="16.8">
      <c r="L33648" s="404"/>
      <c r="M33648" s="404"/>
      <c r="N33648" s="404"/>
      <c r="O33648" s="404"/>
      <c r="P33648" s="404"/>
      <c r="Q33648" s="404"/>
      <c r="R33648" s="404"/>
      <c r="S33648" s="404"/>
      <c r="T33648" s="404"/>
    </row>
    <row r="33649" spans="12:20" ht="16.8">
      <c r="L33649" s="404"/>
      <c r="M33649" s="404"/>
      <c r="N33649" s="404"/>
      <c r="O33649" s="404"/>
      <c r="P33649" s="404"/>
      <c r="Q33649" s="404"/>
      <c r="R33649" s="404"/>
      <c r="S33649" s="404"/>
      <c r="T33649" s="404"/>
    </row>
    <row r="33650" spans="12:20" ht="16.8">
      <c r="L33650" s="404"/>
      <c r="M33650" s="404"/>
      <c r="N33650" s="404"/>
      <c r="O33650" s="404"/>
      <c r="P33650" s="404"/>
      <c r="Q33650" s="404"/>
      <c r="R33650" s="404"/>
      <c r="S33650" s="404"/>
      <c r="T33650" s="404"/>
    </row>
    <row r="33651" spans="12:20" ht="16.8">
      <c r="L33651" s="404"/>
      <c r="M33651" s="404"/>
      <c r="N33651" s="404"/>
      <c r="O33651" s="404"/>
      <c r="P33651" s="404"/>
      <c r="Q33651" s="404"/>
      <c r="R33651" s="404"/>
      <c r="S33651" s="404"/>
      <c r="T33651" s="404"/>
    </row>
    <row r="33652" spans="12:20" ht="16.8">
      <c r="L33652" s="404"/>
      <c r="M33652" s="404"/>
      <c r="N33652" s="404"/>
      <c r="O33652" s="404"/>
      <c r="P33652" s="404"/>
      <c r="Q33652" s="404"/>
      <c r="R33652" s="404"/>
      <c r="S33652" s="404"/>
      <c r="T33652" s="404"/>
    </row>
    <row r="33653" spans="12:20" ht="16.8">
      <c r="L33653" s="404"/>
      <c r="M33653" s="404"/>
      <c r="N33653" s="404"/>
      <c r="O33653" s="404"/>
      <c r="P33653" s="404"/>
      <c r="Q33653" s="404"/>
      <c r="R33653" s="404"/>
      <c r="S33653" s="404"/>
      <c r="T33653" s="404"/>
    </row>
    <row r="33654" spans="12:20" ht="16.8">
      <c r="L33654" s="404"/>
      <c r="M33654" s="404"/>
      <c r="N33654" s="404"/>
      <c r="O33654" s="404"/>
      <c r="P33654" s="404"/>
      <c r="Q33654" s="404"/>
      <c r="R33654" s="404"/>
      <c r="S33654" s="404"/>
      <c r="T33654" s="404"/>
    </row>
    <row r="33655" spans="12:20" ht="16.8">
      <c r="L33655" s="404"/>
      <c r="M33655" s="404"/>
      <c r="N33655" s="404"/>
      <c r="O33655" s="404"/>
      <c r="P33655" s="404"/>
      <c r="Q33655" s="404"/>
      <c r="R33655" s="404"/>
      <c r="S33655" s="404"/>
      <c r="T33655" s="404"/>
    </row>
    <row r="33656" spans="12:20" ht="16.8">
      <c r="L33656" s="404"/>
      <c r="M33656" s="404"/>
      <c r="N33656" s="404"/>
      <c r="O33656" s="404"/>
      <c r="P33656" s="404"/>
      <c r="Q33656" s="404"/>
      <c r="R33656" s="404"/>
      <c r="S33656" s="404"/>
      <c r="T33656" s="404"/>
    </row>
    <row r="33657" spans="12:20" ht="16.8">
      <c r="L33657" s="404"/>
      <c r="M33657" s="404"/>
      <c r="N33657" s="404"/>
      <c r="O33657" s="404"/>
      <c r="P33657" s="404"/>
      <c r="Q33657" s="404"/>
      <c r="R33657" s="404"/>
      <c r="S33657" s="404"/>
      <c r="T33657" s="404"/>
    </row>
    <row r="33658" spans="12:20" ht="16.8">
      <c r="L33658" s="404"/>
      <c r="M33658" s="404"/>
      <c r="N33658" s="404"/>
      <c r="O33658" s="404"/>
      <c r="P33658" s="404"/>
      <c r="Q33658" s="404"/>
      <c r="R33658" s="404"/>
      <c r="S33658" s="404"/>
      <c r="T33658" s="404"/>
    </row>
    <row r="33659" spans="12:20" ht="16.8">
      <c r="L33659" s="404"/>
      <c r="M33659" s="404"/>
      <c r="N33659" s="404"/>
      <c r="O33659" s="404"/>
      <c r="P33659" s="404"/>
      <c r="Q33659" s="404"/>
      <c r="R33659" s="404"/>
      <c r="S33659" s="404"/>
      <c r="T33659" s="404"/>
    </row>
    <row r="33660" spans="12:20" ht="16.8">
      <c r="L33660" s="404"/>
      <c r="M33660" s="404"/>
      <c r="N33660" s="404"/>
      <c r="O33660" s="404"/>
      <c r="P33660" s="404"/>
      <c r="Q33660" s="404"/>
      <c r="R33660" s="404"/>
      <c r="S33660" s="404"/>
      <c r="T33660" s="404"/>
    </row>
    <row r="33661" spans="12:20" ht="16.8">
      <c r="L33661" s="404"/>
      <c r="M33661" s="404"/>
      <c r="N33661" s="404"/>
      <c r="O33661" s="404"/>
      <c r="P33661" s="404"/>
      <c r="Q33661" s="404"/>
      <c r="R33661" s="404"/>
      <c r="S33661" s="404"/>
      <c r="T33661" s="404"/>
    </row>
    <row r="33662" spans="12:20" ht="16.8">
      <c r="L33662" s="404"/>
      <c r="M33662" s="404"/>
      <c r="N33662" s="404"/>
      <c r="O33662" s="404"/>
      <c r="P33662" s="404"/>
      <c r="Q33662" s="404"/>
      <c r="R33662" s="404"/>
      <c r="S33662" s="404"/>
      <c r="T33662" s="404"/>
    </row>
    <row r="33663" spans="12:20" ht="16.8">
      <c r="L33663" s="404"/>
      <c r="M33663" s="404"/>
      <c r="N33663" s="404"/>
      <c r="O33663" s="404"/>
      <c r="P33663" s="404"/>
      <c r="Q33663" s="404"/>
      <c r="R33663" s="404"/>
      <c r="S33663" s="404"/>
      <c r="T33663" s="404"/>
    </row>
    <row r="33664" spans="12:20" ht="16.8">
      <c r="L33664" s="404"/>
      <c r="M33664" s="404"/>
      <c r="N33664" s="404"/>
      <c r="O33664" s="404"/>
      <c r="P33664" s="404"/>
      <c r="Q33664" s="404"/>
      <c r="R33664" s="404"/>
      <c r="S33664" s="404"/>
      <c r="T33664" s="404"/>
    </row>
    <row r="33665" spans="12:20" ht="16.8">
      <c r="L33665" s="404"/>
      <c r="M33665" s="404"/>
      <c r="N33665" s="404"/>
      <c r="O33665" s="404"/>
      <c r="P33665" s="404"/>
      <c r="Q33665" s="404"/>
      <c r="R33665" s="404"/>
      <c r="S33665" s="404"/>
      <c r="T33665" s="404"/>
    </row>
    <row r="33666" spans="12:20" ht="16.8">
      <c r="L33666" s="404"/>
      <c r="M33666" s="404"/>
      <c r="N33666" s="404"/>
      <c r="O33666" s="404"/>
      <c r="P33666" s="404"/>
      <c r="Q33666" s="404"/>
      <c r="R33666" s="404"/>
      <c r="S33666" s="404"/>
      <c r="T33666" s="404"/>
    </row>
    <row r="33667" spans="12:20" ht="16.8">
      <c r="L33667" s="404"/>
      <c r="M33667" s="404"/>
      <c r="N33667" s="404"/>
      <c r="O33667" s="404"/>
      <c r="P33667" s="404"/>
      <c r="Q33667" s="404"/>
      <c r="R33667" s="404"/>
      <c r="S33667" s="404"/>
      <c r="T33667" s="404"/>
    </row>
    <row r="33668" spans="12:20" ht="16.8">
      <c r="L33668" s="404"/>
      <c r="M33668" s="404"/>
      <c r="N33668" s="404"/>
      <c r="O33668" s="404"/>
      <c r="P33668" s="404"/>
      <c r="Q33668" s="404"/>
      <c r="R33668" s="404"/>
      <c r="S33668" s="404"/>
      <c r="T33668" s="404"/>
    </row>
    <row r="33669" spans="12:20" ht="16.8">
      <c r="L33669" s="404"/>
      <c r="M33669" s="404"/>
      <c r="N33669" s="404"/>
      <c r="O33669" s="404"/>
      <c r="P33669" s="404"/>
      <c r="Q33669" s="404"/>
      <c r="R33669" s="404"/>
      <c r="S33669" s="404"/>
      <c r="T33669" s="404"/>
    </row>
    <row r="33670" spans="12:20" ht="16.8">
      <c r="L33670" s="404"/>
      <c r="M33670" s="404"/>
      <c r="N33670" s="404"/>
      <c r="O33670" s="404"/>
      <c r="P33670" s="404"/>
      <c r="Q33670" s="404"/>
      <c r="R33670" s="404"/>
      <c r="S33670" s="404"/>
      <c r="T33670" s="404"/>
    </row>
    <row r="33671" spans="12:20" ht="16.8">
      <c r="L33671" s="404"/>
      <c r="M33671" s="404"/>
      <c r="N33671" s="404"/>
      <c r="O33671" s="404"/>
      <c r="P33671" s="404"/>
      <c r="Q33671" s="404"/>
      <c r="R33671" s="404"/>
      <c r="S33671" s="404"/>
      <c r="T33671" s="404"/>
    </row>
    <row r="33672" spans="12:20" ht="16.8">
      <c r="L33672" s="404"/>
      <c r="M33672" s="404"/>
      <c r="N33672" s="404"/>
      <c r="O33672" s="404"/>
      <c r="P33672" s="404"/>
      <c r="Q33672" s="404"/>
      <c r="R33672" s="404"/>
      <c r="S33672" s="404"/>
      <c r="T33672" s="404"/>
    </row>
    <row r="33673" spans="12:20" ht="16.8">
      <c r="L33673" s="404"/>
      <c r="M33673" s="404"/>
      <c r="N33673" s="404"/>
      <c r="O33673" s="404"/>
      <c r="P33673" s="404"/>
      <c r="Q33673" s="404"/>
      <c r="R33673" s="404"/>
      <c r="S33673" s="404"/>
      <c r="T33673" s="404"/>
    </row>
    <row r="33674" spans="12:20" ht="16.8">
      <c r="L33674" s="404"/>
      <c r="M33674" s="404"/>
      <c r="N33674" s="404"/>
      <c r="O33674" s="404"/>
      <c r="P33674" s="404"/>
      <c r="Q33674" s="404"/>
      <c r="R33674" s="404"/>
      <c r="S33674" s="404"/>
      <c r="T33674" s="404"/>
    </row>
    <row r="33675" spans="12:20" ht="16.8">
      <c r="L33675" s="404"/>
      <c r="M33675" s="404"/>
      <c r="N33675" s="404"/>
      <c r="O33675" s="404"/>
      <c r="P33675" s="404"/>
      <c r="Q33675" s="404"/>
      <c r="R33675" s="404"/>
      <c r="S33675" s="404"/>
      <c r="T33675" s="404"/>
    </row>
    <row r="33676" spans="12:20" ht="16.8">
      <c r="L33676" s="404"/>
      <c r="M33676" s="404"/>
      <c r="N33676" s="404"/>
      <c r="O33676" s="404"/>
      <c r="P33676" s="404"/>
      <c r="Q33676" s="404"/>
      <c r="R33676" s="404"/>
      <c r="S33676" s="404"/>
      <c r="T33676" s="404"/>
    </row>
    <row r="33677" spans="12:20" ht="16.8">
      <c r="L33677" s="404"/>
      <c r="M33677" s="404"/>
      <c r="N33677" s="404"/>
      <c r="O33677" s="404"/>
      <c r="P33677" s="404"/>
      <c r="Q33677" s="404"/>
      <c r="R33677" s="404"/>
      <c r="S33677" s="404"/>
      <c r="T33677" s="404"/>
    </row>
    <row r="33678" spans="12:20" ht="16.8">
      <c r="L33678" s="404"/>
      <c r="M33678" s="404"/>
      <c r="N33678" s="404"/>
      <c r="O33678" s="404"/>
      <c r="P33678" s="404"/>
      <c r="Q33678" s="404"/>
      <c r="R33678" s="404"/>
      <c r="S33678" s="404"/>
      <c r="T33678" s="404"/>
    </row>
    <row r="33679" spans="12:20" ht="16.8">
      <c r="L33679" s="404"/>
      <c r="M33679" s="404"/>
      <c r="N33679" s="404"/>
      <c r="O33679" s="404"/>
      <c r="P33679" s="404"/>
      <c r="Q33679" s="404"/>
      <c r="R33679" s="404"/>
      <c r="S33679" s="404"/>
      <c r="T33679" s="404"/>
    </row>
    <row r="33680" spans="12:20" ht="16.8">
      <c r="L33680" s="404"/>
      <c r="M33680" s="404"/>
      <c r="N33680" s="404"/>
      <c r="O33680" s="404"/>
      <c r="P33680" s="404"/>
      <c r="Q33680" s="404"/>
      <c r="R33680" s="404"/>
      <c r="S33680" s="404"/>
      <c r="T33680" s="404"/>
    </row>
    <row r="33681" spans="12:20" ht="16.8">
      <c r="L33681" s="404"/>
      <c r="M33681" s="404"/>
      <c r="N33681" s="404"/>
      <c r="O33681" s="404"/>
      <c r="P33681" s="404"/>
      <c r="Q33681" s="404"/>
      <c r="R33681" s="404"/>
      <c r="S33681" s="404"/>
      <c r="T33681" s="404"/>
    </row>
    <row r="33682" spans="12:20" ht="16.8">
      <c r="L33682" s="404"/>
      <c r="M33682" s="404"/>
      <c r="N33682" s="404"/>
      <c r="O33682" s="404"/>
      <c r="P33682" s="404"/>
      <c r="Q33682" s="404"/>
      <c r="R33682" s="404"/>
      <c r="S33682" s="404"/>
      <c r="T33682" s="404"/>
    </row>
    <row r="33683" spans="12:20" ht="16.8">
      <c r="L33683" s="404"/>
      <c r="M33683" s="404"/>
      <c r="N33683" s="404"/>
      <c r="O33683" s="404"/>
      <c r="P33683" s="404"/>
      <c r="Q33683" s="404"/>
      <c r="R33683" s="404"/>
      <c r="S33683" s="404"/>
      <c r="T33683" s="404"/>
    </row>
    <row r="33684" spans="12:20" ht="16.8">
      <c r="L33684" s="404"/>
      <c r="M33684" s="404"/>
      <c r="N33684" s="404"/>
      <c r="O33684" s="404"/>
      <c r="P33684" s="404"/>
      <c r="Q33684" s="404"/>
      <c r="R33684" s="404"/>
      <c r="S33684" s="404"/>
      <c r="T33684" s="404"/>
    </row>
    <row r="33685" spans="12:20" ht="16.8">
      <c r="L33685" s="404"/>
      <c r="M33685" s="404"/>
      <c r="N33685" s="404"/>
      <c r="O33685" s="404"/>
      <c r="P33685" s="404"/>
      <c r="Q33685" s="404"/>
      <c r="R33685" s="404"/>
      <c r="S33685" s="404"/>
      <c r="T33685" s="404"/>
    </row>
    <row r="33686" spans="12:20" ht="16.8">
      <c r="L33686" s="404"/>
      <c r="M33686" s="404"/>
      <c r="N33686" s="404"/>
      <c r="O33686" s="404"/>
      <c r="P33686" s="404"/>
      <c r="Q33686" s="404"/>
      <c r="R33686" s="404"/>
      <c r="S33686" s="404"/>
      <c r="T33686" s="404"/>
    </row>
    <row r="33687" spans="12:20" ht="16.8">
      <c r="L33687" s="404"/>
      <c r="M33687" s="404"/>
      <c r="N33687" s="404"/>
      <c r="O33687" s="404"/>
      <c r="P33687" s="404"/>
      <c r="Q33687" s="404"/>
      <c r="R33687" s="404"/>
      <c r="S33687" s="404"/>
      <c r="T33687" s="404"/>
    </row>
    <row r="33688" spans="12:20" ht="16.8">
      <c r="L33688" s="404"/>
      <c r="M33688" s="404"/>
      <c r="N33688" s="404"/>
      <c r="O33688" s="404"/>
      <c r="P33688" s="404"/>
      <c r="Q33688" s="404"/>
      <c r="R33688" s="404"/>
      <c r="S33688" s="404"/>
      <c r="T33688" s="404"/>
    </row>
    <row r="33689" spans="12:20" ht="16.8">
      <c r="L33689" s="404"/>
      <c r="M33689" s="404"/>
      <c r="N33689" s="404"/>
      <c r="O33689" s="404"/>
      <c r="P33689" s="404"/>
      <c r="Q33689" s="404"/>
      <c r="R33689" s="404"/>
      <c r="S33689" s="404"/>
      <c r="T33689" s="404"/>
    </row>
    <row r="33690" spans="12:20" ht="16.8">
      <c r="L33690" s="404"/>
      <c r="M33690" s="404"/>
      <c r="N33690" s="404"/>
      <c r="O33690" s="404"/>
      <c r="P33690" s="404"/>
      <c r="Q33690" s="404"/>
      <c r="R33690" s="404"/>
      <c r="S33690" s="404"/>
      <c r="T33690" s="404"/>
    </row>
    <row r="33691" spans="12:20" ht="16.8">
      <c r="L33691" s="404"/>
      <c r="M33691" s="404"/>
      <c r="N33691" s="404"/>
      <c r="O33691" s="404"/>
      <c r="P33691" s="404"/>
      <c r="Q33691" s="404"/>
      <c r="R33691" s="404"/>
      <c r="S33691" s="404"/>
      <c r="T33691" s="404"/>
    </row>
    <row r="33692" spans="12:20" ht="16.8">
      <c r="L33692" s="404"/>
      <c r="M33692" s="404"/>
      <c r="N33692" s="404"/>
      <c r="O33692" s="404"/>
      <c r="P33692" s="404"/>
      <c r="Q33692" s="404"/>
      <c r="R33692" s="404"/>
      <c r="S33692" s="404"/>
      <c r="T33692" s="404"/>
    </row>
    <row r="33693" spans="12:20" ht="16.8">
      <c r="L33693" s="404"/>
      <c r="M33693" s="404"/>
      <c r="N33693" s="404"/>
      <c r="O33693" s="404"/>
      <c r="P33693" s="404"/>
      <c r="Q33693" s="404"/>
      <c r="R33693" s="404"/>
      <c r="S33693" s="404"/>
      <c r="T33693" s="404"/>
    </row>
    <row r="33694" spans="12:20" ht="16.8">
      <c r="L33694" s="404"/>
      <c r="M33694" s="404"/>
      <c r="N33694" s="404"/>
      <c r="O33694" s="404"/>
      <c r="P33694" s="404"/>
      <c r="Q33694" s="404"/>
      <c r="R33694" s="404"/>
      <c r="S33694" s="404"/>
      <c r="T33694" s="404"/>
    </row>
    <row r="33695" spans="12:20" ht="16.8">
      <c r="L33695" s="404"/>
      <c r="M33695" s="404"/>
      <c r="N33695" s="404"/>
      <c r="O33695" s="404"/>
      <c r="P33695" s="404"/>
      <c r="Q33695" s="404"/>
      <c r="R33695" s="404"/>
      <c r="S33695" s="404"/>
      <c r="T33695" s="404"/>
    </row>
    <row r="33696" spans="12:20" ht="16.8">
      <c r="L33696" s="404"/>
      <c r="M33696" s="404"/>
      <c r="N33696" s="404"/>
      <c r="O33696" s="404"/>
      <c r="P33696" s="404"/>
      <c r="Q33696" s="404"/>
      <c r="R33696" s="404"/>
      <c r="S33696" s="404"/>
      <c r="T33696" s="404"/>
    </row>
    <row r="33697" spans="12:20" ht="16.8">
      <c r="L33697" s="404"/>
      <c r="M33697" s="404"/>
      <c r="N33697" s="404"/>
      <c r="O33697" s="404"/>
      <c r="P33697" s="404"/>
      <c r="Q33697" s="404"/>
      <c r="R33697" s="404"/>
      <c r="S33697" s="404"/>
      <c r="T33697" s="404"/>
    </row>
    <row r="33698" spans="12:20" ht="16.8">
      <c r="L33698" s="404"/>
      <c r="M33698" s="404"/>
      <c r="N33698" s="404"/>
      <c r="O33698" s="404"/>
      <c r="P33698" s="404"/>
      <c r="Q33698" s="404"/>
      <c r="R33698" s="404"/>
      <c r="S33698" s="404"/>
      <c r="T33698" s="404"/>
    </row>
    <row r="33699" spans="12:20" ht="16.8">
      <c r="L33699" s="404"/>
      <c r="M33699" s="404"/>
      <c r="N33699" s="404"/>
      <c r="O33699" s="404"/>
      <c r="P33699" s="404"/>
      <c r="Q33699" s="404"/>
      <c r="R33699" s="404"/>
      <c r="S33699" s="404"/>
      <c r="T33699" s="404"/>
    </row>
    <row r="33700" spans="12:20" ht="16.8">
      <c r="L33700" s="404"/>
      <c r="M33700" s="404"/>
      <c r="N33700" s="404"/>
      <c r="O33700" s="404"/>
      <c r="P33700" s="404"/>
      <c r="Q33700" s="404"/>
      <c r="R33700" s="404"/>
      <c r="S33700" s="404"/>
      <c r="T33700" s="404"/>
    </row>
    <row r="33701" spans="12:20" ht="16.8">
      <c r="L33701" s="404"/>
      <c r="M33701" s="404"/>
      <c r="N33701" s="404"/>
      <c r="O33701" s="404"/>
      <c r="P33701" s="404"/>
      <c r="Q33701" s="404"/>
      <c r="R33701" s="404"/>
      <c r="S33701" s="404"/>
      <c r="T33701" s="404"/>
    </row>
    <row r="33702" spans="12:20" ht="16.8">
      <c r="L33702" s="404"/>
      <c r="M33702" s="404"/>
      <c r="N33702" s="404"/>
      <c r="O33702" s="404"/>
      <c r="P33702" s="404"/>
      <c r="Q33702" s="404"/>
      <c r="R33702" s="404"/>
      <c r="S33702" s="404"/>
      <c r="T33702" s="404"/>
    </row>
    <row r="33703" spans="12:20" ht="16.8">
      <c r="L33703" s="404"/>
      <c r="M33703" s="404"/>
      <c r="N33703" s="404"/>
      <c r="O33703" s="404"/>
      <c r="P33703" s="404"/>
      <c r="Q33703" s="404"/>
      <c r="R33703" s="404"/>
      <c r="S33703" s="404"/>
      <c r="T33703" s="404"/>
    </row>
    <row r="33704" spans="12:20" ht="16.8">
      <c r="L33704" s="404"/>
      <c r="M33704" s="404"/>
      <c r="N33704" s="404"/>
      <c r="O33704" s="404"/>
      <c r="P33704" s="404"/>
      <c r="Q33704" s="404"/>
      <c r="R33704" s="404"/>
      <c r="S33704" s="404"/>
      <c r="T33704" s="404"/>
    </row>
    <row r="33705" spans="12:20" ht="16.8">
      <c r="L33705" s="404"/>
      <c r="M33705" s="404"/>
      <c r="N33705" s="404"/>
      <c r="O33705" s="404"/>
      <c r="P33705" s="404"/>
      <c r="Q33705" s="404"/>
      <c r="R33705" s="404"/>
      <c r="S33705" s="404"/>
      <c r="T33705" s="404"/>
    </row>
    <row r="33706" spans="12:20" ht="16.8">
      <c r="L33706" s="404"/>
      <c r="M33706" s="404"/>
      <c r="N33706" s="404"/>
      <c r="O33706" s="404"/>
      <c r="P33706" s="404"/>
      <c r="Q33706" s="404"/>
      <c r="R33706" s="404"/>
      <c r="S33706" s="404"/>
      <c r="T33706" s="404"/>
    </row>
    <row r="33707" spans="12:20" ht="16.8">
      <c r="L33707" s="404"/>
      <c r="M33707" s="404"/>
      <c r="N33707" s="404"/>
      <c r="O33707" s="404"/>
      <c r="P33707" s="404"/>
      <c r="Q33707" s="404"/>
      <c r="R33707" s="404"/>
      <c r="S33707" s="404"/>
      <c r="T33707" s="404"/>
    </row>
    <row r="33708" spans="12:20" ht="16.8">
      <c r="L33708" s="404"/>
      <c r="M33708" s="404"/>
      <c r="N33708" s="404"/>
      <c r="O33708" s="404"/>
      <c r="P33708" s="404"/>
      <c r="Q33708" s="404"/>
      <c r="R33708" s="404"/>
      <c r="S33708" s="404"/>
      <c r="T33708" s="404"/>
    </row>
    <row r="33709" spans="12:20" ht="16.8">
      <c r="L33709" s="404"/>
      <c r="M33709" s="404"/>
      <c r="N33709" s="404"/>
      <c r="O33709" s="404"/>
      <c r="P33709" s="404"/>
      <c r="Q33709" s="404"/>
      <c r="R33709" s="404"/>
      <c r="S33709" s="404"/>
      <c r="T33709" s="404"/>
    </row>
    <row r="33710" spans="12:20" ht="16.8">
      <c r="L33710" s="404"/>
      <c r="M33710" s="404"/>
      <c r="N33710" s="404"/>
      <c r="O33710" s="404"/>
      <c r="P33710" s="404"/>
      <c r="Q33710" s="404"/>
      <c r="R33710" s="404"/>
      <c r="S33710" s="404"/>
      <c r="T33710" s="404"/>
    </row>
    <row r="33711" spans="12:20" ht="16.8">
      <c r="L33711" s="404"/>
      <c r="M33711" s="404"/>
      <c r="N33711" s="404"/>
      <c r="O33711" s="404"/>
      <c r="P33711" s="404"/>
      <c r="Q33711" s="404"/>
      <c r="R33711" s="404"/>
      <c r="S33711" s="404"/>
      <c r="T33711" s="404"/>
    </row>
    <row r="33712" spans="12:20" ht="16.8">
      <c r="L33712" s="404"/>
      <c r="M33712" s="404"/>
      <c r="N33712" s="404"/>
      <c r="O33712" s="404"/>
      <c r="P33712" s="404"/>
      <c r="Q33712" s="404"/>
      <c r="R33712" s="404"/>
      <c r="S33712" s="404"/>
      <c r="T33712" s="404"/>
    </row>
    <row r="33713" spans="12:20" ht="16.8">
      <c r="L33713" s="404"/>
      <c r="M33713" s="404"/>
      <c r="N33713" s="404"/>
      <c r="O33713" s="404"/>
      <c r="P33713" s="404"/>
      <c r="Q33713" s="404"/>
      <c r="R33713" s="404"/>
      <c r="S33713" s="404"/>
      <c r="T33713" s="404"/>
    </row>
    <row r="33714" spans="12:20" ht="16.8">
      <c r="L33714" s="404"/>
      <c r="M33714" s="404"/>
      <c r="N33714" s="404"/>
      <c r="O33714" s="404"/>
      <c r="P33714" s="404"/>
      <c r="Q33714" s="404"/>
      <c r="R33714" s="404"/>
      <c r="S33714" s="404"/>
      <c r="T33714" s="404"/>
    </row>
    <row r="33715" spans="12:20" ht="16.8">
      <c r="L33715" s="404"/>
      <c r="M33715" s="404"/>
      <c r="N33715" s="404"/>
      <c r="O33715" s="404"/>
      <c r="P33715" s="404"/>
      <c r="Q33715" s="404"/>
      <c r="R33715" s="404"/>
      <c r="S33715" s="404"/>
      <c r="T33715" s="404"/>
    </row>
    <row r="33716" spans="12:20" ht="16.8">
      <c r="L33716" s="404"/>
      <c r="M33716" s="404"/>
      <c r="N33716" s="404"/>
      <c r="O33716" s="404"/>
      <c r="P33716" s="404"/>
      <c r="Q33716" s="404"/>
      <c r="R33716" s="404"/>
      <c r="S33716" s="404"/>
      <c r="T33716" s="404"/>
    </row>
    <row r="33717" spans="12:20" ht="16.8">
      <c r="L33717" s="404"/>
      <c r="M33717" s="404"/>
      <c r="N33717" s="404"/>
      <c r="O33717" s="404"/>
      <c r="P33717" s="404"/>
      <c r="Q33717" s="404"/>
      <c r="R33717" s="404"/>
      <c r="S33717" s="404"/>
      <c r="T33717" s="404"/>
    </row>
    <row r="33718" spans="12:20" ht="16.8">
      <c r="L33718" s="404"/>
      <c r="M33718" s="404"/>
      <c r="N33718" s="404"/>
      <c r="O33718" s="404"/>
      <c r="P33718" s="404"/>
      <c r="Q33718" s="404"/>
      <c r="R33718" s="404"/>
      <c r="S33718" s="404"/>
      <c r="T33718" s="404"/>
    </row>
    <row r="33719" spans="12:20" ht="16.8">
      <c r="L33719" s="404"/>
      <c r="M33719" s="404"/>
      <c r="N33719" s="404"/>
      <c r="O33719" s="404"/>
      <c r="P33719" s="404"/>
      <c r="Q33719" s="404"/>
      <c r="R33719" s="404"/>
      <c r="S33719" s="404"/>
      <c r="T33719" s="404"/>
    </row>
    <row r="33720" spans="12:20" ht="16.8">
      <c r="L33720" s="404"/>
      <c r="M33720" s="404"/>
      <c r="N33720" s="404"/>
      <c r="O33720" s="404"/>
      <c r="P33720" s="404"/>
      <c r="Q33720" s="404"/>
      <c r="R33720" s="404"/>
      <c r="S33720" s="404"/>
      <c r="T33720" s="404"/>
    </row>
    <row r="33721" spans="12:20" ht="16.8">
      <c r="L33721" s="404"/>
      <c r="M33721" s="404"/>
      <c r="N33721" s="404"/>
      <c r="O33721" s="404"/>
      <c r="P33721" s="404"/>
      <c r="Q33721" s="404"/>
      <c r="R33721" s="404"/>
      <c r="S33721" s="404"/>
      <c r="T33721" s="404"/>
    </row>
    <row r="33722" spans="12:20" ht="16.8">
      <c r="L33722" s="404"/>
      <c r="M33722" s="404"/>
      <c r="N33722" s="404"/>
      <c r="O33722" s="404"/>
      <c r="P33722" s="404"/>
      <c r="Q33722" s="404"/>
      <c r="R33722" s="404"/>
      <c r="S33722" s="404"/>
      <c r="T33722" s="404"/>
    </row>
    <row r="33723" spans="12:20" ht="16.8">
      <c r="L33723" s="404"/>
      <c r="M33723" s="404"/>
      <c r="N33723" s="404"/>
      <c r="O33723" s="404"/>
      <c r="P33723" s="404"/>
      <c r="Q33723" s="404"/>
      <c r="R33723" s="404"/>
      <c r="S33723" s="404"/>
      <c r="T33723" s="404"/>
    </row>
    <row r="33724" spans="12:20" ht="16.8">
      <c r="L33724" s="404"/>
      <c r="M33724" s="404"/>
      <c r="N33724" s="404"/>
      <c r="O33724" s="404"/>
      <c r="P33724" s="404"/>
      <c r="Q33724" s="404"/>
      <c r="R33724" s="404"/>
      <c r="S33724" s="404"/>
      <c r="T33724" s="404"/>
    </row>
    <row r="33725" spans="12:20" ht="16.8">
      <c r="L33725" s="404"/>
      <c r="M33725" s="404"/>
      <c r="N33725" s="404"/>
      <c r="O33725" s="404"/>
      <c r="P33725" s="404"/>
      <c r="Q33725" s="404"/>
      <c r="R33725" s="404"/>
      <c r="S33725" s="404"/>
      <c r="T33725" s="404"/>
    </row>
    <row r="33726" spans="12:20" ht="16.8">
      <c r="L33726" s="404"/>
      <c r="M33726" s="404"/>
      <c r="N33726" s="404"/>
      <c r="O33726" s="404"/>
      <c r="P33726" s="404"/>
      <c r="Q33726" s="404"/>
      <c r="R33726" s="404"/>
      <c r="S33726" s="404"/>
      <c r="T33726" s="404"/>
    </row>
    <row r="33727" spans="12:20" ht="16.8">
      <c r="L33727" s="404"/>
      <c r="M33727" s="404"/>
      <c r="N33727" s="404"/>
      <c r="O33727" s="404"/>
      <c r="P33727" s="404"/>
      <c r="Q33727" s="404"/>
      <c r="R33727" s="404"/>
      <c r="S33727" s="404"/>
      <c r="T33727" s="404"/>
    </row>
    <row r="33728" spans="12:20" ht="16.8">
      <c r="L33728" s="404"/>
      <c r="M33728" s="404"/>
      <c r="N33728" s="404"/>
      <c r="O33728" s="404"/>
      <c r="P33728" s="404"/>
      <c r="Q33728" s="404"/>
      <c r="R33728" s="404"/>
      <c r="S33728" s="404"/>
      <c r="T33728" s="404"/>
    </row>
    <row r="33729" spans="12:20" ht="16.8">
      <c r="L33729" s="404"/>
      <c r="M33729" s="404"/>
      <c r="N33729" s="404"/>
      <c r="O33729" s="404"/>
      <c r="P33729" s="404"/>
      <c r="Q33729" s="404"/>
      <c r="R33729" s="404"/>
      <c r="S33729" s="404"/>
      <c r="T33729" s="404"/>
    </row>
    <row r="33730" spans="12:20" ht="16.8">
      <c r="L33730" s="404"/>
      <c r="M33730" s="404"/>
      <c r="N33730" s="404"/>
      <c r="O33730" s="404"/>
      <c r="P33730" s="404"/>
      <c r="Q33730" s="404"/>
      <c r="R33730" s="404"/>
      <c r="S33730" s="404"/>
      <c r="T33730" s="404"/>
    </row>
    <row r="33731" spans="12:20" ht="16.8">
      <c r="L33731" s="404"/>
      <c r="M33731" s="404"/>
      <c r="N33731" s="404"/>
      <c r="O33731" s="404"/>
      <c r="P33731" s="404"/>
      <c r="Q33731" s="404"/>
      <c r="R33731" s="404"/>
      <c r="S33731" s="404"/>
      <c r="T33731" s="404"/>
    </row>
    <row r="33732" spans="12:20" ht="16.8">
      <c r="L33732" s="404"/>
      <c r="M33732" s="404"/>
      <c r="N33732" s="404"/>
      <c r="O33732" s="404"/>
      <c r="P33732" s="404"/>
      <c r="Q33732" s="404"/>
      <c r="R33732" s="404"/>
      <c r="S33732" s="404"/>
      <c r="T33732" s="404"/>
    </row>
    <row r="33733" spans="12:20" ht="16.8">
      <c r="L33733" s="404"/>
      <c r="M33733" s="404"/>
      <c r="N33733" s="404"/>
      <c r="O33733" s="404"/>
      <c r="P33733" s="404"/>
      <c r="Q33733" s="404"/>
      <c r="R33733" s="404"/>
      <c r="S33733" s="404"/>
      <c r="T33733" s="404"/>
    </row>
    <row r="33734" spans="12:20" ht="16.8">
      <c r="L33734" s="404"/>
      <c r="M33734" s="404"/>
      <c r="N33734" s="404"/>
      <c r="O33734" s="404"/>
      <c r="P33734" s="404"/>
      <c r="Q33734" s="404"/>
      <c r="R33734" s="404"/>
      <c r="S33734" s="404"/>
      <c r="T33734" s="404"/>
    </row>
    <row r="33735" spans="12:20" ht="16.8">
      <c r="L33735" s="404"/>
      <c r="M33735" s="404"/>
      <c r="N33735" s="404"/>
      <c r="O33735" s="404"/>
      <c r="P33735" s="404"/>
      <c r="Q33735" s="404"/>
      <c r="R33735" s="404"/>
      <c r="S33735" s="404"/>
      <c r="T33735" s="404"/>
    </row>
    <row r="33736" spans="12:20" ht="16.8">
      <c r="L33736" s="404"/>
      <c r="M33736" s="404"/>
      <c r="N33736" s="404"/>
      <c r="O33736" s="404"/>
      <c r="P33736" s="404"/>
      <c r="Q33736" s="404"/>
      <c r="R33736" s="404"/>
      <c r="S33736" s="404"/>
      <c r="T33736" s="404"/>
    </row>
    <row r="33737" spans="12:20" ht="16.8">
      <c r="L33737" s="404"/>
      <c r="M33737" s="404"/>
      <c r="N33737" s="404"/>
      <c r="O33737" s="404"/>
      <c r="P33737" s="404"/>
      <c r="Q33737" s="404"/>
      <c r="R33737" s="404"/>
      <c r="S33737" s="404"/>
      <c r="T33737" s="404"/>
    </row>
    <row r="33738" spans="12:20" ht="16.8">
      <c r="L33738" s="404"/>
      <c r="M33738" s="404"/>
      <c r="N33738" s="404"/>
      <c r="O33738" s="404"/>
      <c r="P33738" s="404"/>
      <c r="Q33738" s="404"/>
      <c r="R33738" s="404"/>
      <c r="S33738" s="404"/>
      <c r="T33738" s="404"/>
    </row>
    <row r="33739" spans="12:20" ht="16.8">
      <c r="L33739" s="404"/>
      <c r="M33739" s="404"/>
      <c r="N33739" s="404"/>
      <c r="O33739" s="404"/>
      <c r="P33739" s="404"/>
      <c r="Q33739" s="404"/>
      <c r="R33739" s="404"/>
      <c r="S33739" s="404"/>
      <c r="T33739" s="404"/>
    </row>
    <row r="33740" spans="12:20" ht="16.8">
      <c r="L33740" s="404"/>
      <c r="M33740" s="404"/>
      <c r="N33740" s="404"/>
      <c r="O33740" s="404"/>
      <c r="P33740" s="404"/>
      <c r="Q33740" s="404"/>
      <c r="R33740" s="404"/>
      <c r="S33740" s="404"/>
      <c r="T33740" s="404"/>
    </row>
    <row r="33741" spans="12:20" ht="16.8">
      <c r="L33741" s="404"/>
      <c r="M33741" s="404"/>
      <c r="N33741" s="404"/>
      <c r="O33741" s="404"/>
      <c r="P33741" s="404"/>
      <c r="Q33741" s="404"/>
      <c r="R33741" s="404"/>
      <c r="S33741" s="404"/>
      <c r="T33741" s="404"/>
    </row>
    <row r="33742" spans="12:20" ht="16.8">
      <c r="L33742" s="404"/>
      <c r="M33742" s="404"/>
      <c r="N33742" s="404"/>
      <c r="O33742" s="404"/>
      <c r="P33742" s="404"/>
      <c r="Q33742" s="404"/>
      <c r="R33742" s="404"/>
      <c r="S33742" s="404"/>
      <c r="T33742" s="404"/>
    </row>
    <row r="33743" spans="12:20" ht="16.8">
      <c r="L33743" s="404"/>
      <c r="M33743" s="404"/>
      <c r="N33743" s="404"/>
      <c r="O33743" s="404"/>
      <c r="P33743" s="404"/>
      <c r="Q33743" s="404"/>
      <c r="R33743" s="404"/>
      <c r="S33743" s="404"/>
      <c r="T33743" s="404"/>
    </row>
    <row r="33744" spans="12:20" ht="16.8">
      <c r="L33744" s="404"/>
      <c r="M33744" s="404"/>
      <c r="N33744" s="404"/>
      <c r="O33744" s="404"/>
      <c r="P33744" s="404"/>
      <c r="Q33744" s="404"/>
      <c r="R33744" s="404"/>
      <c r="S33744" s="404"/>
      <c r="T33744" s="404"/>
    </row>
    <row r="33745" spans="12:20" ht="16.8">
      <c r="L33745" s="404"/>
      <c r="M33745" s="404"/>
      <c r="N33745" s="404"/>
      <c r="O33745" s="404"/>
      <c r="P33745" s="404"/>
      <c r="Q33745" s="404"/>
      <c r="R33745" s="404"/>
      <c r="S33745" s="404"/>
      <c r="T33745" s="404"/>
    </row>
    <row r="33746" spans="12:20" ht="16.8">
      <c r="L33746" s="404"/>
      <c r="M33746" s="404"/>
      <c r="N33746" s="404"/>
      <c r="O33746" s="404"/>
      <c r="P33746" s="404"/>
      <c r="Q33746" s="404"/>
      <c r="R33746" s="404"/>
      <c r="S33746" s="404"/>
      <c r="T33746" s="404"/>
    </row>
    <row r="33747" spans="12:20" ht="16.8">
      <c r="L33747" s="404"/>
      <c r="M33747" s="404"/>
      <c r="N33747" s="404"/>
      <c r="O33747" s="404"/>
      <c r="P33747" s="404"/>
      <c r="Q33747" s="404"/>
      <c r="R33747" s="404"/>
      <c r="S33747" s="404"/>
      <c r="T33747" s="404"/>
    </row>
    <row r="33748" spans="12:20" ht="16.8">
      <c r="L33748" s="404"/>
      <c r="M33748" s="404"/>
      <c r="N33748" s="404"/>
      <c r="O33748" s="404"/>
      <c r="P33748" s="404"/>
      <c r="Q33748" s="404"/>
      <c r="R33748" s="404"/>
      <c r="S33748" s="404"/>
      <c r="T33748" s="404"/>
    </row>
    <row r="33749" spans="12:20" ht="16.8">
      <c r="L33749" s="404"/>
      <c r="M33749" s="404"/>
      <c r="N33749" s="404"/>
      <c r="O33749" s="404"/>
      <c r="P33749" s="404"/>
      <c r="Q33749" s="404"/>
      <c r="R33749" s="404"/>
      <c r="S33749" s="404"/>
      <c r="T33749" s="404"/>
    </row>
    <row r="33750" spans="12:20" ht="16.8">
      <c r="L33750" s="404"/>
      <c r="M33750" s="404"/>
      <c r="N33750" s="404"/>
      <c r="O33750" s="404"/>
      <c r="P33750" s="404"/>
      <c r="Q33750" s="404"/>
      <c r="R33750" s="404"/>
      <c r="S33750" s="404"/>
      <c r="T33750" s="404"/>
    </row>
    <row r="33751" spans="12:20" ht="16.8">
      <c r="L33751" s="404"/>
      <c r="M33751" s="404"/>
      <c r="N33751" s="404"/>
      <c r="O33751" s="404"/>
      <c r="P33751" s="404"/>
      <c r="Q33751" s="404"/>
      <c r="R33751" s="404"/>
      <c r="S33751" s="404"/>
      <c r="T33751" s="404"/>
    </row>
    <row r="33752" spans="12:20" ht="16.8">
      <c r="L33752" s="404"/>
      <c r="M33752" s="404"/>
      <c r="N33752" s="404"/>
      <c r="O33752" s="404"/>
      <c r="P33752" s="404"/>
      <c r="Q33752" s="404"/>
      <c r="R33752" s="404"/>
      <c r="S33752" s="404"/>
      <c r="T33752" s="404"/>
    </row>
    <row r="33753" spans="12:20" ht="16.8">
      <c r="L33753" s="404"/>
      <c r="M33753" s="404"/>
      <c r="N33753" s="404"/>
      <c r="O33753" s="404"/>
      <c r="P33753" s="404"/>
      <c r="Q33753" s="404"/>
      <c r="R33753" s="404"/>
      <c r="S33753" s="404"/>
      <c r="T33753" s="404"/>
    </row>
    <row r="33754" spans="12:20" ht="16.8">
      <c r="L33754" s="404"/>
      <c r="M33754" s="404"/>
      <c r="N33754" s="404"/>
      <c r="O33754" s="404"/>
      <c r="P33754" s="404"/>
      <c r="Q33754" s="404"/>
      <c r="R33754" s="404"/>
      <c r="S33754" s="404"/>
      <c r="T33754" s="404"/>
    </row>
    <row r="33755" spans="12:20" ht="16.8">
      <c r="L33755" s="404"/>
      <c r="M33755" s="404"/>
      <c r="N33755" s="404"/>
      <c r="O33755" s="404"/>
      <c r="P33755" s="404"/>
      <c r="Q33755" s="404"/>
      <c r="R33755" s="404"/>
      <c r="S33755" s="404"/>
      <c r="T33755" s="404"/>
    </row>
    <row r="33756" spans="12:20" ht="16.8">
      <c r="L33756" s="404"/>
      <c r="M33756" s="404"/>
      <c r="N33756" s="404"/>
      <c r="O33756" s="404"/>
      <c r="P33756" s="404"/>
      <c r="Q33756" s="404"/>
      <c r="R33756" s="404"/>
      <c r="S33756" s="404"/>
      <c r="T33756" s="404"/>
    </row>
    <row r="33757" spans="12:20" ht="16.8">
      <c r="L33757" s="404"/>
      <c r="M33757" s="404"/>
      <c r="N33757" s="404"/>
      <c r="O33757" s="404"/>
      <c r="P33757" s="404"/>
      <c r="Q33757" s="404"/>
      <c r="R33757" s="404"/>
      <c r="S33757" s="404"/>
      <c r="T33757" s="404"/>
    </row>
    <row r="33758" spans="12:20" ht="16.8">
      <c r="L33758" s="404"/>
      <c r="M33758" s="404"/>
      <c r="N33758" s="404"/>
      <c r="O33758" s="404"/>
      <c r="P33758" s="404"/>
      <c r="Q33758" s="404"/>
      <c r="R33758" s="404"/>
      <c r="S33758" s="404"/>
      <c r="T33758" s="404"/>
    </row>
    <row r="33759" spans="12:20" ht="16.8">
      <c r="L33759" s="404"/>
      <c r="M33759" s="404"/>
      <c r="N33759" s="404"/>
      <c r="O33759" s="404"/>
      <c r="P33759" s="404"/>
      <c r="Q33759" s="404"/>
      <c r="R33759" s="404"/>
      <c r="S33759" s="404"/>
      <c r="T33759" s="404"/>
    </row>
    <row r="33760" spans="12:20" ht="16.8">
      <c r="L33760" s="404"/>
      <c r="M33760" s="404"/>
      <c r="N33760" s="404"/>
      <c r="O33760" s="404"/>
      <c r="P33760" s="404"/>
      <c r="Q33760" s="404"/>
      <c r="R33760" s="404"/>
      <c r="S33760" s="404"/>
      <c r="T33760" s="404"/>
    </row>
    <row r="33761" spans="12:20" ht="16.8">
      <c r="L33761" s="404"/>
      <c r="M33761" s="404"/>
      <c r="N33761" s="404"/>
      <c r="O33761" s="404"/>
      <c r="P33761" s="404"/>
      <c r="Q33761" s="404"/>
      <c r="R33761" s="404"/>
      <c r="S33761" s="404"/>
      <c r="T33761" s="404"/>
    </row>
    <row r="33762" spans="12:20" ht="16.8">
      <c r="L33762" s="404"/>
      <c r="M33762" s="404"/>
      <c r="N33762" s="404"/>
      <c r="O33762" s="404"/>
      <c r="P33762" s="404"/>
      <c r="Q33762" s="404"/>
      <c r="R33762" s="404"/>
      <c r="S33762" s="404"/>
      <c r="T33762" s="404"/>
    </row>
    <row r="33763" spans="12:20" ht="16.8">
      <c r="L33763" s="404"/>
      <c r="M33763" s="404"/>
      <c r="N33763" s="404"/>
      <c r="O33763" s="404"/>
      <c r="P33763" s="404"/>
      <c r="Q33763" s="404"/>
      <c r="R33763" s="404"/>
      <c r="S33763" s="404"/>
      <c r="T33763" s="404"/>
    </row>
    <row r="33764" spans="12:20" ht="16.8">
      <c r="L33764" s="404"/>
      <c r="M33764" s="404"/>
      <c r="N33764" s="404"/>
      <c r="O33764" s="404"/>
      <c r="P33764" s="404"/>
      <c r="Q33764" s="404"/>
      <c r="R33764" s="404"/>
      <c r="S33764" s="404"/>
      <c r="T33764" s="404"/>
    </row>
    <row r="33765" spans="12:20" ht="16.8">
      <c r="L33765" s="404"/>
      <c r="M33765" s="404"/>
      <c r="N33765" s="404"/>
      <c r="O33765" s="404"/>
      <c r="P33765" s="404"/>
      <c r="Q33765" s="404"/>
      <c r="R33765" s="404"/>
      <c r="S33765" s="404"/>
      <c r="T33765" s="404"/>
    </row>
    <row r="33766" spans="12:20" ht="16.8">
      <c r="L33766" s="404"/>
      <c r="M33766" s="404"/>
      <c r="N33766" s="404"/>
      <c r="O33766" s="404"/>
      <c r="P33766" s="404"/>
      <c r="Q33766" s="404"/>
      <c r="R33766" s="404"/>
      <c r="S33766" s="404"/>
      <c r="T33766" s="404"/>
    </row>
    <row r="33767" spans="12:20" ht="16.8">
      <c r="L33767" s="404"/>
      <c r="M33767" s="404"/>
      <c r="N33767" s="404"/>
      <c r="O33767" s="404"/>
      <c r="P33767" s="404"/>
      <c r="Q33767" s="404"/>
      <c r="R33767" s="404"/>
      <c r="S33767" s="404"/>
      <c r="T33767" s="404"/>
    </row>
    <row r="33768" spans="12:20" ht="16.8">
      <c r="L33768" s="404"/>
      <c r="M33768" s="404"/>
      <c r="N33768" s="404"/>
      <c r="O33768" s="404"/>
      <c r="P33768" s="404"/>
      <c r="Q33768" s="404"/>
      <c r="R33768" s="404"/>
      <c r="S33768" s="404"/>
      <c r="T33768" s="404"/>
    </row>
    <row r="33769" spans="12:20" ht="16.8">
      <c r="L33769" s="404"/>
      <c r="M33769" s="404"/>
      <c r="N33769" s="404"/>
      <c r="O33769" s="404"/>
      <c r="P33769" s="404"/>
      <c r="Q33769" s="404"/>
      <c r="R33769" s="404"/>
      <c r="S33769" s="404"/>
      <c r="T33769" s="404"/>
    </row>
    <row r="33770" spans="12:20" ht="16.8">
      <c r="L33770" s="404"/>
      <c r="M33770" s="404"/>
      <c r="N33770" s="404"/>
      <c r="O33770" s="404"/>
      <c r="P33770" s="404"/>
      <c r="Q33770" s="404"/>
      <c r="R33770" s="404"/>
      <c r="S33770" s="404"/>
      <c r="T33770" s="404"/>
    </row>
    <row r="33771" spans="12:20" ht="16.8">
      <c r="L33771" s="404"/>
      <c r="M33771" s="404"/>
      <c r="N33771" s="404"/>
      <c r="O33771" s="404"/>
      <c r="P33771" s="404"/>
      <c r="Q33771" s="404"/>
      <c r="R33771" s="404"/>
      <c r="S33771" s="404"/>
      <c r="T33771" s="404"/>
    </row>
    <row r="33772" spans="12:20" ht="16.8">
      <c r="L33772" s="404"/>
      <c r="M33772" s="404"/>
      <c r="N33772" s="404"/>
      <c r="O33772" s="404"/>
      <c r="P33772" s="404"/>
      <c r="Q33772" s="404"/>
      <c r="R33772" s="404"/>
      <c r="S33772" s="404"/>
      <c r="T33772" s="404"/>
    </row>
    <row r="33773" spans="12:20" ht="16.8">
      <c r="L33773" s="404"/>
      <c r="M33773" s="404"/>
      <c r="N33773" s="404"/>
      <c r="O33773" s="404"/>
      <c r="P33773" s="404"/>
      <c r="Q33773" s="404"/>
      <c r="R33773" s="404"/>
      <c r="S33773" s="404"/>
      <c r="T33773" s="404"/>
    </row>
    <row r="33774" spans="12:20" ht="16.8">
      <c r="L33774" s="404"/>
      <c r="M33774" s="404"/>
      <c r="N33774" s="404"/>
      <c r="O33774" s="404"/>
      <c r="P33774" s="404"/>
      <c r="Q33774" s="404"/>
      <c r="R33774" s="404"/>
      <c r="S33774" s="404"/>
      <c r="T33774" s="404"/>
    </row>
    <row r="33775" spans="12:20" ht="16.8">
      <c r="L33775" s="404"/>
      <c r="M33775" s="404"/>
      <c r="N33775" s="404"/>
      <c r="O33775" s="404"/>
      <c r="P33775" s="404"/>
      <c r="Q33775" s="404"/>
      <c r="R33775" s="404"/>
      <c r="S33775" s="404"/>
      <c r="T33775" s="404"/>
    </row>
    <row r="33776" spans="12:20" ht="16.8">
      <c r="L33776" s="404"/>
      <c r="M33776" s="404"/>
      <c r="N33776" s="404"/>
      <c r="O33776" s="404"/>
      <c r="P33776" s="404"/>
      <c r="Q33776" s="404"/>
      <c r="R33776" s="404"/>
      <c r="S33776" s="404"/>
      <c r="T33776" s="404"/>
    </row>
    <row r="33777" spans="12:20" ht="16.8">
      <c r="L33777" s="404"/>
      <c r="M33777" s="404"/>
      <c r="N33777" s="404"/>
      <c r="O33777" s="404"/>
      <c r="P33777" s="404"/>
      <c r="Q33777" s="404"/>
      <c r="R33777" s="404"/>
      <c r="S33777" s="404"/>
      <c r="T33777" s="404"/>
    </row>
    <row r="33778" spans="12:20" ht="16.8">
      <c r="L33778" s="404"/>
      <c r="M33778" s="404"/>
      <c r="N33778" s="404"/>
      <c r="O33778" s="404"/>
      <c r="P33778" s="404"/>
      <c r="Q33778" s="404"/>
      <c r="R33778" s="404"/>
      <c r="S33778" s="404"/>
      <c r="T33778" s="404"/>
    </row>
    <row r="33779" spans="12:20" ht="16.8">
      <c r="L33779" s="404"/>
      <c r="M33779" s="404"/>
      <c r="N33779" s="404"/>
      <c r="O33779" s="404"/>
      <c r="P33779" s="404"/>
      <c r="Q33779" s="404"/>
      <c r="R33779" s="404"/>
      <c r="S33779" s="404"/>
      <c r="T33779" s="404"/>
    </row>
    <row r="33780" spans="12:20" ht="16.8">
      <c r="L33780" s="404"/>
      <c r="M33780" s="404"/>
      <c r="N33780" s="404"/>
      <c r="O33780" s="404"/>
      <c r="P33780" s="404"/>
      <c r="Q33780" s="404"/>
      <c r="R33780" s="404"/>
      <c r="S33780" s="404"/>
      <c r="T33780" s="404"/>
    </row>
    <row r="33781" spans="12:20" ht="16.8">
      <c r="L33781" s="404"/>
      <c r="M33781" s="404"/>
      <c r="N33781" s="404"/>
      <c r="O33781" s="404"/>
      <c r="P33781" s="404"/>
      <c r="Q33781" s="404"/>
      <c r="R33781" s="404"/>
      <c r="S33781" s="404"/>
      <c r="T33781" s="404"/>
    </row>
    <row r="33782" spans="12:20" ht="16.8">
      <c r="L33782" s="404"/>
      <c r="M33782" s="404"/>
      <c r="N33782" s="404"/>
      <c r="O33782" s="404"/>
      <c r="P33782" s="404"/>
      <c r="Q33782" s="404"/>
      <c r="R33782" s="404"/>
      <c r="S33782" s="404"/>
      <c r="T33782" s="404"/>
    </row>
    <row r="33783" spans="12:20" ht="16.8">
      <c r="L33783" s="404"/>
      <c r="M33783" s="404"/>
      <c r="N33783" s="404"/>
      <c r="O33783" s="404"/>
      <c r="P33783" s="404"/>
      <c r="Q33783" s="404"/>
      <c r="R33783" s="404"/>
      <c r="S33783" s="404"/>
      <c r="T33783" s="404"/>
    </row>
    <row r="33784" spans="12:20" ht="16.8">
      <c r="L33784" s="404"/>
      <c r="M33784" s="404"/>
      <c r="N33784" s="404"/>
      <c r="O33784" s="404"/>
      <c r="P33784" s="404"/>
      <c r="Q33784" s="404"/>
      <c r="R33784" s="404"/>
      <c r="S33784" s="404"/>
      <c r="T33784" s="404"/>
    </row>
    <row r="33785" spans="12:20" ht="16.8">
      <c r="L33785" s="404"/>
      <c r="M33785" s="404"/>
      <c r="N33785" s="404"/>
      <c r="O33785" s="404"/>
      <c r="P33785" s="404"/>
      <c r="Q33785" s="404"/>
      <c r="R33785" s="404"/>
      <c r="S33785" s="404"/>
      <c r="T33785" s="404"/>
    </row>
    <row r="33786" spans="12:20" ht="16.8">
      <c r="L33786" s="404"/>
      <c r="M33786" s="404"/>
      <c r="N33786" s="404"/>
      <c r="O33786" s="404"/>
      <c r="P33786" s="404"/>
      <c r="Q33786" s="404"/>
      <c r="R33786" s="404"/>
      <c r="S33786" s="404"/>
      <c r="T33786" s="404"/>
    </row>
    <row r="33787" spans="12:20" ht="16.8">
      <c r="L33787" s="404"/>
      <c r="M33787" s="404"/>
      <c r="N33787" s="404"/>
      <c r="O33787" s="404"/>
      <c r="P33787" s="404"/>
      <c r="Q33787" s="404"/>
      <c r="R33787" s="404"/>
      <c r="S33787" s="404"/>
      <c r="T33787" s="404"/>
    </row>
    <row r="33788" spans="12:20" ht="16.8">
      <c r="L33788" s="404"/>
      <c r="M33788" s="404"/>
      <c r="N33788" s="404"/>
      <c r="O33788" s="404"/>
      <c r="P33788" s="404"/>
      <c r="Q33788" s="404"/>
      <c r="R33788" s="404"/>
      <c r="S33788" s="404"/>
      <c r="T33788" s="404"/>
    </row>
    <row r="33789" spans="12:20" ht="16.8">
      <c r="L33789" s="404"/>
      <c r="M33789" s="404"/>
      <c r="N33789" s="404"/>
      <c r="O33789" s="404"/>
      <c r="P33789" s="404"/>
      <c r="Q33789" s="404"/>
      <c r="R33789" s="404"/>
      <c r="S33789" s="404"/>
      <c r="T33789" s="404"/>
    </row>
    <row r="33790" spans="12:20" ht="16.8">
      <c r="L33790" s="404"/>
      <c r="M33790" s="404"/>
      <c r="N33790" s="404"/>
      <c r="O33790" s="404"/>
      <c r="P33790" s="404"/>
      <c r="Q33790" s="404"/>
      <c r="R33790" s="404"/>
      <c r="S33790" s="404"/>
      <c r="T33790" s="404"/>
    </row>
    <row r="33791" spans="12:20" ht="16.8">
      <c r="L33791" s="404"/>
      <c r="M33791" s="404"/>
      <c r="N33791" s="404"/>
      <c r="O33791" s="404"/>
      <c r="P33791" s="404"/>
      <c r="Q33791" s="404"/>
      <c r="R33791" s="404"/>
      <c r="S33791" s="404"/>
      <c r="T33791" s="404"/>
    </row>
    <row r="33792" spans="12:20" ht="16.8">
      <c r="L33792" s="404"/>
      <c r="M33792" s="404"/>
      <c r="N33792" s="404"/>
      <c r="O33792" s="404"/>
      <c r="P33792" s="404"/>
      <c r="Q33792" s="404"/>
      <c r="R33792" s="404"/>
      <c r="S33792" s="404"/>
      <c r="T33792" s="404"/>
    </row>
    <row r="33793" spans="12:20" ht="16.8">
      <c r="L33793" s="404"/>
      <c r="M33793" s="404"/>
      <c r="N33793" s="404"/>
      <c r="O33793" s="404"/>
      <c r="P33793" s="404"/>
      <c r="Q33793" s="404"/>
      <c r="R33793" s="404"/>
      <c r="S33793" s="404"/>
      <c r="T33793" s="404"/>
    </row>
    <row r="33794" spans="12:20" ht="16.8">
      <c r="L33794" s="404"/>
      <c r="M33794" s="404"/>
      <c r="N33794" s="404"/>
      <c r="O33794" s="404"/>
      <c r="P33794" s="404"/>
      <c r="Q33794" s="404"/>
      <c r="R33794" s="404"/>
      <c r="S33794" s="404"/>
      <c r="T33794" s="404"/>
    </row>
    <row r="33795" spans="12:20" ht="16.8">
      <c r="L33795" s="404"/>
      <c r="M33795" s="404"/>
      <c r="N33795" s="404"/>
      <c r="O33795" s="404"/>
      <c r="P33795" s="404"/>
      <c r="Q33795" s="404"/>
      <c r="R33795" s="404"/>
      <c r="S33795" s="404"/>
      <c r="T33795" s="404"/>
    </row>
    <row r="33796" spans="12:20" ht="16.8">
      <c r="L33796" s="404"/>
      <c r="M33796" s="404"/>
      <c r="N33796" s="404"/>
      <c r="O33796" s="404"/>
      <c r="P33796" s="404"/>
      <c r="Q33796" s="404"/>
      <c r="R33796" s="404"/>
      <c r="S33796" s="404"/>
      <c r="T33796" s="404"/>
    </row>
    <row r="33797" spans="12:20" ht="16.8">
      <c r="L33797" s="404"/>
      <c r="M33797" s="404"/>
      <c r="N33797" s="404"/>
      <c r="O33797" s="404"/>
      <c r="P33797" s="404"/>
      <c r="Q33797" s="404"/>
      <c r="R33797" s="404"/>
      <c r="S33797" s="404"/>
      <c r="T33797" s="404"/>
    </row>
    <row r="33798" spans="12:20" ht="16.8">
      <c r="L33798" s="404"/>
      <c r="M33798" s="404"/>
      <c r="N33798" s="404"/>
      <c r="O33798" s="404"/>
      <c r="P33798" s="404"/>
      <c r="Q33798" s="404"/>
      <c r="R33798" s="404"/>
      <c r="S33798" s="404"/>
      <c r="T33798" s="404"/>
    </row>
    <row r="33799" spans="12:20" ht="16.8">
      <c r="L33799" s="404"/>
      <c r="M33799" s="404"/>
      <c r="N33799" s="404"/>
      <c r="O33799" s="404"/>
      <c r="P33799" s="404"/>
      <c r="Q33799" s="404"/>
      <c r="R33799" s="404"/>
      <c r="S33799" s="404"/>
      <c r="T33799" s="404"/>
    </row>
    <row r="33800" spans="12:20" ht="16.8">
      <c r="L33800" s="404"/>
      <c r="M33800" s="404"/>
      <c r="N33800" s="404"/>
      <c r="O33800" s="404"/>
      <c r="P33800" s="404"/>
      <c r="Q33800" s="404"/>
      <c r="R33800" s="404"/>
      <c r="S33800" s="404"/>
      <c r="T33800" s="404"/>
    </row>
    <row r="33801" spans="12:20" ht="16.8">
      <c r="L33801" s="404"/>
      <c r="M33801" s="404"/>
      <c r="N33801" s="404"/>
      <c r="O33801" s="404"/>
      <c r="P33801" s="404"/>
      <c r="Q33801" s="404"/>
      <c r="R33801" s="404"/>
      <c r="S33801" s="404"/>
      <c r="T33801" s="404"/>
    </row>
    <row r="33802" spans="12:20" ht="16.8">
      <c r="L33802" s="404"/>
      <c r="M33802" s="404"/>
      <c r="N33802" s="404"/>
      <c r="O33802" s="404"/>
      <c r="P33802" s="404"/>
      <c r="Q33802" s="404"/>
      <c r="R33802" s="404"/>
      <c r="S33802" s="404"/>
      <c r="T33802" s="404"/>
    </row>
    <row r="33803" spans="12:20" ht="16.8">
      <c r="L33803" s="404"/>
      <c r="M33803" s="404"/>
      <c r="N33803" s="404"/>
      <c r="O33803" s="404"/>
      <c r="P33803" s="404"/>
      <c r="Q33803" s="404"/>
      <c r="R33803" s="404"/>
      <c r="S33803" s="404"/>
      <c r="T33803" s="404"/>
    </row>
    <row r="33804" spans="12:20" ht="16.8">
      <c r="L33804" s="404"/>
      <c r="M33804" s="404"/>
      <c r="N33804" s="404"/>
      <c r="O33804" s="404"/>
      <c r="P33804" s="404"/>
      <c r="Q33804" s="404"/>
      <c r="R33804" s="404"/>
      <c r="S33804" s="404"/>
      <c r="T33804" s="404"/>
    </row>
    <row r="33805" spans="12:20" ht="16.8">
      <c r="L33805" s="404"/>
      <c r="M33805" s="404"/>
      <c r="N33805" s="404"/>
      <c r="O33805" s="404"/>
      <c r="P33805" s="404"/>
      <c r="Q33805" s="404"/>
      <c r="R33805" s="404"/>
      <c r="S33805" s="404"/>
      <c r="T33805" s="404"/>
    </row>
    <row r="33806" spans="12:20" ht="16.8">
      <c r="L33806" s="404"/>
      <c r="M33806" s="404"/>
      <c r="N33806" s="404"/>
      <c r="O33806" s="404"/>
      <c r="P33806" s="404"/>
      <c r="Q33806" s="404"/>
      <c r="R33806" s="404"/>
      <c r="S33806" s="404"/>
      <c r="T33806" s="404"/>
    </row>
    <row r="33807" spans="12:20" ht="16.8">
      <c r="L33807" s="404"/>
      <c r="M33807" s="404"/>
      <c r="N33807" s="404"/>
      <c r="O33807" s="404"/>
      <c r="P33807" s="404"/>
      <c r="Q33807" s="404"/>
      <c r="R33807" s="404"/>
      <c r="S33807" s="404"/>
      <c r="T33807" s="404"/>
    </row>
    <row r="33808" spans="12:20" ht="16.8">
      <c r="L33808" s="404"/>
      <c r="M33808" s="404"/>
      <c r="N33808" s="404"/>
      <c r="O33808" s="404"/>
      <c r="P33808" s="404"/>
      <c r="Q33808" s="404"/>
      <c r="R33808" s="404"/>
      <c r="S33808" s="404"/>
      <c r="T33808" s="404"/>
    </row>
    <row r="33809" spans="12:20" ht="16.8">
      <c r="L33809" s="404"/>
      <c r="M33809" s="404"/>
      <c r="N33809" s="404"/>
      <c r="O33809" s="404"/>
      <c r="P33809" s="404"/>
      <c r="Q33809" s="404"/>
      <c r="R33809" s="404"/>
      <c r="S33809" s="404"/>
      <c r="T33809" s="404"/>
    </row>
    <row r="33810" spans="12:20" ht="16.8">
      <c r="L33810" s="404"/>
      <c r="M33810" s="404"/>
      <c r="N33810" s="404"/>
      <c r="O33810" s="404"/>
      <c r="P33810" s="404"/>
      <c r="Q33810" s="404"/>
      <c r="R33810" s="404"/>
      <c r="S33810" s="404"/>
      <c r="T33810" s="404"/>
    </row>
    <row r="33811" spans="12:20" ht="16.8">
      <c r="L33811" s="404"/>
      <c r="M33811" s="404"/>
      <c r="N33811" s="404"/>
      <c r="O33811" s="404"/>
      <c r="P33811" s="404"/>
      <c r="Q33811" s="404"/>
      <c r="R33811" s="404"/>
      <c r="S33811" s="404"/>
      <c r="T33811" s="404"/>
    </row>
    <row r="33812" spans="12:20" ht="16.8">
      <c r="L33812" s="404"/>
      <c r="M33812" s="404"/>
      <c r="N33812" s="404"/>
      <c r="O33812" s="404"/>
      <c r="P33812" s="404"/>
      <c r="Q33812" s="404"/>
      <c r="R33812" s="404"/>
      <c r="S33812" s="404"/>
      <c r="T33812" s="404"/>
    </row>
    <row r="33813" spans="12:20" ht="16.8">
      <c r="L33813" s="404"/>
      <c r="M33813" s="404"/>
      <c r="N33813" s="404"/>
      <c r="O33813" s="404"/>
      <c r="P33813" s="404"/>
      <c r="Q33813" s="404"/>
      <c r="R33813" s="404"/>
      <c r="S33813" s="404"/>
      <c r="T33813" s="404"/>
    </row>
    <row r="33814" spans="12:20" ht="16.8">
      <c r="L33814" s="404"/>
      <c r="M33814" s="404"/>
      <c r="N33814" s="404"/>
      <c r="O33814" s="404"/>
      <c r="P33814" s="404"/>
      <c r="Q33814" s="404"/>
      <c r="R33814" s="404"/>
      <c r="S33814" s="404"/>
      <c r="T33814" s="404"/>
    </row>
    <row r="33815" spans="12:20" ht="16.8">
      <c r="L33815" s="404"/>
      <c r="M33815" s="404"/>
      <c r="N33815" s="404"/>
      <c r="O33815" s="404"/>
      <c r="P33815" s="404"/>
      <c r="Q33815" s="404"/>
      <c r="R33815" s="404"/>
      <c r="S33815" s="404"/>
      <c r="T33815" s="404"/>
    </row>
    <row r="33816" spans="12:20" ht="16.8">
      <c r="L33816" s="404"/>
      <c r="M33816" s="404"/>
      <c r="N33816" s="404"/>
      <c r="O33816" s="404"/>
      <c r="P33816" s="404"/>
      <c r="Q33816" s="404"/>
      <c r="R33816" s="404"/>
      <c r="S33816" s="404"/>
      <c r="T33816" s="404"/>
    </row>
    <row r="33817" spans="12:20" ht="16.8">
      <c r="L33817" s="404"/>
      <c r="M33817" s="404"/>
      <c r="N33817" s="404"/>
      <c r="O33817" s="404"/>
      <c r="P33817" s="404"/>
      <c r="Q33817" s="404"/>
      <c r="R33817" s="404"/>
      <c r="S33817" s="404"/>
      <c r="T33817" s="404"/>
    </row>
    <row r="33818" spans="12:20" ht="16.8">
      <c r="L33818" s="404"/>
      <c r="M33818" s="404"/>
      <c r="N33818" s="404"/>
      <c r="O33818" s="404"/>
      <c r="P33818" s="404"/>
      <c r="Q33818" s="404"/>
      <c r="R33818" s="404"/>
      <c r="S33818" s="404"/>
      <c r="T33818" s="404"/>
    </row>
    <row r="33819" spans="12:20" ht="16.8">
      <c r="L33819" s="404"/>
      <c r="M33819" s="404"/>
      <c r="N33819" s="404"/>
      <c r="O33819" s="404"/>
      <c r="P33819" s="404"/>
      <c r="Q33819" s="404"/>
      <c r="R33819" s="404"/>
      <c r="S33819" s="404"/>
      <c r="T33819" s="404"/>
    </row>
    <row r="33820" spans="12:20" ht="16.8">
      <c r="L33820" s="404"/>
      <c r="M33820" s="404"/>
      <c r="N33820" s="404"/>
      <c r="O33820" s="404"/>
      <c r="P33820" s="404"/>
      <c r="Q33820" s="404"/>
      <c r="R33820" s="404"/>
      <c r="S33820" s="404"/>
      <c r="T33820" s="404"/>
    </row>
    <row r="33821" spans="12:20" ht="16.8">
      <c r="L33821" s="404"/>
      <c r="M33821" s="404"/>
      <c r="N33821" s="404"/>
      <c r="O33821" s="404"/>
      <c r="P33821" s="404"/>
      <c r="Q33821" s="404"/>
      <c r="R33821" s="404"/>
      <c r="S33821" s="404"/>
      <c r="T33821" s="404"/>
    </row>
    <row r="33822" spans="12:20" ht="16.8">
      <c r="L33822" s="404"/>
      <c r="M33822" s="404"/>
      <c r="N33822" s="404"/>
      <c r="O33822" s="404"/>
      <c r="P33822" s="404"/>
      <c r="Q33822" s="404"/>
      <c r="R33822" s="404"/>
      <c r="S33822" s="404"/>
      <c r="T33822" s="404"/>
    </row>
    <row r="33823" spans="12:20" ht="16.8">
      <c r="L33823" s="404"/>
      <c r="M33823" s="404"/>
      <c r="N33823" s="404"/>
      <c r="O33823" s="404"/>
      <c r="P33823" s="404"/>
      <c r="Q33823" s="404"/>
      <c r="R33823" s="404"/>
      <c r="S33823" s="404"/>
      <c r="T33823" s="404"/>
    </row>
    <row r="33824" spans="12:20" ht="16.8">
      <c r="L33824" s="404"/>
      <c r="M33824" s="404"/>
      <c r="N33824" s="404"/>
      <c r="O33824" s="404"/>
      <c r="P33824" s="404"/>
      <c r="Q33824" s="404"/>
      <c r="R33824" s="404"/>
      <c r="S33824" s="404"/>
      <c r="T33824" s="404"/>
    </row>
    <row r="33825" spans="12:20" ht="16.8">
      <c r="L33825" s="404"/>
      <c r="M33825" s="404"/>
      <c r="N33825" s="404"/>
      <c r="O33825" s="404"/>
      <c r="P33825" s="404"/>
      <c r="Q33825" s="404"/>
      <c r="R33825" s="404"/>
      <c r="S33825" s="404"/>
      <c r="T33825" s="404"/>
    </row>
    <row r="33826" spans="12:20" ht="16.8">
      <c r="L33826" s="404"/>
      <c r="M33826" s="404"/>
      <c r="N33826" s="404"/>
      <c r="O33826" s="404"/>
      <c r="P33826" s="404"/>
      <c r="Q33826" s="404"/>
      <c r="R33826" s="404"/>
      <c r="S33826" s="404"/>
      <c r="T33826" s="404"/>
    </row>
    <row r="33827" spans="12:20" ht="16.8">
      <c r="L33827" s="404"/>
      <c r="M33827" s="404"/>
      <c r="N33827" s="404"/>
      <c r="O33827" s="404"/>
      <c r="P33827" s="404"/>
      <c r="Q33827" s="404"/>
      <c r="R33827" s="404"/>
      <c r="S33827" s="404"/>
      <c r="T33827" s="404"/>
    </row>
    <row r="33828" spans="12:20" ht="16.8">
      <c r="L33828" s="404"/>
      <c r="M33828" s="404"/>
      <c r="N33828" s="404"/>
      <c r="O33828" s="404"/>
      <c r="P33828" s="404"/>
      <c r="Q33828" s="404"/>
      <c r="R33828" s="404"/>
      <c r="S33828" s="404"/>
      <c r="T33828" s="404"/>
    </row>
    <row r="33829" spans="12:20" ht="16.8">
      <c r="L33829" s="404"/>
      <c r="M33829" s="404"/>
      <c r="N33829" s="404"/>
      <c r="O33829" s="404"/>
      <c r="P33829" s="404"/>
      <c r="Q33829" s="404"/>
      <c r="R33829" s="404"/>
      <c r="S33829" s="404"/>
      <c r="T33829" s="404"/>
    </row>
    <row r="33830" spans="12:20" ht="16.8">
      <c r="L33830" s="404"/>
      <c r="M33830" s="404"/>
      <c r="N33830" s="404"/>
      <c r="O33830" s="404"/>
      <c r="P33830" s="404"/>
      <c r="Q33830" s="404"/>
      <c r="R33830" s="404"/>
      <c r="S33830" s="404"/>
      <c r="T33830" s="404"/>
    </row>
    <row r="33831" spans="12:20" ht="16.8">
      <c r="L33831" s="404"/>
      <c r="M33831" s="404"/>
      <c r="N33831" s="404"/>
      <c r="O33831" s="404"/>
      <c r="P33831" s="404"/>
      <c r="Q33831" s="404"/>
      <c r="R33831" s="404"/>
      <c r="S33831" s="404"/>
      <c r="T33831" s="404"/>
    </row>
    <row r="33832" spans="12:20" ht="16.8">
      <c r="L33832" s="404"/>
      <c r="M33832" s="404"/>
      <c r="N33832" s="404"/>
      <c r="O33832" s="404"/>
      <c r="P33832" s="404"/>
      <c r="Q33832" s="404"/>
      <c r="R33832" s="404"/>
      <c r="S33832" s="404"/>
      <c r="T33832" s="404"/>
    </row>
    <row r="33833" spans="12:20" ht="16.8">
      <c r="L33833" s="404"/>
      <c r="M33833" s="404"/>
      <c r="N33833" s="404"/>
      <c r="O33833" s="404"/>
      <c r="P33833" s="404"/>
      <c r="Q33833" s="404"/>
      <c r="R33833" s="404"/>
      <c r="S33833" s="404"/>
      <c r="T33833" s="404"/>
    </row>
    <row r="33834" spans="12:20" ht="16.8">
      <c r="L33834" s="404"/>
      <c r="M33834" s="404"/>
      <c r="N33834" s="404"/>
      <c r="O33834" s="404"/>
      <c r="P33834" s="404"/>
      <c r="Q33834" s="404"/>
      <c r="R33834" s="404"/>
      <c r="S33834" s="404"/>
      <c r="T33834" s="404"/>
    </row>
    <row r="33835" spans="12:20" ht="16.8">
      <c r="L33835" s="404"/>
      <c r="M33835" s="404"/>
      <c r="N33835" s="404"/>
      <c r="O33835" s="404"/>
      <c r="P33835" s="404"/>
      <c r="Q33835" s="404"/>
      <c r="R33835" s="404"/>
      <c r="S33835" s="404"/>
      <c r="T33835" s="404"/>
    </row>
    <row r="33836" spans="12:20" ht="16.8">
      <c r="L33836" s="404"/>
      <c r="M33836" s="404"/>
      <c r="N33836" s="404"/>
      <c r="O33836" s="404"/>
      <c r="P33836" s="404"/>
      <c r="Q33836" s="404"/>
      <c r="R33836" s="404"/>
      <c r="S33836" s="404"/>
      <c r="T33836" s="404"/>
    </row>
    <row r="33837" spans="12:20" ht="16.8">
      <c r="L33837" s="404"/>
      <c r="M33837" s="404"/>
      <c r="N33837" s="404"/>
      <c r="O33837" s="404"/>
      <c r="P33837" s="404"/>
      <c r="Q33837" s="404"/>
      <c r="R33837" s="404"/>
      <c r="S33837" s="404"/>
      <c r="T33837" s="404"/>
    </row>
    <row r="33838" spans="12:20" ht="16.8">
      <c r="L33838" s="404"/>
      <c r="M33838" s="404"/>
      <c r="N33838" s="404"/>
      <c r="O33838" s="404"/>
      <c r="P33838" s="404"/>
      <c r="Q33838" s="404"/>
      <c r="R33838" s="404"/>
      <c r="S33838" s="404"/>
      <c r="T33838" s="404"/>
    </row>
    <row r="33839" spans="12:20" ht="16.8">
      <c r="L33839" s="404"/>
      <c r="M33839" s="404"/>
      <c r="N33839" s="404"/>
      <c r="O33839" s="404"/>
      <c r="P33839" s="404"/>
      <c r="Q33839" s="404"/>
      <c r="R33839" s="404"/>
      <c r="S33839" s="404"/>
      <c r="T33839" s="404"/>
    </row>
    <row r="33840" spans="12:20" ht="16.8">
      <c r="L33840" s="404"/>
      <c r="M33840" s="404"/>
      <c r="N33840" s="404"/>
      <c r="O33840" s="404"/>
      <c r="P33840" s="404"/>
      <c r="Q33840" s="404"/>
      <c r="R33840" s="404"/>
      <c r="S33840" s="404"/>
      <c r="T33840" s="404"/>
    </row>
    <row r="33841" spans="12:20" ht="16.8">
      <c r="L33841" s="404"/>
      <c r="M33841" s="404"/>
      <c r="N33841" s="404"/>
      <c r="O33841" s="404"/>
      <c r="P33841" s="404"/>
      <c r="Q33841" s="404"/>
      <c r="R33841" s="404"/>
      <c r="S33841" s="404"/>
      <c r="T33841" s="404"/>
    </row>
    <row r="33842" spans="12:20" ht="16.8">
      <c r="L33842" s="404"/>
      <c r="M33842" s="404"/>
      <c r="N33842" s="404"/>
      <c r="O33842" s="404"/>
      <c r="P33842" s="404"/>
      <c r="Q33842" s="404"/>
      <c r="R33842" s="404"/>
      <c r="S33842" s="404"/>
      <c r="T33842" s="404"/>
    </row>
    <row r="33843" spans="12:20" ht="16.8">
      <c r="L33843" s="404"/>
      <c r="M33843" s="404"/>
      <c r="N33843" s="404"/>
      <c r="O33843" s="404"/>
      <c r="P33843" s="404"/>
      <c r="Q33843" s="404"/>
      <c r="R33843" s="404"/>
      <c r="S33843" s="404"/>
      <c r="T33843" s="404"/>
    </row>
    <row r="33844" spans="12:20" ht="16.8">
      <c r="L33844" s="404"/>
      <c r="M33844" s="404"/>
      <c r="N33844" s="404"/>
      <c r="O33844" s="404"/>
      <c r="P33844" s="404"/>
      <c r="Q33844" s="404"/>
      <c r="R33844" s="404"/>
      <c r="S33844" s="404"/>
      <c r="T33844" s="404"/>
    </row>
    <row r="33845" spans="12:20" ht="16.8">
      <c r="L33845" s="404"/>
      <c r="M33845" s="404"/>
      <c r="N33845" s="404"/>
      <c r="O33845" s="404"/>
      <c r="P33845" s="404"/>
      <c r="Q33845" s="404"/>
      <c r="R33845" s="404"/>
      <c r="S33845" s="404"/>
      <c r="T33845" s="404"/>
    </row>
    <row r="33846" spans="12:20" ht="16.8">
      <c r="L33846" s="404"/>
      <c r="M33846" s="404"/>
      <c r="N33846" s="404"/>
      <c r="O33846" s="404"/>
      <c r="P33846" s="404"/>
      <c r="Q33846" s="404"/>
      <c r="R33846" s="404"/>
      <c r="S33846" s="404"/>
      <c r="T33846" s="404"/>
    </row>
    <row r="33847" spans="12:20" ht="16.8">
      <c r="L33847" s="404"/>
      <c r="M33847" s="404"/>
      <c r="N33847" s="404"/>
      <c r="O33847" s="404"/>
      <c r="P33847" s="404"/>
      <c r="Q33847" s="404"/>
      <c r="R33847" s="404"/>
      <c r="S33847" s="404"/>
      <c r="T33847" s="404"/>
    </row>
    <row r="33848" spans="12:20" ht="16.8">
      <c r="L33848" s="404"/>
      <c r="M33848" s="404"/>
      <c r="N33848" s="404"/>
      <c r="O33848" s="404"/>
      <c r="P33848" s="404"/>
      <c r="Q33848" s="404"/>
      <c r="R33848" s="404"/>
      <c r="S33848" s="404"/>
      <c r="T33848" s="404"/>
    </row>
    <row r="33849" spans="12:20" ht="16.8">
      <c r="L33849" s="404"/>
      <c r="M33849" s="404"/>
      <c r="N33849" s="404"/>
      <c r="O33849" s="404"/>
      <c r="P33849" s="404"/>
      <c r="Q33849" s="404"/>
      <c r="R33849" s="404"/>
      <c r="S33849" s="404"/>
      <c r="T33849" s="404"/>
    </row>
    <row r="33850" spans="12:20" ht="16.8">
      <c r="L33850" s="404"/>
      <c r="M33850" s="404"/>
      <c r="N33850" s="404"/>
      <c r="O33850" s="404"/>
      <c r="P33850" s="404"/>
      <c r="Q33850" s="404"/>
      <c r="R33850" s="404"/>
      <c r="S33850" s="404"/>
      <c r="T33850" s="404"/>
    </row>
    <row r="33851" spans="12:20" ht="16.8">
      <c r="L33851" s="404"/>
      <c r="M33851" s="404"/>
      <c r="N33851" s="404"/>
      <c r="O33851" s="404"/>
      <c r="P33851" s="404"/>
      <c r="Q33851" s="404"/>
      <c r="R33851" s="404"/>
      <c r="S33851" s="404"/>
      <c r="T33851" s="404"/>
    </row>
    <row r="33852" spans="12:20" ht="16.8">
      <c r="L33852" s="404"/>
      <c r="M33852" s="404"/>
      <c r="N33852" s="404"/>
      <c r="O33852" s="404"/>
      <c r="P33852" s="404"/>
      <c r="Q33852" s="404"/>
      <c r="R33852" s="404"/>
      <c r="S33852" s="404"/>
      <c r="T33852" s="404"/>
    </row>
    <row r="33853" spans="12:20" ht="16.8">
      <c r="L33853" s="404"/>
      <c r="M33853" s="404"/>
      <c r="N33853" s="404"/>
      <c r="O33853" s="404"/>
      <c r="P33853" s="404"/>
      <c r="Q33853" s="404"/>
      <c r="R33853" s="404"/>
      <c r="S33853" s="404"/>
      <c r="T33853" s="404"/>
    </row>
    <row r="33854" spans="12:20" ht="16.8">
      <c r="L33854" s="404"/>
      <c r="M33854" s="404"/>
      <c r="N33854" s="404"/>
      <c r="O33854" s="404"/>
      <c r="P33854" s="404"/>
      <c r="Q33854" s="404"/>
      <c r="R33854" s="404"/>
      <c r="S33854" s="404"/>
      <c r="T33854" s="404"/>
    </row>
    <row r="33855" spans="12:20" ht="16.8">
      <c r="L33855" s="404"/>
      <c r="M33855" s="404"/>
      <c r="N33855" s="404"/>
      <c r="O33855" s="404"/>
      <c r="P33855" s="404"/>
      <c r="Q33855" s="404"/>
      <c r="R33855" s="404"/>
      <c r="S33855" s="404"/>
      <c r="T33855" s="404"/>
    </row>
    <row r="33856" spans="12:20" ht="16.8">
      <c r="L33856" s="404"/>
      <c r="M33856" s="404"/>
      <c r="N33856" s="404"/>
      <c r="O33856" s="404"/>
      <c r="P33856" s="404"/>
      <c r="Q33856" s="404"/>
      <c r="R33856" s="404"/>
      <c r="S33856" s="404"/>
      <c r="T33856" s="404"/>
    </row>
    <row r="33857" spans="12:20" ht="16.8">
      <c r="L33857" s="404"/>
      <c r="M33857" s="404"/>
      <c r="N33857" s="404"/>
      <c r="O33857" s="404"/>
      <c r="P33857" s="404"/>
      <c r="Q33857" s="404"/>
      <c r="R33857" s="404"/>
      <c r="S33857" s="404"/>
      <c r="T33857" s="404"/>
    </row>
    <row r="33858" spans="12:20" ht="16.8">
      <c r="L33858" s="404"/>
      <c r="M33858" s="404"/>
      <c r="N33858" s="404"/>
      <c r="O33858" s="404"/>
      <c r="P33858" s="404"/>
      <c r="Q33858" s="404"/>
      <c r="R33858" s="404"/>
      <c r="S33858" s="404"/>
      <c r="T33858" s="404"/>
    </row>
    <row r="33859" spans="12:20" ht="16.8">
      <c r="L33859" s="404"/>
      <c r="M33859" s="404"/>
      <c r="N33859" s="404"/>
      <c r="O33859" s="404"/>
      <c r="P33859" s="404"/>
      <c r="Q33859" s="404"/>
      <c r="R33859" s="404"/>
      <c r="S33859" s="404"/>
      <c r="T33859" s="404"/>
    </row>
    <row r="33860" spans="12:20" ht="16.8">
      <c r="L33860" s="404"/>
      <c r="M33860" s="404"/>
      <c r="N33860" s="404"/>
      <c r="O33860" s="404"/>
      <c r="P33860" s="404"/>
      <c r="Q33860" s="404"/>
      <c r="R33860" s="404"/>
      <c r="S33860" s="404"/>
      <c r="T33860" s="404"/>
    </row>
    <row r="33861" spans="12:20" ht="16.8">
      <c r="L33861" s="404"/>
      <c r="M33861" s="404"/>
      <c r="N33861" s="404"/>
      <c r="O33861" s="404"/>
      <c r="P33861" s="404"/>
      <c r="Q33861" s="404"/>
      <c r="R33861" s="404"/>
      <c r="S33861" s="404"/>
      <c r="T33861" s="404"/>
    </row>
    <row r="33862" spans="12:20" ht="16.8">
      <c r="L33862" s="404"/>
      <c r="M33862" s="404"/>
      <c r="N33862" s="404"/>
      <c r="O33862" s="404"/>
      <c r="P33862" s="404"/>
      <c r="Q33862" s="404"/>
      <c r="R33862" s="404"/>
      <c r="S33862" s="404"/>
      <c r="T33862" s="404"/>
    </row>
    <row r="33863" spans="12:20" ht="16.8">
      <c r="L33863" s="404"/>
      <c r="M33863" s="404"/>
      <c r="N33863" s="404"/>
      <c r="O33863" s="404"/>
      <c r="P33863" s="404"/>
      <c r="Q33863" s="404"/>
      <c r="R33863" s="404"/>
      <c r="S33863" s="404"/>
      <c r="T33863" s="404"/>
    </row>
    <row r="33864" spans="12:20" ht="16.8">
      <c r="L33864" s="404"/>
      <c r="M33864" s="404"/>
      <c r="N33864" s="404"/>
      <c r="O33864" s="404"/>
      <c r="P33864" s="404"/>
      <c r="Q33864" s="404"/>
      <c r="R33864" s="404"/>
      <c r="S33864" s="404"/>
      <c r="T33864" s="404"/>
    </row>
    <row r="33865" spans="12:20" ht="16.8">
      <c r="L33865" s="404"/>
      <c r="M33865" s="404"/>
      <c r="N33865" s="404"/>
      <c r="O33865" s="404"/>
      <c r="P33865" s="404"/>
      <c r="Q33865" s="404"/>
      <c r="R33865" s="404"/>
      <c r="S33865" s="404"/>
      <c r="T33865" s="404"/>
    </row>
    <row r="33866" spans="12:20" ht="16.8">
      <c r="L33866" s="404"/>
      <c r="M33866" s="404"/>
      <c r="N33866" s="404"/>
      <c r="O33866" s="404"/>
      <c r="P33866" s="404"/>
      <c r="Q33866" s="404"/>
      <c r="R33866" s="404"/>
      <c r="S33866" s="404"/>
      <c r="T33866" s="404"/>
    </row>
    <row r="33867" spans="12:20" ht="16.8">
      <c r="L33867" s="404"/>
      <c r="M33867" s="404"/>
      <c r="N33867" s="404"/>
      <c r="O33867" s="404"/>
      <c r="P33867" s="404"/>
      <c r="Q33867" s="404"/>
      <c r="R33867" s="404"/>
      <c r="S33867" s="404"/>
      <c r="T33867" s="404"/>
    </row>
    <row r="33868" spans="12:20" ht="16.8">
      <c r="L33868" s="404"/>
      <c r="M33868" s="404"/>
      <c r="N33868" s="404"/>
      <c r="O33868" s="404"/>
      <c r="P33868" s="404"/>
      <c r="Q33868" s="404"/>
      <c r="R33868" s="404"/>
      <c r="S33868" s="404"/>
      <c r="T33868" s="404"/>
    </row>
    <row r="33869" spans="12:20" ht="16.8">
      <c r="L33869" s="404"/>
      <c r="M33869" s="404"/>
      <c r="N33869" s="404"/>
      <c r="O33869" s="404"/>
      <c r="P33869" s="404"/>
      <c r="Q33869" s="404"/>
      <c r="R33869" s="404"/>
      <c r="S33869" s="404"/>
      <c r="T33869" s="404"/>
    </row>
    <row r="33870" spans="12:20" ht="16.8">
      <c r="L33870" s="404"/>
      <c r="M33870" s="404"/>
      <c r="N33870" s="404"/>
      <c r="O33870" s="404"/>
      <c r="P33870" s="404"/>
      <c r="Q33870" s="404"/>
      <c r="R33870" s="404"/>
      <c r="S33870" s="404"/>
      <c r="T33870" s="404"/>
    </row>
    <row r="33871" spans="12:20" ht="16.8">
      <c r="L33871" s="404"/>
      <c r="M33871" s="404"/>
      <c r="N33871" s="404"/>
      <c r="O33871" s="404"/>
      <c r="P33871" s="404"/>
      <c r="Q33871" s="404"/>
      <c r="R33871" s="404"/>
      <c r="S33871" s="404"/>
      <c r="T33871" s="404"/>
    </row>
    <row r="33872" spans="12:20" ht="16.8">
      <c r="L33872" s="404"/>
      <c r="M33872" s="404"/>
      <c r="N33872" s="404"/>
      <c r="O33872" s="404"/>
      <c r="P33872" s="404"/>
      <c r="Q33872" s="404"/>
      <c r="R33872" s="404"/>
      <c r="S33872" s="404"/>
      <c r="T33872" s="404"/>
    </row>
    <row r="33873" spans="12:20" ht="16.8">
      <c r="L33873" s="404"/>
      <c r="M33873" s="404"/>
      <c r="N33873" s="404"/>
      <c r="O33873" s="404"/>
      <c r="P33873" s="404"/>
      <c r="Q33873" s="404"/>
      <c r="R33873" s="404"/>
      <c r="S33873" s="404"/>
      <c r="T33873" s="404"/>
    </row>
    <row r="33874" spans="12:20" ht="16.8">
      <c r="L33874" s="404"/>
      <c r="M33874" s="404"/>
      <c r="N33874" s="404"/>
      <c r="O33874" s="404"/>
      <c r="P33874" s="404"/>
      <c r="Q33874" s="404"/>
      <c r="R33874" s="404"/>
      <c r="S33874" s="404"/>
      <c r="T33874" s="404"/>
    </row>
    <row r="33875" spans="12:20" ht="16.8">
      <c r="L33875" s="404"/>
      <c r="M33875" s="404"/>
      <c r="N33875" s="404"/>
      <c r="O33875" s="404"/>
      <c r="P33875" s="404"/>
      <c r="Q33875" s="404"/>
      <c r="R33875" s="404"/>
      <c r="S33875" s="404"/>
      <c r="T33875" s="404"/>
    </row>
    <row r="33876" spans="12:20" ht="16.8">
      <c r="L33876" s="404"/>
      <c r="M33876" s="404"/>
      <c r="N33876" s="404"/>
      <c r="O33876" s="404"/>
      <c r="P33876" s="404"/>
      <c r="Q33876" s="404"/>
      <c r="R33876" s="404"/>
      <c r="S33876" s="404"/>
      <c r="T33876" s="404"/>
    </row>
    <row r="33877" spans="12:20" ht="16.8">
      <c r="L33877" s="404"/>
      <c r="M33877" s="404"/>
      <c r="N33877" s="404"/>
      <c r="O33877" s="404"/>
      <c r="P33877" s="404"/>
      <c r="Q33877" s="404"/>
      <c r="R33877" s="404"/>
      <c r="S33877" s="404"/>
      <c r="T33877" s="404"/>
    </row>
    <row r="33878" spans="12:20" ht="16.8">
      <c r="L33878" s="404"/>
      <c r="M33878" s="404"/>
      <c r="N33878" s="404"/>
      <c r="O33878" s="404"/>
      <c r="P33878" s="404"/>
      <c r="Q33878" s="404"/>
      <c r="R33878" s="404"/>
      <c r="S33878" s="404"/>
      <c r="T33878" s="404"/>
    </row>
    <row r="33879" spans="12:20" ht="16.8">
      <c r="L33879" s="404"/>
      <c r="M33879" s="404"/>
      <c r="N33879" s="404"/>
      <c r="O33879" s="404"/>
      <c r="P33879" s="404"/>
      <c r="Q33879" s="404"/>
      <c r="R33879" s="404"/>
      <c r="S33879" s="404"/>
      <c r="T33879" s="404"/>
    </row>
    <row r="33880" spans="12:20" ht="16.8">
      <c r="L33880" s="404"/>
      <c r="M33880" s="404"/>
      <c r="N33880" s="404"/>
      <c r="O33880" s="404"/>
      <c r="P33880" s="404"/>
      <c r="Q33880" s="404"/>
      <c r="R33880" s="404"/>
      <c r="S33880" s="404"/>
      <c r="T33880" s="404"/>
    </row>
    <row r="33881" spans="12:20" ht="16.8">
      <c r="L33881" s="404"/>
      <c r="M33881" s="404"/>
      <c r="N33881" s="404"/>
      <c r="O33881" s="404"/>
      <c r="P33881" s="404"/>
      <c r="Q33881" s="404"/>
      <c r="R33881" s="404"/>
      <c r="S33881" s="404"/>
      <c r="T33881" s="404"/>
    </row>
    <row r="33882" spans="12:20" ht="16.8">
      <c r="L33882" s="404"/>
      <c r="M33882" s="404"/>
      <c r="N33882" s="404"/>
      <c r="O33882" s="404"/>
      <c r="P33882" s="404"/>
      <c r="Q33882" s="404"/>
      <c r="R33882" s="404"/>
      <c r="S33882" s="404"/>
      <c r="T33882" s="404"/>
    </row>
    <row r="33883" spans="12:20" ht="16.8">
      <c r="L33883" s="404"/>
      <c r="M33883" s="404"/>
      <c r="N33883" s="404"/>
      <c r="O33883" s="404"/>
      <c r="P33883" s="404"/>
      <c r="Q33883" s="404"/>
      <c r="R33883" s="404"/>
      <c r="S33883" s="404"/>
      <c r="T33883" s="404"/>
    </row>
    <row r="33884" spans="12:20" ht="16.8">
      <c r="L33884" s="404"/>
      <c r="M33884" s="404"/>
      <c r="N33884" s="404"/>
      <c r="O33884" s="404"/>
      <c r="P33884" s="404"/>
      <c r="Q33884" s="404"/>
      <c r="R33884" s="404"/>
      <c r="S33884" s="404"/>
      <c r="T33884" s="404"/>
    </row>
    <row r="33885" spans="12:20" ht="16.8">
      <c r="L33885" s="404"/>
      <c r="M33885" s="404"/>
      <c r="N33885" s="404"/>
      <c r="O33885" s="404"/>
      <c r="P33885" s="404"/>
      <c r="Q33885" s="404"/>
      <c r="R33885" s="404"/>
      <c r="S33885" s="404"/>
      <c r="T33885" s="404"/>
    </row>
    <row r="33886" spans="12:20" ht="16.8">
      <c r="L33886" s="404"/>
      <c r="M33886" s="404"/>
      <c r="N33886" s="404"/>
      <c r="O33886" s="404"/>
      <c r="P33886" s="404"/>
      <c r="Q33886" s="404"/>
      <c r="R33886" s="404"/>
      <c r="S33886" s="404"/>
      <c r="T33886" s="404"/>
    </row>
    <row r="33887" spans="12:20" ht="16.8">
      <c r="L33887" s="404"/>
      <c r="M33887" s="404"/>
      <c r="N33887" s="404"/>
      <c r="O33887" s="404"/>
      <c r="P33887" s="404"/>
      <c r="Q33887" s="404"/>
      <c r="R33887" s="404"/>
      <c r="S33887" s="404"/>
      <c r="T33887" s="404"/>
    </row>
    <row r="33888" spans="12:20" ht="16.8">
      <c r="L33888" s="404"/>
      <c r="M33888" s="404"/>
      <c r="N33888" s="404"/>
      <c r="O33888" s="404"/>
      <c r="P33888" s="404"/>
      <c r="Q33888" s="404"/>
      <c r="R33888" s="404"/>
      <c r="S33888" s="404"/>
      <c r="T33888" s="404"/>
    </row>
    <row r="33889" spans="12:20" ht="16.8">
      <c r="L33889" s="404"/>
      <c r="M33889" s="404"/>
      <c r="N33889" s="404"/>
      <c r="O33889" s="404"/>
      <c r="P33889" s="404"/>
      <c r="Q33889" s="404"/>
      <c r="R33889" s="404"/>
      <c r="S33889" s="404"/>
      <c r="T33889" s="404"/>
    </row>
    <row r="33890" spans="12:20" ht="16.8">
      <c r="L33890" s="404"/>
      <c r="M33890" s="404"/>
      <c r="N33890" s="404"/>
      <c r="O33890" s="404"/>
      <c r="P33890" s="404"/>
      <c r="Q33890" s="404"/>
      <c r="R33890" s="404"/>
      <c r="S33890" s="404"/>
      <c r="T33890" s="404"/>
    </row>
    <row r="33891" spans="12:20" ht="16.8">
      <c r="L33891" s="404"/>
      <c r="M33891" s="404"/>
      <c r="N33891" s="404"/>
      <c r="O33891" s="404"/>
      <c r="P33891" s="404"/>
      <c r="Q33891" s="404"/>
      <c r="R33891" s="404"/>
      <c r="S33891" s="404"/>
      <c r="T33891" s="404"/>
    </row>
    <row r="33892" spans="12:20" ht="16.8">
      <c r="L33892" s="404"/>
      <c r="M33892" s="404"/>
      <c r="N33892" s="404"/>
      <c r="O33892" s="404"/>
      <c r="P33892" s="404"/>
      <c r="Q33892" s="404"/>
      <c r="R33892" s="404"/>
      <c r="S33892" s="404"/>
      <c r="T33892" s="404"/>
    </row>
    <row r="33893" spans="12:20" ht="16.8">
      <c r="L33893" s="404"/>
      <c r="M33893" s="404"/>
      <c r="N33893" s="404"/>
      <c r="O33893" s="404"/>
      <c r="P33893" s="404"/>
      <c r="Q33893" s="404"/>
      <c r="R33893" s="404"/>
      <c r="S33893" s="404"/>
      <c r="T33893" s="404"/>
    </row>
    <row r="33894" spans="12:20" ht="16.8">
      <c r="L33894" s="404"/>
      <c r="M33894" s="404"/>
      <c r="N33894" s="404"/>
      <c r="O33894" s="404"/>
      <c r="P33894" s="404"/>
      <c r="Q33894" s="404"/>
      <c r="R33894" s="404"/>
      <c r="S33894" s="404"/>
      <c r="T33894" s="404"/>
    </row>
    <row r="33895" spans="12:20" ht="16.8">
      <c r="L33895" s="404"/>
      <c r="M33895" s="404"/>
      <c r="N33895" s="404"/>
      <c r="O33895" s="404"/>
      <c r="P33895" s="404"/>
      <c r="Q33895" s="404"/>
      <c r="R33895" s="404"/>
      <c r="S33895" s="404"/>
      <c r="T33895" s="404"/>
    </row>
    <row r="33896" spans="12:20" ht="16.8">
      <c r="L33896" s="404"/>
      <c r="M33896" s="404"/>
      <c r="N33896" s="404"/>
      <c r="O33896" s="404"/>
      <c r="P33896" s="404"/>
      <c r="Q33896" s="404"/>
      <c r="R33896" s="404"/>
      <c r="S33896" s="404"/>
      <c r="T33896" s="404"/>
    </row>
    <row r="33897" spans="12:20" ht="16.8">
      <c r="L33897" s="404"/>
      <c r="M33897" s="404"/>
      <c r="N33897" s="404"/>
      <c r="O33897" s="404"/>
      <c r="P33897" s="404"/>
      <c r="Q33897" s="404"/>
      <c r="R33897" s="404"/>
      <c r="S33897" s="404"/>
      <c r="T33897" s="404"/>
    </row>
    <row r="33898" spans="12:20" ht="16.8">
      <c r="L33898" s="404"/>
      <c r="M33898" s="404"/>
      <c r="N33898" s="404"/>
      <c r="O33898" s="404"/>
      <c r="P33898" s="404"/>
      <c r="Q33898" s="404"/>
      <c r="R33898" s="404"/>
      <c r="S33898" s="404"/>
      <c r="T33898" s="404"/>
    </row>
    <row r="33899" spans="12:20" ht="16.8">
      <c r="L33899" s="404"/>
      <c r="M33899" s="404"/>
      <c r="N33899" s="404"/>
      <c r="O33899" s="404"/>
      <c r="P33899" s="404"/>
      <c r="Q33899" s="404"/>
      <c r="R33899" s="404"/>
      <c r="S33899" s="404"/>
      <c r="T33899" s="404"/>
    </row>
    <row r="33900" spans="12:20" ht="16.8">
      <c r="L33900" s="404"/>
      <c r="M33900" s="404"/>
      <c r="N33900" s="404"/>
      <c r="O33900" s="404"/>
      <c r="P33900" s="404"/>
      <c r="Q33900" s="404"/>
      <c r="R33900" s="404"/>
      <c r="S33900" s="404"/>
      <c r="T33900" s="404"/>
    </row>
    <row r="33901" spans="12:20" ht="16.8">
      <c r="L33901" s="404"/>
      <c r="M33901" s="404"/>
      <c r="N33901" s="404"/>
      <c r="O33901" s="404"/>
      <c r="P33901" s="404"/>
      <c r="Q33901" s="404"/>
      <c r="R33901" s="404"/>
      <c r="S33901" s="404"/>
      <c r="T33901" s="404"/>
    </row>
    <row r="33902" spans="12:20" ht="16.8">
      <c r="L33902" s="404"/>
      <c r="M33902" s="404"/>
      <c r="N33902" s="404"/>
      <c r="O33902" s="404"/>
      <c r="P33902" s="404"/>
      <c r="Q33902" s="404"/>
      <c r="R33902" s="404"/>
      <c r="S33902" s="404"/>
      <c r="T33902" s="404"/>
    </row>
    <row r="33903" spans="12:20" ht="16.8">
      <c r="L33903" s="404"/>
      <c r="M33903" s="404"/>
      <c r="N33903" s="404"/>
      <c r="O33903" s="404"/>
      <c r="P33903" s="404"/>
      <c r="Q33903" s="404"/>
      <c r="R33903" s="404"/>
      <c r="S33903" s="404"/>
      <c r="T33903" s="404"/>
    </row>
    <row r="33904" spans="12:20" ht="16.8">
      <c r="L33904" s="404"/>
      <c r="M33904" s="404"/>
      <c r="N33904" s="404"/>
      <c r="O33904" s="404"/>
      <c r="P33904" s="404"/>
      <c r="Q33904" s="404"/>
      <c r="R33904" s="404"/>
      <c r="S33904" s="404"/>
      <c r="T33904" s="404"/>
    </row>
    <row r="33905" spans="12:20" ht="16.8">
      <c r="L33905" s="404"/>
      <c r="M33905" s="404"/>
      <c r="N33905" s="404"/>
      <c r="O33905" s="404"/>
      <c r="P33905" s="404"/>
      <c r="Q33905" s="404"/>
      <c r="R33905" s="404"/>
      <c r="S33905" s="404"/>
      <c r="T33905" s="404"/>
    </row>
    <row r="33906" spans="12:20" ht="16.8">
      <c r="L33906" s="404"/>
      <c r="M33906" s="404"/>
      <c r="N33906" s="404"/>
      <c r="O33906" s="404"/>
      <c r="P33906" s="404"/>
      <c r="Q33906" s="404"/>
      <c r="R33906" s="404"/>
      <c r="S33906" s="404"/>
      <c r="T33906" s="404"/>
    </row>
    <row r="33907" spans="12:20" ht="16.8">
      <c r="L33907" s="404"/>
      <c r="M33907" s="404"/>
      <c r="N33907" s="404"/>
      <c r="O33907" s="404"/>
      <c r="P33907" s="404"/>
      <c r="Q33907" s="404"/>
      <c r="R33907" s="404"/>
      <c r="S33907" s="404"/>
      <c r="T33907" s="404"/>
    </row>
    <row r="33908" spans="12:20" ht="16.8">
      <c r="L33908" s="404"/>
      <c r="M33908" s="404"/>
      <c r="N33908" s="404"/>
      <c r="O33908" s="404"/>
      <c r="P33908" s="404"/>
      <c r="Q33908" s="404"/>
      <c r="R33908" s="404"/>
      <c r="S33908" s="404"/>
      <c r="T33908" s="404"/>
    </row>
    <row r="33909" spans="12:20" ht="16.8">
      <c r="L33909" s="404"/>
      <c r="M33909" s="404"/>
      <c r="N33909" s="404"/>
      <c r="O33909" s="404"/>
      <c r="P33909" s="404"/>
      <c r="Q33909" s="404"/>
      <c r="R33909" s="404"/>
      <c r="S33909" s="404"/>
      <c r="T33909" s="404"/>
    </row>
    <row r="33910" spans="12:20" ht="16.8">
      <c r="L33910" s="404"/>
      <c r="M33910" s="404"/>
      <c r="N33910" s="404"/>
      <c r="O33910" s="404"/>
      <c r="P33910" s="404"/>
      <c r="Q33910" s="404"/>
      <c r="R33910" s="404"/>
      <c r="S33910" s="404"/>
      <c r="T33910" s="404"/>
    </row>
    <row r="33911" spans="12:20" ht="16.8">
      <c r="L33911" s="404"/>
      <c r="M33911" s="404"/>
      <c r="N33911" s="404"/>
      <c r="O33911" s="404"/>
      <c r="P33911" s="404"/>
      <c r="Q33911" s="404"/>
      <c r="R33911" s="404"/>
      <c r="S33911" s="404"/>
      <c r="T33911" s="404"/>
    </row>
    <row r="33912" spans="12:20" ht="16.8">
      <c r="L33912" s="404"/>
      <c r="M33912" s="404"/>
      <c r="N33912" s="404"/>
      <c r="O33912" s="404"/>
      <c r="P33912" s="404"/>
      <c r="Q33912" s="404"/>
      <c r="R33912" s="404"/>
      <c r="S33912" s="404"/>
      <c r="T33912" s="404"/>
    </row>
    <row r="33913" spans="12:20" ht="16.8">
      <c r="L33913" s="404"/>
      <c r="M33913" s="404"/>
      <c r="N33913" s="404"/>
      <c r="O33913" s="404"/>
      <c r="P33913" s="404"/>
      <c r="Q33913" s="404"/>
      <c r="R33913" s="404"/>
      <c r="S33913" s="404"/>
      <c r="T33913" s="404"/>
    </row>
    <row r="33914" spans="12:20" ht="16.8">
      <c r="L33914" s="404"/>
      <c r="M33914" s="404"/>
      <c r="N33914" s="404"/>
      <c r="O33914" s="404"/>
      <c r="P33914" s="404"/>
      <c r="Q33914" s="404"/>
      <c r="R33914" s="404"/>
      <c r="S33914" s="404"/>
      <c r="T33914" s="404"/>
    </row>
    <row r="33915" spans="12:20" ht="16.8">
      <c r="L33915" s="404"/>
      <c r="M33915" s="404"/>
      <c r="N33915" s="404"/>
      <c r="O33915" s="404"/>
      <c r="P33915" s="404"/>
      <c r="Q33915" s="404"/>
      <c r="R33915" s="404"/>
      <c r="S33915" s="404"/>
      <c r="T33915" s="404"/>
    </row>
    <row r="33916" spans="12:20" ht="16.8">
      <c r="L33916" s="404"/>
      <c r="M33916" s="404"/>
      <c r="N33916" s="404"/>
      <c r="O33916" s="404"/>
      <c r="P33916" s="404"/>
      <c r="Q33916" s="404"/>
      <c r="R33916" s="404"/>
      <c r="S33916" s="404"/>
      <c r="T33916" s="404"/>
    </row>
    <row r="33917" spans="12:20" ht="16.8">
      <c r="L33917" s="404"/>
      <c r="M33917" s="404"/>
      <c r="N33917" s="404"/>
      <c r="O33917" s="404"/>
      <c r="P33917" s="404"/>
      <c r="Q33917" s="404"/>
      <c r="R33917" s="404"/>
      <c r="S33917" s="404"/>
      <c r="T33917" s="404"/>
    </row>
    <row r="33918" spans="12:20" ht="16.8">
      <c r="L33918" s="404"/>
      <c r="M33918" s="404"/>
      <c r="N33918" s="404"/>
      <c r="O33918" s="404"/>
      <c r="P33918" s="404"/>
      <c r="Q33918" s="404"/>
      <c r="R33918" s="404"/>
      <c r="S33918" s="404"/>
      <c r="T33918" s="404"/>
    </row>
    <row r="33919" spans="12:20" ht="16.8">
      <c r="L33919" s="404"/>
      <c r="M33919" s="404"/>
      <c r="N33919" s="404"/>
      <c r="O33919" s="404"/>
      <c r="P33919" s="404"/>
      <c r="Q33919" s="404"/>
      <c r="R33919" s="404"/>
      <c r="S33919" s="404"/>
      <c r="T33919" s="404"/>
    </row>
    <row r="33920" spans="12:20" ht="16.8">
      <c r="L33920" s="404"/>
      <c r="M33920" s="404"/>
      <c r="N33920" s="404"/>
      <c r="O33920" s="404"/>
      <c r="P33920" s="404"/>
      <c r="Q33920" s="404"/>
      <c r="R33920" s="404"/>
      <c r="S33920" s="404"/>
      <c r="T33920" s="404"/>
    </row>
    <row r="33921" spans="12:20" ht="16.8">
      <c r="L33921" s="404"/>
      <c r="M33921" s="404"/>
      <c r="N33921" s="404"/>
      <c r="O33921" s="404"/>
      <c r="P33921" s="404"/>
      <c r="Q33921" s="404"/>
      <c r="R33921" s="404"/>
      <c r="S33921" s="404"/>
      <c r="T33921" s="404"/>
    </row>
    <row r="33922" spans="12:20" ht="16.8">
      <c r="L33922" s="404"/>
      <c r="M33922" s="404"/>
      <c r="N33922" s="404"/>
      <c r="O33922" s="404"/>
      <c r="P33922" s="404"/>
      <c r="Q33922" s="404"/>
      <c r="R33922" s="404"/>
      <c r="S33922" s="404"/>
      <c r="T33922" s="404"/>
    </row>
    <row r="33923" spans="12:20" ht="16.8">
      <c r="L33923" s="404"/>
      <c r="M33923" s="404"/>
      <c r="N33923" s="404"/>
      <c r="O33923" s="404"/>
      <c r="P33923" s="404"/>
      <c r="Q33923" s="404"/>
      <c r="R33923" s="404"/>
      <c r="S33923" s="404"/>
      <c r="T33923" s="404"/>
    </row>
    <row r="33924" spans="12:20" ht="16.8">
      <c r="L33924" s="404"/>
      <c r="M33924" s="404"/>
      <c r="N33924" s="404"/>
      <c r="O33924" s="404"/>
      <c r="P33924" s="404"/>
      <c r="Q33924" s="404"/>
      <c r="R33924" s="404"/>
      <c r="S33924" s="404"/>
      <c r="T33924" s="404"/>
    </row>
    <row r="33925" spans="12:20" ht="16.8">
      <c r="L33925" s="404"/>
      <c r="M33925" s="404"/>
      <c r="N33925" s="404"/>
      <c r="O33925" s="404"/>
      <c r="P33925" s="404"/>
      <c r="Q33925" s="404"/>
      <c r="R33925" s="404"/>
      <c r="S33925" s="404"/>
      <c r="T33925" s="404"/>
    </row>
    <row r="33926" spans="12:20" ht="16.8">
      <c r="L33926" s="404"/>
      <c r="M33926" s="404"/>
      <c r="N33926" s="404"/>
      <c r="O33926" s="404"/>
      <c r="P33926" s="404"/>
      <c r="Q33926" s="404"/>
      <c r="R33926" s="404"/>
      <c r="S33926" s="404"/>
      <c r="T33926" s="404"/>
    </row>
    <row r="33927" spans="12:20" ht="16.8">
      <c r="L33927" s="404"/>
      <c r="M33927" s="404"/>
      <c r="N33927" s="404"/>
      <c r="O33927" s="404"/>
      <c r="P33927" s="404"/>
      <c r="Q33927" s="404"/>
      <c r="R33927" s="404"/>
      <c r="S33927" s="404"/>
      <c r="T33927" s="404"/>
    </row>
    <row r="33928" spans="12:20" ht="16.8">
      <c r="L33928" s="404"/>
      <c r="M33928" s="404"/>
      <c r="N33928" s="404"/>
      <c r="O33928" s="404"/>
      <c r="P33928" s="404"/>
      <c r="Q33928" s="404"/>
      <c r="R33928" s="404"/>
      <c r="S33928" s="404"/>
      <c r="T33928" s="404"/>
    </row>
    <row r="33929" spans="12:20" ht="16.8">
      <c r="L33929" s="404"/>
      <c r="M33929" s="404"/>
      <c r="N33929" s="404"/>
      <c r="O33929" s="404"/>
      <c r="P33929" s="404"/>
      <c r="Q33929" s="404"/>
      <c r="R33929" s="404"/>
      <c r="S33929" s="404"/>
      <c r="T33929" s="404"/>
    </row>
    <row r="33930" spans="12:20" ht="16.8">
      <c r="L33930" s="404"/>
      <c r="M33930" s="404"/>
      <c r="N33930" s="404"/>
      <c r="O33930" s="404"/>
      <c r="P33930" s="404"/>
      <c r="Q33930" s="404"/>
      <c r="R33930" s="404"/>
      <c r="S33930" s="404"/>
      <c r="T33930" s="404"/>
    </row>
    <row r="33931" spans="12:20" ht="16.8">
      <c r="L33931" s="404"/>
      <c r="M33931" s="404"/>
      <c r="N33931" s="404"/>
      <c r="O33931" s="404"/>
      <c r="P33931" s="404"/>
      <c r="Q33931" s="404"/>
      <c r="R33931" s="404"/>
      <c r="S33931" s="404"/>
      <c r="T33931" s="404"/>
    </row>
    <row r="33932" spans="12:20" ht="16.8">
      <c r="L33932" s="404"/>
      <c r="M33932" s="404"/>
      <c r="N33932" s="404"/>
      <c r="O33932" s="404"/>
      <c r="P33932" s="404"/>
      <c r="Q33932" s="404"/>
      <c r="R33932" s="404"/>
      <c r="S33932" s="404"/>
      <c r="T33932" s="404"/>
    </row>
    <row r="33933" spans="12:20" ht="16.8">
      <c r="L33933" s="404"/>
      <c r="M33933" s="404"/>
      <c r="N33933" s="404"/>
      <c r="O33933" s="404"/>
      <c r="P33933" s="404"/>
      <c r="Q33933" s="404"/>
      <c r="R33933" s="404"/>
      <c r="S33933" s="404"/>
      <c r="T33933" s="404"/>
    </row>
    <row r="33934" spans="12:20" ht="16.8">
      <c r="L33934" s="404"/>
      <c r="M33934" s="404"/>
      <c r="N33934" s="404"/>
      <c r="O33934" s="404"/>
      <c r="P33934" s="404"/>
      <c r="Q33934" s="404"/>
      <c r="R33934" s="404"/>
      <c r="S33934" s="404"/>
      <c r="T33934" s="404"/>
    </row>
    <row r="33935" spans="12:20" ht="16.8">
      <c r="L33935" s="404"/>
      <c r="M33935" s="404"/>
      <c r="N33935" s="404"/>
      <c r="O33935" s="404"/>
      <c r="P33935" s="404"/>
      <c r="Q33935" s="404"/>
      <c r="R33935" s="404"/>
      <c r="S33935" s="404"/>
      <c r="T33935" s="404"/>
    </row>
    <row r="33936" spans="12:20" ht="16.8">
      <c r="L33936" s="404"/>
      <c r="M33936" s="404"/>
      <c r="N33936" s="404"/>
      <c r="O33936" s="404"/>
      <c r="P33936" s="404"/>
      <c r="Q33936" s="404"/>
      <c r="R33936" s="404"/>
      <c r="S33936" s="404"/>
      <c r="T33936" s="404"/>
    </row>
    <row r="33937" spans="12:20" ht="16.8">
      <c r="L33937" s="404"/>
      <c r="M33937" s="404"/>
      <c r="N33937" s="404"/>
      <c r="O33937" s="404"/>
      <c r="P33937" s="404"/>
      <c r="Q33937" s="404"/>
      <c r="R33937" s="404"/>
      <c r="S33937" s="404"/>
      <c r="T33937" s="404"/>
    </row>
    <row r="33938" spans="12:20" ht="16.8">
      <c r="L33938" s="404"/>
      <c r="M33938" s="404"/>
      <c r="N33938" s="404"/>
      <c r="O33938" s="404"/>
      <c r="P33938" s="404"/>
      <c r="Q33938" s="404"/>
      <c r="R33938" s="404"/>
      <c r="S33938" s="404"/>
      <c r="T33938" s="404"/>
    </row>
    <row r="33939" spans="12:20" ht="16.8">
      <c r="L33939" s="404"/>
      <c r="M33939" s="404"/>
      <c r="N33939" s="404"/>
      <c r="O33939" s="404"/>
      <c r="P33939" s="404"/>
      <c r="Q33939" s="404"/>
      <c r="R33939" s="404"/>
      <c r="S33939" s="404"/>
      <c r="T33939" s="404"/>
    </row>
    <row r="33940" spans="12:20" ht="16.8">
      <c r="L33940" s="404"/>
      <c r="M33940" s="404"/>
      <c r="N33940" s="404"/>
      <c r="O33940" s="404"/>
      <c r="P33940" s="404"/>
      <c r="Q33940" s="404"/>
      <c r="R33940" s="404"/>
      <c r="S33940" s="404"/>
      <c r="T33940" s="404"/>
    </row>
    <row r="33941" spans="12:20" ht="16.8">
      <c r="L33941" s="404"/>
      <c r="M33941" s="404"/>
      <c r="N33941" s="404"/>
      <c r="O33941" s="404"/>
      <c r="P33941" s="404"/>
      <c r="Q33941" s="404"/>
      <c r="R33941" s="404"/>
      <c r="S33941" s="404"/>
      <c r="T33941" s="404"/>
    </row>
    <row r="33942" spans="12:20" ht="16.8">
      <c r="L33942" s="404"/>
      <c r="M33942" s="404"/>
      <c r="N33942" s="404"/>
      <c r="O33942" s="404"/>
      <c r="P33942" s="404"/>
      <c r="Q33942" s="404"/>
      <c r="R33942" s="404"/>
      <c r="S33942" s="404"/>
      <c r="T33942" s="404"/>
    </row>
    <row r="33943" spans="12:20" ht="16.8">
      <c r="L33943" s="404"/>
      <c r="M33943" s="404"/>
      <c r="N33943" s="404"/>
      <c r="O33943" s="404"/>
      <c r="P33943" s="404"/>
      <c r="Q33943" s="404"/>
      <c r="R33943" s="404"/>
      <c r="S33943" s="404"/>
      <c r="T33943" s="404"/>
    </row>
    <row r="33944" spans="12:20" ht="16.8">
      <c r="L33944" s="404"/>
      <c r="M33944" s="404"/>
      <c r="N33944" s="404"/>
      <c r="O33944" s="404"/>
      <c r="P33944" s="404"/>
      <c r="Q33944" s="404"/>
      <c r="R33944" s="404"/>
      <c r="S33944" s="404"/>
      <c r="T33944" s="404"/>
    </row>
    <row r="33945" spans="12:20" ht="16.8">
      <c r="L33945" s="404"/>
      <c r="M33945" s="404"/>
      <c r="N33945" s="404"/>
      <c r="O33945" s="404"/>
      <c r="P33945" s="404"/>
      <c r="Q33945" s="404"/>
      <c r="R33945" s="404"/>
      <c r="S33945" s="404"/>
      <c r="T33945" s="404"/>
    </row>
    <row r="33946" spans="12:20" ht="16.8">
      <c r="L33946" s="404"/>
      <c r="M33946" s="404"/>
      <c r="N33946" s="404"/>
      <c r="O33946" s="404"/>
      <c r="P33946" s="404"/>
      <c r="Q33946" s="404"/>
      <c r="R33946" s="404"/>
      <c r="S33946" s="404"/>
      <c r="T33946" s="404"/>
    </row>
    <row r="33947" spans="12:20" ht="16.8">
      <c r="L33947" s="404"/>
      <c r="M33947" s="404"/>
      <c r="N33947" s="404"/>
      <c r="O33947" s="404"/>
      <c r="P33947" s="404"/>
      <c r="Q33947" s="404"/>
      <c r="R33947" s="404"/>
      <c r="S33947" s="404"/>
      <c r="T33947" s="404"/>
    </row>
    <row r="33948" spans="12:20" ht="16.8">
      <c r="L33948" s="404"/>
      <c r="M33948" s="404"/>
      <c r="N33948" s="404"/>
      <c r="O33948" s="404"/>
      <c r="P33948" s="404"/>
      <c r="Q33948" s="404"/>
      <c r="R33948" s="404"/>
      <c r="S33948" s="404"/>
      <c r="T33948" s="404"/>
    </row>
    <row r="33949" spans="12:20" ht="16.8">
      <c r="L33949" s="404"/>
      <c r="M33949" s="404"/>
      <c r="N33949" s="404"/>
      <c r="O33949" s="404"/>
      <c r="P33949" s="404"/>
      <c r="Q33949" s="404"/>
      <c r="R33949" s="404"/>
      <c r="S33949" s="404"/>
      <c r="T33949" s="404"/>
    </row>
    <row r="33950" spans="12:20" ht="16.8">
      <c r="L33950" s="404"/>
      <c r="M33950" s="404"/>
      <c r="N33950" s="404"/>
      <c r="O33950" s="404"/>
      <c r="P33950" s="404"/>
      <c r="Q33950" s="404"/>
      <c r="R33950" s="404"/>
      <c r="S33950" s="404"/>
      <c r="T33950" s="404"/>
    </row>
    <row r="33951" spans="12:20" ht="16.8">
      <c r="L33951" s="404"/>
      <c r="M33951" s="404"/>
      <c r="N33951" s="404"/>
      <c r="O33951" s="404"/>
      <c r="P33951" s="404"/>
      <c r="Q33951" s="404"/>
      <c r="R33951" s="404"/>
      <c r="S33951" s="404"/>
      <c r="T33951" s="404"/>
    </row>
    <row r="33952" spans="12:20" ht="16.8">
      <c r="L33952" s="404"/>
      <c r="M33952" s="404"/>
      <c r="N33952" s="404"/>
      <c r="O33952" s="404"/>
      <c r="P33952" s="404"/>
      <c r="Q33952" s="404"/>
      <c r="R33952" s="404"/>
      <c r="S33952" s="404"/>
      <c r="T33952" s="404"/>
    </row>
    <row r="33953" spans="12:20" ht="16.8">
      <c r="L33953" s="404"/>
      <c r="M33953" s="404"/>
      <c r="N33953" s="404"/>
      <c r="O33953" s="404"/>
      <c r="P33953" s="404"/>
      <c r="Q33953" s="404"/>
      <c r="R33953" s="404"/>
      <c r="S33953" s="404"/>
      <c r="T33953" s="404"/>
    </row>
    <row r="33954" spans="12:20" ht="16.8">
      <c r="L33954" s="404"/>
      <c r="M33954" s="404"/>
      <c r="N33954" s="404"/>
      <c r="O33954" s="404"/>
      <c r="P33954" s="404"/>
      <c r="Q33954" s="404"/>
      <c r="R33954" s="404"/>
      <c r="S33954" s="404"/>
      <c r="T33954" s="404"/>
    </row>
    <row r="33955" spans="12:20" ht="16.8">
      <c r="L33955" s="404"/>
      <c r="M33955" s="404"/>
      <c r="N33955" s="404"/>
      <c r="O33955" s="404"/>
      <c r="P33955" s="404"/>
      <c r="Q33955" s="404"/>
      <c r="R33955" s="404"/>
      <c r="S33955" s="404"/>
      <c r="T33955" s="404"/>
    </row>
    <row r="33956" spans="12:20" ht="16.8">
      <c r="L33956" s="404"/>
      <c r="M33956" s="404"/>
      <c r="N33956" s="404"/>
      <c r="O33956" s="404"/>
      <c r="P33956" s="404"/>
      <c r="Q33956" s="404"/>
      <c r="R33956" s="404"/>
      <c r="S33956" s="404"/>
      <c r="T33956" s="404"/>
    </row>
    <row r="33957" spans="12:20" ht="16.8">
      <c r="L33957" s="404"/>
      <c r="M33957" s="404"/>
      <c r="N33957" s="404"/>
      <c r="O33957" s="404"/>
      <c r="P33957" s="404"/>
      <c r="Q33957" s="404"/>
      <c r="R33957" s="404"/>
      <c r="S33957" s="404"/>
      <c r="T33957" s="404"/>
    </row>
    <row r="33958" spans="12:20" ht="16.8">
      <c r="L33958" s="404"/>
      <c r="M33958" s="404"/>
      <c r="N33958" s="404"/>
      <c r="O33958" s="404"/>
      <c r="P33958" s="404"/>
      <c r="Q33958" s="404"/>
      <c r="R33958" s="404"/>
      <c r="S33958" s="404"/>
      <c r="T33958" s="404"/>
    </row>
    <row r="33959" spans="12:20" ht="16.8">
      <c r="L33959" s="404"/>
      <c r="M33959" s="404"/>
      <c r="N33959" s="404"/>
      <c r="O33959" s="404"/>
      <c r="P33959" s="404"/>
      <c r="Q33959" s="404"/>
      <c r="R33959" s="404"/>
      <c r="S33959" s="404"/>
      <c r="T33959" s="404"/>
    </row>
    <row r="33960" spans="12:20" ht="16.8">
      <c r="L33960" s="404"/>
      <c r="M33960" s="404"/>
      <c r="N33960" s="404"/>
      <c r="O33960" s="404"/>
      <c r="P33960" s="404"/>
      <c r="Q33960" s="404"/>
      <c r="R33960" s="404"/>
      <c r="S33960" s="404"/>
      <c r="T33960" s="404"/>
    </row>
    <row r="33961" spans="12:20" ht="16.8">
      <c r="L33961" s="404"/>
      <c r="M33961" s="404"/>
      <c r="N33961" s="404"/>
      <c r="O33961" s="404"/>
      <c r="P33961" s="404"/>
      <c r="Q33961" s="404"/>
      <c r="R33961" s="404"/>
      <c r="S33961" s="404"/>
      <c r="T33961" s="404"/>
    </row>
    <row r="33962" spans="12:20" ht="16.8">
      <c r="L33962" s="404"/>
      <c r="M33962" s="404"/>
      <c r="N33962" s="404"/>
      <c r="O33962" s="404"/>
      <c r="P33962" s="404"/>
      <c r="Q33962" s="404"/>
      <c r="R33962" s="404"/>
      <c r="S33962" s="404"/>
      <c r="T33962" s="404"/>
    </row>
    <row r="33963" spans="12:20" ht="16.8">
      <c r="L33963" s="404"/>
      <c r="M33963" s="404"/>
      <c r="N33963" s="404"/>
      <c r="O33963" s="404"/>
      <c r="P33963" s="404"/>
      <c r="Q33963" s="404"/>
      <c r="R33963" s="404"/>
      <c r="S33963" s="404"/>
      <c r="T33963" s="404"/>
    </row>
    <row r="33964" spans="12:20" ht="16.8">
      <c r="L33964" s="404"/>
      <c r="M33964" s="404"/>
      <c r="N33964" s="404"/>
      <c r="O33964" s="404"/>
      <c r="P33964" s="404"/>
      <c r="Q33964" s="404"/>
      <c r="R33964" s="404"/>
      <c r="S33964" s="404"/>
      <c r="T33964" s="404"/>
    </row>
    <row r="33965" spans="12:20" ht="16.8">
      <c r="L33965" s="404"/>
      <c r="M33965" s="404"/>
      <c r="N33965" s="404"/>
      <c r="O33965" s="404"/>
      <c r="P33965" s="404"/>
      <c r="Q33965" s="404"/>
      <c r="R33965" s="404"/>
      <c r="S33965" s="404"/>
      <c r="T33965" s="404"/>
    </row>
    <row r="33966" spans="12:20" ht="16.8">
      <c r="L33966" s="404"/>
      <c r="M33966" s="404"/>
      <c r="N33966" s="404"/>
      <c r="O33966" s="404"/>
      <c r="P33966" s="404"/>
      <c r="Q33966" s="404"/>
      <c r="R33966" s="404"/>
      <c r="S33966" s="404"/>
      <c r="T33966" s="404"/>
    </row>
    <row r="33967" spans="12:20" ht="16.8">
      <c r="L33967" s="404"/>
      <c r="M33967" s="404"/>
      <c r="N33967" s="404"/>
      <c r="O33967" s="404"/>
      <c r="P33967" s="404"/>
      <c r="Q33967" s="404"/>
      <c r="R33967" s="404"/>
      <c r="S33967" s="404"/>
      <c r="T33967" s="404"/>
    </row>
    <row r="33968" spans="12:20" ht="16.8">
      <c r="L33968" s="404"/>
      <c r="M33968" s="404"/>
      <c r="N33968" s="404"/>
      <c r="O33968" s="404"/>
      <c r="P33968" s="404"/>
      <c r="Q33968" s="404"/>
      <c r="R33968" s="404"/>
      <c r="S33968" s="404"/>
      <c r="T33968" s="404"/>
    </row>
    <row r="33969" spans="12:20" ht="16.8">
      <c r="L33969" s="404"/>
      <c r="M33969" s="404"/>
      <c r="N33969" s="404"/>
      <c r="O33969" s="404"/>
      <c r="P33969" s="404"/>
      <c r="Q33969" s="404"/>
      <c r="R33969" s="404"/>
      <c r="S33969" s="404"/>
      <c r="T33969" s="404"/>
    </row>
    <row r="33970" spans="12:20" ht="16.8">
      <c r="L33970" s="404"/>
      <c r="M33970" s="404"/>
      <c r="N33970" s="404"/>
      <c r="O33970" s="404"/>
      <c r="P33970" s="404"/>
      <c r="Q33970" s="404"/>
      <c r="R33970" s="404"/>
      <c r="S33970" s="404"/>
      <c r="T33970" s="404"/>
    </row>
    <row r="33971" spans="12:20" ht="16.8">
      <c r="L33971" s="404"/>
      <c r="M33971" s="404"/>
      <c r="N33971" s="404"/>
      <c r="O33971" s="404"/>
      <c r="P33971" s="404"/>
      <c r="Q33971" s="404"/>
      <c r="R33971" s="404"/>
      <c r="S33971" s="404"/>
      <c r="T33971" s="404"/>
    </row>
    <row r="33972" spans="12:20" ht="16.8">
      <c r="L33972" s="404"/>
      <c r="M33972" s="404"/>
      <c r="N33972" s="404"/>
      <c r="O33972" s="404"/>
      <c r="P33972" s="404"/>
      <c r="Q33972" s="404"/>
      <c r="R33972" s="404"/>
      <c r="S33972" s="404"/>
      <c r="T33972" s="404"/>
    </row>
    <row r="33973" spans="12:20" ht="16.8">
      <c r="L33973" s="404"/>
      <c r="M33973" s="404"/>
      <c r="N33973" s="404"/>
      <c r="O33973" s="404"/>
      <c r="P33973" s="404"/>
      <c r="Q33973" s="404"/>
      <c r="R33973" s="404"/>
      <c r="S33973" s="404"/>
      <c r="T33973" s="404"/>
    </row>
    <row r="33974" spans="12:20" ht="16.8">
      <c r="L33974" s="404"/>
      <c r="M33974" s="404"/>
      <c r="N33974" s="404"/>
      <c r="O33974" s="404"/>
      <c r="P33974" s="404"/>
      <c r="Q33974" s="404"/>
      <c r="R33974" s="404"/>
      <c r="S33974" s="404"/>
      <c r="T33974" s="404"/>
    </row>
    <row r="33975" spans="12:20" ht="16.8">
      <c r="L33975" s="404"/>
      <c r="M33975" s="404"/>
      <c r="N33975" s="404"/>
      <c r="O33975" s="404"/>
      <c r="P33975" s="404"/>
      <c r="Q33975" s="404"/>
      <c r="R33975" s="404"/>
      <c r="S33975" s="404"/>
      <c r="T33975" s="404"/>
    </row>
    <row r="33976" spans="12:20" ht="16.8">
      <c r="L33976" s="404"/>
      <c r="M33976" s="404"/>
      <c r="N33976" s="404"/>
      <c r="O33976" s="404"/>
      <c r="P33976" s="404"/>
      <c r="Q33976" s="404"/>
      <c r="R33976" s="404"/>
      <c r="S33976" s="404"/>
      <c r="T33976" s="404"/>
    </row>
    <row r="33977" spans="12:20" ht="16.8">
      <c r="L33977" s="404"/>
      <c r="M33977" s="404"/>
      <c r="N33977" s="404"/>
      <c r="O33977" s="404"/>
      <c r="P33977" s="404"/>
      <c r="Q33977" s="404"/>
      <c r="R33977" s="404"/>
      <c r="S33977" s="404"/>
      <c r="T33977" s="404"/>
    </row>
    <row r="33978" spans="12:20" ht="16.8">
      <c r="L33978" s="404"/>
      <c r="M33978" s="404"/>
      <c r="N33978" s="404"/>
      <c r="O33978" s="404"/>
      <c r="P33978" s="404"/>
      <c r="Q33978" s="404"/>
      <c r="R33978" s="404"/>
      <c r="S33978" s="404"/>
      <c r="T33978" s="404"/>
    </row>
    <row r="33979" spans="12:20" ht="16.8">
      <c r="L33979" s="404"/>
      <c r="M33979" s="404"/>
      <c r="N33979" s="404"/>
      <c r="O33979" s="404"/>
      <c r="P33979" s="404"/>
      <c r="Q33979" s="404"/>
      <c r="R33979" s="404"/>
      <c r="S33979" s="404"/>
      <c r="T33979" s="404"/>
    </row>
    <row r="33980" spans="12:20" ht="16.8">
      <c r="L33980" s="404"/>
      <c r="M33980" s="404"/>
      <c r="N33980" s="404"/>
      <c r="O33980" s="404"/>
      <c r="P33980" s="404"/>
      <c r="Q33980" s="404"/>
      <c r="R33980" s="404"/>
      <c r="S33980" s="404"/>
      <c r="T33980" s="404"/>
    </row>
    <row r="33981" spans="12:20" ht="16.8">
      <c r="L33981" s="404"/>
      <c r="M33981" s="404"/>
      <c r="N33981" s="404"/>
      <c r="O33981" s="404"/>
      <c r="P33981" s="404"/>
      <c r="Q33981" s="404"/>
      <c r="R33981" s="404"/>
      <c r="S33981" s="404"/>
      <c r="T33981" s="404"/>
    </row>
    <row r="33982" spans="12:20" ht="16.8">
      <c r="L33982" s="404"/>
      <c r="M33982" s="404"/>
      <c r="N33982" s="404"/>
      <c r="O33982" s="404"/>
      <c r="P33982" s="404"/>
      <c r="Q33982" s="404"/>
      <c r="R33982" s="404"/>
      <c r="S33982" s="404"/>
      <c r="T33982" s="404"/>
    </row>
    <row r="33983" spans="12:20" ht="16.8">
      <c r="L33983" s="404"/>
      <c r="M33983" s="404"/>
      <c r="N33983" s="404"/>
      <c r="O33983" s="404"/>
      <c r="P33983" s="404"/>
      <c r="Q33983" s="404"/>
      <c r="R33983" s="404"/>
      <c r="S33983" s="404"/>
      <c r="T33983" s="404"/>
    </row>
    <row r="33984" spans="12:20" ht="16.8">
      <c r="L33984" s="404"/>
      <c r="M33984" s="404"/>
      <c r="N33984" s="404"/>
      <c r="O33984" s="404"/>
      <c r="P33984" s="404"/>
      <c r="Q33984" s="404"/>
      <c r="R33984" s="404"/>
      <c r="S33984" s="404"/>
      <c r="T33984" s="404"/>
    </row>
    <row r="33985" spans="12:20" ht="16.8">
      <c r="L33985" s="404"/>
      <c r="M33985" s="404"/>
      <c r="N33985" s="404"/>
      <c r="O33985" s="404"/>
      <c r="P33985" s="404"/>
      <c r="Q33985" s="404"/>
      <c r="R33985" s="404"/>
      <c r="S33985" s="404"/>
      <c r="T33985" s="404"/>
    </row>
    <row r="33986" spans="12:20" ht="16.8">
      <c r="L33986" s="404"/>
      <c r="M33986" s="404"/>
      <c r="N33986" s="404"/>
      <c r="O33986" s="404"/>
      <c r="P33986" s="404"/>
      <c r="Q33986" s="404"/>
      <c r="R33986" s="404"/>
      <c r="S33986" s="404"/>
      <c r="T33986" s="404"/>
    </row>
    <row r="33987" spans="12:20" ht="16.8">
      <c r="L33987" s="404"/>
      <c r="M33987" s="404"/>
      <c r="N33987" s="404"/>
      <c r="O33987" s="404"/>
      <c r="P33987" s="404"/>
      <c r="Q33987" s="404"/>
      <c r="R33987" s="404"/>
      <c r="S33987" s="404"/>
      <c r="T33987" s="404"/>
    </row>
    <row r="33988" spans="12:20" ht="16.8">
      <c r="L33988" s="404"/>
      <c r="M33988" s="404"/>
      <c r="N33988" s="404"/>
      <c r="O33988" s="404"/>
      <c r="P33988" s="404"/>
      <c r="Q33988" s="404"/>
      <c r="R33988" s="404"/>
      <c r="S33988" s="404"/>
      <c r="T33988" s="404"/>
    </row>
    <row r="33989" spans="12:20" ht="16.8">
      <c r="L33989" s="404"/>
      <c r="M33989" s="404"/>
      <c r="N33989" s="404"/>
      <c r="O33989" s="404"/>
      <c r="P33989" s="404"/>
      <c r="Q33989" s="404"/>
      <c r="R33989" s="404"/>
      <c r="S33989" s="404"/>
      <c r="T33989" s="404"/>
    </row>
    <row r="33990" spans="12:20" ht="16.8">
      <c r="L33990" s="404"/>
      <c r="M33990" s="404"/>
      <c r="N33990" s="404"/>
      <c r="O33990" s="404"/>
      <c r="P33990" s="404"/>
      <c r="Q33990" s="404"/>
      <c r="R33990" s="404"/>
      <c r="S33990" s="404"/>
      <c r="T33990" s="404"/>
    </row>
    <row r="33991" spans="12:20" ht="16.8">
      <c r="L33991" s="404"/>
      <c r="M33991" s="404"/>
      <c r="N33991" s="404"/>
      <c r="O33991" s="404"/>
      <c r="P33991" s="404"/>
      <c r="Q33991" s="404"/>
      <c r="R33991" s="404"/>
      <c r="S33991" s="404"/>
      <c r="T33991" s="404"/>
    </row>
    <row r="33992" spans="12:20" ht="16.8">
      <c r="L33992" s="404"/>
      <c r="M33992" s="404"/>
      <c r="N33992" s="404"/>
      <c r="O33992" s="404"/>
      <c r="P33992" s="404"/>
      <c r="Q33992" s="404"/>
      <c r="R33992" s="404"/>
      <c r="S33992" s="404"/>
      <c r="T33992" s="404"/>
    </row>
    <row r="33993" spans="12:20" ht="16.8">
      <c r="L33993" s="404"/>
      <c r="M33993" s="404"/>
      <c r="N33993" s="404"/>
      <c r="O33993" s="404"/>
      <c r="P33993" s="404"/>
      <c r="Q33993" s="404"/>
      <c r="R33993" s="404"/>
      <c r="S33993" s="404"/>
      <c r="T33993" s="404"/>
    </row>
    <row r="33994" spans="12:20" ht="16.8">
      <c r="L33994" s="404"/>
      <c r="M33994" s="404"/>
      <c r="N33994" s="404"/>
      <c r="O33994" s="404"/>
      <c r="P33994" s="404"/>
      <c r="Q33994" s="404"/>
      <c r="R33994" s="404"/>
      <c r="S33994" s="404"/>
      <c r="T33994" s="404"/>
    </row>
    <row r="33995" spans="12:20" ht="16.8">
      <c r="L33995" s="404"/>
      <c r="M33995" s="404"/>
      <c r="N33995" s="404"/>
      <c r="O33995" s="404"/>
      <c r="P33995" s="404"/>
      <c r="Q33995" s="404"/>
      <c r="R33995" s="404"/>
      <c r="S33995" s="404"/>
      <c r="T33995" s="404"/>
    </row>
    <row r="33996" spans="12:20" ht="16.8">
      <c r="L33996" s="404"/>
      <c r="M33996" s="404"/>
      <c r="N33996" s="404"/>
      <c r="O33996" s="404"/>
      <c r="P33996" s="404"/>
      <c r="Q33996" s="404"/>
      <c r="R33996" s="404"/>
      <c r="S33996" s="404"/>
      <c r="T33996" s="404"/>
    </row>
    <row r="33997" spans="12:20" ht="16.8">
      <c r="L33997" s="404"/>
      <c r="M33997" s="404"/>
      <c r="N33997" s="404"/>
      <c r="O33997" s="404"/>
      <c r="P33997" s="404"/>
      <c r="Q33997" s="404"/>
      <c r="R33997" s="404"/>
      <c r="S33997" s="404"/>
      <c r="T33997" s="404"/>
    </row>
    <row r="33998" spans="12:20" ht="16.8">
      <c r="L33998" s="404"/>
      <c r="M33998" s="404"/>
      <c r="N33998" s="404"/>
      <c r="O33998" s="404"/>
      <c r="P33998" s="404"/>
      <c r="Q33998" s="404"/>
      <c r="R33998" s="404"/>
      <c r="S33998" s="404"/>
      <c r="T33998" s="404"/>
    </row>
    <row r="33999" spans="12:20" ht="16.8">
      <c r="L33999" s="404"/>
      <c r="M33999" s="404"/>
      <c r="N33999" s="404"/>
      <c r="O33999" s="404"/>
      <c r="P33999" s="404"/>
      <c r="Q33999" s="404"/>
      <c r="R33999" s="404"/>
      <c r="S33999" s="404"/>
      <c r="T33999" s="404"/>
    </row>
    <row r="34000" spans="12:20" ht="16.8">
      <c r="L34000" s="404"/>
      <c r="M34000" s="404"/>
      <c r="N34000" s="404"/>
      <c r="O34000" s="404"/>
      <c r="P34000" s="404"/>
      <c r="Q34000" s="404"/>
      <c r="R34000" s="404"/>
      <c r="S34000" s="404"/>
      <c r="T34000" s="404"/>
    </row>
    <row r="34001" spans="12:20" ht="16.8">
      <c r="L34001" s="404"/>
      <c r="M34001" s="404"/>
      <c r="N34001" s="404"/>
      <c r="O34001" s="404"/>
      <c r="P34001" s="404"/>
      <c r="Q34001" s="404"/>
      <c r="R34001" s="404"/>
      <c r="S34001" s="404"/>
      <c r="T34001" s="404"/>
    </row>
    <row r="34002" spans="12:20" ht="16.8">
      <c r="L34002" s="404"/>
      <c r="M34002" s="404"/>
      <c r="N34002" s="404"/>
      <c r="O34002" s="404"/>
      <c r="P34002" s="404"/>
      <c r="Q34002" s="404"/>
      <c r="R34002" s="404"/>
      <c r="S34002" s="404"/>
      <c r="T34002" s="404"/>
    </row>
    <row r="34003" spans="12:20" ht="16.8">
      <c r="L34003" s="404"/>
      <c r="M34003" s="404"/>
      <c r="N34003" s="404"/>
      <c r="O34003" s="404"/>
      <c r="P34003" s="404"/>
      <c r="Q34003" s="404"/>
      <c r="R34003" s="404"/>
      <c r="S34003" s="404"/>
      <c r="T34003" s="404"/>
    </row>
    <row r="34004" spans="12:20" ht="16.8">
      <c r="L34004" s="404"/>
      <c r="M34004" s="404"/>
      <c r="N34004" s="404"/>
      <c r="O34004" s="404"/>
      <c r="P34004" s="404"/>
      <c r="Q34004" s="404"/>
      <c r="R34004" s="404"/>
      <c r="S34004" s="404"/>
      <c r="T34004" s="404"/>
    </row>
    <row r="34005" spans="12:20" ht="16.8">
      <c r="L34005" s="404"/>
      <c r="M34005" s="404"/>
      <c r="N34005" s="404"/>
      <c r="O34005" s="404"/>
      <c r="P34005" s="404"/>
      <c r="Q34005" s="404"/>
      <c r="R34005" s="404"/>
      <c r="S34005" s="404"/>
      <c r="T34005" s="404"/>
    </row>
    <row r="34006" spans="12:20" ht="16.8">
      <c r="L34006" s="404"/>
      <c r="M34006" s="404"/>
      <c r="N34006" s="404"/>
      <c r="O34006" s="404"/>
      <c r="P34006" s="404"/>
      <c r="Q34006" s="404"/>
      <c r="R34006" s="404"/>
      <c r="S34006" s="404"/>
      <c r="T34006" s="404"/>
    </row>
    <row r="34007" spans="12:20" ht="16.8">
      <c r="L34007" s="404"/>
      <c r="M34007" s="404"/>
      <c r="N34007" s="404"/>
      <c r="O34007" s="404"/>
      <c r="P34007" s="404"/>
      <c r="Q34007" s="404"/>
      <c r="R34007" s="404"/>
      <c r="S34007" s="404"/>
      <c r="T34007" s="404"/>
    </row>
    <row r="34008" spans="12:20" ht="16.8">
      <c r="L34008" s="404"/>
      <c r="M34008" s="404"/>
      <c r="N34008" s="404"/>
      <c r="O34008" s="404"/>
      <c r="P34008" s="404"/>
      <c r="Q34008" s="404"/>
      <c r="R34008" s="404"/>
      <c r="S34008" s="404"/>
      <c r="T34008" s="404"/>
    </row>
    <row r="34009" spans="12:20" ht="16.8">
      <c r="L34009" s="404"/>
      <c r="M34009" s="404"/>
      <c r="N34009" s="404"/>
      <c r="O34009" s="404"/>
      <c r="P34009" s="404"/>
      <c r="Q34009" s="404"/>
      <c r="R34009" s="404"/>
      <c r="S34009" s="404"/>
      <c r="T34009" s="404"/>
    </row>
    <row r="34010" spans="12:20" ht="16.8">
      <c r="L34010" s="404"/>
      <c r="M34010" s="404"/>
      <c r="N34010" s="404"/>
      <c r="O34010" s="404"/>
      <c r="P34010" s="404"/>
      <c r="Q34010" s="404"/>
      <c r="R34010" s="404"/>
      <c r="S34010" s="404"/>
      <c r="T34010" s="404"/>
    </row>
    <row r="34011" spans="12:20" ht="16.8">
      <c r="L34011" s="404"/>
      <c r="M34011" s="404"/>
      <c r="N34011" s="404"/>
      <c r="O34011" s="404"/>
      <c r="P34011" s="404"/>
      <c r="Q34011" s="404"/>
      <c r="R34011" s="404"/>
      <c r="S34011" s="404"/>
      <c r="T34011" s="404"/>
    </row>
    <row r="34012" spans="12:20" ht="16.8">
      <c r="L34012" s="404"/>
      <c r="M34012" s="404"/>
      <c r="N34012" s="404"/>
      <c r="O34012" s="404"/>
      <c r="P34012" s="404"/>
      <c r="Q34012" s="404"/>
      <c r="R34012" s="404"/>
      <c r="S34012" s="404"/>
      <c r="T34012" s="404"/>
    </row>
    <row r="34013" spans="12:20" ht="16.8">
      <c r="L34013" s="404"/>
      <c r="M34013" s="404"/>
      <c r="N34013" s="404"/>
      <c r="O34013" s="404"/>
      <c r="P34013" s="404"/>
      <c r="Q34013" s="404"/>
      <c r="R34013" s="404"/>
      <c r="S34013" s="404"/>
      <c r="T34013" s="404"/>
    </row>
    <row r="34014" spans="12:20" ht="16.8">
      <c r="L34014" s="404"/>
      <c r="M34014" s="404"/>
      <c r="N34014" s="404"/>
      <c r="O34014" s="404"/>
      <c r="P34014" s="404"/>
      <c r="Q34014" s="404"/>
      <c r="R34014" s="404"/>
      <c r="S34014" s="404"/>
      <c r="T34014" s="404"/>
    </row>
    <row r="34015" spans="12:20" ht="16.8">
      <c r="L34015" s="404"/>
      <c r="M34015" s="404"/>
      <c r="N34015" s="404"/>
      <c r="O34015" s="404"/>
      <c r="P34015" s="404"/>
      <c r="Q34015" s="404"/>
      <c r="R34015" s="404"/>
      <c r="S34015" s="404"/>
      <c r="T34015" s="404"/>
    </row>
    <row r="34016" spans="12:20" ht="16.8">
      <c r="L34016" s="404"/>
      <c r="M34016" s="404"/>
      <c r="N34016" s="404"/>
      <c r="O34016" s="404"/>
      <c r="P34016" s="404"/>
      <c r="Q34016" s="404"/>
      <c r="R34016" s="404"/>
      <c r="S34016" s="404"/>
      <c r="T34016" s="404"/>
    </row>
    <row r="34017" spans="12:20" ht="16.8">
      <c r="L34017" s="404"/>
      <c r="M34017" s="404"/>
      <c r="N34017" s="404"/>
      <c r="O34017" s="404"/>
      <c r="P34017" s="404"/>
      <c r="Q34017" s="404"/>
      <c r="R34017" s="404"/>
      <c r="S34017" s="404"/>
      <c r="T34017" s="404"/>
    </row>
    <row r="34018" spans="12:20" ht="16.8">
      <c r="L34018" s="404"/>
      <c r="M34018" s="404"/>
      <c r="N34018" s="404"/>
      <c r="O34018" s="404"/>
      <c r="P34018" s="404"/>
      <c r="Q34018" s="404"/>
      <c r="R34018" s="404"/>
      <c r="S34018" s="404"/>
      <c r="T34018" s="404"/>
    </row>
    <row r="34019" spans="12:20" ht="16.8">
      <c r="L34019" s="404"/>
      <c r="M34019" s="404"/>
      <c r="N34019" s="404"/>
      <c r="O34019" s="404"/>
      <c r="P34019" s="404"/>
      <c r="Q34019" s="404"/>
      <c r="R34019" s="404"/>
      <c r="S34019" s="404"/>
      <c r="T34019" s="404"/>
    </row>
    <row r="34020" spans="12:20" ht="16.8">
      <c r="L34020" s="404"/>
      <c r="M34020" s="404"/>
      <c r="N34020" s="404"/>
      <c r="O34020" s="404"/>
      <c r="P34020" s="404"/>
      <c r="Q34020" s="404"/>
      <c r="R34020" s="404"/>
      <c r="S34020" s="404"/>
      <c r="T34020" s="404"/>
    </row>
    <row r="34021" spans="12:20" ht="16.8">
      <c r="L34021" s="404"/>
      <c r="M34021" s="404"/>
      <c r="N34021" s="404"/>
      <c r="O34021" s="404"/>
      <c r="P34021" s="404"/>
      <c r="Q34021" s="404"/>
      <c r="R34021" s="404"/>
      <c r="S34021" s="404"/>
      <c r="T34021" s="404"/>
    </row>
    <row r="34022" spans="12:20" ht="16.8">
      <c r="L34022" s="404"/>
      <c r="M34022" s="404"/>
      <c r="N34022" s="404"/>
      <c r="O34022" s="404"/>
      <c r="P34022" s="404"/>
      <c r="Q34022" s="404"/>
      <c r="R34022" s="404"/>
      <c r="S34022" s="404"/>
      <c r="T34022" s="404"/>
    </row>
    <row r="34023" spans="12:20" ht="16.8">
      <c r="L34023" s="404"/>
      <c r="M34023" s="404"/>
      <c r="N34023" s="404"/>
      <c r="O34023" s="404"/>
      <c r="P34023" s="404"/>
      <c r="Q34023" s="404"/>
      <c r="R34023" s="404"/>
      <c r="S34023" s="404"/>
      <c r="T34023" s="404"/>
    </row>
    <row r="34024" spans="12:20" ht="16.8">
      <c r="L34024" s="404"/>
      <c r="M34024" s="404"/>
      <c r="N34024" s="404"/>
      <c r="O34024" s="404"/>
      <c r="P34024" s="404"/>
      <c r="Q34024" s="404"/>
      <c r="R34024" s="404"/>
      <c r="S34024" s="404"/>
      <c r="T34024" s="404"/>
    </row>
    <row r="34025" spans="12:20" ht="16.8">
      <c r="L34025" s="404"/>
      <c r="M34025" s="404"/>
      <c r="N34025" s="404"/>
      <c r="O34025" s="404"/>
      <c r="P34025" s="404"/>
      <c r="Q34025" s="404"/>
      <c r="R34025" s="404"/>
      <c r="S34025" s="404"/>
      <c r="T34025" s="404"/>
    </row>
    <row r="34026" spans="12:20" ht="16.8">
      <c r="L34026" s="404"/>
      <c r="M34026" s="404"/>
      <c r="N34026" s="404"/>
      <c r="O34026" s="404"/>
      <c r="P34026" s="404"/>
      <c r="Q34026" s="404"/>
      <c r="R34026" s="404"/>
      <c r="S34026" s="404"/>
      <c r="T34026" s="404"/>
    </row>
    <row r="34027" spans="12:20" ht="16.8">
      <c r="L34027" s="404"/>
      <c r="M34027" s="404"/>
      <c r="N34027" s="404"/>
      <c r="O34027" s="404"/>
      <c r="P34027" s="404"/>
      <c r="Q34027" s="404"/>
      <c r="R34027" s="404"/>
      <c r="S34027" s="404"/>
      <c r="T34027" s="404"/>
    </row>
    <row r="34028" spans="12:20" ht="16.8">
      <c r="L34028" s="404"/>
      <c r="M34028" s="404"/>
      <c r="N34028" s="404"/>
      <c r="O34028" s="404"/>
      <c r="P34028" s="404"/>
      <c r="Q34028" s="404"/>
      <c r="R34028" s="404"/>
      <c r="S34028" s="404"/>
      <c r="T34028" s="404"/>
    </row>
    <row r="34029" spans="12:20" ht="16.8">
      <c r="L34029" s="404"/>
      <c r="M34029" s="404"/>
      <c r="N34029" s="404"/>
      <c r="O34029" s="404"/>
      <c r="P34029" s="404"/>
      <c r="Q34029" s="404"/>
      <c r="R34029" s="404"/>
      <c r="S34029" s="404"/>
      <c r="T34029" s="404"/>
    </row>
    <row r="34030" spans="12:20" ht="16.8">
      <c r="L34030" s="404"/>
      <c r="M34030" s="404"/>
      <c r="N34030" s="404"/>
      <c r="O34030" s="404"/>
      <c r="P34030" s="404"/>
      <c r="Q34030" s="404"/>
      <c r="R34030" s="404"/>
      <c r="S34030" s="404"/>
      <c r="T34030" s="404"/>
    </row>
    <row r="34031" spans="12:20" ht="16.8">
      <c r="L34031" s="404"/>
      <c r="M34031" s="404"/>
      <c r="N34031" s="404"/>
      <c r="O34031" s="404"/>
      <c r="P34031" s="404"/>
      <c r="Q34031" s="404"/>
      <c r="R34031" s="404"/>
      <c r="S34031" s="404"/>
      <c r="T34031" s="404"/>
    </row>
    <row r="34032" spans="12:20" ht="16.8">
      <c r="L34032" s="404"/>
      <c r="M34032" s="404"/>
      <c r="N34032" s="404"/>
      <c r="O34032" s="404"/>
      <c r="P34032" s="404"/>
      <c r="Q34032" s="404"/>
      <c r="R34032" s="404"/>
      <c r="S34032" s="404"/>
      <c r="T34032" s="404"/>
    </row>
    <row r="34033" spans="12:20" ht="16.8">
      <c r="L34033" s="404"/>
      <c r="M34033" s="404"/>
      <c r="N34033" s="404"/>
      <c r="O34033" s="404"/>
      <c r="P34033" s="404"/>
      <c r="Q34033" s="404"/>
      <c r="R34033" s="404"/>
      <c r="S34033" s="404"/>
      <c r="T34033" s="404"/>
    </row>
    <row r="34034" spans="12:20" ht="16.8">
      <c r="L34034" s="404"/>
      <c r="M34034" s="404"/>
      <c r="N34034" s="404"/>
      <c r="O34034" s="404"/>
      <c r="P34034" s="404"/>
      <c r="Q34034" s="404"/>
      <c r="R34034" s="404"/>
      <c r="S34034" s="404"/>
      <c r="T34034" s="404"/>
    </row>
    <row r="34035" spans="12:20" ht="16.8">
      <c r="L34035" s="404"/>
      <c r="M34035" s="404"/>
      <c r="N34035" s="404"/>
      <c r="O34035" s="404"/>
      <c r="P34035" s="404"/>
      <c r="Q34035" s="404"/>
      <c r="R34035" s="404"/>
      <c r="S34035" s="404"/>
      <c r="T34035" s="404"/>
    </row>
    <row r="34036" spans="12:20" ht="16.8">
      <c r="L34036" s="404"/>
      <c r="M34036" s="404"/>
      <c r="N34036" s="404"/>
      <c r="O34036" s="404"/>
      <c r="P34036" s="404"/>
      <c r="Q34036" s="404"/>
      <c r="R34036" s="404"/>
      <c r="S34036" s="404"/>
      <c r="T34036" s="404"/>
    </row>
    <row r="34037" spans="12:20" ht="16.8">
      <c r="L34037" s="404"/>
      <c r="M34037" s="404"/>
      <c r="N34037" s="404"/>
      <c r="O34037" s="404"/>
      <c r="P34037" s="404"/>
      <c r="Q34037" s="404"/>
      <c r="R34037" s="404"/>
      <c r="S34037" s="404"/>
      <c r="T34037" s="404"/>
    </row>
    <row r="34038" spans="12:20" ht="16.8">
      <c r="L34038" s="404"/>
      <c r="M34038" s="404"/>
      <c r="N34038" s="404"/>
      <c r="O34038" s="404"/>
      <c r="P34038" s="404"/>
      <c r="Q34038" s="404"/>
      <c r="R34038" s="404"/>
      <c r="S34038" s="404"/>
      <c r="T34038" s="404"/>
    </row>
    <row r="34039" spans="12:20" ht="16.8">
      <c r="L34039" s="404"/>
      <c r="M34039" s="404"/>
      <c r="N34039" s="404"/>
      <c r="O34039" s="404"/>
      <c r="P34039" s="404"/>
      <c r="Q34039" s="404"/>
      <c r="R34039" s="404"/>
      <c r="S34039" s="404"/>
      <c r="T34039" s="404"/>
    </row>
    <row r="34040" spans="12:20" ht="16.8">
      <c r="L34040" s="404"/>
      <c r="M34040" s="404"/>
      <c r="N34040" s="404"/>
      <c r="O34040" s="404"/>
      <c r="P34040" s="404"/>
      <c r="Q34040" s="404"/>
      <c r="R34040" s="404"/>
      <c r="S34040" s="404"/>
      <c r="T34040" s="404"/>
    </row>
    <row r="34041" spans="12:20" ht="16.8">
      <c r="L34041" s="404"/>
      <c r="M34041" s="404"/>
      <c r="N34041" s="404"/>
      <c r="O34041" s="404"/>
      <c r="P34041" s="404"/>
      <c r="Q34041" s="404"/>
      <c r="R34041" s="404"/>
      <c r="S34041" s="404"/>
      <c r="T34041" s="404"/>
    </row>
    <row r="34042" spans="12:20" ht="16.8">
      <c r="L34042" s="404"/>
      <c r="M34042" s="404"/>
      <c r="N34042" s="404"/>
      <c r="O34042" s="404"/>
      <c r="P34042" s="404"/>
      <c r="Q34042" s="404"/>
      <c r="R34042" s="404"/>
      <c r="S34042" s="404"/>
      <c r="T34042" s="404"/>
    </row>
    <row r="34043" spans="12:20" ht="16.8">
      <c r="L34043" s="404"/>
      <c r="M34043" s="404"/>
      <c r="N34043" s="404"/>
      <c r="O34043" s="404"/>
      <c r="P34043" s="404"/>
      <c r="Q34043" s="404"/>
      <c r="R34043" s="404"/>
      <c r="S34043" s="404"/>
      <c r="T34043" s="404"/>
    </row>
    <row r="34044" spans="12:20" ht="16.8">
      <c r="L34044" s="404"/>
      <c r="M34044" s="404"/>
      <c r="N34044" s="404"/>
      <c r="O34044" s="404"/>
      <c r="P34044" s="404"/>
      <c r="Q34044" s="404"/>
      <c r="R34044" s="404"/>
      <c r="S34044" s="404"/>
      <c r="T34044" s="404"/>
    </row>
    <row r="34045" spans="12:20" ht="16.8">
      <c r="L34045" s="404"/>
      <c r="M34045" s="404"/>
      <c r="N34045" s="404"/>
      <c r="O34045" s="404"/>
      <c r="P34045" s="404"/>
      <c r="Q34045" s="404"/>
      <c r="R34045" s="404"/>
      <c r="S34045" s="404"/>
      <c r="T34045" s="404"/>
    </row>
    <row r="34046" spans="12:20" ht="16.8">
      <c r="L34046" s="404"/>
      <c r="M34046" s="404"/>
      <c r="N34046" s="404"/>
      <c r="O34046" s="404"/>
      <c r="P34046" s="404"/>
      <c r="Q34046" s="404"/>
      <c r="R34046" s="404"/>
      <c r="S34046" s="404"/>
      <c r="T34046" s="404"/>
    </row>
    <row r="34047" spans="12:20" ht="16.8">
      <c r="L34047" s="404"/>
      <c r="M34047" s="404"/>
      <c r="N34047" s="404"/>
      <c r="O34047" s="404"/>
      <c r="P34047" s="404"/>
      <c r="Q34047" s="404"/>
      <c r="R34047" s="404"/>
      <c r="S34047" s="404"/>
      <c r="T34047" s="404"/>
    </row>
    <row r="34048" spans="12:20" ht="16.8">
      <c r="L34048" s="404"/>
      <c r="M34048" s="404"/>
      <c r="N34048" s="404"/>
      <c r="O34048" s="404"/>
      <c r="P34048" s="404"/>
      <c r="Q34048" s="404"/>
      <c r="R34048" s="404"/>
      <c r="S34048" s="404"/>
      <c r="T34048" s="404"/>
    </row>
    <row r="34049" spans="12:20" ht="16.8">
      <c r="L34049" s="404"/>
      <c r="M34049" s="404"/>
      <c r="N34049" s="404"/>
      <c r="O34049" s="404"/>
      <c r="P34049" s="404"/>
      <c r="Q34049" s="404"/>
      <c r="R34049" s="404"/>
      <c r="S34049" s="404"/>
      <c r="T34049" s="404"/>
    </row>
    <row r="34050" spans="12:20" ht="16.8">
      <c r="L34050" s="404"/>
      <c r="M34050" s="404"/>
      <c r="N34050" s="404"/>
      <c r="O34050" s="404"/>
      <c r="P34050" s="404"/>
      <c r="Q34050" s="404"/>
      <c r="R34050" s="404"/>
      <c r="S34050" s="404"/>
      <c r="T34050" s="404"/>
    </row>
    <row r="34051" spans="12:20" ht="16.8">
      <c r="L34051" s="404"/>
      <c r="M34051" s="404"/>
      <c r="N34051" s="404"/>
      <c r="O34051" s="404"/>
      <c r="P34051" s="404"/>
      <c r="Q34051" s="404"/>
      <c r="R34051" s="404"/>
      <c r="S34051" s="404"/>
      <c r="T34051" s="404"/>
    </row>
    <row r="34052" spans="12:20" ht="16.8">
      <c r="L34052" s="404"/>
      <c r="M34052" s="404"/>
      <c r="N34052" s="404"/>
      <c r="O34052" s="404"/>
      <c r="P34052" s="404"/>
      <c r="Q34052" s="404"/>
      <c r="R34052" s="404"/>
      <c r="S34052" s="404"/>
      <c r="T34052" s="404"/>
    </row>
    <row r="34053" spans="12:20" ht="16.8">
      <c r="L34053" s="404"/>
      <c r="M34053" s="404"/>
      <c r="N34053" s="404"/>
      <c r="O34053" s="404"/>
      <c r="P34053" s="404"/>
      <c r="Q34053" s="404"/>
      <c r="R34053" s="404"/>
      <c r="S34053" s="404"/>
      <c r="T34053" s="404"/>
    </row>
    <row r="34054" spans="12:20" ht="16.8">
      <c r="L34054" s="404"/>
      <c r="M34054" s="404"/>
      <c r="N34054" s="404"/>
      <c r="O34054" s="404"/>
      <c r="P34054" s="404"/>
      <c r="Q34054" s="404"/>
      <c r="R34054" s="404"/>
      <c r="S34054" s="404"/>
      <c r="T34054" s="404"/>
    </row>
    <row r="34055" spans="12:20" ht="16.8">
      <c r="L34055" s="404"/>
      <c r="M34055" s="404"/>
      <c r="N34055" s="404"/>
      <c r="O34055" s="404"/>
      <c r="P34055" s="404"/>
      <c r="Q34055" s="404"/>
      <c r="R34055" s="404"/>
      <c r="S34055" s="404"/>
      <c r="T34055" s="404"/>
    </row>
    <row r="34056" spans="12:20" ht="16.8">
      <c r="L34056" s="404"/>
      <c r="M34056" s="404"/>
      <c r="N34056" s="404"/>
      <c r="O34056" s="404"/>
      <c r="P34056" s="404"/>
      <c r="Q34056" s="404"/>
      <c r="R34056" s="404"/>
      <c r="S34056" s="404"/>
      <c r="T34056" s="404"/>
    </row>
    <row r="34057" spans="12:20" ht="16.8">
      <c r="L34057" s="404"/>
      <c r="M34057" s="404"/>
      <c r="N34057" s="404"/>
      <c r="O34057" s="404"/>
      <c r="P34057" s="404"/>
      <c r="Q34057" s="404"/>
      <c r="R34057" s="404"/>
      <c r="S34057" s="404"/>
      <c r="T34057" s="404"/>
    </row>
    <row r="34058" spans="12:20" ht="16.8">
      <c r="L34058" s="404"/>
      <c r="M34058" s="404"/>
      <c r="N34058" s="404"/>
      <c r="O34058" s="404"/>
      <c r="P34058" s="404"/>
      <c r="Q34058" s="404"/>
      <c r="R34058" s="404"/>
      <c r="S34058" s="404"/>
      <c r="T34058" s="404"/>
    </row>
    <row r="34059" spans="12:20" ht="16.8">
      <c r="L34059" s="404"/>
      <c r="M34059" s="404"/>
      <c r="N34059" s="404"/>
      <c r="O34059" s="404"/>
      <c r="P34059" s="404"/>
      <c r="Q34059" s="404"/>
      <c r="R34059" s="404"/>
      <c r="S34059" s="404"/>
      <c r="T34059" s="404"/>
    </row>
    <row r="34060" spans="12:20" ht="16.8">
      <c r="L34060" s="404"/>
      <c r="M34060" s="404"/>
      <c r="N34060" s="404"/>
      <c r="O34060" s="404"/>
      <c r="P34060" s="404"/>
      <c r="Q34060" s="404"/>
      <c r="R34060" s="404"/>
      <c r="S34060" s="404"/>
      <c r="T34060" s="404"/>
    </row>
    <row r="34061" spans="12:20" ht="16.8">
      <c r="L34061" s="404"/>
      <c r="M34061" s="404"/>
      <c r="N34061" s="404"/>
      <c r="O34061" s="404"/>
      <c r="P34061" s="404"/>
      <c r="Q34061" s="404"/>
      <c r="R34061" s="404"/>
      <c r="S34061" s="404"/>
      <c r="T34061" s="404"/>
    </row>
    <row r="34062" spans="12:20" ht="16.8">
      <c r="L34062" s="404"/>
      <c r="M34062" s="404"/>
      <c r="N34062" s="404"/>
      <c r="O34062" s="404"/>
      <c r="P34062" s="404"/>
      <c r="Q34062" s="404"/>
      <c r="R34062" s="404"/>
      <c r="S34062" s="404"/>
      <c r="T34062" s="404"/>
    </row>
    <row r="34063" spans="12:20" ht="16.8">
      <c r="L34063" s="404"/>
      <c r="M34063" s="404"/>
      <c r="N34063" s="404"/>
      <c r="O34063" s="404"/>
      <c r="P34063" s="404"/>
      <c r="Q34063" s="404"/>
      <c r="R34063" s="404"/>
      <c r="S34063" s="404"/>
      <c r="T34063" s="404"/>
    </row>
    <row r="34064" spans="12:20" ht="16.8">
      <c r="L34064" s="404"/>
      <c r="M34064" s="404"/>
      <c r="N34064" s="404"/>
      <c r="O34064" s="404"/>
      <c r="P34064" s="404"/>
      <c r="Q34064" s="404"/>
      <c r="R34064" s="404"/>
      <c r="S34064" s="404"/>
      <c r="T34064" s="404"/>
    </row>
    <row r="34065" spans="12:20" ht="16.8">
      <c r="L34065" s="404"/>
      <c r="M34065" s="404"/>
      <c r="N34065" s="404"/>
      <c r="O34065" s="404"/>
      <c r="P34065" s="404"/>
      <c r="Q34065" s="404"/>
      <c r="R34065" s="404"/>
      <c r="S34065" s="404"/>
      <c r="T34065" s="404"/>
    </row>
    <row r="34066" spans="12:20" ht="16.8">
      <c r="L34066" s="404"/>
      <c r="M34066" s="404"/>
      <c r="N34066" s="404"/>
      <c r="O34066" s="404"/>
      <c r="P34066" s="404"/>
      <c r="Q34066" s="404"/>
      <c r="R34066" s="404"/>
      <c r="S34066" s="404"/>
      <c r="T34066" s="404"/>
    </row>
    <row r="34067" spans="12:20" ht="16.8">
      <c r="L34067" s="404"/>
      <c r="M34067" s="404"/>
      <c r="N34067" s="404"/>
      <c r="O34067" s="404"/>
      <c r="P34067" s="404"/>
      <c r="Q34067" s="404"/>
      <c r="R34067" s="404"/>
      <c r="S34067" s="404"/>
      <c r="T34067" s="404"/>
    </row>
    <row r="34068" spans="12:20" ht="16.8">
      <c r="L34068" s="404"/>
      <c r="M34068" s="404"/>
      <c r="N34068" s="404"/>
      <c r="O34068" s="404"/>
      <c r="P34068" s="404"/>
      <c r="Q34068" s="404"/>
      <c r="R34068" s="404"/>
      <c r="S34068" s="404"/>
      <c r="T34068" s="404"/>
    </row>
    <row r="34069" spans="12:20" ht="16.8">
      <c r="L34069" s="404"/>
      <c r="M34069" s="404"/>
      <c r="N34069" s="404"/>
      <c r="O34069" s="404"/>
      <c r="P34069" s="404"/>
      <c r="Q34069" s="404"/>
      <c r="R34069" s="404"/>
      <c r="S34069" s="404"/>
      <c r="T34069" s="404"/>
    </row>
    <row r="34070" spans="12:20" ht="16.8">
      <c r="L34070" s="404"/>
      <c r="M34070" s="404"/>
      <c r="N34070" s="404"/>
      <c r="O34070" s="404"/>
      <c r="P34070" s="404"/>
      <c r="Q34070" s="404"/>
      <c r="R34070" s="404"/>
      <c r="S34070" s="404"/>
      <c r="T34070" s="404"/>
    </row>
    <row r="34071" spans="12:20" ht="16.8">
      <c r="L34071" s="404"/>
      <c r="M34071" s="404"/>
      <c r="N34071" s="404"/>
      <c r="O34071" s="404"/>
      <c r="P34071" s="404"/>
      <c r="Q34071" s="404"/>
      <c r="R34071" s="404"/>
      <c r="S34071" s="404"/>
      <c r="T34071" s="404"/>
    </row>
    <row r="34072" spans="12:20" ht="16.8">
      <c r="L34072" s="404"/>
      <c r="M34072" s="404"/>
      <c r="N34072" s="404"/>
      <c r="O34072" s="404"/>
      <c r="P34072" s="404"/>
      <c r="Q34072" s="404"/>
      <c r="R34072" s="404"/>
      <c r="S34072" s="404"/>
      <c r="T34072" s="404"/>
    </row>
    <row r="34073" spans="12:20" ht="16.8">
      <c r="L34073" s="404"/>
      <c r="M34073" s="404"/>
      <c r="N34073" s="404"/>
      <c r="O34073" s="404"/>
      <c r="P34073" s="404"/>
      <c r="Q34073" s="404"/>
      <c r="R34073" s="404"/>
      <c r="S34073" s="404"/>
      <c r="T34073" s="404"/>
    </row>
    <row r="34074" spans="12:20" ht="16.8">
      <c r="L34074" s="404"/>
      <c r="M34074" s="404"/>
      <c r="N34074" s="404"/>
      <c r="O34074" s="404"/>
      <c r="P34074" s="404"/>
      <c r="Q34074" s="404"/>
      <c r="R34074" s="404"/>
      <c r="S34074" s="404"/>
      <c r="T34074" s="404"/>
    </row>
    <row r="34075" spans="12:20" ht="16.8">
      <c r="L34075" s="404"/>
      <c r="M34075" s="404"/>
      <c r="N34075" s="404"/>
      <c r="O34075" s="404"/>
      <c r="P34075" s="404"/>
      <c r="Q34075" s="404"/>
      <c r="R34075" s="404"/>
      <c r="S34075" s="404"/>
      <c r="T34075" s="404"/>
    </row>
    <row r="34076" spans="12:20" ht="16.8">
      <c r="L34076" s="404"/>
      <c r="M34076" s="404"/>
      <c r="N34076" s="404"/>
      <c r="O34076" s="404"/>
      <c r="P34076" s="404"/>
      <c r="Q34076" s="404"/>
      <c r="R34076" s="404"/>
      <c r="S34076" s="404"/>
      <c r="T34076" s="404"/>
    </row>
    <row r="34077" spans="12:20" ht="16.8">
      <c r="L34077" s="404"/>
      <c r="M34077" s="404"/>
      <c r="N34077" s="404"/>
      <c r="O34077" s="404"/>
      <c r="P34077" s="404"/>
      <c r="Q34077" s="404"/>
      <c r="R34077" s="404"/>
      <c r="S34077" s="404"/>
      <c r="T34077" s="404"/>
    </row>
    <row r="34078" spans="12:20" ht="16.8">
      <c r="L34078" s="404"/>
      <c r="M34078" s="404"/>
      <c r="N34078" s="404"/>
      <c r="O34078" s="404"/>
      <c r="P34078" s="404"/>
      <c r="Q34078" s="404"/>
      <c r="R34078" s="404"/>
      <c r="S34078" s="404"/>
      <c r="T34078" s="404"/>
    </row>
    <row r="34079" spans="12:20" ht="16.8">
      <c r="L34079" s="404"/>
      <c r="M34079" s="404"/>
      <c r="N34079" s="404"/>
      <c r="O34079" s="404"/>
      <c r="P34079" s="404"/>
      <c r="Q34079" s="404"/>
      <c r="R34079" s="404"/>
      <c r="S34079" s="404"/>
      <c r="T34079" s="404"/>
    </row>
    <row r="34080" spans="12:20" ht="16.8">
      <c r="L34080" s="404"/>
      <c r="M34080" s="404"/>
      <c r="N34080" s="404"/>
      <c r="O34080" s="404"/>
      <c r="P34080" s="404"/>
      <c r="Q34080" s="404"/>
      <c r="R34080" s="404"/>
      <c r="S34080" s="404"/>
      <c r="T34080" s="404"/>
    </row>
    <row r="34081" spans="12:20" ht="16.8">
      <c r="L34081" s="404"/>
      <c r="M34081" s="404"/>
      <c r="N34081" s="404"/>
      <c r="O34081" s="404"/>
      <c r="P34081" s="404"/>
      <c r="Q34081" s="404"/>
      <c r="R34081" s="404"/>
      <c r="S34081" s="404"/>
      <c r="T34081" s="404"/>
    </row>
    <row r="34082" spans="12:20" ht="16.8">
      <c r="L34082" s="404"/>
      <c r="M34082" s="404"/>
      <c r="N34082" s="404"/>
      <c r="O34082" s="404"/>
      <c r="P34082" s="404"/>
      <c r="Q34082" s="404"/>
      <c r="R34082" s="404"/>
      <c r="S34082" s="404"/>
      <c r="T34082" s="404"/>
    </row>
    <row r="34083" spans="12:20" ht="16.8">
      <c r="L34083" s="404"/>
      <c r="M34083" s="404"/>
      <c r="N34083" s="404"/>
      <c r="O34083" s="404"/>
      <c r="P34083" s="404"/>
      <c r="Q34083" s="404"/>
      <c r="R34083" s="404"/>
      <c r="S34083" s="404"/>
      <c r="T34083" s="404"/>
    </row>
    <row r="34084" spans="12:20" ht="16.8">
      <c r="L34084" s="404"/>
      <c r="M34084" s="404"/>
      <c r="N34084" s="404"/>
      <c r="O34084" s="404"/>
      <c r="P34084" s="404"/>
      <c r="Q34084" s="404"/>
      <c r="R34084" s="404"/>
      <c r="S34084" s="404"/>
      <c r="T34084" s="404"/>
    </row>
    <row r="34085" spans="12:20" ht="16.8">
      <c r="L34085" s="404"/>
      <c r="M34085" s="404"/>
      <c r="N34085" s="404"/>
      <c r="O34085" s="404"/>
      <c r="P34085" s="404"/>
      <c r="Q34085" s="404"/>
      <c r="R34085" s="404"/>
      <c r="S34085" s="404"/>
      <c r="T34085" s="404"/>
    </row>
    <row r="34086" spans="12:20" ht="16.8">
      <c r="L34086" s="404"/>
      <c r="M34086" s="404"/>
      <c r="N34086" s="404"/>
      <c r="O34086" s="404"/>
      <c r="P34086" s="404"/>
      <c r="Q34086" s="404"/>
      <c r="R34086" s="404"/>
      <c r="S34086" s="404"/>
      <c r="T34086" s="404"/>
    </row>
    <row r="34087" spans="12:20" ht="16.8">
      <c r="L34087" s="404"/>
      <c r="M34087" s="404"/>
      <c r="N34087" s="404"/>
      <c r="O34087" s="404"/>
      <c r="P34087" s="404"/>
      <c r="Q34087" s="404"/>
      <c r="R34087" s="404"/>
      <c r="S34087" s="404"/>
      <c r="T34087" s="404"/>
    </row>
    <row r="34088" spans="12:20" ht="16.8">
      <c r="L34088" s="404"/>
      <c r="M34088" s="404"/>
      <c r="N34088" s="404"/>
      <c r="O34088" s="404"/>
      <c r="P34088" s="404"/>
      <c r="Q34088" s="404"/>
      <c r="R34088" s="404"/>
      <c r="S34088" s="404"/>
      <c r="T34088" s="404"/>
    </row>
    <row r="34089" spans="12:20" ht="16.8">
      <c r="L34089" s="404"/>
      <c r="M34089" s="404"/>
      <c r="N34089" s="404"/>
      <c r="O34089" s="404"/>
      <c r="P34089" s="404"/>
      <c r="Q34089" s="404"/>
      <c r="R34089" s="404"/>
      <c r="S34089" s="404"/>
      <c r="T34089" s="404"/>
    </row>
    <row r="34090" spans="12:20" ht="16.8">
      <c r="L34090" s="404"/>
      <c r="M34090" s="404"/>
      <c r="N34090" s="404"/>
      <c r="O34090" s="404"/>
      <c r="P34090" s="404"/>
      <c r="Q34090" s="404"/>
      <c r="R34090" s="404"/>
      <c r="S34090" s="404"/>
      <c r="T34090" s="404"/>
    </row>
    <row r="34091" spans="12:20" ht="16.8">
      <c r="L34091" s="404"/>
      <c r="M34091" s="404"/>
      <c r="N34091" s="404"/>
      <c r="O34091" s="404"/>
      <c r="P34091" s="404"/>
      <c r="Q34091" s="404"/>
      <c r="R34091" s="404"/>
      <c r="S34091" s="404"/>
      <c r="T34091" s="404"/>
    </row>
    <row r="34092" spans="12:20" ht="16.8">
      <c r="L34092" s="404"/>
      <c r="M34092" s="404"/>
      <c r="N34092" s="404"/>
      <c r="O34092" s="404"/>
      <c r="P34092" s="404"/>
      <c r="Q34092" s="404"/>
      <c r="R34092" s="404"/>
      <c r="S34092" s="404"/>
      <c r="T34092" s="404"/>
    </row>
    <row r="34093" spans="12:20" ht="16.8">
      <c r="L34093" s="404"/>
      <c r="M34093" s="404"/>
      <c r="N34093" s="404"/>
      <c r="O34093" s="404"/>
      <c r="P34093" s="404"/>
      <c r="Q34093" s="404"/>
      <c r="R34093" s="404"/>
      <c r="S34093" s="404"/>
      <c r="T34093" s="404"/>
    </row>
    <row r="34094" spans="12:20" ht="16.8">
      <c r="L34094" s="404"/>
      <c r="M34094" s="404"/>
      <c r="N34094" s="404"/>
      <c r="O34094" s="404"/>
      <c r="P34094" s="404"/>
      <c r="Q34094" s="404"/>
      <c r="R34094" s="404"/>
      <c r="S34094" s="404"/>
      <c r="T34094" s="404"/>
    </row>
    <row r="34095" spans="12:20" ht="16.8">
      <c r="L34095" s="404"/>
      <c r="M34095" s="404"/>
      <c r="N34095" s="404"/>
      <c r="O34095" s="404"/>
      <c r="P34095" s="404"/>
      <c r="Q34095" s="404"/>
      <c r="R34095" s="404"/>
      <c r="S34095" s="404"/>
      <c r="T34095" s="404"/>
    </row>
    <row r="34096" spans="12:20" ht="16.8">
      <c r="L34096" s="404"/>
      <c r="M34096" s="404"/>
      <c r="N34096" s="404"/>
      <c r="O34096" s="404"/>
      <c r="P34096" s="404"/>
      <c r="Q34096" s="404"/>
      <c r="R34096" s="404"/>
      <c r="S34096" s="404"/>
      <c r="T34096" s="404"/>
    </row>
    <row r="34097" spans="12:20" ht="16.8">
      <c r="L34097" s="404"/>
      <c r="M34097" s="404"/>
      <c r="N34097" s="404"/>
      <c r="O34097" s="404"/>
      <c r="P34097" s="404"/>
      <c r="Q34097" s="404"/>
      <c r="R34097" s="404"/>
      <c r="S34097" s="404"/>
      <c r="T34097" s="404"/>
    </row>
    <row r="34098" spans="12:20" ht="16.8">
      <c r="L34098" s="404"/>
      <c r="M34098" s="404"/>
      <c r="N34098" s="404"/>
      <c r="O34098" s="404"/>
      <c r="P34098" s="404"/>
      <c r="Q34098" s="404"/>
      <c r="R34098" s="404"/>
      <c r="S34098" s="404"/>
      <c r="T34098" s="404"/>
    </row>
    <row r="34099" spans="12:20" ht="16.8">
      <c r="L34099" s="404"/>
      <c r="M34099" s="404"/>
      <c r="N34099" s="404"/>
      <c r="O34099" s="404"/>
      <c r="P34099" s="404"/>
      <c r="Q34099" s="404"/>
      <c r="R34099" s="404"/>
      <c r="S34099" s="404"/>
      <c r="T34099" s="404"/>
    </row>
    <row r="34100" spans="12:20" ht="16.8">
      <c r="L34100" s="404"/>
      <c r="M34100" s="404"/>
      <c r="N34100" s="404"/>
      <c r="O34100" s="404"/>
      <c r="P34100" s="404"/>
      <c r="Q34100" s="404"/>
      <c r="R34100" s="404"/>
      <c r="S34100" s="404"/>
      <c r="T34100" s="404"/>
    </row>
    <row r="34101" spans="12:20" ht="16.8">
      <c r="L34101" s="404"/>
      <c r="M34101" s="404"/>
      <c r="N34101" s="404"/>
      <c r="O34101" s="404"/>
      <c r="P34101" s="404"/>
      <c r="Q34101" s="404"/>
      <c r="R34101" s="404"/>
      <c r="S34101" s="404"/>
      <c r="T34101" s="404"/>
    </row>
    <row r="34102" spans="12:20" ht="16.8">
      <c r="L34102" s="404"/>
      <c r="M34102" s="404"/>
      <c r="N34102" s="404"/>
      <c r="O34102" s="404"/>
      <c r="P34102" s="404"/>
      <c r="Q34102" s="404"/>
      <c r="R34102" s="404"/>
      <c r="S34102" s="404"/>
      <c r="T34102" s="404"/>
    </row>
    <row r="34103" spans="12:20" ht="16.8">
      <c r="L34103" s="404"/>
      <c r="M34103" s="404"/>
      <c r="N34103" s="404"/>
      <c r="O34103" s="404"/>
      <c r="P34103" s="404"/>
      <c r="Q34103" s="404"/>
      <c r="R34103" s="404"/>
      <c r="S34103" s="404"/>
      <c r="T34103" s="404"/>
    </row>
    <row r="34104" spans="12:20" ht="16.8">
      <c r="L34104" s="404"/>
      <c r="M34104" s="404"/>
      <c r="N34104" s="404"/>
      <c r="O34104" s="404"/>
      <c r="P34104" s="404"/>
      <c r="Q34104" s="404"/>
      <c r="R34104" s="404"/>
      <c r="S34104" s="404"/>
      <c r="T34104" s="404"/>
    </row>
    <row r="34105" spans="12:20" ht="16.8">
      <c r="L34105" s="404"/>
      <c r="M34105" s="404"/>
      <c r="N34105" s="404"/>
      <c r="O34105" s="404"/>
      <c r="P34105" s="404"/>
      <c r="Q34105" s="404"/>
      <c r="R34105" s="404"/>
      <c r="S34105" s="404"/>
      <c r="T34105" s="404"/>
    </row>
    <row r="34106" spans="12:20" ht="16.8">
      <c r="L34106" s="404"/>
      <c r="M34106" s="404"/>
      <c r="N34106" s="404"/>
      <c r="O34106" s="404"/>
      <c r="P34106" s="404"/>
      <c r="Q34106" s="404"/>
      <c r="R34106" s="404"/>
      <c r="S34106" s="404"/>
      <c r="T34106" s="404"/>
    </row>
    <row r="34107" spans="12:20" ht="16.8">
      <c r="L34107" s="404"/>
      <c r="M34107" s="404"/>
      <c r="N34107" s="404"/>
      <c r="O34107" s="404"/>
      <c r="P34107" s="404"/>
      <c r="Q34107" s="404"/>
      <c r="R34107" s="404"/>
      <c r="S34107" s="404"/>
      <c r="T34107" s="404"/>
    </row>
    <row r="34108" spans="12:20" ht="16.8">
      <c r="L34108" s="404"/>
      <c r="M34108" s="404"/>
      <c r="N34108" s="404"/>
      <c r="O34108" s="404"/>
      <c r="P34108" s="404"/>
      <c r="Q34108" s="404"/>
      <c r="R34108" s="404"/>
      <c r="S34108" s="404"/>
      <c r="T34108" s="404"/>
    </row>
    <row r="34109" spans="12:20" ht="16.8">
      <c r="L34109" s="404"/>
      <c r="M34109" s="404"/>
      <c r="N34109" s="404"/>
      <c r="O34109" s="404"/>
      <c r="P34109" s="404"/>
      <c r="Q34109" s="404"/>
      <c r="R34109" s="404"/>
      <c r="S34109" s="404"/>
      <c r="T34109" s="404"/>
    </row>
    <row r="34110" spans="12:20" ht="16.8">
      <c r="L34110" s="404"/>
      <c r="M34110" s="404"/>
      <c r="N34110" s="404"/>
      <c r="O34110" s="404"/>
      <c r="P34110" s="404"/>
      <c r="Q34110" s="404"/>
      <c r="R34110" s="404"/>
      <c r="S34110" s="404"/>
      <c r="T34110" s="404"/>
    </row>
    <row r="34111" spans="12:20" ht="16.8">
      <c r="L34111" s="404"/>
      <c r="M34111" s="404"/>
      <c r="N34111" s="404"/>
      <c r="O34111" s="404"/>
      <c r="P34111" s="404"/>
      <c r="Q34111" s="404"/>
      <c r="R34111" s="404"/>
      <c r="S34111" s="404"/>
      <c r="T34111" s="404"/>
    </row>
    <row r="34112" spans="12:20" ht="16.8">
      <c r="L34112" s="404"/>
      <c r="M34112" s="404"/>
      <c r="N34112" s="404"/>
      <c r="O34112" s="404"/>
      <c r="P34112" s="404"/>
      <c r="Q34112" s="404"/>
      <c r="R34112" s="404"/>
      <c r="S34112" s="404"/>
      <c r="T34112" s="404"/>
    </row>
    <row r="34113" spans="12:20" ht="16.8">
      <c r="L34113" s="404"/>
      <c r="M34113" s="404"/>
      <c r="N34113" s="404"/>
      <c r="O34113" s="404"/>
      <c r="P34113" s="404"/>
      <c r="Q34113" s="404"/>
      <c r="R34113" s="404"/>
      <c r="S34113" s="404"/>
      <c r="T34113" s="404"/>
    </row>
    <row r="34114" spans="12:20" ht="16.8">
      <c r="L34114" s="404"/>
      <c r="M34114" s="404"/>
      <c r="N34114" s="404"/>
      <c r="O34114" s="404"/>
      <c r="P34114" s="404"/>
      <c r="Q34114" s="404"/>
      <c r="R34114" s="404"/>
      <c r="S34114" s="404"/>
      <c r="T34114" s="404"/>
    </row>
    <row r="34115" spans="12:20" ht="16.8">
      <c r="L34115" s="404"/>
      <c r="M34115" s="404"/>
      <c r="N34115" s="404"/>
      <c r="O34115" s="404"/>
      <c r="P34115" s="404"/>
      <c r="Q34115" s="404"/>
      <c r="R34115" s="404"/>
      <c r="S34115" s="404"/>
      <c r="T34115" s="404"/>
    </row>
    <row r="34116" spans="12:20" ht="16.8">
      <c r="L34116" s="404"/>
      <c r="M34116" s="404"/>
      <c r="N34116" s="404"/>
      <c r="O34116" s="404"/>
      <c r="P34116" s="404"/>
      <c r="Q34116" s="404"/>
      <c r="R34116" s="404"/>
      <c r="S34116" s="404"/>
      <c r="T34116" s="404"/>
    </row>
    <row r="34117" spans="12:20" ht="16.8">
      <c r="L34117" s="404"/>
      <c r="M34117" s="404"/>
      <c r="N34117" s="404"/>
      <c r="O34117" s="404"/>
      <c r="P34117" s="404"/>
      <c r="Q34117" s="404"/>
      <c r="R34117" s="404"/>
      <c r="S34117" s="404"/>
      <c r="T34117" s="404"/>
    </row>
    <row r="34118" spans="12:20" ht="16.8">
      <c r="L34118" s="404"/>
      <c r="M34118" s="404"/>
      <c r="N34118" s="404"/>
      <c r="O34118" s="404"/>
      <c r="P34118" s="404"/>
      <c r="Q34118" s="404"/>
      <c r="R34118" s="404"/>
      <c r="S34118" s="404"/>
      <c r="T34118" s="404"/>
    </row>
    <row r="34119" spans="12:20" ht="16.8">
      <c r="L34119" s="404"/>
      <c r="M34119" s="404"/>
      <c r="N34119" s="404"/>
      <c r="O34119" s="404"/>
      <c r="P34119" s="404"/>
      <c r="Q34119" s="404"/>
      <c r="R34119" s="404"/>
      <c r="S34119" s="404"/>
      <c r="T34119" s="404"/>
    </row>
    <row r="34120" spans="12:20" ht="16.8">
      <c r="L34120" s="404"/>
      <c r="M34120" s="404"/>
      <c r="N34120" s="404"/>
      <c r="O34120" s="404"/>
      <c r="P34120" s="404"/>
      <c r="Q34120" s="404"/>
      <c r="R34120" s="404"/>
      <c r="S34120" s="404"/>
      <c r="T34120" s="404"/>
    </row>
    <row r="34121" spans="12:20" ht="16.8">
      <c r="L34121" s="404"/>
      <c r="M34121" s="404"/>
      <c r="N34121" s="404"/>
      <c r="O34121" s="404"/>
      <c r="P34121" s="404"/>
      <c r="Q34121" s="404"/>
      <c r="R34121" s="404"/>
      <c r="S34121" s="404"/>
      <c r="T34121" s="404"/>
    </row>
    <row r="34122" spans="12:20" ht="16.8">
      <c r="L34122" s="404"/>
      <c r="M34122" s="404"/>
      <c r="N34122" s="404"/>
      <c r="O34122" s="404"/>
      <c r="P34122" s="404"/>
      <c r="Q34122" s="404"/>
      <c r="R34122" s="404"/>
      <c r="S34122" s="404"/>
      <c r="T34122" s="404"/>
    </row>
    <row r="34123" spans="12:20" ht="16.8">
      <c r="L34123" s="404"/>
      <c r="M34123" s="404"/>
      <c r="N34123" s="404"/>
      <c r="O34123" s="404"/>
      <c r="P34123" s="404"/>
      <c r="Q34123" s="404"/>
      <c r="R34123" s="404"/>
      <c r="S34123" s="404"/>
      <c r="T34123" s="404"/>
    </row>
    <row r="34124" spans="12:20" ht="16.8">
      <c r="L34124" s="404"/>
      <c r="M34124" s="404"/>
      <c r="N34124" s="404"/>
      <c r="O34124" s="404"/>
      <c r="P34124" s="404"/>
      <c r="Q34124" s="404"/>
      <c r="R34124" s="404"/>
      <c r="S34124" s="404"/>
      <c r="T34124" s="404"/>
    </row>
    <row r="34125" spans="12:20" ht="16.8">
      <c r="L34125" s="404"/>
      <c r="M34125" s="404"/>
      <c r="N34125" s="404"/>
      <c r="O34125" s="404"/>
      <c r="P34125" s="404"/>
      <c r="Q34125" s="404"/>
      <c r="R34125" s="404"/>
      <c r="S34125" s="404"/>
      <c r="T34125" s="404"/>
    </row>
    <row r="34126" spans="12:20" ht="16.8">
      <c r="L34126" s="404"/>
      <c r="M34126" s="404"/>
      <c r="N34126" s="404"/>
      <c r="O34126" s="404"/>
      <c r="P34126" s="404"/>
      <c r="Q34126" s="404"/>
      <c r="R34126" s="404"/>
      <c r="S34126" s="404"/>
      <c r="T34126" s="404"/>
    </row>
    <row r="34127" spans="12:20" ht="16.8">
      <c r="L34127" s="404"/>
      <c r="M34127" s="404"/>
      <c r="N34127" s="404"/>
      <c r="O34127" s="404"/>
      <c r="P34127" s="404"/>
      <c r="Q34127" s="404"/>
      <c r="R34127" s="404"/>
      <c r="S34127" s="404"/>
      <c r="T34127" s="404"/>
    </row>
    <row r="34128" spans="12:20" ht="16.8">
      <c r="L34128" s="404"/>
      <c r="M34128" s="404"/>
      <c r="N34128" s="404"/>
      <c r="O34128" s="404"/>
      <c r="P34128" s="404"/>
      <c r="Q34128" s="404"/>
      <c r="R34128" s="404"/>
      <c r="S34128" s="404"/>
      <c r="T34128" s="404"/>
    </row>
    <row r="34129" spans="12:20" ht="16.8">
      <c r="L34129" s="404"/>
      <c r="M34129" s="404"/>
      <c r="N34129" s="404"/>
      <c r="O34129" s="404"/>
      <c r="P34129" s="404"/>
      <c r="Q34129" s="404"/>
      <c r="R34129" s="404"/>
      <c r="S34129" s="404"/>
      <c r="T34129" s="404"/>
    </row>
    <row r="34130" spans="12:20" ht="16.8">
      <c r="L34130" s="404"/>
      <c r="M34130" s="404"/>
      <c r="N34130" s="404"/>
      <c r="O34130" s="404"/>
      <c r="P34130" s="404"/>
      <c r="Q34130" s="404"/>
      <c r="R34130" s="404"/>
      <c r="S34130" s="404"/>
      <c r="T34130" s="404"/>
    </row>
    <row r="34131" spans="12:20" ht="16.8">
      <c r="L34131" s="404"/>
      <c r="M34131" s="404"/>
      <c r="N34131" s="404"/>
      <c r="O34131" s="404"/>
      <c r="P34131" s="404"/>
      <c r="Q34131" s="404"/>
      <c r="R34131" s="404"/>
      <c r="S34131" s="404"/>
      <c r="T34131" s="404"/>
    </row>
    <row r="34132" spans="12:20" ht="16.8">
      <c r="L34132" s="404"/>
      <c r="M34132" s="404"/>
      <c r="N34132" s="404"/>
      <c r="O34132" s="404"/>
      <c r="P34132" s="404"/>
      <c r="Q34132" s="404"/>
      <c r="R34132" s="404"/>
      <c r="S34132" s="404"/>
      <c r="T34132" s="404"/>
    </row>
    <row r="34133" spans="12:20" ht="16.8">
      <c r="L34133" s="404"/>
      <c r="M34133" s="404"/>
      <c r="N34133" s="404"/>
      <c r="O34133" s="404"/>
      <c r="P34133" s="404"/>
      <c r="Q34133" s="404"/>
      <c r="R34133" s="404"/>
      <c r="S34133" s="404"/>
      <c r="T34133" s="404"/>
    </row>
    <row r="34134" spans="12:20" ht="16.8">
      <c r="L34134" s="404"/>
      <c r="M34134" s="404"/>
      <c r="N34134" s="404"/>
      <c r="O34134" s="404"/>
      <c r="P34134" s="404"/>
      <c r="Q34134" s="404"/>
      <c r="R34134" s="404"/>
      <c r="S34134" s="404"/>
      <c r="T34134" s="404"/>
    </row>
    <row r="34135" spans="12:20" ht="16.8">
      <c r="L34135" s="404"/>
      <c r="M34135" s="404"/>
      <c r="N34135" s="404"/>
      <c r="O34135" s="404"/>
      <c r="P34135" s="404"/>
      <c r="Q34135" s="404"/>
      <c r="R34135" s="404"/>
      <c r="S34135" s="404"/>
      <c r="T34135" s="404"/>
    </row>
    <row r="34136" spans="12:20" ht="16.8">
      <c r="L34136" s="404"/>
      <c r="M34136" s="404"/>
      <c r="N34136" s="404"/>
      <c r="O34136" s="404"/>
      <c r="P34136" s="404"/>
      <c r="Q34136" s="404"/>
      <c r="R34136" s="404"/>
      <c r="S34136" s="404"/>
      <c r="T34136" s="404"/>
    </row>
    <row r="34137" spans="12:20" ht="16.8">
      <c r="L34137" s="404"/>
      <c r="M34137" s="404"/>
      <c r="N34137" s="404"/>
      <c r="O34137" s="404"/>
      <c r="P34137" s="404"/>
      <c r="Q34137" s="404"/>
      <c r="R34137" s="404"/>
      <c r="S34137" s="404"/>
      <c r="T34137" s="404"/>
    </row>
    <row r="34138" spans="12:20" ht="16.8">
      <c r="L34138" s="404"/>
      <c r="M34138" s="404"/>
      <c r="N34138" s="404"/>
      <c r="O34138" s="404"/>
      <c r="P34138" s="404"/>
      <c r="Q34138" s="404"/>
      <c r="R34138" s="404"/>
      <c r="S34138" s="404"/>
      <c r="T34138" s="404"/>
    </row>
    <row r="34139" spans="12:20" ht="16.8">
      <c r="L34139" s="404"/>
      <c r="M34139" s="404"/>
      <c r="N34139" s="404"/>
      <c r="O34139" s="404"/>
      <c r="P34139" s="404"/>
      <c r="Q34139" s="404"/>
      <c r="R34139" s="404"/>
      <c r="S34139" s="404"/>
      <c r="T34139" s="404"/>
    </row>
    <row r="34140" spans="12:20" ht="16.8">
      <c r="L34140" s="404"/>
      <c r="M34140" s="404"/>
      <c r="N34140" s="404"/>
      <c r="O34140" s="404"/>
      <c r="P34140" s="404"/>
      <c r="Q34140" s="404"/>
      <c r="R34140" s="404"/>
      <c r="S34140" s="404"/>
      <c r="T34140" s="404"/>
    </row>
    <row r="34141" spans="12:20" ht="16.8">
      <c r="L34141" s="404"/>
      <c r="M34141" s="404"/>
      <c r="N34141" s="404"/>
      <c r="O34141" s="404"/>
      <c r="P34141" s="404"/>
      <c r="Q34141" s="404"/>
      <c r="R34141" s="404"/>
      <c r="S34141" s="404"/>
      <c r="T34141" s="404"/>
    </row>
    <row r="34142" spans="12:20" ht="16.8">
      <c r="L34142" s="404"/>
      <c r="M34142" s="404"/>
      <c r="N34142" s="404"/>
      <c r="O34142" s="404"/>
      <c r="P34142" s="404"/>
      <c r="Q34142" s="404"/>
      <c r="R34142" s="404"/>
      <c r="S34142" s="404"/>
      <c r="T34142" s="404"/>
    </row>
    <row r="34143" spans="12:20" ht="16.8">
      <c r="L34143" s="404"/>
      <c r="M34143" s="404"/>
      <c r="N34143" s="404"/>
      <c r="O34143" s="404"/>
      <c r="P34143" s="404"/>
      <c r="Q34143" s="404"/>
      <c r="R34143" s="404"/>
      <c r="S34143" s="404"/>
      <c r="T34143" s="404"/>
    </row>
    <row r="34144" spans="12:20" ht="16.8">
      <c r="L34144" s="404"/>
      <c r="M34144" s="404"/>
      <c r="N34144" s="404"/>
      <c r="O34144" s="404"/>
      <c r="P34144" s="404"/>
      <c r="Q34144" s="404"/>
      <c r="R34144" s="404"/>
      <c r="S34144" s="404"/>
      <c r="T34144" s="404"/>
    </row>
    <row r="34145" spans="12:20" ht="16.8">
      <c r="L34145" s="404"/>
      <c r="M34145" s="404"/>
      <c r="N34145" s="404"/>
      <c r="O34145" s="404"/>
      <c r="P34145" s="404"/>
      <c r="Q34145" s="404"/>
      <c r="R34145" s="404"/>
      <c r="S34145" s="404"/>
      <c r="T34145" s="404"/>
    </row>
    <row r="34146" spans="12:20" ht="16.8">
      <c r="L34146" s="404"/>
      <c r="M34146" s="404"/>
      <c r="N34146" s="404"/>
      <c r="O34146" s="404"/>
      <c r="P34146" s="404"/>
      <c r="Q34146" s="404"/>
      <c r="R34146" s="404"/>
      <c r="S34146" s="404"/>
      <c r="T34146" s="404"/>
    </row>
    <row r="34147" spans="12:20" ht="16.8">
      <c r="L34147" s="404"/>
      <c r="M34147" s="404"/>
      <c r="N34147" s="404"/>
      <c r="O34147" s="404"/>
      <c r="P34147" s="404"/>
      <c r="Q34147" s="404"/>
      <c r="R34147" s="404"/>
      <c r="S34147" s="404"/>
      <c r="T34147" s="404"/>
    </row>
    <row r="34148" spans="12:20" ht="16.8">
      <c r="L34148" s="404"/>
      <c r="M34148" s="404"/>
      <c r="N34148" s="404"/>
      <c r="O34148" s="404"/>
      <c r="P34148" s="404"/>
      <c r="Q34148" s="404"/>
      <c r="R34148" s="404"/>
      <c r="S34148" s="404"/>
      <c r="T34148" s="404"/>
    </row>
    <row r="34149" spans="12:20" ht="16.8">
      <c r="L34149" s="404"/>
      <c r="M34149" s="404"/>
      <c r="N34149" s="404"/>
      <c r="O34149" s="404"/>
      <c r="P34149" s="404"/>
      <c r="Q34149" s="404"/>
      <c r="R34149" s="404"/>
      <c r="S34149" s="404"/>
      <c r="T34149" s="404"/>
    </row>
    <row r="34150" spans="12:20" ht="16.8">
      <c r="L34150" s="404"/>
      <c r="M34150" s="404"/>
      <c r="N34150" s="404"/>
      <c r="O34150" s="404"/>
      <c r="P34150" s="404"/>
      <c r="Q34150" s="404"/>
      <c r="R34150" s="404"/>
      <c r="S34150" s="404"/>
      <c r="T34150" s="404"/>
    </row>
    <row r="34151" spans="12:20" ht="16.8">
      <c r="L34151" s="404"/>
      <c r="M34151" s="404"/>
      <c r="N34151" s="404"/>
      <c r="O34151" s="404"/>
      <c r="P34151" s="404"/>
      <c r="Q34151" s="404"/>
      <c r="R34151" s="404"/>
      <c r="S34151" s="404"/>
      <c r="T34151" s="404"/>
    </row>
    <row r="34152" spans="12:20" ht="16.8">
      <c r="L34152" s="404"/>
      <c r="M34152" s="404"/>
      <c r="N34152" s="404"/>
      <c r="O34152" s="404"/>
      <c r="P34152" s="404"/>
      <c r="Q34152" s="404"/>
      <c r="R34152" s="404"/>
      <c r="S34152" s="404"/>
      <c r="T34152" s="404"/>
    </row>
    <row r="34153" spans="12:20" ht="16.8">
      <c r="L34153" s="404"/>
      <c r="M34153" s="404"/>
      <c r="N34153" s="404"/>
      <c r="O34153" s="404"/>
      <c r="P34153" s="404"/>
      <c r="Q34153" s="404"/>
      <c r="R34153" s="404"/>
      <c r="S34153" s="404"/>
      <c r="T34153" s="404"/>
    </row>
    <row r="34154" spans="12:20" ht="16.8">
      <c r="L34154" s="404"/>
      <c r="M34154" s="404"/>
      <c r="N34154" s="404"/>
      <c r="O34154" s="404"/>
      <c r="P34154" s="404"/>
      <c r="Q34154" s="404"/>
      <c r="R34154" s="404"/>
      <c r="S34154" s="404"/>
      <c r="T34154" s="404"/>
    </row>
    <row r="34155" spans="12:20" ht="16.8">
      <c r="L34155" s="404"/>
      <c r="M34155" s="404"/>
      <c r="N34155" s="404"/>
      <c r="O34155" s="404"/>
      <c r="P34155" s="404"/>
      <c r="Q34155" s="404"/>
      <c r="R34155" s="404"/>
      <c r="S34155" s="404"/>
      <c r="T34155" s="404"/>
    </row>
    <row r="34156" spans="12:20" ht="16.8">
      <c r="L34156" s="404"/>
      <c r="M34156" s="404"/>
      <c r="N34156" s="404"/>
      <c r="O34156" s="404"/>
      <c r="P34156" s="404"/>
      <c r="Q34156" s="404"/>
      <c r="R34156" s="404"/>
      <c r="S34156" s="404"/>
      <c r="T34156" s="404"/>
    </row>
    <row r="34157" spans="12:20" ht="16.8">
      <c r="L34157" s="404"/>
      <c r="M34157" s="404"/>
      <c r="N34157" s="404"/>
      <c r="O34157" s="404"/>
      <c r="P34157" s="404"/>
      <c r="Q34157" s="404"/>
      <c r="R34157" s="404"/>
      <c r="S34157" s="404"/>
      <c r="T34157" s="404"/>
    </row>
    <row r="34158" spans="12:20" ht="16.8">
      <c r="L34158" s="404"/>
      <c r="M34158" s="404"/>
      <c r="N34158" s="404"/>
      <c r="O34158" s="404"/>
      <c r="P34158" s="404"/>
      <c r="Q34158" s="404"/>
      <c r="R34158" s="404"/>
      <c r="S34158" s="404"/>
      <c r="T34158" s="404"/>
    </row>
    <row r="34159" spans="12:20" ht="16.8">
      <c r="L34159" s="404"/>
      <c r="M34159" s="404"/>
      <c r="N34159" s="404"/>
      <c r="O34159" s="404"/>
      <c r="P34159" s="404"/>
      <c r="Q34159" s="404"/>
      <c r="R34159" s="404"/>
      <c r="S34159" s="404"/>
      <c r="T34159" s="404"/>
    </row>
    <row r="34160" spans="12:20" ht="16.8">
      <c r="L34160" s="404"/>
      <c r="M34160" s="404"/>
      <c r="N34160" s="404"/>
      <c r="O34160" s="404"/>
      <c r="P34160" s="404"/>
      <c r="Q34160" s="404"/>
      <c r="R34160" s="404"/>
      <c r="S34160" s="404"/>
      <c r="T34160" s="404"/>
    </row>
    <row r="34161" spans="12:20" ht="16.8">
      <c r="L34161" s="404"/>
      <c r="M34161" s="404"/>
      <c r="N34161" s="404"/>
      <c r="O34161" s="404"/>
      <c r="P34161" s="404"/>
      <c r="Q34161" s="404"/>
      <c r="R34161" s="404"/>
      <c r="S34161" s="404"/>
      <c r="T34161" s="404"/>
    </row>
    <row r="34162" spans="12:20" ht="16.8">
      <c r="L34162" s="404"/>
      <c r="M34162" s="404"/>
      <c r="N34162" s="404"/>
      <c r="O34162" s="404"/>
      <c r="P34162" s="404"/>
      <c r="Q34162" s="404"/>
      <c r="R34162" s="404"/>
      <c r="S34162" s="404"/>
      <c r="T34162" s="404"/>
    </row>
    <row r="34163" spans="12:20" ht="16.8">
      <c r="L34163" s="404"/>
      <c r="M34163" s="404"/>
      <c r="N34163" s="404"/>
      <c r="O34163" s="404"/>
      <c r="P34163" s="404"/>
      <c r="Q34163" s="404"/>
      <c r="R34163" s="404"/>
      <c r="S34163" s="404"/>
      <c r="T34163" s="404"/>
    </row>
    <row r="34164" spans="12:20" ht="16.8">
      <c r="L34164" s="404"/>
      <c r="M34164" s="404"/>
      <c r="N34164" s="404"/>
      <c r="O34164" s="404"/>
      <c r="P34164" s="404"/>
      <c r="Q34164" s="404"/>
      <c r="R34164" s="404"/>
      <c r="S34164" s="404"/>
      <c r="T34164" s="404"/>
    </row>
    <row r="34165" spans="12:20" ht="16.8">
      <c r="L34165" s="404"/>
      <c r="M34165" s="404"/>
      <c r="N34165" s="404"/>
      <c r="O34165" s="404"/>
      <c r="P34165" s="404"/>
      <c r="Q34165" s="404"/>
      <c r="R34165" s="404"/>
      <c r="S34165" s="404"/>
      <c r="T34165" s="404"/>
    </row>
    <row r="34166" spans="12:20" ht="16.8">
      <c r="L34166" s="404"/>
      <c r="M34166" s="404"/>
      <c r="N34166" s="404"/>
      <c r="O34166" s="404"/>
      <c r="P34166" s="404"/>
      <c r="Q34166" s="404"/>
      <c r="R34166" s="404"/>
      <c r="S34166" s="404"/>
      <c r="T34166" s="404"/>
    </row>
    <row r="34167" spans="12:20" ht="16.8">
      <c r="L34167" s="404"/>
      <c r="M34167" s="404"/>
      <c r="N34167" s="404"/>
      <c r="O34167" s="404"/>
      <c r="P34167" s="404"/>
      <c r="Q34167" s="404"/>
      <c r="R34167" s="404"/>
      <c r="S34167" s="404"/>
      <c r="T34167" s="404"/>
    </row>
    <row r="34168" spans="12:20" ht="16.8">
      <c r="L34168" s="404"/>
      <c r="M34168" s="404"/>
      <c r="N34168" s="404"/>
      <c r="O34168" s="404"/>
      <c r="P34168" s="404"/>
      <c r="Q34168" s="404"/>
      <c r="R34168" s="404"/>
      <c r="S34168" s="404"/>
      <c r="T34168" s="404"/>
    </row>
    <row r="34169" spans="12:20" ht="16.8">
      <c r="L34169" s="404"/>
      <c r="M34169" s="404"/>
      <c r="N34169" s="404"/>
      <c r="O34169" s="404"/>
      <c r="P34169" s="404"/>
      <c r="Q34169" s="404"/>
      <c r="R34169" s="404"/>
      <c r="S34169" s="404"/>
      <c r="T34169" s="404"/>
    </row>
    <row r="34170" spans="12:20" ht="16.8">
      <c r="L34170" s="404"/>
      <c r="M34170" s="404"/>
      <c r="N34170" s="404"/>
      <c r="O34170" s="404"/>
      <c r="P34170" s="404"/>
      <c r="Q34170" s="404"/>
      <c r="R34170" s="404"/>
      <c r="S34170" s="404"/>
      <c r="T34170" s="404"/>
    </row>
    <row r="34171" spans="12:20" ht="16.8">
      <c r="L34171" s="404"/>
      <c r="M34171" s="404"/>
      <c r="N34171" s="404"/>
      <c r="O34171" s="404"/>
      <c r="P34171" s="404"/>
      <c r="Q34171" s="404"/>
      <c r="R34171" s="404"/>
      <c r="S34171" s="404"/>
      <c r="T34171" s="404"/>
    </row>
    <row r="34172" spans="12:20" ht="16.8">
      <c r="L34172" s="404"/>
      <c r="M34172" s="404"/>
      <c r="N34172" s="404"/>
      <c r="O34172" s="404"/>
      <c r="P34172" s="404"/>
      <c r="Q34172" s="404"/>
      <c r="R34172" s="404"/>
      <c r="S34172" s="404"/>
      <c r="T34172" s="404"/>
    </row>
    <row r="34173" spans="12:20" ht="16.8">
      <c r="L34173" s="404"/>
      <c r="M34173" s="404"/>
      <c r="N34173" s="404"/>
      <c r="O34173" s="404"/>
      <c r="P34173" s="404"/>
      <c r="Q34173" s="404"/>
      <c r="R34173" s="404"/>
      <c r="S34173" s="404"/>
      <c r="T34173" s="404"/>
    </row>
    <row r="34174" spans="12:20" ht="16.8">
      <c r="L34174" s="404"/>
      <c r="M34174" s="404"/>
      <c r="N34174" s="404"/>
      <c r="O34174" s="404"/>
      <c r="P34174" s="404"/>
      <c r="Q34174" s="404"/>
      <c r="R34174" s="404"/>
      <c r="S34174" s="404"/>
      <c r="T34174" s="404"/>
    </row>
    <row r="34175" spans="12:20" ht="16.8">
      <c r="L34175" s="404"/>
      <c r="M34175" s="404"/>
      <c r="N34175" s="404"/>
      <c r="O34175" s="404"/>
      <c r="P34175" s="404"/>
      <c r="Q34175" s="404"/>
      <c r="R34175" s="404"/>
      <c r="S34175" s="404"/>
      <c r="T34175" s="404"/>
    </row>
    <row r="34176" spans="12:20" ht="16.8">
      <c r="L34176" s="404"/>
      <c r="M34176" s="404"/>
      <c r="N34176" s="404"/>
      <c r="O34176" s="404"/>
      <c r="P34176" s="404"/>
      <c r="Q34176" s="404"/>
      <c r="R34176" s="404"/>
      <c r="S34176" s="404"/>
      <c r="T34176" s="404"/>
    </row>
    <row r="34177" spans="12:20" ht="16.8">
      <c r="L34177" s="404"/>
      <c r="M34177" s="404"/>
      <c r="N34177" s="404"/>
      <c r="O34177" s="404"/>
      <c r="P34177" s="404"/>
      <c r="Q34177" s="404"/>
      <c r="R34177" s="404"/>
      <c r="S34177" s="404"/>
      <c r="T34177" s="404"/>
    </row>
    <row r="34178" spans="12:20" ht="16.8">
      <c r="L34178" s="404"/>
      <c r="M34178" s="404"/>
      <c r="N34178" s="404"/>
      <c r="O34178" s="404"/>
      <c r="P34178" s="404"/>
      <c r="Q34178" s="404"/>
      <c r="R34178" s="404"/>
      <c r="S34178" s="404"/>
      <c r="T34178" s="404"/>
    </row>
    <row r="34179" spans="12:20" ht="16.8">
      <c r="L34179" s="404"/>
      <c r="M34179" s="404"/>
      <c r="N34179" s="404"/>
      <c r="O34179" s="404"/>
      <c r="P34179" s="404"/>
      <c r="Q34179" s="404"/>
      <c r="R34179" s="404"/>
      <c r="S34179" s="404"/>
      <c r="T34179" s="404"/>
    </row>
    <row r="34180" spans="12:20" ht="16.8">
      <c r="L34180" s="404"/>
      <c r="M34180" s="404"/>
      <c r="N34180" s="404"/>
      <c r="O34180" s="404"/>
      <c r="P34180" s="404"/>
      <c r="Q34180" s="404"/>
      <c r="R34180" s="404"/>
      <c r="S34180" s="404"/>
      <c r="T34180" s="404"/>
    </row>
    <row r="34181" spans="12:20" ht="16.8">
      <c r="L34181" s="404"/>
      <c r="M34181" s="404"/>
      <c r="N34181" s="404"/>
      <c r="O34181" s="404"/>
      <c r="P34181" s="404"/>
      <c r="Q34181" s="404"/>
      <c r="R34181" s="404"/>
      <c r="S34181" s="404"/>
      <c r="T34181" s="404"/>
    </row>
    <row r="34182" spans="12:20" ht="16.8">
      <c r="L34182" s="404"/>
      <c r="M34182" s="404"/>
      <c r="N34182" s="404"/>
      <c r="O34182" s="404"/>
      <c r="P34182" s="404"/>
      <c r="Q34182" s="404"/>
      <c r="R34182" s="404"/>
      <c r="S34182" s="404"/>
      <c r="T34182" s="404"/>
    </row>
    <row r="34183" spans="12:20" ht="16.8">
      <c r="L34183" s="404"/>
      <c r="M34183" s="404"/>
      <c r="N34183" s="404"/>
      <c r="O34183" s="404"/>
      <c r="P34183" s="404"/>
      <c r="Q34183" s="404"/>
      <c r="R34183" s="404"/>
      <c r="S34183" s="404"/>
      <c r="T34183" s="404"/>
    </row>
    <row r="34184" spans="12:20" ht="16.8">
      <c r="L34184" s="404"/>
      <c r="M34184" s="404"/>
      <c r="N34184" s="404"/>
      <c r="O34184" s="404"/>
      <c r="P34184" s="404"/>
      <c r="Q34184" s="404"/>
      <c r="R34184" s="404"/>
      <c r="S34184" s="404"/>
      <c r="T34184" s="404"/>
    </row>
    <row r="34185" spans="12:20" ht="16.8">
      <c r="L34185" s="404"/>
      <c r="M34185" s="404"/>
      <c r="N34185" s="404"/>
      <c r="O34185" s="404"/>
      <c r="P34185" s="404"/>
      <c r="Q34185" s="404"/>
      <c r="R34185" s="404"/>
      <c r="S34185" s="404"/>
      <c r="T34185" s="404"/>
    </row>
    <row r="34186" spans="12:20" ht="16.8">
      <c r="L34186" s="404"/>
      <c r="M34186" s="404"/>
      <c r="N34186" s="404"/>
      <c r="O34186" s="404"/>
      <c r="P34186" s="404"/>
      <c r="Q34186" s="404"/>
      <c r="R34186" s="404"/>
      <c r="S34186" s="404"/>
      <c r="T34186" s="404"/>
    </row>
    <row r="34187" spans="12:20" ht="16.8">
      <c r="L34187" s="404"/>
      <c r="M34187" s="404"/>
      <c r="N34187" s="404"/>
      <c r="O34187" s="404"/>
      <c r="P34187" s="404"/>
      <c r="Q34187" s="404"/>
      <c r="R34187" s="404"/>
      <c r="S34187" s="404"/>
      <c r="T34187" s="404"/>
    </row>
    <row r="34188" spans="12:20" ht="16.8">
      <c r="L34188" s="404"/>
      <c r="M34188" s="404"/>
      <c r="N34188" s="404"/>
      <c r="O34188" s="404"/>
      <c r="P34188" s="404"/>
      <c r="Q34188" s="404"/>
      <c r="R34188" s="404"/>
      <c r="S34188" s="404"/>
      <c r="T34188" s="404"/>
    </row>
    <row r="34189" spans="12:20" ht="16.8">
      <c r="L34189" s="404"/>
      <c r="M34189" s="404"/>
      <c r="N34189" s="404"/>
      <c r="O34189" s="404"/>
      <c r="P34189" s="404"/>
      <c r="Q34189" s="404"/>
      <c r="R34189" s="404"/>
      <c r="S34189" s="404"/>
      <c r="T34189" s="404"/>
    </row>
    <row r="34190" spans="12:20" ht="16.8">
      <c r="L34190" s="404"/>
      <c r="M34190" s="404"/>
      <c r="N34190" s="404"/>
      <c r="O34190" s="404"/>
      <c r="P34190" s="404"/>
      <c r="Q34190" s="404"/>
      <c r="R34190" s="404"/>
      <c r="S34190" s="404"/>
      <c r="T34190" s="404"/>
    </row>
    <row r="34191" spans="12:20" ht="16.8">
      <c r="L34191" s="404"/>
      <c r="M34191" s="404"/>
      <c r="N34191" s="404"/>
      <c r="O34191" s="404"/>
      <c r="P34191" s="404"/>
      <c r="Q34191" s="404"/>
      <c r="R34191" s="404"/>
      <c r="S34191" s="404"/>
      <c r="T34191" s="404"/>
    </row>
    <row r="34192" spans="12:20" ht="16.8">
      <c r="L34192" s="404"/>
      <c r="M34192" s="404"/>
      <c r="N34192" s="404"/>
      <c r="O34192" s="404"/>
      <c r="P34192" s="404"/>
      <c r="Q34192" s="404"/>
      <c r="R34192" s="404"/>
      <c r="S34192" s="404"/>
      <c r="T34192" s="404"/>
    </row>
    <row r="34193" spans="12:20" ht="16.8">
      <c r="L34193" s="404"/>
      <c r="M34193" s="404"/>
      <c r="N34193" s="404"/>
      <c r="O34193" s="404"/>
      <c r="P34193" s="404"/>
      <c r="Q34193" s="404"/>
      <c r="R34193" s="404"/>
      <c r="S34193" s="404"/>
      <c r="T34193" s="404"/>
    </row>
    <row r="34194" spans="12:20" ht="16.8">
      <c r="L34194" s="404"/>
      <c r="M34194" s="404"/>
      <c r="N34194" s="404"/>
      <c r="O34194" s="404"/>
      <c r="P34194" s="404"/>
      <c r="Q34194" s="404"/>
      <c r="R34194" s="404"/>
      <c r="S34194" s="404"/>
      <c r="T34194" s="404"/>
    </row>
    <row r="34195" spans="12:20" ht="16.8">
      <c r="L34195" s="404"/>
      <c r="M34195" s="404"/>
      <c r="N34195" s="404"/>
      <c r="O34195" s="404"/>
      <c r="P34195" s="404"/>
      <c r="Q34195" s="404"/>
      <c r="R34195" s="404"/>
      <c r="S34195" s="404"/>
      <c r="T34195" s="404"/>
    </row>
    <row r="34196" spans="12:20" ht="16.8">
      <c r="L34196" s="404"/>
      <c r="M34196" s="404"/>
      <c r="N34196" s="404"/>
      <c r="O34196" s="404"/>
      <c r="P34196" s="404"/>
      <c r="Q34196" s="404"/>
      <c r="R34196" s="404"/>
      <c r="S34196" s="404"/>
      <c r="T34196" s="404"/>
    </row>
    <row r="34197" spans="12:20" ht="16.8">
      <c r="L34197" s="404"/>
      <c r="M34197" s="404"/>
      <c r="N34197" s="404"/>
      <c r="O34197" s="404"/>
      <c r="P34197" s="404"/>
      <c r="Q34197" s="404"/>
      <c r="R34197" s="404"/>
      <c r="S34197" s="404"/>
      <c r="T34197" s="404"/>
    </row>
    <row r="34198" spans="12:20" ht="16.8">
      <c r="L34198" s="404"/>
      <c r="M34198" s="404"/>
      <c r="N34198" s="404"/>
      <c r="O34198" s="404"/>
      <c r="P34198" s="404"/>
      <c r="Q34198" s="404"/>
      <c r="R34198" s="404"/>
      <c r="S34198" s="404"/>
      <c r="T34198" s="404"/>
    </row>
    <row r="34199" spans="12:20" ht="16.8">
      <c r="L34199" s="404"/>
      <c r="M34199" s="404"/>
      <c r="N34199" s="404"/>
      <c r="O34199" s="404"/>
      <c r="P34199" s="404"/>
      <c r="Q34199" s="404"/>
      <c r="R34199" s="404"/>
      <c r="S34199" s="404"/>
      <c r="T34199" s="404"/>
    </row>
    <row r="34200" spans="12:20" ht="16.8">
      <c r="L34200" s="404"/>
      <c r="M34200" s="404"/>
      <c r="N34200" s="404"/>
      <c r="O34200" s="404"/>
      <c r="P34200" s="404"/>
      <c r="Q34200" s="404"/>
      <c r="R34200" s="404"/>
      <c r="S34200" s="404"/>
      <c r="T34200" s="404"/>
    </row>
    <row r="34201" spans="12:20" ht="16.8">
      <c r="L34201" s="404"/>
      <c r="M34201" s="404"/>
      <c r="N34201" s="404"/>
      <c r="O34201" s="404"/>
      <c r="P34201" s="404"/>
      <c r="Q34201" s="404"/>
      <c r="R34201" s="404"/>
      <c r="S34201" s="404"/>
      <c r="T34201" s="404"/>
    </row>
    <row r="34202" spans="12:20" ht="16.8">
      <c r="L34202" s="404"/>
      <c r="M34202" s="404"/>
      <c r="N34202" s="404"/>
      <c r="O34202" s="404"/>
      <c r="P34202" s="404"/>
      <c r="Q34202" s="404"/>
      <c r="R34202" s="404"/>
      <c r="S34202" s="404"/>
      <c r="T34202" s="404"/>
    </row>
    <row r="34203" spans="12:20" ht="16.8">
      <c r="L34203" s="404"/>
      <c r="M34203" s="404"/>
      <c r="N34203" s="404"/>
      <c r="O34203" s="404"/>
      <c r="P34203" s="404"/>
      <c r="Q34203" s="404"/>
      <c r="R34203" s="404"/>
      <c r="S34203" s="404"/>
      <c r="T34203" s="404"/>
    </row>
    <row r="34204" spans="12:20" ht="16.8">
      <c r="L34204" s="404"/>
      <c r="M34204" s="404"/>
      <c r="N34204" s="404"/>
      <c r="O34204" s="404"/>
      <c r="P34204" s="404"/>
      <c r="Q34204" s="404"/>
      <c r="R34204" s="404"/>
      <c r="S34204" s="404"/>
      <c r="T34204" s="404"/>
    </row>
    <row r="34205" spans="12:20" ht="16.8">
      <c r="L34205" s="404"/>
      <c r="M34205" s="404"/>
      <c r="N34205" s="404"/>
      <c r="O34205" s="404"/>
      <c r="P34205" s="404"/>
      <c r="Q34205" s="404"/>
      <c r="R34205" s="404"/>
      <c r="S34205" s="404"/>
      <c r="T34205" s="404"/>
    </row>
    <row r="34206" spans="12:20" ht="16.8">
      <c r="L34206" s="404"/>
      <c r="M34206" s="404"/>
      <c r="N34206" s="404"/>
      <c r="O34206" s="404"/>
      <c r="P34206" s="404"/>
      <c r="Q34206" s="404"/>
      <c r="R34206" s="404"/>
      <c r="S34206" s="404"/>
      <c r="T34206" s="404"/>
    </row>
    <row r="34207" spans="12:20" ht="16.8">
      <c r="L34207" s="404"/>
      <c r="M34207" s="404"/>
      <c r="N34207" s="404"/>
      <c r="O34207" s="404"/>
      <c r="P34207" s="404"/>
      <c r="Q34207" s="404"/>
      <c r="R34207" s="404"/>
      <c r="S34207" s="404"/>
      <c r="T34207" s="404"/>
    </row>
    <row r="34208" spans="12:20" ht="16.8">
      <c r="L34208" s="404"/>
      <c r="M34208" s="404"/>
      <c r="N34208" s="404"/>
      <c r="O34208" s="404"/>
      <c r="P34208" s="404"/>
      <c r="Q34208" s="404"/>
      <c r="R34208" s="404"/>
      <c r="S34208" s="404"/>
      <c r="T34208" s="404"/>
    </row>
    <row r="34209" spans="12:20" ht="16.8">
      <c r="L34209" s="404"/>
      <c r="M34209" s="404"/>
      <c r="N34209" s="404"/>
      <c r="O34209" s="404"/>
      <c r="P34209" s="404"/>
      <c r="Q34209" s="404"/>
      <c r="R34209" s="404"/>
      <c r="S34209" s="404"/>
      <c r="T34209" s="404"/>
    </row>
    <row r="34210" spans="12:20" ht="16.8">
      <c r="L34210" s="404"/>
      <c r="M34210" s="404"/>
      <c r="N34210" s="404"/>
      <c r="O34210" s="404"/>
      <c r="P34210" s="404"/>
      <c r="Q34210" s="404"/>
      <c r="R34210" s="404"/>
      <c r="S34210" s="404"/>
      <c r="T34210" s="404"/>
    </row>
    <row r="34211" spans="12:20" ht="16.8">
      <c r="L34211" s="404"/>
      <c r="M34211" s="404"/>
      <c r="N34211" s="404"/>
      <c r="O34211" s="404"/>
      <c r="P34211" s="404"/>
      <c r="Q34211" s="404"/>
      <c r="R34211" s="404"/>
      <c r="S34211" s="404"/>
      <c r="T34211" s="404"/>
    </row>
    <row r="34212" spans="12:20" ht="16.8">
      <c r="L34212" s="404"/>
      <c r="M34212" s="404"/>
      <c r="N34212" s="404"/>
      <c r="O34212" s="404"/>
      <c r="P34212" s="404"/>
      <c r="Q34212" s="404"/>
      <c r="R34212" s="404"/>
      <c r="S34212" s="404"/>
      <c r="T34212" s="404"/>
    </row>
    <row r="34213" spans="12:20" ht="16.8">
      <c r="L34213" s="404"/>
      <c r="M34213" s="404"/>
      <c r="N34213" s="404"/>
      <c r="O34213" s="404"/>
      <c r="P34213" s="404"/>
      <c r="Q34213" s="404"/>
      <c r="R34213" s="404"/>
      <c r="S34213" s="404"/>
      <c r="T34213" s="404"/>
    </row>
    <row r="34214" spans="12:20" ht="16.8">
      <c r="L34214" s="404"/>
      <c r="M34214" s="404"/>
      <c r="N34214" s="404"/>
      <c r="O34214" s="404"/>
      <c r="P34214" s="404"/>
      <c r="Q34214" s="404"/>
      <c r="R34214" s="404"/>
      <c r="S34214" s="404"/>
      <c r="T34214" s="404"/>
    </row>
    <row r="34215" spans="12:20" ht="16.8">
      <c r="L34215" s="404"/>
      <c r="M34215" s="404"/>
      <c r="N34215" s="404"/>
      <c r="O34215" s="404"/>
      <c r="P34215" s="404"/>
      <c r="Q34215" s="404"/>
      <c r="R34215" s="404"/>
      <c r="S34215" s="404"/>
      <c r="T34215" s="404"/>
    </row>
    <row r="34216" spans="12:20" ht="16.8">
      <c r="L34216" s="404"/>
      <c r="M34216" s="404"/>
      <c r="N34216" s="404"/>
      <c r="O34216" s="404"/>
      <c r="P34216" s="404"/>
      <c r="Q34216" s="404"/>
      <c r="R34216" s="404"/>
      <c r="S34216" s="404"/>
      <c r="T34216" s="404"/>
    </row>
    <row r="34217" spans="12:20" ht="16.8">
      <c r="L34217" s="404"/>
      <c r="M34217" s="404"/>
      <c r="N34217" s="404"/>
      <c r="O34217" s="404"/>
      <c r="P34217" s="404"/>
      <c r="Q34217" s="404"/>
      <c r="R34217" s="404"/>
      <c r="S34217" s="404"/>
      <c r="T34217" s="404"/>
    </row>
    <row r="34218" spans="12:20" ht="16.8">
      <c r="L34218" s="404"/>
      <c r="M34218" s="404"/>
      <c r="N34218" s="404"/>
      <c r="O34218" s="404"/>
      <c r="P34218" s="404"/>
      <c r="Q34218" s="404"/>
      <c r="R34218" s="404"/>
      <c r="S34218" s="404"/>
      <c r="T34218" s="404"/>
    </row>
    <row r="34219" spans="12:20" ht="16.8">
      <c r="L34219" s="404"/>
      <c r="M34219" s="404"/>
      <c r="N34219" s="404"/>
      <c r="O34219" s="404"/>
      <c r="P34219" s="404"/>
      <c r="Q34219" s="404"/>
      <c r="R34219" s="404"/>
      <c r="S34219" s="404"/>
      <c r="T34219" s="404"/>
    </row>
    <row r="34220" spans="12:20" ht="16.8">
      <c r="L34220" s="404"/>
      <c r="M34220" s="404"/>
      <c r="N34220" s="404"/>
      <c r="O34220" s="404"/>
      <c r="P34220" s="404"/>
      <c r="Q34220" s="404"/>
      <c r="R34220" s="404"/>
      <c r="S34220" s="404"/>
      <c r="T34220" s="404"/>
    </row>
    <row r="34221" spans="12:20" ht="16.8">
      <c r="L34221" s="404"/>
      <c r="M34221" s="404"/>
      <c r="N34221" s="404"/>
      <c r="O34221" s="404"/>
      <c r="P34221" s="404"/>
      <c r="Q34221" s="404"/>
      <c r="R34221" s="404"/>
      <c r="S34221" s="404"/>
      <c r="T34221" s="404"/>
    </row>
    <row r="34222" spans="12:20" ht="16.8">
      <c r="L34222" s="404"/>
      <c r="M34222" s="404"/>
      <c r="N34222" s="404"/>
      <c r="O34222" s="404"/>
      <c r="P34222" s="404"/>
      <c r="Q34222" s="404"/>
      <c r="R34222" s="404"/>
      <c r="S34222" s="404"/>
      <c r="T34222" s="404"/>
    </row>
    <row r="34223" spans="12:20" ht="16.8">
      <c r="L34223" s="404"/>
      <c r="M34223" s="404"/>
      <c r="N34223" s="404"/>
      <c r="O34223" s="404"/>
      <c r="P34223" s="404"/>
      <c r="Q34223" s="404"/>
      <c r="R34223" s="404"/>
      <c r="S34223" s="404"/>
      <c r="T34223" s="404"/>
    </row>
    <row r="34224" spans="12:20" ht="16.8">
      <c r="L34224" s="404"/>
      <c r="M34224" s="404"/>
      <c r="N34224" s="404"/>
      <c r="O34224" s="404"/>
      <c r="P34224" s="404"/>
      <c r="Q34224" s="404"/>
      <c r="R34224" s="404"/>
      <c r="S34224" s="404"/>
      <c r="T34224" s="404"/>
    </row>
    <row r="34225" spans="12:20" ht="16.8">
      <c r="L34225" s="404"/>
      <c r="M34225" s="404"/>
      <c r="N34225" s="404"/>
      <c r="O34225" s="404"/>
      <c r="P34225" s="404"/>
      <c r="Q34225" s="404"/>
      <c r="R34225" s="404"/>
      <c r="S34225" s="404"/>
      <c r="T34225" s="404"/>
    </row>
    <row r="34226" spans="12:20" ht="16.8">
      <c r="L34226" s="404"/>
      <c r="M34226" s="404"/>
      <c r="N34226" s="404"/>
      <c r="O34226" s="404"/>
      <c r="P34226" s="404"/>
      <c r="Q34226" s="404"/>
      <c r="R34226" s="404"/>
      <c r="S34226" s="404"/>
      <c r="T34226" s="404"/>
    </row>
    <row r="34227" spans="12:20" ht="16.8">
      <c r="L34227" s="404"/>
      <c r="M34227" s="404"/>
      <c r="N34227" s="404"/>
      <c r="O34227" s="404"/>
      <c r="P34227" s="404"/>
      <c r="Q34227" s="404"/>
      <c r="R34227" s="404"/>
      <c r="S34227" s="404"/>
      <c r="T34227" s="404"/>
    </row>
    <row r="34228" spans="12:20" ht="16.8">
      <c r="L34228" s="404"/>
      <c r="M34228" s="404"/>
      <c r="N34228" s="404"/>
      <c r="O34228" s="404"/>
      <c r="P34228" s="404"/>
      <c r="Q34228" s="404"/>
      <c r="R34228" s="404"/>
      <c r="S34228" s="404"/>
      <c r="T34228" s="404"/>
    </row>
    <row r="34229" spans="12:20" ht="16.8">
      <c r="L34229" s="404"/>
      <c r="M34229" s="404"/>
      <c r="N34229" s="404"/>
      <c r="O34229" s="404"/>
      <c r="P34229" s="404"/>
      <c r="Q34229" s="404"/>
      <c r="R34229" s="404"/>
      <c r="S34229" s="404"/>
      <c r="T34229" s="404"/>
    </row>
    <row r="34230" spans="12:20" ht="16.8">
      <c r="L34230" s="404"/>
      <c r="M34230" s="404"/>
      <c r="N34230" s="404"/>
      <c r="O34230" s="404"/>
      <c r="P34230" s="404"/>
      <c r="Q34230" s="404"/>
      <c r="R34230" s="404"/>
      <c r="S34230" s="404"/>
      <c r="T34230" s="404"/>
    </row>
    <row r="34231" spans="12:20" ht="16.8">
      <c r="L34231" s="404"/>
      <c r="M34231" s="404"/>
      <c r="N34231" s="404"/>
      <c r="O34231" s="404"/>
      <c r="P34231" s="404"/>
      <c r="Q34231" s="404"/>
      <c r="R34231" s="404"/>
      <c r="S34231" s="404"/>
      <c r="T34231" s="404"/>
    </row>
    <row r="34232" spans="12:20" ht="16.8">
      <c r="L34232" s="404"/>
      <c r="M34232" s="404"/>
      <c r="N34232" s="404"/>
      <c r="O34232" s="404"/>
      <c r="P34232" s="404"/>
      <c r="Q34232" s="404"/>
      <c r="R34232" s="404"/>
      <c r="S34232" s="404"/>
      <c r="T34232" s="404"/>
    </row>
    <row r="34233" spans="12:20" ht="16.8">
      <c r="L34233" s="404"/>
      <c r="M34233" s="404"/>
      <c r="N34233" s="404"/>
      <c r="O34233" s="404"/>
      <c r="P34233" s="404"/>
      <c r="Q34233" s="404"/>
      <c r="R34233" s="404"/>
      <c r="S34233" s="404"/>
      <c r="T34233" s="404"/>
    </row>
    <row r="34234" spans="12:20" ht="16.8">
      <c r="L34234" s="404"/>
      <c r="M34234" s="404"/>
      <c r="N34234" s="404"/>
      <c r="O34234" s="404"/>
      <c r="P34234" s="404"/>
      <c r="Q34234" s="404"/>
      <c r="R34234" s="404"/>
      <c r="S34234" s="404"/>
      <c r="T34234" s="404"/>
    </row>
    <row r="34235" spans="12:20" ht="16.8">
      <c r="L34235" s="404"/>
      <c r="M34235" s="404"/>
      <c r="N34235" s="404"/>
      <c r="O34235" s="404"/>
      <c r="P34235" s="404"/>
      <c r="Q34235" s="404"/>
      <c r="R34235" s="404"/>
      <c r="S34235" s="404"/>
      <c r="T34235" s="404"/>
    </row>
    <row r="34236" spans="12:20" ht="16.8">
      <c r="L34236" s="404"/>
      <c r="M34236" s="404"/>
      <c r="N34236" s="404"/>
      <c r="O34236" s="404"/>
      <c r="P34236" s="404"/>
      <c r="Q34236" s="404"/>
      <c r="R34236" s="404"/>
      <c r="S34236" s="404"/>
      <c r="T34236" s="404"/>
    </row>
    <row r="34237" spans="12:20" ht="16.8">
      <c r="L34237" s="404"/>
      <c r="M34237" s="404"/>
      <c r="N34237" s="404"/>
      <c r="O34237" s="404"/>
      <c r="P34237" s="404"/>
      <c r="Q34237" s="404"/>
      <c r="R34237" s="404"/>
      <c r="S34237" s="404"/>
      <c r="T34237" s="404"/>
    </row>
    <row r="34238" spans="12:20" ht="16.8">
      <c r="L34238" s="404"/>
      <c r="M34238" s="404"/>
      <c r="N34238" s="404"/>
      <c r="O34238" s="404"/>
      <c r="P34238" s="404"/>
      <c r="Q34238" s="404"/>
      <c r="R34238" s="404"/>
      <c r="S34238" s="404"/>
      <c r="T34238" s="404"/>
    </row>
    <row r="34239" spans="12:20" ht="16.8">
      <c r="L34239" s="404"/>
      <c r="M34239" s="404"/>
      <c r="N34239" s="404"/>
      <c r="O34239" s="404"/>
      <c r="P34239" s="404"/>
      <c r="Q34239" s="404"/>
      <c r="R34239" s="404"/>
      <c r="S34239" s="404"/>
      <c r="T34239" s="404"/>
    </row>
    <row r="34240" spans="12:20" ht="16.8">
      <c r="L34240" s="404"/>
      <c r="M34240" s="404"/>
      <c r="N34240" s="404"/>
      <c r="O34240" s="404"/>
      <c r="P34240" s="404"/>
      <c r="Q34240" s="404"/>
      <c r="R34240" s="404"/>
      <c r="S34240" s="404"/>
      <c r="T34240" s="404"/>
    </row>
    <row r="34241" spans="12:20" ht="16.8">
      <c r="L34241" s="404"/>
      <c r="M34241" s="404"/>
      <c r="N34241" s="404"/>
      <c r="O34241" s="404"/>
      <c r="P34241" s="404"/>
      <c r="Q34241" s="404"/>
      <c r="R34241" s="404"/>
      <c r="S34241" s="404"/>
      <c r="T34241" s="404"/>
    </row>
    <row r="34242" spans="12:20" ht="16.8">
      <c r="L34242" s="404"/>
      <c r="M34242" s="404"/>
      <c r="N34242" s="404"/>
      <c r="O34242" s="404"/>
      <c r="P34242" s="404"/>
      <c r="Q34242" s="404"/>
      <c r="R34242" s="404"/>
      <c r="S34242" s="404"/>
      <c r="T34242" s="404"/>
    </row>
    <row r="34243" spans="12:20" ht="16.8">
      <c r="L34243" s="404"/>
      <c r="M34243" s="404"/>
      <c r="N34243" s="404"/>
      <c r="O34243" s="404"/>
      <c r="P34243" s="404"/>
      <c r="Q34243" s="404"/>
      <c r="R34243" s="404"/>
      <c r="S34243" s="404"/>
      <c r="T34243" s="404"/>
    </row>
    <row r="34244" spans="12:20" ht="16.8">
      <c r="L34244" s="404"/>
      <c r="M34244" s="404"/>
      <c r="N34244" s="404"/>
      <c r="O34244" s="404"/>
      <c r="P34244" s="404"/>
      <c r="Q34244" s="404"/>
      <c r="R34244" s="404"/>
      <c r="S34244" s="404"/>
      <c r="T34244" s="404"/>
    </row>
    <row r="34245" spans="12:20" ht="16.8">
      <c r="L34245" s="404"/>
      <c r="M34245" s="404"/>
      <c r="N34245" s="404"/>
      <c r="O34245" s="404"/>
      <c r="P34245" s="404"/>
      <c r="Q34245" s="404"/>
      <c r="R34245" s="404"/>
      <c r="S34245" s="404"/>
      <c r="T34245" s="404"/>
    </row>
    <row r="34246" spans="12:20" ht="16.8">
      <c r="L34246" s="404"/>
      <c r="M34246" s="404"/>
      <c r="N34246" s="404"/>
      <c r="O34246" s="404"/>
      <c r="P34246" s="404"/>
      <c r="Q34246" s="404"/>
      <c r="R34246" s="404"/>
      <c r="S34246" s="404"/>
      <c r="T34246" s="404"/>
    </row>
    <row r="34247" spans="12:20" ht="16.8">
      <c r="L34247" s="404"/>
      <c r="M34247" s="404"/>
      <c r="N34247" s="404"/>
      <c r="O34247" s="404"/>
      <c r="P34247" s="404"/>
      <c r="Q34247" s="404"/>
      <c r="R34247" s="404"/>
      <c r="S34247" s="404"/>
      <c r="T34247" s="404"/>
    </row>
    <row r="34248" spans="12:20" ht="16.8">
      <c r="L34248" s="404"/>
      <c r="M34248" s="404"/>
      <c r="N34248" s="404"/>
      <c r="O34248" s="404"/>
      <c r="P34248" s="404"/>
      <c r="Q34248" s="404"/>
      <c r="R34248" s="404"/>
      <c r="S34248" s="404"/>
      <c r="T34248" s="404"/>
    </row>
    <row r="34249" spans="12:20" ht="16.8">
      <c r="L34249" s="404"/>
      <c r="M34249" s="404"/>
      <c r="N34249" s="404"/>
      <c r="O34249" s="404"/>
      <c r="P34249" s="404"/>
      <c r="Q34249" s="404"/>
      <c r="R34249" s="404"/>
      <c r="S34249" s="404"/>
      <c r="T34249" s="404"/>
    </row>
    <row r="34250" spans="12:20" ht="16.8">
      <c r="L34250" s="404"/>
      <c r="M34250" s="404"/>
      <c r="N34250" s="404"/>
      <c r="O34250" s="404"/>
      <c r="P34250" s="404"/>
      <c r="Q34250" s="404"/>
      <c r="R34250" s="404"/>
      <c r="S34250" s="404"/>
      <c r="T34250" s="404"/>
    </row>
    <row r="34251" spans="12:20" ht="16.8">
      <c r="L34251" s="404"/>
      <c r="M34251" s="404"/>
      <c r="N34251" s="404"/>
      <c r="O34251" s="404"/>
      <c r="P34251" s="404"/>
      <c r="Q34251" s="404"/>
      <c r="R34251" s="404"/>
      <c r="S34251" s="404"/>
      <c r="T34251" s="404"/>
    </row>
    <row r="34252" spans="12:20" ht="16.8">
      <c r="L34252" s="404"/>
      <c r="M34252" s="404"/>
      <c r="N34252" s="404"/>
      <c r="O34252" s="404"/>
      <c r="P34252" s="404"/>
      <c r="Q34252" s="404"/>
      <c r="R34252" s="404"/>
      <c r="S34252" s="404"/>
      <c r="T34252" s="404"/>
    </row>
    <row r="34253" spans="12:20" ht="16.8">
      <c r="L34253" s="404"/>
      <c r="M34253" s="404"/>
      <c r="N34253" s="404"/>
      <c r="O34253" s="404"/>
      <c r="P34253" s="404"/>
      <c r="Q34253" s="404"/>
      <c r="R34253" s="404"/>
      <c r="S34253" s="404"/>
      <c r="T34253" s="404"/>
    </row>
    <row r="34254" spans="12:20" ht="16.8">
      <c r="L34254" s="404"/>
      <c r="M34254" s="404"/>
      <c r="N34254" s="404"/>
      <c r="O34254" s="404"/>
      <c r="P34254" s="404"/>
      <c r="Q34254" s="404"/>
      <c r="R34254" s="404"/>
      <c r="S34254" s="404"/>
      <c r="T34254" s="404"/>
    </row>
    <row r="34255" spans="12:20" ht="16.8">
      <c r="L34255" s="404"/>
      <c r="M34255" s="404"/>
      <c r="N34255" s="404"/>
      <c r="O34255" s="404"/>
      <c r="P34255" s="404"/>
      <c r="Q34255" s="404"/>
      <c r="R34255" s="404"/>
      <c r="S34255" s="404"/>
      <c r="T34255" s="404"/>
    </row>
    <row r="34256" spans="12:20" ht="16.8">
      <c r="L34256" s="404"/>
      <c r="M34256" s="404"/>
      <c r="N34256" s="404"/>
      <c r="O34256" s="404"/>
      <c r="P34256" s="404"/>
      <c r="Q34256" s="404"/>
      <c r="R34256" s="404"/>
      <c r="S34256" s="404"/>
      <c r="T34256" s="404"/>
    </row>
    <row r="34257" spans="12:20" ht="16.8">
      <c r="L34257" s="404"/>
      <c r="M34257" s="404"/>
      <c r="N34257" s="404"/>
      <c r="O34257" s="404"/>
      <c r="P34257" s="404"/>
      <c r="Q34257" s="404"/>
      <c r="R34257" s="404"/>
      <c r="S34257" s="404"/>
      <c r="T34257" s="404"/>
    </row>
    <row r="34258" spans="12:20" ht="16.8">
      <c r="L34258" s="404"/>
      <c r="M34258" s="404"/>
      <c r="N34258" s="404"/>
      <c r="O34258" s="404"/>
      <c r="P34258" s="404"/>
      <c r="Q34258" s="404"/>
      <c r="R34258" s="404"/>
      <c r="S34258" s="404"/>
      <c r="T34258" s="404"/>
    </row>
    <row r="34259" spans="12:20" ht="16.8">
      <c r="L34259" s="404"/>
      <c r="M34259" s="404"/>
      <c r="N34259" s="404"/>
      <c r="O34259" s="404"/>
      <c r="P34259" s="404"/>
      <c r="Q34259" s="404"/>
      <c r="R34259" s="404"/>
      <c r="S34259" s="404"/>
      <c r="T34259" s="404"/>
    </row>
    <row r="34260" spans="12:20" ht="16.8">
      <c r="L34260" s="404"/>
      <c r="M34260" s="404"/>
      <c r="N34260" s="404"/>
      <c r="O34260" s="404"/>
      <c r="P34260" s="404"/>
      <c r="Q34260" s="404"/>
      <c r="R34260" s="404"/>
      <c r="S34260" s="404"/>
      <c r="T34260" s="404"/>
    </row>
    <row r="34261" spans="12:20" ht="16.8">
      <c r="L34261" s="404"/>
      <c r="M34261" s="404"/>
      <c r="N34261" s="404"/>
      <c r="O34261" s="404"/>
      <c r="P34261" s="404"/>
      <c r="Q34261" s="404"/>
      <c r="R34261" s="404"/>
      <c r="S34261" s="404"/>
      <c r="T34261" s="404"/>
    </row>
    <row r="34262" spans="12:20" ht="16.8">
      <c r="L34262" s="404"/>
      <c r="M34262" s="404"/>
      <c r="N34262" s="404"/>
      <c r="O34262" s="404"/>
      <c r="P34262" s="404"/>
      <c r="Q34262" s="404"/>
      <c r="R34262" s="404"/>
      <c r="S34262" s="404"/>
      <c r="T34262" s="404"/>
    </row>
    <row r="34263" spans="12:20" ht="16.8">
      <c r="L34263" s="404"/>
      <c r="M34263" s="404"/>
      <c r="N34263" s="404"/>
      <c r="O34263" s="404"/>
      <c r="P34263" s="404"/>
      <c r="Q34263" s="404"/>
      <c r="R34263" s="404"/>
      <c r="S34263" s="404"/>
      <c r="T34263" s="404"/>
    </row>
    <row r="34264" spans="12:20" ht="16.8">
      <c r="L34264" s="404"/>
      <c r="M34264" s="404"/>
      <c r="N34264" s="404"/>
      <c r="O34264" s="404"/>
      <c r="P34264" s="404"/>
      <c r="Q34264" s="404"/>
      <c r="R34264" s="404"/>
      <c r="S34264" s="404"/>
      <c r="T34264" s="404"/>
    </row>
    <row r="34265" spans="12:20" ht="16.8">
      <c r="L34265" s="404"/>
      <c r="M34265" s="404"/>
      <c r="N34265" s="404"/>
      <c r="O34265" s="404"/>
      <c r="P34265" s="404"/>
      <c r="Q34265" s="404"/>
      <c r="R34265" s="404"/>
      <c r="S34265" s="404"/>
      <c r="T34265" s="404"/>
    </row>
    <row r="34266" spans="12:20" ht="16.8">
      <c r="L34266" s="404"/>
      <c r="M34266" s="404"/>
      <c r="N34266" s="404"/>
      <c r="O34266" s="404"/>
      <c r="P34266" s="404"/>
      <c r="Q34266" s="404"/>
      <c r="R34266" s="404"/>
      <c r="S34266" s="404"/>
      <c r="T34266" s="404"/>
    </row>
    <row r="34267" spans="12:20" ht="16.8">
      <c r="L34267" s="404"/>
      <c r="M34267" s="404"/>
      <c r="N34267" s="404"/>
      <c r="O34267" s="404"/>
      <c r="P34267" s="404"/>
      <c r="Q34267" s="404"/>
      <c r="R34267" s="404"/>
      <c r="S34267" s="404"/>
      <c r="T34267" s="404"/>
    </row>
    <row r="34268" spans="12:20" ht="16.8">
      <c r="L34268" s="404"/>
      <c r="M34268" s="404"/>
      <c r="N34268" s="404"/>
      <c r="O34268" s="404"/>
      <c r="P34268" s="404"/>
      <c r="Q34268" s="404"/>
      <c r="R34268" s="404"/>
      <c r="S34268" s="404"/>
      <c r="T34268" s="404"/>
    </row>
    <row r="34269" spans="12:20" ht="16.8">
      <c r="L34269" s="404"/>
      <c r="M34269" s="404"/>
      <c r="N34269" s="404"/>
      <c r="O34269" s="404"/>
      <c r="P34269" s="404"/>
      <c r="Q34269" s="404"/>
      <c r="R34269" s="404"/>
      <c r="S34269" s="404"/>
      <c r="T34269" s="404"/>
    </row>
    <row r="34270" spans="12:20" ht="16.8">
      <c r="L34270" s="404"/>
      <c r="M34270" s="404"/>
      <c r="N34270" s="404"/>
      <c r="O34270" s="404"/>
      <c r="P34270" s="404"/>
      <c r="Q34270" s="404"/>
      <c r="R34270" s="404"/>
      <c r="S34270" s="404"/>
      <c r="T34270" s="404"/>
    </row>
    <row r="34271" spans="12:20" ht="16.8">
      <c r="L34271" s="404"/>
      <c r="M34271" s="404"/>
      <c r="N34271" s="404"/>
      <c r="O34271" s="404"/>
      <c r="P34271" s="404"/>
      <c r="Q34271" s="404"/>
      <c r="R34271" s="404"/>
      <c r="S34271" s="404"/>
      <c r="T34271" s="404"/>
    </row>
    <row r="34272" spans="12:20" ht="16.8">
      <c r="L34272" s="404"/>
      <c r="M34272" s="404"/>
      <c r="N34272" s="404"/>
      <c r="O34272" s="404"/>
      <c r="P34272" s="404"/>
      <c r="Q34272" s="404"/>
      <c r="R34272" s="404"/>
      <c r="S34272" s="404"/>
      <c r="T34272" s="404"/>
    </row>
    <row r="34273" spans="12:20" ht="16.8">
      <c r="L34273" s="404"/>
      <c r="M34273" s="404"/>
      <c r="N34273" s="404"/>
      <c r="O34273" s="404"/>
      <c r="P34273" s="404"/>
      <c r="Q34273" s="404"/>
      <c r="R34273" s="404"/>
      <c r="S34273" s="404"/>
      <c r="T34273" s="404"/>
    </row>
    <row r="34274" spans="12:20" ht="16.8">
      <c r="L34274" s="404"/>
      <c r="M34274" s="404"/>
      <c r="N34274" s="404"/>
      <c r="O34274" s="404"/>
      <c r="P34274" s="404"/>
      <c r="Q34274" s="404"/>
      <c r="R34274" s="404"/>
      <c r="S34274" s="404"/>
      <c r="T34274" s="404"/>
    </row>
    <row r="34275" spans="12:20" ht="16.8">
      <c r="L34275" s="404"/>
      <c r="M34275" s="404"/>
      <c r="N34275" s="404"/>
      <c r="O34275" s="404"/>
      <c r="P34275" s="404"/>
      <c r="Q34275" s="404"/>
      <c r="R34275" s="404"/>
      <c r="S34275" s="404"/>
      <c r="T34275" s="404"/>
    </row>
    <row r="34276" spans="12:20" ht="16.8">
      <c r="L34276" s="404"/>
      <c r="M34276" s="404"/>
      <c r="N34276" s="404"/>
      <c r="O34276" s="404"/>
      <c r="P34276" s="404"/>
      <c r="Q34276" s="404"/>
      <c r="R34276" s="404"/>
      <c r="S34276" s="404"/>
      <c r="T34276" s="404"/>
    </row>
    <row r="34277" spans="12:20" ht="16.8">
      <c r="L34277" s="404"/>
      <c r="M34277" s="404"/>
      <c r="N34277" s="404"/>
      <c r="O34277" s="404"/>
      <c r="P34277" s="404"/>
      <c r="Q34277" s="404"/>
      <c r="R34277" s="404"/>
      <c r="S34277" s="404"/>
      <c r="T34277" s="404"/>
    </row>
    <row r="34278" spans="12:20" ht="16.8">
      <c r="L34278" s="404"/>
      <c r="M34278" s="404"/>
      <c r="N34278" s="404"/>
      <c r="O34278" s="404"/>
      <c r="P34278" s="404"/>
      <c r="Q34278" s="404"/>
      <c r="R34278" s="404"/>
      <c r="S34278" s="404"/>
      <c r="T34278" s="404"/>
    </row>
    <row r="34279" spans="12:20" ht="16.8">
      <c r="L34279" s="404"/>
      <c r="M34279" s="404"/>
      <c r="N34279" s="404"/>
      <c r="O34279" s="404"/>
      <c r="P34279" s="404"/>
      <c r="Q34279" s="404"/>
      <c r="R34279" s="404"/>
      <c r="S34279" s="404"/>
      <c r="T34279" s="404"/>
    </row>
    <row r="34280" spans="12:20" ht="16.8">
      <c r="L34280" s="404"/>
      <c r="M34280" s="404"/>
      <c r="N34280" s="404"/>
      <c r="O34280" s="404"/>
      <c r="P34280" s="404"/>
      <c r="Q34280" s="404"/>
      <c r="R34280" s="404"/>
      <c r="S34280" s="404"/>
      <c r="T34280" s="404"/>
    </row>
    <row r="34281" spans="12:20" ht="16.8">
      <c r="L34281" s="404"/>
      <c r="M34281" s="404"/>
      <c r="N34281" s="404"/>
      <c r="O34281" s="404"/>
      <c r="P34281" s="404"/>
      <c r="Q34281" s="404"/>
      <c r="R34281" s="404"/>
      <c r="S34281" s="404"/>
      <c r="T34281" s="404"/>
    </row>
    <row r="34282" spans="12:20" ht="16.8">
      <c r="L34282" s="404"/>
      <c r="M34282" s="404"/>
      <c r="N34282" s="404"/>
      <c r="O34282" s="404"/>
      <c r="P34282" s="404"/>
      <c r="Q34282" s="404"/>
      <c r="R34282" s="404"/>
      <c r="S34282" s="404"/>
      <c r="T34282" s="404"/>
    </row>
    <row r="34283" spans="12:20" ht="16.8">
      <c r="L34283" s="404"/>
      <c r="M34283" s="404"/>
      <c r="N34283" s="404"/>
      <c r="O34283" s="404"/>
      <c r="P34283" s="404"/>
      <c r="Q34283" s="404"/>
      <c r="R34283" s="404"/>
      <c r="S34283" s="404"/>
      <c r="T34283" s="404"/>
    </row>
    <row r="34284" spans="12:20" ht="16.8">
      <c r="L34284" s="404"/>
      <c r="M34284" s="404"/>
      <c r="N34284" s="404"/>
      <c r="O34284" s="404"/>
      <c r="P34284" s="404"/>
      <c r="Q34284" s="404"/>
      <c r="R34284" s="404"/>
      <c r="S34284" s="404"/>
      <c r="T34284" s="404"/>
    </row>
    <row r="34285" spans="12:20" ht="16.8">
      <c r="L34285" s="404"/>
      <c r="M34285" s="404"/>
      <c r="N34285" s="404"/>
      <c r="O34285" s="404"/>
      <c r="P34285" s="404"/>
      <c r="Q34285" s="404"/>
      <c r="R34285" s="404"/>
      <c r="S34285" s="404"/>
      <c r="T34285" s="404"/>
    </row>
    <row r="34286" spans="12:20" ht="16.8">
      <c r="L34286" s="404"/>
      <c r="M34286" s="404"/>
      <c r="N34286" s="404"/>
      <c r="O34286" s="404"/>
      <c r="P34286" s="404"/>
      <c r="Q34286" s="404"/>
      <c r="R34286" s="404"/>
      <c r="S34286" s="404"/>
      <c r="T34286" s="404"/>
    </row>
    <row r="34287" spans="12:20" ht="16.8">
      <c r="L34287" s="404"/>
      <c r="M34287" s="404"/>
      <c r="N34287" s="404"/>
      <c r="O34287" s="404"/>
      <c r="P34287" s="404"/>
      <c r="Q34287" s="404"/>
      <c r="R34287" s="404"/>
      <c r="S34287" s="404"/>
      <c r="T34287" s="404"/>
    </row>
    <row r="34288" spans="12:20" ht="16.8">
      <c r="L34288" s="404"/>
      <c r="M34288" s="404"/>
      <c r="N34288" s="404"/>
      <c r="O34288" s="404"/>
      <c r="P34288" s="404"/>
      <c r="Q34288" s="404"/>
      <c r="R34288" s="404"/>
      <c r="S34288" s="404"/>
      <c r="T34288" s="404"/>
    </row>
    <row r="34289" spans="12:20" ht="16.8">
      <c r="L34289" s="404"/>
      <c r="M34289" s="404"/>
      <c r="N34289" s="404"/>
      <c r="O34289" s="404"/>
      <c r="P34289" s="404"/>
      <c r="Q34289" s="404"/>
      <c r="R34289" s="404"/>
      <c r="S34289" s="404"/>
      <c r="T34289" s="404"/>
    </row>
    <row r="34290" spans="12:20" ht="16.8">
      <c r="L34290" s="404"/>
      <c r="M34290" s="404"/>
      <c r="N34290" s="404"/>
      <c r="O34290" s="404"/>
      <c r="P34290" s="404"/>
      <c r="Q34290" s="404"/>
      <c r="R34290" s="404"/>
      <c r="S34290" s="404"/>
      <c r="T34290" s="404"/>
    </row>
    <row r="34291" spans="12:20" ht="16.8">
      <c r="L34291" s="404"/>
      <c r="M34291" s="404"/>
      <c r="N34291" s="404"/>
      <c r="O34291" s="404"/>
      <c r="P34291" s="404"/>
      <c r="Q34291" s="404"/>
      <c r="R34291" s="404"/>
      <c r="S34291" s="404"/>
      <c r="T34291" s="404"/>
    </row>
    <row r="34292" spans="12:20" ht="16.8">
      <c r="L34292" s="404"/>
      <c r="M34292" s="404"/>
      <c r="N34292" s="404"/>
      <c r="O34292" s="404"/>
      <c r="P34292" s="404"/>
      <c r="Q34292" s="404"/>
      <c r="R34292" s="404"/>
      <c r="S34292" s="404"/>
      <c r="T34292" s="404"/>
    </row>
    <row r="34293" spans="12:20" ht="16.8">
      <c r="L34293" s="404"/>
      <c r="M34293" s="404"/>
      <c r="N34293" s="404"/>
      <c r="O34293" s="404"/>
      <c r="P34293" s="404"/>
      <c r="Q34293" s="404"/>
      <c r="R34293" s="404"/>
      <c r="S34293" s="404"/>
      <c r="T34293" s="404"/>
    </row>
    <row r="34294" spans="12:20" ht="16.8">
      <c r="L34294" s="404"/>
      <c r="M34294" s="404"/>
      <c r="N34294" s="404"/>
      <c r="O34294" s="404"/>
      <c r="P34294" s="404"/>
      <c r="Q34294" s="404"/>
      <c r="R34294" s="404"/>
      <c r="S34294" s="404"/>
      <c r="T34294" s="404"/>
    </row>
    <row r="34295" spans="12:20" ht="16.8">
      <c r="L34295" s="404"/>
      <c r="M34295" s="404"/>
      <c r="N34295" s="404"/>
      <c r="O34295" s="404"/>
      <c r="P34295" s="404"/>
      <c r="Q34295" s="404"/>
      <c r="R34295" s="404"/>
      <c r="S34295" s="404"/>
      <c r="T34295" s="404"/>
    </row>
    <row r="34296" spans="12:20" ht="16.8">
      <c r="L34296" s="404"/>
      <c r="M34296" s="404"/>
      <c r="N34296" s="404"/>
      <c r="O34296" s="404"/>
      <c r="P34296" s="404"/>
      <c r="Q34296" s="404"/>
      <c r="R34296" s="404"/>
      <c r="S34296" s="404"/>
      <c r="T34296" s="404"/>
    </row>
    <row r="34297" spans="12:20" ht="16.8">
      <c r="L34297" s="404"/>
      <c r="M34297" s="404"/>
      <c r="N34297" s="404"/>
      <c r="O34297" s="404"/>
      <c r="P34297" s="404"/>
      <c r="Q34297" s="404"/>
      <c r="R34297" s="404"/>
      <c r="S34297" s="404"/>
      <c r="T34297" s="404"/>
    </row>
    <row r="34298" spans="12:20" ht="16.8">
      <c r="L34298" s="404"/>
      <c r="M34298" s="404"/>
      <c r="N34298" s="404"/>
      <c r="O34298" s="404"/>
      <c r="P34298" s="404"/>
      <c r="Q34298" s="404"/>
      <c r="R34298" s="404"/>
      <c r="S34298" s="404"/>
      <c r="T34298" s="404"/>
    </row>
    <row r="34299" spans="12:20" ht="16.8">
      <c r="L34299" s="404"/>
      <c r="M34299" s="404"/>
      <c r="N34299" s="404"/>
      <c r="O34299" s="404"/>
      <c r="P34299" s="404"/>
      <c r="Q34299" s="404"/>
      <c r="R34299" s="404"/>
      <c r="S34299" s="404"/>
      <c r="T34299" s="404"/>
    </row>
    <row r="34300" spans="12:20" ht="16.8">
      <c r="L34300" s="404"/>
      <c r="M34300" s="404"/>
      <c r="N34300" s="404"/>
      <c r="O34300" s="404"/>
      <c r="P34300" s="404"/>
      <c r="Q34300" s="404"/>
      <c r="R34300" s="404"/>
      <c r="S34300" s="404"/>
      <c r="T34300" s="404"/>
    </row>
    <row r="34301" spans="12:20" ht="16.8">
      <c r="L34301" s="404"/>
      <c r="M34301" s="404"/>
      <c r="N34301" s="404"/>
      <c r="O34301" s="404"/>
      <c r="P34301" s="404"/>
      <c r="Q34301" s="404"/>
      <c r="R34301" s="404"/>
      <c r="S34301" s="404"/>
      <c r="T34301" s="404"/>
    </row>
    <row r="34302" spans="12:20" ht="16.8">
      <c r="L34302" s="404"/>
      <c r="M34302" s="404"/>
      <c r="N34302" s="404"/>
      <c r="O34302" s="404"/>
      <c r="P34302" s="404"/>
      <c r="Q34302" s="404"/>
      <c r="R34302" s="404"/>
      <c r="S34302" s="404"/>
      <c r="T34302" s="404"/>
    </row>
    <row r="34303" spans="12:20" ht="16.8">
      <c r="L34303" s="404"/>
      <c r="M34303" s="404"/>
      <c r="N34303" s="404"/>
      <c r="O34303" s="404"/>
      <c r="P34303" s="404"/>
      <c r="Q34303" s="404"/>
      <c r="R34303" s="404"/>
      <c r="S34303" s="404"/>
      <c r="T34303" s="404"/>
    </row>
    <row r="34304" spans="12:20" ht="16.8">
      <c r="L34304" s="404"/>
      <c r="M34304" s="404"/>
      <c r="N34304" s="404"/>
      <c r="O34304" s="404"/>
      <c r="P34304" s="404"/>
      <c r="Q34304" s="404"/>
      <c r="R34304" s="404"/>
      <c r="S34304" s="404"/>
      <c r="T34304" s="404"/>
    </row>
    <row r="34305" spans="12:20" ht="16.8">
      <c r="L34305" s="404"/>
      <c r="M34305" s="404"/>
      <c r="N34305" s="404"/>
      <c r="O34305" s="404"/>
      <c r="P34305" s="404"/>
      <c r="Q34305" s="404"/>
      <c r="R34305" s="404"/>
      <c r="S34305" s="404"/>
      <c r="T34305" s="404"/>
    </row>
    <row r="34306" spans="12:20" ht="16.8">
      <c r="L34306" s="404"/>
      <c r="M34306" s="404"/>
      <c r="N34306" s="404"/>
      <c r="O34306" s="404"/>
      <c r="P34306" s="404"/>
      <c r="Q34306" s="404"/>
      <c r="R34306" s="404"/>
      <c r="S34306" s="404"/>
      <c r="T34306" s="404"/>
    </row>
    <row r="34307" spans="12:20" ht="16.8">
      <c r="L34307" s="404"/>
      <c r="M34307" s="404"/>
      <c r="N34307" s="404"/>
      <c r="O34307" s="404"/>
      <c r="P34307" s="404"/>
      <c r="Q34307" s="404"/>
      <c r="R34307" s="404"/>
      <c r="S34307" s="404"/>
      <c r="T34307" s="404"/>
    </row>
    <row r="34308" spans="12:20" ht="16.8">
      <c r="L34308" s="404"/>
      <c r="M34308" s="404"/>
      <c r="N34308" s="404"/>
      <c r="O34308" s="404"/>
      <c r="P34308" s="404"/>
      <c r="Q34308" s="404"/>
      <c r="R34308" s="404"/>
      <c r="S34308" s="404"/>
      <c r="T34308" s="404"/>
    </row>
    <row r="34309" spans="12:20" ht="16.8">
      <c r="L34309" s="404"/>
      <c r="M34309" s="404"/>
      <c r="N34309" s="404"/>
      <c r="O34309" s="404"/>
      <c r="P34309" s="404"/>
      <c r="Q34309" s="404"/>
      <c r="R34309" s="404"/>
      <c r="S34309" s="404"/>
      <c r="T34309" s="404"/>
    </row>
    <row r="34310" spans="12:20" ht="16.8">
      <c r="L34310" s="404"/>
      <c r="M34310" s="404"/>
      <c r="N34310" s="404"/>
      <c r="O34310" s="404"/>
      <c r="P34310" s="404"/>
      <c r="Q34310" s="404"/>
      <c r="R34310" s="404"/>
      <c r="S34310" s="404"/>
      <c r="T34310" s="404"/>
    </row>
    <row r="34311" spans="12:20" ht="16.8">
      <c r="L34311" s="404"/>
      <c r="M34311" s="404"/>
      <c r="N34311" s="404"/>
      <c r="O34311" s="404"/>
      <c r="P34311" s="404"/>
      <c r="Q34311" s="404"/>
      <c r="R34311" s="404"/>
      <c r="S34311" s="404"/>
      <c r="T34311" s="404"/>
    </row>
    <row r="34312" spans="12:20" ht="16.8">
      <c r="L34312" s="404"/>
      <c r="M34312" s="404"/>
      <c r="N34312" s="404"/>
      <c r="O34312" s="404"/>
      <c r="P34312" s="404"/>
      <c r="Q34312" s="404"/>
      <c r="R34312" s="404"/>
      <c r="S34312" s="404"/>
      <c r="T34312" s="404"/>
    </row>
    <row r="34313" spans="12:20" ht="16.8">
      <c r="L34313" s="404"/>
      <c r="M34313" s="404"/>
      <c r="N34313" s="404"/>
      <c r="O34313" s="404"/>
      <c r="P34313" s="404"/>
      <c r="Q34313" s="404"/>
      <c r="R34313" s="404"/>
      <c r="S34313" s="404"/>
      <c r="T34313" s="404"/>
    </row>
    <row r="34314" spans="12:20" ht="16.8">
      <c r="L34314" s="404"/>
      <c r="M34314" s="404"/>
      <c r="N34314" s="404"/>
      <c r="O34314" s="404"/>
      <c r="P34314" s="404"/>
      <c r="Q34314" s="404"/>
      <c r="R34314" s="404"/>
      <c r="S34314" s="404"/>
      <c r="T34314" s="404"/>
    </row>
    <row r="34315" spans="12:20" ht="16.8">
      <c r="L34315" s="404"/>
      <c r="M34315" s="404"/>
      <c r="N34315" s="404"/>
      <c r="O34315" s="404"/>
      <c r="P34315" s="404"/>
      <c r="Q34315" s="404"/>
      <c r="R34315" s="404"/>
      <c r="S34315" s="404"/>
      <c r="T34315" s="404"/>
    </row>
    <row r="34316" spans="12:20" ht="16.8">
      <c r="L34316" s="404"/>
      <c r="M34316" s="404"/>
      <c r="N34316" s="404"/>
      <c r="O34316" s="404"/>
      <c r="P34316" s="404"/>
      <c r="Q34316" s="404"/>
      <c r="R34316" s="404"/>
      <c r="S34316" s="404"/>
      <c r="T34316" s="404"/>
    </row>
    <row r="34317" spans="12:20" ht="16.8">
      <c r="L34317" s="404"/>
      <c r="M34317" s="404"/>
      <c r="N34317" s="404"/>
      <c r="O34317" s="404"/>
      <c r="P34317" s="404"/>
      <c r="Q34317" s="404"/>
      <c r="R34317" s="404"/>
      <c r="S34317" s="404"/>
      <c r="T34317" s="404"/>
    </row>
    <row r="34318" spans="12:20" ht="16.8">
      <c r="L34318" s="404"/>
      <c r="M34318" s="404"/>
      <c r="N34318" s="404"/>
      <c r="O34318" s="404"/>
      <c r="P34318" s="404"/>
      <c r="Q34318" s="404"/>
      <c r="R34318" s="404"/>
      <c r="S34318" s="404"/>
      <c r="T34318" s="404"/>
    </row>
    <row r="34319" spans="12:20" ht="16.8">
      <c r="L34319" s="404"/>
      <c r="M34319" s="404"/>
      <c r="N34319" s="404"/>
      <c r="O34319" s="404"/>
      <c r="P34319" s="404"/>
      <c r="Q34319" s="404"/>
      <c r="R34319" s="404"/>
      <c r="S34319" s="404"/>
      <c r="T34319" s="404"/>
    </row>
    <row r="34320" spans="12:20" ht="16.8">
      <c r="L34320" s="404"/>
      <c r="M34320" s="404"/>
      <c r="N34320" s="404"/>
      <c r="O34320" s="404"/>
      <c r="P34320" s="404"/>
      <c r="Q34320" s="404"/>
      <c r="R34320" s="404"/>
      <c r="S34320" s="404"/>
      <c r="T34320" s="404"/>
    </row>
    <row r="34321" spans="12:20" ht="16.8">
      <c r="L34321" s="404"/>
      <c r="M34321" s="404"/>
      <c r="N34321" s="404"/>
      <c r="O34321" s="404"/>
      <c r="P34321" s="404"/>
      <c r="Q34321" s="404"/>
      <c r="R34321" s="404"/>
      <c r="S34321" s="404"/>
      <c r="T34321" s="404"/>
    </row>
    <row r="34322" spans="12:20" ht="16.8">
      <c r="L34322" s="404"/>
      <c r="M34322" s="404"/>
      <c r="N34322" s="404"/>
      <c r="O34322" s="404"/>
      <c r="P34322" s="404"/>
      <c r="Q34322" s="404"/>
      <c r="R34322" s="404"/>
      <c r="S34322" s="404"/>
      <c r="T34322" s="404"/>
    </row>
    <row r="34323" spans="12:20" ht="16.8">
      <c r="L34323" s="404"/>
      <c r="M34323" s="404"/>
      <c r="N34323" s="404"/>
      <c r="O34323" s="404"/>
      <c r="P34323" s="404"/>
      <c r="Q34323" s="404"/>
      <c r="R34323" s="404"/>
      <c r="S34323" s="404"/>
      <c r="T34323" s="404"/>
    </row>
    <row r="34324" spans="12:20" ht="16.8">
      <c r="L34324" s="404"/>
      <c r="M34324" s="404"/>
      <c r="N34324" s="404"/>
      <c r="O34324" s="404"/>
      <c r="P34324" s="404"/>
      <c r="Q34324" s="404"/>
      <c r="R34324" s="404"/>
      <c r="S34324" s="404"/>
      <c r="T34324" s="404"/>
    </row>
    <row r="34325" spans="12:20" ht="16.8">
      <c r="L34325" s="404"/>
      <c r="M34325" s="404"/>
      <c r="N34325" s="404"/>
      <c r="O34325" s="404"/>
      <c r="P34325" s="404"/>
      <c r="Q34325" s="404"/>
      <c r="R34325" s="404"/>
      <c r="S34325" s="404"/>
      <c r="T34325" s="404"/>
    </row>
    <row r="34326" spans="12:20" ht="16.8">
      <c r="L34326" s="404"/>
      <c r="M34326" s="404"/>
      <c r="N34326" s="404"/>
      <c r="O34326" s="404"/>
      <c r="P34326" s="404"/>
      <c r="Q34326" s="404"/>
      <c r="R34326" s="404"/>
      <c r="S34326" s="404"/>
      <c r="T34326" s="404"/>
    </row>
    <row r="34327" spans="12:20" ht="16.8">
      <c r="L34327" s="404"/>
      <c r="M34327" s="404"/>
      <c r="N34327" s="404"/>
      <c r="O34327" s="404"/>
      <c r="P34327" s="404"/>
      <c r="Q34327" s="404"/>
      <c r="R34327" s="404"/>
      <c r="S34327" s="404"/>
      <c r="T34327" s="404"/>
    </row>
    <row r="34328" spans="12:20" ht="16.8">
      <c r="L34328" s="404"/>
      <c r="M34328" s="404"/>
      <c r="N34328" s="404"/>
      <c r="O34328" s="404"/>
      <c r="P34328" s="404"/>
      <c r="Q34328" s="404"/>
      <c r="R34328" s="404"/>
      <c r="S34328" s="404"/>
      <c r="T34328" s="404"/>
    </row>
    <row r="34329" spans="12:20" ht="16.8">
      <c r="L34329" s="404"/>
      <c r="M34329" s="404"/>
      <c r="N34329" s="404"/>
      <c r="O34329" s="404"/>
      <c r="P34329" s="404"/>
      <c r="Q34329" s="404"/>
      <c r="R34329" s="404"/>
      <c r="S34329" s="404"/>
      <c r="T34329" s="404"/>
    </row>
    <row r="34330" spans="12:20" ht="16.8">
      <c r="L34330" s="404"/>
      <c r="M34330" s="404"/>
      <c r="N34330" s="404"/>
      <c r="O34330" s="404"/>
      <c r="P34330" s="404"/>
      <c r="Q34330" s="404"/>
      <c r="R34330" s="404"/>
      <c r="S34330" s="404"/>
      <c r="T34330" s="404"/>
    </row>
    <row r="34331" spans="12:20" ht="16.8">
      <c r="L34331" s="404"/>
      <c r="M34331" s="404"/>
      <c r="N34331" s="404"/>
      <c r="O34331" s="404"/>
      <c r="P34331" s="404"/>
      <c r="Q34331" s="404"/>
      <c r="R34331" s="404"/>
      <c r="S34331" s="404"/>
      <c r="T34331" s="404"/>
    </row>
    <row r="34332" spans="12:20" ht="16.8">
      <c r="L34332" s="404"/>
      <c r="M34332" s="404"/>
      <c r="N34332" s="404"/>
      <c r="O34332" s="404"/>
      <c r="P34332" s="404"/>
      <c r="Q34332" s="404"/>
      <c r="R34332" s="404"/>
      <c r="S34332" s="404"/>
      <c r="T34332" s="404"/>
    </row>
    <row r="34333" spans="12:20" ht="16.8">
      <c r="L34333" s="404"/>
      <c r="M34333" s="404"/>
      <c r="N34333" s="404"/>
      <c r="O34333" s="404"/>
      <c r="P34333" s="404"/>
      <c r="Q34333" s="404"/>
      <c r="R34333" s="404"/>
      <c r="S34333" s="404"/>
      <c r="T34333" s="404"/>
    </row>
    <row r="34334" spans="12:20" ht="16.8">
      <c r="L34334" s="404"/>
      <c r="M34334" s="404"/>
      <c r="N34334" s="404"/>
      <c r="O34334" s="404"/>
      <c r="P34334" s="404"/>
      <c r="Q34334" s="404"/>
      <c r="R34334" s="404"/>
      <c r="S34334" s="404"/>
      <c r="T34334" s="404"/>
    </row>
    <row r="34335" spans="12:20" ht="16.8">
      <c r="L34335" s="404"/>
      <c r="M34335" s="404"/>
      <c r="N34335" s="404"/>
      <c r="O34335" s="404"/>
      <c r="P34335" s="404"/>
      <c r="Q34335" s="404"/>
      <c r="R34335" s="404"/>
      <c r="S34335" s="404"/>
      <c r="T34335" s="404"/>
    </row>
    <row r="34336" spans="12:20" ht="16.8">
      <c r="L34336" s="404"/>
      <c r="M34336" s="404"/>
      <c r="N34336" s="404"/>
      <c r="O34336" s="404"/>
      <c r="P34336" s="404"/>
      <c r="Q34336" s="404"/>
      <c r="R34336" s="404"/>
      <c r="S34336" s="404"/>
      <c r="T34336" s="404"/>
    </row>
    <row r="34337" spans="12:20" ht="16.8">
      <c r="L34337" s="404"/>
      <c r="M34337" s="404"/>
      <c r="N34337" s="404"/>
      <c r="O34337" s="404"/>
      <c r="P34337" s="404"/>
      <c r="Q34337" s="404"/>
      <c r="R34337" s="404"/>
      <c r="S34337" s="404"/>
      <c r="T34337" s="404"/>
    </row>
    <row r="34338" spans="12:20" ht="16.8">
      <c r="L34338" s="404"/>
      <c r="M34338" s="404"/>
      <c r="N34338" s="404"/>
      <c r="O34338" s="404"/>
      <c r="P34338" s="404"/>
      <c r="Q34338" s="404"/>
      <c r="R34338" s="404"/>
      <c r="S34338" s="404"/>
      <c r="T34338" s="404"/>
    </row>
    <row r="34339" spans="12:20" ht="16.8">
      <c r="L34339" s="404"/>
      <c r="M34339" s="404"/>
      <c r="N34339" s="404"/>
      <c r="O34339" s="404"/>
      <c r="P34339" s="404"/>
      <c r="Q34339" s="404"/>
      <c r="R34339" s="404"/>
      <c r="S34339" s="404"/>
      <c r="T34339" s="404"/>
    </row>
    <row r="34340" spans="12:20" ht="16.8">
      <c r="L34340" s="404"/>
      <c r="M34340" s="404"/>
      <c r="N34340" s="404"/>
      <c r="O34340" s="404"/>
      <c r="P34340" s="404"/>
      <c r="Q34340" s="404"/>
      <c r="R34340" s="404"/>
      <c r="S34340" s="404"/>
      <c r="T34340" s="404"/>
    </row>
    <row r="34341" spans="12:20" ht="16.8">
      <c r="L34341" s="404"/>
      <c r="M34341" s="404"/>
      <c r="N34341" s="404"/>
      <c r="O34341" s="404"/>
      <c r="P34341" s="404"/>
      <c r="Q34341" s="404"/>
      <c r="R34341" s="404"/>
      <c r="S34341" s="404"/>
      <c r="T34341" s="404"/>
    </row>
    <row r="34342" spans="12:20" ht="16.8">
      <c r="L34342" s="404"/>
      <c r="M34342" s="404"/>
      <c r="N34342" s="404"/>
      <c r="O34342" s="404"/>
      <c r="P34342" s="404"/>
      <c r="Q34342" s="404"/>
      <c r="R34342" s="404"/>
      <c r="S34342" s="404"/>
      <c r="T34342" s="404"/>
    </row>
    <row r="34343" spans="12:20" ht="16.8">
      <c r="L34343" s="404"/>
      <c r="M34343" s="404"/>
      <c r="N34343" s="404"/>
      <c r="O34343" s="404"/>
      <c r="P34343" s="404"/>
      <c r="Q34343" s="404"/>
      <c r="R34343" s="404"/>
      <c r="S34343" s="404"/>
      <c r="T34343" s="404"/>
    </row>
    <row r="34344" spans="12:20" ht="16.8">
      <c r="L34344" s="404"/>
      <c r="M34344" s="404"/>
      <c r="N34344" s="404"/>
      <c r="O34344" s="404"/>
      <c r="P34344" s="404"/>
      <c r="Q34344" s="404"/>
      <c r="R34344" s="404"/>
      <c r="S34344" s="404"/>
      <c r="T34344" s="404"/>
    </row>
    <row r="34345" spans="12:20" ht="16.8">
      <c r="L34345" s="404"/>
      <c r="M34345" s="404"/>
      <c r="N34345" s="404"/>
      <c r="O34345" s="404"/>
      <c r="P34345" s="404"/>
      <c r="Q34345" s="404"/>
      <c r="R34345" s="404"/>
      <c r="S34345" s="404"/>
      <c r="T34345" s="404"/>
    </row>
    <row r="34346" spans="12:20" ht="16.8">
      <c r="L34346" s="404"/>
      <c r="M34346" s="404"/>
      <c r="N34346" s="404"/>
      <c r="O34346" s="404"/>
      <c r="P34346" s="404"/>
      <c r="Q34346" s="404"/>
      <c r="R34346" s="404"/>
      <c r="S34346" s="404"/>
      <c r="T34346" s="404"/>
    </row>
    <row r="34347" spans="12:20" ht="16.8">
      <c r="L34347" s="404"/>
      <c r="M34347" s="404"/>
      <c r="N34347" s="404"/>
      <c r="O34347" s="404"/>
      <c r="P34347" s="404"/>
      <c r="Q34347" s="404"/>
      <c r="R34347" s="404"/>
      <c r="S34347" s="404"/>
      <c r="T34347" s="404"/>
    </row>
    <row r="34348" spans="12:20" ht="16.8">
      <c r="L34348" s="404"/>
      <c r="M34348" s="404"/>
      <c r="N34348" s="404"/>
      <c r="O34348" s="404"/>
      <c r="P34348" s="404"/>
      <c r="Q34348" s="404"/>
      <c r="R34348" s="404"/>
      <c r="S34348" s="404"/>
      <c r="T34348" s="404"/>
    </row>
    <row r="34349" spans="12:20" ht="16.8">
      <c r="L34349" s="404"/>
      <c r="M34349" s="404"/>
      <c r="N34349" s="404"/>
      <c r="O34349" s="404"/>
      <c r="P34349" s="404"/>
      <c r="Q34349" s="404"/>
      <c r="R34349" s="404"/>
      <c r="S34349" s="404"/>
      <c r="T34349" s="404"/>
    </row>
    <row r="34350" spans="12:20" ht="16.8">
      <c r="L34350" s="404"/>
      <c r="M34350" s="404"/>
      <c r="N34350" s="404"/>
      <c r="O34350" s="404"/>
      <c r="P34350" s="404"/>
      <c r="Q34350" s="404"/>
      <c r="R34350" s="404"/>
      <c r="S34350" s="404"/>
      <c r="T34350" s="404"/>
    </row>
    <row r="34351" spans="12:20" ht="16.8">
      <c r="L34351" s="404"/>
      <c r="M34351" s="404"/>
      <c r="N34351" s="404"/>
      <c r="O34351" s="404"/>
      <c r="P34351" s="404"/>
      <c r="Q34351" s="404"/>
      <c r="R34351" s="404"/>
      <c r="S34351" s="404"/>
      <c r="T34351" s="404"/>
    </row>
    <row r="34352" spans="12:20" ht="16.8">
      <c r="L34352" s="404"/>
      <c r="M34352" s="404"/>
      <c r="N34352" s="404"/>
      <c r="O34352" s="404"/>
      <c r="P34352" s="404"/>
      <c r="Q34352" s="404"/>
      <c r="R34352" s="404"/>
      <c r="S34352" s="404"/>
      <c r="T34352" s="404"/>
    </row>
    <row r="34353" spans="12:20" ht="16.8">
      <c r="L34353" s="404"/>
      <c r="M34353" s="404"/>
      <c r="N34353" s="404"/>
      <c r="O34353" s="404"/>
      <c r="P34353" s="404"/>
      <c r="Q34353" s="404"/>
      <c r="R34353" s="404"/>
      <c r="S34353" s="404"/>
      <c r="T34353" s="404"/>
    </row>
    <row r="34354" spans="12:20" ht="16.8">
      <c r="L34354" s="404"/>
      <c r="M34354" s="404"/>
      <c r="N34354" s="404"/>
      <c r="O34354" s="404"/>
      <c r="P34354" s="404"/>
      <c r="Q34354" s="404"/>
      <c r="R34354" s="404"/>
      <c r="S34354" s="404"/>
      <c r="T34354" s="404"/>
    </row>
    <row r="34355" spans="12:20" ht="16.8">
      <c r="L34355" s="404"/>
      <c r="M34355" s="404"/>
      <c r="N34355" s="404"/>
      <c r="O34355" s="404"/>
      <c r="P34355" s="404"/>
      <c r="Q34355" s="404"/>
      <c r="R34355" s="404"/>
      <c r="S34355" s="404"/>
      <c r="T34355" s="404"/>
    </row>
    <row r="34356" spans="12:20" ht="16.8">
      <c r="L34356" s="404"/>
      <c r="M34356" s="404"/>
      <c r="N34356" s="404"/>
      <c r="O34356" s="404"/>
      <c r="P34356" s="404"/>
      <c r="Q34356" s="404"/>
      <c r="R34356" s="404"/>
      <c r="S34356" s="404"/>
      <c r="T34356" s="404"/>
    </row>
    <row r="34357" spans="12:20" ht="16.8">
      <c r="L34357" s="404"/>
      <c r="M34357" s="404"/>
      <c r="N34357" s="404"/>
      <c r="O34357" s="404"/>
      <c r="P34357" s="404"/>
      <c r="Q34357" s="404"/>
      <c r="R34357" s="404"/>
      <c r="S34357" s="404"/>
      <c r="T34357" s="404"/>
    </row>
    <row r="34358" spans="12:20" ht="16.8">
      <c r="L34358" s="404"/>
      <c r="M34358" s="404"/>
      <c r="N34358" s="404"/>
      <c r="O34358" s="404"/>
      <c r="P34358" s="404"/>
      <c r="Q34358" s="404"/>
      <c r="R34358" s="404"/>
      <c r="S34358" s="404"/>
      <c r="T34358" s="404"/>
    </row>
    <row r="34359" spans="12:20" ht="16.8">
      <c r="L34359" s="404"/>
      <c r="M34359" s="404"/>
      <c r="N34359" s="404"/>
      <c r="O34359" s="404"/>
      <c r="P34359" s="404"/>
      <c r="Q34359" s="404"/>
      <c r="R34359" s="404"/>
      <c r="S34359" s="404"/>
      <c r="T34359" s="404"/>
    </row>
    <row r="34360" spans="12:20" ht="16.8">
      <c r="L34360" s="404"/>
      <c r="M34360" s="404"/>
      <c r="N34360" s="404"/>
      <c r="O34360" s="404"/>
      <c r="P34360" s="404"/>
      <c r="Q34360" s="404"/>
      <c r="R34360" s="404"/>
      <c r="S34360" s="404"/>
      <c r="T34360" s="404"/>
    </row>
    <row r="34361" spans="12:20" ht="16.8">
      <c r="L34361" s="404"/>
      <c r="M34361" s="404"/>
      <c r="N34361" s="404"/>
      <c r="O34361" s="404"/>
      <c r="P34361" s="404"/>
      <c r="Q34361" s="404"/>
      <c r="R34361" s="404"/>
      <c r="S34361" s="404"/>
      <c r="T34361" s="404"/>
    </row>
    <row r="34362" spans="12:20" ht="16.8">
      <c r="L34362" s="404"/>
      <c r="M34362" s="404"/>
      <c r="N34362" s="404"/>
      <c r="O34362" s="404"/>
      <c r="P34362" s="404"/>
      <c r="Q34362" s="404"/>
      <c r="R34362" s="404"/>
      <c r="S34362" s="404"/>
      <c r="T34362" s="404"/>
    </row>
    <row r="34363" spans="12:20" ht="16.8">
      <c r="L34363" s="404"/>
      <c r="M34363" s="404"/>
      <c r="N34363" s="404"/>
      <c r="O34363" s="404"/>
      <c r="P34363" s="404"/>
      <c r="Q34363" s="404"/>
      <c r="R34363" s="404"/>
      <c r="S34363" s="404"/>
      <c r="T34363" s="404"/>
    </row>
    <row r="34364" spans="12:20" ht="16.8">
      <c r="L34364" s="404"/>
      <c r="M34364" s="404"/>
      <c r="N34364" s="404"/>
      <c r="O34364" s="404"/>
      <c r="P34364" s="404"/>
      <c r="Q34364" s="404"/>
      <c r="R34364" s="404"/>
      <c r="S34364" s="404"/>
      <c r="T34364" s="404"/>
    </row>
    <row r="34365" spans="12:20" ht="16.8">
      <c r="L34365" s="404"/>
      <c r="M34365" s="404"/>
      <c r="N34365" s="404"/>
      <c r="O34365" s="404"/>
      <c r="P34365" s="404"/>
      <c r="Q34365" s="404"/>
      <c r="R34365" s="404"/>
      <c r="S34365" s="404"/>
      <c r="T34365" s="404"/>
    </row>
    <row r="34366" spans="12:20" ht="16.8">
      <c r="L34366" s="404"/>
      <c r="M34366" s="404"/>
      <c r="N34366" s="404"/>
      <c r="O34366" s="404"/>
      <c r="P34366" s="404"/>
      <c r="Q34366" s="404"/>
      <c r="R34366" s="404"/>
      <c r="S34366" s="404"/>
      <c r="T34366" s="404"/>
    </row>
    <row r="34367" spans="12:20" ht="16.8">
      <c r="L34367" s="404"/>
      <c r="M34367" s="404"/>
      <c r="N34367" s="404"/>
      <c r="O34367" s="404"/>
      <c r="P34367" s="404"/>
      <c r="Q34367" s="404"/>
      <c r="R34367" s="404"/>
      <c r="S34367" s="404"/>
      <c r="T34367" s="404"/>
    </row>
    <row r="34368" spans="12:20" ht="16.8">
      <c r="L34368" s="404"/>
      <c r="M34368" s="404"/>
      <c r="N34368" s="404"/>
      <c r="O34368" s="404"/>
      <c r="P34368" s="404"/>
      <c r="Q34368" s="404"/>
      <c r="R34368" s="404"/>
      <c r="S34368" s="404"/>
      <c r="T34368" s="404"/>
    </row>
    <row r="34369" spans="12:20" ht="16.8">
      <c r="L34369" s="404"/>
      <c r="M34369" s="404"/>
      <c r="N34369" s="404"/>
      <c r="O34369" s="404"/>
      <c r="P34369" s="404"/>
      <c r="Q34369" s="404"/>
      <c r="R34369" s="404"/>
      <c r="S34369" s="404"/>
      <c r="T34369" s="404"/>
    </row>
    <row r="34370" spans="12:20" ht="16.8">
      <c r="L34370" s="404"/>
      <c r="M34370" s="404"/>
      <c r="N34370" s="404"/>
      <c r="O34370" s="404"/>
      <c r="P34370" s="404"/>
      <c r="Q34370" s="404"/>
      <c r="R34370" s="404"/>
      <c r="S34370" s="404"/>
      <c r="T34370" s="404"/>
    </row>
    <row r="34371" spans="12:20" ht="16.8">
      <c r="L34371" s="404"/>
      <c r="M34371" s="404"/>
      <c r="N34371" s="404"/>
      <c r="O34371" s="404"/>
      <c r="P34371" s="404"/>
      <c r="Q34371" s="404"/>
      <c r="R34371" s="404"/>
      <c r="S34371" s="404"/>
      <c r="T34371" s="404"/>
    </row>
    <row r="34372" spans="12:20" ht="16.8">
      <c r="L34372" s="404"/>
      <c r="M34372" s="404"/>
      <c r="N34372" s="404"/>
      <c r="O34372" s="404"/>
      <c r="P34372" s="404"/>
      <c r="Q34372" s="404"/>
      <c r="R34372" s="404"/>
      <c r="S34372" s="404"/>
      <c r="T34372" s="404"/>
    </row>
    <row r="34373" spans="12:20" ht="16.8">
      <c r="L34373" s="404"/>
      <c r="M34373" s="404"/>
      <c r="N34373" s="404"/>
      <c r="O34373" s="404"/>
      <c r="P34373" s="404"/>
      <c r="Q34373" s="404"/>
      <c r="R34373" s="404"/>
      <c r="S34373" s="404"/>
      <c r="T34373" s="404"/>
    </row>
    <row r="34374" spans="12:20" ht="16.8">
      <c r="L34374" s="404"/>
      <c r="M34374" s="404"/>
      <c r="N34374" s="404"/>
      <c r="O34374" s="404"/>
      <c r="P34374" s="404"/>
      <c r="Q34374" s="404"/>
      <c r="R34374" s="404"/>
      <c r="S34374" s="404"/>
      <c r="T34374" s="404"/>
    </row>
    <row r="34375" spans="12:20" ht="16.8">
      <c r="L34375" s="404"/>
      <c r="M34375" s="404"/>
      <c r="N34375" s="404"/>
      <c r="O34375" s="404"/>
      <c r="P34375" s="404"/>
      <c r="Q34375" s="404"/>
      <c r="R34375" s="404"/>
      <c r="S34375" s="404"/>
      <c r="T34375" s="404"/>
    </row>
    <row r="34376" spans="12:20" ht="16.8">
      <c r="L34376" s="404"/>
      <c r="M34376" s="404"/>
      <c r="N34376" s="404"/>
      <c r="O34376" s="404"/>
      <c r="P34376" s="404"/>
      <c r="Q34376" s="404"/>
      <c r="R34376" s="404"/>
      <c r="S34376" s="404"/>
      <c r="T34376" s="404"/>
    </row>
    <row r="34377" spans="12:20" ht="16.8">
      <c r="L34377" s="404"/>
      <c r="M34377" s="404"/>
      <c r="N34377" s="404"/>
      <c r="O34377" s="404"/>
      <c r="P34377" s="404"/>
      <c r="Q34377" s="404"/>
      <c r="R34377" s="404"/>
      <c r="S34377" s="404"/>
      <c r="T34377" s="404"/>
    </row>
    <row r="34378" spans="12:20" ht="16.8">
      <c r="L34378" s="404"/>
      <c r="M34378" s="404"/>
      <c r="N34378" s="404"/>
      <c r="O34378" s="404"/>
      <c r="P34378" s="404"/>
      <c r="Q34378" s="404"/>
      <c r="R34378" s="404"/>
      <c r="S34378" s="404"/>
      <c r="T34378" s="404"/>
    </row>
    <row r="34379" spans="12:20" ht="16.8">
      <c r="L34379" s="404"/>
      <c r="M34379" s="404"/>
      <c r="N34379" s="404"/>
      <c r="O34379" s="404"/>
      <c r="P34379" s="404"/>
      <c r="Q34379" s="404"/>
      <c r="R34379" s="404"/>
      <c r="S34379" s="404"/>
      <c r="T34379" s="404"/>
    </row>
    <row r="34380" spans="12:20" ht="16.8">
      <c r="L34380" s="404"/>
      <c r="M34380" s="404"/>
      <c r="N34380" s="404"/>
      <c r="O34380" s="404"/>
      <c r="P34380" s="404"/>
      <c r="Q34380" s="404"/>
      <c r="R34380" s="404"/>
      <c r="S34380" s="404"/>
      <c r="T34380" s="404"/>
    </row>
    <row r="34381" spans="12:20" ht="16.8">
      <c r="L34381" s="404"/>
      <c r="M34381" s="404"/>
      <c r="N34381" s="404"/>
      <c r="O34381" s="404"/>
      <c r="P34381" s="404"/>
      <c r="Q34381" s="404"/>
      <c r="R34381" s="404"/>
      <c r="S34381" s="404"/>
      <c r="T34381" s="404"/>
    </row>
    <row r="34382" spans="12:20" ht="16.8">
      <c r="L34382" s="404"/>
      <c r="M34382" s="404"/>
      <c r="N34382" s="404"/>
      <c r="O34382" s="404"/>
      <c r="P34382" s="404"/>
      <c r="Q34382" s="404"/>
      <c r="R34382" s="404"/>
      <c r="S34382" s="404"/>
      <c r="T34382" s="404"/>
    </row>
    <row r="34383" spans="12:20" ht="16.8">
      <c r="L34383" s="404"/>
      <c r="M34383" s="404"/>
      <c r="N34383" s="404"/>
      <c r="O34383" s="404"/>
      <c r="P34383" s="404"/>
      <c r="Q34383" s="404"/>
      <c r="R34383" s="404"/>
      <c r="S34383" s="404"/>
      <c r="T34383" s="404"/>
    </row>
    <row r="34384" spans="12:20" ht="16.8">
      <c r="L34384" s="404"/>
      <c r="M34384" s="404"/>
      <c r="N34384" s="404"/>
      <c r="O34384" s="404"/>
      <c r="P34384" s="404"/>
      <c r="Q34384" s="404"/>
      <c r="R34384" s="404"/>
      <c r="S34384" s="404"/>
      <c r="T34384" s="404"/>
    </row>
    <row r="34385" spans="12:20" ht="16.8">
      <c r="L34385" s="404"/>
      <c r="M34385" s="404"/>
      <c r="N34385" s="404"/>
      <c r="O34385" s="404"/>
      <c r="P34385" s="404"/>
      <c r="Q34385" s="404"/>
      <c r="R34385" s="404"/>
      <c r="S34385" s="404"/>
      <c r="T34385" s="404"/>
    </row>
    <row r="34386" spans="12:20" ht="16.8">
      <c r="L34386" s="404"/>
      <c r="M34386" s="404"/>
      <c r="N34386" s="404"/>
      <c r="O34386" s="404"/>
      <c r="P34386" s="404"/>
      <c r="Q34386" s="404"/>
      <c r="R34386" s="404"/>
      <c r="S34386" s="404"/>
      <c r="T34386" s="404"/>
    </row>
    <row r="34387" spans="12:20" ht="16.8">
      <c r="L34387" s="404"/>
      <c r="M34387" s="404"/>
      <c r="N34387" s="404"/>
      <c r="O34387" s="404"/>
      <c r="P34387" s="404"/>
      <c r="Q34387" s="404"/>
      <c r="R34387" s="404"/>
      <c r="S34387" s="404"/>
      <c r="T34387" s="404"/>
    </row>
    <row r="34388" spans="12:20" ht="16.8">
      <c r="L34388" s="404"/>
      <c r="M34388" s="404"/>
      <c r="N34388" s="404"/>
      <c r="O34388" s="404"/>
      <c r="P34388" s="404"/>
      <c r="Q34388" s="404"/>
      <c r="R34388" s="404"/>
      <c r="S34388" s="404"/>
      <c r="T34388" s="404"/>
    </row>
    <row r="34389" spans="12:20" ht="16.8">
      <c r="L34389" s="404"/>
      <c r="M34389" s="404"/>
      <c r="N34389" s="404"/>
      <c r="O34389" s="404"/>
      <c r="P34389" s="404"/>
      <c r="Q34389" s="404"/>
      <c r="R34389" s="404"/>
      <c r="S34389" s="404"/>
      <c r="T34389" s="404"/>
    </row>
    <row r="34390" spans="12:20" ht="16.8">
      <c r="L34390" s="404"/>
      <c r="M34390" s="404"/>
      <c r="N34390" s="404"/>
      <c r="O34390" s="404"/>
      <c r="P34390" s="404"/>
      <c r="Q34390" s="404"/>
      <c r="R34390" s="404"/>
      <c r="S34390" s="404"/>
      <c r="T34390" s="404"/>
    </row>
    <row r="34391" spans="12:20" ht="16.8">
      <c r="L34391" s="404"/>
      <c r="M34391" s="404"/>
      <c r="N34391" s="404"/>
      <c r="O34391" s="404"/>
      <c r="P34391" s="404"/>
      <c r="Q34391" s="404"/>
      <c r="R34391" s="404"/>
      <c r="S34391" s="404"/>
      <c r="T34391" s="404"/>
    </row>
    <row r="34392" spans="12:20" ht="16.8">
      <c r="L34392" s="404"/>
      <c r="M34392" s="404"/>
      <c r="N34392" s="404"/>
      <c r="O34392" s="404"/>
      <c r="P34392" s="404"/>
      <c r="Q34392" s="404"/>
      <c r="R34392" s="404"/>
      <c r="S34392" s="404"/>
      <c r="T34392" s="404"/>
    </row>
    <row r="34393" spans="12:20" ht="16.8">
      <c r="L34393" s="404"/>
      <c r="M34393" s="404"/>
      <c r="N34393" s="404"/>
      <c r="O34393" s="404"/>
      <c r="P34393" s="404"/>
      <c r="Q34393" s="404"/>
      <c r="R34393" s="404"/>
      <c r="S34393" s="404"/>
      <c r="T34393" s="404"/>
    </row>
    <row r="34394" spans="12:20" ht="16.8">
      <c r="L34394" s="404"/>
      <c r="M34394" s="404"/>
      <c r="N34394" s="404"/>
      <c r="O34394" s="404"/>
      <c r="P34394" s="404"/>
      <c r="Q34394" s="404"/>
      <c r="R34394" s="404"/>
      <c r="S34394" s="404"/>
      <c r="T34394" s="404"/>
    </row>
    <row r="34395" spans="12:20" ht="16.8">
      <c r="L34395" s="404"/>
      <c r="M34395" s="404"/>
      <c r="N34395" s="404"/>
      <c r="O34395" s="404"/>
      <c r="P34395" s="404"/>
      <c r="Q34395" s="404"/>
      <c r="R34395" s="404"/>
      <c r="S34395" s="404"/>
      <c r="T34395" s="404"/>
    </row>
    <row r="34396" spans="12:20" ht="16.8">
      <c r="L34396" s="404"/>
      <c r="M34396" s="404"/>
      <c r="N34396" s="404"/>
      <c r="O34396" s="404"/>
      <c r="P34396" s="404"/>
      <c r="Q34396" s="404"/>
      <c r="R34396" s="404"/>
      <c r="S34396" s="404"/>
      <c r="T34396" s="404"/>
    </row>
    <row r="34397" spans="12:20" ht="16.8">
      <c r="L34397" s="404"/>
      <c r="M34397" s="404"/>
      <c r="N34397" s="404"/>
      <c r="O34397" s="404"/>
      <c r="P34397" s="404"/>
      <c r="Q34397" s="404"/>
      <c r="R34397" s="404"/>
      <c r="S34397" s="404"/>
      <c r="T34397" s="404"/>
    </row>
    <row r="34398" spans="12:20" ht="16.8">
      <c r="L34398" s="404"/>
      <c r="M34398" s="404"/>
      <c r="N34398" s="404"/>
      <c r="O34398" s="404"/>
      <c r="P34398" s="404"/>
      <c r="Q34398" s="404"/>
      <c r="R34398" s="404"/>
      <c r="S34398" s="404"/>
      <c r="T34398" s="404"/>
    </row>
    <row r="34399" spans="12:20" ht="16.8">
      <c r="L34399" s="404"/>
      <c r="M34399" s="404"/>
      <c r="N34399" s="404"/>
      <c r="O34399" s="404"/>
      <c r="P34399" s="404"/>
      <c r="Q34399" s="404"/>
      <c r="R34399" s="404"/>
      <c r="S34399" s="404"/>
      <c r="T34399" s="404"/>
    </row>
    <row r="34400" spans="12:20" ht="16.8">
      <c r="L34400" s="404"/>
      <c r="M34400" s="404"/>
      <c r="N34400" s="404"/>
      <c r="O34400" s="404"/>
      <c r="P34400" s="404"/>
      <c r="Q34400" s="404"/>
      <c r="R34400" s="404"/>
      <c r="S34400" s="404"/>
      <c r="T34400" s="404"/>
    </row>
    <row r="34401" spans="12:20" ht="16.8">
      <c r="L34401" s="404"/>
      <c r="M34401" s="404"/>
      <c r="N34401" s="404"/>
      <c r="O34401" s="404"/>
      <c r="P34401" s="404"/>
      <c r="Q34401" s="404"/>
      <c r="R34401" s="404"/>
      <c r="S34401" s="404"/>
      <c r="T34401" s="404"/>
    </row>
    <row r="34402" spans="12:20" ht="16.8">
      <c r="L34402" s="404"/>
      <c r="M34402" s="404"/>
      <c r="N34402" s="404"/>
      <c r="O34402" s="404"/>
      <c r="P34402" s="404"/>
      <c r="Q34402" s="404"/>
      <c r="R34402" s="404"/>
      <c r="S34402" s="404"/>
      <c r="T34402" s="404"/>
    </row>
    <row r="34403" spans="12:20" ht="16.8">
      <c r="L34403" s="404"/>
      <c r="M34403" s="404"/>
      <c r="N34403" s="404"/>
      <c r="O34403" s="404"/>
      <c r="P34403" s="404"/>
      <c r="Q34403" s="404"/>
      <c r="R34403" s="404"/>
      <c r="S34403" s="404"/>
      <c r="T34403" s="404"/>
    </row>
    <row r="34404" spans="12:20" ht="16.8">
      <c r="L34404" s="404"/>
      <c r="M34404" s="404"/>
      <c r="N34404" s="404"/>
      <c r="O34404" s="404"/>
      <c r="P34404" s="404"/>
      <c r="Q34404" s="404"/>
      <c r="R34404" s="404"/>
      <c r="S34404" s="404"/>
      <c r="T34404" s="404"/>
    </row>
    <row r="34405" spans="12:20" ht="16.8">
      <c r="L34405" s="404"/>
      <c r="M34405" s="404"/>
      <c r="N34405" s="404"/>
      <c r="O34405" s="404"/>
      <c r="P34405" s="404"/>
      <c r="Q34405" s="404"/>
      <c r="R34405" s="404"/>
      <c r="S34405" s="404"/>
      <c r="T34405" s="404"/>
    </row>
    <row r="34406" spans="12:20" ht="16.8">
      <c r="L34406" s="404"/>
      <c r="M34406" s="404"/>
      <c r="N34406" s="404"/>
      <c r="O34406" s="404"/>
      <c r="P34406" s="404"/>
      <c r="Q34406" s="404"/>
      <c r="R34406" s="404"/>
      <c r="S34406" s="404"/>
      <c r="T34406" s="404"/>
    </row>
    <row r="34407" spans="12:20" ht="16.8">
      <c r="L34407" s="404"/>
      <c r="M34407" s="404"/>
      <c r="N34407" s="404"/>
      <c r="O34407" s="404"/>
      <c r="P34407" s="404"/>
      <c r="Q34407" s="404"/>
      <c r="R34407" s="404"/>
      <c r="S34407" s="404"/>
      <c r="T34407" s="404"/>
    </row>
    <row r="34408" spans="12:20" ht="16.8">
      <c r="L34408" s="404"/>
      <c r="M34408" s="404"/>
      <c r="N34408" s="404"/>
      <c r="O34408" s="404"/>
      <c r="P34408" s="404"/>
      <c r="Q34408" s="404"/>
      <c r="R34408" s="404"/>
      <c r="S34408" s="404"/>
      <c r="T34408" s="404"/>
    </row>
    <row r="34409" spans="12:20" ht="16.8">
      <c r="L34409" s="404"/>
      <c r="M34409" s="404"/>
      <c r="N34409" s="404"/>
      <c r="O34409" s="404"/>
      <c r="P34409" s="404"/>
      <c r="Q34409" s="404"/>
      <c r="R34409" s="404"/>
      <c r="S34409" s="404"/>
      <c r="T34409" s="404"/>
    </row>
    <row r="34410" spans="12:20" ht="16.8">
      <c r="L34410" s="404"/>
      <c r="M34410" s="404"/>
      <c r="N34410" s="404"/>
      <c r="O34410" s="404"/>
      <c r="P34410" s="404"/>
      <c r="Q34410" s="404"/>
      <c r="R34410" s="404"/>
      <c r="S34410" s="404"/>
      <c r="T34410" s="404"/>
    </row>
    <row r="34411" spans="12:20" ht="16.8">
      <c r="L34411" s="404"/>
      <c r="M34411" s="404"/>
      <c r="N34411" s="404"/>
      <c r="O34411" s="404"/>
      <c r="P34411" s="404"/>
      <c r="Q34411" s="404"/>
      <c r="R34411" s="404"/>
      <c r="S34411" s="404"/>
      <c r="T34411" s="404"/>
    </row>
    <row r="34412" spans="12:20" ht="16.8">
      <c r="L34412" s="404"/>
      <c r="M34412" s="404"/>
      <c r="N34412" s="404"/>
      <c r="O34412" s="404"/>
      <c r="P34412" s="404"/>
      <c r="Q34412" s="404"/>
      <c r="R34412" s="404"/>
      <c r="S34412" s="404"/>
      <c r="T34412" s="404"/>
    </row>
    <row r="34413" spans="12:20" ht="16.8">
      <c r="L34413" s="404"/>
      <c r="M34413" s="404"/>
      <c r="N34413" s="404"/>
      <c r="O34413" s="404"/>
      <c r="P34413" s="404"/>
      <c r="Q34413" s="404"/>
      <c r="R34413" s="404"/>
      <c r="S34413" s="404"/>
      <c r="T34413" s="404"/>
    </row>
    <row r="34414" spans="12:20" ht="16.8">
      <c r="L34414" s="404"/>
      <c r="M34414" s="404"/>
      <c r="N34414" s="404"/>
      <c r="O34414" s="404"/>
      <c r="P34414" s="404"/>
      <c r="Q34414" s="404"/>
      <c r="R34414" s="404"/>
      <c r="S34414" s="404"/>
      <c r="T34414" s="404"/>
    </row>
    <row r="34415" spans="12:20" ht="16.8">
      <c r="L34415" s="404"/>
      <c r="M34415" s="404"/>
      <c r="N34415" s="404"/>
      <c r="O34415" s="404"/>
      <c r="P34415" s="404"/>
      <c r="Q34415" s="404"/>
      <c r="R34415" s="404"/>
      <c r="S34415" s="404"/>
      <c r="T34415" s="404"/>
    </row>
    <row r="34416" spans="12:20" ht="16.8">
      <c r="L34416" s="404"/>
      <c r="M34416" s="404"/>
      <c r="N34416" s="404"/>
      <c r="O34416" s="404"/>
      <c r="P34416" s="404"/>
      <c r="Q34416" s="404"/>
      <c r="R34416" s="404"/>
      <c r="S34416" s="404"/>
      <c r="T34416" s="404"/>
    </row>
    <row r="34417" spans="12:20" ht="16.8">
      <c r="L34417" s="404"/>
      <c r="M34417" s="404"/>
      <c r="N34417" s="404"/>
      <c r="O34417" s="404"/>
      <c r="P34417" s="404"/>
      <c r="Q34417" s="404"/>
      <c r="R34417" s="404"/>
      <c r="S34417" s="404"/>
      <c r="T34417" s="404"/>
    </row>
    <row r="34418" spans="12:20" ht="16.8">
      <c r="L34418" s="404"/>
      <c r="M34418" s="404"/>
      <c r="N34418" s="404"/>
      <c r="O34418" s="404"/>
      <c r="P34418" s="404"/>
      <c r="Q34418" s="404"/>
      <c r="R34418" s="404"/>
      <c r="S34418" s="404"/>
      <c r="T34418" s="404"/>
    </row>
    <row r="34419" spans="12:20" ht="16.8">
      <c r="L34419" s="404"/>
      <c r="M34419" s="404"/>
      <c r="N34419" s="404"/>
      <c r="O34419" s="404"/>
      <c r="P34419" s="404"/>
      <c r="Q34419" s="404"/>
      <c r="R34419" s="404"/>
      <c r="S34419" s="404"/>
      <c r="T34419" s="404"/>
    </row>
    <row r="34420" spans="12:20" ht="16.8">
      <c r="L34420" s="404"/>
      <c r="M34420" s="404"/>
      <c r="N34420" s="404"/>
      <c r="O34420" s="404"/>
      <c r="P34420" s="404"/>
      <c r="Q34420" s="404"/>
      <c r="R34420" s="404"/>
      <c r="S34420" s="404"/>
      <c r="T34420" s="404"/>
    </row>
    <row r="34421" spans="12:20" ht="16.8">
      <c r="L34421" s="404"/>
      <c r="M34421" s="404"/>
      <c r="N34421" s="404"/>
      <c r="O34421" s="404"/>
      <c r="P34421" s="404"/>
      <c r="Q34421" s="404"/>
      <c r="R34421" s="404"/>
      <c r="S34421" s="404"/>
      <c r="T34421" s="404"/>
    </row>
    <row r="34422" spans="12:20" ht="16.8">
      <c r="L34422" s="404"/>
      <c r="M34422" s="404"/>
      <c r="N34422" s="404"/>
      <c r="O34422" s="404"/>
      <c r="P34422" s="404"/>
      <c r="Q34422" s="404"/>
      <c r="R34422" s="404"/>
      <c r="S34422" s="404"/>
      <c r="T34422" s="404"/>
    </row>
    <row r="34423" spans="12:20" ht="16.8">
      <c r="L34423" s="404"/>
      <c r="M34423" s="404"/>
      <c r="N34423" s="404"/>
      <c r="O34423" s="404"/>
      <c r="P34423" s="404"/>
      <c r="Q34423" s="404"/>
      <c r="R34423" s="404"/>
      <c r="S34423" s="404"/>
      <c r="T34423" s="404"/>
    </row>
    <row r="34424" spans="12:20" ht="16.8">
      <c r="L34424" s="404"/>
      <c r="M34424" s="404"/>
      <c r="N34424" s="404"/>
      <c r="O34424" s="404"/>
      <c r="P34424" s="404"/>
      <c r="Q34424" s="404"/>
      <c r="R34424" s="404"/>
      <c r="S34424" s="404"/>
      <c r="T34424" s="404"/>
    </row>
    <row r="34425" spans="12:20" ht="16.8">
      <c r="L34425" s="404"/>
      <c r="M34425" s="404"/>
      <c r="N34425" s="404"/>
      <c r="O34425" s="404"/>
      <c r="P34425" s="404"/>
      <c r="Q34425" s="404"/>
      <c r="R34425" s="404"/>
      <c r="S34425" s="404"/>
      <c r="T34425" s="404"/>
    </row>
    <row r="34426" spans="12:20" ht="16.8">
      <c r="L34426" s="404"/>
      <c r="M34426" s="404"/>
      <c r="N34426" s="404"/>
      <c r="O34426" s="404"/>
      <c r="P34426" s="404"/>
      <c r="Q34426" s="404"/>
      <c r="R34426" s="404"/>
      <c r="S34426" s="404"/>
      <c r="T34426" s="404"/>
    </row>
    <row r="34427" spans="12:20" ht="16.8">
      <c r="L34427" s="404"/>
      <c r="M34427" s="404"/>
      <c r="N34427" s="404"/>
      <c r="O34427" s="404"/>
      <c r="P34427" s="404"/>
      <c r="Q34427" s="404"/>
      <c r="R34427" s="404"/>
      <c r="S34427" s="404"/>
      <c r="T34427" s="404"/>
    </row>
    <row r="34428" spans="12:20" ht="16.8">
      <c r="L34428" s="404"/>
      <c r="M34428" s="404"/>
      <c r="N34428" s="404"/>
      <c r="O34428" s="404"/>
      <c r="P34428" s="404"/>
      <c r="Q34428" s="404"/>
      <c r="R34428" s="404"/>
      <c r="S34428" s="404"/>
      <c r="T34428" s="404"/>
    </row>
    <row r="34429" spans="12:20" ht="16.8">
      <c r="L34429" s="404"/>
      <c r="M34429" s="404"/>
      <c r="N34429" s="404"/>
      <c r="O34429" s="404"/>
      <c r="P34429" s="404"/>
      <c r="Q34429" s="404"/>
      <c r="R34429" s="404"/>
      <c r="S34429" s="404"/>
      <c r="T34429" s="404"/>
    </row>
    <row r="34430" spans="12:20" ht="16.8">
      <c r="L34430" s="404"/>
      <c r="M34430" s="404"/>
      <c r="N34430" s="404"/>
      <c r="O34430" s="404"/>
      <c r="P34430" s="404"/>
      <c r="Q34430" s="404"/>
      <c r="R34430" s="404"/>
      <c r="S34430" s="404"/>
      <c r="T34430" s="404"/>
    </row>
    <row r="34431" spans="12:20" ht="16.8">
      <c r="L34431" s="404"/>
      <c r="M34431" s="404"/>
      <c r="N34431" s="404"/>
      <c r="O34431" s="404"/>
      <c r="P34431" s="404"/>
      <c r="Q34431" s="404"/>
      <c r="R34431" s="404"/>
      <c r="S34431" s="404"/>
      <c r="T34431" s="404"/>
    </row>
    <row r="34432" spans="12:20" ht="16.8">
      <c r="L34432" s="404"/>
      <c r="M34432" s="404"/>
      <c r="N34432" s="404"/>
      <c r="O34432" s="404"/>
      <c r="P34432" s="404"/>
      <c r="Q34432" s="404"/>
      <c r="R34432" s="404"/>
      <c r="S34432" s="404"/>
      <c r="T34432" s="404"/>
    </row>
    <row r="34433" spans="12:20" ht="16.8">
      <c r="L34433" s="404"/>
      <c r="M34433" s="404"/>
      <c r="N34433" s="404"/>
      <c r="O34433" s="404"/>
      <c r="P34433" s="404"/>
      <c r="Q34433" s="404"/>
      <c r="R34433" s="404"/>
      <c r="S34433" s="404"/>
      <c r="T34433" s="404"/>
    </row>
    <row r="34434" spans="12:20" ht="16.8">
      <c r="L34434" s="404"/>
      <c r="M34434" s="404"/>
      <c r="N34434" s="404"/>
      <c r="O34434" s="404"/>
      <c r="P34434" s="404"/>
      <c r="Q34434" s="404"/>
      <c r="R34434" s="404"/>
      <c r="S34434" s="404"/>
      <c r="T34434" s="404"/>
    </row>
    <row r="34435" spans="12:20" ht="16.8">
      <c r="L34435" s="404"/>
      <c r="M34435" s="404"/>
      <c r="N34435" s="404"/>
      <c r="O34435" s="404"/>
      <c r="P34435" s="404"/>
      <c r="Q34435" s="404"/>
      <c r="R34435" s="404"/>
      <c r="S34435" s="404"/>
      <c r="T34435" s="404"/>
    </row>
    <row r="34436" spans="12:20" ht="16.8">
      <c r="L34436" s="404"/>
      <c r="M34436" s="404"/>
      <c r="N34436" s="404"/>
      <c r="O34436" s="404"/>
      <c r="P34436" s="404"/>
      <c r="Q34436" s="404"/>
      <c r="R34436" s="404"/>
      <c r="S34436" s="404"/>
      <c r="T34436" s="404"/>
    </row>
    <row r="34437" spans="12:20" ht="16.8">
      <c r="L34437" s="404"/>
      <c r="M34437" s="404"/>
      <c r="N34437" s="404"/>
      <c r="O34437" s="404"/>
      <c r="P34437" s="404"/>
      <c r="Q34437" s="404"/>
      <c r="R34437" s="404"/>
      <c r="S34437" s="404"/>
      <c r="T34437" s="404"/>
    </row>
    <row r="34438" spans="12:20" ht="16.8">
      <c r="L34438" s="404"/>
      <c r="M34438" s="404"/>
      <c r="N34438" s="404"/>
      <c r="O34438" s="404"/>
      <c r="P34438" s="404"/>
      <c r="Q34438" s="404"/>
      <c r="R34438" s="404"/>
      <c r="S34438" s="404"/>
      <c r="T34438" s="404"/>
    </row>
    <row r="34439" spans="12:20" ht="16.8">
      <c r="L34439" s="404"/>
      <c r="M34439" s="404"/>
      <c r="N34439" s="404"/>
      <c r="O34439" s="404"/>
      <c r="P34439" s="404"/>
      <c r="Q34439" s="404"/>
      <c r="R34439" s="404"/>
      <c r="S34439" s="404"/>
      <c r="T34439" s="404"/>
    </row>
    <row r="34440" spans="12:20" ht="16.8">
      <c r="L34440" s="404"/>
      <c r="M34440" s="404"/>
      <c r="N34440" s="404"/>
      <c r="O34440" s="404"/>
      <c r="P34440" s="404"/>
      <c r="Q34440" s="404"/>
      <c r="R34440" s="404"/>
      <c r="S34440" s="404"/>
      <c r="T34440" s="404"/>
    </row>
    <row r="34441" spans="12:20" ht="16.8">
      <c r="L34441" s="404"/>
      <c r="M34441" s="404"/>
      <c r="N34441" s="404"/>
      <c r="O34441" s="404"/>
      <c r="P34441" s="404"/>
      <c r="Q34441" s="404"/>
      <c r="R34441" s="404"/>
      <c r="S34441" s="404"/>
      <c r="T34441" s="404"/>
    </row>
    <row r="34442" spans="12:20" ht="16.8">
      <c r="L34442" s="404"/>
      <c r="M34442" s="404"/>
      <c r="N34442" s="404"/>
      <c r="O34442" s="404"/>
      <c r="P34442" s="404"/>
      <c r="Q34442" s="404"/>
      <c r="R34442" s="404"/>
      <c r="S34442" s="404"/>
      <c r="T34442" s="404"/>
    </row>
    <row r="34443" spans="12:20" ht="16.8">
      <c r="L34443" s="404"/>
      <c r="M34443" s="404"/>
      <c r="N34443" s="404"/>
      <c r="O34443" s="404"/>
      <c r="P34443" s="404"/>
      <c r="Q34443" s="404"/>
      <c r="R34443" s="404"/>
      <c r="S34443" s="404"/>
      <c r="T34443" s="404"/>
    </row>
    <row r="34444" spans="12:20" ht="16.8">
      <c r="L34444" s="404"/>
      <c r="M34444" s="404"/>
      <c r="N34444" s="404"/>
      <c r="O34444" s="404"/>
      <c r="P34444" s="404"/>
      <c r="Q34444" s="404"/>
      <c r="R34444" s="404"/>
      <c r="S34444" s="404"/>
      <c r="T34444" s="404"/>
    </row>
    <row r="34445" spans="12:20" ht="16.8">
      <c r="L34445" s="404"/>
      <c r="M34445" s="404"/>
      <c r="N34445" s="404"/>
      <c r="O34445" s="404"/>
      <c r="P34445" s="404"/>
      <c r="Q34445" s="404"/>
      <c r="R34445" s="404"/>
      <c r="S34445" s="404"/>
      <c r="T34445" s="404"/>
    </row>
    <row r="34446" spans="12:20" ht="16.8">
      <c r="L34446" s="404"/>
      <c r="M34446" s="404"/>
      <c r="N34446" s="404"/>
      <c r="O34446" s="404"/>
      <c r="P34446" s="404"/>
      <c r="Q34446" s="404"/>
      <c r="R34446" s="404"/>
      <c r="S34446" s="404"/>
      <c r="T34446" s="404"/>
    </row>
    <row r="34447" spans="12:20" ht="16.8">
      <c r="L34447" s="404"/>
      <c r="M34447" s="404"/>
      <c r="N34447" s="404"/>
      <c r="O34447" s="404"/>
      <c r="P34447" s="404"/>
      <c r="Q34447" s="404"/>
      <c r="R34447" s="404"/>
      <c r="S34447" s="404"/>
      <c r="T34447" s="404"/>
    </row>
    <row r="34448" spans="12:20" ht="16.8">
      <c r="L34448" s="404"/>
      <c r="M34448" s="404"/>
      <c r="N34448" s="404"/>
      <c r="O34448" s="404"/>
      <c r="P34448" s="404"/>
      <c r="Q34448" s="404"/>
      <c r="R34448" s="404"/>
      <c r="S34448" s="404"/>
      <c r="T34448" s="404"/>
    </row>
    <row r="34449" spans="12:20" ht="16.8">
      <c r="L34449" s="404"/>
      <c r="M34449" s="404"/>
      <c r="N34449" s="404"/>
      <c r="O34449" s="404"/>
      <c r="P34449" s="404"/>
      <c r="Q34449" s="404"/>
      <c r="R34449" s="404"/>
      <c r="S34449" s="404"/>
      <c r="T34449" s="404"/>
    </row>
    <row r="34450" spans="12:20" ht="16.8">
      <c r="L34450" s="404"/>
      <c r="M34450" s="404"/>
      <c r="N34450" s="404"/>
      <c r="O34450" s="404"/>
      <c r="P34450" s="404"/>
      <c r="Q34450" s="404"/>
      <c r="R34450" s="404"/>
      <c r="S34450" s="404"/>
      <c r="T34450" s="404"/>
    </row>
    <row r="34451" spans="12:20" ht="16.8">
      <c r="L34451" s="404"/>
      <c r="M34451" s="404"/>
      <c r="N34451" s="404"/>
      <c r="O34451" s="404"/>
      <c r="P34451" s="404"/>
      <c r="Q34451" s="404"/>
      <c r="R34451" s="404"/>
      <c r="S34451" s="404"/>
      <c r="T34451" s="404"/>
    </row>
    <row r="34452" spans="12:20" ht="16.8">
      <c r="L34452" s="404"/>
      <c r="M34452" s="404"/>
      <c r="N34452" s="404"/>
      <c r="O34452" s="404"/>
      <c r="P34452" s="404"/>
      <c r="Q34452" s="404"/>
      <c r="R34452" s="404"/>
      <c r="S34452" s="404"/>
      <c r="T34452" s="404"/>
    </row>
    <row r="34453" spans="12:20" ht="16.8">
      <c r="L34453" s="404"/>
      <c r="M34453" s="404"/>
      <c r="N34453" s="404"/>
      <c r="O34453" s="404"/>
      <c r="P34453" s="404"/>
      <c r="Q34453" s="404"/>
      <c r="R34453" s="404"/>
      <c r="S34453" s="404"/>
      <c r="T34453" s="404"/>
    </row>
    <row r="34454" spans="12:20" ht="16.8">
      <c r="L34454" s="404"/>
      <c r="M34454" s="404"/>
      <c r="N34454" s="404"/>
      <c r="O34454" s="404"/>
      <c r="P34454" s="404"/>
      <c r="Q34454" s="404"/>
      <c r="R34454" s="404"/>
      <c r="S34454" s="404"/>
      <c r="T34454" s="404"/>
    </row>
    <row r="34455" spans="12:20" ht="16.8">
      <c r="L34455" s="404"/>
      <c r="M34455" s="404"/>
      <c r="N34455" s="404"/>
      <c r="O34455" s="404"/>
      <c r="P34455" s="404"/>
      <c r="Q34455" s="404"/>
      <c r="R34455" s="404"/>
      <c r="S34455" s="404"/>
      <c r="T34455" s="404"/>
    </row>
    <row r="34456" spans="12:20" ht="16.8">
      <c r="L34456" s="404"/>
      <c r="M34456" s="404"/>
      <c r="N34456" s="404"/>
      <c r="O34456" s="404"/>
      <c r="P34456" s="404"/>
      <c r="Q34456" s="404"/>
      <c r="R34456" s="404"/>
      <c r="S34456" s="404"/>
      <c r="T34456" s="404"/>
    </row>
    <row r="34457" spans="12:20" ht="16.8">
      <c r="L34457" s="404"/>
      <c r="M34457" s="404"/>
      <c r="N34457" s="404"/>
      <c r="O34457" s="404"/>
      <c r="P34457" s="404"/>
      <c r="Q34457" s="404"/>
      <c r="R34457" s="404"/>
      <c r="S34457" s="404"/>
      <c r="T34457" s="404"/>
    </row>
    <row r="34458" spans="12:20" ht="16.8">
      <c r="L34458" s="404"/>
      <c r="M34458" s="404"/>
      <c r="N34458" s="404"/>
      <c r="O34458" s="404"/>
      <c r="P34458" s="404"/>
      <c r="Q34458" s="404"/>
      <c r="R34458" s="404"/>
      <c r="S34458" s="404"/>
      <c r="T34458" s="404"/>
    </row>
    <row r="34459" spans="12:20" ht="16.8">
      <c r="L34459" s="404"/>
      <c r="M34459" s="404"/>
      <c r="N34459" s="404"/>
      <c r="O34459" s="404"/>
      <c r="P34459" s="404"/>
      <c r="Q34459" s="404"/>
      <c r="R34459" s="404"/>
      <c r="S34459" s="404"/>
      <c r="T34459" s="404"/>
    </row>
    <row r="34460" spans="12:20" ht="16.8">
      <c r="L34460" s="404"/>
      <c r="M34460" s="404"/>
      <c r="N34460" s="404"/>
      <c r="O34460" s="404"/>
      <c r="P34460" s="404"/>
      <c r="Q34460" s="404"/>
      <c r="R34460" s="404"/>
      <c r="S34460" s="404"/>
      <c r="T34460" s="404"/>
    </row>
    <row r="34461" spans="12:20" ht="16.8">
      <c r="L34461" s="404"/>
      <c r="M34461" s="404"/>
      <c r="N34461" s="404"/>
      <c r="O34461" s="404"/>
      <c r="P34461" s="404"/>
      <c r="Q34461" s="404"/>
      <c r="R34461" s="404"/>
      <c r="S34461" s="404"/>
      <c r="T34461" s="404"/>
    </row>
    <row r="34462" spans="12:20" ht="16.8">
      <c r="L34462" s="404"/>
      <c r="M34462" s="404"/>
      <c r="N34462" s="404"/>
      <c r="O34462" s="404"/>
      <c r="P34462" s="404"/>
      <c r="Q34462" s="404"/>
      <c r="R34462" s="404"/>
      <c r="S34462" s="404"/>
      <c r="T34462" s="404"/>
    </row>
    <row r="34463" spans="12:20" ht="16.8">
      <c r="L34463" s="404"/>
      <c r="M34463" s="404"/>
      <c r="N34463" s="404"/>
      <c r="O34463" s="404"/>
      <c r="P34463" s="404"/>
      <c r="Q34463" s="404"/>
      <c r="R34463" s="404"/>
      <c r="S34463" s="404"/>
      <c r="T34463" s="404"/>
    </row>
    <row r="34464" spans="12:20" ht="16.8">
      <c r="L34464" s="404"/>
      <c r="M34464" s="404"/>
      <c r="N34464" s="404"/>
      <c r="O34464" s="404"/>
      <c r="P34464" s="404"/>
      <c r="Q34464" s="404"/>
      <c r="R34464" s="404"/>
      <c r="S34464" s="404"/>
      <c r="T34464" s="404"/>
    </row>
    <row r="34465" spans="12:20" ht="16.8">
      <c r="L34465" s="404"/>
      <c r="M34465" s="404"/>
      <c r="N34465" s="404"/>
      <c r="O34465" s="404"/>
      <c r="P34465" s="404"/>
      <c r="Q34465" s="404"/>
      <c r="R34465" s="404"/>
      <c r="S34465" s="404"/>
      <c r="T34465" s="404"/>
    </row>
    <row r="34466" spans="12:20" ht="16.8">
      <c r="L34466" s="404"/>
      <c r="M34466" s="404"/>
      <c r="N34466" s="404"/>
      <c r="O34466" s="404"/>
      <c r="P34466" s="404"/>
      <c r="Q34466" s="404"/>
      <c r="R34466" s="404"/>
      <c r="S34466" s="404"/>
      <c r="T34466" s="404"/>
    </row>
    <row r="34467" spans="12:20" ht="16.8">
      <c r="L34467" s="404"/>
      <c r="M34467" s="404"/>
      <c r="N34467" s="404"/>
      <c r="O34467" s="404"/>
      <c r="P34467" s="404"/>
      <c r="Q34467" s="404"/>
      <c r="R34467" s="404"/>
      <c r="S34467" s="404"/>
      <c r="T34467" s="404"/>
    </row>
    <row r="34468" spans="12:20" ht="16.8">
      <c r="L34468" s="404"/>
      <c r="M34468" s="404"/>
      <c r="N34468" s="404"/>
      <c r="O34468" s="404"/>
      <c r="P34468" s="404"/>
      <c r="Q34468" s="404"/>
      <c r="R34468" s="404"/>
      <c r="S34468" s="404"/>
      <c r="T34468" s="404"/>
    </row>
    <row r="34469" spans="12:20" ht="16.8">
      <c r="L34469" s="404"/>
      <c r="M34469" s="404"/>
      <c r="N34469" s="404"/>
      <c r="O34469" s="404"/>
      <c r="P34469" s="404"/>
      <c r="Q34469" s="404"/>
      <c r="R34469" s="404"/>
      <c r="S34469" s="404"/>
      <c r="T34469" s="404"/>
    </row>
    <row r="34470" spans="12:20" ht="16.8">
      <c r="L34470" s="404"/>
      <c r="M34470" s="404"/>
      <c r="N34470" s="404"/>
      <c r="O34470" s="404"/>
      <c r="P34470" s="404"/>
      <c r="Q34470" s="404"/>
      <c r="R34470" s="404"/>
      <c r="S34470" s="404"/>
      <c r="T34470" s="404"/>
    </row>
    <row r="34471" spans="12:20" ht="16.8">
      <c r="L34471" s="404"/>
      <c r="M34471" s="404"/>
      <c r="N34471" s="404"/>
      <c r="O34471" s="404"/>
      <c r="P34471" s="404"/>
      <c r="Q34471" s="404"/>
      <c r="R34471" s="404"/>
      <c r="S34471" s="404"/>
      <c r="T34471" s="404"/>
    </row>
    <row r="34472" spans="12:20" ht="16.8">
      <c r="L34472" s="404"/>
      <c r="M34472" s="404"/>
      <c r="N34472" s="404"/>
      <c r="O34472" s="404"/>
      <c r="P34472" s="404"/>
      <c r="Q34472" s="404"/>
      <c r="R34472" s="404"/>
      <c r="S34472" s="404"/>
      <c r="T34472" s="404"/>
    </row>
    <row r="34473" spans="12:20" ht="16.8">
      <c r="L34473" s="404"/>
      <c r="M34473" s="404"/>
      <c r="N34473" s="404"/>
      <c r="O34473" s="404"/>
      <c r="P34473" s="404"/>
      <c r="Q34473" s="404"/>
      <c r="R34473" s="404"/>
      <c r="S34473" s="404"/>
      <c r="T34473" s="404"/>
    </row>
    <row r="34474" spans="12:20" ht="16.8">
      <c r="L34474" s="404"/>
      <c r="M34474" s="404"/>
      <c r="N34474" s="404"/>
      <c r="O34474" s="404"/>
      <c r="P34474" s="404"/>
      <c r="Q34474" s="404"/>
      <c r="R34474" s="404"/>
      <c r="S34474" s="404"/>
      <c r="T34474" s="404"/>
    </row>
    <row r="34475" spans="12:20" ht="16.8">
      <c r="L34475" s="404"/>
      <c r="M34475" s="404"/>
      <c r="N34475" s="404"/>
      <c r="O34475" s="404"/>
      <c r="P34475" s="404"/>
      <c r="Q34475" s="404"/>
      <c r="R34475" s="404"/>
      <c r="S34475" s="404"/>
      <c r="T34475" s="404"/>
    </row>
    <row r="34476" spans="12:20" ht="16.8">
      <c r="L34476" s="404"/>
      <c r="M34476" s="404"/>
      <c r="N34476" s="404"/>
      <c r="O34476" s="404"/>
      <c r="P34476" s="404"/>
      <c r="Q34476" s="404"/>
      <c r="R34476" s="404"/>
      <c r="S34476" s="404"/>
      <c r="T34476" s="404"/>
    </row>
    <row r="34477" spans="12:20" ht="16.8">
      <c r="L34477" s="404"/>
      <c r="M34477" s="404"/>
      <c r="N34477" s="404"/>
      <c r="O34477" s="404"/>
      <c r="P34477" s="404"/>
      <c r="Q34477" s="404"/>
      <c r="R34477" s="404"/>
      <c r="S34477" s="404"/>
      <c r="T34477" s="404"/>
    </row>
    <row r="34478" spans="12:20" ht="16.8">
      <c r="L34478" s="404"/>
      <c r="M34478" s="404"/>
      <c r="N34478" s="404"/>
      <c r="O34478" s="404"/>
      <c r="P34478" s="404"/>
      <c r="Q34478" s="404"/>
      <c r="R34478" s="404"/>
      <c r="S34478" s="404"/>
      <c r="T34478" s="404"/>
    </row>
    <row r="34479" spans="12:20" ht="16.8">
      <c r="L34479" s="404"/>
      <c r="M34479" s="404"/>
      <c r="N34479" s="404"/>
      <c r="O34479" s="404"/>
      <c r="P34479" s="404"/>
      <c r="Q34479" s="404"/>
      <c r="R34479" s="404"/>
      <c r="S34479" s="404"/>
      <c r="T34479" s="404"/>
    </row>
    <row r="34480" spans="12:20" ht="16.8">
      <c r="L34480" s="404"/>
      <c r="M34480" s="404"/>
      <c r="N34480" s="404"/>
      <c r="O34480" s="404"/>
      <c r="P34480" s="404"/>
      <c r="Q34480" s="404"/>
      <c r="R34480" s="404"/>
      <c r="S34480" s="404"/>
      <c r="T34480" s="404"/>
    </row>
    <row r="34481" spans="12:20" ht="16.8">
      <c r="L34481" s="404"/>
      <c r="M34481" s="404"/>
      <c r="N34481" s="404"/>
      <c r="O34481" s="404"/>
      <c r="P34481" s="404"/>
      <c r="Q34481" s="404"/>
      <c r="R34481" s="404"/>
      <c r="S34481" s="404"/>
      <c r="T34481" s="404"/>
    </row>
    <row r="34482" spans="12:20" ht="16.8">
      <c r="L34482" s="404"/>
      <c r="M34482" s="404"/>
      <c r="N34482" s="404"/>
      <c r="O34482" s="404"/>
      <c r="P34482" s="404"/>
      <c r="Q34482" s="404"/>
      <c r="R34482" s="404"/>
      <c r="S34482" s="404"/>
      <c r="T34482" s="404"/>
    </row>
    <row r="34483" spans="12:20" ht="16.8">
      <c r="L34483" s="404"/>
      <c r="M34483" s="404"/>
      <c r="N34483" s="404"/>
      <c r="O34483" s="404"/>
      <c r="P34483" s="404"/>
      <c r="Q34483" s="404"/>
      <c r="R34483" s="404"/>
      <c r="S34483" s="404"/>
      <c r="T34483" s="404"/>
    </row>
    <row r="34484" spans="12:20" ht="16.8">
      <c r="L34484" s="404"/>
      <c r="M34484" s="404"/>
      <c r="N34484" s="404"/>
      <c r="O34484" s="404"/>
      <c r="P34484" s="404"/>
      <c r="Q34484" s="404"/>
      <c r="R34484" s="404"/>
      <c r="S34484" s="404"/>
      <c r="T34484" s="404"/>
    </row>
    <row r="34485" spans="12:20" ht="16.8">
      <c r="L34485" s="404"/>
      <c r="M34485" s="404"/>
      <c r="N34485" s="404"/>
      <c r="O34485" s="404"/>
      <c r="P34485" s="404"/>
      <c r="Q34485" s="404"/>
      <c r="R34485" s="404"/>
      <c r="S34485" s="404"/>
      <c r="T34485" s="404"/>
    </row>
    <row r="34486" spans="12:20" ht="16.8">
      <c r="L34486" s="404"/>
      <c r="M34486" s="404"/>
      <c r="N34486" s="404"/>
      <c r="O34486" s="404"/>
      <c r="P34486" s="404"/>
      <c r="Q34486" s="404"/>
      <c r="R34486" s="404"/>
      <c r="S34486" s="404"/>
      <c r="T34486" s="404"/>
    </row>
    <row r="34487" spans="12:20" ht="16.8">
      <c r="L34487" s="404"/>
      <c r="M34487" s="404"/>
      <c r="N34487" s="404"/>
      <c r="O34487" s="404"/>
      <c r="P34487" s="404"/>
      <c r="Q34487" s="404"/>
      <c r="R34487" s="404"/>
      <c r="S34487" s="404"/>
      <c r="T34487" s="404"/>
    </row>
    <row r="34488" spans="12:20" ht="16.8">
      <c r="L34488" s="404"/>
      <c r="M34488" s="404"/>
      <c r="N34488" s="404"/>
      <c r="O34488" s="404"/>
      <c r="P34488" s="404"/>
      <c r="Q34488" s="404"/>
      <c r="R34488" s="404"/>
      <c r="S34488" s="404"/>
      <c r="T34488" s="404"/>
    </row>
    <row r="34489" spans="12:20" ht="16.8">
      <c r="L34489" s="404"/>
      <c r="M34489" s="404"/>
      <c r="N34489" s="404"/>
      <c r="O34489" s="404"/>
      <c r="P34489" s="404"/>
      <c r="Q34489" s="404"/>
      <c r="R34489" s="404"/>
      <c r="S34489" s="404"/>
      <c r="T34489" s="404"/>
    </row>
    <row r="34490" spans="12:20" ht="16.8">
      <c r="L34490" s="404"/>
      <c r="M34490" s="404"/>
      <c r="N34490" s="404"/>
      <c r="O34490" s="404"/>
      <c r="P34490" s="404"/>
      <c r="Q34490" s="404"/>
      <c r="R34490" s="404"/>
      <c r="S34490" s="404"/>
      <c r="T34490" s="404"/>
    </row>
    <row r="34491" spans="12:20" ht="16.8">
      <c r="L34491" s="404"/>
      <c r="M34491" s="404"/>
      <c r="N34491" s="404"/>
      <c r="O34491" s="404"/>
      <c r="P34491" s="404"/>
      <c r="Q34491" s="404"/>
      <c r="R34491" s="404"/>
      <c r="S34491" s="404"/>
      <c r="T34491" s="404"/>
    </row>
    <row r="34492" spans="12:20" ht="16.8">
      <c r="L34492" s="404"/>
      <c r="M34492" s="404"/>
      <c r="N34492" s="404"/>
      <c r="O34492" s="404"/>
      <c r="P34492" s="404"/>
      <c r="Q34492" s="404"/>
      <c r="R34492" s="404"/>
      <c r="S34492" s="404"/>
      <c r="T34492" s="404"/>
    </row>
    <row r="34493" spans="12:20" ht="16.8">
      <c r="L34493" s="404"/>
      <c r="M34493" s="404"/>
      <c r="N34493" s="404"/>
      <c r="O34493" s="404"/>
      <c r="P34493" s="404"/>
      <c r="Q34493" s="404"/>
      <c r="R34493" s="404"/>
      <c r="S34493" s="404"/>
      <c r="T34493" s="404"/>
    </row>
    <row r="34494" spans="12:20" ht="16.8">
      <c r="L34494" s="404"/>
      <c r="M34494" s="404"/>
      <c r="N34494" s="404"/>
      <c r="O34494" s="404"/>
      <c r="P34494" s="404"/>
      <c r="Q34494" s="404"/>
      <c r="R34494" s="404"/>
      <c r="S34494" s="404"/>
      <c r="T34494" s="404"/>
    </row>
    <row r="34495" spans="12:20" ht="16.8">
      <c r="L34495" s="404"/>
      <c r="M34495" s="404"/>
      <c r="N34495" s="404"/>
      <c r="O34495" s="404"/>
      <c r="P34495" s="404"/>
      <c r="Q34495" s="404"/>
      <c r="R34495" s="404"/>
      <c r="S34495" s="404"/>
      <c r="T34495" s="404"/>
    </row>
    <row r="34496" spans="12:20" ht="16.8">
      <c r="L34496" s="404"/>
      <c r="M34496" s="404"/>
      <c r="N34496" s="404"/>
      <c r="O34496" s="404"/>
      <c r="P34496" s="404"/>
      <c r="Q34496" s="404"/>
      <c r="R34496" s="404"/>
      <c r="S34496" s="404"/>
      <c r="T34496" s="404"/>
    </row>
    <row r="34497" spans="12:20" ht="16.8">
      <c r="L34497" s="404"/>
      <c r="M34497" s="404"/>
      <c r="N34497" s="404"/>
      <c r="O34497" s="404"/>
      <c r="P34497" s="404"/>
      <c r="Q34497" s="404"/>
      <c r="R34497" s="404"/>
      <c r="S34497" s="404"/>
      <c r="T34497" s="404"/>
    </row>
    <row r="34498" spans="12:20" ht="16.8">
      <c r="L34498" s="404"/>
      <c r="M34498" s="404"/>
      <c r="N34498" s="404"/>
      <c r="O34498" s="404"/>
      <c r="P34498" s="404"/>
      <c r="Q34498" s="404"/>
      <c r="R34498" s="404"/>
      <c r="S34498" s="404"/>
      <c r="T34498" s="404"/>
    </row>
    <row r="34499" spans="12:20" ht="16.8">
      <c r="L34499" s="404"/>
      <c r="M34499" s="404"/>
      <c r="N34499" s="404"/>
      <c r="O34499" s="404"/>
      <c r="P34499" s="404"/>
      <c r="Q34499" s="404"/>
      <c r="R34499" s="404"/>
      <c r="S34499" s="404"/>
      <c r="T34499" s="404"/>
    </row>
    <row r="34500" spans="12:20" ht="16.8">
      <c r="L34500" s="404"/>
      <c r="M34500" s="404"/>
      <c r="N34500" s="404"/>
      <c r="O34500" s="404"/>
      <c r="P34500" s="404"/>
      <c r="Q34500" s="404"/>
      <c r="R34500" s="404"/>
      <c r="S34500" s="404"/>
      <c r="T34500" s="404"/>
    </row>
    <row r="34501" spans="12:20" ht="16.8">
      <c r="L34501" s="404"/>
      <c r="M34501" s="404"/>
      <c r="N34501" s="404"/>
      <c r="O34501" s="404"/>
      <c r="P34501" s="404"/>
      <c r="Q34501" s="404"/>
      <c r="R34501" s="404"/>
      <c r="S34501" s="404"/>
      <c r="T34501" s="404"/>
    </row>
    <row r="34502" spans="12:20" ht="16.8">
      <c r="L34502" s="404"/>
      <c r="M34502" s="404"/>
      <c r="N34502" s="404"/>
      <c r="O34502" s="404"/>
      <c r="P34502" s="404"/>
      <c r="Q34502" s="404"/>
      <c r="R34502" s="404"/>
      <c r="S34502" s="404"/>
      <c r="T34502" s="404"/>
    </row>
    <row r="34503" spans="12:20" ht="16.8">
      <c r="L34503" s="404"/>
      <c r="M34503" s="404"/>
      <c r="N34503" s="404"/>
      <c r="O34503" s="404"/>
      <c r="P34503" s="404"/>
      <c r="Q34503" s="404"/>
      <c r="R34503" s="404"/>
      <c r="S34503" s="404"/>
      <c r="T34503" s="404"/>
    </row>
    <row r="34504" spans="12:20" ht="16.8">
      <c r="L34504" s="404"/>
      <c r="M34504" s="404"/>
      <c r="N34504" s="404"/>
      <c r="O34504" s="404"/>
      <c r="P34504" s="404"/>
      <c r="Q34504" s="404"/>
      <c r="R34504" s="404"/>
      <c r="S34504" s="404"/>
      <c r="T34504" s="404"/>
    </row>
    <row r="34505" spans="12:20" ht="16.8">
      <c r="L34505" s="404"/>
      <c r="M34505" s="404"/>
      <c r="N34505" s="404"/>
      <c r="O34505" s="404"/>
      <c r="P34505" s="404"/>
      <c r="Q34505" s="404"/>
      <c r="R34505" s="404"/>
      <c r="S34505" s="404"/>
      <c r="T34505" s="404"/>
    </row>
    <row r="34506" spans="12:20" ht="16.8">
      <c r="L34506" s="404"/>
      <c r="M34506" s="404"/>
      <c r="N34506" s="404"/>
      <c r="O34506" s="404"/>
      <c r="P34506" s="404"/>
      <c r="Q34506" s="404"/>
      <c r="R34506" s="404"/>
      <c r="S34506" s="404"/>
      <c r="T34506" s="404"/>
    </row>
    <row r="34507" spans="12:20" ht="16.8">
      <c r="L34507" s="404"/>
      <c r="M34507" s="404"/>
      <c r="N34507" s="404"/>
      <c r="O34507" s="404"/>
      <c r="P34507" s="404"/>
      <c r="Q34507" s="404"/>
      <c r="R34507" s="404"/>
      <c r="S34507" s="404"/>
      <c r="T34507" s="404"/>
    </row>
    <row r="34508" spans="12:20" ht="16.8">
      <c r="L34508" s="404"/>
      <c r="M34508" s="404"/>
      <c r="N34508" s="404"/>
      <c r="O34508" s="404"/>
      <c r="P34508" s="404"/>
      <c r="Q34508" s="404"/>
      <c r="R34508" s="404"/>
      <c r="S34508" s="404"/>
      <c r="T34508" s="404"/>
    </row>
    <row r="34509" spans="12:20" ht="16.8">
      <c r="L34509" s="404"/>
      <c r="M34509" s="404"/>
      <c r="N34509" s="404"/>
      <c r="O34509" s="404"/>
      <c r="P34509" s="404"/>
      <c r="Q34509" s="404"/>
      <c r="R34509" s="404"/>
      <c r="S34509" s="404"/>
      <c r="T34509" s="404"/>
    </row>
    <row r="34510" spans="12:20" ht="16.8">
      <c r="L34510" s="404"/>
      <c r="M34510" s="404"/>
      <c r="N34510" s="404"/>
      <c r="O34510" s="404"/>
      <c r="P34510" s="404"/>
      <c r="Q34510" s="404"/>
      <c r="R34510" s="404"/>
      <c r="S34510" s="404"/>
      <c r="T34510" s="404"/>
    </row>
    <row r="34511" spans="12:20" ht="16.8">
      <c r="L34511" s="404"/>
      <c r="M34511" s="404"/>
      <c r="N34511" s="404"/>
      <c r="O34511" s="404"/>
      <c r="P34511" s="404"/>
      <c r="Q34511" s="404"/>
      <c r="R34511" s="404"/>
      <c r="S34511" s="404"/>
      <c r="T34511" s="404"/>
    </row>
    <row r="34512" spans="12:20" ht="16.8">
      <c r="L34512" s="404"/>
      <c r="M34512" s="404"/>
      <c r="N34512" s="404"/>
      <c r="O34512" s="404"/>
      <c r="P34512" s="404"/>
      <c r="Q34512" s="404"/>
      <c r="R34512" s="404"/>
      <c r="S34512" s="404"/>
      <c r="T34512" s="404"/>
    </row>
    <row r="34513" spans="12:20" ht="16.8">
      <c r="L34513" s="404"/>
      <c r="M34513" s="404"/>
      <c r="N34513" s="404"/>
      <c r="O34513" s="404"/>
      <c r="P34513" s="404"/>
      <c r="Q34513" s="404"/>
      <c r="R34513" s="404"/>
      <c r="S34513" s="404"/>
      <c r="T34513" s="404"/>
    </row>
    <row r="34514" spans="12:20" ht="16.8">
      <c r="L34514" s="404"/>
      <c r="M34514" s="404"/>
      <c r="N34514" s="404"/>
      <c r="O34514" s="404"/>
      <c r="P34514" s="404"/>
      <c r="Q34514" s="404"/>
      <c r="R34514" s="404"/>
      <c r="S34514" s="404"/>
      <c r="T34514" s="404"/>
    </row>
    <row r="34515" spans="12:20" ht="16.8">
      <c r="L34515" s="404"/>
      <c r="M34515" s="404"/>
      <c r="N34515" s="404"/>
      <c r="O34515" s="404"/>
      <c r="P34515" s="404"/>
      <c r="Q34515" s="404"/>
      <c r="R34515" s="404"/>
      <c r="S34515" s="404"/>
      <c r="T34515" s="404"/>
    </row>
    <row r="34516" spans="12:20" ht="16.8">
      <c r="L34516" s="404"/>
      <c r="M34516" s="404"/>
      <c r="N34516" s="404"/>
      <c r="O34516" s="404"/>
      <c r="P34516" s="404"/>
      <c r="Q34516" s="404"/>
      <c r="R34516" s="404"/>
      <c r="S34516" s="404"/>
      <c r="T34516" s="404"/>
    </row>
    <row r="34517" spans="12:20" ht="16.8">
      <c r="L34517" s="404"/>
      <c r="M34517" s="404"/>
      <c r="N34517" s="404"/>
      <c r="O34517" s="404"/>
      <c r="P34517" s="404"/>
      <c r="Q34517" s="404"/>
      <c r="R34517" s="404"/>
      <c r="S34517" s="404"/>
      <c r="T34517" s="404"/>
    </row>
    <row r="34518" spans="12:20" ht="16.8">
      <c r="L34518" s="404"/>
      <c r="M34518" s="404"/>
      <c r="N34518" s="404"/>
      <c r="O34518" s="404"/>
      <c r="P34518" s="404"/>
      <c r="Q34518" s="404"/>
      <c r="R34518" s="404"/>
      <c r="S34518" s="404"/>
      <c r="T34518" s="404"/>
    </row>
    <row r="34519" spans="12:20" ht="16.8">
      <c r="L34519" s="404"/>
      <c r="M34519" s="404"/>
      <c r="N34519" s="404"/>
      <c r="O34519" s="404"/>
      <c r="P34519" s="404"/>
      <c r="Q34519" s="404"/>
      <c r="R34519" s="404"/>
      <c r="S34519" s="404"/>
      <c r="T34519" s="404"/>
    </row>
    <row r="34520" spans="12:20" ht="16.8">
      <c r="L34520" s="404"/>
      <c r="M34520" s="404"/>
      <c r="N34520" s="404"/>
      <c r="O34520" s="404"/>
      <c r="P34520" s="404"/>
      <c r="Q34520" s="404"/>
      <c r="R34520" s="404"/>
      <c r="S34520" s="404"/>
      <c r="T34520" s="404"/>
    </row>
    <row r="34521" spans="12:20" ht="16.8">
      <c r="L34521" s="404"/>
      <c r="M34521" s="404"/>
      <c r="N34521" s="404"/>
      <c r="O34521" s="404"/>
      <c r="P34521" s="404"/>
      <c r="Q34521" s="404"/>
      <c r="R34521" s="404"/>
      <c r="S34521" s="404"/>
      <c r="T34521" s="404"/>
    </row>
    <row r="34522" spans="12:20" ht="16.8">
      <c r="L34522" s="404"/>
      <c r="M34522" s="404"/>
      <c r="N34522" s="404"/>
      <c r="O34522" s="404"/>
      <c r="P34522" s="404"/>
      <c r="Q34522" s="404"/>
      <c r="R34522" s="404"/>
      <c r="S34522" s="404"/>
      <c r="T34522" s="404"/>
    </row>
    <row r="34523" spans="12:20" ht="16.8">
      <c r="L34523" s="404"/>
      <c r="M34523" s="404"/>
      <c r="N34523" s="404"/>
      <c r="O34523" s="404"/>
      <c r="P34523" s="404"/>
      <c r="Q34523" s="404"/>
      <c r="R34523" s="404"/>
      <c r="S34523" s="404"/>
      <c r="T34523" s="404"/>
    </row>
    <row r="34524" spans="12:20" ht="16.8">
      <c r="L34524" s="404"/>
      <c r="M34524" s="404"/>
      <c r="N34524" s="404"/>
      <c r="O34524" s="404"/>
      <c r="P34524" s="404"/>
      <c r="Q34524" s="404"/>
      <c r="R34524" s="404"/>
      <c r="S34524" s="404"/>
      <c r="T34524" s="404"/>
    </row>
    <row r="34525" spans="12:20" ht="16.8">
      <c r="L34525" s="404"/>
      <c r="M34525" s="404"/>
      <c r="N34525" s="404"/>
      <c r="O34525" s="404"/>
      <c r="P34525" s="404"/>
      <c r="Q34525" s="404"/>
      <c r="R34525" s="404"/>
      <c r="S34525" s="404"/>
      <c r="T34525" s="404"/>
    </row>
    <row r="34526" spans="12:20" ht="16.8">
      <c r="L34526" s="404"/>
      <c r="M34526" s="404"/>
      <c r="N34526" s="404"/>
      <c r="O34526" s="404"/>
      <c r="P34526" s="404"/>
      <c r="Q34526" s="404"/>
      <c r="R34526" s="404"/>
      <c r="S34526" s="404"/>
      <c r="T34526" s="404"/>
    </row>
    <row r="34527" spans="12:20" ht="16.8">
      <c r="L34527" s="404"/>
      <c r="M34527" s="404"/>
      <c r="N34527" s="404"/>
      <c r="O34527" s="404"/>
      <c r="P34527" s="404"/>
      <c r="Q34527" s="404"/>
      <c r="R34527" s="404"/>
      <c r="S34527" s="404"/>
      <c r="T34527" s="404"/>
    </row>
    <row r="34528" spans="12:20" ht="16.8">
      <c r="L34528" s="404"/>
      <c r="M34528" s="404"/>
      <c r="N34528" s="404"/>
      <c r="O34528" s="404"/>
      <c r="P34528" s="404"/>
      <c r="Q34528" s="404"/>
      <c r="R34528" s="404"/>
      <c r="S34528" s="404"/>
      <c r="T34528" s="404"/>
    </row>
    <row r="34529" spans="12:20" ht="16.8">
      <c r="L34529" s="404"/>
      <c r="M34529" s="404"/>
      <c r="N34529" s="404"/>
      <c r="O34529" s="404"/>
      <c r="P34529" s="404"/>
      <c r="Q34529" s="404"/>
      <c r="R34529" s="404"/>
      <c r="S34529" s="404"/>
      <c r="T34529" s="404"/>
    </row>
    <row r="34530" spans="12:20" ht="16.8">
      <c r="L34530" s="404"/>
      <c r="M34530" s="404"/>
      <c r="N34530" s="404"/>
      <c r="O34530" s="404"/>
      <c r="P34530" s="404"/>
      <c r="Q34530" s="404"/>
      <c r="R34530" s="404"/>
      <c r="S34530" s="404"/>
      <c r="T34530" s="404"/>
    </row>
    <row r="34531" spans="12:20" ht="16.8">
      <c r="L34531" s="404"/>
      <c r="M34531" s="404"/>
      <c r="N34531" s="404"/>
      <c r="O34531" s="404"/>
      <c r="P34531" s="404"/>
      <c r="Q34531" s="404"/>
      <c r="R34531" s="404"/>
      <c r="S34531" s="404"/>
      <c r="T34531" s="404"/>
    </row>
    <row r="34532" spans="12:20" ht="16.8">
      <c r="L34532" s="404"/>
      <c r="M34532" s="404"/>
      <c r="N34532" s="404"/>
      <c r="O34532" s="404"/>
      <c r="P34532" s="404"/>
      <c r="Q34532" s="404"/>
      <c r="R34532" s="404"/>
      <c r="S34532" s="404"/>
      <c r="T34532" s="404"/>
    </row>
    <row r="34533" spans="12:20" ht="16.8">
      <c r="L34533" s="404"/>
      <c r="M34533" s="404"/>
      <c r="N34533" s="404"/>
      <c r="O34533" s="404"/>
      <c r="P34533" s="404"/>
      <c r="Q34533" s="404"/>
      <c r="R34533" s="404"/>
      <c r="S34533" s="404"/>
      <c r="T34533" s="404"/>
    </row>
    <row r="34534" spans="12:20" ht="16.8">
      <c r="L34534" s="404"/>
      <c r="M34534" s="404"/>
      <c r="N34534" s="404"/>
      <c r="O34534" s="404"/>
      <c r="P34534" s="404"/>
      <c r="Q34534" s="404"/>
      <c r="R34534" s="404"/>
      <c r="S34534" s="404"/>
      <c r="T34534" s="404"/>
    </row>
    <row r="34535" spans="12:20" ht="16.8">
      <c r="L34535" s="404"/>
      <c r="M34535" s="404"/>
      <c r="N34535" s="404"/>
      <c r="O34535" s="404"/>
      <c r="P34535" s="404"/>
      <c r="Q34535" s="404"/>
      <c r="R34535" s="404"/>
      <c r="S34535" s="404"/>
      <c r="T34535" s="404"/>
    </row>
    <row r="34536" spans="12:20" ht="16.8">
      <c r="L34536" s="404"/>
      <c r="M34536" s="404"/>
      <c r="N34536" s="404"/>
      <c r="O34536" s="404"/>
      <c r="P34536" s="404"/>
      <c r="Q34536" s="404"/>
      <c r="R34536" s="404"/>
      <c r="S34536" s="404"/>
      <c r="T34536" s="404"/>
    </row>
    <row r="34537" spans="12:20" ht="16.8">
      <c r="L34537" s="404"/>
      <c r="M34537" s="404"/>
      <c r="N34537" s="404"/>
      <c r="O34537" s="404"/>
      <c r="P34537" s="404"/>
      <c r="Q34537" s="404"/>
      <c r="R34537" s="404"/>
      <c r="S34537" s="404"/>
      <c r="T34537" s="404"/>
    </row>
    <row r="34538" spans="12:20" ht="16.8">
      <c r="L34538" s="404"/>
      <c r="M34538" s="404"/>
      <c r="N34538" s="404"/>
      <c r="O34538" s="404"/>
      <c r="P34538" s="404"/>
      <c r="Q34538" s="404"/>
      <c r="R34538" s="404"/>
      <c r="S34538" s="404"/>
      <c r="T34538" s="404"/>
    </row>
    <row r="34539" spans="12:20" ht="16.8">
      <c r="L34539" s="404"/>
      <c r="M34539" s="404"/>
      <c r="N34539" s="404"/>
      <c r="O34539" s="404"/>
      <c r="P34539" s="404"/>
      <c r="Q34539" s="404"/>
      <c r="R34539" s="404"/>
      <c r="S34539" s="404"/>
      <c r="T34539" s="404"/>
    </row>
    <row r="34540" spans="12:20" ht="16.8">
      <c r="L34540" s="404"/>
      <c r="M34540" s="404"/>
      <c r="N34540" s="404"/>
      <c r="O34540" s="404"/>
      <c r="P34540" s="404"/>
      <c r="Q34540" s="404"/>
      <c r="R34540" s="404"/>
      <c r="S34540" s="404"/>
      <c r="T34540" s="404"/>
    </row>
    <row r="34541" spans="12:20" ht="16.8">
      <c r="L34541" s="404"/>
      <c r="M34541" s="404"/>
      <c r="N34541" s="404"/>
      <c r="O34541" s="404"/>
      <c r="P34541" s="404"/>
      <c r="Q34541" s="404"/>
      <c r="R34541" s="404"/>
      <c r="S34541" s="404"/>
      <c r="T34541" s="404"/>
    </row>
    <row r="34542" spans="12:20" ht="16.8">
      <c r="L34542" s="404"/>
      <c r="M34542" s="404"/>
      <c r="N34542" s="404"/>
      <c r="O34542" s="404"/>
      <c r="P34542" s="404"/>
      <c r="Q34542" s="404"/>
      <c r="R34542" s="404"/>
      <c r="S34542" s="404"/>
      <c r="T34542" s="404"/>
    </row>
    <row r="34543" spans="12:20" ht="16.8">
      <c r="L34543" s="404"/>
      <c r="M34543" s="404"/>
      <c r="N34543" s="404"/>
      <c r="O34543" s="404"/>
      <c r="P34543" s="404"/>
      <c r="Q34543" s="404"/>
      <c r="R34543" s="404"/>
      <c r="S34543" s="404"/>
      <c r="T34543" s="404"/>
    </row>
    <row r="34544" spans="12:20" ht="16.8">
      <c r="L34544" s="404"/>
      <c r="M34544" s="404"/>
      <c r="N34544" s="404"/>
      <c r="O34544" s="404"/>
      <c r="P34544" s="404"/>
      <c r="Q34544" s="404"/>
      <c r="R34544" s="404"/>
      <c r="S34544" s="404"/>
      <c r="T34544" s="404"/>
    </row>
    <row r="34545" spans="12:20" ht="16.8">
      <c r="L34545" s="404"/>
      <c r="M34545" s="404"/>
      <c r="N34545" s="404"/>
      <c r="O34545" s="404"/>
      <c r="P34545" s="404"/>
      <c r="Q34545" s="404"/>
      <c r="R34545" s="404"/>
      <c r="S34545" s="404"/>
      <c r="T34545" s="404"/>
    </row>
    <row r="34546" spans="12:20" ht="16.8">
      <c r="L34546" s="404"/>
      <c r="M34546" s="404"/>
      <c r="N34546" s="404"/>
      <c r="O34546" s="404"/>
      <c r="P34546" s="404"/>
      <c r="Q34546" s="404"/>
      <c r="R34546" s="404"/>
      <c r="S34546" s="404"/>
      <c r="T34546" s="404"/>
    </row>
    <row r="34547" spans="12:20" ht="16.8">
      <c r="L34547" s="404"/>
      <c r="M34547" s="404"/>
      <c r="N34547" s="404"/>
      <c r="O34547" s="404"/>
      <c r="P34547" s="404"/>
      <c r="Q34547" s="404"/>
      <c r="R34547" s="404"/>
      <c r="S34547" s="404"/>
      <c r="T34547" s="404"/>
    </row>
    <row r="34548" spans="12:20" ht="16.8">
      <c r="L34548" s="404"/>
      <c r="M34548" s="404"/>
      <c r="N34548" s="404"/>
      <c r="O34548" s="404"/>
      <c r="P34548" s="404"/>
      <c r="Q34548" s="404"/>
      <c r="R34548" s="404"/>
      <c r="S34548" s="404"/>
      <c r="T34548" s="404"/>
    </row>
    <row r="34549" spans="12:20" ht="16.8">
      <c r="L34549" s="404"/>
      <c r="M34549" s="404"/>
      <c r="N34549" s="404"/>
      <c r="O34549" s="404"/>
      <c r="P34549" s="404"/>
      <c r="Q34549" s="404"/>
      <c r="R34549" s="404"/>
      <c r="S34549" s="404"/>
      <c r="T34549" s="404"/>
    </row>
    <row r="34550" spans="12:20" ht="16.8">
      <c r="L34550" s="404"/>
      <c r="M34550" s="404"/>
      <c r="N34550" s="404"/>
      <c r="O34550" s="404"/>
      <c r="P34550" s="404"/>
      <c r="Q34550" s="404"/>
      <c r="R34550" s="404"/>
      <c r="S34550" s="404"/>
      <c r="T34550" s="404"/>
    </row>
    <row r="34551" spans="12:20" ht="16.8">
      <c r="L34551" s="404"/>
      <c r="M34551" s="404"/>
      <c r="N34551" s="404"/>
      <c r="O34551" s="404"/>
      <c r="P34551" s="404"/>
      <c r="Q34551" s="404"/>
      <c r="R34551" s="404"/>
      <c r="S34551" s="404"/>
      <c r="T34551" s="404"/>
    </row>
    <row r="34552" spans="12:20" ht="16.8">
      <c r="L34552" s="404"/>
      <c r="M34552" s="404"/>
      <c r="N34552" s="404"/>
      <c r="O34552" s="404"/>
      <c r="P34552" s="404"/>
      <c r="Q34552" s="404"/>
      <c r="R34552" s="404"/>
      <c r="S34552" s="404"/>
      <c r="T34552" s="404"/>
    </row>
    <row r="34553" spans="12:20" ht="16.8">
      <c r="L34553" s="404"/>
      <c r="M34553" s="404"/>
      <c r="N34553" s="404"/>
      <c r="O34553" s="404"/>
      <c r="P34553" s="404"/>
      <c r="Q34553" s="404"/>
      <c r="R34553" s="404"/>
      <c r="S34553" s="404"/>
      <c r="T34553" s="404"/>
    </row>
    <row r="34554" spans="12:20" ht="16.8">
      <c r="L34554" s="404"/>
      <c r="M34554" s="404"/>
      <c r="N34554" s="404"/>
      <c r="O34554" s="404"/>
      <c r="P34554" s="404"/>
      <c r="Q34554" s="404"/>
      <c r="R34554" s="404"/>
      <c r="S34554" s="404"/>
      <c r="T34554" s="404"/>
    </row>
    <row r="34555" spans="12:20" ht="16.8">
      <c r="L34555" s="404"/>
      <c r="M34555" s="404"/>
      <c r="N34555" s="404"/>
      <c r="O34555" s="404"/>
      <c r="P34555" s="404"/>
      <c r="Q34555" s="404"/>
      <c r="R34555" s="404"/>
      <c r="S34555" s="404"/>
      <c r="T34555" s="404"/>
    </row>
    <row r="34556" spans="12:20" ht="16.8">
      <c r="L34556" s="404"/>
      <c r="M34556" s="404"/>
      <c r="N34556" s="404"/>
      <c r="O34556" s="404"/>
      <c r="P34556" s="404"/>
      <c r="Q34556" s="404"/>
      <c r="R34556" s="404"/>
      <c r="S34556" s="404"/>
      <c r="T34556" s="404"/>
    </row>
    <row r="34557" spans="12:20" ht="16.8">
      <c r="L34557" s="404"/>
      <c r="M34557" s="404"/>
      <c r="N34557" s="404"/>
      <c r="O34557" s="404"/>
      <c r="P34557" s="404"/>
      <c r="Q34557" s="404"/>
      <c r="R34557" s="404"/>
      <c r="S34557" s="404"/>
      <c r="T34557" s="404"/>
    </row>
    <row r="34558" spans="12:20" ht="16.8">
      <c r="L34558" s="404"/>
      <c r="M34558" s="404"/>
      <c r="N34558" s="404"/>
      <c r="O34558" s="404"/>
      <c r="P34558" s="404"/>
      <c r="Q34558" s="404"/>
      <c r="R34558" s="404"/>
      <c r="S34558" s="404"/>
      <c r="T34558" s="404"/>
    </row>
    <row r="34559" spans="12:20" ht="16.8">
      <c r="L34559" s="404"/>
      <c r="M34559" s="404"/>
      <c r="N34559" s="404"/>
      <c r="O34559" s="404"/>
      <c r="P34559" s="404"/>
      <c r="Q34559" s="404"/>
      <c r="R34559" s="404"/>
      <c r="S34559" s="404"/>
      <c r="T34559" s="404"/>
    </row>
    <row r="34560" spans="12:20" ht="16.8">
      <c r="L34560" s="404"/>
      <c r="M34560" s="404"/>
      <c r="N34560" s="404"/>
      <c r="O34560" s="404"/>
      <c r="P34560" s="404"/>
      <c r="Q34560" s="404"/>
      <c r="R34560" s="404"/>
      <c r="S34560" s="404"/>
      <c r="T34560" s="404"/>
    </row>
    <row r="34561" spans="12:20" ht="16.8">
      <c r="L34561" s="404"/>
      <c r="M34561" s="404"/>
      <c r="N34561" s="404"/>
      <c r="O34561" s="404"/>
      <c r="P34561" s="404"/>
      <c r="Q34561" s="404"/>
      <c r="R34561" s="404"/>
      <c r="S34561" s="404"/>
      <c r="T34561" s="404"/>
    </row>
    <row r="34562" spans="12:20" ht="16.8">
      <c r="L34562" s="404"/>
      <c r="M34562" s="404"/>
      <c r="N34562" s="404"/>
      <c r="O34562" s="404"/>
      <c r="P34562" s="404"/>
      <c r="Q34562" s="404"/>
      <c r="R34562" s="404"/>
      <c r="S34562" s="404"/>
      <c r="T34562" s="404"/>
    </row>
    <row r="34563" spans="12:20" ht="16.8">
      <c r="L34563" s="404"/>
      <c r="M34563" s="404"/>
      <c r="N34563" s="404"/>
      <c r="O34563" s="404"/>
      <c r="P34563" s="404"/>
      <c r="Q34563" s="404"/>
      <c r="R34563" s="404"/>
      <c r="S34563" s="404"/>
      <c r="T34563" s="404"/>
    </row>
    <row r="34564" spans="12:20" ht="16.8">
      <c r="L34564" s="404"/>
      <c r="M34564" s="404"/>
      <c r="N34564" s="404"/>
      <c r="O34564" s="404"/>
      <c r="P34564" s="404"/>
      <c r="Q34564" s="404"/>
      <c r="R34564" s="404"/>
      <c r="S34564" s="404"/>
      <c r="T34564" s="404"/>
    </row>
    <row r="34565" spans="12:20" ht="16.8">
      <c r="L34565" s="404"/>
      <c r="M34565" s="404"/>
      <c r="N34565" s="404"/>
      <c r="O34565" s="404"/>
      <c r="P34565" s="404"/>
      <c r="Q34565" s="404"/>
      <c r="R34565" s="404"/>
      <c r="S34565" s="404"/>
      <c r="T34565" s="404"/>
    </row>
    <row r="34566" spans="12:20" ht="16.8">
      <c r="L34566" s="404"/>
      <c r="M34566" s="404"/>
      <c r="N34566" s="404"/>
      <c r="O34566" s="404"/>
      <c r="P34566" s="404"/>
      <c r="Q34566" s="404"/>
      <c r="R34566" s="404"/>
      <c r="S34566" s="404"/>
      <c r="T34566" s="404"/>
    </row>
    <row r="34567" spans="12:20" ht="16.8">
      <c r="L34567" s="404"/>
      <c r="M34567" s="404"/>
      <c r="N34567" s="404"/>
      <c r="O34567" s="404"/>
      <c r="P34567" s="404"/>
      <c r="Q34567" s="404"/>
      <c r="R34567" s="404"/>
      <c r="S34567" s="404"/>
      <c r="T34567" s="404"/>
    </row>
    <row r="34568" spans="12:20" ht="16.8">
      <c r="L34568" s="404"/>
      <c r="M34568" s="404"/>
      <c r="N34568" s="404"/>
      <c r="O34568" s="404"/>
      <c r="P34568" s="404"/>
      <c r="Q34568" s="404"/>
      <c r="R34568" s="404"/>
      <c r="S34568" s="404"/>
      <c r="T34568" s="404"/>
    </row>
    <row r="34569" spans="12:20" ht="16.8">
      <c r="L34569" s="404"/>
      <c r="M34569" s="404"/>
      <c r="N34569" s="404"/>
      <c r="O34569" s="404"/>
      <c r="P34569" s="404"/>
      <c r="Q34569" s="404"/>
      <c r="R34569" s="404"/>
      <c r="S34569" s="404"/>
      <c r="T34569" s="404"/>
    </row>
    <row r="34570" spans="12:20" ht="16.8">
      <c r="L34570" s="404"/>
      <c r="M34570" s="404"/>
      <c r="N34570" s="404"/>
      <c r="O34570" s="404"/>
      <c r="P34570" s="404"/>
      <c r="Q34570" s="404"/>
      <c r="R34570" s="404"/>
      <c r="S34570" s="404"/>
      <c r="T34570" s="404"/>
    </row>
    <row r="34571" spans="12:20" ht="16.8">
      <c r="L34571" s="404"/>
      <c r="M34571" s="404"/>
      <c r="N34571" s="404"/>
      <c r="O34571" s="404"/>
      <c r="P34571" s="404"/>
      <c r="Q34571" s="404"/>
      <c r="R34571" s="404"/>
      <c r="S34571" s="404"/>
      <c r="T34571" s="404"/>
    </row>
    <row r="34572" spans="12:20" ht="16.8">
      <c r="L34572" s="404"/>
      <c r="M34572" s="404"/>
      <c r="N34572" s="404"/>
      <c r="O34572" s="404"/>
      <c r="P34572" s="404"/>
      <c r="Q34572" s="404"/>
      <c r="R34572" s="404"/>
      <c r="S34572" s="404"/>
      <c r="T34572" s="404"/>
    </row>
    <row r="34573" spans="12:20" ht="16.8">
      <c r="L34573" s="404"/>
      <c r="M34573" s="404"/>
      <c r="N34573" s="404"/>
      <c r="O34573" s="404"/>
      <c r="P34573" s="404"/>
      <c r="Q34573" s="404"/>
      <c r="R34573" s="404"/>
      <c r="S34573" s="404"/>
      <c r="T34573" s="404"/>
    </row>
    <row r="34574" spans="12:20" ht="16.8">
      <c r="L34574" s="404"/>
      <c r="M34574" s="404"/>
      <c r="N34574" s="404"/>
      <c r="O34574" s="404"/>
      <c r="P34574" s="404"/>
      <c r="Q34574" s="404"/>
      <c r="R34574" s="404"/>
      <c r="S34574" s="404"/>
      <c r="T34574" s="404"/>
    </row>
    <row r="34575" spans="12:20" ht="16.8">
      <c r="L34575" s="404"/>
      <c r="M34575" s="404"/>
      <c r="N34575" s="404"/>
      <c r="O34575" s="404"/>
      <c r="P34575" s="404"/>
      <c r="Q34575" s="404"/>
      <c r="R34575" s="404"/>
      <c r="S34575" s="404"/>
      <c r="T34575" s="404"/>
    </row>
    <row r="34576" spans="12:20" ht="16.8">
      <c r="L34576" s="404"/>
      <c r="M34576" s="404"/>
      <c r="N34576" s="404"/>
      <c r="O34576" s="404"/>
      <c r="P34576" s="404"/>
      <c r="Q34576" s="404"/>
      <c r="R34576" s="404"/>
      <c r="S34576" s="404"/>
      <c r="T34576" s="404"/>
    </row>
    <row r="34577" spans="12:20" ht="16.8">
      <c r="L34577" s="404"/>
      <c r="M34577" s="404"/>
      <c r="N34577" s="404"/>
      <c r="O34577" s="404"/>
      <c r="P34577" s="404"/>
      <c r="Q34577" s="404"/>
      <c r="R34577" s="404"/>
      <c r="S34577" s="404"/>
      <c r="T34577" s="404"/>
    </row>
    <row r="34578" spans="12:20" ht="16.8">
      <c r="L34578" s="404"/>
      <c r="M34578" s="404"/>
      <c r="N34578" s="404"/>
      <c r="O34578" s="404"/>
      <c r="P34578" s="404"/>
      <c r="Q34578" s="404"/>
      <c r="R34578" s="404"/>
      <c r="S34578" s="404"/>
      <c r="T34578" s="404"/>
    </row>
    <row r="34579" spans="12:20" ht="16.8">
      <c r="L34579" s="404"/>
      <c r="M34579" s="404"/>
      <c r="N34579" s="404"/>
      <c r="O34579" s="404"/>
      <c r="P34579" s="404"/>
      <c r="Q34579" s="404"/>
      <c r="R34579" s="404"/>
      <c r="S34579" s="404"/>
      <c r="T34579" s="404"/>
    </row>
    <row r="34580" spans="12:20" ht="16.8">
      <c r="L34580" s="404"/>
      <c r="M34580" s="404"/>
      <c r="N34580" s="404"/>
      <c r="O34580" s="404"/>
      <c r="P34580" s="404"/>
      <c r="Q34580" s="404"/>
      <c r="R34580" s="404"/>
      <c r="S34580" s="404"/>
      <c r="T34580" s="404"/>
    </row>
    <row r="34581" spans="12:20" ht="16.8">
      <c r="L34581" s="404"/>
      <c r="M34581" s="404"/>
      <c r="N34581" s="404"/>
      <c r="O34581" s="404"/>
      <c r="P34581" s="404"/>
      <c r="Q34581" s="404"/>
      <c r="R34581" s="404"/>
      <c r="S34581" s="404"/>
      <c r="T34581" s="404"/>
    </row>
    <row r="34582" spans="12:20" ht="16.8">
      <c r="L34582" s="404"/>
      <c r="M34582" s="404"/>
      <c r="N34582" s="404"/>
      <c r="O34582" s="404"/>
      <c r="P34582" s="404"/>
      <c r="Q34582" s="404"/>
      <c r="R34582" s="404"/>
      <c r="S34582" s="404"/>
      <c r="T34582" s="404"/>
    </row>
    <row r="34583" spans="12:20" ht="16.8">
      <c r="L34583" s="404"/>
      <c r="M34583" s="404"/>
      <c r="N34583" s="404"/>
      <c r="O34583" s="404"/>
      <c r="P34583" s="404"/>
      <c r="Q34583" s="404"/>
      <c r="R34583" s="404"/>
      <c r="S34583" s="404"/>
      <c r="T34583" s="404"/>
    </row>
    <row r="34584" spans="12:20" ht="16.8">
      <c r="L34584" s="404"/>
      <c r="M34584" s="404"/>
      <c r="N34584" s="404"/>
      <c r="O34584" s="404"/>
      <c r="P34584" s="404"/>
      <c r="Q34584" s="404"/>
      <c r="R34584" s="404"/>
      <c r="S34584" s="404"/>
      <c r="T34584" s="404"/>
    </row>
    <row r="34585" spans="12:20" ht="16.8">
      <c r="L34585" s="404"/>
      <c r="M34585" s="404"/>
      <c r="N34585" s="404"/>
      <c r="O34585" s="404"/>
      <c r="P34585" s="404"/>
      <c r="Q34585" s="404"/>
      <c r="R34585" s="404"/>
      <c r="S34585" s="404"/>
      <c r="T34585" s="404"/>
    </row>
    <row r="34586" spans="12:20" ht="16.8">
      <c r="L34586" s="404"/>
      <c r="M34586" s="404"/>
      <c r="N34586" s="404"/>
      <c r="O34586" s="404"/>
      <c r="P34586" s="404"/>
      <c r="Q34586" s="404"/>
      <c r="R34586" s="404"/>
      <c r="S34586" s="404"/>
      <c r="T34586" s="404"/>
    </row>
    <row r="34587" spans="12:20" ht="16.8">
      <c r="L34587" s="404"/>
      <c r="M34587" s="404"/>
      <c r="N34587" s="404"/>
      <c r="O34587" s="404"/>
      <c r="P34587" s="404"/>
      <c r="Q34587" s="404"/>
      <c r="R34587" s="404"/>
      <c r="S34587" s="404"/>
      <c r="T34587" s="404"/>
    </row>
    <row r="34588" spans="12:20" ht="16.8">
      <c r="L34588" s="404"/>
      <c r="M34588" s="404"/>
      <c r="N34588" s="404"/>
      <c r="O34588" s="404"/>
      <c r="P34588" s="404"/>
      <c r="Q34588" s="404"/>
      <c r="R34588" s="404"/>
      <c r="S34588" s="404"/>
      <c r="T34588" s="404"/>
    </row>
    <row r="34589" spans="12:20" ht="16.8">
      <c r="L34589" s="404"/>
      <c r="M34589" s="404"/>
      <c r="N34589" s="404"/>
      <c r="O34589" s="404"/>
      <c r="P34589" s="404"/>
      <c r="Q34589" s="404"/>
      <c r="R34589" s="404"/>
      <c r="S34589" s="404"/>
      <c r="T34589" s="404"/>
    </row>
    <row r="34590" spans="12:20" ht="16.8">
      <c r="L34590" s="404"/>
      <c r="M34590" s="404"/>
      <c r="N34590" s="404"/>
      <c r="O34590" s="404"/>
      <c r="P34590" s="404"/>
      <c r="Q34590" s="404"/>
      <c r="R34590" s="404"/>
      <c r="S34590" s="404"/>
      <c r="T34590" s="404"/>
    </row>
    <row r="34591" spans="12:20" ht="16.8">
      <c r="L34591" s="404"/>
      <c r="M34591" s="404"/>
      <c r="N34591" s="404"/>
      <c r="O34591" s="404"/>
      <c r="P34591" s="404"/>
      <c r="Q34591" s="404"/>
      <c r="R34591" s="404"/>
      <c r="S34591" s="404"/>
      <c r="T34591" s="404"/>
    </row>
    <row r="34592" spans="12:20" ht="16.8">
      <c r="L34592" s="404"/>
      <c r="M34592" s="404"/>
      <c r="N34592" s="404"/>
      <c r="O34592" s="404"/>
      <c r="P34592" s="404"/>
      <c r="Q34592" s="404"/>
      <c r="R34592" s="404"/>
      <c r="S34592" s="404"/>
      <c r="T34592" s="404"/>
    </row>
    <row r="34593" spans="12:20" ht="16.8">
      <c r="L34593" s="404"/>
      <c r="M34593" s="404"/>
      <c r="N34593" s="404"/>
      <c r="O34593" s="404"/>
      <c r="P34593" s="404"/>
      <c r="Q34593" s="404"/>
      <c r="R34593" s="404"/>
      <c r="S34593" s="404"/>
      <c r="T34593" s="404"/>
    </row>
    <row r="34594" spans="12:20" ht="16.8">
      <c r="L34594" s="404"/>
      <c r="M34594" s="404"/>
      <c r="N34594" s="404"/>
      <c r="O34594" s="404"/>
      <c r="P34594" s="404"/>
      <c r="Q34594" s="404"/>
      <c r="R34594" s="404"/>
      <c r="S34594" s="404"/>
      <c r="T34594" s="404"/>
    </row>
    <row r="34595" spans="12:20" ht="16.8">
      <c r="L34595" s="404"/>
      <c r="M34595" s="404"/>
      <c r="N34595" s="404"/>
      <c r="O34595" s="404"/>
      <c r="P34595" s="404"/>
      <c r="Q34595" s="404"/>
      <c r="R34595" s="404"/>
      <c r="S34595" s="404"/>
      <c r="T34595" s="404"/>
    </row>
    <row r="34596" spans="12:20" ht="16.8">
      <c r="L34596" s="404"/>
      <c r="M34596" s="404"/>
      <c r="N34596" s="404"/>
      <c r="O34596" s="404"/>
      <c r="P34596" s="404"/>
      <c r="Q34596" s="404"/>
      <c r="R34596" s="404"/>
      <c r="S34596" s="404"/>
      <c r="T34596" s="404"/>
    </row>
    <row r="34597" spans="12:20" ht="16.8">
      <c r="L34597" s="404"/>
      <c r="M34597" s="404"/>
      <c r="N34597" s="404"/>
      <c r="O34597" s="404"/>
      <c r="P34597" s="404"/>
      <c r="Q34597" s="404"/>
      <c r="R34597" s="404"/>
      <c r="S34597" s="404"/>
      <c r="T34597" s="404"/>
    </row>
    <row r="34598" spans="12:20" ht="16.8">
      <c r="L34598" s="404"/>
      <c r="M34598" s="404"/>
      <c r="N34598" s="404"/>
      <c r="O34598" s="404"/>
      <c r="P34598" s="404"/>
      <c r="Q34598" s="404"/>
      <c r="R34598" s="404"/>
      <c r="S34598" s="404"/>
      <c r="T34598" s="404"/>
    </row>
    <row r="34599" spans="12:20" ht="16.8">
      <c r="L34599" s="404"/>
      <c r="M34599" s="404"/>
      <c r="N34599" s="404"/>
      <c r="O34599" s="404"/>
      <c r="P34599" s="404"/>
      <c r="Q34599" s="404"/>
      <c r="R34599" s="404"/>
      <c r="S34599" s="404"/>
      <c r="T34599" s="404"/>
    </row>
    <row r="34600" spans="12:20" ht="16.8">
      <c r="L34600" s="404"/>
      <c r="M34600" s="404"/>
      <c r="N34600" s="404"/>
      <c r="O34600" s="404"/>
      <c r="P34600" s="404"/>
      <c r="Q34600" s="404"/>
      <c r="R34600" s="404"/>
      <c r="S34600" s="404"/>
      <c r="T34600" s="404"/>
    </row>
    <row r="34601" spans="12:20" ht="16.8">
      <c r="L34601" s="404"/>
      <c r="M34601" s="404"/>
      <c r="N34601" s="404"/>
      <c r="O34601" s="404"/>
      <c r="P34601" s="404"/>
      <c r="Q34601" s="404"/>
      <c r="R34601" s="404"/>
      <c r="S34601" s="404"/>
      <c r="T34601" s="404"/>
    </row>
    <row r="34602" spans="12:20" ht="16.8">
      <c r="L34602" s="404"/>
      <c r="M34602" s="404"/>
      <c r="N34602" s="404"/>
      <c r="O34602" s="404"/>
      <c r="P34602" s="404"/>
      <c r="Q34602" s="404"/>
      <c r="R34602" s="404"/>
      <c r="S34602" s="404"/>
      <c r="T34602" s="404"/>
    </row>
    <row r="34603" spans="12:20" ht="16.8">
      <c r="L34603" s="404"/>
      <c r="M34603" s="404"/>
      <c r="N34603" s="404"/>
      <c r="O34603" s="404"/>
      <c r="P34603" s="404"/>
      <c r="Q34603" s="404"/>
      <c r="R34603" s="404"/>
      <c r="S34603" s="404"/>
      <c r="T34603" s="404"/>
    </row>
    <row r="34604" spans="12:20" ht="16.8">
      <c r="L34604" s="404"/>
      <c r="M34604" s="404"/>
      <c r="N34604" s="404"/>
      <c r="O34604" s="404"/>
      <c r="P34604" s="404"/>
      <c r="Q34604" s="404"/>
      <c r="R34604" s="404"/>
      <c r="S34604" s="404"/>
      <c r="T34604" s="404"/>
    </row>
    <row r="34605" spans="12:20" ht="16.8">
      <c r="L34605" s="404"/>
      <c r="M34605" s="404"/>
      <c r="N34605" s="404"/>
      <c r="O34605" s="404"/>
      <c r="P34605" s="404"/>
      <c r="Q34605" s="404"/>
      <c r="R34605" s="404"/>
      <c r="S34605" s="404"/>
      <c r="T34605" s="404"/>
    </row>
    <row r="34606" spans="12:20" ht="16.8">
      <c r="L34606" s="404"/>
      <c r="M34606" s="404"/>
      <c r="N34606" s="404"/>
      <c r="O34606" s="404"/>
      <c r="P34606" s="404"/>
      <c r="Q34606" s="404"/>
      <c r="R34606" s="404"/>
      <c r="S34606" s="404"/>
      <c r="T34606" s="404"/>
    </row>
    <row r="34607" spans="12:20" ht="16.8">
      <c r="L34607" s="404"/>
      <c r="M34607" s="404"/>
      <c r="N34607" s="404"/>
      <c r="O34607" s="404"/>
      <c r="P34607" s="404"/>
      <c r="Q34607" s="404"/>
      <c r="R34607" s="404"/>
      <c r="S34607" s="404"/>
      <c r="T34607" s="404"/>
    </row>
    <row r="34608" spans="12:20" ht="16.8">
      <c r="L34608" s="404"/>
      <c r="M34608" s="404"/>
      <c r="N34608" s="404"/>
      <c r="O34608" s="404"/>
      <c r="P34608" s="404"/>
      <c r="Q34608" s="404"/>
      <c r="R34608" s="404"/>
      <c r="S34608" s="404"/>
      <c r="T34608" s="404"/>
    </row>
    <row r="34609" spans="12:20" ht="16.8">
      <c r="L34609" s="404"/>
      <c r="M34609" s="404"/>
      <c r="N34609" s="404"/>
      <c r="O34609" s="404"/>
      <c r="P34609" s="404"/>
      <c r="Q34609" s="404"/>
      <c r="R34609" s="404"/>
      <c r="S34609" s="404"/>
      <c r="T34609" s="404"/>
    </row>
    <row r="34610" spans="12:20" ht="16.8">
      <c r="L34610" s="404"/>
      <c r="M34610" s="404"/>
      <c r="N34610" s="404"/>
      <c r="O34610" s="404"/>
      <c r="P34610" s="404"/>
      <c r="Q34610" s="404"/>
      <c r="R34610" s="404"/>
      <c r="S34610" s="404"/>
      <c r="T34610" s="404"/>
    </row>
    <row r="34611" spans="12:20" ht="16.8">
      <c r="L34611" s="404"/>
      <c r="M34611" s="404"/>
      <c r="N34611" s="404"/>
      <c r="O34611" s="404"/>
      <c r="P34611" s="404"/>
      <c r="Q34611" s="404"/>
      <c r="R34611" s="404"/>
      <c r="S34611" s="404"/>
      <c r="T34611" s="404"/>
    </row>
    <row r="34612" spans="12:20" ht="16.8">
      <c r="L34612" s="404"/>
      <c r="M34612" s="404"/>
      <c r="N34612" s="404"/>
      <c r="O34612" s="404"/>
      <c r="P34612" s="404"/>
      <c r="Q34612" s="404"/>
      <c r="R34612" s="404"/>
      <c r="S34612" s="404"/>
      <c r="T34612" s="404"/>
    </row>
    <row r="34613" spans="12:20" ht="16.8">
      <c r="L34613" s="404"/>
      <c r="M34613" s="404"/>
      <c r="N34613" s="404"/>
      <c r="O34613" s="404"/>
      <c r="P34613" s="404"/>
      <c r="Q34613" s="404"/>
      <c r="R34613" s="404"/>
      <c r="S34613" s="404"/>
      <c r="T34613" s="404"/>
    </row>
    <row r="34614" spans="12:20" ht="16.8">
      <c r="L34614" s="404"/>
      <c r="M34614" s="404"/>
      <c r="N34614" s="404"/>
      <c r="O34614" s="404"/>
      <c r="P34614" s="404"/>
      <c r="Q34614" s="404"/>
      <c r="R34614" s="404"/>
      <c r="S34614" s="404"/>
      <c r="T34614" s="404"/>
    </row>
    <row r="34615" spans="12:20" ht="16.8">
      <c r="L34615" s="404"/>
      <c r="M34615" s="404"/>
      <c r="N34615" s="404"/>
      <c r="O34615" s="404"/>
      <c r="P34615" s="404"/>
      <c r="Q34615" s="404"/>
      <c r="R34615" s="404"/>
      <c r="S34615" s="404"/>
      <c r="T34615" s="404"/>
    </row>
    <row r="34616" spans="12:20" ht="16.8">
      <c r="L34616" s="404"/>
      <c r="M34616" s="404"/>
      <c r="N34616" s="404"/>
      <c r="O34616" s="404"/>
      <c r="P34616" s="404"/>
      <c r="Q34616" s="404"/>
      <c r="R34616" s="404"/>
      <c r="S34616" s="404"/>
      <c r="T34616" s="404"/>
    </row>
    <row r="34617" spans="12:20" ht="16.8">
      <c r="L34617" s="404"/>
      <c r="M34617" s="404"/>
      <c r="N34617" s="404"/>
      <c r="O34617" s="404"/>
      <c r="P34617" s="404"/>
      <c r="Q34617" s="404"/>
      <c r="R34617" s="404"/>
      <c r="S34617" s="404"/>
      <c r="T34617" s="404"/>
    </row>
    <row r="34618" spans="12:20" ht="16.8">
      <c r="L34618" s="404"/>
      <c r="M34618" s="404"/>
      <c r="N34618" s="404"/>
      <c r="O34618" s="404"/>
      <c r="P34618" s="404"/>
      <c r="Q34618" s="404"/>
      <c r="R34618" s="404"/>
      <c r="S34618" s="404"/>
      <c r="T34618" s="404"/>
    </row>
    <row r="34619" spans="12:20" ht="16.8">
      <c r="L34619" s="404"/>
      <c r="M34619" s="404"/>
      <c r="N34619" s="404"/>
      <c r="O34619" s="404"/>
      <c r="P34619" s="404"/>
      <c r="Q34619" s="404"/>
      <c r="R34619" s="404"/>
      <c r="S34619" s="404"/>
      <c r="T34619" s="404"/>
    </row>
    <row r="34620" spans="12:20" ht="16.8">
      <c r="L34620" s="404"/>
      <c r="M34620" s="404"/>
      <c r="N34620" s="404"/>
      <c r="O34620" s="404"/>
      <c r="P34620" s="404"/>
      <c r="Q34620" s="404"/>
      <c r="R34620" s="404"/>
      <c r="S34620" s="404"/>
      <c r="T34620" s="404"/>
    </row>
    <row r="34621" spans="12:20" ht="16.8">
      <c r="L34621" s="404"/>
      <c r="M34621" s="404"/>
      <c r="N34621" s="404"/>
      <c r="O34621" s="404"/>
      <c r="P34621" s="404"/>
      <c r="Q34621" s="404"/>
      <c r="R34621" s="404"/>
      <c r="S34621" s="404"/>
      <c r="T34621" s="404"/>
    </row>
    <row r="34622" spans="12:20" ht="16.8">
      <c r="L34622" s="404"/>
      <c r="M34622" s="404"/>
      <c r="N34622" s="404"/>
      <c r="O34622" s="404"/>
      <c r="P34622" s="404"/>
      <c r="Q34622" s="404"/>
      <c r="R34622" s="404"/>
      <c r="S34622" s="404"/>
      <c r="T34622" s="404"/>
    </row>
    <row r="34623" spans="12:20" ht="16.8">
      <c r="L34623" s="404"/>
      <c r="M34623" s="404"/>
      <c r="N34623" s="404"/>
      <c r="O34623" s="404"/>
      <c r="P34623" s="404"/>
      <c r="Q34623" s="404"/>
      <c r="R34623" s="404"/>
      <c r="S34623" s="404"/>
      <c r="T34623" s="404"/>
    </row>
    <row r="34624" spans="12:20" ht="16.8">
      <c r="L34624" s="404"/>
      <c r="M34624" s="404"/>
      <c r="N34624" s="404"/>
      <c r="O34624" s="404"/>
      <c r="P34624" s="404"/>
      <c r="Q34624" s="404"/>
      <c r="R34624" s="404"/>
      <c r="S34624" s="404"/>
      <c r="T34624" s="404"/>
    </row>
    <row r="34625" spans="12:20" ht="16.8">
      <c r="L34625" s="404"/>
      <c r="M34625" s="404"/>
      <c r="N34625" s="404"/>
      <c r="O34625" s="404"/>
      <c r="P34625" s="404"/>
      <c r="Q34625" s="404"/>
      <c r="R34625" s="404"/>
      <c r="S34625" s="404"/>
      <c r="T34625" s="404"/>
    </row>
    <row r="34626" spans="12:20" ht="16.8">
      <c r="L34626" s="404"/>
      <c r="M34626" s="404"/>
      <c r="N34626" s="404"/>
      <c r="O34626" s="404"/>
      <c r="P34626" s="404"/>
      <c r="Q34626" s="404"/>
      <c r="R34626" s="404"/>
      <c r="S34626" s="404"/>
      <c r="T34626" s="404"/>
    </row>
    <row r="34627" spans="12:20" ht="16.8">
      <c r="L34627" s="404"/>
      <c r="M34627" s="404"/>
      <c r="N34627" s="404"/>
      <c r="O34627" s="404"/>
      <c r="P34627" s="404"/>
      <c r="Q34627" s="404"/>
      <c r="R34627" s="404"/>
      <c r="S34627" s="404"/>
      <c r="T34627" s="404"/>
    </row>
    <row r="34628" spans="12:20" ht="16.8">
      <c r="L34628" s="404"/>
      <c r="M34628" s="404"/>
      <c r="N34628" s="404"/>
      <c r="O34628" s="404"/>
      <c r="P34628" s="404"/>
      <c r="Q34628" s="404"/>
      <c r="R34628" s="404"/>
      <c r="S34628" s="404"/>
      <c r="T34628" s="404"/>
    </row>
    <row r="34629" spans="12:20" ht="16.8">
      <c r="L34629" s="404"/>
      <c r="M34629" s="404"/>
      <c r="N34629" s="404"/>
      <c r="O34629" s="404"/>
      <c r="P34629" s="404"/>
      <c r="Q34629" s="404"/>
      <c r="R34629" s="404"/>
      <c r="S34629" s="404"/>
      <c r="T34629" s="404"/>
    </row>
    <row r="34630" spans="12:20" ht="16.8">
      <c r="L34630" s="404"/>
      <c r="M34630" s="404"/>
      <c r="N34630" s="404"/>
      <c r="O34630" s="404"/>
      <c r="P34630" s="404"/>
      <c r="Q34630" s="404"/>
      <c r="R34630" s="404"/>
      <c r="S34630" s="404"/>
      <c r="T34630" s="404"/>
    </row>
    <row r="34631" spans="12:20" ht="16.8">
      <c r="L34631" s="404"/>
      <c r="M34631" s="404"/>
      <c r="N34631" s="404"/>
      <c r="O34631" s="404"/>
      <c r="P34631" s="404"/>
      <c r="Q34631" s="404"/>
      <c r="R34631" s="404"/>
      <c r="S34631" s="404"/>
      <c r="T34631" s="404"/>
    </row>
    <row r="34632" spans="12:20" ht="16.8">
      <c r="L34632" s="404"/>
      <c r="M34632" s="404"/>
      <c r="N34632" s="404"/>
      <c r="O34632" s="404"/>
      <c r="P34632" s="404"/>
      <c r="Q34632" s="404"/>
      <c r="R34632" s="404"/>
      <c r="S34632" s="404"/>
      <c r="T34632" s="404"/>
    </row>
    <row r="34633" spans="12:20" ht="16.8">
      <c r="L34633" s="404"/>
      <c r="M34633" s="404"/>
      <c r="N34633" s="404"/>
      <c r="O34633" s="404"/>
      <c r="P34633" s="404"/>
      <c r="Q34633" s="404"/>
      <c r="R34633" s="404"/>
      <c r="S34633" s="404"/>
      <c r="T34633" s="404"/>
    </row>
    <row r="34634" spans="12:20" ht="16.8">
      <c r="L34634" s="404"/>
      <c r="M34634" s="404"/>
      <c r="N34634" s="404"/>
      <c r="O34634" s="404"/>
      <c r="P34634" s="404"/>
      <c r="Q34634" s="404"/>
      <c r="R34634" s="404"/>
      <c r="S34634" s="404"/>
      <c r="T34634" s="404"/>
    </row>
    <row r="34635" spans="12:20" ht="16.8">
      <c r="L34635" s="404"/>
      <c r="M34635" s="404"/>
      <c r="N34635" s="404"/>
      <c r="O34635" s="404"/>
      <c r="P34635" s="404"/>
      <c r="Q34635" s="404"/>
      <c r="R34635" s="404"/>
      <c r="S34635" s="404"/>
      <c r="T34635" s="404"/>
    </row>
    <row r="34636" spans="12:20" ht="16.8">
      <c r="L34636" s="404"/>
      <c r="M34636" s="404"/>
      <c r="N34636" s="404"/>
      <c r="O34636" s="404"/>
      <c r="P34636" s="404"/>
      <c r="Q34636" s="404"/>
      <c r="R34636" s="404"/>
      <c r="S34636" s="404"/>
      <c r="T34636" s="404"/>
    </row>
    <row r="34637" spans="12:20" ht="16.8">
      <c r="L34637" s="404"/>
      <c r="M34637" s="404"/>
      <c r="N34637" s="404"/>
      <c r="O34637" s="404"/>
      <c r="P34637" s="404"/>
      <c r="Q34637" s="404"/>
      <c r="R34637" s="404"/>
      <c r="S34637" s="404"/>
      <c r="T34637" s="404"/>
    </row>
    <row r="34638" spans="12:20" ht="16.8">
      <c r="L34638" s="404"/>
      <c r="M34638" s="404"/>
      <c r="N34638" s="404"/>
      <c r="O34638" s="404"/>
      <c r="P34638" s="404"/>
      <c r="Q34638" s="404"/>
      <c r="R34638" s="404"/>
      <c r="S34638" s="404"/>
      <c r="T34638" s="404"/>
    </row>
    <row r="34639" spans="12:20" ht="16.8">
      <c r="L34639" s="404"/>
      <c r="M34639" s="404"/>
      <c r="N34639" s="404"/>
      <c r="O34639" s="404"/>
      <c r="P34639" s="404"/>
      <c r="Q34639" s="404"/>
      <c r="R34639" s="404"/>
      <c r="S34639" s="404"/>
      <c r="T34639" s="404"/>
    </row>
    <row r="34640" spans="12:20" ht="16.8">
      <c r="L34640" s="404"/>
      <c r="M34640" s="404"/>
      <c r="N34640" s="404"/>
      <c r="O34640" s="404"/>
      <c r="P34640" s="404"/>
      <c r="Q34640" s="404"/>
      <c r="R34640" s="404"/>
      <c r="S34640" s="404"/>
      <c r="T34640" s="404"/>
    </row>
    <row r="34641" spans="12:20" ht="16.8">
      <c r="L34641" s="404"/>
      <c r="M34641" s="404"/>
      <c r="N34641" s="404"/>
      <c r="O34641" s="404"/>
      <c r="P34641" s="404"/>
      <c r="Q34641" s="404"/>
      <c r="R34641" s="404"/>
      <c r="S34641" s="404"/>
      <c r="T34641" s="404"/>
    </row>
    <row r="34642" spans="12:20" ht="16.8">
      <c r="L34642" s="404"/>
      <c r="M34642" s="404"/>
      <c r="N34642" s="404"/>
      <c r="O34642" s="404"/>
      <c r="P34642" s="404"/>
      <c r="Q34642" s="404"/>
      <c r="R34642" s="404"/>
      <c r="S34642" s="404"/>
      <c r="T34642" s="404"/>
    </row>
    <row r="34643" spans="12:20" ht="16.8">
      <c r="L34643" s="404"/>
      <c r="M34643" s="404"/>
      <c r="N34643" s="404"/>
      <c r="O34643" s="404"/>
      <c r="P34643" s="404"/>
      <c r="Q34643" s="404"/>
      <c r="R34643" s="404"/>
      <c r="S34643" s="404"/>
      <c r="T34643" s="404"/>
    </row>
    <row r="34644" spans="12:20" ht="16.8">
      <c r="L34644" s="404"/>
      <c r="M34644" s="404"/>
      <c r="N34644" s="404"/>
      <c r="O34644" s="404"/>
      <c r="P34644" s="404"/>
      <c r="Q34644" s="404"/>
      <c r="R34644" s="404"/>
      <c r="S34644" s="404"/>
      <c r="T34644" s="404"/>
    </row>
    <row r="34645" spans="12:20" ht="16.8">
      <c r="L34645" s="404"/>
      <c r="M34645" s="404"/>
      <c r="N34645" s="404"/>
      <c r="O34645" s="404"/>
      <c r="P34645" s="404"/>
      <c r="Q34645" s="404"/>
      <c r="R34645" s="404"/>
      <c r="S34645" s="404"/>
      <c r="T34645" s="404"/>
    </row>
    <row r="34646" spans="12:20" ht="16.8">
      <c r="L34646" s="404"/>
      <c r="M34646" s="404"/>
      <c r="N34646" s="404"/>
      <c r="O34646" s="404"/>
      <c r="P34646" s="404"/>
      <c r="Q34646" s="404"/>
      <c r="R34646" s="404"/>
      <c r="S34646" s="404"/>
      <c r="T34646" s="404"/>
    </row>
    <row r="34647" spans="12:20" ht="16.8">
      <c r="L34647" s="404"/>
      <c r="M34647" s="404"/>
      <c r="N34647" s="404"/>
      <c r="O34647" s="404"/>
      <c r="P34647" s="404"/>
      <c r="Q34647" s="404"/>
      <c r="R34647" s="404"/>
      <c r="S34647" s="404"/>
      <c r="T34647" s="404"/>
    </row>
    <row r="34648" spans="12:20" ht="16.8">
      <c r="L34648" s="404"/>
      <c r="M34648" s="404"/>
      <c r="N34648" s="404"/>
      <c r="O34648" s="404"/>
      <c r="P34648" s="404"/>
      <c r="Q34648" s="404"/>
      <c r="R34648" s="404"/>
      <c r="S34648" s="404"/>
      <c r="T34648" s="404"/>
    </row>
    <row r="34649" spans="12:20" ht="16.8">
      <c r="L34649" s="404"/>
      <c r="M34649" s="404"/>
      <c r="N34649" s="404"/>
      <c r="O34649" s="404"/>
      <c r="P34649" s="404"/>
      <c r="Q34649" s="404"/>
      <c r="R34649" s="404"/>
      <c r="S34649" s="404"/>
      <c r="T34649" s="404"/>
    </row>
    <row r="34650" spans="12:20" ht="16.8">
      <c r="L34650" s="404"/>
      <c r="M34650" s="404"/>
      <c r="N34650" s="404"/>
      <c r="O34650" s="404"/>
      <c r="P34650" s="404"/>
      <c r="Q34650" s="404"/>
      <c r="R34650" s="404"/>
      <c r="S34650" s="404"/>
      <c r="T34650" s="404"/>
    </row>
    <row r="34651" spans="12:20" ht="16.8">
      <c r="L34651" s="404"/>
      <c r="M34651" s="404"/>
      <c r="N34651" s="404"/>
      <c r="O34651" s="404"/>
      <c r="P34651" s="404"/>
      <c r="Q34651" s="404"/>
      <c r="R34651" s="404"/>
      <c r="S34651" s="404"/>
      <c r="T34651" s="404"/>
    </row>
    <row r="34652" spans="12:20" ht="16.8">
      <c r="L34652" s="404"/>
      <c r="M34652" s="404"/>
      <c r="N34652" s="404"/>
      <c r="O34652" s="404"/>
      <c r="P34652" s="404"/>
      <c r="Q34652" s="404"/>
      <c r="R34652" s="404"/>
      <c r="S34652" s="404"/>
      <c r="T34652" s="404"/>
    </row>
    <row r="34653" spans="12:20" ht="16.8">
      <c r="L34653" s="404"/>
      <c r="M34653" s="404"/>
      <c r="N34653" s="404"/>
      <c r="O34653" s="404"/>
      <c r="P34653" s="404"/>
      <c r="Q34653" s="404"/>
      <c r="R34653" s="404"/>
      <c r="S34653" s="404"/>
      <c r="T34653" s="404"/>
    </row>
    <row r="34654" spans="12:20" ht="16.8">
      <c r="L34654" s="404"/>
      <c r="M34654" s="404"/>
      <c r="N34654" s="404"/>
      <c r="O34654" s="404"/>
      <c r="P34654" s="404"/>
      <c r="Q34654" s="404"/>
      <c r="R34654" s="404"/>
      <c r="S34654" s="404"/>
      <c r="T34654" s="404"/>
    </row>
    <row r="34655" spans="12:20" ht="16.8">
      <c r="L34655" s="404"/>
      <c r="M34655" s="404"/>
      <c r="N34655" s="404"/>
      <c r="O34655" s="404"/>
      <c r="P34655" s="404"/>
      <c r="Q34655" s="404"/>
      <c r="R34655" s="404"/>
      <c r="S34655" s="404"/>
      <c r="T34655" s="404"/>
    </row>
    <row r="34656" spans="12:20" ht="16.8">
      <c r="L34656" s="404"/>
      <c r="M34656" s="404"/>
      <c r="N34656" s="404"/>
      <c r="O34656" s="404"/>
      <c r="P34656" s="404"/>
      <c r="Q34656" s="404"/>
      <c r="R34656" s="404"/>
      <c r="S34656" s="404"/>
      <c r="T34656" s="404"/>
    </row>
    <row r="34657" spans="12:20" ht="16.8">
      <c r="L34657" s="404"/>
      <c r="M34657" s="404"/>
      <c r="N34657" s="404"/>
      <c r="O34657" s="404"/>
      <c r="P34657" s="404"/>
      <c r="Q34657" s="404"/>
      <c r="R34657" s="404"/>
      <c r="S34657" s="404"/>
      <c r="T34657" s="404"/>
    </row>
    <row r="34658" spans="12:20" ht="16.8">
      <c r="L34658" s="404"/>
      <c r="M34658" s="404"/>
      <c r="N34658" s="404"/>
      <c r="O34658" s="404"/>
      <c r="P34658" s="404"/>
      <c r="Q34658" s="404"/>
      <c r="R34658" s="404"/>
      <c r="S34658" s="404"/>
      <c r="T34658" s="404"/>
    </row>
    <row r="34659" spans="12:20" ht="16.8">
      <c r="L34659" s="404"/>
      <c r="M34659" s="404"/>
      <c r="N34659" s="404"/>
      <c r="O34659" s="404"/>
      <c r="P34659" s="404"/>
      <c r="Q34659" s="404"/>
      <c r="R34659" s="404"/>
      <c r="S34659" s="404"/>
      <c r="T34659" s="404"/>
    </row>
    <row r="34660" spans="12:20" ht="16.8">
      <c r="L34660" s="404"/>
      <c r="M34660" s="404"/>
      <c r="N34660" s="404"/>
      <c r="O34660" s="404"/>
      <c r="P34660" s="404"/>
      <c r="Q34660" s="404"/>
      <c r="R34660" s="404"/>
      <c r="S34660" s="404"/>
      <c r="T34660" s="404"/>
    </row>
    <row r="34661" spans="12:20" ht="16.8">
      <c r="L34661" s="404"/>
      <c r="M34661" s="404"/>
      <c r="N34661" s="404"/>
      <c r="O34661" s="404"/>
      <c r="P34661" s="404"/>
      <c r="Q34661" s="404"/>
      <c r="R34661" s="404"/>
      <c r="S34661" s="404"/>
      <c r="T34661" s="404"/>
    </row>
    <row r="34662" spans="12:20" ht="16.8">
      <c r="L34662" s="404"/>
      <c r="M34662" s="404"/>
      <c r="N34662" s="404"/>
      <c r="O34662" s="404"/>
      <c r="P34662" s="404"/>
      <c r="Q34662" s="404"/>
      <c r="R34662" s="404"/>
      <c r="S34662" s="404"/>
      <c r="T34662" s="404"/>
    </row>
    <row r="34663" spans="12:20" ht="16.8">
      <c r="L34663" s="404"/>
      <c r="M34663" s="404"/>
      <c r="N34663" s="404"/>
      <c r="O34663" s="404"/>
      <c r="P34663" s="404"/>
      <c r="Q34663" s="404"/>
      <c r="R34663" s="404"/>
      <c r="S34663" s="404"/>
      <c r="T34663" s="404"/>
    </row>
    <row r="34664" spans="12:20" ht="16.8">
      <c r="L34664" s="404"/>
      <c r="M34664" s="404"/>
      <c r="N34664" s="404"/>
      <c r="O34664" s="404"/>
      <c r="P34664" s="404"/>
      <c r="Q34664" s="404"/>
      <c r="R34664" s="404"/>
      <c r="S34664" s="404"/>
      <c r="T34664" s="404"/>
    </row>
    <row r="34665" spans="12:20" ht="16.8">
      <c r="L34665" s="404"/>
      <c r="M34665" s="404"/>
      <c r="N34665" s="404"/>
      <c r="O34665" s="404"/>
      <c r="P34665" s="404"/>
      <c r="Q34665" s="404"/>
      <c r="R34665" s="404"/>
      <c r="S34665" s="404"/>
      <c r="T34665" s="404"/>
    </row>
    <row r="34666" spans="12:20" ht="16.8">
      <c r="L34666" s="404"/>
      <c r="M34666" s="404"/>
      <c r="N34666" s="404"/>
      <c r="O34666" s="404"/>
      <c r="P34666" s="404"/>
      <c r="Q34666" s="404"/>
      <c r="R34666" s="404"/>
      <c r="S34666" s="404"/>
      <c r="T34666" s="404"/>
    </row>
    <row r="34667" spans="12:20" ht="16.8">
      <c r="L34667" s="404"/>
      <c r="M34667" s="404"/>
      <c r="N34667" s="404"/>
      <c r="O34667" s="404"/>
      <c r="P34667" s="404"/>
      <c r="Q34667" s="404"/>
      <c r="R34667" s="404"/>
      <c r="S34667" s="404"/>
      <c r="T34667" s="404"/>
    </row>
    <row r="34668" spans="12:20" ht="16.8">
      <c r="L34668" s="404"/>
      <c r="M34668" s="404"/>
      <c r="N34668" s="404"/>
      <c r="O34668" s="404"/>
      <c r="P34668" s="404"/>
      <c r="Q34668" s="404"/>
      <c r="R34668" s="404"/>
      <c r="S34668" s="404"/>
      <c r="T34668" s="404"/>
    </row>
    <row r="34669" spans="12:20" ht="16.8">
      <c r="L34669" s="404"/>
      <c r="M34669" s="404"/>
      <c r="N34669" s="404"/>
      <c r="O34669" s="404"/>
      <c r="P34669" s="404"/>
      <c r="Q34669" s="404"/>
      <c r="R34669" s="404"/>
      <c r="S34669" s="404"/>
      <c r="T34669" s="404"/>
    </row>
    <row r="34670" spans="12:20" ht="16.8">
      <c r="L34670" s="404"/>
      <c r="M34670" s="404"/>
      <c r="N34670" s="404"/>
      <c r="O34670" s="404"/>
      <c r="P34670" s="404"/>
      <c r="Q34670" s="404"/>
      <c r="R34670" s="404"/>
      <c r="S34670" s="404"/>
      <c r="T34670" s="404"/>
    </row>
    <row r="34671" spans="12:20" ht="16.8">
      <c r="L34671" s="404"/>
      <c r="M34671" s="404"/>
      <c r="N34671" s="404"/>
      <c r="O34671" s="404"/>
      <c r="P34671" s="404"/>
      <c r="Q34671" s="404"/>
      <c r="R34671" s="404"/>
      <c r="S34671" s="404"/>
      <c r="T34671" s="404"/>
    </row>
    <row r="34672" spans="12:20" ht="16.8">
      <c r="L34672" s="404"/>
      <c r="M34672" s="404"/>
      <c r="N34672" s="404"/>
      <c r="O34672" s="404"/>
      <c r="P34672" s="404"/>
      <c r="Q34672" s="404"/>
      <c r="R34672" s="404"/>
      <c r="S34672" s="404"/>
      <c r="T34672" s="404"/>
    </row>
    <row r="34673" spans="12:20" ht="16.8">
      <c r="L34673" s="404"/>
      <c r="M34673" s="404"/>
      <c r="N34673" s="404"/>
      <c r="O34673" s="404"/>
      <c r="P34673" s="404"/>
      <c r="Q34673" s="404"/>
      <c r="R34673" s="404"/>
      <c r="S34673" s="404"/>
      <c r="T34673" s="404"/>
    </row>
    <row r="34674" spans="12:20" ht="16.8">
      <c r="L34674" s="404"/>
      <c r="M34674" s="404"/>
      <c r="N34674" s="404"/>
      <c r="O34674" s="404"/>
      <c r="P34674" s="404"/>
      <c r="Q34674" s="404"/>
      <c r="R34674" s="404"/>
      <c r="S34674" s="404"/>
      <c r="T34674" s="404"/>
    </row>
    <row r="34675" spans="12:20" ht="16.8">
      <c r="L34675" s="404"/>
      <c r="M34675" s="404"/>
      <c r="N34675" s="404"/>
      <c r="O34675" s="404"/>
      <c r="P34675" s="404"/>
      <c r="Q34675" s="404"/>
      <c r="R34675" s="404"/>
      <c r="S34675" s="404"/>
      <c r="T34675" s="404"/>
    </row>
    <row r="34676" spans="12:20" ht="16.8">
      <c r="L34676" s="404"/>
      <c r="M34676" s="404"/>
      <c r="N34676" s="404"/>
      <c r="O34676" s="404"/>
      <c r="P34676" s="404"/>
      <c r="Q34676" s="404"/>
      <c r="R34676" s="404"/>
      <c r="S34676" s="404"/>
      <c r="T34676" s="404"/>
    </row>
    <row r="34677" spans="12:20" ht="16.8">
      <c r="L34677" s="404"/>
      <c r="M34677" s="404"/>
      <c r="N34677" s="404"/>
      <c r="O34677" s="404"/>
      <c r="P34677" s="404"/>
      <c r="Q34677" s="404"/>
      <c r="R34677" s="404"/>
      <c r="S34677" s="404"/>
      <c r="T34677" s="404"/>
    </row>
    <row r="34678" spans="12:20" ht="16.8">
      <c r="L34678" s="404"/>
      <c r="M34678" s="404"/>
      <c r="N34678" s="404"/>
      <c r="O34678" s="404"/>
      <c r="P34678" s="404"/>
      <c r="Q34678" s="404"/>
      <c r="R34678" s="404"/>
      <c r="S34678" s="404"/>
      <c r="T34678" s="404"/>
    </row>
    <row r="34679" spans="12:20" ht="16.8">
      <c r="L34679" s="404"/>
      <c r="M34679" s="404"/>
      <c r="N34679" s="404"/>
      <c r="O34679" s="404"/>
      <c r="P34679" s="404"/>
      <c r="Q34679" s="404"/>
      <c r="R34679" s="404"/>
      <c r="S34679" s="404"/>
      <c r="T34679" s="404"/>
    </row>
    <row r="34680" spans="12:20" ht="16.8">
      <c r="L34680" s="404"/>
      <c r="M34680" s="404"/>
      <c r="N34680" s="404"/>
      <c r="O34680" s="404"/>
      <c r="P34680" s="404"/>
      <c r="Q34680" s="404"/>
      <c r="R34680" s="404"/>
      <c r="S34680" s="404"/>
      <c r="T34680" s="404"/>
    </row>
    <row r="34681" spans="12:20" ht="16.8">
      <c r="L34681" s="404"/>
      <c r="M34681" s="404"/>
      <c r="N34681" s="404"/>
      <c r="O34681" s="404"/>
      <c r="P34681" s="404"/>
      <c r="Q34681" s="404"/>
      <c r="R34681" s="404"/>
      <c r="S34681" s="404"/>
      <c r="T34681" s="404"/>
    </row>
    <row r="34682" spans="12:20" ht="16.8">
      <c r="L34682" s="404"/>
      <c r="M34682" s="404"/>
      <c r="N34682" s="404"/>
      <c r="O34682" s="404"/>
      <c r="P34682" s="404"/>
      <c r="Q34682" s="404"/>
      <c r="R34682" s="404"/>
      <c r="S34682" s="404"/>
      <c r="T34682" s="404"/>
    </row>
    <row r="34683" spans="12:20" ht="16.8">
      <c r="L34683" s="404"/>
      <c r="M34683" s="404"/>
      <c r="N34683" s="404"/>
      <c r="O34683" s="404"/>
      <c r="P34683" s="404"/>
      <c r="Q34683" s="404"/>
      <c r="R34683" s="404"/>
      <c r="S34683" s="404"/>
      <c r="T34683" s="404"/>
    </row>
    <row r="34684" spans="12:20" ht="16.8">
      <c r="L34684" s="404"/>
      <c r="M34684" s="404"/>
      <c r="N34684" s="404"/>
      <c r="O34684" s="404"/>
      <c r="P34684" s="404"/>
      <c r="Q34684" s="404"/>
      <c r="R34684" s="404"/>
      <c r="S34684" s="404"/>
      <c r="T34684" s="404"/>
    </row>
    <row r="34685" spans="12:20" ht="16.8">
      <c r="L34685" s="404"/>
      <c r="M34685" s="404"/>
      <c r="N34685" s="404"/>
      <c r="O34685" s="404"/>
      <c r="P34685" s="404"/>
      <c r="Q34685" s="404"/>
      <c r="R34685" s="404"/>
      <c r="S34685" s="404"/>
      <c r="T34685" s="404"/>
    </row>
    <row r="34686" spans="12:20" ht="16.8">
      <c r="L34686" s="404"/>
      <c r="M34686" s="404"/>
      <c r="N34686" s="404"/>
      <c r="O34686" s="404"/>
      <c r="P34686" s="404"/>
      <c r="Q34686" s="404"/>
      <c r="R34686" s="404"/>
      <c r="S34686" s="404"/>
      <c r="T34686" s="404"/>
    </row>
    <row r="34687" spans="12:20" ht="16.8">
      <c r="L34687" s="404"/>
      <c r="M34687" s="404"/>
      <c r="N34687" s="404"/>
      <c r="O34687" s="404"/>
      <c r="P34687" s="404"/>
      <c r="Q34687" s="404"/>
      <c r="R34687" s="404"/>
      <c r="S34687" s="404"/>
      <c r="T34687" s="404"/>
    </row>
    <row r="34688" spans="12:20" ht="16.8">
      <c r="L34688" s="404"/>
      <c r="M34688" s="404"/>
      <c r="N34688" s="404"/>
      <c r="O34688" s="404"/>
      <c r="P34688" s="404"/>
      <c r="Q34688" s="404"/>
      <c r="R34688" s="404"/>
      <c r="S34688" s="404"/>
      <c r="T34688" s="404"/>
    </row>
    <row r="34689" spans="12:20" ht="16.8">
      <c r="L34689" s="404"/>
      <c r="M34689" s="404"/>
      <c r="N34689" s="404"/>
      <c r="O34689" s="404"/>
      <c r="P34689" s="404"/>
      <c r="Q34689" s="404"/>
      <c r="R34689" s="404"/>
      <c r="S34689" s="404"/>
      <c r="T34689" s="404"/>
    </row>
    <row r="34690" spans="12:20" ht="16.8">
      <c r="L34690" s="404"/>
      <c r="M34690" s="404"/>
      <c r="N34690" s="404"/>
      <c r="O34690" s="404"/>
      <c r="P34690" s="404"/>
      <c r="Q34690" s="404"/>
      <c r="R34690" s="404"/>
      <c r="S34690" s="404"/>
      <c r="T34690" s="404"/>
    </row>
    <row r="34691" spans="12:20" ht="16.8">
      <c r="L34691" s="404"/>
      <c r="M34691" s="404"/>
      <c r="N34691" s="404"/>
      <c r="O34691" s="404"/>
      <c r="P34691" s="404"/>
      <c r="Q34691" s="404"/>
      <c r="R34691" s="404"/>
      <c r="S34691" s="404"/>
      <c r="T34691" s="404"/>
    </row>
    <row r="34692" spans="12:20" ht="16.8">
      <c r="L34692" s="404"/>
      <c r="M34692" s="404"/>
      <c r="N34692" s="404"/>
      <c r="O34692" s="404"/>
      <c r="P34692" s="404"/>
      <c r="Q34692" s="404"/>
      <c r="R34692" s="404"/>
      <c r="S34692" s="404"/>
      <c r="T34692" s="404"/>
    </row>
    <row r="34693" spans="12:20" ht="16.8">
      <c r="L34693" s="404"/>
      <c r="M34693" s="404"/>
      <c r="N34693" s="404"/>
      <c r="O34693" s="404"/>
      <c r="P34693" s="404"/>
      <c r="Q34693" s="404"/>
      <c r="R34693" s="404"/>
      <c r="S34693" s="404"/>
      <c r="T34693" s="404"/>
    </row>
    <row r="34694" spans="12:20" ht="16.8">
      <c r="L34694" s="404"/>
      <c r="M34694" s="404"/>
      <c r="N34694" s="404"/>
      <c r="O34694" s="404"/>
      <c r="P34694" s="404"/>
      <c r="Q34694" s="404"/>
      <c r="R34694" s="404"/>
      <c r="S34694" s="404"/>
      <c r="T34694" s="404"/>
    </row>
    <row r="34695" spans="12:20" ht="16.8">
      <c r="L34695" s="404"/>
      <c r="M34695" s="404"/>
      <c r="N34695" s="404"/>
      <c r="O34695" s="404"/>
      <c r="P34695" s="404"/>
      <c r="Q34695" s="404"/>
      <c r="R34695" s="404"/>
      <c r="S34695" s="404"/>
      <c r="T34695" s="404"/>
    </row>
    <row r="34696" spans="12:20" ht="16.8">
      <c r="L34696" s="404"/>
      <c r="M34696" s="404"/>
      <c r="N34696" s="404"/>
      <c r="O34696" s="404"/>
      <c r="P34696" s="404"/>
      <c r="Q34696" s="404"/>
      <c r="R34696" s="404"/>
      <c r="S34696" s="404"/>
      <c r="T34696" s="404"/>
    </row>
    <row r="34697" spans="12:20" ht="16.8">
      <c r="L34697" s="404"/>
      <c r="M34697" s="404"/>
      <c r="N34697" s="404"/>
      <c r="O34697" s="404"/>
      <c r="P34697" s="404"/>
      <c r="Q34697" s="404"/>
      <c r="R34697" s="404"/>
      <c r="S34697" s="404"/>
      <c r="T34697" s="404"/>
    </row>
    <row r="34698" spans="12:20" ht="16.8">
      <c r="L34698" s="404"/>
      <c r="M34698" s="404"/>
      <c r="N34698" s="404"/>
      <c r="O34698" s="404"/>
      <c r="P34698" s="404"/>
      <c r="Q34698" s="404"/>
      <c r="R34698" s="404"/>
      <c r="S34698" s="404"/>
      <c r="T34698" s="404"/>
    </row>
    <row r="34699" spans="12:20" ht="16.8">
      <c r="L34699" s="404"/>
      <c r="M34699" s="404"/>
      <c r="N34699" s="404"/>
      <c r="O34699" s="404"/>
      <c r="P34699" s="404"/>
      <c r="Q34699" s="404"/>
      <c r="R34699" s="404"/>
      <c r="S34699" s="404"/>
      <c r="T34699" s="404"/>
    </row>
    <row r="34700" spans="12:20" ht="16.8">
      <c r="L34700" s="404"/>
      <c r="M34700" s="404"/>
      <c r="N34700" s="404"/>
      <c r="O34700" s="404"/>
      <c r="P34700" s="404"/>
      <c r="Q34700" s="404"/>
      <c r="R34700" s="404"/>
      <c r="S34700" s="404"/>
      <c r="T34700" s="404"/>
    </row>
    <row r="34701" spans="12:20" ht="16.8">
      <c r="L34701" s="404"/>
      <c r="M34701" s="404"/>
      <c r="N34701" s="404"/>
      <c r="O34701" s="404"/>
      <c r="P34701" s="404"/>
      <c r="Q34701" s="404"/>
      <c r="R34701" s="404"/>
      <c r="S34701" s="404"/>
      <c r="T34701" s="404"/>
    </row>
    <row r="34702" spans="12:20" ht="16.8">
      <c r="L34702" s="404"/>
      <c r="M34702" s="404"/>
      <c r="N34702" s="404"/>
      <c r="O34702" s="404"/>
      <c r="P34702" s="404"/>
      <c r="Q34702" s="404"/>
      <c r="R34702" s="404"/>
      <c r="S34702" s="404"/>
      <c r="T34702" s="404"/>
    </row>
    <row r="34703" spans="12:20" ht="16.8">
      <c r="L34703" s="404"/>
      <c r="M34703" s="404"/>
      <c r="N34703" s="404"/>
      <c r="O34703" s="404"/>
      <c r="P34703" s="404"/>
      <c r="Q34703" s="404"/>
      <c r="R34703" s="404"/>
      <c r="S34703" s="404"/>
      <c r="T34703" s="404"/>
    </row>
    <row r="34704" spans="12:20" ht="16.8">
      <c r="L34704" s="404"/>
      <c r="M34704" s="404"/>
      <c r="N34704" s="404"/>
      <c r="O34704" s="404"/>
      <c r="P34704" s="404"/>
      <c r="Q34704" s="404"/>
      <c r="R34704" s="404"/>
      <c r="S34704" s="404"/>
      <c r="T34704" s="404"/>
    </row>
    <row r="34705" spans="12:20" ht="16.8">
      <c r="L34705" s="404"/>
      <c r="M34705" s="404"/>
      <c r="N34705" s="404"/>
      <c r="O34705" s="404"/>
      <c r="P34705" s="404"/>
      <c r="Q34705" s="404"/>
      <c r="R34705" s="404"/>
      <c r="S34705" s="404"/>
      <c r="T34705" s="404"/>
    </row>
    <row r="34706" spans="12:20" ht="16.8">
      <c r="L34706" s="404"/>
      <c r="M34706" s="404"/>
      <c r="N34706" s="404"/>
      <c r="O34706" s="404"/>
      <c r="P34706" s="404"/>
      <c r="Q34706" s="404"/>
      <c r="R34706" s="404"/>
      <c r="S34706" s="404"/>
      <c r="T34706" s="404"/>
    </row>
    <row r="34707" spans="12:20" ht="16.8">
      <c r="L34707" s="404"/>
      <c r="M34707" s="404"/>
      <c r="N34707" s="404"/>
      <c r="O34707" s="404"/>
      <c r="P34707" s="404"/>
      <c r="Q34707" s="404"/>
      <c r="R34707" s="404"/>
      <c r="S34707" s="404"/>
      <c r="T34707" s="404"/>
    </row>
    <row r="34708" spans="12:20" ht="16.8">
      <c r="L34708" s="404"/>
      <c r="M34708" s="404"/>
      <c r="N34708" s="404"/>
      <c r="O34708" s="404"/>
      <c r="P34708" s="404"/>
      <c r="Q34708" s="404"/>
      <c r="R34708" s="404"/>
      <c r="S34708" s="404"/>
      <c r="T34708" s="404"/>
    </row>
    <row r="34709" spans="12:20" ht="16.8">
      <c r="L34709" s="404"/>
      <c r="M34709" s="404"/>
      <c r="N34709" s="404"/>
      <c r="O34709" s="404"/>
      <c r="P34709" s="404"/>
      <c r="Q34709" s="404"/>
      <c r="R34709" s="404"/>
      <c r="S34709" s="404"/>
      <c r="T34709" s="404"/>
    </row>
    <row r="34710" spans="12:20" ht="16.8">
      <c r="L34710" s="404"/>
      <c r="M34710" s="404"/>
      <c r="N34710" s="404"/>
      <c r="O34710" s="404"/>
      <c r="P34710" s="404"/>
      <c r="Q34710" s="404"/>
      <c r="R34710" s="404"/>
      <c r="S34710" s="404"/>
      <c r="T34710" s="404"/>
    </row>
    <row r="34711" spans="12:20" ht="16.8">
      <c r="L34711" s="404"/>
      <c r="M34711" s="404"/>
      <c r="N34711" s="404"/>
      <c r="O34711" s="404"/>
      <c r="P34711" s="404"/>
      <c r="Q34711" s="404"/>
      <c r="R34711" s="404"/>
      <c r="S34711" s="404"/>
      <c r="T34711" s="404"/>
    </row>
    <row r="34712" spans="12:20" ht="16.8">
      <c r="L34712" s="404"/>
      <c r="M34712" s="404"/>
      <c r="N34712" s="404"/>
      <c r="O34712" s="404"/>
      <c r="P34712" s="404"/>
      <c r="Q34712" s="404"/>
      <c r="R34712" s="404"/>
      <c r="S34712" s="404"/>
      <c r="T34712" s="404"/>
    </row>
    <row r="34713" spans="12:20" ht="16.8">
      <c r="L34713" s="404"/>
      <c r="M34713" s="404"/>
      <c r="N34713" s="404"/>
      <c r="O34713" s="404"/>
      <c r="P34713" s="404"/>
      <c r="Q34713" s="404"/>
      <c r="R34713" s="404"/>
      <c r="S34713" s="404"/>
      <c r="T34713" s="404"/>
    </row>
    <row r="34714" spans="12:20" ht="16.8">
      <c r="L34714" s="404"/>
      <c r="M34714" s="404"/>
      <c r="N34714" s="404"/>
      <c r="O34714" s="404"/>
      <c r="P34714" s="404"/>
      <c r="Q34714" s="404"/>
      <c r="R34714" s="404"/>
      <c r="S34714" s="404"/>
      <c r="T34714" s="404"/>
    </row>
    <row r="34715" spans="12:20" ht="16.8">
      <c r="L34715" s="404"/>
      <c r="M34715" s="404"/>
      <c r="N34715" s="404"/>
      <c r="O34715" s="404"/>
      <c r="P34715" s="404"/>
      <c r="Q34715" s="404"/>
      <c r="R34715" s="404"/>
      <c r="S34715" s="404"/>
      <c r="T34715" s="404"/>
    </row>
    <row r="34716" spans="12:20" ht="16.8">
      <c r="L34716" s="404"/>
      <c r="M34716" s="404"/>
      <c r="N34716" s="404"/>
      <c r="O34716" s="404"/>
      <c r="P34716" s="404"/>
      <c r="Q34716" s="404"/>
      <c r="R34716" s="404"/>
      <c r="S34716" s="404"/>
      <c r="T34716" s="404"/>
    </row>
    <row r="34717" spans="12:20" ht="16.8">
      <c r="L34717" s="404"/>
      <c r="M34717" s="404"/>
      <c r="N34717" s="404"/>
      <c r="O34717" s="404"/>
      <c r="P34717" s="404"/>
      <c r="Q34717" s="404"/>
      <c r="R34717" s="404"/>
      <c r="S34717" s="404"/>
      <c r="T34717" s="404"/>
    </row>
    <row r="34718" spans="12:20" ht="16.8">
      <c r="L34718" s="404"/>
      <c r="M34718" s="404"/>
      <c r="N34718" s="404"/>
      <c r="O34718" s="404"/>
      <c r="P34718" s="404"/>
      <c r="Q34718" s="404"/>
      <c r="R34718" s="404"/>
      <c r="S34718" s="404"/>
      <c r="T34718" s="404"/>
    </row>
    <row r="34719" spans="12:20" ht="16.8">
      <c r="L34719" s="404"/>
      <c r="M34719" s="404"/>
      <c r="N34719" s="404"/>
      <c r="O34719" s="404"/>
      <c r="P34719" s="404"/>
      <c r="Q34719" s="404"/>
      <c r="R34719" s="404"/>
      <c r="S34719" s="404"/>
      <c r="T34719" s="404"/>
    </row>
    <row r="34720" spans="12:20" ht="16.8">
      <c r="L34720" s="404"/>
      <c r="M34720" s="404"/>
      <c r="N34720" s="404"/>
      <c r="O34720" s="404"/>
      <c r="P34720" s="404"/>
      <c r="Q34720" s="404"/>
      <c r="R34720" s="404"/>
      <c r="S34720" s="404"/>
      <c r="T34720" s="404"/>
    </row>
    <row r="34721" spans="12:20" ht="16.8">
      <c r="L34721" s="404"/>
      <c r="M34721" s="404"/>
      <c r="N34721" s="404"/>
      <c r="O34721" s="404"/>
      <c r="P34721" s="404"/>
      <c r="Q34721" s="404"/>
      <c r="R34721" s="404"/>
      <c r="S34721" s="404"/>
      <c r="T34721" s="404"/>
    </row>
    <row r="34722" spans="12:20" ht="16.8">
      <c r="L34722" s="404"/>
      <c r="M34722" s="404"/>
      <c r="N34722" s="404"/>
      <c r="O34722" s="404"/>
      <c r="P34722" s="404"/>
      <c r="Q34722" s="404"/>
      <c r="R34722" s="404"/>
      <c r="S34722" s="404"/>
      <c r="T34722" s="404"/>
    </row>
    <row r="34723" spans="12:20" ht="16.8">
      <c r="L34723" s="404"/>
      <c r="M34723" s="404"/>
      <c r="N34723" s="404"/>
      <c r="O34723" s="404"/>
      <c r="P34723" s="404"/>
      <c r="Q34723" s="404"/>
      <c r="R34723" s="404"/>
      <c r="S34723" s="404"/>
      <c r="T34723" s="404"/>
    </row>
    <row r="34724" spans="12:20" ht="16.8">
      <c r="L34724" s="404"/>
      <c r="M34724" s="404"/>
      <c r="N34724" s="404"/>
      <c r="O34724" s="404"/>
      <c r="P34724" s="404"/>
      <c r="Q34724" s="404"/>
      <c r="R34724" s="404"/>
      <c r="S34724" s="404"/>
      <c r="T34724" s="404"/>
    </row>
    <row r="34725" spans="12:20" ht="16.8">
      <c r="L34725" s="404"/>
      <c r="M34725" s="404"/>
      <c r="N34725" s="404"/>
      <c r="O34725" s="404"/>
      <c r="P34725" s="404"/>
      <c r="Q34725" s="404"/>
      <c r="R34725" s="404"/>
      <c r="S34725" s="404"/>
      <c r="T34725" s="404"/>
    </row>
    <row r="34726" spans="12:20" ht="16.8">
      <c r="L34726" s="404"/>
      <c r="M34726" s="404"/>
      <c r="N34726" s="404"/>
      <c r="O34726" s="404"/>
      <c r="P34726" s="404"/>
      <c r="Q34726" s="404"/>
      <c r="R34726" s="404"/>
      <c r="S34726" s="404"/>
      <c r="T34726" s="404"/>
    </row>
    <row r="34727" spans="12:20" ht="16.8">
      <c r="L34727" s="404"/>
      <c r="M34727" s="404"/>
      <c r="N34727" s="404"/>
      <c r="O34727" s="404"/>
      <c r="P34727" s="404"/>
      <c r="Q34727" s="404"/>
      <c r="R34727" s="404"/>
      <c r="S34727" s="404"/>
      <c r="T34727" s="404"/>
    </row>
    <row r="34728" spans="12:20" ht="16.8">
      <c r="L34728" s="404"/>
      <c r="M34728" s="404"/>
      <c r="N34728" s="404"/>
      <c r="O34728" s="404"/>
      <c r="P34728" s="404"/>
      <c r="Q34728" s="404"/>
      <c r="R34728" s="404"/>
      <c r="S34728" s="404"/>
      <c r="T34728" s="404"/>
    </row>
    <row r="34729" spans="12:20" ht="16.8">
      <c r="L34729" s="404"/>
      <c r="M34729" s="404"/>
      <c r="N34729" s="404"/>
      <c r="O34729" s="404"/>
      <c r="P34729" s="404"/>
      <c r="Q34729" s="404"/>
      <c r="R34729" s="404"/>
      <c r="S34729" s="404"/>
      <c r="T34729" s="404"/>
    </row>
    <row r="34730" spans="12:20" ht="16.8">
      <c r="L34730" s="404"/>
      <c r="M34730" s="404"/>
      <c r="N34730" s="404"/>
      <c r="O34730" s="404"/>
      <c r="P34730" s="404"/>
      <c r="Q34730" s="404"/>
      <c r="R34730" s="404"/>
      <c r="S34730" s="404"/>
      <c r="T34730" s="404"/>
    </row>
    <row r="34731" spans="12:20" ht="16.8">
      <c r="L34731" s="404"/>
      <c r="M34731" s="404"/>
      <c r="N34731" s="404"/>
      <c r="O34731" s="404"/>
      <c r="P34731" s="404"/>
      <c r="Q34731" s="404"/>
      <c r="R34731" s="404"/>
      <c r="S34731" s="404"/>
      <c r="T34731" s="404"/>
    </row>
    <row r="34732" spans="12:20" ht="16.8">
      <c r="L34732" s="404"/>
      <c r="M34732" s="404"/>
      <c r="N34732" s="404"/>
      <c r="O34732" s="404"/>
      <c r="P34732" s="404"/>
      <c r="Q34732" s="404"/>
      <c r="R34732" s="404"/>
      <c r="S34732" s="404"/>
      <c r="T34732" s="404"/>
    </row>
    <row r="34733" spans="12:20" ht="16.8">
      <c r="L34733" s="404"/>
      <c r="M34733" s="404"/>
      <c r="N34733" s="404"/>
      <c r="O34733" s="404"/>
      <c r="P34733" s="404"/>
      <c r="Q34733" s="404"/>
      <c r="R34733" s="404"/>
      <c r="S34733" s="404"/>
      <c r="T34733" s="404"/>
    </row>
    <row r="34734" spans="12:20" ht="16.8">
      <c r="L34734" s="404"/>
      <c r="M34734" s="404"/>
      <c r="N34734" s="404"/>
      <c r="O34734" s="404"/>
      <c r="P34734" s="404"/>
      <c r="Q34734" s="404"/>
      <c r="R34734" s="404"/>
      <c r="S34734" s="404"/>
      <c r="T34734" s="404"/>
    </row>
    <row r="34735" spans="12:20" ht="16.8">
      <c r="L34735" s="404"/>
      <c r="M34735" s="404"/>
      <c r="N34735" s="404"/>
      <c r="O34735" s="404"/>
      <c r="P34735" s="404"/>
      <c r="Q34735" s="404"/>
      <c r="R34735" s="404"/>
      <c r="S34735" s="404"/>
      <c r="T34735" s="404"/>
    </row>
    <row r="34736" spans="12:20" ht="16.8">
      <c r="L34736" s="404"/>
      <c r="M34736" s="404"/>
      <c r="N34736" s="404"/>
      <c r="O34736" s="404"/>
      <c r="P34736" s="404"/>
      <c r="Q34736" s="404"/>
      <c r="R34736" s="404"/>
      <c r="S34736" s="404"/>
      <c r="T34736" s="404"/>
    </row>
    <row r="34737" spans="12:20" ht="16.8">
      <c r="L34737" s="404"/>
      <c r="M34737" s="404"/>
      <c r="N34737" s="404"/>
      <c r="O34737" s="404"/>
      <c r="P34737" s="404"/>
      <c r="Q34737" s="404"/>
      <c r="R34737" s="404"/>
      <c r="S34737" s="404"/>
      <c r="T34737" s="404"/>
    </row>
    <row r="34738" spans="12:20" ht="16.8">
      <c r="L34738" s="404"/>
      <c r="M34738" s="404"/>
      <c r="N34738" s="404"/>
      <c r="O34738" s="404"/>
      <c r="P34738" s="404"/>
      <c r="Q34738" s="404"/>
      <c r="R34738" s="404"/>
      <c r="S34738" s="404"/>
      <c r="T34738" s="404"/>
    </row>
    <row r="34739" spans="12:20" ht="16.8">
      <c r="L34739" s="404"/>
      <c r="M34739" s="404"/>
      <c r="N34739" s="404"/>
      <c r="O34739" s="404"/>
      <c r="P34739" s="404"/>
      <c r="Q34739" s="404"/>
      <c r="R34739" s="404"/>
      <c r="S34739" s="404"/>
      <c r="T34739" s="404"/>
    </row>
    <row r="34740" spans="12:20" ht="16.8">
      <c r="L34740" s="404"/>
      <c r="M34740" s="404"/>
      <c r="N34740" s="404"/>
      <c r="O34740" s="404"/>
      <c r="P34740" s="404"/>
      <c r="Q34740" s="404"/>
      <c r="R34740" s="404"/>
      <c r="S34740" s="404"/>
      <c r="T34740" s="404"/>
    </row>
    <row r="34741" spans="12:20" ht="16.8">
      <c r="L34741" s="404"/>
      <c r="M34741" s="404"/>
      <c r="N34741" s="404"/>
      <c r="O34741" s="404"/>
      <c r="P34741" s="404"/>
      <c r="Q34741" s="404"/>
      <c r="R34741" s="404"/>
      <c r="S34741" s="404"/>
      <c r="T34741" s="404"/>
    </row>
    <row r="34742" spans="12:20" ht="16.8">
      <c r="L34742" s="404"/>
      <c r="M34742" s="404"/>
      <c r="N34742" s="404"/>
      <c r="O34742" s="404"/>
      <c r="P34742" s="404"/>
      <c r="Q34742" s="404"/>
      <c r="R34742" s="404"/>
      <c r="S34742" s="404"/>
      <c r="T34742" s="404"/>
    </row>
    <row r="34743" spans="12:20" ht="16.8">
      <c r="L34743" s="404"/>
      <c r="M34743" s="404"/>
      <c r="N34743" s="404"/>
      <c r="O34743" s="404"/>
      <c r="P34743" s="404"/>
      <c r="Q34743" s="404"/>
      <c r="R34743" s="404"/>
      <c r="S34743" s="404"/>
      <c r="T34743" s="404"/>
    </row>
    <row r="34744" spans="12:20" ht="16.8">
      <c r="L34744" s="404"/>
      <c r="M34744" s="404"/>
      <c r="N34744" s="404"/>
      <c r="O34744" s="404"/>
      <c r="P34744" s="404"/>
      <c r="Q34744" s="404"/>
      <c r="R34744" s="404"/>
      <c r="S34744" s="404"/>
      <c r="T34744" s="404"/>
    </row>
    <row r="34745" spans="12:20" ht="16.8">
      <c r="L34745" s="404"/>
      <c r="M34745" s="404"/>
      <c r="N34745" s="404"/>
      <c r="O34745" s="404"/>
      <c r="P34745" s="404"/>
      <c r="Q34745" s="404"/>
      <c r="R34745" s="404"/>
      <c r="S34745" s="404"/>
      <c r="T34745" s="404"/>
    </row>
    <row r="34746" spans="12:20" ht="16.8">
      <c r="L34746" s="404"/>
      <c r="M34746" s="404"/>
      <c r="N34746" s="404"/>
      <c r="O34746" s="404"/>
      <c r="P34746" s="404"/>
      <c r="Q34746" s="404"/>
      <c r="R34746" s="404"/>
      <c r="S34746" s="404"/>
      <c r="T34746" s="404"/>
    </row>
    <row r="34747" spans="12:20" ht="16.8">
      <c r="L34747" s="404"/>
      <c r="M34747" s="404"/>
      <c r="N34747" s="404"/>
      <c r="O34747" s="404"/>
      <c r="P34747" s="404"/>
      <c r="Q34747" s="404"/>
      <c r="R34747" s="404"/>
      <c r="S34747" s="404"/>
      <c r="T34747" s="404"/>
    </row>
    <row r="34748" spans="12:20" ht="16.8">
      <c r="L34748" s="404"/>
      <c r="M34748" s="404"/>
      <c r="N34748" s="404"/>
      <c r="O34748" s="404"/>
      <c r="P34748" s="404"/>
      <c r="Q34748" s="404"/>
      <c r="R34748" s="404"/>
      <c r="S34748" s="404"/>
      <c r="T34748" s="404"/>
    </row>
    <row r="34749" spans="12:20" ht="16.8">
      <c r="L34749" s="404"/>
      <c r="M34749" s="404"/>
      <c r="N34749" s="404"/>
      <c r="O34749" s="404"/>
      <c r="P34749" s="404"/>
      <c r="Q34749" s="404"/>
      <c r="R34749" s="404"/>
      <c r="S34749" s="404"/>
      <c r="T34749" s="404"/>
    </row>
    <row r="34750" spans="12:20" ht="16.8">
      <c r="L34750" s="404"/>
      <c r="M34750" s="404"/>
      <c r="N34750" s="404"/>
      <c r="O34750" s="404"/>
      <c r="P34750" s="404"/>
      <c r="Q34750" s="404"/>
      <c r="R34750" s="404"/>
      <c r="S34750" s="404"/>
      <c r="T34750" s="404"/>
    </row>
    <row r="34751" spans="12:20" ht="16.8">
      <c r="L34751" s="404"/>
      <c r="M34751" s="404"/>
      <c r="N34751" s="404"/>
      <c r="O34751" s="404"/>
      <c r="P34751" s="404"/>
      <c r="Q34751" s="404"/>
      <c r="R34751" s="404"/>
      <c r="S34751" s="404"/>
      <c r="T34751" s="404"/>
    </row>
    <row r="34752" spans="12:20" ht="16.8">
      <c r="L34752" s="404"/>
      <c r="M34752" s="404"/>
      <c r="N34752" s="404"/>
      <c r="O34752" s="404"/>
      <c r="P34752" s="404"/>
      <c r="Q34752" s="404"/>
      <c r="R34752" s="404"/>
      <c r="S34752" s="404"/>
      <c r="T34752" s="404"/>
    </row>
    <row r="34753" spans="12:20" ht="16.8">
      <c r="L34753" s="404"/>
      <c r="M34753" s="404"/>
      <c r="N34753" s="404"/>
      <c r="O34753" s="404"/>
      <c r="P34753" s="404"/>
      <c r="Q34753" s="404"/>
      <c r="R34753" s="404"/>
      <c r="S34753" s="404"/>
      <c r="T34753" s="404"/>
    </row>
    <row r="34754" spans="12:20" ht="16.8">
      <c r="L34754" s="404"/>
      <c r="M34754" s="404"/>
      <c r="N34754" s="404"/>
      <c r="O34754" s="404"/>
      <c r="P34754" s="404"/>
      <c r="Q34754" s="404"/>
      <c r="R34754" s="404"/>
      <c r="S34754" s="404"/>
      <c r="T34754" s="404"/>
    </row>
    <row r="34755" spans="12:20" ht="16.8">
      <c r="L34755" s="404"/>
      <c r="M34755" s="404"/>
      <c r="N34755" s="404"/>
      <c r="O34755" s="404"/>
      <c r="P34755" s="404"/>
      <c r="Q34755" s="404"/>
      <c r="R34755" s="404"/>
      <c r="S34755" s="404"/>
      <c r="T34755" s="404"/>
    </row>
    <row r="34756" spans="12:20" ht="16.8">
      <c r="L34756" s="404"/>
      <c r="M34756" s="404"/>
      <c r="N34756" s="404"/>
      <c r="O34756" s="404"/>
      <c r="P34756" s="404"/>
      <c r="Q34756" s="404"/>
      <c r="R34756" s="404"/>
      <c r="S34756" s="404"/>
      <c r="T34756" s="404"/>
    </row>
    <row r="34757" spans="12:20" ht="16.8">
      <c r="L34757" s="404"/>
      <c r="M34757" s="404"/>
      <c r="N34757" s="404"/>
      <c r="O34757" s="404"/>
      <c r="P34757" s="404"/>
      <c r="Q34757" s="404"/>
      <c r="R34757" s="404"/>
      <c r="S34757" s="404"/>
      <c r="T34757" s="404"/>
    </row>
    <row r="34758" spans="12:20" ht="16.8">
      <c r="L34758" s="404"/>
      <c r="M34758" s="404"/>
      <c r="N34758" s="404"/>
      <c r="O34758" s="404"/>
      <c r="P34758" s="404"/>
      <c r="Q34758" s="404"/>
      <c r="R34758" s="404"/>
      <c r="S34758" s="404"/>
      <c r="T34758" s="404"/>
    </row>
    <row r="34759" spans="12:20" ht="16.8">
      <c r="L34759" s="404"/>
      <c r="M34759" s="404"/>
      <c r="N34759" s="404"/>
      <c r="O34759" s="404"/>
      <c r="P34759" s="404"/>
      <c r="Q34759" s="404"/>
      <c r="R34759" s="404"/>
      <c r="S34759" s="404"/>
      <c r="T34759" s="404"/>
    </row>
    <row r="34760" spans="12:20" ht="16.8">
      <c r="L34760" s="404"/>
      <c r="M34760" s="404"/>
      <c r="N34760" s="404"/>
      <c r="O34760" s="404"/>
      <c r="P34760" s="404"/>
      <c r="Q34760" s="404"/>
      <c r="R34760" s="404"/>
      <c r="S34760" s="404"/>
      <c r="T34760" s="404"/>
    </row>
    <row r="34761" spans="12:20" ht="16.8">
      <c r="L34761" s="404"/>
      <c r="M34761" s="404"/>
      <c r="N34761" s="404"/>
      <c r="O34761" s="404"/>
      <c r="P34761" s="404"/>
      <c r="Q34761" s="404"/>
      <c r="R34761" s="404"/>
      <c r="S34761" s="404"/>
      <c r="T34761" s="404"/>
    </row>
    <row r="34762" spans="12:20" ht="16.8">
      <c r="L34762" s="404"/>
      <c r="M34762" s="404"/>
      <c r="N34762" s="404"/>
      <c r="O34762" s="404"/>
      <c r="P34762" s="404"/>
      <c r="Q34762" s="404"/>
      <c r="R34762" s="404"/>
      <c r="S34762" s="404"/>
      <c r="T34762" s="404"/>
    </row>
    <row r="34763" spans="12:20" ht="16.8">
      <c r="L34763" s="404"/>
      <c r="M34763" s="404"/>
      <c r="N34763" s="404"/>
      <c r="O34763" s="404"/>
      <c r="P34763" s="404"/>
      <c r="Q34763" s="404"/>
      <c r="R34763" s="404"/>
      <c r="S34763" s="404"/>
      <c r="T34763" s="404"/>
    </row>
    <row r="34764" spans="12:20" ht="16.8">
      <c r="L34764" s="404"/>
      <c r="M34764" s="404"/>
      <c r="N34764" s="404"/>
      <c r="O34764" s="404"/>
      <c r="P34764" s="404"/>
      <c r="Q34764" s="404"/>
      <c r="R34764" s="404"/>
      <c r="S34764" s="404"/>
      <c r="T34764" s="404"/>
    </row>
    <row r="34765" spans="12:20" ht="16.8">
      <c r="L34765" s="404"/>
      <c r="M34765" s="404"/>
      <c r="N34765" s="404"/>
      <c r="O34765" s="404"/>
      <c r="P34765" s="404"/>
      <c r="Q34765" s="404"/>
      <c r="R34765" s="404"/>
      <c r="S34765" s="404"/>
      <c r="T34765" s="404"/>
    </row>
    <row r="34766" spans="12:20" ht="16.8">
      <c r="L34766" s="404"/>
      <c r="M34766" s="404"/>
      <c r="N34766" s="404"/>
      <c r="O34766" s="404"/>
      <c r="P34766" s="404"/>
      <c r="Q34766" s="404"/>
      <c r="R34766" s="404"/>
      <c r="S34766" s="404"/>
      <c r="T34766" s="404"/>
    </row>
    <row r="34767" spans="12:20" ht="16.8">
      <c r="L34767" s="404"/>
      <c r="M34767" s="404"/>
      <c r="N34767" s="404"/>
      <c r="O34767" s="404"/>
      <c r="P34767" s="404"/>
      <c r="Q34767" s="404"/>
      <c r="R34767" s="404"/>
      <c r="S34767" s="404"/>
      <c r="T34767" s="404"/>
    </row>
    <row r="34768" spans="12:20" ht="16.8">
      <c r="L34768" s="404"/>
      <c r="M34768" s="404"/>
      <c r="N34768" s="404"/>
      <c r="O34768" s="404"/>
      <c r="P34768" s="404"/>
      <c r="Q34768" s="404"/>
      <c r="R34768" s="404"/>
      <c r="S34768" s="404"/>
      <c r="T34768" s="404"/>
    </row>
    <row r="34769" spans="12:20" ht="16.8">
      <c r="L34769" s="404"/>
      <c r="M34769" s="404"/>
      <c r="N34769" s="404"/>
      <c r="O34769" s="404"/>
      <c r="P34769" s="404"/>
      <c r="Q34769" s="404"/>
      <c r="R34769" s="404"/>
      <c r="S34769" s="404"/>
      <c r="T34769" s="404"/>
    </row>
    <row r="34770" spans="12:20" ht="16.8">
      <c r="L34770" s="404"/>
      <c r="M34770" s="404"/>
      <c r="N34770" s="404"/>
      <c r="O34770" s="404"/>
      <c r="P34770" s="404"/>
      <c r="Q34770" s="404"/>
      <c r="R34770" s="404"/>
      <c r="S34770" s="404"/>
      <c r="T34770" s="404"/>
    </row>
    <row r="34771" spans="12:20" ht="16.8">
      <c r="L34771" s="404"/>
      <c r="M34771" s="404"/>
      <c r="N34771" s="404"/>
      <c r="O34771" s="404"/>
      <c r="P34771" s="404"/>
      <c r="Q34771" s="404"/>
      <c r="R34771" s="404"/>
      <c r="S34771" s="404"/>
      <c r="T34771" s="404"/>
    </row>
    <row r="34772" spans="12:20" ht="16.8">
      <c r="L34772" s="404"/>
      <c r="M34772" s="404"/>
      <c r="N34772" s="404"/>
      <c r="O34772" s="404"/>
      <c r="P34772" s="404"/>
      <c r="Q34772" s="404"/>
      <c r="R34772" s="404"/>
      <c r="S34772" s="404"/>
      <c r="T34772" s="404"/>
    </row>
    <row r="34773" spans="12:20" ht="16.8">
      <c r="L34773" s="404"/>
      <c r="M34773" s="404"/>
      <c r="N34773" s="404"/>
      <c r="O34773" s="404"/>
      <c r="P34773" s="404"/>
      <c r="Q34773" s="404"/>
      <c r="R34773" s="404"/>
      <c r="S34773" s="404"/>
      <c r="T34773" s="404"/>
    </row>
    <row r="34774" spans="12:20" ht="16.8">
      <c r="L34774" s="404"/>
      <c r="M34774" s="404"/>
      <c r="N34774" s="404"/>
      <c r="O34774" s="404"/>
      <c r="P34774" s="404"/>
      <c r="Q34774" s="404"/>
      <c r="R34774" s="404"/>
      <c r="S34774" s="404"/>
      <c r="T34774" s="404"/>
    </row>
    <row r="34775" spans="12:20" ht="16.8">
      <c r="L34775" s="404"/>
      <c r="M34775" s="404"/>
      <c r="N34775" s="404"/>
      <c r="O34775" s="404"/>
      <c r="P34775" s="404"/>
      <c r="Q34775" s="404"/>
      <c r="R34775" s="404"/>
      <c r="S34775" s="404"/>
      <c r="T34775" s="404"/>
    </row>
    <row r="34776" spans="12:20" ht="16.8">
      <c r="L34776" s="404"/>
      <c r="M34776" s="404"/>
      <c r="N34776" s="404"/>
      <c r="O34776" s="404"/>
      <c r="P34776" s="404"/>
      <c r="Q34776" s="404"/>
      <c r="R34776" s="404"/>
      <c r="S34776" s="404"/>
      <c r="T34776" s="404"/>
    </row>
    <row r="34777" spans="12:20" ht="16.8">
      <c r="L34777" s="404"/>
      <c r="M34777" s="404"/>
      <c r="N34777" s="404"/>
      <c r="O34777" s="404"/>
      <c r="P34777" s="404"/>
      <c r="Q34777" s="404"/>
      <c r="R34777" s="404"/>
      <c r="S34777" s="404"/>
      <c r="T34777" s="404"/>
    </row>
    <row r="34778" spans="12:20" ht="16.8">
      <c r="L34778" s="404"/>
      <c r="M34778" s="404"/>
      <c r="N34778" s="404"/>
      <c r="O34778" s="404"/>
      <c r="P34778" s="404"/>
      <c r="Q34778" s="404"/>
      <c r="R34778" s="404"/>
      <c r="S34778" s="404"/>
      <c r="T34778" s="404"/>
    </row>
    <row r="34779" spans="12:20" ht="16.8">
      <c r="L34779" s="404"/>
      <c r="M34779" s="404"/>
      <c r="N34779" s="404"/>
      <c r="O34779" s="404"/>
      <c r="P34779" s="404"/>
      <c r="Q34779" s="404"/>
      <c r="R34779" s="404"/>
      <c r="S34779" s="404"/>
      <c r="T34779" s="404"/>
    </row>
    <row r="34780" spans="12:20" ht="16.8">
      <c r="L34780" s="404"/>
      <c r="M34780" s="404"/>
      <c r="N34780" s="404"/>
      <c r="O34780" s="404"/>
      <c r="P34780" s="404"/>
      <c r="Q34780" s="404"/>
      <c r="R34780" s="404"/>
      <c r="S34780" s="404"/>
      <c r="T34780" s="404"/>
    </row>
    <row r="34781" spans="12:20" ht="16.8">
      <c r="L34781" s="404"/>
      <c r="M34781" s="404"/>
      <c r="N34781" s="404"/>
      <c r="O34781" s="404"/>
      <c r="P34781" s="404"/>
      <c r="Q34781" s="404"/>
      <c r="R34781" s="404"/>
      <c r="S34781" s="404"/>
      <c r="T34781" s="404"/>
    </row>
    <row r="34782" spans="12:20" ht="16.8">
      <c r="L34782" s="404"/>
      <c r="M34782" s="404"/>
      <c r="N34782" s="404"/>
      <c r="O34782" s="404"/>
      <c r="P34782" s="404"/>
      <c r="Q34782" s="404"/>
      <c r="R34782" s="404"/>
      <c r="S34782" s="404"/>
      <c r="T34782" s="404"/>
    </row>
    <row r="34783" spans="12:20" ht="16.8">
      <c r="L34783" s="404"/>
      <c r="M34783" s="404"/>
      <c r="N34783" s="404"/>
      <c r="O34783" s="404"/>
      <c r="P34783" s="404"/>
      <c r="Q34783" s="404"/>
      <c r="R34783" s="404"/>
      <c r="S34783" s="404"/>
      <c r="T34783" s="404"/>
    </row>
    <row r="34784" spans="12:20" ht="16.8">
      <c r="L34784" s="404"/>
      <c r="M34784" s="404"/>
      <c r="N34784" s="404"/>
      <c r="O34784" s="404"/>
      <c r="P34784" s="404"/>
      <c r="Q34784" s="404"/>
      <c r="R34784" s="404"/>
      <c r="S34784" s="404"/>
      <c r="T34784" s="404"/>
    </row>
    <row r="34785" spans="12:20" ht="16.8">
      <c r="L34785" s="404"/>
      <c r="M34785" s="404"/>
      <c r="N34785" s="404"/>
      <c r="O34785" s="404"/>
      <c r="P34785" s="404"/>
      <c r="Q34785" s="404"/>
      <c r="R34785" s="404"/>
      <c r="S34785" s="404"/>
      <c r="T34785" s="404"/>
    </row>
    <row r="34786" spans="12:20" ht="16.8">
      <c r="L34786" s="404"/>
      <c r="M34786" s="404"/>
      <c r="N34786" s="404"/>
      <c r="O34786" s="404"/>
      <c r="P34786" s="404"/>
      <c r="Q34786" s="404"/>
      <c r="R34786" s="404"/>
      <c r="S34786" s="404"/>
      <c r="T34786" s="404"/>
    </row>
    <row r="34787" spans="12:20" ht="16.8">
      <c r="L34787" s="404"/>
      <c r="M34787" s="404"/>
      <c r="N34787" s="404"/>
      <c r="O34787" s="404"/>
      <c r="P34787" s="404"/>
      <c r="Q34787" s="404"/>
      <c r="R34787" s="404"/>
      <c r="S34787" s="404"/>
      <c r="T34787" s="404"/>
    </row>
    <row r="34788" spans="12:20" ht="16.8">
      <c r="L34788" s="404"/>
      <c r="M34788" s="404"/>
      <c r="N34788" s="404"/>
      <c r="O34788" s="404"/>
      <c r="P34788" s="404"/>
      <c r="Q34788" s="404"/>
      <c r="R34788" s="404"/>
      <c r="S34788" s="404"/>
      <c r="T34788" s="404"/>
    </row>
    <row r="34789" spans="12:20" ht="16.8">
      <c r="L34789" s="404"/>
      <c r="M34789" s="404"/>
      <c r="N34789" s="404"/>
      <c r="O34789" s="404"/>
      <c r="P34789" s="404"/>
      <c r="Q34789" s="404"/>
      <c r="R34789" s="404"/>
      <c r="S34789" s="404"/>
      <c r="T34789" s="404"/>
    </row>
    <row r="34790" spans="12:20" ht="16.8">
      <c r="L34790" s="404"/>
      <c r="M34790" s="404"/>
      <c r="N34790" s="404"/>
      <c r="O34790" s="404"/>
      <c r="P34790" s="404"/>
      <c r="Q34790" s="404"/>
      <c r="R34790" s="404"/>
      <c r="S34790" s="404"/>
      <c r="T34790" s="404"/>
    </row>
    <row r="34791" spans="12:20" ht="16.8">
      <c r="L34791" s="404"/>
      <c r="M34791" s="404"/>
      <c r="N34791" s="404"/>
      <c r="O34791" s="404"/>
      <c r="P34791" s="404"/>
      <c r="Q34791" s="404"/>
      <c r="R34791" s="404"/>
      <c r="S34791" s="404"/>
      <c r="T34791" s="404"/>
    </row>
    <row r="34792" spans="12:20" ht="16.8">
      <c r="L34792" s="404"/>
      <c r="M34792" s="404"/>
      <c r="N34792" s="404"/>
      <c r="O34792" s="404"/>
      <c r="P34792" s="404"/>
      <c r="Q34792" s="404"/>
      <c r="R34792" s="404"/>
      <c r="S34792" s="404"/>
      <c r="T34792" s="404"/>
    </row>
    <row r="34793" spans="12:20" ht="16.8">
      <c r="L34793" s="404"/>
      <c r="M34793" s="404"/>
      <c r="N34793" s="404"/>
      <c r="O34793" s="404"/>
      <c r="P34793" s="404"/>
      <c r="Q34793" s="404"/>
      <c r="R34793" s="404"/>
      <c r="S34793" s="404"/>
      <c r="T34793" s="404"/>
    </row>
    <row r="34794" spans="12:20" ht="16.8">
      <c r="L34794" s="404"/>
      <c r="M34794" s="404"/>
      <c r="N34794" s="404"/>
      <c r="O34794" s="404"/>
      <c r="P34794" s="404"/>
      <c r="Q34794" s="404"/>
      <c r="R34794" s="404"/>
      <c r="S34794" s="404"/>
      <c r="T34794" s="404"/>
    </row>
    <row r="34795" spans="12:20" ht="16.8">
      <c r="L34795" s="404"/>
      <c r="M34795" s="404"/>
      <c r="N34795" s="404"/>
      <c r="O34795" s="404"/>
      <c r="P34795" s="404"/>
      <c r="Q34795" s="404"/>
      <c r="R34795" s="404"/>
      <c r="S34795" s="404"/>
      <c r="T34795" s="404"/>
    </row>
    <row r="34796" spans="12:20" ht="16.8">
      <c r="L34796" s="404"/>
      <c r="M34796" s="404"/>
      <c r="N34796" s="404"/>
      <c r="O34796" s="404"/>
      <c r="P34796" s="404"/>
      <c r="Q34796" s="404"/>
      <c r="R34796" s="404"/>
      <c r="S34796" s="404"/>
      <c r="T34796" s="404"/>
    </row>
    <row r="34797" spans="12:20" ht="16.8">
      <c r="L34797" s="404"/>
      <c r="M34797" s="404"/>
      <c r="N34797" s="404"/>
      <c r="O34797" s="404"/>
      <c r="P34797" s="404"/>
      <c r="Q34797" s="404"/>
      <c r="R34797" s="404"/>
      <c r="S34797" s="404"/>
      <c r="T34797" s="404"/>
    </row>
    <row r="34798" spans="12:20" ht="16.8">
      <c r="L34798" s="404"/>
      <c r="M34798" s="404"/>
      <c r="N34798" s="404"/>
      <c r="O34798" s="404"/>
      <c r="P34798" s="404"/>
      <c r="Q34798" s="404"/>
      <c r="R34798" s="404"/>
      <c r="S34798" s="404"/>
      <c r="T34798" s="404"/>
    </row>
    <row r="34799" spans="12:20" ht="16.8">
      <c r="L34799" s="404"/>
      <c r="M34799" s="404"/>
      <c r="N34799" s="404"/>
      <c r="O34799" s="404"/>
      <c r="P34799" s="404"/>
      <c r="Q34799" s="404"/>
      <c r="R34799" s="404"/>
      <c r="S34799" s="404"/>
      <c r="T34799" s="404"/>
    </row>
    <row r="34800" spans="12:20" ht="16.8">
      <c r="L34800" s="404"/>
      <c r="M34800" s="404"/>
      <c r="N34800" s="404"/>
      <c r="O34800" s="404"/>
      <c r="P34800" s="404"/>
      <c r="Q34800" s="404"/>
      <c r="R34800" s="404"/>
      <c r="S34800" s="404"/>
      <c r="T34800" s="404"/>
    </row>
    <row r="34801" spans="12:20" ht="16.8">
      <c r="L34801" s="404"/>
      <c r="M34801" s="404"/>
      <c r="N34801" s="404"/>
      <c r="O34801" s="404"/>
      <c r="P34801" s="404"/>
      <c r="Q34801" s="404"/>
      <c r="R34801" s="404"/>
      <c r="S34801" s="404"/>
      <c r="T34801" s="404"/>
    </row>
    <row r="34802" spans="12:20" ht="16.8">
      <c r="L34802" s="404"/>
      <c r="M34802" s="404"/>
      <c r="N34802" s="404"/>
      <c r="O34802" s="404"/>
      <c r="P34802" s="404"/>
      <c r="Q34802" s="404"/>
      <c r="R34802" s="404"/>
      <c r="S34802" s="404"/>
      <c r="T34802" s="404"/>
    </row>
    <row r="34803" spans="12:20" ht="16.8">
      <c r="L34803" s="404"/>
      <c r="M34803" s="404"/>
      <c r="N34803" s="404"/>
      <c r="O34803" s="404"/>
      <c r="P34803" s="404"/>
      <c r="Q34803" s="404"/>
      <c r="R34803" s="404"/>
      <c r="S34803" s="404"/>
      <c r="T34803" s="404"/>
    </row>
    <row r="34804" spans="12:20" ht="16.8">
      <c r="L34804" s="404"/>
      <c r="M34804" s="404"/>
      <c r="N34804" s="404"/>
      <c r="O34804" s="404"/>
      <c r="P34804" s="404"/>
      <c r="Q34804" s="404"/>
      <c r="R34804" s="404"/>
      <c r="S34804" s="404"/>
      <c r="T34804" s="404"/>
    </row>
    <row r="34805" spans="12:20" ht="16.8">
      <c r="L34805" s="404"/>
      <c r="M34805" s="404"/>
      <c r="N34805" s="404"/>
      <c r="O34805" s="404"/>
      <c r="P34805" s="404"/>
      <c r="Q34805" s="404"/>
      <c r="R34805" s="404"/>
      <c r="S34805" s="404"/>
      <c r="T34805" s="404"/>
    </row>
    <row r="34806" spans="12:20" ht="16.8">
      <c r="L34806" s="404"/>
      <c r="M34806" s="404"/>
      <c r="N34806" s="404"/>
      <c r="O34806" s="404"/>
      <c r="P34806" s="404"/>
      <c r="Q34806" s="404"/>
      <c r="R34806" s="404"/>
      <c r="S34806" s="404"/>
      <c r="T34806" s="404"/>
    </row>
    <row r="34807" spans="12:20" ht="16.8">
      <c r="L34807" s="404"/>
      <c r="M34807" s="404"/>
      <c r="N34807" s="404"/>
      <c r="O34807" s="404"/>
      <c r="P34807" s="404"/>
      <c r="Q34807" s="404"/>
      <c r="R34807" s="404"/>
      <c r="S34807" s="404"/>
      <c r="T34807" s="404"/>
    </row>
    <row r="34808" spans="12:20" ht="16.8">
      <c r="L34808" s="404"/>
      <c r="M34808" s="404"/>
      <c r="N34808" s="404"/>
      <c r="O34808" s="404"/>
      <c r="P34808" s="404"/>
      <c r="Q34808" s="404"/>
      <c r="R34808" s="404"/>
      <c r="S34808" s="404"/>
      <c r="T34808" s="404"/>
    </row>
    <row r="34809" spans="12:20" ht="16.8">
      <c r="L34809" s="404"/>
      <c r="M34809" s="404"/>
      <c r="N34809" s="404"/>
      <c r="O34809" s="404"/>
      <c r="P34809" s="404"/>
      <c r="Q34809" s="404"/>
      <c r="R34809" s="404"/>
      <c r="S34809" s="404"/>
      <c r="T34809" s="404"/>
    </row>
    <row r="34810" spans="12:20" ht="16.8">
      <c r="L34810" s="404"/>
      <c r="M34810" s="404"/>
      <c r="N34810" s="404"/>
      <c r="O34810" s="404"/>
      <c r="P34810" s="404"/>
      <c r="Q34810" s="404"/>
      <c r="R34810" s="404"/>
      <c r="S34810" s="404"/>
      <c r="T34810" s="404"/>
    </row>
    <row r="34811" spans="12:20" ht="16.8">
      <c r="L34811" s="404"/>
      <c r="M34811" s="404"/>
      <c r="N34811" s="404"/>
      <c r="O34811" s="404"/>
      <c r="P34811" s="404"/>
      <c r="Q34811" s="404"/>
      <c r="R34811" s="404"/>
      <c r="S34811" s="404"/>
      <c r="T34811" s="404"/>
    </row>
    <row r="34812" spans="12:20" ht="16.8">
      <c r="L34812" s="404"/>
      <c r="M34812" s="404"/>
      <c r="N34812" s="404"/>
      <c r="O34812" s="404"/>
      <c r="P34812" s="404"/>
      <c r="Q34812" s="404"/>
      <c r="R34812" s="404"/>
      <c r="S34812" s="404"/>
      <c r="T34812" s="404"/>
    </row>
    <row r="34813" spans="12:20" ht="16.8">
      <c r="L34813" s="404"/>
      <c r="M34813" s="404"/>
      <c r="N34813" s="404"/>
      <c r="O34813" s="404"/>
      <c r="P34813" s="404"/>
      <c r="Q34813" s="404"/>
      <c r="R34813" s="404"/>
      <c r="S34813" s="404"/>
      <c r="T34813" s="404"/>
    </row>
    <row r="34814" spans="12:20" ht="16.8">
      <c r="L34814" s="404"/>
      <c r="M34814" s="404"/>
      <c r="N34814" s="404"/>
      <c r="O34814" s="404"/>
      <c r="P34814" s="404"/>
      <c r="Q34814" s="404"/>
      <c r="R34814" s="404"/>
      <c r="S34814" s="404"/>
      <c r="T34814" s="404"/>
    </row>
    <row r="34815" spans="12:20" ht="16.8">
      <c r="L34815" s="404"/>
      <c r="M34815" s="404"/>
      <c r="N34815" s="404"/>
      <c r="O34815" s="404"/>
      <c r="P34815" s="404"/>
      <c r="Q34815" s="404"/>
      <c r="R34815" s="404"/>
      <c r="S34815" s="404"/>
      <c r="T34815" s="404"/>
    </row>
    <row r="34816" spans="12:20" ht="16.8">
      <c r="L34816" s="404"/>
      <c r="M34816" s="404"/>
      <c r="N34816" s="404"/>
      <c r="O34816" s="404"/>
      <c r="P34816" s="404"/>
      <c r="Q34816" s="404"/>
      <c r="R34816" s="404"/>
      <c r="S34816" s="404"/>
      <c r="T34816" s="404"/>
    </row>
    <row r="34817" spans="12:20" ht="16.8">
      <c r="L34817" s="404"/>
      <c r="M34817" s="404"/>
      <c r="N34817" s="404"/>
      <c r="O34817" s="404"/>
      <c r="P34817" s="404"/>
      <c r="Q34817" s="404"/>
      <c r="R34817" s="404"/>
      <c r="S34817" s="404"/>
      <c r="T34817" s="404"/>
    </row>
    <row r="34818" spans="12:20" ht="16.8">
      <c r="L34818" s="404"/>
      <c r="M34818" s="404"/>
      <c r="N34818" s="404"/>
      <c r="O34818" s="404"/>
      <c r="P34818" s="404"/>
      <c r="Q34818" s="404"/>
      <c r="R34818" s="404"/>
      <c r="S34818" s="404"/>
      <c r="T34818" s="404"/>
    </row>
    <row r="34819" spans="12:20" ht="16.8">
      <c r="L34819" s="404"/>
      <c r="M34819" s="404"/>
      <c r="N34819" s="404"/>
      <c r="O34819" s="404"/>
      <c r="P34819" s="404"/>
      <c r="Q34819" s="404"/>
      <c r="R34819" s="404"/>
      <c r="S34819" s="404"/>
      <c r="T34819" s="404"/>
    </row>
    <row r="34820" spans="12:20" ht="16.8">
      <c r="L34820" s="404"/>
      <c r="M34820" s="404"/>
      <c r="N34820" s="404"/>
      <c r="O34820" s="404"/>
      <c r="P34820" s="404"/>
      <c r="Q34820" s="404"/>
      <c r="R34820" s="404"/>
      <c r="S34820" s="404"/>
      <c r="T34820" s="404"/>
    </row>
    <row r="34821" spans="12:20" ht="16.8">
      <c r="L34821" s="404"/>
      <c r="M34821" s="404"/>
      <c r="N34821" s="404"/>
      <c r="O34821" s="404"/>
      <c r="P34821" s="404"/>
      <c r="Q34821" s="404"/>
      <c r="R34821" s="404"/>
      <c r="S34821" s="404"/>
      <c r="T34821" s="404"/>
    </row>
    <row r="34822" spans="12:20" ht="16.8">
      <c r="L34822" s="404"/>
      <c r="M34822" s="404"/>
      <c r="N34822" s="404"/>
      <c r="O34822" s="404"/>
      <c r="P34822" s="404"/>
      <c r="Q34822" s="404"/>
      <c r="R34822" s="404"/>
      <c r="S34822" s="404"/>
      <c r="T34822" s="404"/>
    </row>
    <row r="34823" spans="12:20" ht="16.8">
      <c r="L34823" s="404"/>
      <c r="M34823" s="404"/>
      <c r="N34823" s="404"/>
      <c r="O34823" s="404"/>
      <c r="P34823" s="404"/>
      <c r="Q34823" s="404"/>
      <c r="R34823" s="404"/>
      <c r="S34823" s="404"/>
      <c r="T34823" s="404"/>
    </row>
    <row r="34824" spans="12:20" ht="16.8">
      <c r="L34824" s="404"/>
      <c r="M34824" s="404"/>
      <c r="N34824" s="404"/>
      <c r="O34824" s="404"/>
      <c r="P34824" s="404"/>
      <c r="Q34824" s="404"/>
      <c r="R34824" s="404"/>
      <c r="S34824" s="404"/>
      <c r="T34824" s="404"/>
    </row>
    <row r="34825" spans="12:20" ht="16.8">
      <c r="L34825" s="404"/>
      <c r="M34825" s="404"/>
      <c r="N34825" s="404"/>
      <c r="O34825" s="404"/>
      <c r="P34825" s="404"/>
      <c r="Q34825" s="404"/>
      <c r="R34825" s="404"/>
      <c r="S34825" s="404"/>
      <c r="T34825" s="404"/>
    </row>
    <row r="34826" spans="12:20" ht="16.8">
      <c r="L34826" s="404"/>
      <c r="M34826" s="404"/>
      <c r="N34826" s="404"/>
      <c r="O34826" s="404"/>
      <c r="P34826" s="404"/>
      <c r="Q34826" s="404"/>
      <c r="R34826" s="404"/>
      <c r="S34826" s="404"/>
      <c r="T34826" s="404"/>
    </row>
    <row r="34827" spans="12:20" ht="16.8">
      <c r="L34827" s="404"/>
      <c r="M34827" s="404"/>
      <c r="N34827" s="404"/>
      <c r="O34827" s="404"/>
      <c r="P34827" s="404"/>
      <c r="Q34827" s="404"/>
      <c r="R34827" s="404"/>
      <c r="S34827" s="404"/>
      <c r="T34827" s="404"/>
    </row>
    <row r="34828" spans="12:20" ht="16.8">
      <c r="L34828" s="404"/>
      <c r="M34828" s="404"/>
      <c r="N34828" s="404"/>
      <c r="O34828" s="404"/>
      <c r="P34828" s="404"/>
      <c r="Q34828" s="404"/>
      <c r="R34828" s="404"/>
      <c r="S34828" s="404"/>
      <c r="T34828" s="404"/>
    </row>
    <row r="34829" spans="12:20" ht="16.8">
      <c r="L34829" s="404"/>
      <c r="M34829" s="404"/>
      <c r="N34829" s="404"/>
      <c r="O34829" s="404"/>
      <c r="P34829" s="404"/>
      <c r="Q34829" s="404"/>
      <c r="R34829" s="404"/>
      <c r="S34829" s="404"/>
      <c r="T34829" s="404"/>
    </row>
    <row r="34830" spans="12:20" ht="16.8">
      <c r="L34830" s="404"/>
      <c r="M34830" s="404"/>
      <c r="N34830" s="404"/>
      <c r="O34830" s="404"/>
      <c r="P34830" s="404"/>
      <c r="Q34830" s="404"/>
      <c r="R34830" s="404"/>
      <c r="S34830" s="404"/>
      <c r="T34830" s="404"/>
    </row>
    <row r="34831" spans="12:20" ht="16.8">
      <c r="L34831" s="404"/>
      <c r="M34831" s="404"/>
      <c r="N34831" s="404"/>
      <c r="O34831" s="404"/>
      <c r="P34831" s="404"/>
      <c r="Q34831" s="404"/>
      <c r="R34831" s="404"/>
      <c r="S34831" s="404"/>
      <c r="T34831" s="404"/>
    </row>
    <row r="34832" spans="12:20" ht="16.8">
      <c r="L34832" s="404"/>
      <c r="M34832" s="404"/>
      <c r="N34832" s="404"/>
      <c r="O34832" s="404"/>
      <c r="P34832" s="404"/>
      <c r="Q34832" s="404"/>
      <c r="R34832" s="404"/>
      <c r="S34832" s="404"/>
      <c r="T34832" s="404"/>
    </row>
    <row r="34833" spans="12:20" ht="16.8">
      <c r="L34833" s="404"/>
      <c r="M34833" s="404"/>
      <c r="N34833" s="404"/>
      <c r="O34833" s="404"/>
      <c r="P34833" s="404"/>
      <c r="Q34833" s="404"/>
      <c r="R34833" s="404"/>
      <c r="S34833" s="404"/>
      <c r="T34833" s="404"/>
    </row>
    <row r="34834" spans="12:20" ht="16.8">
      <c r="L34834" s="404"/>
      <c r="M34834" s="404"/>
      <c r="N34834" s="404"/>
      <c r="O34834" s="404"/>
      <c r="P34834" s="404"/>
      <c r="Q34834" s="404"/>
      <c r="R34834" s="404"/>
      <c r="S34834" s="404"/>
      <c r="T34834" s="404"/>
    </row>
    <row r="34835" spans="12:20" ht="16.8">
      <c r="L34835" s="404"/>
      <c r="M34835" s="404"/>
      <c r="N34835" s="404"/>
      <c r="O34835" s="404"/>
      <c r="P34835" s="404"/>
      <c r="Q34835" s="404"/>
      <c r="R34835" s="404"/>
      <c r="S34835" s="404"/>
      <c r="T34835" s="404"/>
    </row>
    <row r="34836" spans="12:20" ht="16.8">
      <c r="L34836" s="404"/>
      <c r="M34836" s="404"/>
      <c r="N34836" s="404"/>
      <c r="O34836" s="404"/>
      <c r="P34836" s="404"/>
      <c r="Q34836" s="404"/>
      <c r="R34836" s="404"/>
      <c r="S34836" s="404"/>
      <c r="T34836" s="404"/>
    </row>
    <row r="34837" spans="12:20" ht="16.8">
      <c r="L34837" s="404"/>
      <c r="M34837" s="404"/>
      <c r="N34837" s="404"/>
      <c r="O34837" s="404"/>
      <c r="P34837" s="404"/>
      <c r="Q34837" s="404"/>
      <c r="R34837" s="404"/>
      <c r="S34837" s="404"/>
      <c r="T34837" s="404"/>
    </row>
    <row r="34838" spans="12:20" ht="16.8">
      <c r="L34838" s="404"/>
      <c r="M34838" s="404"/>
      <c r="N34838" s="404"/>
      <c r="O34838" s="404"/>
      <c r="P34838" s="404"/>
      <c r="Q34838" s="404"/>
      <c r="R34838" s="404"/>
      <c r="S34838" s="404"/>
      <c r="T34838" s="404"/>
    </row>
    <row r="34839" spans="12:20" ht="16.8">
      <c r="L34839" s="404"/>
      <c r="M34839" s="404"/>
      <c r="N34839" s="404"/>
      <c r="O34839" s="404"/>
      <c r="P34839" s="404"/>
      <c r="Q34839" s="404"/>
      <c r="R34839" s="404"/>
      <c r="S34839" s="404"/>
      <c r="T34839" s="404"/>
    </row>
    <row r="34840" spans="12:20" ht="16.8">
      <c r="L34840" s="404"/>
      <c r="M34840" s="404"/>
      <c r="N34840" s="404"/>
      <c r="O34840" s="404"/>
      <c r="P34840" s="404"/>
      <c r="Q34840" s="404"/>
      <c r="R34840" s="404"/>
      <c r="S34840" s="404"/>
      <c r="T34840" s="404"/>
    </row>
    <row r="34841" spans="12:20" ht="16.8">
      <c r="L34841" s="404"/>
      <c r="M34841" s="404"/>
      <c r="N34841" s="404"/>
      <c r="O34841" s="404"/>
      <c r="P34841" s="404"/>
      <c r="Q34841" s="404"/>
      <c r="R34841" s="404"/>
      <c r="S34841" s="404"/>
      <c r="T34841" s="404"/>
    </row>
    <row r="34842" spans="12:20" ht="16.8">
      <c r="L34842" s="404"/>
      <c r="M34842" s="404"/>
      <c r="N34842" s="404"/>
      <c r="O34842" s="404"/>
      <c r="P34842" s="404"/>
      <c r="Q34842" s="404"/>
      <c r="R34842" s="404"/>
      <c r="S34842" s="404"/>
      <c r="T34842" s="404"/>
    </row>
    <row r="34843" spans="12:20" ht="16.8">
      <c r="L34843" s="404"/>
      <c r="M34843" s="404"/>
      <c r="N34843" s="404"/>
      <c r="O34843" s="404"/>
      <c r="P34843" s="404"/>
      <c r="Q34843" s="404"/>
      <c r="R34843" s="404"/>
      <c r="S34843" s="404"/>
      <c r="T34843" s="404"/>
    </row>
    <row r="34844" spans="12:20" ht="16.8">
      <c r="L34844" s="404"/>
      <c r="M34844" s="404"/>
      <c r="N34844" s="404"/>
      <c r="O34844" s="404"/>
      <c r="P34844" s="404"/>
      <c r="Q34844" s="404"/>
      <c r="R34844" s="404"/>
      <c r="S34844" s="404"/>
      <c r="T34844" s="404"/>
    </row>
    <row r="34845" spans="12:20" ht="16.8">
      <c r="L34845" s="404"/>
      <c r="M34845" s="404"/>
      <c r="N34845" s="404"/>
      <c r="O34845" s="404"/>
      <c r="P34845" s="404"/>
      <c r="Q34845" s="404"/>
      <c r="R34845" s="404"/>
      <c r="S34845" s="404"/>
      <c r="T34845" s="404"/>
    </row>
    <row r="34846" spans="12:20" ht="16.8">
      <c r="L34846" s="404"/>
      <c r="M34846" s="404"/>
      <c r="N34846" s="404"/>
      <c r="O34846" s="404"/>
      <c r="P34846" s="404"/>
      <c r="Q34846" s="404"/>
      <c r="R34846" s="404"/>
      <c r="S34846" s="404"/>
      <c r="T34846" s="404"/>
    </row>
    <row r="34847" spans="12:20" ht="16.8">
      <c r="L34847" s="404"/>
      <c r="M34847" s="404"/>
      <c r="N34847" s="404"/>
      <c r="O34847" s="404"/>
      <c r="P34847" s="404"/>
      <c r="Q34847" s="404"/>
      <c r="R34847" s="404"/>
      <c r="S34847" s="404"/>
      <c r="T34847" s="404"/>
    </row>
    <row r="34848" spans="12:20" ht="16.8">
      <c r="L34848" s="404"/>
      <c r="M34848" s="404"/>
      <c r="N34848" s="404"/>
      <c r="O34848" s="404"/>
      <c r="P34848" s="404"/>
      <c r="Q34848" s="404"/>
      <c r="R34848" s="404"/>
      <c r="S34848" s="404"/>
      <c r="T34848" s="404"/>
    </row>
    <row r="34849" spans="12:20" ht="16.8">
      <c r="L34849" s="404"/>
      <c r="M34849" s="404"/>
      <c r="N34849" s="404"/>
      <c r="O34849" s="404"/>
      <c r="P34849" s="404"/>
      <c r="Q34849" s="404"/>
      <c r="R34849" s="404"/>
      <c r="S34849" s="404"/>
      <c r="T34849" s="404"/>
    </row>
    <row r="34850" spans="12:20" ht="16.8">
      <c r="L34850" s="404"/>
      <c r="M34850" s="404"/>
      <c r="N34850" s="404"/>
      <c r="O34850" s="404"/>
      <c r="P34850" s="404"/>
      <c r="Q34850" s="404"/>
      <c r="R34850" s="404"/>
      <c r="S34850" s="404"/>
      <c r="T34850" s="404"/>
    </row>
    <row r="34851" spans="12:20" ht="16.8">
      <c r="L34851" s="404"/>
      <c r="M34851" s="404"/>
      <c r="N34851" s="404"/>
      <c r="O34851" s="404"/>
      <c r="P34851" s="404"/>
      <c r="Q34851" s="404"/>
      <c r="R34851" s="404"/>
      <c r="S34851" s="404"/>
      <c r="T34851" s="404"/>
    </row>
    <row r="34852" spans="12:20" ht="16.8">
      <c r="L34852" s="404"/>
      <c r="M34852" s="404"/>
      <c r="N34852" s="404"/>
      <c r="O34852" s="404"/>
      <c r="P34852" s="404"/>
      <c r="Q34852" s="404"/>
      <c r="R34852" s="404"/>
      <c r="S34852" s="404"/>
      <c r="T34852" s="404"/>
    </row>
    <row r="34853" spans="12:20" ht="16.8">
      <c r="L34853" s="404"/>
      <c r="M34853" s="404"/>
      <c r="N34853" s="404"/>
      <c r="O34853" s="404"/>
      <c r="P34853" s="404"/>
      <c r="Q34853" s="404"/>
      <c r="R34853" s="404"/>
      <c r="S34853" s="404"/>
      <c r="T34853" s="404"/>
    </row>
    <row r="34854" spans="12:20" ht="16.8">
      <c r="L34854" s="404"/>
      <c r="M34854" s="404"/>
      <c r="N34854" s="404"/>
      <c r="O34854" s="404"/>
      <c r="P34854" s="404"/>
      <c r="Q34854" s="404"/>
      <c r="R34854" s="404"/>
      <c r="S34854" s="404"/>
      <c r="T34854" s="404"/>
    </row>
    <row r="34855" spans="12:20" ht="16.8">
      <c r="L34855" s="404"/>
      <c r="M34855" s="404"/>
      <c r="N34855" s="404"/>
      <c r="O34855" s="404"/>
      <c r="P34855" s="404"/>
      <c r="Q34855" s="404"/>
      <c r="R34855" s="404"/>
      <c r="S34855" s="404"/>
      <c r="T34855" s="404"/>
    </row>
    <row r="34856" spans="12:20" ht="16.8">
      <c r="L34856" s="404"/>
      <c r="M34856" s="404"/>
      <c r="N34856" s="404"/>
      <c r="O34856" s="404"/>
      <c r="P34856" s="404"/>
      <c r="Q34856" s="404"/>
      <c r="R34856" s="404"/>
      <c r="S34856" s="404"/>
      <c r="T34856" s="404"/>
    </row>
    <row r="34857" spans="12:20" ht="16.8">
      <c r="L34857" s="404"/>
      <c r="M34857" s="404"/>
      <c r="N34857" s="404"/>
      <c r="O34857" s="404"/>
      <c r="P34857" s="404"/>
      <c r="Q34857" s="404"/>
      <c r="R34857" s="404"/>
      <c r="S34857" s="404"/>
      <c r="T34857" s="404"/>
    </row>
    <row r="34858" spans="12:20" ht="16.8">
      <c r="L34858" s="404"/>
      <c r="M34858" s="404"/>
      <c r="N34858" s="404"/>
      <c r="O34858" s="404"/>
      <c r="P34858" s="404"/>
      <c r="Q34858" s="404"/>
      <c r="R34858" s="404"/>
      <c r="S34858" s="404"/>
      <c r="T34858" s="404"/>
    </row>
    <row r="34859" spans="12:20" ht="16.8">
      <c r="L34859" s="404"/>
      <c r="M34859" s="404"/>
      <c r="N34859" s="404"/>
      <c r="O34859" s="404"/>
      <c r="P34859" s="404"/>
      <c r="Q34859" s="404"/>
      <c r="R34859" s="404"/>
      <c r="S34859" s="404"/>
      <c r="T34859" s="404"/>
    </row>
    <row r="34860" spans="12:20" ht="16.8">
      <c r="L34860" s="404"/>
      <c r="M34860" s="404"/>
      <c r="N34860" s="404"/>
      <c r="O34860" s="404"/>
      <c r="P34860" s="404"/>
      <c r="Q34860" s="404"/>
      <c r="R34860" s="404"/>
      <c r="S34860" s="404"/>
      <c r="T34860" s="404"/>
    </row>
    <row r="34861" spans="12:20" ht="16.8">
      <c r="L34861" s="404"/>
      <c r="M34861" s="404"/>
      <c r="N34861" s="404"/>
      <c r="O34861" s="404"/>
      <c r="P34861" s="404"/>
      <c r="Q34861" s="404"/>
      <c r="R34861" s="404"/>
      <c r="S34861" s="404"/>
      <c r="T34861" s="404"/>
    </row>
    <row r="34862" spans="12:20" ht="16.8">
      <c r="L34862" s="404"/>
      <c r="M34862" s="404"/>
      <c r="N34862" s="404"/>
      <c r="O34862" s="404"/>
      <c r="P34862" s="404"/>
      <c r="Q34862" s="404"/>
      <c r="R34862" s="404"/>
      <c r="S34862" s="404"/>
      <c r="T34862" s="404"/>
    </row>
    <row r="34863" spans="12:20" ht="16.8">
      <c r="L34863" s="404"/>
      <c r="M34863" s="404"/>
      <c r="N34863" s="404"/>
      <c r="O34863" s="404"/>
      <c r="P34863" s="404"/>
      <c r="Q34863" s="404"/>
      <c r="R34863" s="404"/>
      <c r="S34863" s="404"/>
      <c r="T34863" s="404"/>
    </row>
    <row r="34864" spans="12:20" ht="16.8">
      <c r="L34864" s="404"/>
      <c r="M34864" s="404"/>
      <c r="N34864" s="404"/>
      <c r="O34864" s="404"/>
      <c r="P34864" s="404"/>
      <c r="Q34864" s="404"/>
      <c r="R34864" s="404"/>
      <c r="S34864" s="404"/>
      <c r="T34864" s="404"/>
    </row>
    <row r="34865" spans="12:20" ht="16.8">
      <c r="L34865" s="404"/>
      <c r="M34865" s="404"/>
      <c r="N34865" s="404"/>
      <c r="O34865" s="404"/>
      <c r="P34865" s="404"/>
      <c r="Q34865" s="404"/>
      <c r="R34865" s="404"/>
      <c r="S34865" s="404"/>
      <c r="T34865" s="404"/>
    </row>
    <row r="34866" spans="12:20" ht="16.8">
      <c r="L34866" s="404"/>
      <c r="M34866" s="404"/>
      <c r="N34866" s="404"/>
      <c r="O34866" s="404"/>
      <c r="P34866" s="404"/>
      <c r="Q34866" s="404"/>
      <c r="R34866" s="404"/>
      <c r="S34866" s="404"/>
      <c r="T34866" s="404"/>
    </row>
    <row r="34867" spans="12:20" ht="16.8">
      <c r="L34867" s="404"/>
      <c r="M34867" s="404"/>
      <c r="N34867" s="404"/>
      <c r="O34867" s="404"/>
      <c r="P34867" s="404"/>
      <c r="Q34867" s="404"/>
      <c r="R34867" s="404"/>
      <c r="S34867" s="404"/>
      <c r="T34867" s="404"/>
    </row>
    <row r="34868" spans="12:20" ht="16.8">
      <c r="L34868" s="404"/>
      <c r="M34868" s="404"/>
      <c r="N34868" s="404"/>
      <c r="O34868" s="404"/>
      <c r="P34868" s="404"/>
      <c r="Q34868" s="404"/>
      <c r="R34868" s="404"/>
      <c r="S34868" s="404"/>
      <c r="T34868" s="404"/>
    </row>
    <row r="34869" spans="12:20" ht="16.8">
      <c r="L34869" s="404"/>
      <c r="M34869" s="404"/>
      <c r="N34869" s="404"/>
      <c r="O34869" s="404"/>
      <c r="P34869" s="404"/>
      <c r="Q34869" s="404"/>
      <c r="R34869" s="404"/>
      <c r="S34869" s="404"/>
      <c r="T34869" s="404"/>
    </row>
    <row r="34870" spans="12:20" ht="16.8">
      <c r="L34870" s="404"/>
      <c r="M34870" s="404"/>
      <c r="N34870" s="404"/>
      <c r="O34870" s="404"/>
      <c r="P34870" s="404"/>
      <c r="Q34870" s="404"/>
      <c r="R34870" s="404"/>
      <c r="S34870" s="404"/>
      <c r="T34870" s="404"/>
    </row>
    <row r="34871" spans="12:20" ht="16.8">
      <c r="L34871" s="404"/>
      <c r="M34871" s="404"/>
      <c r="N34871" s="404"/>
      <c r="O34871" s="404"/>
      <c r="P34871" s="404"/>
      <c r="Q34871" s="404"/>
      <c r="R34871" s="404"/>
      <c r="S34871" s="404"/>
      <c r="T34871" s="404"/>
    </row>
    <row r="34872" spans="12:20" ht="16.8">
      <c r="L34872" s="404"/>
      <c r="M34872" s="404"/>
      <c r="N34872" s="404"/>
      <c r="O34872" s="404"/>
      <c r="P34872" s="404"/>
      <c r="Q34872" s="404"/>
      <c r="R34872" s="404"/>
      <c r="S34872" s="404"/>
      <c r="T34872" s="404"/>
    </row>
    <row r="34873" spans="12:20" ht="16.8">
      <c r="L34873" s="404"/>
      <c r="M34873" s="404"/>
      <c r="N34873" s="404"/>
      <c r="O34873" s="404"/>
      <c r="P34873" s="404"/>
      <c r="Q34873" s="404"/>
      <c r="R34873" s="404"/>
      <c r="S34873" s="404"/>
      <c r="T34873" s="404"/>
    </row>
    <row r="34874" spans="12:20" ht="16.8">
      <c r="L34874" s="404"/>
      <c r="M34874" s="404"/>
      <c r="N34874" s="404"/>
      <c r="O34874" s="404"/>
      <c r="P34874" s="404"/>
      <c r="Q34874" s="404"/>
      <c r="R34874" s="404"/>
      <c r="S34874" s="404"/>
      <c r="T34874" s="404"/>
    </row>
    <row r="34875" spans="12:20" ht="16.8">
      <c r="L34875" s="404"/>
      <c r="M34875" s="404"/>
      <c r="N34875" s="404"/>
      <c r="O34875" s="404"/>
      <c r="P34875" s="404"/>
      <c r="Q34875" s="404"/>
      <c r="R34875" s="404"/>
      <c r="S34875" s="404"/>
      <c r="T34875" s="404"/>
    </row>
    <row r="34876" spans="12:20" ht="16.8">
      <c r="L34876" s="404"/>
      <c r="M34876" s="404"/>
      <c r="N34876" s="404"/>
      <c r="O34876" s="404"/>
      <c r="P34876" s="404"/>
      <c r="Q34876" s="404"/>
      <c r="R34876" s="404"/>
      <c r="S34876" s="404"/>
      <c r="T34876" s="404"/>
    </row>
    <row r="34877" spans="12:20" ht="16.8">
      <c r="L34877" s="404"/>
      <c r="M34877" s="404"/>
      <c r="N34877" s="404"/>
      <c r="O34877" s="404"/>
      <c r="P34877" s="404"/>
      <c r="Q34877" s="404"/>
      <c r="R34877" s="404"/>
      <c r="S34877" s="404"/>
      <c r="T34877" s="404"/>
    </row>
    <row r="34878" spans="12:20" ht="16.8">
      <c r="L34878" s="404"/>
      <c r="M34878" s="404"/>
      <c r="N34878" s="404"/>
      <c r="O34878" s="404"/>
      <c r="P34878" s="404"/>
      <c r="Q34878" s="404"/>
      <c r="R34878" s="404"/>
      <c r="S34878" s="404"/>
      <c r="T34878" s="404"/>
    </row>
    <row r="34879" spans="12:20" ht="16.8">
      <c r="L34879" s="404"/>
      <c r="M34879" s="404"/>
      <c r="N34879" s="404"/>
      <c r="O34879" s="404"/>
      <c r="P34879" s="404"/>
      <c r="Q34879" s="404"/>
      <c r="R34879" s="404"/>
      <c r="S34879" s="404"/>
      <c r="T34879" s="404"/>
    </row>
    <row r="34880" spans="12:20" ht="16.8">
      <c r="L34880" s="404"/>
      <c r="M34880" s="404"/>
      <c r="N34880" s="404"/>
      <c r="O34880" s="404"/>
      <c r="P34880" s="404"/>
      <c r="Q34880" s="404"/>
      <c r="R34880" s="404"/>
      <c r="S34880" s="404"/>
      <c r="T34880" s="404"/>
    </row>
    <row r="34881" spans="12:20" ht="16.8">
      <c r="L34881" s="404"/>
      <c r="M34881" s="404"/>
      <c r="N34881" s="404"/>
      <c r="O34881" s="404"/>
      <c r="P34881" s="404"/>
      <c r="Q34881" s="404"/>
      <c r="R34881" s="404"/>
      <c r="S34881" s="404"/>
      <c r="T34881" s="404"/>
    </row>
    <row r="34882" spans="12:20" ht="16.8">
      <c r="L34882" s="404"/>
      <c r="M34882" s="404"/>
      <c r="N34882" s="404"/>
      <c r="O34882" s="404"/>
      <c r="P34882" s="404"/>
      <c r="Q34882" s="404"/>
      <c r="R34882" s="404"/>
      <c r="S34882" s="404"/>
      <c r="T34882" s="404"/>
    </row>
    <row r="34883" spans="12:20" ht="16.8">
      <c r="L34883" s="404"/>
      <c r="M34883" s="404"/>
      <c r="N34883" s="404"/>
      <c r="O34883" s="404"/>
      <c r="P34883" s="404"/>
      <c r="Q34883" s="404"/>
      <c r="R34883" s="404"/>
      <c r="S34883" s="404"/>
      <c r="T34883" s="404"/>
    </row>
    <row r="34884" spans="12:20" ht="16.8">
      <c r="L34884" s="404"/>
      <c r="M34884" s="404"/>
      <c r="N34884" s="404"/>
      <c r="O34884" s="404"/>
      <c r="P34884" s="404"/>
      <c r="Q34884" s="404"/>
      <c r="R34884" s="404"/>
      <c r="S34884" s="404"/>
      <c r="T34884" s="404"/>
    </row>
    <row r="34885" spans="12:20" ht="16.8">
      <c r="L34885" s="404"/>
      <c r="M34885" s="404"/>
      <c r="N34885" s="404"/>
      <c r="O34885" s="404"/>
      <c r="P34885" s="404"/>
      <c r="Q34885" s="404"/>
      <c r="R34885" s="404"/>
      <c r="S34885" s="404"/>
      <c r="T34885" s="404"/>
    </row>
    <row r="34886" spans="12:20" ht="16.8">
      <c r="L34886" s="404"/>
      <c r="M34886" s="404"/>
      <c r="N34886" s="404"/>
      <c r="O34886" s="404"/>
      <c r="P34886" s="404"/>
      <c r="Q34886" s="404"/>
      <c r="R34886" s="404"/>
      <c r="S34886" s="404"/>
      <c r="T34886" s="404"/>
    </row>
    <row r="34887" spans="12:20" ht="16.8">
      <c r="L34887" s="404"/>
      <c r="M34887" s="404"/>
      <c r="N34887" s="404"/>
      <c r="O34887" s="404"/>
      <c r="P34887" s="404"/>
      <c r="Q34887" s="404"/>
      <c r="R34887" s="404"/>
      <c r="S34887" s="404"/>
      <c r="T34887" s="404"/>
    </row>
    <row r="34888" spans="12:20" ht="16.8">
      <c r="L34888" s="404"/>
      <c r="M34888" s="404"/>
      <c r="N34888" s="404"/>
      <c r="O34888" s="404"/>
      <c r="P34888" s="404"/>
      <c r="Q34888" s="404"/>
      <c r="R34888" s="404"/>
      <c r="S34888" s="404"/>
      <c r="T34888" s="404"/>
    </row>
    <row r="34889" spans="12:20" ht="16.8">
      <c r="L34889" s="404"/>
      <c r="M34889" s="404"/>
      <c r="N34889" s="404"/>
      <c r="O34889" s="404"/>
      <c r="P34889" s="404"/>
      <c r="Q34889" s="404"/>
      <c r="R34889" s="404"/>
      <c r="S34889" s="404"/>
      <c r="T34889" s="404"/>
    </row>
    <row r="34890" spans="12:20" ht="16.8">
      <c r="L34890" s="404"/>
      <c r="M34890" s="404"/>
      <c r="N34890" s="404"/>
      <c r="O34890" s="404"/>
      <c r="P34890" s="404"/>
      <c r="Q34890" s="404"/>
      <c r="R34890" s="404"/>
      <c r="S34890" s="404"/>
      <c r="T34890" s="404"/>
    </row>
    <row r="34891" spans="12:20" ht="16.8">
      <c r="L34891" s="404"/>
      <c r="M34891" s="404"/>
      <c r="N34891" s="404"/>
      <c r="O34891" s="404"/>
      <c r="P34891" s="404"/>
      <c r="Q34891" s="404"/>
      <c r="R34891" s="404"/>
      <c r="S34891" s="404"/>
      <c r="T34891" s="404"/>
    </row>
    <row r="34892" spans="12:20" ht="16.8">
      <c r="L34892" s="404"/>
      <c r="M34892" s="404"/>
      <c r="N34892" s="404"/>
      <c r="O34892" s="404"/>
      <c r="P34892" s="404"/>
      <c r="Q34892" s="404"/>
      <c r="R34892" s="404"/>
      <c r="S34892" s="404"/>
      <c r="T34892" s="404"/>
    </row>
    <row r="34893" spans="12:20" ht="16.8">
      <c r="L34893" s="404"/>
      <c r="M34893" s="404"/>
      <c r="N34893" s="404"/>
      <c r="O34893" s="404"/>
      <c r="P34893" s="404"/>
      <c r="Q34893" s="404"/>
      <c r="R34893" s="404"/>
      <c r="S34893" s="404"/>
      <c r="T34893" s="404"/>
    </row>
    <row r="34894" spans="12:20" ht="16.8">
      <c r="L34894" s="404"/>
      <c r="M34894" s="404"/>
      <c r="N34894" s="404"/>
      <c r="O34894" s="404"/>
      <c r="P34894" s="404"/>
      <c r="Q34894" s="404"/>
      <c r="R34894" s="404"/>
      <c r="S34894" s="404"/>
      <c r="T34894" s="404"/>
    </row>
    <row r="34895" spans="12:20" ht="16.8">
      <c r="L34895" s="404"/>
      <c r="M34895" s="404"/>
      <c r="N34895" s="404"/>
      <c r="O34895" s="404"/>
      <c r="P34895" s="404"/>
      <c r="Q34895" s="404"/>
      <c r="R34895" s="404"/>
      <c r="S34895" s="404"/>
      <c r="T34895" s="404"/>
    </row>
    <row r="34896" spans="12:20" ht="16.8">
      <c r="L34896" s="404"/>
      <c r="M34896" s="404"/>
      <c r="N34896" s="404"/>
      <c r="O34896" s="404"/>
      <c r="P34896" s="404"/>
      <c r="Q34896" s="404"/>
      <c r="R34896" s="404"/>
      <c r="S34896" s="404"/>
      <c r="T34896" s="404"/>
    </row>
    <row r="34897" spans="12:20" ht="16.8">
      <c r="L34897" s="404"/>
      <c r="M34897" s="404"/>
      <c r="N34897" s="404"/>
      <c r="O34897" s="404"/>
      <c r="P34897" s="404"/>
      <c r="Q34897" s="404"/>
      <c r="R34897" s="404"/>
      <c r="S34897" s="404"/>
      <c r="T34897" s="404"/>
    </row>
    <row r="34898" spans="12:20" ht="16.8">
      <c r="L34898" s="404"/>
      <c r="M34898" s="404"/>
      <c r="N34898" s="404"/>
      <c r="O34898" s="404"/>
      <c r="P34898" s="404"/>
      <c r="Q34898" s="404"/>
      <c r="R34898" s="404"/>
      <c r="S34898" s="404"/>
      <c r="T34898" s="404"/>
    </row>
    <row r="34899" spans="12:20" ht="16.8">
      <c r="L34899" s="404"/>
      <c r="M34899" s="404"/>
      <c r="N34899" s="404"/>
      <c r="O34899" s="404"/>
      <c r="P34899" s="404"/>
      <c r="Q34899" s="404"/>
      <c r="R34899" s="404"/>
      <c r="S34899" s="404"/>
      <c r="T34899" s="404"/>
    </row>
    <row r="34900" spans="12:20" ht="16.8">
      <c r="L34900" s="404"/>
      <c r="M34900" s="404"/>
      <c r="N34900" s="404"/>
      <c r="O34900" s="404"/>
      <c r="P34900" s="404"/>
      <c r="Q34900" s="404"/>
      <c r="R34900" s="404"/>
      <c r="S34900" s="404"/>
      <c r="T34900" s="404"/>
    </row>
    <row r="34901" spans="12:20" ht="16.8">
      <c r="L34901" s="404"/>
      <c r="M34901" s="404"/>
      <c r="N34901" s="404"/>
      <c r="O34901" s="404"/>
      <c r="P34901" s="404"/>
      <c r="Q34901" s="404"/>
      <c r="R34901" s="404"/>
      <c r="S34901" s="404"/>
      <c r="T34901" s="404"/>
    </row>
    <row r="34902" spans="12:20" ht="16.8">
      <c r="L34902" s="404"/>
      <c r="M34902" s="404"/>
      <c r="N34902" s="404"/>
      <c r="O34902" s="404"/>
      <c r="P34902" s="404"/>
      <c r="Q34902" s="404"/>
      <c r="R34902" s="404"/>
      <c r="S34902" s="404"/>
      <c r="T34902" s="404"/>
    </row>
    <row r="34903" spans="12:20" ht="16.8">
      <c r="L34903" s="404"/>
      <c r="M34903" s="404"/>
      <c r="N34903" s="404"/>
      <c r="O34903" s="404"/>
      <c r="P34903" s="404"/>
      <c r="Q34903" s="404"/>
      <c r="R34903" s="404"/>
      <c r="S34903" s="404"/>
      <c r="T34903" s="404"/>
    </row>
    <row r="34904" spans="12:20" ht="16.8">
      <c r="L34904" s="404"/>
      <c r="M34904" s="404"/>
      <c r="N34904" s="404"/>
      <c r="O34904" s="404"/>
      <c r="P34904" s="404"/>
      <c r="Q34904" s="404"/>
      <c r="R34904" s="404"/>
      <c r="S34904" s="404"/>
      <c r="T34904" s="404"/>
    </row>
    <row r="34905" spans="12:20" ht="16.8">
      <c r="L34905" s="404"/>
      <c r="M34905" s="404"/>
      <c r="N34905" s="404"/>
      <c r="O34905" s="404"/>
      <c r="P34905" s="404"/>
      <c r="Q34905" s="404"/>
      <c r="R34905" s="404"/>
      <c r="S34905" s="404"/>
      <c r="T34905" s="404"/>
    </row>
    <row r="34906" spans="12:20" ht="16.8">
      <c r="L34906" s="404"/>
      <c r="M34906" s="404"/>
      <c r="N34906" s="404"/>
      <c r="O34906" s="404"/>
      <c r="P34906" s="404"/>
      <c r="Q34906" s="404"/>
      <c r="R34906" s="404"/>
      <c r="S34906" s="404"/>
      <c r="T34906" s="404"/>
    </row>
    <row r="34907" spans="12:20" ht="16.8">
      <c r="L34907" s="404"/>
      <c r="M34907" s="404"/>
      <c r="N34907" s="404"/>
      <c r="O34907" s="404"/>
      <c r="P34907" s="404"/>
      <c r="Q34907" s="404"/>
      <c r="R34907" s="404"/>
      <c r="S34907" s="404"/>
      <c r="T34907" s="404"/>
    </row>
    <row r="34908" spans="12:20" ht="16.8">
      <c r="L34908" s="404"/>
      <c r="M34908" s="404"/>
      <c r="N34908" s="404"/>
      <c r="O34908" s="404"/>
      <c r="P34908" s="404"/>
      <c r="Q34908" s="404"/>
      <c r="R34908" s="404"/>
      <c r="S34908" s="404"/>
      <c r="T34908" s="404"/>
    </row>
    <row r="34909" spans="12:20" ht="16.8">
      <c r="L34909" s="404"/>
      <c r="M34909" s="404"/>
      <c r="N34909" s="404"/>
      <c r="O34909" s="404"/>
      <c r="P34909" s="404"/>
      <c r="Q34909" s="404"/>
      <c r="R34909" s="404"/>
      <c r="S34909" s="404"/>
      <c r="T34909" s="404"/>
    </row>
    <row r="34910" spans="12:20" ht="16.8">
      <c r="L34910" s="404"/>
      <c r="M34910" s="404"/>
      <c r="N34910" s="404"/>
      <c r="O34910" s="404"/>
      <c r="P34910" s="404"/>
      <c r="Q34910" s="404"/>
      <c r="R34910" s="404"/>
      <c r="S34910" s="404"/>
      <c r="T34910" s="404"/>
    </row>
    <row r="34911" spans="12:20" ht="16.8">
      <c r="L34911" s="404"/>
      <c r="M34911" s="404"/>
      <c r="N34911" s="404"/>
      <c r="O34911" s="404"/>
      <c r="P34911" s="404"/>
      <c r="Q34911" s="404"/>
      <c r="R34911" s="404"/>
      <c r="S34911" s="404"/>
      <c r="T34911" s="404"/>
    </row>
    <row r="34912" spans="12:20" ht="16.8">
      <c r="L34912" s="404"/>
      <c r="M34912" s="404"/>
      <c r="N34912" s="404"/>
      <c r="O34912" s="404"/>
      <c r="P34912" s="404"/>
      <c r="Q34912" s="404"/>
      <c r="R34912" s="404"/>
      <c r="S34912" s="404"/>
      <c r="T34912" s="404"/>
    </row>
    <row r="34913" spans="12:20" ht="16.8">
      <c r="L34913" s="404"/>
      <c r="M34913" s="404"/>
      <c r="N34913" s="404"/>
      <c r="O34913" s="404"/>
      <c r="P34913" s="404"/>
      <c r="Q34913" s="404"/>
      <c r="R34913" s="404"/>
      <c r="S34913" s="404"/>
      <c r="T34913" s="404"/>
    </row>
    <row r="34914" spans="12:20" ht="16.8">
      <c r="L34914" s="404"/>
      <c r="M34914" s="404"/>
      <c r="N34914" s="404"/>
      <c r="O34914" s="404"/>
      <c r="P34914" s="404"/>
      <c r="Q34914" s="404"/>
      <c r="R34914" s="404"/>
      <c r="S34914" s="404"/>
      <c r="T34914" s="404"/>
    </row>
    <row r="34915" spans="12:20" ht="16.8">
      <c r="L34915" s="404"/>
      <c r="M34915" s="404"/>
      <c r="N34915" s="404"/>
      <c r="O34915" s="404"/>
      <c r="P34915" s="404"/>
      <c r="Q34915" s="404"/>
      <c r="R34915" s="404"/>
      <c r="S34915" s="404"/>
      <c r="T34915" s="404"/>
    </row>
    <row r="34916" spans="12:20" ht="16.8">
      <c r="L34916" s="404"/>
      <c r="M34916" s="404"/>
      <c r="N34916" s="404"/>
      <c r="O34916" s="404"/>
      <c r="P34916" s="404"/>
      <c r="Q34916" s="404"/>
      <c r="R34916" s="404"/>
      <c r="S34916" s="404"/>
      <c r="T34916" s="404"/>
    </row>
    <row r="34917" spans="12:20" ht="16.8">
      <c r="L34917" s="404"/>
      <c r="M34917" s="404"/>
      <c r="N34917" s="404"/>
      <c r="O34917" s="404"/>
      <c r="P34917" s="404"/>
      <c r="Q34917" s="404"/>
      <c r="R34917" s="404"/>
      <c r="S34917" s="404"/>
      <c r="T34917" s="404"/>
    </row>
    <row r="34918" spans="12:20" ht="16.8">
      <c r="L34918" s="404"/>
      <c r="M34918" s="404"/>
      <c r="N34918" s="404"/>
      <c r="O34918" s="404"/>
      <c r="P34918" s="404"/>
      <c r="Q34918" s="404"/>
      <c r="R34918" s="404"/>
      <c r="S34918" s="404"/>
      <c r="T34918" s="404"/>
    </row>
    <row r="34919" spans="12:20" ht="16.8">
      <c r="L34919" s="404"/>
      <c r="M34919" s="404"/>
      <c r="N34919" s="404"/>
      <c r="O34919" s="404"/>
      <c r="P34919" s="404"/>
      <c r="Q34919" s="404"/>
      <c r="R34919" s="404"/>
      <c r="S34919" s="404"/>
      <c r="T34919" s="404"/>
    </row>
    <row r="34920" spans="12:20" ht="16.8">
      <c r="L34920" s="404"/>
      <c r="M34920" s="404"/>
      <c r="N34920" s="404"/>
      <c r="O34920" s="404"/>
      <c r="P34920" s="404"/>
      <c r="Q34920" s="404"/>
      <c r="R34920" s="404"/>
      <c r="S34920" s="404"/>
      <c r="T34920" s="404"/>
    </row>
    <row r="34921" spans="12:20" ht="16.8">
      <c r="L34921" s="404"/>
      <c r="M34921" s="404"/>
      <c r="N34921" s="404"/>
      <c r="O34921" s="404"/>
      <c r="P34921" s="404"/>
      <c r="Q34921" s="404"/>
      <c r="R34921" s="404"/>
      <c r="S34921" s="404"/>
      <c r="T34921" s="404"/>
    </row>
    <row r="34922" spans="12:20" ht="16.8">
      <c r="L34922" s="404"/>
      <c r="M34922" s="404"/>
      <c r="N34922" s="404"/>
      <c r="O34922" s="404"/>
      <c r="P34922" s="404"/>
      <c r="Q34922" s="404"/>
      <c r="R34922" s="404"/>
      <c r="S34922" s="404"/>
      <c r="T34922" s="404"/>
    </row>
    <row r="34923" spans="12:20" ht="16.8">
      <c r="L34923" s="404"/>
      <c r="M34923" s="404"/>
      <c r="N34923" s="404"/>
      <c r="O34923" s="404"/>
      <c r="P34923" s="404"/>
      <c r="Q34923" s="404"/>
      <c r="R34923" s="404"/>
      <c r="S34923" s="404"/>
      <c r="T34923" s="404"/>
    </row>
    <row r="34924" spans="12:20" ht="16.8">
      <c r="L34924" s="404"/>
      <c r="M34924" s="404"/>
      <c r="N34924" s="404"/>
      <c r="O34924" s="404"/>
      <c r="P34924" s="404"/>
      <c r="Q34924" s="404"/>
      <c r="R34924" s="404"/>
      <c r="S34924" s="404"/>
      <c r="T34924" s="404"/>
    </row>
    <row r="34925" spans="12:20" ht="16.8">
      <c r="L34925" s="404"/>
      <c r="M34925" s="404"/>
      <c r="N34925" s="404"/>
      <c r="O34925" s="404"/>
      <c r="P34925" s="404"/>
      <c r="Q34925" s="404"/>
      <c r="R34925" s="404"/>
      <c r="S34925" s="404"/>
      <c r="T34925" s="404"/>
    </row>
    <row r="34926" spans="12:20" ht="16.8">
      <c r="L34926" s="404"/>
      <c r="M34926" s="404"/>
      <c r="N34926" s="404"/>
      <c r="O34926" s="404"/>
      <c r="P34926" s="404"/>
      <c r="Q34926" s="404"/>
      <c r="R34926" s="404"/>
      <c r="S34926" s="404"/>
      <c r="T34926" s="404"/>
    </row>
    <row r="34927" spans="12:20" ht="16.8">
      <c r="L34927" s="404"/>
      <c r="M34927" s="404"/>
      <c r="N34927" s="404"/>
      <c r="O34927" s="404"/>
      <c r="P34927" s="404"/>
      <c r="Q34927" s="404"/>
      <c r="R34927" s="404"/>
      <c r="S34927" s="404"/>
      <c r="T34927" s="404"/>
    </row>
    <row r="34928" spans="12:20" ht="16.8">
      <c r="L34928" s="404"/>
      <c r="M34928" s="404"/>
      <c r="N34928" s="404"/>
      <c r="O34928" s="404"/>
      <c r="P34928" s="404"/>
      <c r="Q34928" s="404"/>
      <c r="R34928" s="404"/>
      <c r="S34928" s="404"/>
      <c r="T34928" s="404"/>
    </row>
    <row r="34929" spans="12:20" ht="16.8">
      <c r="L34929" s="404"/>
      <c r="M34929" s="404"/>
      <c r="N34929" s="404"/>
      <c r="O34929" s="404"/>
      <c r="P34929" s="404"/>
      <c r="Q34929" s="404"/>
      <c r="R34929" s="404"/>
      <c r="S34929" s="404"/>
      <c r="T34929" s="404"/>
    </row>
    <row r="34930" spans="12:20" ht="16.8">
      <c r="L34930" s="404"/>
      <c r="M34930" s="404"/>
      <c r="N34930" s="404"/>
      <c r="O34930" s="404"/>
      <c r="P34930" s="404"/>
      <c r="Q34930" s="404"/>
      <c r="R34930" s="404"/>
      <c r="S34930" s="404"/>
      <c r="T34930" s="404"/>
    </row>
    <row r="34931" spans="12:20" ht="16.8">
      <c r="L34931" s="404"/>
      <c r="M34931" s="404"/>
      <c r="N34931" s="404"/>
      <c r="O34931" s="404"/>
      <c r="P34931" s="404"/>
      <c r="Q34931" s="404"/>
      <c r="R34931" s="404"/>
      <c r="S34931" s="404"/>
      <c r="T34931" s="404"/>
    </row>
    <row r="34932" spans="12:20" ht="16.8">
      <c r="L34932" s="404"/>
      <c r="M34932" s="404"/>
      <c r="N34932" s="404"/>
      <c r="O34932" s="404"/>
      <c r="P34932" s="404"/>
      <c r="Q34932" s="404"/>
      <c r="R34932" s="404"/>
      <c r="S34932" s="404"/>
      <c r="T34932" s="404"/>
    </row>
    <row r="34933" spans="12:20" ht="16.8">
      <c r="L34933" s="404"/>
      <c r="M34933" s="404"/>
      <c r="N34933" s="404"/>
      <c r="O34933" s="404"/>
      <c r="P34933" s="404"/>
      <c r="Q34933" s="404"/>
      <c r="R34933" s="404"/>
      <c r="S34933" s="404"/>
      <c r="T34933" s="404"/>
    </row>
    <row r="34934" spans="12:20" ht="16.8">
      <c r="L34934" s="404"/>
      <c r="M34934" s="404"/>
      <c r="N34934" s="404"/>
      <c r="O34934" s="404"/>
      <c r="P34934" s="404"/>
      <c r="Q34934" s="404"/>
      <c r="R34934" s="404"/>
      <c r="S34934" s="404"/>
      <c r="T34934" s="404"/>
    </row>
    <row r="34935" spans="12:20" ht="16.8">
      <c r="L34935" s="404"/>
      <c r="M34935" s="404"/>
      <c r="N34935" s="404"/>
      <c r="O34935" s="404"/>
      <c r="P34935" s="404"/>
      <c r="Q34935" s="404"/>
      <c r="R34935" s="404"/>
      <c r="S34935" s="404"/>
      <c r="T34935" s="404"/>
    </row>
    <row r="34936" spans="12:20" ht="16.8">
      <c r="L34936" s="404"/>
      <c r="M34936" s="404"/>
      <c r="N34936" s="404"/>
      <c r="O34936" s="404"/>
      <c r="P34936" s="404"/>
      <c r="Q34936" s="404"/>
      <c r="R34936" s="404"/>
      <c r="S34936" s="404"/>
      <c r="T34936" s="404"/>
    </row>
    <row r="34937" spans="12:20" ht="16.8">
      <c r="L34937" s="404"/>
      <c r="M34937" s="404"/>
      <c r="N34937" s="404"/>
      <c r="O34937" s="404"/>
      <c r="P34937" s="404"/>
      <c r="Q34937" s="404"/>
      <c r="R34937" s="404"/>
      <c r="S34937" s="404"/>
      <c r="T34937" s="404"/>
    </row>
    <row r="34938" spans="12:20" ht="16.8">
      <c r="L34938" s="404"/>
      <c r="M34938" s="404"/>
      <c r="N34938" s="404"/>
      <c r="O34938" s="404"/>
      <c r="P34938" s="404"/>
      <c r="Q34938" s="404"/>
      <c r="R34938" s="404"/>
      <c r="S34938" s="404"/>
      <c r="T34938" s="404"/>
    </row>
    <row r="34939" spans="12:20" ht="16.8">
      <c r="L34939" s="404"/>
      <c r="M34939" s="404"/>
      <c r="N34939" s="404"/>
      <c r="O34939" s="404"/>
      <c r="P34939" s="404"/>
      <c r="Q34939" s="404"/>
      <c r="R34939" s="404"/>
      <c r="S34939" s="404"/>
      <c r="T34939" s="404"/>
    </row>
    <row r="34940" spans="12:20" ht="16.8">
      <c r="L34940" s="404"/>
      <c r="M34940" s="404"/>
      <c r="N34940" s="404"/>
      <c r="O34940" s="404"/>
      <c r="P34940" s="404"/>
      <c r="Q34940" s="404"/>
      <c r="R34940" s="404"/>
      <c r="S34940" s="404"/>
      <c r="T34940" s="404"/>
    </row>
    <row r="34941" spans="12:20" ht="16.8">
      <c r="L34941" s="404"/>
      <c r="M34941" s="404"/>
      <c r="N34941" s="404"/>
      <c r="O34941" s="404"/>
      <c r="P34941" s="404"/>
      <c r="Q34941" s="404"/>
      <c r="R34941" s="404"/>
      <c r="S34941" s="404"/>
      <c r="T34941" s="404"/>
    </row>
    <row r="34942" spans="12:20" ht="16.8">
      <c r="L34942" s="404"/>
      <c r="M34942" s="404"/>
      <c r="N34942" s="404"/>
      <c r="O34942" s="404"/>
      <c r="P34942" s="404"/>
      <c r="Q34942" s="404"/>
      <c r="R34942" s="404"/>
      <c r="S34942" s="404"/>
      <c r="T34942" s="404"/>
    </row>
    <row r="34943" spans="12:20" ht="16.8">
      <c r="L34943" s="404"/>
      <c r="M34943" s="404"/>
      <c r="N34943" s="404"/>
      <c r="O34943" s="404"/>
      <c r="P34943" s="404"/>
      <c r="Q34943" s="404"/>
      <c r="R34943" s="404"/>
      <c r="S34943" s="404"/>
      <c r="T34943" s="404"/>
    </row>
    <row r="34944" spans="12:20" ht="16.8">
      <c r="L34944" s="404"/>
      <c r="M34944" s="404"/>
      <c r="N34944" s="404"/>
      <c r="O34944" s="404"/>
      <c r="P34944" s="404"/>
      <c r="Q34944" s="404"/>
      <c r="R34944" s="404"/>
      <c r="S34944" s="404"/>
      <c r="T34944" s="404"/>
    </row>
    <row r="34945" spans="12:20" ht="16.8">
      <c r="L34945" s="404"/>
      <c r="M34945" s="404"/>
      <c r="N34945" s="404"/>
      <c r="O34945" s="404"/>
      <c r="P34945" s="404"/>
      <c r="Q34945" s="404"/>
      <c r="R34945" s="404"/>
      <c r="S34945" s="404"/>
      <c r="T34945" s="404"/>
    </row>
    <row r="34946" spans="12:20" ht="16.8">
      <c r="L34946" s="404"/>
      <c r="M34946" s="404"/>
      <c r="N34946" s="404"/>
      <c r="O34946" s="404"/>
      <c r="P34946" s="404"/>
      <c r="Q34946" s="404"/>
      <c r="R34946" s="404"/>
      <c r="S34946" s="404"/>
      <c r="T34946" s="404"/>
    </row>
    <row r="34947" spans="12:20" ht="16.8">
      <c r="L34947" s="404"/>
      <c r="M34947" s="404"/>
      <c r="N34947" s="404"/>
      <c r="O34947" s="404"/>
      <c r="P34947" s="404"/>
      <c r="Q34947" s="404"/>
      <c r="R34947" s="404"/>
      <c r="S34947" s="404"/>
      <c r="T34947" s="404"/>
    </row>
    <row r="34948" spans="12:20" ht="16.8">
      <c r="L34948" s="404"/>
      <c r="M34948" s="404"/>
      <c r="N34948" s="404"/>
      <c r="O34948" s="404"/>
      <c r="P34948" s="404"/>
      <c r="Q34948" s="404"/>
      <c r="R34948" s="404"/>
      <c r="S34948" s="404"/>
      <c r="T34948" s="404"/>
    </row>
    <row r="34949" spans="12:20" ht="16.8">
      <c r="L34949" s="404"/>
      <c r="M34949" s="404"/>
      <c r="N34949" s="404"/>
      <c r="O34949" s="404"/>
      <c r="P34949" s="404"/>
      <c r="Q34949" s="404"/>
      <c r="R34949" s="404"/>
      <c r="S34949" s="404"/>
      <c r="T34949" s="404"/>
    </row>
    <row r="34950" spans="12:20" ht="16.8">
      <c r="L34950" s="404"/>
      <c r="M34950" s="404"/>
      <c r="N34950" s="404"/>
      <c r="O34950" s="404"/>
      <c r="P34950" s="404"/>
      <c r="Q34950" s="404"/>
      <c r="R34950" s="404"/>
      <c r="S34950" s="404"/>
      <c r="T34950" s="404"/>
    </row>
    <row r="34951" spans="12:20" ht="16.8">
      <c r="L34951" s="404"/>
      <c r="M34951" s="404"/>
      <c r="N34951" s="404"/>
      <c r="O34951" s="404"/>
      <c r="P34951" s="404"/>
      <c r="Q34951" s="404"/>
      <c r="R34951" s="404"/>
      <c r="S34951" s="404"/>
      <c r="T34951" s="404"/>
    </row>
    <row r="34952" spans="12:20" ht="16.8">
      <c r="L34952" s="404"/>
      <c r="M34952" s="404"/>
      <c r="N34952" s="404"/>
      <c r="O34952" s="404"/>
      <c r="P34952" s="404"/>
      <c r="Q34952" s="404"/>
      <c r="R34952" s="404"/>
      <c r="S34952" s="404"/>
      <c r="T34952" s="404"/>
    </row>
    <row r="34953" spans="12:20" ht="16.8">
      <c r="L34953" s="404"/>
      <c r="M34953" s="404"/>
      <c r="N34953" s="404"/>
      <c r="O34953" s="404"/>
      <c r="P34953" s="404"/>
      <c r="Q34953" s="404"/>
      <c r="R34953" s="404"/>
      <c r="S34953" s="404"/>
      <c r="T34953" s="404"/>
    </row>
    <row r="34954" spans="12:20" ht="16.8">
      <c r="L34954" s="404"/>
      <c r="M34954" s="404"/>
      <c r="N34954" s="404"/>
      <c r="O34954" s="404"/>
      <c r="P34954" s="404"/>
      <c r="Q34954" s="404"/>
      <c r="R34954" s="404"/>
      <c r="S34954" s="404"/>
      <c r="T34954" s="404"/>
    </row>
    <row r="34955" spans="12:20" ht="16.8">
      <c r="L34955" s="404"/>
      <c r="M34955" s="404"/>
      <c r="N34955" s="404"/>
      <c r="O34955" s="404"/>
      <c r="P34955" s="404"/>
      <c r="Q34955" s="404"/>
      <c r="R34955" s="404"/>
      <c r="S34955" s="404"/>
      <c r="T34955" s="404"/>
    </row>
    <row r="34956" spans="12:20" ht="16.8">
      <c r="L34956" s="404"/>
      <c r="M34956" s="404"/>
      <c r="N34956" s="404"/>
      <c r="O34956" s="404"/>
      <c r="P34956" s="404"/>
      <c r="Q34956" s="404"/>
      <c r="R34956" s="404"/>
      <c r="S34956" s="404"/>
      <c r="T34956" s="404"/>
    </row>
    <row r="34957" spans="12:20" ht="16.8">
      <c r="L34957" s="404"/>
      <c r="M34957" s="404"/>
      <c r="N34957" s="404"/>
      <c r="O34957" s="404"/>
      <c r="P34957" s="404"/>
      <c r="Q34957" s="404"/>
      <c r="R34957" s="404"/>
      <c r="S34957" s="404"/>
      <c r="T34957" s="404"/>
    </row>
    <row r="34958" spans="12:20" ht="16.8">
      <c r="L34958" s="404"/>
      <c r="M34958" s="404"/>
      <c r="N34958" s="404"/>
      <c r="O34958" s="404"/>
      <c r="P34958" s="404"/>
      <c r="Q34958" s="404"/>
      <c r="R34958" s="404"/>
      <c r="S34958" s="404"/>
      <c r="T34958" s="404"/>
    </row>
    <row r="34959" spans="12:20" ht="16.8">
      <c r="L34959" s="404"/>
      <c r="M34959" s="404"/>
      <c r="N34959" s="404"/>
      <c r="O34959" s="404"/>
      <c r="P34959" s="404"/>
      <c r="Q34959" s="404"/>
      <c r="R34959" s="404"/>
      <c r="S34959" s="404"/>
      <c r="T34959" s="404"/>
    </row>
    <row r="34960" spans="12:20" ht="16.8">
      <c r="L34960" s="404"/>
      <c r="M34960" s="404"/>
      <c r="N34960" s="404"/>
      <c r="O34960" s="404"/>
      <c r="P34960" s="404"/>
      <c r="Q34960" s="404"/>
      <c r="R34960" s="404"/>
      <c r="S34960" s="404"/>
      <c r="T34960" s="404"/>
    </row>
    <row r="34961" spans="12:20" ht="16.8">
      <c r="L34961" s="404"/>
      <c r="M34961" s="404"/>
      <c r="N34961" s="404"/>
      <c r="O34961" s="404"/>
      <c r="P34961" s="404"/>
      <c r="Q34961" s="404"/>
      <c r="R34961" s="404"/>
      <c r="S34961" s="404"/>
      <c r="T34961" s="404"/>
    </row>
    <row r="34962" spans="12:20" ht="16.8">
      <c r="L34962" s="404"/>
      <c r="M34962" s="404"/>
      <c r="N34962" s="404"/>
      <c r="O34962" s="404"/>
      <c r="P34962" s="404"/>
      <c r="Q34962" s="404"/>
      <c r="R34962" s="404"/>
      <c r="S34962" s="404"/>
      <c r="T34962" s="404"/>
    </row>
    <row r="34963" spans="12:20" ht="16.8">
      <c r="L34963" s="404"/>
      <c r="M34963" s="404"/>
      <c r="N34963" s="404"/>
      <c r="O34963" s="404"/>
      <c r="P34963" s="404"/>
      <c r="Q34963" s="404"/>
      <c r="R34963" s="404"/>
      <c r="S34963" s="404"/>
      <c r="T34963" s="404"/>
    </row>
    <row r="34964" spans="12:20" ht="16.8">
      <c r="L34964" s="404"/>
      <c r="M34964" s="404"/>
      <c r="N34964" s="404"/>
      <c r="O34964" s="404"/>
      <c r="P34964" s="404"/>
      <c r="Q34964" s="404"/>
      <c r="R34964" s="404"/>
      <c r="S34964" s="404"/>
      <c r="T34964" s="404"/>
    </row>
    <row r="34965" spans="12:20" ht="16.8">
      <c r="L34965" s="404"/>
      <c r="M34965" s="404"/>
      <c r="N34965" s="404"/>
      <c r="O34965" s="404"/>
      <c r="P34965" s="404"/>
      <c r="Q34965" s="404"/>
      <c r="R34965" s="404"/>
      <c r="S34965" s="404"/>
      <c r="T34965" s="404"/>
    </row>
    <row r="34966" spans="12:20" ht="16.8">
      <c r="L34966" s="404"/>
      <c r="M34966" s="404"/>
      <c r="N34966" s="404"/>
      <c r="O34966" s="404"/>
      <c r="P34966" s="404"/>
      <c r="Q34966" s="404"/>
      <c r="R34966" s="404"/>
      <c r="S34966" s="404"/>
      <c r="T34966" s="404"/>
    </row>
    <row r="34967" spans="12:20" ht="16.8">
      <c r="L34967" s="404"/>
      <c r="M34967" s="404"/>
      <c r="N34967" s="404"/>
      <c r="O34967" s="404"/>
      <c r="P34967" s="404"/>
      <c r="Q34967" s="404"/>
      <c r="R34967" s="404"/>
      <c r="S34967" s="404"/>
      <c r="T34967" s="404"/>
    </row>
    <row r="34968" spans="12:20" ht="16.8">
      <c r="L34968" s="404"/>
      <c r="M34968" s="404"/>
      <c r="N34968" s="404"/>
      <c r="O34968" s="404"/>
      <c r="P34968" s="404"/>
      <c r="Q34968" s="404"/>
      <c r="R34968" s="404"/>
      <c r="S34968" s="404"/>
      <c r="T34968" s="404"/>
    </row>
    <row r="34969" spans="12:20" ht="16.8">
      <c r="L34969" s="404"/>
      <c r="M34969" s="404"/>
      <c r="N34969" s="404"/>
      <c r="O34969" s="404"/>
      <c r="P34969" s="404"/>
      <c r="Q34969" s="404"/>
      <c r="R34969" s="404"/>
      <c r="S34969" s="404"/>
      <c r="T34969" s="404"/>
    </row>
    <row r="34970" spans="12:20" ht="16.8">
      <c r="L34970" s="404"/>
      <c r="M34970" s="404"/>
      <c r="N34970" s="404"/>
      <c r="O34970" s="404"/>
      <c r="P34970" s="404"/>
      <c r="Q34970" s="404"/>
      <c r="R34970" s="404"/>
      <c r="S34970" s="404"/>
      <c r="T34970" s="404"/>
    </row>
    <row r="34971" spans="12:20" ht="16.8">
      <c r="L34971" s="404"/>
      <c r="M34971" s="404"/>
      <c r="N34971" s="404"/>
      <c r="O34971" s="404"/>
      <c r="P34971" s="404"/>
      <c r="Q34971" s="404"/>
      <c r="R34971" s="404"/>
      <c r="S34971" s="404"/>
      <c r="T34971" s="404"/>
    </row>
    <row r="34972" spans="12:20" ht="16.8">
      <c r="L34972" s="404"/>
      <c r="M34972" s="404"/>
      <c r="N34972" s="404"/>
      <c r="O34972" s="404"/>
      <c r="P34972" s="404"/>
      <c r="Q34972" s="404"/>
      <c r="R34972" s="404"/>
      <c r="S34972" s="404"/>
      <c r="T34972" s="404"/>
    </row>
    <row r="34973" spans="12:20" ht="16.8">
      <c r="L34973" s="404"/>
      <c r="M34973" s="404"/>
      <c r="N34973" s="404"/>
      <c r="O34973" s="404"/>
      <c r="P34973" s="404"/>
      <c r="Q34973" s="404"/>
      <c r="R34973" s="404"/>
      <c r="S34973" s="404"/>
      <c r="T34973" s="404"/>
    </row>
    <row r="34974" spans="12:20" ht="16.8">
      <c r="L34974" s="404"/>
      <c r="M34974" s="404"/>
      <c r="N34974" s="404"/>
      <c r="O34974" s="404"/>
      <c r="P34974" s="404"/>
      <c r="Q34974" s="404"/>
      <c r="R34974" s="404"/>
      <c r="S34974" s="404"/>
      <c r="T34974" s="404"/>
    </row>
    <row r="34975" spans="12:20" ht="16.8">
      <c r="L34975" s="404"/>
      <c r="M34975" s="404"/>
      <c r="N34975" s="404"/>
      <c r="O34975" s="404"/>
      <c r="P34975" s="404"/>
      <c r="Q34975" s="404"/>
      <c r="R34975" s="404"/>
      <c r="S34975" s="404"/>
      <c r="T34975" s="404"/>
    </row>
    <row r="34976" spans="12:20" ht="16.8">
      <c r="L34976" s="404"/>
      <c r="M34976" s="404"/>
      <c r="N34976" s="404"/>
      <c r="O34976" s="404"/>
      <c r="P34976" s="404"/>
      <c r="Q34976" s="404"/>
      <c r="R34976" s="404"/>
      <c r="S34976" s="404"/>
      <c r="T34976" s="404"/>
    </row>
    <row r="34977" spans="12:20" ht="16.8">
      <c r="L34977" s="404"/>
      <c r="M34977" s="404"/>
      <c r="N34977" s="404"/>
      <c r="O34977" s="404"/>
      <c r="P34977" s="404"/>
      <c r="Q34977" s="404"/>
      <c r="R34977" s="404"/>
      <c r="S34977" s="404"/>
      <c r="T34977" s="404"/>
    </row>
    <row r="34978" spans="12:20" ht="16.8">
      <c r="L34978" s="404"/>
      <c r="M34978" s="404"/>
      <c r="N34978" s="404"/>
      <c r="O34978" s="404"/>
      <c r="P34978" s="404"/>
      <c r="Q34978" s="404"/>
      <c r="R34978" s="404"/>
      <c r="S34978" s="404"/>
      <c r="T34978" s="404"/>
    </row>
    <row r="34979" spans="12:20" ht="16.8">
      <c r="L34979" s="404"/>
      <c r="M34979" s="404"/>
      <c r="N34979" s="404"/>
      <c r="O34979" s="404"/>
      <c r="P34979" s="404"/>
      <c r="Q34979" s="404"/>
      <c r="R34979" s="404"/>
      <c r="S34979" s="404"/>
      <c r="T34979" s="404"/>
    </row>
    <row r="34980" spans="12:20" ht="16.8">
      <c r="L34980" s="404"/>
      <c r="M34980" s="404"/>
      <c r="N34980" s="404"/>
      <c r="O34980" s="404"/>
      <c r="P34980" s="404"/>
      <c r="Q34980" s="404"/>
      <c r="R34980" s="404"/>
      <c r="S34980" s="404"/>
      <c r="T34980" s="404"/>
    </row>
    <row r="34981" spans="12:20" ht="16.8">
      <c r="L34981" s="404"/>
      <c r="M34981" s="404"/>
      <c r="N34981" s="404"/>
      <c r="O34981" s="404"/>
      <c r="P34981" s="404"/>
      <c r="Q34981" s="404"/>
      <c r="R34981" s="404"/>
      <c r="S34981" s="404"/>
      <c r="T34981" s="404"/>
    </row>
    <row r="34982" spans="12:20" ht="16.8">
      <c r="L34982" s="404"/>
      <c r="M34982" s="404"/>
      <c r="N34982" s="404"/>
      <c r="O34982" s="404"/>
      <c r="P34982" s="404"/>
      <c r="Q34982" s="404"/>
      <c r="R34982" s="404"/>
      <c r="S34982" s="404"/>
      <c r="T34982" s="404"/>
    </row>
    <row r="34983" spans="12:20" ht="16.8">
      <c r="L34983" s="404"/>
      <c r="M34983" s="404"/>
      <c r="N34983" s="404"/>
      <c r="O34983" s="404"/>
      <c r="P34983" s="404"/>
      <c r="Q34983" s="404"/>
      <c r="R34983" s="404"/>
      <c r="S34983" s="404"/>
      <c r="T34983" s="404"/>
    </row>
    <row r="34984" spans="12:20" ht="16.8">
      <c r="L34984" s="404"/>
      <c r="M34984" s="404"/>
      <c r="N34984" s="404"/>
      <c r="O34984" s="404"/>
      <c r="P34984" s="404"/>
      <c r="Q34984" s="404"/>
      <c r="R34984" s="404"/>
      <c r="S34984" s="404"/>
      <c r="T34984" s="404"/>
    </row>
    <row r="34985" spans="12:20" ht="16.8">
      <c r="L34985" s="404"/>
      <c r="M34985" s="404"/>
      <c r="N34985" s="404"/>
      <c r="O34985" s="404"/>
      <c r="P34985" s="404"/>
      <c r="Q34985" s="404"/>
      <c r="R34985" s="404"/>
      <c r="S34985" s="404"/>
      <c r="T34985" s="404"/>
    </row>
    <row r="34986" spans="12:20" ht="16.8">
      <c r="L34986" s="404"/>
      <c r="M34986" s="404"/>
      <c r="N34986" s="404"/>
      <c r="O34986" s="404"/>
      <c r="P34986" s="404"/>
      <c r="Q34986" s="404"/>
      <c r="R34986" s="404"/>
      <c r="S34986" s="404"/>
      <c r="T34986" s="404"/>
    </row>
    <row r="34987" spans="12:20" ht="16.8">
      <c r="L34987" s="404"/>
      <c r="M34987" s="404"/>
      <c r="N34987" s="404"/>
      <c r="O34987" s="404"/>
      <c r="P34987" s="404"/>
      <c r="Q34987" s="404"/>
      <c r="R34987" s="404"/>
      <c r="S34987" s="404"/>
      <c r="T34987" s="404"/>
    </row>
    <row r="34988" spans="12:20" ht="16.8">
      <c r="L34988" s="404"/>
      <c r="M34988" s="404"/>
      <c r="N34988" s="404"/>
      <c r="O34988" s="404"/>
      <c r="P34988" s="404"/>
      <c r="Q34988" s="404"/>
      <c r="R34988" s="404"/>
      <c r="S34988" s="404"/>
      <c r="T34988" s="404"/>
    </row>
    <row r="34989" spans="12:20" ht="16.8">
      <c r="L34989" s="404"/>
      <c r="M34989" s="404"/>
      <c r="N34989" s="404"/>
      <c r="O34989" s="404"/>
      <c r="P34989" s="404"/>
      <c r="Q34989" s="404"/>
      <c r="R34989" s="404"/>
      <c r="S34989" s="404"/>
      <c r="T34989" s="404"/>
    </row>
    <row r="34990" spans="12:20" ht="16.8">
      <c r="L34990" s="404"/>
      <c r="M34990" s="404"/>
      <c r="N34990" s="404"/>
      <c r="O34990" s="404"/>
      <c r="P34990" s="404"/>
      <c r="Q34990" s="404"/>
      <c r="R34990" s="404"/>
      <c r="S34990" s="404"/>
      <c r="T34990" s="404"/>
    </row>
    <row r="34991" spans="12:20" ht="16.8">
      <c r="L34991" s="404"/>
      <c r="M34991" s="404"/>
      <c r="N34991" s="404"/>
      <c r="O34991" s="404"/>
      <c r="P34991" s="404"/>
      <c r="Q34991" s="404"/>
      <c r="R34991" s="404"/>
      <c r="S34991" s="404"/>
      <c r="T34991" s="404"/>
    </row>
    <row r="34992" spans="12:20" ht="16.8">
      <c r="L34992" s="404"/>
      <c r="M34992" s="404"/>
      <c r="N34992" s="404"/>
      <c r="O34992" s="404"/>
      <c r="P34992" s="404"/>
      <c r="Q34992" s="404"/>
      <c r="R34992" s="404"/>
      <c r="S34992" s="404"/>
      <c r="T34992" s="404"/>
    </row>
    <row r="34993" spans="12:20" ht="16.8">
      <c r="L34993" s="404"/>
      <c r="M34993" s="404"/>
      <c r="N34993" s="404"/>
      <c r="O34993" s="404"/>
      <c r="P34993" s="404"/>
      <c r="Q34993" s="404"/>
      <c r="R34993" s="404"/>
      <c r="S34993" s="404"/>
      <c r="T34993" s="404"/>
    </row>
    <row r="34994" spans="12:20" ht="16.8">
      <c r="L34994" s="404"/>
      <c r="M34994" s="404"/>
      <c r="N34994" s="404"/>
      <c r="O34994" s="404"/>
      <c r="P34994" s="404"/>
      <c r="Q34994" s="404"/>
      <c r="R34994" s="404"/>
      <c r="S34994" s="404"/>
      <c r="T34994" s="404"/>
    </row>
    <row r="34995" spans="12:20" ht="16.8">
      <c r="L34995" s="404"/>
      <c r="M34995" s="404"/>
      <c r="N34995" s="404"/>
      <c r="O34995" s="404"/>
      <c r="P34995" s="404"/>
      <c r="Q34995" s="404"/>
      <c r="R34995" s="404"/>
      <c r="S34995" s="404"/>
      <c r="T34995" s="404"/>
    </row>
    <row r="34996" spans="12:20" ht="16.8">
      <c r="L34996" s="404"/>
      <c r="M34996" s="404"/>
      <c r="N34996" s="404"/>
      <c r="O34996" s="404"/>
      <c r="P34996" s="404"/>
      <c r="Q34996" s="404"/>
      <c r="R34996" s="404"/>
      <c r="S34996" s="404"/>
      <c r="T34996" s="404"/>
    </row>
    <row r="34997" spans="12:20" ht="16.8">
      <c r="L34997" s="404"/>
      <c r="M34997" s="404"/>
      <c r="N34997" s="404"/>
      <c r="O34997" s="404"/>
      <c r="P34997" s="404"/>
      <c r="Q34997" s="404"/>
      <c r="R34997" s="404"/>
      <c r="S34997" s="404"/>
      <c r="T34997" s="404"/>
    </row>
    <row r="34998" spans="12:20" ht="16.8">
      <c r="L34998" s="404"/>
      <c r="M34998" s="404"/>
      <c r="N34998" s="404"/>
      <c r="O34998" s="404"/>
      <c r="P34998" s="404"/>
      <c r="Q34998" s="404"/>
      <c r="R34998" s="404"/>
      <c r="S34998" s="404"/>
      <c r="T34998" s="404"/>
    </row>
    <row r="34999" spans="12:20" ht="16.8">
      <c r="L34999" s="404"/>
      <c r="M34999" s="404"/>
      <c r="N34999" s="404"/>
      <c r="O34999" s="404"/>
      <c r="P34999" s="404"/>
      <c r="Q34999" s="404"/>
      <c r="R34999" s="404"/>
      <c r="S34999" s="404"/>
      <c r="T34999" s="404"/>
    </row>
    <row r="35000" spans="12:20" ht="16.8">
      <c r="L35000" s="404"/>
      <c r="M35000" s="404"/>
      <c r="N35000" s="404"/>
      <c r="O35000" s="404"/>
      <c r="P35000" s="404"/>
      <c r="Q35000" s="404"/>
      <c r="R35000" s="404"/>
      <c r="S35000" s="404"/>
      <c r="T35000" s="404"/>
    </row>
    <row r="35001" spans="12:20" ht="16.8">
      <c r="L35001" s="404"/>
      <c r="M35001" s="404"/>
      <c r="N35001" s="404"/>
      <c r="O35001" s="404"/>
      <c r="P35001" s="404"/>
      <c r="Q35001" s="404"/>
      <c r="R35001" s="404"/>
      <c r="S35001" s="404"/>
      <c r="T35001" s="404"/>
    </row>
    <row r="35002" spans="12:20" ht="16.8">
      <c r="L35002" s="404"/>
      <c r="M35002" s="404"/>
      <c r="N35002" s="404"/>
      <c r="O35002" s="404"/>
      <c r="P35002" s="404"/>
      <c r="Q35002" s="404"/>
      <c r="R35002" s="404"/>
      <c r="S35002" s="404"/>
      <c r="T35002" s="404"/>
    </row>
    <row r="35003" spans="12:20" ht="16.8">
      <c r="L35003" s="404"/>
      <c r="M35003" s="404"/>
      <c r="N35003" s="404"/>
      <c r="O35003" s="404"/>
      <c r="P35003" s="404"/>
      <c r="Q35003" s="404"/>
      <c r="R35003" s="404"/>
      <c r="S35003" s="404"/>
      <c r="T35003" s="404"/>
    </row>
    <row r="35004" spans="12:20" ht="16.8">
      <c r="L35004" s="404"/>
      <c r="M35004" s="404"/>
      <c r="N35004" s="404"/>
      <c r="O35004" s="404"/>
      <c r="P35004" s="404"/>
      <c r="Q35004" s="404"/>
      <c r="R35004" s="404"/>
      <c r="S35004" s="404"/>
      <c r="T35004" s="404"/>
    </row>
    <row r="35005" spans="12:20" ht="16.8">
      <c r="L35005" s="404"/>
      <c r="M35005" s="404"/>
      <c r="N35005" s="404"/>
      <c r="O35005" s="404"/>
      <c r="P35005" s="404"/>
      <c r="Q35005" s="404"/>
      <c r="R35005" s="404"/>
      <c r="S35005" s="404"/>
      <c r="T35005" s="404"/>
    </row>
    <row r="35006" spans="12:20" ht="16.8">
      <c r="L35006" s="404"/>
      <c r="M35006" s="404"/>
      <c r="N35006" s="404"/>
      <c r="O35006" s="404"/>
      <c r="P35006" s="404"/>
      <c r="Q35006" s="404"/>
      <c r="R35006" s="404"/>
      <c r="S35006" s="404"/>
      <c r="T35006" s="404"/>
    </row>
    <row r="35007" spans="12:20" ht="16.8">
      <c r="L35007" s="404"/>
      <c r="M35007" s="404"/>
      <c r="N35007" s="404"/>
      <c r="O35007" s="404"/>
      <c r="P35007" s="404"/>
      <c r="Q35007" s="404"/>
      <c r="R35007" s="404"/>
      <c r="S35007" s="404"/>
      <c r="T35007" s="404"/>
    </row>
    <row r="35008" spans="12:20" ht="16.8">
      <c r="L35008" s="404"/>
      <c r="M35008" s="404"/>
      <c r="N35008" s="404"/>
      <c r="O35008" s="404"/>
      <c r="P35008" s="404"/>
      <c r="Q35008" s="404"/>
      <c r="R35008" s="404"/>
      <c r="S35008" s="404"/>
      <c r="T35008" s="404"/>
    </row>
    <row r="35009" spans="12:20" ht="16.8">
      <c r="L35009" s="404"/>
      <c r="M35009" s="404"/>
      <c r="N35009" s="404"/>
      <c r="O35009" s="404"/>
      <c r="P35009" s="404"/>
      <c r="Q35009" s="404"/>
      <c r="R35009" s="404"/>
      <c r="S35009" s="404"/>
      <c r="T35009" s="404"/>
    </row>
    <row r="35010" spans="12:20" ht="16.8">
      <c r="L35010" s="404"/>
      <c r="M35010" s="404"/>
      <c r="N35010" s="404"/>
      <c r="O35010" s="404"/>
      <c r="P35010" s="404"/>
      <c r="Q35010" s="404"/>
      <c r="R35010" s="404"/>
      <c r="S35010" s="404"/>
      <c r="T35010" s="404"/>
    </row>
    <row r="35011" spans="12:20" ht="16.8">
      <c r="L35011" s="404"/>
      <c r="M35011" s="404"/>
      <c r="N35011" s="404"/>
      <c r="O35011" s="404"/>
      <c r="P35011" s="404"/>
      <c r="Q35011" s="404"/>
      <c r="R35011" s="404"/>
      <c r="S35011" s="404"/>
      <c r="T35011" s="404"/>
    </row>
    <row r="35012" spans="12:20" ht="16.8">
      <c r="L35012" s="404"/>
      <c r="M35012" s="404"/>
      <c r="N35012" s="404"/>
      <c r="O35012" s="404"/>
      <c r="P35012" s="404"/>
      <c r="Q35012" s="404"/>
      <c r="R35012" s="404"/>
      <c r="S35012" s="404"/>
      <c r="T35012" s="404"/>
    </row>
    <row r="35013" spans="12:20" ht="16.8">
      <c r="L35013" s="404"/>
      <c r="M35013" s="404"/>
      <c r="N35013" s="404"/>
      <c r="O35013" s="404"/>
      <c r="P35013" s="404"/>
      <c r="Q35013" s="404"/>
      <c r="R35013" s="404"/>
      <c r="S35013" s="404"/>
      <c r="T35013" s="404"/>
    </row>
    <row r="35014" spans="12:20" ht="16.8">
      <c r="L35014" s="404"/>
      <c r="M35014" s="404"/>
      <c r="N35014" s="404"/>
      <c r="O35014" s="404"/>
      <c r="P35014" s="404"/>
      <c r="Q35014" s="404"/>
      <c r="R35014" s="404"/>
      <c r="S35014" s="404"/>
      <c r="T35014" s="404"/>
    </row>
    <row r="35015" spans="12:20" ht="16.8">
      <c r="L35015" s="404"/>
      <c r="M35015" s="404"/>
      <c r="N35015" s="404"/>
      <c r="O35015" s="404"/>
      <c r="P35015" s="404"/>
      <c r="Q35015" s="404"/>
      <c r="R35015" s="404"/>
      <c r="S35015" s="404"/>
      <c r="T35015" s="404"/>
    </row>
    <row r="35016" spans="12:20" ht="16.8">
      <c r="L35016" s="404"/>
      <c r="M35016" s="404"/>
      <c r="N35016" s="404"/>
      <c r="O35016" s="404"/>
      <c r="P35016" s="404"/>
      <c r="Q35016" s="404"/>
      <c r="R35016" s="404"/>
      <c r="S35016" s="404"/>
      <c r="T35016" s="404"/>
    </row>
    <row r="35017" spans="12:20" ht="16.8">
      <c r="L35017" s="404"/>
      <c r="M35017" s="404"/>
      <c r="N35017" s="404"/>
      <c r="O35017" s="404"/>
      <c r="P35017" s="404"/>
      <c r="Q35017" s="404"/>
      <c r="R35017" s="404"/>
      <c r="S35017" s="404"/>
      <c r="T35017" s="404"/>
    </row>
    <row r="35018" spans="12:20" ht="16.8">
      <c r="L35018" s="404"/>
      <c r="M35018" s="404"/>
      <c r="N35018" s="404"/>
      <c r="O35018" s="404"/>
      <c r="P35018" s="404"/>
      <c r="Q35018" s="404"/>
      <c r="R35018" s="404"/>
      <c r="S35018" s="404"/>
      <c r="T35018" s="404"/>
    </row>
    <row r="35019" spans="12:20" ht="16.8">
      <c r="L35019" s="404"/>
      <c r="M35019" s="404"/>
      <c r="N35019" s="404"/>
      <c r="O35019" s="404"/>
      <c r="P35019" s="404"/>
      <c r="Q35019" s="404"/>
      <c r="R35019" s="404"/>
      <c r="S35019" s="404"/>
      <c r="T35019" s="404"/>
    </row>
    <row r="35020" spans="12:20" ht="16.8">
      <c r="L35020" s="404"/>
      <c r="M35020" s="404"/>
      <c r="N35020" s="404"/>
      <c r="O35020" s="404"/>
      <c r="P35020" s="404"/>
      <c r="Q35020" s="404"/>
      <c r="R35020" s="404"/>
      <c r="S35020" s="404"/>
      <c r="T35020" s="404"/>
    </row>
    <row r="35021" spans="12:20" ht="16.8">
      <c r="L35021" s="404"/>
      <c r="M35021" s="404"/>
      <c r="N35021" s="404"/>
      <c r="O35021" s="404"/>
      <c r="P35021" s="404"/>
      <c r="Q35021" s="404"/>
      <c r="R35021" s="404"/>
      <c r="S35021" s="404"/>
      <c r="T35021" s="404"/>
    </row>
    <row r="35022" spans="12:20" ht="16.8">
      <c r="L35022" s="404"/>
      <c r="M35022" s="404"/>
      <c r="N35022" s="404"/>
      <c r="O35022" s="404"/>
      <c r="P35022" s="404"/>
      <c r="Q35022" s="404"/>
      <c r="R35022" s="404"/>
      <c r="S35022" s="404"/>
      <c r="T35022" s="404"/>
    </row>
    <row r="35023" spans="12:20" ht="16.8">
      <c r="L35023" s="404"/>
      <c r="M35023" s="404"/>
      <c r="N35023" s="404"/>
      <c r="O35023" s="404"/>
      <c r="P35023" s="404"/>
      <c r="Q35023" s="404"/>
      <c r="R35023" s="404"/>
      <c r="S35023" s="404"/>
      <c r="T35023" s="404"/>
    </row>
    <row r="35024" spans="12:20" ht="16.8">
      <c r="L35024" s="404"/>
      <c r="M35024" s="404"/>
      <c r="N35024" s="404"/>
      <c r="O35024" s="404"/>
      <c r="P35024" s="404"/>
      <c r="Q35024" s="404"/>
      <c r="R35024" s="404"/>
      <c r="S35024" s="404"/>
      <c r="T35024" s="404"/>
    </row>
    <row r="35025" spans="12:20" ht="16.8">
      <c r="L35025" s="404"/>
      <c r="M35025" s="404"/>
      <c r="N35025" s="404"/>
      <c r="O35025" s="404"/>
      <c r="P35025" s="404"/>
      <c r="Q35025" s="404"/>
      <c r="R35025" s="404"/>
      <c r="S35025" s="404"/>
      <c r="T35025" s="404"/>
    </row>
    <row r="35026" spans="12:20" ht="16.8">
      <c r="L35026" s="404"/>
      <c r="M35026" s="404"/>
      <c r="N35026" s="404"/>
      <c r="O35026" s="404"/>
      <c r="P35026" s="404"/>
      <c r="Q35026" s="404"/>
      <c r="R35026" s="404"/>
      <c r="S35026" s="404"/>
      <c r="T35026" s="404"/>
    </row>
    <row r="35027" spans="12:20" ht="16.8">
      <c r="L35027" s="404"/>
      <c r="M35027" s="404"/>
      <c r="N35027" s="404"/>
      <c r="O35027" s="404"/>
      <c r="P35027" s="404"/>
      <c r="Q35027" s="404"/>
      <c r="R35027" s="404"/>
      <c r="S35027" s="404"/>
      <c r="T35027" s="404"/>
    </row>
    <row r="35028" spans="12:20" ht="16.8">
      <c r="L35028" s="404"/>
      <c r="M35028" s="404"/>
      <c r="N35028" s="404"/>
      <c r="O35028" s="404"/>
      <c r="P35028" s="404"/>
      <c r="Q35028" s="404"/>
      <c r="R35028" s="404"/>
      <c r="S35028" s="404"/>
      <c r="T35028" s="404"/>
    </row>
    <row r="35029" spans="12:20" ht="16.8">
      <c r="L35029" s="404"/>
      <c r="M35029" s="404"/>
      <c r="N35029" s="404"/>
      <c r="O35029" s="404"/>
      <c r="P35029" s="404"/>
      <c r="Q35029" s="404"/>
      <c r="R35029" s="404"/>
      <c r="S35029" s="404"/>
      <c r="T35029" s="404"/>
    </row>
    <row r="35030" spans="12:20" ht="16.8">
      <c r="L35030" s="404"/>
      <c r="M35030" s="404"/>
      <c r="N35030" s="404"/>
      <c r="O35030" s="404"/>
      <c r="P35030" s="404"/>
      <c r="Q35030" s="404"/>
      <c r="R35030" s="404"/>
      <c r="S35030" s="404"/>
      <c r="T35030" s="404"/>
    </row>
    <row r="35031" spans="12:20" ht="16.8">
      <c r="L35031" s="404"/>
      <c r="M35031" s="404"/>
      <c r="N35031" s="404"/>
      <c r="O35031" s="404"/>
      <c r="P35031" s="404"/>
      <c r="Q35031" s="404"/>
      <c r="R35031" s="404"/>
      <c r="S35031" s="404"/>
      <c r="T35031" s="404"/>
    </row>
    <row r="35032" spans="12:20" ht="16.8">
      <c r="L35032" s="404"/>
      <c r="M35032" s="404"/>
      <c r="N35032" s="404"/>
      <c r="O35032" s="404"/>
      <c r="P35032" s="404"/>
      <c r="Q35032" s="404"/>
      <c r="R35032" s="404"/>
      <c r="S35032" s="404"/>
      <c r="T35032" s="404"/>
    </row>
    <row r="35033" spans="12:20" ht="16.8">
      <c r="L35033" s="404"/>
      <c r="M35033" s="404"/>
      <c r="N35033" s="404"/>
      <c r="O35033" s="404"/>
      <c r="P35033" s="404"/>
      <c r="Q35033" s="404"/>
      <c r="R35033" s="404"/>
      <c r="S35033" s="404"/>
      <c r="T35033" s="404"/>
    </row>
    <row r="35034" spans="12:20" ht="16.8">
      <c r="L35034" s="404"/>
      <c r="M35034" s="404"/>
      <c r="N35034" s="404"/>
      <c r="O35034" s="404"/>
      <c r="P35034" s="404"/>
      <c r="Q35034" s="404"/>
      <c r="R35034" s="404"/>
      <c r="S35034" s="404"/>
      <c r="T35034" s="404"/>
    </row>
    <row r="35035" spans="12:20" ht="16.8">
      <c r="L35035" s="404"/>
      <c r="M35035" s="404"/>
      <c r="N35035" s="404"/>
      <c r="O35035" s="404"/>
      <c r="P35035" s="404"/>
      <c r="Q35035" s="404"/>
      <c r="R35035" s="404"/>
      <c r="S35035" s="404"/>
      <c r="T35035" s="404"/>
    </row>
    <row r="35036" spans="12:20" ht="16.8">
      <c r="L35036" s="404"/>
      <c r="M35036" s="404"/>
      <c r="N35036" s="404"/>
      <c r="O35036" s="404"/>
      <c r="P35036" s="404"/>
      <c r="Q35036" s="404"/>
      <c r="R35036" s="404"/>
      <c r="S35036" s="404"/>
      <c r="T35036" s="404"/>
    </row>
    <row r="35037" spans="12:20" ht="16.8">
      <c r="L35037" s="404"/>
      <c r="M35037" s="404"/>
      <c r="N35037" s="404"/>
      <c r="O35037" s="404"/>
      <c r="P35037" s="404"/>
      <c r="Q35037" s="404"/>
      <c r="R35037" s="404"/>
      <c r="S35037" s="404"/>
      <c r="T35037" s="404"/>
    </row>
    <row r="35038" spans="12:20" ht="16.8">
      <c r="L35038" s="404"/>
      <c r="M35038" s="404"/>
      <c r="N35038" s="404"/>
      <c r="O35038" s="404"/>
      <c r="P35038" s="404"/>
      <c r="Q35038" s="404"/>
      <c r="R35038" s="404"/>
      <c r="S35038" s="404"/>
      <c r="T35038" s="404"/>
    </row>
    <row r="35039" spans="12:20" ht="16.8">
      <c r="L35039" s="404"/>
      <c r="M35039" s="404"/>
      <c r="N35039" s="404"/>
      <c r="O35039" s="404"/>
      <c r="P35039" s="404"/>
      <c r="Q35039" s="404"/>
      <c r="R35039" s="404"/>
      <c r="S35039" s="404"/>
      <c r="T35039" s="404"/>
    </row>
    <row r="35040" spans="12:20" ht="16.8">
      <c r="L35040" s="404"/>
      <c r="M35040" s="404"/>
      <c r="N35040" s="404"/>
      <c r="O35040" s="404"/>
      <c r="P35040" s="404"/>
      <c r="Q35040" s="404"/>
      <c r="R35040" s="404"/>
      <c r="S35040" s="404"/>
      <c r="T35040" s="404"/>
    </row>
    <row r="35041" spans="12:20" ht="16.8">
      <c r="L35041" s="404"/>
      <c r="M35041" s="404"/>
      <c r="N35041" s="404"/>
      <c r="O35041" s="404"/>
      <c r="P35041" s="404"/>
      <c r="Q35041" s="404"/>
      <c r="R35041" s="404"/>
      <c r="S35041" s="404"/>
      <c r="T35041" s="404"/>
    </row>
    <row r="35042" spans="12:20" ht="16.8">
      <c r="L35042" s="404"/>
      <c r="M35042" s="404"/>
      <c r="N35042" s="404"/>
      <c r="O35042" s="404"/>
      <c r="P35042" s="404"/>
      <c r="Q35042" s="404"/>
      <c r="R35042" s="404"/>
      <c r="S35042" s="404"/>
      <c r="T35042" s="404"/>
    </row>
    <row r="35043" spans="12:20" ht="16.8">
      <c r="L35043" s="404"/>
      <c r="M35043" s="404"/>
      <c r="N35043" s="404"/>
      <c r="O35043" s="404"/>
      <c r="P35043" s="404"/>
      <c r="Q35043" s="404"/>
      <c r="R35043" s="404"/>
      <c r="S35043" s="404"/>
      <c r="T35043" s="404"/>
    </row>
    <row r="35044" spans="12:20" ht="16.8">
      <c r="L35044" s="404"/>
      <c r="M35044" s="404"/>
      <c r="N35044" s="404"/>
      <c r="O35044" s="404"/>
      <c r="P35044" s="404"/>
      <c r="Q35044" s="404"/>
      <c r="R35044" s="404"/>
      <c r="S35044" s="404"/>
      <c r="T35044" s="404"/>
    </row>
    <row r="35045" spans="12:20" ht="16.8">
      <c r="L35045" s="404"/>
      <c r="M35045" s="404"/>
      <c r="N35045" s="404"/>
      <c r="O35045" s="404"/>
      <c r="P35045" s="404"/>
      <c r="Q35045" s="404"/>
      <c r="R35045" s="404"/>
      <c r="S35045" s="404"/>
      <c r="T35045" s="404"/>
    </row>
    <row r="35046" spans="12:20" ht="16.8">
      <c r="L35046" s="404"/>
      <c r="M35046" s="404"/>
      <c r="N35046" s="404"/>
      <c r="O35046" s="404"/>
      <c r="P35046" s="404"/>
      <c r="Q35046" s="404"/>
      <c r="R35046" s="404"/>
      <c r="S35046" s="404"/>
      <c r="T35046" s="404"/>
    </row>
    <row r="35047" spans="12:20" ht="16.8">
      <c r="L35047" s="404"/>
      <c r="M35047" s="404"/>
      <c r="N35047" s="404"/>
      <c r="O35047" s="404"/>
      <c r="P35047" s="404"/>
      <c r="Q35047" s="404"/>
      <c r="R35047" s="404"/>
      <c r="S35047" s="404"/>
      <c r="T35047" s="404"/>
    </row>
    <row r="35048" spans="12:20" ht="16.8">
      <c r="L35048" s="404"/>
      <c r="M35048" s="404"/>
      <c r="N35048" s="404"/>
      <c r="O35048" s="404"/>
      <c r="P35048" s="404"/>
      <c r="Q35048" s="404"/>
      <c r="R35048" s="404"/>
      <c r="S35048" s="404"/>
      <c r="T35048" s="404"/>
    </row>
    <row r="35049" spans="12:20" ht="16.8">
      <c r="L35049" s="404"/>
      <c r="M35049" s="404"/>
      <c r="N35049" s="404"/>
      <c r="O35049" s="404"/>
      <c r="P35049" s="404"/>
      <c r="Q35049" s="404"/>
      <c r="R35049" s="404"/>
      <c r="S35049" s="404"/>
      <c r="T35049" s="404"/>
    </row>
    <row r="35050" spans="12:20" ht="16.8">
      <c r="L35050" s="404"/>
      <c r="M35050" s="404"/>
      <c r="N35050" s="404"/>
      <c r="O35050" s="404"/>
      <c r="P35050" s="404"/>
      <c r="Q35050" s="404"/>
      <c r="R35050" s="404"/>
      <c r="S35050" s="404"/>
      <c r="T35050" s="404"/>
    </row>
    <row r="35051" spans="12:20" ht="16.8">
      <c r="L35051" s="404"/>
      <c r="M35051" s="404"/>
      <c r="N35051" s="404"/>
      <c r="O35051" s="404"/>
      <c r="P35051" s="404"/>
      <c r="Q35051" s="404"/>
      <c r="R35051" s="404"/>
      <c r="S35051" s="404"/>
      <c r="T35051" s="404"/>
    </row>
    <row r="35052" spans="12:20" ht="16.8">
      <c r="L35052" s="404"/>
      <c r="M35052" s="404"/>
      <c r="N35052" s="404"/>
      <c r="O35052" s="404"/>
      <c r="P35052" s="404"/>
      <c r="Q35052" s="404"/>
      <c r="R35052" s="404"/>
      <c r="S35052" s="404"/>
      <c r="T35052" s="404"/>
    </row>
    <row r="35053" spans="12:20" ht="16.8">
      <c r="L35053" s="404"/>
      <c r="M35053" s="404"/>
      <c r="N35053" s="404"/>
      <c r="O35053" s="404"/>
      <c r="P35053" s="404"/>
      <c r="Q35053" s="404"/>
      <c r="R35053" s="404"/>
      <c r="S35053" s="404"/>
      <c r="T35053" s="404"/>
    </row>
    <row r="35054" spans="12:20" ht="16.8">
      <c r="L35054" s="404"/>
      <c r="M35054" s="404"/>
      <c r="N35054" s="404"/>
      <c r="O35054" s="404"/>
      <c r="P35054" s="404"/>
      <c r="Q35054" s="404"/>
      <c r="R35054" s="404"/>
      <c r="S35054" s="404"/>
      <c r="T35054" s="404"/>
    </row>
    <row r="35055" spans="12:20" ht="16.8">
      <c r="L35055" s="404"/>
      <c r="M35055" s="404"/>
      <c r="N35055" s="404"/>
      <c r="O35055" s="404"/>
      <c r="P35055" s="404"/>
      <c r="Q35055" s="404"/>
      <c r="R35055" s="404"/>
      <c r="S35055" s="404"/>
      <c r="T35055" s="404"/>
    </row>
    <row r="35056" spans="12:20" ht="16.8">
      <c r="L35056" s="404"/>
      <c r="M35056" s="404"/>
      <c r="N35056" s="404"/>
      <c r="O35056" s="404"/>
      <c r="P35056" s="404"/>
      <c r="Q35056" s="404"/>
      <c r="R35056" s="404"/>
      <c r="S35056" s="404"/>
      <c r="T35056" s="404"/>
    </row>
    <row r="35057" spans="12:20" ht="16.8">
      <c r="L35057" s="404"/>
      <c r="M35057" s="404"/>
      <c r="N35057" s="404"/>
      <c r="O35057" s="404"/>
      <c r="P35057" s="404"/>
      <c r="Q35057" s="404"/>
      <c r="R35057" s="404"/>
      <c r="S35057" s="404"/>
      <c r="T35057" s="404"/>
    </row>
    <row r="35058" spans="12:20" ht="16.8">
      <c r="L35058" s="404"/>
      <c r="M35058" s="404"/>
      <c r="N35058" s="404"/>
      <c r="O35058" s="404"/>
      <c r="P35058" s="404"/>
      <c r="Q35058" s="404"/>
      <c r="R35058" s="404"/>
      <c r="S35058" s="404"/>
      <c r="T35058" s="404"/>
    </row>
    <row r="35059" spans="12:20" ht="16.8">
      <c r="L35059" s="404"/>
      <c r="M35059" s="404"/>
      <c r="N35059" s="404"/>
      <c r="O35059" s="404"/>
      <c r="P35059" s="404"/>
      <c r="Q35059" s="404"/>
      <c r="R35059" s="404"/>
      <c r="S35059" s="404"/>
      <c r="T35059" s="404"/>
    </row>
    <row r="35060" spans="12:20" ht="16.8">
      <c r="L35060" s="404"/>
      <c r="M35060" s="404"/>
      <c r="N35060" s="404"/>
      <c r="O35060" s="404"/>
      <c r="P35060" s="404"/>
      <c r="Q35060" s="404"/>
      <c r="R35060" s="404"/>
      <c r="S35060" s="404"/>
      <c r="T35060" s="404"/>
    </row>
    <row r="35061" spans="12:20" ht="16.8">
      <c r="L35061" s="404"/>
      <c r="M35061" s="404"/>
      <c r="N35061" s="404"/>
      <c r="O35061" s="404"/>
      <c r="P35061" s="404"/>
      <c r="Q35061" s="404"/>
      <c r="R35061" s="404"/>
      <c r="S35061" s="404"/>
      <c r="T35061" s="404"/>
    </row>
    <row r="35062" spans="12:20" ht="16.8">
      <c r="L35062" s="404"/>
      <c r="M35062" s="404"/>
      <c r="N35062" s="404"/>
      <c r="O35062" s="404"/>
      <c r="P35062" s="404"/>
      <c r="Q35062" s="404"/>
      <c r="R35062" s="404"/>
      <c r="S35062" s="404"/>
      <c r="T35062" s="404"/>
    </row>
    <row r="35063" spans="12:20" ht="16.8">
      <c r="L35063" s="404"/>
      <c r="M35063" s="404"/>
      <c r="N35063" s="404"/>
      <c r="O35063" s="404"/>
      <c r="P35063" s="404"/>
      <c r="Q35063" s="404"/>
      <c r="R35063" s="404"/>
      <c r="S35063" s="404"/>
      <c r="T35063" s="404"/>
    </row>
    <row r="35064" spans="12:20" ht="16.8">
      <c r="L35064" s="404"/>
      <c r="M35064" s="404"/>
      <c r="N35064" s="404"/>
      <c r="O35064" s="404"/>
      <c r="P35064" s="404"/>
      <c r="Q35064" s="404"/>
      <c r="R35064" s="404"/>
      <c r="S35064" s="404"/>
      <c r="T35064" s="404"/>
    </row>
    <row r="35065" spans="12:20" ht="16.8">
      <c r="L35065" s="404"/>
      <c r="M35065" s="404"/>
      <c r="N35065" s="404"/>
      <c r="O35065" s="404"/>
      <c r="P35065" s="404"/>
      <c r="Q35065" s="404"/>
      <c r="R35065" s="404"/>
      <c r="S35065" s="404"/>
      <c r="T35065" s="404"/>
    </row>
    <row r="35066" spans="12:20" ht="16.8">
      <c r="L35066" s="404"/>
      <c r="M35066" s="404"/>
      <c r="N35066" s="404"/>
      <c r="O35066" s="404"/>
      <c r="P35066" s="404"/>
      <c r="Q35066" s="404"/>
      <c r="R35066" s="404"/>
      <c r="S35066" s="404"/>
      <c r="T35066" s="404"/>
    </row>
    <row r="35067" spans="12:20" ht="16.8">
      <c r="L35067" s="404"/>
      <c r="M35067" s="404"/>
      <c r="N35067" s="404"/>
      <c r="O35067" s="404"/>
      <c r="P35067" s="404"/>
      <c r="Q35067" s="404"/>
      <c r="R35067" s="404"/>
      <c r="S35067" s="404"/>
      <c r="T35067" s="404"/>
    </row>
    <row r="35068" spans="12:20" ht="16.8">
      <c r="L35068" s="404"/>
      <c r="M35068" s="404"/>
      <c r="N35068" s="404"/>
      <c r="O35068" s="404"/>
      <c r="P35068" s="404"/>
      <c r="Q35068" s="404"/>
      <c r="R35068" s="404"/>
      <c r="S35068" s="404"/>
      <c r="T35068" s="404"/>
    </row>
    <row r="35069" spans="12:20" ht="16.8">
      <c r="L35069" s="404"/>
      <c r="M35069" s="404"/>
      <c r="N35069" s="404"/>
      <c r="O35069" s="404"/>
      <c r="P35069" s="404"/>
      <c r="Q35069" s="404"/>
      <c r="R35069" s="404"/>
      <c r="S35069" s="404"/>
      <c r="T35069" s="404"/>
    </row>
    <row r="35070" spans="12:20" ht="16.8">
      <c r="L35070" s="404"/>
      <c r="M35070" s="404"/>
      <c r="N35070" s="404"/>
      <c r="O35070" s="404"/>
      <c r="P35070" s="404"/>
      <c r="Q35070" s="404"/>
      <c r="R35070" s="404"/>
      <c r="S35070" s="404"/>
      <c r="T35070" s="404"/>
    </row>
    <row r="35071" spans="12:20" ht="16.8">
      <c r="L35071" s="404"/>
      <c r="M35071" s="404"/>
      <c r="N35071" s="404"/>
      <c r="O35071" s="404"/>
      <c r="P35071" s="404"/>
      <c r="Q35071" s="404"/>
      <c r="R35071" s="404"/>
      <c r="S35071" s="404"/>
      <c r="T35071" s="404"/>
    </row>
    <row r="35072" spans="12:20" ht="16.8">
      <c r="L35072" s="404"/>
      <c r="M35072" s="404"/>
      <c r="N35072" s="404"/>
      <c r="O35072" s="404"/>
      <c r="P35072" s="404"/>
      <c r="Q35072" s="404"/>
      <c r="R35072" s="404"/>
      <c r="S35072" s="404"/>
      <c r="T35072" s="404"/>
    </row>
    <row r="35073" spans="12:20" ht="16.8">
      <c r="L35073" s="404"/>
      <c r="M35073" s="404"/>
      <c r="N35073" s="404"/>
      <c r="O35073" s="404"/>
      <c r="P35073" s="404"/>
      <c r="Q35073" s="404"/>
      <c r="R35073" s="404"/>
      <c r="S35073" s="404"/>
      <c r="T35073" s="404"/>
    </row>
    <row r="35074" spans="12:20" ht="16.8">
      <c r="L35074" s="404"/>
      <c r="M35074" s="404"/>
      <c r="N35074" s="404"/>
      <c r="O35074" s="404"/>
      <c r="P35074" s="404"/>
      <c r="Q35074" s="404"/>
      <c r="R35074" s="404"/>
      <c r="S35074" s="404"/>
      <c r="T35074" s="404"/>
    </row>
    <row r="35075" spans="12:20" ht="16.8">
      <c r="L35075" s="404"/>
      <c r="M35075" s="404"/>
      <c r="N35075" s="404"/>
      <c r="O35075" s="404"/>
      <c r="P35075" s="404"/>
      <c r="Q35075" s="404"/>
      <c r="R35075" s="404"/>
      <c r="S35075" s="404"/>
      <c r="T35075" s="404"/>
    </row>
    <row r="35076" spans="12:20" ht="16.8">
      <c r="L35076" s="404"/>
      <c r="M35076" s="404"/>
      <c r="N35076" s="404"/>
      <c r="O35076" s="404"/>
      <c r="P35076" s="404"/>
      <c r="Q35076" s="404"/>
      <c r="R35076" s="404"/>
      <c r="S35076" s="404"/>
      <c r="T35076" s="404"/>
    </row>
    <row r="35077" spans="12:20" ht="16.8">
      <c r="L35077" s="404"/>
      <c r="M35077" s="404"/>
      <c r="N35077" s="404"/>
      <c r="O35077" s="404"/>
      <c r="P35077" s="404"/>
      <c r="Q35077" s="404"/>
      <c r="R35077" s="404"/>
      <c r="S35077" s="404"/>
      <c r="T35077" s="404"/>
    </row>
    <row r="35078" spans="12:20" ht="16.8">
      <c r="L35078" s="404"/>
      <c r="M35078" s="404"/>
      <c r="N35078" s="404"/>
      <c r="O35078" s="404"/>
      <c r="P35078" s="404"/>
      <c r="Q35078" s="404"/>
      <c r="R35078" s="404"/>
      <c r="S35078" s="404"/>
      <c r="T35078" s="404"/>
    </row>
    <row r="35079" spans="12:20" ht="16.8">
      <c r="L35079" s="404"/>
      <c r="M35079" s="404"/>
      <c r="N35079" s="404"/>
      <c r="O35079" s="404"/>
      <c r="P35079" s="404"/>
      <c r="Q35079" s="404"/>
      <c r="R35079" s="404"/>
      <c r="S35079" s="404"/>
      <c r="T35079" s="404"/>
    </row>
    <row r="35080" spans="12:20" ht="16.8">
      <c r="L35080" s="404"/>
      <c r="M35080" s="404"/>
      <c r="N35080" s="404"/>
      <c r="O35080" s="404"/>
      <c r="P35080" s="404"/>
      <c r="Q35080" s="404"/>
      <c r="R35080" s="404"/>
      <c r="S35080" s="404"/>
      <c r="T35080" s="404"/>
    </row>
    <row r="35081" spans="12:20" ht="16.8">
      <c r="L35081" s="404"/>
      <c r="M35081" s="404"/>
      <c r="N35081" s="404"/>
      <c r="O35081" s="404"/>
      <c r="P35081" s="404"/>
      <c r="Q35081" s="404"/>
      <c r="R35081" s="404"/>
      <c r="S35081" s="404"/>
      <c r="T35081" s="404"/>
    </row>
    <row r="35082" spans="12:20" ht="16.8">
      <c r="L35082" s="404"/>
      <c r="M35082" s="404"/>
      <c r="N35082" s="404"/>
      <c r="O35082" s="404"/>
      <c r="P35082" s="404"/>
      <c r="Q35082" s="404"/>
      <c r="R35082" s="404"/>
      <c r="S35082" s="404"/>
      <c r="T35082" s="404"/>
    </row>
    <row r="35083" spans="12:20" ht="16.8">
      <c r="L35083" s="404"/>
      <c r="M35083" s="404"/>
      <c r="N35083" s="404"/>
      <c r="O35083" s="404"/>
      <c r="P35083" s="404"/>
      <c r="Q35083" s="404"/>
      <c r="R35083" s="404"/>
      <c r="S35083" s="404"/>
      <c r="T35083" s="404"/>
    </row>
    <row r="35084" spans="12:20" ht="16.8">
      <c r="L35084" s="404"/>
      <c r="M35084" s="404"/>
      <c r="N35084" s="404"/>
      <c r="O35084" s="404"/>
      <c r="P35084" s="404"/>
      <c r="Q35084" s="404"/>
      <c r="R35084" s="404"/>
      <c r="S35084" s="404"/>
      <c r="T35084" s="404"/>
    </row>
    <row r="35085" spans="12:20" ht="16.8">
      <c r="L35085" s="404"/>
      <c r="M35085" s="404"/>
      <c r="N35085" s="404"/>
      <c r="O35085" s="404"/>
      <c r="P35085" s="404"/>
      <c r="Q35085" s="404"/>
      <c r="R35085" s="404"/>
      <c r="S35085" s="404"/>
      <c r="T35085" s="404"/>
    </row>
    <row r="35086" spans="12:20" ht="16.8">
      <c r="L35086" s="404"/>
      <c r="M35086" s="404"/>
      <c r="N35086" s="404"/>
      <c r="O35086" s="404"/>
      <c r="P35086" s="404"/>
      <c r="Q35086" s="404"/>
      <c r="R35086" s="404"/>
      <c r="S35086" s="404"/>
      <c r="T35086" s="404"/>
    </row>
    <row r="35087" spans="12:20" ht="16.8">
      <c r="L35087" s="404"/>
      <c r="M35087" s="404"/>
      <c r="N35087" s="404"/>
      <c r="O35087" s="404"/>
      <c r="P35087" s="404"/>
      <c r="Q35087" s="404"/>
      <c r="R35087" s="404"/>
      <c r="S35087" s="404"/>
      <c r="T35087" s="404"/>
    </row>
    <row r="35088" spans="12:20" ht="16.8">
      <c r="L35088" s="404"/>
      <c r="M35088" s="404"/>
      <c r="N35088" s="404"/>
      <c r="O35088" s="404"/>
      <c r="P35088" s="404"/>
      <c r="Q35088" s="404"/>
      <c r="R35088" s="404"/>
      <c r="S35088" s="404"/>
      <c r="T35088" s="404"/>
    </row>
    <row r="35089" spans="12:20" ht="16.8">
      <c r="L35089" s="404"/>
      <c r="M35089" s="404"/>
      <c r="N35089" s="404"/>
      <c r="O35089" s="404"/>
      <c r="P35089" s="404"/>
      <c r="Q35089" s="404"/>
      <c r="R35089" s="404"/>
      <c r="S35089" s="404"/>
      <c r="T35089" s="404"/>
    </row>
    <row r="35090" spans="12:20" ht="16.8">
      <c r="L35090" s="404"/>
      <c r="M35090" s="404"/>
      <c r="N35090" s="404"/>
      <c r="O35090" s="404"/>
      <c r="P35090" s="404"/>
      <c r="Q35090" s="404"/>
      <c r="R35090" s="404"/>
      <c r="S35090" s="404"/>
      <c r="T35090" s="404"/>
    </row>
    <row r="35091" spans="12:20" ht="16.8">
      <c r="L35091" s="404"/>
      <c r="M35091" s="404"/>
      <c r="N35091" s="404"/>
      <c r="O35091" s="404"/>
      <c r="P35091" s="404"/>
      <c r="Q35091" s="404"/>
      <c r="R35091" s="404"/>
      <c r="S35091" s="404"/>
      <c r="T35091" s="404"/>
    </row>
    <row r="35092" spans="12:20" ht="16.8">
      <c r="L35092" s="404"/>
      <c r="M35092" s="404"/>
      <c r="N35092" s="404"/>
      <c r="O35092" s="404"/>
      <c r="P35092" s="404"/>
      <c r="Q35092" s="404"/>
      <c r="R35092" s="404"/>
      <c r="S35092" s="404"/>
      <c r="T35092" s="404"/>
    </row>
    <row r="35093" spans="12:20" ht="16.8">
      <c r="L35093" s="404"/>
      <c r="M35093" s="404"/>
      <c r="N35093" s="404"/>
      <c r="O35093" s="404"/>
      <c r="P35093" s="404"/>
      <c r="Q35093" s="404"/>
      <c r="R35093" s="404"/>
      <c r="S35093" s="404"/>
      <c r="T35093" s="404"/>
    </row>
    <row r="35094" spans="12:20" ht="16.8">
      <c r="L35094" s="404"/>
      <c r="M35094" s="404"/>
      <c r="N35094" s="404"/>
      <c r="O35094" s="404"/>
      <c r="P35094" s="404"/>
      <c r="Q35094" s="404"/>
      <c r="R35094" s="404"/>
      <c r="S35094" s="404"/>
      <c r="T35094" s="404"/>
    </row>
    <row r="35095" spans="12:20" ht="16.8">
      <c r="L35095" s="404"/>
      <c r="M35095" s="404"/>
      <c r="N35095" s="404"/>
      <c r="O35095" s="404"/>
      <c r="P35095" s="404"/>
      <c r="Q35095" s="404"/>
      <c r="R35095" s="404"/>
      <c r="S35095" s="404"/>
      <c r="T35095" s="404"/>
    </row>
    <row r="35096" spans="12:20" ht="16.8">
      <c r="L35096" s="404"/>
      <c r="M35096" s="404"/>
      <c r="N35096" s="404"/>
      <c r="O35096" s="404"/>
      <c r="P35096" s="404"/>
      <c r="Q35096" s="404"/>
      <c r="R35096" s="404"/>
      <c r="S35096" s="404"/>
      <c r="T35096" s="404"/>
    </row>
    <row r="35097" spans="12:20" ht="16.8">
      <c r="L35097" s="404"/>
      <c r="M35097" s="404"/>
      <c r="N35097" s="404"/>
      <c r="O35097" s="404"/>
      <c r="P35097" s="404"/>
      <c r="Q35097" s="404"/>
      <c r="R35097" s="404"/>
      <c r="S35097" s="404"/>
      <c r="T35097" s="404"/>
    </row>
    <row r="35098" spans="12:20" ht="16.8">
      <c r="L35098" s="404"/>
      <c r="M35098" s="404"/>
      <c r="N35098" s="404"/>
      <c r="O35098" s="404"/>
      <c r="P35098" s="404"/>
      <c r="Q35098" s="404"/>
      <c r="R35098" s="404"/>
      <c r="S35098" s="404"/>
      <c r="T35098" s="404"/>
    </row>
    <row r="35099" spans="12:20" ht="16.8">
      <c r="L35099" s="404"/>
      <c r="M35099" s="404"/>
      <c r="N35099" s="404"/>
      <c r="O35099" s="404"/>
      <c r="P35099" s="404"/>
      <c r="Q35099" s="404"/>
      <c r="R35099" s="404"/>
      <c r="S35099" s="404"/>
      <c r="T35099" s="404"/>
    </row>
    <row r="35100" spans="12:20" ht="16.8">
      <c r="L35100" s="404"/>
      <c r="M35100" s="404"/>
      <c r="N35100" s="404"/>
      <c r="O35100" s="404"/>
      <c r="P35100" s="404"/>
      <c r="Q35100" s="404"/>
      <c r="R35100" s="404"/>
      <c r="S35100" s="404"/>
      <c r="T35100" s="404"/>
    </row>
    <row r="35101" spans="12:20" ht="16.8">
      <c r="L35101" s="404"/>
      <c r="M35101" s="404"/>
      <c r="N35101" s="404"/>
      <c r="O35101" s="404"/>
      <c r="P35101" s="404"/>
      <c r="Q35101" s="404"/>
      <c r="R35101" s="404"/>
      <c r="S35101" s="404"/>
      <c r="T35101" s="404"/>
    </row>
    <row r="35102" spans="12:20" ht="16.8">
      <c r="L35102" s="404"/>
      <c r="M35102" s="404"/>
      <c r="N35102" s="404"/>
      <c r="O35102" s="404"/>
      <c r="P35102" s="404"/>
      <c r="Q35102" s="404"/>
      <c r="R35102" s="404"/>
      <c r="S35102" s="404"/>
      <c r="T35102" s="404"/>
    </row>
    <row r="35103" spans="12:20" ht="16.8">
      <c r="L35103" s="404"/>
      <c r="M35103" s="404"/>
      <c r="N35103" s="404"/>
      <c r="O35103" s="404"/>
      <c r="P35103" s="404"/>
      <c r="Q35103" s="404"/>
      <c r="R35103" s="404"/>
      <c r="S35103" s="404"/>
      <c r="T35103" s="404"/>
    </row>
    <row r="35104" spans="12:20" ht="16.8">
      <c r="L35104" s="404"/>
      <c r="M35104" s="404"/>
      <c r="N35104" s="404"/>
      <c r="O35104" s="404"/>
      <c r="P35104" s="404"/>
      <c r="Q35104" s="404"/>
      <c r="R35104" s="404"/>
      <c r="S35104" s="404"/>
      <c r="T35104" s="404"/>
    </row>
    <row r="35105" spans="12:20" ht="16.8">
      <c r="L35105" s="404"/>
      <c r="M35105" s="404"/>
      <c r="N35105" s="404"/>
      <c r="O35105" s="404"/>
      <c r="P35105" s="404"/>
      <c r="Q35105" s="404"/>
      <c r="R35105" s="404"/>
      <c r="S35105" s="404"/>
      <c r="T35105" s="404"/>
    </row>
    <row r="35106" spans="12:20" ht="16.8">
      <c r="L35106" s="404"/>
      <c r="M35106" s="404"/>
      <c r="N35106" s="404"/>
      <c r="O35106" s="404"/>
      <c r="P35106" s="404"/>
      <c r="Q35106" s="404"/>
      <c r="R35106" s="404"/>
      <c r="S35106" s="404"/>
      <c r="T35106" s="404"/>
    </row>
    <row r="35107" spans="12:20" ht="16.8">
      <c r="L35107" s="404"/>
      <c r="M35107" s="404"/>
      <c r="N35107" s="404"/>
      <c r="O35107" s="404"/>
      <c r="P35107" s="404"/>
      <c r="Q35107" s="404"/>
      <c r="R35107" s="404"/>
      <c r="S35107" s="404"/>
      <c r="T35107" s="404"/>
    </row>
    <row r="35108" spans="12:20" ht="16.8">
      <c r="L35108" s="404"/>
      <c r="M35108" s="404"/>
      <c r="N35108" s="404"/>
      <c r="O35108" s="404"/>
      <c r="P35108" s="404"/>
      <c r="Q35108" s="404"/>
      <c r="R35108" s="404"/>
      <c r="S35108" s="404"/>
      <c r="T35108" s="404"/>
    </row>
    <row r="35109" spans="12:20" ht="16.8">
      <c r="L35109" s="404"/>
      <c r="M35109" s="404"/>
      <c r="N35109" s="404"/>
      <c r="O35109" s="404"/>
      <c r="P35109" s="404"/>
      <c r="Q35109" s="404"/>
      <c r="R35109" s="404"/>
      <c r="S35109" s="404"/>
      <c r="T35109" s="404"/>
    </row>
    <row r="35110" spans="12:20" ht="16.8">
      <c r="L35110" s="404"/>
      <c r="M35110" s="404"/>
      <c r="N35110" s="404"/>
      <c r="O35110" s="404"/>
      <c r="P35110" s="404"/>
      <c r="Q35110" s="404"/>
      <c r="R35110" s="404"/>
      <c r="S35110" s="404"/>
      <c r="T35110" s="404"/>
    </row>
    <row r="35111" spans="12:20" ht="16.8">
      <c r="L35111" s="404"/>
      <c r="M35111" s="404"/>
      <c r="N35111" s="404"/>
      <c r="O35111" s="404"/>
      <c r="P35111" s="404"/>
      <c r="Q35111" s="404"/>
      <c r="R35111" s="404"/>
      <c r="S35111" s="404"/>
      <c r="T35111" s="404"/>
    </row>
    <row r="35112" spans="12:20" ht="16.8">
      <c r="L35112" s="404"/>
      <c r="M35112" s="404"/>
      <c r="N35112" s="404"/>
      <c r="O35112" s="404"/>
      <c r="P35112" s="404"/>
      <c r="Q35112" s="404"/>
      <c r="R35112" s="404"/>
      <c r="S35112" s="404"/>
      <c r="T35112" s="404"/>
    </row>
    <row r="35113" spans="12:20" ht="16.8">
      <c r="L35113" s="404"/>
      <c r="M35113" s="404"/>
      <c r="N35113" s="404"/>
      <c r="O35113" s="404"/>
      <c r="P35113" s="404"/>
      <c r="Q35113" s="404"/>
      <c r="R35113" s="404"/>
      <c r="S35113" s="404"/>
      <c r="T35113" s="404"/>
    </row>
    <row r="35114" spans="12:20" ht="16.8">
      <c r="L35114" s="404"/>
      <c r="M35114" s="404"/>
      <c r="N35114" s="404"/>
      <c r="O35114" s="404"/>
      <c r="P35114" s="404"/>
      <c r="Q35114" s="404"/>
      <c r="R35114" s="404"/>
      <c r="S35114" s="404"/>
      <c r="T35114" s="404"/>
    </row>
    <row r="35115" spans="12:20" ht="16.8">
      <c r="L35115" s="404"/>
      <c r="M35115" s="404"/>
      <c r="N35115" s="404"/>
      <c r="O35115" s="404"/>
      <c r="P35115" s="404"/>
      <c r="Q35115" s="404"/>
      <c r="R35115" s="404"/>
      <c r="S35115" s="404"/>
      <c r="T35115" s="404"/>
    </row>
    <row r="35116" spans="12:20" ht="16.8">
      <c r="L35116" s="404"/>
      <c r="M35116" s="404"/>
      <c r="N35116" s="404"/>
      <c r="O35116" s="404"/>
      <c r="P35116" s="404"/>
      <c r="Q35116" s="404"/>
      <c r="R35116" s="404"/>
      <c r="S35116" s="404"/>
      <c r="T35116" s="404"/>
    </row>
    <row r="35117" spans="12:20" ht="16.8">
      <c r="L35117" s="404"/>
      <c r="M35117" s="404"/>
      <c r="N35117" s="404"/>
      <c r="O35117" s="404"/>
      <c r="P35117" s="404"/>
      <c r="Q35117" s="404"/>
      <c r="R35117" s="404"/>
      <c r="S35117" s="404"/>
      <c r="T35117" s="404"/>
    </row>
    <row r="35118" spans="12:20" ht="16.8">
      <c r="L35118" s="404"/>
      <c r="M35118" s="404"/>
      <c r="N35118" s="404"/>
      <c r="O35118" s="404"/>
      <c r="P35118" s="404"/>
      <c r="Q35118" s="404"/>
      <c r="R35118" s="404"/>
      <c r="S35118" s="404"/>
      <c r="T35118" s="404"/>
    </row>
    <row r="35119" spans="12:20" ht="16.8">
      <c r="L35119" s="404"/>
      <c r="M35119" s="404"/>
      <c r="N35119" s="404"/>
      <c r="O35119" s="404"/>
      <c r="P35119" s="404"/>
      <c r="Q35119" s="404"/>
      <c r="R35119" s="404"/>
      <c r="S35119" s="404"/>
      <c r="T35119" s="404"/>
    </row>
    <row r="35120" spans="12:20" ht="16.8">
      <c r="L35120" s="404"/>
      <c r="M35120" s="404"/>
      <c r="N35120" s="404"/>
      <c r="O35120" s="404"/>
      <c r="P35120" s="404"/>
      <c r="Q35120" s="404"/>
      <c r="R35120" s="404"/>
      <c r="S35120" s="404"/>
      <c r="T35120" s="404"/>
    </row>
    <row r="35121" spans="12:20" ht="16.8">
      <c r="L35121" s="404"/>
      <c r="M35121" s="404"/>
      <c r="N35121" s="404"/>
      <c r="O35121" s="404"/>
      <c r="P35121" s="404"/>
      <c r="Q35121" s="404"/>
      <c r="R35121" s="404"/>
      <c r="S35121" s="404"/>
      <c r="T35121" s="404"/>
    </row>
    <row r="35122" spans="12:20" ht="16.8">
      <c r="L35122" s="404"/>
      <c r="M35122" s="404"/>
      <c r="N35122" s="404"/>
      <c r="O35122" s="404"/>
      <c r="P35122" s="404"/>
      <c r="Q35122" s="404"/>
      <c r="R35122" s="404"/>
      <c r="S35122" s="404"/>
      <c r="T35122" s="404"/>
    </row>
    <row r="35123" spans="12:20" ht="16.8">
      <c r="L35123" s="404"/>
      <c r="M35123" s="404"/>
      <c r="N35123" s="404"/>
      <c r="O35123" s="404"/>
      <c r="P35123" s="404"/>
      <c r="Q35123" s="404"/>
      <c r="R35123" s="404"/>
      <c r="S35123" s="404"/>
      <c r="T35123" s="404"/>
    </row>
    <row r="35124" spans="12:20" ht="16.8">
      <c r="L35124" s="404"/>
      <c r="M35124" s="404"/>
      <c r="N35124" s="404"/>
      <c r="O35124" s="404"/>
      <c r="P35124" s="404"/>
      <c r="Q35124" s="404"/>
      <c r="R35124" s="404"/>
      <c r="S35124" s="404"/>
      <c r="T35124" s="404"/>
    </row>
    <row r="35125" spans="12:20" ht="16.8">
      <c r="L35125" s="404"/>
      <c r="M35125" s="404"/>
      <c r="N35125" s="404"/>
      <c r="O35125" s="404"/>
      <c r="P35125" s="404"/>
      <c r="Q35125" s="404"/>
      <c r="R35125" s="404"/>
      <c r="S35125" s="404"/>
      <c r="T35125" s="404"/>
    </row>
    <row r="35126" spans="12:20" ht="16.8">
      <c r="L35126" s="404"/>
      <c r="M35126" s="404"/>
      <c r="N35126" s="404"/>
      <c r="O35126" s="404"/>
      <c r="P35126" s="404"/>
      <c r="Q35126" s="404"/>
      <c r="R35126" s="404"/>
      <c r="S35126" s="404"/>
      <c r="T35126" s="404"/>
    </row>
    <row r="35127" spans="12:20" ht="16.8">
      <c r="L35127" s="404"/>
      <c r="M35127" s="404"/>
      <c r="N35127" s="404"/>
      <c r="O35127" s="404"/>
      <c r="P35127" s="404"/>
      <c r="Q35127" s="404"/>
      <c r="R35127" s="404"/>
      <c r="S35127" s="404"/>
      <c r="T35127" s="404"/>
    </row>
    <row r="35128" spans="12:20" ht="16.8">
      <c r="L35128" s="404"/>
      <c r="M35128" s="404"/>
      <c r="N35128" s="404"/>
      <c r="O35128" s="404"/>
      <c r="P35128" s="404"/>
      <c r="Q35128" s="404"/>
      <c r="R35128" s="404"/>
      <c r="S35128" s="404"/>
      <c r="T35128" s="404"/>
    </row>
    <row r="35129" spans="12:20" ht="16.8">
      <c r="L35129" s="404"/>
      <c r="M35129" s="404"/>
      <c r="N35129" s="404"/>
      <c r="O35129" s="404"/>
      <c r="P35129" s="404"/>
      <c r="Q35129" s="404"/>
      <c r="R35129" s="404"/>
      <c r="S35129" s="404"/>
      <c r="T35129" s="404"/>
    </row>
    <row r="35130" spans="12:20" ht="16.8">
      <c r="L35130" s="404"/>
      <c r="M35130" s="404"/>
      <c r="N35130" s="404"/>
      <c r="O35130" s="404"/>
      <c r="P35130" s="404"/>
      <c r="Q35130" s="404"/>
      <c r="R35130" s="404"/>
      <c r="S35130" s="404"/>
      <c r="T35130" s="404"/>
    </row>
    <row r="35131" spans="12:20" ht="16.8">
      <c r="L35131" s="404"/>
      <c r="M35131" s="404"/>
      <c r="N35131" s="404"/>
      <c r="O35131" s="404"/>
      <c r="P35131" s="404"/>
      <c r="Q35131" s="404"/>
      <c r="R35131" s="404"/>
      <c r="S35131" s="404"/>
      <c r="T35131" s="404"/>
    </row>
    <row r="35132" spans="12:20" ht="16.8">
      <c r="L35132" s="404"/>
      <c r="M35132" s="404"/>
      <c r="N35132" s="404"/>
      <c r="O35132" s="404"/>
      <c r="P35132" s="404"/>
      <c r="Q35132" s="404"/>
      <c r="R35132" s="404"/>
      <c r="S35132" s="404"/>
      <c r="T35132" s="404"/>
    </row>
    <row r="35133" spans="12:20" ht="16.8">
      <c r="L35133" s="404"/>
      <c r="M35133" s="404"/>
      <c r="N35133" s="404"/>
      <c r="O35133" s="404"/>
      <c r="P35133" s="404"/>
      <c r="Q35133" s="404"/>
      <c r="R35133" s="404"/>
      <c r="S35133" s="404"/>
      <c r="T35133" s="404"/>
    </row>
    <row r="35134" spans="12:20" ht="16.8">
      <c r="L35134" s="404"/>
      <c r="M35134" s="404"/>
      <c r="N35134" s="404"/>
      <c r="O35134" s="404"/>
      <c r="P35134" s="404"/>
      <c r="Q35134" s="404"/>
      <c r="R35134" s="404"/>
      <c r="S35134" s="404"/>
      <c r="T35134" s="404"/>
    </row>
    <row r="35135" spans="12:20" ht="16.8">
      <c r="L35135" s="404"/>
      <c r="M35135" s="404"/>
      <c r="N35135" s="404"/>
      <c r="O35135" s="404"/>
      <c r="P35135" s="404"/>
      <c r="Q35135" s="404"/>
      <c r="R35135" s="404"/>
      <c r="S35135" s="404"/>
      <c r="T35135" s="404"/>
    </row>
    <row r="35136" spans="12:20" ht="16.8">
      <c r="L35136" s="404"/>
      <c r="M35136" s="404"/>
      <c r="N35136" s="404"/>
      <c r="O35136" s="404"/>
      <c r="P35136" s="404"/>
      <c r="Q35136" s="404"/>
      <c r="R35136" s="404"/>
      <c r="S35136" s="404"/>
      <c r="T35136" s="404"/>
    </row>
    <row r="35137" spans="12:20" ht="16.8">
      <c r="L35137" s="404"/>
      <c r="M35137" s="404"/>
      <c r="N35137" s="404"/>
      <c r="O35137" s="404"/>
      <c r="P35137" s="404"/>
      <c r="Q35137" s="404"/>
      <c r="R35137" s="404"/>
      <c r="S35137" s="404"/>
      <c r="T35137" s="404"/>
    </row>
    <row r="35138" spans="12:20" ht="16.8">
      <c r="L35138" s="404"/>
      <c r="M35138" s="404"/>
      <c r="N35138" s="404"/>
      <c r="O35138" s="404"/>
      <c r="P35138" s="404"/>
      <c r="Q35138" s="404"/>
      <c r="R35138" s="404"/>
      <c r="S35138" s="404"/>
      <c r="T35138" s="404"/>
    </row>
    <row r="35139" spans="12:20" ht="16.8">
      <c r="L35139" s="404"/>
      <c r="M35139" s="404"/>
      <c r="N35139" s="404"/>
      <c r="O35139" s="404"/>
      <c r="P35139" s="404"/>
      <c r="Q35139" s="404"/>
      <c r="R35139" s="404"/>
      <c r="S35139" s="404"/>
      <c r="T35139" s="404"/>
    </row>
    <row r="35140" spans="12:20" ht="16.8">
      <c r="L35140" s="404"/>
      <c r="M35140" s="404"/>
      <c r="N35140" s="404"/>
      <c r="O35140" s="404"/>
      <c r="P35140" s="404"/>
      <c r="Q35140" s="404"/>
      <c r="R35140" s="404"/>
      <c r="S35140" s="404"/>
      <c r="T35140" s="404"/>
    </row>
    <row r="35141" spans="12:20" ht="16.8">
      <c r="L35141" s="404"/>
      <c r="M35141" s="404"/>
      <c r="N35141" s="404"/>
      <c r="O35141" s="404"/>
      <c r="P35141" s="404"/>
      <c r="Q35141" s="404"/>
      <c r="R35141" s="404"/>
      <c r="S35141" s="404"/>
      <c r="T35141" s="404"/>
    </row>
    <row r="35142" spans="12:20" ht="16.8">
      <c r="L35142" s="404"/>
      <c r="M35142" s="404"/>
      <c r="N35142" s="404"/>
      <c r="O35142" s="404"/>
      <c r="P35142" s="404"/>
      <c r="Q35142" s="404"/>
      <c r="R35142" s="404"/>
      <c r="S35142" s="404"/>
      <c r="T35142" s="404"/>
    </row>
    <row r="35143" spans="12:20" ht="16.8">
      <c r="L35143" s="404"/>
      <c r="M35143" s="404"/>
      <c r="N35143" s="404"/>
      <c r="O35143" s="404"/>
      <c r="P35143" s="404"/>
      <c r="Q35143" s="404"/>
      <c r="R35143" s="404"/>
      <c r="S35143" s="404"/>
      <c r="T35143" s="404"/>
    </row>
    <row r="35144" spans="12:20" ht="16.8">
      <c r="L35144" s="404"/>
      <c r="M35144" s="404"/>
      <c r="N35144" s="404"/>
      <c r="O35144" s="404"/>
      <c r="P35144" s="404"/>
      <c r="Q35144" s="404"/>
      <c r="R35144" s="404"/>
      <c r="S35144" s="404"/>
      <c r="T35144" s="404"/>
    </row>
    <row r="35145" spans="12:20" ht="16.8">
      <c r="L35145" s="404"/>
      <c r="M35145" s="404"/>
      <c r="N35145" s="404"/>
      <c r="O35145" s="404"/>
      <c r="P35145" s="404"/>
      <c r="Q35145" s="404"/>
      <c r="R35145" s="404"/>
      <c r="S35145" s="404"/>
      <c r="T35145" s="404"/>
    </row>
    <row r="35146" spans="12:20" ht="16.8">
      <c r="L35146" s="404"/>
      <c r="M35146" s="404"/>
      <c r="N35146" s="404"/>
      <c r="O35146" s="404"/>
      <c r="P35146" s="404"/>
      <c r="Q35146" s="404"/>
      <c r="R35146" s="404"/>
      <c r="S35146" s="404"/>
      <c r="T35146" s="404"/>
    </row>
    <row r="35147" spans="12:20" ht="16.8">
      <c r="L35147" s="404"/>
      <c r="M35147" s="404"/>
      <c r="N35147" s="404"/>
      <c r="O35147" s="404"/>
      <c r="P35147" s="404"/>
      <c r="Q35147" s="404"/>
      <c r="R35147" s="404"/>
      <c r="S35147" s="404"/>
      <c r="T35147" s="404"/>
    </row>
    <row r="35148" spans="12:20" ht="16.8">
      <c r="L35148" s="404"/>
      <c r="M35148" s="404"/>
      <c r="N35148" s="404"/>
      <c r="O35148" s="404"/>
      <c r="P35148" s="404"/>
      <c r="Q35148" s="404"/>
      <c r="R35148" s="404"/>
      <c r="S35148" s="404"/>
      <c r="T35148" s="404"/>
    </row>
    <row r="35149" spans="12:20" ht="16.8">
      <c r="L35149" s="404"/>
      <c r="M35149" s="404"/>
      <c r="N35149" s="404"/>
      <c r="O35149" s="404"/>
      <c r="P35149" s="404"/>
      <c r="Q35149" s="404"/>
      <c r="R35149" s="404"/>
      <c r="S35149" s="404"/>
      <c r="T35149" s="404"/>
    </row>
    <row r="35150" spans="12:20" ht="16.8">
      <c r="L35150" s="404"/>
      <c r="M35150" s="404"/>
      <c r="N35150" s="404"/>
      <c r="O35150" s="404"/>
      <c r="P35150" s="404"/>
      <c r="Q35150" s="404"/>
      <c r="R35150" s="404"/>
      <c r="S35150" s="404"/>
      <c r="T35150" s="404"/>
    </row>
    <row r="35151" spans="12:20" ht="16.8">
      <c r="L35151" s="404"/>
      <c r="M35151" s="404"/>
      <c r="N35151" s="404"/>
      <c r="O35151" s="404"/>
      <c r="P35151" s="404"/>
      <c r="Q35151" s="404"/>
      <c r="R35151" s="404"/>
      <c r="S35151" s="404"/>
      <c r="T35151" s="404"/>
    </row>
    <row r="35152" spans="12:20" ht="16.8">
      <c r="L35152" s="404"/>
      <c r="M35152" s="404"/>
      <c r="N35152" s="404"/>
      <c r="O35152" s="404"/>
      <c r="P35152" s="404"/>
      <c r="Q35152" s="404"/>
      <c r="R35152" s="404"/>
      <c r="S35152" s="404"/>
      <c r="T35152" s="404"/>
    </row>
    <row r="35153" spans="12:20" ht="16.8">
      <c r="L35153" s="404"/>
      <c r="M35153" s="404"/>
      <c r="N35153" s="404"/>
      <c r="O35153" s="404"/>
      <c r="P35153" s="404"/>
      <c r="Q35153" s="404"/>
      <c r="R35153" s="404"/>
      <c r="S35153" s="404"/>
      <c r="T35153" s="404"/>
    </row>
    <row r="35154" spans="12:20" ht="16.8">
      <c r="L35154" s="404"/>
      <c r="M35154" s="404"/>
      <c r="N35154" s="404"/>
      <c r="O35154" s="404"/>
      <c r="P35154" s="404"/>
      <c r="Q35154" s="404"/>
      <c r="R35154" s="404"/>
      <c r="S35154" s="404"/>
      <c r="T35154" s="404"/>
    </row>
    <row r="35155" spans="12:20" ht="16.8">
      <c r="L35155" s="404"/>
      <c r="M35155" s="404"/>
      <c r="N35155" s="404"/>
      <c r="O35155" s="404"/>
      <c r="P35155" s="404"/>
      <c r="Q35155" s="404"/>
      <c r="R35155" s="404"/>
      <c r="S35155" s="404"/>
      <c r="T35155" s="404"/>
    </row>
    <row r="35156" spans="12:20" ht="16.8">
      <c r="L35156" s="404"/>
      <c r="M35156" s="404"/>
      <c r="N35156" s="404"/>
      <c r="O35156" s="404"/>
      <c r="P35156" s="404"/>
      <c r="Q35156" s="404"/>
      <c r="R35156" s="404"/>
      <c r="S35156" s="404"/>
      <c r="T35156" s="404"/>
    </row>
    <row r="35157" spans="12:20" ht="16.8">
      <c r="L35157" s="404"/>
      <c r="M35157" s="404"/>
      <c r="N35157" s="404"/>
      <c r="O35157" s="404"/>
      <c r="P35157" s="404"/>
      <c r="Q35157" s="404"/>
      <c r="R35157" s="404"/>
      <c r="S35157" s="404"/>
      <c r="T35157" s="404"/>
    </row>
    <row r="35158" spans="12:20" ht="16.8">
      <c r="L35158" s="404"/>
      <c r="M35158" s="404"/>
      <c r="N35158" s="404"/>
      <c r="O35158" s="404"/>
      <c r="P35158" s="404"/>
      <c r="Q35158" s="404"/>
      <c r="R35158" s="404"/>
      <c r="S35158" s="404"/>
      <c r="T35158" s="404"/>
    </row>
    <row r="35159" spans="12:20" ht="16.8">
      <c r="L35159" s="404"/>
      <c r="M35159" s="404"/>
      <c r="N35159" s="404"/>
      <c r="O35159" s="404"/>
      <c r="P35159" s="404"/>
      <c r="Q35159" s="404"/>
      <c r="R35159" s="404"/>
      <c r="S35159" s="404"/>
      <c r="T35159" s="404"/>
    </row>
    <row r="35160" spans="12:20" ht="16.8">
      <c r="L35160" s="404"/>
      <c r="M35160" s="404"/>
      <c r="N35160" s="404"/>
      <c r="O35160" s="404"/>
      <c r="P35160" s="404"/>
      <c r="Q35160" s="404"/>
      <c r="R35160" s="404"/>
      <c r="S35160" s="404"/>
      <c r="T35160" s="404"/>
    </row>
    <row r="35161" spans="12:20" ht="16.8">
      <c r="L35161" s="404"/>
      <c r="M35161" s="404"/>
      <c r="N35161" s="404"/>
      <c r="O35161" s="404"/>
      <c r="P35161" s="404"/>
      <c r="Q35161" s="404"/>
      <c r="R35161" s="404"/>
      <c r="S35161" s="404"/>
      <c r="T35161" s="404"/>
    </row>
    <row r="35162" spans="12:20" ht="16.8">
      <c r="L35162" s="404"/>
      <c r="M35162" s="404"/>
      <c r="N35162" s="404"/>
      <c r="O35162" s="404"/>
      <c r="P35162" s="404"/>
      <c r="Q35162" s="404"/>
      <c r="R35162" s="404"/>
      <c r="S35162" s="404"/>
      <c r="T35162" s="404"/>
    </row>
    <row r="35163" spans="12:20" ht="16.8">
      <c r="L35163" s="404"/>
      <c r="M35163" s="404"/>
      <c r="N35163" s="404"/>
      <c r="O35163" s="404"/>
      <c r="P35163" s="404"/>
      <c r="Q35163" s="404"/>
      <c r="R35163" s="404"/>
      <c r="S35163" s="404"/>
      <c r="T35163" s="404"/>
    </row>
    <row r="35164" spans="12:20" ht="16.8">
      <c r="L35164" s="404"/>
      <c r="M35164" s="404"/>
      <c r="N35164" s="404"/>
      <c r="O35164" s="404"/>
      <c r="P35164" s="404"/>
      <c r="Q35164" s="404"/>
      <c r="R35164" s="404"/>
      <c r="S35164" s="404"/>
      <c r="T35164" s="404"/>
    </row>
    <row r="35165" spans="12:20" ht="16.8">
      <c r="L35165" s="404"/>
      <c r="M35165" s="404"/>
      <c r="N35165" s="404"/>
      <c r="O35165" s="404"/>
      <c r="P35165" s="404"/>
      <c r="Q35165" s="404"/>
      <c r="R35165" s="404"/>
      <c r="S35165" s="404"/>
      <c r="T35165" s="404"/>
    </row>
    <row r="35166" spans="12:20" ht="16.8">
      <c r="L35166" s="404"/>
      <c r="M35166" s="404"/>
      <c r="N35166" s="404"/>
      <c r="O35166" s="404"/>
      <c r="P35166" s="404"/>
      <c r="Q35166" s="404"/>
      <c r="R35166" s="404"/>
      <c r="S35166" s="404"/>
      <c r="T35166" s="404"/>
    </row>
    <row r="35167" spans="12:20" ht="16.8">
      <c r="L35167" s="404"/>
      <c r="M35167" s="404"/>
      <c r="N35167" s="404"/>
      <c r="O35167" s="404"/>
      <c r="P35167" s="404"/>
      <c r="Q35167" s="404"/>
      <c r="R35167" s="404"/>
      <c r="S35167" s="404"/>
      <c r="T35167" s="404"/>
    </row>
    <row r="35168" spans="12:20" ht="16.8">
      <c r="L35168" s="404"/>
      <c r="M35168" s="404"/>
      <c r="N35168" s="404"/>
      <c r="O35168" s="404"/>
      <c r="P35168" s="404"/>
      <c r="Q35168" s="404"/>
      <c r="R35168" s="404"/>
      <c r="S35168" s="404"/>
      <c r="T35168" s="404"/>
    </row>
    <row r="35169" spans="12:20" ht="16.8">
      <c r="L35169" s="404"/>
      <c r="M35169" s="404"/>
      <c r="N35169" s="404"/>
      <c r="O35169" s="404"/>
      <c r="P35169" s="404"/>
      <c r="Q35169" s="404"/>
      <c r="R35169" s="404"/>
      <c r="S35169" s="404"/>
      <c r="T35169" s="404"/>
    </row>
    <row r="35170" spans="12:20" ht="16.8">
      <c r="L35170" s="404"/>
      <c r="M35170" s="404"/>
      <c r="N35170" s="404"/>
      <c r="O35170" s="404"/>
      <c r="P35170" s="404"/>
      <c r="Q35170" s="404"/>
      <c r="R35170" s="404"/>
      <c r="S35170" s="404"/>
      <c r="T35170" s="404"/>
    </row>
    <row r="35171" spans="12:20" ht="16.8">
      <c r="L35171" s="404"/>
      <c r="M35171" s="404"/>
      <c r="N35171" s="404"/>
      <c r="O35171" s="404"/>
      <c r="P35171" s="404"/>
      <c r="Q35171" s="404"/>
      <c r="R35171" s="404"/>
      <c r="S35171" s="404"/>
      <c r="T35171" s="404"/>
    </row>
    <row r="35172" spans="12:20" ht="16.8">
      <c r="L35172" s="404"/>
      <c r="M35172" s="404"/>
      <c r="N35172" s="404"/>
      <c r="O35172" s="404"/>
      <c r="P35172" s="404"/>
      <c r="Q35172" s="404"/>
      <c r="R35172" s="404"/>
      <c r="S35172" s="404"/>
      <c r="T35172" s="404"/>
    </row>
    <row r="35173" spans="12:20" ht="16.8">
      <c r="L35173" s="404"/>
      <c r="M35173" s="404"/>
      <c r="N35173" s="404"/>
      <c r="O35173" s="404"/>
      <c r="P35173" s="404"/>
      <c r="Q35173" s="404"/>
      <c r="R35173" s="404"/>
      <c r="S35173" s="404"/>
      <c r="T35173" s="404"/>
    </row>
    <row r="35174" spans="12:20" ht="16.8">
      <c r="L35174" s="404"/>
      <c r="M35174" s="404"/>
      <c r="N35174" s="404"/>
      <c r="O35174" s="404"/>
      <c r="P35174" s="404"/>
      <c r="Q35174" s="404"/>
      <c r="R35174" s="404"/>
      <c r="S35174" s="404"/>
      <c r="T35174" s="404"/>
    </row>
    <row r="35175" spans="12:20" ht="16.8">
      <c r="L35175" s="404"/>
      <c r="M35175" s="404"/>
      <c r="N35175" s="404"/>
      <c r="O35175" s="404"/>
      <c r="P35175" s="404"/>
      <c r="Q35175" s="404"/>
      <c r="R35175" s="404"/>
      <c r="S35175" s="404"/>
      <c r="T35175" s="404"/>
    </row>
    <row r="35176" spans="12:20" ht="16.8">
      <c r="L35176" s="404"/>
      <c r="M35176" s="404"/>
      <c r="N35176" s="404"/>
      <c r="O35176" s="404"/>
      <c r="P35176" s="404"/>
      <c r="Q35176" s="404"/>
      <c r="R35176" s="404"/>
      <c r="S35176" s="404"/>
      <c r="T35176" s="404"/>
    </row>
    <row r="35177" spans="12:20" ht="16.8">
      <c r="L35177" s="404"/>
      <c r="M35177" s="404"/>
      <c r="N35177" s="404"/>
      <c r="O35177" s="404"/>
      <c r="P35177" s="404"/>
      <c r="Q35177" s="404"/>
      <c r="R35177" s="404"/>
      <c r="S35177" s="404"/>
      <c r="T35177" s="404"/>
    </row>
    <row r="35178" spans="12:20" ht="16.8">
      <c r="L35178" s="404"/>
      <c r="M35178" s="404"/>
      <c r="N35178" s="404"/>
      <c r="O35178" s="404"/>
      <c r="P35178" s="404"/>
      <c r="Q35178" s="404"/>
      <c r="R35178" s="404"/>
      <c r="S35178" s="404"/>
      <c r="T35178" s="404"/>
    </row>
    <row r="35179" spans="12:20" ht="16.8">
      <c r="L35179" s="404"/>
      <c r="M35179" s="404"/>
      <c r="N35179" s="404"/>
      <c r="O35179" s="404"/>
      <c r="P35179" s="404"/>
      <c r="Q35179" s="404"/>
      <c r="R35179" s="404"/>
      <c r="S35179" s="404"/>
      <c r="T35179" s="404"/>
    </row>
    <row r="35180" spans="12:20" ht="16.8">
      <c r="L35180" s="404"/>
      <c r="M35180" s="404"/>
      <c r="N35180" s="404"/>
      <c r="O35180" s="404"/>
      <c r="P35180" s="404"/>
      <c r="Q35180" s="404"/>
      <c r="R35180" s="404"/>
      <c r="S35180" s="404"/>
      <c r="T35180" s="404"/>
    </row>
    <row r="35181" spans="12:20" ht="16.8">
      <c r="L35181" s="404"/>
      <c r="M35181" s="404"/>
      <c r="N35181" s="404"/>
      <c r="O35181" s="404"/>
      <c r="P35181" s="404"/>
      <c r="Q35181" s="404"/>
      <c r="R35181" s="404"/>
      <c r="S35181" s="404"/>
      <c r="T35181" s="404"/>
    </row>
    <row r="35182" spans="12:20" ht="16.8">
      <c r="L35182" s="404"/>
      <c r="M35182" s="404"/>
      <c r="N35182" s="404"/>
      <c r="O35182" s="404"/>
      <c r="P35182" s="404"/>
      <c r="Q35182" s="404"/>
      <c r="R35182" s="404"/>
      <c r="S35182" s="404"/>
      <c r="T35182" s="404"/>
    </row>
    <row r="35183" spans="12:20" ht="16.8">
      <c r="L35183" s="404"/>
      <c r="M35183" s="404"/>
      <c r="N35183" s="404"/>
      <c r="O35183" s="404"/>
      <c r="P35183" s="404"/>
      <c r="Q35183" s="404"/>
      <c r="R35183" s="404"/>
      <c r="S35183" s="404"/>
      <c r="T35183" s="404"/>
    </row>
    <row r="35184" spans="12:20" ht="16.8">
      <c r="L35184" s="404"/>
      <c r="M35184" s="404"/>
      <c r="N35184" s="404"/>
      <c r="O35184" s="404"/>
      <c r="P35184" s="404"/>
      <c r="Q35184" s="404"/>
      <c r="R35184" s="404"/>
      <c r="S35184" s="404"/>
      <c r="T35184" s="404"/>
    </row>
    <row r="35185" spans="12:20" ht="16.8">
      <c r="L35185" s="404"/>
      <c r="M35185" s="404"/>
      <c r="N35185" s="404"/>
      <c r="O35185" s="404"/>
      <c r="P35185" s="404"/>
      <c r="Q35185" s="404"/>
      <c r="R35185" s="404"/>
      <c r="S35185" s="404"/>
      <c r="T35185" s="404"/>
    </row>
    <row r="35186" spans="12:20" ht="16.8">
      <c r="L35186" s="404"/>
      <c r="M35186" s="404"/>
      <c r="N35186" s="404"/>
      <c r="O35186" s="404"/>
      <c r="P35186" s="404"/>
      <c r="Q35186" s="404"/>
      <c r="R35186" s="404"/>
      <c r="S35186" s="404"/>
      <c r="T35186" s="404"/>
    </row>
    <row r="35187" spans="12:20" ht="16.8">
      <c r="L35187" s="404"/>
      <c r="M35187" s="404"/>
      <c r="N35187" s="404"/>
      <c r="O35187" s="404"/>
      <c r="P35187" s="404"/>
      <c r="Q35187" s="404"/>
      <c r="R35187" s="404"/>
      <c r="S35187" s="404"/>
      <c r="T35187" s="404"/>
    </row>
    <row r="35188" spans="12:20" ht="16.8">
      <c r="L35188" s="404"/>
      <c r="M35188" s="404"/>
      <c r="N35188" s="404"/>
      <c r="O35188" s="404"/>
      <c r="P35188" s="404"/>
      <c r="Q35188" s="404"/>
      <c r="R35188" s="404"/>
      <c r="S35188" s="404"/>
      <c r="T35188" s="404"/>
    </row>
    <row r="35189" spans="12:20" ht="16.8">
      <c r="L35189" s="404"/>
      <c r="M35189" s="404"/>
      <c r="N35189" s="404"/>
      <c r="O35189" s="404"/>
      <c r="P35189" s="404"/>
      <c r="Q35189" s="404"/>
      <c r="R35189" s="404"/>
      <c r="S35189" s="404"/>
      <c r="T35189" s="404"/>
    </row>
    <row r="35190" spans="12:20" ht="16.8">
      <c r="L35190" s="404"/>
      <c r="M35190" s="404"/>
      <c r="N35190" s="404"/>
      <c r="O35190" s="404"/>
      <c r="P35190" s="404"/>
      <c r="Q35190" s="404"/>
      <c r="R35190" s="404"/>
      <c r="S35190" s="404"/>
      <c r="T35190" s="404"/>
    </row>
    <row r="35191" spans="12:20" ht="16.8">
      <c r="L35191" s="404"/>
      <c r="M35191" s="404"/>
      <c r="N35191" s="404"/>
      <c r="O35191" s="404"/>
      <c r="P35191" s="404"/>
      <c r="Q35191" s="404"/>
      <c r="R35191" s="404"/>
      <c r="S35191" s="404"/>
      <c r="T35191" s="404"/>
    </row>
    <row r="35192" spans="12:20" ht="16.8">
      <c r="L35192" s="404"/>
      <c r="M35192" s="404"/>
      <c r="N35192" s="404"/>
      <c r="O35192" s="404"/>
      <c r="P35192" s="404"/>
      <c r="Q35192" s="404"/>
      <c r="R35192" s="404"/>
      <c r="S35192" s="404"/>
      <c r="T35192" s="404"/>
    </row>
    <row r="35193" spans="12:20" ht="16.8">
      <c r="L35193" s="404"/>
      <c r="M35193" s="404"/>
      <c r="N35193" s="404"/>
      <c r="O35193" s="404"/>
      <c r="P35193" s="404"/>
      <c r="Q35193" s="404"/>
      <c r="R35193" s="404"/>
      <c r="S35193" s="404"/>
      <c r="T35193" s="404"/>
    </row>
    <row r="35194" spans="12:20" ht="16.8">
      <c r="L35194" s="404"/>
      <c r="M35194" s="404"/>
      <c r="N35194" s="404"/>
      <c r="O35194" s="404"/>
      <c r="P35194" s="404"/>
      <c r="Q35194" s="404"/>
      <c r="R35194" s="404"/>
      <c r="S35194" s="404"/>
      <c r="T35194" s="404"/>
    </row>
    <row r="35195" spans="12:20" ht="16.8">
      <c r="L35195" s="404"/>
      <c r="M35195" s="404"/>
      <c r="N35195" s="404"/>
      <c r="O35195" s="404"/>
      <c r="P35195" s="404"/>
      <c r="Q35195" s="404"/>
      <c r="R35195" s="404"/>
      <c r="S35195" s="404"/>
      <c r="T35195" s="404"/>
    </row>
    <row r="35196" spans="12:20" ht="16.8">
      <c r="L35196" s="404"/>
      <c r="M35196" s="404"/>
      <c r="N35196" s="404"/>
      <c r="O35196" s="404"/>
      <c r="P35196" s="404"/>
      <c r="Q35196" s="404"/>
      <c r="R35196" s="404"/>
      <c r="S35196" s="404"/>
      <c r="T35196" s="404"/>
    </row>
    <row r="35197" spans="12:20" ht="16.8">
      <c r="L35197" s="404"/>
      <c r="M35197" s="404"/>
      <c r="N35197" s="404"/>
      <c r="O35197" s="404"/>
      <c r="P35197" s="404"/>
      <c r="Q35197" s="404"/>
      <c r="R35197" s="404"/>
      <c r="S35197" s="404"/>
      <c r="T35197" s="404"/>
    </row>
    <row r="35198" spans="12:20" ht="16.8">
      <c r="L35198" s="404"/>
      <c r="M35198" s="404"/>
      <c r="N35198" s="404"/>
      <c r="O35198" s="404"/>
      <c r="P35198" s="404"/>
      <c r="Q35198" s="404"/>
      <c r="R35198" s="404"/>
      <c r="S35198" s="404"/>
      <c r="T35198" s="404"/>
    </row>
    <row r="35199" spans="12:20" ht="16.8">
      <c r="L35199" s="404"/>
      <c r="M35199" s="404"/>
      <c r="N35199" s="404"/>
      <c r="O35199" s="404"/>
      <c r="P35199" s="404"/>
      <c r="Q35199" s="404"/>
      <c r="R35199" s="404"/>
      <c r="S35199" s="404"/>
      <c r="T35199" s="404"/>
    </row>
    <row r="35200" spans="12:20" ht="16.8">
      <c r="L35200" s="404"/>
      <c r="M35200" s="404"/>
      <c r="N35200" s="404"/>
      <c r="O35200" s="404"/>
      <c r="P35200" s="404"/>
      <c r="Q35200" s="404"/>
      <c r="R35200" s="404"/>
      <c r="S35200" s="404"/>
      <c r="T35200" s="404"/>
    </row>
    <row r="35201" spans="12:20" ht="16.8">
      <c r="L35201" s="404"/>
      <c r="M35201" s="404"/>
      <c r="N35201" s="404"/>
      <c r="O35201" s="404"/>
      <c r="P35201" s="404"/>
      <c r="Q35201" s="404"/>
      <c r="R35201" s="404"/>
      <c r="S35201" s="404"/>
      <c r="T35201" s="404"/>
    </row>
    <row r="35202" spans="12:20" ht="16.8">
      <c r="L35202" s="404"/>
      <c r="M35202" s="404"/>
      <c r="N35202" s="404"/>
      <c r="O35202" s="404"/>
      <c r="P35202" s="404"/>
      <c r="Q35202" s="404"/>
      <c r="R35202" s="404"/>
      <c r="S35202" s="404"/>
      <c r="T35202" s="404"/>
    </row>
    <row r="35203" spans="12:20" ht="16.8">
      <c r="L35203" s="404"/>
      <c r="M35203" s="404"/>
      <c r="N35203" s="404"/>
      <c r="O35203" s="404"/>
      <c r="P35203" s="404"/>
      <c r="Q35203" s="404"/>
      <c r="R35203" s="404"/>
      <c r="S35203" s="404"/>
      <c r="T35203" s="404"/>
    </row>
    <row r="35204" spans="12:20" ht="16.8">
      <c r="L35204" s="404"/>
      <c r="M35204" s="404"/>
      <c r="N35204" s="404"/>
      <c r="O35204" s="404"/>
      <c r="P35204" s="404"/>
      <c r="Q35204" s="404"/>
      <c r="R35204" s="404"/>
      <c r="S35204" s="404"/>
      <c r="T35204" s="404"/>
    </row>
    <row r="35205" spans="12:20" ht="16.8">
      <c r="L35205" s="404"/>
      <c r="M35205" s="404"/>
      <c r="N35205" s="404"/>
      <c r="O35205" s="404"/>
      <c r="P35205" s="404"/>
      <c r="Q35205" s="404"/>
      <c r="R35205" s="404"/>
      <c r="S35205" s="404"/>
      <c r="T35205" s="404"/>
    </row>
    <row r="35206" spans="12:20" ht="16.8">
      <c r="L35206" s="404"/>
      <c r="M35206" s="404"/>
      <c r="N35206" s="404"/>
      <c r="O35206" s="404"/>
      <c r="P35206" s="404"/>
      <c r="Q35206" s="404"/>
      <c r="R35206" s="404"/>
      <c r="S35206" s="404"/>
      <c r="T35206" s="404"/>
    </row>
    <row r="35207" spans="12:20" ht="16.8">
      <c r="L35207" s="404"/>
      <c r="M35207" s="404"/>
      <c r="N35207" s="404"/>
      <c r="O35207" s="404"/>
      <c r="P35207" s="404"/>
      <c r="Q35207" s="404"/>
      <c r="R35207" s="404"/>
      <c r="S35207" s="404"/>
      <c r="T35207" s="404"/>
    </row>
    <row r="35208" spans="12:20" ht="16.8">
      <c r="L35208" s="404"/>
      <c r="M35208" s="404"/>
      <c r="N35208" s="404"/>
      <c r="O35208" s="404"/>
      <c r="P35208" s="404"/>
      <c r="Q35208" s="404"/>
      <c r="R35208" s="404"/>
      <c r="S35208" s="404"/>
      <c r="T35208" s="404"/>
    </row>
    <row r="35209" spans="12:20" ht="16.8">
      <c r="L35209" s="404"/>
      <c r="M35209" s="404"/>
      <c r="N35209" s="404"/>
      <c r="O35209" s="404"/>
      <c r="P35209" s="404"/>
      <c r="Q35209" s="404"/>
      <c r="R35209" s="404"/>
      <c r="S35209" s="404"/>
      <c r="T35209" s="404"/>
    </row>
    <row r="35210" spans="12:20" ht="16.8">
      <c r="L35210" s="404"/>
      <c r="M35210" s="404"/>
      <c r="N35210" s="404"/>
      <c r="O35210" s="404"/>
      <c r="P35210" s="404"/>
      <c r="Q35210" s="404"/>
      <c r="R35210" s="404"/>
      <c r="S35210" s="404"/>
      <c r="T35210" s="404"/>
    </row>
    <row r="35211" spans="12:20" ht="16.8">
      <c r="L35211" s="404"/>
      <c r="M35211" s="404"/>
      <c r="N35211" s="404"/>
      <c r="O35211" s="404"/>
      <c r="P35211" s="404"/>
      <c r="Q35211" s="404"/>
      <c r="R35211" s="404"/>
      <c r="S35211" s="404"/>
      <c r="T35211" s="404"/>
    </row>
    <row r="35212" spans="12:20" ht="16.8">
      <c r="L35212" s="404"/>
      <c r="M35212" s="404"/>
      <c r="N35212" s="404"/>
      <c r="O35212" s="404"/>
      <c r="P35212" s="404"/>
      <c r="Q35212" s="404"/>
      <c r="R35212" s="404"/>
      <c r="S35212" s="404"/>
      <c r="T35212" s="404"/>
    </row>
    <row r="35213" spans="12:20" ht="16.8">
      <c r="L35213" s="404"/>
      <c r="M35213" s="404"/>
      <c r="N35213" s="404"/>
      <c r="O35213" s="404"/>
      <c r="P35213" s="404"/>
      <c r="Q35213" s="404"/>
      <c r="R35213" s="404"/>
      <c r="S35213" s="404"/>
      <c r="T35213" s="404"/>
    </row>
    <row r="35214" spans="12:20" ht="16.8">
      <c r="L35214" s="404"/>
      <c r="M35214" s="404"/>
      <c r="N35214" s="404"/>
      <c r="O35214" s="404"/>
      <c r="P35214" s="404"/>
      <c r="Q35214" s="404"/>
      <c r="R35214" s="404"/>
      <c r="S35214" s="404"/>
      <c r="T35214" s="404"/>
    </row>
    <row r="35215" spans="12:20" ht="16.8">
      <c r="L35215" s="404"/>
      <c r="M35215" s="404"/>
      <c r="N35215" s="404"/>
      <c r="O35215" s="404"/>
      <c r="P35215" s="404"/>
      <c r="Q35215" s="404"/>
      <c r="R35215" s="404"/>
      <c r="S35215" s="404"/>
      <c r="T35215" s="404"/>
    </row>
    <row r="35216" spans="12:20" ht="16.8">
      <c r="L35216" s="404"/>
      <c r="M35216" s="404"/>
      <c r="N35216" s="404"/>
      <c r="O35216" s="404"/>
      <c r="P35216" s="404"/>
      <c r="Q35216" s="404"/>
      <c r="R35216" s="404"/>
      <c r="S35216" s="404"/>
      <c r="T35216" s="404"/>
    </row>
    <row r="35217" spans="12:20" ht="16.8">
      <c r="L35217" s="404"/>
      <c r="M35217" s="404"/>
      <c r="N35217" s="404"/>
      <c r="O35217" s="404"/>
      <c r="P35217" s="404"/>
      <c r="Q35217" s="404"/>
      <c r="R35217" s="404"/>
      <c r="S35217" s="404"/>
      <c r="T35217" s="404"/>
    </row>
    <row r="35218" spans="12:20" ht="16.8">
      <c r="L35218" s="404"/>
      <c r="M35218" s="404"/>
      <c r="N35218" s="404"/>
      <c r="O35218" s="404"/>
      <c r="P35218" s="404"/>
      <c r="Q35218" s="404"/>
      <c r="R35218" s="404"/>
      <c r="S35218" s="404"/>
      <c r="T35218" s="404"/>
    </row>
    <row r="35219" spans="12:20" ht="16.8">
      <c r="L35219" s="404"/>
      <c r="M35219" s="404"/>
      <c r="N35219" s="404"/>
      <c r="O35219" s="404"/>
      <c r="P35219" s="404"/>
      <c r="Q35219" s="404"/>
      <c r="R35219" s="404"/>
      <c r="S35219" s="404"/>
      <c r="T35219" s="404"/>
    </row>
    <row r="35220" spans="12:20" ht="16.8">
      <c r="L35220" s="404"/>
      <c r="M35220" s="404"/>
      <c r="N35220" s="404"/>
      <c r="O35220" s="404"/>
      <c r="P35220" s="404"/>
      <c r="Q35220" s="404"/>
      <c r="R35220" s="404"/>
      <c r="S35220" s="404"/>
      <c r="T35220" s="404"/>
    </row>
    <row r="35221" spans="12:20" ht="16.8">
      <c r="L35221" s="404"/>
      <c r="M35221" s="404"/>
      <c r="N35221" s="404"/>
      <c r="O35221" s="404"/>
      <c r="P35221" s="404"/>
      <c r="Q35221" s="404"/>
      <c r="R35221" s="404"/>
      <c r="S35221" s="404"/>
      <c r="T35221" s="404"/>
    </row>
    <row r="35222" spans="12:20" ht="16.8">
      <c r="L35222" s="404"/>
      <c r="M35222" s="404"/>
      <c r="N35222" s="404"/>
      <c r="O35222" s="404"/>
      <c r="P35222" s="404"/>
      <c r="Q35222" s="404"/>
      <c r="R35222" s="404"/>
      <c r="S35222" s="404"/>
      <c r="T35222" s="404"/>
    </row>
    <row r="35223" spans="12:20" ht="16.8">
      <c r="L35223" s="404"/>
      <c r="M35223" s="404"/>
      <c r="N35223" s="404"/>
      <c r="O35223" s="404"/>
      <c r="P35223" s="404"/>
      <c r="Q35223" s="404"/>
      <c r="R35223" s="404"/>
      <c r="S35223" s="404"/>
      <c r="T35223" s="404"/>
    </row>
    <row r="35224" spans="12:20" ht="16.8">
      <c r="L35224" s="404"/>
      <c r="M35224" s="404"/>
      <c r="N35224" s="404"/>
      <c r="O35224" s="404"/>
      <c r="P35224" s="404"/>
      <c r="Q35224" s="404"/>
      <c r="R35224" s="404"/>
      <c r="S35224" s="404"/>
      <c r="T35224" s="404"/>
    </row>
    <row r="35225" spans="12:20" ht="16.8">
      <c r="L35225" s="404"/>
      <c r="M35225" s="404"/>
      <c r="N35225" s="404"/>
      <c r="O35225" s="404"/>
      <c r="P35225" s="404"/>
      <c r="Q35225" s="404"/>
      <c r="R35225" s="404"/>
      <c r="S35225" s="404"/>
      <c r="T35225" s="404"/>
    </row>
    <row r="35226" spans="12:20" ht="16.8">
      <c r="L35226" s="404"/>
      <c r="M35226" s="404"/>
      <c r="N35226" s="404"/>
      <c r="O35226" s="404"/>
      <c r="P35226" s="404"/>
      <c r="Q35226" s="404"/>
      <c r="R35226" s="404"/>
      <c r="S35226" s="404"/>
      <c r="T35226" s="404"/>
    </row>
    <row r="35227" spans="12:20" ht="16.8">
      <c r="L35227" s="404"/>
      <c r="M35227" s="404"/>
      <c r="N35227" s="404"/>
      <c r="O35227" s="404"/>
      <c r="P35227" s="404"/>
      <c r="Q35227" s="404"/>
      <c r="R35227" s="404"/>
      <c r="S35227" s="404"/>
      <c r="T35227" s="404"/>
    </row>
    <row r="35228" spans="12:20" ht="16.8">
      <c r="L35228" s="404"/>
      <c r="M35228" s="404"/>
      <c r="N35228" s="404"/>
      <c r="O35228" s="404"/>
      <c r="P35228" s="404"/>
      <c r="Q35228" s="404"/>
      <c r="R35228" s="404"/>
      <c r="S35228" s="404"/>
      <c r="T35228" s="404"/>
    </row>
    <row r="35229" spans="12:20" ht="16.8">
      <c r="L35229" s="404"/>
      <c r="M35229" s="404"/>
      <c r="N35229" s="404"/>
      <c r="O35229" s="404"/>
      <c r="P35229" s="404"/>
      <c r="Q35229" s="404"/>
      <c r="R35229" s="404"/>
      <c r="S35229" s="404"/>
      <c r="T35229" s="404"/>
    </row>
    <row r="35230" spans="12:20" ht="16.8">
      <c r="L35230" s="404"/>
      <c r="M35230" s="404"/>
      <c r="N35230" s="404"/>
      <c r="O35230" s="404"/>
      <c r="P35230" s="404"/>
      <c r="Q35230" s="404"/>
      <c r="R35230" s="404"/>
      <c r="S35230" s="404"/>
      <c r="T35230" s="404"/>
    </row>
    <row r="35231" spans="12:20" ht="16.8">
      <c r="L35231" s="404"/>
      <c r="M35231" s="404"/>
      <c r="N35231" s="404"/>
      <c r="O35231" s="404"/>
      <c r="P35231" s="404"/>
      <c r="Q35231" s="404"/>
      <c r="R35231" s="404"/>
      <c r="S35231" s="404"/>
      <c r="T35231" s="404"/>
    </row>
    <row r="35232" spans="12:20" ht="16.8">
      <c r="L35232" s="404"/>
      <c r="M35232" s="404"/>
      <c r="N35232" s="404"/>
      <c r="O35232" s="404"/>
      <c r="P35232" s="404"/>
      <c r="Q35232" s="404"/>
      <c r="R35232" s="404"/>
      <c r="S35232" s="404"/>
      <c r="T35232" s="404"/>
    </row>
    <row r="35233" spans="12:20" ht="16.8">
      <c r="L35233" s="404"/>
      <c r="M35233" s="404"/>
      <c r="N35233" s="404"/>
      <c r="O35233" s="404"/>
      <c r="P35233" s="404"/>
      <c r="Q35233" s="404"/>
      <c r="R35233" s="404"/>
      <c r="S35233" s="404"/>
      <c r="T35233" s="404"/>
    </row>
    <row r="35234" spans="12:20" ht="16.8">
      <c r="L35234" s="404"/>
      <c r="M35234" s="404"/>
      <c r="N35234" s="404"/>
      <c r="O35234" s="404"/>
      <c r="P35234" s="404"/>
      <c r="Q35234" s="404"/>
      <c r="R35234" s="404"/>
      <c r="S35234" s="404"/>
      <c r="T35234" s="404"/>
    </row>
    <row r="35235" spans="12:20" ht="16.8">
      <c r="L35235" s="404"/>
      <c r="M35235" s="404"/>
      <c r="N35235" s="404"/>
      <c r="O35235" s="404"/>
      <c r="P35235" s="404"/>
      <c r="Q35235" s="404"/>
      <c r="R35235" s="404"/>
      <c r="S35235" s="404"/>
      <c r="T35235" s="404"/>
    </row>
    <row r="35236" spans="12:20" ht="16.8">
      <c r="L35236" s="404"/>
      <c r="M35236" s="404"/>
      <c r="N35236" s="404"/>
      <c r="O35236" s="404"/>
      <c r="P35236" s="404"/>
      <c r="Q35236" s="404"/>
      <c r="R35236" s="404"/>
      <c r="S35236" s="404"/>
      <c r="T35236" s="404"/>
    </row>
    <row r="35237" spans="12:20" ht="16.8">
      <c r="L35237" s="404"/>
      <c r="M35237" s="404"/>
      <c r="N35237" s="404"/>
      <c r="O35237" s="404"/>
      <c r="P35237" s="404"/>
      <c r="Q35237" s="404"/>
      <c r="R35237" s="404"/>
      <c r="S35237" s="404"/>
      <c r="T35237" s="404"/>
    </row>
    <row r="35238" spans="12:20" ht="16.8">
      <c r="L35238" s="404"/>
      <c r="M35238" s="404"/>
      <c r="N35238" s="404"/>
      <c r="O35238" s="404"/>
      <c r="P35238" s="404"/>
      <c r="Q35238" s="404"/>
      <c r="R35238" s="404"/>
      <c r="S35238" s="404"/>
      <c r="T35238" s="404"/>
    </row>
    <row r="35239" spans="12:20" ht="16.8">
      <c r="L35239" s="404"/>
      <c r="M35239" s="404"/>
      <c r="N35239" s="404"/>
      <c r="O35239" s="404"/>
      <c r="P35239" s="404"/>
      <c r="Q35239" s="404"/>
      <c r="R35239" s="404"/>
      <c r="S35239" s="404"/>
      <c r="T35239" s="404"/>
    </row>
    <row r="35240" spans="12:20" ht="16.8">
      <c r="L35240" s="404"/>
      <c r="M35240" s="404"/>
      <c r="N35240" s="404"/>
      <c r="O35240" s="404"/>
      <c r="P35240" s="404"/>
      <c r="Q35240" s="404"/>
      <c r="R35240" s="404"/>
      <c r="S35240" s="404"/>
      <c r="T35240" s="404"/>
    </row>
    <row r="35241" spans="12:20" ht="16.8">
      <c r="L35241" s="404"/>
      <c r="M35241" s="404"/>
      <c r="N35241" s="404"/>
      <c r="O35241" s="404"/>
      <c r="P35241" s="404"/>
      <c r="Q35241" s="404"/>
      <c r="R35241" s="404"/>
      <c r="S35241" s="404"/>
      <c r="T35241" s="404"/>
    </row>
    <row r="35242" spans="12:20" ht="16.8">
      <c r="L35242" s="404"/>
      <c r="M35242" s="404"/>
      <c r="N35242" s="404"/>
      <c r="O35242" s="404"/>
      <c r="P35242" s="404"/>
      <c r="Q35242" s="404"/>
      <c r="R35242" s="404"/>
      <c r="S35242" s="404"/>
      <c r="T35242" s="404"/>
    </row>
    <row r="35243" spans="12:20" ht="16.8">
      <c r="L35243" s="404"/>
      <c r="M35243" s="404"/>
      <c r="N35243" s="404"/>
      <c r="O35243" s="404"/>
      <c r="P35243" s="404"/>
      <c r="Q35243" s="404"/>
      <c r="R35243" s="404"/>
      <c r="S35243" s="404"/>
      <c r="T35243" s="404"/>
    </row>
    <row r="35244" spans="12:20" ht="16.8">
      <c r="L35244" s="404"/>
      <c r="M35244" s="404"/>
      <c r="N35244" s="404"/>
      <c r="O35244" s="404"/>
      <c r="P35244" s="404"/>
      <c r="Q35244" s="404"/>
      <c r="R35244" s="404"/>
      <c r="S35244" s="404"/>
      <c r="T35244" s="404"/>
    </row>
    <row r="35245" spans="12:20" ht="16.8">
      <c r="L35245" s="404"/>
      <c r="M35245" s="404"/>
      <c r="N35245" s="404"/>
      <c r="O35245" s="404"/>
      <c r="P35245" s="404"/>
      <c r="Q35245" s="404"/>
      <c r="R35245" s="404"/>
      <c r="S35245" s="404"/>
      <c r="T35245" s="404"/>
    </row>
    <row r="35246" spans="12:20" ht="16.8">
      <c r="L35246" s="404"/>
      <c r="M35246" s="404"/>
      <c r="N35246" s="404"/>
      <c r="O35246" s="404"/>
      <c r="P35246" s="404"/>
      <c r="Q35246" s="404"/>
      <c r="R35246" s="404"/>
      <c r="S35246" s="404"/>
      <c r="T35246" s="404"/>
    </row>
    <row r="35247" spans="12:20" ht="16.8">
      <c r="L35247" s="404"/>
      <c r="M35247" s="404"/>
      <c r="N35247" s="404"/>
      <c r="O35247" s="404"/>
      <c r="P35247" s="404"/>
      <c r="Q35247" s="404"/>
      <c r="R35247" s="404"/>
      <c r="S35247" s="404"/>
      <c r="T35247" s="404"/>
    </row>
    <row r="35248" spans="12:20" ht="16.8">
      <c r="L35248" s="404"/>
      <c r="M35248" s="404"/>
      <c r="N35248" s="404"/>
      <c r="O35248" s="404"/>
      <c r="P35248" s="404"/>
      <c r="Q35248" s="404"/>
      <c r="R35248" s="404"/>
      <c r="S35248" s="404"/>
      <c r="T35248" s="404"/>
    </row>
    <row r="35249" spans="12:20" ht="16.8">
      <c r="L35249" s="404"/>
      <c r="M35249" s="404"/>
      <c r="N35249" s="404"/>
      <c r="O35249" s="404"/>
      <c r="P35249" s="404"/>
      <c r="Q35249" s="404"/>
      <c r="R35249" s="404"/>
      <c r="S35249" s="404"/>
      <c r="T35249" s="404"/>
    </row>
    <row r="35250" spans="12:20" ht="16.8">
      <c r="L35250" s="404"/>
      <c r="M35250" s="404"/>
      <c r="N35250" s="404"/>
      <c r="O35250" s="404"/>
      <c r="P35250" s="404"/>
      <c r="Q35250" s="404"/>
      <c r="R35250" s="404"/>
      <c r="S35250" s="404"/>
      <c r="T35250" s="404"/>
    </row>
    <row r="35251" spans="12:20" ht="16.8">
      <c r="L35251" s="404"/>
      <c r="M35251" s="404"/>
      <c r="N35251" s="404"/>
      <c r="O35251" s="404"/>
      <c r="P35251" s="404"/>
      <c r="Q35251" s="404"/>
      <c r="R35251" s="404"/>
      <c r="S35251" s="404"/>
      <c r="T35251" s="404"/>
    </row>
    <row r="35252" spans="12:20" ht="16.8">
      <c r="L35252" s="404"/>
      <c r="M35252" s="404"/>
      <c r="N35252" s="404"/>
      <c r="O35252" s="404"/>
      <c r="P35252" s="404"/>
      <c r="Q35252" s="404"/>
      <c r="R35252" s="404"/>
      <c r="S35252" s="404"/>
      <c r="T35252" s="404"/>
    </row>
    <row r="35253" spans="12:20" ht="16.8">
      <c r="L35253" s="404"/>
      <c r="M35253" s="404"/>
      <c r="N35253" s="404"/>
      <c r="O35253" s="404"/>
      <c r="P35253" s="404"/>
      <c r="Q35253" s="404"/>
      <c r="R35253" s="404"/>
      <c r="S35253" s="404"/>
      <c r="T35253" s="404"/>
    </row>
    <row r="35254" spans="12:20" ht="16.8">
      <c r="L35254" s="404"/>
      <c r="M35254" s="404"/>
      <c r="N35254" s="404"/>
      <c r="O35254" s="404"/>
      <c r="P35254" s="404"/>
      <c r="Q35254" s="404"/>
      <c r="R35254" s="404"/>
      <c r="S35254" s="404"/>
      <c r="T35254" s="404"/>
    </row>
    <row r="35255" spans="12:20" ht="16.8">
      <c r="L35255" s="404"/>
      <c r="M35255" s="404"/>
      <c r="N35255" s="404"/>
      <c r="O35255" s="404"/>
      <c r="P35255" s="404"/>
      <c r="Q35255" s="404"/>
      <c r="R35255" s="404"/>
      <c r="S35255" s="404"/>
      <c r="T35255" s="404"/>
    </row>
    <row r="35256" spans="12:20" ht="16.8">
      <c r="L35256" s="404"/>
      <c r="M35256" s="404"/>
      <c r="N35256" s="404"/>
      <c r="O35256" s="404"/>
      <c r="P35256" s="404"/>
      <c r="Q35256" s="404"/>
      <c r="R35256" s="404"/>
      <c r="S35256" s="404"/>
      <c r="T35256" s="404"/>
    </row>
    <row r="35257" spans="12:20" ht="16.8">
      <c r="L35257" s="404"/>
      <c r="M35257" s="404"/>
      <c r="N35257" s="404"/>
      <c r="O35257" s="404"/>
      <c r="P35257" s="404"/>
      <c r="Q35257" s="404"/>
      <c r="R35257" s="404"/>
      <c r="S35257" s="404"/>
      <c r="T35257" s="404"/>
    </row>
    <row r="35258" spans="12:20" ht="16.8">
      <c r="L35258" s="404"/>
      <c r="M35258" s="404"/>
      <c r="N35258" s="404"/>
      <c r="O35258" s="404"/>
      <c r="P35258" s="404"/>
      <c r="Q35258" s="404"/>
      <c r="R35258" s="404"/>
      <c r="S35258" s="404"/>
      <c r="T35258" s="404"/>
    </row>
    <row r="35259" spans="12:20" ht="16.8">
      <c r="L35259" s="404"/>
      <c r="M35259" s="404"/>
      <c r="N35259" s="404"/>
      <c r="O35259" s="404"/>
      <c r="P35259" s="404"/>
      <c r="Q35259" s="404"/>
      <c r="R35259" s="404"/>
      <c r="S35259" s="404"/>
      <c r="T35259" s="404"/>
    </row>
    <row r="35260" spans="12:20" ht="16.8">
      <c r="L35260" s="404"/>
      <c r="M35260" s="404"/>
      <c r="N35260" s="404"/>
      <c r="O35260" s="404"/>
      <c r="P35260" s="404"/>
      <c r="Q35260" s="404"/>
      <c r="R35260" s="404"/>
      <c r="S35260" s="404"/>
      <c r="T35260" s="404"/>
    </row>
    <row r="35261" spans="12:20" ht="16.8">
      <c r="L35261" s="404"/>
      <c r="M35261" s="404"/>
      <c r="N35261" s="404"/>
      <c r="O35261" s="404"/>
      <c r="P35261" s="404"/>
      <c r="Q35261" s="404"/>
      <c r="R35261" s="404"/>
      <c r="S35261" s="404"/>
      <c r="T35261" s="404"/>
    </row>
    <row r="35262" spans="12:20" ht="16.8">
      <c r="L35262" s="404"/>
      <c r="M35262" s="404"/>
      <c r="N35262" s="404"/>
      <c r="O35262" s="404"/>
      <c r="P35262" s="404"/>
      <c r="Q35262" s="404"/>
      <c r="R35262" s="404"/>
      <c r="S35262" s="404"/>
      <c r="T35262" s="404"/>
    </row>
    <row r="35263" spans="12:20" ht="16.8">
      <c r="L35263" s="404"/>
      <c r="M35263" s="404"/>
      <c r="N35263" s="404"/>
      <c r="O35263" s="404"/>
      <c r="P35263" s="404"/>
      <c r="Q35263" s="404"/>
      <c r="R35263" s="404"/>
      <c r="S35263" s="404"/>
      <c r="T35263" s="404"/>
    </row>
    <row r="35264" spans="12:20" ht="16.8">
      <c r="L35264" s="404"/>
      <c r="M35264" s="404"/>
      <c r="N35264" s="404"/>
      <c r="O35264" s="404"/>
      <c r="P35264" s="404"/>
      <c r="Q35264" s="404"/>
      <c r="R35264" s="404"/>
      <c r="S35264" s="404"/>
      <c r="T35264" s="404"/>
    </row>
    <row r="35265" spans="12:20" ht="16.8">
      <c r="L35265" s="404"/>
      <c r="M35265" s="404"/>
      <c r="N35265" s="404"/>
      <c r="O35265" s="404"/>
      <c r="P35265" s="404"/>
      <c r="Q35265" s="404"/>
      <c r="R35265" s="404"/>
      <c r="S35265" s="404"/>
      <c r="T35265" s="404"/>
    </row>
    <row r="35266" spans="12:20" ht="16.8">
      <c r="L35266" s="404"/>
      <c r="M35266" s="404"/>
      <c r="N35266" s="404"/>
      <c r="O35266" s="404"/>
      <c r="P35266" s="404"/>
      <c r="Q35266" s="404"/>
      <c r="R35266" s="404"/>
      <c r="S35266" s="404"/>
      <c r="T35266" s="404"/>
    </row>
    <row r="35267" spans="12:20" ht="16.8">
      <c r="L35267" s="404"/>
      <c r="M35267" s="404"/>
      <c r="N35267" s="404"/>
      <c r="O35267" s="404"/>
      <c r="P35267" s="404"/>
      <c r="Q35267" s="404"/>
      <c r="R35267" s="404"/>
      <c r="S35267" s="404"/>
      <c r="T35267" s="404"/>
    </row>
    <row r="35268" spans="12:20" ht="16.8">
      <c r="L35268" s="404"/>
      <c r="M35268" s="404"/>
      <c r="N35268" s="404"/>
      <c r="O35268" s="404"/>
      <c r="P35268" s="404"/>
      <c r="Q35268" s="404"/>
      <c r="R35268" s="404"/>
      <c r="S35268" s="404"/>
      <c r="T35268" s="404"/>
    </row>
    <row r="35269" spans="12:20" ht="16.8">
      <c r="L35269" s="404"/>
      <c r="M35269" s="404"/>
      <c r="N35269" s="404"/>
      <c r="O35269" s="404"/>
      <c r="P35269" s="404"/>
      <c r="Q35269" s="404"/>
      <c r="R35269" s="404"/>
      <c r="S35269" s="404"/>
      <c r="T35269" s="404"/>
    </row>
    <row r="35270" spans="12:20" ht="16.8">
      <c r="L35270" s="404"/>
      <c r="M35270" s="404"/>
      <c r="N35270" s="404"/>
      <c r="O35270" s="404"/>
      <c r="P35270" s="404"/>
      <c r="Q35270" s="404"/>
      <c r="R35270" s="404"/>
      <c r="S35270" s="404"/>
      <c r="T35270" s="404"/>
    </row>
    <row r="35271" spans="12:20" ht="16.8">
      <c r="L35271" s="404"/>
      <c r="M35271" s="404"/>
      <c r="N35271" s="404"/>
      <c r="O35271" s="404"/>
      <c r="P35271" s="404"/>
      <c r="Q35271" s="404"/>
      <c r="R35271" s="404"/>
      <c r="S35271" s="404"/>
      <c r="T35271" s="404"/>
    </row>
    <row r="35272" spans="12:20" ht="16.8">
      <c r="L35272" s="404"/>
      <c r="M35272" s="404"/>
      <c r="N35272" s="404"/>
      <c r="O35272" s="404"/>
      <c r="P35272" s="404"/>
      <c r="Q35272" s="404"/>
      <c r="R35272" s="404"/>
      <c r="S35272" s="404"/>
      <c r="T35272" s="404"/>
    </row>
    <row r="35273" spans="12:20" ht="16.8">
      <c r="L35273" s="404"/>
      <c r="M35273" s="404"/>
      <c r="N35273" s="404"/>
      <c r="O35273" s="404"/>
      <c r="P35273" s="404"/>
      <c r="Q35273" s="404"/>
      <c r="R35273" s="404"/>
      <c r="S35273" s="404"/>
      <c r="T35273" s="404"/>
    </row>
    <row r="35274" spans="12:20" ht="16.8">
      <c r="L35274" s="404"/>
      <c r="M35274" s="404"/>
      <c r="N35274" s="404"/>
      <c r="O35274" s="404"/>
      <c r="P35274" s="404"/>
      <c r="Q35274" s="404"/>
      <c r="R35274" s="404"/>
      <c r="S35274" s="404"/>
      <c r="T35274" s="404"/>
    </row>
    <row r="35275" spans="12:20" ht="16.8">
      <c r="L35275" s="404"/>
      <c r="M35275" s="404"/>
      <c r="N35275" s="404"/>
      <c r="O35275" s="404"/>
      <c r="P35275" s="404"/>
      <c r="Q35275" s="404"/>
      <c r="R35275" s="404"/>
      <c r="S35275" s="404"/>
      <c r="T35275" s="404"/>
    </row>
    <row r="35276" spans="12:20" ht="16.8">
      <c r="L35276" s="404"/>
      <c r="M35276" s="404"/>
      <c r="N35276" s="404"/>
      <c r="O35276" s="404"/>
      <c r="P35276" s="404"/>
      <c r="Q35276" s="404"/>
      <c r="R35276" s="404"/>
      <c r="S35276" s="404"/>
      <c r="T35276" s="404"/>
    </row>
    <row r="35277" spans="12:20" ht="16.8">
      <c r="L35277" s="404"/>
      <c r="M35277" s="404"/>
      <c r="N35277" s="404"/>
      <c r="O35277" s="404"/>
      <c r="P35277" s="404"/>
      <c r="Q35277" s="404"/>
      <c r="R35277" s="404"/>
      <c r="S35277" s="404"/>
      <c r="T35277" s="404"/>
    </row>
    <row r="35278" spans="12:20" ht="16.8">
      <c r="L35278" s="404"/>
      <c r="M35278" s="404"/>
      <c r="N35278" s="404"/>
      <c r="O35278" s="404"/>
      <c r="P35278" s="404"/>
      <c r="Q35278" s="404"/>
      <c r="R35278" s="404"/>
      <c r="S35278" s="404"/>
      <c r="T35278" s="404"/>
    </row>
    <row r="35279" spans="12:20" ht="16.8">
      <c r="L35279" s="404"/>
      <c r="M35279" s="404"/>
      <c r="N35279" s="404"/>
      <c r="O35279" s="404"/>
      <c r="P35279" s="404"/>
      <c r="Q35279" s="404"/>
      <c r="R35279" s="404"/>
      <c r="S35279" s="404"/>
      <c r="T35279" s="404"/>
    </row>
    <row r="35280" spans="12:20" ht="16.8">
      <c r="L35280" s="404"/>
      <c r="M35280" s="404"/>
      <c r="N35280" s="404"/>
      <c r="O35280" s="404"/>
      <c r="P35280" s="404"/>
      <c r="Q35280" s="404"/>
      <c r="R35280" s="404"/>
      <c r="S35280" s="404"/>
      <c r="T35280" s="404"/>
    </row>
    <row r="35281" spans="12:20" ht="16.8">
      <c r="L35281" s="404"/>
      <c r="M35281" s="404"/>
      <c r="N35281" s="404"/>
      <c r="O35281" s="404"/>
      <c r="P35281" s="404"/>
      <c r="Q35281" s="404"/>
      <c r="R35281" s="404"/>
      <c r="S35281" s="404"/>
      <c r="T35281" s="404"/>
    </row>
    <row r="35282" spans="12:20" ht="16.8">
      <c r="L35282" s="404"/>
      <c r="M35282" s="404"/>
      <c r="N35282" s="404"/>
      <c r="O35282" s="404"/>
      <c r="P35282" s="404"/>
      <c r="Q35282" s="404"/>
      <c r="R35282" s="404"/>
      <c r="S35282" s="404"/>
      <c r="T35282" s="404"/>
    </row>
    <row r="35283" spans="12:20" ht="16.8">
      <c r="L35283" s="404"/>
      <c r="M35283" s="404"/>
      <c r="N35283" s="404"/>
      <c r="O35283" s="404"/>
      <c r="P35283" s="404"/>
      <c r="Q35283" s="404"/>
      <c r="R35283" s="404"/>
      <c r="S35283" s="404"/>
      <c r="T35283" s="404"/>
    </row>
    <row r="35284" spans="12:20" ht="16.8">
      <c r="L35284" s="404"/>
      <c r="M35284" s="404"/>
      <c r="N35284" s="404"/>
      <c r="O35284" s="404"/>
      <c r="P35284" s="404"/>
      <c r="Q35284" s="404"/>
      <c r="R35284" s="404"/>
      <c r="S35284" s="404"/>
      <c r="T35284" s="404"/>
    </row>
    <row r="35285" spans="12:20" ht="16.8">
      <c r="L35285" s="404"/>
      <c r="M35285" s="404"/>
      <c r="N35285" s="404"/>
      <c r="O35285" s="404"/>
      <c r="P35285" s="404"/>
      <c r="Q35285" s="404"/>
      <c r="R35285" s="404"/>
      <c r="S35285" s="404"/>
      <c r="T35285" s="404"/>
    </row>
    <row r="35286" spans="12:20" ht="16.8">
      <c r="L35286" s="404"/>
      <c r="M35286" s="404"/>
      <c r="N35286" s="404"/>
      <c r="O35286" s="404"/>
      <c r="P35286" s="404"/>
      <c r="Q35286" s="404"/>
      <c r="R35286" s="404"/>
      <c r="S35286" s="404"/>
      <c r="T35286" s="404"/>
    </row>
    <row r="35287" spans="12:20" ht="16.8">
      <c r="L35287" s="404"/>
      <c r="M35287" s="404"/>
      <c r="N35287" s="404"/>
      <c r="O35287" s="404"/>
      <c r="P35287" s="404"/>
      <c r="Q35287" s="404"/>
      <c r="R35287" s="404"/>
      <c r="S35287" s="404"/>
      <c r="T35287" s="404"/>
    </row>
    <row r="35288" spans="12:20" ht="16.8">
      <c r="L35288" s="404"/>
      <c r="M35288" s="404"/>
      <c r="N35288" s="404"/>
      <c r="O35288" s="404"/>
      <c r="P35288" s="404"/>
      <c r="Q35288" s="404"/>
      <c r="R35288" s="404"/>
      <c r="S35288" s="404"/>
      <c r="T35288" s="404"/>
    </row>
    <row r="35289" spans="12:20" ht="16.8">
      <c r="L35289" s="404"/>
      <c r="M35289" s="404"/>
      <c r="N35289" s="404"/>
      <c r="O35289" s="404"/>
      <c r="P35289" s="404"/>
      <c r="Q35289" s="404"/>
      <c r="R35289" s="404"/>
      <c r="S35289" s="404"/>
      <c r="T35289" s="404"/>
    </row>
    <row r="35290" spans="12:20" ht="16.8">
      <c r="L35290" s="404"/>
      <c r="M35290" s="404"/>
      <c r="N35290" s="404"/>
      <c r="O35290" s="404"/>
      <c r="P35290" s="404"/>
      <c r="Q35290" s="404"/>
      <c r="R35290" s="404"/>
      <c r="S35290" s="404"/>
      <c r="T35290" s="404"/>
    </row>
    <row r="35291" spans="12:20" ht="16.8">
      <c r="L35291" s="404"/>
      <c r="M35291" s="404"/>
      <c r="N35291" s="404"/>
      <c r="O35291" s="404"/>
      <c r="P35291" s="404"/>
      <c r="Q35291" s="404"/>
      <c r="R35291" s="404"/>
      <c r="S35291" s="404"/>
      <c r="T35291" s="404"/>
    </row>
    <row r="35292" spans="12:20" ht="16.8">
      <c r="L35292" s="404"/>
      <c r="M35292" s="404"/>
      <c r="N35292" s="404"/>
      <c r="O35292" s="404"/>
      <c r="P35292" s="404"/>
      <c r="Q35292" s="404"/>
      <c r="R35292" s="404"/>
      <c r="S35292" s="404"/>
      <c r="T35292" s="404"/>
    </row>
    <row r="35293" spans="12:20" ht="16.8">
      <c r="L35293" s="404"/>
      <c r="M35293" s="404"/>
      <c r="N35293" s="404"/>
      <c r="O35293" s="404"/>
      <c r="P35293" s="404"/>
      <c r="Q35293" s="404"/>
      <c r="R35293" s="404"/>
      <c r="S35293" s="404"/>
      <c r="T35293" s="404"/>
    </row>
    <row r="35294" spans="12:20" ht="16.8">
      <c r="L35294" s="404"/>
      <c r="M35294" s="404"/>
      <c r="N35294" s="404"/>
      <c r="O35294" s="404"/>
      <c r="P35294" s="404"/>
      <c r="Q35294" s="404"/>
      <c r="R35294" s="404"/>
      <c r="S35294" s="404"/>
      <c r="T35294" s="404"/>
    </row>
    <row r="35295" spans="12:20" ht="16.8">
      <c r="L35295" s="404"/>
      <c r="M35295" s="404"/>
      <c r="N35295" s="404"/>
      <c r="O35295" s="404"/>
      <c r="P35295" s="404"/>
      <c r="Q35295" s="404"/>
      <c r="R35295" s="404"/>
      <c r="S35295" s="404"/>
      <c r="T35295" s="404"/>
    </row>
    <row r="35296" spans="12:20" ht="16.8">
      <c r="L35296" s="404"/>
      <c r="M35296" s="404"/>
      <c r="N35296" s="404"/>
      <c r="O35296" s="404"/>
      <c r="P35296" s="404"/>
      <c r="Q35296" s="404"/>
      <c r="R35296" s="404"/>
      <c r="S35296" s="404"/>
      <c r="T35296" s="404"/>
    </row>
    <row r="35297" spans="12:20" ht="16.8">
      <c r="L35297" s="404"/>
      <c r="M35297" s="404"/>
      <c r="N35297" s="404"/>
      <c r="O35297" s="404"/>
      <c r="P35297" s="404"/>
      <c r="Q35297" s="404"/>
      <c r="R35297" s="404"/>
      <c r="S35297" s="404"/>
      <c r="T35297" s="404"/>
    </row>
    <row r="35298" spans="12:20" ht="16.8">
      <c r="L35298" s="404"/>
      <c r="M35298" s="404"/>
      <c r="N35298" s="404"/>
      <c r="O35298" s="404"/>
      <c r="P35298" s="404"/>
      <c r="Q35298" s="404"/>
      <c r="R35298" s="404"/>
      <c r="S35298" s="404"/>
      <c r="T35298" s="404"/>
    </row>
    <row r="35299" spans="12:20" ht="16.8">
      <c r="L35299" s="404"/>
      <c r="M35299" s="404"/>
      <c r="N35299" s="404"/>
      <c r="O35299" s="404"/>
      <c r="P35299" s="404"/>
      <c r="Q35299" s="404"/>
      <c r="R35299" s="404"/>
      <c r="S35299" s="404"/>
      <c r="T35299" s="404"/>
    </row>
    <row r="35300" spans="12:20" ht="16.8">
      <c r="L35300" s="404"/>
      <c r="M35300" s="404"/>
      <c r="N35300" s="404"/>
      <c r="O35300" s="404"/>
      <c r="P35300" s="404"/>
      <c r="Q35300" s="404"/>
      <c r="R35300" s="404"/>
      <c r="S35300" s="404"/>
      <c r="T35300" s="404"/>
    </row>
    <row r="35301" spans="12:20" ht="16.8">
      <c r="L35301" s="404"/>
      <c r="M35301" s="404"/>
      <c r="N35301" s="404"/>
      <c r="O35301" s="404"/>
      <c r="P35301" s="404"/>
      <c r="Q35301" s="404"/>
      <c r="R35301" s="404"/>
      <c r="S35301" s="404"/>
      <c r="T35301" s="404"/>
    </row>
    <row r="35302" spans="12:20" ht="16.8">
      <c r="L35302" s="404"/>
      <c r="M35302" s="404"/>
      <c r="N35302" s="404"/>
      <c r="O35302" s="404"/>
      <c r="P35302" s="404"/>
      <c r="Q35302" s="404"/>
      <c r="R35302" s="404"/>
      <c r="S35302" s="404"/>
      <c r="T35302" s="404"/>
    </row>
    <row r="35303" spans="12:20" ht="16.8">
      <c r="L35303" s="404"/>
      <c r="M35303" s="404"/>
      <c r="N35303" s="404"/>
      <c r="O35303" s="404"/>
      <c r="P35303" s="404"/>
      <c r="Q35303" s="404"/>
      <c r="R35303" s="404"/>
      <c r="S35303" s="404"/>
      <c r="T35303" s="404"/>
    </row>
    <row r="35304" spans="12:20" ht="16.8">
      <c r="L35304" s="404"/>
      <c r="M35304" s="404"/>
      <c r="N35304" s="404"/>
      <c r="O35304" s="404"/>
      <c r="P35304" s="404"/>
      <c r="Q35304" s="404"/>
      <c r="R35304" s="404"/>
      <c r="S35304" s="404"/>
      <c r="T35304" s="404"/>
    </row>
    <row r="35305" spans="12:20" ht="16.8">
      <c r="L35305" s="404"/>
      <c r="M35305" s="404"/>
      <c r="N35305" s="404"/>
      <c r="O35305" s="404"/>
      <c r="P35305" s="404"/>
      <c r="Q35305" s="404"/>
      <c r="R35305" s="404"/>
      <c r="S35305" s="404"/>
      <c r="T35305" s="404"/>
    </row>
    <row r="35306" spans="12:20" ht="16.8">
      <c r="L35306" s="404"/>
      <c r="M35306" s="404"/>
      <c r="N35306" s="404"/>
      <c r="O35306" s="404"/>
      <c r="P35306" s="404"/>
      <c r="Q35306" s="404"/>
      <c r="R35306" s="404"/>
      <c r="S35306" s="404"/>
      <c r="T35306" s="404"/>
    </row>
    <row r="35307" spans="12:20" ht="16.8">
      <c r="L35307" s="404"/>
      <c r="M35307" s="404"/>
      <c r="N35307" s="404"/>
      <c r="O35307" s="404"/>
      <c r="P35307" s="404"/>
      <c r="Q35307" s="404"/>
      <c r="R35307" s="404"/>
      <c r="S35307" s="404"/>
      <c r="T35307" s="404"/>
    </row>
    <row r="35308" spans="12:20" ht="16.8">
      <c r="L35308" s="404"/>
      <c r="M35308" s="404"/>
      <c r="N35308" s="404"/>
      <c r="O35308" s="404"/>
      <c r="P35308" s="404"/>
      <c r="Q35308" s="404"/>
      <c r="R35308" s="404"/>
      <c r="S35308" s="404"/>
      <c r="T35308" s="404"/>
    </row>
    <row r="35309" spans="12:20" ht="16.8">
      <c r="L35309" s="404"/>
      <c r="M35309" s="404"/>
      <c r="N35309" s="404"/>
      <c r="O35309" s="404"/>
      <c r="P35309" s="404"/>
      <c r="Q35309" s="404"/>
      <c r="R35309" s="404"/>
      <c r="S35309" s="404"/>
      <c r="T35309" s="404"/>
    </row>
    <row r="35310" spans="12:20" ht="16.8">
      <c r="L35310" s="404"/>
      <c r="M35310" s="404"/>
      <c r="N35310" s="404"/>
      <c r="O35310" s="404"/>
      <c r="P35310" s="404"/>
      <c r="Q35310" s="404"/>
      <c r="R35310" s="404"/>
      <c r="S35310" s="404"/>
      <c r="T35310" s="404"/>
    </row>
    <row r="35311" spans="12:20" ht="16.8">
      <c r="L35311" s="404"/>
      <c r="M35311" s="404"/>
      <c r="N35311" s="404"/>
      <c r="O35311" s="404"/>
      <c r="P35311" s="404"/>
      <c r="Q35311" s="404"/>
      <c r="R35311" s="404"/>
      <c r="S35311" s="404"/>
      <c r="T35311" s="404"/>
    </row>
    <row r="35312" spans="12:20" ht="16.8">
      <c r="L35312" s="404"/>
      <c r="M35312" s="404"/>
      <c r="N35312" s="404"/>
      <c r="O35312" s="404"/>
      <c r="P35312" s="404"/>
      <c r="Q35312" s="404"/>
      <c r="R35312" s="404"/>
      <c r="S35312" s="404"/>
      <c r="T35312" s="404"/>
    </row>
    <row r="35313" spans="12:20" ht="16.8">
      <c r="L35313" s="404"/>
      <c r="M35313" s="404"/>
      <c r="N35313" s="404"/>
      <c r="O35313" s="404"/>
      <c r="P35313" s="404"/>
      <c r="Q35313" s="404"/>
      <c r="R35313" s="404"/>
      <c r="S35313" s="404"/>
      <c r="T35313" s="404"/>
    </row>
    <row r="35314" spans="12:20" ht="16.8">
      <c r="L35314" s="404"/>
      <c r="M35314" s="404"/>
      <c r="N35314" s="404"/>
      <c r="O35314" s="404"/>
      <c r="P35314" s="404"/>
      <c r="Q35314" s="404"/>
      <c r="R35314" s="404"/>
      <c r="S35314" s="404"/>
      <c r="T35314" s="404"/>
    </row>
    <row r="35315" spans="12:20" ht="16.8">
      <c r="L35315" s="404"/>
      <c r="M35315" s="404"/>
      <c r="N35315" s="404"/>
      <c r="O35315" s="404"/>
      <c r="P35315" s="404"/>
      <c r="Q35315" s="404"/>
      <c r="R35315" s="404"/>
      <c r="S35315" s="404"/>
      <c r="T35315" s="404"/>
    </row>
    <row r="35316" spans="12:20" ht="16.8">
      <c r="L35316" s="404"/>
      <c r="M35316" s="404"/>
      <c r="N35316" s="404"/>
      <c r="O35316" s="404"/>
      <c r="P35316" s="404"/>
      <c r="Q35316" s="404"/>
      <c r="R35316" s="404"/>
      <c r="S35316" s="404"/>
      <c r="T35316" s="404"/>
    </row>
    <row r="35317" spans="12:20" ht="16.8">
      <c r="L35317" s="404"/>
      <c r="M35317" s="404"/>
      <c r="N35317" s="404"/>
      <c r="O35317" s="404"/>
      <c r="P35317" s="404"/>
      <c r="Q35317" s="404"/>
      <c r="R35317" s="404"/>
      <c r="S35317" s="404"/>
      <c r="T35317" s="404"/>
    </row>
    <row r="35318" spans="12:20" ht="16.8">
      <c r="L35318" s="404"/>
      <c r="M35318" s="404"/>
      <c r="N35318" s="404"/>
      <c r="O35318" s="404"/>
      <c r="P35318" s="404"/>
      <c r="Q35318" s="404"/>
      <c r="R35318" s="404"/>
      <c r="S35318" s="404"/>
      <c r="T35318" s="404"/>
    </row>
    <row r="35319" spans="12:20" ht="16.8">
      <c r="L35319" s="404"/>
      <c r="M35319" s="404"/>
      <c r="N35319" s="404"/>
      <c r="O35319" s="404"/>
      <c r="P35319" s="404"/>
      <c r="Q35319" s="404"/>
      <c r="R35319" s="404"/>
      <c r="S35319" s="404"/>
      <c r="T35319" s="404"/>
    </row>
    <row r="35320" spans="12:20" ht="16.8">
      <c r="L35320" s="404"/>
      <c r="M35320" s="404"/>
      <c r="N35320" s="404"/>
      <c r="O35320" s="404"/>
      <c r="P35320" s="404"/>
      <c r="Q35320" s="404"/>
      <c r="R35320" s="404"/>
      <c r="S35320" s="404"/>
      <c r="T35320" s="404"/>
    </row>
    <row r="35321" spans="12:20" ht="16.8">
      <c r="L35321" s="404"/>
      <c r="M35321" s="404"/>
      <c r="N35321" s="404"/>
      <c r="O35321" s="404"/>
      <c r="P35321" s="404"/>
      <c r="Q35321" s="404"/>
      <c r="R35321" s="404"/>
      <c r="S35321" s="404"/>
      <c r="T35321" s="404"/>
    </row>
    <row r="35322" spans="12:20" ht="16.8">
      <c r="L35322" s="404"/>
      <c r="M35322" s="404"/>
      <c r="N35322" s="404"/>
      <c r="O35322" s="404"/>
      <c r="P35322" s="404"/>
      <c r="Q35322" s="404"/>
      <c r="R35322" s="404"/>
      <c r="S35322" s="404"/>
      <c r="T35322" s="404"/>
    </row>
    <row r="35323" spans="12:20" ht="16.8">
      <c r="L35323" s="404"/>
      <c r="M35323" s="404"/>
      <c r="N35323" s="404"/>
      <c r="O35323" s="404"/>
      <c r="P35323" s="404"/>
      <c r="Q35323" s="404"/>
      <c r="R35323" s="404"/>
      <c r="S35323" s="404"/>
      <c r="T35323" s="404"/>
    </row>
    <row r="35324" spans="12:20" ht="16.8">
      <c r="L35324" s="404"/>
      <c r="M35324" s="404"/>
      <c r="N35324" s="404"/>
      <c r="O35324" s="404"/>
      <c r="P35324" s="404"/>
      <c r="Q35324" s="404"/>
      <c r="R35324" s="404"/>
      <c r="S35324" s="404"/>
      <c r="T35324" s="404"/>
    </row>
    <row r="35325" spans="12:20" ht="16.8">
      <c r="L35325" s="404"/>
      <c r="M35325" s="404"/>
      <c r="N35325" s="404"/>
      <c r="O35325" s="404"/>
      <c r="P35325" s="404"/>
      <c r="Q35325" s="404"/>
      <c r="R35325" s="404"/>
      <c r="S35325" s="404"/>
      <c r="T35325" s="404"/>
    </row>
    <row r="35326" spans="12:20" ht="16.8">
      <c r="L35326" s="404"/>
      <c r="M35326" s="404"/>
      <c r="N35326" s="404"/>
      <c r="O35326" s="404"/>
      <c r="P35326" s="404"/>
      <c r="Q35326" s="404"/>
      <c r="R35326" s="404"/>
      <c r="S35326" s="404"/>
      <c r="T35326" s="404"/>
    </row>
    <row r="35327" spans="12:20" ht="16.8">
      <c r="L35327" s="404"/>
      <c r="M35327" s="404"/>
      <c r="N35327" s="404"/>
      <c r="O35327" s="404"/>
      <c r="P35327" s="404"/>
      <c r="Q35327" s="404"/>
      <c r="R35327" s="404"/>
      <c r="S35327" s="404"/>
      <c r="T35327" s="404"/>
    </row>
    <row r="35328" spans="12:20" ht="16.8">
      <c r="L35328" s="404"/>
      <c r="M35328" s="404"/>
      <c r="N35328" s="404"/>
      <c r="O35328" s="404"/>
      <c r="P35328" s="404"/>
      <c r="Q35328" s="404"/>
      <c r="R35328" s="404"/>
      <c r="S35328" s="404"/>
      <c r="T35328" s="404"/>
    </row>
    <row r="35329" spans="12:20" ht="16.8">
      <c r="L35329" s="404"/>
      <c r="M35329" s="404"/>
      <c r="N35329" s="404"/>
      <c r="O35329" s="404"/>
      <c r="P35329" s="404"/>
      <c r="Q35329" s="404"/>
      <c r="R35329" s="404"/>
      <c r="S35329" s="404"/>
      <c r="T35329" s="404"/>
    </row>
    <row r="35330" spans="12:20" ht="16.8">
      <c r="L35330" s="404"/>
      <c r="M35330" s="404"/>
      <c r="N35330" s="404"/>
      <c r="O35330" s="404"/>
      <c r="P35330" s="404"/>
      <c r="Q35330" s="404"/>
      <c r="R35330" s="404"/>
      <c r="S35330" s="404"/>
      <c r="T35330" s="404"/>
    </row>
    <row r="35331" spans="12:20" ht="16.8">
      <c r="L35331" s="404"/>
      <c r="M35331" s="404"/>
      <c r="N35331" s="404"/>
      <c r="O35331" s="404"/>
      <c r="P35331" s="404"/>
      <c r="Q35331" s="404"/>
      <c r="R35331" s="404"/>
      <c r="S35331" s="404"/>
      <c r="T35331" s="404"/>
    </row>
    <row r="35332" spans="12:20" ht="16.8">
      <c r="L35332" s="404"/>
      <c r="M35332" s="404"/>
      <c r="N35332" s="404"/>
      <c r="O35332" s="404"/>
      <c r="P35332" s="404"/>
      <c r="Q35332" s="404"/>
      <c r="R35332" s="404"/>
      <c r="S35332" s="404"/>
      <c r="T35332" s="404"/>
    </row>
    <row r="35333" spans="12:20" ht="16.8">
      <c r="L35333" s="404"/>
      <c r="M35333" s="404"/>
      <c r="N35333" s="404"/>
      <c r="O35333" s="404"/>
      <c r="P35333" s="404"/>
      <c r="Q35333" s="404"/>
      <c r="R35333" s="404"/>
      <c r="S35333" s="404"/>
      <c r="T35333" s="404"/>
    </row>
    <row r="35334" spans="12:20" ht="16.8">
      <c r="L35334" s="404"/>
      <c r="M35334" s="404"/>
      <c r="N35334" s="404"/>
      <c r="O35334" s="404"/>
      <c r="P35334" s="404"/>
      <c r="Q35334" s="404"/>
      <c r="R35334" s="404"/>
      <c r="S35334" s="404"/>
      <c r="T35334" s="404"/>
    </row>
    <row r="35335" spans="12:20" ht="16.8">
      <c r="L35335" s="404"/>
      <c r="M35335" s="404"/>
      <c r="N35335" s="404"/>
      <c r="O35335" s="404"/>
      <c r="P35335" s="404"/>
      <c r="Q35335" s="404"/>
      <c r="R35335" s="404"/>
      <c r="S35335" s="404"/>
      <c r="T35335" s="404"/>
    </row>
    <row r="35336" spans="12:20" ht="16.8">
      <c r="L35336" s="404"/>
      <c r="M35336" s="404"/>
      <c r="N35336" s="404"/>
      <c r="O35336" s="404"/>
      <c r="P35336" s="404"/>
      <c r="Q35336" s="404"/>
      <c r="R35336" s="404"/>
      <c r="S35336" s="404"/>
      <c r="T35336" s="404"/>
    </row>
    <row r="35337" spans="12:20" ht="16.8">
      <c r="L35337" s="404"/>
      <c r="M35337" s="404"/>
      <c r="N35337" s="404"/>
      <c r="O35337" s="404"/>
      <c r="P35337" s="404"/>
      <c r="Q35337" s="404"/>
      <c r="R35337" s="404"/>
      <c r="S35337" s="404"/>
      <c r="T35337" s="404"/>
    </row>
    <row r="35338" spans="12:20" ht="16.8">
      <c r="L35338" s="404"/>
      <c r="M35338" s="404"/>
      <c r="N35338" s="404"/>
      <c r="O35338" s="404"/>
      <c r="P35338" s="404"/>
      <c r="Q35338" s="404"/>
      <c r="R35338" s="404"/>
      <c r="S35338" s="404"/>
      <c r="T35338" s="404"/>
    </row>
    <row r="35339" spans="12:20" ht="16.8">
      <c r="L35339" s="404"/>
      <c r="M35339" s="404"/>
      <c r="N35339" s="404"/>
      <c r="O35339" s="404"/>
      <c r="P35339" s="404"/>
      <c r="Q35339" s="404"/>
      <c r="R35339" s="404"/>
      <c r="S35339" s="404"/>
      <c r="T35339" s="404"/>
    </row>
    <row r="35340" spans="12:20" ht="16.8">
      <c r="L35340" s="404"/>
      <c r="M35340" s="404"/>
      <c r="N35340" s="404"/>
      <c r="O35340" s="404"/>
      <c r="P35340" s="404"/>
      <c r="Q35340" s="404"/>
      <c r="R35340" s="404"/>
      <c r="S35340" s="404"/>
      <c r="T35340" s="404"/>
    </row>
    <row r="35341" spans="12:20" ht="16.8">
      <c r="L35341" s="404"/>
      <c r="M35341" s="404"/>
      <c r="N35341" s="404"/>
      <c r="O35341" s="404"/>
      <c r="P35341" s="404"/>
      <c r="Q35341" s="404"/>
      <c r="R35341" s="404"/>
      <c r="S35341" s="404"/>
      <c r="T35341" s="404"/>
    </row>
    <row r="35342" spans="12:20" ht="16.8">
      <c r="L35342" s="404"/>
      <c r="M35342" s="404"/>
      <c r="N35342" s="404"/>
      <c r="O35342" s="404"/>
      <c r="P35342" s="404"/>
      <c r="Q35342" s="404"/>
      <c r="R35342" s="404"/>
      <c r="S35342" s="404"/>
      <c r="T35342" s="404"/>
    </row>
    <row r="35343" spans="12:20" ht="16.8">
      <c r="L35343" s="404"/>
      <c r="M35343" s="404"/>
      <c r="N35343" s="404"/>
      <c r="O35343" s="404"/>
      <c r="P35343" s="404"/>
      <c r="Q35343" s="404"/>
      <c r="R35343" s="404"/>
      <c r="S35343" s="404"/>
      <c r="T35343" s="404"/>
    </row>
    <row r="35344" spans="12:20" ht="16.8">
      <c r="L35344" s="404"/>
      <c r="M35344" s="404"/>
      <c r="N35344" s="404"/>
      <c r="O35344" s="404"/>
      <c r="P35344" s="404"/>
      <c r="Q35344" s="404"/>
      <c r="R35344" s="404"/>
      <c r="S35344" s="404"/>
      <c r="T35344" s="404"/>
    </row>
    <row r="35345" spans="12:20" ht="16.8">
      <c r="L35345" s="404"/>
      <c r="M35345" s="404"/>
      <c r="N35345" s="404"/>
      <c r="O35345" s="404"/>
      <c r="P35345" s="404"/>
      <c r="Q35345" s="404"/>
      <c r="R35345" s="404"/>
      <c r="S35345" s="404"/>
      <c r="T35345" s="404"/>
    </row>
    <row r="35346" spans="12:20" ht="16.8">
      <c r="L35346" s="404"/>
      <c r="M35346" s="404"/>
      <c r="N35346" s="404"/>
      <c r="O35346" s="404"/>
      <c r="P35346" s="404"/>
      <c r="Q35346" s="404"/>
      <c r="R35346" s="404"/>
      <c r="S35346" s="404"/>
      <c r="T35346" s="404"/>
    </row>
    <row r="35347" spans="12:20" ht="16.8">
      <c r="L35347" s="404"/>
      <c r="M35347" s="404"/>
      <c r="N35347" s="404"/>
      <c r="O35347" s="404"/>
      <c r="P35347" s="404"/>
      <c r="Q35347" s="404"/>
      <c r="R35347" s="404"/>
      <c r="S35347" s="404"/>
      <c r="T35347" s="404"/>
    </row>
    <row r="35348" spans="12:20" ht="16.8">
      <c r="L35348" s="404"/>
      <c r="M35348" s="404"/>
      <c r="N35348" s="404"/>
      <c r="O35348" s="404"/>
      <c r="P35348" s="404"/>
      <c r="Q35348" s="404"/>
      <c r="R35348" s="404"/>
      <c r="S35348" s="404"/>
      <c r="T35348" s="404"/>
    </row>
    <row r="35349" spans="12:20" ht="16.8">
      <c r="L35349" s="404"/>
      <c r="M35349" s="404"/>
      <c r="N35349" s="404"/>
      <c r="O35349" s="404"/>
      <c r="P35349" s="404"/>
      <c r="Q35349" s="404"/>
      <c r="R35349" s="404"/>
      <c r="S35349" s="404"/>
      <c r="T35349" s="404"/>
    </row>
    <row r="35350" spans="12:20" ht="16.8">
      <c r="L35350" s="404"/>
      <c r="M35350" s="404"/>
      <c r="N35350" s="404"/>
      <c r="O35350" s="404"/>
      <c r="P35350" s="404"/>
      <c r="Q35350" s="404"/>
      <c r="R35350" s="404"/>
      <c r="S35350" s="404"/>
      <c r="T35350" s="404"/>
    </row>
    <row r="35351" spans="12:20" ht="16.8">
      <c r="L35351" s="404"/>
      <c r="M35351" s="404"/>
      <c r="N35351" s="404"/>
      <c r="O35351" s="404"/>
      <c r="P35351" s="404"/>
      <c r="Q35351" s="404"/>
      <c r="R35351" s="404"/>
      <c r="S35351" s="404"/>
      <c r="T35351" s="404"/>
    </row>
    <row r="35352" spans="12:20" ht="16.8">
      <c r="L35352" s="404"/>
      <c r="M35352" s="404"/>
      <c r="N35352" s="404"/>
      <c r="O35352" s="404"/>
      <c r="P35352" s="404"/>
      <c r="Q35352" s="404"/>
      <c r="R35352" s="404"/>
      <c r="S35352" s="404"/>
      <c r="T35352" s="404"/>
    </row>
    <row r="35353" spans="12:20" ht="16.8">
      <c r="L35353" s="404"/>
      <c r="M35353" s="404"/>
      <c r="N35353" s="404"/>
      <c r="O35353" s="404"/>
      <c r="P35353" s="404"/>
      <c r="Q35353" s="404"/>
      <c r="R35353" s="404"/>
      <c r="S35353" s="404"/>
      <c r="T35353" s="404"/>
    </row>
    <row r="35354" spans="12:20" ht="16.8">
      <c r="L35354" s="404"/>
      <c r="M35354" s="404"/>
      <c r="N35354" s="404"/>
      <c r="O35354" s="404"/>
      <c r="P35354" s="404"/>
      <c r="Q35354" s="404"/>
      <c r="R35354" s="404"/>
      <c r="S35354" s="404"/>
      <c r="T35354" s="404"/>
    </row>
    <row r="35355" spans="12:20" ht="16.8">
      <c r="L35355" s="404"/>
      <c r="M35355" s="404"/>
      <c r="N35355" s="404"/>
      <c r="O35355" s="404"/>
      <c r="P35355" s="404"/>
      <c r="Q35355" s="404"/>
      <c r="R35355" s="404"/>
      <c r="S35355" s="404"/>
      <c r="T35355" s="404"/>
    </row>
    <row r="35356" spans="12:20" ht="16.8">
      <c r="L35356" s="404"/>
      <c r="M35356" s="404"/>
      <c r="N35356" s="404"/>
      <c r="O35356" s="404"/>
      <c r="P35356" s="404"/>
      <c r="Q35356" s="404"/>
      <c r="R35356" s="404"/>
      <c r="S35356" s="404"/>
      <c r="T35356" s="404"/>
    </row>
    <row r="35357" spans="12:20" ht="16.8">
      <c r="L35357" s="404"/>
      <c r="M35357" s="404"/>
      <c r="N35357" s="404"/>
      <c r="O35357" s="404"/>
      <c r="P35357" s="404"/>
      <c r="Q35357" s="404"/>
      <c r="R35357" s="404"/>
      <c r="S35357" s="404"/>
      <c r="T35357" s="404"/>
    </row>
    <row r="35358" spans="12:20" ht="16.8">
      <c r="L35358" s="404"/>
      <c r="M35358" s="404"/>
      <c r="N35358" s="404"/>
      <c r="O35358" s="404"/>
      <c r="P35358" s="404"/>
      <c r="Q35358" s="404"/>
      <c r="R35358" s="404"/>
      <c r="S35358" s="404"/>
      <c r="T35358" s="404"/>
    </row>
    <row r="35359" spans="12:20" ht="16.8">
      <c r="L35359" s="404"/>
      <c r="M35359" s="404"/>
      <c r="N35359" s="404"/>
      <c r="O35359" s="404"/>
      <c r="P35359" s="404"/>
      <c r="Q35359" s="404"/>
      <c r="R35359" s="404"/>
      <c r="S35359" s="404"/>
      <c r="T35359" s="404"/>
    </row>
    <row r="35360" spans="12:20" ht="16.8">
      <c r="L35360" s="404"/>
      <c r="M35360" s="404"/>
      <c r="N35360" s="404"/>
      <c r="O35360" s="404"/>
      <c r="P35360" s="404"/>
      <c r="Q35360" s="404"/>
      <c r="R35360" s="404"/>
      <c r="S35360" s="404"/>
      <c r="T35360" s="404"/>
    </row>
    <row r="35361" spans="12:20" ht="16.8">
      <c r="L35361" s="404"/>
      <c r="M35361" s="404"/>
      <c r="N35361" s="404"/>
      <c r="O35361" s="404"/>
      <c r="P35361" s="404"/>
      <c r="Q35361" s="404"/>
      <c r="R35361" s="404"/>
      <c r="S35361" s="404"/>
      <c r="T35361" s="404"/>
    </row>
    <row r="35362" spans="12:20" ht="16.8">
      <c r="L35362" s="404"/>
      <c r="M35362" s="404"/>
      <c r="N35362" s="404"/>
      <c r="O35362" s="404"/>
      <c r="P35362" s="404"/>
      <c r="Q35362" s="404"/>
      <c r="R35362" s="404"/>
      <c r="S35362" s="404"/>
      <c r="T35362" s="404"/>
    </row>
    <row r="35363" spans="12:20" ht="16.8">
      <c r="L35363" s="404"/>
      <c r="M35363" s="404"/>
      <c r="N35363" s="404"/>
      <c r="O35363" s="404"/>
      <c r="P35363" s="404"/>
      <c r="Q35363" s="404"/>
      <c r="R35363" s="404"/>
      <c r="S35363" s="404"/>
      <c r="T35363" s="404"/>
    </row>
    <row r="35364" spans="12:20" ht="16.8">
      <c r="L35364" s="404"/>
      <c r="M35364" s="404"/>
      <c r="N35364" s="404"/>
      <c r="O35364" s="404"/>
      <c r="P35364" s="404"/>
      <c r="Q35364" s="404"/>
      <c r="R35364" s="404"/>
      <c r="S35364" s="404"/>
      <c r="T35364" s="404"/>
    </row>
    <row r="35365" spans="12:20" ht="16.8">
      <c r="L35365" s="404"/>
      <c r="M35365" s="404"/>
      <c r="N35365" s="404"/>
      <c r="O35365" s="404"/>
      <c r="P35365" s="404"/>
      <c r="Q35365" s="404"/>
      <c r="R35365" s="404"/>
      <c r="S35365" s="404"/>
      <c r="T35365" s="404"/>
    </row>
    <row r="35366" spans="12:20" ht="16.8">
      <c r="L35366" s="404"/>
      <c r="M35366" s="404"/>
      <c r="N35366" s="404"/>
      <c r="O35366" s="404"/>
      <c r="P35366" s="404"/>
      <c r="Q35366" s="404"/>
      <c r="R35366" s="404"/>
      <c r="S35366" s="404"/>
      <c r="T35366" s="404"/>
    </row>
    <row r="35367" spans="12:20" ht="16.8">
      <c r="L35367" s="404"/>
      <c r="M35367" s="404"/>
      <c r="N35367" s="404"/>
      <c r="O35367" s="404"/>
      <c r="P35367" s="404"/>
      <c r="Q35367" s="404"/>
      <c r="R35367" s="404"/>
      <c r="S35367" s="404"/>
      <c r="T35367" s="404"/>
    </row>
    <row r="35368" spans="12:20" ht="16.8">
      <c r="L35368" s="404"/>
      <c r="M35368" s="404"/>
      <c r="N35368" s="404"/>
      <c r="O35368" s="404"/>
      <c r="P35368" s="404"/>
      <c r="Q35368" s="404"/>
      <c r="R35368" s="404"/>
      <c r="S35368" s="404"/>
      <c r="T35368" s="404"/>
    </row>
    <row r="35369" spans="12:20" ht="16.8">
      <c r="L35369" s="404"/>
      <c r="M35369" s="404"/>
      <c r="N35369" s="404"/>
      <c r="O35369" s="404"/>
      <c r="P35369" s="404"/>
      <c r="Q35369" s="404"/>
      <c r="R35369" s="404"/>
      <c r="S35369" s="404"/>
      <c r="T35369" s="404"/>
    </row>
    <row r="35370" spans="12:20" ht="16.8">
      <c r="L35370" s="404"/>
      <c r="M35370" s="404"/>
      <c r="N35370" s="404"/>
      <c r="O35370" s="404"/>
      <c r="P35370" s="404"/>
      <c r="Q35370" s="404"/>
      <c r="R35370" s="404"/>
      <c r="S35370" s="404"/>
      <c r="T35370" s="404"/>
    </row>
    <row r="35371" spans="12:20" ht="16.8">
      <c r="L35371" s="404"/>
      <c r="M35371" s="404"/>
      <c r="N35371" s="404"/>
      <c r="O35371" s="404"/>
      <c r="P35371" s="404"/>
      <c r="Q35371" s="404"/>
      <c r="R35371" s="404"/>
      <c r="S35371" s="404"/>
      <c r="T35371" s="404"/>
    </row>
    <row r="35372" spans="12:20" ht="16.8">
      <c r="L35372" s="404"/>
      <c r="M35372" s="404"/>
      <c r="N35372" s="404"/>
      <c r="O35372" s="404"/>
      <c r="P35372" s="404"/>
      <c r="Q35372" s="404"/>
      <c r="R35372" s="404"/>
      <c r="S35372" s="404"/>
      <c r="T35372" s="404"/>
    </row>
    <row r="35373" spans="12:20" ht="16.8">
      <c r="L35373" s="404"/>
      <c r="M35373" s="404"/>
      <c r="N35373" s="404"/>
      <c r="O35373" s="404"/>
      <c r="P35373" s="404"/>
      <c r="Q35373" s="404"/>
      <c r="R35373" s="404"/>
      <c r="S35373" s="404"/>
      <c r="T35373" s="404"/>
    </row>
    <row r="35374" spans="12:20" ht="16.8">
      <c r="L35374" s="404"/>
      <c r="M35374" s="404"/>
      <c r="N35374" s="404"/>
      <c r="O35374" s="404"/>
      <c r="P35374" s="404"/>
      <c r="Q35374" s="404"/>
      <c r="R35374" s="404"/>
      <c r="S35374" s="404"/>
      <c r="T35374" s="404"/>
    </row>
    <row r="35375" spans="12:20" ht="16.8">
      <c r="L35375" s="404"/>
      <c r="M35375" s="404"/>
      <c r="N35375" s="404"/>
      <c r="O35375" s="404"/>
      <c r="P35375" s="404"/>
      <c r="Q35375" s="404"/>
      <c r="R35375" s="404"/>
      <c r="S35375" s="404"/>
      <c r="T35375" s="404"/>
    </row>
    <row r="35376" spans="12:20" ht="16.8">
      <c r="L35376" s="404"/>
      <c r="M35376" s="404"/>
      <c r="N35376" s="404"/>
      <c r="O35376" s="404"/>
      <c r="P35376" s="404"/>
      <c r="Q35376" s="404"/>
      <c r="R35376" s="404"/>
      <c r="S35376" s="404"/>
      <c r="T35376" s="404"/>
    </row>
    <row r="35377" spans="12:20" ht="16.8">
      <c r="L35377" s="404"/>
      <c r="M35377" s="404"/>
      <c r="N35377" s="404"/>
      <c r="O35377" s="404"/>
      <c r="P35377" s="404"/>
      <c r="Q35377" s="404"/>
      <c r="R35377" s="404"/>
      <c r="S35377" s="404"/>
      <c r="T35377" s="404"/>
    </row>
    <row r="35378" spans="12:20" ht="16.8">
      <c r="L35378" s="404"/>
      <c r="M35378" s="404"/>
      <c r="N35378" s="404"/>
      <c r="O35378" s="404"/>
      <c r="P35378" s="404"/>
      <c r="Q35378" s="404"/>
      <c r="R35378" s="404"/>
      <c r="S35378" s="404"/>
      <c r="T35378" s="404"/>
    </row>
    <row r="35379" spans="12:20" ht="16.8">
      <c r="L35379" s="404"/>
      <c r="M35379" s="404"/>
      <c r="N35379" s="404"/>
      <c r="O35379" s="404"/>
      <c r="P35379" s="404"/>
      <c r="Q35379" s="404"/>
      <c r="R35379" s="404"/>
      <c r="S35379" s="404"/>
      <c r="T35379" s="404"/>
    </row>
    <row r="35380" spans="12:20" ht="16.8">
      <c r="L35380" s="404"/>
      <c r="M35380" s="404"/>
      <c r="N35380" s="404"/>
      <c r="O35380" s="404"/>
      <c r="P35380" s="404"/>
      <c r="Q35380" s="404"/>
      <c r="R35380" s="404"/>
      <c r="S35380" s="404"/>
      <c r="T35380" s="404"/>
    </row>
    <row r="35381" spans="12:20" ht="16.8">
      <c r="L35381" s="404"/>
      <c r="M35381" s="404"/>
      <c r="N35381" s="404"/>
      <c r="O35381" s="404"/>
      <c r="P35381" s="404"/>
      <c r="Q35381" s="404"/>
      <c r="R35381" s="404"/>
      <c r="S35381" s="404"/>
      <c r="T35381" s="404"/>
    </row>
    <row r="35382" spans="12:20" ht="16.8">
      <c r="L35382" s="404"/>
      <c r="M35382" s="404"/>
      <c r="N35382" s="404"/>
      <c r="O35382" s="404"/>
      <c r="P35382" s="404"/>
      <c r="Q35382" s="404"/>
      <c r="R35382" s="404"/>
      <c r="S35382" s="404"/>
      <c r="T35382" s="404"/>
    </row>
    <row r="35383" spans="12:20" ht="16.8">
      <c r="L35383" s="404"/>
      <c r="M35383" s="404"/>
      <c r="N35383" s="404"/>
      <c r="O35383" s="404"/>
      <c r="P35383" s="404"/>
      <c r="Q35383" s="404"/>
      <c r="R35383" s="404"/>
      <c r="S35383" s="404"/>
      <c r="T35383" s="404"/>
    </row>
    <row r="35384" spans="12:20" ht="16.8">
      <c r="L35384" s="404"/>
      <c r="M35384" s="404"/>
      <c r="N35384" s="404"/>
      <c r="O35384" s="404"/>
      <c r="P35384" s="404"/>
      <c r="Q35384" s="404"/>
      <c r="R35384" s="404"/>
      <c r="S35384" s="404"/>
      <c r="T35384" s="404"/>
    </row>
    <row r="35385" spans="12:20" ht="16.8">
      <c r="L35385" s="404"/>
      <c r="M35385" s="404"/>
      <c r="N35385" s="404"/>
      <c r="O35385" s="404"/>
      <c r="P35385" s="404"/>
      <c r="Q35385" s="404"/>
      <c r="R35385" s="404"/>
      <c r="S35385" s="404"/>
      <c r="T35385" s="404"/>
    </row>
    <row r="35386" spans="12:20" ht="16.8">
      <c r="L35386" s="404"/>
      <c r="M35386" s="404"/>
      <c r="N35386" s="404"/>
      <c r="O35386" s="404"/>
      <c r="P35386" s="404"/>
      <c r="Q35386" s="404"/>
      <c r="R35386" s="404"/>
      <c r="S35386" s="404"/>
      <c r="T35386" s="404"/>
    </row>
    <row r="35387" spans="12:20" ht="16.8">
      <c r="L35387" s="404"/>
      <c r="M35387" s="404"/>
      <c r="N35387" s="404"/>
      <c r="O35387" s="404"/>
      <c r="P35387" s="404"/>
      <c r="Q35387" s="404"/>
      <c r="R35387" s="404"/>
      <c r="S35387" s="404"/>
      <c r="T35387" s="404"/>
    </row>
    <row r="35388" spans="12:20" ht="16.8">
      <c r="L35388" s="404"/>
      <c r="M35388" s="404"/>
      <c r="N35388" s="404"/>
      <c r="O35388" s="404"/>
      <c r="P35388" s="404"/>
      <c r="Q35388" s="404"/>
      <c r="R35388" s="404"/>
      <c r="S35388" s="404"/>
      <c r="T35388" s="404"/>
    </row>
    <row r="35389" spans="12:20" ht="16.8">
      <c r="L35389" s="404"/>
      <c r="M35389" s="404"/>
      <c r="N35389" s="404"/>
      <c r="O35389" s="404"/>
      <c r="P35389" s="404"/>
      <c r="Q35389" s="404"/>
      <c r="R35389" s="404"/>
      <c r="S35389" s="404"/>
      <c r="T35389" s="404"/>
    </row>
    <row r="35390" spans="12:20" ht="16.8">
      <c r="L35390" s="404"/>
      <c r="M35390" s="404"/>
      <c r="N35390" s="404"/>
      <c r="O35390" s="404"/>
      <c r="P35390" s="404"/>
      <c r="Q35390" s="404"/>
      <c r="R35390" s="404"/>
      <c r="S35390" s="404"/>
      <c r="T35390" s="404"/>
    </row>
    <row r="35391" spans="12:20" ht="16.8">
      <c r="L35391" s="404"/>
      <c r="M35391" s="404"/>
      <c r="N35391" s="404"/>
      <c r="O35391" s="404"/>
      <c r="P35391" s="404"/>
      <c r="Q35391" s="404"/>
      <c r="R35391" s="404"/>
      <c r="S35391" s="404"/>
      <c r="T35391" s="404"/>
    </row>
    <row r="35392" spans="12:20" ht="16.8">
      <c r="L35392" s="404"/>
      <c r="M35392" s="404"/>
      <c r="N35392" s="404"/>
      <c r="O35392" s="404"/>
      <c r="P35392" s="404"/>
      <c r="Q35392" s="404"/>
      <c r="R35392" s="404"/>
      <c r="S35392" s="404"/>
      <c r="T35392" s="404"/>
    </row>
    <row r="35393" spans="12:20" ht="16.8">
      <c r="L35393" s="404"/>
      <c r="M35393" s="404"/>
      <c r="N35393" s="404"/>
      <c r="O35393" s="404"/>
      <c r="P35393" s="404"/>
      <c r="Q35393" s="404"/>
      <c r="R35393" s="404"/>
      <c r="S35393" s="404"/>
      <c r="T35393" s="404"/>
    </row>
    <row r="35394" spans="12:20" ht="16.8">
      <c r="L35394" s="404"/>
      <c r="M35394" s="404"/>
      <c r="N35394" s="404"/>
      <c r="O35394" s="404"/>
      <c r="P35394" s="404"/>
      <c r="Q35394" s="404"/>
      <c r="R35394" s="404"/>
      <c r="S35394" s="404"/>
      <c r="T35394" s="404"/>
    </row>
    <row r="35395" spans="12:20" ht="16.8">
      <c r="L35395" s="404"/>
      <c r="M35395" s="404"/>
      <c r="N35395" s="404"/>
      <c r="O35395" s="404"/>
      <c r="P35395" s="404"/>
      <c r="Q35395" s="404"/>
      <c r="R35395" s="404"/>
      <c r="S35395" s="404"/>
      <c r="T35395" s="404"/>
    </row>
    <row r="35396" spans="12:20" ht="16.8">
      <c r="L35396" s="404"/>
      <c r="M35396" s="404"/>
      <c r="N35396" s="404"/>
      <c r="O35396" s="404"/>
      <c r="P35396" s="404"/>
      <c r="Q35396" s="404"/>
      <c r="R35396" s="404"/>
      <c r="S35396" s="404"/>
      <c r="T35396" s="404"/>
    </row>
    <row r="35397" spans="12:20" ht="16.8">
      <c r="L35397" s="404"/>
      <c r="M35397" s="404"/>
      <c r="N35397" s="404"/>
      <c r="O35397" s="404"/>
      <c r="P35397" s="404"/>
      <c r="Q35397" s="404"/>
      <c r="R35397" s="404"/>
      <c r="S35397" s="404"/>
      <c r="T35397" s="404"/>
    </row>
    <row r="35398" spans="12:20" ht="16.8">
      <c r="L35398" s="404"/>
      <c r="M35398" s="404"/>
      <c r="N35398" s="404"/>
      <c r="O35398" s="404"/>
      <c r="P35398" s="404"/>
      <c r="Q35398" s="404"/>
      <c r="R35398" s="404"/>
      <c r="S35398" s="404"/>
      <c r="T35398" s="404"/>
    </row>
    <row r="35399" spans="12:20" ht="16.8">
      <c r="L35399" s="404"/>
      <c r="M35399" s="404"/>
      <c r="N35399" s="404"/>
      <c r="O35399" s="404"/>
      <c r="P35399" s="404"/>
      <c r="Q35399" s="404"/>
      <c r="R35399" s="404"/>
      <c r="S35399" s="404"/>
      <c r="T35399" s="404"/>
    </row>
    <row r="35400" spans="12:20" ht="16.8">
      <c r="L35400" s="404"/>
      <c r="M35400" s="404"/>
      <c r="N35400" s="404"/>
      <c r="O35400" s="404"/>
      <c r="P35400" s="404"/>
      <c r="Q35400" s="404"/>
      <c r="R35400" s="404"/>
      <c r="S35400" s="404"/>
      <c r="T35400" s="404"/>
    </row>
    <row r="35401" spans="12:20" ht="16.8">
      <c r="L35401" s="404"/>
      <c r="M35401" s="404"/>
      <c r="N35401" s="404"/>
      <c r="O35401" s="404"/>
      <c r="P35401" s="404"/>
      <c r="Q35401" s="404"/>
      <c r="R35401" s="404"/>
      <c r="S35401" s="404"/>
      <c r="T35401" s="404"/>
    </row>
    <row r="35402" spans="12:20" ht="16.8">
      <c r="L35402" s="404"/>
      <c r="M35402" s="404"/>
      <c r="N35402" s="404"/>
      <c r="O35402" s="404"/>
      <c r="P35402" s="404"/>
      <c r="Q35402" s="404"/>
      <c r="R35402" s="404"/>
      <c r="S35402" s="404"/>
      <c r="T35402" s="404"/>
    </row>
    <row r="35403" spans="12:20" ht="16.8">
      <c r="L35403" s="404"/>
      <c r="M35403" s="404"/>
      <c r="N35403" s="404"/>
      <c r="O35403" s="404"/>
      <c r="P35403" s="404"/>
      <c r="Q35403" s="404"/>
      <c r="R35403" s="404"/>
      <c r="S35403" s="404"/>
      <c r="T35403" s="404"/>
    </row>
    <row r="35404" spans="12:20" ht="16.8">
      <c r="L35404" s="404"/>
      <c r="M35404" s="404"/>
      <c r="N35404" s="404"/>
      <c r="O35404" s="404"/>
      <c r="P35404" s="404"/>
      <c r="Q35404" s="404"/>
      <c r="R35404" s="404"/>
      <c r="S35404" s="404"/>
      <c r="T35404" s="404"/>
    </row>
    <row r="35405" spans="12:20" ht="16.8">
      <c r="L35405" s="404"/>
      <c r="M35405" s="404"/>
      <c r="N35405" s="404"/>
      <c r="O35405" s="404"/>
      <c r="P35405" s="404"/>
      <c r="Q35405" s="404"/>
      <c r="R35405" s="404"/>
      <c r="S35405" s="404"/>
      <c r="T35405" s="404"/>
    </row>
    <row r="35406" spans="12:20" ht="16.8">
      <c r="L35406" s="404"/>
      <c r="M35406" s="404"/>
      <c r="N35406" s="404"/>
      <c r="O35406" s="404"/>
      <c r="P35406" s="404"/>
      <c r="Q35406" s="404"/>
      <c r="R35406" s="404"/>
      <c r="S35406" s="404"/>
      <c r="T35406" s="404"/>
    </row>
    <row r="35407" spans="12:20" ht="16.8">
      <c r="L35407" s="404"/>
      <c r="M35407" s="404"/>
      <c r="N35407" s="404"/>
      <c r="O35407" s="404"/>
      <c r="P35407" s="404"/>
      <c r="Q35407" s="404"/>
      <c r="R35407" s="404"/>
      <c r="S35407" s="404"/>
      <c r="T35407" s="404"/>
    </row>
    <row r="35408" spans="12:20" ht="16.8">
      <c r="L35408" s="404"/>
      <c r="M35408" s="404"/>
      <c r="N35408" s="404"/>
      <c r="O35408" s="404"/>
      <c r="P35408" s="404"/>
      <c r="Q35408" s="404"/>
      <c r="R35408" s="404"/>
      <c r="S35408" s="404"/>
      <c r="T35408" s="404"/>
    </row>
    <row r="35409" spans="12:20" ht="16.8">
      <c r="L35409" s="404"/>
      <c r="M35409" s="404"/>
      <c r="N35409" s="404"/>
      <c r="O35409" s="404"/>
      <c r="P35409" s="404"/>
      <c r="Q35409" s="404"/>
      <c r="R35409" s="404"/>
      <c r="S35409" s="404"/>
      <c r="T35409" s="404"/>
    </row>
    <row r="35410" spans="12:20" ht="16.8">
      <c r="L35410" s="404"/>
      <c r="M35410" s="404"/>
      <c r="N35410" s="404"/>
      <c r="O35410" s="404"/>
      <c r="P35410" s="404"/>
      <c r="Q35410" s="404"/>
      <c r="R35410" s="404"/>
      <c r="S35410" s="404"/>
      <c r="T35410" s="404"/>
    </row>
    <row r="35411" spans="12:20" ht="16.8">
      <c r="L35411" s="404"/>
      <c r="M35411" s="404"/>
      <c r="N35411" s="404"/>
      <c r="O35411" s="404"/>
      <c r="P35411" s="404"/>
      <c r="Q35411" s="404"/>
      <c r="R35411" s="404"/>
      <c r="S35411" s="404"/>
      <c r="T35411" s="404"/>
    </row>
    <row r="35412" spans="12:20" ht="16.8">
      <c r="L35412" s="404"/>
      <c r="M35412" s="404"/>
      <c r="N35412" s="404"/>
      <c r="O35412" s="404"/>
      <c r="P35412" s="404"/>
      <c r="Q35412" s="404"/>
      <c r="R35412" s="404"/>
      <c r="S35412" s="404"/>
      <c r="T35412" s="404"/>
    </row>
    <row r="35413" spans="12:20" ht="16.8">
      <c r="L35413" s="404"/>
      <c r="M35413" s="404"/>
      <c r="N35413" s="404"/>
      <c r="O35413" s="404"/>
      <c r="P35413" s="404"/>
      <c r="Q35413" s="404"/>
      <c r="R35413" s="404"/>
      <c r="S35413" s="404"/>
      <c r="T35413" s="404"/>
    </row>
    <row r="35414" spans="12:20" ht="16.8">
      <c r="L35414" s="404"/>
      <c r="M35414" s="404"/>
      <c r="N35414" s="404"/>
      <c r="O35414" s="404"/>
      <c r="P35414" s="404"/>
      <c r="Q35414" s="404"/>
      <c r="R35414" s="404"/>
      <c r="S35414" s="404"/>
      <c r="T35414" s="404"/>
    </row>
    <row r="35415" spans="12:20" ht="16.8">
      <c r="L35415" s="404"/>
      <c r="M35415" s="404"/>
      <c r="N35415" s="404"/>
      <c r="O35415" s="404"/>
      <c r="P35415" s="404"/>
      <c r="Q35415" s="404"/>
      <c r="R35415" s="404"/>
      <c r="S35415" s="404"/>
      <c r="T35415" s="404"/>
    </row>
    <row r="35416" spans="12:20" ht="16.8">
      <c r="L35416" s="404"/>
      <c r="M35416" s="404"/>
      <c r="N35416" s="404"/>
      <c r="O35416" s="404"/>
      <c r="P35416" s="404"/>
      <c r="Q35416" s="404"/>
      <c r="R35416" s="404"/>
      <c r="S35416" s="404"/>
      <c r="T35416" s="404"/>
    </row>
    <row r="35417" spans="12:20" ht="16.8">
      <c r="L35417" s="404"/>
      <c r="M35417" s="404"/>
      <c r="N35417" s="404"/>
      <c r="O35417" s="404"/>
      <c r="P35417" s="404"/>
      <c r="Q35417" s="404"/>
      <c r="R35417" s="404"/>
      <c r="S35417" s="404"/>
      <c r="T35417" s="404"/>
    </row>
    <row r="35418" spans="12:20" ht="16.8">
      <c r="L35418" s="404"/>
      <c r="M35418" s="404"/>
      <c r="N35418" s="404"/>
      <c r="O35418" s="404"/>
      <c r="P35418" s="404"/>
      <c r="Q35418" s="404"/>
      <c r="R35418" s="404"/>
      <c r="S35418" s="404"/>
      <c r="T35418" s="404"/>
    </row>
    <row r="35419" spans="12:20" ht="16.8">
      <c r="L35419" s="404"/>
      <c r="M35419" s="404"/>
      <c r="N35419" s="404"/>
      <c r="O35419" s="404"/>
      <c r="P35419" s="404"/>
      <c r="Q35419" s="404"/>
      <c r="R35419" s="404"/>
      <c r="S35419" s="404"/>
      <c r="T35419" s="404"/>
    </row>
    <row r="35420" spans="12:20" ht="16.8">
      <c r="L35420" s="404"/>
      <c r="M35420" s="404"/>
      <c r="N35420" s="404"/>
      <c r="O35420" s="404"/>
      <c r="P35420" s="404"/>
      <c r="Q35420" s="404"/>
      <c r="R35420" s="404"/>
      <c r="S35420" s="404"/>
      <c r="T35420" s="404"/>
    </row>
    <row r="35421" spans="12:20" ht="16.8">
      <c r="L35421" s="404"/>
      <c r="M35421" s="404"/>
      <c r="N35421" s="404"/>
      <c r="O35421" s="404"/>
      <c r="P35421" s="404"/>
      <c r="Q35421" s="404"/>
      <c r="R35421" s="404"/>
      <c r="S35421" s="404"/>
      <c r="T35421" s="404"/>
    </row>
    <row r="35422" spans="12:20" ht="16.8">
      <c r="L35422" s="404"/>
      <c r="M35422" s="404"/>
      <c r="N35422" s="404"/>
      <c r="O35422" s="404"/>
      <c r="P35422" s="404"/>
      <c r="Q35422" s="404"/>
      <c r="R35422" s="404"/>
      <c r="S35422" s="404"/>
      <c r="T35422" s="404"/>
    </row>
    <row r="35423" spans="12:20" ht="16.8">
      <c r="L35423" s="404"/>
      <c r="M35423" s="404"/>
      <c r="N35423" s="404"/>
      <c r="O35423" s="404"/>
      <c r="P35423" s="404"/>
      <c r="Q35423" s="404"/>
      <c r="R35423" s="404"/>
      <c r="S35423" s="404"/>
      <c r="T35423" s="404"/>
    </row>
    <row r="35424" spans="12:20" ht="16.8">
      <c r="L35424" s="404"/>
      <c r="M35424" s="404"/>
      <c r="N35424" s="404"/>
      <c r="O35424" s="404"/>
      <c r="P35424" s="404"/>
      <c r="Q35424" s="404"/>
      <c r="R35424" s="404"/>
      <c r="S35424" s="404"/>
      <c r="T35424" s="404"/>
    </row>
    <row r="35425" spans="12:20" ht="16.8">
      <c r="L35425" s="404"/>
      <c r="M35425" s="404"/>
      <c r="N35425" s="404"/>
      <c r="O35425" s="404"/>
      <c r="P35425" s="404"/>
      <c r="Q35425" s="404"/>
      <c r="R35425" s="404"/>
      <c r="S35425" s="404"/>
      <c r="T35425" s="404"/>
    </row>
    <row r="35426" spans="12:20" ht="16.8">
      <c r="L35426" s="404"/>
      <c r="M35426" s="404"/>
      <c r="N35426" s="404"/>
      <c r="O35426" s="404"/>
      <c r="P35426" s="404"/>
      <c r="Q35426" s="404"/>
      <c r="R35426" s="404"/>
      <c r="S35426" s="404"/>
      <c r="T35426" s="404"/>
    </row>
    <row r="35427" spans="12:20" ht="16.8">
      <c r="L35427" s="404"/>
      <c r="M35427" s="404"/>
      <c r="N35427" s="404"/>
      <c r="O35427" s="404"/>
      <c r="P35427" s="404"/>
      <c r="Q35427" s="404"/>
      <c r="R35427" s="404"/>
      <c r="S35427" s="404"/>
      <c r="T35427" s="404"/>
    </row>
    <row r="35428" spans="12:20" ht="16.8">
      <c r="L35428" s="404"/>
      <c r="M35428" s="404"/>
      <c r="N35428" s="404"/>
      <c r="O35428" s="404"/>
      <c r="P35428" s="404"/>
      <c r="Q35428" s="404"/>
      <c r="R35428" s="404"/>
      <c r="S35428" s="404"/>
      <c r="T35428" s="404"/>
    </row>
    <row r="35429" spans="12:20" ht="16.8">
      <c r="L35429" s="404"/>
      <c r="M35429" s="404"/>
      <c r="N35429" s="404"/>
      <c r="O35429" s="404"/>
      <c r="P35429" s="404"/>
      <c r="Q35429" s="404"/>
      <c r="R35429" s="404"/>
      <c r="S35429" s="404"/>
      <c r="T35429" s="404"/>
    </row>
    <row r="35430" spans="12:20" ht="16.8">
      <c r="L35430" s="404"/>
      <c r="M35430" s="404"/>
      <c r="N35430" s="404"/>
      <c r="O35430" s="404"/>
      <c r="P35430" s="404"/>
      <c r="Q35430" s="404"/>
      <c r="R35430" s="404"/>
      <c r="S35430" s="404"/>
      <c r="T35430" s="404"/>
    </row>
    <row r="35431" spans="12:20" ht="16.8">
      <c r="L35431" s="404"/>
      <c r="M35431" s="404"/>
      <c r="N35431" s="404"/>
      <c r="O35431" s="404"/>
      <c r="P35431" s="404"/>
      <c r="Q35431" s="404"/>
      <c r="R35431" s="404"/>
      <c r="S35431" s="404"/>
      <c r="T35431" s="404"/>
    </row>
    <row r="35432" spans="12:20" ht="16.8">
      <c r="L35432" s="404"/>
      <c r="M35432" s="404"/>
      <c r="N35432" s="404"/>
      <c r="O35432" s="404"/>
      <c r="P35432" s="404"/>
      <c r="Q35432" s="404"/>
      <c r="R35432" s="404"/>
      <c r="S35432" s="404"/>
      <c r="T35432" s="404"/>
    </row>
    <row r="35433" spans="12:20" ht="16.8">
      <c r="L35433" s="404"/>
      <c r="M35433" s="404"/>
      <c r="N35433" s="404"/>
      <c r="O35433" s="404"/>
      <c r="P35433" s="404"/>
      <c r="Q35433" s="404"/>
      <c r="R35433" s="404"/>
      <c r="S35433" s="404"/>
      <c r="T35433" s="404"/>
    </row>
    <row r="35434" spans="12:20" ht="16.8">
      <c r="L35434" s="404"/>
      <c r="M35434" s="404"/>
      <c r="N35434" s="404"/>
      <c r="O35434" s="404"/>
      <c r="P35434" s="404"/>
      <c r="Q35434" s="404"/>
      <c r="R35434" s="404"/>
      <c r="S35434" s="404"/>
      <c r="T35434" s="404"/>
    </row>
    <row r="35435" spans="12:20" ht="16.8">
      <c r="L35435" s="404"/>
      <c r="M35435" s="404"/>
      <c r="N35435" s="404"/>
      <c r="O35435" s="404"/>
      <c r="P35435" s="404"/>
      <c r="Q35435" s="404"/>
      <c r="R35435" s="404"/>
      <c r="S35435" s="404"/>
      <c r="T35435" s="404"/>
    </row>
    <row r="35436" spans="12:20" ht="16.8">
      <c r="L35436" s="404"/>
      <c r="M35436" s="404"/>
      <c r="N35436" s="404"/>
      <c r="O35436" s="404"/>
      <c r="P35436" s="404"/>
      <c r="Q35436" s="404"/>
      <c r="R35436" s="404"/>
      <c r="S35436" s="404"/>
      <c r="T35436" s="404"/>
    </row>
    <row r="35437" spans="12:20" ht="16.8">
      <c r="L35437" s="404"/>
      <c r="M35437" s="404"/>
      <c r="N35437" s="404"/>
      <c r="O35437" s="404"/>
      <c r="P35437" s="404"/>
      <c r="Q35437" s="404"/>
      <c r="R35437" s="404"/>
      <c r="S35437" s="404"/>
      <c r="T35437" s="404"/>
    </row>
    <row r="35438" spans="12:20" ht="16.8">
      <c r="L35438" s="404"/>
      <c r="M35438" s="404"/>
      <c r="N35438" s="404"/>
      <c r="O35438" s="404"/>
      <c r="P35438" s="404"/>
      <c r="Q35438" s="404"/>
      <c r="R35438" s="404"/>
      <c r="S35438" s="404"/>
      <c r="T35438" s="404"/>
    </row>
    <row r="35439" spans="12:20" ht="16.8">
      <c r="L35439" s="404"/>
      <c r="M35439" s="404"/>
      <c r="N35439" s="404"/>
      <c r="O35439" s="404"/>
      <c r="P35439" s="404"/>
      <c r="Q35439" s="404"/>
      <c r="R35439" s="404"/>
      <c r="S35439" s="404"/>
      <c r="T35439" s="404"/>
    </row>
    <row r="35440" spans="12:20" ht="16.8">
      <c r="L35440" s="404"/>
      <c r="M35440" s="404"/>
      <c r="N35440" s="404"/>
      <c r="O35440" s="404"/>
      <c r="P35440" s="404"/>
      <c r="Q35440" s="404"/>
      <c r="R35440" s="404"/>
      <c r="S35440" s="404"/>
      <c r="T35440" s="404"/>
    </row>
    <row r="35441" spans="12:20" ht="16.8">
      <c r="L35441" s="404"/>
      <c r="M35441" s="404"/>
      <c r="N35441" s="404"/>
      <c r="O35441" s="404"/>
      <c r="P35441" s="404"/>
      <c r="Q35441" s="404"/>
      <c r="R35441" s="404"/>
      <c r="S35441" s="404"/>
      <c r="T35441" s="404"/>
    </row>
    <row r="35442" spans="12:20" ht="16.8">
      <c r="L35442" s="404"/>
      <c r="M35442" s="404"/>
      <c r="N35442" s="404"/>
      <c r="O35442" s="404"/>
      <c r="P35442" s="404"/>
      <c r="Q35442" s="404"/>
      <c r="R35442" s="404"/>
      <c r="S35442" s="404"/>
      <c r="T35442" s="404"/>
    </row>
    <row r="35443" spans="12:20" ht="16.8">
      <c r="L35443" s="404"/>
      <c r="M35443" s="404"/>
      <c r="N35443" s="404"/>
      <c r="O35443" s="404"/>
      <c r="P35443" s="404"/>
      <c r="Q35443" s="404"/>
      <c r="R35443" s="404"/>
      <c r="S35443" s="404"/>
      <c r="T35443" s="404"/>
    </row>
    <row r="35444" spans="12:20" ht="16.8">
      <c r="L35444" s="404"/>
      <c r="M35444" s="404"/>
      <c r="N35444" s="404"/>
      <c r="O35444" s="404"/>
      <c r="P35444" s="404"/>
      <c r="Q35444" s="404"/>
      <c r="R35444" s="404"/>
      <c r="S35444" s="404"/>
      <c r="T35444" s="404"/>
    </row>
    <row r="35445" spans="12:20" ht="16.8">
      <c r="L35445" s="404"/>
      <c r="M35445" s="404"/>
      <c r="N35445" s="404"/>
      <c r="O35445" s="404"/>
      <c r="P35445" s="404"/>
      <c r="Q35445" s="404"/>
      <c r="R35445" s="404"/>
      <c r="S35445" s="404"/>
      <c r="T35445" s="404"/>
    </row>
    <row r="35446" spans="12:20" ht="16.8">
      <c r="L35446" s="404"/>
      <c r="M35446" s="404"/>
      <c r="N35446" s="404"/>
      <c r="O35446" s="404"/>
      <c r="P35446" s="404"/>
      <c r="Q35446" s="404"/>
      <c r="R35446" s="404"/>
      <c r="S35446" s="404"/>
      <c r="T35446" s="404"/>
    </row>
    <row r="35447" spans="12:20" ht="16.8">
      <c r="L35447" s="404"/>
      <c r="M35447" s="404"/>
      <c r="N35447" s="404"/>
      <c r="O35447" s="404"/>
      <c r="P35447" s="404"/>
      <c r="Q35447" s="404"/>
      <c r="R35447" s="404"/>
      <c r="S35447" s="404"/>
      <c r="T35447" s="404"/>
    </row>
    <row r="35448" spans="12:20" ht="16.8">
      <c r="L35448" s="404"/>
      <c r="M35448" s="404"/>
      <c r="N35448" s="404"/>
      <c r="O35448" s="404"/>
      <c r="P35448" s="404"/>
      <c r="Q35448" s="404"/>
      <c r="R35448" s="404"/>
      <c r="S35448" s="404"/>
      <c r="T35448" s="404"/>
    </row>
    <row r="35449" spans="12:20" ht="16.8">
      <c r="L35449" s="404"/>
      <c r="M35449" s="404"/>
      <c r="N35449" s="404"/>
      <c r="O35449" s="404"/>
      <c r="P35449" s="404"/>
      <c r="Q35449" s="404"/>
      <c r="R35449" s="404"/>
      <c r="S35449" s="404"/>
      <c r="T35449" s="404"/>
    </row>
    <row r="35450" spans="12:20" ht="16.8">
      <c r="L35450" s="404"/>
      <c r="M35450" s="404"/>
      <c r="N35450" s="404"/>
      <c r="O35450" s="404"/>
      <c r="P35450" s="404"/>
      <c r="Q35450" s="404"/>
      <c r="R35450" s="404"/>
      <c r="S35450" s="404"/>
      <c r="T35450" s="404"/>
    </row>
    <row r="35451" spans="12:20" ht="16.8">
      <c r="L35451" s="404"/>
      <c r="M35451" s="404"/>
      <c r="N35451" s="404"/>
      <c r="O35451" s="404"/>
      <c r="P35451" s="404"/>
      <c r="Q35451" s="404"/>
      <c r="R35451" s="404"/>
      <c r="S35451" s="404"/>
      <c r="T35451" s="404"/>
    </row>
    <row r="35452" spans="12:20" ht="16.8">
      <c r="L35452" s="404"/>
      <c r="M35452" s="404"/>
      <c r="N35452" s="404"/>
      <c r="O35452" s="404"/>
      <c r="P35452" s="404"/>
      <c r="Q35452" s="404"/>
      <c r="R35452" s="404"/>
      <c r="S35452" s="404"/>
      <c r="T35452" s="404"/>
    </row>
    <row r="35453" spans="12:20" ht="16.8">
      <c r="L35453" s="404"/>
      <c r="M35453" s="404"/>
      <c r="N35453" s="404"/>
      <c r="O35453" s="404"/>
      <c r="P35453" s="404"/>
      <c r="Q35453" s="404"/>
      <c r="R35453" s="404"/>
      <c r="S35453" s="404"/>
      <c r="T35453" s="404"/>
    </row>
    <row r="35454" spans="12:20" ht="16.8">
      <c r="L35454" s="404"/>
      <c r="M35454" s="404"/>
      <c r="N35454" s="404"/>
      <c r="O35454" s="404"/>
      <c r="P35454" s="404"/>
      <c r="Q35454" s="404"/>
      <c r="R35454" s="404"/>
      <c r="S35454" s="404"/>
      <c r="T35454" s="404"/>
    </row>
    <row r="35455" spans="12:20" ht="16.8">
      <c r="L35455" s="404"/>
      <c r="M35455" s="404"/>
      <c r="N35455" s="404"/>
      <c r="O35455" s="404"/>
      <c r="P35455" s="404"/>
      <c r="Q35455" s="404"/>
      <c r="R35455" s="404"/>
      <c r="S35455" s="404"/>
      <c r="T35455" s="404"/>
    </row>
    <row r="35456" spans="12:20" ht="16.8">
      <c r="L35456" s="404"/>
      <c r="M35456" s="404"/>
      <c r="N35456" s="404"/>
      <c r="O35456" s="404"/>
      <c r="P35456" s="404"/>
      <c r="Q35456" s="404"/>
      <c r="R35456" s="404"/>
      <c r="S35456" s="404"/>
      <c r="T35456" s="404"/>
    </row>
    <row r="35457" spans="12:20" ht="16.8">
      <c r="L35457" s="404"/>
      <c r="M35457" s="404"/>
      <c r="N35457" s="404"/>
      <c r="O35457" s="404"/>
      <c r="P35457" s="404"/>
      <c r="Q35457" s="404"/>
      <c r="R35457" s="404"/>
      <c r="S35457" s="404"/>
      <c r="T35457" s="404"/>
    </row>
    <row r="35458" spans="12:20" ht="16.8">
      <c r="L35458" s="404"/>
      <c r="M35458" s="404"/>
      <c r="N35458" s="404"/>
      <c r="O35458" s="404"/>
      <c r="P35458" s="404"/>
      <c r="Q35458" s="404"/>
      <c r="R35458" s="404"/>
      <c r="S35458" s="404"/>
      <c r="T35458" s="404"/>
    </row>
    <row r="35459" spans="12:20" ht="16.8">
      <c r="L35459" s="404"/>
      <c r="M35459" s="404"/>
      <c r="N35459" s="404"/>
      <c r="O35459" s="404"/>
      <c r="P35459" s="404"/>
      <c r="Q35459" s="404"/>
      <c r="R35459" s="404"/>
      <c r="S35459" s="404"/>
      <c r="T35459" s="404"/>
    </row>
    <row r="35460" spans="12:20" ht="16.8">
      <c r="L35460" s="404"/>
      <c r="M35460" s="404"/>
      <c r="N35460" s="404"/>
      <c r="O35460" s="404"/>
      <c r="P35460" s="404"/>
      <c r="Q35460" s="404"/>
      <c r="R35460" s="404"/>
      <c r="S35460" s="404"/>
      <c r="T35460" s="404"/>
    </row>
    <row r="35461" spans="12:20" ht="16.8">
      <c r="L35461" s="404"/>
      <c r="M35461" s="404"/>
      <c r="N35461" s="404"/>
      <c r="O35461" s="404"/>
      <c r="P35461" s="404"/>
      <c r="Q35461" s="404"/>
      <c r="R35461" s="404"/>
      <c r="S35461" s="404"/>
      <c r="T35461" s="404"/>
    </row>
    <row r="35462" spans="12:20" ht="16.8">
      <c r="L35462" s="404"/>
      <c r="M35462" s="404"/>
      <c r="N35462" s="404"/>
      <c r="O35462" s="404"/>
      <c r="P35462" s="404"/>
      <c r="Q35462" s="404"/>
      <c r="R35462" s="404"/>
      <c r="S35462" s="404"/>
      <c r="T35462" s="404"/>
    </row>
    <row r="35463" spans="12:20" ht="16.8">
      <c r="L35463" s="404"/>
      <c r="M35463" s="404"/>
      <c r="N35463" s="404"/>
      <c r="O35463" s="404"/>
      <c r="P35463" s="404"/>
      <c r="Q35463" s="404"/>
      <c r="R35463" s="404"/>
      <c r="S35463" s="404"/>
      <c r="T35463" s="404"/>
    </row>
    <row r="35464" spans="12:20" ht="16.8">
      <c r="L35464" s="404"/>
      <c r="M35464" s="404"/>
      <c r="N35464" s="404"/>
      <c r="O35464" s="404"/>
      <c r="P35464" s="404"/>
      <c r="Q35464" s="404"/>
      <c r="R35464" s="404"/>
      <c r="S35464" s="404"/>
      <c r="T35464" s="404"/>
    </row>
    <row r="35465" spans="12:20" ht="16.8">
      <c r="L35465" s="404"/>
      <c r="M35465" s="404"/>
      <c r="N35465" s="404"/>
      <c r="O35465" s="404"/>
      <c r="P35465" s="404"/>
      <c r="Q35465" s="404"/>
      <c r="R35465" s="404"/>
      <c r="S35465" s="404"/>
      <c r="T35465" s="404"/>
    </row>
    <row r="35466" spans="12:20" ht="16.8">
      <c r="L35466" s="404"/>
      <c r="M35466" s="404"/>
      <c r="N35466" s="404"/>
      <c r="O35466" s="404"/>
      <c r="P35466" s="404"/>
      <c r="Q35466" s="404"/>
      <c r="R35466" s="404"/>
      <c r="S35466" s="404"/>
      <c r="T35466" s="404"/>
    </row>
    <row r="35467" spans="12:20" ht="16.8">
      <c r="L35467" s="404"/>
      <c r="M35467" s="404"/>
      <c r="N35467" s="404"/>
      <c r="O35467" s="404"/>
      <c r="P35467" s="404"/>
      <c r="Q35467" s="404"/>
      <c r="R35467" s="404"/>
      <c r="S35467" s="404"/>
      <c r="T35467" s="404"/>
    </row>
    <row r="35468" spans="12:20" ht="16.8">
      <c r="L35468" s="404"/>
      <c r="M35468" s="404"/>
      <c r="N35468" s="404"/>
      <c r="O35468" s="404"/>
      <c r="P35468" s="404"/>
      <c r="Q35468" s="404"/>
      <c r="R35468" s="404"/>
      <c r="S35468" s="404"/>
      <c r="T35468" s="404"/>
    </row>
    <row r="35469" spans="12:20" ht="16.8">
      <c r="L35469" s="404"/>
      <c r="M35469" s="404"/>
      <c r="N35469" s="404"/>
      <c r="O35469" s="404"/>
      <c r="P35469" s="404"/>
      <c r="Q35469" s="404"/>
      <c r="R35469" s="404"/>
      <c r="S35469" s="404"/>
      <c r="T35469" s="404"/>
    </row>
    <row r="35470" spans="12:20" ht="16.8">
      <c r="L35470" s="404"/>
      <c r="M35470" s="404"/>
      <c r="N35470" s="404"/>
      <c r="O35470" s="404"/>
      <c r="P35470" s="404"/>
      <c r="Q35470" s="404"/>
      <c r="R35470" s="404"/>
      <c r="S35470" s="404"/>
      <c r="T35470" s="404"/>
    </row>
    <row r="35471" spans="12:20" ht="16.8">
      <c r="L35471" s="404"/>
      <c r="M35471" s="404"/>
      <c r="N35471" s="404"/>
      <c r="O35471" s="404"/>
      <c r="P35471" s="404"/>
      <c r="Q35471" s="404"/>
      <c r="R35471" s="404"/>
      <c r="S35471" s="404"/>
      <c r="T35471" s="404"/>
    </row>
    <row r="35472" spans="12:20" ht="16.8">
      <c r="L35472" s="404"/>
      <c r="M35472" s="404"/>
      <c r="N35472" s="404"/>
      <c r="O35472" s="404"/>
      <c r="P35472" s="404"/>
      <c r="Q35472" s="404"/>
      <c r="R35472" s="404"/>
      <c r="S35472" s="404"/>
      <c r="T35472" s="404"/>
    </row>
    <row r="35473" spans="12:20" ht="16.8">
      <c r="L35473" s="404"/>
      <c r="M35473" s="404"/>
      <c r="N35473" s="404"/>
      <c r="O35473" s="404"/>
      <c r="P35473" s="404"/>
      <c r="Q35473" s="404"/>
      <c r="R35473" s="404"/>
      <c r="S35473" s="404"/>
      <c r="T35473" s="404"/>
    </row>
    <row r="35474" spans="12:20" ht="16.8">
      <c r="L35474" s="404"/>
      <c r="M35474" s="404"/>
      <c r="N35474" s="404"/>
      <c r="O35474" s="404"/>
      <c r="P35474" s="404"/>
      <c r="Q35474" s="404"/>
      <c r="R35474" s="404"/>
      <c r="S35474" s="404"/>
      <c r="T35474" s="404"/>
    </row>
    <row r="35475" spans="12:20" ht="16.8">
      <c r="L35475" s="404"/>
      <c r="M35475" s="404"/>
      <c r="N35475" s="404"/>
      <c r="O35475" s="404"/>
      <c r="P35475" s="404"/>
      <c r="Q35475" s="404"/>
      <c r="R35475" s="404"/>
      <c r="S35475" s="404"/>
      <c r="T35475" s="404"/>
    </row>
    <row r="35476" spans="12:20" ht="16.8">
      <c r="L35476" s="404"/>
      <c r="M35476" s="404"/>
      <c r="N35476" s="404"/>
      <c r="O35476" s="404"/>
      <c r="P35476" s="404"/>
      <c r="Q35476" s="404"/>
      <c r="R35476" s="404"/>
      <c r="S35476" s="404"/>
      <c r="T35476" s="404"/>
    </row>
    <row r="35477" spans="12:20" ht="16.8">
      <c r="L35477" s="404"/>
      <c r="M35477" s="404"/>
      <c r="N35477" s="404"/>
      <c r="O35477" s="404"/>
      <c r="P35477" s="404"/>
      <c r="Q35477" s="404"/>
      <c r="R35477" s="404"/>
      <c r="S35477" s="404"/>
      <c r="T35477" s="404"/>
    </row>
    <row r="35478" spans="12:20" ht="16.8">
      <c r="L35478" s="404"/>
      <c r="M35478" s="404"/>
      <c r="N35478" s="404"/>
      <c r="O35478" s="404"/>
      <c r="P35478" s="404"/>
      <c r="Q35478" s="404"/>
      <c r="R35478" s="404"/>
      <c r="S35478" s="404"/>
      <c r="T35478" s="404"/>
    </row>
    <row r="35479" spans="12:20" ht="16.8">
      <c r="L35479" s="404"/>
      <c r="M35479" s="404"/>
      <c r="N35479" s="404"/>
      <c r="O35479" s="404"/>
      <c r="P35479" s="404"/>
      <c r="Q35479" s="404"/>
      <c r="R35479" s="404"/>
      <c r="S35479" s="404"/>
      <c r="T35479" s="404"/>
    </row>
    <row r="35480" spans="12:20" ht="16.8">
      <c r="L35480" s="404"/>
      <c r="M35480" s="404"/>
      <c r="N35480" s="404"/>
      <c r="O35480" s="404"/>
      <c r="P35480" s="404"/>
      <c r="Q35480" s="404"/>
      <c r="R35480" s="404"/>
      <c r="S35480" s="404"/>
      <c r="T35480" s="404"/>
    </row>
    <row r="35481" spans="12:20" ht="16.8">
      <c r="L35481" s="404"/>
      <c r="M35481" s="404"/>
      <c r="N35481" s="404"/>
      <c r="O35481" s="404"/>
      <c r="P35481" s="404"/>
      <c r="Q35481" s="404"/>
      <c r="R35481" s="404"/>
      <c r="S35481" s="404"/>
      <c r="T35481" s="404"/>
    </row>
    <row r="35482" spans="12:20" ht="16.8">
      <c r="L35482" s="404"/>
      <c r="M35482" s="404"/>
      <c r="N35482" s="404"/>
      <c r="O35482" s="404"/>
      <c r="P35482" s="404"/>
      <c r="Q35482" s="404"/>
      <c r="R35482" s="404"/>
      <c r="S35482" s="404"/>
      <c r="T35482" s="404"/>
    </row>
    <row r="35483" spans="12:20" ht="16.8">
      <c r="L35483" s="404"/>
      <c r="M35483" s="404"/>
      <c r="N35483" s="404"/>
      <c r="O35483" s="404"/>
      <c r="P35483" s="404"/>
      <c r="Q35483" s="404"/>
      <c r="R35483" s="404"/>
      <c r="S35483" s="404"/>
      <c r="T35483" s="404"/>
    </row>
    <row r="35484" spans="12:20" ht="16.8">
      <c r="L35484" s="404"/>
      <c r="M35484" s="404"/>
      <c r="N35484" s="404"/>
      <c r="O35484" s="404"/>
      <c r="P35484" s="404"/>
      <c r="Q35484" s="404"/>
      <c r="R35484" s="404"/>
      <c r="S35484" s="404"/>
      <c r="T35484" s="404"/>
    </row>
    <row r="35485" spans="12:20" ht="16.8">
      <c r="L35485" s="404"/>
      <c r="M35485" s="404"/>
      <c r="N35485" s="404"/>
      <c r="O35485" s="404"/>
      <c r="P35485" s="404"/>
      <c r="Q35485" s="404"/>
      <c r="R35485" s="404"/>
      <c r="S35485" s="404"/>
      <c r="T35485" s="404"/>
    </row>
    <row r="35486" spans="12:20" ht="16.8">
      <c r="L35486" s="404"/>
      <c r="M35486" s="404"/>
      <c r="N35486" s="404"/>
      <c r="O35486" s="404"/>
      <c r="P35486" s="404"/>
      <c r="Q35486" s="404"/>
      <c r="R35486" s="404"/>
      <c r="S35486" s="404"/>
      <c r="T35486" s="404"/>
    </row>
    <row r="35487" spans="12:20" ht="16.8">
      <c r="L35487" s="404"/>
      <c r="M35487" s="404"/>
      <c r="N35487" s="404"/>
      <c r="O35487" s="404"/>
      <c r="P35487" s="404"/>
      <c r="Q35487" s="404"/>
      <c r="R35487" s="404"/>
      <c r="S35487" s="404"/>
      <c r="T35487" s="404"/>
    </row>
    <row r="35488" spans="12:20" ht="16.8">
      <c r="L35488" s="404"/>
      <c r="M35488" s="404"/>
      <c r="N35488" s="404"/>
      <c r="O35488" s="404"/>
      <c r="P35488" s="404"/>
      <c r="Q35488" s="404"/>
      <c r="R35488" s="404"/>
      <c r="S35488" s="404"/>
      <c r="T35488" s="404"/>
    </row>
    <row r="35489" spans="12:20" ht="16.8">
      <c r="L35489" s="404"/>
      <c r="M35489" s="404"/>
      <c r="N35489" s="404"/>
      <c r="O35489" s="404"/>
      <c r="P35489" s="404"/>
      <c r="Q35489" s="404"/>
      <c r="R35489" s="404"/>
      <c r="S35489" s="404"/>
      <c r="T35489" s="404"/>
    </row>
    <row r="35490" spans="12:20" ht="16.8">
      <c r="L35490" s="404"/>
      <c r="M35490" s="404"/>
      <c r="N35490" s="404"/>
      <c r="O35490" s="404"/>
      <c r="P35490" s="404"/>
      <c r="Q35490" s="404"/>
      <c r="R35490" s="404"/>
      <c r="S35490" s="404"/>
      <c r="T35490" s="404"/>
    </row>
    <row r="35491" spans="12:20" ht="16.8">
      <c r="L35491" s="404"/>
      <c r="M35491" s="404"/>
      <c r="N35491" s="404"/>
      <c r="O35491" s="404"/>
      <c r="P35491" s="404"/>
      <c r="Q35491" s="404"/>
      <c r="R35491" s="404"/>
      <c r="S35491" s="404"/>
      <c r="T35491" s="404"/>
    </row>
    <row r="35492" spans="12:20" ht="16.8">
      <c r="L35492" s="404"/>
      <c r="M35492" s="404"/>
      <c r="N35492" s="404"/>
      <c r="O35492" s="404"/>
      <c r="P35492" s="404"/>
      <c r="Q35492" s="404"/>
      <c r="R35492" s="404"/>
      <c r="S35492" s="404"/>
      <c r="T35492" s="404"/>
    </row>
    <row r="35493" spans="12:20" ht="16.8">
      <c r="L35493" s="404"/>
      <c r="M35493" s="404"/>
      <c r="N35493" s="404"/>
      <c r="O35493" s="404"/>
      <c r="P35493" s="404"/>
      <c r="Q35493" s="404"/>
      <c r="R35493" s="404"/>
      <c r="S35493" s="404"/>
      <c r="T35493" s="404"/>
    </row>
    <row r="35494" spans="12:20" ht="16.8">
      <c r="L35494" s="404"/>
      <c r="M35494" s="404"/>
      <c r="N35494" s="404"/>
      <c r="O35494" s="404"/>
      <c r="P35494" s="404"/>
      <c r="Q35494" s="404"/>
      <c r="R35494" s="404"/>
      <c r="S35494" s="404"/>
      <c r="T35494" s="404"/>
    </row>
    <row r="35495" spans="12:20" ht="16.8">
      <c r="L35495" s="404"/>
      <c r="M35495" s="404"/>
      <c r="N35495" s="404"/>
      <c r="O35495" s="404"/>
      <c r="P35495" s="404"/>
      <c r="Q35495" s="404"/>
      <c r="R35495" s="404"/>
      <c r="S35495" s="404"/>
      <c r="T35495" s="404"/>
    </row>
    <row r="35496" spans="12:20" ht="16.8">
      <c r="L35496" s="404"/>
      <c r="M35496" s="404"/>
      <c r="N35496" s="404"/>
      <c r="O35496" s="404"/>
      <c r="P35496" s="404"/>
      <c r="Q35496" s="404"/>
      <c r="R35496" s="404"/>
      <c r="S35496" s="404"/>
      <c r="T35496" s="404"/>
    </row>
    <row r="35497" spans="12:20" ht="16.8">
      <c r="L35497" s="404"/>
      <c r="M35497" s="404"/>
      <c r="N35497" s="404"/>
      <c r="O35497" s="404"/>
      <c r="P35497" s="404"/>
      <c r="Q35497" s="404"/>
      <c r="R35497" s="404"/>
      <c r="S35497" s="404"/>
      <c r="T35497" s="404"/>
    </row>
    <row r="35498" spans="12:20" ht="16.8">
      <c r="L35498" s="404"/>
      <c r="M35498" s="404"/>
      <c r="N35498" s="404"/>
      <c r="O35498" s="404"/>
      <c r="P35498" s="404"/>
      <c r="Q35498" s="404"/>
      <c r="R35498" s="404"/>
      <c r="S35498" s="404"/>
      <c r="T35498" s="404"/>
    </row>
    <row r="35499" spans="12:20" ht="16.8">
      <c r="L35499" s="404"/>
      <c r="M35499" s="404"/>
      <c r="N35499" s="404"/>
      <c r="O35499" s="404"/>
      <c r="P35499" s="404"/>
      <c r="Q35499" s="404"/>
      <c r="R35499" s="404"/>
      <c r="S35499" s="404"/>
      <c r="T35499" s="404"/>
    </row>
    <row r="35500" spans="12:20" ht="16.8">
      <c r="L35500" s="404"/>
      <c r="M35500" s="404"/>
      <c r="N35500" s="404"/>
      <c r="O35500" s="404"/>
      <c r="P35500" s="404"/>
      <c r="Q35500" s="404"/>
      <c r="R35500" s="404"/>
      <c r="S35500" s="404"/>
      <c r="T35500" s="404"/>
    </row>
    <row r="35501" spans="12:20" ht="16.8">
      <c r="L35501" s="404"/>
      <c r="M35501" s="404"/>
      <c r="N35501" s="404"/>
      <c r="O35501" s="404"/>
      <c r="P35501" s="404"/>
      <c r="Q35501" s="404"/>
      <c r="R35501" s="404"/>
      <c r="S35501" s="404"/>
      <c r="T35501" s="404"/>
    </row>
    <row r="35502" spans="12:20" ht="16.8">
      <c r="L35502" s="404"/>
      <c r="M35502" s="404"/>
      <c r="N35502" s="404"/>
      <c r="O35502" s="404"/>
      <c r="P35502" s="404"/>
      <c r="Q35502" s="404"/>
      <c r="R35502" s="404"/>
      <c r="S35502" s="404"/>
      <c r="T35502" s="404"/>
    </row>
    <row r="35503" spans="12:20" ht="16.8">
      <c r="L35503" s="404"/>
      <c r="M35503" s="404"/>
      <c r="N35503" s="404"/>
      <c r="O35503" s="404"/>
      <c r="P35503" s="404"/>
      <c r="Q35503" s="404"/>
      <c r="R35503" s="404"/>
      <c r="S35503" s="404"/>
      <c r="T35503" s="404"/>
    </row>
    <row r="35504" spans="12:20" ht="16.8">
      <c r="L35504" s="404"/>
      <c r="M35504" s="404"/>
      <c r="N35504" s="404"/>
      <c r="O35504" s="404"/>
      <c r="P35504" s="404"/>
      <c r="Q35504" s="404"/>
      <c r="R35504" s="404"/>
      <c r="S35504" s="404"/>
      <c r="T35504" s="404"/>
    </row>
    <row r="35505" spans="12:20" ht="16.8">
      <c r="L35505" s="404"/>
      <c r="M35505" s="404"/>
      <c r="N35505" s="404"/>
      <c r="O35505" s="404"/>
      <c r="P35505" s="404"/>
      <c r="Q35505" s="404"/>
      <c r="R35505" s="404"/>
      <c r="S35505" s="404"/>
      <c r="T35505" s="404"/>
    </row>
    <row r="35506" spans="12:20" ht="16.8">
      <c r="L35506" s="404"/>
      <c r="M35506" s="404"/>
      <c r="N35506" s="404"/>
      <c r="O35506" s="404"/>
      <c r="P35506" s="404"/>
      <c r="Q35506" s="404"/>
      <c r="R35506" s="404"/>
      <c r="S35506" s="404"/>
      <c r="T35506" s="404"/>
    </row>
    <row r="35507" spans="12:20" ht="16.8">
      <c r="L35507" s="404"/>
      <c r="M35507" s="404"/>
      <c r="N35507" s="404"/>
      <c r="O35507" s="404"/>
      <c r="P35507" s="404"/>
      <c r="Q35507" s="404"/>
      <c r="R35507" s="404"/>
      <c r="S35507" s="404"/>
      <c r="T35507" s="404"/>
    </row>
    <row r="35508" spans="12:20" ht="16.8">
      <c r="L35508" s="404"/>
      <c r="M35508" s="404"/>
      <c r="N35508" s="404"/>
      <c r="O35508" s="404"/>
      <c r="P35508" s="404"/>
      <c r="Q35508" s="404"/>
      <c r="R35508" s="404"/>
      <c r="S35508" s="404"/>
      <c r="T35508" s="404"/>
    </row>
    <row r="35509" spans="12:20" ht="16.8">
      <c r="L35509" s="404"/>
      <c r="M35509" s="404"/>
      <c r="N35509" s="404"/>
      <c r="O35509" s="404"/>
      <c r="P35509" s="404"/>
      <c r="Q35509" s="404"/>
      <c r="R35509" s="404"/>
      <c r="S35509" s="404"/>
      <c r="T35509" s="404"/>
    </row>
    <row r="35510" spans="12:20" ht="16.8">
      <c r="L35510" s="404"/>
      <c r="M35510" s="404"/>
      <c r="N35510" s="404"/>
      <c r="O35510" s="404"/>
      <c r="P35510" s="404"/>
      <c r="Q35510" s="404"/>
      <c r="R35510" s="404"/>
      <c r="S35510" s="404"/>
      <c r="T35510" s="404"/>
    </row>
    <row r="35511" spans="12:20" ht="16.8">
      <c r="L35511" s="404"/>
      <c r="M35511" s="404"/>
      <c r="N35511" s="404"/>
      <c r="O35511" s="404"/>
      <c r="P35511" s="404"/>
      <c r="Q35511" s="404"/>
      <c r="R35511" s="404"/>
      <c r="S35511" s="404"/>
      <c r="T35511" s="404"/>
    </row>
    <row r="35512" spans="12:20" ht="16.8">
      <c r="L35512" s="404"/>
      <c r="M35512" s="404"/>
      <c r="N35512" s="404"/>
      <c r="O35512" s="404"/>
      <c r="P35512" s="404"/>
      <c r="Q35512" s="404"/>
      <c r="R35512" s="404"/>
      <c r="S35512" s="404"/>
      <c r="T35512" s="404"/>
    </row>
    <row r="35513" spans="12:20" ht="16.8">
      <c r="L35513" s="404"/>
      <c r="M35513" s="404"/>
      <c r="N35513" s="404"/>
      <c r="O35513" s="404"/>
      <c r="P35513" s="404"/>
      <c r="Q35513" s="404"/>
      <c r="R35513" s="404"/>
      <c r="S35513" s="404"/>
      <c r="T35513" s="404"/>
    </row>
    <row r="35514" spans="12:20" ht="16.8">
      <c r="L35514" s="404"/>
      <c r="M35514" s="404"/>
      <c r="N35514" s="404"/>
      <c r="O35514" s="404"/>
      <c r="P35514" s="404"/>
      <c r="Q35514" s="404"/>
      <c r="R35514" s="404"/>
      <c r="S35514" s="404"/>
      <c r="T35514" s="404"/>
    </row>
    <row r="35515" spans="12:20" ht="16.8">
      <c r="L35515" s="404"/>
      <c r="M35515" s="404"/>
      <c r="N35515" s="404"/>
      <c r="O35515" s="404"/>
      <c r="P35515" s="404"/>
      <c r="Q35515" s="404"/>
      <c r="R35515" s="404"/>
      <c r="S35515" s="404"/>
      <c r="T35515" s="404"/>
    </row>
    <row r="35516" spans="12:20" ht="16.8">
      <c r="L35516" s="404"/>
      <c r="M35516" s="404"/>
      <c r="N35516" s="404"/>
      <c r="O35516" s="404"/>
      <c r="P35516" s="404"/>
      <c r="Q35516" s="404"/>
      <c r="R35516" s="404"/>
      <c r="S35516" s="404"/>
      <c r="T35516" s="404"/>
    </row>
    <row r="35517" spans="12:20" ht="16.8">
      <c r="L35517" s="404"/>
      <c r="M35517" s="404"/>
      <c r="N35517" s="404"/>
      <c r="O35517" s="404"/>
      <c r="P35517" s="404"/>
      <c r="Q35517" s="404"/>
      <c r="R35517" s="404"/>
      <c r="S35517" s="404"/>
      <c r="T35517" s="404"/>
    </row>
    <row r="35518" spans="12:20" ht="16.8">
      <c r="L35518" s="404"/>
      <c r="M35518" s="404"/>
      <c r="N35518" s="404"/>
      <c r="O35518" s="404"/>
      <c r="P35518" s="404"/>
      <c r="Q35518" s="404"/>
      <c r="R35518" s="404"/>
      <c r="S35518" s="404"/>
      <c r="T35518" s="404"/>
    </row>
    <row r="35519" spans="12:20" ht="16.8">
      <c r="L35519" s="404"/>
      <c r="M35519" s="404"/>
      <c r="N35519" s="404"/>
      <c r="O35519" s="404"/>
      <c r="P35519" s="404"/>
      <c r="Q35519" s="404"/>
      <c r="R35519" s="404"/>
      <c r="S35519" s="404"/>
      <c r="T35519" s="404"/>
    </row>
    <row r="35520" spans="12:20" ht="16.8">
      <c r="L35520" s="404"/>
      <c r="M35520" s="404"/>
      <c r="N35520" s="404"/>
      <c r="O35520" s="404"/>
      <c r="P35520" s="404"/>
      <c r="Q35520" s="404"/>
      <c r="R35520" s="404"/>
      <c r="S35520" s="404"/>
      <c r="T35520" s="404"/>
    </row>
    <row r="35521" spans="12:20" ht="16.8">
      <c r="L35521" s="404"/>
      <c r="M35521" s="404"/>
      <c r="N35521" s="404"/>
      <c r="O35521" s="404"/>
      <c r="P35521" s="404"/>
      <c r="Q35521" s="404"/>
      <c r="R35521" s="404"/>
      <c r="S35521" s="404"/>
      <c r="T35521" s="404"/>
    </row>
    <row r="35522" spans="12:20" ht="16.8">
      <c r="L35522" s="404"/>
      <c r="M35522" s="404"/>
      <c r="N35522" s="404"/>
      <c r="O35522" s="404"/>
      <c r="P35522" s="404"/>
      <c r="Q35522" s="404"/>
      <c r="R35522" s="404"/>
      <c r="S35522" s="404"/>
      <c r="T35522" s="404"/>
    </row>
    <row r="35523" spans="12:20" ht="16.8">
      <c r="L35523" s="404"/>
      <c r="M35523" s="404"/>
      <c r="N35523" s="404"/>
      <c r="O35523" s="404"/>
      <c r="P35523" s="404"/>
      <c r="Q35523" s="404"/>
      <c r="R35523" s="404"/>
      <c r="S35523" s="404"/>
      <c r="T35523" s="404"/>
    </row>
    <row r="35524" spans="12:20" ht="16.8">
      <c r="L35524" s="404"/>
      <c r="M35524" s="404"/>
      <c r="N35524" s="404"/>
      <c r="O35524" s="404"/>
      <c r="P35524" s="404"/>
      <c r="Q35524" s="404"/>
      <c r="R35524" s="404"/>
      <c r="S35524" s="404"/>
      <c r="T35524" s="404"/>
    </row>
    <row r="35525" spans="12:20" ht="16.8">
      <c r="L35525" s="404"/>
      <c r="M35525" s="404"/>
      <c r="N35525" s="404"/>
      <c r="O35525" s="404"/>
      <c r="P35525" s="404"/>
      <c r="Q35525" s="404"/>
      <c r="R35525" s="404"/>
      <c r="S35525" s="404"/>
      <c r="T35525" s="404"/>
    </row>
    <row r="35526" spans="12:20" ht="16.8">
      <c r="L35526" s="404"/>
      <c r="M35526" s="404"/>
      <c r="N35526" s="404"/>
      <c r="O35526" s="404"/>
      <c r="P35526" s="404"/>
      <c r="Q35526" s="404"/>
      <c r="R35526" s="404"/>
      <c r="S35526" s="404"/>
      <c r="T35526" s="404"/>
    </row>
    <row r="35527" spans="12:20" ht="16.8">
      <c r="L35527" s="404"/>
      <c r="M35527" s="404"/>
      <c r="N35527" s="404"/>
      <c r="O35527" s="404"/>
      <c r="P35527" s="404"/>
      <c r="Q35527" s="404"/>
      <c r="R35527" s="404"/>
      <c r="S35527" s="404"/>
      <c r="T35527" s="404"/>
    </row>
    <row r="35528" spans="12:20" ht="16.8">
      <c r="L35528" s="404"/>
      <c r="M35528" s="404"/>
      <c r="N35528" s="404"/>
      <c r="O35528" s="404"/>
      <c r="P35528" s="404"/>
      <c r="Q35528" s="404"/>
      <c r="R35528" s="404"/>
      <c r="S35528" s="404"/>
      <c r="T35528" s="404"/>
    </row>
    <row r="35529" spans="12:20" ht="16.8">
      <c r="L35529" s="404"/>
      <c r="M35529" s="404"/>
      <c r="N35529" s="404"/>
      <c r="O35529" s="404"/>
      <c r="P35529" s="404"/>
      <c r="Q35529" s="404"/>
      <c r="R35529" s="404"/>
      <c r="S35529" s="404"/>
      <c r="T35529" s="404"/>
    </row>
    <row r="35530" spans="12:20" ht="16.8">
      <c r="L35530" s="404"/>
      <c r="M35530" s="404"/>
      <c r="N35530" s="404"/>
      <c r="O35530" s="404"/>
      <c r="P35530" s="404"/>
      <c r="Q35530" s="404"/>
      <c r="R35530" s="404"/>
      <c r="S35530" s="404"/>
      <c r="T35530" s="404"/>
    </row>
    <row r="35531" spans="12:20" ht="16.8">
      <c r="L35531" s="404"/>
      <c r="M35531" s="404"/>
      <c r="N35531" s="404"/>
      <c r="O35531" s="404"/>
      <c r="P35531" s="404"/>
      <c r="Q35531" s="404"/>
      <c r="R35531" s="404"/>
      <c r="S35531" s="404"/>
      <c r="T35531" s="404"/>
    </row>
    <row r="35532" spans="12:20" ht="16.8">
      <c r="L35532" s="404"/>
      <c r="M35532" s="404"/>
      <c r="N35532" s="404"/>
      <c r="O35532" s="404"/>
      <c r="P35532" s="404"/>
      <c r="Q35532" s="404"/>
      <c r="R35532" s="404"/>
      <c r="S35532" s="404"/>
      <c r="T35532" s="404"/>
    </row>
    <row r="35533" spans="12:20" ht="16.8">
      <c r="L35533" s="404"/>
      <c r="M35533" s="404"/>
      <c r="N35533" s="404"/>
      <c r="O35533" s="404"/>
      <c r="P35533" s="404"/>
      <c r="Q35533" s="404"/>
      <c r="R35533" s="404"/>
      <c r="S35533" s="404"/>
      <c r="T35533" s="404"/>
    </row>
    <row r="35534" spans="12:20" ht="16.8">
      <c r="L35534" s="404"/>
      <c r="M35534" s="404"/>
      <c r="N35534" s="404"/>
      <c r="O35534" s="404"/>
      <c r="P35534" s="404"/>
      <c r="Q35534" s="404"/>
      <c r="R35534" s="404"/>
      <c r="S35534" s="404"/>
      <c r="T35534" s="404"/>
    </row>
    <row r="35535" spans="12:20" ht="16.8">
      <c r="L35535" s="404"/>
      <c r="M35535" s="404"/>
      <c r="N35535" s="404"/>
      <c r="O35535" s="404"/>
      <c r="P35535" s="404"/>
      <c r="Q35535" s="404"/>
      <c r="R35535" s="404"/>
      <c r="S35535" s="404"/>
      <c r="T35535" s="404"/>
    </row>
    <row r="35536" spans="12:20" ht="16.8">
      <c r="L35536" s="404"/>
      <c r="M35536" s="404"/>
      <c r="N35536" s="404"/>
      <c r="O35536" s="404"/>
      <c r="P35536" s="404"/>
      <c r="Q35536" s="404"/>
      <c r="R35536" s="404"/>
      <c r="S35536" s="404"/>
      <c r="T35536" s="404"/>
    </row>
    <row r="35537" spans="12:20" ht="16.8">
      <c r="L35537" s="404"/>
      <c r="M35537" s="404"/>
      <c r="N35537" s="404"/>
      <c r="O35537" s="404"/>
      <c r="P35537" s="404"/>
      <c r="Q35537" s="404"/>
      <c r="R35537" s="404"/>
      <c r="S35537" s="404"/>
      <c r="T35537" s="404"/>
    </row>
    <row r="35538" spans="12:20" ht="16.8">
      <c r="L35538" s="404"/>
      <c r="M35538" s="404"/>
      <c r="N35538" s="404"/>
      <c r="O35538" s="404"/>
      <c r="P35538" s="404"/>
      <c r="Q35538" s="404"/>
      <c r="R35538" s="404"/>
      <c r="S35538" s="404"/>
      <c r="T35538" s="404"/>
    </row>
    <row r="35539" spans="12:20" ht="16.8">
      <c r="L35539" s="404"/>
      <c r="M35539" s="404"/>
      <c r="N35539" s="404"/>
      <c r="O35539" s="404"/>
      <c r="P35539" s="404"/>
      <c r="Q35539" s="404"/>
      <c r="R35539" s="404"/>
      <c r="S35539" s="404"/>
      <c r="T35539" s="404"/>
    </row>
    <row r="35540" spans="12:20" ht="16.8">
      <c r="L35540" s="404"/>
      <c r="M35540" s="404"/>
      <c r="N35540" s="404"/>
      <c r="O35540" s="404"/>
      <c r="P35540" s="404"/>
      <c r="Q35540" s="404"/>
      <c r="R35540" s="404"/>
      <c r="S35540" s="404"/>
      <c r="T35540" s="404"/>
    </row>
    <row r="35541" spans="12:20" ht="16.8">
      <c r="L35541" s="404"/>
      <c r="M35541" s="404"/>
      <c r="N35541" s="404"/>
      <c r="O35541" s="404"/>
      <c r="P35541" s="404"/>
      <c r="Q35541" s="404"/>
      <c r="R35541" s="404"/>
      <c r="S35541" s="404"/>
      <c r="T35541" s="404"/>
    </row>
    <row r="35542" spans="12:20" ht="16.8">
      <c r="L35542" s="404"/>
      <c r="M35542" s="404"/>
      <c r="N35542" s="404"/>
      <c r="O35542" s="404"/>
      <c r="P35542" s="404"/>
      <c r="Q35542" s="404"/>
      <c r="R35542" s="404"/>
      <c r="S35542" s="404"/>
      <c r="T35542" s="404"/>
    </row>
    <row r="35543" spans="12:20" ht="16.8">
      <c r="L35543" s="404"/>
      <c r="M35543" s="404"/>
      <c r="N35543" s="404"/>
      <c r="O35543" s="404"/>
      <c r="P35543" s="404"/>
      <c r="Q35543" s="404"/>
      <c r="R35543" s="404"/>
      <c r="S35543" s="404"/>
      <c r="T35543" s="404"/>
    </row>
    <row r="35544" spans="12:20" ht="16.8">
      <c r="L35544" s="404"/>
      <c r="M35544" s="404"/>
      <c r="N35544" s="404"/>
      <c r="O35544" s="404"/>
      <c r="P35544" s="404"/>
      <c r="Q35544" s="404"/>
      <c r="R35544" s="404"/>
      <c r="S35544" s="404"/>
      <c r="T35544" s="404"/>
    </row>
    <row r="35545" spans="12:20" ht="16.8">
      <c r="L35545" s="404"/>
      <c r="M35545" s="404"/>
      <c r="N35545" s="404"/>
      <c r="O35545" s="404"/>
      <c r="P35545" s="404"/>
      <c r="Q35545" s="404"/>
      <c r="R35545" s="404"/>
      <c r="S35545" s="404"/>
      <c r="T35545" s="404"/>
    </row>
    <row r="35546" spans="12:20" ht="16.8">
      <c r="L35546" s="404"/>
      <c r="M35546" s="404"/>
      <c r="N35546" s="404"/>
      <c r="O35546" s="404"/>
      <c r="P35546" s="404"/>
      <c r="Q35546" s="404"/>
      <c r="R35546" s="404"/>
      <c r="S35546" s="404"/>
      <c r="T35546" s="404"/>
    </row>
    <row r="35547" spans="12:20" ht="16.8">
      <c r="L35547" s="404"/>
      <c r="M35547" s="404"/>
      <c r="N35547" s="404"/>
      <c r="O35547" s="404"/>
      <c r="P35547" s="404"/>
      <c r="Q35547" s="404"/>
      <c r="R35547" s="404"/>
      <c r="S35547" s="404"/>
      <c r="T35547" s="404"/>
    </row>
    <row r="35548" spans="12:20" ht="16.8">
      <c r="L35548" s="404"/>
      <c r="M35548" s="404"/>
      <c r="N35548" s="404"/>
      <c r="O35548" s="404"/>
      <c r="P35548" s="404"/>
      <c r="Q35548" s="404"/>
      <c r="R35548" s="404"/>
      <c r="S35548" s="404"/>
      <c r="T35548" s="404"/>
    </row>
    <row r="35549" spans="12:20" ht="16.8">
      <c r="L35549" s="404"/>
      <c r="M35549" s="404"/>
      <c r="N35549" s="404"/>
      <c r="O35549" s="404"/>
      <c r="P35549" s="404"/>
      <c r="Q35549" s="404"/>
      <c r="R35549" s="404"/>
      <c r="S35549" s="404"/>
      <c r="T35549" s="404"/>
    </row>
    <row r="35550" spans="12:20" ht="16.8">
      <c r="L35550" s="404"/>
      <c r="M35550" s="404"/>
      <c r="N35550" s="404"/>
      <c r="O35550" s="404"/>
      <c r="P35550" s="404"/>
      <c r="Q35550" s="404"/>
      <c r="R35550" s="404"/>
      <c r="S35550" s="404"/>
      <c r="T35550" s="404"/>
    </row>
    <row r="35551" spans="12:20" ht="16.8">
      <c r="L35551" s="404"/>
      <c r="M35551" s="404"/>
      <c r="N35551" s="404"/>
      <c r="O35551" s="404"/>
      <c r="P35551" s="404"/>
      <c r="Q35551" s="404"/>
      <c r="R35551" s="404"/>
      <c r="S35551" s="404"/>
      <c r="T35551" s="404"/>
    </row>
    <row r="35552" spans="12:20" ht="16.8">
      <c r="L35552" s="404"/>
      <c r="M35552" s="404"/>
      <c r="N35552" s="404"/>
      <c r="O35552" s="404"/>
      <c r="P35552" s="404"/>
      <c r="Q35552" s="404"/>
      <c r="R35552" s="404"/>
      <c r="S35552" s="404"/>
      <c r="T35552" s="404"/>
    </row>
    <row r="35553" spans="12:20" ht="16.8">
      <c r="L35553" s="404"/>
      <c r="M35553" s="404"/>
      <c r="N35553" s="404"/>
      <c r="O35553" s="404"/>
      <c r="P35553" s="404"/>
      <c r="Q35553" s="404"/>
      <c r="R35553" s="404"/>
      <c r="S35553" s="404"/>
      <c r="T35553" s="404"/>
    </row>
    <row r="35554" spans="12:20" ht="16.8">
      <c r="L35554" s="404"/>
      <c r="M35554" s="404"/>
      <c r="N35554" s="404"/>
      <c r="O35554" s="404"/>
      <c r="P35554" s="404"/>
      <c r="Q35554" s="404"/>
      <c r="R35554" s="404"/>
      <c r="S35554" s="404"/>
      <c r="T35554" s="404"/>
    </row>
    <row r="35555" spans="12:20" ht="16.8">
      <c r="L35555" s="404"/>
      <c r="M35555" s="404"/>
      <c r="N35555" s="404"/>
      <c r="O35555" s="404"/>
      <c r="P35555" s="404"/>
      <c r="Q35555" s="404"/>
      <c r="R35555" s="404"/>
      <c r="S35555" s="404"/>
      <c r="T35555" s="404"/>
    </row>
    <row r="35556" spans="12:20" ht="16.8">
      <c r="L35556" s="404"/>
      <c r="M35556" s="404"/>
      <c r="N35556" s="404"/>
      <c r="O35556" s="404"/>
      <c r="P35556" s="404"/>
      <c r="Q35556" s="404"/>
      <c r="R35556" s="404"/>
      <c r="S35556" s="404"/>
      <c r="T35556" s="404"/>
    </row>
    <row r="35557" spans="12:20" ht="16.8">
      <c r="L35557" s="404"/>
      <c r="M35557" s="404"/>
      <c r="N35557" s="404"/>
      <c r="O35557" s="404"/>
      <c r="P35557" s="404"/>
      <c r="Q35557" s="404"/>
      <c r="R35557" s="404"/>
      <c r="S35557" s="404"/>
      <c r="T35557" s="404"/>
    </row>
    <row r="35558" spans="12:20" ht="16.8">
      <c r="L35558" s="404"/>
      <c r="M35558" s="404"/>
      <c r="N35558" s="404"/>
      <c r="O35558" s="404"/>
      <c r="P35558" s="404"/>
      <c r="Q35558" s="404"/>
      <c r="R35558" s="404"/>
      <c r="S35558" s="404"/>
      <c r="T35558" s="404"/>
    </row>
    <row r="35559" spans="12:20" ht="16.8">
      <c r="L35559" s="404"/>
      <c r="M35559" s="404"/>
      <c r="N35559" s="404"/>
      <c r="O35559" s="404"/>
      <c r="P35559" s="404"/>
      <c r="Q35559" s="404"/>
      <c r="R35559" s="404"/>
      <c r="S35559" s="404"/>
      <c r="T35559" s="404"/>
    </row>
    <row r="35560" spans="12:20" ht="16.8">
      <c r="L35560" s="404"/>
      <c r="M35560" s="404"/>
      <c r="N35560" s="404"/>
      <c r="O35560" s="404"/>
      <c r="P35560" s="404"/>
      <c r="Q35560" s="404"/>
      <c r="R35560" s="404"/>
      <c r="S35560" s="404"/>
      <c r="T35560" s="404"/>
    </row>
    <row r="35561" spans="12:20" ht="16.8">
      <c r="L35561" s="404"/>
      <c r="M35561" s="404"/>
      <c r="N35561" s="404"/>
      <c r="O35561" s="404"/>
      <c r="P35561" s="404"/>
      <c r="Q35561" s="404"/>
      <c r="R35561" s="404"/>
      <c r="S35561" s="404"/>
      <c r="T35561" s="404"/>
    </row>
    <row r="35562" spans="12:20" ht="16.8">
      <c r="L35562" s="404"/>
      <c r="M35562" s="404"/>
      <c r="N35562" s="404"/>
      <c r="O35562" s="404"/>
      <c r="P35562" s="404"/>
      <c r="Q35562" s="404"/>
      <c r="R35562" s="404"/>
      <c r="S35562" s="404"/>
      <c r="T35562" s="404"/>
    </row>
    <row r="35563" spans="12:20" ht="16.8">
      <c r="L35563" s="404"/>
      <c r="M35563" s="404"/>
      <c r="N35563" s="404"/>
      <c r="O35563" s="404"/>
      <c r="P35563" s="404"/>
      <c r="Q35563" s="404"/>
      <c r="R35563" s="404"/>
      <c r="S35563" s="404"/>
      <c r="T35563" s="404"/>
    </row>
    <row r="35564" spans="12:20" ht="16.8">
      <c r="L35564" s="404"/>
      <c r="M35564" s="404"/>
      <c r="N35564" s="404"/>
      <c r="O35564" s="404"/>
      <c r="P35564" s="404"/>
      <c r="Q35564" s="404"/>
      <c r="R35564" s="404"/>
      <c r="S35564" s="404"/>
      <c r="T35564" s="404"/>
    </row>
    <row r="35565" spans="12:20" ht="16.8">
      <c r="L35565" s="404"/>
      <c r="M35565" s="404"/>
      <c r="N35565" s="404"/>
      <c r="O35565" s="404"/>
      <c r="P35565" s="404"/>
      <c r="Q35565" s="404"/>
      <c r="R35565" s="404"/>
      <c r="S35565" s="404"/>
      <c r="T35565" s="404"/>
    </row>
    <row r="35566" spans="12:20" ht="16.8">
      <c r="L35566" s="404"/>
      <c r="M35566" s="404"/>
      <c r="N35566" s="404"/>
      <c r="O35566" s="404"/>
      <c r="P35566" s="404"/>
      <c r="Q35566" s="404"/>
      <c r="R35566" s="404"/>
      <c r="S35566" s="404"/>
      <c r="T35566" s="404"/>
    </row>
    <row r="35567" spans="12:20" ht="16.8">
      <c r="L35567" s="404"/>
      <c r="M35567" s="404"/>
      <c r="N35567" s="404"/>
      <c r="O35567" s="404"/>
      <c r="P35567" s="404"/>
      <c r="Q35567" s="404"/>
      <c r="R35567" s="404"/>
      <c r="S35567" s="404"/>
      <c r="T35567" s="404"/>
    </row>
    <row r="35568" spans="12:20" ht="16.8">
      <c r="L35568" s="404"/>
      <c r="M35568" s="404"/>
      <c r="N35568" s="404"/>
      <c r="O35568" s="404"/>
      <c r="P35568" s="404"/>
      <c r="Q35568" s="404"/>
      <c r="R35568" s="404"/>
      <c r="S35568" s="404"/>
      <c r="T35568" s="404"/>
    </row>
    <row r="35569" spans="12:20" ht="16.8">
      <c r="L35569" s="404"/>
      <c r="M35569" s="404"/>
      <c r="N35569" s="404"/>
      <c r="O35569" s="404"/>
      <c r="P35569" s="404"/>
      <c r="Q35569" s="404"/>
      <c r="R35569" s="404"/>
      <c r="S35569" s="404"/>
      <c r="T35569" s="404"/>
    </row>
    <row r="35570" spans="12:20" ht="16.8">
      <c r="L35570" s="404"/>
      <c r="M35570" s="404"/>
      <c r="N35570" s="404"/>
      <c r="O35570" s="404"/>
      <c r="P35570" s="404"/>
      <c r="Q35570" s="404"/>
      <c r="R35570" s="404"/>
      <c r="S35570" s="404"/>
      <c r="T35570" s="404"/>
    </row>
    <row r="35571" spans="12:20" ht="16.8">
      <c r="L35571" s="404"/>
      <c r="M35571" s="404"/>
      <c r="N35571" s="404"/>
      <c r="O35571" s="404"/>
      <c r="P35571" s="404"/>
      <c r="Q35571" s="404"/>
      <c r="R35571" s="404"/>
      <c r="S35571" s="404"/>
      <c r="T35571" s="404"/>
    </row>
    <row r="35572" spans="12:20" ht="16.8">
      <c r="L35572" s="404"/>
      <c r="M35572" s="404"/>
      <c r="N35572" s="404"/>
      <c r="O35572" s="404"/>
      <c r="P35572" s="404"/>
      <c r="Q35572" s="404"/>
      <c r="R35572" s="404"/>
      <c r="S35572" s="404"/>
      <c r="T35572" s="404"/>
    </row>
    <row r="35573" spans="12:20" ht="16.8">
      <c r="L35573" s="404"/>
      <c r="M35573" s="404"/>
      <c r="N35573" s="404"/>
      <c r="O35573" s="404"/>
      <c r="P35573" s="404"/>
      <c r="Q35573" s="404"/>
      <c r="R35573" s="404"/>
      <c r="S35573" s="404"/>
      <c r="T35573" s="404"/>
    </row>
    <row r="35574" spans="12:20" ht="16.8">
      <c r="L35574" s="404"/>
      <c r="M35574" s="404"/>
      <c r="N35574" s="404"/>
      <c r="O35574" s="404"/>
      <c r="P35574" s="404"/>
      <c r="Q35574" s="404"/>
      <c r="R35574" s="404"/>
      <c r="S35574" s="404"/>
      <c r="T35574" s="404"/>
    </row>
    <row r="35575" spans="12:20" ht="16.8">
      <c r="L35575" s="404"/>
      <c r="M35575" s="404"/>
      <c r="N35575" s="404"/>
      <c r="O35575" s="404"/>
      <c r="P35575" s="404"/>
      <c r="Q35575" s="404"/>
      <c r="R35575" s="404"/>
      <c r="S35575" s="404"/>
      <c r="T35575" s="404"/>
    </row>
    <row r="35576" spans="12:20" ht="16.8">
      <c r="L35576" s="404"/>
      <c r="M35576" s="404"/>
      <c r="N35576" s="404"/>
      <c r="O35576" s="404"/>
      <c r="P35576" s="404"/>
      <c r="Q35576" s="404"/>
      <c r="R35576" s="404"/>
      <c r="S35576" s="404"/>
      <c r="T35576" s="404"/>
    </row>
    <row r="35577" spans="12:20" ht="16.8">
      <c r="L35577" s="404"/>
      <c r="M35577" s="404"/>
      <c r="N35577" s="404"/>
      <c r="O35577" s="404"/>
      <c r="P35577" s="404"/>
      <c r="Q35577" s="404"/>
      <c r="R35577" s="404"/>
      <c r="S35577" s="404"/>
      <c r="T35577" s="404"/>
    </row>
    <row r="35578" spans="12:20" ht="16.8">
      <c r="L35578" s="404"/>
      <c r="M35578" s="404"/>
      <c r="N35578" s="404"/>
      <c r="O35578" s="404"/>
      <c r="P35578" s="404"/>
      <c r="Q35578" s="404"/>
      <c r="R35578" s="404"/>
      <c r="S35578" s="404"/>
      <c r="T35578" s="404"/>
    </row>
    <row r="35579" spans="12:20" ht="16.8">
      <c r="L35579" s="404"/>
      <c r="M35579" s="404"/>
      <c r="N35579" s="404"/>
      <c r="O35579" s="404"/>
      <c r="P35579" s="404"/>
      <c r="Q35579" s="404"/>
      <c r="R35579" s="404"/>
      <c r="S35579" s="404"/>
      <c r="T35579" s="404"/>
    </row>
    <row r="35580" spans="12:20" ht="16.8">
      <c r="L35580" s="404"/>
      <c r="M35580" s="404"/>
      <c r="N35580" s="404"/>
      <c r="O35580" s="404"/>
      <c r="P35580" s="404"/>
      <c r="Q35580" s="404"/>
      <c r="R35580" s="404"/>
      <c r="S35580" s="404"/>
      <c r="T35580" s="404"/>
    </row>
    <row r="35581" spans="12:20" ht="16.8">
      <c r="L35581" s="404"/>
      <c r="M35581" s="404"/>
      <c r="N35581" s="404"/>
      <c r="O35581" s="404"/>
      <c r="P35581" s="404"/>
      <c r="Q35581" s="404"/>
      <c r="R35581" s="404"/>
      <c r="S35581" s="404"/>
      <c r="T35581" s="404"/>
    </row>
    <row r="35582" spans="12:20" ht="16.8">
      <c r="L35582" s="404"/>
      <c r="M35582" s="404"/>
      <c r="N35582" s="404"/>
      <c r="O35582" s="404"/>
      <c r="P35582" s="404"/>
      <c r="Q35582" s="404"/>
      <c r="R35582" s="404"/>
      <c r="S35582" s="404"/>
      <c r="T35582" s="404"/>
    </row>
    <row r="35583" spans="12:20" ht="16.8">
      <c r="L35583" s="404"/>
      <c r="M35583" s="404"/>
      <c r="N35583" s="404"/>
      <c r="O35583" s="404"/>
      <c r="P35583" s="404"/>
      <c r="Q35583" s="404"/>
      <c r="R35583" s="404"/>
      <c r="S35583" s="404"/>
      <c r="T35583" s="404"/>
    </row>
    <row r="35584" spans="12:20" ht="16.8">
      <c r="L35584" s="404"/>
      <c r="M35584" s="404"/>
      <c r="N35584" s="404"/>
      <c r="O35584" s="404"/>
      <c r="P35584" s="404"/>
      <c r="Q35584" s="404"/>
      <c r="R35584" s="404"/>
      <c r="S35584" s="404"/>
      <c r="T35584" s="404"/>
    </row>
    <row r="35585" spans="12:20" ht="16.8">
      <c r="L35585" s="404"/>
      <c r="M35585" s="404"/>
      <c r="N35585" s="404"/>
      <c r="O35585" s="404"/>
      <c r="P35585" s="404"/>
      <c r="Q35585" s="404"/>
      <c r="R35585" s="404"/>
      <c r="S35585" s="404"/>
      <c r="T35585" s="404"/>
    </row>
    <row r="35586" spans="12:20" ht="16.8">
      <c r="L35586" s="404"/>
      <c r="M35586" s="404"/>
      <c r="N35586" s="404"/>
      <c r="O35586" s="404"/>
      <c r="P35586" s="404"/>
      <c r="Q35586" s="404"/>
      <c r="R35586" s="404"/>
      <c r="S35586" s="404"/>
      <c r="T35586" s="404"/>
    </row>
    <row r="35587" spans="12:20" ht="16.8">
      <c r="L35587" s="404"/>
      <c r="M35587" s="404"/>
      <c r="N35587" s="404"/>
      <c r="O35587" s="404"/>
      <c r="P35587" s="404"/>
      <c r="Q35587" s="404"/>
      <c r="R35587" s="404"/>
      <c r="S35587" s="404"/>
      <c r="T35587" s="404"/>
    </row>
    <row r="35588" spans="12:20" ht="16.8">
      <c r="L35588" s="404"/>
      <c r="M35588" s="404"/>
      <c r="N35588" s="404"/>
      <c r="O35588" s="404"/>
      <c r="P35588" s="404"/>
      <c r="Q35588" s="404"/>
      <c r="R35588" s="404"/>
      <c r="S35588" s="404"/>
      <c r="T35588" s="404"/>
    </row>
    <row r="35589" spans="12:20" ht="16.8">
      <c r="L35589" s="404"/>
      <c r="M35589" s="404"/>
      <c r="N35589" s="404"/>
      <c r="O35589" s="404"/>
      <c r="P35589" s="404"/>
      <c r="Q35589" s="404"/>
      <c r="R35589" s="404"/>
      <c r="S35589" s="404"/>
      <c r="T35589" s="404"/>
    </row>
    <row r="35590" spans="12:20" ht="16.8">
      <c r="L35590" s="404"/>
      <c r="M35590" s="404"/>
      <c r="N35590" s="404"/>
      <c r="O35590" s="404"/>
      <c r="P35590" s="404"/>
      <c r="Q35590" s="404"/>
      <c r="R35590" s="404"/>
      <c r="S35590" s="404"/>
      <c r="T35590" s="404"/>
    </row>
    <row r="35591" spans="12:20" ht="16.8">
      <c r="L35591" s="404"/>
      <c r="M35591" s="404"/>
      <c r="N35591" s="404"/>
      <c r="O35591" s="404"/>
      <c r="P35591" s="404"/>
      <c r="Q35591" s="404"/>
      <c r="R35591" s="404"/>
      <c r="S35591" s="404"/>
      <c r="T35591" s="404"/>
    </row>
    <row r="35592" spans="12:20" ht="16.8">
      <c r="L35592" s="404"/>
      <c r="M35592" s="404"/>
      <c r="N35592" s="404"/>
      <c r="O35592" s="404"/>
      <c r="P35592" s="404"/>
      <c r="Q35592" s="404"/>
      <c r="R35592" s="404"/>
      <c r="S35592" s="404"/>
      <c r="T35592" s="404"/>
    </row>
    <row r="35593" spans="12:20" ht="16.8">
      <c r="L35593" s="404"/>
      <c r="M35593" s="404"/>
      <c r="N35593" s="404"/>
      <c r="O35593" s="404"/>
      <c r="P35593" s="404"/>
      <c r="Q35593" s="404"/>
      <c r="R35593" s="404"/>
      <c r="S35593" s="404"/>
      <c r="T35593" s="404"/>
    </row>
    <row r="35594" spans="12:20" ht="16.8">
      <c r="L35594" s="404"/>
      <c r="M35594" s="404"/>
      <c r="N35594" s="404"/>
      <c r="O35594" s="404"/>
      <c r="P35594" s="404"/>
      <c r="Q35594" s="404"/>
      <c r="R35594" s="404"/>
      <c r="S35594" s="404"/>
      <c r="T35594" s="404"/>
    </row>
    <row r="35595" spans="12:20" ht="16.8">
      <c r="L35595" s="404"/>
      <c r="M35595" s="404"/>
      <c r="N35595" s="404"/>
      <c r="O35595" s="404"/>
      <c r="P35595" s="404"/>
      <c r="Q35595" s="404"/>
      <c r="R35595" s="404"/>
      <c r="S35595" s="404"/>
      <c r="T35595" s="404"/>
    </row>
    <row r="35596" spans="12:20" ht="16.8">
      <c r="L35596" s="404"/>
      <c r="M35596" s="404"/>
      <c r="N35596" s="404"/>
      <c r="O35596" s="404"/>
      <c r="P35596" s="404"/>
      <c r="Q35596" s="404"/>
      <c r="R35596" s="404"/>
      <c r="S35596" s="404"/>
      <c r="T35596" s="404"/>
    </row>
    <row r="35597" spans="12:20" ht="16.8">
      <c r="L35597" s="404"/>
      <c r="M35597" s="404"/>
      <c r="N35597" s="404"/>
      <c r="O35597" s="404"/>
      <c r="P35597" s="404"/>
      <c r="Q35597" s="404"/>
      <c r="R35597" s="404"/>
      <c r="S35597" s="404"/>
      <c r="T35597" s="404"/>
    </row>
    <row r="35598" spans="12:20" ht="16.8">
      <c r="L35598" s="404"/>
      <c r="M35598" s="404"/>
      <c r="N35598" s="404"/>
      <c r="O35598" s="404"/>
      <c r="P35598" s="404"/>
      <c r="Q35598" s="404"/>
      <c r="R35598" s="404"/>
      <c r="S35598" s="404"/>
      <c r="T35598" s="404"/>
    </row>
    <row r="35599" spans="12:20" ht="16.8">
      <c r="L35599" s="404"/>
      <c r="M35599" s="404"/>
      <c r="N35599" s="404"/>
      <c r="O35599" s="404"/>
      <c r="P35599" s="404"/>
      <c r="Q35599" s="404"/>
      <c r="R35599" s="404"/>
      <c r="S35599" s="404"/>
      <c r="T35599" s="404"/>
    </row>
    <row r="35600" spans="12:20" ht="16.8">
      <c r="L35600" s="404"/>
      <c r="M35600" s="404"/>
      <c r="N35600" s="404"/>
      <c r="O35600" s="404"/>
      <c r="P35600" s="404"/>
      <c r="Q35600" s="404"/>
      <c r="R35600" s="404"/>
      <c r="S35600" s="404"/>
      <c r="T35600" s="404"/>
    </row>
    <row r="35601" spans="12:20" ht="16.8">
      <c r="L35601" s="404"/>
      <c r="M35601" s="404"/>
      <c r="N35601" s="404"/>
      <c r="O35601" s="404"/>
      <c r="P35601" s="404"/>
      <c r="Q35601" s="404"/>
      <c r="R35601" s="404"/>
      <c r="S35601" s="404"/>
      <c r="T35601" s="404"/>
    </row>
    <row r="35602" spans="12:20" ht="16.8">
      <c r="L35602" s="404"/>
      <c r="M35602" s="404"/>
      <c r="N35602" s="404"/>
      <c r="O35602" s="404"/>
      <c r="P35602" s="404"/>
      <c r="Q35602" s="404"/>
      <c r="R35602" s="404"/>
      <c r="S35602" s="404"/>
      <c r="T35602" s="404"/>
    </row>
    <row r="35603" spans="12:20" ht="16.8">
      <c r="L35603" s="404"/>
      <c r="M35603" s="404"/>
      <c r="N35603" s="404"/>
      <c r="O35603" s="404"/>
      <c r="P35603" s="404"/>
      <c r="Q35603" s="404"/>
      <c r="R35603" s="404"/>
      <c r="S35603" s="404"/>
      <c r="T35603" s="404"/>
    </row>
    <row r="35604" spans="12:20" ht="16.8">
      <c r="L35604" s="404"/>
      <c r="M35604" s="404"/>
      <c r="N35604" s="404"/>
      <c r="O35604" s="404"/>
      <c r="P35604" s="404"/>
      <c r="Q35604" s="404"/>
      <c r="R35604" s="404"/>
      <c r="S35604" s="404"/>
      <c r="T35604" s="404"/>
    </row>
    <row r="35605" spans="12:20" ht="16.8">
      <c r="L35605" s="404"/>
      <c r="M35605" s="404"/>
      <c r="N35605" s="404"/>
      <c r="O35605" s="404"/>
      <c r="P35605" s="404"/>
      <c r="Q35605" s="404"/>
      <c r="R35605" s="404"/>
      <c r="S35605" s="404"/>
      <c r="T35605" s="404"/>
    </row>
    <row r="35606" spans="12:20" ht="16.8">
      <c r="L35606" s="404"/>
      <c r="M35606" s="404"/>
      <c r="N35606" s="404"/>
      <c r="O35606" s="404"/>
      <c r="P35606" s="404"/>
      <c r="Q35606" s="404"/>
      <c r="R35606" s="404"/>
      <c r="S35606" s="404"/>
      <c r="T35606" s="404"/>
    </row>
    <row r="35607" spans="12:20" ht="16.8">
      <c r="L35607" s="404"/>
      <c r="M35607" s="404"/>
      <c r="N35607" s="404"/>
      <c r="O35607" s="404"/>
      <c r="P35607" s="404"/>
      <c r="Q35607" s="404"/>
      <c r="R35607" s="404"/>
      <c r="S35607" s="404"/>
      <c r="T35607" s="404"/>
    </row>
    <row r="35608" spans="12:20" ht="16.8">
      <c r="L35608" s="404"/>
      <c r="M35608" s="404"/>
      <c r="N35608" s="404"/>
      <c r="O35608" s="404"/>
      <c r="P35608" s="404"/>
      <c r="Q35608" s="404"/>
      <c r="R35608" s="404"/>
      <c r="S35608" s="404"/>
      <c r="T35608" s="404"/>
    </row>
    <row r="35609" spans="12:20" ht="16.8">
      <c r="L35609" s="404"/>
      <c r="M35609" s="404"/>
      <c r="N35609" s="404"/>
      <c r="O35609" s="404"/>
      <c r="P35609" s="404"/>
      <c r="Q35609" s="404"/>
      <c r="R35609" s="404"/>
      <c r="S35609" s="404"/>
      <c r="T35609" s="404"/>
    </row>
    <row r="35610" spans="12:20" ht="16.8">
      <c r="L35610" s="404"/>
      <c r="M35610" s="404"/>
      <c r="N35610" s="404"/>
      <c r="O35610" s="404"/>
      <c r="P35610" s="404"/>
      <c r="Q35610" s="404"/>
      <c r="R35610" s="404"/>
      <c r="S35610" s="404"/>
      <c r="T35610" s="404"/>
    </row>
    <row r="35611" spans="12:20" ht="16.8">
      <c r="L35611" s="404"/>
      <c r="M35611" s="404"/>
      <c r="N35611" s="404"/>
      <c r="O35611" s="404"/>
      <c r="P35611" s="404"/>
      <c r="Q35611" s="404"/>
      <c r="R35611" s="404"/>
      <c r="S35611" s="404"/>
      <c r="T35611" s="404"/>
    </row>
    <row r="35612" spans="12:20" ht="16.8">
      <c r="L35612" s="404"/>
      <c r="M35612" s="404"/>
      <c r="N35612" s="404"/>
      <c r="O35612" s="404"/>
      <c r="P35612" s="404"/>
      <c r="Q35612" s="404"/>
      <c r="R35612" s="404"/>
      <c r="S35612" s="404"/>
      <c r="T35612" s="404"/>
    </row>
    <row r="35613" spans="12:20" ht="16.8">
      <c r="L35613" s="404"/>
      <c r="M35613" s="404"/>
      <c r="N35613" s="404"/>
      <c r="O35613" s="404"/>
      <c r="P35613" s="404"/>
      <c r="Q35613" s="404"/>
      <c r="R35613" s="404"/>
      <c r="S35613" s="404"/>
      <c r="T35613" s="404"/>
    </row>
    <row r="35614" spans="12:20" ht="16.8">
      <c r="L35614" s="404"/>
      <c r="M35614" s="404"/>
      <c r="N35614" s="404"/>
      <c r="O35614" s="404"/>
      <c r="P35614" s="404"/>
      <c r="Q35614" s="404"/>
      <c r="R35614" s="404"/>
      <c r="S35614" s="404"/>
      <c r="T35614" s="404"/>
    </row>
    <row r="35615" spans="12:20" ht="16.8">
      <c r="L35615" s="404"/>
      <c r="M35615" s="404"/>
      <c r="N35615" s="404"/>
      <c r="O35615" s="404"/>
      <c r="P35615" s="404"/>
      <c r="Q35615" s="404"/>
      <c r="R35615" s="404"/>
      <c r="S35615" s="404"/>
      <c r="T35615" s="404"/>
    </row>
    <row r="35616" spans="12:20" ht="16.8">
      <c r="L35616" s="404"/>
      <c r="M35616" s="404"/>
      <c r="N35616" s="404"/>
      <c r="O35616" s="404"/>
      <c r="P35616" s="404"/>
      <c r="Q35616" s="404"/>
      <c r="R35616" s="404"/>
      <c r="S35616" s="404"/>
      <c r="T35616" s="404"/>
    </row>
    <row r="35617" spans="12:20" ht="16.8">
      <c r="L35617" s="404"/>
      <c r="M35617" s="404"/>
      <c r="N35617" s="404"/>
      <c r="O35617" s="404"/>
      <c r="P35617" s="404"/>
      <c r="Q35617" s="404"/>
      <c r="R35617" s="404"/>
      <c r="S35617" s="404"/>
      <c r="T35617" s="404"/>
    </row>
    <row r="35618" spans="12:20" ht="16.8">
      <c r="L35618" s="404"/>
      <c r="M35618" s="404"/>
      <c r="N35618" s="404"/>
      <c r="O35618" s="404"/>
      <c r="P35618" s="404"/>
      <c r="Q35618" s="404"/>
      <c r="R35618" s="404"/>
      <c r="S35618" s="404"/>
      <c r="T35618" s="404"/>
    </row>
    <row r="35619" spans="12:20" ht="16.8">
      <c r="L35619" s="404"/>
      <c r="M35619" s="404"/>
      <c r="N35619" s="404"/>
      <c r="O35619" s="404"/>
      <c r="P35619" s="404"/>
      <c r="Q35619" s="404"/>
      <c r="R35619" s="404"/>
      <c r="S35619" s="404"/>
      <c r="T35619" s="404"/>
    </row>
    <row r="35620" spans="12:20" ht="16.8">
      <c r="L35620" s="404"/>
      <c r="M35620" s="404"/>
      <c r="N35620" s="404"/>
      <c r="O35620" s="404"/>
      <c r="P35620" s="404"/>
      <c r="Q35620" s="404"/>
      <c r="R35620" s="404"/>
      <c r="S35620" s="404"/>
      <c r="T35620" s="404"/>
    </row>
    <row r="35621" spans="12:20" ht="16.8">
      <c r="L35621" s="404"/>
      <c r="M35621" s="404"/>
      <c r="N35621" s="404"/>
      <c r="O35621" s="404"/>
      <c r="P35621" s="404"/>
      <c r="Q35621" s="404"/>
      <c r="R35621" s="404"/>
      <c r="S35621" s="404"/>
      <c r="T35621" s="404"/>
    </row>
    <row r="35622" spans="12:20" ht="16.8">
      <c r="L35622" s="404"/>
      <c r="M35622" s="404"/>
      <c r="N35622" s="404"/>
      <c r="O35622" s="404"/>
      <c r="P35622" s="404"/>
      <c r="Q35622" s="404"/>
      <c r="R35622" s="404"/>
      <c r="S35622" s="404"/>
      <c r="T35622" s="404"/>
    </row>
    <row r="35623" spans="12:20" ht="16.8">
      <c r="L35623" s="404"/>
      <c r="M35623" s="404"/>
      <c r="N35623" s="404"/>
      <c r="O35623" s="404"/>
      <c r="P35623" s="404"/>
      <c r="Q35623" s="404"/>
      <c r="R35623" s="404"/>
      <c r="S35623" s="404"/>
      <c r="T35623" s="404"/>
    </row>
    <row r="35624" spans="12:20" ht="16.8">
      <c r="L35624" s="404"/>
      <c r="M35624" s="404"/>
      <c r="N35624" s="404"/>
      <c r="O35624" s="404"/>
      <c r="P35624" s="404"/>
      <c r="Q35624" s="404"/>
      <c r="R35624" s="404"/>
      <c r="S35624" s="404"/>
      <c r="T35624" s="404"/>
    </row>
    <row r="35625" spans="12:20" ht="16.8">
      <c r="L35625" s="404"/>
      <c r="M35625" s="404"/>
      <c r="N35625" s="404"/>
      <c r="O35625" s="404"/>
      <c r="P35625" s="404"/>
      <c r="Q35625" s="404"/>
      <c r="R35625" s="404"/>
      <c r="S35625" s="404"/>
      <c r="T35625" s="404"/>
    </row>
    <row r="35626" spans="12:20" ht="16.8">
      <c r="L35626" s="404"/>
      <c r="M35626" s="404"/>
      <c r="N35626" s="404"/>
      <c r="O35626" s="404"/>
      <c r="P35626" s="404"/>
      <c r="Q35626" s="404"/>
      <c r="R35626" s="404"/>
      <c r="S35626" s="404"/>
      <c r="T35626" s="404"/>
    </row>
    <row r="35627" spans="12:20" ht="16.8">
      <c r="L35627" s="404"/>
      <c r="M35627" s="404"/>
      <c r="N35627" s="404"/>
      <c r="O35627" s="404"/>
      <c r="P35627" s="404"/>
      <c r="Q35627" s="404"/>
      <c r="R35627" s="404"/>
      <c r="S35627" s="404"/>
      <c r="T35627" s="404"/>
    </row>
    <row r="35628" spans="12:20" ht="16.8">
      <c r="L35628" s="404"/>
      <c r="M35628" s="404"/>
      <c r="N35628" s="404"/>
      <c r="O35628" s="404"/>
      <c r="P35628" s="404"/>
      <c r="Q35628" s="404"/>
      <c r="R35628" s="404"/>
      <c r="S35628" s="404"/>
      <c r="T35628" s="404"/>
    </row>
    <row r="35629" spans="12:20" ht="16.8">
      <c r="L35629" s="404"/>
      <c r="M35629" s="404"/>
      <c r="N35629" s="404"/>
      <c r="O35629" s="404"/>
      <c r="P35629" s="404"/>
      <c r="Q35629" s="404"/>
      <c r="R35629" s="404"/>
      <c r="S35629" s="404"/>
      <c r="T35629" s="404"/>
    </row>
    <row r="35630" spans="12:20" ht="16.8">
      <c r="L35630" s="404"/>
      <c r="M35630" s="404"/>
      <c r="N35630" s="404"/>
      <c r="O35630" s="404"/>
      <c r="P35630" s="404"/>
      <c r="Q35630" s="404"/>
      <c r="R35630" s="404"/>
      <c r="S35630" s="404"/>
      <c r="T35630" s="404"/>
    </row>
    <row r="35631" spans="12:20" ht="16.8">
      <c r="L35631" s="404"/>
      <c r="M35631" s="404"/>
      <c r="N35631" s="404"/>
      <c r="O35631" s="404"/>
      <c r="P35631" s="404"/>
      <c r="Q35631" s="404"/>
      <c r="R35631" s="404"/>
      <c r="S35631" s="404"/>
      <c r="T35631" s="404"/>
    </row>
    <row r="35632" spans="12:20" ht="16.8">
      <c r="L35632" s="404"/>
      <c r="M35632" s="404"/>
      <c r="N35632" s="404"/>
      <c r="O35632" s="404"/>
      <c r="P35632" s="404"/>
      <c r="Q35632" s="404"/>
      <c r="R35632" s="404"/>
      <c r="S35632" s="404"/>
      <c r="T35632" s="404"/>
    </row>
    <row r="35633" spans="12:20" ht="16.8">
      <c r="L35633" s="404"/>
      <c r="M35633" s="404"/>
      <c r="N35633" s="404"/>
      <c r="O35633" s="404"/>
      <c r="P35633" s="404"/>
      <c r="Q35633" s="404"/>
      <c r="R35633" s="404"/>
      <c r="S35633" s="404"/>
      <c r="T35633" s="404"/>
    </row>
    <row r="35634" spans="12:20" ht="16.8">
      <c r="L35634" s="404"/>
      <c r="M35634" s="404"/>
      <c r="N35634" s="404"/>
      <c r="O35634" s="404"/>
      <c r="P35634" s="404"/>
      <c r="Q35634" s="404"/>
      <c r="R35634" s="404"/>
      <c r="S35634" s="404"/>
      <c r="T35634" s="404"/>
    </row>
    <row r="35635" spans="12:20" ht="16.8">
      <c r="L35635" s="404"/>
      <c r="M35635" s="404"/>
      <c r="N35635" s="404"/>
      <c r="O35635" s="404"/>
      <c r="P35635" s="404"/>
      <c r="Q35635" s="404"/>
      <c r="R35635" s="404"/>
      <c r="S35635" s="404"/>
      <c r="T35635" s="404"/>
    </row>
    <row r="35636" spans="12:20" ht="16.8">
      <c r="L35636" s="404"/>
      <c r="M35636" s="404"/>
      <c r="N35636" s="404"/>
      <c r="O35636" s="404"/>
      <c r="P35636" s="404"/>
      <c r="Q35636" s="404"/>
      <c r="R35636" s="404"/>
      <c r="S35636" s="404"/>
      <c r="T35636" s="404"/>
    </row>
    <row r="35637" spans="12:20" ht="16.8">
      <c r="L35637" s="404"/>
      <c r="M35637" s="404"/>
      <c r="N35637" s="404"/>
      <c r="O35637" s="404"/>
      <c r="P35637" s="404"/>
      <c r="Q35637" s="404"/>
      <c r="R35637" s="404"/>
      <c r="S35637" s="404"/>
      <c r="T35637" s="404"/>
    </row>
    <row r="35638" spans="12:20" ht="16.8">
      <c r="L35638" s="404"/>
      <c r="M35638" s="404"/>
      <c r="N35638" s="404"/>
      <c r="O35638" s="404"/>
      <c r="P35638" s="404"/>
      <c r="Q35638" s="404"/>
      <c r="R35638" s="404"/>
      <c r="S35638" s="404"/>
      <c r="T35638" s="404"/>
    </row>
    <row r="35639" spans="12:20" ht="16.8">
      <c r="L35639" s="404"/>
      <c r="M35639" s="404"/>
      <c r="N35639" s="404"/>
      <c r="O35639" s="404"/>
      <c r="P35639" s="404"/>
      <c r="Q35639" s="404"/>
      <c r="R35639" s="404"/>
      <c r="S35639" s="404"/>
      <c r="T35639" s="404"/>
    </row>
    <row r="35640" spans="12:20" ht="16.8">
      <c r="L35640" s="404"/>
      <c r="M35640" s="404"/>
      <c r="N35640" s="404"/>
      <c r="O35640" s="404"/>
      <c r="P35640" s="404"/>
      <c r="Q35640" s="404"/>
      <c r="R35640" s="404"/>
      <c r="S35640" s="404"/>
      <c r="T35640" s="404"/>
    </row>
    <row r="35641" spans="12:20" ht="16.8">
      <c r="L35641" s="404"/>
      <c r="M35641" s="404"/>
      <c r="N35641" s="404"/>
      <c r="O35641" s="404"/>
      <c r="P35641" s="404"/>
      <c r="Q35641" s="404"/>
      <c r="R35641" s="404"/>
      <c r="S35641" s="404"/>
      <c r="T35641" s="404"/>
    </row>
    <row r="35642" spans="12:20" ht="16.8">
      <c r="L35642" s="404"/>
      <c r="M35642" s="404"/>
      <c r="N35642" s="404"/>
      <c r="O35642" s="404"/>
      <c r="P35642" s="404"/>
      <c r="Q35642" s="404"/>
      <c r="R35642" s="404"/>
      <c r="S35642" s="404"/>
      <c r="T35642" s="404"/>
    </row>
    <row r="35643" spans="12:20" ht="16.8">
      <c r="L35643" s="404"/>
      <c r="M35643" s="404"/>
      <c r="N35643" s="404"/>
      <c r="O35643" s="404"/>
      <c r="P35643" s="404"/>
      <c r="Q35643" s="404"/>
      <c r="R35643" s="404"/>
      <c r="S35643" s="404"/>
      <c r="T35643" s="404"/>
    </row>
    <row r="35644" spans="12:20" ht="16.8">
      <c r="L35644" s="404"/>
      <c r="M35644" s="404"/>
      <c r="N35644" s="404"/>
      <c r="O35644" s="404"/>
      <c r="P35644" s="404"/>
      <c r="Q35644" s="404"/>
      <c r="R35644" s="404"/>
      <c r="S35644" s="404"/>
      <c r="T35644" s="404"/>
    </row>
    <row r="35645" spans="12:20" ht="16.8">
      <c r="L35645" s="404"/>
      <c r="M35645" s="404"/>
      <c r="N35645" s="404"/>
      <c r="O35645" s="404"/>
      <c r="P35645" s="404"/>
      <c r="Q35645" s="404"/>
      <c r="R35645" s="404"/>
      <c r="S35645" s="404"/>
      <c r="T35645" s="404"/>
    </row>
    <row r="35646" spans="12:20" ht="16.8">
      <c r="L35646" s="404"/>
      <c r="M35646" s="404"/>
      <c r="N35646" s="404"/>
      <c r="O35646" s="404"/>
      <c r="P35646" s="404"/>
      <c r="Q35646" s="404"/>
      <c r="R35646" s="404"/>
      <c r="S35646" s="404"/>
      <c r="T35646" s="404"/>
    </row>
    <row r="35647" spans="12:20" ht="16.8">
      <c r="L35647" s="404"/>
      <c r="M35647" s="404"/>
      <c r="N35647" s="404"/>
      <c r="O35647" s="404"/>
      <c r="P35647" s="404"/>
      <c r="Q35647" s="404"/>
      <c r="R35647" s="404"/>
      <c r="S35647" s="404"/>
      <c r="T35647" s="404"/>
    </row>
    <row r="35648" spans="12:20" ht="16.8">
      <c r="L35648" s="404"/>
      <c r="M35648" s="404"/>
      <c r="N35648" s="404"/>
      <c r="O35648" s="404"/>
      <c r="P35648" s="404"/>
      <c r="Q35648" s="404"/>
      <c r="R35648" s="404"/>
      <c r="S35648" s="404"/>
      <c r="T35648" s="404"/>
    </row>
    <row r="35649" spans="12:20" ht="16.8">
      <c r="L35649" s="404"/>
      <c r="M35649" s="404"/>
      <c r="N35649" s="404"/>
      <c r="O35649" s="404"/>
      <c r="P35649" s="404"/>
      <c r="Q35649" s="404"/>
      <c r="R35649" s="404"/>
      <c r="S35649" s="404"/>
      <c r="T35649" s="404"/>
    </row>
    <row r="35650" spans="12:20" ht="16.8">
      <c r="L35650" s="404"/>
      <c r="M35650" s="404"/>
      <c r="N35650" s="404"/>
      <c r="O35650" s="404"/>
      <c r="P35650" s="404"/>
      <c r="Q35650" s="404"/>
      <c r="R35650" s="404"/>
      <c r="S35650" s="404"/>
      <c r="T35650" s="404"/>
    </row>
    <row r="35651" spans="12:20" ht="16.8">
      <c r="L35651" s="404"/>
      <c r="M35651" s="404"/>
      <c r="N35651" s="404"/>
      <c r="O35651" s="404"/>
      <c r="P35651" s="404"/>
      <c r="Q35651" s="404"/>
      <c r="R35651" s="404"/>
      <c r="S35651" s="404"/>
      <c r="T35651" s="404"/>
    </row>
    <row r="35652" spans="12:20" ht="16.8">
      <c r="L35652" s="404"/>
      <c r="M35652" s="404"/>
      <c r="N35652" s="404"/>
      <c r="O35652" s="404"/>
      <c r="P35652" s="404"/>
      <c r="Q35652" s="404"/>
      <c r="R35652" s="404"/>
      <c r="S35652" s="404"/>
      <c r="T35652" s="404"/>
    </row>
    <row r="35653" spans="12:20" ht="16.8">
      <c r="L35653" s="404"/>
      <c r="M35653" s="404"/>
      <c r="N35653" s="404"/>
      <c r="O35653" s="404"/>
      <c r="P35653" s="404"/>
      <c r="Q35653" s="404"/>
      <c r="R35653" s="404"/>
      <c r="S35653" s="404"/>
      <c r="T35653" s="404"/>
    </row>
    <row r="35654" spans="12:20" ht="16.8">
      <c r="L35654" s="404"/>
      <c r="M35654" s="404"/>
      <c r="N35654" s="404"/>
      <c r="O35654" s="404"/>
      <c r="P35654" s="404"/>
      <c r="Q35654" s="404"/>
      <c r="R35654" s="404"/>
      <c r="S35654" s="404"/>
      <c r="T35654" s="404"/>
    </row>
    <row r="35655" spans="12:20" ht="16.8">
      <c r="L35655" s="404"/>
      <c r="M35655" s="404"/>
      <c r="N35655" s="404"/>
      <c r="O35655" s="404"/>
      <c r="P35655" s="404"/>
      <c r="Q35655" s="404"/>
      <c r="R35655" s="404"/>
      <c r="S35655" s="404"/>
      <c r="T35655" s="404"/>
    </row>
    <row r="35656" spans="12:20" ht="16.8">
      <c r="L35656" s="404"/>
      <c r="M35656" s="404"/>
      <c r="N35656" s="404"/>
      <c r="O35656" s="404"/>
      <c r="P35656" s="404"/>
      <c r="Q35656" s="404"/>
      <c r="R35656" s="404"/>
      <c r="S35656" s="404"/>
      <c r="T35656" s="404"/>
    </row>
    <row r="35657" spans="12:20" ht="16.8">
      <c r="L35657" s="404"/>
      <c r="M35657" s="404"/>
      <c r="N35657" s="404"/>
      <c r="O35657" s="404"/>
      <c r="P35657" s="404"/>
      <c r="Q35657" s="404"/>
      <c r="R35657" s="404"/>
      <c r="S35657" s="404"/>
      <c r="T35657" s="404"/>
    </row>
    <row r="35658" spans="12:20" ht="16.8">
      <c r="L35658" s="404"/>
      <c r="M35658" s="404"/>
      <c r="N35658" s="404"/>
      <c r="O35658" s="404"/>
      <c r="P35658" s="404"/>
      <c r="Q35658" s="404"/>
      <c r="R35658" s="404"/>
      <c r="S35658" s="404"/>
      <c r="T35658" s="404"/>
    </row>
    <row r="35659" spans="12:20" ht="16.8">
      <c r="L35659" s="404"/>
      <c r="M35659" s="404"/>
      <c r="N35659" s="404"/>
      <c r="O35659" s="404"/>
      <c r="P35659" s="404"/>
      <c r="Q35659" s="404"/>
      <c r="R35659" s="404"/>
      <c r="S35659" s="404"/>
      <c r="T35659" s="404"/>
    </row>
    <row r="35660" spans="12:20" ht="16.8">
      <c r="L35660" s="404"/>
      <c r="M35660" s="404"/>
      <c r="N35660" s="404"/>
      <c r="O35660" s="404"/>
      <c r="P35660" s="404"/>
      <c r="Q35660" s="404"/>
      <c r="R35660" s="404"/>
      <c r="S35660" s="404"/>
      <c r="T35660" s="404"/>
    </row>
    <row r="35661" spans="12:20" ht="16.8">
      <c r="L35661" s="404"/>
      <c r="M35661" s="404"/>
      <c r="N35661" s="404"/>
      <c r="O35661" s="404"/>
      <c r="P35661" s="404"/>
      <c r="Q35661" s="404"/>
      <c r="R35661" s="404"/>
      <c r="S35661" s="404"/>
      <c r="T35661" s="404"/>
    </row>
    <row r="35662" spans="12:20" ht="16.8">
      <c r="L35662" s="404"/>
      <c r="M35662" s="404"/>
      <c r="N35662" s="404"/>
      <c r="O35662" s="404"/>
      <c r="P35662" s="404"/>
      <c r="Q35662" s="404"/>
      <c r="R35662" s="404"/>
      <c r="S35662" s="404"/>
      <c r="T35662" s="404"/>
    </row>
    <row r="35663" spans="12:20" ht="16.8">
      <c r="L35663" s="404"/>
      <c r="M35663" s="404"/>
      <c r="N35663" s="404"/>
      <c r="O35663" s="404"/>
      <c r="P35663" s="404"/>
      <c r="Q35663" s="404"/>
      <c r="R35663" s="404"/>
      <c r="S35663" s="404"/>
      <c r="T35663" s="404"/>
    </row>
    <row r="35664" spans="12:20" ht="16.8">
      <c r="L35664" s="404"/>
      <c r="M35664" s="404"/>
      <c r="N35664" s="404"/>
      <c r="O35664" s="404"/>
      <c r="P35664" s="404"/>
      <c r="Q35664" s="404"/>
      <c r="R35664" s="404"/>
      <c r="S35664" s="404"/>
      <c r="T35664" s="404"/>
    </row>
    <row r="35665" spans="12:20" ht="16.8">
      <c r="L35665" s="404"/>
      <c r="M35665" s="404"/>
      <c r="N35665" s="404"/>
      <c r="O35665" s="404"/>
      <c r="P35665" s="404"/>
      <c r="Q35665" s="404"/>
      <c r="R35665" s="404"/>
      <c r="S35665" s="404"/>
      <c r="T35665" s="404"/>
    </row>
    <row r="35666" spans="12:20" ht="16.8">
      <c r="L35666" s="404"/>
      <c r="M35666" s="404"/>
      <c r="N35666" s="404"/>
      <c r="O35666" s="404"/>
      <c r="P35666" s="404"/>
      <c r="Q35666" s="404"/>
      <c r="R35666" s="404"/>
      <c r="S35666" s="404"/>
      <c r="T35666" s="404"/>
    </row>
    <row r="35667" spans="12:20" ht="16.8">
      <c r="L35667" s="404"/>
      <c r="M35667" s="404"/>
      <c r="N35667" s="404"/>
      <c r="O35667" s="404"/>
      <c r="P35667" s="404"/>
      <c r="Q35667" s="404"/>
      <c r="R35667" s="404"/>
      <c r="S35667" s="404"/>
      <c r="T35667" s="404"/>
    </row>
    <row r="35668" spans="12:20" ht="16.8">
      <c r="L35668" s="404"/>
      <c r="M35668" s="404"/>
      <c r="N35668" s="404"/>
      <c r="O35668" s="404"/>
      <c r="P35668" s="404"/>
      <c r="Q35668" s="404"/>
      <c r="R35668" s="404"/>
      <c r="S35668" s="404"/>
      <c r="T35668" s="404"/>
    </row>
    <row r="35669" spans="12:20" ht="16.8">
      <c r="L35669" s="404"/>
      <c r="M35669" s="404"/>
      <c r="N35669" s="404"/>
      <c r="O35669" s="404"/>
      <c r="P35669" s="404"/>
      <c r="Q35669" s="404"/>
      <c r="R35669" s="404"/>
      <c r="S35669" s="404"/>
      <c r="T35669" s="404"/>
    </row>
    <row r="35670" spans="12:20" ht="16.8">
      <c r="L35670" s="404"/>
      <c r="M35670" s="404"/>
      <c r="N35670" s="404"/>
      <c r="O35670" s="404"/>
      <c r="P35670" s="404"/>
      <c r="Q35670" s="404"/>
      <c r="R35670" s="404"/>
      <c r="S35670" s="404"/>
      <c r="T35670" s="404"/>
    </row>
    <row r="35671" spans="12:20" ht="16.8">
      <c r="L35671" s="404"/>
      <c r="M35671" s="404"/>
      <c r="N35671" s="404"/>
      <c r="O35671" s="404"/>
      <c r="P35671" s="404"/>
      <c r="Q35671" s="404"/>
      <c r="R35671" s="404"/>
      <c r="S35671" s="404"/>
      <c r="T35671" s="404"/>
    </row>
    <row r="35672" spans="12:20" ht="16.8">
      <c r="L35672" s="404"/>
      <c r="M35672" s="404"/>
      <c r="N35672" s="404"/>
      <c r="O35672" s="404"/>
      <c r="P35672" s="404"/>
      <c r="Q35672" s="404"/>
      <c r="R35672" s="404"/>
      <c r="S35672" s="404"/>
      <c r="T35672" s="404"/>
    </row>
    <row r="35673" spans="12:20" ht="16.8">
      <c r="L35673" s="404"/>
      <c r="M35673" s="404"/>
      <c r="N35673" s="404"/>
      <c r="O35673" s="404"/>
      <c r="P35673" s="404"/>
      <c r="Q35673" s="404"/>
      <c r="R35673" s="404"/>
      <c r="S35673" s="404"/>
      <c r="T35673" s="404"/>
    </row>
    <row r="35674" spans="12:20" ht="16.8">
      <c r="L35674" s="404"/>
      <c r="M35674" s="404"/>
      <c r="N35674" s="404"/>
      <c r="O35674" s="404"/>
      <c r="P35674" s="404"/>
      <c r="Q35674" s="404"/>
      <c r="R35674" s="404"/>
      <c r="S35674" s="404"/>
      <c r="T35674" s="404"/>
    </row>
    <row r="35675" spans="12:20" ht="16.8">
      <c r="L35675" s="404"/>
      <c r="M35675" s="404"/>
      <c r="N35675" s="404"/>
      <c r="O35675" s="404"/>
      <c r="P35675" s="404"/>
      <c r="Q35675" s="404"/>
      <c r="R35675" s="404"/>
      <c r="S35675" s="404"/>
      <c r="T35675" s="404"/>
    </row>
    <row r="35676" spans="12:20" ht="16.8">
      <c r="L35676" s="404"/>
      <c r="M35676" s="404"/>
      <c r="N35676" s="404"/>
      <c r="O35676" s="404"/>
      <c r="P35676" s="404"/>
      <c r="Q35676" s="404"/>
      <c r="R35676" s="404"/>
      <c r="S35676" s="404"/>
      <c r="T35676" s="404"/>
    </row>
    <row r="35677" spans="12:20" ht="16.8">
      <c r="L35677" s="404"/>
      <c r="M35677" s="404"/>
      <c r="N35677" s="404"/>
      <c r="O35677" s="404"/>
      <c r="P35677" s="404"/>
      <c r="Q35677" s="404"/>
      <c r="R35677" s="404"/>
      <c r="S35677" s="404"/>
      <c r="T35677" s="404"/>
    </row>
    <row r="35678" spans="12:20" ht="16.8">
      <c r="L35678" s="404"/>
      <c r="M35678" s="404"/>
      <c r="N35678" s="404"/>
      <c r="O35678" s="404"/>
      <c r="P35678" s="404"/>
      <c r="Q35678" s="404"/>
      <c r="R35678" s="404"/>
      <c r="S35678" s="404"/>
      <c r="T35678" s="404"/>
    </row>
    <row r="35679" spans="12:20" ht="16.8">
      <c r="L35679" s="404"/>
      <c r="M35679" s="404"/>
      <c r="N35679" s="404"/>
      <c r="O35679" s="404"/>
      <c r="P35679" s="404"/>
      <c r="Q35679" s="404"/>
      <c r="R35679" s="404"/>
      <c r="S35679" s="404"/>
      <c r="T35679" s="404"/>
    </row>
    <row r="35680" spans="12:20" ht="16.8">
      <c r="L35680" s="404"/>
      <c r="M35680" s="404"/>
      <c r="N35680" s="404"/>
      <c r="O35680" s="404"/>
      <c r="P35680" s="404"/>
      <c r="Q35680" s="404"/>
      <c r="R35680" s="404"/>
      <c r="S35680" s="404"/>
      <c r="T35680" s="404"/>
    </row>
    <row r="35681" spans="12:20" ht="16.8">
      <c r="L35681" s="404"/>
      <c r="M35681" s="404"/>
      <c r="N35681" s="404"/>
      <c r="O35681" s="404"/>
      <c r="P35681" s="404"/>
      <c r="Q35681" s="404"/>
      <c r="R35681" s="404"/>
      <c r="S35681" s="404"/>
      <c r="T35681" s="404"/>
    </row>
    <row r="35682" spans="12:20" ht="16.8">
      <c r="L35682" s="404"/>
      <c r="M35682" s="404"/>
      <c r="N35682" s="404"/>
      <c r="O35682" s="404"/>
      <c r="P35682" s="404"/>
      <c r="Q35682" s="404"/>
      <c r="R35682" s="404"/>
      <c r="S35682" s="404"/>
      <c r="T35682" s="404"/>
    </row>
    <row r="35683" spans="12:20" ht="16.8">
      <c r="L35683" s="404"/>
      <c r="M35683" s="404"/>
      <c r="N35683" s="404"/>
      <c r="O35683" s="404"/>
      <c r="P35683" s="404"/>
      <c r="Q35683" s="404"/>
      <c r="R35683" s="404"/>
      <c r="S35683" s="404"/>
      <c r="T35683" s="404"/>
    </row>
    <row r="35684" spans="12:20" ht="16.8">
      <c r="L35684" s="404"/>
      <c r="M35684" s="404"/>
      <c r="N35684" s="404"/>
      <c r="O35684" s="404"/>
      <c r="P35684" s="404"/>
      <c r="Q35684" s="404"/>
      <c r="R35684" s="404"/>
      <c r="S35684" s="404"/>
      <c r="T35684" s="404"/>
    </row>
    <row r="35685" spans="12:20" ht="16.8">
      <c r="L35685" s="404"/>
      <c r="M35685" s="404"/>
      <c r="N35685" s="404"/>
      <c r="O35685" s="404"/>
      <c r="P35685" s="404"/>
      <c r="Q35685" s="404"/>
      <c r="R35685" s="404"/>
      <c r="S35685" s="404"/>
      <c r="T35685" s="404"/>
    </row>
    <row r="35686" spans="12:20" ht="16.8">
      <c r="L35686" s="404"/>
      <c r="M35686" s="404"/>
      <c r="N35686" s="404"/>
      <c r="O35686" s="404"/>
      <c r="P35686" s="404"/>
      <c r="Q35686" s="404"/>
      <c r="R35686" s="404"/>
      <c r="S35686" s="404"/>
      <c r="T35686" s="404"/>
    </row>
    <row r="35687" spans="12:20" ht="16.8">
      <c r="L35687" s="404"/>
      <c r="M35687" s="404"/>
      <c r="N35687" s="404"/>
      <c r="O35687" s="404"/>
      <c r="P35687" s="404"/>
      <c r="Q35687" s="404"/>
      <c r="R35687" s="404"/>
      <c r="S35687" s="404"/>
      <c r="T35687" s="404"/>
    </row>
    <row r="35688" spans="12:20" ht="16.8">
      <c r="L35688" s="404"/>
      <c r="M35688" s="404"/>
      <c r="N35688" s="404"/>
      <c r="O35688" s="404"/>
      <c r="P35688" s="404"/>
      <c r="Q35688" s="404"/>
      <c r="R35688" s="404"/>
      <c r="S35688" s="404"/>
      <c r="T35688" s="404"/>
    </row>
    <row r="35689" spans="12:20" ht="16.8">
      <c r="L35689" s="404"/>
      <c r="M35689" s="404"/>
      <c r="N35689" s="404"/>
      <c r="O35689" s="404"/>
      <c r="P35689" s="404"/>
      <c r="Q35689" s="404"/>
      <c r="R35689" s="404"/>
      <c r="S35689" s="404"/>
      <c r="T35689" s="404"/>
    </row>
    <row r="35690" spans="12:20" ht="16.8">
      <c r="L35690" s="404"/>
      <c r="M35690" s="404"/>
      <c r="N35690" s="404"/>
      <c r="O35690" s="404"/>
      <c r="P35690" s="404"/>
      <c r="Q35690" s="404"/>
      <c r="R35690" s="404"/>
      <c r="S35690" s="404"/>
      <c r="T35690" s="404"/>
    </row>
    <row r="35691" spans="12:20" ht="16.8">
      <c r="L35691" s="404"/>
      <c r="M35691" s="404"/>
      <c r="N35691" s="404"/>
      <c r="O35691" s="404"/>
      <c r="P35691" s="404"/>
      <c r="Q35691" s="404"/>
      <c r="R35691" s="404"/>
      <c r="S35691" s="404"/>
      <c r="T35691" s="404"/>
    </row>
    <row r="35692" spans="12:20" ht="16.8">
      <c r="L35692" s="404"/>
      <c r="M35692" s="404"/>
      <c r="N35692" s="404"/>
      <c r="O35692" s="404"/>
      <c r="P35692" s="404"/>
      <c r="Q35692" s="404"/>
      <c r="R35692" s="404"/>
      <c r="S35692" s="404"/>
      <c r="T35692" s="404"/>
    </row>
    <row r="35693" spans="12:20" ht="16.8">
      <c r="L35693" s="404"/>
      <c r="M35693" s="404"/>
      <c r="N35693" s="404"/>
      <c r="O35693" s="404"/>
      <c r="P35693" s="404"/>
      <c r="Q35693" s="404"/>
      <c r="R35693" s="404"/>
      <c r="S35693" s="404"/>
      <c r="T35693" s="404"/>
    </row>
    <row r="35694" spans="12:20" ht="16.8">
      <c r="L35694" s="404"/>
      <c r="M35694" s="404"/>
      <c r="N35694" s="404"/>
      <c r="O35694" s="404"/>
      <c r="P35694" s="404"/>
      <c r="Q35694" s="404"/>
      <c r="R35694" s="404"/>
      <c r="S35694" s="404"/>
      <c r="T35694" s="404"/>
    </row>
    <row r="35695" spans="12:20" ht="16.8">
      <c r="L35695" s="404"/>
      <c r="M35695" s="404"/>
      <c r="N35695" s="404"/>
      <c r="O35695" s="404"/>
      <c r="P35695" s="404"/>
      <c r="Q35695" s="404"/>
      <c r="R35695" s="404"/>
      <c r="S35695" s="404"/>
      <c r="T35695" s="404"/>
    </row>
    <row r="35696" spans="12:20" ht="16.8">
      <c r="L35696" s="404"/>
      <c r="M35696" s="404"/>
      <c r="N35696" s="404"/>
      <c r="O35696" s="404"/>
      <c r="P35696" s="404"/>
      <c r="Q35696" s="404"/>
      <c r="R35696" s="404"/>
      <c r="S35696" s="404"/>
      <c r="T35696" s="404"/>
    </row>
    <row r="35697" spans="12:20" ht="16.8">
      <c r="L35697" s="404"/>
      <c r="M35697" s="404"/>
      <c r="N35697" s="404"/>
      <c r="O35697" s="404"/>
      <c r="P35697" s="404"/>
      <c r="Q35697" s="404"/>
      <c r="R35697" s="404"/>
      <c r="S35697" s="404"/>
      <c r="T35697" s="404"/>
    </row>
    <row r="35698" spans="12:20" ht="16.8">
      <c r="L35698" s="404"/>
      <c r="M35698" s="404"/>
      <c r="N35698" s="404"/>
      <c r="O35698" s="404"/>
      <c r="P35698" s="404"/>
      <c r="Q35698" s="404"/>
      <c r="R35698" s="404"/>
      <c r="S35698" s="404"/>
      <c r="T35698" s="404"/>
    </row>
    <row r="35699" spans="12:20" ht="16.8">
      <c r="L35699" s="404"/>
      <c r="M35699" s="404"/>
      <c r="N35699" s="404"/>
      <c r="O35699" s="404"/>
      <c r="P35699" s="404"/>
      <c r="Q35699" s="404"/>
      <c r="R35699" s="404"/>
      <c r="S35699" s="404"/>
      <c r="T35699" s="404"/>
    </row>
    <row r="35700" spans="12:20" ht="16.8">
      <c r="L35700" s="404"/>
      <c r="M35700" s="404"/>
      <c r="N35700" s="404"/>
      <c r="O35700" s="404"/>
      <c r="P35700" s="404"/>
      <c r="Q35700" s="404"/>
      <c r="R35700" s="404"/>
      <c r="S35700" s="404"/>
      <c r="T35700" s="404"/>
    </row>
    <row r="35701" spans="12:20" ht="16.8">
      <c r="L35701" s="404"/>
      <c r="M35701" s="404"/>
      <c r="N35701" s="404"/>
      <c r="O35701" s="404"/>
      <c r="P35701" s="404"/>
      <c r="Q35701" s="404"/>
      <c r="R35701" s="404"/>
      <c r="S35701" s="404"/>
      <c r="T35701" s="404"/>
    </row>
    <row r="35702" spans="12:20" ht="16.8">
      <c r="L35702" s="404"/>
      <c r="M35702" s="404"/>
      <c r="N35702" s="404"/>
      <c r="O35702" s="404"/>
      <c r="P35702" s="404"/>
      <c r="Q35702" s="404"/>
      <c r="R35702" s="404"/>
      <c r="S35702" s="404"/>
      <c r="T35702" s="404"/>
    </row>
    <row r="35703" spans="12:20" ht="16.8">
      <c r="L35703" s="404"/>
      <c r="M35703" s="404"/>
      <c r="N35703" s="404"/>
      <c r="O35703" s="404"/>
      <c r="P35703" s="404"/>
      <c r="Q35703" s="404"/>
      <c r="R35703" s="404"/>
      <c r="S35703" s="404"/>
      <c r="T35703" s="404"/>
    </row>
    <row r="35704" spans="12:20" ht="16.8">
      <c r="L35704" s="404"/>
      <c r="M35704" s="404"/>
      <c r="N35704" s="404"/>
      <c r="O35704" s="404"/>
      <c r="P35704" s="404"/>
      <c r="Q35704" s="404"/>
      <c r="R35704" s="404"/>
      <c r="S35704" s="404"/>
      <c r="T35704" s="404"/>
    </row>
    <row r="35705" spans="12:20" ht="16.8">
      <c r="L35705" s="404"/>
      <c r="M35705" s="404"/>
      <c r="N35705" s="404"/>
      <c r="O35705" s="404"/>
      <c r="P35705" s="404"/>
      <c r="Q35705" s="404"/>
      <c r="R35705" s="404"/>
      <c r="S35705" s="404"/>
      <c r="T35705" s="404"/>
    </row>
    <row r="35706" spans="12:20" ht="16.8">
      <c r="L35706" s="404"/>
      <c r="M35706" s="404"/>
      <c r="N35706" s="404"/>
      <c r="O35706" s="404"/>
      <c r="P35706" s="404"/>
      <c r="Q35706" s="404"/>
      <c r="R35706" s="404"/>
      <c r="S35706" s="404"/>
      <c r="T35706" s="404"/>
    </row>
    <row r="35707" spans="12:20" ht="16.8">
      <c r="L35707" s="404"/>
      <c r="M35707" s="404"/>
      <c r="N35707" s="404"/>
      <c r="O35707" s="404"/>
      <c r="P35707" s="404"/>
      <c r="Q35707" s="404"/>
      <c r="R35707" s="404"/>
      <c r="S35707" s="404"/>
      <c r="T35707" s="404"/>
    </row>
    <row r="35708" spans="12:20" ht="16.8">
      <c r="L35708" s="404"/>
      <c r="M35708" s="404"/>
      <c r="N35708" s="404"/>
      <c r="O35708" s="404"/>
      <c r="P35708" s="404"/>
      <c r="Q35708" s="404"/>
      <c r="R35708" s="404"/>
      <c r="S35708" s="404"/>
      <c r="T35708" s="404"/>
    </row>
    <row r="35709" spans="12:20" ht="16.8">
      <c r="L35709" s="404"/>
      <c r="M35709" s="404"/>
      <c r="N35709" s="404"/>
      <c r="O35709" s="404"/>
      <c r="P35709" s="404"/>
      <c r="Q35709" s="404"/>
      <c r="R35709" s="404"/>
      <c r="S35709" s="404"/>
      <c r="T35709" s="404"/>
    </row>
    <row r="35710" spans="12:20" ht="16.8">
      <c r="L35710" s="404"/>
      <c r="M35710" s="404"/>
      <c r="N35710" s="404"/>
      <c r="O35710" s="404"/>
      <c r="P35710" s="404"/>
      <c r="Q35710" s="404"/>
      <c r="R35710" s="404"/>
      <c r="S35710" s="404"/>
      <c r="T35710" s="404"/>
    </row>
    <row r="35711" spans="12:20" ht="16.8">
      <c r="L35711" s="404"/>
      <c r="M35711" s="404"/>
      <c r="N35711" s="404"/>
      <c r="O35711" s="404"/>
      <c r="P35711" s="404"/>
      <c r="Q35711" s="404"/>
      <c r="R35711" s="404"/>
      <c r="S35711" s="404"/>
      <c r="T35711" s="404"/>
    </row>
    <row r="35712" spans="12:20" ht="16.8">
      <c r="L35712" s="404"/>
      <c r="M35712" s="404"/>
      <c r="N35712" s="404"/>
      <c r="O35712" s="404"/>
      <c r="P35712" s="404"/>
      <c r="Q35712" s="404"/>
      <c r="R35712" s="404"/>
      <c r="S35712" s="404"/>
      <c r="T35712" s="404"/>
    </row>
    <row r="35713" spans="12:20" ht="16.8">
      <c r="L35713" s="404"/>
      <c r="M35713" s="404"/>
      <c r="N35713" s="404"/>
      <c r="O35713" s="404"/>
      <c r="P35713" s="404"/>
      <c r="Q35713" s="404"/>
      <c r="R35713" s="404"/>
      <c r="S35713" s="404"/>
      <c r="T35713" s="404"/>
    </row>
    <row r="35714" spans="12:20" ht="16.8">
      <c r="L35714" s="404"/>
      <c r="M35714" s="404"/>
      <c r="N35714" s="404"/>
      <c r="O35714" s="404"/>
      <c r="P35714" s="404"/>
      <c r="Q35714" s="404"/>
      <c r="R35714" s="404"/>
      <c r="S35714" s="404"/>
      <c r="T35714" s="404"/>
    </row>
    <row r="35715" spans="12:20" ht="16.8">
      <c r="L35715" s="404"/>
      <c r="M35715" s="404"/>
      <c r="N35715" s="404"/>
      <c r="O35715" s="404"/>
      <c r="P35715" s="404"/>
      <c r="Q35715" s="404"/>
      <c r="R35715" s="404"/>
      <c r="S35715" s="404"/>
      <c r="T35715" s="404"/>
    </row>
    <row r="35716" spans="12:20" ht="16.8">
      <c r="L35716" s="404"/>
      <c r="M35716" s="404"/>
      <c r="N35716" s="404"/>
      <c r="O35716" s="404"/>
      <c r="P35716" s="404"/>
      <c r="Q35716" s="404"/>
      <c r="R35716" s="404"/>
      <c r="S35716" s="404"/>
      <c r="T35716" s="404"/>
    </row>
    <row r="35717" spans="12:20" ht="16.8">
      <c r="L35717" s="404"/>
      <c r="M35717" s="404"/>
      <c r="N35717" s="404"/>
      <c r="O35717" s="404"/>
      <c r="P35717" s="404"/>
      <c r="Q35717" s="404"/>
      <c r="R35717" s="404"/>
      <c r="S35717" s="404"/>
      <c r="T35717" s="404"/>
    </row>
    <row r="35718" spans="12:20" ht="16.8">
      <c r="L35718" s="404"/>
      <c r="M35718" s="404"/>
      <c r="N35718" s="404"/>
      <c r="O35718" s="404"/>
      <c r="P35718" s="404"/>
      <c r="Q35718" s="404"/>
      <c r="R35718" s="404"/>
      <c r="S35718" s="404"/>
      <c r="T35718" s="404"/>
    </row>
    <row r="35719" spans="12:20" ht="16.8">
      <c r="L35719" s="404"/>
      <c r="M35719" s="404"/>
      <c r="N35719" s="404"/>
      <c r="O35719" s="404"/>
      <c r="P35719" s="404"/>
      <c r="Q35719" s="404"/>
      <c r="R35719" s="404"/>
      <c r="S35719" s="404"/>
      <c r="T35719" s="404"/>
    </row>
    <row r="35720" spans="12:20" ht="16.8">
      <c r="L35720" s="404"/>
      <c r="M35720" s="404"/>
      <c r="N35720" s="404"/>
      <c r="O35720" s="404"/>
      <c r="P35720" s="404"/>
      <c r="Q35720" s="404"/>
      <c r="R35720" s="404"/>
      <c r="S35720" s="404"/>
      <c r="T35720" s="404"/>
    </row>
    <row r="35721" spans="12:20" ht="16.8">
      <c r="L35721" s="404"/>
      <c r="M35721" s="404"/>
      <c r="N35721" s="404"/>
      <c r="O35721" s="404"/>
      <c r="P35721" s="404"/>
      <c r="Q35721" s="404"/>
      <c r="R35721" s="404"/>
      <c r="S35721" s="404"/>
      <c r="T35721" s="404"/>
    </row>
    <row r="35722" spans="12:20" ht="16.8">
      <c r="L35722" s="404"/>
      <c r="M35722" s="404"/>
      <c r="N35722" s="404"/>
      <c r="O35722" s="404"/>
      <c r="P35722" s="404"/>
      <c r="Q35722" s="404"/>
      <c r="R35722" s="404"/>
      <c r="S35722" s="404"/>
      <c r="T35722" s="404"/>
    </row>
    <row r="35723" spans="12:20" ht="16.8">
      <c r="L35723" s="404"/>
      <c r="M35723" s="404"/>
      <c r="N35723" s="404"/>
      <c r="O35723" s="404"/>
      <c r="P35723" s="404"/>
      <c r="Q35723" s="404"/>
      <c r="R35723" s="404"/>
      <c r="S35723" s="404"/>
      <c r="T35723" s="404"/>
    </row>
    <row r="35724" spans="12:20" ht="16.8">
      <c r="L35724" s="404"/>
      <c r="M35724" s="404"/>
      <c r="N35724" s="404"/>
      <c r="O35724" s="404"/>
      <c r="P35724" s="404"/>
      <c r="Q35724" s="404"/>
      <c r="R35724" s="404"/>
      <c r="S35724" s="404"/>
      <c r="T35724" s="404"/>
    </row>
    <row r="35725" spans="12:20" ht="16.8">
      <c r="L35725" s="404"/>
      <c r="M35725" s="404"/>
      <c r="N35725" s="404"/>
      <c r="O35725" s="404"/>
      <c r="P35725" s="404"/>
      <c r="Q35725" s="404"/>
      <c r="R35725" s="404"/>
      <c r="S35725" s="404"/>
      <c r="T35725" s="404"/>
    </row>
    <row r="35726" spans="12:20" ht="16.8">
      <c r="L35726" s="404"/>
      <c r="M35726" s="404"/>
      <c r="N35726" s="404"/>
      <c r="O35726" s="404"/>
      <c r="P35726" s="404"/>
      <c r="Q35726" s="404"/>
      <c r="R35726" s="404"/>
      <c r="S35726" s="404"/>
      <c r="T35726" s="404"/>
    </row>
    <row r="35727" spans="12:20" ht="16.8">
      <c r="L35727" s="404"/>
      <c r="M35727" s="404"/>
      <c r="N35727" s="404"/>
      <c r="O35727" s="404"/>
      <c r="P35727" s="404"/>
      <c r="Q35727" s="404"/>
      <c r="R35727" s="404"/>
      <c r="S35727" s="404"/>
      <c r="T35727" s="404"/>
    </row>
    <row r="35728" spans="12:20" ht="16.8">
      <c r="L35728" s="404"/>
      <c r="M35728" s="404"/>
      <c r="N35728" s="404"/>
      <c r="O35728" s="404"/>
      <c r="P35728" s="404"/>
      <c r="Q35728" s="404"/>
      <c r="R35728" s="404"/>
      <c r="S35728" s="404"/>
      <c r="T35728" s="404"/>
    </row>
    <row r="35729" spans="12:20" ht="16.8">
      <c r="L35729" s="404"/>
      <c r="M35729" s="404"/>
      <c r="N35729" s="404"/>
      <c r="O35729" s="404"/>
      <c r="P35729" s="404"/>
      <c r="Q35729" s="404"/>
      <c r="R35729" s="404"/>
      <c r="S35729" s="404"/>
      <c r="T35729" s="404"/>
    </row>
    <row r="35730" spans="12:20" ht="16.8">
      <c r="L35730" s="404"/>
      <c r="M35730" s="404"/>
      <c r="N35730" s="404"/>
      <c r="O35730" s="404"/>
      <c r="P35730" s="404"/>
      <c r="Q35730" s="404"/>
      <c r="R35730" s="404"/>
      <c r="S35730" s="404"/>
      <c r="T35730" s="404"/>
    </row>
    <row r="35731" spans="12:20" ht="16.8">
      <c r="L35731" s="404"/>
      <c r="M35731" s="404"/>
      <c r="N35731" s="404"/>
      <c r="O35731" s="404"/>
      <c r="P35731" s="404"/>
      <c r="Q35731" s="404"/>
      <c r="R35731" s="404"/>
      <c r="S35731" s="404"/>
      <c r="T35731" s="404"/>
    </row>
    <row r="35732" spans="12:20" ht="16.8">
      <c r="L35732" s="404"/>
      <c r="M35732" s="404"/>
      <c r="N35732" s="404"/>
      <c r="O35732" s="404"/>
      <c r="P35732" s="404"/>
      <c r="Q35732" s="404"/>
      <c r="R35732" s="404"/>
      <c r="S35732" s="404"/>
      <c r="T35732" s="404"/>
    </row>
    <row r="35733" spans="12:20" ht="16.8">
      <c r="L35733" s="404"/>
      <c r="M35733" s="404"/>
      <c r="N35733" s="404"/>
      <c r="O35733" s="404"/>
      <c r="P35733" s="404"/>
      <c r="Q35733" s="404"/>
      <c r="R35733" s="404"/>
      <c r="S35733" s="404"/>
      <c r="T35733" s="404"/>
    </row>
    <row r="35734" spans="12:20" ht="16.8">
      <c r="L35734" s="404"/>
      <c r="M35734" s="404"/>
      <c r="N35734" s="404"/>
      <c r="O35734" s="404"/>
      <c r="P35734" s="404"/>
      <c r="Q35734" s="404"/>
      <c r="R35734" s="404"/>
      <c r="S35734" s="404"/>
      <c r="T35734" s="404"/>
    </row>
    <row r="35735" spans="12:20" ht="16.8">
      <c r="L35735" s="404"/>
      <c r="M35735" s="404"/>
      <c r="N35735" s="404"/>
      <c r="O35735" s="404"/>
      <c r="P35735" s="404"/>
      <c r="Q35735" s="404"/>
      <c r="R35735" s="404"/>
      <c r="S35735" s="404"/>
      <c r="T35735" s="404"/>
    </row>
    <row r="35736" spans="12:20" ht="16.8">
      <c r="L35736" s="404"/>
      <c r="M35736" s="404"/>
      <c r="N35736" s="404"/>
      <c r="O35736" s="404"/>
      <c r="P35736" s="404"/>
      <c r="Q35736" s="404"/>
      <c r="R35736" s="404"/>
      <c r="S35736" s="404"/>
      <c r="T35736" s="404"/>
    </row>
    <row r="35737" spans="12:20" ht="16.8">
      <c r="L35737" s="404"/>
      <c r="M35737" s="404"/>
      <c r="N35737" s="404"/>
      <c r="O35737" s="404"/>
      <c r="P35737" s="404"/>
      <c r="Q35737" s="404"/>
      <c r="R35737" s="404"/>
      <c r="S35737" s="404"/>
      <c r="T35737" s="404"/>
    </row>
    <row r="35738" spans="12:20" ht="16.8">
      <c r="L35738" s="404"/>
      <c r="M35738" s="404"/>
      <c r="N35738" s="404"/>
      <c r="O35738" s="404"/>
      <c r="P35738" s="404"/>
      <c r="Q35738" s="404"/>
      <c r="R35738" s="404"/>
      <c r="S35738" s="404"/>
      <c r="T35738" s="404"/>
    </row>
    <row r="35739" spans="12:20" ht="16.8">
      <c r="L35739" s="404"/>
      <c r="M35739" s="404"/>
      <c r="N35739" s="404"/>
      <c r="O35739" s="404"/>
      <c r="P35739" s="404"/>
      <c r="Q35739" s="404"/>
      <c r="R35739" s="404"/>
      <c r="S35739" s="404"/>
      <c r="T35739" s="404"/>
    </row>
    <row r="35740" spans="12:20" ht="16.8">
      <c r="L35740" s="404"/>
      <c r="M35740" s="404"/>
      <c r="N35740" s="404"/>
      <c r="O35740" s="404"/>
      <c r="P35740" s="404"/>
      <c r="Q35740" s="404"/>
      <c r="R35740" s="404"/>
      <c r="S35740" s="404"/>
      <c r="T35740" s="404"/>
    </row>
    <row r="35741" spans="12:20" ht="16.8">
      <c r="L35741" s="404"/>
      <c r="M35741" s="404"/>
      <c r="N35741" s="404"/>
      <c r="O35741" s="404"/>
      <c r="P35741" s="404"/>
      <c r="Q35741" s="404"/>
      <c r="R35741" s="404"/>
      <c r="S35741" s="404"/>
      <c r="T35741" s="404"/>
    </row>
    <row r="35742" spans="12:20" ht="16.8">
      <c r="L35742" s="404"/>
      <c r="M35742" s="404"/>
      <c r="N35742" s="404"/>
      <c r="O35742" s="404"/>
      <c r="P35742" s="404"/>
      <c r="Q35742" s="404"/>
      <c r="R35742" s="404"/>
      <c r="S35742" s="404"/>
      <c r="T35742" s="404"/>
    </row>
    <row r="35743" spans="12:20" ht="16.8">
      <c r="L35743" s="404"/>
      <c r="M35743" s="404"/>
      <c r="N35743" s="404"/>
      <c r="O35743" s="404"/>
      <c r="P35743" s="404"/>
      <c r="Q35743" s="404"/>
      <c r="R35743" s="404"/>
      <c r="S35743" s="404"/>
      <c r="T35743" s="404"/>
    </row>
    <row r="35744" spans="12:20" ht="16.8">
      <c r="L35744" s="404"/>
      <c r="M35744" s="404"/>
      <c r="N35744" s="404"/>
      <c r="O35744" s="404"/>
      <c r="P35744" s="404"/>
      <c r="Q35744" s="404"/>
      <c r="R35744" s="404"/>
      <c r="S35744" s="404"/>
      <c r="T35744" s="404"/>
    </row>
    <row r="35745" spans="12:20" ht="16.8">
      <c r="L35745" s="404"/>
      <c r="M35745" s="404"/>
      <c r="N35745" s="404"/>
      <c r="O35745" s="404"/>
      <c r="P35745" s="404"/>
      <c r="Q35745" s="404"/>
      <c r="R35745" s="404"/>
      <c r="S35745" s="404"/>
      <c r="T35745" s="404"/>
    </row>
    <row r="35746" spans="12:20" ht="16.8">
      <c r="L35746" s="404"/>
      <c r="M35746" s="404"/>
      <c r="N35746" s="404"/>
      <c r="O35746" s="404"/>
      <c r="P35746" s="404"/>
      <c r="Q35746" s="404"/>
      <c r="R35746" s="404"/>
      <c r="S35746" s="404"/>
      <c r="T35746" s="404"/>
    </row>
    <row r="35747" spans="12:20" ht="16.8">
      <c r="L35747" s="404"/>
      <c r="M35747" s="404"/>
      <c r="N35747" s="404"/>
      <c r="O35747" s="404"/>
      <c r="P35747" s="404"/>
      <c r="Q35747" s="404"/>
      <c r="R35747" s="404"/>
      <c r="S35747" s="404"/>
      <c r="T35747" s="404"/>
    </row>
    <row r="35748" spans="12:20" ht="16.8">
      <c r="L35748" s="404"/>
      <c r="M35748" s="404"/>
      <c r="N35748" s="404"/>
      <c r="O35748" s="404"/>
      <c r="P35748" s="404"/>
      <c r="Q35748" s="404"/>
      <c r="R35748" s="404"/>
      <c r="S35748" s="404"/>
      <c r="T35748" s="404"/>
    </row>
    <row r="35749" spans="12:20" ht="16.8">
      <c r="L35749" s="404"/>
      <c r="M35749" s="404"/>
      <c r="N35749" s="404"/>
      <c r="O35749" s="404"/>
      <c r="P35749" s="404"/>
      <c r="Q35749" s="404"/>
      <c r="R35749" s="404"/>
      <c r="S35749" s="404"/>
      <c r="T35749" s="404"/>
    </row>
    <row r="35750" spans="12:20" ht="16.8">
      <c r="L35750" s="404"/>
      <c r="M35750" s="404"/>
      <c r="N35750" s="404"/>
      <c r="O35750" s="404"/>
      <c r="P35750" s="404"/>
      <c r="Q35750" s="404"/>
      <c r="R35750" s="404"/>
      <c r="S35750" s="404"/>
      <c r="T35750" s="404"/>
    </row>
    <row r="35751" spans="12:20" ht="16.8">
      <c r="L35751" s="404"/>
      <c r="M35751" s="404"/>
      <c r="N35751" s="404"/>
      <c r="O35751" s="404"/>
      <c r="P35751" s="404"/>
      <c r="Q35751" s="404"/>
      <c r="R35751" s="404"/>
      <c r="S35751" s="404"/>
      <c r="T35751" s="404"/>
    </row>
    <row r="35752" spans="12:20" ht="16.8">
      <c r="L35752" s="404"/>
      <c r="M35752" s="404"/>
      <c r="N35752" s="404"/>
      <c r="O35752" s="404"/>
      <c r="P35752" s="404"/>
      <c r="Q35752" s="404"/>
      <c r="R35752" s="404"/>
      <c r="S35752" s="404"/>
      <c r="T35752" s="404"/>
    </row>
    <row r="35753" spans="12:20" ht="16.8">
      <c r="L35753" s="404"/>
      <c r="M35753" s="404"/>
      <c r="N35753" s="404"/>
      <c r="O35753" s="404"/>
      <c r="P35753" s="404"/>
      <c r="Q35753" s="404"/>
      <c r="R35753" s="404"/>
      <c r="S35753" s="404"/>
      <c r="T35753" s="404"/>
    </row>
    <row r="35754" spans="12:20" ht="16.8">
      <c r="L35754" s="404"/>
      <c r="M35754" s="404"/>
      <c r="N35754" s="404"/>
      <c r="O35754" s="404"/>
      <c r="P35754" s="404"/>
      <c r="Q35754" s="404"/>
      <c r="R35754" s="404"/>
      <c r="S35754" s="404"/>
      <c r="T35754" s="404"/>
    </row>
    <row r="35755" spans="12:20" ht="16.8">
      <c r="L35755" s="404"/>
      <c r="M35755" s="404"/>
      <c r="N35755" s="404"/>
      <c r="O35755" s="404"/>
      <c r="P35755" s="404"/>
      <c r="Q35755" s="404"/>
      <c r="R35755" s="404"/>
      <c r="S35755" s="404"/>
      <c r="T35755" s="404"/>
    </row>
    <row r="35756" spans="12:20" ht="16.8">
      <c r="L35756" s="404"/>
      <c r="M35756" s="404"/>
      <c r="N35756" s="404"/>
      <c r="O35756" s="404"/>
      <c r="P35756" s="404"/>
      <c r="Q35756" s="404"/>
      <c r="R35756" s="404"/>
      <c r="S35756" s="404"/>
      <c r="T35756" s="404"/>
    </row>
    <row r="35757" spans="12:20" ht="16.8">
      <c r="L35757" s="404"/>
      <c r="M35757" s="404"/>
      <c r="N35757" s="404"/>
      <c r="O35757" s="404"/>
      <c r="P35757" s="404"/>
      <c r="Q35757" s="404"/>
      <c r="R35757" s="404"/>
      <c r="S35757" s="404"/>
      <c r="T35757" s="404"/>
    </row>
    <row r="35758" spans="12:20" ht="16.8">
      <c r="L35758" s="404"/>
      <c r="M35758" s="404"/>
      <c r="N35758" s="404"/>
      <c r="O35758" s="404"/>
      <c r="P35758" s="404"/>
      <c r="Q35758" s="404"/>
      <c r="R35758" s="404"/>
      <c r="S35758" s="404"/>
      <c r="T35758" s="404"/>
    </row>
    <row r="35759" spans="12:20" ht="16.8">
      <c r="L35759" s="404"/>
      <c r="M35759" s="404"/>
      <c r="N35759" s="404"/>
      <c r="O35759" s="404"/>
      <c r="P35759" s="404"/>
      <c r="Q35759" s="404"/>
      <c r="R35759" s="404"/>
      <c r="S35759" s="404"/>
      <c r="T35759" s="404"/>
    </row>
    <row r="35760" spans="12:20" ht="16.8">
      <c r="L35760" s="404"/>
      <c r="M35760" s="404"/>
      <c r="N35760" s="404"/>
      <c r="O35760" s="404"/>
      <c r="P35760" s="404"/>
      <c r="Q35760" s="404"/>
      <c r="R35760" s="404"/>
      <c r="S35760" s="404"/>
      <c r="T35760" s="404"/>
    </row>
    <row r="35761" spans="12:20" ht="16.8">
      <c r="L35761" s="404"/>
      <c r="M35761" s="404"/>
      <c r="N35761" s="404"/>
      <c r="O35761" s="404"/>
      <c r="P35761" s="404"/>
      <c r="Q35761" s="404"/>
      <c r="R35761" s="404"/>
      <c r="S35761" s="404"/>
      <c r="T35761" s="404"/>
    </row>
    <row r="35762" spans="12:20" ht="16.8">
      <c r="L35762" s="404"/>
      <c r="M35762" s="404"/>
      <c r="N35762" s="404"/>
      <c r="O35762" s="404"/>
      <c r="P35762" s="404"/>
      <c r="Q35762" s="404"/>
      <c r="R35762" s="404"/>
      <c r="S35762" s="404"/>
      <c r="T35762" s="404"/>
    </row>
    <row r="35763" spans="12:20" ht="16.8">
      <c r="L35763" s="404"/>
      <c r="M35763" s="404"/>
      <c r="N35763" s="404"/>
      <c r="O35763" s="404"/>
      <c r="P35763" s="404"/>
      <c r="Q35763" s="404"/>
      <c r="R35763" s="404"/>
      <c r="S35763" s="404"/>
      <c r="T35763" s="404"/>
    </row>
    <row r="35764" spans="12:20" ht="16.8">
      <c r="L35764" s="404"/>
      <c r="M35764" s="404"/>
      <c r="N35764" s="404"/>
      <c r="O35764" s="404"/>
      <c r="P35764" s="404"/>
      <c r="Q35764" s="404"/>
      <c r="R35764" s="404"/>
      <c r="S35764" s="404"/>
      <c r="T35764" s="404"/>
    </row>
    <row r="35765" spans="12:20" ht="16.8">
      <c r="L35765" s="404"/>
      <c r="M35765" s="404"/>
      <c r="N35765" s="404"/>
      <c r="O35765" s="404"/>
      <c r="P35765" s="404"/>
      <c r="Q35765" s="404"/>
      <c r="R35765" s="404"/>
      <c r="S35765" s="404"/>
      <c r="T35765" s="404"/>
    </row>
    <row r="35766" spans="12:20" ht="16.8">
      <c r="L35766" s="404"/>
      <c r="M35766" s="404"/>
      <c r="N35766" s="404"/>
      <c r="O35766" s="404"/>
      <c r="P35766" s="404"/>
      <c r="Q35766" s="404"/>
      <c r="R35766" s="404"/>
      <c r="S35766" s="404"/>
      <c r="T35766" s="404"/>
    </row>
    <row r="35767" spans="12:20" ht="16.8">
      <c r="L35767" s="404"/>
      <c r="M35767" s="404"/>
      <c r="N35767" s="404"/>
      <c r="O35767" s="404"/>
      <c r="P35767" s="404"/>
      <c r="Q35767" s="404"/>
      <c r="R35767" s="404"/>
      <c r="S35767" s="404"/>
      <c r="T35767" s="404"/>
    </row>
    <row r="35768" spans="12:20" ht="16.8">
      <c r="L35768" s="404"/>
      <c r="M35768" s="404"/>
      <c r="N35768" s="404"/>
      <c r="O35768" s="404"/>
      <c r="P35768" s="404"/>
      <c r="Q35768" s="404"/>
      <c r="R35768" s="404"/>
      <c r="S35768" s="404"/>
      <c r="T35768" s="404"/>
    </row>
    <row r="35769" spans="12:20" ht="16.8">
      <c r="L35769" s="404"/>
      <c r="M35769" s="404"/>
      <c r="N35769" s="404"/>
      <c r="O35769" s="404"/>
      <c r="P35769" s="404"/>
      <c r="Q35769" s="404"/>
      <c r="R35769" s="404"/>
      <c r="S35769" s="404"/>
      <c r="T35769" s="404"/>
    </row>
    <row r="35770" spans="12:20" ht="16.8">
      <c r="L35770" s="404"/>
      <c r="M35770" s="404"/>
      <c r="N35770" s="404"/>
      <c r="O35770" s="404"/>
      <c r="P35770" s="404"/>
      <c r="Q35770" s="404"/>
      <c r="R35770" s="404"/>
      <c r="S35770" s="404"/>
      <c r="T35770" s="404"/>
    </row>
    <row r="35771" spans="12:20" ht="16.8">
      <c r="L35771" s="404"/>
      <c r="M35771" s="404"/>
      <c r="N35771" s="404"/>
      <c r="O35771" s="404"/>
      <c r="P35771" s="404"/>
      <c r="Q35771" s="404"/>
      <c r="R35771" s="404"/>
      <c r="S35771" s="404"/>
      <c r="T35771" s="404"/>
    </row>
    <row r="35772" spans="12:20" ht="16.8">
      <c r="L35772" s="404"/>
      <c r="M35772" s="404"/>
      <c r="N35772" s="404"/>
      <c r="O35772" s="404"/>
      <c r="P35772" s="404"/>
      <c r="Q35772" s="404"/>
      <c r="R35772" s="404"/>
      <c r="S35772" s="404"/>
      <c r="T35772" s="404"/>
    </row>
    <row r="35773" spans="12:20" ht="16.8">
      <c r="L35773" s="404"/>
      <c r="M35773" s="404"/>
      <c r="N35773" s="404"/>
      <c r="O35773" s="404"/>
      <c r="P35773" s="404"/>
      <c r="Q35773" s="404"/>
      <c r="R35773" s="404"/>
      <c r="S35773" s="404"/>
      <c r="T35773" s="404"/>
    </row>
    <row r="35774" spans="12:20" ht="16.8">
      <c r="L35774" s="404"/>
      <c r="M35774" s="404"/>
      <c r="N35774" s="404"/>
      <c r="O35774" s="404"/>
      <c r="P35774" s="404"/>
      <c r="Q35774" s="404"/>
      <c r="R35774" s="404"/>
      <c r="S35774" s="404"/>
      <c r="T35774" s="404"/>
    </row>
    <row r="35775" spans="12:20" ht="16.8">
      <c r="L35775" s="404"/>
      <c r="M35775" s="404"/>
      <c r="N35775" s="404"/>
      <c r="O35775" s="404"/>
      <c r="P35775" s="404"/>
      <c r="Q35775" s="404"/>
      <c r="R35775" s="404"/>
      <c r="S35775" s="404"/>
      <c r="T35775" s="404"/>
    </row>
    <row r="35776" spans="12:20" ht="16.8">
      <c r="L35776" s="404"/>
      <c r="M35776" s="404"/>
      <c r="N35776" s="404"/>
      <c r="O35776" s="404"/>
      <c r="P35776" s="404"/>
      <c r="Q35776" s="404"/>
      <c r="R35776" s="404"/>
      <c r="S35776" s="404"/>
      <c r="T35776" s="404"/>
    </row>
    <row r="35777" spans="12:20" ht="16.8">
      <c r="L35777" s="404"/>
      <c r="M35777" s="404"/>
      <c r="N35777" s="404"/>
      <c r="O35777" s="404"/>
      <c r="P35777" s="404"/>
      <c r="Q35777" s="404"/>
      <c r="R35777" s="404"/>
      <c r="S35777" s="404"/>
      <c r="T35777" s="404"/>
    </row>
    <row r="35778" spans="12:20" ht="16.8">
      <c r="L35778" s="404"/>
      <c r="M35778" s="404"/>
      <c r="N35778" s="404"/>
      <c r="O35778" s="404"/>
      <c r="P35778" s="404"/>
      <c r="Q35778" s="404"/>
      <c r="R35778" s="404"/>
      <c r="S35778" s="404"/>
      <c r="T35778" s="404"/>
    </row>
    <row r="35779" spans="12:20" ht="16.8">
      <c r="L35779" s="404"/>
      <c r="M35779" s="404"/>
      <c r="N35779" s="404"/>
      <c r="O35779" s="404"/>
      <c r="P35779" s="404"/>
      <c r="Q35779" s="404"/>
      <c r="R35779" s="404"/>
      <c r="S35779" s="404"/>
      <c r="T35779" s="404"/>
    </row>
    <row r="35780" spans="12:20" ht="16.8">
      <c r="L35780" s="404"/>
      <c r="M35780" s="404"/>
      <c r="N35780" s="404"/>
      <c r="O35780" s="404"/>
      <c r="P35780" s="404"/>
      <c r="Q35780" s="404"/>
      <c r="R35780" s="404"/>
      <c r="S35780" s="404"/>
      <c r="T35780" s="404"/>
    </row>
    <row r="35781" spans="12:20" ht="16.8">
      <c r="L35781" s="404"/>
      <c r="M35781" s="404"/>
      <c r="N35781" s="404"/>
      <c r="O35781" s="404"/>
      <c r="P35781" s="404"/>
      <c r="Q35781" s="404"/>
      <c r="R35781" s="404"/>
      <c r="S35781" s="404"/>
      <c r="T35781" s="404"/>
    </row>
    <row r="35782" spans="12:20" ht="16.8">
      <c r="L35782" s="404"/>
      <c r="M35782" s="404"/>
      <c r="N35782" s="404"/>
      <c r="O35782" s="404"/>
      <c r="P35782" s="404"/>
      <c r="Q35782" s="404"/>
      <c r="R35782" s="404"/>
      <c r="S35782" s="404"/>
      <c r="T35782" s="404"/>
    </row>
    <row r="35783" spans="12:20" ht="16.8">
      <c r="L35783" s="404"/>
      <c r="M35783" s="404"/>
      <c r="N35783" s="404"/>
      <c r="O35783" s="404"/>
      <c r="P35783" s="404"/>
      <c r="Q35783" s="404"/>
      <c r="R35783" s="404"/>
      <c r="S35783" s="404"/>
      <c r="T35783" s="404"/>
    </row>
    <row r="35784" spans="12:20" ht="16.8">
      <c r="L35784" s="404"/>
      <c r="M35784" s="404"/>
      <c r="N35784" s="404"/>
      <c r="O35784" s="404"/>
      <c r="P35784" s="404"/>
      <c r="Q35784" s="404"/>
      <c r="R35784" s="404"/>
      <c r="S35784" s="404"/>
      <c r="T35784" s="404"/>
    </row>
    <row r="35785" spans="12:20" ht="16.8">
      <c r="L35785" s="404"/>
      <c r="M35785" s="404"/>
      <c r="N35785" s="404"/>
      <c r="O35785" s="404"/>
      <c r="P35785" s="404"/>
      <c r="Q35785" s="404"/>
      <c r="R35785" s="404"/>
      <c r="S35785" s="404"/>
      <c r="T35785" s="404"/>
    </row>
    <row r="35786" spans="12:20" ht="16.8">
      <c r="L35786" s="404"/>
      <c r="M35786" s="404"/>
      <c r="N35786" s="404"/>
      <c r="O35786" s="404"/>
      <c r="P35786" s="404"/>
      <c r="Q35786" s="404"/>
      <c r="R35786" s="404"/>
      <c r="S35786" s="404"/>
      <c r="T35786" s="404"/>
    </row>
    <row r="35787" spans="12:20" ht="16.8">
      <c r="L35787" s="404"/>
      <c r="M35787" s="404"/>
      <c r="N35787" s="404"/>
      <c r="O35787" s="404"/>
      <c r="P35787" s="404"/>
      <c r="Q35787" s="404"/>
      <c r="R35787" s="404"/>
      <c r="S35787" s="404"/>
      <c r="T35787" s="404"/>
    </row>
    <row r="35788" spans="12:20" ht="16.8">
      <c r="L35788" s="404"/>
      <c r="M35788" s="404"/>
      <c r="N35788" s="404"/>
      <c r="O35788" s="404"/>
      <c r="P35788" s="404"/>
      <c r="Q35788" s="404"/>
      <c r="R35788" s="404"/>
      <c r="S35788" s="404"/>
      <c r="T35788" s="404"/>
    </row>
    <row r="35789" spans="12:20" ht="16.8">
      <c r="L35789" s="404"/>
      <c r="M35789" s="404"/>
      <c r="N35789" s="404"/>
      <c r="O35789" s="404"/>
      <c r="P35789" s="404"/>
      <c r="Q35789" s="404"/>
      <c r="R35789" s="404"/>
      <c r="S35789" s="404"/>
      <c r="T35789" s="404"/>
    </row>
    <row r="35790" spans="12:20" ht="16.8">
      <c r="L35790" s="404"/>
      <c r="M35790" s="404"/>
      <c r="N35790" s="404"/>
      <c r="O35790" s="404"/>
      <c r="P35790" s="404"/>
      <c r="Q35790" s="404"/>
      <c r="R35790" s="404"/>
      <c r="S35790" s="404"/>
      <c r="T35790" s="404"/>
    </row>
    <row r="35791" spans="12:20" ht="16.8">
      <c r="L35791" s="404"/>
      <c r="M35791" s="404"/>
      <c r="N35791" s="404"/>
      <c r="O35791" s="404"/>
      <c r="P35791" s="404"/>
      <c r="Q35791" s="404"/>
      <c r="R35791" s="404"/>
      <c r="S35791" s="404"/>
      <c r="T35791" s="404"/>
    </row>
    <row r="35792" spans="12:20" ht="16.8">
      <c r="L35792" s="404"/>
      <c r="M35792" s="404"/>
      <c r="N35792" s="404"/>
      <c r="O35792" s="404"/>
      <c r="P35792" s="404"/>
      <c r="Q35792" s="404"/>
      <c r="R35792" s="404"/>
      <c r="S35792" s="404"/>
      <c r="T35792" s="404"/>
    </row>
    <row r="35793" spans="12:20" ht="16.8">
      <c r="L35793" s="404"/>
      <c r="M35793" s="404"/>
      <c r="N35793" s="404"/>
      <c r="O35793" s="404"/>
      <c r="P35793" s="404"/>
      <c r="Q35793" s="404"/>
      <c r="R35793" s="404"/>
      <c r="S35793" s="404"/>
      <c r="T35793" s="404"/>
    </row>
    <row r="35794" spans="12:20" ht="16.8">
      <c r="L35794" s="404"/>
      <c r="M35794" s="404"/>
      <c r="N35794" s="404"/>
      <c r="O35794" s="404"/>
      <c r="P35794" s="404"/>
      <c r="Q35794" s="404"/>
      <c r="R35794" s="404"/>
      <c r="S35794" s="404"/>
      <c r="T35794" s="404"/>
    </row>
    <row r="35795" spans="12:20" ht="16.8">
      <c r="L35795" s="404"/>
      <c r="M35795" s="404"/>
      <c r="N35795" s="404"/>
      <c r="O35795" s="404"/>
      <c r="P35795" s="404"/>
      <c r="Q35795" s="404"/>
      <c r="R35795" s="404"/>
      <c r="S35795" s="404"/>
      <c r="T35795" s="404"/>
    </row>
    <row r="35796" spans="12:20" ht="16.8">
      <c r="L35796" s="404"/>
      <c r="M35796" s="404"/>
      <c r="N35796" s="404"/>
      <c r="O35796" s="404"/>
      <c r="P35796" s="404"/>
      <c r="Q35796" s="404"/>
      <c r="R35796" s="404"/>
      <c r="S35796" s="404"/>
      <c r="T35796" s="404"/>
    </row>
    <row r="35797" spans="12:20" ht="16.8">
      <c r="L35797" s="404"/>
      <c r="M35797" s="404"/>
      <c r="N35797" s="404"/>
      <c r="O35797" s="404"/>
      <c r="P35797" s="404"/>
      <c r="Q35797" s="404"/>
      <c r="R35797" s="404"/>
      <c r="S35797" s="404"/>
      <c r="T35797" s="404"/>
    </row>
    <row r="35798" spans="12:20" ht="16.8">
      <c r="L35798" s="404"/>
      <c r="M35798" s="404"/>
      <c r="N35798" s="404"/>
      <c r="O35798" s="404"/>
      <c r="P35798" s="404"/>
      <c r="Q35798" s="404"/>
      <c r="R35798" s="404"/>
      <c r="S35798" s="404"/>
      <c r="T35798" s="404"/>
    </row>
    <row r="35799" spans="12:20" ht="16.8">
      <c r="L35799" s="404"/>
      <c r="M35799" s="404"/>
      <c r="N35799" s="404"/>
      <c r="O35799" s="404"/>
      <c r="P35799" s="404"/>
      <c r="Q35799" s="404"/>
      <c r="R35799" s="404"/>
      <c r="S35799" s="404"/>
      <c r="T35799" s="404"/>
    </row>
    <row r="35800" spans="12:20" ht="16.8">
      <c r="L35800" s="404"/>
      <c r="M35800" s="404"/>
      <c r="N35800" s="404"/>
      <c r="O35800" s="404"/>
      <c r="P35800" s="404"/>
      <c r="Q35800" s="404"/>
      <c r="R35800" s="404"/>
      <c r="S35800" s="404"/>
      <c r="T35800" s="404"/>
    </row>
    <row r="35801" spans="12:20" ht="16.8">
      <c r="L35801" s="404"/>
      <c r="M35801" s="404"/>
      <c r="N35801" s="404"/>
      <c r="O35801" s="404"/>
      <c r="P35801" s="404"/>
      <c r="Q35801" s="404"/>
      <c r="R35801" s="404"/>
      <c r="S35801" s="404"/>
      <c r="T35801" s="404"/>
    </row>
    <row r="35802" spans="12:20" ht="16.8">
      <c r="L35802" s="404"/>
      <c r="M35802" s="404"/>
      <c r="N35802" s="404"/>
      <c r="O35802" s="404"/>
      <c r="P35802" s="404"/>
      <c r="Q35802" s="404"/>
      <c r="R35802" s="404"/>
      <c r="S35802" s="404"/>
      <c r="T35802" s="404"/>
    </row>
    <row r="35803" spans="12:20" ht="16.8">
      <c r="L35803" s="404"/>
      <c r="M35803" s="404"/>
      <c r="N35803" s="404"/>
      <c r="O35803" s="404"/>
      <c r="P35803" s="404"/>
      <c r="Q35803" s="404"/>
      <c r="R35803" s="404"/>
      <c r="S35803" s="404"/>
      <c r="T35803" s="404"/>
    </row>
    <row r="35804" spans="12:20" ht="16.8">
      <c r="L35804" s="404"/>
      <c r="M35804" s="404"/>
      <c r="N35804" s="404"/>
      <c r="O35804" s="404"/>
      <c r="P35804" s="404"/>
      <c r="Q35804" s="404"/>
      <c r="R35804" s="404"/>
      <c r="S35804" s="404"/>
      <c r="T35804" s="404"/>
    </row>
    <row r="35805" spans="12:20" ht="16.8">
      <c r="L35805" s="404"/>
      <c r="M35805" s="404"/>
      <c r="N35805" s="404"/>
      <c r="O35805" s="404"/>
      <c r="P35805" s="404"/>
      <c r="Q35805" s="404"/>
      <c r="R35805" s="404"/>
      <c r="S35805" s="404"/>
      <c r="T35805" s="404"/>
    </row>
    <row r="35806" spans="12:20" ht="16.8">
      <c r="L35806" s="404"/>
      <c r="M35806" s="404"/>
      <c r="N35806" s="404"/>
      <c r="O35806" s="404"/>
      <c r="P35806" s="404"/>
      <c r="Q35806" s="404"/>
      <c r="R35806" s="404"/>
      <c r="S35806" s="404"/>
      <c r="T35806" s="404"/>
    </row>
    <row r="35807" spans="12:20" ht="16.8">
      <c r="L35807" s="404"/>
      <c r="M35807" s="404"/>
      <c r="N35807" s="404"/>
      <c r="O35807" s="404"/>
      <c r="P35807" s="404"/>
      <c r="Q35807" s="404"/>
      <c r="R35807" s="404"/>
      <c r="S35807" s="404"/>
      <c r="T35807" s="404"/>
    </row>
    <row r="35808" spans="12:20" ht="16.8">
      <c r="L35808" s="404"/>
      <c r="M35808" s="404"/>
      <c r="N35808" s="404"/>
      <c r="O35808" s="404"/>
      <c r="P35808" s="404"/>
      <c r="Q35808" s="404"/>
      <c r="R35808" s="404"/>
      <c r="S35808" s="404"/>
      <c r="T35808" s="404"/>
    </row>
    <row r="35809" spans="12:20" ht="16.8">
      <c r="L35809" s="404"/>
      <c r="M35809" s="404"/>
      <c r="N35809" s="404"/>
      <c r="O35809" s="404"/>
      <c r="P35809" s="404"/>
      <c r="Q35809" s="404"/>
      <c r="R35809" s="404"/>
      <c r="S35809" s="404"/>
      <c r="T35809" s="404"/>
    </row>
    <row r="35810" spans="12:20" ht="16.8">
      <c r="L35810" s="404"/>
      <c r="M35810" s="404"/>
      <c r="N35810" s="404"/>
      <c r="O35810" s="404"/>
      <c r="P35810" s="404"/>
      <c r="Q35810" s="404"/>
      <c r="R35810" s="404"/>
      <c r="S35810" s="404"/>
      <c r="T35810" s="404"/>
    </row>
    <row r="35811" spans="12:20" ht="16.8">
      <c r="L35811" s="404"/>
      <c r="M35811" s="404"/>
      <c r="N35811" s="404"/>
      <c r="O35811" s="404"/>
      <c r="P35811" s="404"/>
      <c r="Q35811" s="404"/>
      <c r="R35811" s="404"/>
      <c r="S35811" s="404"/>
      <c r="T35811" s="404"/>
    </row>
    <row r="35812" spans="12:20" ht="16.8">
      <c r="L35812" s="404"/>
      <c r="M35812" s="404"/>
      <c r="N35812" s="404"/>
      <c r="O35812" s="404"/>
      <c r="P35812" s="404"/>
      <c r="Q35812" s="404"/>
      <c r="R35812" s="404"/>
      <c r="S35812" s="404"/>
      <c r="T35812" s="404"/>
    </row>
    <row r="35813" spans="12:20" ht="16.8">
      <c r="L35813" s="404"/>
      <c r="M35813" s="404"/>
      <c r="N35813" s="404"/>
      <c r="O35813" s="404"/>
      <c r="P35813" s="404"/>
      <c r="Q35813" s="404"/>
      <c r="R35813" s="404"/>
      <c r="S35813" s="404"/>
      <c r="T35813" s="404"/>
    </row>
    <row r="35814" spans="12:20" ht="16.8">
      <c r="L35814" s="404"/>
      <c r="M35814" s="404"/>
      <c r="N35814" s="404"/>
      <c r="O35814" s="404"/>
      <c r="P35814" s="404"/>
      <c r="Q35814" s="404"/>
      <c r="R35814" s="404"/>
      <c r="S35814" s="404"/>
      <c r="T35814" s="404"/>
    </row>
    <row r="35815" spans="12:20" ht="16.8">
      <c r="L35815" s="404"/>
      <c r="M35815" s="404"/>
      <c r="N35815" s="404"/>
      <c r="O35815" s="404"/>
      <c r="P35815" s="404"/>
      <c r="Q35815" s="404"/>
      <c r="R35815" s="404"/>
      <c r="S35815" s="404"/>
      <c r="T35815" s="404"/>
    </row>
    <row r="35816" spans="12:20" ht="16.8">
      <c r="L35816" s="404"/>
      <c r="M35816" s="404"/>
      <c r="N35816" s="404"/>
      <c r="O35816" s="404"/>
      <c r="P35816" s="404"/>
      <c r="Q35816" s="404"/>
      <c r="R35816" s="404"/>
      <c r="S35816" s="404"/>
      <c r="T35816" s="404"/>
    </row>
    <row r="35817" spans="12:20" ht="16.8">
      <c r="L35817" s="404"/>
      <c r="M35817" s="404"/>
      <c r="N35817" s="404"/>
      <c r="O35817" s="404"/>
      <c r="P35817" s="404"/>
      <c r="Q35817" s="404"/>
      <c r="R35817" s="404"/>
      <c r="S35817" s="404"/>
      <c r="T35817" s="404"/>
    </row>
    <row r="35818" spans="12:20" ht="16.8">
      <c r="L35818" s="404"/>
      <c r="M35818" s="404"/>
      <c r="N35818" s="404"/>
      <c r="O35818" s="404"/>
      <c r="P35818" s="404"/>
      <c r="Q35818" s="404"/>
      <c r="R35818" s="404"/>
      <c r="S35818" s="404"/>
      <c r="T35818" s="404"/>
    </row>
    <row r="35819" spans="12:20" ht="16.8">
      <c r="L35819" s="404"/>
      <c r="M35819" s="404"/>
      <c r="N35819" s="404"/>
      <c r="O35819" s="404"/>
      <c r="P35819" s="404"/>
      <c r="Q35819" s="404"/>
      <c r="R35819" s="404"/>
      <c r="S35819" s="404"/>
      <c r="T35819" s="404"/>
    </row>
    <row r="35820" spans="12:20" ht="16.8">
      <c r="L35820" s="404"/>
      <c r="M35820" s="404"/>
      <c r="N35820" s="404"/>
      <c r="O35820" s="404"/>
      <c r="P35820" s="404"/>
      <c r="Q35820" s="404"/>
      <c r="R35820" s="404"/>
      <c r="S35820" s="404"/>
      <c r="T35820" s="404"/>
    </row>
    <row r="35821" spans="12:20" ht="16.8">
      <c r="L35821" s="404"/>
      <c r="M35821" s="404"/>
      <c r="N35821" s="404"/>
      <c r="O35821" s="404"/>
      <c r="P35821" s="404"/>
      <c r="Q35821" s="404"/>
      <c r="R35821" s="404"/>
      <c r="S35821" s="404"/>
      <c r="T35821" s="404"/>
    </row>
    <row r="35822" spans="12:20" ht="16.8">
      <c r="L35822" s="404"/>
      <c r="M35822" s="404"/>
      <c r="N35822" s="404"/>
      <c r="O35822" s="404"/>
      <c r="P35822" s="404"/>
      <c r="Q35822" s="404"/>
      <c r="R35822" s="404"/>
      <c r="S35822" s="404"/>
      <c r="T35822" s="404"/>
    </row>
    <row r="35823" spans="12:20" ht="16.8">
      <c r="L35823" s="404"/>
      <c r="M35823" s="404"/>
      <c r="N35823" s="404"/>
      <c r="O35823" s="404"/>
      <c r="P35823" s="404"/>
      <c r="Q35823" s="404"/>
      <c r="R35823" s="404"/>
      <c r="S35823" s="404"/>
      <c r="T35823" s="404"/>
    </row>
    <row r="35824" spans="12:20" ht="16.8">
      <c r="L35824" s="404"/>
      <c r="M35824" s="404"/>
      <c r="N35824" s="404"/>
      <c r="O35824" s="404"/>
      <c r="P35824" s="404"/>
      <c r="Q35824" s="404"/>
      <c r="R35824" s="404"/>
      <c r="S35824" s="404"/>
      <c r="T35824" s="404"/>
    </row>
    <row r="35825" spans="12:20" ht="16.8">
      <c r="L35825" s="404"/>
      <c r="M35825" s="404"/>
      <c r="N35825" s="404"/>
      <c r="O35825" s="404"/>
      <c r="P35825" s="404"/>
      <c r="Q35825" s="404"/>
      <c r="R35825" s="404"/>
      <c r="S35825" s="404"/>
      <c r="T35825" s="404"/>
    </row>
    <row r="35826" spans="12:20" ht="16.8">
      <c r="L35826" s="404"/>
      <c r="M35826" s="404"/>
      <c r="N35826" s="404"/>
      <c r="O35826" s="404"/>
      <c r="P35826" s="404"/>
      <c r="Q35826" s="404"/>
      <c r="R35826" s="404"/>
      <c r="S35826" s="404"/>
      <c r="T35826" s="404"/>
    </row>
    <row r="35827" spans="12:20" ht="16.8">
      <c r="L35827" s="404"/>
      <c r="M35827" s="404"/>
      <c r="N35827" s="404"/>
      <c r="O35827" s="404"/>
      <c r="P35827" s="404"/>
      <c r="Q35827" s="404"/>
      <c r="R35827" s="404"/>
      <c r="S35827" s="404"/>
      <c r="T35827" s="404"/>
    </row>
    <row r="35828" spans="12:20" ht="16.8">
      <c r="L35828" s="404"/>
      <c r="M35828" s="404"/>
      <c r="N35828" s="404"/>
      <c r="O35828" s="404"/>
      <c r="P35828" s="404"/>
      <c r="Q35828" s="404"/>
      <c r="R35828" s="404"/>
      <c r="S35828" s="404"/>
      <c r="T35828" s="404"/>
    </row>
    <row r="35829" spans="12:20" ht="16.8">
      <c r="L35829" s="404"/>
      <c r="M35829" s="404"/>
      <c r="N35829" s="404"/>
      <c r="O35829" s="404"/>
      <c r="P35829" s="404"/>
      <c r="Q35829" s="404"/>
      <c r="R35829" s="404"/>
      <c r="S35829" s="404"/>
      <c r="T35829" s="404"/>
    </row>
    <row r="35830" spans="12:20" ht="16.8">
      <c r="L35830" s="404"/>
      <c r="M35830" s="404"/>
      <c r="N35830" s="404"/>
      <c r="O35830" s="404"/>
      <c r="P35830" s="404"/>
      <c r="Q35830" s="404"/>
      <c r="R35830" s="404"/>
      <c r="S35830" s="404"/>
      <c r="T35830" s="404"/>
    </row>
    <row r="35831" spans="12:20" ht="16.8">
      <c r="L35831" s="404"/>
      <c r="M35831" s="404"/>
      <c r="N35831" s="404"/>
      <c r="O35831" s="404"/>
      <c r="P35831" s="404"/>
      <c r="Q35831" s="404"/>
      <c r="R35831" s="404"/>
      <c r="S35831" s="404"/>
      <c r="T35831" s="404"/>
    </row>
    <row r="35832" spans="12:20" ht="16.8">
      <c r="L35832" s="404"/>
      <c r="M35832" s="404"/>
      <c r="N35832" s="404"/>
      <c r="O35832" s="404"/>
      <c r="P35832" s="404"/>
      <c r="Q35832" s="404"/>
      <c r="R35832" s="404"/>
      <c r="S35832" s="404"/>
      <c r="T35832" s="404"/>
    </row>
    <row r="35833" spans="12:20" ht="16.8">
      <c r="L35833" s="404"/>
      <c r="M35833" s="404"/>
      <c r="N35833" s="404"/>
      <c r="O35833" s="404"/>
      <c r="P35833" s="404"/>
      <c r="Q35833" s="404"/>
      <c r="R35833" s="404"/>
      <c r="S35833" s="404"/>
      <c r="T35833" s="404"/>
    </row>
    <row r="35834" spans="12:20" ht="16.8">
      <c r="L35834" s="404"/>
      <c r="M35834" s="404"/>
      <c r="N35834" s="404"/>
      <c r="O35834" s="404"/>
      <c r="P35834" s="404"/>
      <c r="Q35834" s="404"/>
      <c r="R35834" s="404"/>
      <c r="S35834" s="404"/>
      <c r="T35834" s="404"/>
    </row>
    <row r="35835" spans="12:20" ht="16.8">
      <c r="L35835" s="404"/>
      <c r="M35835" s="404"/>
      <c r="N35835" s="404"/>
      <c r="O35835" s="404"/>
      <c r="P35835" s="404"/>
      <c r="Q35835" s="404"/>
      <c r="R35835" s="404"/>
      <c r="S35835" s="404"/>
      <c r="T35835" s="404"/>
    </row>
    <row r="35836" spans="12:20" ht="16.8">
      <c r="L35836" s="404"/>
      <c r="M35836" s="404"/>
      <c r="N35836" s="404"/>
      <c r="O35836" s="404"/>
      <c r="P35836" s="404"/>
      <c r="Q35836" s="404"/>
      <c r="R35836" s="404"/>
      <c r="S35836" s="404"/>
      <c r="T35836" s="404"/>
    </row>
    <row r="35837" spans="12:20" ht="16.8">
      <c r="L35837" s="404"/>
      <c r="M35837" s="404"/>
      <c r="N35837" s="404"/>
      <c r="O35837" s="404"/>
      <c r="P35837" s="404"/>
      <c r="Q35837" s="404"/>
      <c r="R35837" s="404"/>
      <c r="S35837" s="404"/>
      <c r="T35837" s="404"/>
    </row>
    <row r="35838" spans="12:20" ht="16.8">
      <c r="L35838" s="404"/>
      <c r="M35838" s="404"/>
      <c r="N35838" s="404"/>
      <c r="O35838" s="404"/>
      <c r="P35838" s="404"/>
      <c r="Q35838" s="404"/>
      <c r="R35838" s="404"/>
      <c r="S35838" s="404"/>
      <c r="T35838" s="404"/>
    </row>
    <row r="35839" spans="12:20" ht="16.8">
      <c r="L35839" s="404"/>
      <c r="M35839" s="404"/>
      <c r="N35839" s="404"/>
      <c r="O35839" s="404"/>
      <c r="P35839" s="404"/>
      <c r="Q35839" s="404"/>
      <c r="R35839" s="404"/>
      <c r="S35839" s="404"/>
      <c r="T35839" s="404"/>
    </row>
    <row r="35840" spans="12:20" ht="16.8">
      <c r="L35840" s="404"/>
      <c r="M35840" s="404"/>
      <c r="N35840" s="404"/>
      <c r="O35840" s="404"/>
      <c r="P35840" s="404"/>
      <c r="Q35840" s="404"/>
      <c r="R35840" s="404"/>
      <c r="S35840" s="404"/>
      <c r="T35840" s="404"/>
    </row>
    <row r="35841" spans="12:20" ht="16.8">
      <c r="L35841" s="404"/>
      <c r="M35841" s="404"/>
      <c r="N35841" s="404"/>
      <c r="O35841" s="404"/>
      <c r="P35841" s="404"/>
      <c r="Q35841" s="404"/>
      <c r="R35841" s="404"/>
      <c r="S35841" s="404"/>
      <c r="T35841" s="404"/>
    </row>
    <row r="35842" spans="12:20" ht="16.8">
      <c r="L35842" s="404"/>
      <c r="M35842" s="404"/>
      <c r="N35842" s="404"/>
      <c r="O35842" s="404"/>
      <c r="P35842" s="404"/>
      <c r="Q35842" s="404"/>
      <c r="R35842" s="404"/>
      <c r="S35842" s="404"/>
      <c r="T35842" s="404"/>
    </row>
    <row r="35843" spans="12:20" ht="16.8">
      <c r="L35843" s="404"/>
      <c r="M35843" s="404"/>
      <c r="N35843" s="404"/>
      <c r="O35843" s="404"/>
      <c r="P35843" s="404"/>
      <c r="Q35843" s="404"/>
      <c r="R35843" s="404"/>
      <c r="S35843" s="404"/>
      <c r="T35843" s="404"/>
    </row>
    <row r="35844" spans="12:20" ht="16.8">
      <c r="L35844" s="404"/>
      <c r="M35844" s="404"/>
      <c r="N35844" s="404"/>
      <c r="O35844" s="404"/>
      <c r="P35844" s="404"/>
      <c r="Q35844" s="404"/>
      <c r="R35844" s="404"/>
      <c r="S35844" s="404"/>
      <c r="T35844" s="404"/>
    </row>
    <row r="35845" spans="12:20" ht="16.8">
      <c r="L35845" s="404"/>
      <c r="M35845" s="404"/>
      <c r="N35845" s="404"/>
      <c r="O35845" s="404"/>
      <c r="P35845" s="404"/>
      <c r="Q35845" s="404"/>
      <c r="R35845" s="404"/>
      <c r="S35845" s="404"/>
      <c r="T35845" s="404"/>
    </row>
    <row r="35846" spans="12:20" ht="16.8">
      <c r="L35846" s="404"/>
      <c r="M35846" s="404"/>
      <c r="N35846" s="404"/>
      <c r="O35846" s="404"/>
      <c r="P35846" s="404"/>
      <c r="Q35846" s="404"/>
      <c r="R35846" s="404"/>
      <c r="S35846" s="404"/>
      <c r="T35846" s="404"/>
    </row>
    <row r="35847" spans="12:20" ht="16.8">
      <c r="L35847" s="404"/>
      <c r="M35847" s="404"/>
      <c r="N35847" s="404"/>
      <c r="O35847" s="404"/>
      <c r="P35847" s="404"/>
      <c r="Q35847" s="404"/>
      <c r="R35847" s="404"/>
      <c r="S35847" s="404"/>
      <c r="T35847" s="404"/>
    </row>
    <row r="35848" spans="12:20" ht="16.8">
      <c r="L35848" s="404"/>
      <c r="M35848" s="404"/>
      <c r="N35848" s="404"/>
      <c r="O35848" s="404"/>
      <c r="P35848" s="404"/>
      <c r="Q35848" s="404"/>
      <c r="R35848" s="404"/>
      <c r="S35848" s="404"/>
      <c r="T35848" s="404"/>
    </row>
    <row r="35849" spans="12:20" ht="16.8">
      <c r="L35849" s="404"/>
      <c r="M35849" s="404"/>
      <c r="N35849" s="404"/>
      <c r="O35849" s="404"/>
      <c r="P35849" s="404"/>
      <c r="Q35849" s="404"/>
      <c r="R35849" s="404"/>
      <c r="S35849" s="404"/>
      <c r="T35849" s="404"/>
    </row>
    <row r="35850" spans="12:20" ht="16.8">
      <c r="L35850" s="404"/>
      <c r="M35850" s="404"/>
      <c r="N35850" s="404"/>
      <c r="O35850" s="404"/>
      <c r="P35850" s="404"/>
      <c r="Q35850" s="404"/>
      <c r="R35850" s="404"/>
      <c r="S35850" s="404"/>
      <c r="T35850" s="404"/>
    </row>
    <row r="35851" spans="12:20" ht="16.8">
      <c r="L35851" s="404"/>
      <c r="M35851" s="404"/>
      <c r="N35851" s="404"/>
      <c r="O35851" s="404"/>
      <c r="P35851" s="404"/>
      <c r="Q35851" s="404"/>
      <c r="R35851" s="404"/>
      <c r="S35851" s="404"/>
      <c r="T35851" s="404"/>
    </row>
    <row r="35852" spans="12:20" ht="16.8">
      <c r="L35852" s="404"/>
      <c r="M35852" s="404"/>
      <c r="N35852" s="404"/>
      <c r="O35852" s="404"/>
      <c r="P35852" s="404"/>
      <c r="Q35852" s="404"/>
      <c r="R35852" s="404"/>
      <c r="S35852" s="404"/>
      <c r="T35852" s="404"/>
    </row>
    <row r="35853" spans="12:20" ht="16.8">
      <c r="L35853" s="404"/>
      <c r="M35853" s="404"/>
      <c r="N35853" s="404"/>
      <c r="O35853" s="404"/>
      <c r="P35853" s="404"/>
      <c r="Q35853" s="404"/>
      <c r="R35853" s="404"/>
      <c r="S35853" s="404"/>
      <c r="T35853" s="404"/>
    </row>
    <row r="35854" spans="12:20" ht="16.8">
      <c r="L35854" s="404"/>
      <c r="M35854" s="404"/>
      <c r="N35854" s="404"/>
      <c r="O35854" s="404"/>
      <c r="P35854" s="404"/>
      <c r="Q35854" s="404"/>
      <c r="R35854" s="404"/>
      <c r="S35854" s="404"/>
      <c r="T35854" s="404"/>
    </row>
    <row r="35855" spans="12:20" ht="16.8">
      <c r="L35855" s="404"/>
      <c r="M35855" s="404"/>
      <c r="N35855" s="404"/>
      <c r="O35855" s="404"/>
      <c r="P35855" s="404"/>
      <c r="Q35855" s="404"/>
      <c r="R35855" s="404"/>
      <c r="S35855" s="404"/>
      <c r="T35855" s="404"/>
    </row>
    <row r="35856" spans="12:20" ht="16.8">
      <c r="L35856" s="404"/>
      <c r="M35856" s="404"/>
      <c r="N35856" s="404"/>
      <c r="O35856" s="404"/>
      <c r="P35856" s="404"/>
      <c r="Q35856" s="404"/>
      <c r="R35856" s="404"/>
      <c r="S35856" s="404"/>
      <c r="T35856" s="404"/>
    </row>
    <row r="35857" spans="12:20" ht="16.8">
      <c r="L35857" s="404"/>
      <c r="M35857" s="404"/>
      <c r="N35857" s="404"/>
      <c r="O35857" s="404"/>
      <c r="P35857" s="404"/>
      <c r="Q35857" s="404"/>
      <c r="R35857" s="404"/>
      <c r="S35857" s="404"/>
      <c r="T35857" s="404"/>
    </row>
    <row r="35858" spans="12:20" ht="16.8">
      <c r="L35858" s="404"/>
      <c r="M35858" s="404"/>
      <c r="N35858" s="404"/>
      <c r="O35858" s="404"/>
      <c r="P35858" s="404"/>
      <c r="Q35858" s="404"/>
      <c r="R35858" s="404"/>
      <c r="S35858" s="404"/>
      <c r="T35858" s="404"/>
    </row>
    <row r="35859" spans="12:20" ht="16.8">
      <c r="L35859" s="404"/>
      <c r="M35859" s="404"/>
      <c r="N35859" s="404"/>
      <c r="O35859" s="404"/>
      <c r="P35859" s="404"/>
      <c r="Q35859" s="404"/>
      <c r="R35859" s="404"/>
      <c r="S35859" s="404"/>
      <c r="T35859" s="404"/>
    </row>
    <row r="35860" spans="12:20" ht="16.8">
      <c r="L35860" s="404"/>
      <c r="M35860" s="404"/>
      <c r="N35860" s="404"/>
      <c r="O35860" s="404"/>
      <c r="P35860" s="404"/>
      <c r="Q35860" s="404"/>
      <c r="R35860" s="404"/>
      <c r="S35860" s="404"/>
      <c r="T35860" s="404"/>
    </row>
    <row r="35861" spans="12:20" ht="16.8">
      <c r="L35861" s="404"/>
      <c r="M35861" s="404"/>
      <c r="N35861" s="404"/>
      <c r="O35861" s="404"/>
      <c r="P35861" s="404"/>
      <c r="Q35861" s="404"/>
      <c r="R35861" s="404"/>
      <c r="S35861" s="404"/>
      <c r="T35861" s="404"/>
    </row>
    <row r="35862" spans="12:20" ht="16.8">
      <c r="L35862" s="404"/>
      <c r="M35862" s="404"/>
      <c r="N35862" s="404"/>
      <c r="O35862" s="404"/>
      <c r="P35862" s="404"/>
      <c r="Q35862" s="404"/>
      <c r="R35862" s="404"/>
      <c r="S35862" s="404"/>
      <c r="T35862" s="404"/>
    </row>
    <row r="35863" spans="12:20" ht="16.8">
      <c r="L35863" s="404"/>
      <c r="M35863" s="404"/>
      <c r="N35863" s="404"/>
      <c r="O35863" s="404"/>
      <c r="P35863" s="404"/>
      <c r="Q35863" s="404"/>
      <c r="R35863" s="404"/>
      <c r="S35863" s="404"/>
      <c r="T35863" s="404"/>
    </row>
    <row r="35864" spans="12:20" ht="16.8">
      <c r="L35864" s="404"/>
      <c r="M35864" s="404"/>
      <c r="N35864" s="404"/>
      <c r="O35864" s="404"/>
      <c r="P35864" s="404"/>
      <c r="Q35864" s="404"/>
      <c r="R35864" s="404"/>
      <c r="S35864" s="404"/>
      <c r="T35864" s="404"/>
    </row>
    <row r="35865" spans="12:20" ht="16.8">
      <c r="L35865" s="404"/>
      <c r="M35865" s="404"/>
      <c r="N35865" s="404"/>
      <c r="O35865" s="404"/>
      <c r="P35865" s="404"/>
      <c r="Q35865" s="404"/>
      <c r="R35865" s="404"/>
      <c r="S35865" s="404"/>
      <c r="T35865" s="404"/>
    </row>
    <row r="35866" spans="12:20" ht="16.8">
      <c r="L35866" s="404"/>
      <c r="M35866" s="404"/>
      <c r="N35866" s="404"/>
      <c r="O35866" s="404"/>
      <c r="P35866" s="404"/>
      <c r="Q35866" s="404"/>
      <c r="R35866" s="404"/>
      <c r="S35866" s="404"/>
      <c r="T35866" s="404"/>
    </row>
    <row r="35867" spans="12:20" ht="16.8">
      <c r="L35867" s="404"/>
      <c r="M35867" s="404"/>
      <c r="N35867" s="404"/>
      <c r="O35867" s="404"/>
      <c r="P35867" s="404"/>
      <c r="Q35867" s="404"/>
      <c r="R35867" s="404"/>
      <c r="S35867" s="404"/>
      <c r="T35867" s="404"/>
    </row>
    <row r="35868" spans="12:20" ht="16.8">
      <c r="L35868" s="404"/>
      <c r="M35868" s="404"/>
      <c r="N35868" s="404"/>
      <c r="O35868" s="404"/>
      <c r="P35868" s="404"/>
      <c r="Q35868" s="404"/>
      <c r="R35868" s="404"/>
      <c r="S35868" s="404"/>
      <c r="T35868" s="404"/>
    </row>
    <row r="35869" spans="12:20" ht="16.8">
      <c r="L35869" s="404"/>
      <c r="M35869" s="404"/>
      <c r="N35869" s="404"/>
      <c r="O35869" s="404"/>
      <c r="P35869" s="404"/>
      <c r="Q35869" s="404"/>
      <c r="R35869" s="404"/>
      <c r="S35869" s="404"/>
      <c r="T35869" s="404"/>
    </row>
    <row r="35870" spans="12:20" ht="16.8">
      <c r="L35870" s="404"/>
      <c r="M35870" s="404"/>
      <c r="N35870" s="404"/>
      <c r="O35870" s="404"/>
      <c r="P35870" s="404"/>
      <c r="Q35870" s="404"/>
      <c r="R35870" s="404"/>
      <c r="S35870" s="404"/>
      <c r="T35870" s="404"/>
    </row>
    <row r="35871" spans="12:20" ht="16.8">
      <c r="L35871" s="404"/>
      <c r="M35871" s="404"/>
      <c r="N35871" s="404"/>
      <c r="O35871" s="404"/>
      <c r="P35871" s="404"/>
      <c r="Q35871" s="404"/>
      <c r="R35871" s="404"/>
      <c r="S35871" s="404"/>
      <c r="T35871" s="404"/>
    </row>
    <row r="35872" spans="12:20" ht="16.8">
      <c r="L35872" s="404"/>
      <c r="M35872" s="404"/>
      <c r="N35872" s="404"/>
      <c r="O35872" s="404"/>
      <c r="P35872" s="404"/>
      <c r="Q35872" s="404"/>
      <c r="R35872" s="404"/>
      <c r="S35872" s="404"/>
      <c r="T35872" s="404"/>
    </row>
    <row r="35873" spans="12:20" ht="16.8">
      <c r="L35873" s="404"/>
      <c r="M35873" s="404"/>
      <c r="N35873" s="404"/>
      <c r="O35873" s="404"/>
      <c r="P35873" s="404"/>
      <c r="Q35873" s="404"/>
      <c r="R35873" s="404"/>
      <c r="S35873" s="404"/>
      <c r="T35873" s="404"/>
    </row>
    <row r="35874" spans="12:20" ht="16.8">
      <c r="L35874" s="404"/>
      <c r="M35874" s="404"/>
      <c r="N35874" s="404"/>
      <c r="O35874" s="404"/>
      <c r="P35874" s="404"/>
      <c r="Q35874" s="404"/>
      <c r="R35874" s="404"/>
      <c r="S35874" s="404"/>
      <c r="T35874" s="404"/>
    </row>
    <row r="35875" spans="12:20" ht="16.8">
      <c r="L35875" s="404"/>
      <c r="M35875" s="404"/>
      <c r="N35875" s="404"/>
      <c r="O35875" s="404"/>
      <c r="P35875" s="404"/>
      <c r="Q35875" s="404"/>
      <c r="R35875" s="404"/>
      <c r="S35875" s="404"/>
      <c r="T35875" s="404"/>
    </row>
    <row r="35876" spans="12:20" ht="16.8">
      <c r="L35876" s="404"/>
      <c r="M35876" s="404"/>
      <c r="N35876" s="404"/>
      <c r="O35876" s="404"/>
      <c r="P35876" s="404"/>
      <c r="Q35876" s="404"/>
      <c r="R35876" s="404"/>
      <c r="S35876" s="404"/>
      <c r="T35876" s="404"/>
    </row>
    <row r="35877" spans="12:20" ht="16.8">
      <c r="L35877" s="404"/>
      <c r="M35877" s="404"/>
      <c r="N35877" s="404"/>
      <c r="O35877" s="404"/>
      <c r="P35877" s="404"/>
      <c r="Q35877" s="404"/>
      <c r="R35877" s="404"/>
      <c r="S35877" s="404"/>
      <c r="T35877" s="404"/>
    </row>
    <row r="35878" spans="12:20" ht="16.8">
      <c r="L35878" s="404"/>
      <c r="M35878" s="404"/>
      <c r="N35878" s="404"/>
      <c r="O35878" s="404"/>
      <c r="P35878" s="404"/>
      <c r="Q35878" s="404"/>
      <c r="R35878" s="404"/>
      <c r="S35878" s="404"/>
      <c r="T35878" s="404"/>
    </row>
    <row r="35879" spans="12:20" ht="16.8">
      <c r="L35879" s="404"/>
      <c r="M35879" s="404"/>
      <c r="N35879" s="404"/>
      <c r="O35879" s="404"/>
      <c r="P35879" s="404"/>
      <c r="Q35879" s="404"/>
      <c r="R35879" s="404"/>
      <c r="S35879" s="404"/>
      <c r="T35879" s="404"/>
    </row>
    <row r="35880" spans="12:20" ht="16.8">
      <c r="L35880" s="404"/>
      <c r="M35880" s="404"/>
      <c r="N35880" s="404"/>
      <c r="O35880" s="404"/>
      <c r="P35880" s="404"/>
      <c r="Q35880" s="404"/>
      <c r="R35880" s="404"/>
      <c r="S35880" s="404"/>
      <c r="T35880" s="404"/>
    </row>
    <row r="35881" spans="12:20" ht="16.8">
      <c r="L35881" s="404"/>
      <c r="M35881" s="404"/>
      <c r="N35881" s="404"/>
      <c r="O35881" s="404"/>
      <c r="P35881" s="404"/>
      <c r="Q35881" s="404"/>
      <c r="R35881" s="404"/>
      <c r="S35881" s="404"/>
      <c r="T35881" s="404"/>
    </row>
    <row r="35882" spans="12:20" ht="16.8">
      <c r="L35882" s="404"/>
      <c r="M35882" s="404"/>
      <c r="N35882" s="404"/>
      <c r="O35882" s="404"/>
      <c r="P35882" s="404"/>
      <c r="Q35882" s="404"/>
      <c r="R35882" s="404"/>
      <c r="S35882" s="404"/>
      <c r="T35882" s="404"/>
    </row>
    <row r="35883" spans="12:20" ht="16.8">
      <c r="L35883" s="404"/>
      <c r="M35883" s="404"/>
      <c r="N35883" s="404"/>
      <c r="O35883" s="404"/>
      <c r="P35883" s="404"/>
      <c r="Q35883" s="404"/>
      <c r="R35883" s="404"/>
      <c r="S35883" s="404"/>
      <c r="T35883" s="404"/>
    </row>
    <row r="35884" spans="12:20" ht="16.8">
      <c r="L35884" s="404"/>
      <c r="M35884" s="404"/>
      <c r="N35884" s="404"/>
      <c r="O35884" s="404"/>
      <c r="P35884" s="404"/>
      <c r="Q35884" s="404"/>
      <c r="R35884" s="404"/>
      <c r="S35884" s="404"/>
      <c r="T35884" s="404"/>
    </row>
    <row r="35885" spans="12:20" ht="16.8">
      <c r="L35885" s="404"/>
      <c r="M35885" s="404"/>
      <c r="N35885" s="404"/>
      <c r="O35885" s="404"/>
      <c r="P35885" s="404"/>
      <c r="Q35885" s="404"/>
      <c r="R35885" s="404"/>
      <c r="S35885" s="404"/>
      <c r="T35885" s="404"/>
    </row>
    <row r="35886" spans="12:20" ht="16.8">
      <c r="L35886" s="404"/>
      <c r="M35886" s="404"/>
      <c r="N35886" s="404"/>
      <c r="O35886" s="404"/>
      <c r="P35886" s="404"/>
      <c r="Q35886" s="404"/>
      <c r="R35886" s="404"/>
      <c r="S35886" s="404"/>
      <c r="T35886" s="404"/>
    </row>
    <row r="35887" spans="12:20" ht="16.8">
      <c r="L35887" s="404"/>
      <c r="M35887" s="404"/>
      <c r="N35887" s="404"/>
      <c r="O35887" s="404"/>
      <c r="P35887" s="404"/>
      <c r="Q35887" s="404"/>
      <c r="R35887" s="404"/>
      <c r="S35887" s="404"/>
      <c r="T35887" s="404"/>
    </row>
    <row r="35888" spans="12:20" ht="16.8">
      <c r="L35888" s="404"/>
      <c r="M35888" s="404"/>
      <c r="N35888" s="404"/>
      <c r="O35888" s="404"/>
      <c r="P35888" s="404"/>
      <c r="Q35888" s="404"/>
      <c r="R35888" s="404"/>
      <c r="S35888" s="404"/>
      <c r="T35888" s="404"/>
    </row>
    <row r="35889" spans="12:20" ht="16.8">
      <c r="L35889" s="404"/>
      <c r="M35889" s="404"/>
      <c r="N35889" s="404"/>
      <c r="O35889" s="404"/>
      <c r="P35889" s="404"/>
      <c r="Q35889" s="404"/>
      <c r="R35889" s="404"/>
      <c r="S35889" s="404"/>
      <c r="T35889" s="404"/>
    </row>
    <row r="35890" spans="12:20" ht="16.8">
      <c r="L35890" s="404"/>
      <c r="M35890" s="404"/>
      <c r="N35890" s="404"/>
      <c r="O35890" s="404"/>
      <c r="P35890" s="404"/>
      <c r="Q35890" s="404"/>
      <c r="R35890" s="404"/>
      <c r="S35890" s="404"/>
      <c r="T35890" s="404"/>
    </row>
    <row r="35891" spans="12:20" ht="16.8">
      <c r="L35891" s="404"/>
      <c r="M35891" s="404"/>
      <c r="N35891" s="404"/>
      <c r="O35891" s="404"/>
      <c r="P35891" s="404"/>
      <c r="Q35891" s="404"/>
      <c r="R35891" s="404"/>
      <c r="S35891" s="404"/>
      <c r="T35891" s="404"/>
    </row>
    <row r="35892" spans="12:20" ht="16.8">
      <c r="L35892" s="404"/>
      <c r="M35892" s="404"/>
      <c r="N35892" s="404"/>
      <c r="O35892" s="404"/>
      <c r="P35892" s="404"/>
      <c r="Q35892" s="404"/>
      <c r="R35892" s="404"/>
      <c r="S35892" s="404"/>
      <c r="T35892" s="404"/>
    </row>
    <row r="35893" spans="12:20" ht="16.8">
      <c r="L35893" s="404"/>
      <c r="M35893" s="404"/>
      <c r="N35893" s="404"/>
      <c r="O35893" s="404"/>
      <c r="P35893" s="404"/>
      <c r="Q35893" s="404"/>
      <c r="R35893" s="404"/>
      <c r="S35893" s="404"/>
      <c r="T35893" s="404"/>
    </row>
    <row r="35894" spans="12:20" ht="16.8">
      <c r="L35894" s="404"/>
      <c r="M35894" s="404"/>
      <c r="N35894" s="404"/>
      <c r="O35894" s="404"/>
      <c r="P35894" s="404"/>
      <c r="Q35894" s="404"/>
      <c r="R35894" s="404"/>
      <c r="S35894" s="404"/>
      <c r="T35894" s="404"/>
    </row>
    <row r="35895" spans="12:20" ht="16.8">
      <c r="L35895" s="404"/>
      <c r="M35895" s="404"/>
      <c r="N35895" s="404"/>
      <c r="O35895" s="404"/>
      <c r="P35895" s="404"/>
      <c r="Q35895" s="404"/>
      <c r="R35895" s="404"/>
      <c r="S35895" s="404"/>
      <c r="T35895" s="404"/>
    </row>
    <row r="35896" spans="12:20" ht="16.8">
      <c r="L35896" s="404"/>
      <c r="M35896" s="404"/>
      <c r="N35896" s="404"/>
      <c r="O35896" s="404"/>
      <c r="P35896" s="404"/>
      <c r="Q35896" s="404"/>
      <c r="R35896" s="404"/>
      <c r="S35896" s="404"/>
      <c r="T35896" s="404"/>
    </row>
    <row r="35897" spans="12:20" ht="16.8">
      <c r="L35897" s="404"/>
      <c r="M35897" s="404"/>
      <c r="N35897" s="404"/>
      <c r="O35897" s="404"/>
      <c r="P35897" s="404"/>
      <c r="Q35897" s="404"/>
      <c r="R35897" s="404"/>
      <c r="S35897" s="404"/>
      <c r="T35897" s="404"/>
    </row>
    <row r="35898" spans="12:20" ht="16.8">
      <c r="L35898" s="404"/>
      <c r="M35898" s="404"/>
      <c r="N35898" s="404"/>
      <c r="O35898" s="404"/>
      <c r="P35898" s="404"/>
      <c r="Q35898" s="404"/>
      <c r="R35898" s="404"/>
      <c r="S35898" s="404"/>
      <c r="T35898" s="404"/>
    </row>
    <row r="35899" spans="12:20" ht="16.8">
      <c r="L35899" s="404"/>
      <c r="M35899" s="404"/>
      <c r="N35899" s="404"/>
      <c r="O35899" s="404"/>
      <c r="P35899" s="404"/>
      <c r="Q35899" s="404"/>
      <c r="R35899" s="404"/>
      <c r="S35899" s="404"/>
      <c r="T35899" s="404"/>
    </row>
    <row r="35900" spans="12:20" ht="16.8">
      <c r="L35900" s="404"/>
      <c r="M35900" s="404"/>
      <c r="N35900" s="404"/>
      <c r="O35900" s="404"/>
      <c r="P35900" s="404"/>
      <c r="Q35900" s="404"/>
      <c r="R35900" s="404"/>
      <c r="S35900" s="404"/>
      <c r="T35900" s="404"/>
    </row>
    <row r="35901" spans="12:20" ht="16.8">
      <c r="L35901" s="404"/>
      <c r="M35901" s="404"/>
      <c r="N35901" s="404"/>
      <c r="O35901" s="404"/>
      <c r="P35901" s="404"/>
      <c r="Q35901" s="404"/>
      <c r="R35901" s="404"/>
      <c r="S35901" s="404"/>
      <c r="T35901" s="404"/>
    </row>
    <row r="35902" spans="12:20" ht="16.8">
      <c r="L35902" s="404"/>
      <c r="M35902" s="404"/>
      <c r="N35902" s="404"/>
      <c r="O35902" s="404"/>
      <c r="P35902" s="404"/>
      <c r="Q35902" s="404"/>
      <c r="R35902" s="404"/>
      <c r="S35902" s="404"/>
      <c r="T35902" s="404"/>
    </row>
    <row r="35903" spans="12:20" ht="16.8">
      <c r="L35903" s="404"/>
      <c r="M35903" s="404"/>
      <c r="N35903" s="404"/>
      <c r="O35903" s="404"/>
      <c r="P35903" s="404"/>
      <c r="Q35903" s="404"/>
      <c r="R35903" s="404"/>
      <c r="S35903" s="404"/>
      <c r="T35903" s="404"/>
    </row>
    <row r="35904" spans="12:20" ht="16.8">
      <c r="L35904" s="404"/>
      <c r="M35904" s="404"/>
      <c r="N35904" s="404"/>
      <c r="O35904" s="404"/>
      <c r="P35904" s="404"/>
      <c r="Q35904" s="404"/>
      <c r="R35904" s="404"/>
      <c r="S35904" s="404"/>
      <c r="T35904" s="404"/>
    </row>
    <row r="35905" spans="12:20" ht="16.8">
      <c r="L35905" s="404"/>
      <c r="M35905" s="404"/>
      <c r="N35905" s="404"/>
      <c r="O35905" s="404"/>
      <c r="P35905" s="404"/>
      <c r="Q35905" s="404"/>
      <c r="R35905" s="404"/>
      <c r="S35905" s="404"/>
      <c r="T35905" s="404"/>
    </row>
    <row r="35906" spans="12:20" ht="16.8">
      <c r="L35906" s="404"/>
      <c r="M35906" s="404"/>
      <c r="N35906" s="404"/>
      <c r="O35906" s="404"/>
      <c r="P35906" s="404"/>
      <c r="Q35906" s="404"/>
      <c r="R35906" s="404"/>
      <c r="S35906" s="404"/>
      <c r="T35906" s="404"/>
    </row>
    <row r="35907" spans="12:20" ht="16.8">
      <c r="L35907" s="404"/>
      <c r="M35907" s="404"/>
      <c r="N35907" s="404"/>
      <c r="O35907" s="404"/>
      <c r="P35907" s="404"/>
      <c r="Q35907" s="404"/>
      <c r="R35907" s="404"/>
      <c r="S35907" s="404"/>
      <c r="T35907" s="404"/>
    </row>
    <row r="35908" spans="12:20" ht="16.8">
      <c r="L35908" s="404"/>
      <c r="M35908" s="404"/>
      <c r="N35908" s="404"/>
      <c r="O35908" s="404"/>
      <c r="P35908" s="404"/>
      <c r="Q35908" s="404"/>
      <c r="R35908" s="404"/>
      <c r="S35908" s="404"/>
      <c r="T35908" s="404"/>
    </row>
    <row r="35909" spans="12:20" ht="16.8">
      <c r="L35909" s="404"/>
      <c r="M35909" s="404"/>
      <c r="N35909" s="404"/>
      <c r="O35909" s="404"/>
      <c r="P35909" s="404"/>
      <c r="Q35909" s="404"/>
      <c r="R35909" s="404"/>
      <c r="S35909" s="404"/>
      <c r="T35909" s="404"/>
    </row>
    <row r="35910" spans="12:20" ht="16.8">
      <c r="L35910" s="404"/>
      <c r="M35910" s="404"/>
      <c r="N35910" s="404"/>
      <c r="O35910" s="404"/>
      <c r="P35910" s="404"/>
      <c r="Q35910" s="404"/>
      <c r="R35910" s="404"/>
      <c r="S35910" s="404"/>
      <c r="T35910" s="404"/>
    </row>
    <row r="35911" spans="12:20" ht="16.8">
      <c r="L35911" s="404"/>
      <c r="M35911" s="404"/>
      <c r="N35911" s="404"/>
      <c r="O35911" s="404"/>
      <c r="P35911" s="404"/>
      <c r="Q35911" s="404"/>
      <c r="R35911" s="404"/>
      <c r="S35911" s="404"/>
      <c r="T35911" s="404"/>
    </row>
    <row r="35912" spans="12:20" ht="16.8">
      <c r="L35912" s="404"/>
      <c r="M35912" s="404"/>
      <c r="N35912" s="404"/>
      <c r="O35912" s="404"/>
      <c r="P35912" s="404"/>
      <c r="Q35912" s="404"/>
      <c r="R35912" s="404"/>
      <c r="S35912" s="404"/>
      <c r="T35912" s="404"/>
    </row>
    <row r="35913" spans="12:20" ht="16.8">
      <c r="L35913" s="404"/>
      <c r="M35913" s="404"/>
      <c r="N35913" s="404"/>
      <c r="O35913" s="404"/>
      <c r="P35913" s="404"/>
      <c r="Q35913" s="404"/>
      <c r="R35913" s="404"/>
      <c r="S35913" s="404"/>
      <c r="T35913" s="404"/>
    </row>
    <row r="35914" spans="12:20" ht="16.8">
      <c r="L35914" s="404"/>
      <c r="M35914" s="404"/>
      <c r="N35914" s="404"/>
      <c r="O35914" s="404"/>
      <c r="P35914" s="404"/>
      <c r="Q35914" s="404"/>
      <c r="R35914" s="404"/>
      <c r="S35914" s="404"/>
      <c r="T35914" s="404"/>
    </row>
    <row r="35915" spans="12:20" ht="16.8">
      <c r="L35915" s="404"/>
      <c r="M35915" s="404"/>
      <c r="N35915" s="404"/>
      <c r="O35915" s="404"/>
      <c r="P35915" s="404"/>
      <c r="Q35915" s="404"/>
      <c r="R35915" s="404"/>
      <c r="S35915" s="404"/>
      <c r="T35915" s="404"/>
    </row>
    <row r="35916" spans="12:20" ht="16.8">
      <c r="L35916" s="404"/>
      <c r="M35916" s="404"/>
      <c r="N35916" s="404"/>
      <c r="O35916" s="404"/>
      <c r="P35916" s="404"/>
      <c r="Q35916" s="404"/>
      <c r="R35916" s="404"/>
      <c r="S35916" s="404"/>
      <c r="T35916" s="404"/>
    </row>
    <row r="35917" spans="12:20" ht="16.8">
      <c r="L35917" s="404"/>
      <c r="M35917" s="404"/>
      <c r="N35917" s="404"/>
      <c r="O35917" s="404"/>
      <c r="P35917" s="404"/>
      <c r="Q35917" s="404"/>
      <c r="R35917" s="404"/>
      <c r="S35917" s="404"/>
      <c r="T35917" s="404"/>
    </row>
    <row r="35918" spans="12:20" ht="16.8">
      <c r="L35918" s="404"/>
      <c r="M35918" s="404"/>
      <c r="N35918" s="404"/>
      <c r="O35918" s="404"/>
      <c r="P35918" s="404"/>
      <c r="Q35918" s="404"/>
      <c r="R35918" s="404"/>
      <c r="S35918" s="404"/>
      <c r="T35918" s="404"/>
    </row>
    <row r="35919" spans="12:20" ht="16.8">
      <c r="L35919" s="404"/>
      <c r="M35919" s="404"/>
      <c r="N35919" s="404"/>
      <c r="O35919" s="404"/>
      <c r="P35919" s="404"/>
      <c r="Q35919" s="404"/>
      <c r="R35919" s="404"/>
      <c r="S35919" s="404"/>
      <c r="T35919" s="404"/>
    </row>
    <row r="35920" spans="12:20" ht="16.8">
      <c r="L35920" s="404"/>
      <c r="M35920" s="404"/>
      <c r="N35920" s="404"/>
      <c r="O35920" s="404"/>
      <c r="P35920" s="404"/>
      <c r="Q35920" s="404"/>
      <c r="R35920" s="404"/>
      <c r="S35920" s="404"/>
      <c r="T35920" s="404"/>
    </row>
    <row r="35921" spans="12:20" ht="16.8">
      <c r="L35921" s="404"/>
      <c r="M35921" s="404"/>
      <c r="N35921" s="404"/>
      <c r="O35921" s="404"/>
      <c r="P35921" s="404"/>
      <c r="Q35921" s="404"/>
      <c r="R35921" s="404"/>
      <c r="S35921" s="404"/>
      <c r="T35921" s="404"/>
    </row>
    <row r="35922" spans="12:20" ht="16.8">
      <c r="L35922" s="404"/>
      <c r="M35922" s="404"/>
      <c r="N35922" s="404"/>
      <c r="O35922" s="404"/>
      <c r="P35922" s="404"/>
      <c r="Q35922" s="404"/>
      <c r="R35922" s="404"/>
      <c r="S35922" s="404"/>
      <c r="T35922" s="404"/>
    </row>
    <row r="35923" spans="12:20" ht="16.8">
      <c r="L35923" s="404"/>
      <c r="M35923" s="404"/>
      <c r="N35923" s="404"/>
      <c r="O35923" s="404"/>
      <c r="P35923" s="404"/>
      <c r="Q35923" s="404"/>
      <c r="R35923" s="404"/>
      <c r="S35923" s="404"/>
      <c r="T35923" s="404"/>
    </row>
    <row r="35924" spans="12:20" ht="16.8">
      <c r="L35924" s="404"/>
      <c r="M35924" s="404"/>
      <c r="N35924" s="404"/>
      <c r="O35924" s="404"/>
      <c r="P35924" s="404"/>
      <c r="Q35924" s="404"/>
      <c r="R35924" s="404"/>
      <c r="S35924" s="404"/>
      <c r="T35924" s="404"/>
    </row>
    <row r="35925" spans="12:20" ht="16.8">
      <c r="L35925" s="404"/>
      <c r="M35925" s="404"/>
      <c r="N35925" s="404"/>
      <c r="O35925" s="404"/>
      <c r="P35925" s="404"/>
      <c r="Q35925" s="404"/>
      <c r="R35925" s="404"/>
      <c r="S35925" s="404"/>
      <c r="T35925" s="404"/>
    </row>
    <row r="35926" spans="12:20" ht="16.8">
      <c r="L35926" s="404"/>
      <c r="M35926" s="404"/>
      <c r="N35926" s="404"/>
      <c r="O35926" s="404"/>
      <c r="P35926" s="404"/>
      <c r="Q35926" s="404"/>
      <c r="R35926" s="404"/>
      <c r="S35926" s="404"/>
      <c r="T35926" s="404"/>
    </row>
    <row r="35927" spans="12:20" ht="16.8">
      <c r="L35927" s="404"/>
      <c r="M35927" s="404"/>
      <c r="N35927" s="404"/>
      <c r="O35927" s="404"/>
      <c r="P35927" s="404"/>
      <c r="Q35927" s="404"/>
      <c r="R35927" s="404"/>
      <c r="S35927" s="404"/>
      <c r="T35927" s="404"/>
    </row>
    <row r="35928" spans="12:20" ht="16.8">
      <c r="L35928" s="404"/>
      <c r="M35928" s="404"/>
      <c r="N35928" s="404"/>
      <c r="O35928" s="404"/>
      <c r="P35928" s="404"/>
      <c r="Q35928" s="404"/>
      <c r="R35928" s="404"/>
      <c r="S35928" s="404"/>
      <c r="T35928" s="404"/>
    </row>
    <row r="35929" spans="12:20" ht="16.8">
      <c r="L35929" s="404"/>
      <c r="M35929" s="404"/>
      <c r="N35929" s="404"/>
      <c r="O35929" s="404"/>
      <c r="P35929" s="404"/>
      <c r="Q35929" s="404"/>
      <c r="R35929" s="404"/>
      <c r="S35929" s="404"/>
      <c r="T35929" s="404"/>
    </row>
    <row r="35930" spans="12:20" ht="16.8">
      <c r="L35930" s="404"/>
      <c r="M35930" s="404"/>
      <c r="N35930" s="404"/>
      <c r="O35930" s="404"/>
      <c r="P35930" s="404"/>
      <c r="Q35930" s="404"/>
      <c r="R35930" s="404"/>
      <c r="S35930" s="404"/>
      <c r="T35930" s="404"/>
    </row>
    <row r="35931" spans="12:20" ht="16.8">
      <c r="L35931" s="404"/>
      <c r="M35931" s="404"/>
      <c r="N35931" s="404"/>
      <c r="O35931" s="404"/>
      <c r="P35931" s="404"/>
      <c r="Q35931" s="404"/>
      <c r="R35931" s="404"/>
      <c r="S35931" s="404"/>
      <c r="T35931" s="404"/>
    </row>
    <row r="35932" spans="12:20" ht="16.8">
      <c r="L35932" s="404"/>
      <c r="M35932" s="404"/>
      <c r="N35932" s="404"/>
      <c r="O35932" s="404"/>
      <c r="P35932" s="404"/>
      <c r="Q35932" s="404"/>
      <c r="R35932" s="404"/>
      <c r="S35932" s="404"/>
      <c r="T35932" s="404"/>
    </row>
    <row r="35933" spans="12:20" ht="16.8">
      <c r="L35933" s="404"/>
      <c r="M35933" s="404"/>
      <c r="N35933" s="404"/>
      <c r="O35933" s="404"/>
      <c r="P35933" s="404"/>
      <c r="Q35933" s="404"/>
      <c r="R35933" s="404"/>
      <c r="S35933" s="404"/>
      <c r="T35933" s="404"/>
    </row>
    <row r="35934" spans="12:20" ht="16.8">
      <c r="L35934" s="404"/>
      <c r="M35934" s="404"/>
      <c r="N35934" s="404"/>
      <c r="O35934" s="404"/>
      <c r="P35934" s="404"/>
      <c r="Q35934" s="404"/>
      <c r="R35934" s="404"/>
      <c r="S35934" s="404"/>
      <c r="T35934" s="404"/>
    </row>
    <row r="35935" spans="12:20" ht="16.8">
      <c r="L35935" s="404"/>
      <c r="M35935" s="404"/>
      <c r="N35935" s="404"/>
      <c r="O35935" s="404"/>
      <c r="P35935" s="404"/>
      <c r="Q35935" s="404"/>
      <c r="R35935" s="404"/>
      <c r="S35935" s="404"/>
      <c r="T35935" s="404"/>
    </row>
    <row r="35936" spans="12:20" ht="16.8">
      <c r="L35936" s="404"/>
      <c r="M35936" s="404"/>
      <c r="N35936" s="404"/>
      <c r="O35936" s="404"/>
      <c r="P35936" s="404"/>
      <c r="Q35936" s="404"/>
      <c r="R35936" s="404"/>
      <c r="S35936" s="404"/>
      <c r="T35936" s="404"/>
    </row>
    <row r="35937" spans="12:20" ht="16.8">
      <c r="L35937" s="404"/>
      <c r="M35937" s="404"/>
      <c r="N35937" s="404"/>
      <c r="O35937" s="404"/>
      <c r="P35937" s="404"/>
      <c r="Q35937" s="404"/>
      <c r="R35937" s="404"/>
      <c r="S35937" s="404"/>
      <c r="T35937" s="404"/>
    </row>
    <row r="35938" spans="12:20" ht="16.8">
      <c r="L35938" s="404"/>
      <c r="M35938" s="404"/>
      <c r="N35938" s="404"/>
      <c r="O35938" s="404"/>
      <c r="P35938" s="404"/>
      <c r="Q35938" s="404"/>
      <c r="R35938" s="404"/>
      <c r="S35938" s="404"/>
      <c r="T35938" s="404"/>
    </row>
    <row r="35939" spans="12:20" ht="16.8">
      <c r="L35939" s="404"/>
      <c r="M35939" s="404"/>
      <c r="N35939" s="404"/>
      <c r="O35939" s="404"/>
      <c r="P35939" s="404"/>
      <c r="Q35939" s="404"/>
      <c r="R35939" s="404"/>
      <c r="S35939" s="404"/>
      <c r="T35939" s="404"/>
    </row>
    <row r="35940" spans="12:20" ht="16.8">
      <c r="L35940" s="404"/>
      <c r="M35940" s="404"/>
      <c r="N35940" s="404"/>
      <c r="O35940" s="404"/>
      <c r="P35940" s="404"/>
      <c r="Q35940" s="404"/>
      <c r="R35940" s="404"/>
      <c r="S35940" s="404"/>
      <c r="T35940" s="404"/>
    </row>
    <row r="35941" spans="12:20" ht="16.8">
      <c r="L35941" s="404"/>
      <c r="M35941" s="404"/>
      <c r="N35941" s="404"/>
      <c r="O35941" s="404"/>
      <c r="P35941" s="404"/>
      <c r="Q35941" s="404"/>
      <c r="R35941" s="404"/>
      <c r="S35941" s="404"/>
      <c r="T35941" s="404"/>
    </row>
    <row r="35942" spans="12:20" ht="16.8">
      <c r="L35942" s="404"/>
      <c r="M35942" s="404"/>
      <c r="N35942" s="404"/>
      <c r="O35942" s="404"/>
      <c r="P35942" s="404"/>
      <c r="Q35942" s="404"/>
      <c r="R35942" s="404"/>
      <c r="S35942" s="404"/>
      <c r="T35942" s="404"/>
    </row>
    <row r="35943" spans="12:20" ht="16.8">
      <c r="L35943" s="404"/>
      <c r="M35943" s="404"/>
      <c r="N35943" s="404"/>
      <c r="O35943" s="404"/>
      <c r="P35943" s="404"/>
      <c r="Q35943" s="404"/>
      <c r="R35943" s="404"/>
      <c r="S35943" s="404"/>
      <c r="T35943" s="404"/>
    </row>
    <row r="35944" spans="12:20" ht="16.8">
      <c r="L35944" s="404"/>
      <c r="M35944" s="404"/>
      <c r="N35944" s="404"/>
      <c r="O35944" s="404"/>
      <c r="P35944" s="404"/>
      <c r="Q35944" s="404"/>
      <c r="R35944" s="404"/>
      <c r="S35944" s="404"/>
      <c r="T35944" s="404"/>
    </row>
    <row r="35945" spans="12:20" ht="16.8">
      <c r="L35945" s="404"/>
      <c r="M35945" s="404"/>
      <c r="N35945" s="404"/>
      <c r="O35945" s="404"/>
      <c r="P35945" s="404"/>
      <c r="Q35945" s="404"/>
      <c r="R35945" s="404"/>
      <c r="S35945" s="404"/>
      <c r="T35945" s="404"/>
    </row>
    <row r="35946" spans="12:20" ht="16.8">
      <c r="L35946" s="404"/>
      <c r="M35946" s="404"/>
      <c r="N35946" s="404"/>
      <c r="O35946" s="404"/>
      <c r="P35946" s="404"/>
      <c r="Q35946" s="404"/>
      <c r="R35946" s="404"/>
      <c r="S35946" s="404"/>
      <c r="T35946" s="404"/>
    </row>
    <row r="35947" spans="12:20" ht="16.8">
      <c r="L35947" s="404"/>
      <c r="M35947" s="404"/>
      <c r="N35947" s="404"/>
      <c r="O35947" s="404"/>
      <c r="P35947" s="404"/>
      <c r="Q35947" s="404"/>
      <c r="R35947" s="404"/>
      <c r="S35947" s="404"/>
      <c r="T35947" s="404"/>
    </row>
    <row r="35948" spans="12:20" ht="16.8">
      <c r="L35948" s="404"/>
      <c r="M35948" s="404"/>
      <c r="N35948" s="404"/>
      <c r="O35948" s="404"/>
      <c r="P35948" s="404"/>
      <c r="Q35948" s="404"/>
      <c r="R35948" s="404"/>
      <c r="S35948" s="404"/>
      <c r="T35948" s="404"/>
    </row>
    <row r="35949" spans="12:20" ht="16.8">
      <c r="L35949" s="404"/>
      <c r="M35949" s="404"/>
      <c r="N35949" s="404"/>
      <c r="O35949" s="404"/>
      <c r="P35949" s="404"/>
      <c r="Q35949" s="404"/>
      <c r="R35949" s="404"/>
      <c r="S35949" s="404"/>
      <c r="T35949" s="404"/>
    </row>
    <row r="35950" spans="12:20" ht="16.8">
      <c r="L35950" s="404"/>
      <c r="M35950" s="404"/>
      <c r="N35950" s="404"/>
      <c r="O35950" s="404"/>
      <c r="P35950" s="404"/>
      <c r="Q35950" s="404"/>
      <c r="R35950" s="404"/>
      <c r="S35950" s="404"/>
      <c r="T35950" s="404"/>
    </row>
    <row r="35951" spans="12:20" ht="16.8">
      <c r="L35951" s="404"/>
      <c r="M35951" s="404"/>
      <c r="N35951" s="404"/>
      <c r="O35951" s="404"/>
      <c r="P35951" s="404"/>
      <c r="Q35951" s="404"/>
      <c r="R35951" s="404"/>
      <c r="S35951" s="404"/>
      <c r="T35951" s="404"/>
    </row>
    <row r="35952" spans="12:20" ht="16.8">
      <c r="L35952" s="404"/>
      <c r="M35952" s="404"/>
      <c r="N35952" s="404"/>
      <c r="O35952" s="404"/>
      <c r="P35952" s="404"/>
      <c r="Q35952" s="404"/>
      <c r="R35952" s="404"/>
      <c r="S35952" s="404"/>
      <c r="T35952" s="404"/>
    </row>
    <row r="35953" spans="12:20" ht="16.8">
      <c r="L35953" s="404"/>
      <c r="M35953" s="404"/>
      <c r="N35953" s="404"/>
      <c r="O35953" s="404"/>
      <c r="P35953" s="404"/>
      <c r="Q35953" s="404"/>
      <c r="R35953" s="404"/>
      <c r="S35953" s="404"/>
      <c r="T35953" s="404"/>
    </row>
    <row r="35954" spans="12:20" ht="16.8">
      <c r="L35954" s="404"/>
      <c r="M35954" s="404"/>
      <c r="N35954" s="404"/>
      <c r="O35954" s="404"/>
      <c r="P35954" s="404"/>
      <c r="Q35954" s="404"/>
      <c r="R35954" s="404"/>
      <c r="S35954" s="404"/>
      <c r="T35954" s="404"/>
    </row>
    <row r="35955" spans="12:20" ht="16.8">
      <c r="L35955" s="404"/>
      <c r="M35955" s="404"/>
      <c r="N35955" s="404"/>
      <c r="O35955" s="404"/>
      <c r="P35955" s="404"/>
      <c r="Q35955" s="404"/>
      <c r="R35955" s="404"/>
      <c r="S35955" s="404"/>
      <c r="T35955" s="404"/>
    </row>
    <row r="35956" spans="12:20" ht="16.8">
      <c r="L35956" s="404"/>
      <c r="M35956" s="404"/>
      <c r="N35956" s="404"/>
      <c r="O35956" s="404"/>
      <c r="P35956" s="404"/>
      <c r="Q35956" s="404"/>
      <c r="R35956" s="404"/>
      <c r="S35956" s="404"/>
      <c r="T35956" s="404"/>
    </row>
    <row r="35957" spans="12:20" ht="16.8">
      <c r="L35957" s="404"/>
      <c r="M35957" s="404"/>
      <c r="N35957" s="404"/>
      <c r="O35957" s="404"/>
      <c r="P35957" s="404"/>
      <c r="Q35957" s="404"/>
      <c r="R35957" s="404"/>
      <c r="S35957" s="404"/>
      <c r="T35957" s="404"/>
    </row>
    <row r="35958" spans="12:20" ht="16.8">
      <c r="L35958" s="404"/>
      <c r="M35958" s="404"/>
      <c r="N35958" s="404"/>
      <c r="O35958" s="404"/>
      <c r="P35958" s="404"/>
      <c r="Q35958" s="404"/>
      <c r="R35958" s="404"/>
      <c r="S35958" s="404"/>
      <c r="T35958" s="404"/>
    </row>
    <row r="35959" spans="12:20" ht="16.8">
      <c r="L35959" s="404"/>
      <c r="M35959" s="404"/>
      <c r="N35959" s="404"/>
      <c r="O35959" s="404"/>
      <c r="P35959" s="404"/>
      <c r="Q35959" s="404"/>
      <c r="R35959" s="404"/>
      <c r="S35959" s="404"/>
      <c r="T35959" s="404"/>
    </row>
    <row r="35960" spans="12:20" ht="16.8">
      <c r="L35960" s="404"/>
      <c r="M35960" s="404"/>
      <c r="N35960" s="404"/>
      <c r="O35960" s="404"/>
      <c r="P35960" s="404"/>
      <c r="Q35960" s="404"/>
      <c r="R35960" s="404"/>
      <c r="S35960" s="404"/>
      <c r="T35960" s="404"/>
    </row>
    <row r="35961" spans="12:20" ht="16.8">
      <c r="L35961" s="404"/>
      <c r="M35961" s="404"/>
      <c r="N35961" s="404"/>
      <c r="O35961" s="404"/>
      <c r="P35961" s="404"/>
      <c r="Q35961" s="404"/>
      <c r="R35961" s="404"/>
      <c r="S35961" s="404"/>
      <c r="T35961" s="404"/>
    </row>
    <row r="35962" spans="12:20" ht="16.8">
      <c r="L35962" s="404"/>
      <c r="M35962" s="404"/>
      <c r="N35962" s="404"/>
      <c r="O35962" s="404"/>
      <c r="P35962" s="404"/>
      <c r="Q35962" s="404"/>
      <c r="R35962" s="404"/>
      <c r="S35962" s="404"/>
      <c r="T35962" s="404"/>
    </row>
    <row r="35963" spans="12:20" ht="16.8">
      <c r="L35963" s="404"/>
      <c r="M35963" s="404"/>
      <c r="N35963" s="404"/>
      <c r="O35963" s="404"/>
      <c r="P35963" s="404"/>
      <c r="Q35963" s="404"/>
      <c r="R35963" s="404"/>
      <c r="S35963" s="404"/>
      <c r="T35963" s="404"/>
    </row>
    <row r="35964" spans="12:20" ht="16.8">
      <c r="L35964" s="404"/>
      <c r="M35964" s="404"/>
      <c r="N35964" s="404"/>
      <c r="O35964" s="404"/>
      <c r="P35964" s="404"/>
      <c r="Q35964" s="404"/>
      <c r="R35964" s="404"/>
      <c r="S35964" s="404"/>
      <c r="T35964" s="404"/>
    </row>
    <row r="35965" spans="12:20" ht="16.8">
      <c r="L35965" s="404"/>
      <c r="M35965" s="404"/>
      <c r="N35965" s="404"/>
      <c r="O35965" s="404"/>
      <c r="P35965" s="404"/>
      <c r="Q35965" s="404"/>
      <c r="R35965" s="404"/>
      <c r="S35965" s="404"/>
      <c r="T35965" s="404"/>
    </row>
    <row r="35966" spans="12:20" ht="16.8">
      <c r="L35966" s="404"/>
      <c r="M35966" s="404"/>
      <c r="N35966" s="404"/>
      <c r="O35966" s="404"/>
      <c r="P35966" s="404"/>
      <c r="Q35966" s="404"/>
      <c r="R35966" s="404"/>
      <c r="S35966" s="404"/>
      <c r="T35966" s="404"/>
    </row>
    <row r="35967" spans="12:20" ht="16.8">
      <c r="L35967" s="404"/>
      <c r="M35967" s="404"/>
      <c r="N35967" s="404"/>
      <c r="O35967" s="404"/>
      <c r="P35967" s="404"/>
      <c r="Q35967" s="404"/>
      <c r="R35967" s="404"/>
      <c r="S35967" s="404"/>
      <c r="T35967" s="404"/>
    </row>
    <row r="35968" spans="12:20" ht="16.8">
      <c r="L35968" s="404"/>
      <c r="M35968" s="404"/>
      <c r="N35968" s="404"/>
      <c r="O35968" s="404"/>
      <c r="P35968" s="404"/>
      <c r="Q35968" s="404"/>
      <c r="R35968" s="404"/>
      <c r="S35968" s="404"/>
      <c r="T35968" s="404"/>
    </row>
    <row r="35969" spans="12:20" ht="16.8">
      <c r="L35969" s="404"/>
      <c r="M35969" s="404"/>
      <c r="N35969" s="404"/>
      <c r="O35969" s="404"/>
      <c r="P35969" s="404"/>
      <c r="Q35969" s="404"/>
      <c r="R35969" s="404"/>
      <c r="S35969" s="404"/>
      <c r="T35969" s="404"/>
    </row>
    <row r="35970" spans="12:20" ht="16.8">
      <c r="L35970" s="404"/>
      <c r="M35970" s="404"/>
      <c r="N35970" s="404"/>
      <c r="O35970" s="404"/>
      <c r="P35970" s="404"/>
      <c r="Q35970" s="404"/>
      <c r="R35970" s="404"/>
      <c r="S35970" s="404"/>
      <c r="T35970" s="404"/>
    </row>
    <row r="35971" spans="12:20" ht="16.8">
      <c r="L35971" s="404"/>
      <c r="M35971" s="404"/>
      <c r="N35971" s="404"/>
      <c r="O35971" s="404"/>
      <c r="P35971" s="404"/>
      <c r="Q35971" s="404"/>
      <c r="R35971" s="404"/>
      <c r="S35971" s="404"/>
      <c r="T35971" s="404"/>
    </row>
    <row r="35972" spans="12:20" ht="16.8">
      <c r="L35972" s="404"/>
      <c r="M35972" s="404"/>
      <c r="N35972" s="404"/>
      <c r="O35972" s="404"/>
      <c r="P35972" s="404"/>
      <c r="Q35972" s="404"/>
      <c r="R35972" s="404"/>
      <c r="S35972" s="404"/>
      <c r="T35972" s="404"/>
    </row>
    <row r="35973" spans="12:20" ht="16.8">
      <c r="L35973" s="404"/>
      <c r="M35973" s="404"/>
      <c r="N35973" s="404"/>
      <c r="O35973" s="404"/>
      <c r="P35973" s="404"/>
      <c r="Q35973" s="404"/>
      <c r="R35973" s="404"/>
      <c r="S35973" s="404"/>
      <c r="T35973" s="404"/>
    </row>
    <row r="35974" spans="12:20" ht="16.8">
      <c r="L35974" s="404"/>
      <c r="M35974" s="404"/>
      <c r="N35974" s="404"/>
      <c r="O35974" s="404"/>
      <c r="P35974" s="404"/>
      <c r="Q35974" s="404"/>
      <c r="R35974" s="404"/>
      <c r="S35974" s="404"/>
      <c r="T35974" s="404"/>
    </row>
    <row r="35975" spans="12:20" ht="16.8">
      <c r="L35975" s="404"/>
      <c r="M35975" s="404"/>
      <c r="N35975" s="404"/>
      <c r="O35975" s="404"/>
      <c r="P35975" s="404"/>
      <c r="Q35975" s="404"/>
      <c r="R35975" s="404"/>
      <c r="S35975" s="404"/>
      <c r="T35975" s="404"/>
    </row>
    <row r="35976" spans="12:20" ht="16.8">
      <c r="L35976" s="404"/>
      <c r="M35976" s="404"/>
      <c r="N35976" s="404"/>
      <c r="O35976" s="404"/>
      <c r="P35976" s="404"/>
      <c r="Q35976" s="404"/>
      <c r="R35976" s="404"/>
      <c r="S35976" s="404"/>
      <c r="T35976" s="404"/>
    </row>
    <row r="35977" spans="12:20" ht="16.8">
      <c r="L35977" s="404"/>
      <c r="M35977" s="404"/>
      <c r="N35977" s="404"/>
      <c r="O35977" s="404"/>
      <c r="P35977" s="404"/>
      <c r="Q35977" s="404"/>
      <c r="R35977" s="404"/>
      <c r="S35977" s="404"/>
      <c r="T35977" s="404"/>
    </row>
    <row r="35978" spans="12:20" ht="16.8">
      <c r="L35978" s="404"/>
      <c r="M35978" s="404"/>
      <c r="N35978" s="404"/>
      <c r="O35978" s="404"/>
      <c r="P35978" s="404"/>
      <c r="Q35978" s="404"/>
      <c r="R35978" s="404"/>
      <c r="S35978" s="404"/>
      <c r="T35978" s="404"/>
    </row>
    <row r="35979" spans="12:20" ht="16.8">
      <c r="L35979" s="404"/>
      <c r="M35979" s="404"/>
      <c r="N35979" s="404"/>
      <c r="O35979" s="404"/>
      <c r="P35979" s="404"/>
      <c r="Q35979" s="404"/>
      <c r="R35979" s="404"/>
      <c r="S35979" s="404"/>
      <c r="T35979" s="404"/>
    </row>
    <row r="35980" spans="12:20" ht="16.8">
      <c r="L35980" s="404"/>
      <c r="M35980" s="404"/>
      <c r="N35980" s="404"/>
      <c r="O35980" s="404"/>
      <c r="P35980" s="404"/>
      <c r="Q35980" s="404"/>
      <c r="R35980" s="404"/>
      <c r="S35980" s="404"/>
      <c r="T35980" s="404"/>
    </row>
    <row r="35981" spans="12:20" ht="16.8">
      <c r="L35981" s="404"/>
      <c r="M35981" s="404"/>
      <c r="N35981" s="404"/>
      <c r="O35981" s="404"/>
      <c r="P35981" s="404"/>
      <c r="Q35981" s="404"/>
      <c r="R35981" s="404"/>
      <c r="S35981" s="404"/>
      <c r="T35981" s="404"/>
    </row>
    <row r="35982" spans="12:20" ht="16.8">
      <c r="L35982" s="404"/>
      <c r="M35982" s="404"/>
      <c r="N35982" s="404"/>
      <c r="O35982" s="404"/>
      <c r="P35982" s="404"/>
      <c r="Q35982" s="404"/>
      <c r="R35982" s="404"/>
      <c r="S35982" s="404"/>
      <c r="T35982" s="404"/>
    </row>
    <row r="35983" spans="12:20" ht="16.8">
      <c r="L35983" s="404"/>
      <c r="M35983" s="404"/>
      <c r="N35983" s="404"/>
      <c r="O35983" s="404"/>
      <c r="P35983" s="404"/>
      <c r="Q35983" s="404"/>
      <c r="R35983" s="404"/>
      <c r="S35983" s="404"/>
      <c r="T35983" s="404"/>
    </row>
    <row r="35984" spans="12:20" ht="16.8">
      <c r="L35984" s="404"/>
      <c r="M35984" s="404"/>
      <c r="N35984" s="404"/>
      <c r="O35984" s="404"/>
      <c r="P35984" s="404"/>
      <c r="Q35984" s="404"/>
      <c r="R35984" s="404"/>
      <c r="S35984" s="404"/>
      <c r="T35984" s="404"/>
    </row>
    <row r="35985" spans="12:20" ht="16.8">
      <c r="L35985" s="404"/>
      <c r="M35985" s="404"/>
      <c r="N35985" s="404"/>
      <c r="O35985" s="404"/>
      <c r="P35985" s="404"/>
      <c r="Q35985" s="404"/>
      <c r="R35985" s="404"/>
      <c r="S35985" s="404"/>
      <c r="T35985" s="404"/>
    </row>
    <row r="35986" spans="12:20" ht="16.8">
      <c r="L35986" s="404"/>
      <c r="M35986" s="404"/>
      <c r="N35986" s="404"/>
      <c r="O35986" s="404"/>
      <c r="P35986" s="404"/>
      <c r="Q35986" s="404"/>
      <c r="R35986" s="404"/>
      <c r="S35986" s="404"/>
      <c r="T35986" s="404"/>
    </row>
    <row r="35987" spans="12:20" ht="16.8">
      <c r="L35987" s="404"/>
      <c r="M35987" s="404"/>
      <c r="N35987" s="404"/>
      <c r="O35987" s="404"/>
      <c r="P35987" s="404"/>
      <c r="Q35987" s="404"/>
      <c r="R35987" s="404"/>
      <c r="S35987" s="404"/>
      <c r="T35987" s="404"/>
    </row>
    <row r="35988" spans="12:20" ht="16.8">
      <c r="L35988" s="404"/>
      <c r="M35988" s="404"/>
      <c r="N35988" s="404"/>
      <c r="O35988" s="404"/>
      <c r="P35988" s="404"/>
      <c r="Q35988" s="404"/>
      <c r="R35988" s="404"/>
      <c r="S35988" s="404"/>
      <c r="T35988" s="404"/>
    </row>
    <row r="35989" spans="12:20" ht="16.8">
      <c r="L35989" s="404"/>
      <c r="M35989" s="404"/>
      <c r="N35989" s="404"/>
      <c r="O35989" s="404"/>
      <c r="P35989" s="404"/>
      <c r="Q35989" s="404"/>
      <c r="R35989" s="404"/>
      <c r="S35989" s="404"/>
      <c r="T35989" s="404"/>
    </row>
    <row r="35990" spans="12:20" ht="16.8">
      <c r="L35990" s="404"/>
      <c r="M35990" s="404"/>
      <c r="N35990" s="404"/>
      <c r="O35990" s="404"/>
      <c r="P35990" s="404"/>
      <c r="Q35990" s="404"/>
      <c r="R35990" s="404"/>
      <c r="S35990" s="404"/>
      <c r="T35990" s="404"/>
    </row>
    <row r="35991" spans="12:20" ht="16.8">
      <c r="L35991" s="404"/>
      <c r="M35991" s="404"/>
      <c r="N35991" s="404"/>
      <c r="O35991" s="404"/>
      <c r="P35991" s="404"/>
      <c r="Q35991" s="404"/>
      <c r="R35991" s="404"/>
      <c r="S35991" s="404"/>
      <c r="T35991" s="404"/>
    </row>
    <row r="35992" spans="12:20" ht="16.8">
      <c r="L35992" s="404"/>
      <c r="M35992" s="404"/>
      <c r="N35992" s="404"/>
      <c r="O35992" s="404"/>
      <c r="P35992" s="404"/>
      <c r="Q35992" s="404"/>
      <c r="R35992" s="404"/>
      <c r="S35992" s="404"/>
      <c r="T35992" s="404"/>
    </row>
    <row r="35993" spans="12:20" ht="16.8">
      <c r="L35993" s="404"/>
      <c r="M35993" s="404"/>
      <c r="N35993" s="404"/>
      <c r="O35993" s="404"/>
      <c r="P35993" s="404"/>
      <c r="Q35993" s="404"/>
      <c r="R35993" s="404"/>
      <c r="S35993" s="404"/>
      <c r="T35993" s="404"/>
    </row>
    <row r="35994" spans="12:20" ht="16.8">
      <c r="L35994" s="404"/>
      <c r="M35994" s="404"/>
      <c r="N35994" s="404"/>
      <c r="O35994" s="404"/>
      <c r="P35994" s="404"/>
      <c r="Q35994" s="404"/>
      <c r="R35994" s="404"/>
      <c r="S35994" s="404"/>
      <c r="T35994" s="404"/>
    </row>
    <row r="35995" spans="12:20" ht="16.8">
      <c r="L35995" s="404"/>
      <c r="M35995" s="404"/>
      <c r="N35995" s="404"/>
      <c r="O35995" s="404"/>
      <c r="P35995" s="404"/>
      <c r="Q35995" s="404"/>
      <c r="R35995" s="404"/>
      <c r="S35995" s="404"/>
      <c r="T35995" s="404"/>
    </row>
    <row r="35996" spans="12:20" ht="16.8">
      <c r="L35996" s="404"/>
      <c r="M35996" s="404"/>
      <c r="N35996" s="404"/>
      <c r="O35996" s="404"/>
      <c r="P35996" s="404"/>
      <c r="Q35996" s="404"/>
      <c r="R35996" s="404"/>
      <c r="S35996" s="404"/>
      <c r="T35996" s="404"/>
    </row>
    <row r="35997" spans="12:20" ht="16.8">
      <c r="L35997" s="404"/>
      <c r="M35997" s="404"/>
      <c r="N35997" s="404"/>
      <c r="O35997" s="404"/>
      <c r="P35997" s="404"/>
      <c r="Q35997" s="404"/>
      <c r="R35997" s="404"/>
      <c r="S35997" s="404"/>
      <c r="T35997" s="404"/>
    </row>
    <row r="35998" spans="12:20" ht="16.8">
      <c r="L35998" s="404"/>
      <c r="M35998" s="404"/>
      <c r="N35998" s="404"/>
      <c r="O35998" s="404"/>
      <c r="P35998" s="404"/>
      <c r="Q35998" s="404"/>
      <c r="R35998" s="404"/>
      <c r="S35998" s="404"/>
      <c r="T35998" s="404"/>
    </row>
    <row r="35999" spans="12:20" ht="16.8">
      <c r="L35999" s="404"/>
      <c r="M35999" s="404"/>
      <c r="N35999" s="404"/>
      <c r="O35999" s="404"/>
      <c r="P35999" s="404"/>
      <c r="Q35999" s="404"/>
      <c r="R35999" s="404"/>
      <c r="S35999" s="404"/>
      <c r="T35999" s="404"/>
    </row>
    <row r="36000" spans="12:20" ht="16.8">
      <c r="L36000" s="404"/>
      <c r="M36000" s="404"/>
      <c r="N36000" s="404"/>
      <c r="O36000" s="404"/>
      <c r="P36000" s="404"/>
      <c r="Q36000" s="404"/>
      <c r="R36000" s="404"/>
      <c r="S36000" s="404"/>
      <c r="T36000" s="404"/>
    </row>
    <row r="36001" spans="12:20" ht="16.8">
      <c r="L36001" s="404"/>
      <c r="M36001" s="404"/>
      <c r="N36001" s="404"/>
      <c r="O36001" s="404"/>
      <c r="P36001" s="404"/>
      <c r="Q36001" s="404"/>
      <c r="R36001" s="404"/>
      <c r="S36001" s="404"/>
      <c r="T36001" s="404"/>
    </row>
    <row r="36002" spans="12:20" ht="16.8">
      <c r="L36002" s="404"/>
      <c r="M36002" s="404"/>
      <c r="N36002" s="404"/>
      <c r="O36002" s="404"/>
      <c r="P36002" s="404"/>
      <c r="Q36002" s="404"/>
      <c r="R36002" s="404"/>
      <c r="S36002" s="404"/>
      <c r="T36002" s="404"/>
    </row>
    <row r="36003" spans="12:20" ht="16.8">
      <c r="L36003" s="404"/>
      <c r="M36003" s="404"/>
      <c r="N36003" s="404"/>
      <c r="O36003" s="404"/>
      <c r="P36003" s="404"/>
      <c r="Q36003" s="404"/>
      <c r="R36003" s="404"/>
      <c r="S36003" s="404"/>
      <c r="T36003" s="404"/>
    </row>
    <row r="36004" spans="12:20" ht="16.8">
      <c r="L36004" s="404"/>
      <c r="M36004" s="404"/>
      <c r="N36004" s="404"/>
      <c r="O36004" s="404"/>
      <c r="P36004" s="404"/>
      <c r="Q36004" s="404"/>
      <c r="R36004" s="404"/>
      <c r="S36004" s="404"/>
      <c r="T36004" s="404"/>
    </row>
    <row r="36005" spans="12:20" ht="16.8">
      <c r="L36005" s="404"/>
      <c r="M36005" s="404"/>
      <c r="N36005" s="404"/>
      <c r="O36005" s="404"/>
      <c r="P36005" s="404"/>
      <c r="Q36005" s="404"/>
      <c r="R36005" s="404"/>
      <c r="S36005" s="404"/>
      <c r="T36005" s="404"/>
    </row>
    <row r="36006" spans="12:20" ht="16.8">
      <c r="L36006" s="404"/>
      <c r="M36006" s="404"/>
      <c r="N36006" s="404"/>
      <c r="O36006" s="404"/>
      <c r="P36006" s="404"/>
      <c r="Q36006" s="404"/>
      <c r="R36006" s="404"/>
      <c r="S36006" s="404"/>
      <c r="T36006" s="404"/>
    </row>
    <row r="36007" spans="12:20" ht="16.8">
      <c r="L36007" s="404"/>
      <c r="M36007" s="404"/>
      <c r="N36007" s="404"/>
      <c r="O36007" s="404"/>
      <c r="P36007" s="404"/>
      <c r="Q36007" s="404"/>
      <c r="R36007" s="404"/>
      <c r="S36007" s="404"/>
      <c r="T36007" s="404"/>
    </row>
    <row r="36008" spans="12:20" ht="16.8">
      <c r="L36008" s="404"/>
      <c r="M36008" s="404"/>
      <c r="N36008" s="404"/>
      <c r="O36008" s="404"/>
      <c r="P36008" s="404"/>
      <c r="Q36008" s="404"/>
      <c r="R36008" s="404"/>
      <c r="S36008" s="404"/>
      <c r="T36008" s="404"/>
    </row>
    <row r="36009" spans="12:20" ht="16.8">
      <c r="L36009" s="404"/>
      <c r="M36009" s="404"/>
      <c r="N36009" s="404"/>
      <c r="O36009" s="404"/>
      <c r="P36009" s="404"/>
      <c r="Q36009" s="404"/>
      <c r="R36009" s="404"/>
      <c r="S36009" s="404"/>
      <c r="T36009" s="404"/>
    </row>
    <row r="36010" spans="12:20" ht="16.8">
      <c r="L36010" s="404"/>
      <c r="M36010" s="404"/>
      <c r="N36010" s="404"/>
      <c r="O36010" s="404"/>
      <c r="P36010" s="404"/>
      <c r="Q36010" s="404"/>
      <c r="R36010" s="404"/>
      <c r="S36010" s="404"/>
      <c r="T36010" s="404"/>
    </row>
    <row r="36011" spans="12:20" ht="16.8">
      <c r="L36011" s="404"/>
      <c r="M36011" s="404"/>
      <c r="N36011" s="404"/>
      <c r="O36011" s="404"/>
      <c r="P36011" s="404"/>
      <c r="Q36011" s="404"/>
      <c r="R36011" s="404"/>
      <c r="S36011" s="404"/>
      <c r="T36011" s="404"/>
    </row>
    <row r="36012" spans="12:20" ht="16.8">
      <c r="L36012" s="404"/>
      <c r="M36012" s="404"/>
      <c r="N36012" s="404"/>
      <c r="O36012" s="404"/>
      <c r="P36012" s="404"/>
      <c r="Q36012" s="404"/>
      <c r="R36012" s="404"/>
      <c r="S36012" s="404"/>
      <c r="T36012" s="404"/>
    </row>
    <row r="36013" spans="12:20" ht="16.8">
      <c r="L36013" s="404"/>
      <c r="M36013" s="404"/>
      <c r="N36013" s="404"/>
      <c r="O36013" s="404"/>
      <c r="P36013" s="404"/>
      <c r="Q36013" s="404"/>
      <c r="R36013" s="404"/>
      <c r="S36013" s="404"/>
      <c r="T36013" s="404"/>
    </row>
    <row r="36014" spans="12:20" ht="16.8">
      <c r="L36014" s="404"/>
      <c r="M36014" s="404"/>
      <c r="N36014" s="404"/>
      <c r="O36014" s="404"/>
      <c r="P36014" s="404"/>
      <c r="Q36014" s="404"/>
      <c r="R36014" s="404"/>
      <c r="S36014" s="404"/>
      <c r="T36014" s="404"/>
    </row>
    <row r="36015" spans="12:20" ht="16.8">
      <c r="L36015" s="404"/>
      <c r="M36015" s="404"/>
      <c r="N36015" s="404"/>
      <c r="O36015" s="404"/>
      <c r="P36015" s="404"/>
      <c r="Q36015" s="404"/>
      <c r="R36015" s="404"/>
      <c r="S36015" s="404"/>
      <c r="T36015" s="404"/>
    </row>
    <row r="36016" spans="12:20" ht="16.8">
      <c r="L36016" s="404"/>
      <c r="M36016" s="404"/>
      <c r="N36016" s="404"/>
      <c r="O36016" s="404"/>
      <c r="P36016" s="404"/>
      <c r="Q36016" s="404"/>
      <c r="R36016" s="404"/>
      <c r="S36016" s="404"/>
      <c r="T36016" s="404"/>
    </row>
    <row r="36017" spans="12:20" ht="16.8">
      <c r="L36017" s="404"/>
      <c r="M36017" s="404"/>
      <c r="N36017" s="404"/>
      <c r="O36017" s="404"/>
      <c r="P36017" s="404"/>
      <c r="Q36017" s="404"/>
      <c r="R36017" s="404"/>
      <c r="S36017" s="404"/>
      <c r="T36017" s="404"/>
    </row>
    <row r="36018" spans="12:20" ht="16.8">
      <c r="L36018" s="404"/>
      <c r="M36018" s="404"/>
      <c r="N36018" s="404"/>
      <c r="O36018" s="404"/>
      <c r="P36018" s="404"/>
      <c r="Q36018" s="404"/>
      <c r="R36018" s="404"/>
      <c r="S36018" s="404"/>
      <c r="T36018" s="404"/>
    </row>
    <row r="36019" spans="12:20" ht="16.8">
      <c r="L36019" s="404"/>
      <c r="M36019" s="404"/>
      <c r="N36019" s="404"/>
      <c r="O36019" s="404"/>
      <c r="P36019" s="404"/>
      <c r="Q36019" s="404"/>
      <c r="R36019" s="404"/>
      <c r="S36019" s="404"/>
      <c r="T36019" s="404"/>
    </row>
    <row r="36020" spans="12:20" ht="16.8">
      <c r="L36020" s="404"/>
      <c r="M36020" s="404"/>
      <c r="N36020" s="404"/>
      <c r="O36020" s="404"/>
      <c r="P36020" s="404"/>
      <c r="Q36020" s="404"/>
      <c r="R36020" s="404"/>
      <c r="S36020" s="404"/>
      <c r="T36020" s="404"/>
    </row>
    <row r="36021" spans="12:20" ht="16.8">
      <c r="L36021" s="404"/>
      <c r="M36021" s="404"/>
      <c r="N36021" s="404"/>
      <c r="O36021" s="404"/>
      <c r="P36021" s="404"/>
      <c r="Q36021" s="404"/>
      <c r="R36021" s="404"/>
      <c r="S36021" s="404"/>
      <c r="T36021" s="404"/>
    </row>
    <row r="36022" spans="12:20" ht="16.8">
      <c r="L36022" s="404"/>
      <c r="M36022" s="404"/>
      <c r="N36022" s="404"/>
      <c r="O36022" s="404"/>
      <c r="P36022" s="404"/>
      <c r="Q36022" s="404"/>
      <c r="R36022" s="404"/>
      <c r="S36022" s="404"/>
      <c r="T36022" s="404"/>
    </row>
    <row r="36023" spans="12:20" ht="16.8">
      <c r="L36023" s="404"/>
      <c r="M36023" s="404"/>
      <c r="N36023" s="404"/>
      <c r="O36023" s="404"/>
      <c r="P36023" s="404"/>
      <c r="Q36023" s="404"/>
      <c r="R36023" s="404"/>
      <c r="S36023" s="404"/>
      <c r="T36023" s="404"/>
    </row>
    <row r="36024" spans="12:20" ht="16.8">
      <c r="L36024" s="404"/>
      <c r="M36024" s="404"/>
      <c r="N36024" s="404"/>
      <c r="O36024" s="404"/>
      <c r="P36024" s="404"/>
      <c r="Q36024" s="404"/>
      <c r="R36024" s="404"/>
      <c r="S36024" s="404"/>
      <c r="T36024" s="404"/>
    </row>
    <row r="36025" spans="12:20" ht="16.8">
      <c r="L36025" s="404"/>
      <c r="M36025" s="404"/>
      <c r="N36025" s="404"/>
      <c r="O36025" s="404"/>
      <c r="P36025" s="404"/>
      <c r="Q36025" s="404"/>
      <c r="R36025" s="404"/>
      <c r="S36025" s="404"/>
      <c r="T36025" s="404"/>
    </row>
    <row r="36026" spans="12:20" ht="16.8">
      <c r="L36026" s="404"/>
      <c r="M36026" s="404"/>
      <c r="N36026" s="404"/>
      <c r="O36026" s="404"/>
      <c r="P36026" s="404"/>
      <c r="Q36026" s="404"/>
      <c r="R36026" s="404"/>
      <c r="S36026" s="404"/>
      <c r="T36026" s="404"/>
    </row>
    <row r="36027" spans="12:20" ht="16.8">
      <c r="L36027" s="404"/>
      <c r="M36027" s="404"/>
      <c r="N36027" s="404"/>
      <c r="O36027" s="404"/>
      <c r="P36027" s="404"/>
      <c r="Q36027" s="404"/>
      <c r="R36027" s="404"/>
      <c r="S36027" s="404"/>
      <c r="T36027" s="404"/>
    </row>
    <row r="36028" spans="12:20" ht="16.8">
      <c r="L36028" s="404"/>
      <c r="M36028" s="404"/>
      <c r="N36028" s="404"/>
      <c r="O36028" s="404"/>
      <c r="P36028" s="404"/>
      <c r="Q36028" s="404"/>
      <c r="R36028" s="404"/>
      <c r="S36028" s="404"/>
      <c r="T36028" s="404"/>
    </row>
    <row r="36029" spans="12:20" ht="16.8">
      <c r="L36029" s="404"/>
      <c r="M36029" s="404"/>
      <c r="N36029" s="404"/>
      <c r="O36029" s="404"/>
      <c r="P36029" s="404"/>
      <c r="Q36029" s="404"/>
      <c r="R36029" s="404"/>
      <c r="S36029" s="404"/>
      <c r="T36029" s="404"/>
    </row>
    <row r="36030" spans="12:20" ht="16.8">
      <c r="L36030" s="404"/>
      <c r="M36030" s="404"/>
      <c r="N36030" s="404"/>
      <c r="O36030" s="404"/>
      <c r="P36030" s="404"/>
      <c r="Q36030" s="404"/>
      <c r="R36030" s="404"/>
      <c r="S36030" s="404"/>
      <c r="T36030" s="404"/>
    </row>
    <row r="36031" spans="12:20" ht="16.8">
      <c r="L36031" s="404"/>
      <c r="M36031" s="404"/>
      <c r="N36031" s="404"/>
      <c r="O36031" s="404"/>
      <c r="P36031" s="404"/>
      <c r="Q36031" s="404"/>
      <c r="R36031" s="404"/>
      <c r="S36031" s="404"/>
      <c r="T36031" s="404"/>
    </row>
    <row r="36032" spans="12:20" ht="16.8">
      <c r="L36032" s="404"/>
      <c r="M36032" s="404"/>
      <c r="N36032" s="404"/>
      <c r="O36032" s="404"/>
      <c r="P36032" s="404"/>
      <c r="Q36032" s="404"/>
      <c r="R36032" s="404"/>
      <c r="S36032" s="404"/>
      <c r="T36032" s="404"/>
    </row>
    <row r="36033" spans="12:20" ht="16.8">
      <c r="L36033" s="404"/>
      <c r="M36033" s="404"/>
      <c r="N36033" s="404"/>
      <c r="O36033" s="404"/>
      <c r="P36033" s="404"/>
      <c r="Q36033" s="404"/>
      <c r="R36033" s="404"/>
      <c r="S36033" s="404"/>
      <c r="T36033" s="404"/>
    </row>
    <row r="36034" spans="12:20" ht="16.8">
      <c r="L36034" s="404"/>
      <c r="M36034" s="404"/>
      <c r="N36034" s="404"/>
      <c r="O36034" s="404"/>
      <c r="P36034" s="404"/>
      <c r="Q36034" s="404"/>
      <c r="R36034" s="404"/>
      <c r="S36034" s="404"/>
      <c r="T36034" s="404"/>
    </row>
    <row r="36035" spans="12:20" ht="16.8">
      <c r="L36035" s="404"/>
      <c r="M36035" s="404"/>
      <c r="N36035" s="404"/>
      <c r="O36035" s="404"/>
      <c r="P36035" s="404"/>
      <c r="Q36035" s="404"/>
      <c r="R36035" s="404"/>
      <c r="S36035" s="404"/>
      <c r="T36035" s="404"/>
    </row>
    <row r="36036" spans="12:20" ht="16.8">
      <c r="L36036" s="404"/>
      <c r="M36036" s="404"/>
      <c r="N36036" s="404"/>
      <c r="O36036" s="404"/>
      <c r="P36036" s="404"/>
      <c r="Q36036" s="404"/>
      <c r="R36036" s="404"/>
      <c r="S36036" s="404"/>
      <c r="T36036" s="404"/>
    </row>
    <row r="36037" spans="12:20" ht="16.8">
      <c r="L36037" s="404"/>
      <c r="M36037" s="404"/>
      <c r="N36037" s="404"/>
      <c r="O36037" s="404"/>
      <c r="P36037" s="404"/>
      <c r="Q36037" s="404"/>
      <c r="R36037" s="404"/>
      <c r="S36037" s="404"/>
      <c r="T36037" s="404"/>
    </row>
    <row r="36038" spans="12:20" ht="16.8">
      <c r="L36038" s="404"/>
      <c r="M36038" s="404"/>
      <c r="N36038" s="404"/>
      <c r="O36038" s="404"/>
      <c r="P36038" s="404"/>
      <c r="Q36038" s="404"/>
      <c r="R36038" s="404"/>
      <c r="S36038" s="404"/>
      <c r="T36038" s="404"/>
    </row>
    <row r="36039" spans="12:20" ht="16.8">
      <c r="L36039" s="404"/>
      <c r="M36039" s="404"/>
      <c r="N36039" s="404"/>
      <c r="O36039" s="404"/>
      <c r="P36039" s="404"/>
      <c r="Q36039" s="404"/>
      <c r="R36039" s="404"/>
      <c r="S36039" s="404"/>
      <c r="T36039" s="404"/>
    </row>
    <row r="36040" spans="12:20" ht="16.8">
      <c r="L36040" s="404"/>
      <c r="M36040" s="404"/>
      <c r="N36040" s="404"/>
      <c r="O36040" s="404"/>
      <c r="P36040" s="404"/>
      <c r="Q36040" s="404"/>
      <c r="R36040" s="404"/>
      <c r="S36040" s="404"/>
      <c r="T36040" s="404"/>
    </row>
    <row r="36041" spans="12:20" ht="16.8">
      <c r="L36041" s="404"/>
      <c r="M36041" s="404"/>
      <c r="N36041" s="404"/>
      <c r="O36041" s="404"/>
      <c r="P36041" s="404"/>
      <c r="Q36041" s="404"/>
      <c r="R36041" s="404"/>
      <c r="S36041" s="404"/>
      <c r="T36041" s="404"/>
    </row>
    <row r="36042" spans="12:20" ht="16.8">
      <c r="L36042" s="404"/>
      <c r="M36042" s="404"/>
      <c r="N36042" s="404"/>
      <c r="O36042" s="404"/>
      <c r="P36042" s="404"/>
      <c r="Q36042" s="404"/>
      <c r="R36042" s="404"/>
      <c r="S36042" s="404"/>
      <c r="T36042" s="404"/>
    </row>
    <row r="36043" spans="12:20" ht="16.8">
      <c r="L36043" s="404"/>
      <c r="M36043" s="404"/>
      <c r="N36043" s="404"/>
      <c r="O36043" s="404"/>
      <c r="P36043" s="404"/>
      <c r="Q36043" s="404"/>
      <c r="R36043" s="404"/>
      <c r="S36043" s="404"/>
      <c r="T36043" s="404"/>
    </row>
    <row r="36044" spans="12:20" ht="16.8">
      <c r="L36044" s="404"/>
      <c r="M36044" s="404"/>
      <c r="N36044" s="404"/>
      <c r="O36044" s="404"/>
      <c r="P36044" s="404"/>
      <c r="Q36044" s="404"/>
      <c r="R36044" s="404"/>
      <c r="S36044" s="404"/>
      <c r="T36044" s="404"/>
    </row>
    <row r="36045" spans="12:20" ht="16.8">
      <c r="L36045" s="404"/>
      <c r="M36045" s="404"/>
      <c r="N36045" s="404"/>
      <c r="O36045" s="404"/>
      <c r="P36045" s="404"/>
      <c r="Q36045" s="404"/>
      <c r="R36045" s="404"/>
      <c r="S36045" s="404"/>
      <c r="T36045" s="404"/>
    </row>
    <row r="36046" spans="12:20" ht="16.8">
      <c r="L36046" s="404"/>
      <c r="M36046" s="404"/>
      <c r="N36046" s="404"/>
      <c r="O36046" s="404"/>
      <c r="P36046" s="404"/>
      <c r="Q36046" s="404"/>
      <c r="R36046" s="404"/>
      <c r="S36046" s="404"/>
      <c r="T36046" s="404"/>
    </row>
    <row r="36047" spans="12:20" ht="16.8">
      <c r="L36047" s="404"/>
      <c r="M36047" s="404"/>
      <c r="N36047" s="404"/>
      <c r="O36047" s="404"/>
      <c r="P36047" s="404"/>
      <c r="Q36047" s="404"/>
      <c r="R36047" s="404"/>
      <c r="S36047" s="404"/>
      <c r="T36047" s="404"/>
    </row>
    <row r="36048" spans="12:20" ht="16.8">
      <c r="L36048" s="404"/>
      <c r="M36048" s="404"/>
      <c r="N36048" s="404"/>
      <c r="O36048" s="404"/>
      <c r="P36048" s="404"/>
      <c r="Q36048" s="404"/>
      <c r="R36048" s="404"/>
      <c r="S36048" s="404"/>
      <c r="T36048" s="404"/>
    </row>
    <row r="36049" spans="12:20" ht="16.8">
      <c r="L36049" s="404"/>
      <c r="M36049" s="404"/>
      <c r="N36049" s="404"/>
      <c r="O36049" s="404"/>
      <c r="P36049" s="404"/>
      <c r="Q36049" s="404"/>
      <c r="R36049" s="404"/>
      <c r="S36049" s="404"/>
      <c r="T36049" s="404"/>
    </row>
    <row r="36050" spans="12:20" ht="16.8">
      <c r="L36050" s="404"/>
      <c r="M36050" s="404"/>
      <c r="N36050" s="404"/>
      <c r="O36050" s="404"/>
      <c r="P36050" s="404"/>
      <c r="Q36050" s="404"/>
      <c r="R36050" s="404"/>
      <c r="S36050" s="404"/>
      <c r="T36050" s="404"/>
    </row>
    <row r="36051" spans="12:20" ht="16.8">
      <c r="L36051" s="404"/>
      <c r="M36051" s="404"/>
      <c r="N36051" s="404"/>
      <c r="O36051" s="404"/>
      <c r="P36051" s="404"/>
      <c r="Q36051" s="404"/>
      <c r="R36051" s="404"/>
      <c r="S36051" s="404"/>
      <c r="T36051" s="404"/>
    </row>
    <row r="36052" spans="12:20" ht="16.8">
      <c r="L36052" s="404"/>
      <c r="M36052" s="404"/>
      <c r="N36052" s="404"/>
      <c r="O36052" s="404"/>
      <c r="P36052" s="404"/>
      <c r="Q36052" s="404"/>
      <c r="R36052" s="404"/>
      <c r="S36052" s="404"/>
      <c r="T36052" s="404"/>
    </row>
    <row r="36053" spans="12:20" ht="16.8">
      <c r="L36053" s="404"/>
      <c r="M36053" s="404"/>
      <c r="N36053" s="404"/>
      <c r="O36053" s="404"/>
      <c r="P36053" s="404"/>
      <c r="Q36053" s="404"/>
      <c r="R36053" s="404"/>
      <c r="S36053" s="404"/>
      <c r="T36053" s="404"/>
    </row>
    <row r="36054" spans="12:20" ht="16.8">
      <c r="L36054" s="404"/>
      <c r="M36054" s="404"/>
      <c r="N36054" s="404"/>
      <c r="O36054" s="404"/>
      <c r="P36054" s="404"/>
      <c r="Q36054" s="404"/>
      <c r="R36054" s="404"/>
      <c r="S36054" s="404"/>
      <c r="T36054" s="404"/>
    </row>
    <row r="36055" spans="12:20" ht="16.8">
      <c r="L36055" s="404"/>
      <c r="M36055" s="404"/>
      <c r="N36055" s="404"/>
      <c r="O36055" s="404"/>
      <c r="P36055" s="404"/>
      <c r="Q36055" s="404"/>
      <c r="R36055" s="404"/>
      <c r="S36055" s="404"/>
      <c r="T36055" s="404"/>
    </row>
    <row r="36056" spans="12:20" ht="16.8">
      <c r="L36056" s="404"/>
      <c r="M36056" s="404"/>
      <c r="N36056" s="404"/>
      <c r="O36056" s="404"/>
      <c r="P36056" s="404"/>
      <c r="Q36056" s="404"/>
      <c r="R36056" s="404"/>
      <c r="S36056" s="404"/>
      <c r="T36056" s="404"/>
    </row>
    <row r="36057" spans="12:20" ht="16.8">
      <c r="L36057" s="404"/>
      <c r="M36057" s="404"/>
      <c r="N36057" s="404"/>
      <c r="O36057" s="404"/>
      <c r="P36057" s="404"/>
      <c r="Q36057" s="404"/>
      <c r="R36057" s="404"/>
      <c r="S36057" s="404"/>
      <c r="T36057" s="404"/>
    </row>
    <row r="36058" spans="12:20" ht="16.8">
      <c r="L36058" s="404"/>
      <c r="M36058" s="404"/>
      <c r="N36058" s="404"/>
      <c r="O36058" s="404"/>
      <c r="P36058" s="404"/>
      <c r="Q36058" s="404"/>
      <c r="R36058" s="404"/>
      <c r="S36058" s="404"/>
      <c r="T36058" s="404"/>
    </row>
    <row r="36059" spans="12:20" ht="16.8">
      <c r="L36059" s="404"/>
      <c r="M36059" s="404"/>
      <c r="N36059" s="404"/>
      <c r="O36059" s="404"/>
      <c r="P36059" s="404"/>
      <c r="Q36059" s="404"/>
      <c r="R36059" s="404"/>
      <c r="S36059" s="404"/>
      <c r="T36059" s="404"/>
    </row>
    <row r="36060" spans="12:20" ht="16.8">
      <c r="L36060" s="404"/>
      <c r="M36060" s="404"/>
      <c r="N36060" s="404"/>
      <c r="O36060" s="404"/>
      <c r="P36060" s="404"/>
      <c r="Q36060" s="404"/>
      <c r="R36060" s="404"/>
      <c r="S36060" s="404"/>
      <c r="T36060" s="404"/>
    </row>
    <row r="36061" spans="12:20" ht="16.8">
      <c r="L36061" s="404"/>
      <c r="M36061" s="404"/>
      <c r="N36061" s="404"/>
      <c r="O36061" s="404"/>
      <c r="P36061" s="404"/>
      <c r="Q36061" s="404"/>
      <c r="R36061" s="404"/>
      <c r="S36061" s="404"/>
      <c r="T36061" s="404"/>
    </row>
    <row r="36062" spans="12:20" ht="16.8">
      <c r="L36062" s="404"/>
      <c r="M36062" s="404"/>
      <c r="N36062" s="404"/>
      <c r="O36062" s="404"/>
      <c r="P36062" s="404"/>
      <c r="Q36062" s="404"/>
      <c r="R36062" s="404"/>
      <c r="S36062" s="404"/>
      <c r="T36062" s="404"/>
    </row>
    <row r="36063" spans="12:20" ht="16.8">
      <c r="L36063" s="404"/>
      <c r="M36063" s="404"/>
      <c r="N36063" s="404"/>
      <c r="O36063" s="404"/>
      <c r="P36063" s="404"/>
      <c r="Q36063" s="404"/>
      <c r="R36063" s="404"/>
      <c r="S36063" s="404"/>
      <c r="T36063" s="404"/>
    </row>
    <row r="36064" spans="12:20" ht="16.8">
      <c r="L36064" s="404"/>
      <c r="M36064" s="404"/>
      <c r="N36064" s="404"/>
      <c r="O36064" s="404"/>
      <c r="P36064" s="404"/>
      <c r="Q36064" s="404"/>
      <c r="R36064" s="404"/>
      <c r="S36064" s="404"/>
      <c r="T36064" s="404"/>
    </row>
    <row r="36065" spans="12:20" ht="16.8">
      <c r="L36065" s="404"/>
      <c r="M36065" s="404"/>
      <c r="N36065" s="404"/>
      <c r="O36065" s="404"/>
      <c r="P36065" s="404"/>
      <c r="Q36065" s="404"/>
      <c r="R36065" s="404"/>
      <c r="S36065" s="404"/>
      <c r="T36065" s="404"/>
    </row>
    <row r="36066" spans="12:20" ht="16.8">
      <c r="L36066" s="404"/>
      <c r="M36066" s="404"/>
      <c r="N36066" s="404"/>
      <c r="O36066" s="404"/>
      <c r="P36066" s="404"/>
      <c r="Q36066" s="404"/>
      <c r="R36066" s="404"/>
      <c r="S36066" s="404"/>
      <c r="T36066" s="404"/>
    </row>
    <row r="36067" spans="12:20" ht="16.8">
      <c r="L36067" s="404"/>
      <c r="M36067" s="404"/>
      <c r="N36067" s="404"/>
      <c r="O36067" s="404"/>
      <c r="P36067" s="404"/>
      <c r="Q36067" s="404"/>
      <c r="R36067" s="404"/>
      <c r="S36067" s="404"/>
      <c r="T36067" s="404"/>
    </row>
    <row r="36068" spans="12:20" ht="16.8">
      <c r="L36068" s="404"/>
      <c r="M36068" s="404"/>
      <c r="N36068" s="404"/>
      <c r="O36068" s="404"/>
      <c r="P36068" s="404"/>
      <c r="Q36068" s="404"/>
      <c r="R36068" s="404"/>
      <c r="S36068" s="404"/>
      <c r="T36068" s="404"/>
    </row>
    <row r="36069" spans="12:20" ht="16.8">
      <c r="L36069" s="404"/>
      <c r="M36069" s="404"/>
      <c r="N36069" s="404"/>
      <c r="O36069" s="404"/>
      <c r="P36069" s="404"/>
      <c r="Q36069" s="404"/>
      <c r="R36069" s="404"/>
      <c r="S36069" s="404"/>
      <c r="T36069" s="404"/>
    </row>
    <row r="36070" spans="12:20" ht="16.8">
      <c r="L36070" s="404"/>
      <c r="M36070" s="404"/>
      <c r="N36070" s="404"/>
      <c r="O36070" s="404"/>
      <c r="P36070" s="404"/>
      <c r="Q36070" s="404"/>
      <c r="R36070" s="404"/>
      <c r="S36070" s="404"/>
      <c r="T36070" s="404"/>
    </row>
    <row r="36071" spans="12:20" ht="16.8">
      <c r="L36071" s="404"/>
      <c r="M36071" s="404"/>
      <c r="N36071" s="404"/>
      <c r="O36071" s="404"/>
      <c r="P36071" s="404"/>
      <c r="Q36071" s="404"/>
      <c r="R36071" s="404"/>
      <c r="S36071" s="404"/>
      <c r="T36071" s="404"/>
    </row>
    <row r="36072" spans="12:20" ht="16.8">
      <c r="L36072" s="404"/>
      <c r="M36072" s="404"/>
      <c r="N36072" s="404"/>
      <c r="O36072" s="404"/>
      <c r="P36072" s="404"/>
      <c r="Q36072" s="404"/>
      <c r="R36072" s="404"/>
      <c r="S36072" s="404"/>
      <c r="T36072" s="404"/>
    </row>
    <row r="36073" spans="12:20" ht="16.8">
      <c r="L36073" s="404"/>
      <c r="M36073" s="404"/>
      <c r="N36073" s="404"/>
      <c r="O36073" s="404"/>
      <c r="P36073" s="404"/>
      <c r="Q36073" s="404"/>
      <c r="R36073" s="404"/>
      <c r="S36073" s="404"/>
      <c r="T36073" s="404"/>
    </row>
    <row r="36074" spans="12:20" ht="16.8">
      <c r="L36074" s="404"/>
      <c r="M36074" s="404"/>
      <c r="N36074" s="404"/>
      <c r="O36074" s="404"/>
      <c r="P36074" s="404"/>
      <c r="Q36074" s="404"/>
      <c r="R36074" s="404"/>
      <c r="S36074" s="404"/>
      <c r="T36074" s="404"/>
    </row>
    <row r="36075" spans="12:20" ht="16.8">
      <c r="L36075" s="404"/>
      <c r="M36075" s="404"/>
      <c r="N36075" s="404"/>
      <c r="O36075" s="404"/>
      <c r="P36075" s="404"/>
      <c r="Q36075" s="404"/>
      <c r="R36075" s="404"/>
      <c r="S36075" s="404"/>
      <c r="T36075" s="404"/>
    </row>
    <row r="36076" spans="12:20" ht="16.8">
      <c r="L36076" s="404"/>
      <c r="M36076" s="404"/>
      <c r="N36076" s="404"/>
      <c r="O36076" s="404"/>
      <c r="P36076" s="404"/>
      <c r="Q36076" s="404"/>
      <c r="R36076" s="404"/>
      <c r="S36076" s="404"/>
      <c r="T36076" s="404"/>
    </row>
    <row r="36077" spans="12:20" ht="16.8">
      <c r="L36077" s="404"/>
      <c r="M36077" s="404"/>
      <c r="N36077" s="404"/>
      <c r="O36077" s="404"/>
      <c r="P36077" s="404"/>
      <c r="Q36077" s="404"/>
      <c r="R36077" s="404"/>
      <c r="S36077" s="404"/>
      <c r="T36077" s="404"/>
    </row>
    <row r="36078" spans="12:20" ht="16.8">
      <c r="L36078" s="404"/>
      <c r="M36078" s="404"/>
      <c r="N36078" s="404"/>
      <c r="O36078" s="404"/>
      <c r="P36078" s="404"/>
      <c r="Q36078" s="404"/>
      <c r="R36078" s="404"/>
      <c r="S36078" s="404"/>
      <c r="T36078" s="404"/>
    </row>
    <row r="36079" spans="12:20" ht="16.8">
      <c r="L36079" s="404"/>
      <c r="M36079" s="404"/>
      <c r="N36079" s="404"/>
      <c r="O36079" s="404"/>
      <c r="P36079" s="404"/>
      <c r="Q36079" s="404"/>
      <c r="R36079" s="404"/>
      <c r="S36079" s="404"/>
      <c r="T36079" s="404"/>
    </row>
    <row r="36080" spans="12:20" ht="16.8">
      <c r="L36080" s="404"/>
      <c r="M36080" s="404"/>
      <c r="N36080" s="404"/>
      <c r="O36080" s="404"/>
      <c r="P36080" s="404"/>
      <c r="Q36080" s="404"/>
      <c r="R36080" s="404"/>
      <c r="S36080" s="404"/>
      <c r="T36080" s="404"/>
    </row>
    <row r="36081" spans="12:20" ht="16.8">
      <c r="L36081" s="404"/>
      <c r="M36081" s="404"/>
      <c r="N36081" s="404"/>
      <c r="O36081" s="404"/>
      <c r="P36081" s="404"/>
      <c r="Q36081" s="404"/>
      <c r="R36081" s="404"/>
      <c r="S36081" s="404"/>
      <c r="T36081" s="404"/>
    </row>
    <row r="36082" spans="12:20" ht="16.8">
      <c r="L36082" s="404"/>
      <c r="M36082" s="404"/>
      <c r="N36082" s="404"/>
      <c r="O36082" s="404"/>
      <c r="P36082" s="404"/>
      <c r="Q36082" s="404"/>
      <c r="R36082" s="404"/>
      <c r="S36082" s="404"/>
      <c r="T36082" s="404"/>
    </row>
    <row r="36083" spans="12:20" ht="16.8">
      <c r="L36083" s="404"/>
      <c r="M36083" s="404"/>
      <c r="N36083" s="404"/>
      <c r="O36083" s="404"/>
      <c r="P36083" s="404"/>
      <c r="Q36083" s="404"/>
      <c r="R36083" s="404"/>
      <c r="S36083" s="404"/>
      <c r="T36083" s="404"/>
    </row>
    <row r="36084" spans="12:20" ht="16.8">
      <c r="L36084" s="404"/>
      <c r="M36084" s="404"/>
      <c r="N36084" s="404"/>
      <c r="O36084" s="404"/>
      <c r="P36084" s="404"/>
      <c r="Q36084" s="404"/>
      <c r="R36084" s="404"/>
      <c r="S36084" s="404"/>
      <c r="T36084" s="404"/>
    </row>
    <row r="36085" spans="12:20" ht="16.8">
      <c r="L36085" s="404"/>
      <c r="M36085" s="404"/>
      <c r="N36085" s="404"/>
      <c r="O36085" s="404"/>
      <c r="P36085" s="404"/>
      <c r="Q36085" s="404"/>
      <c r="R36085" s="404"/>
      <c r="S36085" s="404"/>
      <c r="T36085" s="404"/>
    </row>
    <row r="36086" spans="12:20" ht="16.8">
      <c r="L36086" s="404"/>
      <c r="M36086" s="404"/>
      <c r="N36086" s="404"/>
      <c r="O36086" s="404"/>
      <c r="P36086" s="404"/>
      <c r="Q36086" s="404"/>
      <c r="R36086" s="404"/>
      <c r="S36086" s="404"/>
      <c r="T36086" s="404"/>
    </row>
    <row r="36087" spans="12:20" ht="16.8">
      <c r="L36087" s="404"/>
      <c r="M36087" s="404"/>
      <c r="N36087" s="404"/>
      <c r="O36087" s="404"/>
      <c r="P36087" s="404"/>
      <c r="Q36087" s="404"/>
      <c r="R36087" s="404"/>
      <c r="S36087" s="404"/>
      <c r="T36087" s="404"/>
    </row>
    <row r="36088" spans="12:20" ht="16.8">
      <c r="L36088" s="404"/>
      <c r="M36088" s="404"/>
      <c r="N36088" s="404"/>
      <c r="O36088" s="404"/>
      <c r="P36088" s="404"/>
      <c r="Q36088" s="404"/>
      <c r="R36088" s="404"/>
      <c r="S36088" s="404"/>
      <c r="T36088" s="404"/>
    </row>
    <row r="36089" spans="12:20" ht="16.8">
      <c r="L36089" s="404"/>
      <c r="M36089" s="404"/>
      <c r="N36089" s="404"/>
      <c r="O36089" s="404"/>
      <c r="P36089" s="404"/>
      <c r="Q36089" s="404"/>
      <c r="R36089" s="404"/>
      <c r="S36089" s="404"/>
      <c r="T36089" s="404"/>
    </row>
    <row r="36090" spans="12:20" ht="16.8">
      <c r="L36090" s="404"/>
      <c r="M36090" s="404"/>
      <c r="N36090" s="404"/>
      <c r="O36090" s="404"/>
      <c r="P36090" s="404"/>
      <c r="Q36090" s="404"/>
      <c r="R36090" s="404"/>
      <c r="S36090" s="404"/>
      <c r="T36090" s="404"/>
    </row>
    <row r="36091" spans="12:20" ht="16.8">
      <c r="L36091" s="404"/>
      <c r="M36091" s="404"/>
      <c r="N36091" s="404"/>
      <c r="O36091" s="404"/>
      <c r="P36091" s="404"/>
      <c r="Q36091" s="404"/>
      <c r="R36091" s="404"/>
      <c r="S36091" s="404"/>
      <c r="T36091" s="404"/>
    </row>
    <row r="36092" spans="12:20" ht="16.8">
      <c r="L36092" s="404"/>
      <c r="M36092" s="404"/>
      <c r="N36092" s="404"/>
      <c r="O36092" s="404"/>
      <c r="P36092" s="404"/>
      <c r="Q36092" s="404"/>
      <c r="R36092" s="404"/>
      <c r="S36092" s="404"/>
      <c r="T36092" s="404"/>
    </row>
    <row r="36093" spans="12:20" ht="16.8">
      <c r="L36093" s="404"/>
      <c r="M36093" s="404"/>
      <c r="N36093" s="404"/>
      <c r="O36093" s="404"/>
      <c r="P36093" s="404"/>
      <c r="Q36093" s="404"/>
      <c r="R36093" s="404"/>
      <c r="S36093" s="404"/>
      <c r="T36093" s="404"/>
    </row>
    <row r="36094" spans="12:20" ht="16.8">
      <c r="L36094" s="404"/>
      <c r="M36094" s="404"/>
      <c r="N36094" s="404"/>
      <c r="O36094" s="404"/>
      <c r="P36094" s="404"/>
      <c r="Q36094" s="404"/>
      <c r="R36094" s="404"/>
      <c r="S36094" s="404"/>
      <c r="T36094" s="404"/>
    </row>
    <row r="36095" spans="12:20" ht="16.8">
      <c r="L36095" s="404"/>
      <c r="M36095" s="404"/>
      <c r="N36095" s="404"/>
      <c r="O36095" s="404"/>
      <c r="P36095" s="404"/>
      <c r="Q36095" s="404"/>
      <c r="R36095" s="404"/>
      <c r="S36095" s="404"/>
      <c r="T36095" s="404"/>
    </row>
    <row r="36096" spans="12:20" ht="16.8">
      <c r="L36096" s="404"/>
      <c r="M36096" s="404"/>
      <c r="N36096" s="404"/>
      <c r="O36096" s="404"/>
      <c r="P36096" s="404"/>
      <c r="Q36096" s="404"/>
      <c r="R36096" s="404"/>
      <c r="S36096" s="404"/>
      <c r="T36096" s="404"/>
    </row>
    <row r="36097" spans="12:20" ht="16.8">
      <c r="L36097" s="404"/>
      <c r="M36097" s="404"/>
      <c r="N36097" s="404"/>
      <c r="O36097" s="404"/>
      <c r="P36097" s="404"/>
      <c r="Q36097" s="404"/>
      <c r="R36097" s="404"/>
      <c r="S36097" s="404"/>
      <c r="T36097" s="404"/>
    </row>
    <row r="36098" spans="12:20" ht="16.8">
      <c r="L36098" s="404"/>
      <c r="M36098" s="404"/>
      <c r="N36098" s="404"/>
      <c r="O36098" s="404"/>
      <c r="P36098" s="404"/>
      <c r="Q36098" s="404"/>
      <c r="R36098" s="404"/>
      <c r="S36098" s="404"/>
      <c r="T36098" s="404"/>
    </row>
    <row r="36099" spans="12:20" ht="16.8">
      <c r="L36099" s="404"/>
      <c r="M36099" s="404"/>
      <c r="N36099" s="404"/>
      <c r="O36099" s="404"/>
      <c r="P36099" s="404"/>
      <c r="Q36099" s="404"/>
      <c r="R36099" s="404"/>
      <c r="S36099" s="404"/>
      <c r="T36099" s="404"/>
    </row>
    <row r="36100" spans="12:20" ht="16.8">
      <c r="L36100" s="404"/>
      <c r="M36100" s="404"/>
      <c r="N36100" s="404"/>
      <c r="O36100" s="404"/>
      <c r="P36100" s="404"/>
      <c r="Q36100" s="404"/>
      <c r="R36100" s="404"/>
      <c r="S36100" s="404"/>
      <c r="T36100" s="404"/>
    </row>
    <row r="36101" spans="12:20" ht="16.8">
      <c r="L36101" s="404"/>
      <c r="M36101" s="404"/>
      <c r="N36101" s="404"/>
      <c r="O36101" s="404"/>
      <c r="P36101" s="404"/>
      <c r="Q36101" s="404"/>
      <c r="R36101" s="404"/>
      <c r="S36101" s="404"/>
      <c r="T36101" s="404"/>
    </row>
    <row r="36102" spans="12:20" ht="16.8">
      <c r="L36102" s="404"/>
      <c r="M36102" s="404"/>
      <c r="N36102" s="404"/>
      <c r="O36102" s="404"/>
      <c r="P36102" s="404"/>
      <c r="Q36102" s="404"/>
      <c r="R36102" s="404"/>
      <c r="S36102" s="404"/>
      <c r="T36102" s="404"/>
    </row>
    <row r="36103" spans="12:20" ht="16.8">
      <c r="L36103" s="404"/>
      <c r="M36103" s="404"/>
      <c r="N36103" s="404"/>
      <c r="O36103" s="404"/>
      <c r="P36103" s="404"/>
      <c r="Q36103" s="404"/>
      <c r="R36103" s="404"/>
      <c r="S36103" s="404"/>
      <c r="T36103" s="404"/>
    </row>
    <row r="36104" spans="12:20" ht="16.8">
      <c r="L36104" s="404"/>
      <c r="M36104" s="404"/>
      <c r="N36104" s="404"/>
      <c r="O36104" s="404"/>
      <c r="P36104" s="404"/>
      <c r="Q36104" s="404"/>
      <c r="R36104" s="404"/>
      <c r="S36104" s="404"/>
      <c r="T36104" s="404"/>
    </row>
    <row r="36105" spans="12:20" ht="16.8">
      <c r="L36105" s="404"/>
      <c r="M36105" s="404"/>
      <c r="N36105" s="404"/>
      <c r="O36105" s="404"/>
      <c r="P36105" s="404"/>
      <c r="Q36105" s="404"/>
      <c r="R36105" s="404"/>
      <c r="S36105" s="404"/>
      <c r="T36105" s="404"/>
    </row>
    <row r="36106" spans="12:20" ht="16.8">
      <c r="L36106" s="404"/>
      <c r="M36106" s="404"/>
      <c r="N36106" s="404"/>
      <c r="O36106" s="404"/>
      <c r="P36106" s="404"/>
      <c r="Q36106" s="404"/>
      <c r="R36106" s="404"/>
      <c r="S36106" s="404"/>
      <c r="T36106" s="404"/>
    </row>
    <row r="36107" spans="12:20" ht="16.8">
      <c r="L36107" s="404"/>
      <c r="M36107" s="404"/>
      <c r="N36107" s="404"/>
      <c r="O36107" s="404"/>
      <c r="P36107" s="404"/>
      <c r="Q36107" s="404"/>
      <c r="R36107" s="404"/>
      <c r="S36107" s="404"/>
      <c r="T36107" s="404"/>
    </row>
    <row r="36108" spans="12:20" ht="16.8">
      <c r="L36108" s="404"/>
      <c r="M36108" s="404"/>
      <c r="N36108" s="404"/>
      <c r="O36108" s="404"/>
      <c r="P36108" s="404"/>
      <c r="Q36108" s="404"/>
      <c r="R36108" s="404"/>
      <c r="S36108" s="404"/>
      <c r="T36108" s="404"/>
    </row>
    <row r="36109" spans="12:20" ht="16.8">
      <c r="L36109" s="404"/>
      <c r="M36109" s="404"/>
      <c r="N36109" s="404"/>
      <c r="O36109" s="404"/>
      <c r="P36109" s="404"/>
      <c r="Q36109" s="404"/>
      <c r="R36109" s="404"/>
      <c r="S36109" s="404"/>
      <c r="T36109" s="404"/>
    </row>
    <row r="36110" spans="12:20" ht="16.8">
      <c r="L36110" s="404"/>
      <c r="M36110" s="404"/>
      <c r="N36110" s="404"/>
      <c r="O36110" s="404"/>
      <c r="P36110" s="404"/>
      <c r="Q36110" s="404"/>
      <c r="R36110" s="404"/>
      <c r="S36110" s="404"/>
      <c r="T36110" s="404"/>
    </row>
    <row r="36111" spans="12:20" ht="16.8">
      <c r="L36111" s="404"/>
      <c r="M36111" s="404"/>
      <c r="N36111" s="404"/>
      <c r="O36111" s="404"/>
      <c r="P36111" s="404"/>
      <c r="Q36111" s="404"/>
      <c r="R36111" s="404"/>
      <c r="S36111" s="404"/>
      <c r="T36111" s="404"/>
    </row>
    <row r="36112" spans="12:20" ht="16.8">
      <c r="L36112" s="404"/>
      <c r="M36112" s="404"/>
      <c r="N36112" s="404"/>
      <c r="O36112" s="404"/>
      <c r="P36112" s="404"/>
      <c r="Q36112" s="404"/>
      <c r="R36112" s="404"/>
      <c r="S36112" s="404"/>
      <c r="T36112" s="404"/>
    </row>
    <row r="36113" spans="12:20" ht="16.8">
      <c r="L36113" s="404"/>
      <c r="M36113" s="404"/>
      <c r="N36113" s="404"/>
      <c r="O36113" s="404"/>
      <c r="P36113" s="404"/>
      <c r="Q36113" s="404"/>
      <c r="R36113" s="404"/>
      <c r="S36113" s="404"/>
      <c r="T36113" s="404"/>
    </row>
    <row r="36114" spans="12:20" ht="16.8">
      <c r="L36114" s="404"/>
      <c r="M36114" s="404"/>
      <c r="N36114" s="404"/>
      <c r="O36114" s="404"/>
      <c r="P36114" s="404"/>
      <c r="Q36114" s="404"/>
      <c r="R36114" s="404"/>
      <c r="S36114" s="404"/>
      <c r="T36114" s="404"/>
    </row>
    <row r="36115" spans="12:20" ht="16.8">
      <c r="L36115" s="404"/>
      <c r="M36115" s="404"/>
      <c r="N36115" s="404"/>
      <c r="O36115" s="404"/>
      <c r="P36115" s="404"/>
      <c r="Q36115" s="404"/>
      <c r="R36115" s="404"/>
      <c r="S36115" s="404"/>
      <c r="T36115" s="404"/>
    </row>
    <row r="36116" spans="12:20" ht="16.8">
      <c r="L36116" s="404"/>
      <c r="M36116" s="404"/>
      <c r="N36116" s="404"/>
      <c r="O36116" s="404"/>
      <c r="P36116" s="404"/>
      <c r="Q36116" s="404"/>
      <c r="R36116" s="404"/>
      <c r="S36116" s="404"/>
      <c r="T36116" s="404"/>
    </row>
    <row r="36117" spans="12:20" ht="16.8">
      <c r="L36117" s="404"/>
      <c r="M36117" s="404"/>
      <c r="N36117" s="404"/>
      <c r="O36117" s="404"/>
      <c r="P36117" s="404"/>
      <c r="Q36117" s="404"/>
      <c r="R36117" s="404"/>
      <c r="S36117" s="404"/>
      <c r="T36117" s="404"/>
    </row>
    <row r="36118" spans="12:20" ht="16.8">
      <c r="L36118" s="404"/>
      <c r="M36118" s="404"/>
      <c r="N36118" s="404"/>
      <c r="O36118" s="404"/>
      <c r="P36118" s="404"/>
      <c r="Q36118" s="404"/>
      <c r="R36118" s="404"/>
      <c r="S36118" s="404"/>
      <c r="T36118" s="404"/>
    </row>
    <row r="36119" spans="12:20" ht="16.8">
      <c r="L36119" s="404"/>
      <c r="M36119" s="404"/>
      <c r="N36119" s="404"/>
      <c r="O36119" s="404"/>
      <c r="P36119" s="404"/>
      <c r="Q36119" s="404"/>
      <c r="R36119" s="404"/>
      <c r="S36119" s="404"/>
      <c r="T36119" s="404"/>
    </row>
    <row r="36120" spans="12:20" ht="16.8">
      <c r="L36120" s="404"/>
      <c r="M36120" s="404"/>
      <c r="N36120" s="404"/>
      <c r="O36120" s="404"/>
      <c r="P36120" s="404"/>
      <c r="Q36120" s="404"/>
      <c r="R36120" s="404"/>
      <c r="S36120" s="404"/>
      <c r="T36120" s="404"/>
    </row>
    <row r="36121" spans="12:20" ht="16.8">
      <c r="L36121" s="404"/>
      <c r="M36121" s="404"/>
      <c r="N36121" s="404"/>
      <c r="O36121" s="404"/>
      <c r="P36121" s="404"/>
      <c r="Q36121" s="404"/>
      <c r="R36121" s="404"/>
      <c r="S36121" s="404"/>
      <c r="T36121" s="404"/>
    </row>
    <row r="36122" spans="12:20" ht="16.8">
      <c r="L36122" s="404"/>
      <c r="M36122" s="404"/>
      <c r="N36122" s="404"/>
      <c r="O36122" s="404"/>
      <c r="P36122" s="404"/>
      <c r="Q36122" s="404"/>
      <c r="R36122" s="404"/>
      <c r="S36122" s="404"/>
      <c r="T36122" s="404"/>
    </row>
    <row r="36123" spans="12:20" ht="16.8">
      <c r="L36123" s="404"/>
      <c r="M36123" s="404"/>
      <c r="N36123" s="404"/>
      <c r="O36123" s="404"/>
      <c r="P36123" s="404"/>
      <c r="Q36123" s="404"/>
      <c r="R36123" s="404"/>
      <c r="S36123" s="404"/>
      <c r="T36123" s="404"/>
    </row>
    <row r="36124" spans="12:20" ht="16.8">
      <c r="L36124" s="404"/>
      <c r="M36124" s="404"/>
      <c r="N36124" s="404"/>
      <c r="O36124" s="404"/>
      <c r="P36124" s="404"/>
      <c r="Q36124" s="404"/>
      <c r="R36124" s="404"/>
      <c r="S36124" s="404"/>
      <c r="T36124" s="404"/>
    </row>
    <row r="36125" spans="12:20" ht="16.8">
      <c r="L36125" s="404"/>
      <c r="M36125" s="404"/>
      <c r="N36125" s="404"/>
      <c r="O36125" s="404"/>
      <c r="P36125" s="404"/>
      <c r="Q36125" s="404"/>
      <c r="R36125" s="404"/>
      <c r="S36125" s="404"/>
      <c r="T36125" s="404"/>
    </row>
    <row r="36126" spans="12:20" ht="16.8">
      <c r="L36126" s="404"/>
      <c r="M36126" s="404"/>
      <c r="N36126" s="404"/>
      <c r="O36126" s="404"/>
      <c r="P36126" s="404"/>
      <c r="Q36126" s="404"/>
      <c r="R36126" s="404"/>
      <c r="S36126" s="404"/>
      <c r="T36126" s="404"/>
    </row>
    <row r="36127" spans="12:20" ht="16.8">
      <c r="L36127" s="404"/>
      <c r="M36127" s="404"/>
      <c r="N36127" s="404"/>
      <c r="O36127" s="404"/>
      <c r="P36127" s="404"/>
      <c r="Q36127" s="404"/>
      <c r="R36127" s="404"/>
      <c r="S36127" s="404"/>
      <c r="T36127" s="404"/>
    </row>
    <row r="36128" spans="12:20" ht="16.8">
      <c r="L36128" s="404"/>
      <c r="M36128" s="404"/>
      <c r="N36128" s="404"/>
      <c r="O36128" s="404"/>
      <c r="P36128" s="404"/>
      <c r="Q36128" s="404"/>
      <c r="R36128" s="404"/>
      <c r="S36128" s="404"/>
      <c r="T36128" s="404"/>
    </row>
    <row r="36129" spans="12:20" ht="16.8">
      <c r="L36129" s="404"/>
      <c r="M36129" s="404"/>
      <c r="N36129" s="404"/>
      <c r="O36129" s="404"/>
      <c r="P36129" s="404"/>
      <c r="Q36129" s="404"/>
      <c r="R36129" s="404"/>
      <c r="S36129" s="404"/>
      <c r="T36129" s="404"/>
    </row>
    <row r="36130" spans="12:20" ht="16.8">
      <c r="L36130" s="404"/>
      <c r="M36130" s="404"/>
      <c r="N36130" s="404"/>
      <c r="O36130" s="404"/>
      <c r="P36130" s="404"/>
      <c r="Q36130" s="404"/>
      <c r="R36130" s="404"/>
      <c r="S36130" s="404"/>
      <c r="T36130" s="404"/>
    </row>
    <row r="36131" spans="12:20" ht="16.8">
      <c r="L36131" s="404"/>
      <c r="M36131" s="404"/>
      <c r="N36131" s="404"/>
      <c r="O36131" s="404"/>
      <c r="P36131" s="404"/>
      <c r="Q36131" s="404"/>
      <c r="R36131" s="404"/>
      <c r="S36131" s="404"/>
      <c r="T36131" s="404"/>
    </row>
    <row r="36132" spans="12:20" ht="16.8">
      <c r="L36132" s="404"/>
      <c r="M36132" s="404"/>
      <c r="N36132" s="404"/>
      <c r="O36132" s="404"/>
      <c r="P36132" s="404"/>
      <c r="Q36132" s="404"/>
      <c r="R36132" s="404"/>
      <c r="S36132" s="404"/>
      <c r="T36132" s="404"/>
    </row>
    <row r="36133" spans="12:20" ht="16.8">
      <c r="L36133" s="404"/>
      <c r="M36133" s="404"/>
      <c r="N36133" s="404"/>
      <c r="O36133" s="404"/>
      <c r="P36133" s="404"/>
      <c r="Q36133" s="404"/>
      <c r="R36133" s="404"/>
      <c r="S36133" s="404"/>
      <c r="T36133" s="404"/>
    </row>
    <row r="36134" spans="12:20" ht="16.8">
      <c r="L36134" s="404"/>
      <c r="M36134" s="404"/>
      <c r="N36134" s="404"/>
      <c r="O36134" s="404"/>
      <c r="P36134" s="404"/>
      <c r="Q36134" s="404"/>
      <c r="R36134" s="404"/>
      <c r="S36134" s="404"/>
      <c r="T36134" s="404"/>
    </row>
    <row r="36135" spans="12:20" ht="16.8">
      <c r="L36135" s="404"/>
      <c r="M36135" s="404"/>
      <c r="N36135" s="404"/>
      <c r="O36135" s="404"/>
      <c r="P36135" s="404"/>
      <c r="Q36135" s="404"/>
      <c r="R36135" s="404"/>
      <c r="S36135" s="404"/>
      <c r="T36135" s="404"/>
    </row>
    <row r="36136" spans="12:20" ht="16.8">
      <c r="L36136" s="404"/>
      <c r="M36136" s="404"/>
      <c r="N36136" s="404"/>
      <c r="O36136" s="404"/>
      <c r="P36136" s="404"/>
      <c r="Q36136" s="404"/>
      <c r="R36136" s="404"/>
      <c r="S36136" s="404"/>
      <c r="T36136" s="404"/>
    </row>
    <row r="36137" spans="12:20" ht="16.8">
      <c r="L36137" s="404"/>
      <c r="M36137" s="404"/>
      <c r="N36137" s="404"/>
      <c r="O36137" s="404"/>
      <c r="P36137" s="404"/>
      <c r="Q36137" s="404"/>
      <c r="R36137" s="404"/>
      <c r="S36137" s="404"/>
      <c r="T36137" s="404"/>
    </row>
    <row r="36138" spans="12:20" ht="16.8">
      <c r="L36138" s="404"/>
      <c r="M36138" s="404"/>
      <c r="N36138" s="404"/>
      <c r="O36138" s="404"/>
      <c r="P36138" s="404"/>
      <c r="Q36138" s="404"/>
      <c r="R36138" s="404"/>
      <c r="S36138" s="404"/>
      <c r="T36138" s="404"/>
    </row>
    <row r="36139" spans="12:20" ht="16.8">
      <c r="L36139" s="404"/>
      <c r="M36139" s="404"/>
      <c r="N36139" s="404"/>
      <c r="O36139" s="404"/>
      <c r="P36139" s="404"/>
      <c r="Q36139" s="404"/>
      <c r="R36139" s="404"/>
      <c r="S36139" s="404"/>
      <c r="T36139" s="404"/>
    </row>
    <row r="36140" spans="12:20" ht="16.8">
      <c r="L36140" s="404"/>
      <c r="M36140" s="404"/>
      <c r="N36140" s="404"/>
      <c r="O36140" s="404"/>
      <c r="P36140" s="404"/>
      <c r="Q36140" s="404"/>
      <c r="R36140" s="404"/>
      <c r="S36140" s="404"/>
      <c r="T36140" s="404"/>
    </row>
    <row r="36141" spans="12:20" ht="16.8">
      <c r="L36141" s="404"/>
      <c r="M36141" s="404"/>
      <c r="N36141" s="404"/>
      <c r="O36141" s="404"/>
      <c r="P36141" s="404"/>
      <c r="Q36141" s="404"/>
      <c r="R36141" s="404"/>
      <c r="S36141" s="404"/>
      <c r="T36141" s="404"/>
    </row>
    <row r="36142" spans="12:20" ht="16.8">
      <c r="L36142" s="404"/>
      <c r="M36142" s="404"/>
      <c r="N36142" s="404"/>
      <c r="O36142" s="404"/>
      <c r="P36142" s="404"/>
      <c r="Q36142" s="404"/>
      <c r="R36142" s="404"/>
      <c r="S36142" s="404"/>
      <c r="T36142" s="404"/>
    </row>
    <row r="36143" spans="12:20" ht="16.8">
      <c r="L36143" s="404"/>
      <c r="M36143" s="404"/>
      <c r="N36143" s="404"/>
      <c r="O36143" s="404"/>
      <c r="P36143" s="404"/>
      <c r="Q36143" s="404"/>
      <c r="R36143" s="404"/>
      <c r="S36143" s="404"/>
      <c r="T36143" s="404"/>
    </row>
    <row r="36144" spans="12:20" ht="16.8">
      <c r="L36144" s="404"/>
      <c r="M36144" s="404"/>
      <c r="N36144" s="404"/>
      <c r="O36144" s="404"/>
      <c r="P36144" s="404"/>
      <c r="Q36144" s="404"/>
      <c r="R36144" s="404"/>
      <c r="S36144" s="404"/>
      <c r="T36144" s="404"/>
    </row>
    <row r="36145" spans="12:20" ht="16.8">
      <c r="L36145" s="404"/>
      <c r="M36145" s="404"/>
      <c r="N36145" s="404"/>
      <c r="O36145" s="404"/>
      <c r="P36145" s="404"/>
      <c r="Q36145" s="404"/>
      <c r="R36145" s="404"/>
      <c r="S36145" s="404"/>
      <c r="T36145" s="404"/>
    </row>
    <row r="36146" spans="12:20" ht="16.8">
      <c r="L36146" s="404"/>
      <c r="M36146" s="404"/>
      <c r="N36146" s="404"/>
      <c r="O36146" s="404"/>
      <c r="P36146" s="404"/>
      <c r="Q36146" s="404"/>
      <c r="R36146" s="404"/>
      <c r="S36146" s="404"/>
      <c r="T36146" s="404"/>
    </row>
    <row r="36147" spans="12:20" ht="16.8">
      <c r="L36147" s="404"/>
      <c r="M36147" s="404"/>
      <c r="N36147" s="404"/>
      <c r="O36147" s="404"/>
      <c r="P36147" s="404"/>
      <c r="Q36147" s="404"/>
      <c r="R36147" s="404"/>
      <c r="S36147" s="404"/>
      <c r="T36147" s="404"/>
    </row>
    <row r="36148" spans="12:20" ht="16.8">
      <c r="L36148" s="404"/>
      <c r="M36148" s="404"/>
      <c r="N36148" s="404"/>
      <c r="O36148" s="404"/>
      <c r="P36148" s="404"/>
      <c r="Q36148" s="404"/>
      <c r="R36148" s="404"/>
      <c r="S36148" s="404"/>
      <c r="T36148" s="404"/>
    </row>
    <row r="36149" spans="12:20" ht="16.8">
      <c r="L36149" s="404"/>
      <c r="M36149" s="404"/>
      <c r="N36149" s="404"/>
      <c r="O36149" s="404"/>
      <c r="P36149" s="404"/>
      <c r="Q36149" s="404"/>
      <c r="R36149" s="404"/>
      <c r="S36149" s="404"/>
      <c r="T36149" s="404"/>
    </row>
    <row r="36150" spans="12:20" ht="16.8">
      <c r="L36150" s="404"/>
      <c r="M36150" s="404"/>
      <c r="N36150" s="404"/>
      <c r="O36150" s="404"/>
      <c r="P36150" s="404"/>
      <c r="Q36150" s="404"/>
      <c r="R36150" s="404"/>
      <c r="S36150" s="404"/>
      <c r="T36150" s="404"/>
    </row>
    <row r="36151" spans="12:20" ht="16.8">
      <c r="L36151" s="404"/>
      <c r="M36151" s="404"/>
      <c r="N36151" s="404"/>
      <c r="O36151" s="404"/>
      <c r="P36151" s="404"/>
      <c r="Q36151" s="404"/>
      <c r="R36151" s="404"/>
      <c r="S36151" s="404"/>
      <c r="T36151" s="404"/>
    </row>
    <row r="36152" spans="12:20" ht="16.8">
      <c r="L36152" s="404"/>
      <c r="M36152" s="404"/>
      <c r="N36152" s="404"/>
      <c r="O36152" s="404"/>
      <c r="P36152" s="404"/>
      <c r="Q36152" s="404"/>
      <c r="R36152" s="404"/>
      <c r="S36152" s="404"/>
      <c r="T36152" s="404"/>
    </row>
    <row r="36153" spans="12:20" ht="16.8">
      <c r="L36153" s="404"/>
      <c r="M36153" s="404"/>
      <c r="N36153" s="404"/>
      <c r="O36153" s="404"/>
      <c r="P36153" s="404"/>
      <c r="Q36153" s="404"/>
      <c r="R36153" s="404"/>
      <c r="S36153" s="404"/>
      <c r="T36153" s="404"/>
    </row>
    <row r="36154" spans="12:20" ht="16.8">
      <c r="L36154" s="404"/>
      <c r="M36154" s="404"/>
      <c r="N36154" s="404"/>
      <c r="O36154" s="404"/>
      <c r="P36154" s="404"/>
      <c r="Q36154" s="404"/>
      <c r="R36154" s="404"/>
      <c r="S36154" s="404"/>
      <c r="T36154" s="404"/>
    </row>
    <row r="36155" spans="12:20" ht="16.8">
      <c r="L36155" s="404"/>
      <c r="M36155" s="404"/>
      <c r="N36155" s="404"/>
      <c r="O36155" s="404"/>
      <c r="P36155" s="404"/>
      <c r="Q36155" s="404"/>
      <c r="R36155" s="404"/>
      <c r="S36155" s="404"/>
      <c r="T36155" s="404"/>
    </row>
    <row r="36156" spans="12:20" ht="16.8">
      <c r="L36156" s="404"/>
      <c r="M36156" s="404"/>
      <c r="N36156" s="404"/>
      <c r="O36156" s="404"/>
      <c r="P36156" s="404"/>
      <c r="Q36156" s="404"/>
      <c r="R36156" s="404"/>
      <c r="S36156" s="404"/>
      <c r="T36156" s="404"/>
    </row>
    <row r="36157" spans="12:20" ht="16.8">
      <c r="L36157" s="404"/>
      <c r="M36157" s="404"/>
      <c r="N36157" s="404"/>
      <c r="O36157" s="404"/>
      <c r="P36157" s="404"/>
      <c r="Q36157" s="404"/>
      <c r="R36157" s="404"/>
      <c r="S36157" s="404"/>
      <c r="T36157" s="404"/>
    </row>
    <row r="36158" spans="12:20" ht="16.8">
      <c r="L36158" s="404"/>
      <c r="M36158" s="404"/>
      <c r="N36158" s="404"/>
      <c r="O36158" s="404"/>
      <c r="P36158" s="404"/>
      <c r="Q36158" s="404"/>
      <c r="R36158" s="404"/>
      <c r="S36158" s="404"/>
      <c r="T36158" s="404"/>
    </row>
    <row r="36159" spans="12:20" ht="16.8">
      <c r="L36159" s="404"/>
      <c r="M36159" s="404"/>
      <c r="N36159" s="404"/>
      <c r="O36159" s="404"/>
      <c r="P36159" s="404"/>
      <c r="Q36159" s="404"/>
      <c r="R36159" s="404"/>
      <c r="S36159" s="404"/>
      <c r="T36159" s="404"/>
    </row>
    <row r="36160" spans="12:20" ht="16.8">
      <c r="L36160" s="404"/>
      <c r="M36160" s="404"/>
      <c r="N36160" s="404"/>
      <c r="O36160" s="404"/>
      <c r="P36160" s="404"/>
      <c r="Q36160" s="404"/>
      <c r="R36160" s="404"/>
      <c r="S36160" s="404"/>
      <c r="T36160" s="404"/>
    </row>
    <row r="36161" spans="12:20" ht="16.8">
      <c r="L36161" s="404"/>
      <c r="M36161" s="404"/>
      <c r="N36161" s="404"/>
      <c r="O36161" s="404"/>
      <c r="P36161" s="404"/>
      <c r="Q36161" s="404"/>
      <c r="R36161" s="404"/>
      <c r="S36161" s="404"/>
      <c r="T36161" s="404"/>
    </row>
    <row r="36162" spans="12:20" ht="16.8">
      <c r="L36162" s="404"/>
      <c r="M36162" s="404"/>
      <c r="N36162" s="404"/>
      <c r="O36162" s="404"/>
      <c r="P36162" s="404"/>
      <c r="Q36162" s="404"/>
      <c r="R36162" s="404"/>
      <c r="S36162" s="404"/>
      <c r="T36162" s="404"/>
    </row>
    <row r="36163" spans="12:20" ht="16.8">
      <c r="L36163" s="404"/>
      <c r="M36163" s="404"/>
      <c r="N36163" s="404"/>
      <c r="O36163" s="404"/>
      <c r="P36163" s="404"/>
      <c r="Q36163" s="404"/>
      <c r="R36163" s="404"/>
      <c r="S36163" s="404"/>
      <c r="T36163" s="404"/>
    </row>
    <row r="36164" spans="12:20" ht="16.8">
      <c r="L36164" s="404"/>
      <c r="M36164" s="404"/>
      <c r="N36164" s="404"/>
      <c r="O36164" s="404"/>
      <c r="P36164" s="404"/>
      <c r="Q36164" s="404"/>
      <c r="R36164" s="404"/>
      <c r="S36164" s="404"/>
      <c r="T36164" s="404"/>
    </row>
    <row r="36165" spans="12:20" ht="16.8">
      <c r="L36165" s="404"/>
      <c r="M36165" s="404"/>
      <c r="N36165" s="404"/>
      <c r="O36165" s="404"/>
      <c r="P36165" s="404"/>
      <c r="Q36165" s="404"/>
      <c r="R36165" s="404"/>
      <c r="S36165" s="404"/>
      <c r="T36165" s="404"/>
    </row>
    <row r="36166" spans="12:20" ht="16.8">
      <c r="L36166" s="404"/>
      <c r="M36166" s="404"/>
      <c r="N36166" s="404"/>
      <c r="O36166" s="404"/>
      <c r="P36166" s="404"/>
      <c r="Q36166" s="404"/>
      <c r="R36166" s="404"/>
      <c r="S36166" s="404"/>
      <c r="T36166" s="404"/>
    </row>
    <row r="36167" spans="12:20" ht="16.8">
      <c r="L36167" s="404"/>
      <c r="M36167" s="404"/>
      <c r="N36167" s="404"/>
      <c r="O36167" s="404"/>
      <c r="P36167" s="404"/>
      <c r="Q36167" s="404"/>
      <c r="R36167" s="404"/>
      <c r="S36167" s="404"/>
      <c r="T36167" s="404"/>
    </row>
    <row r="36168" spans="12:20" ht="16.8">
      <c r="L36168" s="404"/>
      <c r="M36168" s="404"/>
      <c r="N36168" s="404"/>
      <c r="O36168" s="404"/>
      <c r="P36168" s="404"/>
      <c r="Q36168" s="404"/>
      <c r="R36168" s="404"/>
      <c r="S36168" s="404"/>
      <c r="T36168" s="404"/>
    </row>
    <row r="36169" spans="12:20" ht="16.8">
      <c r="L36169" s="404"/>
      <c r="M36169" s="404"/>
      <c r="N36169" s="404"/>
      <c r="O36169" s="404"/>
      <c r="P36169" s="404"/>
      <c r="Q36169" s="404"/>
      <c r="R36169" s="404"/>
      <c r="S36169" s="404"/>
      <c r="T36169" s="404"/>
    </row>
    <row r="36170" spans="12:20" ht="16.8">
      <c r="L36170" s="404"/>
      <c r="M36170" s="404"/>
      <c r="N36170" s="404"/>
      <c r="O36170" s="404"/>
      <c r="P36170" s="404"/>
      <c r="Q36170" s="404"/>
      <c r="R36170" s="404"/>
      <c r="S36170" s="404"/>
      <c r="T36170" s="404"/>
    </row>
    <row r="36171" spans="12:20" ht="16.8">
      <c r="L36171" s="404"/>
      <c r="M36171" s="404"/>
      <c r="N36171" s="404"/>
      <c r="O36171" s="404"/>
      <c r="P36171" s="404"/>
      <c r="Q36171" s="404"/>
      <c r="R36171" s="404"/>
      <c r="S36171" s="404"/>
      <c r="T36171" s="404"/>
    </row>
    <row r="36172" spans="12:20" ht="16.8">
      <c r="L36172" s="404"/>
      <c r="M36172" s="404"/>
      <c r="N36172" s="404"/>
      <c r="O36172" s="404"/>
      <c r="P36172" s="404"/>
      <c r="Q36172" s="404"/>
      <c r="R36172" s="404"/>
      <c r="S36172" s="404"/>
      <c r="T36172" s="404"/>
    </row>
    <row r="36173" spans="12:20" ht="16.8">
      <c r="L36173" s="404"/>
      <c r="M36173" s="404"/>
      <c r="N36173" s="404"/>
      <c r="O36173" s="404"/>
      <c r="P36173" s="404"/>
      <c r="Q36173" s="404"/>
      <c r="R36173" s="404"/>
      <c r="S36173" s="404"/>
      <c r="T36173" s="404"/>
    </row>
    <row r="36174" spans="12:20" ht="16.8">
      <c r="L36174" s="404"/>
      <c r="M36174" s="404"/>
      <c r="N36174" s="404"/>
      <c r="O36174" s="404"/>
      <c r="P36174" s="404"/>
      <c r="Q36174" s="404"/>
      <c r="R36174" s="404"/>
      <c r="S36174" s="404"/>
      <c r="T36174" s="404"/>
    </row>
    <row r="36175" spans="12:20" ht="16.8">
      <c r="L36175" s="404"/>
      <c r="M36175" s="404"/>
      <c r="N36175" s="404"/>
      <c r="O36175" s="404"/>
      <c r="P36175" s="404"/>
      <c r="Q36175" s="404"/>
      <c r="R36175" s="404"/>
      <c r="S36175" s="404"/>
      <c r="T36175" s="404"/>
    </row>
    <row r="36176" spans="12:20" ht="16.8">
      <c r="L36176" s="404"/>
      <c r="M36176" s="404"/>
      <c r="N36176" s="404"/>
      <c r="O36176" s="404"/>
      <c r="P36176" s="404"/>
      <c r="Q36176" s="404"/>
      <c r="R36176" s="404"/>
      <c r="S36176" s="404"/>
      <c r="T36176" s="404"/>
    </row>
    <row r="36177" spans="12:20" ht="16.8">
      <c r="L36177" s="404"/>
      <c r="M36177" s="404"/>
      <c r="N36177" s="404"/>
      <c r="O36177" s="404"/>
      <c r="P36177" s="404"/>
      <c r="Q36177" s="404"/>
      <c r="R36177" s="404"/>
      <c r="S36177" s="404"/>
      <c r="T36177" s="404"/>
    </row>
    <row r="36178" spans="12:20" ht="16.8">
      <c r="L36178" s="404"/>
      <c r="M36178" s="404"/>
      <c r="N36178" s="404"/>
      <c r="O36178" s="404"/>
      <c r="P36178" s="404"/>
      <c r="Q36178" s="404"/>
      <c r="R36178" s="404"/>
      <c r="S36178" s="404"/>
      <c r="T36178" s="404"/>
    </row>
    <row r="36179" spans="12:20" ht="16.8">
      <c r="L36179" s="404"/>
      <c r="M36179" s="404"/>
      <c r="N36179" s="404"/>
      <c r="O36179" s="404"/>
      <c r="P36179" s="404"/>
      <c r="Q36179" s="404"/>
      <c r="R36179" s="404"/>
      <c r="S36179" s="404"/>
      <c r="T36179" s="404"/>
    </row>
    <row r="36180" spans="12:20" ht="16.8">
      <c r="L36180" s="404"/>
      <c r="M36180" s="404"/>
      <c r="N36180" s="404"/>
      <c r="O36180" s="404"/>
      <c r="P36180" s="404"/>
      <c r="Q36180" s="404"/>
      <c r="R36180" s="404"/>
      <c r="S36180" s="404"/>
      <c r="T36180" s="404"/>
    </row>
    <row r="36181" spans="12:20" ht="16.8">
      <c r="L36181" s="404"/>
      <c r="M36181" s="404"/>
      <c r="N36181" s="404"/>
      <c r="O36181" s="404"/>
      <c r="P36181" s="404"/>
      <c r="Q36181" s="404"/>
      <c r="R36181" s="404"/>
      <c r="S36181" s="404"/>
      <c r="T36181" s="404"/>
    </row>
    <row r="36182" spans="12:20" ht="16.8">
      <c r="L36182" s="404"/>
      <c r="M36182" s="404"/>
      <c r="N36182" s="404"/>
      <c r="O36182" s="404"/>
      <c r="P36182" s="404"/>
      <c r="Q36182" s="404"/>
      <c r="R36182" s="404"/>
      <c r="S36182" s="404"/>
      <c r="T36182" s="404"/>
    </row>
    <row r="36183" spans="12:20" ht="16.8">
      <c r="L36183" s="404"/>
      <c r="M36183" s="404"/>
      <c r="N36183" s="404"/>
      <c r="O36183" s="404"/>
      <c r="P36183" s="404"/>
      <c r="Q36183" s="404"/>
      <c r="R36183" s="404"/>
      <c r="S36183" s="404"/>
      <c r="T36183" s="404"/>
    </row>
    <row r="36184" spans="12:20" ht="16.8">
      <c r="L36184" s="404"/>
      <c r="M36184" s="404"/>
      <c r="N36184" s="404"/>
      <c r="O36184" s="404"/>
      <c r="P36184" s="404"/>
      <c r="Q36184" s="404"/>
      <c r="R36184" s="404"/>
      <c r="S36184" s="404"/>
      <c r="T36184" s="404"/>
    </row>
    <row r="36185" spans="12:20" ht="16.8">
      <c r="L36185" s="404"/>
      <c r="M36185" s="404"/>
      <c r="N36185" s="404"/>
      <c r="O36185" s="404"/>
      <c r="P36185" s="404"/>
      <c r="Q36185" s="404"/>
      <c r="R36185" s="404"/>
      <c r="S36185" s="404"/>
      <c r="T36185" s="404"/>
    </row>
    <row r="36186" spans="12:20" ht="16.8">
      <c r="L36186" s="404"/>
      <c r="M36186" s="404"/>
      <c r="N36186" s="404"/>
      <c r="O36186" s="404"/>
      <c r="P36186" s="404"/>
      <c r="Q36186" s="404"/>
      <c r="R36186" s="404"/>
      <c r="S36186" s="404"/>
      <c r="T36186" s="404"/>
    </row>
    <row r="36187" spans="12:20" ht="16.8">
      <c r="L36187" s="404"/>
      <c r="M36187" s="404"/>
      <c r="N36187" s="404"/>
      <c r="O36187" s="404"/>
      <c r="P36187" s="404"/>
      <c r="Q36187" s="404"/>
      <c r="R36187" s="404"/>
      <c r="S36187" s="404"/>
      <c r="T36187" s="404"/>
    </row>
    <row r="36188" spans="12:20" ht="16.8">
      <c r="L36188" s="404"/>
      <c r="M36188" s="404"/>
      <c r="N36188" s="404"/>
      <c r="O36188" s="404"/>
      <c r="P36188" s="404"/>
      <c r="Q36188" s="404"/>
      <c r="R36188" s="404"/>
      <c r="S36188" s="404"/>
      <c r="T36188" s="404"/>
    </row>
    <row r="36189" spans="12:20" ht="16.8">
      <c r="L36189" s="404"/>
      <c r="M36189" s="404"/>
      <c r="N36189" s="404"/>
      <c r="O36189" s="404"/>
      <c r="P36189" s="404"/>
      <c r="Q36189" s="404"/>
      <c r="R36189" s="404"/>
      <c r="S36189" s="404"/>
      <c r="T36189" s="404"/>
    </row>
    <row r="36190" spans="12:20" ht="16.8">
      <c r="L36190" s="404"/>
      <c r="M36190" s="404"/>
      <c r="N36190" s="404"/>
      <c r="O36190" s="404"/>
      <c r="P36190" s="404"/>
      <c r="Q36190" s="404"/>
      <c r="R36190" s="404"/>
      <c r="S36190" s="404"/>
      <c r="T36190" s="404"/>
    </row>
    <row r="36191" spans="12:20" ht="16.8">
      <c r="L36191" s="404"/>
      <c r="M36191" s="404"/>
      <c r="N36191" s="404"/>
      <c r="O36191" s="404"/>
      <c r="P36191" s="404"/>
      <c r="Q36191" s="404"/>
      <c r="R36191" s="404"/>
      <c r="S36191" s="404"/>
      <c r="T36191" s="404"/>
    </row>
    <row r="36192" spans="12:20" ht="16.8">
      <c r="L36192" s="404"/>
      <c r="M36192" s="404"/>
      <c r="N36192" s="404"/>
      <c r="O36192" s="404"/>
      <c r="P36192" s="404"/>
      <c r="Q36192" s="404"/>
      <c r="R36192" s="404"/>
      <c r="S36192" s="404"/>
      <c r="T36192" s="404"/>
    </row>
    <row r="36193" spans="12:20" ht="16.8">
      <c r="L36193" s="404"/>
      <c r="M36193" s="404"/>
      <c r="N36193" s="404"/>
      <c r="O36193" s="404"/>
      <c r="P36193" s="404"/>
      <c r="Q36193" s="404"/>
      <c r="R36193" s="404"/>
      <c r="S36193" s="404"/>
      <c r="T36193" s="404"/>
    </row>
    <row r="36194" spans="12:20" ht="16.8">
      <c r="L36194" s="404"/>
      <c r="M36194" s="404"/>
      <c r="N36194" s="404"/>
      <c r="O36194" s="404"/>
      <c r="P36194" s="404"/>
      <c r="Q36194" s="404"/>
      <c r="R36194" s="404"/>
      <c r="S36194" s="404"/>
      <c r="T36194" s="404"/>
    </row>
    <row r="36195" spans="12:20" ht="16.8">
      <c r="L36195" s="404"/>
      <c r="M36195" s="404"/>
      <c r="N36195" s="404"/>
      <c r="O36195" s="404"/>
      <c r="P36195" s="404"/>
      <c r="Q36195" s="404"/>
      <c r="R36195" s="404"/>
      <c r="S36195" s="404"/>
      <c r="T36195" s="404"/>
    </row>
    <row r="36196" spans="12:20" ht="16.8">
      <c r="L36196" s="404"/>
      <c r="M36196" s="404"/>
      <c r="N36196" s="404"/>
      <c r="O36196" s="404"/>
      <c r="P36196" s="404"/>
      <c r="Q36196" s="404"/>
      <c r="R36196" s="404"/>
      <c r="S36196" s="404"/>
      <c r="T36196" s="404"/>
    </row>
    <row r="36197" spans="12:20" ht="16.8">
      <c r="L36197" s="404"/>
      <c r="M36197" s="404"/>
      <c r="N36197" s="404"/>
      <c r="O36197" s="404"/>
      <c r="P36197" s="404"/>
      <c r="Q36197" s="404"/>
      <c r="R36197" s="404"/>
      <c r="S36197" s="404"/>
      <c r="T36197" s="404"/>
    </row>
    <row r="36198" spans="12:20" ht="16.8">
      <c r="L36198" s="404"/>
      <c r="M36198" s="404"/>
      <c r="N36198" s="404"/>
      <c r="O36198" s="404"/>
      <c r="P36198" s="404"/>
      <c r="Q36198" s="404"/>
      <c r="R36198" s="404"/>
      <c r="S36198" s="404"/>
      <c r="T36198" s="404"/>
    </row>
    <row r="36199" spans="12:20" ht="16.8">
      <c r="L36199" s="404"/>
      <c r="M36199" s="404"/>
      <c r="N36199" s="404"/>
      <c r="O36199" s="404"/>
      <c r="P36199" s="404"/>
      <c r="Q36199" s="404"/>
      <c r="R36199" s="404"/>
      <c r="S36199" s="404"/>
      <c r="T36199" s="404"/>
    </row>
    <row r="36200" spans="12:20" ht="16.8">
      <c r="L36200" s="404"/>
      <c r="M36200" s="404"/>
      <c r="N36200" s="404"/>
      <c r="O36200" s="404"/>
      <c r="P36200" s="404"/>
      <c r="Q36200" s="404"/>
      <c r="R36200" s="404"/>
      <c r="S36200" s="404"/>
      <c r="T36200" s="404"/>
    </row>
    <row r="36201" spans="12:20" ht="16.8">
      <c r="L36201" s="404"/>
      <c r="M36201" s="404"/>
      <c r="N36201" s="404"/>
      <c r="O36201" s="404"/>
      <c r="P36201" s="404"/>
      <c r="Q36201" s="404"/>
      <c r="R36201" s="404"/>
      <c r="S36201" s="404"/>
      <c r="T36201" s="404"/>
    </row>
    <row r="36202" spans="12:20" ht="16.8">
      <c r="L36202" s="404"/>
      <c r="M36202" s="404"/>
      <c r="N36202" s="404"/>
      <c r="O36202" s="404"/>
      <c r="P36202" s="404"/>
      <c r="Q36202" s="404"/>
      <c r="R36202" s="404"/>
      <c r="S36202" s="404"/>
      <c r="T36202" s="404"/>
    </row>
    <row r="36203" spans="12:20" ht="16.8">
      <c r="L36203" s="404"/>
      <c r="M36203" s="404"/>
      <c r="N36203" s="404"/>
      <c r="O36203" s="404"/>
      <c r="P36203" s="404"/>
      <c r="Q36203" s="404"/>
      <c r="R36203" s="404"/>
      <c r="S36203" s="404"/>
      <c r="T36203" s="404"/>
    </row>
    <row r="36204" spans="12:20" ht="16.8">
      <c r="L36204" s="404"/>
      <c r="M36204" s="404"/>
      <c r="N36204" s="404"/>
      <c r="O36204" s="404"/>
      <c r="P36204" s="404"/>
      <c r="Q36204" s="404"/>
      <c r="R36204" s="404"/>
      <c r="S36204" s="404"/>
      <c r="T36204" s="404"/>
    </row>
    <row r="36205" spans="12:20" ht="16.8">
      <c r="L36205" s="404"/>
      <c r="M36205" s="404"/>
      <c r="N36205" s="404"/>
      <c r="O36205" s="404"/>
      <c r="P36205" s="404"/>
      <c r="Q36205" s="404"/>
      <c r="R36205" s="404"/>
      <c r="S36205" s="404"/>
      <c r="T36205" s="404"/>
    </row>
    <row r="36206" spans="12:20" ht="16.8">
      <c r="L36206" s="404"/>
      <c r="M36206" s="404"/>
      <c r="N36206" s="404"/>
      <c r="O36206" s="404"/>
      <c r="P36206" s="404"/>
      <c r="Q36206" s="404"/>
      <c r="R36206" s="404"/>
      <c r="S36206" s="404"/>
      <c r="T36206" s="404"/>
    </row>
    <row r="36207" spans="12:20" ht="16.8">
      <c r="L36207" s="404"/>
      <c r="M36207" s="404"/>
      <c r="N36207" s="404"/>
      <c r="O36207" s="404"/>
      <c r="P36207" s="404"/>
      <c r="Q36207" s="404"/>
      <c r="R36207" s="404"/>
      <c r="S36207" s="404"/>
      <c r="T36207" s="404"/>
    </row>
    <row r="36208" spans="12:20" ht="16.8">
      <c r="L36208" s="404"/>
      <c r="M36208" s="404"/>
      <c r="N36208" s="404"/>
      <c r="O36208" s="404"/>
      <c r="P36208" s="404"/>
      <c r="Q36208" s="404"/>
      <c r="R36208" s="404"/>
      <c r="S36208" s="404"/>
      <c r="T36208" s="404"/>
    </row>
    <row r="36209" spans="12:20" ht="16.8">
      <c r="L36209" s="404"/>
      <c r="M36209" s="404"/>
      <c r="N36209" s="404"/>
      <c r="O36209" s="404"/>
      <c r="P36209" s="404"/>
      <c r="Q36209" s="404"/>
      <c r="R36209" s="404"/>
      <c r="S36209" s="404"/>
      <c r="T36209" s="404"/>
    </row>
    <row r="36210" spans="12:20" ht="16.8">
      <c r="L36210" s="404"/>
      <c r="M36210" s="404"/>
      <c r="N36210" s="404"/>
      <c r="O36210" s="404"/>
      <c r="P36210" s="404"/>
      <c r="Q36210" s="404"/>
      <c r="R36210" s="404"/>
      <c r="S36210" s="404"/>
      <c r="T36210" s="404"/>
    </row>
    <row r="36211" spans="12:20" ht="16.8">
      <c r="L36211" s="404"/>
      <c r="M36211" s="404"/>
      <c r="N36211" s="404"/>
      <c r="O36211" s="404"/>
      <c r="P36211" s="404"/>
      <c r="Q36211" s="404"/>
      <c r="R36211" s="404"/>
      <c r="S36211" s="404"/>
      <c r="T36211" s="404"/>
    </row>
    <row r="36212" spans="12:20" ht="16.8">
      <c r="L36212" s="404"/>
      <c r="M36212" s="404"/>
      <c r="N36212" s="404"/>
      <c r="O36212" s="404"/>
      <c r="P36212" s="404"/>
      <c r="Q36212" s="404"/>
      <c r="R36212" s="404"/>
      <c r="S36212" s="404"/>
      <c r="T36212" s="404"/>
    </row>
    <row r="36213" spans="12:20" ht="16.8">
      <c r="L36213" s="404"/>
      <c r="M36213" s="404"/>
      <c r="N36213" s="404"/>
      <c r="O36213" s="404"/>
      <c r="P36213" s="404"/>
      <c r="Q36213" s="404"/>
      <c r="R36213" s="404"/>
      <c r="S36213" s="404"/>
      <c r="T36213" s="404"/>
    </row>
    <row r="36214" spans="12:20" ht="16.8">
      <c r="L36214" s="404"/>
      <c r="M36214" s="404"/>
      <c r="N36214" s="404"/>
      <c r="O36214" s="404"/>
      <c r="P36214" s="404"/>
      <c r="Q36214" s="404"/>
      <c r="R36214" s="404"/>
      <c r="S36214" s="404"/>
      <c r="T36214" s="404"/>
    </row>
    <row r="36215" spans="12:20" ht="16.8">
      <c r="L36215" s="404"/>
      <c r="M36215" s="404"/>
      <c r="N36215" s="404"/>
      <c r="O36215" s="404"/>
      <c r="P36215" s="404"/>
      <c r="Q36215" s="404"/>
      <c r="R36215" s="404"/>
      <c r="S36215" s="404"/>
      <c r="T36215" s="404"/>
    </row>
    <row r="36216" spans="12:20" ht="16.8">
      <c r="L36216" s="404"/>
      <c r="M36216" s="404"/>
      <c r="N36216" s="404"/>
      <c r="O36216" s="404"/>
      <c r="P36216" s="404"/>
      <c r="Q36216" s="404"/>
      <c r="R36216" s="404"/>
      <c r="S36216" s="404"/>
      <c r="T36216" s="404"/>
    </row>
    <row r="36217" spans="12:20" ht="16.8">
      <c r="L36217" s="404"/>
      <c r="M36217" s="404"/>
      <c r="N36217" s="404"/>
      <c r="O36217" s="404"/>
      <c r="P36217" s="404"/>
      <c r="Q36217" s="404"/>
      <c r="R36217" s="404"/>
      <c r="S36217" s="404"/>
      <c r="T36217" s="404"/>
    </row>
    <row r="36218" spans="12:20" ht="16.8">
      <c r="L36218" s="404"/>
      <c r="M36218" s="404"/>
      <c r="N36218" s="404"/>
      <c r="O36218" s="404"/>
      <c r="P36218" s="404"/>
      <c r="Q36218" s="404"/>
      <c r="R36218" s="404"/>
      <c r="S36218" s="404"/>
      <c r="T36218" s="404"/>
    </row>
    <row r="36219" spans="12:20" ht="16.8">
      <c r="L36219" s="404"/>
      <c r="M36219" s="404"/>
      <c r="N36219" s="404"/>
      <c r="O36219" s="404"/>
      <c r="P36219" s="404"/>
      <c r="Q36219" s="404"/>
      <c r="R36219" s="404"/>
      <c r="S36219" s="404"/>
      <c r="T36219" s="404"/>
    </row>
    <row r="36220" spans="12:20" ht="16.8">
      <c r="L36220" s="404"/>
      <c r="M36220" s="404"/>
      <c r="N36220" s="404"/>
      <c r="O36220" s="404"/>
      <c r="P36220" s="404"/>
      <c r="Q36220" s="404"/>
      <c r="R36220" s="404"/>
      <c r="S36220" s="404"/>
      <c r="T36220" s="404"/>
    </row>
    <row r="36221" spans="12:20" ht="16.8">
      <c r="L36221" s="404"/>
      <c r="M36221" s="404"/>
      <c r="N36221" s="404"/>
      <c r="O36221" s="404"/>
      <c r="P36221" s="404"/>
      <c r="Q36221" s="404"/>
      <c r="R36221" s="404"/>
      <c r="S36221" s="404"/>
      <c r="T36221" s="404"/>
    </row>
    <row r="36222" spans="12:20" ht="16.8">
      <c r="L36222" s="404"/>
      <c r="M36222" s="404"/>
      <c r="N36222" s="404"/>
      <c r="O36222" s="404"/>
      <c r="P36222" s="404"/>
      <c r="Q36222" s="404"/>
      <c r="R36222" s="404"/>
      <c r="S36222" s="404"/>
      <c r="T36222" s="404"/>
    </row>
    <row r="36223" spans="12:20" ht="16.8">
      <c r="L36223" s="404"/>
      <c r="M36223" s="404"/>
      <c r="N36223" s="404"/>
      <c r="O36223" s="404"/>
      <c r="P36223" s="404"/>
      <c r="Q36223" s="404"/>
      <c r="R36223" s="404"/>
      <c r="S36223" s="404"/>
      <c r="T36223" s="404"/>
    </row>
    <row r="36224" spans="12:20" ht="16.8">
      <c r="L36224" s="404"/>
      <c r="M36224" s="404"/>
      <c r="N36224" s="404"/>
      <c r="O36224" s="404"/>
      <c r="P36224" s="404"/>
      <c r="Q36224" s="404"/>
      <c r="R36224" s="404"/>
      <c r="S36224" s="404"/>
      <c r="T36224" s="404"/>
    </row>
    <row r="36225" spans="12:20" ht="16.8">
      <c r="L36225" s="404"/>
      <c r="M36225" s="404"/>
      <c r="N36225" s="404"/>
      <c r="O36225" s="404"/>
      <c r="P36225" s="404"/>
      <c r="Q36225" s="404"/>
      <c r="R36225" s="404"/>
      <c r="S36225" s="404"/>
      <c r="T36225" s="404"/>
    </row>
    <row r="36226" spans="12:20" ht="16.8">
      <c r="L36226" s="404"/>
      <c r="M36226" s="404"/>
      <c r="N36226" s="404"/>
      <c r="O36226" s="404"/>
      <c r="P36226" s="404"/>
      <c r="Q36226" s="404"/>
      <c r="R36226" s="404"/>
      <c r="S36226" s="404"/>
      <c r="T36226" s="404"/>
    </row>
    <row r="36227" spans="12:20" ht="16.8">
      <c r="L36227" s="404"/>
      <c r="M36227" s="404"/>
      <c r="N36227" s="404"/>
      <c r="O36227" s="404"/>
      <c r="P36227" s="404"/>
      <c r="Q36227" s="404"/>
      <c r="R36227" s="404"/>
      <c r="S36227" s="404"/>
      <c r="T36227" s="404"/>
    </row>
    <row r="36228" spans="12:20" ht="16.8">
      <c r="L36228" s="404"/>
      <c r="M36228" s="404"/>
      <c r="N36228" s="404"/>
      <c r="O36228" s="404"/>
      <c r="P36228" s="404"/>
      <c r="Q36228" s="404"/>
      <c r="R36228" s="404"/>
      <c r="S36228" s="404"/>
      <c r="T36228" s="404"/>
    </row>
    <row r="36229" spans="12:20" ht="16.8">
      <c r="L36229" s="404"/>
      <c r="M36229" s="404"/>
      <c r="N36229" s="404"/>
      <c r="O36229" s="404"/>
      <c r="P36229" s="404"/>
      <c r="Q36229" s="404"/>
      <c r="R36229" s="404"/>
      <c r="S36229" s="404"/>
      <c r="T36229" s="404"/>
    </row>
    <row r="36230" spans="12:20" ht="16.8">
      <c r="L36230" s="404"/>
      <c r="M36230" s="404"/>
      <c r="N36230" s="404"/>
      <c r="O36230" s="404"/>
      <c r="P36230" s="404"/>
      <c r="Q36230" s="404"/>
      <c r="R36230" s="404"/>
      <c r="S36230" s="404"/>
      <c r="T36230" s="404"/>
    </row>
    <row r="36231" spans="12:20" ht="16.8">
      <c r="L36231" s="404"/>
      <c r="M36231" s="404"/>
      <c r="N36231" s="404"/>
      <c r="O36231" s="404"/>
      <c r="P36231" s="404"/>
      <c r="Q36231" s="404"/>
      <c r="R36231" s="404"/>
      <c r="S36231" s="404"/>
      <c r="T36231" s="404"/>
    </row>
    <row r="36232" spans="12:20" ht="16.8">
      <c r="L36232" s="404"/>
      <c r="M36232" s="404"/>
      <c r="N36232" s="404"/>
      <c r="O36232" s="404"/>
      <c r="P36232" s="404"/>
      <c r="Q36232" s="404"/>
      <c r="R36232" s="404"/>
      <c r="S36232" s="404"/>
      <c r="T36232" s="404"/>
    </row>
    <row r="36233" spans="12:20" ht="16.8">
      <c r="L36233" s="404"/>
      <c r="M36233" s="404"/>
      <c r="N36233" s="404"/>
      <c r="O36233" s="404"/>
      <c r="P36233" s="404"/>
      <c r="Q36233" s="404"/>
      <c r="R36233" s="404"/>
      <c r="S36233" s="404"/>
      <c r="T36233" s="404"/>
    </row>
    <row r="36234" spans="12:20" ht="16.8">
      <c r="L36234" s="404"/>
      <c r="M36234" s="404"/>
      <c r="N36234" s="404"/>
      <c r="O36234" s="404"/>
      <c r="P36234" s="404"/>
      <c r="Q36234" s="404"/>
      <c r="R36234" s="404"/>
      <c r="S36234" s="404"/>
      <c r="T36234" s="404"/>
    </row>
    <row r="36235" spans="12:20" ht="16.8">
      <c r="L36235" s="404"/>
      <c r="M36235" s="404"/>
      <c r="N36235" s="404"/>
      <c r="O36235" s="404"/>
      <c r="P36235" s="404"/>
      <c r="Q36235" s="404"/>
      <c r="R36235" s="404"/>
      <c r="S36235" s="404"/>
      <c r="T36235" s="404"/>
    </row>
    <row r="36236" spans="12:20" ht="16.8">
      <c r="L36236" s="404"/>
      <c r="M36236" s="404"/>
      <c r="N36236" s="404"/>
      <c r="O36236" s="404"/>
      <c r="P36236" s="404"/>
      <c r="Q36236" s="404"/>
      <c r="R36236" s="404"/>
      <c r="S36236" s="404"/>
      <c r="T36236" s="404"/>
    </row>
    <row r="36237" spans="12:20" ht="16.8">
      <c r="L36237" s="404"/>
      <c r="M36237" s="404"/>
      <c r="N36237" s="404"/>
      <c r="O36237" s="404"/>
      <c r="P36237" s="404"/>
      <c r="Q36237" s="404"/>
      <c r="R36237" s="404"/>
      <c r="S36237" s="404"/>
      <c r="T36237" s="404"/>
    </row>
    <row r="36238" spans="12:20" ht="16.8">
      <c r="L36238" s="404"/>
      <c r="M36238" s="404"/>
      <c r="N36238" s="404"/>
      <c r="O36238" s="404"/>
      <c r="P36238" s="404"/>
      <c r="Q36238" s="404"/>
      <c r="R36238" s="404"/>
      <c r="S36238" s="404"/>
      <c r="T36238" s="404"/>
    </row>
    <row r="36239" spans="12:20" ht="16.8">
      <c r="L36239" s="404"/>
      <c r="M36239" s="404"/>
      <c r="N36239" s="404"/>
      <c r="O36239" s="404"/>
      <c r="P36239" s="404"/>
      <c r="Q36239" s="404"/>
      <c r="R36239" s="404"/>
      <c r="S36239" s="404"/>
      <c r="T36239" s="404"/>
    </row>
    <row r="36240" spans="12:20" ht="16.8">
      <c r="L36240" s="404"/>
      <c r="M36240" s="404"/>
      <c r="N36240" s="404"/>
      <c r="O36240" s="404"/>
      <c r="P36240" s="404"/>
      <c r="Q36240" s="404"/>
      <c r="R36240" s="404"/>
      <c r="S36240" s="404"/>
      <c r="T36240" s="404"/>
    </row>
    <row r="36241" spans="12:20" ht="16.8">
      <c r="L36241" s="404"/>
      <c r="M36241" s="404"/>
      <c r="N36241" s="404"/>
      <c r="O36241" s="404"/>
      <c r="P36241" s="404"/>
      <c r="Q36241" s="404"/>
      <c r="R36241" s="404"/>
      <c r="S36241" s="404"/>
      <c r="T36241" s="404"/>
    </row>
    <row r="36242" spans="12:20" ht="16.8">
      <c r="L36242" s="404"/>
      <c r="M36242" s="404"/>
      <c r="N36242" s="404"/>
      <c r="O36242" s="404"/>
      <c r="P36242" s="404"/>
      <c r="Q36242" s="404"/>
      <c r="R36242" s="404"/>
      <c r="S36242" s="404"/>
      <c r="T36242" s="404"/>
    </row>
    <row r="36243" spans="12:20" ht="16.8">
      <c r="L36243" s="404"/>
      <c r="M36243" s="404"/>
      <c r="N36243" s="404"/>
      <c r="O36243" s="404"/>
      <c r="P36243" s="404"/>
      <c r="Q36243" s="404"/>
      <c r="R36243" s="404"/>
      <c r="S36243" s="404"/>
      <c r="T36243" s="404"/>
    </row>
    <row r="36244" spans="12:20" ht="16.8">
      <c r="L36244" s="404"/>
      <c r="M36244" s="404"/>
      <c r="N36244" s="404"/>
      <c r="O36244" s="404"/>
      <c r="P36244" s="404"/>
      <c r="Q36244" s="404"/>
      <c r="R36244" s="404"/>
      <c r="S36244" s="404"/>
      <c r="T36244" s="404"/>
    </row>
    <row r="36245" spans="12:20" ht="16.8">
      <c r="L36245" s="404"/>
      <c r="M36245" s="404"/>
      <c r="N36245" s="404"/>
      <c r="O36245" s="404"/>
      <c r="P36245" s="404"/>
      <c r="Q36245" s="404"/>
      <c r="R36245" s="404"/>
      <c r="S36245" s="404"/>
      <c r="T36245" s="404"/>
    </row>
    <row r="36246" spans="12:20" ht="16.8">
      <c r="L36246" s="404"/>
      <c r="M36246" s="404"/>
      <c r="N36246" s="404"/>
      <c r="O36246" s="404"/>
      <c r="P36246" s="404"/>
      <c r="Q36246" s="404"/>
      <c r="R36246" s="404"/>
      <c r="S36246" s="404"/>
      <c r="T36246" s="404"/>
    </row>
    <row r="36247" spans="12:20" ht="16.8">
      <c r="L36247" s="404"/>
      <c r="M36247" s="404"/>
      <c r="N36247" s="404"/>
      <c r="O36247" s="404"/>
      <c r="P36247" s="404"/>
      <c r="Q36247" s="404"/>
      <c r="R36247" s="404"/>
      <c r="S36247" s="404"/>
      <c r="T36247" s="404"/>
    </row>
    <row r="36248" spans="12:20" ht="16.8">
      <c r="L36248" s="404"/>
      <c r="M36248" s="404"/>
      <c r="N36248" s="404"/>
      <c r="O36248" s="404"/>
      <c r="P36248" s="404"/>
      <c r="Q36248" s="404"/>
      <c r="R36248" s="404"/>
      <c r="S36248" s="404"/>
      <c r="T36248" s="404"/>
    </row>
    <row r="36249" spans="12:20" ht="16.8">
      <c r="L36249" s="404"/>
      <c r="M36249" s="404"/>
      <c r="N36249" s="404"/>
      <c r="O36249" s="404"/>
      <c r="P36249" s="404"/>
      <c r="Q36249" s="404"/>
      <c r="R36249" s="404"/>
      <c r="S36249" s="404"/>
      <c r="T36249" s="404"/>
    </row>
    <row r="36250" spans="12:20" ht="16.8">
      <c r="L36250" s="404"/>
      <c r="M36250" s="404"/>
      <c r="N36250" s="404"/>
      <c r="O36250" s="404"/>
      <c r="P36250" s="404"/>
      <c r="Q36250" s="404"/>
      <c r="R36250" s="404"/>
      <c r="S36250" s="404"/>
      <c r="T36250" s="404"/>
    </row>
    <row r="36251" spans="12:20" ht="16.8">
      <c r="L36251" s="404"/>
      <c r="M36251" s="404"/>
      <c r="N36251" s="404"/>
      <c r="O36251" s="404"/>
      <c r="P36251" s="404"/>
      <c r="Q36251" s="404"/>
      <c r="R36251" s="404"/>
      <c r="S36251" s="404"/>
      <c r="T36251" s="404"/>
    </row>
    <row r="36252" spans="12:20" ht="16.8">
      <c r="L36252" s="404"/>
      <c r="M36252" s="404"/>
      <c r="N36252" s="404"/>
      <c r="O36252" s="404"/>
      <c r="P36252" s="404"/>
      <c r="Q36252" s="404"/>
      <c r="R36252" s="404"/>
      <c r="S36252" s="404"/>
      <c r="T36252" s="404"/>
    </row>
    <row r="36253" spans="12:20" ht="16.8">
      <c r="L36253" s="404"/>
      <c r="M36253" s="404"/>
      <c r="N36253" s="404"/>
      <c r="O36253" s="404"/>
      <c r="P36253" s="404"/>
      <c r="Q36253" s="404"/>
      <c r="R36253" s="404"/>
      <c r="S36253" s="404"/>
      <c r="T36253" s="404"/>
    </row>
    <row r="36254" spans="12:20" ht="16.8">
      <c r="L36254" s="404"/>
      <c r="M36254" s="404"/>
      <c r="N36254" s="404"/>
      <c r="O36254" s="404"/>
      <c r="P36254" s="404"/>
      <c r="Q36254" s="404"/>
      <c r="R36254" s="404"/>
      <c r="S36254" s="404"/>
      <c r="T36254" s="404"/>
    </row>
    <row r="36255" spans="12:20" ht="16.8">
      <c r="L36255" s="404"/>
      <c r="M36255" s="404"/>
      <c r="N36255" s="404"/>
      <c r="O36255" s="404"/>
      <c r="P36255" s="404"/>
      <c r="Q36255" s="404"/>
      <c r="R36255" s="404"/>
      <c r="S36255" s="404"/>
      <c r="T36255" s="404"/>
    </row>
    <row r="36256" spans="12:20" ht="16.8">
      <c r="L36256" s="404"/>
      <c r="M36256" s="404"/>
      <c r="N36256" s="404"/>
      <c r="O36256" s="404"/>
      <c r="P36256" s="404"/>
      <c r="Q36256" s="404"/>
      <c r="R36256" s="404"/>
      <c r="S36256" s="404"/>
      <c r="T36256" s="404"/>
    </row>
    <row r="36257" spans="12:20" ht="16.8">
      <c r="L36257" s="404"/>
      <c r="M36257" s="404"/>
      <c r="N36257" s="404"/>
      <c r="O36257" s="404"/>
      <c r="P36257" s="404"/>
      <c r="Q36257" s="404"/>
      <c r="R36257" s="404"/>
      <c r="S36257" s="404"/>
      <c r="T36257" s="404"/>
    </row>
    <row r="36258" spans="12:20" ht="16.8">
      <c r="L36258" s="404"/>
      <c r="M36258" s="404"/>
      <c r="N36258" s="404"/>
      <c r="O36258" s="404"/>
      <c r="P36258" s="404"/>
      <c r="Q36258" s="404"/>
      <c r="R36258" s="404"/>
      <c r="S36258" s="404"/>
      <c r="T36258" s="404"/>
    </row>
    <row r="36259" spans="12:20" ht="16.8">
      <c r="L36259" s="404"/>
      <c r="M36259" s="404"/>
      <c r="N36259" s="404"/>
      <c r="O36259" s="404"/>
      <c r="P36259" s="404"/>
      <c r="Q36259" s="404"/>
      <c r="R36259" s="404"/>
      <c r="S36259" s="404"/>
      <c r="T36259" s="404"/>
    </row>
    <row r="36260" spans="12:20" ht="16.8">
      <c r="L36260" s="404"/>
      <c r="M36260" s="404"/>
      <c r="N36260" s="404"/>
      <c r="O36260" s="404"/>
      <c r="P36260" s="404"/>
      <c r="Q36260" s="404"/>
      <c r="R36260" s="404"/>
      <c r="S36260" s="404"/>
      <c r="T36260" s="404"/>
    </row>
    <row r="36261" spans="12:20" ht="16.8">
      <c r="L36261" s="404"/>
      <c r="M36261" s="404"/>
      <c r="N36261" s="404"/>
      <c r="O36261" s="404"/>
      <c r="P36261" s="404"/>
      <c r="Q36261" s="404"/>
      <c r="R36261" s="404"/>
      <c r="S36261" s="404"/>
      <c r="T36261" s="404"/>
    </row>
    <row r="36262" spans="12:20" ht="16.8">
      <c r="L36262" s="404"/>
      <c r="M36262" s="404"/>
      <c r="N36262" s="404"/>
      <c r="O36262" s="404"/>
      <c r="P36262" s="404"/>
      <c r="Q36262" s="404"/>
      <c r="R36262" s="404"/>
      <c r="S36262" s="404"/>
      <c r="T36262" s="404"/>
    </row>
    <row r="36263" spans="12:20" ht="16.8">
      <c r="L36263" s="404"/>
      <c r="M36263" s="404"/>
      <c r="N36263" s="404"/>
      <c r="O36263" s="404"/>
      <c r="P36263" s="404"/>
      <c r="Q36263" s="404"/>
      <c r="R36263" s="404"/>
      <c r="S36263" s="404"/>
      <c r="T36263" s="404"/>
    </row>
    <row r="36264" spans="12:20" ht="16.8">
      <c r="L36264" s="404"/>
      <c r="M36264" s="404"/>
      <c r="N36264" s="404"/>
      <c r="O36264" s="404"/>
      <c r="P36264" s="404"/>
      <c r="Q36264" s="404"/>
      <c r="R36264" s="404"/>
      <c r="S36264" s="404"/>
      <c r="T36264" s="404"/>
    </row>
    <row r="36265" spans="12:20" ht="16.8">
      <c r="L36265" s="404"/>
      <c r="M36265" s="404"/>
      <c r="N36265" s="404"/>
      <c r="O36265" s="404"/>
      <c r="P36265" s="404"/>
      <c r="Q36265" s="404"/>
      <c r="R36265" s="404"/>
      <c r="S36265" s="404"/>
      <c r="T36265" s="404"/>
    </row>
    <row r="36266" spans="12:20" ht="16.8">
      <c r="L36266" s="404"/>
      <c r="M36266" s="404"/>
      <c r="N36266" s="404"/>
      <c r="O36266" s="404"/>
      <c r="P36266" s="404"/>
      <c r="Q36266" s="404"/>
      <c r="R36266" s="404"/>
      <c r="S36266" s="404"/>
      <c r="T36266" s="404"/>
    </row>
    <row r="36267" spans="12:20" ht="16.8">
      <c r="L36267" s="404"/>
      <c r="M36267" s="404"/>
      <c r="N36267" s="404"/>
      <c r="O36267" s="404"/>
      <c r="P36267" s="404"/>
      <c r="Q36267" s="404"/>
      <c r="R36267" s="404"/>
      <c r="S36267" s="404"/>
      <c r="T36267" s="404"/>
    </row>
    <row r="36268" spans="12:20" ht="16.8">
      <c r="L36268" s="404"/>
      <c r="M36268" s="404"/>
      <c r="N36268" s="404"/>
      <c r="O36268" s="404"/>
      <c r="P36268" s="404"/>
      <c r="Q36268" s="404"/>
      <c r="R36268" s="404"/>
      <c r="S36268" s="404"/>
      <c r="T36268" s="404"/>
    </row>
    <row r="36269" spans="12:20" ht="16.8">
      <c r="L36269" s="404"/>
      <c r="M36269" s="404"/>
      <c r="N36269" s="404"/>
      <c r="O36269" s="404"/>
      <c r="P36269" s="404"/>
      <c r="Q36269" s="404"/>
      <c r="R36269" s="404"/>
      <c r="S36269" s="404"/>
      <c r="T36269" s="404"/>
    </row>
    <row r="36270" spans="12:20" ht="16.8">
      <c r="L36270" s="404"/>
      <c r="M36270" s="404"/>
      <c r="N36270" s="404"/>
      <c r="O36270" s="404"/>
      <c r="P36270" s="404"/>
      <c r="Q36270" s="404"/>
      <c r="R36270" s="404"/>
      <c r="S36270" s="404"/>
      <c r="T36270" s="404"/>
    </row>
    <row r="36271" spans="12:20" ht="16.8">
      <c r="L36271" s="404"/>
      <c r="M36271" s="404"/>
      <c r="N36271" s="404"/>
      <c r="O36271" s="404"/>
      <c r="P36271" s="404"/>
      <c r="Q36271" s="404"/>
      <c r="R36271" s="404"/>
      <c r="S36271" s="404"/>
      <c r="T36271" s="404"/>
    </row>
    <row r="36272" spans="12:20" ht="16.8">
      <c r="L36272" s="404"/>
      <c r="M36272" s="404"/>
      <c r="N36272" s="404"/>
      <c r="O36272" s="404"/>
      <c r="P36272" s="404"/>
      <c r="Q36272" s="404"/>
      <c r="R36272" s="404"/>
      <c r="S36272" s="404"/>
      <c r="T36272" s="404"/>
    </row>
    <row r="36273" spans="12:20" ht="16.8">
      <c r="L36273" s="404"/>
      <c r="M36273" s="404"/>
      <c r="N36273" s="404"/>
      <c r="O36273" s="404"/>
      <c r="P36273" s="404"/>
      <c r="Q36273" s="404"/>
      <c r="R36273" s="404"/>
      <c r="S36273" s="404"/>
      <c r="T36273" s="404"/>
    </row>
    <row r="36274" spans="12:20" ht="16.8">
      <c r="L36274" s="404"/>
      <c r="M36274" s="404"/>
      <c r="N36274" s="404"/>
      <c r="O36274" s="404"/>
      <c r="P36274" s="404"/>
      <c r="Q36274" s="404"/>
      <c r="R36274" s="404"/>
      <c r="S36274" s="404"/>
      <c r="T36274" s="404"/>
    </row>
    <row r="36275" spans="12:20" ht="16.8">
      <c r="L36275" s="404"/>
      <c r="M36275" s="404"/>
      <c r="N36275" s="404"/>
      <c r="O36275" s="404"/>
      <c r="P36275" s="404"/>
      <c r="Q36275" s="404"/>
      <c r="R36275" s="404"/>
      <c r="S36275" s="404"/>
      <c r="T36275" s="404"/>
    </row>
    <row r="36276" spans="12:20" ht="16.8">
      <c r="L36276" s="404"/>
      <c r="M36276" s="404"/>
      <c r="N36276" s="404"/>
      <c r="O36276" s="404"/>
      <c r="P36276" s="404"/>
      <c r="Q36276" s="404"/>
      <c r="R36276" s="404"/>
      <c r="S36276" s="404"/>
      <c r="T36276" s="404"/>
    </row>
    <row r="36277" spans="12:20" ht="16.8">
      <c r="L36277" s="404"/>
      <c r="M36277" s="404"/>
      <c r="N36277" s="404"/>
      <c r="O36277" s="404"/>
      <c r="P36277" s="404"/>
      <c r="Q36277" s="404"/>
      <c r="R36277" s="404"/>
      <c r="S36277" s="404"/>
      <c r="T36277" s="404"/>
    </row>
    <row r="36278" spans="12:20" ht="16.8">
      <c r="L36278" s="404"/>
      <c r="M36278" s="404"/>
      <c r="N36278" s="404"/>
      <c r="O36278" s="404"/>
      <c r="P36278" s="404"/>
      <c r="Q36278" s="404"/>
      <c r="R36278" s="404"/>
      <c r="S36278" s="404"/>
      <c r="T36278" s="404"/>
    </row>
    <row r="36279" spans="12:20" ht="16.8">
      <c r="L36279" s="404"/>
      <c r="M36279" s="404"/>
      <c r="N36279" s="404"/>
      <c r="O36279" s="404"/>
      <c r="P36279" s="404"/>
      <c r="Q36279" s="404"/>
      <c r="R36279" s="404"/>
      <c r="S36279" s="404"/>
      <c r="T36279" s="404"/>
    </row>
    <row r="36280" spans="12:20" ht="16.8">
      <c r="L36280" s="404"/>
      <c r="M36280" s="404"/>
      <c r="N36280" s="404"/>
      <c r="O36280" s="404"/>
      <c r="P36280" s="404"/>
      <c r="Q36280" s="404"/>
      <c r="R36280" s="404"/>
      <c r="S36280" s="404"/>
      <c r="T36280" s="404"/>
    </row>
    <row r="36281" spans="12:20" ht="16.8">
      <c r="L36281" s="404"/>
      <c r="M36281" s="404"/>
      <c r="N36281" s="404"/>
      <c r="O36281" s="404"/>
      <c r="P36281" s="404"/>
      <c r="Q36281" s="404"/>
      <c r="R36281" s="404"/>
      <c r="S36281" s="404"/>
      <c r="T36281" s="404"/>
    </row>
    <row r="36282" spans="12:20" ht="16.8">
      <c r="L36282" s="404"/>
      <c r="M36282" s="404"/>
      <c r="N36282" s="404"/>
      <c r="O36282" s="404"/>
      <c r="P36282" s="404"/>
      <c r="Q36282" s="404"/>
      <c r="R36282" s="404"/>
      <c r="S36282" s="404"/>
      <c r="T36282" s="404"/>
    </row>
    <row r="36283" spans="12:20" ht="16.8">
      <c r="L36283" s="404"/>
      <c r="M36283" s="404"/>
      <c r="N36283" s="404"/>
      <c r="O36283" s="404"/>
      <c r="P36283" s="404"/>
      <c r="Q36283" s="404"/>
      <c r="R36283" s="404"/>
      <c r="S36283" s="404"/>
      <c r="T36283" s="404"/>
    </row>
    <row r="36284" spans="12:20" ht="16.8">
      <c r="L36284" s="404"/>
      <c r="M36284" s="404"/>
      <c r="N36284" s="404"/>
      <c r="O36284" s="404"/>
      <c r="P36284" s="404"/>
      <c r="Q36284" s="404"/>
      <c r="R36284" s="404"/>
      <c r="S36284" s="404"/>
      <c r="T36284" s="404"/>
    </row>
    <row r="36285" spans="12:20" ht="16.8">
      <c r="L36285" s="404"/>
      <c r="M36285" s="404"/>
      <c r="N36285" s="404"/>
      <c r="O36285" s="404"/>
      <c r="P36285" s="404"/>
      <c r="Q36285" s="404"/>
      <c r="R36285" s="404"/>
      <c r="S36285" s="404"/>
      <c r="T36285" s="404"/>
    </row>
    <row r="36286" spans="12:20" ht="16.8">
      <c r="L36286" s="404"/>
      <c r="M36286" s="404"/>
      <c r="N36286" s="404"/>
      <c r="O36286" s="404"/>
      <c r="P36286" s="404"/>
      <c r="Q36286" s="404"/>
      <c r="R36286" s="404"/>
      <c r="S36286" s="404"/>
      <c r="T36286" s="404"/>
    </row>
    <row r="36287" spans="12:20" ht="16.8">
      <c r="L36287" s="404"/>
      <c r="M36287" s="404"/>
      <c r="N36287" s="404"/>
      <c r="O36287" s="404"/>
      <c r="P36287" s="404"/>
      <c r="Q36287" s="404"/>
      <c r="R36287" s="404"/>
      <c r="S36287" s="404"/>
      <c r="T36287" s="404"/>
    </row>
    <row r="36288" spans="12:20" ht="16.8">
      <c r="L36288" s="404"/>
      <c r="M36288" s="404"/>
      <c r="N36288" s="404"/>
      <c r="O36288" s="404"/>
      <c r="P36288" s="404"/>
      <c r="Q36288" s="404"/>
      <c r="R36288" s="404"/>
      <c r="S36288" s="404"/>
      <c r="T36288" s="404"/>
    </row>
    <row r="36289" spans="12:20" ht="16.8">
      <c r="L36289" s="404"/>
      <c r="M36289" s="404"/>
      <c r="N36289" s="404"/>
      <c r="O36289" s="404"/>
      <c r="P36289" s="404"/>
      <c r="Q36289" s="404"/>
      <c r="R36289" s="404"/>
      <c r="S36289" s="404"/>
      <c r="T36289" s="404"/>
    </row>
    <row r="36290" spans="12:20" ht="16.8">
      <c r="L36290" s="404"/>
      <c r="M36290" s="404"/>
      <c r="N36290" s="404"/>
      <c r="O36290" s="404"/>
      <c r="P36290" s="404"/>
      <c r="Q36290" s="404"/>
      <c r="R36290" s="404"/>
      <c r="S36290" s="404"/>
      <c r="T36290" s="404"/>
    </row>
    <row r="36291" spans="12:20" ht="16.8">
      <c r="L36291" s="404"/>
      <c r="M36291" s="404"/>
      <c r="N36291" s="404"/>
      <c r="O36291" s="404"/>
      <c r="P36291" s="404"/>
      <c r="Q36291" s="404"/>
      <c r="R36291" s="404"/>
      <c r="S36291" s="404"/>
      <c r="T36291" s="404"/>
    </row>
    <row r="36292" spans="12:20" ht="16.8">
      <c r="L36292" s="404"/>
      <c r="M36292" s="404"/>
      <c r="N36292" s="404"/>
      <c r="O36292" s="404"/>
      <c r="P36292" s="404"/>
      <c r="Q36292" s="404"/>
      <c r="R36292" s="404"/>
      <c r="S36292" s="404"/>
      <c r="T36292" s="404"/>
    </row>
    <row r="36293" spans="12:20" ht="16.8">
      <c r="L36293" s="404"/>
      <c r="M36293" s="404"/>
      <c r="N36293" s="404"/>
      <c r="O36293" s="404"/>
      <c r="P36293" s="404"/>
      <c r="Q36293" s="404"/>
      <c r="R36293" s="404"/>
      <c r="S36293" s="404"/>
      <c r="T36293" s="404"/>
    </row>
    <row r="36294" spans="12:20" ht="16.8">
      <c r="L36294" s="404"/>
      <c r="M36294" s="404"/>
      <c r="N36294" s="404"/>
      <c r="O36294" s="404"/>
      <c r="P36294" s="404"/>
      <c r="Q36294" s="404"/>
      <c r="R36294" s="404"/>
      <c r="S36294" s="404"/>
      <c r="T36294" s="404"/>
    </row>
    <row r="36295" spans="12:20" ht="16.8">
      <c r="L36295" s="404"/>
      <c r="M36295" s="404"/>
      <c r="N36295" s="404"/>
      <c r="O36295" s="404"/>
      <c r="P36295" s="404"/>
      <c r="Q36295" s="404"/>
      <c r="R36295" s="404"/>
      <c r="S36295" s="404"/>
      <c r="T36295" s="404"/>
    </row>
    <row r="36296" spans="12:20" ht="16.8">
      <c r="L36296" s="404"/>
      <c r="M36296" s="404"/>
      <c r="N36296" s="404"/>
      <c r="O36296" s="404"/>
      <c r="P36296" s="404"/>
      <c r="Q36296" s="404"/>
      <c r="R36296" s="404"/>
      <c r="S36296" s="404"/>
      <c r="T36296" s="404"/>
    </row>
    <row r="36297" spans="12:20" ht="16.8">
      <c r="L36297" s="404"/>
      <c r="M36297" s="404"/>
      <c r="N36297" s="404"/>
      <c r="O36297" s="404"/>
      <c r="P36297" s="404"/>
      <c r="Q36297" s="404"/>
      <c r="R36297" s="404"/>
      <c r="S36297" s="404"/>
      <c r="T36297" s="404"/>
    </row>
    <row r="36298" spans="12:20" ht="16.8">
      <c r="L36298" s="404"/>
      <c r="M36298" s="404"/>
      <c r="N36298" s="404"/>
      <c r="O36298" s="404"/>
      <c r="P36298" s="404"/>
      <c r="Q36298" s="404"/>
      <c r="R36298" s="404"/>
      <c r="S36298" s="404"/>
      <c r="T36298" s="404"/>
    </row>
    <row r="36299" spans="12:20" ht="16.8">
      <c r="L36299" s="404"/>
      <c r="M36299" s="404"/>
      <c r="N36299" s="404"/>
      <c r="O36299" s="404"/>
      <c r="P36299" s="404"/>
      <c r="Q36299" s="404"/>
      <c r="R36299" s="404"/>
      <c r="S36299" s="404"/>
      <c r="T36299" s="404"/>
    </row>
    <row r="36300" spans="12:20" ht="16.8">
      <c r="L36300" s="404"/>
      <c r="M36300" s="404"/>
      <c r="N36300" s="404"/>
      <c r="O36300" s="404"/>
      <c r="P36300" s="404"/>
      <c r="Q36300" s="404"/>
      <c r="R36300" s="404"/>
      <c r="S36300" s="404"/>
      <c r="T36300" s="404"/>
    </row>
    <row r="36301" spans="12:20" ht="16.8">
      <c r="L36301" s="404"/>
      <c r="M36301" s="404"/>
      <c r="N36301" s="404"/>
      <c r="O36301" s="404"/>
      <c r="P36301" s="404"/>
      <c r="Q36301" s="404"/>
      <c r="R36301" s="404"/>
      <c r="S36301" s="404"/>
      <c r="T36301" s="404"/>
    </row>
    <row r="36302" spans="12:20" ht="16.8">
      <c r="L36302" s="404"/>
      <c r="M36302" s="404"/>
      <c r="N36302" s="404"/>
      <c r="O36302" s="404"/>
      <c r="P36302" s="404"/>
      <c r="Q36302" s="404"/>
      <c r="R36302" s="404"/>
      <c r="S36302" s="404"/>
      <c r="T36302" s="404"/>
    </row>
    <row r="36303" spans="12:20" ht="16.8">
      <c r="L36303" s="404"/>
      <c r="M36303" s="404"/>
      <c r="N36303" s="404"/>
      <c r="O36303" s="404"/>
      <c r="P36303" s="404"/>
      <c r="Q36303" s="404"/>
      <c r="R36303" s="404"/>
      <c r="S36303" s="404"/>
      <c r="T36303" s="404"/>
    </row>
    <row r="36304" spans="12:20" ht="16.8">
      <c r="L36304" s="404"/>
      <c r="M36304" s="404"/>
      <c r="N36304" s="404"/>
      <c r="O36304" s="404"/>
      <c r="P36304" s="404"/>
      <c r="Q36304" s="404"/>
      <c r="R36304" s="404"/>
      <c r="S36304" s="404"/>
      <c r="T36304" s="404"/>
    </row>
    <row r="36305" spans="12:20" ht="16.8">
      <c r="L36305" s="404"/>
      <c r="M36305" s="404"/>
      <c r="N36305" s="404"/>
      <c r="O36305" s="404"/>
      <c r="P36305" s="404"/>
      <c r="Q36305" s="404"/>
      <c r="R36305" s="404"/>
      <c r="S36305" s="404"/>
      <c r="T36305" s="404"/>
    </row>
    <row r="36306" spans="12:20" ht="16.8">
      <c r="L36306" s="404"/>
      <c r="M36306" s="404"/>
      <c r="N36306" s="404"/>
      <c r="O36306" s="404"/>
      <c r="P36306" s="404"/>
      <c r="Q36306" s="404"/>
      <c r="R36306" s="404"/>
      <c r="S36306" s="404"/>
      <c r="T36306" s="404"/>
    </row>
    <row r="36307" spans="12:20" ht="16.8">
      <c r="L36307" s="404"/>
      <c r="M36307" s="404"/>
      <c r="N36307" s="404"/>
      <c r="O36307" s="404"/>
      <c r="P36307" s="404"/>
      <c r="Q36307" s="404"/>
      <c r="R36307" s="404"/>
      <c r="S36307" s="404"/>
      <c r="T36307" s="404"/>
    </row>
    <row r="36308" spans="12:20" ht="16.8">
      <c r="L36308" s="404"/>
      <c r="M36308" s="404"/>
      <c r="N36308" s="404"/>
      <c r="O36308" s="404"/>
      <c r="P36308" s="404"/>
      <c r="Q36308" s="404"/>
      <c r="R36308" s="404"/>
      <c r="S36308" s="404"/>
      <c r="T36308" s="404"/>
    </row>
    <row r="36309" spans="12:20" ht="16.8">
      <c r="L36309" s="404"/>
      <c r="M36309" s="404"/>
      <c r="N36309" s="404"/>
      <c r="O36309" s="404"/>
      <c r="P36309" s="404"/>
      <c r="Q36309" s="404"/>
      <c r="R36309" s="404"/>
      <c r="S36309" s="404"/>
      <c r="T36309" s="404"/>
    </row>
    <row r="36310" spans="12:20" ht="16.8">
      <c r="L36310" s="404"/>
      <c r="M36310" s="404"/>
      <c r="N36310" s="404"/>
      <c r="O36310" s="404"/>
      <c r="P36310" s="404"/>
      <c r="Q36310" s="404"/>
      <c r="R36310" s="404"/>
      <c r="S36310" s="404"/>
      <c r="T36310" s="404"/>
    </row>
    <row r="36311" spans="12:20" ht="16.8">
      <c r="L36311" s="404"/>
      <c r="M36311" s="404"/>
      <c r="N36311" s="404"/>
      <c r="O36311" s="404"/>
      <c r="P36311" s="404"/>
      <c r="Q36311" s="404"/>
      <c r="R36311" s="404"/>
      <c r="S36311" s="404"/>
      <c r="T36311" s="404"/>
    </row>
    <row r="36312" spans="12:20" ht="16.8">
      <c r="L36312" s="404"/>
      <c r="M36312" s="404"/>
      <c r="N36312" s="404"/>
      <c r="O36312" s="404"/>
      <c r="P36312" s="404"/>
      <c r="Q36312" s="404"/>
      <c r="R36312" s="404"/>
      <c r="S36312" s="404"/>
      <c r="T36312" s="404"/>
    </row>
    <row r="36313" spans="12:20" ht="16.8">
      <c r="L36313" s="404"/>
      <c r="M36313" s="404"/>
      <c r="N36313" s="404"/>
      <c r="O36313" s="404"/>
      <c r="P36313" s="404"/>
      <c r="Q36313" s="404"/>
      <c r="R36313" s="404"/>
      <c r="S36313" s="404"/>
      <c r="T36313" s="404"/>
    </row>
    <row r="36314" spans="12:20" ht="16.8">
      <c r="L36314" s="404"/>
      <c r="M36314" s="404"/>
      <c r="N36314" s="404"/>
      <c r="O36314" s="404"/>
      <c r="P36314" s="404"/>
      <c r="Q36314" s="404"/>
      <c r="R36314" s="404"/>
      <c r="S36314" s="404"/>
      <c r="T36314" s="404"/>
    </row>
    <row r="36315" spans="12:20" ht="16.8">
      <c r="L36315" s="404"/>
      <c r="M36315" s="404"/>
      <c r="N36315" s="404"/>
      <c r="O36315" s="404"/>
      <c r="P36315" s="404"/>
      <c r="Q36315" s="404"/>
      <c r="R36315" s="404"/>
      <c r="S36315" s="404"/>
      <c r="T36315" s="404"/>
    </row>
    <row r="36316" spans="12:20" ht="16.8">
      <c r="L36316" s="404"/>
      <c r="M36316" s="404"/>
      <c r="N36316" s="404"/>
      <c r="O36316" s="404"/>
      <c r="P36316" s="404"/>
      <c r="Q36316" s="404"/>
      <c r="R36316" s="404"/>
      <c r="S36316" s="404"/>
      <c r="T36316" s="404"/>
    </row>
    <row r="36317" spans="12:20" ht="16.8">
      <c r="L36317" s="404"/>
      <c r="M36317" s="404"/>
      <c r="N36317" s="404"/>
      <c r="O36317" s="404"/>
      <c r="P36317" s="404"/>
      <c r="Q36317" s="404"/>
      <c r="R36317" s="404"/>
      <c r="S36317" s="404"/>
      <c r="T36317" s="404"/>
    </row>
    <row r="36318" spans="12:20" ht="16.8">
      <c r="L36318" s="404"/>
      <c r="M36318" s="404"/>
      <c r="N36318" s="404"/>
      <c r="O36318" s="404"/>
      <c r="P36318" s="404"/>
      <c r="Q36318" s="404"/>
      <c r="R36318" s="404"/>
      <c r="S36318" s="404"/>
      <c r="T36318" s="404"/>
    </row>
    <row r="36319" spans="12:20" ht="16.8">
      <c r="L36319" s="404"/>
      <c r="M36319" s="404"/>
      <c r="N36319" s="404"/>
      <c r="O36319" s="404"/>
      <c r="P36319" s="404"/>
      <c r="Q36319" s="404"/>
      <c r="R36319" s="404"/>
      <c r="S36319" s="404"/>
      <c r="T36319" s="404"/>
    </row>
    <row r="36320" spans="12:20" ht="16.8">
      <c r="L36320" s="404"/>
      <c r="M36320" s="404"/>
      <c r="N36320" s="404"/>
      <c r="O36320" s="404"/>
      <c r="P36320" s="404"/>
      <c r="Q36320" s="404"/>
      <c r="R36320" s="404"/>
      <c r="S36320" s="404"/>
      <c r="T36320" s="404"/>
    </row>
    <row r="36321" spans="12:20" ht="16.8">
      <c r="L36321" s="404"/>
      <c r="M36321" s="404"/>
      <c r="N36321" s="404"/>
      <c r="O36321" s="404"/>
      <c r="P36321" s="404"/>
      <c r="Q36321" s="404"/>
      <c r="R36321" s="404"/>
      <c r="S36321" s="404"/>
      <c r="T36321" s="404"/>
    </row>
    <row r="36322" spans="12:20" ht="16.8">
      <c r="L36322" s="404"/>
      <c r="M36322" s="404"/>
      <c r="N36322" s="404"/>
      <c r="O36322" s="404"/>
      <c r="P36322" s="404"/>
      <c r="Q36322" s="404"/>
      <c r="R36322" s="404"/>
      <c r="S36322" s="404"/>
      <c r="T36322" s="404"/>
    </row>
    <row r="36323" spans="12:20" ht="16.8">
      <c r="L36323" s="404"/>
      <c r="M36323" s="404"/>
      <c r="N36323" s="404"/>
      <c r="O36323" s="404"/>
      <c r="P36323" s="404"/>
      <c r="Q36323" s="404"/>
      <c r="R36323" s="404"/>
      <c r="S36323" s="404"/>
      <c r="T36323" s="404"/>
    </row>
    <row r="36324" spans="12:20" ht="16.8">
      <c r="L36324" s="404"/>
      <c r="M36324" s="404"/>
      <c r="N36324" s="404"/>
      <c r="O36324" s="404"/>
      <c r="P36324" s="404"/>
      <c r="Q36324" s="404"/>
      <c r="R36324" s="404"/>
      <c r="S36324" s="404"/>
      <c r="T36324" s="404"/>
    </row>
    <row r="36325" spans="12:20" ht="16.8">
      <c r="L36325" s="404"/>
      <c r="M36325" s="404"/>
      <c r="N36325" s="404"/>
      <c r="O36325" s="404"/>
      <c r="P36325" s="404"/>
      <c r="Q36325" s="404"/>
      <c r="R36325" s="404"/>
      <c r="S36325" s="404"/>
      <c r="T36325" s="404"/>
    </row>
    <row r="36326" spans="12:20" ht="16.8">
      <c r="L36326" s="404"/>
      <c r="M36326" s="404"/>
      <c r="N36326" s="404"/>
      <c r="O36326" s="404"/>
      <c r="P36326" s="404"/>
      <c r="Q36326" s="404"/>
      <c r="R36326" s="404"/>
      <c r="S36326" s="404"/>
      <c r="T36326" s="404"/>
    </row>
    <row r="36327" spans="12:20" ht="16.8">
      <c r="L36327" s="404"/>
      <c r="M36327" s="404"/>
      <c r="N36327" s="404"/>
      <c r="O36327" s="404"/>
      <c r="P36327" s="404"/>
      <c r="Q36327" s="404"/>
      <c r="R36327" s="404"/>
      <c r="S36327" s="404"/>
      <c r="T36327" s="404"/>
    </row>
    <row r="36328" spans="12:20" ht="16.8">
      <c r="L36328" s="404"/>
      <c r="M36328" s="404"/>
      <c r="N36328" s="404"/>
      <c r="O36328" s="404"/>
      <c r="P36328" s="404"/>
      <c r="Q36328" s="404"/>
      <c r="R36328" s="404"/>
      <c r="S36328" s="404"/>
      <c r="T36328" s="404"/>
    </row>
    <row r="36329" spans="12:20" ht="16.8">
      <c r="L36329" s="404"/>
      <c r="M36329" s="404"/>
      <c r="N36329" s="404"/>
      <c r="O36329" s="404"/>
      <c r="P36329" s="404"/>
      <c r="Q36329" s="404"/>
      <c r="R36329" s="404"/>
      <c r="S36329" s="404"/>
      <c r="T36329" s="404"/>
    </row>
    <row r="36330" spans="12:20" ht="16.8">
      <c r="L36330" s="404"/>
      <c r="M36330" s="404"/>
      <c r="N36330" s="404"/>
      <c r="O36330" s="404"/>
      <c r="P36330" s="404"/>
      <c r="Q36330" s="404"/>
      <c r="R36330" s="404"/>
      <c r="S36330" s="404"/>
      <c r="T36330" s="404"/>
    </row>
    <row r="36331" spans="12:20" ht="16.8">
      <c r="L36331" s="404"/>
      <c r="M36331" s="404"/>
      <c r="N36331" s="404"/>
      <c r="O36331" s="404"/>
      <c r="P36331" s="404"/>
      <c r="Q36331" s="404"/>
      <c r="R36331" s="404"/>
      <c r="S36331" s="404"/>
      <c r="T36331" s="404"/>
    </row>
    <row r="36332" spans="12:20" ht="16.8">
      <c r="L36332" s="404"/>
      <c r="M36332" s="404"/>
      <c r="N36332" s="404"/>
      <c r="O36332" s="404"/>
      <c r="P36332" s="404"/>
      <c r="Q36332" s="404"/>
      <c r="R36332" s="404"/>
      <c r="S36332" s="404"/>
      <c r="T36332" s="404"/>
    </row>
    <row r="36333" spans="12:20" ht="16.8">
      <c r="L36333" s="404"/>
      <c r="M36333" s="404"/>
      <c r="N36333" s="404"/>
      <c r="O36333" s="404"/>
      <c r="P36333" s="404"/>
      <c r="Q36333" s="404"/>
      <c r="R36333" s="404"/>
      <c r="S36333" s="404"/>
      <c r="T36333" s="404"/>
    </row>
    <row r="36334" spans="12:20" ht="16.8">
      <c r="L36334" s="404"/>
      <c r="M36334" s="404"/>
      <c r="N36334" s="404"/>
      <c r="O36334" s="404"/>
      <c r="P36334" s="404"/>
      <c r="Q36334" s="404"/>
      <c r="R36334" s="404"/>
      <c r="S36334" s="404"/>
      <c r="T36334" s="404"/>
    </row>
    <row r="36335" spans="12:20" ht="16.8">
      <c r="L36335" s="404"/>
      <c r="M36335" s="404"/>
      <c r="N36335" s="404"/>
      <c r="O36335" s="404"/>
      <c r="P36335" s="404"/>
      <c r="Q36335" s="404"/>
      <c r="R36335" s="404"/>
      <c r="S36335" s="404"/>
      <c r="T36335" s="404"/>
    </row>
    <row r="36336" spans="12:20" ht="16.8">
      <c r="L36336" s="404"/>
      <c r="M36336" s="404"/>
      <c r="N36336" s="404"/>
      <c r="O36336" s="404"/>
      <c r="P36336" s="404"/>
      <c r="Q36336" s="404"/>
      <c r="R36336" s="404"/>
      <c r="S36336" s="404"/>
      <c r="T36336" s="404"/>
    </row>
    <row r="36337" spans="12:20" ht="16.8">
      <c r="L36337" s="404"/>
      <c r="M36337" s="404"/>
      <c r="N36337" s="404"/>
      <c r="O36337" s="404"/>
      <c r="P36337" s="404"/>
      <c r="Q36337" s="404"/>
      <c r="R36337" s="404"/>
      <c r="S36337" s="404"/>
      <c r="T36337" s="404"/>
    </row>
    <row r="36338" spans="12:20" ht="16.8">
      <c r="L36338" s="404"/>
      <c r="M36338" s="404"/>
      <c r="N36338" s="404"/>
      <c r="O36338" s="404"/>
      <c r="P36338" s="404"/>
      <c r="Q36338" s="404"/>
      <c r="R36338" s="404"/>
      <c r="S36338" s="404"/>
      <c r="T36338" s="404"/>
    </row>
    <row r="36339" spans="12:20" ht="16.8">
      <c r="L36339" s="404"/>
      <c r="M36339" s="404"/>
      <c r="N36339" s="404"/>
      <c r="O36339" s="404"/>
      <c r="P36339" s="404"/>
      <c r="Q36339" s="404"/>
      <c r="R36339" s="404"/>
      <c r="S36339" s="404"/>
      <c r="T36339" s="404"/>
    </row>
    <row r="36340" spans="12:20" ht="16.8">
      <c r="L36340" s="404"/>
      <c r="M36340" s="404"/>
      <c r="N36340" s="404"/>
      <c r="O36340" s="404"/>
      <c r="P36340" s="404"/>
      <c r="Q36340" s="404"/>
      <c r="R36340" s="404"/>
      <c r="S36340" s="404"/>
      <c r="T36340" s="404"/>
    </row>
    <row r="36341" spans="12:20" ht="16.8">
      <c r="L36341" s="404"/>
      <c r="M36341" s="404"/>
      <c r="N36341" s="404"/>
      <c r="O36341" s="404"/>
      <c r="P36341" s="404"/>
      <c r="Q36341" s="404"/>
      <c r="R36341" s="404"/>
      <c r="S36341" s="404"/>
      <c r="T36341" s="404"/>
    </row>
    <row r="36342" spans="12:20" ht="16.8">
      <c r="L36342" s="404"/>
      <c r="M36342" s="404"/>
      <c r="N36342" s="404"/>
      <c r="O36342" s="404"/>
      <c r="P36342" s="404"/>
      <c r="Q36342" s="404"/>
      <c r="R36342" s="404"/>
      <c r="S36342" s="404"/>
      <c r="T36342" s="404"/>
    </row>
    <row r="36343" spans="12:20" ht="16.8">
      <c r="L36343" s="404"/>
      <c r="M36343" s="404"/>
      <c r="N36343" s="404"/>
      <c r="O36343" s="404"/>
      <c r="P36343" s="404"/>
      <c r="Q36343" s="404"/>
      <c r="R36343" s="404"/>
      <c r="S36343" s="404"/>
      <c r="T36343" s="404"/>
    </row>
    <row r="36344" spans="12:20" ht="16.8">
      <c r="L36344" s="404"/>
      <c r="M36344" s="404"/>
      <c r="N36344" s="404"/>
      <c r="O36344" s="404"/>
      <c r="P36344" s="404"/>
      <c r="Q36344" s="404"/>
      <c r="R36344" s="404"/>
      <c r="S36344" s="404"/>
      <c r="T36344" s="404"/>
    </row>
    <row r="36345" spans="12:20" ht="16.8">
      <c r="L36345" s="404"/>
      <c r="M36345" s="404"/>
      <c r="N36345" s="404"/>
      <c r="O36345" s="404"/>
      <c r="P36345" s="404"/>
      <c r="Q36345" s="404"/>
      <c r="R36345" s="404"/>
      <c r="S36345" s="404"/>
      <c r="T36345" s="404"/>
    </row>
    <row r="36346" spans="12:20" ht="16.8">
      <c r="L36346" s="404"/>
      <c r="M36346" s="404"/>
      <c r="N36346" s="404"/>
      <c r="O36346" s="404"/>
      <c r="P36346" s="404"/>
      <c r="Q36346" s="404"/>
      <c r="R36346" s="404"/>
      <c r="S36346" s="404"/>
      <c r="T36346" s="404"/>
    </row>
    <row r="36347" spans="12:20" ht="16.8">
      <c r="L36347" s="404"/>
      <c r="M36347" s="404"/>
      <c r="N36347" s="404"/>
      <c r="O36347" s="404"/>
      <c r="P36347" s="404"/>
      <c r="Q36347" s="404"/>
      <c r="R36347" s="404"/>
      <c r="S36347" s="404"/>
      <c r="T36347" s="404"/>
    </row>
    <row r="36348" spans="12:20" ht="16.8">
      <c r="L36348" s="404"/>
      <c r="M36348" s="404"/>
      <c r="N36348" s="404"/>
      <c r="O36348" s="404"/>
      <c r="P36348" s="404"/>
      <c r="Q36348" s="404"/>
      <c r="R36348" s="404"/>
      <c r="S36348" s="404"/>
      <c r="T36348" s="404"/>
    </row>
    <row r="36349" spans="12:20" ht="16.8">
      <c r="L36349" s="404"/>
      <c r="M36349" s="404"/>
      <c r="N36349" s="404"/>
      <c r="O36349" s="404"/>
      <c r="P36349" s="404"/>
      <c r="Q36349" s="404"/>
      <c r="R36349" s="404"/>
      <c r="S36349" s="404"/>
      <c r="T36349" s="404"/>
    </row>
    <row r="36350" spans="12:20" ht="16.8">
      <c r="L36350" s="404"/>
      <c r="M36350" s="404"/>
      <c r="N36350" s="404"/>
      <c r="O36350" s="404"/>
      <c r="P36350" s="404"/>
      <c r="Q36350" s="404"/>
      <c r="R36350" s="404"/>
      <c r="S36350" s="404"/>
      <c r="T36350" s="404"/>
    </row>
    <row r="36351" spans="12:20" ht="16.8">
      <c r="L36351" s="404"/>
      <c r="M36351" s="404"/>
      <c r="N36351" s="404"/>
      <c r="O36351" s="404"/>
      <c r="P36351" s="404"/>
      <c r="Q36351" s="404"/>
      <c r="R36351" s="404"/>
      <c r="S36351" s="404"/>
      <c r="T36351" s="404"/>
    </row>
    <row r="36352" spans="12:20" ht="16.8">
      <c r="L36352" s="404"/>
      <c r="M36352" s="404"/>
      <c r="N36352" s="404"/>
      <c r="O36352" s="404"/>
      <c r="P36352" s="404"/>
      <c r="Q36352" s="404"/>
      <c r="R36352" s="404"/>
      <c r="S36352" s="404"/>
      <c r="T36352" s="404"/>
    </row>
    <row r="36353" spans="12:20" ht="16.8">
      <c r="L36353" s="404"/>
      <c r="M36353" s="404"/>
      <c r="N36353" s="404"/>
      <c r="O36353" s="404"/>
      <c r="P36353" s="404"/>
      <c r="Q36353" s="404"/>
      <c r="R36353" s="404"/>
      <c r="S36353" s="404"/>
      <c r="T36353" s="404"/>
    </row>
    <row r="36354" spans="12:20" ht="16.8">
      <c r="L36354" s="404"/>
      <c r="M36354" s="404"/>
      <c r="N36354" s="404"/>
      <c r="O36354" s="404"/>
      <c r="P36354" s="404"/>
      <c r="Q36354" s="404"/>
      <c r="R36354" s="404"/>
      <c r="S36354" s="404"/>
      <c r="T36354" s="404"/>
    </row>
    <row r="36355" spans="12:20" ht="16.8">
      <c r="L36355" s="404"/>
      <c r="M36355" s="404"/>
      <c r="N36355" s="404"/>
      <c r="O36355" s="404"/>
      <c r="P36355" s="404"/>
      <c r="Q36355" s="404"/>
      <c r="R36355" s="404"/>
      <c r="S36355" s="404"/>
      <c r="T36355" s="404"/>
    </row>
    <row r="36356" spans="12:20" ht="16.8">
      <c r="L36356" s="404"/>
      <c r="M36356" s="404"/>
      <c r="N36356" s="404"/>
      <c r="O36356" s="404"/>
      <c r="P36356" s="404"/>
      <c r="Q36356" s="404"/>
      <c r="R36356" s="404"/>
      <c r="S36356" s="404"/>
      <c r="T36356" s="404"/>
    </row>
    <row r="36357" spans="12:20" ht="16.8">
      <c r="L36357" s="404"/>
      <c r="M36357" s="404"/>
      <c r="N36357" s="404"/>
      <c r="O36357" s="404"/>
      <c r="P36357" s="404"/>
      <c r="Q36357" s="404"/>
      <c r="R36357" s="404"/>
      <c r="S36357" s="404"/>
      <c r="T36357" s="404"/>
    </row>
    <row r="36358" spans="12:20" ht="16.8">
      <c r="L36358" s="404"/>
      <c r="M36358" s="404"/>
      <c r="N36358" s="404"/>
      <c r="O36358" s="404"/>
      <c r="P36358" s="404"/>
      <c r="Q36358" s="404"/>
      <c r="R36358" s="404"/>
      <c r="S36358" s="404"/>
      <c r="T36358" s="404"/>
    </row>
    <row r="36359" spans="12:20" ht="16.8">
      <c r="L36359" s="404"/>
      <c r="M36359" s="404"/>
      <c r="N36359" s="404"/>
      <c r="O36359" s="404"/>
      <c r="P36359" s="404"/>
      <c r="Q36359" s="404"/>
      <c r="R36359" s="404"/>
      <c r="S36359" s="404"/>
      <c r="T36359" s="404"/>
    </row>
    <row r="36360" spans="12:20" ht="16.8">
      <c r="L36360" s="404"/>
      <c r="M36360" s="404"/>
      <c r="N36360" s="404"/>
      <c r="O36360" s="404"/>
      <c r="P36360" s="404"/>
      <c r="Q36360" s="404"/>
      <c r="R36360" s="404"/>
      <c r="S36360" s="404"/>
      <c r="T36360" s="404"/>
    </row>
    <row r="36361" spans="12:20" ht="16.8">
      <c r="L36361" s="404"/>
      <c r="M36361" s="404"/>
      <c r="N36361" s="404"/>
      <c r="O36361" s="404"/>
      <c r="P36361" s="404"/>
      <c r="Q36361" s="404"/>
      <c r="R36361" s="404"/>
      <c r="S36361" s="404"/>
      <c r="T36361" s="404"/>
    </row>
    <row r="36362" spans="12:20" ht="16.8">
      <c r="L36362" s="404"/>
      <c r="M36362" s="404"/>
      <c r="N36362" s="404"/>
      <c r="O36362" s="404"/>
      <c r="P36362" s="404"/>
      <c r="Q36362" s="404"/>
      <c r="R36362" s="404"/>
      <c r="S36362" s="404"/>
      <c r="T36362" s="404"/>
    </row>
    <row r="36363" spans="12:20" ht="16.8">
      <c r="L36363" s="404"/>
      <c r="M36363" s="404"/>
      <c r="N36363" s="404"/>
      <c r="O36363" s="404"/>
      <c r="P36363" s="404"/>
      <c r="Q36363" s="404"/>
      <c r="R36363" s="404"/>
      <c r="S36363" s="404"/>
      <c r="T36363" s="404"/>
    </row>
    <row r="36364" spans="12:20" ht="16.8">
      <c r="L36364" s="404"/>
      <c r="M36364" s="404"/>
      <c r="N36364" s="404"/>
      <c r="O36364" s="404"/>
      <c r="P36364" s="404"/>
      <c r="Q36364" s="404"/>
      <c r="R36364" s="404"/>
      <c r="S36364" s="404"/>
      <c r="T36364" s="404"/>
    </row>
    <row r="36365" spans="12:20" ht="16.8">
      <c r="L36365" s="404"/>
      <c r="M36365" s="404"/>
      <c r="N36365" s="404"/>
      <c r="O36365" s="404"/>
      <c r="P36365" s="404"/>
      <c r="Q36365" s="404"/>
      <c r="R36365" s="404"/>
      <c r="S36365" s="404"/>
      <c r="T36365" s="404"/>
    </row>
    <row r="36366" spans="12:20" ht="16.8">
      <c r="L36366" s="404"/>
      <c r="M36366" s="404"/>
      <c r="N36366" s="404"/>
      <c r="O36366" s="404"/>
      <c r="P36366" s="404"/>
      <c r="Q36366" s="404"/>
      <c r="R36366" s="404"/>
      <c r="S36366" s="404"/>
      <c r="T36366" s="404"/>
    </row>
    <row r="36367" spans="12:20" ht="16.8">
      <c r="L36367" s="404"/>
      <c r="M36367" s="404"/>
      <c r="N36367" s="404"/>
      <c r="O36367" s="404"/>
      <c r="P36367" s="404"/>
      <c r="Q36367" s="404"/>
      <c r="R36367" s="404"/>
      <c r="S36367" s="404"/>
      <c r="T36367" s="404"/>
    </row>
    <row r="36368" spans="12:20" ht="16.8">
      <c r="L36368" s="404"/>
      <c r="M36368" s="404"/>
      <c r="N36368" s="404"/>
      <c r="O36368" s="404"/>
      <c r="P36368" s="404"/>
      <c r="Q36368" s="404"/>
      <c r="R36368" s="404"/>
      <c r="S36368" s="404"/>
      <c r="T36368" s="404"/>
    </row>
    <row r="36369" spans="12:20" ht="16.8">
      <c r="L36369" s="404"/>
      <c r="M36369" s="404"/>
      <c r="N36369" s="404"/>
      <c r="O36369" s="404"/>
      <c r="P36369" s="404"/>
      <c r="Q36369" s="404"/>
      <c r="R36369" s="404"/>
      <c r="S36369" s="404"/>
      <c r="T36369" s="404"/>
    </row>
    <row r="36370" spans="12:20" ht="16.8">
      <c r="L36370" s="404"/>
      <c r="M36370" s="404"/>
      <c r="N36370" s="404"/>
      <c r="O36370" s="404"/>
      <c r="P36370" s="404"/>
      <c r="Q36370" s="404"/>
      <c r="R36370" s="404"/>
      <c r="S36370" s="404"/>
      <c r="T36370" s="404"/>
    </row>
    <row r="36371" spans="12:20" ht="16.8">
      <c r="L36371" s="404"/>
      <c r="M36371" s="404"/>
      <c r="N36371" s="404"/>
      <c r="O36371" s="404"/>
      <c r="P36371" s="404"/>
      <c r="Q36371" s="404"/>
      <c r="R36371" s="404"/>
      <c r="S36371" s="404"/>
      <c r="T36371" s="404"/>
    </row>
    <row r="36372" spans="12:20" ht="16.8">
      <c r="L36372" s="404"/>
      <c r="M36372" s="404"/>
      <c r="N36372" s="404"/>
      <c r="O36372" s="404"/>
      <c r="P36372" s="404"/>
      <c r="Q36372" s="404"/>
      <c r="R36372" s="404"/>
      <c r="S36372" s="404"/>
      <c r="T36372" s="404"/>
    </row>
    <row r="36373" spans="12:20" ht="16.8">
      <c r="L36373" s="404"/>
      <c r="M36373" s="404"/>
      <c r="N36373" s="404"/>
      <c r="O36373" s="404"/>
      <c r="P36373" s="404"/>
      <c r="Q36373" s="404"/>
      <c r="R36373" s="404"/>
      <c r="S36373" s="404"/>
      <c r="T36373" s="404"/>
    </row>
    <row r="36374" spans="12:20" ht="16.8">
      <c r="L36374" s="404"/>
      <c r="M36374" s="404"/>
      <c r="N36374" s="404"/>
      <c r="O36374" s="404"/>
      <c r="P36374" s="404"/>
      <c r="Q36374" s="404"/>
      <c r="R36374" s="404"/>
      <c r="S36374" s="404"/>
      <c r="T36374" s="404"/>
    </row>
    <row r="36375" spans="12:20" ht="16.8">
      <c r="L36375" s="404"/>
      <c r="M36375" s="404"/>
      <c r="N36375" s="404"/>
      <c r="O36375" s="404"/>
      <c r="P36375" s="404"/>
      <c r="Q36375" s="404"/>
      <c r="R36375" s="404"/>
      <c r="S36375" s="404"/>
      <c r="T36375" s="404"/>
    </row>
    <row r="36376" spans="12:20" ht="16.8">
      <c r="L36376" s="404"/>
      <c r="M36376" s="404"/>
      <c r="N36376" s="404"/>
      <c r="O36376" s="404"/>
      <c r="P36376" s="404"/>
      <c r="Q36376" s="404"/>
      <c r="R36376" s="404"/>
      <c r="S36376" s="404"/>
      <c r="T36376" s="404"/>
    </row>
    <row r="36377" spans="12:20" ht="16.8">
      <c r="L36377" s="404"/>
      <c r="M36377" s="404"/>
      <c r="N36377" s="404"/>
      <c r="O36377" s="404"/>
      <c r="P36377" s="404"/>
      <c r="Q36377" s="404"/>
      <c r="R36377" s="404"/>
      <c r="S36377" s="404"/>
      <c r="T36377" s="404"/>
    </row>
    <row r="36378" spans="12:20" ht="16.8">
      <c r="L36378" s="404"/>
      <c r="M36378" s="404"/>
      <c r="N36378" s="404"/>
      <c r="O36378" s="404"/>
      <c r="P36378" s="404"/>
      <c r="Q36378" s="404"/>
      <c r="R36378" s="404"/>
      <c r="S36378" s="404"/>
      <c r="T36378" s="404"/>
    </row>
    <row r="36379" spans="12:20" ht="16.8">
      <c r="L36379" s="404"/>
      <c r="M36379" s="404"/>
      <c r="N36379" s="404"/>
      <c r="O36379" s="404"/>
      <c r="P36379" s="404"/>
      <c r="Q36379" s="404"/>
      <c r="R36379" s="404"/>
      <c r="S36379" s="404"/>
      <c r="T36379" s="404"/>
    </row>
    <row r="36380" spans="12:20" ht="16.8">
      <c r="L36380" s="404"/>
      <c r="M36380" s="404"/>
      <c r="N36380" s="404"/>
      <c r="O36380" s="404"/>
      <c r="P36380" s="404"/>
      <c r="Q36380" s="404"/>
      <c r="R36380" s="404"/>
      <c r="S36380" s="404"/>
      <c r="T36380" s="404"/>
    </row>
    <row r="36381" spans="12:20" ht="16.8">
      <c r="L36381" s="404"/>
      <c r="M36381" s="404"/>
      <c r="N36381" s="404"/>
      <c r="O36381" s="404"/>
      <c r="P36381" s="404"/>
      <c r="Q36381" s="404"/>
      <c r="R36381" s="404"/>
      <c r="S36381" s="404"/>
      <c r="T36381" s="404"/>
    </row>
    <row r="36382" spans="12:20" ht="16.8">
      <c r="L36382" s="404"/>
      <c r="M36382" s="404"/>
      <c r="N36382" s="404"/>
      <c r="O36382" s="404"/>
      <c r="P36382" s="404"/>
      <c r="Q36382" s="404"/>
      <c r="R36382" s="404"/>
      <c r="S36382" s="404"/>
      <c r="T36382" s="404"/>
    </row>
    <row r="36383" spans="12:20" ht="16.8">
      <c r="L36383" s="404"/>
      <c r="M36383" s="404"/>
      <c r="N36383" s="404"/>
      <c r="O36383" s="404"/>
      <c r="P36383" s="404"/>
      <c r="Q36383" s="404"/>
      <c r="R36383" s="404"/>
      <c r="S36383" s="404"/>
      <c r="T36383" s="404"/>
    </row>
    <row r="36384" spans="12:20" ht="16.8">
      <c r="L36384" s="404"/>
      <c r="M36384" s="404"/>
      <c r="N36384" s="404"/>
      <c r="O36384" s="404"/>
      <c r="P36384" s="404"/>
      <c r="Q36384" s="404"/>
      <c r="R36384" s="404"/>
      <c r="S36384" s="404"/>
      <c r="T36384" s="404"/>
    </row>
    <row r="36385" spans="12:20" ht="16.8">
      <c r="L36385" s="404"/>
      <c r="M36385" s="404"/>
      <c r="N36385" s="404"/>
      <c r="O36385" s="404"/>
      <c r="P36385" s="404"/>
      <c r="Q36385" s="404"/>
      <c r="R36385" s="404"/>
      <c r="S36385" s="404"/>
      <c r="T36385" s="404"/>
    </row>
    <row r="36386" spans="12:20" ht="16.8">
      <c r="L36386" s="404"/>
      <c r="M36386" s="404"/>
      <c r="N36386" s="404"/>
      <c r="O36386" s="404"/>
      <c r="P36386" s="404"/>
      <c r="Q36386" s="404"/>
      <c r="R36386" s="404"/>
      <c r="S36386" s="404"/>
      <c r="T36386" s="404"/>
    </row>
    <row r="36387" spans="12:20" ht="16.8">
      <c r="L36387" s="404"/>
      <c r="M36387" s="404"/>
      <c r="N36387" s="404"/>
      <c r="O36387" s="404"/>
      <c r="P36387" s="404"/>
      <c r="Q36387" s="404"/>
      <c r="R36387" s="404"/>
      <c r="S36387" s="404"/>
      <c r="T36387" s="404"/>
    </row>
    <row r="36388" spans="12:20" ht="16.8">
      <c r="L36388" s="404"/>
      <c r="M36388" s="404"/>
      <c r="N36388" s="404"/>
      <c r="O36388" s="404"/>
      <c r="P36388" s="404"/>
      <c r="Q36388" s="404"/>
      <c r="R36388" s="404"/>
      <c r="S36388" s="404"/>
      <c r="T36388" s="404"/>
    </row>
    <row r="36389" spans="12:20" ht="16.8">
      <c r="L36389" s="404"/>
      <c r="M36389" s="404"/>
      <c r="N36389" s="404"/>
      <c r="O36389" s="404"/>
      <c r="P36389" s="404"/>
      <c r="Q36389" s="404"/>
      <c r="R36389" s="404"/>
      <c r="S36389" s="404"/>
      <c r="T36389" s="404"/>
    </row>
    <row r="36390" spans="12:20" ht="16.8">
      <c r="L36390" s="404"/>
      <c r="M36390" s="404"/>
      <c r="N36390" s="404"/>
      <c r="O36390" s="404"/>
      <c r="P36390" s="404"/>
      <c r="Q36390" s="404"/>
      <c r="R36390" s="404"/>
      <c r="S36390" s="404"/>
      <c r="T36390" s="404"/>
    </row>
    <row r="36391" spans="12:20" ht="16.8">
      <c r="L36391" s="404"/>
      <c r="M36391" s="404"/>
      <c r="N36391" s="404"/>
      <c r="O36391" s="404"/>
      <c r="P36391" s="404"/>
      <c r="Q36391" s="404"/>
      <c r="R36391" s="404"/>
      <c r="S36391" s="404"/>
      <c r="T36391" s="404"/>
    </row>
    <row r="36392" spans="12:20" ht="16.8">
      <c r="L36392" s="404"/>
      <c r="M36392" s="404"/>
      <c r="N36392" s="404"/>
      <c r="O36392" s="404"/>
      <c r="P36392" s="404"/>
      <c r="Q36392" s="404"/>
      <c r="R36392" s="404"/>
      <c r="S36392" s="404"/>
      <c r="T36392" s="404"/>
    </row>
    <row r="36393" spans="12:20" ht="16.8">
      <c r="L36393" s="404"/>
      <c r="M36393" s="404"/>
      <c r="N36393" s="404"/>
      <c r="O36393" s="404"/>
      <c r="P36393" s="404"/>
      <c r="Q36393" s="404"/>
      <c r="R36393" s="404"/>
      <c r="S36393" s="404"/>
      <c r="T36393" s="404"/>
    </row>
    <row r="36394" spans="12:20" ht="16.8">
      <c r="L36394" s="404"/>
      <c r="M36394" s="404"/>
      <c r="N36394" s="404"/>
      <c r="O36394" s="404"/>
      <c r="P36394" s="404"/>
      <c r="Q36394" s="404"/>
      <c r="R36394" s="404"/>
      <c r="S36394" s="404"/>
      <c r="T36394" s="404"/>
    </row>
    <row r="36395" spans="12:20" ht="16.8">
      <c r="L36395" s="404"/>
      <c r="M36395" s="404"/>
      <c r="N36395" s="404"/>
      <c r="O36395" s="404"/>
      <c r="P36395" s="404"/>
      <c r="Q36395" s="404"/>
      <c r="R36395" s="404"/>
      <c r="S36395" s="404"/>
      <c r="T36395" s="404"/>
    </row>
    <row r="36396" spans="12:20" ht="16.8">
      <c r="L36396" s="404"/>
      <c r="M36396" s="404"/>
      <c r="N36396" s="404"/>
      <c r="O36396" s="404"/>
      <c r="P36396" s="404"/>
      <c r="Q36396" s="404"/>
      <c r="R36396" s="404"/>
      <c r="S36396" s="404"/>
      <c r="T36396" s="404"/>
    </row>
    <row r="36397" spans="12:20" ht="16.8">
      <c r="L36397" s="404"/>
      <c r="M36397" s="404"/>
      <c r="N36397" s="404"/>
      <c r="O36397" s="404"/>
      <c r="P36397" s="404"/>
      <c r="Q36397" s="404"/>
      <c r="R36397" s="404"/>
      <c r="S36397" s="404"/>
      <c r="T36397" s="404"/>
    </row>
    <row r="36398" spans="12:20" ht="16.8">
      <c r="L36398" s="404"/>
      <c r="M36398" s="404"/>
      <c r="N36398" s="404"/>
      <c r="O36398" s="404"/>
      <c r="P36398" s="404"/>
      <c r="Q36398" s="404"/>
      <c r="R36398" s="404"/>
      <c r="S36398" s="404"/>
      <c r="T36398" s="404"/>
    </row>
    <row r="36399" spans="12:20" ht="16.8">
      <c r="L36399" s="404"/>
      <c r="M36399" s="404"/>
      <c r="N36399" s="404"/>
      <c r="O36399" s="404"/>
      <c r="P36399" s="404"/>
      <c r="Q36399" s="404"/>
      <c r="R36399" s="404"/>
      <c r="S36399" s="404"/>
      <c r="T36399" s="404"/>
    </row>
    <row r="36400" spans="12:20" ht="16.8">
      <c r="L36400" s="404"/>
      <c r="M36400" s="404"/>
      <c r="N36400" s="404"/>
      <c r="O36400" s="404"/>
      <c r="P36400" s="404"/>
      <c r="Q36400" s="404"/>
      <c r="R36400" s="404"/>
      <c r="S36400" s="404"/>
      <c r="T36400" s="404"/>
    </row>
    <row r="36401" spans="12:20" ht="16.8">
      <c r="L36401" s="404"/>
      <c r="M36401" s="404"/>
      <c r="N36401" s="404"/>
      <c r="O36401" s="404"/>
      <c r="P36401" s="404"/>
      <c r="Q36401" s="404"/>
      <c r="R36401" s="404"/>
      <c r="S36401" s="404"/>
      <c r="T36401" s="404"/>
    </row>
    <row r="36402" spans="12:20" ht="16.8">
      <c r="L36402" s="404"/>
      <c r="M36402" s="404"/>
      <c r="N36402" s="404"/>
      <c r="O36402" s="404"/>
      <c r="P36402" s="404"/>
      <c r="Q36402" s="404"/>
      <c r="R36402" s="404"/>
      <c r="S36402" s="404"/>
      <c r="T36402" s="404"/>
    </row>
    <row r="36403" spans="12:20" ht="16.8">
      <c r="L36403" s="404"/>
      <c r="M36403" s="404"/>
      <c r="N36403" s="404"/>
      <c r="O36403" s="404"/>
      <c r="P36403" s="404"/>
      <c r="Q36403" s="404"/>
      <c r="R36403" s="404"/>
      <c r="S36403" s="404"/>
      <c r="T36403" s="404"/>
    </row>
    <row r="36404" spans="12:20" ht="16.8">
      <c r="L36404" s="404"/>
      <c r="M36404" s="404"/>
      <c r="N36404" s="404"/>
      <c r="O36404" s="404"/>
      <c r="P36404" s="404"/>
      <c r="Q36404" s="404"/>
      <c r="R36404" s="404"/>
      <c r="S36404" s="404"/>
      <c r="T36404" s="404"/>
    </row>
    <row r="36405" spans="12:20" ht="16.8">
      <c r="L36405" s="404"/>
      <c r="M36405" s="404"/>
      <c r="N36405" s="404"/>
      <c r="O36405" s="404"/>
      <c r="P36405" s="404"/>
      <c r="Q36405" s="404"/>
      <c r="R36405" s="404"/>
      <c r="S36405" s="404"/>
      <c r="T36405" s="404"/>
    </row>
    <row r="36406" spans="12:20" ht="16.8">
      <c r="L36406" s="404"/>
      <c r="M36406" s="404"/>
      <c r="N36406" s="404"/>
      <c r="O36406" s="404"/>
      <c r="P36406" s="404"/>
      <c r="Q36406" s="404"/>
      <c r="R36406" s="404"/>
      <c r="S36406" s="404"/>
      <c r="T36406" s="404"/>
    </row>
    <row r="36407" spans="12:20" ht="16.8">
      <c r="L36407" s="404"/>
      <c r="M36407" s="404"/>
      <c r="N36407" s="404"/>
      <c r="O36407" s="404"/>
      <c r="P36407" s="404"/>
      <c r="Q36407" s="404"/>
      <c r="R36407" s="404"/>
      <c r="S36407" s="404"/>
      <c r="T36407" s="404"/>
    </row>
    <row r="36408" spans="12:20" ht="16.8">
      <c r="L36408" s="404"/>
      <c r="M36408" s="404"/>
      <c r="N36408" s="404"/>
      <c r="O36408" s="404"/>
      <c r="P36408" s="404"/>
      <c r="Q36408" s="404"/>
      <c r="R36408" s="404"/>
      <c r="S36408" s="404"/>
      <c r="T36408" s="404"/>
    </row>
    <row r="36409" spans="12:20" ht="16.8">
      <c r="L36409" s="404"/>
      <c r="M36409" s="404"/>
      <c r="N36409" s="404"/>
      <c r="O36409" s="404"/>
      <c r="P36409" s="404"/>
      <c r="Q36409" s="404"/>
      <c r="R36409" s="404"/>
      <c r="S36409" s="404"/>
      <c r="T36409" s="404"/>
    </row>
    <row r="36410" spans="12:20" ht="16.8">
      <c r="L36410" s="404"/>
      <c r="M36410" s="404"/>
      <c r="N36410" s="404"/>
      <c r="O36410" s="404"/>
      <c r="P36410" s="404"/>
      <c r="Q36410" s="404"/>
      <c r="R36410" s="404"/>
      <c r="S36410" s="404"/>
      <c r="T36410" s="404"/>
    </row>
    <row r="36411" spans="12:20" ht="16.8">
      <c r="L36411" s="404"/>
      <c r="M36411" s="404"/>
      <c r="N36411" s="404"/>
      <c r="O36411" s="404"/>
      <c r="P36411" s="404"/>
      <c r="Q36411" s="404"/>
      <c r="R36411" s="404"/>
      <c r="S36411" s="404"/>
      <c r="T36411" s="404"/>
    </row>
    <row r="36412" spans="12:20" ht="16.8">
      <c r="L36412" s="404"/>
      <c r="M36412" s="404"/>
      <c r="N36412" s="404"/>
      <c r="O36412" s="404"/>
      <c r="P36412" s="404"/>
      <c r="Q36412" s="404"/>
      <c r="R36412" s="404"/>
      <c r="S36412" s="404"/>
      <c r="T36412" s="404"/>
    </row>
    <row r="36413" spans="12:20" ht="16.8">
      <c r="L36413" s="404"/>
      <c r="M36413" s="404"/>
      <c r="N36413" s="404"/>
      <c r="O36413" s="404"/>
      <c r="P36413" s="404"/>
      <c r="Q36413" s="404"/>
      <c r="R36413" s="404"/>
      <c r="S36413" s="404"/>
      <c r="T36413" s="404"/>
    </row>
    <row r="36414" spans="12:20" ht="16.8">
      <c r="L36414" s="404"/>
      <c r="M36414" s="404"/>
      <c r="N36414" s="404"/>
      <c r="O36414" s="404"/>
      <c r="P36414" s="404"/>
      <c r="Q36414" s="404"/>
      <c r="R36414" s="404"/>
      <c r="S36414" s="404"/>
      <c r="T36414" s="404"/>
    </row>
    <row r="36415" spans="12:20" ht="16.8">
      <c r="L36415" s="404"/>
      <c r="M36415" s="404"/>
      <c r="N36415" s="404"/>
      <c r="O36415" s="404"/>
      <c r="P36415" s="404"/>
      <c r="Q36415" s="404"/>
      <c r="R36415" s="404"/>
      <c r="S36415" s="404"/>
      <c r="T36415" s="404"/>
    </row>
    <row r="36416" spans="12:20" ht="16.8">
      <c r="L36416" s="404"/>
      <c r="M36416" s="404"/>
      <c r="N36416" s="404"/>
      <c r="O36416" s="404"/>
      <c r="P36416" s="404"/>
      <c r="Q36416" s="404"/>
      <c r="R36416" s="404"/>
      <c r="S36416" s="404"/>
      <c r="T36416" s="404"/>
    </row>
    <row r="36417" spans="12:20" ht="16.8">
      <c r="L36417" s="404"/>
      <c r="M36417" s="404"/>
      <c r="N36417" s="404"/>
      <c r="O36417" s="404"/>
      <c r="P36417" s="404"/>
      <c r="Q36417" s="404"/>
      <c r="R36417" s="404"/>
      <c r="S36417" s="404"/>
      <c r="T36417" s="404"/>
    </row>
    <row r="36418" spans="12:20" ht="16.8">
      <c r="L36418" s="404"/>
      <c r="M36418" s="404"/>
      <c r="N36418" s="404"/>
      <c r="O36418" s="404"/>
      <c r="P36418" s="404"/>
      <c r="Q36418" s="404"/>
      <c r="R36418" s="404"/>
      <c r="S36418" s="404"/>
      <c r="T36418" s="404"/>
    </row>
    <row r="36419" spans="12:20" ht="16.8">
      <c r="L36419" s="404"/>
      <c r="M36419" s="404"/>
      <c r="N36419" s="404"/>
      <c r="O36419" s="404"/>
      <c r="P36419" s="404"/>
      <c r="Q36419" s="404"/>
      <c r="R36419" s="404"/>
      <c r="S36419" s="404"/>
      <c r="T36419" s="404"/>
    </row>
    <row r="36420" spans="12:20" ht="16.8">
      <c r="L36420" s="404"/>
      <c r="M36420" s="404"/>
      <c r="N36420" s="404"/>
      <c r="O36420" s="404"/>
      <c r="P36420" s="404"/>
      <c r="Q36420" s="404"/>
      <c r="R36420" s="404"/>
      <c r="S36420" s="404"/>
      <c r="T36420" s="404"/>
    </row>
    <row r="36421" spans="12:20" ht="16.8">
      <c r="L36421" s="404"/>
      <c r="M36421" s="404"/>
      <c r="N36421" s="404"/>
      <c r="O36421" s="404"/>
      <c r="P36421" s="404"/>
      <c r="Q36421" s="404"/>
      <c r="R36421" s="404"/>
      <c r="S36421" s="404"/>
      <c r="T36421" s="404"/>
    </row>
    <row r="36422" spans="12:20" ht="16.8">
      <c r="L36422" s="404"/>
      <c r="M36422" s="404"/>
      <c r="N36422" s="404"/>
      <c r="O36422" s="404"/>
      <c r="P36422" s="404"/>
      <c r="Q36422" s="404"/>
      <c r="R36422" s="404"/>
      <c r="S36422" s="404"/>
      <c r="T36422" s="404"/>
    </row>
    <row r="36423" spans="12:20" ht="16.8">
      <c r="L36423" s="404"/>
      <c r="M36423" s="404"/>
      <c r="N36423" s="404"/>
      <c r="O36423" s="404"/>
      <c r="P36423" s="404"/>
      <c r="Q36423" s="404"/>
      <c r="R36423" s="404"/>
      <c r="S36423" s="404"/>
      <c r="T36423" s="404"/>
    </row>
    <row r="36424" spans="12:20" ht="16.8">
      <c r="L36424" s="404"/>
      <c r="M36424" s="404"/>
      <c r="N36424" s="404"/>
      <c r="O36424" s="404"/>
      <c r="P36424" s="404"/>
      <c r="Q36424" s="404"/>
      <c r="R36424" s="404"/>
      <c r="S36424" s="404"/>
      <c r="T36424" s="404"/>
    </row>
    <row r="36425" spans="12:20" ht="16.8">
      <c r="L36425" s="404"/>
      <c r="M36425" s="404"/>
      <c r="N36425" s="404"/>
      <c r="O36425" s="404"/>
      <c r="P36425" s="404"/>
      <c r="Q36425" s="404"/>
      <c r="R36425" s="404"/>
      <c r="S36425" s="404"/>
      <c r="T36425" s="404"/>
    </row>
    <row r="36426" spans="12:20" ht="16.8">
      <c r="L36426" s="404"/>
      <c r="M36426" s="404"/>
      <c r="N36426" s="404"/>
      <c r="O36426" s="404"/>
      <c r="P36426" s="404"/>
      <c r="Q36426" s="404"/>
      <c r="R36426" s="404"/>
      <c r="S36426" s="404"/>
      <c r="T36426" s="404"/>
    </row>
    <row r="36427" spans="12:20" ht="16.8">
      <c r="L36427" s="404"/>
      <c r="M36427" s="404"/>
      <c r="N36427" s="404"/>
      <c r="O36427" s="404"/>
      <c r="P36427" s="404"/>
      <c r="Q36427" s="404"/>
      <c r="R36427" s="404"/>
      <c r="S36427" s="404"/>
      <c r="T36427" s="404"/>
    </row>
    <row r="36428" spans="12:20" ht="16.8">
      <c r="L36428" s="404"/>
      <c r="M36428" s="404"/>
      <c r="N36428" s="404"/>
      <c r="O36428" s="404"/>
      <c r="P36428" s="404"/>
      <c r="Q36428" s="404"/>
      <c r="R36428" s="404"/>
      <c r="S36428" s="404"/>
      <c r="T36428" s="404"/>
    </row>
    <row r="36429" spans="12:20" ht="16.8">
      <c r="L36429" s="404"/>
      <c r="M36429" s="404"/>
      <c r="N36429" s="404"/>
      <c r="O36429" s="404"/>
      <c r="P36429" s="404"/>
      <c r="Q36429" s="404"/>
      <c r="R36429" s="404"/>
      <c r="S36429" s="404"/>
      <c r="T36429" s="404"/>
    </row>
    <row r="36430" spans="12:20" ht="16.8">
      <c r="L36430" s="404"/>
      <c r="M36430" s="404"/>
      <c r="N36430" s="404"/>
      <c r="O36430" s="404"/>
      <c r="P36430" s="404"/>
      <c r="Q36430" s="404"/>
      <c r="R36430" s="404"/>
      <c r="S36430" s="404"/>
      <c r="T36430" s="404"/>
    </row>
    <row r="36431" spans="12:20" ht="16.8">
      <c r="L36431" s="404"/>
      <c r="M36431" s="404"/>
      <c r="N36431" s="404"/>
      <c r="O36431" s="404"/>
      <c r="P36431" s="404"/>
      <c r="Q36431" s="404"/>
      <c r="R36431" s="404"/>
      <c r="S36431" s="404"/>
      <c r="T36431" s="404"/>
    </row>
    <row r="36432" spans="12:20" ht="16.8">
      <c r="L36432" s="404"/>
      <c r="M36432" s="404"/>
      <c r="N36432" s="404"/>
      <c r="O36432" s="404"/>
      <c r="P36432" s="404"/>
      <c r="Q36432" s="404"/>
      <c r="R36432" s="404"/>
      <c r="S36432" s="404"/>
      <c r="T36432" s="404"/>
    </row>
    <row r="36433" spans="12:20" ht="16.8">
      <c r="L36433" s="404"/>
      <c r="M36433" s="404"/>
      <c r="N36433" s="404"/>
      <c r="O36433" s="404"/>
      <c r="P36433" s="404"/>
      <c r="Q36433" s="404"/>
      <c r="R36433" s="404"/>
      <c r="S36433" s="404"/>
      <c r="T36433" s="404"/>
    </row>
    <row r="36434" spans="12:20" ht="16.8">
      <c r="L36434" s="404"/>
      <c r="M36434" s="404"/>
      <c r="N36434" s="404"/>
      <c r="O36434" s="404"/>
      <c r="P36434" s="404"/>
      <c r="Q36434" s="404"/>
      <c r="R36434" s="404"/>
      <c r="S36434" s="404"/>
      <c r="T36434" s="404"/>
    </row>
    <row r="36435" spans="12:20" ht="16.8">
      <c r="L36435" s="404"/>
      <c r="M36435" s="404"/>
      <c r="N36435" s="404"/>
      <c r="O36435" s="404"/>
      <c r="P36435" s="404"/>
      <c r="Q36435" s="404"/>
      <c r="R36435" s="404"/>
      <c r="S36435" s="404"/>
      <c r="T36435" s="404"/>
    </row>
    <row r="36436" spans="12:20" ht="16.8">
      <c r="L36436" s="404"/>
      <c r="M36436" s="404"/>
      <c r="N36436" s="404"/>
      <c r="O36436" s="404"/>
      <c r="P36436" s="404"/>
      <c r="Q36436" s="404"/>
      <c r="R36436" s="404"/>
      <c r="S36436" s="404"/>
      <c r="T36436" s="404"/>
    </row>
    <row r="36437" spans="12:20" ht="16.8">
      <c r="L36437" s="404"/>
      <c r="M36437" s="404"/>
      <c r="N36437" s="404"/>
      <c r="O36437" s="404"/>
      <c r="P36437" s="404"/>
      <c r="Q36437" s="404"/>
      <c r="R36437" s="404"/>
      <c r="S36437" s="404"/>
      <c r="T36437" s="404"/>
    </row>
    <row r="36438" spans="12:20" ht="16.8">
      <c r="L36438" s="404"/>
      <c r="M36438" s="404"/>
      <c r="N36438" s="404"/>
      <c r="O36438" s="404"/>
      <c r="P36438" s="404"/>
      <c r="Q36438" s="404"/>
      <c r="R36438" s="404"/>
      <c r="S36438" s="404"/>
      <c r="T36438" s="404"/>
    </row>
    <row r="36439" spans="12:20" ht="16.8">
      <c r="L36439" s="404"/>
      <c r="M36439" s="404"/>
      <c r="N36439" s="404"/>
      <c r="O36439" s="404"/>
      <c r="P36439" s="404"/>
      <c r="Q36439" s="404"/>
      <c r="R36439" s="404"/>
      <c r="S36439" s="404"/>
      <c r="T36439" s="404"/>
    </row>
    <row r="36440" spans="12:20" ht="16.8">
      <c r="L36440" s="404"/>
      <c r="M36440" s="404"/>
      <c r="N36440" s="404"/>
      <c r="O36440" s="404"/>
      <c r="P36440" s="404"/>
      <c r="Q36440" s="404"/>
      <c r="R36440" s="404"/>
      <c r="S36440" s="404"/>
      <c r="T36440" s="404"/>
    </row>
    <row r="36441" spans="12:20" ht="16.8">
      <c r="L36441" s="404"/>
      <c r="M36441" s="404"/>
      <c r="N36441" s="404"/>
      <c r="O36441" s="404"/>
      <c r="P36441" s="404"/>
      <c r="Q36441" s="404"/>
      <c r="R36441" s="404"/>
      <c r="S36441" s="404"/>
      <c r="T36441" s="404"/>
    </row>
    <row r="36442" spans="12:20" ht="16.8">
      <c r="L36442" s="404"/>
      <c r="M36442" s="404"/>
      <c r="N36442" s="404"/>
      <c r="O36442" s="404"/>
      <c r="P36442" s="404"/>
      <c r="Q36442" s="404"/>
      <c r="R36442" s="404"/>
      <c r="S36442" s="404"/>
      <c r="T36442" s="404"/>
    </row>
    <row r="36443" spans="12:20" ht="16.8">
      <c r="L36443" s="404"/>
      <c r="M36443" s="404"/>
      <c r="N36443" s="404"/>
      <c r="O36443" s="404"/>
      <c r="P36443" s="404"/>
      <c r="Q36443" s="404"/>
      <c r="R36443" s="404"/>
      <c r="S36443" s="404"/>
      <c r="T36443" s="404"/>
    </row>
    <row r="36444" spans="12:20" ht="16.8">
      <c r="L36444" s="404"/>
      <c r="M36444" s="404"/>
      <c r="N36444" s="404"/>
      <c r="O36444" s="404"/>
      <c r="P36444" s="404"/>
      <c r="Q36444" s="404"/>
      <c r="R36444" s="404"/>
      <c r="S36444" s="404"/>
      <c r="T36444" s="404"/>
    </row>
    <row r="36445" spans="12:20" ht="16.8">
      <c r="L36445" s="404"/>
      <c r="M36445" s="404"/>
      <c r="N36445" s="404"/>
      <c r="O36445" s="404"/>
      <c r="P36445" s="404"/>
      <c r="Q36445" s="404"/>
      <c r="R36445" s="404"/>
      <c r="S36445" s="404"/>
      <c r="T36445" s="404"/>
    </row>
    <row r="36446" spans="12:20" ht="16.8">
      <c r="L36446" s="404"/>
      <c r="M36446" s="404"/>
      <c r="N36446" s="404"/>
      <c r="O36446" s="404"/>
      <c r="P36446" s="404"/>
      <c r="Q36446" s="404"/>
      <c r="R36446" s="404"/>
      <c r="S36446" s="404"/>
      <c r="T36446" s="404"/>
    </row>
    <row r="36447" spans="12:20" ht="16.8">
      <c r="L36447" s="404"/>
      <c r="M36447" s="404"/>
      <c r="N36447" s="404"/>
      <c r="O36447" s="404"/>
      <c r="P36447" s="404"/>
      <c r="Q36447" s="404"/>
      <c r="R36447" s="404"/>
      <c r="S36447" s="404"/>
      <c r="T36447" s="404"/>
    </row>
    <row r="36448" spans="12:20" ht="16.8">
      <c r="L36448" s="404"/>
      <c r="M36448" s="404"/>
      <c r="N36448" s="404"/>
      <c r="O36448" s="404"/>
      <c r="P36448" s="404"/>
      <c r="Q36448" s="404"/>
      <c r="R36448" s="404"/>
      <c r="S36448" s="404"/>
      <c r="T36448" s="404"/>
    </row>
    <row r="36449" spans="12:20" ht="16.8">
      <c r="L36449" s="404"/>
      <c r="M36449" s="404"/>
      <c r="N36449" s="404"/>
      <c r="O36449" s="404"/>
      <c r="P36449" s="404"/>
      <c r="Q36449" s="404"/>
      <c r="R36449" s="404"/>
      <c r="S36449" s="404"/>
      <c r="T36449" s="404"/>
    </row>
    <row r="36450" spans="12:20" ht="16.8">
      <c r="L36450" s="404"/>
      <c r="M36450" s="404"/>
      <c r="N36450" s="404"/>
      <c r="O36450" s="404"/>
      <c r="P36450" s="404"/>
      <c r="Q36450" s="404"/>
      <c r="R36450" s="404"/>
      <c r="S36450" s="404"/>
      <c r="T36450" s="404"/>
    </row>
    <row r="36451" spans="12:20" ht="16.8">
      <c r="L36451" s="404"/>
      <c r="M36451" s="404"/>
      <c r="N36451" s="404"/>
      <c r="O36451" s="404"/>
      <c r="P36451" s="404"/>
      <c r="Q36451" s="404"/>
      <c r="R36451" s="404"/>
      <c r="S36451" s="404"/>
      <c r="T36451" s="404"/>
    </row>
    <row r="36452" spans="12:20" ht="16.8">
      <c r="L36452" s="404"/>
      <c r="M36452" s="404"/>
      <c r="N36452" s="404"/>
      <c r="O36452" s="404"/>
      <c r="P36452" s="404"/>
      <c r="Q36452" s="404"/>
      <c r="R36452" s="404"/>
      <c r="S36452" s="404"/>
      <c r="T36452" s="404"/>
    </row>
    <row r="36453" spans="12:20" ht="16.8">
      <c r="L36453" s="404"/>
      <c r="M36453" s="404"/>
      <c r="N36453" s="404"/>
      <c r="O36453" s="404"/>
      <c r="P36453" s="404"/>
      <c r="Q36453" s="404"/>
      <c r="R36453" s="404"/>
      <c r="S36453" s="404"/>
      <c r="T36453" s="404"/>
    </row>
    <row r="36454" spans="12:20" ht="16.8">
      <c r="L36454" s="404"/>
      <c r="M36454" s="404"/>
      <c r="N36454" s="404"/>
      <c r="O36454" s="404"/>
      <c r="P36454" s="404"/>
      <c r="Q36454" s="404"/>
      <c r="R36454" s="404"/>
      <c r="S36454" s="404"/>
      <c r="T36454" s="404"/>
    </row>
    <row r="36455" spans="12:20" ht="16.8">
      <c r="L36455" s="404"/>
      <c r="M36455" s="404"/>
      <c r="N36455" s="404"/>
      <c r="O36455" s="404"/>
      <c r="P36455" s="404"/>
      <c r="Q36455" s="404"/>
      <c r="R36455" s="404"/>
      <c r="S36455" s="404"/>
      <c r="T36455" s="404"/>
    </row>
    <row r="36456" spans="12:20" ht="16.8">
      <c r="L36456" s="404"/>
      <c r="M36456" s="404"/>
      <c r="N36456" s="404"/>
      <c r="O36456" s="404"/>
      <c r="P36456" s="404"/>
      <c r="Q36456" s="404"/>
      <c r="R36456" s="404"/>
      <c r="S36456" s="404"/>
      <c r="T36456" s="404"/>
    </row>
    <row r="36457" spans="12:20" ht="16.8">
      <c r="L36457" s="404"/>
      <c r="M36457" s="404"/>
      <c r="N36457" s="404"/>
      <c r="O36457" s="404"/>
      <c r="P36457" s="404"/>
      <c r="Q36457" s="404"/>
      <c r="R36457" s="404"/>
      <c r="S36457" s="404"/>
      <c r="T36457" s="404"/>
    </row>
    <row r="36458" spans="12:20" ht="16.8">
      <c r="L36458" s="404"/>
      <c r="M36458" s="404"/>
      <c r="N36458" s="404"/>
      <c r="O36458" s="404"/>
      <c r="P36458" s="404"/>
      <c r="Q36458" s="404"/>
      <c r="R36458" s="404"/>
      <c r="S36458" s="404"/>
      <c r="T36458" s="404"/>
    </row>
    <row r="36459" spans="12:20" ht="16.8">
      <c r="L36459" s="404"/>
      <c r="M36459" s="404"/>
      <c r="N36459" s="404"/>
      <c r="O36459" s="404"/>
      <c r="P36459" s="404"/>
      <c r="Q36459" s="404"/>
      <c r="R36459" s="404"/>
      <c r="S36459" s="404"/>
      <c r="T36459" s="404"/>
    </row>
    <row r="36460" spans="12:20" ht="16.8">
      <c r="L36460" s="404"/>
      <c r="M36460" s="404"/>
      <c r="N36460" s="404"/>
      <c r="O36460" s="404"/>
      <c r="P36460" s="404"/>
      <c r="Q36460" s="404"/>
      <c r="R36460" s="404"/>
      <c r="S36460" s="404"/>
      <c r="T36460" s="404"/>
    </row>
    <row r="36461" spans="12:20" ht="16.8">
      <c r="L36461" s="404"/>
      <c r="M36461" s="404"/>
      <c r="N36461" s="404"/>
      <c r="O36461" s="404"/>
      <c r="P36461" s="404"/>
      <c r="Q36461" s="404"/>
      <c r="R36461" s="404"/>
      <c r="S36461" s="404"/>
      <c r="T36461" s="404"/>
    </row>
    <row r="36462" spans="12:20" ht="16.8">
      <c r="L36462" s="404"/>
      <c r="M36462" s="404"/>
      <c r="N36462" s="404"/>
      <c r="O36462" s="404"/>
      <c r="P36462" s="404"/>
      <c r="Q36462" s="404"/>
      <c r="R36462" s="404"/>
      <c r="S36462" s="404"/>
      <c r="T36462" s="404"/>
    </row>
    <row r="36463" spans="12:20" ht="16.8">
      <c r="L36463" s="404"/>
      <c r="M36463" s="404"/>
      <c r="N36463" s="404"/>
      <c r="O36463" s="404"/>
      <c r="P36463" s="404"/>
      <c r="Q36463" s="404"/>
      <c r="R36463" s="404"/>
      <c r="S36463" s="404"/>
      <c r="T36463" s="404"/>
    </row>
    <row r="36464" spans="12:20" ht="16.8">
      <c r="L36464" s="404"/>
      <c r="M36464" s="404"/>
      <c r="N36464" s="404"/>
      <c r="O36464" s="404"/>
      <c r="P36464" s="404"/>
      <c r="Q36464" s="404"/>
      <c r="R36464" s="404"/>
      <c r="S36464" s="404"/>
      <c r="T36464" s="404"/>
    </row>
    <row r="36465" spans="12:20" ht="16.8">
      <c r="L36465" s="404"/>
      <c r="M36465" s="404"/>
      <c r="N36465" s="404"/>
      <c r="O36465" s="404"/>
      <c r="P36465" s="404"/>
      <c r="Q36465" s="404"/>
      <c r="R36465" s="404"/>
      <c r="S36465" s="404"/>
      <c r="T36465" s="404"/>
    </row>
    <row r="36466" spans="12:20" ht="16.8">
      <c r="L36466" s="404"/>
      <c r="M36466" s="404"/>
      <c r="N36466" s="404"/>
      <c r="O36466" s="404"/>
      <c r="P36466" s="404"/>
      <c r="Q36466" s="404"/>
      <c r="R36466" s="404"/>
      <c r="S36466" s="404"/>
      <c r="T36466" s="404"/>
    </row>
    <row r="36467" spans="12:20" ht="16.8">
      <c r="L36467" s="404"/>
      <c r="M36467" s="404"/>
      <c r="N36467" s="404"/>
      <c r="O36467" s="404"/>
      <c r="P36467" s="404"/>
      <c r="Q36467" s="404"/>
      <c r="R36467" s="404"/>
      <c r="S36467" s="404"/>
      <c r="T36467" s="404"/>
    </row>
    <row r="36468" spans="12:20" ht="16.8">
      <c r="L36468" s="404"/>
      <c r="M36468" s="404"/>
      <c r="N36468" s="404"/>
      <c r="O36468" s="404"/>
      <c r="P36468" s="404"/>
      <c r="Q36468" s="404"/>
      <c r="R36468" s="404"/>
      <c r="S36468" s="404"/>
      <c r="T36468" s="404"/>
    </row>
    <row r="36469" spans="12:20" ht="16.8">
      <c r="L36469" s="404"/>
      <c r="M36469" s="404"/>
      <c r="N36469" s="404"/>
      <c r="O36469" s="404"/>
      <c r="P36469" s="404"/>
      <c r="Q36469" s="404"/>
      <c r="R36469" s="404"/>
      <c r="S36469" s="404"/>
      <c r="T36469" s="404"/>
    </row>
    <row r="36470" spans="12:20" ht="16.8">
      <c r="L36470" s="404"/>
      <c r="M36470" s="404"/>
      <c r="N36470" s="404"/>
      <c r="O36470" s="404"/>
      <c r="P36470" s="404"/>
      <c r="Q36470" s="404"/>
      <c r="R36470" s="404"/>
      <c r="S36470" s="404"/>
      <c r="T36470" s="404"/>
    </row>
    <row r="36471" spans="12:20" ht="16.8">
      <c r="L36471" s="404"/>
      <c r="M36471" s="404"/>
      <c r="N36471" s="404"/>
      <c r="O36471" s="404"/>
      <c r="P36471" s="404"/>
      <c r="Q36471" s="404"/>
      <c r="R36471" s="404"/>
      <c r="S36471" s="404"/>
      <c r="T36471" s="404"/>
    </row>
    <row r="36472" spans="12:20" ht="16.8">
      <c r="L36472" s="404"/>
      <c r="M36472" s="404"/>
      <c r="N36472" s="404"/>
      <c r="O36472" s="404"/>
      <c r="P36472" s="404"/>
      <c r="Q36472" s="404"/>
      <c r="R36472" s="404"/>
      <c r="S36472" s="404"/>
      <c r="T36472" s="404"/>
    </row>
    <row r="36473" spans="12:20" ht="16.8">
      <c r="L36473" s="404"/>
      <c r="M36473" s="404"/>
      <c r="N36473" s="404"/>
      <c r="O36473" s="404"/>
      <c r="P36473" s="404"/>
      <c r="Q36473" s="404"/>
      <c r="R36473" s="404"/>
      <c r="S36473" s="404"/>
      <c r="T36473" s="404"/>
    </row>
    <row r="36474" spans="12:20" ht="16.8">
      <c r="L36474" s="404"/>
      <c r="M36474" s="404"/>
      <c r="N36474" s="404"/>
      <c r="O36474" s="404"/>
      <c r="P36474" s="404"/>
      <c r="Q36474" s="404"/>
      <c r="R36474" s="404"/>
      <c r="S36474" s="404"/>
      <c r="T36474" s="404"/>
    </row>
    <row r="36475" spans="12:20" ht="16.8">
      <c r="L36475" s="404"/>
      <c r="M36475" s="404"/>
      <c r="N36475" s="404"/>
      <c r="O36475" s="404"/>
      <c r="P36475" s="404"/>
      <c r="Q36475" s="404"/>
      <c r="R36475" s="404"/>
      <c r="S36475" s="404"/>
      <c r="T36475" s="404"/>
    </row>
    <row r="36476" spans="12:20" ht="16.8">
      <c r="L36476" s="404"/>
      <c r="M36476" s="404"/>
      <c r="N36476" s="404"/>
      <c r="O36476" s="404"/>
      <c r="P36476" s="404"/>
      <c r="Q36476" s="404"/>
      <c r="R36476" s="404"/>
      <c r="S36476" s="404"/>
      <c r="T36476" s="404"/>
    </row>
    <row r="36477" spans="12:20" ht="16.8">
      <c r="L36477" s="404"/>
      <c r="M36477" s="404"/>
      <c r="N36477" s="404"/>
      <c r="O36477" s="404"/>
      <c r="P36477" s="404"/>
      <c r="Q36477" s="404"/>
      <c r="R36477" s="404"/>
      <c r="S36477" s="404"/>
      <c r="T36477" s="404"/>
    </row>
    <row r="36478" spans="12:20" ht="16.8">
      <c r="L36478" s="404"/>
      <c r="M36478" s="404"/>
      <c r="N36478" s="404"/>
      <c r="O36478" s="404"/>
      <c r="P36478" s="404"/>
      <c r="Q36478" s="404"/>
      <c r="R36478" s="404"/>
      <c r="S36478" s="404"/>
      <c r="T36478" s="404"/>
    </row>
    <row r="36479" spans="12:20" ht="16.8">
      <c r="L36479" s="404"/>
      <c r="M36479" s="404"/>
      <c r="N36479" s="404"/>
      <c r="O36479" s="404"/>
      <c r="P36479" s="404"/>
      <c r="Q36479" s="404"/>
      <c r="R36479" s="404"/>
      <c r="S36479" s="404"/>
      <c r="T36479" s="404"/>
    </row>
    <row r="36480" spans="12:20" ht="16.8">
      <c r="L36480" s="404"/>
      <c r="M36480" s="404"/>
      <c r="N36480" s="404"/>
      <c r="O36480" s="404"/>
      <c r="P36480" s="404"/>
      <c r="Q36480" s="404"/>
      <c r="R36480" s="404"/>
      <c r="S36480" s="404"/>
      <c r="T36480" s="404"/>
    </row>
    <row r="36481" spans="12:20" ht="16.8">
      <c r="L36481" s="404"/>
      <c r="M36481" s="404"/>
      <c r="N36481" s="404"/>
      <c r="O36481" s="404"/>
      <c r="P36481" s="404"/>
      <c r="Q36481" s="404"/>
      <c r="R36481" s="404"/>
      <c r="S36481" s="404"/>
      <c r="T36481" s="404"/>
    </row>
    <row r="36482" spans="12:20" ht="16.8">
      <c r="L36482" s="404"/>
      <c r="M36482" s="404"/>
      <c r="N36482" s="404"/>
      <c r="O36482" s="404"/>
      <c r="P36482" s="404"/>
      <c r="Q36482" s="404"/>
      <c r="R36482" s="404"/>
      <c r="S36482" s="404"/>
      <c r="T36482" s="404"/>
    </row>
    <row r="36483" spans="12:20" ht="16.8">
      <c r="L36483" s="404"/>
      <c r="M36483" s="404"/>
      <c r="N36483" s="404"/>
      <c r="O36483" s="404"/>
      <c r="P36483" s="404"/>
      <c r="Q36483" s="404"/>
      <c r="R36483" s="404"/>
      <c r="S36483" s="404"/>
      <c r="T36483" s="404"/>
    </row>
    <row r="36484" spans="12:20" ht="16.8">
      <c r="L36484" s="404"/>
      <c r="M36484" s="404"/>
      <c r="N36484" s="404"/>
      <c r="O36484" s="404"/>
      <c r="P36484" s="404"/>
      <c r="Q36484" s="404"/>
      <c r="R36484" s="404"/>
      <c r="S36484" s="404"/>
      <c r="T36484" s="404"/>
    </row>
    <row r="36485" spans="12:20" ht="16.8">
      <c r="L36485" s="404"/>
      <c r="M36485" s="404"/>
      <c r="N36485" s="404"/>
      <c r="O36485" s="404"/>
      <c r="P36485" s="404"/>
      <c r="Q36485" s="404"/>
      <c r="R36485" s="404"/>
      <c r="S36485" s="404"/>
      <c r="T36485" s="404"/>
    </row>
    <row r="36486" spans="12:20" ht="16.8">
      <c r="L36486" s="404"/>
      <c r="M36486" s="404"/>
      <c r="N36486" s="404"/>
      <c r="O36486" s="404"/>
      <c r="P36486" s="404"/>
      <c r="Q36486" s="404"/>
      <c r="R36486" s="404"/>
      <c r="S36486" s="404"/>
      <c r="T36486" s="404"/>
    </row>
    <row r="36487" spans="12:20" ht="16.8">
      <c r="L36487" s="404"/>
      <c r="M36487" s="404"/>
      <c r="N36487" s="404"/>
      <c r="O36487" s="404"/>
      <c r="P36487" s="404"/>
      <c r="Q36487" s="404"/>
      <c r="R36487" s="404"/>
      <c r="S36487" s="404"/>
      <c r="T36487" s="404"/>
    </row>
    <row r="36488" spans="12:20" ht="16.8">
      <c r="L36488" s="404"/>
      <c r="M36488" s="404"/>
      <c r="N36488" s="404"/>
      <c r="O36488" s="404"/>
      <c r="P36488" s="404"/>
      <c r="Q36488" s="404"/>
      <c r="R36488" s="404"/>
      <c r="S36488" s="404"/>
      <c r="T36488" s="404"/>
    </row>
    <row r="36489" spans="12:20" ht="16.8">
      <c r="L36489" s="404"/>
      <c r="M36489" s="404"/>
      <c r="N36489" s="404"/>
      <c r="O36489" s="404"/>
      <c r="P36489" s="404"/>
      <c r="Q36489" s="404"/>
      <c r="R36489" s="404"/>
      <c r="S36489" s="404"/>
      <c r="T36489" s="404"/>
    </row>
    <row r="36490" spans="12:20" ht="16.8">
      <c r="L36490" s="404"/>
      <c r="M36490" s="404"/>
      <c r="N36490" s="404"/>
      <c r="O36490" s="404"/>
      <c r="P36490" s="404"/>
      <c r="Q36490" s="404"/>
      <c r="R36490" s="404"/>
      <c r="S36490" s="404"/>
      <c r="T36490" s="404"/>
    </row>
    <row r="36491" spans="12:20" ht="16.8">
      <c r="L36491" s="404"/>
      <c r="M36491" s="404"/>
      <c r="N36491" s="404"/>
      <c r="O36491" s="404"/>
      <c r="P36491" s="404"/>
      <c r="Q36491" s="404"/>
      <c r="R36491" s="404"/>
      <c r="S36491" s="404"/>
      <c r="T36491" s="404"/>
    </row>
    <row r="36492" spans="12:20" ht="16.8">
      <c r="L36492" s="404"/>
      <c r="M36492" s="404"/>
      <c r="N36492" s="404"/>
      <c r="O36492" s="404"/>
      <c r="P36492" s="404"/>
      <c r="Q36492" s="404"/>
      <c r="R36492" s="404"/>
      <c r="S36492" s="404"/>
      <c r="T36492" s="404"/>
    </row>
    <row r="36493" spans="12:20" ht="16.8">
      <c r="L36493" s="404"/>
      <c r="M36493" s="404"/>
      <c r="N36493" s="404"/>
      <c r="O36493" s="404"/>
      <c r="P36493" s="404"/>
      <c r="Q36493" s="404"/>
      <c r="R36493" s="404"/>
      <c r="S36493" s="404"/>
      <c r="T36493" s="404"/>
    </row>
    <row r="36494" spans="12:20" ht="16.8">
      <c r="L36494" s="404"/>
      <c r="M36494" s="404"/>
      <c r="N36494" s="404"/>
      <c r="O36494" s="404"/>
      <c r="P36494" s="404"/>
      <c r="Q36494" s="404"/>
      <c r="R36494" s="404"/>
      <c r="S36494" s="404"/>
      <c r="T36494" s="404"/>
    </row>
    <row r="36495" spans="12:20" ht="16.8">
      <c r="L36495" s="404"/>
      <c r="M36495" s="404"/>
      <c r="N36495" s="404"/>
      <c r="O36495" s="404"/>
      <c r="P36495" s="404"/>
      <c r="Q36495" s="404"/>
      <c r="R36495" s="404"/>
      <c r="S36495" s="404"/>
      <c r="T36495" s="404"/>
    </row>
    <row r="36496" spans="12:20" ht="16.8">
      <c r="L36496" s="404"/>
      <c r="M36496" s="404"/>
      <c r="N36496" s="404"/>
      <c r="O36496" s="404"/>
      <c r="P36496" s="404"/>
      <c r="Q36496" s="404"/>
      <c r="R36496" s="404"/>
      <c r="S36496" s="404"/>
      <c r="T36496" s="404"/>
    </row>
    <row r="36497" spans="12:20" ht="16.8">
      <c r="L36497" s="404"/>
      <c r="M36497" s="404"/>
      <c r="N36497" s="404"/>
      <c r="O36497" s="404"/>
      <c r="P36497" s="404"/>
      <c r="Q36497" s="404"/>
      <c r="R36497" s="404"/>
      <c r="S36497" s="404"/>
      <c r="T36497" s="404"/>
    </row>
    <row r="36498" spans="12:20" ht="16.8">
      <c r="L36498" s="404"/>
      <c r="M36498" s="404"/>
      <c r="N36498" s="404"/>
      <c r="O36498" s="404"/>
      <c r="P36498" s="404"/>
      <c r="Q36498" s="404"/>
      <c r="R36498" s="404"/>
      <c r="S36498" s="404"/>
      <c r="T36498" s="404"/>
    </row>
    <row r="36499" spans="12:20" ht="16.8">
      <c r="L36499" s="404"/>
      <c r="M36499" s="404"/>
      <c r="N36499" s="404"/>
      <c r="O36499" s="404"/>
      <c r="P36499" s="404"/>
      <c r="Q36499" s="404"/>
      <c r="R36499" s="404"/>
      <c r="S36499" s="404"/>
      <c r="T36499" s="404"/>
    </row>
    <row r="36500" spans="12:20" ht="16.8">
      <c r="L36500" s="404"/>
      <c r="M36500" s="404"/>
      <c r="N36500" s="404"/>
      <c r="O36500" s="404"/>
      <c r="P36500" s="404"/>
      <c r="Q36500" s="404"/>
      <c r="R36500" s="404"/>
      <c r="S36500" s="404"/>
      <c r="T36500" s="404"/>
    </row>
    <row r="36501" spans="12:20" ht="16.8">
      <c r="L36501" s="404"/>
      <c r="M36501" s="404"/>
      <c r="N36501" s="404"/>
      <c r="O36501" s="404"/>
      <c r="P36501" s="404"/>
      <c r="Q36501" s="404"/>
      <c r="R36501" s="404"/>
      <c r="S36501" s="404"/>
      <c r="T36501" s="404"/>
    </row>
    <row r="36502" spans="12:20" ht="16.8">
      <c r="L36502" s="404"/>
      <c r="M36502" s="404"/>
      <c r="N36502" s="404"/>
      <c r="O36502" s="404"/>
      <c r="P36502" s="404"/>
      <c r="Q36502" s="404"/>
      <c r="R36502" s="404"/>
      <c r="S36502" s="404"/>
      <c r="T36502" s="404"/>
    </row>
    <row r="36503" spans="12:20" ht="16.8">
      <c r="L36503" s="404"/>
      <c r="M36503" s="404"/>
      <c r="N36503" s="404"/>
      <c r="O36503" s="404"/>
      <c r="P36503" s="404"/>
      <c r="Q36503" s="404"/>
      <c r="R36503" s="404"/>
      <c r="S36503" s="404"/>
      <c r="T36503" s="404"/>
    </row>
    <row r="36504" spans="12:20" ht="16.8">
      <c r="L36504" s="404"/>
      <c r="M36504" s="404"/>
      <c r="N36504" s="404"/>
      <c r="O36504" s="404"/>
      <c r="P36504" s="404"/>
      <c r="Q36504" s="404"/>
      <c r="R36504" s="404"/>
      <c r="S36504" s="404"/>
      <c r="T36504" s="404"/>
    </row>
    <row r="36505" spans="12:20" ht="16.8">
      <c r="L36505" s="404"/>
      <c r="M36505" s="404"/>
      <c r="N36505" s="404"/>
      <c r="O36505" s="404"/>
      <c r="P36505" s="404"/>
      <c r="Q36505" s="404"/>
      <c r="R36505" s="404"/>
      <c r="S36505" s="404"/>
      <c r="T36505" s="404"/>
    </row>
    <row r="36506" spans="12:20" ht="16.8">
      <c r="L36506" s="404"/>
      <c r="M36506" s="404"/>
      <c r="N36506" s="404"/>
      <c r="O36506" s="404"/>
      <c r="P36506" s="404"/>
      <c r="Q36506" s="404"/>
      <c r="R36506" s="404"/>
      <c r="S36506" s="404"/>
      <c r="T36506" s="404"/>
    </row>
    <row r="36507" spans="12:20" ht="16.8">
      <c r="L36507" s="404"/>
      <c r="M36507" s="404"/>
      <c r="N36507" s="404"/>
      <c r="O36507" s="404"/>
      <c r="P36507" s="404"/>
      <c r="Q36507" s="404"/>
      <c r="R36507" s="404"/>
      <c r="S36507" s="404"/>
      <c r="T36507" s="404"/>
    </row>
    <row r="36508" spans="12:20" ht="16.8">
      <c r="L36508" s="404"/>
      <c r="M36508" s="404"/>
      <c r="N36508" s="404"/>
      <c r="O36508" s="404"/>
      <c r="P36508" s="404"/>
      <c r="Q36508" s="404"/>
      <c r="R36508" s="404"/>
      <c r="S36508" s="404"/>
      <c r="T36508" s="404"/>
    </row>
    <row r="36509" spans="12:20" ht="16.8">
      <c r="L36509" s="404"/>
      <c r="M36509" s="404"/>
      <c r="N36509" s="404"/>
      <c r="O36509" s="404"/>
      <c r="P36509" s="404"/>
      <c r="Q36509" s="404"/>
      <c r="R36509" s="404"/>
      <c r="S36509" s="404"/>
      <c r="T36509" s="404"/>
    </row>
    <row r="36510" spans="12:20" ht="16.8">
      <c r="L36510" s="404"/>
      <c r="M36510" s="404"/>
      <c r="N36510" s="404"/>
      <c r="O36510" s="404"/>
      <c r="P36510" s="404"/>
      <c r="Q36510" s="404"/>
      <c r="R36510" s="404"/>
      <c r="S36510" s="404"/>
      <c r="T36510" s="404"/>
    </row>
    <row r="36511" spans="12:20" ht="16.8">
      <c r="L36511" s="404"/>
      <c r="M36511" s="404"/>
      <c r="N36511" s="404"/>
      <c r="O36511" s="404"/>
      <c r="P36511" s="404"/>
      <c r="Q36511" s="404"/>
      <c r="R36511" s="404"/>
      <c r="S36511" s="404"/>
      <c r="T36511" s="404"/>
    </row>
    <row r="36512" spans="12:20" ht="16.8">
      <c r="L36512" s="404"/>
      <c r="M36512" s="404"/>
      <c r="N36512" s="404"/>
      <c r="O36512" s="404"/>
      <c r="P36512" s="404"/>
      <c r="Q36512" s="404"/>
      <c r="R36512" s="404"/>
      <c r="S36512" s="404"/>
      <c r="T36512" s="404"/>
    </row>
    <row r="36513" spans="12:20" ht="16.8">
      <c r="L36513" s="404"/>
      <c r="M36513" s="404"/>
      <c r="N36513" s="404"/>
      <c r="O36513" s="404"/>
      <c r="P36513" s="404"/>
      <c r="Q36513" s="404"/>
      <c r="R36513" s="404"/>
      <c r="S36513" s="404"/>
      <c r="T36513" s="404"/>
    </row>
    <row r="36514" spans="12:20" ht="16.8">
      <c r="L36514" s="404"/>
      <c r="M36514" s="404"/>
      <c r="N36514" s="404"/>
      <c r="O36514" s="404"/>
      <c r="P36514" s="404"/>
      <c r="Q36514" s="404"/>
      <c r="R36514" s="404"/>
      <c r="S36514" s="404"/>
      <c r="T36514" s="404"/>
    </row>
    <row r="36515" spans="12:20" ht="16.8">
      <c r="L36515" s="404"/>
      <c r="M36515" s="404"/>
      <c r="N36515" s="404"/>
      <c r="O36515" s="404"/>
      <c r="P36515" s="404"/>
      <c r="Q36515" s="404"/>
      <c r="R36515" s="404"/>
      <c r="S36515" s="404"/>
      <c r="T36515" s="404"/>
    </row>
    <row r="36516" spans="12:20" ht="16.8">
      <c r="L36516" s="404"/>
      <c r="M36516" s="404"/>
      <c r="N36516" s="404"/>
      <c r="O36516" s="404"/>
      <c r="P36516" s="404"/>
      <c r="Q36516" s="404"/>
      <c r="R36516" s="404"/>
      <c r="S36516" s="404"/>
      <c r="T36516" s="404"/>
    </row>
    <row r="36517" spans="12:20" ht="16.8">
      <c r="L36517" s="404"/>
      <c r="M36517" s="404"/>
      <c r="N36517" s="404"/>
      <c r="O36517" s="404"/>
      <c r="P36517" s="404"/>
      <c r="Q36517" s="404"/>
      <c r="R36517" s="404"/>
      <c r="S36517" s="404"/>
      <c r="T36517" s="404"/>
    </row>
    <row r="36518" spans="12:20" ht="16.8">
      <c r="L36518" s="404"/>
      <c r="M36518" s="404"/>
      <c r="N36518" s="404"/>
      <c r="O36518" s="404"/>
      <c r="P36518" s="404"/>
      <c r="Q36518" s="404"/>
      <c r="R36518" s="404"/>
      <c r="S36518" s="404"/>
      <c r="T36518" s="404"/>
    </row>
    <row r="36519" spans="12:20" ht="16.8">
      <c r="L36519" s="404"/>
      <c r="M36519" s="404"/>
      <c r="N36519" s="404"/>
      <c r="O36519" s="404"/>
      <c r="P36519" s="404"/>
      <c r="Q36519" s="404"/>
      <c r="R36519" s="404"/>
      <c r="S36519" s="404"/>
      <c r="T36519" s="404"/>
    </row>
    <row r="36520" spans="12:20" ht="16.8">
      <c r="L36520" s="404"/>
      <c r="M36520" s="404"/>
      <c r="N36520" s="404"/>
      <c r="O36520" s="404"/>
      <c r="P36520" s="404"/>
      <c r="Q36520" s="404"/>
      <c r="R36520" s="404"/>
      <c r="S36520" s="404"/>
      <c r="T36520" s="404"/>
    </row>
    <row r="36521" spans="12:20" ht="16.8">
      <c r="L36521" s="404"/>
      <c r="M36521" s="404"/>
      <c r="N36521" s="404"/>
      <c r="O36521" s="404"/>
      <c r="P36521" s="404"/>
      <c r="Q36521" s="404"/>
      <c r="R36521" s="404"/>
      <c r="S36521" s="404"/>
      <c r="T36521" s="404"/>
    </row>
    <row r="36522" spans="12:20" ht="16.8">
      <c r="L36522" s="404"/>
      <c r="M36522" s="404"/>
      <c r="N36522" s="404"/>
      <c r="O36522" s="404"/>
      <c r="P36522" s="404"/>
      <c r="Q36522" s="404"/>
      <c r="R36522" s="404"/>
      <c r="S36522" s="404"/>
      <c r="T36522" s="404"/>
    </row>
    <row r="36523" spans="12:20" ht="16.8">
      <c r="L36523" s="404"/>
      <c r="M36523" s="404"/>
      <c r="N36523" s="404"/>
      <c r="O36523" s="404"/>
      <c r="P36523" s="404"/>
      <c r="Q36523" s="404"/>
      <c r="R36523" s="404"/>
      <c r="S36523" s="404"/>
      <c r="T36523" s="404"/>
    </row>
    <row r="36524" spans="12:20" ht="16.8">
      <c r="L36524" s="404"/>
      <c r="M36524" s="404"/>
      <c r="N36524" s="404"/>
      <c r="O36524" s="404"/>
      <c r="P36524" s="404"/>
      <c r="Q36524" s="404"/>
      <c r="R36524" s="404"/>
      <c r="S36524" s="404"/>
      <c r="T36524" s="404"/>
    </row>
    <row r="36525" spans="12:20" ht="16.8">
      <c r="L36525" s="404"/>
      <c r="M36525" s="404"/>
      <c r="N36525" s="404"/>
      <c r="O36525" s="404"/>
      <c r="P36525" s="404"/>
      <c r="Q36525" s="404"/>
      <c r="R36525" s="404"/>
      <c r="S36525" s="404"/>
      <c r="T36525" s="404"/>
    </row>
    <row r="36526" spans="12:20" ht="16.8">
      <c r="L36526" s="404"/>
      <c r="M36526" s="404"/>
      <c r="N36526" s="404"/>
      <c r="O36526" s="404"/>
      <c r="P36526" s="404"/>
      <c r="Q36526" s="404"/>
      <c r="R36526" s="404"/>
      <c r="S36526" s="404"/>
      <c r="T36526" s="404"/>
    </row>
    <row r="36527" spans="12:20" ht="16.8">
      <c r="L36527" s="404"/>
      <c r="M36527" s="404"/>
      <c r="N36527" s="404"/>
      <c r="O36527" s="404"/>
      <c r="P36527" s="404"/>
      <c r="Q36527" s="404"/>
      <c r="R36527" s="404"/>
      <c r="S36527" s="404"/>
      <c r="T36527" s="404"/>
    </row>
    <row r="36528" spans="12:20" ht="16.8">
      <c r="L36528" s="404"/>
      <c r="M36528" s="404"/>
      <c r="N36528" s="404"/>
      <c r="O36528" s="404"/>
      <c r="P36528" s="404"/>
      <c r="Q36528" s="404"/>
      <c r="R36528" s="404"/>
      <c r="S36528" s="404"/>
      <c r="T36528" s="404"/>
    </row>
    <row r="36529" spans="12:20" ht="16.8">
      <c r="L36529" s="404"/>
      <c r="M36529" s="404"/>
      <c r="N36529" s="404"/>
      <c r="O36529" s="404"/>
      <c r="P36529" s="404"/>
      <c r="Q36529" s="404"/>
      <c r="R36529" s="404"/>
      <c r="S36529" s="404"/>
      <c r="T36529" s="404"/>
    </row>
    <row r="36530" spans="12:20" ht="16.8">
      <c r="L36530" s="404"/>
      <c r="M36530" s="404"/>
      <c r="N36530" s="404"/>
      <c r="O36530" s="404"/>
      <c r="P36530" s="404"/>
      <c r="Q36530" s="404"/>
      <c r="R36530" s="404"/>
      <c r="S36530" s="404"/>
      <c r="T36530" s="404"/>
    </row>
    <row r="36531" spans="12:20" ht="16.8">
      <c r="L36531" s="404"/>
      <c r="M36531" s="404"/>
      <c r="N36531" s="404"/>
      <c r="O36531" s="404"/>
      <c r="P36531" s="404"/>
      <c r="Q36531" s="404"/>
      <c r="R36531" s="404"/>
      <c r="S36531" s="404"/>
      <c r="T36531" s="404"/>
    </row>
    <row r="36532" spans="12:20" ht="16.8">
      <c r="L36532" s="404"/>
      <c r="M36532" s="404"/>
      <c r="N36532" s="404"/>
      <c r="O36532" s="404"/>
      <c r="P36532" s="404"/>
      <c r="Q36532" s="404"/>
      <c r="R36532" s="404"/>
      <c r="S36532" s="404"/>
      <c r="T36532" s="404"/>
    </row>
    <row r="36533" spans="12:20" ht="16.8">
      <c r="L36533" s="404"/>
      <c r="M36533" s="404"/>
      <c r="N36533" s="404"/>
      <c r="O36533" s="404"/>
      <c r="P36533" s="404"/>
      <c r="Q36533" s="404"/>
      <c r="R36533" s="404"/>
      <c r="S36533" s="404"/>
      <c r="T36533" s="404"/>
    </row>
    <row r="36534" spans="12:20" ht="16.8">
      <c r="L36534" s="404"/>
      <c r="M36534" s="404"/>
      <c r="N36534" s="404"/>
      <c r="O36534" s="404"/>
      <c r="P36534" s="404"/>
      <c r="Q36534" s="404"/>
      <c r="R36534" s="404"/>
      <c r="S36534" s="404"/>
      <c r="T36534" s="404"/>
    </row>
    <row r="36535" spans="12:20" ht="16.8">
      <c r="L36535" s="404"/>
      <c r="M36535" s="404"/>
      <c r="N36535" s="404"/>
      <c r="O36535" s="404"/>
      <c r="P36535" s="404"/>
      <c r="Q36535" s="404"/>
      <c r="R36535" s="404"/>
      <c r="S36535" s="404"/>
      <c r="T36535" s="404"/>
    </row>
    <row r="36536" spans="12:20" ht="16.8">
      <c r="L36536" s="404"/>
      <c r="M36536" s="404"/>
      <c r="N36536" s="404"/>
      <c r="O36536" s="404"/>
      <c r="P36536" s="404"/>
      <c r="Q36536" s="404"/>
      <c r="R36536" s="404"/>
      <c r="S36536" s="404"/>
      <c r="T36536" s="404"/>
    </row>
    <row r="36537" spans="12:20" ht="16.8">
      <c r="L36537" s="404"/>
      <c r="M36537" s="404"/>
      <c r="N36537" s="404"/>
      <c r="O36537" s="404"/>
      <c r="P36537" s="404"/>
      <c r="Q36537" s="404"/>
      <c r="R36537" s="404"/>
      <c r="S36537" s="404"/>
      <c r="T36537" s="404"/>
    </row>
    <row r="36538" spans="12:20" ht="16.8">
      <c r="L36538" s="404"/>
      <c r="M36538" s="404"/>
      <c r="N36538" s="404"/>
      <c r="O36538" s="404"/>
      <c r="P36538" s="404"/>
      <c r="Q36538" s="404"/>
      <c r="R36538" s="404"/>
      <c r="S36538" s="404"/>
      <c r="T36538" s="404"/>
    </row>
    <row r="36539" spans="12:20" ht="16.8">
      <c r="L36539" s="404"/>
      <c r="M36539" s="404"/>
      <c r="N36539" s="404"/>
      <c r="O36539" s="404"/>
      <c r="P36539" s="404"/>
      <c r="Q36539" s="404"/>
      <c r="R36539" s="404"/>
      <c r="S36539" s="404"/>
      <c r="T36539" s="404"/>
    </row>
    <row r="36540" spans="12:20" ht="16.8">
      <c r="L36540" s="404"/>
      <c r="M36540" s="404"/>
      <c r="N36540" s="404"/>
      <c r="O36540" s="404"/>
      <c r="P36540" s="404"/>
      <c r="Q36540" s="404"/>
      <c r="R36540" s="404"/>
      <c r="S36540" s="404"/>
      <c r="T36540" s="404"/>
    </row>
    <row r="36541" spans="12:20" ht="16.8">
      <c r="L36541" s="404"/>
      <c r="M36541" s="404"/>
      <c r="N36541" s="404"/>
      <c r="O36541" s="404"/>
      <c r="P36541" s="404"/>
      <c r="Q36541" s="404"/>
      <c r="R36541" s="404"/>
      <c r="S36541" s="404"/>
      <c r="T36541" s="404"/>
    </row>
    <row r="36542" spans="12:20" ht="16.8">
      <c r="L36542" s="404"/>
      <c r="M36542" s="404"/>
      <c r="N36542" s="404"/>
      <c r="O36542" s="404"/>
      <c r="P36542" s="404"/>
      <c r="Q36542" s="404"/>
      <c r="R36542" s="404"/>
      <c r="S36542" s="404"/>
      <c r="T36542" s="404"/>
    </row>
    <row r="36543" spans="12:20" ht="16.8">
      <c r="L36543" s="404"/>
      <c r="M36543" s="404"/>
      <c r="N36543" s="404"/>
      <c r="O36543" s="404"/>
      <c r="P36543" s="404"/>
      <c r="Q36543" s="404"/>
      <c r="R36543" s="404"/>
      <c r="S36543" s="404"/>
      <c r="T36543" s="404"/>
    </row>
    <row r="36544" spans="12:20" ht="16.8">
      <c r="L36544" s="404"/>
      <c r="M36544" s="404"/>
      <c r="N36544" s="404"/>
      <c r="O36544" s="404"/>
      <c r="P36544" s="404"/>
      <c r="Q36544" s="404"/>
      <c r="R36544" s="404"/>
      <c r="S36544" s="404"/>
      <c r="T36544" s="404"/>
    </row>
    <row r="36545" spans="12:20" ht="16.8">
      <c r="L36545" s="404"/>
      <c r="M36545" s="404"/>
      <c r="N36545" s="404"/>
      <c r="O36545" s="404"/>
      <c r="P36545" s="404"/>
      <c r="Q36545" s="404"/>
      <c r="R36545" s="404"/>
      <c r="S36545" s="404"/>
      <c r="T36545" s="404"/>
    </row>
    <row r="36546" spans="12:20" ht="16.8">
      <c r="L36546" s="404"/>
      <c r="M36546" s="404"/>
      <c r="N36546" s="404"/>
      <c r="O36546" s="404"/>
      <c r="P36546" s="404"/>
      <c r="Q36546" s="404"/>
      <c r="R36546" s="404"/>
      <c r="S36546" s="404"/>
      <c r="T36546" s="404"/>
    </row>
    <row r="36547" spans="12:20" ht="16.8">
      <c r="L36547" s="404"/>
      <c r="M36547" s="404"/>
      <c r="N36547" s="404"/>
      <c r="O36547" s="404"/>
      <c r="P36547" s="404"/>
      <c r="Q36547" s="404"/>
      <c r="R36547" s="404"/>
      <c r="S36547" s="404"/>
      <c r="T36547" s="404"/>
    </row>
    <row r="36548" spans="12:20" ht="16.8">
      <c r="L36548" s="404"/>
      <c r="M36548" s="404"/>
      <c r="N36548" s="404"/>
      <c r="O36548" s="404"/>
      <c r="P36548" s="404"/>
      <c r="Q36548" s="404"/>
      <c r="R36548" s="404"/>
      <c r="S36548" s="404"/>
      <c r="T36548" s="404"/>
    </row>
    <row r="36549" spans="12:20" ht="16.8">
      <c r="L36549" s="404"/>
      <c r="M36549" s="404"/>
      <c r="N36549" s="404"/>
      <c r="O36549" s="404"/>
      <c r="P36549" s="404"/>
      <c r="Q36549" s="404"/>
      <c r="R36549" s="404"/>
      <c r="S36549" s="404"/>
      <c r="T36549" s="404"/>
    </row>
    <row r="36550" spans="12:20" ht="16.8">
      <c r="L36550" s="404"/>
      <c r="M36550" s="404"/>
      <c r="N36550" s="404"/>
      <c r="O36550" s="404"/>
      <c r="P36550" s="404"/>
      <c r="Q36550" s="404"/>
      <c r="R36550" s="404"/>
      <c r="S36550" s="404"/>
      <c r="T36550" s="404"/>
    </row>
    <row r="36551" spans="12:20" ht="16.8">
      <c r="L36551" s="404"/>
      <c r="M36551" s="404"/>
      <c r="N36551" s="404"/>
      <c r="O36551" s="404"/>
      <c r="P36551" s="404"/>
      <c r="Q36551" s="404"/>
      <c r="R36551" s="404"/>
      <c r="S36551" s="404"/>
      <c r="T36551" s="404"/>
    </row>
    <row r="36552" spans="12:20" ht="16.8">
      <c r="L36552" s="404"/>
      <c r="M36552" s="404"/>
      <c r="N36552" s="404"/>
      <c r="O36552" s="404"/>
      <c r="P36552" s="404"/>
      <c r="Q36552" s="404"/>
      <c r="R36552" s="404"/>
      <c r="S36552" s="404"/>
      <c r="T36552" s="404"/>
    </row>
    <row r="36553" spans="12:20" ht="16.8">
      <c r="L36553" s="404"/>
      <c r="M36553" s="404"/>
      <c r="N36553" s="404"/>
      <c r="O36553" s="404"/>
      <c r="P36553" s="404"/>
      <c r="Q36553" s="404"/>
      <c r="R36553" s="404"/>
      <c r="S36553" s="404"/>
      <c r="T36553" s="404"/>
    </row>
    <row r="36554" spans="12:20" ht="16.8">
      <c r="L36554" s="404"/>
      <c r="M36554" s="404"/>
      <c r="N36554" s="404"/>
      <c r="O36554" s="404"/>
      <c r="P36554" s="404"/>
      <c r="Q36554" s="404"/>
      <c r="R36554" s="404"/>
      <c r="S36554" s="404"/>
      <c r="T36554" s="404"/>
    </row>
    <row r="36555" spans="12:20" ht="16.8">
      <c r="L36555" s="404"/>
      <c r="M36555" s="404"/>
      <c r="N36555" s="404"/>
      <c r="O36555" s="404"/>
      <c r="P36555" s="404"/>
      <c r="Q36555" s="404"/>
      <c r="R36555" s="404"/>
      <c r="S36555" s="404"/>
      <c r="T36555" s="404"/>
    </row>
    <row r="36556" spans="12:20" ht="16.8">
      <c r="L36556" s="404"/>
      <c r="M36556" s="404"/>
      <c r="N36556" s="404"/>
      <c r="O36556" s="404"/>
      <c r="P36556" s="404"/>
      <c r="Q36556" s="404"/>
      <c r="R36556" s="404"/>
      <c r="S36556" s="404"/>
      <c r="T36556" s="404"/>
    </row>
    <row r="36557" spans="12:20" ht="16.8">
      <c r="L36557" s="404"/>
      <c r="M36557" s="404"/>
      <c r="N36557" s="404"/>
      <c r="O36557" s="404"/>
      <c r="P36557" s="404"/>
      <c r="Q36557" s="404"/>
      <c r="R36557" s="404"/>
      <c r="S36557" s="404"/>
      <c r="T36557" s="404"/>
    </row>
    <row r="36558" spans="12:20" ht="16.8">
      <c r="L36558" s="404"/>
      <c r="M36558" s="404"/>
      <c r="N36558" s="404"/>
      <c r="O36558" s="404"/>
      <c r="P36558" s="404"/>
      <c r="Q36558" s="404"/>
      <c r="R36558" s="404"/>
      <c r="S36558" s="404"/>
      <c r="T36558" s="404"/>
    </row>
    <row r="36559" spans="12:20" ht="16.8">
      <c r="L36559" s="404"/>
      <c r="M36559" s="404"/>
      <c r="N36559" s="404"/>
      <c r="O36559" s="404"/>
      <c r="P36559" s="404"/>
      <c r="Q36559" s="404"/>
      <c r="R36559" s="404"/>
      <c r="S36559" s="404"/>
      <c r="T36559" s="404"/>
    </row>
    <row r="36560" spans="12:20" ht="16.8">
      <c r="L36560" s="404"/>
      <c r="M36560" s="404"/>
      <c r="N36560" s="404"/>
      <c r="O36560" s="404"/>
      <c r="P36560" s="404"/>
      <c r="Q36560" s="404"/>
      <c r="R36560" s="404"/>
      <c r="S36560" s="404"/>
      <c r="T36560" s="404"/>
    </row>
    <row r="36561" spans="12:20" ht="16.8">
      <c r="L36561" s="404"/>
      <c r="M36561" s="404"/>
      <c r="N36561" s="404"/>
      <c r="O36561" s="404"/>
      <c r="P36561" s="404"/>
      <c r="Q36561" s="404"/>
      <c r="R36561" s="404"/>
      <c r="S36561" s="404"/>
      <c r="T36561" s="404"/>
    </row>
    <row r="36562" spans="12:20" ht="16.8">
      <c r="L36562" s="404"/>
      <c r="M36562" s="404"/>
      <c r="N36562" s="404"/>
      <c r="O36562" s="404"/>
      <c r="P36562" s="404"/>
      <c r="Q36562" s="404"/>
      <c r="R36562" s="404"/>
      <c r="S36562" s="404"/>
      <c r="T36562" s="404"/>
    </row>
    <row r="36563" spans="12:20" ht="16.8">
      <c r="L36563" s="404"/>
      <c r="M36563" s="404"/>
      <c r="N36563" s="404"/>
      <c r="O36563" s="404"/>
      <c r="P36563" s="404"/>
      <c r="Q36563" s="404"/>
      <c r="R36563" s="404"/>
      <c r="S36563" s="404"/>
      <c r="T36563" s="404"/>
    </row>
    <row r="36564" spans="12:20" ht="16.8">
      <c r="L36564" s="404"/>
      <c r="M36564" s="404"/>
      <c r="N36564" s="404"/>
      <c r="O36564" s="404"/>
      <c r="P36564" s="404"/>
      <c r="Q36564" s="404"/>
      <c r="R36564" s="404"/>
      <c r="S36564" s="404"/>
      <c r="T36564" s="404"/>
    </row>
    <row r="36565" spans="12:20" ht="16.8">
      <c r="L36565" s="404"/>
      <c r="M36565" s="404"/>
      <c r="N36565" s="404"/>
      <c r="O36565" s="404"/>
      <c r="P36565" s="404"/>
      <c r="Q36565" s="404"/>
      <c r="R36565" s="404"/>
      <c r="S36565" s="404"/>
      <c r="T36565" s="404"/>
    </row>
    <row r="36566" spans="12:20" ht="16.8">
      <c r="L36566" s="404"/>
      <c r="M36566" s="404"/>
      <c r="N36566" s="404"/>
      <c r="O36566" s="404"/>
      <c r="P36566" s="404"/>
      <c r="Q36566" s="404"/>
      <c r="R36566" s="404"/>
      <c r="S36566" s="404"/>
      <c r="T36566" s="404"/>
    </row>
    <row r="36567" spans="12:20" ht="16.8">
      <c r="L36567" s="404"/>
      <c r="M36567" s="404"/>
      <c r="N36567" s="404"/>
      <c r="O36567" s="404"/>
      <c r="P36567" s="404"/>
      <c r="Q36567" s="404"/>
      <c r="R36567" s="404"/>
      <c r="S36567" s="404"/>
      <c r="T36567" s="404"/>
    </row>
    <row r="36568" spans="12:20" ht="16.8">
      <c r="L36568" s="404"/>
      <c r="M36568" s="404"/>
      <c r="N36568" s="404"/>
      <c r="O36568" s="404"/>
      <c r="P36568" s="404"/>
      <c r="Q36568" s="404"/>
      <c r="R36568" s="404"/>
      <c r="S36568" s="404"/>
      <c r="T36568" s="404"/>
    </row>
    <row r="36569" spans="12:20" ht="16.8">
      <c r="L36569" s="404"/>
      <c r="M36569" s="404"/>
      <c r="N36569" s="404"/>
      <c r="O36569" s="404"/>
      <c r="P36569" s="404"/>
      <c r="Q36569" s="404"/>
      <c r="R36569" s="404"/>
      <c r="S36569" s="404"/>
      <c r="T36569" s="404"/>
    </row>
    <row r="36570" spans="12:20" ht="16.8">
      <c r="L36570" s="404"/>
      <c r="M36570" s="404"/>
      <c r="N36570" s="404"/>
      <c r="O36570" s="404"/>
      <c r="P36570" s="404"/>
      <c r="Q36570" s="404"/>
      <c r="R36570" s="404"/>
      <c r="S36570" s="404"/>
      <c r="T36570" s="404"/>
    </row>
    <row r="36571" spans="12:20" ht="16.8">
      <c r="L36571" s="404"/>
      <c r="M36571" s="404"/>
      <c r="N36571" s="404"/>
      <c r="O36571" s="404"/>
      <c r="P36571" s="404"/>
      <c r="Q36571" s="404"/>
      <c r="R36571" s="404"/>
      <c r="S36571" s="404"/>
      <c r="T36571" s="404"/>
    </row>
    <row r="36572" spans="12:20" ht="16.8">
      <c r="L36572" s="404"/>
      <c r="M36572" s="404"/>
      <c r="N36572" s="404"/>
      <c r="O36572" s="404"/>
      <c r="P36572" s="404"/>
      <c r="Q36572" s="404"/>
      <c r="R36572" s="404"/>
      <c r="S36572" s="404"/>
      <c r="T36572" s="404"/>
    </row>
    <row r="36573" spans="12:20" ht="16.8">
      <c r="L36573" s="404"/>
      <c r="M36573" s="404"/>
      <c r="N36573" s="404"/>
      <c r="O36573" s="404"/>
      <c r="P36573" s="404"/>
      <c r="Q36573" s="404"/>
      <c r="R36573" s="404"/>
      <c r="S36573" s="404"/>
      <c r="T36573" s="404"/>
    </row>
    <row r="36574" spans="12:20" ht="16.8">
      <c r="L36574" s="404"/>
      <c r="M36574" s="404"/>
      <c r="N36574" s="404"/>
      <c r="O36574" s="404"/>
      <c r="P36574" s="404"/>
      <c r="Q36574" s="404"/>
      <c r="R36574" s="404"/>
      <c r="S36574" s="404"/>
      <c r="T36574" s="404"/>
    </row>
    <row r="36575" spans="12:20" ht="16.8">
      <c r="L36575" s="404"/>
      <c r="M36575" s="404"/>
      <c r="N36575" s="404"/>
      <c r="O36575" s="404"/>
      <c r="P36575" s="404"/>
      <c r="Q36575" s="404"/>
      <c r="R36575" s="404"/>
      <c r="S36575" s="404"/>
      <c r="T36575" s="404"/>
    </row>
    <row r="36576" spans="12:20" ht="16.8">
      <c r="L36576" s="404"/>
      <c r="M36576" s="404"/>
      <c r="N36576" s="404"/>
      <c r="O36576" s="404"/>
      <c r="P36576" s="404"/>
      <c r="Q36576" s="404"/>
      <c r="R36576" s="404"/>
      <c r="S36576" s="404"/>
      <c r="T36576" s="404"/>
    </row>
    <row r="36577" spans="12:20" ht="16.8">
      <c r="L36577" s="404"/>
      <c r="M36577" s="404"/>
      <c r="N36577" s="404"/>
      <c r="O36577" s="404"/>
      <c r="P36577" s="404"/>
      <c r="Q36577" s="404"/>
      <c r="R36577" s="404"/>
      <c r="S36577" s="404"/>
      <c r="T36577" s="404"/>
    </row>
    <row r="36578" spans="12:20" ht="16.8">
      <c r="L36578" s="404"/>
      <c r="M36578" s="404"/>
      <c r="N36578" s="404"/>
      <c r="O36578" s="404"/>
      <c r="P36578" s="404"/>
      <c r="Q36578" s="404"/>
      <c r="R36578" s="404"/>
      <c r="S36578" s="404"/>
      <c r="T36578" s="404"/>
    </row>
    <row r="36579" spans="12:20" ht="16.8">
      <c r="L36579" s="404"/>
      <c r="M36579" s="404"/>
      <c r="N36579" s="404"/>
      <c r="O36579" s="404"/>
      <c r="P36579" s="404"/>
      <c r="Q36579" s="404"/>
      <c r="R36579" s="404"/>
      <c r="S36579" s="404"/>
      <c r="T36579" s="404"/>
    </row>
    <row r="36580" spans="12:20" ht="16.8">
      <c r="L36580" s="404"/>
      <c r="M36580" s="404"/>
      <c r="N36580" s="404"/>
      <c r="O36580" s="404"/>
      <c r="P36580" s="404"/>
      <c r="Q36580" s="404"/>
      <c r="R36580" s="404"/>
      <c r="S36580" s="404"/>
      <c r="T36580" s="404"/>
    </row>
    <row r="36581" spans="12:20" ht="16.8">
      <c r="L36581" s="404"/>
      <c r="M36581" s="404"/>
      <c r="N36581" s="404"/>
      <c r="O36581" s="404"/>
      <c r="P36581" s="404"/>
      <c r="Q36581" s="404"/>
      <c r="R36581" s="404"/>
      <c r="S36581" s="404"/>
      <c r="T36581" s="404"/>
    </row>
    <row r="36582" spans="12:20" ht="16.8">
      <c r="L36582" s="404"/>
      <c r="M36582" s="404"/>
      <c r="N36582" s="404"/>
      <c r="O36582" s="404"/>
      <c r="P36582" s="404"/>
      <c r="Q36582" s="404"/>
      <c r="R36582" s="404"/>
      <c r="S36582" s="404"/>
      <c r="T36582" s="404"/>
    </row>
    <row r="36583" spans="12:20" ht="16.8">
      <c r="L36583" s="404"/>
      <c r="M36583" s="404"/>
      <c r="N36583" s="404"/>
      <c r="O36583" s="404"/>
      <c r="P36583" s="404"/>
      <c r="Q36583" s="404"/>
      <c r="R36583" s="404"/>
      <c r="S36583" s="404"/>
      <c r="T36583" s="404"/>
    </row>
    <row r="36584" spans="12:20" ht="16.8">
      <c r="L36584" s="404"/>
      <c r="M36584" s="404"/>
      <c r="N36584" s="404"/>
      <c r="O36584" s="404"/>
      <c r="P36584" s="404"/>
      <c r="Q36584" s="404"/>
      <c r="R36584" s="404"/>
      <c r="S36584" s="404"/>
      <c r="T36584" s="404"/>
    </row>
    <row r="36585" spans="12:20" ht="16.8">
      <c r="L36585" s="404"/>
      <c r="M36585" s="404"/>
      <c r="N36585" s="404"/>
      <c r="O36585" s="404"/>
      <c r="P36585" s="404"/>
      <c r="Q36585" s="404"/>
      <c r="R36585" s="404"/>
      <c r="S36585" s="404"/>
      <c r="T36585" s="404"/>
    </row>
    <row r="36586" spans="12:20" ht="16.8">
      <c r="L36586" s="404"/>
      <c r="M36586" s="404"/>
      <c r="N36586" s="404"/>
      <c r="O36586" s="404"/>
      <c r="P36586" s="404"/>
      <c r="Q36586" s="404"/>
      <c r="R36586" s="404"/>
      <c r="S36586" s="404"/>
      <c r="T36586" s="404"/>
    </row>
    <row r="36587" spans="12:20" ht="16.8">
      <c r="L36587" s="404"/>
      <c r="M36587" s="404"/>
      <c r="N36587" s="404"/>
      <c r="O36587" s="404"/>
      <c r="P36587" s="404"/>
      <c r="Q36587" s="404"/>
      <c r="R36587" s="404"/>
      <c r="S36587" s="404"/>
      <c r="T36587" s="404"/>
    </row>
    <row r="36588" spans="12:20" ht="16.8">
      <c r="L36588" s="404"/>
      <c r="M36588" s="404"/>
      <c r="N36588" s="404"/>
      <c r="O36588" s="404"/>
      <c r="P36588" s="404"/>
      <c r="Q36588" s="404"/>
      <c r="R36588" s="404"/>
      <c r="S36588" s="404"/>
      <c r="T36588" s="404"/>
    </row>
    <row r="36589" spans="12:20" ht="16.8">
      <c r="L36589" s="404"/>
      <c r="M36589" s="404"/>
      <c r="N36589" s="404"/>
      <c r="O36589" s="404"/>
      <c r="P36589" s="404"/>
      <c r="Q36589" s="404"/>
      <c r="R36589" s="404"/>
      <c r="S36589" s="404"/>
      <c r="T36589" s="404"/>
    </row>
    <row r="36590" spans="12:20" ht="16.8">
      <c r="L36590" s="404"/>
      <c r="M36590" s="404"/>
      <c r="N36590" s="404"/>
      <c r="O36590" s="404"/>
      <c r="P36590" s="404"/>
      <c r="Q36590" s="404"/>
      <c r="R36590" s="404"/>
      <c r="S36590" s="404"/>
      <c r="T36590" s="404"/>
    </row>
    <row r="36591" spans="12:20" ht="16.8">
      <c r="L36591" s="404"/>
      <c r="M36591" s="404"/>
      <c r="N36591" s="404"/>
      <c r="O36591" s="404"/>
      <c r="P36591" s="404"/>
      <c r="Q36591" s="404"/>
      <c r="R36591" s="404"/>
      <c r="S36591" s="404"/>
      <c r="T36591" s="404"/>
    </row>
    <row r="36592" spans="12:20" ht="16.8">
      <c r="L36592" s="404"/>
      <c r="M36592" s="404"/>
      <c r="N36592" s="404"/>
      <c r="O36592" s="404"/>
      <c r="P36592" s="404"/>
      <c r="Q36592" s="404"/>
      <c r="R36592" s="404"/>
      <c r="S36592" s="404"/>
      <c r="T36592" s="404"/>
    </row>
    <row r="36593" spans="12:20" ht="16.8">
      <c r="L36593" s="404"/>
      <c r="M36593" s="404"/>
      <c r="N36593" s="404"/>
      <c r="O36593" s="404"/>
      <c r="P36593" s="404"/>
      <c r="Q36593" s="404"/>
      <c r="R36593" s="404"/>
      <c r="S36593" s="404"/>
      <c r="T36593" s="404"/>
    </row>
    <row r="36594" spans="12:20" ht="16.8">
      <c r="L36594" s="404"/>
      <c r="M36594" s="404"/>
      <c r="N36594" s="404"/>
      <c r="O36594" s="404"/>
      <c r="P36594" s="404"/>
      <c r="Q36594" s="404"/>
      <c r="R36594" s="404"/>
      <c r="S36594" s="404"/>
      <c r="T36594" s="404"/>
    </row>
    <row r="36595" spans="12:20" ht="16.8">
      <c r="L36595" s="404"/>
      <c r="M36595" s="404"/>
      <c r="N36595" s="404"/>
      <c r="O36595" s="404"/>
      <c r="P36595" s="404"/>
      <c r="Q36595" s="404"/>
      <c r="R36595" s="404"/>
      <c r="S36595" s="404"/>
      <c r="T36595" s="404"/>
    </row>
    <row r="36596" spans="12:20" ht="16.8">
      <c r="L36596" s="404"/>
      <c r="M36596" s="404"/>
      <c r="N36596" s="404"/>
      <c r="O36596" s="404"/>
      <c r="P36596" s="404"/>
      <c r="Q36596" s="404"/>
      <c r="R36596" s="404"/>
      <c r="S36596" s="404"/>
      <c r="T36596" s="404"/>
    </row>
    <row r="36597" spans="12:20" ht="16.8">
      <c r="L36597" s="404"/>
      <c r="M36597" s="404"/>
      <c r="N36597" s="404"/>
      <c r="O36597" s="404"/>
      <c r="P36597" s="404"/>
      <c r="Q36597" s="404"/>
      <c r="R36597" s="404"/>
      <c r="S36597" s="404"/>
      <c r="T36597" s="404"/>
    </row>
    <row r="36598" spans="12:20" ht="16.8">
      <c r="L36598" s="404"/>
      <c r="M36598" s="404"/>
      <c r="N36598" s="404"/>
      <c r="O36598" s="404"/>
      <c r="P36598" s="404"/>
      <c r="Q36598" s="404"/>
      <c r="R36598" s="404"/>
      <c r="S36598" s="404"/>
      <c r="T36598" s="404"/>
    </row>
    <row r="36599" spans="12:20" ht="16.8">
      <c r="L36599" s="404"/>
      <c r="M36599" s="404"/>
      <c r="N36599" s="404"/>
      <c r="O36599" s="404"/>
      <c r="P36599" s="404"/>
      <c r="Q36599" s="404"/>
      <c r="R36599" s="404"/>
      <c r="S36599" s="404"/>
      <c r="T36599" s="404"/>
    </row>
    <row r="36600" spans="12:20" ht="16.8">
      <c r="L36600" s="404"/>
      <c r="M36600" s="404"/>
      <c r="N36600" s="404"/>
      <c r="O36600" s="404"/>
      <c r="P36600" s="404"/>
      <c r="Q36600" s="404"/>
      <c r="R36600" s="404"/>
      <c r="S36600" s="404"/>
      <c r="T36600" s="404"/>
    </row>
    <row r="36601" spans="12:20" ht="16.8">
      <c r="L36601" s="404"/>
      <c r="M36601" s="404"/>
      <c r="N36601" s="404"/>
      <c r="O36601" s="404"/>
      <c r="P36601" s="404"/>
      <c r="Q36601" s="404"/>
      <c r="R36601" s="404"/>
      <c r="S36601" s="404"/>
      <c r="T36601" s="404"/>
    </row>
    <row r="36602" spans="12:20" ht="16.8">
      <c r="L36602" s="404"/>
      <c r="M36602" s="404"/>
      <c r="N36602" s="404"/>
      <c r="O36602" s="404"/>
      <c r="P36602" s="404"/>
      <c r="Q36602" s="404"/>
      <c r="R36602" s="404"/>
      <c r="S36602" s="404"/>
      <c r="T36602" s="404"/>
    </row>
    <row r="36603" spans="12:20" ht="16.8">
      <c r="L36603" s="404"/>
      <c r="M36603" s="404"/>
      <c r="N36603" s="404"/>
      <c r="O36603" s="404"/>
      <c r="P36603" s="404"/>
      <c r="Q36603" s="404"/>
      <c r="R36603" s="404"/>
      <c r="S36603" s="404"/>
      <c r="T36603" s="404"/>
    </row>
    <row r="36604" spans="12:20" ht="16.8">
      <c r="L36604" s="404"/>
      <c r="M36604" s="404"/>
      <c r="N36604" s="404"/>
      <c r="O36604" s="404"/>
      <c r="P36604" s="404"/>
      <c r="Q36604" s="404"/>
      <c r="R36604" s="404"/>
      <c r="S36604" s="404"/>
      <c r="T36604" s="404"/>
    </row>
    <row r="36605" spans="12:20" ht="16.8">
      <c r="L36605" s="404"/>
      <c r="M36605" s="404"/>
      <c r="N36605" s="404"/>
      <c r="O36605" s="404"/>
      <c r="P36605" s="404"/>
      <c r="Q36605" s="404"/>
      <c r="R36605" s="404"/>
      <c r="S36605" s="404"/>
      <c r="T36605" s="404"/>
    </row>
    <row r="36606" spans="12:20" ht="16.8">
      <c r="L36606" s="404"/>
      <c r="M36606" s="404"/>
      <c r="N36606" s="404"/>
      <c r="O36606" s="404"/>
      <c r="P36606" s="404"/>
      <c r="Q36606" s="404"/>
      <c r="R36606" s="404"/>
      <c r="S36606" s="404"/>
      <c r="T36606" s="404"/>
    </row>
    <row r="36607" spans="12:20" ht="16.8">
      <c r="L36607" s="404"/>
      <c r="M36607" s="404"/>
      <c r="N36607" s="404"/>
      <c r="O36607" s="404"/>
      <c r="P36607" s="404"/>
      <c r="Q36607" s="404"/>
      <c r="R36607" s="404"/>
      <c r="S36607" s="404"/>
      <c r="T36607" s="404"/>
    </row>
    <row r="36608" spans="12:20" ht="16.8">
      <c r="L36608" s="404"/>
      <c r="M36608" s="404"/>
      <c r="N36608" s="404"/>
      <c r="O36608" s="404"/>
      <c r="P36608" s="404"/>
      <c r="Q36608" s="404"/>
      <c r="R36608" s="404"/>
      <c r="S36608" s="404"/>
      <c r="T36608" s="404"/>
    </row>
    <row r="36609" spans="12:20" ht="16.8">
      <c r="L36609" s="404"/>
      <c r="M36609" s="404"/>
      <c r="N36609" s="404"/>
      <c r="O36609" s="404"/>
      <c r="P36609" s="404"/>
      <c r="Q36609" s="404"/>
      <c r="R36609" s="404"/>
      <c r="S36609" s="404"/>
      <c r="T36609" s="404"/>
    </row>
    <row r="36610" spans="12:20" ht="16.8">
      <c r="L36610" s="404"/>
      <c r="M36610" s="404"/>
      <c r="N36610" s="404"/>
      <c r="O36610" s="404"/>
      <c r="P36610" s="404"/>
      <c r="Q36610" s="404"/>
      <c r="R36610" s="404"/>
      <c r="S36610" s="404"/>
      <c r="T36610" s="404"/>
    </row>
    <row r="36611" spans="12:20" ht="16.8">
      <c r="L36611" s="404"/>
      <c r="M36611" s="404"/>
      <c r="N36611" s="404"/>
      <c r="O36611" s="404"/>
      <c r="P36611" s="404"/>
      <c r="Q36611" s="404"/>
      <c r="R36611" s="404"/>
      <c r="S36611" s="404"/>
      <c r="T36611" s="404"/>
    </row>
    <row r="36612" spans="12:20" ht="16.8">
      <c r="L36612" s="404"/>
      <c r="M36612" s="404"/>
      <c r="N36612" s="404"/>
      <c r="O36612" s="404"/>
      <c r="P36612" s="404"/>
      <c r="Q36612" s="404"/>
      <c r="R36612" s="404"/>
      <c r="S36612" s="404"/>
      <c r="T36612" s="404"/>
    </row>
    <row r="36613" spans="12:20" ht="16.8">
      <c r="L36613" s="404"/>
      <c r="M36613" s="404"/>
      <c r="N36613" s="404"/>
      <c r="O36613" s="404"/>
      <c r="P36613" s="404"/>
      <c r="Q36613" s="404"/>
      <c r="R36613" s="404"/>
      <c r="S36613" s="404"/>
      <c r="T36613" s="404"/>
    </row>
    <row r="36614" spans="12:20" ht="16.8">
      <c r="L36614" s="404"/>
      <c r="M36614" s="404"/>
      <c r="N36614" s="404"/>
      <c r="O36614" s="404"/>
      <c r="P36614" s="404"/>
      <c r="Q36614" s="404"/>
      <c r="R36614" s="404"/>
      <c r="S36614" s="404"/>
      <c r="T36614" s="404"/>
    </row>
    <row r="36615" spans="12:20" ht="16.8">
      <c r="L36615" s="404"/>
      <c r="M36615" s="404"/>
      <c r="N36615" s="404"/>
      <c r="O36615" s="404"/>
      <c r="P36615" s="404"/>
      <c r="Q36615" s="404"/>
      <c r="R36615" s="404"/>
      <c r="S36615" s="404"/>
      <c r="T36615" s="404"/>
    </row>
    <row r="36616" spans="12:20" ht="16.8">
      <c r="L36616" s="404"/>
      <c r="M36616" s="404"/>
      <c r="N36616" s="404"/>
      <c r="O36616" s="404"/>
      <c r="P36616" s="404"/>
      <c r="Q36616" s="404"/>
      <c r="R36616" s="404"/>
      <c r="S36616" s="404"/>
      <c r="T36616" s="404"/>
    </row>
    <row r="36617" spans="12:20" ht="16.8">
      <c r="L36617" s="404"/>
      <c r="M36617" s="404"/>
      <c r="N36617" s="404"/>
      <c r="O36617" s="404"/>
      <c r="P36617" s="404"/>
      <c r="Q36617" s="404"/>
      <c r="R36617" s="404"/>
      <c r="S36617" s="404"/>
      <c r="T36617" s="404"/>
    </row>
    <row r="36618" spans="12:20" ht="16.8">
      <c r="L36618" s="404"/>
      <c r="M36618" s="404"/>
      <c r="N36618" s="404"/>
      <c r="O36618" s="404"/>
      <c r="P36618" s="404"/>
      <c r="Q36618" s="404"/>
      <c r="R36618" s="404"/>
      <c r="S36618" s="404"/>
      <c r="T36618" s="404"/>
    </row>
    <row r="36619" spans="12:20" ht="16.8">
      <c r="L36619" s="404"/>
      <c r="M36619" s="404"/>
      <c r="N36619" s="404"/>
      <c r="O36619" s="404"/>
      <c r="P36619" s="404"/>
      <c r="Q36619" s="404"/>
      <c r="R36619" s="404"/>
      <c r="S36619" s="404"/>
      <c r="T36619" s="404"/>
    </row>
    <row r="36620" spans="12:20" ht="16.8">
      <c r="L36620" s="404"/>
      <c r="M36620" s="404"/>
      <c r="N36620" s="404"/>
      <c r="O36620" s="404"/>
      <c r="P36620" s="404"/>
      <c r="Q36620" s="404"/>
      <c r="R36620" s="404"/>
      <c r="S36620" s="404"/>
      <c r="T36620" s="404"/>
    </row>
    <row r="36621" spans="12:20" ht="16.8">
      <c r="L36621" s="404"/>
      <c r="M36621" s="404"/>
      <c r="N36621" s="404"/>
      <c r="O36621" s="404"/>
      <c r="P36621" s="404"/>
      <c r="Q36621" s="404"/>
      <c r="R36621" s="404"/>
      <c r="S36621" s="404"/>
      <c r="T36621" s="404"/>
    </row>
    <row r="36622" spans="12:20" ht="16.8">
      <c r="L36622" s="404"/>
      <c r="M36622" s="404"/>
      <c r="N36622" s="404"/>
      <c r="O36622" s="404"/>
      <c r="P36622" s="404"/>
      <c r="Q36622" s="404"/>
      <c r="R36622" s="404"/>
      <c r="S36622" s="404"/>
      <c r="T36622" s="404"/>
    </row>
    <row r="36623" spans="12:20" ht="16.8">
      <c r="L36623" s="404"/>
      <c r="M36623" s="404"/>
      <c r="N36623" s="404"/>
      <c r="O36623" s="404"/>
      <c r="P36623" s="404"/>
      <c r="Q36623" s="404"/>
      <c r="R36623" s="404"/>
      <c r="S36623" s="404"/>
      <c r="T36623" s="404"/>
    </row>
    <row r="36624" spans="12:20" ht="16.8">
      <c r="L36624" s="404"/>
      <c r="M36624" s="404"/>
      <c r="N36624" s="404"/>
      <c r="O36624" s="404"/>
      <c r="P36624" s="404"/>
      <c r="Q36624" s="404"/>
      <c r="R36624" s="404"/>
      <c r="S36624" s="404"/>
      <c r="T36624" s="404"/>
    </row>
    <row r="36625" spans="12:20" ht="16.8">
      <c r="L36625" s="404"/>
      <c r="M36625" s="404"/>
      <c r="N36625" s="404"/>
      <c r="O36625" s="404"/>
      <c r="P36625" s="404"/>
      <c r="Q36625" s="404"/>
      <c r="R36625" s="404"/>
      <c r="S36625" s="404"/>
      <c r="T36625" s="404"/>
    </row>
    <row r="36626" spans="12:20" ht="16.8">
      <c r="L36626" s="404"/>
      <c r="M36626" s="404"/>
      <c r="N36626" s="404"/>
      <c r="O36626" s="404"/>
      <c r="P36626" s="404"/>
      <c r="Q36626" s="404"/>
      <c r="R36626" s="404"/>
      <c r="S36626" s="404"/>
      <c r="T36626" s="404"/>
    </row>
    <row r="36627" spans="12:20" ht="16.8">
      <c r="L36627" s="404"/>
      <c r="M36627" s="404"/>
      <c r="N36627" s="404"/>
      <c r="O36627" s="404"/>
      <c r="P36627" s="404"/>
      <c r="Q36627" s="404"/>
      <c r="R36627" s="404"/>
      <c r="S36627" s="404"/>
      <c r="T36627" s="404"/>
    </row>
    <row r="36628" spans="12:20" ht="16.8">
      <c r="L36628" s="404"/>
      <c r="M36628" s="404"/>
      <c r="N36628" s="404"/>
      <c r="O36628" s="404"/>
      <c r="P36628" s="404"/>
      <c r="Q36628" s="404"/>
      <c r="R36628" s="404"/>
      <c r="S36628" s="404"/>
      <c r="T36628" s="404"/>
    </row>
    <row r="36629" spans="12:20" ht="16.8">
      <c r="L36629" s="404"/>
      <c r="M36629" s="404"/>
      <c r="N36629" s="404"/>
      <c r="O36629" s="404"/>
      <c r="P36629" s="404"/>
      <c r="Q36629" s="404"/>
      <c r="R36629" s="404"/>
      <c r="S36629" s="404"/>
      <c r="T36629" s="404"/>
    </row>
    <row r="36630" spans="12:20" ht="16.8">
      <c r="L36630" s="404"/>
      <c r="M36630" s="404"/>
      <c r="N36630" s="404"/>
      <c r="O36630" s="404"/>
      <c r="P36630" s="404"/>
      <c r="Q36630" s="404"/>
      <c r="R36630" s="404"/>
      <c r="S36630" s="404"/>
      <c r="T36630" s="404"/>
    </row>
    <row r="36631" spans="12:20" ht="16.8">
      <c r="L36631" s="404"/>
      <c r="M36631" s="404"/>
      <c r="N36631" s="404"/>
      <c r="O36631" s="404"/>
      <c r="P36631" s="404"/>
      <c r="Q36631" s="404"/>
      <c r="R36631" s="404"/>
      <c r="S36631" s="404"/>
      <c r="T36631" s="404"/>
    </row>
    <row r="36632" spans="12:20" ht="16.8">
      <c r="L36632" s="404"/>
      <c r="M36632" s="404"/>
      <c r="N36632" s="404"/>
      <c r="O36632" s="404"/>
      <c r="P36632" s="404"/>
      <c r="Q36632" s="404"/>
      <c r="R36632" s="404"/>
      <c r="S36632" s="404"/>
      <c r="T36632" s="404"/>
    </row>
    <row r="36633" spans="12:20" ht="16.8">
      <c r="L36633" s="404"/>
      <c r="M36633" s="404"/>
      <c r="N36633" s="404"/>
      <c r="O36633" s="404"/>
      <c r="P36633" s="404"/>
      <c r="Q36633" s="404"/>
      <c r="R36633" s="404"/>
      <c r="S36633" s="404"/>
      <c r="T36633" s="404"/>
    </row>
    <row r="36634" spans="12:20" ht="16.8">
      <c r="L36634" s="404"/>
      <c r="M36634" s="404"/>
      <c r="N36634" s="404"/>
      <c r="O36634" s="404"/>
      <c r="P36634" s="404"/>
      <c r="Q36634" s="404"/>
      <c r="R36634" s="404"/>
      <c r="S36634" s="404"/>
      <c r="T36634" s="404"/>
    </row>
    <row r="36635" spans="12:20" ht="16.8">
      <c r="L36635" s="404"/>
      <c r="M36635" s="404"/>
      <c r="N36635" s="404"/>
      <c r="O36635" s="404"/>
      <c r="P36635" s="404"/>
      <c r="Q36635" s="404"/>
      <c r="R36635" s="404"/>
      <c r="S36635" s="404"/>
      <c r="T36635" s="404"/>
    </row>
    <row r="36636" spans="12:20" ht="16.8">
      <c r="L36636" s="404"/>
      <c r="M36636" s="404"/>
      <c r="N36636" s="404"/>
      <c r="O36636" s="404"/>
      <c r="P36636" s="404"/>
      <c r="Q36636" s="404"/>
      <c r="R36636" s="404"/>
      <c r="S36636" s="404"/>
      <c r="T36636" s="404"/>
    </row>
    <row r="36637" spans="12:20" ht="16.8">
      <c r="L36637" s="404"/>
      <c r="M36637" s="404"/>
      <c r="N36637" s="404"/>
      <c r="O36637" s="404"/>
      <c r="P36637" s="404"/>
      <c r="Q36637" s="404"/>
      <c r="R36637" s="404"/>
      <c r="S36637" s="404"/>
      <c r="T36637" s="404"/>
    </row>
    <row r="36638" spans="12:20" ht="16.8">
      <c r="L36638" s="404"/>
      <c r="M36638" s="404"/>
      <c r="N36638" s="404"/>
      <c r="O36638" s="404"/>
      <c r="P36638" s="404"/>
      <c r="Q36638" s="404"/>
      <c r="R36638" s="404"/>
      <c r="S36638" s="404"/>
      <c r="T36638" s="404"/>
    </row>
    <row r="36639" spans="12:20" ht="16.8">
      <c r="L36639" s="404"/>
      <c r="M36639" s="404"/>
      <c r="N36639" s="404"/>
      <c r="O36639" s="404"/>
      <c r="P36639" s="404"/>
      <c r="Q36639" s="404"/>
      <c r="R36639" s="404"/>
      <c r="S36639" s="404"/>
      <c r="T36639" s="404"/>
    </row>
    <row r="36640" spans="12:20" ht="16.8">
      <c r="L36640" s="404"/>
      <c r="M36640" s="404"/>
      <c r="N36640" s="404"/>
      <c r="O36640" s="404"/>
      <c r="P36640" s="404"/>
      <c r="Q36640" s="404"/>
      <c r="R36640" s="404"/>
      <c r="S36640" s="404"/>
      <c r="T36640" s="404"/>
    </row>
    <row r="36641" spans="12:20" ht="16.8">
      <c r="L36641" s="404"/>
      <c r="M36641" s="404"/>
      <c r="N36641" s="404"/>
      <c r="O36641" s="404"/>
      <c r="P36641" s="404"/>
      <c r="Q36641" s="404"/>
      <c r="R36641" s="404"/>
      <c r="S36641" s="404"/>
      <c r="T36641" s="404"/>
    </row>
    <row r="36642" spans="12:20" ht="16.8">
      <c r="L36642" s="404"/>
      <c r="M36642" s="404"/>
      <c r="N36642" s="404"/>
      <c r="O36642" s="404"/>
      <c r="P36642" s="404"/>
      <c r="Q36642" s="404"/>
      <c r="R36642" s="404"/>
      <c r="S36642" s="404"/>
      <c r="T36642" s="404"/>
    </row>
    <row r="36643" spans="12:20" ht="16.8">
      <c r="L36643" s="404"/>
      <c r="M36643" s="404"/>
      <c r="N36643" s="404"/>
      <c r="O36643" s="404"/>
      <c r="P36643" s="404"/>
      <c r="Q36643" s="404"/>
      <c r="R36643" s="404"/>
      <c r="S36643" s="404"/>
      <c r="T36643" s="404"/>
    </row>
    <row r="36644" spans="12:20" ht="16.8">
      <c r="L36644" s="404"/>
      <c r="M36644" s="404"/>
      <c r="N36644" s="404"/>
      <c r="O36644" s="404"/>
      <c r="P36644" s="404"/>
      <c r="Q36644" s="404"/>
      <c r="R36644" s="404"/>
      <c r="S36644" s="404"/>
      <c r="T36644" s="404"/>
    </row>
    <row r="36645" spans="12:20" ht="16.8">
      <c r="L36645" s="404"/>
      <c r="M36645" s="404"/>
      <c r="N36645" s="404"/>
      <c r="O36645" s="404"/>
      <c r="P36645" s="404"/>
      <c r="Q36645" s="404"/>
      <c r="R36645" s="404"/>
      <c r="S36645" s="404"/>
      <c r="T36645" s="404"/>
    </row>
    <row r="36646" spans="12:20" ht="16.8">
      <c r="L36646" s="404"/>
      <c r="M36646" s="404"/>
      <c r="N36646" s="404"/>
      <c r="O36646" s="404"/>
      <c r="P36646" s="404"/>
      <c r="Q36646" s="404"/>
      <c r="R36646" s="404"/>
      <c r="S36646" s="404"/>
      <c r="T36646" s="404"/>
    </row>
    <row r="36647" spans="12:20" ht="16.8">
      <c r="L36647" s="404"/>
      <c r="M36647" s="404"/>
      <c r="N36647" s="404"/>
      <c r="O36647" s="404"/>
      <c r="P36647" s="404"/>
      <c r="Q36647" s="404"/>
      <c r="R36647" s="404"/>
      <c r="S36647" s="404"/>
      <c r="T36647" s="404"/>
    </row>
    <row r="36648" spans="12:20" ht="16.8">
      <c r="L36648" s="404"/>
      <c r="M36648" s="404"/>
      <c r="N36648" s="404"/>
      <c r="O36648" s="404"/>
      <c r="P36648" s="404"/>
      <c r="Q36648" s="404"/>
      <c r="R36648" s="404"/>
      <c r="S36648" s="404"/>
      <c r="T36648" s="404"/>
    </row>
    <row r="36649" spans="12:20" ht="16.8">
      <c r="L36649" s="404"/>
      <c r="M36649" s="404"/>
      <c r="N36649" s="404"/>
      <c r="O36649" s="404"/>
      <c r="P36649" s="404"/>
      <c r="Q36649" s="404"/>
      <c r="R36649" s="404"/>
      <c r="S36649" s="404"/>
      <c r="T36649" s="404"/>
    </row>
    <row r="36650" spans="12:20" ht="16.8">
      <c r="L36650" s="404"/>
      <c r="M36650" s="404"/>
      <c r="N36650" s="404"/>
      <c r="O36650" s="404"/>
      <c r="P36650" s="404"/>
      <c r="Q36650" s="404"/>
      <c r="R36650" s="404"/>
      <c r="S36650" s="404"/>
      <c r="T36650" s="404"/>
    </row>
    <row r="36651" spans="12:20" ht="16.8">
      <c r="L36651" s="404"/>
      <c r="M36651" s="404"/>
      <c r="N36651" s="404"/>
      <c r="O36651" s="404"/>
      <c r="P36651" s="404"/>
      <c r="Q36651" s="404"/>
      <c r="R36651" s="404"/>
      <c r="S36651" s="404"/>
      <c r="T36651" s="404"/>
    </row>
    <row r="36652" spans="12:20" ht="16.8">
      <c r="L36652" s="404"/>
      <c r="M36652" s="404"/>
      <c r="N36652" s="404"/>
      <c r="O36652" s="404"/>
      <c r="P36652" s="404"/>
      <c r="Q36652" s="404"/>
      <c r="R36652" s="404"/>
      <c r="S36652" s="404"/>
      <c r="T36652" s="404"/>
    </row>
    <row r="36653" spans="12:20" ht="16.8">
      <c r="L36653" s="404"/>
      <c r="M36653" s="404"/>
      <c r="N36653" s="404"/>
      <c r="O36653" s="404"/>
      <c r="P36653" s="404"/>
      <c r="Q36653" s="404"/>
      <c r="R36653" s="404"/>
      <c r="S36653" s="404"/>
      <c r="T36653" s="404"/>
    </row>
    <row r="36654" spans="12:20" ht="16.8">
      <c r="L36654" s="404"/>
      <c r="M36654" s="404"/>
      <c r="N36654" s="404"/>
      <c r="O36654" s="404"/>
      <c r="P36654" s="404"/>
      <c r="Q36654" s="404"/>
      <c r="R36654" s="404"/>
      <c r="S36654" s="404"/>
      <c r="T36654" s="404"/>
    </row>
    <row r="36655" spans="12:20" ht="16.8">
      <c r="L36655" s="404"/>
      <c r="M36655" s="404"/>
      <c r="N36655" s="404"/>
      <c r="O36655" s="404"/>
      <c r="P36655" s="404"/>
      <c r="Q36655" s="404"/>
      <c r="R36655" s="404"/>
      <c r="S36655" s="404"/>
      <c r="T36655" s="404"/>
    </row>
    <row r="36656" spans="12:20" ht="16.8">
      <c r="L36656" s="404"/>
      <c r="M36656" s="404"/>
      <c r="N36656" s="404"/>
      <c r="O36656" s="404"/>
      <c r="P36656" s="404"/>
      <c r="Q36656" s="404"/>
      <c r="R36656" s="404"/>
      <c r="S36656" s="404"/>
      <c r="T36656" s="404"/>
    </row>
    <row r="36657" spans="12:20" ht="16.8">
      <c r="L36657" s="404"/>
      <c r="M36657" s="404"/>
      <c r="N36657" s="404"/>
      <c r="O36657" s="404"/>
      <c r="P36657" s="404"/>
      <c r="Q36657" s="404"/>
      <c r="R36657" s="404"/>
      <c r="S36657" s="404"/>
      <c r="T36657" s="404"/>
    </row>
    <row r="36658" spans="12:20" ht="16.8">
      <c r="L36658" s="404"/>
      <c r="M36658" s="404"/>
      <c r="N36658" s="404"/>
      <c r="O36658" s="404"/>
      <c r="P36658" s="404"/>
      <c r="Q36658" s="404"/>
      <c r="R36658" s="404"/>
      <c r="S36658" s="404"/>
      <c r="T36658" s="404"/>
    </row>
    <row r="36659" spans="12:20" ht="16.8">
      <c r="L36659" s="404"/>
      <c r="M36659" s="404"/>
      <c r="N36659" s="404"/>
      <c r="O36659" s="404"/>
      <c r="P36659" s="404"/>
      <c r="Q36659" s="404"/>
      <c r="R36659" s="404"/>
      <c r="S36659" s="404"/>
      <c r="T36659" s="404"/>
    </row>
    <row r="36660" spans="12:20" ht="16.8">
      <c r="L36660" s="404"/>
      <c r="M36660" s="404"/>
      <c r="N36660" s="404"/>
      <c r="O36660" s="404"/>
      <c r="P36660" s="404"/>
      <c r="Q36660" s="404"/>
      <c r="R36660" s="404"/>
      <c r="S36660" s="404"/>
      <c r="T36660" s="404"/>
    </row>
    <row r="36661" spans="12:20" ht="16.8">
      <c r="L36661" s="404"/>
      <c r="M36661" s="404"/>
      <c r="N36661" s="404"/>
      <c r="O36661" s="404"/>
      <c r="P36661" s="404"/>
      <c r="Q36661" s="404"/>
      <c r="R36661" s="404"/>
      <c r="S36661" s="404"/>
      <c r="T36661" s="404"/>
    </row>
    <row r="36662" spans="12:20" ht="16.8">
      <c r="L36662" s="404"/>
      <c r="M36662" s="404"/>
      <c r="N36662" s="404"/>
      <c r="O36662" s="404"/>
      <c r="P36662" s="404"/>
      <c r="Q36662" s="404"/>
      <c r="R36662" s="404"/>
      <c r="S36662" s="404"/>
      <c r="T36662" s="404"/>
    </row>
    <row r="36663" spans="12:20" ht="16.8">
      <c r="L36663" s="404"/>
      <c r="M36663" s="404"/>
      <c r="N36663" s="404"/>
      <c r="O36663" s="404"/>
      <c r="P36663" s="404"/>
      <c r="Q36663" s="404"/>
      <c r="R36663" s="404"/>
      <c r="S36663" s="404"/>
      <c r="T36663" s="404"/>
    </row>
    <row r="36664" spans="12:20" ht="16.8">
      <c r="L36664" s="404"/>
      <c r="M36664" s="404"/>
      <c r="N36664" s="404"/>
      <c r="O36664" s="404"/>
      <c r="P36664" s="404"/>
      <c r="Q36664" s="404"/>
      <c r="R36664" s="404"/>
      <c r="S36664" s="404"/>
      <c r="T36664" s="404"/>
    </row>
    <row r="36665" spans="12:20" ht="16.8">
      <c r="L36665" s="404"/>
      <c r="M36665" s="404"/>
      <c r="N36665" s="404"/>
      <c r="O36665" s="404"/>
      <c r="P36665" s="404"/>
      <c r="Q36665" s="404"/>
      <c r="R36665" s="404"/>
      <c r="S36665" s="404"/>
      <c r="T36665" s="404"/>
    </row>
    <row r="36666" spans="12:20" ht="16.8">
      <c r="L36666" s="404"/>
      <c r="M36666" s="404"/>
      <c r="N36666" s="404"/>
      <c r="O36666" s="404"/>
      <c r="P36666" s="404"/>
      <c r="Q36666" s="404"/>
      <c r="R36666" s="404"/>
      <c r="S36666" s="404"/>
      <c r="T36666" s="404"/>
    </row>
    <row r="36667" spans="12:20" ht="16.8">
      <c r="L36667" s="404"/>
      <c r="M36667" s="404"/>
      <c r="N36667" s="404"/>
      <c r="O36667" s="404"/>
      <c r="P36667" s="404"/>
      <c r="Q36667" s="404"/>
      <c r="R36667" s="404"/>
      <c r="S36667" s="404"/>
      <c r="T36667" s="404"/>
    </row>
    <row r="36668" spans="12:20" ht="16.8">
      <c r="L36668" s="404"/>
      <c r="M36668" s="404"/>
      <c r="N36668" s="404"/>
      <c r="O36668" s="404"/>
      <c r="P36668" s="404"/>
      <c r="Q36668" s="404"/>
      <c r="R36668" s="404"/>
      <c r="S36668" s="404"/>
      <c r="T36668" s="404"/>
    </row>
    <row r="36669" spans="12:20" ht="16.8">
      <c r="L36669" s="404"/>
      <c r="M36669" s="404"/>
      <c r="N36669" s="404"/>
      <c r="O36669" s="404"/>
      <c r="P36669" s="404"/>
      <c r="Q36669" s="404"/>
      <c r="R36669" s="404"/>
      <c r="S36669" s="404"/>
      <c r="T36669" s="404"/>
    </row>
    <row r="36670" spans="12:20" ht="16.8">
      <c r="L36670" s="404"/>
      <c r="M36670" s="404"/>
      <c r="N36670" s="404"/>
      <c r="O36670" s="404"/>
      <c r="P36670" s="404"/>
      <c r="Q36670" s="404"/>
      <c r="R36670" s="404"/>
      <c r="S36670" s="404"/>
      <c r="T36670" s="404"/>
    </row>
    <row r="36671" spans="12:20" ht="16.8">
      <c r="L36671" s="404"/>
      <c r="M36671" s="404"/>
      <c r="N36671" s="404"/>
      <c r="O36671" s="404"/>
      <c r="P36671" s="404"/>
      <c r="Q36671" s="404"/>
      <c r="R36671" s="404"/>
      <c r="S36671" s="404"/>
      <c r="T36671" s="404"/>
    </row>
    <row r="36672" spans="12:20" ht="16.8">
      <c r="L36672" s="404"/>
      <c r="M36672" s="404"/>
      <c r="N36672" s="404"/>
      <c r="O36672" s="404"/>
      <c r="P36672" s="404"/>
      <c r="Q36672" s="404"/>
      <c r="R36672" s="404"/>
      <c r="S36672" s="404"/>
      <c r="T36672" s="404"/>
    </row>
    <row r="36673" spans="12:20" ht="16.8">
      <c r="L36673" s="404"/>
      <c r="M36673" s="404"/>
      <c r="N36673" s="404"/>
      <c r="O36673" s="404"/>
      <c r="P36673" s="404"/>
      <c r="Q36673" s="404"/>
      <c r="R36673" s="404"/>
      <c r="S36673" s="404"/>
      <c r="T36673" s="404"/>
    </row>
    <row r="36674" spans="12:20" ht="16.8">
      <c r="L36674" s="404"/>
      <c r="M36674" s="404"/>
      <c r="N36674" s="404"/>
      <c r="O36674" s="404"/>
      <c r="P36674" s="404"/>
      <c r="Q36674" s="404"/>
      <c r="R36674" s="404"/>
      <c r="S36674" s="404"/>
      <c r="T36674" s="404"/>
    </row>
    <row r="36675" spans="12:20" ht="16.8">
      <c r="L36675" s="404"/>
      <c r="M36675" s="404"/>
      <c r="N36675" s="404"/>
      <c r="O36675" s="404"/>
      <c r="P36675" s="404"/>
      <c r="Q36675" s="404"/>
      <c r="R36675" s="404"/>
      <c r="S36675" s="404"/>
      <c r="T36675" s="404"/>
    </row>
    <row r="36676" spans="12:20" ht="16.8">
      <c r="L36676" s="404"/>
      <c r="M36676" s="404"/>
      <c r="N36676" s="404"/>
      <c r="O36676" s="404"/>
      <c r="P36676" s="404"/>
      <c r="Q36676" s="404"/>
      <c r="R36676" s="404"/>
      <c r="S36676" s="404"/>
      <c r="T36676" s="404"/>
    </row>
    <row r="36677" spans="12:20" ht="16.8">
      <c r="L36677" s="404"/>
      <c r="M36677" s="404"/>
      <c r="N36677" s="404"/>
      <c r="O36677" s="404"/>
      <c r="P36677" s="404"/>
      <c r="Q36677" s="404"/>
      <c r="R36677" s="404"/>
      <c r="S36677" s="404"/>
      <c r="T36677" s="404"/>
    </row>
    <row r="36678" spans="12:20" ht="16.8">
      <c r="L36678" s="404"/>
      <c r="M36678" s="404"/>
      <c r="N36678" s="404"/>
      <c r="O36678" s="404"/>
      <c r="P36678" s="404"/>
      <c r="Q36678" s="404"/>
      <c r="R36678" s="404"/>
      <c r="S36678" s="404"/>
      <c r="T36678" s="404"/>
    </row>
    <row r="36679" spans="12:20" ht="16.8">
      <c r="L36679" s="404"/>
      <c r="M36679" s="404"/>
      <c r="N36679" s="404"/>
      <c r="O36679" s="404"/>
      <c r="P36679" s="404"/>
      <c r="Q36679" s="404"/>
      <c r="R36679" s="404"/>
      <c r="S36679" s="404"/>
      <c r="T36679" s="404"/>
    </row>
    <row r="36680" spans="12:20" ht="16.8">
      <c r="L36680" s="404"/>
      <c r="M36680" s="404"/>
      <c r="N36680" s="404"/>
      <c r="O36680" s="404"/>
      <c r="P36680" s="404"/>
      <c r="Q36680" s="404"/>
      <c r="R36680" s="404"/>
      <c r="S36680" s="404"/>
      <c r="T36680" s="404"/>
    </row>
    <row r="36681" spans="12:20" ht="16.8">
      <c r="L36681" s="404"/>
      <c r="M36681" s="404"/>
      <c r="N36681" s="404"/>
      <c r="O36681" s="404"/>
      <c r="P36681" s="404"/>
      <c r="Q36681" s="404"/>
      <c r="R36681" s="404"/>
      <c r="S36681" s="404"/>
      <c r="T36681" s="404"/>
    </row>
    <row r="36682" spans="12:20" ht="16.8">
      <c r="L36682" s="404"/>
      <c r="M36682" s="404"/>
      <c r="N36682" s="404"/>
      <c r="O36682" s="404"/>
      <c r="P36682" s="404"/>
      <c r="Q36682" s="404"/>
      <c r="R36682" s="404"/>
      <c r="S36682" s="404"/>
      <c r="T36682" s="404"/>
    </row>
    <row r="36683" spans="12:20" ht="16.8">
      <c r="L36683" s="404"/>
      <c r="M36683" s="404"/>
      <c r="N36683" s="404"/>
      <c r="O36683" s="404"/>
      <c r="P36683" s="404"/>
      <c r="Q36683" s="404"/>
      <c r="R36683" s="404"/>
      <c r="S36683" s="404"/>
      <c r="T36683" s="404"/>
    </row>
    <row r="36684" spans="12:20" ht="16.8">
      <c r="L36684" s="404"/>
      <c r="M36684" s="404"/>
      <c r="N36684" s="404"/>
      <c r="O36684" s="404"/>
      <c r="P36684" s="404"/>
      <c r="Q36684" s="404"/>
      <c r="R36684" s="404"/>
      <c r="S36684" s="404"/>
      <c r="T36684" s="404"/>
    </row>
    <row r="36685" spans="12:20" ht="16.8">
      <c r="L36685" s="404"/>
      <c r="M36685" s="404"/>
      <c r="N36685" s="404"/>
      <c r="O36685" s="404"/>
      <c r="P36685" s="404"/>
      <c r="Q36685" s="404"/>
      <c r="R36685" s="404"/>
      <c r="S36685" s="404"/>
      <c r="T36685" s="404"/>
    </row>
    <row r="36686" spans="12:20" ht="16.8">
      <c r="L36686" s="404"/>
      <c r="M36686" s="404"/>
      <c r="N36686" s="404"/>
      <c r="O36686" s="404"/>
      <c r="P36686" s="404"/>
      <c r="Q36686" s="404"/>
      <c r="R36686" s="404"/>
      <c r="S36686" s="404"/>
      <c r="T36686" s="404"/>
    </row>
    <row r="36687" spans="12:20" ht="16.8">
      <c r="L36687" s="404"/>
      <c r="M36687" s="404"/>
      <c r="N36687" s="404"/>
      <c r="O36687" s="404"/>
      <c r="P36687" s="404"/>
      <c r="Q36687" s="404"/>
      <c r="R36687" s="404"/>
      <c r="S36687" s="404"/>
      <c r="T36687" s="404"/>
    </row>
    <row r="36688" spans="12:20" ht="16.8">
      <c r="L36688" s="404"/>
      <c r="M36688" s="404"/>
      <c r="N36688" s="404"/>
      <c r="O36688" s="404"/>
      <c r="P36688" s="404"/>
      <c r="Q36688" s="404"/>
      <c r="R36688" s="404"/>
      <c r="S36688" s="404"/>
      <c r="T36688" s="404"/>
    </row>
    <row r="36689" spans="12:20" ht="16.8">
      <c r="L36689" s="404"/>
      <c r="M36689" s="404"/>
      <c r="N36689" s="404"/>
      <c r="O36689" s="404"/>
      <c r="P36689" s="404"/>
      <c r="Q36689" s="404"/>
      <c r="R36689" s="404"/>
      <c r="S36689" s="404"/>
      <c r="T36689" s="404"/>
    </row>
    <row r="36690" spans="12:20" ht="16.8">
      <c r="L36690" s="404"/>
      <c r="M36690" s="404"/>
      <c r="N36690" s="404"/>
      <c r="O36690" s="404"/>
      <c r="P36690" s="404"/>
      <c r="Q36690" s="404"/>
      <c r="R36690" s="404"/>
      <c r="S36690" s="404"/>
      <c r="T36690" s="404"/>
    </row>
    <row r="36691" spans="12:20" ht="16.8">
      <c r="L36691" s="404"/>
      <c r="M36691" s="404"/>
      <c r="N36691" s="404"/>
      <c r="O36691" s="404"/>
      <c r="P36691" s="404"/>
      <c r="Q36691" s="404"/>
      <c r="R36691" s="404"/>
      <c r="S36691" s="404"/>
      <c r="T36691" s="404"/>
    </row>
    <row r="36692" spans="12:20" ht="16.8">
      <c r="L36692" s="404"/>
      <c r="M36692" s="404"/>
      <c r="N36692" s="404"/>
      <c r="O36692" s="404"/>
      <c r="P36692" s="404"/>
      <c r="Q36692" s="404"/>
      <c r="R36692" s="404"/>
      <c r="S36692" s="404"/>
      <c r="T36692" s="404"/>
    </row>
    <row r="36693" spans="12:20" ht="16.8">
      <c r="L36693" s="404"/>
      <c r="M36693" s="404"/>
      <c r="N36693" s="404"/>
      <c r="O36693" s="404"/>
      <c r="P36693" s="404"/>
      <c r="Q36693" s="404"/>
      <c r="R36693" s="404"/>
      <c r="S36693" s="404"/>
      <c r="T36693" s="404"/>
    </row>
    <row r="36694" spans="12:20" ht="16.8">
      <c r="L36694" s="404"/>
      <c r="M36694" s="404"/>
      <c r="N36694" s="404"/>
      <c r="O36694" s="404"/>
      <c r="P36694" s="404"/>
      <c r="Q36694" s="404"/>
      <c r="R36694" s="404"/>
      <c r="S36694" s="404"/>
      <c r="T36694" s="404"/>
    </row>
    <row r="36695" spans="12:20" ht="16.8">
      <c r="L36695" s="404"/>
      <c r="M36695" s="404"/>
      <c r="N36695" s="404"/>
      <c r="O36695" s="404"/>
      <c r="P36695" s="404"/>
      <c r="Q36695" s="404"/>
      <c r="R36695" s="404"/>
      <c r="S36695" s="404"/>
      <c r="T36695" s="404"/>
    </row>
    <row r="36696" spans="12:20" ht="16.8">
      <c r="L36696" s="404"/>
      <c r="M36696" s="404"/>
      <c r="N36696" s="404"/>
      <c r="O36696" s="404"/>
      <c r="P36696" s="404"/>
      <c r="Q36696" s="404"/>
      <c r="R36696" s="404"/>
      <c r="S36696" s="404"/>
      <c r="T36696" s="404"/>
    </row>
    <row r="36697" spans="12:20" ht="16.8">
      <c r="L36697" s="404"/>
      <c r="M36697" s="404"/>
      <c r="N36697" s="404"/>
      <c r="O36697" s="404"/>
      <c r="P36697" s="404"/>
      <c r="Q36697" s="404"/>
      <c r="R36697" s="404"/>
      <c r="S36697" s="404"/>
      <c r="T36697" s="404"/>
    </row>
    <row r="36698" spans="12:20" ht="16.8">
      <c r="L36698" s="404"/>
      <c r="M36698" s="404"/>
      <c r="N36698" s="404"/>
      <c r="O36698" s="404"/>
      <c r="P36698" s="404"/>
      <c r="Q36698" s="404"/>
      <c r="R36698" s="404"/>
      <c r="S36698" s="404"/>
      <c r="T36698" s="404"/>
    </row>
    <row r="36699" spans="12:20" ht="16.8">
      <c r="L36699" s="404"/>
      <c r="M36699" s="404"/>
      <c r="N36699" s="404"/>
      <c r="O36699" s="404"/>
      <c r="P36699" s="404"/>
      <c r="Q36699" s="404"/>
      <c r="R36699" s="404"/>
      <c r="S36699" s="404"/>
      <c r="T36699" s="404"/>
    </row>
    <row r="36700" spans="12:20" ht="16.8">
      <c r="L36700" s="404"/>
      <c r="M36700" s="404"/>
      <c r="N36700" s="404"/>
      <c r="O36700" s="404"/>
      <c r="P36700" s="404"/>
      <c r="Q36700" s="404"/>
      <c r="R36700" s="404"/>
      <c r="S36700" s="404"/>
      <c r="T36700" s="404"/>
    </row>
    <row r="36701" spans="12:20" ht="16.8">
      <c r="L36701" s="404"/>
      <c r="M36701" s="404"/>
      <c r="N36701" s="404"/>
      <c r="O36701" s="404"/>
      <c r="P36701" s="404"/>
      <c r="Q36701" s="404"/>
      <c r="R36701" s="404"/>
      <c r="S36701" s="404"/>
      <c r="T36701" s="404"/>
    </row>
    <row r="36702" spans="12:20" ht="16.8">
      <c r="L36702" s="404"/>
      <c r="M36702" s="404"/>
      <c r="N36702" s="404"/>
      <c r="O36702" s="404"/>
      <c r="P36702" s="404"/>
      <c r="Q36702" s="404"/>
      <c r="R36702" s="404"/>
      <c r="S36702" s="404"/>
      <c r="T36702" s="404"/>
    </row>
    <row r="36703" spans="12:20" ht="16.8">
      <c r="L36703" s="404"/>
      <c r="M36703" s="404"/>
      <c r="N36703" s="404"/>
      <c r="O36703" s="404"/>
      <c r="P36703" s="404"/>
      <c r="Q36703" s="404"/>
      <c r="R36703" s="404"/>
      <c r="S36703" s="404"/>
      <c r="T36703" s="404"/>
    </row>
    <row r="36704" spans="12:20" ht="16.8">
      <c r="L36704" s="404"/>
      <c r="M36704" s="404"/>
      <c r="N36704" s="404"/>
      <c r="O36704" s="404"/>
      <c r="P36704" s="404"/>
      <c r="Q36704" s="404"/>
      <c r="R36704" s="404"/>
      <c r="S36704" s="404"/>
      <c r="T36704" s="404"/>
    </row>
    <row r="36705" spans="12:20" ht="16.8">
      <c r="L36705" s="404"/>
      <c r="M36705" s="404"/>
      <c r="N36705" s="404"/>
      <c r="O36705" s="404"/>
      <c r="P36705" s="404"/>
      <c r="Q36705" s="404"/>
      <c r="R36705" s="404"/>
      <c r="S36705" s="404"/>
      <c r="T36705" s="404"/>
    </row>
    <row r="36706" spans="12:20" ht="16.8">
      <c r="L36706" s="404"/>
      <c r="M36706" s="404"/>
      <c r="N36706" s="404"/>
      <c r="O36706" s="404"/>
      <c r="P36706" s="404"/>
      <c r="Q36706" s="404"/>
      <c r="R36706" s="404"/>
      <c r="S36706" s="404"/>
      <c r="T36706" s="404"/>
    </row>
    <row r="36707" spans="12:20" ht="16.8">
      <c r="L36707" s="404"/>
      <c r="M36707" s="404"/>
      <c r="N36707" s="404"/>
      <c r="O36707" s="404"/>
      <c r="P36707" s="404"/>
      <c r="Q36707" s="404"/>
      <c r="R36707" s="404"/>
      <c r="S36707" s="404"/>
      <c r="T36707" s="404"/>
    </row>
    <row r="36708" spans="12:20" ht="16.8">
      <c r="L36708" s="404"/>
      <c r="M36708" s="404"/>
      <c r="N36708" s="404"/>
      <c r="O36708" s="404"/>
      <c r="P36708" s="404"/>
      <c r="Q36708" s="404"/>
      <c r="R36708" s="404"/>
      <c r="S36708" s="404"/>
      <c r="T36708" s="404"/>
    </row>
    <row r="36709" spans="12:20" ht="16.8">
      <c r="L36709" s="404"/>
      <c r="M36709" s="404"/>
      <c r="N36709" s="404"/>
      <c r="O36709" s="404"/>
      <c r="P36709" s="404"/>
      <c r="Q36709" s="404"/>
      <c r="R36709" s="404"/>
      <c r="S36709" s="404"/>
      <c r="T36709" s="404"/>
    </row>
    <row r="36710" spans="12:20" ht="16.8">
      <c r="L36710" s="404"/>
      <c r="M36710" s="404"/>
      <c r="N36710" s="404"/>
      <c r="O36710" s="404"/>
      <c r="P36710" s="404"/>
      <c r="Q36710" s="404"/>
      <c r="R36710" s="404"/>
      <c r="S36710" s="404"/>
      <c r="T36710" s="404"/>
    </row>
    <row r="36711" spans="12:20" ht="16.8">
      <c r="L36711" s="404"/>
      <c r="M36711" s="404"/>
      <c r="N36711" s="404"/>
      <c r="O36711" s="404"/>
      <c r="P36711" s="404"/>
      <c r="Q36711" s="404"/>
      <c r="R36711" s="404"/>
      <c r="S36711" s="404"/>
      <c r="T36711" s="404"/>
    </row>
    <row r="36712" spans="12:20" ht="16.8">
      <c r="L36712" s="404"/>
      <c r="M36712" s="404"/>
      <c r="N36712" s="404"/>
      <c r="O36712" s="404"/>
      <c r="P36712" s="404"/>
      <c r="Q36712" s="404"/>
      <c r="R36712" s="404"/>
      <c r="S36712" s="404"/>
      <c r="T36712" s="404"/>
    </row>
    <row r="36713" spans="12:20" ht="16.8">
      <c r="L36713" s="404"/>
      <c r="M36713" s="404"/>
      <c r="N36713" s="404"/>
      <c r="O36713" s="404"/>
      <c r="P36713" s="404"/>
      <c r="Q36713" s="404"/>
      <c r="R36713" s="404"/>
      <c r="S36713" s="404"/>
      <c r="T36713" s="404"/>
    </row>
    <row r="36714" spans="12:20" ht="16.8">
      <c r="L36714" s="404"/>
      <c r="M36714" s="404"/>
      <c r="N36714" s="404"/>
      <c r="O36714" s="404"/>
      <c r="P36714" s="404"/>
      <c r="Q36714" s="404"/>
      <c r="R36714" s="404"/>
      <c r="S36714" s="404"/>
      <c r="T36714" s="404"/>
    </row>
    <row r="36715" spans="12:20" ht="16.8">
      <c r="L36715" s="404"/>
      <c r="M36715" s="404"/>
      <c r="N36715" s="404"/>
      <c r="O36715" s="404"/>
      <c r="P36715" s="404"/>
      <c r="Q36715" s="404"/>
      <c r="R36715" s="404"/>
      <c r="S36715" s="404"/>
      <c r="T36715" s="404"/>
    </row>
    <row r="36716" spans="12:20" ht="16.8">
      <c r="L36716" s="404"/>
      <c r="M36716" s="404"/>
      <c r="N36716" s="404"/>
      <c r="O36716" s="404"/>
      <c r="P36716" s="404"/>
      <c r="Q36716" s="404"/>
      <c r="R36716" s="404"/>
      <c r="S36716" s="404"/>
      <c r="T36716" s="404"/>
    </row>
    <row r="36717" spans="12:20" ht="16.8">
      <c r="L36717" s="404"/>
      <c r="M36717" s="404"/>
      <c r="N36717" s="404"/>
      <c r="O36717" s="404"/>
      <c r="P36717" s="404"/>
      <c r="Q36717" s="404"/>
      <c r="R36717" s="404"/>
      <c r="S36717" s="404"/>
      <c r="T36717" s="404"/>
    </row>
    <row r="36718" spans="12:20" ht="16.8">
      <c r="L36718" s="404"/>
      <c r="M36718" s="404"/>
      <c r="N36718" s="404"/>
      <c r="O36718" s="404"/>
      <c r="P36718" s="404"/>
      <c r="Q36718" s="404"/>
      <c r="R36718" s="404"/>
      <c r="S36718" s="404"/>
      <c r="T36718" s="404"/>
    </row>
    <row r="36719" spans="12:20" ht="16.8">
      <c r="L36719" s="404"/>
      <c r="M36719" s="404"/>
      <c r="N36719" s="404"/>
      <c r="O36719" s="404"/>
      <c r="P36719" s="404"/>
      <c r="Q36719" s="404"/>
      <c r="R36719" s="404"/>
      <c r="S36719" s="404"/>
      <c r="T36719" s="404"/>
    </row>
    <row r="36720" spans="12:20" ht="16.8">
      <c r="L36720" s="404"/>
      <c r="M36720" s="404"/>
      <c r="N36720" s="404"/>
      <c r="O36720" s="404"/>
      <c r="P36720" s="404"/>
      <c r="Q36720" s="404"/>
      <c r="R36720" s="404"/>
      <c r="S36720" s="404"/>
      <c r="T36720" s="404"/>
    </row>
    <row r="36721" spans="12:20" ht="16.8">
      <c r="L36721" s="404"/>
      <c r="M36721" s="404"/>
      <c r="N36721" s="404"/>
      <c r="O36721" s="404"/>
      <c r="P36721" s="404"/>
      <c r="Q36721" s="404"/>
      <c r="R36721" s="404"/>
      <c r="S36721" s="404"/>
      <c r="T36721" s="404"/>
    </row>
    <row r="36722" spans="12:20" ht="16.8">
      <c r="L36722" s="404"/>
      <c r="M36722" s="404"/>
      <c r="N36722" s="404"/>
      <c r="O36722" s="404"/>
      <c r="P36722" s="404"/>
      <c r="Q36722" s="404"/>
      <c r="R36722" s="404"/>
      <c r="S36722" s="404"/>
      <c r="T36722" s="404"/>
    </row>
    <row r="36723" spans="12:20" ht="16.8">
      <c r="L36723" s="404"/>
      <c r="M36723" s="404"/>
      <c r="N36723" s="404"/>
      <c r="O36723" s="404"/>
      <c r="P36723" s="404"/>
      <c r="Q36723" s="404"/>
      <c r="R36723" s="404"/>
      <c r="S36723" s="404"/>
      <c r="T36723" s="404"/>
    </row>
    <row r="36724" spans="12:20" ht="16.8">
      <c r="L36724" s="404"/>
      <c r="M36724" s="404"/>
      <c r="N36724" s="404"/>
      <c r="O36724" s="404"/>
      <c r="P36724" s="404"/>
      <c r="Q36724" s="404"/>
      <c r="R36724" s="404"/>
      <c r="S36724" s="404"/>
      <c r="T36724" s="404"/>
    </row>
    <row r="36725" spans="12:20" ht="16.8">
      <c r="L36725" s="404"/>
      <c r="M36725" s="404"/>
      <c r="N36725" s="404"/>
      <c r="O36725" s="404"/>
      <c r="P36725" s="404"/>
      <c r="Q36725" s="404"/>
      <c r="R36725" s="404"/>
      <c r="S36725" s="404"/>
      <c r="T36725" s="404"/>
    </row>
    <row r="36726" spans="12:20" ht="16.8">
      <c r="L36726" s="404"/>
      <c r="M36726" s="404"/>
      <c r="N36726" s="404"/>
      <c r="O36726" s="404"/>
      <c r="P36726" s="404"/>
      <c r="Q36726" s="404"/>
      <c r="R36726" s="404"/>
      <c r="S36726" s="404"/>
      <c r="T36726" s="404"/>
    </row>
    <row r="36727" spans="12:20" ht="16.8">
      <c r="L36727" s="404"/>
      <c r="M36727" s="404"/>
      <c r="N36727" s="404"/>
      <c r="O36727" s="404"/>
      <c r="P36727" s="404"/>
      <c r="Q36727" s="404"/>
      <c r="R36727" s="404"/>
      <c r="S36727" s="404"/>
      <c r="T36727" s="404"/>
    </row>
    <row r="36728" spans="12:20" ht="16.8">
      <c r="L36728" s="404"/>
      <c r="M36728" s="404"/>
      <c r="N36728" s="404"/>
      <c r="O36728" s="404"/>
      <c r="P36728" s="404"/>
      <c r="Q36728" s="404"/>
      <c r="R36728" s="404"/>
      <c r="S36728" s="404"/>
      <c r="T36728" s="404"/>
    </row>
    <row r="36729" spans="12:20" ht="16.8">
      <c r="L36729" s="404"/>
      <c r="M36729" s="404"/>
      <c r="N36729" s="404"/>
      <c r="O36729" s="404"/>
      <c r="P36729" s="404"/>
      <c r="Q36729" s="404"/>
      <c r="R36729" s="404"/>
      <c r="S36729" s="404"/>
      <c r="T36729" s="404"/>
    </row>
    <row r="36730" spans="12:20" ht="16.8">
      <c r="L36730" s="404"/>
      <c r="M36730" s="404"/>
      <c r="N36730" s="404"/>
      <c r="O36730" s="404"/>
      <c r="P36730" s="404"/>
      <c r="Q36730" s="404"/>
      <c r="R36730" s="404"/>
      <c r="S36730" s="404"/>
      <c r="T36730" s="404"/>
    </row>
    <row r="36731" spans="12:20" ht="16.8">
      <c r="L36731" s="404"/>
      <c r="M36731" s="404"/>
      <c r="N36731" s="404"/>
      <c r="O36731" s="404"/>
      <c r="P36731" s="404"/>
      <c r="Q36731" s="404"/>
      <c r="R36731" s="404"/>
      <c r="S36731" s="404"/>
      <c r="T36731" s="404"/>
    </row>
    <row r="36732" spans="12:20" ht="16.8">
      <c r="L36732" s="404"/>
      <c r="M36732" s="404"/>
      <c r="N36732" s="404"/>
      <c r="O36732" s="404"/>
      <c r="P36732" s="404"/>
      <c r="Q36732" s="404"/>
      <c r="R36732" s="404"/>
      <c r="S36732" s="404"/>
      <c r="T36732" s="404"/>
    </row>
    <row r="36733" spans="12:20" ht="16.8">
      <c r="L36733" s="404"/>
      <c r="M36733" s="404"/>
      <c r="N36733" s="404"/>
      <c r="O36733" s="404"/>
      <c r="P36733" s="404"/>
      <c r="Q36733" s="404"/>
      <c r="R36733" s="404"/>
      <c r="S36733" s="404"/>
      <c r="T36733" s="404"/>
    </row>
    <row r="36734" spans="12:20" ht="16.8">
      <c r="L36734" s="404"/>
      <c r="M36734" s="404"/>
      <c r="N36734" s="404"/>
      <c r="O36734" s="404"/>
      <c r="P36734" s="404"/>
      <c r="Q36734" s="404"/>
      <c r="R36734" s="404"/>
      <c r="S36734" s="404"/>
      <c r="T36734" s="404"/>
    </row>
    <row r="36735" spans="12:20" ht="16.8">
      <c r="L36735" s="404"/>
      <c r="M36735" s="404"/>
      <c r="N36735" s="404"/>
      <c r="O36735" s="404"/>
      <c r="P36735" s="404"/>
      <c r="Q36735" s="404"/>
      <c r="R36735" s="404"/>
      <c r="S36735" s="404"/>
      <c r="T36735" s="404"/>
    </row>
    <row r="36736" spans="12:20" ht="16.8">
      <c r="L36736" s="404"/>
      <c r="M36736" s="404"/>
      <c r="N36736" s="404"/>
      <c r="O36736" s="404"/>
      <c r="P36736" s="404"/>
      <c r="Q36736" s="404"/>
      <c r="R36736" s="404"/>
      <c r="S36736" s="404"/>
      <c r="T36736" s="404"/>
    </row>
    <row r="36737" spans="12:20" ht="16.8">
      <c r="L36737" s="404"/>
      <c r="M36737" s="404"/>
      <c r="N36737" s="404"/>
      <c r="O36737" s="404"/>
      <c r="P36737" s="404"/>
      <c r="Q36737" s="404"/>
      <c r="R36737" s="404"/>
      <c r="S36737" s="404"/>
      <c r="T36737" s="404"/>
    </row>
    <row r="36738" spans="12:20" ht="16.8">
      <c r="L36738" s="404"/>
      <c r="M36738" s="404"/>
      <c r="N36738" s="404"/>
      <c r="O36738" s="404"/>
      <c r="P36738" s="404"/>
      <c r="Q36738" s="404"/>
      <c r="R36738" s="404"/>
      <c r="S36738" s="404"/>
      <c r="T36738" s="404"/>
    </row>
    <row r="36739" spans="12:20" ht="16.8">
      <c r="L36739" s="404"/>
      <c r="M36739" s="404"/>
      <c r="N36739" s="404"/>
      <c r="O36739" s="404"/>
      <c r="P36739" s="404"/>
      <c r="Q36739" s="404"/>
      <c r="R36739" s="404"/>
      <c r="S36739" s="404"/>
      <c r="T36739" s="404"/>
    </row>
    <row r="36740" spans="12:20" ht="16.8">
      <c r="L36740" s="404"/>
      <c r="M36740" s="404"/>
      <c r="N36740" s="404"/>
      <c r="O36740" s="404"/>
      <c r="P36740" s="404"/>
      <c r="Q36740" s="404"/>
      <c r="R36740" s="404"/>
      <c r="S36740" s="404"/>
      <c r="T36740" s="404"/>
    </row>
    <row r="36741" spans="12:20" ht="16.8">
      <c r="L36741" s="404"/>
      <c r="M36741" s="404"/>
      <c r="N36741" s="404"/>
      <c r="O36741" s="404"/>
      <c r="P36741" s="404"/>
      <c r="Q36741" s="404"/>
      <c r="R36741" s="404"/>
      <c r="S36741" s="404"/>
      <c r="T36741" s="404"/>
    </row>
    <row r="36742" spans="12:20" ht="16.8">
      <c r="L36742" s="404"/>
      <c r="M36742" s="404"/>
      <c r="N36742" s="404"/>
      <c r="O36742" s="404"/>
      <c r="P36742" s="404"/>
      <c r="Q36742" s="404"/>
      <c r="R36742" s="404"/>
      <c r="S36742" s="404"/>
      <c r="T36742" s="404"/>
    </row>
    <row r="36743" spans="12:20" ht="16.8">
      <c r="L36743" s="404"/>
      <c r="M36743" s="404"/>
      <c r="N36743" s="404"/>
      <c r="O36743" s="404"/>
      <c r="P36743" s="404"/>
      <c r="Q36743" s="404"/>
      <c r="R36743" s="404"/>
      <c r="S36743" s="404"/>
      <c r="T36743" s="404"/>
    </row>
    <row r="36744" spans="12:20" ht="16.8">
      <c r="L36744" s="404"/>
      <c r="M36744" s="404"/>
      <c r="N36744" s="404"/>
      <c r="O36744" s="404"/>
      <c r="P36744" s="404"/>
      <c r="Q36744" s="404"/>
      <c r="R36744" s="404"/>
      <c r="S36744" s="404"/>
      <c r="T36744" s="404"/>
    </row>
    <row r="36745" spans="12:20" ht="16.8">
      <c r="L36745" s="404"/>
      <c r="M36745" s="404"/>
      <c r="N36745" s="404"/>
      <c r="O36745" s="404"/>
      <c r="P36745" s="404"/>
      <c r="Q36745" s="404"/>
      <c r="R36745" s="404"/>
      <c r="S36745" s="404"/>
      <c r="T36745" s="404"/>
    </row>
    <row r="36746" spans="12:20" ht="16.8">
      <c r="L36746" s="404"/>
      <c r="M36746" s="404"/>
      <c r="N36746" s="404"/>
      <c r="O36746" s="404"/>
      <c r="P36746" s="404"/>
      <c r="Q36746" s="404"/>
      <c r="R36746" s="404"/>
      <c r="S36746" s="404"/>
      <c r="T36746" s="404"/>
    </row>
    <row r="36747" spans="12:20" ht="16.8">
      <c r="L36747" s="404"/>
      <c r="M36747" s="404"/>
      <c r="N36747" s="404"/>
      <c r="O36747" s="404"/>
      <c r="P36747" s="404"/>
      <c r="Q36747" s="404"/>
      <c r="R36747" s="404"/>
      <c r="S36747" s="404"/>
      <c r="T36747" s="404"/>
    </row>
    <row r="36748" spans="12:20" ht="16.8">
      <c r="L36748" s="404"/>
      <c r="M36748" s="404"/>
      <c r="N36748" s="404"/>
      <c r="O36748" s="404"/>
      <c r="P36748" s="404"/>
      <c r="Q36748" s="404"/>
      <c r="R36748" s="404"/>
      <c r="S36748" s="404"/>
      <c r="T36748" s="404"/>
    </row>
    <row r="36749" spans="12:20" ht="16.8">
      <c r="L36749" s="404"/>
      <c r="M36749" s="404"/>
      <c r="N36749" s="404"/>
      <c r="O36749" s="404"/>
      <c r="P36749" s="404"/>
      <c r="Q36749" s="404"/>
      <c r="R36749" s="404"/>
      <c r="S36749" s="404"/>
      <c r="T36749" s="404"/>
    </row>
    <row r="36750" spans="12:20" ht="16.8">
      <c r="L36750" s="404"/>
      <c r="M36750" s="404"/>
      <c r="N36750" s="404"/>
      <c r="O36750" s="404"/>
      <c r="P36750" s="404"/>
      <c r="Q36750" s="404"/>
      <c r="R36750" s="404"/>
      <c r="S36750" s="404"/>
      <c r="T36750" s="404"/>
    </row>
    <row r="36751" spans="12:20" ht="16.8">
      <c r="L36751" s="404"/>
      <c r="M36751" s="404"/>
      <c r="N36751" s="404"/>
      <c r="O36751" s="404"/>
      <c r="P36751" s="404"/>
      <c r="Q36751" s="404"/>
      <c r="R36751" s="404"/>
      <c r="S36751" s="404"/>
      <c r="T36751" s="404"/>
    </row>
    <row r="36752" spans="12:20" ht="16.8">
      <c r="L36752" s="404"/>
      <c r="M36752" s="404"/>
      <c r="N36752" s="404"/>
      <c r="O36752" s="404"/>
      <c r="P36752" s="404"/>
      <c r="Q36752" s="404"/>
      <c r="R36752" s="404"/>
      <c r="S36752" s="404"/>
      <c r="T36752" s="404"/>
    </row>
    <row r="36753" spans="12:20" ht="16.8">
      <c r="L36753" s="404"/>
      <c r="M36753" s="404"/>
      <c r="N36753" s="404"/>
      <c r="O36753" s="404"/>
      <c r="P36753" s="404"/>
      <c r="Q36753" s="404"/>
      <c r="R36753" s="404"/>
      <c r="S36753" s="404"/>
      <c r="T36753" s="404"/>
    </row>
    <row r="36754" spans="12:20" ht="16.8">
      <c r="L36754" s="404"/>
      <c r="M36754" s="404"/>
      <c r="N36754" s="404"/>
      <c r="O36754" s="404"/>
      <c r="P36754" s="404"/>
      <c r="Q36754" s="404"/>
      <c r="R36754" s="404"/>
      <c r="S36754" s="404"/>
      <c r="T36754" s="404"/>
    </row>
    <row r="36755" spans="12:20" ht="16.8">
      <c r="L36755" s="404"/>
      <c r="M36755" s="404"/>
      <c r="N36755" s="404"/>
      <c r="O36755" s="404"/>
      <c r="P36755" s="404"/>
      <c r="Q36755" s="404"/>
      <c r="R36755" s="404"/>
      <c r="S36755" s="404"/>
      <c r="T36755" s="404"/>
    </row>
    <row r="36756" spans="12:20" ht="16.8">
      <c r="L36756" s="404"/>
      <c r="M36756" s="404"/>
      <c r="N36756" s="404"/>
      <c r="O36756" s="404"/>
      <c r="P36756" s="404"/>
      <c r="Q36756" s="404"/>
      <c r="R36756" s="404"/>
      <c r="S36756" s="404"/>
      <c r="T36756" s="404"/>
    </row>
    <row r="36757" spans="12:20" ht="16.8">
      <c r="L36757" s="404"/>
      <c r="M36757" s="404"/>
      <c r="N36757" s="404"/>
      <c r="O36757" s="404"/>
      <c r="P36757" s="404"/>
      <c r="Q36757" s="404"/>
      <c r="R36757" s="404"/>
      <c r="S36757" s="404"/>
      <c r="T36757" s="404"/>
    </row>
    <row r="36758" spans="12:20" ht="16.8">
      <c r="L36758" s="404"/>
      <c r="M36758" s="404"/>
      <c r="N36758" s="404"/>
      <c r="O36758" s="404"/>
      <c r="P36758" s="404"/>
      <c r="Q36758" s="404"/>
      <c r="R36758" s="404"/>
      <c r="S36758" s="404"/>
      <c r="T36758" s="404"/>
    </row>
    <row r="36759" spans="12:20" ht="16.8">
      <c r="L36759" s="404"/>
      <c r="M36759" s="404"/>
      <c r="N36759" s="404"/>
      <c r="O36759" s="404"/>
      <c r="P36759" s="404"/>
      <c r="Q36759" s="404"/>
      <c r="R36759" s="404"/>
      <c r="S36759" s="404"/>
      <c r="T36759" s="404"/>
    </row>
    <row r="36760" spans="12:20" ht="16.8">
      <c r="L36760" s="404"/>
      <c r="M36760" s="404"/>
      <c r="N36760" s="404"/>
      <c r="O36760" s="404"/>
      <c r="P36760" s="404"/>
      <c r="Q36760" s="404"/>
      <c r="R36760" s="404"/>
      <c r="S36760" s="404"/>
      <c r="T36760" s="404"/>
    </row>
    <row r="36761" spans="12:20" ht="16.8">
      <c r="L36761" s="404"/>
      <c r="M36761" s="404"/>
      <c r="N36761" s="404"/>
      <c r="O36761" s="404"/>
      <c r="P36761" s="404"/>
      <c r="Q36761" s="404"/>
      <c r="R36761" s="404"/>
      <c r="S36761" s="404"/>
      <c r="T36761" s="404"/>
    </row>
    <row r="36762" spans="12:20" ht="16.8">
      <c r="L36762" s="404"/>
      <c r="M36762" s="404"/>
      <c r="N36762" s="404"/>
      <c r="O36762" s="404"/>
      <c r="P36762" s="404"/>
      <c r="Q36762" s="404"/>
      <c r="R36762" s="404"/>
      <c r="S36762" s="404"/>
      <c r="T36762" s="404"/>
    </row>
    <row r="36763" spans="12:20" ht="16.8">
      <c r="L36763" s="404"/>
      <c r="M36763" s="404"/>
      <c r="N36763" s="404"/>
      <c r="O36763" s="404"/>
      <c r="P36763" s="404"/>
      <c r="Q36763" s="404"/>
      <c r="R36763" s="404"/>
      <c r="S36763" s="404"/>
      <c r="T36763" s="404"/>
    </row>
    <row r="36764" spans="12:20" ht="16.8">
      <c r="L36764" s="404"/>
      <c r="M36764" s="404"/>
      <c r="N36764" s="404"/>
      <c r="O36764" s="404"/>
      <c r="P36764" s="404"/>
      <c r="Q36764" s="404"/>
      <c r="R36764" s="404"/>
      <c r="S36764" s="404"/>
      <c r="T36764" s="404"/>
    </row>
    <row r="36765" spans="12:20" ht="16.8">
      <c r="L36765" s="404"/>
      <c r="M36765" s="404"/>
      <c r="N36765" s="404"/>
      <c r="O36765" s="404"/>
      <c r="P36765" s="404"/>
      <c r="Q36765" s="404"/>
      <c r="R36765" s="404"/>
      <c r="S36765" s="404"/>
      <c r="T36765" s="404"/>
    </row>
    <row r="36766" spans="12:20" ht="16.8">
      <c r="L36766" s="404"/>
      <c r="M36766" s="404"/>
      <c r="N36766" s="404"/>
      <c r="O36766" s="404"/>
      <c r="P36766" s="404"/>
      <c r="Q36766" s="404"/>
      <c r="R36766" s="404"/>
      <c r="S36766" s="404"/>
      <c r="T36766" s="404"/>
    </row>
    <row r="36767" spans="12:20" ht="16.8">
      <c r="L36767" s="404"/>
      <c r="M36767" s="404"/>
      <c r="N36767" s="404"/>
      <c r="O36767" s="404"/>
      <c r="P36767" s="404"/>
      <c r="Q36767" s="404"/>
      <c r="R36767" s="404"/>
      <c r="S36767" s="404"/>
      <c r="T36767" s="404"/>
    </row>
    <row r="36768" spans="12:20" ht="16.8">
      <c r="L36768" s="404"/>
      <c r="M36768" s="404"/>
      <c r="N36768" s="404"/>
      <c r="O36768" s="404"/>
      <c r="P36768" s="404"/>
      <c r="Q36768" s="404"/>
      <c r="R36768" s="404"/>
      <c r="S36768" s="404"/>
      <c r="T36768" s="404"/>
    </row>
    <row r="36769" spans="12:20" ht="16.8">
      <c r="L36769" s="404"/>
      <c r="M36769" s="404"/>
      <c r="N36769" s="404"/>
      <c r="O36769" s="404"/>
      <c r="P36769" s="404"/>
      <c r="Q36769" s="404"/>
      <c r="R36769" s="404"/>
      <c r="S36769" s="404"/>
      <c r="T36769" s="404"/>
    </row>
    <row r="36770" spans="12:20" ht="16.8">
      <c r="L36770" s="404"/>
      <c r="M36770" s="404"/>
      <c r="N36770" s="404"/>
      <c r="O36770" s="404"/>
      <c r="P36770" s="404"/>
      <c r="Q36770" s="404"/>
      <c r="R36770" s="404"/>
      <c r="S36770" s="404"/>
      <c r="T36770" s="404"/>
    </row>
    <row r="36771" spans="12:20" ht="16.8">
      <c r="L36771" s="404"/>
      <c r="M36771" s="404"/>
      <c r="N36771" s="404"/>
      <c r="O36771" s="404"/>
      <c r="P36771" s="404"/>
      <c r="Q36771" s="404"/>
      <c r="R36771" s="404"/>
      <c r="S36771" s="404"/>
      <c r="T36771" s="404"/>
    </row>
    <row r="36772" spans="12:20" ht="16.8">
      <c r="L36772" s="404"/>
      <c r="M36772" s="404"/>
      <c r="N36772" s="404"/>
      <c r="O36772" s="404"/>
      <c r="P36772" s="404"/>
      <c r="Q36772" s="404"/>
      <c r="R36772" s="404"/>
      <c r="S36772" s="404"/>
      <c r="T36772" s="404"/>
    </row>
    <row r="36773" spans="12:20" ht="16.8">
      <c r="L36773" s="404"/>
      <c r="M36773" s="404"/>
      <c r="N36773" s="404"/>
      <c r="O36773" s="404"/>
      <c r="P36773" s="404"/>
      <c r="Q36773" s="404"/>
      <c r="R36773" s="404"/>
      <c r="S36773" s="404"/>
      <c r="T36773" s="404"/>
    </row>
    <row r="36774" spans="12:20" ht="16.8">
      <c r="L36774" s="404"/>
      <c r="M36774" s="404"/>
      <c r="N36774" s="404"/>
      <c r="O36774" s="404"/>
      <c r="P36774" s="404"/>
      <c r="Q36774" s="404"/>
      <c r="R36774" s="404"/>
      <c r="S36774" s="404"/>
      <c r="T36774" s="404"/>
    </row>
    <row r="36775" spans="12:20" ht="16.8">
      <c r="L36775" s="404"/>
      <c r="M36775" s="404"/>
      <c r="N36775" s="404"/>
      <c r="O36775" s="404"/>
      <c r="P36775" s="404"/>
      <c r="Q36775" s="404"/>
      <c r="R36775" s="404"/>
      <c r="S36775" s="404"/>
      <c r="T36775" s="404"/>
    </row>
    <row r="36776" spans="12:20" ht="16.8">
      <c r="L36776" s="404"/>
      <c r="M36776" s="404"/>
      <c r="N36776" s="404"/>
      <c r="O36776" s="404"/>
      <c r="P36776" s="404"/>
      <c r="Q36776" s="404"/>
      <c r="R36776" s="404"/>
      <c r="S36776" s="404"/>
      <c r="T36776" s="404"/>
    </row>
    <row r="36777" spans="12:20" ht="16.8">
      <c r="L36777" s="404"/>
      <c r="M36777" s="404"/>
      <c r="N36777" s="404"/>
      <c r="O36777" s="404"/>
      <c r="P36777" s="404"/>
      <c r="Q36777" s="404"/>
      <c r="R36777" s="404"/>
      <c r="S36777" s="404"/>
      <c r="T36777" s="404"/>
    </row>
    <row r="36778" spans="12:20" ht="16.8">
      <c r="L36778" s="404"/>
      <c r="M36778" s="404"/>
      <c r="N36778" s="404"/>
      <c r="O36778" s="404"/>
      <c r="P36778" s="404"/>
      <c r="Q36778" s="404"/>
      <c r="R36778" s="404"/>
      <c r="S36778" s="404"/>
      <c r="T36778" s="404"/>
    </row>
    <row r="36779" spans="12:20" ht="16.8">
      <c r="L36779" s="404"/>
      <c r="M36779" s="404"/>
      <c r="N36779" s="404"/>
      <c r="O36779" s="404"/>
      <c r="P36779" s="404"/>
      <c r="Q36779" s="404"/>
      <c r="R36779" s="404"/>
      <c r="S36779" s="404"/>
      <c r="T36779" s="404"/>
    </row>
    <row r="36780" spans="12:20" ht="16.8">
      <c r="L36780" s="404"/>
      <c r="M36780" s="404"/>
      <c r="N36780" s="404"/>
      <c r="O36780" s="404"/>
      <c r="P36780" s="404"/>
      <c r="Q36780" s="404"/>
      <c r="R36780" s="404"/>
      <c r="S36780" s="404"/>
      <c r="T36780" s="404"/>
    </row>
    <row r="36781" spans="12:20" ht="16.8">
      <c r="L36781" s="404"/>
      <c r="M36781" s="404"/>
      <c r="N36781" s="404"/>
      <c r="O36781" s="404"/>
      <c r="P36781" s="404"/>
      <c r="Q36781" s="404"/>
      <c r="R36781" s="404"/>
      <c r="S36781" s="404"/>
      <c r="T36781" s="404"/>
    </row>
    <row r="36782" spans="12:20" ht="16.8">
      <c r="L36782" s="404"/>
      <c r="M36782" s="404"/>
      <c r="N36782" s="404"/>
      <c r="O36782" s="404"/>
      <c r="P36782" s="404"/>
      <c r="Q36782" s="404"/>
      <c r="R36782" s="404"/>
      <c r="S36782" s="404"/>
      <c r="T36782" s="404"/>
    </row>
    <row r="36783" spans="12:20" ht="16.8">
      <c r="L36783" s="404"/>
      <c r="M36783" s="404"/>
      <c r="N36783" s="404"/>
      <c r="O36783" s="404"/>
      <c r="P36783" s="404"/>
      <c r="Q36783" s="404"/>
      <c r="R36783" s="404"/>
      <c r="S36783" s="404"/>
      <c r="T36783" s="404"/>
    </row>
    <row r="36784" spans="12:20" ht="16.8">
      <c r="L36784" s="404"/>
      <c r="M36784" s="404"/>
      <c r="N36784" s="404"/>
      <c r="O36784" s="404"/>
      <c r="P36784" s="404"/>
      <c r="Q36784" s="404"/>
      <c r="R36784" s="404"/>
      <c r="S36784" s="404"/>
      <c r="T36784" s="404"/>
    </row>
    <row r="36785" spans="12:20" ht="16.8">
      <c r="L36785" s="404"/>
      <c r="M36785" s="404"/>
      <c r="N36785" s="404"/>
      <c r="O36785" s="404"/>
      <c r="P36785" s="404"/>
      <c r="Q36785" s="404"/>
      <c r="R36785" s="404"/>
      <c r="S36785" s="404"/>
      <c r="T36785" s="404"/>
    </row>
    <row r="36786" spans="12:20" ht="16.8">
      <c r="L36786" s="404"/>
      <c r="M36786" s="404"/>
      <c r="N36786" s="404"/>
      <c r="O36786" s="404"/>
      <c r="P36786" s="404"/>
      <c r="Q36786" s="404"/>
      <c r="R36786" s="404"/>
      <c r="S36786" s="404"/>
      <c r="T36786" s="404"/>
    </row>
    <row r="36787" spans="12:20" ht="16.8">
      <c r="L36787" s="404"/>
      <c r="M36787" s="404"/>
      <c r="N36787" s="404"/>
      <c r="O36787" s="404"/>
      <c r="P36787" s="404"/>
      <c r="Q36787" s="404"/>
      <c r="R36787" s="404"/>
      <c r="S36787" s="404"/>
      <c r="T36787" s="404"/>
    </row>
    <row r="36788" spans="12:20" ht="16.8">
      <c r="L36788" s="404"/>
      <c r="M36788" s="404"/>
      <c r="N36788" s="404"/>
      <c r="O36788" s="404"/>
      <c r="P36788" s="404"/>
      <c r="Q36788" s="404"/>
      <c r="R36788" s="404"/>
      <c r="S36788" s="404"/>
      <c r="T36788" s="404"/>
    </row>
    <row r="36789" spans="12:20" ht="16.8">
      <c r="L36789" s="404"/>
      <c r="M36789" s="404"/>
      <c r="N36789" s="404"/>
      <c r="O36789" s="404"/>
      <c r="P36789" s="404"/>
      <c r="Q36789" s="404"/>
      <c r="R36789" s="404"/>
      <c r="S36789" s="404"/>
      <c r="T36789" s="404"/>
    </row>
    <row r="36790" spans="12:20" ht="16.8">
      <c r="L36790" s="404"/>
      <c r="M36790" s="404"/>
      <c r="N36790" s="404"/>
      <c r="O36790" s="404"/>
      <c r="P36790" s="404"/>
      <c r="Q36790" s="404"/>
      <c r="R36790" s="404"/>
      <c r="S36790" s="404"/>
      <c r="T36790" s="404"/>
    </row>
    <row r="36791" spans="12:20" ht="16.8">
      <c r="L36791" s="404"/>
      <c r="M36791" s="404"/>
      <c r="N36791" s="404"/>
      <c r="O36791" s="404"/>
      <c r="P36791" s="404"/>
      <c r="Q36791" s="404"/>
      <c r="R36791" s="404"/>
      <c r="S36791" s="404"/>
      <c r="T36791" s="404"/>
    </row>
    <row r="36792" spans="12:20" ht="16.8">
      <c r="L36792" s="404"/>
      <c r="M36792" s="404"/>
      <c r="N36792" s="404"/>
      <c r="O36792" s="404"/>
      <c r="P36792" s="404"/>
      <c r="Q36792" s="404"/>
      <c r="R36792" s="404"/>
      <c r="S36792" s="404"/>
      <c r="T36792" s="404"/>
    </row>
    <row r="36793" spans="12:20" ht="16.8">
      <c r="L36793" s="404"/>
      <c r="M36793" s="404"/>
      <c r="N36793" s="404"/>
      <c r="O36793" s="404"/>
      <c r="P36793" s="404"/>
      <c r="Q36793" s="404"/>
      <c r="R36793" s="404"/>
      <c r="S36793" s="404"/>
      <c r="T36793" s="404"/>
    </row>
    <row r="36794" spans="12:20" ht="16.8">
      <c r="L36794" s="404"/>
      <c r="M36794" s="404"/>
      <c r="N36794" s="404"/>
      <c r="O36794" s="404"/>
      <c r="P36794" s="404"/>
      <c r="Q36794" s="404"/>
      <c r="R36794" s="404"/>
      <c r="S36794" s="404"/>
      <c r="T36794" s="404"/>
    </row>
    <row r="36795" spans="12:20" ht="16.8">
      <c r="L36795" s="404"/>
      <c r="M36795" s="404"/>
      <c r="N36795" s="404"/>
      <c r="O36795" s="404"/>
      <c r="P36795" s="404"/>
      <c r="Q36795" s="404"/>
      <c r="R36795" s="404"/>
      <c r="S36795" s="404"/>
      <c r="T36795" s="404"/>
    </row>
    <row r="36796" spans="12:20" ht="16.8">
      <c r="L36796" s="404"/>
      <c r="M36796" s="404"/>
      <c r="N36796" s="404"/>
      <c r="O36796" s="404"/>
      <c r="P36796" s="404"/>
      <c r="Q36796" s="404"/>
      <c r="R36796" s="404"/>
      <c r="S36796" s="404"/>
      <c r="T36796" s="404"/>
    </row>
    <row r="36797" spans="12:20" ht="16.8">
      <c r="L36797" s="404"/>
      <c r="M36797" s="404"/>
      <c r="N36797" s="404"/>
      <c r="O36797" s="404"/>
      <c r="P36797" s="404"/>
      <c r="Q36797" s="404"/>
      <c r="R36797" s="404"/>
      <c r="S36797" s="404"/>
      <c r="T36797" s="404"/>
    </row>
    <row r="36798" spans="12:20" ht="16.8">
      <c r="L36798" s="404"/>
      <c r="M36798" s="404"/>
      <c r="N36798" s="404"/>
      <c r="O36798" s="404"/>
      <c r="P36798" s="404"/>
      <c r="Q36798" s="404"/>
      <c r="R36798" s="404"/>
      <c r="S36798" s="404"/>
      <c r="T36798" s="404"/>
    </row>
    <row r="36799" spans="12:20" ht="16.8">
      <c r="L36799" s="404"/>
      <c r="M36799" s="404"/>
      <c r="N36799" s="404"/>
      <c r="O36799" s="404"/>
      <c r="P36799" s="404"/>
      <c r="Q36799" s="404"/>
      <c r="R36799" s="404"/>
      <c r="S36799" s="404"/>
      <c r="T36799" s="404"/>
    </row>
    <row r="36800" spans="12:20" ht="16.8">
      <c r="L36800" s="404"/>
      <c r="M36800" s="404"/>
      <c r="N36800" s="404"/>
      <c r="O36800" s="404"/>
      <c r="P36800" s="404"/>
      <c r="Q36800" s="404"/>
      <c r="R36800" s="404"/>
      <c r="S36800" s="404"/>
      <c r="T36800" s="404"/>
    </row>
    <row r="36801" spans="12:20" ht="16.8">
      <c r="L36801" s="404"/>
      <c r="M36801" s="404"/>
      <c r="N36801" s="404"/>
      <c r="O36801" s="404"/>
      <c r="P36801" s="404"/>
      <c r="Q36801" s="404"/>
      <c r="R36801" s="404"/>
      <c r="S36801" s="404"/>
      <c r="T36801" s="404"/>
    </row>
    <row r="36802" spans="12:20" ht="16.8">
      <c r="L36802" s="404"/>
      <c r="M36802" s="404"/>
      <c r="N36802" s="404"/>
      <c r="O36802" s="404"/>
      <c r="P36802" s="404"/>
      <c r="Q36802" s="404"/>
      <c r="R36802" s="404"/>
      <c r="S36802" s="404"/>
      <c r="T36802" s="404"/>
    </row>
    <row r="36803" spans="12:20" ht="16.8">
      <c r="L36803" s="404"/>
      <c r="M36803" s="404"/>
      <c r="N36803" s="404"/>
      <c r="O36803" s="404"/>
      <c r="P36803" s="404"/>
      <c r="Q36803" s="404"/>
      <c r="R36803" s="404"/>
      <c r="S36803" s="404"/>
      <c r="T36803" s="404"/>
    </row>
    <row r="36804" spans="12:20" ht="16.8">
      <c r="L36804" s="404"/>
      <c r="M36804" s="404"/>
      <c r="N36804" s="404"/>
      <c r="O36804" s="404"/>
      <c r="P36804" s="404"/>
      <c r="Q36804" s="404"/>
      <c r="R36804" s="404"/>
      <c r="S36804" s="404"/>
      <c r="T36804" s="404"/>
    </row>
    <row r="36805" spans="12:20" ht="16.8">
      <c r="L36805" s="404"/>
      <c r="M36805" s="404"/>
      <c r="N36805" s="404"/>
      <c r="O36805" s="404"/>
      <c r="P36805" s="404"/>
      <c r="Q36805" s="404"/>
      <c r="R36805" s="404"/>
      <c r="S36805" s="404"/>
      <c r="T36805" s="404"/>
    </row>
    <row r="36806" spans="12:20" ht="16.8">
      <c r="L36806" s="404"/>
      <c r="M36806" s="404"/>
      <c r="N36806" s="404"/>
      <c r="O36806" s="404"/>
      <c r="P36806" s="404"/>
      <c r="Q36806" s="404"/>
      <c r="R36806" s="404"/>
      <c r="S36806" s="404"/>
      <c r="T36806" s="404"/>
    </row>
    <row r="36807" spans="12:20" ht="16.8">
      <c r="L36807" s="404"/>
      <c r="M36807" s="404"/>
      <c r="N36807" s="404"/>
      <c r="O36807" s="404"/>
      <c r="P36807" s="404"/>
      <c r="Q36807" s="404"/>
      <c r="R36807" s="404"/>
      <c r="S36807" s="404"/>
      <c r="T36807" s="404"/>
    </row>
    <row r="36808" spans="12:20" ht="16.8">
      <c r="L36808" s="404"/>
      <c r="M36808" s="404"/>
      <c r="N36808" s="404"/>
      <c r="O36808" s="404"/>
      <c r="P36808" s="404"/>
      <c r="Q36808" s="404"/>
      <c r="R36808" s="404"/>
      <c r="S36808" s="404"/>
      <c r="T36808" s="404"/>
    </row>
    <row r="36809" spans="12:20" ht="16.8">
      <c r="L36809" s="404"/>
      <c r="M36809" s="404"/>
      <c r="N36809" s="404"/>
      <c r="O36809" s="404"/>
      <c r="P36809" s="404"/>
      <c r="Q36809" s="404"/>
      <c r="R36809" s="404"/>
      <c r="S36809" s="404"/>
      <c r="T36809" s="404"/>
    </row>
    <row r="36810" spans="12:20" ht="16.8">
      <c r="L36810" s="404"/>
      <c r="M36810" s="404"/>
      <c r="N36810" s="404"/>
      <c r="O36810" s="404"/>
      <c r="P36810" s="404"/>
      <c r="Q36810" s="404"/>
      <c r="R36810" s="404"/>
      <c r="S36810" s="404"/>
      <c r="T36810" s="404"/>
    </row>
    <row r="36811" spans="12:20" ht="16.8">
      <c r="L36811" s="404"/>
      <c r="M36811" s="404"/>
      <c r="N36811" s="404"/>
      <c r="O36811" s="404"/>
      <c r="P36811" s="404"/>
      <c r="Q36811" s="404"/>
      <c r="R36811" s="404"/>
      <c r="S36811" s="404"/>
      <c r="T36811" s="404"/>
    </row>
    <row r="36812" spans="12:20" ht="16.8">
      <c r="L36812" s="404"/>
      <c r="M36812" s="404"/>
      <c r="N36812" s="404"/>
      <c r="O36812" s="404"/>
      <c r="P36812" s="404"/>
      <c r="Q36812" s="404"/>
      <c r="R36812" s="404"/>
      <c r="S36812" s="404"/>
      <c r="T36812" s="404"/>
    </row>
    <row r="36813" spans="12:20" ht="16.8">
      <c r="L36813" s="404"/>
      <c r="M36813" s="404"/>
      <c r="N36813" s="404"/>
      <c r="O36813" s="404"/>
      <c r="P36813" s="404"/>
      <c r="Q36813" s="404"/>
      <c r="R36813" s="404"/>
      <c r="S36813" s="404"/>
      <c r="T36813" s="404"/>
    </row>
    <row r="36814" spans="12:20" ht="16.8">
      <c r="L36814" s="404"/>
      <c r="M36814" s="404"/>
      <c r="N36814" s="404"/>
      <c r="O36814" s="404"/>
      <c r="P36814" s="404"/>
      <c r="Q36814" s="404"/>
      <c r="R36814" s="404"/>
      <c r="S36814" s="404"/>
      <c r="T36814" s="404"/>
    </row>
    <row r="36815" spans="12:20" ht="16.8">
      <c r="L36815" s="404"/>
      <c r="M36815" s="404"/>
      <c r="N36815" s="404"/>
      <c r="O36815" s="404"/>
      <c r="P36815" s="404"/>
      <c r="Q36815" s="404"/>
      <c r="R36815" s="404"/>
      <c r="S36815" s="404"/>
      <c r="T36815" s="404"/>
    </row>
    <row r="36816" spans="12:20" ht="16.8">
      <c r="L36816" s="404"/>
      <c r="M36816" s="404"/>
      <c r="N36816" s="404"/>
      <c r="O36816" s="404"/>
      <c r="P36816" s="404"/>
      <c r="Q36816" s="404"/>
      <c r="R36816" s="404"/>
      <c r="S36816" s="404"/>
      <c r="T36816" s="404"/>
    </row>
    <row r="36817" spans="12:20" ht="16.8">
      <c r="L36817" s="404"/>
      <c r="M36817" s="404"/>
      <c r="N36817" s="404"/>
      <c r="O36817" s="404"/>
      <c r="P36817" s="404"/>
      <c r="Q36817" s="404"/>
      <c r="R36817" s="404"/>
      <c r="S36817" s="404"/>
      <c r="T36817" s="404"/>
    </row>
    <row r="36818" spans="12:20" ht="16.8">
      <c r="L36818" s="404"/>
      <c r="M36818" s="404"/>
      <c r="N36818" s="404"/>
      <c r="O36818" s="404"/>
      <c r="P36818" s="404"/>
      <c r="Q36818" s="404"/>
      <c r="R36818" s="404"/>
      <c r="S36818" s="404"/>
      <c r="T36818" s="404"/>
    </row>
    <row r="36819" spans="12:20" ht="16.8">
      <c r="L36819" s="404"/>
      <c r="M36819" s="404"/>
      <c r="N36819" s="404"/>
      <c r="O36819" s="404"/>
      <c r="P36819" s="404"/>
      <c r="Q36819" s="404"/>
      <c r="R36819" s="404"/>
      <c r="S36819" s="404"/>
      <c r="T36819" s="404"/>
    </row>
    <row r="36820" spans="12:20" ht="16.8">
      <c r="L36820" s="404"/>
      <c r="M36820" s="404"/>
      <c r="N36820" s="404"/>
      <c r="O36820" s="404"/>
      <c r="P36820" s="404"/>
      <c r="Q36820" s="404"/>
      <c r="R36820" s="404"/>
      <c r="S36820" s="404"/>
      <c r="T36820" s="404"/>
    </row>
    <row r="36821" spans="12:20" ht="16.8">
      <c r="L36821" s="404"/>
      <c r="M36821" s="404"/>
      <c r="N36821" s="404"/>
      <c r="O36821" s="404"/>
      <c r="P36821" s="404"/>
      <c r="Q36821" s="404"/>
      <c r="R36821" s="404"/>
      <c r="S36821" s="404"/>
      <c r="T36821" s="404"/>
    </row>
    <row r="36822" spans="12:20" ht="16.8">
      <c r="L36822" s="404"/>
      <c r="M36822" s="404"/>
      <c r="N36822" s="404"/>
      <c r="O36822" s="404"/>
      <c r="P36822" s="404"/>
      <c r="Q36822" s="404"/>
      <c r="R36822" s="404"/>
      <c r="S36822" s="404"/>
      <c r="T36822" s="404"/>
    </row>
    <row r="36823" spans="12:20" ht="16.8">
      <c r="L36823" s="404"/>
      <c r="M36823" s="404"/>
      <c r="N36823" s="404"/>
      <c r="O36823" s="404"/>
      <c r="P36823" s="404"/>
      <c r="Q36823" s="404"/>
      <c r="R36823" s="404"/>
      <c r="S36823" s="404"/>
      <c r="T36823" s="404"/>
    </row>
    <row r="36824" spans="12:20" ht="16.8">
      <c r="L36824" s="404"/>
      <c r="M36824" s="404"/>
      <c r="N36824" s="404"/>
      <c r="O36824" s="404"/>
      <c r="P36824" s="404"/>
      <c r="Q36824" s="404"/>
      <c r="R36824" s="404"/>
      <c r="S36824" s="404"/>
      <c r="T36824" s="404"/>
    </row>
    <row r="36825" spans="12:20" ht="16.8">
      <c r="L36825" s="404"/>
      <c r="M36825" s="404"/>
      <c r="N36825" s="404"/>
      <c r="O36825" s="404"/>
      <c r="P36825" s="404"/>
      <c r="Q36825" s="404"/>
      <c r="R36825" s="404"/>
      <c r="S36825" s="404"/>
      <c r="T36825" s="404"/>
    </row>
    <row r="36826" spans="12:20" ht="16.8">
      <c r="L36826" s="404"/>
      <c r="M36826" s="404"/>
      <c r="N36826" s="404"/>
      <c r="O36826" s="404"/>
      <c r="P36826" s="404"/>
      <c r="Q36826" s="404"/>
      <c r="R36826" s="404"/>
      <c r="S36826" s="404"/>
      <c r="T36826" s="404"/>
    </row>
    <row r="36827" spans="12:20" ht="16.8">
      <c r="L36827" s="404"/>
      <c r="M36827" s="404"/>
      <c r="N36827" s="404"/>
      <c r="O36827" s="404"/>
      <c r="P36827" s="404"/>
      <c r="Q36827" s="404"/>
      <c r="R36827" s="404"/>
      <c r="S36827" s="404"/>
      <c r="T36827" s="404"/>
    </row>
    <row r="36828" spans="12:20" ht="16.8">
      <c r="L36828" s="404"/>
      <c r="M36828" s="404"/>
      <c r="N36828" s="404"/>
      <c r="O36828" s="404"/>
      <c r="P36828" s="404"/>
      <c r="Q36828" s="404"/>
      <c r="R36828" s="404"/>
      <c r="S36828" s="404"/>
      <c r="T36828" s="404"/>
    </row>
    <row r="36829" spans="12:20" ht="16.8">
      <c r="L36829" s="404"/>
      <c r="M36829" s="404"/>
      <c r="N36829" s="404"/>
      <c r="O36829" s="404"/>
      <c r="P36829" s="404"/>
      <c r="Q36829" s="404"/>
      <c r="R36829" s="404"/>
      <c r="S36829" s="404"/>
      <c r="T36829" s="404"/>
    </row>
    <row r="36830" spans="12:20" ht="16.8">
      <c r="L36830" s="404"/>
      <c r="M36830" s="404"/>
      <c r="N36830" s="404"/>
      <c r="O36830" s="404"/>
      <c r="P36830" s="404"/>
      <c r="Q36830" s="404"/>
      <c r="R36830" s="404"/>
      <c r="S36830" s="404"/>
      <c r="T36830" s="404"/>
    </row>
    <row r="36831" spans="12:20" ht="16.8">
      <c r="L36831" s="404"/>
      <c r="M36831" s="404"/>
      <c r="N36831" s="404"/>
      <c r="O36831" s="404"/>
      <c r="P36831" s="404"/>
      <c r="Q36831" s="404"/>
      <c r="R36831" s="404"/>
      <c r="S36831" s="404"/>
      <c r="T36831" s="404"/>
    </row>
    <row r="36832" spans="12:20" ht="16.8">
      <c r="L36832" s="404"/>
      <c r="M36832" s="404"/>
      <c r="N36832" s="404"/>
      <c r="O36832" s="404"/>
      <c r="P36832" s="404"/>
      <c r="Q36832" s="404"/>
      <c r="R36832" s="404"/>
      <c r="S36832" s="404"/>
      <c r="T36832" s="404"/>
    </row>
    <row r="36833" spans="12:20" ht="16.8">
      <c r="L36833" s="404"/>
      <c r="M36833" s="404"/>
      <c r="N36833" s="404"/>
      <c r="O36833" s="404"/>
      <c r="P36833" s="404"/>
      <c r="Q36833" s="404"/>
      <c r="R36833" s="404"/>
      <c r="S36833" s="404"/>
      <c r="T36833" s="404"/>
    </row>
    <row r="36834" spans="12:20" ht="16.8">
      <c r="L36834" s="404"/>
      <c r="M36834" s="404"/>
      <c r="N36834" s="404"/>
      <c r="O36834" s="404"/>
      <c r="P36834" s="404"/>
      <c r="Q36834" s="404"/>
      <c r="R36834" s="404"/>
      <c r="S36834" s="404"/>
      <c r="T36834" s="404"/>
    </row>
    <row r="36835" spans="12:20" ht="16.8">
      <c r="L36835" s="404"/>
      <c r="M36835" s="404"/>
      <c r="N36835" s="404"/>
      <c r="O36835" s="404"/>
      <c r="P36835" s="404"/>
      <c r="Q36835" s="404"/>
      <c r="R36835" s="404"/>
      <c r="S36835" s="404"/>
      <c r="T36835" s="404"/>
    </row>
    <row r="36836" spans="12:20" ht="16.8">
      <c r="L36836" s="404"/>
      <c r="M36836" s="404"/>
      <c r="N36836" s="404"/>
      <c r="O36836" s="404"/>
      <c r="P36836" s="404"/>
      <c r="Q36836" s="404"/>
      <c r="R36836" s="404"/>
      <c r="S36836" s="404"/>
      <c r="T36836" s="404"/>
    </row>
    <row r="36837" spans="12:20" ht="16.8">
      <c r="L36837" s="404"/>
      <c r="M36837" s="404"/>
      <c r="N36837" s="404"/>
      <c r="O36837" s="404"/>
      <c r="P36837" s="404"/>
      <c r="Q36837" s="404"/>
      <c r="R36837" s="404"/>
      <c r="S36837" s="404"/>
      <c r="T36837" s="404"/>
    </row>
    <row r="36838" spans="12:20" ht="16.8">
      <c r="L36838" s="404"/>
      <c r="M36838" s="404"/>
      <c r="N36838" s="404"/>
      <c r="O36838" s="404"/>
      <c r="P36838" s="404"/>
      <c r="Q36838" s="404"/>
      <c r="R36838" s="404"/>
      <c r="S36838" s="404"/>
      <c r="T36838" s="404"/>
    </row>
    <row r="36839" spans="12:20" ht="16.8">
      <c r="L36839" s="404"/>
      <c r="M36839" s="404"/>
      <c r="N36839" s="404"/>
      <c r="O36839" s="404"/>
      <c r="P36839" s="404"/>
      <c r="Q36839" s="404"/>
      <c r="R36839" s="404"/>
      <c r="S36839" s="404"/>
      <c r="T36839" s="404"/>
    </row>
    <row r="36840" spans="12:20" ht="16.8">
      <c r="L36840" s="404"/>
      <c r="M36840" s="404"/>
      <c r="N36840" s="404"/>
      <c r="O36840" s="404"/>
      <c r="P36840" s="404"/>
      <c r="Q36840" s="404"/>
      <c r="R36840" s="404"/>
      <c r="S36840" s="404"/>
      <c r="T36840" s="404"/>
    </row>
    <row r="36841" spans="12:20" ht="16.8">
      <c r="L36841" s="404"/>
      <c r="M36841" s="404"/>
      <c r="N36841" s="404"/>
      <c r="O36841" s="404"/>
      <c r="P36841" s="404"/>
      <c r="Q36841" s="404"/>
      <c r="R36841" s="404"/>
      <c r="S36841" s="404"/>
      <c r="T36841" s="404"/>
    </row>
    <row r="36842" spans="12:20" ht="16.8">
      <c r="L36842" s="404"/>
      <c r="M36842" s="404"/>
      <c r="N36842" s="404"/>
      <c r="O36842" s="404"/>
      <c r="P36842" s="404"/>
      <c r="Q36842" s="404"/>
      <c r="R36842" s="404"/>
      <c r="S36842" s="404"/>
      <c r="T36842" s="404"/>
    </row>
    <row r="36843" spans="12:20" ht="16.8">
      <c r="L36843" s="404"/>
      <c r="M36843" s="404"/>
      <c r="N36843" s="404"/>
      <c r="O36843" s="404"/>
      <c r="P36843" s="404"/>
      <c r="Q36843" s="404"/>
      <c r="R36843" s="404"/>
      <c r="S36843" s="404"/>
      <c r="T36843" s="404"/>
    </row>
    <row r="36844" spans="12:20" ht="16.8">
      <c r="L36844" s="404"/>
      <c r="M36844" s="404"/>
      <c r="N36844" s="404"/>
      <c r="O36844" s="404"/>
      <c r="P36844" s="404"/>
      <c r="Q36844" s="404"/>
      <c r="R36844" s="404"/>
      <c r="S36844" s="404"/>
      <c r="T36844" s="404"/>
    </row>
    <row r="36845" spans="12:20" ht="16.8">
      <c r="L36845" s="404"/>
      <c r="M36845" s="404"/>
      <c r="N36845" s="404"/>
      <c r="O36845" s="404"/>
      <c r="P36845" s="404"/>
      <c r="Q36845" s="404"/>
      <c r="R36845" s="404"/>
      <c r="S36845" s="404"/>
      <c r="T36845" s="404"/>
    </row>
    <row r="36846" spans="12:20" ht="16.8">
      <c r="L36846" s="404"/>
      <c r="M36846" s="404"/>
      <c r="N36846" s="404"/>
      <c r="O36846" s="404"/>
      <c r="P36846" s="404"/>
      <c r="Q36846" s="404"/>
      <c r="R36846" s="404"/>
      <c r="S36846" s="404"/>
      <c r="T36846" s="404"/>
    </row>
    <row r="36847" spans="12:20" ht="16.8">
      <c r="L36847" s="404"/>
      <c r="M36847" s="404"/>
      <c r="N36847" s="404"/>
      <c r="O36847" s="404"/>
      <c r="P36847" s="404"/>
      <c r="Q36847" s="404"/>
      <c r="R36847" s="404"/>
      <c r="S36847" s="404"/>
      <c r="T36847" s="404"/>
    </row>
    <row r="36848" spans="12:20" ht="16.8">
      <c r="L36848" s="404"/>
      <c r="M36848" s="404"/>
      <c r="N36848" s="404"/>
      <c r="O36848" s="404"/>
      <c r="P36848" s="404"/>
      <c r="Q36848" s="404"/>
      <c r="R36848" s="404"/>
      <c r="S36848" s="404"/>
      <c r="T36848" s="404"/>
    </row>
    <row r="36849" spans="12:20" ht="16.8">
      <c r="L36849" s="404"/>
      <c r="M36849" s="404"/>
      <c r="N36849" s="404"/>
      <c r="O36849" s="404"/>
      <c r="P36849" s="404"/>
      <c r="Q36849" s="404"/>
      <c r="R36849" s="404"/>
      <c r="S36849" s="404"/>
      <c r="T36849" s="404"/>
    </row>
    <row r="36850" spans="12:20" ht="16.8">
      <c r="L36850" s="404"/>
      <c r="M36850" s="404"/>
      <c r="N36850" s="404"/>
      <c r="O36850" s="404"/>
      <c r="P36850" s="404"/>
      <c r="Q36850" s="404"/>
      <c r="R36850" s="404"/>
      <c r="S36850" s="404"/>
      <c r="T36850" s="404"/>
    </row>
    <row r="36851" spans="12:20" ht="16.8">
      <c r="L36851" s="404"/>
      <c r="M36851" s="404"/>
      <c r="N36851" s="404"/>
      <c r="O36851" s="404"/>
      <c r="P36851" s="404"/>
      <c r="Q36851" s="404"/>
      <c r="R36851" s="404"/>
      <c r="S36851" s="404"/>
      <c r="T36851" s="404"/>
    </row>
    <row r="36852" spans="12:20" ht="16.8">
      <c r="L36852" s="404"/>
      <c r="M36852" s="404"/>
      <c r="N36852" s="404"/>
      <c r="O36852" s="404"/>
      <c r="P36852" s="404"/>
      <c r="Q36852" s="404"/>
      <c r="R36852" s="404"/>
      <c r="S36852" s="404"/>
      <c r="T36852" s="404"/>
    </row>
    <row r="36853" spans="12:20" ht="16.8">
      <c r="L36853" s="404"/>
      <c r="M36853" s="404"/>
      <c r="N36853" s="404"/>
      <c r="O36853" s="404"/>
      <c r="P36853" s="404"/>
      <c r="Q36853" s="404"/>
      <c r="R36853" s="404"/>
      <c r="S36853" s="404"/>
      <c r="T36853" s="404"/>
    </row>
    <row r="36854" spans="12:20" ht="16.8">
      <c r="L36854" s="404"/>
      <c r="M36854" s="404"/>
      <c r="N36854" s="404"/>
      <c r="O36854" s="404"/>
      <c r="P36854" s="404"/>
      <c r="Q36854" s="404"/>
      <c r="R36854" s="404"/>
      <c r="S36854" s="404"/>
      <c r="T36854" s="404"/>
    </row>
    <row r="36855" spans="12:20" ht="16.8">
      <c r="L36855" s="404"/>
      <c r="M36855" s="404"/>
      <c r="N36855" s="404"/>
      <c r="O36855" s="404"/>
      <c r="P36855" s="404"/>
      <c r="Q36855" s="404"/>
      <c r="R36855" s="404"/>
      <c r="S36855" s="404"/>
      <c r="T36855" s="404"/>
    </row>
    <row r="36856" spans="12:20" ht="16.8">
      <c r="L36856" s="404"/>
      <c r="M36856" s="404"/>
      <c r="N36856" s="404"/>
      <c r="O36856" s="404"/>
      <c r="P36856" s="404"/>
      <c r="Q36856" s="404"/>
      <c r="R36856" s="404"/>
      <c r="S36856" s="404"/>
      <c r="T36856" s="404"/>
    </row>
    <row r="36857" spans="12:20" ht="16.8">
      <c r="L36857" s="404"/>
      <c r="M36857" s="404"/>
      <c r="N36857" s="404"/>
      <c r="O36857" s="404"/>
      <c r="P36857" s="404"/>
      <c r="Q36857" s="404"/>
      <c r="R36857" s="404"/>
      <c r="S36857" s="404"/>
      <c r="T36857" s="404"/>
    </row>
    <row r="36858" spans="12:20" ht="16.8">
      <c r="L36858" s="404"/>
      <c r="M36858" s="404"/>
      <c r="N36858" s="404"/>
      <c r="O36858" s="404"/>
      <c r="P36858" s="404"/>
      <c r="Q36858" s="404"/>
      <c r="R36858" s="404"/>
      <c r="S36858" s="404"/>
      <c r="T36858" s="404"/>
    </row>
    <row r="36859" spans="12:20" ht="16.8">
      <c r="L36859" s="404"/>
      <c r="M36859" s="404"/>
      <c r="N36859" s="404"/>
      <c r="O36859" s="404"/>
      <c r="P36859" s="404"/>
      <c r="Q36859" s="404"/>
      <c r="R36859" s="404"/>
      <c r="S36859" s="404"/>
      <c r="T36859" s="404"/>
    </row>
    <row r="36860" spans="12:20" ht="16.8">
      <c r="L36860" s="404"/>
      <c r="M36860" s="404"/>
      <c r="N36860" s="404"/>
      <c r="O36860" s="404"/>
      <c r="P36860" s="404"/>
      <c r="Q36860" s="404"/>
      <c r="R36860" s="404"/>
      <c r="S36860" s="404"/>
      <c r="T36860" s="404"/>
    </row>
    <row r="36861" spans="12:20" ht="16.8">
      <c r="L36861" s="404"/>
      <c r="M36861" s="404"/>
      <c r="N36861" s="404"/>
      <c r="O36861" s="404"/>
      <c r="P36861" s="404"/>
      <c r="Q36861" s="404"/>
      <c r="R36861" s="404"/>
      <c r="S36861" s="404"/>
      <c r="T36861" s="404"/>
    </row>
    <row r="36862" spans="12:20" ht="16.8">
      <c r="L36862" s="404"/>
      <c r="M36862" s="404"/>
      <c r="N36862" s="404"/>
      <c r="O36862" s="404"/>
      <c r="P36862" s="404"/>
      <c r="Q36862" s="404"/>
      <c r="R36862" s="404"/>
      <c r="S36862" s="404"/>
      <c r="T36862" s="404"/>
    </row>
    <row r="36863" spans="12:20" ht="16.8">
      <c r="L36863" s="404"/>
      <c r="M36863" s="404"/>
      <c r="N36863" s="404"/>
      <c r="O36863" s="404"/>
      <c r="P36863" s="404"/>
      <c r="Q36863" s="404"/>
      <c r="R36863" s="404"/>
      <c r="S36863" s="404"/>
      <c r="T36863" s="404"/>
    </row>
    <row r="36864" spans="12:20" ht="16.8">
      <c r="L36864" s="404"/>
      <c r="M36864" s="404"/>
      <c r="N36864" s="404"/>
      <c r="O36864" s="404"/>
      <c r="P36864" s="404"/>
      <c r="Q36864" s="404"/>
      <c r="R36864" s="404"/>
      <c r="S36864" s="404"/>
      <c r="T36864" s="404"/>
    </row>
    <row r="36865" spans="12:20" ht="16.8">
      <c r="L36865" s="404"/>
      <c r="M36865" s="404"/>
      <c r="N36865" s="404"/>
      <c r="O36865" s="404"/>
      <c r="P36865" s="404"/>
      <c r="Q36865" s="404"/>
      <c r="R36865" s="404"/>
      <c r="S36865" s="404"/>
      <c r="T36865" s="404"/>
    </row>
    <row r="36866" spans="12:20" ht="16.8">
      <c r="L36866" s="404"/>
      <c r="M36866" s="404"/>
      <c r="N36866" s="404"/>
      <c r="O36866" s="404"/>
      <c r="P36866" s="404"/>
      <c r="Q36866" s="404"/>
      <c r="R36866" s="404"/>
      <c r="S36866" s="404"/>
      <c r="T36866" s="404"/>
    </row>
    <row r="36867" spans="12:20" ht="16.8">
      <c r="L36867" s="404"/>
      <c r="M36867" s="404"/>
      <c r="N36867" s="404"/>
      <c r="O36867" s="404"/>
      <c r="P36867" s="404"/>
      <c r="Q36867" s="404"/>
      <c r="R36867" s="404"/>
      <c r="S36867" s="404"/>
      <c r="T36867" s="404"/>
    </row>
    <row r="36868" spans="12:20" ht="16.8">
      <c r="L36868" s="404"/>
      <c r="M36868" s="404"/>
      <c r="N36868" s="404"/>
      <c r="O36868" s="404"/>
      <c r="P36868" s="404"/>
      <c r="Q36868" s="404"/>
      <c r="R36868" s="404"/>
      <c r="S36868" s="404"/>
      <c r="T36868" s="404"/>
    </row>
    <row r="36869" spans="12:20" ht="16.8">
      <c r="L36869" s="404"/>
      <c r="M36869" s="404"/>
      <c r="N36869" s="404"/>
      <c r="O36869" s="404"/>
      <c r="P36869" s="404"/>
      <c r="Q36869" s="404"/>
      <c r="R36869" s="404"/>
      <c r="S36869" s="404"/>
      <c r="T36869" s="404"/>
    </row>
    <row r="36870" spans="12:20" ht="16.8">
      <c r="L36870" s="404"/>
      <c r="M36870" s="404"/>
      <c r="N36870" s="404"/>
      <c r="O36870" s="404"/>
      <c r="P36870" s="404"/>
      <c r="Q36870" s="404"/>
      <c r="R36870" s="404"/>
      <c r="S36870" s="404"/>
      <c r="T36870" s="404"/>
    </row>
    <row r="36871" spans="12:20" ht="16.8">
      <c r="L36871" s="404"/>
      <c r="M36871" s="404"/>
      <c r="N36871" s="404"/>
      <c r="O36871" s="404"/>
      <c r="P36871" s="404"/>
      <c r="Q36871" s="404"/>
      <c r="R36871" s="404"/>
      <c r="S36871" s="404"/>
      <c r="T36871" s="404"/>
    </row>
    <row r="36872" spans="12:20" ht="16.8">
      <c r="L36872" s="404"/>
      <c r="M36872" s="404"/>
      <c r="N36872" s="404"/>
      <c r="O36872" s="404"/>
      <c r="P36872" s="404"/>
      <c r="Q36872" s="404"/>
      <c r="R36872" s="404"/>
      <c r="S36872" s="404"/>
      <c r="T36872" s="404"/>
    </row>
    <row r="36873" spans="12:20" ht="16.8">
      <c r="L36873" s="404"/>
      <c r="M36873" s="404"/>
      <c r="N36873" s="404"/>
      <c r="O36873" s="404"/>
      <c r="P36873" s="404"/>
      <c r="Q36873" s="404"/>
      <c r="R36873" s="404"/>
      <c r="S36873" s="404"/>
      <c r="T36873" s="404"/>
    </row>
    <row r="36874" spans="12:20" ht="16.8">
      <c r="L36874" s="404"/>
      <c r="M36874" s="404"/>
      <c r="N36874" s="404"/>
      <c r="O36874" s="404"/>
      <c r="P36874" s="404"/>
      <c r="Q36874" s="404"/>
      <c r="R36874" s="404"/>
      <c r="S36874" s="404"/>
      <c r="T36874" s="404"/>
    </row>
    <row r="36875" spans="12:20" ht="16.8">
      <c r="L36875" s="404"/>
      <c r="M36875" s="404"/>
      <c r="N36875" s="404"/>
      <c r="O36875" s="404"/>
      <c r="P36875" s="404"/>
      <c r="Q36875" s="404"/>
      <c r="R36875" s="404"/>
      <c r="S36875" s="404"/>
      <c r="T36875" s="404"/>
    </row>
    <row r="36876" spans="12:20" ht="16.8">
      <c r="L36876" s="404"/>
      <c r="M36876" s="404"/>
      <c r="N36876" s="404"/>
      <c r="O36876" s="404"/>
      <c r="P36876" s="404"/>
      <c r="Q36876" s="404"/>
      <c r="R36876" s="404"/>
      <c r="S36876" s="404"/>
      <c r="T36876" s="404"/>
    </row>
    <row r="36877" spans="12:20" ht="16.8">
      <c r="L36877" s="404"/>
      <c r="M36877" s="404"/>
      <c r="N36877" s="404"/>
      <c r="O36877" s="404"/>
      <c r="P36877" s="404"/>
      <c r="Q36877" s="404"/>
      <c r="R36877" s="404"/>
      <c r="S36877" s="404"/>
      <c r="T36877" s="404"/>
    </row>
    <row r="36878" spans="12:20" ht="16.8">
      <c r="L36878" s="404"/>
      <c r="M36878" s="404"/>
      <c r="N36878" s="404"/>
      <c r="O36878" s="404"/>
      <c r="P36878" s="404"/>
      <c r="Q36878" s="404"/>
      <c r="R36878" s="404"/>
      <c r="S36878" s="404"/>
      <c r="T36878" s="404"/>
    </row>
    <row r="36879" spans="12:20" ht="16.8">
      <c r="L36879" s="404"/>
      <c r="M36879" s="404"/>
      <c r="N36879" s="404"/>
      <c r="O36879" s="404"/>
      <c r="P36879" s="404"/>
      <c r="Q36879" s="404"/>
      <c r="R36879" s="404"/>
      <c r="S36879" s="404"/>
      <c r="T36879" s="404"/>
    </row>
    <row r="36880" spans="12:20" ht="16.8">
      <c r="L36880" s="404"/>
      <c r="M36880" s="404"/>
      <c r="N36880" s="404"/>
      <c r="O36880" s="404"/>
      <c r="P36880" s="404"/>
      <c r="Q36880" s="404"/>
      <c r="R36880" s="404"/>
      <c r="S36880" s="404"/>
      <c r="T36880" s="404"/>
    </row>
    <row r="36881" spans="12:20" ht="16.8">
      <c r="L36881" s="404"/>
      <c r="M36881" s="404"/>
      <c r="N36881" s="404"/>
      <c r="O36881" s="404"/>
      <c r="P36881" s="404"/>
      <c r="Q36881" s="404"/>
      <c r="R36881" s="404"/>
      <c r="S36881" s="404"/>
      <c r="T36881" s="404"/>
    </row>
    <row r="36882" spans="12:20" ht="16.8">
      <c r="L36882" s="404"/>
      <c r="M36882" s="404"/>
      <c r="N36882" s="404"/>
      <c r="O36882" s="404"/>
      <c r="P36882" s="404"/>
      <c r="Q36882" s="404"/>
      <c r="R36882" s="404"/>
      <c r="S36882" s="404"/>
      <c r="T36882" s="404"/>
    </row>
    <row r="36883" spans="12:20" ht="16.8">
      <c r="L36883" s="404"/>
      <c r="M36883" s="404"/>
      <c r="N36883" s="404"/>
      <c r="O36883" s="404"/>
      <c r="P36883" s="404"/>
      <c r="Q36883" s="404"/>
      <c r="R36883" s="404"/>
      <c r="S36883" s="404"/>
      <c r="T36883" s="404"/>
    </row>
    <row r="36884" spans="12:20" ht="16.8">
      <c r="L36884" s="404"/>
      <c r="M36884" s="404"/>
      <c r="N36884" s="404"/>
      <c r="O36884" s="404"/>
      <c r="P36884" s="404"/>
      <c r="Q36884" s="404"/>
      <c r="R36884" s="404"/>
      <c r="S36884" s="404"/>
      <c r="T36884" s="404"/>
    </row>
    <row r="36885" spans="12:20" ht="16.8">
      <c r="L36885" s="404"/>
      <c r="M36885" s="404"/>
      <c r="N36885" s="404"/>
      <c r="O36885" s="404"/>
      <c r="P36885" s="404"/>
      <c r="Q36885" s="404"/>
      <c r="R36885" s="404"/>
      <c r="S36885" s="404"/>
      <c r="T36885" s="404"/>
    </row>
    <row r="36886" spans="12:20" ht="16.8">
      <c r="L36886" s="404"/>
      <c r="M36886" s="404"/>
      <c r="N36886" s="404"/>
      <c r="O36886" s="404"/>
      <c r="P36886" s="404"/>
      <c r="Q36886" s="404"/>
      <c r="R36886" s="404"/>
      <c r="S36886" s="404"/>
      <c r="T36886" s="404"/>
    </row>
    <row r="36887" spans="12:20" ht="16.8">
      <c r="L36887" s="404"/>
      <c r="M36887" s="404"/>
      <c r="N36887" s="404"/>
      <c r="O36887" s="404"/>
      <c r="P36887" s="404"/>
      <c r="Q36887" s="404"/>
      <c r="R36887" s="404"/>
      <c r="S36887" s="404"/>
      <c r="T36887" s="404"/>
    </row>
    <row r="36888" spans="12:20" ht="16.8">
      <c r="L36888" s="404"/>
      <c r="M36888" s="404"/>
      <c r="N36888" s="404"/>
      <c r="O36888" s="404"/>
      <c r="P36888" s="404"/>
      <c r="Q36888" s="404"/>
      <c r="R36888" s="404"/>
      <c r="S36888" s="404"/>
      <c r="T36888" s="404"/>
    </row>
    <row r="36889" spans="12:20" ht="16.8">
      <c r="L36889" s="404"/>
      <c r="M36889" s="404"/>
      <c r="N36889" s="404"/>
      <c r="O36889" s="404"/>
      <c r="P36889" s="404"/>
      <c r="Q36889" s="404"/>
      <c r="R36889" s="404"/>
      <c r="S36889" s="404"/>
      <c r="T36889" s="404"/>
    </row>
    <row r="36890" spans="12:20" ht="16.8">
      <c r="L36890" s="404"/>
      <c r="M36890" s="404"/>
      <c r="N36890" s="404"/>
      <c r="O36890" s="404"/>
      <c r="P36890" s="404"/>
      <c r="Q36890" s="404"/>
      <c r="R36890" s="404"/>
      <c r="S36890" s="404"/>
      <c r="T36890" s="404"/>
    </row>
    <row r="36891" spans="12:20" ht="16.8">
      <c r="L36891" s="404"/>
      <c r="M36891" s="404"/>
      <c r="N36891" s="404"/>
      <c r="O36891" s="404"/>
      <c r="P36891" s="404"/>
      <c r="Q36891" s="404"/>
      <c r="R36891" s="404"/>
      <c r="S36891" s="404"/>
      <c r="T36891" s="404"/>
    </row>
    <row r="36892" spans="12:20" ht="16.8">
      <c r="L36892" s="404"/>
      <c r="M36892" s="404"/>
      <c r="N36892" s="404"/>
      <c r="O36892" s="404"/>
      <c r="P36892" s="404"/>
      <c r="Q36892" s="404"/>
      <c r="R36892" s="404"/>
      <c r="S36892" s="404"/>
      <c r="T36892" s="404"/>
    </row>
    <row r="36893" spans="12:20" ht="16.8">
      <c r="L36893" s="404"/>
      <c r="M36893" s="404"/>
      <c r="N36893" s="404"/>
      <c r="O36893" s="404"/>
      <c r="P36893" s="404"/>
      <c r="Q36893" s="404"/>
      <c r="R36893" s="404"/>
      <c r="S36893" s="404"/>
      <c r="T36893" s="404"/>
    </row>
    <row r="36894" spans="12:20" ht="16.8">
      <c r="L36894" s="404"/>
      <c r="M36894" s="404"/>
      <c r="N36894" s="404"/>
      <c r="O36894" s="404"/>
      <c r="P36894" s="404"/>
      <c r="Q36894" s="404"/>
      <c r="R36894" s="404"/>
      <c r="S36894" s="404"/>
      <c r="T36894" s="404"/>
    </row>
    <row r="36895" spans="12:20" ht="16.8">
      <c r="L36895" s="404"/>
      <c r="M36895" s="404"/>
      <c r="N36895" s="404"/>
      <c r="O36895" s="404"/>
      <c r="P36895" s="404"/>
      <c r="Q36895" s="404"/>
      <c r="R36895" s="404"/>
      <c r="S36895" s="404"/>
      <c r="T36895" s="404"/>
    </row>
    <row r="36896" spans="12:20" ht="16.8">
      <c r="L36896" s="404"/>
      <c r="M36896" s="404"/>
      <c r="N36896" s="404"/>
      <c r="O36896" s="404"/>
      <c r="P36896" s="404"/>
      <c r="Q36896" s="404"/>
      <c r="R36896" s="404"/>
      <c r="S36896" s="404"/>
      <c r="T36896" s="404"/>
    </row>
    <row r="36897" spans="12:20" ht="16.8">
      <c r="L36897" s="404"/>
      <c r="M36897" s="404"/>
      <c r="N36897" s="404"/>
      <c r="O36897" s="404"/>
      <c r="P36897" s="404"/>
      <c r="Q36897" s="404"/>
      <c r="R36897" s="404"/>
      <c r="S36897" s="404"/>
      <c r="T36897" s="404"/>
    </row>
    <row r="36898" spans="12:20" ht="16.8">
      <c r="L36898" s="404"/>
      <c r="M36898" s="404"/>
      <c r="N36898" s="404"/>
      <c r="O36898" s="404"/>
      <c r="P36898" s="404"/>
      <c r="Q36898" s="404"/>
      <c r="R36898" s="404"/>
      <c r="S36898" s="404"/>
      <c r="T36898" s="404"/>
    </row>
    <row r="36899" spans="12:20" ht="16.8">
      <c r="L36899" s="404"/>
      <c r="M36899" s="404"/>
      <c r="N36899" s="404"/>
      <c r="O36899" s="404"/>
      <c r="P36899" s="404"/>
      <c r="Q36899" s="404"/>
      <c r="R36899" s="404"/>
      <c r="S36899" s="404"/>
      <c r="T36899" s="404"/>
    </row>
    <row r="36900" spans="12:20" ht="16.8">
      <c r="L36900" s="404"/>
      <c r="M36900" s="404"/>
      <c r="N36900" s="404"/>
      <c r="O36900" s="404"/>
      <c r="P36900" s="404"/>
      <c r="Q36900" s="404"/>
      <c r="R36900" s="404"/>
      <c r="S36900" s="404"/>
      <c r="T36900" s="404"/>
    </row>
    <row r="36901" spans="12:20" ht="16.8">
      <c r="L36901" s="404"/>
      <c r="M36901" s="404"/>
      <c r="N36901" s="404"/>
      <c r="O36901" s="404"/>
      <c r="P36901" s="404"/>
      <c r="Q36901" s="404"/>
      <c r="R36901" s="404"/>
      <c r="S36901" s="404"/>
      <c r="T36901" s="404"/>
    </row>
    <row r="36902" spans="12:20" ht="16.8">
      <c r="L36902" s="404"/>
      <c r="M36902" s="404"/>
      <c r="N36902" s="404"/>
      <c r="O36902" s="404"/>
      <c r="P36902" s="404"/>
      <c r="Q36902" s="404"/>
      <c r="R36902" s="404"/>
      <c r="S36902" s="404"/>
      <c r="T36902" s="404"/>
    </row>
    <row r="36903" spans="12:20" ht="16.8">
      <c r="L36903" s="404"/>
      <c r="M36903" s="404"/>
      <c r="N36903" s="404"/>
      <c r="O36903" s="404"/>
      <c r="P36903" s="404"/>
      <c r="Q36903" s="404"/>
      <c r="R36903" s="404"/>
      <c r="S36903" s="404"/>
      <c r="T36903" s="404"/>
    </row>
    <row r="36904" spans="12:20" ht="16.8">
      <c r="L36904" s="404"/>
      <c r="M36904" s="404"/>
      <c r="N36904" s="404"/>
      <c r="O36904" s="404"/>
      <c r="P36904" s="404"/>
      <c r="Q36904" s="404"/>
      <c r="R36904" s="404"/>
      <c r="S36904" s="404"/>
      <c r="T36904" s="404"/>
    </row>
    <row r="36905" spans="12:20" ht="16.8">
      <c r="L36905" s="404"/>
      <c r="M36905" s="404"/>
      <c r="N36905" s="404"/>
      <c r="O36905" s="404"/>
      <c r="P36905" s="404"/>
      <c r="Q36905" s="404"/>
      <c r="R36905" s="404"/>
      <c r="S36905" s="404"/>
      <c r="T36905" s="404"/>
    </row>
    <row r="36906" spans="12:20" ht="16.8">
      <c r="L36906" s="404"/>
      <c r="M36906" s="404"/>
      <c r="N36906" s="404"/>
      <c r="O36906" s="404"/>
      <c r="P36906" s="404"/>
      <c r="Q36906" s="404"/>
      <c r="R36906" s="404"/>
      <c r="S36906" s="404"/>
      <c r="T36906" s="404"/>
    </row>
    <row r="36907" spans="12:20" ht="16.8">
      <c r="L36907" s="404"/>
      <c r="M36907" s="404"/>
      <c r="N36907" s="404"/>
      <c r="O36907" s="404"/>
      <c r="P36907" s="404"/>
      <c r="Q36907" s="404"/>
      <c r="R36907" s="404"/>
      <c r="S36907" s="404"/>
      <c r="T36907" s="404"/>
    </row>
    <row r="36908" spans="12:20" ht="16.8">
      <c r="L36908" s="404"/>
      <c r="M36908" s="404"/>
      <c r="N36908" s="404"/>
      <c r="O36908" s="404"/>
      <c r="P36908" s="404"/>
      <c r="Q36908" s="404"/>
      <c r="R36908" s="404"/>
      <c r="S36908" s="404"/>
      <c r="T36908" s="404"/>
    </row>
    <row r="36909" spans="12:20" ht="16.8">
      <c r="L36909" s="404"/>
      <c r="M36909" s="404"/>
      <c r="N36909" s="404"/>
      <c r="O36909" s="404"/>
      <c r="P36909" s="404"/>
      <c r="Q36909" s="404"/>
      <c r="R36909" s="404"/>
      <c r="S36909" s="404"/>
      <c r="T36909" s="404"/>
    </row>
    <row r="36910" spans="12:20" ht="16.8">
      <c r="L36910" s="404"/>
      <c r="M36910" s="404"/>
      <c r="N36910" s="404"/>
      <c r="O36910" s="404"/>
      <c r="P36910" s="404"/>
      <c r="Q36910" s="404"/>
      <c r="R36910" s="404"/>
      <c r="S36910" s="404"/>
      <c r="T36910" s="404"/>
    </row>
    <row r="36911" spans="12:20" ht="16.8">
      <c r="L36911" s="404"/>
      <c r="M36911" s="404"/>
      <c r="N36911" s="404"/>
      <c r="O36911" s="404"/>
      <c r="P36911" s="404"/>
      <c r="Q36911" s="404"/>
      <c r="R36911" s="404"/>
      <c r="S36911" s="404"/>
      <c r="T36911" s="404"/>
    </row>
    <row r="36912" spans="12:20" ht="16.8">
      <c r="L36912" s="404"/>
      <c r="M36912" s="404"/>
      <c r="N36912" s="404"/>
      <c r="O36912" s="404"/>
      <c r="P36912" s="404"/>
      <c r="Q36912" s="404"/>
      <c r="R36912" s="404"/>
      <c r="S36912" s="404"/>
      <c r="T36912" s="404"/>
    </row>
    <row r="36913" spans="12:20" ht="16.8">
      <c r="L36913" s="404"/>
      <c r="M36913" s="404"/>
      <c r="N36913" s="404"/>
      <c r="O36913" s="404"/>
      <c r="P36913" s="404"/>
      <c r="Q36913" s="404"/>
      <c r="R36913" s="404"/>
      <c r="S36913" s="404"/>
      <c r="T36913" s="404"/>
    </row>
    <row r="36914" spans="12:20" ht="16.8">
      <c r="L36914" s="404"/>
      <c r="M36914" s="404"/>
      <c r="N36914" s="404"/>
      <c r="O36914" s="404"/>
      <c r="P36914" s="404"/>
      <c r="Q36914" s="404"/>
      <c r="R36914" s="404"/>
      <c r="S36914" s="404"/>
      <c r="T36914" s="404"/>
    </row>
    <row r="36915" spans="12:20" ht="16.8">
      <c r="L36915" s="404"/>
      <c r="M36915" s="404"/>
      <c r="N36915" s="404"/>
      <c r="O36915" s="404"/>
      <c r="P36915" s="404"/>
      <c r="Q36915" s="404"/>
      <c r="R36915" s="404"/>
      <c r="S36915" s="404"/>
      <c r="T36915" s="404"/>
    </row>
    <row r="36916" spans="12:20" ht="16.8">
      <c r="L36916" s="404"/>
      <c r="M36916" s="404"/>
      <c r="N36916" s="404"/>
      <c r="O36916" s="404"/>
      <c r="P36916" s="404"/>
      <c r="Q36916" s="404"/>
      <c r="R36916" s="404"/>
      <c r="S36916" s="404"/>
      <c r="T36916" s="404"/>
    </row>
    <row r="36917" spans="12:20" ht="16.8">
      <c r="L36917" s="404"/>
      <c r="M36917" s="404"/>
      <c r="N36917" s="404"/>
      <c r="O36917" s="404"/>
      <c r="P36917" s="404"/>
      <c r="Q36917" s="404"/>
      <c r="R36917" s="404"/>
      <c r="S36917" s="404"/>
      <c r="T36917" s="404"/>
    </row>
    <row r="36918" spans="12:20" ht="16.8">
      <c r="L36918" s="404"/>
      <c r="M36918" s="404"/>
      <c r="N36918" s="404"/>
      <c r="O36918" s="404"/>
      <c r="P36918" s="404"/>
      <c r="Q36918" s="404"/>
      <c r="R36918" s="404"/>
      <c r="S36918" s="404"/>
      <c r="T36918" s="404"/>
    </row>
    <row r="36919" spans="12:20" ht="16.8">
      <c r="L36919" s="404"/>
      <c r="M36919" s="404"/>
      <c r="N36919" s="404"/>
      <c r="O36919" s="404"/>
      <c r="P36919" s="404"/>
      <c r="Q36919" s="404"/>
      <c r="R36919" s="404"/>
      <c r="S36919" s="404"/>
      <c r="T36919" s="404"/>
    </row>
    <row r="36920" spans="12:20" ht="16.8">
      <c r="L36920" s="404"/>
      <c r="M36920" s="404"/>
      <c r="N36920" s="404"/>
      <c r="O36920" s="404"/>
      <c r="P36920" s="404"/>
      <c r="Q36920" s="404"/>
      <c r="R36920" s="404"/>
      <c r="S36920" s="404"/>
      <c r="T36920" s="404"/>
    </row>
    <row r="36921" spans="12:20" ht="16.8">
      <c r="L36921" s="404"/>
      <c r="M36921" s="404"/>
      <c r="N36921" s="404"/>
      <c r="O36921" s="404"/>
      <c r="P36921" s="404"/>
      <c r="Q36921" s="404"/>
      <c r="R36921" s="404"/>
      <c r="S36921" s="404"/>
      <c r="T36921" s="404"/>
    </row>
    <row r="36922" spans="12:20" ht="16.8">
      <c r="L36922" s="404"/>
      <c r="M36922" s="404"/>
      <c r="N36922" s="404"/>
      <c r="O36922" s="404"/>
      <c r="P36922" s="404"/>
      <c r="Q36922" s="404"/>
      <c r="R36922" s="404"/>
      <c r="S36922" s="404"/>
      <c r="T36922" s="404"/>
    </row>
    <row r="36923" spans="12:20" ht="16.8">
      <c r="L36923" s="404"/>
      <c r="M36923" s="404"/>
      <c r="N36923" s="404"/>
      <c r="O36923" s="404"/>
      <c r="P36923" s="404"/>
      <c r="Q36923" s="404"/>
      <c r="R36923" s="404"/>
      <c r="S36923" s="404"/>
      <c r="T36923" s="404"/>
    </row>
    <row r="36924" spans="12:20" ht="16.8">
      <c r="L36924" s="404"/>
      <c r="M36924" s="404"/>
      <c r="N36924" s="404"/>
      <c r="O36924" s="404"/>
      <c r="P36924" s="404"/>
      <c r="Q36924" s="404"/>
      <c r="R36924" s="404"/>
      <c r="S36924" s="404"/>
      <c r="T36924" s="404"/>
    </row>
    <row r="36925" spans="12:20" ht="16.8">
      <c r="L36925" s="404"/>
      <c r="M36925" s="404"/>
      <c r="N36925" s="404"/>
      <c r="O36925" s="404"/>
      <c r="P36925" s="404"/>
      <c r="Q36925" s="404"/>
      <c r="R36925" s="404"/>
      <c r="S36925" s="404"/>
      <c r="T36925" s="404"/>
    </row>
    <row r="36926" spans="12:20" ht="16.8">
      <c r="L36926" s="404"/>
      <c r="M36926" s="404"/>
      <c r="N36926" s="404"/>
      <c r="O36926" s="404"/>
      <c r="P36926" s="404"/>
      <c r="Q36926" s="404"/>
      <c r="R36926" s="404"/>
      <c r="S36926" s="404"/>
      <c r="T36926" s="404"/>
    </row>
    <row r="36927" spans="12:20" ht="16.8">
      <c r="L36927" s="404"/>
      <c r="M36927" s="404"/>
      <c r="N36927" s="404"/>
      <c r="O36927" s="404"/>
      <c r="P36927" s="404"/>
      <c r="Q36927" s="404"/>
      <c r="R36927" s="404"/>
      <c r="S36927" s="404"/>
      <c r="T36927" s="404"/>
    </row>
    <row r="36928" spans="12:20" ht="16.8">
      <c r="L36928" s="404"/>
      <c r="M36928" s="404"/>
      <c r="N36928" s="404"/>
      <c r="O36928" s="404"/>
      <c r="P36928" s="404"/>
      <c r="Q36928" s="404"/>
      <c r="R36928" s="404"/>
      <c r="S36928" s="404"/>
      <c r="T36928" s="404"/>
    </row>
    <row r="36929" spans="12:20" ht="16.8">
      <c r="L36929" s="404"/>
      <c r="M36929" s="404"/>
      <c r="N36929" s="404"/>
      <c r="O36929" s="404"/>
      <c r="P36929" s="404"/>
      <c r="Q36929" s="404"/>
      <c r="R36929" s="404"/>
      <c r="S36929" s="404"/>
      <c r="T36929" s="404"/>
    </row>
    <row r="36930" spans="12:20" ht="16.8">
      <c r="L36930" s="404"/>
      <c r="M36930" s="404"/>
      <c r="N36930" s="404"/>
      <c r="O36930" s="404"/>
      <c r="P36930" s="404"/>
      <c r="Q36930" s="404"/>
      <c r="R36930" s="404"/>
      <c r="S36930" s="404"/>
      <c r="T36930" s="404"/>
    </row>
    <row r="36931" spans="12:20" ht="16.8">
      <c r="L36931" s="404"/>
      <c r="M36931" s="404"/>
      <c r="N36931" s="404"/>
      <c r="O36931" s="404"/>
      <c r="P36931" s="404"/>
      <c r="Q36931" s="404"/>
      <c r="R36931" s="404"/>
      <c r="S36931" s="404"/>
      <c r="T36931" s="404"/>
    </row>
    <row r="36932" spans="12:20" ht="16.8">
      <c r="L36932" s="404"/>
      <c r="M36932" s="404"/>
      <c r="N36932" s="404"/>
      <c r="O36932" s="404"/>
      <c r="P36932" s="404"/>
      <c r="Q36932" s="404"/>
      <c r="R36932" s="404"/>
      <c r="S36932" s="404"/>
      <c r="T36932" s="404"/>
    </row>
    <row r="36933" spans="12:20" ht="16.8">
      <c r="L36933" s="404"/>
      <c r="M36933" s="404"/>
      <c r="N36933" s="404"/>
      <c r="O36933" s="404"/>
      <c r="P36933" s="404"/>
      <c r="Q36933" s="404"/>
      <c r="R36933" s="404"/>
      <c r="S36933" s="404"/>
      <c r="T36933" s="404"/>
    </row>
    <row r="36934" spans="12:20" ht="16.8">
      <c r="L36934" s="404"/>
      <c r="M36934" s="404"/>
      <c r="N36934" s="404"/>
      <c r="O36934" s="404"/>
      <c r="P36934" s="404"/>
      <c r="Q36934" s="404"/>
      <c r="R36934" s="404"/>
      <c r="S36934" s="404"/>
      <c r="T36934" s="404"/>
    </row>
    <row r="36935" spans="12:20" ht="16.8">
      <c r="L36935" s="404"/>
      <c r="M36935" s="404"/>
      <c r="N36935" s="404"/>
      <c r="O36935" s="404"/>
      <c r="P36935" s="404"/>
      <c r="Q36935" s="404"/>
      <c r="R36935" s="404"/>
      <c r="S36935" s="404"/>
      <c r="T36935" s="404"/>
    </row>
    <row r="36936" spans="12:20" ht="16.8">
      <c r="L36936" s="404"/>
      <c r="M36936" s="404"/>
      <c r="N36936" s="404"/>
      <c r="O36936" s="404"/>
      <c r="P36936" s="404"/>
      <c r="Q36936" s="404"/>
      <c r="R36936" s="404"/>
      <c r="S36936" s="404"/>
      <c r="T36936" s="404"/>
    </row>
    <row r="36937" spans="12:20" ht="16.8">
      <c r="L36937" s="404"/>
      <c r="M36937" s="404"/>
      <c r="N36937" s="404"/>
      <c r="O36937" s="404"/>
      <c r="P36937" s="404"/>
      <c r="Q36937" s="404"/>
      <c r="R36937" s="404"/>
      <c r="S36937" s="404"/>
      <c r="T36937" s="404"/>
    </row>
    <row r="36938" spans="12:20" ht="16.8">
      <c r="L36938" s="404"/>
      <c r="M36938" s="404"/>
      <c r="N36938" s="404"/>
      <c r="O36938" s="404"/>
      <c r="P36938" s="404"/>
      <c r="Q36938" s="404"/>
      <c r="R36938" s="404"/>
      <c r="S36938" s="404"/>
      <c r="T36938" s="404"/>
    </row>
    <row r="36939" spans="12:20" ht="16.8">
      <c r="L36939" s="404"/>
      <c r="M36939" s="404"/>
      <c r="N36939" s="404"/>
      <c r="O36939" s="404"/>
      <c r="P36939" s="404"/>
      <c r="Q36939" s="404"/>
      <c r="R36939" s="404"/>
      <c r="S36939" s="404"/>
      <c r="T36939" s="404"/>
    </row>
    <row r="36940" spans="12:20" ht="16.8">
      <c r="L36940" s="404"/>
      <c r="M36940" s="404"/>
      <c r="N36940" s="404"/>
      <c r="O36940" s="404"/>
      <c r="P36940" s="404"/>
      <c r="Q36940" s="404"/>
      <c r="R36940" s="404"/>
      <c r="S36940" s="404"/>
      <c r="T36940" s="404"/>
    </row>
    <row r="36941" spans="12:20" ht="16.8">
      <c r="L36941" s="404"/>
      <c r="M36941" s="404"/>
      <c r="N36941" s="404"/>
      <c r="O36941" s="404"/>
      <c r="P36941" s="404"/>
      <c r="Q36941" s="404"/>
      <c r="R36941" s="404"/>
      <c r="S36941" s="404"/>
      <c r="T36941" s="404"/>
    </row>
    <row r="36942" spans="12:20" ht="16.8">
      <c r="L36942" s="404"/>
      <c r="M36942" s="404"/>
      <c r="N36942" s="404"/>
      <c r="O36942" s="404"/>
      <c r="P36942" s="404"/>
      <c r="Q36942" s="404"/>
      <c r="R36942" s="404"/>
      <c r="S36942" s="404"/>
      <c r="T36942" s="404"/>
    </row>
    <row r="36943" spans="12:20" ht="16.8">
      <c r="L36943" s="404"/>
      <c r="M36943" s="404"/>
      <c r="N36943" s="404"/>
      <c r="O36943" s="404"/>
      <c r="P36943" s="404"/>
      <c r="Q36943" s="404"/>
      <c r="R36943" s="404"/>
      <c r="S36943" s="404"/>
      <c r="T36943" s="404"/>
    </row>
    <row r="36944" spans="12:20" ht="16.8">
      <c r="L36944" s="404"/>
      <c r="M36944" s="404"/>
      <c r="N36944" s="404"/>
      <c r="O36944" s="404"/>
      <c r="P36944" s="404"/>
      <c r="Q36944" s="404"/>
      <c r="R36944" s="404"/>
      <c r="S36944" s="404"/>
      <c r="T36944" s="404"/>
    </row>
    <row r="36945" spans="12:20" ht="16.8">
      <c r="L36945" s="404"/>
      <c r="M36945" s="404"/>
      <c r="N36945" s="404"/>
      <c r="O36945" s="404"/>
      <c r="P36945" s="404"/>
      <c r="Q36945" s="404"/>
      <c r="R36945" s="404"/>
      <c r="S36945" s="404"/>
      <c r="T36945" s="404"/>
    </row>
    <row r="36946" spans="12:20" ht="16.8">
      <c r="L36946" s="404"/>
      <c r="M36946" s="404"/>
      <c r="N36946" s="404"/>
      <c r="O36946" s="404"/>
      <c r="P36946" s="404"/>
      <c r="Q36946" s="404"/>
      <c r="R36946" s="404"/>
      <c r="S36946" s="404"/>
      <c r="T36946" s="404"/>
    </row>
    <row r="36947" spans="12:20" ht="16.8">
      <c r="L36947" s="404"/>
      <c r="M36947" s="404"/>
      <c r="N36947" s="404"/>
      <c r="O36947" s="404"/>
      <c r="P36947" s="404"/>
      <c r="Q36947" s="404"/>
      <c r="R36947" s="404"/>
      <c r="S36947" s="404"/>
      <c r="T36947" s="404"/>
    </row>
    <row r="36948" spans="12:20" ht="16.8">
      <c r="L36948" s="404"/>
      <c r="M36948" s="404"/>
      <c r="N36948" s="404"/>
      <c r="O36948" s="404"/>
      <c r="P36948" s="404"/>
      <c r="Q36948" s="404"/>
      <c r="R36948" s="404"/>
      <c r="S36948" s="404"/>
      <c r="T36948" s="404"/>
    </row>
    <row r="36949" spans="12:20" ht="16.8">
      <c r="L36949" s="404"/>
      <c r="M36949" s="404"/>
      <c r="N36949" s="404"/>
      <c r="O36949" s="404"/>
      <c r="P36949" s="404"/>
      <c r="Q36949" s="404"/>
      <c r="R36949" s="404"/>
      <c r="S36949" s="404"/>
      <c r="T36949" s="404"/>
    </row>
    <row r="36950" spans="12:20" ht="16.8">
      <c r="L36950" s="404"/>
      <c r="M36950" s="404"/>
      <c r="N36950" s="404"/>
      <c r="O36950" s="404"/>
      <c r="P36950" s="404"/>
      <c r="Q36950" s="404"/>
      <c r="R36950" s="404"/>
      <c r="S36950" s="404"/>
      <c r="T36950" s="404"/>
    </row>
    <row r="36951" spans="12:20" ht="16.8">
      <c r="L36951" s="404"/>
      <c r="M36951" s="404"/>
      <c r="N36951" s="404"/>
      <c r="O36951" s="404"/>
      <c r="P36951" s="404"/>
      <c r="Q36951" s="404"/>
      <c r="R36951" s="404"/>
      <c r="S36951" s="404"/>
      <c r="T36951" s="404"/>
    </row>
    <row r="36952" spans="12:20" ht="16.8">
      <c r="L36952" s="404"/>
      <c r="M36952" s="404"/>
      <c r="N36952" s="404"/>
      <c r="O36952" s="404"/>
      <c r="P36952" s="404"/>
      <c r="Q36952" s="404"/>
      <c r="R36952" s="404"/>
      <c r="S36952" s="404"/>
      <c r="T36952" s="404"/>
    </row>
    <row r="36953" spans="12:20" ht="16.8">
      <c r="L36953" s="404"/>
      <c r="M36953" s="404"/>
      <c r="N36953" s="404"/>
      <c r="O36953" s="404"/>
      <c r="P36953" s="404"/>
      <c r="Q36953" s="404"/>
      <c r="R36953" s="404"/>
      <c r="S36953" s="404"/>
      <c r="T36953" s="404"/>
    </row>
    <row r="36954" spans="12:20" ht="16.8">
      <c r="L36954" s="404"/>
      <c r="M36954" s="404"/>
      <c r="N36954" s="404"/>
      <c r="O36954" s="404"/>
      <c r="P36954" s="404"/>
      <c r="Q36954" s="404"/>
      <c r="R36954" s="404"/>
      <c r="S36954" s="404"/>
      <c r="T36954" s="404"/>
    </row>
    <row r="36955" spans="12:20" ht="16.8">
      <c r="L36955" s="404"/>
      <c r="M36955" s="404"/>
      <c r="N36955" s="404"/>
      <c r="O36955" s="404"/>
      <c r="P36955" s="404"/>
      <c r="Q36955" s="404"/>
      <c r="R36955" s="404"/>
      <c r="S36955" s="404"/>
      <c r="T36955" s="404"/>
    </row>
    <row r="36956" spans="12:20" ht="16.8">
      <c r="L36956" s="404"/>
      <c r="M36956" s="404"/>
      <c r="N36956" s="404"/>
      <c r="O36956" s="404"/>
      <c r="P36956" s="404"/>
      <c r="Q36956" s="404"/>
      <c r="R36956" s="404"/>
      <c r="S36956" s="404"/>
      <c r="T36956" s="404"/>
    </row>
    <row r="36957" spans="12:20" ht="16.8">
      <c r="L36957" s="404"/>
      <c r="M36957" s="404"/>
      <c r="N36957" s="404"/>
      <c r="O36957" s="404"/>
      <c r="P36957" s="404"/>
      <c r="Q36957" s="404"/>
      <c r="R36957" s="404"/>
      <c r="S36957" s="404"/>
      <c r="T36957" s="404"/>
    </row>
    <row r="36958" spans="12:20" ht="16.8">
      <c r="L36958" s="404"/>
      <c r="M36958" s="404"/>
      <c r="N36958" s="404"/>
      <c r="O36958" s="404"/>
      <c r="P36958" s="404"/>
      <c r="Q36958" s="404"/>
      <c r="R36958" s="404"/>
      <c r="S36958" s="404"/>
      <c r="T36958" s="404"/>
    </row>
    <row r="36959" spans="12:20" ht="16.8">
      <c r="L36959" s="404"/>
      <c r="M36959" s="404"/>
      <c r="N36959" s="404"/>
      <c r="O36959" s="404"/>
      <c r="P36959" s="404"/>
      <c r="Q36959" s="404"/>
      <c r="R36959" s="404"/>
      <c r="S36959" s="404"/>
      <c r="T36959" s="404"/>
    </row>
    <row r="36960" spans="12:20" ht="16.8">
      <c r="L36960" s="404"/>
      <c r="M36960" s="404"/>
      <c r="N36960" s="404"/>
      <c r="O36960" s="404"/>
      <c r="P36960" s="404"/>
      <c r="Q36960" s="404"/>
      <c r="R36960" s="404"/>
      <c r="S36960" s="404"/>
      <c r="T36960" s="404"/>
    </row>
    <row r="36961" spans="12:20" ht="16.8">
      <c r="L36961" s="404"/>
      <c r="M36961" s="404"/>
      <c r="N36961" s="404"/>
      <c r="O36961" s="404"/>
      <c r="P36961" s="404"/>
      <c r="Q36961" s="404"/>
      <c r="R36961" s="404"/>
      <c r="S36961" s="404"/>
      <c r="T36961" s="404"/>
    </row>
    <row r="36962" spans="12:20" ht="16.8">
      <c r="L36962" s="404"/>
      <c r="M36962" s="404"/>
      <c r="N36962" s="404"/>
      <c r="O36962" s="404"/>
      <c r="P36962" s="404"/>
      <c r="Q36962" s="404"/>
      <c r="R36962" s="404"/>
      <c r="S36962" s="404"/>
      <c r="T36962" s="404"/>
    </row>
    <row r="36963" spans="12:20" ht="16.8">
      <c r="L36963" s="404"/>
      <c r="M36963" s="404"/>
      <c r="N36963" s="404"/>
      <c r="O36963" s="404"/>
      <c r="P36963" s="404"/>
      <c r="Q36963" s="404"/>
      <c r="R36963" s="404"/>
      <c r="S36963" s="404"/>
      <c r="T36963" s="404"/>
    </row>
    <row r="36964" spans="12:20" ht="16.8">
      <c r="L36964" s="404"/>
      <c r="M36964" s="404"/>
      <c r="N36964" s="404"/>
      <c r="O36964" s="404"/>
      <c r="P36964" s="404"/>
      <c r="Q36964" s="404"/>
      <c r="R36964" s="404"/>
      <c r="S36964" s="404"/>
      <c r="T36964" s="404"/>
    </row>
    <row r="36965" spans="12:20" ht="16.8">
      <c r="L36965" s="404"/>
      <c r="M36965" s="404"/>
      <c r="N36965" s="404"/>
      <c r="O36965" s="404"/>
      <c r="P36965" s="404"/>
      <c r="Q36965" s="404"/>
      <c r="R36965" s="404"/>
      <c r="S36965" s="404"/>
      <c r="T36965" s="404"/>
    </row>
    <row r="36966" spans="12:20" ht="16.8">
      <c r="L36966" s="404"/>
      <c r="M36966" s="404"/>
      <c r="N36966" s="404"/>
      <c r="O36966" s="404"/>
      <c r="P36966" s="404"/>
      <c r="Q36966" s="404"/>
      <c r="R36966" s="404"/>
      <c r="S36966" s="404"/>
      <c r="T36966" s="404"/>
    </row>
    <row r="36967" spans="12:20" ht="16.8">
      <c r="L36967" s="404"/>
      <c r="M36967" s="404"/>
      <c r="N36967" s="404"/>
      <c r="O36967" s="404"/>
      <c r="P36967" s="404"/>
      <c r="Q36967" s="404"/>
      <c r="R36967" s="404"/>
      <c r="S36967" s="404"/>
      <c r="T36967" s="404"/>
    </row>
    <row r="36968" spans="12:20" ht="16.8">
      <c r="L36968" s="404"/>
      <c r="M36968" s="404"/>
      <c r="N36968" s="404"/>
      <c r="O36968" s="404"/>
      <c r="P36968" s="404"/>
      <c r="Q36968" s="404"/>
      <c r="R36968" s="404"/>
      <c r="S36968" s="404"/>
      <c r="T36968" s="404"/>
    </row>
    <row r="36969" spans="12:20" ht="16.8">
      <c r="L36969" s="404"/>
      <c r="M36969" s="404"/>
      <c r="N36969" s="404"/>
      <c r="O36969" s="404"/>
      <c r="P36969" s="404"/>
      <c r="Q36969" s="404"/>
      <c r="R36969" s="404"/>
      <c r="S36969" s="404"/>
      <c r="T36969" s="404"/>
    </row>
    <row r="36970" spans="12:20" ht="16.8">
      <c r="L36970" s="404"/>
      <c r="M36970" s="404"/>
      <c r="N36970" s="404"/>
      <c r="O36970" s="404"/>
      <c r="P36970" s="404"/>
      <c r="Q36970" s="404"/>
      <c r="R36970" s="404"/>
      <c r="S36970" s="404"/>
      <c r="T36970" s="404"/>
    </row>
    <row r="36971" spans="12:20" ht="16.8">
      <c r="L36971" s="404"/>
      <c r="M36971" s="404"/>
      <c r="N36971" s="404"/>
      <c r="O36971" s="404"/>
      <c r="P36971" s="404"/>
      <c r="Q36971" s="404"/>
      <c r="R36971" s="404"/>
      <c r="S36971" s="404"/>
      <c r="T36971" s="404"/>
    </row>
    <row r="36972" spans="12:20" ht="16.8">
      <c r="L36972" s="404"/>
      <c r="M36972" s="404"/>
      <c r="N36972" s="404"/>
      <c r="O36972" s="404"/>
      <c r="P36972" s="404"/>
      <c r="Q36972" s="404"/>
      <c r="R36972" s="404"/>
      <c r="S36972" s="404"/>
      <c r="T36972" s="404"/>
    </row>
    <row r="36973" spans="12:20" ht="16.8">
      <c r="L36973" s="404"/>
      <c r="M36973" s="404"/>
      <c r="N36973" s="404"/>
      <c r="O36973" s="404"/>
      <c r="P36973" s="404"/>
      <c r="Q36973" s="404"/>
      <c r="R36973" s="404"/>
      <c r="S36973" s="404"/>
      <c r="T36973" s="404"/>
    </row>
    <row r="36974" spans="12:20" ht="16.8">
      <c r="L36974" s="404"/>
      <c r="M36974" s="404"/>
      <c r="N36974" s="404"/>
      <c r="O36974" s="404"/>
      <c r="P36974" s="404"/>
      <c r="Q36974" s="404"/>
      <c r="R36974" s="404"/>
      <c r="S36974" s="404"/>
      <c r="T36974" s="404"/>
    </row>
    <row r="36975" spans="12:20" ht="16.8">
      <c r="L36975" s="404"/>
      <c r="M36975" s="404"/>
      <c r="N36975" s="404"/>
      <c r="O36975" s="404"/>
      <c r="P36975" s="404"/>
      <c r="Q36975" s="404"/>
      <c r="R36975" s="404"/>
      <c r="S36975" s="404"/>
      <c r="T36975" s="404"/>
    </row>
    <row r="36976" spans="12:20" ht="16.8">
      <c r="L36976" s="404"/>
      <c r="M36976" s="404"/>
      <c r="N36976" s="404"/>
      <c r="O36976" s="404"/>
      <c r="P36976" s="404"/>
      <c r="Q36976" s="404"/>
      <c r="R36976" s="404"/>
      <c r="S36976" s="404"/>
      <c r="T36976" s="404"/>
    </row>
    <row r="36977" spans="12:20" ht="16.8">
      <c r="L36977" s="404"/>
      <c r="M36977" s="404"/>
      <c r="N36977" s="404"/>
      <c r="O36977" s="404"/>
      <c r="P36977" s="404"/>
      <c r="Q36977" s="404"/>
      <c r="R36977" s="404"/>
      <c r="S36977" s="404"/>
      <c r="T36977" s="404"/>
    </row>
    <row r="36978" spans="12:20" ht="16.8">
      <c r="L36978" s="404"/>
      <c r="M36978" s="404"/>
      <c r="N36978" s="404"/>
      <c r="O36978" s="404"/>
      <c r="P36978" s="404"/>
      <c r="Q36978" s="404"/>
      <c r="R36978" s="404"/>
      <c r="S36978" s="404"/>
      <c r="T36978" s="404"/>
    </row>
    <row r="36979" spans="12:20" ht="16.8">
      <c r="L36979" s="404"/>
      <c r="M36979" s="404"/>
      <c r="N36979" s="404"/>
      <c r="O36979" s="404"/>
      <c r="P36979" s="404"/>
      <c r="Q36979" s="404"/>
      <c r="R36979" s="404"/>
      <c r="S36979" s="404"/>
      <c r="T36979" s="404"/>
    </row>
    <row r="36980" spans="12:20" ht="16.8">
      <c r="L36980" s="404"/>
      <c r="M36980" s="404"/>
      <c r="N36980" s="404"/>
      <c r="O36980" s="404"/>
      <c r="P36980" s="404"/>
      <c r="Q36980" s="404"/>
      <c r="R36980" s="404"/>
      <c r="S36980" s="404"/>
      <c r="T36980" s="404"/>
    </row>
    <row r="36981" spans="12:20" ht="16.8">
      <c r="L36981" s="404"/>
      <c r="M36981" s="404"/>
      <c r="N36981" s="404"/>
      <c r="O36981" s="404"/>
      <c r="P36981" s="404"/>
      <c r="Q36981" s="404"/>
      <c r="R36981" s="404"/>
      <c r="S36981" s="404"/>
      <c r="T36981" s="404"/>
    </row>
    <row r="36982" spans="12:20" ht="16.8">
      <c r="L36982" s="404"/>
      <c r="M36982" s="404"/>
      <c r="N36982" s="404"/>
      <c r="O36982" s="404"/>
      <c r="P36982" s="404"/>
      <c r="Q36982" s="404"/>
      <c r="R36982" s="404"/>
      <c r="S36982" s="404"/>
      <c r="T36982" s="404"/>
    </row>
    <row r="36983" spans="12:20" ht="16.8">
      <c r="L36983" s="404"/>
      <c r="M36983" s="404"/>
      <c r="N36983" s="404"/>
      <c r="O36983" s="404"/>
      <c r="P36983" s="404"/>
      <c r="Q36983" s="404"/>
      <c r="R36983" s="404"/>
      <c r="S36983" s="404"/>
      <c r="T36983" s="404"/>
    </row>
    <row r="36984" spans="12:20" ht="16.8">
      <c r="L36984" s="404"/>
      <c r="M36984" s="404"/>
      <c r="N36984" s="404"/>
      <c r="O36984" s="404"/>
      <c r="P36984" s="404"/>
      <c r="Q36984" s="404"/>
      <c r="R36984" s="404"/>
      <c r="S36984" s="404"/>
      <c r="T36984" s="404"/>
    </row>
    <row r="36985" spans="12:20" ht="16.8">
      <c r="L36985" s="404"/>
      <c r="M36985" s="404"/>
      <c r="N36985" s="404"/>
      <c r="O36985" s="404"/>
      <c r="P36985" s="404"/>
      <c r="Q36985" s="404"/>
      <c r="R36985" s="404"/>
      <c r="S36985" s="404"/>
      <c r="T36985" s="404"/>
    </row>
    <row r="36986" spans="12:20" ht="16.8">
      <c r="L36986" s="404"/>
      <c r="M36986" s="404"/>
      <c r="N36986" s="404"/>
      <c r="O36986" s="404"/>
      <c r="P36986" s="404"/>
      <c r="Q36986" s="404"/>
      <c r="R36986" s="404"/>
      <c r="S36986" s="404"/>
      <c r="T36986" s="404"/>
    </row>
    <row r="36987" spans="12:20" ht="16.8">
      <c r="L36987" s="404"/>
      <c r="M36987" s="404"/>
      <c r="N36987" s="404"/>
      <c r="O36987" s="404"/>
      <c r="P36987" s="404"/>
      <c r="Q36987" s="404"/>
      <c r="R36987" s="404"/>
      <c r="S36987" s="404"/>
      <c r="T36987" s="404"/>
    </row>
    <row r="36988" spans="12:20" ht="16.8">
      <c r="L36988" s="404"/>
      <c r="M36988" s="404"/>
      <c r="N36988" s="404"/>
      <c r="O36988" s="404"/>
      <c r="P36988" s="404"/>
      <c r="Q36988" s="404"/>
      <c r="R36988" s="404"/>
      <c r="S36988" s="404"/>
      <c r="T36988" s="404"/>
    </row>
    <row r="36989" spans="12:20" ht="16.8">
      <c r="L36989" s="404"/>
      <c r="M36989" s="404"/>
      <c r="N36989" s="404"/>
      <c r="O36989" s="404"/>
      <c r="P36989" s="404"/>
      <c r="Q36989" s="404"/>
      <c r="R36989" s="404"/>
      <c r="S36989" s="404"/>
      <c r="T36989" s="404"/>
    </row>
    <row r="36990" spans="12:20" ht="16.8">
      <c r="L36990" s="404"/>
      <c r="M36990" s="404"/>
      <c r="N36990" s="404"/>
      <c r="O36990" s="404"/>
      <c r="P36990" s="404"/>
      <c r="Q36990" s="404"/>
      <c r="R36990" s="404"/>
      <c r="S36990" s="404"/>
      <c r="T36990" s="404"/>
    </row>
    <row r="36991" spans="12:20" ht="16.8">
      <c r="L36991" s="404"/>
      <c r="M36991" s="404"/>
      <c r="N36991" s="404"/>
      <c r="O36991" s="404"/>
      <c r="P36991" s="404"/>
      <c r="Q36991" s="404"/>
      <c r="R36991" s="404"/>
      <c r="S36991" s="404"/>
      <c r="T36991" s="404"/>
    </row>
    <row r="36992" spans="12:20" ht="16.8">
      <c r="L36992" s="404"/>
      <c r="M36992" s="404"/>
      <c r="N36992" s="404"/>
      <c r="O36992" s="404"/>
      <c r="P36992" s="404"/>
      <c r="Q36992" s="404"/>
      <c r="R36992" s="404"/>
      <c r="S36992" s="404"/>
      <c r="T36992" s="404"/>
    </row>
    <row r="36993" spans="12:20" ht="16.8">
      <c r="L36993" s="404"/>
      <c r="M36993" s="404"/>
      <c r="N36993" s="404"/>
      <c r="O36993" s="404"/>
      <c r="P36993" s="404"/>
      <c r="Q36993" s="404"/>
      <c r="R36993" s="404"/>
      <c r="S36993" s="404"/>
      <c r="T36993" s="404"/>
    </row>
    <row r="36994" spans="12:20" ht="16.8">
      <c r="L36994" s="404"/>
      <c r="M36994" s="404"/>
      <c r="N36994" s="404"/>
      <c r="O36994" s="404"/>
      <c r="P36994" s="404"/>
      <c r="Q36994" s="404"/>
      <c r="R36994" s="404"/>
      <c r="S36994" s="404"/>
      <c r="T36994" s="404"/>
    </row>
    <row r="36995" spans="12:20" ht="16.8">
      <c r="L36995" s="404"/>
      <c r="M36995" s="404"/>
      <c r="N36995" s="404"/>
      <c r="O36995" s="404"/>
      <c r="P36995" s="404"/>
      <c r="Q36995" s="404"/>
      <c r="R36995" s="404"/>
      <c r="S36995" s="404"/>
      <c r="T36995" s="404"/>
    </row>
    <row r="36996" spans="12:20" ht="16.8">
      <c r="L36996" s="404"/>
      <c r="M36996" s="404"/>
      <c r="N36996" s="404"/>
      <c r="O36996" s="404"/>
      <c r="P36996" s="404"/>
      <c r="Q36996" s="404"/>
      <c r="R36996" s="404"/>
      <c r="S36996" s="404"/>
      <c r="T36996" s="404"/>
    </row>
    <row r="36997" spans="12:20" ht="16.8">
      <c r="L36997" s="404"/>
      <c r="M36997" s="404"/>
      <c r="N36997" s="404"/>
      <c r="O36997" s="404"/>
      <c r="P36997" s="404"/>
      <c r="Q36997" s="404"/>
      <c r="R36997" s="404"/>
      <c r="S36997" s="404"/>
      <c r="T36997" s="404"/>
    </row>
    <row r="36998" spans="12:20" ht="16.8">
      <c r="L36998" s="404"/>
      <c r="M36998" s="404"/>
      <c r="N36998" s="404"/>
      <c r="O36998" s="404"/>
      <c r="P36998" s="404"/>
      <c r="Q36998" s="404"/>
      <c r="R36998" s="404"/>
      <c r="S36998" s="404"/>
      <c r="T36998" s="404"/>
    </row>
    <row r="36999" spans="12:20" ht="16.8">
      <c r="L36999" s="404"/>
      <c r="M36999" s="404"/>
      <c r="N36999" s="404"/>
      <c r="O36999" s="404"/>
      <c r="P36999" s="404"/>
      <c r="Q36999" s="404"/>
      <c r="R36999" s="404"/>
      <c r="S36999" s="404"/>
      <c r="T36999" s="404"/>
    </row>
    <row r="37000" spans="12:20" ht="16.8">
      <c r="L37000" s="404"/>
      <c r="M37000" s="404"/>
      <c r="N37000" s="404"/>
      <c r="O37000" s="404"/>
      <c r="P37000" s="404"/>
      <c r="Q37000" s="404"/>
      <c r="R37000" s="404"/>
      <c r="S37000" s="404"/>
      <c r="T37000" s="404"/>
    </row>
    <row r="37001" spans="12:20" ht="16.8">
      <c r="L37001" s="404"/>
      <c r="M37001" s="404"/>
      <c r="N37001" s="404"/>
      <c r="O37001" s="404"/>
      <c r="P37001" s="404"/>
      <c r="Q37001" s="404"/>
      <c r="R37001" s="404"/>
      <c r="S37001" s="404"/>
      <c r="T37001" s="404"/>
    </row>
    <row r="37002" spans="12:20" ht="16.8">
      <c r="L37002" s="404"/>
      <c r="M37002" s="404"/>
      <c r="N37002" s="404"/>
      <c r="O37002" s="404"/>
      <c r="P37002" s="404"/>
      <c r="Q37002" s="404"/>
      <c r="R37002" s="404"/>
      <c r="S37002" s="404"/>
      <c r="T37002" s="404"/>
    </row>
    <row r="37003" spans="12:20" ht="16.8">
      <c r="L37003" s="404"/>
      <c r="M37003" s="404"/>
      <c r="N37003" s="404"/>
      <c r="O37003" s="404"/>
      <c r="P37003" s="404"/>
      <c r="Q37003" s="404"/>
      <c r="R37003" s="404"/>
      <c r="S37003" s="404"/>
      <c r="T37003" s="404"/>
    </row>
    <row r="37004" spans="12:20" ht="16.8">
      <c r="L37004" s="404"/>
      <c r="M37004" s="404"/>
      <c r="N37004" s="404"/>
      <c r="O37004" s="404"/>
      <c r="P37004" s="404"/>
      <c r="Q37004" s="404"/>
      <c r="R37004" s="404"/>
      <c r="S37004" s="404"/>
      <c r="T37004" s="404"/>
    </row>
    <row r="37005" spans="12:20" ht="16.8">
      <c r="L37005" s="404"/>
      <c r="M37005" s="404"/>
      <c r="N37005" s="404"/>
      <c r="O37005" s="404"/>
      <c r="P37005" s="404"/>
      <c r="Q37005" s="404"/>
      <c r="R37005" s="404"/>
      <c r="S37005" s="404"/>
      <c r="T37005" s="404"/>
    </row>
    <row r="37006" spans="12:20" ht="16.8">
      <c r="L37006" s="404"/>
      <c r="M37006" s="404"/>
      <c r="N37006" s="404"/>
      <c r="O37006" s="404"/>
      <c r="P37006" s="404"/>
      <c r="Q37006" s="404"/>
      <c r="R37006" s="404"/>
      <c r="S37006" s="404"/>
      <c r="T37006" s="404"/>
    </row>
    <row r="37007" spans="12:20" ht="16.8">
      <c r="L37007" s="404"/>
      <c r="M37007" s="404"/>
      <c r="N37007" s="404"/>
      <c r="O37007" s="404"/>
      <c r="P37007" s="404"/>
      <c r="Q37007" s="404"/>
      <c r="R37007" s="404"/>
      <c r="S37007" s="404"/>
      <c r="T37007" s="404"/>
    </row>
    <row r="37008" spans="12:20" ht="16.8">
      <c r="L37008" s="404"/>
      <c r="M37008" s="404"/>
      <c r="N37008" s="404"/>
      <c r="O37008" s="404"/>
      <c r="P37008" s="404"/>
      <c r="Q37008" s="404"/>
      <c r="R37008" s="404"/>
      <c r="S37008" s="404"/>
      <c r="T37008" s="404"/>
    </row>
    <row r="37009" spans="12:20" ht="16.8">
      <c r="L37009" s="404"/>
      <c r="M37009" s="404"/>
      <c r="N37009" s="404"/>
      <c r="O37009" s="404"/>
      <c r="P37009" s="404"/>
      <c r="Q37009" s="404"/>
      <c r="R37009" s="404"/>
      <c r="S37009" s="404"/>
      <c r="T37009" s="404"/>
    </row>
    <row r="37010" spans="12:20" ht="16.8">
      <c r="L37010" s="404"/>
      <c r="M37010" s="404"/>
      <c r="N37010" s="404"/>
      <c r="O37010" s="404"/>
      <c r="P37010" s="404"/>
      <c r="Q37010" s="404"/>
      <c r="R37010" s="404"/>
      <c r="S37010" s="404"/>
      <c r="T37010" s="404"/>
    </row>
    <row r="37011" spans="12:20" ht="16.8">
      <c r="L37011" s="404"/>
      <c r="M37011" s="404"/>
      <c r="N37011" s="404"/>
      <c r="O37011" s="404"/>
      <c r="P37011" s="404"/>
      <c r="Q37011" s="404"/>
      <c r="R37011" s="404"/>
      <c r="S37011" s="404"/>
      <c r="T37011" s="404"/>
    </row>
    <row r="37012" spans="12:20" ht="16.8">
      <c r="L37012" s="404"/>
      <c r="M37012" s="404"/>
      <c r="N37012" s="404"/>
      <c r="O37012" s="404"/>
      <c r="P37012" s="404"/>
      <c r="Q37012" s="404"/>
      <c r="R37012" s="404"/>
      <c r="S37012" s="404"/>
      <c r="T37012" s="404"/>
    </row>
    <row r="37013" spans="12:20" ht="16.8">
      <c r="L37013" s="404"/>
      <c r="M37013" s="404"/>
      <c r="N37013" s="404"/>
      <c r="O37013" s="404"/>
      <c r="P37013" s="404"/>
      <c r="Q37013" s="404"/>
      <c r="R37013" s="404"/>
      <c r="S37013" s="404"/>
      <c r="T37013" s="404"/>
    </row>
    <row r="37014" spans="12:20" ht="16.8">
      <c r="L37014" s="404"/>
      <c r="M37014" s="404"/>
      <c r="N37014" s="404"/>
      <c r="O37014" s="404"/>
      <c r="P37014" s="404"/>
      <c r="Q37014" s="404"/>
      <c r="R37014" s="404"/>
      <c r="S37014" s="404"/>
      <c r="T37014" s="404"/>
    </row>
    <row r="37015" spans="12:20" ht="16.8">
      <c r="L37015" s="404"/>
      <c r="M37015" s="404"/>
      <c r="N37015" s="404"/>
      <c r="O37015" s="404"/>
      <c r="P37015" s="404"/>
      <c r="Q37015" s="404"/>
      <c r="R37015" s="404"/>
      <c r="S37015" s="404"/>
      <c r="T37015" s="404"/>
    </row>
    <row r="37016" spans="12:20" ht="16.8">
      <c r="L37016" s="404"/>
      <c r="M37016" s="404"/>
      <c r="N37016" s="404"/>
      <c r="O37016" s="404"/>
      <c r="P37016" s="404"/>
      <c r="Q37016" s="404"/>
      <c r="R37016" s="404"/>
      <c r="S37016" s="404"/>
      <c r="T37016" s="404"/>
    </row>
    <row r="37017" spans="12:20" ht="16.8">
      <c r="L37017" s="404"/>
      <c r="M37017" s="404"/>
      <c r="N37017" s="404"/>
      <c r="O37017" s="404"/>
      <c r="P37017" s="404"/>
      <c r="Q37017" s="404"/>
      <c r="R37017" s="404"/>
      <c r="S37017" s="404"/>
      <c r="T37017" s="404"/>
    </row>
    <row r="37018" spans="12:20" ht="16.8">
      <c r="L37018" s="404"/>
      <c r="M37018" s="404"/>
      <c r="N37018" s="404"/>
      <c r="O37018" s="404"/>
      <c r="P37018" s="404"/>
      <c r="Q37018" s="404"/>
      <c r="R37018" s="404"/>
      <c r="S37018" s="404"/>
      <c r="T37018" s="404"/>
    </row>
    <row r="37019" spans="12:20" ht="16.8">
      <c r="L37019" s="404"/>
      <c r="M37019" s="404"/>
      <c r="N37019" s="404"/>
      <c r="O37019" s="404"/>
      <c r="P37019" s="404"/>
      <c r="Q37019" s="404"/>
      <c r="R37019" s="404"/>
      <c r="S37019" s="404"/>
      <c r="T37019" s="404"/>
    </row>
    <row r="37020" spans="12:20" ht="16.8">
      <c r="L37020" s="404"/>
      <c r="M37020" s="404"/>
      <c r="N37020" s="404"/>
      <c r="O37020" s="404"/>
      <c r="P37020" s="404"/>
      <c r="Q37020" s="404"/>
      <c r="R37020" s="404"/>
      <c r="S37020" s="404"/>
      <c r="T37020" s="404"/>
    </row>
    <row r="37021" spans="12:20" ht="16.8">
      <c r="L37021" s="404"/>
      <c r="M37021" s="404"/>
      <c r="N37021" s="404"/>
      <c r="O37021" s="404"/>
      <c r="P37021" s="404"/>
      <c r="Q37021" s="404"/>
      <c r="R37021" s="404"/>
      <c r="S37021" s="404"/>
      <c r="T37021" s="404"/>
    </row>
    <row r="37022" spans="12:20" ht="16.8">
      <c r="L37022" s="404"/>
      <c r="M37022" s="404"/>
      <c r="N37022" s="404"/>
      <c r="O37022" s="404"/>
      <c r="P37022" s="404"/>
      <c r="Q37022" s="404"/>
      <c r="R37022" s="404"/>
      <c r="S37022" s="404"/>
      <c r="T37022" s="404"/>
    </row>
    <row r="37023" spans="12:20" ht="16.8">
      <c r="L37023" s="404"/>
      <c r="M37023" s="404"/>
      <c r="N37023" s="404"/>
      <c r="O37023" s="404"/>
      <c r="P37023" s="404"/>
      <c r="Q37023" s="404"/>
      <c r="R37023" s="404"/>
      <c r="S37023" s="404"/>
      <c r="T37023" s="404"/>
    </row>
    <row r="37024" spans="12:20" ht="16.8">
      <c r="L37024" s="404"/>
      <c r="M37024" s="404"/>
      <c r="N37024" s="404"/>
      <c r="O37024" s="404"/>
      <c r="P37024" s="404"/>
      <c r="Q37024" s="404"/>
      <c r="R37024" s="404"/>
      <c r="S37024" s="404"/>
      <c r="T37024" s="404"/>
    </row>
    <row r="37025" spans="12:20" ht="16.8">
      <c r="L37025" s="404"/>
      <c r="M37025" s="404"/>
      <c r="N37025" s="404"/>
      <c r="O37025" s="404"/>
      <c r="P37025" s="404"/>
      <c r="Q37025" s="404"/>
      <c r="R37025" s="404"/>
      <c r="S37025" s="404"/>
      <c r="T37025" s="404"/>
    </row>
    <row r="37026" spans="12:20" ht="16.8">
      <c r="L37026" s="404"/>
      <c r="M37026" s="404"/>
      <c r="N37026" s="404"/>
      <c r="O37026" s="404"/>
      <c r="P37026" s="404"/>
      <c r="Q37026" s="404"/>
      <c r="R37026" s="404"/>
      <c r="S37026" s="404"/>
      <c r="T37026" s="404"/>
    </row>
    <row r="37027" spans="12:20" ht="16.8">
      <c r="L37027" s="404"/>
      <c r="M37027" s="404"/>
      <c r="N37027" s="404"/>
      <c r="O37027" s="404"/>
      <c r="P37027" s="404"/>
      <c r="Q37027" s="404"/>
      <c r="R37027" s="404"/>
      <c r="S37027" s="404"/>
      <c r="T37027" s="404"/>
    </row>
    <row r="37028" spans="12:20" ht="16.8">
      <c r="L37028" s="404"/>
      <c r="M37028" s="404"/>
      <c r="N37028" s="404"/>
      <c r="O37028" s="404"/>
      <c r="P37028" s="404"/>
      <c r="Q37028" s="404"/>
      <c r="R37028" s="404"/>
      <c r="S37028" s="404"/>
      <c r="T37028" s="404"/>
    </row>
    <row r="37029" spans="12:20" ht="16.8">
      <c r="L37029" s="404"/>
      <c r="M37029" s="404"/>
      <c r="N37029" s="404"/>
      <c r="O37029" s="404"/>
      <c r="P37029" s="404"/>
      <c r="Q37029" s="404"/>
      <c r="R37029" s="404"/>
      <c r="S37029" s="404"/>
      <c r="T37029" s="404"/>
    </row>
    <row r="37030" spans="12:20" ht="16.8">
      <c r="L37030" s="404"/>
      <c r="M37030" s="404"/>
      <c r="N37030" s="404"/>
      <c r="O37030" s="404"/>
      <c r="P37030" s="404"/>
      <c r="Q37030" s="404"/>
      <c r="R37030" s="404"/>
      <c r="S37030" s="404"/>
      <c r="T37030" s="404"/>
    </row>
    <row r="37031" spans="12:20" ht="16.8">
      <c r="L37031" s="404"/>
      <c r="M37031" s="404"/>
      <c r="N37031" s="404"/>
      <c r="O37031" s="404"/>
      <c r="P37031" s="404"/>
      <c r="Q37031" s="404"/>
      <c r="R37031" s="404"/>
      <c r="S37031" s="404"/>
      <c r="T37031" s="404"/>
    </row>
    <row r="37032" spans="12:20" ht="16.8">
      <c r="L37032" s="404"/>
      <c r="M37032" s="404"/>
      <c r="N37032" s="404"/>
      <c r="O37032" s="404"/>
      <c r="P37032" s="404"/>
      <c r="Q37032" s="404"/>
      <c r="R37032" s="404"/>
      <c r="S37032" s="404"/>
      <c r="T37032" s="404"/>
    </row>
    <row r="37033" spans="12:20" ht="16.8">
      <c r="L37033" s="404"/>
      <c r="M37033" s="404"/>
      <c r="N37033" s="404"/>
      <c r="O37033" s="404"/>
      <c r="P37033" s="404"/>
      <c r="Q37033" s="404"/>
      <c r="R37033" s="404"/>
      <c r="S37033" s="404"/>
      <c r="T37033" s="404"/>
    </row>
    <row r="37034" spans="12:20" ht="16.8">
      <c r="L37034" s="404"/>
      <c r="M37034" s="404"/>
      <c r="N37034" s="404"/>
      <c r="O37034" s="404"/>
      <c r="P37034" s="404"/>
      <c r="Q37034" s="404"/>
      <c r="R37034" s="404"/>
      <c r="S37034" s="404"/>
      <c r="T37034" s="404"/>
    </row>
    <row r="37035" spans="12:20" ht="16.8">
      <c r="L37035" s="404"/>
      <c r="M37035" s="404"/>
      <c r="N37035" s="404"/>
      <c r="O37035" s="404"/>
      <c r="P37035" s="404"/>
      <c r="Q37035" s="404"/>
      <c r="R37035" s="404"/>
      <c r="S37035" s="404"/>
      <c r="T37035" s="404"/>
    </row>
    <row r="37036" spans="12:20" ht="16.8">
      <c r="L37036" s="404"/>
      <c r="M37036" s="404"/>
      <c r="N37036" s="404"/>
      <c r="O37036" s="404"/>
      <c r="P37036" s="404"/>
      <c r="Q37036" s="404"/>
      <c r="R37036" s="404"/>
      <c r="S37036" s="404"/>
      <c r="T37036" s="404"/>
    </row>
    <row r="37037" spans="12:20" ht="16.8">
      <c r="L37037" s="404"/>
      <c r="M37037" s="404"/>
      <c r="N37037" s="404"/>
      <c r="O37037" s="404"/>
      <c r="P37037" s="404"/>
      <c r="Q37037" s="404"/>
      <c r="R37037" s="404"/>
      <c r="S37037" s="404"/>
      <c r="T37037" s="404"/>
    </row>
    <row r="37038" spans="12:20" ht="16.8">
      <c r="L37038" s="404"/>
      <c r="M37038" s="404"/>
      <c r="N37038" s="404"/>
      <c r="O37038" s="404"/>
      <c r="P37038" s="404"/>
      <c r="Q37038" s="404"/>
      <c r="R37038" s="404"/>
      <c r="S37038" s="404"/>
      <c r="T37038" s="404"/>
    </row>
    <row r="37039" spans="12:20" ht="16.8">
      <c r="L37039" s="404"/>
      <c r="M37039" s="404"/>
      <c r="N37039" s="404"/>
      <c r="O37039" s="404"/>
      <c r="P37039" s="404"/>
      <c r="Q37039" s="404"/>
      <c r="R37039" s="404"/>
      <c r="S37039" s="404"/>
      <c r="T37039" s="404"/>
    </row>
    <row r="37040" spans="12:20" ht="16.8">
      <c r="L37040" s="404"/>
      <c r="M37040" s="404"/>
      <c r="N37040" s="404"/>
      <c r="O37040" s="404"/>
      <c r="P37040" s="404"/>
      <c r="Q37040" s="404"/>
      <c r="R37040" s="404"/>
      <c r="S37040" s="404"/>
      <c r="T37040" s="404"/>
    </row>
    <row r="37041" spans="12:20" ht="16.8">
      <c r="L37041" s="404"/>
      <c r="M37041" s="404"/>
      <c r="N37041" s="404"/>
      <c r="O37041" s="404"/>
      <c r="P37041" s="404"/>
      <c r="Q37041" s="404"/>
      <c r="R37041" s="404"/>
      <c r="S37041" s="404"/>
      <c r="T37041" s="404"/>
    </row>
    <row r="37042" spans="12:20" ht="16.8">
      <c r="L37042" s="404"/>
      <c r="M37042" s="404"/>
      <c r="N37042" s="404"/>
      <c r="O37042" s="404"/>
      <c r="P37042" s="404"/>
      <c r="Q37042" s="404"/>
      <c r="R37042" s="404"/>
      <c r="S37042" s="404"/>
      <c r="T37042" s="404"/>
    </row>
    <row r="37043" spans="12:20" ht="16.8">
      <c r="L37043" s="404"/>
      <c r="M37043" s="404"/>
      <c r="N37043" s="404"/>
      <c r="O37043" s="404"/>
      <c r="P37043" s="404"/>
      <c r="Q37043" s="404"/>
      <c r="R37043" s="404"/>
      <c r="S37043" s="404"/>
      <c r="T37043" s="404"/>
    </row>
    <row r="37044" spans="12:20" ht="16.8">
      <c r="L37044" s="404"/>
      <c r="M37044" s="404"/>
      <c r="N37044" s="404"/>
      <c r="O37044" s="404"/>
      <c r="P37044" s="404"/>
      <c r="Q37044" s="404"/>
      <c r="R37044" s="404"/>
      <c r="S37044" s="404"/>
      <c r="T37044" s="404"/>
    </row>
    <row r="37045" spans="12:20" ht="16.8">
      <c r="L37045" s="404"/>
      <c r="M37045" s="404"/>
      <c r="N37045" s="404"/>
      <c r="O37045" s="404"/>
      <c r="P37045" s="404"/>
      <c r="Q37045" s="404"/>
      <c r="R37045" s="404"/>
      <c r="S37045" s="404"/>
      <c r="T37045" s="404"/>
    </row>
    <row r="37046" spans="12:20" ht="16.8">
      <c r="L37046" s="404"/>
      <c r="M37046" s="404"/>
      <c r="N37046" s="404"/>
      <c r="O37046" s="404"/>
      <c r="P37046" s="404"/>
      <c r="Q37046" s="404"/>
      <c r="R37046" s="404"/>
      <c r="S37046" s="404"/>
      <c r="T37046" s="404"/>
    </row>
    <row r="37047" spans="12:20" ht="16.8">
      <c r="L37047" s="404"/>
      <c r="M37047" s="404"/>
      <c r="N37047" s="404"/>
      <c r="O37047" s="404"/>
      <c r="P37047" s="404"/>
      <c r="Q37047" s="404"/>
      <c r="R37047" s="404"/>
      <c r="S37047" s="404"/>
      <c r="T37047" s="404"/>
    </row>
    <row r="37048" spans="12:20" ht="16.8">
      <c r="L37048" s="404"/>
      <c r="M37048" s="404"/>
      <c r="N37048" s="404"/>
      <c r="O37048" s="404"/>
      <c r="P37048" s="404"/>
      <c r="Q37048" s="404"/>
      <c r="R37048" s="404"/>
      <c r="S37048" s="404"/>
      <c r="T37048" s="404"/>
    </row>
    <row r="37049" spans="12:20" ht="16.8">
      <c r="L37049" s="404"/>
      <c r="M37049" s="404"/>
      <c r="N37049" s="404"/>
      <c r="O37049" s="404"/>
      <c r="P37049" s="404"/>
      <c r="Q37049" s="404"/>
      <c r="R37049" s="404"/>
      <c r="S37049" s="404"/>
      <c r="T37049" s="404"/>
    </row>
    <row r="37050" spans="12:20" ht="16.8">
      <c r="L37050" s="404"/>
      <c r="M37050" s="404"/>
      <c r="N37050" s="404"/>
      <c r="O37050" s="404"/>
      <c r="P37050" s="404"/>
      <c r="Q37050" s="404"/>
      <c r="R37050" s="404"/>
      <c r="S37050" s="404"/>
      <c r="T37050" s="404"/>
    </row>
    <row r="37051" spans="12:20" ht="16.8">
      <c r="L37051" s="404"/>
      <c r="M37051" s="404"/>
      <c r="N37051" s="404"/>
      <c r="O37051" s="404"/>
      <c r="P37051" s="404"/>
      <c r="Q37051" s="404"/>
      <c r="R37051" s="404"/>
      <c r="S37051" s="404"/>
      <c r="T37051" s="404"/>
    </row>
    <row r="37052" spans="12:20" ht="16.8">
      <c r="L37052" s="404"/>
      <c r="M37052" s="404"/>
      <c r="N37052" s="404"/>
      <c r="O37052" s="404"/>
      <c r="P37052" s="404"/>
      <c r="Q37052" s="404"/>
      <c r="R37052" s="404"/>
      <c r="S37052" s="404"/>
      <c r="T37052" s="404"/>
    </row>
    <row r="37053" spans="12:20" ht="16.8">
      <c r="L37053" s="404"/>
      <c r="M37053" s="404"/>
      <c r="N37053" s="404"/>
      <c r="O37053" s="404"/>
      <c r="P37053" s="404"/>
      <c r="Q37053" s="404"/>
      <c r="R37053" s="404"/>
      <c r="S37053" s="404"/>
      <c r="T37053" s="404"/>
    </row>
    <row r="37054" spans="12:20" ht="16.8">
      <c r="L37054" s="404"/>
      <c r="M37054" s="404"/>
      <c r="N37054" s="404"/>
      <c r="O37054" s="404"/>
      <c r="P37054" s="404"/>
      <c r="Q37054" s="404"/>
      <c r="R37054" s="404"/>
      <c r="S37054" s="404"/>
      <c r="T37054" s="404"/>
    </row>
    <row r="37055" spans="12:20" ht="16.8">
      <c r="L37055" s="404"/>
      <c r="M37055" s="404"/>
      <c r="N37055" s="404"/>
      <c r="O37055" s="404"/>
      <c r="P37055" s="404"/>
      <c r="Q37055" s="404"/>
      <c r="R37055" s="404"/>
      <c r="S37055" s="404"/>
      <c r="T37055" s="404"/>
    </row>
    <row r="37056" spans="12:20" ht="16.8">
      <c r="L37056" s="404"/>
      <c r="M37056" s="404"/>
      <c r="N37056" s="404"/>
      <c r="O37056" s="404"/>
      <c r="P37056" s="404"/>
      <c r="Q37056" s="404"/>
      <c r="R37056" s="404"/>
      <c r="S37056" s="404"/>
      <c r="T37056" s="404"/>
    </row>
    <row r="37057" spans="12:20" ht="16.8">
      <c r="L37057" s="404"/>
      <c r="M37057" s="404"/>
      <c r="N37057" s="404"/>
      <c r="O37057" s="404"/>
      <c r="P37057" s="404"/>
      <c r="Q37057" s="404"/>
      <c r="R37057" s="404"/>
      <c r="S37057" s="404"/>
      <c r="T37057" s="404"/>
    </row>
    <row r="37058" spans="12:20" ht="16.8">
      <c r="L37058" s="404"/>
      <c r="M37058" s="404"/>
      <c r="N37058" s="404"/>
      <c r="O37058" s="404"/>
      <c r="P37058" s="404"/>
      <c r="Q37058" s="404"/>
      <c r="R37058" s="404"/>
      <c r="S37058" s="404"/>
      <c r="T37058" s="404"/>
    </row>
    <row r="37059" spans="12:20" ht="16.8">
      <c r="L37059" s="404"/>
      <c r="M37059" s="404"/>
      <c r="N37059" s="404"/>
      <c r="O37059" s="404"/>
      <c r="P37059" s="404"/>
      <c r="Q37059" s="404"/>
      <c r="R37059" s="404"/>
      <c r="S37059" s="404"/>
      <c r="T37059" s="404"/>
    </row>
    <row r="37060" spans="12:20" ht="16.8">
      <c r="L37060" s="404"/>
      <c r="M37060" s="404"/>
      <c r="N37060" s="404"/>
      <c r="O37060" s="404"/>
      <c r="P37060" s="404"/>
      <c r="Q37060" s="404"/>
      <c r="R37060" s="404"/>
      <c r="S37060" s="404"/>
      <c r="T37060" s="404"/>
    </row>
    <row r="37061" spans="12:20" ht="16.8">
      <c r="L37061" s="404"/>
      <c r="M37061" s="404"/>
      <c r="N37061" s="404"/>
      <c r="O37061" s="404"/>
      <c r="P37061" s="404"/>
      <c r="Q37061" s="404"/>
      <c r="R37061" s="404"/>
      <c r="S37061" s="404"/>
      <c r="T37061" s="404"/>
    </row>
    <row r="37062" spans="12:20" ht="16.8">
      <c r="L37062" s="404"/>
      <c r="M37062" s="404"/>
      <c r="N37062" s="404"/>
      <c r="O37062" s="404"/>
      <c r="P37062" s="404"/>
      <c r="Q37062" s="404"/>
      <c r="R37062" s="404"/>
      <c r="S37062" s="404"/>
      <c r="T37062" s="404"/>
    </row>
    <row r="37063" spans="12:20" ht="16.8">
      <c r="L37063" s="404"/>
      <c r="M37063" s="404"/>
      <c r="N37063" s="404"/>
      <c r="O37063" s="404"/>
      <c r="P37063" s="404"/>
      <c r="Q37063" s="404"/>
      <c r="R37063" s="404"/>
      <c r="S37063" s="404"/>
      <c r="T37063" s="404"/>
    </row>
    <row r="37064" spans="12:20" ht="16.8">
      <c r="L37064" s="404"/>
      <c r="M37064" s="404"/>
      <c r="N37064" s="404"/>
      <c r="O37064" s="404"/>
      <c r="P37064" s="404"/>
      <c r="Q37064" s="404"/>
      <c r="R37064" s="404"/>
      <c r="S37064" s="404"/>
      <c r="T37064" s="404"/>
    </row>
    <row r="37065" spans="12:20" ht="16.8">
      <c r="L37065" s="404"/>
      <c r="M37065" s="404"/>
      <c r="N37065" s="404"/>
      <c r="O37065" s="404"/>
      <c r="P37065" s="404"/>
      <c r="Q37065" s="404"/>
      <c r="R37065" s="404"/>
      <c r="S37065" s="404"/>
      <c r="T37065" s="404"/>
    </row>
    <row r="37066" spans="12:20" ht="16.8">
      <c r="L37066" s="404"/>
      <c r="M37066" s="404"/>
      <c r="N37066" s="404"/>
      <c r="O37066" s="404"/>
      <c r="P37066" s="404"/>
      <c r="Q37066" s="404"/>
      <c r="R37066" s="404"/>
      <c r="S37066" s="404"/>
      <c r="T37066" s="404"/>
    </row>
    <row r="37067" spans="12:20" ht="16.8">
      <c r="L37067" s="404"/>
      <c r="M37067" s="404"/>
      <c r="N37067" s="404"/>
      <c r="O37067" s="404"/>
      <c r="P37067" s="404"/>
      <c r="Q37067" s="404"/>
      <c r="R37067" s="404"/>
      <c r="S37067" s="404"/>
      <c r="T37067" s="404"/>
    </row>
    <row r="37068" spans="12:20" ht="16.8">
      <c r="L37068" s="404"/>
      <c r="M37068" s="404"/>
      <c r="N37068" s="404"/>
      <c r="O37068" s="404"/>
      <c r="P37068" s="404"/>
      <c r="Q37068" s="404"/>
      <c r="R37068" s="404"/>
      <c r="S37068" s="404"/>
      <c r="T37068" s="404"/>
    </row>
    <row r="37069" spans="12:20" ht="16.8">
      <c r="L37069" s="404"/>
      <c r="M37069" s="404"/>
      <c r="N37069" s="404"/>
      <c r="O37069" s="404"/>
      <c r="P37069" s="404"/>
      <c r="Q37069" s="404"/>
      <c r="R37069" s="404"/>
      <c r="S37069" s="404"/>
      <c r="T37069" s="404"/>
    </row>
    <row r="37070" spans="12:20" ht="16.8">
      <c r="L37070" s="404"/>
      <c r="M37070" s="404"/>
      <c r="N37070" s="404"/>
      <c r="O37070" s="404"/>
      <c r="P37070" s="404"/>
      <c r="Q37070" s="404"/>
      <c r="R37070" s="404"/>
      <c r="S37070" s="404"/>
      <c r="T37070" s="404"/>
    </row>
    <row r="37071" spans="12:20" ht="16.8">
      <c r="L37071" s="404"/>
      <c r="M37071" s="404"/>
      <c r="N37071" s="404"/>
      <c r="O37071" s="404"/>
      <c r="P37071" s="404"/>
      <c r="Q37071" s="404"/>
      <c r="R37071" s="404"/>
      <c r="S37071" s="404"/>
      <c r="T37071" s="404"/>
    </row>
    <row r="37072" spans="12:20" ht="16.8">
      <c r="L37072" s="404"/>
      <c r="M37072" s="404"/>
      <c r="N37072" s="404"/>
      <c r="O37072" s="404"/>
      <c r="P37072" s="404"/>
      <c r="Q37072" s="404"/>
      <c r="R37072" s="404"/>
      <c r="S37072" s="404"/>
      <c r="T37072" s="404"/>
    </row>
    <row r="37073" spans="12:20" ht="16.8">
      <c r="L37073" s="404"/>
      <c r="M37073" s="404"/>
      <c r="N37073" s="404"/>
      <c r="O37073" s="404"/>
      <c r="P37073" s="404"/>
      <c r="Q37073" s="404"/>
      <c r="R37073" s="404"/>
      <c r="S37073" s="404"/>
      <c r="T37073" s="404"/>
    </row>
    <row r="37074" spans="12:20" ht="16.8">
      <c r="L37074" s="404"/>
      <c r="M37074" s="404"/>
      <c r="N37074" s="404"/>
      <c r="O37074" s="404"/>
      <c r="P37074" s="404"/>
      <c r="Q37074" s="404"/>
      <c r="R37074" s="404"/>
      <c r="S37074" s="404"/>
      <c r="T37074" s="404"/>
    </row>
    <row r="37075" spans="12:20" ht="16.8">
      <c r="L37075" s="404"/>
      <c r="M37075" s="404"/>
      <c r="N37075" s="404"/>
      <c r="O37075" s="404"/>
      <c r="P37075" s="404"/>
      <c r="Q37075" s="404"/>
      <c r="R37075" s="404"/>
      <c r="S37075" s="404"/>
      <c r="T37075" s="404"/>
    </row>
    <row r="37076" spans="12:20" ht="16.8">
      <c r="L37076" s="404"/>
      <c r="M37076" s="404"/>
      <c r="N37076" s="404"/>
      <c r="O37076" s="404"/>
      <c r="P37076" s="404"/>
      <c r="Q37076" s="404"/>
      <c r="R37076" s="404"/>
      <c r="S37076" s="404"/>
      <c r="T37076" s="404"/>
    </row>
    <row r="37077" spans="12:20" ht="16.8">
      <c r="L37077" s="404"/>
      <c r="M37077" s="404"/>
      <c r="N37077" s="404"/>
      <c r="O37077" s="404"/>
      <c r="P37077" s="404"/>
      <c r="Q37077" s="404"/>
      <c r="R37077" s="404"/>
      <c r="S37077" s="404"/>
      <c r="T37077" s="404"/>
    </row>
    <row r="37078" spans="12:20" ht="16.8">
      <c r="L37078" s="404"/>
      <c r="M37078" s="404"/>
      <c r="N37078" s="404"/>
      <c r="O37078" s="404"/>
      <c r="P37078" s="404"/>
      <c r="Q37078" s="404"/>
      <c r="R37078" s="404"/>
      <c r="S37078" s="404"/>
      <c r="T37078" s="404"/>
    </row>
    <row r="37079" spans="12:20" ht="16.8">
      <c r="L37079" s="404"/>
      <c r="M37079" s="404"/>
      <c r="N37079" s="404"/>
      <c r="O37079" s="404"/>
      <c r="P37079" s="404"/>
      <c r="Q37079" s="404"/>
      <c r="R37079" s="404"/>
      <c r="S37079" s="404"/>
      <c r="T37079" s="404"/>
    </row>
    <row r="37080" spans="12:20" ht="16.8">
      <c r="L37080" s="404"/>
      <c r="M37080" s="404"/>
      <c r="N37080" s="404"/>
      <c r="O37080" s="404"/>
      <c r="P37080" s="404"/>
      <c r="Q37080" s="404"/>
      <c r="R37080" s="404"/>
      <c r="S37080" s="404"/>
      <c r="T37080" s="404"/>
    </row>
    <row r="37081" spans="12:20" ht="16.8">
      <c r="L37081" s="404"/>
      <c r="M37081" s="404"/>
      <c r="N37081" s="404"/>
      <c r="O37081" s="404"/>
      <c r="P37081" s="404"/>
      <c r="Q37081" s="404"/>
      <c r="R37081" s="404"/>
      <c r="S37081" s="404"/>
      <c r="T37081" s="404"/>
    </row>
    <row r="37082" spans="12:20" ht="16.8">
      <c r="L37082" s="404"/>
      <c r="M37082" s="404"/>
      <c r="N37082" s="404"/>
      <c r="O37082" s="404"/>
      <c r="P37082" s="404"/>
      <c r="Q37082" s="404"/>
      <c r="R37082" s="404"/>
      <c r="S37082" s="404"/>
      <c r="T37082" s="404"/>
    </row>
    <row r="37083" spans="12:20" ht="16.8">
      <c r="L37083" s="404"/>
      <c r="M37083" s="404"/>
      <c r="N37083" s="404"/>
      <c r="O37083" s="404"/>
      <c r="P37083" s="404"/>
      <c r="Q37083" s="404"/>
      <c r="R37083" s="404"/>
      <c r="S37083" s="404"/>
      <c r="T37083" s="404"/>
    </row>
    <row r="37084" spans="12:20" ht="16.8">
      <c r="L37084" s="404"/>
      <c r="M37084" s="404"/>
      <c r="N37084" s="404"/>
      <c r="O37084" s="404"/>
      <c r="P37084" s="404"/>
      <c r="Q37084" s="404"/>
      <c r="R37084" s="404"/>
      <c r="S37084" s="404"/>
      <c r="T37084" s="404"/>
    </row>
    <row r="37085" spans="12:20" ht="16.8">
      <c r="L37085" s="404"/>
      <c r="M37085" s="404"/>
      <c r="N37085" s="404"/>
      <c r="O37085" s="404"/>
      <c r="P37085" s="404"/>
      <c r="Q37085" s="404"/>
      <c r="R37085" s="404"/>
      <c r="S37085" s="404"/>
      <c r="T37085" s="404"/>
    </row>
    <row r="37086" spans="12:20" ht="16.8">
      <c r="L37086" s="404"/>
      <c r="M37086" s="404"/>
      <c r="N37086" s="404"/>
      <c r="O37086" s="404"/>
      <c r="P37086" s="404"/>
      <c r="Q37086" s="404"/>
      <c r="R37086" s="404"/>
      <c r="S37086" s="404"/>
      <c r="T37086" s="404"/>
    </row>
    <row r="37087" spans="12:20" ht="16.8">
      <c r="L37087" s="404"/>
      <c r="M37087" s="404"/>
      <c r="N37087" s="404"/>
      <c r="O37087" s="404"/>
      <c r="P37087" s="404"/>
      <c r="Q37087" s="404"/>
      <c r="R37087" s="404"/>
      <c r="S37087" s="404"/>
      <c r="T37087" s="404"/>
    </row>
    <row r="37088" spans="12:20" ht="16.8">
      <c r="L37088" s="404"/>
      <c r="M37088" s="404"/>
      <c r="N37088" s="404"/>
      <c r="O37088" s="404"/>
      <c r="P37088" s="404"/>
      <c r="Q37088" s="404"/>
      <c r="R37088" s="404"/>
      <c r="S37088" s="404"/>
      <c r="T37088" s="404"/>
    </row>
    <row r="37089" spans="12:20" ht="16.8">
      <c r="L37089" s="404"/>
      <c r="M37089" s="404"/>
      <c r="N37089" s="404"/>
      <c r="O37089" s="404"/>
      <c r="P37089" s="404"/>
      <c r="Q37089" s="404"/>
      <c r="R37089" s="404"/>
      <c r="S37089" s="404"/>
      <c r="T37089" s="404"/>
    </row>
    <row r="37090" spans="12:20" ht="16.8">
      <c r="L37090" s="404"/>
      <c r="M37090" s="404"/>
      <c r="N37090" s="404"/>
      <c r="O37090" s="404"/>
      <c r="P37090" s="404"/>
      <c r="Q37090" s="404"/>
      <c r="R37090" s="404"/>
      <c r="S37090" s="404"/>
      <c r="T37090" s="404"/>
    </row>
    <row r="37091" spans="12:20" ht="16.8">
      <c r="L37091" s="404"/>
      <c r="M37091" s="404"/>
      <c r="N37091" s="404"/>
      <c r="O37091" s="404"/>
      <c r="P37091" s="404"/>
      <c r="Q37091" s="404"/>
      <c r="R37091" s="404"/>
      <c r="S37091" s="404"/>
      <c r="T37091" s="404"/>
    </row>
    <row r="37092" spans="12:20" ht="16.8">
      <c r="L37092" s="404"/>
      <c r="M37092" s="404"/>
      <c r="N37092" s="404"/>
      <c r="O37092" s="404"/>
      <c r="P37092" s="404"/>
      <c r="Q37092" s="404"/>
      <c r="R37092" s="404"/>
      <c r="S37092" s="404"/>
      <c r="T37092" s="404"/>
    </row>
    <row r="37093" spans="12:20" ht="16.8">
      <c r="L37093" s="404"/>
      <c r="M37093" s="404"/>
      <c r="N37093" s="404"/>
      <c r="O37093" s="404"/>
      <c r="P37093" s="404"/>
      <c r="Q37093" s="404"/>
      <c r="R37093" s="404"/>
      <c r="S37093" s="404"/>
      <c r="T37093" s="404"/>
    </row>
    <row r="37094" spans="12:20" ht="16.8">
      <c r="L37094" s="404"/>
      <c r="M37094" s="404"/>
      <c r="N37094" s="404"/>
      <c r="O37094" s="404"/>
      <c r="P37094" s="404"/>
      <c r="Q37094" s="404"/>
      <c r="R37094" s="404"/>
      <c r="S37094" s="404"/>
      <c r="T37094" s="404"/>
    </row>
    <row r="37095" spans="12:20" ht="16.8">
      <c r="L37095" s="404"/>
      <c r="M37095" s="404"/>
      <c r="N37095" s="404"/>
      <c r="O37095" s="404"/>
      <c r="P37095" s="404"/>
      <c r="Q37095" s="404"/>
      <c r="R37095" s="404"/>
      <c r="S37095" s="404"/>
      <c r="T37095" s="404"/>
    </row>
    <row r="37096" spans="12:20" ht="16.8">
      <c r="L37096" s="404"/>
      <c r="M37096" s="404"/>
      <c r="N37096" s="404"/>
      <c r="O37096" s="404"/>
      <c r="P37096" s="404"/>
      <c r="Q37096" s="404"/>
      <c r="R37096" s="404"/>
      <c r="S37096" s="404"/>
      <c r="T37096" s="404"/>
    </row>
    <row r="37097" spans="12:20" ht="16.8">
      <c r="L37097" s="404"/>
      <c r="M37097" s="404"/>
      <c r="N37097" s="404"/>
      <c r="O37097" s="404"/>
      <c r="P37097" s="404"/>
      <c r="Q37097" s="404"/>
      <c r="R37097" s="404"/>
      <c r="S37097" s="404"/>
      <c r="T37097" s="404"/>
    </row>
    <row r="37098" spans="12:20" ht="16.8">
      <c r="L37098" s="404"/>
      <c r="M37098" s="404"/>
      <c r="N37098" s="404"/>
      <c r="O37098" s="404"/>
      <c r="P37098" s="404"/>
      <c r="Q37098" s="404"/>
      <c r="R37098" s="404"/>
      <c r="S37098" s="404"/>
      <c r="T37098" s="404"/>
    </row>
    <row r="37099" spans="12:20" ht="16.8">
      <c r="L37099" s="404"/>
      <c r="M37099" s="404"/>
      <c r="N37099" s="404"/>
      <c r="O37099" s="404"/>
      <c r="P37099" s="404"/>
      <c r="Q37099" s="404"/>
      <c r="R37099" s="404"/>
      <c r="S37099" s="404"/>
      <c r="T37099" s="404"/>
    </row>
    <row r="37100" spans="12:20" ht="16.8">
      <c r="L37100" s="404"/>
      <c r="M37100" s="404"/>
      <c r="N37100" s="404"/>
      <c r="O37100" s="404"/>
      <c r="P37100" s="404"/>
      <c r="Q37100" s="404"/>
      <c r="R37100" s="404"/>
      <c r="S37100" s="404"/>
      <c r="T37100" s="404"/>
    </row>
    <row r="37101" spans="12:20" ht="16.8">
      <c r="L37101" s="404"/>
      <c r="M37101" s="404"/>
      <c r="N37101" s="404"/>
      <c r="O37101" s="404"/>
      <c r="P37101" s="404"/>
      <c r="Q37101" s="404"/>
      <c r="R37101" s="404"/>
      <c r="S37101" s="404"/>
      <c r="T37101" s="404"/>
    </row>
    <row r="37102" spans="12:20" ht="16.8">
      <c r="L37102" s="404"/>
      <c r="M37102" s="404"/>
      <c r="N37102" s="404"/>
      <c r="O37102" s="404"/>
      <c r="P37102" s="404"/>
      <c r="Q37102" s="404"/>
      <c r="R37102" s="404"/>
      <c r="S37102" s="404"/>
      <c r="T37102" s="404"/>
    </row>
    <row r="37103" spans="12:20" ht="16.8">
      <c r="L37103" s="404"/>
      <c r="M37103" s="404"/>
      <c r="N37103" s="404"/>
      <c r="O37103" s="404"/>
      <c r="P37103" s="404"/>
      <c r="Q37103" s="404"/>
      <c r="R37103" s="404"/>
      <c r="S37103" s="404"/>
      <c r="T37103" s="404"/>
    </row>
    <row r="37104" spans="12:20" ht="16.8">
      <c r="L37104" s="404"/>
      <c r="M37104" s="404"/>
      <c r="N37104" s="404"/>
      <c r="O37104" s="404"/>
      <c r="P37104" s="404"/>
      <c r="Q37104" s="404"/>
      <c r="R37104" s="404"/>
      <c r="S37104" s="404"/>
      <c r="T37104" s="404"/>
    </row>
    <row r="37105" spans="12:20" ht="16.8">
      <c r="L37105" s="404"/>
      <c r="M37105" s="404"/>
      <c r="N37105" s="404"/>
      <c r="O37105" s="404"/>
      <c r="P37105" s="404"/>
      <c r="Q37105" s="404"/>
      <c r="R37105" s="404"/>
      <c r="S37105" s="404"/>
      <c r="T37105" s="404"/>
    </row>
    <row r="37106" spans="12:20" ht="16.8">
      <c r="L37106" s="404"/>
      <c r="M37106" s="404"/>
      <c r="N37106" s="404"/>
      <c r="O37106" s="404"/>
      <c r="P37106" s="404"/>
      <c r="Q37106" s="404"/>
      <c r="R37106" s="404"/>
      <c r="S37106" s="404"/>
      <c r="T37106" s="404"/>
    </row>
    <row r="37107" spans="12:20" ht="16.8">
      <c r="L37107" s="404"/>
      <c r="M37107" s="404"/>
      <c r="N37107" s="404"/>
      <c r="O37107" s="404"/>
      <c r="P37107" s="404"/>
      <c r="Q37107" s="404"/>
      <c r="R37107" s="404"/>
      <c r="S37107" s="404"/>
      <c r="T37107" s="404"/>
    </row>
    <row r="37108" spans="12:20" ht="16.8">
      <c r="L37108" s="404"/>
      <c r="M37108" s="404"/>
      <c r="N37108" s="404"/>
      <c r="O37108" s="404"/>
      <c r="P37108" s="404"/>
      <c r="Q37108" s="404"/>
      <c r="R37108" s="404"/>
      <c r="S37108" s="404"/>
      <c r="T37108" s="404"/>
    </row>
    <row r="37109" spans="12:20" ht="16.8">
      <c r="L37109" s="404"/>
      <c r="M37109" s="404"/>
      <c r="N37109" s="404"/>
      <c r="O37109" s="404"/>
      <c r="P37109" s="404"/>
      <c r="Q37109" s="404"/>
      <c r="R37109" s="404"/>
      <c r="S37109" s="404"/>
      <c r="T37109" s="404"/>
    </row>
    <row r="37110" spans="12:20" ht="16.8">
      <c r="L37110" s="404"/>
      <c r="M37110" s="404"/>
      <c r="N37110" s="404"/>
      <c r="O37110" s="404"/>
      <c r="P37110" s="404"/>
      <c r="Q37110" s="404"/>
      <c r="R37110" s="404"/>
      <c r="S37110" s="404"/>
      <c r="T37110" s="404"/>
    </row>
    <row r="37111" spans="12:20" ht="16.8">
      <c r="L37111" s="404"/>
      <c r="M37111" s="404"/>
      <c r="N37111" s="404"/>
      <c r="O37111" s="404"/>
      <c r="P37111" s="404"/>
      <c r="Q37111" s="404"/>
      <c r="R37111" s="404"/>
      <c r="S37111" s="404"/>
      <c r="T37111" s="404"/>
    </row>
    <row r="37112" spans="12:20" ht="16.8">
      <c r="L37112" s="404"/>
      <c r="M37112" s="404"/>
      <c r="N37112" s="404"/>
      <c r="O37112" s="404"/>
      <c r="P37112" s="404"/>
      <c r="Q37112" s="404"/>
      <c r="R37112" s="404"/>
      <c r="S37112" s="404"/>
      <c r="T37112" s="404"/>
    </row>
    <row r="37113" spans="12:20" ht="16.8">
      <c r="L37113" s="404"/>
      <c r="M37113" s="404"/>
      <c r="N37113" s="404"/>
      <c r="O37113" s="404"/>
      <c r="P37113" s="404"/>
      <c r="Q37113" s="404"/>
      <c r="R37113" s="404"/>
      <c r="S37113" s="404"/>
      <c r="T37113" s="404"/>
    </row>
    <row r="37114" spans="12:20" ht="16.8">
      <c r="L37114" s="404"/>
      <c r="M37114" s="404"/>
      <c r="N37114" s="404"/>
      <c r="O37114" s="404"/>
      <c r="P37114" s="404"/>
      <c r="Q37114" s="404"/>
      <c r="R37114" s="404"/>
      <c r="S37114" s="404"/>
      <c r="T37114" s="404"/>
    </row>
    <row r="37115" spans="12:20" ht="16.8">
      <c r="L37115" s="404"/>
      <c r="M37115" s="404"/>
      <c r="N37115" s="404"/>
      <c r="O37115" s="404"/>
      <c r="P37115" s="404"/>
      <c r="Q37115" s="404"/>
      <c r="R37115" s="404"/>
      <c r="S37115" s="404"/>
      <c r="T37115" s="404"/>
    </row>
    <row r="37116" spans="12:20" ht="16.8">
      <c r="L37116" s="404"/>
      <c r="M37116" s="404"/>
      <c r="N37116" s="404"/>
      <c r="O37116" s="404"/>
      <c r="P37116" s="404"/>
      <c r="Q37116" s="404"/>
      <c r="R37116" s="404"/>
      <c r="S37116" s="404"/>
      <c r="T37116" s="404"/>
    </row>
    <row r="37117" spans="12:20" ht="16.8">
      <c r="L37117" s="404"/>
      <c r="M37117" s="404"/>
      <c r="N37117" s="404"/>
      <c r="O37117" s="404"/>
      <c r="P37117" s="404"/>
      <c r="Q37117" s="404"/>
      <c r="R37117" s="404"/>
      <c r="S37117" s="404"/>
      <c r="T37117" s="404"/>
    </row>
    <row r="37118" spans="12:20" ht="16.8">
      <c r="L37118" s="404"/>
      <c r="M37118" s="404"/>
      <c r="N37118" s="404"/>
      <c r="O37118" s="404"/>
      <c r="P37118" s="404"/>
      <c r="Q37118" s="404"/>
      <c r="R37118" s="404"/>
      <c r="S37118" s="404"/>
      <c r="T37118" s="404"/>
    </row>
    <row r="37119" spans="12:20" ht="16.8">
      <c r="L37119" s="404"/>
      <c r="M37119" s="404"/>
      <c r="N37119" s="404"/>
      <c r="O37119" s="404"/>
      <c r="P37119" s="404"/>
      <c r="Q37119" s="404"/>
      <c r="R37119" s="404"/>
      <c r="S37119" s="404"/>
      <c r="T37119" s="404"/>
    </row>
    <row r="37120" spans="12:20" ht="16.8">
      <c r="L37120" s="404"/>
      <c r="M37120" s="404"/>
      <c r="N37120" s="404"/>
      <c r="O37120" s="404"/>
      <c r="P37120" s="404"/>
      <c r="Q37120" s="404"/>
      <c r="R37120" s="404"/>
      <c r="S37120" s="404"/>
      <c r="T37120" s="404"/>
    </row>
    <row r="37121" spans="12:20" ht="16.8">
      <c r="L37121" s="404"/>
      <c r="M37121" s="404"/>
      <c r="N37121" s="404"/>
      <c r="O37121" s="404"/>
      <c r="P37121" s="404"/>
      <c r="Q37121" s="404"/>
      <c r="R37121" s="404"/>
      <c r="S37121" s="404"/>
      <c r="T37121" s="404"/>
    </row>
    <row r="37122" spans="12:20" ht="16.8">
      <c r="L37122" s="404"/>
      <c r="M37122" s="404"/>
      <c r="N37122" s="404"/>
      <c r="O37122" s="404"/>
      <c r="P37122" s="404"/>
      <c r="Q37122" s="404"/>
      <c r="R37122" s="404"/>
      <c r="S37122" s="404"/>
      <c r="T37122" s="404"/>
    </row>
    <row r="37123" spans="12:20" ht="16.8">
      <c r="L37123" s="404"/>
      <c r="M37123" s="404"/>
      <c r="N37123" s="404"/>
      <c r="O37123" s="404"/>
      <c r="P37123" s="404"/>
      <c r="Q37123" s="404"/>
      <c r="R37123" s="404"/>
      <c r="S37123" s="404"/>
      <c r="T37123" s="404"/>
    </row>
    <row r="37124" spans="12:20" ht="16.8">
      <c r="L37124" s="404"/>
      <c r="M37124" s="404"/>
      <c r="N37124" s="404"/>
      <c r="O37124" s="404"/>
      <c r="P37124" s="404"/>
      <c r="Q37124" s="404"/>
      <c r="R37124" s="404"/>
      <c r="S37124" s="404"/>
      <c r="T37124" s="404"/>
    </row>
    <row r="37125" spans="12:20" ht="16.8">
      <c r="L37125" s="404"/>
      <c r="M37125" s="404"/>
      <c r="N37125" s="404"/>
      <c r="O37125" s="404"/>
      <c r="P37125" s="404"/>
      <c r="Q37125" s="404"/>
      <c r="R37125" s="404"/>
      <c r="S37125" s="404"/>
      <c r="T37125" s="404"/>
    </row>
    <row r="37126" spans="12:20" ht="16.8">
      <c r="L37126" s="404"/>
      <c r="M37126" s="404"/>
      <c r="N37126" s="404"/>
      <c r="O37126" s="404"/>
      <c r="P37126" s="404"/>
      <c r="Q37126" s="404"/>
      <c r="R37126" s="404"/>
      <c r="S37126" s="404"/>
      <c r="T37126" s="404"/>
    </row>
    <row r="37127" spans="12:20" ht="16.8">
      <c r="L37127" s="404"/>
      <c r="M37127" s="404"/>
      <c r="N37127" s="404"/>
      <c r="O37127" s="404"/>
      <c r="P37127" s="404"/>
      <c r="Q37127" s="404"/>
      <c r="R37127" s="404"/>
      <c r="S37127" s="404"/>
      <c r="T37127" s="404"/>
    </row>
    <row r="37128" spans="12:20" ht="16.8">
      <c r="L37128" s="404"/>
      <c r="M37128" s="404"/>
      <c r="N37128" s="404"/>
      <c r="O37128" s="404"/>
      <c r="P37128" s="404"/>
      <c r="Q37128" s="404"/>
      <c r="R37128" s="404"/>
      <c r="S37128" s="404"/>
      <c r="T37128" s="404"/>
    </row>
    <row r="37129" spans="12:20" ht="16.8">
      <c r="L37129" s="404"/>
      <c r="M37129" s="404"/>
      <c r="N37129" s="404"/>
      <c r="O37129" s="404"/>
      <c r="P37129" s="404"/>
      <c r="Q37129" s="404"/>
      <c r="R37129" s="404"/>
      <c r="S37129" s="404"/>
      <c r="T37129" s="404"/>
    </row>
    <row r="37130" spans="12:20" ht="16.8">
      <c r="L37130" s="404"/>
      <c r="M37130" s="404"/>
      <c r="N37130" s="404"/>
      <c r="O37130" s="404"/>
      <c r="P37130" s="404"/>
      <c r="Q37130" s="404"/>
      <c r="R37130" s="404"/>
      <c r="S37130" s="404"/>
      <c r="T37130" s="404"/>
    </row>
    <row r="37131" spans="12:20" ht="16.8">
      <c r="L37131" s="404"/>
      <c r="M37131" s="404"/>
      <c r="N37131" s="404"/>
      <c r="O37131" s="404"/>
      <c r="P37131" s="404"/>
      <c r="Q37131" s="404"/>
      <c r="R37131" s="404"/>
      <c r="S37131" s="404"/>
      <c r="T37131" s="404"/>
    </row>
    <row r="37132" spans="12:20" ht="16.8">
      <c r="L37132" s="404"/>
      <c r="M37132" s="404"/>
      <c r="N37132" s="404"/>
      <c r="O37132" s="404"/>
      <c r="P37132" s="404"/>
      <c r="Q37132" s="404"/>
      <c r="R37132" s="404"/>
      <c r="S37132" s="404"/>
      <c r="T37132" s="404"/>
    </row>
    <row r="37133" spans="12:20" ht="16.8">
      <c r="L37133" s="404"/>
      <c r="M37133" s="404"/>
      <c r="N37133" s="404"/>
      <c r="O37133" s="404"/>
      <c r="P37133" s="404"/>
      <c r="Q37133" s="404"/>
      <c r="R37133" s="404"/>
      <c r="S37133" s="404"/>
      <c r="T37133" s="404"/>
    </row>
    <row r="37134" spans="12:20" ht="16.8">
      <c r="L37134" s="404"/>
      <c r="M37134" s="404"/>
      <c r="N37134" s="404"/>
      <c r="O37134" s="404"/>
      <c r="P37134" s="404"/>
      <c r="Q37134" s="404"/>
      <c r="R37134" s="404"/>
      <c r="S37134" s="404"/>
      <c r="T37134" s="404"/>
    </row>
    <row r="37135" spans="12:20" ht="16.8">
      <c r="L37135" s="404"/>
      <c r="M37135" s="404"/>
      <c r="N37135" s="404"/>
      <c r="O37135" s="404"/>
      <c r="P37135" s="404"/>
      <c r="Q37135" s="404"/>
      <c r="R37135" s="404"/>
      <c r="S37135" s="404"/>
      <c r="T37135" s="404"/>
    </row>
    <row r="37136" spans="12:20" ht="16.8">
      <c r="L37136" s="404"/>
      <c r="M37136" s="404"/>
      <c r="N37136" s="404"/>
      <c r="O37136" s="404"/>
      <c r="P37136" s="404"/>
      <c r="Q37136" s="404"/>
      <c r="R37136" s="404"/>
      <c r="S37136" s="404"/>
      <c r="T37136" s="404"/>
    </row>
    <row r="37137" spans="12:20" ht="16.8">
      <c r="L37137" s="404"/>
      <c r="M37137" s="404"/>
      <c r="N37137" s="404"/>
      <c r="O37137" s="404"/>
      <c r="P37137" s="404"/>
      <c r="Q37137" s="404"/>
      <c r="R37137" s="404"/>
      <c r="S37137" s="404"/>
      <c r="T37137" s="404"/>
    </row>
    <row r="37138" spans="12:20" ht="16.8">
      <c r="L37138" s="404"/>
      <c r="M37138" s="404"/>
      <c r="N37138" s="404"/>
      <c r="O37138" s="404"/>
      <c r="P37138" s="404"/>
      <c r="Q37138" s="404"/>
      <c r="R37138" s="404"/>
      <c r="S37138" s="404"/>
      <c r="T37138" s="404"/>
    </row>
    <row r="37139" spans="12:20" ht="16.8">
      <c r="L37139" s="404"/>
      <c r="M37139" s="404"/>
      <c r="N37139" s="404"/>
      <c r="O37139" s="404"/>
      <c r="P37139" s="404"/>
      <c r="Q37139" s="404"/>
      <c r="R37139" s="404"/>
      <c r="S37139" s="404"/>
      <c r="T37139" s="404"/>
    </row>
    <row r="37140" spans="12:20" ht="16.8">
      <c r="L37140" s="404"/>
      <c r="M37140" s="404"/>
      <c r="N37140" s="404"/>
      <c r="O37140" s="404"/>
      <c r="P37140" s="404"/>
      <c r="Q37140" s="404"/>
      <c r="R37140" s="404"/>
      <c r="S37140" s="404"/>
      <c r="T37140" s="404"/>
    </row>
    <row r="37141" spans="12:20" ht="16.8">
      <c r="L37141" s="404"/>
      <c r="M37141" s="404"/>
      <c r="N37141" s="404"/>
      <c r="O37141" s="404"/>
      <c r="P37141" s="404"/>
      <c r="Q37141" s="404"/>
      <c r="R37141" s="404"/>
      <c r="S37141" s="404"/>
      <c r="T37141" s="404"/>
    </row>
    <row r="37142" spans="12:20" ht="16.8">
      <c r="L37142" s="404"/>
      <c r="M37142" s="404"/>
      <c r="N37142" s="404"/>
      <c r="O37142" s="404"/>
      <c r="P37142" s="404"/>
      <c r="Q37142" s="404"/>
      <c r="R37142" s="404"/>
      <c r="S37142" s="404"/>
      <c r="T37142" s="404"/>
    </row>
    <row r="37143" spans="12:20" ht="16.8">
      <c r="L37143" s="404"/>
      <c r="M37143" s="404"/>
      <c r="N37143" s="404"/>
      <c r="O37143" s="404"/>
      <c r="P37143" s="404"/>
      <c r="Q37143" s="404"/>
      <c r="R37143" s="404"/>
      <c r="S37143" s="404"/>
      <c r="T37143" s="404"/>
    </row>
    <row r="37144" spans="12:20" ht="16.8">
      <c r="L37144" s="404"/>
      <c r="M37144" s="404"/>
      <c r="N37144" s="404"/>
      <c r="O37144" s="404"/>
      <c r="P37144" s="404"/>
      <c r="Q37144" s="404"/>
      <c r="R37144" s="404"/>
      <c r="S37144" s="404"/>
      <c r="T37144" s="404"/>
    </row>
    <row r="37145" spans="12:20" ht="16.8">
      <c r="L37145" s="404"/>
      <c r="M37145" s="404"/>
      <c r="N37145" s="404"/>
      <c r="O37145" s="404"/>
      <c r="P37145" s="404"/>
      <c r="Q37145" s="404"/>
      <c r="R37145" s="404"/>
      <c r="S37145" s="404"/>
      <c r="T37145" s="404"/>
    </row>
    <row r="37146" spans="12:20" ht="16.8">
      <c r="L37146" s="404"/>
      <c r="M37146" s="404"/>
      <c r="N37146" s="404"/>
      <c r="O37146" s="404"/>
      <c r="P37146" s="404"/>
      <c r="Q37146" s="404"/>
      <c r="R37146" s="404"/>
      <c r="S37146" s="404"/>
      <c r="T37146" s="404"/>
    </row>
    <row r="37147" spans="12:20" ht="16.8">
      <c r="L37147" s="404"/>
      <c r="M37147" s="404"/>
      <c r="N37147" s="404"/>
      <c r="O37147" s="404"/>
      <c r="P37147" s="404"/>
      <c r="Q37147" s="404"/>
      <c r="R37147" s="404"/>
      <c r="S37147" s="404"/>
      <c r="T37147" s="404"/>
    </row>
    <row r="37148" spans="12:20" ht="16.8">
      <c r="L37148" s="404"/>
      <c r="M37148" s="404"/>
      <c r="N37148" s="404"/>
      <c r="O37148" s="404"/>
      <c r="P37148" s="404"/>
      <c r="Q37148" s="404"/>
      <c r="R37148" s="404"/>
      <c r="S37148" s="404"/>
      <c r="T37148" s="404"/>
    </row>
    <row r="37149" spans="12:20" ht="16.8">
      <c r="L37149" s="404"/>
      <c r="M37149" s="404"/>
      <c r="N37149" s="404"/>
      <c r="O37149" s="404"/>
      <c r="P37149" s="404"/>
      <c r="Q37149" s="404"/>
      <c r="R37149" s="404"/>
      <c r="S37149" s="404"/>
      <c r="T37149" s="404"/>
    </row>
    <row r="37150" spans="12:20" ht="16.8">
      <c r="L37150" s="404"/>
      <c r="M37150" s="404"/>
      <c r="N37150" s="404"/>
      <c r="O37150" s="404"/>
      <c r="P37150" s="404"/>
      <c r="Q37150" s="404"/>
      <c r="R37150" s="404"/>
      <c r="S37150" s="404"/>
      <c r="T37150" s="404"/>
    </row>
    <row r="37151" spans="12:20" ht="16.8">
      <c r="L37151" s="404"/>
      <c r="M37151" s="404"/>
      <c r="N37151" s="404"/>
      <c r="O37151" s="404"/>
      <c r="P37151" s="404"/>
      <c r="Q37151" s="404"/>
      <c r="R37151" s="404"/>
      <c r="S37151" s="404"/>
      <c r="T37151" s="404"/>
    </row>
    <row r="37152" spans="12:20" ht="16.8">
      <c r="L37152" s="404"/>
      <c r="M37152" s="404"/>
      <c r="N37152" s="404"/>
      <c r="O37152" s="404"/>
      <c r="P37152" s="404"/>
      <c r="Q37152" s="404"/>
      <c r="R37152" s="404"/>
      <c r="S37152" s="404"/>
      <c r="T37152" s="404"/>
    </row>
    <row r="37153" spans="12:20" ht="16.8">
      <c r="L37153" s="404"/>
      <c r="M37153" s="404"/>
      <c r="N37153" s="404"/>
      <c r="O37153" s="404"/>
      <c r="P37153" s="404"/>
      <c r="Q37153" s="404"/>
      <c r="R37153" s="404"/>
      <c r="S37153" s="404"/>
      <c r="T37153" s="404"/>
    </row>
    <row r="37154" spans="12:20" ht="16.8">
      <c r="L37154" s="404"/>
      <c r="M37154" s="404"/>
      <c r="N37154" s="404"/>
      <c r="O37154" s="404"/>
      <c r="P37154" s="404"/>
      <c r="Q37154" s="404"/>
      <c r="R37154" s="404"/>
      <c r="S37154" s="404"/>
      <c r="T37154" s="404"/>
    </row>
    <row r="37155" spans="12:20" ht="16.8">
      <c r="L37155" s="404"/>
      <c r="M37155" s="404"/>
      <c r="N37155" s="404"/>
      <c r="O37155" s="404"/>
      <c r="P37155" s="404"/>
      <c r="Q37155" s="404"/>
      <c r="R37155" s="404"/>
      <c r="S37155" s="404"/>
      <c r="T37155" s="404"/>
    </row>
    <row r="37156" spans="12:20" ht="16.8">
      <c r="L37156" s="404"/>
      <c r="M37156" s="404"/>
      <c r="N37156" s="404"/>
      <c r="O37156" s="404"/>
      <c r="P37156" s="404"/>
      <c r="Q37156" s="404"/>
      <c r="R37156" s="404"/>
      <c r="S37156" s="404"/>
      <c r="T37156" s="404"/>
    </row>
    <row r="37157" spans="12:20" ht="16.8">
      <c r="L37157" s="404"/>
      <c r="M37157" s="404"/>
      <c r="N37157" s="404"/>
      <c r="O37157" s="404"/>
      <c r="P37157" s="404"/>
      <c r="Q37157" s="404"/>
      <c r="R37157" s="404"/>
      <c r="S37157" s="404"/>
      <c r="T37157" s="404"/>
    </row>
    <row r="37158" spans="12:20" ht="16.8">
      <c r="L37158" s="404"/>
      <c r="M37158" s="404"/>
      <c r="N37158" s="404"/>
      <c r="O37158" s="404"/>
      <c r="P37158" s="404"/>
      <c r="Q37158" s="404"/>
      <c r="R37158" s="404"/>
      <c r="S37158" s="404"/>
      <c r="T37158" s="404"/>
    </row>
    <row r="37159" spans="12:20" ht="16.8">
      <c r="L37159" s="404"/>
      <c r="M37159" s="404"/>
      <c r="N37159" s="404"/>
      <c r="O37159" s="404"/>
      <c r="P37159" s="404"/>
      <c r="Q37159" s="404"/>
      <c r="R37159" s="404"/>
      <c r="S37159" s="404"/>
      <c r="T37159" s="404"/>
    </row>
    <row r="37160" spans="12:20" ht="16.8">
      <c r="L37160" s="404"/>
      <c r="M37160" s="404"/>
      <c r="N37160" s="404"/>
      <c r="O37160" s="404"/>
      <c r="P37160" s="404"/>
      <c r="Q37160" s="404"/>
      <c r="R37160" s="404"/>
      <c r="S37160" s="404"/>
      <c r="T37160" s="404"/>
    </row>
    <row r="37161" spans="12:20" ht="16.8">
      <c r="L37161" s="404"/>
      <c r="M37161" s="404"/>
      <c r="N37161" s="404"/>
      <c r="O37161" s="404"/>
      <c r="P37161" s="404"/>
      <c r="Q37161" s="404"/>
      <c r="R37161" s="404"/>
      <c r="S37161" s="404"/>
      <c r="T37161" s="404"/>
    </row>
    <row r="37162" spans="12:20" ht="16.8">
      <c r="L37162" s="404"/>
      <c r="M37162" s="404"/>
      <c r="N37162" s="404"/>
      <c r="O37162" s="404"/>
      <c r="P37162" s="404"/>
      <c r="Q37162" s="404"/>
      <c r="R37162" s="404"/>
      <c r="S37162" s="404"/>
      <c r="T37162" s="404"/>
    </row>
    <row r="37163" spans="12:20" ht="16.8">
      <c r="L37163" s="404"/>
      <c r="M37163" s="404"/>
      <c r="N37163" s="404"/>
      <c r="O37163" s="404"/>
      <c r="P37163" s="404"/>
      <c r="Q37163" s="404"/>
      <c r="R37163" s="404"/>
      <c r="S37163" s="404"/>
      <c r="T37163" s="404"/>
    </row>
    <row r="37164" spans="12:20" ht="16.8">
      <c r="L37164" s="404"/>
      <c r="M37164" s="404"/>
      <c r="N37164" s="404"/>
      <c r="O37164" s="404"/>
      <c r="P37164" s="404"/>
      <c r="Q37164" s="404"/>
      <c r="R37164" s="404"/>
      <c r="S37164" s="404"/>
      <c r="T37164" s="404"/>
    </row>
    <row r="37165" spans="12:20" ht="16.8">
      <c r="L37165" s="404"/>
      <c r="M37165" s="404"/>
      <c r="N37165" s="404"/>
      <c r="O37165" s="404"/>
      <c r="P37165" s="404"/>
      <c r="Q37165" s="404"/>
      <c r="R37165" s="404"/>
      <c r="S37165" s="404"/>
      <c r="T37165" s="404"/>
    </row>
    <row r="37166" spans="12:20" ht="16.8">
      <c r="L37166" s="404"/>
      <c r="M37166" s="404"/>
      <c r="N37166" s="404"/>
      <c r="O37166" s="404"/>
      <c r="P37166" s="404"/>
      <c r="Q37166" s="404"/>
      <c r="R37166" s="404"/>
      <c r="S37166" s="404"/>
      <c r="T37166" s="404"/>
    </row>
    <row r="37167" spans="12:20" ht="16.8">
      <c r="L37167" s="404"/>
      <c r="M37167" s="404"/>
      <c r="N37167" s="404"/>
      <c r="O37167" s="404"/>
      <c r="P37167" s="404"/>
      <c r="Q37167" s="404"/>
      <c r="R37167" s="404"/>
      <c r="S37167" s="404"/>
      <c r="T37167" s="404"/>
    </row>
    <row r="37168" spans="12:20" ht="16.8">
      <c r="L37168" s="404"/>
      <c r="M37168" s="404"/>
      <c r="N37168" s="404"/>
      <c r="O37168" s="404"/>
      <c r="P37168" s="404"/>
      <c r="Q37168" s="404"/>
      <c r="R37168" s="404"/>
      <c r="S37168" s="404"/>
      <c r="T37168" s="404"/>
    </row>
    <row r="37169" spans="12:20" ht="16.8">
      <c r="L37169" s="404"/>
      <c r="M37169" s="404"/>
      <c r="N37169" s="404"/>
      <c r="O37169" s="404"/>
      <c r="P37169" s="404"/>
      <c r="Q37169" s="404"/>
      <c r="R37169" s="404"/>
      <c r="S37169" s="404"/>
      <c r="T37169" s="404"/>
    </row>
    <row r="37170" spans="12:20" ht="16.8">
      <c r="L37170" s="404"/>
      <c r="M37170" s="404"/>
      <c r="N37170" s="404"/>
      <c r="O37170" s="404"/>
      <c r="P37170" s="404"/>
      <c r="Q37170" s="404"/>
      <c r="R37170" s="404"/>
      <c r="S37170" s="404"/>
      <c r="T37170" s="404"/>
    </row>
    <row r="37171" spans="12:20" ht="16.8">
      <c r="L37171" s="404"/>
      <c r="M37171" s="404"/>
      <c r="N37171" s="404"/>
      <c r="O37171" s="404"/>
      <c r="P37171" s="404"/>
      <c r="Q37171" s="404"/>
      <c r="R37171" s="404"/>
      <c r="S37171" s="404"/>
      <c r="T37171" s="404"/>
    </row>
    <row r="37172" spans="12:20" ht="16.8">
      <c r="L37172" s="404"/>
      <c r="M37172" s="404"/>
      <c r="N37172" s="404"/>
      <c r="O37172" s="404"/>
      <c r="P37172" s="404"/>
      <c r="Q37172" s="404"/>
      <c r="R37172" s="404"/>
      <c r="S37172" s="404"/>
      <c r="T37172" s="404"/>
    </row>
    <row r="37173" spans="12:20" ht="16.8">
      <c r="L37173" s="404"/>
      <c r="M37173" s="404"/>
      <c r="N37173" s="404"/>
      <c r="O37173" s="404"/>
      <c r="P37173" s="404"/>
      <c r="Q37173" s="404"/>
      <c r="R37173" s="404"/>
      <c r="S37173" s="404"/>
      <c r="T37173" s="404"/>
    </row>
    <row r="37174" spans="12:20" ht="16.8">
      <c r="L37174" s="404"/>
      <c r="M37174" s="404"/>
      <c r="N37174" s="404"/>
      <c r="O37174" s="404"/>
      <c r="P37174" s="404"/>
      <c r="Q37174" s="404"/>
      <c r="R37174" s="404"/>
      <c r="S37174" s="404"/>
      <c r="T37174" s="404"/>
    </row>
    <row r="37175" spans="12:20" ht="16.8">
      <c r="L37175" s="404"/>
      <c r="M37175" s="404"/>
      <c r="N37175" s="404"/>
      <c r="O37175" s="404"/>
      <c r="P37175" s="404"/>
      <c r="Q37175" s="404"/>
      <c r="R37175" s="404"/>
      <c r="S37175" s="404"/>
      <c r="T37175" s="404"/>
    </row>
    <row r="37176" spans="12:20" ht="16.8">
      <c r="L37176" s="404"/>
      <c r="M37176" s="404"/>
      <c r="N37176" s="404"/>
      <c r="O37176" s="404"/>
      <c r="P37176" s="404"/>
      <c r="Q37176" s="404"/>
      <c r="R37176" s="404"/>
      <c r="S37176" s="404"/>
      <c r="T37176" s="404"/>
    </row>
    <row r="37177" spans="12:20" ht="16.8">
      <c r="L37177" s="404"/>
      <c r="M37177" s="404"/>
      <c r="N37177" s="404"/>
      <c r="O37177" s="404"/>
      <c r="P37177" s="404"/>
      <c r="Q37177" s="404"/>
      <c r="R37177" s="404"/>
      <c r="S37177" s="404"/>
      <c r="T37177" s="404"/>
    </row>
    <row r="37178" spans="12:20" ht="16.8">
      <c r="L37178" s="404"/>
      <c r="M37178" s="404"/>
      <c r="N37178" s="404"/>
      <c r="O37178" s="404"/>
      <c r="P37178" s="404"/>
      <c r="Q37178" s="404"/>
      <c r="R37178" s="404"/>
      <c r="S37178" s="404"/>
      <c r="T37178" s="404"/>
    </row>
    <row r="37179" spans="12:20" ht="16.8">
      <c r="L37179" s="404"/>
      <c r="M37179" s="404"/>
      <c r="N37179" s="404"/>
      <c r="O37179" s="404"/>
      <c r="P37179" s="404"/>
      <c r="Q37179" s="404"/>
      <c r="R37179" s="404"/>
      <c r="S37179" s="404"/>
      <c r="T37179" s="404"/>
    </row>
    <row r="37180" spans="12:20" ht="16.8">
      <c r="L37180" s="404"/>
      <c r="M37180" s="404"/>
      <c r="N37180" s="404"/>
      <c r="O37180" s="404"/>
      <c r="P37180" s="404"/>
      <c r="Q37180" s="404"/>
      <c r="R37180" s="404"/>
      <c r="S37180" s="404"/>
      <c r="T37180" s="404"/>
    </row>
    <row r="37181" spans="12:20" ht="16.8">
      <c r="L37181" s="404"/>
      <c r="M37181" s="404"/>
      <c r="N37181" s="404"/>
      <c r="O37181" s="404"/>
      <c r="P37181" s="404"/>
      <c r="Q37181" s="404"/>
      <c r="R37181" s="404"/>
      <c r="S37181" s="404"/>
      <c r="T37181" s="404"/>
    </row>
    <row r="37182" spans="12:20" ht="16.8">
      <c r="L37182" s="404"/>
      <c r="M37182" s="404"/>
      <c r="N37182" s="404"/>
      <c r="O37182" s="404"/>
      <c r="P37182" s="404"/>
      <c r="Q37182" s="404"/>
      <c r="R37182" s="404"/>
      <c r="S37182" s="404"/>
      <c r="T37182" s="404"/>
    </row>
    <row r="37183" spans="12:20" ht="16.8">
      <c r="L37183" s="404"/>
      <c r="M37183" s="404"/>
      <c r="N37183" s="404"/>
      <c r="O37183" s="404"/>
      <c r="P37183" s="404"/>
      <c r="Q37183" s="404"/>
      <c r="R37183" s="404"/>
      <c r="S37183" s="404"/>
      <c r="T37183" s="404"/>
    </row>
    <row r="37184" spans="12:20" ht="16.8">
      <c r="L37184" s="404"/>
      <c r="M37184" s="404"/>
      <c r="N37184" s="404"/>
      <c r="O37184" s="404"/>
      <c r="P37184" s="404"/>
      <c r="Q37184" s="404"/>
      <c r="R37184" s="404"/>
      <c r="S37184" s="404"/>
      <c r="T37184" s="404"/>
    </row>
    <row r="37185" spans="12:20" ht="16.8">
      <c r="L37185" s="404"/>
      <c r="M37185" s="404"/>
      <c r="N37185" s="404"/>
      <c r="O37185" s="404"/>
      <c r="P37185" s="404"/>
      <c r="Q37185" s="404"/>
      <c r="R37185" s="404"/>
      <c r="S37185" s="404"/>
      <c r="T37185" s="404"/>
    </row>
    <row r="37186" spans="12:20" ht="16.8">
      <c r="L37186" s="404"/>
      <c r="M37186" s="404"/>
      <c r="N37186" s="404"/>
      <c r="O37186" s="404"/>
      <c r="P37186" s="404"/>
      <c r="Q37186" s="404"/>
      <c r="R37186" s="404"/>
      <c r="S37186" s="404"/>
      <c r="T37186" s="404"/>
    </row>
    <row r="37187" spans="12:20" ht="16.8">
      <c r="L37187" s="404"/>
      <c r="M37187" s="404"/>
      <c r="N37187" s="404"/>
      <c r="O37187" s="404"/>
      <c r="P37187" s="404"/>
      <c r="Q37187" s="404"/>
      <c r="R37187" s="404"/>
      <c r="S37187" s="404"/>
      <c r="T37187" s="404"/>
    </row>
    <row r="37188" spans="12:20" ht="16.8">
      <c r="L37188" s="404"/>
      <c r="M37188" s="404"/>
      <c r="N37188" s="404"/>
      <c r="O37188" s="404"/>
      <c r="P37188" s="404"/>
      <c r="Q37188" s="404"/>
      <c r="R37188" s="404"/>
      <c r="S37188" s="404"/>
      <c r="T37188" s="404"/>
    </row>
    <row r="37189" spans="12:20" ht="16.8">
      <c r="L37189" s="404"/>
      <c r="M37189" s="404"/>
      <c r="N37189" s="404"/>
      <c r="O37189" s="404"/>
      <c r="P37189" s="404"/>
      <c r="Q37189" s="404"/>
      <c r="R37189" s="404"/>
      <c r="S37189" s="404"/>
      <c r="T37189" s="404"/>
    </row>
    <row r="37190" spans="12:20" ht="16.8">
      <c r="L37190" s="404"/>
      <c r="M37190" s="404"/>
      <c r="N37190" s="404"/>
      <c r="O37190" s="404"/>
      <c r="P37190" s="404"/>
      <c r="Q37190" s="404"/>
      <c r="R37190" s="404"/>
      <c r="S37190" s="404"/>
      <c r="T37190" s="404"/>
    </row>
    <row r="37191" spans="12:20" ht="16.8">
      <c r="L37191" s="404"/>
      <c r="M37191" s="404"/>
      <c r="N37191" s="404"/>
      <c r="O37191" s="404"/>
      <c r="P37191" s="404"/>
      <c r="Q37191" s="404"/>
      <c r="R37191" s="404"/>
      <c r="S37191" s="404"/>
      <c r="T37191" s="404"/>
    </row>
    <row r="37192" spans="12:20" ht="16.8">
      <c r="L37192" s="404"/>
      <c r="M37192" s="404"/>
      <c r="N37192" s="404"/>
      <c r="O37192" s="404"/>
      <c r="P37192" s="404"/>
      <c r="Q37192" s="404"/>
      <c r="R37192" s="404"/>
      <c r="S37192" s="404"/>
      <c r="T37192" s="404"/>
    </row>
    <row r="37193" spans="12:20" ht="16.8">
      <c r="L37193" s="404"/>
      <c r="M37193" s="404"/>
      <c r="N37193" s="404"/>
      <c r="O37193" s="404"/>
      <c r="P37193" s="404"/>
      <c r="Q37193" s="404"/>
      <c r="R37193" s="404"/>
      <c r="S37193" s="404"/>
      <c r="T37193" s="404"/>
    </row>
    <row r="37194" spans="12:20" ht="16.8">
      <c r="L37194" s="404"/>
      <c r="M37194" s="404"/>
      <c r="N37194" s="404"/>
      <c r="O37194" s="404"/>
      <c r="P37194" s="404"/>
      <c r="Q37194" s="404"/>
      <c r="R37194" s="404"/>
      <c r="S37194" s="404"/>
      <c r="T37194" s="404"/>
    </row>
    <row r="37195" spans="12:20" ht="16.8">
      <c r="L37195" s="404"/>
      <c r="M37195" s="404"/>
      <c r="N37195" s="404"/>
      <c r="O37195" s="404"/>
      <c r="P37195" s="404"/>
      <c r="Q37195" s="404"/>
      <c r="R37195" s="404"/>
      <c r="S37195" s="404"/>
      <c r="T37195" s="404"/>
    </row>
    <row r="37196" spans="12:20" ht="16.8">
      <c r="L37196" s="404"/>
      <c r="M37196" s="404"/>
      <c r="N37196" s="404"/>
      <c r="O37196" s="404"/>
      <c r="P37196" s="404"/>
      <c r="Q37196" s="404"/>
      <c r="R37196" s="404"/>
      <c r="S37196" s="404"/>
      <c r="T37196" s="404"/>
    </row>
    <row r="37197" spans="12:20" ht="16.8">
      <c r="L37197" s="404"/>
      <c r="M37197" s="404"/>
      <c r="N37197" s="404"/>
      <c r="O37197" s="404"/>
      <c r="P37197" s="404"/>
      <c r="Q37197" s="404"/>
      <c r="R37197" s="404"/>
      <c r="S37197" s="404"/>
      <c r="T37197" s="404"/>
    </row>
    <row r="37198" spans="12:20" ht="16.8">
      <c r="L37198" s="404"/>
      <c r="M37198" s="404"/>
      <c r="N37198" s="404"/>
      <c r="O37198" s="404"/>
      <c r="P37198" s="404"/>
      <c r="Q37198" s="404"/>
      <c r="R37198" s="404"/>
      <c r="S37198" s="404"/>
      <c r="T37198" s="404"/>
    </row>
    <row r="37199" spans="12:20" ht="16.8">
      <c r="L37199" s="404"/>
      <c r="M37199" s="404"/>
      <c r="N37199" s="404"/>
      <c r="O37199" s="404"/>
      <c r="P37199" s="404"/>
      <c r="Q37199" s="404"/>
      <c r="R37199" s="404"/>
      <c r="S37199" s="404"/>
      <c r="T37199" s="404"/>
    </row>
    <row r="37200" spans="12:20" ht="16.8">
      <c r="L37200" s="404"/>
      <c r="M37200" s="404"/>
      <c r="N37200" s="404"/>
      <c r="O37200" s="404"/>
      <c r="P37200" s="404"/>
      <c r="Q37200" s="404"/>
      <c r="R37200" s="404"/>
      <c r="S37200" s="404"/>
      <c r="T37200" s="404"/>
    </row>
    <row r="37201" spans="12:20" ht="16.8">
      <c r="L37201" s="404"/>
      <c r="M37201" s="404"/>
      <c r="N37201" s="404"/>
      <c r="O37201" s="404"/>
      <c r="P37201" s="404"/>
      <c r="Q37201" s="404"/>
      <c r="R37201" s="404"/>
      <c r="S37201" s="404"/>
      <c r="T37201" s="404"/>
    </row>
    <row r="37202" spans="12:20" ht="16.8">
      <c r="L37202" s="404"/>
      <c r="M37202" s="404"/>
      <c r="N37202" s="404"/>
      <c r="O37202" s="404"/>
      <c r="P37202" s="404"/>
      <c r="Q37202" s="404"/>
      <c r="R37202" s="404"/>
      <c r="S37202" s="404"/>
      <c r="T37202" s="404"/>
    </row>
    <row r="37203" spans="12:20" ht="16.8">
      <c r="L37203" s="404"/>
      <c r="M37203" s="404"/>
      <c r="N37203" s="404"/>
      <c r="O37203" s="404"/>
      <c r="P37203" s="404"/>
      <c r="Q37203" s="404"/>
      <c r="R37203" s="404"/>
      <c r="S37203" s="404"/>
      <c r="T37203" s="404"/>
    </row>
    <row r="37204" spans="12:20" ht="16.8">
      <c r="L37204" s="404"/>
      <c r="M37204" s="404"/>
      <c r="N37204" s="404"/>
      <c r="O37204" s="404"/>
      <c r="P37204" s="404"/>
      <c r="Q37204" s="404"/>
      <c r="R37204" s="404"/>
      <c r="S37204" s="404"/>
      <c r="T37204" s="404"/>
    </row>
    <row r="37205" spans="12:20" ht="16.8">
      <c r="L37205" s="404"/>
      <c r="M37205" s="404"/>
      <c r="N37205" s="404"/>
      <c r="O37205" s="404"/>
      <c r="P37205" s="404"/>
      <c r="Q37205" s="404"/>
      <c r="R37205" s="404"/>
      <c r="S37205" s="404"/>
      <c r="T37205" s="404"/>
    </row>
    <row r="37206" spans="12:20" ht="16.8">
      <c r="L37206" s="404"/>
      <c r="M37206" s="404"/>
      <c r="N37206" s="404"/>
      <c r="O37206" s="404"/>
      <c r="P37206" s="404"/>
      <c r="Q37206" s="404"/>
      <c r="R37206" s="404"/>
      <c r="S37206" s="404"/>
      <c r="T37206" s="404"/>
    </row>
    <row r="37207" spans="12:20" ht="16.8">
      <c r="L37207" s="404"/>
      <c r="M37207" s="404"/>
      <c r="N37207" s="404"/>
      <c r="O37207" s="404"/>
      <c r="P37207" s="404"/>
      <c r="Q37207" s="404"/>
      <c r="R37207" s="404"/>
      <c r="S37207" s="404"/>
      <c r="T37207" s="404"/>
    </row>
    <row r="37208" spans="12:20" ht="16.8">
      <c r="L37208" s="404"/>
      <c r="M37208" s="404"/>
      <c r="N37208" s="404"/>
      <c r="O37208" s="404"/>
      <c r="P37208" s="404"/>
      <c r="Q37208" s="404"/>
      <c r="R37208" s="404"/>
      <c r="S37208" s="404"/>
      <c r="T37208" s="404"/>
    </row>
    <row r="37209" spans="12:20" ht="16.8">
      <c r="L37209" s="404"/>
      <c r="M37209" s="404"/>
      <c r="N37209" s="404"/>
      <c r="O37209" s="404"/>
      <c r="P37209" s="404"/>
      <c r="Q37209" s="404"/>
      <c r="R37209" s="404"/>
      <c r="S37209" s="404"/>
      <c r="T37209" s="404"/>
    </row>
    <row r="37210" spans="12:20" ht="16.8">
      <c r="L37210" s="404"/>
      <c r="M37210" s="404"/>
      <c r="N37210" s="404"/>
      <c r="O37210" s="404"/>
      <c r="P37210" s="404"/>
      <c r="Q37210" s="404"/>
      <c r="R37210" s="404"/>
      <c r="S37210" s="404"/>
      <c r="T37210" s="404"/>
    </row>
    <row r="37211" spans="12:20" ht="16.8">
      <c r="L37211" s="404"/>
      <c r="M37211" s="404"/>
      <c r="N37211" s="404"/>
      <c r="O37211" s="404"/>
      <c r="P37211" s="404"/>
      <c r="Q37211" s="404"/>
      <c r="R37211" s="404"/>
      <c r="S37211" s="404"/>
      <c r="T37211" s="404"/>
    </row>
    <row r="37212" spans="12:20" ht="16.8">
      <c r="L37212" s="404"/>
      <c r="M37212" s="404"/>
      <c r="N37212" s="404"/>
      <c r="O37212" s="404"/>
      <c r="P37212" s="404"/>
      <c r="Q37212" s="404"/>
      <c r="R37212" s="404"/>
      <c r="S37212" s="404"/>
      <c r="T37212" s="404"/>
    </row>
    <row r="37213" spans="12:20" ht="16.8">
      <c r="L37213" s="404"/>
      <c r="M37213" s="404"/>
      <c r="N37213" s="404"/>
      <c r="O37213" s="404"/>
      <c r="P37213" s="404"/>
      <c r="Q37213" s="404"/>
      <c r="R37213" s="404"/>
      <c r="S37213" s="404"/>
      <c r="T37213" s="404"/>
    </row>
    <row r="37214" spans="12:20" ht="16.8">
      <c r="L37214" s="404"/>
      <c r="M37214" s="404"/>
      <c r="N37214" s="404"/>
      <c r="O37214" s="404"/>
      <c r="P37214" s="404"/>
      <c r="Q37214" s="404"/>
      <c r="R37214" s="404"/>
      <c r="S37214" s="404"/>
      <c r="T37214" s="404"/>
    </row>
    <row r="37215" spans="12:20" ht="16.8">
      <c r="L37215" s="404"/>
      <c r="M37215" s="404"/>
      <c r="N37215" s="404"/>
      <c r="O37215" s="404"/>
      <c r="P37215" s="404"/>
      <c r="Q37215" s="404"/>
      <c r="R37215" s="404"/>
      <c r="S37215" s="404"/>
      <c r="T37215" s="404"/>
    </row>
    <row r="37216" spans="12:20" ht="16.8">
      <c r="L37216" s="404"/>
      <c r="M37216" s="404"/>
      <c r="N37216" s="404"/>
      <c r="O37216" s="404"/>
      <c r="P37216" s="404"/>
      <c r="Q37216" s="404"/>
      <c r="R37216" s="404"/>
      <c r="S37216" s="404"/>
      <c r="T37216" s="404"/>
    </row>
    <row r="37217" spans="12:20" ht="16.8">
      <c r="L37217" s="404"/>
      <c r="M37217" s="404"/>
      <c r="N37217" s="404"/>
      <c r="O37217" s="404"/>
      <c r="P37217" s="404"/>
      <c r="Q37217" s="404"/>
      <c r="R37217" s="404"/>
      <c r="S37217" s="404"/>
      <c r="T37217" s="404"/>
    </row>
    <row r="37218" spans="12:20" ht="16.8">
      <c r="L37218" s="404"/>
      <c r="M37218" s="404"/>
      <c r="N37218" s="404"/>
      <c r="O37218" s="404"/>
      <c r="P37218" s="404"/>
      <c r="Q37218" s="404"/>
      <c r="R37218" s="404"/>
      <c r="S37218" s="404"/>
      <c r="T37218" s="404"/>
    </row>
    <row r="37219" spans="12:20" ht="16.8">
      <c r="L37219" s="404"/>
      <c r="M37219" s="404"/>
      <c r="N37219" s="404"/>
      <c r="O37219" s="404"/>
      <c r="P37219" s="404"/>
      <c r="Q37219" s="404"/>
      <c r="R37219" s="404"/>
      <c r="S37219" s="404"/>
      <c r="T37219" s="404"/>
    </row>
    <row r="37220" spans="12:20" ht="16.8">
      <c r="L37220" s="404"/>
      <c r="M37220" s="404"/>
      <c r="N37220" s="404"/>
      <c r="O37220" s="404"/>
      <c r="P37220" s="404"/>
      <c r="Q37220" s="404"/>
      <c r="R37220" s="404"/>
      <c r="S37220" s="404"/>
      <c r="T37220" s="404"/>
    </row>
    <row r="37221" spans="12:20" ht="16.8">
      <c r="L37221" s="404"/>
      <c r="M37221" s="404"/>
      <c r="N37221" s="404"/>
      <c r="O37221" s="404"/>
      <c r="P37221" s="404"/>
      <c r="Q37221" s="404"/>
      <c r="R37221" s="404"/>
      <c r="S37221" s="404"/>
      <c r="T37221" s="404"/>
    </row>
    <row r="37222" spans="12:20" ht="16.8">
      <c r="L37222" s="404"/>
      <c r="M37222" s="404"/>
      <c r="N37222" s="404"/>
      <c r="O37222" s="404"/>
      <c r="P37222" s="404"/>
      <c r="Q37222" s="404"/>
      <c r="R37222" s="404"/>
      <c r="S37222" s="404"/>
      <c r="T37222" s="404"/>
    </row>
    <row r="37223" spans="12:20" ht="16.8">
      <c r="L37223" s="404"/>
      <c r="M37223" s="404"/>
      <c r="N37223" s="404"/>
      <c r="O37223" s="404"/>
      <c r="P37223" s="404"/>
      <c r="Q37223" s="404"/>
      <c r="R37223" s="404"/>
      <c r="S37223" s="404"/>
      <c r="T37223" s="404"/>
    </row>
    <row r="37224" spans="12:20" ht="16.8">
      <c r="L37224" s="404"/>
      <c r="M37224" s="404"/>
      <c r="N37224" s="404"/>
      <c r="O37224" s="404"/>
      <c r="P37224" s="404"/>
      <c r="Q37224" s="404"/>
      <c r="R37224" s="404"/>
      <c r="S37224" s="404"/>
      <c r="T37224" s="404"/>
    </row>
    <row r="37225" spans="12:20" ht="16.8">
      <c r="L37225" s="404"/>
      <c r="M37225" s="404"/>
      <c r="N37225" s="404"/>
      <c r="O37225" s="404"/>
      <c r="P37225" s="404"/>
      <c r="Q37225" s="404"/>
      <c r="R37225" s="404"/>
      <c r="S37225" s="404"/>
      <c r="T37225" s="404"/>
    </row>
    <row r="37226" spans="12:20" ht="16.8">
      <c r="L37226" s="404"/>
      <c r="M37226" s="404"/>
      <c r="N37226" s="404"/>
      <c r="O37226" s="404"/>
      <c r="P37226" s="404"/>
      <c r="Q37226" s="404"/>
      <c r="R37226" s="404"/>
      <c r="S37226" s="404"/>
      <c r="T37226" s="404"/>
    </row>
    <row r="37227" spans="12:20" ht="16.8">
      <c r="L37227" s="404"/>
      <c r="M37227" s="404"/>
      <c r="N37227" s="404"/>
      <c r="O37227" s="404"/>
      <c r="P37227" s="404"/>
      <c r="Q37227" s="404"/>
      <c r="R37227" s="404"/>
      <c r="S37227" s="404"/>
      <c r="T37227" s="404"/>
    </row>
    <row r="37228" spans="12:20" ht="16.8">
      <c r="L37228" s="404"/>
      <c r="M37228" s="404"/>
      <c r="N37228" s="404"/>
      <c r="O37228" s="404"/>
      <c r="P37228" s="404"/>
      <c r="Q37228" s="404"/>
      <c r="R37228" s="404"/>
      <c r="S37228" s="404"/>
      <c r="T37228" s="404"/>
    </row>
    <row r="37229" spans="12:20" ht="16.8">
      <c r="L37229" s="404"/>
      <c r="M37229" s="404"/>
      <c r="N37229" s="404"/>
      <c r="O37229" s="404"/>
      <c r="P37229" s="404"/>
      <c r="Q37229" s="404"/>
      <c r="R37229" s="404"/>
      <c r="S37229" s="404"/>
      <c r="T37229" s="404"/>
    </row>
    <row r="37230" spans="12:20" ht="16.8">
      <c r="L37230" s="404"/>
      <c r="M37230" s="404"/>
      <c r="N37230" s="404"/>
      <c r="O37230" s="404"/>
      <c r="P37230" s="404"/>
      <c r="Q37230" s="404"/>
      <c r="R37230" s="404"/>
      <c r="S37230" s="404"/>
      <c r="T37230" s="404"/>
    </row>
    <row r="37231" spans="12:20" ht="16.8">
      <c r="L37231" s="404"/>
      <c r="M37231" s="404"/>
      <c r="N37231" s="404"/>
      <c r="O37231" s="404"/>
      <c r="P37231" s="404"/>
      <c r="Q37231" s="404"/>
      <c r="R37231" s="404"/>
      <c r="S37231" s="404"/>
      <c r="T37231" s="404"/>
    </row>
    <row r="37232" spans="12:20" ht="16.8">
      <c r="L37232" s="404"/>
      <c r="M37232" s="404"/>
      <c r="N37232" s="404"/>
      <c r="O37232" s="404"/>
      <c r="P37232" s="404"/>
      <c r="Q37232" s="404"/>
      <c r="R37232" s="404"/>
      <c r="S37232" s="404"/>
      <c r="T37232" s="404"/>
    </row>
    <row r="37233" spans="12:20" ht="16.8">
      <c r="L37233" s="404"/>
      <c r="M37233" s="404"/>
      <c r="N37233" s="404"/>
      <c r="O37233" s="404"/>
      <c r="P37233" s="404"/>
      <c r="Q37233" s="404"/>
      <c r="R37233" s="404"/>
      <c r="S37233" s="404"/>
      <c r="T37233" s="404"/>
    </row>
    <row r="37234" spans="12:20" ht="16.8">
      <c r="L37234" s="404"/>
      <c r="M37234" s="404"/>
      <c r="N37234" s="404"/>
      <c r="O37234" s="404"/>
      <c r="P37234" s="404"/>
      <c r="Q37234" s="404"/>
      <c r="R37234" s="404"/>
      <c r="S37234" s="404"/>
      <c r="T37234" s="404"/>
    </row>
    <row r="37235" spans="12:20" ht="16.8">
      <c r="L37235" s="404"/>
      <c r="M37235" s="404"/>
      <c r="N37235" s="404"/>
      <c r="O37235" s="404"/>
      <c r="P37235" s="404"/>
      <c r="Q37235" s="404"/>
      <c r="R37235" s="404"/>
      <c r="S37235" s="404"/>
      <c r="T37235" s="404"/>
    </row>
    <row r="37236" spans="12:20" ht="16.8">
      <c r="L37236" s="404"/>
      <c r="M37236" s="404"/>
      <c r="N37236" s="404"/>
      <c r="O37236" s="404"/>
      <c r="P37236" s="404"/>
      <c r="Q37236" s="404"/>
      <c r="R37236" s="404"/>
      <c r="S37236" s="404"/>
      <c r="T37236" s="404"/>
    </row>
    <row r="37237" spans="12:20" ht="16.8">
      <c r="L37237" s="404"/>
      <c r="M37237" s="404"/>
      <c r="N37237" s="404"/>
      <c r="O37237" s="404"/>
      <c r="P37237" s="404"/>
      <c r="Q37237" s="404"/>
      <c r="R37237" s="404"/>
      <c r="S37237" s="404"/>
      <c r="T37237" s="404"/>
    </row>
    <row r="37238" spans="12:20" ht="16.8">
      <c r="L37238" s="404"/>
      <c r="M37238" s="404"/>
      <c r="N37238" s="404"/>
      <c r="O37238" s="404"/>
      <c r="P37238" s="404"/>
      <c r="Q37238" s="404"/>
      <c r="R37238" s="404"/>
      <c r="S37238" s="404"/>
      <c r="T37238" s="404"/>
    </row>
    <row r="37239" spans="12:20" ht="16.8">
      <c r="L37239" s="404"/>
      <c r="M37239" s="404"/>
      <c r="N37239" s="404"/>
      <c r="O37239" s="404"/>
      <c r="P37239" s="404"/>
      <c r="Q37239" s="404"/>
      <c r="R37239" s="404"/>
      <c r="S37239" s="404"/>
      <c r="T37239" s="404"/>
    </row>
    <row r="37240" spans="12:20" ht="16.8">
      <c r="L37240" s="404"/>
      <c r="M37240" s="404"/>
      <c r="N37240" s="404"/>
      <c r="O37240" s="404"/>
      <c r="P37240" s="404"/>
      <c r="Q37240" s="404"/>
      <c r="R37240" s="404"/>
      <c r="S37240" s="404"/>
      <c r="T37240" s="404"/>
    </row>
    <row r="37241" spans="12:20" ht="16.8">
      <c r="L37241" s="404"/>
      <c r="M37241" s="404"/>
      <c r="N37241" s="404"/>
      <c r="O37241" s="404"/>
      <c r="P37241" s="404"/>
      <c r="Q37241" s="404"/>
      <c r="R37241" s="404"/>
      <c r="S37241" s="404"/>
      <c r="T37241" s="404"/>
    </row>
    <row r="37242" spans="12:20" ht="16.8">
      <c r="L37242" s="404"/>
      <c r="M37242" s="404"/>
      <c r="N37242" s="404"/>
      <c r="O37242" s="404"/>
      <c r="P37242" s="404"/>
      <c r="Q37242" s="404"/>
      <c r="R37242" s="404"/>
      <c r="S37242" s="404"/>
      <c r="T37242" s="404"/>
    </row>
    <row r="37243" spans="12:20" ht="16.8">
      <c r="L37243" s="404"/>
      <c r="M37243" s="404"/>
      <c r="N37243" s="404"/>
      <c r="O37243" s="404"/>
      <c r="P37243" s="404"/>
      <c r="Q37243" s="404"/>
      <c r="R37243" s="404"/>
      <c r="S37243" s="404"/>
      <c r="T37243" s="404"/>
    </row>
    <row r="37244" spans="12:20" ht="16.8">
      <c r="L37244" s="404"/>
      <c r="M37244" s="404"/>
      <c r="N37244" s="404"/>
      <c r="O37244" s="404"/>
      <c r="P37244" s="404"/>
      <c r="Q37244" s="404"/>
      <c r="R37244" s="404"/>
      <c r="S37244" s="404"/>
      <c r="T37244" s="404"/>
    </row>
    <row r="37245" spans="12:20" ht="16.8">
      <c r="L37245" s="404"/>
      <c r="M37245" s="404"/>
      <c r="N37245" s="404"/>
      <c r="O37245" s="404"/>
      <c r="P37245" s="404"/>
      <c r="Q37245" s="404"/>
      <c r="R37245" s="404"/>
      <c r="S37245" s="404"/>
      <c r="T37245" s="404"/>
    </row>
    <row r="37246" spans="12:20" ht="16.8">
      <c r="L37246" s="404"/>
      <c r="M37246" s="404"/>
      <c r="N37246" s="404"/>
      <c r="O37246" s="404"/>
      <c r="P37246" s="404"/>
      <c r="Q37246" s="404"/>
      <c r="R37246" s="404"/>
      <c r="S37246" s="404"/>
      <c r="T37246" s="404"/>
    </row>
    <row r="37247" spans="12:20" ht="16.8">
      <c r="L37247" s="404"/>
      <c r="M37247" s="404"/>
      <c r="N37247" s="404"/>
      <c r="O37247" s="404"/>
      <c r="P37247" s="404"/>
      <c r="Q37247" s="404"/>
      <c r="R37247" s="404"/>
      <c r="S37247" s="404"/>
      <c r="T37247" s="404"/>
    </row>
    <row r="37248" spans="12:20" ht="16.8">
      <c r="L37248" s="404"/>
      <c r="M37248" s="404"/>
      <c r="N37248" s="404"/>
      <c r="O37248" s="404"/>
      <c r="P37248" s="404"/>
      <c r="Q37248" s="404"/>
      <c r="R37248" s="404"/>
      <c r="S37248" s="404"/>
      <c r="T37248" s="404"/>
    </row>
    <row r="37249" spans="12:20" ht="16.8">
      <c r="L37249" s="404"/>
      <c r="M37249" s="404"/>
      <c r="N37249" s="404"/>
      <c r="O37249" s="404"/>
      <c r="P37249" s="404"/>
      <c r="Q37249" s="404"/>
      <c r="R37249" s="404"/>
      <c r="S37249" s="404"/>
      <c r="T37249" s="404"/>
    </row>
    <row r="37250" spans="12:20" ht="16.8">
      <c r="L37250" s="404"/>
      <c r="M37250" s="404"/>
      <c r="N37250" s="404"/>
      <c r="O37250" s="404"/>
      <c r="P37250" s="404"/>
      <c r="Q37250" s="404"/>
      <c r="R37250" s="404"/>
      <c r="S37250" s="404"/>
      <c r="T37250" s="404"/>
    </row>
    <row r="37251" spans="12:20" ht="16.8">
      <c r="L37251" s="404"/>
      <c r="M37251" s="404"/>
      <c r="N37251" s="404"/>
      <c r="O37251" s="404"/>
      <c r="P37251" s="404"/>
      <c r="Q37251" s="404"/>
      <c r="R37251" s="404"/>
      <c r="S37251" s="404"/>
      <c r="T37251" s="404"/>
    </row>
    <row r="37252" spans="12:20" ht="16.8">
      <c r="L37252" s="404"/>
      <c r="M37252" s="404"/>
      <c r="N37252" s="404"/>
      <c r="O37252" s="404"/>
      <c r="P37252" s="404"/>
      <c r="Q37252" s="404"/>
      <c r="R37252" s="404"/>
      <c r="S37252" s="404"/>
      <c r="T37252" s="404"/>
    </row>
    <row r="37253" spans="12:20" ht="16.8">
      <c r="L37253" s="404"/>
      <c r="M37253" s="404"/>
      <c r="N37253" s="404"/>
      <c r="O37253" s="404"/>
      <c r="P37253" s="404"/>
      <c r="Q37253" s="404"/>
      <c r="R37253" s="404"/>
      <c r="S37253" s="404"/>
      <c r="T37253" s="404"/>
    </row>
    <row r="37254" spans="12:20" ht="16.8">
      <c r="L37254" s="404"/>
      <c r="M37254" s="404"/>
      <c r="N37254" s="404"/>
      <c r="O37254" s="404"/>
      <c r="P37254" s="404"/>
      <c r="Q37254" s="404"/>
      <c r="R37254" s="404"/>
      <c r="S37254" s="404"/>
      <c r="T37254" s="404"/>
    </row>
    <row r="37255" spans="12:20" ht="16.8">
      <c r="L37255" s="404"/>
      <c r="M37255" s="404"/>
      <c r="N37255" s="404"/>
      <c r="O37255" s="404"/>
      <c r="P37255" s="404"/>
      <c r="Q37255" s="404"/>
      <c r="R37255" s="404"/>
      <c r="S37255" s="404"/>
      <c r="T37255" s="404"/>
    </row>
    <row r="37256" spans="12:20" ht="16.8">
      <c r="L37256" s="404"/>
      <c r="M37256" s="404"/>
      <c r="N37256" s="404"/>
      <c r="O37256" s="404"/>
      <c r="P37256" s="404"/>
      <c r="Q37256" s="404"/>
      <c r="R37256" s="404"/>
      <c r="S37256" s="404"/>
      <c r="T37256" s="404"/>
    </row>
    <row r="37257" spans="12:20" ht="16.8">
      <c r="L37257" s="404"/>
      <c r="M37257" s="404"/>
      <c r="N37257" s="404"/>
      <c r="O37257" s="404"/>
      <c r="P37257" s="404"/>
      <c r="Q37257" s="404"/>
      <c r="R37257" s="404"/>
      <c r="S37257" s="404"/>
      <c r="T37257" s="404"/>
    </row>
    <row r="37258" spans="12:20" ht="16.8">
      <c r="L37258" s="404"/>
      <c r="M37258" s="404"/>
      <c r="N37258" s="404"/>
      <c r="O37258" s="404"/>
      <c r="P37258" s="404"/>
      <c r="Q37258" s="404"/>
      <c r="R37258" s="404"/>
      <c r="S37258" s="404"/>
      <c r="T37258" s="404"/>
    </row>
    <row r="37259" spans="12:20" ht="16.8">
      <c r="L37259" s="404"/>
      <c r="M37259" s="404"/>
      <c r="N37259" s="404"/>
      <c r="O37259" s="404"/>
      <c r="P37259" s="404"/>
      <c r="Q37259" s="404"/>
      <c r="R37259" s="404"/>
      <c r="S37259" s="404"/>
      <c r="T37259" s="404"/>
    </row>
    <row r="37260" spans="12:20" ht="16.8">
      <c r="L37260" s="404"/>
      <c r="M37260" s="404"/>
      <c r="N37260" s="404"/>
      <c r="O37260" s="404"/>
      <c r="P37260" s="404"/>
      <c r="Q37260" s="404"/>
      <c r="R37260" s="404"/>
      <c r="S37260" s="404"/>
      <c r="T37260" s="404"/>
    </row>
    <row r="37261" spans="12:20" ht="16.8">
      <c r="L37261" s="404"/>
      <c r="M37261" s="404"/>
      <c r="N37261" s="404"/>
      <c r="O37261" s="404"/>
      <c r="P37261" s="404"/>
      <c r="Q37261" s="404"/>
      <c r="R37261" s="404"/>
      <c r="S37261" s="404"/>
      <c r="T37261" s="404"/>
    </row>
    <row r="37262" spans="12:20" ht="16.8">
      <c r="L37262" s="404"/>
      <c r="M37262" s="404"/>
      <c r="N37262" s="404"/>
      <c r="O37262" s="404"/>
      <c r="P37262" s="404"/>
      <c r="Q37262" s="404"/>
      <c r="R37262" s="404"/>
      <c r="S37262" s="404"/>
      <c r="T37262" s="404"/>
    </row>
    <row r="37263" spans="12:20" ht="16.8">
      <c r="L37263" s="404"/>
      <c r="M37263" s="404"/>
      <c r="N37263" s="404"/>
      <c r="O37263" s="404"/>
      <c r="P37263" s="404"/>
      <c r="Q37263" s="404"/>
      <c r="R37263" s="404"/>
      <c r="S37263" s="404"/>
      <c r="T37263" s="404"/>
    </row>
    <row r="37264" spans="12:20" ht="16.8">
      <c r="L37264" s="404"/>
      <c r="M37264" s="404"/>
      <c r="N37264" s="404"/>
      <c r="O37264" s="404"/>
      <c r="P37264" s="404"/>
      <c r="Q37264" s="404"/>
      <c r="R37264" s="404"/>
      <c r="S37264" s="404"/>
      <c r="T37264" s="404"/>
    </row>
    <row r="37265" spans="12:20" ht="16.8">
      <c r="L37265" s="404"/>
      <c r="M37265" s="404"/>
      <c r="N37265" s="404"/>
      <c r="O37265" s="404"/>
      <c r="P37265" s="404"/>
      <c r="Q37265" s="404"/>
      <c r="R37265" s="404"/>
      <c r="S37265" s="404"/>
      <c r="T37265" s="404"/>
    </row>
    <row r="37266" spans="12:20" ht="16.8">
      <c r="L37266" s="404"/>
      <c r="M37266" s="404"/>
      <c r="N37266" s="404"/>
      <c r="O37266" s="404"/>
      <c r="P37266" s="404"/>
      <c r="Q37266" s="404"/>
      <c r="R37266" s="404"/>
      <c r="S37266" s="404"/>
      <c r="T37266" s="404"/>
    </row>
    <row r="37267" spans="12:20" ht="16.8">
      <c r="L37267" s="404"/>
      <c r="M37267" s="404"/>
      <c r="N37267" s="404"/>
      <c r="O37267" s="404"/>
      <c r="P37267" s="404"/>
      <c r="Q37267" s="404"/>
      <c r="R37267" s="404"/>
      <c r="S37267" s="404"/>
      <c r="T37267" s="404"/>
    </row>
    <row r="37268" spans="12:20" ht="16.8">
      <c r="L37268" s="404"/>
      <c r="M37268" s="404"/>
      <c r="N37268" s="404"/>
      <c r="O37268" s="404"/>
      <c r="P37268" s="404"/>
      <c r="Q37268" s="404"/>
      <c r="R37268" s="404"/>
      <c r="S37268" s="404"/>
      <c r="T37268" s="404"/>
    </row>
    <row r="37269" spans="12:20" ht="16.8">
      <c r="L37269" s="404"/>
      <c r="M37269" s="404"/>
      <c r="N37269" s="404"/>
      <c r="O37269" s="404"/>
      <c r="P37269" s="404"/>
      <c r="Q37269" s="404"/>
      <c r="R37269" s="404"/>
      <c r="S37269" s="404"/>
      <c r="T37269" s="404"/>
    </row>
    <row r="37270" spans="12:20" ht="16.8">
      <c r="L37270" s="404"/>
      <c r="M37270" s="404"/>
      <c r="N37270" s="404"/>
      <c r="O37270" s="404"/>
      <c r="P37270" s="404"/>
      <c r="Q37270" s="404"/>
      <c r="R37270" s="404"/>
      <c r="S37270" s="404"/>
      <c r="T37270" s="404"/>
    </row>
    <row r="37271" spans="12:20" ht="16.8">
      <c r="L37271" s="404"/>
      <c r="M37271" s="404"/>
      <c r="N37271" s="404"/>
      <c r="O37271" s="404"/>
      <c r="P37271" s="404"/>
      <c r="Q37271" s="404"/>
      <c r="R37271" s="404"/>
      <c r="S37271" s="404"/>
      <c r="T37271" s="404"/>
    </row>
    <row r="37272" spans="12:20" ht="16.8">
      <c r="L37272" s="404"/>
      <c r="M37272" s="404"/>
      <c r="N37272" s="404"/>
      <c r="O37272" s="404"/>
      <c r="P37272" s="404"/>
      <c r="Q37272" s="404"/>
      <c r="R37272" s="404"/>
      <c r="S37272" s="404"/>
      <c r="T37272" s="404"/>
    </row>
    <row r="37273" spans="12:20" ht="16.8">
      <c r="L37273" s="404"/>
      <c r="M37273" s="404"/>
      <c r="N37273" s="404"/>
      <c r="O37273" s="404"/>
      <c r="P37273" s="404"/>
      <c r="Q37273" s="404"/>
      <c r="R37273" s="404"/>
      <c r="S37273" s="404"/>
      <c r="T37273" s="404"/>
    </row>
    <row r="37274" spans="12:20" ht="16.8">
      <c r="L37274" s="404"/>
      <c r="M37274" s="404"/>
      <c r="N37274" s="404"/>
      <c r="O37274" s="404"/>
      <c r="P37274" s="404"/>
      <c r="Q37274" s="404"/>
      <c r="R37274" s="404"/>
      <c r="S37274" s="404"/>
      <c r="T37274" s="404"/>
    </row>
    <row r="37275" spans="12:20" ht="16.8">
      <c r="L37275" s="404"/>
      <c r="M37275" s="404"/>
      <c r="N37275" s="404"/>
      <c r="O37275" s="404"/>
      <c r="P37275" s="404"/>
      <c r="Q37275" s="404"/>
      <c r="R37275" s="404"/>
      <c r="S37275" s="404"/>
      <c r="T37275" s="404"/>
    </row>
    <row r="37276" spans="12:20" ht="16.8">
      <c r="L37276" s="404"/>
      <c r="M37276" s="404"/>
      <c r="N37276" s="404"/>
      <c r="O37276" s="404"/>
      <c r="P37276" s="404"/>
      <c r="Q37276" s="404"/>
      <c r="R37276" s="404"/>
      <c r="S37276" s="404"/>
      <c r="T37276" s="404"/>
    </row>
    <row r="37277" spans="12:20" ht="16.8">
      <c r="L37277" s="404"/>
      <c r="M37277" s="404"/>
      <c r="N37277" s="404"/>
      <c r="O37277" s="404"/>
      <c r="P37277" s="404"/>
      <c r="Q37277" s="404"/>
      <c r="R37277" s="404"/>
      <c r="S37277" s="404"/>
      <c r="T37277" s="404"/>
    </row>
    <row r="37278" spans="12:20" ht="16.8">
      <c r="L37278" s="404"/>
      <c r="M37278" s="404"/>
      <c r="N37278" s="404"/>
      <c r="O37278" s="404"/>
      <c r="P37278" s="404"/>
      <c r="Q37278" s="404"/>
      <c r="R37278" s="404"/>
      <c r="S37278" s="404"/>
      <c r="T37278" s="404"/>
    </row>
    <row r="37279" spans="12:20" ht="16.8">
      <c r="L37279" s="404"/>
      <c r="M37279" s="404"/>
      <c r="N37279" s="404"/>
      <c r="O37279" s="404"/>
      <c r="P37279" s="404"/>
      <c r="Q37279" s="404"/>
      <c r="R37279" s="404"/>
      <c r="S37279" s="404"/>
      <c r="T37279" s="404"/>
    </row>
    <row r="37280" spans="12:20" ht="16.8">
      <c r="L37280" s="404"/>
      <c r="M37280" s="404"/>
      <c r="N37280" s="404"/>
      <c r="O37280" s="404"/>
      <c r="P37280" s="404"/>
      <c r="Q37280" s="404"/>
      <c r="R37280" s="404"/>
      <c r="S37280" s="404"/>
      <c r="T37280" s="404"/>
    </row>
    <row r="37281" spans="12:20" ht="16.8">
      <c r="L37281" s="404"/>
      <c r="M37281" s="404"/>
      <c r="N37281" s="404"/>
      <c r="O37281" s="404"/>
      <c r="P37281" s="404"/>
      <c r="Q37281" s="404"/>
      <c r="R37281" s="404"/>
      <c r="S37281" s="404"/>
      <c r="T37281" s="404"/>
    </row>
    <row r="37282" spans="12:20" ht="16.8">
      <c r="L37282" s="404"/>
      <c r="M37282" s="404"/>
      <c r="N37282" s="404"/>
      <c r="O37282" s="404"/>
      <c r="P37282" s="404"/>
      <c r="Q37282" s="404"/>
      <c r="R37282" s="404"/>
      <c r="S37282" s="404"/>
      <c r="T37282" s="404"/>
    </row>
    <row r="37283" spans="12:20" ht="16.8">
      <c r="L37283" s="404"/>
      <c r="M37283" s="404"/>
      <c r="N37283" s="404"/>
      <c r="O37283" s="404"/>
      <c r="P37283" s="404"/>
      <c r="Q37283" s="404"/>
      <c r="R37283" s="404"/>
      <c r="S37283" s="404"/>
      <c r="T37283" s="404"/>
    </row>
    <row r="37284" spans="12:20" ht="16.8">
      <c r="L37284" s="404"/>
      <c r="M37284" s="404"/>
      <c r="N37284" s="404"/>
      <c r="O37284" s="404"/>
      <c r="P37284" s="404"/>
      <c r="Q37284" s="404"/>
      <c r="R37284" s="404"/>
      <c r="S37284" s="404"/>
      <c r="T37284" s="404"/>
    </row>
    <row r="37285" spans="12:20" ht="16.8">
      <c r="L37285" s="404"/>
      <c r="M37285" s="404"/>
      <c r="N37285" s="404"/>
      <c r="O37285" s="404"/>
      <c r="P37285" s="404"/>
      <c r="Q37285" s="404"/>
      <c r="R37285" s="404"/>
      <c r="S37285" s="404"/>
      <c r="T37285" s="404"/>
    </row>
    <row r="37286" spans="12:20" ht="16.8">
      <c r="L37286" s="404"/>
      <c r="M37286" s="404"/>
      <c r="N37286" s="404"/>
      <c r="O37286" s="404"/>
      <c r="P37286" s="404"/>
      <c r="Q37286" s="404"/>
      <c r="R37286" s="404"/>
      <c r="S37286" s="404"/>
      <c r="T37286" s="404"/>
    </row>
    <row r="37287" spans="12:20" ht="16.8">
      <c r="L37287" s="404"/>
      <c r="M37287" s="404"/>
      <c r="N37287" s="404"/>
      <c r="O37287" s="404"/>
      <c r="P37287" s="404"/>
      <c r="Q37287" s="404"/>
      <c r="R37287" s="404"/>
      <c r="S37287" s="404"/>
      <c r="T37287" s="404"/>
    </row>
    <row r="37288" spans="12:20" ht="16.8">
      <c r="L37288" s="404"/>
      <c r="M37288" s="404"/>
      <c r="N37288" s="404"/>
      <c r="O37288" s="404"/>
      <c r="P37288" s="404"/>
      <c r="Q37288" s="404"/>
      <c r="R37288" s="404"/>
      <c r="S37288" s="404"/>
      <c r="T37288" s="404"/>
    </row>
    <row r="37289" spans="12:20" ht="16.8">
      <c r="L37289" s="404"/>
      <c r="M37289" s="404"/>
      <c r="N37289" s="404"/>
      <c r="O37289" s="404"/>
      <c r="P37289" s="404"/>
      <c r="Q37289" s="404"/>
      <c r="R37289" s="404"/>
      <c r="S37289" s="404"/>
      <c r="T37289" s="404"/>
    </row>
    <row r="37290" spans="12:20" ht="16.8">
      <c r="L37290" s="404"/>
      <c r="M37290" s="404"/>
      <c r="N37290" s="404"/>
      <c r="O37290" s="404"/>
      <c r="P37290" s="404"/>
      <c r="Q37290" s="404"/>
      <c r="R37290" s="404"/>
      <c r="S37290" s="404"/>
      <c r="T37290" s="404"/>
    </row>
    <row r="37291" spans="12:20" ht="16.8">
      <c r="L37291" s="404"/>
      <c r="M37291" s="404"/>
      <c r="N37291" s="404"/>
      <c r="O37291" s="404"/>
      <c r="P37291" s="404"/>
      <c r="Q37291" s="404"/>
      <c r="R37291" s="404"/>
      <c r="S37291" s="404"/>
      <c r="T37291" s="404"/>
    </row>
    <row r="37292" spans="12:20" ht="16.8">
      <c r="L37292" s="404"/>
      <c r="M37292" s="404"/>
      <c r="N37292" s="404"/>
      <c r="O37292" s="404"/>
      <c r="P37292" s="404"/>
      <c r="Q37292" s="404"/>
      <c r="R37292" s="404"/>
      <c r="S37292" s="404"/>
      <c r="T37292" s="404"/>
    </row>
    <row r="37293" spans="12:20" ht="16.8">
      <c r="L37293" s="404"/>
      <c r="M37293" s="404"/>
      <c r="N37293" s="404"/>
      <c r="O37293" s="404"/>
      <c r="P37293" s="404"/>
      <c r="Q37293" s="404"/>
      <c r="R37293" s="404"/>
      <c r="S37293" s="404"/>
      <c r="T37293" s="404"/>
    </row>
    <row r="37294" spans="12:20" ht="16.8">
      <c r="L37294" s="404"/>
      <c r="M37294" s="404"/>
      <c r="N37294" s="404"/>
      <c r="O37294" s="404"/>
      <c r="P37294" s="404"/>
      <c r="Q37294" s="404"/>
      <c r="R37294" s="404"/>
      <c r="S37294" s="404"/>
      <c r="T37294" s="404"/>
    </row>
    <row r="37295" spans="12:20" ht="16.8">
      <c r="L37295" s="404"/>
      <c r="M37295" s="404"/>
      <c r="N37295" s="404"/>
      <c r="O37295" s="404"/>
      <c r="P37295" s="404"/>
      <c r="Q37295" s="404"/>
      <c r="R37295" s="404"/>
      <c r="S37295" s="404"/>
      <c r="T37295" s="404"/>
    </row>
    <row r="37296" spans="12:20" ht="16.8">
      <c r="L37296" s="404"/>
      <c r="M37296" s="404"/>
      <c r="N37296" s="404"/>
      <c r="O37296" s="404"/>
      <c r="P37296" s="404"/>
      <c r="Q37296" s="404"/>
      <c r="R37296" s="404"/>
      <c r="S37296" s="404"/>
      <c r="T37296" s="404"/>
    </row>
    <row r="37297" spans="12:20" ht="16.8">
      <c r="L37297" s="404"/>
      <c r="M37297" s="404"/>
      <c r="N37297" s="404"/>
      <c r="O37297" s="404"/>
      <c r="P37297" s="404"/>
      <c r="Q37297" s="404"/>
      <c r="R37297" s="404"/>
      <c r="S37297" s="404"/>
      <c r="T37297" s="404"/>
    </row>
    <row r="37298" spans="12:20" ht="16.8">
      <c r="L37298" s="404"/>
      <c r="M37298" s="404"/>
      <c r="N37298" s="404"/>
      <c r="O37298" s="404"/>
      <c r="P37298" s="404"/>
      <c r="Q37298" s="404"/>
      <c r="R37298" s="404"/>
      <c r="S37298" s="404"/>
      <c r="T37298" s="404"/>
    </row>
    <row r="37299" spans="12:20" ht="16.8">
      <c r="L37299" s="404"/>
      <c r="M37299" s="404"/>
      <c r="N37299" s="404"/>
      <c r="O37299" s="404"/>
      <c r="P37299" s="404"/>
      <c r="Q37299" s="404"/>
      <c r="R37299" s="404"/>
      <c r="S37299" s="404"/>
      <c r="T37299" s="404"/>
    </row>
    <row r="37300" spans="12:20" ht="16.8">
      <c r="L37300" s="404"/>
      <c r="M37300" s="404"/>
      <c r="N37300" s="404"/>
      <c r="O37300" s="404"/>
      <c r="P37300" s="404"/>
      <c r="Q37300" s="404"/>
      <c r="R37300" s="404"/>
      <c r="S37300" s="404"/>
      <c r="T37300" s="404"/>
    </row>
    <row r="37301" spans="12:20" ht="16.8">
      <c r="L37301" s="404"/>
      <c r="M37301" s="404"/>
      <c r="N37301" s="404"/>
      <c r="O37301" s="404"/>
      <c r="P37301" s="404"/>
      <c r="Q37301" s="404"/>
      <c r="R37301" s="404"/>
      <c r="S37301" s="404"/>
      <c r="T37301" s="404"/>
    </row>
    <row r="37302" spans="12:20" ht="16.8">
      <c r="L37302" s="404"/>
      <c r="M37302" s="404"/>
      <c r="N37302" s="404"/>
      <c r="O37302" s="404"/>
      <c r="P37302" s="404"/>
      <c r="Q37302" s="404"/>
      <c r="R37302" s="404"/>
      <c r="S37302" s="404"/>
      <c r="T37302" s="404"/>
    </row>
    <row r="37303" spans="12:20" ht="16.8">
      <c r="L37303" s="404"/>
      <c r="M37303" s="404"/>
      <c r="N37303" s="404"/>
      <c r="O37303" s="404"/>
      <c r="P37303" s="404"/>
      <c r="Q37303" s="404"/>
      <c r="R37303" s="404"/>
      <c r="S37303" s="404"/>
      <c r="T37303" s="404"/>
    </row>
    <row r="37304" spans="12:20" ht="16.8">
      <c r="L37304" s="404"/>
      <c r="M37304" s="404"/>
      <c r="N37304" s="404"/>
      <c r="O37304" s="404"/>
      <c r="P37304" s="404"/>
      <c r="Q37304" s="404"/>
      <c r="R37304" s="404"/>
      <c r="S37304" s="404"/>
      <c r="T37304" s="404"/>
    </row>
    <row r="37305" spans="12:20" ht="16.8">
      <c r="L37305" s="404"/>
      <c r="M37305" s="404"/>
      <c r="N37305" s="404"/>
      <c r="O37305" s="404"/>
      <c r="P37305" s="404"/>
      <c r="Q37305" s="404"/>
      <c r="R37305" s="404"/>
      <c r="S37305" s="404"/>
      <c r="T37305" s="404"/>
    </row>
    <row r="37306" spans="12:20" ht="16.8">
      <c r="L37306" s="404"/>
      <c r="M37306" s="404"/>
      <c r="N37306" s="404"/>
      <c r="O37306" s="404"/>
      <c r="P37306" s="404"/>
      <c r="Q37306" s="404"/>
      <c r="R37306" s="404"/>
      <c r="S37306" s="404"/>
      <c r="T37306" s="404"/>
    </row>
    <row r="37307" spans="12:20" ht="16.8">
      <c r="L37307" s="404"/>
      <c r="M37307" s="404"/>
      <c r="N37307" s="404"/>
      <c r="O37307" s="404"/>
      <c r="P37307" s="404"/>
      <c r="Q37307" s="404"/>
      <c r="R37307" s="404"/>
      <c r="S37307" s="404"/>
      <c r="T37307" s="404"/>
    </row>
    <row r="37308" spans="12:20" ht="16.8">
      <c r="L37308" s="404"/>
      <c r="M37308" s="404"/>
      <c r="N37308" s="404"/>
      <c r="O37308" s="404"/>
      <c r="P37308" s="404"/>
      <c r="Q37308" s="404"/>
      <c r="R37308" s="404"/>
      <c r="S37308" s="404"/>
      <c r="T37308" s="404"/>
    </row>
    <row r="37309" spans="12:20" ht="16.8">
      <c r="L37309" s="404"/>
      <c r="M37309" s="404"/>
      <c r="N37309" s="404"/>
      <c r="O37309" s="404"/>
      <c r="P37309" s="404"/>
      <c r="Q37309" s="404"/>
      <c r="R37309" s="404"/>
      <c r="S37309" s="404"/>
      <c r="T37309" s="404"/>
    </row>
    <row r="37310" spans="12:20" ht="16.8">
      <c r="L37310" s="404"/>
      <c r="M37310" s="404"/>
      <c r="N37310" s="404"/>
      <c r="O37310" s="404"/>
      <c r="P37310" s="404"/>
      <c r="Q37310" s="404"/>
      <c r="R37310" s="404"/>
      <c r="S37310" s="404"/>
      <c r="T37310" s="404"/>
    </row>
    <row r="37311" spans="12:20" ht="16.8">
      <c r="L37311" s="404"/>
      <c r="M37311" s="404"/>
      <c r="N37311" s="404"/>
      <c r="O37311" s="404"/>
      <c r="P37311" s="404"/>
      <c r="Q37311" s="404"/>
      <c r="R37311" s="404"/>
      <c r="S37311" s="404"/>
      <c r="T37311" s="404"/>
    </row>
    <row r="37312" spans="12:20" ht="16.8">
      <c r="L37312" s="404"/>
      <c r="M37312" s="404"/>
      <c r="N37312" s="404"/>
      <c r="O37312" s="404"/>
      <c r="P37312" s="404"/>
      <c r="Q37312" s="404"/>
      <c r="R37312" s="404"/>
      <c r="S37312" s="404"/>
      <c r="T37312" s="404"/>
    </row>
    <row r="37313" spans="12:20" ht="16.8">
      <c r="L37313" s="404"/>
      <c r="M37313" s="404"/>
      <c r="N37313" s="404"/>
      <c r="O37313" s="404"/>
      <c r="P37313" s="404"/>
      <c r="Q37313" s="404"/>
      <c r="R37313" s="404"/>
      <c r="S37313" s="404"/>
      <c r="T37313" s="404"/>
    </row>
    <row r="37314" spans="12:20" ht="16.8">
      <c r="L37314" s="404"/>
      <c r="M37314" s="404"/>
      <c r="N37314" s="404"/>
      <c r="O37314" s="404"/>
      <c r="P37314" s="404"/>
      <c r="Q37314" s="404"/>
      <c r="R37314" s="404"/>
      <c r="S37314" s="404"/>
      <c r="T37314" s="404"/>
    </row>
    <row r="37315" spans="12:20" ht="16.8">
      <c r="L37315" s="404"/>
      <c r="M37315" s="404"/>
      <c r="N37315" s="404"/>
      <c r="O37315" s="404"/>
      <c r="P37315" s="404"/>
      <c r="Q37315" s="404"/>
      <c r="R37315" s="404"/>
      <c r="S37315" s="404"/>
      <c r="T37315" s="404"/>
    </row>
    <row r="37316" spans="12:20" ht="16.8">
      <c r="L37316" s="404"/>
      <c r="M37316" s="404"/>
      <c r="N37316" s="404"/>
      <c r="O37316" s="404"/>
      <c r="P37316" s="404"/>
      <c r="Q37316" s="404"/>
      <c r="R37316" s="404"/>
      <c r="S37316" s="404"/>
      <c r="T37316" s="404"/>
    </row>
    <row r="37317" spans="12:20" ht="16.8">
      <c r="L37317" s="404"/>
      <c r="M37317" s="404"/>
      <c r="N37317" s="404"/>
      <c r="O37317" s="404"/>
      <c r="P37317" s="404"/>
      <c r="Q37317" s="404"/>
      <c r="R37317" s="404"/>
      <c r="S37317" s="404"/>
      <c r="T37317" s="404"/>
    </row>
    <row r="37318" spans="12:20" ht="16.8">
      <c r="L37318" s="404"/>
      <c r="M37318" s="404"/>
      <c r="N37318" s="404"/>
      <c r="O37318" s="404"/>
      <c r="P37318" s="404"/>
      <c r="Q37318" s="404"/>
      <c r="R37318" s="404"/>
      <c r="S37318" s="404"/>
      <c r="T37318" s="404"/>
    </row>
    <row r="37319" spans="12:20" ht="16.8">
      <c r="L37319" s="404"/>
      <c r="M37319" s="404"/>
      <c r="N37319" s="404"/>
      <c r="O37319" s="404"/>
      <c r="P37319" s="404"/>
      <c r="Q37319" s="404"/>
      <c r="R37319" s="404"/>
      <c r="S37319" s="404"/>
      <c r="T37319" s="404"/>
    </row>
    <row r="37320" spans="12:20" ht="16.8">
      <c r="L37320" s="404"/>
      <c r="M37320" s="404"/>
      <c r="N37320" s="404"/>
      <c r="O37320" s="404"/>
      <c r="P37320" s="404"/>
      <c r="Q37320" s="404"/>
      <c r="R37320" s="404"/>
      <c r="S37320" s="404"/>
      <c r="T37320" s="404"/>
    </row>
    <row r="37321" spans="12:20" ht="16.8">
      <c r="L37321" s="404"/>
      <c r="M37321" s="404"/>
      <c r="N37321" s="404"/>
      <c r="O37321" s="404"/>
      <c r="P37321" s="404"/>
      <c r="Q37321" s="404"/>
      <c r="R37321" s="404"/>
      <c r="S37321" s="404"/>
      <c r="T37321" s="404"/>
    </row>
    <row r="37322" spans="12:20" ht="16.8">
      <c r="L37322" s="404"/>
      <c r="M37322" s="404"/>
      <c r="N37322" s="404"/>
      <c r="O37322" s="404"/>
      <c r="P37322" s="404"/>
      <c r="Q37322" s="404"/>
      <c r="R37322" s="404"/>
      <c r="S37322" s="404"/>
      <c r="T37322" s="404"/>
    </row>
    <row r="37323" spans="12:20" ht="16.8">
      <c r="L37323" s="404"/>
      <c r="M37323" s="404"/>
      <c r="N37323" s="404"/>
      <c r="O37323" s="404"/>
      <c r="P37323" s="404"/>
      <c r="Q37323" s="404"/>
      <c r="R37323" s="404"/>
      <c r="S37323" s="404"/>
      <c r="T37323" s="404"/>
    </row>
    <row r="37324" spans="12:20" ht="16.8">
      <c r="L37324" s="404"/>
      <c r="M37324" s="404"/>
      <c r="N37324" s="404"/>
      <c r="O37324" s="404"/>
      <c r="P37324" s="404"/>
      <c r="Q37324" s="404"/>
      <c r="R37324" s="404"/>
      <c r="S37324" s="404"/>
      <c r="T37324" s="404"/>
    </row>
    <row r="37325" spans="12:20" ht="16.8">
      <c r="L37325" s="404"/>
      <c r="M37325" s="404"/>
      <c r="N37325" s="404"/>
      <c r="O37325" s="404"/>
      <c r="P37325" s="404"/>
      <c r="Q37325" s="404"/>
      <c r="R37325" s="404"/>
      <c r="S37325" s="404"/>
      <c r="T37325" s="404"/>
    </row>
    <row r="37326" spans="12:20" ht="16.8">
      <c r="L37326" s="404"/>
      <c r="M37326" s="404"/>
      <c r="N37326" s="404"/>
      <c r="O37326" s="404"/>
      <c r="P37326" s="404"/>
      <c r="Q37326" s="404"/>
      <c r="R37326" s="404"/>
      <c r="S37326" s="404"/>
      <c r="T37326" s="404"/>
    </row>
    <row r="37327" spans="12:20" ht="16.8">
      <c r="L37327" s="404"/>
      <c r="M37327" s="404"/>
      <c r="N37327" s="404"/>
      <c r="O37327" s="404"/>
      <c r="P37327" s="404"/>
      <c r="Q37327" s="404"/>
      <c r="R37327" s="404"/>
      <c r="S37327" s="404"/>
      <c r="T37327" s="404"/>
    </row>
    <row r="37328" spans="12:20" ht="16.8">
      <c r="L37328" s="404"/>
      <c r="M37328" s="404"/>
      <c r="N37328" s="404"/>
      <c r="O37328" s="404"/>
      <c r="P37328" s="404"/>
      <c r="Q37328" s="404"/>
      <c r="R37328" s="404"/>
      <c r="S37328" s="404"/>
      <c r="T37328" s="404"/>
    </row>
    <row r="37329" spans="12:20" ht="16.8">
      <c r="L37329" s="404"/>
      <c r="M37329" s="404"/>
      <c r="N37329" s="404"/>
      <c r="O37329" s="404"/>
      <c r="P37329" s="404"/>
      <c r="Q37329" s="404"/>
      <c r="R37329" s="404"/>
      <c r="S37329" s="404"/>
      <c r="T37329" s="404"/>
    </row>
    <row r="37330" spans="12:20" ht="16.8">
      <c r="L37330" s="404"/>
      <c r="M37330" s="404"/>
      <c r="N37330" s="404"/>
      <c r="O37330" s="404"/>
      <c r="P37330" s="404"/>
      <c r="Q37330" s="404"/>
      <c r="R37330" s="404"/>
      <c r="S37330" s="404"/>
      <c r="T37330" s="404"/>
    </row>
    <row r="37331" spans="12:20" ht="16.8">
      <c r="L37331" s="404"/>
      <c r="M37331" s="404"/>
      <c r="N37331" s="404"/>
      <c r="O37331" s="404"/>
      <c r="P37331" s="404"/>
      <c r="Q37331" s="404"/>
      <c r="R37331" s="404"/>
      <c r="S37331" s="404"/>
      <c r="T37331" s="404"/>
    </row>
    <row r="37332" spans="12:20" ht="16.8">
      <c r="L37332" s="404"/>
      <c r="M37332" s="404"/>
      <c r="N37332" s="404"/>
      <c r="O37332" s="404"/>
      <c r="P37332" s="404"/>
      <c r="Q37332" s="404"/>
      <c r="R37332" s="404"/>
      <c r="S37332" s="404"/>
      <c r="T37332" s="404"/>
    </row>
    <row r="37333" spans="12:20" ht="16.8">
      <c r="L37333" s="404"/>
      <c r="M37333" s="404"/>
      <c r="N37333" s="404"/>
      <c r="O37333" s="404"/>
      <c r="P37333" s="404"/>
      <c r="Q37333" s="404"/>
      <c r="R37333" s="404"/>
      <c r="S37333" s="404"/>
      <c r="T37333" s="404"/>
    </row>
    <row r="37334" spans="12:20" ht="16.8">
      <c r="L37334" s="404"/>
      <c r="M37334" s="404"/>
      <c r="N37334" s="404"/>
      <c r="O37334" s="404"/>
      <c r="P37334" s="404"/>
      <c r="Q37334" s="404"/>
      <c r="R37334" s="404"/>
      <c r="S37334" s="404"/>
      <c r="T37334" s="404"/>
    </row>
    <row r="37335" spans="12:20" ht="16.8">
      <c r="L37335" s="404"/>
      <c r="M37335" s="404"/>
      <c r="N37335" s="404"/>
      <c r="O37335" s="404"/>
      <c r="P37335" s="404"/>
      <c r="Q37335" s="404"/>
      <c r="R37335" s="404"/>
      <c r="S37335" s="404"/>
      <c r="T37335" s="404"/>
    </row>
    <row r="37336" spans="12:20" ht="16.8">
      <c r="L37336" s="404"/>
      <c r="M37336" s="404"/>
      <c r="N37336" s="404"/>
      <c r="O37336" s="404"/>
      <c r="P37336" s="404"/>
      <c r="Q37336" s="404"/>
      <c r="R37336" s="404"/>
      <c r="S37336" s="404"/>
      <c r="T37336" s="404"/>
    </row>
    <row r="37337" spans="12:20" ht="16.8">
      <c r="L37337" s="404"/>
      <c r="M37337" s="404"/>
      <c r="N37337" s="404"/>
      <c r="O37337" s="404"/>
      <c r="P37337" s="404"/>
      <c r="Q37337" s="404"/>
      <c r="R37337" s="404"/>
      <c r="S37337" s="404"/>
      <c r="T37337" s="404"/>
    </row>
    <row r="37338" spans="12:20" ht="16.8">
      <c r="L37338" s="404"/>
      <c r="M37338" s="404"/>
      <c r="N37338" s="404"/>
      <c r="O37338" s="404"/>
      <c r="P37338" s="404"/>
      <c r="Q37338" s="404"/>
      <c r="R37338" s="404"/>
      <c r="S37338" s="404"/>
      <c r="T37338" s="404"/>
    </row>
    <row r="37339" spans="12:20" ht="16.8">
      <c r="L37339" s="404"/>
      <c r="M37339" s="404"/>
      <c r="N37339" s="404"/>
      <c r="O37339" s="404"/>
      <c r="P37339" s="404"/>
      <c r="Q37339" s="404"/>
      <c r="R37339" s="404"/>
      <c r="S37339" s="404"/>
      <c r="T37339" s="404"/>
    </row>
    <row r="37340" spans="12:20" ht="16.8">
      <c r="L37340" s="404"/>
      <c r="M37340" s="404"/>
      <c r="N37340" s="404"/>
      <c r="O37340" s="404"/>
      <c r="P37340" s="404"/>
      <c r="Q37340" s="404"/>
      <c r="R37340" s="404"/>
      <c r="S37340" s="404"/>
      <c r="T37340" s="404"/>
    </row>
    <row r="37341" spans="12:20" ht="16.8">
      <c r="L37341" s="404"/>
      <c r="M37341" s="404"/>
      <c r="N37341" s="404"/>
      <c r="O37341" s="404"/>
      <c r="P37341" s="404"/>
      <c r="Q37341" s="404"/>
      <c r="R37341" s="404"/>
      <c r="S37341" s="404"/>
      <c r="T37341" s="404"/>
    </row>
    <row r="37342" spans="12:20" ht="16.8">
      <c r="L37342" s="404"/>
      <c r="M37342" s="404"/>
      <c r="N37342" s="404"/>
      <c r="O37342" s="404"/>
      <c r="P37342" s="404"/>
      <c r="Q37342" s="404"/>
      <c r="R37342" s="404"/>
      <c r="S37342" s="404"/>
      <c r="T37342" s="404"/>
    </row>
    <row r="37343" spans="12:20" ht="16.8">
      <c r="L37343" s="404"/>
      <c r="M37343" s="404"/>
      <c r="N37343" s="404"/>
      <c r="O37343" s="404"/>
      <c r="P37343" s="404"/>
      <c r="Q37343" s="404"/>
      <c r="R37343" s="404"/>
      <c r="S37343" s="404"/>
      <c r="T37343" s="404"/>
    </row>
    <row r="37344" spans="12:20" ht="16.8">
      <c r="L37344" s="404"/>
      <c r="M37344" s="404"/>
      <c r="N37344" s="404"/>
      <c r="O37344" s="404"/>
      <c r="P37344" s="404"/>
      <c r="Q37344" s="404"/>
      <c r="R37344" s="404"/>
      <c r="S37344" s="404"/>
      <c r="T37344" s="404"/>
    </row>
    <row r="37345" spans="12:20" ht="16.8">
      <c r="L37345" s="404"/>
      <c r="M37345" s="404"/>
      <c r="N37345" s="404"/>
      <c r="O37345" s="404"/>
      <c r="P37345" s="404"/>
      <c r="Q37345" s="404"/>
      <c r="R37345" s="404"/>
      <c r="S37345" s="404"/>
      <c r="T37345" s="404"/>
    </row>
    <row r="37346" spans="12:20" ht="16.8">
      <c r="L37346" s="404"/>
      <c r="M37346" s="404"/>
      <c r="N37346" s="404"/>
      <c r="O37346" s="404"/>
      <c r="P37346" s="404"/>
      <c r="Q37346" s="404"/>
      <c r="R37346" s="404"/>
      <c r="S37346" s="404"/>
      <c r="T37346" s="404"/>
    </row>
    <row r="37347" spans="12:20" ht="16.8">
      <c r="L37347" s="404"/>
      <c r="M37347" s="404"/>
      <c r="N37347" s="404"/>
      <c r="O37347" s="404"/>
      <c r="P37347" s="404"/>
      <c r="Q37347" s="404"/>
      <c r="R37347" s="404"/>
      <c r="S37347" s="404"/>
      <c r="T37347" s="404"/>
    </row>
    <row r="37348" spans="12:20" ht="16.8">
      <c r="L37348" s="404"/>
      <c r="M37348" s="404"/>
      <c r="N37348" s="404"/>
      <c r="O37348" s="404"/>
      <c r="P37348" s="404"/>
      <c r="Q37348" s="404"/>
      <c r="R37348" s="404"/>
      <c r="S37348" s="404"/>
      <c r="T37348" s="404"/>
    </row>
    <row r="37349" spans="12:20" ht="16.8">
      <c r="L37349" s="404"/>
      <c r="M37349" s="404"/>
      <c r="N37349" s="404"/>
      <c r="O37349" s="404"/>
      <c r="P37349" s="404"/>
      <c r="Q37349" s="404"/>
      <c r="R37349" s="404"/>
      <c r="S37349" s="404"/>
      <c r="T37349" s="404"/>
    </row>
    <row r="37350" spans="12:20" ht="16.8">
      <c r="L37350" s="404"/>
      <c r="M37350" s="404"/>
      <c r="N37350" s="404"/>
      <c r="O37350" s="404"/>
      <c r="P37350" s="404"/>
      <c r="Q37350" s="404"/>
      <c r="R37350" s="404"/>
      <c r="S37350" s="404"/>
      <c r="T37350" s="404"/>
    </row>
    <row r="37351" spans="12:20" ht="16.8">
      <c r="L37351" s="404"/>
      <c r="M37351" s="404"/>
      <c r="N37351" s="404"/>
      <c r="O37351" s="404"/>
      <c r="P37351" s="404"/>
      <c r="Q37351" s="404"/>
      <c r="R37351" s="404"/>
      <c r="S37351" s="404"/>
      <c r="T37351" s="404"/>
    </row>
    <row r="37352" spans="12:20" ht="16.8">
      <c r="L37352" s="404"/>
      <c r="M37352" s="404"/>
      <c r="N37352" s="404"/>
      <c r="O37352" s="404"/>
      <c r="P37352" s="404"/>
      <c r="Q37352" s="404"/>
      <c r="R37352" s="404"/>
      <c r="S37352" s="404"/>
      <c r="T37352" s="404"/>
    </row>
    <row r="37353" spans="12:20" ht="16.8">
      <c r="L37353" s="404"/>
      <c r="M37353" s="404"/>
      <c r="N37353" s="404"/>
      <c r="O37353" s="404"/>
      <c r="P37353" s="404"/>
      <c r="Q37353" s="404"/>
      <c r="R37353" s="404"/>
      <c r="S37353" s="404"/>
      <c r="T37353" s="404"/>
    </row>
    <row r="37354" spans="12:20" ht="16.8">
      <c r="L37354" s="404"/>
      <c r="M37354" s="404"/>
      <c r="N37354" s="404"/>
      <c r="O37354" s="404"/>
      <c r="P37354" s="404"/>
      <c r="Q37354" s="404"/>
      <c r="R37354" s="404"/>
      <c r="S37354" s="404"/>
      <c r="T37354" s="404"/>
    </row>
    <row r="37355" spans="12:20" ht="16.8">
      <c r="L37355" s="404"/>
      <c r="M37355" s="404"/>
      <c r="N37355" s="404"/>
      <c r="O37355" s="404"/>
      <c r="P37355" s="404"/>
      <c r="Q37355" s="404"/>
      <c r="R37355" s="404"/>
      <c r="S37355" s="404"/>
      <c r="T37355" s="404"/>
    </row>
    <row r="37356" spans="12:20" ht="16.8">
      <c r="L37356" s="404"/>
      <c r="M37356" s="404"/>
      <c r="N37356" s="404"/>
      <c r="O37356" s="404"/>
      <c r="P37356" s="404"/>
      <c r="Q37356" s="404"/>
      <c r="R37356" s="404"/>
      <c r="S37356" s="404"/>
      <c r="T37356" s="404"/>
    </row>
    <row r="37357" spans="12:20" ht="16.8">
      <c r="L37357" s="404"/>
      <c r="M37357" s="404"/>
      <c r="N37357" s="404"/>
      <c r="O37357" s="404"/>
      <c r="P37357" s="404"/>
      <c r="Q37357" s="404"/>
      <c r="R37357" s="404"/>
      <c r="S37357" s="404"/>
      <c r="T37357" s="404"/>
    </row>
    <row r="37358" spans="12:20" ht="16.8">
      <c r="L37358" s="404"/>
      <c r="M37358" s="404"/>
      <c r="N37358" s="404"/>
      <c r="O37358" s="404"/>
      <c r="P37358" s="404"/>
      <c r="Q37358" s="404"/>
      <c r="R37358" s="404"/>
      <c r="S37358" s="404"/>
      <c r="T37358" s="404"/>
    </row>
    <row r="37359" spans="12:20" ht="16.8">
      <c r="L37359" s="404"/>
      <c r="M37359" s="404"/>
      <c r="N37359" s="404"/>
      <c r="O37359" s="404"/>
      <c r="P37359" s="404"/>
      <c r="Q37359" s="404"/>
      <c r="R37359" s="404"/>
      <c r="S37359" s="404"/>
      <c r="T37359" s="404"/>
    </row>
    <row r="37360" spans="12:20" ht="16.8">
      <c r="L37360" s="404"/>
      <c r="M37360" s="404"/>
      <c r="N37360" s="404"/>
      <c r="O37360" s="404"/>
      <c r="P37360" s="404"/>
      <c r="Q37360" s="404"/>
      <c r="R37360" s="404"/>
      <c r="S37360" s="404"/>
      <c r="T37360" s="404"/>
    </row>
    <row r="37361" spans="12:20" ht="16.8">
      <c r="L37361" s="404"/>
      <c r="M37361" s="404"/>
      <c r="N37361" s="404"/>
      <c r="O37361" s="404"/>
      <c r="P37361" s="404"/>
      <c r="Q37361" s="404"/>
      <c r="R37361" s="404"/>
      <c r="S37361" s="404"/>
      <c r="T37361" s="404"/>
    </row>
    <row r="37362" spans="12:20" ht="16.8">
      <c r="L37362" s="404"/>
      <c r="M37362" s="404"/>
      <c r="N37362" s="404"/>
      <c r="O37362" s="404"/>
      <c r="P37362" s="404"/>
      <c r="Q37362" s="404"/>
      <c r="R37362" s="404"/>
      <c r="S37362" s="404"/>
      <c r="T37362" s="404"/>
    </row>
    <row r="37363" spans="12:20" ht="16.8">
      <c r="L37363" s="404"/>
      <c r="M37363" s="404"/>
      <c r="N37363" s="404"/>
      <c r="O37363" s="404"/>
      <c r="P37363" s="404"/>
      <c r="Q37363" s="404"/>
      <c r="R37363" s="404"/>
      <c r="S37363" s="404"/>
      <c r="T37363" s="404"/>
    </row>
    <row r="37364" spans="12:20" ht="16.8">
      <c r="L37364" s="404"/>
      <c r="M37364" s="404"/>
      <c r="N37364" s="404"/>
      <c r="O37364" s="404"/>
      <c r="P37364" s="404"/>
      <c r="Q37364" s="404"/>
      <c r="R37364" s="404"/>
      <c r="S37364" s="404"/>
      <c r="T37364" s="404"/>
    </row>
    <row r="37365" spans="12:20" ht="16.8">
      <c r="L37365" s="404"/>
      <c r="M37365" s="404"/>
      <c r="N37365" s="404"/>
      <c r="O37365" s="404"/>
      <c r="P37365" s="404"/>
      <c r="Q37365" s="404"/>
      <c r="R37365" s="404"/>
      <c r="S37365" s="404"/>
      <c r="T37365" s="404"/>
    </row>
    <row r="37366" spans="12:20" ht="16.8">
      <c r="L37366" s="404"/>
      <c r="M37366" s="404"/>
      <c r="N37366" s="404"/>
      <c r="O37366" s="404"/>
      <c r="P37366" s="404"/>
      <c r="Q37366" s="404"/>
      <c r="R37366" s="404"/>
      <c r="S37366" s="404"/>
      <c r="T37366" s="404"/>
    </row>
    <row r="37367" spans="12:20" ht="16.8">
      <c r="L37367" s="404"/>
      <c r="M37367" s="404"/>
      <c r="N37367" s="404"/>
      <c r="O37367" s="404"/>
      <c r="P37367" s="404"/>
      <c r="Q37367" s="404"/>
      <c r="R37367" s="404"/>
      <c r="S37367" s="404"/>
      <c r="T37367" s="404"/>
    </row>
    <row r="37368" spans="12:20" ht="16.8">
      <c r="L37368" s="404"/>
      <c r="M37368" s="404"/>
      <c r="N37368" s="404"/>
      <c r="O37368" s="404"/>
      <c r="P37368" s="404"/>
      <c r="Q37368" s="404"/>
      <c r="R37368" s="404"/>
      <c r="S37368" s="404"/>
      <c r="T37368" s="404"/>
    </row>
    <row r="37369" spans="12:20" ht="16.8">
      <c r="L37369" s="404"/>
      <c r="M37369" s="404"/>
      <c r="N37369" s="404"/>
      <c r="O37369" s="404"/>
      <c r="P37369" s="404"/>
      <c r="Q37369" s="404"/>
      <c r="R37369" s="404"/>
      <c r="S37369" s="404"/>
      <c r="T37369" s="404"/>
    </row>
    <row r="37370" spans="12:20" ht="16.8">
      <c r="L37370" s="404"/>
      <c r="M37370" s="404"/>
      <c r="N37370" s="404"/>
      <c r="O37370" s="404"/>
      <c r="P37370" s="404"/>
      <c r="Q37370" s="404"/>
      <c r="R37370" s="404"/>
      <c r="S37370" s="404"/>
      <c r="T37370" s="404"/>
    </row>
    <row r="37371" spans="12:20" ht="16.8">
      <c r="L37371" s="404"/>
      <c r="M37371" s="404"/>
      <c r="N37371" s="404"/>
      <c r="O37371" s="404"/>
      <c r="P37371" s="404"/>
      <c r="Q37371" s="404"/>
      <c r="R37371" s="404"/>
      <c r="S37371" s="404"/>
      <c r="T37371" s="404"/>
    </row>
    <row r="37372" spans="12:20" ht="16.8">
      <c r="L37372" s="404"/>
      <c r="M37372" s="404"/>
      <c r="N37372" s="404"/>
      <c r="O37372" s="404"/>
      <c r="P37372" s="404"/>
      <c r="Q37372" s="404"/>
      <c r="R37372" s="404"/>
      <c r="S37372" s="404"/>
      <c r="T37372" s="404"/>
    </row>
    <row r="37373" spans="12:20" ht="16.8">
      <c r="L37373" s="404"/>
      <c r="M37373" s="404"/>
      <c r="N37373" s="404"/>
      <c r="O37373" s="404"/>
      <c r="P37373" s="404"/>
      <c r="Q37373" s="404"/>
      <c r="R37373" s="404"/>
      <c r="S37373" s="404"/>
      <c r="T37373" s="404"/>
    </row>
    <row r="37374" spans="12:20" ht="16.8">
      <c r="L37374" s="404"/>
      <c r="M37374" s="404"/>
      <c r="N37374" s="404"/>
      <c r="O37374" s="404"/>
      <c r="P37374" s="404"/>
      <c r="Q37374" s="404"/>
      <c r="R37374" s="404"/>
      <c r="S37374" s="404"/>
      <c r="T37374" s="404"/>
    </row>
    <row r="37375" spans="12:20" ht="16.8">
      <c r="L37375" s="404"/>
      <c r="M37375" s="404"/>
      <c r="N37375" s="404"/>
      <c r="O37375" s="404"/>
      <c r="P37375" s="404"/>
      <c r="Q37375" s="404"/>
      <c r="R37375" s="404"/>
      <c r="S37375" s="404"/>
      <c r="T37375" s="404"/>
    </row>
    <row r="37376" spans="12:20" ht="16.8">
      <c r="L37376" s="404"/>
      <c r="M37376" s="404"/>
      <c r="N37376" s="404"/>
      <c r="O37376" s="404"/>
      <c r="P37376" s="404"/>
      <c r="Q37376" s="404"/>
      <c r="R37376" s="404"/>
      <c r="S37376" s="404"/>
      <c r="T37376" s="404"/>
    </row>
    <row r="37377" spans="12:20" ht="16.8">
      <c r="L37377" s="404"/>
      <c r="M37377" s="404"/>
      <c r="N37377" s="404"/>
      <c r="O37377" s="404"/>
      <c r="P37377" s="404"/>
      <c r="Q37377" s="404"/>
      <c r="R37377" s="404"/>
      <c r="S37377" s="404"/>
      <c r="T37377" s="404"/>
    </row>
    <row r="37378" spans="12:20" ht="16.8">
      <c r="L37378" s="404"/>
      <c r="M37378" s="404"/>
      <c r="N37378" s="404"/>
      <c r="O37378" s="404"/>
      <c r="P37378" s="404"/>
      <c r="Q37378" s="404"/>
      <c r="R37378" s="404"/>
      <c r="S37378" s="404"/>
      <c r="T37378" s="404"/>
    </row>
    <row r="37379" spans="12:20" ht="16.8">
      <c r="L37379" s="404"/>
      <c r="M37379" s="404"/>
      <c r="N37379" s="404"/>
      <c r="O37379" s="404"/>
      <c r="P37379" s="404"/>
      <c r="Q37379" s="404"/>
      <c r="R37379" s="404"/>
      <c r="S37379" s="404"/>
      <c r="T37379" s="404"/>
    </row>
    <row r="37380" spans="12:20" ht="16.8">
      <c r="L37380" s="404"/>
      <c r="M37380" s="404"/>
      <c r="N37380" s="404"/>
      <c r="O37380" s="404"/>
      <c r="P37380" s="404"/>
      <c r="Q37380" s="404"/>
      <c r="R37380" s="404"/>
      <c r="S37380" s="404"/>
      <c r="T37380" s="404"/>
    </row>
    <row r="37381" spans="12:20" ht="16.8">
      <c r="L37381" s="404"/>
      <c r="M37381" s="404"/>
      <c r="N37381" s="404"/>
      <c r="O37381" s="404"/>
      <c r="P37381" s="404"/>
      <c r="Q37381" s="404"/>
      <c r="R37381" s="404"/>
      <c r="S37381" s="404"/>
      <c r="T37381" s="404"/>
    </row>
    <row r="37382" spans="12:20" ht="16.8">
      <c r="L37382" s="404"/>
      <c r="M37382" s="404"/>
      <c r="N37382" s="404"/>
      <c r="O37382" s="404"/>
      <c r="P37382" s="404"/>
      <c r="Q37382" s="404"/>
      <c r="R37382" s="404"/>
      <c r="S37382" s="404"/>
      <c r="T37382" s="404"/>
    </row>
    <row r="37383" spans="12:20" ht="16.8">
      <c r="L37383" s="404"/>
      <c r="M37383" s="404"/>
      <c r="N37383" s="404"/>
      <c r="O37383" s="404"/>
      <c r="P37383" s="404"/>
      <c r="Q37383" s="404"/>
      <c r="R37383" s="404"/>
      <c r="S37383" s="404"/>
      <c r="T37383" s="404"/>
    </row>
    <row r="37384" spans="12:20" ht="16.8">
      <c r="L37384" s="404"/>
      <c r="M37384" s="404"/>
      <c r="N37384" s="404"/>
      <c r="O37384" s="404"/>
      <c r="P37384" s="404"/>
      <c r="Q37384" s="404"/>
      <c r="R37384" s="404"/>
      <c r="S37384" s="404"/>
      <c r="T37384" s="404"/>
    </row>
    <row r="37385" spans="12:20" ht="16.8">
      <c r="L37385" s="404"/>
      <c r="M37385" s="404"/>
      <c r="N37385" s="404"/>
      <c r="O37385" s="404"/>
      <c r="P37385" s="404"/>
      <c r="Q37385" s="404"/>
      <c r="R37385" s="404"/>
      <c r="S37385" s="404"/>
      <c r="T37385" s="404"/>
    </row>
    <row r="37386" spans="12:20" ht="16.8">
      <c r="L37386" s="404"/>
      <c r="M37386" s="404"/>
      <c r="N37386" s="404"/>
      <c r="O37386" s="404"/>
      <c r="P37386" s="404"/>
      <c r="Q37386" s="404"/>
      <c r="R37386" s="404"/>
      <c r="S37386" s="404"/>
      <c r="T37386" s="404"/>
    </row>
    <row r="37387" spans="12:20" ht="16.8">
      <c r="L37387" s="404"/>
      <c r="M37387" s="404"/>
      <c r="N37387" s="404"/>
      <c r="O37387" s="404"/>
      <c r="P37387" s="404"/>
      <c r="Q37387" s="404"/>
      <c r="R37387" s="404"/>
      <c r="S37387" s="404"/>
      <c r="T37387" s="404"/>
    </row>
    <row r="37388" spans="12:20" ht="16.8">
      <c r="L37388" s="404"/>
      <c r="M37388" s="404"/>
      <c r="N37388" s="404"/>
      <c r="O37388" s="404"/>
      <c r="P37388" s="404"/>
      <c r="Q37388" s="404"/>
      <c r="R37388" s="404"/>
      <c r="S37388" s="404"/>
      <c r="T37388" s="404"/>
    </row>
    <row r="37389" spans="12:20" ht="16.8">
      <c r="L37389" s="404"/>
      <c r="M37389" s="404"/>
      <c r="N37389" s="404"/>
      <c r="O37389" s="404"/>
      <c r="P37389" s="404"/>
      <c r="Q37389" s="404"/>
      <c r="R37389" s="404"/>
      <c r="S37389" s="404"/>
      <c r="T37389" s="404"/>
    </row>
    <row r="37390" spans="12:20" ht="16.8">
      <c r="L37390" s="404"/>
      <c r="M37390" s="404"/>
      <c r="N37390" s="404"/>
      <c r="O37390" s="404"/>
      <c r="P37390" s="404"/>
      <c r="Q37390" s="404"/>
      <c r="R37390" s="404"/>
      <c r="S37390" s="404"/>
      <c r="T37390" s="404"/>
    </row>
    <row r="37391" spans="12:20" ht="16.8">
      <c r="L37391" s="404"/>
      <c r="M37391" s="404"/>
      <c r="N37391" s="404"/>
      <c r="O37391" s="404"/>
      <c r="P37391" s="404"/>
      <c r="Q37391" s="404"/>
      <c r="R37391" s="404"/>
      <c r="S37391" s="404"/>
      <c r="T37391" s="404"/>
    </row>
    <row r="37392" spans="12:20" ht="16.8">
      <c r="L37392" s="404"/>
      <c r="M37392" s="404"/>
      <c r="N37392" s="404"/>
      <c r="O37392" s="404"/>
      <c r="P37392" s="404"/>
      <c r="Q37392" s="404"/>
      <c r="R37392" s="404"/>
      <c r="S37392" s="404"/>
      <c r="T37392" s="404"/>
    </row>
    <row r="37393" spans="12:20" ht="16.8">
      <c r="L37393" s="404"/>
      <c r="M37393" s="404"/>
      <c r="N37393" s="404"/>
      <c r="O37393" s="404"/>
      <c r="P37393" s="404"/>
      <c r="Q37393" s="404"/>
      <c r="R37393" s="404"/>
      <c r="S37393" s="404"/>
      <c r="T37393" s="404"/>
    </row>
    <row r="37394" spans="12:20" ht="16.8">
      <c r="L37394" s="404"/>
      <c r="M37394" s="404"/>
      <c r="N37394" s="404"/>
      <c r="O37394" s="404"/>
      <c r="P37394" s="404"/>
      <c r="Q37394" s="404"/>
      <c r="R37394" s="404"/>
      <c r="S37394" s="404"/>
      <c r="T37394" s="404"/>
    </row>
    <row r="37395" spans="12:20" ht="16.8">
      <c r="L37395" s="404"/>
      <c r="M37395" s="404"/>
      <c r="N37395" s="404"/>
      <c r="O37395" s="404"/>
      <c r="P37395" s="404"/>
      <c r="Q37395" s="404"/>
      <c r="R37395" s="404"/>
      <c r="S37395" s="404"/>
      <c r="T37395" s="404"/>
    </row>
    <row r="37396" spans="12:20" ht="16.8">
      <c r="L37396" s="404"/>
      <c r="M37396" s="404"/>
      <c r="N37396" s="404"/>
      <c r="O37396" s="404"/>
      <c r="P37396" s="404"/>
      <c r="Q37396" s="404"/>
      <c r="R37396" s="404"/>
      <c r="S37396" s="404"/>
      <c r="T37396" s="404"/>
    </row>
    <row r="37397" spans="12:20" ht="16.8">
      <c r="L37397" s="404"/>
      <c r="M37397" s="404"/>
      <c r="N37397" s="404"/>
      <c r="O37397" s="404"/>
      <c r="P37397" s="404"/>
      <c r="Q37397" s="404"/>
      <c r="R37397" s="404"/>
      <c r="S37397" s="404"/>
      <c r="T37397" s="404"/>
    </row>
    <row r="37398" spans="12:20" ht="16.8">
      <c r="L37398" s="404"/>
      <c r="M37398" s="404"/>
      <c r="N37398" s="404"/>
      <c r="O37398" s="404"/>
      <c r="P37398" s="404"/>
      <c r="Q37398" s="404"/>
      <c r="R37398" s="404"/>
      <c r="S37398" s="404"/>
      <c r="T37398" s="404"/>
    </row>
    <row r="37399" spans="12:20" ht="16.8">
      <c r="L37399" s="404"/>
      <c r="M37399" s="404"/>
      <c r="N37399" s="404"/>
      <c r="O37399" s="404"/>
      <c r="P37399" s="404"/>
      <c r="Q37399" s="404"/>
      <c r="R37399" s="404"/>
      <c r="S37399" s="404"/>
      <c r="T37399" s="404"/>
    </row>
    <row r="37400" spans="12:20" ht="16.8">
      <c r="L37400" s="404"/>
      <c r="M37400" s="404"/>
      <c r="N37400" s="404"/>
      <c r="O37400" s="404"/>
      <c r="P37400" s="404"/>
      <c r="Q37400" s="404"/>
      <c r="R37400" s="404"/>
      <c r="S37400" s="404"/>
      <c r="T37400" s="404"/>
    </row>
    <row r="37401" spans="12:20" ht="16.8">
      <c r="L37401" s="404"/>
      <c r="M37401" s="404"/>
      <c r="N37401" s="404"/>
      <c r="O37401" s="404"/>
      <c r="P37401" s="404"/>
      <c r="Q37401" s="404"/>
      <c r="R37401" s="404"/>
      <c r="S37401" s="404"/>
      <c r="T37401" s="404"/>
    </row>
    <row r="37402" spans="12:20" ht="16.8">
      <c r="L37402" s="404"/>
      <c r="M37402" s="404"/>
      <c r="N37402" s="404"/>
      <c r="O37402" s="404"/>
      <c r="P37402" s="404"/>
      <c r="Q37402" s="404"/>
      <c r="R37402" s="404"/>
      <c r="S37402" s="404"/>
      <c r="T37402" s="404"/>
    </row>
    <row r="37403" spans="12:20" ht="16.8">
      <c r="L37403" s="404"/>
      <c r="M37403" s="404"/>
      <c r="N37403" s="404"/>
      <c r="O37403" s="404"/>
      <c r="P37403" s="404"/>
      <c r="Q37403" s="404"/>
      <c r="R37403" s="404"/>
      <c r="S37403" s="404"/>
      <c r="T37403" s="404"/>
    </row>
    <row r="37404" spans="12:20" ht="16.8">
      <c r="L37404" s="404"/>
      <c r="M37404" s="404"/>
      <c r="N37404" s="404"/>
      <c r="O37404" s="404"/>
      <c r="P37404" s="404"/>
      <c r="Q37404" s="404"/>
      <c r="R37404" s="404"/>
      <c r="S37404" s="404"/>
      <c r="T37404" s="404"/>
    </row>
    <row r="37405" spans="12:20" ht="16.8">
      <c r="L37405" s="404"/>
      <c r="M37405" s="404"/>
      <c r="N37405" s="404"/>
      <c r="O37405" s="404"/>
      <c r="P37405" s="404"/>
      <c r="Q37405" s="404"/>
      <c r="R37405" s="404"/>
      <c r="S37405" s="404"/>
      <c r="T37405" s="404"/>
    </row>
    <row r="37406" spans="12:20" ht="16.8">
      <c r="L37406" s="404"/>
      <c r="M37406" s="404"/>
      <c r="N37406" s="404"/>
      <c r="O37406" s="404"/>
      <c r="P37406" s="404"/>
      <c r="Q37406" s="404"/>
      <c r="R37406" s="404"/>
      <c r="S37406" s="404"/>
      <c r="T37406" s="404"/>
    </row>
    <row r="37407" spans="12:20" ht="16.8">
      <c r="L37407" s="404"/>
      <c r="M37407" s="404"/>
      <c r="N37407" s="404"/>
      <c r="O37407" s="404"/>
      <c r="P37407" s="404"/>
      <c r="Q37407" s="404"/>
      <c r="R37407" s="404"/>
      <c r="S37407" s="404"/>
      <c r="T37407" s="404"/>
    </row>
    <row r="37408" spans="12:20" ht="16.8">
      <c r="L37408" s="404"/>
      <c r="M37408" s="404"/>
      <c r="N37408" s="404"/>
      <c r="O37408" s="404"/>
      <c r="P37408" s="404"/>
      <c r="Q37408" s="404"/>
      <c r="R37408" s="404"/>
      <c r="S37408" s="404"/>
      <c r="T37408" s="404"/>
    </row>
    <row r="37409" spans="12:20" ht="16.8">
      <c r="L37409" s="404"/>
      <c r="M37409" s="404"/>
      <c r="N37409" s="404"/>
      <c r="O37409" s="404"/>
      <c r="P37409" s="404"/>
      <c r="Q37409" s="404"/>
      <c r="R37409" s="404"/>
      <c r="S37409" s="404"/>
      <c r="T37409" s="404"/>
    </row>
    <row r="37410" spans="12:20" ht="16.8">
      <c r="L37410" s="404"/>
      <c r="M37410" s="404"/>
      <c r="N37410" s="404"/>
      <c r="O37410" s="404"/>
      <c r="P37410" s="404"/>
      <c r="Q37410" s="404"/>
      <c r="R37410" s="404"/>
      <c r="S37410" s="404"/>
      <c r="T37410" s="404"/>
    </row>
    <row r="37411" spans="12:20" ht="16.8">
      <c r="L37411" s="404"/>
      <c r="M37411" s="404"/>
      <c r="N37411" s="404"/>
      <c r="O37411" s="404"/>
      <c r="P37411" s="404"/>
      <c r="Q37411" s="404"/>
      <c r="R37411" s="404"/>
      <c r="S37411" s="404"/>
      <c r="T37411" s="404"/>
    </row>
    <row r="37412" spans="12:20" ht="16.8">
      <c r="L37412" s="404"/>
      <c r="M37412" s="404"/>
      <c r="N37412" s="404"/>
      <c r="O37412" s="404"/>
      <c r="P37412" s="404"/>
      <c r="Q37412" s="404"/>
      <c r="R37412" s="404"/>
      <c r="S37412" s="404"/>
      <c r="T37412" s="404"/>
    </row>
    <row r="37413" spans="12:20" ht="16.8">
      <c r="L37413" s="404"/>
      <c r="M37413" s="404"/>
      <c r="N37413" s="404"/>
      <c r="O37413" s="404"/>
      <c r="P37413" s="404"/>
      <c r="Q37413" s="404"/>
      <c r="R37413" s="404"/>
      <c r="S37413" s="404"/>
      <c r="T37413" s="404"/>
    </row>
    <row r="37414" spans="12:20" ht="16.8">
      <c r="L37414" s="404"/>
      <c r="M37414" s="404"/>
      <c r="N37414" s="404"/>
      <c r="O37414" s="404"/>
      <c r="P37414" s="404"/>
      <c r="Q37414" s="404"/>
      <c r="R37414" s="404"/>
      <c r="S37414" s="404"/>
      <c r="T37414" s="404"/>
    </row>
    <row r="37415" spans="12:20" ht="16.8">
      <c r="L37415" s="404"/>
      <c r="M37415" s="404"/>
      <c r="N37415" s="404"/>
      <c r="O37415" s="404"/>
      <c r="P37415" s="404"/>
      <c r="Q37415" s="404"/>
      <c r="R37415" s="404"/>
      <c r="S37415" s="404"/>
      <c r="T37415" s="404"/>
    </row>
    <row r="37416" spans="12:20" ht="16.8">
      <c r="L37416" s="404"/>
      <c r="M37416" s="404"/>
      <c r="N37416" s="404"/>
      <c r="O37416" s="404"/>
      <c r="P37416" s="404"/>
      <c r="Q37416" s="404"/>
      <c r="R37416" s="404"/>
      <c r="S37416" s="404"/>
      <c r="T37416" s="404"/>
    </row>
    <row r="37417" spans="12:20" ht="16.8">
      <c r="L37417" s="404"/>
      <c r="M37417" s="404"/>
      <c r="N37417" s="404"/>
      <c r="O37417" s="404"/>
      <c r="P37417" s="404"/>
      <c r="Q37417" s="404"/>
      <c r="R37417" s="404"/>
      <c r="S37417" s="404"/>
      <c r="T37417" s="404"/>
    </row>
    <row r="37418" spans="12:20" ht="16.8">
      <c r="L37418" s="404"/>
      <c r="M37418" s="404"/>
      <c r="N37418" s="404"/>
      <c r="O37418" s="404"/>
      <c r="P37418" s="404"/>
      <c r="Q37418" s="404"/>
      <c r="R37418" s="404"/>
      <c r="S37418" s="404"/>
      <c r="T37418" s="404"/>
    </row>
    <row r="37419" spans="12:20" ht="16.8">
      <c r="L37419" s="404"/>
      <c r="M37419" s="404"/>
      <c r="N37419" s="404"/>
      <c r="O37419" s="404"/>
      <c r="P37419" s="404"/>
      <c r="Q37419" s="404"/>
      <c r="R37419" s="404"/>
      <c r="S37419" s="404"/>
      <c r="T37419" s="404"/>
    </row>
    <row r="37420" spans="12:20" ht="16.8">
      <c r="L37420" s="404"/>
      <c r="M37420" s="404"/>
      <c r="N37420" s="404"/>
      <c r="O37420" s="404"/>
      <c r="P37420" s="404"/>
      <c r="Q37420" s="404"/>
      <c r="R37420" s="404"/>
      <c r="S37420" s="404"/>
      <c r="T37420" s="404"/>
    </row>
    <row r="37421" spans="12:20" ht="16.8">
      <c r="L37421" s="404"/>
      <c r="M37421" s="404"/>
      <c r="N37421" s="404"/>
      <c r="O37421" s="404"/>
      <c r="P37421" s="404"/>
      <c r="Q37421" s="404"/>
      <c r="R37421" s="404"/>
      <c r="S37421" s="404"/>
      <c r="T37421" s="404"/>
    </row>
    <row r="37422" spans="12:20" ht="16.8">
      <c r="L37422" s="404"/>
      <c r="M37422" s="404"/>
      <c r="N37422" s="404"/>
      <c r="O37422" s="404"/>
      <c r="P37422" s="404"/>
      <c r="Q37422" s="404"/>
      <c r="R37422" s="404"/>
      <c r="S37422" s="404"/>
      <c r="T37422" s="404"/>
    </row>
    <row r="37423" spans="12:20" ht="16.8">
      <c r="L37423" s="404"/>
      <c r="M37423" s="404"/>
      <c r="N37423" s="404"/>
      <c r="O37423" s="404"/>
      <c r="P37423" s="404"/>
      <c r="Q37423" s="404"/>
      <c r="R37423" s="404"/>
      <c r="S37423" s="404"/>
      <c r="T37423" s="404"/>
    </row>
    <row r="37424" spans="12:20" ht="16.8">
      <c r="L37424" s="404"/>
      <c r="M37424" s="404"/>
      <c r="N37424" s="404"/>
      <c r="O37424" s="404"/>
      <c r="P37424" s="404"/>
      <c r="Q37424" s="404"/>
      <c r="R37424" s="404"/>
      <c r="S37424" s="404"/>
      <c r="T37424" s="404"/>
    </row>
    <row r="37425" spans="12:20" ht="16.8">
      <c r="L37425" s="404"/>
      <c r="M37425" s="404"/>
      <c r="N37425" s="404"/>
      <c r="O37425" s="404"/>
      <c r="P37425" s="404"/>
      <c r="Q37425" s="404"/>
      <c r="R37425" s="404"/>
      <c r="S37425" s="404"/>
      <c r="T37425" s="404"/>
    </row>
    <row r="37426" spans="12:20" ht="16.8">
      <c r="L37426" s="404"/>
      <c r="M37426" s="404"/>
      <c r="N37426" s="404"/>
      <c r="O37426" s="404"/>
      <c r="P37426" s="404"/>
      <c r="Q37426" s="404"/>
      <c r="R37426" s="404"/>
      <c r="S37426" s="404"/>
      <c r="T37426" s="404"/>
    </row>
    <row r="37427" spans="12:20" ht="16.8">
      <c r="L37427" s="404"/>
      <c r="M37427" s="404"/>
      <c r="N37427" s="404"/>
      <c r="O37427" s="404"/>
      <c r="P37427" s="404"/>
      <c r="Q37427" s="404"/>
      <c r="R37427" s="404"/>
      <c r="S37427" s="404"/>
      <c r="T37427" s="404"/>
    </row>
    <row r="37428" spans="12:20" ht="16.8">
      <c r="L37428" s="404"/>
      <c r="M37428" s="404"/>
      <c r="N37428" s="404"/>
      <c r="O37428" s="404"/>
      <c r="P37428" s="404"/>
      <c r="Q37428" s="404"/>
      <c r="R37428" s="404"/>
      <c r="S37428" s="404"/>
      <c r="T37428" s="404"/>
    </row>
    <row r="37429" spans="12:20" ht="16.8">
      <c r="L37429" s="404"/>
      <c r="M37429" s="404"/>
      <c r="N37429" s="404"/>
      <c r="O37429" s="404"/>
      <c r="P37429" s="404"/>
      <c r="Q37429" s="404"/>
      <c r="R37429" s="404"/>
      <c r="S37429" s="404"/>
      <c r="T37429" s="404"/>
    </row>
    <row r="37430" spans="12:20" ht="16.8">
      <c r="L37430" s="404"/>
      <c r="M37430" s="404"/>
      <c r="N37430" s="404"/>
      <c r="O37430" s="404"/>
      <c r="P37430" s="404"/>
      <c r="Q37430" s="404"/>
      <c r="R37430" s="404"/>
      <c r="S37430" s="404"/>
      <c r="T37430" s="404"/>
    </row>
    <row r="37431" spans="12:20" ht="16.8">
      <c r="L37431" s="404"/>
      <c r="M37431" s="404"/>
      <c r="N37431" s="404"/>
      <c r="O37431" s="404"/>
      <c r="P37431" s="404"/>
      <c r="Q37431" s="404"/>
      <c r="R37431" s="404"/>
      <c r="S37431" s="404"/>
      <c r="T37431" s="404"/>
    </row>
    <row r="37432" spans="12:20" ht="16.8">
      <c r="L37432" s="404"/>
      <c r="M37432" s="404"/>
      <c r="N37432" s="404"/>
      <c r="O37432" s="404"/>
      <c r="P37432" s="404"/>
      <c r="Q37432" s="404"/>
      <c r="R37432" s="404"/>
      <c r="S37432" s="404"/>
      <c r="T37432" s="404"/>
    </row>
    <row r="37433" spans="12:20" ht="16.8">
      <c r="L37433" s="404"/>
      <c r="M37433" s="404"/>
      <c r="N37433" s="404"/>
      <c r="O37433" s="404"/>
      <c r="P37433" s="404"/>
      <c r="Q37433" s="404"/>
      <c r="R37433" s="404"/>
      <c r="S37433" s="404"/>
      <c r="T37433" s="404"/>
    </row>
    <row r="37434" spans="12:20" ht="16.8">
      <c r="L37434" s="404"/>
      <c r="M37434" s="404"/>
      <c r="N37434" s="404"/>
      <c r="O37434" s="404"/>
      <c r="P37434" s="404"/>
      <c r="Q37434" s="404"/>
      <c r="R37434" s="404"/>
      <c r="S37434" s="404"/>
      <c r="T37434" s="404"/>
    </row>
    <row r="37435" spans="12:20" ht="16.8">
      <c r="L37435" s="404"/>
      <c r="M37435" s="404"/>
      <c r="N37435" s="404"/>
      <c r="O37435" s="404"/>
      <c r="P37435" s="404"/>
      <c r="Q37435" s="404"/>
      <c r="R37435" s="404"/>
      <c r="S37435" s="404"/>
      <c r="T37435" s="404"/>
    </row>
    <row r="37436" spans="12:20" ht="16.8">
      <c r="L37436" s="404"/>
      <c r="M37436" s="404"/>
      <c r="N37436" s="404"/>
      <c r="O37436" s="404"/>
      <c r="P37436" s="404"/>
      <c r="Q37436" s="404"/>
      <c r="R37436" s="404"/>
      <c r="S37436" s="404"/>
      <c r="T37436" s="404"/>
    </row>
    <row r="37437" spans="12:20" ht="16.8">
      <c r="L37437" s="404"/>
      <c r="M37437" s="404"/>
      <c r="N37437" s="404"/>
      <c r="O37437" s="404"/>
      <c r="P37437" s="404"/>
      <c r="Q37437" s="404"/>
      <c r="R37437" s="404"/>
      <c r="S37437" s="404"/>
      <c r="T37437" s="404"/>
    </row>
    <row r="37438" spans="12:20" ht="16.8">
      <c r="L37438" s="404"/>
      <c r="M37438" s="404"/>
      <c r="N37438" s="404"/>
      <c r="O37438" s="404"/>
      <c r="P37438" s="404"/>
      <c r="Q37438" s="404"/>
      <c r="R37438" s="404"/>
      <c r="S37438" s="404"/>
      <c r="T37438" s="404"/>
    </row>
    <row r="37439" spans="12:20" ht="16.8">
      <c r="L37439" s="404"/>
      <c r="M37439" s="404"/>
      <c r="N37439" s="404"/>
      <c r="O37439" s="404"/>
      <c r="P37439" s="404"/>
      <c r="Q37439" s="404"/>
      <c r="R37439" s="404"/>
      <c r="S37439" s="404"/>
      <c r="T37439" s="404"/>
    </row>
    <row r="37440" spans="12:20" ht="16.8">
      <c r="L37440" s="404"/>
      <c r="M37440" s="404"/>
      <c r="N37440" s="404"/>
      <c r="O37440" s="404"/>
      <c r="P37440" s="404"/>
      <c r="Q37440" s="404"/>
      <c r="R37440" s="404"/>
      <c r="S37440" s="404"/>
      <c r="T37440" s="404"/>
    </row>
    <row r="37441" spans="12:20" ht="16.8">
      <c r="L37441" s="404"/>
      <c r="M37441" s="404"/>
      <c r="N37441" s="404"/>
      <c r="O37441" s="404"/>
      <c r="P37441" s="404"/>
      <c r="Q37441" s="404"/>
      <c r="R37441" s="404"/>
      <c r="S37441" s="404"/>
      <c r="T37441" s="404"/>
    </row>
    <row r="37442" spans="12:20" ht="16.8">
      <c r="L37442" s="404"/>
      <c r="M37442" s="404"/>
      <c r="N37442" s="404"/>
      <c r="O37442" s="404"/>
      <c r="P37442" s="404"/>
      <c r="Q37442" s="404"/>
      <c r="R37442" s="404"/>
      <c r="S37442" s="404"/>
      <c r="T37442" s="404"/>
    </row>
    <row r="37443" spans="12:20" ht="16.8">
      <c r="L37443" s="404"/>
      <c r="M37443" s="404"/>
      <c r="N37443" s="404"/>
      <c r="O37443" s="404"/>
      <c r="P37443" s="404"/>
      <c r="Q37443" s="404"/>
      <c r="R37443" s="404"/>
      <c r="S37443" s="404"/>
      <c r="T37443" s="404"/>
    </row>
    <row r="37444" spans="12:20" ht="16.8">
      <c r="L37444" s="404"/>
      <c r="M37444" s="404"/>
      <c r="N37444" s="404"/>
      <c r="O37444" s="404"/>
      <c r="P37444" s="404"/>
      <c r="Q37444" s="404"/>
      <c r="R37444" s="404"/>
      <c r="S37444" s="404"/>
      <c r="T37444" s="404"/>
    </row>
    <row r="37445" spans="12:20" ht="16.8">
      <c r="L37445" s="404"/>
      <c r="M37445" s="404"/>
      <c r="N37445" s="404"/>
      <c r="O37445" s="404"/>
      <c r="P37445" s="404"/>
      <c r="Q37445" s="404"/>
      <c r="R37445" s="404"/>
      <c r="S37445" s="404"/>
      <c r="T37445" s="404"/>
    </row>
    <row r="37446" spans="12:20" ht="16.8">
      <c r="L37446" s="404"/>
      <c r="M37446" s="404"/>
      <c r="N37446" s="404"/>
      <c r="O37446" s="404"/>
      <c r="P37446" s="404"/>
      <c r="Q37446" s="404"/>
      <c r="R37446" s="404"/>
      <c r="S37446" s="404"/>
      <c r="T37446" s="404"/>
    </row>
    <row r="37447" spans="12:20" ht="16.8">
      <c r="L37447" s="404"/>
      <c r="M37447" s="404"/>
      <c r="N37447" s="404"/>
      <c r="O37447" s="404"/>
      <c r="P37447" s="404"/>
      <c r="Q37447" s="404"/>
      <c r="R37447" s="404"/>
      <c r="S37447" s="404"/>
      <c r="T37447" s="404"/>
    </row>
    <row r="37448" spans="12:20" ht="16.8">
      <c r="L37448" s="404"/>
      <c r="M37448" s="404"/>
      <c r="N37448" s="404"/>
      <c r="O37448" s="404"/>
      <c r="P37448" s="404"/>
      <c r="Q37448" s="404"/>
      <c r="R37448" s="404"/>
      <c r="S37448" s="404"/>
      <c r="T37448" s="404"/>
    </row>
    <row r="37449" spans="12:20" ht="16.8">
      <c r="L37449" s="404"/>
      <c r="M37449" s="404"/>
      <c r="N37449" s="404"/>
      <c r="O37449" s="404"/>
      <c r="P37449" s="404"/>
      <c r="Q37449" s="404"/>
      <c r="R37449" s="404"/>
      <c r="S37449" s="404"/>
      <c r="T37449" s="404"/>
    </row>
    <row r="37450" spans="12:20" ht="16.8">
      <c r="L37450" s="404"/>
      <c r="M37450" s="404"/>
      <c r="N37450" s="404"/>
      <c r="O37450" s="404"/>
      <c r="P37450" s="404"/>
      <c r="Q37450" s="404"/>
      <c r="R37450" s="404"/>
      <c r="S37450" s="404"/>
      <c r="T37450" s="404"/>
    </row>
    <row r="37451" spans="12:20" ht="16.8">
      <c r="L37451" s="404"/>
      <c r="M37451" s="404"/>
      <c r="N37451" s="404"/>
      <c r="O37451" s="404"/>
      <c r="P37451" s="404"/>
      <c r="Q37451" s="404"/>
      <c r="R37451" s="404"/>
      <c r="S37451" s="404"/>
      <c r="T37451" s="404"/>
    </row>
    <row r="37452" spans="12:20" ht="16.8">
      <c r="L37452" s="404"/>
      <c r="M37452" s="404"/>
      <c r="N37452" s="404"/>
      <c r="O37452" s="404"/>
      <c r="P37452" s="404"/>
      <c r="Q37452" s="404"/>
      <c r="R37452" s="404"/>
      <c r="S37452" s="404"/>
      <c r="T37452" s="404"/>
    </row>
    <row r="37453" spans="12:20" ht="16.8">
      <c r="L37453" s="404"/>
      <c r="M37453" s="404"/>
      <c r="N37453" s="404"/>
      <c r="O37453" s="404"/>
      <c r="P37453" s="404"/>
      <c r="Q37453" s="404"/>
      <c r="R37453" s="404"/>
      <c r="S37453" s="404"/>
      <c r="T37453" s="404"/>
    </row>
    <row r="37454" spans="12:20" ht="16.8">
      <c r="L37454" s="404"/>
      <c r="M37454" s="404"/>
      <c r="N37454" s="404"/>
      <c r="O37454" s="404"/>
      <c r="P37454" s="404"/>
      <c r="Q37454" s="404"/>
      <c r="R37454" s="404"/>
      <c r="S37454" s="404"/>
      <c r="T37454" s="404"/>
    </row>
    <row r="37455" spans="12:20" ht="16.8">
      <c r="L37455" s="404"/>
      <c r="M37455" s="404"/>
      <c r="N37455" s="404"/>
      <c r="O37455" s="404"/>
      <c r="P37455" s="404"/>
      <c r="Q37455" s="404"/>
      <c r="R37455" s="404"/>
      <c r="S37455" s="404"/>
      <c r="T37455" s="404"/>
    </row>
    <row r="37456" spans="12:20" ht="16.8">
      <c r="L37456" s="404"/>
      <c r="M37456" s="404"/>
      <c r="N37456" s="404"/>
      <c r="O37456" s="404"/>
      <c r="P37456" s="404"/>
      <c r="Q37456" s="404"/>
      <c r="R37456" s="404"/>
      <c r="S37456" s="404"/>
      <c r="T37456" s="404"/>
    </row>
    <row r="37457" spans="12:20" ht="16.8">
      <c r="L37457" s="404"/>
      <c r="M37457" s="404"/>
      <c r="N37457" s="404"/>
      <c r="O37457" s="404"/>
      <c r="P37457" s="404"/>
      <c r="Q37457" s="404"/>
      <c r="R37457" s="404"/>
      <c r="S37457" s="404"/>
      <c r="T37457" s="404"/>
    </row>
    <row r="37458" spans="12:20" ht="16.8">
      <c r="L37458" s="404"/>
      <c r="M37458" s="404"/>
      <c r="N37458" s="404"/>
      <c r="O37458" s="404"/>
      <c r="P37458" s="404"/>
      <c r="Q37458" s="404"/>
      <c r="R37458" s="404"/>
      <c r="S37458" s="404"/>
      <c r="T37458" s="404"/>
    </row>
    <row r="37459" spans="12:20" ht="16.8">
      <c r="L37459" s="404"/>
      <c r="M37459" s="404"/>
      <c r="N37459" s="404"/>
      <c r="O37459" s="404"/>
      <c r="P37459" s="404"/>
      <c r="Q37459" s="404"/>
      <c r="R37459" s="404"/>
      <c r="S37459" s="404"/>
      <c r="T37459" s="404"/>
    </row>
    <row r="37460" spans="12:20" ht="16.8">
      <c r="L37460" s="404"/>
      <c r="M37460" s="404"/>
      <c r="N37460" s="404"/>
      <c r="O37460" s="404"/>
      <c r="P37460" s="404"/>
      <c r="Q37460" s="404"/>
      <c r="R37460" s="404"/>
      <c r="S37460" s="404"/>
      <c r="T37460" s="404"/>
    </row>
    <row r="37461" spans="12:20" ht="16.8">
      <c r="L37461" s="404"/>
      <c r="M37461" s="404"/>
      <c r="N37461" s="404"/>
      <c r="O37461" s="404"/>
      <c r="P37461" s="404"/>
      <c r="Q37461" s="404"/>
      <c r="R37461" s="404"/>
      <c r="S37461" s="404"/>
      <c r="T37461" s="404"/>
    </row>
    <row r="37462" spans="12:20" ht="16.8">
      <c r="L37462" s="404"/>
      <c r="M37462" s="404"/>
      <c r="N37462" s="404"/>
      <c r="O37462" s="404"/>
      <c r="P37462" s="404"/>
      <c r="Q37462" s="404"/>
      <c r="R37462" s="404"/>
      <c r="S37462" s="404"/>
      <c r="T37462" s="404"/>
    </row>
    <row r="37463" spans="12:20" ht="16.8">
      <c r="L37463" s="404"/>
      <c r="M37463" s="404"/>
      <c r="N37463" s="404"/>
      <c r="O37463" s="404"/>
      <c r="P37463" s="404"/>
      <c r="Q37463" s="404"/>
      <c r="R37463" s="404"/>
      <c r="S37463" s="404"/>
      <c r="T37463" s="404"/>
    </row>
    <row r="37464" spans="12:20" ht="16.8">
      <c r="L37464" s="404"/>
      <c r="M37464" s="404"/>
      <c r="N37464" s="404"/>
      <c r="O37464" s="404"/>
      <c r="P37464" s="404"/>
      <c r="Q37464" s="404"/>
      <c r="R37464" s="404"/>
      <c r="S37464" s="404"/>
      <c r="T37464" s="404"/>
    </row>
    <row r="37465" spans="12:20" ht="16.8">
      <c r="L37465" s="404"/>
      <c r="M37465" s="404"/>
      <c r="N37465" s="404"/>
      <c r="O37465" s="404"/>
      <c r="P37465" s="404"/>
      <c r="Q37465" s="404"/>
      <c r="R37465" s="404"/>
      <c r="S37465" s="404"/>
      <c r="T37465" s="404"/>
    </row>
    <row r="37466" spans="12:20" ht="16.8">
      <c r="L37466" s="404"/>
      <c r="M37466" s="404"/>
      <c r="N37466" s="404"/>
      <c r="O37466" s="404"/>
      <c r="P37466" s="404"/>
      <c r="Q37466" s="404"/>
      <c r="R37466" s="404"/>
      <c r="S37466" s="404"/>
      <c r="T37466" s="404"/>
    </row>
    <row r="37467" spans="12:20" ht="16.8">
      <c r="L37467" s="404"/>
      <c r="M37467" s="404"/>
      <c r="N37467" s="404"/>
      <c r="O37467" s="404"/>
      <c r="P37467" s="404"/>
      <c r="Q37467" s="404"/>
      <c r="R37467" s="404"/>
      <c r="S37467" s="404"/>
      <c r="T37467" s="404"/>
    </row>
    <row r="37468" spans="12:20" ht="16.8">
      <c r="L37468" s="404"/>
      <c r="M37468" s="404"/>
      <c r="N37468" s="404"/>
      <c r="O37468" s="404"/>
      <c r="P37468" s="404"/>
      <c r="Q37468" s="404"/>
      <c r="R37468" s="404"/>
      <c r="S37468" s="404"/>
      <c r="T37468" s="404"/>
    </row>
    <row r="37469" spans="12:20" ht="16.8">
      <c r="L37469" s="404"/>
      <c r="M37469" s="404"/>
      <c r="N37469" s="404"/>
      <c r="O37469" s="404"/>
      <c r="P37469" s="404"/>
      <c r="Q37469" s="404"/>
      <c r="R37469" s="404"/>
      <c r="S37469" s="404"/>
      <c r="T37469" s="404"/>
    </row>
    <row r="37470" spans="12:20" ht="16.8">
      <c r="L37470" s="404"/>
      <c r="M37470" s="404"/>
      <c r="N37470" s="404"/>
      <c r="O37470" s="404"/>
      <c r="P37470" s="404"/>
      <c r="Q37470" s="404"/>
      <c r="R37470" s="404"/>
      <c r="S37470" s="404"/>
      <c r="T37470" s="404"/>
    </row>
    <row r="37471" spans="12:20" ht="16.8">
      <c r="L37471" s="404"/>
      <c r="M37471" s="404"/>
      <c r="N37471" s="404"/>
      <c r="O37471" s="404"/>
      <c r="P37471" s="404"/>
      <c r="Q37471" s="404"/>
      <c r="R37471" s="404"/>
      <c r="S37471" s="404"/>
      <c r="T37471" s="404"/>
    </row>
    <row r="37472" spans="12:20" ht="16.8">
      <c r="L37472" s="404"/>
      <c r="M37472" s="404"/>
      <c r="N37472" s="404"/>
      <c r="O37472" s="404"/>
      <c r="P37472" s="404"/>
      <c r="Q37472" s="404"/>
      <c r="R37472" s="404"/>
      <c r="S37472" s="404"/>
      <c r="T37472" s="404"/>
    </row>
    <row r="37473" spans="12:20" ht="16.8">
      <c r="L37473" s="404"/>
      <c r="M37473" s="404"/>
      <c r="N37473" s="404"/>
      <c r="O37473" s="404"/>
      <c r="P37473" s="404"/>
      <c r="Q37473" s="404"/>
      <c r="R37473" s="404"/>
      <c r="S37473" s="404"/>
      <c r="T37473" s="404"/>
    </row>
    <row r="37474" spans="12:20" ht="16.8">
      <c r="L37474" s="404"/>
      <c r="M37474" s="404"/>
      <c r="N37474" s="404"/>
      <c r="O37474" s="404"/>
      <c r="P37474" s="404"/>
      <c r="Q37474" s="404"/>
      <c r="R37474" s="404"/>
      <c r="S37474" s="404"/>
      <c r="T37474" s="404"/>
    </row>
    <row r="37475" spans="12:20" ht="16.8">
      <c r="L37475" s="404"/>
      <c r="M37475" s="404"/>
      <c r="N37475" s="404"/>
      <c r="O37475" s="404"/>
      <c r="P37475" s="404"/>
      <c r="Q37475" s="404"/>
      <c r="R37475" s="404"/>
      <c r="S37475" s="404"/>
      <c r="T37475" s="404"/>
    </row>
    <row r="37476" spans="12:20" ht="16.8">
      <c r="L37476" s="404"/>
      <c r="M37476" s="404"/>
      <c r="N37476" s="404"/>
      <c r="O37476" s="404"/>
      <c r="P37476" s="404"/>
      <c r="Q37476" s="404"/>
      <c r="R37476" s="404"/>
      <c r="S37476" s="404"/>
      <c r="T37476" s="404"/>
    </row>
    <row r="37477" spans="12:20" ht="16.8">
      <c r="L37477" s="404"/>
      <c r="M37477" s="404"/>
      <c r="N37477" s="404"/>
      <c r="O37477" s="404"/>
      <c r="P37477" s="404"/>
      <c r="Q37477" s="404"/>
      <c r="R37477" s="404"/>
      <c r="S37477" s="404"/>
      <c r="T37477" s="404"/>
    </row>
    <row r="37478" spans="12:20" ht="16.8">
      <c r="L37478" s="404"/>
      <c r="M37478" s="404"/>
      <c r="N37478" s="404"/>
      <c r="O37478" s="404"/>
      <c r="P37478" s="404"/>
      <c r="Q37478" s="404"/>
      <c r="R37478" s="404"/>
      <c r="S37478" s="404"/>
      <c r="T37478" s="404"/>
    </row>
    <row r="37479" spans="12:20" ht="16.8">
      <c r="L37479" s="404"/>
      <c r="M37479" s="404"/>
      <c r="N37479" s="404"/>
      <c r="O37479" s="404"/>
      <c r="P37479" s="404"/>
      <c r="Q37479" s="404"/>
      <c r="R37479" s="404"/>
      <c r="S37479" s="404"/>
      <c r="T37479" s="404"/>
    </row>
    <row r="37480" spans="12:20" ht="16.8">
      <c r="L37480" s="404"/>
      <c r="M37480" s="404"/>
      <c r="N37480" s="404"/>
      <c r="O37480" s="404"/>
      <c r="P37480" s="404"/>
      <c r="Q37480" s="404"/>
      <c r="R37480" s="404"/>
      <c r="S37480" s="404"/>
      <c r="T37480" s="404"/>
    </row>
    <row r="37481" spans="12:20" ht="16.8">
      <c r="L37481" s="404"/>
      <c r="M37481" s="404"/>
      <c r="N37481" s="404"/>
      <c r="O37481" s="404"/>
      <c r="P37481" s="404"/>
      <c r="Q37481" s="404"/>
      <c r="R37481" s="404"/>
      <c r="S37481" s="404"/>
      <c r="T37481" s="404"/>
    </row>
    <row r="37482" spans="12:20" ht="16.8">
      <c r="L37482" s="404"/>
      <c r="M37482" s="404"/>
      <c r="N37482" s="404"/>
      <c r="O37482" s="404"/>
      <c r="P37482" s="404"/>
      <c r="Q37482" s="404"/>
      <c r="R37482" s="404"/>
      <c r="S37482" s="404"/>
      <c r="T37482" s="404"/>
    </row>
    <row r="37483" spans="12:20" ht="16.8">
      <c r="L37483" s="404"/>
      <c r="M37483" s="404"/>
      <c r="N37483" s="404"/>
      <c r="O37483" s="404"/>
      <c r="P37483" s="404"/>
      <c r="Q37483" s="404"/>
      <c r="R37483" s="404"/>
      <c r="S37483" s="404"/>
      <c r="T37483" s="404"/>
    </row>
    <row r="37484" spans="12:20" ht="16.8">
      <c r="L37484" s="404"/>
      <c r="M37484" s="404"/>
      <c r="N37484" s="404"/>
      <c r="O37484" s="404"/>
      <c r="P37484" s="404"/>
      <c r="Q37484" s="404"/>
      <c r="R37484" s="404"/>
      <c r="S37484" s="404"/>
      <c r="T37484" s="404"/>
    </row>
    <row r="37485" spans="12:20" ht="16.8">
      <c r="L37485" s="404"/>
      <c r="M37485" s="404"/>
      <c r="N37485" s="404"/>
      <c r="O37485" s="404"/>
      <c r="P37485" s="404"/>
      <c r="Q37485" s="404"/>
      <c r="R37485" s="404"/>
      <c r="S37485" s="404"/>
      <c r="T37485" s="404"/>
    </row>
    <row r="37486" spans="12:20" ht="16.8">
      <c r="L37486" s="404"/>
      <c r="M37486" s="404"/>
      <c r="N37486" s="404"/>
      <c r="O37486" s="404"/>
      <c r="P37486" s="404"/>
      <c r="Q37486" s="404"/>
      <c r="R37486" s="404"/>
      <c r="S37486" s="404"/>
      <c r="T37486" s="404"/>
    </row>
    <row r="37487" spans="12:20" ht="16.8">
      <c r="L37487" s="404"/>
      <c r="M37487" s="404"/>
      <c r="N37487" s="404"/>
      <c r="O37487" s="404"/>
      <c r="P37487" s="404"/>
      <c r="Q37487" s="404"/>
      <c r="R37487" s="404"/>
      <c r="S37487" s="404"/>
      <c r="T37487" s="404"/>
    </row>
    <row r="37488" spans="12:20" ht="16.8">
      <c r="L37488" s="404"/>
      <c r="M37488" s="404"/>
      <c r="N37488" s="404"/>
      <c r="O37488" s="404"/>
      <c r="P37488" s="404"/>
      <c r="Q37488" s="404"/>
      <c r="R37488" s="404"/>
      <c r="S37488" s="404"/>
      <c r="T37488" s="404"/>
    </row>
    <row r="37489" spans="12:20" ht="16.8">
      <c r="L37489" s="404"/>
      <c r="M37489" s="404"/>
      <c r="N37489" s="404"/>
      <c r="O37489" s="404"/>
      <c r="P37489" s="404"/>
      <c r="Q37489" s="404"/>
      <c r="R37489" s="404"/>
      <c r="S37489" s="404"/>
      <c r="T37489" s="404"/>
    </row>
    <row r="37490" spans="12:20" ht="16.8">
      <c r="L37490" s="404"/>
      <c r="M37490" s="404"/>
      <c r="N37490" s="404"/>
      <c r="O37490" s="404"/>
      <c r="P37490" s="404"/>
      <c r="Q37490" s="404"/>
      <c r="R37490" s="404"/>
      <c r="S37490" s="404"/>
      <c r="T37490" s="404"/>
    </row>
    <row r="37491" spans="12:20" ht="16.8">
      <c r="L37491" s="404"/>
      <c r="M37491" s="404"/>
      <c r="N37491" s="404"/>
      <c r="O37491" s="404"/>
      <c r="P37491" s="404"/>
      <c r="Q37491" s="404"/>
      <c r="R37491" s="404"/>
      <c r="S37491" s="404"/>
      <c r="T37491" s="404"/>
    </row>
    <row r="37492" spans="12:20" ht="16.8">
      <c r="L37492" s="404"/>
      <c r="M37492" s="404"/>
      <c r="N37492" s="404"/>
      <c r="O37492" s="404"/>
      <c r="P37492" s="404"/>
      <c r="Q37492" s="404"/>
      <c r="R37492" s="404"/>
      <c r="S37492" s="404"/>
      <c r="T37492" s="404"/>
    </row>
    <row r="37493" spans="12:20" ht="16.8">
      <c r="L37493" s="404"/>
      <c r="M37493" s="404"/>
      <c r="N37493" s="404"/>
      <c r="O37493" s="404"/>
      <c r="P37493" s="404"/>
      <c r="Q37493" s="404"/>
      <c r="R37493" s="404"/>
      <c r="S37493" s="404"/>
      <c r="T37493" s="404"/>
    </row>
    <row r="37494" spans="12:20" ht="16.8">
      <c r="L37494" s="404"/>
      <c r="M37494" s="404"/>
      <c r="N37494" s="404"/>
      <c r="O37494" s="404"/>
      <c r="P37494" s="404"/>
      <c r="Q37494" s="404"/>
      <c r="R37494" s="404"/>
      <c r="S37494" s="404"/>
      <c r="T37494" s="404"/>
    </row>
    <row r="37495" spans="12:20" ht="16.8">
      <c r="L37495" s="404"/>
      <c r="M37495" s="404"/>
      <c r="N37495" s="404"/>
      <c r="O37495" s="404"/>
      <c r="P37495" s="404"/>
      <c r="Q37495" s="404"/>
      <c r="R37495" s="404"/>
      <c r="S37495" s="404"/>
      <c r="T37495" s="404"/>
    </row>
    <row r="37496" spans="12:20" ht="16.8">
      <c r="L37496" s="404"/>
      <c r="M37496" s="404"/>
      <c r="N37496" s="404"/>
      <c r="O37496" s="404"/>
      <c r="P37496" s="404"/>
      <c r="Q37496" s="404"/>
      <c r="R37496" s="404"/>
      <c r="S37496" s="404"/>
      <c r="T37496" s="404"/>
    </row>
    <row r="37497" spans="12:20" ht="16.8">
      <c r="L37497" s="404"/>
      <c r="M37497" s="404"/>
      <c r="N37497" s="404"/>
      <c r="O37497" s="404"/>
      <c r="P37497" s="404"/>
      <c r="Q37497" s="404"/>
      <c r="R37497" s="404"/>
      <c r="S37497" s="404"/>
      <c r="T37497" s="404"/>
    </row>
    <row r="37498" spans="12:20" ht="16.8">
      <c r="L37498" s="404"/>
      <c r="M37498" s="404"/>
      <c r="N37498" s="404"/>
      <c r="O37498" s="404"/>
      <c r="P37498" s="404"/>
      <c r="Q37498" s="404"/>
      <c r="R37498" s="404"/>
      <c r="S37498" s="404"/>
      <c r="T37498" s="404"/>
    </row>
    <row r="37499" spans="12:20" ht="16.8">
      <c r="L37499" s="404"/>
      <c r="M37499" s="404"/>
      <c r="N37499" s="404"/>
      <c r="O37499" s="404"/>
      <c r="P37499" s="404"/>
      <c r="Q37499" s="404"/>
      <c r="R37499" s="404"/>
      <c r="S37499" s="404"/>
      <c r="T37499" s="404"/>
    </row>
    <row r="37500" spans="12:20" ht="16.8">
      <c r="L37500" s="404"/>
      <c r="M37500" s="404"/>
      <c r="N37500" s="404"/>
      <c r="O37500" s="404"/>
      <c r="P37500" s="404"/>
      <c r="Q37500" s="404"/>
      <c r="R37500" s="404"/>
      <c r="S37500" s="404"/>
      <c r="T37500" s="404"/>
    </row>
    <row r="37501" spans="12:20" ht="16.8">
      <c r="L37501" s="404"/>
      <c r="M37501" s="404"/>
      <c r="N37501" s="404"/>
      <c r="O37501" s="404"/>
      <c r="P37501" s="404"/>
      <c r="Q37501" s="404"/>
      <c r="R37501" s="404"/>
      <c r="S37501" s="404"/>
      <c r="T37501" s="404"/>
    </row>
    <row r="37502" spans="12:20" ht="16.8">
      <c r="L37502" s="404"/>
      <c r="M37502" s="404"/>
      <c r="N37502" s="404"/>
      <c r="O37502" s="404"/>
      <c r="P37502" s="404"/>
      <c r="Q37502" s="404"/>
      <c r="R37502" s="404"/>
      <c r="S37502" s="404"/>
      <c r="T37502" s="404"/>
    </row>
    <row r="37503" spans="12:20" ht="16.8">
      <c r="L37503" s="404"/>
      <c r="M37503" s="404"/>
      <c r="N37503" s="404"/>
      <c r="O37503" s="404"/>
      <c r="P37503" s="404"/>
      <c r="Q37503" s="404"/>
      <c r="R37503" s="404"/>
      <c r="S37503" s="404"/>
      <c r="T37503" s="404"/>
    </row>
    <row r="37504" spans="12:20" ht="16.8">
      <c r="L37504" s="404"/>
      <c r="M37504" s="404"/>
      <c r="N37504" s="404"/>
      <c r="O37504" s="404"/>
      <c r="P37504" s="404"/>
      <c r="Q37504" s="404"/>
      <c r="R37504" s="404"/>
      <c r="S37504" s="404"/>
      <c r="T37504" s="404"/>
    </row>
    <row r="37505" spans="12:20" ht="16.8">
      <c r="L37505" s="404"/>
      <c r="M37505" s="404"/>
      <c r="N37505" s="404"/>
      <c r="O37505" s="404"/>
      <c r="P37505" s="404"/>
      <c r="Q37505" s="404"/>
      <c r="R37505" s="404"/>
      <c r="S37505" s="404"/>
      <c r="T37505" s="404"/>
    </row>
    <row r="37506" spans="12:20" ht="16.8">
      <c r="L37506" s="404"/>
      <c r="M37506" s="404"/>
      <c r="N37506" s="404"/>
      <c r="O37506" s="404"/>
      <c r="P37506" s="404"/>
      <c r="Q37506" s="404"/>
      <c r="R37506" s="404"/>
      <c r="S37506" s="404"/>
      <c r="T37506" s="404"/>
    </row>
    <row r="37507" spans="12:20" ht="16.8">
      <c r="L37507" s="404"/>
      <c r="M37507" s="404"/>
      <c r="N37507" s="404"/>
      <c r="O37507" s="404"/>
      <c r="P37507" s="404"/>
      <c r="Q37507" s="404"/>
      <c r="R37507" s="404"/>
      <c r="S37507" s="404"/>
      <c r="T37507" s="404"/>
    </row>
    <row r="37508" spans="12:20" ht="16.8">
      <c r="L37508" s="404"/>
      <c r="M37508" s="404"/>
      <c r="N37508" s="404"/>
      <c r="O37508" s="404"/>
      <c r="P37508" s="404"/>
      <c r="Q37508" s="404"/>
      <c r="R37508" s="404"/>
      <c r="S37508" s="404"/>
      <c r="T37508" s="404"/>
    </row>
    <row r="37509" spans="12:20" ht="16.8">
      <c r="L37509" s="404"/>
      <c r="M37509" s="404"/>
      <c r="N37509" s="404"/>
      <c r="O37509" s="404"/>
      <c r="P37509" s="404"/>
      <c r="Q37509" s="404"/>
      <c r="R37509" s="404"/>
      <c r="S37509" s="404"/>
      <c r="T37509" s="404"/>
    </row>
    <row r="37510" spans="12:20" ht="16.8">
      <c r="L37510" s="404"/>
      <c r="M37510" s="404"/>
      <c r="N37510" s="404"/>
      <c r="O37510" s="404"/>
      <c r="P37510" s="404"/>
      <c r="Q37510" s="404"/>
      <c r="R37510" s="404"/>
      <c r="S37510" s="404"/>
      <c r="T37510" s="404"/>
    </row>
    <row r="37511" spans="12:20" ht="16.8">
      <c r="L37511" s="404"/>
      <c r="M37511" s="404"/>
      <c r="N37511" s="404"/>
      <c r="O37511" s="404"/>
      <c r="P37511" s="404"/>
      <c r="Q37511" s="404"/>
      <c r="R37511" s="404"/>
      <c r="S37511" s="404"/>
      <c r="T37511" s="404"/>
    </row>
    <row r="37512" spans="12:20" ht="16.8">
      <c r="L37512" s="404"/>
      <c r="M37512" s="404"/>
      <c r="N37512" s="404"/>
      <c r="O37512" s="404"/>
      <c r="P37512" s="404"/>
      <c r="Q37512" s="404"/>
      <c r="R37512" s="404"/>
      <c r="S37512" s="404"/>
      <c r="T37512" s="404"/>
    </row>
    <row r="37513" spans="12:20" ht="16.8">
      <c r="L37513" s="404"/>
      <c r="M37513" s="404"/>
      <c r="N37513" s="404"/>
      <c r="O37513" s="404"/>
      <c r="P37513" s="404"/>
      <c r="Q37513" s="404"/>
      <c r="R37513" s="404"/>
      <c r="S37513" s="404"/>
      <c r="T37513" s="404"/>
    </row>
    <row r="37514" spans="12:20" ht="16.8">
      <c r="L37514" s="404"/>
      <c r="M37514" s="404"/>
      <c r="N37514" s="404"/>
      <c r="O37514" s="404"/>
      <c r="P37514" s="404"/>
      <c r="Q37514" s="404"/>
      <c r="R37514" s="404"/>
      <c r="S37514" s="404"/>
      <c r="T37514" s="404"/>
    </row>
    <row r="37515" spans="12:20" ht="16.8">
      <c r="L37515" s="404"/>
      <c r="M37515" s="404"/>
      <c r="N37515" s="404"/>
      <c r="O37515" s="404"/>
      <c r="P37515" s="404"/>
      <c r="Q37515" s="404"/>
      <c r="R37515" s="404"/>
      <c r="S37515" s="404"/>
      <c r="T37515" s="404"/>
    </row>
    <row r="37516" spans="12:20" ht="16.8">
      <c r="L37516" s="404"/>
      <c r="M37516" s="404"/>
      <c r="N37516" s="404"/>
      <c r="O37516" s="404"/>
      <c r="P37516" s="404"/>
      <c r="Q37516" s="404"/>
      <c r="R37516" s="404"/>
      <c r="S37516" s="404"/>
      <c r="T37516" s="404"/>
    </row>
    <row r="37517" spans="12:20" ht="16.8">
      <c r="L37517" s="404"/>
      <c r="M37517" s="404"/>
      <c r="N37517" s="404"/>
      <c r="O37517" s="404"/>
      <c r="P37517" s="404"/>
      <c r="Q37517" s="404"/>
      <c r="R37517" s="404"/>
      <c r="S37517" s="404"/>
      <c r="T37517" s="404"/>
    </row>
    <row r="37518" spans="12:20" ht="16.8">
      <c r="L37518" s="404"/>
      <c r="M37518" s="404"/>
      <c r="N37518" s="404"/>
      <c r="O37518" s="404"/>
      <c r="P37518" s="404"/>
      <c r="Q37518" s="404"/>
      <c r="R37518" s="404"/>
      <c r="S37518" s="404"/>
      <c r="T37518" s="404"/>
    </row>
    <row r="37519" spans="12:20" ht="16.8">
      <c r="L37519" s="404"/>
      <c r="M37519" s="404"/>
      <c r="N37519" s="404"/>
      <c r="O37519" s="404"/>
      <c r="P37519" s="404"/>
      <c r="Q37519" s="404"/>
      <c r="R37519" s="404"/>
      <c r="S37519" s="404"/>
      <c r="T37519" s="404"/>
    </row>
    <row r="37520" spans="12:20" ht="16.8">
      <c r="L37520" s="404"/>
      <c r="M37520" s="404"/>
      <c r="N37520" s="404"/>
      <c r="O37520" s="404"/>
      <c r="P37520" s="404"/>
      <c r="Q37520" s="404"/>
      <c r="R37520" s="404"/>
      <c r="S37520" s="404"/>
      <c r="T37520" s="404"/>
    </row>
    <row r="37521" spans="12:20" ht="16.8">
      <c r="L37521" s="404"/>
      <c r="M37521" s="404"/>
      <c r="N37521" s="404"/>
      <c r="O37521" s="404"/>
      <c r="P37521" s="404"/>
      <c r="Q37521" s="404"/>
      <c r="R37521" s="404"/>
      <c r="S37521" s="404"/>
      <c r="T37521" s="404"/>
    </row>
    <row r="37522" spans="12:20" ht="16.8">
      <c r="L37522" s="404"/>
      <c r="M37522" s="404"/>
      <c r="N37522" s="404"/>
      <c r="O37522" s="404"/>
      <c r="P37522" s="404"/>
      <c r="Q37522" s="404"/>
      <c r="R37522" s="404"/>
      <c r="S37522" s="404"/>
      <c r="T37522" s="404"/>
    </row>
    <row r="37523" spans="12:20" ht="16.8">
      <c r="L37523" s="404"/>
      <c r="M37523" s="404"/>
      <c r="N37523" s="404"/>
      <c r="O37523" s="404"/>
      <c r="P37523" s="404"/>
      <c r="Q37523" s="404"/>
      <c r="R37523" s="404"/>
      <c r="S37523" s="404"/>
      <c r="T37523" s="404"/>
    </row>
    <row r="37524" spans="12:20" ht="16.8">
      <c r="L37524" s="404"/>
      <c r="M37524" s="404"/>
      <c r="N37524" s="404"/>
      <c r="O37524" s="404"/>
      <c r="P37524" s="404"/>
      <c r="Q37524" s="404"/>
      <c r="R37524" s="404"/>
      <c r="S37524" s="404"/>
      <c r="T37524" s="404"/>
    </row>
    <row r="37525" spans="12:20" ht="16.8">
      <c r="L37525" s="404"/>
      <c r="M37525" s="404"/>
      <c r="N37525" s="404"/>
      <c r="O37525" s="404"/>
      <c r="P37525" s="404"/>
      <c r="Q37525" s="404"/>
      <c r="R37525" s="404"/>
      <c r="S37525" s="404"/>
      <c r="T37525" s="404"/>
    </row>
    <row r="37526" spans="12:20" ht="16.8">
      <c r="L37526" s="404"/>
      <c r="M37526" s="404"/>
      <c r="N37526" s="404"/>
      <c r="O37526" s="404"/>
      <c r="P37526" s="404"/>
      <c r="Q37526" s="404"/>
      <c r="R37526" s="404"/>
      <c r="S37526" s="404"/>
      <c r="T37526" s="404"/>
    </row>
    <row r="37527" spans="12:20" ht="16.8">
      <c r="L37527" s="404"/>
      <c r="M37527" s="404"/>
      <c r="N37527" s="404"/>
      <c r="O37527" s="404"/>
      <c r="P37527" s="404"/>
      <c r="Q37527" s="404"/>
      <c r="R37527" s="404"/>
      <c r="S37527" s="404"/>
      <c r="T37527" s="404"/>
    </row>
    <row r="37528" spans="12:20" ht="16.8">
      <c r="L37528" s="404"/>
      <c r="M37528" s="404"/>
      <c r="N37528" s="404"/>
      <c r="O37528" s="404"/>
      <c r="P37528" s="404"/>
      <c r="Q37528" s="404"/>
      <c r="R37528" s="404"/>
      <c r="S37528" s="404"/>
      <c r="T37528" s="404"/>
    </row>
    <row r="37529" spans="12:20" ht="16.8">
      <c r="L37529" s="404"/>
      <c r="M37529" s="404"/>
      <c r="N37529" s="404"/>
      <c r="O37529" s="404"/>
      <c r="P37529" s="404"/>
      <c r="Q37529" s="404"/>
      <c r="R37529" s="404"/>
      <c r="S37529" s="404"/>
      <c r="T37529" s="404"/>
    </row>
    <row r="37530" spans="12:20" ht="16.8">
      <c r="L37530" s="404"/>
      <c r="M37530" s="404"/>
      <c r="N37530" s="404"/>
      <c r="O37530" s="404"/>
      <c r="P37530" s="404"/>
      <c r="Q37530" s="404"/>
      <c r="R37530" s="404"/>
      <c r="S37530" s="404"/>
      <c r="T37530" s="404"/>
    </row>
    <row r="37531" spans="12:20" ht="16.8">
      <c r="L37531" s="404"/>
      <c r="M37531" s="404"/>
      <c r="N37531" s="404"/>
      <c r="O37531" s="404"/>
      <c r="P37531" s="404"/>
      <c r="Q37531" s="404"/>
      <c r="R37531" s="404"/>
      <c r="S37531" s="404"/>
      <c r="T37531" s="404"/>
    </row>
    <row r="37532" spans="12:20" ht="16.8">
      <c r="L37532" s="404"/>
      <c r="M37532" s="404"/>
      <c r="N37532" s="404"/>
      <c r="O37532" s="404"/>
      <c r="P37532" s="404"/>
      <c r="Q37532" s="404"/>
      <c r="R37532" s="404"/>
      <c r="S37532" s="404"/>
      <c r="T37532" s="404"/>
    </row>
    <row r="37533" spans="12:20" ht="16.8">
      <c r="L37533" s="404"/>
      <c r="M37533" s="404"/>
      <c r="N37533" s="404"/>
      <c r="O37533" s="404"/>
      <c r="P37533" s="404"/>
      <c r="Q37533" s="404"/>
      <c r="R37533" s="404"/>
      <c r="S37533" s="404"/>
      <c r="T37533" s="404"/>
    </row>
    <row r="37534" spans="12:20" ht="16.8">
      <c r="L37534" s="404"/>
      <c r="M37534" s="404"/>
      <c r="N37534" s="404"/>
      <c r="O37534" s="404"/>
      <c r="P37534" s="404"/>
      <c r="Q37534" s="404"/>
      <c r="R37534" s="404"/>
      <c r="S37534" s="404"/>
      <c r="T37534" s="404"/>
    </row>
    <row r="37535" spans="12:20" ht="16.8">
      <c r="L37535" s="404"/>
      <c r="M37535" s="404"/>
      <c r="N37535" s="404"/>
      <c r="O37535" s="404"/>
      <c r="P37535" s="404"/>
      <c r="Q37535" s="404"/>
      <c r="R37535" s="404"/>
      <c r="S37535" s="404"/>
      <c r="T37535" s="404"/>
    </row>
    <row r="37536" spans="12:20" ht="16.8">
      <c r="L37536" s="404"/>
      <c r="M37536" s="404"/>
      <c r="N37536" s="404"/>
      <c r="O37536" s="404"/>
      <c r="P37536" s="404"/>
      <c r="Q37536" s="404"/>
      <c r="R37536" s="404"/>
      <c r="S37536" s="404"/>
      <c r="T37536" s="404"/>
    </row>
    <row r="37537" spans="12:20" ht="16.8">
      <c r="L37537" s="404"/>
      <c r="M37537" s="404"/>
      <c r="N37537" s="404"/>
      <c r="O37537" s="404"/>
      <c r="P37537" s="404"/>
      <c r="Q37537" s="404"/>
      <c r="R37537" s="404"/>
      <c r="S37537" s="404"/>
      <c r="T37537" s="404"/>
    </row>
    <row r="37538" spans="12:20" ht="16.8">
      <c r="L37538" s="404"/>
      <c r="M37538" s="404"/>
      <c r="N37538" s="404"/>
      <c r="O37538" s="404"/>
      <c r="P37538" s="404"/>
      <c r="Q37538" s="404"/>
      <c r="R37538" s="404"/>
      <c r="S37538" s="404"/>
      <c r="T37538" s="404"/>
    </row>
    <row r="37539" spans="12:20" ht="16.8">
      <c r="L37539" s="404"/>
      <c r="M37539" s="404"/>
      <c r="N37539" s="404"/>
      <c r="O37539" s="404"/>
      <c r="P37539" s="404"/>
      <c r="Q37539" s="404"/>
      <c r="R37539" s="404"/>
      <c r="S37539" s="404"/>
      <c r="T37539" s="404"/>
    </row>
    <row r="37540" spans="12:20" ht="16.8">
      <c r="L37540" s="404"/>
      <c r="M37540" s="404"/>
      <c r="N37540" s="404"/>
      <c r="O37540" s="404"/>
      <c r="P37540" s="404"/>
      <c r="Q37540" s="404"/>
      <c r="R37540" s="404"/>
      <c r="S37540" s="404"/>
      <c r="T37540" s="404"/>
    </row>
    <row r="37541" spans="12:20" ht="16.8">
      <c r="L37541" s="404"/>
      <c r="M37541" s="404"/>
      <c r="N37541" s="404"/>
      <c r="O37541" s="404"/>
      <c r="P37541" s="404"/>
      <c r="Q37541" s="404"/>
      <c r="R37541" s="404"/>
      <c r="S37541" s="404"/>
      <c r="T37541" s="404"/>
    </row>
    <row r="37542" spans="12:20" ht="16.8">
      <c r="L37542" s="404"/>
      <c r="M37542" s="404"/>
      <c r="N37542" s="404"/>
      <c r="O37542" s="404"/>
      <c r="P37542" s="404"/>
      <c r="Q37542" s="404"/>
      <c r="R37542" s="404"/>
      <c r="S37542" s="404"/>
      <c r="T37542" s="404"/>
    </row>
    <row r="37543" spans="12:20" ht="16.8">
      <c r="L37543" s="404"/>
      <c r="M37543" s="404"/>
      <c r="N37543" s="404"/>
      <c r="O37543" s="404"/>
      <c r="P37543" s="404"/>
      <c r="Q37543" s="404"/>
      <c r="R37543" s="404"/>
      <c r="S37543" s="404"/>
      <c r="T37543" s="404"/>
    </row>
    <row r="37544" spans="12:20" ht="16.8">
      <c r="L37544" s="404"/>
      <c r="M37544" s="404"/>
      <c r="N37544" s="404"/>
      <c r="O37544" s="404"/>
      <c r="P37544" s="404"/>
      <c r="Q37544" s="404"/>
      <c r="R37544" s="404"/>
      <c r="S37544" s="404"/>
      <c r="T37544" s="404"/>
    </row>
    <row r="37545" spans="12:20" ht="16.8">
      <c r="L37545" s="404"/>
      <c r="M37545" s="404"/>
      <c r="N37545" s="404"/>
      <c r="O37545" s="404"/>
      <c r="P37545" s="404"/>
      <c r="Q37545" s="404"/>
      <c r="R37545" s="404"/>
      <c r="S37545" s="404"/>
      <c r="T37545" s="404"/>
    </row>
    <row r="37546" spans="12:20" ht="16.8">
      <c r="L37546" s="404"/>
      <c r="M37546" s="404"/>
      <c r="N37546" s="404"/>
      <c r="O37546" s="404"/>
      <c r="P37546" s="404"/>
      <c r="Q37546" s="404"/>
      <c r="R37546" s="404"/>
      <c r="S37546" s="404"/>
      <c r="T37546" s="404"/>
    </row>
    <row r="37547" spans="12:20" ht="16.8">
      <c r="L37547" s="404"/>
      <c r="M37547" s="404"/>
      <c r="N37547" s="404"/>
      <c r="O37547" s="404"/>
      <c r="P37547" s="404"/>
      <c r="Q37547" s="404"/>
      <c r="R37547" s="404"/>
      <c r="S37547" s="404"/>
      <c r="T37547" s="404"/>
    </row>
    <row r="37548" spans="12:20" ht="16.8">
      <c r="L37548" s="404"/>
      <c r="M37548" s="404"/>
      <c r="N37548" s="404"/>
      <c r="O37548" s="404"/>
      <c r="P37548" s="404"/>
      <c r="Q37548" s="404"/>
      <c r="R37548" s="404"/>
      <c r="S37548" s="404"/>
      <c r="T37548" s="404"/>
    </row>
    <row r="37549" spans="12:20" ht="16.8">
      <c r="L37549" s="404"/>
      <c r="M37549" s="404"/>
      <c r="N37549" s="404"/>
      <c r="O37549" s="404"/>
      <c r="P37549" s="404"/>
      <c r="Q37549" s="404"/>
      <c r="R37549" s="404"/>
      <c r="S37549" s="404"/>
      <c r="T37549" s="404"/>
    </row>
    <row r="37550" spans="12:20" ht="16.8">
      <c r="L37550" s="404"/>
      <c r="M37550" s="404"/>
      <c r="N37550" s="404"/>
      <c r="O37550" s="404"/>
      <c r="P37550" s="404"/>
      <c r="Q37550" s="404"/>
      <c r="R37550" s="404"/>
      <c r="S37550" s="404"/>
      <c r="T37550" s="404"/>
    </row>
    <row r="37551" spans="12:20" ht="16.8">
      <c r="L37551" s="404"/>
      <c r="M37551" s="404"/>
      <c r="N37551" s="404"/>
      <c r="O37551" s="404"/>
      <c r="P37551" s="404"/>
      <c r="Q37551" s="404"/>
      <c r="R37551" s="404"/>
      <c r="S37551" s="404"/>
      <c r="T37551" s="404"/>
    </row>
    <row r="37552" spans="12:20" ht="16.8">
      <c r="L37552" s="404"/>
      <c r="M37552" s="404"/>
      <c r="N37552" s="404"/>
      <c r="O37552" s="404"/>
      <c r="P37552" s="404"/>
      <c r="Q37552" s="404"/>
      <c r="R37552" s="404"/>
      <c r="S37552" s="404"/>
      <c r="T37552" s="404"/>
    </row>
    <row r="37553" spans="12:20" ht="16.8">
      <c r="L37553" s="404"/>
      <c r="M37553" s="404"/>
      <c r="N37553" s="404"/>
      <c r="O37553" s="404"/>
      <c r="P37553" s="404"/>
      <c r="Q37553" s="404"/>
      <c r="R37553" s="404"/>
      <c r="S37553" s="404"/>
      <c r="T37553" s="404"/>
    </row>
    <row r="37554" spans="12:20" ht="16.8">
      <c r="L37554" s="404"/>
      <c r="M37554" s="404"/>
      <c r="N37554" s="404"/>
      <c r="O37554" s="404"/>
      <c r="P37554" s="404"/>
      <c r="Q37554" s="404"/>
      <c r="R37554" s="404"/>
      <c r="S37554" s="404"/>
      <c r="T37554" s="404"/>
    </row>
    <row r="37555" spans="12:20" ht="16.8">
      <c r="L37555" s="404"/>
      <c r="M37555" s="404"/>
      <c r="N37555" s="404"/>
      <c r="O37555" s="404"/>
      <c r="P37555" s="404"/>
      <c r="Q37555" s="404"/>
      <c r="R37555" s="404"/>
      <c r="S37555" s="404"/>
      <c r="T37555" s="404"/>
    </row>
    <row r="37556" spans="12:20" ht="16.8">
      <c r="L37556" s="404"/>
      <c r="M37556" s="404"/>
      <c r="N37556" s="404"/>
      <c r="O37556" s="404"/>
      <c r="P37556" s="404"/>
      <c r="Q37556" s="404"/>
      <c r="R37556" s="404"/>
      <c r="S37556" s="404"/>
      <c r="T37556" s="404"/>
    </row>
    <row r="37557" spans="12:20" ht="16.8">
      <c r="L37557" s="404"/>
      <c r="M37557" s="404"/>
      <c r="N37557" s="404"/>
      <c r="O37557" s="404"/>
      <c r="P37557" s="404"/>
      <c r="Q37557" s="404"/>
      <c r="R37557" s="404"/>
      <c r="S37557" s="404"/>
      <c r="T37557" s="404"/>
    </row>
    <row r="37558" spans="12:20" ht="16.8">
      <c r="L37558" s="404"/>
      <c r="M37558" s="404"/>
      <c r="N37558" s="404"/>
      <c r="O37558" s="404"/>
      <c r="P37558" s="404"/>
      <c r="Q37558" s="404"/>
      <c r="R37558" s="404"/>
      <c r="S37558" s="404"/>
      <c r="T37558" s="404"/>
    </row>
    <row r="37559" spans="12:20" ht="16.8">
      <c r="L37559" s="404"/>
      <c r="M37559" s="404"/>
      <c r="N37559" s="404"/>
      <c r="O37559" s="404"/>
      <c r="P37559" s="404"/>
      <c r="Q37559" s="404"/>
      <c r="R37559" s="404"/>
      <c r="S37559" s="404"/>
      <c r="T37559" s="404"/>
    </row>
    <row r="37560" spans="12:20" ht="16.8">
      <c r="L37560" s="404"/>
      <c r="M37560" s="404"/>
      <c r="N37560" s="404"/>
      <c r="O37560" s="404"/>
      <c r="P37560" s="404"/>
      <c r="Q37560" s="404"/>
      <c r="R37560" s="404"/>
      <c r="S37560" s="404"/>
      <c r="T37560" s="404"/>
    </row>
    <row r="37561" spans="12:20" ht="16.8">
      <c r="L37561" s="404"/>
      <c r="M37561" s="404"/>
      <c r="N37561" s="404"/>
      <c r="O37561" s="404"/>
      <c r="P37561" s="404"/>
      <c r="Q37561" s="404"/>
      <c r="R37561" s="404"/>
      <c r="S37561" s="404"/>
      <c r="T37561" s="404"/>
    </row>
    <row r="37562" spans="12:20" ht="16.8">
      <c r="L37562" s="404"/>
      <c r="M37562" s="404"/>
      <c r="N37562" s="404"/>
      <c r="O37562" s="404"/>
      <c r="P37562" s="404"/>
      <c r="Q37562" s="404"/>
      <c r="R37562" s="404"/>
      <c r="S37562" s="404"/>
      <c r="T37562" s="404"/>
    </row>
    <row r="37563" spans="12:20" ht="16.8">
      <c r="L37563" s="404"/>
      <c r="M37563" s="404"/>
      <c r="N37563" s="404"/>
      <c r="O37563" s="404"/>
      <c r="P37563" s="404"/>
      <c r="Q37563" s="404"/>
      <c r="R37563" s="404"/>
      <c r="S37563" s="404"/>
      <c r="T37563" s="404"/>
    </row>
    <row r="37564" spans="12:20" ht="16.8">
      <c r="L37564" s="404"/>
      <c r="M37564" s="404"/>
      <c r="N37564" s="404"/>
      <c r="O37564" s="404"/>
      <c r="P37564" s="404"/>
      <c r="Q37564" s="404"/>
      <c r="R37564" s="404"/>
      <c r="S37564" s="404"/>
      <c r="T37564" s="404"/>
    </row>
    <row r="37565" spans="12:20" ht="16.8">
      <c r="L37565" s="404"/>
      <c r="M37565" s="404"/>
      <c r="N37565" s="404"/>
      <c r="O37565" s="404"/>
      <c r="P37565" s="404"/>
      <c r="Q37565" s="404"/>
      <c r="R37565" s="404"/>
      <c r="S37565" s="404"/>
      <c r="T37565" s="404"/>
    </row>
    <row r="37566" spans="12:20" ht="16.8">
      <c r="L37566" s="404"/>
      <c r="M37566" s="404"/>
      <c r="N37566" s="404"/>
      <c r="O37566" s="404"/>
      <c r="P37566" s="404"/>
      <c r="Q37566" s="404"/>
      <c r="R37566" s="404"/>
      <c r="S37566" s="404"/>
      <c r="T37566" s="404"/>
    </row>
    <row r="37567" spans="12:20" ht="16.8">
      <c r="L37567" s="404"/>
      <c r="M37567" s="404"/>
      <c r="N37567" s="404"/>
      <c r="O37567" s="404"/>
      <c r="P37567" s="404"/>
      <c r="Q37567" s="404"/>
      <c r="R37567" s="404"/>
      <c r="S37567" s="404"/>
      <c r="T37567" s="404"/>
    </row>
    <row r="37568" spans="12:20" ht="16.8">
      <c r="L37568" s="404"/>
      <c r="M37568" s="404"/>
      <c r="N37568" s="404"/>
      <c r="O37568" s="404"/>
      <c r="P37568" s="404"/>
      <c r="Q37568" s="404"/>
      <c r="R37568" s="404"/>
      <c r="S37568" s="404"/>
      <c r="T37568" s="404"/>
    </row>
    <row r="37569" spans="12:20" ht="16.8">
      <c r="L37569" s="404"/>
      <c r="M37569" s="404"/>
      <c r="N37569" s="404"/>
      <c r="O37569" s="404"/>
      <c r="P37569" s="404"/>
      <c r="Q37569" s="404"/>
      <c r="R37569" s="404"/>
      <c r="S37569" s="404"/>
      <c r="T37569" s="404"/>
    </row>
    <row r="37570" spans="12:20" ht="16.8">
      <c r="L37570" s="404"/>
      <c r="M37570" s="404"/>
      <c r="N37570" s="404"/>
      <c r="O37570" s="404"/>
      <c r="P37570" s="404"/>
      <c r="Q37570" s="404"/>
      <c r="R37570" s="404"/>
      <c r="S37570" s="404"/>
      <c r="T37570" s="404"/>
    </row>
    <row r="37571" spans="12:20" ht="16.8">
      <c r="L37571" s="404"/>
      <c r="M37571" s="404"/>
      <c r="N37571" s="404"/>
      <c r="O37571" s="404"/>
      <c r="P37571" s="404"/>
      <c r="Q37571" s="404"/>
      <c r="R37571" s="404"/>
      <c r="S37571" s="404"/>
      <c r="T37571" s="404"/>
    </row>
    <row r="37572" spans="12:20" ht="16.8">
      <c r="L37572" s="404"/>
      <c r="M37572" s="404"/>
      <c r="N37572" s="404"/>
      <c r="O37572" s="404"/>
      <c r="P37572" s="404"/>
      <c r="Q37572" s="404"/>
      <c r="R37572" s="404"/>
      <c r="S37572" s="404"/>
      <c r="T37572" s="404"/>
    </row>
    <row r="37573" spans="12:20" ht="16.8">
      <c r="L37573" s="404"/>
      <c r="M37573" s="404"/>
      <c r="N37573" s="404"/>
      <c r="O37573" s="404"/>
      <c r="P37573" s="404"/>
      <c r="Q37573" s="404"/>
      <c r="R37573" s="404"/>
      <c r="S37573" s="404"/>
      <c r="T37573" s="404"/>
    </row>
    <row r="37574" spans="12:20" ht="16.8">
      <c r="L37574" s="404"/>
      <c r="M37574" s="404"/>
      <c r="N37574" s="404"/>
      <c r="O37574" s="404"/>
      <c r="P37574" s="404"/>
      <c r="Q37574" s="404"/>
      <c r="R37574" s="404"/>
      <c r="S37574" s="404"/>
      <c r="T37574" s="404"/>
    </row>
    <row r="37575" spans="12:20" ht="16.8">
      <c r="L37575" s="404"/>
      <c r="M37575" s="404"/>
      <c r="N37575" s="404"/>
      <c r="O37575" s="404"/>
      <c r="P37575" s="404"/>
      <c r="Q37575" s="404"/>
      <c r="R37575" s="404"/>
      <c r="S37575" s="404"/>
      <c r="T37575" s="404"/>
    </row>
    <row r="37576" spans="12:20" ht="16.8">
      <c r="L37576" s="404"/>
      <c r="M37576" s="404"/>
      <c r="N37576" s="404"/>
      <c r="O37576" s="404"/>
      <c r="P37576" s="404"/>
      <c r="Q37576" s="404"/>
      <c r="R37576" s="404"/>
      <c r="S37576" s="404"/>
      <c r="T37576" s="404"/>
    </row>
    <row r="37577" spans="12:20" ht="16.8">
      <c r="L37577" s="404"/>
      <c r="M37577" s="404"/>
      <c r="N37577" s="404"/>
      <c r="O37577" s="404"/>
      <c r="P37577" s="404"/>
      <c r="Q37577" s="404"/>
      <c r="R37577" s="404"/>
      <c r="S37577" s="404"/>
      <c r="T37577" s="404"/>
    </row>
    <row r="37578" spans="12:20" ht="16.8">
      <c r="L37578" s="404"/>
      <c r="M37578" s="404"/>
      <c r="N37578" s="404"/>
      <c r="O37578" s="404"/>
      <c r="P37578" s="404"/>
      <c r="Q37578" s="404"/>
      <c r="R37578" s="404"/>
      <c r="S37578" s="404"/>
      <c r="T37578" s="404"/>
    </row>
    <row r="37579" spans="12:20" ht="16.8">
      <c r="L37579" s="404"/>
      <c r="M37579" s="404"/>
      <c r="N37579" s="404"/>
      <c r="O37579" s="404"/>
      <c r="P37579" s="404"/>
      <c r="Q37579" s="404"/>
      <c r="R37579" s="404"/>
      <c r="S37579" s="404"/>
      <c r="T37579" s="404"/>
    </row>
    <row r="37580" spans="12:20" ht="16.8">
      <c r="L37580" s="404"/>
      <c r="M37580" s="404"/>
      <c r="N37580" s="404"/>
      <c r="O37580" s="404"/>
      <c r="P37580" s="404"/>
      <c r="Q37580" s="404"/>
      <c r="R37580" s="404"/>
      <c r="S37580" s="404"/>
      <c r="T37580" s="404"/>
    </row>
    <row r="37581" spans="12:20" ht="16.8">
      <c r="L37581" s="404"/>
      <c r="M37581" s="404"/>
      <c r="N37581" s="404"/>
      <c r="O37581" s="404"/>
      <c r="P37581" s="404"/>
      <c r="Q37581" s="404"/>
      <c r="R37581" s="404"/>
      <c r="S37581" s="404"/>
      <c r="T37581" s="404"/>
    </row>
    <row r="37582" spans="12:20" ht="16.8">
      <c r="L37582" s="404"/>
      <c r="M37582" s="404"/>
      <c r="N37582" s="404"/>
      <c r="O37582" s="404"/>
      <c r="P37582" s="404"/>
      <c r="Q37582" s="404"/>
      <c r="R37582" s="404"/>
      <c r="S37582" s="404"/>
      <c r="T37582" s="404"/>
    </row>
    <row r="37583" spans="12:20" ht="16.8">
      <c r="L37583" s="404"/>
      <c r="M37583" s="404"/>
      <c r="N37583" s="404"/>
      <c r="O37583" s="404"/>
      <c r="P37583" s="404"/>
      <c r="Q37583" s="404"/>
      <c r="R37583" s="404"/>
      <c r="S37583" s="404"/>
      <c r="T37583" s="404"/>
    </row>
    <row r="37584" spans="12:20" ht="16.8">
      <c r="L37584" s="404"/>
      <c r="M37584" s="404"/>
      <c r="N37584" s="404"/>
      <c r="O37584" s="404"/>
      <c r="P37584" s="404"/>
      <c r="Q37584" s="404"/>
      <c r="R37584" s="404"/>
      <c r="S37584" s="404"/>
      <c r="T37584" s="404"/>
    </row>
    <row r="37585" spans="12:20" ht="16.8">
      <c r="L37585" s="404"/>
      <c r="M37585" s="404"/>
      <c r="N37585" s="404"/>
      <c r="O37585" s="404"/>
      <c r="P37585" s="404"/>
      <c r="Q37585" s="404"/>
      <c r="R37585" s="404"/>
      <c r="S37585" s="404"/>
      <c r="T37585" s="404"/>
    </row>
    <row r="37586" spans="12:20" ht="16.8">
      <c r="L37586" s="404"/>
      <c r="M37586" s="404"/>
      <c r="N37586" s="404"/>
      <c r="O37586" s="404"/>
      <c r="P37586" s="404"/>
      <c r="Q37586" s="404"/>
      <c r="R37586" s="404"/>
      <c r="S37586" s="404"/>
      <c r="T37586" s="404"/>
    </row>
    <row r="37587" spans="12:20" ht="16.8">
      <c r="L37587" s="404"/>
      <c r="M37587" s="404"/>
      <c r="N37587" s="404"/>
      <c r="O37587" s="404"/>
      <c r="P37587" s="404"/>
      <c r="Q37587" s="404"/>
      <c r="R37587" s="404"/>
      <c r="S37587" s="404"/>
      <c r="T37587" s="404"/>
    </row>
    <row r="37588" spans="12:20" ht="16.8">
      <c r="L37588" s="404"/>
      <c r="M37588" s="404"/>
      <c r="N37588" s="404"/>
      <c r="O37588" s="404"/>
      <c r="P37588" s="404"/>
      <c r="Q37588" s="404"/>
      <c r="R37588" s="404"/>
      <c r="S37588" s="404"/>
      <c r="T37588" s="404"/>
    </row>
    <row r="37589" spans="12:20" ht="16.8">
      <c r="L37589" s="404"/>
      <c r="M37589" s="404"/>
      <c r="N37589" s="404"/>
      <c r="O37589" s="404"/>
      <c r="P37589" s="404"/>
      <c r="Q37589" s="404"/>
      <c r="R37589" s="404"/>
      <c r="S37589" s="404"/>
      <c r="T37589" s="404"/>
    </row>
    <row r="37590" spans="12:20" ht="16.8">
      <c r="L37590" s="404"/>
      <c r="M37590" s="404"/>
      <c r="N37590" s="404"/>
      <c r="O37590" s="404"/>
      <c r="P37590" s="404"/>
      <c r="Q37590" s="404"/>
      <c r="R37590" s="404"/>
      <c r="S37590" s="404"/>
      <c r="T37590" s="404"/>
    </row>
    <row r="37591" spans="12:20" ht="16.8">
      <c r="L37591" s="404"/>
      <c r="M37591" s="404"/>
      <c r="N37591" s="404"/>
      <c r="O37591" s="404"/>
      <c r="P37591" s="404"/>
      <c r="Q37591" s="404"/>
      <c r="R37591" s="404"/>
      <c r="S37591" s="404"/>
      <c r="T37591" s="404"/>
    </row>
    <row r="37592" spans="12:20" ht="16.8">
      <c r="L37592" s="404"/>
      <c r="M37592" s="404"/>
      <c r="N37592" s="404"/>
      <c r="O37592" s="404"/>
      <c r="P37592" s="404"/>
      <c r="Q37592" s="404"/>
      <c r="R37592" s="404"/>
      <c r="S37592" s="404"/>
      <c r="T37592" s="404"/>
    </row>
    <row r="37593" spans="12:20" ht="16.8">
      <c r="L37593" s="404"/>
      <c r="M37593" s="404"/>
      <c r="N37593" s="404"/>
      <c r="O37593" s="404"/>
      <c r="P37593" s="404"/>
      <c r="Q37593" s="404"/>
      <c r="R37593" s="404"/>
      <c r="S37593" s="404"/>
      <c r="T37593" s="404"/>
    </row>
    <row r="37594" spans="12:20" ht="16.8">
      <c r="L37594" s="404"/>
      <c r="M37594" s="404"/>
      <c r="N37594" s="404"/>
      <c r="O37594" s="404"/>
      <c r="P37594" s="404"/>
      <c r="Q37594" s="404"/>
      <c r="R37594" s="404"/>
      <c r="S37594" s="404"/>
      <c r="T37594" s="404"/>
    </row>
    <row r="37595" spans="12:20" ht="16.8">
      <c r="L37595" s="404"/>
      <c r="M37595" s="404"/>
      <c r="N37595" s="404"/>
      <c r="O37595" s="404"/>
      <c r="P37595" s="404"/>
      <c r="Q37595" s="404"/>
      <c r="R37595" s="404"/>
      <c r="S37595" s="404"/>
      <c r="T37595" s="404"/>
    </row>
    <row r="37596" spans="12:20" ht="16.8">
      <c r="L37596" s="404"/>
      <c r="M37596" s="404"/>
      <c r="N37596" s="404"/>
      <c r="O37596" s="404"/>
      <c r="P37596" s="404"/>
      <c r="Q37596" s="404"/>
      <c r="R37596" s="404"/>
      <c r="S37596" s="404"/>
      <c r="T37596" s="404"/>
    </row>
    <row r="37597" spans="12:20" ht="16.8">
      <c r="L37597" s="404"/>
      <c r="M37597" s="404"/>
      <c r="N37597" s="404"/>
      <c r="O37597" s="404"/>
      <c r="P37597" s="404"/>
      <c r="Q37597" s="404"/>
      <c r="R37597" s="404"/>
      <c r="S37597" s="404"/>
      <c r="T37597" s="404"/>
    </row>
    <row r="37598" spans="12:20" ht="16.8">
      <c r="L37598" s="404"/>
      <c r="M37598" s="404"/>
      <c r="N37598" s="404"/>
      <c r="O37598" s="404"/>
      <c r="P37598" s="404"/>
      <c r="Q37598" s="404"/>
      <c r="R37598" s="404"/>
      <c r="S37598" s="404"/>
      <c r="T37598" s="404"/>
    </row>
    <row r="37599" spans="12:20" ht="16.8">
      <c r="L37599" s="404"/>
      <c r="M37599" s="404"/>
      <c r="N37599" s="404"/>
      <c r="O37599" s="404"/>
      <c r="P37599" s="404"/>
      <c r="Q37599" s="404"/>
      <c r="R37599" s="404"/>
      <c r="S37599" s="404"/>
      <c r="T37599" s="404"/>
    </row>
    <row r="37600" spans="12:20" ht="16.8">
      <c r="L37600" s="404"/>
      <c r="M37600" s="404"/>
      <c r="N37600" s="404"/>
      <c r="O37600" s="404"/>
      <c r="P37600" s="404"/>
      <c r="Q37600" s="404"/>
      <c r="R37600" s="404"/>
      <c r="S37600" s="404"/>
      <c r="T37600" s="404"/>
    </row>
    <row r="37601" spans="12:20" ht="16.8">
      <c r="L37601" s="404"/>
      <c r="M37601" s="404"/>
      <c r="N37601" s="404"/>
      <c r="O37601" s="404"/>
      <c r="P37601" s="404"/>
      <c r="Q37601" s="404"/>
      <c r="R37601" s="404"/>
      <c r="S37601" s="404"/>
      <c r="T37601" s="404"/>
    </row>
    <row r="37602" spans="12:20" ht="16.8">
      <c r="L37602" s="404"/>
      <c r="M37602" s="404"/>
      <c r="N37602" s="404"/>
      <c r="O37602" s="404"/>
      <c r="P37602" s="404"/>
      <c r="Q37602" s="404"/>
      <c r="R37602" s="404"/>
      <c r="S37602" s="404"/>
      <c r="T37602" s="404"/>
    </row>
    <row r="37603" spans="12:20" ht="16.8">
      <c r="L37603" s="404"/>
      <c r="M37603" s="404"/>
      <c r="N37603" s="404"/>
      <c r="O37603" s="404"/>
      <c r="P37603" s="404"/>
      <c r="Q37603" s="404"/>
      <c r="R37603" s="404"/>
      <c r="S37603" s="404"/>
      <c r="T37603" s="404"/>
    </row>
    <row r="37604" spans="12:20" ht="16.8">
      <c r="L37604" s="404"/>
      <c r="M37604" s="404"/>
      <c r="N37604" s="404"/>
      <c r="O37604" s="404"/>
      <c r="P37604" s="404"/>
      <c r="Q37604" s="404"/>
      <c r="R37604" s="404"/>
      <c r="S37604" s="404"/>
      <c r="T37604" s="404"/>
    </row>
    <row r="37605" spans="12:20" ht="16.8">
      <c r="L37605" s="404"/>
      <c r="M37605" s="404"/>
      <c r="N37605" s="404"/>
      <c r="O37605" s="404"/>
      <c r="P37605" s="404"/>
      <c r="Q37605" s="404"/>
      <c r="R37605" s="404"/>
      <c r="S37605" s="404"/>
      <c r="T37605" s="404"/>
    </row>
    <row r="37606" spans="12:20" ht="16.8">
      <c r="L37606" s="404"/>
      <c r="M37606" s="404"/>
      <c r="N37606" s="404"/>
      <c r="O37606" s="404"/>
      <c r="P37606" s="404"/>
      <c r="Q37606" s="404"/>
      <c r="R37606" s="404"/>
      <c r="S37606" s="404"/>
      <c r="T37606" s="404"/>
    </row>
    <row r="37607" spans="12:20" ht="16.8">
      <c r="L37607" s="404"/>
      <c r="M37607" s="404"/>
      <c r="N37607" s="404"/>
      <c r="O37607" s="404"/>
      <c r="P37607" s="404"/>
      <c r="Q37607" s="404"/>
      <c r="R37607" s="404"/>
      <c r="S37607" s="404"/>
      <c r="T37607" s="404"/>
    </row>
    <row r="37608" spans="12:20" ht="16.8">
      <c r="L37608" s="404"/>
      <c r="M37608" s="404"/>
      <c r="N37608" s="404"/>
      <c r="O37608" s="404"/>
      <c r="P37608" s="404"/>
      <c r="Q37608" s="404"/>
      <c r="R37608" s="404"/>
      <c r="S37608" s="404"/>
      <c r="T37608" s="404"/>
    </row>
    <row r="37609" spans="12:20" ht="16.8">
      <c r="L37609" s="404"/>
      <c r="M37609" s="404"/>
      <c r="N37609" s="404"/>
      <c r="O37609" s="404"/>
      <c r="P37609" s="404"/>
      <c r="Q37609" s="404"/>
      <c r="R37609" s="404"/>
      <c r="S37609" s="404"/>
      <c r="T37609" s="404"/>
    </row>
    <row r="37610" spans="12:20" ht="16.8">
      <c r="L37610" s="404"/>
      <c r="M37610" s="404"/>
      <c r="N37610" s="404"/>
      <c r="O37610" s="404"/>
      <c r="P37610" s="404"/>
      <c r="Q37610" s="404"/>
      <c r="R37610" s="404"/>
      <c r="S37610" s="404"/>
      <c r="T37610" s="404"/>
    </row>
    <row r="37611" spans="12:20" ht="16.8">
      <c r="L37611" s="404"/>
      <c r="M37611" s="404"/>
      <c r="N37611" s="404"/>
      <c r="O37611" s="404"/>
      <c r="P37611" s="404"/>
      <c r="Q37611" s="404"/>
      <c r="R37611" s="404"/>
      <c r="S37611" s="404"/>
      <c r="T37611" s="404"/>
    </row>
    <row r="37612" spans="12:20" ht="16.8">
      <c r="L37612" s="404"/>
      <c r="M37612" s="404"/>
      <c r="N37612" s="404"/>
      <c r="O37612" s="404"/>
      <c r="P37612" s="404"/>
      <c r="Q37612" s="404"/>
      <c r="R37612" s="404"/>
      <c r="S37612" s="404"/>
      <c r="T37612" s="404"/>
    </row>
    <row r="37613" spans="12:20" ht="16.8">
      <c r="L37613" s="404"/>
      <c r="M37613" s="404"/>
      <c r="N37613" s="404"/>
      <c r="O37613" s="404"/>
      <c r="P37613" s="404"/>
      <c r="Q37613" s="404"/>
      <c r="R37613" s="404"/>
      <c r="S37613" s="404"/>
      <c r="T37613" s="404"/>
    </row>
    <row r="37614" spans="12:20" ht="16.8">
      <c r="L37614" s="404"/>
      <c r="M37614" s="404"/>
      <c r="N37614" s="404"/>
      <c r="O37614" s="404"/>
      <c r="P37614" s="404"/>
      <c r="Q37614" s="404"/>
      <c r="R37614" s="404"/>
      <c r="S37614" s="404"/>
      <c r="T37614" s="404"/>
    </row>
    <row r="37615" spans="12:20" ht="16.8">
      <c r="L37615" s="404"/>
      <c r="M37615" s="404"/>
      <c r="N37615" s="404"/>
      <c r="O37615" s="404"/>
      <c r="P37615" s="404"/>
      <c r="Q37615" s="404"/>
      <c r="R37615" s="404"/>
      <c r="S37615" s="404"/>
      <c r="T37615" s="404"/>
    </row>
    <row r="37616" spans="12:20" ht="16.8">
      <c r="L37616" s="404"/>
      <c r="M37616" s="404"/>
      <c r="N37616" s="404"/>
      <c r="O37616" s="404"/>
      <c r="P37616" s="404"/>
      <c r="Q37616" s="404"/>
      <c r="R37616" s="404"/>
      <c r="S37616" s="404"/>
      <c r="T37616" s="404"/>
    </row>
    <row r="37617" spans="12:20" ht="16.8">
      <c r="L37617" s="404"/>
      <c r="M37617" s="404"/>
      <c r="N37617" s="404"/>
      <c r="O37617" s="404"/>
      <c r="P37617" s="404"/>
      <c r="Q37617" s="404"/>
      <c r="R37617" s="404"/>
      <c r="S37617" s="404"/>
      <c r="T37617" s="404"/>
    </row>
    <row r="37618" spans="12:20" ht="16.8">
      <c r="L37618" s="404"/>
      <c r="M37618" s="404"/>
      <c r="N37618" s="404"/>
      <c r="O37618" s="404"/>
      <c r="P37618" s="404"/>
      <c r="Q37618" s="404"/>
      <c r="R37618" s="404"/>
      <c r="S37618" s="404"/>
      <c r="T37618" s="404"/>
    </row>
    <row r="37619" spans="12:20" ht="16.8">
      <c r="L37619" s="404"/>
      <c r="M37619" s="404"/>
      <c r="N37619" s="404"/>
      <c r="O37619" s="404"/>
      <c r="P37619" s="404"/>
      <c r="Q37619" s="404"/>
      <c r="R37619" s="404"/>
      <c r="S37619" s="404"/>
      <c r="T37619" s="404"/>
    </row>
    <row r="37620" spans="12:20" ht="16.8">
      <c r="L37620" s="404"/>
      <c r="M37620" s="404"/>
      <c r="N37620" s="404"/>
      <c r="O37620" s="404"/>
      <c r="P37620" s="404"/>
      <c r="Q37620" s="404"/>
      <c r="R37620" s="404"/>
      <c r="S37620" s="404"/>
      <c r="T37620" s="404"/>
    </row>
    <row r="37621" spans="12:20" ht="16.8">
      <c r="L37621" s="404"/>
      <c r="M37621" s="404"/>
      <c r="N37621" s="404"/>
      <c r="O37621" s="404"/>
      <c r="P37621" s="404"/>
      <c r="Q37621" s="404"/>
      <c r="R37621" s="404"/>
      <c r="S37621" s="404"/>
      <c r="T37621" s="404"/>
    </row>
    <row r="37622" spans="12:20" ht="16.8">
      <c r="L37622" s="404"/>
      <c r="M37622" s="404"/>
      <c r="N37622" s="404"/>
      <c r="O37622" s="404"/>
      <c r="P37622" s="404"/>
      <c r="Q37622" s="404"/>
      <c r="R37622" s="404"/>
      <c r="S37622" s="404"/>
      <c r="T37622" s="404"/>
    </row>
    <row r="37623" spans="12:20" ht="16.8">
      <c r="L37623" s="404"/>
      <c r="M37623" s="404"/>
      <c r="N37623" s="404"/>
      <c r="O37623" s="404"/>
      <c r="P37623" s="404"/>
      <c r="Q37623" s="404"/>
      <c r="R37623" s="404"/>
      <c r="S37623" s="404"/>
      <c r="T37623" s="404"/>
    </row>
    <row r="37624" spans="12:20" ht="16.8">
      <c r="L37624" s="404"/>
      <c r="M37624" s="404"/>
      <c r="N37624" s="404"/>
      <c r="O37624" s="404"/>
      <c r="P37624" s="404"/>
      <c r="Q37624" s="404"/>
      <c r="R37624" s="404"/>
      <c r="S37624" s="404"/>
      <c r="T37624" s="404"/>
    </row>
    <row r="37625" spans="12:20" ht="16.8">
      <c r="L37625" s="404"/>
      <c r="M37625" s="404"/>
      <c r="N37625" s="404"/>
      <c r="O37625" s="404"/>
      <c r="P37625" s="404"/>
      <c r="Q37625" s="404"/>
      <c r="R37625" s="404"/>
      <c r="S37625" s="404"/>
      <c r="T37625" s="404"/>
    </row>
    <row r="37626" spans="12:20" ht="16.8">
      <c r="L37626" s="404"/>
      <c r="M37626" s="404"/>
      <c r="N37626" s="404"/>
      <c r="O37626" s="404"/>
      <c r="P37626" s="404"/>
      <c r="Q37626" s="404"/>
      <c r="R37626" s="404"/>
      <c r="S37626" s="404"/>
      <c r="T37626" s="404"/>
    </row>
    <row r="37627" spans="12:20" ht="16.8">
      <c r="L37627" s="404"/>
      <c r="M37627" s="404"/>
      <c r="N37627" s="404"/>
      <c r="O37627" s="404"/>
      <c r="P37627" s="404"/>
      <c r="Q37627" s="404"/>
      <c r="R37627" s="404"/>
      <c r="S37627" s="404"/>
      <c r="T37627" s="404"/>
    </row>
    <row r="37628" spans="12:20" ht="16.8">
      <c r="L37628" s="404"/>
      <c r="M37628" s="404"/>
      <c r="N37628" s="404"/>
      <c r="O37628" s="404"/>
      <c r="P37628" s="404"/>
      <c r="Q37628" s="404"/>
      <c r="R37628" s="404"/>
      <c r="S37628" s="404"/>
      <c r="T37628" s="404"/>
    </row>
    <row r="37629" spans="12:20" ht="16.8">
      <c r="L37629" s="404"/>
      <c r="M37629" s="404"/>
      <c r="N37629" s="404"/>
      <c r="O37629" s="404"/>
      <c r="P37629" s="404"/>
      <c r="Q37629" s="404"/>
      <c r="R37629" s="404"/>
      <c r="S37629" s="404"/>
      <c r="T37629" s="404"/>
    </row>
    <row r="37630" spans="12:20" ht="16.8">
      <c r="L37630" s="404"/>
      <c r="M37630" s="404"/>
      <c r="N37630" s="404"/>
      <c r="O37630" s="404"/>
      <c r="P37630" s="404"/>
      <c r="Q37630" s="404"/>
      <c r="R37630" s="404"/>
      <c r="S37630" s="404"/>
      <c r="T37630" s="404"/>
    </row>
    <row r="37631" spans="12:20" ht="16.8">
      <c r="L37631" s="404"/>
      <c r="M37631" s="404"/>
      <c r="N37631" s="404"/>
      <c r="O37631" s="404"/>
      <c r="P37631" s="404"/>
      <c r="Q37631" s="404"/>
      <c r="R37631" s="404"/>
      <c r="S37631" s="404"/>
      <c r="T37631" s="404"/>
    </row>
    <row r="37632" spans="12:20" ht="16.8">
      <c r="L37632" s="404"/>
      <c r="M37632" s="404"/>
      <c r="N37632" s="404"/>
      <c r="O37632" s="404"/>
      <c r="P37632" s="404"/>
      <c r="Q37632" s="404"/>
      <c r="R37632" s="404"/>
      <c r="S37632" s="404"/>
      <c r="T37632" s="404"/>
    </row>
    <row r="37633" spans="12:20" ht="16.8">
      <c r="L37633" s="404"/>
      <c r="M37633" s="404"/>
      <c r="N37633" s="404"/>
      <c r="O37633" s="404"/>
      <c r="P37633" s="404"/>
      <c r="Q37633" s="404"/>
      <c r="R37633" s="404"/>
      <c r="S37633" s="404"/>
      <c r="T37633" s="404"/>
    </row>
    <row r="37634" spans="12:20" ht="16.8">
      <c r="L37634" s="404"/>
      <c r="M37634" s="404"/>
      <c r="N37634" s="404"/>
      <c r="O37634" s="404"/>
      <c r="P37634" s="404"/>
      <c r="Q37634" s="404"/>
      <c r="R37634" s="404"/>
      <c r="S37634" s="404"/>
      <c r="T37634" s="404"/>
    </row>
    <row r="37635" spans="12:20" ht="16.8">
      <c r="L37635" s="404"/>
      <c r="M37635" s="404"/>
      <c r="N37635" s="404"/>
      <c r="O37635" s="404"/>
      <c r="P37635" s="404"/>
      <c r="Q37635" s="404"/>
      <c r="R37635" s="404"/>
      <c r="S37635" s="404"/>
      <c r="T37635" s="404"/>
    </row>
    <row r="37636" spans="12:20" ht="16.8">
      <c r="L37636" s="404"/>
      <c r="M37636" s="404"/>
      <c r="N37636" s="404"/>
      <c r="O37636" s="404"/>
      <c r="P37636" s="404"/>
      <c r="Q37636" s="404"/>
      <c r="R37636" s="404"/>
      <c r="S37636" s="404"/>
      <c r="T37636" s="404"/>
    </row>
    <row r="37637" spans="12:20" ht="16.8">
      <c r="L37637" s="404"/>
      <c r="M37637" s="404"/>
      <c r="N37637" s="404"/>
      <c r="O37637" s="404"/>
      <c r="P37637" s="404"/>
      <c r="Q37637" s="404"/>
      <c r="R37637" s="404"/>
      <c r="S37637" s="404"/>
      <c r="T37637" s="404"/>
    </row>
    <row r="37638" spans="12:20" ht="16.8">
      <c r="L37638" s="404"/>
      <c r="M37638" s="404"/>
      <c r="N37638" s="404"/>
      <c r="O37638" s="404"/>
      <c r="P37638" s="404"/>
      <c r="Q37638" s="404"/>
      <c r="R37638" s="404"/>
      <c r="S37638" s="404"/>
      <c r="T37638" s="404"/>
    </row>
    <row r="37639" spans="12:20" ht="16.8">
      <c r="L37639" s="404"/>
      <c r="M37639" s="404"/>
      <c r="N37639" s="404"/>
      <c r="O37639" s="404"/>
      <c r="P37639" s="404"/>
      <c r="Q37639" s="404"/>
      <c r="R37639" s="404"/>
      <c r="S37639" s="404"/>
      <c r="T37639" s="404"/>
    </row>
    <row r="37640" spans="12:20" ht="16.8">
      <c r="L37640" s="404"/>
      <c r="M37640" s="404"/>
      <c r="N37640" s="404"/>
      <c r="O37640" s="404"/>
      <c r="P37640" s="404"/>
      <c r="Q37640" s="404"/>
      <c r="R37640" s="404"/>
      <c r="S37640" s="404"/>
      <c r="T37640" s="404"/>
    </row>
    <row r="37641" spans="12:20" ht="16.8">
      <c r="L37641" s="404"/>
      <c r="M37641" s="404"/>
      <c r="N37641" s="404"/>
      <c r="O37641" s="404"/>
      <c r="P37641" s="404"/>
      <c r="Q37641" s="404"/>
      <c r="R37641" s="404"/>
      <c r="S37641" s="404"/>
      <c r="T37641" s="404"/>
    </row>
    <row r="37642" spans="12:20" ht="16.8">
      <c r="L37642" s="404"/>
      <c r="M37642" s="404"/>
      <c r="N37642" s="404"/>
      <c r="O37642" s="404"/>
      <c r="P37642" s="404"/>
      <c r="Q37642" s="404"/>
      <c r="R37642" s="404"/>
      <c r="S37642" s="404"/>
      <c r="T37642" s="404"/>
    </row>
    <row r="37643" spans="12:20" ht="16.8">
      <c r="L37643" s="404"/>
      <c r="M37643" s="404"/>
      <c r="N37643" s="404"/>
      <c r="O37643" s="404"/>
      <c r="P37643" s="404"/>
      <c r="Q37643" s="404"/>
      <c r="R37643" s="404"/>
      <c r="S37643" s="404"/>
      <c r="T37643" s="404"/>
    </row>
    <row r="37644" spans="12:20" ht="16.8">
      <c r="L37644" s="404"/>
      <c r="M37644" s="404"/>
      <c r="N37644" s="404"/>
      <c r="O37644" s="404"/>
      <c r="P37644" s="404"/>
      <c r="Q37644" s="404"/>
      <c r="R37644" s="404"/>
      <c r="S37644" s="404"/>
      <c r="T37644" s="404"/>
    </row>
    <row r="37645" spans="12:20" ht="16.8">
      <c r="L37645" s="404"/>
      <c r="M37645" s="404"/>
      <c r="N37645" s="404"/>
      <c r="O37645" s="404"/>
      <c r="P37645" s="404"/>
      <c r="Q37645" s="404"/>
      <c r="R37645" s="404"/>
      <c r="S37645" s="404"/>
      <c r="T37645" s="404"/>
    </row>
    <row r="37646" spans="12:20" ht="16.8">
      <c r="L37646" s="404"/>
      <c r="M37646" s="404"/>
      <c r="N37646" s="404"/>
      <c r="O37646" s="404"/>
      <c r="P37646" s="404"/>
      <c r="Q37646" s="404"/>
      <c r="R37646" s="404"/>
      <c r="S37646" s="404"/>
      <c r="T37646" s="404"/>
    </row>
    <row r="37647" spans="12:20" ht="16.8">
      <c r="L37647" s="404"/>
      <c r="M37647" s="404"/>
      <c r="N37647" s="404"/>
      <c r="O37647" s="404"/>
      <c r="P37647" s="404"/>
      <c r="Q37647" s="404"/>
      <c r="R37647" s="404"/>
      <c r="S37647" s="404"/>
      <c r="T37647" s="404"/>
    </row>
    <row r="37648" spans="12:20" ht="16.8">
      <c r="L37648" s="404"/>
      <c r="M37648" s="404"/>
      <c r="N37648" s="404"/>
      <c r="O37648" s="404"/>
      <c r="P37648" s="404"/>
      <c r="Q37648" s="404"/>
      <c r="R37648" s="404"/>
      <c r="S37648" s="404"/>
      <c r="T37648" s="404"/>
    </row>
    <row r="37649" spans="12:20" ht="16.8">
      <c r="L37649" s="404"/>
      <c r="M37649" s="404"/>
      <c r="N37649" s="404"/>
      <c r="O37649" s="404"/>
      <c r="P37649" s="404"/>
      <c r="Q37649" s="404"/>
      <c r="R37649" s="404"/>
      <c r="S37649" s="404"/>
      <c r="T37649" s="404"/>
    </row>
    <row r="37650" spans="12:20" ht="16.8">
      <c r="L37650" s="404"/>
      <c r="M37650" s="404"/>
      <c r="N37650" s="404"/>
      <c r="O37650" s="404"/>
      <c r="P37650" s="404"/>
      <c r="Q37650" s="404"/>
      <c r="R37650" s="404"/>
      <c r="S37650" s="404"/>
      <c r="T37650" s="404"/>
    </row>
    <row r="37651" spans="12:20" ht="16.8">
      <c r="L37651" s="404"/>
      <c r="M37651" s="404"/>
      <c r="N37651" s="404"/>
      <c r="O37651" s="404"/>
      <c r="P37651" s="404"/>
      <c r="Q37651" s="404"/>
      <c r="R37651" s="404"/>
      <c r="S37651" s="404"/>
      <c r="T37651" s="404"/>
    </row>
    <row r="37652" spans="12:20" ht="16.8">
      <c r="L37652" s="404"/>
      <c r="M37652" s="404"/>
      <c r="N37652" s="404"/>
      <c r="O37652" s="404"/>
      <c r="P37652" s="404"/>
      <c r="Q37652" s="404"/>
      <c r="R37652" s="404"/>
      <c r="S37652" s="404"/>
      <c r="T37652" s="404"/>
    </row>
    <row r="37653" spans="12:20" ht="16.8">
      <c r="L37653" s="404"/>
      <c r="M37653" s="404"/>
      <c r="N37653" s="404"/>
      <c r="O37653" s="404"/>
      <c r="P37653" s="404"/>
      <c r="Q37653" s="404"/>
      <c r="R37653" s="404"/>
      <c r="S37653" s="404"/>
      <c r="T37653" s="404"/>
    </row>
    <row r="37654" spans="12:20" ht="16.8">
      <c r="L37654" s="404"/>
      <c r="M37654" s="404"/>
      <c r="N37654" s="404"/>
      <c r="O37654" s="404"/>
      <c r="P37654" s="404"/>
      <c r="Q37654" s="404"/>
      <c r="R37654" s="404"/>
      <c r="S37654" s="404"/>
      <c r="T37654" s="404"/>
    </row>
    <row r="37655" spans="12:20" ht="16.8">
      <c r="L37655" s="404"/>
      <c r="M37655" s="404"/>
      <c r="N37655" s="404"/>
      <c r="O37655" s="404"/>
      <c r="P37655" s="404"/>
      <c r="Q37655" s="404"/>
      <c r="R37655" s="404"/>
      <c r="S37655" s="404"/>
      <c r="T37655" s="404"/>
    </row>
    <row r="37656" spans="12:20" ht="16.8">
      <c r="L37656" s="404"/>
      <c r="M37656" s="404"/>
      <c r="N37656" s="404"/>
      <c r="O37656" s="404"/>
      <c r="P37656" s="404"/>
      <c r="Q37656" s="404"/>
      <c r="R37656" s="404"/>
      <c r="S37656" s="404"/>
      <c r="T37656" s="404"/>
    </row>
    <row r="37657" spans="12:20" ht="16.8">
      <c r="L37657" s="404"/>
      <c r="M37657" s="404"/>
      <c r="N37657" s="404"/>
      <c r="O37657" s="404"/>
      <c r="P37657" s="404"/>
      <c r="Q37657" s="404"/>
      <c r="R37657" s="404"/>
      <c r="S37657" s="404"/>
      <c r="T37657" s="404"/>
    </row>
    <row r="37658" spans="12:20" ht="16.8">
      <c r="L37658" s="404"/>
      <c r="M37658" s="404"/>
      <c r="N37658" s="404"/>
      <c r="O37658" s="404"/>
      <c r="P37658" s="404"/>
      <c r="Q37658" s="404"/>
      <c r="R37658" s="404"/>
      <c r="S37658" s="404"/>
      <c r="T37658" s="404"/>
    </row>
    <row r="37659" spans="12:20" ht="16.8">
      <c r="L37659" s="404"/>
      <c r="M37659" s="404"/>
      <c r="N37659" s="404"/>
      <c r="O37659" s="404"/>
      <c r="P37659" s="404"/>
      <c r="Q37659" s="404"/>
      <c r="R37659" s="404"/>
      <c r="S37659" s="404"/>
      <c r="T37659" s="404"/>
    </row>
    <row r="37660" spans="12:20" ht="16.8">
      <c r="L37660" s="404"/>
      <c r="M37660" s="404"/>
      <c r="N37660" s="404"/>
      <c r="O37660" s="404"/>
      <c r="P37660" s="404"/>
      <c r="Q37660" s="404"/>
      <c r="R37660" s="404"/>
      <c r="S37660" s="404"/>
      <c r="T37660" s="404"/>
    </row>
    <row r="37661" spans="12:20" ht="16.8">
      <c r="L37661" s="404"/>
      <c r="M37661" s="404"/>
      <c r="N37661" s="404"/>
      <c r="O37661" s="404"/>
      <c r="P37661" s="404"/>
      <c r="Q37661" s="404"/>
      <c r="R37661" s="404"/>
      <c r="S37661" s="404"/>
      <c r="T37661" s="404"/>
    </row>
    <row r="37662" spans="12:20" ht="16.8">
      <c r="L37662" s="404"/>
      <c r="M37662" s="404"/>
      <c r="N37662" s="404"/>
      <c r="O37662" s="404"/>
      <c r="P37662" s="404"/>
      <c r="Q37662" s="404"/>
      <c r="R37662" s="404"/>
      <c r="S37662" s="404"/>
      <c r="T37662" s="404"/>
    </row>
    <row r="37663" spans="12:20" ht="16.8">
      <c r="L37663" s="404"/>
      <c r="M37663" s="404"/>
      <c r="N37663" s="404"/>
      <c r="O37663" s="404"/>
      <c r="P37663" s="404"/>
      <c r="Q37663" s="404"/>
      <c r="R37663" s="404"/>
      <c r="S37663" s="404"/>
      <c r="T37663" s="404"/>
    </row>
    <row r="37664" spans="12:20" ht="16.8">
      <c r="L37664" s="404"/>
      <c r="M37664" s="404"/>
      <c r="N37664" s="404"/>
      <c r="O37664" s="404"/>
      <c r="P37664" s="404"/>
      <c r="Q37664" s="404"/>
      <c r="R37664" s="404"/>
      <c r="S37664" s="404"/>
      <c r="T37664" s="404"/>
    </row>
    <row r="37665" spans="12:20" ht="16.8">
      <c r="L37665" s="404"/>
      <c r="M37665" s="404"/>
      <c r="N37665" s="404"/>
      <c r="O37665" s="404"/>
      <c r="P37665" s="404"/>
      <c r="Q37665" s="404"/>
      <c r="R37665" s="404"/>
      <c r="S37665" s="404"/>
      <c r="T37665" s="404"/>
    </row>
    <row r="37666" spans="12:20" ht="16.8">
      <c r="L37666" s="404"/>
      <c r="M37666" s="404"/>
      <c r="N37666" s="404"/>
      <c r="O37666" s="404"/>
      <c r="P37666" s="404"/>
      <c r="Q37666" s="404"/>
      <c r="R37666" s="404"/>
      <c r="S37666" s="404"/>
      <c r="T37666" s="404"/>
    </row>
    <row r="37667" spans="12:20" ht="16.8">
      <c r="L37667" s="404"/>
      <c r="M37667" s="404"/>
      <c r="N37667" s="404"/>
      <c r="O37667" s="404"/>
      <c r="P37667" s="404"/>
      <c r="Q37667" s="404"/>
      <c r="R37667" s="404"/>
      <c r="S37667" s="404"/>
      <c r="T37667" s="404"/>
    </row>
    <row r="37668" spans="12:20" ht="16.8">
      <c r="L37668" s="404"/>
      <c r="M37668" s="404"/>
      <c r="N37668" s="404"/>
      <c r="O37668" s="404"/>
      <c r="P37668" s="404"/>
      <c r="Q37668" s="404"/>
      <c r="R37668" s="404"/>
      <c r="S37668" s="404"/>
      <c r="T37668" s="404"/>
    </row>
    <row r="37669" spans="12:20" ht="16.8">
      <c r="L37669" s="404"/>
      <c r="M37669" s="404"/>
      <c r="N37669" s="404"/>
      <c r="O37669" s="404"/>
      <c r="P37669" s="404"/>
      <c r="Q37669" s="404"/>
      <c r="R37669" s="404"/>
      <c r="S37669" s="404"/>
      <c r="T37669" s="404"/>
    </row>
    <row r="37670" spans="12:20" ht="16.8">
      <c r="L37670" s="404"/>
      <c r="M37670" s="404"/>
      <c r="N37670" s="404"/>
      <c r="O37670" s="404"/>
      <c r="P37670" s="404"/>
      <c r="Q37670" s="404"/>
      <c r="R37670" s="404"/>
      <c r="S37670" s="404"/>
      <c r="T37670" s="404"/>
    </row>
    <row r="37671" spans="12:20" ht="16.8">
      <c r="L37671" s="404"/>
      <c r="M37671" s="404"/>
      <c r="N37671" s="404"/>
      <c r="O37671" s="404"/>
      <c r="P37671" s="404"/>
      <c r="Q37671" s="404"/>
      <c r="R37671" s="404"/>
      <c r="S37671" s="404"/>
      <c r="T37671" s="404"/>
    </row>
    <row r="37672" spans="12:20" ht="16.8">
      <c r="L37672" s="404"/>
      <c r="M37672" s="404"/>
      <c r="N37672" s="404"/>
      <c r="O37672" s="404"/>
      <c r="P37672" s="404"/>
      <c r="Q37672" s="404"/>
      <c r="R37672" s="404"/>
      <c r="S37672" s="404"/>
      <c r="T37672" s="404"/>
    </row>
    <row r="37673" spans="12:20" ht="16.8">
      <c r="L37673" s="404"/>
      <c r="M37673" s="404"/>
      <c r="N37673" s="404"/>
      <c r="O37673" s="404"/>
      <c r="P37673" s="404"/>
      <c r="Q37673" s="404"/>
      <c r="R37673" s="404"/>
      <c r="S37673" s="404"/>
      <c r="T37673" s="404"/>
    </row>
    <row r="37674" spans="12:20" ht="16.8">
      <c r="L37674" s="404"/>
      <c r="M37674" s="404"/>
      <c r="N37674" s="404"/>
      <c r="O37674" s="404"/>
      <c r="P37674" s="404"/>
      <c r="Q37674" s="404"/>
      <c r="R37674" s="404"/>
      <c r="S37674" s="404"/>
      <c r="T37674" s="404"/>
    </row>
    <row r="37675" spans="12:20" ht="16.8">
      <c r="L37675" s="404"/>
      <c r="M37675" s="404"/>
      <c r="N37675" s="404"/>
      <c r="O37675" s="404"/>
      <c r="P37675" s="404"/>
      <c r="Q37675" s="404"/>
      <c r="R37675" s="404"/>
      <c r="S37675" s="404"/>
      <c r="T37675" s="404"/>
    </row>
    <row r="37676" spans="12:20" ht="16.8">
      <c r="L37676" s="404"/>
      <c r="M37676" s="404"/>
      <c r="N37676" s="404"/>
      <c r="O37676" s="404"/>
      <c r="P37676" s="404"/>
      <c r="Q37676" s="404"/>
      <c r="R37676" s="404"/>
      <c r="S37676" s="404"/>
      <c r="T37676" s="404"/>
    </row>
    <row r="37677" spans="12:20" ht="16.8">
      <c r="L37677" s="404"/>
      <c r="M37677" s="404"/>
      <c r="N37677" s="404"/>
      <c r="O37677" s="404"/>
      <c r="P37677" s="404"/>
      <c r="Q37677" s="404"/>
      <c r="R37677" s="404"/>
      <c r="S37677" s="404"/>
      <c r="T37677" s="404"/>
    </row>
    <row r="37678" spans="12:20" ht="16.8">
      <c r="L37678" s="404"/>
      <c r="M37678" s="404"/>
      <c r="N37678" s="404"/>
      <c r="O37678" s="404"/>
      <c r="P37678" s="404"/>
      <c r="Q37678" s="404"/>
      <c r="R37678" s="404"/>
      <c r="S37678" s="404"/>
      <c r="T37678" s="404"/>
    </row>
    <row r="37679" spans="12:20" ht="16.8">
      <c r="L37679" s="404"/>
      <c r="M37679" s="404"/>
      <c r="N37679" s="404"/>
      <c r="O37679" s="404"/>
      <c r="P37679" s="404"/>
      <c r="Q37679" s="404"/>
      <c r="R37679" s="404"/>
      <c r="S37679" s="404"/>
      <c r="T37679" s="404"/>
    </row>
    <row r="37680" spans="12:20" ht="16.8">
      <c r="L37680" s="404"/>
      <c r="M37680" s="404"/>
      <c r="N37680" s="404"/>
      <c r="O37680" s="404"/>
      <c r="P37680" s="404"/>
      <c r="Q37680" s="404"/>
      <c r="R37680" s="404"/>
      <c r="S37680" s="404"/>
      <c r="T37680" s="404"/>
    </row>
    <row r="37681" spans="12:20" ht="16.8">
      <c r="L37681" s="404"/>
      <c r="M37681" s="404"/>
      <c r="N37681" s="404"/>
      <c r="O37681" s="404"/>
      <c r="P37681" s="404"/>
      <c r="Q37681" s="404"/>
      <c r="R37681" s="404"/>
      <c r="S37681" s="404"/>
      <c r="T37681" s="404"/>
    </row>
    <row r="37682" spans="12:20" ht="16.8">
      <c r="L37682" s="404"/>
      <c r="M37682" s="404"/>
      <c r="N37682" s="404"/>
      <c r="O37682" s="404"/>
      <c r="P37682" s="404"/>
      <c r="Q37682" s="404"/>
      <c r="R37682" s="404"/>
      <c r="S37682" s="404"/>
      <c r="T37682" s="404"/>
    </row>
    <row r="37683" spans="12:20" ht="16.8">
      <c r="L37683" s="404"/>
      <c r="M37683" s="404"/>
      <c r="N37683" s="404"/>
      <c r="O37683" s="404"/>
      <c r="P37683" s="404"/>
      <c r="Q37683" s="404"/>
      <c r="R37683" s="404"/>
      <c r="S37683" s="404"/>
      <c r="T37683" s="404"/>
    </row>
    <row r="37684" spans="12:20" ht="16.8">
      <c r="L37684" s="404"/>
      <c r="M37684" s="404"/>
      <c r="N37684" s="404"/>
      <c r="O37684" s="404"/>
      <c r="P37684" s="404"/>
      <c r="Q37684" s="404"/>
      <c r="R37684" s="404"/>
      <c r="S37684" s="404"/>
      <c r="T37684" s="404"/>
    </row>
    <row r="37685" spans="12:20" ht="16.8">
      <c r="L37685" s="404"/>
      <c r="M37685" s="404"/>
      <c r="N37685" s="404"/>
      <c r="O37685" s="404"/>
      <c r="P37685" s="404"/>
      <c r="Q37685" s="404"/>
      <c r="R37685" s="404"/>
      <c r="S37685" s="404"/>
      <c r="T37685" s="404"/>
    </row>
    <row r="37686" spans="12:20" ht="16.8">
      <c r="L37686" s="404"/>
      <c r="M37686" s="404"/>
      <c r="N37686" s="404"/>
      <c r="O37686" s="404"/>
      <c r="P37686" s="404"/>
      <c r="Q37686" s="404"/>
      <c r="R37686" s="404"/>
      <c r="S37686" s="404"/>
      <c r="T37686" s="404"/>
    </row>
    <row r="37687" spans="12:20" ht="16.8">
      <c r="L37687" s="404"/>
      <c r="M37687" s="404"/>
      <c r="N37687" s="404"/>
      <c r="O37687" s="404"/>
      <c r="P37687" s="404"/>
      <c r="Q37687" s="404"/>
      <c r="R37687" s="404"/>
      <c r="S37687" s="404"/>
      <c r="T37687" s="404"/>
    </row>
    <row r="37688" spans="12:20" ht="16.8">
      <c r="L37688" s="404"/>
      <c r="M37688" s="404"/>
      <c r="N37688" s="404"/>
      <c r="O37688" s="404"/>
      <c r="P37688" s="404"/>
      <c r="Q37688" s="404"/>
      <c r="R37688" s="404"/>
      <c r="S37688" s="404"/>
      <c r="T37688" s="404"/>
    </row>
    <row r="37689" spans="12:20" ht="16.8">
      <c r="L37689" s="404"/>
      <c r="M37689" s="404"/>
      <c r="N37689" s="404"/>
      <c r="O37689" s="404"/>
      <c r="P37689" s="404"/>
      <c r="Q37689" s="404"/>
      <c r="R37689" s="404"/>
      <c r="S37689" s="404"/>
      <c r="T37689" s="404"/>
    </row>
    <row r="37690" spans="12:20" ht="16.8">
      <c r="L37690" s="404"/>
      <c r="M37690" s="404"/>
      <c r="N37690" s="404"/>
      <c r="O37690" s="404"/>
      <c r="P37690" s="404"/>
      <c r="Q37690" s="404"/>
      <c r="R37690" s="404"/>
      <c r="S37690" s="404"/>
      <c r="T37690" s="404"/>
    </row>
    <row r="37691" spans="12:20" ht="16.8">
      <c r="L37691" s="404"/>
      <c r="M37691" s="404"/>
      <c r="N37691" s="404"/>
      <c r="O37691" s="404"/>
      <c r="P37691" s="404"/>
      <c r="Q37691" s="404"/>
      <c r="R37691" s="404"/>
      <c r="S37691" s="404"/>
      <c r="T37691" s="404"/>
    </row>
    <row r="37692" spans="12:20" ht="16.8">
      <c r="L37692" s="404"/>
      <c r="M37692" s="404"/>
      <c r="N37692" s="404"/>
      <c r="O37692" s="404"/>
      <c r="P37692" s="404"/>
      <c r="Q37692" s="404"/>
      <c r="R37692" s="404"/>
      <c r="S37692" s="404"/>
      <c r="T37692" s="404"/>
    </row>
    <row r="37693" spans="12:20" ht="16.8">
      <c r="L37693" s="404"/>
      <c r="M37693" s="404"/>
      <c r="N37693" s="404"/>
      <c r="O37693" s="404"/>
      <c r="P37693" s="404"/>
      <c r="Q37693" s="404"/>
      <c r="R37693" s="404"/>
      <c r="S37693" s="404"/>
      <c r="T37693" s="404"/>
    </row>
    <row r="37694" spans="12:20" ht="16.8">
      <c r="L37694" s="404"/>
      <c r="M37694" s="404"/>
      <c r="N37694" s="404"/>
      <c r="O37694" s="404"/>
      <c r="P37694" s="404"/>
      <c r="Q37694" s="404"/>
      <c r="R37694" s="404"/>
      <c r="S37694" s="404"/>
      <c r="T37694" s="404"/>
    </row>
    <row r="37695" spans="12:20" ht="16.8">
      <c r="L37695" s="404"/>
      <c r="M37695" s="404"/>
      <c r="N37695" s="404"/>
      <c r="O37695" s="404"/>
      <c r="P37695" s="404"/>
      <c r="Q37695" s="404"/>
      <c r="R37695" s="404"/>
      <c r="S37695" s="404"/>
      <c r="T37695" s="404"/>
    </row>
    <row r="37696" spans="12:20" ht="16.8">
      <c r="L37696" s="404"/>
      <c r="M37696" s="404"/>
      <c r="N37696" s="404"/>
      <c r="O37696" s="404"/>
      <c r="P37696" s="404"/>
      <c r="Q37696" s="404"/>
      <c r="R37696" s="404"/>
      <c r="S37696" s="404"/>
      <c r="T37696" s="404"/>
    </row>
    <row r="37697" spans="12:20" ht="16.8">
      <c r="L37697" s="404"/>
      <c r="M37697" s="404"/>
      <c r="N37697" s="404"/>
      <c r="O37697" s="404"/>
      <c r="P37697" s="404"/>
      <c r="Q37697" s="404"/>
      <c r="R37697" s="404"/>
      <c r="S37697" s="404"/>
      <c r="T37697" s="404"/>
    </row>
    <row r="37698" spans="12:20" ht="16.8">
      <c r="L37698" s="404"/>
      <c r="M37698" s="404"/>
      <c r="N37698" s="404"/>
      <c r="O37698" s="404"/>
      <c r="P37698" s="404"/>
      <c r="Q37698" s="404"/>
      <c r="R37698" s="404"/>
      <c r="S37698" s="404"/>
      <c r="T37698" s="404"/>
    </row>
    <row r="37699" spans="12:20" ht="16.8">
      <c r="L37699" s="404"/>
      <c r="M37699" s="404"/>
      <c r="N37699" s="404"/>
      <c r="O37699" s="404"/>
      <c r="P37699" s="404"/>
      <c r="Q37699" s="404"/>
      <c r="R37699" s="404"/>
      <c r="S37699" s="404"/>
      <c r="T37699" s="404"/>
    </row>
    <row r="37700" spans="12:20" ht="16.8">
      <c r="L37700" s="404"/>
      <c r="M37700" s="404"/>
      <c r="N37700" s="404"/>
      <c r="O37700" s="404"/>
      <c r="P37700" s="404"/>
      <c r="Q37700" s="404"/>
      <c r="R37700" s="404"/>
      <c r="S37700" s="404"/>
      <c r="T37700" s="404"/>
    </row>
    <row r="37701" spans="12:20" ht="16.8">
      <c r="L37701" s="404"/>
      <c r="M37701" s="404"/>
      <c r="N37701" s="404"/>
      <c r="O37701" s="404"/>
      <c r="P37701" s="404"/>
      <c r="Q37701" s="404"/>
      <c r="R37701" s="404"/>
      <c r="S37701" s="404"/>
      <c r="T37701" s="404"/>
    </row>
    <row r="37702" spans="12:20" ht="16.8">
      <c r="L37702" s="404"/>
      <c r="M37702" s="404"/>
      <c r="N37702" s="404"/>
      <c r="O37702" s="404"/>
      <c r="P37702" s="404"/>
      <c r="Q37702" s="404"/>
      <c r="R37702" s="404"/>
      <c r="S37702" s="404"/>
      <c r="T37702" s="404"/>
    </row>
    <row r="37703" spans="12:20" ht="16.8">
      <c r="L37703" s="404"/>
      <c r="M37703" s="404"/>
      <c r="N37703" s="404"/>
      <c r="O37703" s="404"/>
      <c r="P37703" s="404"/>
      <c r="Q37703" s="404"/>
      <c r="R37703" s="404"/>
      <c r="S37703" s="404"/>
      <c r="T37703" s="404"/>
    </row>
    <row r="37704" spans="12:20" ht="16.8">
      <c r="L37704" s="404"/>
      <c r="M37704" s="404"/>
      <c r="N37704" s="404"/>
      <c r="O37704" s="404"/>
      <c r="P37704" s="404"/>
      <c r="Q37704" s="404"/>
      <c r="R37704" s="404"/>
      <c r="S37704" s="404"/>
      <c r="T37704" s="404"/>
    </row>
    <row r="37705" spans="12:20" ht="16.8">
      <c r="L37705" s="404"/>
      <c r="M37705" s="404"/>
      <c r="N37705" s="404"/>
      <c r="O37705" s="404"/>
      <c r="P37705" s="404"/>
      <c r="Q37705" s="404"/>
      <c r="R37705" s="404"/>
      <c r="S37705" s="404"/>
      <c r="T37705" s="404"/>
    </row>
    <row r="37706" spans="12:20" ht="16.8">
      <c r="L37706" s="404"/>
      <c r="M37706" s="404"/>
      <c r="N37706" s="404"/>
      <c r="O37706" s="404"/>
      <c r="P37706" s="404"/>
      <c r="Q37706" s="404"/>
      <c r="R37706" s="404"/>
      <c r="S37706" s="404"/>
      <c r="T37706" s="404"/>
    </row>
    <row r="37707" spans="12:20" ht="16.8">
      <c r="L37707" s="404"/>
      <c r="M37707" s="404"/>
      <c r="N37707" s="404"/>
      <c r="O37707" s="404"/>
      <c r="P37707" s="404"/>
      <c r="Q37707" s="404"/>
      <c r="R37707" s="404"/>
      <c r="S37707" s="404"/>
      <c r="T37707" s="404"/>
    </row>
    <row r="37708" spans="12:20" ht="16.8">
      <c r="L37708" s="404"/>
      <c r="M37708" s="404"/>
      <c r="N37708" s="404"/>
      <c r="O37708" s="404"/>
      <c r="P37708" s="404"/>
      <c r="Q37708" s="404"/>
      <c r="R37708" s="404"/>
      <c r="S37708" s="404"/>
      <c r="T37708" s="404"/>
    </row>
    <row r="37709" spans="12:20" ht="16.8">
      <c r="L37709" s="404"/>
      <c r="M37709" s="404"/>
      <c r="N37709" s="404"/>
      <c r="O37709" s="404"/>
      <c r="P37709" s="404"/>
      <c r="Q37709" s="404"/>
      <c r="R37709" s="404"/>
      <c r="S37709" s="404"/>
      <c r="T37709" s="404"/>
    </row>
    <row r="37710" spans="12:20" ht="16.8">
      <c r="L37710" s="404"/>
      <c r="M37710" s="404"/>
      <c r="N37710" s="404"/>
      <c r="O37710" s="404"/>
      <c r="P37710" s="404"/>
      <c r="Q37710" s="404"/>
      <c r="R37710" s="404"/>
      <c r="S37710" s="404"/>
      <c r="T37710" s="404"/>
    </row>
    <row r="37711" spans="12:20" ht="16.8">
      <c r="L37711" s="404"/>
      <c r="M37711" s="404"/>
      <c r="N37711" s="404"/>
      <c r="O37711" s="404"/>
      <c r="P37711" s="404"/>
      <c r="Q37711" s="404"/>
      <c r="R37711" s="404"/>
      <c r="S37711" s="404"/>
      <c r="T37711" s="404"/>
    </row>
    <row r="37712" spans="12:20" ht="16.8">
      <c r="L37712" s="404"/>
      <c r="M37712" s="404"/>
      <c r="N37712" s="404"/>
      <c r="O37712" s="404"/>
      <c r="P37712" s="404"/>
      <c r="Q37712" s="404"/>
      <c r="R37712" s="404"/>
      <c r="S37712" s="404"/>
      <c r="T37712" s="404"/>
    </row>
    <row r="37713" spans="12:20" ht="16.8">
      <c r="L37713" s="404"/>
      <c r="M37713" s="404"/>
      <c r="N37713" s="404"/>
      <c r="O37713" s="404"/>
      <c r="P37713" s="404"/>
      <c r="Q37713" s="404"/>
      <c r="R37713" s="404"/>
      <c r="S37713" s="404"/>
      <c r="T37713" s="404"/>
    </row>
    <row r="37714" spans="12:20" ht="16.8">
      <c r="L37714" s="404"/>
      <c r="M37714" s="404"/>
      <c r="N37714" s="404"/>
      <c r="O37714" s="404"/>
      <c r="P37714" s="404"/>
      <c r="Q37714" s="404"/>
      <c r="R37714" s="404"/>
      <c r="S37714" s="404"/>
      <c r="T37714" s="404"/>
    </row>
    <row r="37715" spans="12:20" ht="16.8">
      <c r="L37715" s="404"/>
      <c r="M37715" s="404"/>
      <c r="N37715" s="404"/>
      <c r="O37715" s="404"/>
      <c r="P37715" s="404"/>
      <c r="Q37715" s="404"/>
      <c r="R37715" s="404"/>
      <c r="S37715" s="404"/>
      <c r="T37715" s="404"/>
    </row>
    <row r="37716" spans="12:20" ht="16.8">
      <c r="L37716" s="404"/>
      <c r="M37716" s="404"/>
      <c r="N37716" s="404"/>
      <c r="O37716" s="404"/>
      <c r="P37716" s="404"/>
      <c r="Q37716" s="404"/>
      <c r="R37716" s="404"/>
      <c r="S37716" s="404"/>
      <c r="T37716" s="404"/>
    </row>
    <row r="37717" spans="12:20" ht="16.8">
      <c r="L37717" s="404"/>
      <c r="M37717" s="404"/>
      <c r="N37717" s="404"/>
      <c r="O37717" s="404"/>
      <c r="P37717" s="404"/>
      <c r="Q37717" s="404"/>
      <c r="R37717" s="404"/>
      <c r="S37717" s="404"/>
      <c r="T37717" s="404"/>
    </row>
    <row r="37718" spans="12:20" ht="16.8">
      <c r="L37718" s="404"/>
      <c r="M37718" s="404"/>
      <c r="N37718" s="404"/>
      <c r="O37718" s="404"/>
      <c r="P37718" s="404"/>
      <c r="Q37718" s="404"/>
      <c r="R37718" s="404"/>
      <c r="S37718" s="404"/>
      <c r="T37718" s="404"/>
    </row>
    <row r="37719" spans="12:20" ht="16.8">
      <c r="L37719" s="404"/>
      <c r="M37719" s="404"/>
      <c r="N37719" s="404"/>
      <c r="O37719" s="404"/>
      <c r="P37719" s="404"/>
      <c r="Q37719" s="404"/>
      <c r="R37719" s="404"/>
      <c r="S37719" s="404"/>
      <c r="T37719" s="404"/>
    </row>
    <row r="37720" spans="12:20" ht="16.8">
      <c r="L37720" s="404"/>
      <c r="M37720" s="404"/>
      <c r="N37720" s="404"/>
      <c r="O37720" s="404"/>
      <c r="P37720" s="404"/>
      <c r="Q37720" s="404"/>
      <c r="R37720" s="404"/>
      <c r="S37720" s="404"/>
      <c r="T37720" s="404"/>
    </row>
    <row r="37721" spans="12:20" ht="16.8">
      <c r="L37721" s="404"/>
      <c r="M37721" s="404"/>
      <c r="N37721" s="404"/>
      <c r="O37721" s="404"/>
      <c r="P37721" s="404"/>
      <c r="Q37721" s="404"/>
      <c r="R37721" s="404"/>
      <c r="S37721" s="404"/>
      <c r="T37721" s="404"/>
    </row>
    <row r="37722" spans="12:20" ht="16.8">
      <c r="L37722" s="404"/>
      <c r="M37722" s="404"/>
      <c r="N37722" s="404"/>
      <c r="O37722" s="404"/>
      <c r="P37722" s="404"/>
      <c r="Q37722" s="404"/>
      <c r="R37722" s="404"/>
      <c r="S37722" s="404"/>
      <c r="T37722" s="404"/>
    </row>
    <row r="37723" spans="12:20" ht="16.8">
      <c r="L37723" s="404"/>
      <c r="M37723" s="404"/>
      <c r="N37723" s="404"/>
      <c r="O37723" s="404"/>
      <c r="P37723" s="404"/>
      <c r="Q37723" s="404"/>
      <c r="R37723" s="404"/>
      <c r="S37723" s="404"/>
      <c r="T37723" s="404"/>
    </row>
    <row r="37724" spans="12:20" ht="16.8">
      <c r="L37724" s="404"/>
      <c r="M37724" s="404"/>
      <c r="N37724" s="404"/>
      <c r="O37724" s="404"/>
      <c r="P37724" s="404"/>
      <c r="Q37724" s="404"/>
      <c r="R37724" s="404"/>
      <c r="S37724" s="404"/>
      <c r="T37724" s="404"/>
    </row>
    <row r="37725" spans="12:20" ht="16.8">
      <c r="L37725" s="404"/>
      <c r="M37725" s="404"/>
      <c r="N37725" s="404"/>
      <c r="O37725" s="404"/>
      <c r="P37725" s="404"/>
      <c r="Q37725" s="404"/>
      <c r="R37725" s="404"/>
      <c r="S37725" s="404"/>
      <c r="T37725" s="404"/>
    </row>
    <row r="37726" spans="12:20" ht="16.8">
      <c r="L37726" s="404"/>
      <c r="M37726" s="404"/>
      <c r="N37726" s="404"/>
      <c r="O37726" s="404"/>
      <c r="P37726" s="404"/>
      <c r="Q37726" s="404"/>
      <c r="R37726" s="404"/>
      <c r="S37726" s="404"/>
      <c r="T37726" s="404"/>
    </row>
    <row r="37727" spans="12:20" ht="16.8">
      <c r="L37727" s="404"/>
      <c r="M37727" s="404"/>
      <c r="N37727" s="404"/>
      <c r="O37727" s="404"/>
      <c r="P37727" s="404"/>
      <c r="Q37727" s="404"/>
      <c r="R37727" s="404"/>
      <c r="S37727" s="404"/>
      <c r="T37727" s="404"/>
    </row>
    <row r="37728" spans="12:20" ht="16.8">
      <c r="L37728" s="404"/>
      <c r="M37728" s="404"/>
      <c r="N37728" s="404"/>
      <c r="O37728" s="404"/>
      <c r="P37728" s="404"/>
      <c r="Q37728" s="404"/>
      <c r="R37728" s="404"/>
      <c r="S37728" s="404"/>
      <c r="T37728" s="404"/>
    </row>
    <row r="37729" spans="12:20" ht="16.8">
      <c r="L37729" s="404"/>
      <c r="M37729" s="404"/>
      <c r="N37729" s="404"/>
      <c r="O37729" s="404"/>
      <c r="P37729" s="404"/>
      <c r="Q37729" s="404"/>
      <c r="R37729" s="404"/>
      <c r="S37729" s="404"/>
      <c r="T37729" s="404"/>
    </row>
    <row r="37730" spans="12:20" ht="16.8">
      <c r="L37730" s="404"/>
      <c r="M37730" s="404"/>
      <c r="N37730" s="404"/>
      <c r="O37730" s="404"/>
      <c r="P37730" s="404"/>
      <c r="Q37730" s="404"/>
      <c r="R37730" s="404"/>
      <c r="S37730" s="404"/>
      <c r="T37730" s="404"/>
    </row>
    <row r="37731" spans="12:20" ht="16.8">
      <c r="L37731" s="404"/>
      <c r="M37731" s="404"/>
      <c r="N37731" s="404"/>
      <c r="O37731" s="404"/>
      <c r="P37731" s="404"/>
      <c r="Q37731" s="404"/>
      <c r="R37731" s="404"/>
      <c r="S37731" s="404"/>
      <c r="T37731" s="404"/>
    </row>
    <row r="37732" spans="12:20" ht="16.8">
      <c r="L37732" s="404"/>
      <c r="M37732" s="404"/>
      <c r="N37732" s="404"/>
      <c r="O37732" s="404"/>
      <c r="P37732" s="404"/>
      <c r="Q37732" s="404"/>
      <c r="R37732" s="404"/>
      <c r="S37732" s="404"/>
      <c r="T37732" s="404"/>
    </row>
    <row r="37733" spans="12:20" ht="16.8">
      <c r="L37733" s="404"/>
      <c r="M37733" s="404"/>
      <c r="N37733" s="404"/>
      <c r="O37733" s="404"/>
      <c r="P37733" s="404"/>
      <c r="Q37733" s="404"/>
      <c r="R37733" s="404"/>
      <c r="S37733" s="404"/>
      <c r="T37733" s="404"/>
    </row>
    <row r="37734" spans="12:20" ht="16.8">
      <c r="L37734" s="404"/>
      <c r="M37734" s="404"/>
      <c r="N37734" s="404"/>
      <c r="O37734" s="404"/>
      <c r="P37734" s="404"/>
      <c r="Q37734" s="404"/>
      <c r="R37734" s="404"/>
      <c r="S37734" s="404"/>
      <c r="T37734" s="404"/>
    </row>
    <row r="37735" spans="12:20" ht="16.8">
      <c r="L37735" s="404"/>
      <c r="M37735" s="404"/>
      <c r="N37735" s="404"/>
      <c r="O37735" s="404"/>
      <c r="P37735" s="404"/>
      <c r="Q37735" s="404"/>
      <c r="R37735" s="404"/>
      <c r="S37735" s="404"/>
      <c r="T37735" s="404"/>
    </row>
    <row r="37736" spans="12:20" ht="16.8">
      <c r="L37736" s="404"/>
      <c r="M37736" s="404"/>
      <c r="N37736" s="404"/>
      <c r="O37736" s="404"/>
      <c r="P37736" s="404"/>
      <c r="Q37736" s="404"/>
      <c r="R37736" s="404"/>
      <c r="S37736" s="404"/>
      <c r="T37736" s="404"/>
    </row>
    <row r="37737" spans="12:20" ht="16.8">
      <c r="L37737" s="404"/>
      <c r="M37737" s="404"/>
      <c r="N37737" s="404"/>
      <c r="O37737" s="404"/>
      <c r="P37737" s="404"/>
      <c r="Q37737" s="404"/>
      <c r="R37737" s="404"/>
      <c r="S37737" s="404"/>
      <c r="T37737" s="404"/>
    </row>
    <row r="37738" spans="12:20" ht="16.8">
      <c r="L37738" s="404"/>
      <c r="M37738" s="404"/>
      <c r="N37738" s="404"/>
      <c r="O37738" s="404"/>
      <c r="P37738" s="404"/>
      <c r="Q37738" s="404"/>
      <c r="R37738" s="404"/>
      <c r="S37738" s="404"/>
      <c r="T37738" s="404"/>
    </row>
    <row r="37739" spans="12:20" ht="16.8">
      <c r="L37739" s="404"/>
      <c r="M37739" s="404"/>
      <c r="N37739" s="404"/>
      <c r="O37739" s="404"/>
      <c r="P37739" s="404"/>
      <c r="Q37739" s="404"/>
      <c r="R37739" s="404"/>
      <c r="S37739" s="404"/>
      <c r="T37739" s="404"/>
    </row>
    <row r="37740" spans="12:20" ht="16.8">
      <c r="L37740" s="404"/>
      <c r="M37740" s="404"/>
      <c r="N37740" s="404"/>
      <c r="O37740" s="404"/>
      <c r="P37740" s="404"/>
      <c r="Q37740" s="404"/>
      <c r="R37740" s="404"/>
      <c r="S37740" s="404"/>
      <c r="T37740" s="404"/>
    </row>
    <row r="37741" spans="12:20" ht="16.8">
      <c r="L37741" s="404"/>
      <c r="M37741" s="404"/>
      <c r="N37741" s="404"/>
      <c r="O37741" s="404"/>
      <c r="P37741" s="404"/>
      <c r="Q37741" s="404"/>
      <c r="R37741" s="404"/>
      <c r="S37741" s="404"/>
      <c r="T37741" s="404"/>
    </row>
    <row r="37742" spans="12:20" ht="16.8">
      <c r="L37742" s="404"/>
      <c r="M37742" s="404"/>
      <c r="N37742" s="404"/>
      <c r="O37742" s="404"/>
      <c r="P37742" s="404"/>
      <c r="Q37742" s="404"/>
      <c r="R37742" s="404"/>
      <c r="S37742" s="404"/>
      <c r="T37742" s="404"/>
    </row>
    <row r="37743" spans="12:20" ht="16.8">
      <c r="L37743" s="404"/>
      <c r="M37743" s="404"/>
      <c r="N37743" s="404"/>
      <c r="O37743" s="404"/>
      <c r="P37743" s="404"/>
      <c r="Q37743" s="404"/>
      <c r="R37743" s="404"/>
      <c r="S37743" s="404"/>
      <c r="T37743" s="404"/>
    </row>
    <row r="37744" spans="12:20" ht="16.8">
      <c r="L37744" s="404"/>
      <c r="M37744" s="404"/>
      <c r="N37744" s="404"/>
      <c r="O37744" s="404"/>
      <c r="P37744" s="404"/>
      <c r="Q37744" s="404"/>
      <c r="R37744" s="404"/>
      <c r="S37744" s="404"/>
      <c r="T37744" s="404"/>
    </row>
    <row r="37745" spans="12:20" ht="16.8">
      <c r="L37745" s="404"/>
      <c r="M37745" s="404"/>
      <c r="N37745" s="404"/>
      <c r="O37745" s="404"/>
      <c r="P37745" s="404"/>
      <c r="Q37745" s="404"/>
      <c r="R37745" s="404"/>
      <c r="S37745" s="404"/>
      <c r="T37745" s="404"/>
    </row>
    <row r="37746" spans="12:20" ht="16.8">
      <c r="L37746" s="404"/>
      <c r="M37746" s="404"/>
      <c r="N37746" s="404"/>
      <c r="O37746" s="404"/>
      <c r="P37746" s="404"/>
      <c r="Q37746" s="404"/>
      <c r="R37746" s="404"/>
      <c r="S37746" s="404"/>
      <c r="T37746" s="404"/>
    </row>
    <row r="37747" spans="12:20" ht="16.8">
      <c r="L37747" s="404"/>
      <c r="M37747" s="404"/>
      <c r="N37747" s="404"/>
      <c r="O37747" s="404"/>
      <c r="P37747" s="404"/>
      <c r="Q37747" s="404"/>
      <c r="R37747" s="404"/>
      <c r="S37747" s="404"/>
      <c r="T37747" s="404"/>
    </row>
    <row r="37748" spans="12:20" ht="16.8">
      <c r="L37748" s="404"/>
      <c r="M37748" s="404"/>
      <c r="N37748" s="404"/>
      <c r="O37748" s="404"/>
      <c r="P37748" s="404"/>
      <c r="Q37748" s="404"/>
      <c r="R37748" s="404"/>
      <c r="S37748" s="404"/>
      <c r="T37748" s="404"/>
    </row>
    <row r="37749" spans="12:20" ht="16.8">
      <c r="L37749" s="404"/>
      <c r="M37749" s="404"/>
      <c r="N37749" s="404"/>
      <c r="O37749" s="404"/>
      <c r="P37749" s="404"/>
      <c r="Q37749" s="404"/>
      <c r="R37749" s="404"/>
      <c r="S37749" s="404"/>
      <c r="T37749" s="404"/>
    </row>
    <row r="37750" spans="12:20" ht="16.8">
      <c r="L37750" s="404"/>
      <c r="M37750" s="404"/>
      <c r="N37750" s="404"/>
      <c r="O37750" s="404"/>
      <c r="P37750" s="404"/>
      <c r="Q37750" s="404"/>
      <c r="R37750" s="404"/>
      <c r="S37750" s="404"/>
      <c r="T37750" s="404"/>
    </row>
    <row r="37751" spans="12:20" ht="16.8">
      <c r="L37751" s="404"/>
      <c r="M37751" s="404"/>
      <c r="N37751" s="404"/>
      <c r="O37751" s="404"/>
      <c r="P37751" s="404"/>
      <c r="Q37751" s="404"/>
      <c r="R37751" s="404"/>
      <c r="S37751" s="404"/>
      <c r="T37751" s="404"/>
    </row>
    <row r="37752" spans="12:20" ht="16.8">
      <c r="L37752" s="404"/>
      <c r="M37752" s="404"/>
      <c r="N37752" s="404"/>
      <c r="O37752" s="404"/>
      <c r="P37752" s="404"/>
      <c r="Q37752" s="404"/>
      <c r="R37752" s="404"/>
      <c r="S37752" s="404"/>
      <c r="T37752" s="404"/>
    </row>
    <row r="37753" spans="12:20" ht="16.8">
      <c r="L37753" s="404"/>
      <c r="M37753" s="404"/>
      <c r="N37753" s="404"/>
      <c r="O37753" s="404"/>
      <c r="P37753" s="404"/>
      <c r="Q37753" s="404"/>
      <c r="R37753" s="404"/>
      <c r="S37753" s="404"/>
      <c r="T37753" s="404"/>
    </row>
    <row r="37754" spans="12:20" ht="16.8">
      <c r="L37754" s="404"/>
      <c r="M37754" s="404"/>
      <c r="N37754" s="404"/>
      <c r="O37754" s="404"/>
      <c r="P37754" s="404"/>
      <c r="Q37754" s="404"/>
      <c r="R37754" s="404"/>
      <c r="S37754" s="404"/>
      <c r="T37754" s="404"/>
    </row>
    <row r="37755" spans="12:20" ht="16.8">
      <c r="L37755" s="404"/>
      <c r="M37755" s="404"/>
      <c r="N37755" s="404"/>
      <c r="O37755" s="404"/>
      <c r="P37755" s="404"/>
      <c r="Q37755" s="404"/>
      <c r="R37755" s="404"/>
      <c r="S37755" s="404"/>
      <c r="T37755" s="404"/>
    </row>
    <row r="37756" spans="12:20" ht="16.8">
      <c r="L37756" s="404"/>
      <c r="M37756" s="404"/>
      <c r="N37756" s="404"/>
      <c r="O37756" s="404"/>
      <c r="P37756" s="404"/>
      <c r="Q37756" s="404"/>
      <c r="R37756" s="404"/>
      <c r="S37756" s="404"/>
      <c r="T37756" s="404"/>
    </row>
    <row r="37757" spans="12:20" ht="16.8">
      <c r="L37757" s="404"/>
      <c r="M37757" s="404"/>
      <c r="N37757" s="404"/>
      <c r="O37757" s="404"/>
      <c r="P37757" s="404"/>
      <c r="Q37757" s="404"/>
      <c r="R37757" s="404"/>
      <c r="S37757" s="404"/>
      <c r="T37757" s="404"/>
    </row>
    <row r="37758" spans="12:20" ht="16.8">
      <c r="L37758" s="404"/>
      <c r="M37758" s="404"/>
      <c r="N37758" s="404"/>
      <c r="O37758" s="404"/>
      <c r="P37758" s="404"/>
      <c r="Q37758" s="404"/>
      <c r="R37758" s="404"/>
      <c r="S37758" s="404"/>
      <c r="T37758" s="404"/>
    </row>
    <row r="37759" spans="12:20" ht="16.8">
      <c r="L37759" s="404"/>
      <c r="M37759" s="404"/>
      <c r="N37759" s="404"/>
      <c r="O37759" s="404"/>
      <c r="P37759" s="404"/>
      <c r="Q37759" s="404"/>
      <c r="R37759" s="404"/>
      <c r="S37759" s="404"/>
      <c r="T37759" s="404"/>
    </row>
    <row r="37760" spans="12:20" ht="16.8">
      <c r="L37760" s="404"/>
      <c r="M37760" s="404"/>
      <c r="N37760" s="404"/>
      <c r="O37760" s="404"/>
      <c r="P37760" s="404"/>
      <c r="Q37760" s="404"/>
      <c r="R37760" s="404"/>
      <c r="S37760" s="404"/>
      <c r="T37760" s="404"/>
    </row>
    <row r="37761" spans="12:20" ht="16.8">
      <c r="L37761" s="404"/>
      <c r="M37761" s="404"/>
      <c r="N37761" s="404"/>
      <c r="O37761" s="404"/>
      <c r="P37761" s="404"/>
      <c r="Q37761" s="404"/>
      <c r="R37761" s="404"/>
      <c r="S37761" s="404"/>
      <c r="T37761" s="404"/>
    </row>
    <row r="37762" spans="12:20" ht="16.8">
      <c r="L37762" s="404"/>
      <c r="M37762" s="404"/>
      <c r="N37762" s="404"/>
      <c r="O37762" s="404"/>
      <c r="P37762" s="404"/>
      <c r="Q37762" s="404"/>
      <c r="R37762" s="404"/>
      <c r="S37762" s="404"/>
      <c r="T37762" s="404"/>
    </row>
    <row r="37763" spans="12:20" ht="16.8">
      <c r="L37763" s="404"/>
      <c r="M37763" s="404"/>
      <c r="N37763" s="404"/>
      <c r="O37763" s="404"/>
      <c r="P37763" s="404"/>
      <c r="Q37763" s="404"/>
      <c r="R37763" s="404"/>
      <c r="S37763" s="404"/>
      <c r="T37763" s="404"/>
    </row>
    <row r="37764" spans="12:20" ht="16.8">
      <c r="L37764" s="404"/>
      <c r="M37764" s="404"/>
      <c r="N37764" s="404"/>
      <c r="O37764" s="404"/>
      <c r="P37764" s="404"/>
      <c r="Q37764" s="404"/>
      <c r="R37764" s="404"/>
      <c r="S37764" s="404"/>
      <c r="T37764" s="404"/>
    </row>
    <row r="37765" spans="12:20" ht="16.8">
      <c r="L37765" s="404"/>
      <c r="M37765" s="404"/>
      <c r="N37765" s="404"/>
      <c r="O37765" s="404"/>
      <c r="P37765" s="404"/>
      <c r="Q37765" s="404"/>
      <c r="R37765" s="404"/>
      <c r="S37765" s="404"/>
      <c r="T37765" s="404"/>
    </row>
    <row r="37766" spans="12:20" ht="16.8">
      <c r="L37766" s="404"/>
      <c r="M37766" s="404"/>
      <c r="N37766" s="404"/>
      <c r="O37766" s="404"/>
      <c r="P37766" s="404"/>
      <c r="Q37766" s="404"/>
      <c r="R37766" s="404"/>
      <c r="S37766" s="404"/>
      <c r="T37766" s="404"/>
    </row>
    <row r="37767" spans="12:20" ht="16.8">
      <c r="L37767" s="404"/>
      <c r="M37767" s="404"/>
      <c r="N37767" s="404"/>
      <c r="O37767" s="404"/>
      <c r="P37767" s="404"/>
      <c r="Q37767" s="404"/>
      <c r="R37767" s="404"/>
      <c r="S37767" s="404"/>
      <c r="T37767" s="404"/>
    </row>
    <row r="37768" spans="12:20" ht="16.8">
      <c r="L37768" s="404"/>
      <c r="M37768" s="404"/>
      <c r="N37768" s="404"/>
      <c r="O37768" s="404"/>
      <c r="P37768" s="404"/>
      <c r="Q37768" s="404"/>
      <c r="R37768" s="404"/>
      <c r="S37768" s="404"/>
      <c r="T37768" s="404"/>
    </row>
    <row r="37769" spans="12:20" ht="16.8">
      <c r="L37769" s="404"/>
      <c r="M37769" s="404"/>
      <c r="N37769" s="404"/>
      <c r="O37769" s="404"/>
      <c r="P37769" s="404"/>
      <c r="Q37769" s="404"/>
      <c r="R37769" s="404"/>
      <c r="S37769" s="404"/>
      <c r="T37769" s="404"/>
    </row>
    <row r="37770" spans="12:20" ht="16.8">
      <c r="L37770" s="404"/>
      <c r="M37770" s="404"/>
      <c r="N37770" s="404"/>
      <c r="O37770" s="404"/>
      <c r="P37770" s="404"/>
      <c r="Q37770" s="404"/>
      <c r="R37770" s="404"/>
      <c r="S37770" s="404"/>
      <c r="T37770" s="404"/>
    </row>
    <row r="37771" spans="12:20" ht="16.8">
      <c r="L37771" s="404"/>
      <c r="M37771" s="404"/>
      <c r="N37771" s="404"/>
      <c r="O37771" s="404"/>
      <c r="P37771" s="404"/>
      <c r="Q37771" s="404"/>
      <c r="R37771" s="404"/>
      <c r="S37771" s="404"/>
      <c r="T37771" s="404"/>
    </row>
    <row r="37772" spans="12:20" ht="16.8">
      <c r="L37772" s="404"/>
      <c r="M37772" s="404"/>
      <c r="N37772" s="404"/>
      <c r="O37772" s="404"/>
      <c r="P37772" s="404"/>
      <c r="Q37772" s="404"/>
      <c r="R37772" s="404"/>
      <c r="S37772" s="404"/>
      <c r="T37772" s="404"/>
    </row>
    <row r="37773" spans="12:20" ht="16.8">
      <c r="L37773" s="404"/>
      <c r="M37773" s="404"/>
      <c r="N37773" s="404"/>
      <c r="O37773" s="404"/>
      <c r="P37773" s="404"/>
      <c r="Q37773" s="404"/>
      <c r="R37773" s="404"/>
      <c r="S37773" s="404"/>
      <c r="T37773" s="404"/>
    </row>
    <row r="37774" spans="12:20" ht="16.8">
      <c r="L37774" s="404"/>
      <c r="M37774" s="404"/>
      <c r="N37774" s="404"/>
      <c r="O37774" s="404"/>
      <c r="P37774" s="404"/>
      <c r="Q37774" s="404"/>
      <c r="R37774" s="404"/>
      <c r="S37774" s="404"/>
      <c r="T37774" s="404"/>
    </row>
    <row r="37775" spans="12:20" ht="16.8">
      <c r="L37775" s="404"/>
      <c r="M37775" s="404"/>
      <c r="N37775" s="404"/>
      <c r="O37775" s="404"/>
      <c r="P37775" s="404"/>
      <c r="Q37775" s="404"/>
      <c r="R37775" s="404"/>
      <c r="S37775" s="404"/>
      <c r="T37775" s="404"/>
    </row>
    <row r="37776" spans="12:20" ht="16.8">
      <c r="L37776" s="404"/>
      <c r="M37776" s="404"/>
      <c r="N37776" s="404"/>
      <c r="O37776" s="404"/>
      <c r="P37776" s="404"/>
      <c r="Q37776" s="404"/>
      <c r="R37776" s="404"/>
      <c r="S37776" s="404"/>
      <c r="T37776" s="404"/>
    </row>
    <row r="37777" spans="12:20" ht="16.8">
      <c r="L37777" s="404"/>
      <c r="M37777" s="404"/>
      <c r="N37777" s="404"/>
      <c r="O37777" s="404"/>
      <c r="P37777" s="404"/>
      <c r="Q37777" s="404"/>
      <c r="R37777" s="404"/>
      <c r="S37777" s="404"/>
      <c r="T37777" s="404"/>
    </row>
    <row r="37778" spans="12:20" ht="16.8">
      <c r="L37778" s="404"/>
      <c r="M37778" s="404"/>
      <c r="N37778" s="404"/>
      <c r="O37778" s="404"/>
      <c r="P37778" s="404"/>
      <c r="Q37778" s="404"/>
      <c r="R37778" s="404"/>
      <c r="S37778" s="404"/>
      <c r="T37778" s="404"/>
    </row>
    <row r="37779" spans="12:20" ht="16.8">
      <c r="L37779" s="404"/>
      <c r="M37779" s="404"/>
      <c r="N37779" s="404"/>
      <c r="O37779" s="404"/>
      <c r="P37779" s="404"/>
      <c r="Q37779" s="404"/>
      <c r="R37779" s="404"/>
      <c r="S37779" s="404"/>
      <c r="T37779" s="404"/>
    </row>
    <row r="37780" spans="12:20" ht="16.8">
      <c r="L37780" s="404"/>
      <c r="M37780" s="404"/>
      <c r="N37780" s="404"/>
      <c r="O37780" s="404"/>
      <c r="P37780" s="404"/>
      <c r="Q37780" s="404"/>
      <c r="R37780" s="404"/>
      <c r="S37780" s="404"/>
      <c r="T37780" s="404"/>
    </row>
    <row r="37781" spans="12:20" ht="16.8">
      <c r="L37781" s="404"/>
      <c r="M37781" s="404"/>
      <c r="N37781" s="404"/>
      <c r="O37781" s="404"/>
      <c r="P37781" s="404"/>
      <c r="Q37781" s="404"/>
      <c r="R37781" s="404"/>
      <c r="S37781" s="404"/>
      <c r="T37781" s="404"/>
    </row>
    <row r="37782" spans="12:20" ht="16.8">
      <c r="L37782" s="404"/>
      <c r="M37782" s="404"/>
      <c r="N37782" s="404"/>
      <c r="O37782" s="404"/>
      <c r="P37782" s="404"/>
      <c r="Q37782" s="404"/>
      <c r="R37782" s="404"/>
      <c r="S37782" s="404"/>
      <c r="T37782" s="404"/>
    </row>
    <row r="37783" spans="12:20" ht="16.8">
      <c r="L37783" s="404"/>
      <c r="M37783" s="404"/>
      <c r="N37783" s="404"/>
      <c r="O37783" s="404"/>
      <c r="P37783" s="404"/>
      <c r="Q37783" s="404"/>
      <c r="R37783" s="404"/>
      <c r="S37783" s="404"/>
      <c r="T37783" s="404"/>
    </row>
    <row r="37784" spans="12:20" ht="16.8">
      <c r="L37784" s="404"/>
      <c r="M37784" s="404"/>
      <c r="N37784" s="404"/>
      <c r="O37784" s="404"/>
      <c r="P37784" s="404"/>
      <c r="Q37784" s="404"/>
      <c r="R37784" s="404"/>
      <c r="S37784" s="404"/>
      <c r="T37784" s="404"/>
    </row>
    <row r="37785" spans="12:20" ht="16.8">
      <c r="L37785" s="404"/>
      <c r="M37785" s="404"/>
      <c r="N37785" s="404"/>
      <c r="O37785" s="404"/>
      <c r="P37785" s="404"/>
      <c r="Q37785" s="404"/>
      <c r="R37785" s="404"/>
      <c r="S37785" s="404"/>
      <c r="T37785" s="404"/>
    </row>
    <row r="37786" spans="12:20" ht="16.8">
      <c r="L37786" s="404"/>
      <c r="M37786" s="404"/>
      <c r="N37786" s="404"/>
      <c r="O37786" s="404"/>
      <c r="P37786" s="404"/>
      <c r="Q37786" s="404"/>
      <c r="R37786" s="404"/>
      <c r="S37786" s="404"/>
      <c r="T37786" s="404"/>
    </row>
    <row r="37787" spans="12:20" ht="16.8">
      <c r="L37787" s="404"/>
      <c r="M37787" s="404"/>
      <c r="N37787" s="404"/>
      <c r="O37787" s="404"/>
      <c r="P37787" s="404"/>
      <c r="Q37787" s="404"/>
      <c r="R37787" s="404"/>
      <c r="S37787" s="404"/>
      <c r="T37787" s="404"/>
    </row>
    <row r="37788" spans="12:20" ht="16.8">
      <c r="L37788" s="404"/>
      <c r="M37788" s="404"/>
      <c r="N37788" s="404"/>
      <c r="O37788" s="404"/>
      <c r="P37788" s="404"/>
      <c r="Q37788" s="404"/>
      <c r="R37788" s="404"/>
      <c r="S37788" s="404"/>
      <c r="T37788" s="404"/>
    </row>
    <row r="37789" spans="12:20" ht="16.8">
      <c r="L37789" s="404"/>
      <c r="M37789" s="404"/>
      <c r="N37789" s="404"/>
      <c r="O37789" s="404"/>
      <c r="P37789" s="404"/>
      <c r="Q37789" s="404"/>
      <c r="R37789" s="404"/>
      <c r="S37789" s="404"/>
      <c r="T37789" s="404"/>
    </row>
    <row r="37790" spans="12:20" ht="16.8">
      <c r="L37790" s="404"/>
      <c r="M37790" s="404"/>
      <c r="N37790" s="404"/>
      <c r="O37790" s="404"/>
      <c r="P37790" s="404"/>
      <c r="Q37790" s="404"/>
      <c r="R37790" s="404"/>
      <c r="S37790" s="404"/>
      <c r="T37790" s="404"/>
    </row>
    <row r="37791" spans="12:20" ht="16.8">
      <c r="L37791" s="404"/>
      <c r="M37791" s="404"/>
      <c r="N37791" s="404"/>
      <c r="O37791" s="404"/>
      <c r="P37791" s="404"/>
      <c r="Q37791" s="404"/>
      <c r="R37791" s="404"/>
      <c r="S37791" s="404"/>
      <c r="T37791" s="404"/>
    </row>
    <row r="37792" spans="12:20" ht="16.8">
      <c r="L37792" s="404"/>
      <c r="M37792" s="404"/>
      <c r="N37792" s="404"/>
      <c r="O37792" s="404"/>
      <c r="P37792" s="404"/>
      <c r="Q37792" s="404"/>
      <c r="R37792" s="404"/>
      <c r="S37792" s="404"/>
      <c r="T37792" s="404"/>
    </row>
    <row r="37793" spans="12:20" ht="16.8">
      <c r="L37793" s="404"/>
      <c r="M37793" s="404"/>
      <c r="N37793" s="404"/>
      <c r="O37793" s="404"/>
      <c r="P37793" s="404"/>
      <c r="Q37793" s="404"/>
      <c r="R37793" s="404"/>
      <c r="S37793" s="404"/>
      <c r="T37793" s="404"/>
    </row>
    <row r="37794" spans="12:20" ht="16.8">
      <c r="L37794" s="404"/>
      <c r="M37794" s="404"/>
      <c r="N37794" s="404"/>
      <c r="O37794" s="404"/>
      <c r="P37794" s="404"/>
      <c r="Q37794" s="404"/>
      <c r="R37794" s="404"/>
      <c r="S37794" s="404"/>
      <c r="T37794" s="404"/>
    </row>
    <row r="37795" spans="12:20" ht="16.8">
      <c r="L37795" s="404"/>
      <c r="M37795" s="404"/>
      <c r="N37795" s="404"/>
      <c r="O37795" s="404"/>
      <c r="P37795" s="404"/>
      <c r="Q37795" s="404"/>
      <c r="R37795" s="404"/>
      <c r="S37795" s="404"/>
      <c r="T37795" s="404"/>
    </row>
    <row r="37796" spans="12:20" ht="16.8">
      <c r="L37796" s="404"/>
      <c r="M37796" s="404"/>
      <c r="N37796" s="404"/>
      <c r="O37796" s="404"/>
      <c r="P37796" s="404"/>
      <c r="Q37796" s="404"/>
      <c r="R37796" s="404"/>
      <c r="S37796" s="404"/>
      <c r="T37796" s="404"/>
    </row>
    <row r="37797" spans="12:20" ht="16.8">
      <c r="L37797" s="404"/>
      <c r="M37797" s="404"/>
      <c r="N37797" s="404"/>
      <c r="O37797" s="404"/>
      <c r="P37797" s="404"/>
      <c r="Q37797" s="404"/>
      <c r="R37797" s="404"/>
      <c r="S37797" s="404"/>
      <c r="T37797" s="404"/>
    </row>
    <row r="37798" spans="12:20" ht="16.8">
      <c r="L37798" s="404"/>
      <c r="M37798" s="404"/>
      <c r="N37798" s="404"/>
      <c r="O37798" s="404"/>
      <c r="P37798" s="404"/>
      <c r="Q37798" s="404"/>
      <c r="R37798" s="404"/>
      <c r="S37798" s="404"/>
      <c r="T37798" s="404"/>
    </row>
    <row r="37799" spans="12:20" ht="16.8">
      <c r="L37799" s="404"/>
      <c r="M37799" s="404"/>
      <c r="N37799" s="404"/>
      <c r="O37799" s="404"/>
      <c r="P37799" s="404"/>
      <c r="Q37799" s="404"/>
      <c r="R37799" s="404"/>
      <c r="S37799" s="404"/>
      <c r="T37799" s="404"/>
    </row>
    <row r="37800" spans="12:20" ht="16.8">
      <c r="L37800" s="404"/>
      <c r="M37800" s="404"/>
      <c r="N37800" s="404"/>
      <c r="O37800" s="404"/>
      <c r="P37800" s="404"/>
      <c r="Q37800" s="404"/>
      <c r="R37800" s="404"/>
      <c r="S37800" s="404"/>
      <c r="T37800" s="404"/>
    </row>
    <row r="37801" spans="12:20" ht="16.8">
      <c r="L37801" s="404"/>
      <c r="M37801" s="404"/>
      <c r="N37801" s="404"/>
      <c r="O37801" s="404"/>
      <c r="P37801" s="404"/>
      <c r="Q37801" s="404"/>
      <c r="R37801" s="404"/>
      <c r="S37801" s="404"/>
      <c r="T37801" s="404"/>
    </row>
    <row r="37802" spans="12:20" ht="16.8">
      <c r="L37802" s="404"/>
      <c r="M37802" s="404"/>
      <c r="N37802" s="404"/>
      <c r="O37802" s="404"/>
      <c r="P37802" s="404"/>
      <c r="Q37802" s="404"/>
      <c r="R37802" s="404"/>
      <c r="S37802" s="404"/>
      <c r="T37802" s="404"/>
    </row>
    <row r="37803" spans="12:20" ht="16.8">
      <c r="L37803" s="404"/>
      <c r="M37803" s="404"/>
      <c r="N37803" s="404"/>
      <c r="O37803" s="404"/>
      <c r="P37803" s="404"/>
      <c r="Q37803" s="404"/>
      <c r="R37803" s="404"/>
      <c r="S37803" s="404"/>
      <c r="T37803" s="404"/>
    </row>
    <row r="37804" spans="12:20" ht="16.8">
      <c r="L37804" s="404"/>
      <c r="M37804" s="404"/>
      <c r="N37804" s="404"/>
      <c r="O37804" s="404"/>
      <c r="P37804" s="404"/>
      <c r="Q37804" s="404"/>
      <c r="R37804" s="404"/>
      <c r="S37804" s="404"/>
      <c r="T37804" s="404"/>
    </row>
    <row r="37805" spans="12:20" ht="16.8">
      <c r="L37805" s="404"/>
      <c r="M37805" s="404"/>
      <c r="N37805" s="404"/>
      <c r="O37805" s="404"/>
      <c r="P37805" s="404"/>
      <c r="Q37805" s="404"/>
      <c r="R37805" s="404"/>
      <c r="S37805" s="404"/>
      <c r="T37805" s="404"/>
    </row>
    <row r="37806" spans="12:20" ht="16.8">
      <c r="L37806" s="404"/>
      <c r="M37806" s="404"/>
      <c r="N37806" s="404"/>
      <c r="O37806" s="404"/>
      <c r="P37806" s="404"/>
      <c r="Q37806" s="404"/>
      <c r="R37806" s="404"/>
      <c r="S37806" s="404"/>
      <c r="T37806" s="404"/>
    </row>
    <row r="37807" spans="12:20" ht="16.8">
      <c r="L37807" s="404"/>
      <c r="M37807" s="404"/>
      <c r="N37807" s="404"/>
      <c r="O37807" s="404"/>
      <c r="P37807" s="404"/>
      <c r="Q37807" s="404"/>
      <c r="R37807" s="404"/>
      <c r="S37807" s="404"/>
      <c r="T37807" s="404"/>
    </row>
    <row r="37808" spans="12:20" ht="16.8">
      <c r="L37808" s="404"/>
      <c r="M37808" s="404"/>
      <c r="N37808" s="404"/>
      <c r="O37808" s="404"/>
      <c r="P37808" s="404"/>
      <c r="Q37808" s="404"/>
      <c r="R37808" s="404"/>
      <c r="S37808" s="404"/>
      <c r="T37808" s="404"/>
    </row>
    <row r="37809" spans="12:20" ht="16.8">
      <c r="L37809" s="404"/>
      <c r="M37809" s="404"/>
      <c r="N37809" s="404"/>
      <c r="O37809" s="404"/>
      <c r="P37809" s="404"/>
      <c r="Q37809" s="404"/>
      <c r="R37809" s="404"/>
      <c r="S37809" s="404"/>
      <c r="T37809" s="404"/>
    </row>
    <row r="37810" spans="12:20" ht="16.8">
      <c r="L37810" s="404"/>
      <c r="M37810" s="404"/>
      <c r="N37810" s="404"/>
      <c r="O37810" s="404"/>
      <c r="P37810" s="404"/>
      <c r="Q37810" s="404"/>
      <c r="R37810" s="404"/>
      <c r="S37810" s="404"/>
      <c r="T37810" s="404"/>
    </row>
    <row r="37811" spans="12:20" ht="16.8">
      <c r="L37811" s="404"/>
      <c r="M37811" s="404"/>
      <c r="N37811" s="404"/>
      <c r="O37811" s="404"/>
      <c r="P37811" s="404"/>
      <c r="Q37811" s="404"/>
      <c r="R37811" s="404"/>
      <c r="S37811" s="404"/>
      <c r="T37811" s="404"/>
    </row>
    <row r="37812" spans="12:20" ht="16.8">
      <c r="L37812" s="404"/>
      <c r="M37812" s="404"/>
      <c r="N37812" s="404"/>
      <c r="O37812" s="404"/>
      <c r="P37812" s="404"/>
      <c r="Q37812" s="404"/>
      <c r="R37812" s="404"/>
      <c r="S37812" s="404"/>
      <c r="T37812" s="404"/>
    </row>
    <row r="37813" spans="12:20" ht="16.8">
      <c r="L37813" s="404"/>
      <c r="M37813" s="404"/>
      <c r="N37813" s="404"/>
      <c r="O37813" s="404"/>
      <c r="P37813" s="404"/>
      <c r="Q37813" s="404"/>
      <c r="R37813" s="404"/>
      <c r="S37813" s="404"/>
      <c r="T37813" s="404"/>
    </row>
    <row r="37814" spans="12:20" ht="16.8">
      <c r="L37814" s="404"/>
      <c r="M37814" s="404"/>
      <c r="N37814" s="404"/>
      <c r="O37814" s="404"/>
      <c r="P37814" s="404"/>
      <c r="Q37814" s="404"/>
      <c r="R37814" s="404"/>
      <c r="S37814" s="404"/>
      <c r="T37814" s="404"/>
    </row>
    <row r="37815" spans="12:20" ht="16.8">
      <c r="L37815" s="404"/>
      <c r="M37815" s="404"/>
      <c r="N37815" s="404"/>
      <c r="O37815" s="404"/>
      <c r="P37815" s="404"/>
      <c r="Q37815" s="404"/>
      <c r="R37815" s="404"/>
      <c r="S37815" s="404"/>
      <c r="T37815" s="404"/>
    </row>
    <row r="37816" spans="12:20" ht="16.8">
      <c r="L37816" s="404"/>
      <c r="M37816" s="404"/>
      <c r="N37816" s="404"/>
      <c r="O37816" s="404"/>
      <c r="P37816" s="404"/>
      <c r="Q37816" s="404"/>
      <c r="R37816" s="404"/>
      <c r="S37816" s="404"/>
      <c r="T37816" s="404"/>
    </row>
    <row r="37817" spans="12:20" ht="16.8">
      <c r="L37817" s="404"/>
      <c r="M37817" s="404"/>
      <c r="N37817" s="404"/>
      <c r="O37817" s="404"/>
      <c r="P37817" s="404"/>
      <c r="Q37817" s="404"/>
      <c r="R37817" s="404"/>
      <c r="S37817" s="404"/>
      <c r="T37817" s="404"/>
    </row>
    <row r="37818" spans="12:20" ht="16.8">
      <c r="L37818" s="404"/>
      <c r="M37818" s="404"/>
      <c r="N37818" s="404"/>
      <c r="O37818" s="404"/>
      <c r="P37818" s="404"/>
      <c r="Q37818" s="404"/>
      <c r="R37818" s="404"/>
      <c r="S37818" s="404"/>
      <c r="T37818" s="404"/>
    </row>
    <row r="37819" spans="12:20" ht="16.8">
      <c r="L37819" s="404"/>
      <c r="M37819" s="404"/>
      <c r="N37819" s="404"/>
      <c r="O37819" s="404"/>
      <c r="P37819" s="404"/>
      <c r="Q37819" s="404"/>
      <c r="R37819" s="404"/>
      <c r="S37819" s="404"/>
      <c r="T37819" s="404"/>
    </row>
    <row r="37820" spans="12:20" ht="16.8">
      <c r="L37820" s="404"/>
      <c r="M37820" s="404"/>
      <c r="N37820" s="404"/>
      <c r="O37820" s="404"/>
      <c r="P37820" s="404"/>
      <c r="Q37820" s="404"/>
      <c r="R37820" s="404"/>
      <c r="S37820" s="404"/>
      <c r="T37820" s="404"/>
    </row>
    <row r="37821" spans="12:20" ht="16.8">
      <c r="L37821" s="404"/>
      <c r="M37821" s="404"/>
      <c r="N37821" s="404"/>
      <c r="O37821" s="404"/>
      <c r="P37821" s="404"/>
      <c r="Q37821" s="404"/>
      <c r="R37821" s="404"/>
      <c r="S37821" s="404"/>
      <c r="T37821" s="404"/>
    </row>
    <row r="37822" spans="12:20" ht="16.8">
      <c r="L37822" s="404"/>
      <c r="M37822" s="404"/>
      <c r="N37822" s="404"/>
      <c r="O37822" s="404"/>
      <c r="P37822" s="404"/>
      <c r="Q37822" s="404"/>
      <c r="R37822" s="404"/>
      <c r="S37822" s="404"/>
      <c r="T37822" s="404"/>
    </row>
    <row r="37823" spans="12:20" ht="16.8">
      <c r="L37823" s="404"/>
      <c r="M37823" s="404"/>
      <c r="N37823" s="404"/>
      <c r="O37823" s="404"/>
      <c r="P37823" s="404"/>
      <c r="Q37823" s="404"/>
      <c r="R37823" s="404"/>
      <c r="S37823" s="404"/>
      <c r="T37823" s="404"/>
    </row>
    <row r="37824" spans="12:20" ht="16.8">
      <c r="L37824" s="404"/>
      <c r="M37824" s="404"/>
      <c r="N37824" s="404"/>
      <c r="O37824" s="404"/>
      <c r="P37824" s="404"/>
      <c r="Q37824" s="404"/>
      <c r="R37824" s="404"/>
      <c r="S37824" s="404"/>
      <c r="T37824" s="404"/>
    </row>
    <row r="37825" spans="12:20" ht="16.8">
      <c r="L37825" s="404"/>
      <c r="M37825" s="404"/>
      <c r="N37825" s="404"/>
      <c r="O37825" s="404"/>
      <c r="P37825" s="404"/>
      <c r="Q37825" s="404"/>
      <c r="R37825" s="404"/>
      <c r="S37825" s="404"/>
      <c r="T37825" s="404"/>
    </row>
    <row r="37826" spans="12:20" ht="16.8">
      <c r="L37826" s="404"/>
      <c r="M37826" s="404"/>
      <c r="N37826" s="404"/>
      <c r="O37826" s="404"/>
      <c r="P37826" s="404"/>
      <c r="Q37826" s="404"/>
      <c r="R37826" s="404"/>
      <c r="S37826" s="404"/>
      <c r="T37826" s="404"/>
    </row>
    <row r="37827" spans="12:20" ht="16.8">
      <c r="L37827" s="404"/>
      <c r="M37827" s="404"/>
      <c r="N37827" s="404"/>
      <c r="O37827" s="404"/>
      <c r="P37827" s="404"/>
      <c r="Q37827" s="404"/>
      <c r="R37827" s="404"/>
      <c r="S37827" s="404"/>
      <c r="T37827" s="404"/>
    </row>
    <row r="37828" spans="12:20" ht="16.8">
      <c r="L37828" s="404"/>
      <c r="M37828" s="404"/>
      <c r="N37828" s="404"/>
      <c r="O37828" s="404"/>
      <c r="P37828" s="404"/>
      <c r="Q37828" s="404"/>
      <c r="R37828" s="404"/>
      <c r="S37828" s="404"/>
      <c r="T37828" s="404"/>
    </row>
    <row r="37829" spans="12:20" ht="16.8">
      <c r="L37829" s="404"/>
      <c r="M37829" s="404"/>
      <c r="N37829" s="404"/>
      <c r="O37829" s="404"/>
      <c r="P37829" s="404"/>
      <c r="Q37829" s="404"/>
      <c r="R37829" s="404"/>
      <c r="S37829" s="404"/>
      <c r="T37829" s="404"/>
    </row>
    <row r="37830" spans="12:20" ht="16.8">
      <c r="L37830" s="404"/>
      <c r="M37830" s="404"/>
      <c r="N37830" s="404"/>
      <c r="O37830" s="404"/>
      <c r="P37830" s="404"/>
      <c r="Q37830" s="404"/>
      <c r="R37830" s="404"/>
      <c r="S37830" s="404"/>
      <c r="T37830" s="404"/>
    </row>
    <row r="37831" spans="12:20" ht="16.8">
      <c r="L37831" s="404"/>
      <c r="M37831" s="404"/>
      <c r="N37831" s="404"/>
      <c r="O37831" s="404"/>
      <c r="P37831" s="404"/>
      <c r="Q37831" s="404"/>
      <c r="R37831" s="404"/>
      <c r="S37831" s="404"/>
      <c r="T37831" s="404"/>
    </row>
    <row r="37832" spans="12:20" ht="16.8">
      <c r="L37832" s="404"/>
      <c r="M37832" s="404"/>
      <c r="N37832" s="404"/>
      <c r="O37832" s="404"/>
      <c r="P37832" s="404"/>
      <c r="Q37832" s="404"/>
      <c r="R37832" s="404"/>
      <c r="S37832" s="404"/>
      <c r="T37832" s="404"/>
    </row>
    <row r="37833" spans="12:20" ht="16.8">
      <c r="L37833" s="404"/>
      <c r="M37833" s="404"/>
      <c r="N37833" s="404"/>
      <c r="O37833" s="404"/>
      <c r="P37833" s="404"/>
      <c r="Q37833" s="404"/>
      <c r="R37833" s="404"/>
      <c r="S37833" s="404"/>
      <c r="T37833" s="404"/>
    </row>
    <row r="37834" spans="12:20" ht="16.8">
      <c r="L37834" s="404"/>
      <c r="M37834" s="404"/>
      <c r="N37834" s="404"/>
      <c r="O37834" s="404"/>
      <c r="P37834" s="404"/>
      <c r="Q37834" s="404"/>
      <c r="R37834" s="404"/>
      <c r="S37834" s="404"/>
      <c r="T37834" s="404"/>
    </row>
    <row r="37835" spans="12:20" ht="16.8">
      <c r="L37835" s="404"/>
      <c r="M37835" s="404"/>
      <c r="N37835" s="404"/>
      <c r="O37835" s="404"/>
      <c r="P37835" s="404"/>
      <c r="Q37835" s="404"/>
      <c r="R37835" s="404"/>
      <c r="S37835" s="404"/>
      <c r="T37835" s="404"/>
    </row>
    <row r="37836" spans="12:20" ht="16.8">
      <c r="L37836" s="404"/>
      <c r="M37836" s="404"/>
      <c r="N37836" s="404"/>
      <c r="O37836" s="404"/>
      <c r="P37836" s="404"/>
      <c r="Q37836" s="404"/>
      <c r="R37836" s="404"/>
      <c r="S37836" s="404"/>
      <c r="T37836" s="404"/>
    </row>
    <row r="37837" spans="12:20" ht="16.8">
      <c r="L37837" s="404"/>
      <c r="M37837" s="404"/>
      <c r="N37837" s="404"/>
      <c r="O37837" s="404"/>
      <c r="P37837" s="404"/>
      <c r="Q37837" s="404"/>
      <c r="R37837" s="404"/>
      <c r="S37837" s="404"/>
      <c r="T37837" s="404"/>
    </row>
    <row r="37838" spans="12:20" ht="16.8">
      <c r="L37838" s="404"/>
      <c r="M37838" s="404"/>
      <c r="N37838" s="404"/>
      <c r="O37838" s="404"/>
      <c r="P37838" s="404"/>
      <c r="Q37838" s="404"/>
      <c r="R37838" s="404"/>
      <c r="S37838" s="404"/>
      <c r="T37838" s="404"/>
    </row>
    <row r="37839" spans="12:20" ht="16.8">
      <c r="L37839" s="404"/>
      <c r="M37839" s="404"/>
      <c r="N37839" s="404"/>
      <c r="O37839" s="404"/>
      <c r="P37839" s="404"/>
      <c r="Q37839" s="404"/>
      <c r="R37839" s="404"/>
      <c r="S37839" s="404"/>
      <c r="T37839" s="404"/>
    </row>
    <row r="37840" spans="12:20" ht="16.8">
      <c r="L37840" s="404"/>
      <c r="M37840" s="404"/>
      <c r="N37840" s="404"/>
      <c r="O37840" s="404"/>
      <c r="P37840" s="404"/>
      <c r="Q37840" s="404"/>
      <c r="R37840" s="404"/>
      <c r="S37840" s="404"/>
      <c r="T37840" s="404"/>
    </row>
    <row r="37841" spans="12:20" ht="16.8">
      <c r="L37841" s="404"/>
      <c r="M37841" s="404"/>
      <c r="N37841" s="404"/>
      <c r="O37841" s="404"/>
      <c r="P37841" s="404"/>
      <c r="Q37841" s="404"/>
      <c r="R37841" s="404"/>
      <c r="S37841" s="404"/>
      <c r="T37841" s="404"/>
    </row>
    <row r="37842" spans="12:20" ht="16.8">
      <c r="L37842" s="404"/>
      <c r="M37842" s="404"/>
      <c r="N37842" s="404"/>
      <c r="O37842" s="404"/>
      <c r="P37842" s="404"/>
      <c r="Q37842" s="404"/>
      <c r="R37842" s="404"/>
      <c r="S37842" s="404"/>
      <c r="T37842" s="404"/>
    </row>
    <row r="37843" spans="12:20" ht="16.8">
      <c r="L37843" s="404"/>
      <c r="M37843" s="404"/>
      <c r="N37843" s="404"/>
      <c r="O37843" s="404"/>
      <c r="P37843" s="404"/>
      <c r="Q37843" s="404"/>
      <c r="R37843" s="404"/>
      <c r="S37843" s="404"/>
      <c r="T37843" s="404"/>
    </row>
    <row r="37844" spans="12:20" ht="16.8">
      <c r="L37844" s="404"/>
      <c r="M37844" s="404"/>
      <c r="N37844" s="404"/>
      <c r="O37844" s="404"/>
      <c r="P37844" s="404"/>
      <c r="Q37844" s="404"/>
      <c r="R37844" s="404"/>
      <c r="S37844" s="404"/>
      <c r="T37844" s="404"/>
    </row>
    <row r="37845" spans="12:20" ht="16.8">
      <c r="L37845" s="404"/>
      <c r="M37845" s="404"/>
      <c r="N37845" s="404"/>
      <c r="O37845" s="404"/>
      <c r="P37845" s="404"/>
      <c r="Q37845" s="404"/>
      <c r="R37845" s="404"/>
      <c r="S37845" s="404"/>
      <c r="T37845" s="404"/>
    </row>
    <row r="37846" spans="12:20" ht="16.8">
      <c r="L37846" s="404"/>
      <c r="M37846" s="404"/>
      <c r="N37846" s="404"/>
      <c r="O37846" s="404"/>
      <c r="P37846" s="404"/>
      <c r="Q37846" s="404"/>
      <c r="R37846" s="404"/>
      <c r="S37846" s="404"/>
      <c r="T37846" s="404"/>
    </row>
    <row r="37847" spans="12:20" ht="16.8">
      <c r="L37847" s="404"/>
      <c r="M37847" s="404"/>
      <c r="N37847" s="404"/>
      <c r="O37847" s="404"/>
      <c r="P37847" s="404"/>
      <c r="Q37847" s="404"/>
      <c r="R37847" s="404"/>
      <c r="S37847" s="404"/>
      <c r="T37847" s="404"/>
    </row>
    <row r="37848" spans="12:20" ht="16.8">
      <c r="L37848" s="404"/>
      <c r="M37848" s="404"/>
      <c r="N37848" s="404"/>
      <c r="O37848" s="404"/>
      <c r="P37848" s="404"/>
      <c r="Q37848" s="404"/>
      <c r="R37848" s="404"/>
      <c r="S37848" s="404"/>
      <c r="T37848" s="404"/>
    </row>
    <row r="37849" spans="12:20" ht="16.8">
      <c r="L37849" s="404"/>
      <c r="M37849" s="404"/>
      <c r="N37849" s="404"/>
      <c r="O37849" s="404"/>
      <c r="P37849" s="404"/>
      <c r="Q37849" s="404"/>
      <c r="R37849" s="404"/>
      <c r="S37849" s="404"/>
      <c r="T37849" s="404"/>
    </row>
    <row r="37850" spans="12:20" ht="16.8">
      <c r="L37850" s="404"/>
      <c r="M37850" s="404"/>
      <c r="N37850" s="404"/>
      <c r="O37850" s="404"/>
      <c r="P37850" s="404"/>
      <c r="Q37850" s="404"/>
      <c r="R37850" s="404"/>
      <c r="S37850" s="404"/>
      <c r="T37850" s="404"/>
    </row>
    <row r="37851" spans="12:20" ht="16.8">
      <c r="L37851" s="404"/>
      <c r="M37851" s="404"/>
      <c r="N37851" s="404"/>
      <c r="O37851" s="404"/>
      <c r="P37851" s="404"/>
      <c r="Q37851" s="404"/>
      <c r="R37851" s="404"/>
      <c r="S37851" s="404"/>
      <c r="T37851" s="404"/>
    </row>
    <row r="37852" spans="12:20" ht="16.8">
      <c r="L37852" s="404"/>
      <c r="M37852" s="404"/>
      <c r="N37852" s="404"/>
      <c r="O37852" s="404"/>
      <c r="P37852" s="404"/>
      <c r="Q37852" s="404"/>
      <c r="R37852" s="404"/>
      <c r="S37852" s="404"/>
      <c r="T37852" s="404"/>
    </row>
    <row r="37853" spans="12:20" ht="16.8">
      <c r="L37853" s="404"/>
      <c r="M37853" s="404"/>
      <c r="N37853" s="404"/>
      <c r="O37853" s="404"/>
      <c r="P37853" s="404"/>
      <c r="Q37853" s="404"/>
      <c r="R37853" s="404"/>
      <c r="S37853" s="404"/>
      <c r="T37853" s="404"/>
    </row>
    <row r="37854" spans="12:20" ht="16.8">
      <c r="L37854" s="404"/>
      <c r="M37854" s="404"/>
      <c r="N37854" s="404"/>
      <c r="O37854" s="404"/>
      <c r="P37854" s="404"/>
      <c r="Q37854" s="404"/>
      <c r="R37854" s="404"/>
      <c r="S37854" s="404"/>
      <c r="T37854" s="404"/>
    </row>
    <row r="37855" spans="12:20" ht="16.8">
      <c r="L37855" s="404"/>
      <c r="M37855" s="404"/>
      <c r="N37855" s="404"/>
      <c r="O37855" s="404"/>
      <c r="P37855" s="404"/>
      <c r="Q37855" s="404"/>
      <c r="R37855" s="404"/>
      <c r="S37855" s="404"/>
      <c r="T37855" s="404"/>
    </row>
    <row r="37856" spans="12:20" ht="16.8">
      <c r="L37856" s="404"/>
      <c r="M37856" s="404"/>
      <c r="N37856" s="404"/>
      <c r="O37856" s="404"/>
      <c r="P37856" s="404"/>
      <c r="Q37856" s="404"/>
      <c r="R37856" s="404"/>
      <c r="S37856" s="404"/>
      <c r="T37856" s="404"/>
    </row>
    <row r="37857" spans="12:20" ht="16.8">
      <c r="L37857" s="404"/>
      <c r="M37857" s="404"/>
      <c r="N37857" s="404"/>
      <c r="O37857" s="404"/>
      <c r="P37857" s="404"/>
      <c r="Q37857" s="404"/>
      <c r="R37857" s="404"/>
      <c r="S37857" s="404"/>
      <c r="T37857" s="404"/>
    </row>
    <row r="37858" spans="12:20" ht="16.8">
      <c r="L37858" s="404"/>
      <c r="M37858" s="404"/>
      <c r="N37858" s="404"/>
      <c r="O37858" s="404"/>
      <c r="P37858" s="404"/>
      <c r="Q37858" s="404"/>
      <c r="R37858" s="404"/>
      <c r="S37858" s="404"/>
      <c r="T37858" s="404"/>
    </row>
    <row r="37859" spans="12:20" ht="16.8">
      <c r="L37859" s="404"/>
      <c r="M37859" s="404"/>
      <c r="N37859" s="404"/>
      <c r="O37859" s="404"/>
      <c r="P37859" s="404"/>
      <c r="Q37859" s="404"/>
      <c r="R37859" s="404"/>
      <c r="S37859" s="404"/>
      <c r="T37859" s="404"/>
    </row>
    <row r="37860" spans="12:20" ht="16.8">
      <c r="L37860" s="404"/>
      <c r="M37860" s="404"/>
      <c r="N37860" s="404"/>
      <c r="O37860" s="404"/>
      <c r="P37860" s="404"/>
      <c r="Q37860" s="404"/>
      <c r="R37860" s="404"/>
      <c r="S37860" s="404"/>
      <c r="T37860" s="404"/>
    </row>
    <row r="37861" spans="12:20" ht="16.8">
      <c r="L37861" s="404"/>
      <c r="M37861" s="404"/>
      <c r="N37861" s="404"/>
      <c r="O37861" s="404"/>
      <c r="P37861" s="404"/>
      <c r="Q37861" s="404"/>
      <c r="R37861" s="404"/>
      <c r="S37861" s="404"/>
      <c r="T37861" s="404"/>
    </row>
    <row r="37862" spans="12:20" ht="16.8">
      <c r="L37862" s="404"/>
      <c r="M37862" s="404"/>
      <c r="N37862" s="404"/>
      <c r="O37862" s="404"/>
      <c r="P37862" s="404"/>
      <c r="Q37862" s="404"/>
      <c r="R37862" s="404"/>
      <c r="S37862" s="404"/>
      <c r="T37862" s="404"/>
    </row>
    <row r="37863" spans="12:20" ht="16.8">
      <c r="L37863" s="404"/>
      <c r="M37863" s="404"/>
      <c r="N37863" s="404"/>
      <c r="O37863" s="404"/>
      <c r="P37863" s="404"/>
      <c r="Q37863" s="404"/>
      <c r="R37863" s="404"/>
      <c r="S37863" s="404"/>
      <c r="T37863" s="404"/>
    </row>
    <row r="37864" spans="12:20" ht="16.8">
      <c r="L37864" s="404"/>
      <c r="M37864" s="404"/>
      <c r="N37864" s="404"/>
      <c r="O37864" s="404"/>
      <c r="P37864" s="404"/>
      <c r="Q37864" s="404"/>
      <c r="R37864" s="404"/>
      <c r="S37864" s="404"/>
      <c r="T37864" s="404"/>
    </row>
    <row r="37865" spans="12:20" ht="16.8">
      <c r="L37865" s="404"/>
      <c r="M37865" s="404"/>
      <c r="N37865" s="404"/>
      <c r="O37865" s="404"/>
      <c r="P37865" s="404"/>
      <c r="Q37865" s="404"/>
      <c r="R37865" s="404"/>
      <c r="S37865" s="404"/>
      <c r="T37865" s="404"/>
    </row>
    <row r="37866" spans="12:20" ht="16.8">
      <c r="L37866" s="404"/>
      <c r="M37866" s="404"/>
      <c r="N37866" s="404"/>
      <c r="O37866" s="404"/>
      <c r="P37866" s="404"/>
      <c r="Q37866" s="404"/>
      <c r="R37866" s="404"/>
      <c r="S37866" s="404"/>
      <c r="T37866" s="404"/>
    </row>
    <row r="37867" spans="12:20" ht="16.8">
      <c r="L37867" s="404"/>
      <c r="M37867" s="404"/>
      <c r="N37867" s="404"/>
      <c r="O37867" s="404"/>
      <c r="P37867" s="404"/>
      <c r="Q37867" s="404"/>
      <c r="R37867" s="404"/>
      <c r="S37867" s="404"/>
      <c r="T37867" s="404"/>
    </row>
    <row r="37868" spans="12:20" ht="16.8">
      <c r="L37868" s="404"/>
      <c r="M37868" s="404"/>
      <c r="N37868" s="404"/>
      <c r="O37868" s="404"/>
      <c r="P37868" s="404"/>
      <c r="Q37868" s="404"/>
      <c r="R37868" s="404"/>
      <c r="S37868" s="404"/>
      <c r="T37868" s="404"/>
    </row>
    <row r="37869" spans="12:20" ht="16.8">
      <c r="L37869" s="404"/>
      <c r="M37869" s="404"/>
      <c r="N37869" s="404"/>
      <c r="O37869" s="404"/>
      <c r="P37869" s="404"/>
      <c r="Q37869" s="404"/>
      <c r="R37869" s="404"/>
      <c r="S37869" s="404"/>
      <c r="T37869" s="404"/>
    </row>
    <row r="37870" spans="12:20" ht="16.8">
      <c r="L37870" s="404"/>
      <c r="M37870" s="404"/>
      <c r="N37870" s="404"/>
      <c r="O37870" s="404"/>
      <c r="P37870" s="404"/>
      <c r="Q37870" s="404"/>
      <c r="R37870" s="404"/>
      <c r="S37870" s="404"/>
      <c r="T37870" s="404"/>
    </row>
    <row r="37871" spans="12:20" ht="16.8">
      <c r="L37871" s="404"/>
      <c r="M37871" s="404"/>
      <c r="N37871" s="404"/>
      <c r="O37871" s="404"/>
      <c r="P37871" s="404"/>
      <c r="Q37871" s="404"/>
      <c r="R37871" s="404"/>
      <c r="S37871" s="404"/>
      <c r="T37871" s="404"/>
    </row>
    <row r="37872" spans="12:20" ht="16.8">
      <c r="L37872" s="404"/>
      <c r="M37872" s="404"/>
      <c r="N37872" s="404"/>
      <c r="O37872" s="404"/>
      <c r="P37872" s="404"/>
      <c r="Q37872" s="404"/>
      <c r="R37872" s="404"/>
      <c r="S37872" s="404"/>
      <c r="T37872" s="404"/>
    </row>
    <row r="37873" spans="12:20" ht="16.8">
      <c r="L37873" s="404"/>
      <c r="M37873" s="404"/>
      <c r="N37873" s="404"/>
      <c r="O37873" s="404"/>
      <c r="P37873" s="404"/>
      <c r="Q37873" s="404"/>
      <c r="R37873" s="404"/>
      <c r="S37873" s="404"/>
      <c r="T37873" s="404"/>
    </row>
    <row r="37874" spans="12:20" ht="16.8">
      <c r="L37874" s="404"/>
      <c r="M37874" s="404"/>
      <c r="N37874" s="404"/>
      <c r="O37874" s="404"/>
      <c r="P37874" s="404"/>
      <c r="Q37874" s="404"/>
      <c r="R37874" s="404"/>
      <c r="S37874" s="404"/>
      <c r="T37874" s="404"/>
    </row>
    <row r="37875" spans="12:20" ht="16.8">
      <c r="L37875" s="404"/>
      <c r="M37875" s="404"/>
      <c r="N37875" s="404"/>
      <c r="O37875" s="404"/>
      <c r="P37875" s="404"/>
      <c r="Q37875" s="404"/>
      <c r="R37875" s="404"/>
      <c r="S37875" s="404"/>
      <c r="T37875" s="404"/>
    </row>
    <row r="37876" spans="12:20" ht="16.8">
      <c r="L37876" s="404"/>
      <c r="M37876" s="404"/>
      <c r="N37876" s="404"/>
      <c r="O37876" s="404"/>
      <c r="P37876" s="404"/>
      <c r="Q37876" s="404"/>
      <c r="R37876" s="404"/>
      <c r="S37876" s="404"/>
      <c r="T37876" s="404"/>
    </row>
    <row r="37877" spans="12:20" ht="16.8">
      <c r="L37877" s="404"/>
      <c r="M37877" s="404"/>
      <c r="N37877" s="404"/>
      <c r="O37877" s="404"/>
      <c r="P37877" s="404"/>
      <c r="Q37877" s="404"/>
      <c r="R37877" s="404"/>
      <c r="S37877" s="404"/>
      <c r="T37877" s="404"/>
    </row>
    <row r="37878" spans="12:20" ht="16.8">
      <c r="L37878" s="404"/>
      <c r="M37878" s="404"/>
      <c r="N37878" s="404"/>
      <c r="O37878" s="404"/>
      <c r="P37878" s="404"/>
      <c r="Q37878" s="404"/>
      <c r="R37878" s="404"/>
      <c r="S37878" s="404"/>
      <c r="T37878" s="404"/>
    </row>
    <row r="37879" spans="12:20" ht="16.8">
      <c r="L37879" s="404"/>
      <c r="M37879" s="404"/>
      <c r="N37879" s="404"/>
      <c r="O37879" s="404"/>
      <c r="P37879" s="404"/>
      <c r="Q37879" s="404"/>
      <c r="R37879" s="404"/>
      <c r="S37879" s="404"/>
      <c r="T37879" s="404"/>
    </row>
    <row r="37880" spans="12:20" ht="16.8">
      <c r="L37880" s="404"/>
      <c r="M37880" s="404"/>
      <c r="N37880" s="404"/>
      <c r="O37880" s="404"/>
      <c r="P37880" s="404"/>
      <c r="Q37880" s="404"/>
      <c r="R37880" s="404"/>
      <c r="S37880" s="404"/>
      <c r="T37880" s="404"/>
    </row>
    <row r="37881" spans="12:20" ht="16.8">
      <c r="L37881" s="404"/>
      <c r="M37881" s="404"/>
      <c r="N37881" s="404"/>
      <c r="O37881" s="404"/>
      <c r="P37881" s="404"/>
      <c r="Q37881" s="404"/>
      <c r="R37881" s="404"/>
      <c r="S37881" s="404"/>
      <c r="T37881" s="404"/>
    </row>
    <row r="37882" spans="12:20" ht="16.8">
      <c r="L37882" s="404"/>
      <c r="M37882" s="404"/>
      <c r="N37882" s="404"/>
      <c r="O37882" s="404"/>
      <c r="P37882" s="404"/>
      <c r="Q37882" s="404"/>
      <c r="R37882" s="404"/>
      <c r="S37882" s="404"/>
      <c r="T37882" s="404"/>
    </row>
    <row r="37883" spans="12:20" ht="16.8">
      <c r="L37883" s="404"/>
      <c r="M37883" s="404"/>
      <c r="N37883" s="404"/>
      <c r="O37883" s="404"/>
      <c r="P37883" s="404"/>
      <c r="Q37883" s="404"/>
      <c r="R37883" s="404"/>
      <c r="S37883" s="404"/>
      <c r="T37883" s="404"/>
    </row>
    <row r="37884" spans="12:20" ht="16.8">
      <c r="L37884" s="404"/>
      <c r="M37884" s="404"/>
      <c r="N37884" s="404"/>
      <c r="O37884" s="404"/>
      <c r="P37884" s="404"/>
      <c r="Q37884" s="404"/>
      <c r="R37884" s="404"/>
      <c r="S37884" s="404"/>
      <c r="T37884" s="404"/>
    </row>
    <row r="37885" spans="12:20" ht="16.8">
      <c r="L37885" s="404"/>
      <c r="M37885" s="404"/>
      <c r="N37885" s="404"/>
      <c r="O37885" s="404"/>
      <c r="P37885" s="404"/>
      <c r="Q37885" s="404"/>
      <c r="R37885" s="404"/>
      <c r="S37885" s="404"/>
      <c r="T37885" s="404"/>
    </row>
    <row r="37886" spans="12:20" ht="16.8">
      <c r="L37886" s="404"/>
      <c r="M37886" s="404"/>
      <c r="N37886" s="404"/>
      <c r="O37886" s="404"/>
      <c r="P37886" s="404"/>
      <c r="Q37886" s="404"/>
      <c r="R37886" s="404"/>
      <c r="S37886" s="404"/>
      <c r="T37886" s="404"/>
    </row>
    <row r="37887" spans="12:20" ht="16.8">
      <c r="L37887" s="404"/>
      <c r="M37887" s="404"/>
      <c r="N37887" s="404"/>
      <c r="O37887" s="404"/>
      <c r="P37887" s="404"/>
      <c r="Q37887" s="404"/>
      <c r="R37887" s="404"/>
      <c r="S37887" s="404"/>
      <c r="T37887" s="404"/>
    </row>
    <row r="37888" spans="12:20" ht="16.8">
      <c r="L37888" s="404"/>
      <c r="M37888" s="404"/>
      <c r="N37888" s="404"/>
      <c r="O37888" s="404"/>
      <c r="P37888" s="404"/>
      <c r="Q37888" s="404"/>
      <c r="R37888" s="404"/>
      <c r="S37888" s="404"/>
      <c r="T37888" s="404"/>
    </row>
    <row r="37889" spans="12:20" ht="16.8">
      <c r="L37889" s="404"/>
      <c r="M37889" s="404"/>
      <c r="N37889" s="404"/>
      <c r="O37889" s="404"/>
      <c r="P37889" s="404"/>
      <c r="Q37889" s="404"/>
      <c r="R37889" s="404"/>
      <c r="S37889" s="404"/>
      <c r="T37889" s="404"/>
    </row>
    <row r="37890" spans="12:20" ht="16.8">
      <c r="L37890" s="404"/>
      <c r="M37890" s="404"/>
      <c r="N37890" s="404"/>
      <c r="O37890" s="404"/>
      <c r="P37890" s="404"/>
      <c r="Q37890" s="404"/>
      <c r="R37890" s="404"/>
      <c r="S37890" s="404"/>
      <c r="T37890" s="404"/>
    </row>
    <row r="37891" spans="12:20" ht="16.8">
      <c r="L37891" s="404"/>
      <c r="M37891" s="404"/>
      <c r="N37891" s="404"/>
      <c r="O37891" s="404"/>
      <c r="P37891" s="404"/>
      <c r="Q37891" s="404"/>
      <c r="R37891" s="404"/>
      <c r="S37891" s="404"/>
      <c r="T37891" s="404"/>
    </row>
    <row r="37892" spans="12:20" ht="16.8">
      <c r="L37892" s="404"/>
      <c r="M37892" s="404"/>
      <c r="N37892" s="404"/>
      <c r="O37892" s="404"/>
      <c r="P37892" s="404"/>
      <c r="Q37892" s="404"/>
      <c r="R37892" s="404"/>
      <c r="S37892" s="404"/>
      <c r="T37892" s="404"/>
    </row>
    <row r="37893" spans="12:20" ht="16.8">
      <c r="L37893" s="404"/>
      <c r="M37893" s="404"/>
      <c r="N37893" s="404"/>
      <c r="O37893" s="404"/>
      <c r="P37893" s="404"/>
      <c r="Q37893" s="404"/>
      <c r="R37893" s="404"/>
      <c r="S37893" s="404"/>
      <c r="T37893" s="404"/>
    </row>
    <row r="37894" spans="12:20" ht="16.8">
      <c r="L37894" s="404"/>
      <c r="M37894" s="404"/>
      <c r="N37894" s="404"/>
      <c r="O37894" s="404"/>
      <c r="P37894" s="404"/>
      <c r="Q37894" s="404"/>
      <c r="R37894" s="404"/>
      <c r="S37894" s="404"/>
      <c r="T37894" s="404"/>
    </row>
    <row r="37895" spans="12:20" ht="16.8">
      <c r="L37895" s="404"/>
      <c r="M37895" s="404"/>
      <c r="N37895" s="404"/>
      <c r="O37895" s="404"/>
      <c r="P37895" s="404"/>
      <c r="Q37895" s="404"/>
      <c r="R37895" s="404"/>
      <c r="S37895" s="404"/>
      <c r="T37895" s="404"/>
    </row>
    <row r="37896" spans="12:20" ht="16.8">
      <c r="L37896" s="404"/>
      <c r="M37896" s="404"/>
      <c r="N37896" s="404"/>
      <c r="O37896" s="404"/>
      <c r="P37896" s="404"/>
      <c r="Q37896" s="404"/>
      <c r="R37896" s="404"/>
      <c r="S37896" s="404"/>
      <c r="T37896" s="404"/>
    </row>
    <row r="37897" spans="12:20" ht="16.8">
      <c r="L37897" s="404"/>
      <c r="M37897" s="404"/>
      <c r="N37897" s="404"/>
      <c r="O37897" s="404"/>
      <c r="P37897" s="404"/>
      <c r="Q37897" s="404"/>
      <c r="R37897" s="404"/>
      <c r="S37897" s="404"/>
      <c r="T37897" s="404"/>
    </row>
    <row r="37898" spans="12:20" ht="16.8">
      <c r="L37898" s="404"/>
      <c r="M37898" s="404"/>
      <c r="N37898" s="404"/>
      <c r="O37898" s="404"/>
      <c r="P37898" s="404"/>
      <c r="Q37898" s="404"/>
      <c r="R37898" s="404"/>
      <c r="S37898" s="404"/>
      <c r="T37898" s="404"/>
    </row>
    <row r="37899" spans="12:20" ht="16.8">
      <c r="L37899" s="404"/>
      <c r="M37899" s="404"/>
      <c r="N37899" s="404"/>
      <c r="O37899" s="404"/>
      <c r="P37899" s="404"/>
      <c r="Q37899" s="404"/>
      <c r="R37899" s="404"/>
      <c r="S37899" s="404"/>
      <c r="T37899" s="404"/>
    </row>
    <row r="37900" spans="12:20" ht="16.8">
      <c r="L37900" s="404"/>
      <c r="M37900" s="404"/>
      <c r="N37900" s="404"/>
      <c r="O37900" s="404"/>
      <c r="P37900" s="404"/>
      <c r="Q37900" s="404"/>
      <c r="R37900" s="404"/>
      <c r="S37900" s="404"/>
      <c r="T37900" s="404"/>
    </row>
    <row r="37901" spans="12:20" ht="16.8">
      <c r="L37901" s="404"/>
      <c r="M37901" s="404"/>
      <c r="N37901" s="404"/>
      <c r="O37901" s="404"/>
      <c r="P37901" s="404"/>
      <c r="Q37901" s="404"/>
      <c r="R37901" s="404"/>
      <c r="S37901" s="404"/>
      <c r="T37901" s="404"/>
    </row>
    <row r="37902" spans="12:20" ht="16.8">
      <c r="L37902" s="404"/>
      <c r="M37902" s="404"/>
      <c r="N37902" s="404"/>
      <c r="O37902" s="404"/>
      <c r="P37902" s="404"/>
      <c r="Q37902" s="404"/>
      <c r="R37902" s="404"/>
      <c r="S37902" s="404"/>
      <c r="T37902" s="404"/>
    </row>
    <row r="37903" spans="12:20" ht="16.8">
      <c r="L37903" s="404"/>
      <c r="M37903" s="404"/>
      <c r="N37903" s="404"/>
      <c r="O37903" s="404"/>
      <c r="P37903" s="404"/>
      <c r="Q37903" s="404"/>
      <c r="R37903" s="404"/>
      <c r="S37903" s="404"/>
      <c r="T37903" s="404"/>
    </row>
    <row r="37904" spans="12:20" ht="16.8">
      <c r="L37904" s="404"/>
      <c r="M37904" s="404"/>
      <c r="N37904" s="404"/>
      <c r="O37904" s="404"/>
      <c r="P37904" s="404"/>
      <c r="Q37904" s="404"/>
      <c r="R37904" s="404"/>
      <c r="S37904" s="404"/>
      <c r="T37904" s="404"/>
    </row>
    <row r="37905" spans="12:20" ht="16.8">
      <c r="L37905" s="404"/>
      <c r="M37905" s="404"/>
      <c r="N37905" s="404"/>
      <c r="O37905" s="404"/>
      <c r="P37905" s="404"/>
      <c r="Q37905" s="404"/>
      <c r="R37905" s="404"/>
      <c r="S37905" s="404"/>
      <c r="T37905" s="404"/>
    </row>
    <row r="37906" spans="12:20" ht="16.8">
      <c r="L37906" s="404"/>
      <c r="M37906" s="404"/>
      <c r="N37906" s="404"/>
      <c r="O37906" s="404"/>
      <c r="P37906" s="404"/>
      <c r="Q37906" s="404"/>
      <c r="R37906" s="404"/>
      <c r="S37906" s="404"/>
      <c r="T37906" s="404"/>
    </row>
    <row r="37907" spans="12:20" ht="16.8">
      <c r="L37907" s="404"/>
      <c r="M37907" s="404"/>
      <c r="N37907" s="404"/>
      <c r="O37907" s="404"/>
      <c r="P37907" s="404"/>
      <c r="Q37907" s="404"/>
      <c r="R37907" s="404"/>
      <c r="S37907" s="404"/>
      <c r="T37907" s="404"/>
    </row>
    <row r="37908" spans="12:20" ht="16.8">
      <c r="L37908" s="404"/>
      <c r="M37908" s="404"/>
      <c r="N37908" s="404"/>
      <c r="O37908" s="404"/>
      <c r="P37908" s="404"/>
      <c r="Q37908" s="404"/>
      <c r="R37908" s="404"/>
      <c r="S37908" s="404"/>
      <c r="T37908" s="404"/>
    </row>
    <row r="37909" spans="12:20" ht="16.8">
      <c r="L37909" s="404"/>
      <c r="M37909" s="404"/>
      <c r="N37909" s="404"/>
      <c r="O37909" s="404"/>
      <c r="P37909" s="404"/>
      <c r="Q37909" s="404"/>
      <c r="R37909" s="404"/>
      <c r="S37909" s="404"/>
      <c r="T37909" s="404"/>
    </row>
    <row r="37910" spans="12:20" ht="16.8">
      <c r="L37910" s="404"/>
      <c r="M37910" s="404"/>
      <c r="N37910" s="404"/>
      <c r="O37910" s="404"/>
      <c r="P37910" s="404"/>
      <c r="Q37910" s="404"/>
      <c r="R37910" s="404"/>
      <c r="S37910" s="404"/>
      <c r="T37910" s="404"/>
    </row>
    <row r="37911" spans="12:20" ht="16.8">
      <c r="L37911" s="404"/>
      <c r="M37911" s="404"/>
      <c r="N37911" s="404"/>
      <c r="O37911" s="404"/>
      <c r="P37911" s="404"/>
      <c r="Q37911" s="404"/>
      <c r="R37911" s="404"/>
      <c r="S37911" s="404"/>
      <c r="T37911" s="404"/>
    </row>
    <row r="37912" spans="12:20" ht="16.8">
      <c r="L37912" s="404"/>
      <c r="M37912" s="404"/>
      <c r="N37912" s="404"/>
      <c r="O37912" s="404"/>
      <c r="P37912" s="404"/>
      <c r="Q37912" s="404"/>
      <c r="R37912" s="404"/>
      <c r="S37912" s="404"/>
      <c r="T37912" s="404"/>
    </row>
    <row r="37913" spans="12:20" ht="16.8">
      <c r="L37913" s="404"/>
      <c r="M37913" s="404"/>
      <c r="N37913" s="404"/>
      <c r="O37913" s="404"/>
      <c r="P37913" s="404"/>
      <c r="Q37913" s="404"/>
      <c r="R37913" s="404"/>
      <c r="S37913" s="404"/>
      <c r="T37913" s="404"/>
    </row>
    <row r="37914" spans="12:20" ht="16.8">
      <c r="L37914" s="404"/>
      <c r="M37914" s="404"/>
      <c r="N37914" s="404"/>
      <c r="O37914" s="404"/>
      <c r="P37914" s="404"/>
      <c r="Q37914" s="404"/>
      <c r="R37914" s="404"/>
      <c r="S37914" s="404"/>
      <c r="T37914" s="404"/>
    </row>
    <row r="37915" spans="12:20" ht="16.8">
      <c r="L37915" s="404"/>
      <c r="M37915" s="404"/>
      <c r="N37915" s="404"/>
      <c r="O37915" s="404"/>
      <c r="P37915" s="404"/>
      <c r="Q37915" s="404"/>
      <c r="R37915" s="404"/>
      <c r="S37915" s="404"/>
      <c r="T37915" s="404"/>
    </row>
    <row r="37916" spans="12:20" ht="16.8">
      <c r="L37916" s="404"/>
      <c r="M37916" s="404"/>
      <c r="N37916" s="404"/>
      <c r="O37916" s="404"/>
      <c r="P37916" s="404"/>
      <c r="Q37916" s="404"/>
      <c r="R37916" s="404"/>
      <c r="S37916" s="404"/>
      <c r="T37916" s="404"/>
    </row>
    <row r="37917" spans="12:20" ht="16.8">
      <c r="L37917" s="404"/>
      <c r="M37917" s="404"/>
      <c r="N37917" s="404"/>
      <c r="O37917" s="404"/>
      <c r="P37917" s="404"/>
      <c r="Q37917" s="404"/>
      <c r="R37917" s="404"/>
      <c r="S37917" s="404"/>
      <c r="T37917" s="404"/>
    </row>
    <row r="37918" spans="12:20" ht="16.8">
      <c r="L37918" s="404"/>
      <c r="M37918" s="404"/>
      <c r="N37918" s="404"/>
      <c r="O37918" s="404"/>
      <c r="P37918" s="404"/>
      <c r="Q37918" s="404"/>
      <c r="R37918" s="404"/>
      <c r="S37918" s="404"/>
      <c r="T37918" s="404"/>
    </row>
    <row r="37919" spans="12:20" ht="16.8">
      <c r="L37919" s="404"/>
      <c r="M37919" s="404"/>
      <c r="N37919" s="404"/>
      <c r="O37919" s="404"/>
      <c r="P37919" s="404"/>
      <c r="Q37919" s="404"/>
      <c r="R37919" s="404"/>
      <c r="S37919" s="404"/>
      <c r="T37919" s="404"/>
    </row>
    <row r="37920" spans="12:20" ht="16.8">
      <c r="L37920" s="404"/>
      <c r="M37920" s="404"/>
      <c r="N37920" s="404"/>
      <c r="O37920" s="404"/>
      <c r="P37920" s="404"/>
      <c r="Q37920" s="404"/>
      <c r="R37920" s="404"/>
      <c r="S37920" s="404"/>
      <c r="T37920" s="404"/>
    </row>
    <row r="37921" spans="12:20" ht="16.8">
      <c r="L37921" s="404"/>
      <c r="M37921" s="404"/>
      <c r="N37921" s="404"/>
      <c r="O37921" s="404"/>
      <c r="P37921" s="404"/>
      <c r="Q37921" s="404"/>
      <c r="R37921" s="404"/>
      <c r="S37921" s="404"/>
      <c r="T37921" s="404"/>
    </row>
    <row r="37922" spans="12:20" ht="16.8">
      <c r="L37922" s="404"/>
      <c r="M37922" s="404"/>
      <c r="N37922" s="404"/>
      <c r="O37922" s="404"/>
      <c r="P37922" s="404"/>
      <c r="Q37922" s="404"/>
      <c r="R37922" s="404"/>
      <c r="S37922" s="404"/>
      <c r="T37922" s="404"/>
    </row>
    <row r="37923" spans="12:20" ht="16.8">
      <c r="L37923" s="404"/>
      <c r="M37923" s="404"/>
      <c r="N37923" s="404"/>
      <c r="O37923" s="404"/>
      <c r="P37923" s="404"/>
      <c r="Q37923" s="404"/>
      <c r="R37923" s="404"/>
      <c r="S37923" s="404"/>
      <c r="T37923" s="404"/>
    </row>
    <row r="37924" spans="12:20" ht="16.8">
      <c r="L37924" s="404"/>
      <c r="M37924" s="404"/>
      <c r="N37924" s="404"/>
      <c r="O37924" s="404"/>
      <c r="P37924" s="404"/>
      <c r="Q37924" s="404"/>
      <c r="R37924" s="404"/>
      <c r="S37924" s="404"/>
      <c r="T37924" s="404"/>
    </row>
    <row r="37925" spans="12:20" ht="16.8">
      <c r="L37925" s="404"/>
      <c r="M37925" s="404"/>
      <c r="N37925" s="404"/>
      <c r="O37925" s="404"/>
      <c r="P37925" s="404"/>
      <c r="Q37925" s="404"/>
      <c r="R37925" s="404"/>
      <c r="S37925" s="404"/>
      <c r="T37925" s="404"/>
    </row>
    <row r="37926" spans="12:20" ht="16.8">
      <c r="L37926" s="404"/>
      <c r="M37926" s="404"/>
      <c r="N37926" s="404"/>
      <c r="O37926" s="404"/>
      <c r="P37926" s="404"/>
      <c r="Q37926" s="404"/>
      <c r="R37926" s="404"/>
      <c r="S37926" s="404"/>
      <c r="T37926" s="404"/>
    </row>
    <row r="37927" spans="12:20" ht="16.8">
      <c r="L37927" s="404"/>
      <c r="M37927" s="404"/>
      <c r="N37927" s="404"/>
      <c r="O37927" s="404"/>
      <c r="P37927" s="404"/>
      <c r="Q37927" s="404"/>
      <c r="R37927" s="404"/>
      <c r="S37927" s="404"/>
      <c r="T37927" s="404"/>
    </row>
    <row r="37928" spans="12:20" ht="16.8">
      <c r="L37928" s="404"/>
      <c r="M37928" s="404"/>
      <c r="N37928" s="404"/>
      <c r="O37928" s="404"/>
      <c r="P37928" s="404"/>
      <c r="Q37928" s="404"/>
      <c r="R37928" s="404"/>
      <c r="S37928" s="404"/>
      <c r="T37928" s="404"/>
    </row>
    <row r="37929" spans="12:20" ht="16.8">
      <c r="L37929" s="404"/>
      <c r="M37929" s="404"/>
      <c r="N37929" s="404"/>
      <c r="O37929" s="404"/>
      <c r="P37929" s="404"/>
      <c r="Q37929" s="404"/>
      <c r="R37929" s="404"/>
      <c r="S37929" s="404"/>
      <c r="T37929" s="404"/>
    </row>
    <row r="37930" spans="12:20" ht="16.8">
      <c r="L37930" s="404"/>
      <c r="M37930" s="404"/>
      <c r="N37930" s="404"/>
      <c r="O37930" s="404"/>
      <c r="P37930" s="404"/>
      <c r="Q37930" s="404"/>
      <c r="R37930" s="404"/>
      <c r="S37930" s="404"/>
      <c r="T37930" s="404"/>
    </row>
    <row r="37931" spans="12:20" ht="16.8">
      <c r="L37931" s="404"/>
      <c r="M37931" s="404"/>
      <c r="N37931" s="404"/>
      <c r="O37931" s="404"/>
      <c r="P37931" s="404"/>
      <c r="Q37931" s="404"/>
      <c r="R37931" s="404"/>
      <c r="S37931" s="404"/>
      <c r="T37931" s="404"/>
    </row>
    <row r="37932" spans="12:20" ht="16.8">
      <c r="L37932" s="404"/>
      <c r="M37932" s="404"/>
      <c r="N37932" s="404"/>
      <c r="O37932" s="404"/>
      <c r="P37932" s="404"/>
      <c r="Q37932" s="404"/>
      <c r="R37932" s="404"/>
      <c r="S37932" s="404"/>
      <c r="T37932" s="404"/>
    </row>
    <row r="37933" spans="12:20" ht="16.8">
      <c r="L37933" s="404"/>
      <c r="M37933" s="404"/>
      <c r="N37933" s="404"/>
      <c r="O37933" s="404"/>
      <c r="P37933" s="404"/>
      <c r="Q37933" s="404"/>
      <c r="R37933" s="404"/>
      <c r="S37933" s="404"/>
      <c r="T37933" s="404"/>
    </row>
    <row r="37934" spans="12:20" ht="16.8">
      <c r="L37934" s="404"/>
      <c r="M37934" s="404"/>
      <c r="N37934" s="404"/>
      <c r="O37934" s="404"/>
      <c r="P37934" s="404"/>
      <c r="Q37934" s="404"/>
      <c r="R37934" s="404"/>
      <c r="S37934" s="404"/>
      <c r="T37934" s="404"/>
    </row>
    <row r="37935" spans="12:20" ht="16.8">
      <c r="L37935" s="404"/>
      <c r="M37935" s="404"/>
      <c r="N37935" s="404"/>
      <c r="O37935" s="404"/>
      <c r="P37935" s="404"/>
      <c r="Q37935" s="404"/>
      <c r="R37935" s="404"/>
      <c r="S37935" s="404"/>
      <c r="T37935" s="404"/>
    </row>
    <row r="37936" spans="12:20" ht="16.8">
      <c r="L37936" s="404"/>
      <c r="M37936" s="404"/>
      <c r="N37936" s="404"/>
      <c r="O37936" s="404"/>
      <c r="P37936" s="404"/>
      <c r="Q37936" s="404"/>
      <c r="R37936" s="404"/>
      <c r="S37936" s="404"/>
      <c r="T37936" s="404"/>
    </row>
    <row r="37937" spans="12:20" ht="16.8">
      <c r="L37937" s="404"/>
      <c r="M37937" s="404"/>
      <c r="N37937" s="404"/>
      <c r="O37937" s="404"/>
      <c r="P37937" s="404"/>
      <c r="Q37937" s="404"/>
      <c r="R37937" s="404"/>
      <c r="S37937" s="404"/>
      <c r="T37937" s="404"/>
    </row>
    <row r="37938" spans="12:20" ht="16.8">
      <c r="L37938" s="404"/>
      <c r="M37938" s="404"/>
      <c r="N37938" s="404"/>
      <c r="O37938" s="404"/>
      <c r="P37938" s="404"/>
      <c r="Q37938" s="404"/>
      <c r="R37938" s="404"/>
      <c r="S37938" s="404"/>
      <c r="T37938" s="404"/>
    </row>
    <row r="37939" spans="12:20" ht="16.8">
      <c r="L37939" s="404"/>
      <c r="M37939" s="404"/>
      <c r="N37939" s="404"/>
      <c r="O37939" s="404"/>
      <c r="P37939" s="404"/>
      <c r="Q37939" s="404"/>
      <c r="R37939" s="404"/>
      <c r="S37939" s="404"/>
      <c r="T37939" s="404"/>
    </row>
    <row r="37940" spans="12:20" ht="16.8">
      <c r="L37940" s="404"/>
      <c r="M37940" s="404"/>
      <c r="N37940" s="404"/>
      <c r="O37940" s="404"/>
      <c r="P37940" s="404"/>
      <c r="Q37940" s="404"/>
      <c r="R37940" s="404"/>
      <c r="S37940" s="404"/>
      <c r="T37940" s="404"/>
    </row>
    <row r="37941" spans="12:20" ht="16.8">
      <c r="L37941" s="404"/>
      <c r="M37941" s="404"/>
      <c r="N37941" s="404"/>
      <c r="O37941" s="404"/>
      <c r="P37941" s="404"/>
      <c r="Q37941" s="404"/>
      <c r="R37941" s="404"/>
      <c r="S37941" s="404"/>
      <c r="T37941" s="404"/>
    </row>
    <row r="37942" spans="12:20" ht="16.8">
      <c r="L37942" s="404"/>
      <c r="M37942" s="404"/>
      <c r="N37942" s="404"/>
      <c r="O37942" s="404"/>
      <c r="P37942" s="404"/>
      <c r="Q37942" s="404"/>
      <c r="R37942" s="404"/>
      <c r="S37942" s="404"/>
      <c r="T37942" s="404"/>
    </row>
    <row r="37943" spans="12:20" ht="16.8">
      <c r="L37943" s="404"/>
      <c r="M37943" s="404"/>
      <c r="N37943" s="404"/>
      <c r="O37943" s="404"/>
      <c r="P37943" s="404"/>
      <c r="Q37943" s="404"/>
      <c r="R37943" s="404"/>
      <c r="S37943" s="404"/>
      <c r="T37943" s="404"/>
    </row>
    <row r="37944" spans="12:20" ht="16.8">
      <c r="L37944" s="404"/>
      <c r="M37944" s="404"/>
      <c r="N37944" s="404"/>
      <c r="O37944" s="404"/>
      <c r="P37944" s="404"/>
      <c r="Q37944" s="404"/>
      <c r="R37944" s="404"/>
      <c r="S37944" s="404"/>
      <c r="T37944" s="404"/>
    </row>
    <row r="37945" spans="12:20" ht="16.8">
      <c r="L37945" s="404"/>
      <c r="M37945" s="404"/>
      <c r="N37945" s="404"/>
      <c r="O37945" s="404"/>
      <c r="P37945" s="404"/>
      <c r="Q37945" s="404"/>
      <c r="R37945" s="404"/>
      <c r="S37945" s="404"/>
      <c r="T37945" s="404"/>
    </row>
    <row r="37946" spans="12:20" ht="16.8">
      <c r="L37946" s="404"/>
      <c r="M37946" s="404"/>
      <c r="N37946" s="404"/>
      <c r="O37946" s="404"/>
      <c r="P37946" s="404"/>
      <c r="Q37946" s="404"/>
      <c r="R37946" s="404"/>
      <c r="S37946" s="404"/>
      <c r="T37946" s="404"/>
    </row>
    <row r="37947" spans="12:20" ht="16.8">
      <c r="L37947" s="404"/>
      <c r="M37947" s="404"/>
      <c r="N37947" s="404"/>
      <c r="O37947" s="404"/>
      <c r="P37947" s="404"/>
      <c r="Q37947" s="404"/>
      <c r="R37947" s="404"/>
      <c r="S37947" s="404"/>
      <c r="T37947" s="404"/>
    </row>
    <row r="37948" spans="12:20" ht="16.8">
      <c r="L37948" s="404"/>
      <c r="M37948" s="404"/>
      <c r="N37948" s="404"/>
      <c r="O37948" s="404"/>
      <c r="P37948" s="404"/>
      <c r="Q37948" s="404"/>
      <c r="R37948" s="404"/>
      <c r="S37948" s="404"/>
      <c r="T37948" s="404"/>
    </row>
    <row r="37949" spans="12:20" ht="16.8">
      <c r="L37949" s="404"/>
      <c r="M37949" s="404"/>
      <c r="N37949" s="404"/>
      <c r="O37949" s="404"/>
      <c r="P37949" s="404"/>
      <c r="Q37949" s="404"/>
      <c r="R37949" s="404"/>
      <c r="S37949" s="404"/>
      <c r="T37949" s="404"/>
    </row>
    <row r="37950" spans="12:20" ht="16.8">
      <c r="L37950" s="404"/>
      <c r="M37950" s="404"/>
      <c r="N37950" s="404"/>
      <c r="O37950" s="404"/>
      <c r="P37950" s="404"/>
      <c r="Q37950" s="404"/>
      <c r="R37950" s="404"/>
      <c r="S37950" s="404"/>
      <c r="T37950" s="404"/>
    </row>
    <row r="37951" spans="12:20" ht="16.8">
      <c r="L37951" s="404"/>
      <c r="M37951" s="404"/>
      <c r="N37951" s="404"/>
      <c r="O37951" s="404"/>
      <c r="P37951" s="404"/>
      <c r="Q37951" s="404"/>
      <c r="R37951" s="404"/>
      <c r="S37951" s="404"/>
      <c r="T37951" s="404"/>
    </row>
    <row r="37952" spans="12:20" ht="16.8">
      <c r="L37952" s="404"/>
      <c r="M37952" s="404"/>
      <c r="N37952" s="404"/>
      <c r="O37952" s="404"/>
      <c r="P37952" s="404"/>
      <c r="Q37952" s="404"/>
      <c r="R37952" s="404"/>
      <c r="S37952" s="404"/>
      <c r="T37952" s="404"/>
    </row>
    <row r="37953" spans="12:20" ht="16.8">
      <c r="L37953" s="404"/>
      <c r="M37953" s="404"/>
      <c r="N37953" s="404"/>
      <c r="O37953" s="404"/>
      <c r="P37953" s="404"/>
      <c r="Q37953" s="404"/>
      <c r="R37953" s="404"/>
      <c r="S37953" s="404"/>
      <c r="T37953" s="404"/>
    </row>
    <row r="37954" spans="12:20" ht="16.8">
      <c r="L37954" s="404"/>
      <c r="M37954" s="404"/>
      <c r="N37954" s="404"/>
      <c r="O37954" s="404"/>
      <c r="P37954" s="404"/>
      <c r="Q37954" s="404"/>
      <c r="R37954" s="404"/>
      <c r="S37954" s="404"/>
      <c r="T37954" s="404"/>
    </row>
    <row r="37955" spans="12:20" ht="16.8">
      <c r="L37955" s="404"/>
      <c r="M37955" s="404"/>
      <c r="N37955" s="404"/>
      <c r="O37955" s="404"/>
      <c r="P37955" s="404"/>
      <c r="Q37955" s="404"/>
      <c r="R37955" s="404"/>
      <c r="S37955" s="404"/>
      <c r="T37955" s="404"/>
    </row>
    <row r="37956" spans="12:20" ht="16.8">
      <c r="L37956" s="404"/>
      <c r="M37956" s="404"/>
      <c r="N37956" s="404"/>
      <c r="O37956" s="404"/>
      <c r="P37956" s="404"/>
      <c r="Q37956" s="404"/>
      <c r="R37956" s="404"/>
      <c r="S37956" s="404"/>
      <c r="T37956" s="404"/>
    </row>
    <row r="37957" spans="12:20" ht="16.8">
      <c r="L37957" s="404"/>
      <c r="M37957" s="404"/>
      <c r="N37957" s="404"/>
      <c r="O37957" s="404"/>
      <c r="P37957" s="404"/>
      <c r="Q37957" s="404"/>
      <c r="R37957" s="404"/>
      <c r="S37957" s="404"/>
      <c r="T37957" s="404"/>
    </row>
    <row r="37958" spans="12:20" ht="16.8">
      <c r="L37958" s="404"/>
      <c r="M37958" s="404"/>
      <c r="N37958" s="404"/>
      <c r="O37958" s="404"/>
      <c r="P37958" s="404"/>
      <c r="Q37958" s="404"/>
      <c r="R37958" s="404"/>
      <c r="S37958" s="404"/>
      <c r="T37958" s="404"/>
    </row>
    <row r="37959" spans="12:20" ht="16.8">
      <c r="L37959" s="404"/>
      <c r="M37959" s="404"/>
      <c r="N37959" s="404"/>
      <c r="O37959" s="404"/>
      <c r="P37959" s="404"/>
      <c r="Q37959" s="404"/>
      <c r="R37959" s="404"/>
      <c r="S37959" s="404"/>
      <c r="T37959" s="404"/>
    </row>
    <row r="37960" spans="12:20" ht="16.8">
      <c r="L37960" s="404"/>
      <c r="M37960" s="404"/>
      <c r="N37960" s="404"/>
      <c r="O37960" s="404"/>
      <c r="P37960" s="404"/>
      <c r="Q37960" s="404"/>
      <c r="R37960" s="404"/>
      <c r="S37960" s="404"/>
      <c r="T37960" s="404"/>
    </row>
    <row r="37961" spans="12:20" ht="16.8">
      <c r="L37961" s="404"/>
      <c r="M37961" s="404"/>
      <c r="N37961" s="404"/>
      <c r="O37961" s="404"/>
      <c r="P37961" s="404"/>
      <c r="Q37961" s="404"/>
      <c r="R37961" s="404"/>
      <c r="S37961" s="404"/>
      <c r="T37961" s="404"/>
    </row>
    <row r="37962" spans="12:20" ht="16.8">
      <c r="L37962" s="404"/>
      <c r="M37962" s="404"/>
      <c r="N37962" s="404"/>
      <c r="O37962" s="404"/>
      <c r="P37962" s="404"/>
      <c r="Q37962" s="404"/>
      <c r="R37962" s="404"/>
      <c r="S37962" s="404"/>
      <c r="T37962" s="404"/>
    </row>
    <row r="37963" spans="12:20" ht="16.8">
      <c r="L37963" s="404"/>
      <c r="M37963" s="404"/>
      <c r="N37963" s="404"/>
      <c r="O37963" s="404"/>
      <c r="P37963" s="404"/>
      <c r="Q37963" s="404"/>
      <c r="R37963" s="404"/>
      <c r="S37963" s="404"/>
      <c r="T37963" s="404"/>
    </row>
    <row r="37964" spans="12:20" ht="16.8">
      <c r="L37964" s="404"/>
      <c r="M37964" s="404"/>
      <c r="N37964" s="404"/>
      <c r="O37964" s="404"/>
      <c r="P37964" s="404"/>
      <c r="Q37964" s="404"/>
      <c r="R37964" s="404"/>
      <c r="S37964" s="404"/>
      <c r="T37964" s="404"/>
    </row>
    <row r="37965" spans="12:20" ht="16.8">
      <c r="L37965" s="404"/>
      <c r="M37965" s="404"/>
      <c r="N37965" s="404"/>
      <c r="O37965" s="404"/>
      <c r="P37965" s="404"/>
      <c r="Q37965" s="404"/>
      <c r="R37965" s="404"/>
      <c r="S37965" s="404"/>
      <c r="T37965" s="404"/>
    </row>
    <row r="37966" spans="12:20" ht="16.8">
      <c r="L37966" s="404"/>
      <c r="M37966" s="404"/>
      <c r="N37966" s="404"/>
      <c r="O37966" s="404"/>
      <c r="P37966" s="404"/>
      <c r="Q37966" s="404"/>
      <c r="R37966" s="404"/>
      <c r="S37966" s="404"/>
      <c r="T37966" s="404"/>
    </row>
    <row r="37967" spans="12:20" ht="16.8">
      <c r="L37967" s="404"/>
      <c r="M37967" s="404"/>
      <c r="N37967" s="404"/>
      <c r="O37967" s="404"/>
      <c r="P37967" s="404"/>
      <c r="Q37967" s="404"/>
      <c r="R37967" s="404"/>
      <c r="S37967" s="404"/>
      <c r="T37967" s="404"/>
    </row>
    <row r="37968" spans="12:20" ht="16.8">
      <c r="L37968" s="404"/>
      <c r="M37968" s="404"/>
      <c r="N37968" s="404"/>
      <c r="O37968" s="404"/>
      <c r="P37968" s="404"/>
      <c r="Q37968" s="404"/>
      <c r="R37968" s="404"/>
      <c r="S37968" s="404"/>
      <c r="T37968" s="404"/>
    </row>
    <row r="37969" spans="12:20" ht="16.8">
      <c r="L37969" s="404"/>
      <c r="M37969" s="404"/>
      <c r="N37969" s="404"/>
      <c r="O37969" s="404"/>
      <c r="P37969" s="404"/>
      <c r="Q37969" s="404"/>
      <c r="R37969" s="404"/>
      <c r="S37969" s="404"/>
      <c r="T37969" s="404"/>
    </row>
    <row r="37970" spans="12:20" ht="16.8">
      <c r="L37970" s="404"/>
      <c r="M37970" s="404"/>
      <c r="N37970" s="404"/>
      <c r="O37970" s="404"/>
      <c r="P37970" s="404"/>
      <c r="Q37970" s="404"/>
      <c r="R37970" s="404"/>
      <c r="S37970" s="404"/>
      <c r="T37970" s="404"/>
    </row>
    <row r="37971" spans="12:20" ht="16.8">
      <c r="L37971" s="404"/>
      <c r="M37971" s="404"/>
      <c r="N37971" s="404"/>
      <c r="O37971" s="404"/>
      <c r="P37971" s="404"/>
      <c r="Q37971" s="404"/>
      <c r="R37971" s="404"/>
      <c r="S37971" s="404"/>
      <c r="T37971" s="404"/>
    </row>
    <row r="37972" spans="12:20" ht="16.8">
      <c r="L37972" s="404"/>
      <c r="M37972" s="404"/>
      <c r="N37972" s="404"/>
      <c r="O37972" s="404"/>
      <c r="P37972" s="404"/>
      <c r="Q37972" s="404"/>
      <c r="R37972" s="404"/>
      <c r="S37972" s="404"/>
      <c r="T37972" s="404"/>
    </row>
    <row r="37973" spans="12:20" ht="16.8">
      <c r="L37973" s="404"/>
      <c r="M37973" s="404"/>
      <c r="N37973" s="404"/>
      <c r="O37973" s="404"/>
      <c r="P37973" s="404"/>
      <c r="Q37973" s="404"/>
      <c r="R37973" s="404"/>
      <c r="S37973" s="404"/>
      <c r="T37973" s="404"/>
    </row>
    <row r="37974" spans="12:20" ht="16.8">
      <c r="L37974" s="404"/>
      <c r="M37974" s="404"/>
      <c r="N37974" s="404"/>
      <c r="O37974" s="404"/>
      <c r="P37974" s="404"/>
      <c r="Q37974" s="404"/>
      <c r="R37974" s="404"/>
      <c r="S37974" s="404"/>
      <c r="T37974" s="404"/>
    </row>
    <row r="37975" spans="12:20" ht="16.8">
      <c r="L37975" s="404"/>
      <c r="M37975" s="404"/>
      <c r="N37975" s="404"/>
      <c r="O37975" s="404"/>
      <c r="P37975" s="404"/>
      <c r="Q37975" s="404"/>
      <c r="R37975" s="404"/>
      <c r="S37975" s="404"/>
      <c r="T37975" s="404"/>
    </row>
    <row r="37976" spans="12:20" ht="16.8">
      <c r="L37976" s="404"/>
      <c r="M37976" s="404"/>
      <c r="N37976" s="404"/>
      <c r="O37976" s="404"/>
      <c r="P37976" s="404"/>
      <c r="Q37976" s="404"/>
      <c r="R37976" s="404"/>
      <c r="S37976" s="404"/>
      <c r="T37976" s="404"/>
    </row>
    <row r="37977" spans="12:20" ht="16.8">
      <c r="L37977" s="404"/>
      <c r="M37977" s="404"/>
      <c r="N37977" s="404"/>
      <c r="O37977" s="404"/>
      <c r="P37977" s="404"/>
      <c r="Q37977" s="404"/>
      <c r="R37977" s="404"/>
      <c r="S37977" s="404"/>
      <c r="T37977" s="404"/>
    </row>
    <row r="37978" spans="12:20" ht="16.8">
      <c r="L37978" s="404"/>
      <c r="M37978" s="404"/>
      <c r="N37978" s="404"/>
      <c r="O37978" s="404"/>
      <c r="P37978" s="404"/>
      <c r="Q37978" s="404"/>
      <c r="R37978" s="404"/>
      <c r="S37978" s="404"/>
      <c r="T37978" s="404"/>
    </row>
    <row r="37979" spans="12:20" ht="16.8">
      <c r="L37979" s="404"/>
      <c r="M37979" s="404"/>
      <c r="N37979" s="404"/>
      <c r="O37979" s="404"/>
      <c r="P37979" s="404"/>
      <c r="Q37979" s="404"/>
      <c r="R37979" s="404"/>
      <c r="S37979" s="404"/>
      <c r="T37979" s="404"/>
    </row>
    <row r="37980" spans="12:20" ht="16.8">
      <c r="L37980" s="404"/>
      <c r="M37980" s="404"/>
      <c r="N37980" s="404"/>
      <c r="O37980" s="404"/>
      <c r="P37980" s="404"/>
      <c r="Q37980" s="404"/>
      <c r="R37980" s="404"/>
      <c r="S37980" s="404"/>
      <c r="T37980" s="404"/>
    </row>
    <row r="37981" spans="12:20" ht="16.8">
      <c r="L37981" s="404"/>
      <c r="M37981" s="404"/>
      <c r="N37981" s="404"/>
      <c r="O37981" s="404"/>
      <c r="P37981" s="404"/>
      <c r="Q37981" s="404"/>
      <c r="R37981" s="404"/>
      <c r="S37981" s="404"/>
      <c r="T37981" s="404"/>
    </row>
    <row r="37982" spans="12:20" ht="16.8">
      <c r="L37982" s="404"/>
      <c r="M37982" s="404"/>
      <c r="N37982" s="404"/>
      <c r="O37982" s="404"/>
      <c r="P37982" s="404"/>
      <c r="Q37982" s="404"/>
      <c r="R37982" s="404"/>
      <c r="S37982" s="404"/>
      <c r="T37982" s="404"/>
    </row>
    <row r="37983" spans="12:20" ht="16.8">
      <c r="L37983" s="404"/>
      <c r="M37983" s="404"/>
      <c r="N37983" s="404"/>
      <c r="O37983" s="404"/>
      <c r="P37983" s="404"/>
      <c r="Q37983" s="404"/>
      <c r="R37983" s="404"/>
      <c r="S37983" s="404"/>
      <c r="T37983" s="404"/>
    </row>
    <row r="37984" spans="12:20" ht="16.8">
      <c r="L37984" s="404"/>
      <c r="M37984" s="404"/>
      <c r="N37984" s="404"/>
      <c r="O37984" s="404"/>
      <c r="P37984" s="404"/>
      <c r="Q37984" s="404"/>
      <c r="R37984" s="404"/>
      <c r="S37984" s="404"/>
      <c r="T37984" s="404"/>
    </row>
    <row r="37985" spans="12:20" ht="16.8">
      <c r="L37985" s="404"/>
      <c r="M37985" s="404"/>
      <c r="N37985" s="404"/>
      <c r="O37985" s="404"/>
      <c r="P37985" s="404"/>
      <c r="Q37985" s="404"/>
      <c r="R37985" s="404"/>
      <c r="S37985" s="404"/>
      <c r="T37985" s="404"/>
    </row>
    <row r="37986" spans="12:20" ht="16.8">
      <c r="L37986" s="404"/>
      <c r="M37986" s="404"/>
      <c r="N37986" s="404"/>
      <c r="O37986" s="404"/>
      <c r="P37986" s="404"/>
      <c r="Q37986" s="404"/>
      <c r="R37986" s="404"/>
      <c r="S37986" s="404"/>
      <c r="T37986" s="404"/>
    </row>
    <row r="37987" spans="12:20" ht="16.8">
      <c r="L37987" s="404"/>
      <c r="M37987" s="404"/>
      <c r="N37987" s="404"/>
      <c r="O37987" s="404"/>
      <c r="P37987" s="404"/>
      <c r="Q37987" s="404"/>
      <c r="R37987" s="404"/>
      <c r="S37987" s="404"/>
      <c r="T37987" s="404"/>
    </row>
    <row r="37988" spans="12:20" ht="16.8">
      <c r="L37988" s="404"/>
      <c r="M37988" s="404"/>
      <c r="N37988" s="404"/>
      <c r="O37988" s="404"/>
      <c r="P37988" s="404"/>
      <c r="Q37988" s="404"/>
      <c r="R37988" s="404"/>
      <c r="S37988" s="404"/>
      <c r="T37988" s="404"/>
    </row>
    <row r="37989" spans="12:20" ht="16.8">
      <c r="L37989" s="404"/>
      <c r="M37989" s="404"/>
      <c r="N37989" s="404"/>
      <c r="O37989" s="404"/>
      <c r="P37989" s="404"/>
      <c r="Q37989" s="404"/>
      <c r="R37989" s="404"/>
      <c r="S37989" s="404"/>
      <c r="T37989" s="404"/>
    </row>
    <row r="37990" spans="12:20" ht="16.8">
      <c r="L37990" s="404"/>
      <c r="M37990" s="404"/>
      <c r="N37990" s="404"/>
      <c r="O37990" s="404"/>
      <c r="P37990" s="404"/>
      <c r="Q37990" s="404"/>
      <c r="R37990" s="404"/>
      <c r="S37990" s="404"/>
      <c r="T37990" s="404"/>
    </row>
    <row r="37991" spans="12:20" ht="16.8">
      <c r="L37991" s="404"/>
      <c r="M37991" s="404"/>
      <c r="N37991" s="404"/>
      <c r="O37991" s="404"/>
      <c r="P37991" s="404"/>
      <c r="Q37991" s="404"/>
      <c r="R37991" s="404"/>
      <c r="S37991" s="404"/>
      <c r="T37991" s="404"/>
    </row>
    <row r="37992" spans="12:20" ht="16.8">
      <c r="L37992" s="404"/>
      <c r="M37992" s="404"/>
      <c r="N37992" s="404"/>
      <c r="O37992" s="404"/>
      <c r="P37992" s="404"/>
      <c r="Q37992" s="404"/>
      <c r="R37992" s="404"/>
      <c r="S37992" s="404"/>
      <c r="T37992" s="404"/>
    </row>
    <row r="37993" spans="12:20" ht="16.8">
      <c r="L37993" s="404"/>
      <c r="M37993" s="404"/>
      <c r="N37993" s="404"/>
      <c r="O37993" s="404"/>
      <c r="P37993" s="404"/>
      <c r="Q37993" s="404"/>
      <c r="R37993" s="404"/>
      <c r="S37993" s="404"/>
      <c r="T37993" s="404"/>
    </row>
    <row r="37994" spans="12:20" ht="16.8">
      <c r="L37994" s="404"/>
      <c r="M37994" s="404"/>
      <c r="N37994" s="404"/>
      <c r="O37994" s="404"/>
      <c r="P37994" s="404"/>
      <c r="Q37994" s="404"/>
      <c r="R37994" s="404"/>
      <c r="S37994" s="404"/>
      <c r="T37994" s="404"/>
    </row>
    <row r="37995" spans="12:20" ht="16.8">
      <c r="L37995" s="404"/>
      <c r="M37995" s="404"/>
      <c r="N37995" s="404"/>
      <c r="O37995" s="404"/>
      <c r="P37995" s="404"/>
      <c r="Q37995" s="404"/>
      <c r="R37995" s="404"/>
      <c r="S37995" s="404"/>
      <c r="T37995" s="404"/>
    </row>
    <row r="37996" spans="12:20" ht="16.8">
      <c r="L37996" s="404"/>
      <c r="M37996" s="404"/>
      <c r="N37996" s="404"/>
      <c r="O37996" s="404"/>
      <c r="P37996" s="404"/>
      <c r="Q37996" s="404"/>
      <c r="R37996" s="404"/>
      <c r="S37996" s="404"/>
      <c r="T37996" s="404"/>
    </row>
    <row r="37997" spans="12:20" ht="16.8">
      <c r="L37997" s="404"/>
      <c r="M37997" s="404"/>
      <c r="N37997" s="404"/>
      <c r="O37997" s="404"/>
      <c r="P37997" s="404"/>
      <c r="Q37997" s="404"/>
      <c r="R37997" s="404"/>
      <c r="S37997" s="404"/>
      <c r="T37997" s="404"/>
    </row>
    <row r="37998" spans="12:20" ht="16.8">
      <c r="L37998" s="404"/>
      <c r="M37998" s="404"/>
      <c r="N37998" s="404"/>
      <c r="O37998" s="404"/>
      <c r="P37998" s="404"/>
      <c r="Q37998" s="404"/>
      <c r="R37998" s="404"/>
      <c r="S37998" s="404"/>
      <c r="T37998" s="404"/>
    </row>
    <row r="37999" spans="12:20" ht="16.8">
      <c r="L37999" s="404"/>
      <c r="M37999" s="404"/>
      <c r="N37999" s="404"/>
      <c r="O37999" s="404"/>
      <c r="P37999" s="404"/>
      <c r="Q37999" s="404"/>
      <c r="R37999" s="404"/>
      <c r="S37999" s="404"/>
      <c r="T37999" s="404"/>
    </row>
    <row r="38000" spans="12:20" ht="16.8">
      <c r="L38000" s="404"/>
      <c r="M38000" s="404"/>
      <c r="N38000" s="404"/>
      <c r="O38000" s="404"/>
      <c r="P38000" s="404"/>
      <c r="Q38000" s="404"/>
      <c r="R38000" s="404"/>
      <c r="S38000" s="404"/>
      <c r="T38000" s="404"/>
    </row>
    <row r="38001" spans="12:20" ht="16.8">
      <c r="L38001" s="404"/>
      <c r="M38001" s="404"/>
      <c r="N38001" s="404"/>
      <c r="O38001" s="404"/>
      <c r="P38001" s="404"/>
      <c r="Q38001" s="404"/>
      <c r="R38001" s="404"/>
      <c r="S38001" s="404"/>
      <c r="T38001" s="404"/>
    </row>
    <row r="38002" spans="12:20" ht="16.8">
      <c r="L38002" s="404"/>
      <c r="M38002" s="404"/>
      <c r="N38002" s="404"/>
      <c r="O38002" s="404"/>
      <c r="P38002" s="404"/>
      <c r="Q38002" s="404"/>
      <c r="R38002" s="404"/>
      <c r="S38002" s="404"/>
      <c r="T38002" s="404"/>
    </row>
    <row r="38003" spans="12:20" ht="16.8">
      <c r="L38003" s="404"/>
      <c r="M38003" s="404"/>
      <c r="N38003" s="404"/>
      <c r="O38003" s="404"/>
      <c r="P38003" s="404"/>
      <c r="Q38003" s="404"/>
      <c r="R38003" s="404"/>
      <c r="S38003" s="404"/>
      <c r="T38003" s="404"/>
    </row>
    <row r="38004" spans="12:20" ht="16.8">
      <c r="L38004" s="404"/>
      <c r="M38004" s="404"/>
      <c r="N38004" s="404"/>
      <c r="O38004" s="404"/>
      <c r="P38004" s="404"/>
      <c r="Q38004" s="404"/>
      <c r="R38004" s="404"/>
      <c r="S38004" s="404"/>
      <c r="T38004" s="404"/>
    </row>
    <row r="38005" spans="12:20" ht="16.8">
      <c r="L38005" s="404"/>
      <c r="M38005" s="404"/>
      <c r="N38005" s="404"/>
      <c r="O38005" s="404"/>
      <c r="P38005" s="404"/>
      <c r="Q38005" s="404"/>
      <c r="R38005" s="404"/>
      <c r="S38005" s="404"/>
      <c r="T38005" s="404"/>
    </row>
    <row r="38006" spans="12:20" ht="16.8">
      <c r="L38006" s="404"/>
      <c r="M38006" s="404"/>
      <c r="N38006" s="404"/>
      <c r="O38006" s="404"/>
      <c r="P38006" s="404"/>
      <c r="Q38006" s="404"/>
      <c r="R38006" s="404"/>
      <c r="S38006" s="404"/>
      <c r="T38006" s="404"/>
    </row>
    <row r="38007" spans="12:20" ht="16.8">
      <c r="L38007" s="404"/>
      <c r="M38007" s="404"/>
      <c r="N38007" s="404"/>
      <c r="O38007" s="404"/>
      <c r="P38007" s="404"/>
      <c r="Q38007" s="404"/>
      <c r="R38007" s="404"/>
      <c r="S38007" s="404"/>
      <c r="T38007" s="404"/>
    </row>
    <row r="38008" spans="12:20" ht="16.8">
      <c r="L38008" s="404"/>
      <c r="M38008" s="404"/>
      <c r="N38008" s="404"/>
      <c r="O38008" s="404"/>
      <c r="P38008" s="404"/>
      <c r="Q38008" s="404"/>
      <c r="R38008" s="404"/>
      <c r="S38008" s="404"/>
      <c r="T38008" s="404"/>
    </row>
    <row r="38009" spans="12:20" ht="16.8">
      <c r="L38009" s="404"/>
      <c r="M38009" s="404"/>
      <c r="N38009" s="404"/>
      <c r="O38009" s="404"/>
      <c r="P38009" s="404"/>
      <c r="Q38009" s="404"/>
      <c r="R38009" s="404"/>
      <c r="S38009" s="404"/>
      <c r="T38009" s="404"/>
    </row>
    <row r="38010" spans="12:20" ht="16.8">
      <c r="L38010" s="404"/>
      <c r="M38010" s="404"/>
      <c r="N38010" s="404"/>
      <c r="O38010" s="404"/>
      <c r="P38010" s="404"/>
      <c r="Q38010" s="404"/>
      <c r="R38010" s="404"/>
      <c r="S38010" s="404"/>
      <c r="T38010" s="404"/>
    </row>
    <row r="38011" spans="12:20" ht="16.8">
      <c r="L38011" s="404"/>
      <c r="M38011" s="404"/>
      <c r="N38011" s="404"/>
      <c r="O38011" s="404"/>
      <c r="P38011" s="404"/>
      <c r="Q38011" s="404"/>
      <c r="R38011" s="404"/>
      <c r="S38011" s="404"/>
      <c r="T38011" s="404"/>
    </row>
    <row r="38012" spans="12:20" ht="16.8">
      <c r="L38012" s="404"/>
      <c r="M38012" s="404"/>
      <c r="N38012" s="404"/>
      <c r="O38012" s="404"/>
      <c r="P38012" s="404"/>
      <c r="Q38012" s="404"/>
      <c r="R38012" s="404"/>
      <c r="S38012" s="404"/>
      <c r="T38012" s="404"/>
    </row>
    <row r="38013" spans="12:20" ht="16.8">
      <c r="L38013" s="404"/>
      <c r="M38013" s="404"/>
      <c r="N38013" s="404"/>
      <c r="O38013" s="404"/>
      <c r="P38013" s="404"/>
      <c r="Q38013" s="404"/>
      <c r="R38013" s="404"/>
      <c r="S38013" s="404"/>
      <c r="T38013" s="404"/>
    </row>
    <row r="38014" spans="12:20" ht="16.8">
      <c r="L38014" s="404"/>
      <c r="M38014" s="404"/>
      <c r="N38014" s="404"/>
      <c r="O38014" s="404"/>
      <c r="P38014" s="404"/>
      <c r="Q38014" s="404"/>
      <c r="R38014" s="404"/>
      <c r="S38014" s="404"/>
      <c r="T38014" s="404"/>
    </row>
    <row r="38015" spans="12:20" ht="16.8">
      <c r="L38015" s="404"/>
      <c r="M38015" s="404"/>
      <c r="N38015" s="404"/>
      <c r="O38015" s="404"/>
      <c r="P38015" s="404"/>
      <c r="Q38015" s="404"/>
      <c r="R38015" s="404"/>
      <c r="S38015" s="404"/>
      <c r="T38015" s="404"/>
    </row>
    <row r="38016" spans="12:20" ht="16.8">
      <c r="L38016" s="404"/>
      <c r="M38016" s="404"/>
      <c r="N38016" s="404"/>
      <c r="O38016" s="404"/>
      <c r="P38016" s="404"/>
      <c r="Q38016" s="404"/>
      <c r="R38016" s="404"/>
      <c r="S38016" s="404"/>
      <c r="T38016" s="404"/>
    </row>
    <row r="38017" spans="12:20" ht="16.8">
      <c r="L38017" s="404"/>
      <c r="M38017" s="404"/>
      <c r="N38017" s="404"/>
      <c r="O38017" s="404"/>
      <c r="P38017" s="404"/>
      <c r="Q38017" s="404"/>
      <c r="R38017" s="404"/>
      <c r="S38017" s="404"/>
      <c r="T38017" s="404"/>
    </row>
    <row r="38018" spans="12:20" ht="16.8">
      <c r="L38018" s="404"/>
      <c r="M38018" s="404"/>
      <c r="N38018" s="404"/>
      <c r="O38018" s="404"/>
      <c r="P38018" s="404"/>
      <c r="Q38018" s="404"/>
      <c r="R38018" s="404"/>
      <c r="S38018" s="404"/>
      <c r="T38018" s="404"/>
    </row>
    <row r="38019" spans="12:20" ht="16.8">
      <c r="L38019" s="404"/>
      <c r="M38019" s="404"/>
      <c r="N38019" s="404"/>
      <c r="O38019" s="404"/>
      <c r="P38019" s="404"/>
      <c r="Q38019" s="404"/>
      <c r="R38019" s="404"/>
      <c r="S38019" s="404"/>
      <c r="T38019" s="404"/>
    </row>
    <row r="38020" spans="12:20" ht="16.8">
      <c r="L38020" s="404"/>
      <c r="M38020" s="404"/>
      <c r="N38020" s="404"/>
      <c r="O38020" s="404"/>
      <c r="P38020" s="404"/>
      <c r="Q38020" s="404"/>
      <c r="R38020" s="404"/>
      <c r="S38020" s="404"/>
      <c r="T38020" s="404"/>
    </row>
    <row r="38021" spans="12:20" ht="16.8">
      <c r="L38021" s="404"/>
      <c r="M38021" s="404"/>
      <c r="N38021" s="404"/>
      <c r="O38021" s="404"/>
      <c r="P38021" s="404"/>
      <c r="Q38021" s="404"/>
      <c r="R38021" s="404"/>
      <c r="S38021" s="404"/>
      <c r="T38021" s="404"/>
    </row>
    <row r="38022" spans="12:20" ht="16.8">
      <c r="L38022" s="404"/>
      <c r="M38022" s="404"/>
      <c r="N38022" s="404"/>
      <c r="O38022" s="404"/>
      <c r="P38022" s="404"/>
      <c r="Q38022" s="404"/>
      <c r="R38022" s="404"/>
      <c r="S38022" s="404"/>
      <c r="T38022" s="404"/>
    </row>
    <row r="38023" spans="12:20" ht="16.8">
      <c r="L38023" s="404"/>
      <c r="M38023" s="404"/>
      <c r="N38023" s="404"/>
      <c r="O38023" s="404"/>
      <c r="P38023" s="404"/>
      <c r="Q38023" s="404"/>
      <c r="R38023" s="404"/>
      <c r="S38023" s="404"/>
      <c r="T38023" s="404"/>
    </row>
    <row r="38024" spans="12:20" ht="16.8">
      <c r="L38024" s="404"/>
      <c r="M38024" s="404"/>
      <c r="N38024" s="404"/>
      <c r="O38024" s="404"/>
      <c r="P38024" s="404"/>
      <c r="Q38024" s="404"/>
      <c r="R38024" s="404"/>
      <c r="S38024" s="404"/>
      <c r="T38024" s="404"/>
    </row>
    <row r="38025" spans="12:20" ht="16.8">
      <c r="L38025" s="404"/>
      <c r="M38025" s="404"/>
      <c r="N38025" s="404"/>
      <c r="O38025" s="404"/>
      <c r="P38025" s="404"/>
      <c r="Q38025" s="404"/>
      <c r="R38025" s="404"/>
      <c r="S38025" s="404"/>
      <c r="T38025" s="404"/>
    </row>
    <row r="38026" spans="12:20" ht="16.8">
      <c r="L38026" s="404"/>
      <c r="M38026" s="404"/>
      <c r="N38026" s="404"/>
      <c r="O38026" s="404"/>
      <c r="P38026" s="404"/>
      <c r="Q38026" s="404"/>
      <c r="R38026" s="404"/>
      <c r="S38026" s="404"/>
      <c r="T38026" s="404"/>
    </row>
    <row r="38027" spans="12:20" ht="16.8">
      <c r="L38027" s="404"/>
      <c r="M38027" s="404"/>
      <c r="N38027" s="404"/>
      <c r="O38027" s="404"/>
      <c r="P38027" s="404"/>
      <c r="Q38027" s="404"/>
      <c r="R38027" s="404"/>
      <c r="S38027" s="404"/>
      <c r="T38027" s="404"/>
    </row>
    <row r="38028" spans="12:20" ht="16.8">
      <c r="L38028" s="404"/>
      <c r="M38028" s="404"/>
      <c r="N38028" s="404"/>
      <c r="O38028" s="404"/>
      <c r="P38028" s="404"/>
      <c r="Q38028" s="404"/>
      <c r="R38028" s="404"/>
      <c r="S38028" s="404"/>
      <c r="T38028" s="404"/>
    </row>
    <row r="38029" spans="12:20" ht="16.8">
      <c r="L38029" s="404"/>
      <c r="M38029" s="404"/>
      <c r="N38029" s="404"/>
      <c r="O38029" s="404"/>
      <c r="P38029" s="404"/>
      <c r="Q38029" s="404"/>
      <c r="R38029" s="404"/>
      <c r="S38029" s="404"/>
      <c r="T38029" s="404"/>
    </row>
    <row r="38030" spans="12:20" ht="16.8">
      <c r="L38030" s="404"/>
      <c r="M38030" s="404"/>
      <c r="N38030" s="404"/>
      <c r="O38030" s="404"/>
      <c r="P38030" s="404"/>
      <c r="Q38030" s="404"/>
      <c r="R38030" s="404"/>
      <c r="S38030" s="404"/>
      <c r="T38030" s="404"/>
    </row>
    <row r="38031" spans="12:20" ht="16.8">
      <c r="L38031" s="404"/>
      <c r="M38031" s="404"/>
      <c r="N38031" s="404"/>
      <c r="O38031" s="404"/>
      <c r="P38031" s="404"/>
      <c r="Q38031" s="404"/>
      <c r="R38031" s="404"/>
      <c r="S38031" s="404"/>
      <c r="T38031" s="404"/>
    </row>
    <row r="38032" spans="12:20" ht="16.8">
      <c r="L38032" s="404"/>
      <c r="M38032" s="404"/>
      <c r="N38032" s="404"/>
      <c r="O38032" s="404"/>
      <c r="P38032" s="404"/>
      <c r="Q38032" s="404"/>
      <c r="R38032" s="404"/>
      <c r="S38032" s="404"/>
      <c r="T38032" s="404"/>
    </row>
    <row r="38033" spans="12:20" ht="16.8">
      <c r="L38033" s="404"/>
      <c r="M38033" s="404"/>
      <c r="N38033" s="404"/>
      <c r="O38033" s="404"/>
      <c r="P38033" s="404"/>
      <c r="Q38033" s="404"/>
      <c r="R38033" s="404"/>
      <c r="S38033" s="404"/>
      <c r="T38033" s="404"/>
    </row>
    <row r="38034" spans="12:20" ht="16.8">
      <c r="L38034" s="404"/>
      <c r="M38034" s="404"/>
      <c r="N38034" s="404"/>
      <c r="O38034" s="404"/>
      <c r="P38034" s="404"/>
      <c r="Q38034" s="404"/>
      <c r="R38034" s="404"/>
      <c r="S38034" s="404"/>
      <c r="T38034" s="404"/>
    </row>
    <row r="38035" spans="12:20" ht="16.8">
      <c r="L38035" s="404"/>
      <c r="M38035" s="404"/>
      <c r="N38035" s="404"/>
      <c r="O38035" s="404"/>
      <c r="P38035" s="404"/>
      <c r="Q38035" s="404"/>
      <c r="R38035" s="404"/>
      <c r="S38035" s="404"/>
      <c r="T38035" s="404"/>
    </row>
    <row r="38036" spans="12:20" ht="16.8">
      <c r="L38036" s="404"/>
      <c r="M38036" s="404"/>
      <c r="N38036" s="404"/>
      <c r="O38036" s="404"/>
      <c r="P38036" s="404"/>
      <c r="Q38036" s="404"/>
      <c r="R38036" s="404"/>
      <c r="S38036" s="404"/>
      <c r="T38036" s="404"/>
    </row>
    <row r="38037" spans="12:20" ht="16.8">
      <c r="L38037" s="404"/>
      <c r="M38037" s="404"/>
      <c r="N38037" s="404"/>
      <c r="O38037" s="404"/>
      <c r="P38037" s="404"/>
      <c r="Q38037" s="404"/>
      <c r="R38037" s="404"/>
      <c r="S38037" s="404"/>
      <c r="T38037" s="404"/>
    </row>
    <row r="38038" spans="12:20" ht="16.8">
      <c r="L38038" s="404"/>
      <c r="M38038" s="404"/>
      <c r="N38038" s="404"/>
      <c r="O38038" s="404"/>
      <c r="P38038" s="404"/>
      <c r="Q38038" s="404"/>
      <c r="R38038" s="404"/>
      <c r="S38038" s="404"/>
      <c r="T38038" s="404"/>
    </row>
    <row r="38039" spans="12:20" ht="16.8">
      <c r="L38039" s="404"/>
      <c r="M38039" s="404"/>
      <c r="N38039" s="404"/>
      <c r="O38039" s="404"/>
      <c r="P38039" s="404"/>
      <c r="Q38039" s="404"/>
      <c r="R38039" s="404"/>
      <c r="S38039" s="404"/>
      <c r="T38039" s="404"/>
    </row>
    <row r="38040" spans="12:20" ht="16.8">
      <c r="L38040" s="404"/>
      <c r="M38040" s="404"/>
      <c r="N38040" s="404"/>
      <c r="O38040" s="404"/>
      <c r="P38040" s="404"/>
      <c r="Q38040" s="404"/>
      <c r="R38040" s="404"/>
      <c r="S38040" s="404"/>
      <c r="T38040" s="404"/>
    </row>
    <row r="38041" spans="12:20" ht="16.8">
      <c r="L38041" s="404"/>
      <c r="M38041" s="404"/>
      <c r="N38041" s="404"/>
      <c r="O38041" s="404"/>
      <c r="P38041" s="404"/>
      <c r="Q38041" s="404"/>
      <c r="R38041" s="404"/>
      <c r="S38041" s="404"/>
      <c r="T38041" s="404"/>
    </row>
    <row r="38042" spans="12:20" ht="16.8">
      <c r="L38042" s="404"/>
      <c r="M38042" s="404"/>
      <c r="N38042" s="404"/>
      <c r="O38042" s="404"/>
      <c r="P38042" s="404"/>
      <c r="Q38042" s="404"/>
      <c r="R38042" s="404"/>
      <c r="S38042" s="404"/>
      <c r="T38042" s="404"/>
    </row>
    <row r="38043" spans="12:20" ht="16.8">
      <c r="L38043" s="404"/>
      <c r="M38043" s="404"/>
      <c r="N38043" s="404"/>
      <c r="O38043" s="404"/>
      <c r="P38043" s="404"/>
      <c r="Q38043" s="404"/>
      <c r="R38043" s="404"/>
      <c r="S38043" s="404"/>
      <c r="T38043" s="404"/>
    </row>
    <row r="38044" spans="12:20" ht="16.8">
      <c r="L38044" s="404"/>
      <c r="M38044" s="404"/>
      <c r="N38044" s="404"/>
      <c r="O38044" s="404"/>
      <c r="P38044" s="404"/>
      <c r="Q38044" s="404"/>
      <c r="R38044" s="404"/>
      <c r="S38044" s="404"/>
      <c r="T38044" s="404"/>
    </row>
    <row r="38045" spans="12:20" ht="16.8">
      <c r="L38045" s="404"/>
      <c r="M38045" s="404"/>
      <c r="N38045" s="404"/>
      <c r="O38045" s="404"/>
      <c r="P38045" s="404"/>
      <c r="Q38045" s="404"/>
      <c r="R38045" s="404"/>
      <c r="S38045" s="404"/>
      <c r="T38045" s="404"/>
    </row>
    <row r="38046" spans="12:20" ht="16.8">
      <c r="L38046" s="404"/>
      <c r="M38046" s="404"/>
      <c r="N38046" s="404"/>
      <c r="O38046" s="404"/>
      <c r="P38046" s="404"/>
      <c r="Q38046" s="404"/>
      <c r="R38046" s="404"/>
      <c r="S38046" s="404"/>
      <c r="T38046" s="404"/>
    </row>
    <row r="38047" spans="12:20" ht="16.8">
      <c r="L38047" s="404"/>
      <c r="M38047" s="404"/>
      <c r="N38047" s="404"/>
      <c r="O38047" s="404"/>
      <c r="P38047" s="404"/>
      <c r="Q38047" s="404"/>
      <c r="R38047" s="404"/>
      <c r="S38047" s="404"/>
      <c r="T38047" s="404"/>
    </row>
    <row r="38048" spans="12:20" ht="16.8">
      <c r="L38048" s="404"/>
      <c r="M38048" s="404"/>
      <c r="N38048" s="404"/>
      <c r="O38048" s="404"/>
      <c r="P38048" s="404"/>
      <c r="Q38048" s="404"/>
      <c r="R38048" s="404"/>
      <c r="S38048" s="404"/>
      <c r="T38048" s="404"/>
    </row>
    <row r="38049" spans="12:20" ht="16.8">
      <c r="L38049" s="404"/>
      <c r="M38049" s="404"/>
      <c r="N38049" s="404"/>
      <c r="O38049" s="404"/>
      <c r="P38049" s="404"/>
      <c r="Q38049" s="404"/>
      <c r="R38049" s="404"/>
      <c r="S38049" s="404"/>
      <c r="T38049" s="404"/>
    </row>
    <row r="38050" spans="12:20" ht="16.8">
      <c r="L38050" s="404"/>
      <c r="M38050" s="404"/>
      <c r="N38050" s="404"/>
      <c r="O38050" s="404"/>
      <c r="P38050" s="404"/>
      <c r="Q38050" s="404"/>
      <c r="R38050" s="404"/>
      <c r="S38050" s="404"/>
      <c r="T38050" s="404"/>
    </row>
    <row r="38051" spans="12:20" ht="16.8">
      <c r="L38051" s="404"/>
      <c r="M38051" s="404"/>
      <c r="N38051" s="404"/>
      <c r="O38051" s="404"/>
      <c r="P38051" s="404"/>
      <c r="Q38051" s="404"/>
      <c r="R38051" s="404"/>
      <c r="S38051" s="404"/>
      <c r="T38051" s="404"/>
    </row>
    <row r="38052" spans="12:20" ht="16.8">
      <c r="L38052" s="404"/>
      <c r="M38052" s="404"/>
      <c r="N38052" s="404"/>
      <c r="O38052" s="404"/>
      <c r="P38052" s="404"/>
      <c r="Q38052" s="404"/>
      <c r="R38052" s="404"/>
      <c r="S38052" s="404"/>
      <c r="T38052" s="404"/>
    </row>
    <row r="38053" spans="12:20" ht="16.8">
      <c r="L38053" s="404"/>
      <c r="M38053" s="404"/>
      <c r="N38053" s="404"/>
      <c r="O38053" s="404"/>
      <c r="P38053" s="404"/>
      <c r="Q38053" s="404"/>
      <c r="R38053" s="404"/>
      <c r="S38053" s="404"/>
      <c r="T38053" s="404"/>
    </row>
    <row r="38054" spans="12:20" ht="16.8">
      <c r="L38054" s="404"/>
      <c r="M38054" s="404"/>
      <c r="N38054" s="404"/>
      <c r="O38054" s="404"/>
      <c r="P38054" s="404"/>
      <c r="Q38054" s="404"/>
      <c r="R38054" s="404"/>
      <c r="S38054" s="404"/>
      <c r="T38054" s="404"/>
    </row>
    <row r="38055" spans="12:20" ht="16.8">
      <c r="L38055" s="404"/>
      <c r="M38055" s="404"/>
      <c r="N38055" s="404"/>
      <c r="O38055" s="404"/>
      <c r="P38055" s="404"/>
      <c r="Q38055" s="404"/>
      <c r="R38055" s="404"/>
      <c r="S38055" s="404"/>
      <c r="T38055" s="404"/>
    </row>
    <row r="38056" spans="12:20" ht="16.8">
      <c r="L38056" s="404"/>
      <c r="M38056" s="404"/>
      <c r="N38056" s="404"/>
      <c r="O38056" s="404"/>
      <c r="P38056" s="404"/>
      <c r="Q38056" s="404"/>
      <c r="R38056" s="404"/>
      <c r="S38056" s="404"/>
      <c r="T38056" s="404"/>
    </row>
    <row r="38057" spans="12:20" ht="16.8">
      <c r="L38057" s="404"/>
      <c r="M38057" s="404"/>
      <c r="N38057" s="404"/>
      <c r="O38057" s="404"/>
      <c r="P38057" s="404"/>
      <c r="Q38057" s="404"/>
      <c r="R38057" s="404"/>
      <c r="S38057" s="404"/>
      <c r="T38057" s="404"/>
    </row>
    <row r="38058" spans="12:20" ht="16.8">
      <c r="L38058" s="404"/>
      <c r="M38058" s="404"/>
      <c r="N38058" s="404"/>
      <c r="O38058" s="404"/>
      <c r="P38058" s="404"/>
      <c r="Q38058" s="404"/>
      <c r="R38058" s="404"/>
      <c r="S38058" s="404"/>
      <c r="T38058" s="404"/>
    </row>
    <row r="38059" spans="12:20" ht="16.8">
      <c r="L38059" s="404"/>
      <c r="M38059" s="404"/>
      <c r="N38059" s="404"/>
      <c r="O38059" s="404"/>
      <c r="P38059" s="404"/>
      <c r="Q38059" s="404"/>
      <c r="R38059" s="404"/>
      <c r="S38059" s="404"/>
      <c r="T38059" s="404"/>
    </row>
    <row r="38060" spans="12:20" ht="16.8">
      <c r="L38060" s="404"/>
      <c r="M38060" s="404"/>
      <c r="N38060" s="404"/>
      <c r="O38060" s="404"/>
      <c r="P38060" s="404"/>
      <c r="Q38060" s="404"/>
      <c r="R38060" s="404"/>
      <c r="S38060" s="404"/>
      <c r="T38060" s="404"/>
    </row>
    <row r="38061" spans="12:20" ht="16.8">
      <c r="L38061" s="404"/>
      <c r="M38061" s="404"/>
      <c r="N38061" s="404"/>
      <c r="O38061" s="404"/>
      <c r="P38061" s="404"/>
      <c r="Q38061" s="404"/>
      <c r="R38061" s="404"/>
      <c r="S38061" s="404"/>
      <c r="T38061" s="404"/>
    </row>
    <row r="38062" spans="12:20" ht="16.8">
      <c r="L38062" s="404"/>
      <c r="M38062" s="404"/>
      <c r="N38062" s="404"/>
      <c r="O38062" s="404"/>
      <c r="P38062" s="404"/>
      <c r="Q38062" s="404"/>
      <c r="R38062" s="404"/>
      <c r="S38062" s="404"/>
      <c r="T38062" s="404"/>
    </row>
    <row r="38063" spans="12:20" ht="16.8">
      <c r="L38063" s="404"/>
      <c r="M38063" s="404"/>
      <c r="N38063" s="404"/>
      <c r="O38063" s="404"/>
      <c r="P38063" s="404"/>
      <c r="Q38063" s="404"/>
      <c r="R38063" s="404"/>
      <c r="S38063" s="404"/>
      <c r="T38063" s="404"/>
    </row>
    <row r="38064" spans="12:20" ht="16.8">
      <c r="L38064" s="404"/>
      <c r="M38064" s="404"/>
      <c r="N38064" s="404"/>
      <c r="O38064" s="404"/>
      <c r="P38064" s="404"/>
      <c r="Q38064" s="404"/>
      <c r="R38064" s="404"/>
      <c r="S38064" s="404"/>
      <c r="T38064" s="404"/>
    </row>
    <row r="38065" spans="12:20" ht="16.8">
      <c r="L38065" s="404"/>
      <c r="M38065" s="404"/>
      <c r="N38065" s="404"/>
      <c r="O38065" s="404"/>
      <c r="P38065" s="404"/>
      <c r="Q38065" s="404"/>
      <c r="R38065" s="404"/>
      <c r="S38065" s="404"/>
      <c r="T38065" s="404"/>
    </row>
    <row r="38066" spans="12:20" ht="16.8">
      <c r="L38066" s="404"/>
      <c r="M38066" s="404"/>
      <c r="N38066" s="404"/>
      <c r="O38066" s="404"/>
      <c r="P38066" s="404"/>
      <c r="Q38066" s="404"/>
      <c r="R38066" s="404"/>
      <c r="S38066" s="404"/>
      <c r="T38066" s="404"/>
    </row>
    <row r="38067" spans="12:20" ht="16.8">
      <c r="L38067" s="404"/>
      <c r="M38067" s="404"/>
      <c r="N38067" s="404"/>
      <c r="O38067" s="404"/>
      <c r="P38067" s="404"/>
      <c r="Q38067" s="404"/>
      <c r="R38067" s="404"/>
      <c r="S38067" s="404"/>
      <c r="T38067" s="404"/>
    </row>
    <row r="38068" spans="12:20" ht="16.8">
      <c r="L38068" s="404"/>
      <c r="M38068" s="404"/>
      <c r="N38068" s="404"/>
      <c r="O38068" s="404"/>
      <c r="P38068" s="404"/>
      <c r="Q38068" s="404"/>
      <c r="R38068" s="404"/>
      <c r="S38068" s="404"/>
      <c r="T38068" s="404"/>
    </row>
    <row r="38069" spans="12:20" ht="16.8">
      <c r="L38069" s="404"/>
      <c r="M38069" s="404"/>
      <c r="N38069" s="404"/>
      <c r="O38069" s="404"/>
      <c r="P38069" s="404"/>
      <c r="Q38069" s="404"/>
      <c r="R38069" s="404"/>
      <c r="S38069" s="404"/>
      <c r="T38069" s="404"/>
    </row>
    <row r="38070" spans="12:20" ht="16.8">
      <c r="L38070" s="404"/>
      <c r="M38070" s="404"/>
      <c r="N38070" s="404"/>
      <c r="O38070" s="404"/>
      <c r="P38070" s="404"/>
      <c r="Q38070" s="404"/>
      <c r="R38070" s="404"/>
      <c r="S38070" s="404"/>
      <c r="T38070" s="404"/>
    </row>
    <row r="38071" spans="12:20" ht="16.8">
      <c r="L38071" s="404"/>
      <c r="M38071" s="404"/>
      <c r="N38071" s="404"/>
      <c r="O38071" s="404"/>
      <c r="P38071" s="404"/>
      <c r="Q38071" s="404"/>
      <c r="R38071" s="404"/>
      <c r="S38071" s="404"/>
      <c r="T38071" s="404"/>
    </row>
    <row r="38072" spans="12:20" ht="16.8">
      <c r="L38072" s="404"/>
      <c r="M38072" s="404"/>
      <c r="N38072" s="404"/>
      <c r="O38072" s="404"/>
      <c r="P38072" s="404"/>
      <c r="Q38072" s="404"/>
      <c r="R38072" s="404"/>
      <c r="S38072" s="404"/>
      <c r="T38072" s="404"/>
    </row>
    <row r="38073" spans="12:20" ht="16.8">
      <c r="L38073" s="404"/>
      <c r="M38073" s="404"/>
      <c r="N38073" s="404"/>
      <c r="O38073" s="404"/>
      <c r="P38073" s="404"/>
      <c r="Q38073" s="404"/>
      <c r="R38073" s="404"/>
      <c r="S38073" s="404"/>
      <c r="T38073" s="404"/>
    </row>
    <row r="38074" spans="12:20" ht="16.8">
      <c r="L38074" s="404"/>
      <c r="M38074" s="404"/>
      <c r="N38074" s="404"/>
      <c r="O38074" s="404"/>
      <c r="P38074" s="404"/>
      <c r="Q38074" s="404"/>
      <c r="R38074" s="404"/>
      <c r="S38074" s="404"/>
      <c r="T38074" s="404"/>
    </row>
    <row r="38075" spans="12:20" ht="16.8">
      <c r="L38075" s="404"/>
      <c r="M38075" s="404"/>
      <c r="N38075" s="404"/>
      <c r="O38075" s="404"/>
      <c r="P38075" s="404"/>
      <c r="Q38075" s="404"/>
      <c r="R38075" s="404"/>
      <c r="S38075" s="404"/>
      <c r="T38075" s="404"/>
    </row>
    <row r="38076" spans="12:20" ht="16.8">
      <c r="L38076" s="404"/>
      <c r="M38076" s="404"/>
      <c r="N38076" s="404"/>
      <c r="O38076" s="404"/>
      <c r="P38076" s="404"/>
      <c r="Q38076" s="404"/>
      <c r="R38076" s="404"/>
      <c r="S38076" s="404"/>
      <c r="T38076" s="404"/>
    </row>
    <row r="38077" spans="12:20" ht="16.8">
      <c r="L38077" s="404"/>
      <c r="M38077" s="404"/>
      <c r="N38077" s="404"/>
      <c r="O38077" s="404"/>
      <c r="P38077" s="404"/>
      <c r="Q38077" s="404"/>
      <c r="R38077" s="404"/>
      <c r="S38077" s="404"/>
      <c r="T38077" s="404"/>
    </row>
    <row r="38078" spans="12:20" ht="16.8">
      <c r="L38078" s="404"/>
      <c r="M38078" s="404"/>
      <c r="N38078" s="404"/>
      <c r="O38078" s="404"/>
      <c r="P38078" s="404"/>
      <c r="Q38078" s="404"/>
      <c r="R38078" s="404"/>
      <c r="S38078" s="404"/>
      <c r="T38078" s="404"/>
    </row>
    <row r="38079" spans="12:20" ht="16.8">
      <c r="L38079" s="404"/>
      <c r="M38079" s="404"/>
      <c r="N38079" s="404"/>
      <c r="O38079" s="404"/>
      <c r="P38079" s="404"/>
      <c r="Q38079" s="404"/>
      <c r="R38079" s="404"/>
      <c r="S38079" s="404"/>
      <c r="T38079" s="404"/>
    </row>
    <row r="38080" spans="12:20" ht="16.8">
      <c r="L38080" s="404"/>
      <c r="M38080" s="404"/>
      <c r="N38080" s="404"/>
      <c r="O38080" s="404"/>
      <c r="P38080" s="404"/>
      <c r="Q38080" s="404"/>
      <c r="R38080" s="404"/>
      <c r="S38080" s="404"/>
      <c r="T38080" s="404"/>
    </row>
    <row r="38081" spans="12:20" ht="16.8">
      <c r="L38081" s="404"/>
      <c r="M38081" s="404"/>
      <c r="N38081" s="404"/>
      <c r="O38081" s="404"/>
      <c r="P38081" s="404"/>
      <c r="Q38081" s="404"/>
      <c r="R38081" s="404"/>
      <c r="S38081" s="404"/>
      <c r="T38081" s="404"/>
    </row>
    <row r="38082" spans="12:20" ht="16.8">
      <c r="L38082" s="404"/>
      <c r="M38082" s="404"/>
      <c r="N38082" s="404"/>
      <c r="O38082" s="404"/>
      <c r="P38082" s="404"/>
      <c r="Q38082" s="404"/>
      <c r="R38082" s="404"/>
      <c r="S38082" s="404"/>
      <c r="T38082" s="404"/>
    </row>
    <row r="38083" spans="12:20" ht="16.8">
      <c r="L38083" s="404"/>
      <c r="M38083" s="404"/>
      <c r="N38083" s="404"/>
      <c r="O38083" s="404"/>
      <c r="P38083" s="404"/>
      <c r="Q38083" s="404"/>
      <c r="R38083" s="404"/>
      <c r="S38083" s="404"/>
      <c r="T38083" s="404"/>
    </row>
    <row r="38084" spans="12:20" ht="16.8">
      <c r="L38084" s="404"/>
      <c r="M38084" s="404"/>
      <c r="N38084" s="404"/>
      <c r="O38084" s="404"/>
      <c r="P38084" s="404"/>
      <c r="Q38084" s="404"/>
      <c r="R38084" s="404"/>
      <c r="S38084" s="404"/>
      <c r="T38084" s="404"/>
    </row>
    <row r="38085" spans="12:20" ht="16.8">
      <c r="L38085" s="404"/>
      <c r="M38085" s="404"/>
      <c r="N38085" s="404"/>
      <c r="O38085" s="404"/>
      <c r="P38085" s="404"/>
      <c r="Q38085" s="404"/>
      <c r="R38085" s="404"/>
      <c r="S38085" s="404"/>
      <c r="T38085" s="404"/>
    </row>
    <row r="38086" spans="12:20" ht="16.8">
      <c r="L38086" s="404"/>
      <c r="M38086" s="404"/>
      <c r="N38086" s="404"/>
      <c r="O38086" s="404"/>
      <c r="P38086" s="404"/>
      <c r="Q38086" s="404"/>
      <c r="R38086" s="404"/>
      <c r="S38086" s="404"/>
      <c r="T38086" s="404"/>
    </row>
    <row r="38087" spans="12:20" ht="16.8">
      <c r="L38087" s="404"/>
      <c r="M38087" s="404"/>
      <c r="N38087" s="404"/>
      <c r="O38087" s="404"/>
      <c r="P38087" s="404"/>
      <c r="Q38087" s="404"/>
      <c r="R38087" s="404"/>
      <c r="S38087" s="404"/>
      <c r="T38087" s="404"/>
    </row>
    <row r="38088" spans="12:20" ht="16.8">
      <c r="L38088" s="404"/>
      <c r="M38088" s="404"/>
      <c r="N38088" s="404"/>
      <c r="O38088" s="404"/>
      <c r="P38088" s="404"/>
      <c r="Q38088" s="404"/>
      <c r="R38088" s="404"/>
      <c r="S38088" s="404"/>
      <c r="T38088" s="404"/>
    </row>
    <row r="38089" spans="12:20" ht="16.8">
      <c r="L38089" s="404"/>
      <c r="M38089" s="404"/>
      <c r="N38089" s="404"/>
      <c r="O38089" s="404"/>
      <c r="P38089" s="404"/>
      <c r="Q38089" s="404"/>
      <c r="R38089" s="404"/>
      <c r="S38089" s="404"/>
      <c r="T38089" s="404"/>
    </row>
    <row r="38090" spans="12:20" ht="16.8">
      <c r="L38090" s="404"/>
      <c r="M38090" s="404"/>
      <c r="N38090" s="404"/>
      <c r="O38090" s="404"/>
      <c r="P38090" s="404"/>
      <c r="Q38090" s="404"/>
      <c r="R38090" s="404"/>
      <c r="S38090" s="404"/>
      <c r="T38090" s="404"/>
    </row>
    <row r="38091" spans="12:20" ht="16.8">
      <c r="L38091" s="404"/>
      <c r="M38091" s="404"/>
      <c r="N38091" s="404"/>
      <c r="O38091" s="404"/>
      <c r="P38091" s="404"/>
      <c r="Q38091" s="404"/>
      <c r="R38091" s="404"/>
      <c r="S38091" s="404"/>
      <c r="T38091" s="404"/>
    </row>
    <row r="38092" spans="12:20" ht="16.8">
      <c r="L38092" s="404"/>
      <c r="M38092" s="404"/>
      <c r="N38092" s="404"/>
      <c r="O38092" s="404"/>
      <c r="P38092" s="404"/>
      <c r="Q38092" s="404"/>
      <c r="R38092" s="404"/>
      <c r="S38092" s="404"/>
      <c r="T38092" s="404"/>
    </row>
    <row r="38093" spans="12:20" ht="16.8">
      <c r="L38093" s="404"/>
      <c r="M38093" s="404"/>
      <c r="N38093" s="404"/>
      <c r="O38093" s="404"/>
      <c r="P38093" s="404"/>
      <c r="Q38093" s="404"/>
      <c r="R38093" s="404"/>
      <c r="S38093" s="404"/>
      <c r="T38093" s="404"/>
    </row>
    <row r="38094" spans="12:20" ht="16.8">
      <c r="L38094" s="404"/>
      <c r="M38094" s="404"/>
      <c r="N38094" s="404"/>
      <c r="O38094" s="404"/>
      <c r="P38094" s="404"/>
      <c r="Q38094" s="404"/>
      <c r="R38094" s="404"/>
      <c r="S38094" s="404"/>
      <c r="T38094" s="404"/>
    </row>
    <row r="38095" spans="12:20" ht="16.8">
      <c r="L38095" s="404"/>
      <c r="M38095" s="404"/>
      <c r="N38095" s="404"/>
      <c r="O38095" s="404"/>
      <c r="P38095" s="404"/>
      <c r="Q38095" s="404"/>
      <c r="R38095" s="404"/>
      <c r="S38095" s="404"/>
      <c r="T38095" s="404"/>
    </row>
    <row r="38096" spans="12:20" ht="16.8">
      <c r="L38096" s="404"/>
      <c r="M38096" s="404"/>
      <c r="N38096" s="404"/>
      <c r="O38096" s="404"/>
      <c r="P38096" s="404"/>
      <c r="Q38096" s="404"/>
      <c r="R38096" s="404"/>
      <c r="S38096" s="404"/>
      <c r="T38096" s="404"/>
    </row>
    <row r="38097" spans="12:20" ht="16.8">
      <c r="L38097" s="404"/>
      <c r="M38097" s="404"/>
      <c r="N38097" s="404"/>
      <c r="O38097" s="404"/>
      <c r="P38097" s="404"/>
      <c r="Q38097" s="404"/>
      <c r="R38097" s="404"/>
      <c r="S38097" s="404"/>
      <c r="T38097" s="404"/>
    </row>
    <row r="38098" spans="12:20" ht="16.8">
      <c r="L38098" s="404"/>
      <c r="M38098" s="404"/>
      <c r="N38098" s="404"/>
      <c r="O38098" s="404"/>
      <c r="P38098" s="404"/>
      <c r="Q38098" s="404"/>
      <c r="R38098" s="404"/>
      <c r="S38098" s="404"/>
      <c r="T38098" s="404"/>
    </row>
    <row r="38099" spans="12:20" ht="16.8">
      <c r="L38099" s="404"/>
      <c r="M38099" s="404"/>
      <c r="N38099" s="404"/>
      <c r="O38099" s="404"/>
      <c r="P38099" s="404"/>
      <c r="Q38099" s="404"/>
      <c r="R38099" s="404"/>
      <c r="S38099" s="404"/>
      <c r="T38099" s="404"/>
    </row>
    <row r="38100" spans="12:20" ht="16.8">
      <c r="L38100" s="404"/>
      <c r="M38100" s="404"/>
      <c r="N38100" s="404"/>
      <c r="O38100" s="404"/>
      <c r="P38100" s="404"/>
      <c r="Q38100" s="404"/>
      <c r="R38100" s="404"/>
      <c r="S38100" s="404"/>
      <c r="T38100" s="404"/>
    </row>
    <row r="38101" spans="12:20" ht="16.8">
      <c r="L38101" s="404"/>
      <c r="M38101" s="404"/>
      <c r="N38101" s="404"/>
      <c r="O38101" s="404"/>
      <c r="P38101" s="404"/>
      <c r="Q38101" s="404"/>
      <c r="R38101" s="404"/>
      <c r="S38101" s="404"/>
      <c r="T38101" s="404"/>
    </row>
    <row r="38102" spans="12:20" ht="16.8">
      <c r="L38102" s="404"/>
      <c r="M38102" s="404"/>
      <c r="N38102" s="404"/>
      <c r="O38102" s="404"/>
      <c r="P38102" s="404"/>
      <c r="Q38102" s="404"/>
      <c r="R38102" s="404"/>
      <c r="S38102" s="404"/>
      <c r="T38102" s="404"/>
    </row>
    <row r="38103" spans="12:20" ht="16.8">
      <c r="L38103" s="404"/>
      <c r="M38103" s="404"/>
      <c r="N38103" s="404"/>
      <c r="O38103" s="404"/>
      <c r="P38103" s="404"/>
      <c r="Q38103" s="404"/>
      <c r="R38103" s="404"/>
      <c r="S38103" s="404"/>
      <c r="T38103" s="404"/>
    </row>
    <row r="38104" spans="12:20" ht="16.8">
      <c r="L38104" s="404"/>
      <c r="M38104" s="404"/>
      <c r="N38104" s="404"/>
      <c r="O38104" s="404"/>
      <c r="P38104" s="404"/>
      <c r="Q38104" s="404"/>
      <c r="R38104" s="404"/>
      <c r="S38104" s="404"/>
      <c r="T38104" s="404"/>
    </row>
    <row r="38105" spans="12:20" ht="16.8">
      <c r="L38105" s="404"/>
      <c r="M38105" s="404"/>
      <c r="N38105" s="404"/>
      <c r="O38105" s="404"/>
      <c r="P38105" s="404"/>
      <c r="Q38105" s="404"/>
      <c r="R38105" s="404"/>
      <c r="S38105" s="404"/>
      <c r="T38105" s="404"/>
    </row>
    <row r="38106" spans="12:20" ht="16.8">
      <c r="L38106" s="404"/>
      <c r="M38106" s="404"/>
      <c r="N38106" s="404"/>
      <c r="O38106" s="404"/>
      <c r="P38106" s="404"/>
      <c r="Q38106" s="404"/>
      <c r="R38106" s="404"/>
      <c r="S38106" s="404"/>
      <c r="T38106" s="404"/>
    </row>
    <row r="38107" spans="12:20" ht="16.8">
      <c r="L38107" s="404"/>
      <c r="M38107" s="404"/>
      <c r="N38107" s="404"/>
      <c r="O38107" s="404"/>
      <c r="P38107" s="404"/>
      <c r="Q38107" s="404"/>
      <c r="R38107" s="404"/>
      <c r="S38107" s="404"/>
      <c r="T38107" s="404"/>
    </row>
    <row r="38108" spans="12:20" ht="16.8">
      <c r="L38108" s="404"/>
      <c r="M38108" s="404"/>
      <c r="N38108" s="404"/>
      <c r="O38108" s="404"/>
      <c r="P38108" s="404"/>
      <c r="Q38108" s="404"/>
      <c r="R38108" s="404"/>
      <c r="S38108" s="404"/>
      <c r="T38108" s="404"/>
    </row>
    <row r="38109" spans="12:20" ht="16.8">
      <c r="L38109" s="404"/>
      <c r="M38109" s="404"/>
      <c r="N38109" s="404"/>
      <c r="O38109" s="404"/>
      <c r="P38109" s="404"/>
      <c r="Q38109" s="404"/>
      <c r="R38109" s="404"/>
      <c r="S38109" s="404"/>
      <c r="T38109" s="404"/>
    </row>
    <row r="38110" spans="12:20" ht="16.8">
      <c r="L38110" s="404"/>
      <c r="M38110" s="404"/>
      <c r="N38110" s="404"/>
      <c r="O38110" s="404"/>
      <c r="P38110" s="404"/>
      <c r="Q38110" s="404"/>
      <c r="R38110" s="404"/>
      <c r="S38110" s="404"/>
      <c r="T38110" s="404"/>
    </row>
    <row r="38111" spans="12:20" ht="16.8">
      <c r="L38111" s="404"/>
      <c r="M38111" s="404"/>
      <c r="N38111" s="404"/>
      <c r="O38111" s="404"/>
      <c r="P38111" s="404"/>
      <c r="Q38111" s="404"/>
      <c r="R38111" s="404"/>
      <c r="S38111" s="404"/>
      <c r="T38111" s="404"/>
    </row>
    <row r="38112" spans="12:20" ht="16.8">
      <c r="L38112" s="404"/>
      <c r="M38112" s="404"/>
      <c r="N38112" s="404"/>
      <c r="O38112" s="404"/>
      <c r="P38112" s="404"/>
      <c r="Q38112" s="404"/>
      <c r="R38112" s="404"/>
      <c r="S38112" s="404"/>
      <c r="T38112" s="404"/>
    </row>
    <row r="38113" spans="12:20" ht="16.8">
      <c r="L38113" s="404"/>
      <c r="M38113" s="404"/>
      <c r="N38113" s="404"/>
      <c r="O38113" s="404"/>
      <c r="P38113" s="404"/>
      <c r="Q38113" s="404"/>
      <c r="R38113" s="404"/>
      <c r="S38113" s="404"/>
      <c r="T38113" s="404"/>
    </row>
    <row r="38114" spans="12:20" ht="16.8">
      <c r="L38114" s="404"/>
      <c r="M38114" s="404"/>
      <c r="N38114" s="404"/>
      <c r="O38114" s="404"/>
      <c r="P38114" s="404"/>
      <c r="Q38114" s="404"/>
      <c r="R38114" s="404"/>
      <c r="S38114" s="404"/>
      <c r="T38114" s="404"/>
    </row>
    <row r="38115" spans="12:20" ht="16.8">
      <c r="L38115" s="404"/>
      <c r="M38115" s="404"/>
      <c r="N38115" s="404"/>
      <c r="O38115" s="404"/>
      <c r="P38115" s="404"/>
      <c r="Q38115" s="404"/>
      <c r="R38115" s="404"/>
      <c r="S38115" s="404"/>
      <c r="T38115" s="404"/>
    </row>
    <row r="38116" spans="12:20" ht="16.8">
      <c r="L38116" s="404"/>
      <c r="M38116" s="404"/>
      <c r="N38116" s="404"/>
      <c r="O38116" s="404"/>
      <c r="P38116" s="404"/>
      <c r="Q38116" s="404"/>
      <c r="R38116" s="404"/>
      <c r="S38116" s="404"/>
      <c r="T38116" s="404"/>
    </row>
    <row r="38117" spans="12:20" ht="16.8">
      <c r="L38117" s="404"/>
      <c r="M38117" s="404"/>
      <c r="N38117" s="404"/>
      <c r="O38117" s="404"/>
      <c r="P38117" s="404"/>
      <c r="Q38117" s="404"/>
      <c r="R38117" s="404"/>
      <c r="S38117" s="404"/>
      <c r="T38117" s="404"/>
    </row>
    <row r="38118" spans="12:20" ht="16.8">
      <c r="L38118" s="404"/>
      <c r="M38118" s="404"/>
      <c r="N38118" s="404"/>
      <c r="O38118" s="404"/>
      <c r="P38118" s="404"/>
      <c r="Q38118" s="404"/>
      <c r="R38118" s="404"/>
      <c r="S38118" s="404"/>
      <c r="T38118" s="404"/>
    </row>
    <row r="38119" spans="12:20" ht="16.8">
      <c r="L38119" s="404"/>
      <c r="M38119" s="404"/>
      <c r="N38119" s="404"/>
      <c r="O38119" s="404"/>
      <c r="P38119" s="404"/>
      <c r="Q38119" s="404"/>
      <c r="R38119" s="404"/>
      <c r="S38119" s="404"/>
      <c r="T38119" s="404"/>
    </row>
    <row r="38120" spans="12:20" ht="16.8">
      <c r="L38120" s="404"/>
      <c r="M38120" s="404"/>
      <c r="N38120" s="404"/>
      <c r="O38120" s="404"/>
      <c r="P38120" s="404"/>
      <c r="Q38120" s="404"/>
      <c r="R38120" s="404"/>
      <c r="S38120" s="404"/>
      <c r="T38120" s="404"/>
    </row>
    <row r="38121" spans="12:20" ht="16.8">
      <c r="L38121" s="404"/>
      <c r="M38121" s="404"/>
      <c r="N38121" s="404"/>
      <c r="O38121" s="404"/>
      <c r="P38121" s="404"/>
      <c r="Q38121" s="404"/>
      <c r="R38121" s="404"/>
      <c r="S38121" s="404"/>
      <c r="T38121" s="404"/>
    </row>
    <row r="38122" spans="12:20" ht="16.8">
      <c r="L38122" s="404"/>
      <c r="M38122" s="404"/>
      <c r="N38122" s="404"/>
      <c r="O38122" s="404"/>
      <c r="P38122" s="404"/>
      <c r="Q38122" s="404"/>
      <c r="R38122" s="404"/>
      <c r="S38122" s="404"/>
      <c r="T38122" s="404"/>
    </row>
    <row r="38123" spans="12:20" ht="16.8">
      <c r="L38123" s="404"/>
      <c r="M38123" s="404"/>
      <c r="N38123" s="404"/>
      <c r="O38123" s="404"/>
      <c r="P38123" s="404"/>
      <c r="Q38123" s="404"/>
      <c r="R38123" s="404"/>
      <c r="S38123" s="404"/>
      <c r="T38123" s="404"/>
    </row>
    <row r="38124" spans="12:20" ht="16.8">
      <c r="L38124" s="404"/>
      <c r="M38124" s="404"/>
      <c r="N38124" s="404"/>
      <c r="O38124" s="404"/>
      <c r="P38124" s="404"/>
      <c r="Q38124" s="404"/>
      <c r="R38124" s="404"/>
      <c r="S38124" s="404"/>
      <c r="T38124" s="404"/>
    </row>
    <row r="38125" spans="12:20" ht="16.8">
      <c r="L38125" s="404"/>
      <c r="M38125" s="404"/>
      <c r="N38125" s="404"/>
      <c r="O38125" s="404"/>
      <c r="P38125" s="404"/>
      <c r="Q38125" s="404"/>
      <c r="R38125" s="404"/>
      <c r="S38125" s="404"/>
      <c r="T38125" s="404"/>
    </row>
    <row r="38126" spans="12:20" ht="16.8">
      <c r="L38126" s="404"/>
      <c r="M38126" s="404"/>
      <c r="N38126" s="404"/>
      <c r="O38126" s="404"/>
      <c r="P38126" s="404"/>
      <c r="Q38126" s="404"/>
      <c r="R38126" s="404"/>
      <c r="S38126" s="404"/>
      <c r="T38126" s="404"/>
    </row>
    <row r="38127" spans="12:20" ht="16.8">
      <c r="L38127" s="404"/>
      <c r="M38127" s="404"/>
      <c r="N38127" s="404"/>
      <c r="O38127" s="404"/>
      <c r="P38127" s="404"/>
      <c r="Q38127" s="404"/>
      <c r="R38127" s="404"/>
      <c r="S38127" s="404"/>
      <c r="T38127" s="404"/>
    </row>
    <row r="38128" spans="12:20" ht="16.8">
      <c r="L38128" s="404"/>
      <c r="M38128" s="404"/>
      <c r="N38128" s="404"/>
      <c r="O38128" s="404"/>
      <c r="P38128" s="404"/>
      <c r="Q38128" s="404"/>
      <c r="R38128" s="404"/>
      <c r="S38128" s="404"/>
      <c r="T38128" s="404"/>
    </row>
    <row r="38129" spans="12:20" ht="16.8">
      <c r="L38129" s="404"/>
      <c r="M38129" s="404"/>
      <c r="N38129" s="404"/>
      <c r="O38129" s="404"/>
      <c r="P38129" s="404"/>
      <c r="Q38129" s="404"/>
      <c r="R38129" s="404"/>
      <c r="S38129" s="404"/>
      <c r="T38129" s="404"/>
    </row>
    <row r="38130" spans="12:20" ht="16.8">
      <c r="L38130" s="404"/>
      <c r="M38130" s="404"/>
      <c r="N38130" s="404"/>
      <c r="O38130" s="404"/>
      <c r="P38130" s="404"/>
      <c r="Q38130" s="404"/>
      <c r="R38130" s="404"/>
      <c r="S38130" s="404"/>
      <c r="T38130" s="404"/>
    </row>
    <row r="38131" spans="12:20" ht="16.8">
      <c r="L38131" s="404"/>
      <c r="M38131" s="404"/>
      <c r="N38131" s="404"/>
      <c r="O38131" s="404"/>
      <c r="P38131" s="404"/>
      <c r="Q38131" s="404"/>
      <c r="R38131" s="404"/>
      <c r="S38131" s="404"/>
      <c r="T38131" s="404"/>
    </row>
    <row r="38132" spans="12:20" ht="16.8">
      <c r="L38132" s="404"/>
      <c r="M38132" s="404"/>
      <c r="N38132" s="404"/>
      <c r="O38132" s="404"/>
      <c r="P38132" s="404"/>
      <c r="Q38132" s="404"/>
      <c r="R38132" s="404"/>
      <c r="S38132" s="404"/>
      <c r="T38132" s="404"/>
    </row>
    <row r="38133" spans="12:20" ht="16.8">
      <c r="L38133" s="404"/>
      <c r="M38133" s="404"/>
      <c r="N38133" s="404"/>
      <c r="O38133" s="404"/>
      <c r="P38133" s="404"/>
      <c r="Q38133" s="404"/>
      <c r="R38133" s="404"/>
      <c r="S38133" s="404"/>
      <c r="T38133" s="404"/>
    </row>
    <row r="38134" spans="12:20" ht="16.8">
      <c r="L38134" s="404"/>
      <c r="M38134" s="404"/>
      <c r="N38134" s="404"/>
      <c r="O38134" s="404"/>
      <c r="P38134" s="404"/>
      <c r="Q38134" s="404"/>
      <c r="R38134" s="404"/>
      <c r="S38134" s="404"/>
      <c r="T38134" s="404"/>
    </row>
    <row r="38135" spans="12:20" ht="16.8">
      <c r="L38135" s="404"/>
      <c r="M38135" s="404"/>
      <c r="N38135" s="404"/>
      <c r="O38135" s="404"/>
      <c r="P38135" s="404"/>
      <c r="Q38135" s="404"/>
      <c r="R38135" s="404"/>
      <c r="S38135" s="404"/>
      <c r="T38135" s="404"/>
    </row>
    <row r="38136" spans="12:20" ht="16.8">
      <c r="L38136" s="404"/>
      <c r="M38136" s="404"/>
      <c r="N38136" s="404"/>
      <c r="O38136" s="404"/>
      <c r="P38136" s="404"/>
      <c r="Q38136" s="404"/>
      <c r="R38136" s="404"/>
      <c r="S38136" s="404"/>
      <c r="T38136" s="404"/>
    </row>
    <row r="38137" spans="12:20" ht="16.8">
      <c r="L38137" s="404"/>
      <c r="M38137" s="404"/>
      <c r="N38137" s="404"/>
      <c r="O38137" s="404"/>
      <c r="P38137" s="404"/>
      <c r="Q38137" s="404"/>
      <c r="R38137" s="404"/>
      <c r="S38137" s="404"/>
      <c r="T38137" s="404"/>
    </row>
    <row r="38138" spans="12:20" ht="16.8">
      <c r="L38138" s="404"/>
      <c r="M38138" s="404"/>
      <c r="N38138" s="404"/>
      <c r="O38138" s="404"/>
      <c r="P38138" s="404"/>
      <c r="Q38138" s="404"/>
      <c r="R38138" s="404"/>
      <c r="S38138" s="404"/>
      <c r="T38138" s="404"/>
    </row>
    <row r="38139" spans="12:20" ht="16.8">
      <c r="L38139" s="404"/>
      <c r="M38139" s="404"/>
      <c r="N38139" s="404"/>
      <c r="O38139" s="404"/>
      <c r="P38139" s="404"/>
      <c r="Q38139" s="404"/>
      <c r="R38139" s="404"/>
      <c r="S38139" s="404"/>
      <c r="T38139" s="404"/>
    </row>
    <row r="38140" spans="12:20" ht="16.8">
      <c r="L38140" s="404"/>
      <c r="M38140" s="404"/>
      <c r="N38140" s="404"/>
      <c r="O38140" s="404"/>
      <c r="P38140" s="404"/>
      <c r="Q38140" s="404"/>
      <c r="R38140" s="404"/>
      <c r="S38140" s="404"/>
      <c r="T38140" s="404"/>
    </row>
    <row r="38141" spans="12:20" ht="16.8">
      <c r="L38141" s="404"/>
      <c r="M38141" s="404"/>
      <c r="N38141" s="404"/>
      <c r="O38141" s="404"/>
      <c r="P38141" s="404"/>
      <c r="Q38141" s="404"/>
      <c r="R38141" s="404"/>
      <c r="S38141" s="404"/>
      <c r="T38141" s="404"/>
    </row>
    <row r="38142" spans="12:20" ht="16.8">
      <c r="L38142" s="404"/>
      <c r="M38142" s="404"/>
      <c r="N38142" s="404"/>
      <c r="O38142" s="404"/>
      <c r="P38142" s="404"/>
      <c r="Q38142" s="404"/>
      <c r="R38142" s="404"/>
      <c r="S38142" s="404"/>
      <c r="T38142" s="404"/>
    </row>
    <row r="38143" spans="12:20" ht="16.8">
      <c r="L38143" s="404"/>
      <c r="M38143" s="404"/>
      <c r="N38143" s="404"/>
      <c r="O38143" s="404"/>
      <c r="P38143" s="404"/>
      <c r="Q38143" s="404"/>
      <c r="R38143" s="404"/>
      <c r="S38143" s="404"/>
      <c r="T38143" s="404"/>
    </row>
    <row r="38144" spans="12:20" ht="16.8">
      <c r="L38144" s="404"/>
      <c r="M38144" s="404"/>
      <c r="N38144" s="404"/>
      <c r="O38144" s="404"/>
      <c r="P38144" s="404"/>
      <c r="Q38144" s="404"/>
      <c r="R38144" s="404"/>
      <c r="S38144" s="404"/>
      <c r="T38144" s="404"/>
    </row>
    <row r="38145" spans="12:20" ht="16.8">
      <c r="L38145" s="404"/>
      <c r="M38145" s="404"/>
      <c r="N38145" s="404"/>
      <c r="O38145" s="404"/>
      <c r="P38145" s="404"/>
      <c r="Q38145" s="404"/>
      <c r="R38145" s="404"/>
      <c r="S38145" s="404"/>
      <c r="T38145" s="404"/>
    </row>
    <row r="38146" spans="12:20" ht="16.8">
      <c r="L38146" s="404"/>
      <c r="M38146" s="404"/>
      <c r="N38146" s="404"/>
      <c r="O38146" s="404"/>
      <c r="P38146" s="404"/>
      <c r="Q38146" s="404"/>
      <c r="R38146" s="404"/>
      <c r="S38146" s="404"/>
      <c r="T38146" s="404"/>
    </row>
    <row r="38147" spans="12:20" ht="16.8">
      <c r="L38147" s="404"/>
      <c r="M38147" s="404"/>
      <c r="N38147" s="404"/>
      <c r="O38147" s="404"/>
      <c r="P38147" s="404"/>
      <c r="Q38147" s="404"/>
      <c r="R38147" s="404"/>
      <c r="S38147" s="404"/>
      <c r="T38147" s="404"/>
    </row>
    <row r="38148" spans="12:20" ht="16.8">
      <c r="L38148" s="404"/>
      <c r="M38148" s="404"/>
      <c r="N38148" s="404"/>
      <c r="O38148" s="404"/>
      <c r="P38148" s="404"/>
      <c r="Q38148" s="404"/>
      <c r="R38148" s="404"/>
      <c r="S38148" s="404"/>
      <c r="T38148" s="404"/>
    </row>
    <row r="38149" spans="12:20" ht="16.8">
      <c r="L38149" s="404"/>
      <c r="M38149" s="404"/>
      <c r="N38149" s="404"/>
      <c r="O38149" s="404"/>
      <c r="P38149" s="404"/>
      <c r="Q38149" s="404"/>
      <c r="R38149" s="404"/>
      <c r="S38149" s="404"/>
      <c r="T38149" s="404"/>
    </row>
    <row r="38150" spans="12:20" ht="16.8">
      <c r="L38150" s="404"/>
      <c r="M38150" s="404"/>
      <c r="N38150" s="404"/>
      <c r="O38150" s="404"/>
      <c r="P38150" s="404"/>
      <c r="Q38150" s="404"/>
      <c r="R38150" s="404"/>
      <c r="S38150" s="404"/>
      <c r="T38150" s="404"/>
    </row>
    <row r="38151" spans="12:20" ht="16.8">
      <c r="L38151" s="404"/>
      <c r="M38151" s="404"/>
      <c r="N38151" s="404"/>
      <c r="O38151" s="404"/>
      <c r="P38151" s="404"/>
      <c r="Q38151" s="404"/>
      <c r="R38151" s="404"/>
      <c r="S38151" s="404"/>
      <c r="T38151" s="404"/>
    </row>
    <row r="38152" spans="12:20" ht="16.8">
      <c r="L38152" s="404"/>
      <c r="M38152" s="404"/>
      <c r="N38152" s="404"/>
      <c r="O38152" s="404"/>
      <c r="P38152" s="404"/>
      <c r="Q38152" s="404"/>
      <c r="R38152" s="404"/>
      <c r="S38152" s="404"/>
      <c r="T38152" s="404"/>
    </row>
    <row r="38153" spans="12:20" ht="16.8">
      <c r="L38153" s="404"/>
      <c r="M38153" s="404"/>
      <c r="N38153" s="404"/>
      <c r="O38153" s="404"/>
      <c r="P38153" s="404"/>
      <c r="Q38153" s="404"/>
      <c r="R38153" s="404"/>
      <c r="S38153" s="404"/>
      <c r="T38153" s="404"/>
    </row>
    <row r="38154" spans="12:20" ht="16.8">
      <c r="L38154" s="404"/>
      <c r="M38154" s="404"/>
      <c r="N38154" s="404"/>
      <c r="O38154" s="404"/>
      <c r="P38154" s="404"/>
      <c r="Q38154" s="404"/>
      <c r="R38154" s="404"/>
      <c r="S38154" s="404"/>
      <c r="T38154" s="404"/>
    </row>
    <row r="38155" spans="12:20" ht="16.8">
      <c r="L38155" s="404"/>
      <c r="M38155" s="404"/>
      <c r="N38155" s="404"/>
      <c r="O38155" s="404"/>
      <c r="P38155" s="404"/>
      <c r="Q38155" s="404"/>
      <c r="R38155" s="404"/>
      <c r="S38155" s="404"/>
      <c r="T38155" s="404"/>
    </row>
    <row r="38156" spans="12:20" ht="16.8">
      <c r="L38156" s="404"/>
      <c r="M38156" s="404"/>
      <c r="N38156" s="404"/>
      <c r="O38156" s="404"/>
      <c r="P38156" s="404"/>
      <c r="Q38156" s="404"/>
      <c r="R38156" s="404"/>
      <c r="S38156" s="404"/>
      <c r="T38156" s="404"/>
    </row>
    <row r="38157" spans="12:20" ht="16.8">
      <c r="L38157" s="404"/>
      <c r="M38157" s="404"/>
      <c r="N38157" s="404"/>
      <c r="O38157" s="404"/>
      <c r="P38157" s="404"/>
      <c r="Q38157" s="404"/>
      <c r="R38157" s="404"/>
      <c r="S38157" s="404"/>
      <c r="T38157" s="404"/>
    </row>
    <row r="38158" spans="12:20" ht="16.8">
      <c r="L38158" s="404"/>
      <c r="M38158" s="404"/>
      <c r="N38158" s="404"/>
      <c r="O38158" s="404"/>
      <c r="P38158" s="404"/>
      <c r="Q38158" s="404"/>
      <c r="R38158" s="404"/>
      <c r="S38158" s="404"/>
      <c r="T38158" s="404"/>
    </row>
    <row r="38159" spans="12:20" ht="16.8">
      <c r="L38159" s="404"/>
      <c r="M38159" s="404"/>
      <c r="N38159" s="404"/>
      <c r="O38159" s="404"/>
      <c r="P38159" s="404"/>
      <c r="Q38159" s="404"/>
      <c r="R38159" s="404"/>
      <c r="S38159" s="404"/>
      <c r="T38159" s="404"/>
    </row>
    <row r="38160" spans="12:20" ht="16.8">
      <c r="L38160" s="404"/>
      <c r="M38160" s="404"/>
      <c r="N38160" s="404"/>
      <c r="O38160" s="404"/>
      <c r="P38160" s="404"/>
      <c r="Q38160" s="404"/>
      <c r="R38160" s="404"/>
      <c r="S38160" s="404"/>
      <c r="T38160" s="404"/>
    </row>
    <row r="38161" spans="12:20" ht="16.8">
      <c r="L38161" s="404"/>
      <c r="M38161" s="404"/>
      <c r="N38161" s="404"/>
      <c r="O38161" s="404"/>
      <c r="P38161" s="404"/>
      <c r="Q38161" s="404"/>
      <c r="R38161" s="404"/>
      <c r="S38161" s="404"/>
      <c r="T38161" s="404"/>
    </row>
    <row r="38162" spans="12:20" ht="16.8">
      <c r="L38162" s="404"/>
      <c r="M38162" s="404"/>
      <c r="N38162" s="404"/>
      <c r="O38162" s="404"/>
      <c r="P38162" s="404"/>
      <c r="Q38162" s="404"/>
      <c r="R38162" s="404"/>
      <c r="S38162" s="404"/>
      <c r="T38162" s="404"/>
    </row>
    <row r="38163" spans="12:20" ht="16.8">
      <c r="L38163" s="404"/>
      <c r="M38163" s="404"/>
      <c r="N38163" s="404"/>
      <c r="O38163" s="404"/>
      <c r="P38163" s="404"/>
      <c r="Q38163" s="404"/>
      <c r="R38163" s="404"/>
      <c r="S38163" s="404"/>
      <c r="T38163" s="404"/>
    </row>
    <row r="38164" spans="12:20" ht="16.8">
      <c r="L38164" s="404"/>
      <c r="M38164" s="404"/>
      <c r="N38164" s="404"/>
      <c r="O38164" s="404"/>
      <c r="P38164" s="404"/>
      <c r="Q38164" s="404"/>
      <c r="R38164" s="404"/>
      <c r="S38164" s="404"/>
      <c r="T38164" s="404"/>
    </row>
    <row r="38165" spans="12:20" ht="16.8">
      <c r="L38165" s="404"/>
      <c r="M38165" s="404"/>
      <c r="N38165" s="404"/>
      <c r="O38165" s="404"/>
      <c r="P38165" s="404"/>
      <c r="Q38165" s="404"/>
      <c r="R38165" s="404"/>
      <c r="S38165" s="404"/>
      <c r="T38165" s="404"/>
    </row>
    <row r="38166" spans="12:20" ht="16.8">
      <c r="L38166" s="404"/>
      <c r="M38166" s="404"/>
      <c r="N38166" s="404"/>
      <c r="O38166" s="404"/>
      <c r="P38166" s="404"/>
      <c r="Q38166" s="404"/>
      <c r="R38166" s="404"/>
      <c r="S38166" s="404"/>
      <c r="T38166" s="404"/>
    </row>
    <row r="38167" spans="12:20" ht="16.8">
      <c r="L38167" s="404"/>
      <c r="M38167" s="404"/>
      <c r="N38167" s="404"/>
      <c r="O38167" s="404"/>
      <c r="P38167" s="404"/>
      <c r="Q38167" s="404"/>
      <c r="R38167" s="404"/>
      <c r="S38167" s="404"/>
      <c r="T38167" s="404"/>
    </row>
    <row r="38168" spans="12:20" ht="16.8">
      <c r="L38168" s="404"/>
      <c r="M38168" s="404"/>
      <c r="N38168" s="404"/>
      <c r="O38168" s="404"/>
      <c r="P38168" s="404"/>
      <c r="Q38168" s="404"/>
      <c r="R38168" s="404"/>
      <c r="S38168" s="404"/>
      <c r="T38168" s="404"/>
    </row>
    <row r="38169" spans="12:20" ht="16.8">
      <c r="L38169" s="404"/>
      <c r="M38169" s="404"/>
      <c r="N38169" s="404"/>
      <c r="O38169" s="404"/>
      <c r="P38169" s="404"/>
      <c r="Q38169" s="404"/>
      <c r="R38169" s="404"/>
      <c r="S38169" s="404"/>
      <c r="T38169" s="404"/>
    </row>
    <row r="38170" spans="12:20" ht="16.8">
      <c r="L38170" s="404"/>
      <c r="M38170" s="404"/>
      <c r="N38170" s="404"/>
      <c r="O38170" s="404"/>
      <c r="P38170" s="404"/>
      <c r="Q38170" s="404"/>
      <c r="R38170" s="404"/>
      <c r="S38170" s="404"/>
      <c r="T38170" s="404"/>
    </row>
    <row r="38171" spans="12:20" ht="16.8">
      <c r="L38171" s="404"/>
      <c r="M38171" s="404"/>
      <c r="N38171" s="404"/>
      <c r="O38171" s="404"/>
      <c r="P38171" s="404"/>
      <c r="Q38171" s="404"/>
      <c r="R38171" s="404"/>
      <c r="S38171" s="404"/>
      <c r="T38171" s="404"/>
    </row>
    <row r="38172" spans="12:20" ht="16.8">
      <c r="L38172" s="404"/>
      <c r="M38172" s="404"/>
      <c r="N38172" s="404"/>
      <c r="O38172" s="404"/>
      <c r="P38172" s="404"/>
      <c r="Q38172" s="404"/>
      <c r="R38172" s="404"/>
      <c r="S38172" s="404"/>
      <c r="T38172" s="404"/>
    </row>
    <row r="38173" spans="12:20" ht="16.8">
      <c r="L38173" s="404"/>
      <c r="M38173" s="404"/>
      <c r="N38173" s="404"/>
      <c r="O38173" s="404"/>
      <c r="P38173" s="404"/>
      <c r="Q38173" s="404"/>
      <c r="R38173" s="404"/>
      <c r="S38173" s="404"/>
      <c r="T38173" s="404"/>
    </row>
    <row r="38174" spans="12:20" ht="16.8">
      <c r="L38174" s="404"/>
      <c r="M38174" s="404"/>
      <c r="N38174" s="404"/>
      <c r="O38174" s="404"/>
      <c r="P38174" s="404"/>
      <c r="Q38174" s="404"/>
      <c r="R38174" s="404"/>
      <c r="S38174" s="404"/>
      <c r="T38174" s="404"/>
    </row>
    <row r="38175" spans="12:20" ht="16.8">
      <c r="L38175" s="404"/>
      <c r="M38175" s="404"/>
      <c r="N38175" s="404"/>
      <c r="O38175" s="404"/>
      <c r="P38175" s="404"/>
      <c r="Q38175" s="404"/>
      <c r="R38175" s="404"/>
      <c r="S38175" s="404"/>
      <c r="T38175" s="404"/>
    </row>
    <row r="38176" spans="12:20" ht="16.8">
      <c r="L38176" s="404"/>
      <c r="M38176" s="404"/>
      <c r="N38176" s="404"/>
      <c r="O38176" s="404"/>
      <c r="P38176" s="404"/>
      <c r="Q38176" s="404"/>
      <c r="R38176" s="404"/>
      <c r="S38176" s="404"/>
      <c r="T38176" s="404"/>
    </row>
    <row r="38177" spans="12:20" ht="16.8">
      <c r="L38177" s="404"/>
      <c r="M38177" s="404"/>
      <c r="N38177" s="404"/>
      <c r="O38177" s="404"/>
      <c r="P38177" s="404"/>
      <c r="Q38177" s="404"/>
      <c r="R38177" s="404"/>
      <c r="S38177" s="404"/>
      <c r="T38177" s="404"/>
    </row>
    <row r="38178" spans="12:20" ht="16.8">
      <c r="L38178" s="404"/>
      <c r="M38178" s="404"/>
      <c r="N38178" s="404"/>
      <c r="O38178" s="404"/>
      <c r="P38178" s="404"/>
      <c r="Q38178" s="404"/>
      <c r="R38178" s="404"/>
      <c r="S38178" s="404"/>
      <c r="T38178" s="404"/>
    </row>
    <row r="38179" spans="12:20" ht="16.8">
      <c r="L38179" s="404"/>
      <c r="M38179" s="404"/>
      <c r="N38179" s="404"/>
      <c r="O38179" s="404"/>
      <c r="P38179" s="404"/>
      <c r="Q38179" s="404"/>
      <c r="R38179" s="404"/>
      <c r="S38179" s="404"/>
      <c r="T38179" s="404"/>
    </row>
    <row r="38180" spans="12:20" ht="16.8">
      <c r="L38180" s="404"/>
      <c r="M38180" s="404"/>
      <c r="N38180" s="404"/>
      <c r="O38180" s="404"/>
      <c r="P38180" s="404"/>
      <c r="Q38180" s="404"/>
      <c r="R38180" s="404"/>
      <c r="S38180" s="404"/>
      <c r="T38180" s="404"/>
    </row>
    <row r="38181" spans="12:20" ht="16.8">
      <c r="L38181" s="404"/>
      <c r="M38181" s="404"/>
      <c r="N38181" s="404"/>
      <c r="O38181" s="404"/>
      <c r="P38181" s="404"/>
      <c r="Q38181" s="404"/>
      <c r="R38181" s="404"/>
      <c r="S38181" s="404"/>
      <c r="T38181" s="404"/>
    </row>
    <row r="38182" spans="12:20" ht="16.8">
      <c r="L38182" s="404"/>
      <c r="M38182" s="404"/>
      <c r="N38182" s="404"/>
      <c r="O38182" s="404"/>
      <c r="P38182" s="404"/>
      <c r="Q38182" s="404"/>
      <c r="R38182" s="404"/>
      <c r="S38182" s="404"/>
      <c r="T38182" s="404"/>
    </row>
    <row r="38183" spans="12:20" ht="16.8">
      <c r="L38183" s="404"/>
      <c r="M38183" s="404"/>
      <c r="N38183" s="404"/>
      <c r="O38183" s="404"/>
      <c r="P38183" s="404"/>
      <c r="Q38183" s="404"/>
      <c r="R38183" s="404"/>
      <c r="S38183" s="404"/>
      <c r="T38183" s="404"/>
    </row>
    <row r="38184" spans="12:20" ht="16.8">
      <c r="L38184" s="404"/>
      <c r="M38184" s="404"/>
      <c r="N38184" s="404"/>
      <c r="O38184" s="404"/>
      <c r="P38184" s="404"/>
      <c r="Q38184" s="404"/>
      <c r="R38184" s="404"/>
      <c r="S38184" s="404"/>
      <c r="T38184" s="404"/>
    </row>
    <row r="38185" spans="12:20" ht="16.8">
      <c r="L38185" s="404"/>
      <c r="M38185" s="404"/>
      <c r="N38185" s="404"/>
      <c r="O38185" s="404"/>
      <c r="P38185" s="404"/>
      <c r="Q38185" s="404"/>
      <c r="R38185" s="404"/>
      <c r="S38185" s="404"/>
      <c r="T38185" s="404"/>
    </row>
    <row r="38186" spans="12:20" ht="16.8">
      <c r="L38186" s="404"/>
      <c r="M38186" s="404"/>
      <c r="N38186" s="404"/>
      <c r="O38186" s="404"/>
      <c r="P38186" s="404"/>
      <c r="Q38186" s="404"/>
      <c r="R38186" s="404"/>
      <c r="S38186" s="404"/>
      <c r="T38186" s="404"/>
    </row>
    <row r="38187" spans="12:20" ht="16.8">
      <c r="L38187" s="404"/>
      <c r="M38187" s="404"/>
      <c r="N38187" s="404"/>
      <c r="O38187" s="404"/>
      <c r="P38187" s="404"/>
      <c r="Q38187" s="404"/>
      <c r="R38187" s="404"/>
      <c r="S38187" s="404"/>
      <c r="T38187" s="404"/>
    </row>
    <row r="38188" spans="12:20" ht="16.8">
      <c r="L38188" s="404"/>
      <c r="M38188" s="404"/>
      <c r="N38188" s="404"/>
      <c r="O38188" s="404"/>
      <c r="P38188" s="404"/>
      <c r="Q38188" s="404"/>
      <c r="R38188" s="404"/>
      <c r="S38188" s="404"/>
      <c r="T38188" s="404"/>
    </row>
    <row r="38189" spans="12:20" ht="16.8">
      <c r="L38189" s="404"/>
      <c r="M38189" s="404"/>
      <c r="N38189" s="404"/>
      <c r="O38189" s="404"/>
      <c r="P38189" s="404"/>
      <c r="Q38189" s="404"/>
      <c r="R38189" s="404"/>
      <c r="S38189" s="404"/>
      <c r="T38189" s="404"/>
    </row>
    <row r="38190" spans="12:20" ht="16.8">
      <c r="L38190" s="404"/>
      <c r="M38190" s="404"/>
      <c r="N38190" s="404"/>
      <c r="O38190" s="404"/>
      <c r="P38190" s="404"/>
      <c r="Q38190" s="404"/>
      <c r="R38190" s="404"/>
      <c r="S38190" s="404"/>
      <c r="T38190" s="404"/>
    </row>
    <row r="38191" spans="12:20" ht="16.8">
      <c r="L38191" s="404"/>
      <c r="M38191" s="404"/>
      <c r="N38191" s="404"/>
      <c r="O38191" s="404"/>
      <c r="P38191" s="404"/>
      <c r="Q38191" s="404"/>
      <c r="R38191" s="404"/>
      <c r="S38191" s="404"/>
      <c r="T38191" s="404"/>
    </row>
    <row r="38192" spans="12:20" ht="16.8">
      <c r="L38192" s="404"/>
      <c r="M38192" s="404"/>
      <c r="N38192" s="404"/>
      <c r="O38192" s="404"/>
      <c r="P38192" s="404"/>
      <c r="Q38192" s="404"/>
      <c r="R38192" s="404"/>
      <c r="S38192" s="404"/>
      <c r="T38192" s="404"/>
    </row>
    <row r="38193" spans="12:20" ht="16.8">
      <c r="L38193" s="404"/>
      <c r="M38193" s="404"/>
      <c r="N38193" s="404"/>
      <c r="O38193" s="404"/>
      <c r="P38193" s="404"/>
      <c r="Q38193" s="404"/>
      <c r="R38193" s="404"/>
      <c r="S38193" s="404"/>
      <c r="T38193" s="404"/>
    </row>
    <row r="38194" spans="12:20" ht="16.8">
      <c r="L38194" s="404"/>
      <c r="M38194" s="404"/>
      <c r="N38194" s="404"/>
      <c r="O38194" s="404"/>
      <c r="P38194" s="404"/>
      <c r="Q38194" s="404"/>
      <c r="R38194" s="404"/>
      <c r="S38194" s="404"/>
      <c r="T38194" s="404"/>
    </row>
    <row r="38195" spans="12:20" ht="16.8">
      <c r="L38195" s="404"/>
      <c r="M38195" s="404"/>
      <c r="N38195" s="404"/>
      <c r="O38195" s="404"/>
      <c r="P38195" s="404"/>
      <c r="Q38195" s="404"/>
      <c r="R38195" s="404"/>
      <c r="S38195" s="404"/>
      <c r="T38195" s="404"/>
    </row>
    <row r="38196" spans="12:20" ht="16.8">
      <c r="L38196" s="404"/>
      <c r="M38196" s="404"/>
      <c r="N38196" s="404"/>
      <c r="O38196" s="404"/>
      <c r="P38196" s="404"/>
      <c r="Q38196" s="404"/>
      <c r="R38196" s="404"/>
      <c r="S38196" s="404"/>
      <c r="T38196" s="404"/>
    </row>
    <row r="38197" spans="12:20" ht="16.8">
      <c r="L38197" s="404"/>
      <c r="M38197" s="404"/>
      <c r="N38197" s="404"/>
      <c r="O38197" s="404"/>
      <c r="P38197" s="404"/>
      <c r="Q38197" s="404"/>
      <c r="R38197" s="404"/>
      <c r="S38197" s="404"/>
      <c r="T38197" s="404"/>
    </row>
    <row r="38198" spans="12:20" ht="16.8">
      <c r="L38198" s="404"/>
      <c r="M38198" s="404"/>
      <c r="N38198" s="404"/>
      <c r="O38198" s="404"/>
      <c r="P38198" s="404"/>
      <c r="Q38198" s="404"/>
      <c r="R38198" s="404"/>
      <c r="S38198" s="404"/>
      <c r="T38198" s="404"/>
    </row>
    <row r="38199" spans="12:20" ht="16.8">
      <c r="L38199" s="404"/>
      <c r="M38199" s="404"/>
      <c r="N38199" s="404"/>
      <c r="O38199" s="404"/>
      <c r="P38199" s="404"/>
      <c r="Q38199" s="404"/>
      <c r="R38199" s="404"/>
      <c r="S38199" s="404"/>
      <c r="T38199" s="404"/>
    </row>
    <row r="38200" spans="12:20" ht="16.8">
      <c r="L38200" s="404"/>
      <c r="M38200" s="404"/>
      <c r="N38200" s="404"/>
      <c r="O38200" s="404"/>
      <c r="P38200" s="404"/>
      <c r="Q38200" s="404"/>
      <c r="R38200" s="404"/>
      <c r="S38200" s="404"/>
      <c r="T38200" s="404"/>
    </row>
    <row r="38201" spans="12:20" ht="16.8">
      <c r="L38201" s="404"/>
      <c r="M38201" s="404"/>
      <c r="N38201" s="404"/>
      <c r="O38201" s="404"/>
      <c r="P38201" s="404"/>
      <c r="Q38201" s="404"/>
      <c r="R38201" s="404"/>
      <c r="S38201" s="404"/>
      <c r="T38201" s="404"/>
    </row>
    <row r="38202" spans="12:20" ht="16.8">
      <c r="L38202" s="404"/>
      <c r="M38202" s="404"/>
      <c r="N38202" s="404"/>
      <c r="O38202" s="404"/>
      <c r="P38202" s="404"/>
      <c r="Q38202" s="404"/>
      <c r="R38202" s="404"/>
      <c r="S38202" s="404"/>
      <c r="T38202" s="404"/>
    </row>
    <row r="38203" spans="12:20" ht="16.8">
      <c r="L38203" s="404"/>
      <c r="M38203" s="404"/>
      <c r="N38203" s="404"/>
      <c r="O38203" s="404"/>
      <c r="P38203" s="404"/>
      <c r="Q38203" s="404"/>
      <c r="R38203" s="404"/>
      <c r="S38203" s="404"/>
      <c r="T38203" s="404"/>
    </row>
    <row r="38204" spans="12:20" ht="16.8">
      <c r="L38204" s="404"/>
      <c r="M38204" s="404"/>
      <c r="N38204" s="404"/>
      <c r="O38204" s="404"/>
      <c r="P38204" s="404"/>
      <c r="Q38204" s="404"/>
      <c r="R38204" s="404"/>
      <c r="S38204" s="404"/>
      <c r="T38204" s="404"/>
    </row>
    <row r="38205" spans="12:20" ht="16.8">
      <c r="L38205" s="404"/>
      <c r="M38205" s="404"/>
      <c r="N38205" s="404"/>
      <c r="O38205" s="404"/>
      <c r="P38205" s="404"/>
      <c r="Q38205" s="404"/>
      <c r="R38205" s="404"/>
      <c r="S38205" s="404"/>
      <c r="T38205" s="404"/>
    </row>
    <row r="38206" spans="12:20" ht="16.8">
      <c r="L38206" s="404"/>
      <c r="M38206" s="404"/>
      <c r="N38206" s="404"/>
      <c r="O38206" s="404"/>
      <c r="P38206" s="404"/>
      <c r="Q38206" s="404"/>
      <c r="R38206" s="404"/>
      <c r="S38206" s="404"/>
      <c r="T38206" s="404"/>
    </row>
    <row r="38207" spans="12:20" ht="16.8">
      <c r="L38207" s="404"/>
      <c r="M38207" s="404"/>
      <c r="N38207" s="404"/>
      <c r="O38207" s="404"/>
      <c r="P38207" s="404"/>
      <c r="Q38207" s="404"/>
      <c r="R38207" s="404"/>
      <c r="S38207" s="404"/>
      <c r="T38207" s="404"/>
    </row>
    <row r="38208" spans="12:20" ht="16.8">
      <c r="L38208" s="404"/>
      <c r="M38208" s="404"/>
      <c r="N38208" s="404"/>
      <c r="O38208" s="404"/>
      <c r="P38208" s="404"/>
      <c r="Q38208" s="404"/>
      <c r="R38208" s="404"/>
      <c r="S38208" s="404"/>
      <c r="T38208" s="404"/>
    </row>
    <row r="38209" spans="12:20" ht="16.8">
      <c r="L38209" s="404"/>
      <c r="M38209" s="404"/>
      <c r="N38209" s="404"/>
      <c r="O38209" s="404"/>
      <c r="P38209" s="404"/>
      <c r="Q38209" s="404"/>
      <c r="R38209" s="404"/>
      <c r="S38209" s="404"/>
      <c r="T38209" s="404"/>
    </row>
    <row r="38210" spans="12:20" ht="16.8">
      <c r="L38210" s="404"/>
      <c r="M38210" s="404"/>
      <c r="N38210" s="404"/>
      <c r="O38210" s="404"/>
      <c r="P38210" s="404"/>
      <c r="Q38210" s="404"/>
      <c r="R38210" s="404"/>
      <c r="S38210" s="404"/>
      <c r="T38210" s="404"/>
    </row>
    <row r="38211" spans="12:20" ht="16.8">
      <c r="L38211" s="404"/>
      <c r="M38211" s="404"/>
      <c r="N38211" s="404"/>
      <c r="O38211" s="404"/>
      <c r="P38211" s="404"/>
      <c r="Q38211" s="404"/>
      <c r="R38211" s="404"/>
      <c r="S38211" s="404"/>
      <c r="T38211" s="404"/>
    </row>
    <row r="38212" spans="12:20" ht="16.8">
      <c r="L38212" s="404"/>
      <c r="M38212" s="404"/>
      <c r="N38212" s="404"/>
      <c r="O38212" s="404"/>
      <c r="P38212" s="404"/>
      <c r="Q38212" s="404"/>
      <c r="R38212" s="404"/>
      <c r="S38212" s="404"/>
      <c r="T38212" s="404"/>
    </row>
    <row r="38213" spans="12:20" ht="16.8">
      <c r="L38213" s="404"/>
      <c r="M38213" s="404"/>
      <c r="N38213" s="404"/>
      <c r="O38213" s="404"/>
      <c r="P38213" s="404"/>
      <c r="Q38213" s="404"/>
      <c r="R38213" s="404"/>
      <c r="S38213" s="404"/>
      <c r="T38213" s="404"/>
    </row>
    <row r="38214" spans="12:20" ht="16.8">
      <c r="L38214" s="404"/>
      <c r="M38214" s="404"/>
      <c r="N38214" s="404"/>
      <c r="O38214" s="404"/>
      <c r="P38214" s="404"/>
      <c r="Q38214" s="404"/>
      <c r="R38214" s="404"/>
      <c r="S38214" s="404"/>
      <c r="T38214" s="404"/>
    </row>
    <row r="38215" spans="12:20" ht="16.8">
      <c r="L38215" s="404"/>
      <c r="M38215" s="404"/>
      <c r="N38215" s="404"/>
      <c r="O38215" s="404"/>
      <c r="P38215" s="404"/>
      <c r="Q38215" s="404"/>
      <c r="R38215" s="404"/>
      <c r="S38215" s="404"/>
      <c r="T38215" s="404"/>
    </row>
    <row r="38216" spans="12:20" ht="16.8">
      <c r="L38216" s="404"/>
      <c r="M38216" s="404"/>
      <c r="N38216" s="404"/>
      <c r="O38216" s="404"/>
      <c r="P38216" s="404"/>
      <c r="Q38216" s="404"/>
      <c r="R38216" s="404"/>
      <c r="S38216" s="404"/>
      <c r="T38216" s="404"/>
    </row>
    <row r="38217" spans="12:20" ht="16.8">
      <c r="L38217" s="404"/>
      <c r="M38217" s="404"/>
      <c r="N38217" s="404"/>
      <c r="O38217" s="404"/>
      <c r="P38217" s="404"/>
      <c r="Q38217" s="404"/>
      <c r="R38217" s="404"/>
      <c r="S38217" s="404"/>
      <c r="T38217" s="404"/>
    </row>
    <row r="38218" spans="12:20" ht="16.8">
      <c r="L38218" s="404"/>
      <c r="M38218" s="404"/>
      <c r="N38218" s="404"/>
      <c r="O38218" s="404"/>
      <c r="P38218" s="404"/>
      <c r="Q38218" s="404"/>
      <c r="R38218" s="404"/>
      <c r="S38218" s="404"/>
      <c r="T38218" s="404"/>
    </row>
    <row r="38219" spans="12:20" ht="16.8">
      <c r="L38219" s="404"/>
      <c r="M38219" s="404"/>
      <c r="N38219" s="404"/>
      <c r="O38219" s="404"/>
      <c r="P38219" s="404"/>
      <c r="Q38219" s="404"/>
      <c r="R38219" s="404"/>
      <c r="S38219" s="404"/>
      <c r="T38219" s="404"/>
    </row>
    <row r="38220" spans="12:20" ht="16.8">
      <c r="L38220" s="404"/>
      <c r="M38220" s="404"/>
      <c r="N38220" s="404"/>
      <c r="O38220" s="404"/>
      <c r="P38220" s="404"/>
      <c r="Q38220" s="404"/>
      <c r="R38220" s="404"/>
      <c r="S38220" s="404"/>
      <c r="T38220" s="404"/>
    </row>
    <row r="38221" spans="12:20" ht="16.8">
      <c r="L38221" s="404"/>
      <c r="M38221" s="404"/>
      <c r="N38221" s="404"/>
      <c r="O38221" s="404"/>
      <c r="P38221" s="404"/>
      <c r="Q38221" s="404"/>
      <c r="R38221" s="404"/>
      <c r="S38221" s="404"/>
      <c r="T38221" s="404"/>
    </row>
    <row r="38222" spans="12:20" ht="16.8">
      <c r="L38222" s="404"/>
      <c r="M38222" s="404"/>
      <c r="N38222" s="404"/>
      <c r="O38222" s="404"/>
      <c r="P38222" s="404"/>
      <c r="Q38222" s="404"/>
      <c r="R38222" s="404"/>
      <c r="S38222" s="404"/>
      <c r="T38222" s="404"/>
    </row>
    <row r="38223" spans="12:20" ht="16.8">
      <c r="L38223" s="404"/>
      <c r="M38223" s="404"/>
      <c r="N38223" s="404"/>
      <c r="O38223" s="404"/>
      <c r="P38223" s="404"/>
      <c r="Q38223" s="404"/>
      <c r="R38223" s="404"/>
      <c r="S38223" s="404"/>
      <c r="T38223" s="404"/>
    </row>
    <row r="38224" spans="12:20" ht="16.8">
      <c r="L38224" s="404"/>
      <c r="M38224" s="404"/>
      <c r="N38224" s="404"/>
      <c r="O38224" s="404"/>
      <c r="P38224" s="404"/>
      <c r="Q38224" s="404"/>
      <c r="R38224" s="404"/>
      <c r="S38224" s="404"/>
      <c r="T38224" s="404"/>
    </row>
    <row r="38225" spans="12:20" ht="16.8">
      <c r="L38225" s="404"/>
      <c r="M38225" s="404"/>
      <c r="N38225" s="404"/>
      <c r="O38225" s="404"/>
      <c r="P38225" s="404"/>
      <c r="Q38225" s="404"/>
      <c r="R38225" s="404"/>
      <c r="S38225" s="404"/>
      <c r="T38225" s="404"/>
    </row>
    <row r="38226" spans="12:20" ht="16.8">
      <c r="L38226" s="404"/>
      <c r="M38226" s="404"/>
      <c r="N38226" s="404"/>
      <c r="O38226" s="404"/>
      <c r="P38226" s="404"/>
      <c r="Q38226" s="404"/>
      <c r="R38226" s="404"/>
      <c r="S38226" s="404"/>
      <c r="T38226" s="404"/>
    </row>
    <row r="38227" spans="12:20" ht="16.8">
      <c r="L38227" s="404"/>
      <c r="M38227" s="404"/>
      <c r="N38227" s="404"/>
      <c r="O38227" s="404"/>
      <c r="P38227" s="404"/>
      <c r="Q38227" s="404"/>
      <c r="R38227" s="404"/>
      <c r="S38227" s="404"/>
      <c r="T38227" s="404"/>
    </row>
    <row r="38228" spans="12:20" ht="16.8">
      <c r="L38228" s="404"/>
      <c r="M38228" s="404"/>
      <c r="N38228" s="404"/>
      <c r="O38228" s="404"/>
      <c r="P38228" s="404"/>
      <c r="Q38228" s="404"/>
      <c r="R38228" s="404"/>
      <c r="S38228" s="404"/>
      <c r="T38228" s="404"/>
    </row>
    <row r="38229" spans="12:20" ht="16.8">
      <c r="L38229" s="404"/>
      <c r="M38229" s="404"/>
      <c r="N38229" s="404"/>
      <c r="O38229" s="404"/>
      <c r="P38229" s="404"/>
      <c r="Q38229" s="404"/>
      <c r="R38229" s="404"/>
      <c r="S38229" s="404"/>
      <c r="T38229" s="404"/>
    </row>
    <row r="38230" spans="12:20" ht="16.8">
      <c r="L38230" s="404"/>
      <c r="M38230" s="404"/>
      <c r="N38230" s="404"/>
      <c r="O38230" s="404"/>
      <c r="P38230" s="404"/>
      <c r="Q38230" s="404"/>
      <c r="R38230" s="404"/>
      <c r="S38230" s="404"/>
      <c r="T38230" s="404"/>
    </row>
    <row r="38231" spans="12:20" ht="16.8">
      <c r="L38231" s="404"/>
      <c r="M38231" s="404"/>
      <c r="N38231" s="404"/>
      <c r="O38231" s="404"/>
      <c r="P38231" s="404"/>
      <c r="Q38231" s="404"/>
      <c r="R38231" s="404"/>
      <c r="S38231" s="404"/>
      <c r="T38231" s="404"/>
    </row>
    <row r="38232" spans="12:20" ht="16.8">
      <c r="L38232" s="404"/>
      <c r="M38232" s="404"/>
      <c r="N38232" s="404"/>
      <c r="O38232" s="404"/>
      <c r="P38232" s="404"/>
      <c r="Q38232" s="404"/>
      <c r="R38232" s="404"/>
      <c r="S38232" s="404"/>
      <c r="T38232" s="404"/>
    </row>
    <row r="38233" spans="12:20" ht="16.8">
      <c r="L38233" s="404"/>
      <c r="M38233" s="404"/>
      <c r="N38233" s="404"/>
      <c r="O38233" s="404"/>
      <c r="P38233" s="404"/>
      <c r="Q38233" s="404"/>
      <c r="R38233" s="404"/>
      <c r="S38233" s="404"/>
      <c r="T38233" s="404"/>
    </row>
    <row r="38234" spans="12:20" ht="16.8">
      <c r="L38234" s="404"/>
      <c r="M38234" s="404"/>
      <c r="N38234" s="404"/>
      <c r="O38234" s="404"/>
      <c r="P38234" s="404"/>
      <c r="Q38234" s="404"/>
      <c r="R38234" s="404"/>
      <c r="S38234" s="404"/>
      <c r="T38234" s="404"/>
    </row>
    <row r="38235" spans="12:20" ht="16.8">
      <c r="L38235" s="404"/>
      <c r="M38235" s="404"/>
      <c r="N38235" s="404"/>
      <c r="O38235" s="404"/>
      <c r="P38235" s="404"/>
      <c r="Q38235" s="404"/>
      <c r="R38235" s="404"/>
      <c r="S38235" s="404"/>
      <c r="T38235" s="404"/>
    </row>
    <row r="38236" spans="12:20" ht="16.8">
      <c r="L38236" s="404"/>
      <c r="M38236" s="404"/>
      <c r="N38236" s="404"/>
      <c r="O38236" s="404"/>
      <c r="P38236" s="404"/>
      <c r="Q38236" s="404"/>
      <c r="R38236" s="404"/>
      <c r="S38236" s="404"/>
      <c r="T38236" s="404"/>
    </row>
    <row r="38237" spans="12:20" ht="16.8">
      <c r="L38237" s="404"/>
      <c r="M38237" s="404"/>
      <c r="N38237" s="404"/>
      <c r="O38237" s="404"/>
      <c r="P38237" s="404"/>
      <c r="Q38237" s="404"/>
      <c r="R38237" s="404"/>
      <c r="S38237" s="404"/>
      <c r="T38237" s="404"/>
    </row>
    <row r="38238" spans="12:20" ht="16.8">
      <c r="L38238" s="404"/>
      <c r="M38238" s="404"/>
      <c r="N38238" s="404"/>
      <c r="O38238" s="404"/>
      <c r="P38238" s="404"/>
      <c r="Q38238" s="404"/>
      <c r="R38238" s="404"/>
      <c r="S38238" s="404"/>
      <c r="T38238" s="404"/>
    </row>
    <row r="38239" spans="12:20" ht="16.8">
      <c r="L38239" s="404"/>
      <c r="M38239" s="404"/>
      <c r="N38239" s="404"/>
      <c r="O38239" s="404"/>
      <c r="P38239" s="404"/>
      <c r="Q38239" s="404"/>
      <c r="R38239" s="404"/>
      <c r="S38239" s="404"/>
      <c r="T38239" s="404"/>
    </row>
    <row r="38240" spans="12:20" ht="16.8">
      <c r="L38240" s="404"/>
      <c r="M38240" s="404"/>
      <c r="N38240" s="404"/>
      <c r="O38240" s="404"/>
      <c r="P38240" s="404"/>
      <c r="Q38240" s="404"/>
      <c r="R38240" s="404"/>
      <c r="S38240" s="404"/>
      <c r="T38240" s="404"/>
    </row>
    <row r="38241" spans="12:20" ht="16.8">
      <c r="L38241" s="404"/>
      <c r="M38241" s="404"/>
      <c r="N38241" s="404"/>
      <c r="O38241" s="404"/>
      <c r="P38241" s="404"/>
      <c r="Q38241" s="404"/>
      <c r="R38241" s="404"/>
      <c r="S38241" s="404"/>
      <c r="T38241" s="404"/>
    </row>
    <row r="38242" spans="12:20" ht="16.8">
      <c r="L38242" s="404"/>
      <c r="M38242" s="404"/>
      <c r="N38242" s="404"/>
      <c r="O38242" s="404"/>
      <c r="P38242" s="404"/>
      <c r="Q38242" s="404"/>
      <c r="R38242" s="404"/>
      <c r="S38242" s="404"/>
      <c r="T38242" s="404"/>
    </row>
    <row r="38243" spans="12:20" ht="16.8">
      <c r="L38243" s="404"/>
      <c r="M38243" s="404"/>
      <c r="N38243" s="404"/>
      <c r="O38243" s="404"/>
      <c r="P38243" s="404"/>
      <c r="Q38243" s="404"/>
      <c r="R38243" s="404"/>
      <c r="S38243" s="404"/>
      <c r="T38243" s="404"/>
    </row>
    <row r="38244" spans="12:20" ht="16.8">
      <c r="L38244" s="404"/>
      <c r="M38244" s="404"/>
      <c r="N38244" s="404"/>
      <c r="O38244" s="404"/>
      <c r="P38244" s="404"/>
      <c r="Q38244" s="404"/>
      <c r="R38244" s="404"/>
      <c r="S38244" s="404"/>
      <c r="T38244" s="404"/>
    </row>
    <row r="38245" spans="12:20" ht="16.8">
      <c r="L38245" s="404"/>
      <c r="M38245" s="404"/>
      <c r="N38245" s="404"/>
      <c r="O38245" s="404"/>
      <c r="P38245" s="404"/>
      <c r="Q38245" s="404"/>
      <c r="R38245" s="404"/>
      <c r="S38245" s="404"/>
      <c r="T38245" s="404"/>
    </row>
    <row r="38246" spans="12:20" ht="16.8">
      <c r="L38246" s="404"/>
      <c r="M38246" s="404"/>
      <c r="N38246" s="404"/>
      <c r="O38246" s="404"/>
      <c r="P38246" s="404"/>
      <c r="Q38246" s="404"/>
      <c r="R38246" s="404"/>
      <c r="S38246" s="404"/>
      <c r="T38246" s="404"/>
    </row>
    <row r="38247" spans="12:20" ht="16.8">
      <c r="L38247" s="404"/>
      <c r="M38247" s="404"/>
      <c r="N38247" s="404"/>
      <c r="O38247" s="404"/>
      <c r="P38247" s="404"/>
      <c r="Q38247" s="404"/>
      <c r="R38247" s="404"/>
      <c r="S38247" s="404"/>
      <c r="T38247" s="404"/>
    </row>
    <row r="38248" spans="12:20" ht="16.8">
      <c r="L38248" s="404"/>
      <c r="M38248" s="404"/>
      <c r="N38248" s="404"/>
      <c r="O38248" s="404"/>
      <c r="P38248" s="404"/>
      <c r="Q38248" s="404"/>
      <c r="R38248" s="404"/>
      <c r="S38248" s="404"/>
      <c r="T38248" s="404"/>
    </row>
    <row r="38249" spans="12:20" ht="16.8">
      <c r="L38249" s="404"/>
      <c r="M38249" s="404"/>
      <c r="N38249" s="404"/>
      <c r="O38249" s="404"/>
      <c r="P38249" s="404"/>
      <c r="Q38249" s="404"/>
      <c r="R38249" s="404"/>
      <c r="S38249" s="404"/>
      <c r="T38249" s="404"/>
    </row>
    <row r="38250" spans="12:20" ht="16.8">
      <c r="L38250" s="404"/>
      <c r="M38250" s="404"/>
      <c r="N38250" s="404"/>
      <c r="O38250" s="404"/>
      <c r="P38250" s="404"/>
      <c r="Q38250" s="404"/>
      <c r="R38250" s="404"/>
      <c r="S38250" s="404"/>
      <c r="T38250" s="404"/>
    </row>
    <row r="38251" spans="12:20" ht="16.8">
      <c r="L38251" s="404"/>
      <c r="M38251" s="404"/>
      <c r="N38251" s="404"/>
      <c r="O38251" s="404"/>
      <c r="P38251" s="404"/>
      <c r="Q38251" s="404"/>
      <c r="R38251" s="404"/>
      <c r="S38251" s="404"/>
      <c r="T38251" s="404"/>
    </row>
    <row r="38252" spans="12:20" ht="16.8">
      <c r="L38252" s="404"/>
      <c r="M38252" s="404"/>
      <c r="N38252" s="404"/>
      <c r="O38252" s="404"/>
      <c r="P38252" s="404"/>
      <c r="Q38252" s="404"/>
      <c r="R38252" s="404"/>
      <c r="S38252" s="404"/>
      <c r="T38252" s="404"/>
    </row>
    <row r="38253" spans="12:20" ht="16.8">
      <c r="L38253" s="404"/>
      <c r="M38253" s="404"/>
      <c r="N38253" s="404"/>
      <c r="O38253" s="404"/>
      <c r="P38253" s="404"/>
      <c r="Q38253" s="404"/>
      <c r="R38253" s="404"/>
      <c r="S38253" s="404"/>
      <c r="T38253" s="404"/>
    </row>
    <row r="38254" spans="12:20" ht="16.8">
      <c r="L38254" s="404"/>
      <c r="M38254" s="404"/>
      <c r="N38254" s="404"/>
      <c r="O38254" s="404"/>
      <c r="P38254" s="404"/>
      <c r="Q38254" s="404"/>
      <c r="R38254" s="404"/>
      <c r="S38254" s="404"/>
      <c r="T38254" s="404"/>
    </row>
    <row r="38255" spans="12:20" ht="16.8">
      <c r="L38255" s="404"/>
      <c r="M38255" s="404"/>
      <c r="N38255" s="404"/>
      <c r="O38255" s="404"/>
      <c r="P38255" s="404"/>
      <c r="Q38255" s="404"/>
      <c r="R38255" s="404"/>
      <c r="S38255" s="404"/>
      <c r="T38255" s="404"/>
    </row>
    <row r="38256" spans="12:20" ht="16.8">
      <c r="L38256" s="404"/>
      <c r="M38256" s="404"/>
      <c r="N38256" s="404"/>
      <c r="O38256" s="404"/>
      <c r="P38256" s="404"/>
      <c r="Q38256" s="404"/>
      <c r="R38256" s="404"/>
      <c r="S38256" s="404"/>
      <c r="T38256" s="404"/>
    </row>
    <row r="38257" spans="12:20" ht="16.8">
      <c r="L38257" s="404"/>
      <c r="M38257" s="404"/>
      <c r="N38257" s="404"/>
      <c r="O38257" s="404"/>
      <c r="P38257" s="404"/>
      <c r="Q38257" s="404"/>
      <c r="R38257" s="404"/>
      <c r="S38257" s="404"/>
      <c r="T38257" s="404"/>
    </row>
    <row r="38258" spans="12:20" ht="16.8">
      <c r="L38258" s="404"/>
      <c r="M38258" s="404"/>
      <c r="N38258" s="404"/>
      <c r="O38258" s="404"/>
      <c r="P38258" s="404"/>
      <c r="Q38258" s="404"/>
      <c r="R38258" s="404"/>
      <c r="S38258" s="404"/>
      <c r="T38258" s="404"/>
    </row>
    <row r="38259" spans="12:20" ht="16.8">
      <c r="L38259" s="404"/>
      <c r="M38259" s="404"/>
      <c r="N38259" s="404"/>
      <c r="O38259" s="404"/>
      <c r="P38259" s="404"/>
      <c r="Q38259" s="404"/>
      <c r="R38259" s="404"/>
      <c r="S38259" s="404"/>
      <c r="T38259" s="404"/>
    </row>
    <row r="38260" spans="12:20" ht="16.8">
      <c r="L38260" s="404"/>
      <c r="M38260" s="404"/>
      <c r="N38260" s="404"/>
      <c r="O38260" s="404"/>
      <c r="P38260" s="404"/>
      <c r="Q38260" s="404"/>
      <c r="R38260" s="404"/>
      <c r="S38260" s="404"/>
      <c r="T38260" s="404"/>
    </row>
    <row r="38261" spans="12:20" ht="16.8">
      <c r="L38261" s="404"/>
      <c r="M38261" s="404"/>
      <c r="N38261" s="404"/>
      <c r="O38261" s="404"/>
      <c r="P38261" s="404"/>
      <c r="Q38261" s="404"/>
      <c r="R38261" s="404"/>
      <c r="S38261" s="404"/>
      <c r="T38261" s="404"/>
    </row>
    <row r="38262" spans="12:20" ht="16.8">
      <c r="L38262" s="404"/>
      <c r="M38262" s="404"/>
      <c r="N38262" s="404"/>
      <c r="O38262" s="404"/>
      <c r="P38262" s="404"/>
      <c r="Q38262" s="404"/>
      <c r="R38262" s="404"/>
      <c r="S38262" s="404"/>
      <c r="T38262" s="404"/>
    </row>
    <row r="38263" spans="12:20" ht="16.8">
      <c r="L38263" s="404"/>
      <c r="M38263" s="404"/>
      <c r="N38263" s="404"/>
      <c r="O38263" s="404"/>
      <c r="P38263" s="404"/>
      <c r="Q38263" s="404"/>
      <c r="R38263" s="404"/>
      <c r="S38263" s="404"/>
      <c r="T38263" s="404"/>
    </row>
    <row r="38264" spans="12:20" ht="16.8">
      <c r="L38264" s="404"/>
      <c r="M38264" s="404"/>
      <c r="N38264" s="404"/>
      <c r="O38264" s="404"/>
      <c r="P38264" s="404"/>
      <c r="Q38264" s="404"/>
      <c r="R38264" s="404"/>
      <c r="S38264" s="404"/>
      <c r="T38264" s="404"/>
    </row>
    <row r="38265" spans="12:20" ht="16.8">
      <c r="L38265" s="404"/>
      <c r="M38265" s="404"/>
      <c r="N38265" s="404"/>
      <c r="O38265" s="404"/>
      <c r="P38265" s="404"/>
      <c r="Q38265" s="404"/>
      <c r="R38265" s="404"/>
      <c r="S38265" s="404"/>
      <c r="T38265" s="404"/>
    </row>
    <row r="38266" spans="12:20" ht="16.8">
      <c r="L38266" s="404"/>
      <c r="M38266" s="404"/>
      <c r="N38266" s="404"/>
      <c r="O38266" s="404"/>
      <c r="P38266" s="404"/>
      <c r="Q38266" s="404"/>
      <c r="R38266" s="404"/>
      <c r="S38266" s="404"/>
      <c r="T38266" s="404"/>
    </row>
    <row r="38267" spans="12:20" ht="16.8">
      <c r="L38267" s="404"/>
      <c r="M38267" s="404"/>
      <c r="N38267" s="404"/>
      <c r="O38267" s="404"/>
      <c r="P38267" s="404"/>
      <c r="Q38267" s="404"/>
      <c r="R38267" s="404"/>
      <c r="S38267" s="404"/>
      <c r="T38267" s="404"/>
    </row>
    <row r="38268" spans="12:20" ht="16.8">
      <c r="L38268" s="404"/>
      <c r="M38268" s="404"/>
      <c r="N38268" s="404"/>
      <c r="O38268" s="404"/>
      <c r="P38268" s="404"/>
      <c r="Q38268" s="404"/>
      <c r="R38268" s="404"/>
      <c r="S38268" s="404"/>
      <c r="T38268" s="404"/>
    </row>
    <row r="38269" spans="12:20" ht="16.8">
      <c r="L38269" s="404"/>
      <c r="M38269" s="404"/>
      <c r="N38269" s="404"/>
      <c r="O38269" s="404"/>
      <c r="P38269" s="404"/>
      <c r="Q38269" s="404"/>
      <c r="R38269" s="404"/>
      <c r="S38269" s="404"/>
      <c r="T38269" s="404"/>
    </row>
    <row r="38270" spans="12:20" ht="16.8">
      <c r="L38270" s="404"/>
      <c r="M38270" s="404"/>
      <c r="N38270" s="404"/>
      <c r="O38270" s="404"/>
      <c r="P38270" s="404"/>
      <c r="Q38270" s="404"/>
      <c r="R38270" s="404"/>
      <c r="S38270" s="404"/>
      <c r="T38270" s="404"/>
    </row>
    <row r="38271" spans="12:20" ht="16.8">
      <c r="L38271" s="404"/>
      <c r="M38271" s="404"/>
      <c r="N38271" s="404"/>
      <c r="O38271" s="404"/>
      <c r="P38271" s="404"/>
      <c r="Q38271" s="404"/>
      <c r="R38271" s="404"/>
      <c r="S38271" s="404"/>
      <c r="T38271" s="404"/>
    </row>
    <row r="38272" spans="12:20" ht="16.8">
      <c r="L38272" s="404"/>
      <c r="M38272" s="404"/>
      <c r="N38272" s="404"/>
      <c r="O38272" s="404"/>
      <c r="P38272" s="404"/>
      <c r="Q38272" s="404"/>
      <c r="R38272" s="404"/>
      <c r="S38272" s="404"/>
      <c r="T38272" s="404"/>
    </row>
    <row r="38273" spans="12:20" ht="16.8">
      <c r="L38273" s="404"/>
      <c r="M38273" s="404"/>
      <c r="N38273" s="404"/>
      <c r="O38273" s="404"/>
      <c r="P38273" s="404"/>
      <c r="Q38273" s="404"/>
      <c r="R38273" s="404"/>
      <c r="S38273" s="404"/>
      <c r="T38273" s="404"/>
    </row>
    <row r="38274" spans="12:20" ht="16.8">
      <c r="L38274" s="404"/>
      <c r="M38274" s="404"/>
      <c r="N38274" s="404"/>
      <c r="O38274" s="404"/>
      <c r="P38274" s="404"/>
      <c r="Q38274" s="404"/>
      <c r="R38274" s="404"/>
      <c r="S38274" s="404"/>
      <c r="T38274" s="404"/>
    </row>
    <row r="38275" spans="12:20" ht="16.8">
      <c r="L38275" s="404"/>
      <c r="M38275" s="404"/>
      <c r="N38275" s="404"/>
      <c r="O38275" s="404"/>
      <c r="P38275" s="404"/>
      <c r="Q38275" s="404"/>
      <c r="R38275" s="404"/>
      <c r="S38275" s="404"/>
      <c r="T38275" s="404"/>
    </row>
    <row r="38276" spans="12:20" ht="16.8">
      <c r="L38276" s="404"/>
      <c r="M38276" s="404"/>
      <c r="N38276" s="404"/>
      <c r="O38276" s="404"/>
      <c r="P38276" s="404"/>
      <c r="Q38276" s="404"/>
      <c r="R38276" s="404"/>
      <c r="S38276" s="404"/>
      <c r="T38276" s="404"/>
    </row>
    <row r="38277" spans="12:20" ht="16.8">
      <c r="L38277" s="404"/>
      <c r="M38277" s="404"/>
      <c r="N38277" s="404"/>
      <c r="O38277" s="404"/>
      <c r="P38277" s="404"/>
      <c r="Q38277" s="404"/>
      <c r="R38277" s="404"/>
      <c r="S38277" s="404"/>
      <c r="T38277" s="404"/>
    </row>
    <row r="38278" spans="12:20" ht="16.8">
      <c r="L38278" s="404"/>
      <c r="M38278" s="404"/>
      <c r="N38278" s="404"/>
      <c r="O38278" s="404"/>
      <c r="P38278" s="404"/>
      <c r="Q38278" s="404"/>
      <c r="R38278" s="404"/>
      <c r="S38278" s="404"/>
      <c r="T38278" s="404"/>
    </row>
    <row r="38279" spans="12:20" ht="16.8">
      <c r="L38279" s="404"/>
      <c r="M38279" s="404"/>
      <c r="N38279" s="404"/>
      <c r="O38279" s="404"/>
      <c r="P38279" s="404"/>
      <c r="Q38279" s="404"/>
      <c r="R38279" s="404"/>
      <c r="S38279" s="404"/>
      <c r="T38279" s="404"/>
    </row>
    <row r="38280" spans="12:20" ht="16.8">
      <c r="L38280" s="404"/>
      <c r="M38280" s="404"/>
      <c r="N38280" s="404"/>
      <c r="O38280" s="404"/>
      <c r="P38280" s="404"/>
      <c r="Q38280" s="404"/>
      <c r="R38280" s="404"/>
      <c r="S38280" s="404"/>
      <c r="T38280" s="404"/>
    </row>
    <row r="38281" spans="12:20" ht="16.8">
      <c r="L38281" s="404"/>
      <c r="M38281" s="404"/>
      <c r="N38281" s="404"/>
      <c r="O38281" s="404"/>
      <c r="P38281" s="404"/>
      <c r="Q38281" s="404"/>
      <c r="R38281" s="404"/>
      <c r="S38281" s="404"/>
      <c r="T38281" s="404"/>
    </row>
    <row r="38282" spans="12:20" ht="16.8">
      <c r="L38282" s="404"/>
      <c r="M38282" s="404"/>
      <c r="N38282" s="404"/>
      <c r="O38282" s="404"/>
      <c r="P38282" s="404"/>
      <c r="Q38282" s="404"/>
      <c r="R38282" s="404"/>
      <c r="S38282" s="404"/>
      <c r="T38282" s="404"/>
    </row>
    <row r="38283" spans="12:20" ht="16.8">
      <c r="L38283" s="404"/>
      <c r="M38283" s="404"/>
      <c r="N38283" s="404"/>
      <c r="O38283" s="404"/>
      <c r="P38283" s="404"/>
      <c r="Q38283" s="404"/>
      <c r="R38283" s="404"/>
      <c r="S38283" s="404"/>
      <c r="T38283" s="404"/>
    </row>
    <row r="38284" spans="12:20" ht="16.8">
      <c r="L38284" s="404"/>
      <c r="M38284" s="404"/>
      <c r="N38284" s="404"/>
      <c r="O38284" s="404"/>
      <c r="P38284" s="404"/>
      <c r="Q38284" s="404"/>
      <c r="R38284" s="404"/>
      <c r="S38284" s="404"/>
      <c r="T38284" s="404"/>
    </row>
    <row r="38285" spans="12:20" ht="16.8">
      <c r="L38285" s="404"/>
      <c r="M38285" s="404"/>
      <c r="N38285" s="404"/>
      <c r="O38285" s="404"/>
      <c r="P38285" s="404"/>
      <c r="Q38285" s="404"/>
      <c r="R38285" s="404"/>
      <c r="S38285" s="404"/>
      <c r="T38285" s="404"/>
    </row>
    <row r="38286" spans="12:20" ht="16.8">
      <c r="L38286" s="404"/>
      <c r="M38286" s="404"/>
      <c r="N38286" s="404"/>
      <c r="O38286" s="404"/>
      <c r="P38286" s="404"/>
      <c r="Q38286" s="404"/>
      <c r="R38286" s="404"/>
      <c r="S38286" s="404"/>
      <c r="T38286" s="404"/>
    </row>
    <row r="38287" spans="12:20" ht="16.8">
      <c r="L38287" s="404"/>
      <c r="M38287" s="404"/>
      <c r="N38287" s="404"/>
      <c r="O38287" s="404"/>
      <c r="P38287" s="404"/>
      <c r="Q38287" s="404"/>
      <c r="R38287" s="404"/>
      <c r="S38287" s="404"/>
      <c r="T38287" s="404"/>
    </row>
    <row r="38288" spans="12:20" ht="16.8">
      <c r="L38288" s="404"/>
      <c r="M38288" s="404"/>
      <c r="N38288" s="404"/>
      <c r="O38288" s="404"/>
      <c r="P38288" s="404"/>
      <c r="Q38288" s="404"/>
      <c r="R38288" s="404"/>
      <c r="S38288" s="404"/>
      <c r="T38288" s="404"/>
    </row>
    <row r="38289" spans="12:20" ht="16.8">
      <c r="L38289" s="404"/>
      <c r="M38289" s="404"/>
      <c r="N38289" s="404"/>
      <c r="O38289" s="404"/>
      <c r="P38289" s="404"/>
      <c r="Q38289" s="404"/>
      <c r="R38289" s="404"/>
      <c r="S38289" s="404"/>
      <c r="T38289" s="404"/>
    </row>
    <row r="38290" spans="12:20" ht="16.8">
      <c r="L38290" s="404"/>
      <c r="M38290" s="404"/>
      <c r="N38290" s="404"/>
      <c r="O38290" s="404"/>
      <c r="P38290" s="404"/>
      <c r="Q38290" s="404"/>
      <c r="R38290" s="404"/>
      <c r="S38290" s="404"/>
      <c r="T38290" s="404"/>
    </row>
    <row r="38291" spans="12:20" ht="16.8">
      <c r="L38291" s="404"/>
      <c r="M38291" s="404"/>
      <c r="N38291" s="404"/>
      <c r="O38291" s="404"/>
      <c r="P38291" s="404"/>
      <c r="Q38291" s="404"/>
      <c r="R38291" s="404"/>
      <c r="S38291" s="404"/>
      <c r="T38291" s="404"/>
    </row>
    <row r="38292" spans="12:20" ht="16.8">
      <c r="L38292" s="404"/>
      <c r="M38292" s="404"/>
      <c r="N38292" s="404"/>
      <c r="O38292" s="404"/>
      <c r="P38292" s="404"/>
      <c r="Q38292" s="404"/>
      <c r="R38292" s="404"/>
      <c r="S38292" s="404"/>
      <c r="T38292" s="404"/>
    </row>
    <row r="38293" spans="12:20" ht="16.8">
      <c r="L38293" s="404"/>
      <c r="M38293" s="404"/>
      <c r="N38293" s="404"/>
      <c r="O38293" s="404"/>
      <c r="P38293" s="404"/>
      <c r="Q38293" s="404"/>
      <c r="R38293" s="404"/>
      <c r="S38293" s="404"/>
      <c r="T38293" s="404"/>
    </row>
    <row r="38294" spans="12:20" ht="16.8">
      <c r="L38294" s="404"/>
      <c r="M38294" s="404"/>
      <c r="N38294" s="404"/>
      <c r="O38294" s="404"/>
      <c r="P38294" s="404"/>
      <c r="Q38294" s="404"/>
      <c r="R38294" s="404"/>
      <c r="S38294" s="404"/>
      <c r="T38294" s="404"/>
    </row>
    <row r="38295" spans="12:20" ht="16.8">
      <c r="L38295" s="404"/>
      <c r="M38295" s="404"/>
      <c r="N38295" s="404"/>
      <c r="O38295" s="404"/>
      <c r="P38295" s="404"/>
      <c r="Q38295" s="404"/>
      <c r="R38295" s="404"/>
      <c r="S38295" s="404"/>
      <c r="T38295" s="404"/>
    </row>
    <row r="38296" spans="12:20" ht="16.8">
      <c r="L38296" s="404"/>
      <c r="M38296" s="404"/>
      <c r="N38296" s="404"/>
      <c r="O38296" s="404"/>
      <c r="P38296" s="404"/>
      <c r="Q38296" s="404"/>
      <c r="R38296" s="404"/>
      <c r="S38296" s="404"/>
      <c r="T38296" s="404"/>
    </row>
    <row r="38297" spans="12:20" ht="16.8">
      <c r="L38297" s="404"/>
      <c r="M38297" s="404"/>
      <c r="N38297" s="404"/>
      <c r="O38297" s="404"/>
      <c r="P38297" s="404"/>
      <c r="Q38297" s="404"/>
      <c r="R38297" s="404"/>
      <c r="S38297" s="404"/>
      <c r="T38297" s="404"/>
    </row>
    <row r="38298" spans="12:20" ht="16.8">
      <c r="L38298" s="404"/>
      <c r="M38298" s="404"/>
      <c r="N38298" s="404"/>
      <c r="O38298" s="404"/>
      <c r="P38298" s="404"/>
      <c r="Q38298" s="404"/>
      <c r="R38298" s="404"/>
      <c r="S38298" s="404"/>
      <c r="T38298" s="404"/>
    </row>
    <row r="38299" spans="12:20" ht="16.8">
      <c r="L38299" s="404"/>
      <c r="M38299" s="404"/>
      <c r="N38299" s="404"/>
      <c r="O38299" s="404"/>
      <c r="P38299" s="404"/>
      <c r="Q38299" s="404"/>
      <c r="R38299" s="404"/>
      <c r="S38299" s="404"/>
      <c r="T38299" s="404"/>
    </row>
    <row r="38300" spans="12:20" ht="16.8">
      <c r="L38300" s="404"/>
      <c r="M38300" s="404"/>
      <c r="N38300" s="404"/>
      <c r="O38300" s="404"/>
      <c r="P38300" s="404"/>
      <c r="Q38300" s="404"/>
      <c r="R38300" s="404"/>
      <c r="S38300" s="404"/>
      <c r="T38300" s="404"/>
    </row>
    <row r="38301" spans="12:20" ht="16.8">
      <c r="L38301" s="404"/>
      <c r="M38301" s="404"/>
      <c r="N38301" s="404"/>
      <c r="O38301" s="404"/>
      <c r="P38301" s="404"/>
      <c r="Q38301" s="404"/>
      <c r="R38301" s="404"/>
      <c r="S38301" s="404"/>
      <c r="T38301" s="404"/>
    </row>
    <row r="38302" spans="12:20" ht="16.8">
      <c r="L38302" s="404"/>
      <c r="M38302" s="404"/>
      <c r="N38302" s="404"/>
      <c r="O38302" s="404"/>
      <c r="P38302" s="404"/>
      <c r="Q38302" s="404"/>
      <c r="R38302" s="404"/>
      <c r="S38302" s="404"/>
      <c r="T38302" s="404"/>
    </row>
    <row r="38303" spans="12:20" ht="16.8">
      <c r="L38303" s="404"/>
      <c r="M38303" s="404"/>
      <c r="N38303" s="404"/>
      <c r="O38303" s="404"/>
      <c r="P38303" s="404"/>
      <c r="Q38303" s="404"/>
      <c r="R38303" s="404"/>
      <c r="S38303" s="404"/>
      <c r="T38303" s="404"/>
    </row>
    <row r="38304" spans="12:20" ht="16.8">
      <c r="L38304" s="404"/>
      <c r="M38304" s="404"/>
      <c r="N38304" s="404"/>
      <c r="O38304" s="404"/>
      <c r="P38304" s="404"/>
      <c r="Q38304" s="404"/>
      <c r="R38304" s="404"/>
      <c r="S38304" s="404"/>
      <c r="T38304" s="404"/>
    </row>
    <row r="38305" spans="12:20" ht="16.8">
      <c r="L38305" s="404"/>
      <c r="M38305" s="404"/>
      <c r="N38305" s="404"/>
      <c r="O38305" s="404"/>
      <c r="P38305" s="404"/>
      <c r="Q38305" s="404"/>
      <c r="R38305" s="404"/>
      <c r="S38305" s="404"/>
      <c r="T38305" s="404"/>
    </row>
    <row r="38306" spans="12:20" ht="16.8">
      <c r="L38306" s="404"/>
      <c r="M38306" s="404"/>
      <c r="N38306" s="404"/>
      <c r="O38306" s="404"/>
      <c r="P38306" s="404"/>
      <c r="Q38306" s="404"/>
      <c r="R38306" s="404"/>
      <c r="S38306" s="404"/>
      <c r="T38306" s="404"/>
    </row>
    <row r="38307" spans="12:20" ht="16.8">
      <c r="L38307" s="404"/>
      <c r="M38307" s="404"/>
      <c r="N38307" s="404"/>
      <c r="O38307" s="404"/>
      <c r="P38307" s="404"/>
      <c r="Q38307" s="404"/>
      <c r="R38307" s="404"/>
      <c r="S38307" s="404"/>
      <c r="T38307" s="404"/>
    </row>
    <row r="38308" spans="12:20" ht="16.8">
      <c r="L38308" s="404"/>
      <c r="M38308" s="404"/>
      <c r="N38308" s="404"/>
      <c r="O38308" s="404"/>
      <c r="P38308" s="404"/>
      <c r="Q38308" s="404"/>
      <c r="R38308" s="404"/>
      <c r="S38308" s="404"/>
      <c r="T38308" s="404"/>
    </row>
    <row r="38309" spans="12:20" ht="16.8">
      <c r="L38309" s="404"/>
      <c r="M38309" s="404"/>
      <c r="N38309" s="404"/>
      <c r="O38309" s="404"/>
      <c r="P38309" s="404"/>
      <c r="Q38309" s="404"/>
      <c r="R38309" s="404"/>
      <c r="S38309" s="404"/>
      <c r="T38309" s="404"/>
    </row>
    <row r="38310" spans="12:20" ht="16.8">
      <c r="L38310" s="404"/>
      <c r="M38310" s="404"/>
      <c r="N38310" s="404"/>
      <c r="O38310" s="404"/>
      <c r="P38310" s="404"/>
      <c r="Q38310" s="404"/>
      <c r="R38310" s="404"/>
      <c r="S38310" s="404"/>
      <c r="T38310" s="404"/>
    </row>
    <row r="38311" spans="12:20" ht="16.8">
      <c r="L38311" s="404"/>
      <c r="M38311" s="404"/>
      <c r="N38311" s="404"/>
      <c r="O38311" s="404"/>
      <c r="P38311" s="404"/>
      <c r="Q38311" s="404"/>
      <c r="R38311" s="404"/>
      <c r="S38311" s="404"/>
      <c r="T38311" s="404"/>
    </row>
    <row r="38312" spans="12:20" ht="16.8">
      <c r="L38312" s="404"/>
      <c r="M38312" s="404"/>
      <c r="N38312" s="404"/>
      <c r="O38312" s="404"/>
      <c r="P38312" s="404"/>
      <c r="Q38312" s="404"/>
      <c r="R38312" s="404"/>
      <c r="S38312" s="404"/>
      <c r="T38312" s="404"/>
    </row>
    <row r="38313" spans="12:20" ht="16.8">
      <c r="L38313" s="404"/>
      <c r="M38313" s="404"/>
      <c r="N38313" s="404"/>
      <c r="O38313" s="404"/>
      <c r="P38313" s="404"/>
      <c r="Q38313" s="404"/>
      <c r="R38313" s="404"/>
      <c r="S38313" s="404"/>
      <c r="T38313" s="404"/>
    </row>
    <row r="38314" spans="12:20" ht="16.8">
      <c r="L38314" s="404"/>
      <c r="M38314" s="404"/>
      <c r="N38314" s="404"/>
      <c r="O38314" s="404"/>
      <c r="P38314" s="404"/>
      <c r="Q38314" s="404"/>
      <c r="R38314" s="404"/>
      <c r="S38314" s="404"/>
      <c r="T38314" s="404"/>
    </row>
    <row r="38315" spans="12:20" ht="16.8">
      <c r="L38315" s="404"/>
      <c r="M38315" s="404"/>
      <c r="N38315" s="404"/>
      <c r="O38315" s="404"/>
      <c r="P38315" s="404"/>
      <c r="Q38315" s="404"/>
      <c r="R38315" s="404"/>
      <c r="S38315" s="404"/>
      <c r="T38315" s="404"/>
    </row>
    <row r="38316" spans="12:20" ht="16.8">
      <c r="L38316" s="404"/>
      <c r="M38316" s="404"/>
      <c r="N38316" s="404"/>
      <c r="O38316" s="404"/>
      <c r="P38316" s="404"/>
      <c r="Q38316" s="404"/>
      <c r="R38316" s="404"/>
      <c r="S38316" s="404"/>
      <c r="T38316" s="404"/>
    </row>
    <row r="38317" spans="12:20" ht="16.8">
      <c r="L38317" s="404"/>
      <c r="M38317" s="404"/>
      <c r="N38317" s="404"/>
      <c r="O38317" s="404"/>
      <c r="P38317" s="404"/>
      <c r="Q38317" s="404"/>
      <c r="R38317" s="404"/>
      <c r="S38317" s="404"/>
      <c r="T38317" s="404"/>
    </row>
    <row r="38318" spans="12:20" ht="16.8">
      <c r="L38318" s="404"/>
      <c r="M38318" s="404"/>
      <c r="N38318" s="404"/>
      <c r="O38318" s="404"/>
      <c r="P38318" s="404"/>
      <c r="Q38318" s="404"/>
      <c r="R38318" s="404"/>
      <c r="S38318" s="404"/>
      <c r="T38318" s="404"/>
    </row>
    <row r="38319" spans="12:20" ht="16.8">
      <c r="L38319" s="404"/>
      <c r="M38319" s="404"/>
      <c r="N38319" s="404"/>
      <c r="O38319" s="404"/>
      <c r="P38319" s="404"/>
      <c r="Q38319" s="404"/>
      <c r="R38319" s="404"/>
      <c r="S38319" s="404"/>
      <c r="T38319" s="404"/>
    </row>
    <row r="38320" spans="12:20" ht="16.8">
      <c r="L38320" s="404"/>
      <c r="M38320" s="404"/>
      <c r="N38320" s="404"/>
      <c r="O38320" s="404"/>
      <c r="P38320" s="404"/>
      <c r="Q38320" s="404"/>
      <c r="R38320" s="404"/>
      <c r="S38320" s="404"/>
      <c r="T38320" s="404"/>
    </row>
    <row r="38321" spans="12:20" ht="16.8">
      <c r="L38321" s="404"/>
      <c r="M38321" s="404"/>
      <c r="N38321" s="404"/>
      <c r="O38321" s="404"/>
      <c r="P38321" s="404"/>
      <c r="Q38321" s="404"/>
      <c r="R38321" s="404"/>
      <c r="S38321" s="404"/>
      <c r="T38321" s="404"/>
    </row>
    <row r="38322" spans="12:20" ht="16.8">
      <c r="L38322" s="404"/>
      <c r="M38322" s="404"/>
      <c r="N38322" s="404"/>
      <c r="O38322" s="404"/>
      <c r="P38322" s="404"/>
      <c r="Q38322" s="404"/>
      <c r="R38322" s="404"/>
      <c r="S38322" s="404"/>
      <c r="T38322" s="404"/>
    </row>
    <row r="38323" spans="12:20" ht="16.8">
      <c r="L38323" s="404"/>
      <c r="M38323" s="404"/>
      <c r="N38323" s="404"/>
      <c r="O38323" s="404"/>
      <c r="P38323" s="404"/>
      <c r="Q38323" s="404"/>
      <c r="R38323" s="404"/>
      <c r="S38323" s="404"/>
      <c r="T38323" s="404"/>
    </row>
    <row r="38324" spans="12:20" ht="16.8">
      <c r="L38324" s="404"/>
      <c r="M38324" s="404"/>
      <c r="N38324" s="404"/>
      <c r="O38324" s="404"/>
      <c r="P38324" s="404"/>
      <c r="Q38324" s="404"/>
      <c r="R38324" s="404"/>
      <c r="S38324" s="404"/>
      <c r="T38324" s="404"/>
    </row>
    <row r="38325" spans="12:20" ht="16.8">
      <c r="L38325" s="404"/>
      <c r="M38325" s="404"/>
      <c r="N38325" s="404"/>
      <c r="O38325" s="404"/>
      <c r="P38325" s="404"/>
      <c r="Q38325" s="404"/>
      <c r="R38325" s="404"/>
      <c r="S38325" s="404"/>
      <c r="T38325" s="404"/>
    </row>
    <row r="38326" spans="12:20" ht="16.8">
      <c r="L38326" s="404"/>
      <c r="M38326" s="404"/>
      <c r="N38326" s="404"/>
      <c r="O38326" s="404"/>
      <c r="P38326" s="404"/>
      <c r="Q38326" s="404"/>
      <c r="R38326" s="404"/>
      <c r="S38326" s="404"/>
      <c r="T38326" s="404"/>
    </row>
    <row r="38327" spans="12:20" ht="16.8">
      <c r="L38327" s="404"/>
      <c r="M38327" s="404"/>
      <c r="N38327" s="404"/>
      <c r="O38327" s="404"/>
      <c r="P38327" s="404"/>
      <c r="Q38327" s="404"/>
      <c r="R38327" s="404"/>
      <c r="S38327" s="404"/>
      <c r="T38327" s="404"/>
    </row>
    <row r="38328" spans="12:20" ht="16.8">
      <c r="L38328" s="404"/>
      <c r="M38328" s="404"/>
      <c r="N38328" s="404"/>
      <c r="O38328" s="404"/>
      <c r="P38328" s="404"/>
      <c r="Q38328" s="404"/>
      <c r="R38328" s="404"/>
      <c r="S38328" s="404"/>
      <c r="T38328" s="404"/>
    </row>
    <row r="38329" spans="12:20" ht="16.8">
      <c r="L38329" s="404"/>
      <c r="M38329" s="404"/>
      <c r="N38329" s="404"/>
      <c r="O38329" s="404"/>
      <c r="P38329" s="404"/>
      <c r="Q38329" s="404"/>
      <c r="R38329" s="404"/>
      <c r="S38329" s="404"/>
      <c r="T38329" s="404"/>
    </row>
    <row r="38330" spans="12:20" ht="16.8">
      <c r="L38330" s="404"/>
      <c r="M38330" s="404"/>
      <c r="N38330" s="404"/>
      <c r="O38330" s="404"/>
      <c r="P38330" s="404"/>
      <c r="Q38330" s="404"/>
      <c r="R38330" s="404"/>
      <c r="S38330" s="404"/>
      <c r="T38330" s="404"/>
    </row>
    <row r="38331" spans="12:20" ht="16.8">
      <c r="L38331" s="404"/>
      <c r="M38331" s="404"/>
      <c r="N38331" s="404"/>
      <c r="O38331" s="404"/>
      <c r="P38331" s="404"/>
      <c r="Q38331" s="404"/>
      <c r="R38331" s="404"/>
      <c r="S38331" s="404"/>
      <c r="T38331" s="404"/>
    </row>
    <row r="38332" spans="12:20" ht="16.8">
      <c r="L38332" s="404"/>
      <c r="M38332" s="404"/>
      <c r="N38332" s="404"/>
      <c r="O38332" s="404"/>
      <c r="P38332" s="404"/>
      <c r="Q38332" s="404"/>
      <c r="R38332" s="404"/>
      <c r="S38332" s="404"/>
      <c r="T38332" s="404"/>
    </row>
    <row r="38333" spans="12:20" ht="16.8">
      <c r="L38333" s="404"/>
      <c r="M38333" s="404"/>
      <c r="N38333" s="404"/>
      <c r="O38333" s="404"/>
      <c r="P38333" s="404"/>
      <c r="Q38333" s="404"/>
      <c r="R38333" s="404"/>
      <c r="S38333" s="404"/>
      <c r="T38333" s="404"/>
    </row>
    <row r="38334" spans="12:20" ht="16.8">
      <c r="L38334" s="404"/>
      <c r="M38334" s="404"/>
      <c r="N38334" s="404"/>
      <c r="O38334" s="404"/>
      <c r="P38334" s="404"/>
      <c r="Q38334" s="404"/>
      <c r="R38334" s="404"/>
      <c r="S38334" s="404"/>
      <c r="T38334" s="404"/>
    </row>
    <row r="38335" spans="12:20" ht="16.8">
      <c r="L38335" s="404"/>
      <c r="M38335" s="404"/>
      <c r="N38335" s="404"/>
      <c r="O38335" s="404"/>
      <c r="P38335" s="404"/>
      <c r="Q38335" s="404"/>
      <c r="R38335" s="404"/>
      <c r="S38335" s="404"/>
      <c r="T38335" s="404"/>
    </row>
    <row r="38336" spans="12:20" ht="16.8">
      <c r="L38336" s="404"/>
      <c r="M38336" s="404"/>
      <c r="N38336" s="404"/>
      <c r="O38336" s="404"/>
      <c r="P38336" s="404"/>
      <c r="Q38336" s="404"/>
      <c r="R38336" s="404"/>
      <c r="S38336" s="404"/>
      <c r="T38336" s="404"/>
    </row>
    <row r="38337" spans="12:20" ht="16.8">
      <c r="L38337" s="404"/>
      <c r="M38337" s="404"/>
      <c r="N38337" s="404"/>
      <c r="O38337" s="404"/>
      <c r="P38337" s="404"/>
      <c r="Q38337" s="404"/>
      <c r="R38337" s="404"/>
      <c r="S38337" s="404"/>
      <c r="T38337" s="404"/>
    </row>
    <row r="38338" spans="12:20" ht="16.8">
      <c r="L38338" s="404"/>
      <c r="M38338" s="404"/>
      <c r="N38338" s="404"/>
      <c r="O38338" s="404"/>
      <c r="P38338" s="404"/>
      <c r="Q38338" s="404"/>
      <c r="R38338" s="404"/>
      <c r="S38338" s="404"/>
      <c r="T38338" s="404"/>
    </row>
    <row r="38339" spans="12:20" ht="16.8">
      <c r="L38339" s="404"/>
      <c r="M38339" s="404"/>
      <c r="N38339" s="404"/>
      <c r="O38339" s="404"/>
      <c r="P38339" s="404"/>
      <c r="Q38339" s="404"/>
      <c r="R38339" s="404"/>
      <c r="S38339" s="404"/>
      <c r="T38339" s="404"/>
    </row>
    <row r="38340" spans="12:20" ht="16.8">
      <c r="L38340" s="404"/>
      <c r="M38340" s="404"/>
      <c r="N38340" s="404"/>
      <c r="O38340" s="404"/>
      <c r="P38340" s="404"/>
      <c r="Q38340" s="404"/>
      <c r="R38340" s="404"/>
      <c r="S38340" s="404"/>
      <c r="T38340" s="404"/>
    </row>
    <row r="38341" spans="12:20" ht="16.8">
      <c r="L38341" s="404"/>
      <c r="M38341" s="404"/>
      <c r="N38341" s="404"/>
      <c r="O38341" s="404"/>
      <c r="P38341" s="404"/>
      <c r="Q38341" s="404"/>
      <c r="R38341" s="404"/>
      <c r="S38341" s="404"/>
      <c r="T38341" s="404"/>
    </row>
    <row r="38342" spans="12:20" ht="16.8">
      <c r="L38342" s="404"/>
      <c r="M38342" s="404"/>
      <c r="N38342" s="404"/>
      <c r="O38342" s="404"/>
      <c r="P38342" s="404"/>
      <c r="Q38342" s="404"/>
      <c r="R38342" s="404"/>
      <c r="S38342" s="404"/>
      <c r="T38342" s="404"/>
    </row>
    <row r="38343" spans="12:20" ht="16.8">
      <c r="L38343" s="404"/>
      <c r="M38343" s="404"/>
      <c r="N38343" s="404"/>
      <c r="O38343" s="404"/>
      <c r="P38343" s="404"/>
      <c r="Q38343" s="404"/>
      <c r="R38343" s="404"/>
      <c r="S38343" s="404"/>
      <c r="T38343" s="404"/>
    </row>
    <row r="38344" spans="12:20" ht="16.8">
      <c r="L38344" s="404"/>
      <c r="M38344" s="404"/>
      <c r="N38344" s="404"/>
      <c r="O38344" s="404"/>
      <c r="P38344" s="404"/>
      <c r="Q38344" s="404"/>
      <c r="R38344" s="404"/>
      <c r="S38344" s="404"/>
      <c r="T38344" s="404"/>
    </row>
    <row r="38345" spans="12:20" ht="16.8">
      <c r="L38345" s="404"/>
      <c r="M38345" s="404"/>
      <c r="N38345" s="404"/>
      <c r="O38345" s="404"/>
      <c r="P38345" s="404"/>
      <c r="Q38345" s="404"/>
      <c r="R38345" s="404"/>
      <c r="S38345" s="404"/>
      <c r="T38345" s="404"/>
    </row>
    <row r="38346" spans="12:20" ht="16.8">
      <c r="L38346" s="404"/>
      <c r="M38346" s="404"/>
      <c r="N38346" s="404"/>
      <c r="O38346" s="404"/>
      <c r="P38346" s="404"/>
      <c r="Q38346" s="404"/>
      <c r="R38346" s="404"/>
      <c r="S38346" s="404"/>
      <c r="T38346" s="404"/>
    </row>
    <row r="38347" spans="12:20" ht="16.8">
      <c r="L38347" s="404"/>
      <c r="M38347" s="404"/>
      <c r="N38347" s="404"/>
      <c r="O38347" s="404"/>
      <c r="P38347" s="404"/>
      <c r="Q38347" s="404"/>
      <c r="R38347" s="404"/>
      <c r="S38347" s="404"/>
      <c r="T38347" s="404"/>
    </row>
    <row r="38348" spans="12:20" ht="16.8">
      <c r="L38348" s="404"/>
      <c r="M38348" s="404"/>
      <c r="N38348" s="404"/>
      <c r="O38348" s="404"/>
      <c r="P38348" s="404"/>
      <c r="Q38348" s="404"/>
      <c r="R38348" s="404"/>
      <c r="S38348" s="404"/>
      <c r="T38348" s="404"/>
    </row>
    <row r="38349" spans="12:20" ht="16.8">
      <c r="L38349" s="404"/>
      <c r="M38349" s="404"/>
      <c r="N38349" s="404"/>
      <c r="O38349" s="404"/>
      <c r="P38349" s="404"/>
      <c r="Q38349" s="404"/>
      <c r="R38349" s="404"/>
      <c r="S38349" s="404"/>
      <c r="T38349" s="404"/>
    </row>
    <row r="38350" spans="12:20" ht="16.8">
      <c r="L38350" s="404"/>
      <c r="M38350" s="404"/>
      <c r="N38350" s="404"/>
      <c r="O38350" s="404"/>
      <c r="P38350" s="404"/>
      <c r="Q38350" s="404"/>
      <c r="R38350" s="404"/>
      <c r="S38350" s="404"/>
      <c r="T38350" s="404"/>
    </row>
    <row r="38351" spans="12:20" ht="16.8">
      <c r="L38351" s="404"/>
      <c r="M38351" s="404"/>
      <c r="N38351" s="404"/>
      <c r="O38351" s="404"/>
      <c r="P38351" s="404"/>
      <c r="Q38351" s="404"/>
      <c r="R38351" s="404"/>
      <c r="S38351" s="404"/>
      <c r="T38351" s="404"/>
    </row>
    <row r="38352" spans="12:20" ht="16.8">
      <c r="L38352" s="404"/>
      <c r="M38352" s="404"/>
      <c r="N38352" s="404"/>
      <c r="O38352" s="404"/>
      <c r="P38352" s="404"/>
      <c r="Q38352" s="404"/>
      <c r="R38352" s="404"/>
      <c r="S38352" s="404"/>
      <c r="T38352" s="404"/>
    </row>
    <row r="38353" spans="12:20" ht="16.8">
      <c r="L38353" s="404"/>
      <c r="M38353" s="404"/>
      <c r="N38353" s="404"/>
      <c r="O38353" s="404"/>
      <c r="P38353" s="404"/>
      <c r="Q38353" s="404"/>
      <c r="R38353" s="404"/>
      <c r="S38353" s="404"/>
      <c r="T38353" s="404"/>
    </row>
    <row r="38354" spans="12:20" ht="16.8">
      <c r="L38354" s="404"/>
      <c r="M38354" s="404"/>
      <c r="N38354" s="404"/>
      <c r="O38354" s="404"/>
      <c r="P38354" s="404"/>
      <c r="Q38354" s="404"/>
      <c r="R38354" s="404"/>
      <c r="S38354" s="404"/>
      <c r="T38354" s="404"/>
    </row>
    <row r="38355" spans="12:20" ht="16.8">
      <c r="L38355" s="404"/>
      <c r="M38355" s="404"/>
      <c r="N38355" s="404"/>
      <c r="O38355" s="404"/>
      <c r="P38355" s="404"/>
      <c r="Q38355" s="404"/>
      <c r="R38355" s="404"/>
      <c r="S38355" s="404"/>
      <c r="T38355" s="404"/>
    </row>
    <row r="38356" spans="12:20" ht="16.8">
      <c r="L38356" s="404"/>
      <c r="M38356" s="404"/>
      <c r="N38356" s="404"/>
      <c r="O38356" s="404"/>
      <c r="P38356" s="404"/>
      <c r="Q38356" s="404"/>
      <c r="R38356" s="404"/>
      <c r="S38356" s="404"/>
      <c r="T38356" s="404"/>
    </row>
    <row r="38357" spans="12:20" ht="16.8">
      <c r="L38357" s="404"/>
      <c r="M38357" s="404"/>
      <c r="N38357" s="404"/>
      <c r="O38357" s="404"/>
      <c r="P38357" s="404"/>
      <c r="Q38357" s="404"/>
      <c r="R38357" s="404"/>
      <c r="S38357" s="404"/>
      <c r="T38357" s="404"/>
    </row>
    <row r="38358" spans="12:20" ht="16.8">
      <c r="L38358" s="404"/>
      <c r="M38358" s="404"/>
      <c r="N38358" s="404"/>
      <c r="O38358" s="404"/>
      <c r="P38358" s="404"/>
      <c r="Q38358" s="404"/>
      <c r="R38358" s="404"/>
      <c r="S38358" s="404"/>
      <c r="T38358" s="404"/>
    </row>
    <row r="38359" spans="12:20" ht="16.8">
      <c r="L38359" s="404"/>
      <c r="M38359" s="404"/>
      <c r="N38359" s="404"/>
      <c r="O38359" s="404"/>
      <c r="P38359" s="404"/>
      <c r="Q38359" s="404"/>
      <c r="R38359" s="404"/>
      <c r="S38359" s="404"/>
      <c r="T38359" s="404"/>
    </row>
    <row r="38360" spans="12:20" ht="16.8">
      <c r="L38360" s="404"/>
      <c r="M38360" s="404"/>
      <c r="N38360" s="404"/>
      <c r="O38360" s="404"/>
      <c r="P38360" s="404"/>
      <c r="Q38360" s="404"/>
      <c r="R38360" s="404"/>
      <c r="S38360" s="404"/>
      <c r="T38360" s="404"/>
    </row>
    <row r="38361" spans="12:20" ht="16.8">
      <c r="L38361" s="404"/>
      <c r="M38361" s="404"/>
      <c r="N38361" s="404"/>
      <c r="O38361" s="404"/>
      <c r="P38361" s="404"/>
      <c r="Q38361" s="404"/>
      <c r="R38361" s="404"/>
      <c r="S38361" s="404"/>
      <c r="T38361" s="404"/>
    </row>
    <row r="38362" spans="12:20" ht="16.8">
      <c r="L38362" s="404"/>
      <c r="M38362" s="404"/>
      <c r="N38362" s="404"/>
      <c r="O38362" s="404"/>
      <c r="P38362" s="404"/>
      <c r="Q38362" s="404"/>
      <c r="R38362" s="404"/>
      <c r="S38362" s="404"/>
      <c r="T38362" s="404"/>
    </row>
    <row r="38363" spans="12:20" ht="16.8">
      <c r="L38363" s="404"/>
      <c r="M38363" s="404"/>
      <c r="N38363" s="404"/>
      <c r="O38363" s="404"/>
      <c r="P38363" s="404"/>
      <c r="Q38363" s="404"/>
      <c r="R38363" s="404"/>
      <c r="S38363" s="404"/>
      <c r="T38363" s="404"/>
    </row>
    <row r="38364" spans="12:20" ht="16.8">
      <c r="L38364" s="404"/>
      <c r="M38364" s="404"/>
      <c r="N38364" s="404"/>
      <c r="O38364" s="404"/>
      <c r="P38364" s="404"/>
      <c r="Q38364" s="404"/>
      <c r="R38364" s="404"/>
      <c r="S38364" s="404"/>
      <c r="T38364" s="404"/>
    </row>
    <row r="38365" spans="12:20" ht="16.8">
      <c r="L38365" s="404"/>
      <c r="M38365" s="404"/>
      <c r="N38365" s="404"/>
      <c r="O38365" s="404"/>
      <c r="P38365" s="404"/>
      <c r="Q38365" s="404"/>
      <c r="R38365" s="404"/>
      <c r="S38365" s="404"/>
      <c r="T38365" s="404"/>
    </row>
    <row r="38366" spans="12:20" ht="16.8">
      <c r="L38366" s="404"/>
      <c r="M38366" s="404"/>
      <c r="N38366" s="404"/>
      <c r="O38366" s="404"/>
      <c r="P38366" s="404"/>
      <c r="Q38366" s="404"/>
      <c r="R38366" s="404"/>
      <c r="S38366" s="404"/>
      <c r="T38366" s="404"/>
    </row>
    <row r="38367" spans="12:20" ht="16.8">
      <c r="L38367" s="404"/>
      <c r="M38367" s="404"/>
      <c r="N38367" s="404"/>
      <c r="O38367" s="404"/>
      <c r="P38367" s="404"/>
      <c r="Q38367" s="404"/>
      <c r="R38367" s="404"/>
      <c r="S38367" s="404"/>
      <c r="T38367" s="404"/>
    </row>
    <row r="38368" spans="12:20" ht="16.8">
      <c r="L38368" s="404"/>
      <c r="M38368" s="404"/>
      <c r="N38368" s="404"/>
      <c r="O38368" s="404"/>
      <c r="P38368" s="404"/>
      <c r="Q38368" s="404"/>
      <c r="R38368" s="404"/>
      <c r="S38368" s="404"/>
      <c r="T38368" s="404"/>
    </row>
    <row r="38369" spans="12:20" ht="16.8">
      <c r="L38369" s="404"/>
      <c r="M38369" s="404"/>
      <c r="N38369" s="404"/>
      <c r="O38369" s="404"/>
      <c r="P38369" s="404"/>
      <c r="Q38369" s="404"/>
      <c r="R38369" s="404"/>
      <c r="S38369" s="404"/>
      <c r="T38369" s="404"/>
    </row>
    <row r="38370" spans="12:20" ht="16.8">
      <c r="L38370" s="404"/>
      <c r="M38370" s="404"/>
      <c r="N38370" s="404"/>
      <c r="O38370" s="404"/>
      <c r="P38370" s="404"/>
      <c r="Q38370" s="404"/>
      <c r="R38370" s="404"/>
      <c r="S38370" s="404"/>
      <c r="T38370" s="404"/>
    </row>
    <row r="38371" spans="12:20" ht="16.8">
      <c r="L38371" s="404"/>
      <c r="M38371" s="404"/>
      <c r="N38371" s="404"/>
      <c r="O38371" s="404"/>
      <c r="P38371" s="404"/>
      <c r="Q38371" s="404"/>
      <c r="R38371" s="404"/>
      <c r="S38371" s="404"/>
      <c r="T38371" s="404"/>
    </row>
    <row r="38372" spans="12:20" ht="16.8">
      <c r="L38372" s="404"/>
      <c r="M38372" s="404"/>
      <c r="N38372" s="404"/>
      <c r="O38372" s="404"/>
      <c r="P38372" s="404"/>
      <c r="Q38372" s="404"/>
      <c r="R38372" s="404"/>
      <c r="S38372" s="404"/>
      <c r="T38372" s="404"/>
    </row>
    <row r="38373" spans="12:20" ht="16.8">
      <c r="L38373" s="404"/>
      <c r="M38373" s="404"/>
      <c r="N38373" s="404"/>
      <c r="O38373" s="404"/>
      <c r="P38373" s="404"/>
      <c r="Q38373" s="404"/>
      <c r="R38373" s="404"/>
      <c r="S38373" s="404"/>
      <c r="T38373" s="404"/>
    </row>
    <row r="38374" spans="12:20" ht="16.8">
      <c r="L38374" s="404"/>
      <c r="M38374" s="404"/>
      <c r="N38374" s="404"/>
      <c r="O38374" s="404"/>
      <c r="P38374" s="404"/>
      <c r="Q38374" s="404"/>
      <c r="R38374" s="404"/>
      <c r="S38374" s="404"/>
      <c r="T38374" s="404"/>
    </row>
    <row r="38375" spans="12:20" ht="16.8">
      <c r="L38375" s="404"/>
      <c r="M38375" s="404"/>
      <c r="N38375" s="404"/>
      <c r="O38375" s="404"/>
      <c r="P38375" s="404"/>
      <c r="Q38375" s="404"/>
      <c r="R38375" s="404"/>
      <c r="S38375" s="404"/>
      <c r="T38375" s="404"/>
    </row>
    <row r="38376" spans="12:20" ht="16.8">
      <c r="L38376" s="404"/>
      <c r="M38376" s="404"/>
      <c r="N38376" s="404"/>
      <c r="O38376" s="404"/>
      <c r="P38376" s="404"/>
      <c r="Q38376" s="404"/>
      <c r="R38376" s="404"/>
      <c r="S38376" s="404"/>
      <c r="T38376" s="404"/>
    </row>
    <row r="38377" spans="12:20" ht="16.8">
      <c r="L38377" s="404"/>
      <c r="M38377" s="404"/>
      <c r="N38377" s="404"/>
      <c r="O38377" s="404"/>
      <c r="P38377" s="404"/>
      <c r="Q38377" s="404"/>
      <c r="R38377" s="404"/>
      <c r="S38377" s="404"/>
      <c r="T38377" s="404"/>
    </row>
    <row r="38378" spans="12:20" ht="16.8">
      <c r="L38378" s="404"/>
      <c r="M38378" s="404"/>
      <c r="N38378" s="404"/>
      <c r="O38378" s="404"/>
      <c r="P38378" s="404"/>
      <c r="Q38378" s="404"/>
      <c r="R38378" s="404"/>
      <c r="S38378" s="404"/>
      <c r="T38378" s="404"/>
    </row>
    <row r="38379" spans="12:20" ht="16.8">
      <c r="L38379" s="404"/>
      <c r="M38379" s="404"/>
      <c r="N38379" s="404"/>
      <c r="O38379" s="404"/>
      <c r="P38379" s="404"/>
      <c r="Q38379" s="404"/>
      <c r="R38379" s="404"/>
      <c r="S38379" s="404"/>
      <c r="T38379" s="404"/>
    </row>
    <row r="38380" spans="12:20" ht="16.8">
      <c r="L38380" s="404"/>
      <c r="M38380" s="404"/>
      <c r="N38380" s="404"/>
      <c r="O38380" s="404"/>
      <c r="P38380" s="404"/>
      <c r="Q38380" s="404"/>
      <c r="R38380" s="404"/>
      <c r="S38380" s="404"/>
      <c r="T38380" s="404"/>
    </row>
    <row r="38381" spans="12:20" ht="16.8">
      <c r="L38381" s="404"/>
      <c r="M38381" s="404"/>
      <c r="N38381" s="404"/>
      <c r="O38381" s="404"/>
      <c r="P38381" s="404"/>
      <c r="Q38381" s="404"/>
      <c r="R38381" s="404"/>
      <c r="S38381" s="404"/>
      <c r="T38381" s="404"/>
    </row>
    <row r="38382" spans="12:20" ht="16.8">
      <c r="L38382" s="404"/>
      <c r="M38382" s="404"/>
      <c r="N38382" s="404"/>
      <c r="O38382" s="404"/>
      <c r="P38382" s="404"/>
      <c r="Q38382" s="404"/>
      <c r="R38382" s="404"/>
      <c r="S38382" s="404"/>
      <c r="T38382" s="404"/>
    </row>
    <row r="38383" spans="12:20" ht="16.8">
      <c r="L38383" s="404"/>
      <c r="M38383" s="404"/>
      <c r="N38383" s="404"/>
      <c r="O38383" s="404"/>
      <c r="P38383" s="404"/>
      <c r="Q38383" s="404"/>
      <c r="R38383" s="404"/>
      <c r="S38383" s="404"/>
      <c r="T38383" s="404"/>
    </row>
    <row r="38384" spans="12:20" ht="16.8">
      <c r="L38384" s="404"/>
      <c r="M38384" s="404"/>
      <c r="N38384" s="404"/>
      <c r="O38384" s="404"/>
      <c r="P38384" s="404"/>
      <c r="Q38384" s="404"/>
      <c r="R38384" s="404"/>
      <c r="S38384" s="404"/>
      <c r="T38384" s="404"/>
    </row>
    <row r="38385" spans="12:20" ht="16.8">
      <c r="L38385" s="404"/>
      <c r="M38385" s="404"/>
      <c r="N38385" s="404"/>
      <c r="O38385" s="404"/>
      <c r="P38385" s="404"/>
      <c r="Q38385" s="404"/>
      <c r="R38385" s="404"/>
      <c r="S38385" s="404"/>
      <c r="T38385" s="404"/>
    </row>
    <row r="38386" spans="12:20" ht="16.8">
      <c r="L38386" s="404"/>
      <c r="M38386" s="404"/>
      <c r="N38386" s="404"/>
      <c r="O38386" s="404"/>
      <c r="P38386" s="404"/>
      <c r="Q38386" s="404"/>
      <c r="R38386" s="404"/>
      <c r="S38386" s="404"/>
      <c r="T38386" s="404"/>
    </row>
    <row r="38387" spans="12:20" ht="16.8">
      <c r="L38387" s="404"/>
      <c r="M38387" s="404"/>
      <c r="N38387" s="404"/>
      <c r="O38387" s="404"/>
      <c r="P38387" s="404"/>
      <c r="Q38387" s="404"/>
      <c r="R38387" s="404"/>
      <c r="S38387" s="404"/>
      <c r="T38387" s="404"/>
    </row>
    <row r="38388" spans="12:20" ht="16.8">
      <c r="L38388" s="404"/>
      <c r="M38388" s="404"/>
      <c r="N38388" s="404"/>
      <c r="O38388" s="404"/>
      <c r="P38388" s="404"/>
      <c r="Q38388" s="404"/>
      <c r="R38388" s="404"/>
      <c r="S38388" s="404"/>
      <c r="T38388" s="404"/>
    </row>
    <row r="38389" spans="12:20" ht="16.8">
      <c r="L38389" s="404"/>
      <c r="M38389" s="404"/>
      <c r="N38389" s="404"/>
      <c r="O38389" s="404"/>
      <c r="P38389" s="404"/>
      <c r="Q38389" s="404"/>
      <c r="R38389" s="404"/>
      <c r="S38389" s="404"/>
      <c r="T38389" s="404"/>
    </row>
    <row r="38390" spans="12:20" ht="16.8">
      <c r="L38390" s="404"/>
      <c r="M38390" s="404"/>
      <c r="N38390" s="404"/>
      <c r="O38390" s="404"/>
      <c r="P38390" s="404"/>
      <c r="Q38390" s="404"/>
      <c r="R38390" s="404"/>
      <c r="S38390" s="404"/>
      <c r="T38390" s="404"/>
    </row>
    <row r="38391" spans="12:20" ht="16.8">
      <c r="L38391" s="404"/>
      <c r="M38391" s="404"/>
      <c r="N38391" s="404"/>
      <c r="O38391" s="404"/>
      <c r="P38391" s="404"/>
      <c r="Q38391" s="404"/>
      <c r="R38391" s="404"/>
      <c r="S38391" s="404"/>
      <c r="T38391" s="404"/>
    </row>
    <row r="38392" spans="12:20" ht="16.8">
      <c r="L38392" s="404"/>
      <c r="M38392" s="404"/>
      <c r="N38392" s="404"/>
      <c r="O38392" s="404"/>
      <c r="P38392" s="404"/>
      <c r="Q38392" s="404"/>
      <c r="R38392" s="404"/>
      <c r="S38392" s="404"/>
      <c r="T38392" s="404"/>
    </row>
    <row r="38393" spans="12:20" ht="16.8">
      <c r="L38393" s="404"/>
      <c r="M38393" s="404"/>
      <c r="N38393" s="404"/>
      <c r="O38393" s="404"/>
      <c r="P38393" s="404"/>
      <c r="Q38393" s="404"/>
      <c r="R38393" s="404"/>
      <c r="S38393" s="404"/>
      <c r="T38393" s="404"/>
    </row>
    <row r="38394" spans="12:20" ht="16.8">
      <c r="L38394" s="404"/>
      <c r="M38394" s="404"/>
      <c r="N38394" s="404"/>
      <c r="O38394" s="404"/>
      <c r="P38394" s="404"/>
      <c r="Q38394" s="404"/>
      <c r="R38394" s="404"/>
      <c r="S38394" s="404"/>
      <c r="T38394" s="404"/>
    </row>
    <row r="38395" spans="12:20" ht="16.8">
      <c r="L38395" s="404"/>
      <c r="M38395" s="404"/>
      <c r="N38395" s="404"/>
      <c r="O38395" s="404"/>
      <c r="P38395" s="404"/>
      <c r="Q38395" s="404"/>
      <c r="R38395" s="404"/>
      <c r="S38395" s="404"/>
      <c r="T38395" s="404"/>
    </row>
    <row r="38396" spans="12:20" ht="16.8">
      <c r="L38396" s="404"/>
      <c r="M38396" s="404"/>
      <c r="N38396" s="404"/>
      <c r="O38396" s="404"/>
      <c r="P38396" s="404"/>
      <c r="Q38396" s="404"/>
      <c r="R38396" s="404"/>
      <c r="S38396" s="404"/>
      <c r="T38396" s="404"/>
    </row>
    <row r="38397" spans="12:20" ht="16.8">
      <c r="L38397" s="404"/>
      <c r="M38397" s="404"/>
      <c r="N38397" s="404"/>
      <c r="O38397" s="404"/>
      <c r="P38397" s="404"/>
      <c r="Q38397" s="404"/>
      <c r="R38397" s="404"/>
      <c r="S38397" s="404"/>
      <c r="T38397" s="404"/>
    </row>
    <row r="38398" spans="12:20" ht="16.8">
      <c r="L38398" s="404"/>
      <c r="M38398" s="404"/>
      <c r="N38398" s="404"/>
      <c r="O38398" s="404"/>
      <c r="P38398" s="404"/>
      <c r="Q38398" s="404"/>
      <c r="R38398" s="404"/>
      <c r="S38398" s="404"/>
      <c r="T38398" s="404"/>
    </row>
    <row r="38399" spans="12:20" ht="16.8">
      <c r="L38399" s="404"/>
      <c r="M38399" s="404"/>
      <c r="N38399" s="404"/>
      <c r="O38399" s="404"/>
      <c r="P38399" s="404"/>
      <c r="Q38399" s="404"/>
      <c r="R38399" s="404"/>
      <c r="S38399" s="404"/>
      <c r="T38399" s="404"/>
    </row>
    <row r="38400" spans="12:20" ht="16.8">
      <c r="L38400" s="404"/>
      <c r="M38400" s="404"/>
      <c r="N38400" s="404"/>
      <c r="O38400" s="404"/>
      <c r="P38400" s="404"/>
      <c r="Q38400" s="404"/>
      <c r="R38400" s="404"/>
      <c r="S38400" s="404"/>
      <c r="T38400" s="404"/>
    </row>
    <row r="38401" spans="12:20" ht="16.8">
      <c r="L38401" s="404"/>
      <c r="M38401" s="404"/>
      <c r="N38401" s="404"/>
      <c r="O38401" s="404"/>
      <c r="P38401" s="404"/>
      <c r="Q38401" s="404"/>
      <c r="R38401" s="404"/>
      <c r="S38401" s="404"/>
      <c r="T38401" s="404"/>
    </row>
    <row r="38402" spans="12:20" ht="16.8">
      <c r="L38402" s="404"/>
      <c r="M38402" s="404"/>
      <c r="N38402" s="404"/>
      <c r="O38402" s="404"/>
      <c r="P38402" s="404"/>
      <c r="Q38402" s="404"/>
      <c r="R38402" s="404"/>
      <c r="S38402" s="404"/>
      <c r="T38402" s="404"/>
    </row>
    <row r="38403" spans="12:20" ht="16.8">
      <c r="L38403" s="404"/>
      <c r="M38403" s="404"/>
      <c r="N38403" s="404"/>
      <c r="O38403" s="404"/>
      <c r="P38403" s="404"/>
      <c r="Q38403" s="404"/>
      <c r="R38403" s="404"/>
      <c r="S38403" s="404"/>
      <c r="T38403" s="404"/>
    </row>
    <row r="38404" spans="12:20" ht="16.8">
      <c r="L38404" s="404"/>
      <c r="M38404" s="404"/>
      <c r="N38404" s="404"/>
      <c r="O38404" s="404"/>
      <c r="P38404" s="404"/>
      <c r="Q38404" s="404"/>
      <c r="R38404" s="404"/>
      <c r="S38404" s="404"/>
      <c r="T38404" s="404"/>
    </row>
    <row r="38405" spans="12:20" ht="16.8">
      <c r="L38405" s="404"/>
      <c r="M38405" s="404"/>
      <c r="N38405" s="404"/>
      <c r="O38405" s="404"/>
      <c r="P38405" s="404"/>
      <c r="Q38405" s="404"/>
      <c r="R38405" s="404"/>
      <c r="S38405" s="404"/>
      <c r="T38405" s="404"/>
    </row>
    <row r="38406" spans="12:20" ht="16.8">
      <c r="L38406" s="404"/>
      <c r="M38406" s="404"/>
      <c r="N38406" s="404"/>
      <c r="O38406" s="404"/>
      <c r="P38406" s="404"/>
      <c r="Q38406" s="404"/>
      <c r="R38406" s="404"/>
      <c r="S38406" s="404"/>
      <c r="T38406" s="404"/>
    </row>
    <row r="38407" spans="12:20" ht="16.8">
      <c r="L38407" s="404"/>
      <c r="M38407" s="404"/>
      <c r="N38407" s="404"/>
      <c r="O38407" s="404"/>
      <c r="P38407" s="404"/>
      <c r="Q38407" s="404"/>
      <c r="R38407" s="404"/>
      <c r="S38407" s="404"/>
      <c r="T38407" s="404"/>
    </row>
    <row r="38408" spans="12:20" ht="16.8">
      <c r="L38408" s="404"/>
      <c r="M38408" s="404"/>
      <c r="N38408" s="404"/>
      <c r="O38408" s="404"/>
      <c r="P38408" s="404"/>
      <c r="Q38408" s="404"/>
      <c r="R38408" s="404"/>
      <c r="S38408" s="404"/>
      <c r="T38408" s="404"/>
    </row>
    <row r="38409" spans="12:20" ht="16.8">
      <c r="L38409" s="404"/>
      <c r="M38409" s="404"/>
      <c r="N38409" s="404"/>
      <c r="O38409" s="404"/>
      <c r="P38409" s="404"/>
      <c r="Q38409" s="404"/>
      <c r="R38409" s="404"/>
      <c r="S38409" s="404"/>
      <c r="T38409" s="404"/>
    </row>
    <row r="38410" spans="12:20" ht="16.8">
      <c r="L38410" s="404"/>
      <c r="M38410" s="404"/>
      <c r="N38410" s="404"/>
      <c r="O38410" s="404"/>
      <c r="P38410" s="404"/>
      <c r="Q38410" s="404"/>
      <c r="R38410" s="404"/>
      <c r="S38410" s="404"/>
      <c r="T38410" s="404"/>
    </row>
    <row r="38411" spans="12:20" ht="16.8">
      <c r="L38411" s="404"/>
      <c r="M38411" s="404"/>
      <c r="N38411" s="404"/>
      <c r="O38411" s="404"/>
      <c r="P38411" s="404"/>
      <c r="Q38411" s="404"/>
      <c r="R38411" s="404"/>
      <c r="S38411" s="404"/>
      <c r="T38411" s="404"/>
    </row>
    <row r="38412" spans="12:20" ht="16.8">
      <c r="L38412" s="404"/>
      <c r="M38412" s="404"/>
      <c r="N38412" s="404"/>
      <c r="O38412" s="404"/>
      <c r="P38412" s="404"/>
      <c r="Q38412" s="404"/>
      <c r="R38412" s="404"/>
      <c r="S38412" s="404"/>
      <c r="T38412" s="404"/>
    </row>
    <row r="38413" spans="12:20" ht="16.8">
      <c r="L38413" s="404"/>
      <c r="M38413" s="404"/>
      <c r="N38413" s="404"/>
      <c r="O38413" s="404"/>
      <c r="P38413" s="404"/>
      <c r="Q38413" s="404"/>
      <c r="R38413" s="404"/>
      <c r="S38413" s="404"/>
      <c r="T38413" s="404"/>
    </row>
    <row r="38414" spans="12:20" ht="16.8">
      <c r="L38414" s="404"/>
      <c r="M38414" s="404"/>
      <c r="N38414" s="404"/>
      <c r="O38414" s="404"/>
      <c r="P38414" s="404"/>
      <c r="Q38414" s="404"/>
      <c r="R38414" s="404"/>
      <c r="S38414" s="404"/>
      <c r="T38414" s="404"/>
    </row>
    <row r="38415" spans="12:20" ht="16.8">
      <c r="L38415" s="404"/>
      <c r="M38415" s="404"/>
      <c r="N38415" s="404"/>
      <c r="O38415" s="404"/>
      <c r="P38415" s="404"/>
      <c r="Q38415" s="404"/>
      <c r="R38415" s="404"/>
      <c r="S38415" s="404"/>
      <c r="T38415" s="404"/>
    </row>
    <row r="38416" spans="12:20" ht="16.8">
      <c r="L38416" s="404"/>
      <c r="M38416" s="404"/>
      <c r="N38416" s="404"/>
      <c r="O38416" s="404"/>
      <c r="P38416" s="404"/>
      <c r="Q38416" s="404"/>
      <c r="R38416" s="404"/>
      <c r="S38416" s="404"/>
      <c r="T38416" s="404"/>
    </row>
    <row r="38417" spans="12:20" ht="16.8">
      <c r="L38417" s="404"/>
      <c r="M38417" s="404"/>
      <c r="N38417" s="404"/>
      <c r="O38417" s="404"/>
      <c r="P38417" s="404"/>
      <c r="Q38417" s="404"/>
      <c r="R38417" s="404"/>
      <c r="S38417" s="404"/>
      <c r="T38417" s="404"/>
    </row>
    <row r="38418" spans="12:20" ht="16.8">
      <c r="L38418" s="404"/>
      <c r="M38418" s="404"/>
      <c r="N38418" s="404"/>
      <c r="O38418" s="404"/>
      <c r="P38418" s="404"/>
      <c r="Q38418" s="404"/>
      <c r="R38418" s="404"/>
      <c r="S38418" s="404"/>
      <c r="T38418" s="404"/>
    </row>
    <row r="38419" spans="12:20" ht="16.8">
      <c r="L38419" s="404"/>
      <c r="M38419" s="404"/>
      <c r="N38419" s="404"/>
      <c r="O38419" s="404"/>
      <c r="P38419" s="404"/>
      <c r="Q38419" s="404"/>
      <c r="R38419" s="404"/>
      <c r="S38419" s="404"/>
      <c r="T38419" s="404"/>
    </row>
    <row r="38420" spans="12:20" ht="16.8">
      <c r="L38420" s="404"/>
      <c r="M38420" s="404"/>
      <c r="N38420" s="404"/>
      <c r="O38420" s="404"/>
      <c r="P38420" s="404"/>
      <c r="Q38420" s="404"/>
      <c r="R38420" s="404"/>
      <c r="S38420" s="404"/>
      <c r="T38420" s="404"/>
    </row>
    <row r="38421" spans="12:20" ht="16.8">
      <c r="L38421" s="404"/>
      <c r="M38421" s="404"/>
      <c r="N38421" s="404"/>
      <c r="O38421" s="404"/>
      <c r="P38421" s="404"/>
      <c r="Q38421" s="404"/>
      <c r="R38421" s="404"/>
      <c r="S38421" s="404"/>
      <c r="T38421" s="404"/>
    </row>
    <row r="38422" spans="12:20" ht="16.8">
      <c r="L38422" s="404"/>
      <c r="M38422" s="404"/>
      <c r="N38422" s="404"/>
      <c r="O38422" s="404"/>
      <c r="P38422" s="404"/>
      <c r="Q38422" s="404"/>
      <c r="R38422" s="404"/>
      <c r="S38422" s="404"/>
      <c r="T38422" s="404"/>
    </row>
    <row r="38423" spans="12:20" ht="16.8">
      <c r="L38423" s="404"/>
      <c r="M38423" s="404"/>
      <c r="N38423" s="404"/>
      <c r="O38423" s="404"/>
      <c r="P38423" s="404"/>
      <c r="Q38423" s="404"/>
      <c r="R38423" s="404"/>
      <c r="S38423" s="404"/>
      <c r="T38423" s="404"/>
    </row>
    <row r="38424" spans="12:20" ht="16.8">
      <c r="L38424" s="404"/>
      <c r="M38424" s="404"/>
      <c r="N38424" s="404"/>
      <c r="O38424" s="404"/>
      <c r="P38424" s="404"/>
      <c r="Q38424" s="404"/>
      <c r="R38424" s="404"/>
      <c r="S38424" s="404"/>
      <c r="T38424" s="404"/>
    </row>
    <row r="38425" spans="12:20" ht="16.8">
      <c r="L38425" s="404"/>
      <c r="M38425" s="404"/>
      <c r="N38425" s="404"/>
      <c r="O38425" s="404"/>
      <c r="P38425" s="404"/>
      <c r="Q38425" s="404"/>
      <c r="R38425" s="404"/>
      <c r="S38425" s="404"/>
      <c r="T38425" s="404"/>
    </row>
    <row r="38426" spans="12:20" ht="16.8">
      <c r="L38426" s="404"/>
      <c r="M38426" s="404"/>
      <c r="N38426" s="404"/>
      <c r="O38426" s="404"/>
      <c r="P38426" s="404"/>
      <c r="Q38426" s="404"/>
      <c r="R38426" s="404"/>
      <c r="S38426" s="404"/>
      <c r="T38426" s="404"/>
    </row>
    <row r="38427" spans="12:20" ht="16.8">
      <c r="L38427" s="404"/>
      <c r="M38427" s="404"/>
      <c r="N38427" s="404"/>
      <c r="O38427" s="404"/>
      <c r="P38427" s="404"/>
      <c r="Q38427" s="404"/>
      <c r="R38427" s="404"/>
      <c r="S38427" s="404"/>
      <c r="T38427" s="404"/>
    </row>
    <row r="38428" spans="12:20" ht="16.8">
      <c r="L38428" s="404"/>
      <c r="M38428" s="404"/>
      <c r="N38428" s="404"/>
      <c r="O38428" s="404"/>
      <c r="P38428" s="404"/>
      <c r="Q38428" s="404"/>
      <c r="R38428" s="404"/>
      <c r="S38428" s="404"/>
      <c r="T38428" s="404"/>
    </row>
    <row r="38429" spans="12:20" ht="16.8">
      <c r="L38429" s="404"/>
      <c r="M38429" s="404"/>
      <c r="N38429" s="404"/>
      <c r="O38429" s="404"/>
      <c r="P38429" s="404"/>
      <c r="Q38429" s="404"/>
      <c r="R38429" s="404"/>
      <c r="S38429" s="404"/>
      <c r="T38429" s="404"/>
    </row>
    <row r="38430" spans="12:20" ht="16.8">
      <c r="L38430" s="404"/>
      <c r="M38430" s="404"/>
      <c r="N38430" s="404"/>
      <c r="O38430" s="404"/>
      <c r="P38430" s="404"/>
      <c r="Q38430" s="404"/>
      <c r="R38430" s="404"/>
      <c r="S38430" s="404"/>
      <c r="T38430" s="404"/>
    </row>
    <row r="38431" spans="12:20" ht="16.8">
      <c r="L38431" s="404"/>
      <c r="M38431" s="404"/>
      <c r="N38431" s="404"/>
      <c r="O38431" s="404"/>
      <c r="P38431" s="404"/>
      <c r="Q38431" s="404"/>
      <c r="R38431" s="404"/>
      <c r="S38431" s="404"/>
      <c r="T38431" s="404"/>
    </row>
    <row r="38432" spans="12:20" ht="16.8">
      <c r="L38432" s="404"/>
      <c r="M38432" s="404"/>
      <c r="N38432" s="404"/>
      <c r="O38432" s="404"/>
      <c r="P38432" s="404"/>
      <c r="Q38432" s="404"/>
      <c r="R38432" s="404"/>
      <c r="S38432" s="404"/>
      <c r="T38432" s="404"/>
    </row>
    <row r="38433" spans="12:20" ht="16.8">
      <c r="L38433" s="404"/>
      <c r="M38433" s="404"/>
      <c r="N38433" s="404"/>
      <c r="O38433" s="404"/>
      <c r="P38433" s="404"/>
      <c r="Q38433" s="404"/>
      <c r="R38433" s="404"/>
      <c r="S38433" s="404"/>
      <c r="T38433" s="404"/>
    </row>
    <row r="38434" spans="12:20" ht="16.8">
      <c r="L38434" s="404"/>
      <c r="M38434" s="404"/>
      <c r="N38434" s="404"/>
      <c r="O38434" s="404"/>
      <c r="P38434" s="404"/>
      <c r="Q38434" s="404"/>
      <c r="R38434" s="404"/>
      <c r="S38434" s="404"/>
      <c r="T38434" s="404"/>
    </row>
    <row r="38435" spans="12:20" ht="16.8">
      <c r="L38435" s="404"/>
      <c r="M38435" s="404"/>
      <c r="N38435" s="404"/>
      <c r="O38435" s="404"/>
      <c r="P38435" s="404"/>
      <c r="Q38435" s="404"/>
      <c r="R38435" s="404"/>
      <c r="S38435" s="404"/>
      <c r="T38435" s="404"/>
    </row>
    <row r="38436" spans="12:20" ht="16.8">
      <c r="L38436" s="404"/>
      <c r="M38436" s="404"/>
      <c r="N38436" s="404"/>
      <c r="O38436" s="404"/>
      <c r="P38436" s="404"/>
      <c r="Q38436" s="404"/>
      <c r="R38436" s="404"/>
      <c r="S38436" s="404"/>
      <c r="T38436" s="404"/>
    </row>
    <row r="38437" spans="12:20" ht="16.8">
      <c r="L38437" s="404"/>
      <c r="M38437" s="404"/>
      <c r="N38437" s="404"/>
      <c r="O38437" s="404"/>
      <c r="P38437" s="404"/>
      <c r="Q38437" s="404"/>
      <c r="R38437" s="404"/>
      <c r="S38437" s="404"/>
      <c r="T38437" s="404"/>
    </row>
    <row r="38438" spans="12:20" ht="16.8">
      <c r="L38438" s="404"/>
      <c r="M38438" s="404"/>
      <c r="N38438" s="404"/>
      <c r="O38438" s="404"/>
      <c r="P38438" s="404"/>
      <c r="Q38438" s="404"/>
      <c r="R38438" s="404"/>
      <c r="S38438" s="404"/>
      <c r="T38438" s="404"/>
    </row>
    <row r="38439" spans="12:20" ht="16.8">
      <c r="L38439" s="404"/>
      <c r="M38439" s="404"/>
      <c r="N38439" s="404"/>
      <c r="O38439" s="404"/>
      <c r="P38439" s="404"/>
      <c r="Q38439" s="404"/>
      <c r="R38439" s="404"/>
      <c r="S38439" s="404"/>
      <c r="T38439" s="404"/>
    </row>
    <row r="38440" spans="12:20" ht="16.8">
      <c r="L38440" s="404"/>
      <c r="M38440" s="404"/>
      <c r="N38440" s="404"/>
      <c r="O38440" s="404"/>
      <c r="P38440" s="404"/>
      <c r="Q38440" s="404"/>
      <c r="R38440" s="404"/>
      <c r="S38440" s="404"/>
      <c r="T38440" s="404"/>
    </row>
    <row r="38441" spans="12:20" ht="16.8">
      <c r="L38441" s="404"/>
      <c r="M38441" s="404"/>
      <c r="N38441" s="404"/>
      <c r="O38441" s="404"/>
      <c r="P38441" s="404"/>
      <c r="Q38441" s="404"/>
      <c r="R38441" s="404"/>
      <c r="S38441" s="404"/>
      <c r="T38441" s="404"/>
    </row>
    <row r="38442" spans="12:20" ht="16.8">
      <c r="L38442" s="404"/>
      <c r="M38442" s="404"/>
      <c r="N38442" s="404"/>
      <c r="O38442" s="404"/>
      <c r="P38442" s="404"/>
      <c r="Q38442" s="404"/>
      <c r="R38442" s="404"/>
      <c r="S38442" s="404"/>
      <c r="T38442" s="404"/>
    </row>
    <row r="38443" spans="12:20" ht="16.8">
      <c r="L38443" s="404"/>
      <c r="M38443" s="404"/>
      <c r="N38443" s="404"/>
      <c r="O38443" s="404"/>
      <c r="P38443" s="404"/>
      <c r="Q38443" s="404"/>
      <c r="R38443" s="404"/>
      <c r="S38443" s="404"/>
      <c r="T38443" s="404"/>
    </row>
    <row r="38444" spans="12:20" ht="16.8">
      <c r="L38444" s="404"/>
      <c r="M38444" s="404"/>
      <c r="N38444" s="404"/>
      <c r="O38444" s="404"/>
      <c r="P38444" s="404"/>
      <c r="Q38444" s="404"/>
      <c r="R38444" s="404"/>
      <c r="S38444" s="404"/>
      <c r="T38444" s="404"/>
    </row>
    <row r="38445" spans="12:20" ht="16.8">
      <c r="L38445" s="404"/>
      <c r="M38445" s="404"/>
      <c r="N38445" s="404"/>
      <c r="O38445" s="404"/>
      <c r="P38445" s="404"/>
      <c r="Q38445" s="404"/>
      <c r="R38445" s="404"/>
      <c r="S38445" s="404"/>
      <c r="T38445" s="404"/>
    </row>
    <row r="38446" spans="12:20" ht="16.8">
      <c r="L38446" s="404"/>
      <c r="M38446" s="404"/>
      <c r="N38446" s="404"/>
      <c r="O38446" s="404"/>
      <c r="P38446" s="404"/>
      <c r="Q38446" s="404"/>
      <c r="R38446" s="404"/>
      <c r="S38446" s="404"/>
      <c r="T38446" s="404"/>
    </row>
    <row r="38447" spans="12:20" ht="16.8">
      <c r="L38447" s="404"/>
      <c r="M38447" s="404"/>
      <c r="N38447" s="404"/>
      <c r="O38447" s="404"/>
      <c r="P38447" s="404"/>
      <c r="Q38447" s="404"/>
      <c r="R38447" s="404"/>
      <c r="S38447" s="404"/>
      <c r="T38447" s="404"/>
    </row>
    <row r="38448" spans="12:20" ht="16.8">
      <c r="L38448" s="404"/>
      <c r="M38448" s="404"/>
      <c r="N38448" s="404"/>
      <c r="O38448" s="404"/>
      <c r="P38448" s="404"/>
      <c r="Q38448" s="404"/>
      <c r="R38448" s="404"/>
      <c r="S38448" s="404"/>
      <c r="T38448" s="404"/>
    </row>
    <row r="38449" spans="12:20" ht="16.8">
      <c r="L38449" s="404"/>
      <c r="M38449" s="404"/>
      <c r="N38449" s="404"/>
      <c r="O38449" s="404"/>
      <c r="P38449" s="404"/>
      <c r="Q38449" s="404"/>
      <c r="R38449" s="404"/>
      <c r="S38449" s="404"/>
      <c r="T38449" s="404"/>
    </row>
    <row r="38450" spans="12:20" ht="16.8">
      <c r="L38450" s="404"/>
      <c r="M38450" s="404"/>
      <c r="N38450" s="404"/>
      <c r="O38450" s="404"/>
      <c r="P38450" s="404"/>
      <c r="Q38450" s="404"/>
      <c r="R38450" s="404"/>
      <c r="S38450" s="404"/>
      <c r="T38450" s="404"/>
    </row>
    <row r="38451" spans="12:20" ht="16.8">
      <c r="L38451" s="404"/>
      <c r="M38451" s="404"/>
      <c r="N38451" s="404"/>
      <c r="O38451" s="404"/>
      <c r="P38451" s="404"/>
      <c r="Q38451" s="404"/>
      <c r="R38451" s="404"/>
      <c r="S38451" s="404"/>
      <c r="T38451" s="404"/>
    </row>
    <row r="38452" spans="12:20" ht="16.8">
      <c r="L38452" s="404"/>
      <c r="M38452" s="404"/>
      <c r="N38452" s="404"/>
      <c r="O38452" s="404"/>
      <c r="P38452" s="404"/>
      <c r="Q38452" s="404"/>
      <c r="R38452" s="404"/>
      <c r="S38452" s="404"/>
      <c r="T38452" s="404"/>
    </row>
    <row r="38453" spans="12:20" ht="16.8">
      <c r="L38453" s="404"/>
      <c r="M38453" s="404"/>
      <c r="N38453" s="404"/>
      <c r="O38453" s="404"/>
      <c r="P38453" s="404"/>
      <c r="Q38453" s="404"/>
      <c r="R38453" s="404"/>
      <c r="S38453" s="404"/>
      <c r="T38453" s="404"/>
    </row>
    <row r="38454" spans="12:20" ht="16.8">
      <c r="L38454" s="404"/>
      <c r="M38454" s="404"/>
      <c r="N38454" s="404"/>
      <c r="O38454" s="404"/>
      <c r="P38454" s="404"/>
      <c r="Q38454" s="404"/>
      <c r="R38454" s="404"/>
      <c r="S38454" s="404"/>
      <c r="T38454" s="404"/>
    </row>
    <row r="38455" spans="12:20" ht="16.8">
      <c r="L38455" s="404"/>
      <c r="M38455" s="404"/>
      <c r="N38455" s="404"/>
      <c r="O38455" s="404"/>
      <c r="P38455" s="404"/>
      <c r="Q38455" s="404"/>
      <c r="R38455" s="404"/>
      <c r="S38455" s="404"/>
      <c r="T38455" s="404"/>
    </row>
    <row r="38456" spans="12:20" ht="16.8">
      <c r="L38456" s="404"/>
      <c r="M38456" s="404"/>
      <c r="N38456" s="404"/>
      <c r="O38456" s="404"/>
      <c r="P38456" s="404"/>
      <c r="Q38456" s="404"/>
      <c r="R38456" s="404"/>
      <c r="S38456" s="404"/>
      <c r="T38456" s="404"/>
    </row>
    <row r="38457" spans="12:20" ht="16.8">
      <c r="L38457" s="404"/>
      <c r="M38457" s="404"/>
      <c r="N38457" s="404"/>
      <c r="O38457" s="404"/>
      <c r="P38457" s="404"/>
      <c r="Q38457" s="404"/>
      <c r="R38457" s="404"/>
      <c r="S38457" s="404"/>
      <c r="T38457" s="404"/>
    </row>
    <row r="38458" spans="12:20" ht="16.8">
      <c r="L38458" s="404"/>
      <c r="M38458" s="404"/>
      <c r="N38458" s="404"/>
      <c r="O38458" s="404"/>
      <c r="P38458" s="404"/>
      <c r="Q38458" s="404"/>
      <c r="R38458" s="404"/>
      <c r="S38458" s="404"/>
      <c r="T38458" s="404"/>
    </row>
    <row r="38459" spans="12:20" ht="16.8">
      <c r="L38459" s="404"/>
      <c r="M38459" s="404"/>
      <c r="N38459" s="404"/>
      <c r="O38459" s="404"/>
      <c r="P38459" s="404"/>
      <c r="Q38459" s="404"/>
      <c r="R38459" s="404"/>
      <c r="S38459" s="404"/>
      <c r="T38459" s="404"/>
    </row>
    <row r="38460" spans="12:20" ht="16.8">
      <c r="L38460" s="404"/>
      <c r="M38460" s="404"/>
      <c r="N38460" s="404"/>
      <c r="O38460" s="404"/>
      <c r="P38460" s="404"/>
      <c r="Q38460" s="404"/>
      <c r="R38460" s="404"/>
      <c r="S38460" s="404"/>
      <c r="T38460" s="404"/>
    </row>
    <row r="38461" spans="12:20" ht="16.8">
      <c r="L38461" s="404"/>
      <c r="M38461" s="404"/>
      <c r="N38461" s="404"/>
      <c r="O38461" s="404"/>
      <c r="P38461" s="404"/>
      <c r="Q38461" s="404"/>
      <c r="R38461" s="404"/>
      <c r="S38461" s="404"/>
      <c r="T38461" s="404"/>
    </row>
    <row r="38462" spans="12:20" ht="16.8">
      <c r="L38462" s="404"/>
      <c r="M38462" s="404"/>
      <c r="N38462" s="404"/>
      <c r="O38462" s="404"/>
      <c r="P38462" s="404"/>
      <c r="Q38462" s="404"/>
      <c r="R38462" s="404"/>
      <c r="S38462" s="404"/>
      <c r="T38462" s="404"/>
    </row>
    <row r="38463" spans="12:20" ht="16.8">
      <c r="L38463" s="404"/>
      <c r="M38463" s="404"/>
      <c r="N38463" s="404"/>
      <c r="O38463" s="404"/>
      <c r="P38463" s="404"/>
      <c r="Q38463" s="404"/>
      <c r="R38463" s="404"/>
      <c r="S38463" s="404"/>
      <c r="T38463" s="404"/>
    </row>
    <row r="38464" spans="12:20" ht="16.8">
      <c r="L38464" s="404"/>
      <c r="M38464" s="404"/>
      <c r="N38464" s="404"/>
      <c r="O38464" s="404"/>
      <c r="P38464" s="404"/>
      <c r="Q38464" s="404"/>
      <c r="R38464" s="404"/>
      <c r="S38464" s="404"/>
      <c r="T38464" s="404"/>
    </row>
    <row r="38465" spans="12:20" ht="16.8">
      <c r="L38465" s="404"/>
      <c r="M38465" s="404"/>
      <c r="N38465" s="404"/>
      <c r="O38465" s="404"/>
      <c r="P38465" s="404"/>
      <c r="Q38465" s="404"/>
      <c r="R38465" s="404"/>
      <c r="S38465" s="404"/>
      <c r="T38465" s="404"/>
    </row>
    <row r="38466" spans="12:20" ht="16.8">
      <c r="L38466" s="404"/>
      <c r="M38466" s="404"/>
      <c r="N38466" s="404"/>
      <c r="O38466" s="404"/>
      <c r="P38466" s="404"/>
      <c r="Q38466" s="404"/>
      <c r="R38466" s="404"/>
      <c r="S38466" s="404"/>
      <c r="T38466" s="404"/>
    </row>
    <row r="38467" spans="12:20" ht="16.8">
      <c r="L38467" s="404"/>
      <c r="M38467" s="404"/>
      <c r="N38467" s="404"/>
      <c r="O38467" s="404"/>
      <c r="P38467" s="404"/>
      <c r="Q38467" s="404"/>
      <c r="R38467" s="404"/>
      <c r="S38467" s="404"/>
      <c r="T38467" s="404"/>
    </row>
    <row r="38468" spans="12:20" ht="16.8">
      <c r="L38468" s="404"/>
      <c r="M38468" s="404"/>
      <c r="N38468" s="404"/>
      <c r="O38468" s="404"/>
      <c r="P38468" s="404"/>
      <c r="Q38468" s="404"/>
      <c r="R38468" s="404"/>
      <c r="S38468" s="404"/>
      <c r="T38468" s="404"/>
    </row>
    <row r="38469" spans="12:20" ht="16.8">
      <c r="L38469" s="404"/>
      <c r="M38469" s="404"/>
      <c r="N38469" s="404"/>
      <c r="O38469" s="404"/>
      <c r="P38469" s="404"/>
      <c r="Q38469" s="404"/>
      <c r="R38469" s="404"/>
      <c r="S38469" s="404"/>
      <c r="T38469" s="404"/>
    </row>
    <row r="38470" spans="12:20" ht="16.8">
      <c r="L38470" s="404"/>
      <c r="M38470" s="404"/>
      <c r="N38470" s="404"/>
      <c r="O38470" s="404"/>
      <c r="P38470" s="404"/>
      <c r="Q38470" s="404"/>
      <c r="R38470" s="404"/>
      <c r="S38470" s="404"/>
      <c r="T38470" s="404"/>
    </row>
    <row r="38471" spans="12:20" ht="16.8">
      <c r="L38471" s="404"/>
      <c r="M38471" s="404"/>
      <c r="N38471" s="404"/>
      <c r="O38471" s="404"/>
      <c r="P38471" s="404"/>
      <c r="Q38471" s="404"/>
      <c r="R38471" s="404"/>
      <c r="S38471" s="404"/>
      <c r="T38471" s="404"/>
    </row>
    <row r="38472" spans="12:20" ht="16.8">
      <c r="L38472" s="404"/>
      <c r="M38472" s="404"/>
      <c r="N38472" s="404"/>
      <c r="O38472" s="404"/>
      <c r="P38472" s="404"/>
      <c r="Q38472" s="404"/>
      <c r="R38472" s="404"/>
      <c r="S38472" s="404"/>
      <c r="T38472" s="404"/>
    </row>
    <row r="38473" spans="12:20" ht="16.8">
      <c r="L38473" s="404"/>
      <c r="M38473" s="404"/>
      <c r="N38473" s="404"/>
      <c r="O38473" s="404"/>
      <c r="P38473" s="404"/>
      <c r="Q38473" s="404"/>
      <c r="R38473" s="404"/>
      <c r="S38473" s="404"/>
      <c r="T38473" s="404"/>
    </row>
    <row r="38474" spans="12:20" ht="16.8">
      <c r="L38474" s="404"/>
      <c r="M38474" s="404"/>
      <c r="N38474" s="404"/>
      <c r="O38474" s="404"/>
      <c r="P38474" s="404"/>
      <c r="Q38474" s="404"/>
      <c r="R38474" s="404"/>
      <c r="S38474" s="404"/>
      <c r="T38474" s="404"/>
    </row>
    <row r="38475" spans="12:20" ht="16.8">
      <c r="L38475" s="404"/>
      <c r="M38475" s="404"/>
      <c r="N38475" s="404"/>
      <c r="O38475" s="404"/>
      <c r="P38475" s="404"/>
      <c r="Q38475" s="404"/>
      <c r="R38475" s="404"/>
      <c r="S38475" s="404"/>
      <c r="T38475" s="404"/>
    </row>
    <row r="38476" spans="12:20" ht="16.8">
      <c r="L38476" s="404"/>
      <c r="M38476" s="404"/>
      <c r="N38476" s="404"/>
      <c r="O38476" s="404"/>
      <c r="P38476" s="404"/>
      <c r="Q38476" s="404"/>
      <c r="R38476" s="404"/>
      <c r="S38476" s="404"/>
      <c r="T38476" s="404"/>
    </row>
    <row r="38477" spans="12:20" ht="16.8">
      <c r="L38477" s="404"/>
      <c r="M38477" s="404"/>
      <c r="N38477" s="404"/>
      <c r="O38477" s="404"/>
      <c r="P38477" s="404"/>
      <c r="Q38477" s="404"/>
      <c r="R38477" s="404"/>
      <c r="S38477" s="404"/>
      <c r="T38477" s="404"/>
    </row>
    <row r="38478" spans="12:20" ht="16.8">
      <c r="L38478" s="404"/>
      <c r="M38478" s="404"/>
      <c r="N38478" s="404"/>
      <c r="O38478" s="404"/>
      <c r="P38478" s="404"/>
      <c r="Q38478" s="404"/>
      <c r="R38478" s="404"/>
      <c r="S38478" s="404"/>
      <c r="T38478" s="404"/>
    </row>
    <row r="38479" spans="12:20" ht="16.8">
      <c r="L38479" s="404"/>
      <c r="M38479" s="404"/>
      <c r="N38479" s="404"/>
      <c r="O38479" s="404"/>
      <c r="P38479" s="404"/>
      <c r="Q38479" s="404"/>
      <c r="R38479" s="404"/>
      <c r="S38479" s="404"/>
      <c r="T38479" s="404"/>
    </row>
    <row r="38480" spans="12:20" ht="16.8">
      <c r="L38480" s="404"/>
      <c r="M38480" s="404"/>
      <c r="N38480" s="404"/>
      <c r="O38480" s="404"/>
      <c r="P38480" s="404"/>
      <c r="Q38480" s="404"/>
      <c r="R38480" s="404"/>
      <c r="S38480" s="404"/>
      <c r="T38480" s="404"/>
    </row>
    <row r="38481" spans="12:20" ht="16.8">
      <c r="L38481" s="404"/>
      <c r="M38481" s="404"/>
      <c r="N38481" s="404"/>
      <c r="O38481" s="404"/>
      <c r="P38481" s="404"/>
      <c r="Q38481" s="404"/>
      <c r="R38481" s="404"/>
      <c r="S38481" s="404"/>
      <c r="T38481" s="404"/>
    </row>
    <row r="38482" spans="12:20" ht="16.8">
      <c r="L38482" s="404"/>
      <c r="M38482" s="404"/>
      <c r="N38482" s="404"/>
      <c r="O38482" s="404"/>
      <c r="P38482" s="404"/>
      <c r="Q38482" s="404"/>
      <c r="R38482" s="404"/>
      <c r="S38482" s="404"/>
      <c r="T38482" s="404"/>
    </row>
    <row r="38483" spans="12:20" ht="16.8">
      <c r="L38483" s="404"/>
      <c r="M38483" s="404"/>
      <c r="N38483" s="404"/>
      <c r="O38483" s="404"/>
      <c r="P38483" s="404"/>
      <c r="Q38483" s="404"/>
      <c r="R38483" s="404"/>
      <c r="S38483" s="404"/>
      <c r="T38483" s="404"/>
    </row>
    <row r="38484" spans="12:20" ht="16.8">
      <c r="L38484" s="404"/>
      <c r="M38484" s="404"/>
      <c r="N38484" s="404"/>
      <c r="O38484" s="404"/>
      <c r="P38484" s="404"/>
      <c r="Q38484" s="404"/>
      <c r="R38484" s="404"/>
      <c r="S38484" s="404"/>
      <c r="T38484" s="404"/>
    </row>
    <row r="38485" spans="12:20" ht="16.8">
      <c r="L38485" s="404"/>
      <c r="M38485" s="404"/>
      <c r="N38485" s="404"/>
      <c r="O38485" s="404"/>
      <c r="P38485" s="404"/>
      <c r="Q38485" s="404"/>
      <c r="R38485" s="404"/>
      <c r="S38485" s="404"/>
      <c r="T38485" s="404"/>
    </row>
    <row r="38486" spans="12:20" ht="16.8">
      <c r="L38486" s="404"/>
      <c r="M38486" s="404"/>
      <c r="N38486" s="404"/>
      <c r="O38486" s="404"/>
      <c r="P38486" s="404"/>
      <c r="Q38486" s="404"/>
      <c r="R38486" s="404"/>
      <c r="S38486" s="404"/>
      <c r="T38486" s="404"/>
    </row>
    <row r="38487" spans="12:20" ht="16.8">
      <c r="L38487" s="404"/>
      <c r="M38487" s="404"/>
      <c r="N38487" s="404"/>
      <c r="O38487" s="404"/>
      <c r="P38487" s="404"/>
      <c r="Q38487" s="404"/>
      <c r="R38487" s="404"/>
      <c r="S38487" s="404"/>
      <c r="T38487" s="404"/>
    </row>
    <row r="38488" spans="12:20" ht="16.8">
      <c r="L38488" s="404"/>
      <c r="M38488" s="404"/>
      <c r="N38488" s="404"/>
      <c r="O38488" s="404"/>
      <c r="P38488" s="404"/>
      <c r="Q38488" s="404"/>
      <c r="R38488" s="404"/>
      <c r="S38488" s="404"/>
      <c r="T38488" s="404"/>
    </row>
    <row r="38489" spans="12:20" ht="16.8">
      <c r="L38489" s="404"/>
      <c r="M38489" s="404"/>
      <c r="N38489" s="404"/>
      <c r="O38489" s="404"/>
      <c r="P38489" s="404"/>
      <c r="Q38489" s="404"/>
      <c r="R38489" s="404"/>
      <c r="S38489" s="404"/>
      <c r="T38489" s="404"/>
    </row>
    <row r="38490" spans="12:20" ht="16.8">
      <c r="L38490" s="404"/>
      <c r="M38490" s="404"/>
      <c r="N38490" s="404"/>
      <c r="O38490" s="404"/>
      <c r="P38490" s="404"/>
      <c r="Q38490" s="404"/>
      <c r="R38490" s="404"/>
      <c r="S38490" s="404"/>
      <c r="T38490" s="404"/>
    </row>
    <row r="38491" spans="12:20" ht="16.8">
      <c r="L38491" s="404"/>
      <c r="M38491" s="404"/>
      <c r="N38491" s="404"/>
      <c r="O38491" s="404"/>
      <c r="P38491" s="404"/>
      <c r="Q38491" s="404"/>
      <c r="R38491" s="404"/>
      <c r="S38491" s="404"/>
      <c r="T38491" s="404"/>
    </row>
    <row r="38492" spans="12:20" ht="16.8">
      <c r="L38492" s="404"/>
      <c r="M38492" s="404"/>
      <c r="N38492" s="404"/>
      <c r="O38492" s="404"/>
      <c r="P38492" s="404"/>
      <c r="Q38492" s="404"/>
      <c r="R38492" s="404"/>
      <c r="S38492" s="404"/>
      <c r="T38492" s="404"/>
    </row>
    <row r="38493" spans="12:20" ht="16.8">
      <c r="L38493" s="404"/>
      <c r="M38493" s="404"/>
      <c r="N38493" s="404"/>
      <c r="O38493" s="404"/>
      <c r="P38493" s="404"/>
      <c r="Q38493" s="404"/>
      <c r="R38493" s="404"/>
      <c r="S38493" s="404"/>
      <c r="T38493" s="404"/>
    </row>
    <row r="38494" spans="12:20" ht="16.8">
      <c r="L38494" s="404"/>
      <c r="M38494" s="404"/>
      <c r="N38494" s="404"/>
      <c r="O38494" s="404"/>
      <c r="P38494" s="404"/>
      <c r="Q38494" s="404"/>
      <c r="R38494" s="404"/>
      <c r="S38494" s="404"/>
      <c r="T38494" s="404"/>
    </row>
    <row r="38495" spans="12:20" ht="16.8">
      <c r="L38495" s="404"/>
      <c r="M38495" s="404"/>
      <c r="N38495" s="404"/>
      <c r="O38495" s="404"/>
      <c r="P38495" s="404"/>
      <c r="Q38495" s="404"/>
      <c r="R38495" s="404"/>
      <c r="S38495" s="404"/>
      <c r="T38495" s="404"/>
    </row>
    <row r="38496" spans="12:20" ht="16.8">
      <c r="L38496" s="404"/>
      <c r="M38496" s="404"/>
      <c r="N38496" s="404"/>
      <c r="O38496" s="404"/>
      <c r="P38496" s="404"/>
      <c r="Q38496" s="404"/>
      <c r="R38496" s="404"/>
      <c r="S38496" s="404"/>
      <c r="T38496" s="404"/>
    </row>
    <row r="38497" spans="12:20" ht="16.8">
      <c r="L38497" s="404"/>
      <c r="M38497" s="404"/>
      <c r="N38497" s="404"/>
      <c r="O38497" s="404"/>
      <c r="P38497" s="404"/>
      <c r="Q38497" s="404"/>
      <c r="R38497" s="404"/>
      <c r="S38497" s="404"/>
      <c r="T38497" s="404"/>
    </row>
    <row r="38498" spans="12:20" ht="16.8">
      <c r="L38498" s="404"/>
      <c r="M38498" s="404"/>
      <c r="N38498" s="404"/>
      <c r="O38498" s="404"/>
      <c r="P38498" s="404"/>
      <c r="Q38498" s="404"/>
      <c r="R38498" s="404"/>
      <c r="S38498" s="404"/>
      <c r="T38498" s="404"/>
    </row>
    <row r="38499" spans="12:20" ht="16.8">
      <c r="L38499" s="404"/>
      <c r="M38499" s="404"/>
      <c r="N38499" s="404"/>
      <c r="O38499" s="404"/>
      <c r="P38499" s="404"/>
      <c r="Q38499" s="404"/>
      <c r="R38499" s="404"/>
      <c r="S38499" s="404"/>
      <c r="T38499" s="404"/>
    </row>
    <row r="38500" spans="12:20" ht="16.8">
      <c r="L38500" s="404"/>
      <c r="M38500" s="404"/>
      <c r="N38500" s="404"/>
      <c r="O38500" s="404"/>
      <c r="P38500" s="404"/>
      <c r="Q38500" s="404"/>
      <c r="R38500" s="404"/>
      <c r="S38500" s="404"/>
      <c r="T38500" s="404"/>
    </row>
    <row r="38501" spans="12:20" ht="16.8">
      <c r="L38501" s="404"/>
      <c r="M38501" s="404"/>
      <c r="N38501" s="404"/>
      <c r="O38501" s="404"/>
      <c r="P38501" s="404"/>
      <c r="Q38501" s="404"/>
      <c r="R38501" s="404"/>
      <c r="S38501" s="404"/>
      <c r="T38501" s="404"/>
    </row>
    <row r="38502" spans="12:20" ht="16.8">
      <c r="L38502" s="404"/>
      <c r="M38502" s="404"/>
      <c r="N38502" s="404"/>
      <c r="O38502" s="404"/>
      <c r="P38502" s="404"/>
      <c r="Q38502" s="404"/>
      <c r="R38502" s="404"/>
      <c r="S38502" s="404"/>
      <c r="T38502" s="404"/>
    </row>
    <row r="38503" spans="12:20" ht="16.8">
      <c r="L38503" s="404"/>
      <c r="M38503" s="404"/>
      <c r="N38503" s="404"/>
      <c r="O38503" s="404"/>
      <c r="P38503" s="404"/>
      <c r="Q38503" s="404"/>
      <c r="R38503" s="404"/>
      <c r="S38503" s="404"/>
      <c r="T38503" s="404"/>
    </row>
    <row r="38504" spans="12:20" ht="16.8">
      <c r="L38504" s="404"/>
      <c r="M38504" s="404"/>
      <c r="N38504" s="404"/>
      <c r="O38504" s="404"/>
      <c r="P38504" s="404"/>
      <c r="Q38504" s="404"/>
      <c r="R38504" s="404"/>
      <c r="S38504" s="404"/>
      <c r="T38504" s="404"/>
    </row>
    <row r="38505" spans="12:20" ht="16.8">
      <c r="L38505" s="404"/>
      <c r="M38505" s="404"/>
      <c r="N38505" s="404"/>
      <c r="O38505" s="404"/>
      <c r="P38505" s="404"/>
      <c r="Q38505" s="404"/>
      <c r="R38505" s="404"/>
      <c r="S38505" s="404"/>
      <c r="T38505" s="404"/>
    </row>
    <row r="38506" spans="12:20" ht="16.8">
      <c r="L38506" s="404"/>
      <c r="M38506" s="404"/>
      <c r="N38506" s="404"/>
      <c r="O38506" s="404"/>
      <c r="P38506" s="404"/>
      <c r="Q38506" s="404"/>
      <c r="R38506" s="404"/>
      <c r="S38506" s="404"/>
      <c r="T38506" s="404"/>
    </row>
    <row r="38507" spans="12:20" ht="16.8">
      <c r="L38507" s="404"/>
      <c r="M38507" s="404"/>
      <c r="N38507" s="404"/>
      <c r="O38507" s="404"/>
      <c r="P38507" s="404"/>
      <c r="Q38507" s="404"/>
      <c r="R38507" s="404"/>
      <c r="S38507" s="404"/>
      <c r="T38507" s="404"/>
    </row>
    <row r="38508" spans="12:20" ht="16.8">
      <c r="L38508" s="404"/>
      <c r="M38508" s="404"/>
      <c r="N38508" s="404"/>
      <c r="O38508" s="404"/>
      <c r="P38508" s="404"/>
      <c r="Q38508" s="404"/>
      <c r="R38508" s="404"/>
      <c r="S38508" s="404"/>
      <c r="T38508" s="404"/>
    </row>
    <row r="38509" spans="12:20" ht="16.8">
      <c r="L38509" s="404"/>
      <c r="M38509" s="404"/>
      <c r="N38509" s="404"/>
      <c r="O38509" s="404"/>
      <c r="P38509" s="404"/>
      <c r="Q38509" s="404"/>
      <c r="R38509" s="404"/>
      <c r="S38509" s="404"/>
      <c r="T38509" s="404"/>
    </row>
    <row r="38510" spans="12:20" ht="16.8">
      <c r="L38510" s="404"/>
      <c r="M38510" s="404"/>
      <c r="N38510" s="404"/>
      <c r="O38510" s="404"/>
      <c r="P38510" s="404"/>
      <c r="Q38510" s="404"/>
      <c r="R38510" s="404"/>
      <c r="S38510" s="404"/>
      <c r="T38510" s="404"/>
    </row>
    <row r="38511" spans="12:20" ht="16.8">
      <c r="L38511" s="404"/>
      <c r="M38511" s="404"/>
      <c r="N38511" s="404"/>
      <c r="O38511" s="404"/>
      <c r="P38511" s="404"/>
      <c r="Q38511" s="404"/>
      <c r="R38511" s="404"/>
      <c r="S38511" s="404"/>
      <c r="T38511" s="404"/>
    </row>
    <row r="38512" spans="12:20" ht="16.8">
      <c r="L38512" s="404"/>
      <c r="M38512" s="404"/>
      <c r="N38512" s="404"/>
      <c r="O38512" s="404"/>
      <c r="P38512" s="404"/>
      <c r="Q38512" s="404"/>
      <c r="R38512" s="404"/>
      <c r="S38512" s="404"/>
      <c r="T38512" s="404"/>
    </row>
    <row r="38513" spans="12:20" ht="16.8">
      <c r="L38513" s="404"/>
      <c r="M38513" s="404"/>
      <c r="N38513" s="404"/>
      <c r="O38513" s="404"/>
      <c r="P38513" s="404"/>
      <c r="Q38513" s="404"/>
      <c r="R38513" s="404"/>
      <c r="S38513" s="404"/>
      <c r="T38513" s="404"/>
    </row>
    <row r="38514" spans="12:20" ht="16.8">
      <c r="L38514" s="404"/>
      <c r="M38514" s="404"/>
      <c r="N38514" s="404"/>
      <c r="O38514" s="404"/>
      <c r="P38514" s="404"/>
      <c r="Q38514" s="404"/>
      <c r="R38514" s="404"/>
      <c r="S38514" s="404"/>
      <c r="T38514" s="404"/>
    </row>
    <row r="38515" spans="12:20" ht="16.8">
      <c r="L38515" s="404"/>
      <c r="M38515" s="404"/>
      <c r="N38515" s="404"/>
      <c r="O38515" s="404"/>
      <c r="P38515" s="404"/>
      <c r="Q38515" s="404"/>
      <c r="R38515" s="404"/>
      <c r="S38515" s="404"/>
      <c r="T38515" s="404"/>
    </row>
    <row r="38516" spans="12:20" ht="16.8">
      <c r="L38516" s="404"/>
      <c r="M38516" s="404"/>
      <c r="N38516" s="404"/>
      <c r="O38516" s="404"/>
      <c r="P38516" s="404"/>
      <c r="Q38516" s="404"/>
      <c r="R38516" s="404"/>
      <c r="S38516" s="404"/>
      <c r="T38516" s="404"/>
    </row>
    <row r="38517" spans="12:20" ht="16.8">
      <c r="L38517" s="404"/>
      <c r="M38517" s="404"/>
      <c r="N38517" s="404"/>
      <c r="O38517" s="404"/>
      <c r="P38517" s="404"/>
      <c r="Q38517" s="404"/>
      <c r="R38517" s="404"/>
      <c r="S38517" s="404"/>
      <c r="T38517" s="404"/>
    </row>
    <row r="38518" spans="12:20" ht="16.8">
      <c r="L38518" s="404"/>
      <c r="M38518" s="404"/>
      <c r="N38518" s="404"/>
      <c r="O38518" s="404"/>
      <c r="P38518" s="404"/>
      <c r="Q38518" s="404"/>
      <c r="R38518" s="404"/>
      <c r="S38518" s="404"/>
      <c r="T38518" s="404"/>
    </row>
    <row r="38519" spans="12:20" ht="16.8">
      <c r="L38519" s="404"/>
      <c r="M38519" s="404"/>
      <c r="N38519" s="404"/>
      <c r="O38519" s="404"/>
      <c r="P38519" s="404"/>
      <c r="Q38519" s="404"/>
      <c r="R38519" s="404"/>
      <c r="S38519" s="404"/>
      <c r="T38519" s="404"/>
    </row>
    <row r="38520" spans="12:20" ht="16.8">
      <c r="L38520" s="404"/>
      <c r="M38520" s="404"/>
      <c r="N38520" s="404"/>
      <c r="O38520" s="404"/>
      <c r="P38520" s="404"/>
      <c r="Q38520" s="404"/>
      <c r="R38520" s="404"/>
      <c r="S38520" s="404"/>
      <c r="T38520" s="404"/>
    </row>
    <row r="38521" spans="12:20" ht="16.8">
      <c r="L38521" s="404"/>
      <c r="M38521" s="404"/>
      <c r="N38521" s="404"/>
      <c r="O38521" s="404"/>
      <c r="P38521" s="404"/>
      <c r="Q38521" s="404"/>
      <c r="R38521" s="404"/>
      <c r="S38521" s="404"/>
      <c r="T38521" s="404"/>
    </row>
    <row r="38522" spans="12:20" ht="16.8">
      <c r="L38522" s="404"/>
      <c r="M38522" s="404"/>
      <c r="N38522" s="404"/>
      <c r="O38522" s="404"/>
      <c r="P38522" s="404"/>
      <c r="Q38522" s="404"/>
      <c r="R38522" s="404"/>
      <c r="S38522" s="404"/>
      <c r="T38522" s="404"/>
    </row>
    <row r="38523" spans="12:20" ht="16.8">
      <c r="L38523" s="404"/>
      <c r="M38523" s="404"/>
      <c r="N38523" s="404"/>
      <c r="O38523" s="404"/>
      <c r="P38523" s="404"/>
      <c r="Q38523" s="404"/>
      <c r="R38523" s="404"/>
      <c r="S38523" s="404"/>
      <c r="T38523" s="404"/>
    </row>
    <row r="38524" spans="12:20" ht="16.8">
      <c r="L38524" s="404"/>
      <c r="M38524" s="404"/>
      <c r="N38524" s="404"/>
      <c r="O38524" s="404"/>
      <c r="P38524" s="404"/>
      <c r="Q38524" s="404"/>
      <c r="R38524" s="404"/>
      <c r="S38524" s="404"/>
      <c r="T38524" s="404"/>
    </row>
    <row r="38525" spans="12:20" ht="16.8">
      <c r="L38525" s="404"/>
      <c r="M38525" s="404"/>
      <c r="N38525" s="404"/>
      <c r="O38525" s="404"/>
      <c r="P38525" s="404"/>
      <c r="Q38525" s="404"/>
      <c r="R38525" s="404"/>
      <c r="S38525" s="404"/>
      <c r="T38525" s="404"/>
    </row>
    <row r="38526" spans="12:20" ht="16.8">
      <c r="L38526" s="404"/>
      <c r="M38526" s="404"/>
      <c r="N38526" s="404"/>
      <c r="O38526" s="404"/>
      <c r="P38526" s="404"/>
      <c r="Q38526" s="404"/>
      <c r="R38526" s="404"/>
      <c r="S38526" s="404"/>
      <c r="T38526" s="404"/>
    </row>
    <row r="38527" spans="12:20" ht="16.8">
      <c r="L38527" s="404"/>
      <c r="M38527" s="404"/>
      <c r="N38527" s="404"/>
      <c r="O38527" s="404"/>
      <c r="P38527" s="404"/>
      <c r="Q38527" s="404"/>
      <c r="R38527" s="404"/>
      <c r="S38527" s="404"/>
      <c r="T38527" s="404"/>
    </row>
    <row r="38528" spans="12:20" ht="16.8">
      <c r="L38528" s="404"/>
      <c r="M38528" s="404"/>
      <c r="N38528" s="404"/>
      <c r="O38528" s="404"/>
      <c r="P38528" s="404"/>
      <c r="Q38528" s="404"/>
      <c r="R38528" s="404"/>
      <c r="S38528" s="404"/>
      <c r="T38528" s="404"/>
    </row>
    <row r="38529" spans="12:20" ht="16.8">
      <c r="L38529" s="404"/>
      <c r="M38529" s="404"/>
      <c r="N38529" s="404"/>
      <c r="O38529" s="404"/>
      <c r="P38529" s="404"/>
      <c r="Q38529" s="404"/>
      <c r="R38529" s="404"/>
      <c r="S38529" s="404"/>
      <c r="T38529" s="404"/>
    </row>
    <row r="38530" spans="12:20" ht="16.8">
      <c r="L38530" s="404"/>
      <c r="M38530" s="404"/>
      <c r="N38530" s="404"/>
      <c r="O38530" s="404"/>
      <c r="P38530" s="404"/>
      <c r="Q38530" s="404"/>
      <c r="R38530" s="404"/>
      <c r="S38530" s="404"/>
      <c r="T38530" s="404"/>
    </row>
    <row r="38531" spans="12:20" ht="16.8">
      <c r="L38531" s="404"/>
      <c r="M38531" s="404"/>
      <c r="N38531" s="404"/>
      <c r="O38531" s="404"/>
      <c r="P38531" s="404"/>
      <c r="Q38531" s="404"/>
      <c r="R38531" s="404"/>
      <c r="S38531" s="404"/>
      <c r="T38531" s="404"/>
    </row>
    <row r="38532" spans="12:20" ht="16.8">
      <c r="L38532" s="404"/>
      <c r="M38532" s="404"/>
      <c r="N38532" s="404"/>
      <c r="O38532" s="404"/>
      <c r="P38532" s="404"/>
      <c r="Q38532" s="404"/>
      <c r="R38532" s="404"/>
      <c r="S38532" s="404"/>
      <c r="T38532" s="404"/>
    </row>
    <row r="38533" spans="12:20" ht="16.8">
      <c r="L38533" s="404"/>
      <c r="M38533" s="404"/>
      <c r="N38533" s="404"/>
      <c r="O38533" s="404"/>
      <c r="P38533" s="404"/>
      <c r="Q38533" s="404"/>
      <c r="R38533" s="404"/>
      <c r="S38533" s="404"/>
      <c r="T38533" s="404"/>
    </row>
    <row r="38534" spans="12:20" ht="16.8">
      <c r="L38534" s="404"/>
      <c r="M38534" s="404"/>
      <c r="N38534" s="404"/>
      <c r="O38534" s="404"/>
      <c r="P38534" s="404"/>
      <c r="Q38534" s="404"/>
      <c r="R38534" s="404"/>
      <c r="S38534" s="404"/>
      <c r="T38534" s="404"/>
    </row>
    <row r="38535" spans="12:20" ht="16.8">
      <c r="L38535" s="404"/>
      <c r="M38535" s="404"/>
      <c r="N38535" s="404"/>
      <c r="O38535" s="404"/>
      <c r="P38535" s="404"/>
      <c r="Q38535" s="404"/>
      <c r="R38535" s="404"/>
      <c r="S38535" s="404"/>
      <c r="T38535" s="404"/>
    </row>
    <row r="38536" spans="12:20" ht="16.8">
      <c r="L38536" s="404"/>
      <c r="M38536" s="404"/>
      <c r="N38536" s="404"/>
      <c r="O38536" s="404"/>
      <c r="P38536" s="404"/>
      <c r="Q38536" s="404"/>
      <c r="R38536" s="404"/>
      <c r="S38536" s="404"/>
      <c r="T38536" s="404"/>
    </row>
    <row r="38537" spans="12:20" ht="16.8">
      <c r="L38537" s="404"/>
      <c r="M38537" s="404"/>
      <c r="N38537" s="404"/>
      <c r="O38537" s="404"/>
      <c r="P38537" s="404"/>
      <c r="Q38537" s="404"/>
      <c r="R38537" s="404"/>
      <c r="S38537" s="404"/>
      <c r="T38537" s="404"/>
    </row>
    <row r="38538" spans="12:20" ht="16.8">
      <c r="L38538" s="404"/>
      <c r="M38538" s="404"/>
      <c r="N38538" s="404"/>
      <c r="O38538" s="404"/>
      <c r="P38538" s="404"/>
      <c r="Q38538" s="404"/>
      <c r="R38538" s="404"/>
      <c r="S38538" s="404"/>
      <c r="T38538" s="404"/>
    </row>
    <row r="38539" spans="12:20" ht="16.8">
      <c r="L38539" s="404"/>
      <c r="M38539" s="404"/>
      <c r="N38539" s="404"/>
      <c r="O38539" s="404"/>
      <c r="P38539" s="404"/>
      <c r="Q38539" s="404"/>
      <c r="R38539" s="404"/>
      <c r="S38539" s="404"/>
      <c r="T38539" s="404"/>
    </row>
    <row r="38540" spans="12:20" ht="16.8">
      <c r="L38540" s="404"/>
      <c r="M38540" s="404"/>
      <c r="N38540" s="404"/>
      <c r="O38540" s="404"/>
      <c r="P38540" s="404"/>
      <c r="Q38540" s="404"/>
      <c r="R38540" s="404"/>
      <c r="S38540" s="404"/>
      <c r="T38540" s="404"/>
    </row>
    <row r="38541" spans="12:20" ht="16.8">
      <c r="L38541" s="404"/>
      <c r="M38541" s="404"/>
      <c r="N38541" s="404"/>
      <c r="O38541" s="404"/>
      <c r="P38541" s="404"/>
      <c r="Q38541" s="404"/>
      <c r="R38541" s="404"/>
      <c r="S38541" s="404"/>
      <c r="T38541" s="404"/>
    </row>
    <row r="38542" spans="12:20" ht="16.8">
      <c r="L38542" s="404"/>
      <c r="M38542" s="404"/>
      <c r="N38542" s="404"/>
      <c r="O38542" s="404"/>
      <c r="P38542" s="404"/>
      <c r="Q38542" s="404"/>
      <c r="R38542" s="404"/>
      <c r="S38542" s="404"/>
      <c r="T38542" s="404"/>
    </row>
    <row r="38543" spans="12:20" ht="16.8">
      <c r="L38543" s="404"/>
      <c r="M38543" s="404"/>
      <c r="N38543" s="404"/>
      <c r="O38543" s="404"/>
      <c r="P38543" s="404"/>
      <c r="Q38543" s="404"/>
      <c r="R38543" s="404"/>
      <c r="S38543" s="404"/>
      <c r="T38543" s="404"/>
    </row>
    <row r="38544" spans="12:20" ht="16.8">
      <c r="L38544" s="404"/>
      <c r="M38544" s="404"/>
      <c r="N38544" s="404"/>
      <c r="O38544" s="404"/>
      <c r="P38544" s="404"/>
      <c r="Q38544" s="404"/>
      <c r="R38544" s="404"/>
      <c r="S38544" s="404"/>
      <c r="T38544" s="404"/>
    </row>
    <row r="38545" spans="12:20" ht="16.8">
      <c r="L38545" s="404"/>
      <c r="M38545" s="404"/>
      <c r="N38545" s="404"/>
      <c r="O38545" s="404"/>
      <c r="P38545" s="404"/>
      <c r="Q38545" s="404"/>
      <c r="R38545" s="404"/>
      <c r="S38545" s="404"/>
      <c r="T38545" s="404"/>
    </row>
    <row r="38546" spans="12:20" ht="16.8">
      <c r="L38546" s="404"/>
      <c r="M38546" s="404"/>
      <c r="N38546" s="404"/>
      <c r="O38546" s="404"/>
      <c r="P38546" s="404"/>
      <c r="Q38546" s="404"/>
      <c r="R38546" s="404"/>
      <c r="S38546" s="404"/>
      <c r="T38546" s="404"/>
    </row>
    <row r="38547" spans="12:20" ht="16.8">
      <c r="L38547" s="404"/>
      <c r="M38547" s="404"/>
      <c r="N38547" s="404"/>
      <c r="O38547" s="404"/>
      <c r="P38547" s="404"/>
      <c r="Q38547" s="404"/>
      <c r="R38547" s="404"/>
      <c r="S38547" s="404"/>
      <c r="T38547" s="404"/>
    </row>
    <row r="38548" spans="12:20" ht="16.8">
      <c r="L38548" s="404"/>
      <c r="M38548" s="404"/>
      <c r="N38548" s="404"/>
      <c r="O38548" s="404"/>
      <c r="P38548" s="404"/>
      <c r="Q38548" s="404"/>
      <c r="R38548" s="404"/>
      <c r="S38548" s="404"/>
      <c r="T38548" s="404"/>
    </row>
    <row r="38549" spans="12:20" ht="16.8">
      <c r="L38549" s="404"/>
      <c r="M38549" s="404"/>
      <c r="N38549" s="404"/>
      <c r="O38549" s="404"/>
      <c r="P38549" s="404"/>
      <c r="Q38549" s="404"/>
      <c r="R38549" s="404"/>
      <c r="S38549" s="404"/>
      <c r="T38549" s="404"/>
    </row>
    <row r="38550" spans="12:20" ht="16.8">
      <c r="L38550" s="404"/>
      <c r="M38550" s="404"/>
      <c r="N38550" s="404"/>
      <c r="O38550" s="404"/>
      <c r="P38550" s="404"/>
      <c r="Q38550" s="404"/>
      <c r="R38550" s="404"/>
      <c r="S38550" s="404"/>
      <c r="T38550" s="404"/>
    </row>
    <row r="38551" spans="12:20" ht="16.8">
      <c r="L38551" s="404"/>
      <c r="M38551" s="404"/>
      <c r="N38551" s="404"/>
      <c r="O38551" s="404"/>
      <c r="P38551" s="404"/>
      <c r="Q38551" s="404"/>
      <c r="R38551" s="404"/>
      <c r="S38551" s="404"/>
      <c r="T38551" s="404"/>
    </row>
    <row r="38552" spans="12:20" ht="16.8">
      <c r="L38552" s="404"/>
      <c r="M38552" s="404"/>
      <c r="N38552" s="404"/>
      <c r="O38552" s="404"/>
      <c r="P38552" s="404"/>
      <c r="Q38552" s="404"/>
      <c r="R38552" s="404"/>
      <c r="S38552" s="404"/>
      <c r="T38552" s="404"/>
    </row>
    <row r="38553" spans="12:20" ht="16.8">
      <c r="L38553" s="404"/>
      <c r="M38553" s="404"/>
      <c r="N38553" s="404"/>
      <c r="O38553" s="404"/>
      <c r="P38553" s="404"/>
      <c r="Q38553" s="404"/>
      <c r="R38553" s="404"/>
      <c r="S38553" s="404"/>
      <c r="T38553" s="404"/>
    </row>
    <row r="38554" spans="12:20" ht="16.8">
      <c r="L38554" s="404"/>
      <c r="M38554" s="404"/>
      <c r="N38554" s="404"/>
      <c r="O38554" s="404"/>
      <c r="P38554" s="404"/>
      <c r="Q38554" s="404"/>
      <c r="R38554" s="404"/>
      <c r="S38554" s="404"/>
      <c r="T38554" s="404"/>
    </row>
    <row r="38555" spans="12:20" ht="16.8">
      <c r="L38555" s="404"/>
      <c r="M38555" s="404"/>
      <c r="N38555" s="404"/>
      <c r="O38555" s="404"/>
      <c r="P38555" s="404"/>
      <c r="Q38555" s="404"/>
      <c r="R38555" s="404"/>
      <c r="S38555" s="404"/>
      <c r="T38555" s="404"/>
    </row>
    <row r="38556" spans="12:20" ht="16.8">
      <c r="L38556" s="404"/>
      <c r="M38556" s="404"/>
      <c r="N38556" s="404"/>
      <c r="O38556" s="404"/>
      <c r="P38556" s="404"/>
      <c r="Q38556" s="404"/>
      <c r="R38556" s="404"/>
      <c r="S38556" s="404"/>
      <c r="T38556" s="404"/>
    </row>
    <row r="38557" spans="12:20" ht="16.8">
      <c r="L38557" s="404"/>
      <c r="M38557" s="404"/>
      <c r="N38557" s="404"/>
      <c r="O38557" s="404"/>
      <c r="P38557" s="404"/>
      <c r="Q38557" s="404"/>
      <c r="R38557" s="404"/>
      <c r="S38557" s="404"/>
      <c r="T38557" s="404"/>
    </row>
    <row r="38558" spans="12:20" ht="16.8">
      <c r="L38558" s="404"/>
      <c r="M38558" s="404"/>
      <c r="N38558" s="404"/>
      <c r="O38558" s="404"/>
      <c r="P38558" s="404"/>
      <c r="Q38558" s="404"/>
      <c r="R38558" s="404"/>
      <c r="S38558" s="404"/>
      <c r="T38558" s="404"/>
    </row>
    <row r="38559" spans="12:20" ht="16.8">
      <c r="L38559" s="404"/>
      <c r="M38559" s="404"/>
      <c r="N38559" s="404"/>
      <c r="O38559" s="404"/>
      <c r="P38559" s="404"/>
      <c r="Q38559" s="404"/>
      <c r="R38559" s="404"/>
      <c r="S38559" s="404"/>
      <c r="T38559" s="404"/>
    </row>
    <row r="38560" spans="12:20" ht="16.8">
      <c r="L38560" s="404"/>
      <c r="M38560" s="404"/>
      <c r="N38560" s="404"/>
      <c r="O38560" s="404"/>
      <c r="P38560" s="404"/>
      <c r="Q38560" s="404"/>
      <c r="R38560" s="404"/>
      <c r="S38560" s="404"/>
      <c r="T38560" s="404"/>
    </row>
    <row r="38561" spans="12:20" ht="16.8">
      <c r="L38561" s="404"/>
      <c r="M38561" s="404"/>
      <c r="N38561" s="404"/>
      <c r="O38561" s="404"/>
      <c r="P38561" s="404"/>
      <c r="Q38561" s="404"/>
      <c r="R38561" s="404"/>
      <c r="S38561" s="404"/>
      <c r="T38561" s="404"/>
    </row>
    <row r="38562" spans="12:20" ht="16.8">
      <c r="L38562" s="404"/>
      <c r="M38562" s="404"/>
      <c r="N38562" s="404"/>
      <c r="O38562" s="404"/>
      <c r="P38562" s="404"/>
      <c r="Q38562" s="404"/>
      <c r="R38562" s="404"/>
      <c r="S38562" s="404"/>
      <c r="T38562" s="404"/>
    </row>
    <row r="38563" spans="12:20" ht="16.8">
      <c r="L38563" s="404"/>
      <c r="M38563" s="404"/>
      <c r="N38563" s="404"/>
      <c r="O38563" s="404"/>
      <c r="P38563" s="404"/>
      <c r="Q38563" s="404"/>
      <c r="R38563" s="404"/>
      <c r="S38563" s="404"/>
      <c r="T38563" s="404"/>
    </row>
    <row r="38564" spans="12:20" ht="16.8">
      <c r="L38564" s="404"/>
      <c r="M38564" s="404"/>
      <c r="N38564" s="404"/>
      <c r="O38564" s="404"/>
      <c r="P38564" s="404"/>
      <c r="Q38564" s="404"/>
      <c r="R38564" s="404"/>
      <c r="S38564" s="404"/>
      <c r="T38564" s="404"/>
    </row>
    <row r="38565" spans="12:20" ht="16.8">
      <c r="L38565" s="404"/>
      <c r="M38565" s="404"/>
      <c r="N38565" s="404"/>
      <c r="O38565" s="404"/>
      <c r="P38565" s="404"/>
      <c r="Q38565" s="404"/>
      <c r="R38565" s="404"/>
      <c r="S38565" s="404"/>
      <c r="T38565" s="404"/>
    </row>
    <row r="38566" spans="12:20" ht="16.8">
      <c r="L38566" s="404"/>
      <c r="M38566" s="404"/>
      <c r="N38566" s="404"/>
      <c r="O38566" s="404"/>
      <c r="P38566" s="404"/>
      <c r="Q38566" s="404"/>
      <c r="R38566" s="404"/>
      <c r="S38566" s="404"/>
      <c r="T38566" s="404"/>
    </row>
    <row r="38567" spans="12:20" ht="16.8">
      <c r="L38567" s="404"/>
      <c r="M38567" s="404"/>
      <c r="N38567" s="404"/>
      <c r="O38567" s="404"/>
      <c r="P38567" s="404"/>
      <c r="Q38567" s="404"/>
      <c r="R38567" s="404"/>
      <c r="S38567" s="404"/>
      <c r="T38567" s="404"/>
    </row>
    <row r="38568" spans="12:20" ht="16.8">
      <c r="L38568" s="404"/>
      <c r="M38568" s="404"/>
      <c r="N38568" s="404"/>
      <c r="O38568" s="404"/>
      <c r="P38568" s="404"/>
      <c r="Q38568" s="404"/>
      <c r="R38568" s="404"/>
      <c r="S38568" s="404"/>
      <c r="T38568" s="404"/>
    </row>
    <row r="38569" spans="12:20" ht="16.8">
      <c r="L38569" s="404"/>
      <c r="M38569" s="404"/>
      <c r="N38569" s="404"/>
      <c r="O38569" s="404"/>
      <c r="P38569" s="404"/>
      <c r="Q38569" s="404"/>
      <c r="R38569" s="404"/>
      <c r="S38569" s="404"/>
      <c r="T38569" s="404"/>
    </row>
    <row r="38570" spans="12:20" ht="16.8">
      <c r="L38570" s="404"/>
      <c r="M38570" s="404"/>
      <c r="N38570" s="404"/>
      <c r="O38570" s="404"/>
      <c r="P38570" s="404"/>
      <c r="Q38570" s="404"/>
      <c r="R38570" s="404"/>
      <c r="S38570" s="404"/>
      <c r="T38570" s="404"/>
    </row>
    <row r="38571" spans="12:20" ht="16.8">
      <c r="L38571" s="404"/>
      <c r="M38571" s="404"/>
      <c r="N38571" s="404"/>
      <c r="O38571" s="404"/>
      <c r="P38571" s="404"/>
      <c r="Q38571" s="404"/>
      <c r="R38571" s="404"/>
      <c r="S38571" s="404"/>
      <c r="T38571" s="404"/>
    </row>
    <row r="38572" spans="12:20" ht="16.8">
      <c r="L38572" s="404"/>
      <c r="M38572" s="404"/>
      <c r="N38572" s="404"/>
      <c r="O38572" s="404"/>
      <c r="P38572" s="404"/>
      <c r="Q38572" s="404"/>
      <c r="R38572" s="404"/>
      <c r="S38572" s="404"/>
      <c r="T38572" s="404"/>
    </row>
    <row r="38573" spans="12:20" ht="16.8">
      <c r="L38573" s="404"/>
      <c r="M38573" s="404"/>
      <c r="N38573" s="404"/>
      <c r="O38573" s="404"/>
      <c r="P38573" s="404"/>
      <c r="Q38573" s="404"/>
      <c r="R38573" s="404"/>
      <c r="S38573" s="404"/>
      <c r="T38573" s="404"/>
    </row>
    <row r="38574" spans="12:20" ht="16.8">
      <c r="L38574" s="404"/>
      <c r="M38574" s="404"/>
      <c r="N38574" s="404"/>
      <c r="O38574" s="404"/>
      <c r="P38574" s="404"/>
      <c r="Q38574" s="404"/>
      <c r="R38574" s="404"/>
      <c r="S38574" s="404"/>
      <c r="T38574" s="404"/>
    </row>
    <row r="38575" spans="12:20" ht="16.8">
      <c r="L38575" s="404"/>
      <c r="M38575" s="404"/>
      <c r="N38575" s="404"/>
      <c r="O38575" s="404"/>
      <c r="P38575" s="404"/>
      <c r="Q38575" s="404"/>
      <c r="R38575" s="404"/>
      <c r="S38575" s="404"/>
      <c r="T38575" s="404"/>
    </row>
    <row r="38576" spans="12:20" ht="16.8">
      <c r="L38576" s="404"/>
      <c r="M38576" s="404"/>
      <c r="N38576" s="404"/>
      <c r="O38576" s="404"/>
      <c r="P38576" s="404"/>
      <c r="Q38576" s="404"/>
      <c r="R38576" s="404"/>
      <c r="S38576" s="404"/>
      <c r="T38576" s="404"/>
    </row>
    <row r="38577" spans="12:20" ht="16.8">
      <c r="L38577" s="404"/>
      <c r="M38577" s="404"/>
      <c r="N38577" s="404"/>
      <c r="O38577" s="404"/>
      <c r="P38577" s="404"/>
      <c r="Q38577" s="404"/>
      <c r="R38577" s="404"/>
      <c r="S38577" s="404"/>
      <c r="T38577" s="404"/>
    </row>
    <row r="38578" spans="12:20" ht="16.8">
      <c r="L38578" s="404"/>
      <c r="M38578" s="404"/>
      <c r="N38578" s="404"/>
      <c r="O38578" s="404"/>
      <c r="P38578" s="404"/>
      <c r="Q38578" s="404"/>
      <c r="R38578" s="404"/>
      <c r="S38578" s="404"/>
      <c r="T38578" s="404"/>
    </row>
    <row r="38579" spans="12:20" ht="16.8">
      <c r="L38579" s="404"/>
      <c r="M38579" s="404"/>
      <c r="N38579" s="404"/>
      <c r="O38579" s="404"/>
      <c r="P38579" s="404"/>
      <c r="Q38579" s="404"/>
      <c r="R38579" s="404"/>
      <c r="S38579" s="404"/>
      <c r="T38579" s="404"/>
    </row>
    <row r="38580" spans="12:20" ht="16.8">
      <c r="L38580" s="404"/>
      <c r="M38580" s="404"/>
      <c r="N38580" s="404"/>
      <c r="O38580" s="404"/>
      <c r="P38580" s="404"/>
      <c r="Q38580" s="404"/>
      <c r="R38580" s="404"/>
      <c r="S38580" s="404"/>
      <c r="T38580" s="404"/>
    </row>
    <row r="38581" spans="12:20" ht="16.8">
      <c r="L38581" s="404"/>
      <c r="M38581" s="404"/>
      <c r="N38581" s="404"/>
      <c r="O38581" s="404"/>
      <c r="P38581" s="404"/>
      <c r="Q38581" s="404"/>
      <c r="R38581" s="404"/>
      <c r="S38581" s="404"/>
      <c r="T38581" s="404"/>
    </row>
    <row r="38582" spans="12:20" ht="16.8">
      <c r="L38582" s="404"/>
      <c r="M38582" s="404"/>
      <c r="N38582" s="404"/>
      <c r="O38582" s="404"/>
      <c r="P38582" s="404"/>
      <c r="Q38582" s="404"/>
      <c r="R38582" s="404"/>
      <c r="S38582" s="404"/>
      <c r="T38582" s="404"/>
    </row>
    <row r="38583" spans="12:20" ht="16.8">
      <c r="L38583" s="404"/>
      <c r="M38583" s="404"/>
      <c r="N38583" s="404"/>
      <c r="O38583" s="404"/>
      <c r="P38583" s="404"/>
      <c r="Q38583" s="404"/>
      <c r="R38583" s="404"/>
      <c r="S38583" s="404"/>
      <c r="T38583" s="404"/>
    </row>
    <row r="38584" spans="12:20" ht="16.8">
      <c r="L38584" s="404"/>
      <c r="M38584" s="404"/>
      <c r="N38584" s="404"/>
      <c r="O38584" s="404"/>
      <c r="P38584" s="404"/>
      <c r="Q38584" s="404"/>
      <c r="R38584" s="404"/>
      <c r="S38584" s="404"/>
      <c r="T38584" s="404"/>
    </row>
    <row r="38585" spans="12:20" ht="16.8">
      <c r="L38585" s="404"/>
      <c r="M38585" s="404"/>
      <c r="N38585" s="404"/>
      <c r="O38585" s="404"/>
      <c r="P38585" s="404"/>
      <c r="Q38585" s="404"/>
      <c r="R38585" s="404"/>
      <c r="S38585" s="404"/>
      <c r="T38585" s="404"/>
    </row>
    <row r="38586" spans="12:20" ht="16.8">
      <c r="L38586" s="404"/>
      <c r="M38586" s="404"/>
      <c r="N38586" s="404"/>
      <c r="O38586" s="404"/>
      <c r="P38586" s="404"/>
      <c r="Q38586" s="404"/>
      <c r="R38586" s="404"/>
      <c r="S38586" s="404"/>
      <c r="T38586" s="404"/>
    </row>
    <row r="38587" spans="12:20" ht="16.8">
      <c r="L38587" s="404"/>
      <c r="M38587" s="404"/>
      <c r="N38587" s="404"/>
      <c r="O38587" s="404"/>
      <c r="P38587" s="404"/>
      <c r="Q38587" s="404"/>
      <c r="R38587" s="404"/>
      <c r="S38587" s="404"/>
      <c r="T38587" s="404"/>
    </row>
    <row r="38588" spans="12:20" ht="16.8">
      <c r="L38588" s="404"/>
      <c r="M38588" s="404"/>
      <c r="N38588" s="404"/>
      <c r="O38588" s="404"/>
      <c r="P38588" s="404"/>
      <c r="Q38588" s="404"/>
      <c r="R38588" s="404"/>
      <c r="S38588" s="404"/>
      <c r="T38588" s="404"/>
    </row>
    <row r="38589" spans="12:20" ht="16.8">
      <c r="L38589" s="404"/>
      <c r="M38589" s="404"/>
      <c r="N38589" s="404"/>
      <c r="O38589" s="404"/>
      <c r="P38589" s="404"/>
      <c r="Q38589" s="404"/>
      <c r="R38589" s="404"/>
      <c r="S38589" s="404"/>
      <c r="T38589" s="404"/>
    </row>
    <row r="38590" spans="12:20" ht="16.8">
      <c r="L38590" s="404"/>
      <c r="M38590" s="404"/>
      <c r="N38590" s="404"/>
      <c r="O38590" s="404"/>
      <c r="P38590" s="404"/>
      <c r="Q38590" s="404"/>
      <c r="R38590" s="404"/>
      <c r="S38590" s="404"/>
      <c r="T38590" s="404"/>
    </row>
    <row r="38591" spans="12:20" ht="16.8">
      <c r="L38591" s="404"/>
      <c r="M38591" s="404"/>
      <c r="N38591" s="404"/>
      <c r="O38591" s="404"/>
      <c r="P38591" s="404"/>
      <c r="Q38591" s="404"/>
      <c r="R38591" s="404"/>
      <c r="S38591" s="404"/>
      <c r="T38591" s="404"/>
    </row>
    <row r="38592" spans="12:20" ht="16.8">
      <c r="L38592" s="404"/>
      <c r="M38592" s="404"/>
      <c r="N38592" s="404"/>
      <c r="O38592" s="404"/>
      <c r="P38592" s="404"/>
      <c r="Q38592" s="404"/>
      <c r="R38592" s="404"/>
      <c r="S38592" s="404"/>
      <c r="T38592" s="404"/>
    </row>
    <row r="38593" spans="12:20" ht="16.8">
      <c r="L38593" s="404"/>
      <c r="M38593" s="404"/>
      <c r="N38593" s="404"/>
      <c r="O38593" s="404"/>
      <c r="P38593" s="404"/>
      <c r="Q38593" s="404"/>
      <c r="R38593" s="404"/>
      <c r="S38593" s="404"/>
      <c r="T38593" s="404"/>
    </row>
    <row r="38594" spans="12:20" ht="16.8">
      <c r="L38594" s="404"/>
      <c r="M38594" s="404"/>
      <c r="N38594" s="404"/>
      <c r="O38594" s="404"/>
      <c r="P38594" s="404"/>
      <c r="Q38594" s="404"/>
      <c r="R38594" s="404"/>
      <c r="S38594" s="404"/>
      <c r="T38594" s="404"/>
    </row>
    <row r="38595" spans="12:20" ht="16.8">
      <c r="L38595" s="404"/>
      <c r="M38595" s="404"/>
      <c r="N38595" s="404"/>
      <c r="O38595" s="404"/>
      <c r="P38595" s="404"/>
      <c r="Q38595" s="404"/>
      <c r="R38595" s="404"/>
      <c r="S38595" s="404"/>
      <c r="T38595" s="404"/>
    </row>
    <row r="38596" spans="12:20" ht="16.8">
      <c r="L38596" s="404"/>
      <c r="M38596" s="404"/>
      <c r="N38596" s="404"/>
      <c r="O38596" s="404"/>
      <c r="P38596" s="404"/>
      <c r="Q38596" s="404"/>
      <c r="R38596" s="404"/>
      <c r="S38596" s="404"/>
      <c r="T38596" s="404"/>
    </row>
    <row r="38597" spans="12:20" ht="16.8">
      <c r="L38597" s="404"/>
      <c r="M38597" s="404"/>
      <c r="N38597" s="404"/>
      <c r="O38597" s="404"/>
      <c r="P38597" s="404"/>
      <c r="Q38597" s="404"/>
      <c r="R38597" s="404"/>
      <c r="S38597" s="404"/>
      <c r="T38597" s="404"/>
    </row>
    <row r="38598" spans="12:20" ht="16.8">
      <c r="L38598" s="404"/>
      <c r="M38598" s="404"/>
      <c r="N38598" s="404"/>
      <c r="O38598" s="404"/>
      <c r="P38598" s="404"/>
      <c r="Q38598" s="404"/>
      <c r="R38598" s="404"/>
      <c r="S38598" s="404"/>
      <c r="T38598" s="404"/>
    </row>
    <row r="38599" spans="12:20" ht="16.8">
      <c r="L38599" s="404"/>
      <c r="M38599" s="404"/>
      <c r="N38599" s="404"/>
      <c r="O38599" s="404"/>
      <c r="P38599" s="404"/>
      <c r="Q38599" s="404"/>
      <c r="R38599" s="404"/>
      <c r="S38599" s="404"/>
      <c r="T38599" s="404"/>
    </row>
    <row r="38600" spans="12:20" ht="16.8">
      <c r="L38600" s="404"/>
      <c r="M38600" s="404"/>
      <c r="N38600" s="404"/>
      <c r="O38600" s="404"/>
      <c r="P38600" s="404"/>
      <c r="Q38600" s="404"/>
      <c r="R38600" s="404"/>
      <c r="S38600" s="404"/>
      <c r="T38600" s="404"/>
    </row>
    <row r="38601" spans="12:20" ht="16.8">
      <c r="L38601" s="404"/>
      <c r="M38601" s="404"/>
      <c r="N38601" s="404"/>
      <c r="O38601" s="404"/>
      <c r="P38601" s="404"/>
      <c r="Q38601" s="404"/>
      <c r="R38601" s="404"/>
      <c r="S38601" s="404"/>
      <c r="T38601" s="404"/>
    </row>
    <row r="38602" spans="12:20" ht="16.8">
      <c r="L38602" s="404"/>
      <c r="M38602" s="404"/>
      <c r="N38602" s="404"/>
      <c r="O38602" s="404"/>
      <c r="P38602" s="404"/>
      <c r="Q38602" s="404"/>
      <c r="R38602" s="404"/>
      <c r="S38602" s="404"/>
      <c r="T38602" s="404"/>
    </row>
    <row r="38603" spans="12:20" ht="16.8">
      <c r="L38603" s="404"/>
      <c r="M38603" s="404"/>
      <c r="N38603" s="404"/>
      <c r="O38603" s="404"/>
      <c r="P38603" s="404"/>
      <c r="Q38603" s="404"/>
      <c r="R38603" s="404"/>
      <c r="S38603" s="404"/>
      <c r="T38603" s="404"/>
    </row>
    <row r="38604" spans="12:20" ht="16.8">
      <c r="L38604" s="404"/>
      <c r="M38604" s="404"/>
      <c r="N38604" s="404"/>
      <c r="O38604" s="404"/>
      <c r="P38604" s="404"/>
      <c r="Q38604" s="404"/>
      <c r="R38604" s="404"/>
      <c r="S38604" s="404"/>
      <c r="T38604" s="404"/>
    </row>
    <row r="38605" spans="12:20" ht="16.8">
      <c r="L38605" s="404"/>
      <c r="M38605" s="404"/>
      <c r="N38605" s="404"/>
      <c r="O38605" s="404"/>
      <c r="P38605" s="404"/>
      <c r="Q38605" s="404"/>
      <c r="R38605" s="404"/>
      <c r="S38605" s="404"/>
      <c r="T38605" s="404"/>
    </row>
    <row r="38606" spans="12:20" ht="16.8">
      <c r="L38606" s="404"/>
      <c r="M38606" s="404"/>
      <c r="N38606" s="404"/>
      <c r="O38606" s="404"/>
      <c r="P38606" s="404"/>
      <c r="Q38606" s="404"/>
      <c r="R38606" s="404"/>
      <c r="S38606" s="404"/>
      <c r="T38606" s="404"/>
    </row>
    <row r="38607" spans="12:20" ht="16.8">
      <c r="L38607" s="404"/>
      <c r="M38607" s="404"/>
      <c r="N38607" s="404"/>
      <c r="O38607" s="404"/>
      <c r="P38607" s="404"/>
      <c r="Q38607" s="404"/>
      <c r="R38607" s="404"/>
      <c r="S38607" s="404"/>
      <c r="T38607" s="404"/>
    </row>
    <row r="38608" spans="12:20" ht="16.8">
      <c r="L38608" s="404"/>
      <c r="M38608" s="404"/>
      <c r="N38608" s="404"/>
      <c r="O38608" s="404"/>
      <c r="P38608" s="404"/>
      <c r="Q38608" s="404"/>
      <c r="R38608" s="404"/>
      <c r="S38608" s="404"/>
      <c r="T38608" s="404"/>
    </row>
    <row r="38609" spans="12:20" ht="16.8">
      <c r="L38609" s="404"/>
      <c r="M38609" s="404"/>
      <c r="N38609" s="404"/>
      <c r="O38609" s="404"/>
      <c r="P38609" s="404"/>
      <c r="Q38609" s="404"/>
      <c r="R38609" s="404"/>
      <c r="S38609" s="404"/>
      <c r="T38609" s="404"/>
    </row>
    <row r="38610" spans="12:20" ht="16.8">
      <c r="L38610" s="404"/>
      <c r="M38610" s="404"/>
      <c r="N38610" s="404"/>
      <c r="O38610" s="404"/>
      <c r="P38610" s="404"/>
      <c r="Q38610" s="404"/>
      <c r="R38610" s="404"/>
      <c r="S38610" s="404"/>
      <c r="T38610" s="404"/>
    </row>
    <row r="38611" spans="12:20" ht="16.8">
      <c r="L38611" s="404"/>
      <c r="M38611" s="404"/>
      <c r="N38611" s="404"/>
      <c r="O38611" s="404"/>
      <c r="P38611" s="404"/>
      <c r="Q38611" s="404"/>
      <c r="R38611" s="404"/>
      <c r="S38611" s="404"/>
      <c r="T38611" s="404"/>
    </row>
    <row r="38612" spans="12:20" ht="16.8">
      <c r="L38612" s="404"/>
      <c r="M38612" s="404"/>
      <c r="N38612" s="404"/>
      <c r="O38612" s="404"/>
      <c r="P38612" s="404"/>
      <c r="Q38612" s="404"/>
      <c r="R38612" s="404"/>
      <c r="S38612" s="404"/>
      <c r="T38612" s="404"/>
    </row>
    <row r="38613" spans="12:20" ht="16.8">
      <c r="L38613" s="404"/>
      <c r="M38613" s="404"/>
      <c r="N38613" s="404"/>
      <c r="O38613" s="404"/>
      <c r="P38613" s="404"/>
      <c r="Q38613" s="404"/>
      <c r="R38613" s="404"/>
      <c r="S38613" s="404"/>
      <c r="T38613" s="404"/>
    </row>
    <row r="38614" spans="12:20" ht="16.8">
      <c r="L38614" s="404"/>
      <c r="M38614" s="404"/>
      <c r="N38614" s="404"/>
      <c r="O38614" s="404"/>
      <c r="P38614" s="404"/>
      <c r="Q38614" s="404"/>
      <c r="R38614" s="404"/>
      <c r="S38614" s="404"/>
      <c r="T38614" s="404"/>
    </row>
    <row r="38615" spans="12:20" ht="16.8">
      <c r="L38615" s="404"/>
      <c r="M38615" s="404"/>
      <c r="N38615" s="404"/>
      <c r="O38615" s="404"/>
      <c r="P38615" s="404"/>
      <c r="Q38615" s="404"/>
      <c r="R38615" s="404"/>
      <c r="S38615" s="404"/>
      <c r="T38615" s="404"/>
    </row>
    <row r="38616" spans="12:20" ht="16.8">
      <c r="L38616" s="404"/>
      <c r="M38616" s="404"/>
      <c r="N38616" s="404"/>
      <c r="O38616" s="404"/>
      <c r="P38616" s="404"/>
      <c r="Q38616" s="404"/>
      <c r="R38616" s="404"/>
      <c r="S38616" s="404"/>
      <c r="T38616" s="404"/>
    </row>
    <row r="38617" spans="12:20" ht="16.8">
      <c r="L38617" s="404"/>
      <c r="M38617" s="404"/>
      <c r="N38617" s="404"/>
      <c r="O38617" s="404"/>
      <c r="P38617" s="404"/>
      <c r="Q38617" s="404"/>
      <c r="R38617" s="404"/>
      <c r="S38617" s="404"/>
      <c r="T38617" s="404"/>
    </row>
    <row r="38618" spans="12:20" ht="16.8">
      <c r="L38618" s="404"/>
      <c r="M38618" s="404"/>
      <c r="N38618" s="404"/>
      <c r="O38618" s="404"/>
      <c r="P38618" s="404"/>
      <c r="Q38618" s="404"/>
      <c r="R38618" s="404"/>
      <c r="S38618" s="404"/>
      <c r="T38618" s="404"/>
    </row>
    <row r="38619" spans="12:20" ht="16.8">
      <c r="L38619" s="404"/>
      <c r="M38619" s="404"/>
      <c r="N38619" s="404"/>
      <c r="O38619" s="404"/>
      <c r="P38619" s="404"/>
      <c r="Q38619" s="404"/>
      <c r="R38619" s="404"/>
      <c r="S38619" s="404"/>
      <c r="T38619" s="404"/>
    </row>
    <row r="38620" spans="12:20" ht="16.8">
      <c r="L38620" s="404"/>
      <c r="M38620" s="404"/>
      <c r="N38620" s="404"/>
      <c r="O38620" s="404"/>
      <c r="P38620" s="404"/>
      <c r="Q38620" s="404"/>
      <c r="R38620" s="404"/>
      <c r="S38620" s="404"/>
      <c r="T38620" s="404"/>
    </row>
    <row r="38621" spans="12:20" ht="16.8">
      <c r="L38621" s="404"/>
      <c r="M38621" s="404"/>
      <c r="N38621" s="404"/>
      <c r="O38621" s="404"/>
      <c r="P38621" s="404"/>
      <c r="Q38621" s="404"/>
      <c r="R38621" s="404"/>
      <c r="S38621" s="404"/>
      <c r="T38621" s="404"/>
    </row>
    <row r="38622" spans="12:20" ht="16.8">
      <c r="L38622" s="404"/>
      <c r="M38622" s="404"/>
      <c r="N38622" s="404"/>
      <c r="O38622" s="404"/>
      <c r="P38622" s="404"/>
      <c r="Q38622" s="404"/>
      <c r="R38622" s="404"/>
      <c r="S38622" s="404"/>
      <c r="T38622" s="404"/>
    </row>
    <row r="38623" spans="12:20" ht="16.8">
      <c r="L38623" s="404"/>
      <c r="M38623" s="404"/>
      <c r="N38623" s="404"/>
      <c r="O38623" s="404"/>
      <c r="P38623" s="404"/>
      <c r="Q38623" s="404"/>
      <c r="R38623" s="404"/>
      <c r="S38623" s="404"/>
      <c r="T38623" s="404"/>
    </row>
    <row r="38624" spans="12:20" ht="16.8">
      <c r="L38624" s="404"/>
      <c r="M38624" s="404"/>
      <c r="N38624" s="404"/>
      <c r="O38624" s="404"/>
      <c r="P38624" s="404"/>
      <c r="Q38624" s="404"/>
      <c r="R38624" s="404"/>
      <c r="S38624" s="404"/>
      <c r="T38624" s="404"/>
    </row>
    <row r="38625" spans="12:20" ht="16.8">
      <c r="L38625" s="404"/>
      <c r="M38625" s="404"/>
      <c r="N38625" s="404"/>
      <c r="O38625" s="404"/>
      <c r="P38625" s="404"/>
      <c r="Q38625" s="404"/>
      <c r="R38625" s="404"/>
      <c r="S38625" s="404"/>
      <c r="T38625" s="404"/>
    </row>
    <row r="38626" spans="12:20" ht="16.8">
      <c r="L38626" s="404"/>
      <c r="M38626" s="404"/>
      <c r="N38626" s="404"/>
      <c r="O38626" s="404"/>
      <c r="P38626" s="404"/>
      <c r="Q38626" s="404"/>
      <c r="R38626" s="404"/>
      <c r="S38626" s="404"/>
      <c r="T38626" s="404"/>
    </row>
    <row r="38627" spans="12:20" ht="16.8">
      <c r="L38627" s="404"/>
      <c r="M38627" s="404"/>
      <c r="N38627" s="404"/>
      <c r="O38627" s="404"/>
      <c r="P38627" s="404"/>
      <c r="Q38627" s="404"/>
      <c r="R38627" s="404"/>
      <c r="S38627" s="404"/>
      <c r="T38627" s="404"/>
    </row>
    <row r="38628" spans="12:20" ht="16.8">
      <c r="L38628" s="404"/>
      <c r="M38628" s="404"/>
      <c r="N38628" s="404"/>
      <c r="O38628" s="404"/>
      <c r="P38628" s="404"/>
      <c r="Q38628" s="404"/>
      <c r="R38628" s="404"/>
      <c r="S38628" s="404"/>
      <c r="T38628" s="404"/>
    </row>
    <row r="38629" spans="12:20" ht="16.8">
      <c r="L38629" s="404"/>
      <c r="M38629" s="404"/>
      <c r="N38629" s="404"/>
      <c r="O38629" s="404"/>
      <c r="P38629" s="404"/>
      <c r="Q38629" s="404"/>
      <c r="R38629" s="404"/>
      <c r="S38629" s="404"/>
      <c r="T38629" s="404"/>
    </row>
    <row r="38630" spans="12:20" ht="16.8">
      <c r="L38630" s="404"/>
      <c r="M38630" s="404"/>
      <c r="N38630" s="404"/>
      <c r="O38630" s="404"/>
      <c r="P38630" s="404"/>
      <c r="Q38630" s="404"/>
      <c r="R38630" s="404"/>
      <c r="S38630" s="404"/>
      <c r="T38630" s="404"/>
    </row>
    <row r="38631" spans="12:20" ht="16.8">
      <c r="L38631" s="404"/>
      <c r="M38631" s="404"/>
      <c r="N38631" s="404"/>
      <c r="O38631" s="404"/>
      <c r="P38631" s="404"/>
      <c r="Q38631" s="404"/>
      <c r="R38631" s="404"/>
      <c r="S38631" s="404"/>
      <c r="T38631" s="404"/>
    </row>
    <row r="38632" spans="12:20" ht="16.8">
      <c r="L38632" s="404"/>
      <c r="M38632" s="404"/>
      <c r="N38632" s="404"/>
      <c r="O38632" s="404"/>
      <c r="P38632" s="404"/>
      <c r="Q38632" s="404"/>
      <c r="R38632" s="404"/>
      <c r="S38632" s="404"/>
      <c r="T38632" s="404"/>
    </row>
    <row r="38633" spans="12:20" ht="16.8">
      <c r="L38633" s="404"/>
      <c r="M38633" s="404"/>
      <c r="N38633" s="404"/>
      <c r="O38633" s="404"/>
      <c r="P38633" s="404"/>
      <c r="Q38633" s="404"/>
      <c r="R38633" s="404"/>
      <c r="S38633" s="404"/>
      <c r="T38633" s="404"/>
    </row>
    <row r="38634" spans="12:20" ht="16.8">
      <c r="L38634" s="404"/>
      <c r="M38634" s="404"/>
      <c r="N38634" s="404"/>
      <c r="O38634" s="404"/>
      <c r="P38634" s="404"/>
      <c r="Q38634" s="404"/>
      <c r="R38634" s="404"/>
      <c r="S38634" s="404"/>
      <c r="T38634" s="404"/>
    </row>
    <row r="38635" spans="12:20" ht="16.8">
      <c r="L38635" s="404"/>
      <c r="M38635" s="404"/>
      <c r="N38635" s="404"/>
      <c r="O38635" s="404"/>
      <c r="P38635" s="404"/>
      <c r="Q38635" s="404"/>
      <c r="R38635" s="404"/>
      <c r="S38635" s="404"/>
      <c r="T38635" s="404"/>
    </row>
    <row r="38636" spans="12:20" ht="16.8">
      <c r="L38636" s="404"/>
      <c r="M38636" s="404"/>
      <c r="N38636" s="404"/>
      <c r="O38636" s="404"/>
      <c r="P38636" s="404"/>
      <c r="Q38636" s="404"/>
      <c r="R38636" s="404"/>
      <c r="S38636" s="404"/>
      <c r="T38636" s="404"/>
    </row>
    <row r="38637" spans="12:20" ht="16.8">
      <c r="L38637" s="404"/>
      <c r="M38637" s="404"/>
      <c r="N38637" s="404"/>
      <c r="O38637" s="404"/>
      <c r="P38637" s="404"/>
      <c r="Q38637" s="404"/>
      <c r="R38637" s="404"/>
      <c r="S38637" s="404"/>
      <c r="T38637" s="404"/>
    </row>
    <row r="38638" spans="12:20" ht="16.8">
      <c r="L38638" s="404"/>
      <c r="M38638" s="404"/>
      <c r="N38638" s="404"/>
      <c r="O38638" s="404"/>
      <c r="P38638" s="404"/>
      <c r="Q38638" s="404"/>
      <c r="R38638" s="404"/>
      <c r="S38638" s="404"/>
      <c r="T38638" s="404"/>
    </row>
    <row r="38639" spans="12:20" ht="16.8">
      <c r="L38639" s="404"/>
      <c r="M38639" s="404"/>
      <c r="N38639" s="404"/>
      <c r="O38639" s="404"/>
      <c r="P38639" s="404"/>
      <c r="Q38639" s="404"/>
      <c r="R38639" s="404"/>
      <c r="S38639" s="404"/>
      <c r="T38639" s="404"/>
    </row>
    <row r="38640" spans="12:20" ht="16.8">
      <c r="L38640" s="404"/>
      <c r="M38640" s="404"/>
      <c r="N38640" s="404"/>
      <c r="O38640" s="404"/>
      <c r="P38640" s="404"/>
      <c r="Q38640" s="404"/>
      <c r="R38640" s="404"/>
      <c r="S38640" s="404"/>
      <c r="T38640" s="404"/>
    </row>
    <row r="38641" spans="12:20" ht="16.8">
      <c r="L38641" s="404"/>
      <c r="M38641" s="404"/>
      <c r="N38641" s="404"/>
      <c r="O38641" s="404"/>
      <c r="P38641" s="404"/>
      <c r="Q38641" s="404"/>
      <c r="R38641" s="404"/>
      <c r="S38641" s="404"/>
      <c r="T38641" s="404"/>
    </row>
    <row r="38642" spans="12:20" ht="16.8">
      <c r="L38642" s="404"/>
      <c r="M38642" s="404"/>
      <c r="N38642" s="404"/>
      <c r="O38642" s="404"/>
      <c r="P38642" s="404"/>
      <c r="Q38642" s="404"/>
      <c r="R38642" s="404"/>
      <c r="S38642" s="404"/>
      <c r="T38642" s="404"/>
    </row>
    <row r="38643" spans="12:20" ht="16.8">
      <c r="L38643" s="404"/>
      <c r="M38643" s="404"/>
      <c r="N38643" s="404"/>
      <c r="O38643" s="404"/>
      <c r="P38643" s="404"/>
      <c r="Q38643" s="404"/>
      <c r="R38643" s="404"/>
      <c r="S38643" s="404"/>
      <c r="T38643" s="404"/>
    </row>
    <row r="38644" spans="12:20" ht="16.8">
      <c r="L38644" s="404"/>
      <c r="M38644" s="404"/>
      <c r="N38644" s="404"/>
      <c r="O38644" s="404"/>
      <c r="P38644" s="404"/>
      <c r="Q38644" s="404"/>
      <c r="R38644" s="404"/>
      <c r="S38644" s="404"/>
      <c r="T38644" s="404"/>
    </row>
    <row r="38645" spans="12:20" ht="16.8">
      <c r="L38645" s="404"/>
      <c r="M38645" s="404"/>
      <c r="N38645" s="404"/>
      <c r="O38645" s="404"/>
      <c r="P38645" s="404"/>
      <c r="Q38645" s="404"/>
      <c r="R38645" s="404"/>
      <c r="S38645" s="404"/>
      <c r="T38645" s="404"/>
    </row>
    <row r="38646" spans="12:20" ht="16.8">
      <c r="L38646" s="404"/>
      <c r="M38646" s="404"/>
      <c r="N38646" s="404"/>
      <c r="O38646" s="404"/>
      <c r="P38646" s="404"/>
      <c r="Q38646" s="404"/>
      <c r="R38646" s="404"/>
      <c r="S38646" s="404"/>
      <c r="T38646" s="404"/>
    </row>
    <row r="38647" spans="12:20" ht="16.8">
      <c r="L38647" s="404"/>
      <c r="M38647" s="404"/>
      <c r="N38647" s="404"/>
      <c r="O38647" s="404"/>
      <c r="P38647" s="404"/>
      <c r="Q38647" s="404"/>
      <c r="R38647" s="404"/>
      <c r="S38647" s="404"/>
      <c r="T38647" s="404"/>
    </row>
    <row r="38648" spans="12:20" ht="16.8">
      <c r="L38648" s="404"/>
      <c r="M38648" s="404"/>
      <c r="N38648" s="404"/>
      <c r="O38648" s="404"/>
      <c r="P38648" s="404"/>
      <c r="Q38648" s="404"/>
      <c r="R38648" s="404"/>
      <c r="S38648" s="404"/>
      <c r="T38648" s="404"/>
    </row>
    <row r="38649" spans="12:20" ht="16.8">
      <c r="L38649" s="404"/>
      <c r="M38649" s="404"/>
      <c r="N38649" s="404"/>
      <c r="O38649" s="404"/>
      <c r="P38649" s="404"/>
      <c r="Q38649" s="404"/>
      <c r="R38649" s="404"/>
      <c r="S38649" s="404"/>
      <c r="T38649" s="404"/>
    </row>
    <row r="38650" spans="12:20" ht="16.8">
      <c r="L38650" s="404"/>
      <c r="M38650" s="404"/>
      <c r="N38650" s="404"/>
      <c r="O38650" s="404"/>
      <c r="P38650" s="404"/>
      <c r="Q38650" s="404"/>
      <c r="R38650" s="404"/>
      <c r="S38650" s="404"/>
      <c r="T38650" s="404"/>
    </row>
    <row r="38651" spans="12:20" ht="16.8">
      <c r="L38651" s="404"/>
      <c r="M38651" s="404"/>
      <c r="N38651" s="404"/>
      <c r="O38651" s="404"/>
      <c r="P38651" s="404"/>
      <c r="Q38651" s="404"/>
      <c r="R38651" s="404"/>
      <c r="S38651" s="404"/>
      <c r="T38651" s="404"/>
    </row>
    <row r="38652" spans="12:20" ht="16.8">
      <c r="L38652" s="404"/>
      <c r="M38652" s="404"/>
      <c r="N38652" s="404"/>
      <c r="O38652" s="404"/>
      <c r="P38652" s="404"/>
      <c r="Q38652" s="404"/>
      <c r="R38652" s="404"/>
      <c r="S38652" s="404"/>
      <c r="T38652" s="404"/>
    </row>
    <row r="38653" spans="12:20" ht="16.8">
      <c r="L38653" s="404"/>
      <c r="M38653" s="404"/>
      <c r="N38653" s="404"/>
      <c r="O38653" s="404"/>
      <c r="P38653" s="404"/>
      <c r="Q38653" s="404"/>
      <c r="R38653" s="404"/>
      <c r="S38653" s="404"/>
      <c r="T38653" s="404"/>
    </row>
    <row r="38654" spans="12:20" ht="16.8">
      <c r="L38654" s="404"/>
      <c r="M38654" s="404"/>
      <c r="N38654" s="404"/>
      <c r="O38654" s="404"/>
      <c r="P38654" s="404"/>
      <c r="Q38654" s="404"/>
      <c r="R38654" s="404"/>
      <c r="S38654" s="404"/>
      <c r="T38654" s="404"/>
    </row>
    <row r="38655" spans="12:20" ht="16.8">
      <c r="L38655" s="404"/>
      <c r="M38655" s="404"/>
      <c r="N38655" s="404"/>
      <c r="O38655" s="404"/>
      <c r="P38655" s="404"/>
      <c r="Q38655" s="404"/>
      <c r="R38655" s="404"/>
      <c r="S38655" s="404"/>
      <c r="T38655" s="404"/>
    </row>
    <row r="38656" spans="12:20" ht="16.8">
      <c r="L38656" s="404"/>
      <c r="M38656" s="404"/>
      <c r="N38656" s="404"/>
      <c r="O38656" s="404"/>
      <c r="P38656" s="404"/>
      <c r="Q38656" s="404"/>
      <c r="R38656" s="404"/>
      <c r="S38656" s="404"/>
      <c r="T38656" s="404"/>
    </row>
    <row r="38657" spans="12:20" ht="16.8">
      <c r="L38657" s="404"/>
      <c r="M38657" s="404"/>
      <c r="N38657" s="404"/>
      <c r="O38657" s="404"/>
      <c r="P38657" s="404"/>
      <c r="Q38657" s="404"/>
      <c r="R38657" s="404"/>
      <c r="S38657" s="404"/>
      <c r="T38657" s="404"/>
    </row>
    <row r="38658" spans="12:20" ht="16.8">
      <c r="L38658" s="404"/>
      <c r="M38658" s="404"/>
      <c r="N38658" s="404"/>
      <c r="O38658" s="404"/>
      <c r="P38658" s="404"/>
      <c r="Q38658" s="404"/>
      <c r="R38658" s="404"/>
      <c r="S38658" s="404"/>
      <c r="T38658" s="404"/>
    </row>
    <row r="38659" spans="12:20" ht="16.8">
      <c r="L38659" s="404"/>
      <c r="M38659" s="404"/>
      <c r="N38659" s="404"/>
      <c r="O38659" s="404"/>
      <c r="P38659" s="404"/>
      <c r="Q38659" s="404"/>
      <c r="R38659" s="404"/>
      <c r="S38659" s="404"/>
      <c r="T38659" s="404"/>
    </row>
    <row r="38660" spans="12:20" ht="16.8">
      <c r="L38660" s="404"/>
      <c r="M38660" s="404"/>
      <c r="N38660" s="404"/>
      <c r="O38660" s="404"/>
      <c r="P38660" s="404"/>
      <c r="Q38660" s="404"/>
      <c r="R38660" s="404"/>
      <c r="S38660" s="404"/>
      <c r="T38660" s="404"/>
    </row>
    <row r="38661" spans="12:20" ht="16.8">
      <c r="L38661" s="404"/>
      <c r="M38661" s="404"/>
      <c r="N38661" s="404"/>
      <c r="O38661" s="404"/>
      <c r="P38661" s="404"/>
      <c r="Q38661" s="404"/>
      <c r="R38661" s="404"/>
      <c r="S38661" s="404"/>
      <c r="T38661" s="404"/>
    </row>
    <row r="38662" spans="12:20" ht="16.8">
      <c r="L38662" s="404"/>
      <c r="M38662" s="404"/>
      <c r="N38662" s="404"/>
      <c r="O38662" s="404"/>
      <c r="P38662" s="404"/>
      <c r="Q38662" s="404"/>
      <c r="R38662" s="404"/>
      <c r="S38662" s="404"/>
      <c r="T38662" s="404"/>
    </row>
    <row r="38663" spans="12:20" ht="16.8">
      <c r="L38663" s="404"/>
      <c r="M38663" s="404"/>
      <c r="N38663" s="404"/>
      <c r="O38663" s="404"/>
      <c r="P38663" s="404"/>
      <c r="Q38663" s="404"/>
      <c r="R38663" s="404"/>
      <c r="S38663" s="404"/>
      <c r="T38663" s="404"/>
    </row>
    <row r="38664" spans="12:20" ht="16.8">
      <c r="L38664" s="404"/>
      <c r="M38664" s="404"/>
      <c r="N38664" s="404"/>
      <c r="O38664" s="404"/>
      <c r="P38664" s="404"/>
      <c r="Q38664" s="404"/>
      <c r="R38664" s="404"/>
      <c r="S38664" s="404"/>
      <c r="T38664" s="404"/>
    </row>
    <row r="38665" spans="12:20" ht="16.8">
      <c r="L38665" s="404"/>
      <c r="M38665" s="404"/>
      <c r="N38665" s="404"/>
      <c r="O38665" s="404"/>
      <c r="P38665" s="404"/>
      <c r="Q38665" s="404"/>
      <c r="R38665" s="404"/>
      <c r="S38665" s="404"/>
      <c r="T38665" s="404"/>
    </row>
    <row r="38666" spans="12:20" ht="16.8">
      <c r="L38666" s="404"/>
      <c r="M38666" s="404"/>
      <c r="N38666" s="404"/>
      <c r="O38666" s="404"/>
      <c r="P38666" s="404"/>
      <c r="Q38666" s="404"/>
      <c r="R38666" s="404"/>
      <c r="S38666" s="404"/>
      <c r="T38666" s="404"/>
    </row>
    <row r="38667" spans="12:20" ht="16.8">
      <c r="L38667" s="404"/>
      <c r="M38667" s="404"/>
      <c r="N38667" s="404"/>
      <c r="O38667" s="404"/>
      <c r="P38667" s="404"/>
      <c r="Q38667" s="404"/>
      <c r="R38667" s="404"/>
      <c r="S38667" s="404"/>
      <c r="T38667" s="404"/>
    </row>
    <row r="38668" spans="12:20" ht="16.8">
      <c r="L38668" s="404"/>
      <c r="M38668" s="404"/>
      <c r="N38668" s="404"/>
      <c r="O38668" s="404"/>
      <c r="P38668" s="404"/>
      <c r="Q38668" s="404"/>
      <c r="R38668" s="404"/>
      <c r="S38668" s="404"/>
      <c r="T38668" s="404"/>
    </row>
    <row r="38669" spans="12:20" ht="16.8">
      <c r="L38669" s="404"/>
      <c r="M38669" s="404"/>
      <c r="N38669" s="404"/>
      <c r="O38669" s="404"/>
      <c r="P38669" s="404"/>
      <c r="Q38669" s="404"/>
      <c r="R38669" s="404"/>
      <c r="S38669" s="404"/>
      <c r="T38669" s="404"/>
    </row>
    <row r="38670" spans="12:20" ht="16.8">
      <c r="L38670" s="404"/>
      <c r="M38670" s="404"/>
      <c r="N38670" s="404"/>
      <c r="O38670" s="404"/>
      <c r="P38670" s="404"/>
      <c r="Q38670" s="404"/>
      <c r="R38670" s="404"/>
      <c r="S38670" s="404"/>
      <c r="T38670" s="404"/>
    </row>
    <row r="38671" spans="12:20" ht="16.8">
      <c r="L38671" s="404"/>
      <c r="M38671" s="404"/>
      <c r="N38671" s="404"/>
      <c r="O38671" s="404"/>
      <c r="P38671" s="404"/>
      <c r="Q38671" s="404"/>
      <c r="R38671" s="404"/>
      <c r="S38671" s="404"/>
      <c r="T38671" s="404"/>
    </row>
    <row r="38672" spans="12:20" ht="16.8">
      <c r="L38672" s="404"/>
      <c r="M38672" s="404"/>
      <c r="N38672" s="404"/>
      <c r="O38672" s="404"/>
      <c r="P38672" s="404"/>
      <c r="Q38672" s="404"/>
      <c r="R38672" s="404"/>
      <c r="S38672" s="404"/>
      <c r="T38672" s="404"/>
    </row>
    <row r="38673" spans="12:20" ht="16.8">
      <c r="L38673" s="404"/>
      <c r="M38673" s="404"/>
      <c r="N38673" s="404"/>
      <c r="O38673" s="404"/>
      <c r="P38673" s="404"/>
      <c r="Q38673" s="404"/>
      <c r="R38673" s="404"/>
      <c r="S38673" s="404"/>
      <c r="T38673" s="404"/>
    </row>
    <row r="38674" spans="12:20" ht="16.8">
      <c r="L38674" s="404"/>
      <c r="M38674" s="404"/>
      <c r="N38674" s="404"/>
      <c r="O38674" s="404"/>
      <c r="P38674" s="404"/>
      <c r="Q38674" s="404"/>
      <c r="R38674" s="404"/>
      <c r="S38674" s="404"/>
      <c r="T38674" s="404"/>
    </row>
    <row r="38675" spans="12:20" ht="16.8">
      <c r="L38675" s="404"/>
      <c r="M38675" s="404"/>
      <c r="N38675" s="404"/>
      <c r="O38675" s="404"/>
      <c r="P38675" s="404"/>
      <c r="Q38675" s="404"/>
      <c r="R38675" s="404"/>
      <c r="S38675" s="404"/>
      <c r="T38675" s="404"/>
    </row>
    <row r="38676" spans="12:20" ht="16.8">
      <c r="L38676" s="404"/>
      <c r="M38676" s="404"/>
      <c r="N38676" s="404"/>
      <c r="O38676" s="404"/>
      <c r="P38676" s="404"/>
      <c r="Q38676" s="404"/>
      <c r="R38676" s="404"/>
      <c r="S38676" s="404"/>
      <c r="T38676" s="404"/>
    </row>
    <row r="38677" spans="12:20" ht="16.8">
      <c r="L38677" s="404"/>
      <c r="M38677" s="404"/>
      <c r="N38677" s="404"/>
      <c r="O38677" s="404"/>
      <c r="P38677" s="404"/>
      <c r="Q38677" s="404"/>
      <c r="R38677" s="404"/>
      <c r="S38677" s="404"/>
      <c r="T38677" s="404"/>
    </row>
    <row r="38678" spans="12:20" ht="16.8">
      <c r="L38678" s="404"/>
      <c r="M38678" s="404"/>
      <c r="N38678" s="404"/>
      <c r="O38678" s="404"/>
      <c r="P38678" s="404"/>
      <c r="Q38678" s="404"/>
      <c r="R38678" s="404"/>
      <c r="S38678" s="404"/>
      <c r="T38678" s="404"/>
    </row>
    <row r="38679" spans="12:20" ht="16.8">
      <c r="L38679" s="404"/>
      <c r="M38679" s="404"/>
      <c r="N38679" s="404"/>
      <c r="O38679" s="404"/>
      <c r="P38679" s="404"/>
      <c r="Q38679" s="404"/>
      <c r="R38679" s="404"/>
      <c r="S38679" s="404"/>
      <c r="T38679" s="404"/>
    </row>
    <row r="38680" spans="12:20" ht="16.8">
      <c r="L38680" s="404"/>
      <c r="M38680" s="404"/>
      <c r="N38680" s="404"/>
      <c r="O38680" s="404"/>
      <c r="P38680" s="404"/>
      <c r="Q38680" s="404"/>
      <c r="R38680" s="404"/>
      <c r="S38680" s="404"/>
      <c r="T38680" s="404"/>
    </row>
    <row r="38681" spans="12:20" ht="16.8">
      <c r="L38681" s="404"/>
      <c r="M38681" s="404"/>
      <c r="N38681" s="404"/>
      <c r="O38681" s="404"/>
      <c r="P38681" s="404"/>
      <c r="Q38681" s="404"/>
      <c r="R38681" s="404"/>
      <c r="S38681" s="404"/>
      <c r="T38681" s="404"/>
    </row>
    <row r="38682" spans="12:20" ht="16.8">
      <c r="L38682" s="404"/>
      <c r="M38682" s="404"/>
      <c r="N38682" s="404"/>
      <c r="O38682" s="404"/>
      <c r="P38682" s="404"/>
      <c r="Q38682" s="404"/>
      <c r="R38682" s="404"/>
      <c r="S38682" s="404"/>
      <c r="T38682" s="404"/>
    </row>
    <row r="38683" spans="12:20" ht="16.8">
      <c r="L38683" s="404"/>
      <c r="M38683" s="404"/>
      <c r="N38683" s="404"/>
      <c r="O38683" s="404"/>
      <c r="P38683" s="404"/>
      <c r="Q38683" s="404"/>
      <c r="R38683" s="404"/>
      <c r="S38683" s="404"/>
      <c r="T38683" s="404"/>
    </row>
    <row r="38684" spans="12:20" ht="16.8">
      <c r="L38684" s="404"/>
      <c r="M38684" s="404"/>
      <c r="N38684" s="404"/>
      <c r="O38684" s="404"/>
      <c r="P38684" s="404"/>
      <c r="Q38684" s="404"/>
      <c r="R38684" s="404"/>
      <c r="S38684" s="404"/>
      <c r="T38684" s="404"/>
    </row>
    <row r="38685" spans="12:20" ht="16.8">
      <c r="L38685" s="404"/>
      <c r="M38685" s="404"/>
      <c r="N38685" s="404"/>
      <c r="O38685" s="404"/>
      <c r="P38685" s="404"/>
      <c r="Q38685" s="404"/>
      <c r="R38685" s="404"/>
      <c r="S38685" s="404"/>
      <c r="T38685" s="404"/>
    </row>
    <row r="38686" spans="12:20" ht="16.8">
      <c r="L38686" s="404"/>
      <c r="M38686" s="404"/>
      <c r="N38686" s="404"/>
      <c r="O38686" s="404"/>
      <c r="P38686" s="404"/>
      <c r="Q38686" s="404"/>
      <c r="R38686" s="404"/>
      <c r="S38686" s="404"/>
      <c r="T38686" s="404"/>
    </row>
    <row r="38687" spans="12:20" ht="16.8">
      <c r="L38687" s="404"/>
      <c r="M38687" s="404"/>
      <c r="N38687" s="404"/>
      <c r="O38687" s="404"/>
      <c r="P38687" s="404"/>
      <c r="Q38687" s="404"/>
      <c r="R38687" s="404"/>
      <c r="S38687" s="404"/>
      <c r="T38687" s="404"/>
    </row>
    <row r="38688" spans="12:20" ht="16.8">
      <c r="L38688" s="404"/>
      <c r="M38688" s="404"/>
      <c r="N38688" s="404"/>
      <c r="O38688" s="404"/>
      <c r="P38688" s="404"/>
      <c r="Q38688" s="404"/>
      <c r="R38688" s="404"/>
      <c r="S38688" s="404"/>
      <c r="T38688" s="404"/>
    </row>
    <row r="38689" spans="12:20" ht="16.8">
      <c r="L38689" s="404"/>
      <c r="M38689" s="404"/>
      <c r="N38689" s="404"/>
      <c r="O38689" s="404"/>
      <c r="P38689" s="404"/>
      <c r="Q38689" s="404"/>
      <c r="R38689" s="404"/>
      <c r="S38689" s="404"/>
      <c r="T38689" s="404"/>
    </row>
    <row r="38690" spans="12:20" ht="16.8">
      <c r="L38690" s="404"/>
      <c r="M38690" s="404"/>
      <c r="N38690" s="404"/>
      <c r="O38690" s="404"/>
      <c r="P38690" s="404"/>
      <c r="Q38690" s="404"/>
      <c r="R38690" s="404"/>
      <c r="S38690" s="404"/>
      <c r="T38690" s="404"/>
    </row>
    <row r="38691" spans="12:20" ht="16.8">
      <c r="L38691" s="404"/>
      <c r="M38691" s="404"/>
      <c r="N38691" s="404"/>
      <c r="O38691" s="404"/>
      <c r="P38691" s="404"/>
      <c r="Q38691" s="404"/>
      <c r="R38691" s="404"/>
      <c r="S38691" s="404"/>
      <c r="T38691" s="404"/>
    </row>
    <row r="38692" spans="12:20" ht="16.8">
      <c r="L38692" s="404"/>
      <c r="M38692" s="404"/>
      <c r="N38692" s="404"/>
      <c r="O38692" s="404"/>
      <c r="P38692" s="404"/>
      <c r="Q38692" s="404"/>
      <c r="R38692" s="404"/>
      <c r="S38692" s="404"/>
      <c r="T38692" s="404"/>
    </row>
    <row r="38693" spans="12:20" ht="16.8">
      <c r="L38693" s="404"/>
      <c r="M38693" s="404"/>
      <c r="N38693" s="404"/>
      <c r="O38693" s="404"/>
      <c r="P38693" s="404"/>
      <c r="Q38693" s="404"/>
      <c r="R38693" s="404"/>
      <c r="S38693" s="404"/>
      <c r="T38693" s="404"/>
    </row>
    <row r="38694" spans="12:20" ht="16.8">
      <c r="L38694" s="404"/>
      <c r="M38694" s="404"/>
      <c r="N38694" s="404"/>
      <c r="O38694" s="404"/>
      <c r="P38694" s="404"/>
      <c r="Q38694" s="404"/>
      <c r="R38694" s="404"/>
      <c r="S38694" s="404"/>
      <c r="T38694" s="404"/>
    </row>
    <row r="38695" spans="12:20" ht="16.8">
      <c r="L38695" s="404"/>
      <c r="M38695" s="404"/>
      <c r="N38695" s="404"/>
      <c r="O38695" s="404"/>
      <c r="P38695" s="404"/>
      <c r="Q38695" s="404"/>
      <c r="R38695" s="404"/>
      <c r="S38695" s="404"/>
      <c r="T38695" s="404"/>
    </row>
    <row r="38696" spans="12:20" ht="16.8">
      <c r="L38696" s="404"/>
      <c r="M38696" s="404"/>
      <c r="N38696" s="404"/>
      <c r="O38696" s="404"/>
      <c r="P38696" s="404"/>
      <c r="Q38696" s="404"/>
      <c r="R38696" s="404"/>
      <c r="S38696" s="404"/>
      <c r="T38696" s="404"/>
    </row>
    <row r="38697" spans="12:20" ht="16.8">
      <c r="L38697" s="404"/>
      <c r="M38697" s="404"/>
      <c r="N38697" s="404"/>
      <c r="O38697" s="404"/>
      <c r="P38697" s="404"/>
      <c r="Q38697" s="404"/>
      <c r="R38697" s="404"/>
      <c r="S38697" s="404"/>
      <c r="T38697" s="404"/>
    </row>
    <row r="38698" spans="12:20" ht="16.8">
      <c r="L38698" s="404"/>
      <c r="M38698" s="404"/>
      <c r="N38698" s="404"/>
      <c r="O38698" s="404"/>
      <c r="P38698" s="404"/>
      <c r="Q38698" s="404"/>
      <c r="R38698" s="404"/>
      <c r="S38698" s="404"/>
      <c r="T38698" s="404"/>
    </row>
    <row r="38699" spans="12:20" ht="16.8">
      <c r="L38699" s="404"/>
      <c r="M38699" s="404"/>
      <c r="N38699" s="404"/>
      <c r="O38699" s="404"/>
      <c r="P38699" s="404"/>
      <c r="Q38699" s="404"/>
      <c r="R38699" s="404"/>
      <c r="S38699" s="404"/>
      <c r="T38699" s="404"/>
    </row>
    <row r="38700" spans="12:20" ht="16.8">
      <c r="L38700" s="404"/>
      <c r="M38700" s="404"/>
      <c r="N38700" s="404"/>
      <c r="O38700" s="404"/>
      <c r="P38700" s="404"/>
      <c r="Q38700" s="404"/>
      <c r="R38700" s="404"/>
      <c r="S38700" s="404"/>
      <c r="T38700" s="404"/>
    </row>
    <row r="38701" spans="12:20" ht="16.8">
      <c r="L38701" s="404"/>
      <c r="M38701" s="404"/>
      <c r="N38701" s="404"/>
      <c r="O38701" s="404"/>
      <c r="P38701" s="404"/>
      <c r="Q38701" s="404"/>
      <c r="R38701" s="404"/>
      <c r="S38701" s="404"/>
      <c r="T38701" s="404"/>
    </row>
    <row r="38702" spans="12:20" ht="16.8">
      <c r="L38702" s="404"/>
      <c r="M38702" s="404"/>
      <c r="N38702" s="404"/>
      <c r="O38702" s="404"/>
      <c r="P38702" s="404"/>
      <c r="Q38702" s="404"/>
      <c r="R38702" s="404"/>
      <c r="S38702" s="404"/>
      <c r="T38702" s="404"/>
    </row>
    <row r="38703" spans="12:20" ht="16.8">
      <c r="L38703" s="404"/>
      <c r="M38703" s="404"/>
      <c r="N38703" s="404"/>
      <c r="O38703" s="404"/>
      <c r="P38703" s="404"/>
      <c r="Q38703" s="404"/>
      <c r="R38703" s="404"/>
      <c r="S38703" s="404"/>
      <c r="T38703" s="404"/>
    </row>
    <row r="38704" spans="12:20" ht="16.8">
      <c r="L38704" s="404"/>
      <c r="M38704" s="404"/>
      <c r="N38704" s="404"/>
      <c r="O38704" s="404"/>
      <c r="P38704" s="404"/>
      <c r="Q38704" s="404"/>
      <c r="R38704" s="404"/>
      <c r="S38704" s="404"/>
      <c r="T38704" s="404"/>
    </row>
    <row r="38705" spans="12:20" ht="16.8">
      <c r="L38705" s="404"/>
      <c r="M38705" s="404"/>
      <c r="N38705" s="404"/>
      <c r="O38705" s="404"/>
      <c r="P38705" s="404"/>
      <c r="Q38705" s="404"/>
      <c r="R38705" s="404"/>
      <c r="S38705" s="404"/>
      <c r="T38705" s="404"/>
    </row>
    <row r="38706" spans="12:20" ht="16.8">
      <c r="L38706" s="404"/>
      <c r="M38706" s="404"/>
      <c r="N38706" s="404"/>
      <c r="O38706" s="404"/>
      <c r="P38706" s="404"/>
      <c r="Q38706" s="404"/>
      <c r="R38706" s="404"/>
      <c r="S38706" s="404"/>
      <c r="T38706" s="404"/>
    </row>
    <row r="38707" spans="12:20" ht="16.8">
      <c r="L38707" s="404"/>
      <c r="M38707" s="404"/>
      <c r="N38707" s="404"/>
      <c r="O38707" s="404"/>
      <c r="P38707" s="404"/>
      <c r="Q38707" s="404"/>
      <c r="R38707" s="404"/>
      <c r="S38707" s="404"/>
      <c r="T38707" s="404"/>
    </row>
    <row r="38708" spans="12:20" ht="16.8">
      <c r="L38708" s="404"/>
      <c r="M38708" s="404"/>
      <c r="N38708" s="404"/>
      <c r="O38708" s="404"/>
      <c r="P38708" s="404"/>
      <c r="Q38708" s="404"/>
      <c r="R38708" s="404"/>
      <c r="S38708" s="404"/>
      <c r="T38708" s="404"/>
    </row>
    <row r="38709" spans="12:20" ht="16.8">
      <c r="L38709" s="404"/>
      <c r="M38709" s="404"/>
      <c r="N38709" s="404"/>
      <c r="O38709" s="404"/>
      <c r="P38709" s="404"/>
      <c r="Q38709" s="404"/>
      <c r="R38709" s="404"/>
      <c r="S38709" s="404"/>
      <c r="T38709" s="404"/>
    </row>
    <row r="38710" spans="12:20" ht="16.8">
      <c r="L38710" s="404"/>
      <c r="M38710" s="404"/>
      <c r="N38710" s="404"/>
      <c r="O38710" s="404"/>
      <c r="P38710" s="404"/>
      <c r="Q38710" s="404"/>
      <c r="R38710" s="404"/>
      <c r="S38710" s="404"/>
      <c r="T38710" s="404"/>
    </row>
    <row r="38711" spans="12:20" ht="16.8">
      <c r="L38711" s="404"/>
      <c r="M38711" s="404"/>
      <c r="N38711" s="404"/>
      <c r="O38711" s="404"/>
      <c r="P38711" s="404"/>
      <c r="Q38711" s="404"/>
      <c r="R38711" s="404"/>
      <c r="S38711" s="404"/>
      <c r="T38711" s="404"/>
    </row>
    <row r="38712" spans="12:20" ht="16.8">
      <c r="L38712" s="404"/>
      <c r="M38712" s="404"/>
      <c r="N38712" s="404"/>
      <c r="O38712" s="404"/>
      <c r="P38712" s="404"/>
      <c r="Q38712" s="404"/>
      <c r="R38712" s="404"/>
      <c r="S38712" s="404"/>
      <c r="T38712" s="404"/>
    </row>
    <row r="38713" spans="12:20" ht="16.8">
      <c r="L38713" s="404"/>
      <c r="M38713" s="404"/>
      <c r="N38713" s="404"/>
      <c r="O38713" s="404"/>
      <c r="P38713" s="404"/>
      <c r="Q38713" s="404"/>
      <c r="R38713" s="404"/>
      <c r="S38713" s="404"/>
      <c r="T38713" s="404"/>
    </row>
    <row r="38714" spans="12:20" ht="16.8">
      <c r="L38714" s="404"/>
      <c r="M38714" s="404"/>
      <c r="N38714" s="404"/>
      <c r="O38714" s="404"/>
      <c r="P38714" s="404"/>
      <c r="Q38714" s="404"/>
      <c r="R38714" s="404"/>
      <c r="S38714" s="404"/>
      <c r="T38714" s="404"/>
    </row>
    <row r="38715" spans="12:20" ht="16.8">
      <c r="L38715" s="404"/>
      <c r="M38715" s="404"/>
      <c r="N38715" s="404"/>
      <c r="O38715" s="404"/>
      <c r="P38715" s="404"/>
      <c r="Q38715" s="404"/>
      <c r="R38715" s="404"/>
      <c r="S38715" s="404"/>
      <c r="T38715" s="404"/>
    </row>
    <row r="38716" spans="12:20" ht="16.8">
      <c r="L38716" s="404"/>
      <c r="M38716" s="404"/>
      <c r="N38716" s="404"/>
      <c r="O38716" s="404"/>
      <c r="P38716" s="404"/>
      <c r="Q38716" s="404"/>
      <c r="R38716" s="404"/>
      <c r="S38716" s="404"/>
      <c r="T38716" s="404"/>
    </row>
    <row r="38717" spans="12:20" ht="16.8">
      <c r="L38717" s="404"/>
      <c r="M38717" s="404"/>
      <c r="N38717" s="404"/>
      <c r="O38717" s="404"/>
      <c r="P38717" s="404"/>
      <c r="Q38717" s="404"/>
      <c r="R38717" s="404"/>
      <c r="S38717" s="404"/>
      <c r="T38717" s="404"/>
    </row>
    <row r="38718" spans="12:20" ht="16.8">
      <c r="L38718" s="404"/>
      <c r="M38718" s="404"/>
      <c r="N38718" s="404"/>
      <c r="O38718" s="404"/>
      <c r="P38718" s="404"/>
      <c r="Q38718" s="404"/>
      <c r="R38718" s="404"/>
      <c r="S38718" s="404"/>
      <c r="T38718" s="404"/>
    </row>
    <row r="38719" spans="12:20" ht="16.8">
      <c r="L38719" s="404"/>
      <c r="M38719" s="404"/>
      <c r="N38719" s="404"/>
      <c r="O38719" s="404"/>
      <c r="P38719" s="404"/>
      <c r="Q38719" s="404"/>
      <c r="R38719" s="404"/>
      <c r="S38719" s="404"/>
      <c r="T38719" s="404"/>
    </row>
    <row r="38720" spans="12:20" ht="16.8">
      <c r="L38720" s="404"/>
      <c r="M38720" s="404"/>
      <c r="N38720" s="404"/>
      <c r="O38720" s="404"/>
      <c r="P38720" s="404"/>
      <c r="Q38720" s="404"/>
      <c r="R38720" s="404"/>
      <c r="S38720" s="404"/>
      <c r="T38720" s="404"/>
    </row>
    <row r="38721" spans="12:20" ht="16.8">
      <c r="L38721" s="404"/>
      <c r="M38721" s="404"/>
      <c r="N38721" s="404"/>
      <c r="O38721" s="404"/>
      <c r="P38721" s="404"/>
      <c r="Q38721" s="404"/>
      <c r="R38721" s="404"/>
      <c r="S38721" s="404"/>
      <c r="T38721" s="404"/>
    </row>
    <row r="38722" spans="12:20" ht="16.8">
      <c r="L38722" s="404"/>
      <c r="M38722" s="404"/>
      <c r="N38722" s="404"/>
      <c r="O38722" s="404"/>
      <c r="P38722" s="404"/>
      <c r="Q38722" s="404"/>
      <c r="R38722" s="404"/>
      <c r="S38722" s="404"/>
      <c r="T38722" s="404"/>
    </row>
    <row r="38723" spans="12:20" ht="16.8">
      <c r="L38723" s="404"/>
      <c r="M38723" s="404"/>
      <c r="N38723" s="404"/>
      <c r="O38723" s="404"/>
      <c r="P38723" s="404"/>
      <c r="Q38723" s="404"/>
      <c r="R38723" s="404"/>
      <c r="S38723" s="404"/>
      <c r="T38723" s="404"/>
    </row>
    <row r="38724" spans="12:20" ht="16.8">
      <c r="L38724" s="404"/>
      <c r="M38724" s="404"/>
      <c r="N38724" s="404"/>
      <c r="O38724" s="404"/>
      <c r="P38724" s="404"/>
      <c r="Q38724" s="404"/>
      <c r="R38724" s="404"/>
      <c r="S38724" s="404"/>
      <c r="T38724" s="404"/>
    </row>
    <row r="38725" spans="12:20" ht="16.8">
      <c r="L38725" s="404"/>
      <c r="M38725" s="404"/>
      <c r="N38725" s="404"/>
      <c r="O38725" s="404"/>
      <c r="P38725" s="404"/>
      <c r="Q38725" s="404"/>
      <c r="R38725" s="404"/>
      <c r="S38725" s="404"/>
      <c r="T38725" s="404"/>
    </row>
    <row r="38726" spans="12:20" ht="16.8">
      <c r="L38726" s="404"/>
      <c r="M38726" s="404"/>
      <c r="N38726" s="404"/>
      <c r="O38726" s="404"/>
      <c r="P38726" s="404"/>
      <c r="Q38726" s="404"/>
      <c r="R38726" s="404"/>
      <c r="S38726" s="404"/>
      <c r="T38726" s="404"/>
    </row>
    <row r="38727" spans="12:20" ht="16.8">
      <c r="L38727" s="404"/>
      <c r="M38727" s="404"/>
      <c r="N38727" s="404"/>
      <c r="O38727" s="404"/>
      <c r="P38727" s="404"/>
      <c r="Q38727" s="404"/>
      <c r="R38727" s="404"/>
      <c r="S38727" s="404"/>
      <c r="T38727" s="404"/>
    </row>
    <row r="38728" spans="12:20" ht="16.8">
      <c r="L38728" s="404"/>
      <c r="M38728" s="404"/>
      <c r="N38728" s="404"/>
      <c r="O38728" s="404"/>
      <c r="P38728" s="404"/>
      <c r="Q38728" s="404"/>
      <c r="R38728" s="404"/>
      <c r="S38728" s="404"/>
      <c r="T38728" s="404"/>
    </row>
    <row r="38729" spans="12:20" ht="16.8">
      <c r="L38729" s="404"/>
      <c r="M38729" s="404"/>
      <c r="N38729" s="404"/>
      <c r="O38729" s="404"/>
      <c r="P38729" s="404"/>
      <c r="Q38729" s="404"/>
      <c r="R38729" s="404"/>
      <c r="S38729" s="404"/>
      <c r="T38729" s="404"/>
    </row>
    <row r="38730" spans="12:20" ht="16.8">
      <c r="L38730" s="404"/>
      <c r="M38730" s="404"/>
      <c r="N38730" s="404"/>
      <c r="O38730" s="404"/>
      <c r="P38730" s="404"/>
      <c r="Q38730" s="404"/>
      <c r="R38730" s="404"/>
      <c r="S38730" s="404"/>
      <c r="T38730" s="404"/>
    </row>
    <row r="38731" spans="12:20" ht="16.8">
      <c r="L38731" s="404"/>
      <c r="M38731" s="404"/>
      <c r="N38731" s="404"/>
      <c r="O38731" s="404"/>
      <c r="P38731" s="404"/>
      <c r="Q38731" s="404"/>
      <c r="R38731" s="404"/>
      <c r="S38731" s="404"/>
      <c r="T38731" s="404"/>
    </row>
    <row r="38732" spans="12:20" ht="16.8">
      <c r="L38732" s="404"/>
      <c r="M38732" s="404"/>
      <c r="N38732" s="404"/>
      <c r="O38732" s="404"/>
      <c r="P38732" s="404"/>
      <c r="Q38732" s="404"/>
      <c r="R38732" s="404"/>
      <c r="S38732" s="404"/>
      <c r="T38732" s="404"/>
    </row>
    <row r="38733" spans="12:20" ht="16.8">
      <c r="L38733" s="404"/>
      <c r="M38733" s="404"/>
      <c r="N38733" s="404"/>
      <c r="O38733" s="404"/>
      <c r="P38733" s="404"/>
      <c r="Q38733" s="404"/>
      <c r="R38733" s="404"/>
      <c r="S38733" s="404"/>
      <c r="T38733" s="404"/>
    </row>
    <row r="38734" spans="12:20" ht="16.8">
      <c r="L38734" s="404"/>
      <c r="M38734" s="404"/>
      <c r="N38734" s="404"/>
      <c r="O38734" s="404"/>
      <c r="P38734" s="404"/>
      <c r="Q38734" s="404"/>
      <c r="R38734" s="404"/>
      <c r="S38734" s="404"/>
      <c r="T38734" s="404"/>
    </row>
    <row r="38735" spans="12:20" ht="16.8">
      <c r="L38735" s="404"/>
      <c r="M38735" s="404"/>
      <c r="N38735" s="404"/>
      <c r="O38735" s="404"/>
      <c r="P38735" s="404"/>
      <c r="Q38735" s="404"/>
      <c r="R38735" s="404"/>
      <c r="S38735" s="404"/>
      <c r="T38735" s="404"/>
    </row>
    <row r="38736" spans="12:20" ht="16.8">
      <c r="L38736" s="404"/>
      <c r="M38736" s="404"/>
      <c r="N38736" s="404"/>
      <c r="O38736" s="404"/>
      <c r="P38736" s="404"/>
      <c r="Q38736" s="404"/>
      <c r="R38736" s="404"/>
      <c r="S38736" s="404"/>
      <c r="T38736" s="404"/>
    </row>
    <row r="38737" spans="12:20" ht="16.8">
      <c r="L38737" s="404"/>
      <c r="M38737" s="404"/>
      <c r="N38737" s="404"/>
      <c r="O38737" s="404"/>
      <c r="P38737" s="404"/>
      <c r="Q38737" s="404"/>
      <c r="R38737" s="404"/>
      <c r="S38737" s="404"/>
      <c r="T38737" s="404"/>
    </row>
    <row r="38738" spans="12:20" ht="16.8">
      <c r="L38738" s="404"/>
      <c r="M38738" s="404"/>
      <c r="N38738" s="404"/>
      <c r="O38738" s="404"/>
      <c r="P38738" s="404"/>
      <c r="Q38738" s="404"/>
      <c r="R38738" s="404"/>
      <c r="S38738" s="404"/>
      <c r="T38738" s="404"/>
    </row>
    <row r="38739" spans="12:20" ht="16.8">
      <c r="L38739" s="404"/>
      <c r="M38739" s="404"/>
      <c r="N38739" s="404"/>
      <c r="O38739" s="404"/>
      <c r="P38739" s="404"/>
      <c r="Q38739" s="404"/>
      <c r="R38739" s="404"/>
      <c r="S38739" s="404"/>
      <c r="T38739" s="404"/>
    </row>
    <row r="38740" spans="12:20" ht="16.8">
      <c r="L38740" s="404"/>
      <c r="M38740" s="404"/>
      <c r="N38740" s="404"/>
      <c r="O38740" s="404"/>
      <c r="P38740" s="404"/>
      <c r="Q38740" s="404"/>
      <c r="R38740" s="404"/>
      <c r="S38740" s="404"/>
      <c r="T38740" s="404"/>
    </row>
    <row r="38741" spans="12:20" ht="16.8">
      <c r="L38741" s="404"/>
      <c r="M38741" s="404"/>
      <c r="N38741" s="404"/>
      <c r="O38741" s="404"/>
      <c r="P38741" s="404"/>
      <c r="Q38741" s="404"/>
      <c r="R38741" s="404"/>
      <c r="S38741" s="404"/>
      <c r="T38741" s="404"/>
    </row>
    <row r="38742" spans="12:20" ht="16.8">
      <c r="L38742" s="404"/>
      <c r="M38742" s="404"/>
      <c r="N38742" s="404"/>
      <c r="O38742" s="404"/>
      <c r="P38742" s="404"/>
      <c r="Q38742" s="404"/>
      <c r="R38742" s="404"/>
      <c r="S38742" s="404"/>
      <c r="T38742" s="404"/>
    </row>
    <row r="38743" spans="12:20" ht="16.8">
      <c r="L38743" s="404"/>
      <c r="M38743" s="404"/>
      <c r="N38743" s="404"/>
      <c r="O38743" s="404"/>
      <c r="P38743" s="404"/>
      <c r="Q38743" s="404"/>
      <c r="R38743" s="404"/>
      <c r="S38743" s="404"/>
      <c r="T38743" s="404"/>
    </row>
    <row r="38744" spans="12:20" ht="16.8">
      <c r="L38744" s="404"/>
      <c r="M38744" s="404"/>
      <c r="N38744" s="404"/>
      <c r="O38744" s="404"/>
      <c r="P38744" s="404"/>
      <c r="Q38744" s="404"/>
      <c r="R38744" s="404"/>
      <c r="S38744" s="404"/>
      <c r="T38744" s="404"/>
    </row>
    <row r="38745" spans="12:20" ht="16.8">
      <c r="L38745" s="404"/>
      <c r="M38745" s="404"/>
      <c r="N38745" s="404"/>
      <c r="O38745" s="404"/>
      <c r="P38745" s="404"/>
      <c r="Q38745" s="404"/>
      <c r="R38745" s="404"/>
      <c r="S38745" s="404"/>
      <c r="T38745" s="404"/>
    </row>
    <row r="38746" spans="12:20" ht="16.8">
      <c r="L38746" s="404"/>
      <c r="M38746" s="404"/>
      <c r="N38746" s="404"/>
      <c r="O38746" s="404"/>
      <c r="P38746" s="404"/>
      <c r="Q38746" s="404"/>
      <c r="R38746" s="404"/>
      <c r="S38746" s="404"/>
      <c r="T38746" s="404"/>
    </row>
    <row r="38747" spans="12:20" ht="16.8">
      <c r="L38747" s="404"/>
      <c r="M38747" s="404"/>
      <c r="N38747" s="404"/>
      <c r="O38747" s="404"/>
      <c r="P38747" s="404"/>
      <c r="Q38747" s="404"/>
      <c r="R38747" s="404"/>
      <c r="S38747" s="404"/>
      <c r="T38747" s="404"/>
    </row>
    <row r="38748" spans="12:20" ht="16.8">
      <c r="L38748" s="404"/>
      <c r="M38748" s="404"/>
      <c r="N38748" s="404"/>
      <c r="O38748" s="404"/>
      <c r="P38748" s="404"/>
      <c r="Q38748" s="404"/>
      <c r="R38748" s="404"/>
      <c r="S38748" s="404"/>
      <c r="T38748" s="404"/>
    </row>
    <row r="38749" spans="12:20" ht="16.8">
      <c r="L38749" s="404"/>
      <c r="M38749" s="404"/>
      <c r="N38749" s="404"/>
      <c r="O38749" s="404"/>
      <c r="P38749" s="404"/>
      <c r="Q38749" s="404"/>
      <c r="R38749" s="404"/>
      <c r="S38749" s="404"/>
      <c r="T38749" s="404"/>
    </row>
    <row r="38750" spans="12:20" ht="16.8">
      <c r="L38750" s="404"/>
      <c r="M38750" s="404"/>
      <c r="N38750" s="404"/>
      <c r="O38750" s="404"/>
      <c r="P38750" s="404"/>
      <c r="Q38750" s="404"/>
      <c r="R38750" s="404"/>
      <c r="S38750" s="404"/>
      <c r="T38750" s="404"/>
    </row>
    <row r="38751" spans="12:20" ht="16.8">
      <c r="L38751" s="404"/>
      <c r="M38751" s="404"/>
      <c r="N38751" s="404"/>
      <c r="O38751" s="404"/>
      <c r="P38751" s="404"/>
      <c r="Q38751" s="404"/>
      <c r="R38751" s="404"/>
      <c r="S38751" s="404"/>
      <c r="T38751" s="404"/>
    </row>
    <row r="38752" spans="12:20" ht="16.8">
      <c r="L38752" s="404"/>
      <c r="M38752" s="404"/>
      <c r="N38752" s="404"/>
      <c r="O38752" s="404"/>
      <c r="P38752" s="404"/>
      <c r="Q38752" s="404"/>
      <c r="R38752" s="404"/>
      <c r="S38752" s="404"/>
      <c r="T38752" s="404"/>
    </row>
    <row r="38753" spans="12:20" ht="16.8">
      <c r="L38753" s="404"/>
      <c r="M38753" s="404"/>
      <c r="N38753" s="404"/>
      <c r="O38753" s="404"/>
      <c r="P38753" s="404"/>
      <c r="Q38753" s="404"/>
      <c r="R38753" s="404"/>
      <c r="S38753" s="404"/>
      <c r="T38753" s="404"/>
    </row>
    <row r="38754" spans="12:20" ht="16.8">
      <c r="L38754" s="404"/>
      <c r="M38754" s="404"/>
      <c r="N38754" s="404"/>
      <c r="O38754" s="404"/>
      <c r="P38754" s="404"/>
      <c r="Q38754" s="404"/>
      <c r="R38754" s="404"/>
      <c r="S38754" s="404"/>
      <c r="T38754" s="404"/>
    </row>
    <row r="38755" spans="12:20" ht="16.8">
      <c r="L38755" s="404"/>
      <c r="M38755" s="404"/>
      <c r="N38755" s="404"/>
      <c r="O38755" s="404"/>
      <c r="P38755" s="404"/>
      <c r="Q38755" s="404"/>
      <c r="R38755" s="404"/>
      <c r="S38755" s="404"/>
      <c r="T38755" s="404"/>
    </row>
    <row r="38756" spans="12:20" ht="16.8">
      <c r="L38756" s="404"/>
      <c r="M38756" s="404"/>
      <c r="N38756" s="404"/>
      <c r="O38756" s="404"/>
      <c r="P38756" s="404"/>
      <c r="Q38756" s="404"/>
      <c r="R38756" s="404"/>
      <c r="S38756" s="404"/>
      <c r="T38756" s="404"/>
    </row>
    <row r="38757" spans="12:20" ht="16.8">
      <c r="L38757" s="404"/>
      <c r="M38757" s="404"/>
      <c r="N38757" s="404"/>
      <c r="O38757" s="404"/>
      <c r="P38757" s="404"/>
      <c r="Q38757" s="404"/>
      <c r="R38757" s="404"/>
      <c r="S38757" s="404"/>
      <c r="T38757" s="404"/>
    </row>
    <row r="38758" spans="12:20" ht="16.8">
      <c r="L38758" s="404"/>
      <c r="M38758" s="404"/>
      <c r="N38758" s="404"/>
      <c r="O38758" s="404"/>
      <c r="P38758" s="404"/>
      <c r="Q38758" s="404"/>
      <c r="R38758" s="404"/>
      <c r="S38758" s="404"/>
      <c r="T38758" s="404"/>
    </row>
    <row r="38759" spans="12:20" ht="16.8">
      <c r="L38759" s="404"/>
      <c r="M38759" s="404"/>
      <c r="N38759" s="404"/>
      <c r="O38759" s="404"/>
      <c r="P38759" s="404"/>
      <c r="Q38759" s="404"/>
      <c r="R38759" s="404"/>
      <c r="S38759" s="404"/>
      <c r="T38759" s="404"/>
    </row>
    <row r="38760" spans="12:20" ht="16.8">
      <c r="L38760" s="404"/>
      <c r="M38760" s="404"/>
      <c r="N38760" s="404"/>
      <c r="O38760" s="404"/>
      <c r="P38760" s="404"/>
      <c r="Q38760" s="404"/>
      <c r="R38760" s="404"/>
      <c r="S38760" s="404"/>
      <c r="T38760" s="404"/>
    </row>
    <row r="38761" spans="12:20" ht="16.8">
      <c r="L38761" s="404"/>
      <c r="M38761" s="404"/>
      <c r="N38761" s="404"/>
      <c r="O38761" s="404"/>
      <c r="P38761" s="404"/>
      <c r="Q38761" s="404"/>
      <c r="R38761" s="404"/>
      <c r="S38761" s="404"/>
      <c r="T38761" s="404"/>
    </row>
    <row r="38762" spans="12:20" ht="16.8">
      <c r="L38762" s="404"/>
      <c r="M38762" s="404"/>
      <c r="N38762" s="404"/>
      <c r="O38762" s="404"/>
      <c r="P38762" s="404"/>
      <c r="Q38762" s="404"/>
      <c r="R38762" s="404"/>
      <c r="S38762" s="404"/>
      <c r="T38762" s="404"/>
    </row>
    <row r="38763" spans="12:20" ht="16.8">
      <c r="L38763" s="404"/>
      <c r="M38763" s="404"/>
      <c r="N38763" s="404"/>
      <c r="O38763" s="404"/>
      <c r="P38763" s="404"/>
      <c r="Q38763" s="404"/>
      <c r="R38763" s="404"/>
      <c r="S38763" s="404"/>
      <c r="T38763" s="404"/>
    </row>
    <row r="38764" spans="12:20" ht="16.8">
      <c r="L38764" s="404"/>
      <c r="M38764" s="404"/>
      <c r="N38764" s="404"/>
      <c r="O38764" s="404"/>
      <c r="P38764" s="404"/>
      <c r="Q38764" s="404"/>
      <c r="R38764" s="404"/>
      <c r="S38764" s="404"/>
      <c r="T38764" s="404"/>
    </row>
    <row r="38765" spans="12:20" ht="16.8">
      <c r="L38765" s="404"/>
      <c r="M38765" s="404"/>
      <c r="N38765" s="404"/>
      <c r="O38765" s="404"/>
      <c r="P38765" s="404"/>
      <c r="Q38765" s="404"/>
      <c r="R38765" s="404"/>
      <c r="S38765" s="404"/>
      <c r="T38765" s="404"/>
    </row>
    <row r="38766" spans="12:20" ht="16.8">
      <c r="L38766" s="404"/>
      <c r="M38766" s="404"/>
      <c r="N38766" s="404"/>
      <c r="O38766" s="404"/>
      <c r="P38766" s="404"/>
      <c r="Q38766" s="404"/>
      <c r="R38766" s="404"/>
      <c r="S38766" s="404"/>
      <c r="T38766" s="404"/>
    </row>
    <row r="38767" spans="12:20" ht="16.8">
      <c r="L38767" s="404"/>
      <c r="M38767" s="404"/>
      <c r="N38767" s="404"/>
      <c r="O38767" s="404"/>
      <c r="P38767" s="404"/>
      <c r="Q38767" s="404"/>
      <c r="R38767" s="404"/>
      <c r="S38767" s="404"/>
      <c r="T38767" s="404"/>
    </row>
    <row r="38768" spans="12:20" ht="16.8">
      <c r="L38768" s="404"/>
      <c r="M38768" s="404"/>
      <c r="N38768" s="404"/>
      <c r="O38768" s="404"/>
      <c r="P38768" s="404"/>
      <c r="Q38768" s="404"/>
      <c r="R38768" s="404"/>
      <c r="S38768" s="404"/>
      <c r="T38768" s="404"/>
    </row>
    <row r="38769" spans="12:20" ht="16.8">
      <c r="L38769" s="404"/>
      <c r="M38769" s="404"/>
      <c r="N38769" s="404"/>
      <c r="O38769" s="404"/>
      <c r="P38769" s="404"/>
      <c r="Q38769" s="404"/>
      <c r="R38769" s="404"/>
      <c r="S38769" s="404"/>
      <c r="T38769" s="404"/>
    </row>
    <row r="38770" spans="12:20" ht="16.8">
      <c r="L38770" s="404"/>
      <c r="M38770" s="404"/>
      <c r="N38770" s="404"/>
      <c r="O38770" s="404"/>
      <c r="P38770" s="404"/>
      <c r="Q38770" s="404"/>
      <c r="R38770" s="404"/>
      <c r="S38770" s="404"/>
      <c r="T38770" s="404"/>
    </row>
    <row r="38771" spans="12:20" ht="16.8">
      <c r="L38771" s="404"/>
      <c r="M38771" s="404"/>
      <c r="N38771" s="404"/>
      <c r="O38771" s="404"/>
      <c r="P38771" s="404"/>
      <c r="Q38771" s="404"/>
      <c r="R38771" s="404"/>
      <c r="S38771" s="404"/>
      <c r="T38771" s="404"/>
    </row>
    <row r="38772" spans="12:20" ht="16.8">
      <c r="L38772" s="404"/>
      <c r="M38772" s="404"/>
      <c r="N38772" s="404"/>
      <c r="O38772" s="404"/>
      <c r="P38772" s="404"/>
      <c r="Q38772" s="404"/>
      <c r="R38772" s="404"/>
      <c r="S38772" s="404"/>
      <c r="T38772" s="404"/>
    </row>
    <row r="38773" spans="12:20" ht="16.8">
      <c r="L38773" s="404"/>
      <c r="M38773" s="404"/>
      <c r="N38773" s="404"/>
      <c r="O38773" s="404"/>
      <c r="P38773" s="404"/>
      <c r="Q38773" s="404"/>
      <c r="R38773" s="404"/>
      <c r="S38773" s="404"/>
      <c r="T38773" s="404"/>
    </row>
    <row r="38774" spans="12:20" ht="16.8">
      <c r="L38774" s="404"/>
      <c r="M38774" s="404"/>
      <c r="N38774" s="404"/>
      <c r="O38774" s="404"/>
      <c r="P38774" s="404"/>
      <c r="Q38774" s="404"/>
      <c r="R38774" s="404"/>
      <c r="S38774" s="404"/>
      <c r="T38774" s="404"/>
    </row>
    <row r="38775" spans="12:20" ht="16.8">
      <c r="L38775" s="404"/>
      <c r="M38775" s="404"/>
      <c r="N38775" s="404"/>
      <c r="O38775" s="404"/>
      <c r="P38775" s="404"/>
      <c r="Q38775" s="404"/>
      <c r="R38775" s="404"/>
      <c r="S38775" s="404"/>
      <c r="T38775" s="404"/>
    </row>
    <row r="38776" spans="12:20" ht="16.8">
      <c r="L38776" s="404"/>
      <c r="M38776" s="404"/>
      <c r="N38776" s="404"/>
      <c r="O38776" s="404"/>
      <c r="P38776" s="404"/>
      <c r="Q38776" s="404"/>
      <c r="R38776" s="404"/>
      <c r="S38776" s="404"/>
      <c r="T38776" s="404"/>
    </row>
    <row r="38777" spans="12:20" ht="16.8">
      <c r="L38777" s="404"/>
      <c r="M38777" s="404"/>
      <c r="N38777" s="404"/>
      <c r="O38777" s="404"/>
      <c r="P38777" s="404"/>
      <c r="Q38777" s="404"/>
      <c r="R38777" s="404"/>
      <c r="S38777" s="404"/>
      <c r="T38777" s="404"/>
    </row>
    <row r="38778" spans="12:20" ht="16.8">
      <c r="L38778" s="404"/>
      <c r="M38778" s="404"/>
      <c r="N38778" s="404"/>
      <c r="O38778" s="404"/>
      <c r="P38778" s="404"/>
      <c r="Q38778" s="404"/>
      <c r="R38778" s="404"/>
      <c r="S38778" s="404"/>
      <c r="T38778" s="404"/>
    </row>
    <row r="38779" spans="12:20" ht="16.8">
      <c r="L38779" s="404"/>
      <c r="M38779" s="404"/>
      <c r="N38779" s="404"/>
      <c r="O38779" s="404"/>
      <c r="P38779" s="404"/>
      <c r="Q38779" s="404"/>
      <c r="R38779" s="404"/>
      <c r="S38779" s="404"/>
      <c r="T38779" s="404"/>
    </row>
    <row r="38780" spans="12:20" ht="16.8">
      <c r="L38780" s="404"/>
      <c r="M38780" s="404"/>
      <c r="N38780" s="404"/>
      <c r="O38780" s="404"/>
      <c r="P38780" s="404"/>
      <c r="Q38780" s="404"/>
      <c r="R38780" s="404"/>
      <c r="S38780" s="404"/>
      <c r="T38780" s="404"/>
    </row>
    <row r="38781" spans="12:20" ht="16.8">
      <c r="L38781" s="404"/>
      <c r="M38781" s="404"/>
      <c r="N38781" s="404"/>
      <c r="O38781" s="404"/>
      <c r="P38781" s="404"/>
      <c r="Q38781" s="404"/>
      <c r="R38781" s="404"/>
      <c r="S38781" s="404"/>
      <c r="T38781" s="404"/>
    </row>
    <row r="38782" spans="12:20" ht="16.8">
      <c r="L38782" s="404"/>
      <c r="M38782" s="404"/>
      <c r="N38782" s="404"/>
      <c r="O38782" s="404"/>
      <c r="P38782" s="404"/>
      <c r="Q38782" s="404"/>
      <c r="R38782" s="404"/>
      <c r="S38782" s="404"/>
      <c r="T38782" s="404"/>
    </row>
    <row r="38783" spans="12:20" ht="16.8">
      <c r="L38783" s="404"/>
      <c r="M38783" s="404"/>
      <c r="N38783" s="404"/>
      <c r="O38783" s="404"/>
      <c r="P38783" s="404"/>
      <c r="Q38783" s="404"/>
      <c r="R38783" s="404"/>
      <c r="S38783" s="404"/>
      <c r="T38783" s="404"/>
    </row>
    <row r="38784" spans="12:20" ht="16.8">
      <c r="L38784" s="404"/>
      <c r="M38784" s="404"/>
      <c r="N38784" s="404"/>
      <c r="O38784" s="404"/>
      <c r="P38784" s="404"/>
      <c r="Q38784" s="404"/>
      <c r="R38784" s="404"/>
      <c r="S38784" s="404"/>
      <c r="T38784" s="404"/>
    </row>
    <row r="38785" spans="12:20" ht="16.8">
      <c r="L38785" s="404"/>
      <c r="M38785" s="404"/>
      <c r="N38785" s="404"/>
      <c r="O38785" s="404"/>
      <c r="P38785" s="404"/>
      <c r="Q38785" s="404"/>
      <c r="R38785" s="404"/>
      <c r="S38785" s="404"/>
      <c r="T38785" s="404"/>
    </row>
    <row r="38786" spans="12:20" ht="16.8">
      <c r="L38786" s="404"/>
      <c r="M38786" s="404"/>
      <c r="N38786" s="404"/>
      <c r="O38786" s="404"/>
      <c r="P38786" s="404"/>
      <c r="Q38786" s="404"/>
      <c r="R38786" s="404"/>
      <c r="S38786" s="404"/>
      <c r="T38786" s="404"/>
    </row>
    <row r="38787" spans="12:20" ht="16.8">
      <c r="L38787" s="404"/>
      <c r="M38787" s="404"/>
      <c r="N38787" s="404"/>
      <c r="O38787" s="404"/>
      <c r="P38787" s="404"/>
      <c r="Q38787" s="404"/>
      <c r="R38787" s="404"/>
      <c r="S38787" s="404"/>
      <c r="T38787" s="404"/>
    </row>
    <row r="38788" spans="12:20" ht="16.8">
      <c r="L38788" s="404"/>
      <c r="M38788" s="404"/>
      <c r="N38788" s="404"/>
      <c r="O38788" s="404"/>
      <c r="P38788" s="404"/>
      <c r="Q38788" s="404"/>
      <c r="R38788" s="404"/>
      <c r="S38788" s="404"/>
      <c r="T38788" s="404"/>
    </row>
    <row r="38789" spans="12:20" ht="16.8">
      <c r="L38789" s="404"/>
      <c r="M38789" s="404"/>
      <c r="N38789" s="404"/>
      <c r="O38789" s="404"/>
      <c r="P38789" s="404"/>
      <c r="Q38789" s="404"/>
      <c r="R38789" s="404"/>
      <c r="S38789" s="404"/>
      <c r="T38789" s="404"/>
    </row>
    <row r="38790" spans="12:20" ht="16.8">
      <c r="L38790" s="404"/>
      <c r="M38790" s="404"/>
      <c r="N38790" s="404"/>
      <c r="O38790" s="404"/>
      <c r="P38790" s="404"/>
      <c r="Q38790" s="404"/>
      <c r="R38790" s="404"/>
      <c r="S38790" s="404"/>
      <c r="T38790" s="404"/>
    </row>
    <row r="38791" spans="12:20" ht="16.8">
      <c r="L38791" s="404"/>
      <c r="M38791" s="404"/>
      <c r="N38791" s="404"/>
      <c r="O38791" s="404"/>
      <c r="P38791" s="404"/>
      <c r="Q38791" s="404"/>
      <c r="R38791" s="404"/>
      <c r="S38791" s="404"/>
      <c r="T38791" s="404"/>
    </row>
    <row r="38792" spans="12:20" ht="16.8">
      <c r="L38792" s="404"/>
      <c r="M38792" s="404"/>
      <c r="N38792" s="404"/>
      <c r="O38792" s="404"/>
      <c r="P38792" s="404"/>
      <c r="Q38792" s="404"/>
      <c r="R38792" s="404"/>
      <c r="S38792" s="404"/>
      <c r="T38792" s="404"/>
    </row>
    <row r="38793" spans="12:20" ht="16.8">
      <c r="L38793" s="404"/>
      <c r="M38793" s="404"/>
      <c r="N38793" s="404"/>
      <c r="O38793" s="404"/>
      <c r="P38793" s="404"/>
      <c r="Q38793" s="404"/>
      <c r="R38793" s="404"/>
      <c r="S38793" s="404"/>
      <c r="T38793" s="404"/>
    </row>
    <row r="38794" spans="12:20" ht="16.8">
      <c r="L38794" s="404"/>
      <c r="M38794" s="404"/>
      <c r="N38794" s="404"/>
      <c r="O38794" s="404"/>
      <c r="P38794" s="404"/>
      <c r="Q38794" s="404"/>
      <c r="R38794" s="404"/>
      <c r="S38794" s="404"/>
      <c r="T38794" s="404"/>
    </row>
    <row r="38795" spans="12:20" ht="16.8">
      <c r="L38795" s="404"/>
      <c r="M38795" s="404"/>
      <c r="N38795" s="404"/>
      <c r="O38795" s="404"/>
      <c r="P38795" s="404"/>
      <c r="Q38795" s="404"/>
      <c r="R38795" s="404"/>
      <c r="S38795" s="404"/>
      <c r="T38795" s="404"/>
    </row>
    <row r="38796" spans="12:20" ht="16.8">
      <c r="L38796" s="404"/>
      <c r="M38796" s="404"/>
      <c r="N38796" s="404"/>
      <c r="O38796" s="404"/>
      <c r="P38796" s="404"/>
      <c r="Q38796" s="404"/>
      <c r="R38796" s="404"/>
      <c r="S38796" s="404"/>
      <c r="T38796" s="404"/>
    </row>
    <row r="38797" spans="12:20" ht="16.8">
      <c r="L38797" s="404"/>
      <c r="M38797" s="404"/>
      <c r="N38797" s="404"/>
      <c r="O38797" s="404"/>
      <c r="P38797" s="404"/>
      <c r="Q38797" s="404"/>
      <c r="R38797" s="404"/>
      <c r="S38797" s="404"/>
      <c r="T38797" s="404"/>
    </row>
    <row r="38798" spans="12:20" ht="16.8">
      <c r="L38798" s="404"/>
      <c r="M38798" s="404"/>
      <c r="N38798" s="404"/>
      <c r="O38798" s="404"/>
      <c r="P38798" s="404"/>
      <c r="Q38798" s="404"/>
      <c r="R38798" s="404"/>
      <c r="S38798" s="404"/>
      <c r="T38798" s="404"/>
    </row>
    <row r="38799" spans="12:20" ht="16.8">
      <c r="L38799" s="404"/>
      <c r="M38799" s="404"/>
      <c r="N38799" s="404"/>
      <c r="O38799" s="404"/>
      <c r="P38799" s="404"/>
      <c r="Q38799" s="404"/>
      <c r="R38799" s="404"/>
      <c r="S38799" s="404"/>
      <c r="T38799" s="404"/>
    </row>
    <row r="38800" spans="12:20" ht="16.8">
      <c r="L38800" s="404"/>
      <c r="M38800" s="404"/>
      <c r="N38800" s="404"/>
      <c r="O38800" s="404"/>
      <c r="P38800" s="404"/>
      <c r="Q38800" s="404"/>
      <c r="R38800" s="404"/>
      <c r="S38800" s="404"/>
      <c r="T38800" s="404"/>
    </row>
    <row r="38801" spans="12:20" ht="16.8">
      <c r="L38801" s="404"/>
      <c r="M38801" s="404"/>
      <c r="N38801" s="404"/>
      <c r="O38801" s="404"/>
      <c r="P38801" s="404"/>
      <c r="Q38801" s="404"/>
      <c r="R38801" s="404"/>
      <c r="S38801" s="404"/>
      <c r="T38801" s="404"/>
    </row>
    <row r="38802" spans="12:20" ht="16.8">
      <c r="L38802" s="404"/>
      <c r="M38802" s="404"/>
      <c r="N38802" s="404"/>
      <c r="O38802" s="404"/>
      <c r="P38802" s="404"/>
      <c r="Q38802" s="404"/>
      <c r="R38802" s="404"/>
      <c r="S38802" s="404"/>
      <c r="T38802" s="404"/>
    </row>
    <row r="38803" spans="12:20" ht="16.8">
      <c r="L38803" s="404"/>
      <c r="M38803" s="404"/>
      <c r="N38803" s="404"/>
      <c r="O38803" s="404"/>
      <c r="P38803" s="404"/>
      <c r="Q38803" s="404"/>
      <c r="R38803" s="404"/>
      <c r="S38803" s="404"/>
      <c r="T38803" s="404"/>
    </row>
    <row r="38804" spans="12:20" ht="16.8">
      <c r="L38804" s="404"/>
      <c r="M38804" s="404"/>
      <c r="N38804" s="404"/>
      <c r="O38804" s="404"/>
      <c r="P38804" s="404"/>
      <c r="Q38804" s="404"/>
      <c r="R38804" s="404"/>
      <c r="S38804" s="404"/>
      <c r="T38804" s="404"/>
    </row>
    <row r="38805" spans="12:20" ht="16.8">
      <c r="L38805" s="404"/>
      <c r="M38805" s="404"/>
      <c r="N38805" s="404"/>
      <c r="O38805" s="404"/>
      <c r="P38805" s="404"/>
      <c r="Q38805" s="404"/>
      <c r="R38805" s="404"/>
      <c r="S38805" s="404"/>
      <c r="T38805" s="404"/>
    </row>
    <row r="38806" spans="12:20" ht="16.8">
      <c r="L38806" s="404"/>
      <c r="M38806" s="404"/>
      <c r="N38806" s="404"/>
      <c r="O38806" s="404"/>
      <c r="P38806" s="404"/>
      <c r="Q38806" s="404"/>
      <c r="R38806" s="404"/>
      <c r="S38806" s="404"/>
      <c r="T38806" s="404"/>
    </row>
    <row r="38807" spans="12:20" ht="16.8">
      <c r="L38807" s="404"/>
      <c r="M38807" s="404"/>
      <c r="N38807" s="404"/>
      <c r="O38807" s="404"/>
      <c r="P38807" s="404"/>
      <c r="Q38807" s="404"/>
      <c r="R38807" s="404"/>
      <c r="S38807" s="404"/>
      <c r="T38807" s="404"/>
    </row>
    <row r="38808" spans="12:20" ht="16.8">
      <c r="L38808" s="404"/>
      <c r="M38808" s="404"/>
      <c r="N38808" s="404"/>
      <c r="O38808" s="404"/>
      <c r="P38808" s="404"/>
      <c r="Q38808" s="404"/>
      <c r="R38808" s="404"/>
      <c r="S38808" s="404"/>
      <c r="T38808" s="404"/>
    </row>
    <row r="38809" spans="12:20" ht="16.8">
      <c r="L38809" s="404"/>
      <c r="M38809" s="404"/>
      <c r="N38809" s="404"/>
      <c r="O38809" s="404"/>
      <c r="P38809" s="404"/>
      <c r="Q38809" s="404"/>
      <c r="R38809" s="404"/>
      <c r="S38809" s="404"/>
      <c r="T38809" s="404"/>
    </row>
    <row r="38810" spans="12:20" ht="16.8">
      <c r="L38810" s="404"/>
      <c r="M38810" s="404"/>
      <c r="N38810" s="404"/>
      <c r="O38810" s="404"/>
      <c r="P38810" s="404"/>
      <c r="Q38810" s="404"/>
      <c r="R38810" s="404"/>
      <c r="S38810" s="404"/>
      <c r="T38810" s="404"/>
    </row>
    <row r="38811" spans="12:20" ht="16.8">
      <c r="L38811" s="404"/>
      <c r="M38811" s="404"/>
      <c r="N38811" s="404"/>
      <c r="O38811" s="404"/>
      <c r="P38811" s="404"/>
      <c r="Q38811" s="404"/>
      <c r="R38811" s="404"/>
      <c r="S38811" s="404"/>
      <c r="T38811" s="404"/>
    </row>
    <row r="38812" spans="12:20" ht="16.8">
      <c r="L38812" s="404"/>
      <c r="M38812" s="404"/>
      <c r="N38812" s="404"/>
      <c r="O38812" s="404"/>
      <c r="P38812" s="404"/>
      <c r="Q38812" s="404"/>
      <c r="R38812" s="404"/>
      <c r="S38812" s="404"/>
      <c r="T38812" s="404"/>
    </row>
    <row r="38813" spans="12:20" ht="16.8">
      <c r="L38813" s="404"/>
      <c r="M38813" s="404"/>
      <c r="N38813" s="404"/>
      <c r="O38813" s="404"/>
      <c r="P38813" s="404"/>
      <c r="Q38813" s="404"/>
      <c r="R38813" s="404"/>
      <c r="S38813" s="404"/>
      <c r="T38813" s="404"/>
    </row>
    <row r="38814" spans="12:20" ht="16.8">
      <c r="L38814" s="404"/>
      <c r="M38814" s="404"/>
      <c r="N38814" s="404"/>
      <c r="O38814" s="404"/>
      <c r="P38814" s="404"/>
      <c r="Q38814" s="404"/>
      <c r="R38814" s="404"/>
      <c r="S38814" s="404"/>
      <c r="T38814" s="404"/>
    </row>
    <row r="38815" spans="12:20" ht="16.8">
      <c r="L38815" s="404"/>
      <c r="M38815" s="404"/>
      <c r="N38815" s="404"/>
      <c r="O38815" s="404"/>
      <c r="P38815" s="404"/>
      <c r="Q38815" s="404"/>
      <c r="R38815" s="404"/>
      <c r="S38815" s="404"/>
      <c r="T38815" s="404"/>
    </row>
    <row r="38816" spans="12:20" ht="16.8">
      <c r="L38816" s="404"/>
      <c r="M38816" s="404"/>
      <c r="N38816" s="404"/>
      <c r="O38816" s="404"/>
      <c r="P38816" s="404"/>
      <c r="Q38816" s="404"/>
      <c r="R38816" s="404"/>
      <c r="S38816" s="404"/>
      <c r="T38816" s="404"/>
    </row>
    <row r="38817" spans="12:20" ht="16.8">
      <c r="L38817" s="404"/>
      <c r="M38817" s="404"/>
      <c r="N38817" s="404"/>
      <c r="O38817" s="404"/>
      <c r="P38817" s="404"/>
      <c r="Q38817" s="404"/>
      <c r="R38817" s="404"/>
      <c r="S38817" s="404"/>
      <c r="T38817" s="404"/>
    </row>
    <row r="38818" spans="12:20" ht="16.8">
      <c r="L38818" s="404"/>
      <c r="M38818" s="404"/>
      <c r="N38818" s="404"/>
      <c r="O38818" s="404"/>
      <c r="P38818" s="404"/>
      <c r="Q38818" s="404"/>
      <c r="R38818" s="404"/>
      <c r="S38818" s="404"/>
      <c r="T38818" s="404"/>
    </row>
    <row r="38819" spans="12:20" ht="16.8">
      <c r="L38819" s="404"/>
      <c r="M38819" s="404"/>
      <c r="N38819" s="404"/>
      <c r="O38819" s="404"/>
      <c r="P38819" s="404"/>
      <c r="Q38819" s="404"/>
      <c r="R38819" s="404"/>
      <c r="S38819" s="404"/>
      <c r="T38819" s="404"/>
    </row>
    <row r="38820" spans="12:20" ht="16.8">
      <c r="L38820" s="404"/>
      <c r="M38820" s="404"/>
      <c r="N38820" s="404"/>
      <c r="O38820" s="404"/>
      <c r="P38820" s="404"/>
      <c r="Q38820" s="404"/>
      <c r="R38820" s="404"/>
      <c r="S38820" s="404"/>
      <c r="T38820" s="404"/>
    </row>
    <row r="38821" spans="12:20" ht="16.8">
      <c r="L38821" s="404"/>
      <c r="M38821" s="404"/>
      <c r="N38821" s="404"/>
      <c r="O38821" s="404"/>
      <c r="P38821" s="404"/>
      <c r="Q38821" s="404"/>
      <c r="R38821" s="404"/>
      <c r="S38821" s="404"/>
      <c r="T38821" s="404"/>
    </row>
    <row r="38822" spans="12:20" ht="16.8">
      <c r="L38822" s="404"/>
      <c r="M38822" s="404"/>
      <c r="N38822" s="404"/>
      <c r="O38822" s="404"/>
      <c r="P38822" s="404"/>
      <c r="Q38822" s="404"/>
      <c r="R38822" s="404"/>
      <c r="S38822" s="404"/>
      <c r="T38822" s="404"/>
    </row>
    <row r="38823" spans="12:20" ht="16.8">
      <c r="L38823" s="404"/>
      <c r="M38823" s="404"/>
      <c r="N38823" s="404"/>
      <c r="O38823" s="404"/>
      <c r="P38823" s="404"/>
      <c r="Q38823" s="404"/>
      <c r="R38823" s="404"/>
      <c r="S38823" s="404"/>
      <c r="T38823" s="404"/>
    </row>
    <row r="38824" spans="12:20" ht="16.8">
      <c r="L38824" s="404"/>
      <c r="M38824" s="404"/>
      <c r="N38824" s="404"/>
      <c r="O38824" s="404"/>
      <c r="P38824" s="404"/>
      <c r="Q38824" s="404"/>
      <c r="R38824" s="404"/>
      <c r="S38824" s="404"/>
      <c r="T38824" s="404"/>
    </row>
    <row r="38825" spans="12:20" ht="16.8">
      <c r="L38825" s="404"/>
      <c r="M38825" s="404"/>
      <c r="N38825" s="404"/>
      <c r="O38825" s="404"/>
      <c r="P38825" s="404"/>
      <c r="Q38825" s="404"/>
      <c r="R38825" s="404"/>
      <c r="S38825" s="404"/>
      <c r="T38825" s="404"/>
    </row>
    <row r="38826" spans="12:20" ht="16.8">
      <c r="L38826" s="404"/>
      <c r="M38826" s="404"/>
      <c r="N38826" s="404"/>
      <c r="O38826" s="404"/>
      <c r="P38826" s="404"/>
      <c r="Q38826" s="404"/>
      <c r="R38826" s="404"/>
      <c r="S38826" s="404"/>
      <c r="T38826" s="404"/>
    </row>
    <row r="38827" spans="12:20" ht="16.8">
      <c r="L38827" s="404"/>
      <c r="M38827" s="404"/>
      <c r="N38827" s="404"/>
      <c r="O38827" s="404"/>
      <c r="P38827" s="404"/>
      <c r="Q38827" s="404"/>
      <c r="R38827" s="404"/>
      <c r="S38827" s="404"/>
      <c r="T38827" s="404"/>
    </row>
    <row r="38828" spans="12:20" ht="16.8">
      <c r="L38828" s="404"/>
      <c r="M38828" s="404"/>
      <c r="N38828" s="404"/>
      <c r="O38828" s="404"/>
      <c r="P38828" s="404"/>
      <c r="Q38828" s="404"/>
      <c r="R38828" s="404"/>
      <c r="S38828" s="404"/>
      <c r="T38828" s="404"/>
    </row>
    <row r="38829" spans="12:20" ht="16.8">
      <c r="L38829" s="404"/>
      <c r="M38829" s="404"/>
      <c r="N38829" s="404"/>
      <c r="O38829" s="404"/>
      <c r="P38829" s="404"/>
      <c r="Q38829" s="404"/>
      <c r="R38829" s="404"/>
      <c r="S38829" s="404"/>
      <c r="T38829" s="404"/>
    </row>
    <row r="38830" spans="12:20" ht="16.8">
      <c r="L38830" s="404"/>
      <c r="M38830" s="404"/>
      <c r="N38830" s="404"/>
      <c r="O38830" s="404"/>
      <c r="P38830" s="404"/>
      <c r="Q38830" s="404"/>
      <c r="R38830" s="404"/>
      <c r="S38830" s="404"/>
      <c r="T38830" s="404"/>
    </row>
    <row r="38831" spans="12:20" ht="16.8">
      <c r="L38831" s="404"/>
      <c r="M38831" s="404"/>
      <c r="N38831" s="404"/>
      <c r="O38831" s="404"/>
      <c r="P38831" s="404"/>
      <c r="Q38831" s="404"/>
      <c r="R38831" s="404"/>
      <c r="S38831" s="404"/>
      <c r="T38831" s="404"/>
    </row>
    <row r="38832" spans="12:20" ht="16.8">
      <c r="L38832" s="404"/>
      <c r="M38832" s="404"/>
      <c r="N38832" s="404"/>
      <c r="O38832" s="404"/>
      <c r="P38832" s="404"/>
      <c r="Q38832" s="404"/>
      <c r="R38832" s="404"/>
      <c r="S38832" s="404"/>
      <c r="T38832" s="404"/>
    </row>
    <row r="38833" spans="12:20" ht="16.8">
      <c r="L38833" s="404"/>
      <c r="M38833" s="404"/>
      <c r="N38833" s="404"/>
      <c r="O38833" s="404"/>
      <c r="P38833" s="404"/>
      <c r="Q38833" s="404"/>
      <c r="R38833" s="404"/>
      <c r="S38833" s="404"/>
      <c r="T38833" s="404"/>
    </row>
    <row r="38834" spans="12:20" ht="16.8">
      <c r="L38834" s="404"/>
      <c r="M38834" s="404"/>
      <c r="N38834" s="404"/>
      <c r="O38834" s="404"/>
      <c r="P38834" s="404"/>
      <c r="Q38834" s="404"/>
      <c r="R38834" s="404"/>
      <c r="S38834" s="404"/>
      <c r="T38834" s="404"/>
    </row>
    <row r="38835" spans="12:20" ht="16.8">
      <c r="L38835" s="404"/>
      <c r="M38835" s="404"/>
      <c r="N38835" s="404"/>
      <c r="O38835" s="404"/>
      <c r="P38835" s="404"/>
      <c r="Q38835" s="404"/>
      <c r="R38835" s="404"/>
      <c r="S38835" s="404"/>
      <c r="T38835" s="404"/>
    </row>
    <row r="38836" spans="12:20" ht="16.8">
      <c r="L38836" s="404"/>
      <c r="M38836" s="404"/>
      <c r="N38836" s="404"/>
      <c r="O38836" s="404"/>
      <c r="P38836" s="404"/>
      <c r="Q38836" s="404"/>
      <c r="R38836" s="404"/>
      <c r="S38836" s="404"/>
      <c r="T38836" s="404"/>
    </row>
    <row r="38837" spans="12:20" ht="16.8">
      <c r="L38837" s="404"/>
      <c r="M38837" s="404"/>
      <c r="N38837" s="404"/>
      <c r="O38837" s="404"/>
      <c r="P38837" s="404"/>
      <c r="Q38837" s="404"/>
      <c r="R38837" s="404"/>
      <c r="S38837" s="404"/>
      <c r="T38837" s="404"/>
    </row>
    <row r="38838" spans="12:20" ht="16.8">
      <c r="L38838" s="404"/>
      <c r="M38838" s="404"/>
      <c r="N38838" s="404"/>
      <c r="O38838" s="404"/>
      <c r="P38838" s="404"/>
      <c r="Q38838" s="404"/>
      <c r="R38838" s="404"/>
      <c r="S38838" s="404"/>
      <c r="T38838" s="404"/>
    </row>
    <row r="38839" spans="12:20" ht="16.8">
      <c r="L38839" s="404"/>
      <c r="M38839" s="404"/>
      <c r="N38839" s="404"/>
      <c r="O38839" s="404"/>
      <c r="P38839" s="404"/>
      <c r="Q38839" s="404"/>
      <c r="R38839" s="404"/>
      <c r="S38839" s="404"/>
      <c r="T38839" s="404"/>
    </row>
    <row r="38840" spans="12:20" ht="16.8">
      <c r="L38840" s="404"/>
      <c r="M38840" s="404"/>
      <c r="N38840" s="404"/>
      <c r="O38840" s="404"/>
      <c r="P38840" s="404"/>
      <c r="Q38840" s="404"/>
      <c r="R38840" s="404"/>
      <c r="S38840" s="404"/>
      <c r="T38840" s="404"/>
    </row>
    <row r="38841" spans="12:20" ht="16.8">
      <c r="L38841" s="404"/>
      <c r="M38841" s="404"/>
      <c r="N38841" s="404"/>
      <c r="O38841" s="404"/>
      <c r="P38841" s="404"/>
      <c r="Q38841" s="404"/>
      <c r="R38841" s="404"/>
      <c r="S38841" s="404"/>
      <c r="T38841" s="404"/>
    </row>
    <row r="38842" spans="12:20" ht="16.8">
      <c r="L38842" s="404"/>
      <c r="M38842" s="404"/>
      <c r="N38842" s="404"/>
      <c r="O38842" s="404"/>
      <c r="P38842" s="404"/>
      <c r="Q38842" s="404"/>
      <c r="R38842" s="404"/>
      <c r="S38842" s="404"/>
      <c r="T38842" s="404"/>
    </row>
    <row r="38843" spans="12:20" ht="16.8">
      <c r="L38843" s="404"/>
      <c r="M38843" s="404"/>
      <c r="N38843" s="404"/>
      <c r="O38843" s="404"/>
      <c r="P38843" s="404"/>
      <c r="Q38843" s="404"/>
      <c r="R38843" s="404"/>
      <c r="S38843" s="404"/>
      <c r="T38843" s="404"/>
    </row>
    <row r="38844" spans="12:20" ht="16.8">
      <c r="L38844" s="404"/>
      <c r="M38844" s="404"/>
      <c r="N38844" s="404"/>
      <c r="O38844" s="404"/>
      <c r="P38844" s="404"/>
      <c r="Q38844" s="404"/>
      <c r="R38844" s="404"/>
      <c r="S38844" s="404"/>
      <c r="T38844" s="404"/>
    </row>
    <row r="38845" spans="12:20" ht="16.8">
      <c r="L38845" s="404"/>
      <c r="M38845" s="404"/>
      <c r="N38845" s="404"/>
      <c r="O38845" s="404"/>
      <c r="P38845" s="404"/>
      <c r="Q38845" s="404"/>
      <c r="R38845" s="404"/>
      <c r="S38845" s="404"/>
      <c r="T38845" s="404"/>
    </row>
    <row r="38846" spans="12:20" ht="16.8">
      <c r="L38846" s="404"/>
      <c r="M38846" s="404"/>
      <c r="N38846" s="404"/>
      <c r="O38846" s="404"/>
      <c r="P38846" s="404"/>
      <c r="Q38846" s="404"/>
      <c r="R38846" s="404"/>
      <c r="S38846" s="404"/>
      <c r="T38846" s="404"/>
    </row>
    <row r="38847" spans="12:20" ht="16.8">
      <c r="L38847" s="404"/>
      <c r="M38847" s="404"/>
      <c r="N38847" s="404"/>
      <c r="O38847" s="404"/>
      <c r="P38847" s="404"/>
      <c r="Q38847" s="404"/>
      <c r="R38847" s="404"/>
      <c r="S38847" s="404"/>
      <c r="T38847" s="404"/>
    </row>
    <row r="38848" spans="12:20" ht="16.8">
      <c r="L38848" s="404"/>
      <c r="M38848" s="404"/>
      <c r="N38848" s="404"/>
      <c r="O38848" s="404"/>
      <c r="P38848" s="404"/>
      <c r="Q38848" s="404"/>
      <c r="R38848" s="404"/>
      <c r="S38848" s="404"/>
      <c r="T38848" s="404"/>
    </row>
    <row r="38849" spans="12:20" ht="16.8">
      <c r="L38849" s="404"/>
      <c r="M38849" s="404"/>
      <c r="N38849" s="404"/>
      <c r="O38849" s="404"/>
      <c r="P38849" s="404"/>
      <c r="Q38849" s="404"/>
      <c r="R38849" s="404"/>
      <c r="S38849" s="404"/>
      <c r="T38849" s="404"/>
    </row>
    <row r="38850" spans="12:20" ht="16.8">
      <c r="L38850" s="404"/>
      <c r="M38850" s="404"/>
      <c r="N38850" s="404"/>
      <c r="O38850" s="404"/>
      <c r="P38850" s="404"/>
      <c r="Q38850" s="404"/>
      <c r="R38850" s="404"/>
      <c r="S38850" s="404"/>
      <c r="T38850" s="404"/>
    </row>
    <row r="38851" spans="12:20" ht="16.8">
      <c r="L38851" s="404"/>
      <c r="M38851" s="404"/>
      <c r="N38851" s="404"/>
      <c r="O38851" s="404"/>
      <c r="P38851" s="404"/>
      <c r="Q38851" s="404"/>
      <c r="R38851" s="404"/>
      <c r="S38851" s="404"/>
      <c r="T38851" s="404"/>
    </row>
    <row r="38852" spans="12:20" ht="16.8">
      <c r="L38852" s="404"/>
      <c r="M38852" s="404"/>
      <c r="N38852" s="404"/>
      <c r="O38852" s="404"/>
      <c r="P38852" s="404"/>
      <c r="Q38852" s="404"/>
      <c r="R38852" s="404"/>
      <c r="S38852" s="404"/>
      <c r="T38852" s="404"/>
    </row>
    <row r="38853" spans="12:20" ht="16.8">
      <c r="L38853" s="404"/>
      <c r="M38853" s="404"/>
      <c r="N38853" s="404"/>
      <c r="O38853" s="404"/>
      <c r="P38853" s="404"/>
      <c r="Q38853" s="404"/>
      <c r="R38853" s="404"/>
      <c r="S38853" s="404"/>
      <c r="T38853" s="404"/>
    </row>
    <row r="38854" spans="12:20" ht="16.8">
      <c r="L38854" s="404"/>
      <c r="M38854" s="404"/>
      <c r="N38854" s="404"/>
      <c r="O38854" s="404"/>
      <c r="P38854" s="404"/>
      <c r="Q38854" s="404"/>
      <c r="R38854" s="404"/>
      <c r="S38854" s="404"/>
      <c r="T38854" s="404"/>
    </row>
    <row r="38855" spans="12:20" ht="16.8">
      <c r="L38855" s="404"/>
      <c r="M38855" s="404"/>
      <c r="N38855" s="404"/>
      <c r="O38855" s="404"/>
      <c r="P38855" s="404"/>
      <c r="Q38855" s="404"/>
      <c r="R38855" s="404"/>
      <c r="S38855" s="404"/>
      <c r="T38855" s="404"/>
    </row>
    <row r="38856" spans="12:20" ht="16.8">
      <c r="L38856" s="404"/>
      <c r="M38856" s="404"/>
      <c r="N38856" s="404"/>
      <c r="O38856" s="404"/>
      <c r="P38856" s="404"/>
      <c r="Q38856" s="404"/>
      <c r="R38856" s="404"/>
      <c r="S38856" s="404"/>
      <c r="T38856" s="404"/>
    </row>
    <row r="38857" spans="12:20" ht="16.8">
      <c r="L38857" s="404"/>
      <c r="M38857" s="404"/>
      <c r="N38857" s="404"/>
      <c r="O38857" s="404"/>
      <c r="P38857" s="404"/>
      <c r="Q38857" s="404"/>
      <c r="R38857" s="404"/>
      <c r="S38857" s="404"/>
      <c r="T38857" s="404"/>
    </row>
    <row r="38858" spans="12:20" ht="16.8">
      <c r="L38858" s="404"/>
      <c r="M38858" s="404"/>
      <c r="N38858" s="404"/>
      <c r="O38858" s="404"/>
      <c r="P38858" s="404"/>
      <c r="Q38858" s="404"/>
      <c r="R38858" s="404"/>
      <c r="S38858" s="404"/>
      <c r="T38858" s="404"/>
    </row>
    <row r="38859" spans="12:20" ht="16.8">
      <c r="L38859" s="404"/>
      <c r="M38859" s="404"/>
      <c r="N38859" s="404"/>
      <c r="O38859" s="404"/>
      <c r="P38859" s="404"/>
      <c r="Q38859" s="404"/>
      <c r="R38859" s="404"/>
      <c r="S38859" s="404"/>
      <c r="T38859" s="404"/>
    </row>
    <row r="38860" spans="12:20" ht="16.8">
      <c r="L38860" s="404"/>
      <c r="M38860" s="404"/>
      <c r="N38860" s="404"/>
      <c r="O38860" s="404"/>
      <c r="P38860" s="404"/>
      <c r="Q38860" s="404"/>
      <c r="R38860" s="404"/>
      <c r="S38860" s="404"/>
      <c r="T38860" s="404"/>
    </row>
    <row r="38861" spans="12:20" ht="16.8">
      <c r="L38861" s="404"/>
      <c r="M38861" s="404"/>
      <c r="N38861" s="404"/>
      <c r="O38861" s="404"/>
      <c r="P38861" s="404"/>
      <c r="Q38861" s="404"/>
      <c r="R38861" s="404"/>
      <c r="S38861" s="404"/>
      <c r="T38861" s="404"/>
    </row>
    <row r="38862" spans="12:20" ht="16.8">
      <c r="L38862" s="404"/>
      <c r="M38862" s="404"/>
      <c r="N38862" s="404"/>
      <c r="O38862" s="404"/>
      <c r="P38862" s="404"/>
      <c r="Q38862" s="404"/>
      <c r="R38862" s="404"/>
      <c r="S38862" s="404"/>
      <c r="T38862" s="404"/>
    </row>
    <row r="38863" spans="12:20" ht="16.8">
      <c r="L38863" s="404"/>
      <c r="M38863" s="404"/>
      <c r="N38863" s="404"/>
      <c r="O38863" s="404"/>
      <c r="P38863" s="404"/>
      <c r="Q38863" s="404"/>
      <c r="R38863" s="404"/>
      <c r="S38863" s="404"/>
      <c r="T38863" s="404"/>
    </row>
    <row r="38864" spans="12:20" ht="16.8">
      <c r="L38864" s="404"/>
      <c r="M38864" s="404"/>
      <c r="N38864" s="404"/>
      <c r="O38864" s="404"/>
      <c r="P38864" s="404"/>
      <c r="Q38864" s="404"/>
      <c r="R38864" s="404"/>
      <c r="S38864" s="404"/>
      <c r="T38864" s="404"/>
    </row>
    <row r="38865" spans="12:20" ht="16.8">
      <c r="L38865" s="404"/>
      <c r="M38865" s="404"/>
      <c r="N38865" s="404"/>
      <c r="O38865" s="404"/>
      <c r="P38865" s="404"/>
      <c r="Q38865" s="404"/>
      <c r="R38865" s="404"/>
      <c r="S38865" s="404"/>
      <c r="T38865" s="404"/>
    </row>
    <row r="38866" spans="12:20" ht="16.8">
      <c r="L38866" s="404"/>
      <c r="M38866" s="404"/>
      <c r="N38866" s="404"/>
      <c r="O38866" s="404"/>
      <c r="P38866" s="404"/>
      <c r="Q38866" s="404"/>
      <c r="R38866" s="404"/>
      <c r="S38866" s="404"/>
      <c r="T38866" s="404"/>
    </row>
    <row r="38867" spans="12:20" ht="16.8">
      <c r="L38867" s="404"/>
      <c r="M38867" s="404"/>
      <c r="N38867" s="404"/>
      <c r="O38867" s="404"/>
      <c r="P38867" s="404"/>
      <c r="Q38867" s="404"/>
      <c r="R38867" s="404"/>
      <c r="S38867" s="404"/>
      <c r="T38867" s="404"/>
    </row>
    <row r="38868" spans="12:20" ht="16.8">
      <c r="L38868" s="404"/>
      <c r="M38868" s="404"/>
      <c r="N38868" s="404"/>
      <c r="O38868" s="404"/>
      <c r="P38868" s="404"/>
      <c r="Q38868" s="404"/>
      <c r="R38868" s="404"/>
      <c r="S38868" s="404"/>
      <c r="T38868" s="404"/>
    </row>
    <row r="38869" spans="12:20" ht="16.8">
      <c r="L38869" s="404"/>
      <c r="M38869" s="404"/>
      <c r="N38869" s="404"/>
      <c r="O38869" s="404"/>
      <c r="P38869" s="404"/>
      <c r="Q38869" s="404"/>
      <c r="R38869" s="404"/>
      <c r="S38869" s="404"/>
      <c r="T38869" s="404"/>
    </row>
    <row r="38870" spans="12:20" ht="16.8">
      <c r="L38870" s="404"/>
      <c r="M38870" s="404"/>
      <c r="N38870" s="404"/>
      <c r="O38870" s="404"/>
      <c r="P38870" s="404"/>
      <c r="Q38870" s="404"/>
      <c r="R38870" s="404"/>
      <c r="S38870" s="404"/>
      <c r="T38870" s="404"/>
    </row>
    <row r="38871" spans="12:20" ht="16.8">
      <c r="L38871" s="404"/>
      <c r="M38871" s="404"/>
      <c r="N38871" s="404"/>
      <c r="O38871" s="404"/>
      <c r="P38871" s="404"/>
      <c r="Q38871" s="404"/>
      <c r="R38871" s="404"/>
      <c r="S38871" s="404"/>
      <c r="T38871" s="404"/>
    </row>
    <row r="38872" spans="12:20" ht="16.8">
      <c r="L38872" s="404"/>
      <c r="M38872" s="404"/>
      <c r="N38872" s="404"/>
      <c r="O38872" s="404"/>
      <c r="P38872" s="404"/>
      <c r="Q38872" s="404"/>
      <c r="R38872" s="404"/>
      <c r="S38872" s="404"/>
      <c r="T38872" s="404"/>
    </row>
    <row r="38873" spans="12:20" ht="16.8">
      <c r="L38873" s="404"/>
      <c r="M38873" s="404"/>
      <c r="N38873" s="404"/>
      <c r="O38873" s="404"/>
      <c r="P38873" s="404"/>
      <c r="Q38873" s="404"/>
      <c r="R38873" s="404"/>
      <c r="S38873" s="404"/>
      <c r="T38873" s="404"/>
    </row>
    <row r="38874" spans="12:20" ht="16.8">
      <c r="L38874" s="404"/>
      <c r="M38874" s="404"/>
      <c r="N38874" s="404"/>
      <c r="O38874" s="404"/>
      <c r="P38874" s="404"/>
      <c r="Q38874" s="404"/>
      <c r="R38874" s="404"/>
      <c r="S38874" s="404"/>
      <c r="T38874" s="404"/>
    </row>
    <row r="38875" spans="12:20" ht="16.8">
      <c r="L38875" s="404"/>
      <c r="M38875" s="404"/>
      <c r="N38875" s="404"/>
      <c r="O38875" s="404"/>
      <c r="P38875" s="404"/>
      <c r="Q38875" s="404"/>
      <c r="R38875" s="404"/>
      <c r="S38875" s="404"/>
      <c r="T38875" s="404"/>
    </row>
    <row r="38876" spans="12:20" ht="16.8">
      <c r="L38876" s="404"/>
      <c r="M38876" s="404"/>
      <c r="N38876" s="404"/>
      <c r="O38876" s="404"/>
      <c r="P38876" s="404"/>
      <c r="Q38876" s="404"/>
      <c r="R38876" s="404"/>
      <c r="S38876" s="404"/>
      <c r="T38876" s="404"/>
    </row>
    <row r="38877" spans="12:20" ht="16.8">
      <c r="L38877" s="404"/>
      <c r="M38877" s="404"/>
      <c r="N38877" s="404"/>
      <c r="O38877" s="404"/>
      <c r="P38877" s="404"/>
      <c r="Q38877" s="404"/>
      <c r="R38877" s="404"/>
      <c r="S38877" s="404"/>
      <c r="T38877" s="404"/>
    </row>
    <row r="38878" spans="12:20" ht="16.8">
      <c r="L38878" s="404"/>
      <c r="M38878" s="404"/>
      <c r="N38878" s="404"/>
      <c r="O38878" s="404"/>
      <c r="P38878" s="404"/>
      <c r="Q38878" s="404"/>
      <c r="R38878" s="404"/>
      <c r="S38878" s="404"/>
      <c r="T38878" s="404"/>
    </row>
    <row r="38879" spans="12:20" ht="16.8">
      <c r="L38879" s="404"/>
      <c r="M38879" s="404"/>
      <c r="N38879" s="404"/>
      <c r="O38879" s="404"/>
      <c r="P38879" s="404"/>
      <c r="Q38879" s="404"/>
      <c r="R38879" s="404"/>
      <c r="S38879" s="404"/>
      <c r="T38879" s="404"/>
    </row>
    <row r="38880" spans="12:20" ht="16.8">
      <c r="L38880" s="404"/>
      <c r="M38880" s="404"/>
      <c r="N38880" s="404"/>
      <c r="O38880" s="404"/>
      <c r="P38880" s="404"/>
      <c r="Q38880" s="404"/>
      <c r="R38880" s="404"/>
      <c r="S38880" s="404"/>
      <c r="T38880" s="404"/>
    </row>
    <row r="38881" spans="12:20" ht="16.8">
      <c r="L38881" s="404"/>
      <c r="M38881" s="404"/>
      <c r="N38881" s="404"/>
      <c r="O38881" s="404"/>
      <c r="P38881" s="404"/>
      <c r="Q38881" s="404"/>
      <c r="R38881" s="404"/>
      <c r="S38881" s="404"/>
      <c r="T38881" s="404"/>
    </row>
    <row r="38882" spans="12:20" ht="16.8">
      <c r="L38882" s="404"/>
      <c r="M38882" s="404"/>
      <c r="N38882" s="404"/>
      <c r="O38882" s="404"/>
      <c r="P38882" s="404"/>
      <c r="Q38882" s="404"/>
      <c r="R38882" s="404"/>
      <c r="S38882" s="404"/>
      <c r="T38882" s="404"/>
    </row>
    <row r="38883" spans="12:20" ht="16.8">
      <c r="L38883" s="404"/>
      <c r="M38883" s="404"/>
      <c r="N38883" s="404"/>
      <c r="O38883" s="404"/>
      <c r="P38883" s="404"/>
      <c r="Q38883" s="404"/>
      <c r="R38883" s="404"/>
      <c r="S38883" s="404"/>
      <c r="T38883" s="404"/>
    </row>
    <row r="38884" spans="12:20" ht="16.8">
      <c r="L38884" s="404"/>
      <c r="M38884" s="404"/>
      <c r="N38884" s="404"/>
      <c r="O38884" s="404"/>
      <c r="P38884" s="404"/>
      <c r="Q38884" s="404"/>
      <c r="R38884" s="404"/>
      <c r="S38884" s="404"/>
      <c r="T38884" s="404"/>
    </row>
    <row r="38885" spans="12:20" ht="16.8">
      <c r="L38885" s="404"/>
      <c r="M38885" s="404"/>
      <c r="N38885" s="404"/>
      <c r="O38885" s="404"/>
      <c r="P38885" s="404"/>
      <c r="Q38885" s="404"/>
      <c r="R38885" s="404"/>
      <c r="S38885" s="404"/>
      <c r="T38885" s="404"/>
    </row>
    <row r="38886" spans="12:20" ht="16.8">
      <c r="L38886" s="404"/>
      <c r="M38886" s="404"/>
      <c r="N38886" s="404"/>
      <c r="O38886" s="404"/>
      <c r="P38886" s="404"/>
      <c r="Q38886" s="404"/>
      <c r="R38886" s="404"/>
      <c r="S38886" s="404"/>
      <c r="T38886" s="404"/>
    </row>
    <row r="38887" spans="12:20" ht="16.8">
      <c r="L38887" s="404"/>
      <c r="M38887" s="404"/>
      <c r="N38887" s="404"/>
      <c r="O38887" s="404"/>
      <c r="P38887" s="404"/>
      <c r="Q38887" s="404"/>
      <c r="R38887" s="404"/>
      <c r="S38887" s="404"/>
      <c r="T38887" s="404"/>
    </row>
    <row r="38888" spans="12:20" ht="16.8">
      <c r="L38888" s="404"/>
      <c r="M38888" s="404"/>
      <c r="N38888" s="404"/>
      <c r="O38888" s="404"/>
      <c r="P38888" s="404"/>
      <c r="Q38888" s="404"/>
      <c r="R38888" s="404"/>
      <c r="S38888" s="404"/>
      <c r="T38888" s="404"/>
    </row>
    <row r="38889" spans="12:20" ht="16.8">
      <c r="L38889" s="404"/>
      <c r="M38889" s="404"/>
      <c r="N38889" s="404"/>
      <c r="O38889" s="404"/>
      <c r="P38889" s="404"/>
      <c r="Q38889" s="404"/>
      <c r="R38889" s="404"/>
      <c r="S38889" s="404"/>
      <c r="T38889" s="404"/>
    </row>
    <row r="38890" spans="12:20" ht="16.8">
      <c r="L38890" s="404"/>
      <c r="M38890" s="404"/>
      <c r="N38890" s="404"/>
      <c r="O38890" s="404"/>
      <c r="P38890" s="404"/>
      <c r="Q38890" s="404"/>
      <c r="R38890" s="404"/>
      <c r="S38890" s="404"/>
      <c r="T38890" s="404"/>
    </row>
    <row r="38891" spans="12:20" ht="16.8">
      <c r="L38891" s="404"/>
      <c r="M38891" s="404"/>
      <c r="N38891" s="404"/>
      <c r="O38891" s="404"/>
      <c r="P38891" s="404"/>
      <c r="Q38891" s="404"/>
      <c r="R38891" s="404"/>
      <c r="S38891" s="404"/>
      <c r="T38891" s="404"/>
    </row>
    <row r="38892" spans="12:20" ht="16.8">
      <c r="L38892" s="404"/>
      <c r="M38892" s="404"/>
      <c r="N38892" s="404"/>
      <c r="O38892" s="404"/>
      <c r="P38892" s="404"/>
      <c r="Q38892" s="404"/>
      <c r="R38892" s="404"/>
      <c r="S38892" s="404"/>
      <c r="T38892" s="404"/>
    </row>
    <row r="38893" spans="12:20" ht="16.8">
      <c r="L38893" s="404"/>
      <c r="M38893" s="404"/>
      <c r="N38893" s="404"/>
      <c r="O38893" s="404"/>
      <c r="P38893" s="404"/>
      <c r="Q38893" s="404"/>
      <c r="R38893" s="404"/>
      <c r="S38893" s="404"/>
      <c r="T38893" s="404"/>
    </row>
    <row r="38894" spans="12:20" ht="16.8">
      <c r="L38894" s="404"/>
      <c r="M38894" s="404"/>
      <c r="N38894" s="404"/>
      <c r="O38894" s="404"/>
      <c r="P38894" s="404"/>
      <c r="Q38894" s="404"/>
      <c r="R38894" s="404"/>
      <c r="S38894" s="404"/>
      <c r="T38894" s="404"/>
    </row>
    <row r="38895" spans="12:20" ht="16.8">
      <c r="L38895" s="404"/>
      <c r="M38895" s="404"/>
      <c r="N38895" s="404"/>
      <c r="O38895" s="404"/>
      <c r="P38895" s="404"/>
      <c r="Q38895" s="404"/>
      <c r="R38895" s="404"/>
      <c r="S38895" s="404"/>
      <c r="T38895" s="404"/>
    </row>
    <row r="38896" spans="12:20" ht="16.8">
      <c r="L38896" s="404"/>
      <c r="M38896" s="404"/>
      <c r="N38896" s="404"/>
      <c r="O38896" s="404"/>
      <c r="P38896" s="404"/>
      <c r="Q38896" s="404"/>
      <c r="R38896" s="404"/>
      <c r="S38896" s="404"/>
      <c r="T38896" s="404"/>
    </row>
    <row r="38897" spans="12:20" ht="16.8">
      <c r="L38897" s="404"/>
      <c r="M38897" s="404"/>
      <c r="N38897" s="404"/>
      <c r="O38897" s="404"/>
      <c r="P38897" s="404"/>
      <c r="Q38897" s="404"/>
      <c r="R38897" s="404"/>
      <c r="S38897" s="404"/>
      <c r="T38897" s="404"/>
    </row>
    <row r="38898" spans="12:20" ht="16.8">
      <c r="L38898" s="404"/>
      <c r="M38898" s="404"/>
      <c r="N38898" s="404"/>
      <c r="O38898" s="404"/>
      <c r="P38898" s="404"/>
      <c r="Q38898" s="404"/>
      <c r="R38898" s="404"/>
      <c r="S38898" s="404"/>
      <c r="T38898" s="404"/>
    </row>
    <row r="38899" spans="12:20" ht="16.8">
      <c r="L38899" s="404"/>
      <c r="M38899" s="404"/>
      <c r="N38899" s="404"/>
      <c r="O38899" s="404"/>
      <c r="P38899" s="404"/>
      <c r="Q38899" s="404"/>
      <c r="R38899" s="404"/>
      <c r="S38899" s="404"/>
      <c r="T38899" s="404"/>
    </row>
    <row r="38900" spans="12:20" ht="16.8">
      <c r="L38900" s="404"/>
      <c r="M38900" s="404"/>
      <c r="N38900" s="404"/>
      <c r="O38900" s="404"/>
      <c r="P38900" s="404"/>
      <c r="Q38900" s="404"/>
      <c r="R38900" s="404"/>
      <c r="S38900" s="404"/>
      <c r="T38900" s="404"/>
    </row>
    <row r="38901" spans="12:20" ht="16.8">
      <c r="L38901" s="404"/>
      <c r="M38901" s="404"/>
      <c r="N38901" s="404"/>
      <c r="O38901" s="404"/>
      <c r="P38901" s="404"/>
      <c r="Q38901" s="404"/>
      <c r="R38901" s="404"/>
      <c r="S38901" s="404"/>
      <c r="T38901" s="404"/>
    </row>
    <row r="38902" spans="12:20" ht="16.8">
      <c r="L38902" s="404"/>
      <c r="M38902" s="404"/>
      <c r="N38902" s="404"/>
      <c r="O38902" s="404"/>
      <c r="P38902" s="404"/>
      <c r="Q38902" s="404"/>
      <c r="R38902" s="404"/>
      <c r="S38902" s="404"/>
      <c r="T38902" s="404"/>
    </row>
    <row r="38903" spans="12:20" ht="16.8">
      <c r="L38903" s="404"/>
      <c r="M38903" s="404"/>
      <c r="N38903" s="404"/>
      <c r="O38903" s="404"/>
      <c r="P38903" s="404"/>
      <c r="Q38903" s="404"/>
      <c r="R38903" s="404"/>
      <c r="S38903" s="404"/>
      <c r="T38903" s="404"/>
    </row>
    <row r="38904" spans="12:20" ht="16.8">
      <c r="L38904" s="404"/>
      <c r="M38904" s="404"/>
      <c r="N38904" s="404"/>
      <c r="O38904" s="404"/>
      <c r="P38904" s="404"/>
      <c r="Q38904" s="404"/>
      <c r="R38904" s="404"/>
      <c r="S38904" s="404"/>
      <c r="T38904" s="404"/>
    </row>
    <row r="38905" spans="12:20" ht="16.8">
      <c r="L38905" s="404"/>
      <c r="M38905" s="404"/>
      <c r="N38905" s="404"/>
      <c r="O38905" s="404"/>
      <c r="P38905" s="404"/>
      <c r="Q38905" s="404"/>
      <c r="R38905" s="404"/>
      <c r="S38905" s="404"/>
      <c r="T38905" s="404"/>
    </row>
    <row r="38906" spans="12:20" ht="16.8">
      <c r="L38906" s="404"/>
      <c r="M38906" s="404"/>
      <c r="N38906" s="404"/>
      <c r="O38906" s="404"/>
      <c r="P38906" s="404"/>
      <c r="Q38906" s="404"/>
      <c r="R38906" s="404"/>
      <c r="S38906" s="404"/>
      <c r="T38906" s="404"/>
    </row>
    <row r="38907" spans="12:20" ht="16.8">
      <c r="L38907" s="404"/>
      <c r="M38907" s="404"/>
      <c r="N38907" s="404"/>
      <c r="O38907" s="404"/>
      <c r="P38907" s="404"/>
      <c r="Q38907" s="404"/>
      <c r="R38907" s="404"/>
      <c r="S38907" s="404"/>
      <c r="T38907" s="404"/>
    </row>
    <row r="38908" spans="12:20" ht="16.8">
      <c r="L38908" s="404"/>
      <c r="M38908" s="404"/>
      <c r="N38908" s="404"/>
      <c r="O38908" s="404"/>
      <c r="P38908" s="404"/>
      <c r="Q38908" s="404"/>
      <c r="R38908" s="404"/>
      <c r="S38908" s="404"/>
      <c r="T38908" s="404"/>
    </row>
    <row r="38909" spans="12:20" ht="16.8">
      <c r="L38909" s="404"/>
      <c r="M38909" s="404"/>
      <c r="N38909" s="404"/>
      <c r="O38909" s="404"/>
      <c r="P38909" s="404"/>
      <c r="Q38909" s="404"/>
      <c r="R38909" s="404"/>
      <c r="S38909" s="404"/>
      <c r="T38909" s="404"/>
    </row>
    <row r="38910" spans="12:20" ht="16.8">
      <c r="L38910" s="404"/>
      <c r="M38910" s="404"/>
      <c r="N38910" s="404"/>
      <c r="O38910" s="404"/>
      <c r="P38910" s="404"/>
      <c r="Q38910" s="404"/>
      <c r="R38910" s="404"/>
      <c r="S38910" s="404"/>
      <c r="T38910" s="404"/>
    </row>
    <row r="38911" spans="12:20" ht="16.8">
      <c r="L38911" s="404"/>
      <c r="M38911" s="404"/>
      <c r="N38911" s="404"/>
      <c r="O38911" s="404"/>
      <c r="P38911" s="404"/>
      <c r="Q38911" s="404"/>
      <c r="R38911" s="404"/>
      <c r="S38911" s="404"/>
      <c r="T38911" s="404"/>
    </row>
    <row r="38912" spans="12:20" ht="16.8">
      <c r="L38912" s="404"/>
      <c r="M38912" s="404"/>
      <c r="N38912" s="404"/>
      <c r="O38912" s="404"/>
      <c r="P38912" s="404"/>
      <c r="Q38912" s="404"/>
      <c r="R38912" s="404"/>
      <c r="S38912" s="404"/>
      <c r="T38912" s="404"/>
    </row>
    <row r="38913" spans="12:20" ht="16.8">
      <c r="L38913" s="404"/>
      <c r="M38913" s="404"/>
      <c r="N38913" s="404"/>
      <c r="O38913" s="404"/>
      <c r="P38913" s="404"/>
      <c r="Q38913" s="404"/>
      <c r="R38913" s="404"/>
      <c r="S38913" s="404"/>
      <c r="T38913" s="404"/>
    </row>
    <row r="38914" spans="12:20" ht="16.8">
      <c r="L38914" s="404"/>
      <c r="M38914" s="404"/>
      <c r="N38914" s="404"/>
      <c r="O38914" s="404"/>
      <c r="P38914" s="404"/>
      <c r="Q38914" s="404"/>
      <c r="R38914" s="404"/>
      <c r="S38914" s="404"/>
      <c r="T38914" s="404"/>
    </row>
    <row r="38915" spans="12:20" ht="16.8">
      <c r="L38915" s="404"/>
      <c r="M38915" s="404"/>
      <c r="N38915" s="404"/>
      <c r="O38915" s="404"/>
      <c r="P38915" s="404"/>
      <c r="Q38915" s="404"/>
      <c r="R38915" s="404"/>
      <c r="S38915" s="404"/>
      <c r="T38915" s="404"/>
    </row>
    <row r="38916" spans="12:20" ht="16.8">
      <c r="L38916" s="404"/>
      <c r="M38916" s="404"/>
      <c r="N38916" s="404"/>
      <c r="O38916" s="404"/>
      <c r="P38916" s="404"/>
      <c r="Q38916" s="404"/>
      <c r="R38916" s="404"/>
      <c r="S38916" s="404"/>
      <c r="T38916" s="404"/>
    </row>
    <row r="38917" spans="12:20" ht="16.8">
      <c r="L38917" s="404"/>
      <c r="M38917" s="404"/>
      <c r="N38917" s="404"/>
      <c r="O38917" s="404"/>
      <c r="P38917" s="404"/>
      <c r="Q38917" s="404"/>
      <c r="R38917" s="404"/>
      <c r="S38917" s="404"/>
      <c r="T38917" s="404"/>
    </row>
    <row r="38918" spans="12:20" ht="16.8">
      <c r="L38918" s="404"/>
      <c r="M38918" s="404"/>
      <c r="N38918" s="404"/>
      <c r="O38918" s="404"/>
      <c r="P38918" s="404"/>
      <c r="Q38918" s="404"/>
      <c r="R38918" s="404"/>
      <c r="S38918" s="404"/>
      <c r="T38918" s="404"/>
    </row>
    <row r="38919" spans="12:20" ht="16.8">
      <c r="L38919" s="404"/>
      <c r="M38919" s="404"/>
      <c r="N38919" s="404"/>
      <c r="O38919" s="404"/>
      <c r="P38919" s="404"/>
      <c r="Q38919" s="404"/>
      <c r="R38919" s="404"/>
      <c r="S38919" s="404"/>
      <c r="T38919" s="404"/>
    </row>
    <row r="38920" spans="12:20" ht="16.8">
      <c r="L38920" s="404"/>
      <c r="M38920" s="404"/>
      <c r="N38920" s="404"/>
      <c r="O38920" s="404"/>
      <c r="P38920" s="404"/>
      <c r="Q38920" s="404"/>
      <c r="R38920" s="404"/>
      <c r="S38920" s="404"/>
      <c r="T38920" s="404"/>
    </row>
    <row r="38921" spans="12:20" ht="16.8">
      <c r="L38921" s="404"/>
      <c r="M38921" s="404"/>
      <c r="N38921" s="404"/>
      <c r="O38921" s="404"/>
      <c r="P38921" s="404"/>
      <c r="Q38921" s="404"/>
      <c r="R38921" s="404"/>
      <c r="S38921" s="404"/>
      <c r="T38921" s="404"/>
    </row>
    <row r="38922" spans="12:20" ht="16.8">
      <c r="L38922" s="404"/>
      <c r="M38922" s="404"/>
      <c r="N38922" s="404"/>
      <c r="O38922" s="404"/>
      <c r="P38922" s="404"/>
      <c r="Q38922" s="404"/>
      <c r="R38922" s="404"/>
      <c r="S38922" s="404"/>
      <c r="T38922" s="404"/>
    </row>
    <row r="38923" spans="12:20" ht="16.8">
      <c r="L38923" s="404"/>
      <c r="M38923" s="404"/>
      <c r="N38923" s="404"/>
      <c r="O38923" s="404"/>
      <c r="P38923" s="404"/>
      <c r="Q38923" s="404"/>
      <c r="R38923" s="404"/>
      <c r="S38923" s="404"/>
      <c r="T38923" s="404"/>
    </row>
    <row r="38924" spans="12:20" ht="16.8">
      <c r="L38924" s="404"/>
      <c r="M38924" s="404"/>
      <c r="N38924" s="404"/>
      <c r="O38924" s="404"/>
      <c r="P38924" s="404"/>
      <c r="Q38924" s="404"/>
      <c r="R38924" s="404"/>
      <c r="S38924" s="404"/>
      <c r="T38924" s="404"/>
    </row>
    <row r="38925" spans="12:20" ht="16.8">
      <c r="L38925" s="404"/>
      <c r="M38925" s="404"/>
      <c r="N38925" s="404"/>
      <c r="O38925" s="404"/>
      <c r="P38925" s="404"/>
      <c r="Q38925" s="404"/>
      <c r="R38925" s="404"/>
      <c r="S38925" s="404"/>
      <c r="T38925" s="404"/>
    </row>
    <row r="38926" spans="12:20" ht="16.8">
      <c r="L38926" s="404"/>
      <c r="M38926" s="404"/>
      <c r="N38926" s="404"/>
      <c r="O38926" s="404"/>
      <c r="P38926" s="404"/>
      <c r="Q38926" s="404"/>
      <c r="R38926" s="404"/>
      <c r="S38926" s="404"/>
      <c r="T38926" s="404"/>
    </row>
    <row r="38927" spans="12:20" ht="16.8">
      <c r="L38927" s="404"/>
      <c r="M38927" s="404"/>
      <c r="N38927" s="404"/>
      <c r="O38927" s="404"/>
      <c r="P38927" s="404"/>
      <c r="Q38927" s="404"/>
      <c r="R38927" s="404"/>
      <c r="S38927" s="404"/>
      <c r="T38927" s="404"/>
    </row>
    <row r="38928" spans="12:20" ht="16.8">
      <c r="L38928" s="404"/>
      <c r="M38928" s="404"/>
      <c r="N38928" s="404"/>
      <c r="O38928" s="404"/>
      <c r="P38928" s="404"/>
      <c r="Q38928" s="404"/>
      <c r="R38928" s="404"/>
      <c r="S38928" s="404"/>
      <c r="T38928" s="404"/>
    </row>
    <row r="38929" spans="12:20" ht="16.8">
      <c r="L38929" s="404"/>
      <c r="M38929" s="404"/>
      <c r="N38929" s="404"/>
      <c r="O38929" s="404"/>
      <c r="P38929" s="404"/>
      <c r="Q38929" s="404"/>
      <c r="R38929" s="404"/>
      <c r="S38929" s="404"/>
      <c r="T38929" s="404"/>
    </row>
    <row r="38930" spans="12:20" ht="16.8">
      <c r="L38930" s="404"/>
      <c r="M38930" s="404"/>
      <c r="N38930" s="404"/>
      <c r="O38930" s="404"/>
      <c r="P38930" s="404"/>
      <c r="Q38930" s="404"/>
      <c r="R38930" s="404"/>
      <c r="S38930" s="404"/>
      <c r="T38930" s="404"/>
    </row>
    <row r="38931" spans="12:20" ht="16.8">
      <c r="L38931" s="404"/>
      <c r="M38931" s="404"/>
      <c r="N38931" s="404"/>
      <c r="O38931" s="404"/>
      <c r="P38931" s="404"/>
      <c r="Q38931" s="404"/>
      <c r="R38931" s="404"/>
      <c r="S38931" s="404"/>
      <c r="T38931" s="404"/>
    </row>
    <row r="38932" spans="12:20" ht="16.8">
      <c r="L38932" s="404"/>
      <c r="M38932" s="404"/>
      <c r="N38932" s="404"/>
      <c r="O38932" s="404"/>
      <c r="P38932" s="404"/>
      <c r="Q38932" s="404"/>
      <c r="R38932" s="404"/>
      <c r="S38932" s="404"/>
      <c r="T38932" s="404"/>
    </row>
    <row r="38933" spans="12:20" ht="16.8">
      <c r="L38933" s="404"/>
      <c r="M38933" s="404"/>
      <c r="N38933" s="404"/>
      <c r="O38933" s="404"/>
      <c r="P38933" s="404"/>
      <c r="Q38933" s="404"/>
      <c r="R38933" s="404"/>
      <c r="S38933" s="404"/>
      <c r="T38933" s="404"/>
    </row>
    <row r="38934" spans="12:20" ht="16.8">
      <c r="L38934" s="404"/>
      <c r="M38934" s="404"/>
      <c r="N38934" s="404"/>
      <c r="O38934" s="404"/>
      <c r="P38934" s="404"/>
      <c r="Q38934" s="404"/>
      <c r="R38934" s="404"/>
      <c r="S38934" s="404"/>
      <c r="T38934" s="404"/>
    </row>
    <row r="38935" spans="12:20" ht="16.8">
      <c r="L38935" s="404"/>
      <c r="M38935" s="404"/>
      <c r="N38935" s="404"/>
      <c r="O38935" s="404"/>
      <c r="P38935" s="404"/>
      <c r="Q38935" s="404"/>
      <c r="R38935" s="404"/>
      <c r="S38935" s="404"/>
      <c r="T38935" s="404"/>
    </row>
    <row r="38936" spans="12:20" ht="16.8">
      <c r="L38936" s="404"/>
      <c r="M38936" s="404"/>
      <c r="N38936" s="404"/>
      <c r="O38936" s="404"/>
      <c r="P38936" s="404"/>
      <c r="Q38936" s="404"/>
      <c r="R38936" s="404"/>
      <c r="S38936" s="404"/>
      <c r="T38936" s="404"/>
    </row>
    <row r="38937" spans="12:20" ht="16.8">
      <c r="L38937" s="404"/>
      <c r="M38937" s="404"/>
      <c r="N38937" s="404"/>
      <c r="O38937" s="404"/>
      <c r="P38937" s="404"/>
      <c r="Q38937" s="404"/>
      <c r="R38937" s="404"/>
      <c r="S38937" s="404"/>
      <c r="T38937" s="404"/>
    </row>
    <row r="38938" spans="12:20" ht="16.8">
      <c r="L38938" s="404"/>
      <c r="M38938" s="404"/>
      <c r="N38938" s="404"/>
      <c r="O38938" s="404"/>
      <c r="P38938" s="404"/>
      <c r="Q38938" s="404"/>
      <c r="R38938" s="404"/>
      <c r="S38938" s="404"/>
      <c r="T38938" s="404"/>
    </row>
    <row r="38939" spans="12:20" ht="16.8">
      <c r="L38939" s="404"/>
      <c r="M38939" s="404"/>
      <c r="N38939" s="404"/>
      <c r="O38939" s="404"/>
      <c r="P38939" s="404"/>
      <c r="Q38939" s="404"/>
      <c r="R38939" s="404"/>
      <c r="S38939" s="404"/>
      <c r="T38939" s="404"/>
    </row>
    <row r="38940" spans="12:20" ht="16.8">
      <c r="L38940" s="404"/>
      <c r="M38940" s="404"/>
      <c r="N38940" s="404"/>
      <c r="O38940" s="404"/>
      <c r="P38940" s="404"/>
      <c r="Q38940" s="404"/>
      <c r="R38940" s="404"/>
      <c r="S38940" s="404"/>
      <c r="T38940" s="404"/>
    </row>
    <row r="38941" spans="12:20" ht="16.8">
      <c r="L38941" s="404"/>
      <c r="M38941" s="404"/>
      <c r="N38941" s="404"/>
      <c r="O38941" s="404"/>
      <c r="P38941" s="404"/>
      <c r="Q38941" s="404"/>
      <c r="R38941" s="404"/>
      <c r="S38941" s="404"/>
      <c r="T38941" s="404"/>
    </row>
    <row r="38942" spans="12:20" ht="16.8">
      <c r="L38942" s="404"/>
      <c r="M38942" s="404"/>
      <c r="N38942" s="404"/>
      <c r="O38942" s="404"/>
      <c r="P38942" s="404"/>
      <c r="Q38942" s="404"/>
      <c r="R38942" s="404"/>
      <c r="S38942" s="404"/>
      <c r="T38942" s="404"/>
    </row>
    <row r="38943" spans="12:20" ht="16.8">
      <c r="L38943" s="404"/>
      <c r="M38943" s="404"/>
      <c r="N38943" s="404"/>
      <c r="O38943" s="404"/>
      <c r="P38943" s="404"/>
      <c r="Q38943" s="404"/>
      <c r="R38943" s="404"/>
      <c r="S38943" s="404"/>
      <c r="T38943" s="404"/>
    </row>
    <row r="38944" spans="12:20" ht="16.8">
      <c r="L38944" s="404"/>
      <c r="M38944" s="404"/>
      <c r="N38944" s="404"/>
      <c r="O38944" s="404"/>
      <c r="P38944" s="404"/>
      <c r="Q38944" s="404"/>
      <c r="R38944" s="404"/>
      <c r="S38944" s="404"/>
      <c r="T38944" s="404"/>
    </row>
    <row r="38945" spans="12:20" ht="16.8">
      <c r="L38945" s="404"/>
      <c r="M38945" s="404"/>
      <c r="N38945" s="404"/>
      <c r="O38945" s="404"/>
      <c r="P38945" s="404"/>
      <c r="Q38945" s="404"/>
      <c r="R38945" s="404"/>
      <c r="S38945" s="404"/>
      <c r="T38945" s="404"/>
    </row>
    <row r="38946" spans="12:20" ht="16.8">
      <c r="L38946" s="404"/>
      <c r="M38946" s="404"/>
      <c r="N38946" s="404"/>
      <c r="O38946" s="404"/>
      <c r="P38946" s="404"/>
      <c r="Q38946" s="404"/>
      <c r="R38946" s="404"/>
      <c r="S38946" s="404"/>
      <c r="T38946" s="404"/>
    </row>
    <row r="38947" spans="12:20" ht="16.8">
      <c r="L38947" s="404"/>
      <c r="M38947" s="404"/>
      <c r="N38947" s="404"/>
      <c r="O38947" s="404"/>
      <c r="P38947" s="404"/>
      <c r="Q38947" s="404"/>
      <c r="R38947" s="404"/>
      <c r="S38947" s="404"/>
      <c r="T38947" s="404"/>
    </row>
    <row r="38948" spans="12:20" ht="16.8">
      <c r="L38948" s="404"/>
      <c r="M38948" s="404"/>
      <c r="N38948" s="404"/>
      <c r="O38948" s="404"/>
      <c r="P38948" s="404"/>
      <c r="Q38948" s="404"/>
      <c r="R38948" s="404"/>
      <c r="S38948" s="404"/>
      <c r="T38948" s="404"/>
    </row>
    <row r="38949" spans="12:20" ht="16.8">
      <c r="L38949" s="404"/>
      <c r="M38949" s="404"/>
      <c r="N38949" s="404"/>
      <c r="O38949" s="404"/>
      <c r="P38949" s="404"/>
      <c r="Q38949" s="404"/>
      <c r="R38949" s="404"/>
      <c r="S38949" s="404"/>
      <c r="T38949" s="404"/>
    </row>
    <row r="38950" spans="12:20" ht="16.8">
      <c r="L38950" s="404"/>
      <c r="M38950" s="404"/>
      <c r="N38950" s="404"/>
      <c r="O38950" s="404"/>
      <c r="P38950" s="404"/>
      <c r="Q38950" s="404"/>
      <c r="R38950" s="404"/>
      <c r="S38950" s="404"/>
      <c r="T38950" s="404"/>
    </row>
    <row r="38951" spans="12:20" ht="16.8">
      <c r="L38951" s="404"/>
      <c r="M38951" s="404"/>
      <c r="N38951" s="404"/>
      <c r="O38951" s="404"/>
      <c r="P38951" s="404"/>
      <c r="Q38951" s="404"/>
      <c r="R38951" s="404"/>
      <c r="S38951" s="404"/>
      <c r="T38951" s="404"/>
    </row>
    <row r="38952" spans="12:20" ht="16.8">
      <c r="L38952" s="404"/>
      <c r="M38952" s="404"/>
      <c r="N38952" s="404"/>
      <c r="O38952" s="404"/>
      <c r="P38952" s="404"/>
      <c r="Q38952" s="404"/>
      <c r="R38952" s="404"/>
      <c r="S38952" s="404"/>
      <c r="T38952" s="404"/>
    </row>
    <row r="38953" spans="12:20" ht="16.8">
      <c r="L38953" s="404"/>
      <c r="M38953" s="404"/>
      <c r="N38953" s="404"/>
      <c r="O38953" s="404"/>
      <c r="P38953" s="404"/>
      <c r="Q38953" s="404"/>
      <c r="R38953" s="404"/>
      <c r="S38953" s="404"/>
      <c r="T38953" s="404"/>
    </row>
    <row r="38954" spans="12:20" ht="16.8">
      <c r="L38954" s="404"/>
      <c r="M38954" s="404"/>
      <c r="N38954" s="404"/>
      <c r="O38954" s="404"/>
      <c r="P38954" s="404"/>
      <c r="Q38954" s="404"/>
      <c r="R38954" s="404"/>
      <c r="S38954" s="404"/>
      <c r="T38954" s="404"/>
    </row>
    <row r="38955" spans="12:20" ht="16.8">
      <c r="L38955" s="404"/>
      <c r="M38955" s="404"/>
      <c r="N38955" s="404"/>
      <c r="O38955" s="404"/>
      <c r="P38955" s="404"/>
      <c r="Q38955" s="404"/>
      <c r="R38955" s="404"/>
      <c r="S38955" s="404"/>
      <c r="T38955" s="404"/>
    </row>
    <row r="38956" spans="12:20" ht="16.8">
      <c r="L38956" s="404"/>
      <c r="M38956" s="404"/>
      <c r="N38956" s="404"/>
      <c r="O38956" s="404"/>
      <c r="P38956" s="404"/>
      <c r="Q38956" s="404"/>
      <c r="R38956" s="404"/>
      <c r="S38956" s="404"/>
      <c r="T38956" s="404"/>
    </row>
    <row r="38957" spans="12:20" ht="16.8">
      <c r="L38957" s="404"/>
      <c r="M38957" s="404"/>
      <c r="N38957" s="404"/>
      <c r="O38957" s="404"/>
      <c r="P38957" s="404"/>
      <c r="Q38957" s="404"/>
      <c r="R38957" s="404"/>
      <c r="S38957" s="404"/>
      <c r="T38957" s="404"/>
    </row>
    <row r="38958" spans="12:20" ht="16.8">
      <c r="L38958" s="404"/>
      <c r="M38958" s="404"/>
      <c r="N38958" s="404"/>
      <c r="O38958" s="404"/>
      <c r="P38958" s="404"/>
      <c r="Q38958" s="404"/>
      <c r="R38958" s="404"/>
      <c r="S38958" s="404"/>
      <c r="T38958" s="404"/>
    </row>
    <row r="38959" spans="12:20" ht="16.8">
      <c r="L38959" s="404"/>
      <c r="M38959" s="404"/>
      <c r="N38959" s="404"/>
      <c r="O38959" s="404"/>
      <c r="P38959" s="404"/>
      <c r="Q38959" s="404"/>
      <c r="R38959" s="404"/>
      <c r="S38959" s="404"/>
      <c r="T38959" s="404"/>
    </row>
    <row r="38960" spans="12:20" ht="16.8">
      <c r="L38960" s="404"/>
      <c r="M38960" s="404"/>
      <c r="N38960" s="404"/>
      <c r="O38960" s="404"/>
      <c r="P38960" s="404"/>
      <c r="Q38960" s="404"/>
      <c r="R38960" s="404"/>
      <c r="S38960" s="404"/>
      <c r="T38960" s="404"/>
    </row>
    <row r="38961" spans="12:20" ht="16.8">
      <c r="L38961" s="404"/>
      <c r="M38961" s="404"/>
      <c r="N38961" s="404"/>
      <c r="O38961" s="404"/>
      <c r="P38961" s="404"/>
      <c r="Q38961" s="404"/>
      <c r="R38961" s="404"/>
      <c r="S38961" s="404"/>
      <c r="T38961" s="404"/>
    </row>
    <row r="38962" spans="12:20" ht="16.8">
      <c r="L38962" s="404"/>
      <c r="M38962" s="404"/>
      <c r="N38962" s="404"/>
      <c r="O38962" s="404"/>
      <c r="P38962" s="404"/>
      <c r="Q38962" s="404"/>
      <c r="R38962" s="404"/>
      <c r="S38962" s="404"/>
      <c r="T38962" s="404"/>
    </row>
    <row r="38963" spans="12:20" ht="16.8">
      <c r="L38963" s="404"/>
      <c r="M38963" s="404"/>
      <c r="N38963" s="404"/>
      <c r="O38963" s="404"/>
      <c r="P38963" s="404"/>
      <c r="Q38963" s="404"/>
      <c r="R38963" s="404"/>
      <c r="S38963" s="404"/>
      <c r="T38963" s="404"/>
    </row>
    <row r="38964" spans="12:20" ht="16.8">
      <c r="L38964" s="404"/>
      <c r="M38964" s="404"/>
      <c r="N38964" s="404"/>
      <c r="O38964" s="404"/>
      <c r="P38964" s="404"/>
      <c r="Q38964" s="404"/>
      <c r="R38964" s="404"/>
      <c r="S38964" s="404"/>
      <c r="T38964" s="404"/>
    </row>
    <row r="38965" spans="12:20" ht="16.8">
      <c r="L38965" s="404"/>
      <c r="M38965" s="404"/>
      <c r="N38965" s="404"/>
      <c r="O38965" s="404"/>
      <c r="P38965" s="404"/>
      <c r="Q38965" s="404"/>
      <c r="R38965" s="404"/>
      <c r="S38965" s="404"/>
      <c r="T38965" s="404"/>
    </row>
    <row r="38966" spans="12:20" ht="16.8">
      <c r="L38966" s="404"/>
      <c r="M38966" s="404"/>
      <c r="N38966" s="404"/>
      <c r="O38966" s="404"/>
      <c r="P38966" s="404"/>
      <c r="Q38966" s="404"/>
      <c r="R38966" s="404"/>
      <c r="S38966" s="404"/>
      <c r="T38966" s="404"/>
    </row>
    <row r="38967" spans="12:20" ht="16.8">
      <c r="L38967" s="404"/>
      <c r="M38967" s="404"/>
      <c r="N38967" s="404"/>
      <c r="O38967" s="404"/>
      <c r="P38967" s="404"/>
      <c r="Q38967" s="404"/>
      <c r="R38967" s="404"/>
      <c r="S38967" s="404"/>
      <c r="T38967" s="404"/>
    </row>
    <row r="38968" spans="12:20" ht="16.8">
      <c r="L38968" s="404"/>
      <c r="M38968" s="404"/>
      <c r="N38968" s="404"/>
      <c r="O38968" s="404"/>
      <c r="P38968" s="404"/>
      <c r="Q38968" s="404"/>
      <c r="R38968" s="404"/>
      <c r="S38968" s="404"/>
      <c r="T38968" s="404"/>
    </row>
    <row r="38969" spans="12:20" ht="16.8">
      <c r="L38969" s="404"/>
      <c r="M38969" s="404"/>
      <c r="N38969" s="404"/>
      <c r="O38969" s="404"/>
      <c r="P38969" s="404"/>
      <c r="Q38969" s="404"/>
      <c r="R38969" s="404"/>
      <c r="S38969" s="404"/>
      <c r="T38969" s="404"/>
    </row>
    <row r="38970" spans="12:20" ht="16.8">
      <c r="L38970" s="404"/>
      <c r="M38970" s="404"/>
      <c r="N38970" s="404"/>
      <c r="O38970" s="404"/>
      <c r="P38970" s="404"/>
      <c r="Q38970" s="404"/>
      <c r="R38970" s="404"/>
      <c r="S38970" s="404"/>
      <c r="T38970" s="404"/>
    </row>
    <row r="38971" spans="12:20" ht="16.8">
      <c r="L38971" s="404"/>
      <c r="M38971" s="404"/>
      <c r="N38971" s="404"/>
      <c r="O38971" s="404"/>
      <c r="P38971" s="404"/>
      <c r="Q38971" s="404"/>
      <c r="R38971" s="404"/>
      <c r="S38971" s="404"/>
      <c r="T38971" s="404"/>
    </row>
    <row r="38972" spans="12:20" ht="16.8">
      <c r="L38972" s="404"/>
      <c r="M38972" s="404"/>
      <c r="N38972" s="404"/>
      <c r="O38972" s="404"/>
      <c r="P38972" s="404"/>
      <c r="Q38972" s="404"/>
      <c r="R38972" s="404"/>
      <c r="S38972" s="404"/>
      <c r="T38972" s="404"/>
    </row>
    <row r="38973" spans="12:20" ht="16.8">
      <c r="L38973" s="404"/>
      <c r="M38973" s="404"/>
      <c r="N38973" s="404"/>
      <c r="O38973" s="404"/>
      <c r="P38973" s="404"/>
      <c r="Q38973" s="404"/>
      <c r="R38973" s="404"/>
      <c r="S38973" s="404"/>
      <c r="T38973" s="404"/>
    </row>
    <row r="38974" spans="12:20" ht="16.8">
      <c r="L38974" s="404"/>
      <c r="M38974" s="404"/>
      <c r="N38974" s="404"/>
      <c r="O38974" s="404"/>
      <c r="P38974" s="404"/>
      <c r="Q38974" s="404"/>
      <c r="R38974" s="404"/>
      <c r="S38974" s="404"/>
      <c r="T38974" s="404"/>
    </row>
    <row r="38975" spans="12:20" ht="16.8">
      <c r="L38975" s="404"/>
      <c r="M38975" s="404"/>
      <c r="N38975" s="404"/>
      <c r="O38975" s="404"/>
      <c r="P38975" s="404"/>
      <c r="Q38975" s="404"/>
      <c r="R38975" s="404"/>
      <c r="S38975" s="404"/>
      <c r="T38975" s="404"/>
    </row>
    <row r="38976" spans="12:20" ht="16.8">
      <c r="L38976" s="404"/>
      <c r="M38976" s="404"/>
      <c r="N38976" s="404"/>
      <c r="O38976" s="404"/>
      <c r="P38976" s="404"/>
      <c r="Q38976" s="404"/>
      <c r="R38976" s="404"/>
      <c r="S38976" s="404"/>
      <c r="T38976" s="404"/>
    </row>
    <row r="38977" spans="12:20" ht="16.8">
      <c r="L38977" s="404"/>
      <c r="M38977" s="404"/>
      <c r="N38977" s="404"/>
      <c r="O38977" s="404"/>
      <c r="P38977" s="404"/>
      <c r="Q38977" s="404"/>
      <c r="R38977" s="404"/>
      <c r="S38977" s="404"/>
      <c r="T38977" s="404"/>
    </row>
    <row r="38978" spans="12:20" ht="16.8">
      <c r="L38978" s="404"/>
      <c r="M38978" s="404"/>
      <c r="N38978" s="404"/>
      <c r="O38978" s="404"/>
      <c r="P38978" s="404"/>
      <c r="Q38978" s="404"/>
      <c r="R38978" s="404"/>
      <c r="S38978" s="404"/>
      <c r="T38978" s="404"/>
    </row>
    <row r="38979" spans="12:20" ht="16.8">
      <c r="L38979" s="404"/>
      <c r="M38979" s="404"/>
      <c r="N38979" s="404"/>
      <c r="O38979" s="404"/>
      <c r="P38979" s="404"/>
      <c r="Q38979" s="404"/>
      <c r="R38979" s="404"/>
      <c r="S38979" s="404"/>
      <c r="T38979" s="404"/>
    </row>
    <row r="38980" spans="12:20" ht="16.8">
      <c r="L38980" s="404"/>
      <c r="M38980" s="404"/>
      <c r="N38980" s="404"/>
      <c r="O38980" s="404"/>
      <c r="P38980" s="404"/>
      <c r="Q38980" s="404"/>
      <c r="R38980" s="404"/>
      <c r="S38980" s="404"/>
      <c r="T38980" s="404"/>
    </row>
    <row r="38981" spans="12:20" ht="16.8">
      <c r="L38981" s="404"/>
      <c r="M38981" s="404"/>
      <c r="N38981" s="404"/>
      <c r="O38981" s="404"/>
      <c r="P38981" s="404"/>
      <c r="Q38981" s="404"/>
      <c r="R38981" s="404"/>
      <c r="S38981" s="404"/>
      <c r="T38981" s="404"/>
    </row>
    <row r="38982" spans="12:20" ht="16.8">
      <c r="L38982" s="404"/>
      <c r="M38982" s="404"/>
      <c r="N38982" s="404"/>
      <c r="O38982" s="404"/>
      <c r="P38982" s="404"/>
      <c r="Q38982" s="404"/>
      <c r="R38982" s="404"/>
      <c r="S38982" s="404"/>
      <c r="T38982" s="404"/>
    </row>
    <row r="38983" spans="12:20" ht="16.8">
      <c r="L38983" s="404"/>
      <c r="M38983" s="404"/>
      <c r="N38983" s="404"/>
      <c r="O38983" s="404"/>
      <c r="P38983" s="404"/>
      <c r="Q38983" s="404"/>
      <c r="R38983" s="404"/>
      <c r="S38983" s="404"/>
      <c r="T38983" s="404"/>
    </row>
    <row r="38984" spans="12:20" ht="16.8">
      <c r="L38984" s="404"/>
      <c r="M38984" s="404"/>
      <c r="N38984" s="404"/>
      <c r="O38984" s="404"/>
      <c r="P38984" s="404"/>
      <c r="Q38984" s="404"/>
      <c r="R38984" s="404"/>
      <c r="S38984" s="404"/>
      <c r="T38984" s="404"/>
    </row>
    <row r="38985" spans="12:20" ht="16.8">
      <c r="L38985" s="404"/>
      <c r="M38985" s="404"/>
      <c r="N38985" s="404"/>
      <c r="O38985" s="404"/>
      <c r="P38985" s="404"/>
      <c r="Q38985" s="404"/>
      <c r="R38985" s="404"/>
      <c r="S38985" s="404"/>
      <c r="T38985" s="404"/>
    </row>
    <row r="38986" spans="12:20" ht="16.8">
      <c r="L38986" s="404"/>
      <c r="M38986" s="404"/>
      <c r="N38986" s="404"/>
      <c r="O38986" s="404"/>
      <c r="P38986" s="404"/>
      <c r="Q38986" s="404"/>
      <c r="R38986" s="404"/>
      <c r="S38986" s="404"/>
      <c r="T38986" s="404"/>
    </row>
    <row r="38987" spans="12:20" ht="16.8">
      <c r="L38987" s="404"/>
      <c r="M38987" s="404"/>
      <c r="N38987" s="404"/>
      <c r="O38987" s="404"/>
      <c r="P38987" s="404"/>
      <c r="Q38987" s="404"/>
      <c r="R38987" s="404"/>
      <c r="S38987" s="404"/>
      <c r="T38987" s="404"/>
    </row>
    <row r="38988" spans="12:20" ht="16.8">
      <c r="L38988" s="404"/>
      <c r="M38988" s="404"/>
      <c r="N38988" s="404"/>
      <c r="O38988" s="404"/>
      <c r="P38988" s="404"/>
      <c r="Q38988" s="404"/>
      <c r="R38988" s="404"/>
      <c r="S38988" s="404"/>
      <c r="T38988" s="404"/>
    </row>
    <row r="38989" spans="12:20" ht="16.8">
      <c r="L38989" s="404"/>
      <c r="M38989" s="404"/>
      <c r="N38989" s="404"/>
      <c r="O38989" s="404"/>
      <c r="P38989" s="404"/>
      <c r="Q38989" s="404"/>
      <c r="R38989" s="404"/>
      <c r="S38989" s="404"/>
      <c r="T38989" s="404"/>
    </row>
    <row r="38990" spans="12:20" ht="16.8">
      <c r="L38990" s="404"/>
      <c r="M38990" s="404"/>
      <c r="N38990" s="404"/>
      <c r="O38990" s="404"/>
      <c r="P38990" s="404"/>
      <c r="Q38990" s="404"/>
      <c r="R38990" s="404"/>
      <c r="S38990" s="404"/>
      <c r="T38990" s="404"/>
    </row>
    <row r="38991" spans="12:20" ht="16.8">
      <c r="L38991" s="404"/>
      <c r="M38991" s="404"/>
      <c r="N38991" s="404"/>
      <c r="O38991" s="404"/>
      <c r="P38991" s="404"/>
      <c r="Q38991" s="404"/>
      <c r="R38991" s="404"/>
      <c r="S38991" s="404"/>
      <c r="T38991" s="404"/>
    </row>
    <row r="38992" spans="12:20" ht="16.8">
      <c r="L38992" s="404"/>
      <c r="M38992" s="404"/>
      <c r="N38992" s="404"/>
      <c r="O38992" s="404"/>
      <c r="P38992" s="404"/>
      <c r="Q38992" s="404"/>
      <c r="R38992" s="404"/>
      <c r="S38992" s="404"/>
      <c r="T38992" s="404"/>
    </row>
    <row r="38993" spans="12:20" ht="16.8">
      <c r="L38993" s="404"/>
      <c r="M38993" s="404"/>
      <c r="N38993" s="404"/>
      <c r="O38993" s="404"/>
      <c r="P38993" s="404"/>
      <c r="Q38993" s="404"/>
      <c r="R38993" s="404"/>
      <c r="S38993" s="404"/>
      <c r="T38993" s="404"/>
    </row>
    <row r="38994" spans="12:20" ht="16.8">
      <c r="L38994" s="404"/>
      <c r="M38994" s="404"/>
      <c r="N38994" s="404"/>
      <c r="O38994" s="404"/>
      <c r="P38994" s="404"/>
      <c r="Q38994" s="404"/>
      <c r="R38994" s="404"/>
      <c r="S38994" s="404"/>
      <c r="T38994" s="404"/>
    </row>
    <row r="38995" spans="12:20" ht="16.8">
      <c r="L38995" s="404"/>
      <c r="M38995" s="404"/>
      <c r="N38995" s="404"/>
      <c r="O38995" s="404"/>
      <c r="P38995" s="404"/>
      <c r="Q38995" s="404"/>
      <c r="R38995" s="404"/>
      <c r="S38995" s="404"/>
      <c r="T38995" s="404"/>
    </row>
    <row r="38996" spans="12:20" ht="16.8">
      <c r="L38996" s="404"/>
      <c r="M38996" s="404"/>
      <c r="N38996" s="404"/>
      <c r="O38996" s="404"/>
      <c r="P38996" s="404"/>
      <c r="Q38996" s="404"/>
      <c r="R38996" s="404"/>
      <c r="S38996" s="404"/>
      <c r="T38996" s="404"/>
    </row>
    <row r="38997" spans="12:20" ht="16.8">
      <c r="L38997" s="404"/>
      <c r="M38997" s="404"/>
      <c r="N38997" s="404"/>
      <c r="O38997" s="404"/>
      <c r="P38997" s="404"/>
      <c r="Q38997" s="404"/>
      <c r="R38997" s="404"/>
      <c r="S38997" s="404"/>
      <c r="T38997" s="404"/>
    </row>
    <row r="38998" spans="12:20" ht="16.8">
      <c r="L38998" s="404"/>
      <c r="M38998" s="404"/>
      <c r="N38998" s="404"/>
      <c r="O38998" s="404"/>
      <c r="P38998" s="404"/>
      <c r="Q38998" s="404"/>
      <c r="R38998" s="404"/>
      <c r="S38998" s="404"/>
      <c r="T38998" s="404"/>
    </row>
    <row r="38999" spans="12:20" ht="16.8">
      <c r="L38999" s="404"/>
      <c r="M38999" s="404"/>
      <c r="N38999" s="404"/>
      <c r="O38999" s="404"/>
      <c r="P38999" s="404"/>
      <c r="Q38999" s="404"/>
      <c r="R38999" s="404"/>
      <c r="S38999" s="404"/>
      <c r="T38999" s="404"/>
    </row>
    <row r="39000" spans="12:20" ht="16.8">
      <c r="L39000" s="404"/>
      <c r="M39000" s="404"/>
      <c r="N39000" s="404"/>
      <c r="O39000" s="404"/>
      <c r="P39000" s="404"/>
      <c r="Q39000" s="404"/>
      <c r="R39000" s="404"/>
      <c r="S39000" s="404"/>
      <c r="T39000" s="404"/>
    </row>
    <row r="39001" spans="12:20" ht="16.8">
      <c r="L39001" s="404"/>
      <c r="M39001" s="404"/>
      <c r="N39001" s="404"/>
      <c r="O39001" s="404"/>
      <c r="P39001" s="404"/>
      <c r="Q39001" s="404"/>
      <c r="R39001" s="404"/>
      <c r="S39001" s="404"/>
      <c r="T39001" s="404"/>
    </row>
    <row r="39002" spans="12:20" ht="16.8">
      <c r="L39002" s="404"/>
      <c r="M39002" s="404"/>
      <c r="N39002" s="404"/>
      <c r="O39002" s="404"/>
      <c r="P39002" s="404"/>
      <c r="Q39002" s="404"/>
      <c r="R39002" s="404"/>
      <c r="S39002" s="404"/>
      <c r="T39002" s="404"/>
    </row>
    <row r="39003" spans="12:20" ht="16.8">
      <c r="L39003" s="404"/>
      <c r="M39003" s="404"/>
      <c r="N39003" s="404"/>
      <c r="O39003" s="404"/>
      <c r="P39003" s="404"/>
      <c r="Q39003" s="404"/>
      <c r="R39003" s="404"/>
      <c r="S39003" s="404"/>
      <c r="T39003" s="404"/>
    </row>
    <row r="39004" spans="12:20" ht="16.8">
      <c r="L39004" s="404"/>
      <c r="M39004" s="404"/>
      <c r="N39004" s="404"/>
      <c r="O39004" s="404"/>
      <c r="P39004" s="404"/>
      <c r="Q39004" s="404"/>
      <c r="R39004" s="404"/>
      <c r="S39004" s="404"/>
      <c r="T39004" s="404"/>
    </row>
    <row r="39005" spans="12:20" ht="16.8">
      <c r="L39005" s="404"/>
      <c r="M39005" s="404"/>
      <c r="N39005" s="404"/>
      <c r="O39005" s="404"/>
      <c r="P39005" s="404"/>
      <c r="Q39005" s="404"/>
      <c r="R39005" s="404"/>
      <c r="S39005" s="404"/>
      <c r="T39005" s="404"/>
    </row>
    <row r="39006" spans="12:20" ht="16.8">
      <c r="L39006" s="404"/>
      <c r="M39006" s="404"/>
      <c r="N39006" s="404"/>
      <c r="O39006" s="404"/>
      <c r="P39006" s="404"/>
      <c r="Q39006" s="404"/>
      <c r="R39006" s="404"/>
      <c r="S39006" s="404"/>
      <c r="T39006" s="404"/>
    </row>
    <row r="39007" spans="12:20" ht="16.8">
      <c r="L39007" s="404"/>
      <c r="M39007" s="404"/>
      <c r="N39007" s="404"/>
      <c r="O39007" s="404"/>
      <c r="P39007" s="404"/>
      <c r="Q39007" s="404"/>
      <c r="R39007" s="404"/>
      <c r="S39007" s="404"/>
      <c r="T39007" s="404"/>
    </row>
    <row r="39008" spans="12:20" ht="16.8">
      <c r="L39008" s="404"/>
      <c r="M39008" s="404"/>
      <c r="N39008" s="404"/>
      <c r="O39008" s="404"/>
      <c r="P39008" s="404"/>
      <c r="Q39008" s="404"/>
      <c r="R39008" s="404"/>
      <c r="S39008" s="404"/>
      <c r="T39008" s="404"/>
    </row>
    <row r="39009" spans="12:20" ht="16.8">
      <c r="L39009" s="404"/>
      <c r="M39009" s="404"/>
      <c r="N39009" s="404"/>
      <c r="O39009" s="404"/>
      <c r="P39009" s="404"/>
      <c r="Q39009" s="404"/>
      <c r="R39009" s="404"/>
      <c r="S39009" s="404"/>
      <c r="T39009" s="404"/>
    </row>
    <row r="39010" spans="12:20" ht="16.8">
      <c r="L39010" s="404"/>
      <c r="M39010" s="404"/>
      <c r="N39010" s="404"/>
      <c r="O39010" s="404"/>
      <c r="P39010" s="404"/>
      <c r="Q39010" s="404"/>
      <c r="R39010" s="404"/>
      <c r="S39010" s="404"/>
      <c r="T39010" s="404"/>
    </row>
    <row r="39011" spans="12:20" ht="16.8">
      <c r="L39011" s="404"/>
      <c r="M39011" s="404"/>
      <c r="N39011" s="404"/>
      <c r="O39011" s="404"/>
      <c r="P39011" s="404"/>
      <c r="Q39011" s="404"/>
      <c r="R39011" s="404"/>
      <c r="S39011" s="404"/>
      <c r="T39011" s="404"/>
    </row>
    <row r="39012" spans="12:20" ht="16.8">
      <c r="L39012" s="404"/>
      <c r="M39012" s="404"/>
      <c r="N39012" s="404"/>
      <c r="O39012" s="404"/>
      <c r="P39012" s="404"/>
      <c r="Q39012" s="404"/>
      <c r="R39012" s="404"/>
      <c r="S39012" s="404"/>
      <c r="T39012" s="404"/>
    </row>
    <row r="39013" spans="12:20" ht="16.8">
      <c r="L39013" s="404"/>
      <c r="M39013" s="404"/>
      <c r="N39013" s="404"/>
      <c r="O39013" s="404"/>
      <c r="P39013" s="404"/>
      <c r="Q39013" s="404"/>
      <c r="R39013" s="404"/>
      <c r="S39013" s="404"/>
      <c r="T39013" s="404"/>
    </row>
    <row r="39014" spans="12:20" ht="16.8">
      <c r="L39014" s="404"/>
      <c r="M39014" s="404"/>
      <c r="N39014" s="404"/>
      <c r="O39014" s="404"/>
      <c r="P39014" s="404"/>
      <c r="Q39014" s="404"/>
      <c r="R39014" s="404"/>
      <c r="S39014" s="404"/>
      <c r="T39014" s="404"/>
    </row>
    <row r="39015" spans="12:20" ht="16.8">
      <c r="L39015" s="404"/>
      <c r="M39015" s="404"/>
      <c r="N39015" s="404"/>
      <c r="O39015" s="404"/>
      <c r="P39015" s="404"/>
      <c r="Q39015" s="404"/>
      <c r="R39015" s="404"/>
      <c r="S39015" s="404"/>
      <c r="T39015" s="404"/>
    </row>
    <row r="39016" spans="12:20" ht="16.8">
      <c r="L39016" s="404"/>
      <c r="M39016" s="404"/>
      <c r="N39016" s="404"/>
      <c r="O39016" s="404"/>
      <c r="P39016" s="404"/>
      <c r="Q39016" s="404"/>
      <c r="R39016" s="404"/>
      <c r="S39016" s="404"/>
      <c r="T39016" s="404"/>
    </row>
    <row r="39017" spans="12:20" ht="16.8">
      <c r="L39017" s="404"/>
      <c r="M39017" s="404"/>
      <c r="N39017" s="404"/>
      <c r="O39017" s="404"/>
      <c r="P39017" s="404"/>
      <c r="Q39017" s="404"/>
      <c r="R39017" s="404"/>
      <c r="S39017" s="404"/>
      <c r="T39017" s="404"/>
    </row>
    <row r="39018" spans="12:20" ht="16.8">
      <c r="L39018" s="404"/>
      <c r="M39018" s="404"/>
      <c r="N39018" s="404"/>
      <c r="O39018" s="404"/>
      <c r="P39018" s="404"/>
      <c r="Q39018" s="404"/>
      <c r="R39018" s="404"/>
      <c r="S39018" s="404"/>
      <c r="T39018" s="404"/>
    </row>
    <row r="39019" spans="12:20" ht="16.8">
      <c r="L39019" s="404"/>
      <c r="M39019" s="404"/>
      <c r="N39019" s="404"/>
      <c r="O39019" s="404"/>
      <c r="P39019" s="404"/>
      <c r="Q39019" s="404"/>
      <c r="R39019" s="404"/>
      <c r="S39019" s="404"/>
      <c r="T39019" s="404"/>
    </row>
    <row r="39020" spans="12:20" ht="16.8">
      <c r="L39020" s="404"/>
      <c r="M39020" s="404"/>
      <c r="N39020" s="404"/>
      <c r="O39020" s="404"/>
      <c r="P39020" s="404"/>
      <c r="Q39020" s="404"/>
      <c r="R39020" s="404"/>
      <c r="S39020" s="404"/>
      <c r="T39020" s="404"/>
    </row>
    <row r="39021" spans="12:20" ht="16.8">
      <c r="L39021" s="404"/>
      <c r="M39021" s="404"/>
      <c r="N39021" s="404"/>
      <c r="O39021" s="404"/>
      <c r="P39021" s="404"/>
      <c r="Q39021" s="404"/>
      <c r="R39021" s="404"/>
      <c r="S39021" s="404"/>
      <c r="T39021" s="404"/>
    </row>
    <row r="39022" spans="12:20" ht="16.8">
      <c r="L39022" s="404"/>
      <c r="M39022" s="404"/>
      <c r="N39022" s="404"/>
      <c r="O39022" s="404"/>
      <c r="P39022" s="404"/>
      <c r="Q39022" s="404"/>
      <c r="R39022" s="404"/>
      <c r="S39022" s="404"/>
      <c r="T39022" s="404"/>
    </row>
    <row r="39023" spans="12:20" ht="16.8">
      <c r="L39023" s="404"/>
      <c r="M39023" s="404"/>
      <c r="N39023" s="404"/>
      <c r="O39023" s="404"/>
      <c r="P39023" s="404"/>
      <c r="Q39023" s="404"/>
      <c r="R39023" s="404"/>
      <c r="S39023" s="404"/>
      <c r="T39023" s="404"/>
    </row>
    <row r="39024" spans="12:20" ht="16.8">
      <c r="L39024" s="404"/>
      <c r="M39024" s="404"/>
      <c r="N39024" s="404"/>
      <c r="O39024" s="404"/>
      <c r="P39024" s="404"/>
      <c r="Q39024" s="404"/>
      <c r="R39024" s="404"/>
      <c r="S39024" s="404"/>
      <c r="T39024" s="404"/>
    </row>
    <row r="39025" spans="12:20" ht="16.8">
      <c r="L39025" s="404"/>
      <c r="M39025" s="404"/>
      <c r="N39025" s="404"/>
      <c r="O39025" s="404"/>
      <c r="P39025" s="404"/>
      <c r="Q39025" s="404"/>
      <c r="R39025" s="404"/>
      <c r="S39025" s="404"/>
      <c r="T39025" s="404"/>
    </row>
    <row r="39026" spans="12:20" ht="16.8">
      <c r="L39026" s="404"/>
      <c r="M39026" s="404"/>
      <c r="N39026" s="404"/>
      <c r="O39026" s="404"/>
      <c r="P39026" s="404"/>
      <c r="Q39026" s="404"/>
      <c r="R39026" s="404"/>
      <c r="S39026" s="404"/>
      <c r="T39026" s="404"/>
    </row>
    <row r="39027" spans="12:20" ht="16.8">
      <c r="L39027" s="404"/>
      <c r="M39027" s="404"/>
      <c r="N39027" s="404"/>
      <c r="O39027" s="404"/>
      <c r="P39027" s="404"/>
      <c r="Q39027" s="404"/>
      <c r="R39027" s="404"/>
      <c r="S39027" s="404"/>
      <c r="T39027" s="404"/>
    </row>
    <row r="39028" spans="12:20" ht="16.8">
      <c r="L39028" s="404"/>
      <c r="M39028" s="404"/>
      <c r="N39028" s="404"/>
      <c r="O39028" s="404"/>
      <c r="P39028" s="404"/>
      <c r="Q39028" s="404"/>
      <c r="R39028" s="404"/>
      <c r="S39028" s="404"/>
      <c r="T39028" s="404"/>
    </row>
    <row r="39029" spans="12:20" ht="16.8">
      <c r="L39029" s="404"/>
      <c r="M39029" s="404"/>
      <c r="N39029" s="404"/>
      <c r="O39029" s="404"/>
      <c r="P39029" s="404"/>
      <c r="Q39029" s="404"/>
      <c r="R39029" s="404"/>
      <c r="S39029" s="404"/>
      <c r="T39029" s="404"/>
    </row>
    <row r="39030" spans="12:20" ht="16.8">
      <c r="L39030" s="404"/>
      <c r="M39030" s="404"/>
      <c r="N39030" s="404"/>
      <c r="O39030" s="404"/>
      <c r="P39030" s="404"/>
      <c r="Q39030" s="404"/>
      <c r="R39030" s="404"/>
      <c r="S39030" s="404"/>
      <c r="T39030" s="404"/>
    </row>
    <row r="39031" spans="12:20" ht="16.8">
      <c r="L39031" s="404"/>
      <c r="M39031" s="404"/>
      <c r="N39031" s="404"/>
      <c r="O39031" s="404"/>
      <c r="P39031" s="404"/>
      <c r="Q39031" s="404"/>
      <c r="R39031" s="404"/>
      <c r="S39031" s="404"/>
      <c r="T39031" s="404"/>
    </row>
    <row r="39032" spans="12:20" ht="16.8">
      <c r="L39032" s="404"/>
      <c r="M39032" s="404"/>
      <c r="N39032" s="404"/>
      <c r="O39032" s="404"/>
      <c r="P39032" s="404"/>
      <c r="Q39032" s="404"/>
      <c r="R39032" s="404"/>
      <c r="S39032" s="404"/>
      <c r="T39032" s="404"/>
    </row>
    <row r="39033" spans="12:20" ht="16.8">
      <c r="L39033" s="404"/>
      <c r="M39033" s="404"/>
      <c r="N39033" s="404"/>
      <c r="O39033" s="404"/>
      <c r="P39033" s="404"/>
      <c r="Q39033" s="404"/>
      <c r="R39033" s="404"/>
      <c r="S39033" s="404"/>
      <c r="T39033" s="404"/>
    </row>
    <row r="39034" spans="12:20" ht="16.8">
      <c r="L39034" s="404"/>
      <c r="M39034" s="404"/>
      <c r="N39034" s="404"/>
      <c r="O39034" s="404"/>
      <c r="P39034" s="404"/>
      <c r="Q39034" s="404"/>
      <c r="R39034" s="404"/>
      <c r="S39034" s="404"/>
      <c r="T39034" s="404"/>
    </row>
    <row r="39035" spans="12:20" ht="16.8">
      <c r="L39035" s="404"/>
      <c r="M39035" s="404"/>
      <c r="N39035" s="404"/>
      <c r="O39035" s="404"/>
      <c r="P39035" s="404"/>
      <c r="Q39035" s="404"/>
      <c r="R39035" s="404"/>
      <c r="S39035" s="404"/>
      <c r="T39035" s="404"/>
    </row>
    <row r="39036" spans="12:20" ht="16.8">
      <c r="L39036" s="404"/>
      <c r="M39036" s="404"/>
      <c r="N39036" s="404"/>
      <c r="O39036" s="404"/>
      <c r="P39036" s="404"/>
      <c r="Q39036" s="404"/>
      <c r="R39036" s="404"/>
      <c r="S39036" s="404"/>
      <c r="T39036" s="404"/>
    </row>
    <row r="39037" spans="12:20" ht="16.8">
      <c r="L39037" s="404"/>
      <c r="M39037" s="404"/>
      <c r="N39037" s="404"/>
      <c r="O39037" s="404"/>
      <c r="P39037" s="404"/>
      <c r="Q39037" s="404"/>
      <c r="R39037" s="404"/>
      <c r="S39037" s="404"/>
      <c r="T39037" s="404"/>
    </row>
    <row r="39038" spans="12:20" ht="16.8">
      <c r="L39038" s="404"/>
      <c r="M39038" s="404"/>
      <c r="N39038" s="404"/>
      <c r="O39038" s="404"/>
      <c r="P39038" s="404"/>
      <c r="Q39038" s="404"/>
      <c r="R39038" s="404"/>
      <c r="S39038" s="404"/>
      <c r="T39038" s="404"/>
    </row>
    <row r="39039" spans="12:20" ht="16.8">
      <c r="L39039" s="404"/>
      <c r="M39039" s="404"/>
      <c r="N39039" s="404"/>
      <c r="O39039" s="404"/>
      <c r="P39039" s="404"/>
      <c r="Q39039" s="404"/>
      <c r="R39039" s="404"/>
      <c r="S39039" s="404"/>
      <c r="T39039" s="404"/>
    </row>
    <row r="39040" spans="12:20" ht="16.8">
      <c r="L39040" s="404"/>
      <c r="M39040" s="404"/>
      <c r="N39040" s="404"/>
      <c r="O39040" s="404"/>
      <c r="P39040" s="404"/>
      <c r="Q39040" s="404"/>
      <c r="R39040" s="404"/>
      <c r="S39040" s="404"/>
      <c r="T39040" s="404"/>
    </row>
    <row r="39041" spans="12:20" ht="16.8">
      <c r="L39041" s="404"/>
      <c r="M39041" s="404"/>
      <c r="N39041" s="404"/>
      <c r="O39041" s="404"/>
      <c r="P39041" s="404"/>
      <c r="Q39041" s="404"/>
      <c r="R39041" s="404"/>
      <c r="S39041" s="404"/>
      <c r="T39041" s="404"/>
    </row>
    <row r="39042" spans="12:20" ht="16.8">
      <c r="L39042" s="404"/>
      <c r="M39042" s="404"/>
      <c r="N39042" s="404"/>
      <c r="O39042" s="404"/>
      <c r="P39042" s="404"/>
      <c r="Q39042" s="404"/>
      <c r="R39042" s="404"/>
      <c r="S39042" s="404"/>
      <c r="T39042" s="404"/>
    </row>
    <row r="39043" spans="12:20" ht="16.8">
      <c r="L39043" s="404"/>
      <c r="M39043" s="404"/>
      <c r="N39043" s="404"/>
      <c r="O39043" s="404"/>
      <c r="P39043" s="404"/>
      <c r="Q39043" s="404"/>
      <c r="R39043" s="404"/>
      <c r="S39043" s="404"/>
      <c r="T39043" s="404"/>
    </row>
    <row r="39044" spans="12:20" ht="16.8">
      <c r="L39044" s="404"/>
      <c r="M39044" s="404"/>
      <c r="N39044" s="404"/>
      <c r="O39044" s="404"/>
      <c r="P39044" s="404"/>
      <c r="Q39044" s="404"/>
      <c r="R39044" s="404"/>
      <c r="S39044" s="404"/>
      <c r="T39044" s="404"/>
    </row>
    <row r="39045" spans="12:20" ht="16.8">
      <c r="L39045" s="404"/>
      <c r="M39045" s="404"/>
      <c r="N39045" s="404"/>
      <c r="O39045" s="404"/>
      <c r="P39045" s="404"/>
      <c r="Q39045" s="404"/>
      <c r="R39045" s="404"/>
      <c r="S39045" s="404"/>
      <c r="T39045" s="404"/>
    </row>
    <row r="39046" spans="12:20" ht="16.8">
      <c r="L39046" s="404"/>
      <c r="M39046" s="404"/>
      <c r="N39046" s="404"/>
      <c r="O39046" s="404"/>
      <c r="P39046" s="404"/>
      <c r="Q39046" s="404"/>
      <c r="R39046" s="404"/>
      <c r="S39046" s="404"/>
      <c r="T39046" s="404"/>
    </row>
    <row r="39047" spans="12:20" ht="16.8">
      <c r="L39047" s="404"/>
      <c r="M39047" s="404"/>
      <c r="N39047" s="404"/>
      <c r="O39047" s="404"/>
      <c r="P39047" s="404"/>
      <c r="Q39047" s="404"/>
      <c r="R39047" s="404"/>
      <c r="S39047" s="404"/>
      <c r="T39047" s="404"/>
    </row>
    <row r="39048" spans="12:20" ht="16.8">
      <c r="L39048" s="404"/>
      <c r="M39048" s="404"/>
      <c r="N39048" s="404"/>
      <c r="O39048" s="404"/>
      <c r="P39048" s="404"/>
      <c r="Q39048" s="404"/>
      <c r="R39048" s="404"/>
      <c r="S39048" s="404"/>
      <c r="T39048" s="404"/>
    </row>
    <row r="39049" spans="12:20" ht="16.8">
      <c r="L39049" s="404"/>
      <c r="M39049" s="404"/>
      <c r="N39049" s="404"/>
      <c r="O39049" s="404"/>
      <c r="P39049" s="404"/>
      <c r="Q39049" s="404"/>
      <c r="R39049" s="404"/>
      <c r="S39049" s="404"/>
      <c r="T39049" s="404"/>
    </row>
    <row r="39050" spans="12:20" ht="16.8">
      <c r="L39050" s="404"/>
      <c r="M39050" s="404"/>
      <c r="N39050" s="404"/>
      <c r="O39050" s="404"/>
      <c r="P39050" s="404"/>
      <c r="Q39050" s="404"/>
      <c r="R39050" s="404"/>
      <c r="S39050" s="404"/>
      <c r="T39050" s="404"/>
    </row>
    <row r="39051" spans="12:20" ht="16.8">
      <c r="L39051" s="404"/>
      <c r="M39051" s="404"/>
      <c r="N39051" s="404"/>
      <c r="O39051" s="404"/>
      <c r="P39051" s="404"/>
      <c r="Q39051" s="404"/>
      <c r="R39051" s="404"/>
      <c r="S39051" s="404"/>
      <c r="T39051" s="404"/>
    </row>
    <row r="39052" spans="12:20" ht="16.8">
      <c r="L39052" s="404"/>
      <c r="M39052" s="404"/>
      <c r="N39052" s="404"/>
      <c r="O39052" s="404"/>
      <c r="P39052" s="404"/>
      <c r="Q39052" s="404"/>
      <c r="R39052" s="404"/>
      <c r="S39052" s="404"/>
      <c r="T39052" s="404"/>
    </row>
    <row r="39053" spans="12:20" ht="16.8">
      <c r="L39053" s="404"/>
      <c r="M39053" s="404"/>
      <c r="N39053" s="404"/>
      <c r="O39053" s="404"/>
      <c r="P39053" s="404"/>
      <c r="Q39053" s="404"/>
      <c r="R39053" s="404"/>
      <c r="S39053" s="404"/>
      <c r="T39053" s="404"/>
    </row>
    <row r="39054" spans="12:20" ht="16.8">
      <c r="L39054" s="404"/>
      <c r="M39054" s="404"/>
      <c r="N39054" s="404"/>
      <c r="O39054" s="404"/>
      <c r="P39054" s="404"/>
      <c r="Q39054" s="404"/>
      <c r="R39054" s="404"/>
      <c r="S39054" s="404"/>
      <c r="T39054" s="404"/>
    </row>
    <row r="39055" spans="12:20" ht="16.8">
      <c r="L39055" s="404"/>
      <c r="M39055" s="404"/>
      <c r="N39055" s="404"/>
      <c r="O39055" s="404"/>
      <c r="P39055" s="404"/>
      <c r="Q39055" s="404"/>
      <c r="R39055" s="404"/>
      <c r="S39055" s="404"/>
      <c r="T39055" s="404"/>
    </row>
    <row r="39056" spans="12:20" ht="16.8">
      <c r="L39056" s="404"/>
      <c r="M39056" s="404"/>
      <c r="N39056" s="404"/>
      <c r="O39056" s="404"/>
      <c r="P39056" s="404"/>
      <c r="Q39056" s="404"/>
      <c r="R39056" s="404"/>
      <c r="S39056" s="404"/>
      <c r="T39056" s="404"/>
    </row>
    <row r="39057" spans="12:20" ht="16.8">
      <c r="L39057" s="404"/>
      <c r="M39057" s="404"/>
      <c r="N39057" s="404"/>
      <c r="O39057" s="404"/>
      <c r="P39057" s="404"/>
      <c r="Q39057" s="404"/>
      <c r="R39057" s="404"/>
      <c r="S39057" s="404"/>
      <c r="T39057" s="404"/>
    </row>
    <row r="39058" spans="12:20" ht="16.8">
      <c r="L39058" s="404"/>
      <c r="M39058" s="404"/>
      <c r="N39058" s="404"/>
      <c r="O39058" s="404"/>
      <c r="P39058" s="404"/>
      <c r="Q39058" s="404"/>
      <c r="R39058" s="404"/>
      <c r="S39058" s="404"/>
      <c r="T39058" s="404"/>
    </row>
    <row r="39059" spans="12:20" ht="16.8">
      <c r="L39059" s="404"/>
      <c r="M39059" s="404"/>
      <c r="N39059" s="404"/>
      <c r="O39059" s="404"/>
      <c r="P39059" s="404"/>
      <c r="Q39059" s="404"/>
      <c r="R39059" s="404"/>
      <c r="S39059" s="404"/>
      <c r="T39059" s="404"/>
    </row>
    <row r="39060" spans="12:20" ht="16.8">
      <c r="L39060" s="404"/>
      <c r="M39060" s="404"/>
      <c r="N39060" s="404"/>
      <c r="O39060" s="404"/>
      <c r="P39060" s="404"/>
      <c r="Q39060" s="404"/>
      <c r="R39060" s="404"/>
      <c r="S39060" s="404"/>
      <c r="T39060" s="404"/>
    </row>
    <row r="39061" spans="12:20" ht="16.8">
      <c r="L39061" s="404"/>
      <c r="M39061" s="404"/>
      <c r="N39061" s="404"/>
      <c r="O39061" s="404"/>
      <c r="P39061" s="404"/>
      <c r="Q39061" s="404"/>
      <c r="R39061" s="404"/>
      <c r="S39061" s="404"/>
      <c r="T39061" s="404"/>
    </row>
    <row r="39062" spans="12:20" ht="16.8">
      <c r="L39062" s="404"/>
      <c r="M39062" s="404"/>
      <c r="N39062" s="404"/>
      <c r="O39062" s="404"/>
      <c r="P39062" s="404"/>
      <c r="Q39062" s="404"/>
      <c r="R39062" s="404"/>
      <c r="S39062" s="404"/>
      <c r="T39062" s="404"/>
    </row>
    <row r="39063" spans="12:20" ht="16.8">
      <c r="L39063" s="404"/>
      <c r="M39063" s="404"/>
      <c r="N39063" s="404"/>
      <c r="O39063" s="404"/>
      <c r="P39063" s="404"/>
      <c r="Q39063" s="404"/>
      <c r="R39063" s="404"/>
      <c r="S39063" s="404"/>
      <c r="T39063" s="404"/>
    </row>
    <row r="39064" spans="12:20" ht="16.8">
      <c r="L39064" s="404"/>
      <c r="M39064" s="404"/>
      <c r="N39064" s="404"/>
      <c r="O39064" s="404"/>
      <c r="P39064" s="404"/>
      <c r="Q39064" s="404"/>
      <c r="R39064" s="404"/>
      <c r="S39064" s="404"/>
      <c r="T39064" s="404"/>
    </row>
    <row r="39065" spans="12:20" ht="16.8">
      <c r="L39065" s="404"/>
      <c r="M39065" s="404"/>
      <c r="N39065" s="404"/>
      <c r="O39065" s="404"/>
      <c r="P39065" s="404"/>
      <c r="Q39065" s="404"/>
      <c r="R39065" s="404"/>
      <c r="S39065" s="404"/>
      <c r="T39065" s="404"/>
    </row>
    <row r="39066" spans="12:20" ht="16.8">
      <c r="L39066" s="404"/>
      <c r="M39066" s="404"/>
      <c r="N39066" s="404"/>
      <c r="O39066" s="404"/>
      <c r="P39066" s="404"/>
      <c r="Q39066" s="404"/>
      <c r="R39066" s="404"/>
      <c r="S39066" s="404"/>
      <c r="T39066" s="404"/>
    </row>
    <row r="39067" spans="12:20" ht="16.8">
      <c r="L39067" s="404"/>
      <c r="M39067" s="404"/>
      <c r="N39067" s="404"/>
      <c r="O39067" s="404"/>
      <c r="P39067" s="404"/>
      <c r="Q39067" s="404"/>
      <c r="R39067" s="404"/>
      <c r="S39067" s="404"/>
      <c r="T39067" s="404"/>
    </row>
    <row r="39068" spans="12:20" ht="16.8">
      <c r="L39068" s="404"/>
      <c r="M39068" s="404"/>
      <c r="N39068" s="404"/>
      <c r="O39068" s="404"/>
      <c r="P39068" s="404"/>
      <c r="Q39068" s="404"/>
      <c r="R39068" s="404"/>
      <c r="S39068" s="404"/>
      <c r="T39068" s="404"/>
    </row>
    <row r="39069" spans="12:20" ht="16.8">
      <c r="L39069" s="404"/>
      <c r="M39069" s="404"/>
      <c r="N39069" s="404"/>
      <c r="O39069" s="404"/>
      <c r="P39069" s="404"/>
      <c r="Q39069" s="404"/>
      <c r="R39069" s="404"/>
      <c r="S39069" s="404"/>
      <c r="T39069" s="404"/>
    </row>
    <row r="39070" spans="12:20" ht="16.8">
      <c r="L39070" s="404"/>
      <c r="M39070" s="404"/>
      <c r="N39070" s="404"/>
      <c r="O39070" s="404"/>
      <c r="P39070" s="404"/>
      <c r="Q39070" s="404"/>
      <c r="R39070" s="404"/>
      <c r="S39070" s="404"/>
      <c r="T39070" s="404"/>
    </row>
    <row r="39071" spans="12:20" ht="16.8">
      <c r="L39071" s="404"/>
      <c r="M39071" s="404"/>
      <c r="N39071" s="404"/>
      <c r="O39071" s="404"/>
      <c r="P39071" s="404"/>
      <c r="Q39071" s="404"/>
      <c r="R39071" s="404"/>
      <c r="S39071" s="404"/>
      <c r="T39071" s="404"/>
    </row>
    <row r="39072" spans="12:20" ht="16.8">
      <c r="L39072" s="404"/>
      <c r="M39072" s="404"/>
      <c r="N39072" s="404"/>
      <c r="O39072" s="404"/>
      <c r="P39072" s="404"/>
      <c r="Q39072" s="404"/>
      <c r="R39072" s="404"/>
      <c r="S39072" s="404"/>
      <c r="T39072" s="404"/>
    </row>
    <row r="39073" spans="12:20" ht="16.8">
      <c r="L39073" s="404"/>
      <c r="M39073" s="404"/>
      <c r="N39073" s="404"/>
      <c r="O39073" s="404"/>
      <c r="P39073" s="404"/>
      <c r="Q39073" s="404"/>
      <c r="R39073" s="404"/>
      <c r="S39073" s="404"/>
      <c r="T39073" s="404"/>
    </row>
    <row r="39074" spans="12:20" ht="16.8">
      <c r="L39074" s="404"/>
      <c r="M39074" s="404"/>
      <c r="N39074" s="404"/>
      <c r="O39074" s="404"/>
      <c r="P39074" s="404"/>
      <c r="Q39074" s="404"/>
      <c r="R39074" s="404"/>
      <c r="S39074" s="404"/>
      <c r="T39074" s="404"/>
    </row>
    <row r="39075" spans="12:20" ht="16.8">
      <c r="L39075" s="404"/>
      <c r="M39075" s="404"/>
      <c r="N39075" s="404"/>
      <c r="O39075" s="404"/>
      <c r="P39075" s="404"/>
      <c r="Q39075" s="404"/>
      <c r="R39075" s="404"/>
      <c r="S39075" s="404"/>
      <c r="T39075" s="404"/>
    </row>
    <row r="39076" spans="12:20" ht="16.8">
      <c r="L39076" s="404"/>
      <c r="M39076" s="404"/>
      <c r="N39076" s="404"/>
      <c r="O39076" s="404"/>
      <c r="P39076" s="404"/>
      <c r="Q39076" s="404"/>
      <c r="R39076" s="404"/>
      <c r="S39076" s="404"/>
      <c r="T39076" s="404"/>
    </row>
    <row r="39077" spans="12:20" ht="16.8">
      <c r="L39077" s="404"/>
      <c r="M39077" s="404"/>
      <c r="N39077" s="404"/>
      <c r="O39077" s="404"/>
      <c r="P39077" s="404"/>
      <c r="Q39077" s="404"/>
      <c r="R39077" s="404"/>
      <c r="S39077" s="404"/>
      <c r="T39077" s="404"/>
    </row>
    <row r="39078" spans="12:20" ht="16.8">
      <c r="L39078" s="404"/>
      <c r="M39078" s="404"/>
      <c r="N39078" s="404"/>
      <c r="O39078" s="404"/>
      <c r="P39078" s="404"/>
      <c r="Q39078" s="404"/>
      <c r="R39078" s="404"/>
      <c r="S39078" s="404"/>
      <c r="T39078" s="404"/>
    </row>
    <row r="39079" spans="12:20" ht="16.8">
      <c r="L39079" s="404"/>
      <c r="M39079" s="404"/>
      <c r="N39079" s="404"/>
      <c r="O39079" s="404"/>
      <c r="P39079" s="404"/>
      <c r="Q39079" s="404"/>
      <c r="R39079" s="404"/>
      <c r="S39079" s="404"/>
      <c r="T39079" s="404"/>
    </row>
    <row r="39080" spans="12:20" ht="16.8">
      <c r="L39080" s="404"/>
      <c r="M39080" s="404"/>
      <c r="N39080" s="404"/>
      <c r="O39080" s="404"/>
      <c r="P39080" s="404"/>
      <c r="Q39080" s="404"/>
      <c r="R39080" s="404"/>
      <c r="S39080" s="404"/>
      <c r="T39080" s="404"/>
    </row>
    <row r="39081" spans="12:20" ht="16.8">
      <c r="L39081" s="404"/>
      <c r="M39081" s="404"/>
      <c r="N39081" s="404"/>
      <c r="O39081" s="404"/>
      <c r="P39081" s="404"/>
      <c r="Q39081" s="404"/>
      <c r="R39081" s="404"/>
      <c r="S39081" s="404"/>
      <c r="T39081" s="404"/>
    </row>
    <row r="39082" spans="12:20" ht="16.8">
      <c r="L39082" s="404"/>
      <c r="M39082" s="404"/>
      <c r="N39082" s="404"/>
      <c r="O39082" s="404"/>
      <c r="P39082" s="404"/>
      <c r="Q39082" s="404"/>
      <c r="R39082" s="404"/>
      <c r="S39082" s="404"/>
      <c r="T39082" s="404"/>
    </row>
    <row r="39083" spans="12:20" ht="16.8">
      <c r="L39083" s="404"/>
      <c r="M39083" s="404"/>
      <c r="N39083" s="404"/>
      <c r="O39083" s="404"/>
      <c r="P39083" s="404"/>
      <c r="Q39083" s="404"/>
      <c r="R39083" s="404"/>
      <c r="S39083" s="404"/>
      <c r="T39083" s="404"/>
    </row>
    <row r="39084" spans="12:20" ht="16.8">
      <c r="L39084" s="404"/>
      <c r="M39084" s="404"/>
      <c r="N39084" s="404"/>
      <c r="O39084" s="404"/>
      <c r="P39084" s="404"/>
      <c r="Q39084" s="404"/>
      <c r="R39084" s="404"/>
      <c r="S39084" s="404"/>
      <c r="T39084" s="404"/>
    </row>
    <row r="39085" spans="12:20" ht="16.8">
      <c r="L39085" s="404"/>
      <c r="M39085" s="404"/>
      <c r="N39085" s="404"/>
      <c r="O39085" s="404"/>
      <c r="P39085" s="404"/>
      <c r="Q39085" s="404"/>
      <c r="R39085" s="404"/>
      <c r="S39085" s="404"/>
      <c r="T39085" s="404"/>
    </row>
    <row r="39086" spans="12:20" ht="16.8">
      <c r="L39086" s="404"/>
      <c r="M39086" s="404"/>
      <c r="N39086" s="404"/>
      <c r="O39086" s="404"/>
      <c r="P39086" s="404"/>
      <c r="Q39086" s="404"/>
      <c r="R39086" s="404"/>
      <c r="S39086" s="404"/>
      <c r="T39086" s="404"/>
    </row>
    <row r="39087" spans="12:20" ht="16.8">
      <c r="L39087" s="404"/>
      <c r="M39087" s="404"/>
      <c r="N39087" s="404"/>
      <c r="O39087" s="404"/>
      <c r="P39087" s="404"/>
      <c r="Q39087" s="404"/>
      <c r="R39087" s="404"/>
      <c r="S39087" s="404"/>
      <c r="T39087" s="404"/>
    </row>
    <row r="39088" spans="12:20" ht="16.8">
      <c r="L39088" s="404"/>
      <c r="M39088" s="404"/>
      <c r="N39088" s="404"/>
      <c r="O39088" s="404"/>
      <c r="P39088" s="404"/>
      <c r="Q39088" s="404"/>
      <c r="R39088" s="404"/>
      <c r="S39088" s="404"/>
      <c r="T39088" s="404"/>
    </row>
    <row r="39089" spans="12:20" ht="16.8">
      <c r="L39089" s="404"/>
      <c r="M39089" s="404"/>
      <c r="N39089" s="404"/>
      <c r="O39089" s="404"/>
      <c r="P39089" s="404"/>
      <c r="Q39089" s="404"/>
      <c r="R39089" s="404"/>
      <c r="S39089" s="404"/>
      <c r="T39089" s="404"/>
    </row>
    <row r="39090" spans="12:20" ht="16.8">
      <c r="L39090" s="404"/>
      <c r="M39090" s="404"/>
      <c r="N39090" s="404"/>
      <c r="O39090" s="404"/>
      <c r="P39090" s="404"/>
      <c r="Q39090" s="404"/>
      <c r="R39090" s="404"/>
      <c r="S39090" s="404"/>
      <c r="T39090" s="404"/>
    </row>
    <row r="39091" spans="12:20" ht="16.8">
      <c r="L39091" s="404"/>
      <c r="M39091" s="404"/>
      <c r="N39091" s="404"/>
      <c r="O39091" s="404"/>
      <c r="P39091" s="404"/>
      <c r="Q39091" s="404"/>
      <c r="R39091" s="404"/>
      <c r="S39091" s="404"/>
      <c r="T39091" s="404"/>
    </row>
    <row r="39092" spans="12:20" ht="16.8">
      <c r="L39092" s="404"/>
      <c r="M39092" s="404"/>
      <c r="N39092" s="404"/>
      <c r="O39092" s="404"/>
      <c r="P39092" s="404"/>
      <c r="Q39092" s="404"/>
      <c r="R39092" s="404"/>
      <c r="S39092" s="404"/>
      <c r="T39092" s="404"/>
    </row>
    <row r="39093" spans="12:20" ht="16.8">
      <c r="L39093" s="404"/>
      <c r="M39093" s="404"/>
      <c r="N39093" s="404"/>
      <c r="O39093" s="404"/>
      <c r="P39093" s="404"/>
      <c r="Q39093" s="404"/>
      <c r="R39093" s="404"/>
      <c r="S39093" s="404"/>
      <c r="T39093" s="404"/>
    </row>
    <row r="39094" spans="12:20" ht="16.8">
      <c r="L39094" s="404"/>
      <c r="M39094" s="404"/>
      <c r="N39094" s="404"/>
      <c r="O39094" s="404"/>
      <c r="P39094" s="404"/>
      <c r="Q39094" s="404"/>
      <c r="R39094" s="404"/>
      <c r="S39094" s="404"/>
      <c r="T39094" s="404"/>
    </row>
    <row r="39095" spans="12:20" ht="16.8">
      <c r="L39095" s="404"/>
      <c r="M39095" s="404"/>
      <c r="N39095" s="404"/>
      <c r="O39095" s="404"/>
      <c r="P39095" s="404"/>
      <c r="Q39095" s="404"/>
      <c r="R39095" s="404"/>
      <c r="S39095" s="404"/>
      <c r="T39095" s="404"/>
    </row>
    <row r="39096" spans="12:20" ht="16.8">
      <c r="L39096" s="404"/>
      <c r="M39096" s="404"/>
      <c r="N39096" s="404"/>
      <c r="O39096" s="404"/>
      <c r="P39096" s="404"/>
      <c r="Q39096" s="404"/>
      <c r="R39096" s="404"/>
      <c r="S39096" s="404"/>
      <c r="T39096" s="404"/>
    </row>
    <row r="39097" spans="12:20" ht="16.8">
      <c r="L39097" s="404"/>
      <c r="M39097" s="404"/>
      <c r="N39097" s="404"/>
      <c r="O39097" s="404"/>
      <c r="P39097" s="404"/>
      <c r="Q39097" s="404"/>
      <c r="R39097" s="404"/>
      <c r="S39097" s="404"/>
      <c r="T39097" s="404"/>
    </row>
    <row r="39098" spans="12:20" ht="16.8">
      <c r="L39098" s="404"/>
      <c r="M39098" s="404"/>
      <c r="N39098" s="404"/>
      <c r="O39098" s="404"/>
      <c r="P39098" s="404"/>
      <c r="Q39098" s="404"/>
      <c r="R39098" s="404"/>
      <c r="S39098" s="404"/>
      <c r="T39098" s="404"/>
    </row>
    <row r="39099" spans="12:20" ht="16.8">
      <c r="L39099" s="404"/>
      <c r="M39099" s="404"/>
      <c r="N39099" s="404"/>
      <c r="O39099" s="404"/>
      <c r="P39099" s="404"/>
      <c r="Q39099" s="404"/>
      <c r="R39099" s="404"/>
      <c r="S39099" s="404"/>
      <c r="T39099" s="404"/>
    </row>
    <row r="39100" spans="12:20" ht="16.8">
      <c r="L39100" s="404"/>
      <c r="M39100" s="404"/>
      <c r="N39100" s="404"/>
      <c r="O39100" s="404"/>
      <c r="P39100" s="404"/>
      <c r="Q39100" s="404"/>
      <c r="R39100" s="404"/>
      <c r="S39100" s="404"/>
      <c r="T39100" s="404"/>
    </row>
    <row r="39101" spans="12:20" ht="16.8">
      <c r="L39101" s="404"/>
      <c r="M39101" s="404"/>
      <c r="N39101" s="404"/>
      <c r="O39101" s="404"/>
      <c r="P39101" s="404"/>
      <c r="Q39101" s="404"/>
      <c r="R39101" s="404"/>
      <c r="S39101" s="404"/>
      <c r="T39101" s="404"/>
    </row>
    <row r="39102" spans="12:20" ht="16.8">
      <c r="L39102" s="404"/>
      <c r="M39102" s="404"/>
      <c r="N39102" s="404"/>
      <c r="O39102" s="404"/>
      <c r="P39102" s="404"/>
      <c r="Q39102" s="404"/>
      <c r="R39102" s="404"/>
      <c r="S39102" s="404"/>
      <c r="T39102" s="404"/>
    </row>
    <row r="39103" spans="12:20" ht="16.8">
      <c r="L39103" s="404"/>
      <c r="M39103" s="404"/>
      <c r="N39103" s="404"/>
      <c r="O39103" s="404"/>
      <c r="P39103" s="404"/>
      <c r="Q39103" s="404"/>
      <c r="R39103" s="404"/>
      <c r="S39103" s="404"/>
      <c r="T39103" s="404"/>
    </row>
    <row r="39104" spans="12:20" ht="16.8">
      <c r="L39104" s="404"/>
      <c r="M39104" s="404"/>
      <c r="N39104" s="404"/>
      <c r="O39104" s="404"/>
      <c r="P39104" s="404"/>
      <c r="Q39104" s="404"/>
      <c r="R39104" s="404"/>
      <c r="S39104" s="404"/>
      <c r="T39104" s="404"/>
    </row>
    <row r="39105" spans="12:20" ht="16.8">
      <c r="L39105" s="404"/>
      <c r="M39105" s="404"/>
      <c r="N39105" s="404"/>
      <c r="O39105" s="404"/>
      <c r="P39105" s="404"/>
      <c r="Q39105" s="404"/>
      <c r="R39105" s="404"/>
      <c r="S39105" s="404"/>
      <c r="T39105" s="404"/>
    </row>
    <row r="39106" spans="12:20" ht="16.8">
      <c r="L39106" s="404"/>
      <c r="M39106" s="404"/>
      <c r="N39106" s="404"/>
      <c r="O39106" s="404"/>
      <c r="P39106" s="404"/>
      <c r="Q39106" s="404"/>
      <c r="R39106" s="404"/>
      <c r="S39106" s="404"/>
      <c r="T39106" s="404"/>
    </row>
    <row r="39107" spans="12:20" ht="16.8">
      <c r="L39107" s="404"/>
      <c r="M39107" s="404"/>
      <c r="N39107" s="404"/>
      <c r="O39107" s="404"/>
      <c r="P39107" s="404"/>
      <c r="Q39107" s="404"/>
      <c r="R39107" s="404"/>
      <c r="S39107" s="404"/>
      <c r="T39107" s="404"/>
    </row>
    <row r="39108" spans="12:20" ht="16.8">
      <c r="L39108" s="404"/>
      <c r="M39108" s="404"/>
      <c r="N39108" s="404"/>
      <c r="O39108" s="404"/>
      <c r="P39108" s="404"/>
      <c r="Q39108" s="404"/>
      <c r="R39108" s="404"/>
      <c r="S39108" s="404"/>
      <c r="T39108" s="404"/>
    </row>
    <row r="39109" spans="12:20" ht="16.8">
      <c r="L39109" s="404"/>
      <c r="M39109" s="404"/>
      <c r="N39109" s="404"/>
      <c r="O39109" s="404"/>
      <c r="P39109" s="404"/>
      <c r="Q39109" s="404"/>
      <c r="R39109" s="404"/>
      <c r="S39109" s="404"/>
      <c r="T39109" s="404"/>
    </row>
    <row r="39110" spans="12:20" ht="16.8">
      <c r="L39110" s="404"/>
      <c r="M39110" s="404"/>
      <c r="N39110" s="404"/>
      <c r="O39110" s="404"/>
      <c r="P39110" s="404"/>
      <c r="Q39110" s="404"/>
      <c r="R39110" s="404"/>
      <c r="S39110" s="404"/>
      <c r="T39110" s="404"/>
    </row>
    <row r="39111" spans="12:20" ht="16.8">
      <c r="L39111" s="404"/>
      <c r="M39111" s="404"/>
      <c r="N39111" s="404"/>
      <c r="O39111" s="404"/>
      <c r="P39111" s="404"/>
      <c r="Q39111" s="404"/>
      <c r="R39111" s="404"/>
      <c r="S39111" s="404"/>
      <c r="T39111" s="404"/>
    </row>
    <row r="39112" spans="12:20" ht="16.8">
      <c r="L39112" s="404"/>
      <c r="M39112" s="404"/>
      <c r="N39112" s="404"/>
      <c r="O39112" s="404"/>
      <c r="P39112" s="404"/>
      <c r="Q39112" s="404"/>
      <c r="R39112" s="404"/>
      <c r="S39112" s="404"/>
      <c r="T39112" s="404"/>
    </row>
    <row r="39113" spans="12:20" ht="16.8">
      <c r="L39113" s="404"/>
      <c r="M39113" s="404"/>
      <c r="N39113" s="404"/>
      <c r="O39113" s="404"/>
      <c r="P39113" s="404"/>
      <c r="Q39113" s="404"/>
      <c r="R39113" s="404"/>
      <c r="S39113" s="404"/>
      <c r="T39113" s="404"/>
    </row>
    <row r="39114" spans="12:20" ht="16.8">
      <c r="L39114" s="404"/>
      <c r="M39114" s="404"/>
      <c r="N39114" s="404"/>
      <c r="O39114" s="404"/>
      <c r="P39114" s="404"/>
      <c r="Q39114" s="404"/>
      <c r="R39114" s="404"/>
      <c r="S39114" s="404"/>
      <c r="T39114" s="404"/>
    </row>
    <row r="39115" spans="12:20" ht="16.8">
      <c r="L39115" s="404"/>
      <c r="M39115" s="404"/>
      <c r="N39115" s="404"/>
      <c r="O39115" s="404"/>
      <c r="P39115" s="404"/>
      <c r="Q39115" s="404"/>
      <c r="R39115" s="404"/>
      <c r="S39115" s="404"/>
      <c r="T39115" s="404"/>
    </row>
    <row r="39116" spans="12:20" ht="16.8">
      <c r="L39116" s="404"/>
      <c r="M39116" s="404"/>
      <c r="N39116" s="404"/>
      <c r="O39116" s="404"/>
      <c r="P39116" s="404"/>
      <c r="Q39116" s="404"/>
      <c r="R39116" s="404"/>
      <c r="S39116" s="404"/>
      <c r="T39116" s="404"/>
    </row>
    <row r="39117" spans="12:20" ht="16.8">
      <c r="L39117" s="404"/>
      <c r="M39117" s="404"/>
      <c r="N39117" s="404"/>
      <c r="O39117" s="404"/>
      <c r="P39117" s="404"/>
      <c r="Q39117" s="404"/>
      <c r="R39117" s="404"/>
      <c r="S39117" s="404"/>
      <c r="T39117" s="404"/>
    </row>
    <row r="39118" spans="12:20" ht="16.8">
      <c r="L39118" s="404"/>
      <c r="M39118" s="404"/>
      <c r="N39118" s="404"/>
      <c r="O39118" s="404"/>
      <c r="P39118" s="404"/>
      <c r="Q39118" s="404"/>
      <c r="R39118" s="404"/>
      <c r="S39118" s="404"/>
      <c r="T39118" s="404"/>
    </row>
    <row r="39119" spans="12:20" ht="16.8">
      <c r="L39119" s="404"/>
      <c r="M39119" s="404"/>
      <c r="N39119" s="404"/>
      <c r="O39119" s="404"/>
      <c r="P39119" s="404"/>
      <c r="Q39119" s="404"/>
      <c r="R39119" s="404"/>
      <c r="S39119" s="404"/>
      <c r="T39119" s="404"/>
    </row>
    <row r="39120" spans="12:20" ht="16.8">
      <c r="L39120" s="404"/>
      <c r="M39120" s="404"/>
      <c r="N39120" s="404"/>
      <c r="O39120" s="404"/>
      <c r="P39120" s="404"/>
      <c r="Q39120" s="404"/>
      <c r="R39120" s="404"/>
      <c r="S39120" s="404"/>
      <c r="T39120" s="404"/>
    </row>
    <row r="39121" spans="12:20" ht="16.8">
      <c r="L39121" s="404"/>
      <c r="M39121" s="404"/>
      <c r="N39121" s="404"/>
      <c r="O39121" s="404"/>
      <c r="P39121" s="404"/>
      <c r="Q39121" s="404"/>
      <c r="R39121" s="404"/>
      <c r="S39121" s="404"/>
      <c r="T39121" s="404"/>
    </row>
    <row r="39122" spans="12:20" ht="16.8">
      <c r="L39122" s="404"/>
      <c r="M39122" s="404"/>
      <c r="N39122" s="404"/>
      <c r="O39122" s="404"/>
      <c r="P39122" s="404"/>
      <c r="Q39122" s="404"/>
      <c r="R39122" s="404"/>
      <c r="S39122" s="404"/>
      <c r="T39122" s="404"/>
    </row>
    <row r="39123" spans="12:20" ht="16.8">
      <c r="L39123" s="404"/>
      <c r="M39123" s="404"/>
      <c r="N39123" s="404"/>
      <c r="O39123" s="404"/>
      <c r="P39123" s="404"/>
      <c r="Q39123" s="404"/>
      <c r="R39123" s="404"/>
      <c r="S39123" s="404"/>
      <c r="T39123" s="404"/>
    </row>
    <row r="39124" spans="12:20" ht="16.8">
      <c r="L39124" s="404"/>
      <c r="M39124" s="404"/>
      <c r="N39124" s="404"/>
      <c r="O39124" s="404"/>
      <c r="P39124" s="404"/>
      <c r="Q39124" s="404"/>
      <c r="R39124" s="404"/>
      <c r="S39124" s="404"/>
      <c r="T39124" s="404"/>
    </row>
    <row r="39125" spans="12:20" ht="16.8">
      <c r="L39125" s="404"/>
      <c r="M39125" s="404"/>
      <c r="N39125" s="404"/>
      <c r="O39125" s="404"/>
      <c r="P39125" s="404"/>
      <c r="Q39125" s="404"/>
      <c r="R39125" s="404"/>
      <c r="S39125" s="404"/>
      <c r="T39125" s="404"/>
    </row>
    <row r="39126" spans="12:20" ht="16.8">
      <c r="L39126" s="404"/>
      <c r="M39126" s="404"/>
      <c r="N39126" s="404"/>
      <c r="O39126" s="404"/>
      <c r="P39126" s="404"/>
      <c r="Q39126" s="404"/>
      <c r="R39126" s="404"/>
      <c r="S39126" s="404"/>
      <c r="T39126" s="404"/>
    </row>
    <row r="39127" spans="12:20" ht="16.8">
      <c r="L39127" s="404"/>
      <c r="M39127" s="404"/>
      <c r="N39127" s="404"/>
      <c r="O39127" s="404"/>
      <c r="P39127" s="404"/>
      <c r="Q39127" s="404"/>
      <c r="R39127" s="404"/>
      <c r="S39127" s="404"/>
      <c r="T39127" s="404"/>
    </row>
    <row r="39128" spans="12:20" ht="16.8">
      <c r="L39128" s="404"/>
      <c r="M39128" s="404"/>
      <c r="N39128" s="404"/>
      <c r="O39128" s="404"/>
      <c r="P39128" s="404"/>
      <c r="Q39128" s="404"/>
      <c r="R39128" s="404"/>
      <c r="S39128" s="404"/>
      <c r="T39128" s="404"/>
    </row>
    <row r="39129" spans="12:20" ht="16.8">
      <c r="L39129" s="404"/>
      <c r="M39129" s="404"/>
      <c r="N39129" s="404"/>
      <c r="O39129" s="404"/>
      <c r="P39129" s="404"/>
      <c r="Q39129" s="404"/>
      <c r="R39129" s="404"/>
      <c r="S39129" s="404"/>
      <c r="T39129" s="404"/>
    </row>
    <row r="39130" spans="12:20" ht="16.8">
      <c r="L39130" s="404"/>
      <c r="M39130" s="404"/>
      <c r="N39130" s="404"/>
      <c r="O39130" s="404"/>
      <c r="P39130" s="404"/>
      <c r="Q39130" s="404"/>
      <c r="R39130" s="404"/>
      <c r="S39130" s="404"/>
      <c r="T39130" s="404"/>
    </row>
    <row r="39131" spans="12:20" ht="16.8">
      <c r="L39131" s="404"/>
      <c r="M39131" s="404"/>
      <c r="N39131" s="404"/>
      <c r="O39131" s="404"/>
      <c r="P39131" s="404"/>
      <c r="Q39131" s="404"/>
      <c r="R39131" s="404"/>
      <c r="S39131" s="404"/>
      <c r="T39131" s="404"/>
    </row>
    <row r="39132" spans="12:20" ht="16.8">
      <c r="L39132" s="404"/>
      <c r="M39132" s="404"/>
      <c r="N39132" s="404"/>
      <c r="O39132" s="404"/>
      <c r="P39132" s="404"/>
      <c r="Q39132" s="404"/>
      <c r="R39132" s="404"/>
      <c r="S39132" s="404"/>
      <c r="T39132" s="404"/>
    </row>
    <row r="39133" spans="12:20" ht="16.8">
      <c r="L39133" s="404"/>
      <c r="M39133" s="404"/>
      <c r="N39133" s="404"/>
      <c r="O39133" s="404"/>
      <c r="P39133" s="404"/>
      <c r="Q39133" s="404"/>
      <c r="R39133" s="404"/>
      <c r="S39133" s="404"/>
      <c r="T39133" s="404"/>
    </row>
    <row r="39134" spans="12:20" ht="16.8">
      <c r="L39134" s="404"/>
      <c r="M39134" s="404"/>
      <c r="N39134" s="404"/>
      <c r="O39134" s="404"/>
      <c r="P39134" s="404"/>
      <c r="Q39134" s="404"/>
      <c r="R39134" s="404"/>
      <c r="S39134" s="404"/>
      <c r="T39134" s="404"/>
    </row>
    <row r="39135" spans="12:20" ht="16.8">
      <c r="L39135" s="404"/>
      <c r="M39135" s="404"/>
      <c r="N39135" s="404"/>
      <c r="O39135" s="404"/>
      <c r="P39135" s="404"/>
      <c r="Q39135" s="404"/>
      <c r="R39135" s="404"/>
      <c r="S39135" s="404"/>
      <c r="T39135" s="404"/>
    </row>
    <row r="39136" spans="12:20" ht="16.8">
      <c r="L39136" s="404"/>
      <c r="M39136" s="404"/>
      <c r="N39136" s="404"/>
      <c r="O39136" s="404"/>
      <c r="P39136" s="404"/>
      <c r="Q39136" s="404"/>
      <c r="R39136" s="404"/>
      <c r="S39136" s="404"/>
      <c r="T39136" s="404"/>
    </row>
    <row r="39137" spans="12:20" ht="16.8">
      <c r="L39137" s="404"/>
      <c r="M39137" s="404"/>
      <c r="N39137" s="404"/>
      <c r="O39137" s="404"/>
      <c r="P39137" s="404"/>
      <c r="Q39137" s="404"/>
      <c r="R39137" s="404"/>
      <c r="S39137" s="404"/>
      <c r="T39137" s="404"/>
    </row>
    <row r="39138" spans="12:20" ht="16.8">
      <c r="L39138" s="404"/>
      <c r="M39138" s="404"/>
      <c r="N39138" s="404"/>
      <c r="O39138" s="404"/>
      <c r="P39138" s="404"/>
      <c r="Q39138" s="404"/>
      <c r="R39138" s="404"/>
      <c r="S39138" s="404"/>
      <c r="T39138" s="404"/>
    </row>
    <row r="39139" spans="12:20" ht="16.8">
      <c r="L39139" s="404"/>
      <c r="M39139" s="404"/>
      <c r="N39139" s="404"/>
      <c r="O39139" s="404"/>
      <c r="P39139" s="404"/>
      <c r="Q39139" s="404"/>
      <c r="R39139" s="404"/>
      <c r="S39139" s="404"/>
      <c r="T39139" s="404"/>
    </row>
    <row r="39140" spans="12:20" ht="16.8">
      <c r="L39140" s="404"/>
      <c r="M39140" s="404"/>
      <c r="N39140" s="404"/>
      <c r="O39140" s="404"/>
      <c r="P39140" s="404"/>
      <c r="Q39140" s="404"/>
      <c r="R39140" s="404"/>
      <c r="S39140" s="404"/>
      <c r="T39140" s="404"/>
    </row>
    <row r="39141" spans="12:20" ht="16.8">
      <c r="L39141" s="404"/>
      <c r="M39141" s="404"/>
      <c r="N39141" s="404"/>
      <c r="O39141" s="404"/>
      <c r="P39141" s="404"/>
      <c r="Q39141" s="404"/>
      <c r="R39141" s="404"/>
      <c r="S39141" s="404"/>
      <c r="T39141" s="404"/>
    </row>
    <row r="39142" spans="12:20" ht="16.8">
      <c r="L39142" s="404"/>
      <c r="M39142" s="404"/>
      <c r="N39142" s="404"/>
      <c r="O39142" s="404"/>
      <c r="P39142" s="404"/>
      <c r="Q39142" s="404"/>
      <c r="R39142" s="404"/>
      <c r="S39142" s="404"/>
      <c r="T39142" s="404"/>
    </row>
    <row r="39143" spans="12:20" ht="16.8">
      <c r="L39143" s="404"/>
      <c r="M39143" s="404"/>
      <c r="N39143" s="404"/>
      <c r="O39143" s="404"/>
      <c r="P39143" s="404"/>
      <c r="Q39143" s="404"/>
      <c r="R39143" s="404"/>
      <c r="S39143" s="404"/>
      <c r="T39143" s="404"/>
    </row>
    <row r="39144" spans="12:20" ht="16.8">
      <c r="L39144" s="404"/>
      <c r="M39144" s="404"/>
      <c r="N39144" s="404"/>
      <c r="O39144" s="404"/>
      <c r="P39144" s="404"/>
      <c r="Q39144" s="404"/>
      <c r="R39144" s="404"/>
      <c r="S39144" s="404"/>
      <c r="T39144" s="404"/>
    </row>
    <row r="39145" spans="12:20" ht="16.8">
      <c r="L39145" s="404"/>
      <c r="M39145" s="404"/>
      <c r="N39145" s="404"/>
      <c r="O39145" s="404"/>
      <c r="P39145" s="404"/>
      <c r="Q39145" s="404"/>
      <c r="R39145" s="404"/>
      <c r="S39145" s="404"/>
      <c r="T39145" s="404"/>
    </row>
    <row r="39146" spans="12:20" ht="16.8">
      <c r="L39146" s="404"/>
      <c r="M39146" s="404"/>
      <c r="N39146" s="404"/>
      <c r="O39146" s="404"/>
      <c r="P39146" s="404"/>
      <c r="Q39146" s="404"/>
      <c r="R39146" s="404"/>
      <c r="S39146" s="404"/>
      <c r="T39146" s="404"/>
    </row>
    <row r="39147" spans="12:20" ht="16.8">
      <c r="L39147" s="404"/>
      <c r="M39147" s="404"/>
      <c r="N39147" s="404"/>
      <c r="O39147" s="404"/>
      <c r="P39147" s="404"/>
      <c r="Q39147" s="404"/>
      <c r="R39147" s="404"/>
      <c r="S39147" s="404"/>
      <c r="T39147" s="404"/>
    </row>
    <row r="39148" spans="12:20" ht="16.8">
      <c r="L39148" s="404"/>
      <c r="M39148" s="404"/>
      <c r="N39148" s="404"/>
      <c r="O39148" s="404"/>
      <c r="P39148" s="404"/>
      <c r="Q39148" s="404"/>
      <c r="R39148" s="404"/>
      <c r="S39148" s="404"/>
      <c r="T39148" s="404"/>
    </row>
    <row r="39149" spans="12:20" ht="16.8">
      <c r="L39149" s="404"/>
      <c r="M39149" s="404"/>
      <c r="N39149" s="404"/>
      <c r="O39149" s="404"/>
      <c r="P39149" s="404"/>
      <c r="Q39149" s="404"/>
      <c r="R39149" s="404"/>
      <c r="S39149" s="404"/>
      <c r="T39149" s="404"/>
    </row>
    <row r="39150" spans="12:20" ht="16.8">
      <c r="L39150" s="404"/>
      <c r="M39150" s="404"/>
      <c r="N39150" s="404"/>
      <c r="O39150" s="404"/>
      <c r="P39150" s="404"/>
      <c r="Q39150" s="404"/>
      <c r="R39150" s="404"/>
      <c r="S39150" s="404"/>
      <c r="T39150" s="404"/>
    </row>
    <row r="39151" spans="12:20" ht="16.8">
      <c r="L39151" s="404"/>
      <c r="M39151" s="404"/>
      <c r="N39151" s="404"/>
      <c r="O39151" s="404"/>
      <c r="P39151" s="404"/>
      <c r="Q39151" s="404"/>
      <c r="R39151" s="404"/>
      <c r="S39151" s="404"/>
      <c r="T39151" s="404"/>
    </row>
    <row r="39152" spans="12:20" ht="16.8">
      <c r="L39152" s="404"/>
      <c r="M39152" s="404"/>
      <c r="N39152" s="404"/>
      <c r="O39152" s="404"/>
      <c r="P39152" s="404"/>
      <c r="Q39152" s="404"/>
      <c r="R39152" s="404"/>
      <c r="S39152" s="404"/>
      <c r="T39152" s="404"/>
    </row>
    <row r="39153" spans="12:20" ht="16.8">
      <c r="L39153" s="404"/>
      <c r="M39153" s="404"/>
      <c r="N39153" s="404"/>
      <c r="O39153" s="404"/>
      <c r="P39153" s="404"/>
      <c r="Q39153" s="404"/>
      <c r="R39153" s="404"/>
      <c r="S39153" s="404"/>
      <c r="T39153" s="404"/>
    </row>
    <row r="39154" spans="12:20" ht="16.8">
      <c r="L39154" s="404"/>
      <c r="M39154" s="404"/>
      <c r="N39154" s="404"/>
      <c r="O39154" s="404"/>
      <c r="P39154" s="404"/>
      <c r="Q39154" s="404"/>
      <c r="R39154" s="404"/>
      <c r="S39154" s="404"/>
      <c r="T39154" s="404"/>
    </row>
    <row r="39155" spans="12:20" ht="16.8">
      <c r="L39155" s="404"/>
      <c r="M39155" s="404"/>
      <c r="N39155" s="404"/>
      <c r="O39155" s="404"/>
      <c r="P39155" s="404"/>
      <c r="Q39155" s="404"/>
      <c r="R39155" s="404"/>
      <c r="S39155" s="404"/>
      <c r="T39155" s="404"/>
    </row>
    <row r="39156" spans="12:20" ht="16.8">
      <c r="L39156" s="404"/>
      <c r="M39156" s="404"/>
      <c r="N39156" s="404"/>
      <c r="O39156" s="404"/>
      <c r="P39156" s="404"/>
      <c r="Q39156" s="404"/>
      <c r="R39156" s="404"/>
      <c r="S39156" s="404"/>
      <c r="T39156" s="404"/>
    </row>
    <row r="39157" spans="12:20" ht="16.8">
      <c r="L39157" s="404"/>
      <c r="M39157" s="404"/>
      <c r="N39157" s="404"/>
      <c r="O39157" s="404"/>
      <c r="P39157" s="404"/>
      <c r="Q39157" s="404"/>
      <c r="R39157" s="404"/>
      <c r="S39157" s="404"/>
      <c r="T39157" s="404"/>
    </row>
    <row r="39158" spans="12:20" ht="16.8">
      <c r="L39158" s="404"/>
      <c r="M39158" s="404"/>
      <c r="N39158" s="404"/>
      <c r="O39158" s="404"/>
      <c r="P39158" s="404"/>
      <c r="Q39158" s="404"/>
      <c r="R39158" s="404"/>
      <c r="S39158" s="404"/>
      <c r="T39158" s="404"/>
    </row>
    <row r="39159" spans="12:20" ht="16.8">
      <c r="L39159" s="404"/>
      <c r="M39159" s="404"/>
      <c r="N39159" s="404"/>
      <c r="O39159" s="404"/>
      <c r="P39159" s="404"/>
      <c r="Q39159" s="404"/>
      <c r="R39159" s="404"/>
      <c r="S39159" s="404"/>
      <c r="T39159" s="404"/>
    </row>
    <row r="39160" spans="12:20" ht="16.8">
      <c r="L39160" s="404"/>
      <c r="M39160" s="404"/>
      <c r="N39160" s="404"/>
      <c r="O39160" s="404"/>
      <c r="P39160" s="404"/>
      <c r="Q39160" s="404"/>
      <c r="R39160" s="404"/>
      <c r="S39160" s="404"/>
      <c r="T39160" s="404"/>
    </row>
    <row r="39161" spans="12:20" ht="16.8">
      <c r="L39161" s="404"/>
      <c r="M39161" s="404"/>
      <c r="N39161" s="404"/>
      <c r="O39161" s="404"/>
      <c r="P39161" s="404"/>
      <c r="Q39161" s="404"/>
      <c r="R39161" s="404"/>
      <c r="S39161" s="404"/>
      <c r="T39161" s="404"/>
    </row>
    <row r="39162" spans="12:20" ht="16.8">
      <c r="L39162" s="404"/>
      <c r="M39162" s="404"/>
      <c r="N39162" s="404"/>
      <c r="O39162" s="404"/>
      <c r="P39162" s="404"/>
      <c r="Q39162" s="404"/>
      <c r="R39162" s="404"/>
      <c r="S39162" s="404"/>
      <c r="T39162" s="404"/>
    </row>
    <row r="39163" spans="12:20" ht="16.8">
      <c r="L39163" s="404"/>
      <c r="M39163" s="404"/>
      <c r="N39163" s="404"/>
      <c r="O39163" s="404"/>
      <c r="P39163" s="404"/>
      <c r="Q39163" s="404"/>
      <c r="R39163" s="404"/>
      <c r="S39163" s="404"/>
      <c r="T39163" s="404"/>
    </row>
    <row r="39164" spans="12:20" ht="16.8">
      <c r="L39164" s="404"/>
      <c r="M39164" s="404"/>
      <c r="N39164" s="404"/>
      <c r="O39164" s="404"/>
      <c r="P39164" s="404"/>
      <c r="Q39164" s="404"/>
      <c r="R39164" s="404"/>
      <c r="S39164" s="404"/>
      <c r="T39164" s="404"/>
    </row>
    <row r="39165" spans="12:20" ht="16.8">
      <c r="L39165" s="404"/>
      <c r="M39165" s="404"/>
      <c r="N39165" s="404"/>
      <c r="O39165" s="404"/>
      <c r="P39165" s="404"/>
      <c r="Q39165" s="404"/>
      <c r="R39165" s="404"/>
      <c r="S39165" s="404"/>
      <c r="T39165" s="404"/>
    </row>
    <row r="39166" spans="12:20" ht="16.8">
      <c r="L39166" s="404"/>
      <c r="M39166" s="404"/>
      <c r="N39166" s="404"/>
      <c r="O39166" s="404"/>
      <c r="P39166" s="404"/>
      <c r="Q39166" s="404"/>
      <c r="R39166" s="404"/>
      <c r="S39166" s="404"/>
      <c r="T39166" s="404"/>
    </row>
    <row r="39167" spans="12:20" ht="16.8">
      <c r="L39167" s="404"/>
      <c r="M39167" s="404"/>
      <c r="N39167" s="404"/>
      <c r="O39167" s="404"/>
      <c r="P39167" s="404"/>
      <c r="Q39167" s="404"/>
      <c r="R39167" s="404"/>
      <c r="S39167" s="404"/>
      <c r="T39167" s="404"/>
    </row>
    <row r="39168" spans="12:20" ht="16.8">
      <c r="L39168" s="404"/>
      <c r="M39168" s="404"/>
      <c r="N39168" s="404"/>
      <c r="O39168" s="404"/>
      <c r="P39168" s="404"/>
      <c r="Q39168" s="404"/>
      <c r="R39168" s="404"/>
      <c r="S39168" s="404"/>
      <c r="T39168" s="404"/>
    </row>
    <row r="39169" spans="12:20" ht="16.8">
      <c r="L39169" s="404"/>
      <c r="M39169" s="404"/>
      <c r="N39169" s="404"/>
      <c r="O39169" s="404"/>
      <c r="P39169" s="404"/>
      <c r="Q39169" s="404"/>
      <c r="R39169" s="404"/>
      <c r="S39169" s="404"/>
      <c r="T39169" s="404"/>
    </row>
    <row r="39170" spans="12:20" ht="16.8">
      <c r="L39170" s="404"/>
      <c r="M39170" s="404"/>
      <c r="N39170" s="404"/>
      <c r="O39170" s="404"/>
      <c r="P39170" s="404"/>
      <c r="Q39170" s="404"/>
      <c r="R39170" s="404"/>
      <c r="S39170" s="404"/>
      <c r="T39170" s="404"/>
    </row>
    <row r="39171" spans="12:20" ht="16.8">
      <c r="L39171" s="404"/>
      <c r="M39171" s="404"/>
      <c r="N39171" s="404"/>
      <c r="O39171" s="404"/>
      <c r="P39171" s="404"/>
      <c r="Q39171" s="404"/>
      <c r="R39171" s="404"/>
      <c r="S39171" s="404"/>
      <c r="T39171" s="404"/>
    </row>
    <row r="39172" spans="12:20" ht="16.8">
      <c r="L39172" s="404"/>
      <c r="M39172" s="404"/>
      <c r="N39172" s="404"/>
      <c r="O39172" s="404"/>
      <c r="P39172" s="404"/>
      <c r="Q39172" s="404"/>
      <c r="R39172" s="404"/>
      <c r="S39172" s="404"/>
      <c r="T39172" s="404"/>
    </row>
    <row r="39173" spans="12:20" ht="16.8">
      <c r="L39173" s="404"/>
      <c r="M39173" s="404"/>
      <c r="N39173" s="404"/>
      <c r="O39173" s="404"/>
      <c r="P39173" s="404"/>
      <c r="Q39173" s="404"/>
      <c r="R39173" s="404"/>
      <c r="S39173" s="404"/>
      <c r="T39173" s="404"/>
    </row>
    <row r="39174" spans="12:20" ht="16.8">
      <c r="L39174" s="404"/>
      <c r="M39174" s="404"/>
      <c r="N39174" s="404"/>
      <c r="O39174" s="404"/>
      <c r="P39174" s="404"/>
      <c r="Q39174" s="404"/>
      <c r="R39174" s="404"/>
      <c r="S39174" s="404"/>
      <c r="T39174" s="404"/>
    </row>
    <row r="39175" spans="12:20" ht="16.8">
      <c r="L39175" s="404"/>
      <c r="M39175" s="404"/>
      <c r="N39175" s="404"/>
      <c r="O39175" s="404"/>
      <c r="P39175" s="404"/>
      <c r="Q39175" s="404"/>
      <c r="R39175" s="404"/>
      <c r="S39175" s="404"/>
      <c r="T39175" s="404"/>
    </row>
    <row r="39176" spans="12:20" ht="16.8">
      <c r="L39176" s="404"/>
      <c r="M39176" s="404"/>
      <c r="N39176" s="404"/>
      <c r="O39176" s="404"/>
      <c r="P39176" s="404"/>
      <c r="Q39176" s="404"/>
      <c r="R39176" s="404"/>
      <c r="S39176" s="404"/>
      <c r="T39176" s="404"/>
    </row>
    <row r="39177" spans="12:20" ht="16.8">
      <c r="L39177" s="404"/>
      <c r="M39177" s="404"/>
      <c r="N39177" s="404"/>
      <c r="O39177" s="404"/>
      <c r="P39177" s="404"/>
      <c r="Q39177" s="404"/>
      <c r="R39177" s="404"/>
      <c r="S39177" s="404"/>
      <c r="T39177" s="404"/>
    </row>
    <row r="39178" spans="12:20" ht="16.8">
      <c r="L39178" s="404"/>
      <c r="M39178" s="404"/>
      <c r="N39178" s="404"/>
      <c r="O39178" s="404"/>
      <c r="P39178" s="404"/>
      <c r="Q39178" s="404"/>
      <c r="R39178" s="404"/>
      <c r="S39178" s="404"/>
      <c r="T39178" s="404"/>
    </row>
    <row r="39179" spans="12:20" ht="16.8">
      <c r="L39179" s="404"/>
      <c r="M39179" s="404"/>
      <c r="N39179" s="404"/>
      <c r="O39179" s="404"/>
      <c r="P39179" s="404"/>
      <c r="Q39179" s="404"/>
      <c r="R39179" s="404"/>
      <c r="S39179" s="404"/>
      <c r="T39179" s="404"/>
    </row>
    <row r="39180" spans="12:20" ht="16.8">
      <c r="L39180" s="404"/>
      <c r="M39180" s="404"/>
      <c r="N39180" s="404"/>
      <c r="O39180" s="404"/>
      <c r="P39180" s="404"/>
      <c r="Q39180" s="404"/>
      <c r="R39180" s="404"/>
      <c r="S39180" s="404"/>
      <c r="T39180" s="404"/>
    </row>
    <row r="39181" spans="12:20" ht="16.8">
      <c r="L39181" s="404"/>
      <c r="M39181" s="404"/>
      <c r="N39181" s="404"/>
      <c r="O39181" s="404"/>
      <c r="P39181" s="404"/>
      <c r="Q39181" s="404"/>
      <c r="R39181" s="404"/>
      <c r="S39181" s="404"/>
      <c r="T39181" s="404"/>
    </row>
    <row r="39182" spans="12:20" ht="16.8">
      <c r="L39182" s="404"/>
      <c r="M39182" s="404"/>
      <c r="N39182" s="404"/>
      <c r="O39182" s="404"/>
      <c r="P39182" s="404"/>
      <c r="Q39182" s="404"/>
      <c r="R39182" s="404"/>
      <c r="S39182" s="404"/>
      <c r="T39182" s="404"/>
    </row>
    <row r="39183" spans="12:20" ht="16.8">
      <c r="L39183" s="404"/>
      <c r="M39183" s="404"/>
      <c r="N39183" s="404"/>
      <c r="O39183" s="404"/>
      <c r="P39183" s="404"/>
      <c r="Q39183" s="404"/>
      <c r="R39183" s="404"/>
      <c r="S39183" s="404"/>
      <c r="T39183" s="404"/>
    </row>
    <row r="39184" spans="12:20" ht="16.8">
      <c r="L39184" s="404"/>
      <c r="M39184" s="404"/>
      <c r="N39184" s="404"/>
      <c r="O39184" s="404"/>
      <c r="P39184" s="404"/>
      <c r="Q39184" s="404"/>
      <c r="R39184" s="404"/>
      <c r="S39184" s="404"/>
      <c r="T39184" s="404"/>
    </row>
    <row r="39185" spans="12:20" ht="16.8">
      <c r="L39185" s="404"/>
      <c r="M39185" s="404"/>
      <c r="N39185" s="404"/>
      <c r="O39185" s="404"/>
      <c r="P39185" s="404"/>
      <c r="Q39185" s="404"/>
      <c r="R39185" s="404"/>
      <c r="S39185" s="404"/>
      <c r="T39185" s="404"/>
    </row>
    <row r="39186" spans="12:20" ht="16.8">
      <c r="L39186" s="404"/>
      <c r="M39186" s="404"/>
      <c r="N39186" s="404"/>
      <c r="O39186" s="404"/>
      <c r="P39186" s="404"/>
      <c r="Q39186" s="404"/>
      <c r="R39186" s="404"/>
      <c r="S39186" s="404"/>
      <c r="T39186" s="404"/>
    </row>
    <row r="39187" spans="12:20" ht="16.8">
      <c r="L39187" s="404"/>
      <c r="M39187" s="404"/>
      <c r="N39187" s="404"/>
      <c r="O39187" s="404"/>
      <c r="P39187" s="404"/>
      <c r="Q39187" s="404"/>
      <c r="R39187" s="404"/>
      <c r="S39187" s="404"/>
      <c r="T39187" s="404"/>
    </row>
    <row r="39188" spans="12:20" ht="16.8">
      <c r="L39188" s="404"/>
      <c r="M39188" s="404"/>
      <c r="N39188" s="404"/>
      <c r="O39188" s="404"/>
      <c r="P39188" s="404"/>
      <c r="Q39188" s="404"/>
      <c r="R39188" s="404"/>
      <c r="S39188" s="404"/>
      <c r="T39188" s="404"/>
    </row>
    <row r="39189" spans="12:20" ht="16.8">
      <c r="L39189" s="404"/>
      <c r="M39189" s="404"/>
      <c r="N39189" s="404"/>
      <c r="O39189" s="404"/>
      <c r="P39189" s="404"/>
      <c r="Q39189" s="404"/>
      <c r="R39189" s="404"/>
      <c r="S39189" s="404"/>
      <c r="T39189" s="404"/>
    </row>
    <row r="39190" spans="12:20" ht="16.8">
      <c r="L39190" s="404"/>
      <c r="M39190" s="404"/>
      <c r="N39190" s="404"/>
      <c r="O39190" s="404"/>
      <c r="P39190" s="404"/>
      <c r="Q39190" s="404"/>
      <c r="R39190" s="404"/>
      <c r="S39190" s="404"/>
      <c r="T39190" s="404"/>
    </row>
    <row r="39191" spans="12:20" ht="16.8">
      <c r="L39191" s="404"/>
      <c r="M39191" s="404"/>
      <c r="N39191" s="404"/>
      <c r="O39191" s="404"/>
      <c r="P39191" s="404"/>
      <c r="Q39191" s="404"/>
      <c r="R39191" s="404"/>
      <c r="S39191" s="404"/>
      <c r="T39191" s="404"/>
    </row>
    <row r="39192" spans="12:20" ht="16.8">
      <c r="L39192" s="404"/>
      <c r="M39192" s="404"/>
      <c r="N39192" s="404"/>
      <c r="O39192" s="404"/>
      <c r="P39192" s="404"/>
      <c r="Q39192" s="404"/>
      <c r="R39192" s="404"/>
      <c r="S39192" s="404"/>
      <c r="T39192" s="404"/>
    </row>
    <row r="39193" spans="12:20" ht="16.8">
      <c r="L39193" s="404"/>
      <c r="M39193" s="404"/>
      <c r="N39193" s="404"/>
      <c r="O39193" s="404"/>
      <c r="P39193" s="404"/>
      <c r="Q39193" s="404"/>
      <c r="R39193" s="404"/>
      <c r="S39193" s="404"/>
      <c r="T39193" s="404"/>
    </row>
    <row r="39194" spans="12:20" ht="16.8">
      <c r="L39194" s="404"/>
      <c r="M39194" s="404"/>
      <c r="N39194" s="404"/>
      <c r="O39194" s="404"/>
      <c r="P39194" s="404"/>
      <c r="Q39194" s="404"/>
      <c r="R39194" s="404"/>
      <c r="S39194" s="404"/>
      <c r="T39194" s="404"/>
    </row>
    <row r="39195" spans="12:20" ht="16.8">
      <c r="L39195" s="404"/>
      <c r="M39195" s="404"/>
      <c r="N39195" s="404"/>
      <c r="O39195" s="404"/>
      <c r="P39195" s="404"/>
      <c r="Q39195" s="404"/>
      <c r="R39195" s="404"/>
      <c r="S39195" s="404"/>
      <c r="T39195" s="404"/>
    </row>
    <row r="39196" spans="12:20" ht="16.8">
      <c r="L39196" s="404"/>
      <c r="M39196" s="404"/>
      <c r="N39196" s="404"/>
      <c r="O39196" s="404"/>
      <c r="P39196" s="404"/>
      <c r="Q39196" s="404"/>
      <c r="R39196" s="404"/>
      <c r="S39196" s="404"/>
      <c r="T39196" s="404"/>
    </row>
    <row r="39197" spans="12:20" ht="16.8">
      <c r="L39197" s="404"/>
      <c r="M39197" s="404"/>
      <c r="N39197" s="404"/>
      <c r="O39197" s="404"/>
      <c r="P39197" s="404"/>
      <c r="Q39197" s="404"/>
      <c r="R39197" s="404"/>
      <c r="S39197" s="404"/>
      <c r="T39197" s="404"/>
    </row>
    <row r="39198" spans="12:20" ht="16.8">
      <c r="L39198" s="404"/>
      <c r="M39198" s="404"/>
      <c r="N39198" s="404"/>
      <c r="O39198" s="404"/>
      <c r="P39198" s="404"/>
      <c r="Q39198" s="404"/>
      <c r="R39198" s="404"/>
      <c r="S39198" s="404"/>
      <c r="T39198" s="404"/>
    </row>
    <row r="39199" spans="12:20" ht="16.8">
      <c r="L39199" s="404"/>
      <c r="M39199" s="404"/>
      <c r="N39199" s="404"/>
      <c r="O39199" s="404"/>
      <c r="P39199" s="404"/>
      <c r="Q39199" s="404"/>
      <c r="R39199" s="404"/>
      <c r="S39199" s="404"/>
      <c r="T39199" s="404"/>
    </row>
    <row r="39200" spans="12:20" ht="16.8">
      <c r="L39200" s="404"/>
      <c r="M39200" s="404"/>
      <c r="N39200" s="404"/>
      <c r="O39200" s="404"/>
      <c r="P39200" s="404"/>
      <c r="Q39200" s="404"/>
      <c r="R39200" s="404"/>
      <c r="S39200" s="404"/>
      <c r="T39200" s="404"/>
    </row>
    <row r="39201" spans="12:20" ht="16.8">
      <c r="L39201" s="404"/>
      <c r="M39201" s="404"/>
      <c r="N39201" s="404"/>
      <c r="O39201" s="404"/>
      <c r="P39201" s="404"/>
      <c r="Q39201" s="404"/>
      <c r="R39201" s="404"/>
      <c r="S39201" s="404"/>
      <c r="T39201" s="404"/>
    </row>
    <row r="39202" spans="12:20" ht="16.8">
      <c r="L39202" s="404"/>
      <c r="M39202" s="404"/>
      <c r="N39202" s="404"/>
      <c r="O39202" s="404"/>
      <c r="P39202" s="404"/>
      <c r="Q39202" s="404"/>
      <c r="R39202" s="404"/>
      <c r="S39202" s="404"/>
      <c r="T39202" s="404"/>
    </row>
    <row r="39203" spans="12:20" ht="16.8">
      <c r="L39203" s="404"/>
      <c r="M39203" s="404"/>
      <c r="N39203" s="404"/>
      <c r="O39203" s="404"/>
      <c r="P39203" s="404"/>
      <c r="Q39203" s="404"/>
      <c r="R39203" s="404"/>
      <c r="S39203" s="404"/>
      <c r="T39203" s="404"/>
    </row>
    <row r="39204" spans="12:20" ht="16.8">
      <c r="L39204" s="404"/>
      <c r="M39204" s="404"/>
      <c r="N39204" s="404"/>
      <c r="O39204" s="404"/>
      <c r="P39204" s="404"/>
      <c r="Q39204" s="404"/>
      <c r="R39204" s="404"/>
      <c r="S39204" s="404"/>
      <c r="T39204" s="404"/>
    </row>
    <row r="39205" spans="12:20" ht="16.8">
      <c r="L39205" s="404"/>
      <c r="M39205" s="404"/>
      <c r="N39205" s="404"/>
      <c r="O39205" s="404"/>
      <c r="P39205" s="404"/>
      <c r="Q39205" s="404"/>
      <c r="R39205" s="404"/>
      <c r="S39205" s="404"/>
      <c r="T39205" s="404"/>
    </row>
    <row r="39206" spans="12:20" ht="16.8">
      <c r="L39206" s="404"/>
      <c r="M39206" s="404"/>
      <c r="N39206" s="404"/>
      <c r="O39206" s="404"/>
      <c r="P39206" s="404"/>
      <c r="Q39206" s="404"/>
      <c r="R39206" s="404"/>
      <c r="S39206" s="404"/>
      <c r="T39206" s="404"/>
    </row>
    <row r="39207" spans="12:20" ht="16.8">
      <c r="L39207" s="404"/>
      <c r="M39207" s="404"/>
      <c r="N39207" s="404"/>
      <c r="O39207" s="404"/>
      <c r="P39207" s="404"/>
      <c r="Q39207" s="404"/>
      <c r="R39207" s="404"/>
      <c r="S39207" s="404"/>
      <c r="T39207" s="404"/>
    </row>
    <row r="39208" spans="12:20" ht="16.8">
      <c r="L39208" s="404"/>
      <c r="M39208" s="404"/>
      <c r="N39208" s="404"/>
      <c r="O39208" s="404"/>
      <c r="P39208" s="404"/>
      <c r="Q39208" s="404"/>
      <c r="R39208" s="404"/>
      <c r="S39208" s="404"/>
      <c r="T39208" s="404"/>
    </row>
    <row r="39209" spans="12:20" ht="16.8">
      <c r="L39209" s="404"/>
      <c r="M39209" s="404"/>
      <c r="N39209" s="404"/>
      <c r="O39209" s="404"/>
      <c r="P39209" s="404"/>
      <c r="Q39209" s="404"/>
      <c r="R39209" s="404"/>
      <c r="S39209" s="404"/>
      <c r="T39209" s="404"/>
    </row>
    <row r="39210" spans="12:20" ht="16.8">
      <c r="L39210" s="404"/>
      <c r="M39210" s="404"/>
      <c r="N39210" s="404"/>
      <c r="O39210" s="404"/>
      <c r="P39210" s="404"/>
      <c r="Q39210" s="404"/>
      <c r="R39210" s="404"/>
      <c r="S39210" s="404"/>
      <c r="T39210" s="404"/>
    </row>
    <row r="39211" spans="12:20" ht="16.8">
      <c r="L39211" s="404"/>
      <c r="M39211" s="404"/>
      <c r="N39211" s="404"/>
      <c r="O39211" s="404"/>
      <c r="P39211" s="404"/>
      <c r="Q39211" s="404"/>
      <c r="R39211" s="404"/>
      <c r="S39211" s="404"/>
      <c r="T39211" s="404"/>
    </row>
    <row r="39212" spans="12:20" ht="16.8">
      <c r="L39212" s="404"/>
      <c r="M39212" s="404"/>
      <c r="N39212" s="404"/>
      <c r="O39212" s="404"/>
      <c r="P39212" s="404"/>
      <c r="Q39212" s="404"/>
      <c r="R39212" s="404"/>
      <c r="S39212" s="404"/>
      <c r="T39212" s="404"/>
    </row>
    <row r="39213" spans="12:20" ht="16.8">
      <c r="L39213" s="404"/>
      <c r="M39213" s="404"/>
      <c r="N39213" s="404"/>
      <c r="O39213" s="404"/>
      <c r="P39213" s="404"/>
      <c r="Q39213" s="404"/>
      <c r="R39213" s="404"/>
      <c r="S39213" s="404"/>
      <c r="T39213" s="404"/>
    </row>
    <row r="39214" spans="12:20" ht="16.8">
      <c r="L39214" s="404"/>
      <c r="M39214" s="404"/>
      <c r="N39214" s="404"/>
      <c r="O39214" s="404"/>
      <c r="P39214" s="404"/>
      <c r="Q39214" s="404"/>
      <c r="R39214" s="404"/>
      <c r="S39214" s="404"/>
      <c r="T39214" s="404"/>
    </row>
    <row r="39215" spans="12:20" ht="16.8">
      <c r="L39215" s="404"/>
      <c r="M39215" s="404"/>
      <c r="N39215" s="404"/>
      <c r="O39215" s="404"/>
      <c r="P39215" s="404"/>
      <c r="Q39215" s="404"/>
      <c r="R39215" s="404"/>
      <c r="S39215" s="404"/>
      <c r="T39215" s="404"/>
    </row>
    <row r="39216" spans="12:20" ht="16.8">
      <c r="L39216" s="404"/>
      <c r="M39216" s="404"/>
      <c r="N39216" s="404"/>
      <c r="O39216" s="404"/>
      <c r="P39216" s="404"/>
      <c r="Q39216" s="404"/>
      <c r="R39216" s="404"/>
      <c r="S39216" s="404"/>
      <c r="T39216" s="404"/>
    </row>
    <row r="39217" spans="12:20" ht="16.8">
      <c r="L39217" s="404"/>
      <c r="M39217" s="404"/>
      <c r="N39217" s="404"/>
      <c r="O39217" s="404"/>
      <c r="P39217" s="404"/>
      <c r="Q39217" s="404"/>
      <c r="R39217" s="404"/>
      <c r="S39217" s="404"/>
      <c r="T39217" s="404"/>
    </row>
    <row r="39218" spans="12:20" ht="16.8">
      <c r="L39218" s="404"/>
      <c r="M39218" s="404"/>
      <c r="N39218" s="404"/>
      <c r="O39218" s="404"/>
      <c r="P39218" s="404"/>
      <c r="Q39218" s="404"/>
      <c r="R39218" s="404"/>
      <c r="S39218" s="404"/>
      <c r="T39218" s="404"/>
    </row>
    <row r="39219" spans="12:20" ht="16.8">
      <c r="L39219" s="404"/>
      <c r="M39219" s="404"/>
      <c r="N39219" s="404"/>
      <c r="O39219" s="404"/>
      <c r="P39219" s="404"/>
      <c r="Q39219" s="404"/>
      <c r="R39219" s="404"/>
      <c r="S39219" s="404"/>
      <c r="T39219" s="404"/>
    </row>
    <row r="39220" spans="12:20" ht="16.8">
      <c r="L39220" s="404"/>
      <c r="M39220" s="404"/>
      <c r="N39220" s="404"/>
      <c r="O39220" s="404"/>
      <c r="P39220" s="404"/>
      <c r="Q39220" s="404"/>
      <c r="R39220" s="404"/>
      <c r="S39220" s="404"/>
      <c r="T39220" s="404"/>
    </row>
    <row r="39221" spans="12:20" ht="16.8">
      <c r="L39221" s="404"/>
      <c r="M39221" s="404"/>
      <c r="N39221" s="404"/>
      <c r="O39221" s="404"/>
      <c r="P39221" s="404"/>
      <c r="Q39221" s="404"/>
      <c r="R39221" s="404"/>
      <c r="S39221" s="404"/>
      <c r="T39221" s="404"/>
    </row>
    <row r="39222" spans="12:20" ht="16.8">
      <c r="L39222" s="404"/>
      <c r="M39222" s="404"/>
      <c r="N39222" s="404"/>
      <c r="O39222" s="404"/>
      <c r="P39222" s="404"/>
      <c r="Q39222" s="404"/>
      <c r="R39222" s="404"/>
      <c r="S39222" s="404"/>
      <c r="T39222" s="404"/>
    </row>
    <row r="39223" spans="12:20" ht="16.8">
      <c r="L39223" s="404"/>
      <c r="M39223" s="404"/>
      <c r="N39223" s="404"/>
      <c r="O39223" s="404"/>
      <c r="P39223" s="404"/>
      <c r="Q39223" s="404"/>
      <c r="R39223" s="404"/>
      <c r="S39223" s="404"/>
      <c r="T39223" s="404"/>
    </row>
    <row r="39224" spans="12:20" ht="16.8">
      <c r="L39224" s="404"/>
      <c r="M39224" s="404"/>
      <c r="N39224" s="404"/>
      <c r="O39224" s="404"/>
      <c r="P39224" s="404"/>
      <c r="Q39224" s="404"/>
      <c r="R39224" s="404"/>
      <c r="S39224" s="404"/>
      <c r="T39224" s="404"/>
    </row>
    <row r="39225" spans="12:20" ht="16.8">
      <c r="L39225" s="404"/>
      <c r="M39225" s="404"/>
      <c r="N39225" s="404"/>
      <c r="O39225" s="404"/>
      <c r="P39225" s="404"/>
      <c r="Q39225" s="404"/>
      <c r="R39225" s="404"/>
      <c r="S39225" s="404"/>
      <c r="T39225" s="404"/>
    </row>
    <row r="39226" spans="12:20" ht="16.8">
      <c r="L39226" s="404"/>
      <c r="M39226" s="404"/>
      <c r="N39226" s="404"/>
      <c r="O39226" s="404"/>
      <c r="P39226" s="404"/>
      <c r="Q39226" s="404"/>
      <c r="R39226" s="404"/>
      <c r="S39226" s="404"/>
      <c r="T39226" s="404"/>
    </row>
    <row r="39227" spans="12:20" ht="16.8">
      <c r="L39227" s="404"/>
      <c r="M39227" s="404"/>
      <c r="N39227" s="404"/>
      <c r="O39227" s="404"/>
      <c r="P39227" s="404"/>
      <c r="Q39227" s="404"/>
      <c r="R39227" s="404"/>
      <c r="S39227" s="404"/>
      <c r="T39227" s="404"/>
    </row>
    <row r="39228" spans="12:20" ht="16.8">
      <c r="L39228" s="404"/>
      <c r="M39228" s="404"/>
      <c r="N39228" s="404"/>
      <c r="O39228" s="404"/>
      <c r="P39228" s="404"/>
      <c r="Q39228" s="404"/>
      <c r="R39228" s="404"/>
      <c r="S39228" s="404"/>
      <c r="T39228" s="404"/>
    </row>
    <row r="39229" spans="12:20" ht="16.8">
      <c r="L39229" s="404"/>
      <c r="M39229" s="404"/>
      <c r="N39229" s="404"/>
      <c r="O39229" s="404"/>
      <c r="P39229" s="404"/>
      <c r="Q39229" s="404"/>
      <c r="R39229" s="404"/>
      <c r="S39229" s="404"/>
      <c r="T39229" s="404"/>
    </row>
    <row r="39230" spans="12:20" ht="16.8">
      <c r="L39230" s="404"/>
      <c r="M39230" s="404"/>
      <c r="N39230" s="404"/>
      <c r="O39230" s="404"/>
      <c r="P39230" s="404"/>
      <c r="Q39230" s="404"/>
      <c r="R39230" s="404"/>
      <c r="S39230" s="404"/>
      <c r="T39230" s="404"/>
    </row>
    <row r="39231" spans="12:20" ht="16.8">
      <c r="L39231" s="404"/>
      <c r="M39231" s="404"/>
      <c r="N39231" s="404"/>
      <c r="O39231" s="404"/>
      <c r="P39231" s="404"/>
      <c r="Q39231" s="404"/>
      <c r="R39231" s="404"/>
      <c r="S39231" s="404"/>
      <c r="T39231" s="404"/>
    </row>
    <row r="39232" spans="12:20" ht="16.8">
      <c r="L39232" s="404"/>
      <c r="M39232" s="404"/>
      <c r="N39232" s="404"/>
      <c r="O39232" s="404"/>
      <c r="P39232" s="404"/>
      <c r="Q39232" s="404"/>
      <c r="R39232" s="404"/>
      <c r="S39232" s="404"/>
      <c r="T39232" s="404"/>
    </row>
    <row r="39233" spans="12:20" ht="16.8">
      <c r="L39233" s="404"/>
      <c r="M39233" s="404"/>
      <c r="N39233" s="404"/>
      <c r="O39233" s="404"/>
      <c r="P39233" s="404"/>
      <c r="Q39233" s="404"/>
      <c r="R39233" s="404"/>
      <c r="S39233" s="404"/>
      <c r="T39233" s="404"/>
    </row>
    <row r="39234" spans="12:20" ht="16.8">
      <c r="L39234" s="404"/>
      <c r="M39234" s="404"/>
      <c r="N39234" s="404"/>
      <c r="O39234" s="404"/>
      <c r="P39234" s="404"/>
      <c r="Q39234" s="404"/>
      <c r="R39234" s="404"/>
      <c r="S39234" s="404"/>
      <c r="T39234" s="404"/>
    </row>
    <row r="39235" spans="12:20" ht="16.8">
      <c r="L39235" s="404"/>
      <c r="M39235" s="404"/>
      <c r="N39235" s="404"/>
      <c r="O39235" s="404"/>
      <c r="P39235" s="404"/>
      <c r="Q39235" s="404"/>
      <c r="R39235" s="404"/>
      <c r="S39235" s="404"/>
      <c r="T39235" s="404"/>
    </row>
    <row r="39236" spans="12:20" ht="16.8">
      <c r="L39236" s="404"/>
      <c r="M39236" s="404"/>
      <c r="N39236" s="404"/>
      <c r="O39236" s="404"/>
      <c r="P39236" s="404"/>
      <c r="Q39236" s="404"/>
      <c r="R39236" s="404"/>
      <c r="S39236" s="404"/>
      <c r="T39236" s="404"/>
    </row>
    <row r="39237" spans="12:20" ht="16.8">
      <c r="L39237" s="404"/>
      <c r="M39237" s="404"/>
      <c r="N39237" s="404"/>
      <c r="O39237" s="404"/>
      <c r="P39237" s="404"/>
      <c r="Q39237" s="404"/>
      <c r="R39237" s="404"/>
      <c r="S39237" s="404"/>
      <c r="T39237" s="404"/>
    </row>
    <row r="39238" spans="12:20" ht="16.8">
      <c r="L39238" s="404"/>
      <c r="M39238" s="404"/>
      <c r="N39238" s="404"/>
      <c r="O39238" s="404"/>
      <c r="P39238" s="404"/>
      <c r="Q39238" s="404"/>
      <c r="R39238" s="404"/>
      <c r="S39238" s="404"/>
      <c r="T39238" s="404"/>
    </row>
    <row r="39239" spans="12:20" ht="16.8">
      <c r="L39239" s="404"/>
      <c r="M39239" s="404"/>
      <c r="N39239" s="404"/>
      <c r="O39239" s="404"/>
      <c r="P39239" s="404"/>
      <c r="Q39239" s="404"/>
      <c r="R39239" s="404"/>
      <c r="S39239" s="404"/>
      <c r="T39239" s="404"/>
    </row>
    <row r="39240" spans="12:20" ht="16.8">
      <c r="L39240" s="404"/>
      <c r="M39240" s="404"/>
      <c r="N39240" s="404"/>
      <c r="O39240" s="404"/>
      <c r="P39240" s="404"/>
      <c r="Q39240" s="404"/>
      <c r="R39240" s="404"/>
      <c r="S39240" s="404"/>
      <c r="T39240" s="404"/>
    </row>
    <row r="39241" spans="12:20" ht="16.8">
      <c r="L39241" s="404"/>
      <c r="M39241" s="404"/>
      <c r="N39241" s="404"/>
      <c r="O39241" s="404"/>
      <c r="P39241" s="404"/>
      <c r="Q39241" s="404"/>
      <c r="R39241" s="404"/>
      <c r="S39241" s="404"/>
      <c r="T39241" s="404"/>
    </row>
    <row r="39242" spans="12:20" ht="16.8">
      <c r="L39242" s="404"/>
      <c r="M39242" s="404"/>
      <c r="N39242" s="404"/>
      <c r="O39242" s="404"/>
      <c r="P39242" s="404"/>
      <c r="Q39242" s="404"/>
      <c r="R39242" s="404"/>
      <c r="S39242" s="404"/>
      <c r="T39242" s="404"/>
    </row>
    <row r="39243" spans="12:20" ht="16.8">
      <c r="L39243" s="404"/>
      <c r="M39243" s="404"/>
      <c r="N39243" s="404"/>
      <c r="O39243" s="404"/>
      <c r="P39243" s="404"/>
      <c r="Q39243" s="404"/>
      <c r="R39243" s="404"/>
      <c r="S39243" s="404"/>
      <c r="T39243" s="404"/>
    </row>
    <row r="39244" spans="12:20" ht="16.8">
      <c r="L39244" s="404"/>
      <c r="M39244" s="404"/>
      <c r="N39244" s="404"/>
      <c r="O39244" s="404"/>
      <c r="P39244" s="404"/>
      <c r="Q39244" s="404"/>
      <c r="R39244" s="404"/>
      <c r="S39244" s="404"/>
      <c r="T39244" s="404"/>
    </row>
    <row r="39245" spans="12:20" ht="16.8">
      <c r="L39245" s="404"/>
      <c r="M39245" s="404"/>
      <c r="N39245" s="404"/>
      <c r="O39245" s="404"/>
      <c r="P39245" s="404"/>
      <c r="Q39245" s="404"/>
      <c r="R39245" s="404"/>
      <c r="S39245" s="404"/>
      <c r="T39245" s="404"/>
    </row>
    <row r="39246" spans="12:20" ht="16.8">
      <c r="L39246" s="404"/>
      <c r="M39246" s="404"/>
      <c r="N39246" s="404"/>
      <c r="O39246" s="404"/>
      <c r="P39246" s="404"/>
      <c r="Q39246" s="404"/>
      <c r="R39246" s="404"/>
      <c r="S39246" s="404"/>
      <c r="T39246" s="404"/>
    </row>
    <row r="39247" spans="12:20" ht="16.8">
      <c r="L39247" s="404"/>
      <c r="M39247" s="404"/>
      <c r="N39247" s="404"/>
      <c r="O39247" s="404"/>
      <c r="P39247" s="404"/>
      <c r="Q39247" s="404"/>
      <c r="R39247" s="404"/>
      <c r="S39247" s="404"/>
      <c r="T39247" s="404"/>
    </row>
    <row r="39248" spans="12:20" ht="16.8">
      <c r="L39248" s="404"/>
      <c r="M39248" s="404"/>
      <c r="N39248" s="404"/>
      <c r="O39248" s="404"/>
      <c r="P39248" s="404"/>
      <c r="Q39248" s="404"/>
      <c r="R39248" s="404"/>
      <c r="S39248" s="404"/>
      <c r="T39248" s="404"/>
    </row>
    <row r="39249" spans="12:20" ht="16.8">
      <c r="L39249" s="404"/>
      <c r="M39249" s="404"/>
      <c r="N39249" s="404"/>
      <c r="O39249" s="404"/>
      <c r="P39249" s="404"/>
      <c r="Q39249" s="404"/>
      <c r="R39249" s="404"/>
      <c r="S39249" s="404"/>
      <c r="T39249" s="404"/>
    </row>
    <row r="39250" spans="12:20" ht="16.8">
      <c r="L39250" s="404"/>
      <c r="M39250" s="404"/>
      <c r="N39250" s="404"/>
      <c r="O39250" s="404"/>
      <c r="P39250" s="404"/>
      <c r="Q39250" s="404"/>
      <c r="R39250" s="404"/>
      <c r="S39250" s="404"/>
      <c r="T39250" s="404"/>
    </row>
    <row r="39251" spans="12:20" ht="16.8">
      <c r="L39251" s="404"/>
      <c r="M39251" s="404"/>
      <c r="N39251" s="404"/>
      <c r="O39251" s="404"/>
      <c r="P39251" s="404"/>
      <c r="Q39251" s="404"/>
      <c r="R39251" s="404"/>
      <c r="S39251" s="404"/>
      <c r="T39251" s="404"/>
    </row>
    <row r="39252" spans="12:20" ht="16.8">
      <c r="L39252" s="404"/>
      <c r="M39252" s="404"/>
      <c r="N39252" s="404"/>
      <c r="O39252" s="404"/>
      <c r="P39252" s="404"/>
      <c r="Q39252" s="404"/>
      <c r="R39252" s="404"/>
      <c r="S39252" s="404"/>
      <c r="T39252" s="404"/>
    </row>
    <row r="39253" spans="12:20" ht="16.8">
      <c r="L39253" s="404"/>
      <c r="M39253" s="404"/>
      <c r="N39253" s="404"/>
      <c r="O39253" s="404"/>
      <c r="P39253" s="404"/>
      <c r="Q39253" s="404"/>
      <c r="R39253" s="404"/>
      <c r="S39253" s="404"/>
      <c r="T39253" s="404"/>
    </row>
    <row r="39254" spans="12:20" ht="16.8">
      <c r="L39254" s="404"/>
      <c r="M39254" s="404"/>
      <c r="N39254" s="404"/>
      <c r="O39254" s="404"/>
      <c r="P39254" s="404"/>
      <c r="Q39254" s="404"/>
      <c r="R39254" s="404"/>
      <c r="S39254" s="404"/>
      <c r="T39254" s="404"/>
    </row>
    <row r="39255" spans="12:20" ht="16.8">
      <c r="L39255" s="404"/>
      <c r="M39255" s="404"/>
      <c r="N39255" s="404"/>
      <c r="O39255" s="404"/>
      <c r="P39255" s="404"/>
      <c r="Q39255" s="404"/>
      <c r="R39255" s="404"/>
      <c r="S39255" s="404"/>
      <c r="T39255" s="404"/>
    </row>
    <row r="39256" spans="12:20" ht="16.8">
      <c r="L39256" s="404"/>
      <c r="M39256" s="404"/>
      <c r="N39256" s="404"/>
      <c r="O39256" s="404"/>
      <c r="P39256" s="404"/>
      <c r="Q39256" s="404"/>
      <c r="R39256" s="404"/>
      <c r="S39256" s="404"/>
      <c r="T39256" s="404"/>
    </row>
    <row r="39257" spans="12:20" ht="16.8">
      <c r="L39257" s="404"/>
      <c r="M39257" s="404"/>
      <c r="N39257" s="404"/>
      <c r="O39257" s="404"/>
      <c r="P39257" s="404"/>
      <c r="Q39257" s="404"/>
      <c r="R39257" s="404"/>
      <c r="S39257" s="404"/>
      <c r="T39257" s="404"/>
    </row>
    <row r="39258" spans="12:20" ht="16.8">
      <c r="L39258" s="404"/>
      <c r="M39258" s="404"/>
      <c r="N39258" s="404"/>
      <c r="O39258" s="404"/>
      <c r="P39258" s="404"/>
      <c r="Q39258" s="404"/>
      <c r="R39258" s="404"/>
      <c r="S39258" s="404"/>
      <c r="T39258" s="404"/>
    </row>
    <row r="39259" spans="12:20" ht="16.8">
      <c r="L39259" s="404"/>
      <c r="M39259" s="404"/>
      <c r="N39259" s="404"/>
      <c r="O39259" s="404"/>
      <c r="P39259" s="404"/>
      <c r="Q39259" s="404"/>
      <c r="R39259" s="404"/>
      <c r="S39259" s="404"/>
      <c r="T39259" s="404"/>
    </row>
    <row r="39260" spans="12:20" ht="16.8">
      <c r="L39260" s="404"/>
      <c r="M39260" s="404"/>
      <c r="N39260" s="404"/>
      <c r="O39260" s="404"/>
      <c r="P39260" s="404"/>
      <c r="Q39260" s="404"/>
      <c r="R39260" s="404"/>
      <c r="S39260" s="404"/>
      <c r="T39260" s="404"/>
    </row>
    <row r="39261" spans="12:20" ht="16.8">
      <c r="L39261" s="404"/>
      <c r="M39261" s="404"/>
      <c r="N39261" s="404"/>
      <c r="O39261" s="404"/>
      <c r="P39261" s="404"/>
      <c r="Q39261" s="404"/>
      <c r="R39261" s="404"/>
      <c r="S39261" s="404"/>
      <c r="T39261" s="404"/>
    </row>
    <row r="39262" spans="12:20" ht="16.8">
      <c r="L39262" s="404"/>
      <c r="M39262" s="404"/>
      <c r="N39262" s="404"/>
      <c r="O39262" s="404"/>
      <c r="P39262" s="404"/>
      <c r="Q39262" s="404"/>
      <c r="R39262" s="404"/>
      <c r="S39262" s="404"/>
      <c r="T39262" s="404"/>
    </row>
    <row r="39263" spans="12:20" ht="16.8">
      <c r="L39263" s="404"/>
      <c r="M39263" s="404"/>
      <c r="N39263" s="404"/>
      <c r="O39263" s="404"/>
      <c r="P39263" s="404"/>
      <c r="Q39263" s="404"/>
      <c r="R39263" s="404"/>
      <c r="S39263" s="404"/>
      <c r="T39263" s="404"/>
    </row>
    <row r="39264" spans="12:20" ht="16.8">
      <c r="L39264" s="404"/>
      <c r="M39264" s="404"/>
      <c r="N39264" s="404"/>
      <c r="O39264" s="404"/>
      <c r="P39264" s="404"/>
      <c r="Q39264" s="404"/>
      <c r="R39264" s="404"/>
      <c r="S39264" s="404"/>
      <c r="T39264" s="404"/>
    </row>
    <row r="39265" spans="12:20" ht="16.8">
      <c r="L39265" s="404"/>
      <c r="M39265" s="404"/>
      <c r="N39265" s="404"/>
      <c r="O39265" s="404"/>
      <c r="P39265" s="404"/>
      <c r="Q39265" s="404"/>
      <c r="R39265" s="404"/>
      <c r="S39265" s="404"/>
      <c r="T39265" s="404"/>
    </row>
    <row r="39266" spans="12:20" ht="16.8">
      <c r="L39266" s="404"/>
      <c r="M39266" s="404"/>
      <c r="N39266" s="404"/>
      <c r="O39266" s="404"/>
      <c r="P39266" s="404"/>
      <c r="Q39266" s="404"/>
      <c r="R39266" s="404"/>
      <c r="S39266" s="404"/>
      <c r="T39266" s="404"/>
    </row>
    <row r="39267" spans="12:20" ht="16.8">
      <c r="L39267" s="404"/>
      <c r="M39267" s="404"/>
      <c r="N39267" s="404"/>
      <c r="O39267" s="404"/>
      <c r="P39267" s="404"/>
      <c r="Q39267" s="404"/>
      <c r="R39267" s="404"/>
      <c r="S39267" s="404"/>
      <c r="T39267" s="404"/>
    </row>
    <row r="39268" spans="12:20" ht="16.8">
      <c r="L39268" s="404"/>
      <c r="M39268" s="404"/>
      <c r="N39268" s="404"/>
      <c r="O39268" s="404"/>
      <c r="P39268" s="404"/>
      <c r="Q39268" s="404"/>
      <c r="R39268" s="404"/>
      <c r="S39268" s="404"/>
      <c r="T39268" s="404"/>
    </row>
    <row r="39269" spans="12:20" ht="16.8">
      <c r="L39269" s="404"/>
      <c r="M39269" s="404"/>
      <c r="N39269" s="404"/>
      <c r="O39269" s="404"/>
      <c r="P39269" s="404"/>
      <c r="Q39269" s="404"/>
      <c r="R39269" s="404"/>
      <c r="S39269" s="404"/>
      <c r="T39269" s="404"/>
    </row>
    <row r="39270" spans="12:20" ht="16.8">
      <c r="L39270" s="404"/>
      <c r="M39270" s="404"/>
      <c r="N39270" s="404"/>
      <c r="O39270" s="404"/>
      <c r="P39270" s="404"/>
      <c r="Q39270" s="404"/>
      <c r="R39270" s="404"/>
      <c r="S39270" s="404"/>
      <c r="T39270" s="404"/>
    </row>
    <row r="39271" spans="12:20" ht="16.8">
      <c r="L39271" s="404"/>
      <c r="M39271" s="404"/>
      <c r="N39271" s="404"/>
      <c r="O39271" s="404"/>
      <c r="P39271" s="404"/>
      <c r="Q39271" s="404"/>
      <c r="R39271" s="404"/>
      <c r="S39271" s="404"/>
      <c r="T39271" s="404"/>
    </row>
    <row r="39272" spans="12:20" ht="16.8">
      <c r="L39272" s="404"/>
      <c r="M39272" s="404"/>
      <c r="N39272" s="404"/>
      <c r="O39272" s="404"/>
      <c r="P39272" s="404"/>
      <c r="Q39272" s="404"/>
      <c r="R39272" s="404"/>
      <c r="S39272" s="404"/>
      <c r="T39272" s="404"/>
    </row>
    <row r="39273" spans="12:20" ht="16.8">
      <c r="L39273" s="404"/>
      <c r="M39273" s="404"/>
      <c r="N39273" s="404"/>
      <c r="O39273" s="404"/>
      <c r="P39273" s="404"/>
      <c r="Q39273" s="404"/>
      <c r="R39273" s="404"/>
      <c r="S39273" s="404"/>
      <c r="T39273" s="404"/>
    </row>
    <row r="39274" spans="12:20" ht="16.8">
      <c r="L39274" s="404"/>
      <c r="M39274" s="404"/>
      <c r="N39274" s="404"/>
      <c r="O39274" s="404"/>
      <c r="P39274" s="404"/>
      <c r="Q39274" s="404"/>
      <c r="R39274" s="404"/>
      <c r="S39274" s="404"/>
      <c r="T39274" s="404"/>
    </row>
    <row r="39275" spans="12:20" ht="16.8">
      <c r="L39275" s="404"/>
      <c r="M39275" s="404"/>
      <c r="N39275" s="404"/>
      <c r="O39275" s="404"/>
      <c r="P39275" s="404"/>
      <c r="Q39275" s="404"/>
      <c r="R39275" s="404"/>
      <c r="S39275" s="404"/>
      <c r="T39275" s="404"/>
    </row>
    <row r="39276" spans="12:20" ht="16.8">
      <c r="L39276" s="404"/>
      <c r="M39276" s="404"/>
      <c r="N39276" s="404"/>
      <c r="O39276" s="404"/>
      <c r="P39276" s="404"/>
      <c r="Q39276" s="404"/>
      <c r="R39276" s="404"/>
      <c r="S39276" s="404"/>
      <c r="T39276" s="404"/>
    </row>
    <row r="39277" spans="12:20" ht="16.8">
      <c r="L39277" s="404"/>
      <c r="M39277" s="404"/>
      <c r="N39277" s="404"/>
      <c r="O39277" s="404"/>
      <c r="P39277" s="404"/>
      <c r="Q39277" s="404"/>
      <c r="R39277" s="404"/>
      <c r="S39277" s="404"/>
      <c r="T39277" s="404"/>
    </row>
    <row r="39278" spans="12:20" ht="16.8">
      <c r="L39278" s="404"/>
      <c r="M39278" s="404"/>
      <c r="N39278" s="404"/>
      <c r="O39278" s="404"/>
      <c r="P39278" s="404"/>
      <c r="Q39278" s="404"/>
      <c r="R39278" s="404"/>
      <c r="S39278" s="404"/>
      <c r="T39278" s="404"/>
    </row>
    <row r="39279" spans="12:20" ht="16.8">
      <c r="L39279" s="404"/>
      <c r="M39279" s="404"/>
      <c r="N39279" s="404"/>
      <c r="O39279" s="404"/>
      <c r="P39279" s="404"/>
      <c r="Q39279" s="404"/>
      <c r="R39279" s="404"/>
      <c r="S39279" s="404"/>
      <c r="T39279" s="404"/>
    </row>
    <row r="39280" spans="12:20" ht="16.8">
      <c r="L39280" s="404"/>
      <c r="M39280" s="404"/>
      <c r="N39280" s="404"/>
      <c r="O39280" s="404"/>
      <c r="P39280" s="404"/>
      <c r="Q39280" s="404"/>
      <c r="R39280" s="404"/>
      <c r="S39280" s="404"/>
      <c r="T39280" s="404"/>
    </row>
    <row r="39281" spans="12:20" ht="16.8">
      <c r="L39281" s="404"/>
      <c r="M39281" s="404"/>
      <c r="N39281" s="404"/>
      <c r="O39281" s="404"/>
      <c r="P39281" s="404"/>
      <c r="Q39281" s="404"/>
      <c r="R39281" s="404"/>
      <c r="S39281" s="404"/>
      <c r="T39281" s="404"/>
    </row>
    <row r="39282" spans="12:20" ht="16.8">
      <c r="L39282" s="404"/>
      <c r="M39282" s="404"/>
      <c r="N39282" s="404"/>
      <c r="O39282" s="404"/>
      <c r="P39282" s="404"/>
      <c r="Q39282" s="404"/>
      <c r="R39282" s="404"/>
      <c r="S39282" s="404"/>
      <c r="T39282" s="404"/>
    </row>
    <row r="39283" spans="12:20" ht="16.8">
      <c r="L39283" s="404"/>
      <c r="M39283" s="404"/>
      <c r="N39283" s="404"/>
      <c r="O39283" s="404"/>
      <c r="P39283" s="404"/>
      <c r="Q39283" s="404"/>
      <c r="R39283" s="404"/>
      <c r="S39283" s="404"/>
      <c r="T39283" s="404"/>
    </row>
    <row r="39284" spans="12:20" ht="16.8">
      <c r="L39284" s="404"/>
      <c r="M39284" s="404"/>
      <c r="N39284" s="404"/>
      <c r="O39284" s="404"/>
      <c r="P39284" s="404"/>
      <c r="Q39284" s="404"/>
      <c r="R39284" s="404"/>
      <c r="S39284" s="404"/>
      <c r="T39284" s="404"/>
    </row>
    <row r="39285" spans="12:20" ht="16.8">
      <c r="L39285" s="404"/>
      <c r="M39285" s="404"/>
      <c r="N39285" s="404"/>
      <c r="O39285" s="404"/>
      <c r="P39285" s="404"/>
      <c r="Q39285" s="404"/>
      <c r="R39285" s="404"/>
      <c r="S39285" s="404"/>
      <c r="T39285" s="404"/>
    </row>
    <row r="39286" spans="12:20" ht="16.8">
      <c r="L39286" s="404"/>
      <c r="M39286" s="404"/>
      <c r="N39286" s="404"/>
      <c r="O39286" s="404"/>
      <c r="P39286" s="404"/>
      <c r="Q39286" s="404"/>
      <c r="R39286" s="404"/>
      <c r="S39286" s="404"/>
      <c r="T39286" s="404"/>
    </row>
    <row r="39287" spans="12:20" ht="16.8">
      <c r="L39287" s="404"/>
      <c r="M39287" s="404"/>
      <c r="N39287" s="404"/>
      <c r="O39287" s="404"/>
      <c r="P39287" s="404"/>
      <c r="Q39287" s="404"/>
      <c r="R39287" s="404"/>
      <c r="S39287" s="404"/>
      <c r="T39287" s="404"/>
    </row>
    <row r="39288" spans="12:20" ht="16.8">
      <c r="L39288" s="404"/>
      <c r="M39288" s="404"/>
      <c r="N39288" s="404"/>
      <c r="O39288" s="404"/>
      <c r="P39288" s="404"/>
      <c r="Q39288" s="404"/>
      <c r="R39288" s="404"/>
      <c r="S39288" s="404"/>
      <c r="T39288" s="404"/>
    </row>
    <row r="39289" spans="12:20" ht="16.8">
      <c r="L39289" s="404"/>
      <c r="M39289" s="404"/>
      <c r="N39289" s="404"/>
      <c r="O39289" s="404"/>
      <c r="P39289" s="404"/>
      <c r="Q39289" s="404"/>
      <c r="R39289" s="404"/>
      <c r="S39289" s="404"/>
      <c r="T39289" s="404"/>
    </row>
    <row r="39290" spans="12:20" ht="16.8">
      <c r="L39290" s="404"/>
      <c r="M39290" s="404"/>
      <c r="N39290" s="404"/>
      <c r="O39290" s="404"/>
      <c r="P39290" s="404"/>
      <c r="Q39290" s="404"/>
      <c r="R39290" s="404"/>
      <c r="S39290" s="404"/>
      <c r="T39290" s="404"/>
    </row>
    <row r="39291" spans="12:20" ht="16.8">
      <c r="L39291" s="404"/>
      <c r="M39291" s="404"/>
      <c r="N39291" s="404"/>
      <c r="O39291" s="404"/>
      <c r="P39291" s="404"/>
      <c r="Q39291" s="404"/>
      <c r="R39291" s="404"/>
      <c r="S39291" s="404"/>
      <c r="T39291" s="404"/>
    </row>
    <row r="39292" spans="12:20" ht="16.8">
      <c r="L39292" s="404"/>
      <c r="M39292" s="404"/>
      <c r="N39292" s="404"/>
      <c r="O39292" s="404"/>
      <c r="P39292" s="404"/>
      <c r="Q39292" s="404"/>
      <c r="R39292" s="404"/>
      <c r="S39292" s="404"/>
      <c r="T39292" s="404"/>
    </row>
    <row r="39293" spans="12:20" ht="16.8">
      <c r="L39293" s="404"/>
      <c r="M39293" s="404"/>
      <c r="N39293" s="404"/>
      <c r="O39293" s="404"/>
      <c r="P39293" s="404"/>
      <c r="Q39293" s="404"/>
      <c r="R39293" s="404"/>
      <c r="S39293" s="404"/>
      <c r="T39293" s="404"/>
    </row>
    <row r="39294" spans="12:20" ht="16.8">
      <c r="L39294" s="404"/>
      <c r="M39294" s="404"/>
      <c r="N39294" s="404"/>
      <c r="O39294" s="404"/>
      <c r="P39294" s="404"/>
      <c r="Q39294" s="404"/>
      <c r="R39294" s="404"/>
      <c r="S39294" s="404"/>
      <c r="T39294" s="404"/>
    </row>
    <row r="39295" spans="12:20" ht="16.8">
      <c r="L39295" s="404"/>
      <c r="M39295" s="404"/>
      <c r="N39295" s="404"/>
      <c r="O39295" s="404"/>
      <c r="P39295" s="404"/>
      <c r="Q39295" s="404"/>
      <c r="R39295" s="404"/>
      <c r="S39295" s="404"/>
      <c r="T39295" s="404"/>
    </row>
    <row r="39296" spans="12:20" ht="16.8">
      <c r="L39296" s="404"/>
      <c r="M39296" s="404"/>
      <c r="N39296" s="404"/>
      <c r="O39296" s="404"/>
      <c r="P39296" s="404"/>
      <c r="Q39296" s="404"/>
      <c r="R39296" s="404"/>
      <c r="S39296" s="404"/>
      <c r="T39296" s="404"/>
    </row>
    <row r="39297" spans="12:20" ht="16.8">
      <c r="L39297" s="404"/>
      <c r="M39297" s="404"/>
      <c r="N39297" s="404"/>
      <c r="O39297" s="404"/>
      <c r="P39297" s="404"/>
      <c r="Q39297" s="404"/>
      <c r="R39297" s="404"/>
      <c r="S39297" s="404"/>
      <c r="T39297" s="404"/>
    </row>
    <row r="39298" spans="12:20" ht="16.8">
      <c r="L39298" s="404"/>
      <c r="M39298" s="404"/>
      <c r="N39298" s="404"/>
      <c r="O39298" s="404"/>
      <c r="P39298" s="404"/>
      <c r="Q39298" s="404"/>
      <c r="R39298" s="404"/>
      <c r="S39298" s="404"/>
      <c r="T39298" s="404"/>
    </row>
    <row r="39299" spans="12:20" ht="16.8">
      <c r="L39299" s="404"/>
      <c r="M39299" s="404"/>
      <c r="N39299" s="404"/>
      <c r="O39299" s="404"/>
      <c r="P39299" s="404"/>
      <c r="Q39299" s="404"/>
      <c r="R39299" s="404"/>
      <c r="S39299" s="404"/>
      <c r="T39299" s="404"/>
    </row>
    <row r="39300" spans="12:20" ht="16.8">
      <c r="L39300" s="404"/>
      <c r="M39300" s="404"/>
      <c r="N39300" s="404"/>
      <c r="O39300" s="404"/>
      <c r="P39300" s="404"/>
      <c r="Q39300" s="404"/>
      <c r="R39300" s="404"/>
      <c r="S39300" s="404"/>
      <c r="T39300" s="404"/>
    </row>
    <row r="39301" spans="12:20" ht="16.8">
      <c r="L39301" s="404"/>
      <c r="M39301" s="404"/>
      <c r="N39301" s="404"/>
      <c r="O39301" s="404"/>
      <c r="P39301" s="404"/>
      <c r="Q39301" s="404"/>
      <c r="R39301" s="404"/>
      <c r="S39301" s="404"/>
      <c r="T39301" s="404"/>
    </row>
    <row r="39302" spans="12:20" ht="16.8">
      <c r="L39302" s="404"/>
      <c r="M39302" s="404"/>
      <c r="N39302" s="404"/>
      <c r="O39302" s="404"/>
      <c r="P39302" s="404"/>
      <c r="Q39302" s="404"/>
      <c r="R39302" s="404"/>
      <c r="S39302" s="404"/>
      <c r="T39302" s="404"/>
    </row>
    <row r="39303" spans="12:20" ht="16.8">
      <c r="L39303" s="404"/>
      <c r="M39303" s="404"/>
      <c r="N39303" s="404"/>
      <c r="O39303" s="404"/>
      <c r="P39303" s="404"/>
      <c r="Q39303" s="404"/>
      <c r="R39303" s="404"/>
      <c r="S39303" s="404"/>
      <c r="T39303" s="404"/>
    </row>
    <row r="39304" spans="12:20" ht="16.8">
      <c r="L39304" s="404"/>
      <c r="M39304" s="404"/>
      <c r="N39304" s="404"/>
      <c r="O39304" s="404"/>
      <c r="P39304" s="404"/>
      <c r="Q39304" s="404"/>
      <c r="R39304" s="404"/>
      <c r="S39304" s="404"/>
      <c r="T39304" s="404"/>
    </row>
    <row r="39305" spans="12:20" ht="16.8">
      <c r="L39305" s="404"/>
      <c r="M39305" s="404"/>
      <c r="N39305" s="404"/>
      <c r="O39305" s="404"/>
      <c r="P39305" s="404"/>
      <c r="Q39305" s="404"/>
      <c r="R39305" s="404"/>
      <c r="S39305" s="404"/>
      <c r="T39305" s="404"/>
    </row>
    <row r="39306" spans="12:20" ht="16.8">
      <c r="L39306" s="404"/>
      <c r="M39306" s="404"/>
      <c r="N39306" s="404"/>
      <c r="O39306" s="404"/>
      <c r="P39306" s="404"/>
      <c r="Q39306" s="404"/>
      <c r="R39306" s="404"/>
      <c r="S39306" s="404"/>
      <c r="T39306" s="404"/>
    </row>
    <row r="39307" spans="12:20" ht="16.8">
      <c r="L39307" s="404"/>
      <c r="M39307" s="404"/>
      <c r="N39307" s="404"/>
      <c r="O39307" s="404"/>
      <c r="P39307" s="404"/>
      <c r="Q39307" s="404"/>
      <c r="R39307" s="404"/>
      <c r="S39307" s="404"/>
      <c r="T39307" s="404"/>
    </row>
    <row r="39308" spans="12:20" ht="16.8">
      <c r="L39308" s="404"/>
      <c r="M39308" s="404"/>
      <c r="N39308" s="404"/>
      <c r="O39308" s="404"/>
      <c r="P39308" s="404"/>
      <c r="Q39308" s="404"/>
      <c r="R39308" s="404"/>
      <c r="S39308" s="404"/>
      <c r="T39308" s="404"/>
    </row>
    <row r="39309" spans="12:20" ht="16.8">
      <c r="L39309" s="404"/>
      <c r="M39309" s="404"/>
      <c r="N39309" s="404"/>
      <c r="O39309" s="404"/>
      <c r="P39309" s="404"/>
      <c r="Q39309" s="404"/>
      <c r="R39309" s="404"/>
      <c r="S39309" s="404"/>
      <c r="T39309" s="404"/>
    </row>
    <row r="39310" spans="12:20" ht="16.8">
      <c r="L39310" s="404"/>
      <c r="M39310" s="404"/>
      <c r="N39310" s="404"/>
      <c r="O39310" s="404"/>
      <c r="P39310" s="404"/>
      <c r="Q39310" s="404"/>
      <c r="R39310" s="404"/>
      <c r="S39310" s="404"/>
      <c r="T39310" s="404"/>
    </row>
    <row r="39311" spans="12:20" ht="16.8">
      <c r="L39311" s="404"/>
      <c r="M39311" s="404"/>
      <c r="N39311" s="404"/>
      <c r="O39311" s="404"/>
      <c r="P39311" s="404"/>
      <c r="Q39311" s="404"/>
      <c r="R39311" s="404"/>
      <c r="S39311" s="404"/>
      <c r="T39311" s="404"/>
    </row>
    <row r="39312" spans="12:20" ht="16.8">
      <c r="L39312" s="404"/>
      <c r="M39312" s="404"/>
      <c r="N39312" s="404"/>
      <c r="O39312" s="404"/>
      <c r="P39312" s="404"/>
      <c r="Q39312" s="404"/>
      <c r="R39312" s="404"/>
      <c r="S39312" s="404"/>
      <c r="T39312" s="404"/>
    </row>
    <row r="39313" spans="12:20" ht="16.8">
      <c r="L39313" s="404"/>
      <c r="M39313" s="404"/>
      <c r="N39313" s="404"/>
      <c r="O39313" s="404"/>
      <c r="P39313" s="404"/>
      <c r="Q39313" s="404"/>
      <c r="R39313" s="404"/>
      <c r="S39313" s="404"/>
      <c r="T39313" s="404"/>
    </row>
    <row r="39314" spans="12:20" ht="16.8">
      <c r="L39314" s="404"/>
      <c r="M39314" s="404"/>
      <c r="N39314" s="404"/>
      <c r="O39314" s="404"/>
      <c r="P39314" s="404"/>
      <c r="Q39314" s="404"/>
      <c r="R39314" s="404"/>
      <c r="S39314" s="404"/>
      <c r="T39314" s="404"/>
    </row>
    <row r="39315" spans="12:20" ht="16.8">
      <c r="L39315" s="404"/>
      <c r="M39315" s="404"/>
      <c r="N39315" s="404"/>
      <c r="O39315" s="404"/>
      <c r="P39315" s="404"/>
      <c r="Q39315" s="404"/>
      <c r="R39315" s="404"/>
      <c r="S39315" s="404"/>
      <c r="T39315" s="404"/>
    </row>
    <row r="39316" spans="12:20" ht="16.8">
      <c r="L39316" s="404"/>
      <c r="M39316" s="404"/>
      <c r="N39316" s="404"/>
      <c r="O39316" s="404"/>
      <c r="P39316" s="404"/>
      <c r="Q39316" s="404"/>
      <c r="R39316" s="404"/>
      <c r="S39316" s="404"/>
      <c r="T39316" s="404"/>
    </row>
    <row r="39317" spans="12:20" ht="16.8">
      <c r="L39317" s="404"/>
      <c r="M39317" s="404"/>
      <c r="N39317" s="404"/>
      <c r="O39317" s="404"/>
      <c r="P39317" s="404"/>
      <c r="Q39317" s="404"/>
      <c r="R39317" s="404"/>
      <c r="S39317" s="404"/>
      <c r="T39317" s="404"/>
    </row>
    <row r="39318" spans="12:20" ht="16.8">
      <c r="L39318" s="404"/>
      <c r="M39318" s="404"/>
      <c r="N39318" s="404"/>
      <c r="O39318" s="404"/>
      <c r="P39318" s="404"/>
      <c r="Q39318" s="404"/>
      <c r="R39318" s="404"/>
      <c r="S39318" s="404"/>
      <c r="T39318" s="404"/>
    </row>
    <row r="39319" spans="12:20" ht="16.8">
      <c r="L39319" s="404"/>
      <c r="M39319" s="404"/>
      <c r="N39319" s="404"/>
      <c r="O39319" s="404"/>
      <c r="P39319" s="404"/>
      <c r="Q39319" s="404"/>
      <c r="R39319" s="404"/>
      <c r="S39319" s="404"/>
      <c r="T39319" s="404"/>
    </row>
    <row r="39320" spans="12:20" ht="16.8">
      <c r="L39320" s="404"/>
      <c r="M39320" s="404"/>
      <c r="N39320" s="404"/>
      <c r="O39320" s="404"/>
      <c r="P39320" s="404"/>
      <c r="Q39320" s="404"/>
      <c r="R39320" s="404"/>
      <c r="S39320" s="404"/>
      <c r="T39320" s="404"/>
    </row>
    <row r="39321" spans="12:20" ht="16.8">
      <c r="L39321" s="404"/>
      <c r="M39321" s="404"/>
      <c r="N39321" s="404"/>
      <c r="O39321" s="404"/>
      <c r="P39321" s="404"/>
      <c r="Q39321" s="404"/>
      <c r="R39321" s="404"/>
      <c r="S39321" s="404"/>
      <c r="T39321" s="404"/>
    </row>
    <row r="39322" spans="12:20" ht="16.8">
      <c r="L39322" s="404"/>
      <c r="M39322" s="404"/>
      <c r="N39322" s="404"/>
      <c r="O39322" s="404"/>
      <c r="P39322" s="404"/>
      <c r="Q39322" s="404"/>
      <c r="R39322" s="404"/>
      <c r="S39322" s="404"/>
      <c r="T39322" s="404"/>
    </row>
    <row r="39323" spans="12:20" ht="16.8">
      <c r="L39323" s="404"/>
      <c r="M39323" s="404"/>
      <c r="N39323" s="404"/>
      <c r="O39323" s="404"/>
      <c r="P39323" s="404"/>
      <c r="Q39323" s="404"/>
      <c r="R39323" s="404"/>
      <c r="S39323" s="404"/>
      <c r="T39323" s="404"/>
    </row>
    <row r="39324" spans="12:20" ht="16.8">
      <c r="L39324" s="404"/>
      <c r="M39324" s="404"/>
      <c r="N39324" s="404"/>
      <c r="O39324" s="404"/>
      <c r="P39324" s="404"/>
      <c r="Q39324" s="404"/>
      <c r="R39324" s="404"/>
      <c r="S39324" s="404"/>
      <c r="T39324" s="404"/>
    </row>
    <row r="39325" spans="12:20" ht="16.8">
      <c r="L39325" s="404"/>
      <c r="M39325" s="404"/>
      <c r="N39325" s="404"/>
      <c r="O39325" s="404"/>
      <c r="P39325" s="404"/>
      <c r="Q39325" s="404"/>
      <c r="R39325" s="404"/>
      <c r="S39325" s="404"/>
      <c r="T39325" s="404"/>
    </row>
    <row r="39326" spans="12:20" ht="16.8">
      <c r="L39326" s="404"/>
      <c r="M39326" s="404"/>
      <c r="N39326" s="404"/>
      <c r="O39326" s="404"/>
      <c r="P39326" s="404"/>
      <c r="Q39326" s="404"/>
      <c r="R39326" s="404"/>
      <c r="S39326" s="404"/>
      <c r="T39326" s="404"/>
    </row>
    <row r="39327" spans="12:20" ht="16.8">
      <c r="L39327" s="404"/>
      <c r="M39327" s="404"/>
      <c r="N39327" s="404"/>
      <c r="O39327" s="404"/>
      <c r="P39327" s="404"/>
      <c r="Q39327" s="404"/>
      <c r="R39327" s="404"/>
      <c r="S39327" s="404"/>
      <c r="T39327" s="404"/>
    </row>
    <row r="39328" spans="12:20" ht="16.8">
      <c r="L39328" s="404"/>
      <c r="M39328" s="404"/>
      <c r="N39328" s="404"/>
      <c r="O39328" s="404"/>
      <c r="P39328" s="404"/>
      <c r="Q39328" s="404"/>
      <c r="R39328" s="404"/>
      <c r="S39328" s="404"/>
      <c r="T39328" s="404"/>
    </row>
    <row r="39329" spans="12:20" ht="16.8">
      <c r="L39329" s="404"/>
      <c r="M39329" s="404"/>
      <c r="N39329" s="404"/>
      <c r="O39329" s="404"/>
      <c r="P39329" s="404"/>
      <c r="Q39329" s="404"/>
      <c r="R39329" s="404"/>
      <c r="S39329" s="404"/>
      <c r="T39329" s="404"/>
    </row>
    <row r="39330" spans="12:20" ht="16.8">
      <c r="L39330" s="404"/>
      <c r="M39330" s="404"/>
      <c r="N39330" s="404"/>
      <c r="O39330" s="404"/>
      <c r="P39330" s="404"/>
      <c r="Q39330" s="404"/>
      <c r="R39330" s="404"/>
      <c r="S39330" s="404"/>
      <c r="T39330" s="404"/>
    </row>
    <row r="39331" spans="12:20" ht="16.8">
      <c r="L39331" s="404"/>
      <c r="M39331" s="404"/>
      <c r="N39331" s="404"/>
      <c r="O39331" s="404"/>
      <c r="P39331" s="404"/>
      <c r="Q39331" s="404"/>
      <c r="R39331" s="404"/>
      <c r="S39331" s="404"/>
      <c r="T39331" s="404"/>
    </row>
    <row r="39332" spans="12:20" ht="16.8">
      <c r="L39332" s="404"/>
      <c r="M39332" s="404"/>
      <c r="N39332" s="404"/>
      <c r="O39332" s="404"/>
      <c r="P39332" s="404"/>
      <c r="Q39332" s="404"/>
      <c r="R39332" s="404"/>
      <c r="S39332" s="404"/>
      <c r="T39332" s="404"/>
    </row>
    <row r="39333" spans="12:20" ht="16.8">
      <c r="L39333" s="404"/>
      <c r="M39333" s="404"/>
      <c r="N39333" s="404"/>
      <c r="O39333" s="404"/>
      <c r="P39333" s="404"/>
      <c r="Q39333" s="404"/>
      <c r="R39333" s="404"/>
      <c r="S39333" s="404"/>
      <c r="T39333" s="404"/>
    </row>
    <row r="39334" spans="12:20" ht="16.8">
      <c r="L39334" s="404"/>
      <c r="M39334" s="404"/>
      <c r="N39334" s="404"/>
      <c r="O39334" s="404"/>
      <c r="P39334" s="404"/>
      <c r="Q39334" s="404"/>
      <c r="R39334" s="404"/>
      <c r="S39334" s="404"/>
      <c r="T39334" s="404"/>
    </row>
    <row r="39335" spans="12:20" ht="16.8">
      <c r="L39335" s="404"/>
      <c r="M39335" s="404"/>
      <c r="N39335" s="404"/>
      <c r="O39335" s="404"/>
      <c r="P39335" s="404"/>
      <c r="Q39335" s="404"/>
      <c r="R39335" s="404"/>
      <c r="S39335" s="404"/>
      <c r="T39335" s="404"/>
    </row>
    <row r="39336" spans="12:20" ht="16.8">
      <c r="L39336" s="404"/>
      <c r="M39336" s="404"/>
      <c r="N39336" s="404"/>
      <c r="O39336" s="404"/>
      <c r="P39336" s="404"/>
      <c r="Q39336" s="404"/>
      <c r="R39336" s="404"/>
      <c r="S39336" s="404"/>
      <c r="T39336" s="404"/>
    </row>
    <row r="39337" spans="12:20" ht="16.8">
      <c r="L39337" s="404"/>
      <c r="M39337" s="404"/>
      <c r="N39337" s="404"/>
      <c r="O39337" s="404"/>
      <c r="P39337" s="404"/>
      <c r="Q39337" s="404"/>
      <c r="R39337" s="404"/>
      <c r="S39337" s="404"/>
      <c r="T39337" s="404"/>
    </row>
    <row r="39338" spans="12:20" ht="16.8">
      <c r="L39338" s="404"/>
      <c r="M39338" s="404"/>
      <c r="N39338" s="404"/>
      <c r="O39338" s="404"/>
      <c r="P39338" s="404"/>
      <c r="Q39338" s="404"/>
      <c r="R39338" s="404"/>
      <c r="S39338" s="404"/>
      <c r="T39338" s="404"/>
    </row>
    <row r="39339" spans="12:20" ht="16.8">
      <c r="L39339" s="404"/>
      <c r="M39339" s="404"/>
      <c r="N39339" s="404"/>
      <c r="O39339" s="404"/>
      <c r="P39339" s="404"/>
      <c r="Q39339" s="404"/>
      <c r="R39339" s="404"/>
      <c r="S39339" s="404"/>
      <c r="T39339" s="404"/>
    </row>
    <row r="39340" spans="12:20" ht="16.8">
      <c r="L39340" s="404"/>
      <c r="M39340" s="404"/>
      <c r="N39340" s="404"/>
      <c r="O39340" s="404"/>
      <c r="P39340" s="404"/>
      <c r="Q39340" s="404"/>
      <c r="R39340" s="404"/>
      <c r="S39340" s="404"/>
      <c r="T39340" s="404"/>
    </row>
    <row r="39341" spans="12:20" ht="16.8">
      <c r="L39341" s="404"/>
      <c r="M39341" s="404"/>
      <c r="N39341" s="404"/>
      <c r="O39341" s="404"/>
      <c r="P39341" s="404"/>
      <c r="Q39341" s="404"/>
      <c r="R39341" s="404"/>
      <c r="S39341" s="404"/>
      <c r="T39341" s="404"/>
    </row>
    <row r="39342" spans="12:20" ht="16.8">
      <c r="L39342" s="404"/>
      <c r="M39342" s="404"/>
      <c r="N39342" s="404"/>
      <c r="O39342" s="404"/>
      <c r="P39342" s="404"/>
      <c r="Q39342" s="404"/>
      <c r="R39342" s="404"/>
      <c r="S39342" s="404"/>
      <c r="T39342" s="404"/>
    </row>
    <row r="39343" spans="12:20" ht="16.8">
      <c r="L39343" s="404"/>
      <c r="M39343" s="404"/>
      <c r="N39343" s="404"/>
      <c r="O39343" s="404"/>
      <c r="P39343" s="404"/>
      <c r="Q39343" s="404"/>
      <c r="R39343" s="404"/>
      <c r="S39343" s="404"/>
      <c r="T39343" s="404"/>
    </row>
    <row r="39344" spans="12:20" ht="16.8">
      <c r="L39344" s="404"/>
      <c r="M39344" s="404"/>
      <c r="N39344" s="404"/>
      <c r="O39344" s="404"/>
      <c r="P39344" s="404"/>
      <c r="Q39344" s="404"/>
      <c r="R39344" s="404"/>
      <c r="S39344" s="404"/>
      <c r="T39344" s="404"/>
    </row>
    <row r="39345" spans="12:20" ht="16.8">
      <c r="L39345" s="404"/>
      <c r="M39345" s="404"/>
      <c r="N39345" s="404"/>
      <c r="O39345" s="404"/>
      <c r="P39345" s="404"/>
      <c r="Q39345" s="404"/>
      <c r="R39345" s="404"/>
      <c r="S39345" s="404"/>
      <c r="T39345" s="404"/>
    </row>
    <row r="39346" spans="12:20" ht="16.8">
      <c r="L39346" s="404"/>
      <c r="M39346" s="404"/>
      <c r="N39346" s="404"/>
      <c r="O39346" s="404"/>
      <c r="P39346" s="404"/>
      <c r="Q39346" s="404"/>
      <c r="R39346" s="404"/>
      <c r="S39346" s="404"/>
      <c r="T39346" s="404"/>
    </row>
    <row r="39347" spans="12:20" ht="16.8">
      <c r="L39347" s="404"/>
      <c r="M39347" s="404"/>
      <c r="N39347" s="404"/>
      <c r="O39347" s="404"/>
      <c r="P39347" s="404"/>
      <c r="Q39347" s="404"/>
      <c r="R39347" s="404"/>
      <c r="S39347" s="404"/>
      <c r="T39347" s="404"/>
    </row>
    <row r="39348" spans="12:20" ht="16.8">
      <c r="L39348" s="404"/>
      <c r="M39348" s="404"/>
      <c r="N39348" s="404"/>
      <c r="O39348" s="404"/>
      <c r="P39348" s="404"/>
      <c r="Q39348" s="404"/>
      <c r="R39348" s="404"/>
      <c r="S39348" s="404"/>
      <c r="T39348" s="404"/>
    </row>
    <row r="39349" spans="12:20" ht="16.8">
      <c r="L39349" s="404"/>
      <c r="M39349" s="404"/>
      <c r="N39349" s="404"/>
      <c r="O39349" s="404"/>
      <c r="P39349" s="404"/>
      <c r="Q39349" s="404"/>
      <c r="R39349" s="404"/>
      <c r="S39349" s="404"/>
      <c r="T39349" s="404"/>
    </row>
    <row r="39350" spans="12:20" ht="16.8">
      <c r="L39350" s="404"/>
      <c r="M39350" s="404"/>
      <c r="N39350" s="404"/>
      <c r="O39350" s="404"/>
      <c r="P39350" s="404"/>
      <c r="Q39350" s="404"/>
      <c r="R39350" s="404"/>
      <c r="S39350" s="404"/>
      <c r="T39350" s="404"/>
    </row>
    <row r="39351" spans="12:20" ht="16.8">
      <c r="L39351" s="404"/>
      <c r="M39351" s="404"/>
      <c r="N39351" s="404"/>
      <c r="O39351" s="404"/>
      <c r="P39351" s="404"/>
      <c r="Q39351" s="404"/>
      <c r="R39351" s="404"/>
      <c r="S39351" s="404"/>
      <c r="T39351" s="404"/>
    </row>
    <row r="39352" spans="12:20" ht="16.8">
      <c r="L39352" s="404"/>
      <c r="M39352" s="404"/>
      <c r="N39352" s="404"/>
      <c r="O39352" s="404"/>
      <c r="P39352" s="404"/>
      <c r="Q39352" s="404"/>
      <c r="R39352" s="404"/>
      <c r="S39352" s="404"/>
      <c r="T39352" s="404"/>
    </row>
    <row r="39353" spans="12:20" ht="16.8">
      <c r="L39353" s="404"/>
      <c r="M39353" s="404"/>
      <c r="N39353" s="404"/>
      <c r="O39353" s="404"/>
      <c r="P39353" s="404"/>
      <c r="Q39353" s="404"/>
      <c r="R39353" s="404"/>
      <c r="S39353" s="404"/>
      <c r="T39353" s="404"/>
    </row>
    <row r="39354" spans="12:20" ht="16.8">
      <c r="L39354" s="404"/>
      <c r="M39354" s="404"/>
      <c r="N39354" s="404"/>
      <c r="O39354" s="404"/>
      <c r="P39354" s="404"/>
      <c r="Q39354" s="404"/>
      <c r="R39354" s="404"/>
      <c r="S39354" s="404"/>
      <c r="T39354" s="404"/>
    </row>
    <row r="39355" spans="12:20" ht="16.8">
      <c r="L39355" s="404"/>
      <c r="M39355" s="404"/>
      <c r="N39355" s="404"/>
      <c r="O39355" s="404"/>
      <c r="P39355" s="404"/>
      <c r="Q39355" s="404"/>
      <c r="R39355" s="404"/>
      <c r="S39355" s="404"/>
      <c r="T39355" s="404"/>
    </row>
    <row r="39356" spans="12:20" ht="16.8">
      <c r="L39356" s="404"/>
      <c r="M39356" s="404"/>
      <c r="N39356" s="404"/>
      <c r="O39356" s="404"/>
      <c r="P39356" s="404"/>
      <c r="Q39356" s="404"/>
      <c r="R39356" s="404"/>
      <c r="S39356" s="404"/>
      <c r="T39356" s="404"/>
    </row>
    <row r="39357" spans="12:20" ht="16.8">
      <c r="L39357" s="404"/>
      <c r="M39357" s="404"/>
      <c r="N39357" s="404"/>
      <c r="O39357" s="404"/>
      <c r="P39357" s="404"/>
      <c r="Q39357" s="404"/>
      <c r="R39357" s="404"/>
      <c r="S39357" s="404"/>
      <c r="T39357" s="404"/>
    </row>
    <row r="39358" spans="12:20" ht="16.8">
      <c r="L39358" s="404"/>
      <c r="M39358" s="404"/>
      <c r="N39358" s="404"/>
      <c r="O39358" s="404"/>
      <c r="P39358" s="404"/>
      <c r="Q39358" s="404"/>
      <c r="R39358" s="404"/>
      <c r="S39358" s="404"/>
      <c r="T39358" s="404"/>
    </row>
    <row r="39359" spans="12:20" ht="16.8">
      <c r="L39359" s="404"/>
      <c r="M39359" s="404"/>
      <c r="N39359" s="404"/>
      <c r="O39359" s="404"/>
      <c r="P39359" s="404"/>
      <c r="Q39359" s="404"/>
      <c r="R39359" s="404"/>
      <c r="S39359" s="404"/>
      <c r="T39359" s="404"/>
    </row>
    <row r="39360" spans="12:20" ht="16.8">
      <c r="L39360" s="404"/>
      <c r="M39360" s="404"/>
      <c r="N39360" s="404"/>
      <c r="O39360" s="404"/>
      <c r="P39360" s="404"/>
      <c r="Q39360" s="404"/>
      <c r="R39360" s="404"/>
      <c r="S39360" s="404"/>
      <c r="T39360" s="404"/>
    </row>
    <row r="39361" spans="12:20" ht="16.8">
      <c r="L39361" s="404"/>
      <c r="M39361" s="404"/>
      <c r="N39361" s="404"/>
      <c r="O39361" s="404"/>
      <c r="P39361" s="404"/>
      <c r="Q39361" s="404"/>
      <c r="R39361" s="404"/>
      <c r="S39361" s="404"/>
      <c r="T39361" s="404"/>
    </row>
    <row r="39362" spans="12:20" ht="16.8">
      <c r="L39362" s="404"/>
      <c r="M39362" s="404"/>
      <c r="N39362" s="404"/>
      <c r="O39362" s="404"/>
      <c r="P39362" s="404"/>
      <c r="Q39362" s="404"/>
      <c r="R39362" s="404"/>
      <c r="S39362" s="404"/>
      <c r="T39362" s="404"/>
    </row>
    <row r="39363" spans="12:20" ht="16.8">
      <c r="L39363" s="404"/>
      <c r="M39363" s="404"/>
      <c r="N39363" s="404"/>
      <c r="O39363" s="404"/>
      <c r="P39363" s="404"/>
      <c r="Q39363" s="404"/>
      <c r="R39363" s="404"/>
      <c r="S39363" s="404"/>
      <c r="T39363" s="404"/>
    </row>
    <row r="39364" spans="12:20" ht="16.8">
      <c r="L39364" s="404"/>
      <c r="M39364" s="404"/>
      <c r="N39364" s="404"/>
      <c r="O39364" s="404"/>
      <c r="P39364" s="404"/>
      <c r="Q39364" s="404"/>
      <c r="R39364" s="404"/>
      <c r="S39364" s="404"/>
      <c r="T39364" s="404"/>
    </row>
    <row r="39365" spans="12:20" ht="16.8">
      <c r="L39365" s="404"/>
      <c r="M39365" s="404"/>
      <c r="N39365" s="404"/>
      <c r="O39365" s="404"/>
      <c r="P39365" s="404"/>
      <c r="Q39365" s="404"/>
      <c r="R39365" s="404"/>
      <c r="S39365" s="404"/>
      <c r="T39365" s="404"/>
    </row>
    <row r="39366" spans="12:20" ht="16.8">
      <c r="L39366" s="404"/>
      <c r="M39366" s="404"/>
      <c r="N39366" s="404"/>
      <c r="O39366" s="404"/>
      <c r="P39366" s="404"/>
      <c r="Q39366" s="404"/>
      <c r="R39366" s="404"/>
      <c r="S39366" s="404"/>
      <c r="T39366" s="404"/>
    </row>
    <row r="39367" spans="12:20" ht="16.8">
      <c r="L39367" s="404"/>
      <c r="M39367" s="404"/>
      <c r="N39367" s="404"/>
      <c r="O39367" s="404"/>
      <c r="P39367" s="404"/>
      <c r="Q39367" s="404"/>
      <c r="R39367" s="404"/>
      <c r="S39367" s="404"/>
      <c r="T39367" s="404"/>
    </row>
    <row r="39368" spans="12:20" ht="16.8">
      <c r="L39368" s="404"/>
      <c r="M39368" s="404"/>
      <c r="N39368" s="404"/>
      <c r="O39368" s="404"/>
      <c r="P39368" s="404"/>
      <c r="Q39368" s="404"/>
      <c r="R39368" s="404"/>
      <c r="S39368" s="404"/>
      <c r="T39368" s="404"/>
    </row>
    <row r="39369" spans="12:20" ht="16.8">
      <c r="L39369" s="404"/>
      <c r="M39369" s="404"/>
      <c r="N39369" s="404"/>
      <c r="O39369" s="404"/>
      <c r="P39369" s="404"/>
      <c r="Q39369" s="404"/>
      <c r="R39369" s="404"/>
      <c r="S39369" s="404"/>
      <c r="T39369" s="404"/>
    </row>
    <row r="39370" spans="12:20" ht="16.8">
      <c r="L39370" s="404"/>
      <c r="M39370" s="404"/>
      <c r="N39370" s="404"/>
      <c r="O39370" s="404"/>
      <c r="P39370" s="404"/>
      <c r="Q39370" s="404"/>
      <c r="R39370" s="404"/>
      <c r="S39370" s="404"/>
      <c r="T39370" s="404"/>
    </row>
    <row r="39371" spans="12:20" ht="16.8">
      <c r="L39371" s="404"/>
      <c r="M39371" s="404"/>
      <c r="N39371" s="404"/>
      <c r="O39371" s="404"/>
      <c r="P39371" s="404"/>
      <c r="Q39371" s="404"/>
      <c r="R39371" s="404"/>
      <c r="S39371" s="404"/>
      <c r="T39371" s="404"/>
    </row>
    <row r="39372" spans="12:20" ht="16.8">
      <c r="L39372" s="404"/>
      <c r="M39372" s="404"/>
      <c r="N39372" s="404"/>
      <c r="O39372" s="404"/>
      <c r="P39372" s="404"/>
      <c r="Q39372" s="404"/>
      <c r="R39372" s="404"/>
      <c r="S39372" s="404"/>
      <c r="T39372" s="404"/>
    </row>
    <row r="39373" spans="12:20" ht="16.8">
      <c r="L39373" s="404"/>
      <c r="M39373" s="404"/>
      <c r="N39373" s="404"/>
      <c r="O39373" s="404"/>
      <c r="P39373" s="404"/>
      <c r="Q39373" s="404"/>
      <c r="R39373" s="404"/>
      <c r="S39373" s="404"/>
      <c r="T39373" s="404"/>
    </row>
    <row r="39374" spans="12:20" ht="16.8">
      <c r="L39374" s="404"/>
      <c r="M39374" s="404"/>
      <c r="N39374" s="404"/>
      <c r="O39374" s="404"/>
      <c r="P39374" s="404"/>
      <c r="Q39374" s="404"/>
      <c r="R39374" s="404"/>
      <c r="S39374" s="404"/>
      <c r="T39374" s="404"/>
    </row>
    <row r="39375" spans="12:20" ht="16.8">
      <c r="L39375" s="404"/>
      <c r="M39375" s="404"/>
      <c r="N39375" s="404"/>
      <c r="O39375" s="404"/>
      <c r="P39375" s="404"/>
      <c r="Q39375" s="404"/>
      <c r="R39375" s="404"/>
      <c r="S39375" s="404"/>
      <c r="T39375" s="404"/>
    </row>
    <row r="39376" spans="12:20" ht="16.8">
      <c r="L39376" s="404"/>
      <c r="M39376" s="404"/>
      <c r="N39376" s="404"/>
      <c r="O39376" s="404"/>
      <c r="P39376" s="404"/>
      <c r="Q39376" s="404"/>
      <c r="R39376" s="404"/>
      <c r="S39376" s="404"/>
      <c r="T39376" s="404"/>
    </row>
    <row r="39377" spans="12:20" ht="16.8">
      <c r="L39377" s="404"/>
      <c r="M39377" s="404"/>
      <c r="N39377" s="404"/>
      <c r="O39377" s="404"/>
      <c r="P39377" s="404"/>
      <c r="Q39377" s="404"/>
      <c r="R39377" s="404"/>
      <c r="S39377" s="404"/>
      <c r="T39377" s="404"/>
    </row>
    <row r="39378" spans="12:20" ht="16.8">
      <c r="L39378" s="404"/>
      <c r="M39378" s="404"/>
      <c r="N39378" s="404"/>
      <c r="O39378" s="404"/>
      <c r="P39378" s="404"/>
      <c r="Q39378" s="404"/>
      <c r="R39378" s="404"/>
      <c r="S39378" s="404"/>
      <c r="T39378" s="404"/>
    </row>
    <row r="39379" spans="12:20" ht="16.8">
      <c r="L39379" s="404"/>
      <c r="M39379" s="404"/>
      <c r="N39379" s="404"/>
      <c r="O39379" s="404"/>
      <c r="P39379" s="404"/>
      <c r="Q39379" s="404"/>
      <c r="R39379" s="404"/>
      <c r="S39379" s="404"/>
      <c r="T39379" s="404"/>
    </row>
    <row r="39380" spans="12:20" ht="16.8">
      <c r="L39380" s="404"/>
      <c r="M39380" s="404"/>
      <c r="N39380" s="404"/>
      <c r="O39380" s="404"/>
      <c r="P39380" s="404"/>
      <c r="Q39380" s="404"/>
      <c r="R39380" s="404"/>
      <c r="S39380" s="404"/>
      <c r="T39380" s="404"/>
    </row>
    <row r="39381" spans="12:20" ht="16.8">
      <c r="L39381" s="404"/>
      <c r="M39381" s="404"/>
      <c r="N39381" s="404"/>
      <c r="O39381" s="404"/>
      <c r="P39381" s="404"/>
      <c r="Q39381" s="404"/>
      <c r="R39381" s="404"/>
      <c r="S39381" s="404"/>
      <c r="T39381" s="404"/>
    </row>
    <row r="39382" spans="12:20" ht="16.8">
      <c r="L39382" s="404"/>
      <c r="M39382" s="404"/>
      <c r="N39382" s="404"/>
      <c r="O39382" s="404"/>
      <c r="P39382" s="404"/>
      <c r="Q39382" s="404"/>
      <c r="R39382" s="404"/>
      <c r="S39382" s="404"/>
      <c r="T39382" s="404"/>
    </row>
    <row r="39383" spans="12:20" ht="16.8">
      <c r="L39383" s="404"/>
      <c r="M39383" s="404"/>
      <c r="N39383" s="404"/>
      <c r="O39383" s="404"/>
      <c r="P39383" s="404"/>
      <c r="Q39383" s="404"/>
      <c r="R39383" s="404"/>
      <c r="S39383" s="404"/>
      <c r="T39383" s="404"/>
    </row>
    <row r="39384" spans="12:20" ht="16.8">
      <c r="L39384" s="404"/>
      <c r="M39384" s="404"/>
      <c r="N39384" s="404"/>
      <c r="O39384" s="404"/>
      <c r="P39384" s="404"/>
      <c r="Q39384" s="404"/>
      <c r="R39384" s="404"/>
      <c r="S39384" s="404"/>
      <c r="T39384" s="404"/>
    </row>
    <row r="39385" spans="12:20" ht="16.8">
      <c r="L39385" s="404"/>
      <c r="M39385" s="404"/>
      <c r="N39385" s="404"/>
      <c r="O39385" s="404"/>
      <c r="P39385" s="404"/>
      <c r="Q39385" s="404"/>
      <c r="R39385" s="404"/>
      <c r="S39385" s="404"/>
      <c r="T39385" s="404"/>
    </row>
    <row r="39386" spans="12:20" ht="16.8">
      <c r="L39386" s="404"/>
      <c r="M39386" s="404"/>
      <c r="N39386" s="404"/>
      <c r="O39386" s="404"/>
      <c r="P39386" s="404"/>
      <c r="Q39386" s="404"/>
      <c r="R39386" s="404"/>
      <c r="S39386" s="404"/>
      <c r="T39386" s="404"/>
    </row>
    <row r="39387" spans="12:20" ht="16.8">
      <c r="L39387" s="404"/>
      <c r="M39387" s="404"/>
      <c r="N39387" s="404"/>
      <c r="O39387" s="404"/>
      <c r="P39387" s="404"/>
      <c r="Q39387" s="404"/>
      <c r="R39387" s="404"/>
      <c r="S39387" s="404"/>
      <c r="T39387" s="404"/>
    </row>
    <row r="39388" spans="12:20" ht="16.8">
      <c r="L39388" s="404"/>
      <c r="M39388" s="404"/>
      <c r="N39388" s="404"/>
      <c r="O39388" s="404"/>
      <c r="P39388" s="404"/>
      <c r="Q39388" s="404"/>
      <c r="R39388" s="404"/>
      <c r="S39388" s="404"/>
      <c r="T39388" s="404"/>
    </row>
    <row r="39389" spans="12:20" ht="16.8">
      <c r="L39389" s="404"/>
      <c r="M39389" s="404"/>
      <c r="N39389" s="404"/>
      <c r="O39389" s="404"/>
      <c r="P39389" s="404"/>
      <c r="Q39389" s="404"/>
      <c r="R39389" s="404"/>
      <c r="S39389" s="404"/>
      <c r="T39389" s="404"/>
    </row>
    <row r="39390" spans="12:20" ht="16.8">
      <c r="L39390" s="404"/>
      <c r="M39390" s="404"/>
      <c r="N39390" s="404"/>
      <c r="O39390" s="404"/>
      <c r="P39390" s="404"/>
      <c r="Q39390" s="404"/>
      <c r="R39390" s="404"/>
      <c r="S39390" s="404"/>
      <c r="T39390" s="404"/>
    </row>
    <row r="39391" spans="12:20" ht="16.8">
      <c r="L39391" s="404"/>
      <c r="M39391" s="404"/>
      <c r="N39391" s="404"/>
      <c r="O39391" s="404"/>
      <c r="P39391" s="404"/>
      <c r="Q39391" s="404"/>
      <c r="R39391" s="404"/>
      <c r="S39391" s="404"/>
      <c r="T39391" s="404"/>
    </row>
    <row r="39392" spans="12:20" ht="16.8">
      <c r="L39392" s="404"/>
      <c r="M39392" s="404"/>
      <c r="N39392" s="404"/>
      <c r="O39392" s="404"/>
      <c r="P39392" s="404"/>
      <c r="Q39392" s="404"/>
      <c r="R39392" s="404"/>
      <c r="S39392" s="404"/>
      <c r="T39392" s="404"/>
    </row>
    <row r="39393" spans="12:20" ht="16.8">
      <c r="L39393" s="404"/>
      <c r="M39393" s="404"/>
      <c r="N39393" s="404"/>
      <c r="O39393" s="404"/>
      <c r="P39393" s="404"/>
      <c r="Q39393" s="404"/>
      <c r="R39393" s="404"/>
      <c r="S39393" s="404"/>
      <c r="T39393" s="404"/>
    </row>
    <row r="39394" spans="12:20" ht="16.8">
      <c r="L39394" s="404"/>
      <c r="M39394" s="404"/>
      <c r="N39394" s="404"/>
      <c r="O39394" s="404"/>
      <c r="P39394" s="404"/>
      <c r="Q39394" s="404"/>
      <c r="R39394" s="404"/>
      <c r="S39394" s="404"/>
      <c r="T39394" s="404"/>
    </row>
    <row r="39395" spans="12:20" ht="16.8">
      <c r="L39395" s="404"/>
      <c r="M39395" s="404"/>
      <c r="N39395" s="404"/>
      <c r="O39395" s="404"/>
      <c r="P39395" s="404"/>
      <c r="Q39395" s="404"/>
      <c r="R39395" s="404"/>
      <c r="S39395" s="404"/>
      <c r="T39395" s="404"/>
    </row>
    <row r="39396" spans="12:20" ht="16.8">
      <c r="L39396" s="404"/>
      <c r="M39396" s="404"/>
      <c r="N39396" s="404"/>
      <c r="O39396" s="404"/>
      <c r="P39396" s="404"/>
      <c r="Q39396" s="404"/>
      <c r="R39396" s="404"/>
      <c r="S39396" s="404"/>
      <c r="T39396" s="404"/>
    </row>
    <row r="39397" spans="12:20" ht="16.8">
      <c r="L39397" s="404"/>
      <c r="M39397" s="404"/>
      <c r="N39397" s="404"/>
      <c r="O39397" s="404"/>
      <c r="P39397" s="404"/>
      <c r="Q39397" s="404"/>
      <c r="R39397" s="404"/>
      <c r="S39397" s="404"/>
      <c r="T39397" s="404"/>
    </row>
    <row r="39398" spans="12:20" ht="16.8">
      <c r="L39398" s="404"/>
      <c r="M39398" s="404"/>
      <c r="N39398" s="404"/>
      <c r="O39398" s="404"/>
      <c r="P39398" s="404"/>
      <c r="Q39398" s="404"/>
      <c r="R39398" s="404"/>
      <c r="S39398" s="404"/>
      <c r="T39398" s="404"/>
    </row>
    <row r="39399" spans="12:20" ht="16.8">
      <c r="L39399" s="404"/>
      <c r="M39399" s="404"/>
      <c r="N39399" s="404"/>
      <c r="O39399" s="404"/>
      <c r="P39399" s="404"/>
      <c r="Q39399" s="404"/>
      <c r="R39399" s="404"/>
      <c r="S39399" s="404"/>
      <c r="T39399" s="404"/>
    </row>
    <row r="39400" spans="12:20" ht="16.8">
      <c r="L39400" s="404"/>
      <c r="M39400" s="404"/>
      <c r="N39400" s="404"/>
      <c r="O39400" s="404"/>
      <c r="P39400" s="404"/>
      <c r="Q39400" s="404"/>
      <c r="R39400" s="404"/>
      <c r="S39400" s="404"/>
      <c r="T39400" s="404"/>
    </row>
    <row r="39401" spans="12:20" ht="16.8">
      <c r="L39401" s="404"/>
      <c r="M39401" s="404"/>
      <c r="N39401" s="404"/>
      <c r="O39401" s="404"/>
      <c r="P39401" s="404"/>
      <c r="Q39401" s="404"/>
      <c r="R39401" s="404"/>
      <c r="S39401" s="404"/>
      <c r="T39401" s="404"/>
    </row>
    <row r="39402" spans="12:20" ht="16.8">
      <c r="L39402" s="404"/>
      <c r="M39402" s="404"/>
      <c r="N39402" s="404"/>
      <c r="O39402" s="404"/>
      <c r="P39402" s="404"/>
      <c r="Q39402" s="404"/>
      <c r="R39402" s="404"/>
      <c r="S39402" s="404"/>
      <c r="T39402" s="404"/>
    </row>
    <row r="39403" spans="12:20" ht="16.8">
      <c r="L39403" s="404"/>
      <c r="M39403" s="404"/>
      <c r="N39403" s="404"/>
      <c r="O39403" s="404"/>
      <c r="P39403" s="404"/>
      <c r="Q39403" s="404"/>
      <c r="R39403" s="404"/>
      <c r="S39403" s="404"/>
      <c r="T39403" s="404"/>
    </row>
    <row r="39404" spans="12:20" ht="16.8">
      <c r="L39404" s="404"/>
      <c r="M39404" s="404"/>
      <c r="N39404" s="404"/>
      <c r="O39404" s="404"/>
      <c r="P39404" s="404"/>
      <c r="Q39404" s="404"/>
      <c r="R39404" s="404"/>
      <c r="S39404" s="404"/>
      <c r="T39404" s="404"/>
    </row>
    <row r="39405" spans="12:20" ht="16.8">
      <c r="L39405" s="404"/>
      <c r="M39405" s="404"/>
      <c r="N39405" s="404"/>
      <c r="O39405" s="404"/>
      <c r="P39405" s="404"/>
      <c r="Q39405" s="404"/>
      <c r="R39405" s="404"/>
      <c r="S39405" s="404"/>
      <c r="T39405" s="404"/>
    </row>
    <row r="39406" spans="12:20" ht="16.8">
      <c r="L39406" s="404"/>
      <c r="M39406" s="404"/>
      <c r="N39406" s="404"/>
      <c r="O39406" s="404"/>
      <c r="P39406" s="404"/>
      <c r="Q39406" s="404"/>
      <c r="R39406" s="404"/>
      <c r="S39406" s="404"/>
      <c r="T39406" s="404"/>
    </row>
    <row r="39407" spans="12:20" ht="16.8">
      <c r="L39407" s="404"/>
      <c r="M39407" s="404"/>
      <c r="N39407" s="404"/>
      <c r="O39407" s="404"/>
      <c r="P39407" s="404"/>
      <c r="Q39407" s="404"/>
      <c r="R39407" s="404"/>
      <c r="S39407" s="404"/>
      <c r="T39407" s="404"/>
    </row>
    <row r="39408" spans="12:20" ht="16.8">
      <c r="L39408" s="404"/>
      <c r="M39408" s="404"/>
      <c r="N39408" s="404"/>
      <c r="O39408" s="404"/>
      <c r="P39408" s="404"/>
      <c r="Q39408" s="404"/>
      <c r="R39408" s="404"/>
      <c r="S39408" s="404"/>
      <c r="T39408" s="404"/>
    </row>
    <row r="39409" spans="12:20" ht="16.8">
      <c r="L39409" s="404"/>
      <c r="M39409" s="404"/>
      <c r="N39409" s="404"/>
      <c r="O39409" s="404"/>
      <c r="P39409" s="404"/>
      <c r="Q39409" s="404"/>
      <c r="R39409" s="404"/>
      <c r="S39409" s="404"/>
      <c r="T39409" s="404"/>
    </row>
    <row r="39410" spans="12:20" ht="16.8">
      <c r="L39410" s="404"/>
      <c r="M39410" s="404"/>
      <c r="N39410" s="404"/>
      <c r="O39410" s="404"/>
      <c r="P39410" s="404"/>
      <c r="Q39410" s="404"/>
      <c r="R39410" s="404"/>
      <c r="S39410" s="404"/>
      <c r="T39410" s="404"/>
    </row>
    <row r="39411" spans="12:20" ht="16.8">
      <c r="L39411" s="404"/>
      <c r="M39411" s="404"/>
      <c r="N39411" s="404"/>
      <c r="O39411" s="404"/>
      <c r="P39411" s="404"/>
      <c r="Q39411" s="404"/>
      <c r="R39411" s="404"/>
      <c r="S39411" s="404"/>
      <c r="T39411" s="404"/>
    </row>
    <row r="39412" spans="12:20" ht="16.8">
      <c r="L39412" s="404"/>
      <c r="M39412" s="404"/>
      <c r="N39412" s="404"/>
      <c r="O39412" s="404"/>
      <c r="P39412" s="404"/>
      <c r="Q39412" s="404"/>
      <c r="R39412" s="404"/>
      <c r="S39412" s="404"/>
      <c r="T39412" s="404"/>
    </row>
    <row r="39413" spans="12:20" ht="16.8">
      <c r="L39413" s="404"/>
      <c r="M39413" s="404"/>
      <c r="N39413" s="404"/>
      <c r="O39413" s="404"/>
      <c r="P39413" s="404"/>
      <c r="Q39413" s="404"/>
      <c r="R39413" s="404"/>
      <c r="S39413" s="404"/>
      <c r="T39413" s="404"/>
    </row>
    <row r="39414" spans="12:20" ht="16.8">
      <c r="L39414" s="404"/>
      <c r="M39414" s="404"/>
      <c r="N39414" s="404"/>
      <c r="O39414" s="404"/>
      <c r="P39414" s="404"/>
      <c r="Q39414" s="404"/>
      <c r="R39414" s="404"/>
      <c r="S39414" s="404"/>
      <c r="T39414" s="404"/>
    </row>
    <row r="39415" spans="12:20" ht="16.8">
      <c r="L39415" s="404"/>
      <c r="M39415" s="404"/>
      <c r="N39415" s="404"/>
      <c r="O39415" s="404"/>
      <c r="P39415" s="404"/>
      <c r="Q39415" s="404"/>
      <c r="R39415" s="404"/>
      <c r="S39415" s="404"/>
      <c r="T39415" s="404"/>
    </row>
    <row r="39416" spans="12:20" ht="16.8">
      <c r="L39416" s="404"/>
      <c r="M39416" s="404"/>
      <c r="N39416" s="404"/>
      <c r="O39416" s="404"/>
      <c r="P39416" s="404"/>
      <c r="Q39416" s="404"/>
      <c r="R39416" s="404"/>
      <c r="S39416" s="404"/>
      <c r="T39416" s="404"/>
    </row>
    <row r="39417" spans="12:20" ht="16.8">
      <c r="L39417" s="404"/>
      <c r="M39417" s="404"/>
      <c r="N39417" s="404"/>
      <c r="O39417" s="404"/>
      <c r="P39417" s="404"/>
      <c r="Q39417" s="404"/>
      <c r="R39417" s="404"/>
      <c r="S39417" s="404"/>
      <c r="T39417" s="404"/>
    </row>
    <row r="39418" spans="12:20" ht="16.8">
      <c r="L39418" s="404"/>
      <c r="M39418" s="404"/>
      <c r="N39418" s="404"/>
      <c r="O39418" s="404"/>
      <c r="P39418" s="404"/>
      <c r="Q39418" s="404"/>
      <c r="R39418" s="404"/>
      <c r="S39418" s="404"/>
      <c r="T39418" s="404"/>
    </row>
    <row r="39419" spans="12:20" ht="16.8">
      <c r="L39419" s="404"/>
      <c r="M39419" s="404"/>
      <c r="N39419" s="404"/>
      <c r="O39419" s="404"/>
      <c r="P39419" s="404"/>
      <c r="Q39419" s="404"/>
      <c r="R39419" s="404"/>
      <c r="S39419" s="404"/>
      <c r="T39419" s="404"/>
    </row>
    <row r="39420" spans="12:20" ht="16.8">
      <c r="L39420" s="404"/>
      <c r="M39420" s="404"/>
      <c r="N39420" s="404"/>
      <c r="O39420" s="404"/>
      <c r="P39420" s="404"/>
      <c r="Q39420" s="404"/>
      <c r="R39420" s="404"/>
      <c r="S39420" s="404"/>
      <c r="T39420" s="404"/>
    </row>
    <row r="39421" spans="12:20" ht="16.8">
      <c r="L39421" s="404"/>
      <c r="M39421" s="404"/>
      <c r="N39421" s="404"/>
      <c r="O39421" s="404"/>
      <c r="P39421" s="404"/>
      <c r="Q39421" s="404"/>
      <c r="R39421" s="404"/>
      <c r="S39421" s="404"/>
      <c r="T39421" s="404"/>
    </row>
    <row r="39422" spans="12:20" ht="16.8">
      <c r="L39422" s="404"/>
      <c r="M39422" s="404"/>
      <c r="N39422" s="404"/>
      <c r="O39422" s="404"/>
      <c r="P39422" s="404"/>
      <c r="Q39422" s="404"/>
      <c r="R39422" s="404"/>
      <c r="S39422" s="404"/>
      <c r="T39422" s="404"/>
    </row>
    <row r="39423" spans="12:20" ht="16.8">
      <c r="L39423" s="404"/>
      <c r="M39423" s="404"/>
      <c r="N39423" s="404"/>
      <c r="O39423" s="404"/>
      <c r="P39423" s="404"/>
      <c r="Q39423" s="404"/>
      <c r="R39423" s="404"/>
      <c r="S39423" s="404"/>
      <c r="T39423" s="404"/>
    </row>
    <row r="39424" spans="12:20" ht="16.8">
      <c r="L39424" s="404"/>
      <c r="M39424" s="404"/>
      <c r="N39424" s="404"/>
      <c r="O39424" s="404"/>
      <c r="P39424" s="404"/>
      <c r="Q39424" s="404"/>
      <c r="R39424" s="404"/>
      <c r="S39424" s="404"/>
      <c r="T39424" s="404"/>
    </row>
    <row r="39425" spans="12:20" ht="16.8">
      <c r="L39425" s="404"/>
      <c r="M39425" s="404"/>
      <c r="N39425" s="404"/>
      <c r="O39425" s="404"/>
      <c r="P39425" s="404"/>
      <c r="Q39425" s="404"/>
      <c r="R39425" s="404"/>
      <c r="S39425" s="404"/>
      <c r="T39425" s="404"/>
    </row>
    <row r="39426" spans="12:20" ht="16.8">
      <c r="L39426" s="404"/>
      <c r="M39426" s="404"/>
      <c r="N39426" s="404"/>
      <c r="O39426" s="404"/>
      <c r="P39426" s="404"/>
      <c r="Q39426" s="404"/>
      <c r="R39426" s="404"/>
      <c r="S39426" s="404"/>
      <c r="T39426" s="404"/>
    </row>
    <row r="39427" spans="12:20" ht="16.8">
      <c r="L39427" s="404"/>
      <c r="M39427" s="404"/>
      <c r="N39427" s="404"/>
      <c r="O39427" s="404"/>
      <c r="P39427" s="404"/>
      <c r="Q39427" s="404"/>
      <c r="R39427" s="404"/>
      <c r="S39427" s="404"/>
      <c r="T39427" s="404"/>
    </row>
    <row r="39428" spans="12:20" ht="16.8">
      <c r="L39428" s="404"/>
      <c r="M39428" s="404"/>
      <c r="N39428" s="404"/>
      <c r="O39428" s="404"/>
      <c r="P39428" s="404"/>
      <c r="Q39428" s="404"/>
      <c r="R39428" s="404"/>
      <c r="S39428" s="404"/>
      <c r="T39428" s="404"/>
    </row>
    <row r="39429" spans="12:20" ht="16.8">
      <c r="L39429" s="404"/>
      <c r="M39429" s="404"/>
      <c r="N39429" s="404"/>
      <c r="O39429" s="404"/>
      <c r="P39429" s="404"/>
      <c r="Q39429" s="404"/>
      <c r="R39429" s="404"/>
      <c r="S39429" s="404"/>
      <c r="T39429" s="404"/>
    </row>
    <row r="39430" spans="12:20" ht="16.8">
      <c r="L39430" s="404"/>
      <c r="M39430" s="404"/>
      <c r="N39430" s="404"/>
      <c r="O39430" s="404"/>
      <c r="P39430" s="404"/>
      <c r="Q39430" s="404"/>
      <c r="R39430" s="404"/>
      <c r="S39430" s="404"/>
      <c r="T39430" s="404"/>
    </row>
    <row r="39431" spans="12:20" ht="16.8">
      <c r="L39431" s="404"/>
      <c r="M39431" s="404"/>
      <c r="N39431" s="404"/>
      <c r="O39431" s="404"/>
      <c r="P39431" s="404"/>
      <c r="Q39431" s="404"/>
      <c r="R39431" s="404"/>
      <c r="S39431" s="404"/>
      <c r="T39431" s="404"/>
    </row>
    <row r="39432" spans="12:20" ht="16.8">
      <c r="L39432" s="404"/>
      <c r="M39432" s="404"/>
      <c r="N39432" s="404"/>
      <c r="O39432" s="404"/>
      <c r="P39432" s="404"/>
      <c r="Q39432" s="404"/>
      <c r="R39432" s="404"/>
      <c r="S39432" s="404"/>
      <c r="T39432" s="404"/>
    </row>
    <row r="39433" spans="12:20" ht="16.8">
      <c r="L39433" s="404"/>
      <c r="M39433" s="404"/>
      <c r="N39433" s="404"/>
      <c r="O39433" s="404"/>
      <c r="P39433" s="404"/>
      <c r="Q39433" s="404"/>
      <c r="R39433" s="404"/>
      <c r="S39433" s="404"/>
      <c r="T39433" s="404"/>
    </row>
    <row r="39434" spans="12:20" ht="16.8">
      <c r="L39434" s="404"/>
      <c r="M39434" s="404"/>
      <c r="N39434" s="404"/>
      <c r="O39434" s="404"/>
      <c r="P39434" s="404"/>
      <c r="Q39434" s="404"/>
      <c r="R39434" s="404"/>
      <c r="S39434" s="404"/>
      <c r="T39434" s="404"/>
    </row>
    <row r="39435" spans="12:20" ht="16.8">
      <c r="L39435" s="404"/>
      <c r="M39435" s="404"/>
      <c r="N39435" s="404"/>
      <c r="O39435" s="404"/>
      <c r="P39435" s="404"/>
      <c r="Q39435" s="404"/>
      <c r="R39435" s="404"/>
      <c r="S39435" s="404"/>
      <c r="T39435" s="404"/>
    </row>
    <row r="39436" spans="12:20" ht="16.8">
      <c r="L39436" s="404"/>
      <c r="M39436" s="404"/>
      <c r="N39436" s="404"/>
      <c r="O39436" s="404"/>
      <c r="P39436" s="404"/>
      <c r="Q39436" s="404"/>
      <c r="R39436" s="404"/>
      <c r="S39436" s="404"/>
      <c r="T39436" s="404"/>
    </row>
    <row r="39437" spans="12:20" ht="16.8">
      <c r="L39437" s="404"/>
      <c r="M39437" s="404"/>
      <c r="N39437" s="404"/>
      <c r="O39437" s="404"/>
      <c r="P39437" s="404"/>
      <c r="Q39437" s="404"/>
      <c r="R39437" s="404"/>
      <c r="S39437" s="404"/>
      <c r="T39437" s="404"/>
    </row>
    <row r="39438" spans="12:20" ht="16.8">
      <c r="L39438" s="404"/>
      <c r="M39438" s="404"/>
      <c r="N39438" s="404"/>
      <c r="O39438" s="404"/>
      <c r="P39438" s="404"/>
      <c r="Q39438" s="404"/>
      <c r="R39438" s="404"/>
      <c r="S39438" s="404"/>
      <c r="T39438" s="404"/>
    </row>
    <row r="39439" spans="12:20" ht="16.8">
      <c r="L39439" s="404"/>
      <c r="M39439" s="404"/>
      <c r="N39439" s="404"/>
      <c r="O39439" s="404"/>
      <c r="P39439" s="404"/>
      <c r="Q39439" s="404"/>
      <c r="R39439" s="404"/>
      <c r="S39439" s="404"/>
      <c r="T39439" s="404"/>
    </row>
    <row r="39440" spans="12:20" ht="16.8">
      <c r="L39440" s="404"/>
      <c r="M39440" s="404"/>
      <c r="N39440" s="404"/>
      <c r="O39440" s="404"/>
      <c r="P39440" s="404"/>
      <c r="Q39440" s="404"/>
      <c r="R39440" s="404"/>
      <c r="S39440" s="404"/>
      <c r="T39440" s="404"/>
    </row>
    <row r="39441" spans="12:20" ht="16.8">
      <c r="L39441" s="404"/>
      <c r="M39441" s="404"/>
      <c r="N39441" s="404"/>
      <c r="O39441" s="404"/>
      <c r="P39441" s="404"/>
      <c r="Q39441" s="404"/>
      <c r="R39441" s="404"/>
      <c r="S39441" s="404"/>
      <c r="T39441" s="404"/>
    </row>
    <row r="39442" spans="12:20" ht="16.8">
      <c r="L39442" s="404"/>
      <c r="M39442" s="404"/>
      <c r="N39442" s="404"/>
      <c r="O39442" s="404"/>
      <c r="P39442" s="404"/>
      <c r="Q39442" s="404"/>
      <c r="R39442" s="404"/>
      <c r="S39442" s="404"/>
      <c r="T39442" s="404"/>
    </row>
    <row r="39443" spans="12:20" ht="16.8">
      <c r="L39443" s="404"/>
      <c r="M39443" s="404"/>
      <c r="N39443" s="404"/>
      <c r="O39443" s="404"/>
      <c r="P39443" s="404"/>
      <c r="Q39443" s="404"/>
      <c r="R39443" s="404"/>
      <c r="S39443" s="404"/>
      <c r="T39443" s="404"/>
    </row>
    <row r="39444" spans="12:20" ht="16.8">
      <c r="L39444" s="404"/>
      <c r="M39444" s="404"/>
      <c r="N39444" s="404"/>
      <c r="O39444" s="404"/>
      <c r="P39444" s="404"/>
      <c r="Q39444" s="404"/>
      <c r="R39444" s="404"/>
      <c r="S39444" s="404"/>
      <c r="T39444" s="404"/>
    </row>
    <row r="39445" spans="12:20" ht="16.8">
      <c r="L39445" s="404"/>
      <c r="M39445" s="404"/>
      <c r="N39445" s="404"/>
      <c r="O39445" s="404"/>
      <c r="P39445" s="404"/>
      <c r="Q39445" s="404"/>
      <c r="R39445" s="404"/>
      <c r="S39445" s="404"/>
      <c r="T39445" s="404"/>
    </row>
    <row r="39446" spans="12:20" ht="16.8">
      <c r="L39446" s="404"/>
      <c r="M39446" s="404"/>
      <c r="N39446" s="404"/>
      <c r="O39446" s="404"/>
      <c r="P39446" s="404"/>
      <c r="Q39446" s="404"/>
      <c r="R39446" s="404"/>
      <c r="S39446" s="404"/>
      <c r="T39446" s="404"/>
    </row>
    <row r="39447" spans="12:20" ht="16.8">
      <c r="L39447" s="404"/>
      <c r="M39447" s="404"/>
      <c r="N39447" s="404"/>
      <c r="O39447" s="404"/>
      <c r="P39447" s="404"/>
      <c r="Q39447" s="404"/>
      <c r="R39447" s="404"/>
      <c r="S39447" s="404"/>
      <c r="T39447" s="404"/>
    </row>
    <row r="39448" spans="12:20" ht="16.8">
      <c r="L39448" s="404"/>
      <c r="M39448" s="404"/>
      <c r="N39448" s="404"/>
      <c r="O39448" s="404"/>
      <c r="P39448" s="404"/>
      <c r="Q39448" s="404"/>
      <c r="R39448" s="404"/>
      <c r="S39448" s="404"/>
      <c r="T39448" s="404"/>
    </row>
    <row r="39449" spans="12:20" ht="16.8">
      <c r="L39449" s="404"/>
      <c r="M39449" s="404"/>
      <c r="N39449" s="404"/>
      <c r="O39449" s="404"/>
      <c r="P39449" s="404"/>
      <c r="Q39449" s="404"/>
      <c r="R39449" s="404"/>
      <c r="S39449" s="404"/>
      <c r="T39449" s="404"/>
    </row>
    <row r="39450" spans="12:20" ht="16.8">
      <c r="L39450" s="404"/>
      <c r="M39450" s="404"/>
      <c r="N39450" s="404"/>
      <c r="O39450" s="404"/>
      <c r="P39450" s="404"/>
      <c r="Q39450" s="404"/>
      <c r="R39450" s="404"/>
      <c r="S39450" s="404"/>
      <c r="T39450" s="404"/>
    </row>
    <row r="39451" spans="12:20" ht="16.8">
      <c r="L39451" s="404"/>
      <c r="M39451" s="404"/>
      <c r="N39451" s="404"/>
      <c r="O39451" s="404"/>
      <c r="P39451" s="404"/>
      <c r="Q39451" s="404"/>
      <c r="R39451" s="404"/>
      <c r="S39451" s="404"/>
      <c r="T39451" s="404"/>
    </row>
    <row r="39452" spans="12:20" ht="16.8">
      <c r="L39452" s="404"/>
      <c r="M39452" s="404"/>
      <c r="N39452" s="404"/>
      <c r="O39452" s="404"/>
      <c r="P39452" s="404"/>
      <c r="Q39452" s="404"/>
      <c r="R39452" s="404"/>
      <c r="S39452" s="404"/>
      <c r="T39452" s="404"/>
    </row>
    <row r="39453" spans="12:20" ht="16.8">
      <c r="L39453" s="404"/>
      <c r="M39453" s="404"/>
      <c r="N39453" s="404"/>
      <c r="O39453" s="404"/>
      <c r="P39453" s="404"/>
      <c r="Q39453" s="404"/>
      <c r="R39453" s="404"/>
      <c r="S39453" s="404"/>
      <c r="T39453" s="404"/>
    </row>
    <row r="39454" spans="12:20" ht="16.8">
      <c r="L39454" s="404"/>
      <c r="M39454" s="404"/>
      <c r="N39454" s="404"/>
      <c r="O39454" s="404"/>
      <c r="P39454" s="404"/>
      <c r="Q39454" s="404"/>
      <c r="R39454" s="404"/>
      <c r="S39454" s="404"/>
      <c r="T39454" s="404"/>
    </row>
    <row r="39455" spans="12:20" ht="16.8">
      <c r="L39455" s="404"/>
      <c r="M39455" s="404"/>
      <c r="N39455" s="404"/>
      <c r="O39455" s="404"/>
      <c r="P39455" s="404"/>
      <c r="Q39455" s="404"/>
      <c r="R39455" s="404"/>
      <c r="S39455" s="404"/>
      <c r="T39455" s="404"/>
    </row>
    <row r="39456" spans="12:20" ht="16.8">
      <c r="L39456" s="404"/>
      <c r="M39456" s="404"/>
      <c r="N39456" s="404"/>
      <c r="O39456" s="404"/>
      <c r="P39456" s="404"/>
      <c r="Q39456" s="404"/>
      <c r="R39456" s="404"/>
      <c r="S39456" s="404"/>
      <c r="T39456" s="404"/>
    </row>
    <row r="39457" spans="12:20" ht="16.8">
      <c r="L39457" s="404"/>
      <c r="M39457" s="404"/>
      <c r="N39457" s="404"/>
      <c r="O39457" s="404"/>
      <c r="P39457" s="404"/>
      <c r="Q39457" s="404"/>
      <c r="R39457" s="404"/>
      <c r="S39457" s="404"/>
      <c r="T39457" s="404"/>
    </row>
    <row r="39458" spans="12:20" ht="16.8">
      <c r="L39458" s="404"/>
      <c r="M39458" s="404"/>
      <c r="N39458" s="404"/>
      <c r="O39458" s="404"/>
      <c r="P39458" s="404"/>
      <c r="Q39458" s="404"/>
      <c r="R39458" s="404"/>
      <c r="S39458" s="404"/>
      <c r="T39458" s="404"/>
    </row>
    <row r="39459" spans="12:20" ht="16.8">
      <c r="L39459" s="404"/>
      <c r="M39459" s="404"/>
      <c r="N39459" s="404"/>
      <c r="O39459" s="404"/>
      <c r="P39459" s="404"/>
      <c r="Q39459" s="404"/>
      <c r="R39459" s="404"/>
      <c r="S39459" s="404"/>
      <c r="T39459" s="404"/>
    </row>
    <row r="39460" spans="12:20" ht="16.8">
      <c r="L39460" s="404"/>
      <c r="M39460" s="404"/>
      <c r="N39460" s="404"/>
      <c r="O39460" s="404"/>
      <c r="P39460" s="404"/>
      <c r="Q39460" s="404"/>
      <c r="R39460" s="404"/>
      <c r="S39460" s="404"/>
      <c r="T39460" s="404"/>
    </row>
    <row r="39461" spans="12:20" ht="16.8">
      <c r="L39461" s="404"/>
      <c r="M39461" s="404"/>
      <c r="N39461" s="404"/>
      <c r="O39461" s="404"/>
      <c r="P39461" s="404"/>
      <c r="Q39461" s="404"/>
      <c r="R39461" s="404"/>
      <c r="S39461" s="404"/>
      <c r="T39461" s="404"/>
    </row>
    <row r="39462" spans="12:20" ht="16.8">
      <c r="L39462" s="404"/>
      <c r="M39462" s="404"/>
      <c r="N39462" s="404"/>
      <c r="O39462" s="404"/>
      <c r="P39462" s="404"/>
      <c r="Q39462" s="404"/>
      <c r="R39462" s="404"/>
      <c r="S39462" s="404"/>
      <c r="T39462" s="404"/>
    </row>
    <row r="39463" spans="12:20" ht="16.8">
      <c r="L39463" s="404"/>
      <c r="M39463" s="404"/>
      <c r="N39463" s="404"/>
      <c r="O39463" s="404"/>
      <c r="P39463" s="404"/>
      <c r="Q39463" s="404"/>
      <c r="R39463" s="404"/>
      <c r="S39463" s="404"/>
      <c r="T39463" s="404"/>
    </row>
    <row r="39464" spans="12:20" ht="16.8">
      <c r="L39464" s="404"/>
      <c r="M39464" s="404"/>
      <c r="N39464" s="404"/>
      <c r="O39464" s="404"/>
      <c r="P39464" s="404"/>
      <c r="Q39464" s="404"/>
      <c r="R39464" s="404"/>
      <c r="S39464" s="404"/>
      <c r="T39464" s="404"/>
    </row>
    <row r="39465" spans="12:20" ht="16.8">
      <c r="L39465" s="404"/>
      <c r="M39465" s="404"/>
      <c r="N39465" s="404"/>
      <c r="O39465" s="404"/>
      <c r="P39465" s="404"/>
      <c r="Q39465" s="404"/>
      <c r="R39465" s="404"/>
      <c r="S39465" s="404"/>
      <c r="T39465" s="404"/>
    </row>
    <row r="39466" spans="12:20" ht="16.8">
      <c r="L39466" s="404"/>
      <c r="M39466" s="404"/>
      <c r="N39466" s="404"/>
      <c r="O39466" s="404"/>
      <c r="P39466" s="404"/>
      <c r="Q39466" s="404"/>
      <c r="R39466" s="404"/>
      <c r="S39466" s="404"/>
      <c r="T39466" s="404"/>
    </row>
    <row r="39467" spans="12:20" ht="16.8">
      <c r="L39467" s="404"/>
      <c r="M39467" s="404"/>
      <c r="N39467" s="404"/>
      <c r="O39467" s="404"/>
      <c r="P39467" s="404"/>
      <c r="Q39467" s="404"/>
      <c r="R39467" s="404"/>
      <c r="S39467" s="404"/>
      <c r="T39467" s="404"/>
    </row>
    <row r="39468" spans="12:20" ht="16.8">
      <c r="L39468" s="404"/>
      <c r="M39468" s="404"/>
      <c r="N39468" s="404"/>
      <c r="O39468" s="404"/>
      <c r="P39468" s="404"/>
      <c r="Q39468" s="404"/>
      <c r="R39468" s="404"/>
      <c r="S39468" s="404"/>
      <c r="T39468" s="404"/>
    </row>
    <row r="39469" spans="12:20" ht="16.8">
      <c r="L39469" s="404"/>
      <c r="M39469" s="404"/>
      <c r="N39469" s="404"/>
      <c r="O39469" s="404"/>
      <c r="P39469" s="404"/>
      <c r="Q39469" s="404"/>
      <c r="R39469" s="404"/>
      <c r="S39469" s="404"/>
      <c r="T39469" s="404"/>
    </row>
    <row r="39470" spans="12:20" ht="16.8">
      <c r="L39470" s="404"/>
      <c r="M39470" s="404"/>
      <c r="N39470" s="404"/>
      <c r="O39470" s="404"/>
      <c r="P39470" s="404"/>
      <c r="Q39470" s="404"/>
      <c r="R39470" s="404"/>
      <c r="S39470" s="404"/>
      <c r="T39470" s="404"/>
    </row>
    <row r="39471" spans="12:20" ht="16.8">
      <c r="L39471" s="404"/>
      <c r="M39471" s="404"/>
      <c r="N39471" s="404"/>
      <c r="O39471" s="404"/>
      <c r="P39471" s="404"/>
      <c r="Q39471" s="404"/>
      <c r="R39471" s="404"/>
      <c r="S39471" s="404"/>
      <c r="T39471" s="404"/>
    </row>
    <row r="39472" spans="12:20" ht="16.8">
      <c r="L39472" s="404"/>
      <c r="M39472" s="404"/>
      <c r="N39472" s="404"/>
      <c r="O39472" s="404"/>
      <c r="P39472" s="404"/>
      <c r="Q39472" s="404"/>
      <c r="R39472" s="404"/>
      <c r="S39472" s="404"/>
      <c r="T39472" s="404"/>
    </row>
    <row r="39473" spans="12:20" ht="16.8">
      <c r="L39473" s="404"/>
      <c r="M39473" s="404"/>
      <c r="N39473" s="404"/>
      <c r="O39473" s="404"/>
      <c r="P39473" s="404"/>
      <c r="Q39473" s="404"/>
      <c r="R39473" s="404"/>
      <c r="S39473" s="404"/>
      <c r="T39473" s="404"/>
    </row>
    <row r="39474" spans="12:20" ht="16.8">
      <c r="L39474" s="404"/>
      <c r="M39474" s="404"/>
      <c r="N39474" s="404"/>
      <c r="O39474" s="404"/>
      <c r="P39474" s="404"/>
      <c r="Q39474" s="404"/>
      <c r="R39474" s="404"/>
      <c r="S39474" s="404"/>
      <c r="T39474" s="404"/>
    </row>
    <row r="39475" spans="12:20" ht="16.8">
      <c r="L39475" s="404"/>
      <c r="M39475" s="404"/>
      <c r="N39475" s="404"/>
      <c r="O39475" s="404"/>
      <c r="P39475" s="404"/>
      <c r="Q39475" s="404"/>
      <c r="R39475" s="404"/>
      <c r="S39475" s="404"/>
      <c r="T39475" s="404"/>
    </row>
    <row r="39476" spans="12:20" ht="16.8">
      <c r="L39476" s="404"/>
      <c r="M39476" s="404"/>
      <c r="N39476" s="404"/>
      <c r="O39476" s="404"/>
      <c r="P39476" s="404"/>
      <c r="Q39476" s="404"/>
      <c r="R39476" s="404"/>
      <c r="S39476" s="404"/>
      <c r="T39476" s="404"/>
    </row>
    <row r="39477" spans="12:20" ht="16.8">
      <c r="L39477" s="404"/>
      <c r="M39477" s="404"/>
      <c r="N39477" s="404"/>
      <c r="O39477" s="404"/>
      <c r="P39477" s="404"/>
      <c r="Q39477" s="404"/>
      <c r="R39477" s="404"/>
      <c r="S39477" s="404"/>
      <c r="T39477" s="404"/>
    </row>
    <row r="39478" spans="12:20" ht="16.8">
      <c r="L39478" s="404"/>
      <c r="M39478" s="404"/>
      <c r="N39478" s="404"/>
      <c r="O39478" s="404"/>
      <c r="P39478" s="404"/>
      <c r="Q39478" s="404"/>
      <c r="R39478" s="404"/>
      <c r="S39478" s="404"/>
      <c r="T39478" s="404"/>
    </row>
    <row r="39479" spans="12:20" ht="16.8">
      <c r="L39479" s="404"/>
      <c r="M39479" s="404"/>
      <c r="N39479" s="404"/>
      <c r="O39479" s="404"/>
      <c r="P39479" s="404"/>
      <c r="Q39479" s="404"/>
      <c r="R39479" s="404"/>
      <c r="S39479" s="404"/>
      <c r="T39479" s="404"/>
    </row>
    <row r="39480" spans="12:20" ht="16.8">
      <c r="L39480" s="404"/>
      <c r="M39480" s="404"/>
      <c r="N39480" s="404"/>
      <c r="O39480" s="404"/>
      <c r="P39480" s="404"/>
      <c r="Q39480" s="404"/>
      <c r="R39480" s="404"/>
      <c r="S39480" s="404"/>
      <c r="T39480" s="404"/>
    </row>
    <row r="39481" spans="12:20" ht="16.8">
      <c r="L39481" s="404"/>
      <c r="M39481" s="404"/>
      <c r="N39481" s="404"/>
      <c r="O39481" s="404"/>
      <c r="P39481" s="404"/>
      <c r="Q39481" s="404"/>
      <c r="R39481" s="404"/>
      <c r="S39481" s="404"/>
      <c r="T39481" s="404"/>
    </row>
    <row r="39482" spans="12:20" ht="16.8">
      <c r="L39482" s="404"/>
      <c r="M39482" s="404"/>
      <c r="N39482" s="404"/>
      <c r="O39482" s="404"/>
      <c r="P39482" s="404"/>
      <c r="Q39482" s="404"/>
      <c r="R39482" s="404"/>
      <c r="S39482" s="404"/>
      <c r="T39482" s="404"/>
    </row>
    <row r="39483" spans="12:20" ht="16.8">
      <c r="L39483" s="404"/>
      <c r="M39483" s="404"/>
      <c r="N39483" s="404"/>
      <c r="O39483" s="404"/>
      <c r="P39483" s="404"/>
      <c r="Q39483" s="404"/>
      <c r="R39483" s="404"/>
      <c r="S39483" s="404"/>
      <c r="T39483" s="404"/>
    </row>
    <row r="39484" spans="12:20" ht="16.8">
      <c r="L39484" s="404"/>
      <c r="M39484" s="404"/>
      <c r="N39484" s="404"/>
      <c r="O39484" s="404"/>
      <c r="P39484" s="404"/>
      <c r="Q39484" s="404"/>
      <c r="R39484" s="404"/>
      <c r="S39484" s="404"/>
      <c r="T39484" s="404"/>
    </row>
    <row r="39485" spans="12:20" ht="16.8">
      <c r="L39485" s="404"/>
      <c r="M39485" s="404"/>
      <c r="N39485" s="404"/>
      <c r="O39485" s="404"/>
      <c r="P39485" s="404"/>
      <c r="Q39485" s="404"/>
      <c r="R39485" s="404"/>
      <c r="S39485" s="404"/>
      <c r="T39485" s="404"/>
    </row>
    <row r="39486" spans="12:20" ht="16.8">
      <c r="L39486" s="404"/>
      <c r="M39486" s="404"/>
      <c r="N39486" s="404"/>
      <c r="O39486" s="404"/>
      <c r="P39486" s="404"/>
      <c r="Q39486" s="404"/>
      <c r="R39486" s="404"/>
      <c r="S39486" s="404"/>
      <c r="T39486" s="404"/>
    </row>
    <row r="39487" spans="12:20" ht="16.8">
      <c r="L39487" s="404"/>
      <c r="M39487" s="404"/>
      <c r="N39487" s="404"/>
      <c r="O39487" s="404"/>
      <c r="P39487" s="404"/>
      <c r="Q39487" s="404"/>
      <c r="R39487" s="404"/>
      <c r="S39487" s="404"/>
      <c r="T39487" s="404"/>
    </row>
    <row r="39488" spans="12:20" ht="16.8">
      <c r="L39488" s="404"/>
      <c r="M39488" s="404"/>
      <c r="N39488" s="404"/>
      <c r="O39488" s="404"/>
      <c r="P39488" s="404"/>
      <c r="Q39488" s="404"/>
      <c r="R39488" s="404"/>
      <c r="S39488" s="404"/>
      <c r="T39488" s="404"/>
    </row>
    <row r="39489" spans="12:20" ht="16.8">
      <c r="L39489" s="404"/>
      <c r="M39489" s="404"/>
      <c r="N39489" s="404"/>
      <c r="O39489" s="404"/>
      <c r="P39489" s="404"/>
      <c r="Q39489" s="404"/>
      <c r="R39489" s="404"/>
      <c r="S39489" s="404"/>
      <c r="T39489" s="404"/>
    </row>
    <row r="39490" spans="12:20" ht="16.8">
      <c r="L39490" s="404"/>
      <c r="M39490" s="404"/>
      <c r="N39490" s="404"/>
      <c r="O39490" s="404"/>
      <c r="P39490" s="404"/>
      <c r="Q39490" s="404"/>
      <c r="R39490" s="404"/>
      <c r="S39490" s="404"/>
      <c r="T39490" s="404"/>
    </row>
    <row r="39491" spans="12:20" ht="16.8">
      <c r="L39491" s="404"/>
      <c r="M39491" s="404"/>
      <c r="N39491" s="404"/>
      <c r="O39491" s="404"/>
      <c r="P39491" s="404"/>
      <c r="Q39491" s="404"/>
      <c r="R39491" s="404"/>
      <c r="S39491" s="404"/>
      <c r="T39491" s="404"/>
    </row>
    <row r="39492" spans="12:20" ht="16.8">
      <c r="L39492" s="404"/>
      <c r="M39492" s="404"/>
      <c r="N39492" s="404"/>
      <c r="O39492" s="404"/>
      <c r="P39492" s="404"/>
      <c r="Q39492" s="404"/>
      <c r="R39492" s="404"/>
      <c r="S39492" s="404"/>
      <c r="T39492" s="404"/>
    </row>
    <row r="39493" spans="12:20" ht="16.8">
      <c r="L39493" s="404"/>
      <c r="M39493" s="404"/>
      <c r="N39493" s="404"/>
      <c r="O39493" s="404"/>
      <c r="P39493" s="404"/>
      <c r="Q39493" s="404"/>
      <c r="R39493" s="404"/>
      <c r="S39493" s="404"/>
      <c r="T39493" s="404"/>
    </row>
    <row r="39494" spans="12:20" ht="16.8">
      <c r="L39494" s="404"/>
      <c r="M39494" s="404"/>
      <c r="N39494" s="404"/>
      <c r="O39494" s="404"/>
      <c r="P39494" s="404"/>
      <c r="Q39494" s="404"/>
      <c r="R39494" s="404"/>
      <c r="S39494" s="404"/>
      <c r="T39494" s="404"/>
    </row>
    <row r="39495" spans="12:20" ht="16.8">
      <c r="L39495" s="404"/>
      <c r="M39495" s="404"/>
      <c r="N39495" s="404"/>
      <c r="O39495" s="404"/>
      <c r="P39495" s="404"/>
      <c r="Q39495" s="404"/>
      <c r="R39495" s="404"/>
      <c r="S39495" s="404"/>
      <c r="T39495" s="404"/>
    </row>
    <row r="39496" spans="12:20" ht="16.8">
      <c r="L39496" s="404"/>
      <c r="M39496" s="404"/>
      <c r="N39496" s="404"/>
      <c r="O39496" s="404"/>
      <c r="P39496" s="404"/>
      <c r="Q39496" s="404"/>
      <c r="R39496" s="404"/>
      <c r="S39496" s="404"/>
      <c r="T39496" s="404"/>
    </row>
    <row r="39497" spans="12:20" ht="16.8">
      <c r="L39497" s="404"/>
      <c r="M39497" s="404"/>
      <c r="N39497" s="404"/>
      <c r="O39497" s="404"/>
      <c r="P39497" s="404"/>
      <c r="Q39497" s="404"/>
      <c r="R39497" s="404"/>
      <c r="S39497" s="404"/>
      <c r="T39497" s="404"/>
    </row>
    <row r="39498" spans="12:20" ht="16.8">
      <c r="L39498" s="404"/>
      <c r="M39498" s="404"/>
      <c r="N39498" s="404"/>
      <c r="O39498" s="404"/>
      <c r="P39498" s="404"/>
      <c r="Q39498" s="404"/>
      <c r="R39498" s="404"/>
      <c r="S39498" s="404"/>
      <c r="T39498" s="404"/>
    </row>
    <row r="39499" spans="12:20" ht="16.8">
      <c r="L39499" s="404"/>
      <c r="M39499" s="404"/>
      <c r="N39499" s="404"/>
      <c r="O39499" s="404"/>
      <c r="P39499" s="404"/>
      <c r="Q39499" s="404"/>
      <c r="R39499" s="404"/>
      <c r="S39499" s="404"/>
      <c r="T39499" s="404"/>
    </row>
    <row r="39500" spans="12:20" ht="16.8">
      <c r="L39500" s="404"/>
      <c r="M39500" s="404"/>
      <c r="N39500" s="404"/>
      <c r="O39500" s="404"/>
      <c r="P39500" s="404"/>
      <c r="Q39500" s="404"/>
      <c r="R39500" s="404"/>
      <c r="S39500" s="404"/>
      <c r="T39500" s="404"/>
    </row>
    <row r="39501" spans="12:20" ht="16.8">
      <c r="L39501" s="404"/>
      <c r="M39501" s="404"/>
      <c r="N39501" s="404"/>
      <c r="O39501" s="404"/>
      <c r="P39501" s="404"/>
      <c r="Q39501" s="404"/>
      <c r="R39501" s="404"/>
      <c r="S39501" s="404"/>
      <c r="T39501" s="404"/>
    </row>
    <row r="39502" spans="12:20" ht="16.8">
      <c r="L39502" s="404"/>
      <c r="M39502" s="404"/>
      <c r="N39502" s="404"/>
      <c r="O39502" s="404"/>
      <c r="P39502" s="404"/>
      <c r="Q39502" s="404"/>
      <c r="R39502" s="404"/>
      <c r="S39502" s="404"/>
      <c r="T39502" s="404"/>
    </row>
    <row r="39503" spans="12:20" ht="16.8">
      <c r="L39503" s="404"/>
      <c r="M39503" s="404"/>
      <c r="N39503" s="404"/>
      <c r="O39503" s="404"/>
      <c r="P39503" s="404"/>
      <c r="Q39503" s="404"/>
      <c r="R39503" s="404"/>
      <c r="S39503" s="404"/>
      <c r="T39503" s="404"/>
    </row>
    <row r="39504" spans="12:20" ht="16.8">
      <c r="L39504" s="404"/>
      <c r="M39504" s="404"/>
      <c r="N39504" s="404"/>
      <c r="O39504" s="404"/>
      <c r="P39504" s="404"/>
      <c r="Q39504" s="404"/>
      <c r="R39504" s="404"/>
      <c r="S39504" s="404"/>
      <c r="T39504" s="404"/>
    </row>
    <row r="39505" spans="12:20" ht="16.8">
      <c r="L39505" s="404"/>
      <c r="M39505" s="404"/>
      <c r="N39505" s="404"/>
      <c r="O39505" s="404"/>
      <c r="P39505" s="404"/>
      <c r="Q39505" s="404"/>
      <c r="R39505" s="404"/>
      <c r="S39505" s="404"/>
      <c r="T39505" s="404"/>
    </row>
    <row r="39506" spans="12:20" ht="16.8">
      <c r="L39506" s="404"/>
      <c r="M39506" s="404"/>
      <c r="N39506" s="404"/>
      <c r="O39506" s="404"/>
      <c r="P39506" s="404"/>
      <c r="Q39506" s="404"/>
      <c r="R39506" s="404"/>
      <c r="S39506" s="404"/>
      <c r="T39506" s="404"/>
    </row>
    <row r="39507" spans="12:20" ht="16.8">
      <c r="L39507" s="404"/>
      <c r="M39507" s="404"/>
      <c r="N39507" s="404"/>
      <c r="O39507" s="404"/>
      <c r="P39507" s="404"/>
      <c r="Q39507" s="404"/>
      <c r="R39507" s="404"/>
      <c r="S39507" s="404"/>
      <c r="T39507" s="404"/>
    </row>
    <row r="39508" spans="12:20" ht="16.8">
      <c r="L39508" s="404"/>
      <c r="M39508" s="404"/>
      <c r="N39508" s="404"/>
      <c r="O39508" s="404"/>
      <c r="P39508" s="404"/>
      <c r="Q39508" s="404"/>
      <c r="R39508" s="404"/>
      <c r="S39508" s="404"/>
      <c r="T39508" s="404"/>
    </row>
    <row r="39509" spans="12:20" ht="16.8">
      <c r="L39509" s="404"/>
      <c r="M39509" s="404"/>
      <c r="N39509" s="404"/>
      <c r="O39509" s="404"/>
      <c r="P39509" s="404"/>
      <c r="Q39509" s="404"/>
      <c r="R39509" s="404"/>
      <c r="S39509" s="404"/>
      <c r="T39509" s="404"/>
    </row>
    <row r="39510" spans="12:20" ht="16.8">
      <c r="L39510" s="404"/>
      <c r="M39510" s="404"/>
      <c r="N39510" s="404"/>
      <c r="O39510" s="404"/>
      <c r="P39510" s="404"/>
      <c r="Q39510" s="404"/>
      <c r="R39510" s="404"/>
      <c r="S39510" s="404"/>
      <c r="T39510" s="404"/>
    </row>
    <row r="39511" spans="12:20" ht="16.8">
      <c r="L39511" s="404"/>
      <c r="M39511" s="404"/>
      <c r="N39511" s="404"/>
      <c r="O39511" s="404"/>
      <c r="P39511" s="404"/>
      <c r="Q39511" s="404"/>
      <c r="R39511" s="404"/>
      <c r="S39511" s="404"/>
      <c r="T39511" s="404"/>
    </row>
    <row r="39512" spans="12:20" ht="16.8">
      <c r="L39512" s="404"/>
      <c r="M39512" s="404"/>
      <c r="N39512" s="404"/>
      <c r="O39512" s="404"/>
      <c r="P39512" s="404"/>
      <c r="Q39512" s="404"/>
      <c r="R39512" s="404"/>
      <c r="S39512" s="404"/>
      <c r="T39512" s="404"/>
    </row>
    <row r="39513" spans="12:20" ht="16.8">
      <c r="L39513" s="404"/>
      <c r="M39513" s="404"/>
      <c r="N39513" s="404"/>
      <c r="O39513" s="404"/>
      <c r="P39513" s="404"/>
      <c r="Q39513" s="404"/>
      <c r="R39513" s="404"/>
      <c r="S39513" s="404"/>
      <c r="T39513" s="404"/>
    </row>
    <row r="39514" spans="12:20" ht="16.8">
      <c r="L39514" s="404"/>
      <c r="M39514" s="404"/>
      <c r="N39514" s="404"/>
      <c r="O39514" s="404"/>
      <c r="P39514" s="404"/>
      <c r="Q39514" s="404"/>
      <c r="R39514" s="404"/>
      <c r="S39514" s="404"/>
      <c r="T39514" s="404"/>
    </row>
    <row r="39515" spans="12:20" ht="16.8">
      <c r="L39515" s="404"/>
      <c r="M39515" s="404"/>
      <c r="N39515" s="404"/>
      <c r="O39515" s="404"/>
      <c r="P39515" s="404"/>
      <c r="Q39515" s="404"/>
      <c r="R39515" s="404"/>
      <c r="S39515" s="404"/>
      <c r="T39515" s="404"/>
    </row>
    <row r="39516" spans="12:20" ht="16.8">
      <c r="L39516" s="404"/>
      <c r="M39516" s="404"/>
      <c r="N39516" s="404"/>
      <c r="O39516" s="404"/>
      <c r="P39516" s="404"/>
      <c r="Q39516" s="404"/>
      <c r="R39516" s="404"/>
      <c r="S39516" s="404"/>
      <c r="T39516" s="404"/>
    </row>
    <row r="39517" spans="12:20" ht="16.8">
      <c r="L39517" s="404"/>
      <c r="M39517" s="404"/>
      <c r="N39517" s="404"/>
      <c r="O39517" s="404"/>
      <c r="P39517" s="404"/>
      <c r="Q39517" s="404"/>
      <c r="R39517" s="404"/>
      <c r="S39517" s="404"/>
      <c r="T39517" s="404"/>
    </row>
    <row r="39518" spans="12:20" ht="16.8">
      <c r="L39518" s="404"/>
      <c r="M39518" s="404"/>
      <c r="N39518" s="404"/>
      <c r="O39518" s="404"/>
      <c r="P39518" s="404"/>
      <c r="Q39518" s="404"/>
      <c r="R39518" s="404"/>
      <c r="S39518" s="404"/>
      <c r="T39518" s="404"/>
    </row>
    <row r="39519" spans="12:20" ht="16.8">
      <c r="L39519" s="404"/>
      <c r="M39519" s="404"/>
      <c r="N39519" s="404"/>
      <c r="O39519" s="404"/>
      <c r="P39519" s="404"/>
      <c r="Q39519" s="404"/>
      <c r="R39519" s="404"/>
      <c r="S39519" s="404"/>
      <c r="T39519" s="404"/>
    </row>
    <row r="39520" spans="12:20" ht="16.8">
      <c r="L39520" s="404"/>
      <c r="M39520" s="404"/>
      <c r="N39520" s="404"/>
      <c r="O39520" s="404"/>
      <c r="P39520" s="404"/>
      <c r="Q39520" s="404"/>
      <c r="R39520" s="404"/>
      <c r="S39520" s="404"/>
      <c r="T39520" s="404"/>
    </row>
    <row r="39521" spans="12:20" ht="16.8">
      <c r="L39521" s="404"/>
      <c r="M39521" s="404"/>
      <c r="N39521" s="404"/>
      <c r="O39521" s="404"/>
      <c r="P39521" s="404"/>
      <c r="Q39521" s="404"/>
      <c r="R39521" s="404"/>
      <c r="S39521" s="404"/>
      <c r="T39521" s="404"/>
    </row>
    <row r="39522" spans="12:20" ht="16.8">
      <c r="L39522" s="404"/>
      <c r="M39522" s="404"/>
      <c r="N39522" s="404"/>
      <c r="O39522" s="404"/>
      <c r="P39522" s="404"/>
      <c r="Q39522" s="404"/>
      <c r="R39522" s="404"/>
      <c r="S39522" s="404"/>
      <c r="T39522" s="404"/>
    </row>
    <row r="39523" spans="12:20" ht="16.8">
      <c r="L39523" s="404"/>
      <c r="M39523" s="404"/>
      <c r="N39523" s="404"/>
      <c r="O39523" s="404"/>
      <c r="P39523" s="404"/>
      <c r="Q39523" s="404"/>
      <c r="R39523" s="404"/>
      <c r="S39523" s="404"/>
      <c r="T39523" s="404"/>
    </row>
    <row r="39524" spans="12:20" ht="16.8">
      <c r="L39524" s="404"/>
      <c r="M39524" s="404"/>
      <c r="N39524" s="404"/>
      <c r="O39524" s="404"/>
      <c r="P39524" s="404"/>
      <c r="Q39524" s="404"/>
      <c r="R39524" s="404"/>
      <c r="S39524" s="404"/>
      <c r="T39524" s="404"/>
    </row>
    <row r="39525" spans="12:20" ht="16.8">
      <c r="L39525" s="404"/>
      <c r="M39525" s="404"/>
      <c r="N39525" s="404"/>
      <c r="O39525" s="404"/>
      <c r="P39525" s="404"/>
      <c r="Q39525" s="404"/>
      <c r="R39525" s="404"/>
      <c r="S39525" s="404"/>
      <c r="T39525" s="404"/>
    </row>
    <row r="39526" spans="12:20" ht="16.8">
      <c r="L39526" s="404"/>
      <c r="M39526" s="404"/>
      <c r="N39526" s="404"/>
      <c r="O39526" s="404"/>
      <c r="P39526" s="404"/>
      <c r="Q39526" s="404"/>
      <c r="R39526" s="404"/>
      <c r="S39526" s="404"/>
      <c r="T39526" s="404"/>
    </row>
    <row r="39527" spans="12:20" ht="16.8">
      <c r="L39527" s="404"/>
      <c r="M39527" s="404"/>
      <c r="N39527" s="404"/>
      <c r="O39527" s="404"/>
      <c r="P39527" s="404"/>
      <c r="Q39527" s="404"/>
      <c r="R39527" s="404"/>
      <c r="S39527" s="404"/>
      <c r="T39527" s="404"/>
    </row>
    <row r="39528" spans="12:20" ht="16.8">
      <c r="L39528" s="404"/>
      <c r="M39528" s="404"/>
      <c r="N39528" s="404"/>
      <c r="O39528" s="404"/>
      <c r="P39528" s="404"/>
      <c r="Q39528" s="404"/>
      <c r="R39528" s="404"/>
      <c r="S39528" s="404"/>
      <c r="T39528" s="404"/>
    </row>
    <row r="39529" spans="12:20" ht="16.8">
      <c r="L39529" s="404"/>
      <c r="M39529" s="404"/>
      <c r="N39529" s="404"/>
      <c r="O39529" s="404"/>
      <c r="P39529" s="404"/>
      <c r="Q39529" s="404"/>
      <c r="R39529" s="404"/>
      <c r="S39529" s="404"/>
      <c r="T39529" s="404"/>
    </row>
    <row r="39530" spans="12:20" ht="16.8">
      <c r="L39530" s="404"/>
      <c r="M39530" s="404"/>
      <c r="N39530" s="404"/>
      <c r="O39530" s="404"/>
      <c r="P39530" s="404"/>
      <c r="Q39530" s="404"/>
      <c r="R39530" s="404"/>
      <c r="S39530" s="404"/>
      <c r="T39530" s="404"/>
    </row>
    <row r="39531" spans="12:20" ht="16.8">
      <c r="L39531" s="404"/>
      <c r="M39531" s="404"/>
      <c r="N39531" s="404"/>
      <c r="O39531" s="404"/>
      <c r="P39531" s="404"/>
      <c r="Q39531" s="404"/>
      <c r="R39531" s="404"/>
      <c r="S39531" s="404"/>
      <c r="T39531" s="404"/>
    </row>
    <row r="39532" spans="12:20" ht="16.8">
      <c r="L39532" s="404"/>
      <c r="M39532" s="404"/>
      <c r="N39532" s="404"/>
      <c r="O39532" s="404"/>
      <c r="P39532" s="404"/>
      <c r="Q39532" s="404"/>
      <c r="R39532" s="404"/>
      <c r="S39532" s="404"/>
      <c r="T39532" s="404"/>
    </row>
    <row r="39533" spans="12:20" ht="16.8">
      <c r="L39533" s="404"/>
      <c r="M39533" s="404"/>
      <c r="N39533" s="404"/>
      <c r="O39533" s="404"/>
      <c r="P39533" s="404"/>
      <c r="Q39533" s="404"/>
      <c r="R39533" s="404"/>
      <c r="S39533" s="404"/>
      <c r="T39533" s="404"/>
    </row>
    <row r="39534" spans="12:20" ht="16.8">
      <c r="L39534" s="404"/>
      <c r="M39534" s="404"/>
      <c r="N39534" s="404"/>
      <c r="O39534" s="404"/>
      <c r="P39534" s="404"/>
      <c r="Q39534" s="404"/>
      <c r="R39534" s="404"/>
      <c r="S39534" s="404"/>
      <c r="T39534" s="404"/>
    </row>
    <row r="39535" spans="12:20" ht="16.8">
      <c r="L39535" s="404"/>
      <c r="M39535" s="404"/>
      <c r="N39535" s="404"/>
      <c r="O39535" s="404"/>
      <c r="P39535" s="404"/>
      <c r="Q39535" s="404"/>
      <c r="R39535" s="404"/>
      <c r="S39535" s="404"/>
      <c r="T39535" s="404"/>
    </row>
    <row r="39536" spans="12:20" ht="16.8">
      <c r="L39536" s="404"/>
      <c r="M39536" s="404"/>
      <c r="N39536" s="404"/>
      <c r="O39536" s="404"/>
      <c r="P39536" s="404"/>
      <c r="Q39536" s="404"/>
      <c r="R39536" s="404"/>
      <c r="S39536" s="404"/>
      <c r="T39536" s="404"/>
    </row>
    <row r="39537" spans="12:20" ht="16.8">
      <c r="L39537" s="404"/>
      <c r="M39537" s="404"/>
      <c r="N39537" s="404"/>
      <c r="O39537" s="404"/>
      <c r="P39537" s="404"/>
      <c r="Q39537" s="404"/>
      <c r="R39537" s="404"/>
      <c r="S39537" s="404"/>
      <c r="T39537" s="404"/>
    </row>
    <row r="39538" spans="12:20" ht="16.8">
      <c r="L39538" s="404"/>
      <c r="M39538" s="404"/>
      <c r="N39538" s="404"/>
      <c r="O39538" s="404"/>
      <c r="P39538" s="404"/>
      <c r="Q39538" s="404"/>
      <c r="R39538" s="404"/>
      <c r="S39538" s="404"/>
      <c r="T39538" s="404"/>
    </row>
    <row r="39539" spans="12:20" ht="16.8">
      <c r="L39539" s="404"/>
      <c r="M39539" s="404"/>
      <c r="N39539" s="404"/>
      <c r="O39539" s="404"/>
      <c r="P39539" s="404"/>
      <c r="Q39539" s="404"/>
      <c r="R39539" s="404"/>
      <c r="S39539" s="404"/>
      <c r="T39539" s="404"/>
    </row>
    <row r="39540" spans="12:20" ht="16.8">
      <c r="L39540" s="404"/>
      <c r="M39540" s="404"/>
      <c r="N39540" s="404"/>
      <c r="O39540" s="404"/>
      <c r="P39540" s="404"/>
      <c r="Q39540" s="404"/>
      <c r="R39540" s="404"/>
      <c r="S39540" s="404"/>
      <c r="T39540" s="404"/>
    </row>
    <row r="39541" spans="12:20" ht="16.8">
      <c r="L39541" s="404"/>
      <c r="M39541" s="404"/>
      <c r="N39541" s="404"/>
      <c r="O39541" s="404"/>
      <c r="P39541" s="404"/>
      <c r="Q39541" s="404"/>
      <c r="R39541" s="404"/>
      <c r="S39541" s="404"/>
      <c r="T39541" s="404"/>
    </row>
    <row r="39542" spans="12:20" ht="16.8">
      <c r="L39542" s="404"/>
      <c r="M39542" s="404"/>
      <c r="N39542" s="404"/>
      <c r="O39542" s="404"/>
      <c r="P39542" s="404"/>
      <c r="Q39542" s="404"/>
      <c r="R39542" s="404"/>
      <c r="S39542" s="404"/>
      <c r="T39542" s="404"/>
    </row>
    <row r="39543" spans="12:20" ht="16.8">
      <c r="L39543" s="404"/>
      <c r="M39543" s="404"/>
      <c r="N39543" s="404"/>
      <c r="O39543" s="404"/>
      <c r="P39543" s="404"/>
      <c r="Q39543" s="404"/>
      <c r="R39543" s="404"/>
      <c r="S39543" s="404"/>
      <c r="T39543" s="404"/>
    </row>
    <row r="39544" spans="12:20" ht="16.8">
      <c r="L39544" s="404"/>
      <c r="M39544" s="404"/>
      <c r="N39544" s="404"/>
      <c r="O39544" s="404"/>
      <c r="P39544" s="404"/>
      <c r="Q39544" s="404"/>
      <c r="R39544" s="404"/>
      <c r="S39544" s="404"/>
      <c r="T39544" s="404"/>
    </row>
    <row r="39545" spans="12:20" ht="16.8">
      <c r="L39545" s="404"/>
      <c r="M39545" s="404"/>
      <c r="N39545" s="404"/>
      <c r="O39545" s="404"/>
      <c r="P39545" s="404"/>
      <c r="Q39545" s="404"/>
      <c r="R39545" s="404"/>
      <c r="S39545" s="404"/>
      <c r="T39545" s="404"/>
    </row>
    <row r="39546" spans="12:20" ht="16.8">
      <c r="L39546" s="404"/>
      <c r="M39546" s="404"/>
      <c r="N39546" s="404"/>
      <c r="O39546" s="404"/>
      <c r="P39546" s="404"/>
      <c r="Q39546" s="404"/>
      <c r="R39546" s="404"/>
      <c r="S39546" s="404"/>
      <c r="T39546" s="404"/>
    </row>
    <row r="39547" spans="12:20" ht="16.8">
      <c r="L39547" s="404"/>
      <c r="M39547" s="404"/>
      <c r="N39547" s="404"/>
      <c r="O39547" s="404"/>
      <c r="P39547" s="404"/>
      <c r="Q39547" s="404"/>
      <c r="R39547" s="404"/>
      <c r="S39547" s="404"/>
      <c r="T39547" s="404"/>
    </row>
    <row r="39548" spans="12:20" ht="16.8">
      <c r="L39548" s="404"/>
      <c r="M39548" s="404"/>
      <c r="N39548" s="404"/>
      <c r="O39548" s="404"/>
      <c r="P39548" s="404"/>
      <c r="Q39548" s="404"/>
      <c r="R39548" s="404"/>
      <c r="S39548" s="404"/>
      <c r="T39548" s="404"/>
    </row>
    <row r="39549" spans="12:20" ht="16.8">
      <c r="L39549" s="404"/>
      <c r="M39549" s="404"/>
      <c r="N39549" s="404"/>
      <c r="O39549" s="404"/>
      <c r="P39549" s="404"/>
      <c r="Q39549" s="404"/>
      <c r="R39549" s="404"/>
      <c r="S39549" s="404"/>
      <c r="T39549" s="404"/>
    </row>
    <row r="39550" spans="12:20" ht="16.8">
      <c r="L39550" s="404"/>
      <c r="M39550" s="404"/>
      <c r="N39550" s="404"/>
      <c r="O39550" s="404"/>
      <c r="P39550" s="404"/>
      <c r="Q39550" s="404"/>
      <c r="R39550" s="404"/>
      <c r="S39550" s="404"/>
      <c r="T39550" s="404"/>
    </row>
    <row r="39551" spans="12:20" ht="16.8">
      <c r="L39551" s="404"/>
      <c r="M39551" s="404"/>
      <c r="N39551" s="404"/>
      <c r="O39551" s="404"/>
      <c r="P39551" s="404"/>
      <c r="Q39551" s="404"/>
      <c r="R39551" s="404"/>
      <c r="S39551" s="404"/>
      <c r="T39551" s="404"/>
    </row>
    <row r="39552" spans="12:20" ht="16.8">
      <c r="L39552" s="404"/>
      <c r="M39552" s="404"/>
      <c r="N39552" s="404"/>
      <c r="O39552" s="404"/>
      <c r="P39552" s="404"/>
      <c r="Q39552" s="404"/>
      <c r="R39552" s="404"/>
      <c r="S39552" s="404"/>
      <c r="T39552" s="404"/>
    </row>
    <row r="39553" spans="12:20" ht="16.8">
      <c r="L39553" s="404"/>
      <c r="M39553" s="404"/>
      <c r="N39553" s="404"/>
      <c r="O39553" s="404"/>
      <c r="P39553" s="404"/>
      <c r="Q39553" s="404"/>
      <c r="R39553" s="404"/>
      <c r="S39553" s="404"/>
      <c r="T39553" s="404"/>
    </row>
    <row r="39554" spans="12:20" ht="16.8">
      <c r="L39554" s="404"/>
      <c r="M39554" s="404"/>
      <c r="N39554" s="404"/>
      <c r="O39554" s="404"/>
      <c r="P39554" s="404"/>
      <c r="Q39554" s="404"/>
      <c r="R39554" s="404"/>
      <c r="S39554" s="404"/>
      <c r="T39554" s="404"/>
    </row>
    <row r="39555" spans="12:20" ht="16.8">
      <c r="L39555" s="404"/>
      <c r="M39555" s="404"/>
      <c r="N39555" s="404"/>
      <c r="O39555" s="404"/>
      <c r="P39555" s="404"/>
      <c r="Q39555" s="404"/>
      <c r="R39555" s="404"/>
      <c r="S39555" s="404"/>
      <c r="T39555" s="404"/>
    </row>
    <row r="39556" spans="12:20" ht="16.8">
      <c r="L39556" s="404"/>
      <c r="M39556" s="404"/>
      <c r="N39556" s="404"/>
      <c r="O39556" s="404"/>
      <c r="P39556" s="404"/>
      <c r="Q39556" s="404"/>
      <c r="R39556" s="404"/>
      <c r="S39556" s="404"/>
      <c r="T39556" s="404"/>
    </row>
    <row r="39557" spans="12:20" ht="16.8">
      <c r="L39557" s="404"/>
      <c r="M39557" s="404"/>
      <c r="N39557" s="404"/>
      <c r="O39557" s="404"/>
      <c r="P39557" s="404"/>
      <c r="Q39557" s="404"/>
      <c r="R39557" s="404"/>
      <c r="S39557" s="404"/>
      <c r="T39557" s="404"/>
    </row>
    <row r="39558" spans="12:20" ht="16.8">
      <c r="L39558" s="404"/>
      <c r="M39558" s="404"/>
      <c r="N39558" s="404"/>
      <c r="O39558" s="404"/>
      <c r="P39558" s="404"/>
      <c r="Q39558" s="404"/>
      <c r="R39558" s="404"/>
      <c r="S39558" s="404"/>
      <c r="T39558" s="404"/>
    </row>
    <row r="39559" spans="12:20" ht="16.8">
      <c r="L39559" s="404"/>
      <c r="M39559" s="404"/>
      <c r="N39559" s="404"/>
      <c r="O39559" s="404"/>
      <c r="P39559" s="404"/>
      <c r="Q39559" s="404"/>
      <c r="R39559" s="404"/>
      <c r="S39559" s="404"/>
      <c r="T39559" s="404"/>
    </row>
    <row r="39560" spans="12:20" ht="16.8">
      <c r="L39560" s="404"/>
      <c r="M39560" s="404"/>
      <c r="N39560" s="404"/>
      <c r="O39560" s="404"/>
      <c r="P39560" s="404"/>
      <c r="Q39560" s="404"/>
      <c r="R39560" s="404"/>
      <c r="S39560" s="404"/>
      <c r="T39560" s="404"/>
    </row>
    <row r="39561" spans="12:20" ht="16.8">
      <c r="L39561" s="404"/>
      <c r="M39561" s="404"/>
      <c r="N39561" s="404"/>
      <c r="O39561" s="404"/>
      <c r="P39561" s="404"/>
      <c r="Q39561" s="404"/>
      <c r="R39561" s="404"/>
      <c r="S39561" s="404"/>
      <c r="T39561" s="404"/>
    </row>
    <row r="39562" spans="12:20" ht="16.8">
      <c r="L39562" s="404"/>
      <c r="M39562" s="404"/>
      <c r="N39562" s="404"/>
      <c r="O39562" s="404"/>
      <c r="P39562" s="404"/>
      <c r="Q39562" s="404"/>
      <c r="R39562" s="404"/>
      <c r="S39562" s="404"/>
      <c r="T39562" s="404"/>
    </row>
    <row r="39563" spans="12:20" ht="16.8">
      <c r="L39563" s="404"/>
      <c r="M39563" s="404"/>
      <c r="N39563" s="404"/>
      <c r="O39563" s="404"/>
      <c r="P39563" s="404"/>
      <c r="Q39563" s="404"/>
      <c r="R39563" s="404"/>
      <c r="S39563" s="404"/>
      <c r="T39563" s="404"/>
    </row>
    <row r="39564" spans="12:20" ht="16.8">
      <c r="L39564" s="404"/>
      <c r="M39564" s="404"/>
      <c r="N39564" s="404"/>
      <c r="O39564" s="404"/>
      <c r="P39564" s="404"/>
      <c r="Q39564" s="404"/>
      <c r="R39564" s="404"/>
      <c r="S39564" s="404"/>
      <c r="T39564" s="404"/>
    </row>
    <row r="39565" spans="12:20" ht="16.8">
      <c r="L39565" s="404"/>
      <c r="M39565" s="404"/>
      <c r="N39565" s="404"/>
      <c r="O39565" s="404"/>
      <c r="P39565" s="404"/>
      <c r="Q39565" s="404"/>
      <c r="R39565" s="404"/>
      <c r="S39565" s="404"/>
      <c r="T39565" s="404"/>
    </row>
    <row r="39566" spans="12:20" ht="16.8">
      <c r="L39566" s="404"/>
      <c r="M39566" s="404"/>
      <c r="N39566" s="404"/>
      <c r="O39566" s="404"/>
      <c r="P39566" s="404"/>
      <c r="Q39566" s="404"/>
      <c r="R39566" s="404"/>
      <c r="S39566" s="404"/>
      <c r="T39566" s="404"/>
    </row>
    <row r="39567" spans="12:20" ht="16.8">
      <c r="L39567" s="404"/>
      <c r="M39567" s="404"/>
      <c r="N39567" s="404"/>
      <c r="O39567" s="404"/>
      <c r="P39567" s="404"/>
      <c r="Q39567" s="404"/>
      <c r="R39567" s="404"/>
      <c r="S39567" s="404"/>
      <c r="T39567" s="404"/>
    </row>
    <row r="39568" spans="12:20" ht="16.8">
      <c r="L39568" s="404"/>
      <c r="M39568" s="404"/>
      <c r="N39568" s="404"/>
      <c r="O39568" s="404"/>
      <c r="P39568" s="404"/>
      <c r="Q39568" s="404"/>
      <c r="R39568" s="404"/>
      <c r="S39568" s="404"/>
      <c r="T39568" s="404"/>
    </row>
    <row r="39569" spans="12:20" ht="16.8">
      <c r="L39569" s="404"/>
      <c r="M39569" s="404"/>
      <c r="N39569" s="404"/>
      <c r="O39569" s="404"/>
      <c r="P39569" s="404"/>
      <c r="Q39569" s="404"/>
      <c r="R39569" s="404"/>
      <c r="S39569" s="404"/>
      <c r="T39569" s="404"/>
    </row>
    <row r="39570" spans="12:20" ht="16.8">
      <c r="L39570" s="404"/>
      <c r="M39570" s="404"/>
      <c r="N39570" s="404"/>
      <c r="O39570" s="404"/>
      <c r="P39570" s="404"/>
      <c r="Q39570" s="404"/>
      <c r="R39570" s="404"/>
      <c r="S39570" s="404"/>
      <c r="T39570" s="404"/>
    </row>
    <row r="39571" spans="12:20" ht="16.8">
      <c r="L39571" s="404"/>
      <c r="M39571" s="404"/>
      <c r="N39571" s="404"/>
      <c r="O39571" s="404"/>
      <c r="P39571" s="404"/>
      <c r="Q39571" s="404"/>
      <c r="R39571" s="404"/>
      <c r="S39571" s="404"/>
      <c r="T39571" s="404"/>
    </row>
    <row r="39572" spans="12:20" ht="16.8">
      <c r="L39572" s="404"/>
      <c r="M39572" s="404"/>
      <c r="N39572" s="404"/>
      <c r="O39572" s="404"/>
      <c r="P39572" s="404"/>
      <c r="Q39572" s="404"/>
      <c r="R39572" s="404"/>
      <c r="S39572" s="404"/>
      <c r="T39572" s="404"/>
    </row>
    <row r="39573" spans="12:20" ht="16.8">
      <c r="L39573" s="404"/>
      <c r="M39573" s="404"/>
      <c r="N39573" s="404"/>
      <c r="O39573" s="404"/>
      <c r="P39573" s="404"/>
      <c r="Q39573" s="404"/>
      <c r="R39573" s="404"/>
      <c r="S39573" s="404"/>
      <c r="T39573" s="404"/>
    </row>
    <row r="39574" spans="12:20" ht="16.8">
      <c r="L39574" s="404"/>
      <c r="M39574" s="404"/>
      <c r="N39574" s="404"/>
      <c r="O39574" s="404"/>
      <c r="P39574" s="404"/>
      <c r="Q39574" s="404"/>
      <c r="R39574" s="404"/>
      <c r="S39574" s="404"/>
      <c r="T39574" s="404"/>
    </row>
    <row r="39575" spans="12:20" ht="16.8">
      <c r="L39575" s="404"/>
      <c r="M39575" s="404"/>
      <c r="N39575" s="404"/>
      <c r="O39575" s="404"/>
      <c r="P39575" s="404"/>
      <c r="Q39575" s="404"/>
      <c r="R39575" s="404"/>
      <c r="S39575" s="404"/>
      <c r="T39575" s="404"/>
    </row>
    <row r="39576" spans="12:20" ht="16.8">
      <c r="L39576" s="404"/>
      <c r="M39576" s="404"/>
      <c r="N39576" s="404"/>
      <c r="O39576" s="404"/>
      <c r="P39576" s="404"/>
      <c r="Q39576" s="404"/>
      <c r="R39576" s="404"/>
      <c r="S39576" s="404"/>
      <c r="T39576" s="404"/>
    </row>
    <row r="39577" spans="12:20" ht="16.8">
      <c r="L39577" s="404"/>
      <c r="M39577" s="404"/>
      <c r="N39577" s="404"/>
      <c r="O39577" s="404"/>
      <c r="P39577" s="404"/>
      <c r="Q39577" s="404"/>
      <c r="R39577" s="404"/>
      <c r="S39577" s="404"/>
      <c r="T39577" s="404"/>
    </row>
    <row r="39578" spans="12:20" ht="16.8">
      <c r="L39578" s="404"/>
      <c r="M39578" s="404"/>
      <c r="N39578" s="404"/>
      <c r="O39578" s="404"/>
      <c r="P39578" s="404"/>
      <c r="Q39578" s="404"/>
      <c r="R39578" s="404"/>
      <c r="S39578" s="404"/>
      <c r="T39578" s="404"/>
    </row>
    <row r="39579" spans="12:20" ht="16.8">
      <c r="L39579" s="404"/>
      <c r="M39579" s="404"/>
      <c r="N39579" s="404"/>
      <c r="O39579" s="404"/>
      <c r="P39579" s="404"/>
      <c r="Q39579" s="404"/>
      <c r="R39579" s="404"/>
      <c r="S39579" s="404"/>
      <c r="T39579" s="404"/>
    </row>
    <row r="39580" spans="12:20" ht="16.8">
      <c r="L39580" s="404"/>
      <c r="M39580" s="404"/>
      <c r="N39580" s="404"/>
      <c r="O39580" s="404"/>
      <c r="P39580" s="404"/>
      <c r="Q39580" s="404"/>
      <c r="R39580" s="404"/>
      <c r="S39580" s="404"/>
      <c r="T39580" s="404"/>
    </row>
    <row r="39581" spans="12:20" ht="16.8">
      <c r="L39581" s="404"/>
      <c r="M39581" s="404"/>
      <c r="N39581" s="404"/>
      <c r="O39581" s="404"/>
      <c r="P39581" s="404"/>
      <c r="Q39581" s="404"/>
      <c r="R39581" s="404"/>
      <c r="S39581" s="404"/>
      <c r="T39581" s="404"/>
    </row>
    <row r="39582" spans="12:20" ht="16.8">
      <c r="L39582" s="404"/>
      <c r="M39582" s="404"/>
      <c r="N39582" s="404"/>
      <c r="O39582" s="404"/>
      <c r="P39582" s="404"/>
      <c r="Q39582" s="404"/>
      <c r="R39582" s="404"/>
      <c r="S39582" s="404"/>
      <c r="T39582" s="404"/>
    </row>
    <row r="39583" spans="12:20" ht="16.8">
      <c r="L39583" s="404"/>
      <c r="M39583" s="404"/>
      <c r="N39583" s="404"/>
      <c r="O39583" s="404"/>
      <c r="P39583" s="404"/>
      <c r="Q39583" s="404"/>
      <c r="R39583" s="404"/>
      <c r="S39583" s="404"/>
      <c r="T39583" s="404"/>
    </row>
    <row r="39584" spans="12:20" ht="16.8">
      <c r="L39584" s="404"/>
      <c r="M39584" s="404"/>
      <c r="N39584" s="404"/>
      <c r="O39584" s="404"/>
      <c r="P39584" s="404"/>
      <c r="Q39584" s="404"/>
      <c r="R39584" s="404"/>
      <c r="S39584" s="404"/>
      <c r="T39584" s="404"/>
    </row>
    <row r="39585" spans="12:20" ht="16.8">
      <c r="L39585" s="404"/>
      <c r="M39585" s="404"/>
      <c r="N39585" s="404"/>
      <c r="O39585" s="404"/>
      <c r="P39585" s="404"/>
      <c r="Q39585" s="404"/>
      <c r="R39585" s="404"/>
      <c r="S39585" s="404"/>
      <c r="T39585" s="404"/>
    </row>
    <row r="39586" spans="12:20" ht="16.8">
      <c r="L39586" s="404"/>
      <c r="M39586" s="404"/>
      <c r="N39586" s="404"/>
      <c r="O39586" s="404"/>
      <c r="P39586" s="404"/>
      <c r="Q39586" s="404"/>
      <c r="R39586" s="404"/>
      <c r="S39586" s="404"/>
      <c r="T39586" s="404"/>
    </row>
    <row r="39587" spans="12:20" ht="16.8">
      <c r="L39587" s="404"/>
      <c r="M39587" s="404"/>
      <c r="N39587" s="404"/>
      <c r="O39587" s="404"/>
      <c r="P39587" s="404"/>
      <c r="Q39587" s="404"/>
      <c r="R39587" s="404"/>
      <c r="S39587" s="404"/>
      <c r="T39587" s="404"/>
    </row>
    <row r="39588" spans="12:20" ht="16.8">
      <c r="L39588" s="404"/>
      <c r="M39588" s="404"/>
      <c r="N39588" s="404"/>
      <c r="O39588" s="404"/>
      <c r="P39588" s="404"/>
      <c r="Q39588" s="404"/>
      <c r="R39588" s="404"/>
      <c r="S39588" s="404"/>
      <c r="T39588" s="404"/>
    </row>
    <row r="39589" spans="12:20" ht="16.8">
      <c r="L39589" s="404"/>
      <c r="M39589" s="404"/>
      <c r="N39589" s="404"/>
      <c r="O39589" s="404"/>
      <c r="P39589" s="404"/>
      <c r="Q39589" s="404"/>
      <c r="R39589" s="404"/>
      <c r="S39589" s="404"/>
      <c r="T39589" s="404"/>
    </row>
    <row r="39590" spans="12:20" ht="16.8">
      <c r="L39590" s="404"/>
      <c r="M39590" s="404"/>
      <c r="N39590" s="404"/>
      <c r="O39590" s="404"/>
      <c r="P39590" s="404"/>
      <c r="Q39590" s="404"/>
      <c r="R39590" s="404"/>
      <c r="S39590" s="404"/>
      <c r="T39590" s="404"/>
    </row>
    <row r="39591" spans="12:20" ht="16.8">
      <c r="L39591" s="404"/>
      <c r="M39591" s="404"/>
      <c r="N39591" s="404"/>
      <c r="O39591" s="404"/>
      <c r="P39591" s="404"/>
      <c r="Q39591" s="404"/>
      <c r="R39591" s="404"/>
      <c r="S39591" s="404"/>
      <c r="T39591" s="404"/>
    </row>
    <row r="39592" spans="12:20" ht="16.8">
      <c r="L39592" s="404"/>
      <c r="M39592" s="404"/>
      <c r="N39592" s="404"/>
      <c r="O39592" s="404"/>
      <c r="P39592" s="404"/>
      <c r="Q39592" s="404"/>
      <c r="R39592" s="404"/>
      <c r="S39592" s="404"/>
      <c r="T39592" s="404"/>
    </row>
    <row r="39593" spans="12:20" ht="16.8">
      <c r="L39593" s="404"/>
      <c r="M39593" s="404"/>
      <c r="N39593" s="404"/>
      <c r="O39593" s="404"/>
      <c r="P39593" s="404"/>
      <c r="Q39593" s="404"/>
      <c r="R39593" s="404"/>
      <c r="S39593" s="404"/>
      <c r="T39593" s="404"/>
    </row>
    <row r="39594" spans="12:20" ht="16.8">
      <c r="L39594" s="404"/>
      <c r="M39594" s="404"/>
      <c r="N39594" s="404"/>
      <c r="O39594" s="404"/>
      <c r="P39594" s="404"/>
      <c r="Q39594" s="404"/>
      <c r="R39594" s="404"/>
      <c r="S39594" s="404"/>
      <c r="T39594" s="404"/>
    </row>
    <row r="39595" spans="12:20" ht="16.8">
      <c r="L39595" s="404"/>
      <c r="M39595" s="404"/>
      <c r="N39595" s="404"/>
      <c r="O39595" s="404"/>
      <c r="P39595" s="404"/>
      <c r="Q39595" s="404"/>
      <c r="R39595" s="404"/>
      <c r="S39595" s="404"/>
      <c r="T39595" s="404"/>
    </row>
    <row r="39596" spans="12:20" ht="16.8">
      <c r="L39596" s="404"/>
      <c r="M39596" s="404"/>
      <c r="N39596" s="404"/>
      <c r="O39596" s="404"/>
      <c r="P39596" s="404"/>
      <c r="Q39596" s="404"/>
      <c r="R39596" s="404"/>
      <c r="S39596" s="404"/>
      <c r="T39596" s="404"/>
    </row>
    <row r="39597" spans="12:20" ht="16.8">
      <c r="L39597" s="404"/>
      <c r="M39597" s="404"/>
      <c r="N39597" s="404"/>
      <c r="O39597" s="404"/>
      <c r="P39597" s="404"/>
      <c r="Q39597" s="404"/>
      <c r="R39597" s="404"/>
      <c r="S39597" s="404"/>
      <c r="T39597" s="404"/>
    </row>
    <row r="39598" spans="12:20" ht="16.8">
      <c r="L39598" s="404"/>
      <c r="M39598" s="404"/>
      <c r="N39598" s="404"/>
      <c r="O39598" s="404"/>
      <c r="P39598" s="404"/>
      <c r="Q39598" s="404"/>
      <c r="R39598" s="404"/>
      <c r="S39598" s="404"/>
      <c r="T39598" s="404"/>
    </row>
    <row r="39599" spans="12:20" ht="16.8">
      <c r="L39599" s="404"/>
      <c r="M39599" s="404"/>
      <c r="N39599" s="404"/>
      <c r="O39599" s="404"/>
      <c r="P39599" s="404"/>
      <c r="Q39599" s="404"/>
      <c r="R39599" s="404"/>
      <c r="S39599" s="404"/>
      <c r="T39599" s="404"/>
    </row>
    <row r="39600" spans="12:20" ht="16.8">
      <c r="L39600" s="404"/>
      <c r="M39600" s="404"/>
      <c r="N39600" s="404"/>
      <c r="O39600" s="404"/>
      <c r="P39600" s="404"/>
      <c r="Q39600" s="404"/>
      <c r="R39600" s="404"/>
      <c r="S39600" s="404"/>
      <c r="T39600" s="404"/>
    </row>
    <row r="39601" spans="12:20" ht="16.8">
      <c r="L39601" s="404"/>
      <c r="M39601" s="404"/>
      <c r="N39601" s="404"/>
      <c r="O39601" s="404"/>
      <c r="P39601" s="404"/>
      <c r="Q39601" s="404"/>
      <c r="R39601" s="404"/>
      <c r="S39601" s="404"/>
      <c r="T39601" s="404"/>
    </row>
    <row r="39602" spans="12:20" ht="16.8">
      <c r="L39602" s="404"/>
      <c r="M39602" s="404"/>
      <c r="N39602" s="404"/>
      <c r="O39602" s="404"/>
      <c r="P39602" s="404"/>
      <c r="Q39602" s="404"/>
      <c r="R39602" s="404"/>
      <c r="S39602" s="404"/>
      <c r="T39602" s="404"/>
    </row>
    <row r="39603" spans="12:20" ht="16.8">
      <c r="L39603" s="404"/>
      <c r="M39603" s="404"/>
      <c r="N39603" s="404"/>
      <c r="O39603" s="404"/>
      <c r="P39603" s="404"/>
      <c r="Q39603" s="404"/>
      <c r="R39603" s="404"/>
      <c r="S39603" s="404"/>
      <c r="T39603" s="404"/>
    </row>
    <row r="39604" spans="12:20" ht="16.8">
      <c r="L39604" s="404"/>
      <c r="M39604" s="404"/>
      <c r="N39604" s="404"/>
      <c r="O39604" s="404"/>
      <c r="P39604" s="404"/>
      <c r="Q39604" s="404"/>
      <c r="R39604" s="404"/>
      <c r="S39604" s="404"/>
      <c r="T39604" s="404"/>
    </row>
    <row r="39605" spans="12:20" ht="16.8">
      <c r="L39605" s="404"/>
      <c r="M39605" s="404"/>
      <c r="N39605" s="404"/>
      <c r="O39605" s="404"/>
      <c r="P39605" s="404"/>
      <c r="Q39605" s="404"/>
      <c r="R39605" s="404"/>
      <c r="S39605" s="404"/>
      <c r="T39605" s="404"/>
    </row>
    <row r="39606" spans="12:20" ht="16.8">
      <c r="L39606" s="404"/>
      <c r="M39606" s="404"/>
      <c r="N39606" s="404"/>
      <c r="O39606" s="404"/>
      <c r="P39606" s="404"/>
      <c r="Q39606" s="404"/>
      <c r="R39606" s="404"/>
      <c r="S39606" s="404"/>
      <c r="T39606" s="404"/>
    </row>
    <row r="39607" spans="12:20" ht="16.8">
      <c r="L39607" s="404"/>
      <c r="M39607" s="404"/>
      <c r="N39607" s="404"/>
      <c r="O39607" s="404"/>
      <c r="P39607" s="404"/>
      <c r="Q39607" s="404"/>
      <c r="R39607" s="404"/>
      <c r="S39607" s="404"/>
      <c r="T39607" s="404"/>
    </row>
    <row r="39608" spans="12:20" ht="16.8">
      <c r="L39608" s="404"/>
      <c r="M39608" s="404"/>
      <c r="N39608" s="404"/>
      <c r="O39608" s="404"/>
      <c r="P39608" s="404"/>
      <c r="Q39608" s="404"/>
      <c r="R39608" s="404"/>
      <c r="S39608" s="404"/>
      <c r="T39608" s="404"/>
    </row>
    <row r="39609" spans="12:20" ht="16.8">
      <c r="L39609" s="404"/>
      <c r="M39609" s="404"/>
      <c r="N39609" s="404"/>
      <c r="O39609" s="404"/>
      <c r="P39609" s="404"/>
      <c r="Q39609" s="404"/>
      <c r="R39609" s="404"/>
      <c r="S39609" s="404"/>
      <c r="T39609" s="404"/>
    </row>
    <row r="39610" spans="12:20" ht="16.8">
      <c r="L39610" s="404"/>
      <c r="M39610" s="404"/>
      <c r="N39610" s="404"/>
      <c r="O39610" s="404"/>
      <c r="P39610" s="404"/>
      <c r="Q39610" s="404"/>
      <c r="R39610" s="404"/>
      <c r="S39610" s="404"/>
      <c r="T39610" s="404"/>
    </row>
    <row r="39611" spans="12:20" ht="16.8">
      <c r="L39611" s="404"/>
      <c r="M39611" s="404"/>
      <c r="N39611" s="404"/>
      <c r="O39611" s="404"/>
      <c r="P39611" s="404"/>
      <c r="Q39611" s="404"/>
      <c r="R39611" s="404"/>
      <c r="S39611" s="404"/>
      <c r="T39611" s="404"/>
    </row>
    <row r="39612" spans="12:20" ht="16.8">
      <c r="L39612" s="404"/>
      <c r="M39612" s="404"/>
      <c r="N39612" s="404"/>
      <c r="O39612" s="404"/>
      <c r="P39612" s="404"/>
      <c r="Q39612" s="404"/>
      <c r="R39612" s="404"/>
      <c r="S39612" s="404"/>
      <c r="T39612" s="404"/>
    </row>
    <row r="39613" spans="12:20" ht="16.8">
      <c r="L39613" s="404"/>
      <c r="M39613" s="404"/>
      <c r="N39613" s="404"/>
      <c r="O39613" s="404"/>
      <c r="P39613" s="404"/>
      <c r="Q39613" s="404"/>
      <c r="R39613" s="404"/>
      <c r="S39613" s="404"/>
      <c r="T39613" s="404"/>
    </row>
    <row r="39614" spans="12:20" ht="16.8">
      <c r="L39614" s="404"/>
      <c r="M39614" s="404"/>
      <c r="N39614" s="404"/>
      <c r="O39614" s="404"/>
      <c r="P39614" s="404"/>
      <c r="Q39614" s="404"/>
      <c r="R39614" s="404"/>
      <c r="S39614" s="404"/>
      <c r="T39614" s="404"/>
    </row>
    <row r="39615" spans="12:20" ht="16.8">
      <c r="L39615" s="404"/>
      <c r="M39615" s="404"/>
      <c r="N39615" s="404"/>
      <c r="O39615" s="404"/>
      <c r="P39615" s="404"/>
      <c r="Q39615" s="404"/>
      <c r="R39615" s="404"/>
      <c r="S39615" s="404"/>
      <c r="T39615" s="404"/>
    </row>
    <row r="39616" spans="12:20" ht="16.8">
      <c r="L39616" s="404"/>
      <c r="M39616" s="404"/>
      <c r="N39616" s="404"/>
      <c r="O39616" s="404"/>
      <c r="P39616" s="404"/>
      <c r="Q39616" s="404"/>
      <c r="R39616" s="404"/>
      <c r="S39616" s="404"/>
      <c r="T39616" s="404"/>
    </row>
    <row r="39617" spans="12:20" ht="16.8">
      <c r="L39617" s="404"/>
      <c r="M39617" s="404"/>
      <c r="N39617" s="404"/>
      <c r="O39617" s="404"/>
      <c r="P39617" s="404"/>
      <c r="Q39617" s="404"/>
      <c r="R39617" s="404"/>
      <c r="S39617" s="404"/>
      <c r="T39617" s="404"/>
    </row>
    <row r="39618" spans="12:20" ht="16.8">
      <c r="L39618" s="404"/>
      <c r="M39618" s="404"/>
      <c r="N39618" s="404"/>
      <c r="O39618" s="404"/>
      <c r="P39618" s="404"/>
      <c r="Q39618" s="404"/>
      <c r="R39618" s="404"/>
      <c r="S39618" s="404"/>
      <c r="T39618" s="404"/>
    </row>
    <row r="39619" spans="12:20" ht="16.8">
      <c r="L39619" s="404"/>
      <c r="M39619" s="404"/>
      <c r="N39619" s="404"/>
      <c r="O39619" s="404"/>
      <c r="P39619" s="404"/>
      <c r="Q39619" s="404"/>
      <c r="R39619" s="404"/>
      <c r="S39619" s="404"/>
      <c r="T39619" s="404"/>
    </row>
    <row r="39620" spans="12:20" ht="16.8">
      <c r="L39620" s="404"/>
      <c r="M39620" s="404"/>
      <c r="N39620" s="404"/>
      <c r="O39620" s="404"/>
      <c r="P39620" s="404"/>
      <c r="Q39620" s="404"/>
      <c r="R39620" s="404"/>
      <c r="S39620" s="404"/>
      <c r="T39620" s="404"/>
    </row>
    <row r="39621" spans="12:20" ht="16.8">
      <c r="L39621" s="404"/>
      <c r="M39621" s="404"/>
      <c r="N39621" s="404"/>
      <c r="O39621" s="404"/>
      <c r="P39621" s="404"/>
      <c r="Q39621" s="404"/>
      <c r="R39621" s="404"/>
      <c r="S39621" s="404"/>
      <c r="T39621" s="404"/>
    </row>
    <row r="39622" spans="12:20" ht="16.8">
      <c r="L39622" s="404"/>
      <c r="M39622" s="404"/>
      <c r="N39622" s="404"/>
      <c r="O39622" s="404"/>
      <c r="P39622" s="404"/>
      <c r="Q39622" s="404"/>
      <c r="R39622" s="404"/>
      <c r="S39622" s="404"/>
      <c r="T39622" s="404"/>
    </row>
    <row r="39623" spans="12:20" ht="16.8">
      <c r="L39623" s="404"/>
      <c r="M39623" s="404"/>
      <c r="N39623" s="404"/>
      <c r="O39623" s="404"/>
      <c r="P39623" s="404"/>
      <c r="Q39623" s="404"/>
      <c r="R39623" s="404"/>
      <c r="S39623" s="404"/>
      <c r="T39623" s="404"/>
    </row>
    <row r="39624" spans="12:20" ht="16.8">
      <c r="L39624" s="404"/>
      <c r="M39624" s="404"/>
      <c r="N39624" s="404"/>
      <c r="O39624" s="404"/>
      <c r="P39624" s="404"/>
      <c r="Q39624" s="404"/>
      <c r="R39624" s="404"/>
      <c r="S39624" s="404"/>
      <c r="T39624" s="404"/>
    </row>
    <row r="39625" spans="12:20" ht="16.8">
      <c r="L39625" s="404"/>
      <c r="M39625" s="404"/>
      <c r="N39625" s="404"/>
      <c r="O39625" s="404"/>
      <c r="P39625" s="404"/>
      <c r="Q39625" s="404"/>
      <c r="R39625" s="404"/>
      <c r="S39625" s="404"/>
      <c r="T39625" s="404"/>
    </row>
    <row r="39626" spans="12:20" ht="16.8">
      <c r="L39626" s="404"/>
      <c r="M39626" s="404"/>
      <c r="N39626" s="404"/>
      <c r="O39626" s="404"/>
      <c r="P39626" s="404"/>
      <c r="Q39626" s="404"/>
      <c r="R39626" s="404"/>
      <c r="S39626" s="404"/>
      <c r="T39626" s="404"/>
    </row>
    <row r="39627" spans="12:20" ht="16.8">
      <c r="L39627" s="404"/>
      <c r="M39627" s="404"/>
      <c r="N39627" s="404"/>
      <c r="O39627" s="404"/>
      <c r="P39627" s="404"/>
      <c r="Q39627" s="404"/>
      <c r="R39627" s="404"/>
      <c r="S39627" s="404"/>
      <c r="T39627" s="404"/>
    </row>
    <row r="39628" spans="12:20" ht="16.8">
      <c r="L39628" s="404"/>
      <c r="M39628" s="404"/>
      <c r="N39628" s="404"/>
      <c r="O39628" s="404"/>
      <c r="P39628" s="404"/>
      <c r="Q39628" s="404"/>
      <c r="R39628" s="404"/>
      <c r="S39628" s="404"/>
      <c r="T39628" s="404"/>
    </row>
    <row r="39629" spans="12:20" ht="16.8">
      <c r="L39629" s="404"/>
      <c r="M39629" s="404"/>
      <c r="N39629" s="404"/>
      <c r="O39629" s="404"/>
      <c r="P39629" s="404"/>
      <c r="Q39629" s="404"/>
      <c r="R39629" s="404"/>
      <c r="S39629" s="404"/>
      <c r="T39629" s="404"/>
    </row>
    <row r="39630" spans="12:20" ht="16.8">
      <c r="L39630" s="404"/>
      <c r="M39630" s="404"/>
      <c r="N39630" s="404"/>
      <c r="O39630" s="404"/>
      <c r="P39630" s="404"/>
      <c r="Q39630" s="404"/>
      <c r="R39630" s="404"/>
      <c r="S39630" s="404"/>
      <c r="T39630" s="404"/>
    </row>
    <row r="39631" spans="12:20" ht="16.8">
      <c r="L39631" s="404"/>
      <c r="M39631" s="404"/>
      <c r="N39631" s="404"/>
      <c r="O39631" s="404"/>
      <c r="P39631" s="404"/>
      <c r="Q39631" s="404"/>
      <c r="R39631" s="404"/>
      <c r="S39631" s="404"/>
      <c r="T39631" s="404"/>
    </row>
    <row r="39632" spans="12:20" ht="16.8">
      <c r="L39632" s="404"/>
      <c r="M39632" s="404"/>
      <c r="N39632" s="404"/>
      <c r="O39632" s="404"/>
      <c r="P39632" s="404"/>
      <c r="Q39632" s="404"/>
      <c r="R39632" s="404"/>
      <c r="S39632" s="404"/>
      <c r="T39632" s="404"/>
    </row>
    <row r="39633" spans="12:20" ht="16.8">
      <c r="L39633" s="404"/>
      <c r="M39633" s="404"/>
      <c r="N39633" s="404"/>
      <c r="O39633" s="404"/>
      <c r="P39633" s="404"/>
      <c r="Q39633" s="404"/>
      <c r="R39633" s="404"/>
      <c r="S39633" s="404"/>
      <c r="T39633" s="404"/>
    </row>
    <row r="39634" spans="12:20" ht="16.8">
      <c r="L39634" s="404"/>
      <c r="M39634" s="404"/>
      <c r="N39634" s="404"/>
      <c r="O39634" s="404"/>
      <c r="P39634" s="404"/>
      <c r="Q39634" s="404"/>
      <c r="R39634" s="404"/>
      <c r="S39634" s="404"/>
      <c r="T39634" s="404"/>
    </row>
    <row r="39635" spans="12:20" ht="16.8">
      <c r="L39635" s="404"/>
      <c r="M39635" s="404"/>
      <c r="N39635" s="404"/>
      <c r="O39635" s="404"/>
      <c r="P39635" s="404"/>
      <c r="Q39635" s="404"/>
      <c r="R39635" s="404"/>
      <c r="S39635" s="404"/>
      <c r="T39635" s="404"/>
    </row>
    <row r="39636" spans="12:20" ht="16.8">
      <c r="L39636" s="404"/>
      <c r="M39636" s="404"/>
      <c r="N39636" s="404"/>
      <c r="O39636" s="404"/>
      <c r="P39636" s="404"/>
      <c r="Q39636" s="404"/>
      <c r="R39636" s="404"/>
      <c r="S39636" s="404"/>
      <c r="T39636" s="404"/>
    </row>
    <row r="39637" spans="12:20" ht="16.8">
      <c r="L39637" s="404"/>
      <c r="M39637" s="404"/>
      <c r="N39637" s="404"/>
      <c r="O39637" s="404"/>
      <c r="P39637" s="404"/>
      <c r="Q39637" s="404"/>
      <c r="R39637" s="404"/>
      <c r="S39637" s="404"/>
      <c r="T39637" s="404"/>
    </row>
    <row r="39638" spans="12:20" ht="16.8">
      <c r="L39638" s="404"/>
      <c r="M39638" s="404"/>
      <c r="N39638" s="404"/>
      <c r="O39638" s="404"/>
      <c r="P39638" s="404"/>
      <c r="Q39638" s="404"/>
      <c r="R39638" s="404"/>
      <c r="S39638" s="404"/>
      <c r="T39638" s="404"/>
    </row>
    <row r="39639" spans="12:20" ht="16.8">
      <c r="L39639" s="404"/>
      <c r="M39639" s="404"/>
      <c r="N39639" s="404"/>
      <c r="O39639" s="404"/>
      <c r="P39639" s="404"/>
      <c r="Q39639" s="404"/>
      <c r="R39639" s="404"/>
      <c r="S39639" s="404"/>
      <c r="T39639" s="404"/>
    </row>
    <row r="39640" spans="12:20" ht="16.8">
      <c r="L39640" s="404"/>
      <c r="M39640" s="404"/>
      <c r="N39640" s="404"/>
      <c r="O39640" s="404"/>
      <c r="P39640" s="404"/>
      <c r="Q39640" s="404"/>
      <c r="R39640" s="404"/>
      <c r="S39640" s="404"/>
      <c r="T39640" s="404"/>
    </row>
    <row r="39641" spans="12:20" ht="16.8">
      <c r="L39641" s="404"/>
      <c r="M39641" s="404"/>
      <c r="N39641" s="404"/>
      <c r="O39641" s="404"/>
      <c r="P39641" s="404"/>
      <c r="Q39641" s="404"/>
      <c r="R39641" s="404"/>
      <c r="S39641" s="404"/>
      <c r="T39641" s="404"/>
    </row>
    <row r="39642" spans="12:20" ht="16.8">
      <c r="L39642" s="404"/>
      <c r="M39642" s="404"/>
      <c r="N39642" s="404"/>
      <c r="O39642" s="404"/>
      <c r="P39642" s="404"/>
      <c r="Q39642" s="404"/>
      <c r="R39642" s="404"/>
      <c r="S39642" s="404"/>
      <c r="T39642" s="404"/>
    </row>
    <row r="39643" spans="12:20" ht="16.8">
      <c r="L39643" s="404"/>
      <c r="M39643" s="404"/>
      <c r="N39643" s="404"/>
      <c r="O39643" s="404"/>
      <c r="P39643" s="404"/>
      <c r="Q39643" s="404"/>
      <c r="R39643" s="404"/>
      <c r="S39643" s="404"/>
      <c r="T39643" s="404"/>
    </row>
    <row r="39644" spans="12:20" ht="16.8">
      <c r="L39644" s="404"/>
      <c r="M39644" s="404"/>
      <c r="N39644" s="404"/>
      <c r="O39644" s="404"/>
      <c r="P39644" s="404"/>
      <c r="Q39644" s="404"/>
      <c r="R39644" s="404"/>
      <c r="S39644" s="404"/>
      <c r="T39644" s="404"/>
    </row>
    <row r="39645" spans="12:20" ht="16.8">
      <c r="L39645" s="404"/>
      <c r="M39645" s="404"/>
      <c r="N39645" s="404"/>
      <c r="O39645" s="404"/>
      <c r="P39645" s="404"/>
      <c r="Q39645" s="404"/>
      <c r="R39645" s="404"/>
      <c r="S39645" s="404"/>
      <c r="T39645" s="404"/>
    </row>
    <row r="39646" spans="12:20" ht="16.8">
      <c r="L39646" s="404"/>
      <c r="M39646" s="404"/>
      <c r="N39646" s="404"/>
      <c r="O39646" s="404"/>
      <c r="P39646" s="404"/>
      <c r="Q39646" s="404"/>
      <c r="R39646" s="404"/>
      <c r="S39646" s="404"/>
      <c r="T39646" s="404"/>
    </row>
    <row r="39647" spans="12:20" ht="16.8">
      <c r="L39647" s="404"/>
      <c r="M39647" s="404"/>
      <c r="N39647" s="404"/>
      <c r="O39647" s="404"/>
      <c r="P39647" s="404"/>
      <c r="Q39647" s="404"/>
      <c r="R39647" s="404"/>
      <c r="S39647" s="404"/>
      <c r="T39647" s="404"/>
    </row>
    <row r="39648" spans="12:20" ht="16.8">
      <c r="L39648" s="404"/>
      <c r="M39648" s="404"/>
      <c r="N39648" s="404"/>
      <c r="O39648" s="404"/>
      <c r="P39648" s="404"/>
      <c r="Q39648" s="404"/>
      <c r="R39648" s="404"/>
      <c r="S39648" s="404"/>
      <c r="T39648" s="404"/>
    </row>
    <row r="39649" spans="12:20" ht="16.8">
      <c r="L39649" s="404"/>
      <c r="M39649" s="404"/>
      <c r="N39649" s="404"/>
      <c r="O39649" s="404"/>
      <c r="P39649" s="404"/>
      <c r="Q39649" s="404"/>
      <c r="R39649" s="404"/>
      <c r="S39649" s="404"/>
      <c r="T39649" s="404"/>
    </row>
    <row r="39650" spans="12:20" ht="16.8">
      <c r="L39650" s="404"/>
      <c r="M39650" s="404"/>
      <c r="N39650" s="404"/>
      <c r="O39650" s="404"/>
      <c r="P39650" s="404"/>
      <c r="Q39650" s="404"/>
      <c r="R39650" s="404"/>
      <c r="S39650" s="404"/>
      <c r="T39650" s="404"/>
    </row>
    <row r="39651" spans="12:20" ht="16.8">
      <c r="L39651" s="404"/>
      <c r="M39651" s="404"/>
      <c r="N39651" s="404"/>
      <c r="O39651" s="404"/>
      <c r="P39651" s="404"/>
      <c r="Q39651" s="404"/>
      <c r="R39651" s="404"/>
      <c r="S39651" s="404"/>
      <c r="T39651" s="404"/>
    </row>
    <row r="39652" spans="12:20" ht="16.8">
      <c r="L39652" s="404"/>
      <c r="M39652" s="404"/>
      <c r="N39652" s="404"/>
      <c r="O39652" s="404"/>
      <c r="P39652" s="404"/>
      <c r="Q39652" s="404"/>
      <c r="R39652" s="404"/>
      <c r="S39652" s="404"/>
      <c r="T39652" s="404"/>
    </row>
    <row r="39653" spans="12:20" ht="16.8">
      <c r="L39653" s="404"/>
      <c r="M39653" s="404"/>
      <c r="N39653" s="404"/>
      <c r="O39653" s="404"/>
      <c r="P39653" s="404"/>
      <c r="Q39653" s="404"/>
      <c r="R39653" s="404"/>
      <c r="S39653" s="404"/>
      <c r="T39653" s="404"/>
    </row>
    <row r="39654" spans="12:20" ht="16.8">
      <c r="L39654" s="404"/>
      <c r="M39654" s="404"/>
      <c r="N39654" s="404"/>
      <c r="O39654" s="404"/>
      <c r="P39654" s="404"/>
      <c r="Q39654" s="404"/>
      <c r="R39654" s="404"/>
      <c r="S39654" s="404"/>
      <c r="T39654" s="404"/>
    </row>
    <row r="39655" spans="12:20" ht="16.8">
      <c r="L39655" s="404"/>
      <c r="M39655" s="404"/>
      <c r="N39655" s="404"/>
      <c r="O39655" s="404"/>
      <c r="P39655" s="404"/>
      <c r="Q39655" s="404"/>
      <c r="R39655" s="404"/>
      <c r="S39655" s="404"/>
      <c r="T39655" s="404"/>
    </row>
    <row r="39656" spans="12:20" ht="16.8">
      <c r="L39656" s="404"/>
      <c r="M39656" s="404"/>
      <c r="N39656" s="404"/>
      <c r="O39656" s="404"/>
      <c r="P39656" s="404"/>
      <c r="Q39656" s="404"/>
      <c r="R39656" s="404"/>
      <c r="S39656" s="404"/>
      <c r="T39656" s="404"/>
    </row>
    <row r="39657" spans="12:20" ht="16.8">
      <c r="L39657" s="404"/>
      <c r="M39657" s="404"/>
      <c r="N39657" s="404"/>
      <c r="O39657" s="404"/>
      <c r="P39657" s="404"/>
      <c r="Q39657" s="404"/>
      <c r="R39657" s="404"/>
      <c r="S39657" s="404"/>
      <c r="T39657" s="404"/>
    </row>
    <row r="39658" spans="12:20" ht="16.8">
      <c r="L39658" s="404"/>
      <c r="M39658" s="404"/>
      <c r="N39658" s="404"/>
      <c r="O39658" s="404"/>
      <c r="P39658" s="404"/>
      <c r="Q39658" s="404"/>
      <c r="R39658" s="404"/>
      <c r="S39658" s="404"/>
      <c r="T39658" s="404"/>
    </row>
    <row r="39659" spans="12:20" ht="16.8">
      <c r="L39659" s="404"/>
      <c r="M39659" s="404"/>
      <c r="N39659" s="404"/>
      <c r="O39659" s="404"/>
      <c r="P39659" s="404"/>
      <c r="Q39659" s="404"/>
      <c r="R39659" s="404"/>
      <c r="S39659" s="404"/>
      <c r="T39659" s="404"/>
    </row>
    <row r="39660" spans="12:20" ht="16.8">
      <c r="L39660" s="404"/>
      <c r="M39660" s="404"/>
      <c r="N39660" s="404"/>
      <c r="O39660" s="404"/>
      <c r="P39660" s="404"/>
      <c r="Q39660" s="404"/>
      <c r="R39660" s="404"/>
      <c r="S39660" s="404"/>
      <c r="T39660" s="404"/>
    </row>
    <row r="39661" spans="12:20" ht="16.8">
      <c r="L39661" s="404"/>
      <c r="M39661" s="404"/>
      <c r="N39661" s="404"/>
      <c r="O39661" s="404"/>
      <c r="P39661" s="404"/>
      <c r="Q39661" s="404"/>
      <c r="R39661" s="404"/>
      <c r="S39661" s="404"/>
      <c r="T39661" s="404"/>
    </row>
    <row r="39662" spans="12:20" ht="16.8">
      <c r="L39662" s="404"/>
      <c r="M39662" s="404"/>
      <c r="N39662" s="404"/>
      <c r="O39662" s="404"/>
      <c r="P39662" s="404"/>
      <c r="Q39662" s="404"/>
      <c r="R39662" s="404"/>
      <c r="S39662" s="404"/>
      <c r="T39662" s="404"/>
    </row>
    <row r="39663" spans="12:20" ht="16.8">
      <c r="L39663" s="404"/>
      <c r="M39663" s="404"/>
      <c r="N39663" s="404"/>
      <c r="O39663" s="404"/>
      <c r="P39663" s="404"/>
      <c r="Q39663" s="404"/>
      <c r="R39663" s="404"/>
      <c r="S39663" s="404"/>
      <c r="T39663" s="404"/>
    </row>
    <row r="39664" spans="12:20" ht="16.8">
      <c r="L39664" s="404"/>
      <c r="M39664" s="404"/>
      <c r="N39664" s="404"/>
      <c r="O39664" s="404"/>
      <c r="P39664" s="404"/>
      <c r="Q39664" s="404"/>
      <c r="R39664" s="404"/>
      <c r="S39664" s="404"/>
      <c r="T39664" s="404"/>
    </row>
    <row r="39665" spans="12:20" ht="16.8">
      <c r="L39665" s="404"/>
      <c r="M39665" s="404"/>
      <c r="N39665" s="404"/>
      <c r="O39665" s="404"/>
      <c r="P39665" s="404"/>
      <c r="Q39665" s="404"/>
      <c r="R39665" s="404"/>
      <c r="S39665" s="404"/>
      <c r="T39665" s="404"/>
    </row>
    <row r="39666" spans="12:20" ht="16.8">
      <c r="L39666" s="404"/>
      <c r="M39666" s="404"/>
      <c r="N39666" s="404"/>
      <c r="O39666" s="404"/>
      <c r="P39666" s="404"/>
      <c r="Q39666" s="404"/>
      <c r="R39666" s="404"/>
      <c r="S39666" s="404"/>
      <c r="T39666" s="404"/>
    </row>
    <row r="39667" spans="12:20" ht="16.8">
      <c r="L39667" s="404"/>
      <c r="M39667" s="404"/>
      <c r="N39667" s="404"/>
      <c r="O39667" s="404"/>
      <c r="P39667" s="404"/>
      <c r="Q39667" s="404"/>
      <c r="R39667" s="404"/>
      <c r="S39667" s="404"/>
      <c r="T39667" s="404"/>
    </row>
    <row r="39668" spans="12:20" ht="16.8">
      <c r="L39668" s="404"/>
      <c r="M39668" s="404"/>
      <c r="N39668" s="404"/>
      <c r="O39668" s="404"/>
      <c r="P39668" s="404"/>
      <c r="Q39668" s="404"/>
      <c r="R39668" s="404"/>
      <c r="S39668" s="404"/>
      <c r="T39668" s="404"/>
    </row>
    <row r="39669" spans="12:20" ht="16.8">
      <c r="L39669" s="404"/>
      <c r="M39669" s="404"/>
      <c r="N39669" s="404"/>
      <c r="O39669" s="404"/>
      <c r="P39669" s="404"/>
      <c r="Q39669" s="404"/>
      <c r="R39669" s="404"/>
      <c r="S39669" s="404"/>
      <c r="T39669" s="404"/>
    </row>
    <row r="39670" spans="12:20" ht="16.8">
      <c r="L39670" s="404"/>
      <c r="M39670" s="404"/>
      <c r="N39670" s="404"/>
      <c r="O39670" s="404"/>
      <c r="P39670" s="404"/>
      <c r="Q39670" s="404"/>
      <c r="R39670" s="404"/>
      <c r="S39670" s="404"/>
      <c r="T39670" s="404"/>
    </row>
    <row r="39671" spans="12:20" ht="16.8">
      <c r="L39671" s="404"/>
      <c r="M39671" s="404"/>
      <c r="N39671" s="404"/>
      <c r="O39671" s="404"/>
      <c r="P39671" s="404"/>
      <c r="Q39671" s="404"/>
      <c r="R39671" s="404"/>
      <c r="S39671" s="404"/>
      <c r="T39671" s="404"/>
    </row>
    <row r="39672" spans="12:20" ht="16.8">
      <c r="L39672" s="404"/>
      <c r="M39672" s="404"/>
      <c r="N39672" s="404"/>
      <c r="O39672" s="404"/>
      <c r="P39672" s="404"/>
      <c r="Q39672" s="404"/>
      <c r="R39672" s="404"/>
      <c r="S39672" s="404"/>
      <c r="T39672" s="404"/>
    </row>
    <row r="39673" spans="12:20" ht="16.8">
      <c r="L39673" s="404"/>
      <c r="M39673" s="404"/>
      <c r="N39673" s="404"/>
      <c r="O39673" s="404"/>
      <c r="P39673" s="404"/>
      <c r="Q39673" s="404"/>
      <c r="R39673" s="404"/>
      <c r="S39673" s="404"/>
      <c r="T39673" s="404"/>
    </row>
    <row r="39674" spans="12:20" ht="16.8">
      <c r="L39674" s="404"/>
      <c r="M39674" s="404"/>
      <c r="N39674" s="404"/>
      <c r="O39674" s="404"/>
      <c r="P39674" s="404"/>
      <c r="Q39674" s="404"/>
      <c r="R39674" s="404"/>
      <c r="S39674" s="404"/>
      <c r="T39674" s="404"/>
    </row>
    <row r="39675" spans="12:20" ht="16.8">
      <c r="L39675" s="404"/>
      <c r="M39675" s="404"/>
      <c r="N39675" s="404"/>
      <c r="O39675" s="404"/>
      <c r="P39675" s="404"/>
      <c r="Q39675" s="404"/>
      <c r="R39675" s="404"/>
      <c r="S39675" s="404"/>
      <c r="T39675" s="404"/>
    </row>
    <row r="39676" spans="12:20" ht="16.8">
      <c r="L39676" s="404"/>
      <c r="M39676" s="404"/>
      <c r="N39676" s="404"/>
      <c r="O39676" s="404"/>
      <c r="P39676" s="404"/>
      <c r="Q39676" s="404"/>
      <c r="R39676" s="404"/>
      <c r="S39676" s="404"/>
      <c r="T39676" s="404"/>
    </row>
    <row r="39677" spans="12:20" ht="16.8">
      <c r="L39677" s="404"/>
      <c r="M39677" s="404"/>
      <c r="N39677" s="404"/>
      <c r="O39677" s="404"/>
      <c r="P39677" s="404"/>
      <c r="Q39677" s="404"/>
      <c r="R39677" s="404"/>
      <c r="S39677" s="404"/>
      <c r="T39677" s="404"/>
    </row>
    <row r="39678" spans="12:20" ht="16.8">
      <c r="L39678" s="404"/>
      <c r="M39678" s="404"/>
      <c r="N39678" s="404"/>
      <c r="O39678" s="404"/>
      <c r="P39678" s="404"/>
      <c r="Q39678" s="404"/>
      <c r="R39678" s="404"/>
      <c r="S39678" s="404"/>
      <c r="T39678" s="404"/>
    </row>
    <row r="39679" spans="12:20" ht="16.8">
      <c r="L39679" s="404"/>
      <c r="M39679" s="404"/>
      <c r="N39679" s="404"/>
      <c r="O39679" s="404"/>
      <c r="P39679" s="404"/>
      <c r="Q39679" s="404"/>
      <c r="R39679" s="404"/>
      <c r="S39679" s="404"/>
      <c r="T39679" s="404"/>
    </row>
    <row r="39680" spans="12:20" ht="16.8">
      <c r="L39680" s="404"/>
      <c r="M39680" s="404"/>
      <c r="N39680" s="404"/>
      <c r="O39680" s="404"/>
      <c r="P39680" s="404"/>
      <c r="Q39680" s="404"/>
      <c r="R39680" s="404"/>
      <c r="S39680" s="404"/>
      <c r="T39680" s="404"/>
    </row>
    <row r="39681" spans="12:20" ht="16.8">
      <c r="L39681" s="404"/>
      <c r="M39681" s="404"/>
      <c r="N39681" s="404"/>
      <c r="O39681" s="404"/>
      <c r="P39681" s="404"/>
      <c r="Q39681" s="404"/>
      <c r="R39681" s="404"/>
      <c r="S39681" s="404"/>
      <c r="T39681" s="404"/>
    </row>
    <row r="39682" spans="12:20" ht="16.8">
      <c r="L39682" s="404"/>
      <c r="M39682" s="404"/>
      <c r="N39682" s="404"/>
      <c r="O39682" s="404"/>
      <c r="P39682" s="404"/>
      <c r="Q39682" s="404"/>
      <c r="R39682" s="404"/>
      <c r="S39682" s="404"/>
      <c r="T39682" s="404"/>
    </row>
    <row r="39683" spans="12:20" ht="16.8">
      <c r="L39683" s="404"/>
      <c r="M39683" s="404"/>
      <c r="N39683" s="404"/>
      <c r="O39683" s="404"/>
      <c r="P39683" s="404"/>
      <c r="Q39683" s="404"/>
      <c r="R39683" s="404"/>
      <c r="S39683" s="404"/>
      <c r="T39683" s="404"/>
    </row>
    <row r="39684" spans="12:20" ht="16.8">
      <c r="L39684" s="404"/>
      <c r="M39684" s="404"/>
      <c r="N39684" s="404"/>
      <c r="O39684" s="404"/>
      <c r="P39684" s="404"/>
      <c r="Q39684" s="404"/>
      <c r="R39684" s="404"/>
      <c r="S39684" s="404"/>
      <c r="T39684" s="404"/>
    </row>
    <row r="39685" spans="12:20" ht="16.8">
      <c r="L39685" s="404"/>
      <c r="M39685" s="404"/>
      <c r="N39685" s="404"/>
      <c r="O39685" s="404"/>
      <c r="P39685" s="404"/>
      <c r="Q39685" s="404"/>
      <c r="R39685" s="404"/>
      <c r="S39685" s="404"/>
      <c r="T39685" s="404"/>
    </row>
    <row r="39686" spans="12:20" ht="16.8">
      <c r="L39686" s="404"/>
      <c r="M39686" s="404"/>
      <c r="N39686" s="404"/>
      <c r="O39686" s="404"/>
      <c r="P39686" s="404"/>
      <c r="Q39686" s="404"/>
      <c r="R39686" s="404"/>
      <c r="S39686" s="404"/>
      <c r="T39686" s="404"/>
    </row>
    <row r="39687" spans="12:20" ht="16.8">
      <c r="L39687" s="404"/>
      <c r="M39687" s="404"/>
      <c r="N39687" s="404"/>
      <c r="O39687" s="404"/>
      <c r="P39687" s="404"/>
      <c r="Q39687" s="404"/>
      <c r="R39687" s="404"/>
      <c r="S39687" s="404"/>
      <c r="T39687" s="404"/>
    </row>
    <row r="39688" spans="12:20" ht="16.8">
      <c r="L39688" s="404"/>
      <c r="M39688" s="404"/>
      <c r="N39688" s="404"/>
      <c r="O39688" s="404"/>
      <c r="P39688" s="404"/>
      <c r="Q39688" s="404"/>
      <c r="R39688" s="404"/>
      <c r="S39688" s="404"/>
      <c r="T39688" s="404"/>
    </row>
    <row r="39689" spans="12:20" ht="16.8">
      <c r="L39689" s="404"/>
      <c r="M39689" s="404"/>
      <c r="N39689" s="404"/>
      <c r="O39689" s="404"/>
      <c r="P39689" s="404"/>
      <c r="Q39689" s="404"/>
      <c r="R39689" s="404"/>
      <c r="S39689" s="404"/>
      <c r="T39689" s="404"/>
    </row>
    <row r="39690" spans="12:20" ht="16.8">
      <c r="L39690" s="404"/>
      <c r="M39690" s="404"/>
      <c r="N39690" s="404"/>
      <c r="O39690" s="404"/>
      <c r="P39690" s="404"/>
      <c r="Q39690" s="404"/>
      <c r="R39690" s="404"/>
      <c r="S39690" s="404"/>
      <c r="T39690" s="404"/>
    </row>
    <row r="39691" spans="12:20" ht="16.8">
      <c r="L39691" s="404"/>
      <c r="M39691" s="404"/>
      <c r="N39691" s="404"/>
      <c r="O39691" s="404"/>
      <c r="P39691" s="404"/>
      <c r="Q39691" s="404"/>
      <c r="R39691" s="404"/>
      <c r="S39691" s="404"/>
      <c r="T39691" s="404"/>
    </row>
    <row r="39692" spans="12:20" ht="16.8">
      <c r="L39692" s="404"/>
      <c r="M39692" s="404"/>
      <c r="N39692" s="404"/>
      <c r="O39692" s="404"/>
      <c r="P39692" s="404"/>
      <c r="Q39692" s="404"/>
      <c r="R39692" s="404"/>
      <c r="S39692" s="404"/>
      <c r="T39692" s="404"/>
    </row>
    <row r="39693" spans="12:20" ht="16.8">
      <c r="L39693" s="404"/>
      <c r="M39693" s="404"/>
      <c r="N39693" s="404"/>
      <c r="O39693" s="404"/>
      <c r="P39693" s="404"/>
      <c r="Q39693" s="404"/>
      <c r="R39693" s="404"/>
      <c r="S39693" s="404"/>
      <c r="T39693" s="404"/>
    </row>
    <row r="39694" spans="12:20" ht="16.8">
      <c r="L39694" s="404"/>
      <c r="M39694" s="404"/>
      <c r="N39694" s="404"/>
      <c r="O39694" s="404"/>
      <c r="P39694" s="404"/>
      <c r="Q39694" s="404"/>
      <c r="R39694" s="404"/>
      <c r="S39694" s="404"/>
      <c r="T39694" s="404"/>
    </row>
    <row r="39695" spans="12:20" ht="16.8">
      <c r="L39695" s="404"/>
      <c r="M39695" s="404"/>
      <c r="N39695" s="404"/>
      <c r="O39695" s="404"/>
      <c r="P39695" s="404"/>
      <c r="Q39695" s="404"/>
      <c r="R39695" s="404"/>
      <c r="S39695" s="404"/>
      <c r="T39695" s="404"/>
    </row>
    <row r="39696" spans="12:20" ht="16.8">
      <c r="L39696" s="404"/>
      <c r="M39696" s="404"/>
      <c r="N39696" s="404"/>
      <c r="O39696" s="404"/>
      <c r="P39696" s="404"/>
      <c r="Q39696" s="404"/>
      <c r="R39696" s="404"/>
      <c r="S39696" s="404"/>
      <c r="T39696" s="404"/>
    </row>
    <row r="39697" spans="12:20" ht="16.8">
      <c r="L39697" s="404"/>
      <c r="M39697" s="404"/>
      <c r="N39697" s="404"/>
      <c r="O39697" s="404"/>
      <c r="P39697" s="404"/>
      <c r="Q39697" s="404"/>
      <c r="R39697" s="404"/>
      <c r="S39697" s="404"/>
      <c r="T39697" s="404"/>
    </row>
    <row r="39698" spans="12:20" ht="16.8">
      <c r="L39698" s="404"/>
      <c r="M39698" s="404"/>
      <c r="N39698" s="404"/>
      <c r="O39698" s="404"/>
      <c r="P39698" s="404"/>
      <c r="Q39698" s="404"/>
      <c r="R39698" s="404"/>
      <c r="S39698" s="404"/>
      <c r="T39698" s="404"/>
    </row>
    <row r="39699" spans="12:20" ht="16.8">
      <c r="L39699" s="404"/>
      <c r="M39699" s="404"/>
      <c r="N39699" s="404"/>
      <c r="O39699" s="404"/>
      <c r="P39699" s="404"/>
      <c r="Q39699" s="404"/>
      <c r="R39699" s="404"/>
      <c r="S39699" s="404"/>
      <c r="T39699" s="404"/>
    </row>
    <row r="39700" spans="12:20" ht="16.8">
      <c r="L39700" s="404"/>
      <c r="M39700" s="404"/>
      <c r="N39700" s="404"/>
      <c r="O39700" s="404"/>
      <c r="P39700" s="404"/>
      <c r="Q39700" s="404"/>
      <c r="R39700" s="404"/>
      <c r="S39700" s="404"/>
      <c r="T39700" s="404"/>
    </row>
    <row r="39701" spans="12:20" ht="16.8">
      <c r="L39701" s="404"/>
      <c r="M39701" s="404"/>
      <c r="N39701" s="404"/>
      <c r="O39701" s="404"/>
      <c r="P39701" s="404"/>
      <c r="Q39701" s="404"/>
      <c r="R39701" s="404"/>
      <c r="S39701" s="404"/>
      <c r="T39701" s="404"/>
    </row>
    <row r="39702" spans="12:20" ht="16.8">
      <c r="L39702" s="404"/>
      <c r="M39702" s="404"/>
      <c r="N39702" s="404"/>
      <c r="O39702" s="404"/>
      <c r="P39702" s="404"/>
      <c r="Q39702" s="404"/>
      <c r="R39702" s="404"/>
      <c r="S39702" s="404"/>
      <c r="T39702" s="404"/>
    </row>
    <row r="39703" spans="12:20" ht="16.8">
      <c r="L39703" s="404"/>
      <c r="M39703" s="404"/>
      <c r="N39703" s="404"/>
      <c r="O39703" s="404"/>
      <c r="P39703" s="404"/>
      <c r="Q39703" s="404"/>
      <c r="R39703" s="404"/>
      <c r="S39703" s="404"/>
      <c r="T39703" s="404"/>
    </row>
    <row r="39704" spans="12:20" ht="16.8">
      <c r="L39704" s="404"/>
      <c r="M39704" s="404"/>
      <c r="N39704" s="404"/>
      <c r="O39704" s="404"/>
      <c r="P39704" s="404"/>
      <c r="Q39704" s="404"/>
      <c r="R39704" s="404"/>
      <c r="S39704" s="404"/>
      <c r="T39704" s="404"/>
    </row>
    <row r="39705" spans="12:20" ht="16.8">
      <c r="L39705" s="404"/>
      <c r="M39705" s="404"/>
      <c r="N39705" s="404"/>
      <c r="O39705" s="404"/>
      <c r="P39705" s="404"/>
      <c r="Q39705" s="404"/>
      <c r="R39705" s="404"/>
      <c r="S39705" s="404"/>
      <c r="T39705" s="404"/>
    </row>
    <row r="39706" spans="12:20" ht="16.8">
      <c r="L39706" s="404"/>
      <c r="M39706" s="404"/>
      <c r="N39706" s="404"/>
      <c r="O39706" s="404"/>
      <c r="P39706" s="404"/>
      <c r="Q39706" s="404"/>
      <c r="R39706" s="404"/>
      <c r="S39706" s="404"/>
      <c r="T39706" s="404"/>
    </row>
    <row r="39707" spans="12:20" ht="16.8">
      <c r="L39707" s="404"/>
      <c r="M39707" s="404"/>
      <c r="N39707" s="404"/>
      <c r="O39707" s="404"/>
      <c r="P39707" s="404"/>
      <c r="Q39707" s="404"/>
      <c r="R39707" s="404"/>
      <c r="S39707" s="404"/>
      <c r="T39707" s="404"/>
    </row>
    <row r="39708" spans="12:20" ht="16.8">
      <c r="L39708" s="404"/>
      <c r="M39708" s="404"/>
      <c r="N39708" s="404"/>
      <c r="O39708" s="404"/>
      <c r="P39708" s="404"/>
      <c r="Q39708" s="404"/>
      <c r="R39708" s="404"/>
      <c r="S39708" s="404"/>
      <c r="T39708" s="404"/>
    </row>
    <row r="39709" spans="12:20" ht="16.8">
      <c r="L39709" s="404"/>
      <c r="M39709" s="404"/>
      <c r="N39709" s="404"/>
      <c r="O39709" s="404"/>
      <c r="P39709" s="404"/>
      <c r="Q39709" s="404"/>
      <c r="R39709" s="404"/>
      <c r="S39709" s="404"/>
      <c r="T39709" s="404"/>
    </row>
    <row r="39710" spans="12:20" ht="16.8">
      <c r="L39710" s="404"/>
      <c r="M39710" s="404"/>
      <c r="N39710" s="404"/>
      <c r="O39710" s="404"/>
      <c r="P39710" s="404"/>
      <c r="Q39710" s="404"/>
      <c r="R39710" s="404"/>
      <c r="S39710" s="404"/>
      <c r="T39710" s="404"/>
    </row>
    <row r="39711" spans="12:20" ht="16.8">
      <c r="L39711" s="404"/>
      <c r="M39711" s="404"/>
      <c r="N39711" s="404"/>
      <c r="O39711" s="404"/>
      <c r="P39711" s="404"/>
      <c r="Q39711" s="404"/>
      <c r="R39711" s="404"/>
      <c r="S39711" s="404"/>
      <c r="T39711" s="404"/>
    </row>
    <row r="39712" spans="12:20" ht="16.8">
      <c r="L39712" s="404"/>
      <c r="M39712" s="404"/>
      <c r="N39712" s="404"/>
      <c r="O39712" s="404"/>
      <c r="P39712" s="404"/>
      <c r="Q39712" s="404"/>
      <c r="R39712" s="404"/>
      <c r="S39712" s="404"/>
      <c r="T39712" s="404"/>
    </row>
    <row r="39713" spans="12:20" ht="16.8">
      <c r="L39713" s="404"/>
      <c r="M39713" s="404"/>
      <c r="N39713" s="404"/>
      <c r="O39713" s="404"/>
      <c r="P39713" s="404"/>
      <c r="Q39713" s="404"/>
      <c r="R39713" s="404"/>
      <c r="S39713" s="404"/>
      <c r="T39713" s="404"/>
    </row>
    <row r="39714" spans="12:20" ht="16.8">
      <c r="L39714" s="404"/>
      <c r="M39714" s="404"/>
      <c r="N39714" s="404"/>
      <c r="O39714" s="404"/>
      <c r="P39714" s="404"/>
      <c r="Q39714" s="404"/>
      <c r="R39714" s="404"/>
      <c r="S39714" s="404"/>
      <c r="T39714" s="404"/>
    </row>
    <row r="39715" spans="12:20" ht="16.8">
      <c r="L39715" s="404"/>
      <c r="M39715" s="404"/>
      <c r="N39715" s="404"/>
      <c r="O39715" s="404"/>
      <c r="P39715" s="404"/>
      <c r="Q39715" s="404"/>
      <c r="R39715" s="404"/>
      <c r="S39715" s="404"/>
      <c r="T39715" s="404"/>
    </row>
    <row r="39716" spans="12:20" ht="16.8">
      <c r="L39716" s="404"/>
      <c r="M39716" s="404"/>
      <c r="N39716" s="404"/>
      <c r="O39716" s="404"/>
      <c r="P39716" s="404"/>
      <c r="Q39716" s="404"/>
      <c r="R39716" s="404"/>
      <c r="S39716" s="404"/>
      <c r="T39716" s="404"/>
    </row>
    <row r="39717" spans="12:20" ht="16.8">
      <c r="L39717" s="404"/>
      <c r="M39717" s="404"/>
      <c r="N39717" s="404"/>
      <c r="O39717" s="404"/>
      <c r="P39717" s="404"/>
      <c r="Q39717" s="404"/>
      <c r="R39717" s="404"/>
      <c r="S39717" s="404"/>
      <c r="T39717" s="404"/>
    </row>
    <row r="39718" spans="12:20" ht="16.8">
      <c r="L39718" s="404"/>
      <c r="M39718" s="404"/>
      <c r="N39718" s="404"/>
      <c r="O39718" s="404"/>
      <c r="P39718" s="404"/>
      <c r="Q39718" s="404"/>
      <c r="R39718" s="404"/>
      <c r="S39718" s="404"/>
      <c r="T39718" s="404"/>
    </row>
    <row r="39719" spans="12:20" ht="16.8">
      <c r="L39719" s="404"/>
      <c r="M39719" s="404"/>
      <c r="N39719" s="404"/>
      <c r="O39719" s="404"/>
      <c r="P39719" s="404"/>
      <c r="Q39719" s="404"/>
      <c r="R39719" s="404"/>
      <c r="S39719" s="404"/>
      <c r="T39719" s="404"/>
    </row>
    <row r="39720" spans="12:20" ht="16.8">
      <c r="L39720" s="404"/>
      <c r="M39720" s="404"/>
      <c r="N39720" s="404"/>
      <c r="O39720" s="404"/>
      <c r="P39720" s="404"/>
      <c r="Q39720" s="404"/>
      <c r="R39720" s="404"/>
      <c r="S39720" s="404"/>
      <c r="T39720" s="404"/>
    </row>
    <row r="39721" spans="12:20" ht="16.8">
      <c r="L39721" s="404"/>
      <c r="M39721" s="404"/>
      <c r="N39721" s="404"/>
      <c r="O39721" s="404"/>
      <c r="P39721" s="404"/>
      <c r="Q39721" s="404"/>
      <c r="R39721" s="404"/>
      <c r="S39721" s="404"/>
      <c r="T39721" s="404"/>
    </row>
    <row r="39722" spans="12:20" ht="16.8">
      <c r="L39722" s="404"/>
      <c r="M39722" s="404"/>
      <c r="N39722" s="404"/>
      <c r="O39722" s="404"/>
      <c r="P39722" s="404"/>
      <c r="Q39722" s="404"/>
      <c r="R39722" s="404"/>
      <c r="S39722" s="404"/>
      <c r="T39722" s="404"/>
    </row>
    <row r="39723" spans="12:20" ht="16.8">
      <c r="L39723" s="404"/>
      <c r="M39723" s="404"/>
      <c r="N39723" s="404"/>
      <c r="O39723" s="404"/>
      <c r="P39723" s="404"/>
      <c r="Q39723" s="404"/>
      <c r="R39723" s="404"/>
      <c r="S39723" s="404"/>
      <c r="T39723" s="404"/>
    </row>
    <row r="39724" spans="12:20" ht="16.8">
      <c r="L39724" s="404"/>
      <c r="M39724" s="404"/>
      <c r="N39724" s="404"/>
      <c r="O39724" s="404"/>
      <c r="P39724" s="404"/>
      <c r="Q39724" s="404"/>
      <c r="R39724" s="404"/>
      <c r="S39724" s="404"/>
      <c r="T39724" s="404"/>
    </row>
    <row r="39725" spans="12:20" ht="16.8">
      <c r="L39725" s="404"/>
      <c r="M39725" s="404"/>
      <c r="N39725" s="404"/>
      <c r="O39725" s="404"/>
      <c r="P39725" s="404"/>
      <c r="Q39725" s="404"/>
      <c r="R39725" s="404"/>
      <c r="S39725" s="404"/>
      <c r="T39725" s="404"/>
    </row>
    <row r="39726" spans="12:20" ht="16.8">
      <c r="L39726" s="404"/>
      <c r="M39726" s="404"/>
      <c r="N39726" s="404"/>
      <c r="O39726" s="404"/>
      <c r="P39726" s="404"/>
      <c r="Q39726" s="404"/>
      <c r="R39726" s="404"/>
      <c r="S39726" s="404"/>
      <c r="T39726" s="404"/>
    </row>
    <row r="39727" spans="12:20" ht="16.8">
      <c r="L39727" s="404"/>
      <c r="M39727" s="404"/>
      <c r="N39727" s="404"/>
      <c r="O39727" s="404"/>
      <c r="P39727" s="404"/>
      <c r="Q39727" s="404"/>
      <c r="R39727" s="404"/>
      <c r="S39727" s="404"/>
      <c r="T39727" s="404"/>
    </row>
    <row r="39728" spans="12:20" ht="16.8">
      <c r="L39728" s="404"/>
      <c r="M39728" s="404"/>
      <c r="N39728" s="404"/>
      <c r="O39728" s="404"/>
      <c r="P39728" s="404"/>
      <c r="Q39728" s="404"/>
      <c r="R39728" s="404"/>
      <c r="S39728" s="404"/>
      <c r="T39728" s="404"/>
    </row>
    <row r="39729" spans="12:20" ht="16.8">
      <c r="L39729" s="404"/>
      <c r="M39729" s="404"/>
      <c r="N39729" s="404"/>
      <c r="O39729" s="404"/>
      <c r="P39729" s="404"/>
      <c r="Q39729" s="404"/>
      <c r="R39729" s="404"/>
      <c r="S39729" s="404"/>
      <c r="T39729" s="404"/>
    </row>
    <row r="39730" spans="12:20" ht="16.8">
      <c r="L39730" s="404"/>
      <c r="M39730" s="404"/>
      <c r="N39730" s="404"/>
      <c r="O39730" s="404"/>
      <c r="P39730" s="404"/>
      <c r="Q39730" s="404"/>
      <c r="R39730" s="404"/>
      <c r="S39730" s="404"/>
      <c r="T39730" s="404"/>
    </row>
    <row r="39731" spans="12:20" ht="16.8">
      <c r="L39731" s="404"/>
      <c r="M39731" s="404"/>
      <c r="N39731" s="404"/>
      <c r="O39731" s="404"/>
      <c r="P39731" s="404"/>
      <c r="Q39731" s="404"/>
      <c r="R39731" s="404"/>
      <c r="S39731" s="404"/>
      <c r="T39731" s="404"/>
    </row>
    <row r="39732" spans="12:20" ht="16.8">
      <c r="L39732" s="404"/>
      <c r="M39732" s="404"/>
      <c r="N39732" s="404"/>
      <c r="O39732" s="404"/>
      <c r="P39732" s="404"/>
      <c r="Q39732" s="404"/>
      <c r="R39732" s="404"/>
      <c r="S39732" s="404"/>
      <c r="T39732" s="404"/>
    </row>
    <row r="39733" spans="12:20" ht="16.8">
      <c r="L39733" s="404"/>
      <c r="M39733" s="404"/>
      <c r="N39733" s="404"/>
      <c r="O39733" s="404"/>
      <c r="P39733" s="404"/>
      <c r="Q39733" s="404"/>
      <c r="R39733" s="404"/>
      <c r="S39733" s="404"/>
      <c r="T39733" s="404"/>
    </row>
    <row r="39734" spans="12:20" ht="16.8">
      <c r="L39734" s="404"/>
      <c r="M39734" s="404"/>
      <c r="N39734" s="404"/>
      <c r="O39734" s="404"/>
      <c r="P39734" s="404"/>
      <c r="Q39734" s="404"/>
      <c r="R39734" s="404"/>
      <c r="S39734" s="404"/>
      <c r="T39734" s="404"/>
    </row>
    <row r="39735" spans="12:20" ht="16.8">
      <c r="L39735" s="404"/>
      <c r="M39735" s="404"/>
      <c r="N39735" s="404"/>
      <c r="O39735" s="404"/>
      <c r="P39735" s="404"/>
      <c r="Q39735" s="404"/>
      <c r="R39735" s="404"/>
      <c r="S39735" s="404"/>
      <c r="T39735" s="404"/>
    </row>
    <row r="39736" spans="12:20" ht="16.8">
      <c r="L39736" s="404"/>
      <c r="M39736" s="404"/>
      <c r="N39736" s="404"/>
      <c r="O39736" s="404"/>
      <c r="P39736" s="404"/>
      <c r="Q39736" s="404"/>
      <c r="R39736" s="404"/>
      <c r="S39736" s="404"/>
      <c r="T39736" s="404"/>
    </row>
    <row r="39737" spans="12:20" ht="16.8">
      <c r="L39737" s="404"/>
      <c r="M39737" s="404"/>
      <c r="N39737" s="404"/>
      <c r="O39737" s="404"/>
      <c r="P39737" s="404"/>
      <c r="Q39737" s="404"/>
      <c r="R39737" s="404"/>
      <c r="S39737" s="404"/>
      <c r="T39737" s="404"/>
    </row>
    <row r="39738" spans="12:20" ht="16.8">
      <c r="L39738" s="404"/>
      <c r="M39738" s="404"/>
      <c r="N39738" s="404"/>
      <c r="O39738" s="404"/>
      <c r="P39738" s="404"/>
      <c r="Q39738" s="404"/>
      <c r="R39738" s="404"/>
      <c r="S39738" s="404"/>
      <c r="T39738" s="404"/>
    </row>
    <row r="39739" spans="12:20" ht="16.8">
      <c r="L39739" s="404"/>
      <c r="M39739" s="404"/>
      <c r="N39739" s="404"/>
      <c r="O39739" s="404"/>
      <c r="P39739" s="404"/>
      <c r="Q39739" s="404"/>
      <c r="R39739" s="404"/>
      <c r="S39739" s="404"/>
      <c r="T39739" s="404"/>
    </row>
    <row r="39740" spans="12:20" ht="16.8">
      <c r="L39740" s="404"/>
      <c r="M39740" s="404"/>
      <c r="N39740" s="404"/>
      <c r="O39740" s="404"/>
      <c r="P39740" s="404"/>
      <c r="Q39740" s="404"/>
      <c r="R39740" s="404"/>
      <c r="S39740" s="404"/>
      <c r="T39740" s="404"/>
    </row>
    <row r="39741" spans="12:20" ht="16.8">
      <c r="L39741" s="404"/>
      <c r="M39741" s="404"/>
      <c r="N39741" s="404"/>
      <c r="O39741" s="404"/>
      <c r="P39741" s="404"/>
      <c r="Q39741" s="404"/>
      <c r="R39741" s="404"/>
      <c r="S39741" s="404"/>
      <c r="T39741" s="404"/>
    </row>
    <row r="39742" spans="12:20" ht="16.8">
      <c r="L39742" s="404"/>
      <c r="M39742" s="404"/>
      <c r="N39742" s="404"/>
      <c r="O39742" s="404"/>
      <c r="P39742" s="404"/>
      <c r="Q39742" s="404"/>
      <c r="R39742" s="404"/>
      <c r="S39742" s="404"/>
      <c r="T39742" s="404"/>
    </row>
    <row r="39743" spans="12:20" ht="16.8">
      <c r="L39743" s="404"/>
      <c r="M39743" s="404"/>
      <c r="N39743" s="404"/>
      <c r="O39743" s="404"/>
      <c r="P39743" s="404"/>
      <c r="Q39743" s="404"/>
      <c r="R39743" s="404"/>
      <c r="S39743" s="404"/>
      <c r="T39743" s="404"/>
    </row>
    <row r="39744" spans="12:20" ht="16.8">
      <c r="L39744" s="404"/>
      <c r="M39744" s="404"/>
      <c r="N39744" s="404"/>
      <c r="O39744" s="404"/>
      <c r="P39744" s="404"/>
      <c r="Q39744" s="404"/>
      <c r="R39744" s="404"/>
      <c r="S39744" s="404"/>
      <c r="T39744" s="404"/>
    </row>
    <row r="39745" spans="12:20" ht="16.8">
      <c r="L39745" s="404"/>
      <c r="M39745" s="404"/>
      <c r="N39745" s="404"/>
      <c r="O39745" s="404"/>
      <c r="P39745" s="404"/>
      <c r="Q39745" s="404"/>
      <c r="R39745" s="404"/>
      <c r="S39745" s="404"/>
      <c r="T39745" s="404"/>
    </row>
    <row r="39746" spans="12:20" ht="16.8">
      <c r="L39746" s="404"/>
      <c r="M39746" s="404"/>
      <c r="N39746" s="404"/>
      <c r="O39746" s="404"/>
      <c r="P39746" s="404"/>
      <c r="Q39746" s="404"/>
      <c r="R39746" s="404"/>
      <c r="S39746" s="404"/>
      <c r="T39746" s="404"/>
    </row>
    <row r="39747" spans="12:20" ht="16.8">
      <c r="L39747" s="404"/>
      <c r="M39747" s="404"/>
      <c r="N39747" s="404"/>
      <c r="O39747" s="404"/>
      <c r="P39747" s="404"/>
      <c r="Q39747" s="404"/>
      <c r="R39747" s="404"/>
      <c r="S39747" s="404"/>
      <c r="T39747" s="404"/>
    </row>
    <row r="39748" spans="12:20" ht="16.8">
      <c r="L39748" s="404"/>
      <c r="M39748" s="404"/>
      <c r="N39748" s="404"/>
      <c r="O39748" s="404"/>
      <c r="P39748" s="404"/>
      <c r="Q39748" s="404"/>
      <c r="R39748" s="404"/>
      <c r="S39748" s="404"/>
      <c r="T39748" s="404"/>
    </row>
    <row r="39749" spans="12:20" ht="16.8">
      <c r="L39749" s="404"/>
      <c r="M39749" s="404"/>
      <c r="N39749" s="404"/>
      <c r="O39749" s="404"/>
      <c r="P39749" s="404"/>
      <c r="Q39749" s="404"/>
      <c r="R39749" s="404"/>
      <c r="S39749" s="404"/>
      <c r="T39749" s="404"/>
    </row>
    <row r="39750" spans="12:20" ht="16.8">
      <c r="L39750" s="404"/>
      <c r="M39750" s="404"/>
      <c r="N39750" s="404"/>
      <c r="O39750" s="404"/>
      <c r="P39750" s="404"/>
      <c r="Q39750" s="404"/>
      <c r="R39750" s="404"/>
      <c r="S39750" s="404"/>
      <c r="T39750" s="404"/>
    </row>
    <row r="39751" spans="12:20" ht="16.8">
      <c r="L39751" s="404"/>
      <c r="M39751" s="404"/>
      <c r="N39751" s="404"/>
      <c r="O39751" s="404"/>
      <c r="P39751" s="404"/>
      <c r="Q39751" s="404"/>
      <c r="R39751" s="404"/>
      <c r="S39751" s="404"/>
      <c r="T39751" s="404"/>
    </row>
    <row r="39752" spans="12:20" ht="16.8">
      <c r="L39752" s="404"/>
      <c r="M39752" s="404"/>
      <c r="N39752" s="404"/>
      <c r="O39752" s="404"/>
      <c r="P39752" s="404"/>
      <c r="Q39752" s="404"/>
      <c r="R39752" s="404"/>
      <c r="S39752" s="404"/>
      <c r="T39752" s="404"/>
    </row>
    <row r="39753" spans="12:20" ht="16.8">
      <c r="L39753" s="404"/>
      <c r="M39753" s="404"/>
      <c r="N39753" s="404"/>
      <c r="O39753" s="404"/>
      <c r="P39753" s="404"/>
      <c r="Q39753" s="404"/>
      <c r="R39753" s="404"/>
      <c r="S39753" s="404"/>
      <c r="T39753" s="404"/>
    </row>
    <row r="39754" spans="12:20" ht="16.8">
      <c r="L39754" s="404"/>
      <c r="M39754" s="404"/>
      <c r="N39754" s="404"/>
      <c r="O39754" s="404"/>
      <c r="P39754" s="404"/>
      <c r="Q39754" s="404"/>
      <c r="R39754" s="404"/>
      <c r="S39754" s="404"/>
      <c r="T39754" s="404"/>
    </row>
    <row r="39755" spans="12:20" ht="16.8">
      <c r="L39755" s="404"/>
      <c r="M39755" s="404"/>
      <c r="N39755" s="404"/>
      <c r="O39755" s="404"/>
      <c r="P39755" s="404"/>
      <c r="Q39755" s="404"/>
      <c r="R39755" s="404"/>
      <c r="S39755" s="404"/>
      <c r="T39755" s="404"/>
    </row>
    <row r="39756" spans="12:20" ht="16.8">
      <c r="L39756" s="404"/>
      <c r="M39756" s="404"/>
      <c r="N39756" s="404"/>
      <c r="O39756" s="404"/>
      <c r="P39756" s="404"/>
      <c r="Q39756" s="404"/>
      <c r="R39756" s="404"/>
      <c r="S39756" s="404"/>
      <c r="T39756" s="404"/>
    </row>
    <row r="39757" spans="12:20" ht="16.8">
      <c r="L39757" s="404"/>
      <c r="M39757" s="404"/>
      <c r="N39757" s="404"/>
      <c r="O39757" s="404"/>
      <c r="P39757" s="404"/>
      <c r="Q39757" s="404"/>
      <c r="R39757" s="404"/>
      <c r="S39757" s="404"/>
      <c r="T39757" s="404"/>
    </row>
    <row r="39758" spans="12:20" ht="16.8">
      <c r="L39758" s="404"/>
      <c r="M39758" s="404"/>
      <c r="N39758" s="404"/>
      <c r="O39758" s="404"/>
      <c r="P39758" s="404"/>
      <c r="Q39758" s="404"/>
      <c r="R39758" s="404"/>
      <c r="S39758" s="404"/>
      <c r="T39758" s="404"/>
    </row>
    <row r="39759" spans="12:20" ht="16.8">
      <c r="L39759" s="404"/>
      <c r="M39759" s="404"/>
      <c r="N39759" s="404"/>
      <c r="O39759" s="404"/>
      <c r="P39759" s="404"/>
      <c r="Q39759" s="404"/>
      <c r="R39759" s="404"/>
      <c r="S39759" s="404"/>
      <c r="T39759" s="404"/>
    </row>
    <row r="39760" spans="12:20" ht="16.8">
      <c r="L39760" s="404"/>
      <c r="M39760" s="404"/>
      <c r="N39760" s="404"/>
      <c r="O39760" s="404"/>
      <c r="P39760" s="404"/>
      <c r="Q39760" s="404"/>
      <c r="R39760" s="404"/>
      <c r="S39760" s="404"/>
      <c r="T39760" s="404"/>
    </row>
    <row r="39761" spans="12:20" ht="16.8">
      <c r="L39761" s="404"/>
      <c r="M39761" s="404"/>
      <c r="N39761" s="404"/>
      <c r="O39761" s="404"/>
      <c r="P39761" s="404"/>
      <c r="Q39761" s="404"/>
      <c r="R39761" s="404"/>
      <c r="S39761" s="404"/>
      <c r="T39761" s="404"/>
    </row>
    <row r="39762" spans="12:20" ht="16.8">
      <c r="L39762" s="404"/>
      <c r="M39762" s="404"/>
      <c r="N39762" s="404"/>
      <c r="O39762" s="404"/>
      <c r="P39762" s="404"/>
      <c r="Q39762" s="404"/>
      <c r="R39762" s="404"/>
      <c r="S39762" s="404"/>
      <c r="T39762" s="404"/>
    </row>
    <row r="39763" spans="12:20" ht="16.8">
      <c r="L39763" s="404"/>
      <c r="M39763" s="404"/>
      <c r="N39763" s="404"/>
      <c r="O39763" s="404"/>
      <c r="P39763" s="404"/>
      <c r="Q39763" s="404"/>
      <c r="R39763" s="404"/>
      <c r="S39763" s="404"/>
      <c r="T39763" s="404"/>
    </row>
    <row r="39764" spans="12:20" ht="16.8">
      <c r="L39764" s="404"/>
      <c r="M39764" s="404"/>
      <c r="N39764" s="404"/>
      <c r="O39764" s="404"/>
      <c r="P39764" s="404"/>
      <c r="Q39764" s="404"/>
      <c r="R39764" s="404"/>
      <c r="S39764" s="404"/>
      <c r="T39764" s="404"/>
    </row>
    <row r="39765" spans="12:20" ht="16.8">
      <c r="L39765" s="404"/>
      <c r="M39765" s="404"/>
      <c r="N39765" s="404"/>
      <c r="O39765" s="404"/>
      <c r="P39765" s="404"/>
      <c r="Q39765" s="404"/>
      <c r="R39765" s="404"/>
      <c r="S39765" s="404"/>
      <c r="T39765" s="404"/>
    </row>
    <row r="39766" spans="12:20" ht="16.8">
      <c r="L39766" s="404"/>
      <c r="M39766" s="404"/>
      <c r="N39766" s="404"/>
      <c r="O39766" s="404"/>
      <c r="P39766" s="404"/>
      <c r="Q39766" s="404"/>
      <c r="R39766" s="404"/>
      <c r="S39766" s="404"/>
      <c r="T39766" s="404"/>
    </row>
    <row r="39767" spans="12:20" ht="16.8">
      <c r="L39767" s="404"/>
      <c r="M39767" s="404"/>
      <c r="N39767" s="404"/>
      <c r="O39767" s="404"/>
      <c r="P39767" s="404"/>
      <c r="Q39767" s="404"/>
      <c r="R39767" s="404"/>
      <c r="S39767" s="404"/>
      <c r="T39767" s="404"/>
    </row>
    <row r="39768" spans="12:20" ht="16.8">
      <c r="L39768" s="404"/>
      <c r="M39768" s="404"/>
      <c r="N39768" s="404"/>
      <c r="O39768" s="404"/>
      <c r="P39768" s="404"/>
      <c r="Q39768" s="404"/>
      <c r="R39768" s="404"/>
      <c r="S39768" s="404"/>
      <c r="T39768" s="404"/>
    </row>
    <row r="39769" spans="12:20" ht="16.8">
      <c r="L39769" s="404"/>
      <c r="M39769" s="404"/>
      <c r="N39769" s="404"/>
      <c r="O39769" s="404"/>
      <c r="P39769" s="404"/>
      <c r="Q39769" s="404"/>
      <c r="R39769" s="404"/>
      <c r="S39769" s="404"/>
      <c r="T39769" s="404"/>
    </row>
    <row r="39770" spans="12:20" ht="16.8">
      <c r="L39770" s="404"/>
      <c r="M39770" s="404"/>
      <c r="N39770" s="404"/>
      <c r="O39770" s="404"/>
      <c r="P39770" s="404"/>
      <c r="Q39770" s="404"/>
      <c r="R39770" s="404"/>
      <c r="S39770" s="404"/>
      <c r="T39770" s="404"/>
    </row>
    <row r="39771" spans="12:20" ht="16.8">
      <c r="L39771" s="404"/>
      <c r="M39771" s="404"/>
      <c r="N39771" s="404"/>
      <c r="O39771" s="404"/>
      <c r="P39771" s="404"/>
      <c r="Q39771" s="404"/>
      <c r="R39771" s="404"/>
      <c r="S39771" s="404"/>
      <c r="T39771" s="404"/>
    </row>
    <row r="39772" spans="12:20" ht="16.8">
      <c r="L39772" s="404"/>
      <c r="M39772" s="404"/>
      <c r="N39772" s="404"/>
      <c r="O39772" s="404"/>
      <c r="P39772" s="404"/>
      <c r="Q39772" s="404"/>
      <c r="R39772" s="404"/>
      <c r="S39772" s="404"/>
      <c r="T39772" s="404"/>
    </row>
    <row r="39773" spans="12:20" ht="16.8">
      <c r="L39773" s="404"/>
      <c r="M39773" s="404"/>
      <c r="N39773" s="404"/>
      <c r="O39773" s="404"/>
      <c r="P39773" s="404"/>
      <c r="Q39773" s="404"/>
      <c r="R39773" s="404"/>
      <c r="S39773" s="404"/>
      <c r="T39773" s="404"/>
    </row>
    <row r="39774" spans="12:20" ht="16.8">
      <c r="L39774" s="404"/>
      <c r="M39774" s="404"/>
      <c r="N39774" s="404"/>
      <c r="O39774" s="404"/>
      <c r="P39774" s="404"/>
      <c r="Q39774" s="404"/>
      <c r="R39774" s="404"/>
      <c r="S39774" s="404"/>
      <c r="T39774" s="404"/>
    </row>
    <row r="39775" spans="12:20" ht="16.8">
      <c r="L39775" s="404"/>
      <c r="M39775" s="404"/>
      <c r="N39775" s="404"/>
      <c r="O39775" s="404"/>
      <c r="P39775" s="404"/>
      <c r="Q39775" s="404"/>
      <c r="R39775" s="404"/>
      <c r="S39775" s="404"/>
      <c r="T39775" s="404"/>
    </row>
    <row r="39776" spans="12:20" ht="16.8">
      <c r="L39776" s="404"/>
      <c r="M39776" s="404"/>
      <c r="N39776" s="404"/>
      <c r="O39776" s="404"/>
      <c r="P39776" s="404"/>
      <c r="Q39776" s="404"/>
      <c r="R39776" s="404"/>
      <c r="S39776" s="404"/>
      <c r="T39776" s="404"/>
    </row>
    <row r="39777" spans="12:20" ht="16.8">
      <c r="L39777" s="404"/>
      <c r="M39777" s="404"/>
      <c r="N39777" s="404"/>
      <c r="O39777" s="404"/>
      <c r="P39777" s="404"/>
      <c r="Q39777" s="404"/>
      <c r="R39777" s="404"/>
      <c r="S39777" s="404"/>
      <c r="T39777" s="404"/>
    </row>
    <row r="39778" spans="12:20" ht="16.8">
      <c r="L39778" s="404"/>
      <c r="M39778" s="404"/>
      <c r="N39778" s="404"/>
      <c r="O39778" s="404"/>
      <c r="P39778" s="404"/>
      <c r="Q39778" s="404"/>
      <c r="R39778" s="404"/>
      <c r="S39778" s="404"/>
      <c r="T39778" s="404"/>
    </row>
    <row r="39779" spans="12:20" ht="16.8">
      <c r="L39779" s="404"/>
      <c r="M39779" s="404"/>
      <c r="N39779" s="404"/>
      <c r="O39779" s="404"/>
      <c r="P39779" s="404"/>
      <c r="Q39779" s="404"/>
      <c r="R39779" s="404"/>
      <c r="S39779" s="404"/>
      <c r="T39779" s="404"/>
    </row>
    <row r="39780" spans="12:20" ht="16.8">
      <c r="L39780" s="404"/>
      <c r="M39780" s="404"/>
      <c r="N39780" s="404"/>
      <c r="O39780" s="404"/>
      <c r="P39780" s="404"/>
      <c r="Q39780" s="404"/>
      <c r="R39780" s="404"/>
      <c r="S39780" s="404"/>
      <c r="T39780" s="404"/>
    </row>
    <row r="39781" spans="12:20" ht="16.8">
      <c r="L39781" s="404"/>
      <c r="M39781" s="404"/>
      <c r="N39781" s="404"/>
      <c r="O39781" s="404"/>
      <c r="P39781" s="404"/>
      <c r="Q39781" s="404"/>
      <c r="R39781" s="404"/>
      <c r="S39781" s="404"/>
      <c r="T39781" s="404"/>
    </row>
    <row r="39782" spans="12:20" ht="16.8">
      <c r="L39782" s="404"/>
      <c r="M39782" s="404"/>
      <c r="N39782" s="404"/>
      <c r="O39782" s="404"/>
      <c r="P39782" s="404"/>
      <c r="Q39782" s="404"/>
      <c r="R39782" s="404"/>
      <c r="S39782" s="404"/>
      <c r="T39782" s="404"/>
    </row>
    <row r="39783" spans="12:20" ht="16.8">
      <c r="L39783" s="404"/>
      <c r="M39783" s="404"/>
      <c r="N39783" s="404"/>
      <c r="O39783" s="404"/>
      <c r="P39783" s="404"/>
      <c r="Q39783" s="404"/>
      <c r="R39783" s="404"/>
      <c r="S39783" s="404"/>
      <c r="T39783" s="404"/>
    </row>
    <row r="39784" spans="12:20" ht="16.8">
      <c r="L39784" s="404"/>
      <c r="M39784" s="404"/>
      <c r="N39784" s="404"/>
      <c r="O39784" s="404"/>
      <c r="P39784" s="404"/>
      <c r="Q39784" s="404"/>
      <c r="R39784" s="404"/>
      <c r="S39784" s="404"/>
      <c r="T39784" s="404"/>
    </row>
    <row r="39785" spans="12:20" ht="16.8">
      <c r="L39785" s="404"/>
      <c r="M39785" s="404"/>
      <c r="N39785" s="404"/>
      <c r="O39785" s="404"/>
      <c r="P39785" s="404"/>
      <c r="Q39785" s="404"/>
      <c r="R39785" s="404"/>
      <c r="S39785" s="404"/>
      <c r="T39785" s="404"/>
    </row>
    <row r="39786" spans="12:20" ht="16.8">
      <c r="L39786" s="404"/>
      <c r="M39786" s="404"/>
      <c r="N39786" s="404"/>
      <c r="O39786" s="404"/>
      <c r="P39786" s="404"/>
      <c r="Q39786" s="404"/>
      <c r="R39786" s="404"/>
      <c r="S39786" s="404"/>
      <c r="T39786" s="404"/>
    </row>
    <row r="39787" spans="12:20" ht="16.8">
      <c r="L39787" s="404"/>
      <c r="M39787" s="404"/>
      <c r="N39787" s="404"/>
      <c r="O39787" s="404"/>
      <c r="P39787" s="404"/>
      <c r="Q39787" s="404"/>
      <c r="R39787" s="404"/>
      <c r="S39787" s="404"/>
      <c r="T39787" s="404"/>
    </row>
    <row r="39788" spans="12:20" ht="16.8">
      <c r="L39788" s="404"/>
      <c r="M39788" s="404"/>
      <c r="N39788" s="404"/>
      <c r="O39788" s="404"/>
      <c r="P39788" s="404"/>
      <c r="Q39788" s="404"/>
      <c r="R39788" s="404"/>
      <c r="S39788" s="404"/>
      <c r="T39788" s="404"/>
    </row>
    <row r="39789" spans="12:20" ht="16.8">
      <c r="L39789" s="404"/>
      <c r="M39789" s="404"/>
      <c r="N39789" s="404"/>
      <c r="O39789" s="404"/>
      <c r="P39789" s="404"/>
      <c r="Q39789" s="404"/>
      <c r="R39789" s="404"/>
      <c r="S39789" s="404"/>
      <c r="T39789" s="404"/>
    </row>
    <row r="39790" spans="12:20" ht="16.8">
      <c r="L39790" s="404"/>
      <c r="M39790" s="404"/>
      <c r="N39790" s="404"/>
      <c r="O39790" s="404"/>
      <c r="P39790" s="404"/>
      <c r="Q39790" s="404"/>
      <c r="R39790" s="404"/>
      <c r="S39790" s="404"/>
      <c r="T39790" s="404"/>
    </row>
    <row r="39791" spans="12:20" ht="16.8">
      <c r="L39791" s="404"/>
      <c r="M39791" s="404"/>
      <c r="N39791" s="404"/>
      <c r="O39791" s="404"/>
      <c r="P39791" s="404"/>
      <c r="Q39791" s="404"/>
      <c r="R39791" s="404"/>
      <c r="S39791" s="404"/>
      <c r="T39791" s="404"/>
    </row>
    <row r="39792" spans="12:20" ht="16.8">
      <c r="L39792" s="404"/>
      <c r="M39792" s="404"/>
      <c r="N39792" s="404"/>
      <c r="O39792" s="404"/>
      <c r="P39792" s="404"/>
      <c r="Q39792" s="404"/>
      <c r="R39792" s="404"/>
      <c r="S39792" s="404"/>
      <c r="T39792" s="404"/>
    </row>
    <row r="39793" spans="12:20" ht="16.8">
      <c r="L39793" s="404"/>
      <c r="M39793" s="404"/>
      <c r="N39793" s="404"/>
      <c r="O39793" s="404"/>
      <c r="P39793" s="404"/>
      <c r="Q39793" s="404"/>
      <c r="R39793" s="404"/>
      <c r="S39793" s="404"/>
      <c r="T39793" s="404"/>
    </row>
    <row r="39794" spans="12:20" ht="16.8">
      <c r="L39794" s="404"/>
      <c r="M39794" s="404"/>
      <c r="N39794" s="404"/>
      <c r="O39794" s="404"/>
      <c r="P39794" s="404"/>
      <c r="Q39794" s="404"/>
      <c r="R39794" s="404"/>
      <c r="S39794" s="404"/>
      <c r="T39794" s="404"/>
    </row>
    <row r="39795" spans="12:20" ht="16.8">
      <c r="L39795" s="404"/>
      <c r="M39795" s="404"/>
      <c r="N39795" s="404"/>
      <c r="O39795" s="404"/>
      <c r="P39795" s="404"/>
      <c r="Q39795" s="404"/>
      <c r="R39795" s="404"/>
      <c r="S39795" s="404"/>
      <c r="T39795" s="404"/>
    </row>
    <row r="39796" spans="12:20" ht="16.8">
      <c r="L39796" s="404"/>
      <c r="M39796" s="404"/>
      <c r="N39796" s="404"/>
      <c r="O39796" s="404"/>
      <c r="P39796" s="404"/>
      <c r="Q39796" s="404"/>
      <c r="R39796" s="404"/>
      <c r="S39796" s="404"/>
      <c r="T39796" s="404"/>
    </row>
    <row r="39797" spans="12:20" ht="16.8">
      <c r="L39797" s="404"/>
      <c r="M39797" s="404"/>
      <c r="N39797" s="404"/>
      <c r="O39797" s="404"/>
      <c r="P39797" s="404"/>
      <c r="Q39797" s="404"/>
      <c r="R39797" s="404"/>
      <c r="S39797" s="404"/>
      <c r="T39797" s="404"/>
    </row>
    <row r="39798" spans="12:20" ht="16.8">
      <c r="L39798" s="404"/>
      <c r="M39798" s="404"/>
      <c r="N39798" s="404"/>
      <c r="O39798" s="404"/>
      <c r="P39798" s="404"/>
      <c r="Q39798" s="404"/>
      <c r="R39798" s="404"/>
      <c r="S39798" s="404"/>
      <c r="T39798" s="404"/>
    </row>
    <row r="39799" spans="12:20" ht="16.8">
      <c r="L39799" s="404"/>
      <c r="M39799" s="404"/>
      <c r="N39799" s="404"/>
      <c r="O39799" s="404"/>
      <c r="P39799" s="404"/>
      <c r="Q39799" s="404"/>
      <c r="R39799" s="404"/>
      <c r="S39799" s="404"/>
      <c r="T39799" s="404"/>
    </row>
    <row r="39800" spans="12:20" ht="16.8">
      <c r="L39800" s="404"/>
      <c r="M39800" s="404"/>
      <c r="N39800" s="404"/>
      <c r="O39800" s="404"/>
      <c r="P39800" s="404"/>
      <c r="Q39800" s="404"/>
      <c r="R39800" s="404"/>
      <c r="S39800" s="404"/>
      <c r="T39800" s="404"/>
    </row>
    <row r="39801" spans="12:20" ht="16.8">
      <c r="L39801" s="404"/>
      <c r="M39801" s="404"/>
      <c r="N39801" s="404"/>
      <c r="O39801" s="404"/>
      <c r="P39801" s="404"/>
      <c r="Q39801" s="404"/>
      <c r="R39801" s="404"/>
      <c r="S39801" s="404"/>
      <c r="T39801" s="404"/>
    </row>
    <row r="39802" spans="12:20" ht="16.8">
      <c r="L39802" s="404"/>
      <c r="M39802" s="404"/>
      <c r="N39802" s="404"/>
      <c r="O39802" s="404"/>
      <c r="P39802" s="404"/>
      <c r="Q39802" s="404"/>
      <c r="R39802" s="404"/>
      <c r="S39802" s="404"/>
      <c r="T39802" s="404"/>
    </row>
    <row r="39803" spans="12:20" ht="16.8">
      <c r="L39803" s="404"/>
      <c r="M39803" s="404"/>
      <c r="N39803" s="404"/>
      <c r="O39803" s="404"/>
      <c r="P39803" s="404"/>
      <c r="Q39803" s="404"/>
      <c r="R39803" s="404"/>
      <c r="S39803" s="404"/>
      <c r="T39803" s="404"/>
    </row>
    <row r="39804" spans="12:20" ht="16.8">
      <c r="L39804" s="404"/>
      <c r="M39804" s="404"/>
      <c r="N39804" s="404"/>
      <c r="O39804" s="404"/>
      <c r="P39804" s="404"/>
      <c r="Q39804" s="404"/>
      <c r="R39804" s="404"/>
      <c r="S39804" s="404"/>
      <c r="T39804" s="404"/>
    </row>
    <row r="39805" spans="12:20" ht="16.8">
      <c r="L39805" s="404"/>
      <c r="M39805" s="404"/>
      <c r="N39805" s="404"/>
      <c r="O39805" s="404"/>
      <c r="P39805" s="404"/>
      <c r="Q39805" s="404"/>
      <c r="R39805" s="404"/>
      <c r="S39805" s="404"/>
      <c r="T39805" s="404"/>
    </row>
    <row r="39806" spans="12:20" ht="16.8">
      <c r="L39806" s="404"/>
      <c r="M39806" s="404"/>
      <c r="N39806" s="404"/>
      <c r="O39806" s="404"/>
      <c r="P39806" s="404"/>
      <c r="Q39806" s="404"/>
      <c r="R39806" s="404"/>
      <c r="S39806" s="404"/>
      <c r="T39806" s="404"/>
    </row>
    <row r="39807" spans="12:20" ht="16.8">
      <c r="L39807" s="404"/>
      <c r="M39807" s="404"/>
      <c r="N39807" s="404"/>
      <c r="O39807" s="404"/>
      <c r="P39807" s="404"/>
      <c r="Q39807" s="404"/>
      <c r="R39807" s="404"/>
      <c r="S39807" s="404"/>
      <c r="T39807" s="404"/>
    </row>
    <row r="39808" spans="12:20" ht="16.8">
      <c r="L39808" s="404"/>
      <c r="M39808" s="404"/>
      <c r="N39808" s="404"/>
      <c r="O39808" s="404"/>
      <c r="P39808" s="404"/>
      <c r="Q39808" s="404"/>
      <c r="R39808" s="404"/>
      <c r="S39808" s="404"/>
      <c r="T39808" s="404"/>
    </row>
    <row r="39809" spans="12:20" ht="16.8">
      <c r="L39809" s="404"/>
      <c r="M39809" s="404"/>
      <c r="N39809" s="404"/>
      <c r="O39809" s="404"/>
      <c r="P39809" s="404"/>
      <c r="Q39809" s="404"/>
      <c r="R39809" s="404"/>
      <c r="S39809" s="404"/>
      <c r="T39809" s="404"/>
    </row>
    <row r="39810" spans="12:20" ht="16.8">
      <c r="L39810" s="404"/>
      <c r="M39810" s="404"/>
      <c r="N39810" s="404"/>
      <c r="O39810" s="404"/>
      <c r="P39810" s="404"/>
      <c r="Q39810" s="404"/>
      <c r="R39810" s="404"/>
      <c r="S39810" s="404"/>
      <c r="T39810" s="404"/>
    </row>
    <row r="39811" spans="12:20" ht="16.8">
      <c r="L39811" s="404"/>
      <c r="M39811" s="404"/>
      <c r="N39811" s="404"/>
      <c r="O39811" s="404"/>
      <c r="P39811" s="404"/>
      <c r="Q39811" s="404"/>
      <c r="R39811" s="404"/>
      <c r="S39811" s="404"/>
      <c r="T39811" s="404"/>
    </row>
    <row r="39812" spans="12:20" ht="16.8">
      <c r="L39812" s="404"/>
      <c r="M39812" s="404"/>
      <c r="N39812" s="404"/>
      <c r="O39812" s="404"/>
      <c r="P39812" s="404"/>
      <c r="Q39812" s="404"/>
      <c r="R39812" s="404"/>
      <c r="S39812" s="404"/>
      <c r="T39812" s="404"/>
    </row>
    <row r="39813" spans="12:20" ht="16.8">
      <c r="L39813" s="404"/>
      <c r="M39813" s="404"/>
      <c r="N39813" s="404"/>
      <c r="O39813" s="404"/>
      <c r="P39813" s="404"/>
      <c r="Q39813" s="404"/>
      <c r="R39813" s="404"/>
      <c r="S39813" s="404"/>
      <c r="T39813" s="404"/>
    </row>
    <row r="39814" spans="12:20" ht="16.8">
      <c r="L39814" s="404"/>
      <c r="M39814" s="404"/>
      <c r="N39814" s="404"/>
      <c r="O39814" s="404"/>
      <c r="P39814" s="404"/>
      <c r="Q39814" s="404"/>
      <c r="R39814" s="404"/>
      <c r="S39814" s="404"/>
      <c r="T39814" s="404"/>
    </row>
    <row r="39815" spans="12:20" ht="16.8">
      <c r="L39815" s="404"/>
      <c r="M39815" s="404"/>
      <c r="N39815" s="404"/>
      <c r="O39815" s="404"/>
      <c r="P39815" s="404"/>
      <c r="Q39815" s="404"/>
      <c r="R39815" s="404"/>
      <c r="S39815" s="404"/>
      <c r="T39815" s="404"/>
    </row>
    <row r="39816" spans="12:20" ht="16.8">
      <c r="L39816" s="404"/>
      <c r="M39816" s="404"/>
      <c r="N39816" s="404"/>
      <c r="O39816" s="404"/>
      <c r="P39816" s="404"/>
      <c r="Q39816" s="404"/>
      <c r="R39816" s="404"/>
      <c r="S39816" s="404"/>
      <c r="T39816" s="404"/>
    </row>
    <row r="39817" spans="12:20" ht="16.8">
      <c r="L39817" s="404"/>
      <c r="M39817" s="404"/>
      <c r="N39817" s="404"/>
      <c r="O39817" s="404"/>
      <c r="P39817" s="404"/>
      <c r="Q39817" s="404"/>
      <c r="R39817" s="404"/>
      <c r="S39817" s="404"/>
      <c r="T39817" s="404"/>
    </row>
    <row r="39818" spans="12:20" ht="16.8">
      <c r="L39818" s="404"/>
      <c r="M39818" s="404"/>
      <c r="N39818" s="404"/>
      <c r="O39818" s="404"/>
      <c r="P39818" s="404"/>
      <c r="Q39818" s="404"/>
      <c r="R39818" s="404"/>
      <c r="S39818" s="404"/>
      <c r="T39818" s="404"/>
    </row>
    <row r="39819" spans="12:20" ht="16.8">
      <c r="L39819" s="404"/>
      <c r="M39819" s="404"/>
      <c r="N39819" s="404"/>
      <c r="O39819" s="404"/>
      <c r="P39819" s="404"/>
      <c r="Q39819" s="404"/>
      <c r="R39819" s="404"/>
      <c r="S39819" s="404"/>
      <c r="T39819" s="404"/>
    </row>
    <row r="39820" spans="12:20" ht="16.8">
      <c r="L39820" s="404"/>
      <c r="M39820" s="404"/>
      <c r="N39820" s="404"/>
      <c r="O39820" s="404"/>
      <c r="P39820" s="404"/>
      <c r="Q39820" s="404"/>
      <c r="R39820" s="404"/>
      <c r="S39820" s="404"/>
      <c r="T39820" s="404"/>
    </row>
    <row r="39821" spans="12:20" ht="16.8">
      <c r="L39821" s="404"/>
      <c r="M39821" s="404"/>
      <c r="N39821" s="404"/>
      <c r="O39821" s="404"/>
      <c r="P39821" s="404"/>
      <c r="Q39821" s="404"/>
      <c r="R39821" s="404"/>
      <c r="S39821" s="404"/>
      <c r="T39821" s="404"/>
    </row>
    <row r="39822" spans="12:20" ht="16.8">
      <c r="L39822" s="404"/>
      <c r="M39822" s="404"/>
      <c r="N39822" s="404"/>
      <c r="O39822" s="404"/>
      <c r="P39822" s="404"/>
      <c r="Q39822" s="404"/>
      <c r="R39822" s="404"/>
      <c r="S39822" s="404"/>
      <c r="T39822" s="404"/>
    </row>
    <row r="39823" spans="12:20" ht="16.8">
      <c r="L39823" s="404"/>
      <c r="M39823" s="404"/>
      <c r="N39823" s="404"/>
      <c r="O39823" s="404"/>
      <c r="P39823" s="404"/>
      <c r="Q39823" s="404"/>
      <c r="R39823" s="404"/>
      <c r="S39823" s="404"/>
      <c r="T39823" s="404"/>
    </row>
    <row r="39824" spans="12:20" ht="16.8">
      <c r="L39824" s="404"/>
      <c r="M39824" s="404"/>
      <c r="N39824" s="404"/>
      <c r="O39824" s="404"/>
      <c r="P39824" s="404"/>
      <c r="Q39824" s="404"/>
      <c r="R39824" s="404"/>
      <c r="S39824" s="404"/>
      <c r="T39824" s="404"/>
    </row>
    <row r="39825" spans="12:20" ht="16.8">
      <c r="L39825" s="404"/>
      <c r="M39825" s="404"/>
      <c r="N39825" s="404"/>
      <c r="O39825" s="404"/>
      <c r="P39825" s="404"/>
      <c r="Q39825" s="404"/>
      <c r="R39825" s="404"/>
      <c r="S39825" s="404"/>
      <c r="T39825" s="404"/>
    </row>
    <row r="39826" spans="12:20" ht="16.8">
      <c r="L39826" s="404"/>
      <c r="M39826" s="404"/>
      <c r="N39826" s="404"/>
      <c r="O39826" s="404"/>
      <c r="P39826" s="404"/>
      <c r="Q39826" s="404"/>
      <c r="R39826" s="404"/>
      <c r="S39826" s="404"/>
      <c r="T39826" s="404"/>
    </row>
    <row r="39827" spans="12:20" ht="16.8">
      <c r="L39827" s="404"/>
      <c r="M39827" s="404"/>
      <c r="N39827" s="404"/>
      <c r="O39827" s="404"/>
      <c r="P39827" s="404"/>
      <c r="Q39827" s="404"/>
      <c r="R39827" s="404"/>
      <c r="S39827" s="404"/>
      <c r="T39827" s="404"/>
    </row>
    <row r="39828" spans="12:20" ht="16.8">
      <c r="L39828" s="404"/>
      <c r="M39828" s="404"/>
      <c r="N39828" s="404"/>
      <c r="O39828" s="404"/>
      <c r="P39828" s="404"/>
      <c r="Q39828" s="404"/>
      <c r="R39828" s="404"/>
      <c r="S39828" s="404"/>
      <c r="T39828" s="404"/>
    </row>
    <row r="39829" spans="12:20" ht="16.8">
      <c r="L39829" s="404"/>
      <c r="M39829" s="404"/>
      <c r="N39829" s="404"/>
      <c r="O39829" s="404"/>
      <c r="P39829" s="404"/>
      <c r="Q39829" s="404"/>
      <c r="R39829" s="404"/>
      <c r="S39829" s="404"/>
      <c r="T39829" s="404"/>
    </row>
    <row r="39830" spans="12:20" ht="16.8">
      <c r="L39830" s="404"/>
      <c r="M39830" s="404"/>
      <c r="N39830" s="404"/>
      <c r="O39830" s="404"/>
      <c r="P39830" s="404"/>
      <c r="Q39830" s="404"/>
      <c r="R39830" s="404"/>
      <c r="S39830" s="404"/>
      <c r="T39830" s="404"/>
    </row>
    <row r="39831" spans="12:20" ht="16.8">
      <c r="L39831" s="404"/>
      <c r="M39831" s="404"/>
      <c r="N39831" s="404"/>
      <c r="O39831" s="404"/>
      <c r="P39831" s="404"/>
      <c r="Q39831" s="404"/>
      <c r="R39831" s="404"/>
      <c r="S39831" s="404"/>
      <c r="T39831" s="404"/>
    </row>
    <row r="39832" spans="12:20" ht="16.8">
      <c r="L39832" s="404"/>
      <c r="M39832" s="404"/>
      <c r="N39832" s="404"/>
      <c r="O39832" s="404"/>
      <c r="P39832" s="404"/>
      <c r="Q39832" s="404"/>
      <c r="R39832" s="404"/>
      <c r="S39832" s="404"/>
      <c r="T39832" s="404"/>
    </row>
    <row r="39833" spans="12:20" ht="16.8">
      <c r="L39833" s="404"/>
      <c r="M39833" s="404"/>
      <c r="N39833" s="404"/>
      <c r="O39833" s="404"/>
      <c r="P39833" s="404"/>
      <c r="Q39833" s="404"/>
      <c r="R39833" s="404"/>
      <c r="S39833" s="404"/>
      <c r="T39833" s="404"/>
    </row>
    <row r="39834" spans="12:20" ht="16.8">
      <c r="L39834" s="404"/>
      <c r="M39834" s="404"/>
      <c r="N39834" s="404"/>
      <c r="O39834" s="404"/>
      <c r="P39834" s="404"/>
      <c r="Q39834" s="404"/>
      <c r="R39834" s="404"/>
      <c r="S39834" s="404"/>
      <c r="T39834" s="404"/>
    </row>
    <row r="39835" spans="12:20" ht="16.8">
      <c r="L39835" s="404"/>
      <c r="M39835" s="404"/>
      <c r="N39835" s="404"/>
      <c r="O39835" s="404"/>
      <c r="P39835" s="404"/>
      <c r="Q39835" s="404"/>
      <c r="R39835" s="404"/>
      <c r="S39835" s="404"/>
      <c r="T39835" s="404"/>
    </row>
    <row r="39836" spans="12:20" ht="16.8">
      <c r="L39836" s="404"/>
      <c r="M39836" s="404"/>
      <c r="N39836" s="404"/>
      <c r="O39836" s="404"/>
      <c r="P39836" s="404"/>
      <c r="Q39836" s="404"/>
      <c r="R39836" s="404"/>
      <c r="S39836" s="404"/>
      <c r="T39836" s="404"/>
    </row>
    <row r="39837" spans="12:20" ht="16.8">
      <c r="L39837" s="404"/>
      <c r="M39837" s="404"/>
      <c r="N39837" s="404"/>
      <c r="O39837" s="404"/>
      <c r="P39837" s="404"/>
      <c r="Q39837" s="404"/>
      <c r="R39837" s="404"/>
      <c r="S39837" s="404"/>
      <c r="T39837" s="404"/>
    </row>
    <row r="39838" spans="12:20" ht="16.8">
      <c r="L39838" s="404"/>
      <c r="M39838" s="404"/>
      <c r="N39838" s="404"/>
      <c r="O39838" s="404"/>
      <c r="P39838" s="404"/>
      <c r="Q39838" s="404"/>
      <c r="R39838" s="404"/>
      <c r="S39838" s="404"/>
      <c r="T39838" s="404"/>
    </row>
    <row r="39839" spans="12:20" ht="16.8">
      <c r="L39839" s="404"/>
      <c r="M39839" s="404"/>
      <c r="N39839" s="404"/>
      <c r="O39839" s="404"/>
      <c r="P39839" s="404"/>
      <c r="Q39839" s="404"/>
      <c r="R39839" s="404"/>
      <c r="S39839" s="404"/>
      <c r="T39839" s="404"/>
    </row>
    <row r="39840" spans="12:20" ht="16.8">
      <c r="L39840" s="404"/>
      <c r="M39840" s="404"/>
      <c r="N39840" s="404"/>
      <c r="O39840" s="404"/>
      <c r="P39840" s="404"/>
      <c r="Q39840" s="404"/>
      <c r="R39840" s="404"/>
      <c r="S39840" s="404"/>
      <c r="T39840" s="404"/>
    </row>
    <row r="39841" spans="12:20" ht="16.8">
      <c r="L39841" s="404"/>
      <c r="M39841" s="404"/>
      <c r="N39841" s="404"/>
      <c r="O39841" s="404"/>
      <c r="P39841" s="404"/>
      <c r="Q39841" s="404"/>
      <c r="R39841" s="404"/>
      <c r="S39841" s="404"/>
      <c r="T39841" s="404"/>
    </row>
    <row r="39842" spans="12:20" ht="16.8">
      <c r="L39842" s="404"/>
      <c r="M39842" s="404"/>
      <c r="N39842" s="404"/>
      <c r="O39842" s="404"/>
      <c r="P39842" s="404"/>
      <c r="Q39842" s="404"/>
      <c r="R39842" s="404"/>
      <c r="S39842" s="404"/>
      <c r="T39842" s="404"/>
    </row>
    <row r="39843" spans="12:20" ht="16.8">
      <c r="L39843" s="404"/>
      <c r="M39843" s="404"/>
      <c r="N39843" s="404"/>
      <c r="O39843" s="404"/>
      <c r="P39843" s="404"/>
      <c r="Q39843" s="404"/>
      <c r="R39843" s="404"/>
      <c r="S39843" s="404"/>
      <c r="T39843" s="404"/>
    </row>
    <row r="39844" spans="12:20" ht="16.8">
      <c r="L39844" s="404"/>
      <c r="M39844" s="404"/>
      <c r="N39844" s="404"/>
      <c r="O39844" s="404"/>
      <c r="P39844" s="404"/>
      <c r="Q39844" s="404"/>
      <c r="R39844" s="404"/>
      <c r="S39844" s="404"/>
      <c r="T39844" s="404"/>
    </row>
    <row r="39845" spans="12:20" ht="16.8">
      <c r="L39845" s="404"/>
      <c r="M39845" s="404"/>
      <c r="N39845" s="404"/>
      <c r="O39845" s="404"/>
      <c r="P39845" s="404"/>
      <c r="Q39845" s="404"/>
      <c r="R39845" s="404"/>
      <c r="S39845" s="404"/>
      <c r="T39845" s="404"/>
    </row>
    <row r="39846" spans="12:20" ht="16.8">
      <c r="L39846" s="404"/>
      <c r="M39846" s="404"/>
      <c r="N39846" s="404"/>
      <c r="O39846" s="404"/>
      <c r="P39846" s="404"/>
      <c r="Q39846" s="404"/>
      <c r="R39846" s="404"/>
      <c r="S39846" s="404"/>
      <c r="T39846" s="404"/>
    </row>
    <row r="39847" spans="12:20" ht="16.8">
      <c r="L39847" s="404"/>
      <c r="M39847" s="404"/>
      <c r="N39847" s="404"/>
      <c r="O39847" s="404"/>
      <c r="P39847" s="404"/>
      <c r="Q39847" s="404"/>
      <c r="R39847" s="404"/>
      <c r="S39847" s="404"/>
      <c r="T39847" s="404"/>
    </row>
    <row r="39848" spans="12:20" ht="16.8">
      <c r="L39848" s="404"/>
      <c r="M39848" s="404"/>
      <c r="N39848" s="404"/>
      <c r="O39848" s="404"/>
      <c r="P39848" s="404"/>
      <c r="Q39848" s="404"/>
      <c r="R39848" s="404"/>
      <c r="S39848" s="404"/>
      <c r="T39848" s="404"/>
    </row>
    <row r="39849" spans="12:20" ht="16.8">
      <c r="L39849" s="404"/>
      <c r="M39849" s="404"/>
      <c r="N39849" s="404"/>
      <c r="O39849" s="404"/>
      <c r="P39849" s="404"/>
      <c r="Q39849" s="404"/>
      <c r="R39849" s="404"/>
      <c r="S39849" s="404"/>
      <c r="T39849" s="404"/>
    </row>
    <row r="39850" spans="12:20" ht="16.8">
      <c r="L39850" s="404"/>
      <c r="M39850" s="404"/>
      <c r="N39850" s="404"/>
      <c r="O39850" s="404"/>
      <c r="P39850" s="404"/>
      <c r="Q39850" s="404"/>
      <c r="R39850" s="404"/>
      <c r="S39850" s="404"/>
      <c r="T39850" s="404"/>
    </row>
    <row r="39851" spans="12:20" ht="16.8">
      <c r="L39851" s="404"/>
      <c r="M39851" s="404"/>
      <c r="N39851" s="404"/>
      <c r="O39851" s="404"/>
      <c r="P39851" s="404"/>
      <c r="Q39851" s="404"/>
      <c r="R39851" s="404"/>
      <c r="S39851" s="404"/>
      <c r="T39851" s="404"/>
    </row>
    <row r="39852" spans="12:20" ht="16.8">
      <c r="L39852" s="404"/>
      <c r="M39852" s="404"/>
      <c r="N39852" s="404"/>
      <c r="O39852" s="404"/>
      <c r="P39852" s="404"/>
      <c r="Q39852" s="404"/>
      <c r="R39852" s="404"/>
      <c r="S39852" s="404"/>
      <c r="T39852" s="404"/>
    </row>
    <row r="39853" spans="12:20" ht="16.8">
      <c r="L39853" s="404"/>
      <c r="M39853" s="404"/>
      <c r="N39853" s="404"/>
      <c r="O39853" s="404"/>
      <c r="P39853" s="404"/>
      <c r="Q39853" s="404"/>
      <c r="R39853" s="404"/>
      <c r="S39853" s="404"/>
      <c r="T39853" s="404"/>
    </row>
    <row r="39854" spans="12:20" ht="16.8">
      <c r="L39854" s="404"/>
      <c r="M39854" s="404"/>
      <c r="N39854" s="404"/>
      <c r="O39854" s="404"/>
      <c r="P39854" s="404"/>
      <c r="Q39854" s="404"/>
      <c r="R39854" s="404"/>
      <c r="S39854" s="404"/>
      <c r="T39854" s="404"/>
    </row>
    <row r="39855" spans="12:20" ht="16.8">
      <c r="L39855" s="404"/>
      <c r="M39855" s="404"/>
      <c r="N39855" s="404"/>
      <c r="O39855" s="404"/>
      <c r="P39855" s="404"/>
      <c r="Q39855" s="404"/>
      <c r="R39855" s="404"/>
      <c r="S39855" s="404"/>
      <c r="T39855" s="404"/>
    </row>
    <row r="39856" spans="12:20" ht="16.8">
      <c r="L39856" s="404"/>
      <c r="M39856" s="404"/>
      <c r="N39856" s="404"/>
      <c r="O39856" s="404"/>
      <c r="P39856" s="404"/>
      <c r="Q39856" s="404"/>
      <c r="R39856" s="404"/>
      <c r="S39856" s="404"/>
      <c r="T39856" s="404"/>
    </row>
    <row r="39857" spans="12:20" ht="16.8">
      <c r="L39857" s="404"/>
      <c r="M39857" s="404"/>
      <c r="N39857" s="404"/>
      <c r="O39857" s="404"/>
      <c r="P39857" s="404"/>
      <c r="Q39857" s="404"/>
      <c r="R39857" s="404"/>
      <c r="S39857" s="404"/>
      <c r="T39857" s="404"/>
    </row>
    <row r="39858" spans="12:20" ht="16.8">
      <c r="L39858" s="404"/>
      <c r="M39858" s="404"/>
      <c r="N39858" s="404"/>
      <c r="O39858" s="404"/>
      <c r="P39858" s="404"/>
      <c r="Q39858" s="404"/>
      <c r="R39858" s="404"/>
      <c r="S39858" s="404"/>
      <c r="T39858" s="404"/>
    </row>
    <row r="39859" spans="12:20" ht="16.8">
      <c r="L39859" s="404"/>
      <c r="M39859" s="404"/>
      <c r="N39859" s="404"/>
      <c r="O39859" s="404"/>
      <c r="P39859" s="404"/>
      <c r="Q39859" s="404"/>
      <c r="R39859" s="404"/>
      <c r="S39859" s="404"/>
      <c r="T39859" s="404"/>
    </row>
    <row r="39860" spans="12:20" ht="16.8">
      <c r="L39860" s="404"/>
      <c r="M39860" s="404"/>
      <c r="N39860" s="404"/>
      <c r="O39860" s="404"/>
      <c r="P39860" s="404"/>
      <c r="Q39860" s="404"/>
      <c r="R39860" s="404"/>
      <c r="S39860" s="404"/>
      <c r="T39860" s="404"/>
    </row>
    <row r="39861" spans="12:20" ht="16.8">
      <c r="L39861" s="404"/>
      <c r="M39861" s="404"/>
      <c r="N39861" s="404"/>
      <c r="O39861" s="404"/>
      <c r="P39861" s="404"/>
      <c r="Q39861" s="404"/>
      <c r="R39861" s="404"/>
      <c r="S39861" s="404"/>
      <c r="T39861" s="404"/>
    </row>
    <row r="39862" spans="12:20" ht="16.8">
      <c r="L39862" s="404"/>
      <c r="M39862" s="404"/>
      <c r="N39862" s="404"/>
      <c r="O39862" s="404"/>
      <c r="P39862" s="404"/>
      <c r="Q39862" s="404"/>
      <c r="R39862" s="404"/>
      <c r="S39862" s="404"/>
      <c r="T39862" s="404"/>
    </row>
    <row r="39863" spans="12:20" ht="16.8">
      <c r="L39863" s="404"/>
      <c r="M39863" s="404"/>
      <c r="N39863" s="404"/>
      <c r="O39863" s="404"/>
      <c r="P39863" s="404"/>
      <c r="Q39863" s="404"/>
      <c r="R39863" s="404"/>
      <c r="S39863" s="404"/>
      <c r="T39863" s="404"/>
    </row>
    <row r="39864" spans="12:20" ht="16.8">
      <c r="L39864" s="404"/>
      <c r="M39864" s="404"/>
      <c r="N39864" s="404"/>
      <c r="O39864" s="404"/>
      <c r="P39864" s="404"/>
      <c r="Q39864" s="404"/>
      <c r="R39864" s="404"/>
      <c r="S39864" s="404"/>
      <c r="T39864" s="404"/>
    </row>
    <row r="39865" spans="12:20" ht="16.8">
      <c r="L39865" s="404"/>
      <c r="M39865" s="404"/>
      <c r="N39865" s="404"/>
      <c r="O39865" s="404"/>
      <c r="P39865" s="404"/>
      <c r="Q39865" s="404"/>
      <c r="R39865" s="404"/>
      <c r="S39865" s="404"/>
      <c r="T39865" s="404"/>
    </row>
    <row r="39866" spans="12:20" ht="16.8">
      <c r="L39866" s="404"/>
      <c r="M39866" s="404"/>
      <c r="N39866" s="404"/>
      <c r="O39866" s="404"/>
      <c r="P39866" s="404"/>
      <c r="Q39866" s="404"/>
      <c r="R39866" s="404"/>
      <c r="S39866" s="404"/>
      <c r="T39866" s="404"/>
    </row>
    <row r="39867" spans="12:20" ht="16.8">
      <c r="L39867" s="404"/>
      <c r="M39867" s="404"/>
      <c r="N39867" s="404"/>
      <c r="O39867" s="404"/>
      <c r="P39867" s="404"/>
      <c r="Q39867" s="404"/>
      <c r="R39867" s="404"/>
      <c r="S39867" s="404"/>
      <c r="T39867" s="404"/>
    </row>
    <row r="39868" spans="12:20" ht="16.8">
      <c r="L39868" s="404"/>
      <c r="M39868" s="404"/>
      <c r="N39868" s="404"/>
      <c r="O39868" s="404"/>
      <c r="P39868" s="404"/>
      <c r="Q39868" s="404"/>
      <c r="R39868" s="404"/>
      <c r="S39868" s="404"/>
      <c r="T39868" s="404"/>
    </row>
    <row r="39869" spans="12:20" ht="16.8">
      <c r="L39869" s="404"/>
      <c r="M39869" s="404"/>
      <c r="N39869" s="404"/>
      <c r="O39869" s="404"/>
      <c r="P39869" s="404"/>
      <c r="Q39869" s="404"/>
      <c r="R39869" s="404"/>
      <c r="S39869" s="404"/>
      <c r="T39869" s="404"/>
    </row>
    <row r="39870" spans="12:20" ht="16.8">
      <c r="L39870" s="404"/>
      <c r="M39870" s="404"/>
      <c r="N39870" s="404"/>
      <c r="O39870" s="404"/>
      <c r="P39870" s="404"/>
      <c r="Q39870" s="404"/>
      <c r="R39870" s="404"/>
      <c r="S39870" s="404"/>
      <c r="T39870" s="404"/>
    </row>
    <row r="39871" spans="12:20" ht="16.8">
      <c r="L39871" s="404"/>
      <c r="M39871" s="404"/>
      <c r="N39871" s="404"/>
      <c r="O39871" s="404"/>
      <c r="P39871" s="404"/>
      <c r="Q39871" s="404"/>
      <c r="R39871" s="404"/>
      <c r="S39871" s="404"/>
      <c r="T39871" s="404"/>
    </row>
    <row r="39872" spans="12:20" ht="16.8">
      <c r="L39872" s="404"/>
      <c r="M39872" s="404"/>
      <c r="N39872" s="404"/>
      <c r="O39872" s="404"/>
      <c r="P39872" s="404"/>
      <c r="Q39872" s="404"/>
      <c r="R39872" s="404"/>
      <c r="S39872" s="404"/>
      <c r="T39872" s="404"/>
    </row>
    <row r="39873" spans="12:20" ht="16.8">
      <c r="L39873" s="404"/>
      <c r="M39873" s="404"/>
      <c r="N39873" s="404"/>
      <c r="O39873" s="404"/>
      <c r="P39873" s="404"/>
      <c r="Q39873" s="404"/>
      <c r="R39873" s="404"/>
      <c r="S39873" s="404"/>
      <c r="T39873" s="404"/>
    </row>
    <row r="39874" spans="12:20" ht="16.8">
      <c r="L39874" s="404"/>
      <c r="M39874" s="404"/>
      <c r="N39874" s="404"/>
      <c r="O39874" s="404"/>
      <c r="P39874" s="404"/>
      <c r="Q39874" s="404"/>
      <c r="R39874" s="404"/>
      <c r="S39874" s="404"/>
      <c r="T39874" s="404"/>
    </row>
    <row r="39875" spans="12:20" ht="16.8">
      <c r="L39875" s="404"/>
      <c r="M39875" s="404"/>
      <c r="N39875" s="404"/>
      <c r="O39875" s="404"/>
      <c r="P39875" s="404"/>
      <c r="Q39875" s="404"/>
      <c r="R39875" s="404"/>
      <c r="S39875" s="404"/>
      <c r="T39875" s="404"/>
    </row>
    <row r="39876" spans="12:20" ht="16.8">
      <c r="L39876" s="404"/>
      <c r="M39876" s="404"/>
      <c r="N39876" s="404"/>
      <c r="O39876" s="404"/>
      <c r="P39876" s="404"/>
      <c r="Q39876" s="404"/>
      <c r="R39876" s="404"/>
      <c r="S39876" s="404"/>
      <c r="T39876" s="404"/>
    </row>
    <row r="39877" spans="12:20" ht="16.8">
      <c r="L39877" s="404"/>
      <c r="M39877" s="404"/>
      <c r="N39877" s="404"/>
      <c r="O39877" s="404"/>
      <c r="P39877" s="404"/>
      <c r="Q39877" s="404"/>
      <c r="R39877" s="404"/>
      <c r="S39877" s="404"/>
      <c r="T39877" s="404"/>
    </row>
    <row r="39878" spans="12:20" ht="16.8">
      <c r="L39878" s="404"/>
      <c r="M39878" s="404"/>
      <c r="N39878" s="404"/>
      <c r="O39878" s="404"/>
      <c r="P39878" s="404"/>
      <c r="Q39878" s="404"/>
      <c r="R39878" s="404"/>
      <c r="S39878" s="404"/>
      <c r="T39878" s="404"/>
    </row>
    <row r="39879" spans="12:20" ht="16.8">
      <c r="L39879" s="404"/>
      <c r="M39879" s="404"/>
      <c r="N39879" s="404"/>
      <c r="O39879" s="404"/>
      <c r="P39879" s="404"/>
      <c r="Q39879" s="404"/>
      <c r="R39879" s="404"/>
      <c r="S39879" s="404"/>
      <c r="T39879" s="404"/>
    </row>
    <row r="39880" spans="12:20" ht="16.8">
      <c r="L39880" s="404"/>
      <c r="M39880" s="404"/>
      <c r="N39880" s="404"/>
      <c r="O39880" s="404"/>
      <c r="P39880" s="404"/>
      <c r="Q39880" s="404"/>
      <c r="R39880" s="404"/>
      <c r="S39880" s="404"/>
      <c r="T39880" s="404"/>
    </row>
    <row r="39881" spans="12:20" ht="16.8">
      <c r="L39881" s="404"/>
      <c r="M39881" s="404"/>
      <c r="N39881" s="404"/>
      <c r="O39881" s="404"/>
      <c r="P39881" s="404"/>
      <c r="Q39881" s="404"/>
      <c r="R39881" s="404"/>
      <c r="S39881" s="404"/>
      <c r="T39881" s="404"/>
    </row>
    <row r="39882" spans="12:20" ht="16.8">
      <c r="L39882" s="404"/>
      <c r="M39882" s="404"/>
      <c r="N39882" s="404"/>
      <c r="O39882" s="404"/>
      <c r="P39882" s="404"/>
      <c r="Q39882" s="404"/>
      <c r="R39882" s="404"/>
      <c r="S39882" s="404"/>
      <c r="T39882" s="404"/>
    </row>
    <row r="39883" spans="12:20" ht="16.8">
      <c r="L39883" s="404"/>
      <c r="M39883" s="404"/>
      <c r="N39883" s="404"/>
      <c r="O39883" s="404"/>
      <c r="P39883" s="404"/>
      <c r="Q39883" s="404"/>
      <c r="R39883" s="404"/>
      <c r="S39883" s="404"/>
      <c r="T39883" s="404"/>
    </row>
    <row r="39884" spans="12:20" ht="16.8">
      <c r="L39884" s="404"/>
      <c r="M39884" s="404"/>
      <c r="N39884" s="404"/>
      <c r="O39884" s="404"/>
      <c r="P39884" s="404"/>
      <c r="Q39884" s="404"/>
      <c r="R39884" s="404"/>
      <c r="S39884" s="404"/>
      <c r="T39884" s="404"/>
    </row>
    <row r="39885" spans="12:20" ht="16.8">
      <c r="L39885" s="404"/>
      <c r="M39885" s="404"/>
      <c r="N39885" s="404"/>
      <c r="O39885" s="404"/>
      <c r="P39885" s="404"/>
      <c r="Q39885" s="404"/>
      <c r="R39885" s="404"/>
      <c r="S39885" s="404"/>
      <c r="T39885" s="404"/>
    </row>
    <row r="39886" spans="12:20" ht="16.8">
      <c r="L39886" s="404"/>
      <c r="M39886" s="404"/>
      <c r="N39886" s="404"/>
      <c r="O39886" s="404"/>
      <c r="P39886" s="404"/>
      <c r="Q39886" s="404"/>
      <c r="R39886" s="404"/>
      <c r="S39886" s="404"/>
      <c r="T39886" s="404"/>
    </row>
    <row r="39887" spans="12:20" ht="16.8">
      <c r="L39887" s="404"/>
      <c r="M39887" s="404"/>
      <c r="N39887" s="404"/>
      <c r="O39887" s="404"/>
      <c r="P39887" s="404"/>
      <c r="Q39887" s="404"/>
      <c r="R39887" s="404"/>
      <c r="S39887" s="404"/>
      <c r="T39887" s="404"/>
    </row>
    <row r="39888" spans="12:20" ht="16.8">
      <c r="L39888" s="404"/>
      <c r="M39888" s="404"/>
      <c r="N39888" s="404"/>
      <c r="O39888" s="404"/>
      <c r="P39888" s="404"/>
      <c r="Q39888" s="404"/>
      <c r="R39888" s="404"/>
      <c r="S39888" s="404"/>
      <c r="T39888" s="404"/>
    </row>
    <row r="39889" spans="12:20" ht="16.8">
      <c r="L39889" s="404"/>
      <c r="M39889" s="404"/>
      <c r="N39889" s="404"/>
      <c r="O39889" s="404"/>
      <c r="P39889" s="404"/>
      <c r="Q39889" s="404"/>
      <c r="R39889" s="404"/>
      <c r="S39889" s="404"/>
      <c r="T39889" s="404"/>
    </row>
    <row r="39890" spans="12:20" ht="16.8">
      <c r="L39890" s="404"/>
      <c r="M39890" s="404"/>
      <c r="N39890" s="404"/>
      <c r="O39890" s="404"/>
      <c r="P39890" s="404"/>
      <c r="Q39890" s="404"/>
      <c r="R39890" s="404"/>
      <c r="S39890" s="404"/>
      <c r="T39890" s="404"/>
    </row>
    <row r="39891" spans="12:20" ht="16.8">
      <c r="L39891" s="404"/>
      <c r="M39891" s="404"/>
      <c r="N39891" s="404"/>
      <c r="O39891" s="404"/>
      <c r="P39891" s="404"/>
      <c r="Q39891" s="404"/>
      <c r="R39891" s="404"/>
      <c r="S39891" s="404"/>
      <c r="T39891" s="404"/>
    </row>
    <row r="39892" spans="12:20" ht="16.8">
      <c r="L39892" s="404"/>
      <c r="M39892" s="404"/>
      <c r="N39892" s="404"/>
      <c r="O39892" s="404"/>
      <c r="P39892" s="404"/>
      <c r="Q39892" s="404"/>
      <c r="R39892" s="404"/>
      <c r="S39892" s="404"/>
      <c r="T39892" s="404"/>
    </row>
    <row r="39893" spans="12:20" ht="16.8">
      <c r="L39893" s="404"/>
      <c r="M39893" s="404"/>
      <c r="N39893" s="404"/>
      <c r="O39893" s="404"/>
      <c r="P39893" s="404"/>
      <c r="Q39893" s="404"/>
      <c r="R39893" s="404"/>
      <c r="S39893" s="404"/>
      <c r="T39893" s="404"/>
    </row>
    <row r="39894" spans="12:20" ht="16.8">
      <c r="L39894" s="404"/>
      <c r="M39894" s="404"/>
      <c r="N39894" s="404"/>
      <c r="O39894" s="404"/>
      <c r="P39894" s="404"/>
      <c r="Q39894" s="404"/>
      <c r="R39894" s="404"/>
      <c r="S39894" s="404"/>
      <c r="T39894" s="404"/>
    </row>
    <row r="39895" spans="12:20" ht="16.8">
      <c r="L39895" s="404"/>
      <c r="M39895" s="404"/>
      <c r="N39895" s="404"/>
      <c r="O39895" s="404"/>
      <c r="P39895" s="404"/>
      <c r="Q39895" s="404"/>
      <c r="R39895" s="404"/>
      <c r="S39895" s="404"/>
      <c r="T39895" s="404"/>
    </row>
    <row r="39896" spans="12:20" ht="16.8">
      <c r="L39896" s="404"/>
      <c r="M39896" s="404"/>
      <c r="N39896" s="404"/>
      <c r="O39896" s="404"/>
      <c r="P39896" s="404"/>
      <c r="Q39896" s="404"/>
      <c r="R39896" s="404"/>
      <c r="S39896" s="404"/>
      <c r="T39896" s="404"/>
    </row>
    <row r="39897" spans="12:20" ht="16.8">
      <c r="L39897" s="404"/>
      <c r="M39897" s="404"/>
      <c r="N39897" s="404"/>
      <c r="O39897" s="404"/>
      <c r="P39897" s="404"/>
      <c r="Q39897" s="404"/>
      <c r="R39897" s="404"/>
      <c r="S39897" s="404"/>
      <c r="T39897" s="404"/>
    </row>
    <row r="39898" spans="12:20" ht="16.8">
      <c r="L39898" s="404"/>
      <c r="M39898" s="404"/>
      <c r="N39898" s="404"/>
      <c r="O39898" s="404"/>
      <c r="P39898" s="404"/>
      <c r="Q39898" s="404"/>
      <c r="R39898" s="404"/>
      <c r="S39898" s="404"/>
      <c r="T39898" s="404"/>
    </row>
    <row r="39899" spans="12:20" ht="16.8">
      <c r="L39899" s="404"/>
      <c r="M39899" s="404"/>
      <c r="N39899" s="404"/>
      <c r="O39899" s="404"/>
      <c r="P39899" s="404"/>
      <c r="Q39899" s="404"/>
      <c r="R39899" s="404"/>
      <c r="S39899" s="404"/>
      <c r="T39899" s="404"/>
    </row>
    <row r="39900" spans="12:20" ht="16.8">
      <c r="L39900" s="404"/>
      <c r="M39900" s="404"/>
      <c r="N39900" s="404"/>
      <c r="O39900" s="404"/>
      <c r="P39900" s="404"/>
      <c r="Q39900" s="404"/>
      <c r="R39900" s="404"/>
      <c r="S39900" s="404"/>
      <c r="T39900" s="404"/>
    </row>
    <row r="39901" spans="12:20" ht="16.8">
      <c r="L39901" s="404"/>
      <c r="M39901" s="404"/>
      <c r="N39901" s="404"/>
      <c r="O39901" s="404"/>
      <c r="P39901" s="404"/>
      <c r="Q39901" s="404"/>
      <c r="R39901" s="404"/>
      <c r="S39901" s="404"/>
      <c r="T39901" s="404"/>
    </row>
    <row r="39902" spans="12:20" ht="16.8">
      <c r="L39902" s="404"/>
      <c r="M39902" s="404"/>
      <c r="N39902" s="404"/>
      <c r="O39902" s="404"/>
      <c r="P39902" s="404"/>
      <c r="Q39902" s="404"/>
      <c r="R39902" s="404"/>
      <c r="S39902" s="404"/>
      <c r="T39902" s="404"/>
    </row>
    <row r="39903" spans="12:20" ht="16.8">
      <c r="L39903" s="404"/>
      <c r="M39903" s="404"/>
      <c r="N39903" s="404"/>
      <c r="O39903" s="404"/>
      <c r="P39903" s="404"/>
      <c r="Q39903" s="404"/>
      <c r="R39903" s="404"/>
      <c r="S39903" s="404"/>
      <c r="T39903" s="404"/>
    </row>
    <row r="39904" spans="12:20" ht="16.8">
      <c r="L39904" s="404"/>
      <c r="M39904" s="404"/>
      <c r="N39904" s="404"/>
      <c r="O39904" s="404"/>
      <c r="P39904" s="404"/>
      <c r="Q39904" s="404"/>
      <c r="R39904" s="404"/>
      <c r="S39904" s="404"/>
      <c r="T39904" s="404"/>
    </row>
    <row r="39905" spans="12:20" ht="16.8">
      <c r="L39905" s="404"/>
      <c r="M39905" s="404"/>
      <c r="N39905" s="404"/>
      <c r="O39905" s="404"/>
      <c r="P39905" s="404"/>
      <c r="Q39905" s="404"/>
      <c r="R39905" s="404"/>
      <c r="S39905" s="404"/>
      <c r="T39905" s="404"/>
    </row>
    <row r="39906" spans="12:20" ht="16.8">
      <c r="L39906" s="404"/>
      <c r="M39906" s="404"/>
      <c r="N39906" s="404"/>
      <c r="O39906" s="404"/>
      <c r="P39906" s="404"/>
      <c r="Q39906" s="404"/>
      <c r="R39906" s="404"/>
      <c r="S39906" s="404"/>
      <c r="T39906" s="404"/>
    </row>
    <row r="39907" spans="12:20" ht="16.8">
      <c r="L39907" s="404"/>
      <c r="M39907" s="404"/>
      <c r="N39907" s="404"/>
      <c r="O39907" s="404"/>
      <c r="P39907" s="404"/>
      <c r="Q39907" s="404"/>
      <c r="R39907" s="404"/>
      <c r="S39907" s="404"/>
      <c r="T39907" s="404"/>
    </row>
    <row r="39908" spans="12:20" ht="16.8">
      <c r="L39908" s="404"/>
      <c r="M39908" s="404"/>
      <c r="N39908" s="404"/>
      <c r="O39908" s="404"/>
      <c r="P39908" s="404"/>
      <c r="Q39908" s="404"/>
      <c r="R39908" s="404"/>
      <c r="S39908" s="404"/>
      <c r="T39908" s="404"/>
    </row>
    <row r="39909" spans="12:20" ht="16.8">
      <c r="L39909" s="404"/>
      <c r="M39909" s="404"/>
      <c r="N39909" s="404"/>
      <c r="O39909" s="404"/>
      <c r="P39909" s="404"/>
      <c r="Q39909" s="404"/>
      <c r="R39909" s="404"/>
      <c r="S39909" s="404"/>
      <c r="T39909" s="404"/>
    </row>
    <row r="39910" spans="12:20" ht="16.8">
      <c r="L39910" s="404"/>
      <c r="M39910" s="404"/>
      <c r="N39910" s="404"/>
      <c r="O39910" s="404"/>
      <c r="P39910" s="404"/>
      <c r="Q39910" s="404"/>
      <c r="R39910" s="404"/>
      <c r="S39910" s="404"/>
      <c r="T39910" s="404"/>
    </row>
    <row r="39911" spans="12:20" ht="16.8">
      <c r="L39911" s="404"/>
      <c r="M39911" s="404"/>
      <c r="N39911" s="404"/>
      <c r="O39911" s="404"/>
      <c r="P39911" s="404"/>
      <c r="Q39911" s="404"/>
      <c r="R39911" s="404"/>
      <c r="S39911" s="404"/>
      <c r="T39911" s="404"/>
    </row>
    <row r="39912" spans="12:20" ht="16.8">
      <c r="L39912" s="404"/>
      <c r="M39912" s="404"/>
      <c r="N39912" s="404"/>
      <c r="O39912" s="404"/>
      <c r="P39912" s="404"/>
      <c r="Q39912" s="404"/>
      <c r="R39912" s="404"/>
      <c r="S39912" s="404"/>
      <c r="T39912" s="404"/>
    </row>
    <row r="39913" spans="12:20" ht="16.8">
      <c r="L39913" s="404"/>
      <c r="M39913" s="404"/>
      <c r="N39913" s="404"/>
      <c r="O39913" s="404"/>
      <c r="P39913" s="404"/>
      <c r="Q39913" s="404"/>
      <c r="R39913" s="404"/>
      <c r="S39913" s="404"/>
      <c r="T39913" s="404"/>
    </row>
    <row r="39914" spans="12:20" ht="16.8">
      <c r="L39914" s="404"/>
      <c r="M39914" s="404"/>
      <c r="N39914" s="404"/>
      <c r="O39914" s="404"/>
      <c r="P39914" s="404"/>
      <c r="Q39914" s="404"/>
      <c r="R39914" s="404"/>
      <c r="S39914" s="404"/>
      <c r="T39914" s="404"/>
    </row>
    <row r="39915" spans="12:20" ht="16.8">
      <c r="L39915" s="404"/>
      <c r="M39915" s="404"/>
      <c r="N39915" s="404"/>
      <c r="O39915" s="404"/>
      <c r="P39915" s="404"/>
      <c r="Q39915" s="404"/>
      <c r="R39915" s="404"/>
      <c r="S39915" s="404"/>
      <c r="T39915" s="404"/>
    </row>
    <row r="39916" spans="12:20" ht="16.8">
      <c r="L39916" s="404"/>
      <c r="M39916" s="404"/>
      <c r="N39916" s="404"/>
      <c r="O39916" s="404"/>
      <c r="P39916" s="404"/>
      <c r="Q39916" s="404"/>
      <c r="R39916" s="404"/>
      <c r="S39916" s="404"/>
      <c r="T39916" s="404"/>
    </row>
    <row r="39917" spans="12:20" ht="16.8">
      <c r="L39917" s="404"/>
      <c r="M39917" s="404"/>
      <c r="N39917" s="404"/>
      <c r="O39917" s="404"/>
      <c r="P39917" s="404"/>
      <c r="Q39917" s="404"/>
      <c r="R39917" s="404"/>
      <c r="S39917" s="404"/>
      <c r="T39917" s="404"/>
    </row>
    <row r="39918" spans="12:20" ht="16.8">
      <c r="L39918" s="404"/>
      <c r="M39918" s="404"/>
      <c r="N39918" s="404"/>
      <c r="O39918" s="404"/>
      <c r="P39918" s="404"/>
      <c r="Q39918" s="404"/>
      <c r="R39918" s="404"/>
      <c r="S39918" s="404"/>
      <c r="T39918" s="404"/>
    </row>
    <row r="39919" spans="12:20" ht="16.8">
      <c r="L39919" s="404"/>
      <c r="M39919" s="404"/>
      <c r="N39919" s="404"/>
      <c r="O39919" s="404"/>
      <c r="P39919" s="404"/>
      <c r="Q39919" s="404"/>
      <c r="R39919" s="404"/>
      <c r="S39919" s="404"/>
      <c r="T39919" s="404"/>
    </row>
    <row r="39920" spans="12:20" ht="16.8">
      <c r="L39920" s="404"/>
      <c r="M39920" s="404"/>
      <c r="N39920" s="404"/>
      <c r="O39920" s="404"/>
      <c r="P39920" s="404"/>
      <c r="Q39920" s="404"/>
      <c r="R39920" s="404"/>
      <c r="S39920" s="404"/>
      <c r="T39920" s="404"/>
    </row>
    <row r="39921" spans="12:20" ht="16.8">
      <c r="L39921" s="404"/>
      <c r="M39921" s="404"/>
      <c r="N39921" s="404"/>
      <c r="O39921" s="404"/>
      <c r="P39921" s="404"/>
      <c r="Q39921" s="404"/>
      <c r="R39921" s="404"/>
      <c r="S39921" s="404"/>
      <c r="T39921" s="404"/>
    </row>
    <row r="39922" spans="12:20" ht="16.8">
      <c r="L39922" s="404"/>
      <c r="M39922" s="404"/>
      <c r="N39922" s="404"/>
      <c r="O39922" s="404"/>
      <c r="P39922" s="404"/>
      <c r="Q39922" s="404"/>
      <c r="R39922" s="404"/>
      <c r="S39922" s="404"/>
      <c r="T39922" s="404"/>
    </row>
    <row r="39923" spans="12:20" ht="16.8">
      <c r="L39923" s="404"/>
      <c r="M39923" s="404"/>
      <c r="N39923" s="404"/>
      <c r="O39923" s="404"/>
      <c r="P39923" s="404"/>
      <c r="Q39923" s="404"/>
      <c r="R39923" s="404"/>
      <c r="S39923" s="404"/>
      <c r="T39923" s="404"/>
    </row>
    <row r="39924" spans="12:20" ht="16.8">
      <c r="L39924" s="404"/>
      <c r="M39924" s="404"/>
      <c r="N39924" s="404"/>
      <c r="O39924" s="404"/>
      <c r="P39924" s="404"/>
      <c r="Q39924" s="404"/>
      <c r="R39924" s="404"/>
      <c r="S39924" s="404"/>
      <c r="T39924" s="404"/>
    </row>
    <row r="39925" spans="12:20" ht="16.8">
      <c r="L39925" s="404"/>
      <c r="M39925" s="404"/>
      <c r="N39925" s="404"/>
      <c r="O39925" s="404"/>
      <c r="P39925" s="404"/>
      <c r="Q39925" s="404"/>
      <c r="R39925" s="404"/>
      <c r="S39925" s="404"/>
      <c r="T39925" s="404"/>
    </row>
    <row r="39926" spans="12:20" ht="16.8">
      <c r="L39926" s="404"/>
      <c r="M39926" s="404"/>
      <c r="N39926" s="404"/>
      <c r="O39926" s="404"/>
      <c r="P39926" s="404"/>
      <c r="Q39926" s="404"/>
      <c r="R39926" s="404"/>
      <c r="S39926" s="404"/>
      <c r="T39926" s="404"/>
    </row>
    <row r="39927" spans="12:20" ht="16.8">
      <c r="L39927" s="404"/>
      <c r="M39927" s="404"/>
      <c r="N39927" s="404"/>
      <c r="O39927" s="404"/>
      <c r="P39927" s="404"/>
      <c r="Q39927" s="404"/>
      <c r="R39927" s="404"/>
      <c r="S39927" s="404"/>
      <c r="T39927" s="404"/>
    </row>
    <row r="39928" spans="12:20" ht="16.8">
      <c r="L39928" s="404"/>
      <c r="M39928" s="404"/>
      <c r="N39928" s="404"/>
      <c r="O39928" s="404"/>
      <c r="P39928" s="404"/>
      <c r="Q39928" s="404"/>
      <c r="R39928" s="404"/>
      <c r="S39928" s="404"/>
      <c r="T39928" s="404"/>
    </row>
    <row r="39929" spans="12:20" ht="16.8">
      <c r="L39929" s="404"/>
      <c r="M39929" s="404"/>
      <c r="N39929" s="404"/>
      <c r="O39929" s="404"/>
      <c r="P39929" s="404"/>
      <c r="Q39929" s="404"/>
      <c r="R39929" s="404"/>
      <c r="S39929" s="404"/>
      <c r="T39929" s="404"/>
    </row>
    <row r="39930" spans="12:20" ht="16.8">
      <c r="L39930" s="404"/>
      <c r="M39930" s="404"/>
      <c r="N39930" s="404"/>
      <c r="O39930" s="404"/>
      <c r="P39930" s="404"/>
      <c r="Q39930" s="404"/>
      <c r="R39930" s="404"/>
      <c r="S39930" s="404"/>
      <c r="T39930" s="404"/>
    </row>
    <row r="39931" spans="12:20" ht="16.8">
      <c r="L39931" s="404"/>
      <c r="M39931" s="404"/>
      <c r="N39931" s="404"/>
      <c r="O39931" s="404"/>
      <c r="P39931" s="404"/>
      <c r="Q39931" s="404"/>
      <c r="R39931" s="404"/>
      <c r="S39931" s="404"/>
      <c r="T39931" s="404"/>
    </row>
    <row r="39932" spans="12:20" ht="16.8">
      <c r="L39932" s="404"/>
      <c r="M39932" s="404"/>
      <c r="N39932" s="404"/>
      <c r="O39932" s="404"/>
      <c r="P39932" s="404"/>
      <c r="Q39932" s="404"/>
      <c r="R39932" s="404"/>
      <c r="S39932" s="404"/>
      <c r="T39932" s="404"/>
    </row>
    <row r="39933" spans="12:20" ht="16.8">
      <c r="L39933" s="404"/>
      <c r="M39933" s="404"/>
      <c r="N39933" s="404"/>
      <c r="O39933" s="404"/>
      <c r="P39933" s="404"/>
      <c r="Q39933" s="404"/>
      <c r="R39933" s="404"/>
      <c r="S39933" s="404"/>
      <c r="T39933" s="404"/>
    </row>
    <row r="39934" spans="12:20" ht="16.8">
      <c r="L39934" s="404"/>
      <c r="M39934" s="404"/>
      <c r="N39934" s="404"/>
      <c r="O39934" s="404"/>
      <c r="P39934" s="404"/>
      <c r="Q39934" s="404"/>
      <c r="R39934" s="404"/>
      <c r="S39934" s="404"/>
      <c r="T39934" s="404"/>
    </row>
    <row r="39935" spans="12:20" ht="16.8">
      <c r="L39935" s="404"/>
      <c r="M39935" s="404"/>
      <c r="N39935" s="404"/>
      <c r="O39935" s="404"/>
      <c r="P39935" s="404"/>
      <c r="Q39935" s="404"/>
      <c r="R39935" s="404"/>
      <c r="S39935" s="404"/>
      <c r="T39935" s="404"/>
    </row>
    <row r="39936" spans="12:20" ht="16.8">
      <c r="L39936" s="404"/>
      <c r="M39936" s="404"/>
      <c r="N39936" s="404"/>
      <c r="O39936" s="404"/>
      <c r="P39936" s="404"/>
      <c r="Q39936" s="404"/>
      <c r="R39936" s="404"/>
      <c r="S39936" s="404"/>
      <c r="T39936" s="404"/>
    </row>
    <row r="39937" spans="12:20" ht="16.8">
      <c r="L39937" s="404"/>
      <c r="M39937" s="404"/>
      <c r="N39937" s="404"/>
      <c r="O39937" s="404"/>
      <c r="P39937" s="404"/>
      <c r="Q39937" s="404"/>
      <c r="R39937" s="404"/>
      <c r="S39937" s="404"/>
      <c r="T39937" s="404"/>
    </row>
    <row r="39938" spans="12:20" ht="16.8">
      <c r="L39938" s="404"/>
      <c r="M39938" s="404"/>
      <c r="N39938" s="404"/>
      <c r="O39938" s="404"/>
      <c r="P39938" s="404"/>
      <c r="Q39938" s="404"/>
      <c r="R39938" s="404"/>
      <c r="S39938" s="404"/>
      <c r="T39938" s="404"/>
    </row>
    <row r="39939" spans="12:20" ht="16.8">
      <c r="L39939" s="404"/>
      <c r="M39939" s="404"/>
      <c r="N39939" s="404"/>
      <c r="O39939" s="404"/>
      <c r="P39939" s="404"/>
      <c r="Q39939" s="404"/>
      <c r="R39939" s="404"/>
      <c r="S39939" s="404"/>
      <c r="T39939" s="404"/>
    </row>
    <row r="39940" spans="12:20" ht="16.8">
      <c r="L39940" s="404"/>
      <c r="M39940" s="404"/>
      <c r="N39940" s="404"/>
      <c r="O39940" s="404"/>
      <c r="P39940" s="404"/>
      <c r="Q39940" s="404"/>
      <c r="R39940" s="404"/>
      <c r="S39940" s="404"/>
      <c r="T39940" s="404"/>
    </row>
    <row r="39941" spans="12:20" ht="16.8">
      <c r="L39941" s="404"/>
      <c r="M39941" s="404"/>
      <c r="N39941" s="404"/>
      <c r="O39941" s="404"/>
      <c r="P39941" s="404"/>
      <c r="Q39941" s="404"/>
      <c r="R39941" s="404"/>
      <c r="S39941" s="404"/>
      <c r="T39941" s="404"/>
    </row>
    <row r="39942" spans="12:20" ht="16.8">
      <c r="L39942" s="404"/>
      <c r="M39942" s="404"/>
      <c r="N39942" s="404"/>
      <c r="O39942" s="404"/>
      <c r="P39942" s="404"/>
      <c r="Q39942" s="404"/>
      <c r="R39942" s="404"/>
      <c r="S39942" s="404"/>
      <c r="T39942" s="404"/>
    </row>
    <row r="39943" spans="12:20" ht="16.8">
      <c r="L39943" s="404"/>
      <c r="M39943" s="404"/>
      <c r="N39943" s="404"/>
      <c r="O39943" s="404"/>
      <c r="P39943" s="404"/>
      <c r="Q39943" s="404"/>
      <c r="R39943" s="404"/>
      <c r="S39943" s="404"/>
      <c r="T39943" s="404"/>
    </row>
    <row r="39944" spans="12:20" ht="16.8">
      <c r="L39944" s="404"/>
      <c r="M39944" s="404"/>
      <c r="N39944" s="404"/>
      <c r="O39944" s="404"/>
      <c r="P39944" s="404"/>
      <c r="Q39944" s="404"/>
      <c r="R39944" s="404"/>
      <c r="S39944" s="404"/>
      <c r="T39944" s="404"/>
    </row>
    <row r="39945" spans="12:20" ht="16.8">
      <c r="L39945" s="404"/>
      <c r="M39945" s="404"/>
      <c r="N39945" s="404"/>
      <c r="O39945" s="404"/>
      <c r="P39945" s="404"/>
      <c r="Q39945" s="404"/>
      <c r="R39945" s="404"/>
      <c r="S39945" s="404"/>
      <c r="T39945" s="404"/>
    </row>
    <row r="39946" spans="12:20" ht="16.8">
      <c r="L39946" s="404"/>
      <c r="M39946" s="404"/>
      <c r="N39946" s="404"/>
      <c r="O39946" s="404"/>
      <c r="P39946" s="404"/>
      <c r="Q39946" s="404"/>
      <c r="R39946" s="404"/>
      <c r="S39946" s="404"/>
      <c r="T39946" s="404"/>
    </row>
    <row r="39947" spans="12:20" ht="16.8">
      <c r="L39947" s="404"/>
      <c r="M39947" s="404"/>
      <c r="N39947" s="404"/>
      <c r="O39947" s="404"/>
      <c r="P39947" s="404"/>
      <c r="Q39947" s="404"/>
      <c r="R39947" s="404"/>
      <c r="S39947" s="404"/>
      <c r="T39947" s="404"/>
    </row>
    <row r="39948" spans="12:20" ht="16.8">
      <c r="L39948" s="404"/>
      <c r="M39948" s="404"/>
      <c r="N39948" s="404"/>
      <c r="O39948" s="404"/>
      <c r="P39948" s="404"/>
      <c r="Q39948" s="404"/>
      <c r="R39948" s="404"/>
      <c r="S39948" s="404"/>
      <c r="T39948" s="404"/>
    </row>
    <row r="39949" spans="12:20" ht="16.8">
      <c r="L39949" s="404"/>
      <c r="M39949" s="404"/>
      <c r="N39949" s="404"/>
      <c r="O39949" s="404"/>
      <c r="P39949" s="404"/>
      <c r="Q39949" s="404"/>
      <c r="R39949" s="404"/>
      <c r="S39949" s="404"/>
      <c r="T39949" s="404"/>
    </row>
    <row r="39950" spans="12:20" ht="16.8">
      <c r="L39950" s="404"/>
      <c r="M39950" s="404"/>
      <c r="N39950" s="404"/>
      <c r="O39950" s="404"/>
      <c r="P39950" s="404"/>
      <c r="Q39950" s="404"/>
      <c r="R39950" s="404"/>
      <c r="S39950" s="404"/>
      <c r="T39950" s="404"/>
    </row>
    <row r="39951" spans="12:20" ht="16.8">
      <c r="L39951" s="404"/>
      <c r="M39951" s="404"/>
      <c r="N39951" s="404"/>
      <c r="O39951" s="404"/>
      <c r="P39951" s="404"/>
      <c r="Q39951" s="404"/>
      <c r="R39951" s="404"/>
      <c r="S39951" s="404"/>
      <c r="T39951" s="404"/>
    </row>
    <row r="39952" spans="12:20" ht="16.8">
      <c r="L39952" s="404"/>
      <c r="M39952" s="404"/>
      <c r="N39952" s="404"/>
      <c r="O39952" s="404"/>
      <c r="P39952" s="404"/>
      <c r="Q39952" s="404"/>
      <c r="R39952" s="404"/>
      <c r="S39952" s="404"/>
      <c r="T39952" s="404"/>
    </row>
    <row r="39953" spans="12:20" ht="16.8">
      <c r="L39953" s="404"/>
      <c r="M39953" s="404"/>
      <c r="N39953" s="404"/>
      <c r="O39953" s="404"/>
      <c r="P39953" s="404"/>
      <c r="Q39953" s="404"/>
      <c r="R39953" s="404"/>
      <c r="S39953" s="404"/>
      <c r="T39953" s="404"/>
    </row>
    <row r="39954" spans="12:20" ht="16.8">
      <c r="L39954" s="404"/>
      <c r="M39954" s="404"/>
      <c r="N39954" s="404"/>
      <c r="O39954" s="404"/>
      <c r="P39954" s="404"/>
      <c r="Q39954" s="404"/>
      <c r="R39954" s="404"/>
      <c r="S39954" s="404"/>
      <c r="T39954" s="404"/>
    </row>
    <row r="39955" spans="12:20" ht="16.8">
      <c r="L39955" s="404"/>
      <c r="M39955" s="404"/>
      <c r="N39955" s="404"/>
      <c r="O39955" s="404"/>
      <c r="P39955" s="404"/>
      <c r="Q39955" s="404"/>
      <c r="R39955" s="404"/>
      <c r="S39955" s="404"/>
      <c r="T39955" s="404"/>
    </row>
    <row r="39956" spans="12:20" ht="16.8">
      <c r="L39956" s="404"/>
      <c r="M39956" s="404"/>
      <c r="N39956" s="404"/>
      <c r="O39956" s="404"/>
      <c r="P39956" s="404"/>
      <c r="Q39956" s="404"/>
      <c r="R39956" s="404"/>
      <c r="S39956" s="404"/>
      <c r="T39956" s="404"/>
    </row>
    <row r="39957" spans="12:20" ht="16.8">
      <c r="L39957" s="404"/>
      <c r="M39957" s="404"/>
      <c r="N39957" s="404"/>
      <c r="O39957" s="404"/>
      <c r="P39957" s="404"/>
      <c r="Q39957" s="404"/>
      <c r="R39957" s="404"/>
      <c r="S39957" s="404"/>
      <c r="T39957" s="404"/>
    </row>
    <row r="39958" spans="12:20" ht="16.8">
      <c r="L39958" s="404"/>
      <c r="M39958" s="404"/>
      <c r="N39958" s="404"/>
      <c r="O39958" s="404"/>
      <c r="P39958" s="404"/>
      <c r="Q39958" s="404"/>
      <c r="R39958" s="404"/>
      <c r="S39958" s="404"/>
      <c r="T39958" s="404"/>
    </row>
    <row r="39959" spans="12:20" ht="16.8">
      <c r="L39959" s="404"/>
      <c r="M39959" s="404"/>
      <c r="N39959" s="404"/>
      <c r="O39959" s="404"/>
      <c r="P39959" s="404"/>
      <c r="Q39959" s="404"/>
      <c r="R39959" s="404"/>
      <c r="S39959" s="404"/>
      <c r="T39959" s="404"/>
    </row>
    <row r="39960" spans="12:20" ht="16.8">
      <c r="L39960" s="404"/>
      <c r="M39960" s="404"/>
      <c r="N39960" s="404"/>
      <c r="O39960" s="404"/>
      <c r="P39960" s="404"/>
      <c r="Q39960" s="404"/>
      <c r="R39960" s="404"/>
      <c r="S39960" s="404"/>
      <c r="T39960" s="404"/>
    </row>
    <row r="39961" spans="12:20" ht="16.8">
      <c r="L39961" s="404"/>
      <c r="M39961" s="404"/>
      <c r="N39961" s="404"/>
      <c r="O39961" s="404"/>
      <c r="P39961" s="404"/>
      <c r="Q39961" s="404"/>
      <c r="R39961" s="404"/>
      <c r="S39961" s="404"/>
      <c r="T39961" s="404"/>
    </row>
    <row r="39962" spans="12:20" ht="16.8">
      <c r="L39962" s="404"/>
      <c r="M39962" s="404"/>
      <c r="N39962" s="404"/>
      <c r="O39962" s="404"/>
      <c r="P39962" s="404"/>
      <c r="Q39962" s="404"/>
      <c r="R39962" s="404"/>
      <c r="S39962" s="404"/>
      <c r="T39962" s="404"/>
    </row>
    <row r="39963" spans="12:20" ht="16.8">
      <c r="L39963" s="404"/>
      <c r="M39963" s="404"/>
      <c r="N39963" s="404"/>
      <c r="O39963" s="404"/>
      <c r="P39963" s="404"/>
      <c r="Q39963" s="404"/>
      <c r="R39963" s="404"/>
      <c r="S39963" s="404"/>
      <c r="T39963" s="404"/>
    </row>
    <row r="39964" spans="12:20" ht="16.8">
      <c r="L39964" s="404"/>
      <c r="M39964" s="404"/>
      <c r="N39964" s="404"/>
      <c r="O39964" s="404"/>
      <c r="P39964" s="404"/>
      <c r="Q39964" s="404"/>
      <c r="R39964" s="404"/>
      <c r="S39964" s="404"/>
      <c r="T39964" s="404"/>
    </row>
    <row r="39965" spans="12:20" ht="16.8">
      <c r="L39965" s="404"/>
      <c r="M39965" s="404"/>
      <c r="N39965" s="404"/>
      <c r="O39965" s="404"/>
      <c r="P39965" s="404"/>
      <c r="Q39965" s="404"/>
      <c r="R39965" s="404"/>
      <c r="S39965" s="404"/>
      <c r="T39965" s="404"/>
    </row>
    <row r="39966" spans="12:20" ht="16.8">
      <c r="L39966" s="404"/>
      <c r="M39966" s="404"/>
      <c r="N39966" s="404"/>
      <c r="O39966" s="404"/>
      <c r="P39966" s="404"/>
      <c r="Q39966" s="404"/>
      <c r="R39966" s="404"/>
      <c r="S39966" s="404"/>
      <c r="T39966" s="404"/>
    </row>
    <row r="39967" spans="12:20" ht="16.8">
      <c r="L39967" s="404"/>
      <c r="M39967" s="404"/>
      <c r="N39967" s="404"/>
      <c r="O39967" s="404"/>
      <c r="P39967" s="404"/>
      <c r="Q39967" s="404"/>
      <c r="R39967" s="404"/>
      <c r="S39967" s="404"/>
      <c r="T39967" s="404"/>
    </row>
    <row r="39968" spans="12:20" ht="16.8">
      <c r="L39968" s="404"/>
      <c r="M39968" s="404"/>
      <c r="N39968" s="404"/>
      <c r="O39968" s="404"/>
      <c r="P39968" s="404"/>
      <c r="Q39968" s="404"/>
      <c r="R39968" s="404"/>
      <c r="S39968" s="404"/>
      <c r="T39968" s="404"/>
    </row>
    <row r="39969" spans="12:20" ht="16.8">
      <c r="L39969" s="404"/>
      <c r="M39969" s="404"/>
      <c r="N39969" s="404"/>
      <c r="O39969" s="404"/>
      <c r="P39969" s="404"/>
      <c r="Q39969" s="404"/>
      <c r="R39969" s="404"/>
      <c r="S39969" s="404"/>
      <c r="T39969" s="404"/>
    </row>
    <row r="39970" spans="12:20" ht="16.8">
      <c r="L39970" s="404"/>
      <c r="M39970" s="404"/>
      <c r="N39970" s="404"/>
      <c r="O39970" s="404"/>
      <c r="P39970" s="404"/>
      <c r="Q39970" s="404"/>
      <c r="R39970" s="404"/>
      <c r="S39970" s="404"/>
      <c r="T39970" s="404"/>
    </row>
    <row r="39971" spans="12:20" ht="16.8">
      <c r="L39971" s="404"/>
      <c r="M39971" s="404"/>
      <c r="N39971" s="404"/>
      <c r="O39971" s="404"/>
      <c r="P39971" s="404"/>
      <c r="Q39971" s="404"/>
      <c r="R39971" s="404"/>
      <c r="S39971" s="404"/>
      <c r="T39971" s="404"/>
    </row>
    <row r="39972" spans="12:20" ht="16.8">
      <c r="L39972" s="404"/>
      <c r="M39972" s="404"/>
      <c r="N39972" s="404"/>
      <c r="O39972" s="404"/>
      <c r="P39972" s="404"/>
      <c r="Q39972" s="404"/>
      <c r="R39972" s="404"/>
      <c r="S39972" s="404"/>
      <c r="T39972" s="404"/>
    </row>
    <row r="39973" spans="12:20" ht="16.8">
      <c r="L39973" s="404"/>
      <c r="M39973" s="404"/>
      <c r="N39973" s="404"/>
      <c r="O39973" s="404"/>
      <c r="P39973" s="404"/>
      <c r="Q39973" s="404"/>
      <c r="R39973" s="404"/>
      <c r="S39973" s="404"/>
      <c r="T39973" s="404"/>
    </row>
    <row r="39974" spans="12:20" ht="16.8">
      <c r="L39974" s="404"/>
      <c r="M39974" s="404"/>
      <c r="N39974" s="404"/>
      <c r="O39974" s="404"/>
      <c r="P39974" s="404"/>
      <c r="Q39974" s="404"/>
      <c r="R39974" s="404"/>
      <c r="S39974" s="404"/>
      <c r="T39974" s="404"/>
    </row>
    <row r="39975" spans="12:20" ht="16.8">
      <c r="L39975" s="404"/>
      <c r="M39975" s="404"/>
      <c r="N39975" s="404"/>
      <c r="O39975" s="404"/>
      <c r="P39975" s="404"/>
      <c r="Q39975" s="404"/>
      <c r="R39975" s="404"/>
      <c r="S39975" s="404"/>
      <c r="T39975" s="404"/>
    </row>
    <row r="39976" spans="12:20" ht="16.8">
      <c r="L39976" s="404"/>
      <c r="M39976" s="404"/>
      <c r="N39976" s="404"/>
      <c r="O39976" s="404"/>
      <c r="P39976" s="404"/>
      <c r="Q39976" s="404"/>
      <c r="R39976" s="404"/>
      <c r="S39976" s="404"/>
      <c r="T39976" s="404"/>
    </row>
    <row r="39977" spans="12:20" ht="16.8">
      <c r="L39977" s="404"/>
      <c r="M39977" s="404"/>
      <c r="N39977" s="404"/>
      <c r="O39977" s="404"/>
      <c r="P39977" s="404"/>
      <c r="Q39977" s="404"/>
      <c r="R39977" s="404"/>
      <c r="S39977" s="404"/>
      <c r="T39977" s="404"/>
    </row>
    <row r="39978" spans="12:20" ht="16.8">
      <c r="L39978" s="404"/>
      <c r="M39978" s="404"/>
      <c r="N39978" s="404"/>
      <c r="O39978" s="404"/>
      <c r="P39978" s="404"/>
      <c r="Q39978" s="404"/>
      <c r="R39978" s="404"/>
      <c r="S39978" s="404"/>
      <c r="T39978" s="404"/>
    </row>
    <row r="39979" spans="12:20" ht="16.8">
      <c r="L39979" s="404"/>
      <c r="M39979" s="404"/>
      <c r="N39979" s="404"/>
      <c r="O39979" s="404"/>
      <c r="P39979" s="404"/>
      <c r="Q39979" s="404"/>
      <c r="R39979" s="404"/>
      <c r="S39979" s="404"/>
      <c r="T39979" s="404"/>
    </row>
    <row r="39980" spans="12:20" ht="16.8">
      <c r="L39980" s="404"/>
      <c r="M39980" s="404"/>
      <c r="N39980" s="404"/>
      <c r="O39980" s="404"/>
      <c r="P39980" s="404"/>
      <c r="Q39980" s="404"/>
      <c r="R39980" s="404"/>
      <c r="S39980" s="404"/>
      <c r="T39980" s="404"/>
    </row>
    <row r="39981" spans="12:20" ht="16.8">
      <c r="L39981" s="404"/>
      <c r="M39981" s="404"/>
      <c r="N39981" s="404"/>
      <c r="O39981" s="404"/>
      <c r="P39981" s="404"/>
      <c r="Q39981" s="404"/>
      <c r="R39981" s="404"/>
      <c r="S39981" s="404"/>
      <c r="T39981" s="404"/>
    </row>
    <row r="39982" spans="12:20" ht="16.8">
      <c r="L39982" s="404"/>
      <c r="M39982" s="404"/>
      <c r="N39982" s="404"/>
      <c r="O39982" s="404"/>
      <c r="P39982" s="404"/>
      <c r="Q39982" s="404"/>
      <c r="R39982" s="404"/>
      <c r="S39982" s="404"/>
      <c r="T39982" s="404"/>
    </row>
    <row r="39983" spans="12:20" ht="16.8">
      <c r="L39983" s="404"/>
      <c r="M39983" s="404"/>
      <c r="N39983" s="404"/>
      <c r="O39983" s="404"/>
      <c r="P39983" s="404"/>
      <c r="Q39983" s="404"/>
      <c r="R39983" s="404"/>
      <c r="S39983" s="404"/>
      <c r="T39983" s="404"/>
    </row>
    <row r="39984" spans="12:20" ht="16.8">
      <c r="L39984" s="404"/>
      <c r="M39984" s="404"/>
      <c r="N39984" s="404"/>
      <c r="O39984" s="404"/>
      <c r="P39984" s="404"/>
      <c r="Q39984" s="404"/>
      <c r="R39984" s="404"/>
      <c r="S39984" s="404"/>
      <c r="T39984" s="404"/>
    </row>
    <row r="39985" spans="12:20" ht="16.8">
      <c r="L39985" s="404"/>
      <c r="M39985" s="404"/>
      <c r="N39985" s="404"/>
      <c r="O39985" s="404"/>
      <c r="P39985" s="404"/>
      <c r="Q39985" s="404"/>
      <c r="R39985" s="404"/>
      <c r="S39985" s="404"/>
      <c r="T39985" s="404"/>
    </row>
    <row r="39986" spans="12:20" ht="16.8">
      <c r="L39986" s="404"/>
      <c r="M39986" s="404"/>
      <c r="N39986" s="404"/>
      <c r="O39986" s="404"/>
      <c r="P39986" s="404"/>
      <c r="Q39986" s="404"/>
      <c r="R39986" s="404"/>
      <c r="S39986" s="404"/>
      <c r="T39986" s="404"/>
    </row>
    <row r="39987" spans="12:20" ht="16.8">
      <c r="L39987" s="404"/>
      <c r="M39987" s="404"/>
      <c r="N39987" s="404"/>
      <c r="O39987" s="404"/>
      <c r="P39987" s="404"/>
      <c r="Q39987" s="404"/>
      <c r="R39987" s="404"/>
      <c r="S39987" s="404"/>
      <c r="T39987" s="404"/>
    </row>
    <row r="39988" spans="12:20" ht="16.8">
      <c r="L39988" s="404"/>
      <c r="M39988" s="404"/>
      <c r="N39988" s="404"/>
      <c r="O39988" s="404"/>
      <c r="P39988" s="404"/>
      <c r="Q39988" s="404"/>
      <c r="R39988" s="404"/>
      <c r="S39988" s="404"/>
      <c r="T39988" s="404"/>
    </row>
    <row r="39989" spans="12:20" ht="16.8">
      <c r="L39989" s="404"/>
      <c r="M39989" s="404"/>
      <c r="N39989" s="404"/>
      <c r="O39989" s="404"/>
      <c r="P39989" s="404"/>
      <c r="Q39989" s="404"/>
      <c r="R39989" s="404"/>
      <c r="S39989" s="404"/>
      <c r="T39989" s="404"/>
    </row>
    <row r="39990" spans="12:20" ht="16.8">
      <c r="L39990" s="404"/>
      <c r="M39990" s="404"/>
      <c r="N39990" s="404"/>
      <c r="O39990" s="404"/>
      <c r="P39990" s="404"/>
      <c r="Q39990" s="404"/>
      <c r="R39990" s="404"/>
      <c r="S39990" s="404"/>
      <c r="T39990" s="404"/>
    </row>
    <row r="39991" spans="12:20" ht="16.8">
      <c r="L39991" s="404"/>
      <c r="M39991" s="404"/>
      <c r="N39991" s="404"/>
      <c r="O39991" s="404"/>
      <c r="P39991" s="404"/>
      <c r="Q39991" s="404"/>
      <c r="R39991" s="404"/>
      <c r="S39991" s="404"/>
      <c r="T39991" s="404"/>
    </row>
    <row r="39992" spans="12:20" ht="16.8">
      <c r="L39992" s="404"/>
      <c r="M39992" s="404"/>
      <c r="N39992" s="404"/>
      <c r="O39992" s="404"/>
      <c r="P39992" s="404"/>
      <c r="Q39992" s="404"/>
      <c r="R39992" s="404"/>
      <c r="S39992" s="404"/>
      <c r="T39992" s="404"/>
    </row>
    <row r="39993" spans="12:20" ht="16.8">
      <c r="L39993" s="404"/>
      <c r="M39993" s="404"/>
      <c r="N39993" s="404"/>
      <c r="O39993" s="404"/>
      <c r="P39993" s="404"/>
      <c r="Q39993" s="404"/>
      <c r="R39993" s="404"/>
      <c r="S39993" s="404"/>
      <c r="T39993" s="404"/>
    </row>
    <row r="39994" spans="12:20" ht="16.8">
      <c r="L39994" s="404"/>
      <c r="M39994" s="404"/>
      <c r="N39994" s="404"/>
      <c r="O39994" s="404"/>
      <c r="P39994" s="404"/>
      <c r="Q39994" s="404"/>
      <c r="R39994" s="404"/>
      <c r="S39994" s="404"/>
      <c r="T39994" s="404"/>
    </row>
    <row r="39995" spans="12:20" ht="16.8">
      <c r="L39995" s="404"/>
      <c r="M39995" s="404"/>
      <c r="N39995" s="404"/>
      <c r="O39995" s="404"/>
      <c r="P39995" s="404"/>
      <c r="Q39995" s="404"/>
      <c r="R39995" s="404"/>
      <c r="S39995" s="404"/>
      <c r="T39995" s="404"/>
    </row>
    <row r="39996" spans="12:20" ht="16.8">
      <c r="L39996" s="404"/>
      <c r="M39996" s="404"/>
      <c r="N39996" s="404"/>
      <c r="O39996" s="404"/>
      <c r="P39996" s="404"/>
      <c r="Q39996" s="404"/>
      <c r="R39996" s="404"/>
      <c r="S39996" s="404"/>
      <c r="T39996" s="404"/>
    </row>
    <row r="39997" spans="12:20" ht="16.8">
      <c r="L39997" s="404"/>
      <c r="M39997" s="404"/>
      <c r="N39997" s="404"/>
      <c r="O39997" s="404"/>
      <c r="P39997" s="404"/>
      <c r="Q39997" s="404"/>
      <c r="R39997" s="404"/>
      <c r="S39997" s="404"/>
      <c r="T39997" s="404"/>
    </row>
    <row r="39998" spans="12:20" ht="16.8">
      <c r="L39998" s="404"/>
      <c r="M39998" s="404"/>
      <c r="N39998" s="404"/>
      <c r="O39998" s="404"/>
      <c r="P39998" s="404"/>
      <c r="Q39998" s="404"/>
      <c r="R39998" s="404"/>
      <c r="S39998" s="404"/>
      <c r="T39998" s="404"/>
    </row>
    <row r="39999" spans="12:20" ht="16.8">
      <c r="L39999" s="404"/>
      <c r="M39999" s="404"/>
      <c r="N39999" s="404"/>
      <c r="O39999" s="404"/>
      <c r="P39999" s="404"/>
      <c r="Q39999" s="404"/>
      <c r="R39999" s="404"/>
      <c r="S39999" s="404"/>
      <c r="T39999" s="404"/>
    </row>
    <row r="40000" spans="12:20" ht="16.8">
      <c r="L40000" s="404"/>
      <c r="M40000" s="404"/>
      <c r="N40000" s="404"/>
      <c r="O40000" s="404"/>
      <c r="P40000" s="404"/>
      <c r="Q40000" s="404"/>
      <c r="R40000" s="404"/>
      <c r="S40000" s="404"/>
      <c r="T40000" s="404"/>
    </row>
    <row r="40001" spans="12:20" ht="16.8">
      <c r="L40001" s="404"/>
      <c r="M40001" s="404"/>
      <c r="N40001" s="404"/>
      <c r="O40001" s="404"/>
      <c r="P40001" s="404"/>
      <c r="Q40001" s="404"/>
      <c r="R40001" s="404"/>
      <c r="S40001" s="404"/>
      <c r="T40001" s="404"/>
    </row>
    <row r="40002" spans="12:20" ht="16.8">
      <c r="L40002" s="404"/>
      <c r="M40002" s="404"/>
      <c r="N40002" s="404"/>
      <c r="O40002" s="404"/>
      <c r="P40002" s="404"/>
      <c r="Q40002" s="404"/>
      <c r="R40002" s="404"/>
      <c r="S40002" s="404"/>
      <c r="T40002" s="404"/>
    </row>
    <row r="40003" spans="12:20" ht="16.8">
      <c r="L40003" s="404"/>
      <c r="M40003" s="404"/>
      <c r="N40003" s="404"/>
      <c r="O40003" s="404"/>
      <c r="P40003" s="404"/>
      <c r="Q40003" s="404"/>
      <c r="R40003" s="404"/>
      <c r="S40003" s="404"/>
      <c r="T40003" s="404"/>
    </row>
    <row r="40004" spans="12:20" ht="16.8">
      <c r="L40004" s="404"/>
      <c r="M40004" s="404"/>
      <c r="N40004" s="404"/>
      <c r="O40004" s="404"/>
      <c r="P40004" s="404"/>
      <c r="Q40004" s="404"/>
      <c r="R40004" s="404"/>
      <c r="S40004" s="404"/>
      <c r="T40004" s="404"/>
    </row>
    <row r="40005" spans="12:20" ht="16.8">
      <c r="L40005" s="404"/>
      <c r="M40005" s="404"/>
      <c r="N40005" s="404"/>
      <c r="O40005" s="404"/>
      <c r="P40005" s="404"/>
      <c r="Q40005" s="404"/>
      <c r="R40005" s="404"/>
      <c r="S40005" s="404"/>
      <c r="T40005" s="404"/>
    </row>
    <row r="40006" spans="12:20" ht="16.8">
      <c r="L40006" s="404"/>
      <c r="M40006" s="404"/>
      <c r="N40006" s="404"/>
      <c r="O40006" s="404"/>
      <c r="P40006" s="404"/>
      <c r="Q40006" s="404"/>
      <c r="R40006" s="404"/>
      <c r="S40006" s="404"/>
      <c r="T40006" s="404"/>
    </row>
    <row r="40007" spans="12:20" ht="16.8">
      <c r="L40007" s="404"/>
      <c r="M40007" s="404"/>
      <c r="N40007" s="404"/>
      <c r="O40007" s="404"/>
      <c r="P40007" s="404"/>
      <c r="Q40007" s="404"/>
      <c r="R40007" s="404"/>
      <c r="S40007" s="404"/>
      <c r="T40007" s="404"/>
    </row>
    <row r="40008" spans="12:20" ht="16.8">
      <c r="L40008" s="404"/>
      <c r="M40008" s="404"/>
      <c r="N40008" s="404"/>
      <c r="O40008" s="404"/>
      <c r="P40008" s="404"/>
      <c r="Q40008" s="404"/>
      <c r="R40008" s="404"/>
      <c r="S40008" s="404"/>
      <c r="T40008" s="404"/>
    </row>
    <row r="40009" spans="12:20" ht="16.8">
      <c r="L40009" s="404"/>
      <c r="M40009" s="404"/>
      <c r="N40009" s="404"/>
      <c r="O40009" s="404"/>
      <c r="P40009" s="404"/>
      <c r="Q40009" s="404"/>
      <c r="R40009" s="404"/>
      <c r="S40009" s="404"/>
      <c r="T40009" s="404"/>
    </row>
    <row r="40010" spans="12:20" ht="16.8">
      <c r="L40010" s="404"/>
      <c r="M40010" s="404"/>
      <c r="N40010" s="404"/>
      <c r="O40010" s="404"/>
      <c r="P40010" s="404"/>
      <c r="Q40010" s="404"/>
      <c r="R40010" s="404"/>
      <c r="S40010" s="404"/>
      <c r="T40010" s="404"/>
    </row>
    <row r="40011" spans="12:20" ht="16.8">
      <c r="L40011" s="404"/>
      <c r="M40011" s="404"/>
      <c r="N40011" s="404"/>
      <c r="O40011" s="404"/>
      <c r="P40011" s="404"/>
      <c r="Q40011" s="404"/>
      <c r="R40011" s="404"/>
      <c r="S40011" s="404"/>
      <c r="T40011" s="404"/>
    </row>
    <row r="40012" spans="12:20" ht="16.8">
      <c r="L40012" s="404"/>
      <c r="M40012" s="404"/>
      <c r="N40012" s="404"/>
      <c r="O40012" s="404"/>
      <c r="P40012" s="404"/>
      <c r="Q40012" s="404"/>
      <c r="R40012" s="404"/>
      <c r="S40012" s="404"/>
      <c r="T40012" s="404"/>
    </row>
    <row r="40013" spans="12:20" ht="16.8">
      <c r="L40013" s="404"/>
      <c r="M40013" s="404"/>
      <c r="N40013" s="404"/>
      <c r="O40013" s="404"/>
      <c r="P40013" s="404"/>
      <c r="Q40013" s="404"/>
      <c r="R40013" s="404"/>
      <c r="S40013" s="404"/>
      <c r="T40013" s="404"/>
    </row>
    <row r="40014" spans="12:20" ht="16.8">
      <c r="L40014" s="404"/>
      <c r="M40014" s="404"/>
      <c r="N40014" s="404"/>
      <c r="O40014" s="404"/>
      <c r="P40014" s="404"/>
      <c r="Q40014" s="404"/>
      <c r="R40014" s="404"/>
      <c r="S40014" s="404"/>
      <c r="T40014" s="404"/>
    </row>
    <row r="40015" spans="12:20" ht="16.8">
      <c r="L40015" s="404"/>
      <c r="M40015" s="404"/>
      <c r="N40015" s="404"/>
      <c r="O40015" s="404"/>
      <c r="P40015" s="404"/>
      <c r="Q40015" s="404"/>
      <c r="R40015" s="404"/>
      <c r="S40015" s="404"/>
      <c r="T40015" s="404"/>
    </row>
    <row r="40016" spans="12:20" ht="16.8">
      <c r="L40016" s="404"/>
      <c r="M40016" s="404"/>
      <c r="N40016" s="404"/>
      <c r="O40016" s="404"/>
      <c r="P40016" s="404"/>
      <c r="Q40016" s="404"/>
      <c r="R40016" s="404"/>
      <c r="S40016" s="404"/>
      <c r="T40016" s="404"/>
    </row>
    <row r="40017" spans="12:20" ht="16.8">
      <c r="L40017" s="404"/>
      <c r="M40017" s="404"/>
      <c r="N40017" s="404"/>
      <c r="O40017" s="404"/>
      <c r="P40017" s="404"/>
      <c r="Q40017" s="404"/>
      <c r="R40017" s="404"/>
      <c r="S40017" s="404"/>
      <c r="T40017" s="404"/>
    </row>
    <row r="40018" spans="12:20" ht="16.8">
      <c r="L40018" s="404"/>
      <c r="M40018" s="404"/>
      <c r="N40018" s="404"/>
      <c r="O40018" s="404"/>
      <c r="P40018" s="404"/>
      <c r="Q40018" s="404"/>
      <c r="R40018" s="404"/>
      <c r="S40018" s="404"/>
      <c r="T40018" s="404"/>
    </row>
    <row r="40019" spans="12:20" ht="16.8">
      <c r="L40019" s="404"/>
      <c r="M40019" s="404"/>
      <c r="N40019" s="404"/>
      <c r="O40019" s="404"/>
      <c r="P40019" s="404"/>
      <c r="Q40019" s="404"/>
      <c r="R40019" s="404"/>
      <c r="S40019" s="404"/>
      <c r="T40019" s="404"/>
    </row>
    <row r="40020" spans="12:20" ht="16.8">
      <c r="L40020" s="404"/>
      <c r="M40020" s="404"/>
      <c r="N40020" s="404"/>
      <c r="O40020" s="404"/>
      <c r="P40020" s="404"/>
      <c r="Q40020" s="404"/>
      <c r="R40020" s="404"/>
      <c r="S40020" s="404"/>
      <c r="T40020" s="404"/>
    </row>
    <row r="40021" spans="12:20" ht="16.8">
      <c r="L40021" s="404"/>
      <c r="M40021" s="404"/>
      <c r="N40021" s="404"/>
      <c r="O40021" s="404"/>
      <c r="P40021" s="404"/>
      <c r="Q40021" s="404"/>
      <c r="R40021" s="404"/>
      <c r="S40021" s="404"/>
      <c r="T40021" s="404"/>
    </row>
    <row r="40022" spans="12:20" ht="16.8">
      <c r="L40022" s="404"/>
      <c r="M40022" s="404"/>
      <c r="N40022" s="404"/>
      <c r="O40022" s="404"/>
      <c r="P40022" s="404"/>
      <c r="Q40022" s="404"/>
      <c r="R40022" s="404"/>
      <c r="S40022" s="404"/>
      <c r="T40022" s="404"/>
    </row>
    <row r="40023" spans="12:20" ht="16.8">
      <c r="L40023" s="404"/>
      <c r="M40023" s="404"/>
      <c r="N40023" s="404"/>
      <c r="O40023" s="404"/>
      <c r="P40023" s="404"/>
      <c r="Q40023" s="404"/>
      <c r="R40023" s="404"/>
      <c r="S40023" s="404"/>
      <c r="T40023" s="404"/>
    </row>
    <row r="40024" spans="12:20" ht="16.8">
      <c r="L40024" s="404"/>
      <c r="M40024" s="404"/>
      <c r="N40024" s="404"/>
      <c r="O40024" s="404"/>
      <c r="P40024" s="404"/>
      <c r="Q40024" s="404"/>
      <c r="R40024" s="404"/>
      <c r="S40024" s="404"/>
      <c r="T40024" s="404"/>
    </row>
    <row r="40025" spans="12:20" ht="16.8">
      <c r="L40025" s="404"/>
      <c r="M40025" s="404"/>
      <c r="N40025" s="404"/>
      <c r="O40025" s="404"/>
      <c r="P40025" s="404"/>
      <c r="Q40025" s="404"/>
      <c r="R40025" s="404"/>
      <c r="S40025" s="404"/>
      <c r="T40025" s="404"/>
    </row>
    <row r="40026" spans="12:20" ht="16.8">
      <c r="L40026" s="404"/>
      <c r="M40026" s="404"/>
      <c r="N40026" s="404"/>
      <c r="O40026" s="404"/>
      <c r="P40026" s="404"/>
      <c r="Q40026" s="404"/>
      <c r="R40026" s="404"/>
      <c r="S40026" s="404"/>
      <c r="T40026" s="404"/>
    </row>
    <row r="40027" spans="12:20" ht="16.8">
      <c r="L40027" s="404"/>
      <c r="M40027" s="404"/>
      <c r="N40027" s="404"/>
      <c r="O40027" s="404"/>
      <c r="P40027" s="404"/>
      <c r="Q40027" s="404"/>
      <c r="R40027" s="404"/>
      <c r="S40027" s="404"/>
      <c r="T40027" s="404"/>
    </row>
    <row r="40028" spans="12:20" ht="16.8">
      <c r="L40028" s="404"/>
      <c r="M40028" s="404"/>
      <c r="N40028" s="404"/>
      <c r="O40028" s="404"/>
      <c r="P40028" s="404"/>
      <c r="Q40028" s="404"/>
      <c r="R40028" s="404"/>
      <c r="S40028" s="404"/>
      <c r="T40028" s="404"/>
    </row>
    <row r="40029" spans="12:20" ht="16.8">
      <c r="L40029" s="404"/>
      <c r="M40029" s="404"/>
      <c r="N40029" s="404"/>
      <c r="O40029" s="404"/>
      <c r="P40029" s="404"/>
      <c r="Q40029" s="404"/>
      <c r="R40029" s="404"/>
      <c r="S40029" s="404"/>
      <c r="T40029" s="404"/>
    </row>
    <row r="40030" spans="12:20" ht="16.8">
      <c r="L40030" s="404"/>
      <c r="M40030" s="404"/>
      <c r="N40030" s="404"/>
      <c r="O40030" s="404"/>
      <c r="P40030" s="404"/>
      <c r="Q40030" s="404"/>
      <c r="R40030" s="404"/>
      <c r="S40030" s="404"/>
      <c r="T40030" s="404"/>
    </row>
    <row r="40031" spans="12:20" ht="16.8">
      <c r="L40031" s="404"/>
      <c r="M40031" s="404"/>
      <c r="N40031" s="404"/>
      <c r="O40031" s="404"/>
      <c r="P40031" s="404"/>
      <c r="Q40031" s="404"/>
      <c r="R40031" s="404"/>
      <c r="S40031" s="404"/>
      <c r="T40031" s="404"/>
    </row>
    <row r="40032" spans="12:20" ht="16.8">
      <c r="L40032" s="404"/>
      <c r="M40032" s="404"/>
      <c r="N40032" s="404"/>
      <c r="O40032" s="404"/>
      <c r="P40032" s="404"/>
      <c r="Q40032" s="404"/>
      <c r="R40032" s="404"/>
      <c r="S40032" s="404"/>
      <c r="T40032" s="404"/>
    </row>
    <row r="40033" spans="12:20" ht="16.8">
      <c r="L40033" s="404"/>
      <c r="M40033" s="404"/>
      <c r="N40033" s="404"/>
      <c r="O40033" s="404"/>
      <c r="P40033" s="404"/>
      <c r="Q40033" s="404"/>
      <c r="R40033" s="404"/>
      <c r="S40033" s="404"/>
      <c r="T40033" s="404"/>
    </row>
    <row r="40034" spans="12:20" ht="16.8">
      <c r="L40034" s="404"/>
      <c r="M40034" s="404"/>
      <c r="N40034" s="404"/>
      <c r="O40034" s="404"/>
      <c r="P40034" s="404"/>
      <c r="Q40034" s="404"/>
      <c r="R40034" s="404"/>
      <c r="S40034" s="404"/>
      <c r="T40034" s="404"/>
    </row>
    <row r="40035" spans="12:20" ht="16.8">
      <c r="L40035" s="404"/>
      <c r="M40035" s="404"/>
      <c r="N40035" s="404"/>
      <c r="O40035" s="404"/>
      <c r="P40035" s="404"/>
      <c r="Q40035" s="404"/>
      <c r="R40035" s="404"/>
      <c r="S40035" s="404"/>
      <c r="T40035" s="404"/>
    </row>
    <row r="40036" spans="12:20" ht="16.8">
      <c r="L40036" s="404"/>
      <c r="M40036" s="404"/>
      <c r="N40036" s="404"/>
      <c r="O40036" s="404"/>
      <c r="P40036" s="404"/>
      <c r="Q40036" s="404"/>
      <c r="R40036" s="404"/>
      <c r="S40036" s="404"/>
      <c r="T40036" s="404"/>
    </row>
    <row r="40037" spans="12:20" ht="16.8">
      <c r="L40037" s="404"/>
      <c r="M40037" s="404"/>
      <c r="N40037" s="404"/>
      <c r="O40037" s="404"/>
      <c r="P40037" s="404"/>
      <c r="Q40037" s="404"/>
      <c r="R40037" s="404"/>
      <c r="S40037" s="404"/>
      <c r="T40037" s="404"/>
    </row>
    <row r="40038" spans="12:20" ht="16.8">
      <c r="L40038" s="404"/>
      <c r="M40038" s="404"/>
      <c r="N40038" s="404"/>
      <c r="O40038" s="404"/>
      <c r="P40038" s="404"/>
      <c r="Q40038" s="404"/>
      <c r="R40038" s="404"/>
      <c r="S40038" s="404"/>
      <c r="T40038" s="404"/>
    </row>
    <row r="40039" spans="12:20" ht="16.8">
      <c r="L40039" s="404"/>
      <c r="M40039" s="404"/>
      <c r="N40039" s="404"/>
      <c r="O40039" s="404"/>
      <c r="P40039" s="404"/>
      <c r="Q40039" s="404"/>
      <c r="R40039" s="404"/>
      <c r="S40039" s="404"/>
      <c r="T40039" s="404"/>
    </row>
    <row r="40040" spans="12:20" ht="16.8">
      <c r="L40040" s="404"/>
      <c r="M40040" s="404"/>
      <c r="N40040" s="404"/>
      <c r="O40040" s="404"/>
      <c r="P40040" s="404"/>
      <c r="Q40040" s="404"/>
      <c r="R40040" s="404"/>
      <c r="S40040" s="404"/>
      <c r="T40040" s="404"/>
    </row>
    <row r="40041" spans="12:20" ht="16.8">
      <c r="L40041" s="404"/>
      <c r="M40041" s="404"/>
      <c r="N40041" s="404"/>
      <c r="O40041" s="404"/>
      <c r="P40041" s="404"/>
      <c r="Q40041" s="404"/>
      <c r="R40041" s="404"/>
      <c r="S40041" s="404"/>
      <c r="T40041" s="404"/>
    </row>
    <row r="40042" spans="12:20" ht="16.8">
      <c r="L40042" s="404"/>
      <c r="M40042" s="404"/>
      <c r="N40042" s="404"/>
      <c r="O40042" s="404"/>
      <c r="P40042" s="404"/>
      <c r="Q40042" s="404"/>
      <c r="R40042" s="404"/>
      <c r="S40042" s="404"/>
      <c r="T40042" s="404"/>
    </row>
    <row r="40043" spans="12:20" ht="16.8">
      <c r="L40043" s="404"/>
      <c r="M40043" s="404"/>
      <c r="N40043" s="404"/>
      <c r="O40043" s="404"/>
      <c r="P40043" s="404"/>
      <c r="Q40043" s="404"/>
      <c r="R40043" s="404"/>
      <c r="S40043" s="404"/>
      <c r="T40043" s="404"/>
    </row>
    <row r="40044" spans="12:20" ht="16.8">
      <c r="L40044" s="404"/>
      <c r="M40044" s="404"/>
      <c r="N40044" s="404"/>
      <c r="O40044" s="404"/>
      <c r="P40044" s="404"/>
      <c r="Q40044" s="404"/>
      <c r="R40044" s="404"/>
      <c r="S40044" s="404"/>
      <c r="T40044" s="404"/>
    </row>
    <row r="40045" spans="12:20" ht="16.8">
      <c r="L40045" s="404"/>
      <c r="M40045" s="404"/>
      <c r="N40045" s="404"/>
      <c r="O40045" s="404"/>
      <c r="P40045" s="404"/>
      <c r="Q40045" s="404"/>
      <c r="R40045" s="404"/>
      <c r="S40045" s="404"/>
      <c r="T40045" s="404"/>
    </row>
    <row r="40046" spans="12:20" ht="16.8">
      <c r="L40046" s="404"/>
      <c r="M40046" s="404"/>
      <c r="N40046" s="404"/>
      <c r="O40046" s="404"/>
      <c r="P40046" s="404"/>
      <c r="Q40046" s="404"/>
      <c r="R40046" s="404"/>
      <c r="S40046" s="404"/>
      <c r="T40046" s="404"/>
    </row>
    <row r="40047" spans="12:20" ht="16.8">
      <c r="L40047" s="404"/>
      <c r="M40047" s="404"/>
      <c r="N40047" s="404"/>
      <c r="O40047" s="404"/>
      <c r="P40047" s="404"/>
      <c r="Q40047" s="404"/>
      <c r="R40047" s="404"/>
      <c r="S40047" s="404"/>
      <c r="T40047" s="404"/>
    </row>
    <row r="40048" spans="12:20" ht="16.8">
      <c r="L40048" s="404"/>
      <c r="M40048" s="404"/>
      <c r="N40048" s="404"/>
      <c r="O40048" s="404"/>
      <c r="P40048" s="404"/>
      <c r="Q40048" s="404"/>
      <c r="R40048" s="404"/>
      <c r="S40048" s="404"/>
      <c r="T40048" s="404"/>
    </row>
    <row r="40049" spans="12:20" ht="16.8">
      <c r="L40049" s="404"/>
      <c r="M40049" s="404"/>
      <c r="N40049" s="404"/>
      <c r="O40049" s="404"/>
      <c r="P40049" s="404"/>
      <c r="Q40049" s="404"/>
      <c r="R40049" s="404"/>
      <c r="S40049" s="404"/>
      <c r="T40049" s="404"/>
    </row>
    <row r="40050" spans="12:20" ht="16.8">
      <c r="L40050" s="404"/>
      <c r="M40050" s="404"/>
      <c r="N40050" s="404"/>
      <c r="O40050" s="404"/>
      <c r="P40050" s="404"/>
      <c r="Q40050" s="404"/>
      <c r="R40050" s="404"/>
      <c r="S40050" s="404"/>
      <c r="T40050" s="404"/>
    </row>
    <row r="40051" spans="12:20" ht="16.8">
      <c r="L40051" s="404"/>
      <c r="M40051" s="404"/>
      <c r="N40051" s="404"/>
      <c r="O40051" s="404"/>
      <c r="P40051" s="404"/>
      <c r="Q40051" s="404"/>
      <c r="R40051" s="404"/>
      <c r="S40051" s="404"/>
      <c r="T40051" s="404"/>
    </row>
    <row r="40052" spans="12:20" ht="16.8">
      <c r="L40052" s="404"/>
      <c r="M40052" s="404"/>
      <c r="N40052" s="404"/>
      <c r="O40052" s="404"/>
      <c r="P40052" s="404"/>
      <c r="Q40052" s="404"/>
      <c r="R40052" s="404"/>
      <c r="S40052" s="404"/>
      <c r="T40052" s="404"/>
    </row>
    <row r="40053" spans="12:20" ht="16.8">
      <c r="L40053" s="404"/>
      <c r="M40053" s="404"/>
      <c r="N40053" s="404"/>
      <c r="O40053" s="404"/>
      <c r="P40053" s="404"/>
      <c r="Q40053" s="404"/>
      <c r="R40053" s="404"/>
      <c r="S40053" s="404"/>
      <c r="T40053" s="404"/>
    </row>
    <row r="40054" spans="12:20" ht="16.8">
      <c r="L40054" s="404"/>
      <c r="M40054" s="404"/>
      <c r="N40054" s="404"/>
      <c r="O40054" s="404"/>
      <c r="P40054" s="404"/>
      <c r="Q40054" s="404"/>
      <c r="R40054" s="404"/>
      <c r="S40054" s="404"/>
      <c r="T40054" s="404"/>
    </row>
    <row r="40055" spans="12:20" ht="16.8">
      <c r="L40055" s="404"/>
      <c r="M40055" s="404"/>
      <c r="N40055" s="404"/>
      <c r="O40055" s="404"/>
      <c r="P40055" s="404"/>
      <c r="Q40055" s="404"/>
      <c r="R40055" s="404"/>
      <c r="S40055" s="404"/>
      <c r="T40055" s="404"/>
    </row>
    <row r="40056" spans="12:20" ht="16.8">
      <c r="L40056" s="404"/>
      <c r="M40056" s="404"/>
      <c r="N40056" s="404"/>
      <c r="O40056" s="404"/>
      <c r="P40056" s="404"/>
      <c r="Q40056" s="404"/>
      <c r="R40056" s="404"/>
      <c r="S40056" s="404"/>
      <c r="T40056" s="404"/>
    </row>
    <row r="40057" spans="12:20" ht="16.8">
      <c r="L40057" s="404"/>
      <c r="M40057" s="404"/>
      <c r="N40057" s="404"/>
      <c r="O40057" s="404"/>
      <c r="P40057" s="404"/>
      <c r="Q40057" s="404"/>
      <c r="R40057" s="404"/>
      <c r="S40057" s="404"/>
      <c r="T40057" s="404"/>
    </row>
    <row r="40058" spans="12:20" ht="16.8">
      <c r="L40058" s="404"/>
      <c r="M40058" s="404"/>
      <c r="N40058" s="404"/>
      <c r="O40058" s="404"/>
      <c r="P40058" s="404"/>
      <c r="Q40058" s="404"/>
      <c r="R40058" s="404"/>
      <c r="S40058" s="404"/>
      <c r="T40058" s="404"/>
    </row>
    <row r="40059" spans="12:20" ht="16.8">
      <c r="L40059" s="404"/>
      <c r="M40059" s="404"/>
      <c r="N40059" s="404"/>
      <c r="O40059" s="404"/>
      <c r="P40059" s="404"/>
      <c r="Q40059" s="404"/>
      <c r="R40059" s="404"/>
      <c r="S40059" s="404"/>
      <c r="T40059" s="404"/>
    </row>
    <row r="40060" spans="12:20" ht="16.8">
      <c r="L40060" s="404"/>
      <c r="M40060" s="404"/>
      <c r="N40060" s="404"/>
      <c r="O40060" s="404"/>
      <c r="P40060" s="404"/>
      <c r="Q40060" s="404"/>
      <c r="R40060" s="404"/>
      <c r="S40060" s="404"/>
      <c r="T40060" s="404"/>
    </row>
    <row r="40061" spans="12:20" ht="16.8">
      <c r="L40061" s="404"/>
      <c r="M40061" s="404"/>
      <c r="N40061" s="404"/>
      <c r="O40061" s="404"/>
      <c r="P40061" s="404"/>
      <c r="Q40061" s="404"/>
      <c r="R40061" s="404"/>
      <c r="S40061" s="404"/>
      <c r="T40061" s="404"/>
    </row>
    <row r="40062" spans="12:20" ht="16.8">
      <c r="L40062" s="404"/>
      <c r="M40062" s="404"/>
      <c r="N40062" s="404"/>
      <c r="O40062" s="404"/>
      <c r="P40062" s="404"/>
      <c r="Q40062" s="404"/>
      <c r="R40062" s="404"/>
      <c r="S40062" s="404"/>
      <c r="T40062" s="404"/>
    </row>
    <row r="40063" spans="12:20" ht="16.8">
      <c r="L40063" s="404"/>
      <c r="M40063" s="404"/>
      <c r="N40063" s="404"/>
      <c r="O40063" s="404"/>
      <c r="P40063" s="404"/>
      <c r="Q40063" s="404"/>
      <c r="R40063" s="404"/>
      <c r="S40063" s="404"/>
      <c r="T40063" s="404"/>
    </row>
    <row r="40064" spans="12:20" ht="16.8">
      <c r="L40064" s="404"/>
      <c r="M40064" s="404"/>
      <c r="N40064" s="404"/>
      <c r="O40064" s="404"/>
      <c r="P40064" s="404"/>
      <c r="Q40064" s="404"/>
      <c r="R40064" s="404"/>
      <c r="S40064" s="404"/>
      <c r="T40064" s="404"/>
    </row>
    <row r="40065" spans="12:20" ht="16.8">
      <c r="L40065" s="404"/>
      <c r="M40065" s="404"/>
      <c r="N40065" s="404"/>
      <c r="O40065" s="404"/>
      <c r="P40065" s="404"/>
      <c r="Q40065" s="404"/>
      <c r="R40065" s="404"/>
      <c r="S40065" s="404"/>
      <c r="T40065" s="404"/>
    </row>
    <row r="40066" spans="12:20" ht="16.8">
      <c r="L40066" s="404"/>
      <c r="M40066" s="404"/>
      <c r="N40066" s="404"/>
      <c r="O40066" s="404"/>
      <c r="P40066" s="404"/>
      <c r="Q40066" s="404"/>
      <c r="R40066" s="404"/>
      <c r="S40066" s="404"/>
      <c r="T40066" s="404"/>
    </row>
    <row r="40067" spans="12:20" ht="16.8">
      <c r="L40067" s="404"/>
      <c r="M40067" s="404"/>
      <c r="N40067" s="404"/>
      <c r="O40067" s="404"/>
      <c r="P40067" s="404"/>
      <c r="Q40067" s="404"/>
      <c r="R40067" s="404"/>
      <c r="S40067" s="404"/>
      <c r="T40067" s="404"/>
    </row>
    <row r="40068" spans="12:20" ht="16.8">
      <c r="L40068" s="404"/>
      <c r="M40068" s="404"/>
      <c r="N40068" s="404"/>
      <c r="O40068" s="404"/>
      <c r="P40068" s="404"/>
      <c r="Q40068" s="404"/>
      <c r="R40068" s="404"/>
      <c r="S40068" s="404"/>
      <c r="T40068" s="404"/>
    </row>
    <row r="40069" spans="12:20" ht="16.8">
      <c r="L40069" s="404"/>
      <c r="M40069" s="404"/>
      <c r="N40069" s="404"/>
      <c r="O40069" s="404"/>
      <c r="P40069" s="404"/>
      <c r="Q40069" s="404"/>
      <c r="R40069" s="404"/>
      <c r="S40069" s="404"/>
      <c r="T40069" s="404"/>
    </row>
    <row r="40070" spans="12:20" ht="16.8">
      <c r="L40070" s="404"/>
      <c r="M40070" s="404"/>
      <c r="N40070" s="404"/>
      <c r="O40070" s="404"/>
      <c r="P40070" s="404"/>
      <c r="Q40070" s="404"/>
      <c r="R40070" s="404"/>
      <c r="S40070" s="404"/>
      <c r="T40070" s="404"/>
    </row>
    <row r="40071" spans="12:20" ht="16.8">
      <c r="L40071" s="404"/>
      <c r="M40071" s="404"/>
      <c r="N40071" s="404"/>
      <c r="O40071" s="404"/>
      <c r="P40071" s="404"/>
      <c r="Q40071" s="404"/>
      <c r="R40071" s="404"/>
      <c r="S40071" s="404"/>
      <c r="T40071" s="404"/>
    </row>
    <row r="40072" spans="12:20" ht="16.8">
      <c r="L40072" s="404"/>
      <c r="M40072" s="404"/>
      <c r="N40072" s="404"/>
      <c r="O40072" s="404"/>
      <c r="P40072" s="404"/>
      <c r="Q40072" s="404"/>
      <c r="R40072" s="404"/>
      <c r="S40072" s="404"/>
      <c r="T40072" s="404"/>
    </row>
    <row r="40073" spans="12:20" ht="16.8">
      <c r="L40073" s="404"/>
      <c r="M40073" s="404"/>
      <c r="N40073" s="404"/>
      <c r="O40073" s="404"/>
      <c r="P40073" s="404"/>
      <c r="Q40073" s="404"/>
      <c r="R40073" s="404"/>
      <c r="S40073" s="404"/>
      <c r="T40073" s="404"/>
    </row>
    <row r="40074" spans="12:20" ht="16.8">
      <c r="L40074" s="404"/>
      <c r="M40074" s="404"/>
      <c r="N40074" s="404"/>
      <c r="O40074" s="404"/>
      <c r="P40074" s="404"/>
      <c r="Q40074" s="404"/>
      <c r="R40074" s="404"/>
      <c r="S40074" s="404"/>
      <c r="T40074" s="404"/>
    </row>
    <row r="40075" spans="12:20" ht="16.8">
      <c r="L40075" s="404"/>
      <c r="M40075" s="404"/>
      <c r="N40075" s="404"/>
      <c r="O40075" s="404"/>
      <c r="P40075" s="404"/>
      <c r="Q40075" s="404"/>
      <c r="R40075" s="404"/>
      <c r="S40075" s="404"/>
      <c r="T40075" s="404"/>
    </row>
    <row r="40076" spans="12:20" ht="16.8">
      <c r="L40076" s="404"/>
      <c r="M40076" s="404"/>
      <c r="N40076" s="404"/>
      <c r="O40076" s="404"/>
      <c r="P40076" s="404"/>
      <c r="Q40076" s="404"/>
      <c r="R40076" s="404"/>
      <c r="S40076" s="404"/>
      <c r="T40076" s="404"/>
    </row>
    <row r="40077" spans="12:20" ht="16.8">
      <c r="L40077" s="404"/>
      <c r="M40077" s="404"/>
      <c r="N40077" s="404"/>
      <c r="O40077" s="404"/>
      <c r="P40077" s="404"/>
      <c r="Q40077" s="404"/>
      <c r="R40077" s="404"/>
      <c r="S40077" s="404"/>
      <c r="T40077" s="404"/>
    </row>
    <row r="40078" spans="12:20" ht="16.8">
      <c r="L40078" s="404"/>
      <c r="M40078" s="404"/>
      <c r="N40078" s="404"/>
      <c r="O40078" s="404"/>
      <c r="P40078" s="404"/>
      <c r="Q40078" s="404"/>
      <c r="R40078" s="404"/>
      <c r="S40078" s="404"/>
      <c r="T40078" s="404"/>
    </row>
    <row r="40079" spans="12:20" ht="16.8">
      <c r="L40079" s="404"/>
      <c r="M40079" s="404"/>
      <c r="N40079" s="404"/>
      <c r="O40079" s="404"/>
      <c r="P40079" s="404"/>
      <c r="Q40079" s="404"/>
      <c r="R40079" s="404"/>
      <c r="S40079" s="404"/>
      <c r="T40079" s="404"/>
    </row>
    <row r="40080" spans="12:20" ht="16.8">
      <c r="L40080" s="404"/>
      <c r="M40080" s="404"/>
      <c r="N40080" s="404"/>
      <c r="O40080" s="404"/>
      <c r="P40080" s="404"/>
      <c r="Q40080" s="404"/>
      <c r="R40080" s="404"/>
      <c r="S40080" s="404"/>
      <c r="T40080" s="404"/>
    </row>
    <row r="40081" spans="12:20" ht="16.8">
      <c r="L40081" s="404"/>
      <c r="M40081" s="404"/>
      <c r="N40081" s="404"/>
      <c r="O40081" s="404"/>
      <c r="P40081" s="404"/>
      <c r="Q40081" s="404"/>
      <c r="R40081" s="404"/>
      <c r="S40081" s="404"/>
      <c r="T40081" s="404"/>
    </row>
    <row r="40082" spans="12:20" ht="16.8">
      <c r="L40082" s="404"/>
      <c r="M40082" s="404"/>
      <c r="N40082" s="404"/>
      <c r="O40082" s="404"/>
      <c r="P40082" s="404"/>
      <c r="Q40082" s="404"/>
      <c r="R40082" s="404"/>
      <c r="S40082" s="404"/>
      <c r="T40082" s="404"/>
    </row>
    <row r="40083" spans="12:20" ht="16.8">
      <c r="L40083" s="404"/>
      <c r="M40083" s="404"/>
      <c r="N40083" s="404"/>
      <c r="O40083" s="404"/>
      <c r="P40083" s="404"/>
      <c r="Q40083" s="404"/>
      <c r="R40083" s="404"/>
      <c r="S40083" s="404"/>
      <c r="T40083" s="404"/>
    </row>
    <row r="40084" spans="12:20" ht="16.8">
      <c r="L40084" s="404"/>
      <c r="M40084" s="404"/>
      <c r="N40084" s="404"/>
      <c r="O40084" s="404"/>
      <c r="P40084" s="404"/>
      <c r="Q40084" s="404"/>
      <c r="R40084" s="404"/>
      <c r="S40084" s="404"/>
      <c r="T40084" s="404"/>
    </row>
    <row r="40085" spans="12:20" ht="16.8">
      <c r="L40085" s="404"/>
      <c r="M40085" s="404"/>
      <c r="N40085" s="404"/>
      <c r="O40085" s="404"/>
      <c r="P40085" s="404"/>
      <c r="Q40085" s="404"/>
      <c r="R40085" s="404"/>
      <c r="S40085" s="404"/>
      <c r="T40085" s="404"/>
    </row>
    <row r="40086" spans="12:20" ht="16.8">
      <c r="L40086" s="404"/>
      <c r="M40086" s="404"/>
      <c r="N40086" s="404"/>
      <c r="O40086" s="404"/>
      <c r="P40086" s="404"/>
      <c r="Q40086" s="404"/>
      <c r="R40086" s="404"/>
      <c r="S40086" s="404"/>
      <c r="T40086" s="404"/>
    </row>
    <row r="40087" spans="12:20" ht="16.8">
      <c r="L40087" s="404"/>
      <c r="M40087" s="404"/>
      <c r="N40087" s="404"/>
      <c r="O40087" s="404"/>
      <c r="P40087" s="404"/>
      <c r="Q40087" s="404"/>
      <c r="R40087" s="404"/>
      <c r="S40087" s="404"/>
      <c r="T40087" s="404"/>
    </row>
    <row r="40088" spans="12:20" ht="16.8">
      <c r="L40088" s="404"/>
      <c r="M40088" s="404"/>
      <c r="N40088" s="404"/>
      <c r="O40088" s="404"/>
      <c r="P40088" s="404"/>
      <c r="Q40088" s="404"/>
      <c r="R40088" s="404"/>
      <c r="S40088" s="404"/>
      <c r="T40088" s="404"/>
    </row>
    <row r="40089" spans="12:20" ht="16.8">
      <c r="L40089" s="404"/>
      <c r="M40089" s="404"/>
      <c r="N40089" s="404"/>
      <c r="O40089" s="404"/>
      <c r="P40089" s="404"/>
      <c r="Q40089" s="404"/>
      <c r="R40089" s="404"/>
      <c r="S40089" s="404"/>
      <c r="T40089" s="404"/>
    </row>
    <row r="40090" spans="12:20" ht="16.8">
      <c r="L40090" s="404"/>
      <c r="M40090" s="404"/>
      <c r="N40090" s="404"/>
      <c r="O40090" s="404"/>
      <c r="P40090" s="404"/>
      <c r="Q40090" s="404"/>
      <c r="R40090" s="404"/>
      <c r="S40090" s="404"/>
      <c r="T40090" s="404"/>
    </row>
    <row r="40091" spans="12:20" ht="16.8">
      <c r="L40091" s="404"/>
      <c r="M40091" s="404"/>
      <c r="N40091" s="404"/>
      <c r="O40091" s="404"/>
      <c r="P40091" s="404"/>
      <c r="Q40091" s="404"/>
      <c r="R40091" s="404"/>
      <c r="S40091" s="404"/>
      <c r="T40091" s="404"/>
    </row>
    <row r="40092" spans="12:20" ht="16.8">
      <c r="L40092" s="404"/>
      <c r="M40092" s="404"/>
      <c r="N40092" s="404"/>
      <c r="O40092" s="404"/>
      <c r="P40092" s="404"/>
      <c r="Q40092" s="404"/>
      <c r="R40092" s="404"/>
      <c r="S40092" s="404"/>
      <c r="T40092" s="404"/>
    </row>
    <row r="40093" spans="12:20" ht="16.8">
      <c r="L40093" s="404"/>
      <c r="M40093" s="404"/>
      <c r="N40093" s="404"/>
      <c r="O40093" s="404"/>
      <c r="P40093" s="404"/>
      <c r="Q40093" s="404"/>
      <c r="R40093" s="404"/>
      <c r="S40093" s="404"/>
      <c r="T40093" s="404"/>
    </row>
    <row r="40094" spans="12:20" ht="16.8">
      <c r="L40094" s="404"/>
      <c r="M40094" s="404"/>
      <c r="N40094" s="404"/>
      <c r="O40094" s="404"/>
      <c r="P40094" s="404"/>
      <c r="Q40094" s="404"/>
      <c r="R40094" s="404"/>
      <c r="S40094" s="404"/>
      <c r="T40094" s="404"/>
    </row>
    <row r="40095" spans="12:20" ht="16.8">
      <c r="L40095" s="404"/>
      <c r="M40095" s="404"/>
      <c r="N40095" s="404"/>
      <c r="O40095" s="404"/>
      <c r="P40095" s="404"/>
      <c r="Q40095" s="404"/>
      <c r="R40095" s="404"/>
      <c r="S40095" s="404"/>
      <c r="T40095" s="404"/>
    </row>
    <row r="40096" spans="12:20" ht="16.8">
      <c r="L40096" s="404"/>
      <c r="M40096" s="404"/>
      <c r="N40096" s="404"/>
      <c r="O40096" s="404"/>
      <c r="P40096" s="404"/>
      <c r="Q40096" s="404"/>
      <c r="R40096" s="404"/>
      <c r="S40096" s="404"/>
      <c r="T40096" s="404"/>
    </row>
    <row r="40097" spans="12:20" ht="16.8">
      <c r="L40097" s="404"/>
      <c r="M40097" s="404"/>
      <c r="N40097" s="404"/>
      <c r="O40097" s="404"/>
      <c r="P40097" s="404"/>
      <c r="Q40097" s="404"/>
      <c r="R40097" s="404"/>
      <c r="S40097" s="404"/>
      <c r="T40097" s="404"/>
    </row>
    <row r="40098" spans="12:20" ht="16.8">
      <c r="L40098" s="404"/>
      <c r="M40098" s="404"/>
      <c r="N40098" s="404"/>
      <c r="O40098" s="404"/>
      <c r="P40098" s="404"/>
      <c r="Q40098" s="404"/>
      <c r="R40098" s="404"/>
      <c r="S40098" s="404"/>
      <c r="T40098" s="404"/>
    </row>
    <row r="40099" spans="12:20" ht="16.8">
      <c r="L40099" s="404"/>
      <c r="M40099" s="404"/>
      <c r="N40099" s="404"/>
      <c r="O40099" s="404"/>
      <c r="P40099" s="404"/>
      <c r="Q40099" s="404"/>
      <c r="R40099" s="404"/>
      <c r="S40099" s="404"/>
      <c r="T40099" s="404"/>
    </row>
    <row r="40100" spans="12:20" ht="16.8">
      <c r="L40100" s="404"/>
      <c r="M40100" s="404"/>
      <c r="N40100" s="404"/>
      <c r="O40100" s="404"/>
      <c r="P40100" s="404"/>
      <c r="Q40100" s="404"/>
      <c r="R40100" s="404"/>
      <c r="S40100" s="404"/>
      <c r="T40100" s="404"/>
    </row>
    <row r="40101" spans="12:20" ht="16.8">
      <c r="L40101" s="404"/>
      <c r="M40101" s="404"/>
      <c r="N40101" s="404"/>
      <c r="O40101" s="404"/>
      <c r="P40101" s="404"/>
      <c r="Q40101" s="404"/>
      <c r="R40101" s="404"/>
      <c r="S40101" s="404"/>
      <c r="T40101" s="404"/>
    </row>
    <row r="40102" spans="12:20" ht="16.8">
      <c r="L40102" s="404"/>
      <c r="M40102" s="404"/>
      <c r="N40102" s="404"/>
      <c r="O40102" s="404"/>
      <c r="P40102" s="404"/>
      <c r="Q40102" s="404"/>
      <c r="R40102" s="404"/>
      <c r="S40102" s="404"/>
      <c r="T40102" s="404"/>
    </row>
    <row r="40103" spans="12:20" ht="16.8">
      <c r="L40103" s="404"/>
      <c r="M40103" s="404"/>
      <c r="N40103" s="404"/>
      <c r="O40103" s="404"/>
      <c r="P40103" s="404"/>
      <c r="Q40103" s="404"/>
      <c r="R40103" s="404"/>
      <c r="S40103" s="404"/>
      <c r="T40103" s="404"/>
    </row>
    <row r="40104" spans="12:20" ht="16.8">
      <c r="L40104" s="404"/>
      <c r="M40104" s="404"/>
      <c r="N40104" s="404"/>
      <c r="O40104" s="404"/>
      <c r="P40104" s="404"/>
      <c r="Q40104" s="404"/>
      <c r="R40104" s="404"/>
      <c r="S40104" s="404"/>
      <c r="T40104" s="404"/>
    </row>
    <row r="40105" spans="12:20" ht="16.8">
      <c r="L40105" s="404"/>
      <c r="M40105" s="404"/>
      <c r="N40105" s="404"/>
      <c r="O40105" s="404"/>
      <c r="P40105" s="404"/>
      <c r="Q40105" s="404"/>
      <c r="R40105" s="404"/>
      <c r="S40105" s="404"/>
      <c r="T40105" s="404"/>
    </row>
    <row r="40106" spans="12:20" ht="16.8">
      <c r="L40106" s="404"/>
      <c r="M40106" s="404"/>
      <c r="N40106" s="404"/>
      <c r="O40106" s="404"/>
      <c r="P40106" s="404"/>
      <c r="Q40106" s="404"/>
      <c r="R40106" s="404"/>
      <c r="S40106" s="404"/>
      <c r="T40106" s="404"/>
    </row>
    <row r="40107" spans="12:20" ht="16.8">
      <c r="L40107" s="404"/>
      <c r="M40107" s="404"/>
      <c r="N40107" s="404"/>
      <c r="O40107" s="404"/>
      <c r="P40107" s="404"/>
      <c r="Q40107" s="404"/>
      <c r="R40107" s="404"/>
      <c r="S40107" s="404"/>
      <c r="T40107" s="404"/>
    </row>
    <row r="40108" spans="12:20" ht="16.8">
      <c r="L40108" s="404"/>
      <c r="M40108" s="404"/>
      <c r="N40108" s="404"/>
      <c r="O40108" s="404"/>
      <c r="P40108" s="404"/>
      <c r="Q40108" s="404"/>
      <c r="R40108" s="404"/>
      <c r="S40108" s="404"/>
      <c r="T40108" s="404"/>
    </row>
    <row r="40109" spans="12:20" ht="16.8">
      <c r="L40109" s="404"/>
      <c r="M40109" s="404"/>
      <c r="N40109" s="404"/>
      <c r="O40109" s="404"/>
      <c r="P40109" s="404"/>
      <c r="Q40109" s="404"/>
      <c r="R40109" s="404"/>
      <c r="S40109" s="404"/>
      <c r="T40109" s="404"/>
    </row>
    <row r="40110" spans="12:20" ht="16.8">
      <c r="L40110" s="404"/>
      <c r="M40110" s="404"/>
      <c r="N40110" s="404"/>
      <c r="O40110" s="404"/>
      <c r="P40110" s="404"/>
      <c r="Q40110" s="404"/>
      <c r="R40110" s="404"/>
      <c r="S40110" s="404"/>
      <c r="T40110" s="404"/>
    </row>
    <row r="40111" spans="12:20" ht="16.8">
      <c r="L40111" s="404"/>
      <c r="M40111" s="404"/>
      <c r="N40111" s="404"/>
      <c r="O40111" s="404"/>
      <c r="P40111" s="404"/>
      <c r="Q40111" s="404"/>
      <c r="R40111" s="404"/>
      <c r="S40111" s="404"/>
      <c r="T40111" s="404"/>
    </row>
    <row r="40112" spans="12:20" ht="16.8">
      <c r="L40112" s="404"/>
      <c r="M40112" s="404"/>
      <c r="N40112" s="404"/>
      <c r="O40112" s="404"/>
      <c r="P40112" s="404"/>
      <c r="Q40112" s="404"/>
      <c r="R40112" s="404"/>
      <c r="S40112" s="404"/>
      <c r="T40112" s="404"/>
    </row>
    <row r="40113" spans="12:20" ht="16.8">
      <c r="L40113" s="404"/>
      <c r="M40113" s="404"/>
      <c r="N40113" s="404"/>
      <c r="O40113" s="404"/>
      <c r="P40113" s="404"/>
      <c r="Q40113" s="404"/>
      <c r="R40113" s="404"/>
      <c r="S40113" s="404"/>
      <c r="T40113" s="404"/>
    </row>
    <row r="40114" spans="12:20" ht="16.8">
      <c r="L40114" s="404"/>
      <c r="M40114" s="404"/>
      <c r="N40114" s="404"/>
      <c r="O40114" s="404"/>
      <c r="P40114" s="404"/>
      <c r="Q40114" s="404"/>
      <c r="R40114" s="404"/>
      <c r="S40114" s="404"/>
      <c r="T40114" s="404"/>
    </row>
    <row r="40115" spans="12:20" ht="16.8">
      <c r="L40115" s="404"/>
      <c r="M40115" s="404"/>
      <c r="N40115" s="404"/>
      <c r="O40115" s="404"/>
      <c r="P40115" s="404"/>
      <c r="Q40115" s="404"/>
      <c r="R40115" s="404"/>
      <c r="S40115" s="404"/>
      <c r="T40115" s="404"/>
    </row>
    <row r="40116" spans="12:20" ht="16.8">
      <c r="L40116" s="404"/>
      <c r="M40116" s="404"/>
      <c r="N40116" s="404"/>
      <c r="O40116" s="404"/>
      <c r="P40116" s="404"/>
      <c r="Q40116" s="404"/>
      <c r="R40116" s="404"/>
      <c r="S40116" s="404"/>
      <c r="T40116" s="404"/>
    </row>
    <row r="40117" spans="12:20" ht="16.8">
      <c r="L40117" s="404"/>
      <c r="M40117" s="404"/>
      <c r="N40117" s="404"/>
      <c r="O40117" s="404"/>
      <c r="P40117" s="404"/>
      <c r="Q40117" s="404"/>
      <c r="R40117" s="404"/>
      <c r="S40117" s="404"/>
      <c r="T40117" s="404"/>
    </row>
    <row r="40118" spans="12:20" ht="16.8">
      <c r="L40118" s="404"/>
      <c r="M40118" s="404"/>
      <c r="N40118" s="404"/>
      <c r="O40118" s="404"/>
      <c r="P40118" s="404"/>
      <c r="Q40118" s="404"/>
      <c r="R40118" s="404"/>
      <c r="S40118" s="404"/>
      <c r="T40118" s="404"/>
    </row>
    <row r="40119" spans="12:20" ht="16.8">
      <c r="L40119" s="404"/>
      <c r="M40119" s="404"/>
      <c r="N40119" s="404"/>
      <c r="O40119" s="404"/>
      <c r="P40119" s="404"/>
      <c r="Q40119" s="404"/>
      <c r="R40119" s="404"/>
      <c r="S40119" s="404"/>
      <c r="T40119" s="404"/>
    </row>
    <row r="40120" spans="12:20" ht="16.8">
      <c r="L40120" s="404"/>
      <c r="M40120" s="404"/>
      <c r="N40120" s="404"/>
      <c r="O40120" s="404"/>
      <c r="P40120" s="404"/>
      <c r="Q40120" s="404"/>
      <c r="R40120" s="404"/>
      <c r="S40120" s="404"/>
      <c r="T40120" s="404"/>
    </row>
    <row r="40121" spans="12:20" ht="16.8">
      <c r="L40121" s="404"/>
      <c r="M40121" s="404"/>
      <c r="N40121" s="404"/>
      <c r="O40121" s="404"/>
      <c r="P40121" s="404"/>
      <c r="Q40121" s="404"/>
      <c r="R40121" s="404"/>
      <c r="S40121" s="404"/>
      <c r="T40121" s="404"/>
    </row>
    <row r="40122" spans="12:20" ht="16.8">
      <c r="L40122" s="404"/>
      <c r="M40122" s="404"/>
      <c r="N40122" s="404"/>
      <c r="O40122" s="404"/>
      <c r="P40122" s="404"/>
      <c r="Q40122" s="404"/>
      <c r="R40122" s="404"/>
      <c r="S40122" s="404"/>
      <c r="T40122" s="404"/>
    </row>
    <row r="40123" spans="12:20" ht="16.8">
      <c r="L40123" s="404"/>
      <c r="M40123" s="404"/>
      <c r="N40123" s="404"/>
      <c r="O40123" s="404"/>
      <c r="P40123" s="404"/>
      <c r="Q40123" s="404"/>
      <c r="R40123" s="404"/>
      <c r="S40123" s="404"/>
      <c r="T40123" s="404"/>
    </row>
    <row r="40124" spans="12:20" ht="16.8">
      <c r="L40124" s="404"/>
      <c r="M40124" s="404"/>
      <c r="N40124" s="404"/>
      <c r="O40124" s="404"/>
      <c r="P40124" s="404"/>
      <c r="Q40124" s="404"/>
      <c r="R40124" s="404"/>
      <c r="S40124" s="404"/>
      <c r="T40124" s="404"/>
    </row>
    <row r="40125" spans="12:20" ht="16.8">
      <c r="L40125" s="404"/>
      <c r="M40125" s="404"/>
      <c r="N40125" s="404"/>
      <c r="O40125" s="404"/>
      <c r="P40125" s="404"/>
      <c r="Q40125" s="404"/>
      <c r="R40125" s="404"/>
      <c r="S40125" s="404"/>
      <c r="T40125" s="404"/>
    </row>
    <row r="40126" spans="12:20" ht="16.8">
      <c r="L40126" s="404"/>
      <c r="M40126" s="404"/>
      <c r="N40126" s="404"/>
      <c r="O40126" s="404"/>
      <c r="P40126" s="404"/>
      <c r="Q40126" s="404"/>
      <c r="R40126" s="404"/>
      <c r="S40126" s="404"/>
      <c r="T40126" s="404"/>
    </row>
    <row r="40127" spans="12:20" ht="16.8">
      <c r="L40127" s="404"/>
      <c r="M40127" s="404"/>
      <c r="N40127" s="404"/>
      <c r="O40127" s="404"/>
      <c r="P40127" s="404"/>
      <c r="Q40127" s="404"/>
      <c r="R40127" s="404"/>
      <c r="S40127" s="404"/>
      <c r="T40127" s="404"/>
    </row>
    <row r="40128" spans="12:20" ht="16.8">
      <c r="L40128" s="404"/>
      <c r="M40128" s="404"/>
      <c r="N40128" s="404"/>
      <c r="O40128" s="404"/>
      <c r="P40128" s="404"/>
      <c r="Q40128" s="404"/>
      <c r="R40128" s="404"/>
      <c r="S40128" s="404"/>
      <c r="T40128" s="404"/>
    </row>
    <row r="40129" spans="12:20" ht="16.8">
      <c r="L40129" s="404"/>
      <c r="M40129" s="404"/>
      <c r="N40129" s="404"/>
      <c r="O40129" s="404"/>
      <c r="P40129" s="404"/>
      <c r="Q40129" s="404"/>
      <c r="R40129" s="404"/>
      <c r="S40129" s="404"/>
      <c r="T40129" s="404"/>
    </row>
    <row r="40130" spans="12:20" ht="16.8">
      <c r="L40130" s="404"/>
      <c r="M40130" s="404"/>
      <c r="N40130" s="404"/>
      <c r="O40130" s="404"/>
      <c r="P40130" s="404"/>
      <c r="Q40130" s="404"/>
      <c r="R40130" s="404"/>
      <c r="S40130" s="404"/>
      <c r="T40130" s="404"/>
    </row>
    <row r="40131" spans="12:20" ht="16.8">
      <c r="L40131" s="404"/>
      <c r="M40131" s="404"/>
      <c r="N40131" s="404"/>
      <c r="O40131" s="404"/>
      <c r="P40131" s="404"/>
      <c r="Q40131" s="404"/>
      <c r="R40131" s="404"/>
      <c r="S40131" s="404"/>
      <c r="T40131" s="404"/>
    </row>
    <row r="40132" spans="12:20" ht="16.8">
      <c r="L40132" s="404"/>
      <c r="M40132" s="404"/>
      <c r="N40132" s="404"/>
      <c r="O40132" s="404"/>
      <c r="P40132" s="404"/>
      <c r="Q40132" s="404"/>
      <c r="R40132" s="404"/>
      <c r="S40132" s="404"/>
      <c r="T40132" s="404"/>
    </row>
    <row r="40133" spans="12:20" ht="16.8">
      <c r="L40133" s="404"/>
      <c r="M40133" s="404"/>
      <c r="N40133" s="404"/>
      <c r="O40133" s="404"/>
      <c r="P40133" s="404"/>
      <c r="Q40133" s="404"/>
      <c r="R40133" s="404"/>
      <c r="S40133" s="404"/>
      <c r="T40133" s="404"/>
    </row>
    <row r="40134" spans="12:20" ht="16.8">
      <c r="L40134" s="404"/>
      <c r="M40134" s="404"/>
      <c r="N40134" s="404"/>
      <c r="O40134" s="404"/>
      <c r="P40134" s="404"/>
      <c r="Q40134" s="404"/>
      <c r="R40134" s="404"/>
      <c r="S40134" s="404"/>
      <c r="T40134" s="404"/>
    </row>
    <row r="40135" spans="12:20" ht="16.8">
      <c r="L40135" s="404"/>
      <c r="M40135" s="404"/>
      <c r="N40135" s="404"/>
      <c r="O40135" s="404"/>
      <c r="P40135" s="404"/>
      <c r="Q40135" s="404"/>
      <c r="R40135" s="404"/>
      <c r="S40135" s="404"/>
      <c r="T40135" s="404"/>
    </row>
    <row r="40136" spans="12:20" ht="16.8">
      <c r="L40136" s="404"/>
      <c r="M40136" s="404"/>
      <c r="N40136" s="404"/>
      <c r="O40136" s="404"/>
      <c r="P40136" s="404"/>
      <c r="Q40136" s="404"/>
      <c r="R40136" s="404"/>
      <c r="S40136" s="404"/>
      <c r="T40136" s="404"/>
    </row>
    <row r="40137" spans="12:20" ht="16.8">
      <c r="L40137" s="404"/>
      <c r="M40137" s="404"/>
      <c r="N40137" s="404"/>
      <c r="O40137" s="404"/>
      <c r="P40137" s="404"/>
      <c r="Q40137" s="404"/>
      <c r="R40137" s="404"/>
      <c r="S40137" s="404"/>
      <c r="T40137" s="404"/>
    </row>
    <row r="40138" spans="12:20" ht="16.8">
      <c r="L40138" s="404"/>
      <c r="M40138" s="404"/>
      <c r="N40138" s="404"/>
      <c r="O40138" s="404"/>
      <c r="P40138" s="404"/>
      <c r="Q40138" s="404"/>
      <c r="R40138" s="404"/>
      <c r="S40138" s="404"/>
      <c r="T40138" s="404"/>
    </row>
    <row r="40139" spans="12:20" ht="16.8">
      <c r="L40139" s="404"/>
      <c r="M40139" s="404"/>
      <c r="N40139" s="404"/>
      <c r="O40139" s="404"/>
      <c r="P40139" s="404"/>
      <c r="Q40139" s="404"/>
      <c r="R40139" s="404"/>
      <c r="S40139" s="404"/>
      <c r="T40139" s="404"/>
    </row>
    <row r="40140" spans="12:20" ht="16.8">
      <c r="L40140" s="404"/>
      <c r="M40140" s="404"/>
      <c r="N40140" s="404"/>
      <c r="O40140" s="404"/>
      <c r="P40140" s="404"/>
      <c r="Q40140" s="404"/>
      <c r="R40140" s="404"/>
      <c r="S40140" s="404"/>
      <c r="T40140" s="404"/>
    </row>
    <row r="40141" spans="12:20" ht="16.8">
      <c r="L40141" s="404"/>
      <c r="M40141" s="404"/>
      <c r="N40141" s="404"/>
      <c r="O40141" s="404"/>
      <c r="P40141" s="404"/>
      <c r="Q40141" s="404"/>
      <c r="R40141" s="404"/>
      <c r="S40141" s="404"/>
      <c r="T40141" s="404"/>
    </row>
    <row r="40142" spans="12:20" ht="16.8">
      <c r="L40142" s="404"/>
      <c r="M40142" s="404"/>
      <c r="N40142" s="404"/>
      <c r="O40142" s="404"/>
      <c r="P40142" s="404"/>
      <c r="Q40142" s="404"/>
      <c r="R40142" s="404"/>
      <c r="S40142" s="404"/>
      <c r="T40142" s="404"/>
    </row>
    <row r="40143" spans="12:20" ht="16.8">
      <c r="L40143" s="404"/>
      <c r="M40143" s="404"/>
      <c r="N40143" s="404"/>
      <c r="O40143" s="404"/>
      <c r="P40143" s="404"/>
      <c r="Q40143" s="404"/>
      <c r="R40143" s="404"/>
      <c r="S40143" s="404"/>
      <c r="T40143" s="404"/>
    </row>
    <row r="40144" spans="12:20" ht="16.8">
      <c r="L40144" s="404"/>
      <c r="M40144" s="404"/>
      <c r="N40144" s="404"/>
      <c r="O40144" s="404"/>
      <c r="P40144" s="404"/>
      <c r="Q40144" s="404"/>
      <c r="R40144" s="404"/>
      <c r="S40144" s="404"/>
      <c r="T40144" s="404"/>
    </row>
    <row r="40145" spans="12:20" ht="16.8">
      <c r="L40145" s="404"/>
      <c r="M40145" s="404"/>
      <c r="N40145" s="404"/>
      <c r="O40145" s="404"/>
      <c r="P40145" s="404"/>
      <c r="Q40145" s="404"/>
      <c r="R40145" s="404"/>
      <c r="S40145" s="404"/>
      <c r="T40145" s="404"/>
    </row>
    <row r="40146" spans="12:20" ht="16.8">
      <c r="L40146" s="404"/>
      <c r="M40146" s="404"/>
      <c r="N40146" s="404"/>
      <c r="O40146" s="404"/>
      <c r="P40146" s="404"/>
      <c r="Q40146" s="404"/>
      <c r="R40146" s="404"/>
      <c r="S40146" s="404"/>
      <c r="T40146" s="404"/>
    </row>
    <row r="40147" spans="12:20" ht="16.8">
      <c r="L40147" s="404"/>
      <c r="M40147" s="404"/>
      <c r="N40147" s="404"/>
      <c r="O40147" s="404"/>
      <c r="P40147" s="404"/>
      <c r="Q40147" s="404"/>
      <c r="R40147" s="404"/>
      <c r="S40147" s="404"/>
      <c r="T40147" s="404"/>
    </row>
    <row r="40148" spans="12:20" ht="16.8">
      <c r="L40148" s="404"/>
      <c r="M40148" s="404"/>
      <c r="N40148" s="404"/>
      <c r="O40148" s="404"/>
      <c r="P40148" s="404"/>
      <c r="Q40148" s="404"/>
      <c r="R40148" s="404"/>
      <c r="S40148" s="404"/>
      <c r="T40148" s="404"/>
    </row>
    <row r="40149" spans="12:20" ht="16.8">
      <c r="L40149" s="404"/>
      <c r="M40149" s="404"/>
      <c r="N40149" s="404"/>
      <c r="O40149" s="404"/>
      <c r="P40149" s="404"/>
      <c r="Q40149" s="404"/>
      <c r="R40149" s="404"/>
      <c r="S40149" s="404"/>
      <c r="T40149" s="404"/>
    </row>
    <row r="40150" spans="12:20" ht="16.8">
      <c r="L40150" s="404"/>
      <c r="M40150" s="404"/>
      <c r="N40150" s="404"/>
      <c r="O40150" s="404"/>
      <c r="P40150" s="404"/>
      <c r="Q40150" s="404"/>
      <c r="R40150" s="404"/>
      <c r="S40150" s="404"/>
      <c r="T40150" s="404"/>
    </row>
    <row r="40151" spans="12:20" ht="16.8">
      <c r="L40151" s="404"/>
      <c r="M40151" s="404"/>
      <c r="N40151" s="404"/>
      <c r="O40151" s="404"/>
      <c r="P40151" s="404"/>
      <c r="Q40151" s="404"/>
      <c r="R40151" s="404"/>
      <c r="S40151" s="404"/>
      <c r="T40151" s="404"/>
    </row>
    <row r="40152" spans="12:20" ht="16.8">
      <c r="L40152" s="404"/>
      <c r="M40152" s="404"/>
      <c r="N40152" s="404"/>
      <c r="O40152" s="404"/>
      <c r="P40152" s="404"/>
      <c r="Q40152" s="404"/>
      <c r="R40152" s="404"/>
      <c r="S40152" s="404"/>
      <c r="T40152" s="404"/>
    </row>
    <row r="40153" spans="12:20" ht="16.8">
      <c r="L40153" s="404"/>
      <c r="M40153" s="404"/>
      <c r="N40153" s="404"/>
      <c r="O40153" s="404"/>
      <c r="P40153" s="404"/>
      <c r="Q40153" s="404"/>
      <c r="R40153" s="404"/>
      <c r="S40153" s="404"/>
      <c r="T40153" s="404"/>
    </row>
    <row r="40154" spans="12:20" ht="16.8">
      <c r="L40154" s="404"/>
      <c r="M40154" s="404"/>
      <c r="N40154" s="404"/>
      <c r="O40154" s="404"/>
      <c r="P40154" s="404"/>
      <c r="Q40154" s="404"/>
      <c r="R40154" s="404"/>
      <c r="S40154" s="404"/>
      <c r="T40154" s="404"/>
    </row>
    <row r="40155" spans="12:20" ht="16.8">
      <c r="L40155" s="404"/>
      <c r="M40155" s="404"/>
      <c r="N40155" s="404"/>
      <c r="O40155" s="404"/>
      <c r="P40155" s="404"/>
      <c r="Q40155" s="404"/>
      <c r="R40155" s="404"/>
      <c r="S40155" s="404"/>
      <c r="T40155" s="404"/>
    </row>
    <row r="40156" spans="12:20" ht="16.8">
      <c r="L40156" s="404"/>
      <c r="M40156" s="404"/>
      <c r="N40156" s="404"/>
      <c r="O40156" s="404"/>
      <c r="P40156" s="404"/>
      <c r="Q40156" s="404"/>
      <c r="R40156" s="404"/>
      <c r="S40156" s="404"/>
      <c r="T40156" s="404"/>
    </row>
    <row r="40157" spans="12:20" ht="16.8">
      <c r="L40157" s="404"/>
      <c r="M40157" s="404"/>
      <c r="N40157" s="404"/>
      <c r="O40157" s="404"/>
      <c r="P40157" s="404"/>
      <c r="Q40157" s="404"/>
      <c r="R40157" s="404"/>
      <c r="S40157" s="404"/>
      <c r="T40157" s="404"/>
    </row>
    <row r="40158" spans="12:20" ht="16.8">
      <c r="L40158" s="404"/>
      <c r="M40158" s="404"/>
      <c r="N40158" s="404"/>
      <c r="O40158" s="404"/>
      <c r="P40158" s="404"/>
      <c r="Q40158" s="404"/>
      <c r="R40158" s="404"/>
      <c r="S40158" s="404"/>
      <c r="T40158" s="404"/>
    </row>
    <row r="40159" spans="12:20" ht="16.8">
      <c r="L40159" s="404"/>
      <c r="M40159" s="404"/>
      <c r="N40159" s="404"/>
      <c r="O40159" s="404"/>
      <c r="P40159" s="404"/>
      <c r="Q40159" s="404"/>
      <c r="R40159" s="404"/>
      <c r="S40159" s="404"/>
      <c r="T40159" s="404"/>
    </row>
    <row r="40160" spans="12:20" ht="16.8">
      <c r="L40160" s="404"/>
      <c r="M40160" s="404"/>
      <c r="N40160" s="404"/>
      <c r="O40160" s="404"/>
      <c r="P40160" s="404"/>
      <c r="Q40160" s="404"/>
      <c r="R40160" s="404"/>
      <c r="S40160" s="404"/>
      <c r="T40160" s="404"/>
    </row>
    <row r="40161" spans="12:20" ht="16.8">
      <c r="L40161" s="404"/>
      <c r="M40161" s="404"/>
      <c r="N40161" s="404"/>
      <c r="O40161" s="404"/>
      <c r="P40161" s="404"/>
      <c r="Q40161" s="404"/>
      <c r="R40161" s="404"/>
      <c r="S40161" s="404"/>
      <c r="T40161" s="404"/>
    </row>
    <row r="40162" spans="12:20" ht="16.8">
      <c r="L40162" s="404"/>
      <c r="M40162" s="404"/>
      <c r="N40162" s="404"/>
      <c r="O40162" s="404"/>
      <c r="P40162" s="404"/>
      <c r="Q40162" s="404"/>
      <c r="R40162" s="404"/>
      <c r="S40162" s="404"/>
      <c r="T40162" s="404"/>
    </row>
    <row r="40163" spans="12:20" ht="16.8">
      <c r="L40163" s="404"/>
      <c r="M40163" s="404"/>
      <c r="N40163" s="404"/>
      <c r="O40163" s="404"/>
      <c r="P40163" s="404"/>
      <c r="Q40163" s="404"/>
      <c r="R40163" s="404"/>
      <c r="S40163" s="404"/>
      <c r="T40163" s="404"/>
    </row>
    <row r="40164" spans="12:20" ht="16.8">
      <c r="L40164" s="404"/>
      <c r="M40164" s="404"/>
      <c r="N40164" s="404"/>
      <c r="O40164" s="404"/>
      <c r="P40164" s="404"/>
      <c r="Q40164" s="404"/>
      <c r="R40164" s="404"/>
      <c r="S40164" s="404"/>
      <c r="T40164" s="404"/>
    </row>
    <row r="40165" spans="12:20" ht="16.8">
      <c r="L40165" s="404"/>
      <c r="M40165" s="404"/>
      <c r="N40165" s="404"/>
      <c r="O40165" s="404"/>
      <c r="P40165" s="404"/>
      <c r="Q40165" s="404"/>
      <c r="R40165" s="404"/>
      <c r="S40165" s="404"/>
      <c r="T40165" s="404"/>
    </row>
    <row r="40166" spans="12:20" ht="16.8">
      <c r="L40166" s="404"/>
      <c r="M40166" s="404"/>
      <c r="N40166" s="404"/>
      <c r="O40166" s="404"/>
      <c r="P40166" s="404"/>
      <c r="Q40166" s="404"/>
      <c r="R40166" s="404"/>
      <c r="S40166" s="404"/>
      <c r="T40166" s="404"/>
    </row>
    <row r="40167" spans="12:20" ht="16.8">
      <c r="L40167" s="404"/>
      <c r="M40167" s="404"/>
      <c r="N40167" s="404"/>
      <c r="O40167" s="404"/>
      <c r="P40167" s="404"/>
      <c r="Q40167" s="404"/>
      <c r="R40167" s="404"/>
      <c r="S40167" s="404"/>
      <c r="T40167" s="404"/>
    </row>
    <row r="40168" spans="12:20" ht="16.8">
      <c r="L40168" s="404"/>
      <c r="M40168" s="404"/>
      <c r="N40168" s="404"/>
      <c r="O40168" s="404"/>
      <c r="P40168" s="404"/>
      <c r="Q40168" s="404"/>
      <c r="R40168" s="404"/>
      <c r="S40168" s="404"/>
      <c r="T40168" s="404"/>
    </row>
    <row r="40169" spans="12:20" ht="16.8">
      <c r="L40169" s="404"/>
      <c r="M40169" s="404"/>
      <c r="N40169" s="404"/>
      <c r="O40169" s="404"/>
      <c r="P40169" s="404"/>
      <c r="Q40169" s="404"/>
      <c r="R40169" s="404"/>
      <c r="S40169" s="404"/>
      <c r="T40169" s="404"/>
    </row>
    <row r="40170" spans="12:20" ht="16.8">
      <c r="L40170" s="404"/>
      <c r="M40170" s="404"/>
      <c r="N40170" s="404"/>
      <c r="O40170" s="404"/>
      <c r="P40170" s="404"/>
      <c r="Q40170" s="404"/>
      <c r="R40170" s="404"/>
      <c r="S40170" s="404"/>
      <c r="T40170" s="404"/>
    </row>
    <row r="40171" spans="12:20" ht="16.8">
      <c r="L40171" s="404"/>
      <c r="M40171" s="404"/>
      <c r="N40171" s="404"/>
      <c r="O40171" s="404"/>
      <c r="P40171" s="404"/>
      <c r="Q40171" s="404"/>
      <c r="R40171" s="404"/>
      <c r="S40171" s="404"/>
      <c r="T40171" s="404"/>
    </row>
    <row r="40172" spans="12:20" ht="16.8">
      <c r="L40172" s="404"/>
      <c r="M40172" s="404"/>
      <c r="N40172" s="404"/>
      <c r="O40172" s="404"/>
      <c r="P40172" s="404"/>
      <c r="Q40172" s="404"/>
      <c r="R40172" s="404"/>
      <c r="S40172" s="404"/>
      <c r="T40172" s="404"/>
    </row>
    <row r="40173" spans="12:20" ht="16.8">
      <c r="L40173" s="404"/>
      <c r="M40173" s="404"/>
      <c r="N40173" s="404"/>
      <c r="O40173" s="404"/>
      <c r="P40173" s="404"/>
      <c r="Q40173" s="404"/>
      <c r="R40173" s="404"/>
      <c r="S40173" s="404"/>
      <c r="T40173" s="404"/>
    </row>
    <row r="40174" spans="12:20" ht="16.8">
      <c r="L40174" s="404"/>
      <c r="M40174" s="404"/>
      <c r="N40174" s="404"/>
      <c r="O40174" s="404"/>
      <c r="P40174" s="404"/>
      <c r="Q40174" s="404"/>
      <c r="R40174" s="404"/>
      <c r="S40174" s="404"/>
      <c r="T40174" s="404"/>
    </row>
    <row r="40175" spans="12:20" ht="16.8">
      <c r="L40175" s="404"/>
      <c r="M40175" s="404"/>
      <c r="N40175" s="404"/>
      <c r="O40175" s="404"/>
      <c r="P40175" s="404"/>
      <c r="Q40175" s="404"/>
      <c r="R40175" s="404"/>
      <c r="S40175" s="404"/>
      <c r="T40175" s="404"/>
    </row>
    <row r="40176" spans="12:20" ht="16.8">
      <c r="L40176" s="404"/>
      <c r="M40176" s="404"/>
      <c r="N40176" s="404"/>
      <c r="O40176" s="404"/>
      <c r="P40176" s="404"/>
      <c r="Q40176" s="404"/>
      <c r="R40176" s="404"/>
      <c r="S40176" s="404"/>
      <c r="T40176" s="404"/>
    </row>
    <row r="40177" spans="12:20" ht="16.8">
      <c r="L40177" s="404"/>
      <c r="M40177" s="404"/>
      <c r="N40177" s="404"/>
      <c r="O40177" s="404"/>
      <c r="P40177" s="404"/>
      <c r="Q40177" s="404"/>
      <c r="R40177" s="404"/>
      <c r="S40177" s="404"/>
      <c r="T40177" s="404"/>
    </row>
    <row r="40178" spans="12:20" ht="16.8">
      <c r="L40178" s="404"/>
      <c r="M40178" s="404"/>
      <c r="N40178" s="404"/>
      <c r="O40178" s="404"/>
      <c r="P40178" s="404"/>
      <c r="Q40178" s="404"/>
      <c r="R40178" s="404"/>
      <c r="S40178" s="404"/>
      <c r="T40178" s="404"/>
    </row>
    <row r="40179" spans="12:20" ht="16.8">
      <c r="L40179" s="404"/>
      <c r="M40179" s="404"/>
      <c r="N40179" s="404"/>
      <c r="O40179" s="404"/>
      <c r="P40179" s="404"/>
      <c r="Q40179" s="404"/>
      <c r="R40179" s="404"/>
      <c r="S40179" s="404"/>
      <c r="T40179" s="404"/>
    </row>
    <row r="40180" spans="12:20" ht="16.8">
      <c r="L40180" s="404"/>
      <c r="M40180" s="404"/>
      <c r="N40180" s="404"/>
      <c r="O40180" s="404"/>
      <c r="P40180" s="404"/>
      <c r="Q40180" s="404"/>
      <c r="R40180" s="404"/>
      <c r="S40180" s="404"/>
      <c r="T40180" s="404"/>
    </row>
    <row r="40181" spans="12:20" ht="16.8">
      <c r="L40181" s="404"/>
      <c r="M40181" s="404"/>
      <c r="N40181" s="404"/>
      <c r="O40181" s="404"/>
      <c r="P40181" s="404"/>
      <c r="Q40181" s="404"/>
      <c r="R40181" s="404"/>
      <c r="S40181" s="404"/>
      <c r="T40181" s="404"/>
    </row>
    <row r="40182" spans="12:20" ht="16.8">
      <c r="L40182" s="404"/>
      <c r="M40182" s="404"/>
      <c r="N40182" s="404"/>
      <c r="O40182" s="404"/>
      <c r="P40182" s="404"/>
      <c r="Q40182" s="404"/>
      <c r="R40182" s="404"/>
      <c r="S40182" s="404"/>
      <c r="T40182" s="404"/>
    </row>
    <row r="40183" spans="12:20" ht="16.8">
      <c r="L40183" s="404"/>
      <c r="M40183" s="404"/>
      <c r="N40183" s="404"/>
      <c r="O40183" s="404"/>
      <c r="P40183" s="404"/>
      <c r="Q40183" s="404"/>
      <c r="R40183" s="404"/>
      <c r="S40183" s="404"/>
      <c r="T40183" s="404"/>
    </row>
    <row r="40184" spans="12:20" ht="16.8">
      <c r="L40184" s="404"/>
      <c r="M40184" s="404"/>
      <c r="N40184" s="404"/>
      <c r="O40184" s="404"/>
      <c r="P40184" s="404"/>
      <c r="Q40184" s="404"/>
      <c r="R40184" s="404"/>
      <c r="S40184" s="404"/>
      <c r="T40184" s="404"/>
    </row>
    <row r="40185" spans="12:20" ht="16.8">
      <c r="L40185" s="404"/>
      <c r="M40185" s="404"/>
      <c r="N40185" s="404"/>
      <c r="O40185" s="404"/>
      <c r="P40185" s="404"/>
      <c r="Q40185" s="404"/>
      <c r="R40185" s="404"/>
      <c r="S40185" s="404"/>
      <c r="T40185" s="404"/>
    </row>
    <row r="40186" spans="12:20" ht="16.8">
      <c r="L40186" s="404"/>
      <c r="M40186" s="404"/>
      <c r="N40186" s="404"/>
      <c r="O40186" s="404"/>
      <c r="P40186" s="404"/>
      <c r="Q40186" s="404"/>
      <c r="R40186" s="404"/>
      <c r="S40186" s="404"/>
      <c r="T40186" s="404"/>
    </row>
    <row r="40187" spans="12:20" ht="16.8">
      <c r="L40187" s="404"/>
      <c r="M40187" s="404"/>
      <c r="N40187" s="404"/>
      <c r="O40187" s="404"/>
      <c r="P40187" s="404"/>
      <c r="Q40187" s="404"/>
      <c r="R40187" s="404"/>
      <c r="S40187" s="404"/>
      <c r="T40187" s="404"/>
    </row>
    <row r="40188" spans="12:20" ht="16.8">
      <c r="L40188" s="404"/>
      <c r="M40188" s="404"/>
      <c r="N40188" s="404"/>
      <c r="O40188" s="404"/>
      <c r="P40188" s="404"/>
      <c r="Q40188" s="404"/>
      <c r="R40188" s="404"/>
      <c r="S40188" s="404"/>
      <c r="T40188" s="404"/>
    </row>
    <row r="40189" spans="12:20" ht="16.8">
      <c r="L40189" s="404"/>
      <c r="M40189" s="404"/>
      <c r="N40189" s="404"/>
      <c r="O40189" s="404"/>
      <c r="P40189" s="404"/>
      <c r="Q40189" s="404"/>
      <c r="R40189" s="404"/>
      <c r="S40189" s="404"/>
      <c r="T40189" s="404"/>
    </row>
    <row r="40190" spans="12:20" ht="16.8">
      <c r="L40190" s="404"/>
      <c r="M40190" s="404"/>
      <c r="N40190" s="404"/>
      <c r="O40190" s="404"/>
      <c r="P40190" s="404"/>
      <c r="Q40190" s="404"/>
      <c r="R40190" s="404"/>
      <c r="S40190" s="404"/>
      <c r="T40190" s="404"/>
    </row>
    <row r="40191" spans="12:20" ht="16.8">
      <c r="L40191" s="404"/>
      <c r="M40191" s="404"/>
      <c r="N40191" s="404"/>
      <c r="O40191" s="404"/>
      <c r="P40191" s="404"/>
      <c r="Q40191" s="404"/>
      <c r="R40191" s="404"/>
      <c r="S40191" s="404"/>
      <c r="T40191" s="404"/>
    </row>
    <row r="40192" spans="12:20" ht="16.8">
      <c r="L40192" s="404"/>
      <c r="M40192" s="404"/>
      <c r="N40192" s="404"/>
      <c r="O40192" s="404"/>
      <c r="P40192" s="404"/>
      <c r="Q40192" s="404"/>
      <c r="R40192" s="404"/>
      <c r="S40192" s="404"/>
      <c r="T40192" s="404"/>
    </row>
    <row r="40193" spans="12:20" ht="16.8">
      <c r="L40193" s="404"/>
      <c r="M40193" s="404"/>
      <c r="N40193" s="404"/>
      <c r="O40193" s="404"/>
      <c r="P40193" s="404"/>
      <c r="Q40193" s="404"/>
      <c r="R40193" s="404"/>
      <c r="S40193" s="404"/>
      <c r="T40193" s="404"/>
    </row>
    <row r="40194" spans="12:20" ht="16.8">
      <c r="L40194" s="404"/>
      <c r="M40194" s="404"/>
      <c r="N40194" s="404"/>
      <c r="O40194" s="404"/>
      <c r="P40194" s="404"/>
      <c r="Q40194" s="404"/>
      <c r="R40194" s="404"/>
      <c r="S40194" s="404"/>
      <c r="T40194" s="404"/>
    </row>
    <row r="40195" spans="12:20" ht="16.8">
      <c r="L40195" s="404"/>
      <c r="M40195" s="404"/>
      <c r="N40195" s="404"/>
      <c r="O40195" s="404"/>
      <c r="P40195" s="404"/>
      <c r="Q40195" s="404"/>
      <c r="R40195" s="404"/>
      <c r="S40195" s="404"/>
      <c r="T40195" s="404"/>
    </row>
    <row r="40196" spans="12:20" ht="16.8">
      <c r="L40196" s="404"/>
      <c r="M40196" s="404"/>
      <c r="N40196" s="404"/>
      <c r="O40196" s="404"/>
      <c r="P40196" s="404"/>
      <c r="Q40196" s="404"/>
      <c r="R40196" s="404"/>
      <c r="S40196" s="404"/>
      <c r="T40196" s="404"/>
    </row>
    <row r="40197" spans="12:20" ht="16.8">
      <c r="L40197" s="404"/>
      <c r="M40197" s="404"/>
      <c r="N40197" s="404"/>
      <c r="O40197" s="404"/>
      <c r="P40197" s="404"/>
      <c r="Q40197" s="404"/>
      <c r="R40197" s="404"/>
      <c r="S40197" s="404"/>
      <c r="T40197" s="404"/>
    </row>
    <row r="40198" spans="12:20" ht="16.8">
      <c r="L40198" s="404"/>
      <c r="M40198" s="404"/>
      <c r="N40198" s="404"/>
      <c r="O40198" s="404"/>
      <c r="P40198" s="404"/>
      <c r="Q40198" s="404"/>
      <c r="R40198" s="404"/>
      <c r="S40198" s="404"/>
      <c r="T40198" s="404"/>
    </row>
    <row r="40199" spans="12:20" ht="16.8">
      <c r="L40199" s="404"/>
      <c r="M40199" s="404"/>
      <c r="N40199" s="404"/>
      <c r="O40199" s="404"/>
      <c r="P40199" s="404"/>
      <c r="Q40199" s="404"/>
      <c r="R40199" s="404"/>
      <c r="S40199" s="404"/>
      <c r="T40199" s="404"/>
    </row>
    <row r="40200" spans="12:20" ht="16.8">
      <c r="L40200" s="404"/>
      <c r="M40200" s="404"/>
      <c r="N40200" s="404"/>
      <c r="O40200" s="404"/>
      <c r="P40200" s="404"/>
      <c r="Q40200" s="404"/>
      <c r="R40200" s="404"/>
      <c r="S40200" s="404"/>
      <c r="T40200" s="404"/>
    </row>
    <row r="40201" spans="12:20" ht="16.8">
      <c r="L40201" s="404"/>
      <c r="M40201" s="404"/>
      <c r="N40201" s="404"/>
      <c r="O40201" s="404"/>
      <c r="P40201" s="404"/>
      <c r="Q40201" s="404"/>
      <c r="R40201" s="404"/>
      <c r="S40201" s="404"/>
      <c r="T40201" s="404"/>
    </row>
    <row r="40202" spans="12:20" ht="16.8">
      <c r="L40202" s="404"/>
      <c r="M40202" s="404"/>
      <c r="N40202" s="404"/>
      <c r="O40202" s="404"/>
      <c r="P40202" s="404"/>
      <c r="Q40202" s="404"/>
      <c r="R40202" s="404"/>
      <c r="S40202" s="404"/>
      <c r="T40202" s="404"/>
    </row>
    <row r="40203" spans="12:20" ht="16.8">
      <c r="L40203" s="404"/>
      <c r="M40203" s="404"/>
      <c r="N40203" s="404"/>
      <c r="O40203" s="404"/>
      <c r="P40203" s="404"/>
      <c r="Q40203" s="404"/>
      <c r="R40203" s="404"/>
      <c r="S40203" s="404"/>
      <c r="T40203" s="404"/>
    </row>
    <row r="40204" spans="12:20" ht="16.8">
      <c r="L40204" s="404"/>
      <c r="M40204" s="404"/>
      <c r="N40204" s="404"/>
      <c r="O40204" s="404"/>
      <c r="P40204" s="404"/>
      <c r="Q40204" s="404"/>
      <c r="R40204" s="404"/>
      <c r="S40204" s="404"/>
      <c r="T40204" s="404"/>
    </row>
    <row r="40205" spans="12:20" ht="16.8">
      <c r="L40205" s="404"/>
      <c r="M40205" s="404"/>
      <c r="N40205" s="404"/>
      <c r="O40205" s="404"/>
      <c r="P40205" s="404"/>
      <c r="Q40205" s="404"/>
      <c r="R40205" s="404"/>
      <c r="S40205" s="404"/>
      <c r="T40205" s="404"/>
    </row>
    <row r="40206" spans="12:20" ht="16.8">
      <c r="L40206" s="404"/>
      <c r="M40206" s="404"/>
      <c r="N40206" s="404"/>
      <c r="O40206" s="404"/>
      <c r="P40206" s="404"/>
      <c r="Q40206" s="404"/>
      <c r="R40206" s="404"/>
      <c r="S40206" s="404"/>
      <c r="T40206" s="404"/>
    </row>
    <row r="40207" spans="12:20" ht="16.8">
      <c r="L40207" s="404"/>
      <c r="M40207" s="404"/>
      <c r="N40207" s="404"/>
      <c r="O40207" s="404"/>
      <c r="P40207" s="404"/>
      <c r="Q40207" s="404"/>
      <c r="R40207" s="404"/>
      <c r="S40207" s="404"/>
      <c r="T40207" s="404"/>
    </row>
    <row r="40208" spans="12:20" ht="16.8">
      <c r="L40208" s="404"/>
      <c r="M40208" s="404"/>
      <c r="N40208" s="404"/>
      <c r="O40208" s="404"/>
      <c r="P40208" s="404"/>
      <c r="Q40208" s="404"/>
      <c r="R40208" s="404"/>
      <c r="S40208" s="404"/>
      <c r="T40208" s="404"/>
    </row>
    <row r="40209" spans="12:20" ht="16.8">
      <c r="L40209" s="404"/>
      <c r="M40209" s="404"/>
      <c r="N40209" s="404"/>
      <c r="O40209" s="404"/>
      <c r="P40209" s="404"/>
      <c r="Q40209" s="404"/>
      <c r="R40209" s="404"/>
      <c r="S40209" s="404"/>
      <c r="T40209" s="404"/>
    </row>
    <row r="40210" spans="12:20" ht="16.8">
      <c r="L40210" s="404"/>
      <c r="M40210" s="404"/>
      <c r="N40210" s="404"/>
      <c r="O40210" s="404"/>
      <c r="P40210" s="404"/>
      <c r="Q40210" s="404"/>
      <c r="R40210" s="404"/>
      <c r="S40210" s="404"/>
      <c r="T40210" s="404"/>
    </row>
    <row r="40211" spans="12:20" ht="16.8">
      <c r="L40211" s="404"/>
      <c r="M40211" s="404"/>
      <c r="N40211" s="404"/>
      <c r="O40211" s="404"/>
      <c r="P40211" s="404"/>
      <c r="Q40211" s="404"/>
      <c r="R40211" s="404"/>
      <c r="S40211" s="404"/>
      <c r="T40211" s="404"/>
    </row>
    <row r="40212" spans="12:20" ht="16.8">
      <c r="L40212" s="404"/>
      <c r="M40212" s="404"/>
      <c r="N40212" s="404"/>
      <c r="O40212" s="404"/>
      <c r="P40212" s="404"/>
      <c r="Q40212" s="404"/>
      <c r="R40212" s="404"/>
      <c r="S40212" s="404"/>
      <c r="T40212" s="404"/>
    </row>
    <row r="40213" spans="12:20" ht="16.8">
      <c r="L40213" s="404"/>
      <c r="M40213" s="404"/>
      <c r="N40213" s="404"/>
      <c r="O40213" s="404"/>
      <c r="P40213" s="404"/>
      <c r="Q40213" s="404"/>
      <c r="R40213" s="404"/>
      <c r="S40213" s="404"/>
      <c r="T40213" s="404"/>
    </row>
    <row r="40214" spans="12:20" ht="16.8">
      <c r="L40214" s="404"/>
      <c r="M40214" s="404"/>
      <c r="N40214" s="404"/>
      <c r="O40214" s="404"/>
      <c r="P40214" s="404"/>
      <c r="Q40214" s="404"/>
      <c r="R40214" s="404"/>
      <c r="S40214" s="404"/>
      <c r="T40214" s="404"/>
    </row>
    <row r="40215" spans="12:20" ht="16.8">
      <c r="L40215" s="404"/>
      <c r="M40215" s="404"/>
      <c r="N40215" s="404"/>
      <c r="O40215" s="404"/>
      <c r="P40215" s="404"/>
      <c r="Q40215" s="404"/>
      <c r="R40215" s="404"/>
      <c r="S40215" s="404"/>
      <c r="T40215" s="404"/>
    </row>
    <row r="40216" spans="12:20" ht="16.8">
      <c r="L40216" s="404"/>
      <c r="M40216" s="404"/>
      <c r="N40216" s="404"/>
      <c r="O40216" s="404"/>
      <c r="P40216" s="404"/>
      <c r="Q40216" s="404"/>
      <c r="R40216" s="404"/>
      <c r="S40216" s="404"/>
      <c r="T40216" s="404"/>
    </row>
    <row r="40217" spans="12:20" ht="16.8">
      <c r="L40217" s="404"/>
      <c r="M40217" s="404"/>
      <c r="N40217" s="404"/>
      <c r="O40217" s="404"/>
      <c r="P40217" s="404"/>
      <c r="Q40217" s="404"/>
      <c r="R40217" s="404"/>
      <c r="S40217" s="404"/>
      <c r="T40217" s="404"/>
    </row>
    <row r="40218" spans="12:20" ht="16.8">
      <c r="L40218" s="404"/>
      <c r="M40218" s="404"/>
      <c r="N40218" s="404"/>
      <c r="O40218" s="404"/>
      <c r="P40218" s="404"/>
      <c r="Q40218" s="404"/>
      <c r="R40218" s="404"/>
      <c r="S40218" s="404"/>
      <c r="T40218" s="404"/>
    </row>
    <row r="40219" spans="12:20" ht="16.8">
      <c r="L40219" s="404"/>
      <c r="M40219" s="404"/>
      <c r="N40219" s="404"/>
      <c r="O40219" s="404"/>
      <c r="P40219" s="404"/>
      <c r="Q40219" s="404"/>
      <c r="R40219" s="404"/>
      <c r="S40219" s="404"/>
      <c r="T40219" s="404"/>
    </row>
    <row r="40220" spans="12:20" ht="16.8">
      <c r="L40220" s="404"/>
      <c r="M40220" s="404"/>
      <c r="N40220" s="404"/>
      <c r="O40220" s="404"/>
      <c r="P40220" s="404"/>
      <c r="Q40220" s="404"/>
      <c r="R40220" s="404"/>
      <c r="S40220" s="404"/>
      <c r="T40220" s="404"/>
    </row>
    <row r="40221" spans="12:20" ht="16.8">
      <c r="L40221" s="404"/>
      <c r="M40221" s="404"/>
      <c r="N40221" s="404"/>
      <c r="O40221" s="404"/>
      <c r="P40221" s="404"/>
      <c r="Q40221" s="404"/>
      <c r="R40221" s="404"/>
      <c r="S40221" s="404"/>
      <c r="T40221" s="404"/>
    </row>
    <row r="40222" spans="12:20" ht="16.8">
      <c r="L40222" s="404"/>
      <c r="M40222" s="404"/>
      <c r="N40222" s="404"/>
      <c r="O40222" s="404"/>
      <c r="P40222" s="404"/>
      <c r="Q40222" s="404"/>
      <c r="R40222" s="404"/>
      <c r="S40222" s="404"/>
      <c r="T40222" s="404"/>
    </row>
    <row r="40223" spans="12:20" ht="16.8">
      <c r="L40223" s="404"/>
      <c r="M40223" s="404"/>
      <c r="N40223" s="404"/>
      <c r="O40223" s="404"/>
      <c r="P40223" s="404"/>
      <c r="Q40223" s="404"/>
      <c r="R40223" s="404"/>
      <c r="S40223" s="404"/>
      <c r="T40223" s="404"/>
    </row>
    <row r="40224" spans="12:20" ht="16.8">
      <c r="L40224" s="404"/>
      <c r="M40224" s="404"/>
      <c r="N40224" s="404"/>
      <c r="O40224" s="404"/>
      <c r="P40224" s="404"/>
      <c r="Q40224" s="404"/>
      <c r="R40224" s="404"/>
      <c r="S40224" s="404"/>
      <c r="T40224" s="404"/>
    </row>
    <row r="40225" spans="12:20" ht="16.8">
      <c r="L40225" s="404"/>
      <c r="M40225" s="404"/>
      <c r="N40225" s="404"/>
      <c r="O40225" s="404"/>
      <c r="P40225" s="404"/>
      <c r="Q40225" s="404"/>
      <c r="R40225" s="404"/>
      <c r="S40225" s="404"/>
      <c r="T40225" s="404"/>
    </row>
    <row r="40226" spans="12:20" ht="16.8">
      <c r="L40226" s="404"/>
      <c r="M40226" s="404"/>
      <c r="N40226" s="404"/>
      <c r="O40226" s="404"/>
      <c r="P40226" s="404"/>
      <c r="Q40226" s="404"/>
      <c r="R40226" s="404"/>
      <c r="S40226" s="404"/>
      <c r="T40226" s="404"/>
    </row>
    <row r="40227" spans="12:20" ht="16.8">
      <c r="L40227" s="404"/>
      <c r="M40227" s="404"/>
      <c r="N40227" s="404"/>
      <c r="O40227" s="404"/>
      <c r="P40227" s="404"/>
      <c r="Q40227" s="404"/>
      <c r="R40227" s="404"/>
      <c r="S40227" s="404"/>
      <c r="T40227" s="404"/>
    </row>
    <row r="40228" spans="12:20" ht="16.8">
      <c r="L40228" s="404"/>
      <c r="M40228" s="404"/>
      <c r="N40228" s="404"/>
      <c r="O40228" s="404"/>
      <c r="P40228" s="404"/>
      <c r="Q40228" s="404"/>
      <c r="R40228" s="404"/>
      <c r="S40228" s="404"/>
      <c r="T40228" s="404"/>
    </row>
    <row r="40229" spans="12:20" ht="16.8">
      <c r="L40229" s="404"/>
      <c r="M40229" s="404"/>
      <c r="N40229" s="404"/>
      <c r="O40229" s="404"/>
      <c r="P40229" s="404"/>
      <c r="Q40229" s="404"/>
      <c r="R40229" s="404"/>
      <c r="S40229" s="404"/>
      <c r="T40229" s="404"/>
    </row>
    <row r="40230" spans="12:20" ht="16.8">
      <c r="L40230" s="404"/>
      <c r="M40230" s="404"/>
      <c r="N40230" s="404"/>
      <c r="O40230" s="404"/>
      <c r="P40230" s="404"/>
      <c r="Q40230" s="404"/>
      <c r="R40230" s="404"/>
      <c r="S40230" s="404"/>
      <c r="T40230" s="404"/>
    </row>
    <row r="40231" spans="12:20" ht="16.8">
      <c r="L40231" s="404"/>
      <c r="M40231" s="404"/>
      <c r="N40231" s="404"/>
      <c r="O40231" s="404"/>
      <c r="P40231" s="404"/>
      <c r="Q40231" s="404"/>
      <c r="R40231" s="404"/>
      <c r="S40231" s="404"/>
      <c r="T40231" s="404"/>
    </row>
    <row r="40232" spans="12:20" ht="16.8">
      <c r="L40232" s="404"/>
      <c r="M40232" s="404"/>
      <c r="N40232" s="404"/>
      <c r="O40232" s="404"/>
      <c r="P40232" s="404"/>
      <c r="Q40232" s="404"/>
      <c r="R40232" s="404"/>
      <c r="S40232" s="404"/>
      <c r="T40232" s="404"/>
    </row>
    <row r="40233" spans="12:20" ht="16.8">
      <c r="L40233" s="404"/>
      <c r="M40233" s="404"/>
      <c r="N40233" s="404"/>
      <c r="O40233" s="404"/>
      <c r="P40233" s="404"/>
      <c r="Q40233" s="404"/>
      <c r="R40233" s="404"/>
      <c r="S40233" s="404"/>
      <c r="T40233" s="404"/>
    </row>
    <row r="40234" spans="12:20" ht="16.8">
      <c r="L40234" s="404"/>
      <c r="M40234" s="404"/>
      <c r="N40234" s="404"/>
      <c r="O40234" s="404"/>
      <c r="P40234" s="404"/>
      <c r="Q40234" s="404"/>
      <c r="R40234" s="404"/>
      <c r="S40234" s="404"/>
      <c r="T40234" s="404"/>
    </row>
    <row r="40235" spans="12:20" ht="16.8">
      <c r="L40235" s="404"/>
      <c r="M40235" s="404"/>
      <c r="N40235" s="404"/>
      <c r="O40235" s="404"/>
      <c r="P40235" s="404"/>
      <c r="Q40235" s="404"/>
      <c r="R40235" s="404"/>
      <c r="S40235" s="404"/>
      <c r="T40235" s="404"/>
    </row>
    <row r="40236" spans="12:20" ht="16.8">
      <c r="L40236" s="404"/>
      <c r="M40236" s="404"/>
      <c r="N40236" s="404"/>
      <c r="O40236" s="404"/>
      <c r="P40236" s="404"/>
      <c r="Q40236" s="404"/>
      <c r="R40236" s="404"/>
      <c r="S40236" s="404"/>
      <c r="T40236" s="404"/>
    </row>
    <row r="40237" spans="12:20" ht="16.8">
      <c r="L40237" s="404"/>
      <c r="M40237" s="404"/>
      <c r="N40237" s="404"/>
      <c r="O40237" s="404"/>
      <c r="P40237" s="404"/>
      <c r="Q40237" s="404"/>
      <c r="R40237" s="404"/>
      <c r="S40237" s="404"/>
      <c r="T40237" s="404"/>
    </row>
    <row r="40238" spans="12:20" ht="16.8">
      <c r="L40238" s="404"/>
      <c r="M40238" s="404"/>
      <c r="N40238" s="404"/>
      <c r="O40238" s="404"/>
      <c r="P40238" s="404"/>
      <c r="Q40238" s="404"/>
      <c r="R40238" s="404"/>
      <c r="S40238" s="404"/>
      <c r="T40238" s="404"/>
    </row>
    <row r="40239" spans="12:20" ht="16.8">
      <c r="L40239" s="404"/>
      <c r="M40239" s="404"/>
      <c r="N40239" s="404"/>
      <c r="O40239" s="404"/>
      <c r="P40239" s="404"/>
      <c r="Q40239" s="404"/>
      <c r="R40239" s="404"/>
      <c r="S40239" s="404"/>
      <c r="T40239" s="404"/>
    </row>
    <row r="40240" spans="12:20" ht="16.8">
      <c r="L40240" s="404"/>
      <c r="M40240" s="404"/>
      <c r="N40240" s="404"/>
      <c r="O40240" s="404"/>
      <c r="P40240" s="404"/>
      <c r="Q40240" s="404"/>
      <c r="R40240" s="404"/>
      <c r="S40240" s="404"/>
      <c r="T40240" s="404"/>
    </row>
    <row r="40241" spans="12:20" ht="16.8">
      <c r="L40241" s="404"/>
      <c r="M40241" s="404"/>
      <c r="N40241" s="404"/>
      <c r="O40241" s="404"/>
      <c r="P40241" s="404"/>
      <c r="Q40241" s="404"/>
      <c r="R40241" s="404"/>
      <c r="S40241" s="404"/>
      <c r="T40241" s="404"/>
    </row>
    <row r="40242" spans="12:20" ht="16.8">
      <c r="L40242" s="404"/>
      <c r="M40242" s="404"/>
      <c r="N40242" s="404"/>
      <c r="O40242" s="404"/>
      <c r="P40242" s="404"/>
      <c r="Q40242" s="404"/>
      <c r="R40242" s="404"/>
      <c r="S40242" s="404"/>
      <c r="T40242" s="404"/>
    </row>
    <row r="40243" spans="12:20" ht="16.8">
      <c r="L40243" s="404"/>
      <c r="M40243" s="404"/>
      <c r="N40243" s="404"/>
      <c r="O40243" s="404"/>
      <c r="P40243" s="404"/>
      <c r="Q40243" s="404"/>
      <c r="R40243" s="404"/>
      <c r="S40243" s="404"/>
      <c r="T40243" s="404"/>
    </row>
    <row r="40244" spans="12:20" ht="16.8">
      <c r="L40244" s="404"/>
      <c r="M40244" s="404"/>
      <c r="N40244" s="404"/>
      <c r="O40244" s="404"/>
      <c r="P40244" s="404"/>
      <c r="Q40244" s="404"/>
      <c r="R40244" s="404"/>
      <c r="S40244" s="404"/>
      <c r="T40244" s="404"/>
    </row>
    <row r="40245" spans="12:20" ht="16.8">
      <c r="L40245" s="404"/>
      <c r="M40245" s="404"/>
      <c r="N40245" s="404"/>
      <c r="O40245" s="404"/>
      <c r="P40245" s="404"/>
      <c r="Q40245" s="404"/>
      <c r="R40245" s="404"/>
      <c r="S40245" s="404"/>
      <c r="T40245" s="404"/>
    </row>
    <row r="40246" spans="12:20" ht="16.8">
      <c r="L40246" s="404"/>
      <c r="M40246" s="404"/>
      <c r="N40246" s="404"/>
      <c r="O40246" s="404"/>
      <c r="P40246" s="404"/>
      <c r="Q40246" s="404"/>
      <c r="R40246" s="404"/>
      <c r="S40246" s="404"/>
      <c r="T40246" s="404"/>
    </row>
    <row r="40247" spans="12:20" ht="16.8">
      <c r="L40247" s="404"/>
      <c r="M40247" s="404"/>
      <c r="N40247" s="404"/>
      <c r="O40247" s="404"/>
      <c r="P40247" s="404"/>
      <c r="Q40247" s="404"/>
      <c r="R40247" s="404"/>
      <c r="S40247" s="404"/>
      <c r="T40247" s="404"/>
    </row>
    <row r="40248" spans="12:20" ht="16.8">
      <c r="L40248" s="404"/>
      <c r="M40248" s="404"/>
      <c r="N40248" s="404"/>
      <c r="O40248" s="404"/>
      <c r="P40248" s="404"/>
      <c r="Q40248" s="404"/>
      <c r="R40248" s="404"/>
      <c r="S40248" s="404"/>
      <c r="T40248" s="404"/>
    </row>
    <row r="40249" spans="12:20" ht="16.8">
      <c r="L40249" s="404"/>
      <c r="M40249" s="404"/>
      <c r="N40249" s="404"/>
      <c r="O40249" s="404"/>
      <c r="P40249" s="404"/>
      <c r="Q40249" s="404"/>
      <c r="R40249" s="404"/>
      <c r="S40249" s="404"/>
      <c r="T40249" s="404"/>
    </row>
    <row r="40250" spans="12:20" ht="16.8">
      <c r="L40250" s="404"/>
      <c r="M40250" s="404"/>
      <c r="N40250" s="404"/>
      <c r="O40250" s="404"/>
      <c r="P40250" s="404"/>
      <c r="Q40250" s="404"/>
      <c r="R40250" s="404"/>
      <c r="S40250" s="404"/>
      <c r="T40250" s="404"/>
    </row>
    <row r="40251" spans="12:20" ht="16.8">
      <c r="L40251" s="404"/>
      <c r="M40251" s="404"/>
      <c r="N40251" s="404"/>
      <c r="O40251" s="404"/>
      <c r="P40251" s="404"/>
      <c r="Q40251" s="404"/>
      <c r="R40251" s="404"/>
      <c r="S40251" s="404"/>
      <c r="T40251" s="404"/>
    </row>
    <row r="40252" spans="12:20" ht="16.8">
      <c r="L40252" s="404"/>
      <c r="M40252" s="404"/>
      <c r="N40252" s="404"/>
      <c r="O40252" s="404"/>
      <c r="P40252" s="404"/>
      <c r="Q40252" s="404"/>
      <c r="R40252" s="404"/>
      <c r="S40252" s="404"/>
      <c r="T40252" s="404"/>
    </row>
    <row r="40253" spans="12:20" ht="16.8">
      <c r="L40253" s="404"/>
      <c r="M40253" s="404"/>
      <c r="N40253" s="404"/>
      <c r="O40253" s="404"/>
      <c r="P40253" s="404"/>
      <c r="Q40253" s="404"/>
      <c r="R40253" s="404"/>
      <c r="S40253" s="404"/>
      <c r="T40253" s="404"/>
    </row>
    <row r="40254" spans="12:20" ht="16.8">
      <c r="L40254" s="404"/>
      <c r="M40254" s="404"/>
      <c r="N40254" s="404"/>
      <c r="O40254" s="404"/>
      <c r="P40254" s="404"/>
      <c r="Q40254" s="404"/>
      <c r="R40254" s="404"/>
      <c r="S40254" s="404"/>
      <c r="T40254" s="404"/>
    </row>
    <row r="40255" spans="12:20" ht="16.8">
      <c r="L40255" s="404"/>
      <c r="M40255" s="404"/>
      <c r="N40255" s="404"/>
      <c r="O40255" s="404"/>
      <c r="P40255" s="404"/>
      <c r="Q40255" s="404"/>
      <c r="R40255" s="404"/>
      <c r="S40255" s="404"/>
      <c r="T40255" s="404"/>
    </row>
    <row r="40256" spans="12:20" ht="16.8">
      <c r="L40256" s="404"/>
      <c r="M40256" s="404"/>
      <c r="N40256" s="404"/>
      <c r="O40256" s="404"/>
      <c r="P40256" s="404"/>
      <c r="Q40256" s="404"/>
      <c r="R40256" s="404"/>
      <c r="S40256" s="404"/>
      <c r="T40256" s="404"/>
    </row>
    <row r="40257" spans="12:20" ht="16.8">
      <c r="L40257" s="404"/>
      <c r="M40257" s="404"/>
      <c r="N40257" s="404"/>
      <c r="O40257" s="404"/>
      <c r="P40257" s="404"/>
      <c r="Q40257" s="404"/>
      <c r="R40257" s="404"/>
      <c r="S40257" s="404"/>
      <c r="T40257" s="404"/>
    </row>
    <row r="40258" spans="12:20" ht="16.8">
      <c r="L40258" s="404"/>
      <c r="M40258" s="404"/>
      <c r="N40258" s="404"/>
      <c r="O40258" s="404"/>
      <c r="P40258" s="404"/>
      <c r="Q40258" s="404"/>
      <c r="R40258" s="404"/>
      <c r="S40258" s="404"/>
      <c r="T40258" s="404"/>
    </row>
    <row r="40259" spans="12:20" ht="16.8">
      <c r="L40259" s="404"/>
      <c r="M40259" s="404"/>
      <c r="N40259" s="404"/>
      <c r="O40259" s="404"/>
      <c r="P40259" s="404"/>
      <c r="Q40259" s="404"/>
      <c r="R40259" s="404"/>
      <c r="S40259" s="404"/>
      <c r="T40259" s="404"/>
    </row>
    <row r="40260" spans="12:20" ht="16.8">
      <c r="L40260" s="404"/>
      <c r="M40260" s="404"/>
      <c r="N40260" s="404"/>
      <c r="O40260" s="404"/>
      <c r="P40260" s="404"/>
      <c r="Q40260" s="404"/>
      <c r="R40260" s="404"/>
      <c r="S40260" s="404"/>
      <c r="T40260" s="404"/>
    </row>
    <row r="40261" spans="12:20" ht="16.8">
      <c r="L40261" s="404"/>
      <c r="M40261" s="404"/>
      <c r="N40261" s="404"/>
      <c r="O40261" s="404"/>
      <c r="P40261" s="404"/>
      <c r="Q40261" s="404"/>
      <c r="R40261" s="404"/>
      <c r="S40261" s="404"/>
      <c r="T40261" s="404"/>
    </row>
    <row r="40262" spans="12:20" ht="16.8">
      <c r="L40262" s="404"/>
      <c r="M40262" s="404"/>
      <c r="N40262" s="404"/>
      <c r="O40262" s="404"/>
      <c r="P40262" s="404"/>
      <c r="Q40262" s="404"/>
      <c r="R40262" s="404"/>
      <c r="S40262" s="404"/>
      <c r="T40262" s="404"/>
    </row>
    <row r="40263" spans="12:20" ht="16.8">
      <c r="L40263" s="404"/>
      <c r="M40263" s="404"/>
      <c r="N40263" s="404"/>
      <c r="O40263" s="404"/>
      <c r="P40263" s="404"/>
      <c r="Q40263" s="404"/>
      <c r="R40263" s="404"/>
      <c r="S40263" s="404"/>
      <c r="T40263" s="404"/>
    </row>
    <row r="40264" spans="12:20" ht="16.8">
      <c r="L40264" s="404"/>
      <c r="M40264" s="404"/>
      <c r="N40264" s="404"/>
      <c r="O40264" s="404"/>
      <c r="P40264" s="404"/>
      <c r="Q40264" s="404"/>
      <c r="R40264" s="404"/>
      <c r="S40264" s="404"/>
      <c r="T40264" s="404"/>
    </row>
    <row r="40265" spans="12:20" ht="16.8">
      <c r="L40265" s="404"/>
      <c r="M40265" s="404"/>
      <c r="N40265" s="404"/>
      <c r="O40265" s="404"/>
      <c r="P40265" s="404"/>
      <c r="Q40265" s="404"/>
      <c r="R40265" s="404"/>
      <c r="S40265" s="404"/>
      <c r="T40265" s="404"/>
    </row>
    <row r="40266" spans="12:20" ht="16.8">
      <c r="L40266" s="404"/>
      <c r="M40266" s="404"/>
      <c r="N40266" s="404"/>
      <c r="O40266" s="404"/>
      <c r="P40266" s="404"/>
      <c r="Q40266" s="404"/>
      <c r="R40266" s="404"/>
      <c r="S40266" s="404"/>
      <c r="T40266" s="404"/>
    </row>
    <row r="40267" spans="12:20" ht="16.8">
      <c r="L40267" s="404"/>
      <c r="M40267" s="404"/>
      <c r="N40267" s="404"/>
      <c r="O40267" s="404"/>
      <c r="P40267" s="404"/>
      <c r="Q40267" s="404"/>
      <c r="R40267" s="404"/>
      <c r="S40267" s="404"/>
      <c r="T40267" s="404"/>
    </row>
    <row r="40268" spans="12:20" ht="16.8">
      <c r="L40268" s="404"/>
      <c r="M40268" s="404"/>
      <c r="N40268" s="404"/>
      <c r="O40268" s="404"/>
      <c r="P40268" s="404"/>
      <c r="Q40268" s="404"/>
      <c r="R40268" s="404"/>
      <c r="S40268" s="404"/>
      <c r="T40268" s="404"/>
    </row>
    <row r="40269" spans="12:20" ht="16.8">
      <c r="L40269" s="404"/>
      <c r="M40269" s="404"/>
      <c r="N40269" s="404"/>
      <c r="O40269" s="404"/>
      <c r="P40269" s="404"/>
      <c r="Q40269" s="404"/>
      <c r="R40269" s="404"/>
      <c r="S40269" s="404"/>
      <c r="T40269" s="404"/>
    </row>
    <row r="40270" spans="12:20" ht="16.8">
      <c r="L40270" s="404"/>
      <c r="M40270" s="404"/>
      <c r="N40270" s="404"/>
      <c r="O40270" s="404"/>
      <c r="P40270" s="404"/>
      <c r="Q40270" s="404"/>
      <c r="R40270" s="404"/>
      <c r="S40270" s="404"/>
      <c r="T40270" s="404"/>
    </row>
    <row r="40271" spans="12:20" ht="16.8">
      <c r="L40271" s="404"/>
      <c r="M40271" s="404"/>
      <c r="N40271" s="404"/>
      <c r="O40271" s="404"/>
      <c r="P40271" s="404"/>
      <c r="Q40271" s="404"/>
      <c r="R40271" s="404"/>
      <c r="S40271" s="404"/>
      <c r="T40271" s="404"/>
    </row>
    <row r="40272" spans="12:20" ht="16.8">
      <c r="L40272" s="404"/>
      <c r="M40272" s="404"/>
      <c r="N40272" s="404"/>
      <c r="O40272" s="404"/>
      <c r="P40272" s="404"/>
      <c r="Q40272" s="404"/>
      <c r="R40272" s="404"/>
      <c r="S40272" s="404"/>
      <c r="T40272" s="404"/>
    </row>
    <row r="40273" spans="12:20" ht="16.8">
      <c r="L40273" s="404"/>
      <c r="M40273" s="404"/>
      <c r="N40273" s="404"/>
      <c r="O40273" s="404"/>
      <c r="P40273" s="404"/>
      <c r="Q40273" s="404"/>
      <c r="R40273" s="404"/>
      <c r="S40273" s="404"/>
      <c r="T40273" s="404"/>
    </row>
    <row r="40274" spans="12:20" ht="16.8">
      <c r="L40274" s="404"/>
      <c r="M40274" s="404"/>
      <c r="N40274" s="404"/>
      <c r="O40274" s="404"/>
      <c r="P40274" s="404"/>
      <c r="Q40274" s="404"/>
      <c r="R40274" s="404"/>
      <c r="S40274" s="404"/>
      <c r="T40274" s="404"/>
    </row>
    <row r="40275" spans="12:20" ht="16.8">
      <c r="L40275" s="404"/>
      <c r="M40275" s="404"/>
      <c r="N40275" s="404"/>
      <c r="O40275" s="404"/>
      <c r="P40275" s="404"/>
      <c r="Q40275" s="404"/>
      <c r="R40275" s="404"/>
      <c r="S40275" s="404"/>
      <c r="T40275" s="404"/>
    </row>
    <row r="40276" spans="12:20" ht="16.8">
      <c r="L40276" s="404"/>
      <c r="M40276" s="404"/>
      <c r="N40276" s="404"/>
      <c r="O40276" s="404"/>
      <c r="P40276" s="404"/>
      <c r="Q40276" s="404"/>
      <c r="R40276" s="404"/>
      <c r="S40276" s="404"/>
      <c r="T40276" s="404"/>
    </row>
    <row r="40277" spans="12:20" ht="16.8">
      <c r="L40277" s="404"/>
      <c r="M40277" s="404"/>
      <c r="N40277" s="404"/>
      <c r="O40277" s="404"/>
      <c r="P40277" s="404"/>
      <c r="Q40277" s="404"/>
      <c r="R40277" s="404"/>
      <c r="S40277" s="404"/>
      <c r="T40277" s="404"/>
    </row>
    <row r="40278" spans="12:20" ht="16.8">
      <c r="L40278" s="404"/>
      <c r="M40278" s="404"/>
      <c r="N40278" s="404"/>
      <c r="O40278" s="404"/>
      <c r="P40278" s="404"/>
      <c r="Q40278" s="404"/>
      <c r="R40278" s="404"/>
      <c r="S40278" s="404"/>
      <c r="T40278" s="404"/>
    </row>
    <row r="40279" spans="12:20" ht="16.8">
      <c r="L40279" s="404"/>
      <c r="M40279" s="404"/>
      <c r="N40279" s="404"/>
      <c r="O40279" s="404"/>
      <c r="P40279" s="404"/>
      <c r="Q40279" s="404"/>
      <c r="R40279" s="404"/>
      <c r="S40279" s="404"/>
      <c r="T40279" s="404"/>
    </row>
    <row r="40280" spans="12:20" ht="16.8">
      <c r="L40280" s="404"/>
      <c r="M40280" s="404"/>
      <c r="N40280" s="404"/>
      <c r="O40280" s="404"/>
      <c r="P40280" s="404"/>
      <c r="Q40280" s="404"/>
      <c r="R40280" s="404"/>
      <c r="S40280" s="404"/>
      <c r="T40280" s="404"/>
    </row>
    <row r="40281" spans="12:20" ht="16.8">
      <c r="L40281" s="404"/>
      <c r="M40281" s="404"/>
      <c r="N40281" s="404"/>
      <c r="O40281" s="404"/>
      <c r="P40281" s="404"/>
      <c r="Q40281" s="404"/>
      <c r="R40281" s="404"/>
      <c r="S40281" s="404"/>
      <c r="T40281" s="404"/>
    </row>
    <row r="40282" spans="12:20" ht="16.8">
      <c r="L40282" s="404"/>
      <c r="M40282" s="404"/>
      <c r="N40282" s="404"/>
      <c r="O40282" s="404"/>
      <c r="P40282" s="404"/>
      <c r="Q40282" s="404"/>
      <c r="R40282" s="404"/>
      <c r="S40282" s="404"/>
      <c r="T40282" s="404"/>
    </row>
    <row r="40283" spans="12:20" ht="16.8">
      <c r="L40283" s="404"/>
      <c r="M40283" s="404"/>
      <c r="N40283" s="404"/>
      <c r="O40283" s="404"/>
      <c r="P40283" s="404"/>
      <c r="Q40283" s="404"/>
      <c r="R40283" s="404"/>
      <c r="S40283" s="404"/>
      <c r="T40283" s="404"/>
    </row>
    <row r="40284" spans="12:20" ht="16.8">
      <c r="L40284" s="404"/>
      <c r="M40284" s="404"/>
      <c r="N40284" s="404"/>
      <c r="O40284" s="404"/>
      <c r="P40284" s="404"/>
      <c r="Q40284" s="404"/>
      <c r="R40284" s="404"/>
      <c r="S40284" s="404"/>
      <c r="T40284" s="404"/>
    </row>
    <row r="40285" spans="12:20" ht="16.8">
      <c r="L40285" s="404"/>
      <c r="M40285" s="404"/>
      <c r="N40285" s="404"/>
      <c r="O40285" s="404"/>
      <c r="P40285" s="404"/>
      <c r="Q40285" s="404"/>
      <c r="R40285" s="404"/>
      <c r="S40285" s="404"/>
      <c r="T40285" s="404"/>
    </row>
    <row r="40286" spans="12:20" ht="16.8">
      <c r="L40286" s="404"/>
      <c r="M40286" s="404"/>
      <c r="N40286" s="404"/>
      <c r="O40286" s="404"/>
      <c r="P40286" s="404"/>
      <c r="Q40286" s="404"/>
      <c r="R40286" s="404"/>
      <c r="S40286" s="404"/>
      <c r="T40286" s="404"/>
    </row>
    <row r="40287" spans="12:20" ht="16.8">
      <c r="L40287" s="404"/>
      <c r="M40287" s="404"/>
      <c r="N40287" s="404"/>
      <c r="O40287" s="404"/>
      <c r="P40287" s="404"/>
      <c r="Q40287" s="404"/>
      <c r="R40287" s="404"/>
      <c r="S40287" s="404"/>
      <c r="T40287" s="404"/>
    </row>
    <row r="40288" spans="12:20" ht="16.8">
      <c r="L40288" s="404"/>
      <c r="M40288" s="404"/>
      <c r="N40288" s="404"/>
      <c r="O40288" s="404"/>
      <c r="P40288" s="404"/>
      <c r="Q40288" s="404"/>
      <c r="R40288" s="404"/>
      <c r="S40288" s="404"/>
      <c r="T40288" s="404"/>
    </row>
    <row r="40289" spans="12:20" ht="16.8">
      <c r="L40289" s="404"/>
      <c r="M40289" s="404"/>
      <c r="N40289" s="404"/>
      <c r="O40289" s="404"/>
      <c r="P40289" s="404"/>
      <c r="Q40289" s="404"/>
      <c r="R40289" s="404"/>
      <c r="S40289" s="404"/>
      <c r="T40289" s="404"/>
    </row>
    <row r="40290" spans="12:20" ht="16.8">
      <c r="L40290" s="404"/>
      <c r="M40290" s="404"/>
      <c r="N40290" s="404"/>
      <c r="O40290" s="404"/>
      <c r="P40290" s="404"/>
      <c r="Q40290" s="404"/>
      <c r="R40290" s="404"/>
      <c r="S40290" s="404"/>
      <c r="T40290" s="404"/>
    </row>
    <row r="40291" spans="12:20" ht="16.8">
      <c r="L40291" s="404"/>
      <c r="M40291" s="404"/>
      <c r="N40291" s="404"/>
      <c r="O40291" s="404"/>
      <c r="P40291" s="404"/>
      <c r="Q40291" s="404"/>
      <c r="R40291" s="404"/>
      <c r="S40291" s="404"/>
      <c r="T40291" s="404"/>
    </row>
    <row r="40292" spans="12:20" ht="16.8">
      <c r="L40292" s="404"/>
      <c r="M40292" s="404"/>
      <c r="N40292" s="404"/>
      <c r="O40292" s="404"/>
      <c r="P40292" s="404"/>
      <c r="Q40292" s="404"/>
      <c r="R40292" s="404"/>
      <c r="S40292" s="404"/>
      <c r="T40292" s="404"/>
    </row>
    <row r="40293" spans="12:20" ht="16.8">
      <c r="L40293" s="404"/>
      <c r="M40293" s="404"/>
      <c r="N40293" s="404"/>
      <c r="O40293" s="404"/>
      <c r="P40293" s="404"/>
      <c r="Q40293" s="404"/>
      <c r="R40293" s="404"/>
      <c r="S40293" s="404"/>
      <c r="T40293" s="404"/>
    </row>
    <row r="40294" spans="12:20" ht="16.8">
      <c r="L40294" s="404"/>
      <c r="M40294" s="404"/>
      <c r="N40294" s="404"/>
      <c r="O40294" s="404"/>
      <c r="P40294" s="404"/>
      <c r="Q40294" s="404"/>
      <c r="R40294" s="404"/>
      <c r="S40294" s="404"/>
      <c r="T40294" s="404"/>
    </row>
    <row r="40295" spans="12:20" ht="16.8">
      <c r="L40295" s="404"/>
      <c r="M40295" s="404"/>
      <c r="N40295" s="404"/>
      <c r="O40295" s="404"/>
      <c r="P40295" s="404"/>
      <c r="Q40295" s="404"/>
      <c r="R40295" s="404"/>
      <c r="S40295" s="404"/>
      <c r="T40295" s="404"/>
    </row>
    <row r="40296" spans="12:20" ht="16.8">
      <c r="L40296" s="404"/>
      <c r="M40296" s="404"/>
      <c r="N40296" s="404"/>
      <c r="O40296" s="404"/>
      <c r="P40296" s="404"/>
      <c r="Q40296" s="404"/>
      <c r="R40296" s="404"/>
      <c r="S40296" s="404"/>
      <c r="T40296" s="404"/>
    </row>
    <row r="40297" spans="12:20" ht="16.8">
      <c r="L40297" s="404"/>
      <c r="M40297" s="404"/>
      <c r="N40297" s="404"/>
      <c r="O40297" s="404"/>
      <c r="P40297" s="404"/>
      <c r="Q40297" s="404"/>
      <c r="R40297" s="404"/>
      <c r="S40297" s="404"/>
      <c r="T40297" s="404"/>
    </row>
    <row r="40298" spans="12:20" ht="16.8">
      <c r="L40298" s="404"/>
      <c r="M40298" s="404"/>
      <c r="N40298" s="404"/>
      <c r="O40298" s="404"/>
      <c r="P40298" s="404"/>
      <c r="Q40298" s="404"/>
      <c r="R40298" s="404"/>
      <c r="S40298" s="404"/>
      <c r="T40298" s="404"/>
    </row>
    <row r="40299" spans="12:20" ht="16.8">
      <c r="L40299" s="404"/>
      <c r="M40299" s="404"/>
      <c r="N40299" s="404"/>
      <c r="O40299" s="404"/>
      <c r="P40299" s="404"/>
      <c r="Q40299" s="404"/>
      <c r="R40299" s="404"/>
      <c r="S40299" s="404"/>
      <c r="T40299" s="404"/>
    </row>
    <row r="40300" spans="12:20" ht="16.8">
      <c r="L40300" s="404"/>
      <c r="M40300" s="404"/>
      <c r="N40300" s="404"/>
      <c r="O40300" s="404"/>
      <c r="P40300" s="404"/>
      <c r="Q40300" s="404"/>
      <c r="R40300" s="404"/>
      <c r="S40300" s="404"/>
      <c r="T40300" s="404"/>
    </row>
    <row r="40301" spans="12:20" ht="16.8">
      <c r="L40301" s="404"/>
      <c r="M40301" s="404"/>
      <c r="N40301" s="404"/>
      <c r="O40301" s="404"/>
      <c r="P40301" s="404"/>
      <c r="Q40301" s="404"/>
      <c r="R40301" s="404"/>
      <c r="S40301" s="404"/>
      <c r="T40301" s="404"/>
    </row>
    <row r="40302" spans="12:20" ht="16.8">
      <c r="L40302" s="404"/>
      <c r="M40302" s="404"/>
      <c r="N40302" s="404"/>
      <c r="O40302" s="404"/>
      <c r="P40302" s="404"/>
      <c r="Q40302" s="404"/>
      <c r="R40302" s="404"/>
      <c r="S40302" s="404"/>
      <c r="T40302" s="404"/>
    </row>
    <row r="40303" spans="12:20" ht="16.8">
      <c r="L40303" s="404"/>
      <c r="M40303" s="404"/>
      <c r="N40303" s="404"/>
      <c r="O40303" s="404"/>
      <c r="P40303" s="404"/>
      <c r="Q40303" s="404"/>
      <c r="R40303" s="404"/>
      <c r="S40303" s="404"/>
      <c r="T40303" s="404"/>
    </row>
    <row r="40304" spans="12:20" ht="16.8">
      <c r="L40304" s="404"/>
      <c r="M40304" s="404"/>
      <c r="N40304" s="404"/>
      <c r="O40304" s="404"/>
      <c r="P40304" s="404"/>
      <c r="Q40304" s="404"/>
      <c r="R40304" s="404"/>
      <c r="S40304" s="404"/>
      <c r="T40304" s="404"/>
    </row>
    <row r="40305" spans="12:20" ht="16.8">
      <c r="L40305" s="404"/>
      <c r="M40305" s="404"/>
      <c r="N40305" s="404"/>
      <c r="O40305" s="404"/>
      <c r="P40305" s="404"/>
      <c r="Q40305" s="404"/>
      <c r="R40305" s="404"/>
      <c r="S40305" s="404"/>
      <c r="T40305" s="404"/>
    </row>
    <row r="40306" spans="12:20" ht="16.8">
      <c r="L40306" s="404"/>
      <c r="M40306" s="404"/>
      <c r="N40306" s="404"/>
      <c r="O40306" s="404"/>
      <c r="P40306" s="404"/>
      <c r="Q40306" s="404"/>
      <c r="R40306" s="404"/>
      <c r="S40306" s="404"/>
      <c r="T40306" s="404"/>
    </row>
    <row r="40307" spans="12:20" ht="16.8">
      <c r="L40307" s="404"/>
      <c r="M40307" s="404"/>
      <c r="N40307" s="404"/>
      <c r="O40307" s="404"/>
      <c r="P40307" s="404"/>
      <c r="Q40307" s="404"/>
      <c r="R40307" s="404"/>
      <c r="S40307" s="404"/>
      <c r="T40307" s="404"/>
    </row>
    <row r="40308" spans="12:20" ht="16.8">
      <c r="L40308" s="404"/>
      <c r="M40308" s="404"/>
      <c r="N40308" s="404"/>
      <c r="O40308" s="404"/>
      <c r="P40308" s="404"/>
      <c r="Q40308" s="404"/>
      <c r="R40308" s="404"/>
      <c r="S40308" s="404"/>
      <c r="T40308" s="404"/>
    </row>
    <row r="40309" spans="12:20" ht="16.8">
      <c r="L40309" s="404"/>
      <c r="M40309" s="404"/>
      <c r="N40309" s="404"/>
      <c r="O40309" s="404"/>
      <c r="P40309" s="404"/>
      <c r="Q40309" s="404"/>
      <c r="R40309" s="404"/>
      <c r="S40309" s="404"/>
      <c r="T40309" s="404"/>
    </row>
    <row r="40310" spans="12:20" ht="16.8">
      <c r="L40310" s="404"/>
      <c r="M40310" s="404"/>
      <c r="N40310" s="404"/>
      <c r="O40310" s="404"/>
      <c r="P40310" s="404"/>
      <c r="Q40310" s="404"/>
      <c r="R40310" s="404"/>
      <c r="S40310" s="404"/>
      <c r="T40310" s="404"/>
    </row>
    <row r="40311" spans="12:20" ht="16.8">
      <c r="L40311" s="404"/>
      <c r="M40311" s="404"/>
      <c r="N40311" s="404"/>
      <c r="O40311" s="404"/>
      <c r="P40311" s="404"/>
      <c r="Q40311" s="404"/>
      <c r="R40311" s="404"/>
      <c r="S40311" s="404"/>
      <c r="T40311" s="404"/>
    </row>
    <row r="40312" spans="12:20" ht="16.8">
      <c r="L40312" s="404"/>
      <c r="M40312" s="404"/>
      <c r="N40312" s="404"/>
      <c r="O40312" s="404"/>
      <c r="P40312" s="404"/>
      <c r="Q40312" s="404"/>
      <c r="R40312" s="404"/>
      <c r="S40312" s="404"/>
      <c r="T40312" s="404"/>
    </row>
    <row r="40313" spans="12:20" ht="16.8">
      <c r="L40313" s="404"/>
      <c r="M40313" s="404"/>
      <c r="N40313" s="404"/>
      <c r="O40313" s="404"/>
      <c r="P40313" s="404"/>
      <c r="Q40313" s="404"/>
      <c r="R40313" s="404"/>
      <c r="S40313" s="404"/>
      <c r="T40313" s="404"/>
    </row>
    <row r="40314" spans="12:20" ht="16.8">
      <c r="L40314" s="404"/>
      <c r="M40314" s="404"/>
      <c r="N40314" s="404"/>
      <c r="O40314" s="404"/>
      <c r="P40314" s="404"/>
      <c r="Q40314" s="404"/>
      <c r="R40314" s="404"/>
      <c r="S40314" s="404"/>
      <c r="T40314" s="404"/>
    </row>
    <row r="40315" spans="12:20" ht="16.8">
      <c r="L40315" s="404"/>
      <c r="M40315" s="404"/>
      <c r="N40315" s="404"/>
      <c r="O40315" s="404"/>
      <c r="P40315" s="404"/>
      <c r="Q40315" s="404"/>
      <c r="R40315" s="404"/>
      <c r="S40315" s="404"/>
      <c r="T40315" s="404"/>
    </row>
    <row r="40316" spans="12:20" ht="16.8">
      <c r="L40316" s="404"/>
      <c r="M40316" s="404"/>
      <c r="N40316" s="404"/>
      <c r="O40316" s="404"/>
      <c r="P40316" s="404"/>
      <c r="Q40316" s="404"/>
      <c r="R40316" s="404"/>
      <c r="S40316" s="404"/>
      <c r="T40316" s="404"/>
    </row>
    <row r="40317" spans="12:20" ht="16.8">
      <c r="L40317" s="404"/>
      <c r="M40317" s="404"/>
      <c r="N40317" s="404"/>
      <c r="O40317" s="404"/>
      <c r="P40317" s="404"/>
      <c r="Q40317" s="404"/>
      <c r="R40317" s="404"/>
      <c r="S40317" s="404"/>
      <c r="T40317" s="404"/>
    </row>
    <row r="40318" spans="12:20" ht="16.8">
      <c r="L40318" s="404"/>
      <c r="M40318" s="404"/>
      <c r="N40318" s="404"/>
      <c r="O40318" s="404"/>
      <c r="P40318" s="404"/>
      <c r="Q40318" s="404"/>
      <c r="R40318" s="404"/>
      <c r="S40318" s="404"/>
      <c r="T40318" s="404"/>
    </row>
    <row r="40319" spans="12:20" ht="16.8">
      <c r="L40319" s="404"/>
      <c r="M40319" s="404"/>
      <c r="N40319" s="404"/>
      <c r="O40319" s="404"/>
      <c r="P40319" s="404"/>
      <c r="Q40319" s="404"/>
      <c r="R40319" s="404"/>
      <c r="S40319" s="404"/>
      <c r="T40319" s="404"/>
    </row>
    <row r="40320" spans="12:20" ht="16.8">
      <c r="L40320" s="404"/>
      <c r="M40320" s="404"/>
      <c r="N40320" s="404"/>
      <c r="O40320" s="404"/>
      <c r="P40320" s="404"/>
      <c r="Q40320" s="404"/>
      <c r="R40320" s="404"/>
      <c r="S40320" s="404"/>
      <c r="T40320" s="404"/>
    </row>
    <row r="40321" spans="12:20" ht="16.8">
      <c r="L40321" s="404"/>
      <c r="M40321" s="404"/>
      <c r="N40321" s="404"/>
      <c r="O40321" s="404"/>
      <c r="P40321" s="404"/>
      <c r="Q40321" s="404"/>
      <c r="R40321" s="404"/>
      <c r="S40321" s="404"/>
      <c r="T40321" s="404"/>
    </row>
    <row r="40322" spans="12:20" ht="16.8">
      <c r="L40322" s="404"/>
      <c r="M40322" s="404"/>
      <c r="N40322" s="404"/>
      <c r="O40322" s="404"/>
      <c r="P40322" s="404"/>
      <c r="Q40322" s="404"/>
      <c r="R40322" s="404"/>
      <c r="S40322" s="404"/>
      <c r="T40322" s="404"/>
    </row>
    <row r="40323" spans="12:20" ht="16.8">
      <c r="L40323" s="404"/>
      <c r="M40323" s="404"/>
      <c r="N40323" s="404"/>
      <c r="O40323" s="404"/>
      <c r="P40323" s="404"/>
      <c r="Q40323" s="404"/>
      <c r="R40323" s="404"/>
      <c r="S40323" s="404"/>
      <c r="T40323" s="404"/>
    </row>
    <row r="40324" spans="12:20" ht="16.8">
      <c r="L40324" s="404"/>
      <c r="M40324" s="404"/>
      <c r="N40324" s="404"/>
      <c r="O40324" s="404"/>
      <c r="P40324" s="404"/>
      <c r="Q40324" s="404"/>
      <c r="R40324" s="404"/>
      <c r="S40324" s="404"/>
      <c r="T40324" s="404"/>
    </row>
    <row r="40325" spans="12:20" ht="16.8">
      <c r="L40325" s="404"/>
      <c r="M40325" s="404"/>
      <c r="N40325" s="404"/>
      <c r="O40325" s="404"/>
      <c r="P40325" s="404"/>
      <c r="Q40325" s="404"/>
      <c r="R40325" s="404"/>
      <c r="S40325" s="404"/>
      <c r="T40325" s="404"/>
    </row>
    <row r="40326" spans="12:20" ht="16.8">
      <c r="L40326" s="404"/>
      <c r="M40326" s="404"/>
      <c r="N40326" s="404"/>
      <c r="O40326" s="404"/>
      <c r="P40326" s="404"/>
      <c r="Q40326" s="404"/>
      <c r="R40326" s="404"/>
      <c r="S40326" s="404"/>
      <c r="T40326" s="404"/>
    </row>
    <row r="40327" spans="12:20" ht="16.8">
      <c r="L40327" s="404"/>
      <c r="M40327" s="404"/>
      <c r="N40327" s="404"/>
      <c r="O40327" s="404"/>
      <c r="P40327" s="404"/>
      <c r="Q40327" s="404"/>
      <c r="R40327" s="404"/>
      <c r="S40327" s="404"/>
      <c r="T40327" s="404"/>
    </row>
    <row r="40328" spans="12:20" ht="16.8">
      <c r="L40328" s="404"/>
      <c r="M40328" s="404"/>
      <c r="N40328" s="404"/>
      <c r="O40328" s="404"/>
      <c r="P40328" s="404"/>
      <c r="Q40328" s="404"/>
      <c r="R40328" s="404"/>
      <c r="S40328" s="404"/>
      <c r="T40328" s="404"/>
    </row>
    <row r="40329" spans="12:20" ht="16.8">
      <c r="L40329" s="404"/>
      <c r="M40329" s="404"/>
      <c r="N40329" s="404"/>
      <c r="O40329" s="404"/>
      <c r="P40329" s="404"/>
      <c r="Q40329" s="404"/>
      <c r="R40329" s="404"/>
      <c r="S40329" s="404"/>
      <c r="T40329" s="404"/>
    </row>
    <row r="40330" spans="12:20" ht="16.8">
      <c r="L40330" s="404"/>
      <c r="M40330" s="404"/>
      <c r="N40330" s="404"/>
      <c r="O40330" s="404"/>
      <c r="P40330" s="404"/>
      <c r="Q40330" s="404"/>
      <c r="R40330" s="404"/>
      <c r="S40330" s="404"/>
      <c r="T40330" s="404"/>
    </row>
    <row r="40331" spans="12:20" ht="16.8">
      <c r="L40331" s="404"/>
      <c r="M40331" s="404"/>
      <c r="N40331" s="404"/>
      <c r="O40331" s="404"/>
      <c r="P40331" s="404"/>
      <c r="Q40331" s="404"/>
      <c r="R40331" s="404"/>
      <c r="S40331" s="404"/>
      <c r="T40331" s="404"/>
    </row>
    <row r="40332" spans="12:20" ht="16.8">
      <c r="L40332" s="404"/>
      <c r="M40332" s="404"/>
      <c r="N40332" s="404"/>
      <c r="O40332" s="404"/>
      <c r="P40332" s="404"/>
      <c r="Q40332" s="404"/>
      <c r="R40332" s="404"/>
      <c r="S40332" s="404"/>
      <c r="T40332" s="404"/>
    </row>
    <row r="40333" spans="12:20" ht="16.8">
      <c r="L40333" s="404"/>
      <c r="M40333" s="404"/>
      <c r="N40333" s="404"/>
      <c r="O40333" s="404"/>
      <c r="P40333" s="404"/>
      <c r="Q40333" s="404"/>
      <c r="R40333" s="404"/>
      <c r="S40333" s="404"/>
      <c r="T40333" s="404"/>
    </row>
    <row r="40334" spans="12:20" ht="16.8">
      <c r="L40334" s="404"/>
      <c r="M40334" s="404"/>
      <c r="N40334" s="404"/>
      <c r="O40334" s="404"/>
      <c r="P40334" s="404"/>
      <c r="Q40334" s="404"/>
      <c r="R40334" s="404"/>
      <c r="S40334" s="404"/>
      <c r="T40334" s="404"/>
    </row>
    <row r="40335" spans="12:20" ht="16.8">
      <c r="L40335" s="404"/>
      <c r="M40335" s="404"/>
      <c r="N40335" s="404"/>
      <c r="O40335" s="404"/>
      <c r="P40335" s="404"/>
      <c r="Q40335" s="404"/>
      <c r="R40335" s="404"/>
      <c r="S40335" s="404"/>
      <c r="T40335" s="404"/>
    </row>
    <row r="40336" spans="12:20" ht="16.8">
      <c r="L40336" s="404"/>
      <c r="M40336" s="404"/>
      <c r="N40336" s="404"/>
      <c r="O40336" s="404"/>
      <c r="P40336" s="404"/>
      <c r="Q40336" s="404"/>
      <c r="R40336" s="404"/>
      <c r="S40336" s="404"/>
      <c r="T40336" s="404"/>
    </row>
    <row r="40337" spans="12:20" ht="16.8">
      <c r="L40337" s="404"/>
      <c r="M40337" s="404"/>
      <c r="N40337" s="404"/>
      <c r="O40337" s="404"/>
      <c r="P40337" s="404"/>
      <c r="Q40337" s="404"/>
      <c r="R40337" s="404"/>
      <c r="S40337" s="404"/>
      <c r="T40337" s="404"/>
    </row>
    <row r="40338" spans="12:20" ht="16.8">
      <c r="L40338" s="404"/>
      <c r="M40338" s="404"/>
      <c r="N40338" s="404"/>
      <c r="O40338" s="404"/>
      <c r="P40338" s="404"/>
      <c r="Q40338" s="404"/>
      <c r="R40338" s="404"/>
      <c r="S40338" s="404"/>
      <c r="T40338" s="404"/>
    </row>
    <row r="40339" spans="12:20" ht="16.8">
      <c r="L40339" s="404"/>
      <c r="M40339" s="404"/>
      <c r="N40339" s="404"/>
      <c r="O40339" s="404"/>
      <c r="P40339" s="404"/>
      <c r="Q40339" s="404"/>
      <c r="R40339" s="404"/>
      <c r="S40339" s="404"/>
      <c r="T40339" s="404"/>
    </row>
    <row r="40340" spans="12:20" ht="16.8">
      <c r="L40340" s="404"/>
      <c r="M40340" s="404"/>
      <c r="N40340" s="404"/>
      <c r="O40340" s="404"/>
      <c r="P40340" s="404"/>
      <c r="Q40340" s="404"/>
      <c r="R40340" s="404"/>
      <c r="S40340" s="404"/>
      <c r="T40340" s="404"/>
    </row>
    <row r="40341" spans="12:20" ht="16.8">
      <c r="L40341" s="404"/>
      <c r="M40341" s="404"/>
      <c r="N40341" s="404"/>
      <c r="O40341" s="404"/>
      <c r="P40341" s="404"/>
      <c r="Q40341" s="404"/>
      <c r="R40341" s="404"/>
      <c r="S40341" s="404"/>
      <c r="T40341" s="404"/>
    </row>
    <row r="40342" spans="12:20" ht="16.8">
      <c r="L40342" s="404"/>
      <c r="M40342" s="404"/>
      <c r="N40342" s="404"/>
      <c r="O40342" s="404"/>
      <c r="P40342" s="404"/>
      <c r="Q40342" s="404"/>
      <c r="R40342" s="404"/>
      <c r="S40342" s="404"/>
      <c r="T40342" s="404"/>
    </row>
    <row r="40343" spans="12:20" ht="16.8">
      <c r="L40343" s="404"/>
      <c r="M40343" s="404"/>
      <c r="N40343" s="404"/>
      <c r="O40343" s="404"/>
      <c r="P40343" s="404"/>
      <c r="Q40343" s="404"/>
      <c r="R40343" s="404"/>
      <c r="S40343" s="404"/>
      <c r="T40343" s="404"/>
    </row>
    <row r="40344" spans="12:20" ht="16.8">
      <c r="L40344" s="404"/>
      <c r="M40344" s="404"/>
      <c r="N40344" s="404"/>
      <c r="O40344" s="404"/>
      <c r="P40344" s="404"/>
      <c r="Q40344" s="404"/>
      <c r="R40344" s="404"/>
      <c r="S40344" s="404"/>
      <c r="T40344" s="404"/>
    </row>
    <row r="40345" spans="12:20" ht="16.8">
      <c r="L40345" s="404"/>
      <c r="M40345" s="404"/>
      <c r="N40345" s="404"/>
      <c r="O40345" s="404"/>
      <c r="P40345" s="404"/>
      <c r="Q40345" s="404"/>
      <c r="R40345" s="404"/>
      <c r="S40345" s="404"/>
      <c r="T40345" s="404"/>
    </row>
    <row r="40346" spans="12:20" ht="16.8">
      <c r="L40346" s="404"/>
      <c r="M40346" s="404"/>
      <c r="N40346" s="404"/>
      <c r="O40346" s="404"/>
      <c r="P40346" s="404"/>
      <c r="Q40346" s="404"/>
      <c r="R40346" s="404"/>
      <c r="S40346" s="404"/>
      <c r="T40346" s="404"/>
    </row>
    <row r="40347" spans="12:20" ht="16.8">
      <c r="L40347" s="404"/>
      <c r="M40347" s="404"/>
      <c r="N40347" s="404"/>
      <c r="O40347" s="404"/>
      <c r="P40347" s="404"/>
      <c r="Q40347" s="404"/>
      <c r="R40347" s="404"/>
      <c r="S40347" s="404"/>
      <c r="T40347" s="404"/>
    </row>
    <row r="40348" spans="12:20" ht="16.8">
      <c r="L40348" s="404"/>
      <c r="M40348" s="404"/>
      <c r="N40348" s="404"/>
      <c r="O40348" s="404"/>
      <c r="P40348" s="404"/>
      <c r="Q40348" s="404"/>
      <c r="R40348" s="404"/>
      <c r="S40348" s="404"/>
      <c r="T40348" s="404"/>
    </row>
    <row r="40349" spans="12:20" ht="16.8">
      <c r="L40349" s="404"/>
      <c r="M40349" s="404"/>
      <c r="N40349" s="404"/>
      <c r="O40349" s="404"/>
      <c r="P40349" s="404"/>
      <c r="Q40349" s="404"/>
      <c r="R40349" s="404"/>
      <c r="S40349" s="404"/>
      <c r="T40349" s="404"/>
    </row>
    <row r="40350" spans="12:20" ht="16.8">
      <c r="L40350" s="404"/>
      <c r="M40350" s="404"/>
      <c r="N40350" s="404"/>
      <c r="O40350" s="404"/>
      <c r="P40350" s="404"/>
      <c r="Q40350" s="404"/>
      <c r="R40350" s="404"/>
      <c r="S40350" s="404"/>
      <c r="T40350" s="404"/>
    </row>
    <row r="40351" spans="12:20" ht="16.8">
      <c r="L40351" s="404"/>
      <c r="M40351" s="404"/>
      <c r="N40351" s="404"/>
      <c r="O40351" s="404"/>
      <c r="P40351" s="404"/>
      <c r="Q40351" s="404"/>
      <c r="R40351" s="404"/>
      <c r="S40351" s="404"/>
      <c r="T40351" s="404"/>
    </row>
    <row r="40352" spans="12:20" ht="16.8">
      <c r="L40352" s="404"/>
      <c r="M40352" s="404"/>
      <c r="N40352" s="404"/>
      <c r="O40352" s="404"/>
      <c r="P40352" s="404"/>
      <c r="Q40352" s="404"/>
      <c r="R40352" s="404"/>
      <c r="S40352" s="404"/>
      <c r="T40352" s="404"/>
    </row>
    <row r="40353" spans="12:20" ht="16.8">
      <c r="L40353" s="404"/>
      <c r="M40353" s="404"/>
      <c r="N40353" s="404"/>
      <c r="O40353" s="404"/>
      <c r="P40353" s="404"/>
      <c r="Q40353" s="404"/>
      <c r="R40353" s="404"/>
      <c r="S40353" s="404"/>
      <c r="T40353" s="404"/>
    </row>
    <row r="40354" spans="12:20" ht="16.8">
      <c r="L40354" s="404"/>
      <c r="M40354" s="404"/>
      <c r="N40354" s="404"/>
      <c r="O40354" s="404"/>
      <c r="P40354" s="404"/>
      <c r="Q40354" s="404"/>
      <c r="R40354" s="404"/>
      <c r="S40354" s="404"/>
      <c r="T40354" s="404"/>
    </row>
    <row r="40355" spans="12:20" ht="16.8">
      <c r="L40355" s="404"/>
      <c r="M40355" s="404"/>
      <c r="N40355" s="404"/>
      <c r="O40355" s="404"/>
      <c r="P40355" s="404"/>
      <c r="Q40355" s="404"/>
      <c r="R40355" s="404"/>
      <c r="S40355" s="404"/>
      <c r="T40355" s="404"/>
    </row>
    <row r="40356" spans="12:20" ht="16.8">
      <c r="L40356" s="404"/>
      <c r="M40356" s="404"/>
      <c r="N40356" s="404"/>
      <c r="O40356" s="404"/>
      <c r="P40356" s="404"/>
      <c r="Q40356" s="404"/>
      <c r="R40356" s="404"/>
      <c r="S40356" s="404"/>
      <c r="T40356" s="404"/>
    </row>
    <row r="40357" spans="12:20" ht="16.8">
      <c r="L40357" s="404"/>
      <c r="M40357" s="404"/>
      <c r="N40357" s="404"/>
      <c r="O40357" s="404"/>
      <c r="P40357" s="404"/>
      <c r="Q40357" s="404"/>
      <c r="R40357" s="404"/>
      <c r="S40357" s="404"/>
      <c r="T40357" s="404"/>
    </row>
    <row r="40358" spans="12:20" ht="16.8">
      <c r="L40358" s="404"/>
      <c r="M40358" s="404"/>
      <c r="N40358" s="404"/>
      <c r="O40358" s="404"/>
      <c r="P40358" s="404"/>
      <c r="Q40358" s="404"/>
      <c r="R40358" s="404"/>
      <c r="S40358" s="404"/>
      <c r="T40358" s="404"/>
    </row>
    <row r="40359" spans="12:20" ht="16.8">
      <c r="L40359" s="404"/>
      <c r="M40359" s="404"/>
      <c r="N40359" s="404"/>
      <c r="O40359" s="404"/>
      <c r="P40359" s="404"/>
      <c r="Q40359" s="404"/>
      <c r="R40359" s="404"/>
      <c r="S40359" s="404"/>
      <c r="T40359" s="404"/>
    </row>
    <row r="40360" spans="12:20" ht="16.8">
      <c r="L40360" s="404"/>
      <c r="M40360" s="404"/>
      <c r="N40360" s="404"/>
      <c r="O40360" s="404"/>
      <c r="P40360" s="404"/>
      <c r="Q40360" s="404"/>
      <c r="R40360" s="404"/>
      <c r="S40360" s="404"/>
      <c r="T40360" s="404"/>
    </row>
    <row r="40361" spans="12:20" ht="16.8">
      <c r="L40361" s="404"/>
      <c r="M40361" s="404"/>
      <c r="N40361" s="404"/>
      <c r="O40361" s="404"/>
      <c r="P40361" s="404"/>
      <c r="Q40361" s="404"/>
      <c r="R40361" s="404"/>
      <c r="S40361" s="404"/>
      <c r="T40361" s="404"/>
    </row>
    <row r="40362" spans="12:20" ht="16.8">
      <c r="L40362" s="404"/>
      <c r="M40362" s="404"/>
      <c r="N40362" s="404"/>
      <c r="O40362" s="404"/>
      <c r="P40362" s="404"/>
      <c r="Q40362" s="404"/>
      <c r="R40362" s="404"/>
      <c r="S40362" s="404"/>
      <c r="T40362" s="404"/>
    </row>
    <row r="40363" spans="12:20" ht="16.8">
      <c r="L40363" s="404"/>
      <c r="M40363" s="404"/>
      <c r="N40363" s="404"/>
      <c r="O40363" s="404"/>
      <c r="P40363" s="404"/>
      <c r="Q40363" s="404"/>
      <c r="R40363" s="404"/>
      <c r="S40363" s="404"/>
      <c r="T40363" s="404"/>
    </row>
    <row r="40364" spans="12:20" ht="16.8">
      <c r="L40364" s="404"/>
      <c r="M40364" s="404"/>
      <c r="N40364" s="404"/>
      <c r="O40364" s="404"/>
      <c r="P40364" s="404"/>
      <c r="Q40364" s="404"/>
      <c r="R40364" s="404"/>
      <c r="S40364" s="404"/>
      <c r="T40364" s="404"/>
    </row>
    <row r="40365" spans="12:20" ht="16.8">
      <c r="L40365" s="404"/>
      <c r="M40365" s="404"/>
      <c r="N40365" s="404"/>
      <c r="O40365" s="404"/>
      <c r="P40365" s="404"/>
      <c r="Q40365" s="404"/>
      <c r="R40365" s="404"/>
      <c r="S40365" s="404"/>
      <c r="T40365" s="404"/>
    </row>
    <row r="40366" spans="12:20" ht="16.8">
      <c r="L40366" s="404"/>
      <c r="M40366" s="404"/>
      <c r="N40366" s="404"/>
      <c r="O40366" s="404"/>
      <c r="P40366" s="404"/>
      <c r="Q40366" s="404"/>
      <c r="R40366" s="404"/>
      <c r="S40366" s="404"/>
      <c r="T40366" s="404"/>
    </row>
    <row r="40367" spans="12:20" ht="16.8">
      <c r="L40367" s="404"/>
      <c r="M40367" s="404"/>
      <c r="N40367" s="404"/>
      <c r="O40367" s="404"/>
      <c r="P40367" s="404"/>
      <c r="Q40367" s="404"/>
      <c r="R40367" s="404"/>
      <c r="S40367" s="404"/>
      <c r="T40367" s="404"/>
    </row>
    <row r="40368" spans="12:20" ht="16.8">
      <c r="L40368" s="404"/>
      <c r="M40368" s="404"/>
      <c r="N40368" s="404"/>
      <c r="O40368" s="404"/>
      <c r="P40368" s="404"/>
      <c r="Q40368" s="404"/>
      <c r="R40368" s="404"/>
      <c r="S40368" s="404"/>
      <c r="T40368" s="404"/>
    </row>
    <row r="40369" spans="12:20" ht="16.8">
      <c r="L40369" s="404"/>
      <c r="M40369" s="404"/>
      <c r="N40369" s="404"/>
      <c r="O40369" s="404"/>
      <c r="P40369" s="404"/>
      <c r="Q40369" s="404"/>
      <c r="R40369" s="404"/>
      <c r="S40369" s="404"/>
      <c r="T40369" s="404"/>
    </row>
    <row r="40370" spans="12:20" ht="16.8">
      <c r="L40370" s="404"/>
      <c r="M40370" s="404"/>
      <c r="N40370" s="404"/>
      <c r="O40370" s="404"/>
      <c r="P40370" s="404"/>
      <c r="Q40370" s="404"/>
      <c r="R40370" s="404"/>
      <c r="S40370" s="404"/>
      <c r="T40370" s="404"/>
    </row>
    <row r="40371" spans="12:20" ht="16.8">
      <c r="L40371" s="404"/>
      <c r="M40371" s="404"/>
      <c r="N40371" s="404"/>
      <c r="O40371" s="404"/>
      <c r="P40371" s="404"/>
      <c r="Q40371" s="404"/>
      <c r="R40371" s="404"/>
      <c r="S40371" s="404"/>
      <c r="T40371" s="404"/>
    </row>
    <row r="40372" spans="12:20" ht="16.8">
      <c r="L40372" s="404"/>
      <c r="M40372" s="404"/>
      <c r="N40372" s="404"/>
      <c r="O40372" s="404"/>
      <c r="P40372" s="404"/>
      <c r="Q40372" s="404"/>
      <c r="R40372" s="404"/>
      <c r="S40372" s="404"/>
      <c r="T40372" s="404"/>
    </row>
    <row r="40373" spans="12:20" ht="16.8">
      <c r="L40373" s="404"/>
      <c r="M40373" s="404"/>
      <c r="N40373" s="404"/>
      <c r="O40373" s="404"/>
      <c r="P40373" s="404"/>
      <c r="Q40373" s="404"/>
      <c r="R40373" s="404"/>
      <c r="S40373" s="404"/>
      <c r="T40373" s="404"/>
    </row>
    <row r="40374" spans="12:20" ht="16.8">
      <c r="L40374" s="404"/>
      <c r="M40374" s="404"/>
      <c r="N40374" s="404"/>
      <c r="O40374" s="404"/>
      <c r="P40374" s="404"/>
      <c r="Q40374" s="404"/>
      <c r="R40374" s="404"/>
      <c r="S40374" s="404"/>
      <c r="T40374" s="404"/>
    </row>
    <row r="40375" spans="12:20" ht="16.8">
      <c r="L40375" s="404"/>
      <c r="M40375" s="404"/>
      <c r="N40375" s="404"/>
      <c r="O40375" s="404"/>
      <c r="P40375" s="404"/>
      <c r="Q40375" s="404"/>
      <c r="R40375" s="404"/>
      <c r="S40375" s="404"/>
      <c r="T40375" s="404"/>
    </row>
    <row r="40376" spans="12:20" ht="16.8">
      <c r="L40376" s="404"/>
      <c r="M40376" s="404"/>
      <c r="N40376" s="404"/>
      <c r="O40376" s="404"/>
      <c r="P40376" s="404"/>
      <c r="Q40376" s="404"/>
      <c r="R40376" s="404"/>
      <c r="S40376" s="404"/>
      <c r="T40376" s="404"/>
    </row>
    <row r="40377" spans="12:20" ht="16.8">
      <c r="L40377" s="404"/>
      <c r="M40377" s="404"/>
      <c r="N40377" s="404"/>
      <c r="O40377" s="404"/>
      <c r="P40377" s="404"/>
      <c r="Q40377" s="404"/>
      <c r="R40377" s="404"/>
      <c r="S40377" s="404"/>
      <c r="T40377" s="404"/>
    </row>
    <row r="40378" spans="12:20" ht="16.8">
      <c r="L40378" s="404"/>
      <c r="M40378" s="404"/>
      <c r="N40378" s="404"/>
      <c r="O40378" s="404"/>
      <c r="P40378" s="404"/>
      <c r="Q40378" s="404"/>
      <c r="R40378" s="404"/>
      <c r="S40378" s="404"/>
      <c r="T40378" s="404"/>
    </row>
    <row r="40379" spans="12:20" ht="16.8">
      <c r="L40379" s="404"/>
      <c r="M40379" s="404"/>
      <c r="N40379" s="404"/>
      <c r="O40379" s="404"/>
      <c r="P40379" s="404"/>
      <c r="Q40379" s="404"/>
      <c r="R40379" s="404"/>
      <c r="S40379" s="404"/>
      <c r="T40379" s="404"/>
    </row>
    <row r="40380" spans="12:20" ht="16.8">
      <c r="L40380" s="404"/>
      <c r="M40380" s="404"/>
      <c r="N40380" s="404"/>
      <c r="O40380" s="404"/>
      <c r="P40380" s="404"/>
      <c r="Q40380" s="404"/>
      <c r="R40380" s="404"/>
      <c r="S40380" s="404"/>
      <c r="T40380" s="404"/>
    </row>
    <row r="40381" spans="12:20" ht="16.8">
      <c r="L40381" s="404"/>
      <c r="M40381" s="404"/>
      <c r="N40381" s="404"/>
      <c r="O40381" s="404"/>
      <c r="P40381" s="404"/>
      <c r="Q40381" s="404"/>
      <c r="R40381" s="404"/>
      <c r="S40381" s="404"/>
      <c r="T40381" s="404"/>
    </row>
    <row r="40382" spans="12:20" ht="16.8">
      <c r="L40382" s="404"/>
      <c r="M40382" s="404"/>
      <c r="N40382" s="404"/>
      <c r="O40382" s="404"/>
      <c r="P40382" s="404"/>
      <c r="Q40382" s="404"/>
      <c r="R40382" s="404"/>
      <c r="S40382" s="404"/>
      <c r="T40382" s="404"/>
    </row>
    <row r="40383" spans="12:20" ht="16.8">
      <c r="L40383" s="404"/>
      <c r="M40383" s="404"/>
      <c r="N40383" s="404"/>
      <c r="O40383" s="404"/>
      <c r="P40383" s="404"/>
      <c r="Q40383" s="404"/>
      <c r="R40383" s="404"/>
      <c r="S40383" s="404"/>
      <c r="T40383" s="404"/>
    </row>
    <row r="40384" spans="12:20" ht="16.8">
      <c r="L40384" s="404"/>
      <c r="M40384" s="404"/>
      <c r="N40384" s="404"/>
      <c r="O40384" s="404"/>
      <c r="P40384" s="404"/>
      <c r="Q40384" s="404"/>
      <c r="R40384" s="404"/>
      <c r="S40384" s="404"/>
      <c r="T40384" s="404"/>
    </row>
    <row r="40385" spans="12:20" ht="16.8">
      <c r="L40385" s="404"/>
      <c r="M40385" s="404"/>
      <c r="N40385" s="404"/>
      <c r="O40385" s="404"/>
      <c r="P40385" s="404"/>
      <c r="Q40385" s="404"/>
      <c r="R40385" s="404"/>
      <c r="S40385" s="404"/>
      <c r="T40385" s="404"/>
    </row>
    <row r="40386" spans="12:20" ht="16.8">
      <c r="L40386" s="404"/>
      <c r="M40386" s="404"/>
      <c r="N40386" s="404"/>
      <c r="O40386" s="404"/>
      <c r="P40386" s="404"/>
      <c r="Q40386" s="404"/>
      <c r="R40386" s="404"/>
      <c r="S40386" s="404"/>
      <c r="T40386" s="404"/>
    </row>
    <row r="40387" spans="12:20" ht="16.8">
      <c r="L40387" s="404"/>
      <c r="M40387" s="404"/>
      <c r="N40387" s="404"/>
      <c r="O40387" s="404"/>
      <c r="P40387" s="404"/>
      <c r="Q40387" s="404"/>
      <c r="R40387" s="404"/>
      <c r="S40387" s="404"/>
      <c r="T40387" s="404"/>
    </row>
    <row r="40388" spans="12:20" ht="16.8">
      <c r="L40388" s="404"/>
      <c r="M40388" s="404"/>
      <c r="N40388" s="404"/>
      <c r="O40388" s="404"/>
      <c r="P40388" s="404"/>
      <c r="Q40388" s="404"/>
      <c r="R40388" s="404"/>
      <c r="S40388" s="404"/>
      <c r="T40388" s="404"/>
    </row>
    <row r="40389" spans="12:20" ht="16.8">
      <c r="L40389" s="404"/>
      <c r="M40389" s="404"/>
      <c r="N40389" s="404"/>
      <c r="O40389" s="404"/>
      <c r="P40389" s="404"/>
      <c r="Q40389" s="404"/>
      <c r="R40389" s="404"/>
      <c r="S40389" s="404"/>
      <c r="T40389" s="404"/>
    </row>
    <row r="40390" spans="12:20" ht="16.8">
      <c r="L40390" s="404"/>
      <c r="M40390" s="404"/>
      <c r="N40390" s="404"/>
      <c r="O40390" s="404"/>
      <c r="P40390" s="404"/>
      <c r="Q40390" s="404"/>
      <c r="R40390" s="404"/>
      <c r="S40390" s="404"/>
      <c r="T40390" s="404"/>
    </row>
    <row r="40391" spans="12:20" ht="16.8">
      <c r="L40391" s="404"/>
      <c r="M40391" s="404"/>
      <c r="N40391" s="404"/>
      <c r="O40391" s="404"/>
      <c r="P40391" s="404"/>
      <c r="Q40391" s="404"/>
      <c r="R40391" s="404"/>
      <c r="S40391" s="404"/>
      <c r="T40391" s="404"/>
    </row>
    <row r="40392" spans="12:20" ht="16.8">
      <c r="L40392" s="404"/>
      <c r="M40392" s="404"/>
      <c r="N40392" s="404"/>
      <c r="O40392" s="404"/>
      <c r="P40392" s="404"/>
      <c r="Q40392" s="404"/>
      <c r="R40392" s="404"/>
      <c r="S40392" s="404"/>
      <c r="T40392" s="404"/>
    </row>
    <row r="40393" spans="12:20" ht="16.8">
      <c r="L40393" s="404"/>
      <c r="M40393" s="404"/>
      <c r="N40393" s="404"/>
      <c r="O40393" s="404"/>
      <c r="P40393" s="404"/>
      <c r="Q40393" s="404"/>
      <c r="R40393" s="404"/>
      <c r="S40393" s="404"/>
      <c r="T40393" s="404"/>
    </row>
    <row r="40394" spans="12:20" ht="16.8">
      <c r="L40394" s="404"/>
      <c r="M40394" s="404"/>
      <c r="N40394" s="404"/>
      <c r="O40394" s="404"/>
      <c r="P40394" s="404"/>
      <c r="Q40394" s="404"/>
      <c r="R40394" s="404"/>
      <c r="S40394" s="404"/>
      <c r="T40394" s="404"/>
    </row>
    <row r="40395" spans="12:20" ht="16.8">
      <c r="L40395" s="404"/>
      <c r="M40395" s="404"/>
      <c r="N40395" s="404"/>
      <c r="O40395" s="404"/>
      <c r="P40395" s="404"/>
      <c r="Q40395" s="404"/>
      <c r="R40395" s="404"/>
      <c r="S40395" s="404"/>
      <c r="T40395" s="404"/>
    </row>
    <row r="40396" spans="12:20" ht="16.8">
      <c r="L40396" s="404"/>
      <c r="M40396" s="404"/>
      <c r="N40396" s="404"/>
      <c r="O40396" s="404"/>
      <c r="P40396" s="404"/>
      <c r="Q40396" s="404"/>
      <c r="R40396" s="404"/>
      <c r="S40396" s="404"/>
      <c r="T40396" s="404"/>
    </row>
    <row r="40397" spans="12:20" ht="16.8">
      <c r="L40397" s="404"/>
      <c r="M40397" s="404"/>
      <c r="N40397" s="404"/>
      <c r="O40397" s="404"/>
      <c r="P40397" s="404"/>
      <c r="Q40397" s="404"/>
      <c r="R40397" s="404"/>
      <c r="S40397" s="404"/>
      <c r="T40397" s="404"/>
    </row>
    <row r="40398" spans="12:20" ht="16.8">
      <c r="L40398" s="404"/>
      <c r="M40398" s="404"/>
      <c r="N40398" s="404"/>
      <c r="O40398" s="404"/>
      <c r="P40398" s="404"/>
      <c r="Q40398" s="404"/>
      <c r="R40398" s="404"/>
      <c r="S40398" s="404"/>
      <c r="T40398" s="404"/>
    </row>
    <row r="40399" spans="12:20" ht="16.8">
      <c r="L40399" s="404"/>
      <c r="M40399" s="404"/>
      <c r="N40399" s="404"/>
      <c r="O40399" s="404"/>
      <c r="P40399" s="404"/>
      <c r="Q40399" s="404"/>
      <c r="R40399" s="404"/>
      <c r="S40399" s="404"/>
      <c r="T40399" s="404"/>
    </row>
    <row r="40400" spans="12:20" ht="16.8">
      <c r="L40400" s="404"/>
      <c r="M40400" s="404"/>
      <c r="N40400" s="404"/>
      <c r="O40400" s="404"/>
      <c r="P40400" s="404"/>
      <c r="Q40400" s="404"/>
      <c r="R40400" s="404"/>
      <c r="S40400" s="404"/>
      <c r="T40400" s="404"/>
    </row>
    <row r="40401" spans="12:20" ht="16.8">
      <c r="L40401" s="404"/>
      <c r="M40401" s="404"/>
      <c r="N40401" s="404"/>
      <c r="O40401" s="404"/>
      <c r="P40401" s="404"/>
      <c r="Q40401" s="404"/>
      <c r="R40401" s="404"/>
      <c r="S40401" s="404"/>
      <c r="T40401" s="404"/>
    </row>
    <row r="40402" spans="12:20" ht="16.8">
      <c r="L40402" s="404"/>
      <c r="M40402" s="404"/>
      <c r="N40402" s="404"/>
      <c r="O40402" s="404"/>
      <c r="P40402" s="404"/>
      <c r="Q40402" s="404"/>
      <c r="R40402" s="404"/>
      <c r="S40402" s="404"/>
      <c r="T40402" s="404"/>
    </row>
    <row r="40403" spans="12:20" ht="16.8">
      <c r="L40403" s="404"/>
      <c r="M40403" s="404"/>
      <c r="N40403" s="404"/>
      <c r="O40403" s="404"/>
      <c r="P40403" s="404"/>
      <c r="Q40403" s="404"/>
      <c r="R40403" s="404"/>
      <c r="S40403" s="404"/>
      <c r="T40403" s="404"/>
    </row>
    <row r="40404" spans="12:20" ht="16.8">
      <c r="L40404" s="404"/>
      <c r="M40404" s="404"/>
      <c r="N40404" s="404"/>
      <c r="O40404" s="404"/>
      <c r="P40404" s="404"/>
      <c r="Q40404" s="404"/>
      <c r="R40404" s="404"/>
      <c r="S40404" s="404"/>
      <c r="T40404" s="404"/>
    </row>
    <row r="40405" spans="12:20" ht="16.8">
      <c r="L40405" s="404"/>
      <c r="M40405" s="404"/>
      <c r="N40405" s="404"/>
      <c r="O40405" s="404"/>
      <c r="P40405" s="404"/>
      <c r="Q40405" s="404"/>
      <c r="R40405" s="404"/>
      <c r="S40405" s="404"/>
      <c r="T40405" s="404"/>
    </row>
    <row r="40406" spans="12:20" ht="16.8">
      <c r="L40406" s="404"/>
      <c r="M40406" s="404"/>
      <c r="N40406" s="404"/>
      <c r="O40406" s="404"/>
      <c r="P40406" s="404"/>
      <c r="Q40406" s="404"/>
      <c r="R40406" s="404"/>
      <c r="S40406" s="404"/>
      <c r="T40406" s="404"/>
    </row>
    <row r="40407" spans="12:20" ht="16.8">
      <c r="L40407" s="404"/>
      <c r="M40407" s="404"/>
      <c r="N40407" s="404"/>
      <c r="O40407" s="404"/>
      <c r="P40407" s="404"/>
      <c r="Q40407" s="404"/>
      <c r="R40407" s="404"/>
      <c r="S40407" s="404"/>
      <c r="T40407" s="404"/>
    </row>
    <row r="40408" spans="12:20" ht="16.8">
      <c r="L40408" s="404"/>
      <c r="M40408" s="404"/>
      <c r="N40408" s="404"/>
      <c r="O40408" s="404"/>
      <c r="P40408" s="404"/>
      <c r="Q40408" s="404"/>
      <c r="R40408" s="404"/>
      <c r="S40408" s="404"/>
      <c r="T40408" s="404"/>
    </row>
    <row r="40409" spans="12:20" ht="16.8">
      <c r="L40409" s="404"/>
      <c r="M40409" s="404"/>
      <c r="N40409" s="404"/>
      <c r="O40409" s="404"/>
      <c r="P40409" s="404"/>
      <c r="Q40409" s="404"/>
      <c r="R40409" s="404"/>
      <c r="S40409" s="404"/>
      <c r="T40409" s="404"/>
    </row>
    <row r="40410" spans="12:20" ht="16.8">
      <c r="L40410" s="404"/>
      <c r="M40410" s="404"/>
      <c r="N40410" s="404"/>
      <c r="O40410" s="404"/>
      <c r="P40410" s="404"/>
      <c r="Q40410" s="404"/>
      <c r="R40410" s="404"/>
      <c r="S40410" s="404"/>
      <c r="T40410" s="404"/>
    </row>
    <row r="40411" spans="12:20" ht="16.8">
      <c r="L40411" s="404"/>
      <c r="M40411" s="404"/>
      <c r="N40411" s="404"/>
      <c r="O40411" s="404"/>
      <c r="P40411" s="404"/>
      <c r="Q40411" s="404"/>
      <c r="R40411" s="404"/>
      <c r="S40411" s="404"/>
      <c r="T40411" s="404"/>
    </row>
    <row r="40412" spans="12:20" ht="16.8">
      <c r="L40412" s="404"/>
      <c r="M40412" s="404"/>
      <c r="N40412" s="404"/>
      <c r="O40412" s="404"/>
      <c r="P40412" s="404"/>
      <c r="Q40412" s="404"/>
      <c r="R40412" s="404"/>
      <c r="S40412" s="404"/>
      <c r="T40412" s="404"/>
    </row>
    <row r="40413" spans="12:20" ht="16.8">
      <c r="L40413" s="404"/>
      <c r="M40413" s="404"/>
      <c r="N40413" s="404"/>
      <c r="O40413" s="404"/>
      <c r="P40413" s="404"/>
      <c r="Q40413" s="404"/>
      <c r="R40413" s="404"/>
      <c r="S40413" s="404"/>
      <c r="T40413" s="404"/>
    </row>
    <row r="40414" spans="12:20" ht="16.8">
      <c r="L40414" s="404"/>
      <c r="M40414" s="404"/>
      <c r="N40414" s="404"/>
      <c r="O40414" s="404"/>
      <c r="P40414" s="404"/>
      <c r="Q40414" s="404"/>
      <c r="R40414" s="404"/>
      <c r="S40414" s="404"/>
      <c r="T40414" s="404"/>
    </row>
    <row r="40415" spans="12:20" ht="16.8">
      <c r="L40415" s="404"/>
      <c r="M40415" s="404"/>
      <c r="N40415" s="404"/>
      <c r="O40415" s="404"/>
      <c r="P40415" s="404"/>
      <c r="Q40415" s="404"/>
      <c r="R40415" s="404"/>
      <c r="S40415" s="404"/>
      <c r="T40415" s="404"/>
    </row>
    <row r="40416" spans="12:20" ht="16.8">
      <c r="L40416" s="404"/>
      <c r="M40416" s="404"/>
      <c r="N40416" s="404"/>
      <c r="O40416" s="404"/>
      <c r="P40416" s="404"/>
      <c r="Q40416" s="404"/>
      <c r="R40416" s="404"/>
      <c r="S40416" s="404"/>
      <c r="T40416" s="404"/>
    </row>
    <row r="40417" spans="12:20" ht="16.8">
      <c r="L40417" s="404"/>
      <c r="M40417" s="404"/>
      <c r="N40417" s="404"/>
      <c r="O40417" s="404"/>
      <c r="P40417" s="404"/>
      <c r="Q40417" s="404"/>
      <c r="R40417" s="404"/>
      <c r="S40417" s="404"/>
      <c r="T40417" s="404"/>
    </row>
    <row r="40418" spans="12:20" ht="16.8">
      <c r="L40418" s="404"/>
      <c r="M40418" s="404"/>
      <c r="N40418" s="404"/>
      <c r="O40418" s="404"/>
      <c r="P40418" s="404"/>
      <c r="Q40418" s="404"/>
      <c r="R40418" s="404"/>
      <c r="S40418" s="404"/>
      <c r="T40418" s="404"/>
    </row>
    <row r="40419" spans="12:20" ht="16.8">
      <c r="L40419" s="404"/>
      <c r="M40419" s="404"/>
      <c r="N40419" s="404"/>
      <c r="O40419" s="404"/>
      <c r="P40419" s="404"/>
      <c r="Q40419" s="404"/>
      <c r="R40419" s="404"/>
      <c r="S40419" s="404"/>
      <c r="T40419" s="404"/>
    </row>
    <row r="40420" spans="12:20" ht="16.8">
      <c r="L40420" s="404"/>
      <c r="M40420" s="404"/>
      <c r="N40420" s="404"/>
      <c r="O40420" s="404"/>
      <c r="P40420" s="404"/>
      <c r="Q40420" s="404"/>
      <c r="R40420" s="404"/>
      <c r="S40420" s="404"/>
      <c r="T40420" s="404"/>
    </row>
    <row r="40421" spans="12:20" ht="16.8">
      <c r="L40421" s="404"/>
      <c r="M40421" s="404"/>
      <c r="N40421" s="404"/>
      <c r="O40421" s="404"/>
      <c r="P40421" s="404"/>
      <c r="Q40421" s="404"/>
      <c r="R40421" s="404"/>
      <c r="S40421" s="404"/>
      <c r="T40421" s="404"/>
    </row>
    <row r="40422" spans="12:20" ht="16.8">
      <c r="L40422" s="404"/>
      <c r="M40422" s="404"/>
      <c r="N40422" s="404"/>
      <c r="O40422" s="404"/>
      <c r="P40422" s="404"/>
      <c r="Q40422" s="404"/>
      <c r="R40422" s="404"/>
      <c r="S40422" s="404"/>
      <c r="T40422" s="404"/>
    </row>
    <row r="40423" spans="12:20" ht="16.8">
      <c r="L40423" s="404"/>
      <c r="M40423" s="404"/>
      <c r="N40423" s="404"/>
      <c r="O40423" s="404"/>
      <c r="P40423" s="404"/>
      <c r="Q40423" s="404"/>
      <c r="R40423" s="404"/>
      <c r="S40423" s="404"/>
      <c r="T40423" s="404"/>
    </row>
    <row r="40424" spans="12:20" ht="16.8">
      <c r="L40424" s="404"/>
      <c r="M40424" s="404"/>
      <c r="N40424" s="404"/>
      <c r="O40424" s="404"/>
      <c r="P40424" s="404"/>
      <c r="Q40424" s="404"/>
      <c r="R40424" s="404"/>
      <c r="S40424" s="404"/>
      <c r="T40424" s="404"/>
    </row>
    <row r="40425" spans="12:20" ht="16.8">
      <c r="L40425" s="404"/>
      <c r="M40425" s="404"/>
      <c r="N40425" s="404"/>
      <c r="O40425" s="404"/>
      <c r="P40425" s="404"/>
      <c r="Q40425" s="404"/>
      <c r="R40425" s="404"/>
      <c r="S40425" s="404"/>
      <c r="T40425" s="404"/>
    </row>
    <row r="40426" spans="12:20" ht="16.8">
      <c r="L40426" s="404"/>
      <c r="M40426" s="404"/>
      <c r="N40426" s="404"/>
      <c r="O40426" s="404"/>
      <c r="P40426" s="404"/>
      <c r="Q40426" s="404"/>
      <c r="R40426" s="404"/>
      <c r="S40426" s="404"/>
      <c r="T40426" s="404"/>
    </row>
    <row r="40427" spans="12:20" ht="16.8">
      <c r="L40427" s="404"/>
      <c r="M40427" s="404"/>
      <c r="N40427" s="404"/>
      <c r="O40427" s="404"/>
      <c r="P40427" s="404"/>
      <c r="Q40427" s="404"/>
      <c r="R40427" s="404"/>
      <c r="S40427" s="404"/>
      <c r="T40427" s="404"/>
    </row>
    <row r="40428" spans="12:20" ht="16.8">
      <c r="L40428" s="404"/>
      <c r="M40428" s="404"/>
      <c r="N40428" s="404"/>
      <c r="O40428" s="404"/>
      <c r="P40428" s="404"/>
      <c r="Q40428" s="404"/>
      <c r="R40428" s="404"/>
      <c r="S40428" s="404"/>
      <c r="T40428" s="404"/>
    </row>
    <row r="40429" spans="12:20" ht="16.8">
      <c r="L40429" s="404"/>
      <c r="M40429" s="404"/>
      <c r="N40429" s="404"/>
      <c r="O40429" s="404"/>
      <c r="P40429" s="404"/>
      <c r="Q40429" s="404"/>
      <c r="R40429" s="404"/>
      <c r="S40429" s="404"/>
      <c r="T40429" s="404"/>
    </row>
    <row r="40430" spans="12:20" ht="16.8">
      <c r="L40430" s="404"/>
      <c r="M40430" s="404"/>
      <c r="N40430" s="404"/>
      <c r="O40430" s="404"/>
      <c r="P40430" s="404"/>
      <c r="Q40430" s="404"/>
      <c r="R40430" s="404"/>
      <c r="S40430" s="404"/>
      <c r="T40430" s="404"/>
    </row>
    <row r="40431" spans="12:20" ht="16.8">
      <c r="L40431" s="404"/>
      <c r="M40431" s="404"/>
      <c r="N40431" s="404"/>
      <c r="O40431" s="404"/>
      <c r="P40431" s="404"/>
      <c r="Q40431" s="404"/>
      <c r="R40431" s="404"/>
      <c r="S40431" s="404"/>
      <c r="T40431" s="404"/>
    </row>
    <row r="40432" spans="12:20" ht="16.8">
      <c r="L40432" s="404"/>
      <c r="M40432" s="404"/>
      <c r="N40432" s="404"/>
      <c r="O40432" s="404"/>
      <c r="P40432" s="404"/>
      <c r="Q40432" s="404"/>
      <c r="R40432" s="404"/>
      <c r="S40432" s="404"/>
      <c r="T40432" s="404"/>
    </row>
    <row r="40433" spans="12:20" ht="16.8">
      <c r="L40433" s="404"/>
      <c r="M40433" s="404"/>
      <c r="N40433" s="404"/>
      <c r="O40433" s="404"/>
      <c r="P40433" s="404"/>
      <c r="Q40433" s="404"/>
      <c r="R40433" s="404"/>
      <c r="S40433" s="404"/>
      <c r="T40433" s="404"/>
    </row>
    <row r="40434" spans="12:20" ht="16.8">
      <c r="L40434" s="404"/>
      <c r="M40434" s="404"/>
      <c r="N40434" s="404"/>
      <c r="O40434" s="404"/>
      <c r="P40434" s="404"/>
      <c r="Q40434" s="404"/>
      <c r="R40434" s="404"/>
      <c r="S40434" s="404"/>
      <c r="T40434" s="404"/>
    </row>
    <row r="40435" spans="12:20" ht="16.8">
      <c r="L40435" s="404"/>
      <c r="M40435" s="404"/>
      <c r="N40435" s="404"/>
      <c r="O40435" s="404"/>
      <c r="P40435" s="404"/>
      <c r="Q40435" s="404"/>
      <c r="R40435" s="404"/>
      <c r="S40435" s="404"/>
      <c r="T40435" s="404"/>
    </row>
    <row r="40436" spans="12:20" ht="16.8">
      <c r="L40436" s="404"/>
      <c r="M40436" s="404"/>
      <c r="N40436" s="404"/>
      <c r="O40436" s="404"/>
      <c r="P40436" s="404"/>
      <c r="Q40436" s="404"/>
      <c r="R40436" s="404"/>
      <c r="S40436" s="404"/>
      <c r="T40436" s="404"/>
    </row>
    <row r="40437" spans="12:20" ht="16.8">
      <c r="L40437" s="404"/>
      <c r="M40437" s="404"/>
      <c r="N40437" s="404"/>
      <c r="O40437" s="404"/>
      <c r="P40437" s="404"/>
      <c r="Q40437" s="404"/>
      <c r="R40437" s="404"/>
      <c r="S40437" s="404"/>
      <c r="T40437" s="404"/>
    </row>
    <row r="40438" spans="12:20" ht="16.8">
      <c r="L40438" s="404"/>
      <c r="M40438" s="404"/>
      <c r="N40438" s="404"/>
      <c r="O40438" s="404"/>
      <c r="P40438" s="404"/>
      <c r="Q40438" s="404"/>
      <c r="R40438" s="404"/>
      <c r="S40438" s="404"/>
      <c r="T40438" s="404"/>
    </row>
    <row r="40439" spans="12:20" ht="16.8">
      <c r="L40439" s="404"/>
      <c r="M40439" s="404"/>
      <c r="N40439" s="404"/>
      <c r="O40439" s="404"/>
      <c r="P40439" s="404"/>
      <c r="Q40439" s="404"/>
      <c r="R40439" s="404"/>
      <c r="S40439" s="404"/>
      <c r="T40439" s="404"/>
    </row>
    <row r="40440" spans="12:20" ht="16.8">
      <c r="L40440" s="404"/>
      <c r="M40440" s="404"/>
      <c r="N40440" s="404"/>
      <c r="O40440" s="404"/>
      <c r="P40440" s="404"/>
      <c r="Q40440" s="404"/>
      <c r="R40440" s="404"/>
      <c r="S40440" s="404"/>
      <c r="T40440" s="404"/>
    </row>
    <row r="40441" spans="12:20" ht="16.8">
      <c r="L40441" s="404"/>
      <c r="M40441" s="404"/>
      <c r="N40441" s="404"/>
      <c r="O40441" s="404"/>
      <c r="P40441" s="404"/>
      <c r="Q40441" s="404"/>
      <c r="R40441" s="404"/>
      <c r="S40441" s="404"/>
      <c r="T40441" s="404"/>
    </row>
    <row r="40442" spans="12:20" ht="16.8">
      <c r="L40442" s="404"/>
      <c r="M40442" s="404"/>
      <c r="N40442" s="404"/>
      <c r="O40442" s="404"/>
      <c r="P40442" s="404"/>
      <c r="Q40442" s="404"/>
      <c r="R40442" s="404"/>
      <c r="S40442" s="404"/>
      <c r="T40442" s="404"/>
    </row>
    <row r="40443" spans="12:20" ht="16.8">
      <c r="L40443" s="404"/>
      <c r="M40443" s="404"/>
      <c r="N40443" s="404"/>
      <c r="O40443" s="404"/>
      <c r="P40443" s="404"/>
      <c r="Q40443" s="404"/>
      <c r="R40443" s="404"/>
      <c r="S40443" s="404"/>
      <c r="T40443" s="404"/>
    </row>
    <row r="40444" spans="12:20" ht="16.8">
      <c r="L40444" s="404"/>
      <c r="M40444" s="404"/>
      <c r="N40444" s="404"/>
      <c r="O40444" s="404"/>
      <c r="P40444" s="404"/>
      <c r="Q40444" s="404"/>
      <c r="R40444" s="404"/>
      <c r="S40444" s="404"/>
      <c r="T40444" s="404"/>
    </row>
    <row r="40445" spans="12:20" ht="16.8">
      <c r="L40445" s="404"/>
      <c r="M40445" s="404"/>
      <c r="N40445" s="404"/>
      <c r="O40445" s="404"/>
      <c r="P40445" s="404"/>
      <c r="Q40445" s="404"/>
      <c r="R40445" s="404"/>
      <c r="S40445" s="404"/>
      <c r="T40445" s="404"/>
    </row>
    <row r="40446" spans="12:20" ht="16.8">
      <c r="L40446" s="404"/>
      <c r="M40446" s="404"/>
      <c r="N40446" s="404"/>
      <c r="O40446" s="404"/>
      <c r="P40446" s="404"/>
      <c r="Q40446" s="404"/>
      <c r="R40446" s="404"/>
      <c r="S40446" s="404"/>
      <c r="T40446" s="404"/>
    </row>
    <row r="40447" spans="12:20" ht="16.8">
      <c r="L40447" s="404"/>
      <c r="M40447" s="404"/>
      <c r="N40447" s="404"/>
      <c r="O40447" s="404"/>
      <c r="P40447" s="404"/>
      <c r="Q40447" s="404"/>
      <c r="R40447" s="404"/>
      <c r="S40447" s="404"/>
      <c r="T40447" s="404"/>
    </row>
    <row r="40448" spans="12:20" ht="16.8">
      <c r="L40448" s="404"/>
      <c r="M40448" s="404"/>
      <c r="N40448" s="404"/>
      <c r="O40448" s="404"/>
      <c r="P40448" s="404"/>
      <c r="Q40448" s="404"/>
      <c r="R40448" s="404"/>
      <c r="S40448" s="404"/>
      <c r="T40448" s="404"/>
    </row>
    <row r="40449" spans="12:20" ht="16.8">
      <c r="L40449" s="404"/>
      <c r="M40449" s="404"/>
      <c r="N40449" s="404"/>
      <c r="O40449" s="404"/>
      <c r="P40449" s="404"/>
      <c r="Q40449" s="404"/>
      <c r="R40449" s="404"/>
      <c r="S40449" s="404"/>
      <c r="T40449" s="404"/>
    </row>
    <row r="40450" spans="12:20" ht="16.8">
      <c r="L40450" s="404"/>
      <c r="M40450" s="404"/>
      <c r="N40450" s="404"/>
      <c r="O40450" s="404"/>
      <c r="P40450" s="404"/>
      <c r="Q40450" s="404"/>
      <c r="R40450" s="404"/>
      <c r="S40450" s="404"/>
      <c r="T40450" s="404"/>
    </row>
    <row r="40451" spans="12:20" ht="16.8">
      <c r="L40451" s="404"/>
      <c r="M40451" s="404"/>
      <c r="N40451" s="404"/>
      <c r="O40451" s="404"/>
      <c r="P40451" s="404"/>
      <c r="Q40451" s="404"/>
      <c r="R40451" s="404"/>
      <c r="S40451" s="404"/>
      <c r="T40451" s="404"/>
    </row>
    <row r="40452" spans="12:20" ht="16.8">
      <c r="L40452" s="404"/>
      <c r="M40452" s="404"/>
      <c r="N40452" s="404"/>
      <c r="O40452" s="404"/>
      <c r="P40452" s="404"/>
      <c r="Q40452" s="404"/>
      <c r="R40452" s="404"/>
      <c r="S40452" s="404"/>
      <c r="T40452" s="404"/>
    </row>
    <row r="40453" spans="12:20" ht="16.8">
      <c r="L40453" s="404"/>
      <c r="M40453" s="404"/>
      <c r="N40453" s="404"/>
      <c r="O40453" s="404"/>
      <c r="P40453" s="404"/>
      <c r="Q40453" s="404"/>
      <c r="R40453" s="404"/>
      <c r="S40453" s="404"/>
      <c r="T40453" s="404"/>
    </row>
    <row r="40454" spans="12:20" ht="16.8">
      <c r="L40454" s="404"/>
      <c r="M40454" s="404"/>
      <c r="N40454" s="404"/>
      <c r="O40454" s="404"/>
      <c r="P40454" s="404"/>
      <c r="Q40454" s="404"/>
      <c r="R40454" s="404"/>
      <c r="S40454" s="404"/>
      <c r="T40454" s="404"/>
    </row>
    <row r="40455" spans="12:20" ht="16.8">
      <c r="L40455" s="404"/>
      <c r="M40455" s="404"/>
      <c r="N40455" s="404"/>
      <c r="O40455" s="404"/>
      <c r="P40455" s="404"/>
      <c r="Q40455" s="404"/>
      <c r="R40455" s="404"/>
      <c r="S40455" s="404"/>
      <c r="T40455" s="404"/>
    </row>
    <row r="40456" spans="12:20" ht="16.8">
      <c r="L40456" s="404"/>
      <c r="M40456" s="404"/>
      <c r="N40456" s="404"/>
      <c r="O40456" s="404"/>
      <c r="P40456" s="404"/>
      <c r="Q40456" s="404"/>
      <c r="R40456" s="404"/>
      <c r="S40456" s="404"/>
      <c r="T40456" s="404"/>
    </row>
    <row r="40457" spans="12:20" ht="16.8">
      <c r="L40457" s="404"/>
      <c r="M40457" s="404"/>
      <c r="N40457" s="404"/>
      <c r="O40457" s="404"/>
      <c r="P40457" s="404"/>
      <c r="Q40457" s="404"/>
      <c r="R40457" s="404"/>
      <c r="S40457" s="404"/>
      <c r="T40457" s="404"/>
    </row>
    <row r="40458" spans="12:20" ht="16.8">
      <c r="L40458" s="404"/>
      <c r="M40458" s="404"/>
      <c r="N40458" s="404"/>
      <c r="O40458" s="404"/>
      <c r="P40458" s="404"/>
      <c r="Q40458" s="404"/>
      <c r="R40458" s="404"/>
      <c r="S40458" s="404"/>
      <c r="T40458" s="404"/>
    </row>
    <row r="40459" spans="12:20" ht="16.8">
      <c r="L40459" s="404"/>
      <c r="M40459" s="404"/>
      <c r="N40459" s="404"/>
      <c r="O40459" s="404"/>
      <c r="P40459" s="404"/>
      <c r="Q40459" s="404"/>
      <c r="R40459" s="404"/>
      <c r="S40459" s="404"/>
      <c r="T40459" s="404"/>
    </row>
    <row r="40460" spans="12:20" ht="16.8">
      <c r="L40460" s="404"/>
      <c r="M40460" s="404"/>
      <c r="N40460" s="404"/>
      <c r="O40460" s="404"/>
      <c r="P40460" s="404"/>
      <c r="Q40460" s="404"/>
      <c r="R40460" s="404"/>
      <c r="S40460" s="404"/>
      <c r="T40460" s="404"/>
    </row>
    <row r="40461" spans="12:20" ht="16.8">
      <c r="L40461" s="404"/>
      <c r="M40461" s="404"/>
      <c r="N40461" s="404"/>
      <c r="O40461" s="404"/>
      <c r="P40461" s="404"/>
      <c r="Q40461" s="404"/>
      <c r="R40461" s="404"/>
      <c r="S40461" s="404"/>
      <c r="T40461" s="404"/>
    </row>
    <row r="40462" spans="12:20" ht="16.8">
      <c r="L40462" s="404"/>
      <c r="M40462" s="404"/>
      <c r="N40462" s="404"/>
      <c r="O40462" s="404"/>
      <c r="P40462" s="404"/>
      <c r="Q40462" s="404"/>
      <c r="R40462" s="404"/>
      <c r="S40462" s="404"/>
      <c r="T40462" s="404"/>
    </row>
    <row r="40463" spans="12:20" ht="16.8">
      <c r="L40463" s="404"/>
      <c r="M40463" s="404"/>
      <c r="N40463" s="404"/>
      <c r="O40463" s="404"/>
      <c r="P40463" s="404"/>
      <c r="Q40463" s="404"/>
      <c r="R40463" s="404"/>
      <c r="S40463" s="404"/>
      <c r="T40463" s="404"/>
    </row>
    <row r="40464" spans="12:20" ht="16.8">
      <c r="L40464" s="404"/>
      <c r="M40464" s="404"/>
      <c r="N40464" s="404"/>
      <c r="O40464" s="404"/>
      <c r="P40464" s="404"/>
      <c r="Q40464" s="404"/>
      <c r="R40464" s="404"/>
      <c r="S40464" s="404"/>
      <c r="T40464" s="404"/>
    </row>
    <row r="40465" spans="12:20" ht="16.8">
      <c r="L40465" s="404"/>
      <c r="M40465" s="404"/>
      <c r="N40465" s="404"/>
      <c r="O40465" s="404"/>
      <c r="P40465" s="404"/>
      <c r="Q40465" s="404"/>
      <c r="R40465" s="404"/>
      <c r="S40465" s="404"/>
      <c r="T40465" s="404"/>
    </row>
    <row r="40466" spans="12:20" ht="16.8">
      <c r="L40466" s="404"/>
      <c r="M40466" s="404"/>
      <c r="N40466" s="404"/>
      <c r="O40466" s="404"/>
      <c r="P40466" s="404"/>
      <c r="Q40466" s="404"/>
      <c r="R40466" s="404"/>
      <c r="S40466" s="404"/>
      <c r="T40466" s="404"/>
    </row>
    <row r="40467" spans="12:20" ht="16.8">
      <c r="L40467" s="404"/>
      <c r="M40467" s="404"/>
      <c r="N40467" s="404"/>
      <c r="O40467" s="404"/>
      <c r="P40467" s="404"/>
      <c r="Q40467" s="404"/>
      <c r="R40467" s="404"/>
      <c r="S40467" s="404"/>
      <c r="T40467" s="404"/>
    </row>
    <row r="40468" spans="12:20" ht="16.8">
      <c r="L40468" s="404"/>
      <c r="M40468" s="404"/>
      <c r="N40468" s="404"/>
      <c r="O40468" s="404"/>
      <c r="P40468" s="404"/>
      <c r="Q40468" s="404"/>
      <c r="R40468" s="404"/>
      <c r="S40468" s="404"/>
      <c r="T40468" s="404"/>
    </row>
    <row r="40469" spans="12:20" ht="16.8">
      <c r="L40469" s="404"/>
      <c r="M40469" s="404"/>
      <c r="N40469" s="404"/>
      <c r="O40469" s="404"/>
      <c r="P40469" s="404"/>
      <c r="Q40469" s="404"/>
      <c r="R40469" s="404"/>
      <c r="S40469" s="404"/>
      <c r="T40469" s="404"/>
    </row>
    <row r="40470" spans="12:20" ht="16.8">
      <c r="L40470" s="404"/>
      <c r="M40470" s="404"/>
      <c r="N40470" s="404"/>
      <c r="O40470" s="404"/>
      <c r="P40470" s="404"/>
      <c r="Q40470" s="404"/>
      <c r="R40470" s="404"/>
      <c r="S40470" s="404"/>
      <c r="T40470" s="404"/>
    </row>
    <row r="40471" spans="12:20" ht="16.8">
      <c r="L40471" s="404"/>
      <c r="M40471" s="404"/>
      <c r="N40471" s="404"/>
      <c r="O40471" s="404"/>
      <c r="P40471" s="404"/>
      <c r="Q40471" s="404"/>
      <c r="R40471" s="404"/>
      <c r="S40471" s="404"/>
      <c r="T40471" s="404"/>
    </row>
    <row r="40472" spans="12:20" ht="16.8">
      <c r="L40472" s="404"/>
      <c r="M40472" s="404"/>
      <c r="N40472" s="404"/>
      <c r="O40472" s="404"/>
      <c r="P40472" s="404"/>
      <c r="Q40472" s="404"/>
      <c r="R40472" s="404"/>
      <c r="S40472" s="404"/>
      <c r="T40472" s="404"/>
    </row>
    <row r="40473" spans="12:20" ht="16.8">
      <c r="L40473" s="404"/>
      <c r="M40473" s="404"/>
      <c r="N40473" s="404"/>
      <c r="O40473" s="404"/>
      <c r="P40473" s="404"/>
      <c r="Q40473" s="404"/>
      <c r="R40473" s="404"/>
      <c r="S40473" s="404"/>
      <c r="T40473" s="404"/>
    </row>
    <row r="40474" spans="12:20" ht="16.8">
      <c r="L40474" s="404"/>
      <c r="M40474" s="404"/>
      <c r="N40474" s="404"/>
      <c r="O40474" s="404"/>
      <c r="P40474" s="404"/>
      <c r="Q40474" s="404"/>
      <c r="R40474" s="404"/>
      <c r="S40474" s="404"/>
      <c r="T40474" s="404"/>
    </row>
    <row r="40475" spans="12:20" ht="16.8">
      <c r="L40475" s="404"/>
      <c r="M40475" s="404"/>
      <c r="N40475" s="404"/>
      <c r="O40475" s="404"/>
      <c r="P40475" s="404"/>
      <c r="Q40475" s="404"/>
      <c r="R40475" s="404"/>
      <c r="S40475" s="404"/>
      <c r="T40475" s="404"/>
    </row>
    <row r="40476" spans="12:20" ht="16.8">
      <c r="L40476" s="404"/>
      <c r="M40476" s="404"/>
      <c r="N40476" s="404"/>
      <c r="O40476" s="404"/>
      <c r="P40476" s="404"/>
      <c r="Q40476" s="404"/>
      <c r="R40476" s="404"/>
      <c r="S40476" s="404"/>
      <c r="T40476" s="404"/>
    </row>
    <row r="40477" spans="12:20" ht="16.8">
      <c r="L40477" s="404"/>
      <c r="M40477" s="404"/>
      <c r="N40477" s="404"/>
      <c r="O40477" s="404"/>
      <c r="P40477" s="404"/>
      <c r="Q40477" s="404"/>
      <c r="R40477" s="404"/>
      <c r="S40477" s="404"/>
      <c r="T40477" s="404"/>
    </row>
    <row r="40478" spans="12:20" ht="16.8">
      <c r="L40478" s="404"/>
      <c r="M40478" s="404"/>
      <c r="N40478" s="404"/>
      <c r="O40478" s="404"/>
      <c r="P40478" s="404"/>
      <c r="Q40478" s="404"/>
      <c r="R40478" s="404"/>
      <c r="S40478" s="404"/>
      <c r="T40478" s="404"/>
    </row>
    <row r="40479" spans="12:20" ht="16.8">
      <c r="L40479" s="404"/>
      <c r="M40479" s="404"/>
      <c r="N40479" s="404"/>
      <c r="O40479" s="404"/>
      <c r="P40479" s="404"/>
      <c r="Q40479" s="404"/>
      <c r="R40479" s="404"/>
      <c r="S40479" s="404"/>
      <c r="T40479" s="404"/>
    </row>
    <row r="40480" spans="12:20" ht="16.8">
      <c r="L40480" s="404"/>
      <c r="M40480" s="404"/>
      <c r="N40480" s="404"/>
      <c r="O40480" s="404"/>
      <c r="P40480" s="404"/>
      <c r="Q40480" s="404"/>
      <c r="R40480" s="404"/>
      <c r="S40480" s="404"/>
      <c r="T40480" s="404"/>
    </row>
    <row r="40481" spans="12:20" ht="16.8">
      <c r="L40481" s="404"/>
      <c r="M40481" s="404"/>
      <c r="N40481" s="404"/>
      <c r="O40481" s="404"/>
      <c r="P40481" s="404"/>
      <c r="Q40481" s="404"/>
      <c r="R40481" s="404"/>
      <c r="S40481" s="404"/>
      <c r="T40481" s="404"/>
    </row>
    <row r="40482" spans="12:20" ht="16.8">
      <c r="L40482" s="404"/>
      <c r="M40482" s="404"/>
      <c r="N40482" s="404"/>
      <c r="O40482" s="404"/>
      <c r="P40482" s="404"/>
      <c r="Q40482" s="404"/>
      <c r="R40482" s="404"/>
      <c r="S40482" s="404"/>
      <c r="T40482" s="404"/>
    </row>
    <row r="40483" spans="12:20" ht="16.8">
      <c r="L40483" s="404"/>
      <c r="M40483" s="404"/>
      <c r="N40483" s="404"/>
      <c r="O40483" s="404"/>
      <c r="P40483" s="404"/>
      <c r="Q40483" s="404"/>
      <c r="R40483" s="404"/>
      <c r="S40483" s="404"/>
      <c r="T40483" s="404"/>
    </row>
    <row r="40484" spans="12:20" ht="16.8">
      <c r="L40484" s="404"/>
      <c r="M40484" s="404"/>
      <c r="N40484" s="404"/>
      <c r="O40484" s="404"/>
      <c r="P40484" s="404"/>
      <c r="Q40484" s="404"/>
      <c r="R40484" s="404"/>
      <c r="S40484" s="404"/>
      <c r="T40484" s="404"/>
    </row>
    <row r="40485" spans="12:20" ht="16.8">
      <c r="L40485" s="404"/>
      <c r="M40485" s="404"/>
      <c r="N40485" s="404"/>
      <c r="O40485" s="404"/>
      <c r="P40485" s="404"/>
      <c r="Q40485" s="404"/>
      <c r="R40485" s="404"/>
      <c r="S40485" s="404"/>
      <c r="T40485" s="404"/>
    </row>
    <row r="40486" spans="12:20" ht="16.8">
      <c r="L40486" s="404"/>
      <c r="M40486" s="404"/>
      <c r="N40486" s="404"/>
      <c r="O40486" s="404"/>
      <c r="P40486" s="404"/>
      <c r="Q40486" s="404"/>
      <c r="R40486" s="404"/>
      <c r="S40486" s="404"/>
      <c r="T40486" s="404"/>
    </row>
    <row r="40487" spans="12:20" ht="16.8">
      <c r="L40487" s="404"/>
      <c r="M40487" s="404"/>
      <c r="N40487" s="404"/>
      <c r="O40487" s="404"/>
      <c r="P40487" s="404"/>
      <c r="Q40487" s="404"/>
      <c r="R40487" s="404"/>
      <c r="S40487" s="404"/>
      <c r="T40487" s="404"/>
    </row>
    <row r="40488" spans="12:20" ht="16.8">
      <c r="L40488" s="404"/>
      <c r="M40488" s="404"/>
      <c r="N40488" s="404"/>
      <c r="O40488" s="404"/>
      <c r="P40488" s="404"/>
      <c r="Q40488" s="404"/>
      <c r="R40488" s="404"/>
      <c r="S40488" s="404"/>
      <c r="T40488" s="404"/>
    </row>
    <row r="40489" spans="12:20" ht="16.8">
      <c r="L40489" s="404"/>
      <c r="M40489" s="404"/>
      <c r="N40489" s="404"/>
      <c r="O40489" s="404"/>
      <c r="P40489" s="404"/>
      <c r="Q40489" s="404"/>
      <c r="R40489" s="404"/>
      <c r="S40489" s="404"/>
      <c r="T40489" s="404"/>
    </row>
    <row r="40490" spans="12:20" ht="16.8">
      <c r="L40490" s="404"/>
      <c r="M40490" s="404"/>
      <c r="N40490" s="404"/>
      <c r="O40490" s="404"/>
      <c r="P40490" s="404"/>
      <c r="Q40490" s="404"/>
      <c r="R40490" s="404"/>
      <c r="S40490" s="404"/>
      <c r="T40490" s="404"/>
    </row>
    <row r="40491" spans="12:20" ht="16.8">
      <c r="L40491" s="404"/>
      <c r="M40491" s="404"/>
      <c r="N40491" s="404"/>
      <c r="O40491" s="404"/>
      <c r="P40491" s="404"/>
      <c r="Q40491" s="404"/>
      <c r="R40491" s="404"/>
      <c r="S40491" s="404"/>
      <c r="T40491" s="404"/>
    </row>
    <row r="40492" spans="12:20" ht="16.8">
      <c r="L40492" s="404"/>
      <c r="M40492" s="404"/>
      <c r="N40492" s="404"/>
      <c r="O40492" s="404"/>
      <c r="P40492" s="404"/>
      <c r="Q40492" s="404"/>
      <c r="R40492" s="404"/>
      <c r="S40492" s="404"/>
      <c r="T40492" s="404"/>
    </row>
    <row r="40493" spans="12:20" ht="16.8">
      <c r="L40493" s="404"/>
      <c r="M40493" s="404"/>
      <c r="N40493" s="404"/>
      <c r="O40493" s="404"/>
      <c r="P40493" s="404"/>
      <c r="Q40493" s="404"/>
      <c r="R40493" s="404"/>
      <c r="S40493" s="404"/>
      <c r="T40493" s="404"/>
    </row>
    <row r="40494" spans="12:20" ht="16.8">
      <c r="L40494" s="404"/>
      <c r="M40494" s="404"/>
      <c r="N40494" s="404"/>
      <c r="O40494" s="404"/>
      <c r="P40494" s="404"/>
      <c r="Q40494" s="404"/>
      <c r="R40494" s="404"/>
      <c r="S40494" s="404"/>
      <c r="T40494" s="404"/>
    </row>
    <row r="40495" spans="12:20" ht="16.8">
      <c r="L40495" s="404"/>
      <c r="M40495" s="404"/>
      <c r="N40495" s="404"/>
      <c r="O40495" s="404"/>
      <c r="P40495" s="404"/>
      <c r="Q40495" s="404"/>
      <c r="R40495" s="404"/>
      <c r="S40495" s="404"/>
      <c r="T40495" s="404"/>
    </row>
    <row r="40496" spans="12:20" ht="16.8">
      <c r="L40496" s="404"/>
      <c r="M40496" s="404"/>
      <c r="N40496" s="404"/>
      <c r="O40496" s="404"/>
      <c r="P40496" s="404"/>
      <c r="Q40496" s="404"/>
      <c r="R40496" s="404"/>
      <c r="S40496" s="404"/>
      <c r="T40496" s="404"/>
    </row>
    <row r="40497" spans="12:20" ht="16.8">
      <c r="L40497" s="404"/>
      <c r="M40497" s="404"/>
      <c r="N40497" s="404"/>
      <c r="O40497" s="404"/>
      <c r="P40497" s="404"/>
      <c r="Q40497" s="404"/>
      <c r="R40497" s="404"/>
      <c r="S40497" s="404"/>
      <c r="T40497" s="404"/>
    </row>
    <row r="40498" spans="12:20" ht="16.8">
      <c r="L40498" s="404"/>
      <c r="M40498" s="404"/>
      <c r="N40498" s="404"/>
      <c r="O40498" s="404"/>
      <c r="P40498" s="404"/>
      <c r="Q40498" s="404"/>
      <c r="R40498" s="404"/>
      <c r="S40498" s="404"/>
      <c r="T40498" s="404"/>
    </row>
    <row r="40499" spans="12:20" ht="16.8">
      <c r="L40499" s="404"/>
      <c r="M40499" s="404"/>
      <c r="N40499" s="404"/>
      <c r="O40499" s="404"/>
      <c r="P40499" s="404"/>
      <c r="Q40499" s="404"/>
      <c r="R40499" s="404"/>
      <c r="S40499" s="404"/>
      <c r="T40499" s="404"/>
    </row>
    <row r="40500" spans="12:20" ht="16.8">
      <c r="L40500" s="404"/>
      <c r="M40500" s="404"/>
      <c r="N40500" s="404"/>
      <c r="O40500" s="404"/>
      <c r="P40500" s="404"/>
      <c r="Q40500" s="404"/>
      <c r="R40500" s="404"/>
      <c r="S40500" s="404"/>
      <c r="T40500" s="404"/>
    </row>
    <row r="40501" spans="12:20" ht="16.8">
      <c r="L40501" s="404"/>
      <c r="M40501" s="404"/>
      <c r="N40501" s="404"/>
      <c r="O40501" s="404"/>
      <c r="P40501" s="404"/>
      <c r="Q40501" s="404"/>
      <c r="R40501" s="404"/>
      <c r="S40501" s="404"/>
      <c r="T40501" s="404"/>
    </row>
    <row r="40502" spans="12:20" ht="16.8">
      <c r="L40502" s="404"/>
      <c r="M40502" s="404"/>
      <c r="N40502" s="404"/>
      <c r="O40502" s="404"/>
      <c r="P40502" s="404"/>
      <c r="Q40502" s="404"/>
      <c r="R40502" s="404"/>
      <c r="S40502" s="404"/>
      <c r="T40502" s="404"/>
    </row>
    <row r="40503" spans="12:20" ht="16.8">
      <c r="L40503" s="404"/>
      <c r="M40503" s="404"/>
      <c r="N40503" s="404"/>
      <c r="O40503" s="404"/>
      <c r="P40503" s="404"/>
      <c r="Q40503" s="404"/>
      <c r="R40503" s="404"/>
      <c r="S40503" s="404"/>
      <c r="T40503" s="404"/>
    </row>
    <row r="40504" spans="12:20" ht="16.8">
      <c r="L40504" s="404"/>
      <c r="M40504" s="404"/>
      <c r="N40504" s="404"/>
      <c r="O40504" s="404"/>
      <c r="P40504" s="404"/>
      <c r="Q40504" s="404"/>
      <c r="R40504" s="404"/>
      <c r="S40504" s="404"/>
      <c r="T40504" s="404"/>
    </row>
    <row r="40505" spans="12:20" ht="16.8">
      <c r="L40505" s="404"/>
      <c r="M40505" s="404"/>
      <c r="N40505" s="404"/>
      <c r="O40505" s="404"/>
      <c r="P40505" s="404"/>
      <c r="Q40505" s="404"/>
      <c r="R40505" s="404"/>
      <c r="S40505" s="404"/>
      <c r="T40505" s="404"/>
    </row>
    <row r="40506" spans="12:20" ht="16.8">
      <c r="L40506" s="404"/>
      <c r="M40506" s="404"/>
      <c r="N40506" s="404"/>
      <c r="O40506" s="404"/>
      <c r="P40506" s="404"/>
      <c r="Q40506" s="404"/>
      <c r="R40506" s="404"/>
      <c r="S40506" s="404"/>
      <c r="T40506" s="404"/>
    </row>
    <row r="40507" spans="12:20" ht="16.8">
      <c r="L40507" s="404"/>
      <c r="M40507" s="404"/>
      <c r="N40507" s="404"/>
      <c r="O40507" s="404"/>
      <c r="P40507" s="404"/>
      <c r="Q40507" s="404"/>
      <c r="R40507" s="404"/>
      <c r="S40507" s="404"/>
      <c r="T40507" s="404"/>
    </row>
    <row r="40508" spans="12:20" ht="16.8">
      <c r="L40508" s="404"/>
      <c r="M40508" s="404"/>
      <c r="N40508" s="404"/>
      <c r="O40508" s="404"/>
      <c r="P40508" s="404"/>
      <c r="Q40508" s="404"/>
      <c r="R40508" s="404"/>
      <c r="S40508" s="404"/>
      <c r="T40508" s="404"/>
    </row>
    <row r="40509" spans="12:20" ht="16.8">
      <c r="L40509" s="404"/>
      <c r="M40509" s="404"/>
      <c r="N40509" s="404"/>
      <c r="O40509" s="404"/>
      <c r="P40509" s="404"/>
      <c r="Q40509" s="404"/>
      <c r="R40509" s="404"/>
      <c r="S40509" s="404"/>
      <c r="T40509" s="404"/>
    </row>
    <row r="40510" spans="12:20" ht="16.8">
      <c r="L40510" s="404"/>
      <c r="M40510" s="404"/>
      <c r="N40510" s="404"/>
      <c r="O40510" s="404"/>
      <c r="P40510" s="404"/>
      <c r="Q40510" s="404"/>
      <c r="R40510" s="404"/>
      <c r="S40510" s="404"/>
      <c r="T40510" s="404"/>
    </row>
    <row r="40511" spans="12:20" ht="16.8">
      <c r="L40511" s="404"/>
      <c r="M40511" s="404"/>
      <c r="N40511" s="404"/>
      <c r="O40511" s="404"/>
      <c r="P40511" s="404"/>
      <c r="Q40511" s="404"/>
      <c r="R40511" s="404"/>
      <c r="S40511" s="404"/>
      <c r="T40511" s="404"/>
    </row>
    <row r="40512" spans="12:20" ht="16.8">
      <c r="L40512" s="404"/>
      <c r="M40512" s="404"/>
      <c r="N40512" s="404"/>
      <c r="O40512" s="404"/>
      <c r="P40512" s="404"/>
      <c r="Q40512" s="404"/>
      <c r="R40512" s="404"/>
      <c r="S40512" s="404"/>
      <c r="T40512" s="404"/>
    </row>
    <row r="40513" spans="12:20" ht="16.8">
      <c r="L40513" s="404"/>
      <c r="M40513" s="404"/>
      <c r="N40513" s="404"/>
      <c r="O40513" s="404"/>
      <c r="P40513" s="404"/>
      <c r="Q40513" s="404"/>
      <c r="R40513" s="404"/>
      <c r="S40513" s="404"/>
      <c r="T40513" s="404"/>
    </row>
    <row r="40514" spans="12:20" ht="16.8">
      <c r="L40514" s="404"/>
      <c r="M40514" s="404"/>
      <c r="N40514" s="404"/>
      <c r="O40514" s="404"/>
      <c r="P40514" s="404"/>
      <c r="Q40514" s="404"/>
      <c r="R40514" s="404"/>
      <c r="S40514" s="404"/>
      <c r="T40514" s="404"/>
    </row>
    <row r="40515" spans="12:20" ht="16.8">
      <c r="L40515" s="404"/>
      <c r="M40515" s="404"/>
      <c r="N40515" s="404"/>
      <c r="O40515" s="404"/>
      <c r="P40515" s="404"/>
      <c r="Q40515" s="404"/>
      <c r="R40515" s="404"/>
      <c r="S40515" s="404"/>
      <c r="T40515" s="404"/>
    </row>
    <row r="40516" spans="12:20" ht="16.8">
      <c r="L40516" s="404"/>
      <c r="M40516" s="404"/>
      <c r="N40516" s="404"/>
      <c r="O40516" s="404"/>
      <c r="P40516" s="404"/>
      <c r="Q40516" s="404"/>
      <c r="R40516" s="404"/>
      <c r="S40516" s="404"/>
      <c r="T40516" s="404"/>
    </row>
    <row r="40517" spans="12:20" ht="16.8">
      <c r="L40517" s="404"/>
      <c r="M40517" s="404"/>
      <c r="N40517" s="404"/>
      <c r="O40517" s="404"/>
      <c r="P40517" s="404"/>
      <c r="Q40517" s="404"/>
      <c r="R40517" s="404"/>
      <c r="S40517" s="404"/>
      <c r="T40517" s="404"/>
    </row>
    <row r="40518" spans="12:20" ht="16.8">
      <c r="L40518" s="404"/>
      <c r="M40518" s="404"/>
      <c r="N40518" s="404"/>
      <c r="O40518" s="404"/>
      <c r="P40518" s="404"/>
      <c r="Q40518" s="404"/>
      <c r="R40518" s="404"/>
      <c r="S40518" s="404"/>
      <c r="T40518" s="404"/>
    </row>
    <row r="40519" spans="12:20" ht="16.8">
      <c r="L40519" s="404"/>
      <c r="M40519" s="404"/>
      <c r="N40519" s="404"/>
      <c r="O40519" s="404"/>
      <c r="P40519" s="404"/>
      <c r="Q40519" s="404"/>
      <c r="R40519" s="404"/>
      <c r="S40519" s="404"/>
      <c r="T40519" s="404"/>
    </row>
    <row r="40520" spans="12:20" ht="16.8">
      <c r="L40520" s="404"/>
      <c r="M40520" s="404"/>
      <c r="N40520" s="404"/>
      <c r="O40520" s="404"/>
      <c r="P40520" s="404"/>
      <c r="Q40520" s="404"/>
      <c r="R40520" s="404"/>
      <c r="S40520" s="404"/>
      <c r="T40520" s="404"/>
    </row>
    <row r="40521" spans="12:20" ht="16.8">
      <c r="L40521" s="404"/>
      <c r="M40521" s="404"/>
      <c r="N40521" s="404"/>
      <c r="O40521" s="404"/>
      <c r="P40521" s="404"/>
      <c r="Q40521" s="404"/>
      <c r="R40521" s="404"/>
      <c r="S40521" s="404"/>
      <c r="T40521" s="404"/>
    </row>
    <row r="40522" spans="12:20" ht="16.8">
      <c r="L40522" s="404"/>
      <c r="M40522" s="404"/>
      <c r="N40522" s="404"/>
      <c r="O40522" s="404"/>
      <c r="P40522" s="404"/>
      <c r="Q40522" s="404"/>
      <c r="R40522" s="404"/>
      <c r="S40522" s="404"/>
      <c r="T40522" s="404"/>
    </row>
    <row r="40523" spans="12:20" ht="16.8">
      <c r="L40523" s="404"/>
      <c r="M40523" s="404"/>
      <c r="N40523" s="404"/>
      <c r="O40523" s="404"/>
      <c r="P40523" s="404"/>
      <c r="Q40523" s="404"/>
      <c r="R40523" s="404"/>
      <c r="S40523" s="404"/>
      <c r="T40523" s="404"/>
    </row>
    <row r="40524" spans="12:20" ht="16.8">
      <c r="L40524" s="404"/>
      <c r="M40524" s="404"/>
      <c r="N40524" s="404"/>
      <c r="O40524" s="404"/>
      <c r="P40524" s="404"/>
      <c r="Q40524" s="404"/>
      <c r="R40524" s="404"/>
      <c r="S40524" s="404"/>
      <c r="T40524" s="404"/>
    </row>
    <row r="40525" spans="12:20" ht="16.8">
      <c r="L40525" s="404"/>
      <c r="M40525" s="404"/>
      <c r="N40525" s="404"/>
      <c r="O40525" s="404"/>
      <c r="P40525" s="404"/>
      <c r="Q40525" s="404"/>
      <c r="R40525" s="404"/>
      <c r="S40525" s="404"/>
      <c r="T40525" s="404"/>
    </row>
    <row r="40526" spans="12:20" ht="16.8">
      <c r="L40526" s="404"/>
      <c r="M40526" s="404"/>
      <c r="N40526" s="404"/>
      <c r="O40526" s="404"/>
      <c r="P40526" s="404"/>
      <c r="Q40526" s="404"/>
      <c r="R40526" s="404"/>
      <c r="S40526" s="404"/>
      <c r="T40526" s="404"/>
    </row>
    <row r="40527" spans="12:20" ht="16.8">
      <c r="L40527" s="404"/>
      <c r="M40527" s="404"/>
      <c r="N40527" s="404"/>
      <c r="O40527" s="404"/>
      <c r="P40527" s="404"/>
      <c r="Q40527" s="404"/>
      <c r="R40527" s="404"/>
      <c r="S40527" s="404"/>
      <c r="T40527" s="404"/>
    </row>
    <row r="40528" spans="12:20" ht="16.8">
      <c r="L40528" s="404"/>
      <c r="M40528" s="404"/>
      <c r="N40528" s="404"/>
      <c r="O40528" s="404"/>
      <c r="P40528" s="404"/>
      <c r="Q40528" s="404"/>
      <c r="R40528" s="404"/>
      <c r="S40528" s="404"/>
      <c r="T40528" s="404"/>
    </row>
    <row r="40529" spans="12:20" ht="16.8">
      <c r="L40529" s="404"/>
      <c r="M40529" s="404"/>
      <c r="N40529" s="404"/>
      <c r="O40529" s="404"/>
      <c r="P40529" s="404"/>
      <c r="Q40529" s="404"/>
      <c r="R40529" s="404"/>
      <c r="S40529" s="404"/>
      <c r="T40529" s="404"/>
    </row>
    <row r="40530" spans="12:20" ht="16.8">
      <c r="L40530" s="404"/>
      <c r="M40530" s="404"/>
      <c r="N40530" s="404"/>
      <c r="O40530" s="404"/>
      <c r="P40530" s="404"/>
      <c r="Q40530" s="404"/>
      <c r="R40530" s="404"/>
      <c r="S40530" s="404"/>
      <c r="T40530" s="404"/>
    </row>
    <row r="40531" spans="12:20" ht="16.8">
      <c r="L40531" s="404"/>
      <c r="M40531" s="404"/>
      <c r="N40531" s="404"/>
      <c r="O40531" s="404"/>
      <c r="P40531" s="404"/>
      <c r="Q40531" s="404"/>
      <c r="R40531" s="404"/>
      <c r="S40531" s="404"/>
      <c r="T40531" s="404"/>
    </row>
    <row r="40532" spans="12:20" ht="16.8">
      <c r="L40532" s="404"/>
      <c r="M40532" s="404"/>
      <c r="N40532" s="404"/>
      <c r="O40532" s="404"/>
      <c r="P40532" s="404"/>
      <c r="Q40532" s="404"/>
      <c r="R40532" s="404"/>
      <c r="S40532" s="404"/>
      <c r="T40532" s="404"/>
    </row>
    <row r="40533" spans="12:20" ht="16.8">
      <c r="L40533" s="404"/>
      <c r="M40533" s="404"/>
      <c r="N40533" s="404"/>
      <c r="O40533" s="404"/>
      <c r="P40533" s="404"/>
      <c r="Q40533" s="404"/>
      <c r="R40533" s="404"/>
      <c r="S40533" s="404"/>
      <c r="T40533" s="404"/>
    </row>
    <row r="40534" spans="12:20" ht="16.8">
      <c r="L40534" s="404"/>
      <c r="M40534" s="404"/>
      <c r="N40534" s="404"/>
      <c r="O40534" s="404"/>
      <c r="P40534" s="404"/>
      <c r="Q40534" s="404"/>
      <c r="R40534" s="404"/>
      <c r="S40534" s="404"/>
      <c r="T40534" s="404"/>
    </row>
    <row r="40535" spans="12:20" ht="16.8">
      <c r="L40535" s="404"/>
      <c r="M40535" s="404"/>
      <c r="N40535" s="404"/>
      <c r="O40535" s="404"/>
      <c r="P40535" s="404"/>
      <c r="Q40535" s="404"/>
      <c r="R40535" s="404"/>
      <c r="S40535" s="404"/>
      <c r="T40535" s="404"/>
    </row>
    <row r="40536" spans="12:20" ht="16.8">
      <c r="L40536" s="404"/>
      <c r="M40536" s="404"/>
      <c r="N40536" s="404"/>
      <c r="O40536" s="404"/>
      <c r="P40536" s="404"/>
      <c r="Q40536" s="404"/>
      <c r="R40536" s="404"/>
      <c r="S40536" s="404"/>
      <c r="T40536" s="404"/>
    </row>
    <row r="40537" spans="12:20" ht="16.8">
      <c r="L40537" s="404"/>
      <c r="M40537" s="404"/>
      <c r="N40537" s="404"/>
      <c r="O40537" s="404"/>
      <c r="P40537" s="404"/>
      <c r="Q40537" s="404"/>
      <c r="R40537" s="404"/>
      <c r="S40537" s="404"/>
      <c r="T40537" s="404"/>
    </row>
    <row r="40538" spans="12:20" ht="16.8">
      <c r="L40538" s="404"/>
      <c r="M40538" s="404"/>
      <c r="N40538" s="404"/>
      <c r="O40538" s="404"/>
      <c r="P40538" s="404"/>
      <c r="Q40538" s="404"/>
      <c r="R40538" s="404"/>
      <c r="S40538" s="404"/>
      <c r="T40538" s="404"/>
    </row>
    <row r="40539" spans="12:20" ht="16.8">
      <c r="L40539" s="404"/>
      <c r="M40539" s="404"/>
      <c r="N40539" s="404"/>
      <c r="O40539" s="404"/>
      <c r="P40539" s="404"/>
      <c r="Q40539" s="404"/>
      <c r="R40539" s="404"/>
      <c r="S40539" s="404"/>
      <c r="T40539" s="404"/>
    </row>
    <row r="40540" spans="12:20" ht="16.8">
      <c r="L40540" s="404"/>
      <c r="M40540" s="404"/>
      <c r="N40540" s="404"/>
      <c r="O40540" s="404"/>
      <c r="P40540" s="404"/>
      <c r="Q40540" s="404"/>
      <c r="R40540" s="404"/>
      <c r="S40540" s="404"/>
      <c r="T40540" s="404"/>
    </row>
    <row r="40541" spans="12:20" ht="16.8">
      <c r="L40541" s="404"/>
      <c r="M40541" s="404"/>
      <c r="N40541" s="404"/>
      <c r="O40541" s="404"/>
      <c r="P40541" s="404"/>
      <c r="Q40541" s="404"/>
      <c r="R40541" s="404"/>
      <c r="S40541" s="404"/>
      <c r="T40541" s="404"/>
    </row>
    <row r="40542" spans="12:20" ht="16.8">
      <c r="L40542" s="404"/>
      <c r="M40542" s="404"/>
      <c r="N40542" s="404"/>
      <c r="O40542" s="404"/>
      <c r="P40542" s="404"/>
      <c r="Q40542" s="404"/>
      <c r="R40542" s="404"/>
      <c r="S40542" s="404"/>
      <c r="T40542" s="404"/>
    </row>
    <row r="40543" spans="12:20" ht="16.8">
      <c r="L40543" s="404"/>
      <c r="M40543" s="404"/>
      <c r="N40543" s="404"/>
      <c r="O40543" s="404"/>
      <c r="P40543" s="404"/>
      <c r="Q40543" s="404"/>
      <c r="R40543" s="404"/>
      <c r="S40543" s="404"/>
      <c r="T40543" s="404"/>
    </row>
    <row r="40544" spans="12:20" ht="16.8">
      <c r="L40544" s="404"/>
      <c r="M40544" s="404"/>
      <c r="N40544" s="404"/>
      <c r="O40544" s="404"/>
      <c r="P40544" s="404"/>
      <c r="Q40544" s="404"/>
      <c r="R40544" s="404"/>
      <c r="S40544" s="404"/>
      <c r="T40544" s="404"/>
    </row>
    <row r="40545" spans="12:20" ht="16.8">
      <c r="L40545" s="404"/>
      <c r="M40545" s="404"/>
      <c r="N40545" s="404"/>
      <c r="O40545" s="404"/>
      <c r="P40545" s="404"/>
      <c r="Q40545" s="404"/>
      <c r="R40545" s="404"/>
      <c r="S40545" s="404"/>
      <c r="T40545" s="404"/>
    </row>
    <row r="40546" spans="12:20" ht="16.8">
      <c r="L40546" s="404"/>
      <c r="M40546" s="404"/>
      <c r="N40546" s="404"/>
      <c r="O40546" s="404"/>
      <c r="P40546" s="404"/>
      <c r="Q40546" s="404"/>
      <c r="R40546" s="404"/>
      <c r="S40546" s="404"/>
      <c r="T40546" s="404"/>
    </row>
    <row r="40547" spans="12:20" ht="16.8">
      <c r="L40547" s="404"/>
      <c r="M40547" s="404"/>
      <c r="N40547" s="404"/>
      <c r="O40547" s="404"/>
      <c r="P40547" s="404"/>
      <c r="Q40547" s="404"/>
      <c r="R40547" s="404"/>
      <c r="S40547" s="404"/>
      <c r="T40547" s="404"/>
    </row>
    <row r="40548" spans="12:20" ht="16.8">
      <c r="L40548" s="404"/>
      <c r="M40548" s="404"/>
      <c r="N40548" s="404"/>
      <c r="O40548" s="404"/>
      <c r="P40548" s="404"/>
      <c r="Q40548" s="404"/>
      <c r="R40548" s="404"/>
      <c r="S40548" s="404"/>
      <c r="T40548" s="404"/>
    </row>
    <row r="40549" spans="12:20" ht="16.8">
      <c r="L40549" s="404"/>
      <c r="M40549" s="404"/>
      <c r="N40549" s="404"/>
      <c r="O40549" s="404"/>
      <c r="P40549" s="404"/>
      <c r="Q40549" s="404"/>
      <c r="R40549" s="404"/>
      <c r="S40549" s="404"/>
      <c r="T40549" s="404"/>
    </row>
    <row r="40550" spans="12:20" ht="16.8">
      <c r="L40550" s="404"/>
      <c r="M40550" s="404"/>
      <c r="N40550" s="404"/>
      <c r="O40550" s="404"/>
      <c r="P40550" s="404"/>
      <c r="Q40550" s="404"/>
      <c r="R40550" s="404"/>
      <c r="S40550" s="404"/>
      <c r="T40550" s="404"/>
    </row>
    <row r="40551" spans="12:20" ht="16.8">
      <c r="L40551" s="404"/>
      <c r="M40551" s="404"/>
      <c r="N40551" s="404"/>
      <c r="O40551" s="404"/>
      <c r="P40551" s="404"/>
      <c r="Q40551" s="404"/>
      <c r="R40551" s="404"/>
      <c r="S40551" s="404"/>
      <c r="T40551" s="404"/>
    </row>
    <row r="40552" spans="12:20" ht="16.8">
      <c r="L40552" s="404"/>
      <c r="M40552" s="404"/>
      <c r="N40552" s="404"/>
      <c r="O40552" s="404"/>
      <c r="P40552" s="404"/>
      <c r="Q40552" s="404"/>
      <c r="R40552" s="404"/>
      <c r="S40552" s="404"/>
      <c r="T40552" s="404"/>
    </row>
    <row r="40553" spans="12:20" ht="16.8">
      <c r="L40553" s="404"/>
      <c r="M40553" s="404"/>
      <c r="N40553" s="404"/>
      <c r="O40553" s="404"/>
      <c r="P40553" s="404"/>
      <c r="Q40553" s="404"/>
      <c r="R40553" s="404"/>
      <c r="S40553" s="404"/>
      <c r="T40553" s="404"/>
    </row>
    <row r="40554" spans="12:20" ht="16.8">
      <c r="L40554" s="404"/>
      <c r="M40554" s="404"/>
      <c r="N40554" s="404"/>
      <c r="O40554" s="404"/>
      <c r="P40554" s="404"/>
      <c r="Q40554" s="404"/>
      <c r="R40554" s="404"/>
      <c r="S40554" s="404"/>
      <c r="T40554" s="404"/>
    </row>
    <row r="40555" spans="12:20" ht="16.8">
      <c r="L40555" s="404"/>
      <c r="M40555" s="404"/>
      <c r="N40555" s="404"/>
      <c r="O40555" s="404"/>
      <c r="P40555" s="404"/>
      <c r="Q40555" s="404"/>
      <c r="R40555" s="404"/>
      <c r="S40555" s="404"/>
      <c r="T40555" s="404"/>
    </row>
    <row r="40556" spans="12:20" ht="16.8">
      <c r="L40556" s="404"/>
      <c r="M40556" s="404"/>
      <c r="N40556" s="404"/>
      <c r="O40556" s="404"/>
      <c r="P40556" s="404"/>
      <c r="Q40556" s="404"/>
      <c r="R40556" s="404"/>
      <c r="S40556" s="404"/>
      <c r="T40556" s="404"/>
    </row>
    <row r="40557" spans="12:20" ht="16.8">
      <c r="L40557" s="404"/>
      <c r="M40557" s="404"/>
      <c r="N40557" s="404"/>
      <c r="O40557" s="404"/>
      <c r="P40557" s="404"/>
      <c r="Q40557" s="404"/>
      <c r="R40557" s="404"/>
      <c r="S40557" s="404"/>
      <c r="T40557" s="404"/>
    </row>
    <row r="40558" spans="12:20" ht="16.8">
      <c r="L40558" s="404"/>
      <c r="M40558" s="404"/>
      <c r="N40558" s="404"/>
      <c r="O40558" s="404"/>
      <c r="P40558" s="404"/>
      <c r="Q40558" s="404"/>
      <c r="R40558" s="404"/>
      <c r="S40558" s="404"/>
      <c r="T40558" s="404"/>
    </row>
    <row r="40559" spans="12:20" ht="16.8">
      <c r="L40559" s="404"/>
      <c r="M40559" s="404"/>
      <c r="N40559" s="404"/>
      <c r="O40559" s="404"/>
      <c r="P40559" s="404"/>
      <c r="Q40559" s="404"/>
      <c r="R40559" s="404"/>
      <c r="S40559" s="404"/>
      <c r="T40559" s="404"/>
    </row>
    <row r="40560" spans="12:20" ht="16.8">
      <c r="L40560" s="404"/>
      <c r="M40560" s="404"/>
      <c r="N40560" s="404"/>
      <c r="O40560" s="404"/>
      <c r="P40560" s="404"/>
      <c r="Q40560" s="404"/>
      <c r="R40560" s="404"/>
      <c r="S40560" s="404"/>
      <c r="T40560" s="404"/>
    </row>
    <row r="40561" spans="12:20" ht="16.8">
      <c r="L40561" s="404"/>
      <c r="M40561" s="404"/>
      <c r="N40561" s="404"/>
      <c r="O40561" s="404"/>
      <c r="P40561" s="404"/>
      <c r="Q40561" s="404"/>
      <c r="R40561" s="404"/>
      <c r="S40561" s="404"/>
      <c r="T40561" s="404"/>
    </row>
    <row r="40562" spans="12:20" ht="16.8">
      <c r="L40562" s="404"/>
      <c r="M40562" s="404"/>
      <c r="N40562" s="404"/>
      <c r="O40562" s="404"/>
      <c r="P40562" s="404"/>
      <c r="Q40562" s="404"/>
      <c r="R40562" s="404"/>
      <c r="S40562" s="404"/>
      <c r="T40562" s="404"/>
    </row>
    <row r="40563" spans="12:20" ht="16.8">
      <c r="L40563" s="404"/>
      <c r="M40563" s="404"/>
      <c r="N40563" s="404"/>
      <c r="O40563" s="404"/>
      <c r="P40563" s="404"/>
      <c r="Q40563" s="404"/>
      <c r="R40563" s="404"/>
      <c r="S40563" s="404"/>
      <c r="T40563" s="404"/>
    </row>
    <row r="40564" spans="12:20" ht="16.8">
      <c r="L40564" s="404"/>
      <c r="M40564" s="404"/>
      <c r="N40564" s="404"/>
      <c r="O40564" s="404"/>
      <c r="P40564" s="404"/>
      <c r="Q40564" s="404"/>
      <c r="R40564" s="404"/>
      <c r="S40564" s="404"/>
      <c r="T40564" s="404"/>
    </row>
    <row r="40565" spans="12:20" ht="16.8">
      <c r="L40565" s="404"/>
      <c r="M40565" s="404"/>
      <c r="N40565" s="404"/>
      <c r="O40565" s="404"/>
      <c r="P40565" s="404"/>
      <c r="Q40565" s="404"/>
      <c r="R40565" s="404"/>
      <c r="S40565" s="404"/>
      <c r="T40565" s="404"/>
    </row>
    <row r="40566" spans="12:20" ht="16.8">
      <c r="L40566" s="404"/>
      <c r="M40566" s="404"/>
      <c r="N40566" s="404"/>
      <c r="O40566" s="404"/>
      <c r="P40566" s="404"/>
      <c r="Q40566" s="404"/>
      <c r="R40566" s="404"/>
      <c r="S40566" s="404"/>
      <c r="T40566" s="404"/>
    </row>
    <row r="40567" spans="12:20" ht="16.8">
      <c r="L40567" s="404"/>
      <c r="M40567" s="404"/>
      <c r="N40567" s="404"/>
      <c r="O40567" s="404"/>
      <c r="P40567" s="404"/>
      <c r="Q40567" s="404"/>
      <c r="R40567" s="404"/>
      <c r="S40567" s="404"/>
      <c r="T40567" s="404"/>
    </row>
    <row r="40568" spans="12:20" ht="16.8">
      <c r="L40568" s="404"/>
      <c r="M40568" s="404"/>
      <c r="N40568" s="404"/>
      <c r="O40568" s="404"/>
      <c r="P40568" s="404"/>
      <c r="Q40568" s="404"/>
      <c r="R40568" s="404"/>
      <c r="S40568" s="404"/>
      <c r="T40568" s="404"/>
    </row>
    <row r="40569" spans="12:20" ht="16.8">
      <c r="L40569" s="404"/>
      <c r="M40569" s="404"/>
      <c r="N40569" s="404"/>
      <c r="O40569" s="404"/>
      <c r="P40569" s="404"/>
      <c r="Q40569" s="404"/>
      <c r="R40569" s="404"/>
      <c r="S40569" s="404"/>
      <c r="T40569" s="404"/>
    </row>
    <row r="40570" spans="12:20" ht="16.8">
      <c r="L40570" s="404"/>
      <c r="M40570" s="404"/>
      <c r="N40570" s="404"/>
      <c r="O40570" s="404"/>
      <c r="P40570" s="404"/>
      <c r="Q40570" s="404"/>
      <c r="R40570" s="404"/>
      <c r="S40570" s="404"/>
      <c r="T40570" s="404"/>
    </row>
    <row r="40571" spans="12:20" ht="16.8">
      <c r="L40571" s="404"/>
      <c r="M40571" s="404"/>
      <c r="N40571" s="404"/>
      <c r="O40571" s="404"/>
      <c r="P40571" s="404"/>
      <c r="Q40571" s="404"/>
      <c r="R40571" s="404"/>
      <c r="S40571" s="404"/>
      <c r="T40571" s="404"/>
    </row>
    <row r="40572" spans="12:20" ht="16.8">
      <c r="L40572" s="404"/>
      <c r="M40572" s="404"/>
      <c r="N40572" s="404"/>
      <c r="O40572" s="404"/>
      <c r="P40572" s="404"/>
      <c r="Q40572" s="404"/>
      <c r="R40572" s="404"/>
      <c r="S40572" s="404"/>
      <c r="T40572" s="404"/>
    </row>
    <row r="40573" spans="12:20" ht="16.8">
      <c r="L40573" s="404"/>
      <c r="M40573" s="404"/>
      <c r="N40573" s="404"/>
      <c r="O40573" s="404"/>
      <c r="P40573" s="404"/>
      <c r="Q40573" s="404"/>
      <c r="R40573" s="404"/>
      <c r="S40573" s="404"/>
      <c r="T40573" s="404"/>
    </row>
    <row r="40574" spans="12:20" ht="16.8">
      <c r="L40574" s="404"/>
      <c r="M40574" s="404"/>
      <c r="N40574" s="404"/>
      <c r="O40574" s="404"/>
      <c r="P40574" s="404"/>
      <c r="Q40574" s="404"/>
      <c r="R40574" s="404"/>
      <c r="S40574" s="404"/>
      <c r="T40574" s="404"/>
    </row>
    <row r="40575" spans="12:20" ht="16.8">
      <c r="L40575" s="404"/>
      <c r="M40575" s="404"/>
      <c r="N40575" s="404"/>
      <c r="O40575" s="404"/>
      <c r="P40575" s="404"/>
      <c r="Q40575" s="404"/>
      <c r="R40575" s="404"/>
      <c r="S40575" s="404"/>
      <c r="T40575" s="404"/>
    </row>
    <row r="40576" spans="12:20" ht="16.8">
      <c r="L40576" s="404"/>
      <c r="M40576" s="404"/>
      <c r="N40576" s="404"/>
      <c r="O40576" s="404"/>
      <c r="P40576" s="404"/>
      <c r="Q40576" s="404"/>
      <c r="R40576" s="404"/>
      <c r="S40576" s="404"/>
      <c r="T40576" s="404"/>
    </row>
    <row r="40577" spans="12:20" ht="16.8">
      <c r="L40577" s="404"/>
      <c r="M40577" s="404"/>
      <c r="N40577" s="404"/>
      <c r="O40577" s="404"/>
      <c r="P40577" s="404"/>
      <c r="Q40577" s="404"/>
      <c r="R40577" s="404"/>
      <c r="S40577" s="404"/>
      <c r="T40577" s="404"/>
    </row>
    <row r="40578" spans="12:20" ht="16.8">
      <c r="L40578" s="404"/>
      <c r="M40578" s="404"/>
      <c r="N40578" s="404"/>
      <c r="O40578" s="404"/>
      <c r="P40578" s="404"/>
      <c r="Q40578" s="404"/>
      <c r="R40578" s="404"/>
      <c r="S40578" s="404"/>
      <c r="T40578" s="404"/>
    </row>
    <row r="40579" spans="12:20" ht="16.8">
      <c r="L40579" s="404"/>
      <c r="M40579" s="404"/>
      <c r="N40579" s="404"/>
      <c r="O40579" s="404"/>
      <c r="P40579" s="404"/>
      <c r="Q40579" s="404"/>
      <c r="R40579" s="404"/>
      <c r="S40579" s="404"/>
      <c r="T40579" s="404"/>
    </row>
    <row r="40580" spans="12:20" ht="16.8">
      <c r="L40580" s="404"/>
      <c r="M40580" s="404"/>
      <c r="N40580" s="404"/>
      <c r="O40580" s="404"/>
      <c r="P40580" s="404"/>
      <c r="Q40580" s="404"/>
      <c r="R40580" s="404"/>
      <c r="S40580" s="404"/>
      <c r="T40580" s="404"/>
    </row>
    <row r="40581" spans="12:20" ht="16.8">
      <c r="L40581" s="404"/>
      <c r="M40581" s="404"/>
      <c r="N40581" s="404"/>
      <c r="O40581" s="404"/>
      <c r="P40581" s="404"/>
      <c r="Q40581" s="404"/>
      <c r="R40581" s="404"/>
      <c r="S40581" s="404"/>
      <c r="T40581" s="404"/>
    </row>
    <row r="40582" spans="12:20" ht="16.8">
      <c r="L40582" s="404"/>
      <c r="M40582" s="404"/>
      <c r="N40582" s="404"/>
      <c r="O40582" s="404"/>
      <c r="P40582" s="404"/>
      <c r="Q40582" s="404"/>
      <c r="R40582" s="404"/>
      <c r="S40582" s="404"/>
      <c r="T40582" s="404"/>
    </row>
    <row r="40583" spans="12:20" ht="16.8">
      <c r="L40583" s="404"/>
      <c r="M40583" s="404"/>
      <c r="N40583" s="404"/>
      <c r="O40583" s="404"/>
      <c r="P40583" s="404"/>
      <c r="Q40583" s="404"/>
      <c r="R40583" s="404"/>
      <c r="S40583" s="404"/>
      <c r="T40583" s="404"/>
    </row>
    <row r="40584" spans="12:20" ht="16.8">
      <c r="L40584" s="404"/>
      <c r="M40584" s="404"/>
      <c r="N40584" s="404"/>
      <c r="O40584" s="404"/>
      <c r="P40584" s="404"/>
      <c r="Q40584" s="404"/>
      <c r="R40584" s="404"/>
      <c r="S40584" s="404"/>
      <c r="T40584" s="404"/>
    </row>
    <row r="40585" spans="12:20" ht="16.8">
      <c r="L40585" s="404"/>
      <c r="M40585" s="404"/>
      <c r="N40585" s="404"/>
      <c r="O40585" s="404"/>
      <c r="P40585" s="404"/>
      <c r="Q40585" s="404"/>
      <c r="R40585" s="404"/>
      <c r="S40585" s="404"/>
      <c r="T40585" s="404"/>
    </row>
    <row r="40586" spans="12:20" ht="16.8">
      <c r="L40586" s="404"/>
      <c r="M40586" s="404"/>
      <c r="N40586" s="404"/>
      <c r="O40586" s="404"/>
      <c r="P40586" s="404"/>
      <c r="Q40586" s="404"/>
      <c r="R40586" s="404"/>
      <c r="S40586" s="404"/>
      <c r="T40586" s="404"/>
    </row>
    <row r="40587" spans="12:20" ht="16.8">
      <c r="L40587" s="404"/>
      <c r="M40587" s="404"/>
      <c r="N40587" s="404"/>
      <c r="O40587" s="404"/>
      <c r="P40587" s="404"/>
      <c r="Q40587" s="404"/>
      <c r="R40587" s="404"/>
      <c r="S40587" s="404"/>
      <c r="T40587" s="404"/>
    </row>
    <row r="40588" spans="12:20" ht="16.8">
      <c r="L40588" s="404"/>
      <c r="M40588" s="404"/>
      <c r="N40588" s="404"/>
      <c r="O40588" s="404"/>
      <c r="P40588" s="404"/>
      <c r="Q40588" s="404"/>
      <c r="R40588" s="404"/>
      <c r="S40588" s="404"/>
      <c r="T40588" s="404"/>
    </row>
    <row r="40589" spans="12:20" ht="16.8">
      <c r="L40589" s="404"/>
      <c r="M40589" s="404"/>
      <c r="N40589" s="404"/>
      <c r="O40589" s="404"/>
      <c r="P40589" s="404"/>
      <c r="Q40589" s="404"/>
      <c r="R40589" s="404"/>
      <c r="S40589" s="404"/>
      <c r="T40589" s="404"/>
    </row>
    <row r="40590" spans="12:20" ht="16.8">
      <c r="L40590" s="404"/>
      <c r="M40590" s="404"/>
      <c r="N40590" s="404"/>
      <c r="O40590" s="404"/>
      <c r="P40590" s="404"/>
      <c r="Q40590" s="404"/>
      <c r="R40590" s="404"/>
      <c r="S40590" s="404"/>
      <c r="T40590" s="404"/>
    </row>
    <row r="40591" spans="12:20" ht="16.8">
      <c r="L40591" s="404"/>
      <c r="M40591" s="404"/>
      <c r="N40591" s="404"/>
      <c r="O40591" s="404"/>
      <c r="P40591" s="404"/>
      <c r="Q40591" s="404"/>
      <c r="R40591" s="404"/>
      <c r="S40591" s="404"/>
      <c r="T40591" s="404"/>
    </row>
    <row r="40592" spans="12:20" ht="16.8">
      <c r="L40592" s="404"/>
      <c r="M40592" s="404"/>
      <c r="N40592" s="404"/>
      <c r="O40592" s="404"/>
      <c r="P40592" s="404"/>
      <c r="Q40592" s="404"/>
      <c r="R40592" s="404"/>
      <c r="S40592" s="404"/>
      <c r="T40592" s="404"/>
    </row>
    <row r="40593" spans="12:20" ht="16.8">
      <c r="L40593" s="404"/>
      <c r="M40593" s="404"/>
      <c r="N40593" s="404"/>
      <c r="O40593" s="404"/>
      <c r="P40593" s="404"/>
      <c r="Q40593" s="404"/>
      <c r="R40593" s="404"/>
      <c r="S40593" s="404"/>
      <c r="T40593" s="404"/>
    </row>
    <row r="40594" spans="12:20" ht="16.8">
      <c r="L40594" s="404"/>
      <c r="M40594" s="404"/>
      <c r="N40594" s="404"/>
      <c r="O40594" s="404"/>
      <c r="P40594" s="404"/>
      <c r="Q40594" s="404"/>
      <c r="R40594" s="404"/>
      <c r="S40594" s="404"/>
      <c r="T40594" s="404"/>
    </row>
    <row r="40595" spans="12:20" ht="16.8">
      <c r="L40595" s="404"/>
      <c r="M40595" s="404"/>
      <c r="N40595" s="404"/>
      <c r="O40595" s="404"/>
      <c r="P40595" s="404"/>
      <c r="Q40595" s="404"/>
      <c r="R40595" s="404"/>
      <c r="S40595" s="404"/>
      <c r="T40595" s="404"/>
    </row>
    <row r="40596" spans="12:20" ht="16.8">
      <c r="L40596" s="404"/>
      <c r="M40596" s="404"/>
      <c r="N40596" s="404"/>
      <c r="O40596" s="404"/>
      <c r="P40596" s="404"/>
      <c r="Q40596" s="404"/>
      <c r="R40596" s="404"/>
      <c r="S40596" s="404"/>
      <c r="T40596" s="404"/>
    </row>
    <row r="40597" spans="12:20" ht="16.8">
      <c r="L40597" s="404"/>
      <c r="M40597" s="404"/>
      <c r="N40597" s="404"/>
      <c r="O40597" s="404"/>
      <c r="P40597" s="404"/>
      <c r="Q40597" s="404"/>
      <c r="R40597" s="404"/>
      <c r="S40597" s="404"/>
      <c r="T40597" s="404"/>
    </row>
    <row r="40598" spans="12:20" ht="16.8">
      <c r="L40598" s="404"/>
      <c r="M40598" s="404"/>
      <c r="N40598" s="404"/>
      <c r="O40598" s="404"/>
      <c r="P40598" s="404"/>
      <c r="Q40598" s="404"/>
      <c r="R40598" s="404"/>
      <c r="S40598" s="404"/>
      <c r="T40598" s="404"/>
    </row>
    <row r="40599" spans="12:20" ht="16.8">
      <c r="L40599" s="404"/>
      <c r="M40599" s="404"/>
      <c r="N40599" s="404"/>
      <c r="O40599" s="404"/>
      <c r="P40599" s="404"/>
      <c r="Q40599" s="404"/>
      <c r="R40599" s="404"/>
      <c r="S40599" s="404"/>
      <c r="T40599" s="404"/>
    </row>
    <row r="40600" spans="12:20" ht="16.8">
      <c r="L40600" s="404"/>
      <c r="M40600" s="404"/>
      <c r="N40600" s="404"/>
      <c r="O40600" s="404"/>
      <c r="P40600" s="404"/>
      <c r="Q40600" s="404"/>
      <c r="R40600" s="404"/>
      <c r="S40600" s="404"/>
      <c r="T40600" s="404"/>
    </row>
    <row r="40601" spans="12:20" ht="16.8">
      <c r="L40601" s="404"/>
      <c r="M40601" s="404"/>
      <c r="N40601" s="404"/>
      <c r="O40601" s="404"/>
      <c r="P40601" s="404"/>
      <c r="Q40601" s="404"/>
      <c r="R40601" s="404"/>
      <c r="S40601" s="404"/>
      <c r="T40601" s="404"/>
    </row>
    <row r="40602" spans="12:20" ht="16.8">
      <c r="L40602" s="404"/>
      <c r="M40602" s="404"/>
      <c r="N40602" s="404"/>
      <c r="O40602" s="404"/>
      <c r="P40602" s="404"/>
      <c r="Q40602" s="404"/>
      <c r="R40602" s="404"/>
      <c r="S40602" s="404"/>
      <c r="T40602" s="404"/>
    </row>
    <row r="40603" spans="12:20" ht="16.8">
      <c r="L40603" s="404"/>
      <c r="M40603" s="404"/>
      <c r="N40603" s="404"/>
      <c r="O40603" s="404"/>
      <c r="P40603" s="404"/>
      <c r="Q40603" s="404"/>
      <c r="R40603" s="404"/>
      <c r="S40603" s="404"/>
      <c r="T40603" s="404"/>
    </row>
    <row r="40604" spans="12:20" ht="16.8">
      <c r="L40604" s="404"/>
      <c r="M40604" s="404"/>
      <c r="N40604" s="404"/>
      <c r="O40604" s="404"/>
      <c r="P40604" s="404"/>
      <c r="Q40604" s="404"/>
      <c r="R40604" s="404"/>
      <c r="S40604" s="404"/>
      <c r="T40604" s="404"/>
    </row>
    <row r="40605" spans="12:20" ht="16.8">
      <c r="L40605" s="404"/>
      <c r="M40605" s="404"/>
      <c r="N40605" s="404"/>
      <c r="O40605" s="404"/>
      <c r="P40605" s="404"/>
      <c r="Q40605" s="404"/>
      <c r="R40605" s="404"/>
      <c r="S40605" s="404"/>
      <c r="T40605" s="404"/>
    </row>
    <row r="40606" spans="12:20" ht="16.8">
      <c r="L40606" s="404"/>
      <c r="M40606" s="404"/>
      <c r="N40606" s="404"/>
      <c r="O40606" s="404"/>
      <c r="P40606" s="404"/>
      <c r="Q40606" s="404"/>
      <c r="R40606" s="404"/>
      <c r="S40606" s="404"/>
      <c r="T40606" s="404"/>
    </row>
    <row r="40607" spans="12:20" ht="16.8">
      <c r="L40607" s="404"/>
      <c r="M40607" s="404"/>
      <c r="N40607" s="404"/>
      <c r="O40607" s="404"/>
      <c r="P40607" s="404"/>
      <c r="Q40607" s="404"/>
      <c r="R40607" s="404"/>
      <c r="S40607" s="404"/>
      <c r="T40607" s="404"/>
    </row>
    <row r="40608" spans="12:20" ht="16.8">
      <c r="L40608" s="404"/>
      <c r="M40608" s="404"/>
      <c r="N40608" s="404"/>
      <c r="O40608" s="404"/>
      <c r="P40608" s="404"/>
      <c r="Q40608" s="404"/>
      <c r="R40608" s="404"/>
      <c r="S40608" s="404"/>
      <c r="T40608" s="404"/>
    </row>
    <row r="40609" spans="12:20" ht="16.8">
      <c r="L40609" s="404"/>
      <c r="M40609" s="404"/>
      <c r="N40609" s="404"/>
      <c r="O40609" s="404"/>
      <c r="P40609" s="404"/>
      <c r="Q40609" s="404"/>
      <c r="R40609" s="404"/>
      <c r="S40609" s="404"/>
      <c r="T40609" s="404"/>
    </row>
    <row r="40610" spans="12:20" ht="16.8">
      <c r="L40610" s="404"/>
      <c r="M40610" s="404"/>
      <c r="N40610" s="404"/>
      <c r="O40610" s="404"/>
      <c r="P40610" s="404"/>
      <c r="Q40610" s="404"/>
      <c r="R40610" s="404"/>
      <c r="S40610" s="404"/>
      <c r="T40610" s="404"/>
    </row>
    <row r="40611" spans="12:20" ht="16.8">
      <c r="L40611" s="404"/>
      <c r="M40611" s="404"/>
      <c r="N40611" s="404"/>
      <c r="O40611" s="404"/>
      <c r="P40611" s="404"/>
      <c r="Q40611" s="404"/>
      <c r="R40611" s="404"/>
      <c r="S40611" s="404"/>
      <c r="T40611" s="404"/>
    </row>
    <row r="40612" spans="12:20" ht="16.8">
      <c r="L40612" s="404"/>
      <c r="M40612" s="404"/>
      <c r="N40612" s="404"/>
      <c r="O40612" s="404"/>
      <c r="P40612" s="404"/>
      <c r="Q40612" s="404"/>
      <c r="R40612" s="404"/>
      <c r="S40612" s="404"/>
      <c r="T40612" s="404"/>
    </row>
    <row r="40613" spans="12:20" ht="16.8">
      <c r="L40613" s="404"/>
      <c r="M40613" s="404"/>
      <c r="N40613" s="404"/>
      <c r="O40613" s="404"/>
      <c r="P40613" s="404"/>
      <c r="Q40613" s="404"/>
      <c r="R40613" s="404"/>
      <c r="S40613" s="404"/>
      <c r="T40613" s="404"/>
    </row>
    <row r="40614" spans="12:20" ht="16.8">
      <c r="L40614" s="404"/>
      <c r="M40614" s="404"/>
      <c r="N40614" s="404"/>
      <c r="O40614" s="404"/>
      <c r="P40614" s="404"/>
      <c r="Q40614" s="404"/>
      <c r="R40614" s="404"/>
      <c r="S40614" s="404"/>
      <c r="T40614" s="404"/>
    </row>
    <row r="40615" spans="12:20" ht="16.8">
      <c r="L40615" s="404"/>
      <c r="M40615" s="404"/>
      <c r="N40615" s="404"/>
      <c r="O40615" s="404"/>
      <c r="P40615" s="404"/>
      <c r="Q40615" s="404"/>
      <c r="R40615" s="404"/>
      <c r="S40615" s="404"/>
      <c r="T40615" s="404"/>
    </row>
    <row r="40616" spans="12:20" ht="16.8">
      <c r="L40616" s="404"/>
      <c r="M40616" s="404"/>
      <c r="N40616" s="404"/>
      <c r="O40616" s="404"/>
      <c r="P40616" s="404"/>
      <c r="Q40616" s="404"/>
      <c r="R40616" s="404"/>
      <c r="S40616" s="404"/>
      <c r="T40616" s="404"/>
    </row>
    <row r="40617" spans="12:20" ht="16.8">
      <c r="L40617" s="404"/>
      <c r="M40617" s="404"/>
      <c r="N40617" s="404"/>
      <c r="O40617" s="404"/>
      <c r="P40617" s="404"/>
      <c r="Q40617" s="404"/>
      <c r="R40617" s="404"/>
      <c r="S40617" s="404"/>
      <c r="T40617" s="404"/>
    </row>
    <row r="40618" spans="12:20" ht="16.8">
      <c r="L40618" s="404"/>
      <c r="M40618" s="404"/>
      <c r="N40618" s="404"/>
      <c r="O40618" s="404"/>
      <c r="P40618" s="404"/>
      <c r="Q40618" s="404"/>
      <c r="R40618" s="404"/>
      <c r="S40618" s="404"/>
      <c r="T40618" s="404"/>
    </row>
    <row r="40619" spans="12:20" ht="16.8">
      <c r="L40619" s="404"/>
      <c r="M40619" s="404"/>
      <c r="N40619" s="404"/>
      <c r="O40619" s="404"/>
      <c r="P40619" s="404"/>
      <c r="Q40619" s="404"/>
      <c r="R40619" s="404"/>
      <c r="S40619" s="404"/>
      <c r="T40619" s="404"/>
    </row>
    <row r="40620" spans="12:20" ht="16.8">
      <c r="L40620" s="404"/>
      <c r="M40620" s="404"/>
      <c r="N40620" s="404"/>
      <c r="O40620" s="404"/>
      <c r="P40620" s="404"/>
      <c r="Q40620" s="404"/>
      <c r="R40620" s="404"/>
      <c r="S40620" s="404"/>
      <c r="T40620" s="404"/>
    </row>
    <row r="40621" spans="12:20" ht="16.8">
      <c r="L40621" s="404"/>
      <c r="M40621" s="404"/>
      <c r="N40621" s="404"/>
      <c r="O40621" s="404"/>
      <c r="P40621" s="404"/>
      <c r="Q40621" s="404"/>
      <c r="R40621" s="404"/>
      <c r="S40621" s="404"/>
      <c r="T40621" s="404"/>
    </row>
    <row r="40622" spans="12:20" ht="16.8">
      <c r="L40622" s="404"/>
      <c r="M40622" s="404"/>
      <c r="N40622" s="404"/>
      <c r="O40622" s="404"/>
      <c r="P40622" s="404"/>
      <c r="Q40622" s="404"/>
      <c r="R40622" s="404"/>
      <c r="S40622" s="404"/>
      <c r="T40622" s="404"/>
    </row>
    <row r="40623" spans="12:20" ht="16.8">
      <c r="L40623" s="404"/>
      <c r="M40623" s="404"/>
      <c r="N40623" s="404"/>
      <c r="O40623" s="404"/>
      <c r="P40623" s="404"/>
      <c r="Q40623" s="404"/>
      <c r="R40623" s="404"/>
      <c r="S40623" s="404"/>
      <c r="T40623" s="404"/>
    </row>
    <row r="40624" spans="12:20" ht="16.8">
      <c r="L40624" s="404"/>
      <c r="M40624" s="404"/>
      <c r="N40624" s="404"/>
      <c r="O40624" s="404"/>
      <c r="P40624" s="404"/>
      <c r="Q40624" s="404"/>
      <c r="R40624" s="404"/>
      <c r="S40624" s="404"/>
      <c r="T40624" s="404"/>
    </row>
    <row r="40625" spans="12:20" ht="16.8">
      <c r="L40625" s="404"/>
      <c r="M40625" s="404"/>
      <c r="N40625" s="404"/>
      <c r="O40625" s="404"/>
      <c r="P40625" s="404"/>
      <c r="Q40625" s="404"/>
      <c r="R40625" s="404"/>
      <c r="S40625" s="404"/>
      <c r="T40625" s="404"/>
    </row>
    <row r="40626" spans="12:20" ht="16.8">
      <c r="L40626" s="404"/>
      <c r="M40626" s="404"/>
      <c r="N40626" s="404"/>
      <c r="O40626" s="404"/>
      <c r="P40626" s="404"/>
      <c r="Q40626" s="404"/>
      <c r="R40626" s="404"/>
      <c r="S40626" s="404"/>
      <c r="T40626" s="404"/>
    </row>
    <row r="40627" spans="12:20" ht="16.8">
      <c r="L40627" s="404"/>
      <c r="M40627" s="404"/>
      <c r="N40627" s="404"/>
      <c r="O40627" s="404"/>
      <c r="P40627" s="404"/>
      <c r="Q40627" s="404"/>
      <c r="R40627" s="404"/>
      <c r="S40627" s="404"/>
      <c r="T40627" s="404"/>
    </row>
    <row r="40628" spans="12:20" ht="16.8">
      <c r="L40628" s="404"/>
      <c r="M40628" s="404"/>
      <c r="N40628" s="404"/>
      <c r="O40628" s="404"/>
      <c r="P40628" s="404"/>
      <c r="Q40628" s="404"/>
      <c r="R40628" s="404"/>
      <c r="S40628" s="404"/>
      <c r="T40628" s="404"/>
    </row>
    <row r="40629" spans="12:20" ht="16.8">
      <c r="L40629" s="404"/>
      <c r="M40629" s="404"/>
      <c r="N40629" s="404"/>
      <c r="O40629" s="404"/>
      <c r="P40629" s="404"/>
      <c r="Q40629" s="404"/>
      <c r="R40629" s="404"/>
      <c r="S40629" s="404"/>
      <c r="T40629" s="404"/>
    </row>
    <row r="40630" spans="12:20" ht="16.8">
      <c r="L40630" s="404"/>
      <c r="M40630" s="404"/>
      <c r="N40630" s="404"/>
      <c r="O40630" s="404"/>
      <c r="P40630" s="404"/>
      <c r="Q40630" s="404"/>
      <c r="R40630" s="404"/>
      <c r="S40630" s="404"/>
      <c r="T40630" s="404"/>
    </row>
    <row r="40631" spans="12:20" ht="16.8">
      <c r="L40631" s="404"/>
      <c r="M40631" s="404"/>
      <c r="N40631" s="404"/>
      <c r="O40631" s="404"/>
      <c r="P40631" s="404"/>
      <c r="Q40631" s="404"/>
      <c r="R40631" s="404"/>
      <c r="S40631" s="404"/>
      <c r="T40631" s="404"/>
    </row>
    <row r="40632" spans="12:20" ht="16.8">
      <c r="L40632" s="404"/>
      <c r="M40632" s="404"/>
      <c r="N40632" s="404"/>
      <c r="O40632" s="404"/>
      <c r="P40632" s="404"/>
      <c r="Q40632" s="404"/>
      <c r="R40632" s="404"/>
      <c r="S40632" s="404"/>
      <c r="T40632" s="404"/>
    </row>
    <row r="40633" spans="12:20" ht="16.8">
      <c r="L40633" s="404"/>
      <c r="M40633" s="404"/>
      <c r="N40633" s="404"/>
      <c r="O40633" s="404"/>
      <c r="P40633" s="404"/>
      <c r="Q40633" s="404"/>
      <c r="R40633" s="404"/>
      <c r="S40633" s="404"/>
      <c r="T40633" s="404"/>
    </row>
    <row r="40634" spans="12:20" ht="16.8">
      <c r="L40634" s="404"/>
      <c r="M40634" s="404"/>
      <c r="N40634" s="404"/>
      <c r="O40634" s="404"/>
      <c r="P40634" s="404"/>
      <c r="Q40634" s="404"/>
      <c r="R40634" s="404"/>
      <c r="S40634" s="404"/>
      <c r="T40634" s="404"/>
    </row>
    <row r="40635" spans="12:20" ht="16.8">
      <c r="L40635" s="404"/>
      <c r="M40635" s="404"/>
      <c r="N40635" s="404"/>
      <c r="O40635" s="404"/>
      <c r="P40635" s="404"/>
      <c r="Q40635" s="404"/>
      <c r="R40635" s="404"/>
      <c r="S40635" s="404"/>
      <c r="T40635" s="404"/>
    </row>
    <row r="40636" spans="12:20" ht="16.8">
      <c r="L40636" s="404"/>
      <c r="M40636" s="404"/>
      <c r="N40636" s="404"/>
      <c r="O40636" s="404"/>
      <c r="P40636" s="404"/>
      <c r="Q40636" s="404"/>
      <c r="R40636" s="404"/>
      <c r="S40636" s="404"/>
      <c r="T40636" s="404"/>
    </row>
    <row r="40637" spans="12:20" ht="16.8">
      <c r="L40637" s="404"/>
      <c r="M40637" s="404"/>
      <c r="N40637" s="404"/>
      <c r="O40637" s="404"/>
      <c r="P40637" s="404"/>
      <c r="Q40637" s="404"/>
      <c r="R40637" s="404"/>
      <c r="S40637" s="404"/>
      <c r="T40637" s="404"/>
    </row>
    <row r="40638" spans="12:20" ht="16.8">
      <c r="L40638" s="404"/>
      <c r="M40638" s="404"/>
      <c r="N40638" s="404"/>
      <c r="O40638" s="404"/>
      <c r="P40638" s="404"/>
      <c r="Q40638" s="404"/>
      <c r="R40638" s="404"/>
      <c r="S40638" s="404"/>
      <c r="T40638" s="404"/>
    </row>
    <row r="40639" spans="12:20" ht="16.8">
      <c r="L40639" s="404"/>
      <c r="M40639" s="404"/>
      <c r="N40639" s="404"/>
      <c r="O40639" s="404"/>
      <c r="P40639" s="404"/>
      <c r="Q40639" s="404"/>
      <c r="R40639" s="404"/>
      <c r="S40639" s="404"/>
      <c r="T40639" s="404"/>
    </row>
    <row r="40640" spans="12:20" ht="16.8">
      <c r="L40640" s="404"/>
      <c r="M40640" s="404"/>
      <c r="N40640" s="404"/>
      <c r="O40640" s="404"/>
      <c r="P40640" s="404"/>
      <c r="Q40640" s="404"/>
      <c r="R40640" s="404"/>
      <c r="S40640" s="404"/>
      <c r="T40640" s="404"/>
    </row>
    <row r="40641" spans="12:20" ht="16.8">
      <c r="L40641" s="404"/>
      <c r="M40641" s="404"/>
      <c r="N40641" s="404"/>
      <c r="O40641" s="404"/>
      <c r="P40641" s="404"/>
      <c r="Q40641" s="404"/>
      <c r="R40641" s="404"/>
      <c r="S40641" s="404"/>
      <c r="T40641" s="404"/>
    </row>
    <row r="40642" spans="12:20" ht="16.8">
      <c r="L40642" s="404"/>
      <c r="M40642" s="404"/>
      <c r="N40642" s="404"/>
      <c r="O40642" s="404"/>
      <c r="P40642" s="404"/>
      <c r="Q40642" s="404"/>
      <c r="R40642" s="404"/>
      <c r="S40642" s="404"/>
      <c r="T40642" s="404"/>
    </row>
    <row r="40643" spans="12:20" ht="16.8">
      <c r="L40643" s="404"/>
      <c r="M40643" s="404"/>
      <c r="N40643" s="404"/>
      <c r="O40643" s="404"/>
      <c r="P40643" s="404"/>
      <c r="Q40643" s="404"/>
      <c r="R40643" s="404"/>
      <c r="S40643" s="404"/>
      <c r="T40643" s="404"/>
    </row>
    <row r="40644" spans="12:20" ht="16.8">
      <c r="L40644" s="404"/>
      <c r="M40644" s="404"/>
      <c r="N40644" s="404"/>
      <c r="O40644" s="404"/>
      <c r="P40644" s="404"/>
      <c r="Q40644" s="404"/>
      <c r="R40644" s="404"/>
      <c r="S40644" s="404"/>
      <c r="T40644" s="404"/>
    </row>
    <row r="40645" spans="12:20" ht="16.8">
      <c r="L40645" s="404"/>
      <c r="M40645" s="404"/>
      <c r="N40645" s="404"/>
      <c r="O40645" s="404"/>
      <c r="P40645" s="404"/>
      <c r="Q40645" s="404"/>
      <c r="R40645" s="404"/>
      <c r="S40645" s="404"/>
      <c r="T40645" s="404"/>
    </row>
    <row r="40646" spans="12:20" ht="16.8">
      <c r="L40646" s="404"/>
      <c r="M40646" s="404"/>
      <c r="N40646" s="404"/>
      <c r="O40646" s="404"/>
      <c r="P40646" s="404"/>
      <c r="Q40646" s="404"/>
      <c r="R40646" s="404"/>
      <c r="S40646" s="404"/>
      <c r="T40646" s="404"/>
    </row>
    <row r="40647" spans="12:20" ht="16.8">
      <c r="L40647" s="404"/>
      <c r="M40647" s="404"/>
      <c r="N40647" s="404"/>
      <c r="O40647" s="404"/>
      <c r="P40647" s="404"/>
      <c r="Q40647" s="404"/>
      <c r="R40647" s="404"/>
      <c r="S40647" s="404"/>
      <c r="T40647" s="404"/>
    </row>
    <row r="40648" spans="12:20" ht="16.8">
      <c r="L40648" s="404"/>
      <c r="M40648" s="404"/>
      <c r="N40648" s="404"/>
      <c r="O40648" s="404"/>
      <c r="P40648" s="404"/>
      <c r="Q40648" s="404"/>
      <c r="R40648" s="404"/>
      <c r="S40648" s="404"/>
      <c r="T40648" s="404"/>
    </row>
    <row r="40649" spans="12:20" ht="16.8">
      <c r="L40649" s="404"/>
      <c r="M40649" s="404"/>
      <c r="N40649" s="404"/>
      <c r="O40649" s="404"/>
      <c r="P40649" s="404"/>
      <c r="Q40649" s="404"/>
      <c r="R40649" s="404"/>
      <c r="S40649" s="404"/>
      <c r="T40649" s="404"/>
    </row>
    <row r="40650" spans="12:20" ht="16.8">
      <c r="L40650" s="404"/>
      <c r="M40650" s="404"/>
      <c r="N40650" s="404"/>
      <c r="O40650" s="404"/>
      <c r="P40650" s="404"/>
      <c r="Q40650" s="404"/>
      <c r="R40650" s="404"/>
      <c r="S40650" s="404"/>
      <c r="T40650" s="404"/>
    </row>
    <row r="40651" spans="12:20" ht="16.8">
      <c r="L40651" s="404"/>
      <c r="M40651" s="404"/>
      <c r="N40651" s="404"/>
      <c r="O40651" s="404"/>
      <c r="P40651" s="404"/>
      <c r="Q40651" s="404"/>
      <c r="R40651" s="404"/>
      <c r="S40651" s="404"/>
      <c r="T40651" s="404"/>
    </row>
    <row r="40652" spans="12:20" ht="16.8">
      <c r="L40652" s="404"/>
      <c r="M40652" s="404"/>
      <c r="N40652" s="404"/>
      <c r="O40652" s="404"/>
      <c r="P40652" s="404"/>
      <c r="Q40652" s="404"/>
      <c r="R40652" s="404"/>
      <c r="S40652" s="404"/>
      <c r="T40652" s="404"/>
    </row>
    <row r="40653" spans="12:20" ht="16.8">
      <c r="L40653" s="404"/>
      <c r="M40653" s="404"/>
      <c r="N40653" s="404"/>
      <c r="O40653" s="404"/>
      <c r="P40653" s="404"/>
      <c r="Q40653" s="404"/>
      <c r="R40653" s="404"/>
      <c r="S40653" s="404"/>
      <c r="T40653" s="404"/>
    </row>
    <row r="40654" spans="12:20" ht="16.8">
      <c r="L40654" s="404"/>
      <c r="M40654" s="404"/>
      <c r="N40654" s="404"/>
      <c r="O40654" s="404"/>
      <c r="P40654" s="404"/>
      <c r="Q40654" s="404"/>
      <c r="R40654" s="404"/>
      <c r="S40654" s="404"/>
      <c r="T40654" s="404"/>
    </row>
    <row r="40655" spans="12:20" ht="16.8">
      <c r="L40655" s="404"/>
      <c r="M40655" s="404"/>
      <c r="N40655" s="404"/>
      <c r="O40655" s="404"/>
      <c r="P40655" s="404"/>
      <c r="Q40655" s="404"/>
      <c r="R40655" s="404"/>
      <c r="S40655" s="404"/>
      <c r="T40655" s="404"/>
    </row>
    <row r="40656" spans="12:20" ht="16.8">
      <c r="L40656" s="404"/>
      <c r="M40656" s="404"/>
      <c r="N40656" s="404"/>
      <c r="O40656" s="404"/>
      <c r="P40656" s="404"/>
      <c r="Q40656" s="404"/>
      <c r="R40656" s="404"/>
      <c r="S40656" s="404"/>
      <c r="T40656" s="404"/>
    </row>
    <row r="40657" spans="12:20" ht="16.8">
      <c r="L40657" s="404"/>
      <c r="M40657" s="404"/>
      <c r="N40657" s="404"/>
      <c r="O40657" s="404"/>
      <c r="P40657" s="404"/>
      <c r="Q40657" s="404"/>
      <c r="R40657" s="404"/>
      <c r="S40657" s="404"/>
      <c r="T40657" s="404"/>
    </row>
    <row r="40658" spans="12:20" ht="16.8">
      <c r="L40658" s="404"/>
      <c r="M40658" s="404"/>
      <c r="N40658" s="404"/>
      <c r="O40658" s="404"/>
      <c r="P40658" s="404"/>
      <c r="Q40658" s="404"/>
      <c r="R40658" s="404"/>
      <c r="S40658" s="404"/>
      <c r="T40658" s="404"/>
    </row>
    <row r="40659" spans="12:20" ht="16.8">
      <c r="L40659" s="404"/>
      <c r="M40659" s="404"/>
      <c r="N40659" s="404"/>
      <c r="O40659" s="404"/>
      <c r="P40659" s="404"/>
      <c r="Q40659" s="404"/>
      <c r="R40659" s="404"/>
      <c r="S40659" s="404"/>
      <c r="T40659" s="404"/>
    </row>
    <row r="40660" spans="12:20" ht="16.8">
      <c r="L40660" s="404"/>
      <c r="M40660" s="404"/>
      <c r="N40660" s="404"/>
      <c r="O40660" s="404"/>
      <c r="P40660" s="404"/>
      <c r="Q40660" s="404"/>
      <c r="R40660" s="404"/>
      <c r="S40660" s="404"/>
      <c r="T40660" s="404"/>
    </row>
    <row r="40661" spans="12:20" ht="16.8">
      <c r="L40661" s="404"/>
      <c r="M40661" s="404"/>
      <c r="N40661" s="404"/>
      <c r="O40661" s="404"/>
      <c r="P40661" s="404"/>
      <c r="Q40661" s="404"/>
      <c r="R40661" s="404"/>
      <c r="S40661" s="404"/>
      <c r="T40661" s="404"/>
    </row>
    <row r="40662" spans="12:20" ht="16.8">
      <c r="L40662" s="404"/>
      <c r="M40662" s="404"/>
      <c r="N40662" s="404"/>
      <c r="O40662" s="404"/>
      <c r="P40662" s="404"/>
      <c r="Q40662" s="404"/>
      <c r="R40662" s="404"/>
      <c r="S40662" s="404"/>
      <c r="T40662" s="404"/>
    </row>
    <row r="40663" spans="12:20" ht="16.8">
      <c r="L40663" s="404"/>
      <c r="M40663" s="404"/>
      <c r="N40663" s="404"/>
      <c r="O40663" s="404"/>
      <c r="P40663" s="404"/>
      <c r="Q40663" s="404"/>
      <c r="R40663" s="404"/>
      <c r="S40663" s="404"/>
      <c r="T40663" s="404"/>
    </row>
    <row r="40664" spans="12:20" ht="16.8">
      <c r="L40664" s="404"/>
      <c r="M40664" s="404"/>
      <c r="N40664" s="404"/>
      <c r="O40664" s="404"/>
      <c r="P40664" s="404"/>
      <c r="Q40664" s="404"/>
      <c r="R40664" s="404"/>
      <c r="S40664" s="404"/>
      <c r="T40664" s="404"/>
    </row>
    <row r="40665" spans="12:20" ht="16.8">
      <c r="L40665" s="404"/>
      <c r="M40665" s="404"/>
      <c r="N40665" s="404"/>
      <c r="O40665" s="404"/>
      <c r="P40665" s="404"/>
      <c r="Q40665" s="404"/>
      <c r="R40665" s="404"/>
      <c r="S40665" s="404"/>
      <c r="T40665" s="404"/>
    </row>
    <row r="40666" spans="12:20" ht="16.8">
      <c r="L40666" s="404"/>
      <c r="M40666" s="404"/>
      <c r="N40666" s="404"/>
      <c r="O40666" s="404"/>
      <c r="P40666" s="404"/>
      <c r="Q40666" s="404"/>
      <c r="R40666" s="404"/>
      <c r="S40666" s="404"/>
      <c r="T40666" s="404"/>
    </row>
    <row r="40667" spans="12:20" ht="16.8">
      <c r="L40667" s="404"/>
      <c r="M40667" s="404"/>
      <c r="N40667" s="404"/>
      <c r="O40667" s="404"/>
      <c r="P40667" s="404"/>
      <c r="Q40667" s="404"/>
      <c r="R40667" s="404"/>
      <c r="S40667" s="404"/>
      <c r="T40667" s="404"/>
    </row>
    <row r="40668" spans="12:20" ht="16.8">
      <c r="L40668" s="404"/>
      <c r="M40668" s="404"/>
      <c r="N40668" s="404"/>
      <c r="O40668" s="404"/>
      <c r="P40668" s="404"/>
      <c r="Q40668" s="404"/>
      <c r="R40668" s="404"/>
      <c r="S40668" s="404"/>
      <c r="T40668" s="404"/>
    </row>
    <row r="40669" spans="12:20" ht="16.8">
      <c r="L40669" s="404"/>
      <c r="M40669" s="404"/>
      <c r="N40669" s="404"/>
      <c r="O40669" s="404"/>
      <c r="P40669" s="404"/>
      <c r="Q40669" s="404"/>
      <c r="R40669" s="404"/>
      <c r="S40669" s="404"/>
      <c r="T40669" s="404"/>
    </row>
    <row r="40670" spans="12:20" ht="16.8">
      <c r="L40670" s="404"/>
      <c r="M40670" s="404"/>
      <c r="N40670" s="404"/>
      <c r="O40670" s="404"/>
      <c r="P40670" s="404"/>
      <c r="Q40670" s="404"/>
      <c r="R40670" s="404"/>
      <c r="S40670" s="404"/>
      <c r="T40670" s="404"/>
    </row>
    <row r="40671" spans="12:20" ht="16.8">
      <c r="L40671" s="404"/>
      <c r="M40671" s="404"/>
      <c r="N40671" s="404"/>
      <c r="O40671" s="404"/>
      <c r="P40671" s="404"/>
      <c r="Q40671" s="404"/>
      <c r="R40671" s="404"/>
      <c r="S40671" s="404"/>
      <c r="T40671" s="404"/>
    </row>
    <row r="40672" spans="12:20" ht="16.8">
      <c r="L40672" s="404"/>
      <c r="M40672" s="404"/>
      <c r="N40672" s="404"/>
      <c r="O40672" s="404"/>
      <c r="P40672" s="404"/>
      <c r="Q40672" s="404"/>
      <c r="R40672" s="404"/>
      <c r="S40672" s="404"/>
      <c r="T40672" s="404"/>
    </row>
    <row r="40673" spans="12:20" ht="16.8">
      <c r="L40673" s="404"/>
      <c r="M40673" s="404"/>
      <c r="N40673" s="404"/>
      <c r="O40673" s="404"/>
      <c r="P40673" s="404"/>
      <c r="Q40673" s="404"/>
      <c r="R40673" s="404"/>
      <c r="S40673" s="404"/>
      <c r="T40673" s="404"/>
    </row>
    <row r="40674" spans="12:20" ht="16.8">
      <c r="L40674" s="404"/>
      <c r="M40674" s="404"/>
      <c r="N40674" s="404"/>
      <c r="O40674" s="404"/>
      <c r="P40674" s="404"/>
      <c r="Q40674" s="404"/>
      <c r="R40674" s="404"/>
      <c r="S40674" s="404"/>
      <c r="T40674" s="404"/>
    </row>
    <row r="40675" spans="12:20" ht="16.8">
      <c r="L40675" s="404"/>
      <c r="M40675" s="404"/>
      <c r="N40675" s="404"/>
      <c r="O40675" s="404"/>
      <c r="P40675" s="404"/>
      <c r="Q40675" s="404"/>
      <c r="R40675" s="404"/>
      <c r="S40675" s="404"/>
      <c r="T40675" s="404"/>
    </row>
    <row r="40676" spans="12:20" ht="16.8">
      <c r="L40676" s="404"/>
      <c r="M40676" s="404"/>
      <c r="N40676" s="404"/>
      <c r="O40676" s="404"/>
      <c r="P40676" s="404"/>
      <c r="Q40676" s="404"/>
      <c r="R40676" s="404"/>
      <c r="S40676" s="404"/>
      <c r="T40676" s="404"/>
    </row>
    <row r="40677" spans="12:20" ht="16.8">
      <c r="L40677" s="404"/>
      <c r="M40677" s="404"/>
      <c r="N40677" s="404"/>
      <c r="O40677" s="404"/>
      <c r="P40677" s="404"/>
      <c r="Q40677" s="404"/>
      <c r="R40677" s="404"/>
      <c r="S40677" s="404"/>
      <c r="T40677" s="404"/>
    </row>
    <row r="40678" spans="12:20" ht="16.8">
      <c r="L40678" s="404"/>
      <c r="M40678" s="404"/>
      <c r="N40678" s="404"/>
      <c r="O40678" s="404"/>
      <c r="P40678" s="404"/>
      <c r="Q40678" s="404"/>
      <c r="R40678" s="404"/>
      <c r="S40678" s="404"/>
      <c r="T40678" s="404"/>
    </row>
    <row r="40679" spans="12:20" ht="16.8">
      <c r="L40679" s="404"/>
      <c r="M40679" s="404"/>
      <c r="N40679" s="404"/>
      <c r="O40679" s="404"/>
      <c r="P40679" s="404"/>
      <c r="Q40679" s="404"/>
      <c r="R40679" s="404"/>
      <c r="S40679" s="404"/>
      <c r="T40679" s="404"/>
    </row>
    <row r="40680" spans="12:20" ht="16.8">
      <c r="L40680" s="404"/>
      <c r="M40680" s="404"/>
      <c r="N40680" s="404"/>
      <c r="O40680" s="404"/>
      <c r="P40680" s="404"/>
      <c r="Q40680" s="404"/>
      <c r="R40680" s="404"/>
      <c r="S40680" s="404"/>
      <c r="T40680" s="404"/>
    </row>
    <row r="40681" spans="12:20" ht="16.8">
      <c r="L40681" s="404"/>
      <c r="M40681" s="404"/>
      <c r="N40681" s="404"/>
      <c r="O40681" s="404"/>
      <c r="P40681" s="404"/>
      <c r="Q40681" s="404"/>
      <c r="R40681" s="404"/>
      <c r="S40681" s="404"/>
      <c r="T40681" s="404"/>
    </row>
    <row r="40682" spans="12:20" ht="16.8">
      <c r="L40682" s="404"/>
      <c r="M40682" s="404"/>
      <c r="N40682" s="404"/>
      <c r="O40682" s="404"/>
      <c r="P40682" s="404"/>
      <c r="Q40682" s="404"/>
      <c r="R40682" s="404"/>
      <c r="S40682" s="404"/>
      <c r="T40682" s="404"/>
    </row>
    <row r="40683" spans="12:20" ht="16.8">
      <c r="L40683" s="404"/>
      <c r="M40683" s="404"/>
      <c r="N40683" s="404"/>
      <c r="O40683" s="404"/>
      <c r="P40683" s="404"/>
      <c r="Q40683" s="404"/>
      <c r="R40683" s="404"/>
      <c r="S40683" s="404"/>
      <c r="T40683" s="404"/>
    </row>
    <row r="40684" spans="12:20" ht="16.8">
      <c r="L40684" s="404"/>
      <c r="M40684" s="404"/>
      <c r="N40684" s="404"/>
      <c r="O40684" s="404"/>
      <c r="P40684" s="404"/>
      <c r="Q40684" s="404"/>
      <c r="R40684" s="404"/>
      <c r="S40684" s="404"/>
      <c r="T40684" s="404"/>
    </row>
    <row r="40685" spans="12:20" ht="16.8">
      <c r="L40685" s="404"/>
      <c r="M40685" s="404"/>
      <c r="N40685" s="404"/>
      <c r="O40685" s="404"/>
      <c r="P40685" s="404"/>
      <c r="Q40685" s="404"/>
      <c r="R40685" s="404"/>
      <c r="S40685" s="404"/>
      <c r="T40685" s="404"/>
    </row>
    <row r="40686" spans="12:20" ht="16.8">
      <c r="L40686" s="404"/>
      <c r="M40686" s="404"/>
      <c r="N40686" s="404"/>
      <c r="O40686" s="404"/>
      <c r="P40686" s="404"/>
      <c r="Q40686" s="404"/>
      <c r="R40686" s="404"/>
      <c r="S40686" s="404"/>
      <c r="T40686" s="404"/>
    </row>
    <row r="40687" spans="12:20" ht="16.8">
      <c r="L40687" s="404"/>
      <c r="M40687" s="404"/>
      <c r="N40687" s="404"/>
      <c r="O40687" s="404"/>
      <c r="P40687" s="404"/>
      <c r="Q40687" s="404"/>
      <c r="R40687" s="404"/>
      <c r="S40687" s="404"/>
      <c r="T40687" s="404"/>
    </row>
    <row r="40688" spans="12:20" ht="16.8">
      <c r="L40688" s="404"/>
      <c r="M40688" s="404"/>
      <c r="N40688" s="404"/>
      <c r="O40688" s="404"/>
      <c r="P40688" s="404"/>
      <c r="Q40688" s="404"/>
      <c r="R40688" s="404"/>
      <c r="S40688" s="404"/>
      <c r="T40688" s="404"/>
    </row>
    <row r="40689" spans="12:20" ht="16.8">
      <c r="L40689" s="404"/>
      <c r="M40689" s="404"/>
      <c r="N40689" s="404"/>
      <c r="O40689" s="404"/>
      <c r="P40689" s="404"/>
      <c r="Q40689" s="404"/>
      <c r="R40689" s="404"/>
      <c r="S40689" s="404"/>
      <c r="T40689" s="404"/>
    </row>
    <row r="40690" spans="12:20" ht="16.8">
      <c r="L40690" s="404"/>
      <c r="M40690" s="404"/>
      <c r="N40690" s="404"/>
      <c r="O40690" s="404"/>
      <c r="P40690" s="404"/>
      <c r="Q40690" s="404"/>
      <c r="R40690" s="404"/>
      <c r="S40690" s="404"/>
      <c r="T40690" s="404"/>
    </row>
    <row r="40691" spans="12:20" ht="16.8">
      <c r="L40691" s="404"/>
      <c r="M40691" s="404"/>
      <c r="N40691" s="404"/>
      <c r="O40691" s="404"/>
      <c r="P40691" s="404"/>
      <c r="Q40691" s="404"/>
      <c r="R40691" s="404"/>
      <c r="S40691" s="404"/>
      <c r="T40691" s="404"/>
    </row>
    <row r="40692" spans="12:20" ht="16.8">
      <c r="L40692" s="404"/>
      <c r="M40692" s="404"/>
      <c r="N40692" s="404"/>
      <c r="O40692" s="404"/>
      <c r="P40692" s="404"/>
      <c r="Q40692" s="404"/>
      <c r="R40692" s="404"/>
      <c r="S40692" s="404"/>
      <c r="T40692" s="404"/>
    </row>
    <row r="40693" spans="12:20" ht="16.8">
      <c r="L40693" s="404"/>
      <c r="M40693" s="404"/>
      <c r="N40693" s="404"/>
      <c r="O40693" s="404"/>
      <c r="P40693" s="404"/>
      <c r="Q40693" s="404"/>
      <c r="R40693" s="404"/>
      <c r="S40693" s="404"/>
      <c r="T40693" s="404"/>
    </row>
    <row r="40694" spans="12:20" ht="16.8">
      <c r="L40694" s="404"/>
      <c r="M40694" s="404"/>
      <c r="N40694" s="404"/>
      <c r="O40694" s="404"/>
      <c r="P40694" s="404"/>
      <c r="Q40694" s="404"/>
      <c r="R40694" s="404"/>
      <c r="S40694" s="404"/>
      <c r="T40694" s="404"/>
    </row>
    <row r="40695" spans="12:20" ht="16.8">
      <c r="L40695" s="404"/>
      <c r="M40695" s="404"/>
      <c r="N40695" s="404"/>
      <c r="O40695" s="404"/>
      <c r="P40695" s="404"/>
      <c r="Q40695" s="404"/>
      <c r="R40695" s="404"/>
      <c r="S40695" s="404"/>
      <c r="T40695" s="404"/>
    </row>
    <row r="40696" spans="12:20" ht="16.8">
      <c r="L40696" s="404"/>
      <c r="M40696" s="404"/>
      <c r="N40696" s="404"/>
      <c r="O40696" s="404"/>
      <c r="P40696" s="404"/>
      <c r="Q40696" s="404"/>
      <c r="R40696" s="404"/>
      <c r="S40696" s="404"/>
      <c r="T40696" s="404"/>
    </row>
    <row r="40697" spans="12:20" ht="16.8">
      <c r="L40697" s="404"/>
      <c r="M40697" s="404"/>
      <c r="N40697" s="404"/>
      <c r="O40697" s="404"/>
      <c r="P40697" s="404"/>
      <c r="Q40697" s="404"/>
      <c r="R40697" s="404"/>
      <c r="S40697" s="404"/>
      <c r="T40697" s="404"/>
    </row>
    <row r="40698" spans="12:20" ht="16.8">
      <c r="L40698" s="404"/>
      <c r="M40698" s="404"/>
      <c r="N40698" s="404"/>
      <c r="O40698" s="404"/>
      <c r="P40698" s="404"/>
      <c r="Q40698" s="404"/>
      <c r="R40698" s="404"/>
      <c r="S40698" s="404"/>
      <c r="T40698" s="404"/>
    </row>
    <row r="40699" spans="12:20" ht="16.8">
      <c r="L40699" s="404"/>
      <c r="M40699" s="404"/>
      <c r="N40699" s="404"/>
      <c r="O40699" s="404"/>
      <c r="P40699" s="404"/>
      <c r="Q40699" s="404"/>
      <c r="R40699" s="404"/>
      <c r="S40699" s="404"/>
      <c r="T40699" s="404"/>
    </row>
    <row r="40700" spans="12:20" ht="16.8">
      <c r="L40700" s="404"/>
      <c r="M40700" s="404"/>
      <c r="N40700" s="404"/>
      <c r="O40700" s="404"/>
      <c r="P40700" s="404"/>
      <c r="Q40700" s="404"/>
      <c r="R40700" s="404"/>
      <c r="S40700" s="404"/>
      <c r="T40700" s="404"/>
    </row>
    <row r="40701" spans="12:20" ht="16.8">
      <c r="L40701" s="404"/>
      <c r="M40701" s="404"/>
      <c r="N40701" s="404"/>
      <c r="O40701" s="404"/>
      <c r="P40701" s="404"/>
      <c r="Q40701" s="404"/>
      <c r="R40701" s="404"/>
      <c r="S40701" s="404"/>
      <c r="T40701" s="404"/>
    </row>
    <row r="40702" spans="12:20" ht="16.8">
      <c r="L40702" s="404"/>
      <c r="M40702" s="404"/>
      <c r="N40702" s="404"/>
      <c r="O40702" s="404"/>
      <c r="P40702" s="404"/>
      <c r="Q40702" s="404"/>
      <c r="R40702" s="404"/>
      <c r="S40702" s="404"/>
      <c r="T40702" s="404"/>
    </row>
    <row r="40703" spans="12:20" ht="16.8">
      <c r="L40703" s="404"/>
      <c r="M40703" s="404"/>
      <c r="N40703" s="404"/>
      <c r="O40703" s="404"/>
      <c r="P40703" s="404"/>
      <c r="Q40703" s="404"/>
      <c r="R40703" s="404"/>
      <c r="S40703" s="404"/>
      <c r="T40703" s="404"/>
    </row>
    <row r="40704" spans="12:20" ht="16.8">
      <c r="L40704" s="404"/>
      <c r="M40704" s="404"/>
      <c r="N40704" s="404"/>
      <c r="O40704" s="404"/>
      <c r="P40704" s="404"/>
      <c r="Q40704" s="404"/>
      <c r="R40704" s="404"/>
      <c r="S40704" s="404"/>
      <c r="T40704" s="404"/>
    </row>
    <row r="40705" spans="12:20" ht="16.8">
      <c r="L40705" s="404"/>
      <c r="M40705" s="404"/>
      <c r="N40705" s="404"/>
      <c r="O40705" s="404"/>
      <c r="P40705" s="404"/>
      <c r="Q40705" s="404"/>
      <c r="R40705" s="404"/>
      <c r="S40705" s="404"/>
      <c r="T40705" s="404"/>
    </row>
    <row r="40706" spans="12:20" ht="16.8">
      <c r="L40706" s="404"/>
      <c r="M40706" s="404"/>
      <c r="N40706" s="404"/>
      <c r="O40706" s="404"/>
      <c r="P40706" s="404"/>
      <c r="Q40706" s="404"/>
      <c r="R40706" s="404"/>
      <c r="S40706" s="404"/>
      <c r="T40706" s="404"/>
    </row>
    <row r="40707" spans="12:20" ht="16.8">
      <c r="L40707" s="404"/>
      <c r="M40707" s="404"/>
      <c r="N40707" s="404"/>
      <c r="O40707" s="404"/>
      <c r="P40707" s="404"/>
      <c r="Q40707" s="404"/>
      <c r="R40707" s="404"/>
      <c r="S40707" s="404"/>
      <c r="T40707" s="404"/>
    </row>
    <row r="40708" spans="12:20" ht="16.8">
      <c r="L40708" s="404"/>
      <c r="M40708" s="404"/>
      <c r="N40708" s="404"/>
      <c r="O40708" s="404"/>
      <c r="P40708" s="404"/>
      <c r="Q40708" s="404"/>
      <c r="R40708" s="404"/>
      <c r="S40708" s="404"/>
      <c r="T40708" s="404"/>
    </row>
    <row r="40709" spans="12:20" ht="16.8">
      <c r="L40709" s="404"/>
      <c r="M40709" s="404"/>
      <c r="N40709" s="404"/>
      <c r="O40709" s="404"/>
      <c r="P40709" s="404"/>
      <c r="Q40709" s="404"/>
      <c r="R40709" s="404"/>
      <c r="S40709" s="404"/>
      <c r="T40709" s="404"/>
    </row>
    <row r="40710" spans="12:20" ht="16.8">
      <c r="L40710" s="404"/>
      <c r="M40710" s="404"/>
      <c r="N40710" s="404"/>
      <c r="O40710" s="404"/>
      <c r="P40710" s="404"/>
      <c r="Q40710" s="404"/>
      <c r="R40710" s="404"/>
      <c r="S40710" s="404"/>
      <c r="T40710" s="404"/>
    </row>
    <row r="40711" spans="12:20" ht="16.8">
      <c r="L40711" s="404"/>
      <c r="M40711" s="404"/>
      <c r="N40711" s="404"/>
      <c r="O40711" s="404"/>
      <c r="P40711" s="404"/>
      <c r="Q40711" s="404"/>
      <c r="R40711" s="404"/>
      <c r="S40711" s="404"/>
      <c r="T40711" s="404"/>
    </row>
    <row r="40712" spans="12:20" ht="16.8">
      <c r="L40712" s="404"/>
      <c r="M40712" s="404"/>
      <c r="N40712" s="404"/>
      <c r="O40712" s="404"/>
      <c r="P40712" s="404"/>
      <c r="Q40712" s="404"/>
      <c r="R40712" s="404"/>
      <c r="S40712" s="404"/>
      <c r="T40712" s="404"/>
    </row>
    <row r="40713" spans="12:20" ht="16.8">
      <c r="L40713" s="404"/>
      <c r="M40713" s="404"/>
      <c r="N40713" s="404"/>
      <c r="O40713" s="404"/>
      <c r="P40713" s="404"/>
      <c r="Q40713" s="404"/>
      <c r="R40713" s="404"/>
      <c r="S40713" s="404"/>
      <c r="T40713" s="404"/>
    </row>
    <row r="40714" spans="12:20" ht="16.8">
      <c r="L40714" s="404"/>
      <c r="M40714" s="404"/>
      <c r="N40714" s="404"/>
      <c r="O40714" s="404"/>
      <c r="P40714" s="404"/>
      <c r="Q40714" s="404"/>
      <c r="R40714" s="404"/>
      <c r="S40714" s="404"/>
      <c r="T40714" s="404"/>
    </row>
    <row r="40715" spans="12:20" ht="16.8">
      <c r="L40715" s="404"/>
      <c r="M40715" s="404"/>
      <c r="N40715" s="404"/>
      <c r="O40715" s="404"/>
      <c r="P40715" s="404"/>
      <c r="Q40715" s="404"/>
      <c r="R40715" s="404"/>
      <c r="S40715" s="404"/>
      <c r="T40715" s="404"/>
    </row>
    <row r="40716" spans="12:20" ht="16.8">
      <c r="L40716" s="404"/>
      <c r="M40716" s="404"/>
      <c r="N40716" s="404"/>
      <c r="O40716" s="404"/>
      <c r="P40716" s="404"/>
      <c r="Q40716" s="404"/>
      <c r="R40716" s="404"/>
      <c r="S40716" s="404"/>
      <c r="T40716" s="404"/>
    </row>
    <row r="40717" spans="12:20" ht="16.8">
      <c r="L40717" s="404"/>
      <c r="M40717" s="404"/>
      <c r="N40717" s="404"/>
      <c r="O40717" s="404"/>
      <c r="P40717" s="404"/>
      <c r="Q40717" s="404"/>
      <c r="R40717" s="404"/>
      <c r="S40717" s="404"/>
      <c r="T40717" s="404"/>
    </row>
    <row r="40718" spans="12:20" ht="16.8">
      <c r="L40718" s="404"/>
      <c r="M40718" s="404"/>
      <c r="N40718" s="404"/>
      <c r="O40718" s="404"/>
      <c r="P40718" s="404"/>
      <c r="Q40718" s="404"/>
      <c r="R40718" s="404"/>
      <c r="S40718" s="404"/>
      <c r="T40718" s="404"/>
    </row>
    <row r="40719" spans="12:20" ht="16.8">
      <c r="L40719" s="404"/>
      <c r="M40719" s="404"/>
      <c r="N40719" s="404"/>
      <c r="O40719" s="404"/>
      <c r="P40719" s="404"/>
      <c r="Q40719" s="404"/>
      <c r="R40719" s="404"/>
      <c r="S40719" s="404"/>
      <c r="T40719" s="404"/>
    </row>
    <row r="40720" spans="12:20" ht="16.8">
      <c r="L40720" s="404"/>
      <c r="M40720" s="404"/>
      <c r="N40720" s="404"/>
      <c r="O40720" s="404"/>
      <c r="P40720" s="404"/>
      <c r="Q40720" s="404"/>
      <c r="R40720" s="404"/>
      <c r="S40720" s="404"/>
      <c r="T40720" s="404"/>
    </row>
    <row r="40721" spans="12:20" ht="16.8">
      <c r="L40721" s="404"/>
      <c r="M40721" s="404"/>
      <c r="N40721" s="404"/>
      <c r="O40721" s="404"/>
      <c r="P40721" s="404"/>
      <c r="Q40721" s="404"/>
      <c r="R40721" s="404"/>
      <c r="S40721" s="404"/>
      <c r="T40721" s="404"/>
    </row>
    <row r="40722" spans="12:20" ht="16.8">
      <c r="L40722" s="404"/>
      <c r="M40722" s="404"/>
      <c r="N40722" s="404"/>
      <c r="O40722" s="404"/>
      <c r="P40722" s="404"/>
      <c r="Q40722" s="404"/>
      <c r="R40722" s="404"/>
      <c r="S40722" s="404"/>
      <c r="T40722" s="404"/>
    </row>
    <row r="40723" spans="12:20" ht="16.8">
      <c r="L40723" s="404"/>
      <c r="M40723" s="404"/>
      <c r="N40723" s="404"/>
      <c r="O40723" s="404"/>
      <c r="P40723" s="404"/>
      <c r="Q40723" s="404"/>
      <c r="R40723" s="404"/>
      <c r="S40723" s="404"/>
      <c r="T40723" s="404"/>
    </row>
    <row r="40724" spans="12:20" ht="16.8">
      <c r="L40724" s="404"/>
      <c r="M40724" s="404"/>
      <c r="N40724" s="404"/>
      <c r="O40724" s="404"/>
      <c r="P40724" s="404"/>
      <c r="Q40724" s="404"/>
      <c r="R40724" s="404"/>
      <c r="S40724" s="404"/>
      <c r="T40724" s="404"/>
    </row>
    <row r="40725" spans="12:20" ht="16.8">
      <c r="L40725" s="404"/>
      <c r="M40725" s="404"/>
      <c r="N40725" s="404"/>
      <c r="O40725" s="404"/>
      <c r="P40725" s="404"/>
      <c r="Q40725" s="404"/>
      <c r="R40725" s="404"/>
      <c r="S40725" s="404"/>
      <c r="T40725" s="404"/>
    </row>
    <row r="40726" spans="12:20" ht="16.8">
      <c r="L40726" s="404"/>
      <c r="M40726" s="404"/>
      <c r="N40726" s="404"/>
      <c r="O40726" s="404"/>
      <c r="P40726" s="404"/>
      <c r="Q40726" s="404"/>
      <c r="R40726" s="404"/>
      <c r="S40726" s="404"/>
      <c r="T40726" s="404"/>
    </row>
    <row r="40727" spans="12:20" ht="16.8">
      <c r="L40727" s="404"/>
      <c r="M40727" s="404"/>
      <c r="N40727" s="404"/>
      <c r="O40727" s="404"/>
      <c r="P40727" s="404"/>
      <c r="Q40727" s="404"/>
      <c r="R40727" s="404"/>
      <c r="S40727" s="404"/>
      <c r="T40727" s="404"/>
    </row>
    <row r="40728" spans="12:20" ht="16.8">
      <c r="L40728" s="404"/>
      <c r="M40728" s="404"/>
      <c r="N40728" s="404"/>
      <c r="O40728" s="404"/>
      <c r="P40728" s="404"/>
      <c r="Q40728" s="404"/>
      <c r="R40728" s="404"/>
      <c r="S40728" s="404"/>
      <c r="T40728" s="404"/>
    </row>
    <row r="40729" spans="12:20" ht="16.8">
      <c r="L40729" s="404"/>
      <c r="M40729" s="404"/>
      <c r="N40729" s="404"/>
      <c r="O40729" s="404"/>
      <c r="P40729" s="404"/>
      <c r="Q40729" s="404"/>
      <c r="R40729" s="404"/>
      <c r="S40729" s="404"/>
      <c r="T40729" s="404"/>
    </row>
    <row r="40730" spans="12:20" ht="16.8">
      <c r="L40730" s="404"/>
      <c r="M40730" s="404"/>
      <c r="N40730" s="404"/>
      <c r="O40730" s="404"/>
      <c r="P40730" s="404"/>
      <c r="Q40730" s="404"/>
      <c r="R40730" s="404"/>
      <c r="S40730" s="404"/>
      <c r="T40730" s="404"/>
    </row>
    <row r="40731" spans="12:20" ht="16.8">
      <c r="L40731" s="404"/>
      <c r="M40731" s="404"/>
      <c r="N40731" s="404"/>
      <c r="O40731" s="404"/>
      <c r="P40731" s="404"/>
      <c r="Q40731" s="404"/>
      <c r="R40731" s="404"/>
      <c r="S40731" s="404"/>
      <c r="T40731" s="404"/>
    </row>
    <row r="40732" spans="12:20" ht="16.8">
      <c r="L40732" s="404"/>
      <c r="M40732" s="404"/>
      <c r="N40732" s="404"/>
      <c r="O40732" s="404"/>
      <c r="P40732" s="404"/>
      <c r="Q40732" s="404"/>
      <c r="R40732" s="404"/>
      <c r="S40732" s="404"/>
      <c r="T40732" s="404"/>
    </row>
    <row r="40733" spans="12:20" ht="16.8">
      <c r="L40733" s="404"/>
      <c r="M40733" s="404"/>
      <c r="N40733" s="404"/>
      <c r="O40733" s="404"/>
      <c r="P40733" s="404"/>
      <c r="Q40733" s="404"/>
      <c r="R40733" s="404"/>
      <c r="S40733" s="404"/>
      <c r="T40733" s="404"/>
    </row>
    <row r="40734" spans="12:20" ht="16.8">
      <c r="L40734" s="404"/>
      <c r="M40734" s="404"/>
      <c r="N40734" s="404"/>
      <c r="O40734" s="404"/>
      <c r="P40734" s="404"/>
      <c r="Q40734" s="404"/>
      <c r="R40734" s="404"/>
      <c r="S40734" s="404"/>
      <c r="T40734" s="404"/>
    </row>
    <row r="40735" spans="12:20" ht="16.8">
      <c r="L40735" s="404"/>
      <c r="M40735" s="404"/>
      <c r="N40735" s="404"/>
      <c r="O40735" s="404"/>
      <c r="P40735" s="404"/>
      <c r="Q40735" s="404"/>
      <c r="R40735" s="404"/>
      <c r="S40735" s="404"/>
      <c r="T40735" s="404"/>
    </row>
    <row r="40736" spans="12:20" ht="16.8">
      <c r="L40736" s="404"/>
      <c r="M40736" s="404"/>
      <c r="N40736" s="404"/>
      <c r="O40736" s="404"/>
      <c r="P40736" s="404"/>
      <c r="Q40736" s="404"/>
      <c r="R40736" s="404"/>
      <c r="S40736" s="404"/>
      <c r="T40736" s="404"/>
    </row>
    <row r="40737" spans="12:20" ht="16.8">
      <c r="L40737" s="404"/>
      <c r="M40737" s="404"/>
      <c r="N40737" s="404"/>
      <c r="O40737" s="404"/>
      <c r="P40737" s="404"/>
      <c r="Q40737" s="404"/>
      <c r="R40737" s="404"/>
      <c r="S40737" s="404"/>
      <c r="T40737" s="404"/>
    </row>
    <row r="40738" spans="12:20" ht="16.8">
      <c r="L40738" s="404"/>
      <c r="M40738" s="404"/>
      <c r="N40738" s="404"/>
      <c r="O40738" s="404"/>
      <c r="P40738" s="404"/>
      <c r="Q40738" s="404"/>
      <c r="R40738" s="404"/>
      <c r="S40738" s="404"/>
      <c r="T40738" s="404"/>
    </row>
    <row r="40739" spans="12:20" ht="16.8">
      <c r="L40739" s="404"/>
      <c r="M40739" s="404"/>
      <c r="N40739" s="404"/>
      <c r="O40739" s="404"/>
      <c r="P40739" s="404"/>
      <c r="Q40739" s="404"/>
      <c r="R40739" s="404"/>
      <c r="S40739" s="404"/>
      <c r="T40739" s="404"/>
    </row>
    <row r="40740" spans="12:20" ht="16.8">
      <c r="L40740" s="404"/>
      <c r="M40740" s="404"/>
      <c r="N40740" s="404"/>
      <c r="O40740" s="404"/>
      <c r="P40740" s="404"/>
      <c r="Q40740" s="404"/>
      <c r="R40740" s="404"/>
      <c r="S40740" s="404"/>
      <c r="T40740" s="404"/>
    </row>
    <row r="40741" spans="12:20" ht="16.8">
      <c r="L40741" s="404"/>
      <c r="M40741" s="404"/>
      <c r="N40741" s="404"/>
      <c r="O40741" s="404"/>
      <c r="P40741" s="404"/>
      <c r="Q40741" s="404"/>
      <c r="R40741" s="404"/>
      <c r="S40741" s="404"/>
      <c r="T40741" s="404"/>
    </row>
    <row r="40742" spans="12:20" ht="16.8">
      <c r="L40742" s="404"/>
      <c r="M40742" s="404"/>
      <c r="N40742" s="404"/>
      <c r="O40742" s="404"/>
      <c r="P40742" s="404"/>
      <c r="Q40742" s="404"/>
      <c r="R40742" s="404"/>
      <c r="S40742" s="404"/>
      <c r="T40742" s="404"/>
    </row>
    <row r="40743" spans="12:20" ht="16.8">
      <c r="L40743" s="404"/>
      <c r="M40743" s="404"/>
      <c r="N40743" s="404"/>
      <c r="O40743" s="404"/>
      <c r="P40743" s="404"/>
      <c r="Q40743" s="404"/>
      <c r="R40743" s="404"/>
      <c r="S40743" s="404"/>
      <c r="T40743" s="404"/>
    </row>
    <row r="40744" spans="12:20" ht="16.8">
      <c r="L40744" s="404"/>
      <c r="M40744" s="404"/>
      <c r="N40744" s="404"/>
      <c r="O40744" s="404"/>
      <c r="P40744" s="404"/>
      <c r="Q40744" s="404"/>
      <c r="R40744" s="404"/>
      <c r="S40744" s="404"/>
      <c r="T40744" s="404"/>
    </row>
    <row r="40745" spans="12:20" ht="16.8">
      <c r="L40745" s="404"/>
      <c r="M40745" s="404"/>
      <c r="N40745" s="404"/>
      <c r="O40745" s="404"/>
      <c r="P40745" s="404"/>
      <c r="Q40745" s="404"/>
      <c r="R40745" s="404"/>
      <c r="S40745" s="404"/>
      <c r="T40745" s="404"/>
    </row>
    <row r="40746" spans="12:20" ht="16.8">
      <c r="L40746" s="404"/>
      <c r="M40746" s="404"/>
      <c r="N40746" s="404"/>
      <c r="O40746" s="404"/>
      <c r="P40746" s="404"/>
      <c r="Q40746" s="404"/>
      <c r="R40746" s="404"/>
      <c r="S40746" s="404"/>
      <c r="T40746" s="404"/>
    </row>
    <row r="40747" spans="12:20" ht="16.8">
      <c r="L40747" s="404"/>
      <c r="M40747" s="404"/>
      <c r="N40747" s="404"/>
      <c r="O40747" s="404"/>
      <c r="P40747" s="404"/>
      <c r="Q40747" s="404"/>
      <c r="R40747" s="404"/>
      <c r="S40747" s="404"/>
      <c r="T40747" s="404"/>
    </row>
    <row r="40748" spans="12:20" ht="16.8">
      <c r="L40748" s="404"/>
      <c r="M40748" s="404"/>
      <c r="N40748" s="404"/>
      <c r="O40748" s="404"/>
      <c r="P40748" s="404"/>
      <c r="Q40748" s="404"/>
      <c r="R40748" s="404"/>
      <c r="S40748" s="404"/>
      <c r="T40748" s="404"/>
    </row>
    <row r="40749" spans="12:20" ht="16.8">
      <c r="L40749" s="404"/>
      <c r="M40749" s="404"/>
      <c r="N40749" s="404"/>
      <c r="O40749" s="404"/>
      <c r="P40749" s="404"/>
      <c r="Q40749" s="404"/>
      <c r="R40749" s="404"/>
      <c r="S40749" s="404"/>
      <c r="T40749" s="404"/>
    </row>
    <row r="40750" spans="12:20" ht="16.8">
      <c r="L40750" s="404"/>
      <c r="M40750" s="404"/>
      <c r="N40750" s="404"/>
      <c r="O40750" s="404"/>
      <c r="P40750" s="404"/>
      <c r="Q40750" s="404"/>
      <c r="R40750" s="404"/>
      <c r="S40750" s="404"/>
      <c r="T40750" s="404"/>
    </row>
    <row r="40751" spans="12:20" ht="16.8">
      <c r="L40751" s="404"/>
      <c r="M40751" s="404"/>
      <c r="N40751" s="404"/>
      <c r="O40751" s="404"/>
      <c r="P40751" s="404"/>
      <c r="Q40751" s="404"/>
      <c r="R40751" s="404"/>
      <c r="S40751" s="404"/>
      <c r="T40751" s="404"/>
    </row>
    <row r="40752" spans="12:20" ht="16.8">
      <c r="L40752" s="404"/>
      <c r="M40752" s="404"/>
      <c r="N40752" s="404"/>
      <c r="O40752" s="404"/>
      <c r="P40752" s="404"/>
      <c r="Q40752" s="404"/>
      <c r="R40752" s="404"/>
      <c r="S40752" s="404"/>
      <c r="T40752" s="404"/>
    </row>
    <row r="40753" spans="12:20" ht="16.8">
      <c r="L40753" s="404"/>
      <c r="M40753" s="404"/>
      <c r="N40753" s="404"/>
      <c r="O40753" s="404"/>
      <c r="P40753" s="404"/>
      <c r="Q40753" s="404"/>
      <c r="R40753" s="404"/>
      <c r="S40753" s="404"/>
      <c r="T40753" s="404"/>
    </row>
    <row r="40754" spans="12:20" ht="16.8">
      <c r="L40754" s="404"/>
      <c r="M40754" s="404"/>
      <c r="N40754" s="404"/>
      <c r="O40754" s="404"/>
      <c r="P40754" s="404"/>
      <c r="Q40754" s="404"/>
      <c r="R40754" s="404"/>
      <c r="S40754" s="404"/>
      <c r="T40754" s="404"/>
    </row>
    <row r="40755" spans="12:20" ht="16.8">
      <c r="L40755" s="404"/>
      <c r="M40755" s="404"/>
      <c r="N40755" s="404"/>
      <c r="O40755" s="404"/>
      <c r="P40755" s="404"/>
      <c r="Q40755" s="404"/>
      <c r="R40755" s="404"/>
      <c r="S40755" s="404"/>
      <c r="T40755" s="404"/>
    </row>
    <row r="40756" spans="12:20" ht="16.8">
      <c r="L40756" s="404"/>
      <c r="M40756" s="404"/>
      <c r="N40756" s="404"/>
      <c r="O40756" s="404"/>
      <c r="P40756" s="404"/>
      <c r="Q40756" s="404"/>
      <c r="R40756" s="404"/>
      <c r="S40756" s="404"/>
      <c r="T40756" s="404"/>
    </row>
    <row r="40757" spans="12:20" ht="16.8">
      <c r="L40757" s="404"/>
      <c r="M40757" s="404"/>
      <c r="N40757" s="404"/>
      <c r="O40757" s="404"/>
      <c r="P40757" s="404"/>
      <c r="Q40757" s="404"/>
      <c r="R40757" s="404"/>
      <c r="S40757" s="404"/>
      <c r="T40757" s="404"/>
    </row>
    <row r="40758" spans="12:20" ht="16.8">
      <c r="L40758" s="404"/>
      <c r="M40758" s="404"/>
      <c r="N40758" s="404"/>
      <c r="O40758" s="404"/>
      <c r="P40758" s="404"/>
      <c r="Q40758" s="404"/>
      <c r="R40758" s="404"/>
      <c r="S40758" s="404"/>
      <c r="T40758" s="404"/>
    </row>
    <row r="40759" spans="12:20" ht="16.8">
      <c r="L40759" s="404"/>
      <c r="M40759" s="404"/>
      <c r="N40759" s="404"/>
      <c r="O40759" s="404"/>
      <c r="P40759" s="404"/>
      <c r="Q40759" s="404"/>
      <c r="R40759" s="404"/>
      <c r="S40759" s="404"/>
      <c r="T40759" s="404"/>
    </row>
    <row r="40760" spans="12:20" ht="16.8">
      <c r="L40760" s="404"/>
      <c r="M40760" s="404"/>
      <c r="N40760" s="404"/>
      <c r="O40760" s="404"/>
      <c r="P40760" s="404"/>
      <c r="Q40760" s="404"/>
      <c r="R40760" s="404"/>
      <c r="S40760" s="404"/>
      <c r="T40760" s="404"/>
    </row>
    <row r="40761" spans="12:20" ht="16.8">
      <c r="L40761" s="404"/>
      <c r="M40761" s="404"/>
      <c r="N40761" s="404"/>
      <c r="O40761" s="404"/>
      <c r="P40761" s="404"/>
      <c r="Q40761" s="404"/>
      <c r="R40761" s="404"/>
      <c r="S40761" s="404"/>
      <c r="T40761" s="404"/>
    </row>
    <row r="40762" spans="12:20" ht="16.8">
      <c r="L40762" s="404"/>
      <c r="M40762" s="404"/>
      <c r="N40762" s="404"/>
      <c r="O40762" s="404"/>
      <c r="P40762" s="404"/>
      <c r="Q40762" s="404"/>
      <c r="R40762" s="404"/>
      <c r="S40762" s="404"/>
      <c r="T40762" s="404"/>
    </row>
    <row r="40763" spans="12:20" ht="16.8">
      <c r="L40763" s="404"/>
      <c r="M40763" s="404"/>
      <c r="N40763" s="404"/>
      <c r="O40763" s="404"/>
      <c r="P40763" s="404"/>
      <c r="Q40763" s="404"/>
      <c r="R40763" s="404"/>
      <c r="S40763" s="404"/>
      <c r="T40763" s="404"/>
    </row>
    <row r="40764" spans="12:20" ht="16.8">
      <c r="L40764" s="404"/>
      <c r="M40764" s="404"/>
      <c r="N40764" s="404"/>
      <c r="O40764" s="404"/>
      <c r="P40764" s="404"/>
      <c r="Q40764" s="404"/>
      <c r="R40764" s="404"/>
      <c r="S40764" s="404"/>
      <c r="T40764" s="404"/>
    </row>
    <row r="40765" spans="12:20" ht="16.8">
      <c r="L40765" s="404"/>
      <c r="M40765" s="404"/>
      <c r="N40765" s="404"/>
      <c r="O40765" s="404"/>
      <c r="P40765" s="404"/>
      <c r="Q40765" s="404"/>
      <c r="R40765" s="404"/>
      <c r="S40765" s="404"/>
      <c r="T40765" s="404"/>
    </row>
    <row r="40766" spans="12:20" ht="16.8">
      <c r="L40766" s="404"/>
      <c r="M40766" s="404"/>
      <c r="N40766" s="404"/>
      <c r="O40766" s="404"/>
      <c r="P40766" s="404"/>
      <c r="Q40766" s="404"/>
      <c r="R40766" s="404"/>
      <c r="S40766" s="404"/>
      <c r="T40766" s="404"/>
    </row>
    <row r="40767" spans="12:20" ht="16.8">
      <c r="L40767" s="404"/>
      <c r="M40767" s="404"/>
      <c r="N40767" s="404"/>
      <c r="O40767" s="404"/>
      <c r="P40767" s="404"/>
      <c r="Q40767" s="404"/>
      <c r="R40767" s="404"/>
      <c r="S40767" s="404"/>
      <c r="T40767" s="404"/>
    </row>
    <row r="40768" spans="12:20" ht="16.8">
      <c r="L40768" s="404"/>
      <c r="M40768" s="404"/>
      <c r="N40768" s="404"/>
      <c r="O40768" s="404"/>
      <c r="P40768" s="404"/>
      <c r="Q40768" s="404"/>
      <c r="R40768" s="404"/>
      <c r="S40768" s="404"/>
      <c r="T40768" s="404"/>
    </row>
    <row r="40769" spans="12:20" ht="16.8">
      <c r="L40769" s="404"/>
      <c r="M40769" s="404"/>
      <c r="N40769" s="404"/>
      <c r="O40769" s="404"/>
      <c r="P40769" s="404"/>
      <c r="Q40769" s="404"/>
      <c r="R40769" s="404"/>
      <c r="S40769" s="404"/>
      <c r="T40769" s="404"/>
    </row>
    <row r="40770" spans="12:20" ht="16.8">
      <c r="L40770" s="404"/>
      <c r="M40770" s="404"/>
      <c r="N40770" s="404"/>
      <c r="O40770" s="404"/>
      <c r="P40770" s="404"/>
      <c r="Q40770" s="404"/>
      <c r="R40770" s="404"/>
      <c r="S40770" s="404"/>
      <c r="T40770" s="404"/>
    </row>
    <row r="40771" spans="12:20" ht="16.8">
      <c r="L40771" s="404"/>
      <c r="M40771" s="404"/>
      <c r="N40771" s="404"/>
      <c r="O40771" s="404"/>
      <c r="P40771" s="404"/>
      <c r="Q40771" s="404"/>
      <c r="R40771" s="404"/>
      <c r="S40771" s="404"/>
      <c r="T40771" s="404"/>
    </row>
    <row r="40772" spans="12:20" ht="16.8">
      <c r="L40772" s="404"/>
      <c r="M40772" s="404"/>
      <c r="N40772" s="404"/>
      <c r="O40772" s="404"/>
      <c r="P40772" s="404"/>
      <c r="Q40772" s="404"/>
      <c r="R40772" s="404"/>
      <c r="S40772" s="404"/>
      <c r="T40772" s="404"/>
    </row>
    <row r="40773" spans="12:20" ht="16.8">
      <c r="L40773" s="404"/>
      <c r="M40773" s="404"/>
      <c r="N40773" s="404"/>
      <c r="O40773" s="404"/>
      <c r="P40773" s="404"/>
      <c r="Q40773" s="404"/>
      <c r="R40773" s="404"/>
      <c r="S40773" s="404"/>
      <c r="T40773" s="404"/>
    </row>
    <row r="40774" spans="12:20" ht="16.8">
      <c r="L40774" s="404"/>
      <c r="M40774" s="404"/>
      <c r="N40774" s="404"/>
      <c r="O40774" s="404"/>
      <c r="P40774" s="404"/>
      <c r="Q40774" s="404"/>
      <c r="R40774" s="404"/>
      <c r="S40774" s="404"/>
      <c r="T40774" s="404"/>
    </row>
    <row r="40775" spans="12:20" ht="16.8">
      <c r="L40775" s="404"/>
      <c r="M40775" s="404"/>
      <c r="N40775" s="404"/>
      <c r="O40775" s="404"/>
      <c r="P40775" s="404"/>
      <c r="Q40775" s="404"/>
      <c r="R40775" s="404"/>
      <c r="S40775" s="404"/>
      <c r="T40775" s="404"/>
    </row>
    <row r="40776" spans="12:20" ht="16.8">
      <c r="L40776" s="404"/>
      <c r="M40776" s="404"/>
      <c r="N40776" s="404"/>
      <c r="O40776" s="404"/>
      <c r="P40776" s="404"/>
      <c r="Q40776" s="404"/>
      <c r="R40776" s="404"/>
      <c r="S40776" s="404"/>
      <c r="T40776" s="404"/>
    </row>
    <row r="40777" spans="12:20" ht="16.8">
      <c r="L40777" s="404"/>
      <c r="M40777" s="404"/>
      <c r="N40777" s="404"/>
      <c r="O40777" s="404"/>
      <c r="P40777" s="404"/>
      <c r="Q40777" s="404"/>
      <c r="R40777" s="404"/>
      <c r="S40777" s="404"/>
      <c r="T40777" s="404"/>
    </row>
    <row r="40778" spans="12:20" ht="16.8">
      <c r="L40778" s="404"/>
      <c r="M40778" s="404"/>
      <c r="N40778" s="404"/>
      <c r="O40778" s="404"/>
      <c r="P40778" s="404"/>
      <c r="Q40778" s="404"/>
      <c r="R40778" s="404"/>
      <c r="S40778" s="404"/>
      <c r="T40778" s="404"/>
    </row>
    <row r="40779" spans="12:20" ht="16.8">
      <c r="L40779" s="404"/>
      <c r="M40779" s="404"/>
      <c r="N40779" s="404"/>
      <c r="O40779" s="404"/>
      <c r="P40779" s="404"/>
      <c r="Q40779" s="404"/>
      <c r="R40779" s="404"/>
      <c r="S40779" s="404"/>
      <c r="T40779" s="404"/>
    </row>
    <row r="40780" spans="12:20" ht="16.8">
      <c r="L40780" s="404"/>
      <c r="M40780" s="404"/>
      <c r="N40780" s="404"/>
      <c r="O40780" s="404"/>
      <c r="P40780" s="404"/>
      <c r="Q40780" s="404"/>
      <c r="R40780" s="404"/>
      <c r="S40780" s="404"/>
      <c r="T40780" s="404"/>
    </row>
    <row r="40781" spans="12:20" ht="16.8">
      <c r="L40781" s="404"/>
      <c r="M40781" s="404"/>
      <c r="N40781" s="404"/>
      <c r="O40781" s="404"/>
      <c r="P40781" s="404"/>
      <c r="Q40781" s="404"/>
      <c r="R40781" s="404"/>
      <c r="S40781" s="404"/>
      <c r="T40781" s="404"/>
    </row>
    <row r="40782" spans="12:20" ht="16.8">
      <c r="L40782" s="404"/>
      <c r="M40782" s="404"/>
      <c r="N40782" s="404"/>
      <c r="O40782" s="404"/>
      <c r="P40782" s="404"/>
      <c r="Q40782" s="404"/>
      <c r="R40782" s="404"/>
      <c r="S40782" s="404"/>
      <c r="T40782" s="404"/>
    </row>
    <row r="40783" spans="12:20" ht="16.8">
      <c r="L40783" s="404"/>
      <c r="M40783" s="404"/>
      <c r="N40783" s="404"/>
      <c r="O40783" s="404"/>
      <c r="P40783" s="404"/>
      <c r="Q40783" s="404"/>
      <c r="R40783" s="404"/>
      <c r="S40783" s="404"/>
      <c r="T40783" s="404"/>
    </row>
    <row r="40784" spans="12:20" ht="16.8">
      <c r="L40784" s="404"/>
      <c r="M40784" s="404"/>
      <c r="N40784" s="404"/>
      <c r="O40784" s="404"/>
      <c r="P40784" s="404"/>
      <c r="Q40784" s="404"/>
      <c r="R40784" s="404"/>
      <c r="S40784" s="404"/>
      <c r="T40784" s="404"/>
    </row>
    <row r="40785" spans="12:20" ht="16.8">
      <c r="L40785" s="404"/>
      <c r="M40785" s="404"/>
      <c r="N40785" s="404"/>
      <c r="O40785" s="404"/>
      <c r="P40785" s="404"/>
      <c r="Q40785" s="404"/>
      <c r="R40785" s="404"/>
      <c r="S40785" s="404"/>
      <c r="T40785" s="404"/>
    </row>
    <row r="40786" spans="12:20" ht="16.8">
      <c r="L40786" s="404"/>
      <c r="M40786" s="404"/>
      <c r="N40786" s="404"/>
      <c r="O40786" s="404"/>
      <c r="P40786" s="404"/>
      <c r="Q40786" s="404"/>
      <c r="R40786" s="404"/>
      <c r="S40786" s="404"/>
      <c r="T40786" s="404"/>
    </row>
    <row r="40787" spans="12:20" ht="16.8">
      <c r="L40787" s="404"/>
      <c r="M40787" s="404"/>
      <c r="N40787" s="404"/>
      <c r="O40787" s="404"/>
      <c r="P40787" s="404"/>
      <c r="Q40787" s="404"/>
      <c r="R40787" s="404"/>
      <c r="S40787" s="404"/>
      <c r="T40787" s="404"/>
    </row>
    <row r="40788" spans="12:20" ht="16.8">
      <c r="L40788" s="404"/>
      <c r="M40788" s="404"/>
      <c r="N40788" s="404"/>
      <c r="O40788" s="404"/>
      <c r="P40788" s="404"/>
      <c r="Q40788" s="404"/>
      <c r="R40788" s="404"/>
      <c r="S40788" s="404"/>
      <c r="T40788" s="404"/>
    </row>
    <row r="40789" spans="12:20" ht="16.8">
      <c r="L40789" s="404"/>
      <c r="M40789" s="404"/>
      <c r="N40789" s="404"/>
      <c r="O40789" s="404"/>
      <c r="P40789" s="404"/>
      <c r="Q40789" s="404"/>
      <c r="R40789" s="404"/>
      <c r="S40789" s="404"/>
      <c r="T40789" s="404"/>
    </row>
    <row r="40790" spans="12:20" ht="16.8">
      <c r="L40790" s="404"/>
      <c r="M40790" s="404"/>
      <c r="N40790" s="404"/>
      <c r="O40790" s="404"/>
      <c r="P40790" s="404"/>
      <c r="Q40790" s="404"/>
      <c r="R40790" s="404"/>
      <c r="S40790" s="404"/>
      <c r="T40790" s="404"/>
    </row>
    <row r="40791" spans="12:20" ht="16.8">
      <c r="L40791" s="404"/>
      <c r="M40791" s="404"/>
      <c r="N40791" s="404"/>
      <c r="O40791" s="404"/>
      <c r="P40791" s="404"/>
      <c r="Q40791" s="404"/>
      <c r="R40791" s="404"/>
      <c r="S40791" s="404"/>
      <c r="T40791" s="404"/>
    </row>
    <row r="40792" spans="12:20" ht="16.8">
      <c r="L40792" s="404"/>
      <c r="M40792" s="404"/>
      <c r="N40792" s="404"/>
      <c r="O40792" s="404"/>
      <c r="P40792" s="404"/>
      <c r="Q40792" s="404"/>
      <c r="R40792" s="404"/>
      <c r="S40792" s="404"/>
      <c r="T40792" s="404"/>
    </row>
    <row r="40793" spans="12:20" ht="16.8">
      <c r="L40793" s="404"/>
      <c r="M40793" s="404"/>
      <c r="N40793" s="404"/>
      <c r="O40793" s="404"/>
      <c r="P40793" s="404"/>
      <c r="Q40793" s="404"/>
      <c r="R40793" s="404"/>
      <c r="S40793" s="404"/>
      <c r="T40793" s="404"/>
    </row>
    <row r="40794" spans="12:20" ht="16.8">
      <c r="L40794" s="404"/>
      <c r="M40794" s="404"/>
      <c r="N40794" s="404"/>
      <c r="O40794" s="404"/>
      <c r="P40794" s="404"/>
      <c r="Q40794" s="404"/>
      <c r="R40794" s="404"/>
      <c r="S40794" s="404"/>
      <c r="T40794" s="404"/>
    </row>
    <row r="40795" spans="12:20" ht="16.8">
      <c r="L40795" s="404"/>
      <c r="M40795" s="404"/>
      <c r="N40795" s="404"/>
      <c r="O40795" s="404"/>
      <c r="P40795" s="404"/>
      <c r="Q40795" s="404"/>
      <c r="R40795" s="404"/>
      <c r="S40795" s="404"/>
      <c r="T40795" s="404"/>
    </row>
    <row r="40796" spans="12:20" ht="16.8">
      <c r="L40796" s="404"/>
      <c r="M40796" s="404"/>
      <c r="N40796" s="404"/>
      <c r="O40796" s="404"/>
      <c r="P40796" s="404"/>
      <c r="Q40796" s="404"/>
      <c r="R40796" s="404"/>
      <c r="S40796" s="404"/>
      <c r="T40796" s="404"/>
    </row>
    <row r="40797" spans="12:20" ht="16.8">
      <c r="L40797" s="404"/>
      <c r="M40797" s="404"/>
      <c r="N40797" s="404"/>
      <c r="O40797" s="404"/>
      <c r="P40797" s="404"/>
      <c r="Q40797" s="404"/>
      <c r="R40797" s="404"/>
      <c r="S40797" s="404"/>
      <c r="T40797" s="404"/>
    </row>
    <row r="40798" spans="12:20" ht="16.8">
      <c r="L40798" s="404"/>
      <c r="M40798" s="404"/>
      <c r="N40798" s="404"/>
      <c r="O40798" s="404"/>
      <c r="P40798" s="404"/>
      <c r="Q40798" s="404"/>
      <c r="R40798" s="404"/>
      <c r="S40798" s="404"/>
      <c r="T40798" s="404"/>
    </row>
    <row r="40799" spans="12:20" ht="16.8">
      <c r="L40799" s="404"/>
      <c r="M40799" s="404"/>
      <c r="N40799" s="404"/>
      <c r="O40799" s="404"/>
      <c r="P40799" s="404"/>
      <c r="Q40799" s="404"/>
      <c r="R40799" s="404"/>
      <c r="S40799" s="404"/>
      <c r="T40799" s="404"/>
    </row>
    <row r="40800" spans="12:20" ht="16.8">
      <c r="L40800" s="404"/>
      <c r="M40800" s="404"/>
      <c r="N40800" s="404"/>
      <c r="O40800" s="404"/>
      <c r="P40800" s="404"/>
      <c r="Q40800" s="404"/>
      <c r="R40800" s="404"/>
      <c r="S40800" s="404"/>
      <c r="T40800" s="404"/>
    </row>
    <row r="40801" spans="12:20" ht="16.8">
      <c r="L40801" s="404"/>
      <c r="M40801" s="404"/>
      <c r="N40801" s="404"/>
      <c r="O40801" s="404"/>
      <c r="P40801" s="404"/>
      <c r="Q40801" s="404"/>
      <c r="R40801" s="404"/>
      <c r="S40801" s="404"/>
      <c r="T40801" s="404"/>
    </row>
    <row r="40802" spans="12:20" ht="16.8">
      <c r="L40802" s="404"/>
      <c r="M40802" s="404"/>
      <c r="N40802" s="404"/>
      <c r="O40802" s="404"/>
      <c r="P40802" s="404"/>
      <c r="Q40802" s="404"/>
      <c r="R40802" s="404"/>
      <c r="S40802" s="404"/>
      <c r="T40802" s="404"/>
    </row>
    <row r="40803" spans="12:20" ht="16.8">
      <c r="L40803" s="404"/>
      <c r="M40803" s="404"/>
      <c r="N40803" s="404"/>
      <c r="O40803" s="404"/>
      <c r="P40803" s="404"/>
      <c r="Q40803" s="404"/>
      <c r="R40803" s="404"/>
      <c r="S40803" s="404"/>
      <c r="T40803" s="404"/>
    </row>
    <row r="40804" spans="12:20" ht="16.8">
      <c r="L40804" s="404"/>
      <c r="M40804" s="404"/>
      <c r="N40804" s="404"/>
      <c r="O40804" s="404"/>
      <c r="P40804" s="404"/>
      <c r="Q40804" s="404"/>
      <c r="R40804" s="404"/>
      <c r="S40804" s="404"/>
      <c r="T40804" s="404"/>
    </row>
    <row r="40805" spans="12:20" ht="16.8">
      <c r="L40805" s="404"/>
      <c r="M40805" s="404"/>
      <c r="N40805" s="404"/>
      <c r="O40805" s="404"/>
      <c r="P40805" s="404"/>
      <c r="Q40805" s="404"/>
      <c r="R40805" s="404"/>
      <c r="S40805" s="404"/>
      <c r="T40805" s="404"/>
    </row>
    <row r="40806" spans="12:20" ht="16.8">
      <c r="L40806" s="404"/>
      <c r="M40806" s="404"/>
      <c r="N40806" s="404"/>
      <c r="O40806" s="404"/>
      <c r="P40806" s="404"/>
      <c r="Q40806" s="404"/>
      <c r="R40806" s="404"/>
      <c r="S40806" s="404"/>
      <c r="T40806" s="404"/>
    </row>
    <row r="40807" spans="12:20" ht="16.8">
      <c r="L40807" s="404"/>
      <c r="M40807" s="404"/>
      <c r="N40807" s="404"/>
      <c r="O40807" s="404"/>
      <c r="P40807" s="404"/>
      <c r="Q40807" s="404"/>
      <c r="R40807" s="404"/>
      <c r="S40807" s="404"/>
      <c r="T40807" s="404"/>
    </row>
    <row r="40808" spans="12:20" ht="16.8">
      <c r="L40808" s="404"/>
      <c r="M40808" s="404"/>
      <c r="N40808" s="404"/>
      <c r="O40808" s="404"/>
      <c r="P40808" s="404"/>
      <c r="Q40808" s="404"/>
      <c r="R40808" s="404"/>
      <c r="S40808" s="404"/>
      <c r="T40808" s="404"/>
    </row>
    <row r="40809" spans="12:20" ht="16.8">
      <c r="L40809" s="404"/>
      <c r="M40809" s="404"/>
      <c r="N40809" s="404"/>
      <c r="O40809" s="404"/>
      <c r="P40809" s="404"/>
      <c r="Q40809" s="404"/>
      <c r="R40809" s="404"/>
      <c r="S40809" s="404"/>
      <c r="T40809" s="404"/>
    </row>
    <row r="40810" spans="12:20" ht="16.8">
      <c r="L40810" s="404"/>
      <c r="M40810" s="404"/>
      <c r="N40810" s="404"/>
      <c r="O40810" s="404"/>
      <c r="P40810" s="404"/>
      <c r="Q40810" s="404"/>
      <c r="R40810" s="404"/>
      <c r="S40810" s="404"/>
      <c r="T40810" s="404"/>
    </row>
    <row r="40811" spans="12:20" ht="16.8">
      <c r="L40811" s="404"/>
      <c r="M40811" s="404"/>
      <c r="N40811" s="404"/>
      <c r="O40811" s="404"/>
      <c r="P40811" s="404"/>
      <c r="Q40811" s="404"/>
      <c r="R40811" s="404"/>
      <c r="S40811" s="404"/>
      <c r="T40811" s="404"/>
    </row>
    <row r="40812" spans="12:20" ht="16.8">
      <c r="L40812" s="404"/>
      <c r="M40812" s="404"/>
      <c r="N40812" s="404"/>
      <c r="O40812" s="404"/>
      <c r="P40812" s="404"/>
      <c r="Q40812" s="404"/>
      <c r="R40812" s="404"/>
      <c r="S40812" s="404"/>
      <c r="T40812" s="404"/>
    </row>
    <row r="40813" spans="12:20" ht="16.8">
      <c r="L40813" s="404"/>
      <c r="M40813" s="404"/>
      <c r="N40813" s="404"/>
      <c r="O40813" s="404"/>
      <c r="P40813" s="404"/>
      <c r="Q40813" s="404"/>
      <c r="R40813" s="404"/>
      <c r="S40813" s="404"/>
      <c r="T40813" s="404"/>
    </row>
    <row r="40814" spans="12:20" ht="16.8">
      <c r="L40814" s="404"/>
      <c r="M40814" s="404"/>
      <c r="N40814" s="404"/>
      <c r="O40814" s="404"/>
      <c r="P40814" s="404"/>
      <c r="Q40814" s="404"/>
      <c r="R40814" s="404"/>
      <c r="S40814" s="404"/>
      <c r="T40814" s="404"/>
    </row>
    <row r="40815" spans="12:20" ht="16.8">
      <c r="L40815" s="404"/>
      <c r="M40815" s="404"/>
      <c r="N40815" s="404"/>
      <c r="O40815" s="404"/>
      <c r="P40815" s="404"/>
      <c r="Q40815" s="404"/>
      <c r="R40815" s="404"/>
      <c r="S40815" s="404"/>
      <c r="T40815" s="404"/>
    </row>
    <row r="40816" spans="12:20" ht="16.8">
      <c r="L40816" s="404"/>
      <c r="M40816" s="404"/>
      <c r="N40816" s="404"/>
      <c r="O40816" s="404"/>
      <c r="P40816" s="404"/>
      <c r="Q40816" s="404"/>
      <c r="R40816" s="404"/>
      <c r="S40816" s="404"/>
      <c r="T40816" s="404"/>
    </row>
    <row r="40817" spans="12:20" ht="16.8">
      <c r="L40817" s="404"/>
      <c r="M40817" s="404"/>
      <c r="N40817" s="404"/>
      <c r="O40817" s="404"/>
      <c r="P40817" s="404"/>
      <c r="Q40817" s="404"/>
      <c r="R40817" s="404"/>
      <c r="S40817" s="404"/>
      <c r="T40817" s="404"/>
    </row>
    <row r="40818" spans="12:20" ht="16.8">
      <c r="L40818" s="404"/>
      <c r="M40818" s="404"/>
      <c r="N40818" s="404"/>
      <c r="O40818" s="404"/>
      <c r="P40818" s="404"/>
      <c r="Q40818" s="404"/>
      <c r="R40818" s="404"/>
      <c r="S40818" s="404"/>
      <c r="T40818" s="404"/>
    </row>
    <row r="40819" spans="12:20" ht="16.8">
      <c r="L40819" s="404"/>
      <c r="M40819" s="404"/>
      <c r="N40819" s="404"/>
      <c r="O40819" s="404"/>
      <c r="P40819" s="404"/>
      <c r="Q40819" s="404"/>
      <c r="R40819" s="404"/>
      <c r="S40819" s="404"/>
      <c r="T40819" s="404"/>
    </row>
    <row r="40820" spans="12:20" ht="16.8">
      <c r="L40820" s="404"/>
      <c r="M40820" s="404"/>
      <c r="N40820" s="404"/>
      <c r="O40820" s="404"/>
      <c r="P40820" s="404"/>
      <c r="Q40820" s="404"/>
      <c r="R40820" s="404"/>
      <c r="S40820" s="404"/>
      <c r="T40820" s="404"/>
    </row>
    <row r="40821" spans="12:20" ht="16.8">
      <c r="L40821" s="404"/>
      <c r="M40821" s="404"/>
      <c r="N40821" s="404"/>
      <c r="O40821" s="404"/>
      <c r="P40821" s="404"/>
      <c r="Q40821" s="404"/>
      <c r="R40821" s="404"/>
      <c r="S40821" s="404"/>
      <c r="T40821" s="404"/>
    </row>
    <row r="40822" spans="12:20" ht="16.8">
      <c r="L40822" s="404"/>
      <c r="M40822" s="404"/>
      <c r="N40822" s="404"/>
      <c r="O40822" s="404"/>
      <c r="P40822" s="404"/>
      <c r="Q40822" s="404"/>
      <c r="R40822" s="404"/>
      <c r="S40822" s="404"/>
      <c r="T40822" s="404"/>
    </row>
    <row r="40823" spans="12:20" ht="16.8">
      <c r="L40823" s="404"/>
      <c r="M40823" s="404"/>
      <c r="N40823" s="404"/>
      <c r="O40823" s="404"/>
      <c r="P40823" s="404"/>
      <c r="Q40823" s="404"/>
      <c r="R40823" s="404"/>
      <c r="S40823" s="404"/>
      <c r="T40823" s="404"/>
    </row>
    <row r="40824" spans="12:20" ht="16.8">
      <c r="L40824" s="404"/>
      <c r="M40824" s="404"/>
      <c r="N40824" s="404"/>
      <c r="O40824" s="404"/>
      <c r="P40824" s="404"/>
      <c r="Q40824" s="404"/>
      <c r="R40824" s="404"/>
      <c r="S40824" s="404"/>
      <c r="T40824" s="404"/>
    </row>
    <row r="40825" spans="12:20" ht="16.8">
      <c r="L40825" s="404"/>
      <c r="M40825" s="404"/>
      <c r="N40825" s="404"/>
      <c r="O40825" s="404"/>
      <c r="P40825" s="404"/>
      <c r="Q40825" s="404"/>
      <c r="R40825" s="404"/>
      <c r="S40825" s="404"/>
      <c r="T40825" s="404"/>
    </row>
    <row r="40826" spans="12:20" ht="16.8">
      <c r="L40826" s="404"/>
      <c r="M40826" s="404"/>
      <c r="N40826" s="404"/>
      <c r="O40826" s="404"/>
      <c r="P40826" s="404"/>
      <c r="Q40826" s="404"/>
      <c r="R40826" s="404"/>
      <c r="S40826" s="404"/>
      <c r="T40826" s="404"/>
    </row>
    <row r="40827" spans="12:20" ht="16.8">
      <c r="L40827" s="404"/>
      <c r="M40827" s="404"/>
      <c r="N40827" s="404"/>
      <c r="O40827" s="404"/>
      <c r="P40827" s="404"/>
      <c r="Q40827" s="404"/>
      <c r="R40827" s="404"/>
      <c r="S40827" s="404"/>
      <c r="T40827" s="404"/>
    </row>
    <row r="40828" spans="12:20" ht="16.8">
      <c r="L40828" s="404"/>
      <c r="M40828" s="404"/>
      <c r="N40828" s="404"/>
      <c r="O40828" s="404"/>
      <c r="P40828" s="404"/>
      <c r="Q40828" s="404"/>
      <c r="R40828" s="404"/>
      <c r="S40828" s="404"/>
      <c r="T40828" s="404"/>
    </row>
    <row r="40829" spans="12:20" ht="16.8">
      <c r="L40829" s="404"/>
      <c r="M40829" s="404"/>
      <c r="N40829" s="404"/>
      <c r="O40829" s="404"/>
      <c r="P40829" s="404"/>
      <c r="Q40829" s="404"/>
      <c r="R40829" s="404"/>
      <c r="S40829" s="404"/>
      <c r="T40829" s="404"/>
    </row>
    <row r="40830" spans="12:20" ht="16.8">
      <c r="L40830" s="404"/>
      <c r="M40830" s="404"/>
      <c r="N40830" s="404"/>
      <c r="O40830" s="404"/>
      <c r="P40830" s="404"/>
      <c r="Q40830" s="404"/>
      <c r="R40830" s="404"/>
      <c r="S40830" s="404"/>
      <c r="T40830" s="404"/>
    </row>
    <row r="40831" spans="12:20" ht="16.8">
      <c r="L40831" s="404"/>
      <c r="M40831" s="404"/>
      <c r="N40831" s="404"/>
      <c r="O40831" s="404"/>
      <c r="P40831" s="404"/>
      <c r="Q40831" s="404"/>
      <c r="R40831" s="404"/>
      <c r="S40831" s="404"/>
      <c r="T40831" s="404"/>
    </row>
    <row r="40832" spans="12:20" ht="16.8">
      <c r="L40832" s="404"/>
      <c r="M40832" s="404"/>
      <c r="N40832" s="404"/>
      <c r="O40832" s="404"/>
      <c r="P40832" s="404"/>
      <c r="Q40832" s="404"/>
      <c r="R40832" s="404"/>
      <c r="S40832" s="404"/>
      <c r="T40832" s="404"/>
    </row>
    <row r="40833" spans="12:20" ht="16.8">
      <c r="L40833" s="404"/>
      <c r="M40833" s="404"/>
      <c r="N40833" s="404"/>
      <c r="O40833" s="404"/>
      <c r="P40833" s="404"/>
      <c r="Q40833" s="404"/>
      <c r="R40833" s="404"/>
      <c r="S40833" s="404"/>
      <c r="T40833" s="404"/>
    </row>
    <row r="40834" spans="12:20" ht="16.8">
      <c r="L40834" s="404"/>
      <c r="M40834" s="404"/>
      <c r="N40834" s="404"/>
      <c r="O40834" s="404"/>
      <c r="P40834" s="404"/>
      <c r="Q40834" s="404"/>
      <c r="R40834" s="404"/>
      <c r="S40834" s="404"/>
      <c r="T40834" s="404"/>
    </row>
    <row r="40835" spans="12:20" ht="16.8">
      <c r="L40835" s="404"/>
      <c r="M40835" s="404"/>
      <c r="N40835" s="404"/>
      <c r="O40835" s="404"/>
      <c r="P40835" s="404"/>
      <c r="Q40835" s="404"/>
      <c r="R40835" s="404"/>
      <c r="S40835" s="404"/>
      <c r="T40835" s="404"/>
    </row>
    <row r="40836" spans="12:20" ht="16.8">
      <c r="L40836" s="404"/>
      <c r="M40836" s="404"/>
      <c r="N40836" s="404"/>
      <c r="O40836" s="404"/>
      <c r="P40836" s="404"/>
      <c r="Q40836" s="404"/>
      <c r="R40836" s="404"/>
      <c r="S40836" s="404"/>
      <c r="T40836" s="404"/>
    </row>
    <row r="40837" spans="12:20" ht="16.8">
      <c r="L40837" s="404"/>
      <c r="M40837" s="404"/>
      <c r="N40837" s="404"/>
      <c r="O40837" s="404"/>
      <c r="P40837" s="404"/>
      <c r="Q40837" s="404"/>
      <c r="R40837" s="404"/>
      <c r="S40837" s="404"/>
      <c r="T40837" s="404"/>
    </row>
    <row r="40838" spans="12:20" ht="16.8">
      <c r="L40838" s="404"/>
      <c r="M40838" s="404"/>
      <c r="N40838" s="404"/>
      <c r="O40838" s="404"/>
      <c r="P40838" s="404"/>
      <c r="Q40838" s="404"/>
      <c r="R40838" s="404"/>
      <c r="S40838" s="404"/>
      <c r="T40838" s="404"/>
    </row>
    <row r="40839" spans="12:20" ht="16.8">
      <c r="L40839" s="404"/>
      <c r="M40839" s="404"/>
      <c r="N40839" s="404"/>
      <c r="O40839" s="404"/>
      <c r="P40839" s="404"/>
      <c r="Q40839" s="404"/>
      <c r="R40839" s="404"/>
      <c r="S40839" s="404"/>
      <c r="T40839" s="404"/>
    </row>
    <row r="40840" spans="12:20" ht="16.8">
      <c r="L40840" s="404"/>
      <c r="M40840" s="404"/>
      <c r="N40840" s="404"/>
      <c r="O40840" s="404"/>
      <c r="P40840" s="404"/>
      <c r="Q40840" s="404"/>
      <c r="R40840" s="404"/>
      <c r="S40840" s="404"/>
      <c r="T40840" s="404"/>
    </row>
    <row r="40841" spans="12:20" ht="16.8">
      <c r="L40841" s="404"/>
      <c r="M40841" s="404"/>
      <c r="N40841" s="404"/>
      <c r="O40841" s="404"/>
      <c r="P40841" s="404"/>
      <c r="Q40841" s="404"/>
      <c r="R40841" s="404"/>
      <c r="S40841" s="404"/>
      <c r="T40841" s="404"/>
    </row>
    <row r="40842" spans="12:20" ht="16.8">
      <c r="L40842" s="404"/>
      <c r="M40842" s="404"/>
      <c r="N40842" s="404"/>
      <c r="O40842" s="404"/>
      <c r="P40842" s="404"/>
      <c r="Q40842" s="404"/>
      <c r="R40842" s="404"/>
      <c r="S40842" s="404"/>
      <c r="T40842" s="404"/>
    </row>
    <row r="40843" spans="12:20" ht="16.8">
      <c r="L40843" s="404"/>
      <c r="M40843" s="404"/>
      <c r="N40843" s="404"/>
      <c r="O40843" s="404"/>
      <c r="P40843" s="404"/>
      <c r="Q40843" s="404"/>
      <c r="R40843" s="404"/>
      <c r="S40843" s="404"/>
      <c r="T40843" s="404"/>
    </row>
    <row r="40844" spans="12:20" ht="16.8">
      <c r="L40844" s="404"/>
      <c r="M40844" s="404"/>
      <c r="N40844" s="404"/>
      <c r="O40844" s="404"/>
      <c r="P40844" s="404"/>
      <c r="Q40844" s="404"/>
      <c r="R40844" s="404"/>
      <c r="S40844" s="404"/>
      <c r="T40844" s="404"/>
    </row>
    <row r="40845" spans="12:20" ht="16.8">
      <c r="L40845" s="404"/>
      <c r="M40845" s="404"/>
      <c r="N40845" s="404"/>
      <c r="O40845" s="404"/>
      <c r="P40845" s="404"/>
      <c r="Q40845" s="404"/>
      <c r="R40845" s="404"/>
      <c r="S40845" s="404"/>
      <c r="T40845" s="404"/>
    </row>
    <row r="40846" spans="12:20" ht="16.8">
      <c r="L40846" s="404"/>
      <c r="M40846" s="404"/>
      <c r="N40846" s="404"/>
      <c r="O40846" s="404"/>
      <c r="P40846" s="404"/>
      <c r="Q40846" s="404"/>
      <c r="R40846" s="404"/>
      <c r="S40846" s="404"/>
      <c r="T40846" s="404"/>
    </row>
    <row r="40847" spans="12:20" ht="16.8">
      <c r="L40847" s="404"/>
      <c r="M40847" s="404"/>
      <c r="N40847" s="404"/>
      <c r="O40847" s="404"/>
      <c r="P40847" s="404"/>
      <c r="Q40847" s="404"/>
      <c r="R40847" s="404"/>
      <c r="S40847" s="404"/>
      <c r="T40847" s="404"/>
    </row>
    <row r="40848" spans="12:20" ht="16.8">
      <c r="L40848" s="404"/>
      <c r="M40848" s="404"/>
      <c r="N40848" s="404"/>
      <c r="O40848" s="404"/>
      <c r="P40848" s="404"/>
      <c r="Q40848" s="404"/>
      <c r="R40848" s="404"/>
      <c r="S40848" s="404"/>
      <c r="T40848" s="404"/>
    </row>
    <row r="40849" spans="12:20" ht="16.8">
      <c r="L40849" s="404"/>
      <c r="M40849" s="404"/>
      <c r="N40849" s="404"/>
      <c r="O40849" s="404"/>
      <c r="P40849" s="404"/>
      <c r="Q40849" s="404"/>
      <c r="R40849" s="404"/>
      <c r="S40849" s="404"/>
      <c r="T40849" s="404"/>
    </row>
    <row r="40850" spans="12:20" ht="16.8">
      <c r="L40850" s="404"/>
      <c r="M40850" s="404"/>
      <c r="N40850" s="404"/>
      <c r="O40850" s="404"/>
      <c r="P40850" s="404"/>
      <c r="Q40850" s="404"/>
      <c r="R40850" s="404"/>
      <c r="S40850" s="404"/>
      <c r="T40850" s="404"/>
    </row>
    <row r="40851" spans="12:20" ht="16.8">
      <c r="L40851" s="404"/>
      <c r="M40851" s="404"/>
      <c r="N40851" s="404"/>
      <c r="O40851" s="404"/>
      <c r="P40851" s="404"/>
      <c r="Q40851" s="404"/>
      <c r="R40851" s="404"/>
      <c r="S40851" s="404"/>
      <c r="T40851" s="404"/>
    </row>
    <row r="40852" spans="12:20" ht="16.8">
      <c r="L40852" s="404"/>
      <c r="M40852" s="404"/>
      <c r="N40852" s="404"/>
      <c r="O40852" s="404"/>
      <c r="P40852" s="404"/>
      <c r="Q40852" s="404"/>
      <c r="R40852" s="404"/>
      <c r="S40852" s="404"/>
      <c r="T40852" s="404"/>
    </row>
    <row r="40853" spans="12:20" ht="16.8">
      <c r="L40853" s="404"/>
      <c r="M40853" s="404"/>
      <c r="N40853" s="404"/>
      <c r="O40853" s="404"/>
      <c r="P40853" s="404"/>
      <c r="Q40853" s="404"/>
      <c r="R40853" s="404"/>
      <c r="S40853" s="404"/>
      <c r="T40853" s="404"/>
    </row>
    <row r="40854" spans="12:20" ht="16.8">
      <c r="L40854" s="404"/>
      <c r="M40854" s="404"/>
      <c r="N40854" s="404"/>
      <c r="O40854" s="404"/>
      <c r="P40854" s="404"/>
      <c r="Q40854" s="404"/>
      <c r="R40854" s="404"/>
      <c r="S40854" s="404"/>
      <c r="T40854" s="404"/>
    </row>
    <row r="40855" spans="12:20" ht="16.8">
      <c r="L40855" s="404"/>
      <c r="M40855" s="404"/>
      <c r="N40855" s="404"/>
      <c r="O40855" s="404"/>
      <c r="P40855" s="404"/>
      <c r="Q40855" s="404"/>
      <c r="R40855" s="404"/>
      <c r="S40855" s="404"/>
      <c r="T40855" s="404"/>
    </row>
    <row r="40856" spans="12:20" ht="16.8">
      <c r="L40856" s="404"/>
      <c r="M40856" s="404"/>
      <c r="N40856" s="404"/>
      <c r="O40856" s="404"/>
      <c r="P40856" s="404"/>
      <c r="Q40856" s="404"/>
      <c r="R40856" s="404"/>
      <c r="S40856" s="404"/>
      <c r="T40856" s="404"/>
    </row>
    <row r="40857" spans="12:20" ht="16.8">
      <c r="L40857" s="404"/>
      <c r="M40857" s="404"/>
      <c r="N40857" s="404"/>
      <c r="O40857" s="404"/>
      <c r="P40857" s="404"/>
      <c r="Q40857" s="404"/>
      <c r="R40857" s="404"/>
      <c r="S40857" s="404"/>
      <c r="T40857" s="404"/>
    </row>
    <row r="40858" spans="12:20" ht="16.8">
      <c r="L40858" s="404"/>
      <c r="M40858" s="404"/>
      <c r="N40858" s="404"/>
      <c r="O40858" s="404"/>
      <c r="P40858" s="404"/>
      <c r="Q40858" s="404"/>
      <c r="R40858" s="404"/>
      <c r="S40858" s="404"/>
      <c r="T40858" s="404"/>
    </row>
    <row r="40859" spans="12:20" ht="16.8">
      <c r="L40859" s="404"/>
      <c r="M40859" s="404"/>
      <c r="N40859" s="404"/>
      <c r="O40859" s="404"/>
      <c r="P40859" s="404"/>
      <c r="Q40859" s="404"/>
      <c r="R40859" s="404"/>
      <c r="S40859" s="404"/>
      <c r="T40859" s="404"/>
    </row>
    <row r="40860" spans="12:20" ht="16.8">
      <c r="L40860" s="404"/>
      <c r="M40860" s="404"/>
      <c r="N40860" s="404"/>
      <c r="O40860" s="404"/>
      <c r="P40860" s="404"/>
      <c r="Q40860" s="404"/>
      <c r="R40860" s="404"/>
      <c r="S40860" s="404"/>
      <c r="T40860" s="404"/>
    </row>
    <row r="40861" spans="12:20" ht="16.8">
      <c r="L40861" s="404"/>
      <c r="M40861" s="404"/>
      <c r="N40861" s="404"/>
      <c r="O40861" s="404"/>
      <c r="P40861" s="404"/>
      <c r="Q40861" s="404"/>
      <c r="R40861" s="404"/>
      <c r="S40861" s="404"/>
      <c r="T40861" s="404"/>
    </row>
    <row r="40862" spans="12:20" ht="16.8">
      <c r="L40862" s="404"/>
      <c r="M40862" s="404"/>
      <c r="N40862" s="404"/>
      <c r="O40862" s="404"/>
      <c r="P40862" s="404"/>
      <c r="Q40862" s="404"/>
      <c r="R40862" s="404"/>
      <c r="S40862" s="404"/>
      <c r="T40862" s="404"/>
    </row>
    <row r="40863" spans="12:20" ht="16.8">
      <c r="L40863" s="404"/>
      <c r="M40863" s="404"/>
      <c r="N40863" s="404"/>
      <c r="O40863" s="404"/>
      <c r="P40863" s="404"/>
      <c r="Q40863" s="404"/>
      <c r="R40863" s="404"/>
      <c r="S40863" s="404"/>
      <c r="T40863" s="404"/>
    </row>
    <row r="40864" spans="12:20" ht="16.8">
      <c r="L40864" s="404"/>
      <c r="M40864" s="404"/>
      <c r="N40864" s="404"/>
      <c r="O40864" s="404"/>
      <c r="P40864" s="404"/>
      <c r="Q40864" s="404"/>
      <c r="R40864" s="404"/>
      <c r="S40864" s="404"/>
      <c r="T40864" s="404"/>
    </row>
    <row r="40865" spans="12:20" ht="16.8">
      <c r="L40865" s="404"/>
      <c r="M40865" s="404"/>
      <c r="N40865" s="404"/>
      <c r="O40865" s="404"/>
      <c r="P40865" s="404"/>
      <c r="Q40865" s="404"/>
      <c r="R40865" s="404"/>
      <c r="S40865" s="404"/>
      <c r="T40865" s="404"/>
    </row>
    <row r="40866" spans="12:20" ht="16.8">
      <c r="L40866" s="404"/>
      <c r="M40866" s="404"/>
      <c r="N40866" s="404"/>
      <c r="O40866" s="404"/>
      <c r="P40866" s="404"/>
      <c r="Q40866" s="404"/>
      <c r="R40866" s="404"/>
      <c r="S40866" s="404"/>
      <c r="T40866" s="404"/>
    </row>
    <row r="40867" spans="12:20" ht="16.8">
      <c r="L40867" s="404"/>
      <c r="M40867" s="404"/>
      <c r="N40867" s="404"/>
      <c r="O40867" s="404"/>
      <c r="P40867" s="404"/>
      <c r="Q40867" s="404"/>
      <c r="R40867" s="404"/>
      <c r="S40867" s="404"/>
      <c r="T40867" s="404"/>
    </row>
    <row r="40868" spans="12:20" ht="16.8">
      <c r="L40868" s="404"/>
      <c r="M40868" s="404"/>
      <c r="N40868" s="404"/>
      <c r="O40868" s="404"/>
      <c r="P40868" s="404"/>
      <c r="Q40868" s="404"/>
      <c r="R40868" s="404"/>
      <c r="S40868" s="404"/>
      <c r="T40868" s="404"/>
    </row>
    <row r="40869" spans="12:20" ht="16.8">
      <c r="L40869" s="404"/>
      <c r="M40869" s="404"/>
      <c r="N40869" s="404"/>
      <c r="O40869" s="404"/>
      <c r="P40869" s="404"/>
      <c r="Q40869" s="404"/>
      <c r="R40869" s="404"/>
      <c r="S40869" s="404"/>
      <c r="T40869" s="404"/>
    </row>
    <row r="40870" spans="12:20" ht="16.8">
      <c r="L40870" s="404"/>
      <c r="M40870" s="404"/>
      <c r="N40870" s="404"/>
      <c r="O40870" s="404"/>
      <c r="P40870" s="404"/>
      <c r="Q40870" s="404"/>
      <c r="R40870" s="404"/>
      <c r="S40870" s="404"/>
      <c r="T40870" s="404"/>
    </row>
    <row r="40871" spans="12:20" ht="16.8">
      <c r="L40871" s="404"/>
      <c r="M40871" s="404"/>
      <c r="N40871" s="404"/>
      <c r="O40871" s="404"/>
      <c r="P40871" s="404"/>
      <c r="Q40871" s="404"/>
      <c r="R40871" s="404"/>
      <c r="S40871" s="404"/>
      <c r="T40871" s="404"/>
    </row>
    <row r="40872" spans="12:20" ht="16.8">
      <c r="L40872" s="404"/>
      <c r="M40872" s="404"/>
      <c r="N40872" s="404"/>
      <c r="O40872" s="404"/>
      <c r="P40872" s="404"/>
      <c r="Q40872" s="404"/>
      <c r="R40872" s="404"/>
      <c r="S40872" s="404"/>
      <c r="T40872" s="404"/>
    </row>
    <row r="40873" spans="12:20" ht="16.8">
      <c r="L40873" s="404"/>
      <c r="M40873" s="404"/>
      <c r="N40873" s="404"/>
      <c r="O40873" s="404"/>
      <c r="P40873" s="404"/>
      <c r="Q40873" s="404"/>
      <c r="R40873" s="404"/>
      <c r="S40873" s="404"/>
      <c r="T40873" s="404"/>
    </row>
    <row r="40874" spans="12:20" ht="16.8">
      <c r="L40874" s="404"/>
      <c r="M40874" s="404"/>
      <c r="N40874" s="404"/>
      <c r="O40874" s="404"/>
      <c r="P40874" s="404"/>
      <c r="Q40874" s="404"/>
      <c r="R40874" s="404"/>
      <c r="S40874" s="404"/>
      <c r="T40874" s="404"/>
    </row>
    <row r="40875" spans="12:20" ht="16.8">
      <c r="L40875" s="404"/>
      <c r="M40875" s="404"/>
      <c r="N40875" s="404"/>
      <c r="O40875" s="404"/>
      <c r="P40875" s="404"/>
      <c r="Q40875" s="404"/>
      <c r="R40875" s="404"/>
      <c r="S40875" s="404"/>
      <c r="T40875" s="404"/>
    </row>
    <row r="40876" spans="12:20" ht="16.8">
      <c r="L40876" s="404"/>
      <c r="M40876" s="404"/>
      <c r="N40876" s="404"/>
      <c r="O40876" s="404"/>
      <c r="P40876" s="404"/>
      <c r="Q40876" s="404"/>
      <c r="R40876" s="404"/>
      <c r="S40876" s="404"/>
      <c r="T40876" s="404"/>
    </row>
    <row r="40877" spans="12:20" ht="16.8">
      <c r="L40877" s="404"/>
      <c r="M40877" s="404"/>
      <c r="N40877" s="404"/>
      <c r="O40877" s="404"/>
      <c r="P40877" s="404"/>
      <c r="Q40877" s="404"/>
      <c r="R40877" s="404"/>
      <c r="S40877" s="404"/>
      <c r="T40877" s="404"/>
    </row>
    <row r="40878" spans="12:20" ht="16.8">
      <c r="L40878" s="404"/>
      <c r="M40878" s="404"/>
      <c r="N40878" s="404"/>
      <c r="O40878" s="404"/>
      <c r="P40878" s="404"/>
      <c r="Q40878" s="404"/>
      <c r="R40878" s="404"/>
      <c r="S40878" s="404"/>
      <c r="T40878" s="404"/>
    </row>
    <row r="40879" spans="12:20" ht="16.8">
      <c r="L40879" s="404"/>
      <c r="M40879" s="404"/>
      <c r="N40879" s="404"/>
      <c r="O40879" s="404"/>
      <c r="P40879" s="404"/>
      <c r="Q40879" s="404"/>
      <c r="R40879" s="404"/>
      <c r="S40879" s="404"/>
      <c r="T40879" s="404"/>
    </row>
    <row r="40880" spans="12:20" ht="16.8">
      <c r="L40880" s="404"/>
      <c r="M40880" s="404"/>
      <c r="N40880" s="404"/>
      <c r="O40880" s="404"/>
      <c r="P40880" s="404"/>
      <c r="Q40880" s="404"/>
      <c r="R40880" s="404"/>
      <c r="S40880" s="404"/>
      <c r="T40880" s="404"/>
    </row>
    <row r="40881" spans="12:20" ht="16.8">
      <c r="L40881" s="404"/>
      <c r="M40881" s="404"/>
      <c r="N40881" s="404"/>
      <c r="O40881" s="404"/>
      <c r="P40881" s="404"/>
      <c r="Q40881" s="404"/>
      <c r="R40881" s="404"/>
      <c r="S40881" s="404"/>
      <c r="T40881" s="404"/>
    </row>
    <row r="40882" spans="12:20" ht="16.8">
      <c r="L40882" s="404"/>
      <c r="M40882" s="404"/>
      <c r="N40882" s="404"/>
      <c r="O40882" s="404"/>
      <c r="P40882" s="404"/>
      <c r="Q40882" s="404"/>
      <c r="R40882" s="404"/>
      <c r="S40882" s="404"/>
      <c r="T40882" s="404"/>
    </row>
    <row r="40883" spans="12:20" ht="16.8">
      <c r="L40883" s="404"/>
      <c r="M40883" s="404"/>
      <c r="N40883" s="404"/>
      <c r="O40883" s="404"/>
      <c r="P40883" s="404"/>
      <c r="Q40883" s="404"/>
      <c r="R40883" s="404"/>
      <c r="S40883" s="404"/>
      <c r="T40883" s="404"/>
    </row>
    <row r="40884" spans="12:20" ht="16.8">
      <c r="L40884" s="404"/>
      <c r="M40884" s="404"/>
      <c r="N40884" s="404"/>
      <c r="O40884" s="404"/>
      <c r="P40884" s="404"/>
      <c r="Q40884" s="404"/>
      <c r="R40884" s="404"/>
      <c r="S40884" s="404"/>
      <c r="T40884" s="404"/>
    </row>
    <row r="40885" spans="12:20" ht="16.8">
      <c r="L40885" s="404"/>
      <c r="M40885" s="404"/>
      <c r="N40885" s="404"/>
      <c r="O40885" s="404"/>
      <c r="P40885" s="404"/>
      <c r="Q40885" s="404"/>
      <c r="R40885" s="404"/>
      <c r="S40885" s="404"/>
      <c r="T40885" s="404"/>
    </row>
    <row r="40886" spans="12:20" ht="16.8">
      <c r="L40886" s="404"/>
      <c r="M40886" s="404"/>
      <c r="N40886" s="404"/>
      <c r="O40886" s="404"/>
      <c r="P40886" s="404"/>
      <c r="Q40886" s="404"/>
      <c r="R40886" s="404"/>
      <c r="S40886" s="404"/>
      <c r="T40886" s="404"/>
    </row>
    <row r="40887" spans="12:20" ht="16.8">
      <c r="L40887" s="404"/>
      <c r="M40887" s="404"/>
      <c r="N40887" s="404"/>
      <c r="O40887" s="404"/>
      <c r="P40887" s="404"/>
      <c r="Q40887" s="404"/>
      <c r="R40887" s="404"/>
      <c r="S40887" s="404"/>
      <c r="T40887" s="404"/>
    </row>
    <row r="40888" spans="12:20" ht="16.8">
      <c r="L40888" s="404"/>
      <c r="M40888" s="404"/>
      <c r="N40888" s="404"/>
      <c r="O40888" s="404"/>
      <c r="P40888" s="404"/>
      <c r="Q40888" s="404"/>
      <c r="R40888" s="404"/>
      <c r="S40888" s="404"/>
      <c r="T40888" s="404"/>
    </row>
    <row r="40889" spans="12:20" ht="16.8">
      <c r="L40889" s="404"/>
      <c r="M40889" s="404"/>
      <c r="N40889" s="404"/>
      <c r="O40889" s="404"/>
      <c r="P40889" s="404"/>
      <c r="Q40889" s="404"/>
      <c r="R40889" s="404"/>
      <c r="S40889" s="404"/>
      <c r="T40889" s="404"/>
    </row>
    <row r="40890" spans="12:20" ht="16.8">
      <c r="L40890" s="404"/>
      <c r="M40890" s="404"/>
      <c r="N40890" s="404"/>
      <c r="O40890" s="404"/>
      <c r="P40890" s="404"/>
      <c r="Q40890" s="404"/>
      <c r="R40890" s="404"/>
      <c r="S40890" s="404"/>
      <c r="T40890" s="404"/>
    </row>
    <row r="40891" spans="12:20" ht="16.8">
      <c r="L40891" s="404"/>
      <c r="M40891" s="404"/>
      <c r="N40891" s="404"/>
      <c r="O40891" s="404"/>
      <c r="P40891" s="404"/>
      <c r="Q40891" s="404"/>
      <c r="R40891" s="404"/>
      <c r="S40891" s="404"/>
      <c r="T40891" s="404"/>
    </row>
    <row r="40892" spans="12:20" ht="16.8">
      <c r="L40892" s="404"/>
      <c r="M40892" s="404"/>
      <c r="N40892" s="404"/>
      <c r="O40892" s="404"/>
      <c r="P40892" s="404"/>
      <c r="Q40892" s="404"/>
      <c r="R40892" s="404"/>
      <c r="S40892" s="404"/>
      <c r="T40892" s="404"/>
    </row>
    <row r="40893" spans="12:20" ht="16.8">
      <c r="L40893" s="404"/>
      <c r="M40893" s="404"/>
      <c r="N40893" s="404"/>
      <c r="O40893" s="404"/>
      <c r="P40893" s="404"/>
      <c r="Q40893" s="404"/>
      <c r="R40893" s="404"/>
      <c r="S40893" s="404"/>
      <c r="T40893" s="404"/>
    </row>
    <row r="40894" spans="12:20" ht="16.8">
      <c r="L40894" s="404"/>
      <c r="M40894" s="404"/>
      <c r="N40894" s="404"/>
      <c r="O40894" s="404"/>
      <c r="P40894" s="404"/>
      <c r="Q40894" s="404"/>
      <c r="R40894" s="404"/>
      <c r="S40894" s="404"/>
      <c r="T40894" s="404"/>
    </row>
    <row r="40895" spans="12:20" ht="16.8">
      <c r="L40895" s="404"/>
      <c r="M40895" s="404"/>
      <c r="N40895" s="404"/>
      <c r="O40895" s="404"/>
      <c r="P40895" s="404"/>
      <c r="Q40895" s="404"/>
      <c r="R40895" s="404"/>
      <c r="S40895" s="404"/>
      <c r="T40895" s="404"/>
    </row>
    <row r="40896" spans="12:20" ht="16.8">
      <c r="L40896" s="404"/>
      <c r="M40896" s="404"/>
      <c r="N40896" s="404"/>
      <c r="O40896" s="404"/>
      <c r="P40896" s="404"/>
      <c r="Q40896" s="404"/>
      <c r="R40896" s="404"/>
      <c r="S40896" s="404"/>
      <c r="T40896" s="404"/>
    </row>
    <row r="40897" spans="12:20" ht="16.8">
      <c r="L40897" s="404"/>
      <c r="M40897" s="404"/>
      <c r="N40897" s="404"/>
      <c r="O40897" s="404"/>
      <c r="P40897" s="404"/>
      <c r="Q40897" s="404"/>
      <c r="R40897" s="404"/>
      <c r="S40897" s="404"/>
      <c r="T40897" s="404"/>
    </row>
    <row r="40898" spans="12:20" ht="16.8">
      <c r="L40898" s="404"/>
      <c r="M40898" s="404"/>
      <c r="N40898" s="404"/>
      <c r="O40898" s="404"/>
      <c r="P40898" s="404"/>
      <c r="Q40898" s="404"/>
      <c r="R40898" s="404"/>
      <c r="S40898" s="404"/>
      <c r="T40898" s="404"/>
    </row>
    <row r="40899" spans="12:20" ht="16.8">
      <c r="L40899" s="404"/>
      <c r="M40899" s="404"/>
      <c r="N40899" s="404"/>
      <c r="O40899" s="404"/>
      <c r="P40899" s="404"/>
      <c r="Q40899" s="404"/>
      <c r="R40899" s="404"/>
      <c r="S40899" s="404"/>
      <c r="T40899" s="404"/>
    </row>
    <row r="40900" spans="12:20" ht="16.8">
      <c r="L40900" s="404"/>
      <c r="M40900" s="404"/>
      <c r="N40900" s="404"/>
      <c r="O40900" s="404"/>
      <c r="P40900" s="404"/>
      <c r="Q40900" s="404"/>
      <c r="R40900" s="404"/>
      <c r="S40900" s="404"/>
      <c r="T40900" s="404"/>
    </row>
    <row r="40901" spans="12:20" ht="16.8">
      <c r="L40901" s="404"/>
      <c r="M40901" s="404"/>
      <c r="N40901" s="404"/>
      <c r="O40901" s="404"/>
      <c r="P40901" s="404"/>
      <c r="Q40901" s="404"/>
      <c r="R40901" s="404"/>
      <c r="S40901" s="404"/>
      <c r="T40901" s="404"/>
    </row>
    <row r="40902" spans="12:20" ht="16.8">
      <c r="L40902" s="404"/>
      <c r="M40902" s="404"/>
      <c r="N40902" s="404"/>
      <c r="O40902" s="404"/>
      <c r="P40902" s="404"/>
      <c r="Q40902" s="404"/>
      <c r="R40902" s="404"/>
      <c r="S40902" s="404"/>
      <c r="T40902" s="404"/>
    </row>
    <row r="40903" spans="12:20" ht="16.8">
      <c r="L40903" s="404"/>
      <c r="M40903" s="404"/>
      <c r="N40903" s="404"/>
      <c r="O40903" s="404"/>
      <c r="P40903" s="404"/>
      <c r="Q40903" s="404"/>
      <c r="R40903" s="404"/>
      <c r="S40903" s="404"/>
      <c r="T40903" s="404"/>
    </row>
    <row r="40904" spans="12:20" ht="16.8">
      <c r="L40904" s="404"/>
      <c r="M40904" s="404"/>
      <c r="N40904" s="404"/>
      <c r="O40904" s="404"/>
      <c r="P40904" s="404"/>
      <c r="Q40904" s="404"/>
      <c r="R40904" s="404"/>
      <c r="S40904" s="404"/>
      <c r="T40904" s="404"/>
    </row>
    <row r="40905" spans="12:20" ht="16.8">
      <c r="L40905" s="404"/>
      <c r="M40905" s="404"/>
      <c r="N40905" s="404"/>
      <c r="O40905" s="404"/>
      <c r="P40905" s="404"/>
      <c r="Q40905" s="404"/>
      <c r="R40905" s="404"/>
      <c r="S40905" s="404"/>
      <c r="T40905" s="404"/>
    </row>
    <row r="40906" spans="12:20" ht="16.8">
      <c r="L40906" s="404"/>
      <c r="M40906" s="404"/>
      <c r="N40906" s="404"/>
      <c r="O40906" s="404"/>
      <c r="P40906" s="404"/>
      <c r="Q40906" s="404"/>
      <c r="R40906" s="404"/>
      <c r="S40906" s="404"/>
      <c r="T40906" s="404"/>
    </row>
    <row r="40907" spans="12:20" ht="16.8">
      <c r="L40907" s="404"/>
      <c r="M40907" s="404"/>
      <c r="N40907" s="404"/>
      <c r="O40907" s="404"/>
      <c r="P40907" s="404"/>
      <c r="Q40907" s="404"/>
      <c r="R40907" s="404"/>
      <c r="S40907" s="404"/>
      <c r="T40907" s="404"/>
    </row>
    <row r="40908" spans="12:20" ht="16.8">
      <c r="L40908" s="404"/>
      <c r="M40908" s="404"/>
      <c r="N40908" s="404"/>
      <c r="O40908" s="404"/>
      <c r="P40908" s="404"/>
      <c r="Q40908" s="404"/>
      <c r="R40908" s="404"/>
      <c r="S40908" s="404"/>
      <c r="T40908" s="404"/>
    </row>
    <row r="40909" spans="12:20" ht="16.8">
      <c r="L40909" s="404"/>
      <c r="M40909" s="404"/>
      <c r="N40909" s="404"/>
      <c r="O40909" s="404"/>
      <c r="P40909" s="404"/>
      <c r="Q40909" s="404"/>
      <c r="R40909" s="404"/>
      <c r="S40909" s="404"/>
      <c r="T40909" s="404"/>
    </row>
    <row r="40910" spans="12:20" ht="16.8">
      <c r="L40910" s="404"/>
      <c r="M40910" s="404"/>
      <c r="N40910" s="404"/>
      <c r="O40910" s="404"/>
      <c r="P40910" s="404"/>
      <c r="Q40910" s="404"/>
      <c r="R40910" s="404"/>
      <c r="S40910" s="404"/>
      <c r="T40910" s="404"/>
    </row>
    <row r="40911" spans="12:20" ht="16.8">
      <c r="L40911" s="404"/>
      <c r="M40911" s="404"/>
      <c r="N40911" s="404"/>
      <c r="O40911" s="404"/>
      <c r="P40911" s="404"/>
      <c r="Q40911" s="404"/>
      <c r="R40911" s="404"/>
      <c r="S40911" s="404"/>
      <c r="T40911" s="404"/>
    </row>
    <row r="40912" spans="12:20" ht="16.8">
      <c r="L40912" s="404"/>
      <c r="M40912" s="404"/>
      <c r="N40912" s="404"/>
      <c r="O40912" s="404"/>
      <c r="P40912" s="404"/>
      <c r="Q40912" s="404"/>
      <c r="R40912" s="404"/>
      <c r="S40912" s="404"/>
      <c r="T40912" s="404"/>
    </row>
    <row r="40913" spans="12:20" ht="16.8">
      <c r="L40913" s="404"/>
      <c r="M40913" s="404"/>
      <c r="N40913" s="404"/>
      <c r="O40913" s="404"/>
      <c r="P40913" s="404"/>
      <c r="Q40913" s="404"/>
      <c r="R40913" s="404"/>
      <c r="S40913" s="404"/>
      <c r="T40913" s="404"/>
    </row>
    <row r="40914" spans="12:20" ht="16.8">
      <c r="L40914" s="404"/>
      <c r="M40914" s="404"/>
      <c r="N40914" s="404"/>
      <c r="O40914" s="404"/>
      <c r="P40914" s="404"/>
      <c r="Q40914" s="404"/>
      <c r="R40914" s="404"/>
      <c r="S40914" s="404"/>
      <c r="T40914" s="404"/>
    </row>
    <row r="40915" spans="12:20" ht="16.8">
      <c r="L40915" s="404"/>
      <c r="M40915" s="404"/>
      <c r="N40915" s="404"/>
      <c r="O40915" s="404"/>
      <c r="P40915" s="404"/>
      <c r="Q40915" s="404"/>
      <c r="R40915" s="404"/>
      <c r="S40915" s="404"/>
      <c r="T40915" s="404"/>
    </row>
    <row r="40916" spans="12:20" ht="16.8">
      <c r="L40916" s="404"/>
      <c r="M40916" s="404"/>
      <c r="N40916" s="404"/>
      <c r="O40916" s="404"/>
      <c r="P40916" s="404"/>
      <c r="Q40916" s="404"/>
      <c r="R40916" s="404"/>
      <c r="S40916" s="404"/>
      <c r="T40916" s="404"/>
    </row>
    <row r="40917" spans="12:20" ht="16.8">
      <c r="L40917" s="404"/>
      <c r="M40917" s="404"/>
      <c r="N40917" s="404"/>
      <c r="O40917" s="404"/>
      <c r="P40917" s="404"/>
      <c r="Q40917" s="404"/>
      <c r="R40917" s="404"/>
      <c r="S40917" s="404"/>
      <c r="T40917" s="404"/>
    </row>
    <row r="40918" spans="12:20" ht="16.8">
      <c r="L40918" s="404"/>
      <c r="M40918" s="404"/>
      <c r="N40918" s="404"/>
      <c r="O40918" s="404"/>
      <c r="P40918" s="404"/>
      <c r="Q40918" s="404"/>
      <c r="R40918" s="404"/>
      <c r="S40918" s="404"/>
      <c r="T40918" s="404"/>
    </row>
    <row r="40919" spans="12:20" ht="16.8">
      <c r="L40919" s="404"/>
      <c r="M40919" s="404"/>
      <c r="N40919" s="404"/>
      <c r="O40919" s="404"/>
      <c r="P40919" s="404"/>
      <c r="Q40919" s="404"/>
      <c r="R40919" s="404"/>
      <c r="S40919" s="404"/>
      <c r="T40919" s="404"/>
    </row>
    <row r="40920" spans="12:20" ht="16.8">
      <c r="L40920" s="404"/>
      <c r="M40920" s="404"/>
      <c r="N40920" s="404"/>
      <c r="O40920" s="404"/>
      <c r="P40920" s="404"/>
      <c r="Q40920" s="404"/>
      <c r="R40920" s="404"/>
      <c r="S40920" s="404"/>
      <c r="T40920" s="404"/>
    </row>
    <row r="40921" spans="12:20" ht="16.8">
      <c r="L40921" s="404"/>
      <c r="M40921" s="404"/>
      <c r="N40921" s="404"/>
      <c r="O40921" s="404"/>
      <c r="P40921" s="404"/>
      <c r="Q40921" s="404"/>
      <c r="R40921" s="404"/>
      <c r="S40921" s="404"/>
      <c r="T40921" s="404"/>
    </row>
    <row r="40922" spans="12:20" ht="16.8">
      <c r="L40922" s="404"/>
      <c r="M40922" s="404"/>
      <c r="N40922" s="404"/>
      <c r="O40922" s="404"/>
      <c r="P40922" s="404"/>
      <c r="Q40922" s="404"/>
      <c r="R40922" s="404"/>
      <c r="S40922" s="404"/>
      <c r="T40922" s="404"/>
    </row>
    <row r="40923" spans="12:20" ht="16.8">
      <c r="L40923" s="404"/>
      <c r="M40923" s="404"/>
      <c r="N40923" s="404"/>
      <c r="O40923" s="404"/>
      <c r="P40923" s="404"/>
      <c r="Q40923" s="404"/>
      <c r="R40923" s="404"/>
      <c r="S40923" s="404"/>
      <c r="T40923" s="404"/>
    </row>
    <row r="40924" spans="12:20" ht="16.8">
      <c r="L40924" s="404"/>
      <c r="M40924" s="404"/>
      <c r="N40924" s="404"/>
      <c r="O40924" s="404"/>
      <c r="P40924" s="404"/>
      <c r="Q40924" s="404"/>
      <c r="R40924" s="404"/>
      <c r="S40924" s="404"/>
      <c r="T40924" s="404"/>
    </row>
    <row r="40925" spans="12:20" ht="16.8">
      <c r="L40925" s="404"/>
      <c r="M40925" s="404"/>
      <c r="N40925" s="404"/>
      <c r="O40925" s="404"/>
      <c r="P40925" s="404"/>
      <c r="Q40925" s="404"/>
      <c r="R40925" s="404"/>
      <c r="S40925" s="404"/>
      <c r="T40925" s="404"/>
    </row>
    <row r="40926" spans="12:20" ht="16.8">
      <c r="L40926" s="404"/>
      <c r="M40926" s="404"/>
      <c r="N40926" s="404"/>
      <c r="O40926" s="404"/>
      <c r="P40926" s="404"/>
      <c r="Q40926" s="404"/>
      <c r="R40926" s="404"/>
      <c r="S40926" s="404"/>
      <c r="T40926" s="404"/>
    </row>
    <row r="40927" spans="12:20" ht="16.8">
      <c r="L40927" s="404"/>
      <c r="M40927" s="404"/>
      <c r="N40927" s="404"/>
      <c r="O40927" s="404"/>
      <c r="P40927" s="404"/>
      <c r="Q40927" s="404"/>
      <c r="R40927" s="404"/>
      <c r="S40927" s="404"/>
      <c r="T40927" s="404"/>
    </row>
    <row r="40928" spans="12:20" ht="16.8">
      <c r="L40928" s="404"/>
      <c r="M40928" s="404"/>
      <c r="N40928" s="404"/>
      <c r="O40928" s="404"/>
      <c r="P40928" s="404"/>
      <c r="Q40928" s="404"/>
      <c r="R40928" s="404"/>
      <c r="S40928" s="404"/>
      <c r="T40928" s="404"/>
    </row>
    <row r="40929" spans="12:20" ht="16.8">
      <c r="L40929" s="404"/>
      <c r="M40929" s="404"/>
      <c r="N40929" s="404"/>
      <c r="O40929" s="404"/>
      <c r="P40929" s="404"/>
      <c r="Q40929" s="404"/>
      <c r="R40929" s="404"/>
      <c r="S40929" s="404"/>
      <c r="T40929" s="404"/>
    </row>
    <row r="40930" spans="12:20" ht="16.8">
      <c r="L40930" s="404"/>
      <c r="M40930" s="404"/>
      <c r="N40930" s="404"/>
      <c r="O40930" s="404"/>
      <c r="P40930" s="404"/>
      <c r="Q40930" s="404"/>
      <c r="R40930" s="404"/>
      <c r="S40930" s="404"/>
      <c r="T40930" s="404"/>
    </row>
    <row r="40931" spans="12:20" ht="16.8">
      <c r="L40931" s="404"/>
      <c r="M40931" s="404"/>
      <c r="N40931" s="404"/>
      <c r="O40931" s="404"/>
      <c r="P40931" s="404"/>
      <c r="Q40931" s="404"/>
      <c r="R40931" s="404"/>
      <c r="S40931" s="404"/>
      <c r="T40931" s="404"/>
    </row>
    <row r="40932" spans="12:20" ht="16.8">
      <c r="L40932" s="404"/>
      <c r="M40932" s="404"/>
      <c r="N40932" s="404"/>
      <c r="O40932" s="404"/>
      <c r="P40932" s="404"/>
      <c r="Q40932" s="404"/>
      <c r="R40932" s="404"/>
      <c r="S40932" s="404"/>
      <c r="T40932" s="404"/>
    </row>
    <row r="40933" spans="12:20" ht="16.8">
      <c r="L40933" s="404"/>
      <c r="M40933" s="404"/>
      <c r="N40933" s="404"/>
      <c r="O40933" s="404"/>
      <c r="P40933" s="404"/>
      <c r="Q40933" s="404"/>
      <c r="R40933" s="404"/>
      <c r="S40933" s="404"/>
      <c r="T40933" s="404"/>
    </row>
    <row r="40934" spans="12:20" ht="16.8">
      <c r="L40934" s="404"/>
      <c r="M40934" s="404"/>
      <c r="N40934" s="404"/>
      <c r="O40934" s="404"/>
      <c r="P40934" s="404"/>
      <c r="Q40934" s="404"/>
      <c r="R40934" s="404"/>
      <c r="S40934" s="404"/>
      <c r="T40934" s="404"/>
    </row>
    <row r="40935" spans="12:20" ht="16.8">
      <c r="L40935" s="404"/>
      <c r="M40935" s="404"/>
      <c r="N40935" s="404"/>
      <c r="O40935" s="404"/>
      <c r="P40935" s="404"/>
      <c r="Q40935" s="404"/>
      <c r="R40935" s="404"/>
      <c r="S40935" s="404"/>
      <c r="T40935" s="404"/>
    </row>
    <row r="40936" spans="12:20" ht="16.8">
      <c r="L40936" s="404"/>
      <c r="M40936" s="404"/>
      <c r="N40936" s="404"/>
      <c r="O40936" s="404"/>
      <c r="P40936" s="404"/>
      <c r="Q40936" s="404"/>
      <c r="R40936" s="404"/>
      <c r="S40936" s="404"/>
      <c r="T40936" s="404"/>
    </row>
    <row r="40937" spans="12:20" ht="16.8">
      <c r="L40937" s="404"/>
      <c r="M40937" s="404"/>
      <c r="N40937" s="404"/>
      <c r="O40937" s="404"/>
      <c r="P40937" s="404"/>
      <c r="Q40937" s="404"/>
      <c r="R40937" s="404"/>
      <c r="S40937" s="404"/>
      <c r="T40937" s="404"/>
    </row>
    <row r="40938" spans="12:20" ht="16.8">
      <c r="L40938" s="404"/>
      <c r="M40938" s="404"/>
      <c r="N40938" s="404"/>
      <c r="O40938" s="404"/>
      <c r="P40938" s="404"/>
      <c r="Q40938" s="404"/>
      <c r="R40938" s="404"/>
      <c r="S40938" s="404"/>
      <c r="T40938" s="404"/>
    </row>
    <row r="40939" spans="12:20" ht="16.8">
      <c r="L40939" s="404"/>
      <c r="M40939" s="404"/>
      <c r="N40939" s="404"/>
      <c r="O40939" s="404"/>
      <c r="P40939" s="404"/>
      <c r="Q40939" s="404"/>
      <c r="R40939" s="404"/>
      <c r="S40939" s="404"/>
      <c r="T40939" s="404"/>
    </row>
    <row r="40940" spans="12:20" ht="16.8">
      <c r="L40940" s="404"/>
      <c r="M40940" s="404"/>
      <c r="N40940" s="404"/>
      <c r="O40940" s="404"/>
      <c r="P40940" s="404"/>
      <c r="Q40940" s="404"/>
      <c r="R40940" s="404"/>
      <c r="S40940" s="404"/>
      <c r="T40940" s="404"/>
    </row>
    <row r="40941" spans="12:20" ht="16.8">
      <c r="L40941" s="404"/>
      <c r="M40941" s="404"/>
      <c r="N40941" s="404"/>
      <c r="O40941" s="404"/>
      <c r="P40941" s="404"/>
      <c r="Q40941" s="404"/>
      <c r="R40941" s="404"/>
      <c r="S40941" s="404"/>
      <c r="T40941" s="404"/>
    </row>
    <row r="40942" spans="12:20" ht="16.8">
      <c r="L40942" s="404"/>
      <c r="M40942" s="404"/>
      <c r="N40942" s="404"/>
      <c r="O40942" s="404"/>
      <c r="P40942" s="404"/>
      <c r="Q40942" s="404"/>
      <c r="R40942" s="404"/>
      <c r="S40942" s="404"/>
      <c r="T40942" s="404"/>
    </row>
    <row r="40943" spans="12:20" ht="16.8">
      <c r="L40943" s="404"/>
      <c r="M40943" s="404"/>
      <c r="N40943" s="404"/>
      <c r="O40943" s="404"/>
      <c r="P40943" s="404"/>
      <c r="Q40943" s="404"/>
      <c r="R40943" s="404"/>
      <c r="S40943" s="404"/>
      <c r="T40943" s="404"/>
    </row>
    <row r="40944" spans="12:20" ht="16.8">
      <c r="L40944" s="404"/>
      <c r="M40944" s="404"/>
      <c r="N40944" s="404"/>
      <c r="O40944" s="404"/>
      <c r="P40944" s="404"/>
      <c r="Q40944" s="404"/>
      <c r="R40944" s="404"/>
      <c r="S40944" s="404"/>
      <c r="T40944" s="404"/>
    </row>
    <row r="40945" spans="12:20" ht="16.8">
      <c r="L40945" s="404"/>
      <c r="M40945" s="404"/>
      <c r="N40945" s="404"/>
      <c r="O40945" s="404"/>
      <c r="P40945" s="404"/>
      <c r="Q40945" s="404"/>
      <c r="R40945" s="404"/>
      <c r="S40945" s="404"/>
      <c r="T40945" s="404"/>
    </row>
    <row r="40946" spans="12:20" ht="16.8">
      <c r="L40946" s="404"/>
      <c r="M40946" s="404"/>
      <c r="N40946" s="404"/>
      <c r="O40946" s="404"/>
      <c r="P40946" s="404"/>
      <c r="Q40946" s="404"/>
      <c r="R40946" s="404"/>
      <c r="S40946" s="404"/>
      <c r="T40946" s="404"/>
    </row>
    <row r="40947" spans="12:20" ht="16.8">
      <c r="L40947" s="404"/>
      <c r="M40947" s="404"/>
      <c r="N40947" s="404"/>
      <c r="O40947" s="404"/>
      <c r="P40947" s="404"/>
      <c r="Q40947" s="404"/>
      <c r="R40947" s="404"/>
      <c r="S40947" s="404"/>
      <c r="T40947" s="404"/>
    </row>
    <row r="40948" spans="12:20" ht="16.8">
      <c r="L40948" s="404"/>
      <c r="M40948" s="404"/>
      <c r="N40948" s="404"/>
      <c r="O40948" s="404"/>
      <c r="P40948" s="404"/>
      <c r="Q40948" s="404"/>
      <c r="R40948" s="404"/>
      <c r="S40948" s="404"/>
      <c r="T40948" s="404"/>
    </row>
    <row r="40949" spans="12:20" ht="16.8">
      <c r="L40949" s="404"/>
      <c r="M40949" s="404"/>
      <c r="N40949" s="404"/>
      <c r="O40949" s="404"/>
      <c r="P40949" s="404"/>
      <c r="Q40949" s="404"/>
      <c r="R40949" s="404"/>
      <c r="S40949" s="404"/>
      <c r="T40949" s="404"/>
    </row>
    <row r="40950" spans="12:20" ht="16.8">
      <c r="L40950" s="404"/>
      <c r="M40950" s="404"/>
      <c r="N40950" s="404"/>
      <c r="O40950" s="404"/>
      <c r="P40950" s="404"/>
      <c r="Q40950" s="404"/>
      <c r="R40950" s="404"/>
      <c r="S40950" s="404"/>
      <c r="T40950" s="404"/>
    </row>
    <row r="40951" spans="12:20" ht="16.8">
      <c r="L40951" s="404"/>
      <c r="M40951" s="404"/>
      <c r="N40951" s="404"/>
      <c r="O40951" s="404"/>
      <c r="P40951" s="404"/>
      <c r="Q40951" s="404"/>
      <c r="R40951" s="404"/>
      <c r="S40951" s="404"/>
      <c r="T40951" s="404"/>
    </row>
    <row r="40952" spans="12:20" ht="16.8">
      <c r="L40952" s="404"/>
      <c r="M40952" s="404"/>
      <c r="N40952" s="404"/>
      <c r="O40952" s="404"/>
      <c r="P40952" s="404"/>
      <c r="Q40952" s="404"/>
      <c r="R40952" s="404"/>
      <c r="S40952" s="404"/>
      <c r="T40952" s="404"/>
    </row>
    <row r="40953" spans="12:20" ht="16.8">
      <c r="L40953" s="404"/>
      <c r="M40953" s="404"/>
      <c r="N40953" s="404"/>
      <c r="O40953" s="404"/>
      <c r="P40953" s="404"/>
      <c r="Q40953" s="404"/>
      <c r="R40953" s="404"/>
      <c r="S40953" s="404"/>
      <c r="T40953" s="404"/>
    </row>
    <row r="40954" spans="12:20" ht="16.8">
      <c r="L40954" s="404"/>
      <c r="M40954" s="404"/>
      <c r="N40954" s="404"/>
      <c r="O40954" s="404"/>
      <c r="P40954" s="404"/>
      <c r="Q40954" s="404"/>
      <c r="R40954" s="404"/>
      <c r="S40954" s="404"/>
      <c r="T40954" s="404"/>
    </row>
    <row r="40955" spans="12:20" ht="16.8">
      <c r="L40955" s="404"/>
      <c r="M40955" s="404"/>
      <c r="N40955" s="404"/>
      <c r="O40955" s="404"/>
      <c r="P40955" s="404"/>
      <c r="Q40955" s="404"/>
      <c r="R40955" s="404"/>
      <c r="S40955" s="404"/>
      <c r="T40955" s="404"/>
    </row>
    <row r="40956" spans="12:20" ht="16.8">
      <c r="L40956" s="404"/>
      <c r="M40956" s="404"/>
      <c r="N40956" s="404"/>
      <c r="O40956" s="404"/>
      <c r="P40956" s="404"/>
      <c r="Q40956" s="404"/>
      <c r="R40956" s="404"/>
      <c r="S40956" s="404"/>
      <c r="T40956" s="404"/>
    </row>
    <row r="40957" spans="12:20" ht="16.8">
      <c r="L40957" s="404"/>
      <c r="M40957" s="404"/>
      <c r="N40957" s="404"/>
      <c r="O40957" s="404"/>
      <c r="P40957" s="404"/>
      <c r="Q40957" s="404"/>
      <c r="R40957" s="404"/>
      <c r="S40957" s="404"/>
      <c r="T40957" s="404"/>
    </row>
    <row r="40958" spans="12:20" ht="16.8">
      <c r="L40958" s="404"/>
      <c r="M40958" s="404"/>
      <c r="N40958" s="404"/>
      <c r="O40958" s="404"/>
      <c r="P40958" s="404"/>
      <c r="Q40958" s="404"/>
      <c r="R40958" s="404"/>
      <c r="S40958" s="404"/>
      <c r="T40958" s="404"/>
    </row>
    <row r="40959" spans="12:20" ht="16.8">
      <c r="L40959" s="404"/>
      <c r="M40959" s="404"/>
      <c r="N40959" s="404"/>
      <c r="O40959" s="404"/>
      <c r="P40959" s="404"/>
      <c r="Q40959" s="404"/>
      <c r="R40959" s="404"/>
      <c r="S40959" s="404"/>
      <c r="T40959" s="404"/>
    </row>
    <row r="40960" spans="12:20" ht="16.8">
      <c r="L40960" s="404"/>
      <c r="M40960" s="404"/>
      <c r="N40960" s="404"/>
      <c r="O40960" s="404"/>
      <c r="P40960" s="404"/>
      <c r="Q40960" s="404"/>
      <c r="R40960" s="404"/>
      <c r="S40960" s="404"/>
      <c r="T40960" s="404"/>
    </row>
    <row r="40961" spans="12:20" ht="16.8">
      <c r="L40961" s="404"/>
      <c r="M40961" s="404"/>
      <c r="N40961" s="404"/>
      <c r="O40961" s="404"/>
      <c r="P40961" s="404"/>
      <c r="Q40961" s="404"/>
      <c r="R40961" s="404"/>
      <c r="S40961" s="404"/>
      <c r="T40961" s="404"/>
    </row>
    <row r="40962" spans="12:20" ht="16.8">
      <c r="L40962" s="404"/>
      <c r="M40962" s="404"/>
      <c r="N40962" s="404"/>
      <c r="O40962" s="404"/>
      <c r="P40962" s="404"/>
      <c r="Q40962" s="404"/>
      <c r="R40962" s="404"/>
      <c r="S40962" s="404"/>
      <c r="T40962" s="404"/>
    </row>
    <row r="40963" spans="12:20" ht="16.8">
      <c r="L40963" s="404"/>
      <c r="M40963" s="404"/>
      <c r="N40963" s="404"/>
      <c r="O40963" s="404"/>
      <c r="P40963" s="404"/>
      <c r="Q40963" s="404"/>
      <c r="R40963" s="404"/>
      <c r="S40963" s="404"/>
      <c r="T40963" s="404"/>
    </row>
    <row r="40964" spans="12:20" ht="16.8">
      <c r="L40964" s="404"/>
      <c r="M40964" s="404"/>
      <c r="N40964" s="404"/>
      <c r="O40964" s="404"/>
      <c r="P40964" s="404"/>
      <c r="Q40964" s="404"/>
      <c r="R40964" s="404"/>
      <c r="S40964" s="404"/>
      <c r="T40964" s="404"/>
    </row>
    <row r="40965" spans="12:20" ht="16.8">
      <c r="L40965" s="404"/>
      <c r="M40965" s="404"/>
      <c r="N40965" s="404"/>
      <c r="O40965" s="404"/>
      <c r="P40965" s="404"/>
      <c r="Q40965" s="404"/>
      <c r="R40965" s="404"/>
      <c r="S40965" s="404"/>
      <c r="T40965" s="404"/>
    </row>
    <row r="40966" spans="12:20" ht="16.8">
      <c r="L40966" s="404"/>
      <c r="M40966" s="404"/>
      <c r="N40966" s="404"/>
      <c r="O40966" s="404"/>
      <c r="P40966" s="404"/>
      <c r="Q40966" s="404"/>
      <c r="R40966" s="404"/>
      <c r="S40966" s="404"/>
      <c r="T40966" s="404"/>
    </row>
    <row r="40967" spans="12:20" ht="16.8">
      <c r="L40967" s="404"/>
      <c r="M40967" s="404"/>
      <c r="N40967" s="404"/>
      <c r="O40967" s="404"/>
      <c r="P40967" s="404"/>
      <c r="Q40967" s="404"/>
      <c r="R40967" s="404"/>
      <c r="S40967" s="404"/>
      <c r="T40967" s="404"/>
    </row>
    <row r="40968" spans="12:20" ht="16.8">
      <c r="L40968" s="404"/>
      <c r="M40968" s="404"/>
      <c r="N40968" s="404"/>
      <c r="O40968" s="404"/>
      <c r="P40968" s="404"/>
      <c r="Q40968" s="404"/>
      <c r="R40968" s="404"/>
      <c r="S40968" s="404"/>
      <c r="T40968" s="404"/>
    </row>
    <row r="40969" spans="12:20" ht="16.8">
      <c r="L40969" s="404"/>
      <c r="M40969" s="404"/>
      <c r="N40969" s="404"/>
      <c r="O40969" s="404"/>
      <c r="P40969" s="404"/>
      <c r="Q40969" s="404"/>
      <c r="R40969" s="404"/>
      <c r="S40969" s="404"/>
      <c r="T40969" s="404"/>
    </row>
    <row r="40970" spans="12:20" ht="16.8">
      <c r="L40970" s="404"/>
      <c r="M40970" s="404"/>
      <c r="N40970" s="404"/>
      <c r="O40970" s="404"/>
      <c r="P40970" s="404"/>
      <c r="Q40970" s="404"/>
      <c r="R40970" s="404"/>
      <c r="S40970" s="404"/>
      <c r="T40970" s="404"/>
    </row>
    <row r="40971" spans="12:20" ht="16.8">
      <c r="L40971" s="404"/>
      <c r="M40971" s="404"/>
      <c r="N40971" s="404"/>
      <c r="O40971" s="404"/>
      <c r="P40971" s="404"/>
      <c r="Q40971" s="404"/>
      <c r="R40971" s="404"/>
      <c r="S40971" s="404"/>
      <c r="T40971" s="404"/>
    </row>
    <row r="40972" spans="12:20" ht="16.8">
      <c r="L40972" s="404"/>
      <c r="M40972" s="404"/>
      <c r="N40972" s="404"/>
      <c r="O40972" s="404"/>
      <c r="P40972" s="404"/>
      <c r="Q40972" s="404"/>
      <c r="R40972" s="404"/>
      <c r="S40972" s="404"/>
      <c r="T40972" s="404"/>
    </row>
    <row r="40973" spans="12:20" ht="16.8">
      <c r="L40973" s="404"/>
      <c r="M40973" s="404"/>
      <c r="N40973" s="404"/>
      <c r="O40973" s="404"/>
      <c r="P40973" s="404"/>
      <c r="Q40973" s="404"/>
      <c r="R40973" s="404"/>
      <c r="S40973" s="404"/>
      <c r="T40973" s="404"/>
    </row>
    <row r="40974" spans="12:20" ht="16.8">
      <c r="L40974" s="404"/>
      <c r="M40974" s="404"/>
      <c r="N40974" s="404"/>
      <c r="O40974" s="404"/>
      <c r="P40974" s="404"/>
      <c r="Q40974" s="404"/>
      <c r="R40974" s="404"/>
      <c r="S40974" s="404"/>
      <c r="T40974" s="404"/>
    </row>
    <row r="40975" spans="12:20" ht="16.8">
      <c r="L40975" s="404"/>
      <c r="M40975" s="404"/>
      <c r="N40975" s="404"/>
      <c r="O40975" s="404"/>
      <c r="P40975" s="404"/>
      <c r="Q40975" s="404"/>
      <c r="R40975" s="404"/>
      <c r="S40975" s="404"/>
      <c r="T40975" s="404"/>
    </row>
    <row r="40976" spans="12:20" ht="16.8">
      <c r="L40976" s="404"/>
      <c r="M40976" s="404"/>
      <c r="N40976" s="404"/>
      <c r="O40976" s="404"/>
      <c r="P40976" s="404"/>
      <c r="Q40976" s="404"/>
      <c r="R40976" s="404"/>
      <c r="S40976" s="404"/>
      <c r="T40976" s="404"/>
    </row>
    <row r="40977" spans="12:20" ht="16.8">
      <c r="L40977" s="404"/>
      <c r="M40977" s="404"/>
      <c r="N40977" s="404"/>
      <c r="O40977" s="404"/>
      <c r="P40977" s="404"/>
      <c r="Q40977" s="404"/>
      <c r="R40977" s="404"/>
      <c r="S40977" s="404"/>
      <c r="T40977" s="404"/>
    </row>
    <row r="40978" spans="12:20" ht="16.8">
      <c r="L40978" s="404"/>
      <c r="M40978" s="404"/>
      <c r="N40978" s="404"/>
      <c r="O40978" s="404"/>
      <c r="P40978" s="404"/>
      <c r="Q40978" s="404"/>
      <c r="R40978" s="404"/>
      <c r="S40978" s="404"/>
      <c r="T40978" s="404"/>
    </row>
    <row r="40979" spans="12:20" ht="16.8">
      <c r="L40979" s="404"/>
      <c r="M40979" s="404"/>
      <c r="N40979" s="404"/>
      <c r="O40979" s="404"/>
      <c r="P40979" s="404"/>
      <c r="Q40979" s="404"/>
      <c r="R40979" s="404"/>
      <c r="S40979" s="404"/>
      <c r="T40979" s="404"/>
    </row>
    <row r="40980" spans="12:20" ht="16.8">
      <c r="L40980" s="404"/>
      <c r="M40980" s="404"/>
      <c r="N40980" s="404"/>
      <c r="O40980" s="404"/>
      <c r="P40980" s="404"/>
      <c r="Q40980" s="404"/>
      <c r="R40980" s="404"/>
      <c r="S40980" s="404"/>
      <c r="T40980" s="404"/>
    </row>
    <row r="40981" spans="12:20" ht="16.8">
      <c r="L40981" s="404"/>
      <c r="M40981" s="404"/>
      <c r="N40981" s="404"/>
      <c r="O40981" s="404"/>
      <c r="P40981" s="404"/>
      <c r="Q40981" s="404"/>
      <c r="R40981" s="404"/>
      <c r="S40981" s="404"/>
      <c r="T40981" s="404"/>
    </row>
    <row r="40982" spans="12:20" ht="16.8">
      <c r="L40982" s="404"/>
      <c r="M40982" s="404"/>
      <c r="N40982" s="404"/>
      <c r="O40982" s="404"/>
      <c r="P40982" s="404"/>
      <c r="Q40982" s="404"/>
      <c r="R40982" s="404"/>
      <c r="S40982" s="404"/>
      <c r="T40982" s="404"/>
    </row>
    <row r="40983" spans="12:20" ht="16.8">
      <c r="L40983" s="404"/>
      <c r="M40983" s="404"/>
      <c r="N40983" s="404"/>
      <c r="O40983" s="404"/>
      <c r="P40983" s="404"/>
      <c r="Q40983" s="404"/>
      <c r="R40983" s="404"/>
      <c r="S40983" s="404"/>
      <c r="T40983" s="404"/>
    </row>
    <row r="40984" spans="12:20" ht="16.8">
      <c r="L40984" s="404"/>
      <c r="M40984" s="404"/>
      <c r="N40984" s="404"/>
      <c r="O40984" s="404"/>
      <c r="P40984" s="404"/>
      <c r="Q40984" s="404"/>
      <c r="R40984" s="404"/>
      <c r="S40984" s="404"/>
      <c r="T40984" s="404"/>
    </row>
    <row r="40985" spans="12:20" ht="16.8">
      <c r="L40985" s="404"/>
      <c r="M40985" s="404"/>
      <c r="N40985" s="404"/>
      <c r="O40985" s="404"/>
      <c r="P40985" s="404"/>
      <c r="Q40985" s="404"/>
      <c r="R40985" s="404"/>
      <c r="S40985" s="404"/>
      <c r="T40985" s="404"/>
    </row>
    <row r="40986" spans="12:20" ht="16.8">
      <c r="L40986" s="404"/>
      <c r="M40986" s="404"/>
      <c r="N40986" s="404"/>
      <c r="O40986" s="404"/>
      <c r="P40986" s="404"/>
      <c r="Q40986" s="404"/>
      <c r="R40986" s="404"/>
      <c r="S40986" s="404"/>
      <c r="T40986" s="404"/>
    </row>
    <row r="40987" spans="12:20" ht="16.8">
      <c r="L40987" s="404"/>
      <c r="M40987" s="404"/>
      <c r="N40987" s="404"/>
      <c r="O40987" s="404"/>
      <c r="P40987" s="404"/>
      <c r="Q40987" s="404"/>
      <c r="R40987" s="404"/>
      <c r="S40987" s="404"/>
      <c r="T40987" s="404"/>
    </row>
    <row r="40988" spans="12:20" ht="16.8">
      <c r="L40988" s="404"/>
      <c r="M40988" s="404"/>
      <c r="N40988" s="404"/>
      <c r="O40988" s="404"/>
      <c r="P40988" s="404"/>
      <c r="Q40988" s="404"/>
      <c r="R40988" s="404"/>
      <c r="S40988" s="404"/>
      <c r="T40988" s="404"/>
    </row>
    <row r="40989" spans="12:20" ht="16.8">
      <c r="L40989" s="404"/>
      <c r="M40989" s="404"/>
      <c r="N40989" s="404"/>
      <c r="O40989" s="404"/>
      <c r="P40989" s="404"/>
      <c r="Q40989" s="404"/>
      <c r="R40989" s="404"/>
      <c r="S40989" s="404"/>
      <c r="T40989" s="404"/>
    </row>
    <row r="40990" spans="12:20" ht="16.8">
      <c r="L40990" s="404"/>
      <c r="M40990" s="404"/>
      <c r="N40990" s="404"/>
      <c r="O40990" s="404"/>
      <c r="P40990" s="404"/>
      <c r="Q40990" s="404"/>
      <c r="R40990" s="404"/>
      <c r="S40990" s="404"/>
      <c r="T40990" s="404"/>
    </row>
    <row r="40991" spans="12:20" ht="16.8">
      <c r="L40991" s="404"/>
      <c r="M40991" s="404"/>
      <c r="N40991" s="404"/>
      <c r="O40991" s="404"/>
      <c r="P40991" s="404"/>
      <c r="Q40991" s="404"/>
      <c r="R40991" s="404"/>
      <c r="S40991" s="404"/>
      <c r="T40991" s="404"/>
    </row>
    <row r="40992" spans="12:20" ht="16.8">
      <c r="L40992" s="404"/>
      <c r="M40992" s="404"/>
      <c r="N40992" s="404"/>
      <c r="O40992" s="404"/>
      <c r="P40992" s="404"/>
      <c r="Q40992" s="404"/>
      <c r="R40992" s="404"/>
      <c r="S40992" s="404"/>
      <c r="T40992" s="404"/>
    </row>
    <row r="40993" spans="12:20" ht="16.8">
      <c r="L40993" s="404"/>
      <c r="M40993" s="404"/>
      <c r="N40993" s="404"/>
      <c r="O40993" s="404"/>
      <c r="P40993" s="404"/>
      <c r="Q40993" s="404"/>
      <c r="R40993" s="404"/>
      <c r="S40993" s="404"/>
      <c r="T40993" s="404"/>
    </row>
    <row r="40994" spans="12:20" ht="16.8">
      <c r="L40994" s="404"/>
      <c r="M40994" s="404"/>
      <c r="N40994" s="404"/>
      <c r="O40994" s="404"/>
      <c r="P40994" s="404"/>
      <c r="Q40994" s="404"/>
      <c r="R40994" s="404"/>
      <c r="S40994" s="404"/>
      <c r="T40994" s="404"/>
    </row>
    <row r="40995" spans="12:20" ht="16.8">
      <c r="L40995" s="404"/>
      <c r="M40995" s="404"/>
      <c r="N40995" s="404"/>
      <c r="O40995" s="404"/>
      <c r="P40995" s="404"/>
      <c r="Q40995" s="404"/>
      <c r="R40995" s="404"/>
      <c r="S40995" s="404"/>
      <c r="T40995" s="404"/>
    </row>
    <row r="40996" spans="12:20" ht="16.8">
      <c r="L40996" s="404"/>
      <c r="M40996" s="404"/>
      <c r="N40996" s="404"/>
      <c r="O40996" s="404"/>
      <c r="P40996" s="404"/>
      <c r="Q40996" s="404"/>
      <c r="R40996" s="404"/>
      <c r="S40996" s="404"/>
      <c r="T40996" s="404"/>
    </row>
    <row r="40997" spans="12:20" ht="16.8">
      <c r="L40997" s="404"/>
      <c r="M40997" s="404"/>
      <c r="N40997" s="404"/>
      <c r="O40997" s="404"/>
      <c r="P40997" s="404"/>
      <c r="Q40997" s="404"/>
      <c r="R40997" s="404"/>
      <c r="S40997" s="404"/>
      <c r="T40997" s="404"/>
    </row>
    <row r="40998" spans="12:20" ht="16.8">
      <c r="L40998" s="404"/>
      <c r="M40998" s="404"/>
      <c r="N40998" s="404"/>
      <c r="O40998" s="404"/>
      <c r="P40998" s="404"/>
      <c r="Q40998" s="404"/>
      <c r="R40998" s="404"/>
      <c r="S40998" s="404"/>
      <c r="T40998" s="404"/>
    </row>
    <row r="40999" spans="12:20" ht="16.8">
      <c r="L40999" s="404"/>
      <c r="M40999" s="404"/>
      <c r="N40999" s="404"/>
      <c r="O40999" s="404"/>
      <c r="P40999" s="404"/>
      <c r="Q40999" s="404"/>
      <c r="R40999" s="404"/>
      <c r="S40999" s="404"/>
      <c r="T40999" s="404"/>
    </row>
    <row r="41000" spans="12:20" ht="16.8">
      <c r="L41000" s="404"/>
      <c r="M41000" s="404"/>
      <c r="N41000" s="404"/>
      <c r="O41000" s="404"/>
      <c r="P41000" s="404"/>
      <c r="Q41000" s="404"/>
      <c r="R41000" s="404"/>
      <c r="S41000" s="404"/>
      <c r="T41000" s="404"/>
    </row>
    <row r="41001" spans="12:20" ht="16.8">
      <c r="L41001" s="404"/>
      <c r="M41001" s="404"/>
      <c r="N41001" s="404"/>
      <c r="O41001" s="404"/>
      <c r="P41001" s="404"/>
      <c r="Q41001" s="404"/>
      <c r="R41001" s="404"/>
      <c r="S41001" s="404"/>
      <c r="T41001" s="404"/>
    </row>
    <row r="41002" spans="12:20" ht="16.8">
      <c r="L41002" s="404"/>
      <c r="M41002" s="404"/>
      <c r="N41002" s="404"/>
      <c r="O41002" s="404"/>
      <c r="P41002" s="404"/>
      <c r="Q41002" s="404"/>
      <c r="R41002" s="404"/>
      <c r="S41002" s="404"/>
      <c r="T41002" s="404"/>
    </row>
    <row r="41003" spans="12:20" ht="16.8">
      <c r="L41003" s="404"/>
      <c r="M41003" s="404"/>
      <c r="N41003" s="404"/>
      <c r="O41003" s="404"/>
      <c r="P41003" s="404"/>
      <c r="Q41003" s="404"/>
      <c r="R41003" s="404"/>
      <c r="S41003" s="404"/>
      <c r="T41003" s="404"/>
    </row>
    <row r="41004" spans="12:20" ht="16.8">
      <c r="L41004" s="404"/>
      <c r="M41004" s="404"/>
      <c r="N41004" s="404"/>
      <c r="O41004" s="404"/>
      <c r="P41004" s="404"/>
      <c r="Q41004" s="404"/>
      <c r="R41004" s="404"/>
      <c r="S41004" s="404"/>
      <c r="T41004" s="404"/>
    </row>
    <row r="41005" spans="12:20" ht="16.8">
      <c r="L41005" s="404"/>
      <c r="M41005" s="404"/>
      <c r="N41005" s="404"/>
      <c r="O41005" s="404"/>
      <c r="P41005" s="404"/>
      <c r="Q41005" s="404"/>
      <c r="R41005" s="404"/>
      <c r="S41005" s="404"/>
      <c r="T41005" s="404"/>
    </row>
    <row r="41006" spans="12:20" ht="16.8">
      <c r="L41006" s="404"/>
      <c r="M41006" s="404"/>
      <c r="N41006" s="404"/>
      <c r="O41006" s="404"/>
      <c r="P41006" s="404"/>
      <c r="Q41006" s="404"/>
      <c r="R41006" s="404"/>
      <c r="S41006" s="404"/>
      <c r="T41006" s="404"/>
    </row>
    <row r="41007" spans="12:20" ht="16.8">
      <c r="L41007" s="404"/>
      <c r="M41007" s="404"/>
      <c r="N41007" s="404"/>
      <c r="O41007" s="404"/>
      <c r="P41007" s="404"/>
      <c r="Q41007" s="404"/>
      <c r="R41007" s="404"/>
      <c r="S41007" s="404"/>
      <c r="T41007" s="404"/>
    </row>
    <row r="41008" spans="12:20" ht="16.8">
      <c r="L41008" s="404"/>
      <c r="M41008" s="404"/>
      <c r="N41008" s="404"/>
      <c r="O41008" s="404"/>
      <c r="P41008" s="404"/>
      <c r="Q41008" s="404"/>
      <c r="R41008" s="404"/>
      <c r="S41008" s="404"/>
      <c r="T41008" s="404"/>
    </row>
    <row r="41009" spans="12:20" ht="16.8">
      <c r="L41009" s="404"/>
      <c r="M41009" s="404"/>
      <c r="N41009" s="404"/>
      <c r="O41009" s="404"/>
      <c r="P41009" s="404"/>
      <c r="Q41009" s="404"/>
      <c r="R41009" s="404"/>
      <c r="S41009" s="404"/>
      <c r="T41009" s="404"/>
    </row>
    <row r="41010" spans="12:20" ht="16.8">
      <c r="L41010" s="404"/>
      <c r="M41010" s="404"/>
      <c r="N41010" s="404"/>
      <c r="O41010" s="404"/>
      <c r="P41010" s="404"/>
      <c r="Q41010" s="404"/>
      <c r="R41010" s="404"/>
      <c r="S41010" s="404"/>
      <c r="T41010" s="404"/>
    </row>
    <row r="41011" spans="12:20" ht="16.8">
      <c r="L41011" s="404"/>
      <c r="M41011" s="404"/>
      <c r="N41011" s="404"/>
      <c r="O41011" s="404"/>
      <c r="P41011" s="404"/>
      <c r="Q41011" s="404"/>
      <c r="R41011" s="404"/>
      <c r="S41011" s="404"/>
      <c r="T41011" s="404"/>
    </row>
    <row r="41012" spans="12:20" ht="16.8">
      <c r="L41012" s="404"/>
      <c r="M41012" s="404"/>
      <c r="N41012" s="404"/>
      <c r="O41012" s="404"/>
      <c r="P41012" s="404"/>
      <c r="Q41012" s="404"/>
      <c r="R41012" s="404"/>
      <c r="S41012" s="404"/>
      <c r="T41012" s="404"/>
    </row>
    <row r="41013" spans="12:20" ht="16.8">
      <c r="L41013" s="404"/>
      <c r="M41013" s="404"/>
      <c r="N41013" s="404"/>
      <c r="O41013" s="404"/>
      <c r="P41013" s="404"/>
      <c r="Q41013" s="404"/>
      <c r="R41013" s="404"/>
      <c r="S41013" s="404"/>
      <c r="T41013" s="404"/>
    </row>
    <row r="41014" spans="12:20" ht="16.8">
      <c r="L41014" s="404"/>
      <c r="M41014" s="404"/>
      <c r="N41014" s="404"/>
      <c r="O41014" s="404"/>
      <c r="P41014" s="404"/>
      <c r="Q41014" s="404"/>
      <c r="R41014" s="404"/>
      <c r="S41014" s="404"/>
      <c r="T41014" s="404"/>
    </row>
    <row r="41015" spans="12:20" ht="16.8">
      <c r="L41015" s="404"/>
      <c r="M41015" s="404"/>
      <c r="N41015" s="404"/>
      <c r="O41015" s="404"/>
      <c r="P41015" s="404"/>
      <c r="Q41015" s="404"/>
      <c r="R41015" s="404"/>
      <c r="S41015" s="404"/>
      <c r="T41015" s="404"/>
    </row>
    <row r="41016" spans="12:20" ht="16.8">
      <c r="L41016" s="404"/>
      <c r="M41016" s="404"/>
      <c r="N41016" s="404"/>
      <c r="O41016" s="404"/>
      <c r="P41016" s="404"/>
      <c r="Q41016" s="404"/>
      <c r="R41016" s="404"/>
      <c r="S41016" s="404"/>
      <c r="T41016" s="404"/>
    </row>
    <row r="41017" spans="12:20" ht="16.8">
      <c r="L41017" s="404"/>
      <c r="M41017" s="404"/>
      <c r="N41017" s="404"/>
      <c r="O41017" s="404"/>
      <c r="P41017" s="404"/>
      <c r="Q41017" s="404"/>
      <c r="R41017" s="404"/>
      <c r="S41017" s="404"/>
      <c r="T41017" s="404"/>
    </row>
    <row r="41018" spans="12:20" ht="16.8">
      <c r="L41018" s="404"/>
      <c r="M41018" s="404"/>
      <c r="N41018" s="404"/>
      <c r="O41018" s="404"/>
      <c r="P41018" s="404"/>
      <c r="Q41018" s="404"/>
      <c r="R41018" s="404"/>
      <c r="S41018" s="404"/>
      <c r="T41018" s="404"/>
    </row>
    <row r="41019" spans="12:20" ht="16.8">
      <c r="L41019" s="404"/>
      <c r="M41019" s="404"/>
      <c r="N41019" s="404"/>
      <c r="O41019" s="404"/>
      <c r="P41019" s="404"/>
      <c r="Q41019" s="404"/>
      <c r="R41019" s="404"/>
      <c r="S41019" s="404"/>
      <c r="T41019" s="404"/>
    </row>
    <row r="41020" spans="12:20" ht="16.8">
      <c r="L41020" s="404"/>
      <c r="M41020" s="404"/>
      <c r="N41020" s="404"/>
      <c r="O41020" s="404"/>
      <c r="P41020" s="404"/>
      <c r="Q41020" s="404"/>
      <c r="R41020" s="404"/>
      <c r="S41020" s="404"/>
      <c r="T41020" s="404"/>
    </row>
    <row r="41021" spans="12:20" ht="16.8">
      <c r="L41021" s="404"/>
      <c r="M41021" s="404"/>
      <c r="N41021" s="404"/>
      <c r="O41021" s="404"/>
      <c r="P41021" s="404"/>
      <c r="Q41021" s="404"/>
      <c r="R41021" s="404"/>
      <c r="S41021" s="404"/>
      <c r="T41021" s="404"/>
    </row>
    <row r="41022" spans="12:20" ht="16.8">
      <c r="L41022" s="404"/>
      <c r="M41022" s="404"/>
      <c r="N41022" s="404"/>
      <c r="O41022" s="404"/>
      <c r="P41022" s="404"/>
      <c r="Q41022" s="404"/>
      <c r="R41022" s="404"/>
      <c r="S41022" s="404"/>
      <c r="T41022" s="404"/>
    </row>
    <row r="41023" spans="12:20" ht="16.8">
      <c r="L41023" s="404"/>
      <c r="M41023" s="404"/>
      <c r="N41023" s="404"/>
      <c r="O41023" s="404"/>
      <c r="P41023" s="404"/>
      <c r="Q41023" s="404"/>
      <c r="R41023" s="404"/>
      <c r="S41023" s="404"/>
      <c r="T41023" s="404"/>
    </row>
    <row r="41024" spans="12:20" ht="16.8">
      <c r="L41024" s="404"/>
      <c r="M41024" s="404"/>
      <c r="N41024" s="404"/>
      <c r="O41024" s="404"/>
      <c r="P41024" s="404"/>
      <c r="Q41024" s="404"/>
      <c r="R41024" s="404"/>
      <c r="S41024" s="404"/>
      <c r="T41024" s="404"/>
    </row>
    <row r="41025" spans="12:20" ht="16.8">
      <c r="L41025" s="404"/>
      <c r="M41025" s="404"/>
      <c r="N41025" s="404"/>
      <c r="O41025" s="404"/>
      <c r="P41025" s="404"/>
      <c r="Q41025" s="404"/>
      <c r="R41025" s="404"/>
      <c r="S41025" s="404"/>
      <c r="T41025" s="404"/>
    </row>
    <row r="41026" spans="12:20" ht="16.8">
      <c r="L41026" s="404"/>
      <c r="M41026" s="404"/>
      <c r="N41026" s="404"/>
      <c r="O41026" s="404"/>
      <c r="P41026" s="404"/>
      <c r="Q41026" s="404"/>
      <c r="R41026" s="404"/>
      <c r="S41026" s="404"/>
      <c r="T41026" s="404"/>
    </row>
    <row r="41027" spans="12:20" ht="16.8">
      <c r="L41027" s="404"/>
      <c r="M41027" s="404"/>
      <c r="N41027" s="404"/>
      <c r="O41027" s="404"/>
      <c r="P41027" s="404"/>
      <c r="Q41027" s="404"/>
      <c r="R41027" s="404"/>
      <c r="S41027" s="404"/>
      <c r="T41027" s="404"/>
    </row>
    <row r="41028" spans="12:20" ht="16.8">
      <c r="L41028" s="404"/>
      <c r="M41028" s="404"/>
      <c r="N41028" s="404"/>
      <c r="O41028" s="404"/>
      <c r="P41028" s="404"/>
      <c r="Q41028" s="404"/>
      <c r="R41028" s="404"/>
      <c r="S41028" s="404"/>
      <c r="T41028" s="404"/>
    </row>
    <row r="41029" spans="12:20" ht="16.8">
      <c r="L41029" s="404"/>
      <c r="M41029" s="404"/>
      <c r="N41029" s="404"/>
      <c r="O41029" s="404"/>
      <c r="P41029" s="404"/>
      <c r="Q41029" s="404"/>
      <c r="R41029" s="404"/>
      <c r="S41029" s="404"/>
      <c r="T41029" s="404"/>
    </row>
    <row r="41030" spans="12:20" ht="16.8">
      <c r="L41030" s="404"/>
      <c r="M41030" s="404"/>
      <c r="N41030" s="404"/>
      <c r="O41030" s="404"/>
      <c r="P41030" s="404"/>
      <c r="Q41030" s="404"/>
      <c r="R41030" s="404"/>
      <c r="S41030" s="404"/>
      <c r="T41030" s="404"/>
    </row>
    <row r="41031" spans="12:20" ht="16.8">
      <c r="L41031" s="404"/>
      <c r="M41031" s="404"/>
      <c r="N41031" s="404"/>
      <c r="O41031" s="404"/>
      <c r="P41031" s="404"/>
      <c r="Q41031" s="404"/>
      <c r="R41031" s="404"/>
      <c r="S41031" s="404"/>
      <c r="T41031" s="404"/>
    </row>
    <row r="41032" spans="12:20" ht="16.8">
      <c r="L41032" s="404"/>
      <c r="M41032" s="404"/>
      <c r="N41032" s="404"/>
      <c r="O41032" s="404"/>
      <c r="P41032" s="404"/>
      <c r="Q41032" s="404"/>
      <c r="R41032" s="404"/>
      <c r="S41032" s="404"/>
      <c r="T41032" s="404"/>
    </row>
    <row r="41033" spans="12:20" ht="16.8">
      <c r="L41033" s="404"/>
      <c r="M41033" s="404"/>
      <c r="N41033" s="404"/>
      <c r="O41033" s="404"/>
      <c r="P41033" s="404"/>
      <c r="Q41033" s="404"/>
      <c r="R41033" s="404"/>
      <c r="S41033" s="404"/>
      <c r="T41033" s="404"/>
    </row>
    <row r="41034" spans="12:20" ht="16.8">
      <c r="L41034" s="404"/>
      <c r="M41034" s="404"/>
      <c r="N41034" s="404"/>
      <c r="O41034" s="404"/>
      <c r="P41034" s="404"/>
      <c r="Q41034" s="404"/>
      <c r="R41034" s="404"/>
      <c r="S41034" s="404"/>
      <c r="T41034" s="404"/>
    </row>
    <row r="41035" spans="12:20" ht="16.8">
      <c r="L41035" s="404"/>
      <c r="M41035" s="404"/>
      <c r="N41035" s="404"/>
      <c r="O41035" s="404"/>
      <c r="P41035" s="404"/>
      <c r="Q41035" s="404"/>
      <c r="R41035" s="404"/>
      <c r="S41035" s="404"/>
      <c r="T41035" s="404"/>
    </row>
    <row r="41036" spans="12:20" ht="16.8">
      <c r="L41036" s="404"/>
      <c r="M41036" s="404"/>
      <c r="N41036" s="404"/>
      <c r="O41036" s="404"/>
      <c r="P41036" s="404"/>
      <c r="Q41036" s="404"/>
      <c r="R41036" s="404"/>
      <c r="S41036" s="404"/>
      <c r="T41036" s="404"/>
    </row>
    <row r="41037" spans="12:20" ht="16.8">
      <c r="L41037" s="404"/>
      <c r="M41037" s="404"/>
      <c r="N41037" s="404"/>
      <c r="O41037" s="404"/>
      <c r="P41037" s="404"/>
      <c r="Q41037" s="404"/>
      <c r="R41037" s="404"/>
      <c r="S41037" s="404"/>
      <c r="T41037" s="404"/>
    </row>
    <row r="41038" spans="12:20" ht="16.8">
      <c r="L41038" s="404"/>
      <c r="M41038" s="404"/>
      <c r="N41038" s="404"/>
      <c r="O41038" s="404"/>
      <c r="P41038" s="404"/>
      <c r="Q41038" s="404"/>
      <c r="R41038" s="404"/>
      <c r="S41038" s="404"/>
      <c r="T41038" s="404"/>
    </row>
    <row r="41039" spans="12:20" ht="16.8">
      <c r="L41039" s="404"/>
      <c r="M41039" s="404"/>
      <c r="N41039" s="404"/>
      <c r="O41039" s="404"/>
      <c r="P41039" s="404"/>
      <c r="Q41039" s="404"/>
      <c r="R41039" s="404"/>
      <c r="S41039" s="404"/>
      <c r="T41039" s="404"/>
    </row>
    <row r="41040" spans="12:20" ht="16.8">
      <c r="L41040" s="404"/>
      <c r="M41040" s="404"/>
      <c r="N41040" s="404"/>
      <c r="O41040" s="404"/>
      <c r="P41040" s="404"/>
      <c r="Q41040" s="404"/>
      <c r="R41040" s="404"/>
      <c r="S41040" s="404"/>
      <c r="T41040" s="404"/>
    </row>
    <row r="41041" spans="12:20" ht="16.8">
      <c r="L41041" s="404"/>
      <c r="M41041" s="404"/>
      <c r="N41041" s="404"/>
      <c r="O41041" s="404"/>
      <c r="P41041" s="404"/>
      <c r="Q41041" s="404"/>
      <c r="R41041" s="404"/>
      <c r="S41041" s="404"/>
      <c r="T41041" s="404"/>
    </row>
    <row r="41042" spans="12:20" ht="16.8">
      <c r="L41042" s="404"/>
      <c r="M41042" s="404"/>
      <c r="N41042" s="404"/>
      <c r="O41042" s="404"/>
      <c r="P41042" s="404"/>
      <c r="Q41042" s="404"/>
      <c r="R41042" s="404"/>
      <c r="S41042" s="404"/>
      <c r="T41042" s="404"/>
    </row>
    <row r="41043" spans="12:20" ht="16.8">
      <c r="L41043" s="404"/>
      <c r="M41043" s="404"/>
      <c r="N41043" s="404"/>
      <c r="O41043" s="404"/>
      <c r="P41043" s="404"/>
      <c r="Q41043" s="404"/>
      <c r="R41043" s="404"/>
      <c r="S41043" s="404"/>
      <c r="T41043" s="404"/>
    </row>
    <row r="41044" spans="12:20" ht="16.8">
      <c r="L41044" s="404"/>
      <c r="M41044" s="404"/>
      <c r="N41044" s="404"/>
      <c r="O41044" s="404"/>
      <c r="P41044" s="404"/>
      <c r="Q41044" s="404"/>
      <c r="R41044" s="404"/>
      <c r="S41044" s="404"/>
      <c r="T41044" s="404"/>
    </row>
    <row r="41045" spans="12:20" ht="16.8">
      <c r="L41045" s="404"/>
      <c r="M41045" s="404"/>
      <c r="N41045" s="404"/>
      <c r="O41045" s="404"/>
      <c r="P41045" s="404"/>
      <c r="Q41045" s="404"/>
      <c r="R41045" s="404"/>
      <c r="S41045" s="404"/>
      <c r="T41045" s="404"/>
    </row>
    <row r="41046" spans="12:20" ht="16.8">
      <c r="L41046" s="404"/>
      <c r="M41046" s="404"/>
      <c r="N41046" s="404"/>
      <c r="O41046" s="404"/>
      <c r="P41046" s="404"/>
      <c r="Q41046" s="404"/>
      <c r="R41046" s="404"/>
      <c r="S41046" s="404"/>
      <c r="T41046" s="404"/>
    </row>
    <row r="41047" spans="12:20" ht="16.8">
      <c r="L41047" s="404"/>
      <c r="M41047" s="404"/>
      <c r="N41047" s="404"/>
      <c r="O41047" s="404"/>
      <c r="P41047" s="404"/>
      <c r="Q41047" s="404"/>
      <c r="R41047" s="404"/>
      <c r="S41047" s="404"/>
      <c r="T41047" s="404"/>
    </row>
    <row r="41048" spans="12:20" ht="16.8">
      <c r="L41048" s="404"/>
      <c r="M41048" s="404"/>
      <c r="N41048" s="404"/>
      <c r="O41048" s="404"/>
      <c r="P41048" s="404"/>
      <c r="Q41048" s="404"/>
      <c r="R41048" s="404"/>
      <c r="S41048" s="404"/>
      <c r="T41048" s="404"/>
    </row>
    <row r="41049" spans="12:20" ht="16.8">
      <c r="L41049" s="404"/>
      <c r="M41049" s="404"/>
      <c r="N41049" s="404"/>
      <c r="O41049" s="404"/>
      <c r="P41049" s="404"/>
      <c r="Q41049" s="404"/>
      <c r="R41049" s="404"/>
      <c r="S41049" s="404"/>
      <c r="T41049" s="404"/>
    </row>
    <row r="41050" spans="12:20" ht="16.8">
      <c r="L41050" s="404"/>
      <c r="M41050" s="404"/>
      <c r="N41050" s="404"/>
      <c r="O41050" s="404"/>
      <c r="P41050" s="404"/>
      <c r="Q41050" s="404"/>
      <c r="R41050" s="404"/>
      <c r="S41050" s="404"/>
      <c r="T41050" s="404"/>
    </row>
    <row r="41051" spans="12:20" ht="16.8">
      <c r="L41051" s="404"/>
      <c r="M41051" s="404"/>
      <c r="N41051" s="404"/>
      <c r="O41051" s="404"/>
      <c r="P41051" s="404"/>
      <c r="Q41051" s="404"/>
      <c r="R41051" s="404"/>
      <c r="S41051" s="404"/>
      <c r="T41051" s="404"/>
    </row>
    <row r="41052" spans="12:20" ht="16.8">
      <c r="L41052" s="404"/>
      <c r="M41052" s="404"/>
      <c r="N41052" s="404"/>
      <c r="O41052" s="404"/>
      <c r="P41052" s="404"/>
      <c r="Q41052" s="404"/>
      <c r="R41052" s="404"/>
      <c r="S41052" s="404"/>
      <c r="T41052" s="404"/>
    </row>
    <row r="41053" spans="12:20" ht="16.8">
      <c r="L41053" s="404"/>
      <c r="M41053" s="404"/>
      <c r="N41053" s="404"/>
      <c r="O41053" s="404"/>
      <c r="P41053" s="404"/>
      <c r="Q41053" s="404"/>
      <c r="R41053" s="404"/>
      <c r="S41053" s="404"/>
      <c r="T41053" s="404"/>
    </row>
    <row r="41054" spans="12:20" ht="16.8">
      <c r="L41054" s="404"/>
      <c r="M41054" s="404"/>
      <c r="N41054" s="404"/>
      <c r="O41054" s="404"/>
      <c r="P41054" s="404"/>
      <c r="Q41054" s="404"/>
      <c r="R41054" s="404"/>
      <c r="S41054" s="404"/>
      <c r="T41054" s="404"/>
    </row>
    <row r="41055" spans="12:20" ht="16.8">
      <c r="L41055" s="404"/>
      <c r="M41055" s="404"/>
      <c r="N41055" s="404"/>
      <c r="O41055" s="404"/>
      <c r="P41055" s="404"/>
      <c r="Q41055" s="404"/>
      <c r="R41055" s="404"/>
      <c r="S41055" s="404"/>
      <c r="T41055" s="404"/>
    </row>
    <row r="41056" spans="12:20" ht="16.8">
      <c r="L41056" s="404"/>
      <c r="M41056" s="404"/>
      <c r="N41056" s="404"/>
      <c r="O41056" s="404"/>
      <c r="P41056" s="404"/>
      <c r="Q41056" s="404"/>
      <c r="R41056" s="404"/>
      <c r="S41056" s="404"/>
      <c r="T41056" s="404"/>
    </row>
    <row r="41057" spans="12:20" ht="16.8">
      <c r="L41057" s="404"/>
      <c r="M41057" s="404"/>
      <c r="N41057" s="404"/>
      <c r="O41057" s="404"/>
      <c r="P41057" s="404"/>
      <c r="Q41057" s="404"/>
      <c r="R41057" s="404"/>
      <c r="S41057" s="404"/>
      <c r="T41057" s="404"/>
    </row>
    <row r="41058" spans="12:20" ht="16.8">
      <c r="L41058" s="404"/>
      <c r="M41058" s="404"/>
      <c r="N41058" s="404"/>
      <c r="O41058" s="404"/>
      <c r="P41058" s="404"/>
      <c r="Q41058" s="404"/>
      <c r="R41058" s="404"/>
      <c r="S41058" s="404"/>
      <c r="T41058" s="404"/>
    </row>
    <row r="41059" spans="12:20" ht="16.8">
      <c r="L41059" s="404"/>
      <c r="M41059" s="404"/>
      <c r="N41059" s="404"/>
      <c r="O41059" s="404"/>
      <c r="P41059" s="404"/>
      <c r="Q41059" s="404"/>
      <c r="R41059" s="404"/>
      <c r="S41059" s="404"/>
      <c r="T41059" s="404"/>
    </row>
    <row r="41060" spans="12:20" ht="16.8">
      <c r="L41060" s="404"/>
      <c r="M41060" s="404"/>
      <c r="N41060" s="404"/>
      <c r="O41060" s="404"/>
      <c r="P41060" s="404"/>
      <c r="Q41060" s="404"/>
      <c r="R41060" s="404"/>
      <c r="S41060" s="404"/>
      <c r="T41060" s="404"/>
    </row>
    <row r="41061" spans="12:20" ht="16.8">
      <c r="L41061" s="404"/>
      <c r="M41061" s="404"/>
      <c r="N41061" s="404"/>
      <c r="O41061" s="404"/>
      <c r="P41061" s="404"/>
      <c r="Q41061" s="404"/>
      <c r="R41061" s="404"/>
      <c r="S41061" s="404"/>
      <c r="T41061" s="404"/>
    </row>
    <row r="41062" spans="12:20" ht="16.8">
      <c r="L41062" s="404"/>
      <c r="M41062" s="404"/>
      <c r="N41062" s="404"/>
      <c r="O41062" s="404"/>
      <c r="P41062" s="404"/>
      <c r="Q41062" s="404"/>
      <c r="R41062" s="404"/>
      <c r="S41062" s="404"/>
      <c r="T41062" s="404"/>
    </row>
    <row r="41063" spans="12:20" ht="16.8">
      <c r="L41063" s="404"/>
      <c r="M41063" s="404"/>
      <c r="N41063" s="404"/>
      <c r="O41063" s="404"/>
      <c r="P41063" s="404"/>
      <c r="Q41063" s="404"/>
      <c r="R41063" s="404"/>
      <c r="S41063" s="404"/>
      <c r="T41063" s="404"/>
    </row>
    <row r="41064" spans="12:20" ht="16.8">
      <c r="L41064" s="404"/>
      <c r="M41064" s="404"/>
      <c r="N41064" s="404"/>
      <c r="O41064" s="404"/>
      <c r="P41064" s="404"/>
      <c r="Q41064" s="404"/>
      <c r="R41064" s="404"/>
      <c r="S41064" s="404"/>
      <c r="T41064" s="404"/>
    </row>
    <row r="41065" spans="12:20" ht="16.8">
      <c r="L41065" s="404"/>
      <c r="M41065" s="404"/>
      <c r="N41065" s="404"/>
      <c r="O41065" s="404"/>
      <c r="P41065" s="404"/>
      <c r="Q41065" s="404"/>
      <c r="R41065" s="404"/>
      <c r="S41065" s="404"/>
      <c r="T41065" s="404"/>
    </row>
    <row r="41066" spans="12:20" ht="16.8">
      <c r="L41066" s="404"/>
      <c r="M41066" s="404"/>
      <c r="N41066" s="404"/>
      <c r="O41066" s="404"/>
      <c r="P41066" s="404"/>
      <c r="Q41066" s="404"/>
      <c r="R41066" s="404"/>
      <c r="S41066" s="404"/>
      <c r="T41066" s="404"/>
    </row>
    <row r="41067" spans="12:20" ht="16.8">
      <c r="L41067" s="404"/>
      <c r="M41067" s="404"/>
      <c r="N41067" s="404"/>
      <c r="O41067" s="404"/>
      <c r="P41067" s="404"/>
      <c r="Q41067" s="404"/>
      <c r="R41067" s="404"/>
      <c r="S41067" s="404"/>
      <c r="T41067" s="404"/>
    </row>
    <row r="41068" spans="12:20" ht="16.8">
      <c r="L41068" s="404"/>
      <c r="M41068" s="404"/>
      <c r="N41068" s="404"/>
      <c r="O41068" s="404"/>
      <c r="P41068" s="404"/>
      <c r="Q41068" s="404"/>
      <c r="R41068" s="404"/>
      <c r="S41068" s="404"/>
      <c r="T41068" s="404"/>
    </row>
    <row r="41069" spans="12:20" ht="16.8">
      <c r="L41069" s="404"/>
      <c r="M41069" s="404"/>
      <c r="N41069" s="404"/>
      <c r="O41069" s="404"/>
      <c r="P41069" s="404"/>
      <c r="Q41069" s="404"/>
      <c r="R41069" s="404"/>
      <c r="S41069" s="404"/>
      <c r="T41069" s="404"/>
    </row>
    <row r="41070" spans="12:20" ht="16.8">
      <c r="L41070" s="404"/>
      <c r="M41070" s="404"/>
      <c r="N41070" s="404"/>
      <c r="O41070" s="404"/>
      <c r="P41070" s="404"/>
      <c r="Q41070" s="404"/>
      <c r="R41070" s="404"/>
      <c r="S41070" s="404"/>
      <c r="T41070" s="404"/>
    </row>
    <row r="41071" spans="12:20" ht="16.8">
      <c r="L41071" s="404"/>
      <c r="M41071" s="404"/>
      <c r="N41071" s="404"/>
      <c r="O41071" s="404"/>
      <c r="P41071" s="404"/>
      <c r="Q41071" s="404"/>
      <c r="R41071" s="404"/>
      <c r="S41071" s="404"/>
      <c r="T41071" s="404"/>
    </row>
    <row r="41072" spans="12:20" ht="16.8">
      <c r="L41072" s="404"/>
      <c r="M41072" s="404"/>
      <c r="N41072" s="404"/>
      <c r="O41072" s="404"/>
      <c r="P41072" s="404"/>
      <c r="Q41072" s="404"/>
      <c r="R41072" s="404"/>
      <c r="S41072" s="404"/>
      <c r="T41072" s="404"/>
    </row>
    <row r="41073" spans="12:20" ht="16.8">
      <c r="L41073" s="404"/>
      <c r="M41073" s="404"/>
      <c r="N41073" s="404"/>
      <c r="O41073" s="404"/>
      <c r="P41073" s="404"/>
      <c r="Q41073" s="404"/>
      <c r="R41073" s="404"/>
      <c r="S41073" s="404"/>
      <c r="T41073" s="404"/>
    </row>
    <row r="41074" spans="12:20" ht="16.8">
      <c r="L41074" s="404"/>
      <c r="M41074" s="404"/>
      <c r="N41074" s="404"/>
      <c r="O41074" s="404"/>
      <c r="P41074" s="404"/>
      <c r="Q41074" s="404"/>
      <c r="R41074" s="404"/>
      <c r="S41074" s="404"/>
      <c r="T41074" s="404"/>
    </row>
    <row r="41075" spans="12:20" ht="16.8">
      <c r="L41075" s="404"/>
      <c r="M41075" s="404"/>
      <c r="N41075" s="404"/>
      <c r="O41075" s="404"/>
      <c r="P41075" s="404"/>
      <c r="Q41075" s="404"/>
      <c r="R41075" s="404"/>
      <c r="S41075" s="404"/>
      <c r="T41075" s="404"/>
    </row>
    <row r="41076" spans="12:20" ht="16.8">
      <c r="L41076" s="404"/>
      <c r="M41076" s="404"/>
      <c r="N41076" s="404"/>
      <c r="O41076" s="404"/>
      <c r="P41076" s="404"/>
      <c r="Q41076" s="404"/>
      <c r="R41076" s="404"/>
      <c r="S41076" s="404"/>
      <c r="T41076" s="404"/>
    </row>
    <row r="41077" spans="12:20" ht="16.8">
      <c r="L41077" s="404"/>
      <c r="M41077" s="404"/>
      <c r="N41077" s="404"/>
      <c r="O41077" s="404"/>
      <c r="P41077" s="404"/>
      <c r="Q41077" s="404"/>
      <c r="R41077" s="404"/>
      <c r="S41077" s="404"/>
      <c r="T41077" s="404"/>
    </row>
    <row r="41078" spans="12:20" ht="16.8">
      <c r="L41078" s="404"/>
      <c r="M41078" s="404"/>
      <c r="N41078" s="404"/>
      <c r="O41078" s="404"/>
      <c r="P41078" s="404"/>
      <c r="Q41078" s="404"/>
      <c r="R41078" s="404"/>
      <c r="S41078" s="404"/>
      <c r="T41078" s="404"/>
    </row>
    <row r="41079" spans="12:20" ht="16.8">
      <c r="L41079" s="404"/>
      <c r="M41079" s="404"/>
      <c r="N41079" s="404"/>
      <c r="O41079" s="404"/>
      <c r="P41079" s="404"/>
      <c r="Q41079" s="404"/>
      <c r="R41079" s="404"/>
      <c r="S41079" s="404"/>
      <c r="T41079" s="404"/>
    </row>
    <row r="41080" spans="12:20" ht="16.8">
      <c r="L41080" s="404"/>
      <c r="M41080" s="404"/>
      <c r="N41080" s="404"/>
      <c r="O41080" s="404"/>
      <c r="P41080" s="404"/>
      <c r="Q41080" s="404"/>
      <c r="R41080" s="404"/>
      <c r="S41080" s="404"/>
      <c r="T41080" s="404"/>
    </row>
    <row r="41081" spans="12:20" ht="16.8">
      <c r="L41081" s="404"/>
      <c r="M41081" s="404"/>
      <c r="N41081" s="404"/>
      <c r="O41081" s="404"/>
      <c r="P41081" s="404"/>
      <c r="Q41081" s="404"/>
      <c r="R41081" s="404"/>
      <c r="S41081" s="404"/>
      <c r="T41081" s="404"/>
    </row>
    <row r="41082" spans="12:20" ht="16.8">
      <c r="L41082" s="404"/>
      <c r="M41082" s="404"/>
      <c r="N41082" s="404"/>
      <c r="O41082" s="404"/>
      <c r="P41082" s="404"/>
      <c r="Q41082" s="404"/>
      <c r="R41082" s="404"/>
      <c r="S41082" s="404"/>
      <c r="T41082" s="404"/>
    </row>
    <row r="41083" spans="12:20" ht="16.8">
      <c r="L41083" s="404"/>
      <c r="M41083" s="404"/>
      <c r="N41083" s="404"/>
      <c r="O41083" s="404"/>
      <c r="P41083" s="404"/>
      <c r="Q41083" s="404"/>
      <c r="R41083" s="404"/>
      <c r="S41083" s="404"/>
      <c r="T41083" s="404"/>
    </row>
    <row r="41084" spans="12:20" ht="16.8">
      <c r="L41084" s="404"/>
      <c r="M41084" s="404"/>
      <c r="N41084" s="404"/>
      <c r="O41084" s="404"/>
      <c r="P41084" s="404"/>
      <c r="Q41084" s="404"/>
      <c r="R41084" s="404"/>
      <c r="S41084" s="404"/>
      <c r="T41084" s="404"/>
    </row>
    <row r="41085" spans="12:20" ht="16.8">
      <c r="L41085" s="404"/>
      <c r="M41085" s="404"/>
      <c r="N41085" s="404"/>
      <c r="O41085" s="404"/>
      <c r="P41085" s="404"/>
      <c r="Q41085" s="404"/>
      <c r="R41085" s="404"/>
      <c r="S41085" s="404"/>
      <c r="T41085" s="404"/>
    </row>
    <row r="41086" spans="12:20" ht="16.8">
      <c r="L41086" s="404"/>
      <c r="M41086" s="404"/>
      <c r="N41086" s="404"/>
      <c r="O41086" s="404"/>
      <c r="P41086" s="404"/>
      <c r="Q41086" s="404"/>
      <c r="R41086" s="404"/>
      <c r="S41086" s="404"/>
      <c r="T41086" s="404"/>
    </row>
    <row r="41087" spans="12:20" ht="16.8">
      <c r="L41087" s="404"/>
      <c r="M41087" s="404"/>
      <c r="N41087" s="404"/>
      <c r="O41087" s="404"/>
      <c r="P41087" s="404"/>
      <c r="Q41087" s="404"/>
      <c r="R41087" s="404"/>
      <c r="S41087" s="404"/>
      <c r="T41087" s="404"/>
    </row>
    <row r="41088" spans="12:20" ht="16.8">
      <c r="L41088" s="404"/>
      <c r="M41088" s="404"/>
      <c r="N41088" s="404"/>
      <c r="O41088" s="404"/>
      <c r="P41088" s="404"/>
      <c r="Q41088" s="404"/>
      <c r="R41088" s="404"/>
      <c r="S41088" s="404"/>
      <c r="T41088" s="404"/>
    </row>
    <row r="41089" spans="12:20" ht="16.8">
      <c r="L41089" s="404"/>
      <c r="M41089" s="404"/>
      <c r="N41089" s="404"/>
      <c r="O41089" s="404"/>
      <c r="P41089" s="404"/>
      <c r="Q41089" s="404"/>
      <c r="R41089" s="404"/>
      <c r="S41089" s="404"/>
      <c r="T41089" s="404"/>
    </row>
    <row r="41090" spans="12:20" ht="16.8">
      <c r="L41090" s="404"/>
      <c r="M41090" s="404"/>
      <c r="N41090" s="404"/>
      <c r="O41090" s="404"/>
      <c r="P41090" s="404"/>
      <c r="Q41090" s="404"/>
      <c r="R41090" s="404"/>
      <c r="S41090" s="404"/>
      <c r="T41090" s="404"/>
    </row>
    <row r="41091" spans="12:20" ht="16.8">
      <c r="L41091" s="404"/>
      <c r="M41091" s="404"/>
      <c r="N41091" s="404"/>
      <c r="O41091" s="404"/>
      <c r="P41091" s="404"/>
      <c r="Q41091" s="404"/>
      <c r="R41091" s="404"/>
      <c r="S41091" s="404"/>
      <c r="T41091" s="404"/>
    </row>
    <row r="41092" spans="12:20" ht="16.8">
      <c r="L41092" s="404"/>
      <c r="M41092" s="404"/>
      <c r="N41092" s="404"/>
      <c r="O41092" s="404"/>
      <c r="P41092" s="404"/>
      <c r="Q41092" s="404"/>
      <c r="R41092" s="404"/>
      <c r="S41092" s="404"/>
      <c r="T41092" s="404"/>
    </row>
    <row r="41093" spans="12:20" ht="16.8">
      <c r="L41093" s="404"/>
      <c r="M41093" s="404"/>
      <c r="N41093" s="404"/>
      <c r="O41093" s="404"/>
      <c r="P41093" s="404"/>
      <c r="Q41093" s="404"/>
      <c r="R41093" s="404"/>
      <c r="S41093" s="404"/>
      <c r="T41093" s="404"/>
    </row>
    <row r="41094" spans="12:20" ht="16.8">
      <c r="L41094" s="404"/>
      <c r="M41094" s="404"/>
      <c r="N41094" s="404"/>
      <c r="O41094" s="404"/>
      <c r="P41094" s="404"/>
      <c r="Q41094" s="404"/>
      <c r="R41094" s="404"/>
      <c r="S41094" s="404"/>
      <c r="T41094" s="404"/>
    </row>
    <row r="41095" spans="12:20" ht="16.8">
      <c r="L41095" s="404"/>
      <c r="M41095" s="404"/>
      <c r="N41095" s="404"/>
      <c r="O41095" s="404"/>
      <c r="P41095" s="404"/>
      <c r="Q41095" s="404"/>
      <c r="R41095" s="404"/>
      <c r="S41095" s="404"/>
      <c r="T41095" s="404"/>
    </row>
    <row r="41096" spans="12:20" ht="16.8">
      <c r="L41096" s="404"/>
      <c r="M41096" s="404"/>
      <c r="N41096" s="404"/>
      <c r="O41096" s="404"/>
      <c r="P41096" s="404"/>
      <c r="Q41096" s="404"/>
      <c r="R41096" s="404"/>
      <c r="S41096" s="404"/>
      <c r="T41096" s="404"/>
    </row>
    <row r="41097" spans="12:20" ht="16.8">
      <c r="L41097" s="404"/>
      <c r="M41097" s="404"/>
      <c r="N41097" s="404"/>
      <c r="O41097" s="404"/>
      <c r="P41097" s="404"/>
      <c r="Q41097" s="404"/>
      <c r="R41097" s="404"/>
      <c r="S41097" s="404"/>
      <c r="T41097" s="404"/>
    </row>
    <row r="41098" spans="12:20" ht="16.8">
      <c r="L41098" s="404"/>
      <c r="M41098" s="404"/>
      <c r="N41098" s="404"/>
      <c r="O41098" s="404"/>
      <c r="P41098" s="404"/>
      <c r="Q41098" s="404"/>
      <c r="R41098" s="404"/>
      <c r="S41098" s="404"/>
      <c r="T41098" s="404"/>
    </row>
    <row r="41099" spans="12:20" ht="16.8">
      <c r="L41099" s="404"/>
      <c r="M41099" s="404"/>
      <c r="N41099" s="404"/>
      <c r="O41099" s="404"/>
      <c r="P41099" s="404"/>
      <c r="Q41099" s="404"/>
      <c r="R41099" s="404"/>
      <c r="S41099" s="404"/>
      <c r="T41099" s="404"/>
    </row>
    <row r="41100" spans="12:20" ht="16.8">
      <c r="L41100" s="404"/>
      <c r="M41100" s="404"/>
      <c r="N41100" s="404"/>
      <c r="O41100" s="404"/>
      <c r="P41100" s="404"/>
      <c r="Q41100" s="404"/>
      <c r="R41100" s="404"/>
      <c r="S41100" s="404"/>
      <c r="T41100" s="404"/>
    </row>
    <row r="41101" spans="12:20" ht="16.8">
      <c r="L41101" s="404"/>
      <c r="M41101" s="404"/>
      <c r="N41101" s="404"/>
      <c r="O41101" s="404"/>
      <c r="P41101" s="404"/>
      <c r="Q41101" s="404"/>
      <c r="R41101" s="404"/>
      <c r="S41101" s="404"/>
      <c r="T41101" s="404"/>
    </row>
    <row r="41102" spans="12:20" ht="16.8">
      <c r="L41102" s="404"/>
      <c r="M41102" s="404"/>
      <c r="N41102" s="404"/>
      <c r="O41102" s="404"/>
      <c r="P41102" s="404"/>
      <c r="Q41102" s="404"/>
      <c r="R41102" s="404"/>
      <c r="S41102" s="404"/>
      <c r="T41102" s="404"/>
    </row>
    <row r="41103" spans="12:20" ht="16.8">
      <c r="L41103" s="404"/>
      <c r="M41103" s="404"/>
      <c r="N41103" s="404"/>
      <c r="O41103" s="404"/>
      <c r="P41103" s="404"/>
      <c r="Q41103" s="404"/>
      <c r="R41103" s="404"/>
      <c r="S41103" s="404"/>
      <c r="T41103" s="404"/>
    </row>
    <row r="41104" spans="12:20" ht="16.8">
      <c r="L41104" s="404"/>
      <c r="M41104" s="404"/>
      <c r="N41104" s="404"/>
      <c r="O41104" s="404"/>
      <c r="P41104" s="404"/>
      <c r="Q41104" s="404"/>
      <c r="R41104" s="404"/>
      <c r="S41104" s="404"/>
      <c r="T41104" s="404"/>
    </row>
    <row r="41105" spans="12:20" ht="16.8">
      <c r="L41105" s="404"/>
      <c r="M41105" s="404"/>
      <c r="N41105" s="404"/>
      <c r="O41105" s="404"/>
      <c r="P41105" s="404"/>
      <c r="Q41105" s="404"/>
      <c r="R41105" s="404"/>
      <c r="S41105" s="404"/>
      <c r="T41105" s="404"/>
    </row>
    <row r="41106" spans="12:20" ht="16.8">
      <c r="L41106" s="404"/>
      <c r="M41106" s="404"/>
      <c r="N41106" s="404"/>
      <c r="O41106" s="404"/>
      <c r="P41106" s="404"/>
      <c r="Q41106" s="404"/>
      <c r="R41106" s="404"/>
      <c r="S41106" s="404"/>
      <c r="T41106" s="404"/>
    </row>
    <row r="41107" spans="12:20" ht="16.8">
      <c r="L41107" s="404"/>
      <c r="M41107" s="404"/>
      <c r="N41107" s="404"/>
      <c r="O41107" s="404"/>
      <c r="P41107" s="404"/>
      <c r="Q41107" s="404"/>
      <c r="R41107" s="404"/>
      <c r="S41107" s="404"/>
      <c r="T41107" s="404"/>
    </row>
    <row r="41108" spans="12:20" ht="16.8">
      <c r="L41108" s="404"/>
      <c r="M41108" s="404"/>
      <c r="N41108" s="404"/>
      <c r="O41108" s="404"/>
      <c r="P41108" s="404"/>
      <c r="Q41108" s="404"/>
      <c r="R41108" s="404"/>
      <c r="S41108" s="404"/>
      <c r="T41108" s="404"/>
    </row>
    <row r="41109" spans="12:20" ht="16.8">
      <c r="L41109" s="404"/>
      <c r="M41109" s="404"/>
      <c r="N41109" s="404"/>
      <c r="O41109" s="404"/>
      <c r="P41109" s="404"/>
      <c r="Q41109" s="404"/>
      <c r="R41109" s="404"/>
      <c r="S41109" s="404"/>
      <c r="T41109" s="404"/>
    </row>
    <row r="41110" spans="12:20" ht="16.8">
      <c r="L41110" s="404"/>
      <c r="M41110" s="404"/>
      <c r="N41110" s="404"/>
      <c r="O41110" s="404"/>
      <c r="P41110" s="404"/>
      <c r="Q41110" s="404"/>
      <c r="R41110" s="404"/>
      <c r="S41110" s="404"/>
      <c r="T41110" s="404"/>
    </row>
    <row r="41111" spans="12:20" ht="16.8">
      <c r="L41111" s="404"/>
      <c r="M41111" s="404"/>
      <c r="N41111" s="404"/>
      <c r="O41111" s="404"/>
      <c r="P41111" s="404"/>
      <c r="Q41111" s="404"/>
      <c r="R41111" s="404"/>
      <c r="S41111" s="404"/>
      <c r="T41111" s="404"/>
    </row>
    <row r="41112" spans="12:20" ht="16.8">
      <c r="L41112" s="404"/>
      <c r="M41112" s="404"/>
      <c r="N41112" s="404"/>
      <c r="O41112" s="404"/>
      <c r="P41112" s="404"/>
      <c r="Q41112" s="404"/>
      <c r="R41112" s="404"/>
      <c r="S41112" s="404"/>
      <c r="T41112" s="404"/>
    </row>
    <row r="41113" spans="12:20" ht="16.8">
      <c r="L41113" s="404"/>
      <c r="M41113" s="404"/>
      <c r="N41113" s="404"/>
      <c r="O41113" s="404"/>
      <c r="P41113" s="404"/>
      <c r="Q41113" s="404"/>
      <c r="R41113" s="404"/>
      <c r="S41113" s="404"/>
      <c r="T41113" s="404"/>
    </row>
    <row r="41114" spans="12:20" ht="16.8">
      <c r="L41114" s="404"/>
      <c r="M41114" s="404"/>
      <c r="N41114" s="404"/>
      <c r="O41114" s="404"/>
      <c r="P41114" s="404"/>
      <c r="Q41114" s="404"/>
      <c r="R41114" s="404"/>
      <c r="S41114" s="404"/>
      <c r="T41114" s="404"/>
    </row>
    <row r="41115" spans="12:20" ht="16.8">
      <c r="L41115" s="404"/>
      <c r="M41115" s="404"/>
      <c r="N41115" s="404"/>
      <c r="O41115" s="404"/>
      <c r="P41115" s="404"/>
      <c r="Q41115" s="404"/>
      <c r="R41115" s="404"/>
      <c r="S41115" s="404"/>
      <c r="T41115" s="404"/>
    </row>
    <row r="41116" spans="12:20" ht="16.8">
      <c r="L41116" s="404"/>
      <c r="M41116" s="404"/>
      <c r="N41116" s="404"/>
      <c r="O41116" s="404"/>
      <c r="P41116" s="404"/>
      <c r="Q41116" s="404"/>
      <c r="R41116" s="404"/>
      <c r="S41116" s="404"/>
      <c r="T41116" s="404"/>
    </row>
    <row r="41117" spans="12:20" ht="16.8">
      <c r="L41117" s="404"/>
      <c r="M41117" s="404"/>
      <c r="N41117" s="404"/>
      <c r="O41117" s="404"/>
      <c r="P41117" s="404"/>
      <c r="Q41117" s="404"/>
      <c r="R41117" s="404"/>
      <c r="S41117" s="404"/>
      <c r="T41117" s="404"/>
    </row>
    <row r="41118" spans="12:20" ht="16.8">
      <c r="L41118" s="404"/>
      <c r="M41118" s="404"/>
      <c r="N41118" s="404"/>
      <c r="O41118" s="404"/>
      <c r="P41118" s="404"/>
      <c r="Q41118" s="404"/>
      <c r="R41118" s="404"/>
      <c r="S41118" s="404"/>
      <c r="T41118" s="404"/>
    </row>
    <row r="41119" spans="12:20" ht="16.8">
      <c r="L41119" s="404"/>
      <c r="M41119" s="404"/>
      <c r="N41119" s="404"/>
      <c r="O41119" s="404"/>
      <c r="P41119" s="404"/>
      <c r="Q41119" s="404"/>
      <c r="R41119" s="404"/>
      <c r="S41119" s="404"/>
      <c r="T41119" s="404"/>
    </row>
    <row r="41120" spans="12:20" ht="16.8">
      <c r="L41120" s="404"/>
      <c r="M41120" s="404"/>
      <c r="N41120" s="404"/>
      <c r="O41120" s="404"/>
      <c r="P41120" s="404"/>
      <c r="Q41120" s="404"/>
      <c r="R41120" s="404"/>
      <c r="S41120" s="404"/>
      <c r="T41120" s="404"/>
    </row>
    <row r="41121" spans="12:20" ht="16.8">
      <c r="L41121" s="404"/>
      <c r="M41121" s="404"/>
      <c r="N41121" s="404"/>
      <c r="O41121" s="404"/>
      <c r="P41121" s="404"/>
      <c r="Q41121" s="404"/>
      <c r="R41121" s="404"/>
      <c r="S41121" s="404"/>
      <c r="T41121" s="404"/>
    </row>
    <row r="41122" spans="12:20" ht="16.8">
      <c r="L41122" s="404"/>
      <c r="M41122" s="404"/>
      <c r="N41122" s="404"/>
      <c r="O41122" s="404"/>
      <c r="P41122" s="404"/>
      <c r="Q41122" s="404"/>
      <c r="R41122" s="404"/>
      <c r="S41122" s="404"/>
      <c r="T41122" s="404"/>
    </row>
    <row r="41123" spans="12:20" ht="16.8">
      <c r="L41123" s="404"/>
      <c r="M41123" s="404"/>
      <c r="N41123" s="404"/>
      <c r="O41123" s="404"/>
      <c r="P41123" s="404"/>
      <c r="Q41123" s="404"/>
      <c r="R41123" s="404"/>
      <c r="S41123" s="404"/>
      <c r="T41123" s="404"/>
    </row>
    <row r="41124" spans="12:20" ht="16.8">
      <c r="L41124" s="404"/>
      <c r="M41124" s="404"/>
      <c r="N41124" s="404"/>
      <c r="O41124" s="404"/>
      <c r="P41124" s="404"/>
      <c r="Q41124" s="404"/>
      <c r="R41124" s="404"/>
      <c r="S41124" s="404"/>
      <c r="T41124" s="404"/>
    </row>
    <row r="41125" spans="12:20" ht="16.8">
      <c r="L41125" s="404"/>
      <c r="M41125" s="404"/>
      <c r="N41125" s="404"/>
      <c r="O41125" s="404"/>
      <c r="P41125" s="404"/>
      <c r="Q41125" s="404"/>
      <c r="R41125" s="404"/>
      <c r="S41125" s="404"/>
      <c r="T41125" s="404"/>
    </row>
    <row r="41126" spans="12:20" ht="16.8">
      <c r="L41126" s="404"/>
      <c r="M41126" s="404"/>
      <c r="N41126" s="404"/>
      <c r="O41126" s="404"/>
      <c r="P41126" s="404"/>
      <c r="Q41126" s="404"/>
      <c r="R41126" s="404"/>
      <c r="S41126" s="404"/>
      <c r="T41126" s="404"/>
    </row>
    <row r="41127" spans="12:20" ht="16.8">
      <c r="L41127" s="404"/>
      <c r="M41127" s="404"/>
      <c r="N41127" s="404"/>
      <c r="O41127" s="404"/>
      <c r="P41127" s="404"/>
      <c r="Q41127" s="404"/>
      <c r="R41127" s="404"/>
      <c r="S41127" s="404"/>
      <c r="T41127" s="404"/>
    </row>
    <row r="41128" spans="12:20" ht="16.8">
      <c r="L41128" s="404"/>
      <c r="M41128" s="404"/>
      <c r="N41128" s="404"/>
      <c r="O41128" s="404"/>
      <c r="P41128" s="404"/>
      <c r="Q41128" s="404"/>
      <c r="R41128" s="404"/>
      <c r="S41128" s="404"/>
      <c r="T41128" s="404"/>
    </row>
    <row r="41129" spans="12:20" ht="16.8">
      <c r="L41129" s="404"/>
      <c r="M41129" s="404"/>
      <c r="N41129" s="404"/>
      <c r="O41129" s="404"/>
      <c r="P41129" s="404"/>
      <c r="Q41129" s="404"/>
      <c r="R41129" s="404"/>
      <c r="S41129" s="404"/>
      <c r="T41129" s="404"/>
    </row>
    <row r="41130" spans="12:20" ht="16.8">
      <c r="L41130" s="404"/>
      <c r="M41130" s="404"/>
      <c r="N41130" s="404"/>
      <c r="O41130" s="404"/>
      <c r="P41130" s="404"/>
      <c r="Q41130" s="404"/>
      <c r="R41130" s="404"/>
      <c r="S41130" s="404"/>
      <c r="T41130" s="404"/>
    </row>
    <row r="41131" spans="12:20" ht="16.8">
      <c r="L41131" s="404"/>
      <c r="M41131" s="404"/>
      <c r="N41131" s="404"/>
      <c r="O41131" s="404"/>
      <c r="P41131" s="404"/>
      <c r="Q41131" s="404"/>
      <c r="R41131" s="404"/>
      <c r="S41131" s="404"/>
      <c r="T41131" s="404"/>
    </row>
    <row r="41132" spans="12:20" ht="16.8">
      <c r="L41132" s="404"/>
      <c r="M41132" s="404"/>
      <c r="N41132" s="404"/>
      <c r="O41132" s="404"/>
      <c r="P41132" s="404"/>
      <c r="Q41132" s="404"/>
      <c r="R41132" s="404"/>
      <c r="S41132" s="404"/>
      <c r="T41132" s="404"/>
    </row>
    <row r="41133" spans="12:20" ht="16.8">
      <c r="L41133" s="404"/>
      <c r="M41133" s="404"/>
      <c r="N41133" s="404"/>
      <c r="O41133" s="404"/>
      <c r="P41133" s="404"/>
      <c r="Q41133" s="404"/>
      <c r="R41133" s="404"/>
      <c r="S41133" s="404"/>
      <c r="T41133" s="404"/>
    </row>
    <row r="41134" spans="12:20" ht="16.8">
      <c r="L41134" s="404"/>
      <c r="M41134" s="404"/>
      <c r="N41134" s="404"/>
      <c r="O41134" s="404"/>
      <c r="P41134" s="404"/>
      <c r="Q41134" s="404"/>
      <c r="R41134" s="404"/>
      <c r="S41134" s="404"/>
      <c r="T41134" s="404"/>
    </row>
    <row r="41135" spans="12:20" ht="16.8">
      <c r="L41135" s="404"/>
      <c r="M41135" s="404"/>
      <c r="N41135" s="404"/>
      <c r="O41135" s="404"/>
      <c r="P41135" s="404"/>
      <c r="Q41135" s="404"/>
      <c r="R41135" s="404"/>
      <c r="S41135" s="404"/>
      <c r="T41135" s="404"/>
    </row>
    <row r="41136" spans="12:20" ht="16.8">
      <c r="L41136" s="404"/>
      <c r="M41136" s="404"/>
      <c r="N41136" s="404"/>
      <c r="O41136" s="404"/>
      <c r="P41136" s="404"/>
      <c r="Q41136" s="404"/>
      <c r="R41136" s="404"/>
      <c r="S41136" s="404"/>
      <c r="T41136" s="404"/>
    </row>
    <row r="41137" spans="12:20" ht="16.8">
      <c r="L41137" s="404"/>
      <c r="M41137" s="404"/>
      <c r="N41137" s="404"/>
      <c r="O41137" s="404"/>
      <c r="P41137" s="404"/>
      <c r="Q41137" s="404"/>
      <c r="R41137" s="404"/>
      <c r="S41137" s="404"/>
      <c r="T41137" s="404"/>
    </row>
    <row r="41138" spans="12:20" ht="16.8">
      <c r="L41138" s="404"/>
      <c r="M41138" s="404"/>
      <c r="N41138" s="404"/>
      <c r="O41138" s="404"/>
      <c r="P41138" s="404"/>
      <c r="Q41138" s="404"/>
      <c r="R41138" s="404"/>
      <c r="S41138" s="404"/>
      <c r="T41138" s="404"/>
    </row>
    <row r="41139" spans="12:20" ht="16.8">
      <c r="L41139" s="404"/>
      <c r="M41139" s="404"/>
      <c r="N41139" s="404"/>
      <c r="O41139" s="404"/>
      <c r="P41139" s="404"/>
      <c r="Q41139" s="404"/>
      <c r="R41139" s="404"/>
      <c r="S41139" s="404"/>
      <c r="T41139" s="404"/>
    </row>
    <row r="41140" spans="12:20" ht="16.8">
      <c r="L41140" s="404"/>
      <c r="M41140" s="404"/>
      <c r="N41140" s="404"/>
      <c r="O41140" s="404"/>
      <c r="P41140" s="404"/>
      <c r="Q41140" s="404"/>
      <c r="R41140" s="404"/>
      <c r="S41140" s="404"/>
      <c r="T41140" s="404"/>
    </row>
    <row r="41141" spans="12:20" ht="16.8">
      <c r="L41141" s="404"/>
      <c r="M41141" s="404"/>
      <c r="N41141" s="404"/>
      <c r="O41141" s="404"/>
      <c r="P41141" s="404"/>
      <c r="Q41141" s="404"/>
      <c r="R41141" s="404"/>
      <c r="S41141" s="404"/>
      <c r="T41141" s="404"/>
    </row>
    <row r="41142" spans="12:20" ht="16.8">
      <c r="L41142" s="404"/>
      <c r="M41142" s="404"/>
      <c r="N41142" s="404"/>
      <c r="O41142" s="404"/>
      <c r="P41142" s="404"/>
      <c r="Q41142" s="404"/>
      <c r="R41142" s="404"/>
      <c r="S41142" s="404"/>
      <c r="T41142" s="404"/>
    </row>
    <row r="41143" spans="12:20" ht="16.8">
      <c r="L41143" s="404"/>
      <c r="M41143" s="404"/>
      <c r="N41143" s="404"/>
      <c r="O41143" s="404"/>
      <c r="P41143" s="404"/>
      <c r="Q41143" s="404"/>
      <c r="R41143" s="404"/>
      <c r="S41143" s="404"/>
      <c r="T41143" s="404"/>
    </row>
    <row r="41144" spans="12:20" ht="16.8">
      <c r="L41144" s="404"/>
      <c r="M41144" s="404"/>
      <c r="N41144" s="404"/>
      <c r="O41144" s="404"/>
      <c r="P41144" s="404"/>
      <c r="Q41144" s="404"/>
      <c r="R41144" s="404"/>
      <c r="S41144" s="404"/>
      <c r="T41144" s="404"/>
    </row>
    <row r="41145" spans="12:20" ht="16.8">
      <c r="L41145" s="404"/>
      <c r="M41145" s="404"/>
      <c r="N41145" s="404"/>
      <c r="O41145" s="404"/>
      <c r="P41145" s="404"/>
      <c r="Q41145" s="404"/>
      <c r="R41145" s="404"/>
      <c r="S41145" s="404"/>
      <c r="T41145" s="404"/>
    </row>
    <row r="41146" spans="12:20" ht="16.8">
      <c r="L41146" s="404"/>
      <c r="M41146" s="404"/>
      <c r="N41146" s="404"/>
      <c r="O41146" s="404"/>
      <c r="P41146" s="404"/>
      <c r="Q41146" s="404"/>
      <c r="R41146" s="404"/>
      <c r="S41146" s="404"/>
      <c r="T41146" s="404"/>
    </row>
    <row r="41147" spans="12:20" ht="16.8">
      <c r="L41147" s="404"/>
      <c r="M41147" s="404"/>
      <c r="N41147" s="404"/>
      <c r="O41147" s="404"/>
      <c r="P41147" s="404"/>
      <c r="Q41147" s="404"/>
      <c r="R41147" s="404"/>
      <c r="S41147" s="404"/>
      <c r="T41147" s="404"/>
    </row>
    <row r="41148" spans="12:20" ht="16.8">
      <c r="L41148" s="404"/>
      <c r="M41148" s="404"/>
      <c r="N41148" s="404"/>
      <c r="O41148" s="404"/>
      <c r="P41148" s="404"/>
      <c r="Q41148" s="404"/>
      <c r="R41148" s="404"/>
      <c r="S41148" s="404"/>
      <c r="T41148" s="404"/>
    </row>
    <row r="41149" spans="12:20" ht="16.8">
      <c r="L41149" s="404"/>
      <c r="M41149" s="404"/>
      <c r="N41149" s="404"/>
      <c r="O41149" s="404"/>
      <c r="P41149" s="404"/>
      <c r="Q41149" s="404"/>
      <c r="R41149" s="404"/>
      <c r="S41149" s="404"/>
      <c r="T41149" s="404"/>
    </row>
    <row r="41150" spans="12:20" ht="16.8">
      <c r="L41150" s="404"/>
      <c r="M41150" s="404"/>
      <c r="N41150" s="404"/>
      <c r="O41150" s="404"/>
      <c r="P41150" s="404"/>
      <c r="Q41150" s="404"/>
      <c r="R41150" s="404"/>
      <c r="S41150" s="404"/>
      <c r="T41150" s="404"/>
    </row>
    <row r="41151" spans="12:20" ht="16.8">
      <c r="L41151" s="404"/>
      <c r="M41151" s="404"/>
      <c r="N41151" s="404"/>
      <c r="O41151" s="404"/>
      <c r="P41151" s="404"/>
      <c r="Q41151" s="404"/>
      <c r="R41151" s="404"/>
      <c r="S41151" s="404"/>
      <c r="T41151" s="404"/>
    </row>
    <row r="41152" spans="12:20" ht="16.8">
      <c r="L41152" s="404"/>
      <c r="M41152" s="404"/>
      <c r="N41152" s="404"/>
      <c r="O41152" s="404"/>
      <c r="P41152" s="404"/>
      <c r="Q41152" s="404"/>
      <c r="R41152" s="404"/>
      <c r="S41152" s="404"/>
      <c r="T41152" s="404"/>
    </row>
    <row r="41153" spans="12:20" ht="16.8">
      <c r="L41153" s="404"/>
      <c r="M41153" s="404"/>
      <c r="N41153" s="404"/>
      <c r="O41153" s="404"/>
      <c r="P41153" s="404"/>
      <c r="Q41153" s="404"/>
      <c r="R41153" s="404"/>
      <c r="S41153" s="404"/>
      <c r="T41153" s="404"/>
    </row>
    <row r="41154" spans="12:20" ht="16.8">
      <c r="L41154" s="404"/>
      <c r="M41154" s="404"/>
      <c r="N41154" s="404"/>
      <c r="O41154" s="404"/>
      <c r="P41154" s="404"/>
      <c r="Q41154" s="404"/>
      <c r="R41154" s="404"/>
      <c r="S41154" s="404"/>
      <c r="T41154" s="404"/>
    </row>
    <row r="41155" spans="12:20" ht="16.8">
      <c r="L41155" s="404"/>
      <c r="M41155" s="404"/>
      <c r="N41155" s="404"/>
      <c r="O41155" s="404"/>
      <c r="P41155" s="404"/>
      <c r="Q41155" s="404"/>
      <c r="R41155" s="404"/>
      <c r="S41155" s="404"/>
      <c r="T41155" s="404"/>
    </row>
    <row r="41156" spans="12:20" ht="16.8">
      <c r="L41156" s="404"/>
      <c r="M41156" s="404"/>
      <c r="N41156" s="404"/>
      <c r="O41156" s="404"/>
      <c r="P41156" s="404"/>
      <c r="Q41156" s="404"/>
      <c r="R41156" s="404"/>
      <c r="S41156" s="404"/>
      <c r="T41156" s="404"/>
    </row>
    <row r="41157" spans="12:20" ht="16.8">
      <c r="L41157" s="404"/>
      <c r="M41157" s="404"/>
      <c r="N41157" s="404"/>
      <c r="O41157" s="404"/>
      <c r="P41157" s="404"/>
      <c r="Q41157" s="404"/>
      <c r="R41157" s="404"/>
      <c r="S41157" s="404"/>
      <c r="T41157" s="404"/>
    </row>
    <row r="41158" spans="12:20" ht="16.8">
      <c r="L41158" s="404"/>
      <c r="M41158" s="404"/>
      <c r="N41158" s="404"/>
      <c r="O41158" s="404"/>
      <c r="P41158" s="404"/>
      <c r="Q41158" s="404"/>
      <c r="R41158" s="404"/>
      <c r="S41158" s="404"/>
      <c r="T41158" s="404"/>
    </row>
    <row r="41159" spans="12:20" ht="16.8">
      <c r="L41159" s="404"/>
      <c r="M41159" s="404"/>
      <c r="N41159" s="404"/>
      <c r="O41159" s="404"/>
      <c r="P41159" s="404"/>
      <c r="Q41159" s="404"/>
      <c r="R41159" s="404"/>
      <c r="S41159" s="404"/>
      <c r="T41159" s="404"/>
    </row>
    <row r="41160" spans="12:20" ht="16.8">
      <c r="L41160" s="404"/>
      <c r="M41160" s="404"/>
      <c r="N41160" s="404"/>
      <c r="O41160" s="404"/>
      <c r="P41160" s="404"/>
      <c r="Q41160" s="404"/>
      <c r="R41160" s="404"/>
      <c r="S41160" s="404"/>
      <c r="T41160" s="404"/>
    </row>
    <row r="41161" spans="12:20" ht="16.8">
      <c r="L41161" s="404"/>
      <c r="M41161" s="404"/>
      <c r="N41161" s="404"/>
      <c r="O41161" s="404"/>
      <c r="P41161" s="404"/>
      <c r="Q41161" s="404"/>
      <c r="R41161" s="404"/>
      <c r="S41161" s="404"/>
      <c r="T41161" s="404"/>
    </row>
    <row r="41162" spans="12:20" ht="16.8">
      <c r="L41162" s="404"/>
      <c r="M41162" s="404"/>
      <c r="N41162" s="404"/>
      <c r="O41162" s="404"/>
      <c r="P41162" s="404"/>
      <c r="Q41162" s="404"/>
      <c r="R41162" s="404"/>
      <c r="S41162" s="404"/>
      <c r="T41162" s="404"/>
    </row>
    <row r="41163" spans="12:20" ht="16.8">
      <c r="L41163" s="404"/>
      <c r="M41163" s="404"/>
      <c r="N41163" s="404"/>
      <c r="O41163" s="404"/>
      <c r="P41163" s="404"/>
      <c r="Q41163" s="404"/>
      <c r="R41163" s="404"/>
      <c r="S41163" s="404"/>
      <c r="T41163" s="404"/>
    </row>
    <row r="41164" spans="12:20" ht="16.8">
      <c r="L41164" s="404"/>
      <c r="M41164" s="404"/>
      <c r="N41164" s="404"/>
      <c r="O41164" s="404"/>
      <c r="P41164" s="404"/>
      <c r="Q41164" s="404"/>
      <c r="R41164" s="404"/>
      <c r="S41164" s="404"/>
      <c r="T41164" s="404"/>
    </row>
    <row r="41165" spans="12:20" ht="16.8">
      <c r="L41165" s="404"/>
      <c r="M41165" s="404"/>
      <c r="N41165" s="404"/>
      <c r="O41165" s="404"/>
      <c r="P41165" s="404"/>
      <c r="Q41165" s="404"/>
      <c r="R41165" s="404"/>
      <c r="S41165" s="404"/>
      <c r="T41165" s="404"/>
    </row>
    <row r="41166" spans="12:20" ht="16.8">
      <c r="L41166" s="404"/>
      <c r="M41166" s="404"/>
      <c r="N41166" s="404"/>
      <c r="O41166" s="404"/>
      <c r="P41166" s="404"/>
      <c r="Q41166" s="404"/>
      <c r="R41166" s="404"/>
      <c r="S41166" s="404"/>
      <c r="T41166" s="404"/>
    </row>
    <row r="41167" spans="12:20" ht="16.8">
      <c r="L41167" s="404"/>
      <c r="M41167" s="404"/>
      <c r="N41167" s="404"/>
      <c r="O41167" s="404"/>
      <c r="P41167" s="404"/>
      <c r="Q41167" s="404"/>
      <c r="R41167" s="404"/>
      <c r="S41167" s="404"/>
      <c r="T41167" s="404"/>
    </row>
    <row r="41168" spans="12:20" ht="16.8">
      <c r="L41168" s="404"/>
      <c r="M41168" s="404"/>
      <c r="N41168" s="404"/>
      <c r="O41168" s="404"/>
      <c r="P41168" s="404"/>
      <c r="Q41168" s="404"/>
      <c r="R41168" s="404"/>
      <c r="S41168" s="404"/>
      <c r="T41168" s="404"/>
    </row>
    <row r="41169" spans="12:20" ht="16.8">
      <c r="L41169" s="404"/>
      <c r="M41169" s="404"/>
      <c r="N41169" s="404"/>
      <c r="O41169" s="404"/>
      <c r="P41169" s="404"/>
      <c r="Q41169" s="404"/>
      <c r="R41169" s="404"/>
      <c r="S41169" s="404"/>
      <c r="T41169" s="404"/>
    </row>
    <row r="41170" spans="12:20" ht="16.8">
      <c r="L41170" s="404"/>
      <c r="M41170" s="404"/>
      <c r="N41170" s="404"/>
      <c r="O41170" s="404"/>
      <c r="P41170" s="404"/>
      <c r="Q41170" s="404"/>
      <c r="R41170" s="404"/>
      <c r="S41170" s="404"/>
      <c r="T41170" s="404"/>
    </row>
    <row r="41171" spans="12:20" ht="16.8">
      <c r="L41171" s="404"/>
      <c r="M41171" s="404"/>
      <c r="N41171" s="404"/>
      <c r="O41171" s="404"/>
      <c r="P41171" s="404"/>
      <c r="Q41171" s="404"/>
      <c r="R41171" s="404"/>
      <c r="S41171" s="404"/>
      <c r="T41171" s="404"/>
    </row>
    <row r="41172" spans="12:20" ht="16.8">
      <c r="L41172" s="404"/>
      <c r="M41172" s="404"/>
      <c r="N41172" s="404"/>
      <c r="O41172" s="404"/>
      <c r="P41172" s="404"/>
      <c r="Q41172" s="404"/>
      <c r="R41172" s="404"/>
      <c r="S41172" s="404"/>
      <c r="T41172" s="404"/>
    </row>
    <row r="41173" spans="12:20" ht="16.8">
      <c r="L41173" s="404"/>
      <c r="M41173" s="404"/>
      <c r="N41173" s="404"/>
      <c r="O41173" s="404"/>
      <c r="P41173" s="404"/>
      <c r="Q41173" s="404"/>
      <c r="R41173" s="404"/>
      <c r="S41173" s="404"/>
      <c r="T41173" s="404"/>
    </row>
    <row r="41174" spans="12:20" ht="16.8">
      <c r="L41174" s="404"/>
      <c r="M41174" s="404"/>
      <c r="N41174" s="404"/>
      <c r="O41174" s="404"/>
      <c r="P41174" s="404"/>
      <c r="Q41174" s="404"/>
      <c r="R41174" s="404"/>
      <c r="S41174" s="404"/>
      <c r="T41174" s="404"/>
    </row>
    <row r="41175" spans="12:20" ht="16.8">
      <c r="L41175" s="404"/>
      <c r="M41175" s="404"/>
      <c r="N41175" s="404"/>
      <c r="O41175" s="404"/>
      <c r="P41175" s="404"/>
      <c r="Q41175" s="404"/>
      <c r="R41175" s="404"/>
      <c r="S41175" s="404"/>
      <c r="T41175" s="404"/>
    </row>
    <row r="41176" spans="12:20" ht="16.8">
      <c r="L41176" s="404"/>
      <c r="M41176" s="404"/>
      <c r="N41176" s="404"/>
      <c r="O41176" s="404"/>
      <c r="P41176" s="404"/>
      <c r="Q41176" s="404"/>
      <c r="R41176" s="404"/>
      <c r="S41176" s="404"/>
      <c r="T41176" s="404"/>
    </row>
    <row r="41177" spans="12:20" ht="16.8">
      <c r="L41177" s="404"/>
      <c r="M41177" s="404"/>
      <c r="N41177" s="404"/>
      <c r="O41177" s="404"/>
      <c r="P41177" s="404"/>
      <c r="Q41177" s="404"/>
      <c r="R41177" s="404"/>
      <c r="S41177" s="404"/>
      <c r="T41177" s="404"/>
    </row>
    <row r="41178" spans="12:20" ht="16.8">
      <c r="L41178" s="404"/>
      <c r="M41178" s="404"/>
      <c r="N41178" s="404"/>
      <c r="O41178" s="404"/>
      <c r="P41178" s="404"/>
      <c r="Q41178" s="404"/>
      <c r="R41178" s="404"/>
      <c r="S41178" s="404"/>
      <c r="T41178" s="404"/>
    </row>
    <row r="41179" spans="12:20" ht="16.8">
      <c r="L41179" s="404"/>
      <c r="M41179" s="404"/>
      <c r="N41179" s="404"/>
      <c r="O41179" s="404"/>
      <c r="P41179" s="404"/>
      <c r="Q41179" s="404"/>
      <c r="R41179" s="404"/>
      <c r="S41179" s="404"/>
      <c r="T41179" s="404"/>
    </row>
    <row r="41180" spans="12:20" ht="16.8">
      <c r="L41180" s="404"/>
      <c r="M41180" s="404"/>
      <c r="N41180" s="404"/>
      <c r="O41180" s="404"/>
      <c r="P41180" s="404"/>
      <c r="Q41180" s="404"/>
      <c r="R41180" s="404"/>
      <c r="S41180" s="404"/>
      <c r="T41180" s="404"/>
    </row>
    <row r="41181" spans="12:20" ht="16.8">
      <c r="L41181" s="404"/>
      <c r="M41181" s="404"/>
      <c r="N41181" s="404"/>
      <c r="O41181" s="404"/>
      <c r="P41181" s="404"/>
      <c r="Q41181" s="404"/>
      <c r="R41181" s="404"/>
      <c r="S41181" s="404"/>
      <c r="T41181" s="404"/>
    </row>
    <row r="41182" spans="12:20" ht="16.8">
      <c r="L41182" s="404"/>
      <c r="M41182" s="404"/>
      <c r="N41182" s="404"/>
      <c r="O41182" s="404"/>
      <c r="P41182" s="404"/>
      <c r="Q41182" s="404"/>
      <c r="R41182" s="404"/>
      <c r="S41182" s="404"/>
      <c r="T41182" s="404"/>
    </row>
    <row r="41183" spans="12:20" ht="16.8">
      <c r="L41183" s="404"/>
      <c r="M41183" s="404"/>
      <c r="N41183" s="404"/>
      <c r="O41183" s="404"/>
      <c r="P41183" s="404"/>
      <c r="Q41183" s="404"/>
      <c r="R41183" s="404"/>
      <c r="S41183" s="404"/>
      <c r="T41183" s="404"/>
    </row>
    <row r="41184" spans="12:20" ht="16.8">
      <c r="L41184" s="404"/>
      <c r="M41184" s="404"/>
      <c r="N41184" s="404"/>
      <c r="O41184" s="404"/>
      <c r="P41184" s="404"/>
      <c r="Q41184" s="404"/>
      <c r="R41184" s="404"/>
      <c r="S41184" s="404"/>
      <c r="T41184" s="404"/>
    </row>
    <row r="41185" spans="12:20" ht="16.8">
      <c r="L41185" s="404"/>
      <c r="M41185" s="404"/>
      <c r="N41185" s="404"/>
      <c r="O41185" s="404"/>
      <c r="P41185" s="404"/>
      <c r="Q41185" s="404"/>
      <c r="R41185" s="404"/>
      <c r="S41185" s="404"/>
      <c r="T41185" s="404"/>
    </row>
    <row r="41186" spans="12:20" ht="16.8">
      <c r="L41186" s="404"/>
      <c r="M41186" s="404"/>
      <c r="N41186" s="404"/>
      <c r="O41186" s="404"/>
      <c r="P41186" s="404"/>
      <c r="Q41186" s="404"/>
      <c r="R41186" s="404"/>
      <c r="S41186" s="404"/>
      <c r="T41186" s="404"/>
    </row>
    <row r="41187" spans="12:20" ht="16.8">
      <c r="L41187" s="404"/>
      <c r="M41187" s="404"/>
      <c r="N41187" s="404"/>
      <c r="O41187" s="404"/>
      <c r="P41187" s="404"/>
      <c r="Q41187" s="404"/>
      <c r="R41187" s="404"/>
      <c r="S41187" s="404"/>
      <c r="T41187" s="404"/>
    </row>
    <row r="41188" spans="12:20" ht="16.8">
      <c r="L41188" s="404"/>
      <c r="M41188" s="404"/>
      <c r="N41188" s="404"/>
      <c r="O41188" s="404"/>
      <c r="P41188" s="404"/>
      <c r="Q41188" s="404"/>
      <c r="R41188" s="404"/>
      <c r="S41188" s="404"/>
      <c r="T41188" s="404"/>
    </row>
    <row r="41189" spans="12:20" ht="16.8">
      <c r="L41189" s="404"/>
      <c r="M41189" s="404"/>
      <c r="N41189" s="404"/>
      <c r="O41189" s="404"/>
      <c r="P41189" s="404"/>
      <c r="Q41189" s="404"/>
      <c r="R41189" s="404"/>
      <c r="S41189" s="404"/>
      <c r="T41189" s="404"/>
    </row>
    <row r="41190" spans="12:20" ht="16.8">
      <c r="L41190" s="404"/>
      <c r="M41190" s="404"/>
      <c r="N41190" s="404"/>
      <c r="O41190" s="404"/>
      <c r="P41190" s="404"/>
      <c r="Q41190" s="404"/>
      <c r="R41190" s="404"/>
      <c r="S41190" s="404"/>
      <c r="T41190" s="404"/>
    </row>
    <row r="41191" spans="12:20" ht="16.8">
      <c r="L41191" s="404"/>
      <c r="M41191" s="404"/>
      <c r="N41191" s="404"/>
      <c r="O41191" s="404"/>
      <c r="P41191" s="404"/>
      <c r="Q41191" s="404"/>
      <c r="R41191" s="404"/>
      <c r="S41191" s="404"/>
      <c r="T41191" s="404"/>
    </row>
    <row r="41192" spans="12:20" ht="16.8">
      <c r="L41192" s="404"/>
      <c r="M41192" s="404"/>
      <c r="N41192" s="404"/>
      <c r="O41192" s="404"/>
      <c r="P41192" s="404"/>
      <c r="Q41192" s="404"/>
      <c r="R41192" s="404"/>
      <c r="S41192" s="404"/>
      <c r="T41192" s="404"/>
    </row>
    <row r="41193" spans="12:20" ht="16.8">
      <c r="L41193" s="404"/>
      <c r="M41193" s="404"/>
      <c r="N41193" s="404"/>
      <c r="O41193" s="404"/>
      <c r="P41193" s="404"/>
      <c r="Q41193" s="404"/>
      <c r="R41193" s="404"/>
      <c r="S41193" s="404"/>
      <c r="T41193" s="404"/>
    </row>
    <row r="41194" spans="12:20" ht="16.8">
      <c r="L41194" s="404"/>
      <c r="M41194" s="404"/>
      <c r="N41194" s="404"/>
      <c r="O41194" s="404"/>
      <c r="P41194" s="404"/>
      <c r="Q41194" s="404"/>
      <c r="R41194" s="404"/>
      <c r="S41194" s="404"/>
      <c r="T41194" s="404"/>
    </row>
    <row r="41195" spans="12:20" ht="16.8">
      <c r="L41195" s="404"/>
      <c r="M41195" s="404"/>
      <c r="N41195" s="404"/>
      <c r="O41195" s="404"/>
      <c r="P41195" s="404"/>
      <c r="Q41195" s="404"/>
      <c r="R41195" s="404"/>
      <c r="S41195" s="404"/>
      <c r="T41195" s="404"/>
    </row>
    <row r="41196" spans="12:20" ht="16.8">
      <c r="L41196" s="404"/>
      <c r="M41196" s="404"/>
      <c r="N41196" s="404"/>
      <c r="O41196" s="404"/>
      <c r="P41196" s="404"/>
      <c r="Q41196" s="404"/>
      <c r="R41196" s="404"/>
      <c r="S41196" s="404"/>
      <c r="T41196" s="404"/>
    </row>
    <row r="41197" spans="12:20" ht="16.8">
      <c r="L41197" s="404"/>
      <c r="M41197" s="404"/>
      <c r="N41197" s="404"/>
      <c r="O41197" s="404"/>
      <c r="P41197" s="404"/>
      <c r="Q41197" s="404"/>
      <c r="R41197" s="404"/>
      <c r="S41197" s="404"/>
      <c r="T41197" s="404"/>
    </row>
    <row r="41198" spans="12:20" ht="16.8">
      <c r="L41198" s="404"/>
      <c r="M41198" s="404"/>
      <c r="N41198" s="404"/>
      <c r="O41198" s="404"/>
      <c r="P41198" s="404"/>
      <c r="Q41198" s="404"/>
      <c r="R41198" s="404"/>
      <c r="S41198" s="404"/>
      <c r="T41198" s="404"/>
    </row>
    <row r="41199" spans="12:20" ht="16.8">
      <c r="L41199" s="404"/>
      <c r="M41199" s="404"/>
      <c r="N41199" s="404"/>
      <c r="O41199" s="404"/>
      <c r="P41199" s="404"/>
      <c r="Q41199" s="404"/>
      <c r="R41199" s="404"/>
      <c r="S41199" s="404"/>
      <c r="T41199" s="404"/>
    </row>
    <row r="41200" spans="12:20" ht="16.8">
      <c r="L41200" s="404"/>
      <c r="M41200" s="404"/>
      <c r="N41200" s="404"/>
      <c r="O41200" s="404"/>
      <c r="P41200" s="404"/>
      <c r="Q41200" s="404"/>
      <c r="R41200" s="404"/>
      <c r="S41200" s="404"/>
      <c r="T41200" s="404"/>
    </row>
    <row r="41201" spans="12:20" ht="16.8">
      <c r="L41201" s="404"/>
      <c r="M41201" s="404"/>
      <c r="N41201" s="404"/>
      <c r="O41201" s="404"/>
      <c r="P41201" s="404"/>
      <c r="Q41201" s="404"/>
      <c r="R41201" s="404"/>
      <c r="S41201" s="404"/>
      <c r="T41201" s="404"/>
    </row>
    <row r="41202" spans="12:20" ht="16.8">
      <c r="L41202" s="404"/>
      <c r="M41202" s="404"/>
      <c r="N41202" s="404"/>
      <c r="O41202" s="404"/>
      <c r="P41202" s="404"/>
      <c r="Q41202" s="404"/>
      <c r="R41202" s="404"/>
      <c r="S41202" s="404"/>
      <c r="T41202" s="404"/>
    </row>
    <row r="41203" spans="12:20" ht="16.8">
      <c r="L41203" s="404"/>
      <c r="M41203" s="404"/>
      <c r="N41203" s="404"/>
      <c r="O41203" s="404"/>
      <c r="P41203" s="404"/>
      <c r="Q41203" s="404"/>
      <c r="R41203" s="404"/>
      <c r="S41203" s="404"/>
      <c r="T41203" s="404"/>
    </row>
    <row r="41204" spans="12:20" ht="16.8">
      <c r="L41204" s="404"/>
      <c r="M41204" s="404"/>
      <c r="N41204" s="404"/>
      <c r="O41204" s="404"/>
      <c r="P41204" s="404"/>
      <c r="Q41204" s="404"/>
      <c r="R41204" s="404"/>
      <c r="S41204" s="404"/>
      <c r="T41204" s="404"/>
    </row>
    <row r="41205" spans="12:20" ht="16.8">
      <c r="L41205" s="404"/>
      <c r="M41205" s="404"/>
      <c r="N41205" s="404"/>
      <c r="O41205" s="404"/>
      <c r="P41205" s="404"/>
      <c r="Q41205" s="404"/>
      <c r="R41205" s="404"/>
      <c r="S41205" s="404"/>
      <c r="T41205" s="404"/>
    </row>
    <row r="41206" spans="12:20" ht="16.8">
      <c r="L41206" s="404"/>
      <c r="M41206" s="404"/>
      <c r="N41206" s="404"/>
      <c r="O41206" s="404"/>
      <c r="P41206" s="404"/>
      <c r="Q41206" s="404"/>
      <c r="R41206" s="404"/>
      <c r="S41206" s="404"/>
      <c r="T41206" s="404"/>
    </row>
    <row r="41207" spans="12:20" ht="16.8">
      <c r="L41207" s="404"/>
      <c r="M41207" s="404"/>
      <c r="N41207" s="404"/>
      <c r="O41207" s="404"/>
      <c r="P41207" s="404"/>
      <c r="Q41207" s="404"/>
      <c r="R41207" s="404"/>
      <c r="S41207" s="404"/>
      <c r="T41207" s="404"/>
    </row>
    <row r="41208" spans="12:20" ht="16.8">
      <c r="L41208" s="404"/>
      <c r="M41208" s="404"/>
      <c r="N41208" s="404"/>
      <c r="O41208" s="404"/>
      <c r="P41208" s="404"/>
      <c r="Q41208" s="404"/>
      <c r="R41208" s="404"/>
      <c r="S41208" s="404"/>
      <c r="T41208" s="404"/>
    </row>
    <row r="41209" spans="12:20" ht="16.8">
      <c r="L41209" s="404"/>
      <c r="M41209" s="404"/>
      <c r="N41209" s="404"/>
      <c r="O41209" s="404"/>
      <c r="P41209" s="404"/>
      <c r="Q41209" s="404"/>
      <c r="R41209" s="404"/>
      <c r="S41209" s="404"/>
      <c r="T41209" s="404"/>
    </row>
    <row r="41210" spans="12:20" ht="16.8">
      <c r="L41210" s="404"/>
      <c r="M41210" s="404"/>
      <c r="N41210" s="404"/>
      <c r="O41210" s="404"/>
      <c r="P41210" s="404"/>
      <c r="Q41210" s="404"/>
      <c r="R41210" s="404"/>
      <c r="S41210" s="404"/>
      <c r="T41210" s="404"/>
    </row>
    <row r="41211" spans="12:20" ht="16.8">
      <c r="L41211" s="404"/>
      <c r="M41211" s="404"/>
      <c r="N41211" s="404"/>
      <c r="O41211" s="404"/>
      <c r="P41211" s="404"/>
      <c r="Q41211" s="404"/>
      <c r="R41211" s="404"/>
      <c r="S41211" s="404"/>
      <c r="T41211" s="404"/>
    </row>
    <row r="41212" spans="12:20" ht="16.8">
      <c r="L41212" s="404"/>
      <c r="M41212" s="404"/>
      <c r="N41212" s="404"/>
      <c r="O41212" s="404"/>
      <c r="P41212" s="404"/>
      <c r="Q41212" s="404"/>
      <c r="R41212" s="404"/>
      <c r="S41212" s="404"/>
      <c r="T41212" s="404"/>
    </row>
    <row r="41213" spans="12:20" ht="16.8">
      <c r="L41213" s="404"/>
      <c r="M41213" s="404"/>
      <c r="N41213" s="404"/>
      <c r="O41213" s="404"/>
      <c r="P41213" s="404"/>
      <c r="Q41213" s="404"/>
      <c r="R41213" s="404"/>
      <c r="S41213" s="404"/>
      <c r="T41213" s="404"/>
    </row>
    <row r="41214" spans="12:20" ht="16.8">
      <c r="L41214" s="404"/>
      <c r="M41214" s="404"/>
      <c r="N41214" s="404"/>
      <c r="O41214" s="404"/>
      <c r="P41214" s="404"/>
      <c r="Q41214" s="404"/>
      <c r="R41214" s="404"/>
      <c r="S41214" s="404"/>
      <c r="T41214" s="404"/>
    </row>
    <row r="41215" spans="12:20" ht="16.8">
      <c r="L41215" s="404"/>
      <c r="M41215" s="404"/>
      <c r="N41215" s="404"/>
      <c r="O41215" s="404"/>
      <c r="P41215" s="404"/>
      <c r="Q41215" s="404"/>
      <c r="R41215" s="404"/>
      <c r="S41215" s="404"/>
      <c r="T41215" s="404"/>
    </row>
    <row r="41216" spans="12:20" ht="16.8">
      <c r="L41216" s="404"/>
      <c r="M41216" s="404"/>
      <c r="N41216" s="404"/>
      <c r="O41216" s="404"/>
      <c r="P41216" s="404"/>
      <c r="Q41216" s="404"/>
      <c r="R41216" s="404"/>
      <c r="S41216" s="404"/>
      <c r="T41216" s="404"/>
    </row>
    <row r="41217" spans="12:20" ht="16.8">
      <c r="L41217" s="404"/>
      <c r="M41217" s="404"/>
      <c r="N41217" s="404"/>
      <c r="O41217" s="404"/>
      <c r="P41217" s="404"/>
      <c r="Q41217" s="404"/>
      <c r="R41217" s="404"/>
      <c r="S41217" s="404"/>
      <c r="T41217" s="404"/>
    </row>
    <row r="41218" spans="12:20" ht="16.8">
      <c r="L41218" s="404"/>
      <c r="M41218" s="404"/>
      <c r="N41218" s="404"/>
      <c r="O41218" s="404"/>
      <c r="P41218" s="404"/>
      <c r="Q41218" s="404"/>
      <c r="R41218" s="404"/>
      <c r="S41218" s="404"/>
      <c r="T41218" s="404"/>
    </row>
    <row r="41219" spans="12:20" ht="16.8">
      <c r="L41219" s="404"/>
      <c r="M41219" s="404"/>
      <c r="N41219" s="404"/>
      <c r="O41219" s="404"/>
      <c r="P41219" s="404"/>
      <c r="Q41219" s="404"/>
      <c r="R41219" s="404"/>
      <c r="S41219" s="404"/>
      <c r="T41219" s="404"/>
    </row>
    <row r="41220" spans="12:20" ht="16.8">
      <c r="L41220" s="404"/>
      <c r="M41220" s="404"/>
      <c r="N41220" s="404"/>
      <c r="O41220" s="404"/>
      <c r="P41220" s="404"/>
      <c r="Q41220" s="404"/>
      <c r="R41220" s="404"/>
      <c r="S41220" s="404"/>
      <c r="T41220" s="404"/>
    </row>
    <row r="41221" spans="12:20" ht="16.8">
      <c r="L41221" s="404"/>
      <c r="M41221" s="404"/>
      <c r="N41221" s="404"/>
      <c r="O41221" s="404"/>
      <c r="P41221" s="404"/>
      <c r="Q41221" s="404"/>
      <c r="R41221" s="404"/>
      <c r="S41221" s="404"/>
      <c r="T41221" s="404"/>
    </row>
    <row r="41222" spans="12:20" ht="16.8">
      <c r="L41222" s="404"/>
      <c r="M41222" s="404"/>
      <c r="N41222" s="404"/>
      <c r="O41222" s="404"/>
      <c r="P41222" s="404"/>
      <c r="Q41222" s="404"/>
      <c r="R41222" s="404"/>
      <c r="S41222" s="404"/>
      <c r="T41222" s="404"/>
    </row>
    <row r="41223" spans="12:20" ht="16.8">
      <c r="L41223" s="404"/>
      <c r="M41223" s="404"/>
      <c r="N41223" s="404"/>
      <c r="O41223" s="404"/>
      <c r="P41223" s="404"/>
      <c r="Q41223" s="404"/>
      <c r="R41223" s="404"/>
      <c r="S41223" s="404"/>
      <c r="T41223" s="404"/>
    </row>
    <row r="41224" spans="12:20" ht="16.8">
      <c r="L41224" s="404"/>
      <c r="M41224" s="404"/>
      <c r="N41224" s="404"/>
      <c r="O41224" s="404"/>
      <c r="P41224" s="404"/>
      <c r="Q41224" s="404"/>
      <c r="R41224" s="404"/>
      <c r="S41224" s="404"/>
      <c r="T41224" s="404"/>
    </row>
    <row r="41225" spans="12:20" ht="16.8">
      <c r="L41225" s="404"/>
      <c r="M41225" s="404"/>
      <c r="N41225" s="404"/>
      <c r="O41225" s="404"/>
      <c r="P41225" s="404"/>
      <c r="Q41225" s="404"/>
      <c r="R41225" s="404"/>
      <c r="S41225" s="404"/>
      <c r="T41225" s="404"/>
    </row>
    <row r="41226" spans="12:20" ht="16.8">
      <c r="L41226" s="404"/>
      <c r="M41226" s="404"/>
      <c r="N41226" s="404"/>
      <c r="O41226" s="404"/>
      <c r="P41226" s="404"/>
      <c r="Q41226" s="404"/>
      <c r="R41226" s="404"/>
      <c r="S41226" s="404"/>
      <c r="T41226" s="404"/>
    </row>
    <row r="41227" spans="12:20" ht="16.8">
      <c r="L41227" s="404"/>
      <c r="M41227" s="404"/>
      <c r="N41227" s="404"/>
      <c r="O41227" s="404"/>
      <c r="P41227" s="404"/>
      <c r="Q41227" s="404"/>
      <c r="R41227" s="404"/>
      <c r="S41227" s="404"/>
      <c r="T41227" s="404"/>
    </row>
    <row r="41228" spans="12:20" ht="16.8">
      <c r="L41228" s="404"/>
      <c r="M41228" s="404"/>
      <c r="N41228" s="404"/>
      <c r="O41228" s="404"/>
      <c r="P41228" s="404"/>
      <c r="Q41228" s="404"/>
      <c r="R41228" s="404"/>
      <c r="S41228" s="404"/>
      <c r="T41228" s="404"/>
    </row>
    <row r="41229" spans="12:20" ht="16.8">
      <c r="L41229" s="404"/>
      <c r="M41229" s="404"/>
      <c r="N41229" s="404"/>
      <c r="O41229" s="404"/>
      <c r="P41229" s="404"/>
      <c r="Q41229" s="404"/>
      <c r="R41229" s="404"/>
      <c r="S41229" s="404"/>
      <c r="T41229" s="404"/>
    </row>
    <row r="41230" spans="12:20" ht="16.8">
      <c r="L41230" s="404"/>
      <c r="M41230" s="404"/>
      <c r="N41230" s="404"/>
      <c r="O41230" s="404"/>
      <c r="P41230" s="404"/>
      <c r="Q41230" s="404"/>
      <c r="R41230" s="404"/>
      <c r="S41230" s="404"/>
      <c r="T41230" s="404"/>
    </row>
    <row r="41231" spans="12:20" ht="16.8">
      <c r="L41231" s="404"/>
      <c r="M41231" s="404"/>
      <c r="N41231" s="404"/>
      <c r="O41231" s="404"/>
      <c r="P41231" s="404"/>
      <c r="Q41231" s="404"/>
      <c r="R41231" s="404"/>
      <c r="S41231" s="404"/>
      <c r="T41231" s="404"/>
    </row>
    <row r="41232" spans="12:20" ht="16.8">
      <c r="L41232" s="404"/>
      <c r="M41232" s="404"/>
      <c r="N41232" s="404"/>
      <c r="O41232" s="404"/>
      <c r="P41232" s="404"/>
      <c r="Q41232" s="404"/>
      <c r="R41232" s="404"/>
      <c r="S41232" s="404"/>
      <c r="T41232" s="404"/>
    </row>
    <row r="41233" spans="12:20" ht="16.8">
      <c r="L41233" s="404"/>
      <c r="M41233" s="404"/>
      <c r="N41233" s="404"/>
      <c r="O41233" s="404"/>
      <c r="P41233" s="404"/>
      <c r="Q41233" s="404"/>
      <c r="R41233" s="404"/>
      <c r="S41233" s="404"/>
      <c r="T41233" s="404"/>
    </row>
    <row r="41234" spans="12:20" ht="16.8">
      <c r="L41234" s="404"/>
      <c r="M41234" s="404"/>
      <c r="N41234" s="404"/>
      <c r="O41234" s="404"/>
      <c r="P41234" s="404"/>
      <c r="Q41234" s="404"/>
      <c r="R41234" s="404"/>
      <c r="S41234" s="404"/>
      <c r="T41234" s="404"/>
    </row>
    <row r="41235" spans="12:20" ht="16.8">
      <c r="L41235" s="404"/>
      <c r="M41235" s="404"/>
      <c r="N41235" s="404"/>
      <c r="O41235" s="404"/>
      <c r="P41235" s="404"/>
      <c r="Q41235" s="404"/>
      <c r="R41235" s="404"/>
      <c r="S41235" s="404"/>
      <c r="T41235" s="404"/>
    </row>
    <row r="41236" spans="12:20" ht="16.8">
      <c r="L41236" s="404"/>
      <c r="M41236" s="404"/>
      <c r="N41236" s="404"/>
      <c r="O41236" s="404"/>
      <c r="P41236" s="404"/>
      <c r="Q41236" s="404"/>
      <c r="R41236" s="404"/>
      <c r="S41236" s="404"/>
      <c r="T41236" s="404"/>
    </row>
    <row r="41237" spans="12:20" ht="16.8">
      <c r="L41237" s="404"/>
      <c r="M41237" s="404"/>
      <c r="N41237" s="404"/>
      <c r="O41237" s="404"/>
      <c r="P41237" s="404"/>
      <c r="Q41237" s="404"/>
      <c r="R41237" s="404"/>
      <c r="S41237" s="404"/>
      <c r="T41237" s="404"/>
    </row>
    <row r="41238" spans="12:20" ht="16.8">
      <c r="L41238" s="404"/>
      <c r="M41238" s="404"/>
      <c r="N41238" s="404"/>
      <c r="O41238" s="404"/>
      <c r="P41238" s="404"/>
      <c r="Q41238" s="404"/>
      <c r="R41238" s="404"/>
      <c r="S41238" s="404"/>
      <c r="T41238" s="404"/>
    </row>
    <row r="41239" spans="12:20" ht="16.8">
      <c r="L41239" s="404"/>
      <c r="M41239" s="404"/>
      <c r="N41239" s="404"/>
      <c r="O41239" s="404"/>
      <c r="P41239" s="404"/>
      <c r="Q41239" s="404"/>
      <c r="R41239" s="404"/>
      <c r="S41239" s="404"/>
      <c r="T41239" s="404"/>
    </row>
    <row r="41240" spans="12:20" ht="16.8">
      <c r="L41240" s="404"/>
      <c r="M41240" s="404"/>
      <c r="N41240" s="404"/>
      <c r="O41240" s="404"/>
      <c r="P41240" s="404"/>
      <c r="Q41240" s="404"/>
      <c r="R41240" s="404"/>
      <c r="S41240" s="404"/>
      <c r="T41240" s="404"/>
    </row>
    <row r="41241" spans="12:20" ht="16.8">
      <c r="L41241" s="404"/>
      <c r="M41241" s="404"/>
      <c r="N41241" s="404"/>
      <c r="O41241" s="404"/>
      <c r="P41241" s="404"/>
      <c r="Q41241" s="404"/>
      <c r="R41241" s="404"/>
      <c r="S41241" s="404"/>
      <c r="T41241" s="404"/>
    </row>
    <row r="41242" spans="12:20" ht="16.8">
      <c r="L41242" s="404"/>
      <c r="M41242" s="404"/>
      <c r="N41242" s="404"/>
      <c r="O41242" s="404"/>
      <c r="P41242" s="404"/>
      <c r="Q41242" s="404"/>
      <c r="R41242" s="404"/>
      <c r="S41242" s="404"/>
      <c r="T41242" s="404"/>
    </row>
    <row r="41243" spans="12:20" ht="16.8">
      <c r="L41243" s="404"/>
      <c r="M41243" s="404"/>
      <c r="N41243" s="404"/>
      <c r="O41243" s="404"/>
      <c r="P41243" s="404"/>
      <c r="Q41243" s="404"/>
      <c r="R41243" s="404"/>
      <c r="S41243" s="404"/>
      <c r="T41243" s="404"/>
    </row>
    <row r="41244" spans="12:20" ht="16.8">
      <c r="L41244" s="404"/>
      <c r="M41244" s="404"/>
      <c r="N41244" s="404"/>
      <c r="O41244" s="404"/>
      <c r="P41244" s="404"/>
      <c r="Q41244" s="404"/>
      <c r="R41244" s="404"/>
      <c r="S41244" s="404"/>
      <c r="T41244" s="404"/>
    </row>
    <row r="41245" spans="12:20" ht="16.8">
      <c r="L41245" s="404"/>
      <c r="M41245" s="404"/>
      <c r="N41245" s="404"/>
      <c r="O41245" s="404"/>
      <c r="P41245" s="404"/>
      <c r="Q41245" s="404"/>
      <c r="R41245" s="404"/>
      <c r="S41245" s="404"/>
      <c r="T41245" s="404"/>
    </row>
    <row r="41246" spans="12:20" ht="16.8">
      <c r="L41246" s="404"/>
      <c r="M41246" s="404"/>
      <c r="N41246" s="404"/>
      <c r="O41246" s="404"/>
      <c r="P41246" s="404"/>
      <c r="Q41246" s="404"/>
      <c r="R41246" s="404"/>
      <c r="S41246" s="404"/>
      <c r="T41246" s="404"/>
    </row>
    <row r="41247" spans="12:20" ht="16.8">
      <c r="L41247" s="404"/>
      <c r="M41247" s="404"/>
      <c r="N41247" s="404"/>
      <c r="O41247" s="404"/>
      <c r="P41247" s="404"/>
      <c r="Q41247" s="404"/>
      <c r="R41247" s="404"/>
      <c r="S41247" s="404"/>
      <c r="T41247" s="404"/>
    </row>
    <row r="41248" spans="12:20" ht="16.8">
      <c r="L41248" s="404"/>
      <c r="M41248" s="404"/>
      <c r="N41248" s="404"/>
      <c r="O41248" s="404"/>
      <c r="P41248" s="404"/>
      <c r="Q41248" s="404"/>
      <c r="R41248" s="404"/>
      <c r="S41248" s="404"/>
      <c r="T41248" s="404"/>
    </row>
    <row r="41249" spans="12:20" ht="16.8">
      <c r="L41249" s="404"/>
      <c r="M41249" s="404"/>
      <c r="N41249" s="404"/>
      <c r="O41249" s="404"/>
      <c r="P41249" s="404"/>
      <c r="Q41249" s="404"/>
      <c r="R41249" s="404"/>
      <c r="S41249" s="404"/>
      <c r="T41249" s="404"/>
    </row>
    <row r="41250" spans="12:20" ht="16.8">
      <c r="L41250" s="404"/>
      <c r="M41250" s="404"/>
      <c r="N41250" s="404"/>
      <c r="O41250" s="404"/>
      <c r="P41250" s="404"/>
      <c r="Q41250" s="404"/>
      <c r="R41250" s="404"/>
      <c r="S41250" s="404"/>
      <c r="T41250" s="404"/>
    </row>
    <row r="41251" spans="12:20" ht="16.8">
      <c r="L41251" s="404"/>
      <c r="M41251" s="404"/>
      <c r="N41251" s="404"/>
      <c r="O41251" s="404"/>
      <c r="P41251" s="404"/>
      <c r="Q41251" s="404"/>
      <c r="R41251" s="404"/>
      <c r="S41251" s="404"/>
      <c r="T41251" s="404"/>
    </row>
    <row r="41252" spans="12:20" ht="16.8">
      <c r="L41252" s="404"/>
      <c r="M41252" s="404"/>
      <c r="N41252" s="404"/>
      <c r="O41252" s="404"/>
      <c r="P41252" s="404"/>
      <c r="Q41252" s="404"/>
      <c r="R41252" s="404"/>
      <c r="S41252" s="404"/>
      <c r="T41252" s="404"/>
    </row>
    <row r="41253" spans="12:20" ht="16.8">
      <c r="L41253" s="404"/>
      <c r="M41253" s="404"/>
      <c r="N41253" s="404"/>
      <c r="O41253" s="404"/>
      <c r="P41253" s="404"/>
      <c r="Q41253" s="404"/>
      <c r="R41253" s="404"/>
      <c r="S41253" s="404"/>
      <c r="T41253" s="404"/>
    </row>
    <row r="41254" spans="12:20" ht="16.8">
      <c r="L41254" s="404"/>
      <c r="M41254" s="404"/>
      <c r="N41254" s="404"/>
      <c r="O41254" s="404"/>
      <c r="P41254" s="404"/>
      <c r="Q41254" s="404"/>
      <c r="R41254" s="404"/>
      <c r="S41254" s="404"/>
      <c r="T41254" s="404"/>
    </row>
    <row r="41255" spans="12:20" ht="16.8">
      <c r="L41255" s="404"/>
      <c r="M41255" s="404"/>
      <c r="N41255" s="404"/>
      <c r="O41255" s="404"/>
      <c r="P41255" s="404"/>
      <c r="Q41255" s="404"/>
      <c r="R41255" s="404"/>
      <c r="S41255" s="404"/>
      <c r="T41255" s="404"/>
    </row>
    <row r="41256" spans="12:20" ht="16.8">
      <c r="L41256" s="404"/>
      <c r="M41256" s="404"/>
      <c r="N41256" s="404"/>
      <c r="O41256" s="404"/>
      <c r="P41256" s="404"/>
      <c r="Q41256" s="404"/>
      <c r="R41256" s="404"/>
      <c r="S41256" s="404"/>
      <c r="T41256" s="404"/>
    </row>
    <row r="41257" spans="12:20" ht="16.8">
      <c r="L41257" s="404"/>
      <c r="M41257" s="404"/>
      <c r="N41257" s="404"/>
      <c r="O41257" s="404"/>
      <c r="P41257" s="404"/>
      <c r="Q41257" s="404"/>
      <c r="R41257" s="404"/>
      <c r="S41257" s="404"/>
      <c r="T41257" s="404"/>
    </row>
    <row r="41258" spans="12:20" ht="16.8">
      <c r="L41258" s="404"/>
      <c r="M41258" s="404"/>
      <c r="N41258" s="404"/>
      <c r="O41258" s="404"/>
      <c r="P41258" s="404"/>
      <c r="Q41258" s="404"/>
      <c r="R41258" s="404"/>
      <c r="S41258" s="404"/>
      <c r="T41258" s="404"/>
    </row>
    <row r="41259" spans="12:20" ht="16.8">
      <c r="L41259" s="404"/>
      <c r="M41259" s="404"/>
      <c r="N41259" s="404"/>
      <c r="O41259" s="404"/>
      <c r="P41259" s="404"/>
      <c r="Q41259" s="404"/>
      <c r="R41259" s="404"/>
      <c r="S41259" s="404"/>
      <c r="T41259" s="404"/>
    </row>
    <row r="41260" spans="12:20" ht="16.8">
      <c r="L41260" s="404"/>
      <c r="M41260" s="404"/>
      <c r="N41260" s="404"/>
      <c r="O41260" s="404"/>
      <c r="P41260" s="404"/>
      <c r="Q41260" s="404"/>
      <c r="R41260" s="404"/>
      <c r="S41260" s="404"/>
      <c r="T41260" s="404"/>
    </row>
    <row r="41261" spans="12:20" ht="16.8">
      <c r="L41261" s="404"/>
      <c r="M41261" s="404"/>
      <c r="N41261" s="404"/>
      <c r="O41261" s="404"/>
      <c r="P41261" s="404"/>
      <c r="Q41261" s="404"/>
      <c r="R41261" s="404"/>
      <c r="S41261" s="404"/>
      <c r="T41261" s="404"/>
    </row>
    <row r="41262" spans="12:20" ht="16.8">
      <c r="L41262" s="404"/>
      <c r="M41262" s="404"/>
      <c r="N41262" s="404"/>
      <c r="O41262" s="404"/>
      <c r="P41262" s="404"/>
      <c r="Q41262" s="404"/>
      <c r="R41262" s="404"/>
      <c r="S41262" s="404"/>
      <c r="T41262" s="404"/>
    </row>
    <row r="41263" spans="12:20" ht="16.8">
      <c r="L41263" s="404"/>
      <c r="M41263" s="404"/>
      <c r="N41263" s="404"/>
      <c r="O41263" s="404"/>
      <c r="P41263" s="404"/>
      <c r="Q41263" s="404"/>
      <c r="R41263" s="404"/>
      <c r="S41263" s="404"/>
      <c r="T41263" s="404"/>
    </row>
    <row r="41264" spans="12:20" ht="16.8">
      <c r="L41264" s="404"/>
      <c r="M41264" s="404"/>
      <c r="N41264" s="404"/>
      <c r="O41264" s="404"/>
      <c r="P41264" s="404"/>
      <c r="Q41264" s="404"/>
      <c r="R41264" s="404"/>
      <c r="S41264" s="404"/>
      <c r="T41264" s="404"/>
    </row>
    <row r="41265" spans="12:20" ht="16.8">
      <c r="L41265" s="404"/>
      <c r="M41265" s="404"/>
      <c r="N41265" s="404"/>
      <c r="O41265" s="404"/>
      <c r="P41265" s="404"/>
      <c r="Q41265" s="404"/>
      <c r="R41265" s="404"/>
      <c r="S41265" s="404"/>
      <c r="T41265" s="404"/>
    </row>
    <row r="41266" spans="12:20" ht="16.8">
      <c r="L41266" s="404"/>
      <c r="M41266" s="404"/>
      <c r="N41266" s="404"/>
      <c r="O41266" s="404"/>
      <c r="P41266" s="404"/>
      <c r="Q41266" s="404"/>
      <c r="R41266" s="404"/>
      <c r="S41266" s="404"/>
      <c r="T41266" s="404"/>
    </row>
    <row r="41267" spans="12:20" ht="16.8">
      <c r="L41267" s="404"/>
      <c r="M41267" s="404"/>
      <c r="N41267" s="404"/>
      <c r="O41267" s="404"/>
      <c r="P41267" s="404"/>
      <c r="Q41267" s="404"/>
      <c r="R41267" s="404"/>
      <c r="S41267" s="404"/>
      <c r="T41267" s="404"/>
    </row>
    <row r="41268" spans="12:20" ht="16.8">
      <c r="L41268" s="404"/>
      <c r="M41268" s="404"/>
      <c r="N41268" s="404"/>
      <c r="O41268" s="404"/>
      <c r="P41268" s="404"/>
      <c r="Q41268" s="404"/>
      <c r="R41268" s="404"/>
      <c r="S41268" s="404"/>
      <c r="T41268" s="404"/>
    </row>
    <row r="41269" spans="12:20" ht="16.8">
      <c r="L41269" s="404"/>
      <c r="M41269" s="404"/>
      <c r="N41269" s="404"/>
      <c r="O41269" s="404"/>
      <c r="P41269" s="404"/>
      <c r="Q41269" s="404"/>
      <c r="R41269" s="404"/>
      <c r="S41269" s="404"/>
      <c r="T41269" s="404"/>
    </row>
    <row r="41270" spans="12:20" ht="16.8">
      <c r="L41270" s="404"/>
      <c r="M41270" s="404"/>
      <c r="N41270" s="404"/>
      <c r="O41270" s="404"/>
      <c r="P41270" s="404"/>
      <c r="Q41270" s="404"/>
      <c r="R41270" s="404"/>
      <c r="S41270" s="404"/>
      <c r="T41270" s="404"/>
    </row>
    <row r="41271" spans="12:20" ht="16.8">
      <c r="L41271" s="404"/>
      <c r="M41271" s="404"/>
      <c r="N41271" s="404"/>
      <c r="O41271" s="404"/>
      <c r="P41271" s="404"/>
      <c r="Q41271" s="404"/>
      <c r="R41271" s="404"/>
      <c r="S41271" s="404"/>
      <c r="T41271" s="404"/>
    </row>
    <row r="41272" spans="12:20" ht="16.8">
      <c r="L41272" s="404"/>
      <c r="M41272" s="404"/>
      <c r="N41272" s="404"/>
      <c r="O41272" s="404"/>
      <c r="P41272" s="404"/>
      <c r="Q41272" s="404"/>
      <c r="R41272" s="404"/>
      <c r="S41272" s="404"/>
      <c r="T41272" s="404"/>
    </row>
    <row r="41273" spans="12:20" ht="16.8">
      <c r="L41273" s="404"/>
      <c r="M41273" s="404"/>
      <c r="N41273" s="404"/>
      <c r="O41273" s="404"/>
      <c r="P41273" s="404"/>
      <c r="Q41273" s="404"/>
      <c r="R41273" s="404"/>
      <c r="S41273" s="404"/>
      <c r="T41273" s="404"/>
    </row>
    <row r="41274" spans="12:20" ht="16.8">
      <c r="L41274" s="404"/>
      <c r="M41274" s="404"/>
      <c r="N41274" s="404"/>
      <c r="O41274" s="404"/>
      <c r="P41274" s="404"/>
      <c r="Q41274" s="404"/>
      <c r="R41274" s="404"/>
      <c r="S41274" s="404"/>
      <c r="T41274" s="404"/>
    </row>
    <row r="41275" spans="12:20" ht="16.8">
      <c r="L41275" s="404"/>
      <c r="M41275" s="404"/>
      <c r="N41275" s="404"/>
      <c r="O41275" s="404"/>
      <c r="P41275" s="404"/>
      <c r="Q41275" s="404"/>
      <c r="R41275" s="404"/>
      <c r="S41275" s="404"/>
      <c r="T41275" s="404"/>
    </row>
    <row r="41276" spans="12:20" ht="16.8">
      <c r="L41276" s="404"/>
      <c r="M41276" s="404"/>
      <c r="N41276" s="404"/>
      <c r="O41276" s="404"/>
      <c r="P41276" s="404"/>
      <c r="Q41276" s="404"/>
      <c r="R41276" s="404"/>
      <c r="S41276" s="404"/>
      <c r="T41276" s="404"/>
    </row>
    <row r="41277" spans="12:20" ht="16.8">
      <c r="L41277" s="404"/>
      <c r="M41277" s="404"/>
      <c r="N41277" s="404"/>
      <c r="O41277" s="404"/>
      <c r="P41277" s="404"/>
      <c r="Q41277" s="404"/>
      <c r="R41277" s="404"/>
      <c r="S41277" s="404"/>
      <c r="T41277" s="404"/>
    </row>
    <row r="41278" spans="12:20" ht="16.8">
      <c r="L41278" s="404"/>
      <c r="M41278" s="404"/>
      <c r="N41278" s="404"/>
      <c r="O41278" s="404"/>
      <c r="P41278" s="404"/>
      <c r="Q41278" s="404"/>
      <c r="R41278" s="404"/>
      <c r="S41278" s="404"/>
      <c r="T41278" s="404"/>
    </row>
    <row r="41279" spans="12:20" ht="16.8">
      <c r="L41279" s="404"/>
      <c r="M41279" s="404"/>
      <c r="N41279" s="404"/>
      <c r="O41279" s="404"/>
      <c r="P41279" s="404"/>
      <c r="Q41279" s="404"/>
      <c r="R41279" s="404"/>
      <c r="S41279" s="404"/>
      <c r="T41279" s="404"/>
    </row>
    <row r="41280" spans="12:20" ht="16.8">
      <c r="L41280" s="404"/>
      <c r="M41280" s="404"/>
      <c r="N41280" s="404"/>
      <c r="O41280" s="404"/>
      <c r="P41280" s="404"/>
      <c r="Q41280" s="404"/>
      <c r="R41280" s="404"/>
      <c r="S41280" s="404"/>
      <c r="T41280" s="404"/>
    </row>
    <row r="41281" spans="12:20" ht="16.8">
      <c r="L41281" s="404"/>
      <c r="M41281" s="404"/>
      <c r="N41281" s="404"/>
      <c r="O41281" s="404"/>
      <c r="P41281" s="404"/>
      <c r="Q41281" s="404"/>
      <c r="R41281" s="404"/>
      <c r="S41281" s="404"/>
      <c r="T41281" s="404"/>
    </row>
    <row r="41282" spans="12:20" ht="16.8">
      <c r="L41282" s="404"/>
      <c r="M41282" s="404"/>
      <c r="N41282" s="404"/>
      <c r="O41282" s="404"/>
      <c r="P41282" s="404"/>
      <c r="Q41282" s="404"/>
      <c r="R41282" s="404"/>
      <c r="S41282" s="404"/>
      <c r="T41282" s="404"/>
    </row>
    <row r="41283" spans="12:20" ht="16.8">
      <c r="L41283" s="404"/>
      <c r="M41283" s="404"/>
      <c r="N41283" s="404"/>
      <c r="O41283" s="404"/>
      <c r="P41283" s="404"/>
      <c r="Q41283" s="404"/>
      <c r="R41283" s="404"/>
      <c r="S41283" s="404"/>
      <c r="T41283" s="404"/>
    </row>
    <row r="41284" spans="12:20" ht="16.8">
      <c r="L41284" s="404"/>
      <c r="M41284" s="404"/>
      <c r="N41284" s="404"/>
      <c r="O41284" s="404"/>
      <c r="P41284" s="404"/>
      <c r="Q41284" s="404"/>
      <c r="R41284" s="404"/>
      <c r="S41284" s="404"/>
      <c r="T41284" s="404"/>
    </row>
    <row r="41285" spans="12:20" ht="16.8">
      <c r="L41285" s="404"/>
      <c r="M41285" s="404"/>
      <c r="N41285" s="404"/>
      <c r="O41285" s="404"/>
      <c r="P41285" s="404"/>
      <c r="Q41285" s="404"/>
      <c r="R41285" s="404"/>
      <c r="S41285" s="404"/>
      <c r="T41285" s="404"/>
    </row>
    <row r="41286" spans="12:20" ht="16.8">
      <c r="L41286" s="404"/>
      <c r="M41286" s="404"/>
      <c r="N41286" s="404"/>
      <c r="O41286" s="404"/>
      <c r="P41286" s="404"/>
      <c r="Q41286" s="404"/>
      <c r="R41286" s="404"/>
      <c r="S41286" s="404"/>
      <c r="T41286" s="404"/>
    </row>
    <row r="41287" spans="12:20" ht="16.8">
      <c r="L41287" s="404"/>
      <c r="M41287" s="404"/>
      <c r="N41287" s="404"/>
      <c r="O41287" s="404"/>
      <c r="P41287" s="404"/>
      <c r="Q41287" s="404"/>
      <c r="R41287" s="404"/>
      <c r="S41287" s="404"/>
      <c r="T41287" s="404"/>
    </row>
    <row r="41288" spans="12:20" ht="16.8">
      <c r="L41288" s="404"/>
      <c r="M41288" s="404"/>
      <c r="N41288" s="404"/>
      <c r="O41288" s="404"/>
      <c r="P41288" s="404"/>
      <c r="Q41288" s="404"/>
      <c r="R41288" s="404"/>
      <c r="S41288" s="404"/>
      <c r="T41288" s="404"/>
    </row>
    <row r="41289" spans="12:20" ht="16.8">
      <c r="L41289" s="404"/>
      <c r="M41289" s="404"/>
      <c r="N41289" s="404"/>
      <c r="O41289" s="404"/>
      <c r="P41289" s="404"/>
      <c r="Q41289" s="404"/>
      <c r="R41289" s="404"/>
      <c r="S41289" s="404"/>
      <c r="T41289" s="404"/>
    </row>
    <row r="41290" spans="12:20" ht="16.8">
      <c r="L41290" s="404"/>
      <c r="M41290" s="404"/>
      <c r="N41290" s="404"/>
      <c r="O41290" s="404"/>
      <c r="P41290" s="404"/>
      <c r="Q41290" s="404"/>
      <c r="R41290" s="404"/>
      <c r="S41290" s="404"/>
      <c r="T41290" s="404"/>
    </row>
    <row r="41291" spans="12:20" ht="16.8">
      <c r="L41291" s="404"/>
      <c r="M41291" s="404"/>
      <c r="N41291" s="404"/>
      <c r="O41291" s="404"/>
      <c r="P41291" s="404"/>
      <c r="Q41291" s="404"/>
      <c r="R41291" s="404"/>
      <c r="S41291" s="404"/>
      <c r="T41291" s="404"/>
    </row>
    <row r="41292" spans="12:20" ht="16.8">
      <c r="L41292" s="404"/>
      <c r="M41292" s="404"/>
      <c r="N41292" s="404"/>
      <c r="O41292" s="404"/>
      <c r="P41292" s="404"/>
      <c r="Q41292" s="404"/>
      <c r="R41292" s="404"/>
      <c r="S41292" s="404"/>
      <c r="T41292" s="404"/>
    </row>
    <row r="41293" spans="12:20" ht="16.8">
      <c r="L41293" s="404"/>
      <c r="M41293" s="404"/>
      <c r="N41293" s="404"/>
      <c r="O41293" s="404"/>
      <c r="P41293" s="404"/>
      <c r="Q41293" s="404"/>
      <c r="R41293" s="404"/>
      <c r="S41293" s="404"/>
      <c r="T41293" s="404"/>
    </row>
    <row r="41294" spans="12:20" ht="16.8">
      <c r="L41294" s="404"/>
      <c r="M41294" s="404"/>
      <c r="N41294" s="404"/>
      <c r="O41294" s="404"/>
      <c r="P41294" s="404"/>
      <c r="Q41294" s="404"/>
      <c r="R41294" s="404"/>
      <c r="S41294" s="404"/>
      <c r="T41294" s="404"/>
    </row>
    <row r="41295" spans="12:20" ht="16.8">
      <c r="L41295" s="404"/>
      <c r="M41295" s="404"/>
      <c r="N41295" s="404"/>
      <c r="O41295" s="404"/>
      <c r="P41295" s="404"/>
      <c r="Q41295" s="404"/>
      <c r="R41295" s="404"/>
      <c r="S41295" s="404"/>
      <c r="T41295" s="404"/>
    </row>
    <row r="41296" spans="12:20" ht="16.8">
      <c r="L41296" s="404"/>
      <c r="M41296" s="404"/>
      <c r="N41296" s="404"/>
      <c r="O41296" s="404"/>
      <c r="P41296" s="404"/>
      <c r="Q41296" s="404"/>
      <c r="R41296" s="404"/>
      <c r="S41296" s="404"/>
      <c r="T41296" s="404"/>
    </row>
    <row r="41297" spans="12:20" ht="16.8">
      <c r="L41297" s="404"/>
      <c r="M41297" s="404"/>
      <c r="N41297" s="404"/>
      <c r="O41297" s="404"/>
      <c r="P41297" s="404"/>
      <c r="Q41297" s="404"/>
      <c r="R41297" s="404"/>
      <c r="S41297" s="404"/>
      <c r="T41297" s="404"/>
    </row>
    <row r="41298" spans="12:20" ht="16.8">
      <c r="L41298" s="404"/>
      <c r="M41298" s="404"/>
      <c r="N41298" s="404"/>
      <c r="O41298" s="404"/>
      <c r="P41298" s="404"/>
      <c r="Q41298" s="404"/>
      <c r="R41298" s="404"/>
      <c r="S41298" s="404"/>
      <c r="T41298" s="404"/>
    </row>
    <row r="41299" spans="12:20" ht="16.8">
      <c r="L41299" s="404"/>
      <c r="M41299" s="404"/>
      <c r="N41299" s="404"/>
      <c r="O41299" s="404"/>
      <c r="P41299" s="404"/>
      <c r="Q41299" s="404"/>
      <c r="R41299" s="404"/>
      <c r="S41299" s="404"/>
      <c r="T41299" s="404"/>
    </row>
    <row r="41300" spans="12:20" ht="16.8">
      <c r="L41300" s="404"/>
      <c r="M41300" s="404"/>
      <c r="N41300" s="404"/>
      <c r="O41300" s="404"/>
      <c r="P41300" s="404"/>
      <c r="Q41300" s="404"/>
      <c r="R41300" s="404"/>
      <c r="S41300" s="404"/>
      <c r="T41300" s="404"/>
    </row>
    <row r="41301" spans="12:20" ht="16.8">
      <c r="L41301" s="404"/>
      <c r="M41301" s="404"/>
      <c r="N41301" s="404"/>
      <c r="O41301" s="404"/>
      <c r="P41301" s="404"/>
      <c r="Q41301" s="404"/>
      <c r="R41301" s="404"/>
      <c r="S41301" s="404"/>
      <c r="T41301" s="404"/>
    </row>
    <row r="41302" spans="12:20" ht="16.8">
      <c r="L41302" s="404"/>
      <c r="M41302" s="404"/>
      <c r="N41302" s="404"/>
      <c r="O41302" s="404"/>
      <c r="P41302" s="404"/>
      <c r="Q41302" s="404"/>
      <c r="R41302" s="404"/>
      <c r="S41302" s="404"/>
      <c r="T41302" s="404"/>
    </row>
    <row r="41303" spans="12:20" ht="16.8">
      <c r="L41303" s="404"/>
      <c r="M41303" s="404"/>
      <c r="N41303" s="404"/>
      <c r="O41303" s="404"/>
      <c r="P41303" s="404"/>
      <c r="Q41303" s="404"/>
      <c r="R41303" s="404"/>
      <c r="S41303" s="404"/>
      <c r="T41303" s="404"/>
    </row>
    <row r="41304" spans="12:20" ht="16.8">
      <c r="L41304" s="404"/>
      <c r="M41304" s="404"/>
      <c r="N41304" s="404"/>
      <c r="O41304" s="404"/>
      <c r="P41304" s="404"/>
      <c r="Q41304" s="404"/>
      <c r="R41304" s="404"/>
      <c r="S41304" s="404"/>
      <c r="T41304" s="404"/>
    </row>
    <row r="41305" spans="12:20" ht="16.8">
      <c r="L41305" s="404"/>
      <c r="M41305" s="404"/>
      <c r="N41305" s="404"/>
      <c r="O41305" s="404"/>
      <c r="P41305" s="404"/>
      <c r="Q41305" s="404"/>
      <c r="R41305" s="404"/>
      <c r="S41305" s="404"/>
      <c r="T41305" s="404"/>
    </row>
    <row r="41306" spans="12:20" ht="16.8">
      <c r="L41306" s="404"/>
      <c r="M41306" s="404"/>
      <c r="N41306" s="404"/>
      <c r="O41306" s="404"/>
      <c r="P41306" s="404"/>
      <c r="Q41306" s="404"/>
      <c r="R41306" s="404"/>
      <c r="S41306" s="404"/>
      <c r="T41306" s="404"/>
    </row>
    <row r="41307" spans="12:20" ht="16.8">
      <c r="L41307" s="404"/>
      <c r="M41307" s="404"/>
      <c r="N41307" s="404"/>
      <c r="O41307" s="404"/>
      <c r="P41307" s="404"/>
      <c r="Q41307" s="404"/>
      <c r="R41307" s="404"/>
      <c r="S41307" s="404"/>
      <c r="T41307" s="404"/>
    </row>
    <row r="41308" spans="12:20" ht="16.8">
      <c r="L41308" s="404"/>
      <c r="M41308" s="404"/>
      <c r="N41308" s="404"/>
      <c r="O41308" s="404"/>
      <c r="P41308" s="404"/>
      <c r="Q41308" s="404"/>
      <c r="R41308" s="404"/>
      <c r="S41308" s="404"/>
      <c r="T41308" s="404"/>
    </row>
    <row r="41309" spans="12:20" ht="16.8">
      <c r="L41309" s="404"/>
      <c r="M41309" s="404"/>
      <c r="N41309" s="404"/>
      <c r="O41309" s="404"/>
      <c r="P41309" s="404"/>
      <c r="Q41309" s="404"/>
      <c r="R41309" s="404"/>
      <c r="S41309" s="404"/>
      <c r="T41309" s="404"/>
    </row>
    <row r="41310" spans="12:20" ht="16.8">
      <c r="L41310" s="404"/>
      <c r="M41310" s="404"/>
      <c r="N41310" s="404"/>
      <c r="O41310" s="404"/>
      <c r="P41310" s="404"/>
      <c r="Q41310" s="404"/>
      <c r="R41310" s="404"/>
      <c r="S41310" s="404"/>
      <c r="T41310" s="404"/>
    </row>
    <row r="41311" spans="12:20" ht="16.8">
      <c r="L41311" s="404"/>
      <c r="M41311" s="404"/>
      <c r="N41311" s="404"/>
      <c r="O41311" s="404"/>
      <c r="P41311" s="404"/>
      <c r="Q41311" s="404"/>
      <c r="R41311" s="404"/>
      <c r="S41311" s="404"/>
      <c r="T41311" s="404"/>
    </row>
    <row r="41312" spans="12:20" ht="16.8">
      <c r="L41312" s="404"/>
      <c r="M41312" s="404"/>
      <c r="N41312" s="404"/>
      <c r="O41312" s="404"/>
      <c r="P41312" s="404"/>
      <c r="Q41312" s="404"/>
      <c r="R41312" s="404"/>
      <c r="S41312" s="404"/>
      <c r="T41312" s="404"/>
    </row>
    <row r="41313" spans="12:20" ht="16.8">
      <c r="L41313" s="404"/>
      <c r="M41313" s="404"/>
      <c r="N41313" s="404"/>
      <c r="O41313" s="404"/>
      <c r="P41313" s="404"/>
      <c r="Q41313" s="404"/>
      <c r="R41313" s="404"/>
      <c r="S41313" s="404"/>
      <c r="T41313" s="404"/>
    </row>
    <row r="41314" spans="12:20" ht="16.8">
      <c r="L41314" s="404"/>
      <c r="M41314" s="404"/>
      <c r="N41314" s="404"/>
      <c r="O41314" s="404"/>
      <c r="P41314" s="404"/>
      <c r="Q41314" s="404"/>
      <c r="R41314" s="404"/>
      <c r="S41314" s="404"/>
      <c r="T41314" s="404"/>
    </row>
    <row r="41315" spans="12:20" ht="16.8">
      <c r="L41315" s="404"/>
      <c r="M41315" s="404"/>
      <c r="N41315" s="404"/>
      <c r="O41315" s="404"/>
      <c r="P41315" s="404"/>
      <c r="Q41315" s="404"/>
      <c r="R41315" s="404"/>
      <c r="S41315" s="404"/>
      <c r="T41315" s="404"/>
    </row>
    <row r="41316" spans="12:20" ht="16.8">
      <c r="L41316" s="404"/>
      <c r="M41316" s="404"/>
      <c r="N41316" s="404"/>
      <c r="O41316" s="404"/>
      <c r="P41316" s="404"/>
      <c r="Q41316" s="404"/>
      <c r="R41316" s="404"/>
      <c r="S41316" s="404"/>
      <c r="T41316" s="404"/>
    </row>
    <row r="41317" spans="12:20" ht="16.8">
      <c r="L41317" s="404"/>
      <c r="M41317" s="404"/>
      <c r="N41317" s="404"/>
      <c r="O41317" s="404"/>
      <c r="P41317" s="404"/>
      <c r="Q41317" s="404"/>
      <c r="R41317" s="404"/>
      <c r="S41317" s="404"/>
      <c r="T41317" s="404"/>
    </row>
    <row r="41318" spans="12:20" ht="16.8">
      <c r="L41318" s="404"/>
      <c r="M41318" s="404"/>
      <c r="N41318" s="404"/>
      <c r="O41318" s="404"/>
      <c r="P41318" s="404"/>
      <c r="Q41318" s="404"/>
      <c r="R41318" s="404"/>
      <c r="S41318" s="404"/>
      <c r="T41318" s="404"/>
    </row>
    <row r="41319" spans="12:20" ht="16.8">
      <c r="L41319" s="404"/>
      <c r="M41319" s="404"/>
      <c r="N41319" s="404"/>
      <c r="O41319" s="404"/>
      <c r="P41319" s="404"/>
      <c r="Q41319" s="404"/>
      <c r="R41319" s="404"/>
      <c r="S41319" s="404"/>
      <c r="T41319" s="404"/>
    </row>
    <row r="41320" spans="12:20" ht="16.8">
      <c r="L41320" s="404"/>
      <c r="M41320" s="404"/>
      <c r="N41320" s="404"/>
      <c r="O41320" s="404"/>
      <c r="P41320" s="404"/>
      <c r="Q41320" s="404"/>
      <c r="R41320" s="404"/>
      <c r="S41320" s="404"/>
      <c r="T41320" s="404"/>
    </row>
    <row r="41321" spans="12:20" ht="16.8">
      <c r="L41321" s="404"/>
      <c r="M41321" s="404"/>
      <c r="N41321" s="404"/>
      <c r="O41321" s="404"/>
      <c r="P41321" s="404"/>
      <c r="Q41321" s="404"/>
      <c r="R41321" s="404"/>
      <c r="S41321" s="404"/>
      <c r="T41321" s="404"/>
    </row>
    <row r="41322" spans="12:20" ht="16.8">
      <c r="L41322" s="404"/>
      <c r="M41322" s="404"/>
      <c r="N41322" s="404"/>
      <c r="O41322" s="404"/>
      <c r="P41322" s="404"/>
      <c r="Q41322" s="404"/>
      <c r="R41322" s="404"/>
      <c r="S41322" s="404"/>
      <c r="T41322" s="404"/>
    </row>
    <row r="41323" spans="12:20" ht="16.8">
      <c r="L41323" s="404"/>
      <c r="M41323" s="404"/>
      <c r="N41323" s="404"/>
      <c r="O41323" s="404"/>
      <c r="P41323" s="404"/>
      <c r="Q41323" s="404"/>
      <c r="R41323" s="404"/>
      <c r="S41323" s="404"/>
      <c r="T41323" s="404"/>
    </row>
    <row r="41324" spans="12:20" ht="16.8">
      <c r="L41324" s="404"/>
      <c r="M41324" s="404"/>
      <c r="N41324" s="404"/>
      <c r="O41324" s="404"/>
      <c r="P41324" s="404"/>
      <c r="Q41324" s="404"/>
      <c r="R41324" s="404"/>
      <c r="S41324" s="404"/>
      <c r="T41324" s="404"/>
    </row>
    <row r="41325" spans="12:20" ht="16.8">
      <c r="L41325" s="404"/>
      <c r="M41325" s="404"/>
      <c r="N41325" s="404"/>
      <c r="O41325" s="404"/>
      <c r="P41325" s="404"/>
      <c r="Q41325" s="404"/>
      <c r="R41325" s="404"/>
      <c r="S41325" s="404"/>
      <c r="T41325" s="404"/>
    </row>
    <row r="41326" spans="12:20" ht="16.8">
      <c r="L41326" s="404"/>
      <c r="M41326" s="404"/>
      <c r="N41326" s="404"/>
      <c r="O41326" s="404"/>
      <c r="P41326" s="404"/>
      <c r="Q41326" s="404"/>
      <c r="R41326" s="404"/>
      <c r="S41326" s="404"/>
      <c r="T41326" s="404"/>
    </row>
    <row r="41327" spans="12:20" ht="16.8">
      <c r="L41327" s="404"/>
      <c r="M41327" s="404"/>
      <c r="N41327" s="404"/>
      <c r="O41327" s="404"/>
      <c r="P41327" s="404"/>
      <c r="Q41327" s="404"/>
      <c r="R41327" s="404"/>
      <c r="S41327" s="404"/>
      <c r="T41327" s="404"/>
    </row>
    <row r="41328" spans="12:20" ht="16.8">
      <c r="L41328" s="404"/>
      <c r="M41328" s="404"/>
      <c r="N41328" s="404"/>
      <c r="O41328" s="404"/>
      <c r="P41328" s="404"/>
      <c r="Q41328" s="404"/>
      <c r="R41328" s="404"/>
      <c r="S41328" s="404"/>
      <c r="T41328" s="404"/>
    </row>
    <row r="41329" spans="12:20" ht="16.8">
      <c r="L41329" s="404"/>
      <c r="M41329" s="404"/>
      <c r="N41329" s="404"/>
      <c r="O41329" s="404"/>
      <c r="P41329" s="404"/>
      <c r="Q41329" s="404"/>
      <c r="R41329" s="404"/>
      <c r="S41329" s="404"/>
      <c r="T41329" s="404"/>
    </row>
    <row r="41330" spans="12:20" ht="16.8">
      <c r="L41330" s="404"/>
      <c r="M41330" s="404"/>
      <c r="N41330" s="404"/>
      <c r="O41330" s="404"/>
      <c r="P41330" s="404"/>
      <c r="Q41330" s="404"/>
      <c r="R41330" s="404"/>
      <c r="S41330" s="404"/>
      <c r="T41330" s="404"/>
    </row>
    <row r="41331" spans="12:20" ht="16.8">
      <c r="L41331" s="404"/>
      <c r="M41331" s="404"/>
      <c r="N41331" s="404"/>
      <c r="O41331" s="404"/>
      <c r="P41331" s="404"/>
      <c r="Q41331" s="404"/>
      <c r="R41331" s="404"/>
      <c r="S41331" s="404"/>
      <c r="T41331" s="404"/>
    </row>
    <row r="41332" spans="12:20" ht="16.8">
      <c r="L41332" s="404"/>
      <c r="M41332" s="404"/>
      <c r="N41332" s="404"/>
      <c r="O41332" s="404"/>
      <c r="P41332" s="404"/>
      <c r="Q41332" s="404"/>
      <c r="R41332" s="404"/>
      <c r="S41332" s="404"/>
      <c r="T41332" s="404"/>
    </row>
    <row r="41333" spans="12:20" ht="16.8">
      <c r="L41333" s="404"/>
      <c r="M41333" s="404"/>
      <c r="N41333" s="404"/>
      <c r="O41333" s="404"/>
      <c r="P41333" s="404"/>
      <c r="Q41333" s="404"/>
      <c r="R41333" s="404"/>
      <c r="S41333" s="404"/>
      <c r="T41333" s="404"/>
    </row>
    <row r="41334" spans="12:20" ht="16.8">
      <c r="L41334" s="404"/>
      <c r="M41334" s="404"/>
      <c r="N41334" s="404"/>
      <c r="O41334" s="404"/>
      <c r="P41334" s="404"/>
      <c r="Q41334" s="404"/>
      <c r="R41334" s="404"/>
      <c r="S41334" s="404"/>
      <c r="T41334" s="404"/>
    </row>
    <row r="41335" spans="12:20" ht="16.8">
      <c r="L41335" s="404"/>
      <c r="M41335" s="404"/>
      <c r="N41335" s="404"/>
      <c r="O41335" s="404"/>
      <c r="P41335" s="404"/>
      <c r="Q41335" s="404"/>
      <c r="R41335" s="404"/>
      <c r="S41335" s="404"/>
      <c r="T41335" s="404"/>
    </row>
    <row r="41336" spans="12:20" ht="16.8">
      <c r="L41336" s="404"/>
      <c r="M41336" s="404"/>
      <c r="N41336" s="404"/>
      <c r="O41336" s="404"/>
      <c r="P41336" s="404"/>
      <c r="Q41336" s="404"/>
      <c r="R41336" s="404"/>
      <c r="S41336" s="404"/>
      <c r="T41336" s="404"/>
    </row>
    <row r="41337" spans="12:20" ht="16.8">
      <c r="L41337" s="404"/>
      <c r="M41337" s="404"/>
      <c r="N41337" s="404"/>
      <c r="O41337" s="404"/>
      <c r="P41337" s="404"/>
      <c r="Q41337" s="404"/>
      <c r="R41337" s="404"/>
      <c r="S41337" s="404"/>
      <c r="T41337" s="404"/>
    </row>
    <row r="41338" spans="12:20" ht="16.8">
      <c r="L41338" s="404"/>
      <c r="M41338" s="404"/>
      <c r="N41338" s="404"/>
      <c r="O41338" s="404"/>
      <c r="P41338" s="404"/>
      <c r="Q41338" s="404"/>
      <c r="R41338" s="404"/>
      <c r="S41338" s="404"/>
      <c r="T41338" s="404"/>
    </row>
    <row r="41339" spans="12:20" ht="16.8">
      <c r="L41339" s="404"/>
      <c r="M41339" s="404"/>
      <c r="N41339" s="404"/>
      <c r="O41339" s="404"/>
      <c r="P41339" s="404"/>
      <c r="Q41339" s="404"/>
      <c r="R41339" s="404"/>
      <c r="S41339" s="404"/>
      <c r="T41339" s="404"/>
    </row>
    <row r="41340" spans="12:20" ht="16.8">
      <c r="L41340" s="404"/>
      <c r="M41340" s="404"/>
      <c r="N41340" s="404"/>
      <c r="O41340" s="404"/>
      <c r="P41340" s="404"/>
      <c r="Q41340" s="404"/>
      <c r="R41340" s="404"/>
      <c r="S41340" s="404"/>
      <c r="T41340" s="404"/>
    </row>
    <row r="41341" spans="12:20" ht="16.8">
      <c r="L41341" s="404"/>
      <c r="M41341" s="404"/>
      <c r="N41341" s="404"/>
      <c r="O41341" s="404"/>
      <c r="P41341" s="404"/>
      <c r="Q41341" s="404"/>
      <c r="R41341" s="404"/>
      <c r="S41341" s="404"/>
      <c r="T41341" s="404"/>
    </row>
    <row r="41342" spans="12:20" ht="16.8">
      <c r="L41342" s="404"/>
      <c r="M41342" s="404"/>
      <c r="N41342" s="404"/>
      <c r="O41342" s="404"/>
      <c r="P41342" s="404"/>
      <c r="Q41342" s="404"/>
      <c r="R41342" s="404"/>
      <c r="S41342" s="404"/>
      <c r="T41342" s="404"/>
    </row>
    <row r="41343" spans="12:20" ht="16.8">
      <c r="L41343" s="404"/>
      <c r="M41343" s="404"/>
      <c r="N41343" s="404"/>
      <c r="O41343" s="404"/>
      <c r="P41343" s="404"/>
      <c r="Q41343" s="404"/>
      <c r="R41343" s="404"/>
      <c r="S41343" s="404"/>
      <c r="T41343" s="404"/>
    </row>
    <row r="41344" spans="12:20" ht="16.8">
      <c r="L41344" s="404"/>
      <c r="M41344" s="404"/>
      <c r="N41344" s="404"/>
      <c r="O41344" s="404"/>
      <c r="P41344" s="404"/>
      <c r="Q41344" s="404"/>
      <c r="R41344" s="404"/>
      <c r="S41344" s="404"/>
      <c r="T41344" s="404"/>
    </row>
    <row r="41345" spans="12:20" ht="16.8">
      <c r="L41345" s="404"/>
      <c r="M41345" s="404"/>
      <c r="N41345" s="404"/>
      <c r="O41345" s="404"/>
      <c r="P41345" s="404"/>
      <c r="Q41345" s="404"/>
      <c r="R41345" s="404"/>
      <c r="S41345" s="404"/>
      <c r="T41345" s="404"/>
    </row>
    <row r="41346" spans="12:20" ht="16.8">
      <c r="L41346" s="404"/>
      <c r="M41346" s="404"/>
      <c r="N41346" s="404"/>
      <c r="O41346" s="404"/>
      <c r="P41346" s="404"/>
      <c r="Q41346" s="404"/>
      <c r="R41346" s="404"/>
      <c r="S41346" s="404"/>
      <c r="T41346" s="404"/>
    </row>
    <row r="41347" spans="12:20" ht="16.8">
      <c r="L41347" s="404"/>
      <c r="M41347" s="404"/>
      <c r="N41347" s="404"/>
      <c r="O41347" s="404"/>
      <c r="P41347" s="404"/>
      <c r="Q41347" s="404"/>
      <c r="R41347" s="404"/>
      <c r="S41347" s="404"/>
      <c r="T41347" s="404"/>
    </row>
    <row r="41348" spans="12:20" ht="16.8">
      <c r="L41348" s="404"/>
      <c r="M41348" s="404"/>
      <c r="N41348" s="404"/>
      <c r="O41348" s="404"/>
      <c r="P41348" s="404"/>
      <c r="Q41348" s="404"/>
      <c r="R41348" s="404"/>
      <c r="S41348" s="404"/>
      <c r="T41348" s="404"/>
    </row>
    <row r="41349" spans="12:20" ht="16.8">
      <c r="L41349" s="404"/>
      <c r="M41349" s="404"/>
      <c r="N41349" s="404"/>
      <c r="O41349" s="404"/>
      <c r="P41349" s="404"/>
      <c r="Q41349" s="404"/>
      <c r="R41349" s="404"/>
      <c r="S41349" s="404"/>
      <c r="T41349" s="404"/>
    </row>
    <row r="41350" spans="12:20" ht="16.8">
      <c r="L41350" s="404"/>
      <c r="M41350" s="404"/>
      <c r="N41350" s="404"/>
      <c r="O41350" s="404"/>
      <c r="P41350" s="404"/>
      <c r="Q41350" s="404"/>
      <c r="R41350" s="404"/>
      <c r="S41350" s="404"/>
      <c r="T41350" s="404"/>
    </row>
    <row r="41351" spans="12:20" ht="16.8">
      <c r="L41351" s="404"/>
      <c r="M41351" s="404"/>
      <c r="N41351" s="404"/>
      <c r="O41351" s="404"/>
      <c r="P41351" s="404"/>
      <c r="Q41351" s="404"/>
      <c r="R41351" s="404"/>
      <c r="S41351" s="404"/>
      <c r="T41351" s="404"/>
    </row>
    <row r="41352" spans="12:20" ht="16.8">
      <c r="L41352" s="404"/>
      <c r="M41352" s="404"/>
      <c r="N41352" s="404"/>
      <c r="O41352" s="404"/>
      <c r="P41352" s="404"/>
      <c r="Q41352" s="404"/>
      <c r="R41352" s="404"/>
      <c r="S41352" s="404"/>
      <c r="T41352" s="404"/>
    </row>
    <row r="41353" spans="12:20" ht="16.8">
      <c r="L41353" s="404"/>
      <c r="M41353" s="404"/>
      <c r="N41353" s="404"/>
      <c r="O41353" s="404"/>
      <c r="P41353" s="404"/>
      <c r="Q41353" s="404"/>
      <c r="R41353" s="404"/>
      <c r="S41353" s="404"/>
      <c r="T41353" s="404"/>
    </row>
    <row r="41354" spans="12:20" ht="16.8">
      <c r="L41354" s="404"/>
      <c r="M41354" s="404"/>
      <c r="N41354" s="404"/>
      <c r="O41354" s="404"/>
      <c r="P41354" s="404"/>
      <c r="Q41354" s="404"/>
      <c r="R41354" s="404"/>
      <c r="S41354" s="404"/>
      <c r="T41354" s="404"/>
    </row>
    <row r="41355" spans="12:20" ht="16.8">
      <c r="L41355" s="404"/>
      <c r="M41355" s="404"/>
      <c r="N41355" s="404"/>
      <c r="O41355" s="404"/>
      <c r="P41355" s="404"/>
      <c r="Q41355" s="404"/>
      <c r="R41355" s="404"/>
      <c r="S41355" s="404"/>
      <c r="T41355" s="404"/>
    </row>
    <row r="41356" spans="12:20" ht="16.8">
      <c r="L41356" s="404"/>
      <c r="M41356" s="404"/>
      <c r="N41356" s="404"/>
      <c r="O41356" s="404"/>
      <c r="P41356" s="404"/>
      <c r="Q41356" s="404"/>
      <c r="R41356" s="404"/>
      <c r="S41356" s="404"/>
      <c r="T41356" s="404"/>
    </row>
    <row r="41357" spans="12:20" ht="16.8">
      <c r="L41357" s="404"/>
      <c r="M41357" s="404"/>
      <c r="N41357" s="404"/>
      <c r="O41357" s="404"/>
      <c r="P41357" s="404"/>
      <c r="Q41357" s="404"/>
      <c r="R41357" s="404"/>
      <c r="S41357" s="404"/>
      <c r="T41357" s="404"/>
    </row>
    <row r="41358" spans="12:20" ht="16.8">
      <c r="L41358" s="404"/>
      <c r="M41358" s="404"/>
      <c r="N41358" s="404"/>
      <c r="O41358" s="404"/>
      <c r="P41358" s="404"/>
      <c r="Q41358" s="404"/>
      <c r="R41358" s="404"/>
      <c r="S41358" s="404"/>
      <c r="T41358" s="404"/>
    </row>
    <row r="41359" spans="12:20" ht="16.8">
      <c r="L41359" s="404"/>
      <c r="M41359" s="404"/>
      <c r="N41359" s="404"/>
      <c r="O41359" s="404"/>
      <c r="P41359" s="404"/>
      <c r="Q41359" s="404"/>
      <c r="R41359" s="404"/>
      <c r="S41359" s="404"/>
      <c r="T41359" s="404"/>
    </row>
    <row r="41360" spans="12:20" ht="16.8">
      <c r="L41360" s="404"/>
      <c r="M41360" s="404"/>
      <c r="N41360" s="404"/>
      <c r="O41360" s="404"/>
      <c r="P41360" s="404"/>
      <c r="Q41360" s="404"/>
      <c r="R41360" s="404"/>
      <c r="S41360" s="404"/>
      <c r="T41360" s="404"/>
    </row>
    <row r="41361" spans="12:20" ht="16.8">
      <c r="L41361" s="404"/>
      <c r="M41361" s="404"/>
      <c r="N41361" s="404"/>
      <c r="O41361" s="404"/>
      <c r="P41361" s="404"/>
      <c r="Q41361" s="404"/>
      <c r="R41361" s="404"/>
      <c r="S41361" s="404"/>
      <c r="T41361" s="404"/>
    </row>
    <row r="41362" spans="12:20" ht="16.8">
      <c r="L41362" s="404"/>
      <c r="M41362" s="404"/>
      <c r="N41362" s="404"/>
      <c r="O41362" s="404"/>
      <c r="P41362" s="404"/>
      <c r="Q41362" s="404"/>
      <c r="R41362" s="404"/>
      <c r="S41362" s="404"/>
      <c r="T41362" s="404"/>
    </row>
    <row r="41363" spans="12:20" ht="16.8">
      <c r="L41363" s="404"/>
      <c r="M41363" s="404"/>
      <c r="N41363" s="404"/>
      <c r="O41363" s="404"/>
      <c r="P41363" s="404"/>
      <c r="Q41363" s="404"/>
      <c r="R41363" s="404"/>
      <c r="S41363" s="404"/>
      <c r="T41363" s="404"/>
    </row>
    <row r="41364" spans="12:20" ht="16.8">
      <c r="L41364" s="404"/>
      <c r="M41364" s="404"/>
      <c r="N41364" s="404"/>
      <c r="O41364" s="404"/>
      <c r="P41364" s="404"/>
      <c r="Q41364" s="404"/>
      <c r="R41364" s="404"/>
      <c r="S41364" s="404"/>
      <c r="T41364" s="404"/>
    </row>
    <row r="41365" spans="12:20" ht="16.8">
      <c r="L41365" s="404"/>
      <c r="M41365" s="404"/>
      <c r="N41365" s="404"/>
      <c r="O41365" s="404"/>
      <c r="P41365" s="404"/>
      <c r="Q41365" s="404"/>
      <c r="R41365" s="404"/>
      <c r="S41365" s="404"/>
      <c r="T41365" s="404"/>
    </row>
    <row r="41366" spans="12:20" ht="16.8">
      <c r="L41366" s="404"/>
      <c r="M41366" s="404"/>
      <c r="N41366" s="404"/>
      <c r="O41366" s="404"/>
      <c r="P41366" s="404"/>
      <c r="Q41366" s="404"/>
      <c r="R41366" s="404"/>
      <c r="S41366" s="404"/>
      <c r="T41366" s="404"/>
    </row>
    <row r="41367" spans="12:20" ht="16.8">
      <c r="L41367" s="404"/>
      <c r="M41367" s="404"/>
      <c r="N41367" s="404"/>
      <c r="O41367" s="404"/>
      <c r="P41367" s="404"/>
      <c r="Q41367" s="404"/>
      <c r="R41367" s="404"/>
      <c r="S41367" s="404"/>
      <c r="T41367" s="404"/>
    </row>
    <row r="41368" spans="12:20" ht="16.8">
      <c r="L41368" s="404"/>
      <c r="M41368" s="404"/>
      <c r="N41368" s="404"/>
      <c r="O41368" s="404"/>
      <c r="P41368" s="404"/>
      <c r="Q41368" s="404"/>
      <c r="R41368" s="404"/>
      <c r="S41368" s="404"/>
      <c r="T41368" s="404"/>
    </row>
    <row r="41369" spans="12:20" ht="16.8">
      <c r="L41369" s="404"/>
      <c r="M41369" s="404"/>
      <c r="N41369" s="404"/>
      <c r="O41369" s="404"/>
      <c r="P41369" s="404"/>
      <c r="Q41369" s="404"/>
      <c r="R41369" s="404"/>
      <c r="S41369" s="404"/>
      <c r="T41369" s="404"/>
    </row>
    <row r="41370" spans="12:20" ht="16.8">
      <c r="L41370" s="404"/>
      <c r="M41370" s="404"/>
      <c r="N41370" s="404"/>
      <c r="O41370" s="404"/>
      <c r="P41370" s="404"/>
      <c r="Q41370" s="404"/>
      <c r="R41370" s="404"/>
      <c r="S41370" s="404"/>
      <c r="T41370" s="404"/>
    </row>
    <row r="41371" spans="12:20" ht="16.8">
      <c r="L41371" s="404"/>
      <c r="M41371" s="404"/>
      <c r="N41371" s="404"/>
      <c r="O41371" s="404"/>
      <c r="P41371" s="404"/>
      <c r="Q41371" s="404"/>
      <c r="R41371" s="404"/>
      <c r="S41371" s="404"/>
      <c r="T41371" s="404"/>
    </row>
    <row r="41372" spans="12:20" ht="16.8">
      <c r="L41372" s="404"/>
      <c r="M41372" s="404"/>
      <c r="N41372" s="404"/>
      <c r="O41372" s="404"/>
      <c r="P41372" s="404"/>
      <c r="Q41372" s="404"/>
      <c r="R41372" s="404"/>
      <c r="S41372" s="404"/>
      <c r="T41372" s="404"/>
    </row>
    <row r="41373" spans="12:20" ht="16.8">
      <c r="L41373" s="404"/>
      <c r="M41373" s="404"/>
      <c r="N41373" s="404"/>
      <c r="O41373" s="404"/>
      <c r="P41373" s="404"/>
      <c r="Q41373" s="404"/>
      <c r="R41373" s="404"/>
      <c r="S41373" s="404"/>
      <c r="T41373" s="404"/>
    </row>
    <row r="41374" spans="12:20" ht="16.8">
      <c r="L41374" s="404"/>
      <c r="M41374" s="404"/>
      <c r="N41374" s="404"/>
      <c r="O41374" s="404"/>
      <c r="P41374" s="404"/>
      <c r="Q41374" s="404"/>
      <c r="R41374" s="404"/>
      <c r="S41374" s="404"/>
      <c r="T41374" s="404"/>
    </row>
    <row r="41375" spans="12:20" ht="16.8">
      <c r="L41375" s="404"/>
      <c r="M41375" s="404"/>
      <c r="N41375" s="404"/>
      <c r="O41375" s="404"/>
      <c r="P41375" s="404"/>
      <c r="Q41375" s="404"/>
      <c r="R41375" s="404"/>
      <c r="S41375" s="404"/>
      <c r="T41375" s="404"/>
    </row>
    <row r="41376" spans="12:20" ht="16.8">
      <c r="L41376" s="404"/>
      <c r="M41376" s="404"/>
      <c r="N41376" s="404"/>
      <c r="O41376" s="404"/>
      <c r="P41376" s="404"/>
      <c r="Q41376" s="404"/>
      <c r="R41376" s="404"/>
      <c r="S41376" s="404"/>
      <c r="T41376" s="404"/>
    </row>
    <row r="41377" spans="12:20" ht="16.8">
      <c r="L41377" s="404"/>
      <c r="M41377" s="404"/>
      <c r="N41377" s="404"/>
      <c r="O41377" s="404"/>
      <c r="P41377" s="404"/>
      <c r="Q41377" s="404"/>
      <c r="R41377" s="404"/>
      <c r="S41377" s="404"/>
      <c r="T41377" s="404"/>
    </row>
    <row r="41378" spans="12:20" ht="16.8">
      <c r="L41378" s="404"/>
      <c r="M41378" s="404"/>
      <c r="N41378" s="404"/>
      <c r="O41378" s="404"/>
      <c r="P41378" s="404"/>
      <c r="Q41378" s="404"/>
      <c r="R41378" s="404"/>
      <c r="S41378" s="404"/>
      <c r="T41378" s="404"/>
    </row>
    <row r="41379" spans="12:20" ht="16.8">
      <c r="L41379" s="404"/>
      <c r="M41379" s="404"/>
      <c r="N41379" s="404"/>
      <c r="O41379" s="404"/>
      <c r="P41379" s="404"/>
      <c r="Q41379" s="404"/>
      <c r="R41379" s="404"/>
      <c r="S41379" s="404"/>
      <c r="T41379" s="404"/>
    </row>
    <row r="41380" spans="12:20" ht="16.8">
      <c r="L41380" s="404"/>
      <c r="M41380" s="404"/>
      <c r="N41380" s="404"/>
      <c r="O41380" s="404"/>
      <c r="P41380" s="404"/>
      <c r="Q41380" s="404"/>
      <c r="R41380" s="404"/>
      <c r="S41380" s="404"/>
      <c r="T41380" s="404"/>
    </row>
    <row r="41381" spans="12:20" ht="16.8">
      <c r="L41381" s="404"/>
      <c r="M41381" s="404"/>
      <c r="N41381" s="404"/>
      <c r="O41381" s="404"/>
      <c r="P41381" s="404"/>
      <c r="Q41381" s="404"/>
      <c r="R41381" s="404"/>
      <c r="S41381" s="404"/>
      <c r="T41381" s="404"/>
    </row>
    <row r="41382" spans="12:20" ht="16.8">
      <c r="L41382" s="404"/>
      <c r="M41382" s="404"/>
      <c r="N41382" s="404"/>
      <c r="O41382" s="404"/>
      <c r="P41382" s="404"/>
      <c r="Q41382" s="404"/>
      <c r="R41382" s="404"/>
      <c r="S41382" s="404"/>
      <c r="T41382" s="404"/>
    </row>
    <row r="41383" spans="12:20" ht="16.8">
      <c r="L41383" s="404"/>
      <c r="M41383" s="404"/>
      <c r="N41383" s="404"/>
      <c r="O41383" s="404"/>
      <c r="P41383" s="404"/>
      <c r="Q41383" s="404"/>
      <c r="R41383" s="404"/>
      <c r="S41383" s="404"/>
      <c r="T41383" s="404"/>
    </row>
    <row r="41384" spans="12:20" ht="16.8">
      <c r="L41384" s="404"/>
      <c r="M41384" s="404"/>
      <c r="N41384" s="404"/>
      <c r="O41384" s="404"/>
      <c r="P41384" s="404"/>
      <c r="Q41384" s="404"/>
      <c r="R41384" s="404"/>
      <c r="S41384" s="404"/>
      <c r="T41384" s="404"/>
    </row>
    <row r="41385" spans="12:20" ht="16.8">
      <c r="L41385" s="404"/>
      <c r="M41385" s="404"/>
      <c r="N41385" s="404"/>
      <c r="O41385" s="404"/>
      <c r="P41385" s="404"/>
      <c r="Q41385" s="404"/>
      <c r="R41385" s="404"/>
      <c r="S41385" s="404"/>
      <c r="T41385" s="404"/>
    </row>
    <row r="41386" spans="12:20" ht="16.8">
      <c r="L41386" s="404"/>
      <c r="M41386" s="404"/>
      <c r="N41386" s="404"/>
      <c r="O41386" s="404"/>
      <c r="P41386" s="404"/>
      <c r="Q41386" s="404"/>
      <c r="R41386" s="404"/>
      <c r="S41386" s="404"/>
      <c r="T41386" s="404"/>
    </row>
    <row r="41387" spans="12:20" ht="16.8">
      <c r="L41387" s="404"/>
      <c r="M41387" s="404"/>
      <c r="N41387" s="404"/>
      <c r="O41387" s="404"/>
      <c r="P41387" s="404"/>
      <c r="Q41387" s="404"/>
      <c r="R41387" s="404"/>
      <c r="S41387" s="404"/>
      <c r="T41387" s="404"/>
    </row>
    <row r="41388" spans="12:20" ht="16.8">
      <c r="L41388" s="404"/>
      <c r="M41388" s="404"/>
      <c r="N41388" s="404"/>
      <c r="O41388" s="404"/>
      <c r="P41388" s="404"/>
      <c r="Q41388" s="404"/>
      <c r="R41388" s="404"/>
      <c r="S41388" s="404"/>
      <c r="T41388" s="404"/>
    </row>
    <row r="41389" spans="12:20" ht="16.8">
      <c r="L41389" s="404"/>
      <c r="M41389" s="404"/>
      <c r="N41389" s="404"/>
      <c r="O41389" s="404"/>
      <c r="P41389" s="404"/>
      <c r="Q41389" s="404"/>
      <c r="R41389" s="404"/>
      <c r="S41389" s="404"/>
      <c r="T41389" s="404"/>
    </row>
    <row r="41390" spans="12:20" ht="16.8">
      <c r="L41390" s="404"/>
      <c r="M41390" s="404"/>
      <c r="N41390" s="404"/>
      <c r="O41390" s="404"/>
      <c r="P41390" s="404"/>
      <c r="Q41390" s="404"/>
      <c r="R41390" s="404"/>
      <c r="S41390" s="404"/>
      <c r="T41390" s="404"/>
    </row>
    <row r="41391" spans="12:20" ht="16.8">
      <c r="L41391" s="404"/>
      <c r="M41391" s="404"/>
      <c r="N41391" s="404"/>
      <c r="O41391" s="404"/>
      <c r="P41391" s="404"/>
      <c r="Q41391" s="404"/>
      <c r="R41391" s="404"/>
      <c r="S41391" s="404"/>
      <c r="T41391" s="404"/>
    </row>
    <row r="41392" spans="12:20" ht="16.8">
      <c r="L41392" s="404"/>
      <c r="M41392" s="404"/>
      <c r="N41392" s="404"/>
      <c r="O41392" s="404"/>
      <c r="P41392" s="404"/>
      <c r="Q41392" s="404"/>
      <c r="R41392" s="404"/>
      <c r="S41392" s="404"/>
      <c r="T41392" s="404"/>
    </row>
    <row r="41393" spans="12:20" ht="16.8">
      <c r="L41393" s="404"/>
      <c r="M41393" s="404"/>
      <c r="N41393" s="404"/>
      <c r="O41393" s="404"/>
      <c r="P41393" s="404"/>
      <c r="Q41393" s="404"/>
      <c r="R41393" s="404"/>
      <c r="S41393" s="404"/>
      <c r="T41393" s="404"/>
    </row>
    <row r="41394" spans="12:20" ht="16.8">
      <c r="L41394" s="404"/>
      <c r="M41394" s="404"/>
      <c r="N41394" s="404"/>
      <c r="O41394" s="404"/>
      <c r="P41394" s="404"/>
      <c r="Q41394" s="404"/>
      <c r="R41394" s="404"/>
      <c r="S41394" s="404"/>
      <c r="T41394" s="404"/>
    </row>
    <row r="41395" spans="12:20" ht="16.8">
      <c r="L41395" s="404"/>
      <c r="M41395" s="404"/>
      <c r="N41395" s="404"/>
      <c r="O41395" s="404"/>
      <c r="P41395" s="404"/>
      <c r="Q41395" s="404"/>
      <c r="R41395" s="404"/>
      <c r="S41395" s="404"/>
      <c r="T41395" s="404"/>
    </row>
    <row r="41396" spans="12:20" ht="16.8">
      <c r="L41396" s="404"/>
      <c r="M41396" s="404"/>
      <c r="N41396" s="404"/>
      <c r="O41396" s="404"/>
      <c r="P41396" s="404"/>
      <c r="Q41396" s="404"/>
      <c r="R41396" s="404"/>
      <c r="S41396" s="404"/>
      <c r="T41396" s="404"/>
    </row>
    <row r="41397" spans="12:20" ht="16.8">
      <c r="L41397" s="404"/>
      <c r="M41397" s="404"/>
      <c r="N41397" s="404"/>
      <c r="O41397" s="404"/>
      <c r="P41397" s="404"/>
      <c r="Q41397" s="404"/>
      <c r="R41397" s="404"/>
      <c r="S41397" s="404"/>
      <c r="T41397" s="404"/>
    </row>
    <row r="41398" spans="12:20" ht="16.8">
      <c r="L41398" s="404"/>
      <c r="M41398" s="404"/>
      <c r="N41398" s="404"/>
      <c r="O41398" s="404"/>
      <c r="P41398" s="404"/>
      <c r="Q41398" s="404"/>
      <c r="R41398" s="404"/>
      <c r="S41398" s="404"/>
      <c r="T41398" s="404"/>
    </row>
    <row r="41399" spans="12:20" ht="16.8">
      <c r="L41399" s="404"/>
      <c r="M41399" s="404"/>
      <c r="N41399" s="404"/>
      <c r="O41399" s="404"/>
      <c r="P41399" s="404"/>
      <c r="Q41399" s="404"/>
      <c r="R41399" s="404"/>
      <c r="S41399" s="404"/>
      <c r="T41399" s="404"/>
    </row>
    <row r="41400" spans="12:20" ht="16.8">
      <c r="L41400" s="404"/>
      <c r="M41400" s="404"/>
      <c r="N41400" s="404"/>
      <c r="O41400" s="404"/>
      <c r="P41400" s="404"/>
      <c r="Q41400" s="404"/>
      <c r="R41400" s="404"/>
      <c r="S41400" s="404"/>
      <c r="T41400" s="404"/>
    </row>
    <row r="41401" spans="12:20" ht="16.8">
      <c r="L41401" s="404"/>
      <c r="M41401" s="404"/>
      <c r="N41401" s="404"/>
      <c r="O41401" s="404"/>
      <c r="P41401" s="404"/>
      <c r="Q41401" s="404"/>
      <c r="R41401" s="404"/>
      <c r="S41401" s="404"/>
      <c r="T41401" s="404"/>
    </row>
    <row r="41402" spans="12:20" ht="16.8">
      <c r="L41402" s="404"/>
      <c r="M41402" s="404"/>
      <c r="N41402" s="404"/>
      <c r="O41402" s="404"/>
      <c r="P41402" s="404"/>
      <c r="Q41402" s="404"/>
      <c r="R41402" s="404"/>
      <c r="S41402" s="404"/>
      <c r="T41402" s="404"/>
    </row>
    <row r="41403" spans="12:20" ht="16.8">
      <c r="L41403" s="404"/>
      <c r="M41403" s="404"/>
      <c r="N41403" s="404"/>
      <c r="O41403" s="404"/>
      <c r="P41403" s="404"/>
      <c r="Q41403" s="404"/>
      <c r="R41403" s="404"/>
      <c r="S41403" s="404"/>
      <c r="T41403" s="404"/>
    </row>
    <row r="41404" spans="12:20" ht="16.8">
      <c r="L41404" s="404"/>
      <c r="M41404" s="404"/>
      <c r="N41404" s="404"/>
      <c r="O41404" s="404"/>
      <c r="P41404" s="404"/>
      <c r="Q41404" s="404"/>
      <c r="R41404" s="404"/>
      <c r="S41404" s="404"/>
      <c r="T41404" s="404"/>
    </row>
    <row r="41405" spans="12:20" ht="16.8">
      <c r="L41405" s="404"/>
      <c r="M41405" s="404"/>
      <c r="N41405" s="404"/>
      <c r="O41405" s="404"/>
      <c r="P41405" s="404"/>
      <c r="Q41405" s="404"/>
      <c r="R41405" s="404"/>
      <c r="S41405" s="404"/>
      <c r="T41405" s="404"/>
    </row>
    <row r="41406" spans="12:20" ht="16.8">
      <c r="L41406" s="404"/>
      <c r="M41406" s="404"/>
      <c r="N41406" s="404"/>
      <c r="O41406" s="404"/>
      <c r="P41406" s="404"/>
      <c r="Q41406" s="404"/>
      <c r="R41406" s="404"/>
      <c r="S41406" s="404"/>
      <c r="T41406" s="404"/>
    </row>
    <row r="41407" spans="12:20" ht="16.8">
      <c r="L41407" s="404"/>
      <c r="M41407" s="404"/>
      <c r="N41407" s="404"/>
      <c r="O41407" s="404"/>
      <c r="P41407" s="404"/>
      <c r="Q41407" s="404"/>
      <c r="R41407" s="404"/>
      <c r="S41407" s="404"/>
      <c r="T41407" s="404"/>
    </row>
    <row r="41408" spans="12:20" ht="16.8">
      <c r="L41408" s="404"/>
      <c r="M41408" s="404"/>
      <c r="N41408" s="404"/>
      <c r="O41408" s="404"/>
      <c r="P41408" s="404"/>
      <c r="Q41408" s="404"/>
      <c r="R41408" s="404"/>
      <c r="S41408" s="404"/>
      <c r="T41408" s="404"/>
    </row>
    <row r="41409" spans="12:20" ht="16.8">
      <c r="L41409" s="404"/>
      <c r="M41409" s="404"/>
      <c r="N41409" s="404"/>
      <c r="O41409" s="404"/>
      <c r="P41409" s="404"/>
      <c r="Q41409" s="404"/>
      <c r="R41409" s="404"/>
      <c r="S41409" s="404"/>
      <c r="T41409" s="404"/>
    </row>
    <row r="41410" spans="12:20" ht="16.8">
      <c r="L41410" s="404"/>
      <c r="M41410" s="404"/>
      <c r="N41410" s="404"/>
      <c r="O41410" s="404"/>
      <c r="P41410" s="404"/>
      <c r="Q41410" s="404"/>
      <c r="R41410" s="404"/>
      <c r="S41410" s="404"/>
      <c r="T41410" s="404"/>
    </row>
    <row r="41411" spans="12:20" ht="16.8">
      <c r="L41411" s="404"/>
      <c r="M41411" s="404"/>
      <c r="N41411" s="404"/>
      <c r="O41411" s="404"/>
      <c r="P41411" s="404"/>
      <c r="Q41411" s="404"/>
      <c r="R41411" s="404"/>
      <c r="S41411" s="404"/>
      <c r="T41411" s="404"/>
    </row>
    <row r="41412" spans="12:20" ht="16.8">
      <c r="L41412" s="404"/>
      <c r="M41412" s="404"/>
      <c r="N41412" s="404"/>
      <c r="O41412" s="404"/>
      <c r="P41412" s="404"/>
      <c r="Q41412" s="404"/>
      <c r="R41412" s="404"/>
      <c r="S41412" s="404"/>
      <c r="T41412" s="404"/>
    </row>
    <row r="41413" spans="12:20" ht="16.8">
      <c r="L41413" s="404"/>
      <c r="M41413" s="404"/>
      <c r="N41413" s="404"/>
      <c r="O41413" s="404"/>
      <c r="P41413" s="404"/>
      <c r="Q41413" s="404"/>
      <c r="R41413" s="404"/>
      <c r="S41413" s="404"/>
      <c r="T41413" s="404"/>
    </row>
    <row r="41414" spans="12:20" ht="16.8">
      <c r="L41414" s="404"/>
      <c r="M41414" s="404"/>
      <c r="N41414" s="404"/>
      <c r="O41414" s="404"/>
      <c r="P41414" s="404"/>
      <c r="Q41414" s="404"/>
      <c r="R41414" s="404"/>
      <c r="S41414" s="404"/>
      <c r="T41414" s="404"/>
    </row>
    <row r="41415" spans="12:20" ht="16.8">
      <c r="L41415" s="404"/>
      <c r="M41415" s="404"/>
      <c r="N41415" s="404"/>
      <c r="O41415" s="404"/>
      <c r="P41415" s="404"/>
      <c r="Q41415" s="404"/>
      <c r="R41415" s="404"/>
      <c r="S41415" s="404"/>
      <c r="T41415" s="404"/>
    </row>
    <row r="41416" spans="12:20" ht="16.8">
      <c r="L41416" s="404"/>
      <c r="M41416" s="404"/>
      <c r="N41416" s="404"/>
      <c r="O41416" s="404"/>
      <c r="P41416" s="404"/>
      <c r="Q41416" s="404"/>
      <c r="R41416" s="404"/>
      <c r="S41416" s="404"/>
      <c r="T41416" s="404"/>
    </row>
    <row r="41417" spans="12:20" ht="16.8">
      <c r="L41417" s="404"/>
      <c r="M41417" s="404"/>
      <c r="N41417" s="404"/>
      <c r="O41417" s="404"/>
      <c r="P41417" s="404"/>
      <c r="Q41417" s="404"/>
      <c r="R41417" s="404"/>
      <c r="S41417" s="404"/>
      <c r="T41417" s="404"/>
    </row>
    <row r="41418" spans="12:20" ht="16.8">
      <c r="L41418" s="404"/>
      <c r="M41418" s="404"/>
      <c r="N41418" s="404"/>
      <c r="O41418" s="404"/>
      <c r="P41418" s="404"/>
      <c r="Q41418" s="404"/>
      <c r="R41418" s="404"/>
      <c r="S41418" s="404"/>
      <c r="T41418" s="404"/>
    </row>
    <row r="41419" spans="12:20" ht="16.8">
      <c r="L41419" s="404"/>
      <c r="M41419" s="404"/>
      <c r="N41419" s="404"/>
      <c r="O41419" s="404"/>
      <c r="P41419" s="404"/>
      <c r="Q41419" s="404"/>
      <c r="R41419" s="404"/>
      <c r="S41419" s="404"/>
      <c r="T41419" s="404"/>
    </row>
    <row r="41420" spans="12:20" ht="16.8">
      <c r="L41420" s="404"/>
      <c r="M41420" s="404"/>
      <c r="N41420" s="404"/>
      <c r="O41420" s="404"/>
      <c r="P41420" s="404"/>
      <c r="Q41420" s="404"/>
      <c r="R41420" s="404"/>
      <c r="S41420" s="404"/>
      <c r="T41420" s="404"/>
    </row>
    <row r="41421" spans="12:20" ht="16.8">
      <c r="L41421" s="404"/>
      <c r="M41421" s="404"/>
      <c r="N41421" s="404"/>
      <c r="O41421" s="404"/>
      <c r="P41421" s="404"/>
      <c r="Q41421" s="404"/>
      <c r="R41421" s="404"/>
      <c r="S41421" s="404"/>
      <c r="T41421" s="404"/>
    </row>
    <row r="41422" spans="12:20" ht="16.8">
      <c r="L41422" s="404"/>
      <c r="M41422" s="404"/>
      <c r="N41422" s="404"/>
      <c r="O41422" s="404"/>
      <c r="P41422" s="404"/>
      <c r="Q41422" s="404"/>
      <c r="R41422" s="404"/>
      <c r="S41422" s="404"/>
      <c r="T41422" s="404"/>
    </row>
    <row r="41423" spans="12:20" ht="16.8">
      <c r="L41423" s="404"/>
      <c r="M41423" s="404"/>
      <c r="N41423" s="404"/>
      <c r="O41423" s="404"/>
      <c r="P41423" s="404"/>
      <c r="Q41423" s="404"/>
      <c r="R41423" s="404"/>
      <c r="S41423" s="404"/>
      <c r="T41423" s="404"/>
    </row>
    <row r="41424" spans="12:20" ht="16.8">
      <c r="L41424" s="404"/>
      <c r="M41424" s="404"/>
      <c r="N41424" s="404"/>
      <c r="O41424" s="404"/>
      <c r="P41424" s="404"/>
      <c r="Q41424" s="404"/>
      <c r="R41424" s="404"/>
      <c r="S41424" s="404"/>
      <c r="T41424" s="404"/>
    </row>
    <row r="41425" spans="12:20" ht="16.8">
      <c r="L41425" s="404"/>
      <c r="M41425" s="404"/>
      <c r="N41425" s="404"/>
      <c r="O41425" s="404"/>
      <c r="P41425" s="404"/>
      <c r="Q41425" s="404"/>
      <c r="R41425" s="404"/>
      <c r="S41425" s="404"/>
      <c r="T41425" s="404"/>
    </row>
    <row r="41426" spans="12:20" ht="16.8">
      <c r="L41426" s="404"/>
      <c r="M41426" s="404"/>
      <c r="N41426" s="404"/>
      <c r="O41426" s="404"/>
      <c r="P41426" s="404"/>
      <c r="Q41426" s="404"/>
      <c r="R41426" s="404"/>
      <c r="S41426" s="404"/>
      <c r="T41426" s="404"/>
    </row>
    <row r="41427" spans="12:20" ht="16.8">
      <c r="L41427" s="404"/>
      <c r="M41427" s="404"/>
      <c r="N41427" s="404"/>
      <c r="O41427" s="404"/>
      <c r="P41427" s="404"/>
      <c r="Q41427" s="404"/>
      <c r="R41427" s="404"/>
      <c r="S41427" s="404"/>
      <c r="T41427" s="404"/>
    </row>
    <row r="41428" spans="12:20" ht="16.8">
      <c r="L41428" s="404"/>
      <c r="M41428" s="404"/>
      <c r="N41428" s="404"/>
      <c r="O41428" s="404"/>
      <c r="P41428" s="404"/>
      <c r="Q41428" s="404"/>
      <c r="R41428" s="404"/>
      <c r="S41428" s="404"/>
      <c r="T41428" s="404"/>
    </row>
    <row r="41429" spans="12:20" ht="16.8">
      <c r="L41429" s="404"/>
      <c r="M41429" s="404"/>
      <c r="N41429" s="404"/>
      <c r="O41429" s="404"/>
      <c r="P41429" s="404"/>
      <c r="Q41429" s="404"/>
      <c r="R41429" s="404"/>
      <c r="S41429" s="404"/>
      <c r="T41429" s="404"/>
    </row>
    <row r="41430" spans="12:20" ht="16.8">
      <c r="L41430" s="404"/>
      <c r="M41430" s="404"/>
      <c r="N41430" s="404"/>
      <c r="O41430" s="404"/>
      <c r="P41430" s="404"/>
      <c r="Q41430" s="404"/>
      <c r="R41430" s="404"/>
      <c r="S41430" s="404"/>
      <c r="T41430" s="404"/>
    </row>
    <row r="41431" spans="12:20" ht="16.8">
      <c r="L41431" s="404"/>
      <c r="M41431" s="404"/>
      <c r="N41431" s="404"/>
      <c r="O41431" s="404"/>
      <c r="P41431" s="404"/>
      <c r="Q41431" s="404"/>
      <c r="R41431" s="404"/>
      <c r="S41431" s="404"/>
      <c r="T41431" s="404"/>
    </row>
    <row r="41432" spans="12:20" ht="16.8">
      <c r="L41432" s="404"/>
      <c r="M41432" s="404"/>
      <c r="N41432" s="404"/>
      <c r="O41432" s="404"/>
      <c r="P41432" s="404"/>
      <c r="Q41432" s="404"/>
      <c r="R41432" s="404"/>
      <c r="S41432" s="404"/>
      <c r="T41432" s="404"/>
    </row>
    <row r="41433" spans="12:20" ht="16.8">
      <c r="L41433" s="404"/>
      <c r="M41433" s="404"/>
      <c r="N41433" s="404"/>
      <c r="O41433" s="404"/>
      <c r="P41433" s="404"/>
      <c r="Q41433" s="404"/>
      <c r="R41433" s="404"/>
      <c r="S41433" s="404"/>
      <c r="T41433" s="404"/>
    </row>
    <row r="41434" spans="12:20" ht="16.8">
      <c r="L41434" s="404"/>
      <c r="M41434" s="404"/>
      <c r="N41434" s="404"/>
      <c r="O41434" s="404"/>
      <c r="P41434" s="404"/>
      <c r="Q41434" s="404"/>
      <c r="R41434" s="404"/>
      <c r="S41434" s="404"/>
      <c r="T41434" s="404"/>
    </row>
    <row r="41435" spans="12:20" ht="16.8">
      <c r="L41435" s="404"/>
      <c r="M41435" s="404"/>
      <c r="N41435" s="404"/>
      <c r="O41435" s="404"/>
      <c r="P41435" s="404"/>
      <c r="Q41435" s="404"/>
      <c r="R41435" s="404"/>
      <c r="S41435" s="404"/>
      <c r="T41435" s="404"/>
    </row>
    <row r="41436" spans="12:20" ht="16.8">
      <c r="L41436" s="404"/>
      <c r="M41436" s="404"/>
      <c r="N41436" s="404"/>
      <c r="O41436" s="404"/>
      <c r="P41436" s="404"/>
      <c r="Q41436" s="404"/>
      <c r="R41436" s="404"/>
      <c r="S41436" s="404"/>
      <c r="T41436" s="404"/>
    </row>
    <row r="41437" spans="12:20" ht="16.8">
      <c r="L41437" s="404"/>
      <c r="M41437" s="404"/>
      <c r="N41437" s="404"/>
      <c r="O41437" s="404"/>
      <c r="P41437" s="404"/>
      <c r="Q41437" s="404"/>
      <c r="R41437" s="404"/>
      <c r="S41437" s="404"/>
      <c r="T41437" s="404"/>
    </row>
    <row r="41438" spans="12:20" ht="16.8">
      <c r="L41438" s="404"/>
      <c r="M41438" s="404"/>
      <c r="N41438" s="404"/>
      <c r="O41438" s="404"/>
      <c r="P41438" s="404"/>
      <c r="Q41438" s="404"/>
      <c r="R41438" s="404"/>
      <c r="S41438" s="404"/>
      <c r="T41438" s="404"/>
    </row>
    <row r="41439" spans="12:20" ht="16.8">
      <c r="L41439" s="404"/>
      <c r="M41439" s="404"/>
      <c r="N41439" s="404"/>
      <c r="O41439" s="404"/>
      <c r="P41439" s="404"/>
      <c r="Q41439" s="404"/>
      <c r="R41439" s="404"/>
      <c r="S41439" s="404"/>
      <c r="T41439" s="404"/>
    </row>
    <row r="41440" spans="12:20" ht="16.8">
      <c r="L41440" s="404"/>
      <c r="M41440" s="404"/>
      <c r="N41440" s="404"/>
      <c r="O41440" s="404"/>
      <c r="P41440" s="404"/>
      <c r="Q41440" s="404"/>
      <c r="R41440" s="404"/>
      <c r="S41440" s="404"/>
      <c r="T41440" s="404"/>
    </row>
    <row r="41441" spans="12:20" ht="16.8">
      <c r="L41441" s="404"/>
      <c r="M41441" s="404"/>
      <c r="N41441" s="404"/>
      <c r="O41441" s="404"/>
      <c r="P41441" s="404"/>
      <c r="Q41441" s="404"/>
      <c r="R41441" s="404"/>
      <c r="S41441" s="404"/>
      <c r="T41441" s="404"/>
    </row>
    <row r="41442" spans="12:20" ht="16.8">
      <c r="L41442" s="404"/>
      <c r="M41442" s="404"/>
      <c r="N41442" s="404"/>
      <c r="O41442" s="404"/>
      <c r="P41442" s="404"/>
      <c r="Q41442" s="404"/>
      <c r="R41442" s="404"/>
      <c r="S41442" s="404"/>
      <c r="T41442" s="404"/>
    </row>
    <row r="41443" spans="12:20" ht="16.8">
      <c r="L41443" s="404"/>
      <c r="M41443" s="404"/>
      <c r="N41443" s="404"/>
      <c r="O41443" s="404"/>
      <c r="P41443" s="404"/>
      <c r="Q41443" s="404"/>
      <c r="R41443" s="404"/>
      <c r="S41443" s="404"/>
      <c r="T41443" s="404"/>
    </row>
    <row r="41444" spans="12:20" ht="16.8">
      <c r="L41444" s="404"/>
      <c r="M41444" s="404"/>
      <c r="N41444" s="404"/>
      <c r="O41444" s="404"/>
      <c r="P41444" s="404"/>
      <c r="Q41444" s="404"/>
      <c r="R41444" s="404"/>
      <c r="S41444" s="404"/>
      <c r="T41444" s="404"/>
    </row>
    <row r="41445" spans="12:20" ht="16.8">
      <c r="L41445" s="404"/>
      <c r="M41445" s="404"/>
      <c r="N41445" s="404"/>
      <c r="O41445" s="404"/>
      <c r="P41445" s="404"/>
      <c r="Q41445" s="404"/>
      <c r="R41445" s="404"/>
      <c r="S41445" s="404"/>
      <c r="T41445" s="404"/>
    </row>
    <row r="41446" spans="12:20" ht="16.8">
      <c r="L41446" s="404"/>
      <c r="M41446" s="404"/>
      <c r="N41446" s="404"/>
      <c r="O41446" s="404"/>
      <c r="P41446" s="404"/>
      <c r="Q41446" s="404"/>
      <c r="R41446" s="404"/>
      <c r="S41446" s="404"/>
      <c r="T41446" s="404"/>
    </row>
    <row r="41447" spans="12:20" ht="16.8">
      <c r="L41447" s="404"/>
      <c r="M41447" s="404"/>
      <c r="N41447" s="404"/>
      <c r="O41447" s="404"/>
      <c r="P41447" s="404"/>
      <c r="Q41447" s="404"/>
      <c r="R41447" s="404"/>
      <c r="S41447" s="404"/>
      <c r="T41447" s="404"/>
    </row>
    <row r="41448" spans="12:20" ht="16.8">
      <c r="L41448" s="404"/>
      <c r="M41448" s="404"/>
      <c r="N41448" s="404"/>
      <c r="O41448" s="404"/>
      <c r="P41448" s="404"/>
      <c r="Q41448" s="404"/>
      <c r="R41448" s="404"/>
      <c r="S41448" s="404"/>
      <c r="T41448" s="404"/>
    </row>
    <row r="41449" spans="12:20" ht="16.8">
      <c r="L41449" s="404"/>
      <c r="M41449" s="404"/>
      <c r="N41449" s="404"/>
      <c r="O41449" s="404"/>
      <c r="P41449" s="404"/>
      <c r="Q41449" s="404"/>
      <c r="R41449" s="404"/>
      <c r="S41449" s="404"/>
      <c r="T41449" s="404"/>
    </row>
    <row r="41450" spans="12:20" ht="16.8">
      <c r="L41450" s="404"/>
      <c r="M41450" s="404"/>
      <c r="N41450" s="404"/>
      <c r="O41450" s="404"/>
      <c r="P41450" s="404"/>
      <c r="Q41450" s="404"/>
      <c r="R41450" s="404"/>
      <c r="S41450" s="404"/>
      <c r="T41450" s="404"/>
    </row>
    <row r="41451" spans="12:20" ht="16.8">
      <c r="L41451" s="404"/>
      <c r="M41451" s="404"/>
      <c r="N41451" s="404"/>
      <c r="O41451" s="404"/>
      <c r="P41451" s="404"/>
      <c r="Q41451" s="404"/>
      <c r="R41451" s="404"/>
      <c r="S41451" s="404"/>
      <c r="T41451" s="404"/>
    </row>
    <row r="41452" spans="12:20" ht="16.8">
      <c r="L41452" s="404"/>
      <c r="M41452" s="404"/>
      <c r="N41452" s="404"/>
      <c r="O41452" s="404"/>
      <c r="P41452" s="404"/>
      <c r="Q41452" s="404"/>
      <c r="R41452" s="404"/>
      <c r="S41452" s="404"/>
      <c r="T41452" s="404"/>
    </row>
    <row r="41453" spans="12:20" ht="16.8">
      <c r="L41453" s="404"/>
      <c r="M41453" s="404"/>
      <c r="N41453" s="404"/>
      <c r="O41453" s="404"/>
      <c r="P41453" s="404"/>
      <c r="Q41453" s="404"/>
      <c r="R41453" s="404"/>
      <c r="S41453" s="404"/>
      <c r="T41453" s="404"/>
    </row>
    <row r="41454" spans="12:20" ht="16.8">
      <c r="L41454" s="404"/>
      <c r="M41454" s="404"/>
      <c r="N41454" s="404"/>
      <c r="O41454" s="404"/>
      <c r="P41454" s="404"/>
      <c r="Q41454" s="404"/>
      <c r="R41454" s="404"/>
      <c r="S41454" s="404"/>
      <c r="T41454" s="404"/>
    </row>
    <row r="41455" spans="12:20" ht="16.8">
      <c r="L41455" s="404"/>
      <c r="M41455" s="404"/>
      <c r="N41455" s="404"/>
      <c r="O41455" s="404"/>
      <c r="P41455" s="404"/>
      <c r="Q41455" s="404"/>
      <c r="R41455" s="404"/>
      <c r="S41455" s="404"/>
      <c r="T41455" s="404"/>
    </row>
    <row r="41456" spans="12:20" ht="16.8">
      <c r="L41456" s="404"/>
      <c r="M41456" s="404"/>
      <c r="N41456" s="404"/>
      <c r="O41456" s="404"/>
      <c r="P41456" s="404"/>
      <c r="Q41456" s="404"/>
      <c r="R41456" s="404"/>
      <c r="S41456" s="404"/>
      <c r="T41456" s="404"/>
    </row>
    <row r="41457" spans="12:20" ht="16.8">
      <c r="L41457" s="404"/>
      <c r="M41457" s="404"/>
      <c r="N41457" s="404"/>
      <c r="O41457" s="404"/>
      <c r="P41457" s="404"/>
      <c r="Q41457" s="404"/>
      <c r="R41457" s="404"/>
      <c r="S41457" s="404"/>
      <c r="T41457" s="404"/>
    </row>
    <row r="41458" spans="12:20" ht="16.8">
      <c r="L41458" s="404"/>
      <c r="M41458" s="404"/>
      <c r="N41458" s="404"/>
      <c r="O41458" s="404"/>
      <c r="P41458" s="404"/>
      <c r="Q41458" s="404"/>
      <c r="R41458" s="404"/>
      <c r="S41458" s="404"/>
      <c r="T41458" s="404"/>
    </row>
    <row r="41459" spans="12:20" ht="16.8">
      <c r="L41459" s="404"/>
      <c r="M41459" s="404"/>
      <c r="N41459" s="404"/>
      <c r="O41459" s="404"/>
      <c r="P41459" s="404"/>
      <c r="Q41459" s="404"/>
      <c r="R41459" s="404"/>
      <c r="S41459" s="404"/>
      <c r="T41459" s="404"/>
    </row>
    <row r="41460" spans="12:20" ht="16.8">
      <c r="L41460" s="404"/>
      <c r="M41460" s="404"/>
      <c r="N41460" s="404"/>
      <c r="O41460" s="404"/>
      <c r="P41460" s="404"/>
      <c r="Q41460" s="404"/>
      <c r="R41460" s="404"/>
      <c r="S41460" s="404"/>
      <c r="T41460" s="404"/>
    </row>
    <row r="41461" spans="12:20" ht="16.8">
      <c r="L41461" s="404"/>
      <c r="M41461" s="404"/>
      <c r="N41461" s="404"/>
      <c r="O41461" s="404"/>
      <c r="P41461" s="404"/>
      <c r="Q41461" s="404"/>
      <c r="R41461" s="404"/>
      <c r="S41461" s="404"/>
      <c r="T41461" s="404"/>
    </row>
    <row r="41462" spans="12:20" ht="16.8">
      <c r="L41462" s="404"/>
      <c r="M41462" s="404"/>
      <c r="N41462" s="404"/>
      <c r="O41462" s="404"/>
      <c r="P41462" s="404"/>
      <c r="Q41462" s="404"/>
      <c r="R41462" s="404"/>
      <c r="S41462" s="404"/>
      <c r="T41462" s="404"/>
    </row>
    <row r="41463" spans="12:20" ht="16.8">
      <c r="L41463" s="404"/>
      <c r="M41463" s="404"/>
      <c r="N41463" s="404"/>
      <c r="O41463" s="404"/>
      <c r="P41463" s="404"/>
      <c r="Q41463" s="404"/>
      <c r="R41463" s="404"/>
      <c r="S41463" s="404"/>
      <c r="T41463" s="404"/>
    </row>
    <row r="41464" spans="12:20" ht="16.8">
      <c r="L41464" s="404"/>
      <c r="M41464" s="404"/>
      <c r="N41464" s="404"/>
      <c r="O41464" s="404"/>
      <c r="P41464" s="404"/>
      <c r="Q41464" s="404"/>
      <c r="R41464" s="404"/>
      <c r="S41464" s="404"/>
      <c r="T41464" s="404"/>
    </row>
    <row r="41465" spans="12:20" ht="16.8">
      <c r="L41465" s="404"/>
      <c r="M41465" s="404"/>
      <c r="N41465" s="404"/>
      <c r="O41465" s="404"/>
      <c r="P41465" s="404"/>
      <c r="Q41465" s="404"/>
      <c r="R41465" s="404"/>
      <c r="S41465" s="404"/>
      <c r="T41465" s="404"/>
    </row>
    <row r="41466" spans="12:20" ht="16.8">
      <c r="L41466" s="404"/>
      <c r="M41466" s="404"/>
      <c r="N41466" s="404"/>
      <c r="O41466" s="404"/>
      <c r="P41466" s="404"/>
      <c r="Q41466" s="404"/>
      <c r="R41466" s="404"/>
      <c r="S41466" s="404"/>
      <c r="T41466" s="404"/>
    </row>
    <row r="41467" spans="12:20" ht="16.8">
      <c r="L41467" s="404"/>
      <c r="M41467" s="404"/>
      <c r="N41467" s="404"/>
      <c r="O41467" s="404"/>
      <c r="P41467" s="404"/>
      <c r="Q41467" s="404"/>
      <c r="R41467" s="404"/>
      <c r="S41467" s="404"/>
      <c r="T41467" s="404"/>
    </row>
    <row r="41468" spans="12:20" ht="16.8">
      <c r="L41468" s="404"/>
      <c r="M41468" s="404"/>
      <c r="N41468" s="404"/>
      <c r="O41468" s="404"/>
      <c r="P41468" s="404"/>
      <c r="Q41468" s="404"/>
      <c r="R41468" s="404"/>
      <c r="S41468" s="404"/>
      <c r="T41468" s="404"/>
    </row>
    <row r="41469" spans="12:20" ht="16.8">
      <c r="L41469" s="404"/>
      <c r="M41469" s="404"/>
      <c r="N41469" s="404"/>
      <c r="O41469" s="404"/>
      <c r="P41469" s="404"/>
      <c r="Q41469" s="404"/>
      <c r="R41469" s="404"/>
      <c r="S41469" s="404"/>
      <c r="T41469" s="404"/>
    </row>
    <row r="41470" spans="12:20" ht="16.8">
      <c r="L41470" s="404"/>
      <c r="M41470" s="404"/>
      <c r="N41470" s="404"/>
      <c r="O41470" s="404"/>
      <c r="P41470" s="404"/>
      <c r="Q41470" s="404"/>
      <c r="R41470" s="404"/>
      <c r="S41470" s="404"/>
      <c r="T41470" s="404"/>
    </row>
    <row r="41471" spans="12:20" ht="16.8">
      <c r="L41471" s="404"/>
      <c r="M41471" s="404"/>
      <c r="N41471" s="404"/>
      <c r="O41471" s="404"/>
      <c r="P41471" s="404"/>
      <c r="Q41471" s="404"/>
      <c r="R41471" s="404"/>
      <c r="S41471" s="404"/>
      <c r="T41471" s="404"/>
    </row>
    <row r="41472" spans="12:20" ht="16.8">
      <c r="L41472" s="404"/>
      <c r="M41472" s="404"/>
      <c r="N41472" s="404"/>
      <c r="O41472" s="404"/>
      <c r="P41472" s="404"/>
      <c r="Q41472" s="404"/>
      <c r="R41472" s="404"/>
      <c r="S41472" s="404"/>
      <c r="T41472" s="404"/>
    </row>
    <row r="41473" spans="12:20" ht="16.8">
      <c r="L41473" s="404"/>
      <c r="M41473" s="404"/>
      <c r="N41473" s="404"/>
      <c r="O41473" s="404"/>
      <c r="P41473" s="404"/>
      <c r="Q41473" s="404"/>
      <c r="R41473" s="404"/>
      <c r="S41473" s="404"/>
      <c r="T41473" s="404"/>
    </row>
    <row r="41474" spans="12:20" ht="16.8">
      <c r="L41474" s="404"/>
      <c r="M41474" s="404"/>
      <c r="N41474" s="404"/>
      <c r="O41474" s="404"/>
      <c r="P41474" s="404"/>
      <c r="Q41474" s="404"/>
      <c r="R41474" s="404"/>
      <c r="S41474" s="404"/>
      <c r="T41474" s="404"/>
    </row>
    <row r="41475" spans="12:20" ht="16.8">
      <c r="L41475" s="404"/>
      <c r="M41475" s="404"/>
      <c r="N41475" s="404"/>
      <c r="O41475" s="404"/>
      <c r="P41475" s="404"/>
      <c r="Q41475" s="404"/>
      <c r="R41475" s="404"/>
      <c r="S41475" s="404"/>
      <c r="T41475" s="404"/>
    </row>
    <row r="41476" spans="12:20" ht="16.8">
      <c r="L41476" s="404"/>
      <c r="M41476" s="404"/>
      <c r="N41476" s="404"/>
      <c r="O41476" s="404"/>
      <c r="P41476" s="404"/>
      <c r="Q41476" s="404"/>
      <c r="R41476" s="404"/>
      <c r="S41476" s="404"/>
      <c r="T41476" s="404"/>
    </row>
    <row r="41477" spans="12:20" ht="16.8">
      <c r="L41477" s="404"/>
      <c r="M41477" s="404"/>
      <c r="N41477" s="404"/>
      <c r="O41477" s="404"/>
      <c r="P41477" s="404"/>
      <c r="Q41477" s="404"/>
      <c r="R41477" s="404"/>
      <c r="S41477" s="404"/>
      <c r="T41477" s="404"/>
    </row>
    <row r="41478" spans="12:20" ht="16.8">
      <c r="L41478" s="404"/>
      <c r="M41478" s="404"/>
      <c r="N41478" s="404"/>
      <c r="O41478" s="404"/>
      <c r="P41478" s="404"/>
      <c r="Q41478" s="404"/>
      <c r="R41478" s="404"/>
      <c r="S41478" s="404"/>
      <c r="T41478" s="404"/>
    </row>
    <row r="41479" spans="12:20" ht="16.8">
      <c r="L41479" s="404"/>
      <c r="M41479" s="404"/>
      <c r="N41479" s="404"/>
      <c r="O41479" s="404"/>
      <c r="P41479" s="404"/>
      <c r="Q41479" s="404"/>
      <c r="R41479" s="404"/>
      <c r="S41479" s="404"/>
      <c r="T41479" s="404"/>
    </row>
    <row r="41480" spans="12:20" ht="16.8">
      <c r="L41480" s="404"/>
      <c r="M41480" s="404"/>
      <c r="N41480" s="404"/>
      <c r="O41480" s="404"/>
      <c r="P41480" s="404"/>
      <c r="Q41480" s="404"/>
      <c r="R41480" s="404"/>
      <c r="S41480" s="404"/>
      <c r="T41480" s="404"/>
    </row>
    <row r="41481" spans="12:20" ht="16.8">
      <c r="L41481" s="404"/>
      <c r="M41481" s="404"/>
      <c r="N41481" s="404"/>
      <c r="O41481" s="404"/>
      <c r="P41481" s="404"/>
      <c r="Q41481" s="404"/>
      <c r="R41481" s="404"/>
      <c r="S41481" s="404"/>
      <c r="T41481" s="404"/>
    </row>
    <row r="41482" spans="12:20" ht="16.8">
      <c r="L41482" s="404"/>
      <c r="M41482" s="404"/>
      <c r="N41482" s="404"/>
      <c r="O41482" s="404"/>
      <c r="P41482" s="404"/>
      <c r="Q41482" s="404"/>
      <c r="R41482" s="404"/>
      <c r="S41482" s="404"/>
      <c r="T41482" s="404"/>
    </row>
    <row r="41483" spans="12:20" ht="16.8">
      <c r="L41483" s="404"/>
      <c r="M41483" s="404"/>
      <c r="N41483" s="404"/>
      <c r="O41483" s="404"/>
      <c r="P41483" s="404"/>
      <c r="Q41483" s="404"/>
      <c r="R41483" s="404"/>
      <c r="S41483" s="404"/>
      <c r="T41483" s="404"/>
    </row>
    <row r="41484" spans="12:20" ht="16.8">
      <c r="L41484" s="404"/>
      <c r="M41484" s="404"/>
      <c r="N41484" s="404"/>
      <c r="O41484" s="404"/>
      <c r="P41484" s="404"/>
      <c r="Q41484" s="404"/>
      <c r="R41484" s="404"/>
      <c r="S41484" s="404"/>
      <c r="T41484" s="404"/>
    </row>
    <row r="41485" spans="12:20" ht="16.8">
      <c r="L41485" s="404"/>
      <c r="M41485" s="404"/>
      <c r="N41485" s="404"/>
      <c r="O41485" s="404"/>
      <c r="P41485" s="404"/>
      <c r="Q41485" s="404"/>
      <c r="R41485" s="404"/>
      <c r="S41485" s="404"/>
      <c r="T41485" s="404"/>
    </row>
    <row r="41486" spans="12:20" ht="16.8">
      <c r="L41486" s="404"/>
      <c r="M41486" s="404"/>
      <c r="N41486" s="404"/>
      <c r="O41486" s="404"/>
      <c r="P41486" s="404"/>
      <c r="Q41486" s="404"/>
      <c r="R41486" s="404"/>
      <c r="S41486" s="404"/>
      <c r="T41486" s="404"/>
    </row>
    <row r="41487" spans="12:20" ht="16.8">
      <c r="L41487" s="404"/>
      <c r="M41487" s="404"/>
      <c r="N41487" s="404"/>
      <c r="O41487" s="404"/>
      <c r="P41487" s="404"/>
      <c r="Q41487" s="404"/>
      <c r="R41487" s="404"/>
      <c r="S41487" s="404"/>
      <c r="T41487" s="404"/>
    </row>
    <row r="41488" spans="12:20" ht="16.8">
      <c r="L41488" s="404"/>
      <c r="M41488" s="404"/>
      <c r="N41488" s="404"/>
      <c r="O41488" s="404"/>
      <c r="P41488" s="404"/>
      <c r="Q41488" s="404"/>
      <c r="R41488" s="404"/>
      <c r="S41488" s="404"/>
      <c r="T41488" s="404"/>
    </row>
    <row r="41489" spans="12:20" ht="16.8">
      <c r="L41489" s="404"/>
      <c r="M41489" s="404"/>
      <c r="N41489" s="404"/>
      <c r="O41489" s="404"/>
      <c r="P41489" s="404"/>
      <c r="Q41489" s="404"/>
      <c r="R41489" s="404"/>
      <c r="S41489" s="404"/>
      <c r="T41489" s="404"/>
    </row>
    <row r="41490" spans="12:20" ht="16.8">
      <c r="L41490" s="404"/>
      <c r="M41490" s="404"/>
      <c r="N41490" s="404"/>
      <c r="O41490" s="404"/>
      <c r="P41490" s="404"/>
      <c r="Q41490" s="404"/>
      <c r="R41490" s="404"/>
      <c r="S41490" s="404"/>
      <c r="T41490" s="404"/>
    </row>
    <row r="41491" spans="12:20" ht="16.8">
      <c r="L41491" s="404"/>
      <c r="M41491" s="404"/>
      <c r="N41491" s="404"/>
      <c r="O41491" s="404"/>
      <c r="P41491" s="404"/>
      <c r="Q41491" s="404"/>
      <c r="R41491" s="404"/>
      <c r="S41491" s="404"/>
      <c r="T41491" s="404"/>
    </row>
    <row r="41492" spans="12:20" ht="16.8">
      <c r="L41492" s="404"/>
      <c r="M41492" s="404"/>
      <c r="N41492" s="404"/>
      <c r="O41492" s="404"/>
      <c r="P41492" s="404"/>
      <c r="Q41492" s="404"/>
      <c r="R41492" s="404"/>
      <c r="S41492" s="404"/>
      <c r="T41492" s="404"/>
    </row>
    <row r="41493" spans="12:20" ht="16.8">
      <c r="L41493" s="404"/>
      <c r="M41493" s="404"/>
      <c r="N41493" s="404"/>
      <c r="O41493" s="404"/>
      <c r="P41493" s="404"/>
      <c r="Q41493" s="404"/>
      <c r="R41493" s="404"/>
      <c r="S41493" s="404"/>
      <c r="T41493" s="404"/>
    </row>
    <row r="41494" spans="12:20" ht="16.8">
      <c r="L41494" s="404"/>
      <c r="M41494" s="404"/>
      <c r="N41494" s="404"/>
      <c r="O41494" s="404"/>
      <c r="P41494" s="404"/>
      <c r="Q41494" s="404"/>
      <c r="R41494" s="404"/>
      <c r="S41494" s="404"/>
      <c r="T41494" s="404"/>
    </row>
    <row r="41495" spans="12:20" ht="16.8">
      <c r="L41495" s="404"/>
      <c r="M41495" s="404"/>
      <c r="N41495" s="404"/>
      <c r="O41495" s="404"/>
      <c r="P41495" s="404"/>
      <c r="Q41495" s="404"/>
      <c r="R41495" s="404"/>
      <c r="S41495" s="404"/>
      <c r="T41495" s="404"/>
    </row>
    <row r="41496" spans="12:20" ht="16.8">
      <c r="L41496" s="404"/>
      <c r="M41496" s="404"/>
      <c r="N41496" s="404"/>
      <c r="O41496" s="404"/>
      <c r="P41496" s="404"/>
      <c r="Q41496" s="404"/>
      <c r="R41496" s="404"/>
      <c r="S41496" s="404"/>
      <c r="T41496" s="404"/>
    </row>
    <row r="41497" spans="12:20" ht="16.8">
      <c r="L41497" s="404"/>
      <c r="M41497" s="404"/>
      <c r="N41497" s="404"/>
      <c r="O41497" s="404"/>
      <c r="P41497" s="404"/>
      <c r="Q41497" s="404"/>
      <c r="R41497" s="404"/>
      <c r="S41497" s="404"/>
      <c r="T41497" s="404"/>
    </row>
    <row r="41498" spans="12:20" ht="16.8">
      <c r="L41498" s="404"/>
      <c r="M41498" s="404"/>
      <c r="N41498" s="404"/>
      <c r="O41498" s="404"/>
      <c r="P41498" s="404"/>
      <c r="Q41498" s="404"/>
      <c r="R41498" s="404"/>
      <c r="S41498" s="404"/>
      <c r="T41498" s="404"/>
    </row>
    <row r="41499" spans="12:20" ht="16.8">
      <c r="L41499" s="404"/>
      <c r="M41499" s="404"/>
      <c r="N41499" s="404"/>
      <c r="O41499" s="404"/>
      <c r="P41499" s="404"/>
      <c r="Q41499" s="404"/>
      <c r="R41499" s="404"/>
      <c r="S41499" s="404"/>
      <c r="T41499" s="404"/>
    </row>
    <row r="41500" spans="12:20" ht="16.8">
      <c r="L41500" s="404"/>
      <c r="M41500" s="404"/>
      <c r="N41500" s="404"/>
      <c r="O41500" s="404"/>
      <c r="P41500" s="404"/>
      <c r="Q41500" s="404"/>
      <c r="R41500" s="404"/>
      <c r="S41500" s="404"/>
      <c r="T41500" s="404"/>
    </row>
    <row r="41501" spans="12:20" ht="16.8">
      <c r="L41501" s="404"/>
      <c r="M41501" s="404"/>
      <c r="N41501" s="404"/>
      <c r="O41501" s="404"/>
      <c r="P41501" s="404"/>
      <c r="Q41501" s="404"/>
      <c r="R41501" s="404"/>
      <c r="S41501" s="404"/>
      <c r="T41501" s="404"/>
    </row>
    <row r="41502" spans="12:20" ht="16.8">
      <c r="L41502" s="404"/>
      <c r="M41502" s="404"/>
      <c r="N41502" s="404"/>
      <c r="O41502" s="404"/>
      <c r="P41502" s="404"/>
      <c r="Q41502" s="404"/>
      <c r="R41502" s="404"/>
      <c r="S41502" s="404"/>
      <c r="T41502" s="404"/>
    </row>
    <row r="41503" spans="12:20" ht="16.8">
      <c r="L41503" s="404"/>
      <c r="M41503" s="404"/>
      <c r="N41503" s="404"/>
      <c r="O41503" s="404"/>
      <c r="P41503" s="404"/>
      <c r="Q41503" s="404"/>
      <c r="R41503" s="404"/>
      <c r="S41503" s="404"/>
      <c r="T41503" s="404"/>
    </row>
    <row r="41504" spans="12:20" ht="16.8">
      <c r="L41504" s="404"/>
      <c r="M41504" s="404"/>
      <c r="N41504" s="404"/>
      <c r="O41504" s="404"/>
      <c r="P41504" s="404"/>
      <c r="Q41504" s="404"/>
      <c r="R41504" s="404"/>
      <c r="S41504" s="404"/>
      <c r="T41504" s="404"/>
    </row>
    <row r="41505" spans="12:20" ht="16.8">
      <c r="L41505" s="404"/>
      <c r="M41505" s="404"/>
      <c r="N41505" s="404"/>
      <c r="O41505" s="404"/>
      <c r="P41505" s="404"/>
      <c r="Q41505" s="404"/>
      <c r="R41505" s="404"/>
      <c r="S41505" s="404"/>
      <c r="T41505" s="404"/>
    </row>
    <row r="41506" spans="12:20" ht="16.8">
      <c r="L41506" s="404"/>
      <c r="M41506" s="404"/>
      <c r="N41506" s="404"/>
      <c r="O41506" s="404"/>
      <c r="P41506" s="404"/>
      <c r="Q41506" s="404"/>
      <c r="R41506" s="404"/>
      <c r="S41506" s="404"/>
      <c r="T41506" s="404"/>
    </row>
    <row r="41507" spans="12:20" ht="16.8">
      <c r="L41507" s="404"/>
      <c r="M41507" s="404"/>
      <c r="N41507" s="404"/>
      <c r="O41507" s="404"/>
      <c r="P41507" s="404"/>
      <c r="Q41507" s="404"/>
      <c r="R41507" s="404"/>
      <c r="S41507" s="404"/>
      <c r="T41507" s="404"/>
    </row>
    <row r="41508" spans="12:20" ht="16.8">
      <c r="L41508" s="404"/>
      <c r="M41508" s="404"/>
      <c r="N41508" s="404"/>
      <c r="O41508" s="404"/>
      <c r="P41508" s="404"/>
      <c r="Q41508" s="404"/>
      <c r="R41508" s="404"/>
      <c r="S41508" s="404"/>
      <c r="T41508" s="404"/>
    </row>
    <row r="41509" spans="12:20" ht="16.8">
      <c r="L41509" s="404"/>
      <c r="M41509" s="404"/>
      <c r="N41509" s="404"/>
      <c r="O41509" s="404"/>
      <c r="P41509" s="404"/>
      <c r="Q41509" s="404"/>
      <c r="R41509" s="404"/>
      <c r="S41509" s="404"/>
      <c r="T41509" s="404"/>
    </row>
    <row r="41510" spans="12:20" ht="16.8">
      <c r="L41510" s="404"/>
      <c r="M41510" s="404"/>
      <c r="N41510" s="404"/>
      <c r="O41510" s="404"/>
      <c r="P41510" s="404"/>
      <c r="Q41510" s="404"/>
      <c r="R41510" s="404"/>
      <c r="S41510" s="404"/>
      <c r="T41510" s="404"/>
    </row>
    <row r="41511" spans="12:20" ht="16.8">
      <c r="L41511" s="404"/>
      <c r="M41511" s="404"/>
      <c r="N41511" s="404"/>
      <c r="O41511" s="404"/>
      <c r="P41511" s="404"/>
      <c r="Q41511" s="404"/>
      <c r="R41511" s="404"/>
      <c r="S41511" s="404"/>
      <c r="T41511" s="404"/>
    </row>
    <row r="41512" spans="12:20" ht="16.8">
      <c r="L41512" s="404"/>
      <c r="M41512" s="404"/>
      <c r="N41512" s="404"/>
      <c r="O41512" s="404"/>
      <c r="P41512" s="404"/>
      <c r="Q41512" s="404"/>
      <c r="R41512" s="404"/>
      <c r="S41512" s="404"/>
      <c r="T41512" s="404"/>
    </row>
    <row r="41513" spans="12:20" ht="16.8">
      <c r="L41513" s="404"/>
      <c r="M41513" s="404"/>
      <c r="N41513" s="404"/>
      <c r="O41513" s="404"/>
      <c r="P41513" s="404"/>
      <c r="Q41513" s="404"/>
      <c r="R41513" s="404"/>
      <c r="S41513" s="404"/>
      <c r="T41513" s="404"/>
    </row>
    <row r="41514" spans="12:20" ht="16.8">
      <c r="L41514" s="404"/>
      <c r="M41514" s="404"/>
      <c r="N41514" s="404"/>
      <c r="O41514" s="404"/>
      <c r="P41514" s="404"/>
      <c r="Q41514" s="404"/>
      <c r="R41514" s="404"/>
      <c r="S41514" s="404"/>
      <c r="T41514" s="404"/>
    </row>
    <row r="41515" spans="12:20" ht="16.8">
      <c r="L41515" s="404"/>
      <c r="M41515" s="404"/>
      <c r="N41515" s="404"/>
      <c r="O41515" s="404"/>
      <c r="P41515" s="404"/>
      <c r="Q41515" s="404"/>
      <c r="R41515" s="404"/>
      <c r="S41515" s="404"/>
      <c r="T41515" s="404"/>
    </row>
    <row r="41516" spans="12:20" ht="16.8">
      <c r="L41516" s="404"/>
      <c r="M41516" s="404"/>
      <c r="N41516" s="404"/>
      <c r="O41516" s="404"/>
      <c r="P41516" s="404"/>
      <c r="Q41516" s="404"/>
      <c r="R41516" s="404"/>
      <c r="S41516" s="404"/>
      <c r="T41516" s="404"/>
    </row>
    <row r="41517" spans="12:20" ht="16.8">
      <c r="L41517" s="404"/>
      <c r="M41517" s="404"/>
      <c r="N41517" s="404"/>
      <c r="O41517" s="404"/>
      <c r="P41517" s="404"/>
      <c r="Q41517" s="404"/>
      <c r="R41517" s="404"/>
      <c r="S41517" s="404"/>
      <c r="T41517" s="404"/>
    </row>
    <row r="41518" spans="12:20" ht="16.8">
      <c r="L41518" s="404"/>
      <c r="M41518" s="404"/>
      <c r="N41518" s="404"/>
      <c r="O41518" s="404"/>
      <c r="P41518" s="404"/>
      <c r="Q41518" s="404"/>
      <c r="R41518" s="404"/>
      <c r="S41518" s="404"/>
      <c r="T41518" s="404"/>
    </row>
    <row r="41519" spans="12:20" ht="16.8">
      <c r="L41519" s="404"/>
      <c r="M41519" s="404"/>
      <c r="N41519" s="404"/>
      <c r="O41519" s="404"/>
      <c r="P41519" s="404"/>
      <c r="Q41519" s="404"/>
      <c r="R41519" s="404"/>
      <c r="S41519" s="404"/>
      <c r="T41519" s="404"/>
    </row>
    <row r="41520" spans="12:20" ht="16.8">
      <c r="L41520" s="404"/>
      <c r="M41520" s="404"/>
      <c r="N41520" s="404"/>
      <c r="O41520" s="404"/>
      <c r="P41520" s="404"/>
      <c r="Q41520" s="404"/>
      <c r="R41520" s="404"/>
      <c r="S41520" s="404"/>
      <c r="T41520" s="404"/>
    </row>
    <row r="41521" spans="12:20" ht="16.8">
      <c r="L41521" s="404"/>
      <c r="M41521" s="404"/>
      <c r="N41521" s="404"/>
      <c r="O41521" s="404"/>
      <c r="P41521" s="404"/>
      <c r="Q41521" s="404"/>
      <c r="R41521" s="404"/>
      <c r="S41521" s="404"/>
      <c r="T41521" s="404"/>
    </row>
    <row r="41522" spans="12:20" ht="16.8">
      <c r="L41522" s="404"/>
      <c r="M41522" s="404"/>
      <c r="N41522" s="404"/>
      <c r="O41522" s="404"/>
      <c r="P41522" s="404"/>
      <c r="Q41522" s="404"/>
      <c r="R41522" s="404"/>
      <c r="S41522" s="404"/>
      <c r="T41522" s="404"/>
    </row>
    <row r="41523" spans="12:20" ht="16.8">
      <c r="L41523" s="404"/>
      <c r="M41523" s="404"/>
      <c r="N41523" s="404"/>
      <c r="O41523" s="404"/>
      <c r="P41523" s="404"/>
      <c r="Q41523" s="404"/>
      <c r="R41523" s="404"/>
      <c r="S41523" s="404"/>
      <c r="T41523" s="404"/>
    </row>
    <row r="41524" spans="12:20" ht="16.8">
      <c r="L41524" s="404"/>
      <c r="M41524" s="404"/>
      <c r="N41524" s="404"/>
      <c r="O41524" s="404"/>
      <c r="P41524" s="404"/>
      <c r="Q41524" s="404"/>
      <c r="R41524" s="404"/>
      <c r="S41524" s="404"/>
      <c r="T41524" s="404"/>
    </row>
    <row r="41525" spans="12:20" ht="16.8">
      <c r="L41525" s="404"/>
      <c r="M41525" s="404"/>
      <c r="N41525" s="404"/>
      <c r="O41525" s="404"/>
      <c r="P41525" s="404"/>
      <c r="Q41525" s="404"/>
      <c r="R41525" s="404"/>
      <c r="S41525" s="404"/>
      <c r="T41525" s="404"/>
    </row>
    <row r="41526" spans="12:20" ht="16.8">
      <c r="L41526" s="404"/>
      <c r="M41526" s="404"/>
      <c r="N41526" s="404"/>
      <c r="O41526" s="404"/>
      <c r="P41526" s="404"/>
      <c r="Q41526" s="404"/>
      <c r="R41526" s="404"/>
      <c r="S41526" s="404"/>
      <c r="T41526" s="404"/>
    </row>
    <row r="41527" spans="12:20" ht="16.8">
      <c r="L41527" s="404"/>
      <c r="M41527" s="404"/>
      <c r="N41527" s="404"/>
      <c r="O41527" s="404"/>
      <c r="P41527" s="404"/>
      <c r="Q41527" s="404"/>
      <c r="R41527" s="404"/>
      <c r="S41527" s="404"/>
      <c r="T41527" s="404"/>
    </row>
    <row r="41528" spans="12:20" ht="16.8">
      <c r="L41528" s="404"/>
      <c r="M41528" s="404"/>
      <c r="N41528" s="404"/>
      <c r="O41528" s="404"/>
      <c r="P41528" s="404"/>
      <c r="Q41528" s="404"/>
      <c r="R41528" s="404"/>
      <c r="S41528" s="404"/>
      <c r="T41528" s="404"/>
    </row>
    <row r="41529" spans="12:20" ht="16.8">
      <c r="L41529" s="404"/>
      <c r="M41529" s="404"/>
      <c r="N41529" s="404"/>
      <c r="O41529" s="404"/>
      <c r="P41529" s="404"/>
      <c r="Q41529" s="404"/>
      <c r="R41529" s="404"/>
      <c r="S41529" s="404"/>
      <c r="T41529" s="404"/>
    </row>
    <row r="41530" spans="12:20" ht="16.8">
      <c r="L41530" s="404"/>
      <c r="M41530" s="404"/>
      <c r="N41530" s="404"/>
      <c r="O41530" s="404"/>
      <c r="P41530" s="404"/>
      <c r="Q41530" s="404"/>
      <c r="R41530" s="404"/>
      <c r="S41530" s="404"/>
      <c r="T41530" s="404"/>
    </row>
    <row r="41531" spans="12:20" ht="16.8">
      <c r="L41531" s="404"/>
      <c r="M41531" s="404"/>
      <c r="N41531" s="404"/>
      <c r="O41531" s="404"/>
      <c r="P41531" s="404"/>
      <c r="Q41531" s="404"/>
      <c r="R41531" s="404"/>
      <c r="S41531" s="404"/>
      <c r="T41531" s="404"/>
    </row>
    <row r="41532" spans="12:20" ht="16.8">
      <c r="L41532" s="404"/>
      <c r="M41532" s="404"/>
      <c r="N41532" s="404"/>
      <c r="O41532" s="404"/>
      <c r="P41532" s="404"/>
      <c r="Q41532" s="404"/>
      <c r="R41532" s="404"/>
      <c r="S41532" s="404"/>
      <c r="T41532" s="404"/>
    </row>
    <row r="41533" spans="12:20" ht="16.8">
      <c r="L41533" s="404"/>
      <c r="M41533" s="404"/>
      <c r="N41533" s="404"/>
      <c r="O41533" s="404"/>
      <c r="P41533" s="404"/>
      <c r="Q41533" s="404"/>
      <c r="R41533" s="404"/>
      <c r="S41533" s="404"/>
      <c r="T41533" s="404"/>
    </row>
    <row r="41534" spans="12:20" ht="16.8">
      <c r="L41534" s="404"/>
      <c r="M41534" s="404"/>
      <c r="N41534" s="404"/>
      <c r="O41534" s="404"/>
      <c r="P41534" s="404"/>
      <c r="Q41534" s="404"/>
      <c r="R41534" s="404"/>
      <c r="S41534" s="404"/>
      <c r="T41534" s="404"/>
    </row>
    <row r="41535" spans="12:20" ht="16.8">
      <c r="L41535" s="404"/>
      <c r="M41535" s="404"/>
      <c r="N41535" s="404"/>
      <c r="O41535" s="404"/>
      <c r="P41535" s="404"/>
      <c r="Q41535" s="404"/>
      <c r="R41535" s="404"/>
      <c r="S41535" s="404"/>
      <c r="T41535" s="404"/>
    </row>
    <row r="41536" spans="12:20" ht="16.8">
      <c r="L41536" s="404"/>
      <c r="M41536" s="404"/>
      <c r="N41536" s="404"/>
      <c r="O41536" s="404"/>
      <c r="P41536" s="404"/>
      <c r="Q41536" s="404"/>
      <c r="R41536" s="404"/>
      <c r="S41536" s="404"/>
      <c r="T41536" s="404"/>
    </row>
    <row r="41537" spans="12:20" ht="16.8">
      <c r="L41537" s="404"/>
      <c r="M41537" s="404"/>
      <c r="N41537" s="404"/>
      <c r="O41537" s="404"/>
      <c r="P41537" s="404"/>
      <c r="Q41537" s="404"/>
      <c r="R41537" s="404"/>
      <c r="S41537" s="404"/>
      <c r="T41537" s="404"/>
    </row>
    <row r="41538" spans="12:20" ht="16.8">
      <c r="L41538" s="404"/>
      <c r="M41538" s="404"/>
      <c r="N41538" s="404"/>
      <c r="O41538" s="404"/>
      <c r="P41538" s="404"/>
      <c r="Q41538" s="404"/>
      <c r="R41538" s="404"/>
      <c r="S41538" s="404"/>
      <c r="T41538" s="404"/>
    </row>
    <row r="41539" spans="12:20" ht="16.8">
      <c r="L41539" s="404"/>
      <c r="M41539" s="404"/>
      <c r="N41539" s="404"/>
      <c r="O41539" s="404"/>
      <c r="P41539" s="404"/>
      <c r="Q41539" s="404"/>
      <c r="R41539" s="404"/>
      <c r="S41539" s="404"/>
      <c r="T41539" s="404"/>
    </row>
    <row r="41540" spans="12:20" ht="16.8">
      <c r="L41540" s="404"/>
      <c r="M41540" s="404"/>
      <c r="N41540" s="404"/>
      <c r="O41540" s="404"/>
      <c r="P41540" s="404"/>
      <c r="Q41540" s="404"/>
      <c r="R41540" s="404"/>
      <c r="S41540" s="404"/>
      <c r="T41540" s="404"/>
    </row>
    <row r="41541" spans="12:20" ht="16.8">
      <c r="L41541" s="404"/>
      <c r="M41541" s="404"/>
      <c r="N41541" s="404"/>
      <c r="O41541" s="404"/>
      <c r="P41541" s="404"/>
      <c r="Q41541" s="404"/>
      <c r="R41541" s="404"/>
      <c r="S41541" s="404"/>
      <c r="T41541" s="404"/>
    </row>
    <row r="41542" spans="12:20" ht="16.8">
      <c r="L41542" s="404"/>
      <c r="M41542" s="404"/>
      <c r="N41542" s="404"/>
      <c r="O41542" s="404"/>
      <c r="P41542" s="404"/>
      <c r="Q41542" s="404"/>
      <c r="R41542" s="404"/>
      <c r="S41542" s="404"/>
      <c r="T41542" s="404"/>
    </row>
    <row r="41543" spans="12:20" ht="16.8">
      <c r="L41543" s="404"/>
      <c r="M41543" s="404"/>
      <c r="N41543" s="404"/>
      <c r="O41543" s="404"/>
      <c r="P41543" s="404"/>
      <c r="Q41543" s="404"/>
      <c r="R41543" s="404"/>
      <c r="S41543" s="404"/>
      <c r="T41543" s="404"/>
    </row>
    <row r="41544" spans="12:20" ht="16.8">
      <c r="L41544" s="404"/>
      <c r="M41544" s="404"/>
      <c r="N41544" s="404"/>
      <c r="O41544" s="404"/>
      <c r="P41544" s="404"/>
      <c r="Q41544" s="404"/>
      <c r="R41544" s="404"/>
      <c r="S41544" s="404"/>
      <c r="T41544" s="404"/>
    </row>
    <row r="41545" spans="12:20" ht="16.8">
      <c r="L41545" s="404"/>
      <c r="M41545" s="404"/>
      <c r="N41545" s="404"/>
      <c r="O41545" s="404"/>
      <c r="P41545" s="404"/>
      <c r="Q41545" s="404"/>
      <c r="R41545" s="404"/>
      <c r="S41545" s="404"/>
      <c r="T41545" s="404"/>
    </row>
    <row r="41546" spans="12:20" ht="16.8">
      <c r="L41546" s="404"/>
      <c r="M41546" s="404"/>
      <c r="N41546" s="404"/>
      <c r="O41546" s="404"/>
      <c r="P41546" s="404"/>
      <c r="Q41546" s="404"/>
      <c r="R41546" s="404"/>
      <c r="S41546" s="404"/>
      <c r="T41546" s="404"/>
    </row>
    <row r="41547" spans="12:20" ht="16.8">
      <c r="L41547" s="404"/>
      <c r="M41547" s="404"/>
      <c r="N41547" s="404"/>
      <c r="O41547" s="404"/>
      <c r="P41547" s="404"/>
      <c r="Q41547" s="404"/>
      <c r="R41547" s="404"/>
      <c r="S41547" s="404"/>
      <c r="T41547" s="404"/>
    </row>
    <row r="41548" spans="12:20" ht="16.8">
      <c r="L41548" s="404"/>
      <c r="M41548" s="404"/>
      <c r="N41548" s="404"/>
      <c r="O41548" s="404"/>
      <c r="P41548" s="404"/>
      <c r="Q41548" s="404"/>
      <c r="R41548" s="404"/>
      <c r="S41548" s="404"/>
      <c r="T41548" s="404"/>
    </row>
    <row r="41549" spans="12:20" ht="16.8">
      <c r="L41549" s="404"/>
      <c r="M41549" s="404"/>
      <c r="N41549" s="404"/>
      <c r="O41549" s="404"/>
      <c r="P41549" s="404"/>
      <c r="Q41549" s="404"/>
      <c r="R41549" s="404"/>
      <c r="S41549" s="404"/>
      <c r="T41549" s="404"/>
    </row>
    <row r="41550" spans="12:20" ht="16.8">
      <c r="L41550" s="404"/>
      <c r="M41550" s="404"/>
      <c r="N41550" s="404"/>
      <c r="O41550" s="404"/>
      <c r="P41550" s="404"/>
      <c r="Q41550" s="404"/>
      <c r="R41550" s="404"/>
      <c r="S41550" s="404"/>
      <c r="T41550" s="404"/>
    </row>
    <row r="41551" spans="12:20" ht="16.8">
      <c r="L41551" s="404"/>
      <c r="M41551" s="404"/>
      <c r="N41551" s="404"/>
      <c r="O41551" s="404"/>
      <c r="P41551" s="404"/>
      <c r="Q41551" s="404"/>
      <c r="R41551" s="404"/>
      <c r="S41551" s="404"/>
      <c r="T41551" s="404"/>
    </row>
    <row r="41552" spans="12:20" ht="16.8">
      <c r="L41552" s="404"/>
      <c r="M41552" s="404"/>
      <c r="N41552" s="404"/>
      <c r="O41552" s="404"/>
      <c r="P41552" s="404"/>
      <c r="Q41552" s="404"/>
      <c r="R41552" s="404"/>
      <c r="S41552" s="404"/>
      <c r="T41552" s="404"/>
    </row>
    <row r="41553" spans="12:20" ht="16.8">
      <c r="L41553" s="404"/>
      <c r="M41553" s="404"/>
      <c r="N41553" s="404"/>
      <c r="O41553" s="404"/>
      <c r="P41553" s="404"/>
      <c r="Q41553" s="404"/>
      <c r="R41553" s="404"/>
      <c r="S41553" s="404"/>
      <c r="T41553" s="404"/>
    </row>
    <row r="41554" spans="12:20" ht="16.8">
      <c r="L41554" s="404"/>
      <c r="M41554" s="404"/>
      <c r="N41554" s="404"/>
      <c r="O41554" s="404"/>
      <c r="P41554" s="404"/>
      <c r="Q41554" s="404"/>
      <c r="R41554" s="404"/>
      <c r="S41554" s="404"/>
      <c r="T41554" s="404"/>
    </row>
    <row r="41555" spans="12:20" ht="16.8">
      <c r="L41555" s="404"/>
      <c r="M41555" s="404"/>
      <c r="N41555" s="404"/>
      <c r="O41555" s="404"/>
      <c r="P41555" s="404"/>
      <c r="Q41555" s="404"/>
      <c r="R41555" s="404"/>
      <c r="S41555" s="404"/>
      <c r="T41555" s="404"/>
    </row>
    <row r="41556" spans="12:20" ht="16.8">
      <c r="L41556" s="404"/>
      <c r="M41556" s="404"/>
      <c r="N41556" s="404"/>
      <c r="O41556" s="404"/>
      <c r="P41556" s="404"/>
      <c r="Q41556" s="404"/>
      <c r="R41556" s="404"/>
      <c r="S41556" s="404"/>
      <c r="T41556" s="404"/>
    </row>
    <row r="41557" spans="12:20" ht="16.8">
      <c r="L41557" s="404"/>
      <c r="M41557" s="404"/>
      <c r="N41557" s="404"/>
      <c r="O41557" s="404"/>
      <c r="P41557" s="404"/>
      <c r="Q41557" s="404"/>
      <c r="R41557" s="404"/>
      <c r="S41557" s="404"/>
      <c r="T41557" s="404"/>
    </row>
    <row r="41558" spans="12:20" ht="16.8">
      <c r="L41558" s="404"/>
      <c r="M41558" s="404"/>
      <c r="N41558" s="404"/>
      <c r="O41558" s="404"/>
      <c r="P41558" s="404"/>
      <c r="Q41558" s="404"/>
      <c r="R41558" s="404"/>
      <c r="S41558" s="404"/>
      <c r="T41558" s="404"/>
    </row>
    <row r="41559" spans="12:20" ht="16.8">
      <c r="L41559" s="404"/>
      <c r="M41559" s="404"/>
      <c r="N41559" s="404"/>
      <c r="O41559" s="404"/>
      <c r="P41559" s="404"/>
      <c r="Q41559" s="404"/>
      <c r="R41559" s="404"/>
      <c r="S41559" s="404"/>
      <c r="T41559" s="404"/>
    </row>
    <row r="41560" spans="12:20" ht="16.8">
      <c r="L41560" s="404"/>
      <c r="M41560" s="404"/>
      <c r="N41560" s="404"/>
      <c r="O41560" s="404"/>
      <c r="P41560" s="404"/>
      <c r="Q41560" s="404"/>
      <c r="R41560" s="404"/>
      <c r="S41560" s="404"/>
      <c r="T41560" s="404"/>
    </row>
    <row r="41561" spans="12:20" ht="16.8">
      <c r="L41561" s="404"/>
      <c r="M41561" s="404"/>
      <c r="N41561" s="404"/>
      <c r="O41561" s="404"/>
      <c r="P41561" s="404"/>
      <c r="Q41561" s="404"/>
      <c r="R41561" s="404"/>
      <c r="S41561" s="404"/>
      <c r="T41561" s="404"/>
    </row>
    <row r="41562" spans="12:20" ht="16.8">
      <c r="L41562" s="404"/>
      <c r="M41562" s="404"/>
      <c r="N41562" s="404"/>
      <c r="O41562" s="404"/>
      <c r="P41562" s="404"/>
      <c r="Q41562" s="404"/>
      <c r="R41562" s="404"/>
      <c r="S41562" s="404"/>
      <c r="T41562" s="404"/>
    </row>
    <row r="41563" spans="12:20" ht="16.8">
      <c r="L41563" s="404"/>
      <c r="M41563" s="404"/>
      <c r="N41563" s="404"/>
      <c r="O41563" s="404"/>
      <c r="P41563" s="404"/>
      <c r="Q41563" s="404"/>
      <c r="R41563" s="404"/>
      <c r="S41563" s="404"/>
      <c r="T41563" s="404"/>
    </row>
    <row r="41564" spans="12:20" ht="16.8">
      <c r="L41564" s="404"/>
      <c r="M41564" s="404"/>
      <c r="N41564" s="404"/>
      <c r="O41564" s="404"/>
      <c r="P41564" s="404"/>
      <c r="Q41564" s="404"/>
      <c r="R41564" s="404"/>
      <c r="S41564" s="404"/>
      <c r="T41564" s="404"/>
    </row>
    <row r="41565" spans="12:20" ht="16.8">
      <c r="L41565" s="404"/>
      <c r="M41565" s="404"/>
      <c r="N41565" s="404"/>
      <c r="O41565" s="404"/>
      <c r="P41565" s="404"/>
      <c r="Q41565" s="404"/>
      <c r="R41565" s="404"/>
      <c r="S41565" s="404"/>
      <c r="T41565" s="404"/>
    </row>
    <row r="41566" spans="12:20" ht="16.8">
      <c r="L41566" s="404"/>
      <c r="M41566" s="404"/>
      <c r="N41566" s="404"/>
      <c r="O41566" s="404"/>
      <c r="P41566" s="404"/>
      <c r="Q41566" s="404"/>
      <c r="R41566" s="404"/>
      <c r="S41566" s="404"/>
      <c r="T41566" s="404"/>
    </row>
    <row r="41567" spans="12:20" ht="16.8">
      <c r="L41567" s="404"/>
      <c r="M41567" s="404"/>
      <c r="N41567" s="404"/>
      <c r="O41567" s="404"/>
      <c r="P41567" s="404"/>
      <c r="Q41567" s="404"/>
      <c r="R41567" s="404"/>
      <c r="S41567" s="404"/>
      <c r="T41567" s="404"/>
    </row>
    <row r="41568" spans="12:20" ht="16.8">
      <c r="L41568" s="404"/>
      <c r="M41568" s="404"/>
      <c r="N41568" s="404"/>
      <c r="O41568" s="404"/>
      <c r="P41568" s="404"/>
      <c r="Q41568" s="404"/>
      <c r="R41568" s="404"/>
      <c r="S41568" s="404"/>
      <c r="T41568" s="404"/>
    </row>
    <row r="41569" spans="12:20" ht="16.8">
      <c r="L41569" s="404"/>
      <c r="M41569" s="404"/>
      <c r="N41569" s="404"/>
      <c r="O41569" s="404"/>
      <c r="P41569" s="404"/>
      <c r="Q41569" s="404"/>
      <c r="R41569" s="404"/>
      <c r="S41569" s="404"/>
      <c r="T41569" s="404"/>
    </row>
    <row r="41570" spans="12:20" ht="16.8">
      <c r="L41570" s="404"/>
      <c r="M41570" s="404"/>
      <c r="N41570" s="404"/>
      <c r="O41570" s="404"/>
      <c r="P41570" s="404"/>
      <c r="Q41570" s="404"/>
      <c r="R41570" s="404"/>
      <c r="S41570" s="404"/>
      <c r="T41570" s="404"/>
    </row>
    <row r="41571" spans="12:20" ht="16.8">
      <c r="L41571" s="404"/>
      <c r="M41571" s="404"/>
      <c r="N41571" s="404"/>
      <c r="O41571" s="404"/>
      <c r="P41571" s="404"/>
      <c r="Q41571" s="404"/>
      <c r="R41571" s="404"/>
      <c r="S41571" s="404"/>
      <c r="T41571" s="404"/>
    </row>
    <row r="41572" spans="12:20" ht="16.8">
      <c r="L41572" s="404"/>
      <c r="M41572" s="404"/>
      <c r="N41572" s="404"/>
      <c r="O41572" s="404"/>
      <c r="P41572" s="404"/>
      <c r="Q41572" s="404"/>
      <c r="R41572" s="404"/>
      <c r="S41572" s="404"/>
      <c r="T41572" s="404"/>
    </row>
    <row r="41573" spans="12:20" ht="16.8">
      <c r="L41573" s="404"/>
      <c r="M41573" s="404"/>
      <c r="N41573" s="404"/>
      <c r="O41573" s="404"/>
      <c r="P41573" s="404"/>
      <c r="Q41573" s="404"/>
      <c r="R41573" s="404"/>
      <c r="S41573" s="404"/>
      <c r="T41573" s="404"/>
    </row>
    <row r="41574" spans="12:20" ht="16.8">
      <c r="L41574" s="404"/>
      <c r="M41574" s="404"/>
      <c r="N41574" s="404"/>
      <c r="O41574" s="404"/>
      <c r="P41574" s="404"/>
      <c r="Q41574" s="404"/>
      <c r="R41574" s="404"/>
      <c r="S41574" s="404"/>
      <c r="T41574" s="404"/>
    </row>
    <row r="41575" spans="12:20" ht="16.8">
      <c r="L41575" s="404"/>
      <c r="M41575" s="404"/>
      <c r="N41575" s="404"/>
      <c r="O41575" s="404"/>
      <c r="P41575" s="404"/>
      <c r="Q41575" s="404"/>
      <c r="R41575" s="404"/>
      <c r="S41575" s="404"/>
      <c r="T41575" s="404"/>
    </row>
    <row r="41576" spans="12:20" ht="16.8">
      <c r="L41576" s="404"/>
      <c r="M41576" s="404"/>
      <c r="N41576" s="404"/>
      <c r="O41576" s="404"/>
      <c r="P41576" s="404"/>
      <c r="Q41576" s="404"/>
      <c r="R41576" s="404"/>
      <c r="S41576" s="404"/>
      <c r="T41576" s="404"/>
    </row>
    <row r="41577" spans="12:20" ht="16.8">
      <c r="L41577" s="404"/>
      <c r="M41577" s="404"/>
      <c r="N41577" s="404"/>
      <c r="O41577" s="404"/>
      <c r="P41577" s="404"/>
      <c r="Q41577" s="404"/>
      <c r="R41577" s="404"/>
      <c r="S41577" s="404"/>
      <c r="T41577" s="404"/>
    </row>
    <row r="41578" spans="12:20" ht="16.8">
      <c r="L41578" s="404"/>
      <c r="M41578" s="404"/>
      <c r="N41578" s="404"/>
      <c r="O41578" s="404"/>
      <c r="P41578" s="404"/>
      <c r="Q41578" s="404"/>
      <c r="R41578" s="404"/>
      <c r="S41578" s="404"/>
      <c r="T41578" s="404"/>
    </row>
    <row r="41579" spans="12:20" ht="16.8">
      <c r="L41579" s="404"/>
      <c r="M41579" s="404"/>
      <c r="N41579" s="404"/>
      <c r="O41579" s="404"/>
      <c r="P41579" s="404"/>
      <c r="Q41579" s="404"/>
      <c r="R41579" s="404"/>
      <c r="S41579" s="404"/>
      <c r="T41579" s="404"/>
    </row>
    <row r="41580" spans="12:20" ht="16.8">
      <c r="L41580" s="404"/>
      <c r="M41580" s="404"/>
      <c r="N41580" s="404"/>
      <c r="O41580" s="404"/>
      <c r="P41580" s="404"/>
      <c r="Q41580" s="404"/>
      <c r="R41580" s="404"/>
      <c r="S41580" s="404"/>
      <c r="T41580" s="404"/>
    </row>
    <row r="41581" spans="12:20" ht="16.8">
      <c r="L41581" s="404"/>
      <c r="M41581" s="404"/>
      <c r="N41581" s="404"/>
      <c r="O41581" s="404"/>
      <c r="P41581" s="404"/>
      <c r="Q41581" s="404"/>
      <c r="R41581" s="404"/>
      <c r="S41581" s="404"/>
      <c r="T41581" s="404"/>
    </row>
    <row r="41582" spans="12:20" ht="16.8">
      <c r="L41582" s="404"/>
      <c r="M41582" s="404"/>
      <c r="N41582" s="404"/>
      <c r="O41582" s="404"/>
      <c r="P41582" s="404"/>
      <c r="Q41582" s="404"/>
      <c r="R41582" s="404"/>
      <c r="S41582" s="404"/>
      <c r="T41582" s="404"/>
    </row>
    <row r="41583" spans="12:20" ht="16.8">
      <c r="L41583" s="404"/>
      <c r="M41583" s="404"/>
      <c r="N41583" s="404"/>
      <c r="O41583" s="404"/>
      <c r="P41583" s="404"/>
      <c r="Q41583" s="404"/>
      <c r="R41583" s="404"/>
      <c r="S41583" s="404"/>
      <c r="T41583" s="404"/>
    </row>
    <row r="41584" spans="12:20" ht="16.8">
      <c r="L41584" s="404"/>
      <c r="M41584" s="404"/>
      <c r="N41584" s="404"/>
      <c r="O41584" s="404"/>
      <c r="P41584" s="404"/>
      <c r="Q41584" s="404"/>
      <c r="R41584" s="404"/>
      <c r="S41584" s="404"/>
      <c r="T41584" s="404"/>
    </row>
    <row r="41585" spans="12:20" ht="16.8">
      <c r="L41585" s="404"/>
      <c r="M41585" s="404"/>
      <c r="N41585" s="404"/>
      <c r="O41585" s="404"/>
      <c r="P41585" s="404"/>
      <c r="Q41585" s="404"/>
      <c r="R41585" s="404"/>
      <c r="S41585" s="404"/>
      <c r="T41585" s="404"/>
    </row>
    <row r="41586" spans="12:20" ht="16.8">
      <c r="L41586" s="404"/>
      <c r="M41586" s="404"/>
      <c r="N41586" s="404"/>
      <c r="O41586" s="404"/>
      <c r="P41586" s="404"/>
      <c r="Q41586" s="404"/>
      <c r="R41586" s="404"/>
      <c r="S41586" s="404"/>
      <c r="T41586" s="404"/>
    </row>
    <row r="41587" spans="12:20" ht="16.8">
      <c r="L41587" s="404"/>
      <c r="M41587" s="404"/>
      <c r="N41587" s="404"/>
      <c r="O41587" s="404"/>
      <c r="P41587" s="404"/>
      <c r="Q41587" s="404"/>
      <c r="R41587" s="404"/>
      <c r="S41587" s="404"/>
      <c r="T41587" s="404"/>
    </row>
    <row r="41588" spans="12:20" ht="16.8">
      <c r="L41588" s="404"/>
      <c r="M41588" s="404"/>
      <c r="N41588" s="404"/>
      <c r="O41588" s="404"/>
      <c r="P41588" s="404"/>
      <c r="Q41588" s="404"/>
      <c r="R41588" s="404"/>
      <c r="S41588" s="404"/>
      <c r="T41588" s="404"/>
    </row>
    <row r="41589" spans="12:20" ht="16.8">
      <c r="L41589" s="404"/>
      <c r="M41589" s="404"/>
      <c r="N41589" s="404"/>
      <c r="O41589" s="404"/>
      <c r="P41589" s="404"/>
      <c r="Q41589" s="404"/>
      <c r="R41589" s="404"/>
      <c r="S41589" s="404"/>
      <c r="T41589" s="404"/>
    </row>
    <row r="41590" spans="12:20" ht="16.8">
      <c r="L41590" s="404"/>
      <c r="M41590" s="404"/>
      <c r="N41590" s="404"/>
      <c r="O41590" s="404"/>
      <c r="P41590" s="404"/>
      <c r="Q41590" s="404"/>
      <c r="R41590" s="404"/>
      <c r="S41590" s="404"/>
      <c r="T41590" s="404"/>
    </row>
    <row r="41591" spans="12:20" ht="16.8">
      <c r="L41591" s="404"/>
      <c r="M41591" s="404"/>
      <c r="N41591" s="404"/>
      <c r="O41591" s="404"/>
      <c r="P41591" s="404"/>
      <c r="Q41591" s="404"/>
      <c r="R41591" s="404"/>
      <c r="S41591" s="404"/>
      <c r="T41591" s="404"/>
    </row>
    <row r="41592" spans="12:20" ht="16.8">
      <c r="L41592" s="404"/>
      <c r="M41592" s="404"/>
      <c r="N41592" s="404"/>
      <c r="O41592" s="404"/>
      <c r="P41592" s="404"/>
      <c r="Q41592" s="404"/>
      <c r="R41592" s="404"/>
      <c r="S41592" s="404"/>
      <c r="T41592" s="404"/>
    </row>
    <row r="41593" spans="12:20" ht="16.8">
      <c r="L41593" s="404"/>
      <c r="M41593" s="404"/>
      <c r="N41593" s="404"/>
      <c r="O41593" s="404"/>
      <c r="P41593" s="404"/>
      <c r="Q41593" s="404"/>
      <c r="R41593" s="404"/>
      <c r="S41593" s="404"/>
      <c r="T41593" s="404"/>
    </row>
    <row r="41594" spans="12:20" ht="16.8">
      <c r="L41594" s="404"/>
      <c r="M41594" s="404"/>
      <c r="N41594" s="404"/>
      <c r="O41594" s="404"/>
      <c r="P41594" s="404"/>
      <c r="Q41594" s="404"/>
      <c r="R41594" s="404"/>
      <c r="S41594" s="404"/>
      <c r="T41594" s="404"/>
    </row>
    <row r="41595" spans="12:20" ht="16.8">
      <c r="L41595" s="404"/>
      <c r="M41595" s="404"/>
      <c r="N41595" s="404"/>
      <c r="O41595" s="404"/>
      <c r="P41595" s="404"/>
      <c r="Q41595" s="404"/>
      <c r="R41595" s="404"/>
      <c r="S41595" s="404"/>
      <c r="T41595" s="404"/>
    </row>
    <row r="41596" spans="12:20" ht="16.8">
      <c r="L41596" s="404"/>
      <c r="M41596" s="404"/>
      <c r="N41596" s="404"/>
      <c r="O41596" s="404"/>
      <c r="P41596" s="404"/>
      <c r="Q41596" s="404"/>
      <c r="R41596" s="404"/>
      <c r="S41596" s="404"/>
      <c r="T41596" s="404"/>
    </row>
    <row r="41597" spans="12:20" ht="16.8">
      <c r="L41597" s="404"/>
      <c r="M41597" s="404"/>
      <c r="N41597" s="404"/>
      <c r="O41597" s="404"/>
      <c r="P41597" s="404"/>
      <c r="Q41597" s="404"/>
      <c r="R41597" s="404"/>
      <c r="S41597" s="404"/>
      <c r="T41597" s="404"/>
    </row>
    <row r="41598" spans="12:20" ht="16.8">
      <c r="L41598" s="404"/>
      <c r="M41598" s="404"/>
      <c r="N41598" s="404"/>
      <c r="O41598" s="404"/>
      <c r="P41598" s="404"/>
      <c r="Q41598" s="404"/>
      <c r="R41598" s="404"/>
      <c r="S41598" s="404"/>
      <c r="T41598" s="404"/>
    </row>
    <row r="41599" spans="12:20" ht="16.8">
      <c r="L41599" s="404"/>
      <c r="M41599" s="404"/>
      <c r="N41599" s="404"/>
      <c r="O41599" s="404"/>
      <c r="P41599" s="404"/>
      <c r="Q41599" s="404"/>
      <c r="R41599" s="404"/>
      <c r="S41599" s="404"/>
      <c r="T41599" s="404"/>
    </row>
    <row r="41600" spans="12:20" ht="16.8">
      <c r="L41600" s="404"/>
      <c r="M41600" s="404"/>
      <c r="N41600" s="404"/>
      <c r="O41600" s="404"/>
      <c r="P41600" s="404"/>
      <c r="Q41600" s="404"/>
      <c r="R41600" s="404"/>
      <c r="S41600" s="404"/>
      <c r="T41600" s="404"/>
    </row>
    <row r="41601" spans="12:20" ht="16.8">
      <c r="L41601" s="404"/>
      <c r="M41601" s="404"/>
      <c r="N41601" s="404"/>
      <c r="O41601" s="404"/>
      <c r="P41601" s="404"/>
      <c r="Q41601" s="404"/>
      <c r="R41601" s="404"/>
      <c r="S41601" s="404"/>
      <c r="T41601" s="404"/>
    </row>
    <row r="41602" spans="12:20" ht="16.8">
      <c r="L41602" s="404"/>
      <c r="M41602" s="404"/>
      <c r="N41602" s="404"/>
      <c r="O41602" s="404"/>
      <c r="P41602" s="404"/>
      <c r="Q41602" s="404"/>
      <c r="R41602" s="404"/>
      <c r="S41602" s="404"/>
      <c r="T41602" s="404"/>
    </row>
    <row r="41603" spans="12:20" ht="16.8">
      <c r="L41603" s="404"/>
      <c r="M41603" s="404"/>
      <c r="N41603" s="404"/>
      <c r="O41603" s="404"/>
      <c r="P41603" s="404"/>
      <c r="Q41603" s="404"/>
      <c r="R41603" s="404"/>
      <c r="S41603" s="404"/>
      <c r="T41603" s="404"/>
    </row>
    <row r="41604" spans="12:20" ht="16.8">
      <c r="L41604" s="404"/>
      <c r="M41604" s="404"/>
      <c r="N41604" s="404"/>
      <c r="O41604" s="404"/>
      <c r="P41604" s="404"/>
      <c r="Q41604" s="404"/>
      <c r="R41604" s="404"/>
      <c r="S41604" s="404"/>
      <c r="T41604" s="404"/>
    </row>
    <row r="41605" spans="12:20" ht="16.8">
      <c r="L41605" s="404"/>
      <c r="M41605" s="404"/>
      <c r="N41605" s="404"/>
      <c r="O41605" s="404"/>
      <c r="P41605" s="404"/>
      <c r="Q41605" s="404"/>
      <c r="R41605" s="404"/>
      <c r="S41605" s="404"/>
      <c r="T41605" s="404"/>
    </row>
    <row r="41606" spans="12:20" ht="16.8">
      <c r="L41606" s="404"/>
      <c r="M41606" s="404"/>
      <c r="N41606" s="404"/>
      <c r="O41606" s="404"/>
      <c r="P41606" s="404"/>
      <c r="Q41606" s="404"/>
      <c r="R41606" s="404"/>
      <c r="S41606" s="404"/>
      <c r="T41606" s="404"/>
    </row>
    <row r="41607" spans="12:20" ht="16.8">
      <c r="L41607" s="404"/>
      <c r="M41607" s="404"/>
      <c r="N41607" s="404"/>
      <c r="O41607" s="404"/>
      <c r="P41607" s="404"/>
      <c r="Q41607" s="404"/>
      <c r="R41607" s="404"/>
      <c r="S41607" s="404"/>
      <c r="T41607" s="404"/>
    </row>
    <row r="41608" spans="12:20" ht="16.8">
      <c r="L41608" s="404"/>
      <c r="M41608" s="404"/>
      <c r="N41608" s="404"/>
      <c r="O41608" s="404"/>
      <c r="P41608" s="404"/>
      <c r="Q41608" s="404"/>
      <c r="R41608" s="404"/>
      <c r="S41608" s="404"/>
      <c r="T41608" s="404"/>
    </row>
    <row r="41609" spans="12:20" ht="16.8">
      <c r="L41609" s="404"/>
      <c r="M41609" s="404"/>
      <c r="N41609" s="404"/>
      <c r="O41609" s="404"/>
      <c r="P41609" s="404"/>
      <c r="Q41609" s="404"/>
      <c r="R41609" s="404"/>
      <c r="S41609" s="404"/>
      <c r="T41609" s="404"/>
    </row>
    <row r="41610" spans="12:20" ht="16.8">
      <c r="L41610" s="404"/>
      <c r="M41610" s="404"/>
      <c r="N41610" s="404"/>
      <c r="O41610" s="404"/>
      <c r="P41610" s="404"/>
      <c r="Q41610" s="404"/>
      <c r="R41610" s="404"/>
      <c r="S41610" s="404"/>
      <c r="T41610" s="404"/>
    </row>
    <row r="41611" spans="12:20" ht="16.8">
      <c r="L41611" s="404"/>
      <c r="M41611" s="404"/>
      <c r="N41611" s="404"/>
      <c r="O41611" s="404"/>
      <c r="P41611" s="404"/>
      <c r="Q41611" s="404"/>
      <c r="R41611" s="404"/>
      <c r="S41611" s="404"/>
      <c r="T41611" s="404"/>
    </row>
    <row r="41612" spans="12:20" ht="16.8">
      <c r="L41612" s="404"/>
      <c r="M41612" s="404"/>
      <c r="N41612" s="404"/>
      <c r="O41612" s="404"/>
      <c r="P41612" s="404"/>
      <c r="Q41612" s="404"/>
      <c r="R41612" s="404"/>
      <c r="S41612" s="404"/>
      <c r="T41612" s="404"/>
    </row>
    <row r="41613" spans="12:20" ht="16.8">
      <c r="L41613" s="404"/>
      <c r="M41613" s="404"/>
      <c r="N41613" s="404"/>
      <c r="O41613" s="404"/>
      <c r="P41613" s="404"/>
      <c r="Q41613" s="404"/>
      <c r="R41613" s="404"/>
      <c r="S41613" s="404"/>
      <c r="T41613" s="404"/>
    </row>
    <row r="41614" spans="12:20" ht="16.8">
      <c r="L41614" s="404"/>
      <c r="M41614" s="404"/>
      <c r="N41614" s="404"/>
      <c r="O41614" s="404"/>
      <c r="P41614" s="404"/>
      <c r="Q41614" s="404"/>
      <c r="R41614" s="404"/>
      <c r="S41614" s="404"/>
      <c r="T41614" s="404"/>
    </row>
    <row r="41615" spans="12:20" ht="16.8">
      <c r="L41615" s="404"/>
      <c r="M41615" s="404"/>
      <c r="N41615" s="404"/>
      <c r="O41615" s="404"/>
      <c r="P41615" s="404"/>
      <c r="Q41615" s="404"/>
      <c r="R41615" s="404"/>
      <c r="S41615" s="404"/>
      <c r="T41615" s="404"/>
    </row>
    <row r="41616" spans="12:20" ht="16.8">
      <c r="L41616" s="404"/>
      <c r="M41616" s="404"/>
      <c r="N41616" s="404"/>
      <c r="O41616" s="404"/>
      <c r="P41616" s="404"/>
      <c r="Q41616" s="404"/>
      <c r="R41616" s="404"/>
      <c r="S41616" s="404"/>
      <c r="T41616" s="404"/>
    </row>
    <row r="41617" spans="12:20" ht="16.8">
      <c r="L41617" s="404"/>
      <c r="M41617" s="404"/>
      <c r="N41617" s="404"/>
      <c r="O41617" s="404"/>
      <c r="P41617" s="404"/>
      <c r="Q41617" s="404"/>
      <c r="R41617" s="404"/>
      <c r="S41617" s="404"/>
      <c r="T41617" s="404"/>
    </row>
    <row r="41618" spans="12:20" ht="16.8">
      <c r="L41618" s="404"/>
      <c r="M41618" s="404"/>
      <c r="N41618" s="404"/>
      <c r="O41618" s="404"/>
      <c r="P41618" s="404"/>
      <c r="Q41618" s="404"/>
      <c r="R41618" s="404"/>
      <c r="S41618" s="404"/>
      <c r="T41618" s="404"/>
    </row>
    <row r="41619" spans="12:20" ht="16.8">
      <c r="L41619" s="404"/>
      <c r="M41619" s="404"/>
      <c r="N41619" s="404"/>
      <c r="O41619" s="404"/>
      <c r="P41619" s="404"/>
      <c r="Q41619" s="404"/>
      <c r="R41619" s="404"/>
      <c r="S41619" s="404"/>
      <c r="T41619" s="404"/>
    </row>
    <row r="41620" spans="12:20" ht="16.8">
      <c r="L41620" s="404"/>
      <c r="M41620" s="404"/>
      <c r="N41620" s="404"/>
      <c r="O41620" s="404"/>
      <c r="P41620" s="404"/>
      <c r="Q41620" s="404"/>
      <c r="R41620" s="404"/>
      <c r="S41620" s="404"/>
      <c r="T41620" s="404"/>
    </row>
    <row r="41621" spans="12:20" ht="16.8">
      <c r="L41621" s="404"/>
      <c r="M41621" s="404"/>
      <c r="N41621" s="404"/>
      <c r="O41621" s="404"/>
      <c r="P41621" s="404"/>
      <c r="Q41621" s="404"/>
      <c r="R41621" s="404"/>
      <c r="S41621" s="404"/>
      <c r="T41621" s="404"/>
    </row>
    <row r="41622" spans="12:20" ht="16.8">
      <c r="L41622" s="404"/>
      <c r="M41622" s="404"/>
      <c r="N41622" s="404"/>
      <c r="O41622" s="404"/>
      <c r="P41622" s="404"/>
      <c r="Q41622" s="404"/>
      <c r="R41622" s="404"/>
      <c r="S41622" s="404"/>
      <c r="T41622" s="404"/>
    </row>
    <row r="41623" spans="12:20" ht="16.8">
      <c r="L41623" s="404"/>
      <c r="M41623" s="404"/>
      <c r="N41623" s="404"/>
      <c r="O41623" s="404"/>
      <c r="P41623" s="404"/>
      <c r="Q41623" s="404"/>
      <c r="R41623" s="404"/>
      <c r="S41623" s="404"/>
      <c r="T41623" s="404"/>
    </row>
    <row r="41624" spans="12:20" ht="16.8">
      <c r="L41624" s="404"/>
      <c r="M41624" s="404"/>
      <c r="N41624" s="404"/>
      <c r="O41624" s="404"/>
      <c r="P41624" s="404"/>
      <c r="Q41624" s="404"/>
      <c r="R41624" s="404"/>
      <c r="S41624" s="404"/>
      <c r="T41624" s="404"/>
    </row>
    <row r="41625" spans="12:20" ht="16.8">
      <c r="L41625" s="404"/>
      <c r="M41625" s="404"/>
      <c r="N41625" s="404"/>
      <c r="O41625" s="404"/>
      <c r="P41625" s="404"/>
      <c r="Q41625" s="404"/>
      <c r="R41625" s="404"/>
      <c r="S41625" s="404"/>
      <c r="T41625" s="404"/>
    </row>
    <row r="41626" spans="12:20" ht="16.8">
      <c r="L41626" s="404"/>
      <c r="M41626" s="404"/>
      <c r="N41626" s="404"/>
      <c r="O41626" s="404"/>
      <c r="P41626" s="404"/>
      <c r="Q41626" s="404"/>
      <c r="R41626" s="404"/>
      <c r="S41626" s="404"/>
      <c r="T41626" s="404"/>
    </row>
    <row r="41627" spans="12:20" ht="16.8">
      <c r="L41627" s="404"/>
      <c r="M41627" s="404"/>
      <c r="N41627" s="404"/>
      <c r="O41627" s="404"/>
      <c r="P41627" s="404"/>
      <c r="Q41627" s="404"/>
      <c r="R41627" s="404"/>
      <c r="S41627" s="404"/>
      <c r="T41627" s="404"/>
    </row>
    <row r="41628" spans="12:20" ht="16.8">
      <c r="L41628" s="404"/>
      <c r="M41628" s="404"/>
      <c r="N41628" s="404"/>
      <c r="O41628" s="404"/>
      <c r="P41628" s="404"/>
      <c r="Q41628" s="404"/>
      <c r="R41628" s="404"/>
      <c r="S41628" s="404"/>
      <c r="T41628" s="404"/>
    </row>
    <row r="41629" spans="12:20" ht="16.8">
      <c r="L41629" s="404"/>
      <c r="M41629" s="404"/>
      <c r="N41629" s="404"/>
      <c r="O41629" s="404"/>
      <c r="P41629" s="404"/>
      <c r="Q41629" s="404"/>
      <c r="R41629" s="404"/>
      <c r="S41629" s="404"/>
      <c r="T41629" s="404"/>
    </row>
    <row r="41630" spans="12:20" ht="16.8">
      <c r="L41630" s="404"/>
      <c r="M41630" s="404"/>
      <c r="N41630" s="404"/>
      <c r="O41630" s="404"/>
      <c r="P41630" s="404"/>
      <c r="Q41630" s="404"/>
      <c r="R41630" s="404"/>
      <c r="S41630" s="404"/>
      <c r="T41630" s="404"/>
    </row>
    <row r="41631" spans="12:20" ht="16.8">
      <c r="L41631" s="404"/>
      <c r="M41631" s="404"/>
      <c r="N41631" s="404"/>
      <c r="O41631" s="404"/>
      <c r="P41631" s="404"/>
      <c r="Q41631" s="404"/>
      <c r="R41631" s="404"/>
      <c r="S41631" s="404"/>
      <c r="T41631" s="404"/>
    </row>
    <row r="41632" spans="12:20" ht="16.8">
      <c r="L41632" s="404"/>
      <c r="M41632" s="404"/>
      <c r="N41632" s="404"/>
      <c r="O41632" s="404"/>
      <c r="P41632" s="404"/>
      <c r="Q41632" s="404"/>
      <c r="R41632" s="404"/>
      <c r="S41632" s="404"/>
      <c r="T41632" s="404"/>
    </row>
    <row r="41633" spans="12:20" ht="16.8">
      <c r="L41633" s="404"/>
      <c r="M41633" s="404"/>
      <c r="N41633" s="404"/>
      <c r="O41633" s="404"/>
      <c r="P41633" s="404"/>
      <c r="Q41633" s="404"/>
      <c r="R41633" s="404"/>
      <c r="S41633" s="404"/>
      <c r="T41633" s="404"/>
    </row>
    <row r="41634" spans="12:20" ht="16.8">
      <c r="L41634" s="404"/>
      <c r="M41634" s="404"/>
      <c r="N41634" s="404"/>
      <c r="O41634" s="404"/>
      <c r="P41634" s="404"/>
      <c r="Q41634" s="404"/>
      <c r="R41634" s="404"/>
      <c r="S41634" s="404"/>
      <c r="T41634" s="404"/>
    </row>
    <row r="41635" spans="12:20" ht="16.8">
      <c r="L41635" s="404"/>
      <c r="M41635" s="404"/>
      <c r="N41635" s="404"/>
      <c r="O41635" s="404"/>
      <c r="P41635" s="404"/>
      <c r="Q41635" s="404"/>
      <c r="R41635" s="404"/>
      <c r="S41635" s="404"/>
      <c r="T41635" s="404"/>
    </row>
    <row r="41636" spans="12:20" ht="16.8">
      <c r="L41636" s="404"/>
      <c r="M41636" s="404"/>
      <c r="N41636" s="404"/>
      <c r="O41636" s="404"/>
      <c r="P41636" s="404"/>
      <c r="Q41636" s="404"/>
      <c r="R41636" s="404"/>
      <c r="S41636" s="404"/>
      <c r="T41636" s="404"/>
    </row>
    <row r="41637" spans="12:20" ht="16.8">
      <c r="L41637" s="404"/>
      <c r="M41637" s="404"/>
      <c r="N41637" s="404"/>
      <c r="O41637" s="404"/>
      <c r="P41637" s="404"/>
      <c r="Q41637" s="404"/>
      <c r="R41637" s="404"/>
      <c r="S41637" s="404"/>
      <c r="T41637" s="404"/>
    </row>
    <row r="41638" spans="12:20" ht="16.8">
      <c r="L41638" s="404"/>
      <c r="M41638" s="404"/>
      <c r="N41638" s="404"/>
      <c r="O41638" s="404"/>
      <c r="P41638" s="404"/>
      <c r="Q41638" s="404"/>
      <c r="R41638" s="404"/>
      <c r="S41638" s="404"/>
      <c r="T41638" s="404"/>
    </row>
    <row r="41639" spans="12:20" ht="16.8">
      <c r="L41639" s="404"/>
      <c r="M41639" s="404"/>
      <c r="N41639" s="404"/>
      <c r="O41639" s="404"/>
      <c r="P41639" s="404"/>
      <c r="Q41639" s="404"/>
      <c r="R41639" s="404"/>
      <c r="S41639" s="404"/>
      <c r="T41639" s="404"/>
    </row>
    <row r="41640" spans="12:20" ht="16.8">
      <c r="L41640" s="404"/>
      <c r="M41640" s="404"/>
      <c r="N41640" s="404"/>
      <c r="O41640" s="404"/>
      <c r="P41640" s="404"/>
      <c r="Q41640" s="404"/>
      <c r="R41640" s="404"/>
      <c r="S41640" s="404"/>
      <c r="T41640" s="404"/>
    </row>
    <row r="41641" spans="12:20" ht="16.8">
      <c r="L41641" s="404"/>
      <c r="M41641" s="404"/>
      <c r="N41641" s="404"/>
      <c r="O41641" s="404"/>
      <c r="P41641" s="404"/>
      <c r="Q41641" s="404"/>
      <c r="R41641" s="404"/>
      <c r="S41641" s="404"/>
      <c r="T41641" s="404"/>
    </row>
    <row r="41642" spans="12:20" ht="16.8">
      <c r="L41642" s="404"/>
      <c r="M41642" s="404"/>
      <c r="N41642" s="404"/>
      <c r="O41642" s="404"/>
      <c r="P41642" s="404"/>
      <c r="Q41642" s="404"/>
      <c r="R41642" s="404"/>
      <c r="S41642" s="404"/>
      <c r="T41642" s="404"/>
    </row>
    <row r="41643" spans="12:20" ht="16.8">
      <c r="L41643" s="404"/>
      <c r="M41643" s="404"/>
      <c r="N41643" s="404"/>
      <c r="O41643" s="404"/>
      <c r="P41643" s="404"/>
      <c r="Q41643" s="404"/>
      <c r="R41643" s="404"/>
      <c r="S41643" s="404"/>
      <c r="T41643" s="404"/>
    </row>
    <row r="41644" spans="12:20" ht="16.8">
      <c r="L41644" s="404"/>
      <c r="M41644" s="404"/>
      <c r="N41644" s="404"/>
      <c r="O41644" s="404"/>
      <c r="P41644" s="404"/>
      <c r="Q41644" s="404"/>
      <c r="R41644" s="404"/>
      <c r="S41644" s="404"/>
      <c r="T41644" s="404"/>
    </row>
    <row r="41645" spans="12:20" ht="16.8">
      <c r="L41645" s="404"/>
      <c r="M41645" s="404"/>
      <c r="N41645" s="404"/>
      <c r="O41645" s="404"/>
      <c r="P41645" s="404"/>
      <c r="Q41645" s="404"/>
      <c r="R41645" s="404"/>
      <c r="S41645" s="404"/>
      <c r="T41645" s="404"/>
    </row>
    <row r="41646" spans="12:20" ht="16.8">
      <c r="L41646" s="404"/>
      <c r="M41646" s="404"/>
      <c r="N41646" s="404"/>
      <c r="O41646" s="404"/>
      <c r="P41646" s="404"/>
      <c r="Q41646" s="404"/>
      <c r="R41646" s="404"/>
      <c r="S41646" s="404"/>
      <c r="T41646" s="404"/>
    </row>
    <row r="41647" spans="12:20" ht="16.8">
      <c r="L41647" s="404"/>
      <c r="M41647" s="404"/>
      <c r="N41647" s="404"/>
      <c r="O41647" s="404"/>
      <c r="P41647" s="404"/>
      <c r="Q41647" s="404"/>
      <c r="R41647" s="404"/>
      <c r="S41647" s="404"/>
      <c r="T41647" s="404"/>
    </row>
    <row r="41648" spans="12:20" ht="16.8">
      <c r="L41648" s="404"/>
      <c r="M41648" s="404"/>
      <c r="N41648" s="404"/>
      <c r="O41648" s="404"/>
      <c r="P41648" s="404"/>
      <c r="Q41648" s="404"/>
      <c r="R41648" s="404"/>
      <c r="S41648" s="404"/>
      <c r="T41648" s="404"/>
    </row>
    <row r="41649" spans="12:20" ht="16.8">
      <c r="L41649" s="404"/>
      <c r="M41649" s="404"/>
      <c r="N41649" s="404"/>
      <c r="O41649" s="404"/>
      <c r="P41649" s="404"/>
      <c r="Q41649" s="404"/>
      <c r="R41649" s="404"/>
      <c r="S41649" s="404"/>
      <c r="T41649" s="404"/>
    </row>
    <row r="41650" spans="12:20" ht="16.8">
      <c r="L41650" s="404"/>
      <c r="M41650" s="404"/>
      <c r="N41650" s="404"/>
      <c r="O41650" s="404"/>
      <c r="P41650" s="404"/>
      <c r="Q41650" s="404"/>
      <c r="R41650" s="404"/>
      <c r="S41650" s="404"/>
      <c r="T41650" s="404"/>
    </row>
    <row r="41651" spans="12:20" ht="16.8">
      <c r="L41651" s="404"/>
      <c r="M41651" s="404"/>
      <c r="N41651" s="404"/>
      <c r="O41651" s="404"/>
      <c r="P41651" s="404"/>
      <c r="Q41651" s="404"/>
      <c r="R41651" s="404"/>
      <c r="S41651" s="404"/>
      <c r="T41651" s="404"/>
    </row>
    <row r="41652" spans="12:20" ht="16.8">
      <c r="L41652" s="404"/>
      <c r="M41652" s="404"/>
      <c r="N41652" s="404"/>
      <c r="O41652" s="404"/>
      <c r="P41652" s="404"/>
      <c r="Q41652" s="404"/>
      <c r="R41652" s="404"/>
      <c r="S41652" s="404"/>
      <c r="T41652" s="404"/>
    </row>
    <row r="41653" spans="12:20" ht="16.8">
      <c r="L41653" s="404"/>
      <c r="M41653" s="404"/>
      <c r="N41653" s="404"/>
      <c r="O41653" s="404"/>
      <c r="P41653" s="404"/>
      <c r="Q41653" s="404"/>
      <c r="R41653" s="404"/>
      <c r="S41653" s="404"/>
      <c r="T41653" s="404"/>
    </row>
    <row r="41654" spans="12:20" ht="16.8">
      <c r="L41654" s="404"/>
      <c r="M41654" s="404"/>
      <c r="N41654" s="404"/>
      <c r="O41654" s="404"/>
      <c r="P41654" s="404"/>
      <c r="Q41654" s="404"/>
      <c r="R41654" s="404"/>
      <c r="S41654" s="404"/>
      <c r="T41654" s="404"/>
    </row>
    <row r="41655" spans="12:20" ht="16.8">
      <c r="L41655" s="404"/>
      <c r="M41655" s="404"/>
      <c r="N41655" s="404"/>
      <c r="O41655" s="404"/>
      <c r="P41655" s="404"/>
      <c r="Q41655" s="404"/>
      <c r="R41655" s="404"/>
      <c r="S41655" s="404"/>
      <c r="T41655" s="404"/>
    </row>
    <row r="41656" spans="12:20" ht="16.8">
      <c r="L41656" s="404"/>
      <c r="M41656" s="404"/>
      <c r="N41656" s="404"/>
      <c r="O41656" s="404"/>
      <c r="P41656" s="404"/>
      <c r="Q41656" s="404"/>
      <c r="R41656" s="404"/>
      <c r="S41656" s="404"/>
      <c r="T41656" s="404"/>
    </row>
    <row r="41657" spans="12:20" ht="16.8">
      <c r="L41657" s="404"/>
      <c r="M41657" s="404"/>
      <c r="N41657" s="404"/>
      <c r="O41657" s="404"/>
      <c r="P41657" s="404"/>
      <c r="Q41657" s="404"/>
      <c r="R41657" s="404"/>
      <c r="S41657" s="404"/>
      <c r="T41657" s="404"/>
    </row>
    <row r="41658" spans="12:20" ht="16.8">
      <c r="L41658" s="404"/>
      <c r="M41658" s="404"/>
      <c r="N41658" s="404"/>
      <c r="O41658" s="404"/>
      <c r="P41658" s="404"/>
      <c r="Q41658" s="404"/>
      <c r="R41658" s="404"/>
      <c r="S41658" s="404"/>
      <c r="T41658" s="404"/>
    </row>
    <row r="41659" spans="12:20" ht="16.8">
      <c r="L41659" s="404"/>
      <c r="M41659" s="404"/>
      <c r="N41659" s="404"/>
      <c r="O41659" s="404"/>
      <c r="P41659" s="404"/>
      <c r="Q41659" s="404"/>
      <c r="R41659" s="404"/>
      <c r="S41659" s="404"/>
      <c r="T41659" s="404"/>
    </row>
    <row r="41660" spans="12:20" ht="16.8">
      <c r="L41660" s="404"/>
      <c r="M41660" s="404"/>
      <c r="N41660" s="404"/>
      <c r="O41660" s="404"/>
      <c r="P41660" s="404"/>
      <c r="Q41660" s="404"/>
      <c r="R41660" s="404"/>
      <c r="S41660" s="404"/>
      <c r="T41660" s="404"/>
    </row>
    <row r="41661" spans="12:20" ht="16.8">
      <c r="L41661" s="404"/>
      <c r="M41661" s="404"/>
      <c r="N41661" s="404"/>
      <c r="O41661" s="404"/>
      <c r="P41661" s="404"/>
      <c r="Q41661" s="404"/>
      <c r="R41661" s="404"/>
      <c r="S41661" s="404"/>
      <c r="T41661" s="404"/>
    </row>
    <row r="41662" spans="12:20" ht="16.8">
      <c r="L41662" s="404"/>
      <c r="M41662" s="404"/>
      <c r="N41662" s="404"/>
      <c r="O41662" s="404"/>
      <c r="P41662" s="404"/>
      <c r="Q41662" s="404"/>
      <c r="R41662" s="404"/>
      <c r="S41662" s="404"/>
      <c r="T41662" s="404"/>
    </row>
    <row r="41663" spans="12:20" ht="16.8">
      <c r="L41663" s="404"/>
      <c r="M41663" s="404"/>
      <c r="N41663" s="404"/>
      <c r="O41663" s="404"/>
      <c r="P41663" s="404"/>
      <c r="Q41663" s="404"/>
      <c r="R41663" s="404"/>
      <c r="S41663" s="404"/>
      <c r="T41663" s="404"/>
    </row>
    <row r="41664" spans="12:20" ht="16.8">
      <c r="L41664" s="404"/>
      <c r="M41664" s="404"/>
      <c r="N41664" s="404"/>
      <c r="O41664" s="404"/>
      <c r="P41664" s="404"/>
      <c r="Q41664" s="404"/>
      <c r="R41664" s="404"/>
      <c r="S41664" s="404"/>
      <c r="T41664" s="404"/>
    </row>
    <row r="41665" spans="12:20" ht="16.8">
      <c r="L41665" s="404"/>
      <c r="M41665" s="404"/>
      <c r="N41665" s="404"/>
      <c r="O41665" s="404"/>
      <c r="P41665" s="404"/>
      <c r="Q41665" s="404"/>
      <c r="R41665" s="404"/>
      <c r="S41665" s="404"/>
      <c r="T41665" s="404"/>
    </row>
    <row r="41666" spans="12:20" ht="16.8">
      <c r="L41666" s="404"/>
      <c r="M41666" s="404"/>
      <c r="N41666" s="404"/>
      <c r="O41666" s="404"/>
      <c r="P41666" s="404"/>
      <c r="Q41666" s="404"/>
      <c r="R41666" s="404"/>
      <c r="S41666" s="404"/>
      <c r="T41666" s="404"/>
    </row>
    <row r="41667" spans="12:20" ht="16.8">
      <c r="L41667" s="404"/>
      <c r="M41667" s="404"/>
      <c r="N41667" s="404"/>
      <c r="O41667" s="404"/>
      <c r="P41667" s="404"/>
      <c r="Q41667" s="404"/>
      <c r="R41667" s="404"/>
      <c r="S41667" s="404"/>
      <c r="T41667" s="404"/>
    </row>
    <row r="41668" spans="12:20" ht="16.8">
      <c r="L41668" s="404"/>
      <c r="M41668" s="404"/>
      <c r="N41668" s="404"/>
      <c r="O41668" s="404"/>
      <c r="P41668" s="404"/>
      <c r="Q41668" s="404"/>
      <c r="R41668" s="404"/>
      <c r="S41668" s="404"/>
      <c r="T41668" s="404"/>
    </row>
    <row r="41669" spans="12:20" ht="16.8">
      <c r="L41669" s="404"/>
      <c r="M41669" s="404"/>
      <c r="N41669" s="404"/>
      <c r="O41669" s="404"/>
      <c r="P41669" s="404"/>
      <c r="Q41669" s="404"/>
      <c r="R41669" s="404"/>
      <c r="S41669" s="404"/>
      <c r="T41669" s="404"/>
    </row>
    <row r="41670" spans="12:20" ht="16.8">
      <c r="L41670" s="404"/>
      <c r="M41670" s="404"/>
      <c r="N41670" s="404"/>
      <c r="O41670" s="404"/>
      <c r="P41670" s="404"/>
      <c r="Q41670" s="404"/>
      <c r="R41670" s="404"/>
      <c r="S41670" s="404"/>
      <c r="T41670" s="404"/>
    </row>
    <row r="41671" spans="12:20" ht="16.8">
      <c r="L41671" s="404"/>
      <c r="M41671" s="404"/>
      <c r="N41671" s="404"/>
      <c r="O41671" s="404"/>
      <c r="P41671" s="404"/>
      <c r="Q41671" s="404"/>
      <c r="R41671" s="404"/>
      <c r="S41671" s="404"/>
      <c r="T41671" s="404"/>
    </row>
    <row r="41672" spans="12:20" ht="16.8">
      <c r="L41672" s="404"/>
      <c r="M41672" s="404"/>
      <c r="N41672" s="404"/>
      <c r="O41672" s="404"/>
      <c r="P41672" s="404"/>
      <c r="Q41672" s="404"/>
      <c r="R41672" s="404"/>
      <c r="S41672" s="404"/>
      <c r="T41672" s="404"/>
    </row>
    <row r="41673" spans="12:20" ht="16.8">
      <c r="L41673" s="404"/>
      <c r="M41673" s="404"/>
      <c r="N41673" s="404"/>
      <c r="O41673" s="404"/>
      <c r="P41673" s="404"/>
      <c r="Q41673" s="404"/>
      <c r="R41673" s="404"/>
      <c r="S41673" s="404"/>
      <c r="T41673" s="404"/>
    </row>
    <row r="41674" spans="12:20" ht="16.8">
      <c r="L41674" s="404"/>
      <c r="M41674" s="404"/>
      <c r="N41674" s="404"/>
      <c r="O41674" s="404"/>
      <c r="P41674" s="404"/>
      <c r="Q41674" s="404"/>
      <c r="R41674" s="404"/>
      <c r="S41674" s="404"/>
      <c r="T41674" s="404"/>
    </row>
    <row r="41675" spans="12:20" ht="16.8">
      <c r="L41675" s="404"/>
      <c r="M41675" s="404"/>
      <c r="N41675" s="404"/>
      <c r="O41675" s="404"/>
      <c r="P41675" s="404"/>
      <c r="Q41675" s="404"/>
      <c r="R41675" s="404"/>
      <c r="S41675" s="404"/>
      <c r="T41675" s="404"/>
    </row>
    <row r="41676" spans="12:20" ht="16.8">
      <c r="L41676" s="404"/>
      <c r="M41676" s="404"/>
      <c r="N41676" s="404"/>
      <c r="O41676" s="404"/>
      <c r="P41676" s="404"/>
      <c r="Q41676" s="404"/>
      <c r="R41676" s="404"/>
      <c r="S41676" s="404"/>
      <c r="T41676" s="404"/>
    </row>
    <row r="41677" spans="12:20" ht="16.8">
      <c r="L41677" s="404"/>
      <c r="M41677" s="404"/>
      <c r="N41677" s="404"/>
      <c r="O41677" s="404"/>
      <c r="P41677" s="404"/>
      <c r="Q41677" s="404"/>
      <c r="R41677" s="404"/>
      <c r="S41677" s="404"/>
      <c r="T41677" s="404"/>
    </row>
    <row r="41678" spans="12:20" ht="16.8">
      <c r="L41678" s="404"/>
      <c r="M41678" s="404"/>
      <c r="N41678" s="404"/>
      <c r="O41678" s="404"/>
      <c r="P41678" s="404"/>
      <c r="Q41678" s="404"/>
      <c r="R41678" s="404"/>
      <c r="S41678" s="404"/>
      <c r="T41678" s="404"/>
    </row>
    <row r="41679" spans="12:20" ht="16.8">
      <c r="L41679" s="404"/>
      <c r="M41679" s="404"/>
      <c r="N41679" s="404"/>
      <c r="O41679" s="404"/>
      <c r="P41679" s="404"/>
      <c r="Q41679" s="404"/>
      <c r="R41679" s="404"/>
      <c r="S41679" s="404"/>
      <c r="T41679" s="404"/>
    </row>
    <row r="41680" spans="12:20" ht="16.8">
      <c r="L41680" s="404"/>
      <c r="M41680" s="404"/>
      <c r="N41680" s="404"/>
      <c r="O41680" s="404"/>
      <c r="P41680" s="404"/>
      <c r="Q41680" s="404"/>
      <c r="R41680" s="404"/>
      <c r="S41680" s="404"/>
      <c r="T41680" s="404"/>
    </row>
    <row r="41681" spans="12:20" ht="16.8">
      <c r="L41681" s="404"/>
      <c r="M41681" s="404"/>
      <c r="N41681" s="404"/>
      <c r="O41681" s="404"/>
      <c r="P41681" s="404"/>
      <c r="Q41681" s="404"/>
      <c r="R41681" s="404"/>
      <c r="S41681" s="404"/>
      <c r="T41681" s="404"/>
    </row>
    <row r="41682" spans="12:20" ht="16.8">
      <c r="L41682" s="404"/>
      <c r="M41682" s="404"/>
      <c r="N41682" s="404"/>
      <c r="O41682" s="404"/>
      <c r="P41682" s="404"/>
      <c r="Q41682" s="404"/>
      <c r="R41682" s="404"/>
      <c r="S41682" s="404"/>
      <c r="T41682" s="404"/>
    </row>
    <row r="41683" spans="12:20" ht="16.8">
      <c r="L41683" s="404"/>
      <c r="M41683" s="404"/>
      <c r="N41683" s="404"/>
      <c r="O41683" s="404"/>
      <c r="P41683" s="404"/>
      <c r="Q41683" s="404"/>
      <c r="R41683" s="404"/>
      <c r="S41683" s="404"/>
      <c r="T41683" s="404"/>
    </row>
    <row r="41684" spans="12:20" ht="16.8">
      <c r="L41684" s="404"/>
      <c r="M41684" s="404"/>
      <c r="N41684" s="404"/>
      <c r="O41684" s="404"/>
      <c r="P41684" s="404"/>
      <c r="Q41684" s="404"/>
      <c r="R41684" s="404"/>
      <c r="S41684" s="404"/>
      <c r="T41684" s="404"/>
    </row>
    <row r="41685" spans="12:20" ht="16.8">
      <c r="L41685" s="404"/>
      <c r="M41685" s="404"/>
      <c r="N41685" s="404"/>
      <c r="O41685" s="404"/>
      <c r="P41685" s="404"/>
      <c r="Q41685" s="404"/>
      <c r="R41685" s="404"/>
      <c r="S41685" s="404"/>
      <c r="T41685" s="404"/>
    </row>
    <row r="41686" spans="12:20" ht="16.8">
      <c r="L41686" s="404"/>
      <c r="M41686" s="404"/>
      <c r="N41686" s="404"/>
      <c r="O41686" s="404"/>
      <c r="P41686" s="404"/>
      <c r="Q41686" s="404"/>
      <c r="R41686" s="404"/>
      <c r="S41686" s="404"/>
      <c r="T41686" s="404"/>
    </row>
    <row r="41687" spans="12:20" ht="16.8">
      <c r="L41687" s="404"/>
      <c r="M41687" s="404"/>
      <c r="N41687" s="404"/>
      <c r="O41687" s="404"/>
      <c r="P41687" s="404"/>
      <c r="Q41687" s="404"/>
      <c r="R41687" s="404"/>
      <c r="S41687" s="404"/>
      <c r="T41687" s="404"/>
    </row>
    <row r="41688" spans="12:20" ht="16.8">
      <c r="L41688" s="404"/>
      <c r="M41688" s="404"/>
      <c r="N41688" s="404"/>
      <c r="O41688" s="404"/>
      <c r="P41688" s="404"/>
      <c r="Q41688" s="404"/>
      <c r="R41688" s="404"/>
      <c r="S41688" s="404"/>
      <c r="T41688" s="404"/>
    </row>
    <row r="41689" spans="12:20" ht="16.8">
      <c r="L41689" s="404"/>
      <c r="M41689" s="404"/>
      <c r="N41689" s="404"/>
      <c r="O41689" s="404"/>
      <c r="P41689" s="404"/>
      <c r="Q41689" s="404"/>
      <c r="R41689" s="404"/>
      <c r="S41689" s="404"/>
      <c r="T41689" s="404"/>
    </row>
    <row r="41690" spans="12:20" ht="16.8">
      <c r="L41690" s="404"/>
      <c r="M41690" s="404"/>
      <c r="N41690" s="404"/>
      <c r="O41690" s="404"/>
      <c r="P41690" s="404"/>
      <c r="Q41690" s="404"/>
      <c r="R41690" s="404"/>
      <c r="S41690" s="404"/>
      <c r="T41690" s="404"/>
    </row>
    <row r="41691" spans="12:20" ht="16.8">
      <c r="L41691" s="404"/>
      <c r="M41691" s="404"/>
      <c r="N41691" s="404"/>
      <c r="O41691" s="404"/>
      <c r="P41691" s="404"/>
      <c r="Q41691" s="404"/>
      <c r="R41691" s="404"/>
      <c r="S41691" s="404"/>
      <c r="T41691" s="404"/>
    </row>
    <row r="41692" spans="12:20" ht="16.8">
      <c r="L41692" s="404"/>
      <c r="M41692" s="404"/>
      <c r="N41692" s="404"/>
      <c r="O41692" s="404"/>
      <c r="P41692" s="404"/>
      <c r="Q41692" s="404"/>
      <c r="R41692" s="404"/>
      <c r="S41692" s="404"/>
      <c r="T41692" s="404"/>
    </row>
    <row r="41693" spans="12:20" ht="16.8">
      <c r="L41693" s="404"/>
      <c r="M41693" s="404"/>
      <c r="N41693" s="404"/>
      <c r="O41693" s="404"/>
      <c r="P41693" s="404"/>
      <c r="Q41693" s="404"/>
      <c r="R41693" s="404"/>
      <c r="S41693" s="404"/>
      <c r="T41693" s="404"/>
    </row>
    <row r="41694" spans="12:20" ht="16.8">
      <c r="L41694" s="404"/>
      <c r="M41694" s="404"/>
      <c r="N41694" s="404"/>
      <c r="O41694" s="404"/>
      <c r="P41694" s="404"/>
      <c r="Q41694" s="404"/>
      <c r="R41694" s="404"/>
      <c r="S41694" s="404"/>
      <c r="T41694" s="404"/>
    </row>
    <row r="41695" spans="12:20" ht="16.8">
      <c r="L41695" s="404"/>
      <c r="M41695" s="404"/>
      <c r="N41695" s="404"/>
      <c r="O41695" s="404"/>
      <c r="P41695" s="404"/>
      <c r="Q41695" s="404"/>
      <c r="R41695" s="404"/>
      <c r="S41695" s="404"/>
      <c r="T41695" s="404"/>
    </row>
    <row r="41696" spans="12:20" ht="16.8">
      <c r="L41696" s="404"/>
      <c r="M41696" s="404"/>
      <c r="N41696" s="404"/>
      <c r="O41696" s="404"/>
      <c r="P41696" s="404"/>
      <c r="Q41696" s="404"/>
      <c r="R41696" s="404"/>
      <c r="S41696" s="404"/>
      <c r="T41696" s="404"/>
    </row>
    <row r="41697" spans="12:20" ht="16.8">
      <c r="L41697" s="404"/>
      <c r="M41697" s="404"/>
      <c r="N41697" s="404"/>
      <c r="O41697" s="404"/>
      <c r="P41697" s="404"/>
      <c r="Q41697" s="404"/>
      <c r="R41697" s="404"/>
      <c r="S41697" s="404"/>
      <c r="T41697" s="404"/>
    </row>
    <row r="41698" spans="12:20" ht="16.8">
      <c r="L41698" s="404"/>
      <c r="M41698" s="404"/>
      <c r="N41698" s="404"/>
      <c r="O41698" s="404"/>
      <c r="P41698" s="404"/>
      <c r="Q41698" s="404"/>
      <c r="R41698" s="404"/>
      <c r="S41698" s="404"/>
      <c r="T41698" s="404"/>
    </row>
    <row r="41699" spans="12:20" ht="16.8">
      <c r="L41699" s="404"/>
      <c r="M41699" s="404"/>
      <c r="N41699" s="404"/>
      <c r="O41699" s="404"/>
      <c r="P41699" s="404"/>
      <c r="Q41699" s="404"/>
      <c r="R41699" s="404"/>
      <c r="S41699" s="404"/>
      <c r="T41699" s="404"/>
    </row>
    <row r="41700" spans="12:20" ht="16.8">
      <c r="L41700" s="404"/>
      <c r="M41700" s="404"/>
      <c r="N41700" s="404"/>
      <c r="O41700" s="404"/>
      <c r="P41700" s="404"/>
      <c r="Q41700" s="404"/>
      <c r="R41700" s="404"/>
      <c r="S41700" s="404"/>
      <c r="T41700" s="404"/>
    </row>
    <row r="41701" spans="12:20" ht="16.8">
      <c r="L41701" s="404"/>
      <c r="M41701" s="404"/>
      <c r="N41701" s="404"/>
      <c r="O41701" s="404"/>
      <c r="P41701" s="404"/>
      <c r="Q41701" s="404"/>
      <c r="R41701" s="404"/>
      <c r="S41701" s="404"/>
      <c r="T41701" s="404"/>
    </row>
    <row r="41702" spans="12:20" ht="16.8">
      <c r="L41702" s="404"/>
      <c r="M41702" s="404"/>
      <c r="N41702" s="404"/>
      <c r="O41702" s="404"/>
      <c r="P41702" s="404"/>
      <c r="Q41702" s="404"/>
      <c r="R41702" s="404"/>
      <c r="S41702" s="404"/>
      <c r="T41702" s="404"/>
    </row>
    <row r="41703" spans="12:20" ht="16.8">
      <c r="L41703" s="404"/>
      <c r="M41703" s="404"/>
      <c r="N41703" s="404"/>
      <c r="O41703" s="404"/>
      <c r="P41703" s="404"/>
      <c r="Q41703" s="404"/>
      <c r="R41703" s="404"/>
      <c r="S41703" s="404"/>
      <c r="T41703" s="404"/>
    </row>
    <row r="41704" spans="12:20" ht="16.8">
      <c r="L41704" s="404"/>
      <c r="M41704" s="404"/>
      <c r="N41704" s="404"/>
      <c r="O41704" s="404"/>
      <c r="P41704" s="404"/>
      <c r="Q41704" s="404"/>
      <c r="R41704" s="404"/>
      <c r="S41704" s="404"/>
      <c r="T41704" s="404"/>
    </row>
    <row r="41705" spans="12:20" ht="16.8">
      <c r="L41705" s="404"/>
      <c r="M41705" s="404"/>
      <c r="N41705" s="404"/>
      <c r="O41705" s="404"/>
      <c r="P41705" s="404"/>
      <c r="Q41705" s="404"/>
      <c r="R41705" s="404"/>
      <c r="S41705" s="404"/>
      <c r="T41705" s="404"/>
    </row>
    <row r="41706" spans="12:20" ht="16.8">
      <c r="L41706" s="404"/>
      <c r="M41706" s="404"/>
      <c r="N41706" s="404"/>
      <c r="O41706" s="404"/>
      <c r="P41706" s="404"/>
      <c r="Q41706" s="404"/>
      <c r="R41706" s="404"/>
      <c r="S41706" s="404"/>
      <c r="T41706" s="404"/>
    </row>
    <row r="41707" spans="12:20" ht="16.8">
      <c r="L41707" s="404"/>
      <c r="M41707" s="404"/>
      <c r="N41707" s="404"/>
      <c r="O41707" s="404"/>
      <c r="P41707" s="404"/>
      <c r="Q41707" s="404"/>
      <c r="R41707" s="404"/>
      <c r="S41707" s="404"/>
      <c r="T41707" s="404"/>
    </row>
    <row r="41708" spans="12:20" ht="16.8">
      <c r="L41708" s="404"/>
      <c r="M41708" s="404"/>
      <c r="N41708" s="404"/>
      <c r="O41708" s="404"/>
      <c r="P41708" s="404"/>
      <c r="Q41708" s="404"/>
      <c r="R41708" s="404"/>
      <c r="S41708" s="404"/>
      <c r="T41708" s="404"/>
    </row>
    <row r="41709" spans="12:20" ht="16.8">
      <c r="L41709" s="404"/>
      <c r="M41709" s="404"/>
      <c r="N41709" s="404"/>
      <c r="O41709" s="404"/>
      <c r="P41709" s="404"/>
      <c r="Q41709" s="404"/>
      <c r="R41709" s="404"/>
      <c r="S41709" s="404"/>
      <c r="T41709" s="404"/>
    </row>
    <row r="41710" spans="12:20" ht="16.8">
      <c r="L41710" s="404"/>
      <c r="M41710" s="404"/>
      <c r="N41710" s="404"/>
      <c r="O41710" s="404"/>
      <c r="P41710" s="404"/>
      <c r="Q41710" s="404"/>
      <c r="R41710" s="404"/>
      <c r="S41710" s="404"/>
      <c r="T41710" s="404"/>
    </row>
    <row r="41711" spans="12:20" ht="16.8">
      <c r="L41711" s="404"/>
      <c r="M41711" s="404"/>
      <c r="N41711" s="404"/>
      <c r="O41711" s="404"/>
      <c r="P41711" s="404"/>
      <c r="Q41711" s="404"/>
      <c r="R41711" s="404"/>
      <c r="S41711" s="404"/>
      <c r="T41711" s="404"/>
    </row>
    <row r="41712" spans="12:20" ht="16.8">
      <c r="L41712" s="404"/>
      <c r="M41712" s="404"/>
      <c r="N41712" s="404"/>
      <c r="O41712" s="404"/>
      <c r="P41712" s="404"/>
      <c r="Q41712" s="404"/>
      <c r="R41712" s="404"/>
      <c r="S41712" s="404"/>
      <c r="T41712" s="404"/>
    </row>
    <row r="41713" spans="12:20" ht="16.8">
      <c r="L41713" s="404"/>
      <c r="M41713" s="404"/>
      <c r="N41713" s="404"/>
      <c r="O41713" s="404"/>
      <c r="P41713" s="404"/>
      <c r="Q41713" s="404"/>
      <c r="R41713" s="404"/>
      <c r="S41713" s="404"/>
      <c r="T41713" s="404"/>
    </row>
    <row r="41714" spans="12:20" ht="16.8">
      <c r="L41714" s="404"/>
      <c r="M41714" s="404"/>
      <c r="N41714" s="404"/>
      <c r="O41714" s="404"/>
      <c r="P41714" s="404"/>
      <c r="Q41714" s="404"/>
      <c r="R41714" s="404"/>
      <c r="S41714" s="404"/>
      <c r="T41714" s="404"/>
    </row>
    <row r="41715" spans="12:20" ht="16.8">
      <c r="L41715" s="404"/>
      <c r="M41715" s="404"/>
      <c r="N41715" s="404"/>
      <c r="O41715" s="404"/>
      <c r="P41715" s="404"/>
      <c r="Q41715" s="404"/>
      <c r="R41715" s="404"/>
      <c r="S41715" s="404"/>
      <c r="T41715" s="404"/>
    </row>
    <row r="41716" spans="12:20" ht="16.8">
      <c r="L41716" s="404"/>
      <c r="M41716" s="404"/>
      <c r="N41716" s="404"/>
      <c r="O41716" s="404"/>
      <c r="P41716" s="404"/>
      <c r="Q41716" s="404"/>
      <c r="R41716" s="404"/>
      <c r="S41716" s="404"/>
      <c r="T41716" s="404"/>
    </row>
    <row r="41717" spans="12:20" ht="16.8">
      <c r="L41717" s="404"/>
      <c r="M41717" s="404"/>
      <c r="N41717" s="404"/>
      <c r="O41717" s="404"/>
      <c r="P41717" s="404"/>
      <c r="Q41717" s="404"/>
      <c r="R41717" s="404"/>
      <c r="S41717" s="404"/>
      <c r="T41717" s="404"/>
    </row>
    <row r="41718" spans="12:20" ht="16.8">
      <c r="L41718" s="404"/>
      <c r="M41718" s="404"/>
      <c r="N41718" s="404"/>
      <c r="O41718" s="404"/>
      <c r="P41718" s="404"/>
      <c r="Q41718" s="404"/>
      <c r="R41718" s="404"/>
      <c r="S41718" s="404"/>
      <c r="T41718" s="404"/>
    </row>
    <row r="41719" spans="12:20" ht="16.8">
      <c r="L41719" s="404"/>
      <c r="M41719" s="404"/>
      <c r="N41719" s="404"/>
      <c r="O41719" s="404"/>
      <c r="P41719" s="404"/>
      <c r="Q41719" s="404"/>
      <c r="R41719" s="404"/>
      <c r="S41719" s="404"/>
      <c r="T41719" s="404"/>
    </row>
    <row r="41720" spans="12:20" ht="16.8">
      <c r="L41720" s="404"/>
      <c r="M41720" s="404"/>
      <c r="N41720" s="404"/>
      <c r="O41720" s="404"/>
      <c r="P41720" s="404"/>
      <c r="Q41720" s="404"/>
      <c r="R41720" s="404"/>
      <c r="S41720" s="404"/>
      <c r="T41720" s="404"/>
    </row>
    <row r="41721" spans="12:20" ht="16.8">
      <c r="L41721" s="404"/>
      <c r="M41721" s="404"/>
      <c r="N41721" s="404"/>
      <c r="O41721" s="404"/>
      <c r="P41721" s="404"/>
      <c r="Q41721" s="404"/>
      <c r="R41721" s="404"/>
      <c r="S41721" s="404"/>
      <c r="T41721" s="404"/>
    </row>
    <row r="41722" spans="12:20" ht="16.8">
      <c r="L41722" s="404"/>
      <c r="M41722" s="404"/>
      <c r="N41722" s="404"/>
      <c r="O41722" s="404"/>
      <c r="P41722" s="404"/>
      <c r="Q41722" s="404"/>
      <c r="R41722" s="404"/>
      <c r="S41722" s="404"/>
      <c r="T41722" s="404"/>
    </row>
    <row r="41723" spans="12:20" ht="16.8">
      <c r="L41723" s="404"/>
      <c r="M41723" s="404"/>
      <c r="N41723" s="404"/>
      <c r="O41723" s="404"/>
      <c r="P41723" s="404"/>
      <c r="Q41723" s="404"/>
      <c r="R41723" s="404"/>
      <c r="S41723" s="404"/>
      <c r="T41723" s="404"/>
    </row>
    <row r="41724" spans="12:20" ht="16.8">
      <c r="L41724" s="404"/>
      <c r="M41724" s="404"/>
      <c r="N41724" s="404"/>
      <c r="O41724" s="404"/>
      <c r="P41724" s="404"/>
      <c r="Q41724" s="404"/>
      <c r="R41724" s="404"/>
      <c r="S41724" s="404"/>
      <c r="T41724" s="404"/>
    </row>
    <row r="41725" spans="12:20" ht="16.8">
      <c r="L41725" s="404"/>
      <c r="M41725" s="404"/>
      <c r="N41725" s="404"/>
      <c r="O41725" s="404"/>
      <c r="P41725" s="404"/>
      <c r="Q41725" s="404"/>
      <c r="R41725" s="404"/>
      <c r="S41725" s="404"/>
      <c r="T41725" s="404"/>
    </row>
    <row r="41726" spans="12:20" ht="16.8">
      <c r="L41726" s="404"/>
      <c r="M41726" s="404"/>
      <c r="N41726" s="404"/>
      <c r="O41726" s="404"/>
      <c r="P41726" s="404"/>
      <c r="Q41726" s="404"/>
      <c r="R41726" s="404"/>
      <c r="S41726" s="404"/>
      <c r="T41726" s="404"/>
    </row>
    <row r="41727" spans="12:20" ht="16.8">
      <c r="L41727" s="404"/>
      <c r="M41727" s="404"/>
      <c r="N41727" s="404"/>
      <c r="O41727" s="404"/>
      <c r="P41727" s="404"/>
      <c r="Q41727" s="404"/>
      <c r="R41727" s="404"/>
      <c r="S41727" s="404"/>
      <c r="T41727" s="404"/>
    </row>
    <row r="41728" spans="12:20" ht="16.8">
      <c r="L41728" s="404"/>
      <c r="M41728" s="404"/>
      <c r="N41728" s="404"/>
      <c r="O41728" s="404"/>
      <c r="P41728" s="404"/>
      <c r="Q41728" s="404"/>
      <c r="R41728" s="404"/>
      <c r="S41728" s="404"/>
      <c r="T41728" s="404"/>
    </row>
    <row r="41729" spans="12:20" ht="16.8">
      <c r="L41729" s="404"/>
      <c r="M41729" s="404"/>
      <c r="N41729" s="404"/>
      <c r="O41729" s="404"/>
      <c r="P41729" s="404"/>
      <c r="Q41729" s="404"/>
      <c r="R41729" s="404"/>
      <c r="S41729" s="404"/>
      <c r="T41729" s="404"/>
    </row>
    <row r="41730" spans="12:20" ht="16.8">
      <c r="L41730" s="404"/>
      <c r="M41730" s="404"/>
      <c r="N41730" s="404"/>
      <c r="O41730" s="404"/>
      <c r="P41730" s="404"/>
      <c r="Q41730" s="404"/>
      <c r="R41730" s="404"/>
      <c r="S41730" s="404"/>
      <c r="T41730" s="404"/>
    </row>
    <row r="41731" spans="12:20" ht="16.8">
      <c r="L41731" s="404"/>
      <c r="M41731" s="404"/>
      <c r="N41731" s="404"/>
      <c r="O41731" s="404"/>
      <c r="P41731" s="404"/>
      <c r="Q41731" s="404"/>
      <c r="R41731" s="404"/>
      <c r="S41731" s="404"/>
      <c r="T41731" s="404"/>
    </row>
    <row r="41732" spans="12:20" ht="16.8">
      <c r="L41732" s="404"/>
      <c r="M41732" s="404"/>
      <c r="N41732" s="404"/>
      <c r="O41732" s="404"/>
      <c r="P41732" s="404"/>
      <c r="Q41732" s="404"/>
      <c r="R41732" s="404"/>
      <c r="S41732" s="404"/>
      <c r="T41732" s="404"/>
    </row>
    <row r="41733" spans="12:20" ht="16.8">
      <c r="L41733" s="404"/>
      <c r="M41733" s="404"/>
      <c r="N41733" s="404"/>
      <c r="O41733" s="404"/>
      <c r="P41733" s="404"/>
      <c r="Q41733" s="404"/>
      <c r="R41733" s="404"/>
      <c r="S41733" s="404"/>
      <c r="T41733" s="404"/>
    </row>
    <row r="41734" spans="12:20" ht="16.8">
      <c r="L41734" s="404"/>
      <c r="M41734" s="404"/>
      <c r="N41734" s="404"/>
      <c r="O41734" s="404"/>
      <c r="P41734" s="404"/>
      <c r="Q41734" s="404"/>
      <c r="R41734" s="404"/>
      <c r="S41734" s="404"/>
      <c r="T41734" s="404"/>
    </row>
    <row r="41735" spans="12:20" ht="16.8">
      <c r="L41735" s="404"/>
      <c r="M41735" s="404"/>
      <c r="N41735" s="404"/>
      <c r="O41735" s="404"/>
      <c r="P41735" s="404"/>
      <c r="Q41735" s="404"/>
      <c r="R41735" s="404"/>
      <c r="S41735" s="404"/>
      <c r="T41735" s="404"/>
    </row>
    <row r="41736" spans="12:20" ht="16.8">
      <c r="L41736" s="404"/>
      <c r="M41736" s="404"/>
      <c r="N41736" s="404"/>
      <c r="O41736" s="404"/>
      <c r="P41736" s="404"/>
      <c r="Q41736" s="404"/>
      <c r="R41736" s="404"/>
      <c r="S41736" s="404"/>
      <c r="T41736" s="404"/>
    </row>
    <row r="41737" spans="12:20" ht="16.8">
      <c r="L41737" s="404"/>
      <c r="M41737" s="404"/>
      <c r="N41737" s="404"/>
      <c r="O41737" s="404"/>
      <c r="P41737" s="404"/>
      <c r="Q41737" s="404"/>
      <c r="R41737" s="404"/>
      <c r="S41737" s="404"/>
      <c r="T41737" s="404"/>
    </row>
    <row r="41738" spans="12:20" ht="16.8">
      <c r="L41738" s="404"/>
      <c r="M41738" s="404"/>
      <c r="N41738" s="404"/>
      <c r="O41738" s="404"/>
      <c r="P41738" s="404"/>
      <c r="Q41738" s="404"/>
      <c r="R41738" s="404"/>
      <c r="S41738" s="404"/>
      <c r="T41738" s="404"/>
    </row>
    <row r="41739" spans="12:20" ht="16.8">
      <c r="L41739" s="404"/>
      <c r="M41739" s="404"/>
      <c r="N41739" s="404"/>
      <c r="O41739" s="404"/>
      <c r="P41739" s="404"/>
      <c r="Q41739" s="404"/>
      <c r="R41739" s="404"/>
      <c r="S41739" s="404"/>
      <c r="T41739" s="404"/>
    </row>
    <row r="41740" spans="12:20" ht="16.8">
      <c r="L41740" s="404"/>
      <c r="M41740" s="404"/>
      <c r="N41740" s="404"/>
      <c r="O41740" s="404"/>
      <c r="P41740" s="404"/>
      <c r="Q41740" s="404"/>
      <c r="R41740" s="404"/>
      <c r="S41740" s="404"/>
      <c r="T41740" s="404"/>
    </row>
    <row r="41741" spans="12:20" ht="16.8">
      <c r="L41741" s="404"/>
      <c r="M41741" s="404"/>
      <c r="N41741" s="404"/>
      <c r="O41741" s="404"/>
      <c r="P41741" s="404"/>
      <c r="Q41741" s="404"/>
      <c r="R41741" s="404"/>
      <c r="S41741" s="404"/>
      <c r="T41741" s="404"/>
    </row>
    <row r="41742" spans="12:20" ht="16.8">
      <c r="L41742" s="404"/>
      <c r="M41742" s="404"/>
      <c r="N41742" s="404"/>
      <c r="O41742" s="404"/>
      <c r="P41742" s="404"/>
      <c r="Q41742" s="404"/>
      <c r="R41742" s="404"/>
      <c r="S41742" s="404"/>
      <c r="T41742" s="404"/>
    </row>
    <row r="41743" spans="12:20" ht="16.8">
      <c r="L41743" s="404"/>
      <c r="M41743" s="404"/>
      <c r="N41743" s="404"/>
      <c r="O41743" s="404"/>
      <c r="P41743" s="404"/>
      <c r="Q41743" s="404"/>
      <c r="R41743" s="404"/>
      <c r="S41743" s="404"/>
      <c r="T41743" s="404"/>
    </row>
    <row r="41744" spans="12:20" ht="16.8">
      <c r="L41744" s="404"/>
      <c r="M41744" s="404"/>
      <c r="N41744" s="404"/>
      <c r="O41744" s="404"/>
      <c r="P41744" s="404"/>
      <c r="Q41744" s="404"/>
      <c r="R41744" s="404"/>
      <c r="S41744" s="404"/>
      <c r="T41744" s="404"/>
    </row>
    <row r="41745" spans="12:20" ht="16.8">
      <c r="L41745" s="404"/>
      <c r="M41745" s="404"/>
      <c r="N41745" s="404"/>
      <c r="O41745" s="404"/>
      <c r="P41745" s="404"/>
      <c r="Q41745" s="404"/>
      <c r="R41745" s="404"/>
      <c r="S41745" s="404"/>
      <c r="T41745" s="404"/>
    </row>
    <row r="41746" spans="12:20" ht="16.8">
      <c r="L41746" s="404"/>
      <c r="M41746" s="404"/>
      <c r="N41746" s="404"/>
      <c r="O41746" s="404"/>
      <c r="P41746" s="404"/>
      <c r="Q41746" s="404"/>
      <c r="R41746" s="404"/>
      <c r="S41746" s="404"/>
      <c r="T41746" s="404"/>
    </row>
    <row r="41747" spans="12:20" ht="16.8">
      <c r="L41747" s="404"/>
      <c r="M41747" s="404"/>
      <c r="N41747" s="404"/>
      <c r="O41747" s="404"/>
      <c r="P41747" s="404"/>
      <c r="Q41747" s="404"/>
      <c r="R41747" s="404"/>
      <c r="S41747" s="404"/>
      <c r="T41747" s="404"/>
    </row>
    <row r="41748" spans="12:20" ht="16.8">
      <c r="L41748" s="404"/>
      <c r="M41748" s="404"/>
      <c r="N41748" s="404"/>
      <c r="O41748" s="404"/>
      <c r="P41748" s="404"/>
      <c r="Q41748" s="404"/>
      <c r="R41748" s="404"/>
      <c r="S41748" s="404"/>
      <c r="T41748" s="404"/>
    </row>
    <row r="41749" spans="12:20" ht="16.8">
      <c r="L41749" s="404"/>
      <c r="M41749" s="404"/>
      <c r="N41749" s="404"/>
      <c r="O41749" s="404"/>
      <c r="P41749" s="404"/>
      <c r="Q41749" s="404"/>
      <c r="R41749" s="404"/>
      <c r="S41749" s="404"/>
      <c r="T41749" s="404"/>
    </row>
    <row r="41750" spans="12:20" ht="16.8">
      <c r="L41750" s="404"/>
      <c r="M41750" s="404"/>
      <c r="N41750" s="404"/>
      <c r="O41750" s="404"/>
      <c r="P41750" s="404"/>
      <c r="Q41750" s="404"/>
      <c r="R41750" s="404"/>
      <c r="S41750" s="404"/>
      <c r="T41750" s="404"/>
    </row>
    <row r="41751" spans="12:20" ht="16.8">
      <c r="L41751" s="404"/>
      <c r="M41751" s="404"/>
      <c r="N41751" s="404"/>
      <c r="O41751" s="404"/>
      <c r="P41751" s="404"/>
      <c r="Q41751" s="404"/>
      <c r="R41751" s="404"/>
      <c r="S41751" s="404"/>
      <c r="T41751" s="404"/>
    </row>
    <row r="41752" spans="12:20" ht="16.8">
      <c r="L41752" s="404"/>
      <c r="M41752" s="404"/>
      <c r="N41752" s="404"/>
      <c r="O41752" s="404"/>
      <c r="P41752" s="404"/>
      <c r="Q41752" s="404"/>
      <c r="R41752" s="404"/>
      <c r="S41752" s="404"/>
      <c r="T41752" s="404"/>
    </row>
    <row r="41753" spans="12:20" ht="16.8">
      <c r="L41753" s="404"/>
      <c r="M41753" s="404"/>
      <c r="N41753" s="404"/>
      <c r="O41753" s="404"/>
      <c r="P41753" s="404"/>
      <c r="Q41753" s="404"/>
      <c r="R41753" s="404"/>
      <c r="S41753" s="404"/>
      <c r="T41753" s="404"/>
    </row>
    <row r="41754" spans="12:20" ht="16.8">
      <c r="L41754" s="404"/>
      <c r="M41754" s="404"/>
      <c r="N41754" s="404"/>
      <c r="O41754" s="404"/>
      <c r="P41754" s="404"/>
      <c r="Q41754" s="404"/>
      <c r="R41754" s="404"/>
      <c r="S41754" s="404"/>
      <c r="T41754" s="404"/>
    </row>
    <row r="41755" spans="12:20" ht="16.8">
      <c r="L41755" s="404"/>
      <c r="M41755" s="404"/>
      <c r="N41755" s="404"/>
      <c r="O41755" s="404"/>
      <c r="P41755" s="404"/>
      <c r="Q41755" s="404"/>
      <c r="R41755" s="404"/>
      <c r="S41755" s="404"/>
      <c r="T41755" s="404"/>
    </row>
    <row r="41756" spans="12:20" ht="16.8">
      <c r="L41756" s="404"/>
      <c r="M41756" s="404"/>
      <c r="N41756" s="404"/>
      <c r="O41756" s="404"/>
      <c r="P41756" s="404"/>
      <c r="Q41756" s="404"/>
      <c r="R41756" s="404"/>
      <c r="S41756" s="404"/>
      <c r="T41756" s="404"/>
    </row>
    <row r="41757" spans="12:20" ht="16.8">
      <c r="L41757" s="404"/>
      <c r="M41757" s="404"/>
      <c r="N41757" s="404"/>
      <c r="O41757" s="404"/>
      <c r="P41757" s="404"/>
      <c r="Q41757" s="404"/>
      <c r="R41757" s="404"/>
      <c r="S41757" s="404"/>
      <c r="T41757" s="404"/>
    </row>
    <row r="41758" spans="12:20" ht="16.8">
      <c r="L41758" s="404"/>
      <c r="M41758" s="404"/>
      <c r="N41758" s="404"/>
      <c r="O41758" s="404"/>
      <c r="P41758" s="404"/>
      <c r="Q41758" s="404"/>
      <c r="R41758" s="404"/>
      <c r="S41758" s="404"/>
      <c r="T41758" s="404"/>
    </row>
    <row r="41759" spans="12:20" ht="16.8">
      <c r="L41759" s="404"/>
      <c r="M41759" s="404"/>
      <c r="N41759" s="404"/>
      <c r="O41759" s="404"/>
      <c r="P41759" s="404"/>
      <c r="Q41759" s="404"/>
      <c r="R41759" s="404"/>
      <c r="S41759" s="404"/>
      <c r="T41759" s="404"/>
    </row>
    <row r="41760" spans="12:20" ht="16.8">
      <c r="L41760" s="404"/>
      <c r="M41760" s="404"/>
      <c r="N41760" s="404"/>
      <c r="O41760" s="404"/>
      <c r="P41760" s="404"/>
      <c r="Q41760" s="404"/>
      <c r="R41760" s="404"/>
      <c r="S41760" s="404"/>
      <c r="T41760" s="404"/>
    </row>
    <row r="41761" spans="12:20" ht="16.8">
      <c r="L41761" s="404"/>
      <c r="M41761" s="404"/>
      <c r="N41761" s="404"/>
      <c r="O41761" s="404"/>
      <c r="P41761" s="404"/>
      <c r="Q41761" s="404"/>
      <c r="R41761" s="404"/>
      <c r="S41761" s="404"/>
      <c r="T41761" s="404"/>
    </row>
    <row r="41762" spans="12:20" ht="16.8">
      <c r="L41762" s="404"/>
      <c r="M41762" s="404"/>
      <c r="N41762" s="404"/>
      <c r="O41762" s="404"/>
      <c r="P41762" s="404"/>
      <c r="Q41762" s="404"/>
      <c r="R41762" s="404"/>
      <c r="S41762" s="404"/>
      <c r="T41762" s="404"/>
    </row>
    <row r="41763" spans="12:20" ht="16.8">
      <c r="L41763" s="404"/>
      <c r="M41763" s="404"/>
      <c r="N41763" s="404"/>
      <c r="O41763" s="404"/>
      <c r="P41763" s="404"/>
      <c r="Q41763" s="404"/>
      <c r="R41763" s="404"/>
      <c r="S41763" s="404"/>
      <c r="T41763" s="404"/>
    </row>
    <row r="41764" spans="12:20" ht="16.8">
      <c r="L41764" s="404"/>
      <c r="M41764" s="404"/>
      <c r="N41764" s="404"/>
      <c r="O41764" s="404"/>
      <c r="P41764" s="404"/>
      <c r="Q41764" s="404"/>
      <c r="R41764" s="404"/>
      <c r="S41764" s="404"/>
      <c r="T41764" s="404"/>
    </row>
    <row r="41765" spans="12:20" ht="16.8">
      <c r="L41765" s="404"/>
      <c r="M41765" s="404"/>
      <c r="N41765" s="404"/>
      <c r="O41765" s="404"/>
      <c r="P41765" s="404"/>
      <c r="Q41765" s="404"/>
      <c r="R41765" s="404"/>
      <c r="S41765" s="404"/>
      <c r="T41765" s="404"/>
    </row>
    <row r="41766" spans="12:20" ht="16.8">
      <c r="L41766" s="404"/>
      <c r="M41766" s="404"/>
      <c r="N41766" s="404"/>
      <c r="O41766" s="404"/>
      <c r="P41766" s="404"/>
      <c r="Q41766" s="404"/>
      <c r="R41766" s="404"/>
      <c r="S41766" s="404"/>
      <c r="T41766" s="404"/>
    </row>
    <row r="41767" spans="12:20" ht="16.8">
      <c r="L41767" s="404"/>
      <c r="M41767" s="404"/>
      <c r="N41767" s="404"/>
      <c r="O41767" s="404"/>
      <c r="P41767" s="404"/>
      <c r="Q41767" s="404"/>
      <c r="R41767" s="404"/>
      <c r="S41767" s="404"/>
      <c r="T41767" s="404"/>
    </row>
    <row r="41768" spans="12:20" ht="16.8">
      <c r="L41768" s="404"/>
      <c r="M41768" s="404"/>
      <c r="N41768" s="404"/>
      <c r="O41768" s="404"/>
      <c r="P41768" s="404"/>
      <c r="Q41768" s="404"/>
      <c r="R41768" s="404"/>
      <c r="S41768" s="404"/>
      <c r="T41768" s="404"/>
    </row>
    <row r="41769" spans="12:20" ht="16.8">
      <c r="L41769" s="404"/>
      <c r="M41769" s="404"/>
      <c r="N41769" s="404"/>
      <c r="O41769" s="404"/>
      <c r="P41769" s="404"/>
      <c r="Q41769" s="404"/>
      <c r="R41769" s="404"/>
      <c r="S41769" s="404"/>
      <c r="T41769" s="404"/>
    </row>
    <row r="41770" spans="12:20" ht="16.8">
      <c r="L41770" s="404"/>
      <c r="M41770" s="404"/>
      <c r="N41770" s="404"/>
      <c r="O41770" s="404"/>
      <c r="P41770" s="404"/>
      <c r="Q41770" s="404"/>
      <c r="R41770" s="404"/>
      <c r="S41770" s="404"/>
      <c r="T41770" s="404"/>
    </row>
    <row r="41771" spans="12:20" ht="16.8">
      <c r="L41771" s="404"/>
      <c r="M41771" s="404"/>
      <c r="N41771" s="404"/>
      <c r="O41771" s="404"/>
      <c r="P41771" s="404"/>
      <c r="Q41771" s="404"/>
      <c r="R41771" s="404"/>
      <c r="S41771" s="404"/>
      <c r="T41771" s="404"/>
    </row>
    <row r="41772" spans="12:20" ht="16.8">
      <c r="L41772" s="404"/>
      <c r="M41772" s="404"/>
      <c r="N41772" s="404"/>
      <c r="O41772" s="404"/>
      <c r="P41772" s="404"/>
      <c r="Q41772" s="404"/>
      <c r="R41772" s="404"/>
      <c r="S41772" s="404"/>
      <c r="T41772" s="404"/>
    </row>
    <row r="41773" spans="12:20" ht="16.8">
      <c r="L41773" s="404"/>
      <c r="M41773" s="404"/>
      <c r="N41773" s="404"/>
      <c r="O41773" s="404"/>
      <c r="P41773" s="404"/>
      <c r="Q41773" s="404"/>
      <c r="R41773" s="404"/>
      <c r="S41773" s="404"/>
      <c r="T41773" s="404"/>
    </row>
    <row r="41774" spans="12:20" ht="16.8">
      <c r="L41774" s="404"/>
      <c r="M41774" s="404"/>
      <c r="N41774" s="404"/>
      <c r="O41774" s="404"/>
      <c r="P41774" s="404"/>
      <c r="Q41774" s="404"/>
      <c r="R41774" s="404"/>
      <c r="S41774" s="404"/>
      <c r="T41774" s="404"/>
    </row>
    <row r="41775" spans="12:20" ht="16.8">
      <c r="L41775" s="404"/>
      <c r="M41775" s="404"/>
      <c r="N41775" s="404"/>
      <c r="O41775" s="404"/>
      <c r="P41775" s="404"/>
      <c r="Q41775" s="404"/>
      <c r="R41775" s="404"/>
      <c r="S41775" s="404"/>
      <c r="T41775" s="404"/>
    </row>
    <row r="41776" spans="12:20" ht="16.8">
      <c r="L41776" s="404"/>
      <c r="M41776" s="404"/>
      <c r="N41776" s="404"/>
      <c r="O41776" s="404"/>
      <c r="P41776" s="404"/>
      <c r="Q41776" s="404"/>
      <c r="R41776" s="404"/>
      <c r="S41776" s="404"/>
      <c r="T41776" s="404"/>
    </row>
    <row r="41777" spans="12:20" ht="16.8">
      <c r="L41777" s="404"/>
      <c r="M41777" s="404"/>
      <c r="N41777" s="404"/>
      <c r="O41777" s="404"/>
      <c r="P41777" s="404"/>
      <c r="Q41777" s="404"/>
      <c r="R41777" s="404"/>
      <c r="S41777" s="404"/>
      <c r="T41777" s="404"/>
    </row>
    <row r="41778" spans="12:20" ht="16.8">
      <c r="L41778" s="404"/>
      <c r="M41778" s="404"/>
      <c r="N41778" s="404"/>
      <c r="O41778" s="404"/>
      <c r="P41778" s="404"/>
      <c r="Q41778" s="404"/>
      <c r="R41778" s="404"/>
      <c r="S41778" s="404"/>
      <c r="T41778" s="404"/>
    </row>
    <row r="41779" spans="12:20" ht="16.8">
      <c r="L41779" s="404"/>
      <c r="M41779" s="404"/>
      <c r="N41779" s="404"/>
      <c r="O41779" s="404"/>
      <c r="P41779" s="404"/>
      <c r="Q41779" s="404"/>
      <c r="R41779" s="404"/>
      <c r="S41779" s="404"/>
      <c r="T41779" s="404"/>
    </row>
    <row r="41780" spans="12:20" ht="16.8">
      <c r="L41780" s="404"/>
      <c r="M41780" s="404"/>
      <c r="N41780" s="404"/>
      <c r="O41780" s="404"/>
      <c r="P41780" s="404"/>
      <c r="Q41780" s="404"/>
      <c r="R41780" s="404"/>
      <c r="S41780" s="404"/>
      <c r="T41780" s="404"/>
    </row>
    <row r="41781" spans="12:20" ht="16.8">
      <c r="L41781" s="404"/>
      <c r="M41781" s="404"/>
      <c r="N41781" s="404"/>
      <c r="O41781" s="404"/>
      <c r="P41781" s="404"/>
      <c r="Q41781" s="404"/>
      <c r="R41781" s="404"/>
      <c r="S41781" s="404"/>
      <c r="T41781" s="404"/>
    </row>
    <row r="41782" spans="12:20" ht="16.8">
      <c r="L41782" s="404"/>
      <c r="M41782" s="404"/>
      <c r="N41782" s="404"/>
      <c r="O41782" s="404"/>
      <c r="P41782" s="404"/>
      <c r="Q41782" s="404"/>
      <c r="R41782" s="404"/>
      <c r="S41782" s="404"/>
      <c r="T41782" s="404"/>
    </row>
    <row r="41783" spans="12:20" ht="16.8">
      <c r="L41783" s="404"/>
      <c r="M41783" s="404"/>
      <c r="N41783" s="404"/>
      <c r="O41783" s="404"/>
      <c r="P41783" s="404"/>
      <c r="Q41783" s="404"/>
      <c r="R41783" s="404"/>
      <c r="S41783" s="404"/>
      <c r="T41783" s="404"/>
    </row>
    <row r="41784" spans="12:20" ht="16.8">
      <c r="L41784" s="404"/>
      <c r="M41784" s="404"/>
      <c r="N41784" s="404"/>
      <c r="O41784" s="404"/>
      <c r="P41784" s="404"/>
      <c r="Q41784" s="404"/>
      <c r="R41784" s="404"/>
      <c r="S41784" s="404"/>
      <c r="T41784" s="404"/>
    </row>
    <row r="41785" spans="12:20" ht="16.8">
      <c r="L41785" s="404"/>
      <c r="M41785" s="404"/>
      <c r="N41785" s="404"/>
      <c r="O41785" s="404"/>
      <c r="P41785" s="404"/>
      <c r="Q41785" s="404"/>
      <c r="R41785" s="404"/>
      <c r="S41785" s="404"/>
      <c r="T41785" s="404"/>
    </row>
    <row r="41786" spans="12:20" ht="16.8">
      <c r="L41786" s="404"/>
      <c r="M41786" s="404"/>
      <c r="N41786" s="404"/>
      <c r="O41786" s="404"/>
      <c r="P41786" s="404"/>
      <c r="Q41786" s="404"/>
      <c r="R41786" s="404"/>
      <c r="S41786" s="404"/>
      <c r="T41786" s="404"/>
    </row>
    <row r="41787" spans="12:20" ht="16.8">
      <c r="L41787" s="404"/>
      <c r="M41787" s="404"/>
      <c r="N41787" s="404"/>
      <c r="O41787" s="404"/>
      <c r="P41787" s="404"/>
      <c r="Q41787" s="404"/>
      <c r="R41787" s="404"/>
      <c r="S41787" s="404"/>
      <c r="T41787" s="404"/>
    </row>
    <row r="41788" spans="12:20" ht="16.8">
      <c r="L41788" s="404"/>
      <c r="M41788" s="404"/>
      <c r="N41788" s="404"/>
      <c r="O41788" s="404"/>
      <c r="P41788" s="404"/>
      <c r="Q41788" s="404"/>
      <c r="R41788" s="404"/>
      <c r="S41788" s="404"/>
      <c r="T41788" s="404"/>
    </row>
    <row r="41789" spans="12:20" ht="16.8">
      <c r="L41789" s="404"/>
      <c r="M41789" s="404"/>
      <c r="N41789" s="404"/>
      <c r="O41789" s="404"/>
      <c r="P41789" s="404"/>
      <c r="Q41789" s="404"/>
      <c r="R41789" s="404"/>
      <c r="S41789" s="404"/>
      <c r="T41789" s="404"/>
    </row>
    <row r="41790" spans="12:20" ht="16.8">
      <c r="L41790" s="404"/>
      <c r="M41790" s="404"/>
      <c r="N41790" s="404"/>
      <c r="O41790" s="404"/>
      <c r="P41790" s="404"/>
      <c r="Q41790" s="404"/>
      <c r="R41790" s="404"/>
      <c r="S41790" s="404"/>
      <c r="T41790" s="404"/>
    </row>
    <row r="41791" spans="12:20" ht="16.8">
      <c r="L41791" s="404"/>
      <c r="M41791" s="404"/>
      <c r="N41791" s="404"/>
      <c r="O41791" s="404"/>
      <c r="P41791" s="404"/>
      <c r="Q41791" s="404"/>
      <c r="R41791" s="404"/>
      <c r="S41791" s="404"/>
      <c r="T41791" s="404"/>
    </row>
    <row r="41792" spans="12:20" ht="16.8">
      <c r="L41792" s="404"/>
      <c r="M41792" s="404"/>
      <c r="N41792" s="404"/>
      <c r="O41792" s="404"/>
      <c r="P41792" s="404"/>
      <c r="Q41792" s="404"/>
      <c r="R41792" s="404"/>
      <c r="S41792" s="404"/>
      <c r="T41792" s="404"/>
    </row>
    <row r="41793" spans="12:20" ht="16.8">
      <c r="L41793" s="404"/>
      <c r="M41793" s="404"/>
      <c r="N41793" s="404"/>
      <c r="O41793" s="404"/>
      <c r="P41793" s="404"/>
      <c r="Q41793" s="404"/>
      <c r="R41793" s="404"/>
      <c r="S41793" s="404"/>
      <c r="T41793" s="404"/>
    </row>
    <row r="41794" spans="12:20" ht="16.8">
      <c r="L41794" s="404"/>
      <c r="M41794" s="404"/>
      <c r="N41794" s="404"/>
      <c r="O41794" s="404"/>
      <c r="P41794" s="404"/>
      <c r="Q41794" s="404"/>
      <c r="R41794" s="404"/>
      <c r="S41794" s="404"/>
      <c r="T41794" s="404"/>
    </row>
    <row r="41795" spans="12:20" ht="16.8">
      <c r="L41795" s="404"/>
      <c r="M41795" s="404"/>
      <c r="N41795" s="404"/>
      <c r="O41795" s="404"/>
      <c r="P41795" s="404"/>
      <c r="Q41795" s="404"/>
      <c r="R41795" s="404"/>
      <c r="S41795" s="404"/>
      <c r="T41795" s="404"/>
    </row>
    <row r="41796" spans="12:20" ht="16.8">
      <c r="L41796" s="404"/>
      <c r="M41796" s="404"/>
      <c r="N41796" s="404"/>
      <c r="O41796" s="404"/>
      <c r="P41796" s="404"/>
      <c r="Q41796" s="404"/>
      <c r="R41796" s="404"/>
      <c r="S41796" s="404"/>
      <c r="T41796" s="404"/>
    </row>
    <row r="41797" spans="12:20" ht="16.8">
      <c r="L41797" s="404"/>
      <c r="M41797" s="404"/>
      <c r="N41797" s="404"/>
      <c r="O41797" s="404"/>
      <c r="P41797" s="404"/>
      <c r="Q41797" s="404"/>
      <c r="R41797" s="404"/>
      <c r="S41797" s="404"/>
      <c r="T41797" s="404"/>
    </row>
    <row r="41798" spans="12:20" ht="16.8">
      <c r="L41798" s="404"/>
      <c r="M41798" s="404"/>
      <c r="N41798" s="404"/>
      <c r="O41798" s="404"/>
      <c r="P41798" s="404"/>
      <c r="Q41798" s="404"/>
      <c r="R41798" s="404"/>
      <c r="S41798" s="404"/>
      <c r="T41798" s="404"/>
    </row>
    <row r="41799" spans="12:20" ht="16.8">
      <c r="L41799" s="404"/>
      <c r="M41799" s="404"/>
      <c r="N41799" s="404"/>
      <c r="O41799" s="404"/>
      <c r="P41799" s="404"/>
      <c r="Q41799" s="404"/>
      <c r="R41799" s="404"/>
      <c r="S41799" s="404"/>
      <c r="T41799" s="404"/>
    </row>
    <row r="41800" spans="12:20" ht="16.8">
      <c r="L41800" s="404"/>
      <c r="M41800" s="404"/>
      <c r="N41800" s="404"/>
      <c r="O41800" s="404"/>
      <c r="P41800" s="404"/>
      <c r="Q41800" s="404"/>
      <c r="R41800" s="404"/>
      <c r="S41800" s="404"/>
      <c r="T41800" s="404"/>
    </row>
    <row r="41801" spans="12:20" ht="16.8">
      <c r="L41801" s="404"/>
      <c r="M41801" s="404"/>
      <c r="N41801" s="404"/>
      <c r="O41801" s="404"/>
      <c r="P41801" s="404"/>
      <c r="Q41801" s="404"/>
      <c r="R41801" s="404"/>
      <c r="S41801" s="404"/>
      <c r="T41801" s="404"/>
    </row>
    <row r="41802" spans="12:20" ht="16.8">
      <c r="L41802" s="404"/>
      <c r="M41802" s="404"/>
      <c r="N41802" s="404"/>
      <c r="O41802" s="404"/>
      <c r="P41802" s="404"/>
      <c r="Q41802" s="404"/>
      <c r="R41802" s="404"/>
      <c r="S41802" s="404"/>
      <c r="T41802" s="404"/>
    </row>
    <row r="41803" spans="12:20" ht="16.8">
      <c r="L41803" s="404"/>
      <c r="M41803" s="404"/>
      <c r="N41803" s="404"/>
      <c r="O41803" s="404"/>
      <c r="P41803" s="404"/>
      <c r="Q41803" s="404"/>
      <c r="R41803" s="404"/>
      <c r="S41803" s="404"/>
      <c r="T41803" s="404"/>
    </row>
    <row r="41804" spans="12:20" ht="16.8">
      <c r="L41804" s="404"/>
      <c r="M41804" s="404"/>
      <c r="N41804" s="404"/>
      <c r="O41804" s="404"/>
      <c r="P41804" s="404"/>
      <c r="Q41804" s="404"/>
      <c r="R41804" s="404"/>
      <c r="S41804" s="404"/>
      <c r="T41804" s="404"/>
    </row>
    <row r="41805" spans="12:20" ht="16.8">
      <c r="L41805" s="404"/>
      <c r="M41805" s="404"/>
      <c r="N41805" s="404"/>
      <c r="O41805" s="404"/>
      <c r="P41805" s="404"/>
      <c r="Q41805" s="404"/>
      <c r="R41805" s="404"/>
      <c r="S41805" s="404"/>
      <c r="T41805" s="404"/>
    </row>
    <row r="41806" spans="12:20" ht="16.8">
      <c r="L41806" s="404"/>
      <c r="M41806" s="404"/>
      <c r="N41806" s="404"/>
      <c r="O41806" s="404"/>
      <c r="P41806" s="404"/>
      <c r="Q41806" s="404"/>
      <c r="R41806" s="404"/>
      <c r="S41806" s="404"/>
      <c r="T41806" s="404"/>
    </row>
    <row r="41807" spans="12:20" ht="16.8">
      <c r="L41807" s="404"/>
      <c r="M41807" s="404"/>
      <c r="N41807" s="404"/>
      <c r="O41807" s="404"/>
      <c r="P41807" s="404"/>
      <c r="Q41807" s="404"/>
      <c r="R41807" s="404"/>
      <c r="S41807" s="404"/>
      <c r="T41807" s="404"/>
    </row>
    <row r="41808" spans="12:20" ht="16.8">
      <c r="L41808" s="404"/>
      <c r="M41808" s="404"/>
      <c r="N41808" s="404"/>
      <c r="O41808" s="404"/>
      <c r="P41808" s="404"/>
      <c r="Q41808" s="404"/>
      <c r="R41808" s="404"/>
      <c r="S41808" s="404"/>
      <c r="T41808" s="404"/>
    </row>
    <row r="41809" spans="12:20" ht="16.8">
      <c r="L41809" s="404"/>
      <c r="M41809" s="404"/>
      <c r="N41809" s="404"/>
      <c r="O41809" s="404"/>
      <c r="P41809" s="404"/>
      <c r="Q41809" s="404"/>
      <c r="R41809" s="404"/>
      <c r="S41809" s="404"/>
      <c r="T41809" s="404"/>
    </row>
    <row r="41810" spans="12:20" ht="16.8">
      <c r="L41810" s="404"/>
      <c r="M41810" s="404"/>
      <c r="N41810" s="404"/>
      <c r="O41810" s="404"/>
      <c r="P41810" s="404"/>
      <c r="Q41810" s="404"/>
      <c r="R41810" s="404"/>
      <c r="S41810" s="404"/>
      <c r="T41810" s="404"/>
    </row>
    <row r="41811" spans="12:20" ht="16.8">
      <c r="L41811" s="404"/>
      <c r="M41811" s="404"/>
      <c r="N41811" s="404"/>
      <c r="O41811" s="404"/>
      <c r="P41811" s="404"/>
      <c r="Q41811" s="404"/>
      <c r="R41811" s="404"/>
      <c r="S41811" s="404"/>
      <c r="T41811" s="404"/>
    </row>
    <row r="41812" spans="12:20" ht="16.8">
      <c r="L41812" s="404"/>
      <c r="M41812" s="404"/>
      <c r="N41812" s="404"/>
      <c r="O41812" s="404"/>
      <c r="P41812" s="404"/>
      <c r="Q41812" s="404"/>
      <c r="R41812" s="404"/>
      <c r="S41812" s="404"/>
      <c r="T41812" s="404"/>
    </row>
    <row r="41813" spans="12:20" ht="16.8">
      <c r="L41813" s="404"/>
      <c r="M41813" s="404"/>
      <c r="N41813" s="404"/>
      <c r="O41813" s="404"/>
      <c r="P41813" s="404"/>
      <c r="Q41813" s="404"/>
      <c r="R41813" s="404"/>
      <c r="S41813" s="404"/>
      <c r="T41813" s="404"/>
    </row>
    <row r="41814" spans="12:20" ht="16.8">
      <c r="L41814" s="404"/>
      <c r="M41814" s="404"/>
      <c r="N41814" s="404"/>
      <c r="O41814" s="404"/>
      <c r="P41814" s="404"/>
      <c r="Q41814" s="404"/>
      <c r="R41814" s="404"/>
      <c r="S41814" s="404"/>
      <c r="T41814" s="404"/>
    </row>
    <row r="41815" spans="12:20" ht="16.8">
      <c r="L41815" s="404"/>
      <c r="M41815" s="404"/>
      <c r="N41815" s="404"/>
      <c r="O41815" s="404"/>
      <c r="P41815" s="404"/>
      <c r="Q41815" s="404"/>
      <c r="R41815" s="404"/>
      <c r="S41815" s="404"/>
      <c r="T41815" s="404"/>
    </row>
    <row r="41816" spans="12:20" ht="16.8">
      <c r="L41816" s="404"/>
      <c r="M41816" s="404"/>
      <c r="N41816" s="404"/>
      <c r="O41816" s="404"/>
      <c r="P41816" s="404"/>
      <c r="Q41816" s="404"/>
      <c r="R41816" s="404"/>
      <c r="S41816" s="404"/>
      <c r="T41816" s="404"/>
    </row>
    <row r="41817" spans="12:20" ht="16.8">
      <c r="L41817" s="404"/>
      <c r="M41817" s="404"/>
      <c r="N41817" s="404"/>
      <c r="O41817" s="404"/>
      <c r="P41817" s="404"/>
      <c r="Q41817" s="404"/>
      <c r="R41817" s="404"/>
      <c r="S41817" s="404"/>
      <c r="T41817" s="404"/>
    </row>
    <row r="41818" spans="12:20" ht="16.8">
      <c r="L41818" s="404"/>
      <c r="M41818" s="404"/>
      <c r="N41818" s="404"/>
      <c r="O41818" s="404"/>
      <c r="P41818" s="404"/>
      <c r="Q41818" s="404"/>
      <c r="R41818" s="404"/>
      <c r="S41818" s="404"/>
      <c r="T41818" s="404"/>
    </row>
    <row r="41819" spans="12:20" ht="16.8">
      <c r="L41819" s="404"/>
      <c r="M41819" s="404"/>
      <c r="N41819" s="404"/>
      <c r="O41819" s="404"/>
      <c r="P41819" s="404"/>
      <c r="Q41819" s="404"/>
      <c r="R41819" s="404"/>
      <c r="S41819" s="404"/>
      <c r="T41819" s="404"/>
    </row>
    <row r="41820" spans="12:20" ht="16.8">
      <c r="L41820" s="404"/>
      <c r="M41820" s="404"/>
      <c r="N41820" s="404"/>
      <c r="O41820" s="404"/>
      <c r="P41820" s="404"/>
      <c r="Q41820" s="404"/>
      <c r="R41820" s="404"/>
      <c r="S41820" s="404"/>
      <c r="T41820" s="404"/>
    </row>
    <row r="41821" spans="12:20" ht="16.8">
      <c r="L41821" s="404"/>
      <c r="M41821" s="404"/>
      <c r="N41821" s="404"/>
      <c r="O41821" s="404"/>
      <c r="P41821" s="404"/>
      <c r="Q41821" s="404"/>
      <c r="R41821" s="404"/>
      <c r="S41821" s="404"/>
      <c r="T41821" s="404"/>
    </row>
    <row r="41822" spans="12:20" ht="16.8">
      <c r="L41822" s="404"/>
      <c r="M41822" s="404"/>
      <c r="N41822" s="404"/>
      <c r="O41822" s="404"/>
      <c r="P41822" s="404"/>
      <c r="Q41822" s="404"/>
      <c r="R41822" s="404"/>
      <c r="S41822" s="404"/>
      <c r="T41822" s="404"/>
    </row>
    <row r="41823" spans="12:20" ht="16.8">
      <c r="L41823" s="404"/>
      <c r="M41823" s="404"/>
      <c r="N41823" s="404"/>
      <c r="O41823" s="404"/>
      <c r="P41823" s="404"/>
      <c r="Q41823" s="404"/>
      <c r="R41823" s="404"/>
      <c r="S41823" s="404"/>
      <c r="T41823" s="404"/>
    </row>
    <row r="41824" spans="12:20" ht="16.8">
      <c r="L41824" s="404"/>
      <c r="M41824" s="404"/>
      <c r="N41824" s="404"/>
      <c r="O41824" s="404"/>
      <c r="P41824" s="404"/>
      <c r="Q41824" s="404"/>
      <c r="R41824" s="404"/>
      <c r="S41824" s="404"/>
      <c r="T41824" s="404"/>
    </row>
    <row r="41825" spans="12:20" ht="16.8">
      <c r="L41825" s="404"/>
      <c r="M41825" s="404"/>
      <c r="N41825" s="404"/>
      <c r="O41825" s="404"/>
      <c r="P41825" s="404"/>
      <c r="Q41825" s="404"/>
      <c r="R41825" s="404"/>
      <c r="S41825" s="404"/>
      <c r="T41825" s="404"/>
    </row>
    <row r="41826" spans="12:20" ht="16.8">
      <c r="L41826" s="404"/>
      <c r="M41826" s="404"/>
      <c r="N41826" s="404"/>
      <c r="O41826" s="404"/>
      <c r="P41826" s="404"/>
      <c r="Q41826" s="404"/>
      <c r="R41826" s="404"/>
      <c r="S41826" s="404"/>
      <c r="T41826" s="404"/>
    </row>
    <row r="41827" spans="12:20" ht="16.8">
      <c r="L41827" s="404"/>
      <c r="M41827" s="404"/>
      <c r="N41827" s="404"/>
      <c r="O41827" s="404"/>
      <c r="P41827" s="404"/>
      <c r="Q41827" s="404"/>
      <c r="R41827" s="404"/>
      <c r="S41827" s="404"/>
      <c r="T41827" s="404"/>
    </row>
    <row r="41828" spans="12:20" ht="16.8">
      <c r="L41828" s="404"/>
      <c r="M41828" s="404"/>
      <c r="N41828" s="404"/>
      <c r="O41828" s="404"/>
      <c r="P41828" s="404"/>
      <c r="Q41828" s="404"/>
      <c r="R41828" s="404"/>
      <c r="S41828" s="404"/>
      <c r="T41828" s="404"/>
    </row>
    <row r="41829" spans="12:20" ht="16.8">
      <c r="L41829" s="404"/>
      <c r="M41829" s="404"/>
      <c r="N41829" s="404"/>
      <c r="O41829" s="404"/>
      <c r="P41829" s="404"/>
      <c r="Q41829" s="404"/>
      <c r="R41829" s="404"/>
      <c r="S41829" s="404"/>
      <c r="T41829" s="404"/>
    </row>
    <row r="41830" spans="12:20" ht="16.8">
      <c r="L41830" s="404"/>
      <c r="M41830" s="404"/>
      <c r="N41830" s="404"/>
      <c r="O41830" s="404"/>
      <c r="P41830" s="404"/>
      <c r="Q41830" s="404"/>
      <c r="R41830" s="404"/>
      <c r="S41830" s="404"/>
      <c r="T41830" s="404"/>
    </row>
    <row r="41831" spans="12:20" ht="16.8">
      <c r="L41831" s="404"/>
      <c r="M41831" s="404"/>
      <c r="N41831" s="404"/>
      <c r="O41831" s="404"/>
      <c r="P41831" s="404"/>
      <c r="Q41831" s="404"/>
      <c r="R41831" s="404"/>
      <c r="S41831" s="404"/>
      <c r="T41831" s="404"/>
    </row>
    <row r="41832" spans="12:20" ht="16.8">
      <c r="L41832" s="404"/>
      <c r="M41832" s="404"/>
      <c r="N41832" s="404"/>
      <c r="O41832" s="404"/>
      <c r="P41832" s="404"/>
      <c r="Q41832" s="404"/>
      <c r="R41832" s="404"/>
      <c r="S41832" s="404"/>
      <c r="T41832" s="404"/>
    </row>
    <row r="41833" spans="12:20" ht="16.8">
      <c r="L41833" s="404"/>
      <c r="M41833" s="404"/>
      <c r="N41833" s="404"/>
      <c r="O41833" s="404"/>
      <c r="P41833" s="404"/>
      <c r="Q41833" s="404"/>
      <c r="R41833" s="404"/>
      <c r="S41833" s="404"/>
      <c r="T41833" s="404"/>
    </row>
    <row r="41834" spans="12:20" ht="16.8">
      <c r="L41834" s="404"/>
      <c r="M41834" s="404"/>
      <c r="N41834" s="404"/>
      <c r="O41834" s="404"/>
      <c r="P41834" s="404"/>
      <c r="Q41834" s="404"/>
      <c r="R41834" s="404"/>
      <c r="S41834" s="404"/>
      <c r="T41834" s="404"/>
    </row>
    <row r="41835" spans="12:20" ht="16.8">
      <c r="L41835" s="404"/>
      <c r="M41835" s="404"/>
      <c r="N41835" s="404"/>
      <c r="O41835" s="404"/>
      <c r="P41835" s="404"/>
      <c r="Q41835" s="404"/>
      <c r="R41835" s="404"/>
      <c r="S41835" s="404"/>
      <c r="T41835" s="404"/>
    </row>
    <row r="41836" spans="12:20" ht="16.8">
      <c r="L41836" s="404"/>
      <c r="M41836" s="404"/>
      <c r="N41836" s="404"/>
      <c r="O41836" s="404"/>
      <c r="P41836" s="404"/>
      <c r="Q41836" s="404"/>
      <c r="R41836" s="404"/>
      <c r="S41836" s="404"/>
      <c r="T41836" s="404"/>
    </row>
    <row r="41837" spans="12:20" ht="16.8">
      <c r="L41837" s="404"/>
      <c r="M41837" s="404"/>
      <c r="N41837" s="404"/>
      <c r="O41837" s="404"/>
      <c r="P41837" s="404"/>
      <c r="Q41837" s="404"/>
      <c r="R41837" s="404"/>
      <c r="S41837" s="404"/>
      <c r="T41837" s="404"/>
    </row>
    <row r="41838" spans="12:20" ht="16.8">
      <c r="L41838" s="404"/>
      <c r="M41838" s="404"/>
      <c r="N41838" s="404"/>
      <c r="O41838" s="404"/>
      <c r="P41838" s="404"/>
      <c r="Q41838" s="404"/>
      <c r="R41838" s="404"/>
      <c r="S41838" s="404"/>
      <c r="T41838" s="404"/>
    </row>
    <row r="41839" spans="12:20" ht="16.8">
      <c r="L41839" s="404"/>
      <c r="M41839" s="404"/>
      <c r="N41839" s="404"/>
      <c r="O41839" s="404"/>
      <c r="P41839" s="404"/>
      <c r="Q41839" s="404"/>
      <c r="R41839" s="404"/>
      <c r="S41839" s="404"/>
      <c r="T41839" s="404"/>
    </row>
    <row r="41840" spans="12:20" ht="16.8">
      <c r="L41840" s="404"/>
      <c r="M41840" s="404"/>
      <c r="N41840" s="404"/>
      <c r="O41840" s="404"/>
      <c r="P41840" s="404"/>
      <c r="Q41840" s="404"/>
      <c r="R41840" s="404"/>
      <c r="S41840" s="404"/>
      <c r="T41840" s="404"/>
    </row>
    <row r="41841" spans="12:20" ht="16.8">
      <c r="L41841" s="404"/>
      <c r="M41841" s="404"/>
      <c r="N41841" s="404"/>
      <c r="O41841" s="404"/>
      <c r="P41841" s="404"/>
      <c r="Q41841" s="404"/>
      <c r="R41841" s="404"/>
      <c r="S41841" s="404"/>
      <c r="T41841" s="404"/>
    </row>
    <row r="41842" spans="12:20" ht="16.8">
      <c r="L41842" s="404"/>
      <c r="M41842" s="404"/>
      <c r="N41842" s="404"/>
      <c r="O41842" s="404"/>
      <c r="P41842" s="404"/>
      <c r="Q41842" s="404"/>
      <c r="R41842" s="404"/>
      <c r="S41842" s="404"/>
      <c r="T41842" s="404"/>
    </row>
    <row r="41843" spans="12:20" ht="16.8">
      <c r="L41843" s="404"/>
      <c r="M41843" s="404"/>
      <c r="N41843" s="404"/>
      <c r="O41843" s="404"/>
      <c r="P41843" s="404"/>
      <c r="Q41843" s="404"/>
      <c r="R41843" s="404"/>
      <c r="S41843" s="404"/>
      <c r="T41843" s="404"/>
    </row>
    <row r="41844" spans="12:20" ht="16.8">
      <c r="L41844" s="404"/>
      <c r="M41844" s="404"/>
      <c r="N41844" s="404"/>
      <c r="O41844" s="404"/>
      <c r="P41844" s="404"/>
      <c r="Q41844" s="404"/>
      <c r="R41844" s="404"/>
      <c r="S41844" s="404"/>
      <c r="T41844" s="404"/>
    </row>
    <row r="41845" spans="12:20" ht="16.8">
      <c r="L41845" s="404"/>
      <c r="M41845" s="404"/>
      <c r="N41845" s="404"/>
      <c r="O41845" s="404"/>
      <c r="P41845" s="404"/>
      <c r="Q41845" s="404"/>
      <c r="R41845" s="404"/>
      <c r="S41845" s="404"/>
      <c r="T41845" s="404"/>
    </row>
    <row r="41846" spans="12:20" ht="16.8">
      <c r="L41846" s="404"/>
      <c r="M41846" s="404"/>
      <c r="N41846" s="404"/>
      <c r="O41846" s="404"/>
      <c r="P41846" s="404"/>
      <c r="Q41846" s="404"/>
      <c r="R41846" s="404"/>
      <c r="S41846" s="404"/>
      <c r="T41846" s="404"/>
    </row>
    <row r="41847" spans="12:20" ht="16.8">
      <c r="L41847" s="404"/>
      <c r="M41847" s="404"/>
      <c r="N41847" s="404"/>
      <c r="O41847" s="404"/>
      <c r="P41847" s="404"/>
      <c r="Q41847" s="404"/>
      <c r="R41847" s="404"/>
      <c r="S41847" s="404"/>
      <c r="T41847" s="404"/>
    </row>
    <row r="41848" spans="12:20" ht="16.8">
      <c r="L41848" s="404"/>
      <c r="M41848" s="404"/>
      <c r="N41848" s="404"/>
      <c r="O41848" s="404"/>
      <c r="P41848" s="404"/>
      <c r="Q41848" s="404"/>
      <c r="R41848" s="404"/>
      <c r="S41848" s="404"/>
      <c r="T41848" s="404"/>
    </row>
    <row r="41849" spans="12:20" ht="16.8">
      <c r="L41849" s="404"/>
      <c r="M41849" s="404"/>
      <c r="N41849" s="404"/>
      <c r="O41849" s="404"/>
      <c r="P41849" s="404"/>
      <c r="Q41849" s="404"/>
      <c r="R41849" s="404"/>
      <c r="S41849" s="404"/>
      <c r="T41849" s="404"/>
    </row>
    <row r="41850" spans="12:20" ht="16.8">
      <c r="L41850" s="404"/>
      <c r="M41850" s="404"/>
      <c r="N41850" s="404"/>
      <c r="O41850" s="404"/>
      <c r="P41850" s="404"/>
      <c r="Q41850" s="404"/>
      <c r="R41850" s="404"/>
      <c r="S41850" s="404"/>
      <c r="T41850" s="404"/>
    </row>
    <row r="41851" spans="12:20" ht="16.8">
      <c r="L41851" s="404"/>
      <c r="M41851" s="404"/>
      <c r="N41851" s="404"/>
      <c r="O41851" s="404"/>
      <c r="P41851" s="404"/>
      <c r="Q41851" s="404"/>
      <c r="R41851" s="404"/>
      <c r="S41851" s="404"/>
      <c r="T41851" s="404"/>
    </row>
    <row r="41852" spans="12:20" ht="16.8">
      <c r="L41852" s="404"/>
      <c r="M41852" s="404"/>
      <c r="N41852" s="404"/>
      <c r="O41852" s="404"/>
      <c r="P41852" s="404"/>
      <c r="Q41852" s="404"/>
      <c r="R41852" s="404"/>
      <c r="S41852" s="404"/>
      <c r="T41852" s="404"/>
    </row>
    <row r="41853" spans="12:20" ht="16.8">
      <c r="L41853" s="404"/>
      <c r="M41853" s="404"/>
      <c r="N41853" s="404"/>
      <c r="O41853" s="404"/>
      <c r="P41853" s="404"/>
      <c r="Q41853" s="404"/>
      <c r="R41853" s="404"/>
      <c r="S41853" s="404"/>
      <c r="T41853" s="404"/>
    </row>
    <row r="41854" spans="12:20" ht="16.8">
      <c r="L41854" s="404"/>
      <c r="M41854" s="404"/>
      <c r="N41854" s="404"/>
      <c r="O41854" s="404"/>
      <c r="P41854" s="404"/>
      <c r="Q41854" s="404"/>
      <c r="R41854" s="404"/>
      <c r="S41854" s="404"/>
      <c r="T41854" s="404"/>
    </row>
    <row r="41855" spans="12:20" ht="16.8">
      <c r="L41855" s="404"/>
      <c r="M41855" s="404"/>
      <c r="N41855" s="404"/>
      <c r="O41855" s="404"/>
      <c r="P41855" s="404"/>
      <c r="Q41855" s="404"/>
      <c r="R41855" s="404"/>
      <c r="S41855" s="404"/>
      <c r="T41855" s="404"/>
    </row>
    <row r="41856" spans="12:20" ht="16.8">
      <c r="L41856" s="404"/>
      <c r="M41856" s="404"/>
      <c r="N41856" s="404"/>
      <c r="O41856" s="404"/>
      <c r="P41856" s="404"/>
      <c r="Q41856" s="404"/>
      <c r="R41856" s="404"/>
      <c r="S41856" s="404"/>
      <c r="T41856" s="404"/>
    </row>
    <row r="41857" spans="12:20" ht="16.8">
      <c r="L41857" s="404"/>
      <c r="M41857" s="404"/>
      <c r="N41857" s="404"/>
      <c r="O41857" s="404"/>
      <c r="P41857" s="404"/>
      <c r="Q41857" s="404"/>
      <c r="R41857" s="404"/>
      <c r="S41857" s="404"/>
      <c r="T41857" s="404"/>
    </row>
    <row r="41858" spans="12:20" ht="16.8">
      <c r="L41858" s="404"/>
      <c r="M41858" s="404"/>
      <c r="N41858" s="404"/>
      <c r="O41858" s="404"/>
      <c r="P41858" s="404"/>
      <c r="Q41858" s="404"/>
      <c r="R41858" s="404"/>
      <c r="S41858" s="404"/>
      <c r="T41858" s="404"/>
    </row>
    <row r="41859" spans="12:20" ht="16.8">
      <c r="L41859" s="404"/>
      <c r="M41859" s="404"/>
      <c r="N41859" s="404"/>
      <c r="O41859" s="404"/>
      <c r="P41859" s="404"/>
      <c r="Q41859" s="404"/>
      <c r="R41859" s="404"/>
      <c r="S41859" s="404"/>
      <c r="T41859" s="404"/>
    </row>
    <row r="41860" spans="12:20" ht="16.8">
      <c r="L41860" s="404"/>
      <c r="M41860" s="404"/>
      <c r="N41860" s="404"/>
      <c r="O41860" s="404"/>
      <c r="P41860" s="404"/>
      <c r="Q41860" s="404"/>
      <c r="R41860" s="404"/>
      <c r="S41860" s="404"/>
      <c r="T41860" s="404"/>
    </row>
    <row r="41861" spans="12:20" ht="16.8">
      <c r="L41861" s="404"/>
      <c r="M41861" s="404"/>
      <c r="N41861" s="404"/>
      <c r="O41861" s="404"/>
      <c r="P41861" s="404"/>
      <c r="Q41861" s="404"/>
      <c r="R41861" s="404"/>
      <c r="S41861" s="404"/>
      <c r="T41861" s="404"/>
    </row>
    <row r="41862" spans="12:20" ht="16.8">
      <c r="L41862" s="404"/>
      <c r="M41862" s="404"/>
      <c r="N41862" s="404"/>
      <c r="O41862" s="404"/>
      <c r="P41862" s="404"/>
      <c r="Q41862" s="404"/>
      <c r="R41862" s="404"/>
      <c r="S41862" s="404"/>
      <c r="T41862" s="404"/>
    </row>
    <row r="41863" spans="12:20" ht="16.8">
      <c r="L41863" s="404"/>
      <c r="M41863" s="404"/>
      <c r="N41863" s="404"/>
      <c r="O41863" s="404"/>
      <c r="P41863" s="404"/>
      <c r="Q41863" s="404"/>
      <c r="R41863" s="404"/>
      <c r="S41863" s="404"/>
      <c r="T41863" s="404"/>
    </row>
    <row r="41864" spans="12:20" ht="16.8">
      <c r="L41864" s="404"/>
      <c r="M41864" s="404"/>
      <c r="N41864" s="404"/>
      <c r="O41864" s="404"/>
      <c r="P41864" s="404"/>
      <c r="Q41864" s="404"/>
      <c r="R41864" s="404"/>
      <c r="S41864" s="404"/>
      <c r="T41864" s="404"/>
    </row>
    <row r="41865" spans="12:20" ht="16.8">
      <c r="L41865" s="404"/>
      <c r="M41865" s="404"/>
      <c r="N41865" s="404"/>
      <c r="O41865" s="404"/>
      <c r="P41865" s="404"/>
      <c r="Q41865" s="404"/>
      <c r="R41865" s="404"/>
      <c r="S41865" s="404"/>
      <c r="T41865" s="404"/>
    </row>
    <row r="41866" spans="12:20" ht="16.8">
      <c r="L41866" s="404"/>
      <c r="M41866" s="404"/>
      <c r="N41866" s="404"/>
      <c r="O41866" s="404"/>
      <c r="P41866" s="404"/>
      <c r="Q41866" s="404"/>
      <c r="R41866" s="404"/>
      <c r="S41866" s="404"/>
      <c r="T41866" s="404"/>
    </row>
    <row r="41867" spans="12:20" ht="16.8">
      <c r="L41867" s="404"/>
      <c r="M41867" s="404"/>
      <c r="N41867" s="404"/>
      <c r="O41867" s="404"/>
      <c r="P41867" s="404"/>
      <c r="Q41867" s="404"/>
      <c r="R41867" s="404"/>
      <c r="S41867" s="404"/>
      <c r="T41867" s="404"/>
    </row>
    <row r="41868" spans="12:20" ht="16.8">
      <c r="L41868" s="404"/>
      <c r="M41868" s="404"/>
      <c r="N41868" s="404"/>
      <c r="O41868" s="404"/>
      <c r="P41868" s="404"/>
      <c r="Q41868" s="404"/>
      <c r="R41868" s="404"/>
      <c r="S41868" s="404"/>
      <c r="T41868" s="404"/>
    </row>
    <row r="41869" spans="12:20" ht="16.8">
      <c r="L41869" s="404"/>
      <c r="M41869" s="404"/>
      <c r="N41869" s="404"/>
      <c r="O41869" s="404"/>
      <c r="P41869" s="404"/>
      <c r="Q41869" s="404"/>
      <c r="R41869" s="404"/>
      <c r="S41869" s="404"/>
      <c r="T41869" s="404"/>
    </row>
    <row r="41870" spans="12:20" ht="16.8">
      <c r="L41870" s="404"/>
      <c r="M41870" s="404"/>
      <c r="N41870" s="404"/>
      <c r="O41870" s="404"/>
      <c r="P41870" s="404"/>
      <c r="Q41870" s="404"/>
      <c r="R41870" s="404"/>
      <c r="S41870" s="404"/>
      <c r="T41870" s="404"/>
    </row>
    <row r="41871" spans="12:20" ht="16.8">
      <c r="L41871" s="404"/>
      <c r="M41871" s="404"/>
      <c r="N41871" s="404"/>
      <c r="O41871" s="404"/>
      <c r="P41871" s="404"/>
      <c r="Q41871" s="404"/>
      <c r="R41871" s="404"/>
      <c r="S41871" s="404"/>
      <c r="T41871" s="404"/>
    </row>
    <row r="41872" spans="12:20" ht="16.8">
      <c r="L41872" s="404"/>
      <c r="M41872" s="404"/>
      <c r="N41872" s="404"/>
      <c r="O41872" s="404"/>
      <c r="P41872" s="404"/>
      <c r="Q41872" s="404"/>
      <c r="R41872" s="404"/>
      <c r="S41872" s="404"/>
      <c r="T41872" s="404"/>
    </row>
    <row r="41873" spans="12:20" ht="16.8">
      <c r="L41873" s="404"/>
      <c r="M41873" s="404"/>
      <c r="N41873" s="404"/>
      <c r="O41873" s="404"/>
      <c r="P41873" s="404"/>
      <c r="Q41873" s="404"/>
      <c r="R41873" s="404"/>
      <c r="S41873" s="404"/>
      <c r="T41873" s="404"/>
    </row>
    <row r="41874" spans="12:20" ht="16.8">
      <c r="L41874" s="404"/>
      <c r="M41874" s="404"/>
      <c r="N41874" s="404"/>
      <c r="O41874" s="404"/>
      <c r="P41874" s="404"/>
      <c r="Q41874" s="404"/>
      <c r="R41874" s="404"/>
      <c r="S41874" s="404"/>
      <c r="T41874" s="404"/>
    </row>
    <row r="41875" spans="12:20" ht="16.8">
      <c r="L41875" s="404"/>
      <c r="M41875" s="404"/>
      <c r="N41875" s="404"/>
      <c r="O41875" s="404"/>
      <c r="P41875" s="404"/>
      <c r="Q41875" s="404"/>
      <c r="R41875" s="404"/>
      <c r="S41875" s="404"/>
      <c r="T41875" s="404"/>
    </row>
    <row r="41876" spans="12:20" ht="16.8">
      <c r="L41876" s="404"/>
      <c r="M41876" s="404"/>
      <c r="N41876" s="404"/>
      <c r="O41876" s="404"/>
      <c r="P41876" s="404"/>
      <c r="Q41876" s="404"/>
      <c r="R41876" s="404"/>
      <c r="S41876" s="404"/>
      <c r="T41876" s="404"/>
    </row>
    <row r="41877" spans="12:20" ht="16.8">
      <c r="L41877" s="404"/>
      <c r="M41877" s="404"/>
      <c r="N41877" s="404"/>
      <c r="O41877" s="404"/>
      <c r="P41877" s="404"/>
      <c r="Q41877" s="404"/>
      <c r="R41877" s="404"/>
      <c r="S41877" s="404"/>
      <c r="T41877" s="404"/>
    </row>
    <row r="41878" spans="12:20" ht="16.8">
      <c r="L41878" s="404"/>
      <c r="M41878" s="404"/>
      <c r="N41878" s="404"/>
      <c r="O41878" s="404"/>
      <c r="P41878" s="404"/>
      <c r="Q41878" s="404"/>
      <c r="R41878" s="404"/>
      <c r="S41878" s="404"/>
      <c r="T41878" s="404"/>
    </row>
    <row r="41879" spans="12:20" ht="16.8">
      <c r="L41879" s="404"/>
      <c r="M41879" s="404"/>
      <c r="N41879" s="404"/>
      <c r="O41879" s="404"/>
      <c r="P41879" s="404"/>
      <c r="Q41879" s="404"/>
      <c r="R41879" s="404"/>
      <c r="S41879" s="404"/>
      <c r="T41879" s="404"/>
    </row>
    <row r="41880" spans="12:20" ht="16.8">
      <c r="L41880" s="404"/>
      <c r="M41880" s="404"/>
      <c r="N41880" s="404"/>
      <c r="O41880" s="404"/>
      <c r="P41880" s="404"/>
      <c r="Q41880" s="404"/>
      <c r="R41880" s="404"/>
      <c r="S41880" s="404"/>
      <c r="T41880" s="404"/>
    </row>
    <row r="41881" spans="12:20" ht="16.8">
      <c r="L41881" s="404"/>
      <c r="M41881" s="404"/>
      <c r="N41881" s="404"/>
      <c r="O41881" s="404"/>
      <c r="P41881" s="404"/>
      <c r="Q41881" s="404"/>
      <c r="R41881" s="404"/>
      <c r="S41881" s="404"/>
      <c r="T41881" s="404"/>
    </row>
    <row r="41882" spans="12:20" ht="16.8">
      <c r="L41882" s="404"/>
      <c r="M41882" s="404"/>
      <c r="N41882" s="404"/>
      <c r="O41882" s="404"/>
      <c r="P41882" s="404"/>
      <c r="Q41882" s="404"/>
      <c r="R41882" s="404"/>
      <c r="S41882" s="404"/>
      <c r="T41882" s="404"/>
    </row>
    <row r="41883" spans="12:20" ht="16.8">
      <c r="L41883" s="404"/>
      <c r="M41883" s="404"/>
      <c r="N41883" s="404"/>
      <c r="O41883" s="404"/>
      <c r="P41883" s="404"/>
      <c r="Q41883" s="404"/>
      <c r="R41883" s="404"/>
      <c r="S41883" s="404"/>
      <c r="T41883" s="404"/>
    </row>
    <row r="41884" spans="12:20" ht="16.8">
      <c r="L41884" s="404"/>
      <c r="M41884" s="404"/>
      <c r="N41884" s="404"/>
      <c r="O41884" s="404"/>
      <c r="P41884" s="404"/>
      <c r="Q41884" s="404"/>
      <c r="R41884" s="404"/>
      <c r="S41884" s="404"/>
      <c r="T41884" s="404"/>
    </row>
    <row r="41885" spans="12:20" ht="16.8">
      <c r="L41885" s="404"/>
      <c r="M41885" s="404"/>
      <c r="N41885" s="404"/>
      <c r="O41885" s="404"/>
      <c r="P41885" s="404"/>
      <c r="Q41885" s="404"/>
      <c r="R41885" s="404"/>
      <c r="S41885" s="404"/>
      <c r="T41885" s="404"/>
    </row>
    <row r="41886" spans="12:20" ht="16.8">
      <c r="L41886" s="404"/>
      <c r="M41886" s="404"/>
      <c r="N41886" s="404"/>
      <c r="O41886" s="404"/>
      <c r="P41886" s="404"/>
      <c r="Q41886" s="404"/>
      <c r="R41886" s="404"/>
      <c r="S41886" s="404"/>
      <c r="T41886" s="404"/>
    </row>
    <row r="41887" spans="12:20" ht="16.8">
      <c r="L41887" s="404"/>
      <c r="M41887" s="404"/>
      <c r="N41887" s="404"/>
      <c r="O41887" s="404"/>
      <c r="P41887" s="404"/>
      <c r="Q41887" s="404"/>
      <c r="R41887" s="404"/>
      <c r="S41887" s="404"/>
      <c r="T41887" s="404"/>
    </row>
    <row r="41888" spans="12:20" ht="16.8">
      <c r="L41888" s="404"/>
      <c r="M41888" s="404"/>
      <c r="N41888" s="404"/>
      <c r="O41888" s="404"/>
      <c r="P41888" s="404"/>
      <c r="Q41888" s="404"/>
      <c r="R41888" s="404"/>
      <c r="S41888" s="404"/>
      <c r="T41888" s="404"/>
    </row>
    <row r="41889" spans="12:20" ht="16.8">
      <c r="L41889" s="404"/>
      <c r="M41889" s="404"/>
      <c r="N41889" s="404"/>
      <c r="O41889" s="404"/>
      <c r="P41889" s="404"/>
      <c r="Q41889" s="404"/>
      <c r="R41889" s="404"/>
      <c r="S41889" s="404"/>
      <c r="T41889" s="404"/>
    </row>
    <row r="41890" spans="12:20" ht="16.8">
      <c r="L41890" s="404"/>
      <c r="M41890" s="404"/>
      <c r="N41890" s="404"/>
      <c r="O41890" s="404"/>
      <c r="P41890" s="404"/>
      <c r="Q41890" s="404"/>
      <c r="R41890" s="404"/>
      <c r="S41890" s="404"/>
      <c r="T41890" s="404"/>
    </row>
    <row r="41891" spans="12:20" ht="16.8">
      <c r="L41891" s="404"/>
      <c r="M41891" s="404"/>
      <c r="N41891" s="404"/>
      <c r="O41891" s="404"/>
      <c r="P41891" s="404"/>
      <c r="Q41891" s="404"/>
      <c r="R41891" s="404"/>
      <c r="S41891" s="404"/>
      <c r="T41891" s="404"/>
    </row>
    <row r="41892" spans="12:20" ht="16.8">
      <c r="L41892" s="404"/>
      <c r="M41892" s="404"/>
      <c r="N41892" s="404"/>
      <c r="O41892" s="404"/>
      <c r="P41892" s="404"/>
      <c r="Q41892" s="404"/>
      <c r="R41892" s="404"/>
      <c r="S41892" s="404"/>
      <c r="T41892" s="404"/>
    </row>
    <row r="41893" spans="12:20" ht="16.8">
      <c r="L41893" s="404"/>
      <c r="M41893" s="404"/>
      <c r="N41893" s="404"/>
      <c r="O41893" s="404"/>
      <c r="P41893" s="404"/>
      <c r="Q41893" s="404"/>
      <c r="R41893" s="404"/>
      <c r="S41893" s="404"/>
      <c r="T41893" s="404"/>
    </row>
    <row r="41894" spans="12:20" ht="16.8">
      <c r="L41894" s="404"/>
      <c r="M41894" s="404"/>
      <c r="N41894" s="404"/>
      <c r="O41894" s="404"/>
      <c r="P41894" s="404"/>
      <c r="Q41894" s="404"/>
      <c r="R41894" s="404"/>
      <c r="S41894" s="404"/>
      <c r="T41894" s="404"/>
    </row>
    <row r="41895" spans="12:20" ht="16.8">
      <c r="L41895" s="404"/>
      <c r="M41895" s="404"/>
      <c r="N41895" s="404"/>
      <c r="O41895" s="404"/>
      <c r="P41895" s="404"/>
      <c r="Q41895" s="404"/>
      <c r="R41895" s="404"/>
      <c r="S41895" s="404"/>
      <c r="T41895" s="404"/>
    </row>
    <row r="41896" spans="12:20" ht="16.8">
      <c r="L41896" s="404"/>
      <c r="M41896" s="404"/>
      <c r="N41896" s="404"/>
      <c r="O41896" s="404"/>
      <c r="P41896" s="404"/>
      <c r="Q41896" s="404"/>
      <c r="R41896" s="404"/>
      <c r="S41896" s="404"/>
      <c r="T41896" s="404"/>
    </row>
    <row r="41897" spans="12:20" ht="16.8">
      <c r="L41897" s="404"/>
      <c r="M41897" s="404"/>
      <c r="N41897" s="404"/>
      <c r="O41897" s="404"/>
      <c r="P41897" s="404"/>
      <c r="Q41897" s="404"/>
      <c r="R41897" s="404"/>
      <c r="S41897" s="404"/>
      <c r="T41897" s="404"/>
    </row>
    <row r="41898" spans="12:20" ht="16.8">
      <c r="L41898" s="404"/>
      <c r="M41898" s="404"/>
      <c r="N41898" s="404"/>
      <c r="O41898" s="404"/>
      <c r="P41898" s="404"/>
      <c r="Q41898" s="404"/>
      <c r="R41898" s="404"/>
      <c r="S41898" s="404"/>
      <c r="T41898" s="404"/>
    </row>
    <row r="41899" spans="12:20" ht="16.8">
      <c r="L41899" s="404"/>
      <c r="M41899" s="404"/>
      <c r="N41899" s="404"/>
      <c r="O41899" s="404"/>
      <c r="P41899" s="404"/>
      <c r="Q41899" s="404"/>
      <c r="R41899" s="404"/>
      <c r="S41899" s="404"/>
      <c r="T41899" s="404"/>
    </row>
    <row r="41900" spans="12:20" ht="16.8">
      <c r="L41900" s="404"/>
      <c r="M41900" s="404"/>
      <c r="N41900" s="404"/>
      <c r="O41900" s="404"/>
      <c r="P41900" s="404"/>
      <c r="Q41900" s="404"/>
      <c r="R41900" s="404"/>
      <c r="S41900" s="404"/>
      <c r="T41900" s="404"/>
    </row>
    <row r="41901" spans="12:20" ht="16.8">
      <c r="L41901" s="404"/>
      <c r="M41901" s="404"/>
      <c r="N41901" s="404"/>
      <c r="O41901" s="404"/>
      <c r="P41901" s="404"/>
      <c r="Q41901" s="404"/>
      <c r="R41901" s="404"/>
      <c r="S41901" s="404"/>
      <c r="T41901" s="404"/>
    </row>
    <row r="41902" spans="12:20" ht="16.8">
      <c r="L41902" s="404"/>
      <c r="M41902" s="404"/>
      <c r="N41902" s="404"/>
      <c r="O41902" s="404"/>
      <c r="P41902" s="404"/>
      <c r="Q41902" s="404"/>
      <c r="R41902" s="404"/>
      <c r="S41902" s="404"/>
      <c r="T41902" s="404"/>
    </row>
    <row r="41903" spans="12:20" ht="16.8">
      <c r="L41903" s="404"/>
      <c r="M41903" s="404"/>
      <c r="N41903" s="404"/>
      <c r="O41903" s="404"/>
      <c r="P41903" s="404"/>
      <c r="Q41903" s="404"/>
      <c r="R41903" s="404"/>
      <c r="S41903" s="404"/>
      <c r="T41903" s="404"/>
    </row>
    <row r="41904" spans="12:20" ht="16.8">
      <c r="L41904" s="404"/>
      <c r="M41904" s="404"/>
      <c r="N41904" s="404"/>
      <c r="O41904" s="404"/>
      <c r="P41904" s="404"/>
      <c r="Q41904" s="404"/>
      <c r="R41904" s="404"/>
      <c r="S41904" s="404"/>
      <c r="T41904" s="404"/>
    </row>
    <row r="41905" spans="12:20" ht="16.8">
      <c r="L41905" s="404"/>
      <c r="M41905" s="404"/>
      <c r="N41905" s="404"/>
      <c r="O41905" s="404"/>
      <c r="P41905" s="404"/>
      <c r="Q41905" s="404"/>
      <c r="R41905" s="404"/>
      <c r="S41905" s="404"/>
      <c r="T41905" s="404"/>
    </row>
    <row r="41906" spans="12:20" ht="16.8">
      <c r="L41906" s="404"/>
      <c r="M41906" s="404"/>
      <c r="N41906" s="404"/>
      <c r="O41906" s="404"/>
      <c r="P41906" s="404"/>
      <c r="Q41906" s="404"/>
      <c r="R41906" s="404"/>
      <c r="S41906" s="404"/>
      <c r="T41906" s="404"/>
    </row>
    <row r="41907" spans="12:20" ht="16.8">
      <c r="L41907" s="404"/>
      <c r="M41907" s="404"/>
      <c r="N41907" s="404"/>
      <c r="O41907" s="404"/>
      <c r="P41907" s="404"/>
      <c r="Q41907" s="404"/>
      <c r="R41907" s="404"/>
      <c r="S41907" s="404"/>
      <c r="T41907" s="404"/>
    </row>
    <row r="41908" spans="12:20" ht="16.8">
      <c r="L41908" s="404"/>
      <c r="M41908" s="404"/>
      <c r="N41908" s="404"/>
      <c r="O41908" s="404"/>
      <c r="P41908" s="404"/>
      <c r="Q41908" s="404"/>
      <c r="R41908" s="404"/>
      <c r="S41908" s="404"/>
      <c r="T41908" s="404"/>
    </row>
    <row r="41909" spans="12:20" ht="16.8">
      <c r="L41909" s="404"/>
      <c r="M41909" s="404"/>
      <c r="N41909" s="404"/>
      <c r="O41909" s="404"/>
      <c r="P41909" s="404"/>
      <c r="Q41909" s="404"/>
      <c r="R41909" s="404"/>
      <c r="S41909" s="404"/>
      <c r="T41909" s="404"/>
    </row>
    <row r="41910" spans="12:20" ht="16.8">
      <c r="L41910" s="404"/>
      <c r="M41910" s="404"/>
      <c r="N41910" s="404"/>
      <c r="O41910" s="404"/>
      <c r="P41910" s="404"/>
      <c r="Q41910" s="404"/>
      <c r="R41910" s="404"/>
      <c r="S41910" s="404"/>
      <c r="T41910" s="404"/>
    </row>
    <row r="41911" spans="12:20" ht="16.8">
      <c r="L41911" s="404"/>
      <c r="M41911" s="404"/>
      <c r="N41911" s="404"/>
      <c r="O41911" s="404"/>
      <c r="P41911" s="404"/>
      <c r="Q41911" s="404"/>
      <c r="R41911" s="404"/>
      <c r="S41911" s="404"/>
      <c r="T41911" s="404"/>
    </row>
    <row r="41912" spans="12:20" ht="16.8">
      <c r="L41912" s="404"/>
      <c r="M41912" s="404"/>
      <c r="N41912" s="404"/>
      <c r="O41912" s="404"/>
      <c r="P41912" s="404"/>
      <c r="Q41912" s="404"/>
      <c r="R41912" s="404"/>
      <c r="S41912" s="404"/>
      <c r="T41912" s="404"/>
    </row>
    <row r="41913" spans="12:20" ht="16.8">
      <c r="L41913" s="404"/>
      <c r="M41913" s="404"/>
      <c r="N41913" s="404"/>
      <c r="O41913" s="404"/>
      <c r="P41913" s="404"/>
      <c r="Q41913" s="404"/>
      <c r="R41913" s="404"/>
      <c r="S41913" s="404"/>
      <c r="T41913" s="404"/>
    </row>
    <row r="41914" spans="12:20" ht="16.8">
      <c r="L41914" s="404"/>
      <c r="M41914" s="404"/>
      <c r="N41914" s="404"/>
      <c r="O41914" s="404"/>
      <c r="P41914" s="404"/>
      <c r="Q41914" s="404"/>
      <c r="R41914" s="404"/>
      <c r="S41914" s="404"/>
      <c r="T41914" s="404"/>
    </row>
    <row r="41915" spans="12:20" ht="16.8">
      <c r="L41915" s="404"/>
      <c r="M41915" s="404"/>
      <c r="N41915" s="404"/>
      <c r="O41915" s="404"/>
      <c r="P41915" s="404"/>
      <c r="Q41915" s="404"/>
      <c r="R41915" s="404"/>
      <c r="S41915" s="404"/>
      <c r="T41915" s="404"/>
    </row>
    <row r="41916" spans="12:20" ht="16.8">
      <c r="L41916" s="404"/>
      <c r="M41916" s="404"/>
      <c r="N41916" s="404"/>
      <c r="O41916" s="404"/>
      <c r="P41916" s="404"/>
      <c r="Q41916" s="404"/>
      <c r="R41916" s="404"/>
      <c r="S41916" s="404"/>
      <c r="T41916" s="404"/>
    </row>
    <row r="41917" spans="12:20" ht="16.8">
      <c r="L41917" s="404"/>
      <c r="M41917" s="404"/>
      <c r="N41917" s="404"/>
      <c r="O41917" s="404"/>
      <c r="P41917" s="404"/>
      <c r="Q41917" s="404"/>
      <c r="R41917" s="404"/>
      <c r="S41917" s="404"/>
      <c r="T41917" s="404"/>
    </row>
    <row r="41918" spans="12:20" ht="16.8">
      <c r="L41918" s="404"/>
      <c r="M41918" s="404"/>
      <c r="N41918" s="404"/>
      <c r="O41918" s="404"/>
      <c r="P41918" s="404"/>
      <c r="Q41918" s="404"/>
      <c r="R41918" s="404"/>
      <c r="S41918" s="404"/>
      <c r="T41918" s="404"/>
    </row>
    <row r="41919" spans="12:20" ht="16.8">
      <c r="L41919" s="404"/>
      <c r="M41919" s="404"/>
      <c r="N41919" s="404"/>
      <c r="O41919" s="404"/>
      <c r="P41919" s="404"/>
      <c r="Q41919" s="404"/>
      <c r="R41919" s="404"/>
      <c r="S41919" s="404"/>
      <c r="T41919" s="404"/>
    </row>
    <row r="41920" spans="12:20" ht="16.8">
      <c r="L41920" s="404"/>
      <c r="M41920" s="404"/>
      <c r="N41920" s="404"/>
      <c r="O41920" s="404"/>
      <c r="P41920" s="404"/>
      <c r="Q41920" s="404"/>
      <c r="R41920" s="404"/>
      <c r="S41920" s="404"/>
      <c r="T41920" s="404"/>
    </row>
    <row r="41921" spans="12:20" ht="16.8">
      <c r="L41921" s="404"/>
      <c r="M41921" s="404"/>
      <c r="N41921" s="404"/>
      <c r="O41921" s="404"/>
      <c r="P41921" s="404"/>
      <c r="Q41921" s="404"/>
      <c r="R41921" s="404"/>
      <c r="S41921" s="404"/>
      <c r="T41921" s="404"/>
    </row>
    <row r="41922" spans="12:20" ht="16.8">
      <c r="L41922" s="404"/>
      <c r="M41922" s="404"/>
      <c r="N41922" s="404"/>
      <c r="O41922" s="404"/>
      <c r="P41922" s="404"/>
      <c r="Q41922" s="404"/>
      <c r="R41922" s="404"/>
      <c r="S41922" s="404"/>
      <c r="T41922" s="404"/>
    </row>
    <row r="41923" spans="12:20" ht="16.8">
      <c r="L41923" s="404"/>
      <c r="M41923" s="404"/>
      <c r="N41923" s="404"/>
      <c r="O41923" s="404"/>
      <c r="P41923" s="404"/>
      <c r="Q41923" s="404"/>
      <c r="R41923" s="404"/>
      <c r="S41923" s="404"/>
      <c r="T41923" s="404"/>
    </row>
    <row r="41924" spans="12:20" ht="16.8">
      <c r="L41924" s="404"/>
      <c r="M41924" s="404"/>
      <c r="N41924" s="404"/>
      <c r="O41924" s="404"/>
      <c r="P41924" s="404"/>
      <c r="Q41924" s="404"/>
      <c r="R41924" s="404"/>
      <c r="S41924" s="404"/>
      <c r="T41924" s="404"/>
    </row>
    <row r="41925" spans="12:20" ht="16.8">
      <c r="L41925" s="404"/>
      <c r="M41925" s="404"/>
      <c r="N41925" s="404"/>
      <c r="O41925" s="404"/>
      <c r="P41925" s="404"/>
      <c r="Q41925" s="404"/>
      <c r="R41925" s="404"/>
      <c r="S41925" s="404"/>
      <c r="T41925" s="404"/>
    </row>
    <row r="41926" spans="12:20" ht="16.8">
      <c r="L41926" s="404"/>
      <c r="M41926" s="404"/>
      <c r="N41926" s="404"/>
      <c r="O41926" s="404"/>
      <c r="P41926" s="404"/>
      <c r="Q41926" s="404"/>
      <c r="R41926" s="404"/>
      <c r="S41926" s="404"/>
      <c r="T41926" s="404"/>
    </row>
    <row r="41927" spans="12:20" ht="16.8">
      <c r="L41927" s="404"/>
      <c r="M41927" s="404"/>
      <c r="N41927" s="404"/>
      <c r="O41927" s="404"/>
      <c r="P41927" s="404"/>
      <c r="Q41927" s="404"/>
      <c r="R41927" s="404"/>
      <c r="S41927" s="404"/>
      <c r="T41927" s="404"/>
    </row>
    <row r="41928" spans="12:20" ht="16.8">
      <c r="L41928" s="404"/>
      <c r="M41928" s="404"/>
      <c r="N41928" s="404"/>
      <c r="O41928" s="404"/>
      <c r="P41928" s="404"/>
      <c r="Q41928" s="404"/>
      <c r="R41928" s="404"/>
      <c r="S41928" s="404"/>
      <c r="T41928" s="404"/>
    </row>
    <row r="41929" spans="12:20" ht="16.8">
      <c r="L41929" s="404"/>
      <c r="M41929" s="404"/>
      <c r="N41929" s="404"/>
      <c r="O41929" s="404"/>
      <c r="P41929" s="404"/>
      <c r="Q41929" s="404"/>
      <c r="R41929" s="404"/>
      <c r="S41929" s="404"/>
      <c r="T41929" s="404"/>
    </row>
    <row r="41930" spans="12:20" ht="16.8">
      <c r="L41930" s="404"/>
      <c r="M41930" s="404"/>
      <c r="N41930" s="404"/>
      <c r="O41930" s="404"/>
      <c r="P41930" s="404"/>
      <c r="Q41930" s="404"/>
      <c r="R41930" s="404"/>
      <c r="S41930" s="404"/>
      <c r="T41930" s="404"/>
    </row>
    <row r="41931" spans="12:20" ht="16.8">
      <c r="L41931" s="404"/>
      <c r="M41931" s="404"/>
      <c r="N41931" s="404"/>
      <c r="O41931" s="404"/>
      <c r="P41931" s="404"/>
      <c r="Q41931" s="404"/>
      <c r="R41931" s="404"/>
      <c r="S41931" s="404"/>
      <c r="T41931" s="404"/>
    </row>
    <row r="41932" spans="12:20" ht="16.8">
      <c r="L41932" s="404"/>
      <c r="M41932" s="404"/>
      <c r="N41932" s="404"/>
      <c r="O41932" s="404"/>
      <c r="P41932" s="404"/>
      <c r="Q41932" s="404"/>
      <c r="R41932" s="404"/>
      <c r="S41932" s="404"/>
      <c r="T41932" s="404"/>
    </row>
    <row r="41933" spans="12:20" ht="16.8">
      <c r="L41933" s="404"/>
      <c r="M41933" s="404"/>
      <c r="N41933" s="404"/>
      <c r="O41933" s="404"/>
      <c r="P41933" s="404"/>
      <c r="Q41933" s="404"/>
      <c r="R41933" s="404"/>
      <c r="S41933" s="404"/>
      <c r="T41933" s="404"/>
    </row>
    <row r="41934" spans="12:20" ht="16.8">
      <c r="L41934" s="404"/>
      <c r="M41934" s="404"/>
      <c r="N41934" s="404"/>
      <c r="O41934" s="404"/>
      <c r="P41934" s="404"/>
      <c r="Q41934" s="404"/>
      <c r="R41934" s="404"/>
      <c r="S41934" s="404"/>
      <c r="T41934" s="404"/>
    </row>
    <row r="41935" spans="12:20" ht="16.8">
      <c r="L41935" s="404"/>
      <c r="M41935" s="404"/>
      <c r="N41935" s="404"/>
      <c r="O41935" s="404"/>
      <c r="P41935" s="404"/>
      <c r="Q41935" s="404"/>
      <c r="R41935" s="404"/>
      <c r="S41935" s="404"/>
      <c r="T41935" s="404"/>
    </row>
    <row r="41936" spans="12:20" ht="16.8">
      <c r="L41936" s="404"/>
      <c r="M41936" s="404"/>
      <c r="N41936" s="404"/>
      <c r="O41936" s="404"/>
      <c r="P41936" s="404"/>
      <c r="Q41936" s="404"/>
      <c r="R41936" s="404"/>
      <c r="S41936" s="404"/>
      <c r="T41936" s="404"/>
    </row>
    <row r="41937" spans="12:20" ht="16.8">
      <c r="L41937" s="404"/>
      <c r="M41937" s="404"/>
      <c r="N41937" s="404"/>
      <c r="O41937" s="404"/>
      <c r="P41937" s="404"/>
      <c r="Q41937" s="404"/>
      <c r="R41937" s="404"/>
      <c r="S41937" s="404"/>
      <c r="T41937" s="404"/>
    </row>
    <row r="41938" spans="12:20" ht="16.8">
      <c r="L41938" s="404"/>
      <c r="M41938" s="404"/>
      <c r="N41938" s="404"/>
      <c r="O41938" s="404"/>
      <c r="P41938" s="404"/>
      <c r="Q41938" s="404"/>
      <c r="R41938" s="404"/>
      <c r="S41938" s="404"/>
      <c r="T41938" s="404"/>
    </row>
    <row r="41939" spans="12:20" ht="16.8">
      <c r="L41939" s="404"/>
      <c r="M41939" s="404"/>
      <c r="N41939" s="404"/>
      <c r="O41939" s="404"/>
      <c r="P41939" s="404"/>
      <c r="Q41939" s="404"/>
      <c r="R41939" s="404"/>
      <c r="S41939" s="404"/>
      <c r="T41939" s="404"/>
    </row>
    <row r="41940" spans="12:20" ht="16.8">
      <c r="L41940" s="404"/>
      <c r="M41940" s="404"/>
      <c r="N41940" s="404"/>
      <c r="O41940" s="404"/>
      <c r="P41940" s="404"/>
      <c r="Q41940" s="404"/>
      <c r="R41940" s="404"/>
      <c r="S41940" s="404"/>
      <c r="T41940" s="404"/>
    </row>
    <row r="41941" spans="12:20" ht="16.8">
      <c r="L41941" s="404"/>
      <c r="M41941" s="404"/>
      <c r="N41941" s="404"/>
      <c r="O41941" s="404"/>
      <c r="P41941" s="404"/>
      <c r="Q41941" s="404"/>
      <c r="R41941" s="404"/>
      <c r="S41941" s="404"/>
      <c r="T41941" s="404"/>
    </row>
    <row r="41942" spans="12:20" ht="16.8">
      <c r="L41942" s="404"/>
      <c r="M41942" s="404"/>
      <c r="N41942" s="404"/>
      <c r="O41942" s="404"/>
      <c r="P41942" s="404"/>
      <c r="Q41942" s="404"/>
      <c r="R41942" s="404"/>
      <c r="S41942" s="404"/>
      <c r="T41942" s="404"/>
    </row>
    <row r="41943" spans="12:20" ht="16.8">
      <c r="L41943" s="404"/>
      <c r="M41943" s="404"/>
      <c r="N41943" s="404"/>
      <c r="O41943" s="404"/>
      <c r="P41943" s="404"/>
      <c r="Q41943" s="404"/>
      <c r="R41943" s="404"/>
      <c r="S41943" s="404"/>
      <c r="T41943" s="404"/>
    </row>
    <row r="41944" spans="12:20" ht="16.8">
      <c r="L41944" s="404"/>
      <c r="M41944" s="404"/>
      <c r="N41944" s="404"/>
      <c r="O41944" s="404"/>
      <c r="P41944" s="404"/>
      <c r="Q41944" s="404"/>
      <c r="R41944" s="404"/>
      <c r="S41944" s="404"/>
      <c r="T41944" s="404"/>
    </row>
    <row r="41945" spans="12:20" ht="16.8">
      <c r="L41945" s="404"/>
      <c r="M41945" s="404"/>
      <c r="N41945" s="404"/>
      <c r="O41945" s="404"/>
      <c r="P41945" s="404"/>
      <c r="Q41945" s="404"/>
      <c r="R41945" s="404"/>
      <c r="S41945" s="404"/>
      <c r="T41945" s="404"/>
    </row>
    <row r="41946" spans="12:20" ht="16.8">
      <c r="L41946" s="404"/>
      <c r="M41946" s="404"/>
      <c r="N41946" s="404"/>
      <c r="O41946" s="404"/>
      <c r="P41946" s="404"/>
      <c r="Q41946" s="404"/>
      <c r="R41946" s="404"/>
      <c r="S41946" s="404"/>
      <c r="T41946" s="404"/>
    </row>
    <row r="41947" spans="12:20" ht="16.8">
      <c r="L41947" s="404"/>
      <c r="M41947" s="404"/>
      <c r="N41947" s="404"/>
      <c r="O41947" s="404"/>
      <c r="P41947" s="404"/>
      <c r="Q41947" s="404"/>
      <c r="R41947" s="404"/>
      <c r="S41947" s="404"/>
      <c r="T41947" s="404"/>
    </row>
    <row r="41948" spans="12:20" ht="16.8">
      <c r="L41948" s="404"/>
      <c r="M41948" s="404"/>
      <c r="N41948" s="404"/>
      <c r="O41948" s="404"/>
      <c r="P41948" s="404"/>
      <c r="Q41948" s="404"/>
      <c r="R41948" s="404"/>
      <c r="S41948" s="404"/>
      <c r="T41948" s="404"/>
    </row>
    <row r="41949" spans="12:20" ht="16.8">
      <c r="L41949" s="404"/>
      <c r="M41949" s="404"/>
      <c r="N41949" s="404"/>
      <c r="O41949" s="404"/>
      <c r="P41949" s="404"/>
      <c r="Q41949" s="404"/>
      <c r="R41949" s="404"/>
      <c r="S41949" s="404"/>
      <c r="T41949" s="404"/>
    </row>
    <row r="41950" spans="12:20" ht="16.8">
      <c r="L41950" s="404"/>
      <c r="M41950" s="404"/>
      <c r="N41950" s="404"/>
      <c r="O41950" s="404"/>
      <c r="P41950" s="404"/>
      <c r="Q41950" s="404"/>
      <c r="R41950" s="404"/>
      <c r="S41950" s="404"/>
      <c r="T41950" s="404"/>
    </row>
    <row r="41951" spans="12:20" ht="16.8">
      <c r="L41951" s="404"/>
      <c r="M41951" s="404"/>
      <c r="N41951" s="404"/>
      <c r="O41951" s="404"/>
      <c r="P41951" s="404"/>
      <c r="Q41951" s="404"/>
      <c r="R41951" s="404"/>
      <c r="S41951" s="404"/>
      <c r="T41951" s="404"/>
    </row>
    <row r="41952" spans="12:20" ht="16.8">
      <c r="L41952" s="404"/>
      <c r="M41952" s="404"/>
      <c r="N41952" s="404"/>
      <c r="O41952" s="404"/>
      <c r="P41952" s="404"/>
      <c r="Q41952" s="404"/>
      <c r="R41952" s="404"/>
      <c r="S41952" s="404"/>
      <c r="T41952" s="404"/>
    </row>
    <row r="41953" spans="12:20" ht="16.8">
      <c r="L41953" s="404"/>
      <c r="M41953" s="404"/>
      <c r="N41953" s="404"/>
      <c r="O41953" s="404"/>
      <c r="P41953" s="404"/>
      <c r="Q41953" s="404"/>
      <c r="R41953" s="404"/>
      <c r="S41953" s="404"/>
      <c r="T41953" s="404"/>
    </row>
    <row r="41954" spans="12:20" ht="16.8">
      <c r="L41954" s="404"/>
      <c r="M41954" s="404"/>
      <c r="N41954" s="404"/>
      <c r="O41954" s="404"/>
      <c r="P41954" s="404"/>
      <c r="Q41954" s="404"/>
      <c r="R41954" s="404"/>
      <c r="S41954" s="404"/>
      <c r="T41954" s="404"/>
    </row>
    <row r="41955" spans="12:20" ht="16.8">
      <c r="L41955" s="404"/>
      <c r="M41955" s="404"/>
      <c r="N41955" s="404"/>
      <c r="O41955" s="404"/>
      <c r="P41955" s="404"/>
      <c r="Q41955" s="404"/>
      <c r="R41955" s="404"/>
      <c r="S41955" s="404"/>
      <c r="T41955" s="404"/>
    </row>
    <row r="41956" spans="12:20" ht="16.8">
      <c r="L41956" s="404"/>
      <c r="M41956" s="404"/>
      <c r="N41956" s="404"/>
      <c r="O41956" s="404"/>
      <c r="P41956" s="404"/>
      <c r="Q41956" s="404"/>
      <c r="R41956" s="404"/>
      <c r="S41956" s="404"/>
      <c r="T41956" s="404"/>
    </row>
    <row r="41957" spans="12:20" ht="16.8">
      <c r="L41957" s="404"/>
      <c r="M41957" s="404"/>
      <c r="N41957" s="404"/>
      <c r="O41957" s="404"/>
      <c r="P41957" s="404"/>
      <c r="Q41957" s="404"/>
      <c r="R41957" s="404"/>
      <c r="S41957" s="404"/>
      <c r="T41957" s="404"/>
    </row>
    <row r="41958" spans="12:20" ht="16.8">
      <c r="L41958" s="404"/>
      <c r="M41958" s="404"/>
      <c r="N41958" s="404"/>
      <c r="O41958" s="404"/>
      <c r="P41958" s="404"/>
      <c r="Q41958" s="404"/>
      <c r="R41958" s="404"/>
      <c r="S41958" s="404"/>
      <c r="T41958" s="404"/>
    </row>
    <row r="41959" spans="12:20" ht="16.8">
      <c r="L41959" s="404"/>
      <c r="M41959" s="404"/>
      <c r="N41959" s="404"/>
      <c r="O41959" s="404"/>
      <c r="P41959" s="404"/>
      <c r="Q41959" s="404"/>
      <c r="R41959" s="404"/>
      <c r="S41959" s="404"/>
      <c r="T41959" s="404"/>
    </row>
    <row r="41960" spans="12:20" ht="16.8">
      <c r="L41960" s="404"/>
      <c r="M41960" s="404"/>
      <c r="N41960" s="404"/>
      <c r="O41960" s="404"/>
      <c r="P41960" s="404"/>
      <c r="Q41960" s="404"/>
      <c r="R41960" s="404"/>
      <c r="S41960" s="404"/>
      <c r="T41960" s="404"/>
    </row>
    <row r="41961" spans="12:20" ht="16.8">
      <c r="L41961" s="404"/>
      <c r="M41961" s="404"/>
      <c r="N41961" s="404"/>
      <c r="O41961" s="404"/>
      <c r="P41961" s="404"/>
      <c r="Q41961" s="404"/>
      <c r="R41961" s="404"/>
      <c r="S41961" s="404"/>
      <c r="T41961" s="404"/>
    </row>
    <row r="41962" spans="12:20" ht="16.8">
      <c r="L41962" s="404"/>
      <c r="M41962" s="404"/>
      <c r="N41962" s="404"/>
      <c r="O41962" s="404"/>
      <c r="P41962" s="404"/>
      <c r="Q41962" s="404"/>
      <c r="R41962" s="404"/>
      <c r="S41962" s="404"/>
      <c r="T41962" s="404"/>
    </row>
    <row r="41963" spans="12:20" ht="16.8">
      <c r="L41963" s="404"/>
      <c r="M41963" s="404"/>
      <c r="N41963" s="404"/>
      <c r="O41963" s="404"/>
      <c r="P41963" s="404"/>
      <c r="Q41963" s="404"/>
      <c r="R41963" s="404"/>
      <c r="S41963" s="404"/>
      <c r="T41963" s="404"/>
    </row>
    <row r="41964" spans="12:20" ht="16.8">
      <c r="L41964" s="404"/>
      <c r="M41964" s="404"/>
      <c r="N41964" s="404"/>
      <c r="O41964" s="404"/>
      <c r="P41964" s="404"/>
      <c r="Q41964" s="404"/>
      <c r="R41964" s="404"/>
      <c r="S41964" s="404"/>
      <c r="T41964" s="404"/>
    </row>
    <row r="41965" spans="12:20" ht="16.8">
      <c r="L41965" s="404"/>
      <c r="M41965" s="404"/>
      <c r="N41965" s="404"/>
      <c r="O41965" s="404"/>
      <c r="P41965" s="404"/>
      <c r="Q41965" s="404"/>
      <c r="R41965" s="404"/>
      <c r="S41965" s="404"/>
      <c r="T41965" s="404"/>
    </row>
    <row r="41966" spans="12:20" ht="16.8">
      <c r="L41966" s="404"/>
      <c r="M41966" s="404"/>
      <c r="N41966" s="404"/>
      <c r="O41966" s="404"/>
      <c r="P41966" s="404"/>
      <c r="Q41966" s="404"/>
      <c r="R41966" s="404"/>
      <c r="S41966" s="404"/>
      <c r="T41966" s="404"/>
    </row>
    <row r="41967" spans="12:20" ht="16.8">
      <c r="L41967" s="404"/>
      <c r="M41967" s="404"/>
      <c r="N41967" s="404"/>
      <c r="O41967" s="404"/>
      <c r="P41967" s="404"/>
      <c r="Q41967" s="404"/>
      <c r="R41967" s="404"/>
      <c r="S41967" s="404"/>
      <c r="T41967" s="404"/>
    </row>
    <row r="41968" spans="12:20" ht="16.8">
      <c r="L41968" s="404"/>
      <c r="M41968" s="404"/>
      <c r="N41968" s="404"/>
      <c r="O41968" s="404"/>
      <c r="P41968" s="404"/>
      <c r="Q41968" s="404"/>
      <c r="R41968" s="404"/>
      <c r="S41968" s="404"/>
      <c r="T41968" s="404"/>
    </row>
    <row r="41969" spans="12:20" ht="16.8">
      <c r="L41969" s="404"/>
      <c r="M41969" s="404"/>
      <c r="N41969" s="404"/>
      <c r="O41969" s="404"/>
      <c r="P41969" s="404"/>
      <c r="Q41969" s="404"/>
      <c r="R41969" s="404"/>
      <c r="S41969" s="404"/>
      <c r="T41969" s="404"/>
    </row>
    <row r="41970" spans="12:20" ht="16.8">
      <c r="L41970" s="404"/>
      <c r="M41970" s="404"/>
      <c r="N41970" s="404"/>
      <c r="O41970" s="404"/>
      <c r="P41970" s="404"/>
      <c r="Q41970" s="404"/>
      <c r="R41970" s="404"/>
      <c r="S41970" s="404"/>
      <c r="T41970" s="404"/>
    </row>
    <row r="41971" spans="12:20" ht="16.8">
      <c r="L41971" s="404"/>
      <c r="M41971" s="404"/>
      <c r="N41971" s="404"/>
      <c r="O41971" s="404"/>
      <c r="P41971" s="404"/>
      <c r="Q41971" s="404"/>
      <c r="R41971" s="404"/>
      <c r="S41971" s="404"/>
      <c r="T41971" s="404"/>
    </row>
    <row r="41972" spans="12:20" ht="16.8">
      <c r="L41972" s="404"/>
      <c r="M41972" s="404"/>
      <c r="N41972" s="404"/>
      <c r="O41972" s="404"/>
      <c r="P41972" s="404"/>
      <c r="Q41972" s="404"/>
      <c r="R41972" s="404"/>
      <c r="S41972" s="404"/>
      <c r="T41972" s="404"/>
    </row>
    <row r="41973" spans="12:20" ht="16.8">
      <c r="L41973" s="404"/>
      <c r="M41973" s="404"/>
      <c r="N41973" s="404"/>
      <c r="O41973" s="404"/>
      <c r="P41973" s="404"/>
      <c r="Q41973" s="404"/>
      <c r="R41973" s="404"/>
      <c r="S41973" s="404"/>
      <c r="T41973" s="404"/>
    </row>
    <row r="41974" spans="12:20" ht="16.8">
      <c r="L41974" s="404"/>
      <c r="M41974" s="404"/>
      <c r="N41974" s="404"/>
      <c r="O41974" s="404"/>
      <c r="P41974" s="404"/>
      <c r="Q41974" s="404"/>
      <c r="R41974" s="404"/>
      <c r="S41974" s="404"/>
      <c r="T41974" s="404"/>
    </row>
    <row r="41975" spans="12:20" ht="16.8">
      <c r="L41975" s="404"/>
      <c r="M41975" s="404"/>
      <c r="N41975" s="404"/>
      <c r="O41975" s="404"/>
      <c r="P41975" s="404"/>
      <c r="Q41975" s="404"/>
      <c r="R41975" s="404"/>
      <c r="S41975" s="404"/>
      <c r="T41975" s="404"/>
    </row>
    <row r="41976" spans="12:20" ht="16.8">
      <c r="L41976" s="404"/>
      <c r="M41976" s="404"/>
      <c r="N41976" s="404"/>
      <c r="O41976" s="404"/>
      <c r="P41976" s="404"/>
      <c r="Q41976" s="404"/>
      <c r="R41976" s="404"/>
      <c r="S41976" s="404"/>
      <c r="T41976" s="404"/>
    </row>
    <row r="41977" spans="12:20" ht="16.8">
      <c r="L41977" s="404"/>
      <c r="M41977" s="404"/>
      <c r="N41977" s="404"/>
      <c r="O41977" s="404"/>
      <c r="P41977" s="404"/>
      <c r="Q41977" s="404"/>
      <c r="R41977" s="404"/>
      <c r="S41977" s="404"/>
      <c r="T41977" s="404"/>
    </row>
    <row r="41978" spans="12:20" ht="16.8">
      <c r="L41978" s="404"/>
      <c r="M41978" s="404"/>
      <c r="N41978" s="404"/>
      <c r="O41978" s="404"/>
      <c r="P41978" s="404"/>
      <c r="Q41978" s="404"/>
      <c r="R41978" s="404"/>
      <c r="S41978" s="404"/>
      <c r="T41978" s="404"/>
    </row>
    <row r="41979" spans="12:20" ht="16.8">
      <c r="L41979" s="404"/>
      <c r="M41979" s="404"/>
      <c r="N41979" s="404"/>
      <c r="O41979" s="404"/>
      <c r="P41979" s="404"/>
      <c r="Q41979" s="404"/>
      <c r="R41979" s="404"/>
      <c r="S41979" s="404"/>
      <c r="T41979" s="404"/>
    </row>
    <row r="41980" spans="12:20" ht="16.8">
      <c r="L41980" s="404"/>
      <c r="M41980" s="404"/>
      <c r="N41980" s="404"/>
      <c r="O41980" s="404"/>
      <c r="P41980" s="404"/>
      <c r="Q41980" s="404"/>
      <c r="R41980" s="404"/>
      <c r="S41980" s="404"/>
      <c r="T41980" s="404"/>
    </row>
    <row r="41981" spans="12:20" ht="16.8">
      <c r="L41981" s="404"/>
      <c r="M41981" s="404"/>
      <c r="N41981" s="404"/>
      <c r="O41981" s="404"/>
      <c r="P41981" s="404"/>
      <c r="Q41981" s="404"/>
      <c r="R41981" s="404"/>
      <c r="S41981" s="404"/>
      <c r="T41981" s="404"/>
    </row>
    <row r="41982" spans="12:20" ht="16.8">
      <c r="L41982" s="404"/>
      <c r="M41982" s="404"/>
      <c r="N41982" s="404"/>
      <c r="O41982" s="404"/>
      <c r="P41982" s="404"/>
      <c r="Q41982" s="404"/>
      <c r="R41982" s="404"/>
      <c r="S41982" s="404"/>
      <c r="T41982" s="404"/>
    </row>
    <row r="41983" spans="12:20" ht="16.8">
      <c r="L41983" s="404"/>
      <c r="M41983" s="404"/>
      <c r="N41983" s="404"/>
      <c r="O41983" s="404"/>
      <c r="P41983" s="404"/>
      <c r="Q41983" s="404"/>
      <c r="R41983" s="404"/>
      <c r="S41983" s="404"/>
      <c r="T41983" s="404"/>
    </row>
    <row r="41984" spans="12:20" ht="16.8">
      <c r="L41984" s="404"/>
      <c r="M41984" s="404"/>
      <c r="N41984" s="404"/>
      <c r="O41984" s="404"/>
      <c r="P41984" s="404"/>
      <c r="Q41984" s="404"/>
      <c r="R41984" s="404"/>
      <c r="S41984" s="404"/>
      <c r="T41984" s="404"/>
    </row>
    <row r="41985" spans="12:20" ht="16.8">
      <c r="L41985" s="404"/>
      <c r="M41985" s="404"/>
      <c r="N41985" s="404"/>
      <c r="O41985" s="404"/>
      <c r="P41985" s="404"/>
      <c r="Q41985" s="404"/>
      <c r="R41985" s="404"/>
      <c r="S41985" s="404"/>
      <c r="T41985" s="404"/>
    </row>
    <row r="41986" spans="12:20" ht="16.8">
      <c r="L41986" s="404"/>
      <c r="M41986" s="404"/>
      <c r="N41986" s="404"/>
      <c r="O41986" s="404"/>
      <c r="P41986" s="404"/>
      <c r="Q41986" s="404"/>
      <c r="R41986" s="404"/>
      <c r="S41986" s="404"/>
      <c r="T41986" s="404"/>
    </row>
    <row r="41987" spans="12:20" ht="16.8">
      <c r="L41987" s="404"/>
      <c r="M41987" s="404"/>
      <c r="N41987" s="404"/>
      <c r="O41987" s="404"/>
      <c r="P41987" s="404"/>
      <c r="Q41987" s="404"/>
      <c r="R41987" s="404"/>
      <c r="S41987" s="404"/>
      <c r="T41987" s="404"/>
    </row>
    <row r="41988" spans="12:20" ht="16.8">
      <c r="L41988" s="404"/>
      <c r="M41988" s="404"/>
      <c r="N41988" s="404"/>
      <c r="O41988" s="404"/>
      <c r="P41988" s="404"/>
      <c r="Q41988" s="404"/>
      <c r="R41988" s="404"/>
      <c r="S41988" s="404"/>
      <c r="T41988" s="404"/>
    </row>
    <row r="41989" spans="12:20" ht="16.8">
      <c r="L41989" s="404"/>
      <c r="M41989" s="404"/>
      <c r="N41989" s="404"/>
      <c r="O41989" s="404"/>
      <c r="P41989" s="404"/>
      <c r="Q41989" s="404"/>
      <c r="R41989" s="404"/>
      <c r="S41989" s="404"/>
      <c r="T41989" s="404"/>
    </row>
    <row r="41990" spans="12:20" ht="16.8">
      <c r="L41990" s="404"/>
      <c r="M41990" s="404"/>
      <c r="N41990" s="404"/>
      <c r="O41990" s="404"/>
      <c r="P41990" s="404"/>
      <c r="Q41990" s="404"/>
      <c r="R41990" s="404"/>
      <c r="S41990" s="404"/>
      <c r="T41990" s="404"/>
    </row>
    <row r="41991" spans="12:20" ht="16.8">
      <c r="L41991" s="404"/>
      <c r="M41991" s="404"/>
      <c r="N41991" s="404"/>
      <c r="O41991" s="404"/>
      <c r="P41991" s="404"/>
      <c r="Q41991" s="404"/>
      <c r="R41991" s="404"/>
      <c r="S41991" s="404"/>
      <c r="T41991" s="404"/>
    </row>
    <row r="41992" spans="12:20" ht="16.8">
      <c r="L41992" s="404"/>
      <c r="M41992" s="404"/>
      <c r="N41992" s="404"/>
      <c r="O41992" s="404"/>
      <c r="P41992" s="404"/>
      <c r="Q41992" s="404"/>
      <c r="R41992" s="404"/>
      <c r="S41992" s="404"/>
      <c r="T41992" s="404"/>
    </row>
    <row r="41993" spans="12:20" ht="16.8">
      <c r="L41993" s="404"/>
      <c r="M41993" s="404"/>
      <c r="N41993" s="404"/>
      <c r="O41993" s="404"/>
      <c r="P41993" s="404"/>
      <c r="Q41993" s="404"/>
      <c r="R41993" s="404"/>
      <c r="S41993" s="404"/>
      <c r="T41993" s="404"/>
    </row>
    <row r="41994" spans="12:20" ht="16.8">
      <c r="L41994" s="404"/>
      <c r="M41994" s="404"/>
      <c r="N41994" s="404"/>
      <c r="O41994" s="404"/>
      <c r="P41994" s="404"/>
      <c r="Q41994" s="404"/>
      <c r="R41994" s="404"/>
      <c r="S41994" s="404"/>
      <c r="T41994" s="404"/>
    </row>
    <row r="41995" spans="12:20" ht="16.8">
      <c r="L41995" s="404"/>
      <c r="M41995" s="404"/>
      <c r="N41995" s="404"/>
      <c r="O41995" s="404"/>
      <c r="P41995" s="404"/>
      <c r="Q41995" s="404"/>
      <c r="R41995" s="404"/>
      <c r="S41995" s="404"/>
      <c r="T41995" s="404"/>
    </row>
    <row r="41996" spans="12:20" ht="16.8">
      <c r="L41996" s="404"/>
      <c r="M41996" s="404"/>
      <c r="N41996" s="404"/>
      <c r="O41996" s="404"/>
      <c r="P41996" s="404"/>
      <c r="Q41996" s="404"/>
      <c r="R41996" s="404"/>
      <c r="S41996" s="404"/>
      <c r="T41996" s="404"/>
    </row>
    <row r="41997" spans="12:20" ht="16.8">
      <c r="L41997" s="404"/>
      <c r="M41997" s="404"/>
      <c r="N41997" s="404"/>
      <c r="O41997" s="404"/>
      <c r="P41997" s="404"/>
      <c r="Q41997" s="404"/>
      <c r="R41997" s="404"/>
      <c r="S41997" s="404"/>
      <c r="T41997" s="404"/>
    </row>
    <row r="41998" spans="12:20" ht="16.8">
      <c r="L41998" s="404"/>
      <c r="M41998" s="404"/>
      <c r="N41998" s="404"/>
      <c r="O41998" s="404"/>
      <c r="P41998" s="404"/>
      <c r="Q41998" s="404"/>
      <c r="R41998" s="404"/>
      <c r="S41998" s="404"/>
      <c r="T41998" s="404"/>
    </row>
    <row r="41999" spans="12:20" ht="16.8">
      <c r="L41999" s="404"/>
      <c r="M41999" s="404"/>
      <c r="N41999" s="404"/>
      <c r="O41999" s="404"/>
      <c r="P41999" s="404"/>
      <c r="Q41999" s="404"/>
      <c r="R41999" s="404"/>
      <c r="S41999" s="404"/>
      <c r="T41999" s="404"/>
    </row>
    <row r="42000" spans="12:20" ht="16.8">
      <c r="L42000" s="404"/>
      <c r="M42000" s="404"/>
      <c r="N42000" s="404"/>
      <c r="O42000" s="404"/>
      <c r="P42000" s="404"/>
      <c r="Q42000" s="404"/>
      <c r="R42000" s="404"/>
      <c r="S42000" s="404"/>
      <c r="T42000" s="404"/>
    </row>
    <row r="42001" spans="12:20" ht="16.8">
      <c r="L42001" s="404"/>
      <c r="M42001" s="404"/>
      <c r="N42001" s="404"/>
      <c r="O42001" s="404"/>
      <c r="P42001" s="404"/>
      <c r="Q42001" s="404"/>
      <c r="R42001" s="404"/>
      <c r="S42001" s="404"/>
      <c r="T42001" s="404"/>
    </row>
    <row r="42002" spans="12:20" ht="16.8">
      <c r="L42002" s="404"/>
      <c r="M42002" s="404"/>
      <c r="N42002" s="404"/>
      <c r="O42002" s="404"/>
      <c r="P42002" s="404"/>
      <c r="Q42002" s="404"/>
      <c r="R42002" s="404"/>
      <c r="S42002" s="404"/>
      <c r="T42002" s="404"/>
    </row>
    <row r="42003" spans="12:20" ht="16.8">
      <c r="L42003" s="404"/>
      <c r="M42003" s="404"/>
      <c r="N42003" s="404"/>
      <c r="O42003" s="404"/>
      <c r="P42003" s="404"/>
      <c r="Q42003" s="404"/>
      <c r="R42003" s="404"/>
      <c r="S42003" s="404"/>
      <c r="T42003" s="404"/>
    </row>
    <row r="42004" spans="12:20" ht="16.8">
      <c r="L42004" s="404"/>
      <c r="M42004" s="404"/>
      <c r="N42004" s="404"/>
      <c r="O42004" s="404"/>
      <c r="P42004" s="404"/>
      <c r="Q42004" s="404"/>
      <c r="R42004" s="404"/>
      <c r="S42004" s="404"/>
      <c r="T42004" s="404"/>
    </row>
    <row r="42005" spans="12:20" ht="16.8">
      <c r="L42005" s="404"/>
      <c r="M42005" s="404"/>
      <c r="N42005" s="404"/>
      <c r="O42005" s="404"/>
      <c r="P42005" s="404"/>
      <c r="Q42005" s="404"/>
      <c r="R42005" s="404"/>
      <c r="S42005" s="404"/>
      <c r="T42005" s="404"/>
    </row>
    <row r="42006" spans="12:20" ht="16.8">
      <c r="L42006" s="404"/>
      <c r="M42006" s="404"/>
      <c r="N42006" s="404"/>
      <c r="O42006" s="404"/>
      <c r="P42006" s="404"/>
      <c r="Q42006" s="404"/>
      <c r="R42006" s="404"/>
      <c r="S42006" s="404"/>
      <c r="T42006" s="404"/>
    </row>
    <row r="42007" spans="12:20" ht="16.8">
      <c r="L42007" s="404"/>
      <c r="M42007" s="404"/>
      <c r="N42007" s="404"/>
      <c r="O42007" s="404"/>
      <c r="P42007" s="404"/>
      <c r="Q42007" s="404"/>
      <c r="R42007" s="404"/>
      <c r="S42007" s="404"/>
      <c r="T42007" s="404"/>
    </row>
    <row r="42008" spans="12:20" ht="16.8">
      <c r="L42008" s="404"/>
      <c r="M42008" s="404"/>
      <c r="N42008" s="404"/>
      <c r="O42008" s="404"/>
      <c r="P42008" s="404"/>
      <c r="Q42008" s="404"/>
      <c r="R42008" s="404"/>
      <c r="S42008" s="404"/>
      <c r="T42008" s="404"/>
    </row>
    <row r="42009" spans="12:20" ht="16.8">
      <c r="L42009" s="404"/>
      <c r="M42009" s="404"/>
      <c r="N42009" s="404"/>
      <c r="O42009" s="404"/>
      <c r="P42009" s="404"/>
      <c r="Q42009" s="404"/>
      <c r="R42009" s="404"/>
      <c r="S42009" s="404"/>
      <c r="T42009" s="404"/>
    </row>
    <row r="42010" spans="12:20" ht="16.8">
      <c r="L42010" s="404"/>
      <c r="M42010" s="404"/>
      <c r="N42010" s="404"/>
      <c r="O42010" s="404"/>
      <c r="P42010" s="404"/>
      <c r="Q42010" s="404"/>
      <c r="R42010" s="404"/>
      <c r="S42010" s="404"/>
      <c r="T42010" s="404"/>
    </row>
    <row r="42011" spans="12:20" ht="16.8">
      <c r="L42011" s="404"/>
      <c r="M42011" s="404"/>
      <c r="N42011" s="404"/>
      <c r="O42011" s="404"/>
      <c r="P42011" s="404"/>
      <c r="Q42011" s="404"/>
      <c r="R42011" s="404"/>
      <c r="S42011" s="404"/>
      <c r="T42011" s="404"/>
    </row>
    <row r="42012" spans="12:20" ht="16.8">
      <c r="L42012" s="404"/>
      <c r="M42012" s="404"/>
      <c r="N42012" s="404"/>
      <c r="O42012" s="404"/>
      <c r="P42012" s="404"/>
      <c r="Q42012" s="404"/>
      <c r="R42012" s="404"/>
      <c r="S42012" s="404"/>
      <c r="T42012" s="404"/>
    </row>
    <row r="42013" spans="12:20" ht="16.8">
      <c r="L42013" s="404"/>
      <c r="M42013" s="404"/>
      <c r="N42013" s="404"/>
      <c r="O42013" s="404"/>
      <c r="P42013" s="404"/>
      <c r="Q42013" s="404"/>
      <c r="R42013" s="404"/>
      <c r="S42013" s="404"/>
      <c r="T42013" s="404"/>
    </row>
    <row r="42014" spans="12:20" ht="16.8">
      <c r="L42014" s="404"/>
      <c r="M42014" s="404"/>
      <c r="N42014" s="404"/>
      <c r="O42014" s="404"/>
      <c r="P42014" s="404"/>
      <c r="Q42014" s="404"/>
      <c r="R42014" s="404"/>
      <c r="S42014" s="404"/>
      <c r="T42014" s="404"/>
    </row>
    <row r="42015" spans="12:20" ht="16.8">
      <c r="L42015" s="404"/>
      <c r="M42015" s="404"/>
      <c r="N42015" s="404"/>
      <c r="O42015" s="404"/>
      <c r="P42015" s="404"/>
      <c r="Q42015" s="404"/>
      <c r="R42015" s="404"/>
      <c r="S42015" s="404"/>
      <c r="T42015" s="404"/>
    </row>
    <row r="42016" spans="12:20" ht="16.8">
      <c r="L42016" s="404"/>
      <c r="M42016" s="404"/>
      <c r="N42016" s="404"/>
      <c r="O42016" s="404"/>
      <c r="P42016" s="404"/>
      <c r="Q42016" s="404"/>
      <c r="R42016" s="404"/>
      <c r="S42016" s="404"/>
      <c r="T42016" s="404"/>
    </row>
    <row r="42017" spans="12:20" ht="16.8">
      <c r="L42017" s="404"/>
      <c r="M42017" s="404"/>
      <c r="N42017" s="404"/>
      <c r="O42017" s="404"/>
      <c r="P42017" s="404"/>
      <c r="Q42017" s="404"/>
      <c r="R42017" s="404"/>
      <c r="S42017" s="404"/>
      <c r="T42017" s="404"/>
    </row>
    <row r="42018" spans="12:20" ht="16.8">
      <c r="L42018" s="404"/>
      <c r="M42018" s="404"/>
      <c r="N42018" s="404"/>
      <c r="O42018" s="404"/>
      <c r="P42018" s="404"/>
      <c r="Q42018" s="404"/>
      <c r="R42018" s="404"/>
      <c r="S42018" s="404"/>
      <c r="T42018" s="404"/>
    </row>
    <row r="42019" spans="12:20" ht="16.8">
      <c r="L42019" s="404"/>
      <c r="M42019" s="404"/>
      <c r="N42019" s="404"/>
      <c r="O42019" s="404"/>
      <c r="P42019" s="404"/>
      <c r="Q42019" s="404"/>
      <c r="R42019" s="404"/>
      <c r="S42019" s="404"/>
      <c r="T42019" s="404"/>
    </row>
    <row r="42020" spans="12:20" ht="16.8">
      <c r="L42020" s="404"/>
      <c r="M42020" s="404"/>
      <c r="N42020" s="404"/>
      <c r="O42020" s="404"/>
      <c r="P42020" s="404"/>
      <c r="Q42020" s="404"/>
      <c r="R42020" s="404"/>
      <c r="S42020" s="404"/>
      <c r="T42020" s="404"/>
    </row>
    <row r="42021" spans="12:20" ht="16.8">
      <c r="L42021" s="404"/>
      <c r="M42021" s="404"/>
      <c r="N42021" s="404"/>
      <c r="O42021" s="404"/>
      <c r="P42021" s="404"/>
      <c r="Q42021" s="404"/>
      <c r="R42021" s="404"/>
      <c r="S42021" s="404"/>
      <c r="T42021" s="404"/>
    </row>
    <row r="42022" spans="12:20" ht="16.8">
      <c r="L42022" s="404"/>
      <c r="M42022" s="404"/>
      <c r="N42022" s="404"/>
      <c r="O42022" s="404"/>
      <c r="P42022" s="404"/>
      <c r="Q42022" s="404"/>
      <c r="R42022" s="404"/>
      <c r="S42022" s="404"/>
      <c r="T42022" s="404"/>
    </row>
    <row r="42023" spans="12:20" ht="16.8">
      <c r="L42023" s="404"/>
      <c r="M42023" s="404"/>
      <c r="N42023" s="404"/>
      <c r="O42023" s="404"/>
      <c r="P42023" s="404"/>
      <c r="Q42023" s="404"/>
      <c r="R42023" s="404"/>
      <c r="S42023" s="404"/>
      <c r="T42023" s="404"/>
    </row>
    <row r="42024" spans="12:20" ht="16.8">
      <c r="L42024" s="404"/>
      <c r="M42024" s="404"/>
      <c r="N42024" s="404"/>
      <c r="O42024" s="404"/>
      <c r="P42024" s="404"/>
      <c r="Q42024" s="404"/>
      <c r="R42024" s="404"/>
      <c r="S42024" s="404"/>
      <c r="T42024" s="404"/>
    </row>
    <row r="42025" spans="12:20" ht="16.8">
      <c r="L42025" s="404"/>
      <c r="M42025" s="404"/>
      <c r="N42025" s="404"/>
      <c r="O42025" s="404"/>
      <c r="P42025" s="404"/>
      <c r="Q42025" s="404"/>
      <c r="R42025" s="404"/>
      <c r="S42025" s="404"/>
      <c r="T42025" s="404"/>
    </row>
    <row r="42026" spans="12:20" ht="16.8">
      <c r="L42026" s="404"/>
      <c r="M42026" s="404"/>
      <c r="N42026" s="404"/>
      <c r="O42026" s="404"/>
      <c r="P42026" s="404"/>
      <c r="Q42026" s="404"/>
      <c r="R42026" s="404"/>
      <c r="S42026" s="404"/>
      <c r="T42026" s="404"/>
    </row>
    <row r="42027" spans="12:20" ht="16.8">
      <c r="L42027" s="404"/>
      <c r="M42027" s="404"/>
      <c r="N42027" s="404"/>
      <c r="O42027" s="404"/>
      <c r="P42027" s="404"/>
      <c r="Q42027" s="404"/>
      <c r="R42027" s="404"/>
      <c r="S42027" s="404"/>
      <c r="T42027" s="404"/>
    </row>
    <row r="42028" spans="12:20" ht="16.8">
      <c r="L42028" s="404"/>
      <c r="M42028" s="404"/>
      <c r="N42028" s="404"/>
      <c r="O42028" s="404"/>
      <c r="P42028" s="404"/>
      <c r="Q42028" s="404"/>
      <c r="R42028" s="404"/>
      <c r="S42028" s="404"/>
      <c r="T42028" s="404"/>
    </row>
    <row r="42029" spans="12:20" ht="16.8">
      <c r="L42029" s="404"/>
      <c r="M42029" s="404"/>
      <c r="N42029" s="404"/>
      <c r="O42029" s="404"/>
      <c r="P42029" s="404"/>
      <c r="Q42029" s="404"/>
      <c r="R42029" s="404"/>
      <c r="S42029" s="404"/>
      <c r="T42029" s="404"/>
    </row>
    <row r="42030" spans="12:20" ht="16.8">
      <c r="L42030" s="404"/>
      <c r="M42030" s="404"/>
      <c r="N42030" s="404"/>
      <c r="O42030" s="404"/>
      <c r="P42030" s="404"/>
      <c r="Q42030" s="404"/>
      <c r="R42030" s="404"/>
      <c r="S42030" s="404"/>
      <c r="T42030" s="404"/>
    </row>
    <row r="42031" spans="12:20" ht="16.8">
      <c r="L42031" s="404"/>
      <c r="M42031" s="404"/>
      <c r="N42031" s="404"/>
      <c r="O42031" s="404"/>
      <c r="P42031" s="404"/>
      <c r="Q42031" s="404"/>
      <c r="R42031" s="404"/>
      <c r="S42031" s="404"/>
      <c r="T42031" s="404"/>
    </row>
    <row r="42032" spans="12:20" ht="16.8">
      <c r="L42032" s="404"/>
      <c r="M42032" s="404"/>
      <c r="N42032" s="404"/>
      <c r="O42032" s="404"/>
      <c r="P42032" s="404"/>
      <c r="Q42032" s="404"/>
      <c r="R42032" s="404"/>
      <c r="S42032" s="404"/>
      <c r="T42032" s="404"/>
    </row>
    <row r="42033" spans="12:20" ht="16.8">
      <c r="L42033" s="404"/>
      <c r="M42033" s="404"/>
      <c r="N42033" s="404"/>
      <c r="O42033" s="404"/>
      <c r="P42033" s="404"/>
      <c r="Q42033" s="404"/>
      <c r="R42033" s="404"/>
      <c r="S42033" s="404"/>
      <c r="T42033" s="404"/>
    </row>
    <row r="42034" spans="12:20" ht="16.8">
      <c r="L42034" s="404"/>
      <c r="M42034" s="404"/>
      <c r="N42034" s="404"/>
      <c r="O42034" s="404"/>
      <c r="P42034" s="404"/>
      <c r="Q42034" s="404"/>
      <c r="R42034" s="404"/>
      <c r="S42034" s="404"/>
      <c r="T42034" s="404"/>
    </row>
    <row r="42035" spans="12:20" ht="16.8">
      <c r="L42035" s="404"/>
      <c r="M42035" s="404"/>
      <c r="N42035" s="404"/>
      <c r="O42035" s="404"/>
      <c r="P42035" s="404"/>
      <c r="Q42035" s="404"/>
      <c r="R42035" s="404"/>
      <c r="S42035" s="404"/>
      <c r="T42035" s="404"/>
    </row>
    <row r="42036" spans="12:20" ht="16.8">
      <c r="L42036" s="404"/>
      <c r="M42036" s="404"/>
      <c r="N42036" s="404"/>
      <c r="O42036" s="404"/>
      <c r="P42036" s="404"/>
      <c r="Q42036" s="404"/>
      <c r="R42036" s="404"/>
      <c r="S42036" s="404"/>
      <c r="T42036" s="404"/>
    </row>
    <row r="42037" spans="12:20" ht="16.8">
      <c r="L42037" s="404"/>
      <c r="M42037" s="404"/>
      <c r="N42037" s="404"/>
      <c r="O42037" s="404"/>
      <c r="P42037" s="404"/>
      <c r="Q42037" s="404"/>
      <c r="R42037" s="404"/>
      <c r="S42037" s="404"/>
      <c r="T42037" s="404"/>
    </row>
    <row r="42038" spans="12:20" ht="16.8">
      <c r="L42038" s="404"/>
      <c r="M42038" s="404"/>
      <c r="N42038" s="404"/>
      <c r="O42038" s="404"/>
      <c r="P42038" s="404"/>
      <c r="Q42038" s="404"/>
      <c r="R42038" s="404"/>
      <c r="S42038" s="404"/>
      <c r="T42038" s="404"/>
    </row>
    <row r="42039" spans="12:20" ht="16.8">
      <c r="L42039" s="404"/>
      <c r="M42039" s="404"/>
      <c r="N42039" s="404"/>
      <c r="O42039" s="404"/>
      <c r="P42039" s="404"/>
      <c r="Q42039" s="404"/>
      <c r="R42039" s="404"/>
      <c r="S42039" s="404"/>
      <c r="T42039" s="404"/>
    </row>
    <row r="42040" spans="12:20" ht="16.8">
      <c r="L42040" s="404"/>
      <c r="M42040" s="404"/>
      <c r="N42040" s="404"/>
      <c r="O42040" s="404"/>
      <c r="P42040" s="404"/>
      <c r="Q42040" s="404"/>
      <c r="R42040" s="404"/>
      <c r="S42040" s="404"/>
      <c r="T42040" s="404"/>
    </row>
    <row r="42041" spans="12:20" ht="16.8">
      <c r="L42041" s="404"/>
      <c r="M42041" s="404"/>
      <c r="N42041" s="404"/>
      <c r="O42041" s="404"/>
      <c r="P42041" s="404"/>
      <c r="Q42041" s="404"/>
      <c r="R42041" s="404"/>
      <c r="S42041" s="404"/>
      <c r="T42041" s="404"/>
    </row>
    <row r="42042" spans="12:20" ht="16.8">
      <c r="L42042" s="404"/>
      <c r="M42042" s="404"/>
      <c r="N42042" s="404"/>
      <c r="O42042" s="404"/>
      <c r="P42042" s="404"/>
      <c r="Q42042" s="404"/>
      <c r="R42042" s="404"/>
      <c r="S42042" s="404"/>
      <c r="T42042" s="404"/>
    </row>
    <row r="42043" spans="12:20" ht="16.8">
      <c r="L42043" s="404"/>
      <c r="M42043" s="404"/>
      <c r="N42043" s="404"/>
      <c r="O42043" s="404"/>
      <c r="P42043" s="404"/>
      <c r="Q42043" s="404"/>
      <c r="R42043" s="404"/>
      <c r="S42043" s="404"/>
      <c r="T42043" s="404"/>
    </row>
    <row r="42044" spans="12:20" ht="16.8">
      <c r="L42044" s="404"/>
      <c r="M42044" s="404"/>
      <c r="N42044" s="404"/>
      <c r="O42044" s="404"/>
      <c r="P42044" s="404"/>
      <c r="Q42044" s="404"/>
      <c r="R42044" s="404"/>
      <c r="S42044" s="404"/>
      <c r="T42044" s="404"/>
    </row>
    <row r="42045" spans="12:20" ht="16.8">
      <c r="L42045" s="404"/>
      <c r="M42045" s="404"/>
      <c r="N42045" s="404"/>
      <c r="O42045" s="404"/>
      <c r="P42045" s="404"/>
      <c r="Q42045" s="404"/>
      <c r="R42045" s="404"/>
      <c r="S42045" s="404"/>
      <c r="T42045" s="404"/>
    </row>
    <row r="42046" spans="12:20" ht="16.8">
      <c r="L42046" s="404"/>
      <c r="M42046" s="404"/>
      <c r="N42046" s="404"/>
      <c r="O42046" s="404"/>
      <c r="P42046" s="404"/>
      <c r="Q42046" s="404"/>
      <c r="R42046" s="404"/>
      <c r="S42046" s="404"/>
      <c r="T42046" s="404"/>
    </row>
    <row r="42047" spans="12:20" ht="16.8">
      <c r="L42047" s="404"/>
      <c r="M42047" s="404"/>
      <c r="N42047" s="404"/>
      <c r="O42047" s="404"/>
      <c r="P42047" s="404"/>
      <c r="Q42047" s="404"/>
      <c r="R42047" s="404"/>
      <c r="S42047" s="404"/>
      <c r="T42047" s="404"/>
    </row>
    <row r="42048" spans="12:20" ht="16.8">
      <c r="L42048" s="404"/>
      <c r="M42048" s="404"/>
      <c r="N42048" s="404"/>
      <c r="O42048" s="404"/>
      <c r="P42048" s="404"/>
      <c r="Q42048" s="404"/>
      <c r="R42048" s="404"/>
      <c r="S42048" s="404"/>
      <c r="T42048" s="404"/>
    </row>
    <row r="42049" spans="12:20" ht="16.8">
      <c r="L42049" s="404"/>
      <c r="M42049" s="404"/>
      <c r="N42049" s="404"/>
      <c r="O42049" s="404"/>
      <c r="P42049" s="404"/>
      <c r="Q42049" s="404"/>
      <c r="R42049" s="404"/>
      <c r="S42049" s="404"/>
      <c r="T42049" s="404"/>
    </row>
    <row r="42050" spans="12:20" ht="16.8">
      <c r="L42050" s="404"/>
      <c r="M42050" s="404"/>
      <c r="N42050" s="404"/>
      <c r="O42050" s="404"/>
      <c r="P42050" s="404"/>
      <c r="Q42050" s="404"/>
      <c r="R42050" s="404"/>
      <c r="S42050" s="404"/>
      <c r="T42050" s="404"/>
    </row>
    <row r="42051" spans="12:20" ht="16.8">
      <c r="L42051" s="404"/>
      <c r="M42051" s="404"/>
      <c r="N42051" s="404"/>
      <c r="O42051" s="404"/>
      <c r="P42051" s="404"/>
      <c r="Q42051" s="404"/>
      <c r="R42051" s="404"/>
      <c r="S42051" s="404"/>
      <c r="T42051" s="404"/>
    </row>
    <row r="42052" spans="12:20" ht="16.8">
      <c r="L42052" s="404"/>
      <c r="M42052" s="404"/>
      <c r="N42052" s="404"/>
      <c r="O42052" s="404"/>
      <c r="P42052" s="404"/>
      <c r="Q42052" s="404"/>
      <c r="R42052" s="404"/>
      <c r="S42052" s="404"/>
      <c r="T42052" s="404"/>
    </row>
    <row r="42053" spans="12:20" ht="16.8">
      <c r="L42053" s="404"/>
      <c r="M42053" s="404"/>
      <c r="N42053" s="404"/>
      <c r="O42053" s="404"/>
      <c r="P42053" s="404"/>
      <c r="Q42053" s="404"/>
      <c r="R42053" s="404"/>
      <c r="S42053" s="404"/>
      <c r="T42053" s="404"/>
    </row>
    <row r="42054" spans="12:20" ht="16.8">
      <c r="L42054" s="404"/>
      <c r="M42054" s="404"/>
      <c r="N42054" s="404"/>
      <c r="O42054" s="404"/>
      <c r="P42054" s="404"/>
      <c r="Q42054" s="404"/>
      <c r="R42054" s="404"/>
      <c r="S42054" s="404"/>
      <c r="T42054" s="404"/>
    </row>
    <row r="42055" spans="12:20" ht="16.8">
      <c r="L42055" s="404"/>
      <c r="M42055" s="404"/>
      <c r="N42055" s="404"/>
      <c r="O42055" s="404"/>
      <c r="P42055" s="404"/>
      <c r="Q42055" s="404"/>
      <c r="R42055" s="404"/>
      <c r="S42055" s="404"/>
      <c r="T42055" s="404"/>
    </row>
    <row r="42056" spans="12:20" ht="16.8">
      <c r="L42056" s="404"/>
      <c r="M42056" s="404"/>
      <c r="N42056" s="404"/>
      <c r="O42056" s="404"/>
      <c r="P42056" s="404"/>
      <c r="Q42056" s="404"/>
      <c r="R42056" s="404"/>
      <c r="S42056" s="404"/>
      <c r="T42056" s="404"/>
    </row>
    <row r="42057" spans="12:20" ht="16.8">
      <c r="L42057" s="404"/>
      <c r="M42057" s="404"/>
      <c r="N42057" s="404"/>
      <c r="O42057" s="404"/>
      <c r="P42057" s="404"/>
      <c r="Q42057" s="404"/>
      <c r="R42057" s="404"/>
      <c r="S42057" s="404"/>
      <c r="T42057" s="404"/>
    </row>
    <row r="42058" spans="12:20" ht="16.8">
      <c r="L42058" s="404"/>
      <c r="M42058" s="404"/>
      <c r="N42058" s="404"/>
      <c r="O42058" s="404"/>
      <c r="P42058" s="404"/>
      <c r="Q42058" s="404"/>
      <c r="R42058" s="404"/>
      <c r="S42058" s="404"/>
      <c r="T42058" s="404"/>
    </row>
    <row r="42059" spans="12:20" ht="16.8">
      <c r="L42059" s="404"/>
      <c r="M42059" s="404"/>
      <c r="N42059" s="404"/>
      <c r="O42059" s="404"/>
      <c r="P42059" s="404"/>
      <c r="Q42059" s="404"/>
      <c r="R42059" s="404"/>
      <c r="S42059" s="404"/>
      <c r="T42059" s="404"/>
    </row>
    <row r="42060" spans="12:20" ht="16.8">
      <c r="L42060" s="404"/>
      <c r="M42060" s="404"/>
      <c r="N42060" s="404"/>
      <c r="O42060" s="404"/>
      <c r="P42060" s="404"/>
      <c r="Q42060" s="404"/>
      <c r="R42060" s="404"/>
      <c r="S42060" s="404"/>
      <c r="T42060" s="404"/>
    </row>
    <row r="42061" spans="12:20" ht="16.8">
      <c r="L42061" s="404"/>
      <c r="M42061" s="404"/>
      <c r="N42061" s="404"/>
      <c r="O42061" s="404"/>
      <c r="P42061" s="404"/>
      <c r="Q42061" s="404"/>
      <c r="R42061" s="404"/>
      <c r="S42061" s="404"/>
      <c r="T42061" s="404"/>
    </row>
    <row r="42062" spans="12:20" ht="16.8">
      <c r="L42062" s="404"/>
      <c r="M42062" s="404"/>
      <c r="N42062" s="404"/>
      <c r="O42062" s="404"/>
      <c r="P42062" s="404"/>
      <c r="Q42062" s="404"/>
      <c r="R42062" s="404"/>
      <c r="S42062" s="404"/>
      <c r="T42062" s="404"/>
    </row>
    <row r="42063" spans="12:20" ht="16.8">
      <c r="L42063" s="404"/>
      <c r="M42063" s="404"/>
      <c r="N42063" s="404"/>
      <c r="O42063" s="404"/>
      <c r="P42063" s="404"/>
      <c r="Q42063" s="404"/>
      <c r="R42063" s="404"/>
      <c r="S42063" s="404"/>
      <c r="T42063" s="404"/>
    </row>
    <row r="42064" spans="12:20" ht="16.8">
      <c r="L42064" s="404"/>
      <c r="M42064" s="404"/>
      <c r="N42064" s="404"/>
      <c r="O42064" s="404"/>
      <c r="P42064" s="404"/>
      <c r="Q42064" s="404"/>
      <c r="R42064" s="404"/>
      <c r="S42064" s="404"/>
      <c r="T42064" s="404"/>
    </row>
    <row r="42065" spans="12:20" ht="16.8">
      <c r="L42065" s="404"/>
      <c r="M42065" s="404"/>
      <c r="N42065" s="404"/>
      <c r="O42065" s="404"/>
      <c r="P42065" s="404"/>
      <c r="Q42065" s="404"/>
      <c r="R42065" s="404"/>
      <c r="S42065" s="404"/>
      <c r="T42065" s="404"/>
    </row>
    <row r="42066" spans="12:20" ht="16.8">
      <c r="L42066" s="404"/>
      <c r="M42066" s="404"/>
      <c r="N42066" s="404"/>
      <c r="O42066" s="404"/>
      <c r="P42066" s="404"/>
      <c r="Q42066" s="404"/>
      <c r="R42066" s="404"/>
      <c r="S42066" s="404"/>
      <c r="T42066" s="404"/>
    </row>
    <row r="42067" spans="12:20" ht="16.8">
      <c r="L42067" s="404"/>
      <c r="M42067" s="404"/>
      <c r="N42067" s="404"/>
      <c r="O42067" s="404"/>
      <c r="P42067" s="404"/>
      <c r="Q42067" s="404"/>
      <c r="R42067" s="404"/>
      <c r="S42067" s="404"/>
      <c r="T42067" s="404"/>
    </row>
    <row r="42068" spans="12:20" ht="16.8">
      <c r="L42068" s="404"/>
      <c r="M42068" s="404"/>
      <c r="N42068" s="404"/>
      <c r="O42068" s="404"/>
      <c r="P42068" s="404"/>
      <c r="Q42068" s="404"/>
      <c r="R42068" s="404"/>
      <c r="S42068" s="404"/>
      <c r="T42068" s="404"/>
    </row>
    <row r="42069" spans="12:20" ht="16.8">
      <c r="L42069" s="404"/>
      <c r="M42069" s="404"/>
      <c r="N42069" s="404"/>
      <c r="O42069" s="404"/>
      <c r="P42069" s="404"/>
      <c r="Q42069" s="404"/>
      <c r="R42069" s="404"/>
      <c r="S42069" s="404"/>
      <c r="T42069" s="404"/>
    </row>
    <row r="42070" spans="12:20" ht="16.8">
      <c r="L42070" s="404"/>
      <c r="M42070" s="404"/>
      <c r="N42070" s="404"/>
      <c r="O42070" s="404"/>
      <c r="P42070" s="404"/>
      <c r="Q42070" s="404"/>
      <c r="R42070" s="404"/>
      <c r="S42070" s="404"/>
      <c r="T42070" s="404"/>
    </row>
    <row r="42071" spans="12:20" ht="16.8">
      <c r="L42071" s="404"/>
      <c r="M42071" s="404"/>
      <c r="N42071" s="404"/>
      <c r="O42071" s="404"/>
      <c r="P42071" s="404"/>
      <c r="Q42071" s="404"/>
      <c r="R42071" s="404"/>
      <c r="S42071" s="404"/>
      <c r="T42071" s="404"/>
    </row>
    <row r="42072" spans="12:20" ht="16.8">
      <c r="L42072" s="404"/>
      <c r="M42072" s="404"/>
      <c r="N42072" s="404"/>
      <c r="O42072" s="404"/>
      <c r="P42072" s="404"/>
      <c r="Q42072" s="404"/>
      <c r="R42072" s="404"/>
      <c r="S42072" s="404"/>
      <c r="T42072" s="404"/>
    </row>
    <row r="42073" spans="12:20" ht="16.8">
      <c r="L42073" s="404"/>
      <c r="M42073" s="404"/>
      <c r="N42073" s="404"/>
      <c r="O42073" s="404"/>
      <c r="P42073" s="404"/>
      <c r="Q42073" s="404"/>
      <c r="R42073" s="404"/>
      <c r="S42073" s="404"/>
      <c r="T42073" s="404"/>
    </row>
    <row r="42074" spans="12:20" ht="16.8">
      <c r="L42074" s="404"/>
      <c r="M42074" s="404"/>
      <c r="N42074" s="404"/>
      <c r="O42074" s="404"/>
      <c r="P42074" s="404"/>
      <c r="Q42074" s="404"/>
      <c r="R42074" s="404"/>
      <c r="S42074" s="404"/>
      <c r="T42074" s="404"/>
    </row>
    <row r="42075" spans="12:20" ht="16.8">
      <c r="L42075" s="404"/>
      <c r="M42075" s="404"/>
      <c r="N42075" s="404"/>
      <c r="O42075" s="404"/>
      <c r="P42075" s="404"/>
      <c r="Q42075" s="404"/>
      <c r="R42075" s="404"/>
      <c r="S42075" s="404"/>
      <c r="T42075" s="404"/>
    </row>
    <row r="42076" spans="12:20" ht="16.8">
      <c r="L42076" s="404"/>
      <c r="M42076" s="404"/>
      <c r="N42076" s="404"/>
      <c r="O42076" s="404"/>
      <c r="P42076" s="404"/>
      <c r="Q42076" s="404"/>
      <c r="R42076" s="404"/>
      <c r="S42076" s="404"/>
      <c r="T42076" s="404"/>
    </row>
    <row r="42077" spans="12:20" ht="16.8">
      <c r="L42077" s="404"/>
      <c r="M42077" s="404"/>
      <c r="N42077" s="404"/>
      <c r="O42077" s="404"/>
      <c r="P42077" s="404"/>
      <c r="Q42077" s="404"/>
      <c r="R42077" s="404"/>
      <c r="S42077" s="404"/>
      <c r="T42077" s="404"/>
    </row>
    <row r="42078" spans="12:20" ht="16.8">
      <c r="L42078" s="404"/>
      <c r="M42078" s="404"/>
      <c r="N42078" s="404"/>
      <c r="O42078" s="404"/>
      <c r="P42078" s="404"/>
      <c r="Q42078" s="404"/>
      <c r="R42078" s="404"/>
      <c r="S42078" s="404"/>
      <c r="T42078" s="404"/>
    </row>
    <row r="42079" spans="12:20" ht="16.8">
      <c r="L42079" s="404"/>
      <c r="M42079" s="404"/>
      <c r="N42079" s="404"/>
      <c r="O42079" s="404"/>
      <c r="P42079" s="404"/>
      <c r="Q42079" s="404"/>
      <c r="R42079" s="404"/>
      <c r="S42079" s="404"/>
      <c r="T42079" s="404"/>
    </row>
    <row r="42080" spans="12:20" ht="16.8">
      <c r="L42080" s="404"/>
      <c r="M42080" s="404"/>
      <c r="N42080" s="404"/>
      <c r="O42080" s="404"/>
      <c r="P42080" s="404"/>
      <c r="Q42080" s="404"/>
      <c r="R42080" s="404"/>
      <c r="S42080" s="404"/>
      <c r="T42080" s="404"/>
    </row>
    <row r="42081" spans="12:20" ht="16.8">
      <c r="L42081" s="404"/>
      <c r="M42081" s="404"/>
      <c r="N42081" s="404"/>
      <c r="O42081" s="404"/>
      <c r="P42081" s="404"/>
      <c r="Q42081" s="404"/>
      <c r="R42081" s="404"/>
      <c r="S42081" s="404"/>
      <c r="T42081" s="404"/>
    </row>
    <row r="42082" spans="12:20" ht="16.8">
      <c r="L42082" s="404"/>
      <c r="M42082" s="404"/>
      <c r="N42082" s="404"/>
      <c r="O42082" s="404"/>
      <c r="P42082" s="404"/>
      <c r="Q42082" s="404"/>
      <c r="R42082" s="404"/>
      <c r="S42082" s="404"/>
      <c r="T42082" s="404"/>
    </row>
    <row r="42083" spans="12:20" ht="16.8">
      <c r="L42083" s="404"/>
      <c r="M42083" s="404"/>
      <c r="N42083" s="404"/>
      <c r="O42083" s="404"/>
      <c r="P42083" s="404"/>
      <c r="Q42083" s="404"/>
      <c r="R42083" s="404"/>
      <c r="S42083" s="404"/>
      <c r="T42083" s="404"/>
    </row>
    <row r="42084" spans="12:20" ht="16.8">
      <c r="L42084" s="404"/>
      <c r="M42084" s="404"/>
      <c r="N42084" s="404"/>
      <c r="O42084" s="404"/>
      <c r="P42084" s="404"/>
      <c r="Q42084" s="404"/>
      <c r="R42084" s="404"/>
      <c r="S42084" s="404"/>
      <c r="T42084" s="404"/>
    </row>
    <row r="42085" spans="12:20" ht="16.8">
      <c r="L42085" s="404"/>
      <c r="M42085" s="404"/>
      <c r="N42085" s="404"/>
      <c r="O42085" s="404"/>
      <c r="P42085" s="404"/>
      <c r="Q42085" s="404"/>
      <c r="R42085" s="404"/>
      <c r="S42085" s="404"/>
      <c r="T42085" s="404"/>
    </row>
    <row r="42086" spans="12:20" ht="16.8">
      <c r="L42086" s="404"/>
      <c r="M42086" s="404"/>
      <c r="N42086" s="404"/>
      <c r="O42086" s="404"/>
      <c r="P42086" s="404"/>
      <c r="Q42086" s="404"/>
      <c r="R42086" s="404"/>
      <c r="S42086" s="404"/>
      <c r="T42086" s="404"/>
    </row>
    <row r="42087" spans="12:20" ht="16.8">
      <c r="L42087" s="404"/>
      <c r="M42087" s="404"/>
      <c r="N42087" s="404"/>
      <c r="O42087" s="404"/>
      <c r="P42087" s="404"/>
      <c r="Q42087" s="404"/>
      <c r="R42087" s="404"/>
      <c r="S42087" s="404"/>
      <c r="T42087" s="404"/>
    </row>
    <row r="42088" spans="12:20" ht="16.8">
      <c r="L42088" s="404"/>
      <c r="M42088" s="404"/>
      <c r="N42088" s="404"/>
      <c r="O42088" s="404"/>
      <c r="P42088" s="404"/>
      <c r="Q42088" s="404"/>
      <c r="R42088" s="404"/>
      <c r="S42088" s="404"/>
      <c r="T42088" s="404"/>
    </row>
    <row r="42089" spans="12:20" ht="16.8">
      <c r="L42089" s="404"/>
      <c r="M42089" s="404"/>
      <c r="N42089" s="404"/>
      <c r="O42089" s="404"/>
      <c r="P42089" s="404"/>
      <c r="Q42089" s="404"/>
      <c r="R42089" s="404"/>
      <c r="S42089" s="404"/>
      <c r="T42089" s="404"/>
    </row>
    <row r="42090" spans="12:20" ht="16.8">
      <c r="L42090" s="404"/>
      <c r="M42090" s="404"/>
      <c r="N42090" s="404"/>
      <c r="O42090" s="404"/>
      <c r="P42090" s="404"/>
      <c r="Q42090" s="404"/>
      <c r="R42090" s="404"/>
      <c r="S42090" s="404"/>
      <c r="T42090" s="404"/>
    </row>
    <row r="42091" spans="12:20" ht="16.8">
      <c r="L42091" s="404"/>
      <c r="M42091" s="404"/>
      <c r="N42091" s="404"/>
      <c r="O42091" s="404"/>
      <c r="P42091" s="404"/>
      <c r="Q42091" s="404"/>
      <c r="R42091" s="404"/>
      <c r="S42091" s="404"/>
      <c r="T42091" s="404"/>
    </row>
    <row r="42092" spans="12:20" ht="16.8">
      <c r="L42092" s="404"/>
      <c r="M42092" s="404"/>
      <c r="N42092" s="404"/>
      <c r="O42092" s="404"/>
      <c r="P42092" s="404"/>
      <c r="Q42092" s="404"/>
      <c r="R42092" s="404"/>
      <c r="S42092" s="404"/>
      <c r="T42092" s="404"/>
    </row>
    <row r="42093" spans="12:20" ht="16.8">
      <c r="L42093" s="404"/>
      <c r="M42093" s="404"/>
      <c r="N42093" s="404"/>
      <c r="O42093" s="404"/>
      <c r="P42093" s="404"/>
      <c r="Q42093" s="404"/>
      <c r="R42093" s="404"/>
      <c r="S42093" s="404"/>
      <c r="T42093" s="404"/>
    </row>
    <row r="42094" spans="12:20" ht="16.8">
      <c r="L42094" s="404"/>
      <c r="M42094" s="404"/>
      <c r="N42094" s="404"/>
      <c r="O42094" s="404"/>
      <c r="P42094" s="404"/>
      <c r="Q42094" s="404"/>
      <c r="R42094" s="404"/>
      <c r="S42094" s="404"/>
      <c r="T42094" s="404"/>
    </row>
    <row r="42095" spans="12:20" ht="16.8">
      <c r="L42095" s="404"/>
      <c r="M42095" s="404"/>
      <c r="N42095" s="404"/>
      <c r="O42095" s="404"/>
      <c r="P42095" s="404"/>
      <c r="Q42095" s="404"/>
      <c r="R42095" s="404"/>
      <c r="S42095" s="404"/>
      <c r="T42095" s="404"/>
    </row>
    <row r="42096" spans="12:20" ht="16.8">
      <c r="L42096" s="404"/>
      <c r="M42096" s="404"/>
      <c r="N42096" s="404"/>
      <c r="O42096" s="404"/>
      <c r="P42096" s="404"/>
      <c r="Q42096" s="404"/>
      <c r="R42096" s="404"/>
      <c r="S42096" s="404"/>
      <c r="T42096" s="404"/>
    </row>
    <row r="42097" spans="12:20" ht="16.8">
      <c r="L42097" s="404"/>
      <c r="M42097" s="404"/>
      <c r="N42097" s="404"/>
      <c r="O42097" s="404"/>
      <c r="P42097" s="404"/>
      <c r="Q42097" s="404"/>
      <c r="R42097" s="404"/>
      <c r="S42097" s="404"/>
      <c r="T42097" s="404"/>
    </row>
    <row r="42098" spans="12:20" ht="16.8">
      <c r="L42098" s="404"/>
      <c r="M42098" s="404"/>
      <c r="N42098" s="404"/>
      <c r="O42098" s="404"/>
      <c r="P42098" s="404"/>
      <c r="Q42098" s="404"/>
      <c r="R42098" s="404"/>
      <c r="S42098" s="404"/>
      <c r="T42098" s="404"/>
    </row>
    <row r="42099" spans="12:20" ht="16.8">
      <c r="L42099" s="404"/>
      <c r="M42099" s="404"/>
      <c r="N42099" s="404"/>
      <c r="O42099" s="404"/>
      <c r="P42099" s="404"/>
      <c r="Q42099" s="404"/>
      <c r="R42099" s="404"/>
      <c r="S42099" s="404"/>
      <c r="T42099" s="404"/>
    </row>
    <row r="42100" spans="12:20" ht="16.8">
      <c r="L42100" s="404"/>
      <c r="M42100" s="404"/>
      <c r="N42100" s="404"/>
      <c r="O42100" s="404"/>
      <c r="P42100" s="404"/>
      <c r="Q42100" s="404"/>
      <c r="R42100" s="404"/>
      <c r="S42100" s="404"/>
      <c r="T42100" s="404"/>
    </row>
    <row r="42101" spans="12:20" ht="16.8">
      <c r="L42101" s="404"/>
      <c r="M42101" s="404"/>
      <c r="N42101" s="404"/>
      <c r="O42101" s="404"/>
      <c r="P42101" s="404"/>
      <c r="Q42101" s="404"/>
      <c r="R42101" s="404"/>
      <c r="S42101" s="404"/>
      <c r="T42101" s="404"/>
    </row>
    <row r="42102" spans="12:20" ht="16.8">
      <c r="L42102" s="404"/>
      <c r="M42102" s="404"/>
      <c r="N42102" s="404"/>
      <c r="O42102" s="404"/>
      <c r="P42102" s="404"/>
      <c r="Q42102" s="404"/>
      <c r="R42102" s="404"/>
      <c r="S42102" s="404"/>
      <c r="T42102" s="404"/>
    </row>
    <row r="42103" spans="12:20" ht="16.8">
      <c r="L42103" s="404"/>
      <c r="M42103" s="404"/>
      <c r="N42103" s="404"/>
      <c r="O42103" s="404"/>
      <c r="P42103" s="404"/>
      <c r="Q42103" s="404"/>
      <c r="R42103" s="404"/>
      <c r="S42103" s="404"/>
      <c r="T42103" s="404"/>
    </row>
    <row r="42104" spans="12:20" ht="16.8">
      <c r="L42104" s="404"/>
      <c r="M42104" s="404"/>
      <c r="N42104" s="404"/>
      <c r="O42104" s="404"/>
      <c r="P42104" s="404"/>
      <c r="Q42104" s="404"/>
      <c r="R42104" s="404"/>
      <c r="S42104" s="404"/>
      <c r="T42104" s="404"/>
    </row>
    <row r="42105" spans="12:20" ht="16.8">
      <c r="L42105" s="404"/>
      <c r="M42105" s="404"/>
      <c r="N42105" s="404"/>
      <c r="O42105" s="404"/>
      <c r="P42105" s="404"/>
      <c r="Q42105" s="404"/>
      <c r="R42105" s="404"/>
      <c r="S42105" s="404"/>
      <c r="T42105" s="404"/>
    </row>
    <row r="42106" spans="12:20" ht="16.8">
      <c r="L42106" s="404"/>
      <c r="M42106" s="404"/>
      <c r="N42106" s="404"/>
      <c r="O42106" s="404"/>
      <c r="P42106" s="404"/>
      <c r="Q42106" s="404"/>
      <c r="R42106" s="404"/>
      <c r="S42106" s="404"/>
      <c r="T42106" s="404"/>
    </row>
    <row r="42107" spans="12:20" ht="16.8">
      <c r="L42107" s="404"/>
      <c r="M42107" s="404"/>
      <c r="N42107" s="404"/>
      <c r="O42107" s="404"/>
      <c r="P42107" s="404"/>
      <c r="Q42107" s="404"/>
      <c r="R42107" s="404"/>
      <c r="S42107" s="404"/>
      <c r="T42107" s="404"/>
    </row>
    <row r="42108" spans="12:20" ht="16.8">
      <c r="L42108" s="404"/>
      <c r="M42108" s="404"/>
      <c r="N42108" s="404"/>
      <c r="O42108" s="404"/>
      <c r="P42108" s="404"/>
      <c r="Q42108" s="404"/>
      <c r="R42108" s="404"/>
      <c r="S42108" s="404"/>
      <c r="T42108" s="404"/>
    </row>
    <row r="42109" spans="12:20" ht="16.8">
      <c r="L42109" s="404"/>
      <c r="M42109" s="404"/>
      <c r="N42109" s="404"/>
      <c r="O42109" s="404"/>
      <c r="P42109" s="404"/>
      <c r="Q42109" s="404"/>
      <c r="R42109" s="404"/>
      <c r="S42109" s="404"/>
      <c r="T42109" s="404"/>
    </row>
    <row r="42110" spans="12:20" ht="16.8">
      <c r="L42110" s="404"/>
      <c r="M42110" s="404"/>
      <c r="N42110" s="404"/>
      <c r="O42110" s="404"/>
      <c r="P42110" s="404"/>
      <c r="Q42110" s="404"/>
      <c r="R42110" s="404"/>
      <c r="S42110" s="404"/>
      <c r="T42110" s="404"/>
    </row>
    <row r="42111" spans="12:20" ht="16.8">
      <c r="L42111" s="404"/>
      <c r="M42111" s="404"/>
      <c r="N42111" s="404"/>
      <c r="O42111" s="404"/>
      <c r="P42111" s="404"/>
      <c r="Q42111" s="404"/>
      <c r="R42111" s="404"/>
      <c r="S42111" s="404"/>
      <c r="T42111" s="404"/>
    </row>
    <row r="42112" spans="12:20" ht="16.8">
      <c r="L42112" s="404"/>
      <c r="M42112" s="404"/>
      <c r="N42112" s="404"/>
      <c r="O42112" s="404"/>
      <c r="P42112" s="404"/>
      <c r="Q42112" s="404"/>
      <c r="R42112" s="404"/>
      <c r="S42112" s="404"/>
      <c r="T42112" s="404"/>
    </row>
    <row r="42113" spans="12:20" ht="16.8">
      <c r="L42113" s="404"/>
      <c r="M42113" s="404"/>
      <c r="N42113" s="404"/>
      <c r="O42113" s="404"/>
      <c r="P42113" s="404"/>
      <c r="Q42113" s="404"/>
      <c r="R42113" s="404"/>
      <c r="S42113" s="404"/>
      <c r="T42113" s="404"/>
    </row>
    <row r="42114" spans="12:20" ht="16.8">
      <c r="L42114" s="404"/>
      <c r="M42114" s="404"/>
      <c r="N42114" s="404"/>
      <c r="O42114" s="404"/>
      <c r="P42114" s="404"/>
      <c r="Q42114" s="404"/>
      <c r="R42114" s="404"/>
      <c r="S42114" s="404"/>
      <c r="T42114" s="404"/>
    </row>
    <row r="42115" spans="12:20" ht="16.8">
      <c r="L42115" s="404"/>
      <c r="M42115" s="404"/>
      <c r="N42115" s="404"/>
      <c r="O42115" s="404"/>
      <c r="P42115" s="404"/>
      <c r="Q42115" s="404"/>
      <c r="R42115" s="404"/>
      <c r="S42115" s="404"/>
      <c r="T42115" s="404"/>
    </row>
    <row r="42116" spans="12:20" ht="16.8">
      <c r="L42116" s="404"/>
      <c r="M42116" s="404"/>
      <c r="N42116" s="404"/>
      <c r="O42116" s="404"/>
      <c r="P42116" s="404"/>
      <c r="Q42116" s="404"/>
      <c r="R42116" s="404"/>
      <c r="S42116" s="404"/>
      <c r="T42116" s="404"/>
    </row>
    <row r="42117" spans="12:20" ht="16.8">
      <c r="L42117" s="404"/>
      <c r="M42117" s="404"/>
      <c r="N42117" s="404"/>
      <c r="O42117" s="404"/>
      <c r="P42117" s="404"/>
      <c r="Q42117" s="404"/>
      <c r="R42117" s="404"/>
      <c r="S42117" s="404"/>
      <c r="T42117" s="404"/>
    </row>
    <row r="42118" spans="12:20" ht="16.8">
      <c r="L42118" s="404"/>
      <c r="M42118" s="404"/>
      <c r="N42118" s="404"/>
      <c r="O42118" s="404"/>
      <c r="P42118" s="404"/>
      <c r="Q42118" s="404"/>
      <c r="R42118" s="404"/>
      <c r="S42118" s="404"/>
      <c r="T42118" s="404"/>
    </row>
    <row r="42119" spans="12:20" ht="16.8">
      <c r="L42119" s="404"/>
      <c r="M42119" s="404"/>
      <c r="N42119" s="404"/>
      <c r="O42119" s="404"/>
      <c r="P42119" s="404"/>
      <c r="Q42119" s="404"/>
      <c r="R42119" s="404"/>
      <c r="S42119" s="404"/>
      <c r="T42119" s="404"/>
    </row>
    <row r="42120" spans="12:20" ht="16.8">
      <c r="L42120" s="404"/>
      <c r="M42120" s="404"/>
      <c r="N42120" s="404"/>
      <c r="O42120" s="404"/>
      <c r="P42120" s="404"/>
      <c r="Q42120" s="404"/>
      <c r="R42120" s="404"/>
      <c r="S42120" s="404"/>
      <c r="T42120" s="404"/>
    </row>
    <row r="42121" spans="12:20" ht="16.8">
      <c r="L42121" s="404"/>
      <c r="M42121" s="404"/>
      <c r="N42121" s="404"/>
      <c r="O42121" s="404"/>
      <c r="P42121" s="404"/>
      <c r="Q42121" s="404"/>
      <c r="R42121" s="404"/>
      <c r="S42121" s="404"/>
      <c r="T42121" s="404"/>
    </row>
    <row r="42122" spans="12:20" ht="16.8">
      <c r="L42122" s="404"/>
      <c r="M42122" s="404"/>
      <c r="N42122" s="404"/>
      <c r="O42122" s="404"/>
      <c r="P42122" s="404"/>
      <c r="Q42122" s="404"/>
      <c r="R42122" s="404"/>
      <c r="S42122" s="404"/>
      <c r="T42122" s="404"/>
    </row>
    <row r="42123" spans="12:20" ht="16.8">
      <c r="L42123" s="404"/>
      <c r="M42123" s="404"/>
      <c r="N42123" s="404"/>
      <c r="O42123" s="404"/>
      <c r="P42123" s="404"/>
      <c r="Q42123" s="404"/>
      <c r="R42123" s="404"/>
      <c r="S42123" s="404"/>
      <c r="T42123" s="404"/>
    </row>
    <row r="42124" spans="12:20" ht="16.8">
      <c r="L42124" s="404"/>
      <c r="M42124" s="404"/>
      <c r="N42124" s="404"/>
      <c r="O42124" s="404"/>
      <c r="P42124" s="404"/>
      <c r="Q42124" s="404"/>
      <c r="R42124" s="404"/>
      <c r="S42124" s="404"/>
      <c r="T42124" s="404"/>
    </row>
    <row r="42125" spans="12:20" ht="16.8">
      <c r="L42125" s="404"/>
      <c r="M42125" s="404"/>
      <c r="N42125" s="404"/>
      <c r="O42125" s="404"/>
      <c r="P42125" s="404"/>
      <c r="Q42125" s="404"/>
      <c r="R42125" s="404"/>
      <c r="S42125" s="404"/>
      <c r="T42125" s="404"/>
    </row>
    <row r="42126" spans="12:20" ht="16.8">
      <c r="L42126" s="404"/>
      <c r="M42126" s="404"/>
      <c r="N42126" s="404"/>
      <c r="O42126" s="404"/>
      <c r="P42126" s="404"/>
      <c r="Q42126" s="404"/>
      <c r="R42126" s="404"/>
      <c r="S42126" s="404"/>
      <c r="T42126" s="404"/>
    </row>
    <row r="42127" spans="12:20" ht="16.8">
      <c r="L42127" s="404"/>
      <c r="M42127" s="404"/>
      <c r="N42127" s="404"/>
      <c r="O42127" s="404"/>
      <c r="P42127" s="404"/>
      <c r="Q42127" s="404"/>
      <c r="R42127" s="404"/>
      <c r="S42127" s="404"/>
      <c r="T42127" s="404"/>
    </row>
    <row r="42128" spans="12:20" ht="16.8">
      <c r="L42128" s="404"/>
      <c r="M42128" s="404"/>
      <c r="N42128" s="404"/>
      <c r="O42128" s="404"/>
      <c r="P42128" s="404"/>
      <c r="Q42128" s="404"/>
      <c r="R42128" s="404"/>
      <c r="S42128" s="404"/>
      <c r="T42128" s="404"/>
    </row>
    <row r="42129" spans="12:20" ht="16.8">
      <c r="L42129" s="404"/>
      <c r="M42129" s="404"/>
      <c r="N42129" s="404"/>
      <c r="O42129" s="404"/>
      <c r="P42129" s="404"/>
      <c r="Q42129" s="404"/>
      <c r="R42129" s="404"/>
      <c r="S42129" s="404"/>
      <c r="T42129" s="404"/>
    </row>
    <row r="42130" spans="12:20" ht="16.8">
      <c r="L42130" s="404"/>
      <c r="M42130" s="404"/>
      <c r="N42130" s="404"/>
      <c r="O42130" s="404"/>
      <c r="P42130" s="404"/>
      <c r="Q42130" s="404"/>
      <c r="R42130" s="404"/>
      <c r="S42130" s="404"/>
      <c r="T42130" s="404"/>
    </row>
    <row r="42131" spans="12:20" ht="16.8">
      <c r="L42131" s="404"/>
      <c r="M42131" s="404"/>
      <c r="N42131" s="404"/>
      <c r="O42131" s="404"/>
      <c r="P42131" s="404"/>
      <c r="Q42131" s="404"/>
      <c r="R42131" s="404"/>
      <c r="S42131" s="404"/>
      <c r="T42131" s="404"/>
    </row>
    <row r="42132" spans="12:20" ht="16.8">
      <c r="L42132" s="404"/>
      <c r="M42132" s="404"/>
      <c r="N42132" s="404"/>
      <c r="O42132" s="404"/>
      <c r="P42132" s="404"/>
      <c r="Q42132" s="404"/>
      <c r="R42132" s="404"/>
      <c r="S42132" s="404"/>
      <c r="T42132" s="404"/>
    </row>
    <row r="42133" spans="12:20" ht="16.8">
      <c r="L42133" s="404"/>
      <c r="M42133" s="404"/>
      <c r="N42133" s="404"/>
      <c r="O42133" s="404"/>
      <c r="P42133" s="404"/>
      <c r="Q42133" s="404"/>
      <c r="R42133" s="404"/>
      <c r="S42133" s="404"/>
      <c r="T42133" s="404"/>
    </row>
    <row r="42134" spans="12:20" ht="16.8">
      <c r="L42134" s="404"/>
      <c r="M42134" s="404"/>
      <c r="N42134" s="404"/>
      <c r="O42134" s="404"/>
      <c r="P42134" s="404"/>
      <c r="Q42134" s="404"/>
      <c r="R42134" s="404"/>
      <c r="S42134" s="404"/>
      <c r="T42134" s="404"/>
    </row>
    <row r="42135" spans="12:20" ht="16.8">
      <c r="L42135" s="404"/>
      <c r="M42135" s="404"/>
      <c r="N42135" s="404"/>
      <c r="O42135" s="404"/>
      <c r="P42135" s="404"/>
      <c r="Q42135" s="404"/>
      <c r="R42135" s="404"/>
      <c r="S42135" s="404"/>
      <c r="T42135" s="404"/>
    </row>
    <row r="42136" spans="12:20" ht="16.8">
      <c r="L42136" s="404"/>
      <c r="M42136" s="404"/>
      <c r="N42136" s="404"/>
      <c r="O42136" s="404"/>
      <c r="P42136" s="404"/>
      <c r="Q42136" s="404"/>
      <c r="R42136" s="404"/>
      <c r="S42136" s="404"/>
      <c r="T42136" s="404"/>
    </row>
    <row r="42137" spans="12:20" ht="16.8">
      <c r="L42137" s="404"/>
      <c r="M42137" s="404"/>
      <c r="N42137" s="404"/>
      <c r="O42137" s="404"/>
      <c r="P42137" s="404"/>
      <c r="Q42137" s="404"/>
      <c r="R42137" s="404"/>
      <c r="S42137" s="404"/>
      <c r="T42137" s="404"/>
    </row>
    <row r="42138" spans="12:20" ht="16.8">
      <c r="L42138" s="404"/>
      <c r="M42138" s="404"/>
      <c r="N42138" s="404"/>
      <c r="O42138" s="404"/>
      <c r="P42138" s="404"/>
      <c r="Q42138" s="404"/>
      <c r="R42138" s="404"/>
      <c r="S42138" s="404"/>
      <c r="T42138" s="404"/>
    </row>
    <row r="42139" spans="12:20" ht="16.8">
      <c r="L42139" s="404"/>
      <c r="M42139" s="404"/>
      <c r="N42139" s="404"/>
      <c r="O42139" s="404"/>
      <c r="P42139" s="404"/>
      <c r="Q42139" s="404"/>
      <c r="R42139" s="404"/>
      <c r="S42139" s="404"/>
      <c r="T42139" s="404"/>
    </row>
    <row r="42140" spans="12:20" ht="16.8">
      <c r="L42140" s="404"/>
      <c r="M42140" s="404"/>
      <c r="N42140" s="404"/>
      <c r="O42140" s="404"/>
      <c r="P42140" s="404"/>
      <c r="Q42140" s="404"/>
      <c r="R42140" s="404"/>
      <c r="S42140" s="404"/>
      <c r="T42140" s="404"/>
    </row>
    <row r="42141" spans="12:20" ht="16.8">
      <c r="L42141" s="404"/>
      <c r="M42141" s="404"/>
      <c r="N42141" s="404"/>
      <c r="O42141" s="404"/>
      <c r="P42141" s="404"/>
      <c r="Q42141" s="404"/>
      <c r="R42141" s="404"/>
      <c r="S42141" s="404"/>
      <c r="T42141" s="404"/>
    </row>
    <row r="42142" spans="12:20" ht="16.8">
      <c r="L42142" s="404"/>
      <c r="M42142" s="404"/>
      <c r="N42142" s="404"/>
      <c r="O42142" s="404"/>
      <c r="P42142" s="404"/>
      <c r="Q42142" s="404"/>
      <c r="R42142" s="404"/>
      <c r="S42142" s="404"/>
      <c r="T42142" s="404"/>
    </row>
    <row r="42143" spans="12:20" ht="16.8">
      <c r="L42143" s="404"/>
      <c r="M42143" s="404"/>
      <c r="N42143" s="404"/>
      <c r="O42143" s="404"/>
      <c r="P42143" s="404"/>
      <c r="Q42143" s="404"/>
      <c r="R42143" s="404"/>
      <c r="S42143" s="404"/>
      <c r="T42143" s="404"/>
    </row>
    <row r="42144" spans="12:20" ht="16.8">
      <c r="L42144" s="404"/>
      <c r="M42144" s="404"/>
      <c r="N42144" s="404"/>
      <c r="O42144" s="404"/>
      <c r="P42144" s="404"/>
      <c r="Q42144" s="404"/>
      <c r="R42144" s="404"/>
      <c r="S42144" s="404"/>
      <c r="T42144" s="404"/>
    </row>
    <row r="42145" spans="12:20" ht="16.8">
      <c r="L42145" s="404"/>
      <c r="M42145" s="404"/>
      <c r="N42145" s="404"/>
      <c r="O42145" s="404"/>
      <c r="P42145" s="404"/>
      <c r="Q42145" s="404"/>
      <c r="R42145" s="404"/>
      <c r="S42145" s="404"/>
      <c r="T42145" s="404"/>
    </row>
    <row r="42146" spans="12:20" ht="16.8">
      <c r="L42146" s="404"/>
      <c r="M42146" s="404"/>
      <c r="N42146" s="404"/>
      <c r="O42146" s="404"/>
      <c r="P42146" s="404"/>
      <c r="Q42146" s="404"/>
      <c r="R42146" s="404"/>
      <c r="S42146" s="404"/>
      <c r="T42146" s="404"/>
    </row>
    <row r="42147" spans="12:20" ht="16.8">
      <c r="L42147" s="404"/>
      <c r="M42147" s="404"/>
      <c r="N42147" s="404"/>
      <c r="O42147" s="404"/>
      <c r="P42147" s="404"/>
      <c r="Q42147" s="404"/>
      <c r="R42147" s="404"/>
      <c r="S42147" s="404"/>
      <c r="T42147" s="404"/>
    </row>
    <row r="42148" spans="12:20" ht="16.8">
      <c r="L42148" s="404"/>
      <c r="M42148" s="404"/>
      <c r="N42148" s="404"/>
      <c r="O42148" s="404"/>
      <c r="P42148" s="404"/>
      <c r="Q42148" s="404"/>
      <c r="R42148" s="404"/>
      <c r="S42148" s="404"/>
      <c r="T42148" s="404"/>
    </row>
    <row r="42149" spans="12:20" ht="16.8">
      <c r="L42149" s="404"/>
      <c r="M42149" s="404"/>
      <c r="N42149" s="404"/>
      <c r="O42149" s="404"/>
      <c r="P42149" s="404"/>
      <c r="Q42149" s="404"/>
      <c r="R42149" s="404"/>
      <c r="S42149" s="404"/>
      <c r="T42149" s="404"/>
    </row>
    <row r="42150" spans="12:20" ht="16.8">
      <c r="L42150" s="404"/>
      <c r="M42150" s="404"/>
      <c r="N42150" s="404"/>
      <c r="O42150" s="404"/>
      <c r="P42150" s="404"/>
      <c r="Q42150" s="404"/>
      <c r="R42150" s="404"/>
      <c r="S42150" s="404"/>
      <c r="T42150" s="404"/>
    </row>
    <row r="42151" spans="12:20" ht="16.8">
      <c r="L42151" s="404"/>
      <c r="M42151" s="404"/>
      <c r="N42151" s="404"/>
      <c r="O42151" s="404"/>
      <c r="P42151" s="404"/>
      <c r="Q42151" s="404"/>
      <c r="R42151" s="404"/>
      <c r="S42151" s="404"/>
      <c r="T42151" s="404"/>
    </row>
    <row r="42152" spans="12:20" ht="16.8">
      <c r="L42152" s="404"/>
      <c r="M42152" s="404"/>
      <c r="N42152" s="404"/>
      <c r="O42152" s="404"/>
      <c r="P42152" s="404"/>
      <c r="Q42152" s="404"/>
      <c r="R42152" s="404"/>
      <c r="S42152" s="404"/>
      <c r="T42152" s="404"/>
    </row>
    <row r="42153" spans="12:20" ht="16.8">
      <c r="L42153" s="404"/>
      <c r="M42153" s="404"/>
      <c r="N42153" s="404"/>
      <c r="O42153" s="404"/>
      <c r="P42153" s="404"/>
      <c r="Q42153" s="404"/>
      <c r="R42153" s="404"/>
      <c r="S42153" s="404"/>
      <c r="T42153" s="404"/>
    </row>
    <row r="42154" spans="12:20" ht="16.8">
      <c r="L42154" s="404"/>
      <c r="M42154" s="404"/>
      <c r="N42154" s="404"/>
      <c r="O42154" s="404"/>
      <c r="P42154" s="404"/>
      <c r="Q42154" s="404"/>
      <c r="R42154" s="404"/>
      <c r="S42154" s="404"/>
      <c r="T42154" s="404"/>
    </row>
    <row r="42155" spans="12:20" ht="16.8">
      <c r="L42155" s="404"/>
      <c r="M42155" s="404"/>
      <c r="N42155" s="404"/>
      <c r="O42155" s="404"/>
      <c r="P42155" s="404"/>
      <c r="Q42155" s="404"/>
      <c r="R42155" s="404"/>
      <c r="S42155" s="404"/>
      <c r="T42155" s="404"/>
    </row>
    <row r="42156" spans="12:20" ht="16.8">
      <c r="L42156" s="404"/>
      <c r="M42156" s="404"/>
      <c r="N42156" s="404"/>
      <c r="O42156" s="404"/>
      <c r="P42156" s="404"/>
      <c r="Q42156" s="404"/>
      <c r="R42156" s="404"/>
      <c r="S42156" s="404"/>
      <c r="T42156" s="404"/>
    </row>
    <row r="42157" spans="12:20" ht="16.8">
      <c r="L42157" s="404"/>
      <c r="M42157" s="404"/>
      <c r="N42157" s="404"/>
      <c r="O42157" s="404"/>
      <c r="P42157" s="404"/>
      <c r="Q42157" s="404"/>
      <c r="R42157" s="404"/>
      <c r="S42157" s="404"/>
      <c r="T42157" s="404"/>
    </row>
    <row r="42158" spans="12:20" ht="16.8">
      <c r="L42158" s="404"/>
      <c r="M42158" s="404"/>
      <c r="N42158" s="404"/>
      <c r="O42158" s="404"/>
      <c r="P42158" s="404"/>
      <c r="Q42158" s="404"/>
      <c r="R42158" s="404"/>
      <c r="S42158" s="404"/>
      <c r="T42158" s="404"/>
    </row>
    <row r="42159" spans="12:20" ht="16.8">
      <c r="L42159" s="404"/>
      <c r="M42159" s="404"/>
      <c r="N42159" s="404"/>
      <c r="O42159" s="404"/>
      <c r="P42159" s="404"/>
      <c r="Q42159" s="404"/>
      <c r="R42159" s="404"/>
      <c r="S42159" s="404"/>
      <c r="T42159" s="404"/>
    </row>
    <row r="42160" spans="12:20" ht="16.8">
      <c r="L42160" s="404"/>
      <c r="M42160" s="404"/>
      <c r="N42160" s="404"/>
      <c r="O42160" s="404"/>
      <c r="P42160" s="404"/>
      <c r="Q42160" s="404"/>
      <c r="R42160" s="404"/>
      <c r="S42160" s="404"/>
      <c r="T42160" s="404"/>
    </row>
    <row r="42161" spans="12:20" ht="16.8">
      <c r="L42161" s="404"/>
      <c r="M42161" s="404"/>
      <c r="N42161" s="404"/>
      <c r="O42161" s="404"/>
      <c r="P42161" s="404"/>
      <c r="Q42161" s="404"/>
      <c r="R42161" s="404"/>
      <c r="S42161" s="404"/>
      <c r="T42161" s="404"/>
    </row>
    <row r="42162" spans="12:20" ht="16.8">
      <c r="L42162" s="404"/>
      <c r="M42162" s="404"/>
      <c r="N42162" s="404"/>
      <c r="O42162" s="404"/>
      <c r="P42162" s="404"/>
      <c r="Q42162" s="404"/>
      <c r="R42162" s="404"/>
      <c r="S42162" s="404"/>
      <c r="T42162" s="404"/>
    </row>
    <row r="42163" spans="12:20" ht="16.8">
      <c r="L42163" s="404"/>
      <c r="M42163" s="404"/>
      <c r="N42163" s="404"/>
      <c r="O42163" s="404"/>
      <c r="P42163" s="404"/>
      <c r="Q42163" s="404"/>
      <c r="R42163" s="404"/>
      <c r="S42163" s="404"/>
      <c r="T42163" s="404"/>
    </row>
    <row r="42164" spans="12:20" ht="16.8">
      <c r="L42164" s="404"/>
      <c r="M42164" s="404"/>
      <c r="N42164" s="404"/>
      <c r="O42164" s="404"/>
      <c r="P42164" s="404"/>
      <c r="Q42164" s="404"/>
      <c r="R42164" s="404"/>
      <c r="S42164" s="404"/>
      <c r="T42164" s="404"/>
    </row>
    <row r="42165" spans="12:20" ht="16.8">
      <c r="L42165" s="404"/>
      <c r="M42165" s="404"/>
      <c r="N42165" s="404"/>
      <c r="O42165" s="404"/>
      <c r="P42165" s="404"/>
      <c r="Q42165" s="404"/>
      <c r="R42165" s="404"/>
      <c r="S42165" s="404"/>
      <c r="T42165" s="404"/>
    </row>
    <row r="42166" spans="12:20" ht="16.8">
      <c r="L42166" s="404"/>
      <c r="M42166" s="404"/>
      <c r="N42166" s="404"/>
      <c r="O42166" s="404"/>
      <c r="P42166" s="404"/>
      <c r="Q42166" s="404"/>
      <c r="R42166" s="404"/>
      <c r="S42166" s="404"/>
      <c r="T42166" s="404"/>
    </row>
    <row r="42167" spans="12:20" ht="16.8">
      <c r="L42167" s="404"/>
      <c r="M42167" s="404"/>
      <c r="N42167" s="404"/>
      <c r="O42167" s="404"/>
      <c r="P42167" s="404"/>
      <c r="Q42167" s="404"/>
      <c r="R42167" s="404"/>
      <c r="S42167" s="404"/>
      <c r="T42167" s="404"/>
    </row>
    <row r="42168" spans="12:20" ht="16.8">
      <c r="L42168" s="404"/>
      <c r="M42168" s="404"/>
      <c r="N42168" s="404"/>
      <c r="O42168" s="404"/>
      <c r="P42168" s="404"/>
      <c r="Q42168" s="404"/>
      <c r="R42168" s="404"/>
      <c r="S42168" s="404"/>
      <c r="T42168" s="404"/>
    </row>
    <row r="42169" spans="12:20" ht="16.8">
      <c r="L42169" s="404"/>
      <c r="M42169" s="404"/>
      <c r="N42169" s="404"/>
      <c r="O42169" s="404"/>
      <c r="P42169" s="404"/>
      <c r="Q42169" s="404"/>
      <c r="R42169" s="404"/>
      <c r="S42169" s="404"/>
      <c r="T42169" s="404"/>
    </row>
    <row r="42170" spans="12:20" ht="16.8">
      <c r="L42170" s="404"/>
      <c r="M42170" s="404"/>
      <c r="N42170" s="404"/>
      <c r="O42170" s="404"/>
      <c r="P42170" s="404"/>
      <c r="Q42170" s="404"/>
      <c r="R42170" s="404"/>
      <c r="S42170" s="404"/>
      <c r="T42170" s="404"/>
    </row>
    <row r="42171" spans="12:20" ht="16.8">
      <c r="L42171" s="404"/>
      <c r="M42171" s="404"/>
      <c r="N42171" s="404"/>
      <c r="O42171" s="404"/>
      <c r="P42171" s="404"/>
      <c r="Q42171" s="404"/>
      <c r="R42171" s="404"/>
      <c r="S42171" s="404"/>
      <c r="T42171" s="404"/>
    </row>
    <row r="42172" spans="12:20" ht="16.8">
      <c r="L42172" s="404"/>
      <c r="M42172" s="404"/>
      <c r="N42172" s="404"/>
      <c r="O42172" s="404"/>
      <c r="P42172" s="404"/>
      <c r="Q42172" s="404"/>
      <c r="R42172" s="404"/>
      <c r="S42172" s="404"/>
      <c r="T42172" s="404"/>
    </row>
    <row r="42173" spans="12:20" ht="16.8">
      <c r="L42173" s="404"/>
      <c r="M42173" s="404"/>
      <c r="N42173" s="404"/>
      <c r="O42173" s="404"/>
      <c r="P42173" s="404"/>
      <c r="Q42173" s="404"/>
      <c r="R42173" s="404"/>
      <c r="S42173" s="404"/>
      <c r="T42173" s="404"/>
    </row>
    <row r="42174" spans="12:20" ht="16.8">
      <c r="L42174" s="404"/>
      <c r="M42174" s="404"/>
      <c r="N42174" s="404"/>
      <c r="O42174" s="404"/>
      <c r="P42174" s="404"/>
      <c r="Q42174" s="404"/>
      <c r="R42174" s="404"/>
      <c r="S42174" s="404"/>
      <c r="T42174" s="404"/>
    </row>
    <row r="42175" spans="12:20" ht="16.8">
      <c r="L42175" s="404"/>
      <c r="M42175" s="404"/>
      <c r="N42175" s="404"/>
      <c r="O42175" s="404"/>
      <c r="P42175" s="404"/>
      <c r="Q42175" s="404"/>
      <c r="R42175" s="404"/>
      <c r="S42175" s="404"/>
      <c r="T42175" s="404"/>
    </row>
    <row r="42176" spans="12:20" ht="16.8">
      <c r="L42176" s="404"/>
      <c r="M42176" s="404"/>
      <c r="N42176" s="404"/>
      <c r="O42176" s="404"/>
      <c r="P42176" s="404"/>
      <c r="Q42176" s="404"/>
      <c r="R42176" s="404"/>
      <c r="S42176" s="404"/>
      <c r="T42176" s="404"/>
    </row>
    <row r="42177" spans="12:20" ht="16.8">
      <c r="L42177" s="404"/>
      <c r="M42177" s="404"/>
      <c r="N42177" s="404"/>
      <c r="O42177" s="404"/>
      <c r="P42177" s="404"/>
      <c r="Q42177" s="404"/>
      <c r="R42177" s="404"/>
      <c r="S42177" s="404"/>
      <c r="T42177" s="404"/>
    </row>
    <row r="42178" spans="12:20" ht="16.8">
      <c r="L42178" s="404"/>
      <c r="M42178" s="404"/>
      <c r="N42178" s="404"/>
      <c r="O42178" s="404"/>
      <c r="P42178" s="404"/>
      <c r="Q42178" s="404"/>
      <c r="R42178" s="404"/>
      <c r="S42178" s="404"/>
      <c r="T42178" s="404"/>
    </row>
    <row r="42179" spans="12:20" ht="16.8">
      <c r="L42179" s="404"/>
      <c r="M42179" s="404"/>
      <c r="N42179" s="404"/>
      <c r="O42179" s="404"/>
      <c r="P42179" s="404"/>
      <c r="Q42179" s="404"/>
      <c r="R42179" s="404"/>
      <c r="S42179" s="404"/>
      <c r="T42179" s="404"/>
    </row>
    <row r="42180" spans="12:20" ht="16.8">
      <c r="L42180" s="404"/>
      <c r="M42180" s="404"/>
      <c r="N42180" s="404"/>
      <c r="O42180" s="404"/>
      <c r="P42180" s="404"/>
      <c r="Q42180" s="404"/>
      <c r="R42180" s="404"/>
      <c r="S42180" s="404"/>
      <c r="T42180" s="404"/>
    </row>
    <row r="42181" spans="12:20" ht="16.8">
      <c r="L42181" s="404"/>
      <c r="M42181" s="404"/>
      <c r="N42181" s="404"/>
      <c r="O42181" s="404"/>
      <c r="P42181" s="404"/>
      <c r="Q42181" s="404"/>
      <c r="R42181" s="404"/>
      <c r="S42181" s="404"/>
      <c r="T42181" s="404"/>
    </row>
    <row r="42182" spans="12:20" ht="16.8">
      <c r="L42182" s="404"/>
      <c r="M42182" s="404"/>
      <c r="N42182" s="404"/>
      <c r="O42182" s="404"/>
      <c r="P42182" s="404"/>
      <c r="Q42182" s="404"/>
      <c r="R42182" s="404"/>
      <c r="S42182" s="404"/>
      <c r="T42182" s="404"/>
    </row>
    <row r="42183" spans="12:20" ht="16.8">
      <c r="L42183" s="404"/>
      <c r="M42183" s="404"/>
      <c r="N42183" s="404"/>
      <c r="O42183" s="404"/>
      <c r="P42183" s="404"/>
      <c r="Q42183" s="404"/>
      <c r="R42183" s="404"/>
      <c r="S42183" s="404"/>
      <c r="T42183" s="404"/>
    </row>
    <row r="42184" spans="12:20" ht="16.8">
      <c r="L42184" s="404"/>
      <c r="M42184" s="404"/>
      <c r="N42184" s="404"/>
      <c r="O42184" s="404"/>
      <c r="P42184" s="404"/>
      <c r="Q42184" s="404"/>
      <c r="R42184" s="404"/>
      <c r="S42184" s="404"/>
      <c r="T42184" s="404"/>
    </row>
    <row r="42185" spans="12:20" ht="16.8">
      <c r="L42185" s="404"/>
      <c r="M42185" s="404"/>
      <c r="N42185" s="404"/>
      <c r="O42185" s="404"/>
      <c r="P42185" s="404"/>
      <c r="Q42185" s="404"/>
      <c r="R42185" s="404"/>
      <c r="S42185" s="404"/>
      <c r="T42185" s="404"/>
    </row>
    <row r="42186" spans="12:20" ht="16.8">
      <c r="L42186" s="404"/>
      <c r="M42186" s="404"/>
      <c r="N42186" s="404"/>
      <c r="O42186" s="404"/>
      <c r="P42186" s="404"/>
      <c r="Q42186" s="404"/>
      <c r="R42186" s="404"/>
      <c r="S42186" s="404"/>
      <c r="T42186" s="404"/>
    </row>
    <row r="42187" spans="12:20" ht="16.8">
      <c r="L42187" s="404"/>
      <c r="M42187" s="404"/>
      <c r="N42187" s="404"/>
      <c r="O42187" s="404"/>
      <c r="P42187" s="404"/>
      <c r="Q42187" s="404"/>
      <c r="R42187" s="404"/>
      <c r="S42187" s="404"/>
      <c r="T42187" s="404"/>
    </row>
    <row r="42188" spans="12:20" ht="16.8">
      <c r="L42188" s="404"/>
      <c r="M42188" s="404"/>
      <c r="N42188" s="404"/>
      <c r="O42188" s="404"/>
      <c r="P42188" s="404"/>
      <c r="Q42188" s="404"/>
      <c r="R42188" s="404"/>
      <c r="S42188" s="404"/>
      <c r="T42188" s="404"/>
    </row>
    <row r="42189" spans="12:20" ht="16.8">
      <c r="L42189" s="404"/>
      <c r="M42189" s="404"/>
      <c r="N42189" s="404"/>
      <c r="O42189" s="404"/>
      <c r="P42189" s="404"/>
      <c r="Q42189" s="404"/>
      <c r="R42189" s="404"/>
      <c r="S42189" s="404"/>
      <c r="T42189" s="404"/>
    </row>
    <row r="42190" spans="12:20" ht="16.8">
      <c r="L42190" s="404"/>
      <c r="M42190" s="404"/>
      <c r="N42190" s="404"/>
      <c r="O42190" s="404"/>
      <c r="P42190" s="404"/>
      <c r="Q42190" s="404"/>
      <c r="R42190" s="404"/>
      <c r="S42190" s="404"/>
      <c r="T42190" s="404"/>
    </row>
    <row r="42191" spans="12:20" ht="16.8">
      <c r="L42191" s="404"/>
      <c r="M42191" s="404"/>
      <c r="N42191" s="404"/>
      <c r="O42191" s="404"/>
      <c r="P42191" s="404"/>
      <c r="Q42191" s="404"/>
      <c r="R42191" s="404"/>
      <c r="S42191" s="404"/>
      <c r="T42191" s="404"/>
    </row>
    <row r="42192" spans="12:20" ht="16.8">
      <c r="L42192" s="404"/>
      <c r="M42192" s="404"/>
      <c r="N42192" s="404"/>
      <c r="O42192" s="404"/>
      <c r="P42192" s="404"/>
      <c r="Q42192" s="404"/>
      <c r="R42192" s="404"/>
      <c r="S42192" s="404"/>
      <c r="T42192" s="404"/>
    </row>
    <row r="42193" spans="12:20" ht="16.8">
      <c r="L42193" s="404"/>
      <c r="M42193" s="404"/>
      <c r="N42193" s="404"/>
      <c r="O42193" s="404"/>
      <c r="P42193" s="404"/>
      <c r="Q42193" s="404"/>
      <c r="R42193" s="404"/>
      <c r="S42193" s="404"/>
      <c r="T42193" s="404"/>
    </row>
    <row r="42194" spans="12:20" ht="16.8">
      <c r="L42194" s="404"/>
      <c r="M42194" s="404"/>
      <c r="N42194" s="404"/>
      <c r="O42194" s="404"/>
      <c r="P42194" s="404"/>
      <c r="Q42194" s="404"/>
      <c r="R42194" s="404"/>
      <c r="S42194" s="404"/>
      <c r="T42194" s="404"/>
    </row>
    <row r="42195" spans="12:20" ht="16.8">
      <c r="L42195" s="404"/>
      <c r="M42195" s="404"/>
      <c r="N42195" s="404"/>
      <c r="O42195" s="404"/>
      <c r="P42195" s="404"/>
      <c r="Q42195" s="404"/>
      <c r="R42195" s="404"/>
      <c r="S42195" s="404"/>
      <c r="T42195" s="404"/>
    </row>
    <row r="42196" spans="12:20" ht="16.8">
      <c r="L42196" s="404"/>
      <c r="M42196" s="404"/>
      <c r="N42196" s="404"/>
      <c r="O42196" s="404"/>
      <c r="P42196" s="404"/>
      <c r="Q42196" s="404"/>
      <c r="R42196" s="404"/>
      <c r="S42196" s="404"/>
      <c r="T42196" s="404"/>
    </row>
    <row r="42197" spans="12:20" ht="16.8">
      <c r="L42197" s="404"/>
      <c r="M42197" s="404"/>
      <c r="N42197" s="404"/>
      <c r="O42197" s="404"/>
      <c r="P42197" s="404"/>
      <c r="Q42197" s="404"/>
      <c r="R42197" s="404"/>
      <c r="S42197" s="404"/>
      <c r="T42197" s="404"/>
    </row>
    <row r="42198" spans="12:20" ht="16.8">
      <c r="L42198" s="404"/>
      <c r="M42198" s="404"/>
      <c r="N42198" s="404"/>
      <c r="O42198" s="404"/>
      <c r="P42198" s="404"/>
      <c r="Q42198" s="404"/>
      <c r="R42198" s="404"/>
      <c r="S42198" s="404"/>
      <c r="T42198" s="404"/>
    </row>
    <row r="42199" spans="12:20" ht="16.8">
      <c r="L42199" s="404"/>
      <c r="M42199" s="404"/>
      <c r="N42199" s="404"/>
      <c r="O42199" s="404"/>
      <c r="P42199" s="404"/>
      <c r="Q42199" s="404"/>
      <c r="R42199" s="404"/>
      <c r="S42199" s="404"/>
      <c r="T42199" s="404"/>
    </row>
    <row r="42200" spans="12:20" ht="16.8">
      <c r="L42200" s="404"/>
      <c r="M42200" s="404"/>
      <c r="N42200" s="404"/>
      <c r="O42200" s="404"/>
      <c r="P42200" s="404"/>
      <c r="Q42200" s="404"/>
      <c r="R42200" s="404"/>
      <c r="S42200" s="404"/>
      <c r="T42200" s="404"/>
    </row>
    <row r="42201" spans="12:20" ht="16.8">
      <c r="L42201" s="404"/>
      <c r="M42201" s="404"/>
      <c r="N42201" s="404"/>
      <c r="O42201" s="404"/>
      <c r="P42201" s="404"/>
      <c r="Q42201" s="404"/>
      <c r="R42201" s="404"/>
      <c r="S42201" s="404"/>
      <c r="T42201" s="404"/>
    </row>
    <row r="42202" spans="12:20" ht="16.8">
      <c r="L42202" s="404"/>
      <c r="M42202" s="404"/>
      <c r="N42202" s="404"/>
      <c r="O42202" s="404"/>
      <c r="P42202" s="404"/>
      <c r="Q42202" s="404"/>
      <c r="R42202" s="404"/>
      <c r="S42202" s="404"/>
      <c r="T42202" s="404"/>
    </row>
    <row r="42203" spans="12:20" ht="16.8">
      <c r="L42203" s="404"/>
      <c r="M42203" s="404"/>
      <c r="N42203" s="404"/>
      <c r="O42203" s="404"/>
      <c r="P42203" s="404"/>
      <c r="Q42203" s="404"/>
      <c r="R42203" s="404"/>
      <c r="S42203" s="404"/>
      <c r="T42203" s="404"/>
    </row>
    <row r="42204" spans="12:20" ht="16.8">
      <c r="L42204" s="404"/>
      <c r="M42204" s="404"/>
      <c r="N42204" s="404"/>
      <c r="O42204" s="404"/>
      <c r="P42204" s="404"/>
      <c r="Q42204" s="404"/>
      <c r="R42204" s="404"/>
      <c r="S42204" s="404"/>
      <c r="T42204" s="404"/>
    </row>
    <row r="42205" spans="12:20" ht="16.8">
      <c r="L42205" s="404"/>
      <c r="M42205" s="404"/>
      <c r="N42205" s="404"/>
      <c r="O42205" s="404"/>
      <c r="P42205" s="404"/>
      <c r="Q42205" s="404"/>
      <c r="R42205" s="404"/>
      <c r="S42205" s="404"/>
      <c r="T42205" s="404"/>
    </row>
    <row r="42206" spans="12:20" ht="16.8">
      <c r="L42206" s="404"/>
      <c r="M42206" s="404"/>
      <c r="N42206" s="404"/>
      <c r="O42206" s="404"/>
      <c r="P42206" s="404"/>
      <c r="Q42206" s="404"/>
      <c r="R42206" s="404"/>
      <c r="S42206" s="404"/>
      <c r="T42206" s="404"/>
    </row>
    <row r="42207" spans="12:20" ht="16.8">
      <c r="L42207" s="404"/>
      <c r="M42207" s="404"/>
      <c r="N42207" s="404"/>
      <c r="O42207" s="404"/>
      <c r="P42207" s="404"/>
      <c r="Q42207" s="404"/>
      <c r="R42207" s="404"/>
      <c r="S42207" s="404"/>
      <c r="T42207" s="404"/>
    </row>
    <row r="42208" spans="12:20" ht="16.8">
      <c r="L42208" s="404"/>
      <c r="M42208" s="404"/>
      <c r="N42208" s="404"/>
      <c r="O42208" s="404"/>
      <c r="P42208" s="404"/>
      <c r="Q42208" s="404"/>
      <c r="R42208" s="404"/>
      <c r="S42208" s="404"/>
      <c r="T42208" s="404"/>
    </row>
    <row r="42209" spans="12:20" ht="16.8">
      <c r="L42209" s="404"/>
      <c r="M42209" s="404"/>
      <c r="N42209" s="404"/>
      <c r="O42209" s="404"/>
      <c r="P42209" s="404"/>
      <c r="Q42209" s="404"/>
      <c r="R42209" s="404"/>
      <c r="S42209" s="404"/>
      <c r="T42209" s="404"/>
    </row>
    <row r="42210" spans="12:20" ht="16.8">
      <c r="L42210" s="404"/>
      <c r="M42210" s="404"/>
      <c r="N42210" s="404"/>
      <c r="O42210" s="404"/>
      <c r="P42210" s="404"/>
      <c r="Q42210" s="404"/>
      <c r="R42210" s="404"/>
      <c r="S42210" s="404"/>
      <c r="T42210" s="404"/>
    </row>
    <row r="42211" spans="12:20" ht="16.8">
      <c r="L42211" s="404"/>
      <c r="M42211" s="404"/>
      <c r="N42211" s="404"/>
      <c r="O42211" s="404"/>
      <c r="P42211" s="404"/>
      <c r="Q42211" s="404"/>
      <c r="R42211" s="404"/>
      <c r="S42211" s="404"/>
      <c r="T42211" s="404"/>
    </row>
    <row r="42212" spans="12:20" ht="16.8">
      <c r="L42212" s="404"/>
      <c r="M42212" s="404"/>
      <c r="N42212" s="404"/>
      <c r="O42212" s="404"/>
      <c r="P42212" s="404"/>
      <c r="Q42212" s="404"/>
      <c r="R42212" s="404"/>
      <c r="S42212" s="404"/>
      <c r="T42212" s="404"/>
    </row>
    <row r="42213" spans="12:20" ht="16.8">
      <c r="L42213" s="404"/>
      <c r="M42213" s="404"/>
      <c r="N42213" s="404"/>
      <c r="O42213" s="404"/>
      <c r="P42213" s="404"/>
      <c r="Q42213" s="404"/>
      <c r="R42213" s="404"/>
      <c r="S42213" s="404"/>
      <c r="T42213" s="404"/>
    </row>
    <row r="42214" spans="12:20" ht="16.8">
      <c r="L42214" s="404"/>
      <c r="M42214" s="404"/>
      <c r="N42214" s="404"/>
      <c r="O42214" s="404"/>
      <c r="P42214" s="404"/>
      <c r="Q42214" s="404"/>
      <c r="R42214" s="404"/>
      <c r="S42214" s="404"/>
      <c r="T42214" s="404"/>
    </row>
    <row r="42215" spans="12:20" ht="16.8">
      <c r="L42215" s="404"/>
      <c r="M42215" s="404"/>
      <c r="N42215" s="404"/>
      <c r="O42215" s="404"/>
      <c r="P42215" s="404"/>
      <c r="Q42215" s="404"/>
      <c r="R42215" s="404"/>
      <c r="S42215" s="404"/>
      <c r="T42215" s="404"/>
    </row>
    <row r="42216" spans="12:20" ht="16.8">
      <c r="L42216" s="404"/>
      <c r="M42216" s="404"/>
      <c r="N42216" s="404"/>
      <c r="O42216" s="404"/>
      <c r="P42216" s="404"/>
      <c r="Q42216" s="404"/>
      <c r="R42216" s="404"/>
      <c r="S42216" s="404"/>
      <c r="T42216" s="404"/>
    </row>
    <row r="42217" spans="12:20" ht="16.8">
      <c r="L42217" s="404"/>
      <c r="M42217" s="404"/>
      <c r="N42217" s="404"/>
      <c r="O42217" s="404"/>
      <c r="P42217" s="404"/>
      <c r="Q42217" s="404"/>
      <c r="R42217" s="404"/>
      <c r="S42217" s="404"/>
      <c r="T42217" s="404"/>
    </row>
    <row r="42218" spans="12:20" ht="16.8">
      <c r="L42218" s="404"/>
      <c r="M42218" s="404"/>
      <c r="N42218" s="404"/>
      <c r="O42218" s="404"/>
      <c r="P42218" s="404"/>
      <c r="Q42218" s="404"/>
      <c r="R42218" s="404"/>
      <c r="S42218" s="404"/>
      <c r="T42218" s="404"/>
    </row>
    <row r="42219" spans="12:20" ht="16.8">
      <c r="L42219" s="404"/>
      <c r="M42219" s="404"/>
      <c r="N42219" s="404"/>
      <c r="O42219" s="404"/>
      <c r="P42219" s="404"/>
      <c r="Q42219" s="404"/>
      <c r="R42219" s="404"/>
      <c r="S42219" s="404"/>
      <c r="T42219" s="404"/>
    </row>
    <row r="42220" spans="12:20" ht="16.8">
      <c r="L42220" s="404"/>
      <c r="M42220" s="404"/>
      <c r="N42220" s="404"/>
      <c r="O42220" s="404"/>
      <c r="P42220" s="404"/>
      <c r="Q42220" s="404"/>
      <c r="R42220" s="404"/>
      <c r="S42220" s="404"/>
      <c r="T42220" s="404"/>
    </row>
    <row r="42221" spans="12:20" ht="16.8">
      <c r="L42221" s="404"/>
      <c r="M42221" s="404"/>
      <c r="N42221" s="404"/>
      <c r="O42221" s="404"/>
      <c r="P42221" s="404"/>
      <c r="Q42221" s="404"/>
      <c r="R42221" s="404"/>
      <c r="S42221" s="404"/>
      <c r="T42221" s="404"/>
    </row>
    <row r="42222" spans="12:20" ht="16.8">
      <c r="L42222" s="404"/>
      <c r="M42222" s="404"/>
      <c r="N42222" s="404"/>
      <c r="O42222" s="404"/>
      <c r="P42222" s="404"/>
      <c r="Q42222" s="404"/>
      <c r="R42222" s="404"/>
      <c r="S42222" s="404"/>
      <c r="T42222" s="404"/>
    </row>
    <row r="42223" spans="12:20" ht="16.8">
      <c r="L42223" s="404"/>
      <c r="M42223" s="404"/>
      <c r="N42223" s="404"/>
      <c r="O42223" s="404"/>
      <c r="P42223" s="404"/>
      <c r="Q42223" s="404"/>
      <c r="R42223" s="404"/>
      <c r="S42223" s="404"/>
      <c r="T42223" s="404"/>
    </row>
    <row r="42224" spans="12:20" ht="16.8">
      <c r="L42224" s="404"/>
      <c r="M42224" s="404"/>
      <c r="N42224" s="404"/>
      <c r="O42224" s="404"/>
      <c r="P42224" s="404"/>
      <c r="Q42224" s="404"/>
      <c r="R42224" s="404"/>
      <c r="S42224" s="404"/>
      <c r="T42224" s="404"/>
    </row>
    <row r="42225" spans="12:20" ht="16.8">
      <c r="L42225" s="404"/>
      <c r="M42225" s="404"/>
      <c r="N42225" s="404"/>
      <c r="O42225" s="404"/>
      <c r="P42225" s="404"/>
      <c r="Q42225" s="404"/>
      <c r="R42225" s="404"/>
      <c r="S42225" s="404"/>
      <c r="T42225" s="404"/>
    </row>
    <row r="42226" spans="12:20" ht="16.8">
      <c r="L42226" s="404"/>
      <c r="M42226" s="404"/>
      <c r="N42226" s="404"/>
      <c r="O42226" s="404"/>
      <c r="P42226" s="404"/>
      <c r="Q42226" s="404"/>
      <c r="R42226" s="404"/>
      <c r="S42226" s="404"/>
      <c r="T42226" s="404"/>
    </row>
    <row r="42227" spans="12:20" ht="16.8">
      <c r="L42227" s="404"/>
      <c r="M42227" s="404"/>
      <c r="N42227" s="404"/>
      <c r="O42227" s="404"/>
      <c r="P42227" s="404"/>
      <c r="Q42227" s="404"/>
      <c r="R42227" s="404"/>
      <c r="S42227" s="404"/>
      <c r="T42227" s="404"/>
    </row>
    <row r="42228" spans="12:20" ht="16.8">
      <c r="L42228" s="404"/>
      <c r="M42228" s="404"/>
      <c r="N42228" s="404"/>
      <c r="O42228" s="404"/>
      <c r="P42228" s="404"/>
      <c r="Q42228" s="404"/>
      <c r="R42228" s="404"/>
      <c r="S42228" s="404"/>
      <c r="T42228" s="404"/>
    </row>
    <row r="42229" spans="12:20" ht="16.8">
      <c r="L42229" s="404"/>
      <c r="M42229" s="404"/>
      <c r="N42229" s="404"/>
      <c r="O42229" s="404"/>
      <c r="P42229" s="404"/>
      <c r="Q42229" s="404"/>
      <c r="R42229" s="404"/>
      <c r="S42229" s="404"/>
      <c r="T42229" s="404"/>
    </row>
    <row r="42230" spans="12:20" ht="16.8">
      <c r="L42230" s="404"/>
      <c r="M42230" s="404"/>
      <c r="N42230" s="404"/>
      <c r="O42230" s="404"/>
      <c r="P42230" s="404"/>
      <c r="Q42230" s="404"/>
      <c r="R42230" s="404"/>
      <c r="S42230" s="404"/>
      <c r="T42230" s="404"/>
    </row>
    <row r="42231" spans="12:20" ht="16.8">
      <c r="L42231" s="404"/>
      <c r="M42231" s="404"/>
      <c r="N42231" s="404"/>
      <c r="O42231" s="404"/>
      <c r="P42231" s="404"/>
      <c r="Q42231" s="404"/>
      <c r="R42231" s="404"/>
      <c r="S42231" s="404"/>
      <c r="T42231" s="404"/>
    </row>
    <row r="42232" spans="12:20" ht="16.8">
      <c r="L42232" s="404"/>
      <c r="M42232" s="404"/>
      <c r="N42232" s="404"/>
      <c r="O42232" s="404"/>
      <c r="P42232" s="404"/>
      <c r="Q42232" s="404"/>
      <c r="R42232" s="404"/>
      <c r="S42232" s="404"/>
      <c r="T42232" s="404"/>
    </row>
    <row r="42233" spans="12:20" ht="16.8">
      <c r="L42233" s="404"/>
      <c r="M42233" s="404"/>
      <c r="N42233" s="404"/>
      <c r="O42233" s="404"/>
      <c r="P42233" s="404"/>
      <c r="Q42233" s="404"/>
      <c r="R42233" s="404"/>
      <c r="S42233" s="404"/>
      <c r="T42233" s="404"/>
    </row>
    <row r="42234" spans="12:20" ht="16.8">
      <c r="L42234" s="404"/>
      <c r="M42234" s="404"/>
      <c r="N42234" s="404"/>
      <c r="O42234" s="404"/>
      <c r="P42234" s="404"/>
      <c r="Q42234" s="404"/>
      <c r="R42234" s="404"/>
      <c r="S42234" s="404"/>
      <c r="T42234" s="404"/>
    </row>
    <row r="42235" spans="12:20" ht="16.8">
      <c r="L42235" s="404"/>
      <c r="M42235" s="404"/>
      <c r="N42235" s="404"/>
      <c r="O42235" s="404"/>
      <c r="P42235" s="404"/>
      <c r="Q42235" s="404"/>
      <c r="R42235" s="404"/>
      <c r="S42235" s="404"/>
      <c r="T42235" s="404"/>
    </row>
    <row r="42236" spans="12:20" ht="16.8">
      <c r="L42236" s="404"/>
      <c r="M42236" s="404"/>
      <c r="N42236" s="404"/>
      <c r="O42236" s="404"/>
      <c r="P42236" s="404"/>
      <c r="Q42236" s="404"/>
      <c r="R42236" s="404"/>
      <c r="S42236" s="404"/>
      <c r="T42236" s="404"/>
    </row>
    <row r="42237" spans="12:20" ht="16.8">
      <c r="L42237" s="404"/>
      <c r="M42237" s="404"/>
      <c r="N42237" s="404"/>
      <c r="O42237" s="404"/>
      <c r="P42237" s="404"/>
      <c r="Q42237" s="404"/>
      <c r="R42237" s="404"/>
      <c r="S42237" s="404"/>
      <c r="T42237" s="404"/>
    </row>
    <row r="42238" spans="12:20" ht="16.8">
      <c r="L42238" s="404"/>
      <c r="M42238" s="404"/>
      <c r="N42238" s="404"/>
      <c r="O42238" s="404"/>
      <c r="P42238" s="404"/>
      <c r="Q42238" s="404"/>
      <c r="R42238" s="404"/>
      <c r="S42238" s="404"/>
      <c r="T42238" s="404"/>
    </row>
    <row r="42239" spans="12:20" ht="16.8">
      <c r="L42239" s="404"/>
      <c r="M42239" s="404"/>
      <c r="N42239" s="404"/>
      <c r="O42239" s="404"/>
      <c r="P42239" s="404"/>
      <c r="Q42239" s="404"/>
      <c r="R42239" s="404"/>
      <c r="S42239" s="404"/>
      <c r="T42239" s="404"/>
    </row>
    <row r="42240" spans="12:20" ht="16.8">
      <c r="L42240" s="404"/>
      <c r="M42240" s="404"/>
      <c r="N42240" s="404"/>
      <c r="O42240" s="404"/>
      <c r="P42240" s="404"/>
      <c r="Q42240" s="404"/>
      <c r="R42240" s="404"/>
      <c r="S42240" s="404"/>
      <c r="T42240" s="404"/>
    </row>
    <row r="42241" spans="12:20" ht="16.8">
      <c r="L42241" s="404"/>
      <c r="M42241" s="404"/>
      <c r="N42241" s="404"/>
      <c r="O42241" s="404"/>
      <c r="P42241" s="404"/>
      <c r="Q42241" s="404"/>
      <c r="R42241" s="404"/>
      <c r="S42241" s="404"/>
      <c r="T42241" s="404"/>
    </row>
    <row r="42242" spans="12:20" ht="16.8">
      <c r="L42242" s="404"/>
      <c r="M42242" s="404"/>
      <c r="N42242" s="404"/>
      <c r="O42242" s="404"/>
      <c r="P42242" s="404"/>
      <c r="Q42242" s="404"/>
      <c r="R42242" s="404"/>
      <c r="S42242" s="404"/>
      <c r="T42242" s="404"/>
    </row>
    <row r="42243" spans="12:20" ht="16.8">
      <c r="L42243" s="404"/>
      <c r="M42243" s="404"/>
      <c r="N42243" s="404"/>
      <c r="O42243" s="404"/>
      <c r="P42243" s="404"/>
      <c r="Q42243" s="404"/>
      <c r="R42243" s="404"/>
      <c r="S42243" s="404"/>
      <c r="T42243" s="404"/>
    </row>
    <row r="42244" spans="12:20" ht="16.8">
      <c r="L42244" s="404"/>
      <c r="M42244" s="404"/>
      <c r="N42244" s="404"/>
      <c r="O42244" s="404"/>
      <c r="P42244" s="404"/>
      <c r="Q42244" s="404"/>
      <c r="R42244" s="404"/>
      <c r="S42244" s="404"/>
      <c r="T42244" s="404"/>
    </row>
    <row r="42245" spans="12:20" ht="16.8">
      <c r="L42245" s="404"/>
      <c r="M42245" s="404"/>
      <c r="N42245" s="404"/>
      <c r="O42245" s="404"/>
      <c r="P42245" s="404"/>
      <c r="Q42245" s="404"/>
      <c r="R42245" s="404"/>
      <c r="S42245" s="404"/>
      <c r="T42245" s="404"/>
    </row>
    <row r="42246" spans="12:20" ht="16.8">
      <c r="L42246" s="404"/>
      <c r="M42246" s="404"/>
      <c r="N42246" s="404"/>
      <c r="O42246" s="404"/>
      <c r="P42246" s="404"/>
      <c r="Q42246" s="404"/>
      <c r="R42246" s="404"/>
      <c r="S42246" s="404"/>
      <c r="T42246" s="404"/>
    </row>
    <row r="42247" spans="12:20" ht="16.8">
      <c r="L42247" s="404"/>
      <c r="M42247" s="404"/>
      <c r="N42247" s="404"/>
      <c r="O42247" s="404"/>
      <c r="P42247" s="404"/>
      <c r="Q42247" s="404"/>
      <c r="R42247" s="404"/>
      <c r="S42247" s="404"/>
      <c r="T42247" s="404"/>
    </row>
    <row r="42248" spans="12:20" ht="16.8">
      <c r="L42248" s="404"/>
      <c r="M42248" s="404"/>
      <c r="N42248" s="404"/>
      <c r="O42248" s="404"/>
      <c r="P42248" s="404"/>
      <c r="Q42248" s="404"/>
      <c r="R42248" s="404"/>
      <c r="S42248" s="404"/>
      <c r="T42248" s="404"/>
    </row>
    <row r="42249" spans="12:20" ht="16.8">
      <c r="L42249" s="404"/>
      <c r="M42249" s="404"/>
      <c r="N42249" s="404"/>
      <c r="O42249" s="404"/>
      <c r="P42249" s="404"/>
      <c r="Q42249" s="404"/>
      <c r="R42249" s="404"/>
      <c r="S42249" s="404"/>
      <c r="T42249" s="404"/>
    </row>
    <row r="42250" spans="12:20" ht="16.8">
      <c r="L42250" s="404"/>
      <c r="M42250" s="404"/>
      <c r="N42250" s="404"/>
      <c r="O42250" s="404"/>
      <c r="P42250" s="404"/>
      <c r="Q42250" s="404"/>
      <c r="R42250" s="404"/>
      <c r="S42250" s="404"/>
      <c r="T42250" s="404"/>
    </row>
    <row r="42251" spans="12:20" ht="16.8">
      <c r="L42251" s="404"/>
      <c r="M42251" s="404"/>
      <c r="N42251" s="404"/>
      <c r="O42251" s="404"/>
      <c r="P42251" s="404"/>
      <c r="Q42251" s="404"/>
      <c r="R42251" s="404"/>
      <c r="S42251" s="404"/>
      <c r="T42251" s="404"/>
    </row>
    <row r="42252" spans="12:20" ht="16.8">
      <c r="L42252" s="404"/>
      <c r="M42252" s="404"/>
      <c r="N42252" s="404"/>
      <c r="O42252" s="404"/>
      <c r="P42252" s="404"/>
      <c r="Q42252" s="404"/>
      <c r="R42252" s="404"/>
      <c r="S42252" s="404"/>
      <c r="T42252" s="404"/>
    </row>
    <row r="42253" spans="12:20" ht="16.8">
      <c r="L42253" s="404"/>
      <c r="M42253" s="404"/>
      <c r="N42253" s="404"/>
      <c r="O42253" s="404"/>
      <c r="P42253" s="404"/>
      <c r="Q42253" s="404"/>
      <c r="R42253" s="404"/>
      <c r="S42253" s="404"/>
      <c r="T42253" s="404"/>
    </row>
    <row r="42254" spans="12:20" ht="16.8">
      <c r="L42254" s="404"/>
      <c r="M42254" s="404"/>
      <c r="N42254" s="404"/>
      <c r="O42254" s="404"/>
      <c r="P42254" s="404"/>
      <c r="Q42254" s="404"/>
      <c r="R42254" s="404"/>
      <c r="S42254" s="404"/>
      <c r="T42254" s="404"/>
    </row>
    <row r="42255" spans="12:20" ht="16.8">
      <c r="L42255" s="404"/>
      <c r="M42255" s="404"/>
      <c r="N42255" s="404"/>
      <c r="O42255" s="404"/>
      <c r="P42255" s="404"/>
      <c r="Q42255" s="404"/>
      <c r="R42255" s="404"/>
      <c r="S42255" s="404"/>
      <c r="T42255" s="404"/>
    </row>
    <row r="42256" spans="12:20" ht="16.8">
      <c r="L42256" s="404"/>
      <c r="M42256" s="404"/>
      <c r="N42256" s="404"/>
      <c r="O42256" s="404"/>
      <c r="P42256" s="404"/>
      <c r="Q42256" s="404"/>
      <c r="R42256" s="404"/>
      <c r="S42256" s="404"/>
      <c r="T42256" s="404"/>
    </row>
    <row r="42257" spans="12:20" ht="16.8">
      <c r="L42257" s="404"/>
      <c r="M42257" s="404"/>
      <c r="N42257" s="404"/>
      <c r="O42257" s="404"/>
      <c r="P42257" s="404"/>
      <c r="Q42257" s="404"/>
      <c r="R42257" s="404"/>
      <c r="S42257" s="404"/>
      <c r="T42257" s="404"/>
    </row>
    <row r="42258" spans="12:20" ht="16.8">
      <c r="L42258" s="404"/>
      <c r="M42258" s="404"/>
      <c r="N42258" s="404"/>
      <c r="O42258" s="404"/>
      <c r="P42258" s="404"/>
      <c r="Q42258" s="404"/>
      <c r="R42258" s="404"/>
      <c r="S42258" s="404"/>
      <c r="T42258" s="404"/>
    </row>
    <row r="42259" spans="12:20" ht="16.8">
      <c r="L42259" s="404"/>
      <c r="M42259" s="404"/>
      <c r="N42259" s="404"/>
      <c r="O42259" s="404"/>
      <c r="P42259" s="404"/>
      <c r="Q42259" s="404"/>
      <c r="R42259" s="404"/>
      <c r="S42259" s="404"/>
      <c r="T42259" s="404"/>
    </row>
    <row r="42260" spans="12:20" ht="16.8">
      <c r="L42260" s="404"/>
      <c r="M42260" s="404"/>
      <c r="N42260" s="404"/>
      <c r="O42260" s="404"/>
      <c r="P42260" s="404"/>
      <c r="Q42260" s="404"/>
      <c r="R42260" s="404"/>
      <c r="S42260" s="404"/>
      <c r="T42260" s="404"/>
    </row>
    <row r="42261" spans="12:20" ht="16.8">
      <c r="L42261" s="404"/>
      <c r="M42261" s="404"/>
      <c r="N42261" s="404"/>
      <c r="O42261" s="404"/>
      <c r="P42261" s="404"/>
      <c r="Q42261" s="404"/>
      <c r="R42261" s="404"/>
      <c r="S42261" s="404"/>
      <c r="T42261" s="404"/>
    </row>
    <row r="42262" spans="12:20" ht="16.8">
      <c r="L42262" s="404"/>
      <c r="M42262" s="404"/>
      <c r="N42262" s="404"/>
      <c r="O42262" s="404"/>
      <c r="P42262" s="404"/>
      <c r="Q42262" s="404"/>
      <c r="R42262" s="404"/>
      <c r="S42262" s="404"/>
      <c r="T42262" s="404"/>
    </row>
    <row r="42263" spans="12:20" ht="16.8">
      <c r="L42263" s="404"/>
      <c r="M42263" s="404"/>
      <c r="N42263" s="404"/>
      <c r="O42263" s="404"/>
      <c r="P42263" s="404"/>
      <c r="Q42263" s="404"/>
      <c r="R42263" s="404"/>
      <c r="S42263" s="404"/>
      <c r="T42263" s="404"/>
    </row>
    <row r="42264" spans="12:20" ht="16.8">
      <c r="L42264" s="404"/>
      <c r="M42264" s="404"/>
      <c r="N42264" s="404"/>
      <c r="O42264" s="404"/>
      <c r="P42264" s="404"/>
      <c r="Q42264" s="404"/>
      <c r="R42264" s="404"/>
      <c r="S42264" s="404"/>
      <c r="T42264" s="404"/>
    </row>
    <row r="42265" spans="12:20" ht="16.8">
      <c r="L42265" s="404"/>
      <c r="M42265" s="404"/>
      <c r="N42265" s="404"/>
      <c r="O42265" s="404"/>
      <c r="P42265" s="404"/>
      <c r="Q42265" s="404"/>
      <c r="R42265" s="404"/>
      <c r="S42265" s="404"/>
      <c r="T42265" s="404"/>
    </row>
    <row r="42266" spans="12:20" ht="16.8">
      <c r="L42266" s="404"/>
      <c r="M42266" s="404"/>
      <c r="N42266" s="404"/>
      <c r="O42266" s="404"/>
      <c r="P42266" s="404"/>
      <c r="Q42266" s="404"/>
      <c r="R42266" s="404"/>
      <c r="S42266" s="404"/>
      <c r="T42266" s="404"/>
    </row>
    <row r="42267" spans="12:20" ht="16.8">
      <c r="L42267" s="404"/>
      <c r="M42267" s="404"/>
      <c r="N42267" s="404"/>
      <c r="O42267" s="404"/>
      <c r="P42267" s="404"/>
      <c r="Q42267" s="404"/>
      <c r="R42267" s="404"/>
      <c r="S42267" s="404"/>
      <c r="T42267" s="404"/>
    </row>
    <row r="42268" spans="12:20" ht="16.8">
      <c r="L42268" s="404"/>
      <c r="M42268" s="404"/>
      <c r="N42268" s="404"/>
      <c r="O42268" s="404"/>
      <c r="P42268" s="404"/>
      <c r="Q42268" s="404"/>
      <c r="R42268" s="404"/>
      <c r="S42268" s="404"/>
      <c r="T42268" s="404"/>
    </row>
    <row r="42269" spans="12:20" ht="16.8">
      <c r="L42269" s="404"/>
      <c r="M42269" s="404"/>
      <c r="N42269" s="404"/>
      <c r="O42269" s="404"/>
      <c r="P42269" s="404"/>
      <c r="Q42269" s="404"/>
      <c r="R42269" s="404"/>
      <c r="S42269" s="404"/>
      <c r="T42269" s="404"/>
    </row>
    <row r="42270" spans="12:20" ht="16.8">
      <c r="L42270" s="404"/>
      <c r="M42270" s="404"/>
      <c r="N42270" s="404"/>
      <c r="O42270" s="404"/>
      <c r="P42270" s="404"/>
      <c r="Q42270" s="404"/>
      <c r="R42270" s="404"/>
      <c r="S42270" s="404"/>
      <c r="T42270" s="404"/>
    </row>
    <row r="42271" spans="12:20" ht="16.8">
      <c r="L42271" s="404"/>
      <c r="M42271" s="404"/>
      <c r="N42271" s="404"/>
      <c r="O42271" s="404"/>
      <c r="P42271" s="404"/>
      <c r="Q42271" s="404"/>
      <c r="R42271" s="404"/>
      <c r="S42271" s="404"/>
      <c r="T42271" s="404"/>
    </row>
    <row r="42272" spans="12:20" ht="16.8">
      <c r="L42272" s="404"/>
      <c r="M42272" s="404"/>
      <c r="N42272" s="404"/>
      <c r="O42272" s="404"/>
      <c r="P42272" s="404"/>
      <c r="Q42272" s="404"/>
      <c r="R42272" s="404"/>
      <c r="S42272" s="404"/>
      <c r="T42272" s="404"/>
    </row>
    <row r="42273" spans="12:20" ht="16.8">
      <c r="L42273" s="404"/>
      <c r="M42273" s="404"/>
      <c r="N42273" s="404"/>
      <c r="O42273" s="404"/>
      <c r="P42273" s="404"/>
      <c r="Q42273" s="404"/>
      <c r="R42273" s="404"/>
      <c r="S42273" s="404"/>
      <c r="T42273" s="404"/>
    </row>
    <row r="42274" spans="12:20" ht="16.8">
      <c r="L42274" s="404"/>
      <c r="M42274" s="404"/>
      <c r="N42274" s="404"/>
      <c r="O42274" s="404"/>
      <c r="P42274" s="404"/>
      <c r="Q42274" s="404"/>
      <c r="R42274" s="404"/>
      <c r="S42274" s="404"/>
      <c r="T42274" s="404"/>
    </row>
    <row r="42275" spans="12:20" ht="16.8">
      <c r="L42275" s="404"/>
      <c r="M42275" s="404"/>
      <c r="N42275" s="404"/>
      <c r="O42275" s="404"/>
      <c r="P42275" s="404"/>
      <c r="Q42275" s="404"/>
      <c r="R42275" s="404"/>
      <c r="S42275" s="404"/>
      <c r="T42275" s="404"/>
    </row>
    <row r="42276" spans="12:20" ht="16.8">
      <c r="L42276" s="404"/>
      <c r="M42276" s="404"/>
      <c r="N42276" s="404"/>
      <c r="O42276" s="404"/>
      <c r="P42276" s="404"/>
      <c r="Q42276" s="404"/>
      <c r="R42276" s="404"/>
      <c r="S42276" s="404"/>
      <c r="T42276" s="404"/>
    </row>
    <row r="42277" spans="12:20" ht="16.8">
      <c r="L42277" s="404"/>
      <c r="M42277" s="404"/>
      <c r="N42277" s="404"/>
      <c r="O42277" s="404"/>
      <c r="P42277" s="404"/>
      <c r="Q42277" s="404"/>
      <c r="R42277" s="404"/>
      <c r="S42277" s="404"/>
      <c r="T42277" s="404"/>
    </row>
    <row r="42278" spans="12:20" ht="16.8">
      <c r="L42278" s="404"/>
      <c r="M42278" s="404"/>
      <c r="N42278" s="404"/>
      <c r="O42278" s="404"/>
      <c r="P42278" s="404"/>
      <c r="Q42278" s="404"/>
      <c r="R42278" s="404"/>
      <c r="S42278" s="404"/>
      <c r="T42278" s="404"/>
    </row>
    <row r="42279" spans="12:20" ht="16.8">
      <c r="L42279" s="404"/>
      <c r="M42279" s="404"/>
      <c r="N42279" s="404"/>
      <c r="O42279" s="404"/>
      <c r="P42279" s="404"/>
      <c r="Q42279" s="404"/>
      <c r="R42279" s="404"/>
      <c r="S42279" s="404"/>
      <c r="T42279" s="404"/>
    </row>
    <row r="42280" spans="12:20" ht="16.8">
      <c r="L42280" s="404"/>
      <c r="M42280" s="404"/>
      <c r="N42280" s="404"/>
      <c r="O42280" s="404"/>
      <c r="P42280" s="404"/>
      <c r="Q42280" s="404"/>
      <c r="R42280" s="404"/>
      <c r="S42280" s="404"/>
      <c r="T42280" s="404"/>
    </row>
    <row r="42281" spans="12:20" ht="16.8">
      <c r="L42281" s="404"/>
      <c r="M42281" s="404"/>
      <c r="N42281" s="404"/>
      <c r="O42281" s="404"/>
      <c r="P42281" s="404"/>
      <c r="Q42281" s="404"/>
      <c r="R42281" s="404"/>
      <c r="S42281" s="404"/>
      <c r="T42281" s="404"/>
    </row>
    <row r="42282" spans="12:20" ht="16.8">
      <c r="L42282" s="404"/>
      <c r="M42282" s="404"/>
      <c r="N42282" s="404"/>
      <c r="O42282" s="404"/>
      <c r="P42282" s="404"/>
      <c r="Q42282" s="404"/>
      <c r="R42282" s="404"/>
      <c r="S42282" s="404"/>
      <c r="T42282" s="404"/>
    </row>
    <row r="42283" spans="12:20" ht="16.8">
      <c r="L42283" s="404"/>
      <c r="M42283" s="404"/>
      <c r="N42283" s="404"/>
      <c r="O42283" s="404"/>
      <c r="P42283" s="404"/>
      <c r="Q42283" s="404"/>
      <c r="R42283" s="404"/>
      <c r="S42283" s="404"/>
      <c r="T42283" s="404"/>
    </row>
    <row r="42284" spans="12:20" ht="16.8">
      <c r="L42284" s="404"/>
      <c r="M42284" s="404"/>
      <c r="N42284" s="404"/>
      <c r="O42284" s="404"/>
      <c r="P42284" s="404"/>
      <c r="Q42284" s="404"/>
      <c r="R42284" s="404"/>
      <c r="S42284" s="404"/>
      <c r="T42284" s="404"/>
    </row>
    <row r="42285" spans="12:20" ht="16.8">
      <c r="L42285" s="404"/>
      <c r="M42285" s="404"/>
      <c r="N42285" s="404"/>
      <c r="O42285" s="404"/>
      <c r="P42285" s="404"/>
      <c r="Q42285" s="404"/>
      <c r="R42285" s="404"/>
      <c r="S42285" s="404"/>
      <c r="T42285" s="404"/>
    </row>
    <row r="42286" spans="12:20" ht="16.8">
      <c r="L42286" s="404"/>
      <c r="M42286" s="404"/>
      <c r="N42286" s="404"/>
      <c r="O42286" s="404"/>
      <c r="P42286" s="404"/>
      <c r="Q42286" s="404"/>
      <c r="R42286" s="404"/>
      <c r="S42286" s="404"/>
      <c r="T42286" s="404"/>
    </row>
    <row r="42287" spans="12:20" ht="16.8">
      <c r="L42287" s="404"/>
      <c r="M42287" s="404"/>
      <c r="N42287" s="404"/>
      <c r="O42287" s="404"/>
      <c r="P42287" s="404"/>
      <c r="Q42287" s="404"/>
      <c r="R42287" s="404"/>
      <c r="S42287" s="404"/>
      <c r="T42287" s="404"/>
    </row>
    <row r="42288" spans="12:20" ht="16.8">
      <c r="L42288" s="404"/>
      <c r="M42288" s="404"/>
      <c r="N42288" s="404"/>
      <c r="O42288" s="404"/>
      <c r="P42288" s="404"/>
      <c r="Q42288" s="404"/>
      <c r="R42288" s="404"/>
      <c r="S42288" s="404"/>
      <c r="T42288" s="404"/>
    </row>
    <row r="42289" spans="12:20" ht="16.8">
      <c r="L42289" s="404"/>
      <c r="M42289" s="404"/>
      <c r="N42289" s="404"/>
      <c r="O42289" s="404"/>
      <c r="P42289" s="404"/>
      <c r="Q42289" s="404"/>
      <c r="R42289" s="404"/>
      <c r="S42289" s="404"/>
      <c r="T42289" s="404"/>
    </row>
    <row r="42290" spans="12:20" ht="16.8">
      <c r="L42290" s="404"/>
      <c r="M42290" s="404"/>
      <c r="N42290" s="404"/>
      <c r="O42290" s="404"/>
      <c r="P42290" s="404"/>
      <c r="Q42290" s="404"/>
      <c r="R42290" s="404"/>
      <c r="S42290" s="404"/>
      <c r="T42290" s="404"/>
    </row>
    <row r="42291" spans="12:20" ht="16.8">
      <c r="L42291" s="404"/>
      <c r="M42291" s="404"/>
      <c r="N42291" s="404"/>
      <c r="O42291" s="404"/>
      <c r="P42291" s="404"/>
      <c r="Q42291" s="404"/>
      <c r="R42291" s="404"/>
      <c r="S42291" s="404"/>
      <c r="T42291" s="404"/>
    </row>
    <row r="42292" spans="12:20" ht="16.8">
      <c r="L42292" s="404"/>
      <c r="M42292" s="404"/>
      <c r="N42292" s="404"/>
      <c r="O42292" s="404"/>
      <c r="P42292" s="404"/>
      <c r="Q42292" s="404"/>
      <c r="R42292" s="404"/>
      <c r="S42292" s="404"/>
      <c r="T42292" s="404"/>
    </row>
    <row r="42293" spans="12:20" ht="16.8">
      <c r="L42293" s="404"/>
      <c r="M42293" s="404"/>
      <c r="N42293" s="404"/>
      <c r="O42293" s="404"/>
      <c r="P42293" s="404"/>
      <c r="Q42293" s="404"/>
      <c r="R42293" s="404"/>
      <c r="S42293" s="404"/>
      <c r="T42293" s="404"/>
    </row>
    <row r="42294" spans="12:20" ht="16.8">
      <c r="L42294" s="404"/>
      <c r="M42294" s="404"/>
      <c r="N42294" s="404"/>
      <c r="O42294" s="404"/>
      <c r="P42294" s="404"/>
      <c r="Q42294" s="404"/>
      <c r="R42294" s="404"/>
      <c r="S42294" s="404"/>
      <c r="T42294" s="404"/>
    </row>
    <row r="42295" spans="12:20" ht="16.8">
      <c r="L42295" s="404"/>
      <c r="M42295" s="404"/>
      <c r="N42295" s="404"/>
      <c r="O42295" s="404"/>
      <c r="P42295" s="404"/>
      <c r="Q42295" s="404"/>
      <c r="R42295" s="404"/>
      <c r="S42295" s="404"/>
      <c r="T42295" s="404"/>
    </row>
    <row r="42296" spans="12:20" ht="16.8">
      <c r="L42296" s="404"/>
      <c r="M42296" s="404"/>
      <c r="N42296" s="404"/>
      <c r="O42296" s="404"/>
      <c r="P42296" s="404"/>
      <c r="Q42296" s="404"/>
      <c r="R42296" s="404"/>
      <c r="S42296" s="404"/>
      <c r="T42296" s="404"/>
    </row>
    <row r="42297" spans="12:20" ht="16.8">
      <c r="L42297" s="404"/>
      <c r="M42297" s="404"/>
      <c r="N42297" s="404"/>
      <c r="O42297" s="404"/>
      <c r="P42297" s="404"/>
      <c r="Q42297" s="404"/>
      <c r="R42297" s="404"/>
      <c r="S42297" s="404"/>
      <c r="T42297" s="404"/>
    </row>
    <row r="42298" spans="12:20" ht="16.8">
      <c r="L42298" s="404"/>
      <c r="M42298" s="404"/>
      <c r="N42298" s="404"/>
      <c r="O42298" s="404"/>
      <c r="P42298" s="404"/>
      <c r="Q42298" s="404"/>
      <c r="R42298" s="404"/>
      <c r="S42298" s="404"/>
      <c r="T42298" s="404"/>
    </row>
    <row r="42299" spans="12:20" ht="16.8">
      <c r="L42299" s="404"/>
      <c r="M42299" s="404"/>
      <c r="N42299" s="404"/>
      <c r="O42299" s="404"/>
      <c r="P42299" s="404"/>
      <c r="Q42299" s="404"/>
      <c r="R42299" s="404"/>
      <c r="S42299" s="404"/>
      <c r="T42299" s="404"/>
    </row>
    <row r="42300" spans="12:20" ht="16.8">
      <c r="L42300" s="404"/>
      <c r="M42300" s="404"/>
      <c r="N42300" s="404"/>
      <c r="O42300" s="404"/>
      <c r="P42300" s="404"/>
      <c r="Q42300" s="404"/>
      <c r="R42300" s="404"/>
      <c r="S42300" s="404"/>
      <c r="T42300" s="404"/>
    </row>
    <row r="42301" spans="12:20" ht="16.8">
      <c r="L42301" s="404"/>
      <c r="M42301" s="404"/>
      <c r="N42301" s="404"/>
      <c r="O42301" s="404"/>
      <c r="P42301" s="404"/>
      <c r="Q42301" s="404"/>
      <c r="R42301" s="404"/>
      <c r="S42301" s="404"/>
      <c r="T42301" s="404"/>
    </row>
    <row r="42302" spans="12:20" ht="16.8">
      <c r="L42302" s="404"/>
      <c r="M42302" s="404"/>
      <c r="N42302" s="404"/>
      <c r="O42302" s="404"/>
      <c r="P42302" s="404"/>
      <c r="Q42302" s="404"/>
      <c r="R42302" s="404"/>
      <c r="S42302" s="404"/>
      <c r="T42302" s="404"/>
    </row>
    <row r="42303" spans="12:20" ht="16.8">
      <c r="L42303" s="404"/>
      <c r="M42303" s="404"/>
      <c r="N42303" s="404"/>
      <c r="O42303" s="404"/>
      <c r="P42303" s="404"/>
      <c r="Q42303" s="404"/>
      <c r="R42303" s="404"/>
      <c r="S42303" s="404"/>
      <c r="T42303" s="404"/>
    </row>
    <row r="42304" spans="12:20" ht="16.8">
      <c r="L42304" s="404"/>
      <c r="M42304" s="404"/>
      <c r="N42304" s="404"/>
      <c r="O42304" s="404"/>
      <c r="P42304" s="404"/>
      <c r="Q42304" s="404"/>
      <c r="R42304" s="404"/>
      <c r="S42304" s="404"/>
      <c r="T42304" s="404"/>
    </row>
    <row r="42305" spans="12:20" ht="16.8">
      <c r="L42305" s="404"/>
      <c r="M42305" s="404"/>
      <c r="N42305" s="404"/>
      <c r="O42305" s="404"/>
      <c r="P42305" s="404"/>
      <c r="Q42305" s="404"/>
      <c r="R42305" s="404"/>
      <c r="S42305" s="404"/>
      <c r="T42305" s="404"/>
    </row>
    <row r="42306" spans="12:20" ht="16.8">
      <c r="L42306" s="404"/>
      <c r="M42306" s="404"/>
      <c r="N42306" s="404"/>
      <c r="O42306" s="404"/>
      <c r="P42306" s="404"/>
      <c r="Q42306" s="404"/>
      <c r="R42306" s="404"/>
      <c r="S42306" s="404"/>
      <c r="T42306" s="404"/>
    </row>
    <row r="42307" spans="12:20" ht="16.8">
      <c r="L42307" s="404"/>
      <c r="M42307" s="404"/>
      <c r="N42307" s="404"/>
      <c r="O42307" s="404"/>
      <c r="P42307" s="404"/>
      <c r="Q42307" s="404"/>
      <c r="R42307" s="404"/>
      <c r="S42307" s="404"/>
      <c r="T42307" s="404"/>
    </row>
    <row r="42308" spans="12:20" ht="16.8">
      <c r="L42308" s="404"/>
      <c r="M42308" s="404"/>
      <c r="N42308" s="404"/>
      <c r="O42308" s="404"/>
      <c r="P42308" s="404"/>
      <c r="Q42308" s="404"/>
      <c r="R42308" s="404"/>
      <c r="S42308" s="404"/>
      <c r="T42308" s="404"/>
    </row>
    <row r="42309" spans="12:20" ht="16.8">
      <c r="L42309" s="404"/>
      <c r="M42309" s="404"/>
      <c r="N42309" s="404"/>
      <c r="O42309" s="404"/>
      <c r="P42309" s="404"/>
      <c r="Q42309" s="404"/>
      <c r="R42309" s="404"/>
      <c r="S42309" s="404"/>
      <c r="T42309" s="404"/>
    </row>
    <row r="42310" spans="12:20" ht="16.8">
      <c r="L42310" s="404"/>
      <c r="M42310" s="404"/>
      <c r="N42310" s="404"/>
      <c r="O42310" s="404"/>
      <c r="P42310" s="404"/>
      <c r="Q42310" s="404"/>
      <c r="R42310" s="404"/>
      <c r="S42310" s="404"/>
      <c r="T42310" s="404"/>
    </row>
    <row r="42311" spans="12:20" ht="16.8">
      <c r="L42311" s="404"/>
      <c r="M42311" s="404"/>
      <c r="N42311" s="404"/>
      <c r="O42311" s="404"/>
      <c r="P42311" s="404"/>
      <c r="Q42311" s="404"/>
      <c r="R42311" s="404"/>
      <c r="S42311" s="404"/>
      <c r="T42311" s="404"/>
    </row>
    <row r="42312" spans="12:20" ht="16.8">
      <c r="L42312" s="404"/>
      <c r="M42312" s="404"/>
      <c r="N42312" s="404"/>
      <c r="O42312" s="404"/>
      <c r="P42312" s="404"/>
      <c r="Q42312" s="404"/>
      <c r="R42312" s="404"/>
      <c r="S42312" s="404"/>
      <c r="T42312" s="404"/>
    </row>
    <row r="42313" spans="12:20" ht="16.8">
      <c r="L42313" s="404"/>
      <c r="M42313" s="404"/>
      <c r="N42313" s="404"/>
      <c r="O42313" s="404"/>
      <c r="P42313" s="404"/>
      <c r="Q42313" s="404"/>
      <c r="R42313" s="404"/>
      <c r="S42313" s="404"/>
      <c r="T42313" s="404"/>
    </row>
    <row r="42314" spans="12:20" ht="16.8">
      <c r="L42314" s="404"/>
      <c r="M42314" s="404"/>
      <c r="N42314" s="404"/>
      <c r="O42314" s="404"/>
      <c r="P42314" s="404"/>
      <c r="Q42314" s="404"/>
      <c r="R42314" s="404"/>
      <c r="S42314" s="404"/>
      <c r="T42314" s="404"/>
    </row>
    <row r="42315" spans="12:20" ht="16.8">
      <c r="L42315" s="404"/>
      <c r="M42315" s="404"/>
      <c r="N42315" s="404"/>
      <c r="O42315" s="404"/>
      <c r="P42315" s="404"/>
      <c r="Q42315" s="404"/>
      <c r="R42315" s="404"/>
      <c r="S42315" s="404"/>
      <c r="T42315" s="404"/>
    </row>
    <row r="42316" spans="12:20" ht="16.8">
      <c r="L42316" s="404"/>
      <c r="M42316" s="404"/>
      <c r="N42316" s="404"/>
      <c r="O42316" s="404"/>
      <c r="P42316" s="404"/>
      <c r="Q42316" s="404"/>
      <c r="R42316" s="404"/>
      <c r="S42316" s="404"/>
      <c r="T42316" s="404"/>
    </row>
    <row r="42317" spans="12:20" ht="16.8">
      <c r="L42317" s="404"/>
      <c r="M42317" s="404"/>
      <c r="N42317" s="404"/>
      <c r="O42317" s="404"/>
      <c r="P42317" s="404"/>
      <c r="Q42317" s="404"/>
      <c r="R42317" s="404"/>
      <c r="S42317" s="404"/>
      <c r="T42317" s="404"/>
    </row>
    <row r="42318" spans="12:20" ht="16.8">
      <c r="L42318" s="404"/>
      <c r="M42318" s="404"/>
      <c r="N42318" s="404"/>
      <c r="O42318" s="404"/>
      <c r="P42318" s="404"/>
      <c r="Q42318" s="404"/>
      <c r="R42318" s="404"/>
      <c r="S42318" s="404"/>
      <c r="T42318" s="404"/>
    </row>
    <row r="42319" spans="12:20" ht="16.8">
      <c r="L42319" s="404"/>
      <c r="M42319" s="404"/>
      <c r="N42319" s="404"/>
      <c r="O42319" s="404"/>
      <c r="P42319" s="404"/>
      <c r="Q42319" s="404"/>
      <c r="R42319" s="404"/>
      <c r="S42319" s="404"/>
      <c r="T42319" s="404"/>
    </row>
    <row r="42320" spans="12:20" ht="16.8">
      <c r="L42320" s="404"/>
      <c r="M42320" s="404"/>
      <c r="N42320" s="404"/>
      <c r="O42320" s="404"/>
      <c r="P42320" s="404"/>
      <c r="Q42320" s="404"/>
      <c r="R42320" s="404"/>
      <c r="S42320" s="404"/>
      <c r="T42320" s="404"/>
    </row>
    <row r="42321" spans="12:20" ht="16.8">
      <c r="L42321" s="404"/>
      <c r="M42321" s="404"/>
      <c r="N42321" s="404"/>
      <c r="O42321" s="404"/>
      <c r="P42321" s="404"/>
      <c r="Q42321" s="404"/>
      <c r="R42321" s="404"/>
      <c r="S42321" s="404"/>
      <c r="T42321" s="404"/>
    </row>
    <row r="42322" spans="12:20" ht="16.8">
      <c r="L42322" s="404"/>
      <c r="M42322" s="404"/>
      <c r="N42322" s="404"/>
      <c r="O42322" s="404"/>
      <c r="P42322" s="404"/>
      <c r="Q42322" s="404"/>
      <c r="R42322" s="404"/>
      <c r="S42322" s="404"/>
      <c r="T42322" s="404"/>
    </row>
    <row r="42323" spans="12:20" ht="16.8">
      <c r="L42323" s="404"/>
      <c r="M42323" s="404"/>
      <c r="N42323" s="404"/>
      <c r="O42323" s="404"/>
      <c r="P42323" s="404"/>
      <c r="Q42323" s="404"/>
      <c r="R42323" s="404"/>
      <c r="S42323" s="404"/>
      <c r="T42323" s="404"/>
    </row>
    <row r="42324" spans="12:20" ht="16.8">
      <c r="L42324" s="404"/>
      <c r="M42324" s="404"/>
      <c r="N42324" s="404"/>
      <c r="O42324" s="404"/>
      <c r="P42324" s="404"/>
      <c r="Q42324" s="404"/>
      <c r="R42324" s="404"/>
      <c r="S42324" s="404"/>
      <c r="T42324" s="404"/>
    </row>
    <row r="42325" spans="12:20" ht="16.8">
      <c r="L42325" s="404"/>
      <c r="M42325" s="404"/>
      <c r="N42325" s="404"/>
      <c r="O42325" s="404"/>
      <c r="P42325" s="404"/>
      <c r="Q42325" s="404"/>
      <c r="R42325" s="404"/>
      <c r="S42325" s="404"/>
      <c r="T42325" s="404"/>
    </row>
    <row r="42326" spans="12:20" ht="16.8">
      <c r="L42326" s="404"/>
      <c r="M42326" s="404"/>
      <c r="N42326" s="404"/>
      <c r="O42326" s="404"/>
      <c r="P42326" s="404"/>
      <c r="Q42326" s="404"/>
      <c r="R42326" s="404"/>
      <c r="S42326" s="404"/>
      <c r="T42326" s="404"/>
    </row>
    <row r="42327" spans="12:20" ht="16.8">
      <c r="L42327" s="404"/>
      <c r="M42327" s="404"/>
      <c r="N42327" s="404"/>
      <c r="O42327" s="404"/>
      <c r="P42327" s="404"/>
      <c r="Q42327" s="404"/>
      <c r="R42327" s="404"/>
      <c r="S42327" s="404"/>
      <c r="T42327" s="404"/>
    </row>
    <row r="42328" spans="12:20" ht="16.8">
      <c r="L42328" s="404"/>
      <c r="M42328" s="404"/>
      <c r="N42328" s="404"/>
      <c r="O42328" s="404"/>
      <c r="P42328" s="404"/>
      <c r="Q42328" s="404"/>
      <c r="R42328" s="404"/>
      <c r="S42328" s="404"/>
      <c r="T42328" s="404"/>
    </row>
    <row r="42329" spans="12:20" ht="16.8">
      <c r="L42329" s="404"/>
      <c r="M42329" s="404"/>
      <c r="N42329" s="404"/>
      <c r="O42329" s="404"/>
      <c r="P42329" s="404"/>
      <c r="Q42329" s="404"/>
      <c r="R42329" s="404"/>
      <c r="S42329" s="404"/>
      <c r="T42329" s="404"/>
    </row>
    <row r="42330" spans="12:20" ht="16.8">
      <c r="L42330" s="404"/>
      <c r="M42330" s="404"/>
      <c r="N42330" s="404"/>
      <c r="O42330" s="404"/>
      <c r="P42330" s="404"/>
      <c r="Q42330" s="404"/>
      <c r="R42330" s="404"/>
      <c r="S42330" s="404"/>
      <c r="T42330" s="404"/>
    </row>
    <row r="42331" spans="12:20" ht="16.8">
      <c r="L42331" s="404"/>
      <c r="M42331" s="404"/>
      <c r="N42331" s="404"/>
      <c r="O42331" s="404"/>
      <c r="P42331" s="404"/>
      <c r="Q42331" s="404"/>
      <c r="R42331" s="404"/>
      <c r="S42331" s="404"/>
      <c r="T42331" s="404"/>
    </row>
    <row r="42332" spans="12:20" ht="16.8">
      <c r="L42332" s="404"/>
      <c r="M42332" s="404"/>
      <c r="N42332" s="404"/>
      <c r="O42332" s="404"/>
      <c r="P42332" s="404"/>
      <c r="Q42332" s="404"/>
      <c r="R42332" s="404"/>
      <c r="S42332" s="404"/>
      <c r="T42332" s="404"/>
    </row>
    <row r="42333" spans="12:20" ht="16.8">
      <c r="L42333" s="404"/>
      <c r="M42333" s="404"/>
      <c r="N42333" s="404"/>
      <c r="O42333" s="404"/>
      <c r="P42333" s="404"/>
      <c r="Q42333" s="404"/>
      <c r="R42333" s="404"/>
      <c r="S42333" s="404"/>
      <c r="T42333" s="404"/>
    </row>
    <row r="42334" spans="12:20" ht="16.8">
      <c r="L42334" s="404"/>
      <c r="M42334" s="404"/>
      <c r="N42334" s="404"/>
      <c r="O42334" s="404"/>
      <c r="P42334" s="404"/>
      <c r="Q42334" s="404"/>
      <c r="R42334" s="404"/>
      <c r="S42334" s="404"/>
      <c r="T42334" s="404"/>
    </row>
    <row r="42335" spans="12:20" ht="16.8">
      <c r="L42335" s="404"/>
      <c r="M42335" s="404"/>
      <c r="N42335" s="404"/>
      <c r="O42335" s="404"/>
      <c r="P42335" s="404"/>
      <c r="Q42335" s="404"/>
      <c r="R42335" s="404"/>
      <c r="S42335" s="404"/>
      <c r="T42335" s="404"/>
    </row>
    <row r="42336" spans="12:20" ht="16.8">
      <c r="L42336" s="404"/>
      <c r="M42336" s="404"/>
      <c r="N42336" s="404"/>
      <c r="O42336" s="404"/>
      <c r="P42336" s="404"/>
      <c r="Q42336" s="404"/>
      <c r="R42336" s="404"/>
      <c r="S42336" s="404"/>
      <c r="T42336" s="404"/>
    </row>
    <row r="42337" spans="12:20" ht="16.8">
      <c r="L42337" s="404"/>
      <c r="M42337" s="404"/>
      <c r="N42337" s="404"/>
      <c r="O42337" s="404"/>
      <c r="P42337" s="404"/>
      <c r="Q42337" s="404"/>
      <c r="R42337" s="404"/>
      <c r="S42337" s="404"/>
      <c r="T42337" s="404"/>
    </row>
    <row r="42338" spans="12:20" ht="16.8">
      <c r="L42338" s="404"/>
      <c r="M42338" s="404"/>
      <c r="N42338" s="404"/>
      <c r="O42338" s="404"/>
      <c r="P42338" s="404"/>
      <c r="Q42338" s="404"/>
      <c r="R42338" s="404"/>
      <c r="S42338" s="404"/>
      <c r="T42338" s="404"/>
    </row>
    <row r="42339" spans="12:20" ht="16.8">
      <c r="L42339" s="404"/>
      <c r="M42339" s="404"/>
      <c r="N42339" s="404"/>
      <c r="O42339" s="404"/>
      <c r="P42339" s="404"/>
      <c r="Q42339" s="404"/>
      <c r="R42339" s="404"/>
      <c r="S42339" s="404"/>
      <c r="T42339" s="404"/>
    </row>
    <row r="42340" spans="12:20" ht="16.8">
      <c r="L42340" s="404"/>
      <c r="M42340" s="404"/>
      <c r="N42340" s="404"/>
      <c r="O42340" s="404"/>
      <c r="P42340" s="404"/>
      <c r="Q42340" s="404"/>
      <c r="R42340" s="404"/>
      <c r="S42340" s="404"/>
      <c r="T42340" s="404"/>
    </row>
    <row r="42341" spans="12:20" ht="16.8">
      <c r="L42341" s="404"/>
      <c r="M42341" s="404"/>
      <c r="N42341" s="404"/>
      <c r="O42341" s="404"/>
      <c r="P42341" s="404"/>
      <c r="Q42341" s="404"/>
      <c r="R42341" s="404"/>
      <c r="S42341" s="404"/>
      <c r="T42341" s="404"/>
    </row>
    <row r="42342" spans="12:20" ht="16.8">
      <c r="L42342" s="404"/>
      <c r="M42342" s="404"/>
      <c r="N42342" s="404"/>
      <c r="O42342" s="404"/>
      <c r="P42342" s="404"/>
      <c r="Q42342" s="404"/>
      <c r="R42342" s="404"/>
      <c r="S42342" s="404"/>
      <c r="T42342" s="404"/>
    </row>
    <row r="42343" spans="12:20" ht="16.8">
      <c r="L42343" s="404"/>
      <c r="M42343" s="404"/>
      <c r="N42343" s="404"/>
      <c r="O42343" s="404"/>
      <c r="P42343" s="404"/>
      <c r="Q42343" s="404"/>
      <c r="R42343" s="404"/>
      <c r="S42343" s="404"/>
      <c r="T42343" s="404"/>
    </row>
    <row r="42344" spans="12:20" ht="16.8">
      <c r="L42344" s="404"/>
      <c r="M42344" s="404"/>
      <c r="N42344" s="404"/>
      <c r="O42344" s="404"/>
      <c r="P42344" s="404"/>
      <c r="Q42344" s="404"/>
      <c r="R42344" s="404"/>
      <c r="S42344" s="404"/>
      <c r="T42344" s="404"/>
    </row>
    <row r="42345" spans="12:20" ht="16.8">
      <c r="L42345" s="404"/>
      <c r="M42345" s="404"/>
      <c r="N42345" s="404"/>
      <c r="O42345" s="404"/>
      <c r="P42345" s="404"/>
      <c r="Q42345" s="404"/>
      <c r="R42345" s="404"/>
      <c r="S42345" s="404"/>
      <c r="T42345" s="404"/>
    </row>
    <row r="42346" spans="12:20" ht="16.8">
      <c r="L42346" s="404"/>
      <c r="M42346" s="404"/>
      <c r="N42346" s="404"/>
      <c r="O42346" s="404"/>
      <c r="P42346" s="404"/>
      <c r="Q42346" s="404"/>
      <c r="R42346" s="404"/>
      <c r="S42346" s="404"/>
      <c r="T42346" s="404"/>
    </row>
    <row r="42347" spans="12:20" ht="16.8">
      <c r="L42347" s="404"/>
      <c r="M42347" s="404"/>
      <c r="N42347" s="404"/>
      <c r="O42347" s="404"/>
      <c r="P42347" s="404"/>
      <c r="Q42347" s="404"/>
      <c r="R42347" s="404"/>
      <c r="S42347" s="404"/>
      <c r="T42347" s="404"/>
    </row>
    <row r="42348" spans="12:20" ht="16.8">
      <c r="L42348" s="404"/>
      <c r="M42348" s="404"/>
      <c r="N42348" s="404"/>
      <c r="O42348" s="404"/>
      <c r="P42348" s="404"/>
      <c r="Q42348" s="404"/>
      <c r="R42348" s="404"/>
      <c r="S42348" s="404"/>
      <c r="T42348" s="404"/>
    </row>
    <row r="42349" spans="12:20" ht="16.8">
      <c r="L42349" s="404"/>
      <c r="M42349" s="404"/>
      <c r="N42349" s="404"/>
      <c r="O42349" s="404"/>
      <c r="P42349" s="404"/>
      <c r="Q42349" s="404"/>
      <c r="R42349" s="404"/>
      <c r="S42349" s="404"/>
      <c r="T42349" s="404"/>
    </row>
    <row r="42350" spans="12:20" ht="16.8">
      <c r="L42350" s="404"/>
      <c r="M42350" s="404"/>
      <c r="N42350" s="404"/>
      <c r="O42350" s="404"/>
      <c r="P42350" s="404"/>
      <c r="Q42350" s="404"/>
      <c r="R42350" s="404"/>
      <c r="S42350" s="404"/>
      <c r="T42350" s="404"/>
    </row>
    <row r="42351" spans="12:20" ht="16.8">
      <c r="L42351" s="404"/>
      <c r="M42351" s="404"/>
      <c r="N42351" s="404"/>
      <c r="O42351" s="404"/>
      <c r="P42351" s="404"/>
      <c r="Q42351" s="404"/>
      <c r="R42351" s="404"/>
      <c r="S42351" s="404"/>
      <c r="T42351" s="404"/>
    </row>
    <row r="42352" spans="12:20" ht="16.8">
      <c r="L42352" s="404"/>
      <c r="M42352" s="404"/>
      <c r="N42352" s="404"/>
      <c r="O42352" s="404"/>
      <c r="P42352" s="404"/>
      <c r="Q42352" s="404"/>
      <c r="R42352" s="404"/>
      <c r="S42352" s="404"/>
      <c r="T42352" s="404"/>
    </row>
    <row r="42353" spans="12:20" ht="16.8">
      <c r="L42353" s="404"/>
      <c r="M42353" s="404"/>
      <c r="N42353" s="404"/>
      <c r="O42353" s="404"/>
      <c r="P42353" s="404"/>
      <c r="Q42353" s="404"/>
      <c r="R42353" s="404"/>
      <c r="S42353" s="404"/>
      <c r="T42353" s="404"/>
    </row>
    <row r="42354" spans="12:20" ht="16.8">
      <c r="L42354" s="404"/>
      <c r="M42354" s="404"/>
      <c r="N42354" s="404"/>
      <c r="O42354" s="404"/>
      <c r="P42354" s="404"/>
      <c r="Q42354" s="404"/>
      <c r="R42354" s="404"/>
      <c r="S42354" s="404"/>
      <c r="T42354" s="404"/>
    </row>
    <row r="42355" spans="12:20" ht="16.8">
      <c r="L42355" s="404"/>
      <c r="M42355" s="404"/>
      <c r="N42355" s="404"/>
      <c r="O42355" s="404"/>
      <c r="P42355" s="404"/>
      <c r="Q42355" s="404"/>
      <c r="R42355" s="404"/>
      <c r="S42355" s="404"/>
      <c r="T42355" s="404"/>
    </row>
    <row r="42356" spans="12:20" ht="16.8">
      <c r="L42356" s="404"/>
      <c r="M42356" s="404"/>
      <c r="N42356" s="404"/>
      <c r="O42356" s="404"/>
      <c r="P42356" s="404"/>
      <c r="Q42356" s="404"/>
      <c r="R42356" s="404"/>
      <c r="S42356" s="404"/>
      <c r="T42356" s="404"/>
    </row>
    <row r="42357" spans="12:20" ht="16.8">
      <c r="L42357" s="404"/>
      <c r="M42357" s="404"/>
      <c r="N42357" s="404"/>
      <c r="O42357" s="404"/>
      <c r="P42357" s="404"/>
      <c r="Q42357" s="404"/>
      <c r="R42357" s="404"/>
      <c r="S42357" s="404"/>
      <c r="T42357" s="404"/>
    </row>
    <row r="42358" spans="12:20" ht="16.8">
      <c r="L42358" s="404"/>
      <c r="M42358" s="404"/>
      <c r="N42358" s="404"/>
      <c r="O42358" s="404"/>
      <c r="P42358" s="404"/>
      <c r="Q42358" s="404"/>
      <c r="R42358" s="404"/>
      <c r="S42358" s="404"/>
      <c r="T42358" s="404"/>
    </row>
    <row r="42359" spans="12:20" ht="16.8">
      <c r="L42359" s="404"/>
      <c r="M42359" s="404"/>
      <c r="N42359" s="404"/>
      <c r="O42359" s="404"/>
      <c r="P42359" s="404"/>
      <c r="Q42359" s="404"/>
      <c r="R42359" s="404"/>
      <c r="S42359" s="404"/>
      <c r="T42359" s="404"/>
    </row>
    <row r="42360" spans="12:20" ht="16.8">
      <c r="L42360" s="404"/>
      <c r="M42360" s="404"/>
      <c r="N42360" s="404"/>
      <c r="O42360" s="404"/>
      <c r="P42360" s="404"/>
      <c r="Q42360" s="404"/>
      <c r="R42360" s="404"/>
      <c r="S42360" s="404"/>
      <c r="T42360" s="404"/>
    </row>
    <row r="42361" spans="12:20" ht="16.8">
      <c r="L42361" s="404"/>
      <c r="M42361" s="404"/>
      <c r="N42361" s="404"/>
      <c r="O42361" s="404"/>
      <c r="P42361" s="404"/>
      <c r="Q42361" s="404"/>
      <c r="R42361" s="404"/>
      <c r="S42361" s="404"/>
      <c r="T42361" s="404"/>
    </row>
    <row r="42362" spans="12:20" ht="16.8">
      <c r="L42362" s="404"/>
      <c r="M42362" s="404"/>
      <c r="N42362" s="404"/>
      <c r="O42362" s="404"/>
      <c r="P42362" s="404"/>
      <c r="Q42362" s="404"/>
      <c r="R42362" s="404"/>
      <c r="S42362" s="404"/>
      <c r="T42362" s="404"/>
    </row>
    <row r="42363" spans="12:20" ht="16.8">
      <c r="L42363" s="404"/>
      <c r="M42363" s="404"/>
      <c r="N42363" s="404"/>
      <c r="O42363" s="404"/>
      <c r="P42363" s="404"/>
      <c r="Q42363" s="404"/>
      <c r="R42363" s="404"/>
      <c r="S42363" s="404"/>
      <c r="T42363" s="404"/>
    </row>
    <row r="42364" spans="12:20" ht="16.8">
      <c r="L42364" s="404"/>
      <c r="M42364" s="404"/>
      <c r="N42364" s="404"/>
      <c r="O42364" s="404"/>
      <c r="P42364" s="404"/>
      <c r="Q42364" s="404"/>
      <c r="R42364" s="404"/>
      <c r="S42364" s="404"/>
      <c r="T42364" s="404"/>
    </row>
    <row r="42365" spans="12:20" ht="16.8">
      <c r="L42365" s="404"/>
      <c r="M42365" s="404"/>
      <c r="N42365" s="404"/>
      <c r="O42365" s="404"/>
      <c r="P42365" s="404"/>
      <c r="Q42365" s="404"/>
      <c r="R42365" s="404"/>
      <c r="S42365" s="404"/>
      <c r="T42365" s="404"/>
    </row>
    <row r="42366" spans="12:20" ht="16.8">
      <c r="L42366" s="404"/>
      <c r="M42366" s="404"/>
      <c r="N42366" s="404"/>
      <c r="O42366" s="404"/>
      <c r="P42366" s="404"/>
      <c r="Q42366" s="404"/>
      <c r="R42366" s="404"/>
      <c r="S42366" s="404"/>
      <c r="T42366" s="404"/>
    </row>
    <row r="42367" spans="12:20" ht="16.8">
      <c r="L42367" s="404"/>
      <c r="M42367" s="404"/>
      <c r="N42367" s="404"/>
      <c r="O42367" s="404"/>
      <c r="P42367" s="404"/>
      <c r="Q42367" s="404"/>
      <c r="R42367" s="404"/>
      <c r="S42367" s="404"/>
      <c r="T42367" s="404"/>
    </row>
    <row r="42368" spans="12:20" ht="16.8">
      <c r="L42368" s="404"/>
      <c r="M42368" s="404"/>
      <c r="N42368" s="404"/>
      <c r="O42368" s="404"/>
      <c r="P42368" s="404"/>
      <c r="Q42368" s="404"/>
      <c r="R42368" s="404"/>
      <c r="S42368" s="404"/>
      <c r="T42368" s="404"/>
    </row>
    <row r="42369" spans="12:20" ht="16.8">
      <c r="L42369" s="404"/>
      <c r="M42369" s="404"/>
      <c r="N42369" s="404"/>
      <c r="O42369" s="404"/>
      <c r="P42369" s="404"/>
      <c r="Q42369" s="404"/>
      <c r="R42369" s="404"/>
      <c r="S42369" s="404"/>
      <c r="T42369" s="404"/>
    </row>
    <row r="42370" spans="12:20" ht="16.8">
      <c r="L42370" s="404"/>
      <c r="M42370" s="404"/>
      <c r="N42370" s="404"/>
      <c r="O42370" s="404"/>
      <c r="P42370" s="404"/>
      <c r="Q42370" s="404"/>
      <c r="R42370" s="404"/>
      <c r="S42370" s="404"/>
      <c r="T42370" s="404"/>
    </row>
    <row r="42371" spans="12:20" ht="16.8">
      <c r="L42371" s="404"/>
      <c r="M42371" s="404"/>
      <c r="N42371" s="404"/>
      <c r="O42371" s="404"/>
      <c r="P42371" s="404"/>
      <c r="Q42371" s="404"/>
      <c r="R42371" s="404"/>
      <c r="S42371" s="404"/>
      <c r="T42371" s="404"/>
    </row>
    <row r="42372" spans="12:20" ht="16.8">
      <c r="L42372" s="404"/>
      <c r="M42372" s="404"/>
      <c r="N42372" s="404"/>
      <c r="O42372" s="404"/>
      <c r="P42372" s="404"/>
      <c r="Q42372" s="404"/>
      <c r="R42372" s="404"/>
      <c r="S42372" s="404"/>
      <c r="T42372" s="404"/>
    </row>
    <row r="42373" spans="12:20" ht="16.8">
      <c r="L42373" s="404"/>
      <c r="M42373" s="404"/>
      <c r="N42373" s="404"/>
      <c r="O42373" s="404"/>
      <c r="P42373" s="404"/>
      <c r="Q42373" s="404"/>
      <c r="R42373" s="404"/>
      <c r="S42373" s="404"/>
      <c r="T42373" s="404"/>
    </row>
    <row r="42374" spans="12:20" ht="16.8">
      <c r="L42374" s="404"/>
      <c r="M42374" s="404"/>
      <c r="N42374" s="404"/>
      <c r="O42374" s="404"/>
      <c r="P42374" s="404"/>
      <c r="Q42374" s="404"/>
      <c r="R42374" s="404"/>
      <c r="S42374" s="404"/>
      <c r="T42374" s="404"/>
    </row>
    <row r="42375" spans="12:20" ht="16.8">
      <c r="L42375" s="404"/>
      <c r="M42375" s="404"/>
      <c r="N42375" s="404"/>
      <c r="O42375" s="404"/>
      <c r="P42375" s="404"/>
      <c r="Q42375" s="404"/>
      <c r="R42375" s="404"/>
      <c r="S42375" s="404"/>
      <c r="T42375" s="404"/>
    </row>
    <row r="42376" spans="12:20" ht="16.8">
      <c r="L42376" s="404"/>
      <c r="M42376" s="404"/>
      <c r="N42376" s="404"/>
      <c r="O42376" s="404"/>
      <c r="P42376" s="404"/>
      <c r="Q42376" s="404"/>
      <c r="R42376" s="404"/>
      <c r="S42376" s="404"/>
      <c r="T42376" s="404"/>
    </row>
    <row r="42377" spans="12:20" ht="16.8">
      <c r="L42377" s="404"/>
      <c r="M42377" s="404"/>
      <c r="N42377" s="404"/>
      <c r="O42377" s="404"/>
      <c r="P42377" s="404"/>
      <c r="Q42377" s="404"/>
      <c r="R42377" s="404"/>
      <c r="S42377" s="404"/>
      <c r="T42377" s="404"/>
    </row>
    <row r="42378" spans="12:20" ht="16.8">
      <c r="L42378" s="404"/>
      <c r="M42378" s="404"/>
      <c r="N42378" s="404"/>
      <c r="O42378" s="404"/>
      <c r="P42378" s="404"/>
      <c r="Q42378" s="404"/>
      <c r="R42378" s="404"/>
      <c r="S42378" s="404"/>
      <c r="T42378" s="404"/>
    </row>
    <row r="42379" spans="12:20" ht="16.8">
      <c r="L42379" s="404"/>
      <c r="M42379" s="404"/>
      <c r="N42379" s="404"/>
      <c r="O42379" s="404"/>
      <c r="P42379" s="404"/>
      <c r="Q42379" s="404"/>
      <c r="R42379" s="404"/>
      <c r="S42379" s="404"/>
      <c r="T42379" s="404"/>
    </row>
    <row r="42380" spans="12:20" ht="16.8">
      <c r="L42380" s="404"/>
      <c r="M42380" s="404"/>
      <c r="N42380" s="404"/>
      <c r="O42380" s="404"/>
      <c r="P42380" s="404"/>
      <c r="Q42380" s="404"/>
      <c r="R42380" s="404"/>
      <c r="S42380" s="404"/>
      <c r="T42380" s="404"/>
    </row>
    <row r="42381" spans="12:20" ht="16.8">
      <c r="L42381" s="404"/>
      <c r="M42381" s="404"/>
      <c r="N42381" s="404"/>
      <c r="O42381" s="404"/>
      <c r="P42381" s="404"/>
      <c r="Q42381" s="404"/>
      <c r="R42381" s="404"/>
      <c r="S42381" s="404"/>
      <c r="T42381" s="404"/>
    </row>
    <row r="42382" spans="12:20" ht="16.8">
      <c r="L42382" s="404"/>
      <c r="M42382" s="404"/>
      <c r="N42382" s="404"/>
      <c r="O42382" s="404"/>
      <c r="P42382" s="404"/>
      <c r="Q42382" s="404"/>
      <c r="R42382" s="404"/>
      <c r="S42382" s="404"/>
      <c r="T42382" s="404"/>
    </row>
    <row r="42383" spans="12:20" ht="16.8">
      <c r="L42383" s="404"/>
      <c r="M42383" s="404"/>
      <c r="N42383" s="404"/>
      <c r="O42383" s="404"/>
      <c r="P42383" s="404"/>
      <c r="Q42383" s="404"/>
      <c r="R42383" s="404"/>
      <c r="S42383" s="404"/>
      <c r="T42383" s="404"/>
    </row>
    <row r="42384" spans="12:20" ht="16.8">
      <c r="L42384" s="404"/>
      <c r="M42384" s="404"/>
      <c r="N42384" s="404"/>
      <c r="O42384" s="404"/>
      <c r="P42384" s="404"/>
      <c r="Q42384" s="404"/>
      <c r="R42384" s="404"/>
      <c r="S42384" s="404"/>
      <c r="T42384" s="404"/>
    </row>
    <row r="42385" spans="12:20" ht="16.8">
      <c r="L42385" s="404"/>
      <c r="M42385" s="404"/>
      <c r="N42385" s="404"/>
      <c r="O42385" s="404"/>
      <c r="P42385" s="404"/>
      <c r="Q42385" s="404"/>
      <c r="R42385" s="404"/>
      <c r="S42385" s="404"/>
      <c r="T42385" s="404"/>
    </row>
    <row r="42386" spans="12:20" ht="16.8">
      <c r="L42386" s="404"/>
      <c r="M42386" s="404"/>
      <c r="N42386" s="404"/>
      <c r="O42386" s="404"/>
      <c r="P42386" s="404"/>
      <c r="Q42386" s="404"/>
      <c r="R42386" s="404"/>
      <c r="S42386" s="404"/>
      <c r="T42386" s="404"/>
    </row>
    <row r="42387" spans="12:20" ht="16.8">
      <c r="L42387" s="404"/>
      <c r="M42387" s="404"/>
      <c r="N42387" s="404"/>
      <c r="O42387" s="404"/>
      <c r="P42387" s="404"/>
      <c r="Q42387" s="404"/>
      <c r="R42387" s="404"/>
      <c r="S42387" s="404"/>
      <c r="T42387" s="404"/>
    </row>
    <row r="42388" spans="12:20" ht="16.8">
      <c r="L42388" s="404"/>
      <c r="M42388" s="404"/>
      <c r="N42388" s="404"/>
      <c r="O42388" s="404"/>
      <c r="P42388" s="404"/>
      <c r="Q42388" s="404"/>
      <c r="R42388" s="404"/>
      <c r="S42388" s="404"/>
      <c r="T42388" s="404"/>
    </row>
    <row r="42389" spans="12:20" ht="16.8">
      <c r="L42389" s="404"/>
      <c r="M42389" s="404"/>
      <c r="N42389" s="404"/>
      <c r="O42389" s="404"/>
      <c r="P42389" s="404"/>
      <c r="Q42389" s="404"/>
      <c r="R42389" s="404"/>
      <c r="S42389" s="404"/>
      <c r="T42389" s="404"/>
    </row>
    <row r="42390" spans="12:20" ht="16.8">
      <c r="L42390" s="404"/>
      <c r="M42390" s="404"/>
      <c r="N42390" s="404"/>
      <c r="O42390" s="404"/>
      <c r="P42390" s="404"/>
      <c r="Q42390" s="404"/>
      <c r="R42390" s="404"/>
      <c r="S42390" s="404"/>
      <c r="T42390" s="404"/>
    </row>
    <row r="42391" spans="12:20" ht="16.8">
      <c r="L42391" s="404"/>
      <c r="M42391" s="404"/>
      <c r="N42391" s="404"/>
      <c r="O42391" s="404"/>
      <c r="P42391" s="404"/>
      <c r="Q42391" s="404"/>
      <c r="R42391" s="404"/>
      <c r="S42391" s="404"/>
      <c r="T42391" s="404"/>
    </row>
    <row r="42392" spans="12:20" ht="16.8">
      <c r="L42392" s="404"/>
      <c r="M42392" s="404"/>
      <c r="N42392" s="404"/>
      <c r="O42392" s="404"/>
      <c r="P42392" s="404"/>
      <c r="Q42392" s="404"/>
      <c r="R42392" s="404"/>
      <c r="S42392" s="404"/>
      <c r="T42392" s="404"/>
    </row>
    <row r="42393" spans="12:20" ht="16.8">
      <c r="L42393" s="404"/>
      <c r="M42393" s="404"/>
      <c r="N42393" s="404"/>
      <c r="O42393" s="404"/>
      <c r="P42393" s="404"/>
      <c r="Q42393" s="404"/>
      <c r="R42393" s="404"/>
      <c r="S42393" s="404"/>
      <c r="T42393" s="404"/>
    </row>
    <row r="42394" spans="12:20" ht="16.8">
      <c r="L42394" s="404"/>
      <c r="M42394" s="404"/>
      <c r="N42394" s="404"/>
      <c r="O42394" s="404"/>
      <c r="P42394" s="404"/>
      <c r="Q42394" s="404"/>
      <c r="R42394" s="404"/>
      <c r="S42394" s="404"/>
      <c r="T42394" s="404"/>
    </row>
    <row r="42395" spans="12:20" ht="16.8">
      <c r="L42395" s="404"/>
      <c r="M42395" s="404"/>
      <c r="N42395" s="404"/>
      <c r="O42395" s="404"/>
      <c r="P42395" s="404"/>
      <c r="Q42395" s="404"/>
      <c r="R42395" s="404"/>
      <c r="S42395" s="404"/>
      <c r="T42395" s="404"/>
    </row>
    <row r="42396" spans="12:20" ht="16.8">
      <c r="L42396" s="404"/>
      <c r="M42396" s="404"/>
      <c r="N42396" s="404"/>
      <c r="O42396" s="404"/>
      <c r="P42396" s="404"/>
      <c r="Q42396" s="404"/>
      <c r="R42396" s="404"/>
      <c r="S42396" s="404"/>
      <c r="T42396" s="404"/>
    </row>
    <row r="42397" spans="12:20" ht="16.8">
      <c r="L42397" s="404"/>
      <c r="M42397" s="404"/>
      <c r="N42397" s="404"/>
      <c r="O42397" s="404"/>
      <c r="P42397" s="404"/>
      <c r="Q42397" s="404"/>
      <c r="R42397" s="404"/>
      <c r="S42397" s="404"/>
      <c r="T42397" s="404"/>
    </row>
    <row r="42398" spans="12:20" ht="16.8">
      <c r="L42398" s="404"/>
      <c r="M42398" s="404"/>
      <c r="N42398" s="404"/>
      <c r="O42398" s="404"/>
      <c r="P42398" s="404"/>
      <c r="Q42398" s="404"/>
      <c r="R42398" s="404"/>
      <c r="S42398" s="404"/>
      <c r="T42398" s="404"/>
    </row>
    <row r="42399" spans="12:20" ht="16.8">
      <c r="L42399" s="404"/>
      <c r="M42399" s="404"/>
      <c r="N42399" s="404"/>
      <c r="O42399" s="404"/>
      <c r="P42399" s="404"/>
      <c r="Q42399" s="404"/>
      <c r="R42399" s="404"/>
      <c r="S42399" s="404"/>
      <c r="T42399" s="404"/>
    </row>
    <row r="42400" spans="12:20" ht="16.8">
      <c r="L42400" s="404"/>
      <c r="M42400" s="404"/>
      <c r="N42400" s="404"/>
      <c r="O42400" s="404"/>
      <c r="P42400" s="404"/>
      <c r="Q42400" s="404"/>
      <c r="R42400" s="404"/>
      <c r="S42400" s="404"/>
      <c r="T42400" s="404"/>
    </row>
    <row r="42401" spans="12:20" ht="16.8">
      <c r="L42401" s="404"/>
      <c r="M42401" s="404"/>
      <c r="N42401" s="404"/>
      <c r="O42401" s="404"/>
      <c r="P42401" s="404"/>
      <c r="Q42401" s="404"/>
      <c r="R42401" s="404"/>
      <c r="S42401" s="404"/>
      <c r="T42401" s="404"/>
    </row>
    <row r="42402" spans="12:20" ht="16.8">
      <c r="L42402" s="404"/>
      <c r="M42402" s="404"/>
      <c r="N42402" s="404"/>
      <c r="O42402" s="404"/>
      <c r="P42402" s="404"/>
      <c r="Q42402" s="404"/>
      <c r="R42402" s="404"/>
      <c r="S42402" s="404"/>
      <c r="T42402" s="404"/>
    </row>
    <row r="42403" spans="12:20" ht="16.8">
      <c r="L42403" s="404"/>
      <c r="M42403" s="404"/>
      <c r="N42403" s="404"/>
      <c r="O42403" s="404"/>
      <c r="P42403" s="404"/>
      <c r="Q42403" s="404"/>
      <c r="R42403" s="404"/>
      <c r="S42403" s="404"/>
      <c r="T42403" s="404"/>
    </row>
    <row r="42404" spans="12:20" ht="16.8">
      <c r="L42404" s="404"/>
      <c r="M42404" s="404"/>
      <c r="N42404" s="404"/>
      <c r="O42404" s="404"/>
      <c r="P42404" s="404"/>
      <c r="Q42404" s="404"/>
      <c r="R42404" s="404"/>
      <c r="S42404" s="404"/>
      <c r="T42404" s="404"/>
    </row>
    <row r="42405" spans="12:20" ht="16.8">
      <c r="L42405" s="404"/>
      <c r="M42405" s="404"/>
      <c r="N42405" s="404"/>
      <c r="O42405" s="404"/>
      <c r="P42405" s="404"/>
      <c r="Q42405" s="404"/>
      <c r="R42405" s="404"/>
      <c r="S42405" s="404"/>
      <c r="T42405" s="404"/>
    </row>
    <row r="42406" spans="12:20" ht="16.8">
      <c r="L42406" s="404"/>
      <c r="M42406" s="404"/>
      <c r="N42406" s="404"/>
      <c r="O42406" s="404"/>
      <c r="P42406" s="404"/>
      <c r="Q42406" s="404"/>
      <c r="R42406" s="404"/>
      <c r="S42406" s="404"/>
      <c r="T42406" s="404"/>
    </row>
    <row r="42407" spans="12:20" ht="16.8">
      <c r="L42407" s="404"/>
      <c r="M42407" s="404"/>
      <c r="N42407" s="404"/>
      <c r="O42407" s="404"/>
      <c r="P42407" s="404"/>
      <c r="Q42407" s="404"/>
      <c r="R42407" s="404"/>
      <c r="S42407" s="404"/>
      <c r="T42407" s="404"/>
    </row>
    <row r="42408" spans="12:20" ht="16.8">
      <c r="L42408" s="404"/>
      <c r="M42408" s="404"/>
      <c r="N42408" s="404"/>
      <c r="O42408" s="404"/>
      <c r="P42408" s="404"/>
      <c r="Q42408" s="404"/>
      <c r="R42408" s="404"/>
      <c r="S42408" s="404"/>
      <c r="T42408" s="404"/>
    </row>
    <row r="42409" spans="12:20" ht="16.8">
      <c r="L42409" s="404"/>
      <c r="M42409" s="404"/>
      <c r="N42409" s="404"/>
      <c r="O42409" s="404"/>
      <c r="P42409" s="404"/>
      <c r="Q42409" s="404"/>
      <c r="R42409" s="404"/>
      <c r="S42409" s="404"/>
      <c r="T42409" s="404"/>
    </row>
    <row r="42410" spans="12:20" ht="16.8">
      <c r="L42410" s="404"/>
      <c r="M42410" s="404"/>
      <c r="N42410" s="404"/>
      <c r="O42410" s="404"/>
      <c r="P42410" s="404"/>
      <c r="Q42410" s="404"/>
      <c r="R42410" s="404"/>
      <c r="S42410" s="404"/>
      <c r="T42410" s="404"/>
    </row>
    <row r="42411" spans="12:20" ht="16.8">
      <c r="L42411" s="404"/>
      <c r="M42411" s="404"/>
      <c r="N42411" s="404"/>
      <c r="O42411" s="404"/>
      <c r="P42411" s="404"/>
      <c r="Q42411" s="404"/>
      <c r="R42411" s="404"/>
      <c r="S42411" s="404"/>
      <c r="T42411" s="404"/>
    </row>
    <row r="42412" spans="12:20" ht="16.8">
      <c r="L42412" s="404"/>
      <c r="M42412" s="404"/>
      <c r="N42412" s="404"/>
      <c r="O42412" s="404"/>
      <c r="P42412" s="404"/>
      <c r="Q42412" s="404"/>
      <c r="R42412" s="404"/>
      <c r="S42412" s="404"/>
      <c r="T42412" s="404"/>
    </row>
    <row r="42413" spans="12:20" ht="16.8">
      <c r="L42413" s="404"/>
      <c r="M42413" s="404"/>
      <c r="N42413" s="404"/>
      <c r="O42413" s="404"/>
      <c r="P42413" s="404"/>
      <c r="Q42413" s="404"/>
      <c r="R42413" s="404"/>
      <c r="S42413" s="404"/>
      <c r="T42413" s="404"/>
    </row>
    <row r="42414" spans="12:20" ht="16.8">
      <c r="L42414" s="404"/>
      <c r="M42414" s="404"/>
      <c r="N42414" s="404"/>
      <c r="O42414" s="404"/>
      <c r="P42414" s="404"/>
      <c r="Q42414" s="404"/>
      <c r="R42414" s="404"/>
      <c r="S42414" s="404"/>
      <c r="T42414" s="404"/>
    </row>
    <row r="42415" spans="12:20" ht="16.8">
      <c r="L42415" s="404"/>
      <c r="M42415" s="404"/>
      <c r="N42415" s="404"/>
      <c r="O42415" s="404"/>
      <c r="P42415" s="404"/>
      <c r="Q42415" s="404"/>
      <c r="R42415" s="404"/>
      <c r="S42415" s="404"/>
      <c r="T42415" s="404"/>
    </row>
    <row r="42416" spans="12:20" ht="16.8">
      <c r="L42416" s="404"/>
      <c r="M42416" s="404"/>
      <c r="N42416" s="404"/>
      <c r="O42416" s="404"/>
      <c r="P42416" s="404"/>
      <c r="Q42416" s="404"/>
      <c r="R42416" s="404"/>
      <c r="S42416" s="404"/>
      <c r="T42416" s="404"/>
    </row>
    <row r="42417" spans="12:20" ht="16.8">
      <c r="L42417" s="404"/>
      <c r="M42417" s="404"/>
      <c r="N42417" s="404"/>
      <c r="O42417" s="404"/>
      <c r="P42417" s="404"/>
      <c r="Q42417" s="404"/>
      <c r="R42417" s="404"/>
      <c r="S42417" s="404"/>
      <c r="T42417" s="404"/>
    </row>
    <row r="42418" spans="12:20" ht="16.8">
      <c r="L42418" s="404"/>
      <c r="M42418" s="404"/>
      <c r="N42418" s="404"/>
      <c r="O42418" s="404"/>
      <c r="P42418" s="404"/>
      <c r="Q42418" s="404"/>
      <c r="R42418" s="404"/>
      <c r="S42418" s="404"/>
      <c r="T42418" s="404"/>
    </row>
    <row r="42419" spans="12:20" ht="16.8">
      <c r="L42419" s="404"/>
      <c r="M42419" s="404"/>
      <c r="N42419" s="404"/>
      <c r="O42419" s="404"/>
      <c r="P42419" s="404"/>
      <c r="Q42419" s="404"/>
      <c r="R42419" s="404"/>
      <c r="S42419" s="404"/>
      <c r="T42419" s="404"/>
    </row>
    <row r="42420" spans="12:20" ht="16.8">
      <c r="L42420" s="404"/>
      <c r="M42420" s="404"/>
      <c r="N42420" s="404"/>
      <c r="O42420" s="404"/>
      <c r="P42420" s="404"/>
      <c r="Q42420" s="404"/>
      <c r="R42420" s="404"/>
      <c r="S42420" s="404"/>
      <c r="T42420" s="404"/>
    </row>
    <row r="42421" spans="12:20" ht="16.8">
      <c r="L42421" s="404"/>
      <c r="M42421" s="404"/>
      <c r="N42421" s="404"/>
      <c r="O42421" s="404"/>
      <c r="P42421" s="404"/>
      <c r="Q42421" s="404"/>
      <c r="R42421" s="404"/>
      <c r="S42421" s="404"/>
      <c r="T42421" s="404"/>
    </row>
    <row r="42422" spans="12:20" ht="16.8">
      <c r="L42422" s="404"/>
      <c r="M42422" s="404"/>
      <c r="N42422" s="404"/>
      <c r="O42422" s="404"/>
      <c r="P42422" s="404"/>
      <c r="Q42422" s="404"/>
      <c r="R42422" s="404"/>
      <c r="S42422" s="404"/>
      <c r="T42422" s="404"/>
    </row>
    <row r="42423" spans="12:20" ht="16.8">
      <c r="L42423" s="404"/>
      <c r="M42423" s="404"/>
      <c r="N42423" s="404"/>
      <c r="O42423" s="404"/>
      <c r="P42423" s="404"/>
      <c r="Q42423" s="404"/>
      <c r="R42423" s="404"/>
      <c r="S42423" s="404"/>
      <c r="T42423" s="404"/>
    </row>
    <row r="42424" spans="12:20" ht="16.8">
      <c r="L42424" s="404"/>
      <c r="M42424" s="404"/>
      <c r="N42424" s="404"/>
      <c r="O42424" s="404"/>
      <c r="P42424" s="404"/>
      <c r="Q42424" s="404"/>
      <c r="R42424" s="404"/>
      <c r="S42424" s="404"/>
      <c r="T42424" s="404"/>
    </row>
    <row r="42425" spans="12:20" ht="16.8">
      <c r="L42425" s="404"/>
      <c r="M42425" s="404"/>
      <c r="N42425" s="404"/>
      <c r="O42425" s="404"/>
      <c r="P42425" s="404"/>
      <c r="Q42425" s="404"/>
      <c r="R42425" s="404"/>
      <c r="S42425" s="404"/>
      <c r="T42425" s="404"/>
    </row>
    <row r="42426" spans="12:20" ht="16.8">
      <c r="L42426" s="404"/>
      <c r="M42426" s="404"/>
      <c r="N42426" s="404"/>
      <c r="O42426" s="404"/>
      <c r="P42426" s="404"/>
      <c r="Q42426" s="404"/>
      <c r="R42426" s="404"/>
      <c r="S42426" s="404"/>
      <c r="T42426" s="404"/>
    </row>
    <row r="42427" spans="12:20" ht="16.8">
      <c r="L42427" s="404"/>
      <c r="M42427" s="404"/>
      <c r="N42427" s="404"/>
      <c r="O42427" s="404"/>
      <c r="P42427" s="404"/>
      <c r="Q42427" s="404"/>
      <c r="R42427" s="404"/>
      <c r="S42427" s="404"/>
      <c r="T42427" s="404"/>
    </row>
    <row r="42428" spans="12:20" ht="16.8">
      <c r="L42428" s="404"/>
      <c r="M42428" s="404"/>
      <c r="N42428" s="404"/>
      <c r="O42428" s="404"/>
      <c r="P42428" s="404"/>
      <c r="Q42428" s="404"/>
      <c r="R42428" s="404"/>
      <c r="S42428" s="404"/>
      <c r="T42428" s="404"/>
    </row>
    <row r="42429" spans="12:20" ht="16.8">
      <c r="L42429" s="404"/>
      <c r="M42429" s="404"/>
      <c r="N42429" s="404"/>
      <c r="O42429" s="404"/>
      <c r="P42429" s="404"/>
      <c r="Q42429" s="404"/>
      <c r="R42429" s="404"/>
      <c r="S42429" s="404"/>
      <c r="T42429" s="404"/>
    </row>
    <row r="42430" spans="12:20" ht="16.8">
      <c r="L42430" s="404"/>
      <c r="M42430" s="404"/>
      <c r="N42430" s="404"/>
      <c r="O42430" s="404"/>
      <c r="P42430" s="404"/>
      <c r="Q42430" s="404"/>
      <c r="R42430" s="404"/>
      <c r="S42430" s="404"/>
      <c r="T42430" s="404"/>
    </row>
    <row r="42431" spans="12:20" ht="16.8">
      <c r="L42431" s="404"/>
      <c r="M42431" s="404"/>
      <c r="N42431" s="404"/>
      <c r="O42431" s="404"/>
      <c r="P42431" s="404"/>
      <c r="Q42431" s="404"/>
      <c r="R42431" s="404"/>
      <c r="S42431" s="404"/>
      <c r="T42431" s="404"/>
    </row>
    <row r="42432" spans="12:20" ht="16.8">
      <c r="L42432" s="404"/>
      <c r="M42432" s="404"/>
      <c r="N42432" s="404"/>
      <c r="O42432" s="404"/>
      <c r="P42432" s="404"/>
      <c r="Q42432" s="404"/>
      <c r="R42432" s="404"/>
      <c r="S42432" s="404"/>
      <c r="T42432" s="404"/>
    </row>
    <row r="42433" spans="12:20" ht="16.8">
      <c r="L42433" s="404"/>
      <c r="M42433" s="404"/>
      <c r="N42433" s="404"/>
      <c r="O42433" s="404"/>
      <c r="P42433" s="404"/>
      <c r="Q42433" s="404"/>
      <c r="R42433" s="404"/>
      <c r="S42433" s="404"/>
      <c r="T42433" s="404"/>
    </row>
    <row r="42434" spans="12:20" ht="16.8">
      <c r="L42434" s="404"/>
      <c r="M42434" s="404"/>
      <c r="N42434" s="404"/>
      <c r="O42434" s="404"/>
      <c r="P42434" s="404"/>
      <c r="Q42434" s="404"/>
      <c r="R42434" s="404"/>
      <c r="S42434" s="404"/>
      <c r="T42434" s="404"/>
    </row>
    <row r="42435" spans="12:20" ht="16.8">
      <c r="L42435" s="404"/>
      <c r="M42435" s="404"/>
      <c r="N42435" s="404"/>
      <c r="O42435" s="404"/>
      <c r="P42435" s="404"/>
      <c r="Q42435" s="404"/>
      <c r="R42435" s="404"/>
      <c r="S42435" s="404"/>
      <c r="T42435" s="404"/>
    </row>
    <row r="42436" spans="12:20" ht="16.8">
      <c r="L42436" s="404"/>
      <c r="M42436" s="404"/>
      <c r="N42436" s="404"/>
      <c r="O42436" s="404"/>
      <c r="P42436" s="404"/>
      <c r="Q42436" s="404"/>
      <c r="R42436" s="404"/>
      <c r="S42436" s="404"/>
      <c r="T42436" s="404"/>
    </row>
    <row r="42437" spans="12:20" ht="16.8">
      <c r="L42437" s="404"/>
      <c r="M42437" s="404"/>
      <c r="N42437" s="404"/>
      <c r="O42437" s="404"/>
      <c r="P42437" s="404"/>
      <c r="Q42437" s="404"/>
      <c r="R42437" s="404"/>
      <c r="S42437" s="404"/>
      <c r="T42437" s="404"/>
    </row>
    <row r="42438" spans="12:20" ht="16.8">
      <c r="L42438" s="404"/>
      <c r="M42438" s="404"/>
      <c r="N42438" s="404"/>
      <c r="O42438" s="404"/>
      <c r="P42438" s="404"/>
      <c r="Q42438" s="404"/>
      <c r="R42438" s="404"/>
      <c r="S42438" s="404"/>
      <c r="T42438" s="404"/>
    </row>
    <row r="42439" spans="12:20" ht="16.8">
      <c r="L42439" s="404"/>
      <c r="M42439" s="404"/>
      <c r="N42439" s="404"/>
      <c r="O42439" s="404"/>
      <c r="P42439" s="404"/>
      <c r="Q42439" s="404"/>
      <c r="R42439" s="404"/>
      <c r="S42439" s="404"/>
      <c r="T42439" s="404"/>
    </row>
    <row r="42440" spans="12:20" ht="16.8">
      <c r="L42440" s="404"/>
      <c r="M42440" s="404"/>
      <c r="N42440" s="404"/>
      <c r="O42440" s="404"/>
      <c r="P42440" s="404"/>
      <c r="Q42440" s="404"/>
      <c r="R42440" s="404"/>
      <c r="S42440" s="404"/>
      <c r="T42440" s="404"/>
    </row>
    <row r="42441" spans="12:20" ht="16.8">
      <c r="L42441" s="404"/>
      <c r="M42441" s="404"/>
      <c r="N42441" s="404"/>
      <c r="O42441" s="404"/>
      <c r="P42441" s="404"/>
      <c r="Q42441" s="404"/>
      <c r="R42441" s="404"/>
      <c r="S42441" s="404"/>
      <c r="T42441" s="404"/>
    </row>
    <row r="42442" spans="12:20" ht="16.8">
      <c r="L42442" s="404"/>
      <c r="M42442" s="404"/>
      <c r="N42442" s="404"/>
      <c r="O42442" s="404"/>
      <c r="P42442" s="404"/>
      <c r="Q42442" s="404"/>
      <c r="R42442" s="404"/>
      <c r="S42442" s="404"/>
      <c r="T42442" s="404"/>
    </row>
    <row r="42443" spans="12:20" ht="16.8">
      <c r="L42443" s="404"/>
      <c r="M42443" s="404"/>
      <c r="N42443" s="404"/>
      <c r="O42443" s="404"/>
      <c r="P42443" s="404"/>
      <c r="Q42443" s="404"/>
      <c r="R42443" s="404"/>
      <c r="S42443" s="404"/>
      <c r="T42443" s="404"/>
    </row>
    <row r="42444" spans="12:20" ht="16.8">
      <c r="L42444" s="404"/>
      <c r="M42444" s="404"/>
      <c r="N42444" s="404"/>
      <c r="O42444" s="404"/>
      <c r="P42444" s="404"/>
      <c r="Q42444" s="404"/>
      <c r="R42444" s="404"/>
      <c r="S42444" s="404"/>
      <c r="T42444" s="404"/>
    </row>
    <row r="42445" spans="12:20" ht="16.8">
      <c r="L42445" s="404"/>
      <c r="M42445" s="404"/>
      <c r="N42445" s="404"/>
      <c r="O42445" s="404"/>
      <c r="P42445" s="404"/>
      <c r="Q42445" s="404"/>
      <c r="R42445" s="404"/>
      <c r="S42445" s="404"/>
      <c r="T42445" s="404"/>
    </row>
    <row r="42446" spans="12:20" ht="16.8">
      <c r="L42446" s="404"/>
      <c r="M42446" s="404"/>
      <c r="N42446" s="404"/>
      <c r="O42446" s="404"/>
      <c r="P42446" s="404"/>
      <c r="Q42446" s="404"/>
      <c r="R42446" s="404"/>
      <c r="S42446" s="404"/>
      <c r="T42446" s="404"/>
    </row>
    <row r="42447" spans="12:20" ht="16.8">
      <c r="L42447" s="404"/>
      <c r="M42447" s="404"/>
      <c r="N42447" s="404"/>
      <c r="O42447" s="404"/>
      <c r="P42447" s="404"/>
      <c r="Q42447" s="404"/>
      <c r="R42447" s="404"/>
      <c r="S42447" s="404"/>
      <c r="T42447" s="404"/>
    </row>
    <row r="42448" spans="12:20" ht="16.8">
      <c r="L42448" s="404"/>
      <c r="M42448" s="404"/>
      <c r="N42448" s="404"/>
      <c r="O42448" s="404"/>
      <c r="P42448" s="404"/>
      <c r="Q42448" s="404"/>
      <c r="R42448" s="404"/>
      <c r="S42448" s="404"/>
      <c r="T42448" s="404"/>
    </row>
    <row r="42449" spans="12:20" ht="16.8">
      <c r="L42449" s="404"/>
      <c r="M42449" s="404"/>
      <c r="N42449" s="404"/>
      <c r="O42449" s="404"/>
      <c r="P42449" s="404"/>
      <c r="Q42449" s="404"/>
      <c r="R42449" s="404"/>
      <c r="S42449" s="404"/>
      <c r="T42449" s="404"/>
    </row>
    <row r="42450" spans="12:20" ht="16.8">
      <c r="L42450" s="404"/>
      <c r="M42450" s="404"/>
      <c r="N42450" s="404"/>
      <c r="O42450" s="404"/>
      <c r="P42450" s="404"/>
      <c r="Q42450" s="404"/>
      <c r="R42450" s="404"/>
      <c r="S42450" s="404"/>
      <c r="T42450" s="404"/>
    </row>
    <row r="42451" spans="12:20" ht="16.8">
      <c r="L42451" s="404"/>
      <c r="M42451" s="404"/>
      <c r="N42451" s="404"/>
      <c r="O42451" s="404"/>
      <c r="P42451" s="404"/>
      <c r="Q42451" s="404"/>
      <c r="R42451" s="404"/>
      <c r="S42451" s="404"/>
      <c r="T42451" s="404"/>
    </row>
    <row r="42452" spans="12:20" ht="16.8">
      <c r="L42452" s="404"/>
      <c r="M42452" s="404"/>
      <c r="N42452" s="404"/>
      <c r="O42452" s="404"/>
      <c r="P42452" s="404"/>
      <c r="Q42452" s="404"/>
      <c r="R42452" s="404"/>
      <c r="S42452" s="404"/>
      <c r="T42452" s="404"/>
    </row>
    <row r="42453" spans="12:20" ht="16.8">
      <c r="L42453" s="404"/>
      <c r="M42453" s="404"/>
      <c r="N42453" s="404"/>
      <c r="O42453" s="404"/>
      <c r="P42453" s="404"/>
      <c r="Q42453" s="404"/>
      <c r="R42453" s="404"/>
      <c r="S42453" s="404"/>
      <c r="T42453" s="404"/>
    </row>
    <row r="42454" spans="12:20" ht="16.8">
      <c r="L42454" s="404"/>
      <c r="M42454" s="404"/>
      <c r="N42454" s="404"/>
      <c r="O42454" s="404"/>
      <c r="P42454" s="404"/>
      <c r="Q42454" s="404"/>
      <c r="R42454" s="404"/>
      <c r="S42454" s="404"/>
      <c r="T42454" s="404"/>
    </row>
    <row r="42455" spans="12:20" ht="16.8">
      <c r="L42455" s="404"/>
      <c r="M42455" s="404"/>
      <c r="N42455" s="404"/>
      <c r="O42455" s="404"/>
      <c r="P42455" s="404"/>
      <c r="Q42455" s="404"/>
      <c r="R42455" s="404"/>
      <c r="S42455" s="404"/>
      <c r="T42455" s="404"/>
    </row>
    <row r="42456" spans="12:20" ht="16.8">
      <c r="L42456" s="404"/>
      <c r="M42456" s="404"/>
      <c r="N42456" s="404"/>
      <c r="O42456" s="404"/>
      <c r="P42456" s="404"/>
      <c r="Q42456" s="404"/>
      <c r="R42456" s="404"/>
      <c r="S42456" s="404"/>
      <c r="T42456" s="404"/>
    </row>
    <row r="42457" spans="12:20" ht="16.8">
      <c r="L42457" s="404"/>
      <c r="M42457" s="404"/>
      <c r="N42457" s="404"/>
      <c r="O42457" s="404"/>
      <c r="P42457" s="404"/>
      <c r="Q42457" s="404"/>
      <c r="R42457" s="404"/>
      <c r="S42457" s="404"/>
      <c r="T42457" s="404"/>
    </row>
    <row r="42458" spans="12:20" ht="16.8">
      <c r="L42458" s="404"/>
      <c r="M42458" s="404"/>
      <c r="N42458" s="404"/>
      <c r="O42458" s="404"/>
      <c r="P42458" s="404"/>
      <c r="Q42458" s="404"/>
      <c r="R42458" s="404"/>
      <c r="S42458" s="404"/>
      <c r="T42458" s="404"/>
    </row>
    <row r="42459" spans="12:20" ht="16.8">
      <c r="L42459" s="404"/>
      <c r="M42459" s="404"/>
      <c r="N42459" s="404"/>
      <c r="O42459" s="404"/>
      <c r="P42459" s="404"/>
      <c r="Q42459" s="404"/>
      <c r="R42459" s="404"/>
      <c r="S42459" s="404"/>
      <c r="T42459" s="404"/>
    </row>
    <row r="42460" spans="12:20" ht="16.8">
      <c r="L42460" s="404"/>
      <c r="M42460" s="404"/>
      <c r="N42460" s="404"/>
      <c r="O42460" s="404"/>
      <c r="P42460" s="404"/>
      <c r="Q42460" s="404"/>
      <c r="R42460" s="404"/>
      <c r="S42460" s="404"/>
      <c r="T42460" s="404"/>
    </row>
    <row r="42461" spans="12:20" ht="16.8">
      <c r="L42461" s="404"/>
      <c r="M42461" s="404"/>
      <c r="N42461" s="404"/>
      <c r="O42461" s="404"/>
      <c r="P42461" s="404"/>
      <c r="Q42461" s="404"/>
      <c r="R42461" s="404"/>
      <c r="S42461" s="404"/>
      <c r="T42461" s="404"/>
    </row>
    <row r="42462" spans="12:20" ht="16.8">
      <c r="L42462" s="404"/>
      <c r="M42462" s="404"/>
      <c r="N42462" s="404"/>
      <c r="O42462" s="404"/>
      <c r="P42462" s="404"/>
      <c r="Q42462" s="404"/>
      <c r="R42462" s="404"/>
      <c r="S42462" s="404"/>
      <c r="T42462" s="404"/>
    </row>
    <row r="42463" spans="12:20" ht="16.8">
      <c r="L42463" s="404"/>
      <c r="M42463" s="404"/>
      <c r="N42463" s="404"/>
      <c r="O42463" s="404"/>
      <c r="P42463" s="404"/>
      <c r="Q42463" s="404"/>
      <c r="R42463" s="404"/>
      <c r="S42463" s="404"/>
      <c r="T42463" s="404"/>
    </row>
    <row r="42464" spans="12:20" ht="16.8">
      <c r="L42464" s="404"/>
      <c r="M42464" s="404"/>
      <c r="N42464" s="404"/>
      <c r="O42464" s="404"/>
      <c r="P42464" s="404"/>
      <c r="Q42464" s="404"/>
      <c r="R42464" s="404"/>
      <c r="S42464" s="404"/>
      <c r="T42464" s="404"/>
    </row>
    <row r="42465" spans="12:20" ht="16.8">
      <c r="L42465" s="404"/>
      <c r="M42465" s="404"/>
      <c r="N42465" s="404"/>
      <c r="O42465" s="404"/>
      <c r="P42465" s="404"/>
      <c r="Q42465" s="404"/>
      <c r="R42465" s="404"/>
      <c r="S42465" s="404"/>
      <c r="T42465" s="404"/>
    </row>
    <row r="42466" spans="12:20" ht="16.8">
      <c r="L42466" s="404"/>
      <c r="M42466" s="404"/>
      <c r="N42466" s="404"/>
      <c r="O42466" s="404"/>
      <c r="P42466" s="404"/>
      <c r="Q42466" s="404"/>
      <c r="R42466" s="404"/>
      <c r="S42466" s="404"/>
      <c r="T42466" s="404"/>
    </row>
    <row r="42467" spans="12:20" ht="16.8">
      <c r="L42467" s="404"/>
      <c r="M42467" s="404"/>
      <c r="N42467" s="404"/>
      <c r="O42467" s="404"/>
      <c r="P42467" s="404"/>
      <c r="Q42467" s="404"/>
      <c r="R42467" s="404"/>
      <c r="S42467" s="404"/>
      <c r="T42467" s="404"/>
    </row>
    <row r="42468" spans="12:20" ht="16.8">
      <c r="L42468" s="404"/>
      <c r="M42468" s="404"/>
      <c r="N42468" s="404"/>
      <c r="O42468" s="404"/>
      <c r="P42468" s="404"/>
      <c r="Q42468" s="404"/>
      <c r="R42468" s="404"/>
      <c r="S42468" s="404"/>
      <c r="T42468" s="404"/>
    </row>
    <row r="42469" spans="12:20" ht="16.8">
      <c r="L42469" s="404"/>
      <c r="M42469" s="404"/>
      <c r="N42469" s="404"/>
      <c r="O42469" s="404"/>
      <c r="P42469" s="404"/>
      <c r="Q42469" s="404"/>
      <c r="R42469" s="404"/>
      <c r="S42469" s="404"/>
      <c r="T42469" s="404"/>
    </row>
    <row r="42470" spans="12:20" ht="16.8">
      <c r="L42470" s="404"/>
      <c r="M42470" s="404"/>
      <c r="N42470" s="404"/>
      <c r="O42470" s="404"/>
      <c r="P42470" s="404"/>
      <c r="Q42470" s="404"/>
      <c r="R42470" s="404"/>
      <c r="S42470" s="404"/>
      <c r="T42470" s="404"/>
    </row>
    <row r="42471" spans="12:20" ht="16.8">
      <c r="L42471" s="404"/>
      <c r="M42471" s="404"/>
      <c r="N42471" s="404"/>
      <c r="O42471" s="404"/>
      <c r="P42471" s="404"/>
      <c r="Q42471" s="404"/>
      <c r="R42471" s="404"/>
      <c r="S42471" s="404"/>
      <c r="T42471" s="404"/>
    </row>
    <row r="42472" spans="12:20" ht="16.8">
      <c r="L42472" s="404"/>
      <c r="M42472" s="404"/>
      <c r="N42472" s="404"/>
      <c r="O42472" s="404"/>
      <c r="P42472" s="404"/>
      <c r="Q42472" s="404"/>
      <c r="R42472" s="404"/>
      <c r="S42472" s="404"/>
      <c r="T42472" s="404"/>
    </row>
    <row r="42473" spans="12:20" ht="16.8">
      <c r="L42473" s="404"/>
      <c r="M42473" s="404"/>
      <c r="N42473" s="404"/>
      <c r="O42473" s="404"/>
      <c r="P42473" s="404"/>
      <c r="Q42473" s="404"/>
      <c r="R42473" s="404"/>
      <c r="S42473" s="404"/>
      <c r="T42473" s="404"/>
    </row>
    <row r="42474" spans="12:20" ht="16.8">
      <c r="L42474" s="404"/>
      <c r="M42474" s="404"/>
      <c r="N42474" s="404"/>
      <c r="O42474" s="404"/>
      <c r="P42474" s="404"/>
      <c r="Q42474" s="404"/>
      <c r="R42474" s="404"/>
      <c r="S42474" s="404"/>
      <c r="T42474" s="404"/>
    </row>
    <row r="42475" spans="12:20" ht="16.8">
      <c r="L42475" s="404"/>
      <c r="M42475" s="404"/>
      <c r="N42475" s="404"/>
      <c r="O42475" s="404"/>
      <c r="P42475" s="404"/>
      <c r="Q42475" s="404"/>
      <c r="R42475" s="404"/>
      <c r="S42475" s="404"/>
      <c r="T42475" s="404"/>
    </row>
    <row r="42476" spans="12:20" ht="16.8">
      <c r="L42476" s="404"/>
      <c r="M42476" s="404"/>
      <c r="N42476" s="404"/>
      <c r="O42476" s="404"/>
      <c r="P42476" s="404"/>
      <c r="Q42476" s="404"/>
      <c r="R42476" s="404"/>
      <c r="S42476" s="404"/>
      <c r="T42476" s="404"/>
    </row>
    <row r="42477" spans="12:20" ht="16.8">
      <c r="L42477" s="404"/>
      <c r="M42477" s="404"/>
      <c r="N42477" s="404"/>
      <c r="O42477" s="404"/>
      <c r="P42477" s="404"/>
      <c r="Q42477" s="404"/>
      <c r="R42477" s="404"/>
      <c r="S42477" s="404"/>
      <c r="T42477" s="404"/>
    </row>
    <row r="42478" spans="12:20" ht="16.8">
      <c r="L42478" s="404"/>
      <c r="M42478" s="404"/>
      <c r="N42478" s="404"/>
      <c r="O42478" s="404"/>
      <c r="P42478" s="404"/>
      <c r="Q42478" s="404"/>
      <c r="R42478" s="404"/>
      <c r="S42478" s="404"/>
      <c r="T42478" s="404"/>
    </row>
    <row r="42479" spans="12:20" ht="16.8">
      <c r="L42479" s="404"/>
      <c r="M42479" s="404"/>
      <c r="N42479" s="404"/>
      <c r="O42479" s="404"/>
      <c r="P42479" s="404"/>
      <c r="Q42479" s="404"/>
      <c r="R42479" s="404"/>
      <c r="S42479" s="404"/>
      <c r="T42479" s="404"/>
    </row>
    <row r="42480" spans="12:20" ht="16.8">
      <c r="L42480" s="404"/>
      <c r="M42480" s="404"/>
      <c r="N42480" s="404"/>
      <c r="O42480" s="404"/>
      <c r="P42480" s="404"/>
      <c r="Q42480" s="404"/>
      <c r="R42480" s="404"/>
      <c r="S42480" s="404"/>
      <c r="T42480" s="404"/>
    </row>
    <row r="42481" spans="12:20" ht="16.8">
      <c r="L42481" s="404"/>
      <c r="M42481" s="404"/>
      <c r="N42481" s="404"/>
      <c r="O42481" s="404"/>
      <c r="P42481" s="404"/>
      <c r="Q42481" s="404"/>
      <c r="R42481" s="404"/>
      <c r="S42481" s="404"/>
      <c r="T42481" s="404"/>
    </row>
    <row r="42482" spans="12:20" ht="16.8">
      <c r="L42482" s="404"/>
      <c r="M42482" s="404"/>
      <c r="N42482" s="404"/>
      <c r="O42482" s="404"/>
      <c r="P42482" s="404"/>
      <c r="Q42482" s="404"/>
      <c r="R42482" s="404"/>
      <c r="S42482" s="404"/>
      <c r="T42482" s="404"/>
    </row>
    <row r="42483" spans="12:20" ht="16.8">
      <c r="L42483" s="404"/>
      <c r="M42483" s="404"/>
      <c r="N42483" s="404"/>
      <c r="O42483" s="404"/>
      <c r="P42483" s="404"/>
      <c r="Q42483" s="404"/>
      <c r="R42483" s="404"/>
      <c r="S42483" s="404"/>
      <c r="T42483" s="404"/>
    </row>
    <row r="42484" spans="12:20" ht="16.8">
      <c r="L42484" s="404"/>
      <c r="M42484" s="404"/>
      <c r="N42484" s="404"/>
      <c r="O42484" s="404"/>
      <c r="P42484" s="404"/>
      <c r="Q42484" s="404"/>
      <c r="R42484" s="404"/>
      <c r="S42484" s="404"/>
      <c r="T42484" s="404"/>
    </row>
    <row r="42485" spans="12:20" ht="16.8">
      <c r="L42485" s="404"/>
      <c r="M42485" s="404"/>
      <c r="N42485" s="404"/>
      <c r="O42485" s="404"/>
      <c r="P42485" s="404"/>
      <c r="Q42485" s="404"/>
      <c r="R42485" s="404"/>
      <c r="S42485" s="404"/>
      <c r="T42485" s="404"/>
    </row>
    <row r="42486" spans="12:20" ht="16.8">
      <c r="L42486" s="404"/>
      <c r="M42486" s="404"/>
      <c r="N42486" s="404"/>
      <c r="O42486" s="404"/>
      <c r="P42486" s="404"/>
      <c r="Q42486" s="404"/>
      <c r="R42486" s="404"/>
      <c r="S42486" s="404"/>
      <c r="T42486" s="404"/>
    </row>
    <row r="42487" spans="12:20" ht="16.8">
      <c r="L42487" s="404"/>
      <c r="M42487" s="404"/>
      <c r="N42487" s="404"/>
      <c r="O42487" s="404"/>
      <c r="P42487" s="404"/>
      <c r="Q42487" s="404"/>
      <c r="R42487" s="404"/>
      <c r="S42487" s="404"/>
      <c r="T42487" s="404"/>
    </row>
    <row r="42488" spans="12:20" ht="16.8">
      <c r="L42488" s="404"/>
      <c r="M42488" s="404"/>
      <c r="N42488" s="404"/>
      <c r="O42488" s="404"/>
      <c r="P42488" s="404"/>
      <c r="Q42488" s="404"/>
      <c r="R42488" s="404"/>
      <c r="S42488" s="404"/>
      <c r="T42488" s="404"/>
    </row>
    <row r="42489" spans="12:20" ht="16.8">
      <c r="L42489" s="404"/>
      <c r="M42489" s="404"/>
      <c r="N42489" s="404"/>
      <c r="O42489" s="404"/>
      <c r="P42489" s="404"/>
      <c r="Q42489" s="404"/>
      <c r="R42489" s="404"/>
      <c r="S42489" s="404"/>
      <c r="T42489" s="404"/>
    </row>
    <row r="42490" spans="12:20" ht="16.8">
      <c r="L42490" s="404"/>
      <c r="M42490" s="404"/>
      <c r="N42490" s="404"/>
      <c r="O42490" s="404"/>
      <c r="P42490" s="404"/>
      <c r="Q42490" s="404"/>
      <c r="R42490" s="404"/>
      <c r="S42490" s="404"/>
      <c r="T42490" s="404"/>
    </row>
    <row r="42491" spans="12:20" ht="16.8">
      <c r="L42491" s="404"/>
      <c r="M42491" s="404"/>
      <c r="N42491" s="404"/>
      <c r="O42491" s="404"/>
      <c r="P42491" s="404"/>
      <c r="Q42491" s="404"/>
      <c r="R42491" s="404"/>
      <c r="S42491" s="404"/>
      <c r="T42491" s="404"/>
    </row>
    <row r="42492" spans="12:20" ht="16.8">
      <c r="L42492" s="404"/>
      <c r="M42492" s="404"/>
      <c r="N42492" s="404"/>
      <c r="O42492" s="404"/>
      <c r="P42492" s="404"/>
      <c r="Q42492" s="404"/>
      <c r="R42492" s="404"/>
      <c r="S42492" s="404"/>
      <c r="T42492" s="404"/>
    </row>
    <row r="42493" spans="12:20" ht="16.8">
      <c r="L42493" s="404"/>
      <c r="M42493" s="404"/>
      <c r="N42493" s="404"/>
      <c r="O42493" s="404"/>
      <c r="P42493" s="404"/>
      <c r="Q42493" s="404"/>
      <c r="R42493" s="404"/>
      <c r="S42493" s="404"/>
      <c r="T42493" s="404"/>
    </row>
    <row r="42494" spans="12:20" ht="16.8">
      <c r="L42494" s="404"/>
      <c r="M42494" s="404"/>
      <c r="N42494" s="404"/>
      <c r="O42494" s="404"/>
      <c r="P42494" s="404"/>
      <c r="Q42494" s="404"/>
      <c r="R42494" s="404"/>
      <c r="S42494" s="404"/>
      <c r="T42494" s="404"/>
    </row>
    <row r="42495" spans="12:20" ht="16.8">
      <c r="L42495" s="404"/>
      <c r="M42495" s="404"/>
      <c r="N42495" s="404"/>
      <c r="O42495" s="404"/>
      <c r="P42495" s="404"/>
      <c r="Q42495" s="404"/>
      <c r="R42495" s="404"/>
      <c r="S42495" s="404"/>
      <c r="T42495" s="404"/>
    </row>
    <row r="42496" spans="12:20" ht="16.8">
      <c r="L42496" s="404"/>
      <c r="M42496" s="404"/>
      <c r="N42496" s="404"/>
      <c r="O42496" s="404"/>
      <c r="P42496" s="404"/>
      <c r="Q42496" s="404"/>
      <c r="R42496" s="404"/>
      <c r="S42496" s="404"/>
      <c r="T42496" s="404"/>
    </row>
    <row r="42497" spans="12:20" ht="16.8">
      <c r="L42497" s="404"/>
      <c r="M42497" s="404"/>
      <c r="N42497" s="404"/>
      <c r="O42497" s="404"/>
      <c r="P42497" s="404"/>
      <c r="Q42497" s="404"/>
      <c r="R42497" s="404"/>
      <c r="S42497" s="404"/>
      <c r="T42497" s="404"/>
    </row>
    <row r="42498" spans="12:20" ht="16.8">
      <c r="L42498" s="404"/>
      <c r="M42498" s="404"/>
      <c r="N42498" s="404"/>
      <c r="O42498" s="404"/>
      <c r="P42498" s="404"/>
      <c r="Q42498" s="404"/>
      <c r="R42498" s="404"/>
      <c r="S42498" s="404"/>
      <c r="T42498" s="404"/>
    </row>
    <row r="42499" spans="12:20" ht="16.8">
      <c r="L42499" s="404"/>
      <c r="M42499" s="404"/>
      <c r="N42499" s="404"/>
      <c r="O42499" s="404"/>
      <c r="P42499" s="404"/>
      <c r="Q42499" s="404"/>
      <c r="R42499" s="404"/>
      <c r="S42499" s="404"/>
      <c r="T42499" s="404"/>
    </row>
    <row r="42500" spans="12:20" ht="16.8">
      <c r="L42500" s="404"/>
      <c r="M42500" s="404"/>
      <c r="N42500" s="404"/>
      <c r="O42500" s="404"/>
      <c r="P42500" s="404"/>
      <c r="Q42500" s="404"/>
      <c r="R42500" s="404"/>
      <c r="S42500" s="404"/>
      <c r="T42500" s="404"/>
    </row>
    <row r="42501" spans="12:20" ht="16.8">
      <c r="L42501" s="404"/>
      <c r="M42501" s="404"/>
      <c r="N42501" s="404"/>
      <c r="O42501" s="404"/>
      <c r="P42501" s="404"/>
      <c r="Q42501" s="404"/>
      <c r="R42501" s="404"/>
      <c r="S42501" s="404"/>
      <c r="T42501" s="404"/>
    </row>
    <row r="42502" spans="12:20" ht="16.8">
      <c r="L42502" s="404"/>
      <c r="M42502" s="404"/>
      <c r="N42502" s="404"/>
      <c r="O42502" s="404"/>
      <c r="P42502" s="404"/>
      <c r="Q42502" s="404"/>
      <c r="R42502" s="404"/>
      <c r="S42502" s="404"/>
      <c r="T42502" s="404"/>
    </row>
    <row r="42503" spans="12:20" ht="16.8">
      <c r="L42503" s="404"/>
      <c r="M42503" s="404"/>
      <c r="N42503" s="404"/>
      <c r="O42503" s="404"/>
      <c r="P42503" s="404"/>
      <c r="Q42503" s="404"/>
      <c r="R42503" s="404"/>
      <c r="S42503" s="404"/>
      <c r="T42503" s="404"/>
    </row>
    <row r="42504" spans="12:20" ht="16.8">
      <c r="L42504" s="404"/>
      <c r="M42504" s="404"/>
      <c r="N42504" s="404"/>
      <c r="O42504" s="404"/>
      <c r="P42504" s="404"/>
      <c r="Q42504" s="404"/>
      <c r="R42504" s="404"/>
      <c r="S42504" s="404"/>
      <c r="T42504" s="404"/>
    </row>
    <row r="42505" spans="12:20" ht="16.8">
      <c r="L42505" s="404"/>
      <c r="M42505" s="404"/>
      <c r="N42505" s="404"/>
      <c r="O42505" s="404"/>
      <c r="P42505" s="404"/>
      <c r="Q42505" s="404"/>
      <c r="R42505" s="404"/>
      <c r="S42505" s="404"/>
      <c r="T42505" s="404"/>
    </row>
    <row r="42506" spans="12:20" ht="16.8">
      <c r="L42506" s="404"/>
      <c r="M42506" s="404"/>
      <c r="N42506" s="404"/>
      <c r="O42506" s="404"/>
      <c r="P42506" s="404"/>
      <c r="Q42506" s="404"/>
      <c r="R42506" s="404"/>
      <c r="S42506" s="404"/>
      <c r="T42506" s="404"/>
    </row>
    <row r="42507" spans="12:20" ht="16.8">
      <c r="L42507" s="404"/>
      <c r="M42507" s="404"/>
      <c r="N42507" s="404"/>
      <c r="O42507" s="404"/>
      <c r="P42507" s="404"/>
      <c r="Q42507" s="404"/>
      <c r="R42507" s="404"/>
      <c r="S42507" s="404"/>
      <c r="T42507" s="404"/>
    </row>
    <row r="42508" spans="12:20" ht="16.8">
      <c r="L42508" s="404"/>
      <c r="M42508" s="404"/>
      <c r="N42508" s="404"/>
      <c r="O42508" s="404"/>
      <c r="P42508" s="404"/>
      <c r="Q42508" s="404"/>
      <c r="R42508" s="404"/>
      <c r="S42508" s="404"/>
      <c r="T42508" s="404"/>
    </row>
    <row r="42509" spans="12:20" ht="16.8">
      <c r="L42509" s="404"/>
      <c r="M42509" s="404"/>
      <c r="N42509" s="404"/>
      <c r="O42509" s="404"/>
      <c r="P42509" s="404"/>
      <c r="Q42509" s="404"/>
      <c r="R42509" s="404"/>
      <c r="S42509" s="404"/>
      <c r="T42509" s="404"/>
    </row>
    <row r="42510" spans="12:20" ht="16.8">
      <c r="L42510" s="404"/>
      <c r="M42510" s="404"/>
      <c r="N42510" s="404"/>
      <c r="O42510" s="404"/>
      <c r="P42510" s="404"/>
      <c r="Q42510" s="404"/>
      <c r="R42510" s="404"/>
      <c r="S42510" s="404"/>
      <c r="T42510" s="404"/>
    </row>
    <row r="42511" spans="12:20" ht="16.8">
      <c r="L42511" s="404"/>
      <c r="M42511" s="404"/>
      <c r="N42511" s="404"/>
      <c r="O42511" s="404"/>
      <c r="P42511" s="404"/>
      <c r="Q42511" s="404"/>
      <c r="R42511" s="404"/>
      <c r="S42511" s="404"/>
      <c r="T42511" s="404"/>
    </row>
    <row r="42512" spans="12:20" ht="16.8">
      <c r="L42512" s="404"/>
      <c r="M42512" s="404"/>
      <c r="N42512" s="404"/>
      <c r="O42512" s="404"/>
      <c r="P42512" s="404"/>
      <c r="Q42512" s="404"/>
      <c r="R42512" s="404"/>
      <c r="S42512" s="404"/>
      <c r="T42512" s="404"/>
    </row>
    <row r="42513" spans="12:20" ht="16.8">
      <c r="L42513" s="404"/>
      <c r="M42513" s="404"/>
      <c r="N42513" s="404"/>
      <c r="O42513" s="404"/>
      <c r="P42513" s="404"/>
      <c r="Q42513" s="404"/>
      <c r="R42513" s="404"/>
      <c r="S42513" s="404"/>
      <c r="T42513" s="404"/>
    </row>
    <row r="42514" spans="12:20" ht="16.8">
      <c r="L42514" s="404"/>
      <c r="M42514" s="404"/>
      <c r="N42514" s="404"/>
      <c r="O42514" s="404"/>
      <c r="P42514" s="404"/>
      <c r="Q42514" s="404"/>
      <c r="R42514" s="404"/>
      <c r="S42514" s="404"/>
      <c r="T42514" s="404"/>
    </row>
    <row r="42515" spans="12:20" ht="16.8">
      <c r="L42515" s="404"/>
      <c r="M42515" s="404"/>
      <c r="N42515" s="404"/>
      <c r="O42515" s="404"/>
      <c r="P42515" s="404"/>
      <c r="Q42515" s="404"/>
      <c r="R42515" s="404"/>
      <c r="S42515" s="404"/>
      <c r="T42515" s="404"/>
    </row>
    <row r="42516" spans="12:20" ht="16.8">
      <c r="L42516" s="404"/>
      <c r="M42516" s="404"/>
      <c r="N42516" s="404"/>
      <c r="O42516" s="404"/>
      <c r="P42516" s="404"/>
      <c r="Q42516" s="404"/>
      <c r="R42516" s="404"/>
      <c r="S42516" s="404"/>
      <c r="T42516" s="404"/>
    </row>
    <row r="42517" spans="12:20" ht="16.8">
      <c r="L42517" s="404"/>
      <c r="M42517" s="404"/>
      <c r="N42517" s="404"/>
      <c r="O42517" s="404"/>
      <c r="P42517" s="404"/>
      <c r="Q42517" s="404"/>
      <c r="R42517" s="404"/>
      <c r="S42517" s="404"/>
      <c r="T42517" s="404"/>
    </row>
    <row r="42518" spans="12:20" ht="16.8">
      <c r="L42518" s="404"/>
      <c r="M42518" s="404"/>
      <c r="N42518" s="404"/>
      <c r="O42518" s="404"/>
      <c r="P42518" s="404"/>
      <c r="Q42518" s="404"/>
      <c r="R42518" s="404"/>
      <c r="S42518" s="404"/>
      <c r="T42518" s="404"/>
    </row>
    <row r="42519" spans="12:20" ht="16.8">
      <c r="L42519" s="404"/>
      <c r="M42519" s="404"/>
      <c r="N42519" s="404"/>
      <c r="O42519" s="404"/>
      <c r="P42519" s="404"/>
      <c r="Q42519" s="404"/>
      <c r="R42519" s="404"/>
      <c r="S42519" s="404"/>
      <c r="T42519" s="404"/>
    </row>
    <row r="42520" spans="12:20" ht="16.8">
      <c r="L42520" s="404"/>
      <c r="M42520" s="404"/>
      <c r="N42520" s="404"/>
      <c r="O42520" s="404"/>
      <c r="P42520" s="404"/>
      <c r="Q42520" s="404"/>
      <c r="R42520" s="404"/>
      <c r="S42520" s="404"/>
      <c r="T42520" s="404"/>
    </row>
    <row r="42521" spans="12:20" ht="16.8">
      <c r="L42521" s="404"/>
      <c r="M42521" s="404"/>
      <c r="N42521" s="404"/>
      <c r="O42521" s="404"/>
      <c r="P42521" s="404"/>
      <c r="Q42521" s="404"/>
      <c r="R42521" s="404"/>
      <c r="S42521" s="404"/>
      <c r="T42521" s="404"/>
    </row>
    <row r="42522" spans="12:20" ht="16.8">
      <c r="L42522" s="404"/>
      <c r="M42522" s="404"/>
      <c r="N42522" s="404"/>
      <c r="O42522" s="404"/>
      <c r="P42522" s="404"/>
      <c r="Q42522" s="404"/>
      <c r="R42522" s="404"/>
      <c r="S42522" s="404"/>
      <c r="T42522" s="404"/>
    </row>
    <row r="42523" spans="12:20" ht="16.8">
      <c r="L42523" s="404"/>
      <c r="M42523" s="404"/>
      <c r="N42523" s="404"/>
      <c r="O42523" s="404"/>
      <c r="P42523" s="404"/>
      <c r="Q42523" s="404"/>
      <c r="R42523" s="404"/>
      <c r="S42523" s="404"/>
      <c r="T42523" s="404"/>
    </row>
    <row r="42524" spans="12:20" ht="16.8">
      <c r="L42524" s="404"/>
      <c r="M42524" s="404"/>
      <c r="N42524" s="404"/>
      <c r="O42524" s="404"/>
      <c r="P42524" s="404"/>
      <c r="Q42524" s="404"/>
      <c r="R42524" s="404"/>
      <c r="S42524" s="404"/>
      <c r="T42524" s="404"/>
    </row>
    <row r="42525" spans="12:20" ht="16.8">
      <c r="L42525" s="404"/>
      <c r="M42525" s="404"/>
      <c r="N42525" s="404"/>
      <c r="O42525" s="404"/>
      <c r="P42525" s="404"/>
      <c r="Q42525" s="404"/>
      <c r="R42525" s="404"/>
      <c r="S42525" s="404"/>
      <c r="T42525" s="404"/>
    </row>
    <row r="42526" spans="12:20" ht="16.8">
      <c r="L42526" s="404"/>
      <c r="M42526" s="404"/>
      <c r="N42526" s="404"/>
      <c r="O42526" s="404"/>
      <c r="P42526" s="404"/>
      <c r="Q42526" s="404"/>
      <c r="R42526" s="404"/>
      <c r="S42526" s="404"/>
      <c r="T42526" s="404"/>
    </row>
    <row r="42527" spans="12:20" ht="16.8">
      <c r="L42527" s="404"/>
      <c r="M42527" s="404"/>
      <c r="N42527" s="404"/>
      <c r="O42527" s="404"/>
      <c r="P42527" s="404"/>
      <c r="Q42527" s="404"/>
      <c r="R42527" s="404"/>
      <c r="S42527" s="404"/>
      <c r="T42527" s="404"/>
    </row>
    <row r="42528" spans="12:20" ht="16.8">
      <c r="L42528" s="404"/>
      <c r="M42528" s="404"/>
      <c r="N42528" s="404"/>
      <c r="O42528" s="404"/>
      <c r="P42528" s="404"/>
      <c r="Q42528" s="404"/>
      <c r="R42528" s="404"/>
      <c r="S42528" s="404"/>
      <c r="T42528" s="404"/>
    </row>
    <row r="42529" spans="12:20" ht="16.8">
      <c r="L42529" s="404"/>
      <c r="M42529" s="404"/>
      <c r="N42529" s="404"/>
      <c r="O42529" s="404"/>
      <c r="P42529" s="404"/>
      <c r="Q42529" s="404"/>
      <c r="R42529" s="404"/>
      <c r="S42529" s="404"/>
      <c r="T42529" s="404"/>
    </row>
    <row r="42530" spans="12:20" ht="16.8">
      <c r="L42530" s="404"/>
      <c r="M42530" s="404"/>
      <c r="N42530" s="404"/>
      <c r="O42530" s="404"/>
      <c r="P42530" s="404"/>
      <c r="Q42530" s="404"/>
      <c r="R42530" s="404"/>
      <c r="S42530" s="404"/>
      <c r="T42530" s="404"/>
    </row>
    <row r="42531" spans="12:20" ht="16.8">
      <c r="L42531" s="404"/>
      <c r="M42531" s="404"/>
      <c r="N42531" s="404"/>
      <c r="O42531" s="404"/>
      <c r="P42531" s="404"/>
      <c r="Q42531" s="404"/>
      <c r="R42531" s="404"/>
      <c r="S42531" s="404"/>
      <c r="T42531" s="404"/>
    </row>
    <row r="42532" spans="12:20" ht="16.8">
      <c r="L42532" s="404"/>
      <c r="M42532" s="404"/>
      <c r="N42532" s="404"/>
      <c r="O42532" s="404"/>
      <c r="P42532" s="404"/>
      <c r="Q42532" s="404"/>
      <c r="R42532" s="404"/>
      <c r="S42532" s="404"/>
      <c r="T42532" s="404"/>
    </row>
    <row r="42533" spans="12:20" ht="16.8">
      <c r="L42533" s="404"/>
      <c r="M42533" s="404"/>
      <c r="N42533" s="404"/>
      <c r="O42533" s="404"/>
      <c r="P42533" s="404"/>
      <c r="Q42533" s="404"/>
      <c r="R42533" s="404"/>
      <c r="S42533" s="404"/>
      <c r="T42533" s="404"/>
    </row>
    <row r="42534" spans="12:20" ht="16.8">
      <c r="L42534" s="404"/>
      <c r="M42534" s="404"/>
      <c r="N42534" s="404"/>
      <c r="O42534" s="404"/>
      <c r="P42534" s="404"/>
      <c r="Q42534" s="404"/>
      <c r="R42534" s="404"/>
      <c r="S42534" s="404"/>
      <c r="T42534" s="404"/>
    </row>
    <row r="42535" spans="12:20" ht="16.8">
      <c r="L42535" s="404"/>
      <c r="M42535" s="404"/>
      <c r="N42535" s="404"/>
      <c r="O42535" s="404"/>
      <c r="P42535" s="404"/>
      <c r="Q42535" s="404"/>
      <c r="R42535" s="404"/>
      <c r="S42535" s="404"/>
      <c r="T42535" s="404"/>
    </row>
    <row r="42536" spans="12:20" ht="16.8">
      <c r="L42536" s="404"/>
      <c r="M42536" s="404"/>
      <c r="N42536" s="404"/>
      <c r="O42536" s="404"/>
      <c r="P42536" s="404"/>
      <c r="Q42536" s="404"/>
      <c r="R42536" s="404"/>
      <c r="S42536" s="404"/>
      <c r="T42536" s="404"/>
    </row>
    <row r="42537" spans="12:20" ht="16.8">
      <c r="L42537" s="404"/>
      <c r="M42537" s="404"/>
      <c r="N42537" s="404"/>
      <c r="O42537" s="404"/>
      <c r="P42537" s="404"/>
      <c r="Q42537" s="404"/>
      <c r="R42537" s="404"/>
      <c r="S42537" s="404"/>
      <c r="T42537" s="404"/>
    </row>
    <row r="42538" spans="12:20" ht="16.8">
      <c r="L42538" s="404"/>
      <c r="M42538" s="404"/>
      <c r="N42538" s="404"/>
      <c r="O42538" s="404"/>
      <c r="P42538" s="404"/>
      <c r="Q42538" s="404"/>
      <c r="R42538" s="404"/>
      <c r="S42538" s="404"/>
      <c r="T42538" s="404"/>
    </row>
    <row r="42539" spans="12:20" ht="16.8">
      <c r="L42539" s="404"/>
      <c r="M42539" s="404"/>
      <c r="N42539" s="404"/>
      <c r="O42539" s="404"/>
      <c r="P42539" s="404"/>
      <c r="Q42539" s="404"/>
      <c r="R42539" s="404"/>
      <c r="S42539" s="404"/>
      <c r="T42539" s="404"/>
    </row>
    <row r="42540" spans="12:20" ht="16.8">
      <c r="L42540" s="404"/>
      <c r="M42540" s="404"/>
      <c r="N42540" s="404"/>
      <c r="O42540" s="404"/>
      <c r="P42540" s="404"/>
      <c r="Q42540" s="404"/>
      <c r="R42540" s="404"/>
      <c r="S42540" s="404"/>
      <c r="T42540" s="404"/>
    </row>
    <row r="42541" spans="12:20" ht="16.8">
      <c r="L42541" s="404"/>
      <c r="M42541" s="404"/>
      <c r="N42541" s="404"/>
      <c r="O42541" s="404"/>
      <c r="P42541" s="404"/>
      <c r="Q42541" s="404"/>
      <c r="R42541" s="404"/>
      <c r="S42541" s="404"/>
      <c r="T42541" s="404"/>
    </row>
    <row r="42542" spans="12:20" ht="16.8">
      <c r="L42542" s="404"/>
      <c r="M42542" s="404"/>
      <c r="N42542" s="404"/>
      <c r="O42542" s="404"/>
      <c r="P42542" s="404"/>
      <c r="Q42542" s="404"/>
      <c r="R42542" s="404"/>
      <c r="S42542" s="404"/>
      <c r="T42542" s="404"/>
    </row>
    <row r="42543" spans="12:20" ht="16.8">
      <c r="L42543" s="404"/>
      <c r="M42543" s="404"/>
      <c r="N42543" s="404"/>
      <c r="O42543" s="404"/>
      <c r="P42543" s="404"/>
      <c r="Q42543" s="404"/>
      <c r="R42543" s="404"/>
      <c r="S42543" s="404"/>
      <c r="T42543" s="404"/>
    </row>
    <row r="42544" spans="12:20" ht="16.8">
      <c r="L42544" s="404"/>
      <c r="M42544" s="404"/>
      <c r="N42544" s="404"/>
      <c r="O42544" s="404"/>
      <c r="P42544" s="404"/>
      <c r="Q42544" s="404"/>
      <c r="R42544" s="404"/>
      <c r="S42544" s="404"/>
      <c r="T42544" s="404"/>
    </row>
    <row r="42545" spans="12:20" ht="16.8">
      <c r="L42545" s="404"/>
      <c r="M42545" s="404"/>
      <c r="N42545" s="404"/>
      <c r="O42545" s="404"/>
      <c r="P42545" s="404"/>
      <c r="Q42545" s="404"/>
      <c r="R42545" s="404"/>
      <c r="S42545" s="404"/>
      <c r="T42545" s="404"/>
    </row>
    <row r="42546" spans="12:20" ht="16.8">
      <c r="L42546" s="404"/>
      <c r="M42546" s="404"/>
      <c r="N42546" s="404"/>
      <c r="O42546" s="404"/>
      <c r="P42546" s="404"/>
      <c r="Q42546" s="404"/>
      <c r="R42546" s="404"/>
      <c r="S42546" s="404"/>
      <c r="T42546" s="404"/>
    </row>
    <row r="42547" spans="12:20" ht="16.8">
      <c r="L42547" s="404"/>
      <c r="M42547" s="404"/>
      <c r="N42547" s="404"/>
      <c r="O42547" s="404"/>
      <c r="P42547" s="404"/>
      <c r="Q42547" s="404"/>
      <c r="R42547" s="404"/>
      <c r="S42547" s="404"/>
      <c r="T42547" s="404"/>
    </row>
    <row r="42548" spans="12:20" ht="16.8">
      <c r="L42548" s="404"/>
      <c r="M42548" s="404"/>
      <c r="N42548" s="404"/>
      <c r="O42548" s="404"/>
      <c r="P42548" s="404"/>
      <c r="Q42548" s="404"/>
      <c r="R42548" s="404"/>
      <c r="S42548" s="404"/>
      <c r="T42548" s="404"/>
    </row>
    <row r="42549" spans="12:20" ht="16.8">
      <c r="L42549" s="404"/>
      <c r="M42549" s="404"/>
      <c r="N42549" s="404"/>
      <c r="O42549" s="404"/>
      <c r="P42549" s="404"/>
      <c r="Q42549" s="404"/>
      <c r="R42549" s="404"/>
      <c r="S42549" s="404"/>
      <c r="T42549" s="404"/>
    </row>
    <row r="42550" spans="12:20" ht="16.8">
      <c r="L42550" s="404"/>
      <c r="M42550" s="404"/>
      <c r="N42550" s="404"/>
      <c r="O42550" s="404"/>
      <c r="P42550" s="404"/>
      <c r="Q42550" s="404"/>
      <c r="R42550" s="404"/>
      <c r="S42550" s="404"/>
      <c r="T42550" s="404"/>
    </row>
    <row r="42551" spans="12:20" ht="16.8">
      <c r="L42551" s="404"/>
      <c r="M42551" s="404"/>
      <c r="N42551" s="404"/>
      <c r="O42551" s="404"/>
      <c r="P42551" s="404"/>
      <c r="Q42551" s="404"/>
      <c r="R42551" s="404"/>
      <c r="S42551" s="404"/>
      <c r="T42551" s="404"/>
    </row>
    <row r="42552" spans="12:20" ht="16.8">
      <c r="L42552" s="404"/>
      <c r="M42552" s="404"/>
      <c r="N42552" s="404"/>
      <c r="O42552" s="404"/>
      <c r="P42552" s="404"/>
      <c r="Q42552" s="404"/>
      <c r="R42552" s="404"/>
      <c r="S42552" s="404"/>
      <c r="T42552" s="404"/>
    </row>
    <row r="42553" spans="12:20" ht="16.8">
      <c r="L42553" s="404"/>
      <c r="M42553" s="404"/>
      <c r="N42553" s="404"/>
      <c r="O42553" s="404"/>
      <c r="P42553" s="404"/>
      <c r="Q42553" s="404"/>
      <c r="R42553" s="404"/>
      <c r="S42553" s="404"/>
      <c r="T42553" s="404"/>
    </row>
    <row r="42554" spans="12:20" ht="16.8">
      <c r="L42554" s="404"/>
      <c r="M42554" s="404"/>
      <c r="N42554" s="404"/>
      <c r="O42554" s="404"/>
      <c r="P42554" s="404"/>
      <c r="Q42554" s="404"/>
      <c r="R42554" s="404"/>
      <c r="S42554" s="404"/>
      <c r="T42554" s="404"/>
    </row>
    <row r="42555" spans="12:20" ht="16.8">
      <c r="L42555" s="404"/>
      <c r="M42555" s="404"/>
      <c r="N42555" s="404"/>
      <c r="O42555" s="404"/>
      <c r="P42555" s="404"/>
      <c r="Q42555" s="404"/>
      <c r="R42555" s="404"/>
      <c r="S42555" s="404"/>
      <c r="T42555" s="404"/>
    </row>
    <row r="42556" spans="12:20" ht="16.8">
      <c r="L42556" s="404"/>
      <c r="M42556" s="404"/>
      <c r="N42556" s="404"/>
      <c r="O42556" s="404"/>
      <c r="P42556" s="404"/>
      <c r="Q42556" s="404"/>
      <c r="R42556" s="404"/>
      <c r="S42556" s="404"/>
      <c r="T42556" s="404"/>
    </row>
    <row r="42557" spans="12:20" ht="16.8">
      <c r="L42557" s="404"/>
      <c r="M42557" s="404"/>
      <c r="N42557" s="404"/>
      <c r="O42557" s="404"/>
      <c r="P42557" s="404"/>
      <c r="Q42557" s="404"/>
      <c r="R42557" s="404"/>
      <c r="S42557" s="404"/>
      <c r="T42557" s="404"/>
    </row>
    <row r="42558" spans="12:20" ht="16.8">
      <c r="L42558" s="404"/>
      <c r="M42558" s="404"/>
      <c r="N42558" s="404"/>
      <c r="O42558" s="404"/>
      <c r="P42558" s="404"/>
      <c r="Q42558" s="404"/>
      <c r="R42558" s="404"/>
      <c r="S42558" s="404"/>
      <c r="T42558" s="404"/>
    </row>
    <row r="42559" spans="12:20" ht="16.8">
      <c r="L42559" s="404"/>
      <c r="M42559" s="404"/>
      <c r="N42559" s="404"/>
      <c r="O42559" s="404"/>
      <c r="P42559" s="404"/>
      <c r="Q42559" s="404"/>
      <c r="R42559" s="404"/>
      <c r="S42559" s="404"/>
      <c r="T42559" s="404"/>
    </row>
    <row r="42560" spans="12:20" ht="16.8">
      <c r="L42560" s="404"/>
      <c r="M42560" s="404"/>
      <c r="N42560" s="404"/>
      <c r="O42560" s="404"/>
      <c r="P42560" s="404"/>
      <c r="Q42560" s="404"/>
      <c r="R42560" s="404"/>
      <c r="S42560" s="404"/>
      <c r="T42560" s="404"/>
    </row>
    <row r="42561" spans="12:20" ht="16.8">
      <c r="L42561" s="404"/>
      <c r="M42561" s="404"/>
      <c r="N42561" s="404"/>
      <c r="O42561" s="404"/>
      <c r="P42561" s="404"/>
      <c r="Q42561" s="404"/>
      <c r="R42561" s="404"/>
      <c r="S42561" s="404"/>
      <c r="T42561" s="404"/>
    </row>
    <row r="42562" spans="12:20" ht="16.8">
      <c r="L42562" s="404"/>
      <c r="M42562" s="404"/>
      <c r="N42562" s="404"/>
      <c r="O42562" s="404"/>
      <c r="P42562" s="404"/>
      <c r="Q42562" s="404"/>
      <c r="R42562" s="404"/>
      <c r="S42562" s="404"/>
      <c r="T42562" s="404"/>
    </row>
    <row r="42563" spans="12:20" ht="16.8">
      <c r="L42563" s="404"/>
      <c r="M42563" s="404"/>
      <c r="N42563" s="404"/>
      <c r="O42563" s="404"/>
      <c r="P42563" s="404"/>
      <c r="Q42563" s="404"/>
      <c r="R42563" s="404"/>
      <c r="S42563" s="404"/>
      <c r="T42563" s="404"/>
    </row>
    <row r="42564" spans="12:20" ht="16.8">
      <c r="L42564" s="404"/>
      <c r="M42564" s="404"/>
      <c r="N42564" s="404"/>
      <c r="O42564" s="404"/>
      <c r="P42564" s="404"/>
      <c r="Q42564" s="404"/>
      <c r="R42564" s="404"/>
      <c r="S42564" s="404"/>
      <c r="T42564" s="404"/>
    </row>
    <row r="42565" spans="12:20" ht="16.8">
      <c r="L42565" s="404"/>
      <c r="M42565" s="404"/>
      <c r="N42565" s="404"/>
      <c r="O42565" s="404"/>
      <c r="P42565" s="404"/>
      <c r="Q42565" s="404"/>
      <c r="R42565" s="404"/>
      <c r="S42565" s="404"/>
      <c r="T42565" s="404"/>
    </row>
    <row r="42566" spans="12:20" ht="16.8">
      <c r="L42566" s="404"/>
      <c r="M42566" s="404"/>
      <c r="N42566" s="404"/>
      <c r="O42566" s="404"/>
      <c r="P42566" s="404"/>
      <c r="Q42566" s="404"/>
      <c r="R42566" s="404"/>
      <c r="S42566" s="404"/>
      <c r="T42566" s="404"/>
    </row>
    <row r="42567" spans="12:20" ht="16.8">
      <c r="L42567" s="404"/>
      <c r="M42567" s="404"/>
      <c r="N42567" s="404"/>
      <c r="O42567" s="404"/>
      <c r="P42567" s="404"/>
      <c r="Q42567" s="404"/>
      <c r="R42567" s="404"/>
      <c r="S42567" s="404"/>
      <c r="T42567" s="404"/>
    </row>
    <row r="42568" spans="12:20" ht="16.8">
      <c r="L42568" s="404"/>
      <c r="M42568" s="404"/>
      <c r="N42568" s="404"/>
      <c r="O42568" s="404"/>
      <c r="P42568" s="404"/>
      <c r="Q42568" s="404"/>
      <c r="R42568" s="404"/>
      <c r="S42568" s="404"/>
      <c r="T42568" s="404"/>
    </row>
    <row r="42569" spans="12:20" ht="16.8">
      <c r="L42569" s="404"/>
      <c r="M42569" s="404"/>
      <c r="N42569" s="404"/>
      <c r="O42569" s="404"/>
      <c r="P42569" s="404"/>
      <c r="Q42569" s="404"/>
      <c r="R42569" s="404"/>
      <c r="S42569" s="404"/>
      <c r="T42569" s="404"/>
    </row>
    <row r="42570" spans="12:20" ht="16.8">
      <c r="L42570" s="404"/>
      <c r="M42570" s="404"/>
      <c r="N42570" s="404"/>
      <c r="O42570" s="404"/>
      <c r="P42570" s="404"/>
      <c r="Q42570" s="404"/>
      <c r="R42570" s="404"/>
      <c r="S42570" s="404"/>
      <c r="T42570" s="404"/>
    </row>
    <row r="42571" spans="12:20" ht="16.8">
      <c r="L42571" s="404"/>
      <c r="M42571" s="404"/>
      <c r="N42571" s="404"/>
      <c r="O42571" s="404"/>
      <c r="P42571" s="404"/>
      <c r="Q42571" s="404"/>
      <c r="R42571" s="404"/>
      <c r="S42571" s="404"/>
      <c r="T42571" s="404"/>
    </row>
    <row r="42572" spans="12:20" ht="16.8">
      <c r="L42572" s="404"/>
      <c r="M42572" s="404"/>
      <c r="N42572" s="404"/>
      <c r="O42572" s="404"/>
      <c r="P42572" s="404"/>
      <c r="Q42572" s="404"/>
      <c r="R42572" s="404"/>
      <c r="S42572" s="404"/>
      <c r="T42572" s="404"/>
    </row>
    <row r="42573" spans="12:20" ht="16.8">
      <c r="L42573" s="404"/>
      <c r="M42573" s="404"/>
      <c r="N42573" s="404"/>
      <c r="O42573" s="404"/>
      <c r="P42573" s="404"/>
      <c r="Q42573" s="404"/>
      <c r="R42573" s="404"/>
      <c r="S42573" s="404"/>
      <c r="T42573" s="404"/>
    </row>
    <row r="42574" spans="12:20" ht="16.8">
      <c r="L42574" s="404"/>
      <c r="M42574" s="404"/>
      <c r="N42574" s="404"/>
      <c r="O42574" s="404"/>
      <c r="P42574" s="404"/>
      <c r="Q42574" s="404"/>
      <c r="R42574" s="404"/>
      <c r="S42574" s="404"/>
      <c r="T42574" s="404"/>
    </row>
    <row r="42575" spans="12:20" ht="16.8">
      <c r="L42575" s="404"/>
      <c r="M42575" s="404"/>
      <c r="N42575" s="404"/>
      <c r="O42575" s="404"/>
      <c r="P42575" s="404"/>
      <c r="Q42575" s="404"/>
      <c r="R42575" s="404"/>
      <c r="S42575" s="404"/>
      <c r="T42575" s="404"/>
    </row>
    <row r="42576" spans="12:20" ht="16.8">
      <c r="L42576" s="404"/>
      <c r="M42576" s="404"/>
      <c r="N42576" s="404"/>
      <c r="O42576" s="404"/>
      <c r="P42576" s="404"/>
      <c r="Q42576" s="404"/>
      <c r="R42576" s="404"/>
      <c r="S42576" s="404"/>
      <c r="T42576" s="404"/>
    </row>
    <row r="42577" spans="12:20" ht="16.8">
      <c r="L42577" s="404"/>
      <c r="M42577" s="404"/>
      <c r="N42577" s="404"/>
      <c r="O42577" s="404"/>
      <c r="P42577" s="404"/>
      <c r="Q42577" s="404"/>
      <c r="R42577" s="404"/>
      <c r="S42577" s="404"/>
      <c r="T42577" s="404"/>
    </row>
    <row r="42578" spans="12:20" ht="16.8">
      <c r="L42578" s="404"/>
      <c r="M42578" s="404"/>
      <c r="N42578" s="404"/>
      <c r="O42578" s="404"/>
      <c r="P42578" s="404"/>
      <c r="Q42578" s="404"/>
      <c r="R42578" s="404"/>
      <c r="S42578" s="404"/>
      <c r="T42578" s="404"/>
    </row>
    <row r="42579" spans="12:20" ht="16.8">
      <c r="L42579" s="404"/>
      <c r="M42579" s="404"/>
      <c r="N42579" s="404"/>
      <c r="O42579" s="404"/>
      <c r="P42579" s="404"/>
      <c r="Q42579" s="404"/>
      <c r="R42579" s="404"/>
      <c r="S42579" s="404"/>
      <c r="T42579" s="404"/>
    </row>
    <row r="42580" spans="12:20" ht="16.8">
      <c r="L42580" s="404"/>
      <c r="M42580" s="404"/>
      <c r="N42580" s="404"/>
      <c r="O42580" s="404"/>
      <c r="P42580" s="404"/>
      <c r="Q42580" s="404"/>
      <c r="R42580" s="404"/>
      <c r="S42580" s="404"/>
      <c r="T42580" s="404"/>
    </row>
    <row r="42581" spans="12:20" ht="16.8">
      <c r="L42581" s="404"/>
      <c r="M42581" s="404"/>
      <c r="N42581" s="404"/>
      <c r="O42581" s="404"/>
      <c r="P42581" s="404"/>
      <c r="Q42581" s="404"/>
      <c r="R42581" s="404"/>
      <c r="S42581" s="404"/>
      <c r="T42581" s="404"/>
    </row>
    <row r="42582" spans="12:20" ht="16.8">
      <c r="L42582" s="404"/>
      <c r="M42582" s="404"/>
      <c r="N42582" s="404"/>
      <c r="O42582" s="404"/>
      <c r="P42582" s="404"/>
      <c r="Q42582" s="404"/>
      <c r="R42582" s="404"/>
      <c r="S42582" s="404"/>
      <c r="T42582" s="404"/>
    </row>
    <row r="42583" spans="12:20" ht="16.8">
      <c r="L42583" s="404"/>
      <c r="M42583" s="404"/>
      <c r="N42583" s="404"/>
      <c r="O42583" s="404"/>
      <c r="P42583" s="404"/>
      <c r="Q42583" s="404"/>
      <c r="R42583" s="404"/>
      <c r="S42583" s="404"/>
      <c r="T42583" s="404"/>
    </row>
    <row r="42584" spans="12:20" ht="16.8">
      <c r="L42584" s="404"/>
      <c r="M42584" s="404"/>
      <c r="N42584" s="404"/>
      <c r="O42584" s="404"/>
      <c r="P42584" s="404"/>
      <c r="Q42584" s="404"/>
      <c r="R42584" s="404"/>
      <c r="S42584" s="404"/>
      <c r="T42584" s="404"/>
    </row>
    <row r="42585" spans="12:20" ht="16.8">
      <c r="L42585" s="404"/>
      <c r="M42585" s="404"/>
      <c r="N42585" s="404"/>
      <c r="O42585" s="404"/>
      <c r="P42585" s="404"/>
      <c r="Q42585" s="404"/>
      <c r="R42585" s="404"/>
      <c r="S42585" s="404"/>
      <c r="T42585" s="404"/>
    </row>
    <row r="42586" spans="12:20" ht="16.8">
      <c r="L42586" s="404"/>
      <c r="M42586" s="404"/>
      <c r="N42586" s="404"/>
      <c r="O42586" s="404"/>
      <c r="P42586" s="404"/>
      <c r="Q42586" s="404"/>
      <c r="R42586" s="404"/>
      <c r="S42586" s="404"/>
      <c r="T42586" s="404"/>
    </row>
    <row r="42587" spans="12:20" ht="16.8">
      <c r="L42587" s="404"/>
      <c r="M42587" s="404"/>
      <c r="N42587" s="404"/>
      <c r="O42587" s="404"/>
      <c r="P42587" s="404"/>
      <c r="Q42587" s="404"/>
      <c r="R42587" s="404"/>
      <c r="S42587" s="404"/>
      <c r="T42587" s="404"/>
    </row>
    <row r="42588" spans="12:20" ht="16.8">
      <c r="L42588" s="404"/>
      <c r="M42588" s="404"/>
      <c r="N42588" s="404"/>
      <c r="O42588" s="404"/>
      <c r="P42588" s="404"/>
      <c r="Q42588" s="404"/>
      <c r="R42588" s="404"/>
      <c r="S42588" s="404"/>
      <c r="T42588" s="404"/>
    </row>
    <row r="42589" spans="12:20" ht="16.8">
      <c r="L42589" s="404"/>
      <c r="M42589" s="404"/>
      <c r="N42589" s="404"/>
      <c r="O42589" s="404"/>
      <c r="P42589" s="404"/>
      <c r="Q42589" s="404"/>
      <c r="R42589" s="404"/>
      <c r="S42589" s="404"/>
      <c r="T42589" s="404"/>
    </row>
    <row r="42590" spans="12:20" ht="16.8">
      <c r="L42590" s="404"/>
      <c r="M42590" s="404"/>
      <c r="N42590" s="404"/>
      <c r="O42590" s="404"/>
      <c r="P42590" s="404"/>
      <c r="Q42590" s="404"/>
      <c r="R42590" s="404"/>
      <c r="S42590" s="404"/>
      <c r="T42590" s="404"/>
    </row>
    <row r="42591" spans="12:20" ht="16.8">
      <c r="L42591" s="404"/>
      <c r="M42591" s="404"/>
      <c r="N42591" s="404"/>
      <c r="O42591" s="404"/>
      <c r="P42591" s="404"/>
      <c r="Q42591" s="404"/>
      <c r="R42591" s="404"/>
      <c r="S42591" s="404"/>
      <c r="T42591" s="404"/>
    </row>
    <row r="42592" spans="12:20" ht="16.8">
      <c r="L42592" s="404"/>
      <c r="M42592" s="404"/>
      <c r="N42592" s="404"/>
      <c r="O42592" s="404"/>
      <c r="P42592" s="404"/>
      <c r="Q42592" s="404"/>
      <c r="R42592" s="404"/>
      <c r="S42592" s="404"/>
      <c r="T42592" s="404"/>
    </row>
    <row r="42593" spans="12:20" ht="16.8">
      <c r="L42593" s="404"/>
      <c r="M42593" s="404"/>
      <c r="N42593" s="404"/>
      <c r="O42593" s="404"/>
      <c r="P42593" s="404"/>
      <c r="Q42593" s="404"/>
      <c r="R42593" s="404"/>
      <c r="S42593" s="404"/>
      <c r="T42593" s="404"/>
    </row>
    <row r="42594" spans="12:20" ht="16.8">
      <c r="L42594" s="404"/>
      <c r="M42594" s="404"/>
      <c r="N42594" s="404"/>
      <c r="O42594" s="404"/>
      <c r="P42594" s="404"/>
      <c r="Q42594" s="404"/>
      <c r="R42594" s="404"/>
      <c r="S42594" s="404"/>
      <c r="T42594" s="404"/>
    </row>
    <row r="42595" spans="12:20" ht="16.8">
      <c r="L42595" s="404"/>
      <c r="M42595" s="404"/>
      <c r="N42595" s="404"/>
      <c r="O42595" s="404"/>
      <c r="P42595" s="404"/>
      <c r="Q42595" s="404"/>
      <c r="R42595" s="404"/>
      <c r="S42595" s="404"/>
      <c r="T42595" s="404"/>
    </row>
    <row r="42596" spans="12:20" ht="16.8">
      <c r="L42596" s="404"/>
      <c r="M42596" s="404"/>
      <c r="N42596" s="404"/>
      <c r="O42596" s="404"/>
      <c r="P42596" s="404"/>
      <c r="Q42596" s="404"/>
      <c r="R42596" s="404"/>
      <c r="S42596" s="404"/>
      <c r="T42596" s="404"/>
    </row>
    <row r="42597" spans="12:20" ht="16.8">
      <c r="L42597" s="404"/>
      <c r="M42597" s="404"/>
      <c r="N42597" s="404"/>
      <c r="O42597" s="404"/>
      <c r="P42597" s="404"/>
      <c r="Q42597" s="404"/>
      <c r="R42597" s="404"/>
      <c r="S42597" s="404"/>
      <c r="T42597" s="404"/>
    </row>
    <row r="42598" spans="12:20" ht="16.8">
      <c r="L42598" s="404"/>
      <c r="M42598" s="404"/>
      <c r="N42598" s="404"/>
      <c r="O42598" s="404"/>
      <c r="P42598" s="404"/>
      <c r="Q42598" s="404"/>
      <c r="R42598" s="404"/>
      <c r="S42598" s="404"/>
      <c r="T42598" s="404"/>
    </row>
    <row r="42599" spans="12:20" ht="16.8">
      <c r="L42599" s="404"/>
      <c r="M42599" s="404"/>
      <c r="N42599" s="404"/>
      <c r="O42599" s="404"/>
      <c r="P42599" s="404"/>
      <c r="Q42599" s="404"/>
      <c r="R42599" s="404"/>
      <c r="S42599" s="404"/>
      <c r="T42599" s="404"/>
    </row>
    <row r="42600" spans="12:20" ht="16.8">
      <c r="L42600" s="404"/>
      <c r="M42600" s="404"/>
      <c r="N42600" s="404"/>
      <c r="O42600" s="404"/>
      <c r="P42600" s="404"/>
      <c r="Q42600" s="404"/>
      <c r="R42600" s="404"/>
      <c r="S42600" s="404"/>
      <c r="T42600" s="404"/>
    </row>
    <row r="42601" spans="12:20" ht="16.8">
      <c r="L42601" s="404"/>
      <c r="M42601" s="404"/>
      <c r="N42601" s="404"/>
      <c r="O42601" s="404"/>
      <c r="P42601" s="404"/>
      <c r="Q42601" s="404"/>
      <c r="R42601" s="404"/>
      <c r="S42601" s="404"/>
      <c r="T42601" s="404"/>
    </row>
    <row r="42602" spans="12:20" ht="16.8">
      <c r="L42602" s="404"/>
      <c r="M42602" s="404"/>
      <c r="N42602" s="404"/>
      <c r="O42602" s="404"/>
      <c r="P42602" s="404"/>
      <c r="Q42602" s="404"/>
      <c r="R42602" s="404"/>
      <c r="S42602" s="404"/>
      <c r="T42602" s="404"/>
    </row>
    <row r="42603" spans="12:20" ht="16.8">
      <c r="L42603" s="404"/>
      <c r="M42603" s="404"/>
      <c r="N42603" s="404"/>
      <c r="O42603" s="404"/>
      <c r="P42603" s="404"/>
      <c r="Q42603" s="404"/>
      <c r="R42603" s="404"/>
      <c r="S42603" s="404"/>
      <c r="T42603" s="404"/>
    </row>
    <row r="42604" spans="12:20" ht="16.8">
      <c r="L42604" s="404"/>
      <c r="M42604" s="404"/>
      <c r="N42604" s="404"/>
      <c r="O42604" s="404"/>
      <c r="P42604" s="404"/>
      <c r="Q42604" s="404"/>
      <c r="R42604" s="404"/>
      <c r="S42604" s="404"/>
      <c r="T42604" s="404"/>
    </row>
    <row r="42605" spans="12:20" ht="16.8">
      <c r="L42605" s="404"/>
      <c r="M42605" s="404"/>
      <c r="N42605" s="404"/>
      <c r="O42605" s="404"/>
      <c r="P42605" s="404"/>
      <c r="Q42605" s="404"/>
      <c r="R42605" s="404"/>
      <c r="S42605" s="404"/>
      <c r="T42605" s="404"/>
    </row>
    <row r="42606" spans="12:20" ht="16.8">
      <c r="L42606" s="404"/>
      <c r="M42606" s="404"/>
      <c r="N42606" s="404"/>
      <c r="O42606" s="404"/>
      <c r="P42606" s="404"/>
      <c r="Q42606" s="404"/>
      <c r="R42606" s="404"/>
      <c r="S42606" s="404"/>
      <c r="T42606" s="404"/>
    </row>
    <row r="42607" spans="12:20" ht="16.8">
      <c r="L42607" s="404"/>
      <c r="M42607" s="404"/>
      <c r="N42607" s="404"/>
      <c r="O42607" s="404"/>
      <c r="P42607" s="404"/>
      <c r="Q42607" s="404"/>
      <c r="R42607" s="404"/>
      <c r="S42607" s="404"/>
      <c r="T42607" s="404"/>
    </row>
    <row r="42608" spans="12:20" ht="16.8">
      <c r="L42608" s="404"/>
      <c r="M42608" s="404"/>
      <c r="N42608" s="404"/>
      <c r="O42608" s="404"/>
      <c r="P42608" s="404"/>
      <c r="Q42608" s="404"/>
      <c r="R42608" s="404"/>
      <c r="S42608" s="404"/>
      <c r="T42608" s="404"/>
    </row>
    <row r="42609" spans="12:20" ht="16.8">
      <c r="L42609" s="404"/>
      <c r="M42609" s="404"/>
      <c r="N42609" s="404"/>
      <c r="O42609" s="404"/>
      <c r="P42609" s="404"/>
      <c r="Q42609" s="404"/>
      <c r="R42609" s="404"/>
      <c r="S42609" s="404"/>
      <c r="T42609" s="404"/>
    </row>
    <row r="42610" spans="12:20" ht="16.8">
      <c r="L42610" s="404"/>
      <c r="M42610" s="404"/>
      <c r="N42610" s="404"/>
      <c r="O42610" s="404"/>
      <c r="P42610" s="404"/>
      <c r="Q42610" s="404"/>
      <c r="R42610" s="404"/>
      <c r="S42610" s="404"/>
      <c r="T42610" s="404"/>
    </row>
    <row r="42611" spans="12:20" ht="16.8">
      <c r="L42611" s="404"/>
      <c r="M42611" s="404"/>
      <c r="N42611" s="404"/>
      <c r="O42611" s="404"/>
      <c r="P42611" s="404"/>
      <c r="Q42611" s="404"/>
      <c r="R42611" s="404"/>
      <c r="S42611" s="404"/>
      <c r="T42611" s="404"/>
    </row>
    <row r="42612" spans="12:20" ht="16.8">
      <c r="L42612" s="404"/>
      <c r="M42612" s="404"/>
      <c r="N42612" s="404"/>
      <c r="O42612" s="404"/>
      <c r="P42612" s="404"/>
      <c r="Q42612" s="404"/>
      <c r="R42612" s="404"/>
      <c r="S42612" s="404"/>
      <c r="T42612" s="404"/>
    </row>
    <row r="42613" spans="12:20" ht="16.8">
      <c r="L42613" s="404"/>
      <c r="M42613" s="404"/>
      <c r="N42613" s="404"/>
      <c r="O42613" s="404"/>
      <c r="P42613" s="404"/>
      <c r="Q42613" s="404"/>
      <c r="R42613" s="404"/>
      <c r="S42613" s="404"/>
      <c r="T42613" s="404"/>
    </row>
    <row r="42614" spans="12:20" ht="16.8">
      <c r="L42614" s="404"/>
      <c r="M42614" s="404"/>
      <c r="N42614" s="404"/>
      <c r="O42614" s="404"/>
      <c r="P42614" s="404"/>
      <c r="Q42614" s="404"/>
      <c r="R42614" s="404"/>
      <c r="S42614" s="404"/>
      <c r="T42614" s="404"/>
    </row>
    <row r="42615" spans="12:20" ht="16.8">
      <c r="L42615" s="404"/>
      <c r="M42615" s="404"/>
      <c r="N42615" s="404"/>
      <c r="O42615" s="404"/>
      <c r="P42615" s="404"/>
      <c r="Q42615" s="404"/>
      <c r="R42615" s="404"/>
      <c r="S42615" s="404"/>
      <c r="T42615" s="404"/>
    </row>
    <row r="42616" spans="12:20" ht="16.8">
      <c r="L42616" s="404"/>
      <c r="M42616" s="404"/>
      <c r="N42616" s="404"/>
      <c r="O42616" s="404"/>
      <c r="P42616" s="404"/>
      <c r="Q42616" s="404"/>
      <c r="R42616" s="404"/>
      <c r="S42616" s="404"/>
      <c r="T42616" s="404"/>
    </row>
    <row r="42617" spans="12:20" ht="16.8">
      <c r="L42617" s="404"/>
      <c r="M42617" s="404"/>
      <c r="N42617" s="404"/>
      <c r="O42617" s="404"/>
      <c r="P42617" s="404"/>
      <c r="Q42617" s="404"/>
      <c r="R42617" s="404"/>
      <c r="S42617" s="404"/>
      <c r="T42617" s="404"/>
    </row>
    <row r="42618" spans="12:20" ht="16.8">
      <c r="L42618" s="404"/>
      <c r="M42618" s="404"/>
      <c r="N42618" s="404"/>
      <c r="O42618" s="404"/>
      <c r="P42618" s="404"/>
      <c r="Q42618" s="404"/>
      <c r="R42618" s="404"/>
      <c r="S42618" s="404"/>
      <c r="T42618" s="404"/>
    </row>
    <row r="42619" spans="12:20" ht="16.8">
      <c r="L42619" s="404"/>
      <c r="M42619" s="404"/>
      <c r="N42619" s="404"/>
      <c r="O42619" s="404"/>
      <c r="P42619" s="404"/>
      <c r="Q42619" s="404"/>
      <c r="R42619" s="404"/>
      <c r="S42619" s="404"/>
      <c r="T42619" s="404"/>
    </row>
    <row r="42620" spans="12:20" ht="16.8">
      <c r="L42620" s="404"/>
      <c r="M42620" s="404"/>
      <c r="N42620" s="404"/>
      <c r="O42620" s="404"/>
      <c r="P42620" s="404"/>
      <c r="Q42620" s="404"/>
      <c r="R42620" s="404"/>
      <c r="S42620" s="404"/>
      <c r="T42620" s="404"/>
    </row>
    <row r="42621" spans="12:20" ht="16.8">
      <c r="L42621" s="404"/>
      <c r="M42621" s="404"/>
      <c r="N42621" s="404"/>
      <c r="O42621" s="404"/>
      <c r="P42621" s="404"/>
      <c r="Q42621" s="404"/>
      <c r="R42621" s="404"/>
      <c r="S42621" s="404"/>
      <c r="T42621" s="404"/>
    </row>
    <row r="42622" spans="12:20" ht="16.8">
      <c r="L42622" s="404"/>
      <c r="M42622" s="404"/>
      <c r="N42622" s="404"/>
      <c r="O42622" s="404"/>
      <c r="P42622" s="404"/>
      <c r="Q42622" s="404"/>
      <c r="R42622" s="404"/>
      <c r="S42622" s="404"/>
      <c r="T42622" s="404"/>
    </row>
    <row r="42623" spans="12:20" ht="16.8">
      <c r="L42623" s="404"/>
      <c r="M42623" s="404"/>
      <c r="N42623" s="404"/>
      <c r="O42623" s="404"/>
      <c r="P42623" s="404"/>
      <c r="Q42623" s="404"/>
      <c r="R42623" s="404"/>
      <c r="S42623" s="404"/>
      <c r="T42623" s="404"/>
    </row>
    <row r="42624" spans="12:20" ht="16.8">
      <c r="L42624" s="404"/>
      <c r="M42624" s="404"/>
      <c r="N42624" s="404"/>
      <c r="O42624" s="404"/>
      <c r="P42624" s="404"/>
      <c r="Q42624" s="404"/>
      <c r="R42624" s="404"/>
      <c r="S42624" s="404"/>
      <c r="T42624" s="404"/>
    </row>
    <row r="42625" spans="12:20" ht="16.8">
      <c r="L42625" s="404"/>
      <c r="M42625" s="404"/>
      <c r="N42625" s="404"/>
      <c r="O42625" s="404"/>
      <c r="P42625" s="404"/>
      <c r="Q42625" s="404"/>
      <c r="R42625" s="404"/>
      <c r="S42625" s="404"/>
      <c r="T42625" s="404"/>
    </row>
    <row r="42626" spans="12:20" ht="16.8">
      <c r="L42626" s="404"/>
      <c r="M42626" s="404"/>
      <c r="N42626" s="404"/>
      <c r="O42626" s="404"/>
      <c r="P42626" s="404"/>
      <c r="Q42626" s="404"/>
      <c r="R42626" s="404"/>
      <c r="S42626" s="404"/>
      <c r="T42626" s="404"/>
    </row>
    <row r="42627" spans="12:20" ht="16.8">
      <c r="L42627" s="404"/>
      <c r="M42627" s="404"/>
      <c r="N42627" s="404"/>
      <c r="O42627" s="404"/>
      <c r="P42627" s="404"/>
      <c r="Q42627" s="404"/>
      <c r="R42627" s="404"/>
      <c r="S42627" s="404"/>
      <c r="T42627" s="404"/>
    </row>
    <row r="42628" spans="12:20" ht="16.8">
      <c r="L42628" s="404"/>
      <c r="M42628" s="404"/>
      <c r="N42628" s="404"/>
      <c r="O42628" s="404"/>
      <c r="P42628" s="404"/>
      <c r="Q42628" s="404"/>
      <c r="R42628" s="404"/>
      <c r="S42628" s="404"/>
      <c r="T42628" s="404"/>
    </row>
    <row r="42629" spans="12:20" ht="16.8">
      <c r="L42629" s="404"/>
      <c r="M42629" s="404"/>
      <c r="N42629" s="404"/>
      <c r="O42629" s="404"/>
      <c r="P42629" s="404"/>
      <c r="Q42629" s="404"/>
      <c r="R42629" s="404"/>
      <c r="S42629" s="404"/>
      <c r="T42629" s="404"/>
    </row>
    <row r="42630" spans="12:20" ht="16.8">
      <c r="L42630" s="404"/>
      <c r="M42630" s="404"/>
      <c r="N42630" s="404"/>
      <c r="O42630" s="404"/>
      <c r="P42630" s="404"/>
      <c r="Q42630" s="404"/>
      <c r="R42630" s="404"/>
      <c r="S42630" s="404"/>
      <c r="T42630" s="404"/>
    </row>
    <row r="42631" spans="12:20" ht="16.8">
      <c r="L42631" s="404"/>
      <c r="M42631" s="404"/>
      <c r="N42631" s="404"/>
      <c r="O42631" s="404"/>
      <c r="P42631" s="404"/>
      <c r="Q42631" s="404"/>
      <c r="R42631" s="404"/>
      <c r="S42631" s="404"/>
      <c r="T42631" s="404"/>
    </row>
    <row r="42632" spans="12:20" ht="16.8">
      <c r="L42632" s="404"/>
      <c r="M42632" s="404"/>
      <c r="N42632" s="404"/>
      <c r="O42632" s="404"/>
      <c r="P42632" s="404"/>
      <c r="Q42632" s="404"/>
      <c r="R42632" s="404"/>
      <c r="S42632" s="404"/>
      <c r="T42632" s="404"/>
    </row>
    <row r="42633" spans="12:20" ht="16.8">
      <c r="L42633" s="404"/>
      <c r="M42633" s="404"/>
      <c r="N42633" s="404"/>
      <c r="O42633" s="404"/>
      <c r="P42633" s="404"/>
      <c r="Q42633" s="404"/>
      <c r="R42633" s="404"/>
      <c r="S42633" s="404"/>
      <c r="T42633" s="404"/>
    </row>
    <row r="42634" spans="12:20" ht="16.8">
      <c r="L42634" s="404"/>
      <c r="M42634" s="404"/>
      <c r="N42634" s="404"/>
      <c r="O42634" s="404"/>
      <c r="P42634" s="404"/>
      <c r="Q42634" s="404"/>
      <c r="R42634" s="404"/>
      <c r="S42634" s="404"/>
      <c r="T42634" s="404"/>
    </row>
    <row r="42635" spans="12:20" ht="16.8">
      <c r="L42635" s="404"/>
      <c r="M42635" s="404"/>
      <c r="N42635" s="404"/>
      <c r="O42635" s="404"/>
      <c r="P42635" s="404"/>
      <c r="Q42635" s="404"/>
      <c r="R42635" s="404"/>
      <c r="S42635" s="404"/>
      <c r="T42635" s="404"/>
    </row>
    <row r="42636" spans="12:20" ht="16.8">
      <c r="L42636" s="404"/>
      <c r="M42636" s="404"/>
      <c r="N42636" s="404"/>
      <c r="O42636" s="404"/>
      <c r="P42636" s="404"/>
      <c r="Q42636" s="404"/>
      <c r="R42636" s="404"/>
      <c r="S42636" s="404"/>
      <c r="T42636" s="404"/>
    </row>
    <row r="42637" spans="12:20" ht="16.8">
      <c r="L42637" s="404"/>
      <c r="M42637" s="404"/>
      <c r="N42637" s="404"/>
      <c r="O42637" s="404"/>
      <c r="P42637" s="404"/>
      <c r="Q42637" s="404"/>
      <c r="R42637" s="404"/>
      <c r="S42637" s="404"/>
      <c r="T42637" s="404"/>
    </row>
    <row r="42638" spans="12:20" ht="16.8">
      <c r="L42638" s="404"/>
      <c r="M42638" s="404"/>
      <c r="N42638" s="404"/>
      <c r="O42638" s="404"/>
      <c r="P42638" s="404"/>
      <c r="Q42638" s="404"/>
      <c r="R42638" s="404"/>
      <c r="S42638" s="404"/>
      <c r="T42638" s="404"/>
    </row>
    <row r="42639" spans="12:20" ht="16.8">
      <c r="L42639" s="404"/>
      <c r="M42639" s="404"/>
      <c r="N42639" s="404"/>
      <c r="O42639" s="404"/>
      <c r="P42639" s="404"/>
      <c r="Q42639" s="404"/>
      <c r="R42639" s="404"/>
      <c r="S42639" s="404"/>
      <c r="T42639" s="404"/>
    </row>
    <row r="42640" spans="12:20" ht="16.8">
      <c r="L42640" s="404"/>
      <c r="M42640" s="404"/>
      <c r="N42640" s="404"/>
      <c r="O42640" s="404"/>
      <c r="P42640" s="404"/>
      <c r="Q42640" s="404"/>
      <c r="R42640" s="404"/>
      <c r="S42640" s="404"/>
      <c r="T42640" s="404"/>
    </row>
    <row r="42641" spans="12:20" ht="16.8">
      <c r="L42641" s="404"/>
      <c r="M42641" s="404"/>
      <c r="N42641" s="404"/>
      <c r="O42641" s="404"/>
      <c r="P42641" s="404"/>
      <c r="Q42641" s="404"/>
      <c r="R42641" s="404"/>
      <c r="S42641" s="404"/>
      <c r="T42641" s="404"/>
    </row>
    <row r="42642" spans="12:20" ht="16.8">
      <c r="L42642" s="404"/>
      <c r="M42642" s="404"/>
      <c r="N42642" s="404"/>
      <c r="O42642" s="404"/>
      <c r="P42642" s="404"/>
      <c r="Q42642" s="404"/>
      <c r="R42642" s="404"/>
      <c r="S42642" s="404"/>
      <c r="T42642" s="404"/>
    </row>
    <row r="42643" spans="12:20" ht="16.8">
      <c r="L42643" s="404"/>
      <c r="M42643" s="404"/>
      <c r="N42643" s="404"/>
      <c r="O42643" s="404"/>
      <c r="P42643" s="404"/>
      <c r="Q42643" s="404"/>
      <c r="R42643" s="404"/>
      <c r="S42643" s="404"/>
      <c r="T42643" s="404"/>
    </row>
    <row r="42644" spans="12:20" ht="16.8">
      <c r="L42644" s="404"/>
      <c r="M42644" s="404"/>
      <c r="N42644" s="404"/>
      <c r="O42644" s="404"/>
      <c r="P42644" s="404"/>
      <c r="Q42644" s="404"/>
      <c r="R42644" s="404"/>
      <c r="S42644" s="404"/>
      <c r="T42644" s="404"/>
    </row>
    <row r="42645" spans="12:20" ht="16.8">
      <c r="L42645" s="404"/>
      <c r="M42645" s="404"/>
      <c r="N42645" s="404"/>
      <c r="O42645" s="404"/>
      <c r="P42645" s="404"/>
      <c r="Q42645" s="404"/>
      <c r="R42645" s="404"/>
      <c r="S42645" s="404"/>
      <c r="T42645" s="404"/>
    </row>
    <row r="42646" spans="12:20" ht="16.8">
      <c r="L42646" s="404"/>
      <c r="M42646" s="404"/>
      <c r="N42646" s="404"/>
      <c r="O42646" s="404"/>
      <c r="P42646" s="404"/>
      <c r="Q42646" s="404"/>
      <c r="R42646" s="404"/>
      <c r="S42646" s="404"/>
      <c r="T42646" s="404"/>
    </row>
    <row r="42647" spans="12:20" ht="16.8">
      <c r="L42647" s="404"/>
      <c r="M42647" s="404"/>
      <c r="N42647" s="404"/>
      <c r="O42647" s="404"/>
      <c r="P42647" s="404"/>
      <c r="Q42647" s="404"/>
      <c r="R42647" s="404"/>
      <c r="S42647" s="404"/>
      <c r="T42647" s="404"/>
    </row>
    <row r="42648" spans="12:20" ht="16.8">
      <c r="L42648" s="404"/>
      <c r="M42648" s="404"/>
      <c r="N42648" s="404"/>
      <c r="O42648" s="404"/>
      <c r="P42648" s="404"/>
      <c r="Q42648" s="404"/>
      <c r="R42648" s="404"/>
      <c r="S42648" s="404"/>
      <c r="T42648" s="404"/>
    </row>
    <row r="42649" spans="12:20" ht="16.8">
      <c r="L42649" s="404"/>
      <c r="M42649" s="404"/>
      <c r="N42649" s="404"/>
      <c r="O42649" s="404"/>
      <c r="P42649" s="404"/>
      <c r="Q42649" s="404"/>
      <c r="R42649" s="404"/>
      <c r="S42649" s="404"/>
      <c r="T42649" s="404"/>
    </row>
    <row r="42650" spans="12:20" ht="16.8">
      <c r="L42650" s="404"/>
      <c r="M42650" s="404"/>
      <c r="N42650" s="404"/>
      <c r="O42650" s="404"/>
      <c r="P42650" s="404"/>
      <c r="Q42650" s="404"/>
      <c r="R42650" s="404"/>
      <c r="S42650" s="404"/>
      <c r="T42650" s="404"/>
    </row>
    <row r="42651" spans="12:20" ht="16.8">
      <c r="L42651" s="404"/>
      <c r="M42651" s="404"/>
      <c r="N42651" s="404"/>
      <c r="O42651" s="404"/>
      <c r="P42651" s="404"/>
      <c r="Q42651" s="404"/>
      <c r="R42651" s="404"/>
      <c r="S42651" s="404"/>
      <c r="T42651" s="404"/>
    </row>
    <row r="42652" spans="12:20" ht="16.8">
      <c r="L42652" s="404"/>
      <c r="M42652" s="404"/>
      <c r="N42652" s="404"/>
      <c r="O42652" s="404"/>
      <c r="P42652" s="404"/>
      <c r="Q42652" s="404"/>
      <c r="R42652" s="404"/>
      <c r="S42652" s="404"/>
      <c r="T42652" s="404"/>
    </row>
    <row r="42653" spans="12:20" ht="16.8">
      <c r="L42653" s="404"/>
      <c r="M42653" s="404"/>
      <c r="N42653" s="404"/>
      <c r="O42653" s="404"/>
      <c r="P42653" s="404"/>
      <c r="Q42653" s="404"/>
      <c r="R42653" s="404"/>
      <c r="S42653" s="404"/>
      <c r="T42653" s="404"/>
    </row>
    <row r="42654" spans="12:20" ht="16.8">
      <c r="L42654" s="404"/>
      <c r="M42654" s="404"/>
      <c r="N42654" s="404"/>
      <c r="O42654" s="404"/>
      <c r="P42654" s="404"/>
      <c r="Q42654" s="404"/>
      <c r="R42654" s="404"/>
      <c r="S42654" s="404"/>
      <c r="T42654" s="404"/>
    </row>
    <row r="42655" spans="12:20" ht="16.8">
      <c r="L42655" s="404"/>
      <c r="M42655" s="404"/>
      <c r="N42655" s="404"/>
      <c r="O42655" s="404"/>
      <c r="P42655" s="404"/>
      <c r="Q42655" s="404"/>
      <c r="R42655" s="404"/>
      <c r="S42655" s="404"/>
      <c r="T42655" s="404"/>
    </row>
    <row r="42656" spans="12:20" ht="16.8">
      <c r="L42656" s="404"/>
      <c r="M42656" s="404"/>
      <c r="N42656" s="404"/>
      <c r="O42656" s="404"/>
      <c r="P42656" s="404"/>
      <c r="Q42656" s="404"/>
      <c r="R42656" s="404"/>
      <c r="S42656" s="404"/>
      <c r="T42656" s="404"/>
    </row>
    <row r="42657" spans="12:20" ht="16.8">
      <c r="L42657" s="404"/>
      <c r="M42657" s="404"/>
      <c r="N42657" s="404"/>
      <c r="O42657" s="404"/>
      <c r="P42657" s="404"/>
      <c r="Q42657" s="404"/>
      <c r="R42657" s="404"/>
      <c r="S42657" s="404"/>
      <c r="T42657" s="404"/>
    </row>
    <row r="42658" spans="12:20" ht="16.8">
      <c r="L42658" s="404"/>
      <c r="M42658" s="404"/>
      <c r="N42658" s="404"/>
      <c r="O42658" s="404"/>
      <c r="P42658" s="404"/>
      <c r="Q42658" s="404"/>
      <c r="R42658" s="404"/>
      <c r="S42658" s="404"/>
      <c r="T42658" s="404"/>
    </row>
    <row r="42659" spans="12:20" ht="16.8">
      <c r="L42659" s="404"/>
      <c r="M42659" s="404"/>
      <c r="N42659" s="404"/>
      <c r="O42659" s="404"/>
      <c r="P42659" s="404"/>
      <c r="Q42659" s="404"/>
      <c r="R42659" s="404"/>
      <c r="S42659" s="404"/>
      <c r="T42659" s="404"/>
    </row>
    <row r="42660" spans="12:20" ht="16.8">
      <c r="L42660" s="404"/>
      <c r="M42660" s="404"/>
      <c r="N42660" s="404"/>
      <c r="O42660" s="404"/>
      <c r="P42660" s="404"/>
      <c r="Q42660" s="404"/>
      <c r="R42660" s="404"/>
      <c r="S42660" s="404"/>
      <c r="T42660" s="404"/>
    </row>
    <row r="42661" spans="12:20" ht="16.8">
      <c r="L42661" s="404"/>
      <c r="M42661" s="404"/>
      <c r="N42661" s="404"/>
      <c r="O42661" s="404"/>
      <c r="P42661" s="404"/>
      <c r="Q42661" s="404"/>
      <c r="R42661" s="404"/>
      <c r="S42661" s="404"/>
      <c r="T42661" s="404"/>
    </row>
    <row r="42662" spans="12:20" ht="16.8">
      <c r="L42662" s="404"/>
      <c r="M42662" s="404"/>
      <c r="N42662" s="404"/>
      <c r="O42662" s="404"/>
      <c r="P42662" s="404"/>
      <c r="Q42662" s="404"/>
      <c r="R42662" s="404"/>
      <c r="S42662" s="404"/>
      <c r="T42662" s="404"/>
    </row>
    <row r="42663" spans="12:20" ht="16.8">
      <c r="L42663" s="404"/>
      <c r="M42663" s="404"/>
      <c r="N42663" s="404"/>
      <c r="O42663" s="404"/>
      <c r="P42663" s="404"/>
      <c r="Q42663" s="404"/>
      <c r="R42663" s="404"/>
      <c r="S42663" s="404"/>
      <c r="T42663" s="404"/>
    </row>
    <row r="42664" spans="12:20" ht="16.8">
      <c r="L42664" s="404"/>
      <c r="M42664" s="404"/>
      <c r="N42664" s="404"/>
      <c r="O42664" s="404"/>
      <c r="P42664" s="404"/>
      <c r="Q42664" s="404"/>
      <c r="R42664" s="404"/>
      <c r="S42664" s="404"/>
      <c r="T42664" s="404"/>
    </row>
    <row r="42665" spans="12:20" ht="16.8">
      <c r="L42665" s="404"/>
      <c r="M42665" s="404"/>
      <c r="N42665" s="404"/>
      <c r="O42665" s="404"/>
      <c r="P42665" s="404"/>
      <c r="Q42665" s="404"/>
      <c r="R42665" s="404"/>
      <c r="S42665" s="404"/>
      <c r="T42665" s="404"/>
    </row>
    <row r="42666" spans="12:20" ht="16.8">
      <c r="L42666" s="404"/>
      <c r="M42666" s="404"/>
      <c r="N42666" s="404"/>
      <c r="O42666" s="404"/>
      <c r="P42666" s="404"/>
      <c r="Q42666" s="404"/>
      <c r="R42666" s="404"/>
      <c r="S42666" s="404"/>
      <c r="T42666" s="404"/>
    </row>
    <row r="42667" spans="12:20" ht="16.8">
      <c r="L42667" s="404"/>
      <c r="M42667" s="404"/>
      <c r="N42667" s="404"/>
      <c r="O42667" s="404"/>
      <c r="P42667" s="404"/>
      <c r="Q42667" s="404"/>
      <c r="R42667" s="404"/>
      <c r="S42667" s="404"/>
      <c r="T42667" s="404"/>
    </row>
    <row r="42668" spans="12:20" ht="16.8">
      <c r="L42668" s="404"/>
      <c r="M42668" s="404"/>
      <c r="N42668" s="404"/>
      <c r="O42668" s="404"/>
      <c r="P42668" s="404"/>
      <c r="Q42668" s="404"/>
      <c r="R42668" s="404"/>
      <c r="S42668" s="404"/>
      <c r="T42668" s="404"/>
    </row>
    <row r="42669" spans="12:20" ht="16.8">
      <c r="L42669" s="404"/>
      <c r="M42669" s="404"/>
      <c r="N42669" s="404"/>
      <c r="O42669" s="404"/>
      <c r="P42669" s="404"/>
      <c r="Q42669" s="404"/>
      <c r="R42669" s="404"/>
      <c r="S42669" s="404"/>
      <c r="T42669" s="404"/>
    </row>
    <row r="42670" spans="12:20" ht="16.8">
      <c r="L42670" s="404"/>
      <c r="M42670" s="404"/>
      <c r="N42670" s="404"/>
      <c r="O42670" s="404"/>
      <c r="P42670" s="404"/>
      <c r="Q42670" s="404"/>
      <c r="R42670" s="404"/>
      <c r="S42670" s="404"/>
      <c r="T42670" s="404"/>
    </row>
    <row r="42671" spans="12:20" ht="16.8">
      <c r="L42671" s="404"/>
      <c r="M42671" s="404"/>
      <c r="N42671" s="404"/>
      <c r="O42671" s="404"/>
      <c r="P42671" s="404"/>
      <c r="Q42671" s="404"/>
      <c r="R42671" s="404"/>
      <c r="S42671" s="404"/>
      <c r="T42671" s="404"/>
    </row>
    <row r="42672" spans="12:20" ht="16.8">
      <c r="L42672" s="404"/>
      <c r="M42672" s="404"/>
      <c r="N42672" s="404"/>
      <c r="O42672" s="404"/>
      <c r="P42672" s="404"/>
      <c r="Q42672" s="404"/>
      <c r="R42672" s="404"/>
      <c r="S42672" s="404"/>
      <c r="T42672" s="404"/>
    </row>
    <row r="42673" spans="12:20" ht="16.8">
      <c r="L42673" s="404"/>
      <c r="M42673" s="404"/>
      <c r="N42673" s="404"/>
      <c r="O42673" s="404"/>
      <c r="P42673" s="404"/>
      <c r="Q42673" s="404"/>
      <c r="R42673" s="404"/>
      <c r="S42673" s="404"/>
      <c r="T42673" s="404"/>
    </row>
    <row r="42674" spans="12:20" ht="16.8">
      <c r="L42674" s="404"/>
      <c r="M42674" s="404"/>
      <c r="N42674" s="404"/>
      <c r="O42674" s="404"/>
      <c r="P42674" s="404"/>
      <c r="Q42674" s="404"/>
      <c r="R42674" s="404"/>
      <c r="S42674" s="404"/>
      <c r="T42674" s="404"/>
    </row>
    <row r="42675" spans="12:20" ht="16.8">
      <c r="L42675" s="404"/>
      <c r="M42675" s="404"/>
      <c r="N42675" s="404"/>
      <c r="O42675" s="404"/>
      <c r="P42675" s="404"/>
      <c r="Q42675" s="404"/>
      <c r="R42675" s="404"/>
      <c r="S42675" s="404"/>
      <c r="T42675" s="404"/>
    </row>
    <row r="42676" spans="12:20" ht="16.8">
      <c r="L42676" s="404"/>
      <c r="M42676" s="404"/>
      <c r="N42676" s="404"/>
      <c r="O42676" s="404"/>
      <c r="P42676" s="404"/>
      <c r="Q42676" s="404"/>
      <c r="R42676" s="404"/>
      <c r="S42676" s="404"/>
      <c r="T42676" s="404"/>
    </row>
    <row r="42677" spans="12:20" ht="16.8">
      <c r="L42677" s="404"/>
      <c r="M42677" s="404"/>
      <c r="N42677" s="404"/>
      <c r="O42677" s="404"/>
      <c r="P42677" s="404"/>
      <c r="Q42677" s="404"/>
      <c r="R42677" s="404"/>
      <c r="S42677" s="404"/>
      <c r="T42677" s="404"/>
    </row>
    <row r="42678" spans="12:20" ht="16.8">
      <c r="L42678" s="404"/>
      <c r="M42678" s="404"/>
      <c r="N42678" s="404"/>
      <c r="O42678" s="404"/>
      <c r="P42678" s="404"/>
      <c r="Q42678" s="404"/>
      <c r="R42678" s="404"/>
      <c r="S42678" s="404"/>
      <c r="T42678" s="404"/>
    </row>
    <row r="42679" spans="12:20" ht="16.8">
      <c r="L42679" s="404"/>
      <c r="M42679" s="404"/>
      <c r="N42679" s="404"/>
      <c r="O42679" s="404"/>
      <c r="P42679" s="404"/>
      <c r="Q42679" s="404"/>
      <c r="R42679" s="404"/>
      <c r="S42679" s="404"/>
      <c r="T42679" s="404"/>
    </row>
    <row r="42680" spans="12:20" ht="16.8">
      <c r="L42680" s="404"/>
      <c r="M42680" s="404"/>
      <c r="N42680" s="404"/>
      <c r="O42680" s="404"/>
      <c r="P42680" s="404"/>
      <c r="Q42680" s="404"/>
      <c r="R42680" s="404"/>
      <c r="S42680" s="404"/>
      <c r="T42680" s="404"/>
    </row>
    <row r="42681" spans="12:20" ht="16.8">
      <c r="L42681" s="404"/>
      <c r="M42681" s="404"/>
      <c r="N42681" s="404"/>
      <c r="O42681" s="404"/>
      <c r="P42681" s="404"/>
      <c r="Q42681" s="404"/>
      <c r="R42681" s="404"/>
      <c r="S42681" s="404"/>
      <c r="T42681" s="404"/>
    </row>
    <row r="42682" spans="12:20" ht="16.8">
      <c r="L42682" s="404"/>
      <c r="M42682" s="404"/>
      <c r="N42682" s="404"/>
      <c r="O42682" s="404"/>
      <c r="P42682" s="404"/>
      <c r="Q42682" s="404"/>
      <c r="R42682" s="404"/>
      <c r="S42682" s="404"/>
      <c r="T42682" s="404"/>
    </row>
    <row r="42683" spans="12:20" ht="16.8">
      <c r="L42683" s="404"/>
      <c r="M42683" s="404"/>
      <c r="N42683" s="404"/>
      <c r="O42683" s="404"/>
      <c r="P42683" s="404"/>
      <c r="Q42683" s="404"/>
      <c r="R42683" s="404"/>
      <c r="S42683" s="404"/>
      <c r="T42683" s="404"/>
    </row>
    <row r="42684" spans="12:20" ht="16.8">
      <c r="L42684" s="404"/>
      <c r="M42684" s="404"/>
      <c r="N42684" s="404"/>
      <c r="O42684" s="404"/>
      <c r="P42684" s="404"/>
      <c r="Q42684" s="404"/>
      <c r="R42684" s="404"/>
      <c r="S42684" s="404"/>
      <c r="T42684" s="404"/>
    </row>
    <row r="42685" spans="12:20" ht="16.8">
      <c r="L42685" s="404"/>
      <c r="M42685" s="404"/>
      <c r="N42685" s="404"/>
      <c r="O42685" s="404"/>
      <c r="P42685" s="404"/>
      <c r="Q42685" s="404"/>
      <c r="R42685" s="404"/>
      <c r="S42685" s="404"/>
      <c r="T42685" s="404"/>
    </row>
    <row r="42686" spans="12:20" ht="16.8">
      <c r="L42686" s="404"/>
      <c r="M42686" s="404"/>
      <c r="N42686" s="404"/>
      <c r="O42686" s="404"/>
      <c r="P42686" s="404"/>
      <c r="Q42686" s="404"/>
      <c r="R42686" s="404"/>
      <c r="S42686" s="404"/>
      <c r="T42686" s="404"/>
    </row>
    <row r="42687" spans="12:20" ht="16.8">
      <c r="L42687" s="404"/>
      <c r="M42687" s="404"/>
      <c r="N42687" s="404"/>
      <c r="O42687" s="404"/>
      <c r="P42687" s="404"/>
      <c r="Q42687" s="404"/>
      <c r="R42687" s="404"/>
      <c r="S42687" s="404"/>
      <c r="T42687" s="404"/>
    </row>
    <row r="42688" spans="12:20" ht="16.8">
      <c r="L42688" s="404"/>
      <c r="M42688" s="404"/>
      <c r="N42688" s="404"/>
      <c r="O42688" s="404"/>
      <c r="P42688" s="404"/>
      <c r="Q42688" s="404"/>
      <c r="R42688" s="404"/>
      <c r="S42688" s="404"/>
      <c r="T42688" s="404"/>
    </row>
    <row r="42689" spans="12:20" ht="16.8">
      <c r="L42689" s="404"/>
      <c r="M42689" s="404"/>
      <c r="N42689" s="404"/>
      <c r="O42689" s="404"/>
      <c r="P42689" s="404"/>
      <c r="Q42689" s="404"/>
      <c r="R42689" s="404"/>
      <c r="S42689" s="404"/>
      <c r="T42689" s="404"/>
    </row>
    <row r="42690" spans="12:20" ht="16.8">
      <c r="L42690" s="404"/>
      <c r="M42690" s="404"/>
      <c r="N42690" s="404"/>
      <c r="O42690" s="404"/>
      <c r="P42690" s="404"/>
      <c r="Q42690" s="404"/>
      <c r="R42690" s="404"/>
      <c r="S42690" s="404"/>
      <c r="T42690" s="404"/>
    </row>
    <row r="42691" spans="12:20" ht="16.8">
      <c r="L42691" s="404"/>
      <c r="M42691" s="404"/>
      <c r="N42691" s="404"/>
      <c r="O42691" s="404"/>
      <c r="P42691" s="404"/>
      <c r="Q42691" s="404"/>
      <c r="R42691" s="404"/>
      <c r="S42691" s="404"/>
      <c r="T42691" s="404"/>
    </row>
    <row r="42692" spans="12:20" ht="16.8">
      <c r="L42692" s="404"/>
      <c r="M42692" s="404"/>
      <c r="N42692" s="404"/>
      <c r="O42692" s="404"/>
      <c r="P42692" s="404"/>
      <c r="Q42692" s="404"/>
      <c r="R42692" s="404"/>
      <c r="S42692" s="404"/>
      <c r="T42692" s="404"/>
    </row>
    <row r="42693" spans="12:20" ht="16.8">
      <c r="L42693" s="404"/>
      <c r="M42693" s="404"/>
      <c r="N42693" s="404"/>
      <c r="O42693" s="404"/>
      <c r="P42693" s="404"/>
      <c r="Q42693" s="404"/>
      <c r="R42693" s="404"/>
      <c r="S42693" s="404"/>
      <c r="T42693" s="404"/>
    </row>
    <row r="42694" spans="12:20" ht="16.8">
      <c r="L42694" s="404"/>
      <c r="M42694" s="404"/>
      <c r="N42694" s="404"/>
      <c r="O42694" s="404"/>
      <c r="P42694" s="404"/>
      <c r="Q42694" s="404"/>
      <c r="R42694" s="404"/>
      <c r="S42694" s="404"/>
      <c r="T42694" s="404"/>
    </row>
    <row r="42695" spans="12:20" ht="16.8">
      <c r="L42695" s="404"/>
      <c r="M42695" s="404"/>
      <c r="N42695" s="404"/>
      <c r="O42695" s="404"/>
      <c r="P42695" s="404"/>
      <c r="Q42695" s="404"/>
      <c r="R42695" s="404"/>
      <c r="S42695" s="404"/>
      <c r="T42695" s="404"/>
    </row>
    <row r="42696" spans="12:20" ht="16.8">
      <c r="L42696" s="404"/>
      <c r="M42696" s="404"/>
      <c r="N42696" s="404"/>
      <c r="O42696" s="404"/>
      <c r="P42696" s="404"/>
      <c r="Q42696" s="404"/>
      <c r="R42696" s="404"/>
      <c r="S42696" s="404"/>
      <c r="T42696" s="404"/>
    </row>
    <row r="42697" spans="12:20" ht="16.8">
      <c r="L42697" s="404"/>
      <c r="M42697" s="404"/>
      <c r="N42697" s="404"/>
      <c r="O42697" s="404"/>
      <c r="P42697" s="404"/>
      <c r="Q42697" s="404"/>
      <c r="R42697" s="404"/>
      <c r="S42697" s="404"/>
      <c r="T42697" s="404"/>
    </row>
    <row r="42698" spans="12:20" ht="16.8">
      <c r="L42698" s="404"/>
      <c r="M42698" s="404"/>
      <c r="N42698" s="404"/>
      <c r="O42698" s="404"/>
      <c r="P42698" s="404"/>
      <c r="Q42698" s="404"/>
      <c r="R42698" s="404"/>
      <c r="S42698" s="404"/>
      <c r="T42698" s="404"/>
    </row>
    <row r="42699" spans="12:20" ht="16.8">
      <c r="L42699" s="404"/>
      <c r="M42699" s="404"/>
      <c r="N42699" s="404"/>
      <c r="O42699" s="404"/>
      <c r="P42699" s="404"/>
      <c r="Q42699" s="404"/>
      <c r="R42699" s="404"/>
      <c r="S42699" s="404"/>
      <c r="T42699" s="404"/>
    </row>
    <row r="42700" spans="12:20" ht="16.8">
      <c r="L42700" s="404"/>
      <c r="M42700" s="404"/>
      <c r="N42700" s="404"/>
      <c r="O42700" s="404"/>
      <c r="P42700" s="404"/>
      <c r="Q42700" s="404"/>
      <c r="R42700" s="404"/>
      <c r="S42700" s="404"/>
      <c r="T42700" s="404"/>
    </row>
    <row r="42701" spans="12:20" ht="16.8">
      <c r="L42701" s="404"/>
      <c r="M42701" s="404"/>
      <c r="N42701" s="404"/>
      <c r="O42701" s="404"/>
      <c r="P42701" s="404"/>
      <c r="Q42701" s="404"/>
      <c r="R42701" s="404"/>
      <c r="S42701" s="404"/>
      <c r="T42701" s="404"/>
    </row>
    <row r="42702" spans="12:20" ht="16.8">
      <c r="L42702" s="404"/>
      <c r="M42702" s="404"/>
      <c r="N42702" s="404"/>
      <c r="O42702" s="404"/>
      <c r="P42702" s="404"/>
      <c r="Q42702" s="404"/>
      <c r="R42702" s="404"/>
      <c r="S42702" s="404"/>
      <c r="T42702" s="404"/>
    </row>
    <row r="42703" spans="12:20" ht="16.8">
      <c r="L42703" s="404"/>
      <c r="M42703" s="404"/>
      <c r="N42703" s="404"/>
      <c r="O42703" s="404"/>
      <c r="P42703" s="404"/>
      <c r="Q42703" s="404"/>
      <c r="R42703" s="404"/>
      <c r="S42703" s="404"/>
      <c r="T42703" s="404"/>
    </row>
    <row r="42704" spans="12:20" ht="16.8">
      <c r="L42704" s="404"/>
      <c r="M42704" s="404"/>
      <c r="N42704" s="404"/>
      <c r="O42704" s="404"/>
      <c r="P42704" s="404"/>
      <c r="Q42704" s="404"/>
      <c r="R42704" s="404"/>
      <c r="S42704" s="404"/>
      <c r="T42704" s="404"/>
    </row>
    <row r="42705" spans="12:20" ht="16.8">
      <c r="L42705" s="404"/>
      <c r="M42705" s="404"/>
      <c r="N42705" s="404"/>
      <c r="O42705" s="404"/>
      <c r="P42705" s="404"/>
      <c r="Q42705" s="404"/>
      <c r="R42705" s="404"/>
      <c r="S42705" s="404"/>
      <c r="T42705" s="404"/>
    </row>
    <row r="42706" spans="12:20" ht="16.8">
      <c r="L42706" s="404"/>
      <c r="M42706" s="404"/>
      <c r="N42706" s="404"/>
      <c r="O42706" s="404"/>
      <c r="P42706" s="404"/>
      <c r="Q42706" s="404"/>
      <c r="R42706" s="404"/>
      <c r="S42706" s="404"/>
      <c r="T42706" s="404"/>
    </row>
    <row r="42707" spans="12:20" ht="16.8">
      <c r="L42707" s="404"/>
      <c r="M42707" s="404"/>
      <c r="N42707" s="404"/>
      <c r="O42707" s="404"/>
      <c r="P42707" s="404"/>
      <c r="Q42707" s="404"/>
      <c r="R42707" s="404"/>
      <c r="S42707" s="404"/>
      <c r="T42707" s="404"/>
    </row>
    <row r="42708" spans="12:20" ht="16.8">
      <c r="L42708" s="404"/>
      <c r="M42708" s="404"/>
      <c r="N42708" s="404"/>
      <c r="O42708" s="404"/>
      <c r="P42708" s="404"/>
      <c r="Q42708" s="404"/>
      <c r="R42708" s="404"/>
      <c r="S42708" s="404"/>
      <c r="T42708" s="404"/>
    </row>
    <row r="42709" spans="12:20" ht="16.8">
      <c r="L42709" s="404"/>
      <c r="M42709" s="404"/>
      <c r="N42709" s="404"/>
      <c r="O42709" s="404"/>
      <c r="P42709" s="404"/>
      <c r="Q42709" s="404"/>
      <c r="R42709" s="404"/>
      <c r="S42709" s="404"/>
      <c r="T42709" s="404"/>
    </row>
    <row r="42710" spans="12:20" ht="16.8">
      <c r="L42710" s="404"/>
      <c r="M42710" s="404"/>
      <c r="N42710" s="404"/>
      <c r="O42710" s="404"/>
      <c r="P42710" s="404"/>
      <c r="Q42710" s="404"/>
      <c r="R42710" s="404"/>
      <c r="S42710" s="404"/>
      <c r="T42710" s="404"/>
    </row>
    <row r="42711" spans="12:20" ht="16.8">
      <c r="L42711" s="404"/>
      <c r="M42711" s="404"/>
      <c r="N42711" s="404"/>
      <c r="O42711" s="404"/>
      <c r="P42711" s="404"/>
      <c r="Q42711" s="404"/>
      <c r="R42711" s="404"/>
      <c r="S42711" s="404"/>
      <c r="T42711" s="404"/>
    </row>
    <row r="42712" spans="12:20" ht="16.8">
      <c r="L42712" s="404"/>
      <c r="M42712" s="404"/>
      <c r="N42712" s="404"/>
      <c r="O42712" s="404"/>
      <c r="P42712" s="404"/>
      <c r="Q42712" s="404"/>
      <c r="R42712" s="404"/>
      <c r="S42712" s="404"/>
      <c r="T42712" s="404"/>
    </row>
    <row r="42713" spans="12:20" ht="16.8">
      <c r="L42713" s="404"/>
      <c r="M42713" s="404"/>
      <c r="N42713" s="404"/>
      <c r="O42713" s="404"/>
      <c r="P42713" s="404"/>
      <c r="Q42713" s="404"/>
      <c r="R42713" s="404"/>
      <c r="S42713" s="404"/>
      <c r="T42713" s="404"/>
    </row>
    <row r="42714" spans="12:20" ht="16.8">
      <c r="L42714" s="404"/>
      <c r="M42714" s="404"/>
      <c r="N42714" s="404"/>
      <c r="O42714" s="404"/>
      <c r="P42714" s="404"/>
      <c r="Q42714" s="404"/>
      <c r="R42714" s="404"/>
      <c r="S42714" s="404"/>
      <c r="T42714" s="404"/>
    </row>
    <row r="42715" spans="12:20" ht="16.8">
      <c r="L42715" s="404"/>
      <c r="M42715" s="404"/>
      <c r="N42715" s="404"/>
      <c r="O42715" s="404"/>
      <c r="P42715" s="404"/>
      <c r="Q42715" s="404"/>
      <c r="R42715" s="404"/>
      <c r="S42715" s="404"/>
      <c r="T42715" s="404"/>
    </row>
    <row r="42716" spans="12:20" ht="16.8">
      <c r="L42716" s="404"/>
      <c r="M42716" s="404"/>
      <c r="N42716" s="404"/>
      <c r="O42716" s="404"/>
      <c r="P42716" s="404"/>
      <c r="Q42716" s="404"/>
      <c r="R42716" s="404"/>
      <c r="S42716" s="404"/>
      <c r="T42716" s="404"/>
    </row>
    <row r="42717" spans="12:20" ht="16.8">
      <c r="L42717" s="404"/>
      <c r="M42717" s="404"/>
      <c r="N42717" s="404"/>
      <c r="O42717" s="404"/>
      <c r="P42717" s="404"/>
      <c r="Q42717" s="404"/>
      <c r="R42717" s="404"/>
      <c r="S42717" s="404"/>
      <c r="T42717" s="404"/>
    </row>
    <row r="42718" spans="12:20" ht="16.8">
      <c r="L42718" s="404"/>
      <c r="M42718" s="404"/>
      <c r="N42718" s="404"/>
      <c r="O42718" s="404"/>
      <c r="P42718" s="404"/>
      <c r="Q42718" s="404"/>
      <c r="R42718" s="404"/>
      <c r="S42718" s="404"/>
      <c r="T42718" s="404"/>
    </row>
    <row r="42719" spans="12:20" ht="16.8">
      <c r="L42719" s="404"/>
      <c r="M42719" s="404"/>
      <c r="N42719" s="404"/>
      <c r="O42719" s="404"/>
      <c r="P42719" s="404"/>
      <c r="Q42719" s="404"/>
      <c r="R42719" s="404"/>
      <c r="S42719" s="404"/>
      <c r="T42719" s="404"/>
    </row>
    <row r="42720" spans="12:20" ht="16.8">
      <c r="L42720" s="404"/>
      <c r="M42720" s="404"/>
      <c r="N42720" s="404"/>
      <c r="O42720" s="404"/>
      <c r="P42720" s="404"/>
      <c r="Q42720" s="404"/>
      <c r="R42720" s="404"/>
      <c r="S42720" s="404"/>
      <c r="T42720" s="404"/>
    </row>
    <row r="42721" spans="12:20" ht="16.8">
      <c r="L42721" s="404"/>
      <c r="M42721" s="404"/>
      <c r="N42721" s="404"/>
      <c r="O42721" s="404"/>
      <c r="P42721" s="404"/>
      <c r="Q42721" s="404"/>
      <c r="R42721" s="404"/>
      <c r="S42721" s="404"/>
      <c r="T42721" s="404"/>
    </row>
    <row r="42722" spans="12:20" ht="16.8">
      <c r="L42722" s="404"/>
      <c r="M42722" s="404"/>
      <c r="N42722" s="404"/>
      <c r="O42722" s="404"/>
      <c r="P42722" s="404"/>
      <c r="Q42722" s="404"/>
      <c r="R42722" s="404"/>
      <c r="S42722" s="404"/>
      <c r="T42722" s="404"/>
    </row>
    <row r="42723" spans="12:20" ht="16.8">
      <c r="L42723" s="404"/>
      <c r="M42723" s="404"/>
      <c r="N42723" s="404"/>
      <c r="O42723" s="404"/>
      <c r="P42723" s="404"/>
      <c r="Q42723" s="404"/>
      <c r="R42723" s="404"/>
      <c r="S42723" s="404"/>
      <c r="T42723" s="404"/>
    </row>
    <row r="42724" spans="12:20" ht="16.8">
      <c r="L42724" s="404"/>
      <c r="M42724" s="404"/>
      <c r="N42724" s="404"/>
      <c r="O42724" s="404"/>
      <c r="P42724" s="404"/>
      <c r="Q42724" s="404"/>
      <c r="R42724" s="404"/>
      <c r="S42724" s="404"/>
      <c r="T42724" s="404"/>
    </row>
    <row r="42725" spans="12:20" ht="16.8">
      <c r="L42725" s="404"/>
      <c r="M42725" s="404"/>
      <c r="N42725" s="404"/>
      <c r="O42725" s="404"/>
      <c r="P42725" s="404"/>
      <c r="Q42725" s="404"/>
      <c r="R42725" s="404"/>
      <c r="S42725" s="404"/>
      <c r="T42725" s="404"/>
    </row>
    <row r="42726" spans="12:20" ht="16.8">
      <c r="L42726" s="404"/>
      <c r="M42726" s="404"/>
      <c r="N42726" s="404"/>
      <c r="O42726" s="404"/>
      <c r="P42726" s="404"/>
      <c r="Q42726" s="404"/>
      <c r="R42726" s="404"/>
      <c r="S42726" s="404"/>
      <c r="T42726" s="404"/>
    </row>
    <row r="42727" spans="12:20" ht="16.8">
      <c r="L42727" s="404"/>
      <c r="M42727" s="404"/>
      <c r="N42727" s="404"/>
      <c r="O42727" s="404"/>
      <c r="P42727" s="404"/>
      <c r="Q42727" s="404"/>
      <c r="R42727" s="404"/>
      <c r="S42727" s="404"/>
      <c r="T42727" s="404"/>
    </row>
    <row r="42728" spans="12:20" ht="16.8">
      <c r="L42728" s="404"/>
      <c r="M42728" s="404"/>
      <c r="N42728" s="404"/>
      <c r="O42728" s="404"/>
      <c r="P42728" s="404"/>
      <c r="Q42728" s="404"/>
      <c r="R42728" s="404"/>
      <c r="S42728" s="404"/>
      <c r="T42728" s="404"/>
    </row>
    <row r="42729" spans="12:20" ht="16.8">
      <c r="L42729" s="404"/>
      <c r="M42729" s="404"/>
      <c r="N42729" s="404"/>
      <c r="O42729" s="404"/>
      <c r="P42729" s="404"/>
      <c r="Q42729" s="404"/>
      <c r="R42729" s="404"/>
      <c r="S42729" s="404"/>
      <c r="T42729" s="404"/>
    </row>
    <row r="42730" spans="12:20" ht="16.8">
      <c r="L42730" s="404"/>
      <c r="M42730" s="404"/>
      <c r="N42730" s="404"/>
      <c r="O42730" s="404"/>
      <c r="P42730" s="404"/>
      <c r="Q42730" s="404"/>
      <c r="R42730" s="404"/>
      <c r="S42730" s="404"/>
      <c r="T42730" s="404"/>
    </row>
    <row r="42731" spans="12:20" ht="16.8">
      <c r="L42731" s="404"/>
      <c r="M42731" s="404"/>
      <c r="N42731" s="404"/>
      <c r="O42731" s="404"/>
      <c r="P42731" s="404"/>
      <c r="Q42731" s="404"/>
      <c r="R42731" s="404"/>
      <c r="S42731" s="404"/>
      <c r="T42731" s="404"/>
    </row>
    <row r="42732" spans="12:20" ht="16.8">
      <c r="L42732" s="404"/>
      <c r="M42732" s="404"/>
      <c r="N42732" s="404"/>
      <c r="O42732" s="404"/>
      <c r="P42732" s="404"/>
      <c r="Q42732" s="404"/>
      <c r="R42732" s="404"/>
      <c r="S42732" s="404"/>
      <c r="T42732" s="404"/>
    </row>
    <row r="42733" spans="12:20" ht="16.8">
      <c r="L42733" s="404"/>
      <c r="M42733" s="404"/>
      <c r="N42733" s="404"/>
      <c r="O42733" s="404"/>
      <c r="P42733" s="404"/>
      <c r="Q42733" s="404"/>
      <c r="R42733" s="404"/>
      <c r="S42733" s="404"/>
      <c r="T42733" s="404"/>
    </row>
    <row r="42734" spans="12:20" ht="16.8">
      <c r="L42734" s="404"/>
      <c r="M42734" s="404"/>
      <c r="N42734" s="404"/>
      <c r="O42734" s="404"/>
      <c r="P42734" s="404"/>
      <c r="Q42734" s="404"/>
      <c r="R42734" s="404"/>
      <c r="S42734" s="404"/>
      <c r="T42734" s="404"/>
    </row>
    <row r="42735" spans="12:20" ht="16.8">
      <c r="L42735" s="404"/>
      <c r="M42735" s="404"/>
      <c r="N42735" s="404"/>
      <c r="O42735" s="404"/>
      <c r="P42735" s="404"/>
      <c r="Q42735" s="404"/>
      <c r="R42735" s="404"/>
      <c r="S42735" s="404"/>
      <c r="T42735" s="404"/>
    </row>
    <row r="42736" spans="12:20" ht="16.8">
      <c r="L42736" s="404"/>
      <c r="M42736" s="404"/>
      <c r="N42736" s="404"/>
      <c r="O42736" s="404"/>
      <c r="P42736" s="404"/>
      <c r="Q42736" s="404"/>
      <c r="R42736" s="404"/>
      <c r="S42736" s="404"/>
      <c r="T42736" s="404"/>
    </row>
    <row r="42737" spans="12:20" ht="16.8">
      <c r="L42737" s="404"/>
      <c r="M42737" s="404"/>
      <c r="N42737" s="404"/>
      <c r="O42737" s="404"/>
      <c r="P42737" s="404"/>
      <c r="Q42737" s="404"/>
      <c r="R42737" s="404"/>
      <c r="S42737" s="404"/>
      <c r="T42737" s="404"/>
    </row>
    <row r="42738" spans="12:20" ht="16.8">
      <c r="L42738" s="404"/>
      <c r="M42738" s="404"/>
      <c r="N42738" s="404"/>
      <c r="O42738" s="404"/>
      <c r="P42738" s="404"/>
      <c r="Q42738" s="404"/>
      <c r="R42738" s="404"/>
      <c r="S42738" s="404"/>
      <c r="T42738" s="404"/>
    </row>
    <row r="42739" spans="12:20" ht="16.8">
      <c r="L42739" s="404"/>
      <c r="M42739" s="404"/>
      <c r="N42739" s="404"/>
      <c r="O42739" s="404"/>
      <c r="P42739" s="404"/>
      <c r="Q42739" s="404"/>
      <c r="R42739" s="404"/>
      <c r="S42739" s="404"/>
      <c r="T42739" s="404"/>
    </row>
    <row r="42740" spans="12:20" ht="16.8">
      <c r="L42740" s="404"/>
      <c r="M42740" s="404"/>
      <c r="N42740" s="404"/>
      <c r="O42740" s="404"/>
      <c r="P42740" s="404"/>
      <c r="Q42740" s="404"/>
      <c r="R42740" s="404"/>
      <c r="S42740" s="404"/>
      <c r="T42740" s="404"/>
    </row>
    <row r="42741" spans="12:20" ht="16.8">
      <c r="L42741" s="404"/>
      <c r="M42741" s="404"/>
      <c r="N42741" s="404"/>
      <c r="O42741" s="404"/>
      <c r="P42741" s="404"/>
      <c r="Q42741" s="404"/>
      <c r="R42741" s="404"/>
      <c r="S42741" s="404"/>
      <c r="T42741" s="404"/>
    </row>
    <row r="42742" spans="12:20" ht="16.8">
      <c r="L42742" s="404"/>
      <c r="M42742" s="404"/>
      <c r="N42742" s="404"/>
      <c r="O42742" s="404"/>
      <c r="P42742" s="404"/>
      <c r="Q42742" s="404"/>
      <c r="R42742" s="404"/>
      <c r="S42742" s="404"/>
      <c r="T42742" s="404"/>
    </row>
    <row r="42743" spans="12:20" ht="16.8">
      <c r="L42743" s="404"/>
      <c r="M42743" s="404"/>
      <c r="N42743" s="404"/>
      <c r="O42743" s="404"/>
      <c r="P42743" s="404"/>
      <c r="Q42743" s="404"/>
      <c r="R42743" s="404"/>
      <c r="S42743" s="404"/>
      <c r="T42743" s="404"/>
    </row>
    <row r="42744" spans="12:20" ht="16.8">
      <c r="L42744" s="404"/>
      <c r="M42744" s="404"/>
      <c r="N42744" s="404"/>
      <c r="O42744" s="404"/>
      <c r="P42744" s="404"/>
      <c r="Q42744" s="404"/>
      <c r="R42744" s="404"/>
      <c r="S42744" s="404"/>
      <c r="T42744" s="404"/>
    </row>
    <row r="42745" spans="12:20" ht="16.8">
      <c r="L42745" s="404"/>
      <c r="M42745" s="404"/>
      <c r="N42745" s="404"/>
      <c r="O42745" s="404"/>
      <c r="P42745" s="404"/>
      <c r="Q42745" s="404"/>
      <c r="R42745" s="404"/>
      <c r="S42745" s="404"/>
      <c r="T42745" s="404"/>
    </row>
    <row r="42746" spans="12:20" ht="16.8">
      <c r="L42746" s="404"/>
      <c r="M42746" s="404"/>
      <c r="N42746" s="404"/>
      <c r="O42746" s="404"/>
      <c r="P42746" s="404"/>
      <c r="Q42746" s="404"/>
      <c r="R42746" s="404"/>
      <c r="S42746" s="404"/>
      <c r="T42746" s="404"/>
    </row>
    <row r="42747" spans="12:20" ht="16.8">
      <c r="L42747" s="404"/>
      <c r="M42747" s="404"/>
      <c r="N42747" s="404"/>
      <c r="O42747" s="404"/>
      <c r="P42747" s="404"/>
      <c r="Q42747" s="404"/>
      <c r="R42747" s="404"/>
      <c r="S42747" s="404"/>
      <c r="T42747" s="404"/>
    </row>
    <row r="42748" spans="12:20" ht="16.8">
      <c r="L42748" s="404"/>
      <c r="M42748" s="404"/>
      <c r="N42748" s="404"/>
      <c r="O42748" s="404"/>
      <c r="P42748" s="404"/>
      <c r="Q42748" s="404"/>
      <c r="R42748" s="404"/>
      <c r="S42748" s="404"/>
      <c r="T42748" s="404"/>
    </row>
    <row r="42749" spans="12:20" ht="16.8">
      <c r="L42749" s="404"/>
      <c r="M42749" s="404"/>
      <c r="N42749" s="404"/>
      <c r="O42749" s="404"/>
      <c r="P42749" s="404"/>
      <c r="Q42749" s="404"/>
      <c r="R42749" s="404"/>
      <c r="S42749" s="404"/>
      <c r="T42749" s="404"/>
    </row>
    <row r="42750" spans="12:20" ht="16.8">
      <c r="L42750" s="404"/>
      <c r="M42750" s="404"/>
      <c r="N42750" s="404"/>
      <c r="O42750" s="404"/>
      <c r="P42750" s="404"/>
      <c r="Q42750" s="404"/>
      <c r="R42750" s="404"/>
      <c r="S42750" s="404"/>
      <c r="T42750" s="404"/>
    </row>
    <row r="42751" spans="12:20" ht="16.8">
      <c r="L42751" s="404"/>
      <c r="M42751" s="404"/>
      <c r="N42751" s="404"/>
      <c r="O42751" s="404"/>
      <c r="P42751" s="404"/>
      <c r="Q42751" s="404"/>
      <c r="R42751" s="404"/>
      <c r="S42751" s="404"/>
      <c r="T42751" s="404"/>
    </row>
    <row r="42752" spans="12:20" ht="16.8">
      <c r="L42752" s="404"/>
      <c r="M42752" s="404"/>
      <c r="N42752" s="404"/>
      <c r="O42752" s="404"/>
      <c r="P42752" s="404"/>
      <c r="Q42752" s="404"/>
      <c r="R42752" s="404"/>
      <c r="S42752" s="404"/>
      <c r="T42752" s="404"/>
    </row>
    <row r="42753" spans="12:20" ht="16.8">
      <c r="L42753" s="404"/>
      <c r="M42753" s="404"/>
      <c r="N42753" s="404"/>
      <c r="O42753" s="404"/>
      <c r="P42753" s="404"/>
      <c r="Q42753" s="404"/>
      <c r="R42753" s="404"/>
      <c r="S42753" s="404"/>
      <c r="T42753" s="404"/>
    </row>
    <row r="42754" spans="12:20" ht="16.8">
      <c r="L42754" s="404"/>
      <c r="M42754" s="404"/>
      <c r="N42754" s="404"/>
      <c r="O42754" s="404"/>
      <c r="P42754" s="404"/>
      <c r="Q42754" s="404"/>
      <c r="R42754" s="404"/>
      <c r="S42754" s="404"/>
      <c r="T42754" s="404"/>
    </row>
    <row r="42755" spans="12:20" ht="16.8">
      <c r="L42755" s="404"/>
      <c r="M42755" s="404"/>
      <c r="N42755" s="404"/>
      <c r="O42755" s="404"/>
      <c r="P42755" s="404"/>
      <c r="Q42755" s="404"/>
      <c r="R42755" s="404"/>
      <c r="S42755" s="404"/>
      <c r="T42755" s="404"/>
    </row>
    <row r="42756" spans="12:20" ht="16.8">
      <c r="L42756" s="404"/>
      <c r="M42756" s="404"/>
      <c r="N42756" s="404"/>
      <c r="O42756" s="404"/>
      <c r="P42756" s="404"/>
      <c r="Q42756" s="404"/>
      <c r="R42756" s="404"/>
      <c r="S42756" s="404"/>
      <c r="T42756" s="404"/>
    </row>
    <row r="42757" spans="12:20" ht="16.8">
      <c r="L42757" s="404"/>
      <c r="M42757" s="404"/>
      <c r="N42757" s="404"/>
      <c r="O42757" s="404"/>
      <c r="P42757" s="404"/>
      <c r="Q42757" s="404"/>
      <c r="R42757" s="404"/>
      <c r="S42757" s="404"/>
      <c r="T42757" s="404"/>
    </row>
    <row r="42758" spans="12:20" ht="16.8">
      <c r="L42758" s="404"/>
      <c r="M42758" s="404"/>
      <c r="N42758" s="404"/>
      <c r="O42758" s="404"/>
      <c r="P42758" s="404"/>
      <c r="Q42758" s="404"/>
      <c r="R42758" s="404"/>
      <c r="S42758" s="404"/>
      <c r="T42758" s="404"/>
    </row>
    <row r="42759" spans="12:20" ht="16.8">
      <c r="L42759" s="404"/>
      <c r="M42759" s="404"/>
      <c r="N42759" s="404"/>
      <c r="O42759" s="404"/>
      <c r="P42759" s="404"/>
      <c r="Q42759" s="404"/>
      <c r="R42759" s="404"/>
      <c r="S42759" s="404"/>
      <c r="T42759" s="404"/>
    </row>
    <row r="42760" spans="12:20" ht="16.8">
      <c r="L42760" s="404"/>
      <c r="M42760" s="404"/>
      <c r="N42760" s="404"/>
      <c r="O42760" s="404"/>
      <c r="P42760" s="404"/>
      <c r="Q42760" s="404"/>
      <c r="R42760" s="404"/>
      <c r="S42760" s="404"/>
      <c r="T42760" s="404"/>
    </row>
    <row r="42761" spans="12:20" ht="16.8">
      <c r="L42761" s="404"/>
      <c r="M42761" s="404"/>
      <c r="N42761" s="404"/>
      <c r="O42761" s="404"/>
      <c r="P42761" s="404"/>
      <c r="Q42761" s="404"/>
      <c r="R42761" s="404"/>
      <c r="S42761" s="404"/>
      <c r="T42761" s="404"/>
    </row>
    <row r="42762" spans="12:20" ht="16.8">
      <c r="L42762" s="404"/>
      <c r="M42762" s="404"/>
      <c r="N42762" s="404"/>
      <c r="O42762" s="404"/>
      <c r="P42762" s="404"/>
      <c r="Q42762" s="404"/>
      <c r="R42762" s="404"/>
      <c r="S42762" s="404"/>
      <c r="T42762" s="404"/>
    </row>
    <row r="42763" spans="12:20" ht="16.8">
      <c r="L42763" s="404"/>
      <c r="M42763" s="404"/>
      <c r="N42763" s="404"/>
      <c r="O42763" s="404"/>
      <c r="P42763" s="404"/>
      <c r="Q42763" s="404"/>
      <c r="R42763" s="404"/>
      <c r="S42763" s="404"/>
      <c r="T42763" s="404"/>
    </row>
    <row r="42764" spans="12:20" ht="16.8">
      <c r="L42764" s="404"/>
      <c r="M42764" s="404"/>
      <c r="N42764" s="404"/>
      <c r="O42764" s="404"/>
      <c r="P42764" s="404"/>
      <c r="Q42764" s="404"/>
      <c r="R42764" s="404"/>
      <c r="S42764" s="404"/>
      <c r="T42764" s="404"/>
    </row>
    <row r="42765" spans="12:20" ht="16.8">
      <c r="L42765" s="404"/>
      <c r="M42765" s="404"/>
      <c r="N42765" s="404"/>
      <c r="O42765" s="404"/>
      <c r="P42765" s="404"/>
      <c r="Q42765" s="404"/>
      <c r="R42765" s="404"/>
      <c r="S42765" s="404"/>
      <c r="T42765" s="404"/>
    </row>
    <row r="42766" spans="12:20" ht="16.8">
      <c r="L42766" s="404"/>
      <c r="M42766" s="404"/>
      <c r="N42766" s="404"/>
      <c r="O42766" s="404"/>
      <c r="P42766" s="404"/>
      <c r="Q42766" s="404"/>
      <c r="R42766" s="404"/>
      <c r="S42766" s="404"/>
      <c r="T42766" s="404"/>
    </row>
    <row r="42767" spans="12:20" ht="16.8">
      <c r="L42767" s="404"/>
      <c r="M42767" s="404"/>
      <c r="N42767" s="404"/>
      <c r="O42767" s="404"/>
      <c r="P42767" s="404"/>
      <c r="Q42767" s="404"/>
      <c r="R42767" s="404"/>
      <c r="S42767" s="404"/>
      <c r="T42767" s="404"/>
    </row>
    <row r="42768" spans="12:20" ht="16.8">
      <c r="L42768" s="404"/>
      <c r="M42768" s="404"/>
      <c r="N42768" s="404"/>
      <c r="O42768" s="404"/>
      <c r="P42768" s="404"/>
      <c r="Q42768" s="404"/>
      <c r="R42768" s="404"/>
      <c r="S42768" s="404"/>
      <c r="T42768" s="404"/>
    </row>
    <row r="42769" spans="12:20" ht="16.8">
      <c r="L42769" s="404"/>
      <c r="M42769" s="404"/>
      <c r="N42769" s="404"/>
      <c r="O42769" s="404"/>
      <c r="P42769" s="404"/>
      <c r="Q42769" s="404"/>
      <c r="R42769" s="404"/>
      <c r="S42769" s="404"/>
      <c r="T42769" s="404"/>
    </row>
    <row r="42770" spans="12:20" ht="16.8">
      <c r="L42770" s="404"/>
      <c r="M42770" s="404"/>
      <c r="N42770" s="404"/>
      <c r="O42770" s="404"/>
      <c r="P42770" s="404"/>
      <c r="Q42770" s="404"/>
      <c r="R42770" s="404"/>
      <c r="S42770" s="404"/>
      <c r="T42770" s="404"/>
    </row>
    <row r="42771" spans="12:20" ht="16.8">
      <c r="L42771" s="404"/>
      <c r="M42771" s="404"/>
      <c r="N42771" s="404"/>
      <c r="O42771" s="404"/>
      <c r="P42771" s="404"/>
      <c r="Q42771" s="404"/>
      <c r="R42771" s="404"/>
      <c r="S42771" s="404"/>
      <c r="T42771" s="404"/>
    </row>
    <row r="42772" spans="12:20" ht="16.8">
      <c r="L42772" s="404"/>
      <c r="M42772" s="404"/>
      <c r="N42772" s="404"/>
      <c r="O42772" s="404"/>
      <c r="P42772" s="404"/>
      <c r="Q42772" s="404"/>
      <c r="R42772" s="404"/>
      <c r="S42772" s="404"/>
      <c r="T42772" s="404"/>
    </row>
    <row r="42773" spans="12:20" ht="16.8">
      <c r="L42773" s="404"/>
      <c r="M42773" s="404"/>
      <c r="N42773" s="404"/>
      <c r="O42773" s="404"/>
      <c r="P42773" s="404"/>
      <c r="Q42773" s="404"/>
      <c r="R42773" s="404"/>
      <c r="S42773" s="404"/>
      <c r="T42773" s="404"/>
    </row>
    <row r="42774" spans="12:20" ht="16.8">
      <c r="L42774" s="404"/>
      <c r="M42774" s="404"/>
      <c r="N42774" s="404"/>
      <c r="O42774" s="404"/>
      <c r="P42774" s="404"/>
      <c r="Q42774" s="404"/>
      <c r="R42774" s="404"/>
      <c r="S42774" s="404"/>
      <c r="T42774" s="404"/>
    </row>
    <row r="42775" spans="12:20" ht="16.8">
      <c r="L42775" s="404"/>
      <c r="M42775" s="404"/>
      <c r="N42775" s="404"/>
      <c r="O42775" s="404"/>
      <c r="P42775" s="404"/>
      <c r="Q42775" s="404"/>
      <c r="R42775" s="404"/>
      <c r="S42775" s="404"/>
      <c r="T42775" s="404"/>
    </row>
    <row r="42776" spans="12:20" ht="16.8">
      <c r="L42776" s="404"/>
      <c r="M42776" s="404"/>
      <c r="N42776" s="404"/>
      <c r="O42776" s="404"/>
      <c r="P42776" s="404"/>
      <c r="Q42776" s="404"/>
      <c r="R42776" s="404"/>
      <c r="S42776" s="404"/>
      <c r="T42776" s="404"/>
    </row>
    <row r="42777" spans="12:20" ht="16.8">
      <c r="L42777" s="404"/>
      <c r="M42777" s="404"/>
      <c r="N42777" s="404"/>
      <c r="O42777" s="404"/>
      <c r="P42777" s="404"/>
      <c r="Q42777" s="404"/>
      <c r="R42777" s="404"/>
      <c r="S42777" s="404"/>
      <c r="T42777" s="404"/>
    </row>
    <row r="42778" spans="12:20" ht="16.8">
      <c r="L42778" s="404"/>
      <c r="M42778" s="404"/>
      <c r="N42778" s="404"/>
      <c r="O42778" s="404"/>
      <c r="P42778" s="404"/>
      <c r="Q42778" s="404"/>
      <c r="R42778" s="404"/>
      <c r="S42778" s="404"/>
      <c r="T42778" s="404"/>
    </row>
    <row r="42779" spans="12:20" ht="16.8">
      <c r="L42779" s="404"/>
      <c r="M42779" s="404"/>
      <c r="N42779" s="404"/>
      <c r="O42779" s="404"/>
      <c r="P42779" s="404"/>
      <c r="Q42779" s="404"/>
      <c r="R42779" s="404"/>
      <c r="S42779" s="404"/>
      <c r="T42779" s="404"/>
    </row>
    <row r="42780" spans="12:20" ht="16.8">
      <c r="L42780" s="404"/>
      <c r="M42780" s="404"/>
      <c r="N42780" s="404"/>
      <c r="O42780" s="404"/>
      <c r="P42780" s="404"/>
      <c r="Q42780" s="404"/>
      <c r="R42780" s="404"/>
      <c r="S42780" s="404"/>
      <c r="T42780" s="404"/>
    </row>
    <row r="42781" spans="12:20" ht="16.8">
      <c r="L42781" s="404"/>
      <c r="M42781" s="404"/>
      <c r="N42781" s="404"/>
      <c r="O42781" s="404"/>
      <c r="P42781" s="404"/>
      <c r="Q42781" s="404"/>
      <c r="R42781" s="404"/>
      <c r="S42781" s="404"/>
      <c r="T42781" s="404"/>
    </row>
    <row r="42782" spans="12:20" ht="16.8">
      <c r="L42782" s="404"/>
      <c r="M42782" s="404"/>
      <c r="N42782" s="404"/>
      <c r="O42782" s="404"/>
      <c r="P42782" s="404"/>
      <c r="Q42782" s="404"/>
      <c r="R42782" s="404"/>
      <c r="S42782" s="404"/>
      <c r="T42782" s="404"/>
    </row>
    <row r="42783" spans="12:20" ht="16.8">
      <c r="L42783" s="404"/>
      <c r="M42783" s="404"/>
      <c r="N42783" s="404"/>
      <c r="O42783" s="404"/>
      <c r="P42783" s="404"/>
      <c r="Q42783" s="404"/>
      <c r="R42783" s="404"/>
      <c r="S42783" s="404"/>
      <c r="T42783" s="404"/>
    </row>
    <row r="42784" spans="12:20" ht="16.8">
      <c r="L42784" s="404"/>
      <c r="M42784" s="404"/>
      <c r="N42784" s="404"/>
      <c r="O42784" s="404"/>
      <c r="P42784" s="404"/>
      <c r="Q42784" s="404"/>
      <c r="R42784" s="404"/>
      <c r="S42784" s="404"/>
      <c r="T42784" s="404"/>
    </row>
    <row r="42785" spans="12:20" ht="16.8">
      <c r="L42785" s="404"/>
      <c r="M42785" s="404"/>
      <c r="N42785" s="404"/>
      <c r="O42785" s="404"/>
      <c r="P42785" s="404"/>
      <c r="Q42785" s="404"/>
      <c r="R42785" s="404"/>
      <c r="S42785" s="404"/>
      <c r="T42785" s="404"/>
    </row>
    <row r="42786" spans="12:20" ht="16.8">
      <c r="L42786" s="404"/>
      <c r="M42786" s="404"/>
      <c r="N42786" s="404"/>
      <c r="O42786" s="404"/>
      <c r="P42786" s="404"/>
      <c r="Q42786" s="404"/>
      <c r="R42786" s="404"/>
      <c r="S42786" s="404"/>
      <c r="T42786" s="404"/>
    </row>
    <row r="42787" spans="12:20" ht="16.8">
      <c r="L42787" s="404"/>
      <c r="M42787" s="404"/>
      <c r="N42787" s="404"/>
      <c r="O42787" s="404"/>
      <c r="P42787" s="404"/>
      <c r="Q42787" s="404"/>
      <c r="R42787" s="404"/>
      <c r="S42787" s="404"/>
      <c r="T42787" s="404"/>
    </row>
    <row r="42788" spans="12:20" ht="16.8">
      <c r="L42788" s="404"/>
      <c r="M42788" s="404"/>
      <c r="N42788" s="404"/>
      <c r="O42788" s="404"/>
      <c r="P42788" s="404"/>
      <c r="Q42788" s="404"/>
      <c r="R42788" s="404"/>
      <c r="S42788" s="404"/>
      <c r="T42788" s="404"/>
    </row>
    <row r="42789" spans="12:20" ht="16.8">
      <c r="L42789" s="404"/>
      <c r="M42789" s="404"/>
      <c r="N42789" s="404"/>
      <c r="O42789" s="404"/>
      <c r="P42789" s="404"/>
      <c r="Q42789" s="404"/>
      <c r="R42789" s="404"/>
      <c r="S42789" s="404"/>
      <c r="T42789" s="404"/>
    </row>
    <row r="42790" spans="12:20" ht="16.8">
      <c r="L42790" s="404"/>
      <c r="M42790" s="404"/>
      <c r="N42790" s="404"/>
      <c r="O42790" s="404"/>
      <c r="P42790" s="404"/>
      <c r="Q42790" s="404"/>
      <c r="R42790" s="404"/>
      <c r="S42790" s="404"/>
      <c r="T42790" s="404"/>
    </row>
    <row r="42791" spans="12:20" ht="16.8">
      <c r="L42791" s="404"/>
      <c r="M42791" s="404"/>
      <c r="N42791" s="404"/>
      <c r="O42791" s="404"/>
      <c r="P42791" s="404"/>
      <c r="Q42791" s="404"/>
      <c r="R42791" s="404"/>
      <c r="S42791" s="404"/>
      <c r="T42791" s="404"/>
    </row>
    <row r="42792" spans="12:20" ht="16.8">
      <c r="L42792" s="404"/>
      <c r="M42792" s="404"/>
      <c r="N42792" s="404"/>
      <c r="O42792" s="404"/>
      <c r="P42792" s="404"/>
      <c r="Q42792" s="404"/>
      <c r="R42792" s="404"/>
      <c r="S42792" s="404"/>
      <c r="T42792" s="404"/>
    </row>
    <row r="42793" spans="12:20" ht="16.8">
      <c r="L42793" s="404"/>
      <c r="M42793" s="404"/>
      <c r="N42793" s="404"/>
      <c r="O42793" s="404"/>
      <c r="P42793" s="404"/>
      <c r="Q42793" s="404"/>
      <c r="R42793" s="404"/>
      <c r="S42793" s="404"/>
      <c r="T42793" s="404"/>
    </row>
    <row r="42794" spans="12:20" ht="16.8">
      <c r="L42794" s="404"/>
      <c r="M42794" s="404"/>
      <c r="N42794" s="404"/>
      <c r="O42794" s="404"/>
      <c r="P42794" s="404"/>
      <c r="Q42794" s="404"/>
      <c r="R42794" s="404"/>
      <c r="S42794" s="404"/>
      <c r="T42794" s="404"/>
    </row>
    <row r="42795" spans="12:20" ht="16.8">
      <c r="L42795" s="404"/>
      <c r="M42795" s="404"/>
      <c r="N42795" s="404"/>
      <c r="O42795" s="404"/>
      <c r="P42795" s="404"/>
      <c r="Q42795" s="404"/>
      <c r="R42795" s="404"/>
      <c r="S42795" s="404"/>
      <c r="T42795" s="404"/>
    </row>
    <row r="42796" spans="12:20" ht="16.8">
      <c r="L42796" s="404"/>
      <c r="M42796" s="404"/>
      <c r="N42796" s="404"/>
      <c r="O42796" s="404"/>
      <c r="P42796" s="404"/>
      <c r="Q42796" s="404"/>
      <c r="R42796" s="404"/>
      <c r="S42796" s="404"/>
      <c r="T42796" s="404"/>
    </row>
    <row r="42797" spans="12:20" ht="16.8">
      <c r="L42797" s="404"/>
      <c r="M42797" s="404"/>
      <c r="N42797" s="404"/>
      <c r="O42797" s="404"/>
      <c r="P42797" s="404"/>
      <c r="Q42797" s="404"/>
      <c r="R42797" s="404"/>
      <c r="S42797" s="404"/>
      <c r="T42797" s="404"/>
    </row>
    <row r="42798" spans="12:20" ht="16.8">
      <c r="L42798" s="404"/>
      <c r="M42798" s="404"/>
      <c r="N42798" s="404"/>
      <c r="O42798" s="404"/>
      <c r="P42798" s="404"/>
      <c r="Q42798" s="404"/>
      <c r="R42798" s="404"/>
      <c r="S42798" s="404"/>
      <c r="T42798" s="404"/>
    </row>
    <row r="42799" spans="12:20" ht="16.8">
      <c r="L42799" s="404"/>
      <c r="M42799" s="404"/>
      <c r="N42799" s="404"/>
      <c r="O42799" s="404"/>
      <c r="P42799" s="404"/>
      <c r="Q42799" s="404"/>
      <c r="R42799" s="404"/>
      <c r="S42799" s="404"/>
      <c r="T42799" s="404"/>
    </row>
    <row r="42800" spans="12:20" ht="16.8">
      <c r="L42800" s="404"/>
      <c r="M42800" s="404"/>
      <c r="N42800" s="404"/>
      <c r="O42800" s="404"/>
      <c r="P42800" s="404"/>
      <c r="Q42800" s="404"/>
      <c r="R42800" s="404"/>
      <c r="S42800" s="404"/>
      <c r="T42800" s="404"/>
    </row>
    <row r="42801" spans="12:20" ht="16.8">
      <c r="L42801" s="404"/>
      <c r="M42801" s="404"/>
      <c r="N42801" s="404"/>
      <c r="O42801" s="404"/>
      <c r="P42801" s="404"/>
      <c r="Q42801" s="404"/>
      <c r="R42801" s="404"/>
      <c r="S42801" s="404"/>
      <c r="T42801" s="404"/>
    </row>
    <row r="42802" spans="12:20" ht="16.8">
      <c r="L42802" s="404"/>
      <c r="M42802" s="404"/>
      <c r="N42802" s="404"/>
      <c r="O42802" s="404"/>
      <c r="P42802" s="404"/>
      <c r="Q42802" s="404"/>
      <c r="R42802" s="404"/>
      <c r="S42802" s="404"/>
      <c r="T42802" s="404"/>
    </row>
    <row r="42803" spans="12:20" ht="16.8">
      <c r="L42803" s="404"/>
      <c r="M42803" s="404"/>
      <c r="N42803" s="404"/>
      <c r="O42803" s="404"/>
      <c r="P42803" s="404"/>
      <c r="Q42803" s="404"/>
      <c r="R42803" s="404"/>
      <c r="S42803" s="404"/>
      <c r="T42803" s="404"/>
    </row>
    <row r="42804" spans="12:20" ht="16.8">
      <c r="L42804" s="404"/>
      <c r="M42804" s="404"/>
      <c r="N42804" s="404"/>
      <c r="O42804" s="404"/>
      <c r="P42804" s="404"/>
      <c r="Q42804" s="404"/>
      <c r="R42804" s="404"/>
      <c r="S42804" s="404"/>
      <c r="T42804" s="404"/>
    </row>
    <row r="42805" spans="12:20" ht="16.8">
      <c r="L42805" s="404"/>
      <c r="M42805" s="404"/>
      <c r="N42805" s="404"/>
      <c r="O42805" s="404"/>
      <c r="P42805" s="404"/>
      <c r="Q42805" s="404"/>
      <c r="R42805" s="404"/>
      <c r="S42805" s="404"/>
      <c r="T42805" s="404"/>
    </row>
    <row r="42806" spans="12:20" ht="16.8">
      <c r="L42806" s="404"/>
      <c r="M42806" s="404"/>
      <c r="N42806" s="404"/>
      <c r="O42806" s="404"/>
      <c r="P42806" s="404"/>
      <c r="Q42806" s="404"/>
      <c r="R42806" s="404"/>
      <c r="S42806" s="404"/>
      <c r="T42806" s="404"/>
    </row>
    <row r="42807" spans="12:20" ht="16.8">
      <c r="L42807" s="404"/>
      <c r="M42807" s="404"/>
      <c r="N42807" s="404"/>
      <c r="O42807" s="404"/>
      <c r="P42807" s="404"/>
      <c r="Q42807" s="404"/>
      <c r="R42807" s="404"/>
      <c r="S42807" s="404"/>
      <c r="T42807" s="404"/>
    </row>
    <row r="42808" spans="12:20" ht="16.8">
      <c r="L42808" s="404"/>
      <c r="M42808" s="404"/>
      <c r="N42808" s="404"/>
      <c r="O42808" s="404"/>
      <c r="P42808" s="404"/>
      <c r="Q42808" s="404"/>
      <c r="R42808" s="404"/>
      <c r="S42808" s="404"/>
      <c r="T42808" s="404"/>
    </row>
    <row r="42809" spans="12:20" ht="16.8">
      <c r="L42809" s="404"/>
      <c r="M42809" s="404"/>
      <c r="N42809" s="404"/>
      <c r="O42809" s="404"/>
      <c r="P42809" s="404"/>
      <c r="Q42809" s="404"/>
      <c r="R42809" s="404"/>
      <c r="S42809" s="404"/>
      <c r="T42809" s="404"/>
    </row>
    <row r="42810" spans="12:20" ht="16.8">
      <c r="L42810" s="404"/>
      <c r="M42810" s="404"/>
      <c r="N42810" s="404"/>
      <c r="O42810" s="404"/>
      <c r="P42810" s="404"/>
      <c r="Q42810" s="404"/>
      <c r="R42810" s="404"/>
      <c r="S42810" s="404"/>
      <c r="T42810" s="404"/>
    </row>
    <row r="42811" spans="12:20" ht="16.8">
      <c r="L42811" s="404"/>
      <c r="M42811" s="404"/>
      <c r="N42811" s="404"/>
      <c r="O42811" s="404"/>
      <c r="P42811" s="404"/>
      <c r="Q42811" s="404"/>
      <c r="R42811" s="404"/>
      <c r="S42811" s="404"/>
      <c r="T42811" s="404"/>
    </row>
    <row r="42812" spans="12:20" ht="16.8">
      <c r="L42812" s="404"/>
      <c r="M42812" s="404"/>
      <c r="N42812" s="404"/>
      <c r="O42812" s="404"/>
      <c r="P42812" s="404"/>
      <c r="Q42812" s="404"/>
      <c r="R42812" s="404"/>
      <c r="S42812" s="404"/>
      <c r="T42812" s="404"/>
    </row>
    <row r="42813" spans="12:20" ht="16.8">
      <c r="L42813" s="404"/>
      <c r="M42813" s="404"/>
      <c r="N42813" s="404"/>
      <c r="O42813" s="404"/>
      <c r="P42813" s="404"/>
      <c r="Q42813" s="404"/>
      <c r="R42813" s="404"/>
      <c r="S42813" s="404"/>
      <c r="T42813" s="404"/>
    </row>
    <row r="42814" spans="12:20" ht="16.8">
      <c r="L42814" s="404"/>
      <c r="M42814" s="404"/>
      <c r="N42814" s="404"/>
      <c r="O42814" s="404"/>
      <c r="P42814" s="404"/>
      <c r="Q42814" s="404"/>
      <c r="R42814" s="404"/>
      <c r="S42814" s="404"/>
      <c r="T42814" s="404"/>
    </row>
    <row r="42815" spans="12:20" ht="16.8">
      <c r="L42815" s="404"/>
      <c r="M42815" s="404"/>
      <c r="N42815" s="404"/>
      <c r="O42815" s="404"/>
      <c r="P42815" s="404"/>
      <c r="Q42815" s="404"/>
      <c r="R42815" s="404"/>
      <c r="S42815" s="404"/>
      <c r="T42815" s="404"/>
    </row>
    <row r="42816" spans="12:20" ht="16.8">
      <c r="L42816" s="404"/>
      <c r="M42816" s="404"/>
      <c r="N42816" s="404"/>
      <c r="O42816" s="404"/>
      <c r="P42816" s="404"/>
      <c r="Q42816" s="404"/>
      <c r="R42816" s="404"/>
      <c r="S42816" s="404"/>
      <c r="T42816" s="404"/>
    </row>
    <row r="42817" spans="12:20" ht="16.8">
      <c r="L42817" s="404"/>
      <c r="M42817" s="404"/>
      <c r="N42817" s="404"/>
      <c r="O42817" s="404"/>
      <c r="P42817" s="404"/>
      <c r="Q42817" s="404"/>
      <c r="R42817" s="404"/>
      <c r="S42817" s="404"/>
      <c r="T42817" s="404"/>
    </row>
    <row r="42818" spans="12:20" ht="16.8">
      <c r="L42818" s="404"/>
      <c r="M42818" s="404"/>
      <c r="N42818" s="404"/>
      <c r="O42818" s="404"/>
      <c r="P42818" s="404"/>
      <c r="Q42818" s="404"/>
      <c r="R42818" s="404"/>
      <c r="S42818" s="404"/>
      <c r="T42818" s="404"/>
    </row>
    <row r="42819" spans="12:20" ht="16.8">
      <c r="L42819" s="404"/>
      <c r="M42819" s="404"/>
      <c r="N42819" s="404"/>
      <c r="O42819" s="404"/>
      <c r="P42819" s="404"/>
      <c r="Q42819" s="404"/>
      <c r="R42819" s="404"/>
      <c r="S42819" s="404"/>
      <c r="T42819" s="404"/>
    </row>
    <row r="42820" spans="12:20" ht="16.8">
      <c r="L42820" s="404"/>
      <c r="M42820" s="404"/>
      <c r="N42820" s="404"/>
      <c r="O42820" s="404"/>
      <c r="P42820" s="404"/>
      <c r="Q42820" s="404"/>
      <c r="R42820" s="404"/>
      <c r="S42820" s="404"/>
      <c r="T42820" s="404"/>
    </row>
    <row r="42821" spans="12:20" ht="16.8">
      <c r="L42821" s="404"/>
      <c r="M42821" s="404"/>
      <c r="N42821" s="404"/>
      <c r="O42821" s="404"/>
      <c r="P42821" s="404"/>
      <c r="Q42821" s="404"/>
      <c r="R42821" s="404"/>
      <c r="S42821" s="404"/>
      <c r="T42821" s="404"/>
    </row>
    <row r="42822" spans="12:20" ht="16.8">
      <c r="L42822" s="404"/>
      <c r="M42822" s="404"/>
      <c r="N42822" s="404"/>
      <c r="O42822" s="404"/>
      <c r="P42822" s="404"/>
      <c r="Q42822" s="404"/>
      <c r="R42822" s="404"/>
      <c r="S42822" s="404"/>
      <c r="T42822" s="404"/>
    </row>
    <row r="42823" spans="12:20" ht="16.8">
      <c r="L42823" s="404"/>
      <c r="M42823" s="404"/>
      <c r="N42823" s="404"/>
      <c r="O42823" s="404"/>
      <c r="P42823" s="404"/>
      <c r="Q42823" s="404"/>
      <c r="R42823" s="404"/>
      <c r="S42823" s="404"/>
      <c r="T42823" s="404"/>
    </row>
    <row r="42824" spans="12:20" ht="16.8">
      <c r="L42824" s="404"/>
      <c r="M42824" s="404"/>
      <c r="N42824" s="404"/>
      <c r="O42824" s="404"/>
      <c r="P42824" s="404"/>
      <c r="Q42824" s="404"/>
      <c r="R42824" s="404"/>
      <c r="S42824" s="404"/>
      <c r="T42824" s="404"/>
    </row>
    <row r="42825" spans="12:20" ht="16.8">
      <c r="L42825" s="404"/>
      <c r="M42825" s="404"/>
      <c r="N42825" s="404"/>
      <c r="O42825" s="404"/>
      <c r="P42825" s="404"/>
      <c r="Q42825" s="404"/>
      <c r="R42825" s="404"/>
      <c r="S42825" s="404"/>
      <c r="T42825" s="404"/>
    </row>
    <row r="42826" spans="12:20" ht="16.8">
      <c r="L42826" s="404"/>
      <c r="M42826" s="404"/>
      <c r="N42826" s="404"/>
      <c r="O42826" s="404"/>
      <c r="P42826" s="404"/>
      <c r="Q42826" s="404"/>
      <c r="R42826" s="404"/>
      <c r="S42826" s="404"/>
      <c r="T42826" s="404"/>
    </row>
    <row r="42827" spans="12:20" ht="16.8">
      <c r="L42827" s="404"/>
      <c r="M42827" s="404"/>
      <c r="N42827" s="404"/>
      <c r="O42827" s="404"/>
      <c r="P42827" s="404"/>
      <c r="Q42827" s="404"/>
      <c r="R42827" s="404"/>
      <c r="S42827" s="404"/>
      <c r="T42827" s="404"/>
    </row>
    <row r="42828" spans="12:20" ht="16.8">
      <c r="L42828" s="404"/>
      <c r="M42828" s="404"/>
      <c r="N42828" s="404"/>
      <c r="O42828" s="404"/>
      <c r="P42828" s="404"/>
      <c r="Q42828" s="404"/>
      <c r="R42828" s="404"/>
      <c r="S42828" s="404"/>
      <c r="T42828" s="404"/>
    </row>
    <row r="42829" spans="12:20" ht="16.8">
      <c r="L42829" s="404"/>
      <c r="M42829" s="404"/>
      <c r="N42829" s="404"/>
      <c r="O42829" s="404"/>
      <c r="P42829" s="404"/>
      <c r="Q42829" s="404"/>
      <c r="R42829" s="404"/>
      <c r="S42829" s="404"/>
      <c r="T42829" s="404"/>
    </row>
    <row r="42830" spans="12:20" ht="16.8">
      <c r="L42830" s="404"/>
      <c r="M42830" s="404"/>
      <c r="N42830" s="404"/>
      <c r="O42830" s="404"/>
      <c r="P42830" s="404"/>
      <c r="Q42830" s="404"/>
      <c r="R42830" s="404"/>
      <c r="S42830" s="404"/>
      <c r="T42830" s="404"/>
    </row>
    <row r="42831" spans="12:20" ht="16.8">
      <c r="L42831" s="404"/>
      <c r="M42831" s="404"/>
      <c r="N42831" s="404"/>
      <c r="O42831" s="404"/>
      <c r="P42831" s="404"/>
      <c r="Q42831" s="404"/>
      <c r="R42831" s="404"/>
      <c r="S42831" s="404"/>
      <c r="T42831" s="404"/>
    </row>
    <row r="42832" spans="12:20" ht="16.8">
      <c r="L42832" s="404"/>
      <c r="M42832" s="404"/>
      <c r="N42832" s="404"/>
      <c r="O42832" s="404"/>
      <c r="P42832" s="404"/>
      <c r="Q42832" s="404"/>
      <c r="R42832" s="404"/>
      <c r="S42832" s="404"/>
      <c r="T42832" s="404"/>
    </row>
    <row r="42833" spans="12:20" ht="16.8">
      <c r="L42833" s="404"/>
      <c r="M42833" s="404"/>
      <c r="N42833" s="404"/>
      <c r="O42833" s="404"/>
      <c r="P42833" s="404"/>
      <c r="Q42833" s="404"/>
      <c r="R42833" s="404"/>
      <c r="S42833" s="404"/>
      <c r="T42833" s="404"/>
    </row>
    <row r="42834" spans="12:20" ht="16.8">
      <c r="L42834" s="404"/>
      <c r="M42834" s="404"/>
      <c r="N42834" s="404"/>
      <c r="O42834" s="404"/>
      <c r="P42834" s="404"/>
      <c r="Q42834" s="404"/>
      <c r="R42834" s="404"/>
      <c r="S42834" s="404"/>
      <c r="T42834" s="404"/>
    </row>
    <row r="42835" spans="12:20" ht="16.8">
      <c r="L42835" s="404"/>
      <c r="M42835" s="404"/>
      <c r="N42835" s="404"/>
      <c r="O42835" s="404"/>
      <c r="P42835" s="404"/>
      <c r="Q42835" s="404"/>
      <c r="R42835" s="404"/>
      <c r="S42835" s="404"/>
      <c r="T42835" s="404"/>
    </row>
    <row r="42836" spans="12:20" ht="16.8">
      <c r="L42836" s="404"/>
      <c r="M42836" s="404"/>
      <c r="N42836" s="404"/>
      <c r="O42836" s="404"/>
      <c r="P42836" s="404"/>
      <c r="Q42836" s="404"/>
      <c r="R42836" s="404"/>
      <c r="S42836" s="404"/>
      <c r="T42836" s="404"/>
    </row>
    <row r="42837" spans="12:20" ht="16.8">
      <c r="L42837" s="404"/>
      <c r="M42837" s="404"/>
      <c r="N42837" s="404"/>
      <c r="O42837" s="404"/>
      <c r="P42837" s="404"/>
      <c r="Q42837" s="404"/>
      <c r="R42837" s="404"/>
      <c r="S42837" s="404"/>
      <c r="T42837" s="404"/>
    </row>
    <row r="42838" spans="12:20" ht="16.8">
      <c r="L42838" s="404"/>
      <c r="M42838" s="404"/>
      <c r="N42838" s="404"/>
      <c r="O42838" s="404"/>
      <c r="P42838" s="404"/>
      <c r="Q42838" s="404"/>
      <c r="R42838" s="404"/>
      <c r="S42838" s="404"/>
      <c r="T42838" s="404"/>
    </row>
    <row r="42839" spans="12:20" ht="16.8">
      <c r="L42839" s="404"/>
      <c r="M42839" s="404"/>
      <c r="N42839" s="404"/>
      <c r="O42839" s="404"/>
      <c r="P42839" s="404"/>
      <c r="Q42839" s="404"/>
      <c r="R42839" s="404"/>
      <c r="S42839" s="404"/>
      <c r="T42839" s="404"/>
    </row>
    <row r="42840" spans="12:20" ht="16.8">
      <c r="L42840" s="404"/>
      <c r="M42840" s="404"/>
      <c r="N42840" s="404"/>
      <c r="O42840" s="404"/>
      <c r="P42840" s="404"/>
      <c r="Q42840" s="404"/>
      <c r="R42840" s="404"/>
      <c r="S42840" s="404"/>
      <c r="T42840" s="404"/>
    </row>
    <row r="42841" spans="12:20" ht="16.8">
      <c r="L42841" s="404"/>
      <c r="M42841" s="404"/>
      <c r="N42841" s="404"/>
      <c r="O42841" s="404"/>
      <c r="P42841" s="404"/>
      <c r="Q42841" s="404"/>
      <c r="R42841" s="404"/>
      <c r="S42841" s="404"/>
      <c r="T42841" s="404"/>
    </row>
    <row r="42842" spans="12:20" ht="16.8">
      <c r="L42842" s="404"/>
      <c r="M42842" s="404"/>
      <c r="N42842" s="404"/>
      <c r="O42842" s="404"/>
      <c r="P42842" s="404"/>
      <c r="Q42842" s="404"/>
      <c r="R42842" s="404"/>
      <c r="S42842" s="404"/>
      <c r="T42842" s="404"/>
    </row>
    <row r="42843" spans="12:20" ht="16.8">
      <c r="L42843" s="404"/>
      <c r="M42843" s="404"/>
      <c r="N42843" s="404"/>
      <c r="O42843" s="404"/>
      <c r="P42843" s="404"/>
      <c r="Q42843" s="404"/>
      <c r="R42843" s="404"/>
      <c r="S42843" s="404"/>
      <c r="T42843" s="404"/>
    </row>
    <row r="42844" spans="12:20" ht="16.8">
      <c r="L42844" s="404"/>
      <c r="M42844" s="404"/>
      <c r="N42844" s="404"/>
      <c r="O42844" s="404"/>
      <c r="P42844" s="404"/>
      <c r="Q42844" s="404"/>
      <c r="R42844" s="404"/>
      <c r="S42844" s="404"/>
      <c r="T42844" s="404"/>
    </row>
    <row r="42845" spans="12:20" ht="16.8">
      <c r="L42845" s="404"/>
      <c r="M42845" s="404"/>
      <c r="N42845" s="404"/>
      <c r="O42845" s="404"/>
      <c r="P42845" s="404"/>
      <c r="Q42845" s="404"/>
      <c r="R42845" s="404"/>
      <c r="S42845" s="404"/>
      <c r="T42845" s="404"/>
    </row>
    <row r="42846" spans="12:20" ht="16.8">
      <c r="L42846" s="404"/>
      <c r="M42846" s="404"/>
      <c r="N42846" s="404"/>
      <c r="O42846" s="404"/>
      <c r="P42846" s="404"/>
      <c r="Q42846" s="404"/>
      <c r="R42846" s="404"/>
      <c r="S42846" s="404"/>
      <c r="T42846" s="404"/>
    </row>
    <row r="42847" spans="12:20" ht="16.8">
      <c r="L42847" s="404"/>
      <c r="M42847" s="404"/>
      <c r="N42847" s="404"/>
      <c r="O42847" s="404"/>
      <c r="P42847" s="404"/>
      <c r="Q42847" s="404"/>
      <c r="R42847" s="404"/>
      <c r="S42847" s="404"/>
      <c r="T42847" s="404"/>
    </row>
    <row r="42848" spans="12:20" ht="16.8">
      <c r="L42848" s="404"/>
      <c r="M42848" s="404"/>
      <c r="N42848" s="404"/>
      <c r="O42848" s="404"/>
      <c r="P42848" s="404"/>
      <c r="Q42848" s="404"/>
      <c r="R42848" s="404"/>
      <c r="S42848" s="404"/>
      <c r="T42848" s="404"/>
    </row>
    <row r="42849" spans="12:20" ht="16.8">
      <c r="L42849" s="404"/>
      <c r="M42849" s="404"/>
      <c r="N42849" s="404"/>
      <c r="O42849" s="404"/>
      <c r="P42849" s="404"/>
      <c r="Q42849" s="404"/>
      <c r="R42849" s="404"/>
      <c r="S42849" s="404"/>
      <c r="T42849" s="404"/>
    </row>
    <row r="42850" spans="12:20" ht="16.8">
      <c r="L42850" s="404"/>
      <c r="M42850" s="404"/>
      <c r="N42850" s="404"/>
      <c r="O42850" s="404"/>
      <c r="P42850" s="404"/>
      <c r="Q42850" s="404"/>
      <c r="R42850" s="404"/>
      <c r="S42850" s="404"/>
      <c r="T42850" s="404"/>
    </row>
    <row r="42851" spans="12:20" ht="16.8">
      <c r="L42851" s="404"/>
      <c r="M42851" s="404"/>
      <c r="N42851" s="404"/>
      <c r="O42851" s="404"/>
      <c r="P42851" s="404"/>
      <c r="Q42851" s="404"/>
      <c r="R42851" s="404"/>
      <c r="S42851" s="404"/>
      <c r="T42851" s="404"/>
    </row>
    <row r="42852" spans="12:20" ht="16.8">
      <c r="L42852" s="404"/>
      <c r="M42852" s="404"/>
      <c r="N42852" s="404"/>
      <c r="O42852" s="404"/>
      <c r="P42852" s="404"/>
      <c r="Q42852" s="404"/>
      <c r="R42852" s="404"/>
      <c r="S42852" s="404"/>
      <c r="T42852" s="404"/>
    </row>
    <row r="42853" spans="12:20" ht="16.8">
      <c r="L42853" s="404"/>
      <c r="M42853" s="404"/>
      <c r="N42853" s="404"/>
      <c r="O42853" s="404"/>
      <c r="P42853" s="404"/>
      <c r="Q42853" s="404"/>
      <c r="R42853" s="404"/>
      <c r="S42853" s="404"/>
      <c r="T42853" s="404"/>
    </row>
    <row r="42854" spans="12:20" ht="16.8">
      <c r="L42854" s="404"/>
      <c r="M42854" s="404"/>
      <c r="N42854" s="404"/>
      <c r="O42854" s="404"/>
      <c r="P42854" s="404"/>
      <c r="Q42854" s="404"/>
      <c r="R42854" s="404"/>
      <c r="S42854" s="404"/>
      <c r="T42854" s="404"/>
    </row>
    <row r="42855" spans="12:20" ht="16.8">
      <c r="L42855" s="404"/>
      <c r="M42855" s="404"/>
      <c r="N42855" s="404"/>
      <c r="O42855" s="404"/>
      <c r="P42855" s="404"/>
      <c r="Q42855" s="404"/>
      <c r="R42855" s="404"/>
      <c r="S42855" s="404"/>
      <c r="T42855" s="404"/>
    </row>
    <row r="42856" spans="12:20" ht="16.8">
      <c r="L42856" s="404"/>
      <c r="M42856" s="404"/>
      <c r="N42856" s="404"/>
      <c r="O42856" s="404"/>
      <c r="P42856" s="404"/>
      <c r="Q42856" s="404"/>
      <c r="R42856" s="404"/>
      <c r="S42856" s="404"/>
      <c r="T42856" s="404"/>
    </row>
    <row r="42857" spans="12:20" ht="16.8">
      <c r="L42857" s="404"/>
      <c r="M42857" s="404"/>
      <c r="N42857" s="404"/>
      <c r="O42857" s="404"/>
      <c r="P42857" s="404"/>
      <c r="Q42857" s="404"/>
      <c r="R42857" s="404"/>
      <c r="S42857" s="404"/>
      <c r="T42857" s="404"/>
    </row>
    <row r="42858" spans="12:20" ht="16.8">
      <c r="L42858" s="404"/>
      <c r="M42858" s="404"/>
      <c r="N42858" s="404"/>
      <c r="O42858" s="404"/>
      <c r="P42858" s="404"/>
      <c r="Q42858" s="404"/>
      <c r="R42858" s="404"/>
      <c r="S42858" s="404"/>
      <c r="T42858" s="404"/>
    </row>
    <row r="42859" spans="12:20" ht="16.8">
      <c r="L42859" s="404"/>
      <c r="M42859" s="404"/>
      <c r="N42859" s="404"/>
      <c r="O42859" s="404"/>
      <c r="P42859" s="404"/>
      <c r="Q42859" s="404"/>
      <c r="R42859" s="404"/>
      <c r="S42859" s="404"/>
      <c r="T42859" s="404"/>
    </row>
    <row r="42860" spans="12:20" ht="16.8">
      <c r="L42860" s="404"/>
      <c r="M42860" s="404"/>
      <c r="N42860" s="404"/>
      <c r="O42860" s="404"/>
      <c r="P42860" s="404"/>
      <c r="Q42860" s="404"/>
      <c r="R42860" s="404"/>
      <c r="S42860" s="404"/>
      <c r="T42860" s="404"/>
    </row>
    <row r="42861" spans="12:20" ht="16.8">
      <c r="L42861" s="404"/>
      <c r="M42861" s="404"/>
      <c r="N42861" s="404"/>
      <c r="O42861" s="404"/>
      <c r="P42861" s="404"/>
      <c r="Q42861" s="404"/>
      <c r="R42861" s="404"/>
      <c r="S42861" s="404"/>
      <c r="T42861" s="404"/>
    </row>
    <row r="42862" spans="12:20" ht="16.8">
      <c r="L42862" s="404"/>
      <c r="M42862" s="404"/>
      <c r="N42862" s="404"/>
      <c r="O42862" s="404"/>
      <c r="P42862" s="404"/>
      <c r="Q42862" s="404"/>
      <c r="R42862" s="404"/>
      <c r="S42862" s="404"/>
      <c r="T42862" s="404"/>
    </row>
    <row r="42863" spans="12:20" ht="16.8">
      <c r="L42863" s="404"/>
      <c r="M42863" s="404"/>
      <c r="N42863" s="404"/>
      <c r="O42863" s="404"/>
      <c r="P42863" s="404"/>
      <c r="Q42863" s="404"/>
      <c r="R42863" s="404"/>
      <c r="S42863" s="404"/>
      <c r="T42863" s="404"/>
    </row>
    <row r="42864" spans="12:20" ht="16.8">
      <c r="L42864" s="404"/>
      <c r="M42864" s="404"/>
      <c r="N42864" s="404"/>
      <c r="O42864" s="404"/>
      <c r="P42864" s="404"/>
      <c r="Q42864" s="404"/>
      <c r="R42864" s="404"/>
      <c r="S42864" s="404"/>
      <c r="T42864" s="404"/>
    </row>
    <row r="42865" spans="12:20" ht="16.8">
      <c r="L42865" s="404"/>
      <c r="M42865" s="404"/>
      <c r="N42865" s="404"/>
      <c r="O42865" s="404"/>
      <c r="P42865" s="404"/>
      <c r="Q42865" s="404"/>
      <c r="R42865" s="404"/>
      <c r="S42865" s="404"/>
      <c r="T42865" s="404"/>
    </row>
    <row r="42866" spans="12:20" ht="16.8">
      <c r="L42866" s="404"/>
      <c r="M42866" s="404"/>
      <c r="N42866" s="404"/>
      <c r="O42866" s="404"/>
      <c r="P42866" s="404"/>
      <c r="Q42866" s="404"/>
      <c r="R42866" s="404"/>
      <c r="S42866" s="404"/>
      <c r="T42866" s="404"/>
    </row>
    <row r="42867" spans="12:20" ht="16.8">
      <c r="L42867" s="404"/>
      <c r="M42867" s="404"/>
      <c r="N42867" s="404"/>
      <c r="O42867" s="404"/>
      <c r="P42867" s="404"/>
      <c r="Q42867" s="404"/>
      <c r="R42867" s="404"/>
      <c r="S42867" s="404"/>
      <c r="T42867" s="404"/>
    </row>
    <row r="42868" spans="12:20" ht="16.8">
      <c r="L42868" s="404"/>
      <c r="M42868" s="404"/>
      <c r="N42868" s="404"/>
      <c r="O42868" s="404"/>
      <c r="P42868" s="404"/>
      <c r="Q42868" s="404"/>
      <c r="R42868" s="404"/>
      <c r="S42868" s="404"/>
      <c r="T42868" s="404"/>
    </row>
    <row r="42869" spans="12:20" ht="16.8">
      <c r="L42869" s="404"/>
      <c r="M42869" s="404"/>
      <c r="N42869" s="404"/>
      <c r="O42869" s="404"/>
      <c r="P42869" s="404"/>
      <c r="Q42869" s="404"/>
      <c r="R42869" s="404"/>
      <c r="S42869" s="404"/>
      <c r="T42869" s="404"/>
    </row>
    <row r="42870" spans="12:20" ht="16.8">
      <c r="L42870" s="404"/>
      <c r="M42870" s="404"/>
      <c r="N42870" s="404"/>
      <c r="O42870" s="404"/>
      <c r="P42870" s="404"/>
      <c r="Q42870" s="404"/>
      <c r="R42870" s="404"/>
      <c r="S42870" s="404"/>
      <c r="T42870" s="404"/>
    </row>
    <row r="42871" spans="12:20" ht="16.8">
      <c r="L42871" s="404"/>
      <c r="M42871" s="404"/>
      <c r="N42871" s="404"/>
      <c r="O42871" s="404"/>
      <c r="P42871" s="404"/>
      <c r="Q42871" s="404"/>
      <c r="R42871" s="404"/>
      <c r="S42871" s="404"/>
      <c r="T42871" s="404"/>
    </row>
    <row r="42872" spans="12:20" ht="16.8">
      <c r="L42872" s="404"/>
      <c r="M42872" s="404"/>
      <c r="N42872" s="404"/>
      <c r="O42872" s="404"/>
      <c r="P42872" s="404"/>
      <c r="Q42872" s="404"/>
      <c r="R42872" s="404"/>
      <c r="S42872" s="404"/>
      <c r="T42872" s="404"/>
    </row>
    <row r="42873" spans="12:20" ht="16.8">
      <c r="L42873" s="404"/>
      <c r="M42873" s="404"/>
      <c r="N42873" s="404"/>
      <c r="O42873" s="404"/>
      <c r="P42873" s="404"/>
      <c r="Q42873" s="404"/>
      <c r="R42873" s="404"/>
      <c r="S42873" s="404"/>
      <c r="T42873" s="404"/>
    </row>
    <row r="42874" spans="12:20" ht="16.8">
      <c r="L42874" s="404"/>
      <c r="M42874" s="404"/>
      <c r="N42874" s="404"/>
      <c r="O42874" s="404"/>
      <c r="P42874" s="404"/>
      <c r="Q42874" s="404"/>
      <c r="R42874" s="404"/>
      <c r="S42874" s="404"/>
      <c r="T42874" s="404"/>
    </row>
    <row r="42875" spans="12:20" ht="16.8">
      <c r="L42875" s="404"/>
      <c r="M42875" s="404"/>
      <c r="N42875" s="404"/>
      <c r="O42875" s="404"/>
      <c r="P42875" s="404"/>
      <c r="Q42875" s="404"/>
      <c r="R42875" s="404"/>
      <c r="S42875" s="404"/>
      <c r="T42875" s="404"/>
    </row>
    <row r="42876" spans="12:20" ht="16.8">
      <c r="L42876" s="404"/>
      <c r="M42876" s="404"/>
      <c r="N42876" s="404"/>
      <c r="O42876" s="404"/>
      <c r="P42876" s="404"/>
      <c r="Q42876" s="404"/>
      <c r="R42876" s="404"/>
      <c r="S42876" s="404"/>
      <c r="T42876" s="404"/>
    </row>
    <row r="42877" spans="12:20" ht="16.8">
      <c r="L42877" s="404"/>
      <c r="M42877" s="404"/>
      <c r="N42877" s="404"/>
      <c r="O42877" s="404"/>
      <c r="P42877" s="404"/>
      <c r="Q42877" s="404"/>
      <c r="R42877" s="404"/>
      <c r="S42877" s="404"/>
      <c r="T42877" s="404"/>
    </row>
    <row r="42878" spans="12:20" ht="16.8">
      <c r="L42878" s="404"/>
      <c r="M42878" s="404"/>
      <c r="N42878" s="404"/>
      <c r="O42878" s="404"/>
      <c r="P42878" s="404"/>
      <c r="Q42878" s="404"/>
      <c r="R42878" s="404"/>
      <c r="S42878" s="404"/>
      <c r="T42878" s="404"/>
    </row>
    <row r="42879" spans="12:20" ht="16.8">
      <c r="L42879" s="404"/>
      <c r="M42879" s="404"/>
      <c r="N42879" s="404"/>
      <c r="O42879" s="404"/>
      <c r="P42879" s="404"/>
      <c r="Q42879" s="404"/>
      <c r="R42879" s="404"/>
      <c r="S42879" s="404"/>
      <c r="T42879" s="404"/>
    </row>
    <row r="42880" spans="12:20" ht="16.8">
      <c r="L42880" s="404"/>
      <c r="M42880" s="404"/>
      <c r="N42880" s="404"/>
      <c r="O42880" s="404"/>
      <c r="P42880" s="404"/>
      <c r="Q42880" s="404"/>
      <c r="R42880" s="404"/>
      <c r="S42880" s="404"/>
      <c r="T42880" s="404"/>
    </row>
    <row r="42881" spans="12:20" ht="16.8">
      <c r="L42881" s="404"/>
      <c r="M42881" s="404"/>
      <c r="N42881" s="404"/>
      <c r="O42881" s="404"/>
      <c r="P42881" s="404"/>
      <c r="Q42881" s="404"/>
      <c r="R42881" s="404"/>
      <c r="S42881" s="404"/>
      <c r="T42881" s="404"/>
    </row>
    <row r="42882" spans="12:20" ht="16.8">
      <c r="L42882" s="404"/>
      <c r="M42882" s="404"/>
      <c r="N42882" s="404"/>
      <c r="O42882" s="404"/>
      <c r="P42882" s="404"/>
      <c r="Q42882" s="404"/>
      <c r="R42882" s="404"/>
      <c r="S42882" s="404"/>
      <c r="T42882" s="404"/>
    </row>
    <row r="42883" spans="12:20" ht="16.8">
      <c r="L42883" s="404"/>
      <c r="M42883" s="404"/>
      <c r="N42883" s="404"/>
      <c r="O42883" s="404"/>
      <c r="P42883" s="404"/>
      <c r="Q42883" s="404"/>
      <c r="R42883" s="404"/>
      <c r="S42883" s="404"/>
      <c r="T42883" s="404"/>
    </row>
    <row r="42884" spans="12:20" ht="16.8">
      <c r="L42884" s="404"/>
      <c r="M42884" s="404"/>
      <c r="N42884" s="404"/>
      <c r="O42884" s="404"/>
      <c r="P42884" s="404"/>
      <c r="Q42884" s="404"/>
      <c r="R42884" s="404"/>
      <c r="S42884" s="404"/>
      <c r="T42884" s="404"/>
    </row>
    <row r="42885" spans="12:20" ht="16.8">
      <c r="L42885" s="404"/>
      <c r="M42885" s="404"/>
      <c r="N42885" s="404"/>
      <c r="O42885" s="404"/>
      <c r="P42885" s="404"/>
      <c r="Q42885" s="404"/>
      <c r="R42885" s="404"/>
      <c r="S42885" s="404"/>
      <c r="T42885" s="404"/>
    </row>
    <row r="42886" spans="12:20" ht="16.8">
      <c r="L42886" s="404"/>
      <c r="M42886" s="404"/>
      <c r="N42886" s="404"/>
      <c r="O42886" s="404"/>
      <c r="P42886" s="404"/>
      <c r="Q42886" s="404"/>
      <c r="R42886" s="404"/>
      <c r="S42886" s="404"/>
      <c r="T42886" s="404"/>
    </row>
    <row r="42887" spans="12:20" ht="16.8">
      <c r="L42887" s="404"/>
      <c r="M42887" s="404"/>
      <c r="N42887" s="404"/>
      <c r="O42887" s="404"/>
      <c r="P42887" s="404"/>
      <c r="Q42887" s="404"/>
      <c r="R42887" s="404"/>
      <c r="S42887" s="404"/>
      <c r="T42887" s="404"/>
    </row>
    <row r="42888" spans="12:20" ht="16.8">
      <c r="L42888" s="404"/>
      <c r="M42888" s="404"/>
      <c r="N42888" s="404"/>
      <c r="O42888" s="404"/>
      <c r="P42888" s="404"/>
      <c r="Q42888" s="404"/>
      <c r="R42888" s="404"/>
      <c r="S42888" s="404"/>
      <c r="T42888" s="404"/>
    </row>
    <row r="42889" spans="12:20" ht="16.8">
      <c r="L42889" s="404"/>
      <c r="M42889" s="404"/>
      <c r="N42889" s="404"/>
      <c r="O42889" s="404"/>
      <c r="P42889" s="404"/>
      <c r="Q42889" s="404"/>
      <c r="R42889" s="404"/>
      <c r="S42889" s="404"/>
      <c r="T42889" s="404"/>
    </row>
    <row r="42890" spans="12:20" ht="16.8">
      <c r="L42890" s="404"/>
      <c r="M42890" s="404"/>
      <c r="N42890" s="404"/>
      <c r="O42890" s="404"/>
      <c r="P42890" s="404"/>
      <c r="Q42890" s="404"/>
      <c r="R42890" s="404"/>
      <c r="S42890" s="404"/>
      <c r="T42890" s="404"/>
    </row>
    <row r="42891" spans="12:20" ht="16.8">
      <c r="L42891" s="404"/>
      <c r="M42891" s="404"/>
      <c r="N42891" s="404"/>
      <c r="O42891" s="404"/>
      <c r="P42891" s="404"/>
      <c r="Q42891" s="404"/>
      <c r="R42891" s="404"/>
      <c r="S42891" s="404"/>
      <c r="T42891" s="404"/>
    </row>
    <row r="42892" spans="12:20" ht="16.8">
      <c r="L42892" s="404"/>
      <c r="M42892" s="404"/>
      <c r="N42892" s="404"/>
      <c r="O42892" s="404"/>
      <c r="P42892" s="404"/>
      <c r="Q42892" s="404"/>
      <c r="R42892" s="404"/>
      <c r="S42892" s="404"/>
      <c r="T42892" s="404"/>
    </row>
    <row r="42893" spans="12:20" ht="16.8">
      <c r="L42893" s="404"/>
      <c r="M42893" s="404"/>
      <c r="N42893" s="404"/>
      <c r="O42893" s="404"/>
      <c r="P42893" s="404"/>
      <c r="Q42893" s="404"/>
      <c r="R42893" s="404"/>
      <c r="S42893" s="404"/>
      <c r="T42893" s="404"/>
    </row>
    <row r="42894" spans="12:20" ht="16.8">
      <c r="L42894" s="404"/>
      <c r="M42894" s="404"/>
      <c r="N42894" s="404"/>
      <c r="O42894" s="404"/>
      <c r="P42894" s="404"/>
      <c r="Q42894" s="404"/>
      <c r="R42894" s="404"/>
      <c r="S42894" s="404"/>
      <c r="T42894" s="404"/>
    </row>
    <row r="42895" spans="12:20" ht="16.8">
      <c r="L42895" s="404"/>
      <c r="M42895" s="404"/>
      <c r="N42895" s="404"/>
      <c r="O42895" s="404"/>
      <c r="P42895" s="404"/>
      <c r="Q42895" s="404"/>
      <c r="R42895" s="404"/>
      <c r="S42895" s="404"/>
      <c r="T42895" s="404"/>
    </row>
    <row r="42896" spans="12:20" ht="16.8">
      <c r="L42896" s="404"/>
      <c r="M42896" s="404"/>
      <c r="N42896" s="404"/>
      <c r="O42896" s="404"/>
      <c r="P42896" s="404"/>
      <c r="Q42896" s="404"/>
      <c r="R42896" s="404"/>
      <c r="S42896" s="404"/>
      <c r="T42896" s="404"/>
    </row>
    <row r="42897" spans="12:20" ht="16.8">
      <c r="L42897" s="404"/>
      <c r="M42897" s="404"/>
      <c r="N42897" s="404"/>
      <c r="O42897" s="404"/>
      <c r="P42897" s="404"/>
      <c r="Q42897" s="404"/>
      <c r="R42897" s="404"/>
      <c r="S42897" s="404"/>
      <c r="T42897" s="404"/>
    </row>
    <row r="42898" spans="12:20" ht="16.8">
      <c r="L42898" s="404"/>
      <c r="M42898" s="404"/>
      <c r="N42898" s="404"/>
      <c r="O42898" s="404"/>
      <c r="P42898" s="404"/>
      <c r="Q42898" s="404"/>
      <c r="R42898" s="404"/>
      <c r="S42898" s="404"/>
      <c r="T42898" s="404"/>
    </row>
    <row r="42899" spans="12:20" ht="16.8">
      <c r="L42899" s="404"/>
      <c r="M42899" s="404"/>
      <c r="N42899" s="404"/>
      <c r="O42899" s="404"/>
      <c r="P42899" s="404"/>
      <c r="Q42899" s="404"/>
      <c r="R42899" s="404"/>
      <c r="S42899" s="404"/>
      <c r="T42899" s="404"/>
    </row>
    <row r="42900" spans="12:20" ht="16.8">
      <c r="L42900" s="404"/>
      <c r="M42900" s="404"/>
      <c r="N42900" s="404"/>
      <c r="O42900" s="404"/>
      <c r="P42900" s="404"/>
      <c r="Q42900" s="404"/>
      <c r="R42900" s="404"/>
      <c r="S42900" s="404"/>
      <c r="T42900" s="404"/>
    </row>
    <row r="42901" spans="12:20" ht="16.8">
      <c r="L42901" s="404"/>
      <c r="M42901" s="404"/>
      <c r="N42901" s="404"/>
      <c r="O42901" s="404"/>
      <c r="P42901" s="404"/>
      <c r="Q42901" s="404"/>
      <c r="R42901" s="404"/>
      <c r="S42901" s="404"/>
      <c r="T42901" s="404"/>
    </row>
    <row r="42902" spans="12:20" ht="16.8">
      <c r="L42902" s="404"/>
      <c r="M42902" s="404"/>
      <c r="N42902" s="404"/>
      <c r="O42902" s="404"/>
      <c r="P42902" s="404"/>
      <c r="Q42902" s="404"/>
      <c r="R42902" s="404"/>
      <c r="S42902" s="404"/>
      <c r="T42902" s="404"/>
    </row>
    <row r="42903" spans="12:20" ht="16.8">
      <c r="L42903" s="404"/>
      <c r="M42903" s="404"/>
      <c r="N42903" s="404"/>
      <c r="O42903" s="404"/>
      <c r="P42903" s="404"/>
      <c r="Q42903" s="404"/>
      <c r="R42903" s="404"/>
      <c r="S42903" s="404"/>
      <c r="T42903" s="404"/>
    </row>
    <row r="42904" spans="12:20" ht="16.8">
      <c r="L42904" s="404"/>
      <c r="M42904" s="404"/>
      <c r="N42904" s="404"/>
      <c r="O42904" s="404"/>
      <c r="P42904" s="404"/>
      <c r="Q42904" s="404"/>
      <c r="R42904" s="404"/>
      <c r="S42904" s="404"/>
      <c r="T42904" s="404"/>
    </row>
    <row r="42905" spans="12:20" ht="16.8">
      <c r="L42905" s="404"/>
      <c r="M42905" s="404"/>
      <c r="N42905" s="404"/>
      <c r="O42905" s="404"/>
      <c r="P42905" s="404"/>
      <c r="Q42905" s="404"/>
      <c r="R42905" s="404"/>
      <c r="S42905" s="404"/>
      <c r="T42905" s="404"/>
    </row>
    <row r="42906" spans="12:20" ht="16.8">
      <c r="L42906" s="404"/>
      <c r="M42906" s="404"/>
      <c r="N42906" s="404"/>
      <c r="O42906" s="404"/>
      <c r="P42906" s="404"/>
      <c r="Q42906" s="404"/>
      <c r="R42906" s="404"/>
      <c r="S42906" s="404"/>
      <c r="T42906" s="404"/>
    </row>
    <row r="42907" spans="12:20" ht="16.8">
      <c r="L42907" s="404"/>
      <c r="M42907" s="404"/>
      <c r="N42907" s="404"/>
      <c r="O42907" s="404"/>
      <c r="P42907" s="404"/>
      <c r="Q42907" s="404"/>
      <c r="R42907" s="404"/>
      <c r="S42907" s="404"/>
      <c r="T42907" s="404"/>
    </row>
    <row r="42908" spans="12:20" ht="16.8">
      <c r="L42908" s="404"/>
      <c r="M42908" s="404"/>
      <c r="N42908" s="404"/>
      <c r="O42908" s="404"/>
      <c r="P42908" s="404"/>
      <c r="Q42908" s="404"/>
      <c r="R42908" s="404"/>
      <c r="S42908" s="404"/>
      <c r="T42908" s="404"/>
    </row>
    <row r="42909" spans="12:20" ht="16.8">
      <c r="L42909" s="404"/>
      <c r="M42909" s="404"/>
      <c r="N42909" s="404"/>
      <c r="O42909" s="404"/>
      <c r="P42909" s="404"/>
      <c r="Q42909" s="404"/>
      <c r="R42909" s="404"/>
      <c r="S42909" s="404"/>
      <c r="T42909" s="404"/>
    </row>
    <row r="42910" spans="12:20" ht="16.8">
      <c r="L42910" s="404"/>
      <c r="M42910" s="404"/>
      <c r="N42910" s="404"/>
      <c r="O42910" s="404"/>
      <c r="P42910" s="404"/>
      <c r="Q42910" s="404"/>
      <c r="R42910" s="404"/>
      <c r="S42910" s="404"/>
      <c r="T42910" s="404"/>
    </row>
    <row r="42911" spans="12:20" ht="16.8">
      <c r="L42911" s="404"/>
      <c r="M42911" s="404"/>
      <c r="N42911" s="404"/>
      <c r="O42911" s="404"/>
      <c r="P42911" s="404"/>
      <c r="Q42911" s="404"/>
      <c r="R42911" s="404"/>
      <c r="S42911" s="404"/>
      <c r="T42911" s="404"/>
    </row>
    <row r="42912" spans="12:20" ht="16.8">
      <c r="L42912" s="404"/>
      <c r="M42912" s="404"/>
      <c r="N42912" s="404"/>
      <c r="O42912" s="404"/>
      <c r="P42912" s="404"/>
      <c r="Q42912" s="404"/>
      <c r="R42912" s="404"/>
      <c r="S42912" s="404"/>
      <c r="T42912" s="404"/>
    </row>
    <row r="42913" spans="12:20" ht="16.8">
      <c r="L42913" s="404"/>
      <c r="M42913" s="404"/>
      <c r="N42913" s="404"/>
      <c r="O42913" s="404"/>
      <c r="P42913" s="404"/>
      <c r="Q42913" s="404"/>
      <c r="R42913" s="404"/>
      <c r="S42913" s="404"/>
      <c r="T42913" s="404"/>
    </row>
    <row r="42914" spans="12:20" ht="16.8">
      <c r="L42914" s="404"/>
      <c r="M42914" s="404"/>
      <c r="N42914" s="404"/>
      <c r="O42914" s="404"/>
      <c r="P42914" s="404"/>
      <c r="Q42914" s="404"/>
      <c r="R42914" s="404"/>
      <c r="S42914" s="404"/>
      <c r="T42914" s="404"/>
    </row>
    <row r="42915" spans="12:20" ht="16.8">
      <c r="L42915" s="404"/>
      <c r="M42915" s="404"/>
      <c r="N42915" s="404"/>
      <c r="O42915" s="404"/>
      <c r="P42915" s="404"/>
      <c r="Q42915" s="404"/>
      <c r="R42915" s="404"/>
      <c r="S42915" s="404"/>
      <c r="T42915" s="404"/>
    </row>
    <row r="42916" spans="12:20" ht="16.8">
      <c r="L42916" s="404"/>
      <c r="M42916" s="404"/>
      <c r="N42916" s="404"/>
      <c r="O42916" s="404"/>
      <c r="P42916" s="404"/>
      <c r="Q42916" s="404"/>
      <c r="R42916" s="404"/>
      <c r="S42916" s="404"/>
      <c r="T42916" s="404"/>
    </row>
    <row r="42917" spans="12:20" ht="16.8">
      <c r="L42917" s="404"/>
      <c r="M42917" s="404"/>
      <c r="N42917" s="404"/>
      <c r="O42917" s="404"/>
      <c r="P42917" s="404"/>
      <c r="Q42917" s="404"/>
      <c r="R42917" s="404"/>
      <c r="S42917" s="404"/>
      <c r="T42917" s="404"/>
    </row>
    <row r="42918" spans="12:20" ht="16.8">
      <c r="L42918" s="404"/>
      <c r="M42918" s="404"/>
      <c r="N42918" s="404"/>
      <c r="O42918" s="404"/>
      <c r="P42918" s="404"/>
      <c r="Q42918" s="404"/>
      <c r="R42918" s="404"/>
      <c r="S42918" s="404"/>
      <c r="T42918" s="404"/>
    </row>
    <row r="42919" spans="12:20" ht="16.8">
      <c r="L42919" s="404"/>
      <c r="M42919" s="404"/>
      <c r="N42919" s="404"/>
      <c r="O42919" s="404"/>
      <c r="P42919" s="404"/>
      <c r="Q42919" s="404"/>
      <c r="R42919" s="404"/>
      <c r="S42919" s="404"/>
      <c r="T42919" s="404"/>
    </row>
    <row r="42920" spans="12:20" ht="16.8">
      <c r="L42920" s="404"/>
      <c r="M42920" s="404"/>
      <c r="N42920" s="404"/>
      <c r="O42920" s="404"/>
      <c r="P42920" s="404"/>
      <c r="Q42920" s="404"/>
      <c r="R42920" s="404"/>
      <c r="S42920" s="404"/>
      <c r="T42920" s="404"/>
    </row>
    <row r="42921" spans="12:20" ht="16.8">
      <c r="L42921" s="404"/>
      <c r="M42921" s="404"/>
      <c r="N42921" s="404"/>
      <c r="O42921" s="404"/>
      <c r="P42921" s="404"/>
      <c r="Q42921" s="404"/>
      <c r="R42921" s="404"/>
      <c r="S42921" s="404"/>
      <c r="T42921" s="404"/>
    </row>
    <row r="42922" spans="12:20" ht="16.8">
      <c r="L42922" s="404"/>
      <c r="M42922" s="404"/>
      <c r="N42922" s="404"/>
      <c r="O42922" s="404"/>
      <c r="P42922" s="404"/>
      <c r="Q42922" s="404"/>
      <c r="R42922" s="404"/>
      <c r="S42922" s="404"/>
      <c r="T42922" s="404"/>
    </row>
    <row r="42923" spans="12:20" ht="16.8">
      <c r="L42923" s="404"/>
      <c r="M42923" s="404"/>
      <c r="N42923" s="404"/>
      <c r="O42923" s="404"/>
      <c r="P42923" s="404"/>
      <c r="Q42923" s="404"/>
      <c r="R42923" s="404"/>
      <c r="S42923" s="404"/>
      <c r="T42923" s="404"/>
    </row>
    <row r="42924" spans="12:20" ht="16.8">
      <c r="L42924" s="404"/>
      <c r="M42924" s="404"/>
      <c r="N42924" s="404"/>
      <c r="O42924" s="404"/>
      <c r="P42924" s="404"/>
      <c r="Q42924" s="404"/>
      <c r="R42924" s="404"/>
      <c r="S42924" s="404"/>
      <c r="T42924" s="404"/>
    </row>
    <row r="42925" spans="12:20" ht="16.8">
      <c r="L42925" s="404"/>
      <c r="M42925" s="404"/>
      <c r="N42925" s="404"/>
      <c r="O42925" s="404"/>
      <c r="P42925" s="404"/>
      <c r="Q42925" s="404"/>
      <c r="R42925" s="404"/>
      <c r="S42925" s="404"/>
      <c r="T42925" s="404"/>
    </row>
    <row r="42926" spans="12:20" ht="16.8">
      <c r="L42926" s="404"/>
      <c r="M42926" s="404"/>
      <c r="N42926" s="404"/>
      <c r="O42926" s="404"/>
      <c r="P42926" s="404"/>
      <c r="Q42926" s="404"/>
      <c r="R42926" s="404"/>
      <c r="S42926" s="404"/>
      <c r="T42926" s="404"/>
    </row>
    <row r="42927" spans="12:20" ht="16.8">
      <c r="L42927" s="404"/>
      <c r="M42927" s="404"/>
      <c r="N42927" s="404"/>
      <c r="O42927" s="404"/>
      <c r="P42927" s="404"/>
      <c r="Q42927" s="404"/>
      <c r="R42927" s="404"/>
      <c r="S42927" s="404"/>
      <c r="T42927" s="404"/>
    </row>
    <row r="42928" spans="12:20" ht="16.8">
      <c r="L42928" s="404"/>
      <c r="M42928" s="404"/>
      <c r="N42928" s="404"/>
      <c r="O42928" s="404"/>
      <c r="P42928" s="404"/>
      <c r="Q42928" s="404"/>
      <c r="R42928" s="404"/>
      <c r="S42928" s="404"/>
      <c r="T42928" s="404"/>
    </row>
    <row r="42929" spans="12:20" ht="16.8">
      <c r="L42929" s="404"/>
      <c r="M42929" s="404"/>
      <c r="N42929" s="404"/>
      <c r="O42929" s="404"/>
      <c r="P42929" s="404"/>
      <c r="Q42929" s="404"/>
      <c r="R42929" s="404"/>
      <c r="S42929" s="404"/>
      <c r="T42929" s="404"/>
    </row>
    <row r="42930" spans="12:20" ht="16.8">
      <c r="L42930" s="404"/>
      <c r="M42930" s="404"/>
      <c r="N42930" s="404"/>
      <c r="O42930" s="404"/>
      <c r="P42930" s="404"/>
      <c r="Q42930" s="404"/>
      <c r="R42930" s="404"/>
      <c r="S42930" s="404"/>
      <c r="T42930" s="404"/>
    </row>
    <row r="42931" spans="12:20" ht="16.8">
      <c r="L42931" s="404"/>
      <c r="M42931" s="404"/>
      <c r="N42931" s="404"/>
      <c r="O42931" s="404"/>
      <c r="P42931" s="404"/>
      <c r="Q42931" s="404"/>
      <c r="R42931" s="404"/>
      <c r="S42931" s="404"/>
      <c r="T42931" s="404"/>
    </row>
    <row r="42932" spans="12:20" ht="16.8">
      <c r="L42932" s="404"/>
      <c r="M42932" s="404"/>
      <c r="N42932" s="404"/>
      <c r="O42932" s="404"/>
      <c r="P42932" s="404"/>
      <c r="Q42932" s="404"/>
      <c r="R42932" s="404"/>
      <c r="S42932" s="404"/>
      <c r="T42932" s="404"/>
    </row>
    <row r="42933" spans="12:20" ht="16.8">
      <c r="L42933" s="404"/>
      <c r="M42933" s="404"/>
      <c r="N42933" s="404"/>
      <c r="O42933" s="404"/>
      <c r="P42933" s="404"/>
      <c r="Q42933" s="404"/>
      <c r="R42933" s="404"/>
      <c r="S42933" s="404"/>
      <c r="T42933" s="404"/>
    </row>
    <row r="42934" spans="12:20" ht="16.8">
      <c r="L42934" s="404"/>
      <c r="M42934" s="404"/>
      <c r="N42934" s="404"/>
      <c r="O42934" s="404"/>
      <c r="P42934" s="404"/>
      <c r="Q42934" s="404"/>
      <c r="R42934" s="404"/>
      <c r="S42934" s="404"/>
      <c r="T42934" s="404"/>
    </row>
    <row r="42935" spans="12:20" ht="16.8">
      <c r="L42935" s="404"/>
      <c r="M42935" s="404"/>
      <c r="N42935" s="404"/>
      <c r="O42935" s="404"/>
      <c r="P42935" s="404"/>
      <c r="Q42935" s="404"/>
      <c r="R42935" s="404"/>
      <c r="S42935" s="404"/>
      <c r="T42935" s="404"/>
    </row>
    <row r="42936" spans="12:20" ht="16.8">
      <c r="L42936" s="404"/>
      <c r="M42936" s="404"/>
      <c r="N42936" s="404"/>
      <c r="O42936" s="404"/>
      <c r="P42936" s="404"/>
      <c r="Q42936" s="404"/>
      <c r="R42936" s="404"/>
      <c r="S42936" s="404"/>
      <c r="T42936" s="404"/>
    </row>
    <row r="42937" spans="12:20" ht="16.8">
      <c r="L42937" s="404"/>
      <c r="M42937" s="404"/>
      <c r="N42937" s="404"/>
      <c r="O42937" s="404"/>
      <c r="P42937" s="404"/>
      <c r="Q42937" s="404"/>
      <c r="R42937" s="404"/>
      <c r="S42937" s="404"/>
      <c r="T42937" s="404"/>
    </row>
    <row r="42938" spans="12:20" ht="16.8">
      <c r="L42938" s="404"/>
      <c r="M42938" s="404"/>
      <c r="N42938" s="404"/>
      <c r="O42938" s="404"/>
      <c r="P42938" s="404"/>
      <c r="Q42938" s="404"/>
      <c r="R42938" s="404"/>
      <c r="S42938" s="404"/>
      <c r="T42938" s="404"/>
    </row>
    <row r="42939" spans="12:20" ht="16.8">
      <c r="L42939" s="404"/>
      <c r="M42939" s="404"/>
      <c r="N42939" s="404"/>
      <c r="O42939" s="404"/>
      <c r="P42939" s="404"/>
      <c r="Q42939" s="404"/>
      <c r="R42939" s="404"/>
      <c r="S42939" s="404"/>
      <c r="T42939" s="404"/>
    </row>
    <row r="42940" spans="12:20" ht="16.8">
      <c r="L42940" s="404"/>
      <c r="M42940" s="404"/>
      <c r="N42940" s="404"/>
      <c r="O42940" s="404"/>
      <c r="P42940" s="404"/>
      <c r="Q42940" s="404"/>
      <c r="R42940" s="404"/>
      <c r="S42940" s="404"/>
      <c r="T42940" s="404"/>
    </row>
    <row r="42941" spans="12:20" ht="16.8">
      <c r="L42941" s="404"/>
      <c r="M42941" s="404"/>
      <c r="N42941" s="404"/>
      <c r="O42941" s="404"/>
      <c r="P42941" s="404"/>
      <c r="Q42941" s="404"/>
      <c r="R42941" s="404"/>
      <c r="S42941" s="404"/>
      <c r="T42941" s="404"/>
    </row>
    <row r="42942" spans="12:20" ht="16.8">
      <c r="L42942" s="404"/>
      <c r="M42942" s="404"/>
      <c r="N42942" s="404"/>
      <c r="O42942" s="404"/>
      <c r="P42942" s="404"/>
      <c r="Q42942" s="404"/>
      <c r="R42942" s="404"/>
      <c r="S42942" s="404"/>
      <c r="T42942" s="404"/>
    </row>
    <row r="42943" spans="12:20" ht="16.8">
      <c r="L42943" s="404"/>
      <c r="M42943" s="404"/>
      <c r="N42943" s="404"/>
      <c r="O42943" s="404"/>
      <c r="P42943" s="404"/>
      <c r="Q42943" s="404"/>
      <c r="R42943" s="404"/>
      <c r="S42943" s="404"/>
      <c r="T42943" s="404"/>
    </row>
    <row r="42944" spans="12:20" ht="16.8">
      <c r="L42944" s="404"/>
      <c r="M42944" s="404"/>
      <c r="N42944" s="404"/>
      <c r="O42944" s="404"/>
      <c r="P42944" s="404"/>
      <c r="Q42944" s="404"/>
      <c r="R42944" s="404"/>
      <c r="S42944" s="404"/>
      <c r="T42944" s="404"/>
    </row>
    <row r="42945" spans="12:20" ht="16.8">
      <c r="L42945" s="404"/>
      <c r="M42945" s="404"/>
      <c r="N42945" s="404"/>
      <c r="O42945" s="404"/>
      <c r="P42945" s="404"/>
      <c r="Q42945" s="404"/>
      <c r="R42945" s="404"/>
      <c r="S42945" s="404"/>
      <c r="T42945" s="404"/>
    </row>
    <row r="42946" spans="12:20" ht="16.8">
      <c r="L42946" s="404"/>
      <c r="M42946" s="404"/>
      <c r="N42946" s="404"/>
      <c r="O42946" s="404"/>
      <c r="P42946" s="404"/>
      <c r="Q42946" s="404"/>
      <c r="R42946" s="404"/>
      <c r="S42946" s="404"/>
      <c r="T42946" s="404"/>
    </row>
    <row r="42947" spans="12:20" ht="16.8">
      <c r="L42947" s="404"/>
      <c r="M42947" s="404"/>
      <c r="N42947" s="404"/>
      <c r="O42947" s="404"/>
      <c r="P42947" s="404"/>
      <c r="Q42947" s="404"/>
      <c r="R42947" s="404"/>
      <c r="S42947" s="404"/>
      <c r="T42947" s="404"/>
    </row>
    <row r="42948" spans="12:20" ht="16.8">
      <c r="L42948" s="404"/>
      <c r="M42948" s="404"/>
      <c r="N42948" s="404"/>
      <c r="O42948" s="404"/>
      <c r="P42948" s="404"/>
      <c r="Q42948" s="404"/>
      <c r="R42948" s="404"/>
      <c r="S42948" s="404"/>
      <c r="T42948" s="404"/>
    </row>
    <row r="42949" spans="12:20" ht="16.8">
      <c r="L42949" s="404"/>
      <c r="M42949" s="404"/>
      <c r="N42949" s="404"/>
      <c r="O42949" s="404"/>
      <c r="P42949" s="404"/>
      <c r="Q42949" s="404"/>
      <c r="R42949" s="404"/>
      <c r="S42949" s="404"/>
      <c r="T42949" s="404"/>
    </row>
    <row r="42950" spans="12:20" ht="16.8">
      <c r="L42950" s="404"/>
      <c r="M42950" s="404"/>
      <c r="N42950" s="404"/>
      <c r="O42950" s="404"/>
      <c r="P42950" s="404"/>
      <c r="Q42950" s="404"/>
      <c r="R42950" s="404"/>
      <c r="S42950" s="404"/>
      <c r="T42950" s="404"/>
    </row>
    <row r="42951" spans="12:20" ht="16.8">
      <c r="L42951" s="404"/>
      <c r="M42951" s="404"/>
      <c r="N42951" s="404"/>
      <c r="O42951" s="404"/>
      <c r="P42951" s="404"/>
      <c r="Q42951" s="404"/>
      <c r="R42951" s="404"/>
      <c r="S42951" s="404"/>
      <c r="T42951" s="404"/>
    </row>
    <row r="42952" spans="12:20" ht="16.8">
      <c r="L42952" s="404"/>
      <c r="M42952" s="404"/>
      <c r="N42952" s="404"/>
      <c r="O42952" s="404"/>
      <c r="P42952" s="404"/>
      <c r="Q42952" s="404"/>
      <c r="R42952" s="404"/>
      <c r="S42952" s="404"/>
      <c r="T42952" s="404"/>
    </row>
    <row r="42953" spans="12:20" ht="16.8">
      <c r="L42953" s="404"/>
      <c r="M42953" s="404"/>
      <c r="N42953" s="404"/>
      <c r="O42953" s="404"/>
      <c r="P42953" s="404"/>
      <c r="Q42953" s="404"/>
      <c r="R42953" s="404"/>
      <c r="S42953" s="404"/>
      <c r="T42953" s="404"/>
    </row>
    <row r="42954" spans="12:20" ht="16.8">
      <c r="L42954" s="404"/>
      <c r="M42954" s="404"/>
      <c r="N42954" s="404"/>
      <c r="O42954" s="404"/>
      <c r="P42954" s="404"/>
      <c r="Q42954" s="404"/>
      <c r="R42954" s="404"/>
      <c r="S42954" s="404"/>
      <c r="T42954" s="404"/>
    </row>
    <row r="42955" spans="12:20" ht="16.8">
      <c r="L42955" s="404"/>
      <c r="M42955" s="404"/>
      <c r="N42955" s="404"/>
      <c r="O42955" s="404"/>
      <c r="P42955" s="404"/>
      <c r="Q42955" s="404"/>
      <c r="R42955" s="404"/>
      <c r="S42955" s="404"/>
      <c r="T42955" s="404"/>
    </row>
    <row r="42956" spans="12:20" ht="16.8">
      <c r="L42956" s="404"/>
      <c r="M42956" s="404"/>
      <c r="N42956" s="404"/>
      <c r="O42956" s="404"/>
      <c r="P42956" s="404"/>
      <c r="Q42956" s="404"/>
      <c r="R42956" s="404"/>
      <c r="S42956" s="404"/>
      <c r="T42956" s="404"/>
    </row>
    <row r="42957" spans="12:20" ht="16.8">
      <c r="L42957" s="404"/>
      <c r="M42957" s="404"/>
      <c r="N42957" s="404"/>
      <c r="O42957" s="404"/>
      <c r="P42957" s="404"/>
      <c r="Q42957" s="404"/>
      <c r="R42957" s="404"/>
      <c r="S42957" s="404"/>
      <c r="T42957" s="404"/>
    </row>
    <row r="42958" spans="12:20" ht="16.8">
      <c r="L42958" s="404"/>
      <c r="M42958" s="404"/>
      <c r="N42958" s="404"/>
      <c r="O42958" s="404"/>
      <c r="P42958" s="404"/>
      <c r="Q42958" s="404"/>
      <c r="R42958" s="404"/>
      <c r="S42958" s="404"/>
      <c r="T42958" s="404"/>
    </row>
    <row r="42959" spans="12:20" ht="16.8">
      <c r="L42959" s="404"/>
      <c r="M42959" s="404"/>
      <c r="N42959" s="404"/>
      <c r="O42959" s="404"/>
      <c r="P42959" s="404"/>
      <c r="Q42959" s="404"/>
      <c r="R42959" s="404"/>
      <c r="S42959" s="404"/>
      <c r="T42959" s="404"/>
    </row>
    <row r="42960" spans="12:20" ht="16.8">
      <c r="L42960" s="404"/>
      <c r="M42960" s="404"/>
      <c r="N42960" s="404"/>
      <c r="O42960" s="404"/>
      <c r="P42960" s="404"/>
      <c r="Q42960" s="404"/>
      <c r="R42960" s="404"/>
      <c r="S42960" s="404"/>
      <c r="T42960" s="404"/>
    </row>
    <row r="42961" spans="12:20" ht="16.8">
      <c r="L42961" s="404"/>
      <c r="M42961" s="404"/>
      <c r="N42961" s="404"/>
      <c r="O42961" s="404"/>
      <c r="P42961" s="404"/>
      <c r="Q42961" s="404"/>
      <c r="R42961" s="404"/>
      <c r="S42961" s="404"/>
      <c r="T42961" s="404"/>
    </row>
    <row r="42962" spans="12:20" ht="16.8">
      <c r="L42962" s="404"/>
      <c r="M42962" s="404"/>
      <c r="N42962" s="404"/>
      <c r="O42962" s="404"/>
      <c r="P42962" s="404"/>
      <c r="Q42962" s="404"/>
      <c r="R42962" s="404"/>
      <c r="S42962" s="404"/>
      <c r="T42962" s="404"/>
    </row>
    <row r="42963" spans="12:20" ht="16.8">
      <c r="L42963" s="404"/>
      <c r="M42963" s="404"/>
      <c r="N42963" s="404"/>
      <c r="O42963" s="404"/>
      <c r="P42963" s="404"/>
      <c r="Q42963" s="404"/>
      <c r="R42963" s="404"/>
      <c r="S42963" s="404"/>
      <c r="T42963" s="404"/>
    </row>
    <row r="42964" spans="12:20" ht="16.8">
      <c r="L42964" s="404"/>
      <c r="M42964" s="404"/>
      <c r="N42964" s="404"/>
      <c r="O42964" s="404"/>
      <c r="P42964" s="404"/>
      <c r="Q42964" s="404"/>
      <c r="R42964" s="404"/>
      <c r="S42964" s="404"/>
      <c r="T42964" s="404"/>
    </row>
    <row r="42965" spans="12:20" ht="16.8">
      <c r="L42965" s="404"/>
      <c r="M42965" s="404"/>
      <c r="N42965" s="404"/>
      <c r="O42965" s="404"/>
      <c r="P42965" s="404"/>
      <c r="Q42965" s="404"/>
      <c r="R42965" s="404"/>
      <c r="S42965" s="404"/>
      <c r="T42965" s="404"/>
    </row>
    <row r="42966" spans="12:20" ht="16.8">
      <c r="L42966" s="404"/>
      <c r="M42966" s="404"/>
      <c r="N42966" s="404"/>
      <c r="O42966" s="404"/>
      <c r="P42966" s="404"/>
      <c r="Q42966" s="404"/>
      <c r="R42966" s="404"/>
      <c r="S42966" s="404"/>
      <c r="T42966" s="404"/>
    </row>
    <row r="42967" spans="12:20" ht="16.8">
      <c r="L42967" s="404"/>
      <c r="M42967" s="404"/>
      <c r="N42967" s="404"/>
      <c r="O42967" s="404"/>
      <c r="P42967" s="404"/>
      <c r="Q42967" s="404"/>
      <c r="R42967" s="404"/>
      <c r="S42967" s="404"/>
      <c r="T42967" s="404"/>
    </row>
    <row r="42968" spans="12:20" ht="16.8">
      <c r="L42968" s="404"/>
      <c r="M42968" s="404"/>
      <c r="N42968" s="404"/>
      <c r="O42968" s="404"/>
      <c r="P42968" s="404"/>
      <c r="Q42968" s="404"/>
      <c r="R42968" s="404"/>
      <c r="S42968" s="404"/>
      <c r="T42968" s="404"/>
    </row>
    <row r="42969" spans="12:20" ht="16.8">
      <c r="L42969" s="404"/>
      <c r="M42969" s="404"/>
      <c r="N42969" s="404"/>
      <c r="O42969" s="404"/>
      <c r="P42969" s="404"/>
      <c r="Q42969" s="404"/>
      <c r="R42969" s="404"/>
      <c r="S42969" s="404"/>
      <c r="T42969" s="404"/>
    </row>
    <row r="42970" spans="12:20" ht="16.8">
      <c r="L42970" s="404"/>
      <c r="M42970" s="404"/>
      <c r="N42970" s="404"/>
      <c r="O42970" s="404"/>
      <c r="P42970" s="404"/>
      <c r="Q42970" s="404"/>
      <c r="R42970" s="404"/>
      <c r="S42970" s="404"/>
      <c r="T42970" s="404"/>
    </row>
    <row r="42971" spans="12:20" ht="16.8">
      <c r="L42971" s="404"/>
      <c r="M42971" s="404"/>
      <c r="N42971" s="404"/>
      <c r="O42971" s="404"/>
      <c r="P42971" s="404"/>
      <c r="Q42971" s="404"/>
      <c r="R42971" s="404"/>
      <c r="S42971" s="404"/>
      <c r="T42971" s="404"/>
    </row>
    <row r="42972" spans="12:20" ht="16.8">
      <c r="L42972" s="404"/>
      <c r="M42972" s="404"/>
      <c r="N42972" s="404"/>
      <c r="O42972" s="404"/>
      <c r="P42972" s="404"/>
      <c r="Q42972" s="404"/>
      <c r="R42972" s="404"/>
      <c r="S42972" s="404"/>
      <c r="T42972" s="404"/>
    </row>
    <row r="42973" spans="12:20" ht="16.8">
      <c r="L42973" s="404"/>
      <c r="M42973" s="404"/>
      <c r="N42973" s="404"/>
      <c r="O42973" s="404"/>
      <c r="P42973" s="404"/>
      <c r="Q42973" s="404"/>
      <c r="R42973" s="404"/>
      <c r="S42973" s="404"/>
      <c r="T42973" s="404"/>
    </row>
    <row r="42974" spans="12:20" ht="16.8">
      <c r="L42974" s="404"/>
      <c r="M42974" s="404"/>
      <c r="N42974" s="404"/>
      <c r="O42974" s="404"/>
      <c r="P42974" s="404"/>
      <c r="Q42974" s="404"/>
      <c r="R42974" s="404"/>
      <c r="S42974" s="404"/>
      <c r="T42974" s="404"/>
    </row>
    <row r="42975" spans="12:20" ht="16.8">
      <c r="L42975" s="404"/>
      <c r="M42975" s="404"/>
      <c r="N42975" s="404"/>
      <c r="O42975" s="404"/>
      <c r="P42975" s="404"/>
      <c r="Q42975" s="404"/>
      <c r="R42975" s="404"/>
      <c r="S42975" s="404"/>
      <c r="T42975" s="404"/>
    </row>
    <row r="42976" spans="12:20" ht="16.8">
      <c r="L42976" s="404"/>
      <c r="M42976" s="404"/>
      <c r="N42976" s="404"/>
      <c r="O42976" s="404"/>
      <c r="P42976" s="404"/>
      <c r="Q42976" s="404"/>
      <c r="R42976" s="404"/>
      <c r="S42976" s="404"/>
      <c r="T42976" s="404"/>
    </row>
    <row r="42977" spans="12:20" ht="16.8">
      <c r="L42977" s="404"/>
      <c r="M42977" s="404"/>
      <c r="N42977" s="404"/>
      <c r="O42977" s="404"/>
      <c r="P42977" s="404"/>
      <c r="Q42977" s="404"/>
      <c r="R42977" s="404"/>
      <c r="S42977" s="404"/>
      <c r="T42977" s="404"/>
    </row>
    <row r="42978" spans="12:20" ht="16.8">
      <c r="L42978" s="404"/>
      <c r="M42978" s="404"/>
      <c r="N42978" s="404"/>
      <c r="O42978" s="404"/>
      <c r="P42978" s="404"/>
      <c r="Q42978" s="404"/>
      <c r="R42978" s="404"/>
      <c r="S42978" s="404"/>
      <c r="T42978" s="404"/>
    </row>
    <row r="42979" spans="12:20" ht="16.8">
      <c r="L42979" s="404"/>
      <c r="M42979" s="404"/>
      <c r="N42979" s="404"/>
      <c r="O42979" s="404"/>
      <c r="P42979" s="404"/>
      <c r="Q42979" s="404"/>
      <c r="R42979" s="404"/>
      <c r="S42979" s="404"/>
      <c r="T42979" s="404"/>
    </row>
    <row r="42980" spans="12:20" ht="16.8">
      <c r="L42980" s="404"/>
      <c r="M42980" s="404"/>
      <c r="N42980" s="404"/>
      <c r="O42980" s="404"/>
      <c r="P42980" s="404"/>
      <c r="Q42980" s="404"/>
      <c r="R42980" s="404"/>
      <c r="S42980" s="404"/>
      <c r="T42980" s="404"/>
    </row>
    <row r="42981" spans="12:20" ht="16.8">
      <c r="L42981" s="404"/>
      <c r="M42981" s="404"/>
      <c r="N42981" s="404"/>
      <c r="O42981" s="404"/>
      <c r="P42981" s="404"/>
      <c r="Q42981" s="404"/>
      <c r="R42981" s="404"/>
      <c r="S42981" s="404"/>
      <c r="T42981" s="404"/>
    </row>
    <row r="42982" spans="12:20" ht="16.8">
      <c r="L42982" s="404"/>
      <c r="M42982" s="404"/>
      <c r="N42982" s="404"/>
      <c r="O42982" s="404"/>
      <c r="P42982" s="404"/>
      <c r="Q42982" s="404"/>
      <c r="R42982" s="404"/>
      <c r="S42982" s="404"/>
      <c r="T42982" s="404"/>
    </row>
    <row r="42983" spans="12:20" ht="16.8">
      <c r="L42983" s="404"/>
      <c r="M42983" s="404"/>
      <c r="N42983" s="404"/>
      <c r="O42983" s="404"/>
      <c r="P42983" s="404"/>
      <c r="Q42983" s="404"/>
      <c r="R42983" s="404"/>
      <c r="S42983" s="404"/>
      <c r="T42983" s="404"/>
    </row>
    <row r="42984" spans="12:20" ht="16.8">
      <c r="L42984" s="404"/>
      <c r="M42984" s="404"/>
      <c r="N42984" s="404"/>
      <c r="O42984" s="404"/>
      <c r="P42984" s="404"/>
      <c r="Q42984" s="404"/>
      <c r="R42984" s="404"/>
      <c r="S42984" s="404"/>
      <c r="T42984" s="404"/>
    </row>
    <row r="42985" spans="12:20" ht="16.8">
      <c r="L42985" s="404"/>
      <c r="M42985" s="404"/>
      <c r="N42985" s="404"/>
      <c r="O42985" s="404"/>
      <c r="P42985" s="404"/>
      <c r="Q42985" s="404"/>
      <c r="R42985" s="404"/>
      <c r="S42985" s="404"/>
      <c r="T42985" s="404"/>
    </row>
    <row r="42986" spans="12:20" ht="16.8">
      <c r="L42986" s="404"/>
      <c r="M42986" s="404"/>
      <c r="N42986" s="404"/>
      <c r="O42986" s="404"/>
      <c r="P42986" s="404"/>
      <c r="Q42986" s="404"/>
      <c r="R42986" s="404"/>
      <c r="S42986" s="404"/>
      <c r="T42986" s="404"/>
    </row>
    <row r="42987" spans="12:20" ht="16.8">
      <c r="L42987" s="404"/>
      <c r="M42987" s="404"/>
      <c r="N42987" s="404"/>
      <c r="O42987" s="404"/>
      <c r="P42987" s="404"/>
      <c r="Q42987" s="404"/>
      <c r="R42987" s="404"/>
      <c r="S42987" s="404"/>
      <c r="T42987" s="404"/>
    </row>
    <row r="42988" spans="12:20" ht="16.8">
      <c r="L42988" s="404"/>
      <c r="M42988" s="404"/>
      <c r="N42988" s="404"/>
      <c r="O42988" s="404"/>
      <c r="P42988" s="404"/>
      <c r="Q42988" s="404"/>
      <c r="R42988" s="404"/>
      <c r="S42988" s="404"/>
      <c r="T42988" s="404"/>
    </row>
    <row r="42989" spans="12:20" ht="16.8">
      <c r="L42989" s="404"/>
      <c r="M42989" s="404"/>
      <c r="N42989" s="404"/>
      <c r="O42989" s="404"/>
      <c r="P42989" s="404"/>
      <c r="Q42989" s="404"/>
      <c r="R42989" s="404"/>
      <c r="S42989" s="404"/>
      <c r="T42989" s="404"/>
    </row>
    <row r="42990" spans="12:20" ht="16.8">
      <c r="L42990" s="404"/>
      <c r="M42990" s="404"/>
      <c r="N42990" s="404"/>
      <c r="O42990" s="404"/>
      <c r="P42990" s="404"/>
      <c r="Q42990" s="404"/>
      <c r="R42990" s="404"/>
      <c r="S42990" s="404"/>
      <c r="T42990" s="404"/>
    </row>
    <row r="42991" spans="12:20" ht="16.8">
      <c r="L42991" s="404"/>
      <c r="M42991" s="404"/>
      <c r="N42991" s="404"/>
      <c r="O42991" s="404"/>
      <c r="P42991" s="404"/>
      <c r="Q42991" s="404"/>
      <c r="R42991" s="404"/>
      <c r="S42991" s="404"/>
      <c r="T42991" s="404"/>
    </row>
    <row r="42992" spans="12:20" ht="16.8">
      <c r="L42992" s="404"/>
      <c r="M42992" s="404"/>
      <c r="N42992" s="404"/>
      <c r="O42992" s="404"/>
      <c r="P42992" s="404"/>
      <c r="Q42992" s="404"/>
      <c r="R42992" s="404"/>
      <c r="S42992" s="404"/>
      <c r="T42992" s="404"/>
    </row>
    <row r="42993" spans="12:20" ht="16.8">
      <c r="L42993" s="404"/>
      <c r="M42993" s="404"/>
      <c r="N42993" s="404"/>
      <c r="O42993" s="404"/>
      <c r="P42993" s="404"/>
      <c r="Q42993" s="404"/>
      <c r="R42993" s="404"/>
      <c r="S42993" s="404"/>
      <c r="T42993" s="404"/>
    </row>
    <row r="42994" spans="12:20" ht="16.8">
      <c r="L42994" s="404"/>
      <c r="M42994" s="404"/>
      <c r="N42994" s="404"/>
      <c r="O42994" s="404"/>
      <c r="P42994" s="404"/>
      <c r="Q42994" s="404"/>
      <c r="R42994" s="404"/>
      <c r="S42994" s="404"/>
      <c r="T42994" s="404"/>
    </row>
    <row r="42995" spans="12:20" ht="16.8">
      <c r="L42995" s="404"/>
      <c r="M42995" s="404"/>
      <c r="N42995" s="404"/>
      <c r="O42995" s="404"/>
      <c r="P42995" s="404"/>
      <c r="Q42995" s="404"/>
      <c r="R42995" s="404"/>
      <c r="S42995" s="404"/>
      <c r="T42995" s="404"/>
    </row>
    <row r="42996" spans="12:20" ht="16.8">
      <c r="L42996" s="404"/>
      <c r="M42996" s="404"/>
      <c r="N42996" s="404"/>
      <c r="O42996" s="404"/>
      <c r="P42996" s="404"/>
      <c r="Q42996" s="404"/>
      <c r="R42996" s="404"/>
      <c r="S42996" s="404"/>
      <c r="T42996" s="404"/>
    </row>
    <row r="42997" spans="12:20" ht="16.8">
      <c r="L42997" s="404"/>
      <c r="M42997" s="404"/>
      <c r="N42997" s="404"/>
      <c r="O42997" s="404"/>
      <c r="P42997" s="404"/>
      <c r="Q42997" s="404"/>
      <c r="R42997" s="404"/>
      <c r="S42997" s="404"/>
      <c r="T42997" s="404"/>
    </row>
    <row r="42998" spans="12:20" ht="16.8">
      <c r="L42998" s="404"/>
      <c r="M42998" s="404"/>
      <c r="N42998" s="404"/>
      <c r="O42998" s="404"/>
      <c r="P42998" s="404"/>
      <c r="Q42998" s="404"/>
      <c r="R42998" s="404"/>
      <c r="S42998" s="404"/>
      <c r="T42998" s="404"/>
    </row>
    <row r="42999" spans="12:20" ht="16.8">
      <c r="L42999" s="404"/>
      <c r="M42999" s="404"/>
      <c r="N42999" s="404"/>
      <c r="O42999" s="404"/>
      <c r="P42999" s="404"/>
      <c r="Q42999" s="404"/>
      <c r="R42999" s="404"/>
      <c r="S42999" s="404"/>
      <c r="T42999" s="404"/>
    </row>
    <row r="43000" spans="12:20" ht="16.8">
      <c r="L43000" s="404"/>
      <c r="M43000" s="404"/>
      <c r="N43000" s="404"/>
      <c r="O43000" s="404"/>
      <c r="P43000" s="404"/>
      <c r="Q43000" s="404"/>
      <c r="R43000" s="404"/>
      <c r="S43000" s="404"/>
      <c r="T43000" s="404"/>
    </row>
    <row r="43001" spans="12:20" ht="16.8">
      <c r="L43001" s="404"/>
      <c r="M43001" s="404"/>
      <c r="N43001" s="404"/>
      <c r="O43001" s="404"/>
      <c r="P43001" s="404"/>
      <c r="Q43001" s="404"/>
      <c r="R43001" s="404"/>
      <c r="S43001" s="404"/>
      <c r="T43001" s="404"/>
    </row>
    <row r="43002" spans="12:20" ht="16.8">
      <c r="L43002" s="404"/>
      <c r="M43002" s="404"/>
      <c r="N43002" s="404"/>
      <c r="O43002" s="404"/>
      <c r="P43002" s="404"/>
      <c r="Q43002" s="404"/>
      <c r="R43002" s="404"/>
      <c r="S43002" s="404"/>
      <c r="T43002" s="404"/>
    </row>
    <row r="43003" spans="12:20" ht="16.8">
      <c r="L43003" s="404"/>
      <c r="M43003" s="404"/>
      <c r="N43003" s="404"/>
      <c r="O43003" s="404"/>
      <c r="P43003" s="404"/>
      <c r="Q43003" s="404"/>
      <c r="R43003" s="404"/>
      <c r="S43003" s="404"/>
      <c r="T43003" s="404"/>
    </row>
    <row r="43004" spans="12:20" ht="16.8">
      <c r="L43004" s="404"/>
      <c r="M43004" s="404"/>
      <c r="N43004" s="404"/>
      <c r="O43004" s="404"/>
      <c r="P43004" s="404"/>
      <c r="Q43004" s="404"/>
      <c r="R43004" s="404"/>
      <c r="S43004" s="404"/>
      <c r="T43004" s="404"/>
    </row>
    <row r="43005" spans="12:20" ht="16.8">
      <c r="L43005" s="404"/>
      <c r="M43005" s="404"/>
      <c r="N43005" s="404"/>
      <c r="O43005" s="404"/>
      <c r="P43005" s="404"/>
      <c r="Q43005" s="404"/>
      <c r="R43005" s="404"/>
      <c r="S43005" s="404"/>
      <c r="T43005" s="404"/>
    </row>
    <row r="43006" spans="12:20" ht="16.8">
      <c r="L43006" s="404"/>
      <c r="M43006" s="404"/>
      <c r="N43006" s="404"/>
      <c r="O43006" s="404"/>
      <c r="P43006" s="404"/>
      <c r="Q43006" s="404"/>
      <c r="R43006" s="404"/>
      <c r="S43006" s="404"/>
      <c r="T43006" s="404"/>
    </row>
    <row r="43007" spans="12:20" ht="16.8">
      <c r="L43007" s="404"/>
      <c r="M43007" s="404"/>
      <c r="N43007" s="404"/>
      <c r="O43007" s="404"/>
      <c r="P43007" s="404"/>
      <c r="Q43007" s="404"/>
      <c r="R43007" s="404"/>
      <c r="S43007" s="404"/>
      <c r="T43007" s="404"/>
    </row>
    <row r="43008" spans="12:20" ht="16.8">
      <c r="L43008" s="404"/>
      <c r="M43008" s="404"/>
      <c r="N43008" s="404"/>
      <c r="O43008" s="404"/>
      <c r="P43008" s="404"/>
      <c r="Q43008" s="404"/>
      <c r="R43008" s="404"/>
      <c r="S43008" s="404"/>
      <c r="T43008" s="404"/>
    </row>
    <row r="43009" spans="12:20" ht="16.8">
      <c r="L43009" s="404"/>
      <c r="M43009" s="404"/>
      <c r="N43009" s="404"/>
      <c r="O43009" s="404"/>
      <c r="P43009" s="404"/>
      <c r="Q43009" s="404"/>
      <c r="R43009" s="404"/>
      <c r="S43009" s="404"/>
      <c r="T43009" s="404"/>
    </row>
    <row r="43010" spans="12:20" ht="16.8">
      <c r="L43010" s="404"/>
      <c r="M43010" s="404"/>
      <c r="N43010" s="404"/>
      <c r="O43010" s="404"/>
      <c r="P43010" s="404"/>
      <c r="Q43010" s="404"/>
      <c r="R43010" s="404"/>
      <c r="S43010" s="404"/>
      <c r="T43010" s="404"/>
    </row>
    <row r="43011" spans="12:20" ht="16.8">
      <c r="L43011" s="404"/>
      <c r="M43011" s="404"/>
      <c r="N43011" s="404"/>
      <c r="O43011" s="404"/>
      <c r="P43011" s="404"/>
      <c r="Q43011" s="404"/>
      <c r="R43011" s="404"/>
      <c r="S43011" s="404"/>
      <c r="T43011" s="404"/>
    </row>
    <row r="43012" spans="12:20" ht="16.8">
      <c r="L43012" s="404"/>
      <c r="M43012" s="404"/>
      <c r="N43012" s="404"/>
      <c r="O43012" s="404"/>
      <c r="P43012" s="404"/>
      <c r="Q43012" s="404"/>
      <c r="R43012" s="404"/>
      <c r="S43012" s="404"/>
      <c r="T43012" s="404"/>
    </row>
    <row r="43013" spans="12:20" ht="16.8">
      <c r="L43013" s="404"/>
      <c r="M43013" s="404"/>
      <c r="N43013" s="404"/>
      <c r="O43013" s="404"/>
      <c r="P43013" s="404"/>
      <c r="Q43013" s="404"/>
      <c r="R43013" s="404"/>
      <c r="S43013" s="404"/>
      <c r="T43013" s="404"/>
    </row>
    <row r="43014" spans="12:20" ht="16.8">
      <c r="L43014" s="404"/>
      <c r="M43014" s="404"/>
      <c r="N43014" s="404"/>
      <c r="O43014" s="404"/>
      <c r="P43014" s="404"/>
      <c r="Q43014" s="404"/>
      <c r="R43014" s="404"/>
      <c r="S43014" s="404"/>
      <c r="T43014" s="404"/>
    </row>
    <row r="43015" spans="12:20" ht="16.8">
      <c r="L43015" s="404"/>
      <c r="M43015" s="404"/>
      <c r="N43015" s="404"/>
      <c r="O43015" s="404"/>
      <c r="P43015" s="404"/>
      <c r="Q43015" s="404"/>
      <c r="R43015" s="404"/>
      <c r="S43015" s="404"/>
      <c r="T43015" s="404"/>
    </row>
    <row r="43016" spans="12:20" ht="16.8">
      <c r="L43016" s="404"/>
      <c r="M43016" s="404"/>
      <c r="N43016" s="404"/>
      <c r="O43016" s="404"/>
      <c r="P43016" s="404"/>
      <c r="Q43016" s="404"/>
      <c r="R43016" s="404"/>
      <c r="S43016" s="404"/>
      <c r="T43016" s="404"/>
    </row>
    <row r="43017" spans="12:20" ht="16.8">
      <c r="L43017" s="404"/>
      <c r="M43017" s="404"/>
      <c r="N43017" s="404"/>
      <c r="O43017" s="404"/>
      <c r="P43017" s="404"/>
      <c r="Q43017" s="404"/>
      <c r="R43017" s="404"/>
      <c r="S43017" s="404"/>
      <c r="T43017" s="404"/>
    </row>
    <row r="43018" spans="12:20" ht="16.8">
      <c r="L43018" s="404"/>
      <c r="M43018" s="404"/>
      <c r="N43018" s="404"/>
      <c r="O43018" s="404"/>
      <c r="P43018" s="404"/>
      <c r="Q43018" s="404"/>
      <c r="R43018" s="404"/>
      <c r="S43018" s="404"/>
      <c r="T43018" s="404"/>
    </row>
    <row r="43019" spans="12:20" ht="16.8">
      <c r="L43019" s="404"/>
      <c r="M43019" s="404"/>
      <c r="N43019" s="404"/>
      <c r="O43019" s="404"/>
      <c r="P43019" s="404"/>
      <c r="Q43019" s="404"/>
      <c r="R43019" s="404"/>
      <c r="S43019" s="404"/>
      <c r="T43019" s="404"/>
    </row>
    <row r="43020" spans="12:20" ht="16.8">
      <c r="L43020" s="404"/>
      <c r="M43020" s="404"/>
      <c r="N43020" s="404"/>
      <c r="O43020" s="404"/>
      <c r="P43020" s="404"/>
      <c r="Q43020" s="404"/>
      <c r="R43020" s="404"/>
      <c r="S43020" s="404"/>
      <c r="T43020" s="404"/>
    </row>
    <row r="43021" spans="12:20" ht="16.8">
      <c r="L43021" s="404"/>
      <c r="M43021" s="404"/>
      <c r="N43021" s="404"/>
      <c r="O43021" s="404"/>
      <c r="P43021" s="404"/>
      <c r="Q43021" s="404"/>
      <c r="R43021" s="404"/>
      <c r="S43021" s="404"/>
      <c r="T43021" s="404"/>
    </row>
    <row r="43022" spans="12:20" ht="16.8">
      <c r="L43022" s="404"/>
      <c r="M43022" s="404"/>
      <c r="N43022" s="404"/>
      <c r="O43022" s="404"/>
      <c r="P43022" s="404"/>
      <c r="Q43022" s="404"/>
      <c r="R43022" s="404"/>
      <c r="S43022" s="404"/>
      <c r="T43022" s="404"/>
    </row>
    <row r="43023" spans="12:20" ht="16.8">
      <c r="L43023" s="404"/>
      <c r="M43023" s="404"/>
      <c r="N43023" s="404"/>
      <c r="O43023" s="404"/>
      <c r="P43023" s="404"/>
      <c r="Q43023" s="404"/>
      <c r="R43023" s="404"/>
      <c r="S43023" s="404"/>
      <c r="T43023" s="404"/>
    </row>
    <row r="43024" spans="12:20" ht="16.8">
      <c r="L43024" s="404"/>
      <c r="M43024" s="404"/>
      <c r="N43024" s="404"/>
      <c r="O43024" s="404"/>
      <c r="P43024" s="404"/>
      <c r="Q43024" s="404"/>
      <c r="R43024" s="404"/>
      <c r="S43024" s="404"/>
      <c r="T43024" s="404"/>
    </row>
    <row r="43025" spans="12:20" ht="16.8">
      <c r="L43025" s="404"/>
      <c r="M43025" s="404"/>
      <c r="N43025" s="404"/>
      <c r="O43025" s="404"/>
      <c r="P43025" s="404"/>
      <c r="Q43025" s="404"/>
      <c r="R43025" s="404"/>
      <c r="S43025" s="404"/>
      <c r="T43025" s="404"/>
    </row>
    <row r="43026" spans="12:20" ht="16.8">
      <c r="L43026" s="404"/>
      <c r="M43026" s="404"/>
      <c r="N43026" s="404"/>
      <c r="O43026" s="404"/>
      <c r="P43026" s="404"/>
      <c r="Q43026" s="404"/>
      <c r="R43026" s="404"/>
      <c r="S43026" s="404"/>
      <c r="T43026" s="404"/>
    </row>
    <row r="43027" spans="12:20" ht="16.8">
      <c r="L43027" s="404"/>
      <c r="M43027" s="404"/>
      <c r="N43027" s="404"/>
      <c r="O43027" s="404"/>
      <c r="P43027" s="404"/>
      <c r="Q43027" s="404"/>
      <c r="R43027" s="404"/>
      <c r="S43027" s="404"/>
      <c r="T43027" s="404"/>
    </row>
    <row r="43028" spans="12:20" ht="16.8">
      <c r="L43028" s="404"/>
      <c r="M43028" s="404"/>
      <c r="N43028" s="404"/>
      <c r="O43028" s="404"/>
      <c r="P43028" s="404"/>
      <c r="Q43028" s="404"/>
      <c r="R43028" s="404"/>
      <c r="S43028" s="404"/>
      <c r="T43028" s="404"/>
    </row>
    <row r="43029" spans="12:20" ht="16.8">
      <c r="L43029" s="404"/>
      <c r="M43029" s="404"/>
      <c r="N43029" s="404"/>
      <c r="O43029" s="404"/>
      <c r="P43029" s="404"/>
      <c r="Q43029" s="404"/>
      <c r="R43029" s="404"/>
      <c r="S43029" s="404"/>
      <c r="T43029" s="404"/>
    </row>
    <row r="43030" spans="12:20" ht="16.8">
      <c r="L43030" s="404"/>
      <c r="M43030" s="404"/>
      <c r="N43030" s="404"/>
      <c r="O43030" s="404"/>
      <c r="P43030" s="404"/>
      <c r="Q43030" s="404"/>
      <c r="R43030" s="404"/>
      <c r="S43030" s="404"/>
      <c r="T43030" s="404"/>
    </row>
    <row r="43031" spans="12:20" ht="16.8">
      <c r="L43031" s="404"/>
      <c r="M43031" s="404"/>
      <c r="N43031" s="404"/>
      <c r="O43031" s="404"/>
      <c r="P43031" s="404"/>
      <c r="Q43031" s="404"/>
      <c r="R43031" s="404"/>
      <c r="S43031" s="404"/>
      <c r="T43031" s="404"/>
    </row>
    <row r="43032" spans="12:20" ht="16.8">
      <c r="L43032" s="404"/>
      <c r="M43032" s="404"/>
      <c r="N43032" s="404"/>
      <c r="O43032" s="404"/>
      <c r="P43032" s="404"/>
      <c r="Q43032" s="404"/>
      <c r="R43032" s="404"/>
      <c r="S43032" s="404"/>
      <c r="T43032" s="404"/>
    </row>
    <row r="43033" spans="12:20" ht="16.8">
      <c r="L43033" s="404"/>
      <c r="M43033" s="404"/>
      <c r="N43033" s="404"/>
      <c r="O43033" s="404"/>
      <c r="P43033" s="404"/>
      <c r="Q43033" s="404"/>
      <c r="R43033" s="404"/>
      <c r="S43033" s="404"/>
      <c r="T43033" s="404"/>
    </row>
    <row r="43034" spans="12:20" ht="16.8">
      <c r="L43034" s="404"/>
      <c r="M43034" s="404"/>
      <c r="N43034" s="404"/>
      <c r="O43034" s="404"/>
      <c r="P43034" s="404"/>
      <c r="Q43034" s="404"/>
      <c r="R43034" s="404"/>
      <c r="S43034" s="404"/>
      <c r="T43034" s="404"/>
    </row>
    <row r="43035" spans="12:20" ht="16.8">
      <c r="L43035" s="404"/>
      <c r="M43035" s="404"/>
      <c r="N43035" s="404"/>
      <c r="O43035" s="404"/>
      <c r="P43035" s="404"/>
      <c r="Q43035" s="404"/>
      <c r="R43035" s="404"/>
      <c r="S43035" s="404"/>
      <c r="T43035" s="404"/>
    </row>
    <row r="43036" spans="12:20" ht="16.8">
      <c r="L43036" s="404"/>
      <c r="M43036" s="404"/>
      <c r="N43036" s="404"/>
      <c r="O43036" s="404"/>
      <c r="P43036" s="404"/>
      <c r="Q43036" s="404"/>
      <c r="R43036" s="404"/>
      <c r="S43036" s="404"/>
      <c r="T43036" s="404"/>
    </row>
    <row r="43037" spans="12:20" ht="16.8">
      <c r="L43037" s="404"/>
      <c r="M43037" s="404"/>
      <c r="N43037" s="404"/>
      <c r="O43037" s="404"/>
      <c r="P43037" s="404"/>
      <c r="Q43037" s="404"/>
      <c r="R43037" s="404"/>
      <c r="S43037" s="404"/>
      <c r="T43037" s="404"/>
    </row>
    <row r="43038" spans="12:20" ht="16.8">
      <c r="L43038" s="404"/>
      <c r="M43038" s="404"/>
      <c r="N43038" s="404"/>
      <c r="O43038" s="404"/>
      <c r="P43038" s="404"/>
      <c r="Q43038" s="404"/>
      <c r="R43038" s="404"/>
      <c r="S43038" s="404"/>
      <c r="T43038" s="404"/>
    </row>
    <row r="43039" spans="12:20" ht="16.8">
      <c r="L43039" s="404"/>
      <c r="M43039" s="404"/>
      <c r="N43039" s="404"/>
      <c r="O43039" s="404"/>
      <c r="P43039" s="404"/>
      <c r="Q43039" s="404"/>
      <c r="R43039" s="404"/>
      <c r="S43039" s="404"/>
      <c r="T43039" s="404"/>
    </row>
    <row r="43040" spans="12:20" ht="16.8">
      <c r="L43040" s="404"/>
      <c r="M43040" s="404"/>
      <c r="N43040" s="404"/>
      <c r="O43040" s="404"/>
      <c r="P43040" s="404"/>
      <c r="Q43040" s="404"/>
      <c r="R43040" s="404"/>
      <c r="S43040" s="404"/>
      <c r="T43040" s="404"/>
    </row>
    <row r="43041" spans="12:20" ht="16.8">
      <c r="L43041" s="404"/>
      <c r="M43041" s="404"/>
      <c r="N43041" s="404"/>
      <c r="O43041" s="404"/>
      <c r="P43041" s="404"/>
      <c r="Q43041" s="404"/>
      <c r="R43041" s="404"/>
      <c r="S43041" s="404"/>
      <c r="T43041" s="404"/>
    </row>
    <row r="43042" spans="12:20" ht="16.8">
      <c r="L43042" s="404"/>
      <c r="M43042" s="404"/>
      <c r="N43042" s="404"/>
      <c r="O43042" s="404"/>
      <c r="P43042" s="404"/>
      <c r="Q43042" s="404"/>
      <c r="R43042" s="404"/>
      <c r="S43042" s="404"/>
      <c r="T43042" s="404"/>
    </row>
    <row r="43043" spans="12:20" ht="16.8">
      <c r="L43043" s="404"/>
      <c r="M43043" s="404"/>
      <c r="N43043" s="404"/>
      <c r="O43043" s="404"/>
      <c r="P43043" s="404"/>
      <c r="Q43043" s="404"/>
      <c r="R43043" s="404"/>
      <c r="S43043" s="404"/>
      <c r="T43043" s="404"/>
    </row>
    <row r="43044" spans="12:20" ht="16.8">
      <c r="L43044" s="404"/>
      <c r="M43044" s="404"/>
      <c r="N43044" s="404"/>
      <c r="O43044" s="404"/>
      <c r="P43044" s="404"/>
      <c r="Q43044" s="404"/>
      <c r="R43044" s="404"/>
      <c r="S43044" s="404"/>
      <c r="T43044" s="404"/>
    </row>
    <row r="43045" spans="12:20" ht="16.8">
      <c r="L43045" s="404"/>
      <c r="M43045" s="404"/>
      <c r="N43045" s="404"/>
      <c r="O43045" s="404"/>
      <c r="P43045" s="404"/>
      <c r="Q43045" s="404"/>
      <c r="R43045" s="404"/>
      <c r="S43045" s="404"/>
      <c r="T43045" s="404"/>
    </row>
    <row r="43046" spans="12:20" ht="16.8">
      <c r="L43046" s="404"/>
      <c r="M43046" s="404"/>
      <c r="N43046" s="404"/>
      <c r="O43046" s="404"/>
      <c r="P43046" s="404"/>
      <c r="Q43046" s="404"/>
      <c r="R43046" s="404"/>
      <c r="S43046" s="404"/>
      <c r="T43046" s="404"/>
    </row>
    <row r="43047" spans="12:20" ht="16.8">
      <c r="L43047" s="404"/>
      <c r="M43047" s="404"/>
      <c r="N43047" s="404"/>
      <c r="O43047" s="404"/>
      <c r="P43047" s="404"/>
      <c r="Q43047" s="404"/>
      <c r="R43047" s="404"/>
      <c r="S43047" s="404"/>
      <c r="T43047" s="404"/>
    </row>
    <row r="43048" spans="12:20" ht="16.8">
      <c r="L43048" s="404"/>
      <c r="M43048" s="404"/>
      <c r="N43048" s="404"/>
      <c r="O43048" s="404"/>
      <c r="P43048" s="404"/>
      <c r="Q43048" s="404"/>
      <c r="R43048" s="404"/>
      <c r="S43048" s="404"/>
      <c r="T43048" s="404"/>
    </row>
    <row r="43049" spans="12:20" ht="16.8">
      <c r="L43049" s="404"/>
      <c r="M43049" s="404"/>
      <c r="N43049" s="404"/>
      <c r="O43049" s="404"/>
      <c r="P43049" s="404"/>
      <c r="Q43049" s="404"/>
      <c r="R43049" s="404"/>
      <c r="S43049" s="404"/>
      <c r="T43049" s="404"/>
    </row>
    <row r="43050" spans="12:20" ht="16.8">
      <c r="L43050" s="404"/>
      <c r="M43050" s="404"/>
      <c r="N43050" s="404"/>
      <c r="O43050" s="404"/>
      <c r="P43050" s="404"/>
      <c r="Q43050" s="404"/>
      <c r="R43050" s="404"/>
      <c r="S43050" s="404"/>
      <c r="T43050" s="404"/>
    </row>
    <row r="43051" spans="12:20" ht="16.8">
      <c r="L43051" s="404"/>
      <c r="M43051" s="404"/>
      <c r="N43051" s="404"/>
      <c r="O43051" s="404"/>
      <c r="P43051" s="404"/>
      <c r="Q43051" s="404"/>
      <c r="R43051" s="404"/>
      <c r="S43051" s="404"/>
      <c r="T43051" s="404"/>
    </row>
    <row r="43052" spans="12:20" ht="16.8">
      <c r="L43052" s="404"/>
      <c r="M43052" s="404"/>
      <c r="N43052" s="404"/>
      <c r="O43052" s="404"/>
      <c r="P43052" s="404"/>
      <c r="Q43052" s="404"/>
      <c r="R43052" s="404"/>
      <c r="S43052" s="404"/>
      <c r="T43052" s="404"/>
    </row>
    <row r="43053" spans="12:20" ht="16.8">
      <c r="L43053" s="404"/>
      <c r="M43053" s="404"/>
      <c r="N43053" s="404"/>
      <c r="O43053" s="404"/>
      <c r="P43053" s="404"/>
      <c r="Q43053" s="404"/>
      <c r="R43053" s="404"/>
      <c r="S43053" s="404"/>
      <c r="T43053" s="404"/>
    </row>
    <row r="43054" spans="12:20" ht="16.8">
      <c r="L43054" s="404"/>
      <c r="M43054" s="404"/>
      <c r="N43054" s="404"/>
      <c r="O43054" s="404"/>
      <c r="P43054" s="404"/>
      <c r="Q43054" s="404"/>
      <c r="R43054" s="404"/>
      <c r="S43054" s="404"/>
      <c r="T43054" s="404"/>
    </row>
    <row r="43055" spans="12:20" ht="16.8">
      <c r="L43055" s="404"/>
      <c r="M43055" s="404"/>
      <c r="N43055" s="404"/>
      <c r="O43055" s="404"/>
      <c r="P43055" s="404"/>
      <c r="Q43055" s="404"/>
      <c r="R43055" s="404"/>
      <c r="S43055" s="404"/>
      <c r="T43055" s="404"/>
    </row>
    <row r="43056" spans="12:20" ht="16.8">
      <c r="L43056" s="404"/>
      <c r="M43056" s="404"/>
      <c r="N43056" s="404"/>
      <c r="O43056" s="404"/>
      <c r="P43056" s="404"/>
      <c r="Q43056" s="404"/>
      <c r="R43056" s="404"/>
      <c r="S43056" s="404"/>
      <c r="T43056" s="404"/>
    </row>
    <row r="43057" spans="12:20" ht="16.8">
      <c r="L43057" s="404"/>
      <c r="M43057" s="404"/>
      <c r="N43057" s="404"/>
      <c r="O43057" s="404"/>
      <c r="P43057" s="404"/>
      <c r="Q43057" s="404"/>
      <c r="R43057" s="404"/>
      <c r="S43057" s="404"/>
      <c r="T43057" s="404"/>
    </row>
    <row r="43058" spans="12:20" ht="16.8">
      <c r="L43058" s="404"/>
      <c r="M43058" s="404"/>
      <c r="N43058" s="404"/>
      <c r="O43058" s="404"/>
      <c r="P43058" s="404"/>
      <c r="Q43058" s="404"/>
      <c r="R43058" s="404"/>
      <c r="S43058" s="404"/>
      <c r="T43058" s="404"/>
    </row>
    <row r="43059" spans="12:20" ht="16.8">
      <c r="L43059" s="404"/>
      <c r="M43059" s="404"/>
      <c r="N43059" s="404"/>
      <c r="O43059" s="404"/>
      <c r="P43059" s="404"/>
      <c r="Q43059" s="404"/>
      <c r="R43059" s="404"/>
      <c r="S43059" s="404"/>
      <c r="T43059" s="404"/>
    </row>
    <row r="43060" spans="12:20" ht="16.8">
      <c r="L43060" s="404"/>
      <c r="M43060" s="404"/>
      <c r="N43060" s="404"/>
      <c r="O43060" s="404"/>
      <c r="P43060" s="404"/>
      <c r="Q43060" s="404"/>
      <c r="R43060" s="404"/>
      <c r="S43060" s="404"/>
      <c r="T43060" s="404"/>
    </row>
    <row r="43061" spans="12:20" ht="16.8">
      <c r="L43061" s="404"/>
      <c r="M43061" s="404"/>
      <c r="N43061" s="404"/>
      <c r="O43061" s="404"/>
      <c r="P43061" s="404"/>
      <c r="Q43061" s="404"/>
      <c r="R43061" s="404"/>
      <c r="S43061" s="404"/>
      <c r="T43061" s="404"/>
    </row>
    <row r="43062" spans="12:20" ht="16.8">
      <c r="L43062" s="404"/>
      <c r="M43062" s="404"/>
      <c r="N43062" s="404"/>
      <c r="O43062" s="404"/>
      <c r="P43062" s="404"/>
      <c r="Q43062" s="404"/>
      <c r="R43062" s="404"/>
      <c r="S43062" s="404"/>
      <c r="T43062" s="404"/>
    </row>
    <row r="43063" spans="12:20" ht="16.8">
      <c r="L43063" s="404"/>
      <c r="M43063" s="404"/>
      <c r="N43063" s="404"/>
      <c r="O43063" s="404"/>
      <c r="P43063" s="404"/>
      <c r="Q43063" s="404"/>
      <c r="R43063" s="404"/>
      <c r="S43063" s="404"/>
      <c r="T43063" s="404"/>
    </row>
    <row r="43064" spans="12:20" ht="16.8">
      <c r="L43064" s="404"/>
      <c r="M43064" s="404"/>
      <c r="N43064" s="404"/>
      <c r="O43064" s="404"/>
      <c r="P43064" s="404"/>
      <c r="Q43064" s="404"/>
      <c r="R43064" s="404"/>
      <c r="S43064" s="404"/>
      <c r="T43064" s="404"/>
    </row>
    <row r="43065" spans="12:20" ht="16.8">
      <c r="L43065" s="404"/>
      <c r="M43065" s="404"/>
      <c r="N43065" s="404"/>
      <c r="O43065" s="404"/>
      <c r="P43065" s="404"/>
      <c r="Q43065" s="404"/>
      <c r="R43065" s="404"/>
      <c r="S43065" s="404"/>
      <c r="T43065" s="404"/>
    </row>
    <row r="43066" spans="12:20" ht="16.8">
      <c r="L43066" s="404"/>
      <c r="M43066" s="404"/>
      <c r="N43066" s="404"/>
      <c r="O43066" s="404"/>
      <c r="P43066" s="404"/>
      <c r="Q43066" s="404"/>
      <c r="R43066" s="404"/>
      <c r="S43066" s="404"/>
      <c r="T43066" s="404"/>
    </row>
    <row r="43067" spans="12:20" ht="16.8">
      <c r="L43067" s="404"/>
      <c r="M43067" s="404"/>
      <c r="N43067" s="404"/>
      <c r="O43067" s="404"/>
      <c r="P43067" s="404"/>
      <c r="Q43067" s="404"/>
      <c r="R43067" s="404"/>
      <c r="S43067" s="404"/>
      <c r="T43067" s="404"/>
    </row>
    <row r="43068" spans="12:20" ht="16.8">
      <c r="L43068" s="404"/>
      <c r="M43068" s="404"/>
      <c r="N43068" s="404"/>
      <c r="O43068" s="404"/>
      <c r="P43068" s="404"/>
      <c r="Q43068" s="404"/>
      <c r="R43068" s="404"/>
      <c r="S43068" s="404"/>
      <c r="T43068" s="404"/>
    </row>
    <row r="43069" spans="12:20" ht="16.8">
      <c r="L43069" s="404"/>
      <c r="M43069" s="404"/>
      <c r="N43069" s="404"/>
      <c r="O43069" s="404"/>
      <c r="P43069" s="404"/>
      <c r="Q43069" s="404"/>
      <c r="R43069" s="404"/>
      <c r="S43069" s="404"/>
      <c r="T43069" s="404"/>
    </row>
    <row r="43070" spans="12:20" ht="16.8">
      <c r="L43070" s="404"/>
      <c r="M43070" s="404"/>
      <c r="N43070" s="404"/>
      <c r="O43070" s="404"/>
      <c r="P43070" s="404"/>
      <c r="Q43070" s="404"/>
      <c r="R43070" s="404"/>
      <c r="S43070" s="404"/>
      <c r="T43070" s="404"/>
    </row>
    <row r="43071" spans="12:20" ht="16.8">
      <c r="L43071" s="404"/>
      <c r="M43071" s="404"/>
      <c r="N43071" s="404"/>
      <c r="O43071" s="404"/>
      <c r="P43071" s="404"/>
      <c r="Q43071" s="404"/>
      <c r="R43071" s="404"/>
      <c r="S43071" s="404"/>
      <c r="T43071" s="404"/>
    </row>
    <row r="43072" spans="12:20" ht="16.8">
      <c r="L43072" s="404"/>
      <c r="M43072" s="404"/>
      <c r="N43072" s="404"/>
      <c r="O43072" s="404"/>
      <c r="P43072" s="404"/>
      <c r="Q43072" s="404"/>
      <c r="R43072" s="404"/>
      <c r="S43072" s="404"/>
      <c r="T43072" s="404"/>
    </row>
    <row r="43073" spans="12:20" ht="16.8">
      <c r="L43073" s="404"/>
      <c r="M43073" s="404"/>
      <c r="N43073" s="404"/>
      <c r="O43073" s="404"/>
      <c r="P43073" s="404"/>
      <c r="Q43073" s="404"/>
      <c r="R43073" s="404"/>
      <c r="S43073" s="404"/>
      <c r="T43073" s="404"/>
    </row>
    <row r="43074" spans="12:20" ht="16.8">
      <c r="L43074" s="404"/>
      <c r="M43074" s="404"/>
      <c r="N43074" s="404"/>
      <c r="O43074" s="404"/>
      <c r="P43074" s="404"/>
      <c r="Q43074" s="404"/>
      <c r="R43074" s="404"/>
      <c r="S43074" s="404"/>
      <c r="T43074" s="404"/>
    </row>
    <row r="43075" spans="12:20" ht="16.8">
      <c r="L43075" s="404"/>
      <c r="M43075" s="404"/>
      <c r="N43075" s="404"/>
      <c r="O43075" s="404"/>
      <c r="P43075" s="404"/>
      <c r="Q43075" s="404"/>
      <c r="R43075" s="404"/>
      <c r="S43075" s="404"/>
      <c r="T43075" s="404"/>
    </row>
    <row r="43076" spans="12:20" ht="16.8">
      <c r="L43076" s="404"/>
      <c r="M43076" s="404"/>
      <c r="N43076" s="404"/>
      <c r="O43076" s="404"/>
      <c r="P43076" s="404"/>
      <c r="Q43076" s="404"/>
      <c r="R43076" s="404"/>
      <c r="S43076" s="404"/>
      <c r="T43076" s="404"/>
    </row>
    <row r="43077" spans="12:20" ht="16.8">
      <c r="L43077" s="404"/>
      <c r="M43077" s="404"/>
      <c r="N43077" s="404"/>
      <c r="O43077" s="404"/>
      <c r="P43077" s="404"/>
      <c r="Q43077" s="404"/>
      <c r="R43077" s="404"/>
      <c r="S43077" s="404"/>
      <c r="T43077" s="404"/>
    </row>
    <row r="43078" spans="12:20" ht="16.8">
      <c r="L43078" s="404"/>
      <c r="M43078" s="404"/>
      <c r="N43078" s="404"/>
      <c r="O43078" s="404"/>
      <c r="P43078" s="404"/>
      <c r="Q43078" s="404"/>
      <c r="R43078" s="404"/>
      <c r="S43078" s="404"/>
      <c r="T43078" s="404"/>
    </row>
    <row r="43079" spans="12:20" ht="16.8">
      <c r="L43079" s="404"/>
      <c r="M43079" s="404"/>
      <c r="N43079" s="404"/>
      <c r="O43079" s="404"/>
      <c r="P43079" s="404"/>
      <c r="Q43079" s="404"/>
      <c r="R43079" s="404"/>
      <c r="S43079" s="404"/>
      <c r="T43079" s="404"/>
    </row>
    <row r="43080" spans="12:20" ht="16.8">
      <c r="L43080" s="404"/>
      <c r="M43080" s="404"/>
      <c r="N43080" s="404"/>
      <c r="O43080" s="404"/>
      <c r="P43080" s="404"/>
      <c r="Q43080" s="404"/>
      <c r="R43080" s="404"/>
      <c r="S43080" s="404"/>
      <c r="T43080" s="404"/>
    </row>
    <row r="43081" spans="12:20" ht="16.8">
      <c r="L43081" s="404"/>
      <c r="M43081" s="404"/>
      <c r="N43081" s="404"/>
      <c r="O43081" s="404"/>
      <c r="P43081" s="404"/>
      <c r="Q43081" s="404"/>
      <c r="R43081" s="404"/>
      <c r="S43081" s="404"/>
      <c r="T43081" s="404"/>
    </row>
    <row r="43082" spans="12:20" ht="16.8">
      <c r="L43082" s="404"/>
      <c r="M43082" s="404"/>
      <c r="N43082" s="404"/>
      <c r="O43082" s="404"/>
      <c r="P43082" s="404"/>
      <c r="Q43082" s="404"/>
      <c r="R43082" s="404"/>
      <c r="S43082" s="404"/>
      <c r="T43082" s="404"/>
    </row>
    <row r="43083" spans="12:20" ht="16.8">
      <c r="L43083" s="404"/>
      <c r="M43083" s="404"/>
      <c r="N43083" s="404"/>
      <c r="O43083" s="404"/>
      <c r="P43083" s="404"/>
      <c r="Q43083" s="404"/>
      <c r="R43083" s="404"/>
      <c r="S43083" s="404"/>
      <c r="T43083" s="404"/>
    </row>
    <row r="43084" spans="12:20" ht="16.8">
      <c r="L43084" s="404"/>
      <c r="M43084" s="404"/>
      <c r="N43084" s="404"/>
      <c r="O43084" s="404"/>
      <c r="P43084" s="404"/>
      <c r="Q43084" s="404"/>
      <c r="R43084" s="404"/>
      <c r="S43084" s="404"/>
      <c r="T43084" s="404"/>
    </row>
    <row r="43085" spans="12:20" ht="16.8">
      <c r="L43085" s="404"/>
      <c r="M43085" s="404"/>
      <c r="N43085" s="404"/>
      <c r="O43085" s="404"/>
      <c r="P43085" s="404"/>
      <c r="Q43085" s="404"/>
      <c r="R43085" s="404"/>
      <c r="S43085" s="404"/>
      <c r="T43085" s="404"/>
    </row>
    <row r="43086" spans="12:20" ht="16.8">
      <c r="L43086" s="404"/>
      <c r="M43086" s="404"/>
      <c r="N43086" s="404"/>
      <c r="O43086" s="404"/>
      <c r="P43086" s="404"/>
      <c r="Q43086" s="404"/>
      <c r="R43086" s="404"/>
      <c r="S43086" s="404"/>
      <c r="T43086" s="404"/>
    </row>
    <row r="43087" spans="12:20" ht="16.8">
      <c r="L43087" s="404"/>
      <c r="M43087" s="404"/>
      <c r="N43087" s="404"/>
      <c r="O43087" s="404"/>
      <c r="P43087" s="404"/>
      <c r="Q43087" s="404"/>
      <c r="R43087" s="404"/>
      <c r="S43087" s="404"/>
      <c r="T43087" s="404"/>
    </row>
    <row r="43088" spans="12:20" ht="16.8">
      <c r="L43088" s="404"/>
      <c r="M43088" s="404"/>
      <c r="N43088" s="404"/>
      <c r="O43088" s="404"/>
      <c r="P43088" s="404"/>
      <c r="Q43088" s="404"/>
      <c r="R43088" s="404"/>
      <c r="S43088" s="404"/>
      <c r="T43088" s="404"/>
    </row>
    <row r="43089" spans="12:20" ht="16.8">
      <c r="L43089" s="404"/>
      <c r="M43089" s="404"/>
      <c r="N43089" s="404"/>
      <c r="O43089" s="404"/>
      <c r="P43089" s="404"/>
      <c r="Q43089" s="404"/>
      <c r="R43089" s="404"/>
      <c r="S43089" s="404"/>
      <c r="T43089" s="404"/>
    </row>
    <row r="43090" spans="12:20" ht="16.8">
      <c r="L43090" s="404"/>
      <c r="M43090" s="404"/>
      <c r="N43090" s="404"/>
      <c r="O43090" s="404"/>
      <c r="P43090" s="404"/>
      <c r="Q43090" s="404"/>
      <c r="R43090" s="404"/>
      <c r="S43090" s="404"/>
      <c r="T43090" s="404"/>
    </row>
    <row r="43091" spans="12:20" ht="16.8">
      <c r="L43091" s="404"/>
      <c r="M43091" s="404"/>
      <c r="N43091" s="404"/>
      <c r="O43091" s="404"/>
      <c r="P43091" s="404"/>
      <c r="Q43091" s="404"/>
      <c r="R43091" s="404"/>
      <c r="S43091" s="404"/>
      <c r="T43091" s="404"/>
    </row>
    <row r="43092" spans="12:20" ht="16.8">
      <c r="L43092" s="404"/>
      <c r="M43092" s="404"/>
      <c r="N43092" s="404"/>
      <c r="O43092" s="404"/>
      <c r="P43092" s="404"/>
      <c r="Q43092" s="404"/>
      <c r="R43092" s="404"/>
      <c r="S43092" s="404"/>
      <c r="T43092" s="404"/>
    </row>
    <row r="43093" spans="12:20" ht="16.8">
      <c r="L43093" s="404"/>
      <c r="M43093" s="404"/>
      <c r="N43093" s="404"/>
      <c r="O43093" s="404"/>
      <c r="P43093" s="404"/>
      <c r="Q43093" s="404"/>
      <c r="R43093" s="404"/>
      <c r="S43093" s="404"/>
      <c r="T43093" s="404"/>
    </row>
    <row r="43094" spans="12:20" ht="16.8">
      <c r="L43094" s="404"/>
      <c r="M43094" s="404"/>
      <c r="N43094" s="404"/>
      <c r="O43094" s="404"/>
      <c r="P43094" s="404"/>
      <c r="Q43094" s="404"/>
      <c r="R43094" s="404"/>
      <c r="S43094" s="404"/>
      <c r="T43094" s="404"/>
    </row>
    <row r="43095" spans="12:20" ht="16.8">
      <c r="L43095" s="404"/>
      <c r="M43095" s="404"/>
      <c r="N43095" s="404"/>
      <c r="O43095" s="404"/>
      <c r="P43095" s="404"/>
      <c r="Q43095" s="404"/>
      <c r="R43095" s="404"/>
      <c r="S43095" s="404"/>
      <c r="T43095" s="404"/>
    </row>
    <row r="43096" spans="12:20" ht="16.8">
      <c r="L43096" s="404"/>
      <c r="M43096" s="404"/>
      <c r="N43096" s="404"/>
      <c r="O43096" s="404"/>
      <c r="P43096" s="404"/>
      <c r="Q43096" s="404"/>
      <c r="R43096" s="404"/>
      <c r="S43096" s="404"/>
      <c r="T43096" s="404"/>
    </row>
    <row r="43097" spans="12:20" ht="16.8">
      <c r="L43097" s="404"/>
      <c r="M43097" s="404"/>
      <c r="N43097" s="404"/>
      <c r="O43097" s="404"/>
      <c r="P43097" s="404"/>
      <c r="Q43097" s="404"/>
      <c r="R43097" s="404"/>
      <c r="S43097" s="404"/>
      <c r="T43097" s="404"/>
    </row>
    <row r="43098" spans="12:20" ht="16.8">
      <c r="L43098" s="404"/>
      <c r="M43098" s="404"/>
      <c r="N43098" s="404"/>
      <c r="O43098" s="404"/>
      <c r="P43098" s="404"/>
      <c r="Q43098" s="404"/>
      <c r="R43098" s="404"/>
      <c r="S43098" s="404"/>
      <c r="T43098" s="404"/>
    </row>
    <row r="43099" spans="12:20" ht="16.8">
      <c r="L43099" s="404"/>
      <c r="M43099" s="404"/>
      <c r="N43099" s="404"/>
      <c r="O43099" s="404"/>
      <c r="P43099" s="404"/>
      <c r="Q43099" s="404"/>
      <c r="R43099" s="404"/>
      <c r="S43099" s="404"/>
      <c r="T43099" s="404"/>
    </row>
    <row r="43100" spans="12:20" ht="16.8">
      <c r="L43100" s="404"/>
      <c r="M43100" s="404"/>
      <c r="N43100" s="404"/>
      <c r="O43100" s="404"/>
      <c r="P43100" s="404"/>
      <c r="Q43100" s="404"/>
      <c r="R43100" s="404"/>
      <c r="S43100" s="404"/>
      <c r="T43100" s="404"/>
    </row>
    <row r="43101" spans="12:20" ht="16.8">
      <c r="L43101" s="404"/>
      <c r="M43101" s="404"/>
      <c r="N43101" s="404"/>
      <c r="O43101" s="404"/>
      <c r="P43101" s="404"/>
      <c r="Q43101" s="404"/>
      <c r="R43101" s="404"/>
      <c r="S43101" s="404"/>
      <c r="T43101" s="404"/>
    </row>
    <row r="43102" spans="12:20" ht="16.8">
      <c r="L43102" s="404"/>
      <c r="M43102" s="404"/>
      <c r="N43102" s="404"/>
      <c r="O43102" s="404"/>
      <c r="P43102" s="404"/>
      <c r="Q43102" s="404"/>
      <c r="R43102" s="404"/>
      <c r="S43102" s="404"/>
      <c r="T43102" s="404"/>
    </row>
    <row r="43103" spans="12:20" ht="16.8">
      <c r="L43103" s="404"/>
      <c r="M43103" s="404"/>
      <c r="N43103" s="404"/>
      <c r="O43103" s="404"/>
      <c r="P43103" s="404"/>
      <c r="Q43103" s="404"/>
      <c r="R43103" s="404"/>
      <c r="S43103" s="404"/>
      <c r="T43103" s="404"/>
    </row>
    <row r="43104" spans="12:20" ht="16.8">
      <c r="L43104" s="404"/>
      <c r="M43104" s="404"/>
      <c r="N43104" s="404"/>
      <c r="O43104" s="404"/>
      <c r="P43104" s="404"/>
      <c r="Q43104" s="404"/>
      <c r="R43104" s="404"/>
      <c r="S43104" s="404"/>
      <c r="T43104" s="404"/>
    </row>
    <row r="43105" spans="12:20" ht="16.8">
      <c r="L43105" s="404"/>
      <c r="M43105" s="404"/>
      <c r="N43105" s="404"/>
      <c r="O43105" s="404"/>
      <c r="P43105" s="404"/>
      <c r="Q43105" s="404"/>
      <c r="R43105" s="404"/>
      <c r="S43105" s="404"/>
      <c r="T43105" s="404"/>
    </row>
    <row r="43106" spans="12:20" ht="16.8">
      <c r="L43106" s="404"/>
      <c r="M43106" s="404"/>
      <c r="N43106" s="404"/>
      <c r="O43106" s="404"/>
      <c r="P43106" s="404"/>
      <c r="Q43106" s="404"/>
      <c r="R43106" s="404"/>
      <c r="S43106" s="404"/>
      <c r="T43106" s="404"/>
    </row>
    <row r="43107" spans="12:20" ht="16.8">
      <c r="L43107" s="404"/>
      <c r="M43107" s="404"/>
      <c r="N43107" s="404"/>
      <c r="O43107" s="404"/>
      <c r="P43107" s="404"/>
      <c r="Q43107" s="404"/>
      <c r="R43107" s="404"/>
      <c r="S43107" s="404"/>
      <c r="T43107" s="404"/>
    </row>
    <row r="43108" spans="12:20" ht="16.8">
      <c r="L43108" s="404"/>
      <c r="M43108" s="404"/>
      <c r="N43108" s="404"/>
      <c r="O43108" s="404"/>
      <c r="P43108" s="404"/>
      <c r="Q43108" s="404"/>
      <c r="R43108" s="404"/>
      <c r="S43108" s="404"/>
      <c r="T43108" s="404"/>
    </row>
    <row r="43109" spans="12:20" ht="16.8">
      <c r="L43109" s="404"/>
      <c r="M43109" s="404"/>
      <c r="N43109" s="404"/>
      <c r="O43109" s="404"/>
      <c r="P43109" s="404"/>
      <c r="Q43109" s="404"/>
      <c r="R43109" s="404"/>
      <c r="S43109" s="404"/>
      <c r="T43109" s="404"/>
    </row>
    <row r="43110" spans="12:20" ht="16.8">
      <c r="L43110" s="404"/>
      <c r="M43110" s="404"/>
      <c r="N43110" s="404"/>
      <c r="O43110" s="404"/>
      <c r="P43110" s="404"/>
      <c r="Q43110" s="404"/>
      <c r="R43110" s="404"/>
      <c r="S43110" s="404"/>
      <c r="T43110" s="404"/>
    </row>
    <row r="43111" spans="12:20" ht="16.8">
      <c r="L43111" s="404"/>
      <c r="M43111" s="404"/>
      <c r="N43111" s="404"/>
      <c r="O43111" s="404"/>
      <c r="P43111" s="404"/>
      <c r="Q43111" s="404"/>
      <c r="R43111" s="404"/>
      <c r="S43111" s="404"/>
      <c r="T43111" s="404"/>
    </row>
    <row r="43112" spans="12:20" ht="16.8">
      <c r="L43112" s="404"/>
      <c r="M43112" s="404"/>
      <c r="N43112" s="404"/>
      <c r="O43112" s="404"/>
      <c r="P43112" s="404"/>
      <c r="Q43112" s="404"/>
      <c r="R43112" s="404"/>
      <c r="S43112" s="404"/>
      <c r="T43112" s="404"/>
    </row>
    <row r="43113" spans="12:20" ht="16.8">
      <c r="L43113" s="404"/>
      <c r="M43113" s="404"/>
      <c r="N43113" s="404"/>
      <c r="O43113" s="404"/>
      <c r="P43113" s="404"/>
      <c r="Q43113" s="404"/>
      <c r="R43113" s="404"/>
      <c r="S43113" s="404"/>
      <c r="T43113" s="404"/>
    </row>
    <row r="43114" spans="12:20" ht="16.8">
      <c r="L43114" s="404"/>
      <c r="M43114" s="404"/>
      <c r="N43114" s="404"/>
      <c r="O43114" s="404"/>
      <c r="P43114" s="404"/>
      <c r="Q43114" s="404"/>
      <c r="R43114" s="404"/>
      <c r="S43114" s="404"/>
      <c r="T43114" s="404"/>
    </row>
    <row r="43115" spans="12:20" ht="16.8">
      <c r="L43115" s="404"/>
      <c r="M43115" s="404"/>
      <c r="N43115" s="404"/>
      <c r="O43115" s="404"/>
      <c r="P43115" s="404"/>
      <c r="Q43115" s="404"/>
      <c r="R43115" s="404"/>
      <c r="S43115" s="404"/>
      <c r="T43115" s="404"/>
    </row>
    <row r="43116" spans="12:20" ht="16.8">
      <c r="L43116" s="404"/>
      <c r="M43116" s="404"/>
      <c r="N43116" s="404"/>
      <c r="O43116" s="404"/>
      <c r="P43116" s="404"/>
      <c r="Q43116" s="404"/>
      <c r="R43116" s="404"/>
      <c r="S43116" s="404"/>
      <c r="T43116" s="404"/>
    </row>
    <row r="43117" spans="12:20" ht="16.8">
      <c r="L43117" s="404"/>
      <c r="M43117" s="404"/>
      <c r="N43117" s="404"/>
      <c r="O43117" s="404"/>
      <c r="P43117" s="404"/>
      <c r="Q43117" s="404"/>
      <c r="R43117" s="404"/>
      <c r="S43117" s="404"/>
      <c r="T43117" s="404"/>
    </row>
    <row r="43118" spans="12:20" ht="16.8">
      <c r="L43118" s="404"/>
      <c r="M43118" s="404"/>
      <c r="N43118" s="404"/>
      <c r="O43118" s="404"/>
      <c r="P43118" s="404"/>
      <c r="Q43118" s="404"/>
      <c r="R43118" s="404"/>
      <c r="S43118" s="404"/>
      <c r="T43118" s="404"/>
    </row>
    <row r="43119" spans="12:20" ht="16.8">
      <c r="L43119" s="404"/>
      <c r="M43119" s="404"/>
      <c r="N43119" s="404"/>
      <c r="O43119" s="404"/>
      <c r="P43119" s="404"/>
      <c r="Q43119" s="404"/>
      <c r="R43119" s="404"/>
      <c r="S43119" s="404"/>
      <c r="T43119" s="404"/>
    </row>
    <row r="43120" spans="12:20" ht="16.8">
      <c r="L43120" s="404"/>
      <c r="M43120" s="404"/>
      <c r="N43120" s="404"/>
      <c r="O43120" s="404"/>
      <c r="P43120" s="404"/>
      <c r="Q43120" s="404"/>
      <c r="R43120" s="404"/>
      <c r="S43120" s="404"/>
      <c r="T43120" s="404"/>
    </row>
    <row r="43121" spans="12:20" ht="16.8">
      <c r="L43121" s="404"/>
      <c r="M43121" s="404"/>
      <c r="N43121" s="404"/>
      <c r="O43121" s="404"/>
      <c r="P43121" s="404"/>
      <c r="Q43121" s="404"/>
      <c r="R43121" s="404"/>
      <c r="S43121" s="404"/>
      <c r="T43121" s="404"/>
    </row>
    <row r="43122" spans="12:20" ht="16.8">
      <c r="L43122" s="404"/>
      <c r="M43122" s="404"/>
      <c r="N43122" s="404"/>
      <c r="O43122" s="404"/>
      <c r="P43122" s="404"/>
      <c r="Q43122" s="404"/>
      <c r="R43122" s="404"/>
      <c r="S43122" s="404"/>
      <c r="T43122" s="404"/>
    </row>
    <row r="43123" spans="12:20" ht="16.8">
      <c r="L43123" s="404"/>
      <c r="M43123" s="404"/>
      <c r="N43123" s="404"/>
      <c r="O43123" s="404"/>
      <c r="P43123" s="404"/>
      <c r="Q43123" s="404"/>
      <c r="R43123" s="404"/>
      <c r="S43123" s="404"/>
      <c r="T43123" s="404"/>
    </row>
    <row r="43124" spans="12:20" ht="16.8">
      <c r="L43124" s="404"/>
      <c r="M43124" s="404"/>
      <c r="N43124" s="404"/>
      <c r="O43124" s="404"/>
      <c r="P43124" s="404"/>
      <c r="Q43124" s="404"/>
      <c r="R43124" s="404"/>
      <c r="S43124" s="404"/>
      <c r="T43124" s="404"/>
    </row>
    <row r="43125" spans="12:20" ht="16.8">
      <c r="L43125" s="404"/>
      <c r="M43125" s="404"/>
      <c r="N43125" s="404"/>
      <c r="O43125" s="404"/>
      <c r="P43125" s="404"/>
      <c r="Q43125" s="404"/>
      <c r="R43125" s="404"/>
      <c r="S43125" s="404"/>
      <c r="T43125" s="404"/>
    </row>
    <row r="43126" spans="12:20" ht="16.8">
      <c r="L43126" s="404"/>
      <c r="M43126" s="404"/>
      <c r="N43126" s="404"/>
      <c r="O43126" s="404"/>
      <c r="P43126" s="404"/>
      <c r="Q43126" s="404"/>
      <c r="R43126" s="404"/>
      <c r="S43126" s="404"/>
      <c r="T43126" s="404"/>
    </row>
    <row r="43127" spans="12:20" ht="16.8">
      <c r="L43127" s="404"/>
      <c r="M43127" s="404"/>
      <c r="N43127" s="404"/>
      <c r="O43127" s="404"/>
      <c r="P43127" s="404"/>
      <c r="Q43127" s="404"/>
      <c r="R43127" s="404"/>
      <c r="S43127" s="404"/>
      <c r="T43127" s="404"/>
    </row>
    <row r="43128" spans="12:20" ht="16.8">
      <c r="L43128" s="404"/>
      <c r="M43128" s="404"/>
      <c r="N43128" s="404"/>
      <c r="O43128" s="404"/>
      <c r="P43128" s="404"/>
      <c r="Q43128" s="404"/>
      <c r="R43128" s="404"/>
      <c r="S43128" s="404"/>
      <c r="T43128" s="404"/>
    </row>
    <row r="43129" spans="12:20" ht="16.8">
      <c r="L43129" s="404"/>
      <c r="M43129" s="404"/>
      <c r="N43129" s="404"/>
      <c r="O43129" s="404"/>
      <c r="P43129" s="404"/>
      <c r="Q43129" s="404"/>
      <c r="R43129" s="404"/>
      <c r="S43129" s="404"/>
      <c r="T43129" s="404"/>
    </row>
    <row r="43130" spans="12:20" ht="16.8">
      <c r="L43130" s="404"/>
      <c r="M43130" s="404"/>
      <c r="N43130" s="404"/>
      <c r="O43130" s="404"/>
      <c r="P43130" s="404"/>
      <c r="Q43130" s="404"/>
      <c r="R43130" s="404"/>
      <c r="S43130" s="404"/>
      <c r="T43130" s="404"/>
    </row>
    <row r="43131" spans="12:20" ht="16.8">
      <c r="L43131" s="404"/>
      <c r="M43131" s="404"/>
      <c r="N43131" s="404"/>
      <c r="O43131" s="404"/>
      <c r="P43131" s="404"/>
      <c r="Q43131" s="404"/>
      <c r="R43131" s="404"/>
      <c r="S43131" s="404"/>
      <c r="T43131" s="404"/>
    </row>
    <row r="43132" spans="12:20" ht="16.8">
      <c r="L43132" s="404"/>
      <c r="M43132" s="404"/>
      <c r="N43132" s="404"/>
      <c r="O43132" s="404"/>
      <c r="P43132" s="404"/>
      <c r="Q43132" s="404"/>
      <c r="R43132" s="404"/>
      <c r="S43132" s="404"/>
      <c r="T43132" s="404"/>
    </row>
    <row r="43133" spans="12:20" ht="16.8">
      <c r="L43133" s="404"/>
      <c r="M43133" s="404"/>
      <c r="N43133" s="404"/>
      <c r="O43133" s="404"/>
      <c r="P43133" s="404"/>
      <c r="Q43133" s="404"/>
      <c r="R43133" s="404"/>
      <c r="S43133" s="404"/>
      <c r="T43133" s="404"/>
    </row>
    <row r="43134" spans="12:20" ht="16.8">
      <c r="L43134" s="404"/>
      <c r="M43134" s="404"/>
      <c r="N43134" s="404"/>
      <c r="O43134" s="404"/>
      <c r="P43134" s="404"/>
      <c r="Q43134" s="404"/>
      <c r="R43134" s="404"/>
      <c r="S43134" s="404"/>
      <c r="T43134" s="404"/>
    </row>
    <row r="43135" spans="12:20" ht="16.8">
      <c r="L43135" s="404"/>
      <c r="M43135" s="404"/>
      <c r="N43135" s="404"/>
      <c r="O43135" s="404"/>
      <c r="P43135" s="404"/>
      <c r="Q43135" s="404"/>
      <c r="R43135" s="404"/>
      <c r="S43135" s="404"/>
      <c r="T43135" s="404"/>
    </row>
    <row r="43136" spans="12:20" ht="16.8">
      <c r="L43136" s="404"/>
      <c r="M43136" s="404"/>
      <c r="N43136" s="404"/>
      <c r="O43136" s="404"/>
      <c r="P43136" s="404"/>
      <c r="Q43136" s="404"/>
      <c r="R43136" s="404"/>
      <c r="S43136" s="404"/>
      <c r="T43136" s="404"/>
    </row>
    <row r="43137" spans="12:20" ht="16.8">
      <c r="L43137" s="404"/>
      <c r="M43137" s="404"/>
      <c r="N43137" s="404"/>
      <c r="O43137" s="404"/>
      <c r="P43137" s="404"/>
      <c r="Q43137" s="404"/>
      <c r="R43137" s="404"/>
      <c r="S43137" s="404"/>
      <c r="T43137" s="404"/>
    </row>
    <row r="43138" spans="12:20" ht="16.8">
      <c r="L43138" s="404"/>
      <c r="M43138" s="404"/>
      <c r="N43138" s="404"/>
      <c r="O43138" s="404"/>
      <c r="P43138" s="404"/>
      <c r="Q43138" s="404"/>
      <c r="R43138" s="404"/>
      <c r="S43138" s="404"/>
      <c r="T43138" s="404"/>
    </row>
    <row r="43139" spans="12:20" ht="16.8">
      <c r="L43139" s="404"/>
      <c r="M43139" s="404"/>
      <c r="N43139" s="404"/>
      <c r="O43139" s="404"/>
      <c r="P43139" s="404"/>
      <c r="Q43139" s="404"/>
      <c r="R43139" s="404"/>
      <c r="S43139" s="404"/>
      <c r="T43139" s="404"/>
    </row>
    <row r="43140" spans="12:20" ht="16.8">
      <c r="L43140" s="404"/>
      <c r="M43140" s="404"/>
      <c r="N43140" s="404"/>
      <c r="O43140" s="404"/>
      <c r="P43140" s="404"/>
      <c r="Q43140" s="404"/>
      <c r="R43140" s="404"/>
      <c r="S43140" s="404"/>
      <c r="T43140" s="404"/>
    </row>
    <row r="43141" spans="12:20" ht="16.8">
      <c r="L43141" s="404"/>
      <c r="M43141" s="404"/>
      <c r="N43141" s="404"/>
      <c r="O43141" s="404"/>
      <c r="P43141" s="404"/>
      <c r="Q43141" s="404"/>
      <c r="R43141" s="404"/>
      <c r="S43141" s="404"/>
      <c r="T43141" s="404"/>
    </row>
    <row r="43142" spans="12:20" ht="16.8">
      <c r="L43142" s="404"/>
      <c r="M43142" s="404"/>
      <c r="N43142" s="404"/>
      <c r="O43142" s="404"/>
      <c r="P43142" s="404"/>
      <c r="Q43142" s="404"/>
      <c r="R43142" s="404"/>
      <c r="S43142" s="404"/>
      <c r="T43142" s="404"/>
    </row>
    <row r="43143" spans="12:20" ht="16.8">
      <c r="L43143" s="404"/>
      <c r="M43143" s="404"/>
      <c r="N43143" s="404"/>
      <c r="O43143" s="404"/>
      <c r="P43143" s="404"/>
      <c r="Q43143" s="404"/>
      <c r="R43143" s="404"/>
      <c r="S43143" s="404"/>
      <c r="T43143" s="404"/>
    </row>
    <row r="43144" spans="12:20" ht="16.8">
      <c r="L43144" s="404"/>
      <c r="M43144" s="404"/>
      <c r="N43144" s="404"/>
      <c r="O43144" s="404"/>
      <c r="P43144" s="404"/>
      <c r="Q43144" s="404"/>
      <c r="R43144" s="404"/>
      <c r="S43144" s="404"/>
      <c r="T43144" s="404"/>
    </row>
    <row r="43145" spans="12:20" ht="16.8">
      <c r="L43145" s="404"/>
      <c r="M43145" s="404"/>
      <c r="N43145" s="404"/>
      <c r="O43145" s="404"/>
      <c r="P43145" s="404"/>
      <c r="Q43145" s="404"/>
      <c r="R43145" s="404"/>
      <c r="S43145" s="404"/>
      <c r="T43145" s="404"/>
    </row>
    <row r="43146" spans="12:20" ht="16.8">
      <c r="L43146" s="404"/>
      <c r="M43146" s="404"/>
      <c r="N43146" s="404"/>
      <c r="O43146" s="404"/>
      <c r="P43146" s="404"/>
      <c r="Q43146" s="404"/>
      <c r="R43146" s="404"/>
      <c r="S43146" s="404"/>
      <c r="T43146" s="404"/>
    </row>
    <row r="43147" spans="12:20" ht="16.8">
      <c r="L43147" s="404"/>
      <c r="M43147" s="404"/>
      <c r="N43147" s="404"/>
      <c r="O43147" s="404"/>
      <c r="P43147" s="404"/>
      <c r="Q43147" s="404"/>
      <c r="R43147" s="404"/>
      <c r="S43147" s="404"/>
      <c r="T43147" s="404"/>
    </row>
    <row r="43148" spans="12:20" ht="16.8">
      <c r="L43148" s="404"/>
      <c r="M43148" s="404"/>
      <c r="N43148" s="404"/>
      <c r="O43148" s="404"/>
      <c r="P43148" s="404"/>
      <c r="Q43148" s="404"/>
      <c r="R43148" s="404"/>
      <c r="S43148" s="404"/>
      <c r="T43148" s="404"/>
    </row>
    <row r="43149" spans="12:20" ht="16.8">
      <c r="L43149" s="404"/>
      <c r="M43149" s="404"/>
      <c r="N43149" s="404"/>
      <c r="O43149" s="404"/>
      <c r="P43149" s="404"/>
      <c r="Q43149" s="404"/>
      <c r="R43149" s="404"/>
      <c r="S43149" s="404"/>
      <c r="T43149" s="404"/>
    </row>
    <row r="43150" spans="12:20" ht="16.8">
      <c r="L43150" s="404"/>
      <c r="M43150" s="404"/>
      <c r="N43150" s="404"/>
      <c r="O43150" s="404"/>
      <c r="P43150" s="404"/>
      <c r="Q43150" s="404"/>
      <c r="R43150" s="404"/>
      <c r="S43150" s="404"/>
      <c r="T43150" s="404"/>
    </row>
    <row r="43151" spans="12:20" ht="16.8">
      <c r="L43151" s="404"/>
      <c r="M43151" s="404"/>
      <c r="N43151" s="404"/>
      <c r="O43151" s="404"/>
      <c r="P43151" s="404"/>
      <c r="Q43151" s="404"/>
      <c r="R43151" s="404"/>
      <c r="S43151" s="404"/>
      <c r="T43151" s="404"/>
    </row>
    <row r="43152" spans="12:20" ht="16.8">
      <c r="L43152" s="404"/>
      <c r="M43152" s="404"/>
      <c r="N43152" s="404"/>
      <c r="O43152" s="404"/>
      <c r="P43152" s="404"/>
      <c r="Q43152" s="404"/>
      <c r="R43152" s="404"/>
      <c r="S43152" s="404"/>
      <c r="T43152" s="404"/>
    </row>
    <row r="43153" spans="12:20" ht="16.8">
      <c r="L43153" s="404"/>
      <c r="M43153" s="404"/>
      <c r="N43153" s="404"/>
      <c r="O43153" s="404"/>
      <c r="P43153" s="404"/>
      <c r="Q43153" s="404"/>
      <c r="R43153" s="404"/>
      <c r="S43153" s="404"/>
      <c r="T43153" s="404"/>
    </row>
    <row r="43154" spans="12:20" ht="16.8">
      <c r="L43154" s="404"/>
      <c r="M43154" s="404"/>
      <c r="N43154" s="404"/>
      <c r="O43154" s="404"/>
      <c r="P43154" s="404"/>
      <c r="Q43154" s="404"/>
      <c r="R43154" s="404"/>
      <c r="S43154" s="404"/>
      <c r="T43154" s="404"/>
    </row>
    <row r="43155" spans="12:20" ht="16.8">
      <c r="L43155" s="404"/>
      <c r="M43155" s="404"/>
      <c r="N43155" s="404"/>
      <c r="O43155" s="404"/>
      <c r="P43155" s="404"/>
      <c r="Q43155" s="404"/>
      <c r="R43155" s="404"/>
      <c r="S43155" s="404"/>
      <c r="T43155" s="404"/>
    </row>
    <row r="43156" spans="12:20" ht="16.8">
      <c r="L43156" s="404"/>
      <c r="M43156" s="404"/>
      <c r="N43156" s="404"/>
      <c r="O43156" s="404"/>
      <c r="P43156" s="404"/>
      <c r="Q43156" s="404"/>
      <c r="R43156" s="404"/>
      <c r="S43156" s="404"/>
      <c r="T43156" s="404"/>
    </row>
    <row r="43157" spans="12:20" ht="16.8">
      <c r="L43157" s="404"/>
      <c r="M43157" s="404"/>
      <c r="N43157" s="404"/>
      <c r="O43157" s="404"/>
      <c r="P43157" s="404"/>
      <c r="Q43157" s="404"/>
      <c r="R43157" s="404"/>
      <c r="S43157" s="404"/>
      <c r="T43157" s="404"/>
    </row>
    <row r="43158" spans="12:20" ht="16.8">
      <c r="L43158" s="404"/>
      <c r="M43158" s="404"/>
      <c r="N43158" s="404"/>
      <c r="O43158" s="404"/>
      <c r="P43158" s="404"/>
      <c r="Q43158" s="404"/>
      <c r="R43158" s="404"/>
      <c r="S43158" s="404"/>
      <c r="T43158" s="404"/>
    </row>
    <row r="43159" spans="12:20" ht="16.8">
      <c r="L43159" s="404"/>
      <c r="M43159" s="404"/>
      <c r="N43159" s="404"/>
      <c r="O43159" s="404"/>
      <c r="P43159" s="404"/>
      <c r="Q43159" s="404"/>
      <c r="R43159" s="404"/>
      <c r="S43159" s="404"/>
      <c r="T43159" s="404"/>
    </row>
    <row r="43160" spans="12:20" ht="16.8">
      <c r="L43160" s="404"/>
      <c r="M43160" s="404"/>
      <c r="N43160" s="404"/>
      <c r="O43160" s="404"/>
      <c r="P43160" s="404"/>
      <c r="Q43160" s="404"/>
      <c r="R43160" s="404"/>
      <c r="S43160" s="404"/>
      <c r="T43160" s="404"/>
    </row>
    <row r="43161" spans="12:20" ht="16.8">
      <c r="L43161" s="404"/>
      <c r="M43161" s="404"/>
      <c r="N43161" s="404"/>
      <c r="O43161" s="404"/>
      <c r="P43161" s="404"/>
      <c r="Q43161" s="404"/>
      <c r="R43161" s="404"/>
      <c r="S43161" s="404"/>
      <c r="T43161" s="404"/>
    </row>
    <row r="43162" spans="12:20" ht="16.8">
      <c r="L43162" s="404"/>
      <c r="M43162" s="404"/>
      <c r="N43162" s="404"/>
      <c r="O43162" s="404"/>
      <c r="P43162" s="404"/>
      <c r="Q43162" s="404"/>
      <c r="R43162" s="404"/>
      <c r="S43162" s="404"/>
      <c r="T43162" s="404"/>
    </row>
    <row r="43163" spans="12:20" ht="16.8">
      <c r="L43163" s="404"/>
      <c r="M43163" s="404"/>
      <c r="N43163" s="404"/>
      <c r="O43163" s="404"/>
      <c r="P43163" s="404"/>
      <c r="Q43163" s="404"/>
      <c r="R43163" s="404"/>
      <c r="S43163" s="404"/>
      <c r="T43163" s="404"/>
    </row>
    <row r="43164" spans="12:20" ht="16.8">
      <c r="L43164" s="404"/>
      <c r="M43164" s="404"/>
      <c r="N43164" s="404"/>
      <c r="O43164" s="404"/>
      <c r="P43164" s="404"/>
      <c r="Q43164" s="404"/>
      <c r="R43164" s="404"/>
      <c r="S43164" s="404"/>
      <c r="T43164" s="404"/>
    </row>
    <row r="43165" spans="12:20" ht="16.8">
      <c r="L43165" s="404"/>
      <c r="M43165" s="404"/>
      <c r="N43165" s="404"/>
      <c r="O43165" s="404"/>
      <c r="P43165" s="404"/>
      <c r="Q43165" s="404"/>
      <c r="R43165" s="404"/>
      <c r="S43165" s="404"/>
      <c r="T43165" s="404"/>
    </row>
    <row r="43166" spans="12:20" ht="16.8">
      <c r="L43166" s="404"/>
      <c r="M43166" s="404"/>
      <c r="N43166" s="404"/>
      <c r="O43166" s="404"/>
      <c r="P43166" s="404"/>
      <c r="Q43166" s="404"/>
      <c r="R43166" s="404"/>
      <c r="S43166" s="404"/>
      <c r="T43166" s="404"/>
    </row>
    <row r="43167" spans="12:20" ht="16.8">
      <c r="L43167" s="404"/>
      <c r="M43167" s="404"/>
      <c r="N43167" s="404"/>
      <c r="O43167" s="404"/>
      <c r="P43167" s="404"/>
      <c r="Q43167" s="404"/>
      <c r="R43167" s="404"/>
      <c r="S43167" s="404"/>
      <c r="T43167" s="404"/>
    </row>
    <row r="43168" spans="12:20" ht="16.8">
      <c r="L43168" s="404"/>
      <c r="M43168" s="404"/>
      <c r="N43168" s="404"/>
      <c r="O43168" s="404"/>
      <c r="P43168" s="404"/>
      <c r="Q43168" s="404"/>
      <c r="R43168" s="404"/>
      <c r="S43168" s="404"/>
      <c r="T43168" s="404"/>
    </row>
    <row r="43169" spans="12:20" ht="16.8">
      <c r="L43169" s="404"/>
      <c r="M43169" s="404"/>
      <c r="N43169" s="404"/>
      <c r="O43169" s="404"/>
      <c r="P43169" s="404"/>
      <c r="Q43169" s="404"/>
      <c r="R43169" s="404"/>
      <c r="S43169" s="404"/>
      <c r="T43169" s="404"/>
    </row>
    <row r="43170" spans="12:20" ht="16.8">
      <c r="L43170" s="404"/>
      <c r="M43170" s="404"/>
      <c r="N43170" s="404"/>
      <c r="O43170" s="404"/>
      <c r="P43170" s="404"/>
      <c r="Q43170" s="404"/>
      <c r="R43170" s="404"/>
      <c r="S43170" s="404"/>
      <c r="T43170" s="404"/>
    </row>
    <row r="43171" spans="12:20" ht="16.8">
      <c r="L43171" s="404"/>
      <c r="M43171" s="404"/>
      <c r="N43171" s="404"/>
      <c r="O43171" s="404"/>
      <c r="P43171" s="404"/>
      <c r="Q43171" s="404"/>
      <c r="R43171" s="404"/>
      <c r="S43171" s="404"/>
      <c r="T43171" s="404"/>
    </row>
    <row r="43172" spans="12:20" ht="16.8">
      <c r="L43172" s="404"/>
      <c r="M43172" s="404"/>
      <c r="N43172" s="404"/>
      <c r="O43172" s="404"/>
      <c r="P43172" s="404"/>
      <c r="Q43172" s="404"/>
      <c r="R43172" s="404"/>
      <c r="S43172" s="404"/>
      <c r="T43172" s="404"/>
    </row>
    <row r="43173" spans="12:20" ht="16.8">
      <c r="L43173" s="404"/>
      <c r="M43173" s="404"/>
      <c r="N43173" s="404"/>
      <c r="O43173" s="404"/>
      <c r="P43173" s="404"/>
      <c r="Q43173" s="404"/>
      <c r="R43173" s="404"/>
      <c r="S43173" s="404"/>
      <c r="T43173" s="404"/>
    </row>
    <row r="43174" spans="12:20" ht="16.8">
      <c r="L43174" s="404"/>
      <c r="M43174" s="404"/>
      <c r="N43174" s="404"/>
      <c r="O43174" s="404"/>
      <c r="P43174" s="404"/>
      <c r="Q43174" s="404"/>
      <c r="R43174" s="404"/>
      <c r="S43174" s="404"/>
      <c r="T43174" s="404"/>
    </row>
    <row r="43175" spans="12:20" ht="16.8">
      <c r="L43175" s="404"/>
      <c r="M43175" s="404"/>
      <c r="N43175" s="404"/>
      <c r="O43175" s="404"/>
      <c r="P43175" s="404"/>
      <c r="Q43175" s="404"/>
      <c r="R43175" s="404"/>
      <c r="S43175" s="404"/>
      <c r="T43175" s="404"/>
    </row>
    <row r="43176" spans="12:20" ht="16.8">
      <c r="L43176" s="404"/>
      <c r="M43176" s="404"/>
      <c r="N43176" s="404"/>
      <c r="O43176" s="404"/>
      <c r="P43176" s="404"/>
      <c r="Q43176" s="404"/>
      <c r="R43176" s="404"/>
      <c r="S43176" s="404"/>
      <c r="T43176" s="404"/>
    </row>
    <row r="43177" spans="12:20" ht="16.8">
      <c r="L43177" s="404"/>
      <c r="M43177" s="404"/>
      <c r="N43177" s="404"/>
      <c r="O43177" s="404"/>
      <c r="P43177" s="404"/>
      <c r="Q43177" s="404"/>
      <c r="R43177" s="404"/>
      <c r="S43177" s="404"/>
      <c r="T43177" s="404"/>
    </row>
    <row r="43178" spans="12:20" ht="16.8">
      <c r="L43178" s="404"/>
      <c r="M43178" s="404"/>
      <c r="N43178" s="404"/>
      <c r="O43178" s="404"/>
      <c r="P43178" s="404"/>
      <c r="Q43178" s="404"/>
      <c r="R43178" s="404"/>
      <c r="S43178" s="404"/>
      <c r="T43178" s="404"/>
    </row>
    <row r="43179" spans="12:20" ht="16.8">
      <c r="L43179" s="404"/>
      <c r="M43179" s="404"/>
      <c r="N43179" s="404"/>
      <c r="O43179" s="404"/>
      <c r="P43179" s="404"/>
      <c r="Q43179" s="404"/>
      <c r="R43179" s="404"/>
      <c r="S43179" s="404"/>
      <c r="T43179" s="404"/>
    </row>
    <row r="43180" spans="12:20" ht="16.8">
      <c r="L43180" s="404"/>
      <c r="M43180" s="404"/>
      <c r="N43180" s="404"/>
      <c r="O43180" s="404"/>
      <c r="P43180" s="404"/>
      <c r="Q43180" s="404"/>
      <c r="R43180" s="404"/>
      <c r="S43180" s="404"/>
      <c r="T43180" s="404"/>
    </row>
    <row r="43181" spans="12:20" ht="16.8">
      <c r="L43181" s="404"/>
      <c r="M43181" s="404"/>
      <c r="N43181" s="404"/>
      <c r="O43181" s="404"/>
      <c r="P43181" s="404"/>
      <c r="Q43181" s="404"/>
      <c r="R43181" s="404"/>
      <c r="S43181" s="404"/>
      <c r="T43181" s="404"/>
    </row>
    <row r="43182" spans="12:20" ht="16.8">
      <c r="L43182" s="404"/>
      <c r="M43182" s="404"/>
      <c r="N43182" s="404"/>
      <c r="O43182" s="404"/>
      <c r="P43182" s="404"/>
      <c r="Q43182" s="404"/>
      <c r="R43182" s="404"/>
      <c r="S43182" s="404"/>
      <c r="T43182" s="404"/>
    </row>
    <row r="43183" spans="12:20" ht="16.8">
      <c r="L43183" s="404"/>
      <c r="M43183" s="404"/>
      <c r="N43183" s="404"/>
      <c r="O43183" s="404"/>
      <c r="P43183" s="404"/>
      <c r="Q43183" s="404"/>
      <c r="R43183" s="404"/>
      <c r="S43183" s="404"/>
      <c r="T43183" s="404"/>
    </row>
    <row r="43184" spans="12:20" ht="16.8">
      <c r="L43184" s="404"/>
      <c r="M43184" s="404"/>
      <c r="N43184" s="404"/>
      <c r="O43184" s="404"/>
      <c r="P43184" s="404"/>
      <c r="Q43184" s="404"/>
      <c r="R43184" s="404"/>
      <c r="S43184" s="404"/>
      <c r="T43184" s="404"/>
    </row>
    <row r="43185" spans="12:20" ht="16.8">
      <c r="L43185" s="404"/>
      <c r="M43185" s="404"/>
      <c r="N43185" s="404"/>
      <c r="O43185" s="404"/>
      <c r="P43185" s="404"/>
      <c r="Q43185" s="404"/>
      <c r="R43185" s="404"/>
      <c r="S43185" s="404"/>
      <c r="T43185" s="404"/>
    </row>
    <row r="43186" spans="12:20" ht="16.8">
      <c r="L43186" s="404"/>
      <c r="M43186" s="404"/>
      <c r="N43186" s="404"/>
      <c r="O43186" s="404"/>
      <c r="P43186" s="404"/>
      <c r="Q43186" s="404"/>
      <c r="R43186" s="404"/>
      <c r="S43186" s="404"/>
      <c r="T43186" s="404"/>
    </row>
    <row r="43187" spans="12:20" ht="16.8">
      <c r="L43187" s="404"/>
      <c r="M43187" s="404"/>
      <c r="N43187" s="404"/>
      <c r="O43187" s="404"/>
      <c r="P43187" s="404"/>
      <c r="Q43187" s="404"/>
      <c r="R43187" s="404"/>
      <c r="S43187" s="404"/>
      <c r="T43187" s="404"/>
    </row>
    <row r="43188" spans="12:20" ht="16.8">
      <c r="L43188" s="404"/>
      <c r="M43188" s="404"/>
      <c r="N43188" s="404"/>
      <c r="O43188" s="404"/>
      <c r="P43188" s="404"/>
      <c r="Q43188" s="404"/>
      <c r="R43188" s="404"/>
      <c r="S43188" s="404"/>
      <c r="T43188" s="404"/>
    </row>
    <row r="43189" spans="12:20" ht="16.8">
      <c r="L43189" s="404"/>
      <c r="M43189" s="404"/>
      <c r="N43189" s="404"/>
      <c r="O43189" s="404"/>
      <c r="P43189" s="404"/>
      <c r="Q43189" s="404"/>
      <c r="R43189" s="404"/>
      <c r="S43189" s="404"/>
      <c r="T43189" s="404"/>
    </row>
    <row r="43190" spans="12:20" ht="16.8">
      <c r="L43190" s="404"/>
      <c r="M43190" s="404"/>
      <c r="N43190" s="404"/>
      <c r="O43190" s="404"/>
      <c r="P43190" s="404"/>
      <c r="Q43190" s="404"/>
      <c r="R43190" s="404"/>
      <c r="S43190" s="404"/>
      <c r="T43190" s="404"/>
    </row>
    <row r="43191" spans="12:20" ht="16.8">
      <c r="L43191" s="404"/>
      <c r="M43191" s="404"/>
      <c r="N43191" s="404"/>
      <c r="O43191" s="404"/>
      <c r="P43191" s="404"/>
      <c r="Q43191" s="404"/>
      <c r="R43191" s="404"/>
      <c r="S43191" s="404"/>
      <c r="T43191" s="404"/>
    </row>
    <row r="43192" spans="12:20" ht="16.8">
      <c r="L43192" s="404"/>
      <c r="M43192" s="404"/>
      <c r="N43192" s="404"/>
      <c r="O43192" s="404"/>
      <c r="P43192" s="404"/>
      <c r="Q43192" s="404"/>
      <c r="R43192" s="404"/>
      <c r="S43192" s="404"/>
      <c r="T43192" s="404"/>
    </row>
    <row r="43193" spans="12:20" ht="16.8">
      <c r="L43193" s="404"/>
      <c r="M43193" s="404"/>
      <c r="N43193" s="404"/>
      <c r="O43193" s="404"/>
      <c r="P43193" s="404"/>
      <c r="Q43193" s="404"/>
      <c r="R43193" s="404"/>
      <c r="S43193" s="404"/>
      <c r="T43193" s="404"/>
    </row>
    <row r="43194" spans="12:20" ht="16.8">
      <c r="L43194" s="404"/>
      <c r="M43194" s="404"/>
      <c r="N43194" s="404"/>
      <c r="O43194" s="404"/>
      <c r="P43194" s="404"/>
      <c r="Q43194" s="404"/>
      <c r="R43194" s="404"/>
      <c r="S43194" s="404"/>
      <c r="T43194" s="404"/>
    </row>
    <row r="43195" spans="12:20" ht="16.8">
      <c r="L43195" s="404"/>
      <c r="M43195" s="404"/>
      <c r="N43195" s="404"/>
      <c r="O43195" s="404"/>
      <c r="P43195" s="404"/>
      <c r="Q43195" s="404"/>
      <c r="R43195" s="404"/>
      <c r="S43195" s="404"/>
      <c r="T43195" s="404"/>
    </row>
    <row r="43196" spans="12:20" ht="16.8">
      <c r="L43196" s="404"/>
      <c r="M43196" s="404"/>
      <c r="N43196" s="404"/>
      <c r="O43196" s="404"/>
      <c r="P43196" s="404"/>
      <c r="Q43196" s="404"/>
      <c r="R43196" s="404"/>
      <c r="S43196" s="404"/>
      <c r="T43196" s="404"/>
    </row>
    <row r="43197" spans="12:20" ht="16.8">
      <c r="L43197" s="404"/>
      <c r="M43197" s="404"/>
      <c r="N43197" s="404"/>
      <c r="O43197" s="404"/>
      <c r="P43197" s="404"/>
      <c r="Q43197" s="404"/>
      <c r="R43197" s="404"/>
      <c r="S43197" s="404"/>
      <c r="T43197" s="404"/>
    </row>
    <row r="43198" spans="12:20" ht="16.8">
      <c r="L43198" s="404"/>
      <c r="M43198" s="404"/>
      <c r="N43198" s="404"/>
      <c r="O43198" s="404"/>
      <c r="P43198" s="404"/>
      <c r="Q43198" s="404"/>
      <c r="R43198" s="404"/>
      <c r="S43198" s="404"/>
      <c r="T43198" s="404"/>
    </row>
    <row r="43199" spans="12:20" ht="16.8">
      <c r="L43199" s="404"/>
      <c r="M43199" s="404"/>
      <c r="N43199" s="404"/>
      <c r="O43199" s="404"/>
      <c r="P43199" s="404"/>
      <c r="Q43199" s="404"/>
      <c r="R43199" s="404"/>
      <c r="S43199" s="404"/>
      <c r="T43199" s="404"/>
    </row>
    <row r="43200" spans="12:20" ht="16.8">
      <c r="L43200" s="404"/>
      <c r="M43200" s="404"/>
      <c r="N43200" s="404"/>
      <c r="O43200" s="404"/>
      <c r="P43200" s="404"/>
      <c r="Q43200" s="404"/>
      <c r="R43200" s="404"/>
      <c r="S43200" s="404"/>
      <c r="T43200" s="404"/>
    </row>
    <row r="43201" spans="12:20" ht="16.8">
      <c r="L43201" s="404"/>
      <c r="M43201" s="404"/>
      <c r="N43201" s="404"/>
      <c r="O43201" s="404"/>
      <c r="P43201" s="404"/>
      <c r="Q43201" s="404"/>
      <c r="R43201" s="404"/>
      <c r="S43201" s="404"/>
      <c r="T43201" s="404"/>
    </row>
    <row r="43202" spans="12:20" ht="16.8">
      <c r="L43202" s="404"/>
      <c r="M43202" s="404"/>
      <c r="N43202" s="404"/>
      <c r="O43202" s="404"/>
      <c r="P43202" s="404"/>
      <c r="Q43202" s="404"/>
      <c r="R43202" s="404"/>
      <c r="S43202" s="404"/>
      <c r="T43202" s="404"/>
    </row>
    <row r="43203" spans="12:20" ht="16.8">
      <c r="L43203" s="404"/>
      <c r="M43203" s="404"/>
      <c r="N43203" s="404"/>
      <c r="O43203" s="404"/>
      <c r="P43203" s="404"/>
      <c r="Q43203" s="404"/>
      <c r="R43203" s="404"/>
      <c r="S43203" s="404"/>
      <c r="T43203" s="404"/>
    </row>
    <row r="43204" spans="12:20" ht="16.8">
      <c r="L43204" s="404"/>
      <c r="M43204" s="404"/>
      <c r="N43204" s="404"/>
      <c r="O43204" s="404"/>
      <c r="P43204" s="404"/>
      <c r="Q43204" s="404"/>
      <c r="R43204" s="404"/>
      <c r="S43204" s="404"/>
      <c r="T43204" s="404"/>
    </row>
    <row r="43205" spans="12:20" ht="16.8">
      <c r="L43205" s="404"/>
      <c r="M43205" s="404"/>
      <c r="N43205" s="404"/>
      <c r="O43205" s="404"/>
      <c r="P43205" s="404"/>
      <c r="Q43205" s="404"/>
      <c r="R43205" s="404"/>
      <c r="S43205" s="404"/>
      <c r="T43205" s="404"/>
    </row>
    <row r="43206" spans="12:20" ht="16.8">
      <c r="L43206" s="404"/>
      <c r="M43206" s="404"/>
      <c r="N43206" s="404"/>
      <c r="O43206" s="404"/>
      <c r="P43206" s="404"/>
      <c r="Q43206" s="404"/>
      <c r="R43206" s="404"/>
      <c r="S43206" s="404"/>
      <c r="T43206" s="404"/>
    </row>
    <row r="43207" spans="12:20" ht="16.8">
      <c r="L43207" s="404"/>
      <c r="M43207" s="404"/>
      <c r="N43207" s="404"/>
      <c r="O43207" s="404"/>
      <c r="P43207" s="404"/>
      <c r="Q43207" s="404"/>
      <c r="R43207" s="404"/>
      <c r="S43207" s="404"/>
      <c r="T43207" s="404"/>
    </row>
    <row r="43208" spans="12:20" ht="16.8">
      <c r="L43208" s="404"/>
      <c r="M43208" s="404"/>
      <c r="N43208" s="404"/>
      <c r="O43208" s="404"/>
      <c r="P43208" s="404"/>
      <c r="Q43208" s="404"/>
      <c r="R43208" s="404"/>
      <c r="S43208" s="404"/>
      <c r="T43208" s="404"/>
    </row>
    <row r="43209" spans="12:20" ht="16.8">
      <c r="L43209" s="404"/>
      <c r="M43209" s="404"/>
      <c r="N43209" s="404"/>
      <c r="O43209" s="404"/>
      <c r="P43209" s="404"/>
      <c r="Q43209" s="404"/>
      <c r="R43209" s="404"/>
      <c r="S43209" s="404"/>
      <c r="T43209" s="404"/>
    </row>
    <row r="43210" spans="12:20" ht="16.8">
      <c r="L43210" s="404"/>
      <c r="M43210" s="404"/>
      <c r="N43210" s="404"/>
      <c r="O43210" s="404"/>
      <c r="P43210" s="404"/>
      <c r="Q43210" s="404"/>
      <c r="R43210" s="404"/>
      <c r="S43210" s="404"/>
      <c r="T43210" s="404"/>
    </row>
    <row r="43211" spans="12:20" ht="16.8">
      <c r="L43211" s="404"/>
      <c r="M43211" s="404"/>
      <c r="N43211" s="404"/>
      <c r="O43211" s="404"/>
      <c r="P43211" s="404"/>
      <c r="Q43211" s="404"/>
      <c r="R43211" s="404"/>
      <c r="S43211" s="404"/>
      <c r="T43211" s="404"/>
    </row>
    <row r="43212" spans="12:20" ht="16.8">
      <c r="L43212" s="404"/>
      <c r="M43212" s="404"/>
      <c r="N43212" s="404"/>
      <c r="O43212" s="404"/>
      <c r="P43212" s="404"/>
      <c r="Q43212" s="404"/>
      <c r="R43212" s="404"/>
      <c r="S43212" s="404"/>
      <c r="T43212" s="404"/>
    </row>
    <row r="43213" spans="12:20" ht="16.8">
      <c r="L43213" s="404"/>
      <c r="M43213" s="404"/>
      <c r="N43213" s="404"/>
      <c r="O43213" s="404"/>
      <c r="P43213" s="404"/>
      <c r="Q43213" s="404"/>
      <c r="R43213" s="404"/>
      <c r="S43213" s="404"/>
      <c r="T43213" s="404"/>
    </row>
    <row r="43214" spans="12:20" ht="16.8">
      <c r="L43214" s="404"/>
      <c r="M43214" s="404"/>
      <c r="N43214" s="404"/>
      <c r="O43214" s="404"/>
      <c r="P43214" s="404"/>
      <c r="Q43214" s="404"/>
      <c r="R43214" s="404"/>
      <c r="S43214" s="404"/>
      <c r="T43214" s="404"/>
    </row>
    <row r="43215" spans="12:20" ht="16.8">
      <c r="L43215" s="404"/>
      <c r="M43215" s="404"/>
      <c r="N43215" s="404"/>
      <c r="O43215" s="404"/>
      <c r="P43215" s="404"/>
      <c r="Q43215" s="404"/>
      <c r="R43215" s="404"/>
      <c r="S43215" s="404"/>
      <c r="T43215" s="404"/>
    </row>
    <row r="43216" spans="12:20" ht="16.8">
      <c r="L43216" s="404"/>
      <c r="M43216" s="404"/>
      <c r="N43216" s="404"/>
      <c r="O43216" s="404"/>
      <c r="P43216" s="404"/>
      <c r="Q43216" s="404"/>
      <c r="R43216" s="404"/>
      <c r="S43216" s="404"/>
      <c r="T43216" s="404"/>
    </row>
    <row r="43217" spans="12:20" ht="16.8">
      <c r="L43217" s="404"/>
      <c r="M43217" s="404"/>
      <c r="N43217" s="404"/>
      <c r="O43217" s="404"/>
      <c r="P43217" s="404"/>
      <c r="Q43217" s="404"/>
      <c r="R43217" s="404"/>
      <c r="S43217" s="404"/>
      <c r="T43217" s="404"/>
    </row>
    <row r="43218" spans="12:20" ht="16.8">
      <c r="L43218" s="404"/>
      <c r="M43218" s="404"/>
      <c r="N43218" s="404"/>
      <c r="O43218" s="404"/>
      <c r="P43218" s="404"/>
      <c r="Q43218" s="404"/>
      <c r="R43218" s="404"/>
      <c r="S43218" s="404"/>
      <c r="T43218" s="404"/>
    </row>
    <row r="43219" spans="12:20" ht="16.8">
      <c r="L43219" s="404"/>
      <c r="M43219" s="404"/>
      <c r="N43219" s="404"/>
      <c r="O43219" s="404"/>
      <c r="P43219" s="404"/>
      <c r="Q43219" s="404"/>
      <c r="R43219" s="404"/>
      <c r="S43219" s="404"/>
      <c r="T43219" s="404"/>
    </row>
    <row r="43220" spans="12:20" ht="16.8">
      <c r="L43220" s="404"/>
      <c r="M43220" s="404"/>
      <c r="N43220" s="404"/>
      <c r="O43220" s="404"/>
      <c r="P43220" s="404"/>
      <c r="Q43220" s="404"/>
      <c r="R43220" s="404"/>
      <c r="S43220" s="404"/>
      <c r="T43220" s="404"/>
    </row>
    <row r="43221" spans="12:20" ht="16.8">
      <c r="L43221" s="404"/>
      <c r="M43221" s="404"/>
      <c r="N43221" s="404"/>
      <c r="O43221" s="404"/>
      <c r="P43221" s="404"/>
      <c r="Q43221" s="404"/>
      <c r="R43221" s="404"/>
      <c r="S43221" s="404"/>
      <c r="T43221" s="404"/>
    </row>
    <row r="43222" spans="12:20" ht="16.8">
      <c r="L43222" s="404"/>
      <c r="M43222" s="404"/>
      <c r="N43222" s="404"/>
      <c r="O43222" s="404"/>
      <c r="P43222" s="404"/>
      <c r="Q43222" s="404"/>
      <c r="R43222" s="404"/>
      <c r="S43222" s="404"/>
      <c r="T43222" s="404"/>
    </row>
    <row r="43223" spans="12:20" ht="16.8">
      <c r="L43223" s="404"/>
      <c r="M43223" s="404"/>
      <c r="N43223" s="404"/>
      <c r="O43223" s="404"/>
      <c r="P43223" s="404"/>
      <c r="Q43223" s="404"/>
      <c r="R43223" s="404"/>
      <c r="S43223" s="404"/>
      <c r="T43223" s="404"/>
    </row>
    <row r="43224" spans="12:20" ht="16.8">
      <c r="L43224" s="404"/>
      <c r="M43224" s="404"/>
      <c r="N43224" s="404"/>
      <c r="O43224" s="404"/>
      <c r="P43224" s="404"/>
      <c r="Q43224" s="404"/>
      <c r="R43224" s="404"/>
      <c r="S43224" s="404"/>
      <c r="T43224" s="404"/>
    </row>
    <row r="43225" spans="12:20" ht="16.8">
      <c r="L43225" s="404"/>
      <c r="M43225" s="404"/>
      <c r="N43225" s="404"/>
      <c r="O43225" s="404"/>
      <c r="P43225" s="404"/>
      <c r="Q43225" s="404"/>
      <c r="R43225" s="404"/>
      <c r="S43225" s="404"/>
      <c r="T43225" s="404"/>
    </row>
    <row r="43226" spans="12:20" ht="16.8">
      <c r="L43226" s="404"/>
      <c r="M43226" s="404"/>
      <c r="N43226" s="404"/>
      <c r="O43226" s="404"/>
      <c r="P43226" s="404"/>
      <c r="Q43226" s="404"/>
      <c r="R43226" s="404"/>
      <c r="S43226" s="404"/>
      <c r="T43226" s="404"/>
    </row>
    <row r="43227" spans="12:20" ht="16.8">
      <c r="L43227" s="404"/>
      <c r="M43227" s="404"/>
      <c r="N43227" s="404"/>
      <c r="O43227" s="404"/>
      <c r="P43227" s="404"/>
      <c r="Q43227" s="404"/>
      <c r="R43227" s="404"/>
      <c r="S43227" s="404"/>
      <c r="T43227" s="404"/>
    </row>
    <row r="43228" spans="12:20" ht="16.8">
      <c r="L43228" s="404"/>
      <c r="M43228" s="404"/>
      <c r="N43228" s="404"/>
      <c r="O43228" s="404"/>
      <c r="P43228" s="404"/>
      <c r="Q43228" s="404"/>
      <c r="R43228" s="404"/>
      <c r="S43228" s="404"/>
      <c r="T43228" s="404"/>
    </row>
    <row r="43229" spans="12:20" ht="16.8">
      <c r="L43229" s="404"/>
      <c r="M43229" s="404"/>
      <c r="N43229" s="404"/>
      <c r="O43229" s="404"/>
      <c r="P43229" s="404"/>
      <c r="Q43229" s="404"/>
      <c r="R43229" s="404"/>
      <c r="S43229" s="404"/>
      <c r="T43229" s="404"/>
    </row>
    <row r="43230" spans="12:20" ht="16.8">
      <c r="L43230" s="404"/>
      <c r="M43230" s="404"/>
      <c r="N43230" s="404"/>
      <c r="O43230" s="404"/>
      <c r="P43230" s="404"/>
      <c r="Q43230" s="404"/>
      <c r="R43230" s="404"/>
      <c r="S43230" s="404"/>
      <c r="T43230" s="404"/>
    </row>
    <row r="43231" spans="12:20" ht="16.8">
      <c r="L43231" s="404"/>
      <c r="M43231" s="404"/>
      <c r="N43231" s="404"/>
      <c r="O43231" s="404"/>
      <c r="P43231" s="404"/>
      <c r="Q43231" s="404"/>
      <c r="R43231" s="404"/>
      <c r="S43231" s="404"/>
      <c r="T43231" s="404"/>
    </row>
    <row r="43232" spans="12:20" ht="16.8">
      <c r="L43232" s="404"/>
      <c r="M43232" s="404"/>
      <c r="N43232" s="404"/>
      <c r="O43232" s="404"/>
      <c r="P43232" s="404"/>
      <c r="Q43232" s="404"/>
      <c r="R43232" s="404"/>
      <c r="S43232" s="404"/>
      <c r="T43232" s="404"/>
    </row>
    <row r="43233" spans="12:20" ht="16.8">
      <c r="L43233" s="404"/>
      <c r="M43233" s="404"/>
      <c r="N43233" s="404"/>
      <c r="O43233" s="404"/>
      <c r="P43233" s="404"/>
      <c r="Q43233" s="404"/>
      <c r="R43233" s="404"/>
      <c r="S43233" s="404"/>
      <c r="T43233" s="404"/>
    </row>
    <row r="43234" spans="12:20" ht="16.8">
      <c r="L43234" s="404"/>
      <c r="M43234" s="404"/>
      <c r="N43234" s="404"/>
      <c r="O43234" s="404"/>
      <c r="P43234" s="404"/>
      <c r="Q43234" s="404"/>
      <c r="R43234" s="404"/>
      <c r="S43234" s="404"/>
      <c r="T43234" s="404"/>
    </row>
    <row r="43235" spans="12:20" ht="16.8">
      <c r="L43235" s="404"/>
      <c r="M43235" s="404"/>
      <c r="N43235" s="404"/>
      <c r="O43235" s="404"/>
      <c r="P43235" s="404"/>
      <c r="Q43235" s="404"/>
      <c r="R43235" s="404"/>
      <c r="S43235" s="404"/>
      <c r="T43235" s="404"/>
    </row>
    <row r="43236" spans="12:20" ht="16.8">
      <c r="L43236" s="404"/>
      <c r="M43236" s="404"/>
      <c r="N43236" s="404"/>
      <c r="O43236" s="404"/>
      <c r="P43236" s="404"/>
      <c r="Q43236" s="404"/>
      <c r="R43236" s="404"/>
      <c r="S43236" s="404"/>
      <c r="T43236" s="404"/>
    </row>
    <row r="43237" spans="12:20" ht="16.8">
      <c r="L43237" s="404"/>
      <c r="M43237" s="404"/>
      <c r="N43237" s="404"/>
      <c r="O43237" s="404"/>
      <c r="P43237" s="404"/>
      <c r="Q43237" s="404"/>
      <c r="R43237" s="404"/>
      <c r="S43237" s="404"/>
      <c r="T43237" s="404"/>
    </row>
    <row r="43238" spans="12:20" ht="16.8">
      <c r="L43238" s="404"/>
      <c r="M43238" s="404"/>
      <c r="N43238" s="404"/>
      <c r="O43238" s="404"/>
      <c r="P43238" s="404"/>
      <c r="Q43238" s="404"/>
      <c r="R43238" s="404"/>
      <c r="S43238" s="404"/>
      <c r="T43238" s="404"/>
    </row>
    <row r="43239" spans="12:20" ht="16.8">
      <c r="L43239" s="404"/>
      <c r="M43239" s="404"/>
      <c r="N43239" s="404"/>
      <c r="O43239" s="404"/>
      <c r="P43239" s="404"/>
      <c r="Q43239" s="404"/>
      <c r="R43239" s="404"/>
      <c r="S43239" s="404"/>
      <c r="T43239" s="404"/>
    </row>
    <row r="43240" spans="12:20" ht="16.8">
      <c r="L43240" s="404"/>
      <c r="M43240" s="404"/>
      <c r="N43240" s="404"/>
      <c r="O43240" s="404"/>
      <c r="P43240" s="404"/>
      <c r="Q43240" s="404"/>
      <c r="R43240" s="404"/>
      <c r="S43240" s="404"/>
      <c r="T43240" s="404"/>
    </row>
    <row r="43241" spans="12:20" ht="16.8">
      <c r="L43241" s="404"/>
      <c r="M43241" s="404"/>
      <c r="N43241" s="404"/>
      <c r="O43241" s="404"/>
      <c r="P43241" s="404"/>
      <c r="Q43241" s="404"/>
      <c r="R43241" s="404"/>
      <c r="S43241" s="404"/>
      <c r="T43241" s="404"/>
    </row>
    <row r="43242" spans="12:20" ht="16.8">
      <c r="L43242" s="404"/>
      <c r="M43242" s="404"/>
      <c r="N43242" s="404"/>
      <c r="O43242" s="404"/>
      <c r="P43242" s="404"/>
      <c r="Q43242" s="404"/>
      <c r="R43242" s="404"/>
      <c r="S43242" s="404"/>
      <c r="T43242" s="404"/>
    </row>
    <row r="43243" spans="12:20" ht="16.8">
      <c r="L43243" s="404"/>
      <c r="M43243" s="404"/>
      <c r="N43243" s="404"/>
      <c r="O43243" s="404"/>
      <c r="P43243" s="404"/>
      <c r="Q43243" s="404"/>
      <c r="R43243" s="404"/>
      <c r="S43243" s="404"/>
      <c r="T43243" s="404"/>
    </row>
    <row r="43244" spans="12:20" ht="16.8">
      <c r="L43244" s="404"/>
      <c r="M43244" s="404"/>
      <c r="N43244" s="404"/>
      <c r="O43244" s="404"/>
      <c r="P43244" s="404"/>
      <c r="Q43244" s="404"/>
      <c r="R43244" s="404"/>
      <c r="S43244" s="404"/>
      <c r="T43244" s="404"/>
    </row>
    <row r="43245" spans="12:20" ht="16.8">
      <c r="L43245" s="404"/>
      <c r="M43245" s="404"/>
      <c r="N43245" s="404"/>
      <c r="O43245" s="404"/>
      <c r="P43245" s="404"/>
      <c r="Q43245" s="404"/>
      <c r="R43245" s="404"/>
      <c r="S43245" s="404"/>
      <c r="T43245" s="404"/>
    </row>
    <row r="43246" spans="12:20" ht="16.8">
      <c r="L43246" s="404"/>
      <c r="M43246" s="404"/>
      <c r="N43246" s="404"/>
      <c r="O43246" s="404"/>
      <c r="P43246" s="404"/>
      <c r="Q43246" s="404"/>
      <c r="R43246" s="404"/>
      <c r="S43246" s="404"/>
      <c r="T43246" s="404"/>
    </row>
    <row r="43247" spans="12:20" ht="16.8">
      <c r="L43247" s="404"/>
      <c r="M43247" s="404"/>
      <c r="N43247" s="404"/>
      <c r="O43247" s="404"/>
      <c r="P43247" s="404"/>
      <c r="Q43247" s="404"/>
      <c r="R43247" s="404"/>
      <c r="S43247" s="404"/>
      <c r="T43247" s="404"/>
    </row>
    <row r="43248" spans="12:20" ht="16.8">
      <c r="L43248" s="404"/>
      <c r="M43248" s="404"/>
      <c r="N43248" s="404"/>
      <c r="O43248" s="404"/>
      <c r="P43248" s="404"/>
      <c r="Q43248" s="404"/>
      <c r="R43248" s="404"/>
      <c r="S43248" s="404"/>
      <c r="T43248" s="404"/>
    </row>
    <row r="43249" spans="12:20" ht="16.8">
      <c r="L43249" s="404"/>
      <c r="M43249" s="404"/>
      <c r="N43249" s="404"/>
      <c r="O43249" s="404"/>
      <c r="P43249" s="404"/>
      <c r="Q43249" s="404"/>
      <c r="R43249" s="404"/>
      <c r="S43249" s="404"/>
      <c r="T43249" s="404"/>
    </row>
    <row r="43250" spans="12:20" ht="16.8">
      <c r="L43250" s="404"/>
      <c r="M43250" s="404"/>
      <c r="N43250" s="404"/>
      <c r="O43250" s="404"/>
      <c r="P43250" s="404"/>
      <c r="Q43250" s="404"/>
      <c r="R43250" s="404"/>
      <c r="S43250" s="404"/>
      <c r="T43250" s="404"/>
    </row>
    <row r="43251" spans="12:20" ht="16.8">
      <c r="L43251" s="404"/>
      <c r="M43251" s="404"/>
      <c r="N43251" s="404"/>
      <c r="O43251" s="404"/>
      <c r="P43251" s="404"/>
      <c r="Q43251" s="404"/>
      <c r="R43251" s="404"/>
      <c r="S43251" s="404"/>
      <c r="T43251" s="404"/>
    </row>
    <row r="43252" spans="12:20" ht="16.8">
      <c r="L43252" s="404"/>
      <c r="M43252" s="404"/>
      <c r="N43252" s="404"/>
      <c r="O43252" s="404"/>
      <c r="P43252" s="404"/>
      <c r="Q43252" s="404"/>
      <c r="R43252" s="404"/>
      <c r="S43252" s="404"/>
      <c r="T43252" s="404"/>
    </row>
    <row r="43253" spans="12:20" ht="16.8">
      <c r="L43253" s="404"/>
      <c r="M43253" s="404"/>
      <c r="N43253" s="404"/>
      <c r="O43253" s="404"/>
      <c r="P43253" s="404"/>
      <c r="Q43253" s="404"/>
      <c r="R43253" s="404"/>
      <c r="S43253" s="404"/>
      <c r="T43253" s="404"/>
    </row>
    <row r="43254" spans="12:20" ht="16.8">
      <c r="L43254" s="404"/>
      <c r="M43254" s="404"/>
      <c r="N43254" s="404"/>
      <c r="O43254" s="404"/>
      <c r="P43254" s="404"/>
      <c r="Q43254" s="404"/>
      <c r="R43254" s="404"/>
      <c r="S43254" s="404"/>
      <c r="T43254" s="404"/>
    </row>
    <row r="43255" spans="12:20" ht="16.8">
      <c r="L43255" s="404"/>
      <c r="M43255" s="404"/>
      <c r="N43255" s="404"/>
      <c r="O43255" s="404"/>
      <c r="P43255" s="404"/>
      <c r="Q43255" s="404"/>
      <c r="R43255" s="404"/>
      <c r="S43255" s="404"/>
      <c r="T43255" s="404"/>
    </row>
    <row r="43256" spans="12:20" ht="16.8">
      <c r="L43256" s="404"/>
      <c r="M43256" s="404"/>
      <c r="N43256" s="404"/>
      <c r="O43256" s="404"/>
      <c r="P43256" s="404"/>
      <c r="Q43256" s="404"/>
      <c r="R43256" s="404"/>
      <c r="S43256" s="404"/>
      <c r="T43256" s="404"/>
    </row>
    <row r="43257" spans="12:20" ht="16.8">
      <c r="L43257" s="404"/>
      <c r="M43257" s="404"/>
      <c r="N43257" s="404"/>
      <c r="O43257" s="404"/>
      <c r="P43257" s="404"/>
      <c r="Q43257" s="404"/>
      <c r="R43257" s="404"/>
      <c r="S43257" s="404"/>
      <c r="T43257" s="404"/>
    </row>
    <row r="43258" spans="12:20" ht="16.8">
      <c r="L43258" s="404"/>
      <c r="M43258" s="404"/>
      <c r="N43258" s="404"/>
      <c r="O43258" s="404"/>
      <c r="P43258" s="404"/>
      <c r="Q43258" s="404"/>
      <c r="R43258" s="404"/>
      <c r="S43258" s="404"/>
      <c r="T43258" s="404"/>
    </row>
    <row r="43259" spans="12:20" ht="16.8">
      <c r="L43259" s="404"/>
      <c r="M43259" s="404"/>
      <c r="N43259" s="404"/>
      <c r="O43259" s="404"/>
      <c r="P43259" s="404"/>
      <c r="Q43259" s="404"/>
      <c r="R43259" s="404"/>
      <c r="S43259" s="404"/>
      <c r="T43259" s="404"/>
    </row>
    <row r="43260" spans="12:20" ht="16.8">
      <c r="L43260" s="404"/>
      <c r="M43260" s="404"/>
      <c r="N43260" s="404"/>
      <c r="O43260" s="404"/>
      <c r="P43260" s="404"/>
      <c r="Q43260" s="404"/>
      <c r="R43260" s="404"/>
      <c r="S43260" s="404"/>
      <c r="T43260" s="404"/>
    </row>
    <row r="43261" spans="12:20" ht="16.8">
      <c r="L43261" s="404"/>
      <c r="M43261" s="404"/>
      <c r="N43261" s="404"/>
      <c r="O43261" s="404"/>
      <c r="P43261" s="404"/>
      <c r="Q43261" s="404"/>
      <c r="R43261" s="404"/>
      <c r="S43261" s="404"/>
      <c r="T43261" s="404"/>
    </row>
    <row r="43262" spans="12:20" ht="16.8">
      <c r="L43262" s="404"/>
      <c r="M43262" s="404"/>
      <c r="N43262" s="404"/>
      <c r="O43262" s="404"/>
      <c r="P43262" s="404"/>
      <c r="Q43262" s="404"/>
      <c r="R43262" s="404"/>
      <c r="S43262" s="404"/>
      <c r="T43262" s="404"/>
    </row>
    <row r="43263" spans="12:20" ht="16.8">
      <c r="L43263" s="404"/>
      <c r="M43263" s="404"/>
      <c r="N43263" s="404"/>
      <c r="O43263" s="404"/>
      <c r="P43263" s="404"/>
      <c r="Q43263" s="404"/>
      <c r="R43263" s="404"/>
      <c r="S43263" s="404"/>
      <c r="T43263" s="404"/>
    </row>
    <row r="43264" spans="12:20" ht="16.8">
      <c r="L43264" s="404"/>
      <c r="M43264" s="404"/>
      <c r="N43264" s="404"/>
      <c r="O43264" s="404"/>
      <c r="P43264" s="404"/>
      <c r="Q43264" s="404"/>
      <c r="R43264" s="404"/>
      <c r="S43264" s="404"/>
      <c r="T43264" s="404"/>
    </row>
    <row r="43265" spans="12:20" ht="16.8">
      <c r="L43265" s="404"/>
      <c r="M43265" s="404"/>
      <c r="N43265" s="404"/>
      <c r="O43265" s="404"/>
      <c r="P43265" s="404"/>
      <c r="Q43265" s="404"/>
      <c r="R43265" s="404"/>
      <c r="S43265" s="404"/>
      <c r="T43265" s="404"/>
    </row>
    <row r="43266" spans="12:20" ht="16.8">
      <c r="L43266" s="404"/>
      <c r="M43266" s="404"/>
      <c r="N43266" s="404"/>
      <c r="O43266" s="404"/>
      <c r="P43266" s="404"/>
      <c r="Q43266" s="404"/>
      <c r="R43266" s="404"/>
      <c r="S43266" s="404"/>
      <c r="T43266" s="404"/>
    </row>
    <row r="43267" spans="12:20" ht="16.8">
      <c r="L43267" s="404"/>
      <c r="M43267" s="404"/>
      <c r="N43267" s="404"/>
      <c r="O43267" s="404"/>
      <c r="P43267" s="404"/>
      <c r="Q43267" s="404"/>
      <c r="R43267" s="404"/>
      <c r="S43267" s="404"/>
      <c r="T43267" s="404"/>
    </row>
    <row r="43268" spans="12:20" ht="16.8">
      <c r="L43268" s="404"/>
      <c r="M43268" s="404"/>
      <c r="N43268" s="404"/>
      <c r="O43268" s="404"/>
      <c r="P43268" s="404"/>
      <c r="Q43268" s="404"/>
      <c r="R43268" s="404"/>
      <c r="S43268" s="404"/>
      <c r="T43268" s="404"/>
    </row>
    <row r="43269" spans="12:20" ht="16.8">
      <c r="L43269" s="404"/>
      <c r="M43269" s="404"/>
      <c r="N43269" s="404"/>
      <c r="O43269" s="404"/>
      <c r="P43269" s="404"/>
      <c r="Q43269" s="404"/>
      <c r="R43269" s="404"/>
      <c r="S43269" s="404"/>
      <c r="T43269" s="404"/>
    </row>
    <row r="43270" spans="12:20" ht="16.8">
      <c r="L43270" s="404"/>
      <c r="M43270" s="404"/>
      <c r="N43270" s="404"/>
      <c r="O43270" s="404"/>
      <c r="P43270" s="404"/>
      <c r="Q43270" s="404"/>
      <c r="R43270" s="404"/>
      <c r="S43270" s="404"/>
      <c r="T43270" s="404"/>
    </row>
    <row r="43271" spans="12:20" ht="16.8">
      <c r="L43271" s="404"/>
      <c r="M43271" s="404"/>
      <c r="N43271" s="404"/>
      <c r="O43271" s="404"/>
      <c r="P43271" s="404"/>
      <c r="Q43271" s="404"/>
      <c r="R43271" s="404"/>
      <c r="S43271" s="404"/>
      <c r="T43271" s="404"/>
    </row>
    <row r="43272" spans="12:20" ht="16.8">
      <c r="L43272" s="404"/>
      <c r="M43272" s="404"/>
      <c r="N43272" s="404"/>
      <c r="O43272" s="404"/>
      <c r="P43272" s="404"/>
      <c r="Q43272" s="404"/>
      <c r="R43272" s="404"/>
      <c r="S43272" s="404"/>
      <c r="T43272" s="404"/>
    </row>
    <row r="43273" spans="12:20" ht="16.8">
      <c r="L43273" s="404"/>
      <c r="M43273" s="404"/>
      <c r="N43273" s="404"/>
      <c r="O43273" s="404"/>
      <c r="P43273" s="404"/>
      <c r="Q43273" s="404"/>
      <c r="R43273" s="404"/>
      <c r="S43273" s="404"/>
      <c r="T43273" s="404"/>
    </row>
    <row r="43274" spans="12:20" ht="16.8">
      <c r="L43274" s="404"/>
      <c r="M43274" s="404"/>
      <c r="N43274" s="404"/>
      <c r="O43274" s="404"/>
      <c r="P43274" s="404"/>
      <c r="Q43274" s="404"/>
      <c r="R43274" s="404"/>
      <c r="S43274" s="404"/>
      <c r="T43274" s="404"/>
    </row>
    <row r="43275" spans="12:20" ht="16.8">
      <c r="L43275" s="404"/>
      <c r="M43275" s="404"/>
      <c r="N43275" s="404"/>
      <c r="O43275" s="404"/>
      <c r="P43275" s="404"/>
      <c r="Q43275" s="404"/>
      <c r="R43275" s="404"/>
      <c r="S43275" s="404"/>
      <c r="T43275" s="404"/>
    </row>
    <row r="43276" spans="12:20" ht="16.8">
      <c r="L43276" s="404"/>
      <c r="M43276" s="404"/>
      <c r="N43276" s="404"/>
      <c r="O43276" s="404"/>
      <c r="P43276" s="404"/>
      <c r="Q43276" s="404"/>
      <c r="R43276" s="404"/>
      <c r="S43276" s="404"/>
      <c r="T43276" s="404"/>
    </row>
    <row r="43277" spans="12:20" ht="16.8">
      <c r="L43277" s="404"/>
      <c r="M43277" s="404"/>
      <c r="N43277" s="404"/>
      <c r="O43277" s="404"/>
      <c r="P43277" s="404"/>
      <c r="Q43277" s="404"/>
      <c r="R43277" s="404"/>
      <c r="S43277" s="404"/>
      <c r="T43277" s="404"/>
    </row>
    <row r="43278" spans="12:20" ht="16.8">
      <c r="L43278" s="404"/>
      <c r="M43278" s="404"/>
      <c r="N43278" s="404"/>
      <c r="O43278" s="404"/>
      <c r="P43278" s="404"/>
      <c r="Q43278" s="404"/>
      <c r="R43278" s="404"/>
      <c r="S43278" s="404"/>
      <c r="T43278" s="404"/>
    </row>
    <row r="43279" spans="12:20" ht="16.8">
      <c r="L43279" s="404"/>
      <c r="M43279" s="404"/>
      <c r="N43279" s="404"/>
      <c r="O43279" s="404"/>
      <c r="P43279" s="404"/>
      <c r="Q43279" s="404"/>
      <c r="R43279" s="404"/>
      <c r="S43279" s="404"/>
      <c r="T43279" s="404"/>
    </row>
    <row r="43280" spans="12:20" ht="16.8">
      <c r="L43280" s="404"/>
      <c r="M43280" s="404"/>
      <c r="N43280" s="404"/>
      <c r="O43280" s="404"/>
      <c r="P43280" s="404"/>
      <c r="Q43280" s="404"/>
      <c r="R43280" s="404"/>
      <c r="S43280" s="404"/>
      <c r="T43280" s="404"/>
    </row>
    <row r="43281" spans="12:20" ht="16.8">
      <c r="L43281" s="404"/>
      <c r="M43281" s="404"/>
      <c r="N43281" s="404"/>
      <c r="O43281" s="404"/>
      <c r="P43281" s="404"/>
      <c r="Q43281" s="404"/>
      <c r="R43281" s="404"/>
      <c r="S43281" s="404"/>
      <c r="T43281" s="404"/>
    </row>
    <row r="43282" spans="12:20" ht="16.8">
      <c r="L43282" s="404"/>
      <c r="M43282" s="404"/>
      <c r="N43282" s="404"/>
      <c r="O43282" s="404"/>
      <c r="P43282" s="404"/>
      <c r="Q43282" s="404"/>
      <c r="R43282" s="404"/>
      <c r="S43282" s="404"/>
      <c r="T43282" s="404"/>
    </row>
    <row r="43283" spans="12:20" ht="16.8">
      <c r="L43283" s="404"/>
      <c r="M43283" s="404"/>
      <c r="N43283" s="404"/>
      <c r="O43283" s="404"/>
      <c r="P43283" s="404"/>
      <c r="Q43283" s="404"/>
      <c r="R43283" s="404"/>
      <c r="S43283" s="404"/>
      <c r="T43283" s="404"/>
    </row>
    <row r="43284" spans="12:20" ht="16.8">
      <c r="L43284" s="404"/>
      <c r="M43284" s="404"/>
      <c r="N43284" s="404"/>
      <c r="O43284" s="404"/>
      <c r="P43284" s="404"/>
      <c r="Q43284" s="404"/>
      <c r="R43284" s="404"/>
      <c r="S43284" s="404"/>
      <c r="T43284" s="404"/>
    </row>
    <row r="43285" spans="12:20" ht="16.8">
      <c r="L43285" s="404"/>
      <c r="M43285" s="404"/>
      <c r="N43285" s="404"/>
      <c r="O43285" s="404"/>
      <c r="P43285" s="404"/>
      <c r="Q43285" s="404"/>
      <c r="R43285" s="404"/>
      <c r="S43285" s="404"/>
      <c r="T43285" s="404"/>
    </row>
    <row r="43286" spans="12:20" ht="16.8">
      <c r="L43286" s="404"/>
      <c r="M43286" s="404"/>
      <c r="N43286" s="404"/>
      <c r="O43286" s="404"/>
      <c r="P43286" s="404"/>
      <c r="Q43286" s="404"/>
      <c r="R43286" s="404"/>
      <c r="S43286" s="404"/>
      <c r="T43286" s="404"/>
    </row>
    <row r="43287" spans="12:20" ht="16.8">
      <c r="L43287" s="404"/>
      <c r="M43287" s="404"/>
      <c r="N43287" s="404"/>
      <c r="O43287" s="404"/>
      <c r="P43287" s="404"/>
      <c r="Q43287" s="404"/>
      <c r="R43287" s="404"/>
      <c r="S43287" s="404"/>
      <c r="T43287" s="404"/>
    </row>
    <row r="43288" spans="12:20" ht="16.8">
      <c r="L43288" s="404"/>
      <c r="M43288" s="404"/>
      <c r="N43288" s="404"/>
      <c r="O43288" s="404"/>
      <c r="P43288" s="404"/>
      <c r="Q43288" s="404"/>
      <c r="R43288" s="404"/>
      <c r="S43288" s="404"/>
      <c r="T43288" s="404"/>
    </row>
    <row r="43289" spans="12:20" ht="16.8">
      <c r="L43289" s="404"/>
      <c r="M43289" s="404"/>
      <c r="N43289" s="404"/>
      <c r="O43289" s="404"/>
      <c r="P43289" s="404"/>
      <c r="Q43289" s="404"/>
      <c r="R43289" s="404"/>
      <c r="S43289" s="404"/>
      <c r="T43289" s="404"/>
    </row>
    <row r="43290" spans="12:20" ht="16.8">
      <c r="L43290" s="404"/>
      <c r="M43290" s="404"/>
      <c r="N43290" s="404"/>
      <c r="O43290" s="404"/>
      <c r="P43290" s="404"/>
      <c r="Q43290" s="404"/>
      <c r="R43290" s="404"/>
      <c r="S43290" s="404"/>
      <c r="T43290" s="404"/>
    </row>
    <row r="43291" spans="12:20" ht="16.8">
      <c r="L43291" s="404"/>
      <c r="M43291" s="404"/>
      <c r="N43291" s="404"/>
      <c r="O43291" s="404"/>
      <c r="P43291" s="404"/>
      <c r="Q43291" s="404"/>
      <c r="R43291" s="404"/>
      <c r="S43291" s="404"/>
      <c r="T43291" s="404"/>
    </row>
    <row r="43292" spans="12:20" ht="16.8">
      <c r="L43292" s="404"/>
      <c r="M43292" s="404"/>
      <c r="N43292" s="404"/>
      <c r="O43292" s="404"/>
      <c r="P43292" s="404"/>
      <c r="Q43292" s="404"/>
      <c r="R43292" s="404"/>
      <c r="S43292" s="404"/>
      <c r="T43292" s="404"/>
    </row>
    <row r="43293" spans="12:20" ht="16.8">
      <c r="L43293" s="404"/>
      <c r="M43293" s="404"/>
      <c r="N43293" s="404"/>
      <c r="O43293" s="404"/>
      <c r="P43293" s="404"/>
      <c r="Q43293" s="404"/>
      <c r="R43293" s="404"/>
      <c r="S43293" s="404"/>
      <c r="T43293" s="404"/>
    </row>
    <row r="43294" spans="12:20" ht="16.8">
      <c r="L43294" s="404"/>
      <c r="M43294" s="404"/>
      <c r="N43294" s="404"/>
      <c r="O43294" s="404"/>
      <c r="P43294" s="404"/>
      <c r="Q43294" s="404"/>
      <c r="R43294" s="404"/>
      <c r="S43294" s="404"/>
      <c r="T43294" s="404"/>
    </row>
    <row r="43295" spans="12:20" ht="16.8">
      <c r="L43295" s="404"/>
      <c r="M43295" s="404"/>
      <c r="N43295" s="404"/>
      <c r="O43295" s="404"/>
      <c r="P43295" s="404"/>
      <c r="Q43295" s="404"/>
      <c r="R43295" s="404"/>
      <c r="S43295" s="404"/>
      <c r="T43295" s="404"/>
    </row>
    <row r="43296" spans="12:20" ht="16.8">
      <c r="L43296" s="404"/>
      <c r="M43296" s="404"/>
      <c r="N43296" s="404"/>
      <c r="O43296" s="404"/>
      <c r="P43296" s="404"/>
      <c r="Q43296" s="404"/>
      <c r="R43296" s="404"/>
      <c r="S43296" s="404"/>
      <c r="T43296" s="404"/>
    </row>
    <row r="43297" spans="12:20" ht="16.8">
      <c r="L43297" s="404"/>
      <c r="M43297" s="404"/>
      <c r="N43297" s="404"/>
      <c r="O43297" s="404"/>
      <c r="P43297" s="404"/>
      <c r="Q43297" s="404"/>
      <c r="R43297" s="404"/>
      <c r="S43297" s="404"/>
      <c r="T43297" s="404"/>
    </row>
    <row r="43298" spans="12:20" ht="16.8">
      <c r="L43298" s="404"/>
      <c r="M43298" s="404"/>
      <c r="N43298" s="404"/>
      <c r="O43298" s="404"/>
      <c r="P43298" s="404"/>
      <c r="Q43298" s="404"/>
      <c r="R43298" s="404"/>
      <c r="S43298" s="404"/>
      <c r="T43298" s="404"/>
    </row>
    <row r="43299" spans="12:20" ht="16.8">
      <c r="L43299" s="404"/>
      <c r="M43299" s="404"/>
      <c r="N43299" s="404"/>
      <c r="O43299" s="404"/>
      <c r="P43299" s="404"/>
      <c r="Q43299" s="404"/>
      <c r="R43299" s="404"/>
      <c r="S43299" s="404"/>
      <c r="T43299" s="404"/>
    </row>
    <row r="43300" spans="12:20" ht="16.8">
      <c r="L43300" s="404"/>
      <c r="M43300" s="404"/>
      <c r="N43300" s="404"/>
      <c r="O43300" s="404"/>
      <c r="P43300" s="404"/>
      <c r="Q43300" s="404"/>
      <c r="R43300" s="404"/>
      <c r="S43300" s="404"/>
      <c r="T43300" s="404"/>
    </row>
    <row r="43301" spans="12:20" ht="16.8">
      <c r="L43301" s="404"/>
      <c r="M43301" s="404"/>
      <c r="N43301" s="404"/>
      <c r="O43301" s="404"/>
      <c r="P43301" s="404"/>
      <c r="Q43301" s="404"/>
      <c r="R43301" s="404"/>
      <c r="S43301" s="404"/>
      <c r="T43301" s="404"/>
    </row>
    <row r="43302" spans="12:20" ht="16.8">
      <c r="L43302" s="404"/>
      <c r="M43302" s="404"/>
      <c r="N43302" s="404"/>
      <c r="O43302" s="404"/>
      <c r="P43302" s="404"/>
      <c r="Q43302" s="404"/>
      <c r="R43302" s="404"/>
      <c r="S43302" s="404"/>
      <c r="T43302" s="404"/>
    </row>
    <row r="43303" spans="12:20" ht="16.8">
      <c r="L43303" s="404"/>
      <c r="M43303" s="404"/>
      <c r="N43303" s="404"/>
      <c r="O43303" s="404"/>
      <c r="P43303" s="404"/>
      <c r="Q43303" s="404"/>
      <c r="R43303" s="404"/>
      <c r="S43303" s="404"/>
      <c r="T43303" s="404"/>
    </row>
    <row r="43304" spans="12:20" ht="16.8">
      <c r="L43304" s="404"/>
      <c r="M43304" s="404"/>
      <c r="N43304" s="404"/>
      <c r="O43304" s="404"/>
      <c r="P43304" s="404"/>
      <c r="Q43304" s="404"/>
      <c r="R43304" s="404"/>
      <c r="S43304" s="404"/>
      <c r="T43304" s="404"/>
    </row>
    <row r="43305" spans="12:20" ht="16.8">
      <c r="L43305" s="404"/>
      <c r="M43305" s="404"/>
      <c r="N43305" s="404"/>
      <c r="O43305" s="404"/>
      <c r="P43305" s="404"/>
      <c r="Q43305" s="404"/>
      <c r="R43305" s="404"/>
      <c r="S43305" s="404"/>
      <c r="T43305" s="404"/>
    </row>
    <row r="43306" spans="12:20" ht="16.8">
      <c r="L43306" s="404"/>
      <c r="M43306" s="404"/>
      <c r="N43306" s="404"/>
      <c r="O43306" s="404"/>
      <c r="P43306" s="404"/>
      <c r="Q43306" s="404"/>
      <c r="R43306" s="404"/>
      <c r="S43306" s="404"/>
      <c r="T43306" s="404"/>
    </row>
    <row r="43307" spans="12:20" ht="16.8">
      <c r="L43307" s="404"/>
      <c r="M43307" s="404"/>
      <c r="N43307" s="404"/>
      <c r="O43307" s="404"/>
      <c r="P43307" s="404"/>
      <c r="Q43307" s="404"/>
      <c r="R43307" s="404"/>
      <c r="S43307" s="404"/>
      <c r="T43307" s="404"/>
    </row>
    <row r="43308" spans="12:20" ht="16.8">
      <c r="L43308" s="404"/>
      <c r="M43308" s="404"/>
      <c r="N43308" s="404"/>
      <c r="O43308" s="404"/>
      <c r="P43308" s="404"/>
      <c r="Q43308" s="404"/>
      <c r="R43308" s="404"/>
      <c r="S43308" s="404"/>
      <c r="T43308" s="404"/>
    </row>
    <row r="43309" spans="12:20" ht="16.8">
      <c r="L43309" s="404"/>
      <c r="M43309" s="404"/>
      <c r="N43309" s="404"/>
      <c r="O43309" s="404"/>
      <c r="P43309" s="404"/>
      <c r="Q43309" s="404"/>
      <c r="R43309" s="404"/>
      <c r="S43309" s="404"/>
      <c r="T43309" s="404"/>
    </row>
    <row r="43310" spans="12:20" ht="16.8">
      <c r="L43310" s="404"/>
      <c r="M43310" s="404"/>
      <c r="N43310" s="404"/>
      <c r="O43310" s="404"/>
      <c r="P43310" s="404"/>
      <c r="Q43310" s="404"/>
      <c r="R43310" s="404"/>
      <c r="S43310" s="404"/>
      <c r="T43310" s="404"/>
    </row>
    <row r="43311" spans="12:20" ht="16.8">
      <c r="L43311" s="404"/>
      <c r="M43311" s="404"/>
      <c r="N43311" s="404"/>
      <c r="O43311" s="404"/>
      <c r="P43311" s="404"/>
      <c r="Q43311" s="404"/>
      <c r="R43311" s="404"/>
      <c r="S43311" s="404"/>
      <c r="T43311" s="404"/>
    </row>
    <row r="43312" spans="12:20" ht="16.8">
      <c r="L43312" s="404"/>
      <c r="M43312" s="404"/>
      <c r="N43312" s="404"/>
      <c r="O43312" s="404"/>
      <c r="P43312" s="404"/>
      <c r="Q43312" s="404"/>
      <c r="R43312" s="404"/>
      <c r="S43312" s="404"/>
      <c r="T43312" s="404"/>
    </row>
    <row r="43313" spans="12:20" ht="16.8">
      <c r="L43313" s="404"/>
      <c r="M43313" s="404"/>
      <c r="N43313" s="404"/>
      <c r="O43313" s="404"/>
      <c r="P43313" s="404"/>
      <c r="Q43313" s="404"/>
      <c r="R43313" s="404"/>
      <c r="S43313" s="404"/>
      <c r="T43313" s="404"/>
    </row>
    <row r="43314" spans="12:20" ht="16.8">
      <c r="L43314" s="404"/>
      <c r="M43314" s="404"/>
      <c r="N43314" s="404"/>
      <c r="O43314" s="404"/>
      <c r="P43314" s="404"/>
      <c r="Q43314" s="404"/>
      <c r="R43314" s="404"/>
      <c r="S43314" s="404"/>
      <c r="T43314" s="404"/>
    </row>
    <row r="43315" spans="12:20" ht="16.8">
      <c r="L43315" s="404"/>
      <c r="M43315" s="404"/>
      <c r="N43315" s="404"/>
      <c r="O43315" s="404"/>
      <c r="P43315" s="404"/>
      <c r="Q43315" s="404"/>
      <c r="R43315" s="404"/>
      <c r="S43315" s="404"/>
      <c r="T43315" s="404"/>
    </row>
    <row r="43316" spans="12:20" ht="16.8">
      <c r="L43316" s="404"/>
      <c r="M43316" s="404"/>
      <c r="N43316" s="404"/>
      <c r="O43316" s="404"/>
      <c r="P43316" s="404"/>
      <c r="Q43316" s="404"/>
      <c r="R43316" s="404"/>
      <c r="S43316" s="404"/>
      <c r="T43316" s="404"/>
    </row>
    <row r="43317" spans="12:20" ht="16.8">
      <c r="L43317" s="404"/>
      <c r="M43317" s="404"/>
      <c r="N43317" s="404"/>
      <c r="O43317" s="404"/>
      <c r="P43317" s="404"/>
      <c r="Q43317" s="404"/>
      <c r="R43317" s="404"/>
      <c r="S43317" s="404"/>
      <c r="T43317" s="404"/>
    </row>
    <row r="43318" spans="12:20" ht="16.8">
      <c r="L43318" s="404"/>
      <c r="M43318" s="404"/>
      <c r="N43318" s="404"/>
      <c r="O43318" s="404"/>
      <c r="P43318" s="404"/>
      <c r="Q43318" s="404"/>
      <c r="R43318" s="404"/>
      <c r="S43318" s="404"/>
      <c r="T43318" s="404"/>
    </row>
    <row r="43319" spans="12:20" ht="16.8">
      <c r="L43319" s="404"/>
      <c r="M43319" s="404"/>
      <c r="N43319" s="404"/>
      <c r="O43319" s="404"/>
      <c r="P43319" s="404"/>
      <c r="Q43319" s="404"/>
      <c r="R43319" s="404"/>
      <c r="S43319" s="404"/>
      <c r="T43319" s="404"/>
    </row>
    <row r="43320" spans="12:20" ht="16.8">
      <c r="L43320" s="404"/>
      <c r="M43320" s="404"/>
      <c r="N43320" s="404"/>
      <c r="O43320" s="404"/>
      <c r="P43320" s="404"/>
      <c r="Q43320" s="404"/>
      <c r="R43320" s="404"/>
      <c r="S43320" s="404"/>
      <c r="T43320" s="404"/>
    </row>
    <row r="43321" spans="12:20" ht="16.8">
      <c r="L43321" s="404"/>
      <c r="M43321" s="404"/>
      <c r="N43321" s="404"/>
      <c r="O43321" s="404"/>
      <c r="P43321" s="404"/>
      <c r="Q43321" s="404"/>
      <c r="R43321" s="404"/>
      <c r="S43321" s="404"/>
      <c r="T43321" s="404"/>
    </row>
    <row r="43322" spans="12:20" ht="16.8">
      <c r="L43322" s="404"/>
      <c r="M43322" s="404"/>
      <c r="N43322" s="404"/>
      <c r="O43322" s="404"/>
      <c r="P43322" s="404"/>
      <c r="Q43322" s="404"/>
      <c r="R43322" s="404"/>
      <c r="S43322" s="404"/>
      <c r="T43322" s="404"/>
    </row>
    <row r="43323" spans="12:20" ht="16.8">
      <c r="L43323" s="404"/>
      <c r="M43323" s="404"/>
      <c r="N43323" s="404"/>
      <c r="O43323" s="404"/>
      <c r="P43323" s="404"/>
      <c r="Q43323" s="404"/>
      <c r="R43323" s="404"/>
      <c r="S43323" s="404"/>
      <c r="T43323" s="404"/>
    </row>
    <row r="43324" spans="12:20" ht="16.8">
      <c r="L43324" s="404"/>
      <c r="M43324" s="404"/>
      <c r="N43324" s="404"/>
      <c r="O43324" s="404"/>
      <c r="P43324" s="404"/>
      <c r="Q43324" s="404"/>
      <c r="R43324" s="404"/>
      <c r="S43324" s="404"/>
      <c r="T43324" s="404"/>
    </row>
    <row r="43325" spans="12:20" ht="16.8">
      <c r="L43325" s="404"/>
      <c r="M43325" s="404"/>
      <c r="N43325" s="404"/>
      <c r="O43325" s="404"/>
      <c r="P43325" s="404"/>
      <c r="Q43325" s="404"/>
      <c r="R43325" s="404"/>
      <c r="S43325" s="404"/>
      <c r="T43325" s="404"/>
    </row>
    <row r="43326" spans="12:20" ht="16.8">
      <c r="L43326" s="404"/>
      <c r="M43326" s="404"/>
      <c r="N43326" s="404"/>
      <c r="O43326" s="404"/>
      <c r="P43326" s="404"/>
      <c r="Q43326" s="404"/>
      <c r="R43326" s="404"/>
      <c r="S43326" s="404"/>
      <c r="T43326" s="404"/>
    </row>
    <row r="43327" spans="12:20" ht="16.8">
      <c r="L43327" s="404"/>
      <c r="M43327" s="404"/>
      <c r="N43327" s="404"/>
      <c r="O43327" s="404"/>
      <c r="P43327" s="404"/>
      <c r="Q43327" s="404"/>
      <c r="R43327" s="404"/>
      <c r="S43327" s="404"/>
      <c r="T43327" s="404"/>
    </row>
    <row r="43328" spans="12:20" ht="16.8">
      <c r="L43328" s="404"/>
      <c r="M43328" s="404"/>
      <c r="N43328" s="404"/>
      <c r="O43328" s="404"/>
      <c r="P43328" s="404"/>
      <c r="Q43328" s="404"/>
      <c r="R43328" s="404"/>
      <c r="S43328" s="404"/>
      <c r="T43328" s="404"/>
    </row>
    <row r="43329" spans="12:20" ht="16.8">
      <c r="L43329" s="404"/>
      <c r="M43329" s="404"/>
      <c r="N43329" s="404"/>
      <c r="O43329" s="404"/>
      <c r="P43329" s="404"/>
      <c r="Q43329" s="404"/>
      <c r="R43329" s="404"/>
      <c r="S43329" s="404"/>
      <c r="T43329" s="404"/>
    </row>
    <row r="43330" spans="12:20" ht="16.8">
      <c r="L43330" s="404"/>
      <c r="M43330" s="404"/>
      <c r="N43330" s="404"/>
      <c r="O43330" s="404"/>
      <c r="P43330" s="404"/>
      <c r="Q43330" s="404"/>
      <c r="R43330" s="404"/>
      <c r="S43330" s="404"/>
      <c r="T43330" s="404"/>
    </row>
    <row r="43331" spans="12:20" ht="16.8">
      <c r="L43331" s="404"/>
      <c r="M43331" s="404"/>
      <c r="N43331" s="404"/>
      <c r="O43331" s="404"/>
      <c r="P43331" s="404"/>
      <c r="Q43331" s="404"/>
      <c r="R43331" s="404"/>
      <c r="S43331" s="404"/>
      <c r="T43331" s="404"/>
    </row>
    <row r="43332" spans="12:20" ht="16.8">
      <c r="L43332" s="404"/>
      <c r="M43332" s="404"/>
      <c r="N43332" s="404"/>
      <c r="O43332" s="404"/>
      <c r="P43332" s="404"/>
      <c r="Q43332" s="404"/>
      <c r="R43332" s="404"/>
      <c r="S43332" s="404"/>
      <c r="T43332" s="404"/>
    </row>
    <row r="43333" spans="12:20" ht="16.8">
      <c r="L43333" s="404"/>
      <c r="M43333" s="404"/>
      <c r="N43333" s="404"/>
      <c r="O43333" s="404"/>
      <c r="P43333" s="404"/>
      <c r="Q43333" s="404"/>
      <c r="R43333" s="404"/>
      <c r="S43333" s="404"/>
      <c r="T43333" s="404"/>
    </row>
    <row r="43334" spans="12:20" ht="16.8">
      <c r="L43334" s="404"/>
      <c r="M43334" s="404"/>
      <c r="N43334" s="404"/>
      <c r="O43334" s="404"/>
      <c r="P43334" s="404"/>
      <c r="Q43334" s="404"/>
      <c r="R43334" s="404"/>
      <c r="S43334" s="404"/>
      <c r="T43334" s="404"/>
    </row>
    <row r="43335" spans="12:20" ht="16.8">
      <c r="L43335" s="404"/>
      <c r="M43335" s="404"/>
      <c r="N43335" s="404"/>
      <c r="O43335" s="404"/>
      <c r="P43335" s="404"/>
      <c r="Q43335" s="404"/>
      <c r="R43335" s="404"/>
      <c r="S43335" s="404"/>
      <c r="T43335" s="404"/>
    </row>
    <row r="43336" spans="12:20" ht="16.8">
      <c r="L43336" s="404"/>
      <c r="M43336" s="404"/>
      <c r="N43336" s="404"/>
      <c r="O43336" s="404"/>
      <c r="P43336" s="404"/>
      <c r="Q43336" s="404"/>
      <c r="R43336" s="404"/>
      <c r="S43336" s="404"/>
      <c r="T43336" s="404"/>
    </row>
    <row r="43337" spans="12:20" ht="16.8">
      <c r="L43337" s="404"/>
      <c r="M43337" s="404"/>
      <c r="N43337" s="404"/>
      <c r="O43337" s="404"/>
      <c r="P43337" s="404"/>
      <c r="Q43337" s="404"/>
      <c r="R43337" s="404"/>
      <c r="S43337" s="404"/>
      <c r="T43337" s="404"/>
    </row>
    <row r="43338" spans="12:20" ht="16.8">
      <c r="L43338" s="404"/>
      <c r="M43338" s="404"/>
      <c r="N43338" s="404"/>
      <c r="O43338" s="404"/>
      <c r="P43338" s="404"/>
      <c r="Q43338" s="404"/>
      <c r="R43338" s="404"/>
      <c r="S43338" s="404"/>
      <c r="T43338" s="404"/>
    </row>
    <row r="43339" spans="12:20" ht="16.8">
      <c r="L43339" s="404"/>
      <c r="M43339" s="404"/>
      <c r="N43339" s="404"/>
      <c r="O43339" s="404"/>
      <c r="P43339" s="404"/>
      <c r="Q43339" s="404"/>
      <c r="R43339" s="404"/>
      <c r="S43339" s="404"/>
      <c r="T43339" s="404"/>
    </row>
    <row r="43340" spans="12:20" ht="16.8">
      <c r="L43340" s="404"/>
      <c r="M43340" s="404"/>
      <c r="N43340" s="404"/>
      <c r="O43340" s="404"/>
      <c r="P43340" s="404"/>
      <c r="Q43340" s="404"/>
      <c r="R43340" s="404"/>
      <c r="S43340" s="404"/>
      <c r="T43340" s="404"/>
    </row>
    <row r="43341" spans="12:20" ht="16.8">
      <c r="L43341" s="404"/>
      <c r="M43341" s="404"/>
      <c r="N43341" s="404"/>
      <c r="O43341" s="404"/>
      <c r="P43341" s="404"/>
      <c r="Q43341" s="404"/>
      <c r="R43341" s="404"/>
      <c r="S43341" s="404"/>
      <c r="T43341" s="404"/>
    </row>
    <row r="43342" spans="12:20" ht="16.8">
      <c r="L43342" s="404"/>
      <c r="M43342" s="404"/>
      <c r="N43342" s="404"/>
      <c r="O43342" s="404"/>
      <c r="P43342" s="404"/>
      <c r="Q43342" s="404"/>
      <c r="R43342" s="404"/>
      <c r="S43342" s="404"/>
      <c r="T43342" s="404"/>
    </row>
    <row r="43343" spans="12:20" ht="16.8">
      <c r="L43343" s="404"/>
      <c r="M43343" s="404"/>
      <c r="N43343" s="404"/>
      <c r="O43343" s="404"/>
      <c r="P43343" s="404"/>
      <c r="Q43343" s="404"/>
      <c r="R43343" s="404"/>
      <c r="S43343" s="404"/>
      <c r="T43343" s="404"/>
    </row>
    <row r="43344" spans="12:20" ht="16.8">
      <c r="L43344" s="404"/>
      <c r="M43344" s="404"/>
      <c r="N43344" s="404"/>
      <c r="O43344" s="404"/>
      <c r="P43344" s="404"/>
      <c r="Q43344" s="404"/>
      <c r="R43344" s="404"/>
      <c r="S43344" s="404"/>
      <c r="T43344" s="404"/>
    </row>
    <row r="43345" spans="12:20" ht="16.8">
      <c r="L43345" s="404"/>
      <c r="M43345" s="404"/>
      <c r="N43345" s="404"/>
      <c r="O43345" s="404"/>
      <c r="P43345" s="404"/>
      <c r="Q43345" s="404"/>
      <c r="R43345" s="404"/>
      <c r="S43345" s="404"/>
      <c r="T43345" s="404"/>
    </row>
    <row r="43346" spans="12:20" ht="16.8">
      <c r="L43346" s="404"/>
      <c r="M43346" s="404"/>
      <c r="N43346" s="404"/>
      <c r="O43346" s="404"/>
      <c r="P43346" s="404"/>
      <c r="Q43346" s="404"/>
      <c r="R43346" s="404"/>
      <c r="S43346" s="404"/>
      <c r="T43346" s="404"/>
    </row>
    <row r="43347" spans="12:20" ht="16.8">
      <c r="L43347" s="404"/>
      <c r="M43347" s="404"/>
      <c r="N43347" s="404"/>
      <c r="O43347" s="404"/>
      <c r="P43347" s="404"/>
      <c r="Q43347" s="404"/>
      <c r="R43347" s="404"/>
      <c r="S43347" s="404"/>
      <c r="T43347" s="404"/>
    </row>
    <row r="43348" spans="12:20" ht="16.8">
      <c r="L43348" s="404"/>
      <c r="M43348" s="404"/>
      <c r="N43348" s="404"/>
      <c r="O43348" s="404"/>
      <c r="P43348" s="404"/>
      <c r="Q43348" s="404"/>
      <c r="R43348" s="404"/>
      <c r="S43348" s="404"/>
      <c r="T43348" s="404"/>
    </row>
    <row r="43349" spans="12:20" ht="16.8">
      <c r="L43349" s="404"/>
      <c r="M43349" s="404"/>
      <c r="N43349" s="404"/>
      <c r="O43349" s="404"/>
      <c r="P43349" s="404"/>
      <c r="Q43349" s="404"/>
      <c r="R43349" s="404"/>
      <c r="S43349" s="404"/>
      <c r="T43349" s="404"/>
    </row>
    <row r="43350" spans="12:20" ht="16.8">
      <c r="L43350" s="404"/>
      <c r="M43350" s="404"/>
      <c r="N43350" s="404"/>
      <c r="O43350" s="404"/>
      <c r="P43350" s="404"/>
      <c r="Q43350" s="404"/>
      <c r="R43350" s="404"/>
      <c r="S43350" s="404"/>
      <c r="T43350" s="404"/>
    </row>
    <row r="43351" spans="12:20" ht="16.8">
      <c r="L43351" s="404"/>
      <c r="M43351" s="404"/>
      <c r="N43351" s="404"/>
      <c r="O43351" s="404"/>
      <c r="P43351" s="404"/>
      <c r="Q43351" s="404"/>
      <c r="R43351" s="404"/>
      <c r="S43351" s="404"/>
      <c r="T43351" s="404"/>
    </row>
    <row r="43352" spans="12:20" ht="16.8">
      <c r="L43352" s="404"/>
      <c r="M43352" s="404"/>
      <c r="N43352" s="404"/>
      <c r="O43352" s="404"/>
      <c r="P43352" s="404"/>
      <c r="Q43352" s="404"/>
      <c r="R43352" s="404"/>
      <c r="S43352" s="404"/>
      <c r="T43352" s="404"/>
    </row>
    <row r="43353" spans="12:20" ht="16.8">
      <c r="L43353" s="404"/>
      <c r="M43353" s="404"/>
      <c r="N43353" s="404"/>
      <c r="O43353" s="404"/>
      <c r="P43353" s="404"/>
      <c r="Q43353" s="404"/>
      <c r="R43353" s="404"/>
      <c r="S43353" s="404"/>
      <c r="T43353" s="404"/>
    </row>
    <row r="43354" spans="12:20" ht="16.8">
      <c r="L43354" s="404"/>
      <c r="M43354" s="404"/>
      <c r="N43354" s="404"/>
      <c r="O43354" s="404"/>
      <c r="P43354" s="404"/>
      <c r="Q43354" s="404"/>
      <c r="R43354" s="404"/>
      <c r="S43354" s="404"/>
      <c r="T43354" s="404"/>
    </row>
    <row r="43355" spans="12:20" ht="16.8">
      <c r="L43355" s="404"/>
      <c r="M43355" s="404"/>
      <c r="N43355" s="404"/>
      <c r="O43355" s="404"/>
      <c r="P43355" s="404"/>
      <c r="Q43355" s="404"/>
      <c r="R43355" s="404"/>
      <c r="S43355" s="404"/>
      <c r="T43355" s="404"/>
    </row>
    <row r="43356" spans="12:20" ht="16.8">
      <c r="L43356" s="404"/>
      <c r="M43356" s="404"/>
      <c r="N43356" s="404"/>
      <c r="O43356" s="404"/>
      <c r="P43356" s="404"/>
      <c r="Q43356" s="404"/>
      <c r="R43356" s="404"/>
      <c r="S43356" s="404"/>
      <c r="T43356" s="404"/>
    </row>
    <row r="43357" spans="12:20" ht="16.8">
      <c r="L43357" s="404"/>
      <c r="M43357" s="404"/>
      <c r="N43357" s="404"/>
      <c r="O43357" s="404"/>
      <c r="P43357" s="404"/>
      <c r="Q43357" s="404"/>
      <c r="R43357" s="404"/>
      <c r="S43357" s="404"/>
      <c r="T43357" s="404"/>
    </row>
    <row r="43358" spans="12:20" ht="16.8">
      <c r="L43358" s="404"/>
      <c r="M43358" s="404"/>
      <c r="N43358" s="404"/>
      <c r="O43358" s="404"/>
      <c r="P43358" s="404"/>
      <c r="Q43358" s="404"/>
      <c r="R43358" s="404"/>
      <c r="S43358" s="404"/>
      <c r="T43358" s="404"/>
    </row>
    <row r="43359" spans="12:20" ht="16.8">
      <c r="L43359" s="404"/>
      <c r="M43359" s="404"/>
      <c r="N43359" s="404"/>
      <c r="O43359" s="404"/>
      <c r="P43359" s="404"/>
      <c r="Q43359" s="404"/>
      <c r="R43359" s="404"/>
      <c r="S43359" s="404"/>
      <c r="T43359" s="404"/>
    </row>
    <row r="43360" spans="12:20" ht="16.8">
      <c r="L43360" s="404"/>
      <c r="M43360" s="404"/>
      <c r="N43360" s="404"/>
      <c r="O43360" s="404"/>
      <c r="P43360" s="404"/>
      <c r="Q43360" s="404"/>
      <c r="R43360" s="404"/>
      <c r="S43360" s="404"/>
      <c r="T43360" s="404"/>
    </row>
    <row r="43361" spans="12:20" ht="16.8">
      <c r="L43361" s="404"/>
      <c r="M43361" s="404"/>
      <c r="N43361" s="404"/>
      <c r="O43361" s="404"/>
      <c r="P43361" s="404"/>
      <c r="Q43361" s="404"/>
      <c r="R43361" s="404"/>
      <c r="S43361" s="404"/>
      <c r="T43361" s="404"/>
    </row>
    <row r="43362" spans="12:20" ht="16.8">
      <c r="L43362" s="404"/>
      <c r="M43362" s="404"/>
      <c r="N43362" s="404"/>
      <c r="O43362" s="404"/>
      <c r="P43362" s="404"/>
      <c r="Q43362" s="404"/>
      <c r="R43362" s="404"/>
      <c r="S43362" s="404"/>
      <c r="T43362" s="404"/>
    </row>
    <row r="43363" spans="12:20" ht="16.8">
      <c r="L43363" s="404"/>
      <c r="M43363" s="404"/>
      <c r="N43363" s="404"/>
      <c r="O43363" s="404"/>
      <c r="P43363" s="404"/>
      <c r="Q43363" s="404"/>
      <c r="R43363" s="404"/>
      <c r="S43363" s="404"/>
      <c r="T43363" s="404"/>
    </row>
    <row r="43364" spans="12:20" ht="16.8">
      <c r="L43364" s="404"/>
      <c r="M43364" s="404"/>
      <c r="N43364" s="404"/>
      <c r="O43364" s="404"/>
      <c r="P43364" s="404"/>
      <c r="Q43364" s="404"/>
      <c r="R43364" s="404"/>
      <c r="S43364" s="404"/>
      <c r="T43364" s="404"/>
    </row>
    <row r="43365" spans="12:20" ht="16.8">
      <c r="L43365" s="404"/>
      <c r="M43365" s="404"/>
      <c r="N43365" s="404"/>
      <c r="O43365" s="404"/>
      <c r="P43365" s="404"/>
      <c r="Q43365" s="404"/>
      <c r="R43365" s="404"/>
      <c r="S43365" s="404"/>
      <c r="T43365" s="404"/>
    </row>
    <row r="43366" spans="12:20" ht="16.8">
      <c r="L43366" s="404"/>
      <c r="M43366" s="404"/>
      <c r="N43366" s="404"/>
      <c r="O43366" s="404"/>
      <c r="P43366" s="404"/>
      <c r="Q43366" s="404"/>
      <c r="R43366" s="404"/>
      <c r="S43366" s="404"/>
      <c r="T43366" s="404"/>
    </row>
    <row r="43367" spans="12:20" ht="16.8">
      <c r="L43367" s="404"/>
      <c r="M43367" s="404"/>
      <c r="N43367" s="404"/>
      <c r="O43367" s="404"/>
      <c r="P43367" s="404"/>
      <c r="Q43367" s="404"/>
      <c r="R43367" s="404"/>
      <c r="S43367" s="404"/>
      <c r="T43367" s="404"/>
    </row>
    <row r="43368" spans="12:20" ht="16.8">
      <c r="L43368" s="404"/>
      <c r="M43368" s="404"/>
      <c r="N43368" s="404"/>
      <c r="O43368" s="404"/>
      <c r="P43368" s="404"/>
      <c r="Q43368" s="404"/>
      <c r="R43368" s="404"/>
      <c r="S43368" s="404"/>
      <c r="T43368" s="404"/>
    </row>
    <row r="43369" spans="12:20" ht="16.8">
      <c r="L43369" s="404"/>
      <c r="M43369" s="404"/>
      <c r="N43369" s="404"/>
      <c r="O43369" s="404"/>
      <c r="P43369" s="404"/>
      <c r="Q43369" s="404"/>
      <c r="R43369" s="404"/>
      <c r="S43369" s="404"/>
      <c r="T43369" s="404"/>
    </row>
    <row r="43370" spans="12:20" ht="16.8">
      <c r="L43370" s="404"/>
      <c r="M43370" s="404"/>
      <c r="N43370" s="404"/>
      <c r="O43370" s="404"/>
      <c r="P43370" s="404"/>
      <c r="Q43370" s="404"/>
      <c r="R43370" s="404"/>
      <c r="S43370" s="404"/>
      <c r="T43370" s="404"/>
    </row>
    <row r="43371" spans="12:20" ht="16.8">
      <c r="L43371" s="404"/>
      <c r="M43371" s="404"/>
      <c r="N43371" s="404"/>
      <c r="O43371" s="404"/>
      <c r="P43371" s="404"/>
      <c r="Q43371" s="404"/>
      <c r="R43371" s="404"/>
      <c r="S43371" s="404"/>
      <c r="T43371" s="404"/>
    </row>
    <row r="43372" spans="12:20" ht="16.8">
      <c r="L43372" s="404"/>
      <c r="M43372" s="404"/>
      <c r="N43372" s="404"/>
      <c r="O43372" s="404"/>
      <c r="P43372" s="404"/>
      <c r="Q43372" s="404"/>
      <c r="R43372" s="404"/>
      <c r="S43372" s="404"/>
      <c r="T43372" s="404"/>
    </row>
    <row r="43373" spans="12:20" ht="16.8">
      <c r="L43373" s="404"/>
      <c r="M43373" s="404"/>
      <c r="N43373" s="404"/>
      <c r="O43373" s="404"/>
      <c r="P43373" s="404"/>
      <c r="Q43373" s="404"/>
      <c r="R43373" s="404"/>
      <c r="S43373" s="404"/>
      <c r="T43373" s="404"/>
    </row>
    <row r="43374" spans="12:20" ht="16.8">
      <c r="L43374" s="404"/>
      <c r="M43374" s="404"/>
      <c r="N43374" s="404"/>
      <c r="O43374" s="404"/>
      <c r="P43374" s="404"/>
      <c r="Q43374" s="404"/>
      <c r="R43374" s="404"/>
      <c r="S43374" s="404"/>
      <c r="T43374" s="404"/>
    </row>
    <row r="43375" spans="12:20" ht="16.8">
      <c r="L43375" s="404"/>
      <c r="M43375" s="404"/>
      <c r="N43375" s="404"/>
      <c r="O43375" s="404"/>
      <c r="P43375" s="404"/>
      <c r="Q43375" s="404"/>
      <c r="R43375" s="404"/>
      <c r="S43375" s="404"/>
      <c r="T43375" s="404"/>
    </row>
    <row r="43376" spans="12:20" ht="16.8">
      <c r="L43376" s="404"/>
      <c r="M43376" s="404"/>
      <c r="N43376" s="404"/>
      <c r="O43376" s="404"/>
      <c r="P43376" s="404"/>
      <c r="Q43376" s="404"/>
      <c r="R43376" s="404"/>
      <c r="S43376" s="404"/>
      <c r="T43376" s="404"/>
    </row>
    <row r="43377" spans="12:20" ht="16.8">
      <c r="L43377" s="404"/>
      <c r="M43377" s="404"/>
      <c r="N43377" s="404"/>
      <c r="O43377" s="404"/>
      <c r="P43377" s="404"/>
      <c r="Q43377" s="404"/>
      <c r="R43377" s="404"/>
      <c r="S43377" s="404"/>
      <c r="T43377" s="404"/>
    </row>
    <row r="43378" spans="12:20" ht="16.8">
      <c r="L43378" s="404"/>
      <c r="M43378" s="404"/>
      <c r="N43378" s="404"/>
      <c r="O43378" s="404"/>
      <c r="P43378" s="404"/>
      <c r="Q43378" s="404"/>
      <c r="R43378" s="404"/>
      <c r="S43378" s="404"/>
      <c r="T43378" s="404"/>
    </row>
    <row r="43379" spans="12:20" ht="16.8">
      <c r="L43379" s="404"/>
      <c r="M43379" s="404"/>
      <c r="N43379" s="404"/>
      <c r="O43379" s="404"/>
      <c r="P43379" s="404"/>
      <c r="Q43379" s="404"/>
      <c r="R43379" s="404"/>
      <c r="S43379" s="404"/>
      <c r="T43379" s="404"/>
    </row>
    <row r="43380" spans="12:20" ht="16.8">
      <c r="L43380" s="404"/>
      <c r="M43380" s="404"/>
      <c r="N43380" s="404"/>
      <c r="O43380" s="404"/>
      <c r="P43380" s="404"/>
      <c r="Q43380" s="404"/>
      <c r="R43380" s="404"/>
      <c r="S43380" s="404"/>
      <c r="T43380" s="404"/>
    </row>
    <row r="43381" spans="12:20" ht="16.8">
      <c r="L43381" s="404"/>
      <c r="M43381" s="404"/>
      <c r="N43381" s="404"/>
      <c r="O43381" s="404"/>
      <c r="P43381" s="404"/>
      <c r="Q43381" s="404"/>
      <c r="R43381" s="404"/>
      <c r="S43381" s="404"/>
      <c r="T43381" s="404"/>
    </row>
    <row r="43382" spans="12:20" ht="16.8">
      <c r="L43382" s="404"/>
      <c r="M43382" s="404"/>
      <c r="N43382" s="404"/>
      <c r="O43382" s="404"/>
      <c r="P43382" s="404"/>
      <c r="Q43382" s="404"/>
      <c r="R43382" s="404"/>
      <c r="S43382" s="404"/>
      <c r="T43382" s="404"/>
    </row>
    <row r="43383" spans="12:20" ht="16.8">
      <c r="L43383" s="404"/>
      <c r="M43383" s="404"/>
      <c r="N43383" s="404"/>
      <c r="O43383" s="404"/>
      <c r="P43383" s="404"/>
      <c r="Q43383" s="404"/>
      <c r="R43383" s="404"/>
      <c r="S43383" s="404"/>
      <c r="T43383" s="404"/>
    </row>
    <row r="43384" spans="12:20" ht="16.8">
      <c r="L43384" s="404"/>
      <c r="M43384" s="404"/>
      <c r="N43384" s="404"/>
      <c r="O43384" s="404"/>
      <c r="P43384" s="404"/>
      <c r="Q43384" s="404"/>
      <c r="R43384" s="404"/>
      <c r="S43384" s="404"/>
      <c r="T43384" s="404"/>
    </row>
    <row r="43385" spans="12:20" ht="16.8">
      <c r="L43385" s="404"/>
      <c r="M43385" s="404"/>
      <c r="N43385" s="404"/>
      <c r="O43385" s="404"/>
      <c r="P43385" s="404"/>
      <c r="Q43385" s="404"/>
      <c r="R43385" s="404"/>
      <c r="S43385" s="404"/>
      <c r="T43385" s="404"/>
    </row>
    <row r="43386" spans="12:20" ht="16.8">
      <c r="L43386" s="404"/>
      <c r="M43386" s="404"/>
      <c r="N43386" s="404"/>
      <c r="O43386" s="404"/>
      <c r="P43386" s="404"/>
      <c r="Q43386" s="404"/>
      <c r="R43386" s="404"/>
      <c r="S43386" s="404"/>
      <c r="T43386" s="404"/>
    </row>
    <row r="43387" spans="12:20" ht="16.8">
      <c r="L43387" s="404"/>
      <c r="M43387" s="404"/>
      <c r="N43387" s="404"/>
      <c r="O43387" s="404"/>
      <c r="P43387" s="404"/>
      <c r="Q43387" s="404"/>
      <c r="R43387" s="404"/>
      <c r="S43387" s="404"/>
      <c r="T43387" s="404"/>
    </row>
    <row r="43388" spans="12:20" ht="16.8">
      <c r="L43388" s="404"/>
      <c r="M43388" s="404"/>
      <c r="N43388" s="404"/>
      <c r="O43388" s="404"/>
      <c r="P43388" s="404"/>
      <c r="Q43388" s="404"/>
      <c r="R43388" s="404"/>
      <c r="S43388" s="404"/>
      <c r="T43388" s="404"/>
    </row>
    <row r="43389" spans="12:20" ht="16.8">
      <c r="L43389" s="404"/>
      <c r="M43389" s="404"/>
      <c r="N43389" s="404"/>
      <c r="O43389" s="404"/>
      <c r="P43389" s="404"/>
      <c r="Q43389" s="404"/>
      <c r="R43389" s="404"/>
      <c r="S43389" s="404"/>
      <c r="T43389" s="404"/>
    </row>
    <row r="43390" spans="12:20" ht="16.8">
      <c r="L43390" s="404"/>
      <c r="M43390" s="404"/>
      <c r="N43390" s="404"/>
      <c r="O43390" s="404"/>
      <c r="P43390" s="404"/>
      <c r="Q43390" s="404"/>
      <c r="R43390" s="404"/>
      <c r="S43390" s="404"/>
      <c r="T43390" s="404"/>
    </row>
    <row r="43391" spans="12:20" ht="16.8">
      <c r="L43391" s="404"/>
      <c r="M43391" s="404"/>
      <c r="N43391" s="404"/>
      <c r="O43391" s="404"/>
      <c r="P43391" s="404"/>
      <c r="Q43391" s="404"/>
      <c r="R43391" s="404"/>
      <c r="S43391" s="404"/>
      <c r="T43391" s="404"/>
    </row>
    <row r="43392" spans="12:20" ht="16.8">
      <c r="L43392" s="404"/>
      <c r="M43392" s="404"/>
      <c r="N43392" s="404"/>
      <c r="O43392" s="404"/>
      <c r="P43392" s="404"/>
      <c r="Q43392" s="404"/>
      <c r="R43392" s="404"/>
      <c r="S43392" s="404"/>
      <c r="T43392" s="404"/>
    </row>
    <row r="43393" spans="12:20" ht="16.8">
      <c r="L43393" s="404"/>
      <c r="M43393" s="404"/>
      <c r="N43393" s="404"/>
      <c r="O43393" s="404"/>
      <c r="P43393" s="404"/>
      <c r="Q43393" s="404"/>
      <c r="R43393" s="404"/>
      <c r="S43393" s="404"/>
      <c r="T43393" s="404"/>
    </row>
    <row r="43394" spans="12:20" ht="16.8">
      <c r="L43394" s="404"/>
      <c r="M43394" s="404"/>
      <c r="N43394" s="404"/>
      <c r="O43394" s="404"/>
      <c r="P43394" s="404"/>
      <c r="Q43394" s="404"/>
      <c r="R43394" s="404"/>
      <c r="S43394" s="404"/>
      <c r="T43394" s="404"/>
    </row>
    <row r="43395" spans="12:20" ht="16.8">
      <c r="L43395" s="404"/>
      <c r="M43395" s="404"/>
      <c r="N43395" s="404"/>
      <c r="O43395" s="404"/>
      <c r="P43395" s="404"/>
      <c r="Q43395" s="404"/>
      <c r="R43395" s="404"/>
      <c r="S43395" s="404"/>
      <c r="T43395" s="404"/>
    </row>
    <row r="43396" spans="12:20" ht="16.8">
      <c r="L43396" s="404"/>
      <c r="M43396" s="404"/>
      <c r="N43396" s="404"/>
      <c r="O43396" s="404"/>
      <c r="P43396" s="404"/>
      <c r="Q43396" s="404"/>
      <c r="R43396" s="404"/>
      <c r="S43396" s="404"/>
      <c r="T43396" s="404"/>
    </row>
    <row r="43397" spans="12:20" ht="16.8">
      <c r="L43397" s="404"/>
      <c r="M43397" s="404"/>
      <c r="N43397" s="404"/>
      <c r="O43397" s="404"/>
      <c r="P43397" s="404"/>
      <c r="Q43397" s="404"/>
      <c r="R43397" s="404"/>
      <c r="S43397" s="404"/>
      <c r="T43397" s="404"/>
    </row>
    <row r="43398" spans="12:20" ht="16.8">
      <c r="L43398" s="404"/>
      <c r="M43398" s="404"/>
      <c r="N43398" s="404"/>
      <c r="O43398" s="404"/>
      <c r="P43398" s="404"/>
      <c r="Q43398" s="404"/>
      <c r="R43398" s="404"/>
      <c r="S43398" s="404"/>
      <c r="T43398" s="404"/>
    </row>
    <row r="43399" spans="12:20" ht="16.8">
      <c r="L43399" s="404"/>
      <c r="M43399" s="404"/>
      <c r="N43399" s="404"/>
      <c r="O43399" s="404"/>
      <c r="P43399" s="404"/>
      <c r="Q43399" s="404"/>
      <c r="R43399" s="404"/>
      <c r="S43399" s="404"/>
      <c r="T43399" s="404"/>
    </row>
    <row r="43400" spans="12:20" ht="16.8">
      <c r="L43400" s="404"/>
      <c r="M43400" s="404"/>
      <c r="N43400" s="404"/>
      <c r="O43400" s="404"/>
      <c r="P43400" s="404"/>
      <c r="Q43400" s="404"/>
      <c r="R43400" s="404"/>
      <c r="S43400" s="404"/>
      <c r="T43400" s="404"/>
    </row>
    <row r="43401" spans="12:20" ht="16.8">
      <c r="L43401" s="404"/>
      <c r="M43401" s="404"/>
      <c r="N43401" s="404"/>
      <c r="O43401" s="404"/>
      <c r="P43401" s="404"/>
      <c r="Q43401" s="404"/>
      <c r="R43401" s="404"/>
      <c r="S43401" s="404"/>
      <c r="T43401" s="404"/>
    </row>
    <row r="43402" spans="12:20" ht="16.8">
      <c r="L43402" s="404"/>
      <c r="M43402" s="404"/>
      <c r="N43402" s="404"/>
      <c r="O43402" s="404"/>
      <c r="P43402" s="404"/>
      <c r="Q43402" s="404"/>
      <c r="R43402" s="404"/>
      <c r="S43402" s="404"/>
      <c r="T43402" s="404"/>
    </row>
    <row r="43403" spans="12:20" ht="16.8">
      <c r="L43403" s="404"/>
      <c r="M43403" s="404"/>
      <c r="N43403" s="404"/>
      <c r="O43403" s="404"/>
      <c r="P43403" s="404"/>
      <c r="Q43403" s="404"/>
      <c r="R43403" s="404"/>
      <c r="S43403" s="404"/>
      <c r="T43403" s="404"/>
    </row>
    <row r="43404" spans="12:20" ht="16.8">
      <c r="L43404" s="404"/>
      <c r="M43404" s="404"/>
      <c r="N43404" s="404"/>
      <c r="O43404" s="404"/>
      <c r="P43404" s="404"/>
      <c r="Q43404" s="404"/>
      <c r="R43404" s="404"/>
      <c r="S43404" s="404"/>
      <c r="T43404" s="404"/>
    </row>
    <row r="43405" spans="12:20" ht="16.8">
      <c r="L43405" s="404"/>
      <c r="M43405" s="404"/>
      <c r="N43405" s="404"/>
      <c r="O43405" s="404"/>
      <c r="P43405" s="404"/>
      <c r="Q43405" s="404"/>
      <c r="R43405" s="404"/>
      <c r="S43405" s="404"/>
      <c r="T43405" s="404"/>
    </row>
    <row r="43406" spans="12:20" ht="16.8">
      <c r="L43406" s="404"/>
      <c r="M43406" s="404"/>
      <c r="N43406" s="404"/>
      <c r="O43406" s="404"/>
      <c r="P43406" s="404"/>
      <c r="Q43406" s="404"/>
      <c r="R43406" s="404"/>
      <c r="S43406" s="404"/>
      <c r="T43406" s="404"/>
    </row>
    <row r="43407" spans="12:20" ht="16.8">
      <c r="L43407" s="404"/>
      <c r="M43407" s="404"/>
      <c r="N43407" s="404"/>
      <c r="O43407" s="404"/>
      <c r="P43407" s="404"/>
      <c r="Q43407" s="404"/>
      <c r="R43407" s="404"/>
      <c r="S43407" s="404"/>
      <c r="T43407" s="404"/>
    </row>
    <row r="43408" spans="12:20" ht="16.8">
      <c r="L43408" s="404"/>
      <c r="M43408" s="404"/>
      <c r="N43408" s="404"/>
      <c r="O43408" s="404"/>
      <c r="P43408" s="404"/>
      <c r="Q43408" s="404"/>
      <c r="R43408" s="404"/>
      <c r="S43408" s="404"/>
      <c r="T43408" s="404"/>
    </row>
    <row r="43409" spans="12:20" ht="16.8">
      <c r="L43409" s="404"/>
      <c r="M43409" s="404"/>
      <c r="N43409" s="404"/>
      <c r="O43409" s="404"/>
      <c r="P43409" s="404"/>
      <c r="Q43409" s="404"/>
      <c r="R43409" s="404"/>
      <c r="S43409" s="404"/>
      <c r="T43409" s="404"/>
    </row>
    <row r="43410" spans="12:20" ht="16.8">
      <c r="L43410" s="404"/>
      <c r="M43410" s="404"/>
      <c r="N43410" s="404"/>
      <c r="O43410" s="404"/>
      <c r="P43410" s="404"/>
      <c r="Q43410" s="404"/>
      <c r="R43410" s="404"/>
      <c r="S43410" s="404"/>
      <c r="T43410" s="404"/>
    </row>
    <row r="43411" spans="12:20" ht="16.8">
      <c r="L43411" s="404"/>
      <c r="M43411" s="404"/>
      <c r="N43411" s="404"/>
      <c r="O43411" s="404"/>
      <c r="P43411" s="404"/>
      <c r="Q43411" s="404"/>
      <c r="R43411" s="404"/>
      <c r="S43411" s="404"/>
      <c r="T43411" s="404"/>
    </row>
    <row r="43412" spans="12:20" ht="16.8">
      <c r="L43412" s="404"/>
      <c r="M43412" s="404"/>
      <c r="N43412" s="404"/>
      <c r="O43412" s="404"/>
      <c r="P43412" s="404"/>
      <c r="Q43412" s="404"/>
      <c r="R43412" s="404"/>
      <c r="S43412" s="404"/>
      <c r="T43412" s="404"/>
    </row>
    <row r="43413" spans="12:20" ht="16.8">
      <c r="L43413" s="404"/>
      <c r="M43413" s="404"/>
      <c r="N43413" s="404"/>
      <c r="O43413" s="404"/>
      <c r="P43413" s="404"/>
      <c r="Q43413" s="404"/>
      <c r="R43413" s="404"/>
      <c r="S43413" s="404"/>
      <c r="T43413" s="404"/>
    </row>
    <row r="43414" spans="12:20" ht="16.8">
      <c r="L43414" s="404"/>
      <c r="M43414" s="404"/>
      <c r="N43414" s="404"/>
      <c r="O43414" s="404"/>
      <c r="P43414" s="404"/>
      <c r="Q43414" s="404"/>
      <c r="R43414" s="404"/>
      <c r="S43414" s="404"/>
      <c r="T43414" s="404"/>
    </row>
    <row r="43415" spans="12:20" ht="16.8">
      <c r="L43415" s="404"/>
      <c r="M43415" s="404"/>
      <c r="N43415" s="404"/>
      <c r="O43415" s="404"/>
      <c r="P43415" s="404"/>
      <c r="Q43415" s="404"/>
      <c r="R43415" s="404"/>
      <c r="S43415" s="404"/>
      <c r="T43415" s="404"/>
    </row>
    <row r="43416" spans="12:20" ht="16.8">
      <c r="L43416" s="404"/>
      <c r="M43416" s="404"/>
      <c r="N43416" s="404"/>
      <c r="O43416" s="404"/>
      <c r="P43416" s="404"/>
      <c r="Q43416" s="404"/>
      <c r="R43416" s="404"/>
      <c r="S43416" s="404"/>
      <c r="T43416" s="404"/>
    </row>
    <row r="43417" spans="12:20" ht="16.8">
      <c r="L43417" s="404"/>
      <c r="M43417" s="404"/>
      <c r="N43417" s="404"/>
      <c r="O43417" s="404"/>
      <c r="P43417" s="404"/>
      <c r="Q43417" s="404"/>
      <c r="R43417" s="404"/>
      <c r="S43417" s="404"/>
      <c r="T43417" s="404"/>
    </row>
    <row r="43418" spans="12:20" ht="16.8">
      <c r="L43418" s="404"/>
      <c r="M43418" s="404"/>
      <c r="N43418" s="404"/>
      <c r="O43418" s="404"/>
      <c r="P43418" s="404"/>
      <c r="Q43418" s="404"/>
      <c r="R43418" s="404"/>
      <c r="S43418" s="404"/>
      <c r="T43418" s="404"/>
    </row>
    <row r="43419" spans="12:20" ht="16.8">
      <c r="L43419" s="404"/>
      <c r="M43419" s="404"/>
      <c r="N43419" s="404"/>
      <c r="O43419" s="404"/>
      <c r="P43419" s="404"/>
      <c r="Q43419" s="404"/>
      <c r="R43419" s="404"/>
      <c r="S43419" s="404"/>
      <c r="T43419" s="404"/>
    </row>
    <row r="43420" spans="12:20" ht="16.8">
      <c r="L43420" s="404"/>
      <c r="M43420" s="404"/>
      <c r="N43420" s="404"/>
      <c r="O43420" s="404"/>
      <c r="P43420" s="404"/>
      <c r="Q43420" s="404"/>
      <c r="R43420" s="404"/>
      <c r="S43420" s="404"/>
      <c r="T43420" s="404"/>
    </row>
    <row r="43421" spans="12:20" ht="16.8">
      <c r="L43421" s="404"/>
      <c r="M43421" s="404"/>
      <c r="N43421" s="404"/>
      <c r="O43421" s="404"/>
      <c r="P43421" s="404"/>
      <c r="Q43421" s="404"/>
      <c r="R43421" s="404"/>
      <c r="S43421" s="404"/>
      <c r="T43421" s="404"/>
    </row>
    <row r="43422" spans="12:20" ht="16.8">
      <c r="L43422" s="404"/>
      <c r="M43422" s="404"/>
      <c r="N43422" s="404"/>
      <c r="O43422" s="404"/>
      <c r="P43422" s="404"/>
      <c r="Q43422" s="404"/>
      <c r="R43422" s="404"/>
      <c r="S43422" s="404"/>
      <c r="T43422" s="404"/>
    </row>
    <row r="43423" spans="12:20" ht="16.8">
      <c r="L43423" s="404"/>
      <c r="M43423" s="404"/>
      <c r="N43423" s="404"/>
      <c r="O43423" s="404"/>
      <c r="P43423" s="404"/>
      <c r="Q43423" s="404"/>
      <c r="R43423" s="404"/>
      <c r="S43423" s="404"/>
      <c r="T43423" s="404"/>
    </row>
    <row r="43424" spans="12:20" ht="16.8">
      <c r="L43424" s="404"/>
      <c r="M43424" s="404"/>
      <c r="N43424" s="404"/>
      <c r="O43424" s="404"/>
      <c r="P43424" s="404"/>
      <c r="Q43424" s="404"/>
      <c r="R43424" s="404"/>
      <c r="S43424" s="404"/>
      <c r="T43424" s="404"/>
    </row>
    <row r="43425" spans="12:20" ht="16.8">
      <c r="L43425" s="404"/>
      <c r="M43425" s="404"/>
      <c r="N43425" s="404"/>
      <c r="O43425" s="404"/>
      <c r="P43425" s="404"/>
      <c r="Q43425" s="404"/>
      <c r="R43425" s="404"/>
      <c r="S43425" s="404"/>
      <c r="T43425" s="404"/>
    </row>
    <row r="43426" spans="12:20" ht="16.8">
      <c r="L43426" s="404"/>
      <c r="M43426" s="404"/>
      <c r="N43426" s="404"/>
      <c r="O43426" s="404"/>
      <c r="P43426" s="404"/>
      <c r="Q43426" s="404"/>
      <c r="R43426" s="404"/>
      <c r="S43426" s="404"/>
      <c r="T43426" s="404"/>
    </row>
    <row r="43427" spans="12:20" ht="16.8">
      <c r="L43427" s="404"/>
      <c r="M43427" s="404"/>
      <c r="N43427" s="404"/>
      <c r="O43427" s="404"/>
      <c r="P43427" s="404"/>
      <c r="Q43427" s="404"/>
      <c r="R43427" s="404"/>
      <c r="S43427" s="404"/>
      <c r="T43427" s="404"/>
    </row>
    <row r="43428" spans="12:20" ht="16.8">
      <c r="L43428" s="404"/>
      <c r="M43428" s="404"/>
      <c r="N43428" s="404"/>
      <c r="O43428" s="404"/>
      <c r="P43428" s="404"/>
      <c r="Q43428" s="404"/>
      <c r="R43428" s="404"/>
      <c r="S43428" s="404"/>
      <c r="T43428" s="404"/>
    </row>
    <row r="43429" spans="12:20" ht="16.8">
      <c r="L43429" s="404"/>
      <c r="M43429" s="404"/>
      <c r="N43429" s="404"/>
      <c r="O43429" s="404"/>
      <c r="P43429" s="404"/>
      <c r="Q43429" s="404"/>
      <c r="R43429" s="404"/>
      <c r="S43429" s="404"/>
      <c r="T43429" s="404"/>
    </row>
    <row r="43430" spans="12:20" ht="16.8">
      <c r="L43430" s="404"/>
      <c r="M43430" s="404"/>
      <c r="N43430" s="404"/>
      <c r="O43430" s="404"/>
      <c r="P43430" s="404"/>
      <c r="Q43430" s="404"/>
      <c r="R43430" s="404"/>
      <c r="S43430" s="404"/>
      <c r="T43430" s="404"/>
    </row>
    <row r="43431" spans="12:20" ht="16.8">
      <c r="L43431" s="404"/>
      <c r="M43431" s="404"/>
      <c r="N43431" s="404"/>
      <c r="O43431" s="404"/>
      <c r="P43431" s="404"/>
      <c r="Q43431" s="404"/>
      <c r="R43431" s="404"/>
      <c r="S43431" s="404"/>
      <c r="T43431" s="404"/>
    </row>
    <row r="43432" spans="12:20" ht="16.8">
      <c r="L43432" s="404"/>
      <c r="M43432" s="404"/>
      <c r="N43432" s="404"/>
      <c r="O43432" s="404"/>
      <c r="P43432" s="404"/>
      <c r="Q43432" s="404"/>
      <c r="R43432" s="404"/>
      <c r="S43432" s="404"/>
      <c r="T43432" s="404"/>
    </row>
    <row r="43433" spans="12:20" ht="16.8">
      <c r="L43433" s="404"/>
      <c r="M43433" s="404"/>
      <c r="N43433" s="404"/>
      <c r="O43433" s="404"/>
      <c r="P43433" s="404"/>
      <c r="Q43433" s="404"/>
      <c r="R43433" s="404"/>
      <c r="S43433" s="404"/>
      <c r="T43433" s="404"/>
    </row>
    <row r="43434" spans="12:20" ht="16.8">
      <c r="L43434" s="404"/>
      <c r="M43434" s="404"/>
      <c r="N43434" s="404"/>
      <c r="O43434" s="404"/>
      <c r="P43434" s="404"/>
      <c r="Q43434" s="404"/>
      <c r="R43434" s="404"/>
      <c r="S43434" s="404"/>
      <c r="T43434" s="404"/>
    </row>
    <row r="43435" spans="12:20" ht="16.8">
      <c r="L43435" s="404"/>
      <c r="M43435" s="404"/>
      <c r="N43435" s="404"/>
      <c r="O43435" s="404"/>
      <c r="P43435" s="404"/>
      <c r="Q43435" s="404"/>
      <c r="R43435" s="404"/>
      <c r="S43435" s="404"/>
      <c r="T43435" s="404"/>
    </row>
    <row r="43436" spans="12:20" ht="16.8">
      <c r="L43436" s="404"/>
      <c r="M43436" s="404"/>
      <c r="N43436" s="404"/>
      <c r="O43436" s="404"/>
      <c r="P43436" s="404"/>
      <c r="Q43436" s="404"/>
      <c r="R43436" s="404"/>
      <c r="S43436" s="404"/>
      <c r="T43436" s="404"/>
    </row>
    <row r="43437" spans="12:20" ht="16.8">
      <c r="L43437" s="404"/>
      <c r="M43437" s="404"/>
      <c r="N43437" s="404"/>
      <c r="O43437" s="404"/>
      <c r="P43437" s="404"/>
      <c r="Q43437" s="404"/>
      <c r="R43437" s="404"/>
      <c r="S43437" s="404"/>
      <c r="T43437" s="404"/>
    </row>
    <row r="43438" spans="12:20" ht="16.8">
      <c r="L43438" s="404"/>
      <c r="M43438" s="404"/>
      <c r="N43438" s="404"/>
      <c r="O43438" s="404"/>
      <c r="P43438" s="404"/>
      <c r="Q43438" s="404"/>
      <c r="R43438" s="404"/>
      <c r="S43438" s="404"/>
      <c r="T43438" s="404"/>
    </row>
    <row r="43439" spans="12:20" ht="16.8">
      <c r="L43439" s="404"/>
      <c r="M43439" s="404"/>
      <c r="N43439" s="404"/>
      <c r="O43439" s="404"/>
      <c r="P43439" s="404"/>
      <c r="Q43439" s="404"/>
      <c r="R43439" s="404"/>
      <c r="S43439" s="404"/>
      <c r="T43439" s="404"/>
    </row>
    <row r="43440" spans="12:20" ht="16.8">
      <c r="L43440" s="404"/>
      <c r="M43440" s="404"/>
      <c r="N43440" s="404"/>
      <c r="O43440" s="404"/>
      <c r="P43440" s="404"/>
      <c r="Q43440" s="404"/>
      <c r="R43440" s="404"/>
      <c r="S43440" s="404"/>
      <c r="T43440" s="404"/>
    </row>
    <row r="43441" spans="12:20" ht="16.8">
      <c r="L43441" s="404"/>
      <c r="M43441" s="404"/>
      <c r="N43441" s="404"/>
      <c r="O43441" s="404"/>
      <c r="P43441" s="404"/>
      <c r="Q43441" s="404"/>
      <c r="R43441" s="404"/>
      <c r="S43441" s="404"/>
      <c r="T43441" s="404"/>
    </row>
    <row r="43442" spans="12:20" ht="16.8">
      <c r="L43442" s="404"/>
      <c r="M43442" s="404"/>
      <c r="N43442" s="404"/>
      <c r="O43442" s="404"/>
      <c r="P43442" s="404"/>
      <c r="Q43442" s="404"/>
      <c r="R43442" s="404"/>
      <c r="S43442" s="404"/>
      <c r="T43442" s="404"/>
    </row>
    <row r="43443" spans="12:20" ht="16.8">
      <c r="L43443" s="404"/>
      <c r="M43443" s="404"/>
      <c r="N43443" s="404"/>
      <c r="O43443" s="404"/>
      <c r="P43443" s="404"/>
      <c r="Q43443" s="404"/>
      <c r="R43443" s="404"/>
      <c r="S43443" s="404"/>
      <c r="T43443" s="404"/>
    </row>
    <row r="43444" spans="12:20" ht="16.8">
      <c r="L43444" s="404"/>
      <c r="M43444" s="404"/>
      <c r="N43444" s="404"/>
      <c r="O43444" s="404"/>
      <c r="P43444" s="404"/>
      <c r="Q43444" s="404"/>
      <c r="R43444" s="404"/>
      <c r="S43444" s="404"/>
      <c r="T43444" s="404"/>
    </row>
    <row r="43445" spans="12:20" ht="16.8">
      <c r="L43445" s="404"/>
      <c r="M43445" s="404"/>
      <c r="N43445" s="404"/>
      <c r="O43445" s="404"/>
      <c r="P43445" s="404"/>
      <c r="Q43445" s="404"/>
      <c r="R43445" s="404"/>
      <c r="S43445" s="404"/>
      <c r="T43445" s="404"/>
    </row>
    <row r="43446" spans="12:20" ht="16.8">
      <c r="L43446" s="404"/>
      <c r="M43446" s="404"/>
      <c r="N43446" s="404"/>
      <c r="O43446" s="404"/>
      <c r="P43446" s="404"/>
      <c r="Q43446" s="404"/>
      <c r="R43446" s="404"/>
      <c r="S43446" s="404"/>
      <c r="T43446" s="404"/>
    </row>
    <row r="43447" spans="12:20" ht="16.8">
      <c r="L43447" s="404"/>
      <c r="M43447" s="404"/>
      <c r="N43447" s="404"/>
      <c r="O43447" s="404"/>
      <c r="P43447" s="404"/>
      <c r="Q43447" s="404"/>
      <c r="R43447" s="404"/>
      <c r="S43447" s="404"/>
      <c r="T43447" s="404"/>
    </row>
    <row r="43448" spans="12:20" ht="16.8">
      <c r="L43448" s="404"/>
      <c r="M43448" s="404"/>
      <c r="N43448" s="404"/>
      <c r="O43448" s="404"/>
      <c r="P43448" s="404"/>
      <c r="Q43448" s="404"/>
      <c r="R43448" s="404"/>
      <c r="S43448" s="404"/>
      <c r="T43448" s="404"/>
    </row>
    <row r="43449" spans="12:20" ht="16.8">
      <c r="L43449" s="404"/>
      <c r="M43449" s="404"/>
      <c r="N43449" s="404"/>
      <c r="O43449" s="404"/>
      <c r="P43449" s="404"/>
      <c r="Q43449" s="404"/>
      <c r="R43449" s="404"/>
      <c r="S43449" s="404"/>
      <c r="T43449" s="404"/>
    </row>
    <row r="43450" spans="12:20" ht="16.8">
      <c r="L43450" s="404"/>
      <c r="M43450" s="404"/>
      <c r="N43450" s="404"/>
      <c r="O43450" s="404"/>
      <c r="P43450" s="404"/>
      <c r="Q43450" s="404"/>
      <c r="R43450" s="404"/>
      <c r="S43450" s="404"/>
      <c r="T43450" s="404"/>
    </row>
    <row r="43451" spans="12:20" ht="16.8">
      <c r="L43451" s="404"/>
      <c r="M43451" s="404"/>
      <c r="N43451" s="404"/>
      <c r="O43451" s="404"/>
      <c r="P43451" s="404"/>
      <c r="Q43451" s="404"/>
      <c r="R43451" s="404"/>
      <c r="S43451" s="404"/>
      <c r="T43451" s="404"/>
    </row>
    <row r="43452" spans="12:20" ht="16.8">
      <c r="L43452" s="404"/>
      <c r="M43452" s="404"/>
      <c r="N43452" s="404"/>
      <c r="O43452" s="404"/>
      <c r="P43452" s="404"/>
      <c r="Q43452" s="404"/>
      <c r="R43452" s="404"/>
      <c r="S43452" s="404"/>
      <c r="T43452" s="404"/>
    </row>
    <row r="43453" spans="12:20" ht="16.8">
      <c r="L43453" s="404"/>
      <c r="M43453" s="404"/>
      <c r="N43453" s="404"/>
      <c r="O43453" s="404"/>
      <c r="P43453" s="404"/>
      <c r="Q43453" s="404"/>
      <c r="R43453" s="404"/>
      <c r="S43453" s="404"/>
      <c r="T43453" s="404"/>
    </row>
    <row r="43454" spans="12:20" ht="16.8">
      <c r="L43454" s="404"/>
      <c r="M43454" s="404"/>
      <c r="N43454" s="404"/>
      <c r="O43454" s="404"/>
      <c r="P43454" s="404"/>
      <c r="Q43454" s="404"/>
      <c r="R43454" s="404"/>
      <c r="S43454" s="404"/>
      <c r="T43454" s="404"/>
    </row>
    <row r="43455" spans="12:20" ht="16.8">
      <c r="L43455" s="404"/>
      <c r="M43455" s="404"/>
      <c r="N43455" s="404"/>
      <c r="O43455" s="404"/>
      <c r="P43455" s="404"/>
      <c r="Q43455" s="404"/>
      <c r="R43455" s="404"/>
      <c r="S43455" s="404"/>
      <c r="T43455" s="404"/>
    </row>
    <row r="43456" spans="12:20" ht="16.8">
      <c r="L43456" s="404"/>
      <c r="M43456" s="404"/>
      <c r="N43456" s="404"/>
      <c r="O43456" s="404"/>
      <c r="P43456" s="404"/>
      <c r="Q43456" s="404"/>
      <c r="R43456" s="404"/>
      <c r="S43456" s="404"/>
      <c r="T43456" s="404"/>
    </row>
    <row r="43457" spans="12:20" ht="16.8">
      <c r="L43457" s="404"/>
      <c r="M43457" s="404"/>
      <c r="N43457" s="404"/>
      <c r="O43457" s="404"/>
      <c r="P43457" s="404"/>
      <c r="Q43457" s="404"/>
      <c r="R43457" s="404"/>
      <c r="S43457" s="404"/>
      <c r="T43457" s="404"/>
    </row>
    <row r="43458" spans="12:20" ht="16.8">
      <c r="L43458" s="404"/>
      <c r="M43458" s="404"/>
      <c r="N43458" s="404"/>
      <c r="O43458" s="404"/>
      <c r="P43458" s="404"/>
      <c r="Q43458" s="404"/>
      <c r="R43458" s="404"/>
      <c r="S43458" s="404"/>
      <c r="T43458" s="404"/>
    </row>
    <row r="43459" spans="12:20" ht="16.8">
      <c r="L43459" s="404"/>
      <c r="M43459" s="404"/>
      <c r="N43459" s="404"/>
      <c r="O43459" s="404"/>
      <c r="P43459" s="404"/>
      <c r="Q43459" s="404"/>
      <c r="R43459" s="404"/>
      <c r="S43459" s="404"/>
      <c r="T43459" s="404"/>
    </row>
    <row r="43460" spans="12:20" ht="16.8">
      <c r="L43460" s="404"/>
      <c r="M43460" s="404"/>
      <c r="N43460" s="404"/>
      <c r="O43460" s="404"/>
      <c r="P43460" s="404"/>
      <c r="Q43460" s="404"/>
      <c r="R43460" s="404"/>
      <c r="S43460" s="404"/>
      <c r="T43460" s="404"/>
    </row>
    <row r="43461" spans="12:20" ht="16.8">
      <c r="L43461" s="404"/>
      <c r="M43461" s="404"/>
      <c r="N43461" s="404"/>
      <c r="O43461" s="404"/>
      <c r="P43461" s="404"/>
      <c r="Q43461" s="404"/>
      <c r="R43461" s="404"/>
      <c r="S43461" s="404"/>
      <c r="T43461" s="404"/>
    </row>
    <row r="43462" spans="12:20" ht="16.8">
      <c r="L43462" s="404"/>
      <c r="M43462" s="404"/>
      <c r="N43462" s="404"/>
      <c r="O43462" s="404"/>
      <c r="P43462" s="404"/>
      <c r="Q43462" s="404"/>
      <c r="R43462" s="404"/>
      <c r="S43462" s="404"/>
      <c r="T43462" s="404"/>
    </row>
    <row r="43463" spans="12:20" ht="16.8">
      <c r="L43463" s="404"/>
      <c r="M43463" s="404"/>
      <c r="N43463" s="404"/>
      <c r="O43463" s="404"/>
      <c r="P43463" s="404"/>
      <c r="Q43463" s="404"/>
      <c r="R43463" s="404"/>
      <c r="S43463" s="404"/>
      <c r="T43463" s="404"/>
    </row>
    <row r="43464" spans="12:20" ht="16.8">
      <c r="L43464" s="404"/>
      <c r="M43464" s="404"/>
      <c r="N43464" s="404"/>
      <c r="O43464" s="404"/>
      <c r="P43464" s="404"/>
      <c r="Q43464" s="404"/>
      <c r="R43464" s="404"/>
      <c r="S43464" s="404"/>
      <c r="T43464" s="404"/>
    </row>
    <row r="43465" spans="12:20" ht="16.8">
      <c r="L43465" s="404"/>
      <c r="M43465" s="404"/>
      <c r="N43465" s="404"/>
      <c r="O43465" s="404"/>
      <c r="P43465" s="404"/>
      <c r="Q43465" s="404"/>
      <c r="R43465" s="404"/>
      <c r="S43465" s="404"/>
      <c r="T43465" s="404"/>
    </row>
    <row r="43466" spans="12:20" ht="16.8">
      <c r="L43466" s="404"/>
      <c r="M43466" s="404"/>
      <c r="N43466" s="404"/>
      <c r="O43466" s="404"/>
      <c r="P43466" s="404"/>
      <c r="Q43466" s="404"/>
      <c r="R43466" s="404"/>
      <c r="S43466" s="404"/>
      <c r="T43466" s="404"/>
    </row>
    <row r="43467" spans="12:20" ht="16.8">
      <c r="L43467" s="404"/>
      <c r="M43467" s="404"/>
      <c r="N43467" s="404"/>
      <c r="O43467" s="404"/>
      <c r="P43467" s="404"/>
      <c r="Q43467" s="404"/>
      <c r="R43467" s="404"/>
      <c r="S43467" s="404"/>
      <c r="T43467" s="404"/>
    </row>
    <row r="43468" spans="12:20" ht="16.8">
      <c r="L43468" s="404"/>
      <c r="M43468" s="404"/>
      <c r="N43468" s="404"/>
      <c r="O43468" s="404"/>
      <c r="P43468" s="404"/>
      <c r="Q43468" s="404"/>
      <c r="R43468" s="404"/>
      <c r="S43468" s="404"/>
      <c r="T43468" s="404"/>
    </row>
    <row r="43469" spans="12:20" ht="16.8">
      <c r="L43469" s="404"/>
      <c r="M43469" s="404"/>
      <c r="N43469" s="404"/>
      <c r="O43469" s="404"/>
      <c r="P43469" s="404"/>
      <c r="Q43469" s="404"/>
      <c r="R43469" s="404"/>
      <c r="S43469" s="404"/>
      <c r="T43469" s="404"/>
    </row>
    <row r="43470" spans="12:20" ht="16.8">
      <c r="L43470" s="404"/>
      <c r="M43470" s="404"/>
      <c r="N43470" s="404"/>
      <c r="O43470" s="404"/>
      <c r="P43470" s="404"/>
      <c r="Q43470" s="404"/>
      <c r="R43470" s="404"/>
      <c r="S43470" s="404"/>
      <c r="T43470" s="404"/>
    </row>
    <row r="43471" spans="12:20" ht="16.8">
      <c r="L43471" s="404"/>
      <c r="M43471" s="404"/>
      <c r="N43471" s="404"/>
      <c r="O43471" s="404"/>
      <c r="P43471" s="404"/>
      <c r="Q43471" s="404"/>
      <c r="R43471" s="404"/>
      <c r="S43471" s="404"/>
      <c r="T43471" s="404"/>
    </row>
    <row r="43472" spans="12:20" ht="16.8">
      <c r="L43472" s="404"/>
      <c r="M43472" s="404"/>
      <c r="N43472" s="404"/>
      <c r="O43472" s="404"/>
      <c r="P43472" s="404"/>
      <c r="Q43472" s="404"/>
      <c r="R43472" s="404"/>
      <c r="S43472" s="404"/>
      <c r="T43472" s="404"/>
    </row>
    <row r="43473" spans="12:20" ht="16.8">
      <c r="L43473" s="404"/>
      <c r="M43473" s="404"/>
      <c r="N43473" s="404"/>
      <c r="O43473" s="404"/>
      <c r="P43473" s="404"/>
      <c r="Q43473" s="404"/>
      <c r="R43473" s="404"/>
      <c r="S43473" s="404"/>
      <c r="T43473" s="404"/>
    </row>
    <row r="43474" spans="12:20" ht="16.8">
      <c r="L43474" s="404"/>
      <c r="M43474" s="404"/>
      <c r="N43474" s="404"/>
      <c r="O43474" s="404"/>
      <c r="P43474" s="404"/>
      <c r="Q43474" s="404"/>
      <c r="R43474" s="404"/>
      <c r="S43474" s="404"/>
      <c r="T43474" s="404"/>
    </row>
    <row r="43475" spans="12:20" ht="16.8">
      <c r="L43475" s="404"/>
      <c r="M43475" s="404"/>
      <c r="N43475" s="404"/>
      <c r="O43475" s="404"/>
      <c r="P43475" s="404"/>
      <c r="Q43475" s="404"/>
      <c r="R43475" s="404"/>
      <c r="S43475" s="404"/>
      <c r="T43475" s="404"/>
    </row>
    <row r="43476" spans="12:20" ht="16.8">
      <c r="L43476" s="404"/>
      <c r="M43476" s="404"/>
      <c r="N43476" s="404"/>
      <c r="O43476" s="404"/>
      <c r="P43476" s="404"/>
      <c r="Q43476" s="404"/>
      <c r="R43476" s="404"/>
      <c r="S43476" s="404"/>
      <c r="T43476" s="404"/>
    </row>
    <row r="43477" spans="12:20" ht="16.8">
      <c r="L43477" s="404"/>
      <c r="M43477" s="404"/>
      <c r="N43477" s="404"/>
      <c r="O43477" s="404"/>
      <c r="P43477" s="404"/>
      <c r="Q43477" s="404"/>
      <c r="R43477" s="404"/>
      <c r="S43477" s="404"/>
      <c r="T43477" s="404"/>
    </row>
    <row r="43478" spans="12:20" ht="16.8">
      <c r="L43478" s="404"/>
      <c r="M43478" s="404"/>
      <c r="N43478" s="404"/>
      <c r="O43478" s="404"/>
      <c r="P43478" s="404"/>
      <c r="Q43478" s="404"/>
      <c r="R43478" s="404"/>
      <c r="S43478" s="404"/>
      <c r="T43478" s="404"/>
    </row>
    <row r="43479" spans="12:20" ht="16.8">
      <c r="L43479" s="404"/>
      <c r="M43479" s="404"/>
      <c r="N43479" s="404"/>
      <c r="O43479" s="404"/>
      <c r="P43479" s="404"/>
      <c r="Q43479" s="404"/>
      <c r="R43479" s="404"/>
      <c r="S43479" s="404"/>
      <c r="T43479" s="404"/>
    </row>
    <row r="43480" spans="12:20" ht="16.8">
      <c r="L43480" s="404"/>
      <c r="M43480" s="404"/>
      <c r="N43480" s="404"/>
      <c r="O43480" s="404"/>
      <c r="P43480" s="404"/>
      <c r="Q43480" s="404"/>
      <c r="R43480" s="404"/>
      <c r="S43480" s="404"/>
      <c r="T43480" s="404"/>
    </row>
    <row r="43481" spans="12:20" ht="16.8">
      <c r="L43481" s="404"/>
      <c r="M43481" s="404"/>
      <c r="N43481" s="404"/>
      <c r="O43481" s="404"/>
      <c r="P43481" s="404"/>
      <c r="Q43481" s="404"/>
      <c r="R43481" s="404"/>
      <c r="S43481" s="404"/>
      <c r="T43481" s="404"/>
    </row>
    <row r="43482" spans="12:20" ht="16.8">
      <c r="L43482" s="404"/>
      <c r="M43482" s="404"/>
      <c r="N43482" s="404"/>
      <c r="O43482" s="404"/>
      <c r="P43482" s="404"/>
      <c r="Q43482" s="404"/>
      <c r="R43482" s="404"/>
      <c r="S43482" s="404"/>
      <c r="T43482" s="404"/>
    </row>
    <row r="43483" spans="12:20" ht="16.8">
      <c r="L43483" s="404"/>
      <c r="M43483" s="404"/>
      <c r="N43483" s="404"/>
      <c r="O43483" s="404"/>
      <c r="P43483" s="404"/>
      <c r="Q43483" s="404"/>
      <c r="R43483" s="404"/>
      <c r="S43483" s="404"/>
      <c r="T43483" s="404"/>
    </row>
    <row r="43484" spans="12:20" ht="16.8">
      <c r="L43484" s="404"/>
      <c r="M43484" s="404"/>
      <c r="N43484" s="404"/>
      <c r="O43484" s="404"/>
      <c r="P43484" s="404"/>
      <c r="Q43484" s="404"/>
      <c r="R43484" s="404"/>
      <c r="S43484" s="404"/>
      <c r="T43484" s="404"/>
    </row>
    <row r="43485" spans="12:20" ht="16.8">
      <c r="L43485" s="404"/>
      <c r="M43485" s="404"/>
      <c r="N43485" s="404"/>
      <c r="O43485" s="404"/>
      <c r="P43485" s="404"/>
      <c r="Q43485" s="404"/>
      <c r="R43485" s="404"/>
      <c r="S43485" s="404"/>
      <c r="T43485" s="404"/>
    </row>
    <row r="43486" spans="12:20" ht="16.8">
      <c r="L43486" s="404"/>
      <c r="M43486" s="404"/>
      <c r="N43486" s="404"/>
      <c r="O43486" s="404"/>
      <c r="P43486" s="404"/>
      <c r="Q43486" s="404"/>
      <c r="R43486" s="404"/>
      <c r="S43486" s="404"/>
      <c r="T43486" s="404"/>
    </row>
    <row r="43487" spans="12:20" ht="16.8">
      <c r="L43487" s="404"/>
      <c r="M43487" s="404"/>
      <c r="N43487" s="404"/>
      <c r="O43487" s="404"/>
      <c r="P43487" s="404"/>
      <c r="Q43487" s="404"/>
      <c r="R43487" s="404"/>
      <c r="S43487" s="404"/>
      <c r="T43487" s="404"/>
    </row>
    <row r="43488" spans="12:20" ht="16.8">
      <c r="L43488" s="404"/>
      <c r="M43488" s="404"/>
      <c r="N43488" s="404"/>
      <c r="O43488" s="404"/>
      <c r="P43488" s="404"/>
      <c r="Q43488" s="404"/>
      <c r="R43488" s="404"/>
      <c r="S43488" s="404"/>
      <c r="T43488" s="404"/>
    </row>
    <row r="43489" spans="12:20" ht="16.8">
      <c r="L43489" s="404"/>
      <c r="M43489" s="404"/>
      <c r="N43489" s="404"/>
      <c r="O43489" s="404"/>
      <c r="P43489" s="404"/>
      <c r="Q43489" s="404"/>
      <c r="R43489" s="404"/>
      <c r="S43489" s="404"/>
      <c r="T43489" s="404"/>
    </row>
    <row r="43490" spans="12:20" ht="16.8">
      <c r="L43490" s="404"/>
      <c r="M43490" s="404"/>
      <c r="N43490" s="404"/>
      <c r="O43490" s="404"/>
      <c r="P43490" s="404"/>
      <c r="Q43490" s="404"/>
      <c r="R43490" s="404"/>
      <c r="S43490" s="404"/>
      <c r="T43490" s="404"/>
    </row>
    <row r="43491" spans="12:20" ht="16.8">
      <c r="L43491" s="404"/>
      <c r="M43491" s="404"/>
      <c r="N43491" s="404"/>
      <c r="O43491" s="404"/>
      <c r="P43491" s="404"/>
      <c r="Q43491" s="404"/>
      <c r="R43491" s="404"/>
      <c r="S43491" s="404"/>
      <c r="T43491" s="404"/>
    </row>
    <row r="43492" spans="12:20" ht="16.8">
      <c r="L43492" s="404"/>
      <c r="M43492" s="404"/>
      <c r="N43492" s="404"/>
      <c r="O43492" s="404"/>
      <c r="P43492" s="404"/>
      <c r="Q43492" s="404"/>
      <c r="R43492" s="404"/>
      <c r="S43492" s="404"/>
      <c r="T43492" s="404"/>
    </row>
    <row r="43493" spans="12:20" ht="16.8">
      <c r="L43493" s="404"/>
      <c r="M43493" s="404"/>
      <c r="N43493" s="404"/>
      <c r="O43493" s="404"/>
      <c r="P43493" s="404"/>
      <c r="Q43493" s="404"/>
      <c r="R43493" s="404"/>
      <c r="S43493" s="404"/>
      <c r="T43493" s="404"/>
    </row>
    <row r="43494" spans="12:20" ht="16.8">
      <c r="L43494" s="404"/>
      <c r="M43494" s="404"/>
      <c r="N43494" s="404"/>
      <c r="O43494" s="404"/>
      <c r="P43494" s="404"/>
      <c r="Q43494" s="404"/>
      <c r="R43494" s="404"/>
      <c r="S43494" s="404"/>
      <c r="T43494" s="404"/>
    </row>
    <row r="43495" spans="12:20" ht="16.8">
      <c r="L43495" s="404"/>
      <c r="M43495" s="404"/>
      <c r="N43495" s="404"/>
      <c r="O43495" s="404"/>
      <c r="P43495" s="404"/>
      <c r="Q43495" s="404"/>
      <c r="R43495" s="404"/>
      <c r="S43495" s="404"/>
      <c r="T43495" s="404"/>
    </row>
    <row r="43496" spans="12:20" ht="16.8">
      <c r="L43496" s="404"/>
      <c r="M43496" s="404"/>
      <c r="N43496" s="404"/>
      <c r="O43496" s="404"/>
      <c r="P43496" s="404"/>
      <c r="Q43496" s="404"/>
      <c r="R43496" s="404"/>
      <c r="S43496" s="404"/>
      <c r="T43496" s="404"/>
    </row>
    <row r="43497" spans="12:20" ht="16.8">
      <c r="L43497" s="404"/>
      <c r="M43497" s="404"/>
      <c r="N43497" s="404"/>
      <c r="O43497" s="404"/>
      <c r="P43497" s="404"/>
      <c r="Q43497" s="404"/>
      <c r="R43497" s="404"/>
      <c r="S43497" s="404"/>
      <c r="T43497" s="404"/>
    </row>
    <row r="43498" spans="12:20" ht="16.8">
      <c r="L43498" s="404"/>
      <c r="M43498" s="404"/>
      <c r="N43498" s="404"/>
      <c r="O43498" s="404"/>
      <c r="P43498" s="404"/>
      <c r="Q43498" s="404"/>
      <c r="R43498" s="404"/>
      <c r="S43498" s="404"/>
      <c r="T43498" s="404"/>
    </row>
    <row r="43499" spans="12:20" ht="16.8">
      <c r="L43499" s="404"/>
      <c r="M43499" s="404"/>
      <c r="N43499" s="404"/>
      <c r="O43499" s="404"/>
      <c r="P43499" s="404"/>
      <c r="Q43499" s="404"/>
      <c r="R43499" s="404"/>
      <c r="S43499" s="404"/>
      <c r="T43499" s="404"/>
    </row>
    <row r="43500" spans="12:20" ht="16.8">
      <c r="L43500" s="404"/>
      <c r="M43500" s="404"/>
      <c r="N43500" s="404"/>
      <c r="O43500" s="404"/>
      <c r="P43500" s="404"/>
      <c r="Q43500" s="404"/>
      <c r="R43500" s="404"/>
      <c r="S43500" s="404"/>
      <c r="T43500" s="404"/>
    </row>
    <row r="43501" spans="12:20" ht="16.8">
      <c r="L43501" s="404"/>
      <c r="M43501" s="404"/>
      <c r="N43501" s="404"/>
      <c r="O43501" s="404"/>
      <c r="P43501" s="404"/>
      <c r="Q43501" s="404"/>
      <c r="R43501" s="404"/>
      <c r="S43501" s="404"/>
      <c r="T43501" s="404"/>
    </row>
    <row r="43502" spans="12:20" ht="16.8">
      <c r="L43502" s="404"/>
      <c r="M43502" s="404"/>
      <c r="N43502" s="404"/>
      <c r="O43502" s="404"/>
      <c r="P43502" s="404"/>
      <c r="Q43502" s="404"/>
      <c r="R43502" s="404"/>
      <c r="S43502" s="404"/>
      <c r="T43502" s="404"/>
    </row>
    <row r="43503" spans="12:20" ht="16.8">
      <c r="L43503" s="404"/>
      <c r="M43503" s="404"/>
      <c r="N43503" s="404"/>
      <c r="O43503" s="404"/>
      <c r="P43503" s="404"/>
      <c r="Q43503" s="404"/>
      <c r="R43503" s="404"/>
      <c r="S43503" s="404"/>
      <c r="T43503" s="404"/>
    </row>
    <row r="43504" spans="12:20" ht="16.8">
      <c r="L43504" s="404"/>
      <c r="M43504" s="404"/>
      <c r="N43504" s="404"/>
      <c r="O43504" s="404"/>
      <c r="P43504" s="404"/>
      <c r="Q43504" s="404"/>
      <c r="R43504" s="404"/>
      <c r="S43504" s="404"/>
      <c r="T43504" s="404"/>
    </row>
    <row r="43505" spans="12:20" ht="16.8">
      <c r="L43505" s="404"/>
      <c r="M43505" s="404"/>
      <c r="N43505" s="404"/>
      <c r="O43505" s="404"/>
      <c r="P43505" s="404"/>
      <c r="Q43505" s="404"/>
      <c r="R43505" s="404"/>
      <c r="S43505" s="404"/>
      <c r="T43505" s="404"/>
    </row>
    <row r="43506" spans="12:20" ht="16.8">
      <c r="L43506" s="404"/>
      <c r="M43506" s="404"/>
      <c r="N43506" s="404"/>
      <c r="O43506" s="404"/>
      <c r="P43506" s="404"/>
      <c r="Q43506" s="404"/>
      <c r="R43506" s="404"/>
      <c r="S43506" s="404"/>
      <c r="T43506" s="404"/>
    </row>
    <row r="43507" spans="12:20" ht="16.8">
      <c r="L43507" s="404"/>
      <c r="M43507" s="404"/>
      <c r="N43507" s="404"/>
      <c r="O43507" s="404"/>
      <c r="P43507" s="404"/>
      <c r="Q43507" s="404"/>
      <c r="R43507" s="404"/>
      <c r="S43507" s="404"/>
      <c r="T43507" s="404"/>
    </row>
    <row r="43508" spans="12:20" ht="16.8">
      <c r="L43508" s="404"/>
      <c r="M43508" s="404"/>
      <c r="N43508" s="404"/>
      <c r="O43508" s="404"/>
      <c r="P43508" s="404"/>
      <c r="Q43508" s="404"/>
      <c r="R43508" s="404"/>
      <c r="S43508" s="404"/>
      <c r="T43508" s="404"/>
    </row>
    <row r="43509" spans="12:20" ht="16.8">
      <c r="L43509" s="404"/>
      <c r="M43509" s="404"/>
      <c r="N43509" s="404"/>
      <c r="O43509" s="404"/>
      <c r="P43509" s="404"/>
      <c r="Q43509" s="404"/>
      <c r="R43509" s="404"/>
      <c r="S43509" s="404"/>
      <c r="T43509" s="404"/>
    </row>
    <row r="43510" spans="12:20" ht="16.8">
      <c r="L43510" s="404"/>
      <c r="M43510" s="404"/>
      <c r="N43510" s="404"/>
      <c r="O43510" s="404"/>
      <c r="P43510" s="404"/>
      <c r="Q43510" s="404"/>
      <c r="R43510" s="404"/>
      <c r="S43510" s="404"/>
      <c r="T43510" s="404"/>
    </row>
    <row r="43511" spans="12:20" ht="16.8">
      <c r="L43511" s="404"/>
      <c r="M43511" s="404"/>
      <c r="N43511" s="404"/>
      <c r="O43511" s="404"/>
      <c r="P43511" s="404"/>
      <c r="Q43511" s="404"/>
      <c r="R43511" s="404"/>
      <c r="S43511" s="404"/>
      <c r="T43511" s="404"/>
    </row>
    <row r="43512" spans="12:20" ht="16.8">
      <c r="L43512" s="404"/>
      <c r="M43512" s="404"/>
      <c r="N43512" s="404"/>
      <c r="O43512" s="404"/>
      <c r="P43512" s="404"/>
      <c r="Q43512" s="404"/>
      <c r="R43512" s="404"/>
      <c r="S43512" s="404"/>
      <c r="T43512" s="404"/>
    </row>
    <row r="43513" spans="12:20" ht="16.8">
      <c r="L43513" s="404"/>
      <c r="M43513" s="404"/>
      <c r="N43513" s="404"/>
      <c r="O43513" s="404"/>
      <c r="P43513" s="404"/>
      <c r="Q43513" s="404"/>
      <c r="R43513" s="404"/>
      <c r="S43513" s="404"/>
      <c r="T43513" s="404"/>
    </row>
    <row r="43514" spans="12:20" ht="16.8">
      <c r="L43514" s="404"/>
      <c r="M43514" s="404"/>
      <c r="N43514" s="404"/>
      <c r="O43514" s="404"/>
      <c r="P43514" s="404"/>
      <c r="Q43514" s="404"/>
      <c r="R43514" s="404"/>
      <c r="S43514" s="404"/>
      <c r="T43514" s="404"/>
    </row>
    <row r="43515" spans="12:20" ht="16.8">
      <c r="L43515" s="404"/>
      <c r="M43515" s="404"/>
      <c r="N43515" s="404"/>
      <c r="O43515" s="404"/>
      <c r="P43515" s="404"/>
      <c r="Q43515" s="404"/>
      <c r="R43515" s="404"/>
      <c r="S43515" s="404"/>
      <c r="T43515" s="404"/>
    </row>
    <row r="43516" spans="12:20" ht="16.8">
      <c r="L43516" s="404"/>
      <c r="M43516" s="404"/>
      <c r="N43516" s="404"/>
      <c r="O43516" s="404"/>
      <c r="P43516" s="404"/>
      <c r="Q43516" s="404"/>
      <c r="R43516" s="404"/>
      <c r="S43516" s="404"/>
      <c r="T43516" s="404"/>
    </row>
    <row r="43517" spans="12:20" ht="16.8">
      <c r="L43517" s="404"/>
      <c r="M43517" s="404"/>
      <c r="N43517" s="404"/>
      <c r="O43517" s="404"/>
      <c r="P43517" s="404"/>
      <c r="Q43517" s="404"/>
      <c r="R43517" s="404"/>
      <c r="S43517" s="404"/>
      <c r="T43517" s="404"/>
    </row>
    <row r="43518" spans="12:20" ht="16.8">
      <c r="L43518" s="404"/>
      <c r="M43518" s="404"/>
      <c r="N43518" s="404"/>
      <c r="O43518" s="404"/>
      <c r="P43518" s="404"/>
      <c r="Q43518" s="404"/>
      <c r="R43518" s="404"/>
      <c r="S43518" s="404"/>
      <c r="T43518" s="404"/>
    </row>
    <row r="43519" spans="12:20" ht="16.8">
      <c r="L43519" s="404"/>
      <c r="M43519" s="404"/>
      <c r="N43519" s="404"/>
      <c r="O43519" s="404"/>
      <c r="P43519" s="404"/>
      <c r="Q43519" s="404"/>
      <c r="R43519" s="404"/>
      <c r="S43519" s="404"/>
      <c r="T43519" s="404"/>
    </row>
    <row r="43520" spans="12:20" ht="16.8">
      <c r="L43520" s="404"/>
      <c r="M43520" s="404"/>
      <c r="N43520" s="404"/>
      <c r="O43520" s="404"/>
      <c r="P43520" s="404"/>
      <c r="Q43520" s="404"/>
      <c r="R43520" s="404"/>
      <c r="S43520" s="404"/>
      <c r="T43520" s="404"/>
    </row>
    <row r="43521" spans="12:20" ht="16.8">
      <c r="L43521" s="404"/>
      <c r="M43521" s="404"/>
      <c r="N43521" s="404"/>
      <c r="O43521" s="404"/>
      <c r="P43521" s="404"/>
      <c r="Q43521" s="404"/>
      <c r="R43521" s="404"/>
      <c r="S43521" s="404"/>
      <c r="T43521" s="404"/>
    </row>
    <row r="43522" spans="12:20" ht="16.8">
      <c r="L43522" s="404"/>
      <c r="M43522" s="404"/>
      <c r="N43522" s="404"/>
      <c r="O43522" s="404"/>
      <c r="P43522" s="404"/>
      <c r="Q43522" s="404"/>
      <c r="R43522" s="404"/>
      <c r="S43522" s="404"/>
      <c r="T43522" s="404"/>
    </row>
    <row r="43523" spans="12:20" ht="16.8">
      <c r="L43523" s="404"/>
      <c r="M43523" s="404"/>
      <c r="N43523" s="404"/>
      <c r="O43523" s="404"/>
      <c r="P43523" s="404"/>
      <c r="Q43523" s="404"/>
      <c r="R43523" s="404"/>
      <c r="S43523" s="404"/>
      <c r="T43523" s="404"/>
    </row>
    <row r="43524" spans="12:20" ht="16.8">
      <c r="L43524" s="404"/>
      <c r="M43524" s="404"/>
      <c r="N43524" s="404"/>
      <c r="O43524" s="404"/>
      <c r="P43524" s="404"/>
      <c r="Q43524" s="404"/>
      <c r="R43524" s="404"/>
      <c r="S43524" s="404"/>
      <c r="T43524" s="404"/>
    </row>
    <row r="43525" spans="12:20" ht="16.8">
      <c r="L43525" s="404"/>
      <c r="M43525" s="404"/>
      <c r="N43525" s="404"/>
      <c r="O43525" s="404"/>
      <c r="P43525" s="404"/>
      <c r="Q43525" s="404"/>
      <c r="R43525" s="404"/>
      <c r="S43525" s="404"/>
      <c r="T43525" s="404"/>
    </row>
    <row r="43526" spans="12:20" ht="16.8">
      <c r="L43526" s="404"/>
      <c r="M43526" s="404"/>
      <c r="N43526" s="404"/>
      <c r="O43526" s="404"/>
      <c r="P43526" s="404"/>
      <c r="Q43526" s="404"/>
      <c r="R43526" s="404"/>
      <c r="S43526" s="404"/>
      <c r="T43526" s="404"/>
    </row>
    <row r="43527" spans="12:20" ht="16.8">
      <c r="L43527" s="404"/>
      <c r="M43527" s="404"/>
      <c r="N43527" s="404"/>
      <c r="O43527" s="404"/>
      <c r="P43527" s="404"/>
      <c r="Q43527" s="404"/>
      <c r="R43527" s="404"/>
      <c r="S43527" s="404"/>
      <c r="T43527" s="404"/>
    </row>
    <row r="43528" spans="12:20" ht="16.8">
      <c r="L43528" s="404"/>
      <c r="M43528" s="404"/>
      <c r="N43528" s="404"/>
      <c r="O43528" s="404"/>
      <c r="P43528" s="404"/>
      <c r="Q43528" s="404"/>
      <c r="R43528" s="404"/>
      <c r="S43528" s="404"/>
      <c r="T43528" s="404"/>
    </row>
    <row r="43529" spans="12:20" ht="16.8">
      <c r="L43529" s="404"/>
      <c r="M43529" s="404"/>
      <c r="N43529" s="404"/>
      <c r="O43529" s="404"/>
      <c r="P43529" s="404"/>
      <c r="Q43529" s="404"/>
      <c r="R43529" s="404"/>
      <c r="S43529" s="404"/>
      <c r="T43529" s="404"/>
    </row>
    <row r="43530" spans="12:20" ht="16.8">
      <c r="L43530" s="404"/>
      <c r="M43530" s="404"/>
      <c r="N43530" s="404"/>
      <c r="O43530" s="404"/>
      <c r="P43530" s="404"/>
      <c r="Q43530" s="404"/>
      <c r="R43530" s="404"/>
      <c r="S43530" s="404"/>
      <c r="T43530" s="404"/>
    </row>
    <row r="43531" spans="12:20" ht="16.8">
      <c r="L43531" s="404"/>
      <c r="M43531" s="404"/>
      <c r="N43531" s="404"/>
      <c r="O43531" s="404"/>
      <c r="P43531" s="404"/>
      <c r="Q43531" s="404"/>
      <c r="R43531" s="404"/>
      <c r="S43531" s="404"/>
      <c r="T43531" s="404"/>
    </row>
    <row r="43532" spans="12:20" ht="16.8">
      <c r="L43532" s="404"/>
      <c r="M43532" s="404"/>
      <c r="N43532" s="404"/>
      <c r="O43532" s="404"/>
      <c r="P43532" s="404"/>
      <c r="Q43532" s="404"/>
      <c r="R43532" s="404"/>
      <c r="S43532" s="404"/>
      <c r="T43532" s="404"/>
    </row>
    <row r="43533" spans="12:20" ht="16.8">
      <c r="L43533" s="404"/>
      <c r="M43533" s="404"/>
      <c r="N43533" s="404"/>
      <c r="O43533" s="404"/>
      <c r="P43533" s="404"/>
      <c r="Q43533" s="404"/>
      <c r="R43533" s="404"/>
      <c r="S43533" s="404"/>
      <c r="T43533" s="404"/>
    </row>
    <row r="43534" spans="12:20" ht="16.8">
      <c r="L43534" s="404"/>
      <c r="M43534" s="404"/>
      <c r="N43534" s="404"/>
      <c r="O43534" s="404"/>
      <c r="P43534" s="404"/>
      <c r="Q43534" s="404"/>
      <c r="R43534" s="404"/>
      <c r="S43534" s="404"/>
      <c r="T43534" s="404"/>
    </row>
    <row r="43535" spans="12:20" ht="16.8">
      <c r="L43535" s="404"/>
      <c r="M43535" s="404"/>
      <c r="N43535" s="404"/>
      <c r="O43535" s="404"/>
      <c r="P43535" s="404"/>
      <c r="Q43535" s="404"/>
      <c r="R43535" s="404"/>
      <c r="S43535" s="404"/>
      <c r="T43535" s="404"/>
    </row>
    <row r="43536" spans="12:20" ht="16.8">
      <c r="L43536" s="404"/>
      <c r="M43536" s="404"/>
      <c r="N43536" s="404"/>
      <c r="O43536" s="404"/>
      <c r="P43536" s="404"/>
      <c r="Q43536" s="404"/>
      <c r="R43536" s="404"/>
      <c r="S43536" s="404"/>
      <c r="T43536" s="404"/>
    </row>
    <row r="43537" spans="12:20" ht="16.8">
      <c r="L43537" s="404"/>
      <c r="M43537" s="404"/>
      <c r="N43537" s="404"/>
      <c r="O43537" s="404"/>
      <c r="P43537" s="404"/>
      <c r="Q43537" s="404"/>
      <c r="R43537" s="404"/>
      <c r="S43537" s="404"/>
      <c r="T43537" s="404"/>
    </row>
    <row r="43538" spans="12:20" ht="16.8">
      <c r="L43538" s="404"/>
      <c r="M43538" s="404"/>
      <c r="N43538" s="404"/>
      <c r="O43538" s="404"/>
      <c r="P43538" s="404"/>
      <c r="Q43538" s="404"/>
      <c r="R43538" s="404"/>
      <c r="S43538" s="404"/>
      <c r="T43538" s="404"/>
    </row>
    <row r="43539" spans="12:20" ht="16.8">
      <c r="L43539" s="404"/>
      <c r="M43539" s="404"/>
      <c r="N43539" s="404"/>
      <c r="O43539" s="404"/>
      <c r="P43539" s="404"/>
      <c r="Q43539" s="404"/>
      <c r="R43539" s="404"/>
      <c r="S43539" s="404"/>
      <c r="T43539" s="404"/>
    </row>
    <row r="43540" spans="12:20" ht="16.8">
      <c r="L43540" s="404"/>
      <c r="M43540" s="404"/>
      <c r="N43540" s="404"/>
      <c r="O43540" s="404"/>
      <c r="P43540" s="404"/>
      <c r="Q43540" s="404"/>
      <c r="R43540" s="404"/>
      <c r="S43540" s="404"/>
      <c r="T43540" s="404"/>
    </row>
    <row r="43541" spans="12:20" ht="16.8">
      <c r="L43541" s="404"/>
      <c r="M43541" s="404"/>
      <c r="N43541" s="404"/>
      <c r="O43541" s="404"/>
      <c r="P43541" s="404"/>
      <c r="Q43541" s="404"/>
      <c r="R43541" s="404"/>
      <c r="S43541" s="404"/>
      <c r="T43541" s="404"/>
    </row>
    <row r="43542" spans="12:20" ht="16.8">
      <c r="L43542" s="404"/>
      <c r="M43542" s="404"/>
      <c r="N43542" s="404"/>
      <c r="O43542" s="404"/>
      <c r="P43542" s="404"/>
      <c r="Q43542" s="404"/>
      <c r="R43542" s="404"/>
      <c r="S43542" s="404"/>
      <c r="T43542" s="404"/>
    </row>
    <row r="43543" spans="12:20" ht="16.8">
      <c r="L43543" s="404"/>
      <c r="M43543" s="404"/>
      <c r="N43543" s="404"/>
      <c r="O43543" s="404"/>
      <c r="P43543" s="404"/>
      <c r="Q43543" s="404"/>
      <c r="R43543" s="404"/>
      <c r="S43543" s="404"/>
      <c r="T43543" s="404"/>
    </row>
    <row r="43544" spans="12:20" ht="16.8">
      <c r="L43544" s="404"/>
      <c r="M43544" s="404"/>
      <c r="N43544" s="404"/>
      <c r="O43544" s="404"/>
      <c r="P43544" s="404"/>
      <c r="Q43544" s="404"/>
      <c r="R43544" s="404"/>
      <c r="S43544" s="404"/>
      <c r="T43544" s="404"/>
    </row>
    <row r="43545" spans="12:20" ht="16.8">
      <c r="L43545" s="404"/>
      <c r="M43545" s="404"/>
      <c r="N43545" s="404"/>
      <c r="O43545" s="404"/>
      <c r="P43545" s="404"/>
      <c r="Q43545" s="404"/>
      <c r="R43545" s="404"/>
      <c r="S43545" s="404"/>
      <c r="T43545" s="404"/>
    </row>
    <row r="43546" spans="12:20" ht="16.8">
      <c r="L43546" s="404"/>
      <c r="M43546" s="404"/>
      <c r="N43546" s="404"/>
      <c r="O43546" s="404"/>
      <c r="P43546" s="404"/>
      <c r="Q43546" s="404"/>
      <c r="R43546" s="404"/>
      <c r="S43546" s="404"/>
      <c r="T43546" s="404"/>
    </row>
    <row r="43547" spans="12:20" ht="16.8">
      <c r="L43547" s="404"/>
      <c r="M43547" s="404"/>
      <c r="N43547" s="404"/>
      <c r="O43547" s="404"/>
      <c r="P43547" s="404"/>
      <c r="Q43547" s="404"/>
      <c r="R43547" s="404"/>
      <c r="S43547" s="404"/>
      <c r="T43547" s="404"/>
    </row>
    <row r="43548" spans="12:20" ht="16.8">
      <c r="L43548" s="404"/>
      <c r="M43548" s="404"/>
      <c r="N43548" s="404"/>
      <c r="O43548" s="404"/>
      <c r="P43548" s="404"/>
      <c r="Q43548" s="404"/>
      <c r="R43548" s="404"/>
      <c r="S43548" s="404"/>
      <c r="T43548" s="404"/>
    </row>
    <row r="43549" spans="12:20" ht="16.8">
      <c r="L43549" s="404"/>
      <c r="M43549" s="404"/>
      <c r="N43549" s="404"/>
      <c r="O43549" s="404"/>
      <c r="P43549" s="404"/>
      <c r="Q43549" s="404"/>
      <c r="R43549" s="404"/>
      <c r="S43549" s="404"/>
      <c r="T43549" s="404"/>
    </row>
    <row r="43550" spans="12:20" ht="16.8">
      <c r="L43550" s="404"/>
      <c r="M43550" s="404"/>
      <c r="N43550" s="404"/>
      <c r="O43550" s="404"/>
      <c r="P43550" s="404"/>
      <c r="Q43550" s="404"/>
      <c r="R43550" s="404"/>
      <c r="S43550" s="404"/>
      <c r="T43550" s="404"/>
    </row>
    <row r="43551" spans="12:20" ht="16.8">
      <c r="L43551" s="404"/>
      <c r="M43551" s="404"/>
      <c r="N43551" s="404"/>
      <c r="O43551" s="404"/>
      <c r="P43551" s="404"/>
      <c r="Q43551" s="404"/>
      <c r="R43551" s="404"/>
      <c r="S43551" s="404"/>
      <c r="T43551" s="404"/>
    </row>
    <row r="43552" spans="12:20" ht="16.8">
      <c r="L43552" s="404"/>
      <c r="M43552" s="404"/>
      <c r="N43552" s="404"/>
      <c r="O43552" s="404"/>
      <c r="P43552" s="404"/>
      <c r="Q43552" s="404"/>
      <c r="R43552" s="404"/>
      <c r="S43552" s="404"/>
      <c r="T43552" s="404"/>
    </row>
    <row r="43553" spans="12:20" ht="16.8">
      <c r="L43553" s="404"/>
      <c r="M43553" s="404"/>
      <c r="N43553" s="404"/>
      <c r="O43553" s="404"/>
      <c r="P43553" s="404"/>
      <c r="Q43553" s="404"/>
      <c r="R43553" s="404"/>
      <c r="S43553" s="404"/>
      <c r="T43553" s="404"/>
    </row>
    <row r="43554" spans="12:20" ht="16.8">
      <c r="L43554" s="404"/>
      <c r="M43554" s="404"/>
      <c r="N43554" s="404"/>
      <c r="O43554" s="404"/>
      <c r="P43554" s="404"/>
      <c r="Q43554" s="404"/>
      <c r="R43554" s="404"/>
      <c r="S43554" s="404"/>
      <c r="T43554" s="404"/>
    </row>
    <row r="43555" spans="12:20" ht="16.8">
      <c r="L43555" s="404"/>
      <c r="M43555" s="404"/>
      <c r="N43555" s="404"/>
      <c r="O43555" s="404"/>
      <c r="P43555" s="404"/>
      <c r="Q43555" s="404"/>
      <c r="R43555" s="404"/>
      <c r="S43555" s="404"/>
      <c r="T43555" s="404"/>
    </row>
    <row r="43556" spans="12:20" ht="16.8">
      <c r="L43556" s="404"/>
      <c r="M43556" s="404"/>
      <c r="N43556" s="404"/>
      <c r="O43556" s="404"/>
      <c r="P43556" s="404"/>
      <c r="Q43556" s="404"/>
      <c r="R43556" s="404"/>
      <c r="S43556" s="404"/>
      <c r="T43556" s="404"/>
    </row>
    <row r="43557" spans="12:20" ht="16.8">
      <c r="L43557" s="404"/>
      <c r="M43557" s="404"/>
      <c r="N43557" s="404"/>
      <c r="O43557" s="404"/>
      <c r="P43557" s="404"/>
      <c r="Q43557" s="404"/>
      <c r="R43557" s="404"/>
      <c r="S43557" s="404"/>
      <c r="T43557" s="404"/>
    </row>
    <row r="43558" spans="12:20" ht="16.8">
      <c r="L43558" s="404"/>
      <c r="M43558" s="404"/>
      <c r="N43558" s="404"/>
      <c r="O43558" s="404"/>
      <c r="P43558" s="404"/>
      <c r="Q43558" s="404"/>
      <c r="R43558" s="404"/>
      <c r="S43558" s="404"/>
      <c r="T43558" s="404"/>
    </row>
    <row r="43559" spans="12:20" ht="16.8">
      <c r="L43559" s="404"/>
      <c r="M43559" s="404"/>
      <c r="N43559" s="404"/>
      <c r="O43559" s="404"/>
      <c r="P43559" s="404"/>
      <c r="Q43559" s="404"/>
      <c r="R43559" s="404"/>
      <c r="S43559" s="404"/>
      <c r="T43559" s="404"/>
    </row>
    <row r="43560" spans="12:20" ht="16.8">
      <c r="L43560" s="404"/>
      <c r="M43560" s="404"/>
      <c r="N43560" s="404"/>
      <c r="O43560" s="404"/>
      <c r="P43560" s="404"/>
      <c r="Q43560" s="404"/>
      <c r="R43560" s="404"/>
      <c r="S43560" s="404"/>
      <c r="T43560" s="404"/>
    </row>
    <row r="43561" spans="12:20" ht="16.8">
      <c r="L43561" s="404"/>
      <c r="M43561" s="404"/>
      <c r="N43561" s="404"/>
      <c r="O43561" s="404"/>
      <c r="P43561" s="404"/>
      <c r="Q43561" s="404"/>
      <c r="R43561" s="404"/>
      <c r="S43561" s="404"/>
      <c r="T43561" s="404"/>
    </row>
    <row r="43562" spans="12:20" ht="16.8">
      <c r="L43562" s="404"/>
      <c r="M43562" s="404"/>
      <c r="N43562" s="404"/>
      <c r="O43562" s="404"/>
      <c r="P43562" s="404"/>
      <c r="Q43562" s="404"/>
      <c r="R43562" s="404"/>
      <c r="S43562" s="404"/>
      <c r="T43562" s="404"/>
    </row>
    <row r="43563" spans="12:20" ht="16.8">
      <c r="L43563" s="404"/>
      <c r="M43563" s="404"/>
      <c r="N43563" s="404"/>
      <c r="O43563" s="404"/>
      <c r="P43563" s="404"/>
      <c r="Q43563" s="404"/>
      <c r="R43563" s="404"/>
      <c r="S43563" s="404"/>
      <c r="T43563" s="404"/>
    </row>
    <row r="43564" spans="12:20" ht="16.8">
      <c r="L43564" s="404"/>
      <c r="M43564" s="404"/>
      <c r="N43564" s="404"/>
      <c r="O43564" s="404"/>
      <c r="P43564" s="404"/>
      <c r="Q43564" s="404"/>
      <c r="R43564" s="404"/>
      <c r="S43564" s="404"/>
      <c r="T43564" s="404"/>
    </row>
    <row r="43565" spans="12:20" ht="16.8">
      <c r="L43565" s="404"/>
      <c r="M43565" s="404"/>
      <c r="N43565" s="404"/>
      <c r="O43565" s="404"/>
      <c r="P43565" s="404"/>
      <c r="Q43565" s="404"/>
      <c r="R43565" s="404"/>
      <c r="S43565" s="404"/>
      <c r="T43565" s="404"/>
    </row>
    <row r="43566" spans="12:20" ht="16.8">
      <c r="L43566" s="404"/>
      <c r="M43566" s="404"/>
      <c r="N43566" s="404"/>
      <c r="O43566" s="404"/>
      <c r="P43566" s="404"/>
      <c r="Q43566" s="404"/>
      <c r="R43566" s="404"/>
      <c r="S43566" s="404"/>
      <c r="T43566" s="404"/>
    </row>
    <row r="43567" spans="12:20" ht="16.8">
      <c r="L43567" s="404"/>
      <c r="M43567" s="404"/>
      <c r="N43567" s="404"/>
      <c r="O43567" s="404"/>
      <c r="P43567" s="404"/>
      <c r="Q43567" s="404"/>
      <c r="R43567" s="404"/>
      <c r="S43567" s="404"/>
      <c r="T43567" s="404"/>
    </row>
    <row r="43568" spans="12:20" ht="16.8">
      <c r="L43568" s="404"/>
      <c r="M43568" s="404"/>
      <c r="N43568" s="404"/>
      <c r="O43568" s="404"/>
      <c r="P43568" s="404"/>
      <c r="Q43568" s="404"/>
      <c r="R43568" s="404"/>
      <c r="S43568" s="404"/>
      <c r="T43568" s="404"/>
    </row>
    <row r="43569" spans="12:20" ht="16.8">
      <c r="L43569" s="404"/>
      <c r="M43569" s="404"/>
      <c r="N43569" s="404"/>
      <c r="O43569" s="404"/>
      <c r="P43569" s="404"/>
      <c r="Q43569" s="404"/>
      <c r="R43569" s="404"/>
      <c r="S43569" s="404"/>
      <c r="T43569" s="404"/>
    </row>
    <row r="43570" spans="12:20" ht="16.8">
      <c r="L43570" s="404"/>
      <c r="M43570" s="404"/>
      <c r="N43570" s="404"/>
      <c r="O43570" s="404"/>
      <c r="P43570" s="404"/>
      <c r="Q43570" s="404"/>
      <c r="R43570" s="404"/>
      <c r="S43570" s="404"/>
      <c r="T43570" s="404"/>
    </row>
    <row r="43571" spans="12:20" ht="16.8">
      <c r="L43571" s="404"/>
      <c r="M43571" s="404"/>
      <c r="N43571" s="404"/>
      <c r="O43571" s="404"/>
      <c r="P43571" s="404"/>
      <c r="Q43571" s="404"/>
      <c r="R43571" s="404"/>
      <c r="S43571" s="404"/>
      <c r="T43571" s="404"/>
    </row>
    <row r="43572" spans="12:20" ht="16.8">
      <c r="L43572" s="404"/>
      <c r="M43572" s="404"/>
      <c r="N43572" s="404"/>
      <c r="O43572" s="404"/>
      <c r="P43572" s="404"/>
      <c r="Q43572" s="404"/>
      <c r="R43572" s="404"/>
      <c r="S43572" s="404"/>
      <c r="T43572" s="404"/>
    </row>
    <row r="43573" spans="12:20" ht="16.8">
      <c r="L43573" s="404"/>
      <c r="M43573" s="404"/>
      <c r="N43573" s="404"/>
      <c r="O43573" s="404"/>
      <c r="P43573" s="404"/>
      <c r="Q43573" s="404"/>
      <c r="R43573" s="404"/>
      <c r="S43573" s="404"/>
      <c r="T43573" s="404"/>
    </row>
    <row r="43574" spans="12:20" ht="16.8">
      <c r="L43574" s="404"/>
      <c r="M43574" s="404"/>
      <c r="N43574" s="404"/>
      <c r="O43574" s="404"/>
      <c r="P43574" s="404"/>
      <c r="Q43574" s="404"/>
      <c r="R43574" s="404"/>
      <c r="S43574" s="404"/>
      <c r="T43574" s="404"/>
    </row>
    <row r="43575" spans="12:20" ht="16.8">
      <c r="L43575" s="404"/>
      <c r="M43575" s="404"/>
      <c r="N43575" s="404"/>
      <c r="O43575" s="404"/>
      <c r="P43575" s="404"/>
      <c r="Q43575" s="404"/>
      <c r="R43575" s="404"/>
      <c r="S43575" s="404"/>
      <c r="T43575" s="404"/>
    </row>
    <row r="43576" spans="12:20" ht="16.8">
      <c r="L43576" s="404"/>
      <c r="M43576" s="404"/>
      <c r="N43576" s="404"/>
      <c r="O43576" s="404"/>
      <c r="P43576" s="404"/>
      <c r="Q43576" s="404"/>
      <c r="R43576" s="404"/>
      <c r="S43576" s="404"/>
      <c r="T43576" s="404"/>
    </row>
    <row r="43577" spans="12:20" ht="16.8">
      <c r="L43577" s="404"/>
      <c r="M43577" s="404"/>
      <c r="N43577" s="404"/>
      <c r="O43577" s="404"/>
      <c r="P43577" s="404"/>
      <c r="Q43577" s="404"/>
      <c r="R43577" s="404"/>
      <c r="S43577" s="404"/>
      <c r="T43577" s="404"/>
    </row>
    <row r="43578" spans="12:20" ht="16.8">
      <c r="L43578" s="404"/>
      <c r="M43578" s="404"/>
      <c r="N43578" s="404"/>
      <c r="O43578" s="404"/>
      <c r="P43578" s="404"/>
      <c r="Q43578" s="404"/>
      <c r="R43578" s="404"/>
      <c r="S43578" s="404"/>
      <c r="T43578" s="404"/>
    </row>
    <row r="43579" spans="12:20" ht="16.8">
      <c r="L43579" s="404"/>
      <c r="M43579" s="404"/>
      <c r="N43579" s="404"/>
      <c r="O43579" s="404"/>
      <c r="P43579" s="404"/>
      <c r="Q43579" s="404"/>
      <c r="R43579" s="404"/>
      <c r="S43579" s="404"/>
      <c r="T43579" s="404"/>
    </row>
    <row r="43580" spans="12:20" ht="16.8">
      <c r="L43580" s="404"/>
      <c r="M43580" s="404"/>
      <c r="N43580" s="404"/>
      <c r="O43580" s="404"/>
      <c r="P43580" s="404"/>
      <c r="Q43580" s="404"/>
      <c r="R43580" s="404"/>
      <c r="S43580" s="404"/>
      <c r="T43580" s="404"/>
    </row>
    <row r="43581" spans="12:20" ht="16.8">
      <c r="L43581" s="404"/>
      <c r="M43581" s="404"/>
      <c r="N43581" s="404"/>
      <c r="O43581" s="404"/>
      <c r="P43581" s="404"/>
      <c r="Q43581" s="404"/>
      <c r="R43581" s="404"/>
      <c r="S43581" s="404"/>
      <c r="T43581" s="404"/>
    </row>
    <row r="43582" spans="12:20" ht="16.8">
      <c r="L43582" s="404"/>
      <c r="M43582" s="404"/>
      <c r="N43582" s="404"/>
      <c r="O43582" s="404"/>
      <c r="P43582" s="404"/>
      <c r="Q43582" s="404"/>
      <c r="R43582" s="404"/>
      <c r="S43582" s="404"/>
      <c r="T43582" s="404"/>
    </row>
    <row r="43583" spans="12:20" ht="16.8">
      <c r="L43583" s="404"/>
      <c r="M43583" s="404"/>
      <c r="N43583" s="404"/>
      <c r="O43583" s="404"/>
      <c r="P43583" s="404"/>
      <c r="Q43583" s="404"/>
      <c r="R43583" s="404"/>
      <c r="S43583" s="404"/>
      <c r="T43583" s="404"/>
    </row>
    <row r="43584" spans="12:20" ht="16.8">
      <c r="L43584" s="404"/>
      <c r="M43584" s="404"/>
      <c r="N43584" s="404"/>
      <c r="O43584" s="404"/>
      <c r="P43584" s="404"/>
      <c r="Q43584" s="404"/>
      <c r="R43584" s="404"/>
      <c r="S43584" s="404"/>
      <c r="T43584" s="404"/>
    </row>
    <row r="43585" spans="12:20" ht="16.8">
      <c r="L43585" s="404"/>
      <c r="M43585" s="404"/>
      <c r="N43585" s="404"/>
      <c r="O43585" s="404"/>
      <c r="P43585" s="404"/>
      <c r="Q43585" s="404"/>
      <c r="R43585" s="404"/>
      <c r="S43585" s="404"/>
      <c r="T43585" s="404"/>
    </row>
    <row r="43586" spans="12:20" ht="16.8">
      <c r="L43586" s="404"/>
      <c r="M43586" s="404"/>
      <c r="N43586" s="404"/>
      <c r="O43586" s="404"/>
      <c r="P43586" s="404"/>
      <c r="Q43586" s="404"/>
      <c r="R43586" s="404"/>
      <c r="S43586" s="404"/>
      <c r="T43586" s="404"/>
    </row>
    <row r="43587" spans="12:20" ht="16.8">
      <c r="L43587" s="404"/>
      <c r="M43587" s="404"/>
      <c r="N43587" s="404"/>
      <c r="O43587" s="404"/>
      <c r="P43587" s="404"/>
      <c r="Q43587" s="404"/>
      <c r="R43587" s="404"/>
      <c r="S43587" s="404"/>
      <c r="T43587" s="404"/>
    </row>
    <row r="43588" spans="12:20" ht="16.8">
      <c r="L43588" s="404"/>
      <c r="M43588" s="404"/>
      <c r="N43588" s="404"/>
      <c r="O43588" s="404"/>
      <c r="P43588" s="404"/>
      <c r="Q43588" s="404"/>
      <c r="R43588" s="404"/>
      <c r="S43588" s="404"/>
      <c r="T43588" s="404"/>
    </row>
    <row r="43589" spans="12:20" ht="16.8">
      <c r="L43589" s="404"/>
      <c r="M43589" s="404"/>
      <c r="N43589" s="404"/>
      <c r="O43589" s="404"/>
      <c r="P43589" s="404"/>
      <c r="Q43589" s="404"/>
      <c r="R43589" s="404"/>
      <c r="S43589" s="404"/>
      <c r="T43589" s="404"/>
    </row>
    <row r="43590" spans="12:20" ht="16.8">
      <c r="L43590" s="404"/>
      <c r="M43590" s="404"/>
      <c r="N43590" s="404"/>
      <c r="O43590" s="404"/>
      <c r="P43590" s="404"/>
      <c r="Q43590" s="404"/>
      <c r="R43590" s="404"/>
      <c r="S43590" s="404"/>
      <c r="T43590" s="404"/>
    </row>
    <row r="43591" spans="12:20" ht="16.8">
      <c r="L43591" s="404"/>
      <c r="M43591" s="404"/>
      <c r="N43591" s="404"/>
      <c r="O43591" s="404"/>
      <c r="P43591" s="404"/>
      <c r="Q43591" s="404"/>
      <c r="R43591" s="404"/>
      <c r="S43591" s="404"/>
      <c r="T43591" s="404"/>
    </row>
    <row r="43592" spans="12:20" ht="16.8">
      <c r="L43592" s="404"/>
      <c r="M43592" s="404"/>
      <c r="N43592" s="404"/>
      <c r="O43592" s="404"/>
      <c r="P43592" s="404"/>
      <c r="Q43592" s="404"/>
      <c r="R43592" s="404"/>
      <c r="S43592" s="404"/>
      <c r="T43592" s="404"/>
    </row>
    <row r="43593" spans="12:20" ht="16.8">
      <c r="L43593" s="404"/>
      <c r="M43593" s="404"/>
      <c r="N43593" s="404"/>
      <c r="O43593" s="404"/>
      <c r="P43593" s="404"/>
      <c r="Q43593" s="404"/>
      <c r="R43593" s="404"/>
      <c r="S43593" s="404"/>
      <c r="T43593" s="404"/>
    </row>
    <row r="43594" spans="12:20" ht="16.8">
      <c r="L43594" s="404"/>
      <c r="M43594" s="404"/>
      <c r="N43594" s="404"/>
      <c r="O43594" s="404"/>
      <c r="P43594" s="404"/>
      <c r="Q43594" s="404"/>
      <c r="R43594" s="404"/>
      <c r="S43594" s="404"/>
      <c r="T43594" s="404"/>
    </row>
    <row r="43595" spans="12:20" ht="16.8">
      <c r="L43595" s="404"/>
      <c r="M43595" s="404"/>
      <c r="N43595" s="404"/>
      <c r="O43595" s="404"/>
      <c r="P43595" s="404"/>
      <c r="Q43595" s="404"/>
      <c r="R43595" s="404"/>
      <c r="S43595" s="404"/>
      <c r="T43595" s="404"/>
    </row>
    <row r="43596" spans="12:20" ht="16.8">
      <c r="L43596" s="404"/>
      <c r="M43596" s="404"/>
      <c r="N43596" s="404"/>
      <c r="O43596" s="404"/>
      <c r="P43596" s="404"/>
      <c r="Q43596" s="404"/>
      <c r="R43596" s="404"/>
      <c r="S43596" s="404"/>
      <c r="T43596" s="404"/>
    </row>
    <row r="43597" spans="12:20" ht="16.8">
      <c r="L43597" s="404"/>
      <c r="M43597" s="404"/>
      <c r="N43597" s="404"/>
      <c r="O43597" s="404"/>
      <c r="P43597" s="404"/>
      <c r="Q43597" s="404"/>
      <c r="R43597" s="404"/>
      <c r="S43597" s="404"/>
      <c r="T43597" s="404"/>
    </row>
    <row r="43598" spans="12:20" ht="16.8">
      <c r="L43598" s="404"/>
      <c r="M43598" s="404"/>
      <c r="N43598" s="404"/>
      <c r="O43598" s="404"/>
      <c r="P43598" s="404"/>
      <c r="Q43598" s="404"/>
      <c r="R43598" s="404"/>
      <c r="S43598" s="404"/>
      <c r="T43598" s="404"/>
    </row>
    <row r="43599" spans="12:20" ht="16.8">
      <c r="L43599" s="404"/>
      <c r="M43599" s="404"/>
      <c r="N43599" s="404"/>
      <c r="O43599" s="404"/>
      <c r="P43599" s="404"/>
      <c r="Q43599" s="404"/>
      <c r="R43599" s="404"/>
      <c r="S43599" s="404"/>
      <c r="T43599" s="404"/>
    </row>
    <row r="43600" spans="12:20" ht="16.8">
      <c r="L43600" s="404"/>
      <c r="M43600" s="404"/>
      <c r="N43600" s="404"/>
      <c r="O43600" s="404"/>
      <c r="P43600" s="404"/>
      <c r="Q43600" s="404"/>
      <c r="R43600" s="404"/>
      <c r="S43600" s="404"/>
      <c r="T43600" s="404"/>
    </row>
    <row r="43601" spans="12:20" ht="16.8">
      <c r="L43601" s="404"/>
      <c r="M43601" s="404"/>
      <c r="N43601" s="404"/>
      <c r="O43601" s="404"/>
      <c r="P43601" s="404"/>
      <c r="Q43601" s="404"/>
      <c r="R43601" s="404"/>
      <c r="S43601" s="404"/>
      <c r="T43601" s="404"/>
    </row>
    <row r="43602" spans="12:20" ht="16.8">
      <c r="L43602" s="404"/>
      <c r="M43602" s="404"/>
      <c r="N43602" s="404"/>
      <c r="O43602" s="404"/>
      <c r="P43602" s="404"/>
      <c r="Q43602" s="404"/>
      <c r="R43602" s="404"/>
      <c r="S43602" s="404"/>
      <c r="T43602" s="404"/>
    </row>
    <row r="43603" spans="12:20" ht="16.8">
      <c r="L43603" s="404"/>
      <c r="M43603" s="404"/>
      <c r="N43603" s="404"/>
      <c r="O43603" s="404"/>
      <c r="P43603" s="404"/>
      <c r="Q43603" s="404"/>
      <c r="R43603" s="404"/>
      <c r="S43603" s="404"/>
      <c r="T43603" s="404"/>
    </row>
    <row r="43604" spans="12:20" ht="16.8">
      <c r="L43604" s="404"/>
      <c r="M43604" s="404"/>
      <c r="N43604" s="404"/>
      <c r="O43604" s="404"/>
      <c r="P43604" s="404"/>
      <c r="Q43604" s="404"/>
      <c r="R43604" s="404"/>
      <c r="S43604" s="404"/>
      <c r="T43604" s="404"/>
    </row>
    <row r="43605" spans="12:20" ht="16.8">
      <c r="L43605" s="404"/>
      <c r="M43605" s="404"/>
      <c r="N43605" s="404"/>
      <c r="O43605" s="404"/>
      <c r="P43605" s="404"/>
      <c r="Q43605" s="404"/>
      <c r="R43605" s="404"/>
      <c r="S43605" s="404"/>
      <c r="T43605" s="404"/>
    </row>
    <row r="43606" spans="12:20" ht="16.8">
      <c r="L43606" s="404"/>
      <c r="M43606" s="404"/>
      <c r="N43606" s="404"/>
      <c r="O43606" s="404"/>
      <c r="P43606" s="404"/>
      <c r="Q43606" s="404"/>
      <c r="R43606" s="404"/>
      <c r="S43606" s="404"/>
      <c r="T43606" s="404"/>
    </row>
    <row r="43607" spans="12:20" ht="16.8">
      <c r="L43607" s="404"/>
      <c r="M43607" s="404"/>
      <c r="N43607" s="404"/>
      <c r="O43607" s="404"/>
      <c r="P43607" s="404"/>
      <c r="Q43607" s="404"/>
      <c r="R43607" s="404"/>
      <c r="S43607" s="404"/>
      <c r="T43607" s="404"/>
    </row>
    <row r="43608" spans="12:20" ht="16.8">
      <c r="L43608" s="404"/>
      <c r="M43608" s="404"/>
      <c r="N43608" s="404"/>
      <c r="O43608" s="404"/>
      <c r="P43608" s="404"/>
      <c r="Q43608" s="404"/>
      <c r="R43608" s="404"/>
      <c r="S43608" s="404"/>
      <c r="T43608" s="404"/>
    </row>
    <row r="43609" spans="12:20" ht="16.8">
      <c r="L43609" s="404"/>
      <c r="M43609" s="404"/>
      <c r="N43609" s="404"/>
      <c r="O43609" s="404"/>
      <c r="P43609" s="404"/>
      <c r="Q43609" s="404"/>
      <c r="R43609" s="404"/>
      <c r="S43609" s="404"/>
      <c r="T43609" s="404"/>
    </row>
    <row r="43610" spans="12:20" ht="16.8">
      <c r="L43610" s="404"/>
      <c r="M43610" s="404"/>
      <c r="N43610" s="404"/>
      <c r="O43610" s="404"/>
      <c r="P43610" s="404"/>
      <c r="Q43610" s="404"/>
      <c r="R43610" s="404"/>
      <c r="S43610" s="404"/>
      <c r="T43610" s="404"/>
    </row>
    <row r="43611" spans="12:20" ht="16.8">
      <c r="L43611" s="404"/>
      <c r="M43611" s="404"/>
      <c r="N43611" s="404"/>
      <c r="O43611" s="404"/>
      <c r="P43611" s="404"/>
      <c r="Q43611" s="404"/>
      <c r="R43611" s="404"/>
      <c r="S43611" s="404"/>
      <c r="T43611" s="404"/>
    </row>
    <row r="43612" spans="12:20" ht="16.8">
      <c r="L43612" s="404"/>
      <c r="M43612" s="404"/>
      <c r="N43612" s="404"/>
      <c r="O43612" s="404"/>
      <c r="P43612" s="404"/>
      <c r="Q43612" s="404"/>
      <c r="R43612" s="404"/>
      <c r="S43612" s="404"/>
      <c r="T43612" s="404"/>
    </row>
    <row r="43613" spans="12:20" ht="16.8">
      <c r="L43613" s="404"/>
      <c r="M43613" s="404"/>
      <c r="N43613" s="404"/>
      <c r="O43613" s="404"/>
      <c r="P43613" s="404"/>
      <c r="Q43613" s="404"/>
      <c r="R43613" s="404"/>
      <c r="S43613" s="404"/>
      <c r="T43613" s="404"/>
    </row>
    <row r="43614" spans="12:20" ht="16.8">
      <c r="L43614" s="404"/>
      <c r="M43614" s="404"/>
      <c r="N43614" s="404"/>
      <c r="O43614" s="404"/>
      <c r="P43614" s="404"/>
      <c r="Q43614" s="404"/>
      <c r="R43614" s="404"/>
      <c r="S43614" s="404"/>
      <c r="T43614" s="404"/>
    </row>
    <row r="43615" spans="12:20" ht="16.8">
      <c r="L43615" s="404"/>
      <c r="M43615" s="404"/>
      <c r="N43615" s="404"/>
      <c r="O43615" s="404"/>
      <c r="P43615" s="404"/>
      <c r="Q43615" s="404"/>
      <c r="R43615" s="404"/>
      <c r="S43615" s="404"/>
      <c r="T43615" s="404"/>
    </row>
    <row r="43616" spans="12:20" ht="16.8">
      <c r="L43616" s="404"/>
      <c r="M43616" s="404"/>
      <c r="N43616" s="404"/>
      <c r="O43616" s="404"/>
      <c r="P43616" s="404"/>
      <c r="Q43616" s="404"/>
      <c r="R43616" s="404"/>
      <c r="S43616" s="404"/>
      <c r="T43616" s="404"/>
    </row>
    <row r="43617" spans="12:20" ht="16.8">
      <c r="L43617" s="404"/>
      <c r="M43617" s="404"/>
      <c r="N43617" s="404"/>
      <c r="O43617" s="404"/>
      <c r="P43617" s="404"/>
      <c r="Q43617" s="404"/>
      <c r="R43617" s="404"/>
      <c r="S43617" s="404"/>
      <c r="T43617" s="404"/>
    </row>
    <row r="43618" spans="12:20" ht="16.8">
      <c r="L43618" s="404"/>
      <c r="M43618" s="404"/>
      <c r="N43618" s="404"/>
      <c r="O43618" s="404"/>
      <c r="P43618" s="404"/>
      <c r="Q43618" s="404"/>
      <c r="R43618" s="404"/>
      <c r="S43618" s="404"/>
      <c r="T43618" s="404"/>
    </row>
    <row r="43619" spans="12:20" ht="16.8">
      <c r="L43619" s="404"/>
      <c r="M43619" s="404"/>
      <c r="N43619" s="404"/>
      <c r="O43619" s="404"/>
      <c r="P43619" s="404"/>
      <c r="Q43619" s="404"/>
      <c r="R43619" s="404"/>
      <c r="S43619" s="404"/>
      <c r="T43619" s="404"/>
    </row>
    <row r="43620" spans="12:20" ht="16.8">
      <c r="L43620" s="404"/>
      <c r="M43620" s="404"/>
      <c r="N43620" s="404"/>
      <c r="O43620" s="404"/>
      <c r="P43620" s="404"/>
      <c r="Q43620" s="404"/>
      <c r="R43620" s="404"/>
      <c r="S43620" s="404"/>
      <c r="T43620" s="404"/>
    </row>
    <row r="43621" spans="12:20" ht="16.8">
      <c r="L43621" s="404"/>
      <c r="M43621" s="404"/>
      <c r="N43621" s="404"/>
      <c r="O43621" s="404"/>
      <c r="P43621" s="404"/>
      <c r="Q43621" s="404"/>
      <c r="R43621" s="404"/>
      <c r="S43621" s="404"/>
      <c r="T43621" s="404"/>
    </row>
    <row r="43622" spans="12:20" ht="16.8">
      <c r="L43622" s="404"/>
      <c r="M43622" s="404"/>
      <c r="N43622" s="404"/>
      <c r="O43622" s="404"/>
      <c r="P43622" s="404"/>
      <c r="Q43622" s="404"/>
      <c r="R43622" s="404"/>
      <c r="S43622" s="404"/>
      <c r="T43622" s="404"/>
    </row>
    <row r="43623" spans="12:20" ht="16.8">
      <c r="L43623" s="404"/>
      <c r="M43623" s="404"/>
      <c r="N43623" s="404"/>
      <c r="O43623" s="404"/>
      <c r="P43623" s="404"/>
      <c r="Q43623" s="404"/>
      <c r="R43623" s="404"/>
      <c r="S43623" s="404"/>
      <c r="T43623" s="404"/>
    </row>
    <row r="43624" spans="12:20" ht="16.8">
      <c r="L43624" s="404"/>
      <c r="M43624" s="404"/>
      <c r="N43624" s="404"/>
      <c r="O43624" s="404"/>
      <c r="P43624" s="404"/>
      <c r="Q43624" s="404"/>
      <c r="R43624" s="404"/>
      <c r="S43624" s="404"/>
      <c r="T43624" s="404"/>
    </row>
    <row r="43625" spans="12:20" ht="16.8">
      <c r="L43625" s="404"/>
      <c r="M43625" s="404"/>
      <c r="N43625" s="404"/>
      <c r="O43625" s="404"/>
      <c r="P43625" s="404"/>
      <c r="Q43625" s="404"/>
      <c r="R43625" s="404"/>
      <c r="S43625" s="404"/>
      <c r="T43625" s="404"/>
    </row>
    <row r="43626" spans="12:20" ht="16.8">
      <c r="L43626" s="404"/>
      <c r="M43626" s="404"/>
      <c r="N43626" s="404"/>
      <c r="O43626" s="404"/>
      <c r="P43626" s="404"/>
      <c r="Q43626" s="404"/>
      <c r="R43626" s="404"/>
      <c r="S43626" s="404"/>
      <c r="T43626" s="404"/>
    </row>
    <row r="43627" spans="12:20" ht="16.8">
      <c r="L43627" s="404"/>
      <c r="M43627" s="404"/>
      <c r="N43627" s="404"/>
      <c r="O43627" s="404"/>
      <c r="P43627" s="404"/>
      <c r="Q43627" s="404"/>
      <c r="R43627" s="404"/>
      <c r="S43627" s="404"/>
      <c r="T43627" s="404"/>
    </row>
    <row r="43628" spans="12:20" ht="16.8">
      <c r="L43628" s="404"/>
      <c r="M43628" s="404"/>
      <c r="N43628" s="404"/>
      <c r="O43628" s="404"/>
      <c r="P43628" s="404"/>
      <c r="Q43628" s="404"/>
      <c r="R43628" s="404"/>
      <c r="S43628" s="404"/>
      <c r="T43628" s="404"/>
    </row>
    <row r="43629" spans="12:20" ht="16.8">
      <c r="L43629" s="404"/>
      <c r="M43629" s="404"/>
      <c r="N43629" s="404"/>
      <c r="O43629" s="404"/>
      <c r="P43629" s="404"/>
      <c r="Q43629" s="404"/>
      <c r="R43629" s="404"/>
      <c r="S43629" s="404"/>
      <c r="T43629" s="404"/>
    </row>
    <row r="43630" spans="12:20" ht="16.8">
      <c r="L43630" s="404"/>
      <c r="M43630" s="404"/>
      <c r="N43630" s="404"/>
      <c r="O43630" s="404"/>
      <c r="P43630" s="404"/>
      <c r="Q43630" s="404"/>
      <c r="R43630" s="404"/>
      <c r="S43630" s="404"/>
      <c r="T43630" s="404"/>
    </row>
    <row r="43631" spans="12:20" ht="16.8">
      <c r="L43631" s="404"/>
      <c r="M43631" s="404"/>
      <c r="N43631" s="404"/>
      <c r="O43631" s="404"/>
      <c r="P43631" s="404"/>
      <c r="Q43631" s="404"/>
      <c r="R43631" s="404"/>
      <c r="S43631" s="404"/>
      <c r="T43631" s="404"/>
    </row>
    <row r="43632" spans="12:20" ht="16.8">
      <c r="L43632" s="404"/>
      <c r="M43632" s="404"/>
      <c r="N43632" s="404"/>
      <c r="O43632" s="404"/>
      <c r="P43632" s="404"/>
      <c r="Q43632" s="404"/>
      <c r="R43632" s="404"/>
      <c r="S43632" s="404"/>
      <c r="T43632" s="404"/>
    </row>
    <row r="43633" spans="12:20" ht="16.8">
      <c r="L43633" s="404"/>
      <c r="M43633" s="404"/>
      <c r="N43633" s="404"/>
      <c r="O43633" s="404"/>
      <c r="P43633" s="404"/>
      <c r="Q43633" s="404"/>
      <c r="R43633" s="404"/>
      <c r="S43633" s="404"/>
      <c r="T43633" s="404"/>
    </row>
    <row r="43634" spans="12:20" ht="16.8">
      <c r="L43634" s="404"/>
      <c r="M43634" s="404"/>
      <c r="N43634" s="404"/>
      <c r="O43634" s="404"/>
      <c r="P43634" s="404"/>
      <c r="Q43634" s="404"/>
      <c r="R43634" s="404"/>
      <c r="S43634" s="404"/>
      <c r="T43634" s="404"/>
    </row>
    <row r="43635" spans="12:20" ht="16.8">
      <c r="L43635" s="404"/>
      <c r="M43635" s="404"/>
      <c r="N43635" s="404"/>
      <c r="O43635" s="404"/>
      <c r="P43635" s="404"/>
      <c r="Q43635" s="404"/>
      <c r="R43635" s="404"/>
      <c r="S43635" s="404"/>
      <c r="T43635" s="404"/>
    </row>
    <row r="43636" spans="12:20" ht="16.8">
      <c r="L43636" s="404"/>
      <c r="M43636" s="404"/>
      <c r="N43636" s="404"/>
      <c r="O43636" s="404"/>
      <c r="P43636" s="404"/>
      <c r="Q43636" s="404"/>
      <c r="R43636" s="404"/>
      <c r="S43636" s="404"/>
      <c r="T43636" s="404"/>
    </row>
    <row r="43637" spans="12:20" ht="16.8">
      <c r="L43637" s="404"/>
      <c r="M43637" s="404"/>
      <c r="N43637" s="404"/>
      <c r="O43637" s="404"/>
      <c r="P43637" s="404"/>
      <c r="Q43637" s="404"/>
      <c r="R43637" s="404"/>
      <c r="S43637" s="404"/>
      <c r="T43637" s="404"/>
    </row>
    <row r="43638" spans="12:20" ht="16.8">
      <c r="L43638" s="404"/>
      <c r="M43638" s="404"/>
      <c r="N43638" s="404"/>
      <c r="O43638" s="404"/>
      <c r="P43638" s="404"/>
      <c r="Q43638" s="404"/>
      <c r="R43638" s="404"/>
      <c r="S43638" s="404"/>
      <c r="T43638" s="404"/>
    </row>
    <row r="43639" spans="12:20" ht="16.8">
      <c r="L43639" s="404"/>
      <c r="M43639" s="404"/>
      <c r="N43639" s="404"/>
      <c r="O43639" s="404"/>
      <c r="P43639" s="404"/>
      <c r="Q43639" s="404"/>
      <c r="R43639" s="404"/>
      <c r="S43639" s="404"/>
      <c r="T43639" s="404"/>
    </row>
    <row r="43640" spans="12:20" ht="16.8">
      <c r="L43640" s="404"/>
      <c r="M43640" s="404"/>
      <c r="N43640" s="404"/>
      <c r="O43640" s="404"/>
      <c r="P43640" s="404"/>
      <c r="Q43640" s="404"/>
      <c r="R43640" s="404"/>
      <c r="S43640" s="404"/>
      <c r="T43640" s="404"/>
    </row>
    <row r="43641" spans="12:20" ht="16.8">
      <c r="L43641" s="404"/>
      <c r="M43641" s="404"/>
      <c r="N43641" s="404"/>
      <c r="O43641" s="404"/>
      <c r="P43641" s="404"/>
      <c r="Q43641" s="404"/>
      <c r="R43641" s="404"/>
      <c r="S43641" s="404"/>
      <c r="T43641" s="404"/>
    </row>
    <row r="43642" spans="12:20" ht="16.8">
      <c r="L43642" s="404"/>
      <c r="M43642" s="404"/>
      <c r="N43642" s="404"/>
      <c r="O43642" s="404"/>
      <c r="P43642" s="404"/>
      <c r="Q43642" s="404"/>
      <c r="R43642" s="404"/>
      <c r="S43642" s="404"/>
      <c r="T43642" s="404"/>
    </row>
    <row r="43643" spans="12:20" ht="16.8">
      <c r="L43643" s="404"/>
      <c r="M43643" s="404"/>
      <c r="N43643" s="404"/>
      <c r="O43643" s="404"/>
      <c r="P43643" s="404"/>
      <c r="Q43643" s="404"/>
      <c r="R43643" s="404"/>
      <c r="S43643" s="404"/>
      <c r="T43643" s="404"/>
    </row>
    <row r="43644" spans="12:20" ht="16.8">
      <c r="L43644" s="404"/>
      <c r="M43644" s="404"/>
      <c r="N43644" s="404"/>
      <c r="O43644" s="404"/>
      <c r="P43644" s="404"/>
      <c r="Q43644" s="404"/>
      <c r="R43644" s="404"/>
      <c r="S43644" s="404"/>
      <c r="T43644" s="404"/>
    </row>
    <row r="43645" spans="12:20" ht="16.8">
      <c r="L43645" s="404"/>
      <c r="M43645" s="404"/>
      <c r="N43645" s="404"/>
      <c r="O43645" s="404"/>
      <c r="P43645" s="404"/>
      <c r="Q43645" s="404"/>
      <c r="R43645" s="404"/>
      <c r="S43645" s="404"/>
      <c r="T43645" s="404"/>
    </row>
    <row r="43646" spans="12:20" ht="16.8">
      <c r="L43646" s="404"/>
      <c r="M43646" s="404"/>
      <c r="N43646" s="404"/>
      <c r="O43646" s="404"/>
      <c r="P43646" s="404"/>
      <c r="Q43646" s="404"/>
      <c r="R43646" s="404"/>
      <c r="S43646" s="404"/>
      <c r="T43646" s="404"/>
    </row>
    <row r="43647" spans="12:20" ht="16.8">
      <c r="L43647" s="404"/>
      <c r="M43647" s="404"/>
      <c r="N43647" s="404"/>
      <c r="O43647" s="404"/>
      <c r="P43647" s="404"/>
      <c r="Q43647" s="404"/>
      <c r="R43647" s="404"/>
      <c r="S43647" s="404"/>
      <c r="T43647" s="404"/>
    </row>
    <row r="43648" spans="12:20" ht="16.8">
      <c r="L43648" s="404"/>
      <c r="M43648" s="404"/>
      <c r="N43648" s="404"/>
      <c r="O43648" s="404"/>
      <c r="P43648" s="404"/>
      <c r="Q43648" s="404"/>
      <c r="R43648" s="404"/>
      <c r="S43648" s="404"/>
      <c r="T43648" s="404"/>
    </row>
    <row r="43649" spans="12:20" ht="16.8">
      <c r="L43649" s="404"/>
      <c r="M43649" s="404"/>
      <c r="N43649" s="404"/>
      <c r="O43649" s="404"/>
      <c r="P43649" s="404"/>
      <c r="Q43649" s="404"/>
      <c r="R43649" s="404"/>
      <c r="S43649" s="404"/>
      <c r="T43649" s="404"/>
    </row>
    <row r="43650" spans="12:20" ht="16.8">
      <c r="L43650" s="404"/>
      <c r="M43650" s="404"/>
      <c r="N43650" s="404"/>
      <c r="O43650" s="404"/>
      <c r="P43650" s="404"/>
      <c r="Q43650" s="404"/>
      <c r="R43650" s="404"/>
      <c r="S43650" s="404"/>
      <c r="T43650" s="404"/>
    </row>
    <row r="43651" spans="12:20" ht="16.8">
      <c r="L43651" s="404"/>
      <c r="M43651" s="404"/>
      <c r="N43651" s="404"/>
      <c r="O43651" s="404"/>
      <c r="P43651" s="404"/>
      <c r="Q43651" s="404"/>
      <c r="R43651" s="404"/>
      <c r="S43651" s="404"/>
      <c r="T43651" s="404"/>
    </row>
    <row r="43652" spans="12:20" ht="16.8">
      <c r="L43652" s="404"/>
      <c r="M43652" s="404"/>
      <c r="N43652" s="404"/>
      <c r="O43652" s="404"/>
      <c r="P43652" s="404"/>
      <c r="Q43652" s="404"/>
      <c r="R43652" s="404"/>
      <c r="S43652" s="404"/>
      <c r="T43652" s="404"/>
    </row>
    <row r="43653" spans="12:20" ht="16.8">
      <c r="L43653" s="404"/>
      <c r="M43653" s="404"/>
      <c r="N43653" s="404"/>
      <c r="O43653" s="404"/>
      <c r="P43653" s="404"/>
      <c r="Q43653" s="404"/>
      <c r="R43653" s="404"/>
      <c r="S43653" s="404"/>
      <c r="T43653" s="404"/>
    </row>
    <row r="43654" spans="12:20" ht="16.8">
      <c r="L43654" s="404"/>
      <c r="M43654" s="404"/>
      <c r="N43654" s="404"/>
      <c r="O43654" s="404"/>
      <c r="P43654" s="404"/>
      <c r="Q43654" s="404"/>
      <c r="R43654" s="404"/>
      <c r="S43654" s="404"/>
      <c r="T43654" s="404"/>
    </row>
    <row r="43655" spans="12:20" ht="16.8">
      <c r="L43655" s="404"/>
      <c r="M43655" s="404"/>
      <c r="N43655" s="404"/>
      <c r="O43655" s="404"/>
      <c r="P43655" s="404"/>
      <c r="Q43655" s="404"/>
      <c r="R43655" s="404"/>
      <c r="S43655" s="404"/>
      <c r="T43655" s="404"/>
    </row>
    <row r="43656" spans="12:20" ht="16.8">
      <c r="L43656" s="404"/>
      <c r="M43656" s="404"/>
      <c r="N43656" s="404"/>
      <c r="O43656" s="404"/>
      <c r="P43656" s="404"/>
      <c r="Q43656" s="404"/>
      <c r="R43656" s="404"/>
      <c r="S43656" s="404"/>
      <c r="T43656" s="404"/>
    </row>
    <row r="43657" spans="12:20" ht="16.8">
      <c r="L43657" s="404"/>
      <c r="M43657" s="404"/>
      <c r="N43657" s="404"/>
      <c r="O43657" s="404"/>
      <c r="P43657" s="404"/>
      <c r="Q43657" s="404"/>
      <c r="R43657" s="404"/>
      <c r="S43657" s="404"/>
      <c r="T43657" s="404"/>
    </row>
    <row r="43658" spans="12:20" ht="16.8">
      <c r="L43658" s="404"/>
      <c r="M43658" s="404"/>
      <c r="N43658" s="404"/>
      <c r="O43658" s="404"/>
      <c r="P43658" s="404"/>
      <c r="Q43658" s="404"/>
      <c r="R43658" s="404"/>
      <c r="S43658" s="404"/>
      <c r="T43658" s="404"/>
    </row>
    <row r="43659" spans="12:20" ht="16.8">
      <c r="L43659" s="404"/>
      <c r="M43659" s="404"/>
      <c r="N43659" s="404"/>
      <c r="O43659" s="404"/>
      <c r="P43659" s="404"/>
      <c r="Q43659" s="404"/>
      <c r="R43659" s="404"/>
      <c r="S43659" s="404"/>
      <c r="T43659" s="404"/>
    </row>
    <row r="43660" spans="12:20" ht="16.8">
      <c r="L43660" s="404"/>
      <c r="M43660" s="404"/>
      <c r="N43660" s="404"/>
      <c r="O43660" s="404"/>
      <c r="P43660" s="404"/>
      <c r="Q43660" s="404"/>
      <c r="R43660" s="404"/>
      <c r="S43660" s="404"/>
      <c r="T43660" s="404"/>
    </row>
    <row r="43661" spans="12:20" ht="16.8">
      <c r="L43661" s="404"/>
      <c r="M43661" s="404"/>
      <c r="N43661" s="404"/>
      <c r="O43661" s="404"/>
      <c r="P43661" s="404"/>
      <c r="Q43661" s="404"/>
      <c r="R43661" s="404"/>
      <c r="S43661" s="404"/>
      <c r="T43661" s="404"/>
    </row>
    <row r="43662" spans="12:20" ht="16.8">
      <c r="L43662" s="404"/>
      <c r="M43662" s="404"/>
      <c r="N43662" s="404"/>
      <c r="O43662" s="404"/>
      <c r="P43662" s="404"/>
      <c r="Q43662" s="404"/>
      <c r="R43662" s="404"/>
      <c r="S43662" s="404"/>
      <c r="T43662" s="404"/>
    </row>
    <row r="43663" spans="12:20" ht="16.8">
      <c r="L43663" s="404"/>
      <c r="M43663" s="404"/>
      <c r="N43663" s="404"/>
      <c r="O43663" s="404"/>
      <c r="P43663" s="404"/>
      <c r="Q43663" s="404"/>
      <c r="R43663" s="404"/>
      <c r="S43663" s="404"/>
      <c r="T43663" s="404"/>
    </row>
    <row r="43664" spans="12:20" ht="16.8">
      <c r="L43664" s="404"/>
      <c r="M43664" s="404"/>
      <c r="N43664" s="404"/>
      <c r="O43664" s="404"/>
      <c r="P43664" s="404"/>
      <c r="Q43664" s="404"/>
      <c r="R43664" s="404"/>
      <c r="S43664" s="404"/>
      <c r="T43664" s="404"/>
    </row>
    <row r="43665" spans="12:20" ht="16.8">
      <c r="L43665" s="404"/>
      <c r="M43665" s="404"/>
      <c r="N43665" s="404"/>
      <c r="O43665" s="404"/>
      <c r="P43665" s="404"/>
      <c r="Q43665" s="404"/>
      <c r="R43665" s="404"/>
      <c r="S43665" s="404"/>
      <c r="T43665" s="404"/>
    </row>
    <row r="43666" spans="12:20" ht="16.8">
      <c r="L43666" s="404"/>
      <c r="M43666" s="404"/>
      <c r="N43666" s="404"/>
      <c r="O43666" s="404"/>
      <c r="P43666" s="404"/>
      <c r="Q43666" s="404"/>
      <c r="R43666" s="404"/>
      <c r="S43666" s="404"/>
      <c r="T43666" s="404"/>
    </row>
    <row r="43667" spans="12:20" ht="16.8">
      <c r="L43667" s="404"/>
      <c r="M43667" s="404"/>
      <c r="N43667" s="404"/>
      <c r="O43667" s="404"/>
      <c r="P43667" s="404"/>
      <c r="Q43667" s="404"/>
      <c r="R43667" s="404"/>
      <c r="S43667" s="404"/>
      <c r="T43667" s="404"/>
    </row>
    <row r="43668" spans="12:20" ht="16.8">
      <c r="L43668" s="404"/>
      <c r="M43668" s="404"/>
      <c r="N43668" s="404"/>
      <c r="O43668" s="404"/>
      <c r="P43668" s="404"/>
      <c r="Q43668" s="404"/>
      <c r="R43668" s="404"/>
      <c r="S43668" s="404"/>
      <c r="T43668" s="404"/>
    </row>
    <row r="43669" spans="12:20" ht="16.8">
      <c r="L43669" s="404"/>
      <c r="M43669" s="404"/>
      <c r="N43669" s="404"/>
      <c r="O43669" s="404"/>
      <c r="P43669" s="404"/>
      <c r="Q43669" s="404"/>
      <c r="R43669" s="404"/>
      <c r="S43669" s="404"/>
      <c r="T43669" s="404"/>
    </row>
    <row r="43670" spans="12:20" ht="16.8">
      <c r="L43670" s="404"/>
      <c r="M43670" s="404"/>
      <c r="N43670" s="404"/>
      <c r="O43670" s="404"/>
      <c r="P43670" s="404"/>
      <c r="Q43670" s="404"/>
      <c r="R43670" s="404"/>
      <c r="S43670" s="404"/>
      <c r="T43670" s="404"/>
    </row>
    <row r="43671" spans="12:20" ht="16.8">
      <c r="L43671" s="404"/>
      <c r="M43671" s="404"/>
      <c r="N43671" s="404"/>
      <c r="O43671" s="404"/>
      <c r="P43671" s="404"/>
      <c r="Q43671" s="404"/>
      <c r="R43671" s="404"/>
      <c r="S43671" s="404"/>
      <c r="T43671" s="404"/>
    </row>
    <row r="43672" spans="12:20" ht="16.8">
      <c r="L43672" s="404"/>
      <c r="M43672" s="404"/>
      <c r="N43672" s="404"/>
      <c r="O43672" s="404"/>
      <c r="P43672" s="404"/>
      <c r="Q43672" s="404"/>
      <c r="R43672" s="404"/>
      <c r="S43672" s="404"/>
      <c r="T43672" s="404"/>
    </row>
    <row r="43673" spans="12:20" ht="16.8">
      <c r="L43673" s="404"/>
      <c r="M43673" s="404"/>
      <c r="N43673" s="404"/>
      <c r="O43673" s="404"/>
      <c r="P43673" s="404"/>
      <c r="Q43673" s="404"/>
      <c r="R43673" s="404"/>
      <c r="S43673" s="404"/>
      <c r="T43673" s="404"/>
    </row>
    <row r="43674" spans="12:20" ht="16.8">
      <c r="L43674" s="404"/>
      <c r="M43674" s="404"/>
      <c r="N43674" s="404"/>
      <c r="O43674" s="404"/>
      <c r="P43674" s="404"/>
      <c r="Q43674" s="404"/>
      <c r="R43674" s="404"/>
      <c r="S43674" s="404"/>
      <c r="T43674" s="404"/>
    </row>
    <row r="43675" spans="12:20" ht="16.8">
      <c r="L43675" s="404"/>
      <c r="M43675" s="404"/>
      <c r="N43675" s="404"/>
      <c r="O43675" s="404"/>
      <c r="P43675" s="404"/>
      <c r="Q43675" s="404"/>
      <c r="R43675" s="404"/>
      <c r="S43675" s="404"/>
      <c r="T43675" s="404"/>
    </row>
    <row r="43676" spans="12:20" ht="16.8">
      <c r="L43676" s="404"/>
      <c r="M43676" s="404"/>
      <c r="N43676" s="404"/>
      <c r="O43676" s="404"/>
      <c r="P43676" s="404"/>
      <c r="Q43676" s="404"/>
      <c r="R43676" s="404"/>
      <c r="S43676" s="404"/>
      <c r="T43676" s="404"/>
    </row>
    <row r="43677" spans="12:20" ht="16.8">
      <c r="L43677" s="404"/>
      <c r="M43677" s="404"/>
      <c r="N43677" s="404"/>
      <c r="O43677" s="404"/>
      <c r="P43677" s="404"/>
      <c r="Q43677" s="404"/>
      <c r="R43677" s="404"/>
      <c r="S43677" s="404"/>
      <c r="T43677" s="404"/>
    </row>
    <row r="43678" spans="12:20" ht="16.8">
      <c r="L43678" s="404"/>
      <c r="M43678" s="404"/>
      <c r="N43678" s="404"/>
      <c r="O43678" s="404"/>
      <c r="P43678" s="404"/>
      <c r="Q43678" s="404"/>
      <c r="R43678" s="404"/>
      <c r="S43678" s="404"/>
      <c r="T43678" s="404"/>
    </row>
    <row r="43679" spans="12:20" ht="16.8">
      <c r="L43679" s="404"/>
      <c r="M43679" s="404"/>
      <c r="N43679" s="404"/>
      <c r="O43679" s="404"/>
      <c r="P43679" s="404"/>
      <c r="Q43679" s="404"/>
      <c r="R43679" s="404"/>
      <c r="S43679" s="404"/>
      <c r="T43679" s="404"/>
    </row>
    <row r="43680" spans="12:20" ht="16.8">
      <c r="L43680" s="404"/>
      <c r="M43680" s="404"/>
      <c r="N43680" s="404"/>
      <c r="O43680" s="404"/>
      <c r="P43680" s="404"/>
      <c r="Q43680" s="404"/>
      <c r="R43680" s="404"/>
      <c r="S43680" s="404"/>
      <c r="T43680" s="404"/>
    </row>
    <row r="43681" spans="12:20" ht="16.8">
      <c r="L43681" s="404"/>
      <c r="M43681" s="404"/>
      <c r="N43681" s="404"/>
      <c r="O43681" s="404"/>
      <c r="P43681" s="404"/>
      <c r="Q43681" s="404"/>
      <c r="R43681" s="404"/>
      <c r="S43681" s="404"/>
      <c r="T43681" s="404"/>
    </row>
    <row r="43682" spans="12:20" ht="16.8">
      <c r="L43682" s="404"/>
      <c r="M43682" s="404"/>
      <c r="N43682" s="404"/>
      <c r="O43682" s="404"/>
      <c r="P43682" s="404"/>
      <c r="Q43682" s="404"/>
      <c r="R43682" s="404"/>
      <c r="S43682" s="404"/>
      <c r="T43682" s="404"/>
    </row>
    <row r="43683" spans="12:20" ht="16.8">
      <c r="L43683" s="404"/>
      <c r="M43683" s="404"/>
      <c r="N43683" s="404"/>
      <c r="O43683" s="404"/>
      <c r="P43683" s="404"/>
      <c r="Q43683" s="404"/>
      <c r="R43683" s="404"/>
      <c r="S43683" s="404"/>
      <c r="T43683" s="404"/>
    </row>
    <row r="43684" spans="12:20" ht="16.8">
      <c r="L43684" s="404"/>
      <c r="M43684" s="404"/>
      <c r="N43684" s="404"/>
      <c r="O43684" s="404"/>
      <c r="P43684" s="404"/>
      <c r="Q43684" s="404"/>
      <c r="R43684" s="404"/>
      <c r="S43684" s="404"/>
      <c r="T43684" s="404"/>
    </row>
    <row r="43685" spans="12:20" ht="16.8">
      <c r="L43685" s="404"/>
      <c r="M43685" s="404"/>
      <c r="N43685" s="404"/>
      <c r="O43685" s="404"/>
      <c r="P43685" s="404"/>
      <c r="Q43685" s="404"/>
      <c r="R43685" s="404"/>
      <c r="S43685" s="404"/>
      <c r="T43685" s="404"/>
    </row>
    <row r="43686" spans="12:20" ht="16.8">
      <c r="L43686" s="404"/>
      <c r="M43686" s="404"/>
      <c r="N43686" s="404"/>
      <c r="O43686" s="404"/>
      <c r="P43686" s="404"/>
      <c r="Q43686" s="404"/>
      <c r="R43686" s="404"/>
      <c r="S43686" s="404"/>
      <c r="T43686" s="404"/>
    </row>
    <row r="43687" spans="12:20" ht="16.8">
      <c r="L43687" s="404"/>
      <c r="M43687" s="404"/>
      <c r="N43687" s="404"/>
      <c r="O43687" s="404"/>
      <c r="P43687" s="404"/>
      <c r="Q43687" s="404"/>
      <c r="R43687" s="404"/>
      <c r="S43687" s="404"/>
      <c r="T43687" s="404"/>
    </row>
    <row r="43688" spans="12:20" ht="16.8">
      <c r="L43688" s="404"/>
      <c r="M43688" s="404"/>
      <c r="N43688" s="404"/>
      <c r="O43688" s="404"/>
      <c r="P43688" s="404"/>
      <c r="Q43688" s="404"/>
      <c r="R43688" s="404"/>
      <c r="S43688" s="404"/>
      <c r="T43688" s="404"/>
    </row>
    <row r="43689" spans="12:20" ht="16.8">
      <c r="L43689" s="404"/>
      <c r="M43689" s="404"/>
      <c r="N43689" s="404"/>
      <c r="O43689" s="404"/>
      <c r="P43689" s="404"/>
      <c r="Q43689" s="404"/>
      <c r="R43689" s="404"/>
      <c r="S43689" s="404"/>
      <c r="T43689" s="404"/>
    </row>
    <row r="43690" spans="12:20" ht="16.8">
      <c r="L43690" s="404"/>
      <c r="M43690" s="404"/>
      <c r="N43690" s="404"/>
      <c r="O43690" s="404"/>
      <c r="P43690" s="404"/>
      <c r="Q43690" s="404"/>
      <c r="R43690" s="404"/>
      <c r="S43690" s="404"/>
      <c r="T43690" s="404"/>
    </row>
    <row r="43691" spans="12:20" ht="16.8">
      <c r="L43691" s="404"/>
      <c r="M43691" s="404"/>
      <c r="N43691" s="404"/>
      <c r="O43691" s="404"/>
      <c r="P43691" s="404"/>
      <c r="Q43691" s="404"/>
      <c r="R43691" s="404"/>
      <c r="S43691" s="404"/>
      <c r="T43691" s="404"/>
    </row>
    <row r="43692" spans="12:20" ht="16.8">
      <c r="L43692" s="404"/>
      <c r="M43692" s="404"/>
      <c r="N43692" s="404"/>
      <c r="O43692" s="404"/>
      <c r="P43692" s="404"/>
      <c r="Q43692" s="404"/>
      <c r="R43692" s="404"/>
      <c r="S43692" s="404"/>
      <c r="T43692" s="404"/>
    </row>
    <row r="43693" spans="12:20" ht="16.8">
      <c r="L43693" s="404"/>
      <c r="M43693" s="404"/>
      <c r="N43693" s="404"/>
      <c r="O43693" s="404"/>
      <c r="P43693" s="404"/>
      <c r="Q43693" s="404"/>
      <c r="R43693" s="404"/>
      <c r="S43693" s="404"/>
      <c r="T43693" s="404"/>
    </row>
    <row r="43694" spans="12:20" ht="16.8">
      <c r="L43694" s="404"/>
      <c r="M43694" s="404"/>
      <c r="N43694" s="404"/>
      <c r="O43694" s="404"/>
      <c r="P43694" s="404"/>
      <c r="Q43694" s="404"/>
      <c r="R43694" s="404"/>
      <c r="S43694" s="404"/>
      <c r="T43694" s="404"/>
    </row>
    <row r="43695" spans="12:20" ht="16.8">
      <c r="L43695" s="404"/>
      <c r="M43695" s="404"/>
      <c r="N43695" s="404"/>
      <c r="O43695" s="404"/>
      <c r="P43695" s="404"/>
      <c r="Q43695" s="404"/>
      <c r="R43695" s="404"/>
      <c r="S43695" s="404"/>
      <c r="T43695" s="404"/>
    </row>
    <row r="43696" spans="12:20" ht="16.8">
      <c r="L43696" s="404"/>
      <c r="M43696" s="404"/>
      <c r="N43696" s="404"/>
      <c r="O43696" s="404"/>
      <c r="P43696" s="404"/>
      <c r="Q43696" s="404"/>
      <c r="R43696" s="404"/>
      <c r="S43696" s="404"/>
      <c r="T43696" s="404"/>
    </row>
    <row r="43697" spans="12:20" ht="16.8">
      <c r="L43697" s="404"/>
      <c r="M43697" s="404"/>
      <c r="N43697" s="404"/>
      <c r="O43697" s="404"/>
      <c r="P43697" s="404"/>
      <c r="Q43697" s="404"/>
      <c r="R43697" s="404"/>
      <c r="S43697" s="404"/>
      <c r="T43697" s="404"/>
    </row>
    <row r="43698" spans="12:20" ht="16.8">
      <c r="L43698" s="404"/>
      <c r="M43698" s="404"/>
      <c r="N43698" s="404"/>
      <c r="O43698" s="404"/>
      <c r="P43698" s="404"/>
      <c r="Q43698" s="404"/>
      <c r="R43698" s="404"/>
      <c r="S43698" s="404"/>
      <c r="T43698" s="404"/>
    </row>
    <row r="43699" spans="12:20" ht="16.8">
      <c r="L43699" s="404"/>
      <c r="M43699" s="404"/>
      <c r="N43699" s="404"/>
      <c r="O43699" s="404"/>
      <c r="P43699" s="404"/>
      <c r="Q43699" s="404"/>
      <c r="R43699" s="404"/>
      <c r="S43699" s="404"/>
      <c r="T43699" s="404"/>
    </row>
    <row r="43700" spans="12:20" ht="16.8">
      <c r="L43700" s="404"/>
      <c r="M43700" s="404"/>
      <c r="N43700" s="404"/>
      <c r="O43700" s="404"/>
      <c r="P43700" s="404"/>
      <c r="Q43700" s="404"/>
      <c r="R43700" s="404"/>
      <c r="S43700" s="404"/>
      <c r="T43700" s="404"/>
    </row>
    <row r="43701" spans="12:20" ht="16.8">
      <c r="L43701" s="404"/>
      <c r="M43701" s="404"/>
      <c r="N43701" s="404"/>
      <c r="O43701" s="404"/>
      <c r="P43701" s="404"/>
      <c r="Q43701" s="404"/>
      <c r="R43701" s="404"/>
      <c r="S43701" s="404"/>
      <c r="T43701" s="404"/>
    </row>
    <row r="43702" spans="12:20" ht="16.8">
      <c r="L43702" s="404"/>
      <c r="M43702" s="404"/>
      <c r="N43702" s="404"/>
      <c r="O43702" s="404"/>
      <c r="P43702" s="404"/>
      <c r="Q43702" s="404"/>
      <c r="R43702" s="404"/>
      <c r="S43702" s="404"/>
      <c r="T43702" s="404"/>
    </row>
    <row r="43703" spans="12:20" ht="16.8">
      <c r="L43703" s="404"/>
      <c r="M43703" s="404"/>
      <c r="N43703" s="404"/>
      <c r="O43703" s="404"/>
      <c r="P43703" s="404"/>
      <c r="Q43703" s="404"/>
      <c r="R43703" s="404"/>
      <c r="S43703" s="404"/>
      <c r="T43703" s="404"/>
    </row>
    <row r="43704" spans="12:20" ht="16.8">
      <c r="L43704" s="404"/>
      <c r="M43704" s="404"/>
      <c r="N43704" s="404"/>
      <c r="O43704" s="404"/>
      <c r="P43704" s="404"/>
      <c r="Q43704" s="404"/>
      <c r="R43704" s="404"/>
      <c r="S43704" s="404"/>
      <c r="T43704" s="404"/>
    </row>
    <row r="43705" spans="12:20" ht="16.8">
      <c r="L43705" s="404"/>
      <c r="M43705" s="404"/>
      <c r="N43705" s="404"/>
      <c r="O43705" s="404"/>
      <c r="P43705" s="404"/>
      <c r="Q43705" s="404"/>
      <c r="R43705" s="404"/>
      <c r="S43705" s="404"/>
      <c r="T43705" s="404"/>
    </row>
    <row r="43706" spans="12:20" ht="16.8">
      <c r="L43706" s="404"/>
      <c r="M43706" s="404"/>
      <c r="N43706" s="404"/>
      <c r="O43706" s="404"/>
      <c r="P43706" s="404"/>
      <c r="Q43706" s="404"/>
      <c r="R43706" s="404"/>
      <c r="S43706" s="404"/>
      <c r="T43706" s="404"/>
    </row>
    <row r="43707" spans="12:20" ht="16.8">
      <c r="L43707" s="404"/>
      <c r="M43707" s="404"/>
      <c r="N43707" s="404"/>
      <c r="O43707" s="404"/>
      <c r="P43707" s="404"/>
      <c r="Q43707" s="404"/>
      <c r="R43707" s="404"/>
      <c r="S43707" s="404"/>
      <c r="T43707" s="404"/>
    </row>
    <row r="43708" spans="12:20" ht="16.8">
      <c r="L43708" s="404"/>
      <c r="M43708" s="404"/>
      <c r="N43708" s="404"/>
      <c r="O43708" s="404"/>
      <c r="P43708" s="404"/>
      <c r="Q43708" s="404"/>
      <c r="R43708" s="404"/>
      <c r="S43708" s="404"/>
      <c r="T43708" s="404"/>
    </row>
    <row r="43709" spans="12:20" ht="16.8">
      <c r="L43709" s="404"/>
      <c r="M43709" s="404"/>
      <c r="N43709" s="404"/>
      <c r="O43709" s="404"/>
      <c r="P43709" s="404"/>
      <c r="Q43709" s="404"/>
      <c r="R43709" s="404"/>
      <c r="S43709" s="404"/>
      <c r="T43709" s="404"/>
    </row>
    <row r="43710" spans="12:20" ht="16.8">
      <c r="L43710" s="404"/>
      <c r="M43710" s="404"/>
      <c r="N43710" s="404"/>
      <c r="O43710" s="404"/>
      <c r="P43710" s="404"/>
      <c r="Q43710" s="404"/>
      <c r="R43710" s="404"/>
      <c r="S43710" s="404"/>
      <c r="T43710" s="404"/>
    </row>
    <row r="43711" spans="12:20" ht="16.8">
      <c r="L43711" s="404"/>
      <c r="M43711" s="404"/>
      <c r="N43711" s="404"/>
      <c r="O43711" s="404"/>
      <c r="P43711" s="404"/>
      <c r="Q43711" s="404"/>
      <c r="R43711" s="404"/>
      <c r="S43711" s="404"/>
      <c r="T43711" s="404"/>
    </row>
    <row r="43712" spans="12:20" ht="16.8">
      <c r="L43712" s="404"/>
      <c r="M43712" s="404"/>
      <c r="N43712" s="404"/>
      <c r="O43712" s="404"/>
      <c r="P43712" s="404"/>
      <c r="Q43712" s="404"/>
      <c r="R43712" s="404"/>
      <c r="S43712" s="404"/>
      <c r="T43712" s="404"/>
    </row>
    <row r="43713" spans="12:20" ht="16.8">
      <c r="L43713" s="404"/>
      <c r="M43713" s="404"/>
      <c r="N43713" s="404"/>
      <c r="O43713" s="404"/>
      <c r="P43713" s="404"/>
      <c r="Q43713" s="404"/>
      <c r="R43713" s="404"/>
      <c r="S43713" s="404"/>
      <c r="T43713" s="404"/>
    </row>
    <row r="43714" spans="12:20" ht="16.8">
      <c r="L43714" s="404"/>
      <c r="M43714" s="404"/>
      <c r="N43714" s="404"/>
      <c r="O43714" s="404"/>
      <c r="P43714" s="404"/>
      <c r="Q43714" s="404"/>
      <c r="R43714" s="404"/>
      <c r="S43714" s="404"/>
      <c r="T43714" s="404"/>
    </row>
    <row r="43715" spans="12:20" ht="16.8">
      <c r="L43715" s="404"/>
      <c r="M43715" s="404"/>
      <c r="N43715" s="404"/>
      <c r="O43715" s="404"/>
      <c r="P43715" s="404"/>
      <c r="Q43715" s="404"/>
      <c r="R43715" s="404"/>
      <c r="S43715" s="404"/>
      <c r="T43715" s="404"/>
    </row>
    <row r="43716" spans="12:20" ht="16.8">
      <c r="L43716" s="404"/>
      <c r="M43716" s="404"/>
      <c r="N43716" s="404"/>
      <c r="O43716" s="404"/>
      <c r="P43716" s="404"/>
      <c r="Q43716" s="404"/>
      <c r="R43716" s="404"/>
      <c r="S43716" s="404"/>
      <c r="T43716" s="404"/>
    </row>
    <row r="43717" spans="12:20" ht="16.8">
      <c r="L43717" s="404"/>
      <c r="M43717" s="404"/>
      <c r="N43717" s="404"/>
      <c r="O43717" s="404"/>
      <c r="P43717" s="404"/>
      <c r="Q43717" s="404"/>
      <c r="R43717" s="404"/>
      <c r="S43717" s="404"/>
      <c r="T43717" s="404"/>
    </row>
    <row r="43718" spans="12:20" ht="16.8">
      <c r="L43718" s="404"/>
      <c r="M43718" s="404"/>
      <c r="N43718" s="404"/>
      <c r="O43718" s="404"/>
      <c r="P43718" s="404"/>
      <c r="Q43718" s="404"/>
      <c r="R43718" s="404"/>
      <c r="S43718" s="404"/>
      <c r="T43718" s="404"/>
    </row>
    <row r="43719" spans="12:20" ht="16.8">
      <c r="L43719" s="404"/>
      <c r="M43719" s="404"/>
      <c r="N43719" s="404"/>
      <c r="O43719" s="404"/>
      <c r="P43719" s="404"/>
      <c r="Q43719" s="404"/>
      <c r="R43719" s="404"/>
      <c r="S43719" s="404"/>
      <c r="T43719" s="404"/>
    </row>
    <row r="43720" spans="12:20" ht="16.8">
      <c r="L43720" s="404"/>
      <c r="M43720" s="404"/>
      <c r="N43720" s="404"/>
      <c r="O43720" s="404"/>
      <c r="P43720" s="404"/>
      <c r="Q43720" s="404"/>
      <c r="R43720" s="404"/>
      <c r="S43720" s="404"/>
      <c r="T43720" s="404"/>
    </row>
    <row r="43721" spans="12:20" ht="16.8">
      <c r="L43721" s="404"/>
      <c r="M43721" s="404"/>
      <c r="N43721" s="404"/>
      <c r="O43721" s="404"/>
      <c r="P43721" s="404"/>
      <c r="Q43721" s="404"/>
      <c r="R43721" s="404"/>
      <c r="S43721" s="404"/>
      <c r="T43721" s="404"/>
    </row>
    <row r="43722" spans="12:20" ht="16.8">
      <c r="L43722" s="404"/>
      <c r="M43722" s="404"/>
      <c r="N43722" s="404"/>
      <c r="O43722" s="404"/>
      <c r="P43722" s="404"/>
      <c r="Q43722" s="404"/>
      <c r="R43722" s="404"/>
      <c r="S43722" s="404"/>
      <c r="T43722" s="404"/>
    </row>
    <row r="43723" spans="12:20" ht="16.8">
      <c r="L43723" s="404"/>
      <c r="M43723" s="404"/>
      <c r="N43723" s="404"/>
      <c r="O43723" s="404"/>
      <c r="P43723" s="404"/>
      <c r="Q43723" s="404"/>
      <c r="R43723" s="404"/>
      <c r="S43723" s="404"/>
      <c r="T43723" s="404"/>
    </row>
    <row r="43724" spans="12:20" ht="16.8">
      <c r="L43724" s="404"/>
      <c r="M43724" s="404"/>
      <c r="N43724" s="404"/>
      <c r="O43724" s="404"/>
      <c r="P43724" s="404"/>
      <c r="Q43724" s="404"/>
      <c r="R43724" s="404"/>
      <c r="S43724" s="404"/>
      <c r="T43724" s="404"/>
    </row>
    <row r="43725" spans="12:20" ht="16.8">
      <c r="L43725" s="404"/>
      <c r="M43725" s="404"/>
      <c r="N43725" s="404"/>
      <c r="O43725" s="404"/>
      <c r="P43725" s="404"/>
      <c r="Q43725" s="404"/>
      <c r="R43725" s="404"/>
      <c r="S43725" s="404"/>
      <c r="T43725" s="404"/>
    </row>
    <row r="43726" spans="12:20" ht="16.8">
      <c r="L43726" s="404"/>
      <c r="M43726" s="404"/>
      <c r="N43726" s="404"/>
      <c r="O43726" s="404"/>
      <c r="P43726" s="404"/>
      <c r="Q43726" s="404"/>
      <c r="R43726" s="404"/>
      <c r="S43726" s="404"/>
      <c r="T43726" s="404"/>
    </row>
    <row r="43727" spans="12:20" ht="16.8">
      <c r="L43727" s="404"/>
      <c r="M43727" s="404"/>
      <c r="N43727" s="404"/>
      <c r="O43727" s="404"/>
      <c r="P43727" s="404"/>
      <c r="Q43727" s="404"/>
      <c r="R43727" s="404"/>
      <c r="S43727" s="404"/>
      <c r="T43727" s="404"/>
    </row>
    <row r="43728" spans="12:20" ht="16.8">
      <c r="L43728" s="404"/>
      <c r="M43728" s="404"/>
      <c r="N43728" s="404"/>
      <c r="O43728" s="404"/>
      <c r="P43728" s="404"/>
      <c r="Q43728" s="404"/>
      <c r="R43728" s="404"/>
      <c r="S43728" s="404"/>
      <c r="T43728" s="404"/>
    </row>
    <row r="43729" spans="12:20" ht="16.8">
      <c r="L43729" s="404"/>
      <c r="M43729" s="404"/>
      <c r="N43729" s="404"/>
      <c r="O43729" s="404"/>
      <c r="P43729" s="404"/>
      <c r="Q43729" s="404"/>
      <c r="R43729" s="404"/>
      <c r="S43729" s="404"/>
      <c r="T43729" s="404"/>
    </row>
    <row r="43730" spans="12:20" ht="16.8">
      <c r="L43730" s="404"/>
      <c r="M43730" s="404"/>
      <c r="N43730" s="404"/>
      <c r="O43730" s="404"/>
      <c r="P43730" s="404"/>
      <c r="Q43730" s="404"/>
      <c r="R43730" s="404"/>
      <c r="S43730" s="404"/>
      <c r="T43730" s="404"/>
    </row>
    <row r="43731" spans="12:20" ht="16.8">
      <c r="L43731" s="404"/>
      <c r="M43731" s="404"/>
      <c r="N43731" s="404"/>
      <c r="O43731" s="404"/>
      <c r="P43731" s="404"/>
      <c r="Q43731" s="404"/>
      <c r="R43731" s="404"/>
      <c r="S43731" s="404"/>
      <c r="T43731" s="404"/>
    </row>
    <row r="43732" spans="12:20" ht="16.8">
      <c r="L43732" s="404"/>
      <c r="M43732" s="404"/>
      <c r="N43732" s="404"/>
      <c r="O43732" s="404"/>
      <c r="P43732" s="404"/>
      <c r="Q43732" s="404"/>
      <c r="R43732" s="404"/>
      <c r="S43732" s="404"/>
      <c r="T43732" s="404"/>
    </row>
    <row r="43733" spans="12:20" ht="16.8">
      <c r="L43733" s="404"/>
      <c r="M43733" s="404"/>
      <c r="N43733" s="404"/>
      <c r="O43733" s="404"/>
      <c r="P43733" s="404"/>
      <c r="Q43733" s="404"/>
      <c r="R43733" s="404"/>
      <c r="S43733" s="404"/>
      <c r="T43733" s="404"/>
    </row>
    <row r="43734" spans="12:20" ht="16.8">
      <c r="L43734" s="404"/>
      <c r="M43734" s="404"/>
      <c r="N43734" s="404"/>
      <c r="O43734" s="404"/>
      <c r="P43734" s="404"/>
      <c r="Q43734" s="404"/>
      <c r="R43734" s="404"/>
      <c r="S43734" s="404"/>
      <c r="T43734" s="404"/>
    </row>
    <row r="43735" spans="12:20" ht="16.8">
      <c r="L43735" s="404"/>
      <c r="M43735" s="404"/>
      <c r="N43735" s="404"/>
      <c r="O43735" s="404"/>
      <c r="P43735" s="404"/>
      <c r="Q43735" s="404"/>
      <c r="R43735" s="404"/>
      <c r="S43735" s="404"/>
      <c r="T43735" s="404"/>
    </row>
    <row r="43736" spans="12:20" ht="16.8">
      <c r="L43736" s="404"/>
      <c r="M43736" s="404"/>
      <c r="N43736" s="404"/>
      <c r="O43736" s="404"/>
      <c r="P43736" s="404"/>
      <c r="Q43736" s="404"/>
      <c r="R43736" s="404"/>
      <c r="S43736" s="404"/>
      <c r="T43736" s="404"/>
    </row>
    <row r="43737" spans="12:20" ht="16.8">
      <c r="L43737" s="404"/>
      <c r="M43737" s="404"/>
      <c r="N43737" s="404"/>
      <c r="O43737" s="404"/>
      <c r="P43737" s="404"/>
      <c r="Q43737" s="404"/>
      <c r="R43737" s="404"/>
      <c r="S43737" s="404"/>
      <c r="T43737" s="404"/>
    </row>
    <row r="43738" spans="12:20" ht="16.8">
      <c r="L43738" s="404"/>
      <c r="M43738" s="404"/>
      <c r="N43738" s="404"/>
      <c r="O43738" s="404"/>
      <c r="P43738" s="404"/>
      <c r="Q43738" s="404"/>
      <c r="R43738" s="404"/>
      <c r="S43738" s="404"/>
      <c r="T43738" s="404"/>
    </row>
    <row r="43739" spans="12:20" ht="16.8">
      <c r="L43739" s="404"/>
      <c r="M43739" s="404"/>
      <c r="N43739" s="404"/>
      <c r="O43739" s="404"/>
      <c r="P43739" s="404"/>
      <c r="Q43739" s="404"/>
      <c r="R43739" s="404"/>
      <c r="S43739" s="404"/>
      <c r="T43739" s="404"/>
    </row>
    <row r="43740" spans="12:20" ht="16.8">
      <c r="L43740" s="404"/>
      <c r="M43740" s="404"/>
      <c r="N43740" s="404"/>
      <c r="O43740" s="404"/>
      <c r="P43740" s="404"/>
      <c r="Q43740" s="404"/>
      <c r="R43740" s="404"/>
      <c r="S43740" s="404"/>
      <c r="T43740" s="404"/>
    </row>
    <row r="43741" spans="12:20" ht="16.8">
      <c r="L43741" s="404"/>
      <c r="M43741" s="404"/>
      <c r="N43741" s="404"/>
      <c r="O43741" s="404"/>
      <c r="P43741" s="404"/>
      <c r="Q43741" s="404"/>
      <c r="R43741" s="404"/>
      <c r="S43741" s="404"/>
      <c r="T43741" s="404"/>
    </row>
    <row r="43742" spans="12:20" ht="16.8">
      <c r="L43742" s="404"/>
      <c r="M43742" s="404"/>
      <c r="N43742" s="404"/>
      <c r="O43742" s="404"/>
      <c r="P43742" s="404"/>
      <c r="Q43742" s="404"/>
      <c r="R43742" s="404"/>
      <c r="S43742" s="404"/>
      <c r="T43742" s="404"/>
    </row>
    <row r="43743" spans="12:20" ht="16.8">
      <c r="L43743" s="404"/>
      <c r="M43743" s="404"/>
      <c r="N43743" s="404"/>
      <c r="O43743" s="404"/>
      <c r="P43743" s="404"/>
      <c r="Q43743" s="404"/>
      <c r="R43743" s="404"/>
      <c r="S43743" s="404"/>
      <c r="T43743" s="404"/>
    </row>
    <row r="43744" spans="12:20" ht="16.8">
      <c r="L43744" s="404"/>
      <c r="M43744" s="404"/>
      <c r="N43744" s="404"/>
      <c r="O43744" s="404"/>
      <c r="P43744" s="404"/>
      <c r="Q43744" s="404"/>
      <c r="R43744" s="404"/>
      <c r="S43744" s="404"/>
      <c r="T43744" s="404"/>
    </row>
    <row r="43745" spans="12:20" ht="16.8">
      <c r="L43745" s="404"/>
      <c r="M43745" s="404"/>
      <c r="N43745" s="404"/>
      <c r="O43745" s="404"/>
      <c r="P43745" s="404"/>
      <c r="Q43745" s="404"/>
      <c r="R43745" s="404"/>
      <c r="S43745" s="404"/>
      <c r="T43745" s="404"/>
    </row>
    <row r="43746" spans="12:20" ht="16.8">
      <c r="L43746" s="404"/>
      <c r="M43746" s="404"/>
      <c r="N43746" s="404"/>
      <c r="O43746" s="404"/>
      <c r="P43746" s="404"/>
      <c r="Q43746" s="404"/>
      <c r="R43746" s="404"/>
      <c r="S43746" s="404"/>
      <c r="T43746" s="404"/>
    </row>
    <row r="43747" spans="12:20" ht="16.8">
      <c r="L43747" s="404"/>
      <c r="M43747" s="404"/>
      <c r="N43747" s="404"/>
      <c r="O43747" s="404"/>
      <c r="P43747" s="404"/>
      <c r="Q43747" s="404"/>
      <c r="R43747" s="404"/>
      <c r="S43747" s="404"/>
      <c r="T43747" s="404"/>
    </row>
    <row r="43748" spans="12:20" ht="16.8">
      <c r="L43748" s="404"/>
      <c r="M43748" s="404"/>
      <c r="N43748" s="404"/>
      <c r="O43748" s="404"/>
      <c r="P43748" s="404"/>
      <c r="Q43748" s="404"/>
      <c r="R43748" s="404"/>
      <c r="S43748" s="404"/>
      <c r="T43748" s="404"/>
    </row>
    <row r="43749" spans="12:20" ht="16.8">
      <c r="L43749" s="404"/>
      <c r="M43749" s="404"/>
      <c r="N43749" s="404"/>
      <c r="O43749" s="404"/>
      <c r="P43749" s="404"/>
      <c r="Q43749" s="404"/>
      <c r="R43749" s="404"/>
      <c r="S43749" s="404"/>
      <c r="T43749" s="404"/>
    </row>
    <row r="43750" spans="12:20" ht="16.8">
      <c r="L43750" s="404"/>
      <c r="M43750" s="404"/>
      <c r="N43750" s="404"/>
      <c r="O43750" s="404"/>
      <c r="P43750" s="404"/>
      <c r="Q43750" s="404"/>
      <c r="R43750" s="404"/>
      <c r="S43750" s="404"/>
      <c r="T43750" s="404"/>
    </row>
    <row r="43751" spans="12:20" ht="16.8">
      <c r="L43751" s="404"/>
      <c r="M43751" s="404"/>
      <c r="N43751" s="404"/>
      <c r="O43751" s="404"/>
      <c r="P43751" s="404"/>
      <c r="Q43751" s="404"/>
      <c r="R43751" s="404"/>
      <c r="S43751" s="404"/>
      <c r="T43751" s="404"/>
    </row>
    <row r="43752" spans="12:20" ht="16.8">
      <c r="L43752" s="404"/>
      <c r="M43752" s="404"/>
      <c r="N43752" s="404"/>
      <c r="O43752" s="404"/>
      <c r="P43752" s="404"/>
      <c r="Q43752" s="404"/>
      <c r="R43752" s="404"/>
      <c r="S43752" s="404"/>
      <c r="T43752" s="404"/>
    </row>
    <row r="43753" spans="12:20" ht="16.8">
      <c r="L43753" s="404"/>
      <c r="M43753" s="404"/>
      <c r="N43753" s="404"/>
      <c r="O43753" s="404"/>
      <c r="P43753" s="404"/>
      <c r="Q43753" s="404"/>
      <c r="R43753" s="404"/>
      <c r="S43753" s="404"/>
      <c r="T43753" s="404"/>
    </row>
    <row r="43754" spans="12:20" ht="16.8">
      <c r="L43754" s="404"/>
      <c r="M43754" s="404"/>
      <c r="N43754" s="404"/>
      <c r="O43754" s="404"/>
      <c r="P43754" s="404"/>
      <c r="Q43754" s="404"/>
      <c r="R43754" s="404"/>
      <c r="S43754" s="404"/>
      <c r="T43754" s="404"/>
    </row>
    <row r="43755" spans="12:20" ht="16.8">
      <c r="L43755" s="404"/>
      <c r="M43755" s="404"/>
      <c r="N43755" s="404"/>
      <c r="O43755" s="404"/>
      <c r="P43755" s="404"/>
      <c r="Q43755" s="404"/>
      <c r="R43755" s="404"/>
      <c r="S43755" s="404"/>
      <c r="T43755" s="404"/>
    </row>
    <row r="43756" spans="12:20" ht="16.8">
      <c r="L43756" s="404"/>
      <c r="M43756" s="404"/>
      <c r="N43756" s="404"/>
      <c r="O43756" s="404"/>
      <c r="P43756" s="404"/>
      <c r="Q43756" s="404"/>
      <c r="R43756" s="404"/>
      <c r="S43756" s="404"/>
      <c r="T43756" s="404"/>
    </row>
    <row r="43757" spans="12:20" ht="16.8">
      <c r="L43757" s="404"/>
      <c r="M43757" s="404"/>
      <c r="N43757" s="404"/>
      <c r="O43757" s="404"/>
      <c r="P43757" s="404"/>
      <c r="Q43757" s="404"/>
      <c r="R43757" s="404"/>
      <c r="S43757" s="404"/>
      <c r="T43757" s="404"/>
    </row>
    <row r="43758" spans="12:20" ht="16.8">
      <c r="L43758" s="404"/>
      <c r="M43758" s="404"/>
      <c r="N43758" s="404"/>
      <c r="O43758" s="404"/>
      <c r="P43758" s="404"/>
      <c r="Q43758" s="404"/>
      <c r="R43758" s="404"/>
      <c r="S43758" s="404"/>
      <c r="T43758" s="404"/>
    </row>
    <row r="43759" spans="12:20" ht="16.8">
      <c r="L43759" s="404"/>
      <c r="M43759" s="404"/>
      <c r="N43759" s="404"/>
      <c r="O43759" s="404"/>
      <c r="P43759" s="404"/>
      <c r="Q43759" s="404"/>
      <c r="R43759" s="404"/>
      <c r="S43759" s="404"/>
      <c r="T43759" s="404"/>
    </row>
    <row r="43760" spans="12:20" ht="16.8">
      <c r="L43760" s="404"/>
      <c r="M43760" s="404"/>
      <c r="N43760" s="404"/>
      <c r="O43760" s="404"/>
      <c r="P43760" s="404"/>
      <c r="Q43760" s="404"/>
      <c r="R43760" s="404"/>
      <c r="S43760" s="404"/>
      <c r="T43760" s="404"/>
    </row>
    <row r="43761" spans="12:20" ht="16.8">
      <c r="L43761" s="404"/>
      <c r="M43761" s="404"/>
      <c r="N43761" s="404"/>
      <c r="O43761" s="404"/>
      <c r="P43761" s="404"/>
      <c r="Q43761" s="404"/>
      <c r="R43761" s="404"/>
      <c r="S43761" s="404"/>
      <c r="T43761" s="404"/>
    </row>
    <row r="43762" spans="12:20" ht="16.8">
      <c r="L43762" s="404"/>
      <c r="M43762" s="404"/>
      <c r="N43762" s="404"/>
      <c r="O43762" s="404"/>
      <c r="P43762" s="404"/>
      <c r="Q43762" s="404"/>
      <c r="R43762" s="404"/>
      <c r="S43762" s="404"/>
      <c r="T43762" s="404"/>
    </row>
    <row r="43763" spans="12:20" ht="16.8">
      <c r="L43763" s="404"/>
      <c r="M43763" s="404"/>
      <c r="N43763" s="404"/>
      <c r="O43763" s="404"/>
      <c r="P43763" s="404"/>
      <c r="Q43763" s="404"/>
      <c r="R43763" s="404"/>
      <c r="S43763" s="404"/>
      <c r="T43763" s="404"/>
    </row>
    <row r="43764" spans="12:20" ht="16.8">
      <c r="L43764" s="404"/>
      <c r="M43764" s="404"/>
      <c r="N43764" s="404"/>
      <c r="O43764" s="404"/>
      <c r="P43764" s="404"/>
      <c r="Q43764" s="404"/>
      <c r="R43764" s="404"/>
      <c r="S43764" s="404"/>
      <c r="T43764" s="404"/>
    </row>
    <row r="43765" spans="12:20" ht="16.8">
      <c r="L43765" s="404"/>
      <c r="M43765" s="404"/>
      <c r="N43765" s="404"/>
      <c r="O43765" s="404"/>
      <c r="P43765" s="404"/>
      <c r="Q43765" s="404"/>
      <c r="R43765" s="404"/>
      <c r="S43765" s="404"/>
      <c r="T43765" s="404"/>
    </row>
    <row r="43766" spans="12:20" ht="16.8">
      <c r="L43766" s="404"/>
      <c r="M43766" s="404"/>
      <c r="N43766" s="404"/>
      <c r="O43766" s="404"/>
      <c r="P43766" s="404"/>
      <c r="Q43766" s="404"/>
      <c r="R43766" s="404"/>
      <c r="S43766" s="404"/>
      <c r="T43766" s="404"/>
    </row>
    <row r="43767" spans="12:20" ht="16.8">
      <c r="L43767" s="404"/>
      <c r="M43767" s="404"/>
      <c r="N43767" s="404"/>
      <c r="O43767" s="404"/>
      <c r="P43767" s="404"/>
      <c r="Q43767" s="404"/>
      <c r="R43767" s="404"/>
      <c r="S43767" s="404"/>
      <c r="T43767" s="404"/>
    </row>
    <row r="43768" spans="12:20" ht="16.8">
      <c r="L43768" s="404"/>
      <c r="M43768" s="404"/>
      <c r="N43768" s="404"/>
      <c r="O43768" s="404"/>
      <c r="P43768" s="404"/>
      <c r="Q43768" s="404"/>
      <c r="R43768" s="404"/>
      <c r="S43768" s="404"/>
      <c r="T43768" s="404"/>
    </row>
    <row r="43769" spans="12:20" ht="16.8">
      <c r="L43769" s="404"/>
      <c r="M43769" s="404"/>
      <c r="N43769" s="404"/>
      <c r="O43769" s="404"/>
      <c r="P43769" s="404"/>
      <c r="Q43769" s="404"/>
      <c r="R43769" s="404"/>
      <c r="S43769" s="404"/>
      <c r="T43769" s="404"/>
    </row>
    <row r="43770" spans="12:20" ht="16.8">
      <c r="L43770" s="404"/>
      <c r="M43770" s="404"/>
      <c r="N43770" s="404"/>
      <c r="O43770" s="404"/>
      <c r="P43770" s="404"/>
      <c r="Q43770" s="404"/>
      <c r="R43770" s="404"/>
      <c r="S43770" s="404"/>
      <c r="T43770" s="404"/>
    </row>
    <row r="43771" spans="12:20" ht="16.8">
      <c r="L43771" s="404"/>
      <c r="M43771" s="404"/>
      <c r="N43771" s="404"/>
      <c r="O43771" s="404"/>
      <c r="P43771" s="404"/>
      <c r="Q43771" s="404"/>
      <c r="R43771" s="404"/>
      <c r="S43771" s="404"/>
      <c r="T43771" s="404"/>
    </row>
    <row r="43772" spans="12:20" ht="16.8">
      <c r="L43772" s="404"/>
      <c r="M43772" s="404"/>
      <c r="N43772" s="404"/>
      <c r="O43772" s="404"/>
      <c r="P43772" s="404"/>
      <c r="Q43772" s="404"/>
      <c r="R43772" s="404"/>
      <c r="S43772" s="404"/>
      <c r="T43772" s="404"/>
    </row>
    <row r="43773" spans="12:20" ht="16.8">
      <c r="L43773" s="404"/>
      <c r="M43773" s="404"/>
      <c r="N43773" s="404"/>
      <c r="O43773" s="404"/>
      <c r="P43773" s="404"/>
      <c r="Q43773" s="404"/>
      <c r="R43773" s="404"/>
      <c r="S43773" s="404"/>
      <c r="T43773" s="404"/>
    </row>
    <row r="43774" spans="12:20" ht="16.8">
      <c r="L43774" s="404"/>
      <c r="M43774" s="404"/>
      <c r="N43774" s="404"/>
      <c r="O43774" s="404"/>
      <c r="P43774" s="404"/>
      <c r="Q43774" s="404"/>
      <c r="R43774" s="404"/>
      <c r="S43774" s="404"/>
      <c r="T43774" s="404"/>
    </row>
    <row r="43775" spans="12:20" ht="16.8">
      <c r="L43775" s="404"/>
      <c r="M43775" s="404"/>
      <c r="N43775" s="404"/>
      <c r="O43775" s="404"/>
      <c r="P43775" s="404"/>
      <c r="Q43775" s="404"/>
      <c r="R43775" s="404"/>
      <c r="S43775" s="404"/>
      <c r="T43775" s="404"/>
    </row>
    <row r="43776" spans="12:20" ht="16.8">
      <c r="L43776" s="404"/>
      <c r="M43776" s="404"/>
      <c r="N43776" s="404"/>
      <c r="O43776" s="404"/>
      <c r="P43776" s="404"/>
      <c r="Q43776" s="404"/>
      <c r="R43776" s="404"/>
      <c r="S43776" s="404"/>
      <c r="T43776" s="404"/>
    </row>
    <row r="43777" spans="12:20" ht="16.8">
      <c r="L43777" s="404"/>
      <c r="M43777" s="404"/>
      <c r="N43777" s="404"/>
      <c r="O43777" s="404"/>
      <c r="P43777" s="404"/>
      <c r="Q43777" s="404"/>
      <c r="R43777" s="404"/>
      <c r="S43777" s="404"/>
      <c r="T43777" s="404"/>
    </row>
    <row r="43778" spans="12:20" ht="16.8">
      <c r="L43778" s="404"/>
      <c r="M43778" s="404"/>
      <c r="N43778" s="404"/>
      <c r="O43778" s="404"/>
      <c r="P43778" s="404"/>
      <c r="Q43778" s="404"/>
      <c r="R43778" s="404"/>
      <c r="S43778" s="404"/>
      <c r="T43778" s="404"/>
    </row>
    <row r="43779" spans="12:20" ht="16.8">
      <c r="L43779" s="404"/>
      <c r="M43779" s="404"/>
      <c r="N43779" s="404"/>
      <c r="O43779" s="404"/>
      <c r="P43779" s="404"/>
      <c r="Q43779" s="404"/>
      <c r="R43779" s="404"/>
      <c r="S43779" s="404"/>
      <c r="T43779" s="404"/>
    </row>
    <row r="43780" spans="12:20" ht="16.8">
      <c r="L43780" s="404"/>
      <c r="M43780" s="404"/>
      <c r="N43780" s="404"/>
      <c r="O43780" s="404"/>
      <c r="P43780" s="404"/>
      <c r="Q43780" s="404"/>
      <c r="R43780" s="404"/>
      <c r="S43780" s="404"/>
      <c r="T43780" s="404"/>
    </row>
    <row r="43781" spans="12:20" ht="16.8">
      <c r="L43781" s="404"/>
      <c r="M43781" s="404"/>
      <c r="N43781" s="404"/>
      <c r="O43781" s="404"/>
      <c r="P43781" s="404"/>
      <c r="Q43781" s="404"/>
      <c r="R43781" s="404"/>
      <c r="S43781" s="404"/>
      <c r="T43781" s="404"/>
    </row>
    <row r="43782" spans="12:20" ht="16.8">
      <c r="L43782" s="404"/>
      <c r="M43782" s="404"/>
      <c r="N43782" s="404"/>
      <c r="O43782" s="404"/>
      <c r="P43782" s="404"/>
      <c r="Q43782" s="404"/>
      <c r="R43782" s="404"/>
      <c r="S43782" s="404"/>
      <c r="T43782" s="404"/>
    </row>
    <row r="43783" spans="12:20" ht="16.8">
      <c r="L43783" s="404"/>
      <c r="M43783" s="404"/>
      <c r="N43783" s="404"/>
      <c r="O43783" s="404"/>
      <c r="P43783" s="404"/>
      <c r="Q43783" s="404"/>
      <c r="R43783" s="404"/>
      <c r="S43783" s="404"/>
      <c r="T43783" s="404"/>
    </row>
    <row r="43784" spans="12:20" ht="16.8">
      <c r="L43784" s="404"/>
      <c r="M43784" s="404"/>
      <c r="N43784" s="404"/>
      <c r="O43784" s="404"/>
      <c r="P43784" s="404"/>
      <c r="Q43784" s="404"/>
      <c r="R43784" s="404"/>
      <c r="S43784" s="404"/>
      <c r="T43784" s="404"/>
    </row>
    <row r="43785" spans="12:20" ht="16.8">
      <c r="L43785" s="404"/>
      <c r="M43785" s="404"/>
      <c r="N43785" s="404"/>
      <c r="O43785" s="404"/>
      <c r="P43785" s="404"/>
      <c r="Q43785" s="404"/>
      <c r="R43785" s="404"/>
      <c r="S43785" s="404"/>
      <c r="T43785" s="404"/>
    </row>
    <row r="43786" spans="12:20" ht="16.8">
      <c r="L43786" s="404"/>
      <c r="M43786" s="404"/>
      <c r="N43786" s="404"/>
      <c r="O43786" s="404"/>
      <c r="P43786" s="404"/>
      <c r="Q43786" s="404"/>
      <c r="R43786" s="404"/>
      <c r="S43786" s="404"/>
      <c r="T43786" s="404"/>
    </row>
    <row r="43787" spans="12:20" ht="16.8">
      <c r="L43787" s="404"/>
      <c r="M43787" s="404"/>
      <c r="N43787" s="404"/>
      <c r="O43787" s="404"/>
      <c r="P43787" s="404"/>
      <c r="Q43787" s="404"/>
      <c r="R43787" s="404"/>
      <c r="S43787" s="404"/>
      <c r="T43787" s="404"/>
    </row>
    <row r="43788" spans="12:20" ht="16.8">
      <c r="L43788" s="404"/>
      <c r="M43788" s="404"/>
      <c r="N43788" s="404"/>
      <c r="O43788" s="404"/>
      <c r="P43788" s="404"/>
      <c r="Q43788" s="404"/>
      <c r="R43788" s="404"/>
      <c r="S43788" s="404"/>
      <c r="T43788" s="404"/>
    </row>
    <row r="43789" spans="12:20" ht="16.8">
      <c r="L43789" s="404"/>
      <c r="M43789" s="404"/>
      <c r="N43789" s="404"/>
      <c r="O43789" s="404"/>
      <c r="P43789" s="404"/>
      <c r="Q43789" s="404"/>
      <c r="R43789" s="404"/>
      <c r="S43789" s="404"/>
      <c r="T43789" s="404"/>
    </row>
    <row r="43790" spans="12:20" ht="16.8">
      <c r="L43790" s="404"/>
      <c r="M43790" s="404"/>
      <c r="N43790" s="404"/>
      <c r="O43790" s="404"/>
      <c r="P43790" s="404"/>
      <c r="Q43790" s="404"/>
      <c r="R43790" s="404"/>
      <c r="S43790" s="404"/>
      <c r="T43790" s="404"/>
    </row>
    <row r="43791" spans="12:20" ht="16.8">
      <c r="L43791" s="404"/>
      <c r="M43791" s="404"/>
      <c r="N43791" s="404"/>
      <c r="O43791" s="404"/>
      <c r="P43791" s="404"/>
      <c r="Q43791" s="404"/>
      <c r="R43791" s="404"/>
      <c r="S43791" s="404"/>
      <c r="T43791" s="404"/>
    </row>
    <row r="43792" spans="12:20" ht="16.8">
      <c r="L43792" s="404"/>
      <c r="M43792" s="404"/>
      <c r="N43792" s="404"/>
      <c r="O43792" s="404"/>
      <c r="P43792" s="404"/>
      <c r="Q43792" s="404"/>
      <c r="R43792" s="404"/>
      <c r="S43792" s="404"/>
      <c r="T43792" s="404"/>
    </row>
    <row r="43793" spans="12:20" ht="16.8">
      <c r="L43793" s="404"/>
      <c r="M43793" s="404"/>
      <c r="N43793" s="404"/>
      <c r="O43793" s="404"/>
      <c r="P43793" s="404"/>
      <c r="Q43793" s="404"/>
      <c r="R43793" s="404"/>
      <c r="S43793" s="404"/>
      <c r="T43793" s="404"/>
    </row>
    <row r="43794" spans="12:20" ht="16.8">
      <c r="L43794" s="404"/>
      <c r="M43794" s="404"/>
      <c r="N43794" s="404"/>
      <c r="O43794" s="404"/>
      <c r="P43794" s="404"/>
      <c r="Q43794" s="404"/>
      <c r="R43794" s="404"/>
      <c r="S43794" s="404"/>
      <c r="T43794" s="404"/>
    </row>
    <row r="43795" spans="12:20" ht="16.8">
      <c r="L43795" s="404"/>
      <c r="M43795" s="404"/>
      <c r="N43795" s="404"/>
      <c r="O43795" s="404"/>
      <c r="P43795" s="404"/>
      <c r="Q43795" s="404"/>
      <c r="R43795" s="404"/>
      <c r="S43795" s="404"/>
      <c r="T43795" s="404"/>
    </row>
    <row r="43796" spans="12:20" ht="16.8">
      <c r="L43796" s="404"/>
      <c r="M43796" s="404"/>
      <c r="N43796" s="404"/>
      <c r="O43796" s="404"/>
      <c r="P43796" s="404"/>
      <c r="Q43796" s="404"/>
      <c r="R43796" s="404"/>
      <c r="S43796" s="404"/>
      <c r="T43796" s="404"/>
    </row>
    <row r="43797" spans="12:20" ht="16.8">
      <c r="L43797" s="404"/>
      <c r="M43797" s="404"/>
      <c r="N43797" s="404"/>
      <c r="O43797" s="404"/>
      <c r="P43797" s="404"/>
      <c r="Q43797" s="404"/>
      <c r="R43797" s="404"/>
      <c r="S43797" s="404"/>
      <c r="T43797" s="404"/>
    </row>
    <row r="43798" spans="12:20" ht="16.8">
      <c r="L43798" s="404"/>
      <c r="M43798" s="404"/>
      <c r="N43798" s="404"/>
      <c r="O43798" s="404"/>
      <c r="P43798" s="404"/>
      <c r="Q43798" s="404"/>
      <c r="R43798" s="404"/>
      <c r="S43798" s="404"/>
      <c r="T43798" s="404"/>
    </row>
    <row r="43799" spans="12:20" ht="16.8">
      <c r="L43799" s="404"/>
      <c r="M43799" s="404"/>
      <c r="N43799" s="404"/>
      <c r="O43799" s="404"/>
      <c r="P43799" s="404"/>
      <c r="Q43799" s="404"/>
      <c r="R43799" s="404"/>
      <c r="S43799" s="404"/>
      <c r="T43799" s="404"/>
    </row>
    <row r="43800" spans="12:20" ht="16.8">
      <c r="L43800" s="404"/>
      <c r="M43800" s="404"/>
      <c r="N43800" s="404"/>
      <c r="O43800" s="404"/>
      <c r="P43800" s="404"/>
      <c r="Q43800" s="404"/>
      <c r="R43800" s="404"/>
      <c r="S43800" s="404"/>
      <c r="T43800" s="404"/>
    </row>
    <row r="43801" spans="12:20" ht="16.8">
      <c r="L43801" s="404"/>
      <c r="M43801" s="404"/>
      <c r="N43801" s="404"/>
      <c r="O43801" s="404"/>
      <c r="P43801" s="404"/>
      <c r="Q43801" s="404"/>
      <c r="R43801" s="404"/>
      <c r="S43801" s="404"/>
      <c r="T43801" s="404"/>
    </row>
    <row r="43802" spans="12:20" ht="16.8">
      <c r="L43802" s="404"/>
      <c r="M43802" s="404"/>
      <c r="N43802" s="404"/>
      <c r="O43802" s="404"/>
      <c r="P43802" s="404"/>
      <c r="Q43802" s="404"/>
      <c r="R43802" s="404"/>
      <c r="S43802" s="404"/>
      <c r="T43802" s="404"/>
    </row>
    <row r="43803" spans="12:20" ht="16.8">
      <c r="L43803" s="404"/>
      <c r="M43803" s="404"/>
      <c r="N43803" s="404"/>
      <c r="O43803" s="404"/>
      <c r="P43803" s="404"/>
      <c r="Q43803" s="404"/>
      <c r="R43803" s="404"/>
      <c r="S43803" s="404"/>
      <c r="T43803" s="404"/>
    </row>
    <row r="43804" spans="12:20" ht="16.8">
      <c r="L43804" s="404"/>
      <c r="M43804" s="404"/>
      <c r="N43804" s="404"/>
      <c r="O43804" s="404"/>
      <c r="P43804" s="404"/>
      <c r="Q43804" s="404"/>
      <c r="R43804" s="404"/>
      <c r="S43804" s="404"/>
      <c r="T43804" s="404"/>
    </row>
    <row r="43805" spans="12:20" ht="16.8">
      <c r="L43805" s="404"/>
      <c r="M43805" s="404"/>
      <c r="N43805" s="404"/>
      <c r="O43805" s="404"/>
      <c r="P43805" s="404"/>
      <c r="Q43805" s="404"/>
      <c r="R43805" s="404"/>
      <c r="S43805" s="404"/>
      <c r="T43805" s="404"/>
    </row>
    <row r="43806" spans="12:20" ht="16.8">
      <c r="L43806" s="404"/>
      <c r="M43806" s="404"/>
      <c r="N43806" s="404"/>
      <c r="O43806" s="404"/>
      <c r="P43806" s="404"/>
      <c r="Q43806" s="404"/>
      <c r="R43806" s="404"/>
      <c r="S43806" s="404"/>
      <c r="T43806" s="404"/>
    </row>
    <row r="43807" spans="12:20" ht="16.8">
      <c r="L43807" s="404"/>
      <c r="M43807" s="404"/>
      <c r="N43807" s="404"/>
      <c r="O43807" s="404"/>
      <c r="P43807" s="404"/>
      <c r="Q43807" s="404"/>
      <c r="R43807" s="404"/>
      <c r="S43807" s="404"/>
      <c r="T43807" s="404"/>
    </row>
    <row r="43808" spans="12:20" ht="16.8">
      <c r="L43808" s="404"/>
      <c r="M43808" s="404"/>
      <c r="N43808" s="404"/>
      <c r="O43808" s="404"/>
      <c r="P43808" s="404"/>
      <c r="Q43808" s="404"/>
      <c r="R43808" s="404"/>
      <c r="S43808" s="404"/>
      <c r="T43808" s="404"/>
    </row>
    <row r="43809" spans="12:20" ht="16.8">
      <c r="L43809" s="404"/>
      <c r="M43809" s="404"/>
      <c r="N43809" s="404"/>
      <c r="O43809" s="404"/>
      <c r="P43809" s="404"/>
      <c r="Q43809" s="404"/>
      <c r="R43809" s="404"/>
      <c r="S43809" s="404"/>
      <c r="T43809" s="404"/>
    </row>
    <row r="43810" spans="12:20" ht="16.8">
      <c r="L43810" s="404"/>
      <c r="M43810" s="404"/>
      <c r="N43810" s="404"/>
      <c r="O43810" s="404"/>
      <c r="P43810" s="404"/>
      <c r="Q43810" s="404"/>
      <c r="R43810" s="404"/>
      <c r="S43810" s="404"/>
      <c r="T43810" s="404"/>
    </row>
    <row r="43811" spans="12:20" ht="16.8">
      <c r="L43811" s="404"/>
      <c r="M43811" s="404"/>
      <c r="N43811" s="404"/>
      <c r="O43811" s="404"/>
      <c r="P43811" s="404"/>
      <c r="Q43811" s="404"/>
      <c r="R43811" s="404"/>
      <c r="S43811" s="404"/>
      <c r="T43811" s="404"/>
    </row>
    <row r="43812" spans="12:20" ht="16.8">
      <c r="L43812" s="404"/>
      <c r="M43812" s="404"/>
      <c r="N43812" s="404"/>
      <c r="O43812" s="404"/>
      <c r="P43812" s="404"/>
      <c r="Q43812" s="404"/>
      <c r="R43812" s="404"/>
      <c r="S43812" s="404"/>
      <c r="T43812" s="404"/>
    </row>
    <row r="43813" spans="12:20" ht="16.8">
      <c r="L43813" s="404"/>
      <c r="M43813" s="404"/>
      <c r="N43813" s="404"/>
      <c r="O43813" s="404"/>
      <c r="P43813" s="404"/>
      <c r="Q43813" s="404"/>
      <c r="R43813" s="404"/>
      <c r="S43813" s="404"/>
      <c r="T43813" s="404"/>
    </row>
    <row r="43814" spans="12:20" ht="16.8">
      <c r="L43814" s="404"/>
      <c r="M43814" s="404"/>
      <c r="N43814" s="404"/>
      <c r="O43814" s="404"/>
      <c r="P43814" s="404"/>
      <c r="Q43814" s="404"/>
      <c r="R43814" s="404"/>
      <c r="S43814" s="404"/>
      <c r="T43814" s="404"/>
    </row>
    <row r="43815" spans="12:20" ht="16.8">
      <c r="L43815" s="404"/>
      <c r="M43815" s="404"/>
      <c r="N43815" s="404"/>
      <c r="O43815" s="404"/>
      <c r="P43815" s="404"/>
      <c r="Q43815" s="404"/>
      <c r="R43815" s="404"/>
      <c r="S43815" s="404"/>
      <c r="T43815" s="404"/>
    </row>
    <row r="43816" spans="12:20" ht="16.8">
      <c r="L43816" s="404"/>
      <c r="M43816" s="404"/>
      <c r="N43816" s="404"/>
      <c r="O43816" s="404"/>
      <c r="P43816" s="404"/>
      <c r="Q43816" s="404"/>
      <c r="R43816" s="404"/>
      <c r="S43816" s="404"/>
      <c r="T43816" s="404"/>
    </row>
    <row r="43817" spans="12:20" ht="16.8">
      <c r="L43817" s="404"/>
      <c r="M43817" s="404"/>
      <c r="N43817" s="404"/>
      <c r="O43817" s="404"/>
      <c r="P43817" s="404"/>
      <c r="Q43817" s="404"/>
      <c r="R43817" s="404"/>
      <c r="S43817" s="404"/>
      <c r="T43817" s="404"/>
    </row>
    <row r="43818" spans="12:20" ht="16.8">
      <c r="L43818" s="404"/>
      <c r="M43818" s="404"/>
      <c r="N43818" s="404"/>
      <c r="O43818" s="404"/>
      <c r="P43818" s="404"/>
      <c r="Q43818" s="404"/>
      <c r="R43818" s="404"/>
      <c r="S43818" s="404"/>
      <c r="T43818" s="404"/>
    </row>
    <row r="43819" spans="12:20" ht="16.8">
      <c r="L43819" s="404"/>
      <c r="M43819" s="404"/>
      <c r="N43819" s="404"/>
      <c r="O43819" s="404"/>
      <c r="P43819" s="404"/>
      <c r="Q43819" s="404"/>
      <c r="R43819" s="404"/>
      <c r="S43819" s="404"/>
      <c r="T43819" s="404"/>
    </row>
    <row r="43820" spans="12:20" ht="16.8">
      <c r="L43820" s="404"/>
      <c r="M43820" s="404"/>
      <c r="N43820" s="404"/>
      <c r="O43820" s="404"/>
      <c r="P43820" s="404"/>
      <c r="Q43820" s="404"/>
      <c r="R43820" s="404"/>
      <c r="S43820" s="404"/>
      <c r="T43820" s="404"/>
    </row>
    <row r="43821" spans="12:20" ht="16.8">
      <c r="L43821" s="404"/>
      <c r="M43821" s="404"/>
      <c r="N43821" s="404"/>
      <c r="O43821" s="404"/>
      <c r="P43821" s="404"/>
      <c r="Q43821" s="404"/>
      <c r="R43821" s="404"/>
      <c r="S43821" s="404"/>
      <c r="T43821" s="404"/>
    </row>
    <row r="43822" spans="12:20" ht="16.8">
      <c r="L43822" s="404"/>
      <c r="M43822" s="404"/>
      <c r="N43822" s="404"/>
      <c r="O43822" s="404"/>
      <c r="P43822" s="404"/>
      <c r="Q43822" s="404"/>
      <c r="R43822" s="404"/>
      <c r="S43822" s="404"/>
      <c r="T43822" s="404"/>
    </row>
    <row r="43823" spans="12:20" ht="16.8">
      <c r="L43823" s="404"/>
      <c r="M43823" s="404"/>
      <c r="N43823" s="404"/>
      <c r="O43823" s="404"/>
      <c r="P43823" s="404"/>
      <c r="Q43823" s="404"/>
      <c r="R43823" s="404"/>
      <c r="S43823" s="404"/>
      <c r="T43823" s="404"/>
    </row>
    <row r="43824" spans="12:20" ht="16.8">
      <c r="L43824" s="404"/>
      <c r="M43824" s="404"/>
      <c r="N43824" s="404"/>
      <c r="O43824" s="404"/>
      <c r="P43824" s="404"/>
      <c r="Q43824" s="404"/>
      <c r="R43824" s="404"/>
      <c r="S43824" s="404"/>
      <c r="T43824" s="404"/>
    </row>
    <row r="43825" spans="12:20" ht="16.8">
      <c r="L43825" s="404"/>
      <c r="M43825" s="404"/>
      <c r="N43825" s="404"/>
      <c r="O43825" s="404"/>
      <c r="P43825" s="404"/>
      <c r="Q43825" s="404"/>
      <c r="R43825" s="404"/>
      <c r="S43825" s="404"/>
      <c r="T43825" s="404"/>
    </row>
    <row r="43826" spans="12:20" ht="16.8">
      <c r="L43826" s="404"/>
      <c r="M43826" s="404"/>
      <c r="N43826" s="404"/>
      <c r="O43826" s="404"/>
      <c r="P43826" s="404"/>
      <c r="Q43826" s="404"/>
      <c r="R43826" s="404"/>
      <c r="S43826" s="404"/>
      <c r="T43826" s="404"/>
    </row>
    <row r="43827" spans="12:20" ht="16.8">
      <c r="L43827" s="404"/>
      <c r="M43827" s="404"/>
      <c r="N43827" s="404"/>
      <c r="O43827" s="404"/>
      <c r="P43827" s="404"/>
      <c r="Q43827" s="404"/>
      <c r="R43827" s="404"/>
      <c r="S43827" s="404"/>
      <c r="T43827" s="404"/>
    </row>
    <row r="43828" spans="12:20" ht="16.8">
      <c r="L43828" s="404"/>
      <c r="M43828" s="404"/>
      <c r="N43828" s="404"/>
      <c r="O43828" s="404"/>
      <c r="P43828" s="404"/>
      <c r="Q43828" s="404"/>
      <c r="R43828" s="404"/>
      <c r="S43828" s="404"/>
      <c r="T43828" s="404"/>
    </row>
    <row r="43829" spans="12:20" ht="16.8">
      <c r="L43829" s="404"/>
      <c r="M43829" s="404"/>
      <c r="N43829" s="404"/>
      <c r="O43829" s="404"/>
      <c r="P43829" s="404"/>
      <c r="Q43829" s="404"/>
      <c r="R43829" s="404"/>
      <c r="S43829" s="404"/>
      <c r="T43829" s="404"/>
    </row>
    <row r="43830" spans="12:20" ht="16.8">
      <c r="L43830" s="404"/>
      <c r="M43830" s="404"/>
      <c r="N43830" s="404"/>
      <c r="O43830" s="404"/>
      <c r="P43830" s="404"/>
      <c r="Q43830" s="404"/>
      <c r="R43830" s="404"/>
      <c r="S43830" s="404"/>
      <c r="T43830" s="404"/>
    </row>
    <row r="43831" spans="12:20" ht="16.8">
      <c r="L43831" s="404"/>
      <c r="M43831" s="404"/>
      <c r="N43831" s="404"/>
      <c r="O43831" s="404"/>
      <c r="P43831" s="404"/>
      <c r="Q43831" s="404"/>
      <c r="R43831" s="404"/>
      <c r="S43831" s="404"/>
      <c r="T43831" s="404"/>
    </row>
    <row r="43832" spans="12:20" ht="16.8">
      <c r="L43832" s="404"/>
      <c r="M43832" s="404"/>
      <c r="N43832" s="404"/>
      <c r="O43832" s="404"/>
      <c r="P43832" s="404"/>
      <c r="Q43832" s="404"/>
      <c r="R43832" s="404"/>
      <c r="S43832" s="404"/>
      <c r="T43832" s="404"/>
    </row>
    <row r="43833" spans="12:20" ht="16.8">
      <c r="L43833" s="404"/>
      <c r="M43833" s="404"/>
      <c r="N43833" s="404"/>
      <c r="O43833" s="404"/>
      <c r="P43833" s="404"/>
      <c r="Q43833" s="404"/>
      <c r="R43833" s="404"/>
      <c r="S43833" s="404"/>
      <c r="T43833" s="404"/>
    </row>
    <row r="43834" spans="12:20" ht="16.8">
      <c r="L43834" s="404"/>
      <c r="M43834" s="404"/>
      <c r="N43834" s="404"/>
      <c r="O43834" s="404"/>
      <c r="P43834" s="404"/>
      <c r="Q43834" s="404"/>
      <c r="R43834" s="404"/>
      <c r="S43834" s="404"/>
      <c r="T43834" s="404"/>
    </row>
    <row r="43835" spans="12:20" ht="16.8">
      <c r="L43835" s="404"/>
      <c r="M43835" s="404"/>
      <c r="N43835" s="404"/>
      <c r="O43835" s="404"/>
      <c r="P43835" s="404"/>
      <c r="Q43835" s="404"/>
      <c r="R43835" s="404"/>
      <c r="S43835" s="404"/>
      <c r="T43835" s="404"/>
    </row>
    <row r="43836" spans="12:20" ht="16.8">
      <c r="L43836" s="404"/>
      <c r="M43836" s="404"/>
      <c r="N43836" s="404"/>
      <c r="O43836" s="404"/>
      <c r="P43836" s="404"/>
      <c r="Q43836" s="404"/>
      <c r="R43836" s="404"/>
      <c r="S43836" s="404"/>
      <c r="T43836" s="404"/>
    </row>
    <row r="43837" spans="12:20" ht="16.8">
      <c r="L43837" s="404"/>
      <c r="M43837" s="404"/>
      <c r="N43837" s="404"/>
      <c r="O43837" s="404"/>
      <c r="P43837" s="404"/>
      <c r="Q43837" s="404"/>
      <c r="R43837" s="404"/>
      <c r="S43837" s="404"/>
      <c r="T43837" s="404"/>
    </row>
    <row r="43838" spans="12:20" ht="16.8">
      <c r="L43838" s="404"/>
      <c r="M43838" s="404"/>
      <c r="N43838" s="404"/>
      <c r="O43838" s="404"/>
      <c r="P43838" s="404"/>
      <c r="Q43838" s="404"/>
      <c r="R43838" s="404"/>
      <c r="S43838" s="404"/>
      <c r="T43838" s="404"/>
    </row>
    <row r="43839" spans="12:20" ht="16.8">
      <c r="L43839" s="404"/>
      <c r="M43839" s="404"/>
      <c r="N43839" s="404"/>
      <c r="O43839" s="404"/>
      <c r="P43839" s="404"/>
      <c r="Q43839" s="404"/>
      <c r="R43839" s="404"/>
      <c r="S43839" s="404"/>
      <c r="T43839" s="404"/>
    </row>
    <row r="43840" spans="12:20" ht="16.8">
      <c r="L43840" s="404"/>
      <c r="M43840" s="404"/>
      <c r="N43840" s="404"/>
      <c r="O43840" s="404"/>
      <c r="P43840" s="404"/>
      <c r="Q43840" s="404"/>
      <c r="R43840" s="404"/>
      <c r="S43840" s="404"/>
      <c r="T43840" s="404"/>
    </row>
    <row r="43841" spans="12:20" ht="16.8">
      <c r="L43841" s="404"/>
      <c r="M43841" s="404"/>
      <c r="N43841" s="404"/>
      <c r="O43841" s="404"/>
      <c r="P43841" s="404"/>
      <c r="Q43841" s="404"/>
      <c r="R43841" s="404"/>
      <c r="S43841" s="404"/>
      <c r="T43841" s="404"/>
    </row>
    <row r="43842" spans="12:20" ht="16.8">
      <c r="L43842" s="404"/>
      <c r="M43842" s="404"/>
      <c r="N43842" s="404"/>
      <c r="O43842" s="404"/>
      <c r="P43842" s="404"/>
      <c r="Q43842" s="404"/>
      <c r="R43842" s="404"/>
      <c r="S43842" s="404"/>
      <c r="T43842" s="404"/>
    </row>
    <row r="43843" spans="12:20" ht="16.8">
      <c r="L43843" s="404"/>
      <c r="M43843" s="404"/>
      <c r="N43843" s="404"/>
      <c r="O43843" s="404"/>
      <c r="P43843" s="404"/>
      <c r="Q43843" s="404"/>
      <c r="R43843" s="404"/>
      <c r="S43843" s="404"/>
      <c r="T43843" s="404"/>
    </row>
    <row r="43844" spans="12:20" ht="16.8">
      <c r="L43844" s="404"/>
      <c r="M43844" s="404"/>
      <c r="N43844" s="404"/>
      <c r="O43844" s="404"/>
      <c r="P43844" s="404"/>
      <c r="Q43844" s="404"/>
      <c r="R43844" s="404"/>
      <c r="S43844" s="404"/>
      <c r="T43844" s="404"/>
    </row>
    <row r="43845" spans="12:20" ht="16.8">
      <c r="L43845" s="404"/>
      <c r="M43845" s="404"/>
      <c r="N43845" s="404"/>
      <c r="O43845" s="404"/>
      <c r="P43845" s="404"/>
      <c r="Q43845" s="404"/>
      <c r="R43845" s="404"/>
      <c r="S43845" s="404"/>
      <c r="T43845" s="404"/>
    </row>
    <row r="43846" spans="12:20" ht="16.8">
      <c r="L43846" s="404"/>
      <c r="M43846" s="404"/>
      <c r="N43846" s="404"/>
      <c r="O43846" s="404"/>
      <c r="P43846" s="404"/>
      <c r="Q43846" s="404"/>
      <c r="R43846" s="404"/>
      <c r="S43846" s="404"/>
      <c r="T43846" s="404"/>
    </row>
    <row r="43847" spans="12:20" ht="16.8">
      <c r="L43847" s="404"/>
      <c r="M43847" s="404"/>
      <c r="N43847" s="404"/>
      <c r="O43847" s="404"/>
      <c r="P43847" s="404"/>
      <c r="Q43847" s="404"/>
      <c r="R43847" s="404"/>
      <c r="S43847" s="404"/>
      <c r="T43847" s="404"/>
    </row>
    <row r="43848" spans="12:20" ht="16.8">
      <c r="L43848" s="404"/>
      <c r="M43848" s="404"/>
      <c r="N43848" s="404"/>
      <c r="O43848" s="404"/>
      <c r="P43848" s="404"/>
      <c r="Q43848" s="404"/>
      <c r="R43848" s="404"/>
      <c r="S43848" s="404"/>
      <c r="T43848" s="404"/>
    </row>
    <row r="43849" spans="12:20" ht="16.8">
      <c r="L43849" s="404"/>
      <c r="M43849" s="404"/>
      <c r="N43849" s="404"/>
      <c r="O43849" s="404"/>
      <c r="P43849" s="404"/>
      <c r="Q43849" s="404"/>
      <c r="R43849" s="404"/>
      <c r="S43849" s="404"/>
      <c r="T43849" s="404"/>
    </row>
    <row r="43850" spans="12:20" ht="16.8">
      <c r="L43850" s="404"/>
      <c r="M43850" s="404"/>
      <c r="N43850" s="404"/>
      <c r="O43850" s="404"/>
      <c r="P43850" s="404"/>
      <c r="Q43850" s="404"/>
      <c r="R43850" s="404"/>
      <c r="S43850" s="404"/>
      <c r="T43850" s="404"/>
    </row>
    <row r="43851" spans="12:20" ht="16.8">
      <c r="L43851" s="404"/>
      <c r="M43851" s="404"/>
      <c r="N43851" s="404"/>
      <c r="O43851" s="404"/>
      <c r="P43851" s="404"/>
      <c r="Q43851" s="404"/>
      <c r="R43851" s="404"/>
      <c r="S43851" s="404"/>
      <c r="T43851" s="404"/>
    </row>
    <row r="43852" spans="12:20" ht="16.8">
      <c r="L43852" s="404"/>
      <c r="M43852" s="404"/>
      <c r="N43852" s="404"/>
      <c r="O43852" s="404"/>
      <c r="P43852" s="404"/>
      <c r="Q43852" s="404"/>
      <c r="R43852" s="404"/>
      <c r="S43852" s="404"/>
      <c r="T43852" s="404"/>
    </row>
    <row r="43853" spans="12:20" ht="16.8">
      <c r="L43853" s="404"/>
      <c r="M43853" s="404"/>
      <c r="N43853" s="404"/>
      <c r="O43853" s="404"/>
      <c r="P43853" s="404"/>
      <c r="Q43853" s="404"/>
      <c r="R43853" s="404"/>
      <c r="S43853" s="404"/>
      <c r="T43853" s="404"/>
    </row>
    <row r="43854" spans="12:20" ht="16.8">
      <c r="L43854" s="404"/>
      <c r="M43854" s="404"/>
      <c r="N43854" s="404"/>
      <c r="O43854" s="404"/>
      <c r="P43854" s="404"/>
      <c r="Q43854" s="404"/>
      <c r="R43854" s="404"/>
      <c r="S43854" s="404"/>
      <c r="T43854" s="404"/>
    </row>
    <row r="43855" spans="12:20" ht="16.8">
      <c r="L43855" s="404"/>
      <c r="M43855" s="404"/>
      <c r="N43855" s="404"/>
      <c r="O43855" s="404"/>
      <c r="P43855" s="404"/>
      <c r="Q43855" s="404"/>
      <c r="R43855" s="404"/>
      <c r="S43855" s="404"/>
      <c r="T43855" s="404"/>
    </row>
    <row r="43856" spans="12:20" ht="16.8">
      <c r="L43856" s="404"/>
      <c r="M43856" s="404"/>
      <c r="N43856" s="404"/>
      <c r="O43856" s="404"/>
      <c r="P43856" s="404"/>
      <c r="Q43856" s="404"/>
      <c r="R43856" s="404"/>
      <c r="S43856" s="404"/>
      <c r="T43856" s="404"/>
    </row>
    <row r="43857" spans="12:20" ht="16.8">
      <c r="L43857" s="404"/>
      <c r="M43857" s="404"/>
      <c r="N43857" s="404"/>
      <c r="O43857" s="404"/>
      <c r="P43857" s="404"/>
      <c r="Q43857" s="404"/>
      <c r="R43857" s="404"/>
      <c r="S43857" s="404"/>
      <c r="T43857" s="404"/>
    </row>
    <row r="43858" spans="12:20" ht="16.8">
      <c r="L43858" s="404"/>
      <c r="M43858" s="404"/>
      <c r="N43858" s="404"/>
      <c r="O43858" s="404"/>
      <c r="P43858" s="404"/>
      <c r="Q43858" s="404"/>
      <c r="R43858" s="404"/>
      <c r="S43858" s="404"/>
      <c r="T43858" s="404"/>
    </row>
    <row r="43859" spans="12:20" ht="16.8">
      <c r="L43859" s="404"/>
      <c r="M43859" s="404"/>
      <c r="N43859" s="404"/>
      <c r="O43859" s="404"/>
      <c r="P43859" s="404"/>
      <c r="Q43859" s="404"/>
      <c r="R43859" s="404"/>
      <c r="S43859" s="404"/>
      <c r="T43859" s="404"/>
    </row>
    <row r="43860" spans="12:20" ht="16.8">
      <c r="L43860" s="404"/>
      <c r="M43860" s="404"/>
      <c r="N43860" s="404"/>
      <c r="O43860" s="404"/>
      <c r="P43860" s="404"/>
      <c r="Q43860" s="404"/>
      <c r="R43860" s="404"/>
      <c r="S43860" s="404"/>
      <c r="T43860" s="404"/>
    </row>
    <row r="43861" spans="12:20" ht="16.8">
      <c r="L43861" s="404"/>
      <c r="M43861" s="404"/>
      <c r="N43861" s="404"/>
      <c r="O43861" s="404"/>
      <c r="P43861" s="404"/>
      <c r="Q43861" s="404"/>
      <c r="R43861" s="404"/>
      <c r="S43861" s="404"/>
      <c r="T43861" s="404"/>
    </row>
    <row r="43862" spans="12:20" ht="16.8">
      <c r="L43862" s="404"/>
      <c r="M43862" s="404"/>
      <c r="N43862" s="404"/>
      <c r="O43862" s="404"/>
      <c r="P43862" s="404"/>
      <c r="Q43862" s="404"/>
      <c r="R43862" s="404"/>
      <c r="S43862" s="404"/>
      <c r="T43862" s="404"/>
    </row>
    <row r="43863" spans="12:20" ht="16.8">
      <c r="L43863" s="404"/>
      <c r="M43863" s="404"/>
      <c r="N43863" s="404"/>
      <c r="O43863" s="404"/>
      <c r="P43863" s="404"/>
      <c r="Q43863" s="404"/>
      <c r="R43863" s="404"/>
      <c r="S43863" s="404"/>
      <c r="T43863" s="404"/>
    </row>
    <row r="43864" spans="12:20" ht="16.8">
      <c r="L43864" s="404"/>
      <c r="M43864" s="404"/>
      <c r="N43864" s="404"/>
      <c r="O43864" s="404"/>
      <c r="P43864" s="404"/>
      <c r="Q43864" s="404"/>
      <c r="R43864" s="404"/>
      <c r="S43864" s="404"/>
      <c r="T43864" s="404"/>
    </row>
    <row r="43865" spans="12:20" ht="16.8">
      <c r="L43865" s="404"/>
      <c r="M43865" s="404"/>
      <c r="N43865" s="404"/>
      <c r="O43865" s="404"/>
      <c r="P43865" s="404"/>
      <c r="Q43865" s="404"/>
      <c r="R43865" s="404"/>
      <c r="S43865" s="404"/>
      <c r="T43865" s="404"/>
    </row>
    <row r="43866" spans="12:20" ht="16.8">
      <c r="L43866" s="404"/>
      <c r="M43866" s="404"/>
      <c r="N43866" s="404"/>
      <c r="O43866" s="404"/>
      <c r="P43866" s="404"/>
      <c r="Q43866" s="404"/>
      <c r="R43866" s="404"/>
      <c r="S43866" s="404"/>
      <c r="T43866" s="404"/>
    </row>
    <row r="43867" spans="12:20" ht="16.8">
      <c r="L43867" s="404"/>
      <c r="M43867" s="404"/>
      <c r="N43867" s="404"/>
      <c r="O43867" s="404"/>
      <c r="P43867" s="404"/>
      <c r="Q43867" s="404"/>
      <c r="R43867" s="404"/>
      <c r="S43867" s="404"/>
      <c r="T43867" s="404"/>
    </row>
    <row r="43868" spans="12:20" ht="16.8">
      <c r="L43868" s="404"/>
      <c r="M43868" s="404"/>
      <c r="N43868" s="404"/>
      <c r="O43868" s="404"/>
      <c r="P43868" s="404"/>
      <c r="Q43868" s="404"/>
      <c r="R43868" s="404"/>
      <c r="S43868" s="404"/>
      <c r="T43868" s="404"/>
    </row>
    <row r="43869" spans="12:20" ht="16.8">
      <c r="L43869" s="404"/>
      <c r="M43869" s="404"/>
      <c r="N43869" s="404"/>
      <c r="O43869" s="404"/>
      <c r="P43869" s="404"/>
      <c r="Q43869" s="404"/>
      <c r="R43869" s="404"/>
      <c r="S43869" s="404"/>
      <c r="T43869" s="404"/>
    </row>
    <row r="43870" spans="12:20" ht="16.8">
      <c r="L43870" s="404"/>
      <c r="M43870" s="404"/>
      <c r="N43870" s="404"/>
      <c r="O43870" s="404"/>
      <c r="P43870" s="404"/>
      <c r="Q43870" s="404"/>
      <c r="R43870" s="404"/>
      <c r="S43870" s="404"/>
      <c r="T43870" s="404"/>
    </row>
    <row r="43871" spans="12:20" ht="16.8">
      <c r="L43871" s="404"/>
      <c r="M43871" s="404"/>
      <c r="N43871" s="404"/>
      <c r="O43871" s="404"/>
      <c r="P43871" s="404"/>
      <c r="Q43871" s="404"/>
      <c r="R43871" s="404"/>
      <c r="S43871" s="404"/>
      <c r="T43871" s="404"/>
    </row>
    <row r="43872" spans="12:20" ht="16.8">
      <c r="L43872" s="404"/>
      <c r="M43872" s="404"/>
      <c r="N43872" s="404"/>
      <c r="O43872" s="404"/>
      <c r="P43872" s="404"/>
      <c r="Q43872" s="404"/>
      <c r="R43872" s="404"/>
      <c r="S43872" s="404"/>
      <c r="T43872" s="404"/>
    </row>
    <row r="43873" spans="12:20" ht="16.8">
      <c r="L43873" s="404"/>
      <c r="M43873" s="404"/>
      <c r="N43873" s="404"/>
      <c r="O43873" s="404"/>
      <c r="P43873" s="404"/>
      <c r="Q43873" s="404"/>
      <c r="R43873" s="404"/>
      <c r="S43873" s="404"/>
      <c r="T43873" s="404"/>
    </row>
    <row r="43874" spans="12:20" ht="16.8">
      <c r="L43874" s="404"/>
      <c r="M43874" s="404"/>
      <c r="N43874" s="404"/>
      <c r="O43874" s="404"/>
      <c r="P43874" s="404"/>
      <c r="Q43874" s="404"/>
      <c r="R43874" s="404"/>
      <c r="S43874" s="404"/>
      <c r="T43874" s="404"/>
    </row>
    <row r="43875" spans="12:20" ht="16.8">
      <c r="L43875" s="404"/>
      <c r="M43875" s="404"/>
      <c r="N43875" s="404"/>
      <c r="O43875" s="404"/>
      <c r="P43875" s="404"/>
      <c r="Q43875" s="404"/>
      <c r="R43875" s="404"/>
      <c r="S43875" s="404"/>
      <c r="T43875" s="404"/>
    </row>
    <row r="43876" spans="12:20" ht="16.8">
      <c r="L43876" s="404"/>
      <c r="M43876" s="404"/>
      <c r="N43876" s="404"/>
      <c r="O43876" s="404"/>
      <c r="P43876" s="404"/>
      <c r="Q43876" s="404"/>
      <c r="R43876" s="404"/>
      <c r="S43876" s="404"/>
      <c r="T43876" s="404"/>
    </row>
    <row r="43877" spans="12:20" ht="16.8">
      <c r="L43877" s="404"/>
      <c r="M43877" s="404"/>
      <c r="N43877" s="404"/>
      <c r="O43877" s="404"/>
      <c r="P43877" s="404"/>
      <c r="Q43877" s="404"/>
      <c r="R43877" s="404"/>
      <c r="S43877" s="404"/>
      <c r="T43877" s="404"/>
    </row>
    <row r="43878" spans="12:20" ht="16.8">
      <c r="L43878" s="404"/>
      <c r="M43878" s="404"/>
      <c r="N43878" s="404"/>
      <c r="O43878" s="404"/>
      <c r="P43878" s="404"/>
      <c r="Q43878" s="404"/>
      <c r="R43878" s="404"/>
      <c r="S43878" s="404"/>
      <c r="T43878" s="404"/>
    </row>
    <row r="43879" spans="12:20" ht="16.8">
      <c r="L43879" s="404"/>
      <c r="M43879" s="404"/>
      <c r="N43879" s="404"/>
      <c r="O43879" s="404"/>
      <c r="P43879" s="404"/>
      <c r="Q43879" s="404"/>
      <c r="R43879" s="404"/>
      <c r="S43879" s="404"/>
      <c r="T43879" s="404"/>
    </row>
    <row r="43880" spans="12:20" ht="16.8">
      <c r="L43880" s="404"/>
      <c r="M43880" s="404"/>
      <c r="N43880" s="404"/>
      <c r="O43880" s="404"/>
      <c r="P43880" s="404"/>
      <c r="Q43880" s="404"/>
      <c r="R43880" s="404"/>
      <c r="S43880" s="404"/>
      <c r="T43880" s="404"/>
    </row>
    <row r="43881" spans="12:20" ht="16.8">
      <c r="L43881" s="404"/>
      <c r="M43881" s="404"/>
      <c r="N43881" s="404"/>
      <c r="O43881" s="404"/>
      <c r="P43881" s="404"/>
      <c r="Q43881" s="404"/>
      <c r="R43881" s="404"/>
      <c r="S43881" s="404"/>
      <c r="T43881" s="404"/>
    </row>
    <row r="43882" spans="12:20" ht="16.8">
      <c r="L43882" s="404"/>
      <c r="M43882" s="404"/>
      <c r="N43882" s="404"/>
      <c r="O43882" s="404"/>
      <c r="P43882" s="404"/>
      <c r="Q43882" s="404"/>
      <c r="R43882" s="404"/>
      <c r="S43882" s="404"/>
      <c r="T43882" s="404"/>
    </row>
    <row r="43883" spans="12:20" ht="16.8">
      <c r="L43883" s="404"/>
      <c r="M43883" s="404"/>
      <c r="N43883" s="404"/>
      <c r="O43883" s="404"/>
      <c r="P43883" s="404"/>
      <c r="Q43883" s="404"/>
      <c r="R43883" s="404"/>
      <c r="S43883" s="404"/>
      <c r="T43883" s="404"/>
    </row>
    <row r="43884" spans="12:20" ht="16.8">
      <c r="L43884" s="404"/>
      <c r="M43884" s="404"/>
      <c r="N43884" s="404"/>
      <c r="O43884" s="404"/>
      <c r="P43884" s="404"/>
      <c r="Q43884" s="404"/>
      <c r="R43884" s="404"/>
      <c r="S43884" s="404"/>
      <c r="T43884" s="404"/>
    </row>
    <row r="43885" spans="12:20" ht="16.8">
      <c r="L43885" s="404"/>
      <c r="M43885" s="404"/>
      <c r="N43885" s="404"/>
      <c r="O43885" s="404"/>
      <c r="P43885" s="404"/>
      <c r="Q43885" s="404"/>
      <c r="R43885" s="404"/>
      <c r="S43885" s="404"/>
      <c r="T43885" s="404"/>
    </row>
    <row r="43886" spans="12:20" ht="16.8">
      <c r="L43886" s="404"/>
      <c r="M43886" s="404"/>
      <c r="N43886" s="404"/>
      <c r="O43886" s="404"/>
      <c r="P43886" s="404"/>
      <c r="Q43886" s="404"/>
      <c r="R43886" s="404"/>
      <c r="S43886" s="404"/>
      <c r="T43886" s="404"/>
    </row>
    <row r="43887" spans="12:20" ht="16.8">
      <c r="L43887" s="404"/>
      <c r="M43887" s="404"/>
      <c r="N43887" s="404"/>
      <c r="O43887" s="404"/>
      <c r="P43887" s="404"/>
      <c r="Q43887" s="404"/>
      <c r="R43887" s="404"/>
      <c r="S43887" s="404"/>
      <c r="T43887" s="404"/>
    </row>
    <row r="43888" spans="12:20" ht="16.8">
      <c r="L43888" s="404"/>
      <c r="M43888" s="404"/>
      <c r="N43888" s="404"/>
      <c r="O43888" s="404"/>
      <c r="P43888" s="404"/>
      <c r="Q43888" s="404"/>
      <c r="R43888" s="404"/>
      <c r="S43888" s="404"/>
      <c r="T43888" s="404"/>
    </row>
    <row r="43889" spans="12:20" ht="16.8">
      <c r="L43889" s="404"/>
      <c r="M43889" s="404"/>
      <c r="N43889" s="404"/>
      <c r="O43889" s="404"/>
      <c r="P43889" s="404"/>
      <c r="Q43889" s="404"/>
      <c r="R43889" s="404"/>
      <c r="S43889" s="404"/>
      <c r="T43889" s="404"/>
    </row>
    <row r="43890" spans="12:20" ht="16.8">
      <c r="L43890" s="404"/>
      <c r="M43890" s="404"/>
      <c r="N43890" s="404"/>
      <c r="O43890" s="404"/>
      <c r="P43890" s="404"/>
      <c r="Q43890" s="404"/>
      <c r="R43890" s="404"/>
      <c r="S43890" s="404"/>
      <c r="T43890" s="404"/>
    </row>
    <row r="43891" spans="12:20" ht="16.8">
      <c r="L43891" s="404"/>
      <c r="M43891" s="404"/>
      <c r="N43891" s="404"/>
      <c r="O43891" s="404"/>
      <c r="P43891" s="404"/>
      <c r="Q43891" s="404"/>
      <c r="R43891" s="404"/>
      <c r="S43891" s="404"/>
      <c r="T43891" s="404"/>
    </row>
    <row r="43892" spans="12:20" ht="16.8">
      <c r="L43892" s="404"/>
      <c r="M43892" s="404"/>
      <c r="N43892" s="404"/>
      <c r="O43892" s="404"/>
      <c r="P43892" s="404"/>
      <c r="Q43892" s="404"/>
      <c r="R43892" s="404"/>
      <c r="S43892" s="404"/>
      <c r="T43892" s="404"/>
    </row>
    <row r="43893" spans="12:20" ht="16.8">
      <c r="L43893" s="404"/>
      <c r="M43893" s="404"/>
      <c r="N43893" s="404"/>
      <c r="O43893" s="404"/>
      <c r="P43893" s="404"/>
      <c r="Q43893" s="404"/>
      <c r="R43893" s="404"/>
      <c r="S43893" s="404"/>
      <c r="T43893" s="404"/>
    </row>
    <row r="43894" spans="12:20" ht="16.8">
      <c r="L43894" s="404"/>
      <c r="M43894" s="404"/>
      <c r="N43894" s="404"/>
      <c r="O43894" s="404"/>
      <c r="P43894" s="404"/>
      <c r="Q43894" s="404"/>
      <c r="R43894" s="404"/>
      <c r="S43894" s="404"/>
      <c r="T43894" s="404"/>
    </row>
    <row r="43895" spans="12:20" ht="16.8">
      <c r="L43895" s="404"/>
      <c r="M43895" s="404"/>
      <c r="N43895" s="404"/>
      <c r="O43895" s="404"/>
      <c r="P43895" s="404"/>
      <c r="Q43895" s="404"/>
      <c r="R43895" s="404"/>
      <c r="S43895" s="404"/>
      <c r="T43895" s="404"/>
    </row>
    <row r="43896" spans="12:20" ht="16.8">
      <c r="L43896" s="404"/>
      <c r="M43896" s="404"/>
      <c r="N43896" s="404"/>
      <c r="O43896" s="404"/>
      <c r="P43896" s="404"/>
      <c r="Q43896" s="404"/>
      <c r="R43896" s="404"/>
      <c r="S43896" s="404"/>
      <c r="T43896" s="404"/>
    </row>
    <row r="43897" spans="12:20" ht="16.8">
      <c r="L43897" s="404"/>
      <c r="M43897" s="404"/>
      <c r="N43897" s="404"/>
      <c r="O43897" s="404"/>
      <c r="P43897" s="404"/>
      <c r="Q43897" s="404"/>
      <c r="R43897" s="404"/>
      <c r="S43897" s="404"/>
      <c r="T43897" s="404"/>
    </row>
    <row r="43898" spans="12:20" ht="16.8">
      <c r="L43898" s="404"/>
      <c r="M43898" s="404"/>
      <c r="N43898" s="404"/>
      <c r="O43898" s="404"/>
      <c r="P43898" s="404"/>
      <c r="Q43898" s="404"/>
      <c r="R43898" s="404"/>
      <c r="S43898" s="404"/>
      <c r="T43898" s="404"/>
    </row>
    <row r="43899" spans="12:20" ht="16.8">
      <c r="L43899" s="404"/>
      <c r="M43899" s="404"/>
      <c r="N43899" s="404"/>
      <c r="O43899" s="404"/>
      <c r="P43899" s="404"/>
      <c r="Q43899" s="404"/>
      <c r="R43899" s="404"/>
      <c r="S43899" s="404"/>
      <c r="T43899" s="404"/>
    </row>
    <row r="43900" spans="12:20" ht="16.8">
      <c r="L43900" s="404"/>
      <c r="M43900" s="404"/>
      <c r="N43900" s="404"/>
      <c r="O43900" s="404"/>
      <c r="P43900" s="404"/>
      <c r="Q43900" s="404"/>
      <c r="R43900" s="404"/>
      <c r="S43900" s="404"/>
      <c r="T43900" s="404"/>
    </row>
    <row r="43901" spans="12:20" ht="16.8">
      <c r="L43901" s="404"/>
      <c r="M43901" s="404"/>
      <c r="N43901" s="404"/>
      <c r="O43901" s="404"/>
      <c r="P43901" s="404"/>
      <c r="Q43901" s="404"/>
      <c r="R43901" s="404"/>
      <c r="S43901" s="404"/>
      <c r="T43901" s="404"/>
    </row>
    <row r="43902" spans="12:20" ht="16.8">
      <c r="L43902" s="404"/>
      <c r="M43902" s="404"/>
      <c r="N43902" s="404"/>
      <c r="O43902" s="404"/>
      <c r="P43902" s="404"/>
      <c r="Q43902" s="404"/>
      <c r="R43902" s="404"/>
      <c r="S43902" s="404"/>
      <c r="T43902" s="404"/>
    </row>
    <row r="43903" spans="12:20" ht="16.8">
      <c r="L43903" s="404"/>
      <c r="M43903" s="404"/>
      <c r="N43903" s="404"/>
      <c r="O43903" s="404"/>
      <c r="P43903" s="404"/>
      <c r="Q43903" s="404"/>
      <c r="R43903" s="404"/>
      <c r="S43903" s="404"/>
      <c r="T43903" s="404"/>
    </row>
    <row r="43904" spans="12:20" ht="16.8">
      <c r="L43904" s="404"/>
      <c r="M43904" s="404"/>
      <c r="N43904" s="404"/>
      <c r="O43904" s="404"/>
      <c r="P43904" s="404"/>
      <c r="Q43904" s="404"/>
      <c r="R43904" s="404"/>
      <c r="S43904" s="404"/>
      <c r="T43904" s="404"/>
    </row>
    <row r="43905" spans="12:20" ht="16.8">
      <c r="L43905" s="404"/>
      <c r="M43905" s="404"/>
      <c r="N43905" s="404"/>
      <c r="O43905" s="404"/>
      <c r="P43905" s="404"/>
      <c r="Q43905" s="404"/>
      <c r="R43905" s="404"/>
      <c r="S43905" s="404"/>
      <c r="T43905" s="404"/>
    </row>
    <row r="43906" spans="12:20" ht="16.8">
      <c r="L43906" s="404"/>
      <c r="M43906" s="404"/>
      <c r="N43906" s="404"/>
      <c r="O43906" s="404"/>
      <c r="P43906" s="404"/>
      <c r="Q43906" s="404"/>
      <c r="R43906" s="404"/>
      <c r="S43906" s="404"/>
      <c r="T43906" s="404"/>
    </row>
    <row r="43907" spans="12:20" ht="16.8">
      <c r="L43907" s="404"/>
      <c r="M43907" s="404"/>
      <c r="N43907" s="404"/>
      <c r="O43907" s="404"/>
      <c r="P43907" s="404"/>
      <c r="Q43907" s="404"/>
      <c r="R43907" s="404"/>
      <c r="S43907" s="404"/>
      <c r="T43907" s="404"/>
    </row>
    <row r="43908" spans="12:20" ht="16.8">
      <c r="L43908" s="404"/>
      <c r="M43908" s="404"/>
      <c r="N43908" s="404"/>
      <c r="O43908" s="404"/>
      <c r="P43908" s="404"/>
      <c r="Q43908" s="404"/>
      <c r="R43908" s="404"/>
      <c r="S43908" s="404"/>
      <c r="T43908" s="404"/>
    </row>
    <row r="43909" spans="12:20" ht="16.8">
      <c r="L43909" s="404"/>
      <c r="M43909" s="404"/>
      <c r="N43909" s="404"/>
      <c r="O43909" s="404"/>
      <c r="P43909" s="404"/>
      <c r="Q43909" s="404"/>
      <c r="R43909" s="404"/>
      <c r="S43909" s="404"/>
      <c r="T43909" s="404"/>
    </row>
    <row r="43910" spans="12:20" ht="16.8">
      <c r="L43910" s="404"/>
      <c r="M43910" s="404"/>
      <c r="N43910" s="404"/>
      <c r="O43910" s="404"/>
      <c r="P43910" s="404"/>
      <c r="Q43910" s="404"/>
      <c r="R43910" s="404"/>
      <c r="S43910" s="404"/>
      <c r="T43910" s="404"/>
    </row>
    <row r="43911" spans="12:20" ht="16.8">
      <c r="L43911" s="404"/>
      <c r="M43911" s="404"/>
      <c r="N43911" s="404"/>
      <c r="O43911" s="404"/>
      <c r="P43911" s="404"/>
      <c r="Q43911" s="404"/>
      <c r="R43911" s="404"/>
      <c r="S43911" s="404"/>
      <c r="T43911" s="404"/>
    </row>
    <row r="43912" spans="12:20" ht="16.8">
      <c r="L43912" s="404"/>
      <c r="M43912" s="404"/>
      <c r="N43912" s="404"/>
      <c r="O43912" s="404"/>
      <c r="P43912" s="404"/>
      <c r="Q43912" s="404"/>
      <c r="R43912" s="404"/>
      <c r="S43912" s="404"/>
      <c r="T43912" s="404"/>
    </row>
    <row r="43913" spans="12:20" ht="16.8">
      <c r="L43913" s="404"/>
      <c r="M43913" s="404"/>
      <c r="N43913" s="404"/>
      <c r="O43913" s="404"/>
      <c r="P43913" s="404"/>
      <c r="Q43913" s="404"/>
      <c r="R43913" s="404"/>
      <c r="S43913" s="404"/>
      <c r="T43913" s="404"/>
    </row>
    <row r="43914" spans="12:20" ht="16.8">
      <c r="L43914" s="404"/>
      <c r="M43914" s="404"/>
      <c r="N43914" s="404"/>
      <c r="O43914" s="404"/>
      <c r="P43914" s="404"/>
      <c r="Q43914" s="404"/>
      <c r="R43914" s="404"/>
      <c r="S43914" s="404"/>
      <c r="T43914" s="404"/>
    </row>
    <row r="43915" spans="12:20" ht="16.8">
      <c r="L43915" s="404"/>
      <c r="M43915" s="404"/>
      <c r="N43915" s="404"/>
      <c r="O43915" s="404"/>
      <c r="P43915" s="404"/>
      <c r="Q43915" s="404"/>
      <c r="R43915" s="404"/>
      <c r="S43915" s="404"/>
      <c r="T43915" s="404"/>
    </row>
    <row r="43916" spans="12:20" ht="16.8">
      <c r="L43916" s="404"/>
      <c r="M43916" s="404"/>
      <c r="N43916" s="404"/>
      <c r="O43916" s="404"/>
      <c r="P43916" s="404"/>
      <c r="Q43916" s="404"/>
      <c r="R43916" s="404"/>
      <c r="S43916" s="404"/>
      <c r="T43916" s="404"/>
    </row>
    <row r="43917" spans="12:20" ht="16.8">
      <c r="L43917" s="404"/>
      <c r="M43917" s="404"/>
      <c r="N43917" s="404"/>
      <c r="O43917" s="404"/>
      <c r="P43917" s="404"/>
      <c r="Q43917" s="404"/>
      <c r="R43917" s="404"/>
      <c r="S43917" s="404"/>
      <c r="T43917" s="404"/>
    </row>
    <row r="43918" spans="12:20" ht="16.8">
      <c r="L43918" s="404"/>
      <c r="M43918" s="404"/>
      <c r="N43918" s="404"/>
      <c r="O43918" s="404"/>
      <c r="P43918" s="404"/>
      <c r="Q43918" s="404"/>
      <c r="R43918" s="404"/>
      <c r="S43918" s="404"/>
      <c r="T43918" s="404"/>
    </row>
    <row r="43919" spans="12:20" ht="16.8">
      <c r="L43919" s="404"/>
      <c r="M43919" s="404"/>
      <c r="N43919" s="404"/>
      <c r="O43919" s="404"/>
      <c r="P43919" s="404"/>
      <c r="Q43919" s="404"/>
      <c r="R43919" s="404"/>
      <c r="S43919" s="404"/>
      <c r="T43919" s="404"/>
    </row>
    <row r="43920" spans="12:20" ht="16.8">
      <c r="L43920" s="404"/>
      <c r="M43920" s="404"/>
      <c r="N43920" s="404"/>
      <c r="O43920" s="404"/>
      <c r="P43920" s="404"/>
      <c r="Q43920" s="404"/>
      <c r="R43920" s="404"/>
      <c r="S43920" s="404"/>
      <c r="T43920" s="404"/>
    </row>
    <row r="43921" spans="12:20" ht="16.8">
      <c r="L43921" s="404"/>
      <c r="M43921" s="404"/>
      <c r="N43921" s="404"/>
      <c r="O43921" s="404"/>
      <c r="P43921" s="404"/>
      <c r="Q43921" s="404"/>
      <c r="R43921" s="404"/>
      <c r="S43921" s="404"/>
      <c r="T43921" s="404"/>
    </row>
    <row r="43922" spans="12:20" ht="16.8">
      <c r="L43922" s="404"/>
      <c r="M43922" s="404"/>
      <c r="N43922" s="404"/>
      <c r="O43922" s="404"/>
      <c r="P43922" s="404"/>
      <c r="Q43922" s="404"/>
      <c r="R43922" s="404"/>
      <c r="S43922" s="404"/>
      <c r="T43922" s="404"/>
    </row>
    <row r="43923" spans="12:20" ht="16.8">
      <c r="L43923" s="404"/>
      <c r="M43923" s="404"/>
      <c r="N43923" s="404"/>
      <c r="O43923" s="404"/>
      <c r="P43923" s="404"/>
      <c r="Q43923" s="404"/>
      <c r="R43923" s="404"/>
      <c r="S43923" s="404"/>
      <c r="T43923" s="404"/>
    </row>
    <row r="43924" spans="12:20" ht="16.8">
      <c r="L43924" s="404"/>
      <c r="M43924" s="404"/>
      <c r="N43924" s="404"/>
      <c r="O43924" s="404"/>
      <c r="P43924" s="404"/>
      <c r="Q43924" s="404"/>
      <c r="R43924" s="404"/>
      <c r="S43924" s="404"/>
      <c r="T43924" s="404"/>
    </row>
    <row r="43925" spans="12:20" ht="16.8">
      <c r="L43925" s="404"/>
      <c r="M43925" s="404"/>
      <c r="N43925" s="404"/>
      <c r="O43925" s="404"/>
      <c r="P43925" s="404"/>
      <c r="Q43925" s="404"/>
      <c r="R43925" s="404"/>
      <c r="S43925" s="404"/>
      <c r="T43925" s="404"/>
    </row>
    <row r="43926" spans="12:20" ht="16.8">
      <c r="L43926" s="404"/>
      <c r="M43926" s="404"/>
      <c r="N43926" s="404"/>
      <c r="O43926" s="404"/>
      <c r="P43926" s="404"/>
      <c r="Q43926" s="404"/>
      <c r="R43926" s="404"/>
      <c r="S43926" s="404"/>
      <c r="T43926" s="404"/>
    </row>
    <row r="43927" spans="12:20" ht="16.8">
      <c r="L43927" s="404"/>
      <c r="M43927" s="404"/>
      <c r="N43927" s="404"/>
      <c r="O43927" s="404"/>
      <c r="P43927" s="404"/>
      <c r="Q43927" s="404"/>
      <c r="R43927" s="404"/>
      <c r="S43927" s="404"/>
      <c r="T43927" s="404"/>
    </row>
    <row r="43928" spans="12:20" ht="16.8">
      <c r="L43928" s="404"/>
      <c r="M43928" s="404"/>
      <c r="N43928" s="404"/>
      <c r="O43928" s="404"/>
      <c r="P43928" s="404"/>
      <c r="Q43928" s="404"/>
      <c r="R43928" s="404"/>
      <c r="S43928" s="404"/>
      <c r="T43928" s="404"/>
    </row>
    <row r="43929" spans="12:20" ht="16.8">
      <c r="L43929" s="404"/>
      <c r="M43929" s="404"/>
      <c r="N43929" s="404"/>
      <c r="O43929" s="404"/>
      <c r="P43929" s="404"/>
      <c r="Q43929" s="404"/>
      <c r="R43929" s="404"/>
      <c r="S43929" s="404"/>
      <c r="T43929" s="404"/>
    </row>
    <row r="43930" spans="12:20" ht="16.8">
      <c r="L43930" s="404"/>
      <c r="M43930" s="404"/>
      <c r="N43930" s="404"/>
      <c r="O43930" s="404"/>
      <c r="P43930" s="404"/>
      <c r="Q43930" s="404"/>
      <c r="R43930" s="404"/>
      <c r="S43930" s="404"/>
      <c r="T43930" s="404"/>
    </row>
    <row r="43931" spans="12:20" ht="16.8">
      <c r="L43931" s="404"/>
      <c r="M43931" s="404"/>
      <c r="N43931" s="404"/>
      <c r="O43931" s="404"/>
      <c r="P43931" s="404"/>
      <c r="Q43931" s="404"/>
      <c r="R43931" s="404"/>
      <c r="S43931" s="404"/>
      <c r="T43931" s="404"/>
    </row>
    <row r="43932" spans="12:20" ht="16.8">
      <c r="L43932" s="404"/>
      <c r="M43932" s="404"/>
      <c r="N43932" s="404"/>
      <c r="O43932" s="404"/>
      <c r="P43932" s="404"/>
      <c r="Q43932" s="404"/>
      <c r="R43932" s="404"/>
      <c r="S43932" s="404"/>
      <c r="T43932" s="404"/>
    </row>
    <row r="43933" spans="12:20" ht="16.8">
      <c r="L43933" s="404"/>
      <c r="M43933" s="404"/>
      <c r="N43933" s="404"/>
      <c r="O43933" s="404"/>
      <c r="P43933" s="404"/>
      <c r="Q43933" s="404"/>
      <c r="R43933" s="404"/>
      <c r="S43933" s="404"/>
      <c r="T43933" s="404"/>
    </row>
    <row r="43934" spans="12:20" ht="16.8">
      <c r="L43934" s="404"/>
      <c r="M43934" s="404"/>
      <c r="N43934" s="404"/>
      <c r="O43934" s="404"/>
      <c r="P43934" s="404"/>
      <c r="Q43934" s="404"/>
      <c r="R43934" s="404"/>
      <c r="S43934" s="404"/>
      <c r="T43934" s="404"/>
    </row>
    <row r="43935" spans="12:20" ht="16.8">
      <c r="L43935" s="404"/>
      <c r="M43935" s="404"/>
      <c r="N43935" s="404"/>
      <c r="O43935" s="404"/>
      <c r="P43935" s="404"/>
      <c r="Q43935" s="404"/>
      <c r="R43935" s="404"/>
      <c r="S43935" s="404"/>
      <c r="T43935" s="404"/>
    </row>
    <row r="43936" spans="12:20" ht="16.8">
      <c r="L43936" s="404"/>
      <c r="M43936" s="404"/>
      <c r="N43936" s="404"/>
      <c r="O43936" s="404"/>
      <c r="P43936" s="404"/>
      <c r="Q43936" s="404"/>
      <c r="R43936" s="404"/>
      <c r="S43936" s="404"/>
      <c r="T43936" s="404"/>
    </row>
    <row r="43937" spans="12:20" ht="16.8">
      <c r="L43937" s="404"/>
      <c r="M43937" s="404"/>
      <c r="N43937" s="404"/>
      <c r="O43937" s="404"/>
      <c r="P43937" s="404"/>
      <c r="Q43937" s="404"/>
      <c r="R43937" s="404"/>
      <c r="S43937" s="404"/>
      <c r="T43937" s="404"/>
    </row>
    <row r="43938" spans="12:20" ht="16.8">
      <c r="L43938" s="404"/>
      <c r="M43938" s="404"/>
      <c r="N43938" s="404"/>
      <c r="O43938" s="404"/>
      <c r="P43938" s="404"/>
      <c r="Q43938" s="404"/>
      <c r="R43938" s="404"/>
      <c r="S43938" s="404"/>
      <c r="T43938" s="404"/>
    </row>
    <row r="43939" spans="12:20" ht="16.8">
      <c r="L43939" s="404"/>
      <c r="M43939" s="404"/>
      <c r="N43939" s="404"/>
      <c r="O43939" s="404"/>
      <c r="P43939" s="404"/>
      <c r="Q43939" s="404"/>
      <c r="R43939" s="404"/>
      <c r="S43939" s="404"/>
      <c r="T43939" s="404"/>
    </row>
    <row r="43940" spans="12:20" ht="16.8">
      <c r="L43940" s="404"/>
      <c r="M43940" s="404"/>
      <c r="N43940" s="404"/>
      <c r="O43940" s="404"/>
      <c r="P43940" s="404"/>
      <c r="Q43940" s="404"/>
      <c r="R43940" s="404"/>
      <c r="S43940" s="404"/>
      <c r="T43940" s="404"/>
    </row>
    <row r="43941" spans="12:20" ht="16.8">
      <c r="L43941" s="404"/>
      <c r="M43941" s="404"/>
      <c r="N43941" s="404"/>
      <c r="O43941" s="404"/>
      <c r="P43941" s="404"/>
      <c r="Q43941" s="404"/>
      <c r="R43941" s="404"/>
      <c r="S43941" s="404"/>
      <c r="T43941" s="404"/>
    </row>
    <row r="43942" spans="12:20" ht="16.8">
      <c r="L43942" s="404"/>
      <c r="M43942" s="404"/>
      <c r="N43942" s="404"/>
      <c r="O43942" s="404"/>
      <c r="P43942" s="404"/>
      <c r="Q43942" s="404"/>
      <c r="R43942" s="404"/>
      <c r="S43942" s="404"/>
      <c r="T43942" s="404"/>
    </row>
    <row r="43943" spans="12:20" ht="16.8">
      <c r="L43943" s="404"/>
      <c r="M43943" s="404"/>
      <c r="N43943" s="404"/>
      <c r="O43943" s="404"/>
      <c r="P43943" s="404"/>
      <c r="Q43943" s="404"/>
      <c r="R43943" s="404"/>
      <c r="S43943" s="404"/>
      <c r="T43943" s="404"/>
    </row>
    <row r="43944" spans="12:20" ht="16.8">
      <c r="L43944" s="404"/>
      <c r="M43944" s="404"/>
      <c r="N43944" s="404"/>
      <c r="O43944" s="404"/>
      <c r="P43944" s="404"/>
      <c r="Q43944" s="404"/>
      <c r="R43944" s="404"/>
      <c r="S43944" s="404"/>
      <c r="T43944" s="404"/>
    </row>
    <row r="43945" spans="12:20" ht="16.8">
      <c r="L43945" s="404"/>
      <c r="M43945" s="404"/>
      <c r="N43945" s="404"/>
      <c r="O43945" s="404"/>
      <c r="P43945" s="404"/>
      <c r="Q43945" s="404"/>
      <c r="R43945" s="404"/>
      <c r="S43945" s="404"/>
      <c r="T43945" s="404"/>
    </row>
    <row r="43946" spans="12:20" ht="16.8">
      <c r="L43946" s="404"/>
      <c r="M43946" s="404"/>
      <c r="N43946" s="404"/>
      <c r="O43946" s="404"/>
      <c r="P43946" s="404"/>
      <c r="Q43946" s="404"/>
      <c r="R43946" s="404"/>
      <c r="S43946" s="404"/>
      <c r="T43946" s="404"/>
    </row>
    <row r="43947" spans="12:20" ht="16.8">
      <c r="L43947" s="404"/>
      <c r="M43947" s="404"/>
      <c r="N43947" s="404"/>
      <c r="O43947" s="404"/>
      <c r="P43947" s="404"/>
      <c r="Q43947" s="404"/>
      <c r="R43947" s="404"/>
      <c r="S43947" s="404"/>
      <c r="T43947" s="404"/>
    </row>
    <row r="43948" spans="12:20" ht="16.8">
      <c r="L43948" s="404"/>
      <c r="M43948" s="404"/>
      <c r="N43948" s="404"/>
      <c r="O43948" s="404"/>
      <c r="P43948" s="404"/>
      <c r="Q43948" s="404"/>
      <c r="R43948" s="404"/>
      <c r="S43948" s="404"/>
      <c r="T43948" s="404"/>
    </row>
    <row r="43949" spans="12:20" ht="16.8">
      <c r="L43949" s="404"/>
      <c r="M43949" s="404"/>
      <c r="N43949" s="404"/>
      <c r="O43949" s="404"/>
      <c r="P43949" s="404"/>
      <c r="Q43949" s="404"/>
      <c r="R43949" s="404"/>
      <c r="S43949" s="404"/>
      <c r="T43949" s="404"/>
    </row>
    <row r="43950" spans="12:20" ht="16.8">
      <c r="L43950" s="404"/>
      <c r="M43950" s="404"/>
      <c r="N43950" s="404"/>
      <c r="O43950" s="404"/>
      <c r="P43950" s="404"/>
      <c r="Q43950" s="404"/>
      <c r="R43950" s="404"/>
      <c r="S43950" s="404"/>
      <c r="T43950" s="404"/>
    </row>
    <row r="43951" spans="12:20" ht="16.8">
      <c r="L43951" s="404"/>
      <c r="M43951" s="404"/>
      <c r="N43951" s="404"/>
      <c r="O43951" s="404"/>
      <c r="P43951" s="404"/>
      <c r="Q43951" s="404"/>
      <c r="R43951" s="404"/>
      <c r="S43951" s="404"/>
      <c r="T43951" s="404"/>
    </row>
    <row r="43952" spans="12:20" ht="16.8">
      <c r="L43952" s="404"/>
      <c r="M43952" s="404"/>
      <c r="N43952" s="404"/>
      <c r="O43952" s="404"/>
      <c r="P43952" s="404"/>
      <c r="Q43952" s="404"/>
      <c r="R43952" s="404"/>
      <c r="S43952" s="404"/>
      <c r="T43952" s="404"/>
    </row>
    <row r="43953" spans="12:20" ht="16.8">
      <c r="L43953" s="404"/>
      <c r="M43953" s="404"/>
      <c r="N43953" s="404"/>
      <c r="O43953" s="404"/>
      <c r="P43953" s="404"/>
      <c r="Q43953" s="404"/>
      <c r="R43953" s="404"/>
      <c r="S43953" s="404"/>
      <c r="T43953" s="404"/>
    </row>
    <row r="43954" spans="12:20" ht="16.8">
      <c r="L43954" s="404"/>
      <c r="M43954" s="404"/>
      <c r="N43954" s="404"/>
      <c r="O43954" s="404"/>
      <c r="P43954" s="404"/>
      <c r="Q43954" s="404"/>
      <c r="R43954" s="404"/>
      <c r="S43954" s="404"/>
      <c r="T43954" s="404"/>
    </row>
    <row r="43955" spans="12:20" ht="16.8">
      <c r="L43955" s="404"/>
      <c r="M43955" s="404"/>
      <c r="N43955" s="404"/>
      <c r="O43955" s="404"/>
      <c r="P43955" s="404"/>
      <c r="Q43955" s="404"/>
      <c r="R43955" s="404"/>
      <c r="S43955" s="404"/>
      <c r="T43955" s="404"/>
    </row>
    <row r="43956" spans="12:20" ht="16.8">
      <c r="L43956" s="404"/>
      <c r="M43956" s="404"/>
      <c r="N43956" s="404"/>
      <c r="O43956" s="404"/>
      <c r="P43956" s="404"/>
      <c r="Q43956" s="404"/>
      <c r="R43956" s="404"/>
      <c r="S43956" s="404"/>
      <c r="T43956" s="404"/>
    </row>
    <row r="43957" spans="12:20" ht="16.8">
      <c r="L43957" s="404"/>
      <c r="M43957" s="404"/>
      <c r="N43957" s="404"/>
      <c r="O43957" s="404"/>
      <c r="P43957" s="404"/>
      <c r="Q43957" s="404"/>
      <c r="R43957" s="404"/>
      <c r="S43957" s="404"/>
      <c r="T43957" s="404"/>
    </row>
    <row r="43958" spans="12:20" ht="16.8">
      <c r="L43958" s="404"/>
      <c r="M43958" s="404"/>
      <c r="N43958" s="404"/>
      <c r="O43958" s="404"/>
      <c r="P43958" s="404"/>
      <c r="Q43958" s="404"/>
      <c r="R43958" s="404"/>
      <c r="S43958" s="404"/>
      <c r="T43958" s="404"/>
    </row>
    <row r="43959" spans="12:20" ht="16.8">
      <c r="L43959" s="404"/>
      <c r="M43959" s="404"/>
      <c r="N43959" s="404"/>
      <c r="O43959" s="404"/>
      <c r="P43959" s="404"/>
      <c r="Q43959" s="404"/>
      <c r="R43959" s="404"/>
      <c r="S43959" s="404"/>
      <c r="T43959" s="404"/>
    </row>
    <row r="43960" spans="12:20" ht="16.8">
      <c r="L43960" s="404"/>
      <c r="M43960" s="404"/>
      <c r="N43960" s="404"/>
      <c r="O43960" s="404"/>
      <c r="P43960" s="404"/>
      <c r="Q43960" s="404"/>
      <c r="R43960" s="404"/>
      <c r="S43960" s="404"/>
      <c r="T43960" s="404"/>
    </row>
    <row r="43961" spans="12:20" ht="16.8">
      <c r="L43961" s="404"/>
      <c r="M43961" s="404"/>
      <c r="N43961" s="404"/>
      <c r="O43961" s="404"/>
      <c r="P43961" s="404"/>
      <c r="Q43961" s="404"/>
      <c r="R43961" s="404"/>
      <c r="S43961" s="404"/>
      <c r="T43961" s="404"/>
    </row>
    <row r="43962" spans="12:20" ht="16.8">
      <c r="L43962" s="404"/>
      <c r="M43962" s="404"/>
      <c r="N43962" s="404"/>
      <c r="O43962" s="404"/>
      <c r="P43962" s="404"/>
      <c r="Q43962" s="404"/>
      <c r="R43962" s="404"/>
      <c r="S43962" s="404"/>
      <c r="T43962" s="404"/>
    </row>
    <row r="43963" spans="12:20" ht="16.8">
      <c r="L43963" s="404"/>
      <c r="M43963" s="404"/>
      <c r="N43963" s="404"/>
      <c r="O43963" s="404"/>
      <c r="P43963" s="404"/>
      <c r="Q43963" s="404"/>
      <c r="R43963" s="404"/>
      <c r="S43963" s="404"/>
      <c r="T43963" s="404"/>
    </row>
    <row r="43964" spans="12:20" ht="16.8">
      <c r="L43964" s="404"/>
      <c r="M43964" s="404"/>
      <c r="N43964" s="404"/>
      <c r="O43964" s="404"/>
      <c r="P43964" s="404"/>
      <c r="Q43964" s="404"/>
      <c r="R43964" s="404"/>
      <c r="S43964" s="404"/>
      <c r="T43964" s="404"/>
    </row>
    <row r="43965" spans="12:20" ht="16.8">
      <c r="L43965" s="404"/>
      <c r="M43965" s="404"/>
      <c r="N43965" s="404"/>
      <c r="O43965" s="404"/>
      <c r="P43965" s="404"/>
      <c r="Q43965" s="404"/>
      <c r="R43965" s="404"/>
      <c r="S43965" s="404"/>
      <c r="T43965" s="404"/>
    </row>
    <row r="43966" spans="12:20" ht="16.8">
      <c r="L43966" s="404"/>
      <c r="M43966" s="404"/>
      <c r="N43966" s="404"/>
      <c r="O43966" s="404"/>
      <c r="P43966" s="404"/>
      <c r="Q43966" s="404"/>
      <c r="R43966" s="404"/>
      <c r="S43966" s="404"/>
      <c r="T43966" s="404"/>
    </row>
    <row r="43967" spans="12:20" ht="16.8">
      <c r="L43967" s="404"/>
      <c r="M43967" s="404"/>
      <c r="N43967" s="404"/>
      <c r="O43967" s="404"/>
      <c r="P43967" s="404"/>
      <c r="Q43967" s="404"/>
      <c r="R43967" s="404"/>
      <c r="S43967" s="404"/>
      <c r="T43967" s="404"/>
    </row>
    <row r="43968" spans="12:20" ht="16.8">
      <c r="L43968" s="404"/>
      <c r="M43968" s="404"/>
      <c r="N43968" s="404"/>
      <c r="O43968" s="404"/>
      <c r="P43968" s="404"/>
      <c r="Q43968" s="404"/>
      <c r="R43968" s="404"/>
      <c r="S43968" s="404"/>
      <c r="T43968" s="404"/>
    </row>
    <row r="43969" spans="12:20" ht="16.8">
      <c r="L43969" s="404"/>
      <c r="M43969" s="404"/>
      <c r="N43969" s="404"/>
      <c r="O43969" s="404"/>
      <c r="P43969" s="404"/>
      <c r="Q43969" s="404"/>
      <c r="R43969" s="404"/>
      <c r="S43969" s="404"/>
      <c r="T43969" s="404"/>
    </row>
    <row r="43970" spans="12:20" ht="16.8">
      <c r="L43970" s="404"/>
      <c r="M43970" s="404"/>
      <c r="N43970" s="404"/>
      <c r="O43970" s="404"/>
      <c r="P43970" s="404"/>
      <c r="Q43970" s="404"/>
      <c r="R43970" s="404"/>
      <c r="S43970" s="404"/>
      <c r="T43970" s="404"/>
    </row>
    <row r="43971" spans="12:20" ht="16.8">
      <c r="L43971" s="404"/>
      <c r="M43971" s="404"/>
      <c r="N43971" s="404"/>
      <c r="O43971" s="404"/>
      <c r="P43971" s="404"/>
      <c r="Q43971" s="404"/>
      <c r="R43971" s="404"/>
      <c r="S43971" s="404"/>
      <c r="T43971" s="404"/>
    </row>
    <row r="43972" spans="12:20" ht="16.8">
      <c r="L43972" s="404"/>
      <c r="M43972" s="404"/>
      <c r="N43972" s="404"/>
      <c r="O43972" s="404"/>
      <c r="P43972" s="404"/>
      <c r="Q43972" s="404"/>
      <c r="R43972" s="404"/>
      <c r="S43972" s="404"/>
      <c r="T43972" s="404"/>
    </row>
    <row r="43973" spans="12:20" ht="16.8">
      <c r="L43973" s="404"/>
      <c r="M43973" s="404"/>
      <c r="N43973" s="404"/>
      <c r="O43973" s="404"/>
      <c r="P43973" s="404"/>
      <c r="Q43973" s="404"/>
      <c r="R43973" s="404"/>
      <c r="S43973" s="404"/>
      <c r="T43973" s="404"/>
    </row>
    <row r="43974" spans="12:20" ht="16.8">
      <c r="L43974" s="404"/>
      <c r="M43974" s="404"/>
      <c r="N43974" s="404"/>
      <c r="O43974" s="404"/>
      <c r="P43974" s="404"/>
      <c r="Q43974" s="404"/>
      <c r="R43974" s="404"/>
      <c r="S43974" s="404"/>
      <c r="T43974" s="404"/>
    </row>
    <row r="43975" spans="12:20" ht="16.8">
      <c r="L43975" s="404"/>
      <c r="M43975" s="404"/>
      <c r="N43975" s="404"/>
      <c r="O43975" s="404"/>
      <c r="P43975" s="404"/>
      <c r="Q43975" s="404"/>
      <c r="R43975" s="404"/>
      <c r="S43975" s="404"/>
      <c r="T43975" s="404"/>
    </row>
    <row r="43976" spans="12:20" ht="16.8">
      <c r="L43976" s="404"/>
      <c r="M43976" s="404"/>
      <c r="N43976" s="404"/>
      <c r="O43976" s="404"/>
      <c r="P43976" s="404"/>
      <c r="Q43976" s="404"/>
      <c r="R43976" s="404"/>
      <c r="S43976" s="404"/>
      <c r="T43976" s="404"/>
    </row>
    <row r="43977" spans="12:20" ht="16.8">
      <c r="L43977" s="404"/>
      <c r="M43977" s="404"/>
      <c r="N43977" s="404"/>
      <c r="O43977" s="404"/>
      <c r="P43977" s="404"/>
      <c r="Q43977" s="404"/>
      <c r="R43977" s="404"/>
      <c r="S43977" s="404"/>
      <c r="T43977" s="404"/>
    </row>
    <row r="43978" spans="12:20" ht="16.8">
      <c r="L43978" s="404"/>
      <c r="M43978" s="404"/>
      <c r="N43978" s="404"/>
      <c r="O43978" s="404"/>
      <c r="P43978" s="404"/>
      <c r="Q43978" s="404"/>
      <c r="R43978" s="404"/>
      <c r="S43978" s="404"/>
      <c r="T43978" s="404"/>
    </row>
    <row r="43979" spans="12:20" ht="16.8">
      <c r="L43979" s="404"/>
      <c r="M43979" s="404"/>
      <c r="N43979" s="404"/>
      <c r="O43979" s="404"/>
      <c r="P43979" s="404"/>
      <c r="Q43979" s="404"/>
      <c r="R43979" s="404"/>
      <c r="S43979" s="404"/>
      <c r="T43979" s="404"/>
    </row>
    <row r="43980" spans="12:20" ht="16.8">
      <c r="L43980" s="404"/>
      <c r="M43980" s="404"/>
      <c r="N43980" s="404"/>
      <c r="O43980" s="404"/>
      <c r="P43980" s="404"/>
      <c r="Q43980" s="404"/>
      <c r="R43980" s="404"/>
      <c r="S43980" s="404"/>
      <c r="T43980" s="404"/>
    </row>
    <row r="43981" spans="12:20" ht="16.8">
      <c r="L43981" s="404"/>
      <c r="M43981" s="404"/>
      <c r="N43981" s="404"/>
      <c r="O43981" s="404"/>
      <c r="P43981" s="404"/>
      <c r="Q43981" s="404"/>
      <c r="R43981" s="404"/>
      <c r="S43981" s="404"/>
      <c r="T43981" s="404"/>
    </row>
    <row r="43982" spans="12:20" ht="16.8">
      <c r="L43982" s="404"/>
      <c r="M43982" s="404"/>
      <c r="N43982" s="404"/>
      <c r="O43982" s="404"/>
      <c r="P43982" s="404"/>
      <c r="Q43982" s="404"/>
      <c r="R43982" s="404"/>
      <c r="S43982" s="404"/>
      <c r="T43982" s="404"/>
    </row>
    <row r="43983" spans="12:20" ht="16.8">
      <c r="L43983" s="404"/>
      <c r="M43983" s="404"/>
      <c r="N43983" s="404"/>
      <c r="O43983" s="404"/>
      <c r="P43983" s="404"/>
      <c r="Q43983" s="404"/>
      <c r="R43983" s="404"/>
      <c r="S43983" s="404"/>
      <c r="T43983" s="404"/>
    </row>
    <row r="43984" spans="12:20" ht="16.8">
      <c r="L43984" s="404"/>
      <c r="M43984" s="404"/>
      <c r="N43984" s="404"/>
      <c r="O43984" s="404"/>
      <c r="P43984" s="404"/>
      <c r="Q43984" s="404"/>
      <c r="R43984" s="404"/>
      <c r="S43984" s="404"/>
      <c r="T43984" s="404"/>
    </row>
    <row r="43985" spans="12:20" ht="16.8">
      <c r="L43985" s="404"/>
      <c r="M43985" s="404"/>
      <c r="N43985" s="404"/>
      <c r="O43985" s="404"/>
      <c r="P43985" s="404"/>
      <c r="Q43985" s="404"/>
      <c r="R43985" s="404"/>
      <c r="S43985" s="404"/>
      <c r="T43985" s="404"/>
    </row>
    <row r="43986" spans="12:20" ht="16.8">
      <c r="L43986" s="404"/>
      <c r="M43986" s="404"/>
      <c r="N43986" s="404"/>
      <c r="O43986" s="404"/>
      <c r="P43986" s="404"/>
      <c r="Q43986" s="404"/>
      <c r="R43986" s="404"/>
      <c r="S43986" s="404"/>
      <c r="T43986" s="404"/>
    </row>
    <row r="43987" spans="12:20" ht="16.8">
      <c r="L43987" s="404"/>
      <c r="M43987" s="404"/>
      <c r="N43987" s="404"/>
      <c r="O43987" s="404"/>
      <c r="P43987" s="404"/>
      <c r="Q43987" s="404"/>
      <c r="R43987" s="404"/>
      <c r="S43987" s="404"/>
      <c r="T43987" s="404"/>
    </row>
    <row r="43988" spans="12:20" ht="16.8">
      <c r="L43988" s="404"/>
      <c r="M43988" s="404"/>
      <c r="N43988" s="404"/>
      <c r="O43988" s="404"/>
      <c r="P43988" s="404"/>
      <c r="Q43988" s="404"/>
      <c r="R43988" s="404"/>
      <c r="S43988" s="404"/>
      <c r="T43988" s="404"/>
    </row>
    <row r="43989" spans="12:20" ht="16.8">
      <c r="L43989" s="404"/>
      <c r="M43989" s="404"/>
      <c r="N43989" s="404"/>
      <c r="O43989" s="404"/>
      <c r="P43989" s="404"/>
      <c r="Q43989" s="404"/>
      <c r="R43989" s="404"/>
      <c r="S43989" s="404"/>
      <c r="T43989" s="404"/>
    </row>
    <row r="43990" spans="12:20" ht="16.8">
      <c r="L43990" s="404"/>
      <c r="M43990" s="404"/>
      <c r="N43990" s="404"/>
      <c r="O43990" s="404"/>
      <c r="P43990" s="404"/>
      <c r="Q43990" s="404"/>
      <c r="R43990" s="404"/>
      <c r="S43990" s="404"/>
      <c r="T43990" s="404"/>
    </row>
    <row r="43991" spans="12:20" ht="16.8">
      <c r="L43991" s="404"/>
      <c r="M43991" s="404"/>
      <c r="N43991" s="404"/>
      <c r="O43991" s="404"/>
      <c r="P43991" s="404"/>
      <c r="Q43991" s="404"/>
      <c r="R43991" s="404"/>
      <c r="S43991" s="404"/>
      <c r="T43991" s="404"/>
    </row>
    <row r="43992" spans="12:20" ht="16.8">
      <c r="L43992" s="404"/>
      <c r="M43992" s="404"/>
      <c r="N43992" s="404"/>
      <c r="O43992" s="404"/>
      <c r="P43992" s="404"/>
      <c r="Q43992" s="404"/>
      <c r="R43992" s="404"/>
      <c r="S43992" s="404"/>
      <c r="T43992" s="404"/>
    </row>
    <row r="43993" spans="12:20" ht="16.8">
      <c r="L43993" s="404"/>
      <c r="M43993" s="404"/>
      <c r="N43993" s="404"/>
      <c r="O43993" s="404"/>
      <c r="P43993" s="404"/>
      <c r="Q43993" s="404"/>
      <c r="R43993" s="404"/>
      <c r="S43993" s="404"/>
      <c r="T43993" s="404"/>
    </row>
    <row r="43994" spans="12:20" ht="16.8">
      <c r="L43994" s="404"/>
      <c r="M43994" s="404"/>
      <c r="N43994" s="404"/>
      <c r="O43994" s="404"/>
      <c r="P43994" s="404"/>
      <c r="Q43994" s="404"/>
      <c r="R43994" s="404"/>
      <c r="S43994" s="404"/>
      <c r="T43994" s="404"/>
    </row>
    <row r="43995" spans="12:20" ht="16.8">
      <c r="L43995" s="404"/>
      <c r="M43995" s="404"/>
      <c r="N43995" s="404"/>
      <c r="O43995" s="404"/>
      <c r="P43995" s="404"/>
      <c r="Q43995" s="404"/>
      <c r="R43995" s="404"/>
      <c r="S43995" s="404"/>
      <c r="T43995" s="404"/>
    </row>
    <row r="43996" spans="12:20" ht="16.8">
      <c r="L43996" s="404"/>
      <c r="M43996" s="404"/>
      <c r="N43996" s="404"/>
      <c r="O43996" s="404"/>
      <c r="P43996" s="404"/>
      <c r="Q43996" s="404"/>
      <c r="R43996" s="404"/>
      <c r="S43996" s="404"/>
      <c r="T43996" s="404"/>
    </row>
    <row r="43997" spans="12:20" ht="16.8">
      <c r="L43997" s="404"/>
      <c r="M43997" s="404"/>
      <c r="N43997" s="404"/>
      <c r="O43997" s="404"/>
      <c r="P43997" s="404"/>
      <c r="Q43997" s="404"/>
      <c r="R43997" s="404"/>
      <c r="S43997" s="404"/>
      <c r="T43997" s="404"/>
    </row>
    <row r="43998" spans="12:20" ht="16.8">
      <c r="L43998" s="404"/>
      <c r="M43998" s="404"/>
      <c r="N43998" s="404"/>
      <c r="O43998" s="404"/>
      <c r="P43998" s="404"/>
      <c r="Q43998" s="404"/>
      <c r="R43998" s="404"/>
      <c r="S43998" s="404"/>
      <c r="T43998" s="404"/>
    </row>
    <row r="43999" spans="12:20" ht="16.8">
      <c r="L43999" s="404"/>
      <c r="M43999" s="404"/>
      <c r="N43999" s="404"/>
      <c r="O43999" s="404"/>
      <c r="P43999" s="404"/>
      <c r="Q43999" s="404"/>
      <c r="R43999" s="404"/>
      <c r="S43999" s="404"/>
      <c r="T43999" s="404"/>
    </row>
    <row r="44000" spans="12:20" ht="16.8">
      <c r="L44000" s="404"/>
      <c r="M44000" s="404"/>
      <c r="N44000" s="404"/>
      <c r="O44000" s="404"/>
      <c r="P44000" s="404"/>
      <c r="Q44000" s="404"/>
      <c r="R44000" s="404"/>
      <c r="S44000" s="404"/>
      <c r="T44000" s="404"/>
    </row>
    <row r="44001" spans="12:20" ht="16.8">
      <c r="L44001" s="404"/>
      <c r="M44001" s="404"/>
      <c r="N44001" s="404"/>
      <c r="O44001" s="404"/>
      <c r="P44001" s="404"/>
      <c r="Q44001" s="404"/>
      <c r="R44001" s="404"/>
      <c r="S44001" s="404"/>
      <c r="T44001" s="404"/>
    </row>
    <row r="44002" spans="12:20" ht="16.8">
      <c r="L44002" s="404"/>
      <c r="M44002" s="404"/>
      <c r="N44002" s="404"/>
      <c r="O44002" s="404"/>
      <c r="P44002" s="404"/>
      <c r="Q44002" s="404"/>
      <c r="R44002" s="404"/>
      <c r="S44002" s="404"/>
      <c r="T44002" s="404"/>
    </row>
    <row r="44003" spans="12:20" ht="16.8">
      <c r="L44003" s="404"/>
      <c r="M44003" s="404"/>
      <c r="N44003" s="404"/>
      <c r="O44003" s="404"/>
      <c r="P44003" s="404"/>
      <c r="Q44003" s="404"/>
      <c r="R44003" s="404"/>
      <c r="S44003" s="404"/>
      <c r="T44003" s="404"/>
    </row>
    <row r="44004" spans="12:20" ht="16.8">
      <c r="L44004" s="404"/>
      <c r="M44004" s="404"/>
      <c r="N44004" s="404"/>
      <c r="O44004" s="404"/>
      <c r="P44004" s="404"/>
      <c r="Q44004" s="404"/>
      <c r="R44004" s="404"/>
      <c r="S44004" s="404"/>
      <c r="T44004" s="404"/>
    </row>
    <row r="44005" spans="12:20" ht="16.8">
      <c r="L44005" s="404"/>
      <c r="M44005" s="404"/>
      <c r="N44005" s="404"/>
      <c r="O44005" s="404"/>
      <c r="P44005" s="404"/>
      <c r="Q44005" s="404"/>
      <c r="R44005" s="404"/>
      <c r="S44005" s="404"/>
      <c r="T44005" s="404"/>
    </row>
    <row r="44006" spans="12:20" ht="16.8">
      <c r="L44006" s="404"/>
      <c r="M44006" s="404"/>
      <c r="N44006" s="404"/>
      <c r="O44006" s="404"/>
      <c r="P44006" s="404"/>
      <c r="Q44006" s="404"/>
      <c r="R44006" s="404"/>
      <c r="S44006" s="404"/>
      <c r="T44006" s="404"/>
    </row>
    <row r="44007" spans="12:20" ht="16.8">
      <c r="L44007" s="404"/>
      <c r="M44007" s="404"/>
      <c r="N44007" s="404"/>
      <c r="O44007" s="404"/>
      <c r="P44007" s="404"/>
      <c r="Q44007" s="404"/>
      <c r="R44007" s="404"/>
      <c r="S44007" s="404"/>
      <c r="T44007" s="404"/>
    </row>
    <row r="44008" spans="12:20" ht="16.8">
      <c r="L44008" s="404"/>
      <c r="M44008" s="404"/>
      <c r="N44008" s="404"/>
      <c r="O44008" s="404"/>
      <c r="P44008" s="404"/>
      <c r="Q44008" s="404"/>
      <c r="R44008" s="404"/>
      <c r="S44008" s="404"/>
      <c r="T44008" s="404"/>
    </row>
    <row r="44009" spans="12:20" ht="16.8">
      <c r="L44009" s="404"/>
      <c r="M44009" s="404"/>
      <c r="N44009" s="404"/>
      <c r="O44009" s="404"/>
      <c r="P44009" s="404"/>
      <c r="Q44009" s="404"/>
      <c r="R44009" s="404"/>
      <c r="S44009" s="404"/>
      <c r="T44009" s="404"/>
    </row>
    <row r="44010" spans="12:20" ht="16.8">
      <c r="L44010" s="404"/>
      <c r="M44010" s="404"/>
      <c r="N44010" s="404"/>
      <c r="O44010" s="404"/>
      <c r="P44010" s="404"/>
      <c r="Q44010" s="404"/>
      <c r="R44010" s="404"/>
      <c r="S44010" s="404"/>
      <c r="T44010" s="404"/>
    </row>
    <row r="44011" spans="12:20" ht="16.8">
      <c r="L44011" s="404"/>
      <c r="M44011" s="404"/>
      <c r="N44011" s="404"/>
      <c r="O44011" s="404"/>
      <c r="P44011" s="404"/>
      <c r="Q44011" s="404"/>
      <c r="R44011" s="404"/>
      <c r="S44011" s="404"/>
      <c r="T44011" s="404"/>
    </row>
    <row r="44012" spans="12:20" ht="16.8">
      <c r="L44012" s="404"/>
      <c r="M44012" s="404"/>
      <c r="N44012" s="404"/>
      <c r="O44012" s="404"/>
      <c r="P44012" s="404"/>
      <c r="Q44012" s="404"/>
      <c r="R44012" s="404"/>
      <c r="S44012" s="404"/>
      <c r="T44012" s="404"/>
    </row>
    <row r="44013" spans="12:20" ht="16.8">
      <c r="L44013" s="404"/>
      <c r="M44013" s="404"/>
      <c r="N44013" s="404"/>
      <c r="O44013" s="404"/>
      <c r="P44013" s="404"/>
      <c r="Q44013" s="404"/>
      <c r="R44013" s="404"/>
      <c r="S44013" s="404"/>
      <c r="T44013" s="404"/>
    </row>
    <row r="44014" spans="12:20" ht="16.8">
      <c r="L44014" s="404"/>
      <c r="M44014" s="404"/>
      <c r="N44014" s="404"/>
      <c r="O44014" s="404"/>
      <c r="P44014" s="404"/>
      <c r="Q44014" s="404"/>
      <c r="R44014" s="404"/>
      <c r="S44014" s="404"/>
      <c r="T44014" s="404"/>
    </row>
    <row r="44015" spans="12:20" ht="16.8">
      <c r="L44015" s="404"/>
      <c r="M44015" s="404"/>
      <c r="N44015" s="404"/>
      <c r="O44015" s="404"/>
      <c r="P44015" s="404"/>
      <c r="Q44015" s="404"/>
      <c r="R44015" s="404"/>
      <c r="S44015" s="404"/>
      <c r="T44015" s="404"/>
    </row>
    <row r="44016" spans="12:20" ht="16.8">
      <c r="L44016" s="404"/>
      <c r="M44016" s="404"/>
      <c r="N44016" s="404"/>
      <c r="O44016" s="404"/>
      <c r="P44016" s="404"/>
      <c r="Q44016" s="404"/>
      <c r="R44016" s="404"/>
      <c r="S44016" s="404"/>
      <c r="T44016" s="404"/>
    </row>
    <row r="44017" spans="12:20" ht="16.8">
      <c r="L44017" s="404"/>
      <c r="M44017" s="404"/>
      <c r="N44017" s="404"/>
      <c r="O44017" s="404"/>
      <c r="P44017" s="404"/>
      <c r="Q44017" s="404"/>
      <c r="R44017" s="404"/>
      <c r="S44017" s="404"/>
      <c r="T44017" s="404"/>
    </row>
    <row r="44018" spans="12:20" ht="16.8">
      <c r="L44018" s="404"/>
      <c r="M44018" s="404"/>
      <c r="N44018" s="404"/>
      <c r="O44018" s="404"/>
      <c r="P44018" s="404"/>
      <c r="Q44018" s="404"/>
      <c r="R44018" s="404"/>
      <c r="S44018" s="404"/>
      <c r="T44018" s="404"/>
    </row>
    <row r="44019" spans="12:20" ht="16.8">
      <c r="L44019" s="404"/>
      <c r="M44019" s="404"/>
      <c r="N44019" s="404"/>
      <c r="O44019" s="404"/>
      <c r="P44019" s="404"/>
      <c r="Q44019" s="404"/>
      <c r="R44019" s="404"/>
      <c r="S44019" s="404"/>
      <c r="T44019" s="404"/>
    </row>
    <row r="44020" spans="12:20" ht="16.8">
      <c r="L44020" s="404"/>
      <c r="M44020" s="404"/>
      <c r="N44020" s="404"/>
      <c r="O44020" s="404"/>
      <c r="P44020" s="404"/>
      <c r="Q44020" s="404"/>
      <c r="R44020" s="404"/>
      <c r="S44020" s="404"/>
      <c r="T44020" s="404"/>
    </row>
    <row r="44021" spans="12:20" ht="16.8">
      <c r="L44021" s="404"/>
      <c r="M44021" s="404"/>
      <c r="N44021" s="404"/>
      <c r="O44021" s="404"/>
      <c r="P44021" s="404"/>
      <c r="Q44021" s="404"/>
      <c r="R44021" s="404"/>
      <c r="S44021" s="404"/>
      <c r="T44021" s="404"/>
    </row>
    <row r="44022" spans="12:20" ht="16.8">
      <c r="L44022" s="404"/>
      <c r="M44022" s="404"/>
      <c r="N44022" s="404"/>
      <c r="O44022" s="404"/>
      <c r="P44022" s="404"/>
      <c r="Q44022" s="404"/>
      <c r="R44022" s="404"/>
      <c r="S44022" s="404"/>
      <c r="T44022" s="404"/>
    </row>
    <row r="44023" spans="12:20" ht="16.8">
      <c r="L44023" s="404"/>
      <c r="M44023" s="404"/>
      <c r="N44023" s="404"/>
      <c r="O44023" s="404"/>
      <c r="P44023" s="404"/>
      <c r="Q44023" s="404"/>
      <c r="R44023" s="404"/>
      <c r="S44023" s="404"/>
      <c r="T44023" s="404"/>
    </row>
    <row r="44024" spans="12:20" ht="16.8">
      <c r="L44024" s="404"/>
      <c r="M44024" s="404"/>
      <c r="N44024" s="404"/>
      <c r="O44024" s="404"/>
      <c r="P44024" s="404"/>
      <c r="Q44024" s="404"/>
      <c r="R44024" s="404"/>
      <c r="S44024" s="404"/>
      <c r="T44024" s="404"/>
    </row>
    <row r="44025" spans="12:20" ht="16.8">
      <c r="L44025" s="404"/>
      <c r="M44025" s="404"/>
      <c r="N44025" s="404"/>
      <c r="O44025" s="404"/>
      <c r="P44025" s="404"/>
      <c r="Q44025" s="404"/>
      <c r="R44025" s="404"/>
      <c r="S44025" s="404"/>
      <c r="T44025" s="404"/>
    </row>
    <row r="44026" spans="12:20" ht="16.8">
      <c r="L44026" s="404"/>
      <c r="M44026" s="404"/>
      <c r="N44026" s="404"/>
      <c r="O44026" s="404"/>
      <c r="P44026" s="404"/>
      <c r="Q44026" s="404"/>
      <c r="R44026" s="404"/>
      <c r="S44026" s="404"/>
      <c r="T44026" s="404"/>
    </row>
    <row r="44027" spans="12:20" ht="16.8">
      <c r="L44027" s="404"/>
      <c r="M44027" s="404"/>
      <c r="N44027" s="404"/>
      <c r="O44027" s="404"/>
      <c r="P44027" s="404"/>
      <c r="Q44027" s="404"/>
      <c r="R44027" s="404"/>
      <c r="S44027" s="404"/>
      <c r="T44027" s="404"/>
    </row>
    <row r="44028" spans="12:20" ht="16.8">
      <c r="L44028" s="404"/>
      <c r="M44028" s="404"/>
      <c r="N44028" s="404"/>
      <c r="O44028" s="404"/>
      <c r="P44028" s="404"/>
      <c r="Q44028" s="404"/>
      <c r="R44028" s="404"/>
      <c r="S44028" s="404"/>
      <c r="T44028" s="404"/>
    </row>
    <row r="44029" spans="12:20" ht="16.8">
      <c r="L44029" s="404"/>
      <c r="M44029" s="404"/>
      <c r="N44029" s="404"/>
      <c r="O44029" s="404"/>
      <c r="P44029" s="404"/>
      <c r="Q44029" s="404"/>
      <c r="R44029" s="404"/>
      <c r="S44029" s="404"/>
      <c r="T44029" s="404"/>
    </row>
    <row r="44030" spans="12:20" ht="16.8">
      <c r="L44030" s="404"/>
      <c r="M44030" s="404"/>
      <c r="N44030" s="404"/>
      <c r="O44030" s="404"/>
      <c r="P44030" s="404"/>
      <c r="Q44030" s="404"/>
      <c r="R44030" s="404"/>
      <c r="S44030" s="404"/>
      <c r="T44030" s="404"/>
    </row>
    <row r="44031" spans="12:20" ht="16.8">
      <c r="L44031" s="404"/>
      <c r="M44031" s="404"/>
      <c r="N44031" s="404"/>
      <c r="O44031" s="404"/>
      <c r="P44031" s="404"/>
      <c r="Q44031" s="404"/>
      <c r="R44031" s="404"/>
      <c r="S44031" s="404"/>
      <c r="T44031" s="404"/>
    </row>
    <row r="44032" spans="12:20" ht="16.8">
      <c r="L44032" s="404"/>
      <c r="M44032" s="404"/>
      <c r="N44032" s="404"/>
      <c r="O44032" s="404"/>
      <c r="P44032" s="404"/>
      <c r="Q44032" s="404"/>
      <c r="R44032" s="404"/>
      <c r="S44032" s="404"/>
      <c r="T44032" s="404"/>
    </row>
    <row r="44033" spans="12:20" ht="16.8">
      <c r="L44033" s="404"/>
      <c r="M44033" s="404"/>
      <c r="N44033" s="404"/>
      <c r="O44033" s="404"/>
      <c r="P44033" s="404"/>
      <c r="Q44033" s="404"/>
      <c r="R44033" s="404"/>
      <c r="S44033" s="404"/>
      <c r="T44033" s="404"/>
    </row>
    <row r="44034" spans="12:20" ht="16.8">
      <c r="L44034" s="404"/>
      <c r="M44034" s="404"/>
      <c r="N44034" s="404"/>
      <c r="O44034" s="404"/>
      <c r="P44034" s="404"/>
      <c r="Q44034" s="404"/>
      <c r="R44034" s="404"/>
      <c r="S44034" s="404"/>
      <c r="T44034" s="404"/>
    </row>
    <row r="44035" spans="12:20" ht="16.8">
      <c r="L44035" s="404"/>
      <c r="M44035" s="404"/>
      <c r="N44035" s="404"/>
      <c r="O44035" s="404"/>
      <c r="P44035" s="404"/>
      <c r="Q44035" s="404"/>
      <c r="R44035" s="404"/>
      <c r="S44035" s="404"/>
      <c r="T44035" s="404"/>
    </row>
    <row r="44036" spans="12:20" ht="16.8">
      <c r="L44036" s="404"/>
      <c r="M44036" s="404"/>
      <c r="N44036" s="404"/>
      <c r="O44036" s="404"/>
      <c r="P44036" s="404"/>
      <c r="Q44036" s="404"/>
      <c r="R44036" s="404"/>
      <c r="S44036" s="404"/>
      <c r="T44036" s="404"/>
    </row>
    <row r="44037" spans="12:20" ht="16.8">
      <c r="L44037" s="404"/>
      <c r="M44037" s="404"/>
      <c r="N44037" s="404"/>
      <c r="O44037" s="404"/>
      <c r="P44037" s="404"/>
      <c r="Q44037" s="404"/>
      <c r="R44037" s="404"/>
      <c r="S44037" s="404"/>
      <c r="T44037" s="404"/>
    </row>
    <row r="44038" spans="12:20" ht="16.8">
      <c r="L44038" s="404"/>
      <c r="M44038" s="404"/>
      <c r="N44038" s="404"/>
      <c r="O44038" s="404"/>
      <c r="P44038" s="404"/>
      <c r="Q44038" s="404"/>
      <c r="R44038" s="404"/>
      <c r="S44038" s="404"/>
      <c r="T44038" s="404"/>
    </row>
    <row r="44039" spans="12:20" ht="16.8">
      <c r="L44039" s="404"/>
      <c r="M44039" s="404"/>
      <c r="N44039" s="404"/>
      <c r="O44039" s="404"/>
      <c r="P44039" s="404"/>
      <c r="Q44039" s="404"/>
      <c r="R44039" s="404"/>
      <c r="S44039" s="404"/>
      <c r="T44039" s="404"/>
    </row>
    <row r="44040" spans="12:20" ht="16.8">
      <c r="L44040" s="404"/>
      <c r="M44040" s="404"/>
      <c r="N44040" s="404"/>
      <c r="O44040" s="404"/>
      <c r="P44040" s="404"/>
      <c r="Q44040" s="404"/>
      <c r="R44040" s="404"/>
      <c r="S44040" s="404"/>
      <c r="T44040" s="404"/>
    </row>
    <row r="44041" spans="12:20" ht="16.8">
      <c r="L44041" s="404"/>
      <c r="M44041" s="404"/>
      <c r="N44041" s="404"/>
      <c r="O44041" s="404"/>
      <c r="P44041" s="404"/>
      <c r="Q44041" s="404"/>
      <c r="R44041" s="404"/>
      <c r="S44041" s="404"/>
      <c r="T44041" s="404"/>
    </row>
    <row r="44042" spans="12:20" ht="16.8">
      <c r="L44042" s="404"/>
      <c r="M44042" s="404"/>
      <c r="N44042" s="404"/>
      <c r="O44042" s="404"/>
      <c r="P44042" s="404"/>
      <c r="Q44042" s="404"/>
      <c r="R44042" s="404"/>
      <c r="S44042" s="404"/>
      <c r="T44042" s="404"/>
    </row>
    <row r="44043" spans="12:20" ht="16.8">
      <c r="L44043" s="404"/>
      <c r="M44043" s="404"/>
      <c r="N44043" s="404"/>
      <c r="O44043" s="404"/>
      <c r="P44043" s="404"/>
      <c r="Q44043" s="404"/>
      <c r="R44043" s="404"/>
      <c r="S44043" s="404"/>
      <c r="T44043" s="404"/>
    </row>
    <row r="44044" spans="12:20" ht="16.8">
      <c r="L44044" s="404"/>
      <c r="M44044" s="404"/>
      <c r="N44044" s="404"/>
      <c r="O44044" s="404"/>
      <c r="P44044" s="404"/>
      <c r="Q44044" s="404"/>
      <c r="R44044" s="404"/>
      <c r="S44044" s="404"/>
      <c r="T44044" s="404"/>
    </row>
    <row r="44045" spans="12:20" ht="16.8">
      <c r="L44045" s="404"/>
      <c r="M44045" s="404"/>
      <c r="N44045" s="404"/>
      <c r="O44045" s="404"/>
      <c r="P44045" s="404"/>
      <c r="Q44045" s="404"/>
      <c r="R44045" s="404"/>
      <c r="S44045" s="404"/>
      <c r="T44045" s="404"/>
    </row>
    <row r="44046" spans="12:20" ht="16.8">
      <c r="L44046" s="404"/>
      <c r="M44046" s="404"/>
      <c r="N44046" s="404"/>
      <c r="O44046" s="404"/>
      <c r="P44046" s="404"/>
      <c r="Q44046" s="404"/>
      <c r="R44046" s="404"/>
      <c r="S44046" s="404"/>
      <c r="T44046" s="404"/>
    </row>
    <row r="44047" spans="12:20" ht="16.8">
      <c r="L44047" s="404"/>
      <c r="M44047" s="404"/>
      <c r="N44047" s="404"/>
      <c r="O44047" s="404"/>
      <c r="P44047" s="404"/>
      <c r="Q44047" s="404"/>
      <c r="R44047" s="404"/>
      <c r="S44047" s="404"/>
      <c r="T44047" s="404"/>
    </row>
    <row r="44048" spans="12:20" ht="16.8">
      <c r="L44048" s="404"/>
      <c r="M44048" s="404"/>
      <c r="N44048" s="404"/>
      <c r="O44048" s="404"/>
      <c r="P44048" s="404"/>
      <c r="Q44048" s="404"/>
      <c r="R44048" s="404"/>
      <c r="S44048" s="404"/>
      <c r="T44048" s="404"/>
    </row>
    <row r="44049" spans="12:20" ht="16.8">
      <c r="L44049" s="404"/>
      <c r="M44049" s="404"/>
      <c r="N44049" s="404"/>
      <c r="O44049" s="404"/>
      <c r="P44049" s="404"/>
      <c r="Q44049" s="404"/>
      <c r="R44049" s="404"/>
      <c r="S44049" s="404"/>
      <c r="T44049" s="404"/>
    </row>
    <row r="44050" spans="12:20" ht="16.8">
      <c r="L44050" s="404"/>
      <c r="M44050" s="404"/>
      <c r="N44050" s="404"/>
      <c r="O44050" s="404"/>
      <c r="P44050" s="404"/>
      <c r="Q44050" s="404"/>
      <c r="R44050" s="404"/>
      <c r="S44050" s="404"/>
      <c r="T44050" s="404"/>
    </row>
    <row r="44051" spans="12:20" ht="16.8">
      <c r="L44051" s="404"/>
      <c r="M44051" s="404"/>
      <c r="N44051" s="404"/>
      <c r="O44051" s="404"/>
      <c r="P44051" s="404"/>
      <c r="Q44051" s="404"/>
      <c r="R44051" s="404"/>
      <c r="S44051" s="404"/>
      <c r="T44051" s="404"/>
    </row>
    <row r="44052" spans="12:20" ht="16.8">
      <c r="L44052" s="404"/>
      <c r="M44052" s="404"/>
      <c r="N44052" s="404"/>
      <c r="O44052" s="404"/>
      <c r="P44052" s="404"/>
      <c r="Q44052" s="404"/>
      <c r="R44052" s="404"/>
      <c r="S44052" s="404"/>
      <c r="T44052" s="404"/>
    </row>
    <row r="44053" spans="12:20" ht="16.8">
      <c r="L44053" s="404"/>
      <c r="M44053" s="404"/>
      <c r="N44053" s="404"/>
      <c r="O44053" s="404"/>
      <c r="P44053" s="404"/>
      <c r="Q44053" s="404"/>
      <c r="R44053" s="404"/>
      <c r="S44053" s="404"/>
      <c r="T44053" s="404"/>
    </row>
    <row r="44054" spans="12:20" ht="16.8">
      <c r="L44054" s="404"/>
      <c r="M44054" s="404"/>
      <c r="N44054" s="404"/>
      <c r="O44054" s="404"/>
      <c r="P44054" s="404"/>
      <c r="Q44054" s="404"/>
      <c r="R44054" s="404"/>
      <c r="S44054" s="404"/>
      <c r="T44054" s="404"/>
    </row>
    <row r="44055" spans="12:20" ht="16.8">
      <c r="L44055" s="404"/>
      <c r="M44055" s="404"/>
      <c r="N44055" s="404"/>
      <c r="O44055" s="404"/>
      <c r="P44055" s="404"/>
      <c r="Q44055" s="404"/>
      <c r="R44055" s="404"/>
      <c r="S44055" s="404"/>
      <c r="T44055" s="404"/>
    </row>
    <row r="44056" spans="12:20" ht="16.8">
      <c r="L44056" s="404"/>
      <c r="M44056" s="404"/>
      <c r="N44056" s="404"/>
      <c r="O44056" s="404"/>
      <c r="P44056" s="404"/>
      <c r="Q44056" s="404"/>
      <c r="R44056" s="404"/>
      <c r="S44056" s="404"/>
      <c r="T44056" s="404"/>
    </row>
    <row r="44057" spans="12:20" ht="16.8">
      <c r="L44057" s="404"/>
      <c r="M44057" s="404"/>
      <c r="N44057" s="404"/>
      <c r="O44057" s="404"/>
      <c r="P44057" s="404"/>
      <c r="Q44057" s="404"/>
      <c r="R44057" s="404"/>
      <c r="S44057" s="404"/>
      <c r="T44057" s="404"/>
    </row>
    <row r="44058" spans="12:20" ht="16.8">
      <c r="L44058" s="404"/>
      <c r="M44058" s="404"/>
      <c r="N44058" s="404"/>
      <c r="O44058" s="404"/>
      <c r="P44058" s="404"/>
      <c r="Q44058" s="404"/>
      <c r="R44058" s="404"/>
      <c r="S44058" s="404"/>
      <c r="T44058" s="404"/>
    </row>
    <row r="44059" spans="12:20" ht="16.8">
      <c r="L44059" s="404"/>
      <c r="M44059" s="404"/>
      <c r="N44059" s="404"/>
      <c r="O44059" s="404"/>
      <c r="P44059" s="404"/>
      <c r="Q44059" s="404"/>
      <c r="R44059" s="404"/>
      <c r="S44059" s="404"/>
      <c r="T44059" s="404"/>
    </row>
    <row r="44060" spans="12:20" ht="16.8">
      <c r="L44060" s="404"/>
      <c r="M44060" s="404"/>
      <c r="N44060" s="404"/>
      <c r="O44060" s="404"/>
      <c r="P44060" s="404"/>
      <c r="Q44060" s="404"/>
      <c r="R44060" s="404"/>
      <c r="S44060" s="404"/>
      <c r="T44060" s="404"/>
    </row>
    <row r="44061" spans="12:20" ht="16.8">
      <c r="L44061" s="404"/>
      <c r="M44061" s="404"/>
      <c r="N44061" s="404"/>
      <c r="O44061" s="404"/>
      <c r="P44061" s="404"/>
      <c r="Q44061" s="404"/>
      <c r="R44061" s="404"/>
      <c r="S44061" s="404"/>
      <c r="T44061" s="404"/>
    </row>
    <row r="44062" spans="12:20" ht="16.8">
      <c r="L44062" s="404"/>
      <c r="M44062" s="404"/>
      <c r="N44062" s="404"/>
      <c r="O44062" s="404"/>
      <c r="P44062" s="404"/>
      <c r="Q44062" s="404"/>
      <c r="R44062" s="404"/>
      <c r="S44062" s="404"/>
      <c r="T44062" s="404"/>
    </row>
    <row r="44063" spans="12:20" ht="16.8">
      <c r="L44063" s="404"/>
      <c r="M44063" s="404"/>
      <c r="N44063" s="404"/>
      <c r="O44063" s="404"/>
      <c r="P44063" s="404"/>
      <c r="Q44063" s="404"/>
      <c r="R44063" s="404"/>
      <c r="S44063" s="404"/>
      <c r="T44063" s="404"/>
    </row>
    <row r="44064" spans="12:20" ht="16.8">
      <c r="L44064" s="404"/>
      <c r="M44064" s="404"/>
      <c r="N44064" s="404"/>
      <c r="O44064" s="404"/>
      <c r="P44064" s="404"/>
      <c r="Q44064" s="404"/>
      <c r="R44064" s="404"/>
      <c r="S44064" s="404"/>
      <c r="T44064" s="404"/>
    </row>
    <row r="44065" spans="12:20" ht="16.8">
      <c r="L44065" s="404"/>
      <c r="M44065" s="404"/>
      <c r="N44065" s="404"/>
      <c r="O44065" s="404"/>
      <c r="P44065" s="404"/>
      <c r="Q44065" s="404"/>
      <c r="R44065" s="404"/>
      <c r="S44065" s="404"/>
      <c r="T44065" s="404"/>
    </row>
    <row r="44066" spans="12:20" ht="16.8">
      <c r="L44066" s="404"/>
      <c r="M44066" s="404"/>
      <c r="N44066" s="404"/>
      <c r="O44066" s="404"/>
      <c r="P44066" s="404"/>
      <c r="Q44066" s="404"/>
      <c r="R44066" s="404"/>
      <c r="S44066" s="404"/>
      <c r="T44066" s="404"/>
    </row>
    <row r="44067" spans="12:20" ht="16.8">
      <c r="L44067" s="404"/>
      <c r="M44067" s="404"/>
      <c r="N44067" s="404"/>
      <c r="O44067" s="404"/>
      <c r="P44067" s="404"/>
      <c r="Q44067" s="404"/>
      <c r="R44067" s="404"/>
      <c r="S44067" s="404"/>
      <c r="T44067" s="404"/>
    </row>
    <row r="44068" spans="12:20" ht="16.8">
      <c r="L44068" s="404"/>
      <c r="M44068" s="404"/>
      <c r="N44068" s="404"/>
      <c r="O44068" s="404"/>
      <c r="P44068" s="404"/>
      <c r="Q44068" s="404"/>
      <c r="R44068" s="404"/>
      <c r="S44068" s="404"/>
      <c r="T44068" s="404"/>
    </row>
    <row r="44069" spans="12:20" ht="16.8">
      <c r="L44069" s="404"/>
      <c r="M44069" s="404"/>
      <c r="N44069" s="404"/>
      <c r="O44069" s="404"/>
      <c r="P44069" s="404"/>
      <c r="Q44069" s="404"/>
      <c r="R44069" s="404"/>
      <c r="S44069" s="404"/>
      <c r="T44069" s="404"/>
    </row>
    <row r="44070" spans="12:20" ht="16.8">
      <c r="L44070" s="404"/>
      <c r="M44070" s="404"/>
      <c r="N44070" s="404"/>
      <c r="O44070" s="404"/>
      <c r="P44070" s="404"/>
      <c r="Q44070" s="404"/>
      <c r="R44070" s="404"/>
      <c r="S44070" s="404"/>
      <c r="T44070" s="404"/>
    </row>
    <row r="44071" spans="12:20" ht="16.8">
      <c r="L44071" s="404"/>
      <c r="M44071" s="404"/>
      <c r="N44071" s="404"/>
      <c r="O44071" s="404"/>
      <c r="P44071" s="404"/>
      <c r="Q44071" s="404"/>
      <c r="R44071" s="404"/>
      <c r="S44071" s="404"/>
      <c r="T44071" s="404"/>
    </row>
    <row r="44072" spans="12:20" ht="16.8">
      <c r="L44072" s="404"/>
      <c r="M44072" s="404"/>
      <c r="N44072" s="404"/>
      <c r="O44072" s="404"/>
      <c r="P44072" s="404"/>
      <c r="Q44072" s="404"/>
      <c r="R44072" s="404"/>
      <c r="S44072" s="404"/>
      <c r="T44072" s="404"/>
    </row>
    <row r="44073" spans="12:20" ht="16.8">
      <c r="L44073" s="404"/>
      <c r="M44073" s="404"/>
      <c r="N44073" s="404"/>
      <c r="O44073" s="404"/>
      <c r="P44073" s="404"/>
      <c r="Q44073" s="404"/>
      <c r="R44073" s="404"/>
      <c r="S44073" s="404"/>
      <c r="T44073" s="404"/>
    </row>
    <row r="44074" spans="12:20" ht="16.8">
      <c r="L44074" s="404"/>
      <c r="M44074" s="404"/>
      <c r="N44074" s="404"/>
      <c r="O44074" s="404"/>
      <c r="P44074" s="404"/>
      <c r="Q44074" s="404"/>
      <c r="R44074" s="404"/>
      <c r="S44074" s="404"/>
      <c r="T44074" s="404"/>
    </row>
    <row r="44075" spans="12:20" ht="16.8">
      <c r="L44075" s="404"/>
      <c r="M44075" s="404"/>
      <c r="N44075" s="404"/>
      <c r="O44075" s="404"/>
      <c r="P44075" s="404"/>
      <c r="Q44075" s="404"/>
      <c r="R44075" s="404"/>
      <c r="S44075" s="404"/>
      <c r="T44075" s="404"/>
    </row>
    <row r="44076" spans="12:20" ht="16.8">
      <c r="L44076" s="404"/>
      <c r="M44076" s="404"/>
      <c r="N44076" s="404"/>
      <c r="O44076" s="404"/>
      <c r="P44076" s="404"/>
      <c r="Q44076" s="404"/>
      <c r="R44076" s="404"/>
      <c r="S44076" s="404"/>
      <c r="T44076" s="404"/>
    </row>
    <row r="44077" spans="12:20" ht="16.8">
      <c r="L44077" s="404"/>
      <c r="M44077" s="404"/>
      <c r="N44077" s="404"/>
      <c r="O44077" s="404"/>
      <c r="P44077" s="404"/>
      <c r="Q44077" s="404"/>
      <c r="R44077" s="404"/>
      <c r="S44077" s="404"/>
      <c r="T44077" s="404"/>
    </row>
    <row r="44078" spans="12:20" ht="16.8">
      <c r="L44078" s="404"/>
      <c r="M44078" s="404"/>
      <c r="N44078" s="404"/>
      <c r="O44078" s="404"/>
      <c r="P44078" s="404"/>
      <c r="Q44078" s="404"/>
      <c r="R44078" s="404"/>
      <c r="S44078" s="404"/>
      <c r="T44078" s="404"/>
    </row>
    <row r="44079" spans="12:20" ht="16.8">
      <c r="L44079" s="404"/>
      <c r="M44079" s="404"/>
      <c r="N44079" s="404"/>
      <c r="O44079" s="404"/>
      <c r="P44079" s="404"/>
      <c r="Q44079" s="404"/>
      <c r="R44079" s="404"/>
      <c r="S44079" s="404"/>
      <c r="T44079" s="404"/>
    </row>
    <row r="44080" spans="12:20" ht="16.8">
      <c r="L44080" s="404"/>
      <c r="M44080" s="404"/>
      <c r="N44080" s="404"/>
      <c r="O44080" s="404"/>
      <c r="P44080" s="404"/>
      <c r="Q44080" s="404"/>
      <c r="R44080" s="404"/>
      <c r="S44080" s="404"/>
      <c r="T44080" s="404"/>
    </row>
    <row r="44081" spans="12:20" ht="16.8">
      <c r="L44081" s="404"/>
      <c r="M44081" s="404"/>
      <c r="N44081" s="404"/>
      <c r="O44081" s="404"/>
      <c r="P44081" s="404"/>
      <c r="Q44081" s="404"/>
      <c r="R44081" s="404"/>
      <c r="S44081" s="404"/>
      <c r="T44081" s="404"/>
    </row>
    <row r="44082" spans="12:20" ht="16.8">
      <c r="L44082" s="404"/>
      <c r="M44082" s="404"/>
      <c r="N44082" s="404"/>
      <c r="O44082" s="404"/>
      <c r="P44082" s="404"/>
      <c r="Q44082" s="404"/>
      <c r="R44082" s="404"/>
      <c r="S44082" s="404"/>
      <c r="T44082" s="404"/>
    </row>
    <row r="44083" spans="12:20" ht="16.8">
      <c r="L44083" s="404"/>
      <c r="M44083" s="404"/>
      <c r="N44083" s="404"/>
      <c r="O44083" s="404"/>
      <c r="P44083" s="404"/>
      <c r="Q44083" s="404"/>
      <c r="R44083" s="404"/>
      <c r="S44083" s="404"/>
      <c r="T44083" s="404"/>
    </row>
    <row r="44084" spans="12:20" ht="16.8">
      <c r="L44084" s="404"/>
      <c r="M44084" s="404"/>
      <c r="N44084" s="404"/>
      <c r="O44084" s="404"/>
      <c r="P44084" s="404"/>
      <c r="Q44084" s="404"/>
      <c r="R44084" s="404"/>
      <c r="S44084" s="404"/>
      <c r="T44084" s="404"/>
    </row>
    <row r="44085" spans="12:20" ht="16.8">
      <c r="L44085" s="404"/>
      <c r="M44085" s="404"/>
      <c r="N44085" s="404"/>
      <c r="O44085" s="404"/>
      <c r="P44085" s="404"/>
      <c r="Q44085" s="404"/>
      <c r="R44085" s="404"/>
      <c r="S44085" s="404"/>
      <c r="T44085" s="404"/>
    </row>
    <row r="44086" spans="12:20" ht="16.8">
      <c r="L44086" s="404"/>
      <c r="M44086" s="404"/>
      <c r="N44086" s="404"/>
      <c r="O44086" s="404"/>
      <c r="P44086" s="404"/>
      <c r="Q44086" s="404"/>
      <c r="R44086" s="404"/>
      <c r="S44086" s="404"/>
      <c r="T44086" s="404"/>
    </row>
    <row r="44087" spans="12:20" ht="16.8">
      <c r="L44087" s="404"/>
      <c r="M44087" s="404"/>
      <c r="N44087" s="404"/>
      <c r="O44087" s="404"/>
      <c r="P44087" s="404"/>
      <c r="Q44087" s="404"/>
      <c r="R44087" s="404"/>
      <c r="S44087" s="404"/>
      <c r="T44087" s="404"/>
    </row>
    <row r="44088" spans="12:20" ht="16.8">
      <c r="L44088" s="404"/>
      <c r="M44088" s="404"/>
      <c r="N44088" s="404"/>
      <c r="O44088" s="404"/>
      <c r="P44088" s="404"/>
      <c r="Q44088" s="404"/>
      <c r="R44088" s="404"/>
      <c r="S44088" s="404"/>
      <c r="T44088" s="404"/>
    </row>
    <row r="44089" spans="12:20" ht="16.8">
      <c r="L44089" s="404"/>
      <c r="M44089" s="404"/>
      <c r="N44089" s="404"/>
      <c r="O44089" s="404"/>
      <c r="P44089" s="404"/>
      <c r="Q44089" s="404"/>
      <c r="R44089" s="404"/>
      <c r="S44089" s="404"/>
      <c r="T44089" s="404"/>
    </row>
    <row r="44090" spans="12:20" ht="16.8">
      <c r="L44090" s="404"/>
      <c r="M44090" s="404"/>
      <c r="N44090" s="404"/>
      <c r="O44090" s="404"/>
      <c r="P44090" s="404"/>
      <c r="Q44090" s="404"/>
      <c r="R44090" s="404"/>
      <c r="S44090" s="404"/>
      <c r="T44090" s="404"/>
    </row>
    <row r="44091" spans="12:20" ht="16.8">
      <c r="L44091" s="404"/>
      <c r="M44091" s="404"/>
      <c r="N44091" s="404"/>
      <c r="O44091" s="404"/>
      <c r="P44091" s="404"/>
      <c r="Q44091" s="404"/>
      <c r="R44091" s="404"/>
      <c r="S44091" s="404"/>
      <c r="T44091" s="404"/>
    </row>
    <row r="44092" spans="12:20" ht="16.8">
      <c r="L44092" s="404"/>
      <c r="M44092" s="404"/>
      <c r="N44092" s="404"/>
      <c r="O44092" s="404"/>
      <c r="P44092" s="404"/>
      <c r="Q44092" s="404"/>
      <c r="R44092" s="404"/>
      <c r="S44092" s="404"/>
      <c r="T44092" s="404"/>
    </row>
    <row r="44093" spans="12:20" ht="16.8">
      <c r="L44093" s="404"/>
      <c r="M44093" s="404"/>
      <c r="N44093" s="404"/>
      <c r="O44093" s="404"/>
      <c r="P44093" s="404"/>
      <c r="Q44093" s="404"/>
      <c r="R44093" s="404"/>
      <c r="S44093" s="404"/>
      <c r="T44093" s="404"/>
    </row>
    <row r="44094" spans="12:20" ht="16.8">
      <c r="L44094" s="404"/>
      <c r="M44094" s="404"/>
      <c r="N44094" s="404"/>
      <c r="O44094" s="404"/>
      <c r="P44094" s="404"/>
      <c r="Q44094" s="404"/>
      <c r="R44094" s="404"/>
      <c r="S44094" s="404"/>
      <c r="T44094" s="404"/>
    </row>
    <row r="44095" spans="12:20" ht="16.8">
      <c r="L44095" s="404"/>
      <c r="M44095" s="404"/>
      <c r="N44095" s="404"/>
      <c r="O44095" s="404"/>
      <c r="P44095" s="404"/>
      <c r="Q44095" s="404"/>
      <c r="R44095" s="404"/>
      <c r="S44095" s="404"/>
      <c r="T44095" s="404"/>
    </row>
    <row r="44096" spans="12:20" ht="16.8">
      <c r="L44096" s="404"/>
      <c r="M44096" s="404"/>
      <c r="N44096" s="404"/>
      <c r="O44096" s="404"/>
      <c r="P44096" s="404"/>
      <c r="Q44096" s="404"/>
      <c r="R44096" s="404"/>
      <c r="S44096" s="404"/>
      <c r="T44096" s="404"/>
    </row>
    <row r="44097" spans="12:20" ht="16.8">
      <c r="L44097" s="404"/>
      <c r="M44097" s="404"/>
      <c r="N44097" s="404"/>
      <c r="O44097" s="404"/>
      <c r="P44097" s="404"/>
      <c r="Q44097" s="404"/>
      <c r="R44097" s="404"/>
      <c r="S44097" s="404"/>
      <c r="T44097" s="404"/>
    </row>
    <row r="44098" spans="12:20" ht="16.8">
      <c r="L44098" s="404"/>
      <c r="M44098" s="404"/>
      <c r="N44098" s="404"/>
      <c r="O44098" s="404"/>
      <c r="P44098" s="404"/>
      <c r="Q44098" s="404"/>
      <c r="R44098" s="404"/>
      <c r="S44098" s="404"/>
      <c r="T44098" s="404"/>
    </row>
    <row r="44099" spans="12:20" ht="16.8">
      <c r="L44099" s="404"/>
      <c r="M44099" s="404"/>
      <c r="N44099" s="404"/>
      <c r="O44099" s="404"/>
      <c r="P44099" s="404"/>
      <c r="Q44099" s="404"/>
      <c r="R44099" s="404"/>
      <c r="S44099" s="404"/>
      <c r="T44099" s="404"/>
    </row>
    <row r="44100" spans="12:20" ht="16.8">
      <c r="L44100" s="404"/>
      <c r="M44100" s="404"/>
      <c r="N44100" s="404"/>
      <c r="O44100" s="404"/>
      <c r="P44100" s="404"/>
      <c r="Q44100" s="404"/>
      <c r="R44100" s="404"/>
      <c r="S44100" s="404"/>
      <c r="T44100" s="404"/>
    </row>
    <row r="44101" spans="12:20" ht="16.8">
      <c r="L44101" s="404"/>
      <c r="M44101" s="404"/>
      <c r="N44101" s="404"/>
      <c r="O44101" s="404"/>
      <c r="P44101" s="404"/>
      <c r="Q44101" s="404"/>
      <c r="R44101" s="404"/>
      <c r="S44101" s="404"/>
      <c r="T44101" s="404"/>
    </row>
    <row r="44102" spans="12:20" ht="16.8">
      <c r="L44102" s="404"/>
      <c r="M44102" s="404"/>
      <c r="N44102" s="404"/>
      <c r="O44102" s="404"/>
      <c r="P44102" s="404"/>
      <c r="Q44102" s="404"/>
      <c r="R44102" s="404"/>
      <c r="S44102" s="404"/>
      <c r="T44102" s="404"/>
    </row>
    <row r="44103" spans="12:20" ht="16.8">
      <c r="L44103" s="404"/>
      <c r="M44103" s="404"/>
      <c r="N44103" s="404"/>
      <c r="O44103" s="404"/>
      <c r="P44103" s="404"/>
      <c r="Q44103" s="404"/>
      <c r="R44103" s="404"/>
      <c r="S44103" s="404"/>
      <c r="T44103" s="404"/>
    </row>
    <row r="44104" spans="12:20" ht="16.8">
      <c r="L44104" s="404"/>
      <c r="M44104" s="404"/>
      <c r="N44104" s="404"/>
      <c r="O44104" s="404"/>
      <c r="P44104" s="404"/>
      <c r="Q44104" s="404"/>
      <c r="R44104" s="404"/>
      <c r="S44104" s="404"/>
      <c r="T44104" s="404"/>
    </row>
    <row r="44105" spans="12:20" ht="16.8">
      <c r="L44105" s="404"/>
      <c r="M44105" s="404"/>
      <c r="N44105" s="404"/>
      <c r="O44105" s="404"/>
      <c r="P44105" s="404"/>
      <c r="Q44105" s="404"/>
      <c r="R44105" s="404"/>
      <c r="S44105" s="404"/>
      <c r="T44105" s="404"/>
    </row>
    <row r="44106" spans="12:20" ht="16.8">
      <c r="L44106" s="404"/>
      <c r="M44106" s="404"/>
      <c r="N44106" s="404"/>
      <c r="O44106" s="404"/>
      <c r="P44106" s="404"/>
      <c r="Q44106" s="404"/>
      <c r="R44106" s="404"/>
      <c r="S44106" s="404"/>
      <c r="T44106" s="404"/>
    </row>
    <row r="44107" spans="12:20" ht="16.8">
      <c r="L44107" s="404"/>
      <c r="M44107" s="404"/>
      <c r="N44107" s="404"/>
      <c r="O44107" s="404"/>
      <c r="P44107" s="404"/>
      <c r="Q44107" s="404"/>
      <c r="R44107" s="404"/>
      <c r="S44107" s="404"/>
      <c r="T44107" s="404"/>
    </row>
    <row r="44108" spans="12:20" ht="16.8">
      <c r="L44108" s="404"/>
      <c r="M44108" s="404"/>
      <c r="N44108" s="404"/>
      <c r="O44108" s="404"/>
      <c r="P44108" s="404"/>
      <c r="Q44108" s="404"/>
      <c r="R44108" s="404"/>
      <c r="S44108" s="404"/>
      <c r="T44108" s="404"/>
    </row>
    <row r="44109" spans="12:20" ht="16.8">
      <c r="L44109" s="404"/>
      <c r="M44109" s="404"/>
      <c r="N44109" s="404"/>
      <c r="O44109" s="404"/>
      <c r="P44109" s="404"/>
      <c r="Q44109" s="404"/>
      <c r="R44109" s="404"/>
      <c r="S44109" s="404"/>
      <c r="T44109" s="404"/>
    </row>
    <row r="44110" spans="12:20" ht="16.8">
      <c r="L44110" s="404"/>
      <c r="M44110" s="404"/>
      <c r="N44110" s="404"/>
      <c r="O44110" s="404"/>
      <c r="P44110" s="404"/>
      <c r="Q44110" s="404"/>
      <c r="R44110" s="404"/>
      <c r="S44110" s="404"/>
      <c r="T44110" s="404"/>
    </row>
    <row r="44111" spans="12:20" ht="16.8">
      <c r="L44111" s="404"/>
      <c r="M44111" s="404"/>
      <c r="N44111" s="404"/>
      <c r="O44111" s="404"/>
      <c r="P44111" s="404"/>
      <c r="Q44111" s="404"/>
      <c r="R44111" s="404"/>
      <c r="S44111" s="404"/>
      <c r="T44111" s="404"/>
    </row>
    <row r="44112" spans="12:20" ht="16.8">
      <c r="L44112" s="404"/>
      <c r="M44112" s="404"/>
      <c r="N44112" s="404"/>
      <c r="O44112" s="404"/>
      <c r="P44112" s="404"/>
      <c r="Q44112" s="404"/>
      <c r="R44112" s="404"/>
      <c r="S44112" s="404"/>
      <c r="T44112" s="404"/>
    </row>
    <row r="44113" spans="12:20" ht="16.8">
      <c r="L44113" s="404"/>
      <c r="M44113" s="404"/>
      <c r="N44113" s="404"/>
      <c r="O44113" s="404"/>
      <c r="P44113" s="404"/>
      <c r="Q44113" s="404"/>
      <c r="R44113" s="404"/>
      <c r="S44113" s="404"/>
      <c r="T44113" s="404"/>
    </row>
    <row r="44114" spans="12:20" ht="16.8">
      <c r="L44114" s="404"/>
      <c r="M44114" s="404"/>
      <c r="N44114" s="404"/>
      <c r="O44114" s="404"/>
      <c r="P44114" s="404"/>
      <c r="Q44114" s="404"/>
      <c r="R44114" s="404"/>
      <c r="S44114" s="404"/>
      <c r="T44114" s="404"/>
    </row>
    <row r="44115" spans="12:20" ht="16.8">
      <c r="L44115" s="404"/>
      <c r="M44115" s="404"/>
      <c r="N44115" s="404"/>
      <c r="O44115" s="404"/>
      <c r="P44115" s="404"/>
      <c r="Q44115" s="404"/>
      <c r="R44115" s="404"/>
      <c r="S44115" s="404"/>
      <c r="T44115" s="404"/>
    </row>
    <row r="44116" spans="12:20" ht="16.8">
      <c r="L44116" s="404"/>
      <c r="M44116" s="404"/>
      <c r="N44116" s="404"/>
      <c r="O44116" s="404"/>
      <c r="P44116" s="404"/>
      <c r="Q44116" s="404"/>
      <c r="R44116" s="404"/>
      <c r="S44116" s="404"/>
      <c r="T44116" s="404"/>
    </row>
    <row r="44117" spans="12:20" ht="16.8">
      <c r="L44117" s="404"/>
      <c r="M44117" s="404"/>
      <c r="N44117" s="404"/>
      <c r="O44117" s="404"/>
      <c r="P44117" s="404"/>
      <c r="Q44117" s="404"/>
      <c r="R44117" s="404"/>
      <c r="S44117" s="404"/>
      <c r="T44117" s="404"/>
    </row>
    <row r="44118" spans="12:20" ht="16.8">
      <c r="L44118" s="404"/>
      <c r="M44118" s="404"/>
      <c r="N44118" s="404"/>
      <c r="O44118" s="404"/>
      <c r="P44118" s="404"/>
      <c r="Q44118" s="404"/>
      <c r="R44118" s="404"/>
      <c r="S44118" s="404"/>
      <c r="T44118" s="404"/>
    </row>
    <row r="44119" spans="12:20" ht="16.8">
      <c r="L44119" s="404"/>
      <c r="M44119" s="404"/>
      <c r="N44119" s="404"/>
      <c r="O44119" s="404"/>
      <c r="P44119" s="404"/>
      <c r="Q44119" s="404"/>
      <c r="R44119" s="404"/>
      <c r="S44119" s="404"/>
      <c r="T44119" s="404"/>
    </row>
    <row r="44120" spans="12:20" ht="16.8">
      <c r="L44120" s="404"/>
      <c r="M44120" s="404"/>
      <c r="N44120" s="404"/>
      <c r="O44120" s="404"/>
      <c r="P44120" s="404"/>
      <c r="Q44120" s="404"/>
      <c r="R44120" s="404"/>
      <c r="S44120" s="404"/>
      <c r="T44120" s="404"/>
    </row>
    <row r="44121" spans="12:20" ht="16.8">
      <c r="L44121" s="404"/>
      <c r="M44121" s="404"/>
      <c r="N44121" s="404"/>
      <c r="O44121" s="404"/>
      <c r="P44121" s="404"/>
      <c r="Q44121" s="404"/>
      <c r="R44121" s="404"/>
      <c r="S44121" s="404"/>
      <c r="T44121" s="404"/>
    </row>
    <row r="44122" spans="12:20" ht="16.8">
      <c r="L44122" s="404"/>
      <c r="M44122" s="404"/>
      <c r="N44122" s="404"/>
      <c r="O44122" s="404"/>
      <c r="P44122" s="404"/>
      <c r="Q44122" s="404"/>
      <c r="R44122" s="404"/>
      <c r="S44122" s="404"/>
      <c r="T44122" s="404"/>
    </row>
    <row r="44123" spans="12:20" ht="16.8">
      <c r="L44123" s="404"/>
      <c r="M44123" s="404"/>
      <c r="N44123" s="404"/>
      <c r="O44123" s="404"/>
      <c r="P44123" s="404"/>
      <c r="Q44123" s="404"/>
      <c r="R44123" s="404"/>
      <c r="S44123" s="404"/>
      <c r="T44123" s="404"/>
    </row>
    <row r="44124" spans="12:20" ht="16.8">
      <c r="L44124" s="404"/>
      <c r="M44124" s="404"/>
      <c r="N44124" s="404"/>
      <c r="O44124" s="404"/>
      <c r="P44124" s="404"/>
      <c r="Q44124" s="404"/>
      <c r="R44124" s="404"/>
      <c r="S44124" s="404"/>
      <c r="T44124" s="404"/>
    </row>
    <row r="44125" spans="12:20" ht="16.8">
      <c r="L44125" s="404"/>
      <c r="M44125" s="404"/>
      <c r="N44125" s="404"/>
      <c r="O44125" s="404"/>
      <c r="P44125" s="404"/>
      <c r="Q44125" s="404"/>
      <c r="R44125" s="404"/>
      <c r="S44125" s="404"/>
      <c r="T44125" s="404"/>
    </row>
    <row r="44126" spans="12:20" ht="16.8">
      <c r="L44126" s="404"/>
      <c r="M44126" s="404"/>
      <c r="N44126" s="404"/>
      <c r="O44126" s="404"/>
      <c r="P44126" s="404"/>
      <c r="Q44126" s="404"/>
      <c r="R44126" s="404"/>
      <c r="S44126" s="404"/>
      <c r="T44126" s="404"/>
    </row>
    <row r="44127" spans="12:20" ht="16.8">
      <c r="L44127" s="404"/>
      <c r="M44127" s="404"/>
      <c r="N44127" s="404"/>
      <c r="O44127" s="404"/>
      <c r="P44127" s="404"/>
      <c r="Q44127" s="404"/>
      <c r="R44127" s="404"/>
      <c r="S44127" s="404"/>
      <c r="T44127" s="404"/>
    </row>
    <row r="44128" spans="12:20" ht="16.8">
      <c r="L44128" s="404"/>
      <c r="M44128" s="404"/>
      <c r="N44128" s="404"/>
      <c r="O44128" s="404"/>
      <c r="P44128" s="404"/>
      <c r="Q44128" s="404"/>
      <c r="R44128" s="404"/>
      <c r="S44128" s="404"/>
      <c r="T44128" s="404"/>
    </row>
    <row r="44129" spans="12:20" ht="16.8">
      <c r="L44129" s="404"/>
      <c r="M44129" s="404"/>
      <c r="N44129" s="404"/>
      <c r="O44129" s="404"/>
      <c r="P44129" s="404"/>
      <c r="Q44129" s="404"/>
      <c r="R44129" s="404"/>
      <c r="S44129" s="404"/>
      <c r="T44129" s="404"/>
    </row>
    <row r="44130" spans="12:20" ht="16.8">
      <c r="L44130" s="404"/>
      <c r="M44130" s="404"/>
      <c r="N44130" s="404"/>
      <c r="O44130" s="404"/>
      <c r="P44130" s="404"/>
      <c r="Q44130" s="404"/>
      <c r="R44130" s="404"/>
      <c r="S44130" s="404"/>
      <c r="T44130" s="404"/>
    </row>
    <row r="44131" spans="12:20" ht="16.8">
      <c r="L44131" s="404"/>
      <c r="M44131" s="404"/>
      <c r="N44131" s="404"/>
      <c r="O44131" s="404"/>
      <c r="P44131" s="404"/>
      <c r="Q44131" s="404"/>
      <c r="R44131" s="404"/>
      <c r="S44131" s="404"/>
      <c r="T44131" s="404"/>
    </row>
    <row r="44132" spans="12:20" ht="16.8">
      <c r="L44132" s="404"/>
      <c r="M44132" s="404"/>
      <c r="N44132" s="404"/>
      <c r="O44132" s="404"/>
      <c r="P44132" s="404"/>
      <c r="Q44132" s="404"/>
      <c r="R44132" s="404"/>
      <c r="S44132" s="404"/>
      <c r="T44132" s="404"/>
    </row>
    <row r="44133" spans="12:20" ht="16.8">
      <c r="L44133" s="404"/>
      <c r="M44133" s="404"/>
      <c r="N44133" s="404"/>
      <c r="O44133" s="404"/>
      <c r="P44133" s="404"/>
      <c r="Q44133" s="404"/>
      <c r="R44133" s="404"/>
      <c r="S44133" s="404"/>
      <c r="T44133" s="404"/>
    </row>
    <row r="44134" spans="12:20" ht="16.8">
      <c r="L44134" s="404"/>
      <c r="M44134" s="404"/>
      <c r="N44134" s="404"/>
      <c r="O44134" s="404"/>
      <c r="P44134" s="404"/>
      <c r="Q44134" s="404"/>
      <c r="R44134" s="404"/>
      <c r="S44134" s="404"/>
      <c r="T44134" s="404"/>
    </row>
    <row r="44135" spans="12:20" ht="16.8">
      <c r="L44135" s="404"/>
      <c r="M44135" s="404"/>
      <c r="N44135" s="404"/>
      <c r="O44135" s="404"/>
      <c r="P44135" s="404"/>
      <c r="Q44135" s="404"/>
      <c r="R44135" s="404"/>
      <c r="S44135" s="404"/>
      <c r="T44135" s="404"/>
    </row>
    <row r="44136" spans="12:20" ht="16.8">
      <c r="L44136" s="404"/>
      <c r="M44136" s="404"/>
      <c r="N44136" s="404"/>
      <c r="O44136" s="404"/>
      <c r="P44136" s="404"/>
      <c r="Q44136" s="404"/>
      <c r="R44136" s="404"/>
      <c r="S44136" s="404"/>
      <c r="T44136" s="404"/>
    </row>
    <row r="44137" spans="12:20" ht="16.8">
      <c r="L44137" s="404"/>
      <c r="M44137" s="404"/>
      <c r="N44137" s="404"/>
      <c r="O44137" s="404"/>
      <c r="P44137" s="404"/>
      <c r="Q44137" s="404"/>
      <c r="R44137" s="404"/>
      <c r="S44137" s="404"/>
      <c r="T44137" s="404"/>
    </row>
    <row r="44138" spans="12:20" ht="16.8">
      <c r="L44138" s="404"/>
      <c r="M44138" s="404"/>
      <c r="N44138" s="404"/>
      <c r="O44138" s="404"/>
      <c r="P44138" s="404"/>
      <c r="Q44138" s="404"/>
      <c r="R44138" s="404"/>
      <c r="S44138" s="404"/>
      <c r="T44138" s="404"/>
    </row>
    <row r="44139" spans="12:20" ht="16.8">
      <c r="L44139" s="404"/>
      <c r="M44139" s="404"/>
      <c r="N44139" s="404"/>
      <c r="O44139" s="404"/>
      <c r="P44139" s="404"/>
      <c r="Q44139" s="404"/>
      <c r="R44139" s="404"/>
      <c r="S44139" s="404"/>
      <c r="T44139" s="404"/>
    </row>
    <row r="44140" spans="12:20" ht="16.8">
      <c r="L44140" s="404"/>
      <c r="M44140" s="404"/>
      <c r="N44140" s="404"/>
      <c r="O44140" s="404"/>
      <c r="P44140" s="404"/>
      <c r="Q44140" s="404"/>
      <c r="R44140" s="404"/>
      <c r="S44140" s="404"/>
      <c r="T44140" s="404"/>
    </row>
    <row r="44141" spans="12:20" ht="16.8">
      <c r="L44141" s="404"/>
      <c r="M44141" s="404"/>
      <c r="N44141" s="404"/>
      <c r="O44141" s="404"/>
      <c r="P44141" s="404"/>
      <c r="Q44141" s="404"/>
      <c r="R44141" s="404"/>
      <c r="S44141" s="404"/>
      <c r="T44141" s="404"/>
    </row>
    <row r="44142" spans="12:20" ht="16.8">
      <c r="L44142" s="404"/>
      <c r="M44142" s="404"/>
      <c r="N44142" s="404"/>
      <c r="O44142" s="404"/>
      <c r="P44142" s="404"/>
      <c r="Q44142" s="404"/>
      <c r="R44142" s="404"/>
      <c r="S44142" s="404"/>
      <c r="T44142" s="404"/>
    </row>
    <row r="44143" spans="12:20" ht="16.8">
      <c r="L44143" s="404"/>
      <c r="M44143" s="404"/>
      <c r="N44143" s="404"/>
      <c r="O44143" s="404"/>
      <c r="P44143" s="404"/>
      <c r="Q44143" s="404"/>
      <c r="R44143" s="404"/>
      <c r="S44143" s="404"/>
      <c r="T44143" s="404"/>
    </row>
    <row r="44144" spans="12:20" ht="16.8">
      <c r="L44144" s="404"/>
      <c r="M44144" s="404"/>
      <c r="N44144" s="404"/>
      <c r="O44144" s="404"/>
      <c r="P44144" s="404"/>
      <c r="Q44144" s="404"/>
      <c r="R44144" s="404"/>
      <c r="S44144" s="404"/>
      <c r="T44144" s="404"/>
    </row>
    <row r="44145" spans="12:20" ht="16.8">
      <c r="L44145" s="404"/>
      <c r="M44145" s="404"/>
      <c r="N44145" s="404"/>
      <c r="O44145" s="404"/>
      <c r="P44145" s="404"/>
      <c r="Q44145" s="404"/>
      <c r="R44145" s="404"/>
      <c r="S44145" s="404"/>
      <c r="T44145" s="404"/>
    </row>
    <row r="44146" spans="12:20" ht="16.8">
      <c r="L44146" s="404"/>
      <c r="M44146" s="404"/>
      <c r="N44146" s="404"/>
      <c r="O44146" s="404"/>
      <c r="P44146" s="404"/>
      <c r="Q44146" s="404"/>
      <c r="R44146" s="404"/>
      <c r="S44146" s="404"/>
      <c r="T44146" s="404"/>
    </row>
    <row r="44147" spans="12:20" ht="16.8">
      <c r="L44147" s="404"/>
      <c r="M44147" s="404"/>
      <c r="N44147" s="404"/>
      <c r="O44147" s="404"/>
      <c r="P44147" s="404"/>
      <c r="Q44147" s="404"/>
      <c r="R44147" s="404"/>
      <c r="S44147" s="404"/>
      <c r="T44147" s="404"/>
    </row>
    <row r="44148" spans="12:20" ht="16.8">
      <c r="L44148" s="404"/>
      <c r="M44148" s="404"/>
      <c r="N44148" s="404"/>
      <c r="O44148" s="404"/>
      <c r="P44148" s="404"/>
      <c r="Q44148" s="404"/>
      <c r="R44148" s="404"/>
      <c r="S44148" s="404"/>
      <c r="T44148" s="404"/>
    </row>
    <row r="44149" spans="12:20" ht="16.8">
      <c r="L44149" s="404"/>
      <c r="M44149" s="404"/>
      <c r="N44149" s="404"/>
      <c r="O44149" s="404"/>
      <c r="P44149" s="404"/>
      <c r="Q44149" s="404"/>
      <c r="R44149" s="404"/>
      <c r="S44149" s="404"/>
      <c r="T44149" s="404"/>
    </row>
    <row r="44150" spans="12:20" ht="16.8">
      <c r="L44150" s="404"/>
      <c r="M44150" s="404"/>
      <c r="N44150" s="404"/>
      <c r="O44150" s="404"/>
      <c r="P44150" s="404"/>
      <c r="Q44150" s="404"/>
      <c r="R44150" s="404"/>
      <c r="S44150" s="404"/>
      <c r="T44150" s="404"/>
    </row>
    <row r="44151" spans="12:20" ht="16.8">
      <c r="L44151" s="404"/>
      <c r="M44151" s="404"/>
      <c r="N44151" s="404"/>
      <c r="O44151" s="404"/>
      <c r="P44151" s="404"/>
      <c r="Q44151" s="404"/>
      <c r="R44151" s="404"/>
      <c r="S44151" s="404"/>
      <c r="T44151" s="404"/>
    </row>
    <row r="44152" spans="12:20" ht="16.8">
      <c r="L44152" s="404"/>
      <c r="M44152" s="404"/>
      <c r="N44152" s="404"/>
      <c r="O44152" s="404"/>
      <c r="P44152" s="404"/>
      <c r="Q44152" s="404"/>
      <c r="R44152" s="404"/>
      <c r="S44152" s="404"/>
      <c r="T44152" s="404"/>
    </row>
    <row r="44153" spans="12:20" ht="16.8">
      <c r="L44153" s="404"/>
      <c r="M44153" s="404"/>
      <c r="N44153" s="404"/>
      <c r="O44153" s="404"/>
      <c r="P44153" s="404"/>
      <c r="Q44153" s="404"/>
      <c r="R44153" s="404"/>
      <c r="S44153" s="404"/>
      <c r="T44153" s="404"/>
    </row>
    <row r="44154" spans="12:20" ht="16.8">
      <c r="L44154" s="404"/>
      <c r="M44154" s="404"/>
      <c r="N44154" s="404"/>
      <c r="O44154" s="404"/>
      <c r="P44154" s="404"/>
      <c r="Q44154" s="404"/>
      <c r="R44154" s="404"/>
      <c r="S44154" s="404"/>
      <c r="T44154" s="404"/>
    </row>
    <row r="44155" spans="12:20" ht="16.8">
      <c r="L44155" s="404"/>
      <c r="M44155" s="404"/>
      <c r="N44155" s="404"/>
      <c r="O44155" s="404"/>
      <c r="P44155" s="404"/>
      <c r="Q44155" s="404"/>
      <c r="R44155" s="404"/>
      <c r="S44155" s="404"/>
      <c r="T44155" s="404"/>
    </row>
    <row r="44156" spans="12:20" ht="16.8">
      <c r="L44156" s="404"/>
      <c r="M44156" s="404"/>
      <c r="N44156" s="404"/>
      <c r="O44156" s="404"/>
      <c r="P44156" s="404"/>
      <c r="Q44156" s="404"/>
      <c r="R44156" s="404"/>
      <c r="S44156" s="404"/>
      <c r="T44156" s="404"/>
    </row>
    <row r="44157" spans="12:20" ht="16.8">
      <c r="L44157" s="404"/>
      <c r="M44157" s="404"/>
      <c r="N44157" s="404"/>
      <c r="O44157" s="404"/>
      <c r="P44157" s="404"/>
      <c r="Q44157" s="404"/>
      <c r="R44157" s="404"/>
      <c r="S44157" s="404"/>
      <c r="T44157" s="404"/>
    </row>
    <row r="44158" spans="12:20" ht="16.8">
      <c r="L44158" s="404"/>
      <c r="M44158" s="404"/>
      <c r="N44158" s="404"/>
      <c r="O44158" s="404"/>
      <c r="P44158" s="404"/>
      <c r="Q44158" s="404"/>
      <c r="R44158" s="404"/>
      <c r="S44158" s="404"/>
      <c r="T44158" s="404"/>
    </row>
    <row r="44159" spans="12:20" ht="16.8">
      <c r="L44159" s="404"/>
      <c r="M44159" s="404"/>
      <c r="N44159" s="404"/>
      <c r="O44159" s="404"/>
      <c r="P44159" s="404"/>
      <c r="Q44159" s="404"/>
      <c r="R44159" s="404"/>
      <c r="S44159" s="404"/>
      <c r="T44159" s="404"/>
    </row>
    <row r="44160" spans="12:20" ht="16.8">
      <c r="L44160" s="404"/>
      <c r="M44160" s="404"/>
      <c r="N44160" s="404"/>
      <c r="O44160" s="404"/>
      <c r="P44160" s="404"/>
      <c r="Q44160" s="404"/>
      <c r="R44160" s="404"/>
      <c r="S44160" s="404"/>
      <c r="T44160" s="404"/>
    </row>
    <row r="44161" spans="12:20" ht="16.8">
      <c r="L44161" s="404"/>
      <c r="M44161" s="404"/>
      <c r="N44161" s="404"/>
      <c r="O44161" s="404"/>
      <c r="P44161" s="404"/>
      <c r="Q44161" s="404"/>
      <c r="R44161" s="404"/>
      <c r="S44161" s="404"/>
      <c r="T44161" s="404"/>
    </row>
    <row r="44162" spans="12:20" ht="16.8">
      <c r="L44162" s="404"/>
      <c r="M44162" s="404"/>
      <c r="N44162" s="404"/>
      <c r="O44162" s="404"/>
      <c r="P44162" s="404"/>
      <c r="Q44162" s="404"/>
      <c r="R44162" s="404"/>
      <c r="S44162" s="404"/>
      <c r="T44162" s="404"/>
    </row>
    <row r="44163" spans="12:20" ht="16.8">
      <c r="L44163" s="404"/>
      <c r="M44163" s="404"/>
      <c r="N44163" s="404"/>
      <c r="O44163" s="404"/>
      <c r="P44163" s="404"/>
      <c r="Q44163" s="404"/>
      <c r="R44163" s="404"/>
      <c r="S44163" s="404"/>
      <c r="T44163" s="404"/>
    </row>
    <row r="44164" spans="12:20" ht="16.8">
      <c r="L44164" s="404"/>
      <c r="M44164" s="404"/>
      <c r="N44164" s="404"/>
      <c r="O44164" s="404"/>
      <c r="P44164" s="404"/>
      <c r="Q44164" s="404"/>
      <c r="R44164" s="404"/>
      <c r="S44164" s="404"/>
      <c r="T44164" s="404"/>
    </row>
    <row r="44165" spans="12:20" ht="16.8">
      <c r="L44165" s="404"/>
      <c r="M44165" s="404"/>
      <c r="N44165" s="404"/>
      <c r="O44165" s="404"/>
      <c r="P44165" s="404"/>
      <c r="Q44165" s="404"/>
      <c r="R44165" s="404"/>
      <c r="S44165" s="404"/>
      <c r="T44165" s="404"/>
    </row>
    <row r="44166" spans="12:20" ht="16.8">
      <c r="L44166" s="404"/>
      <c r="M44166" s="404"/>
      <c r="N44166" s="404"/>
      <c r="O44166" s="404"/>
      <c r="P44166" s="404"/>
      <c r="Q44166" s="404"/>
      <c r="R44166" s="404"/>
      <c r="S44166" s="404"/>
      <c r="T44166" s="404"/>
    </row>
    <row r="44167" spans="12:20" ht="16.8">
      <c r="L44167" s="404"/>
      <c r="M44167" s="404"/>
      <c r="N44167" s="404"/>
      <c r="O44167" s="404"/>
      <c r="P44167" s="404"/>
      <c r="Q44167" s="404"/>
      <c r="R44167" s="404"/>
      <c r="S44167" s="404"/>
      <c r="T44167" s="404"/>
    </row>
    <row r="44168" spans="12:20" ht="16.8">
      <c r="L44168" s="404"/>
      <c r="M44168" s="404"/>
      <c r="N44168" s="404"/>
      <c r="O44168" s="404"/>
      <c r="P44168" s="404"/>
      <c r="Q44168" s="404"/>
      <c r="R44168" s="404"/>
      <c r="S44168" s="404"/>
      <c r="T44168" s="404"/>
    </row>
    <row r="44169" spans="12:20" ht="16.8">
      <c r="L44169" s="404"/>
      <c r="M44169" s="404"/>
      <c r="N44169" s="404"/>
      <c r="O44169" s="404"/>
      <c r="P44169" s="404"/>
      <c r="Q44169" s="404"/>
      <c r="R44169" s="404"/>
      <c r="S44169" s="404"/>
      <c r="T44169" s="404"/>
    </row>
    <row r="44170" spans="12:20" ht="16.8">
      <c r="L44170" s="404"/>
      <c r="M44170" s="404"/>
      <c r="N44170" s="404"/>
      <c r="O44170" s="404"/>
      <c r="P44170" s="404"/>
      <c r="Q44170" s="404"/>
      <c r="R44170" s="404"/>
      <c r="S44170" s="404"/>
      <c r="T44170" s="404"/>
    </row>
    <row r="44171" spans="12:20" ht="16.8">
      <c r="L44171" s="404"/>
      <c r="M44171" s="404"/>
      <c r="N44171" s="404"/>
      <c r="O44171" s="404"/>
      <c r="P44171" s="404"/>
      <c r="Q44171" s="404"/>
      <c r="R44171" s="404"/>
      <c r="S44171" s="404"/>
      <c r="T44171" s="404"/>
    </row>
    <row r="44172" spans="12:20" ht="16.8">
      <c r="L44172" s="404"/>
      <c r="M44172" s="404"/>
      <c r="N44172" s="404"/>
      <c r="O44172" s="404"/>
      <c r="P44172" s="404"/>
      <c r="Q44172" s="404"/>
      <c r="R44172" s="404"/>
      <c r="S44172" s="404"/>
      <c r="T44172" s="404"/>
    </row>
    <row r="44173" spans="12:20" ht="16.8">
      <c r="L44173" s="404"/>
      <c r="M44173" s="404"/>
      <c r="N44173" s="404"/>
      <c r="O44173" s="404"/>
      <c r="P44173" s="404"/>
      <c r="Q44173" s="404"/>
      <c r="R44173" s="404"/>
      <c r="S44173" s="404"/>
      <c r="T44173" s="404"/>
    </row>
    <row r="44174" spans="12:20" ht="16.8">
      <c r="L44174" s="404"/>
      <c r="M44174" s="404"/>
      <c r="N44174" s="404"/>
      <c r="O44174" s="404"/>
      <c r="P44174" s="404"/>
      <c r="Q44174" s="404"/>
      <c r="R44174" s="404"/>
      <c r="S44174" s="404"/>
      <c r="T44174" s="404"/>
    </row>
    <row r="44175" spans="12:20" ht="16.8">
      <c r="L44175" s="404"/>
      <c r="M44175" s="404"/>
      <c r="N44175" s="404"/>
      <c r="O44175" s="404"/>
      <c r="P44175" s="404"/>
      <c r="Q44175" s="404"/>
      <c r="R44175" s="404"/>
      <c r="S44175" s="404"/>
      <c r="T44175" s="404"/>
    </row>
    <row r="44176" spans="12:20" ht="16.8">
      <c r="L44176" s="404"/>
      <c r="M44176" s="404"/>
      <c r="N44176" s="404"/>
      <c r="O44176" s="404"/>
      <c r="P44176" s="404"/>
      <c r="Q44176" s="404"/>
      <c r="R44176" s="404"/>
      <c r="S44176" s="404"/>
      <c r="T44176" s="404"/>
    </row>
    <row r="44177" spans="12:20" ht="16.8">
      <c r="L44177" s="404"/>
      <c r="M44177" s="404"/>
      <c r="N44177" s="404"/>
      <c r="O44177" s="404"/>
      <c r="P44177" s="404"/>
      <c r="Q44177" s="404"/>
      <c r="R44177" s="404"/>
      <c r="S44177" s="404"/>
      <c r="T44177" s="404"/>
    </row>
    <row r="44178" spans="12:20" ht="16.8">
      <c r="L44178" s="404"/>
      <c r="M44178" s="404"/>
      <c r="N44178" s="404"/>
      <c r="O44178" s="404"/>
      <c r="P44178" s="404"/>
      <c r="Q44178" s="404"/>
      <c r="R44178" s="404"/>
      <c r="S44178" s="404"/>
      <c r="T44178" s="404"/>
    </row>
    <row r="44179" spans="12:20" ht="16.8">
      <c r="L44179" s="404"/>
      <c r="M44179" s="404"/>
      <c r="N44179" s="404"/>
      <c r="O44179" s="404"/>
      <c r="P44179" s="404"/>
      <c r="Q44179" s="404"/>
      <c r="R44179" s="404"/>
      <c r="S44179" s="404"/>
      <c r="T44179" s="404"/>
    </row>
    <row r="44180" spans="12:20" ht="16.8">
      <c r="L44180" s="404"/>
      <c r="M44180" s="404"/>
      <c r="N44180" s="404"/>
      <c r="O44180" s="404"/>
      <c r="P44180" s="404"/>
      <c r="Q44180" s="404"/>
      <c r="R44180" s="404"/>
      <c r="S44180" s="404"/>
      <c r="T44180" s="404"/>
    </row>
    <row r="44181" spans="12:20" ht="16.8">
      <c r="L44181" s="404"/>
      <c r="M44181" s="404"/>
      <c r="N44181" s="404"/>
      <c r="O44181" s="404"/>
      <c r="P44181" s="404"/>
      <c r="Q44181" s="404"/>
      <c r="R44181" s="404"/>
      <c r="S44181" s="404"/>
      <c r="T44181" s="404"/>
    </row>
    <row r="44182" spans="12:20" ht="16.8">
      <c r="L44182" s="404"/>
      <c r="M44182" s="404"/>
      <c r="N44182" s="404"/>
      <c r="O44182" s="404"/>
      <c r="P44182" s="404"/>
      <c r="Q44182" s="404"/>
      <c r="R44182" s="404"/>
      <c r="S44182" s="404"/>
      <c r="T44182" s="404"/>
    </row>
    <row r="44183" spans="12:20" ht="16.8">
      <c r="L44183" s="404"/>
      <c r="M44183" s="404"/>
      <c r="N44183" s="404"/>
      <c r="O44183" s="404"/>
      <c r="P44183" s="404"/>
      <c r="Q44183" s="404"/>
      <c r="R44183" s="404"/>
      <c r="S44183" s="404"/>
      <c r="T44183" s="404"/>
    </row>
    <row r="44184" spans="12:20" ht="16.8">
      <c r="L44184" s="404"/>
      <c r="M44184" s="404"/>
      <c r="N44184" s="404"/>
      <c r="O44184" s="404"/>
      <c r="P44184" s="404"/>
      <c r="Q44184" s="404"/>
      <c r="R44184" s="404"/>
      <c r="S44184" s="404"/>
      <c r="T44184" s="404"/>
    </row>
    <row r="44185" spans="12:20" ht="16.8">
      <c r="L44185" s="404"/>
      <c r="M44185" s="404"/>
      <c r="N44185" s="404"/>
      <c r="O44185" s="404"/>
      <c r="P44185" s="404"/>
      <c r="Q44185" s="404"/>
      <c r="R44185" s="404"/>
      <c r="S44185" s="404"/>
      <c r="T44185" s="404"/>
    </row>
    <row r="44186" spans="12:20" ht="16.8">
      <c r="L44186" s="404"/>
      <c r="M44186" s="404"/>
      <c r="N44186" s="404"/>
      <c r="O44186" s="404"/>
      <c r="P44186" s="404"/>
      <c r="Q44186" s="404"/>
      <c r="R44186" s="404"/>
      <c r="S44186" s="404"/>
      <c r="T44186" s="404"/>
    </row>
    <row r="44187" spans="12:20" ht="16.8">
      <c r="L44187" s="404"/>
      <c r="M44187" s="404"/>
      <c r="N44187" s="404"/>
      <c r="O44187" s="404"/>
      <c r="P44187" s="404"/>
      <c r="Q44187" s="404"/>
      <c r="R44187" s="404"/>
      <c r="S44187" s="404"/>
      <c r="T44187" s="404"/>
    </row>
    <row r="44188" spans="12:20" ht="16.8">
      <c r="L44188" s="404"/>
      <c r="M44188" s="404"/>
      <c r="N44188" s="404"/>
      <c r="O44188" s="404"/>
      <c r="P44188" s="404"/>
      <c r="Q44188" s="404"/>
      <c r="R44188" s="404"/>
      <c r="S44188" s="404"/>
      <c r="T44188" s="404"/>
    </row>
    <row r="44189" spans="12:20" ht="16.8">
      <c r="L44189" s="404"/>
      <c r="M44189" s="404"/>
      <c r="N44189" s="404"/>
      <c r="O44189" s="404"/>
      <c r="P44189" s="404"/>
      <c r="Q44189" s="404"/>
      <c r="R44189" s="404"/>
      <c r="S44189" s="404"/>
      <c r="T44189" s="404"/>
    </row>
    <row r="44190" spans="12:20" ht="16.8">
      <c r="L44190" s="404"/>
      <c r="M44190" s="404"/>
      <c r="N44190" s="404"/>
      <c r="O44190" s="404"/>
      <c r="P44190" s="404"/>
      <c r="Q44190" s="404"/>
      <c r="R44190" s="404"/>
      <c r="S44190" s="404"/>
      <c r="T44190" s="404"/>
    </row>
    <row r="44191" spans="12:20" ht="16.8">
      <c r="L44191" s="404"/>
      <c r="M44191" s="404"/>
      <c r="N44191" s="404"/>
      <c r="O44191" s="404"/>
      <c r="P44191" s="404"/>
      <c r="Q44191" s="404"/>
      <c r="R44191" s="404"/>
      <c r="S44191" s="404"/>
      <c r="T44191" s="404"/>
    </row>
    <row r="44192" spans="12:20" ht="16.8">
      <c r="L44192" s="404"/>
      <c r="M44192" s="404"/>
      <c r="N44192" s="404"/>
      <c r="O44192" s="404"/>
      <c r="P44192" s="404"/>
      <c r="Q44192" s="404"/>
      <c r="R44192" s="404"/>
      <c r="S44192" s="404"/>
      <c r="T44192" s="404"/>
    </row>
    <row r="44193" spans="12:20" ht="16.8">
      <c r="L44193" s="404"/>
      <c r="M44193" s="404"/>
      <c r="N44193" s="404"/>
      <c r="O44193" s="404"/>
      <c r="P44193" s="404"/>
      <c r="Q44193" s="404"/>
      <c r="R44193" s="404"/>
      <c r="S44193" s="404"/>
      <c r="T44193" s="404"/>
    </row>
    <row r="44194" spans="12:20" ht="16.8">
      <c r="L44194" s="404"/>
      <c r="M44194" s="404"/>
      <c r="N44194" s="404"/>
      <c r="O44194" s="404"/>
      <c r="P44194" s="404"/>
      <c r="Q44194" s="404"/>
      <c r="R44194" s="404"/>
      <c r="S44194" s="404"/>
      <c r="T44194" s="404"/>
    </row>
    <row r="44195" spans="12:20" ht="16.8">
      <c r="L44195" s="404"/>
      <c r="M44195" s="404"/>
      <c r="N44195" s="404"/>
      <c r="O44195" s="404"/>
      <c r="P44195" s="404"/>
      <c r="Q44195" s="404"/>
      <c r="R44195" s="404"/>
      <c r="S44195" s="404"/>
      <c r="T44195" s="404"/>
    </row>
    <row r="44196" spans="12:20" ht="16.8">
      <c r="L44196" s="404"/>
      <c r="M44196" s="404"/>
      <c r="N44196" s="404"/>
      <c r="O44196" s="404"/>
      <c r="P44196" s="404"/>
      <c r="Q44196" s="404"/>
      <c r="R44196" s="404"/>
      <c r="S44196" s="404"/>
      <c r="T44196" s="404"/>
    </row>
    <row r="44197" spans="12:20" ht="16.8">
      <c r="L44197" s="404"/>
      <c r="M44197" s="404"/>
      <c r="N44197" s="404"/>
      <c r="O44197" s="404"/>
      <c r="P44197" s="404"/>
      <c r="Q44197" s="404"/>
      <c r="R44197" s="404"/>
      <c r="S44197" s="404"/>
      <c r="T44197" s="404"/>
    </row>
    <row r="44198" spans="12:20" ht="16.8">
      <c r="L44198" s="404"/>
      <c r="M44198" s="404"/>
      <c r="N44198" s="404"/>
      <c r="O44198" s="404"/>
      <c r="P44198" s="404"/>
      <c r="Q44198" s="404"/>
      <c r="R44198" s="404"/>
      <c r="S44198" s="404"/>
      <c r="T44198" s="404"/>
    </row>
    <row r="44199" spans="12:20" ht="16.8">
      <c r="L44199" s="404"/>
      <c r="M44199" s="404"/>
      <c r="N44199" s="404"/>
      <c r="O44199" s="404"/>
      <c r="P44199" s="404"/>
      <c r="Q44199" s="404"/>
      <c r="R44199" s="404"/>
      <c r="S44199" s="404"/>
      <c r="T44199" s="404"/>
    </row>
    <row r="44200" spans="12:20" ht="16.8">
      <c r="L44200" s="404"/>
      <c r="M44200" s="404"/>
      <c r="N44200" s="404"/>
      <c r="O44200" s="404"/>
      <c r="P44200" s="404"/>
      <c r="Q44200" s="404"/>
      <c r="R44200" s="404"/>
      <c r="S44200" s="404"/>
      <c r="T44200" s="404"/>
    </row>
    <row r="44201" spans="12:20" ht="16.8">
      <c r="L44201" s="404"/>
      <c r="M44201" s="404"/>
      <c r="N44201" s="404"/>
      <c r="O44201" s="404"/>
      <c r="P44201" s="404"/>
      <c r="Q44201" s="404"/>
      <c r="R44201" s="404"/>
      <c r="S44201" s="404"/>
      <c r="T44201" s="404"/>
    </row>
    <row r="44202" spans="12:20" ht="16.8">
      <c r="L44202" s="404"/>
      <c r="M44202" s="404"/>
      <c r="N44202" s="404"/>
      <c r="O44202" s="404"/>
      <c r="P44202" s="404"/>
      <c r="Q44202" s="404"/>
      <c r="R44202" s="404"/>
      <c r="S44202" s="404"/>
      <c r="T44202" s="404"/>
    </row>
    <row r="44203" spans="12:20" ht="16.8">
      <c r="L44203" s="404"/>
      <c r="M44203" s="404"/>
      <c r="N44203" s="404"/>
      <c r="O44203" s="404"/>
      <c r="P44203" s="404"/>
      <c r="Q44203" s="404"/>
      <c r="R44203" s="404"/>
      <c r="S44203" s="404"/>
      <c r="T44203" s="404"/>
    </row>
    <row r="44204" spans="12:20" ht="16.8">
      <c r="L44204" s="404"/>
      <c r="M44204" s="404"/>
      <c r="N44204" s="404"/>
      <c r="O44204" s="404"/>
      <c r="P44204" s="404"/>
      <c r="Q44204" s="404"/>
      <c r="R44204" s="404"/>
      <c r="S44204" s="404"/>
      <c r="T44204" s="404"/>
    </row>
    <row r="44205" spans="12:20" ht="16.8">
      <c r="L44205" s="404"/>
      <c r="M44205" s="404"/>
      <c r="N44205" s="404"/>
      <c r="O44205" s="404"/>
      <c r="P44205" s="404"/>
      <c r="Q44205" s="404"/>
      <c r="R44205" s="404"/>
      <c r="S44205" s="404"/>
      <c r="T44205" s="404"/>
    </row>
    <row r="44206" spans="12:20" ht="16.8">
      <c r="L44206" s="404"/>
      <c r="M44206" s="404"/>
      <c r="N44206" s="404"/>
      <c r="O44206" s="404"/>
      <c r="P44206" s="404"/>
      <c r="Q44206" s="404"/>
      <c r="R44206" s="404"/>
      <c r="S44206" s="404"/>
      <c r="T44206" s="404"/>
    </row>
    <row r="44207" spans="12:20" ht="16.8">
      <c r="L44207" s="404"/>
      <c r="M44207" s="404"/>
      <c r="N44207" s="404"/>
      <c r="O44207" s="404"/>
      <c r="P44207" s="404"/>
      <c r="Q44207" s="404"/>
      <c r="R44207" s="404"/>
      <c r="S44207" s="404"/>
      <c r="T44207" s="404"/>
    </row>
    <row r="44208" spans="12:20" ht="16.8">
      <c r="L44208" s="404"/>
      <c r="M44208" s="404"/>
      <c r="N44208" s="404"/>
      <c r="O44208" s="404"/>
      <c r="P44208" s="404"/>
      <c r="Q44208" s="404"/>
      <c r="R44208" s="404"/>
      <c r="S44208" s="404"/>
      <c r="T44208" s="404"/>
    </row>
    <row r="44209" spans="12:20" ht="16.8">
      <c r="L44209" s="404"/>
      <c r="M44209" s="404"/>
      <c r="N44209" s="404"/>
      <c r="O44209" s="404"/>
      <c r="P44209" s="404"/>
      <c r="Q44209" s="404"/>
      <c r="R44209" s="404"/>
      <c r="S44209" s="404"/>
      <c r="T44209" s="404"/>
    </row>
    <row r="44210" spans="12:20" ht="16.8">
      <c r="L44210" s="404"/>
      <c r="M44210" s="404"/>
      <c r="N44210" s="404"/>
      <c r="O44210" s="404"/>
      <c r="P44210" s="404"/>
      <c r="Q44210" s="404"/>
      <c r="R44210" s="404"/>
      <c r="S44210" s="404"/>
      <c r="T44210" s="404"/>
    </row>
    <row r="44211" spans="12:20" ht="16.8">
      <c r="L44211" s="404"/>
      <c r="M44211" s="404"/>
      <c r="N44211" s="404"/>
      <c r="O44211" s="404"/>
      <c r="P44211" s="404"/>
      <c r="Q44211" s="404"/>
      <c r="R44211" s="404"/>
      <c r="S44211" s="404"/>
      <c r="T44211" s="404"/>
    </row>
    <row r="44212" spans="12:20" ht="16.8">
      <c r="L44212" s="404"/>
      <c r="M44212" s="404"/>
      <c r="N44212" s="404"/>
      <c r="O44212" s="404"/>
      <c r="P44212" s="404"/>
      <c r="Q44212" s="404"/>
      <c r="R44212" s="404"/>
      <c r="S44212" s="404"/>
      <c r="T44212" s="404"/>
    </row>
    <row r="44213" spans="12:20" ht="16.8">
      <c r="L44213" s="404"/>
      <c r="M44213" s="404"/>
      <c r="N44213" s="404"/>
      <c r="O44213" s="404"/>
      <c r="P44213" s="404"/>
      <c r="Q44213" s="404"/>
      <c r="R44213" s="404"/>
      <c r="S44213" s="404"/>
      <c r="T44213" s="404"/>
    </row>
    <row r="44214" spans="12:20" ht="16.8">
      <c r="L44214" s="404"/>
      <c r="M44214" s="404"/>
      <c r="N44214" s="404"/>
      <c r="O44214" s="404"/>
      <c r="P44214" s="404"/>
      <c r="Q44214" s="404"/>
      <c r="R44214" s="404"/>
      <c r="S44214" s="404"/>
      <c r="T44214" s="404"/>
    </row>
    <row r="44215" spans="12:20" ht="16.8">
      <c r="L44215" s="404"/>
      <c r="M44215" s="404"/>
      <c r="N44215" s="404"/>
      <c r="O44215" s="404"/>
      <c r="P44215" s="404"/>
      <c r="Q44215" s="404"/>
      <c r="R44215" s="404"/>
      <c r="S44215" s="404"/>
      <c r="T44215" s="404"/>
    </row>
    <row r="44216" spans="12:20" ht="16.8">
      <c r="L44216" s="404"/>
      <c r="M44216" s="404"/>
      <c r="N44216" s="404"/>
      <c r="O44216" s="404"/>
      <c r="P44216" s="404"/>
      <c r="Q44216" s="404"/>
      <c r="R44216" s="404"/>
      <c r="S44216" s="404"/>
      <c r="T44216" s="404"/>
    </row>
    <row r="44217" spans="12:20" ht="16.8">
      <c r="L44217" s="404"/>
      <c r="M44217" s="404"/>
      <c r="N44217" s="404"/>
      <c r="O44217" s="404"/>
      <c r="P44217" s="404"/>
      <c r="Q44217" s="404"/>
      <c r="R44217" s="404"/>
      <c r="S44217" s="404"/>
      <c r="T44217" s="404"/>
    </row>
    <row r="44218" spans="12:20" ht="16.8">
      <c r="L44218" s="404"/>
      <c r="M44218" s="404"/>
      <c r="N44218" s="404"/>
      <c r="O44218" s="404"/>
      <c r="P44218" s="404"/>
      <c r="Q44218" s="404"/>
      <c r="R44218" s="404"/>
      <c r="S44218" s="404"/>
      <c r="T44218" s="404"/>
    </row>
    <row r="44219" spans="12:20" ht="16.8">
      <c r="L44219" s="404"/>
      <c r="M44219" s="404"/>
      <c r="N44219" s="404"/>
      <c r="O44219" s="404"/>
      <c r="P44219" s="404"/>
      <c r="Q44219" s="404"/>
      <c r="R44219" s="404"/>
      <c r="S44219" s="404"/>
      <c r="T44219" s="404"/>
    </row>
    <row r="44220" spans="12:20" ht="16.8">
      <c r="L44220" s="404"/>
      <c r="M44220" s="404"/>
      <c r="N44220" s="404"/>
      <c r="O44220" s="404"/>
      <c r="P44220" s="404"/>
      <c r="Q44220" s="404"/>
      <c r="R44220" s="404"/>
      <c r="S44220" s="404"/>
      <c r="T44220" s="404"/>
    </row>
    <row r="44221" spans="12:20" ht="16.8">
      <c r="L44221" s="404"/>
      <c r="M44221" s="404"/>
      <c r="N44221" s="404"/>
      <c r="O44221" s="404"/>
      <c r="P44221" s="404"/>
      <c r="Q44221" s="404"/>
      <c r="R44221" s="404"/>
      <c r="S44221" s="404"/>
      <c r="T44221" s="404"/>
    </row>
    <row r="44222" spans="12:20" ht="16.8">
      <c r="L44222" s="404"/>
      <c r="M44222" s="404"/>
      <c r="N44222" s="404"/>
      <c r="O44222" s="404"/>
      <c r="P44222" s="404"/>
      <c r="Q44222" s="404"/>
      <c r="R44222" s="404"/>
      <c r="S44222" s="404"/>
      <c r="T44222" s="404"/>
    </row>
    <row r="44223" spans="12:20" ht="16.8">
      <c r="L44223" s="404"/>
      <c r="M44223" s="404"/>
      <c r="N44223" s="404"/>
      <c r="O44223" s="404"/>
      <c r="P44223" s="404"/>
      <c r="Q44223" s="404"/>
      <c r="R44223" s="404"/>
      <c r="S44223" s="404"/>
      <c r="T44223" s="404"/>
    </row>
    <row r="44224" spans="12:20" ht="16.8">
      <c r="L44224" s="404"/>
      <c r="M44224" s="404"/>
      <c r="N44224" s="404"/>
      <c r="O44224" s="404"/>
      <c r="P44224" s="404"/>
      <c r="Q44224" s="404"/>
      <c r="R44224" s="404"/>
      <c r="S44224" s="404"/>
      <c r="T44224" s="404"/>
    </row>
    <row r="44225" spans="12:20" ht="16.8">
      <c r="L44225" s="404"/>
      <c r="M44225" s="404"/>
      <c r="N44225" s="404"/>
      <c r="O44225" s="404"/>
      <c r="P44225" s="404"/>
      <c r="Q44225" s="404"/>
      <c r="R44225" s="404"/>
      <c r="S44225" s="404"/>
      <c r="T44225" s="404"/>
    </row>
    <row r="44226" spans="12:20" ht="16.8">
      <c r="L44226" s="404"/>
      <c r="M44226" s="404"/>
      <c r="N44226" s="404"/>
      <c r="O44226" s="404"/>
      <c r="P44226" s="404"/>
      <c r="Q44226" s="404"/>
      <c r="R44226" s="404"/>
      <c r="S44226" s="404"/>
      <c r="T44226" s="404"/>
    </row>
    <row r="44227" spans="12:20" ht="16.8">
      <c r="L44227" s="404"/>
      <c r="M44227" s="404"/>
      <c r="N44227" s="404"/>
      <c r="O44227" s="404"/>
      <c r="P44227" s="404"/>
      <c r="Q44227" s="404"/>
      <c r="R44227" s="404"/>
      <c r="S44227" s="404"/>
      <c r="T44227" s="404"/>
    </row>
    <row r="44228" spans="12:20" ht="16.8">
      <c r="L44228" s="404"/>
      <c r="M44228" s="404"/>
      <c r="N44228" s="404"/>
      <c r="O44228" s="404"/>
      <c r="P44228" s="404"/>
      <c r="Q44228" s="404"/>
      <c r="R44228" s="404"/>
      <c r="S44228" s="404"/>
      <c r="T44228" s="404"/>
    </row>
    <row r="44229" spans="12:20" ht="16.8">
      <c r="L44229" s="404"/>
      <c r="M44229" s="404"/>
      <c r="N44229" s="404"/>
      <c r="O44229" s="404"/>
      <c r="P44229" s="404"/>
      <c r="Q44229" s="404"/>
      <c r="R44229" s="404"/>
      <c r="S44229" s="404"/>
      <c r="T44229" s="404"/>
    </row>
    <row r="44230" spans="12:20" ht="16.8">
      <c r="L44230" s="404"/>
      <c r="M44230" s="404"/>
      <c r="N44230" s="404"/>
      <c r="O44230" s="404"/>
      <c r="P44230" s="404"/>
      <c r="Q44230" s="404"/>
      <c r="R44230" s="404"/>
      <c r="S44230" s="404"/>
      <c r="T44230" s="404"/>
    </row>
    <row r="44231" spans="12:20" ht="16.8">
      <c r="L44231" s="404"/>
      <c r="M44231" s="404"/>
      <c r="N44231" s="404"/>
      <c r="O44231" s="404"/>
      <c r="P44231" s="404"/>
      <c r="Q44231" s="404"/>
      <c r="R44231" s="404"/>
      <c r="S44231" s="404"/>
      <c r="T44231" s="404"/>
    </row>
    <row r="44232" spans="12:20" ht="16.8">
      <c r="L44232" s="404"/>
      <c r="M44232" s="404"/>
      <c r="N44232" s="404"/>
      <c r="O44232" s="404"/>
      <c r="P44232" s="404"/>
      <c r="Q44232" s="404"/>
      <c r="R44232" s="404"/>
      <c r="S44232" s="404"/>
      <c r="T44232" s="404"/>
    </row>
    <row r="44233" spans="12:20" ht="16.8">
      <c r="L44233" s="404"/>
      <c r="M44233" s="404"/>
      <c r="N44233" s="404"/>
      <c r="O44233" s="404"/>
      <c r="P44233" s="404"/>
      <c r="Q44233" s="404"/>
      <c r="R44233" s="404"/>
      <c r="S44233" s="404"/>
      <c r="T44233" s="404"/>
    </row>
    <row r="44234" spans="12:20" ht="16.8">
      <c r="L44234" s="404"/>
      <c r="M44234" s="404"/>
      <c r="N44234" s="404"/>
      <c r="O44234" s="404"/>
      <c r="P44234" s="404"/>
      <c r="Q44234" s="404"/>
      <c r="R44234" s="404"/>
      <c r="S44234" s="404"/>
      <c r="T44234" s="404"/>
    </row>
    <row r="44235" spans="12:20" ht="16.8">
      <c r="L44235" s="404"/>
      <c r="M44235" s="404"/>
      <c r="N44235" s="404"/>
      <c r="O44235" s="404"/>
      <c r="P44235" s="404"/>
      <c r="Q44235" s="404"/>
      <c r="R44235" s="404"/>
      <c r="S44235" s="404"/>
      <c r="T44235" s="404"/>
    </row>
    <row r="44236" spans="12:20" ht="16.8">
      <c r="L44236" s="404"/>
      <c r="M44236" s="404"/>
      <c r="N44236" s="404"/>
      <c r="O44236" s="404"/>
      <c r="P44236" s="404"/>
      <c r="Q44236" s="404"/>
      <c r="R44236" s="404"/>
      <c r="S44236" s="404"/>
      <c r="T44236" s="404"/>
    </row>
    <row r="44237" spans="12:20" ht="16.8">
      <c r="L44237" s="404"/>
      <c r="M44237" s="404"/>
      <c r="N44237" s="404"/>
      <c r="O44237" s="404"/>
      <c r="P44237" s="404"/>
      <c r="Q44237" s="404"/>
      <c r="R44237" s="404"/>
      <c r="S44237" s="404"/>
      <c r="T44237" s="404"/>
    </row>
    <row r="44238" spans="12:20" ht="16.8">
      <c r="L44238" s="404"/>
      <c r="M44238" s="404"/>
      <c r="N44238" s="404"/>
      <c r="O44238" s="404"/>
      <c r="P44238" s="404"/>
      <c r="Q44238" s="404"/>
      <c r="R44238" s="404"/>
      <c r="S44238" s="404"/>
      <c r="T44238" s="404"/>
    </row>
    <row r="44239" spans="12:20" ht="16.8">
      <c r="L44239" s="404"/>
      <c r="M44239" s="404"/>
      <c r="N44239" s="404"/>
      <c r="O44239" s="404"/>
      <c r="P44239" s="404"/>
      <c r="Q44239" s="404"/>
      <c r="R44239" s="404"/>
      <c r="S44239" s="404"/>
      <c r="T44239" s="404"/>
    </row>
    <row r="44240" spans="12:20" ht="16.8">
      <c r="L44240" s="404"/>
      <c r="M44240" s="404"/>
      <c r="N44240" s="404"/>
      <c r="O44240" s="404"/>
      <c r="P44240" s="404"/>
      <c r="Q44240" s="404"/>
      <c r="R44240" s="404"/>
      <c r="S44240" s="404"/>
      <c r="T44240" s="404"/>
    </row>
    <row r="44241" spans="12:20" ht="16.8">
      <c r="L44241" s="404"/>
      <c r="M44241" s="404"/>
      <c r="N44241" s="404"/>
      <c r="O44241" s="404"/>
      <c r="P44241" s="404"/>
      <c r="Q44241" s="404"/>
      <c r="R44241" s="404"/>
      <c r="S44241" s="404"/>
      <c r="T44241" s="404"/>
    </row>
    <row r="44242" spans="12:20" ht="16.8">
      <c r="L44242" s="404"/>
      <c r="M44242" s="404"/>
      <c r="N44242" s="404"/>
      <c r="O44242" s="404"/>
      <c r="P44242" s="404"/>
      <c r="Q44242" s="404"/>
      <c r="R44242" s="404"/>
      <c r="S44242" s="404"/>
      <c r="T44242" s="404"/>
    </row>
    <row r="44243" spans="12:20" ht="16.8">
      <c r="L44243" s="404"/>
      <c r="M44243" s="404"/>
      <c r="N44243" s="404"/>
      <c r="O44243" s="404"/>
      <c r="P44243" s="404"/>
      <c r="Q44243" s="404"/>
      <c r="R44243" s="404"/>
      <c r="S44243" s="404"/>
      <c r="T44243" s="404"/>
    </row>
    <row r="44244" spans="12:20" ht="16.8">
      <c r="L44244" s="404"/>
      <c r="M44244" s="404"/>
      <c r="N44244" s="404"/>
      <c r="O44244" s="404"/>
      <c r="P44244" s="404"/>
      <c r="Q44244" s="404"/>
      <c r="R44244" s="404"/>
      <c r="S44244" s="404"/>
      <c r="T44244" s="404"/>
    </row>
    <row r="44245" spans="12:20" ht="16.8">
      <c r="L44245" s="404"/>
      <c r="M44245" s="404"/>
      <c r="N44245" s="404"/>
      <c r="O44245" s="404"/>
      <c r="P44245" s="404"/>
      <c r="Q44245" s="404"/>
      <c r="R44245" s="404"/>
      <c r="S44245" s="404"/>
      <c r="T44245" s="404"/>
    </row>
    <row r="44246" spans="12:20" ht="16.8">
      <c r="L44246" s="404"/>
      <c r="M44246" s="404"/>
      <c r="N44246" s="404"/>
      <c r="O44246" s="404"/>
      <c r="P44246" s="404"/>
      <c r="Q44246" s="404"/>
      <c r="R44246" s="404"/>
      <c r="S44246" s="404"/>
      <c r="T44246" s="404"/>
    </row>
    <row r="44247" spans="12:20" ht="16.8">
      <c r="L44247" s="404"/>
      <c r="M44247" s="404"/>
      <c r="N44247" s="404"/>
      <c r="O44247" s="404"/>
      <c r="P44247" s="404"/>
      <c r="Q44247" s="404"/>
      <c r="R44247" s="404"/>
      <c r="S44247" s="404"/>
      <c r="T44247" s="404"/>
    </row>
    <row r="44248" spans="12:20" ht="16.8">
      <c r="L44248" s="404"/>
      <c r="M44248" s="404"/>
      <c r="N44248" s="404"/>
      <c r="O44248" s="404"/>
      <c r="P44248" s="404"/>
      <c r="Q44248" s="404"/>
      <c r="R44248" s="404"/>
      <c r="S44248" s="404"/>
      <c r="T44248" s="404"/>
    </row>
    <row r="44249" spans="12:20" ht="16.8">
      <c r="L44249" s="404"/>
      <c r="M44249" s="404"/>
      <c r="N44249" s="404"/>
      <c r="O44249" s="404"/>
      <c r="P44249" s="404"/>
      <c r="Q44249" s="404"/>
      <c r="R44249" s="404"/>
      <c r="S44249" s="404"/>
      <c r="T44249" s="404"/>
    </row>
    <row r="44250" spans="12:20" ht="16.8">
      <c r="L44250" s="404"/>
      <c r="M44250" s="404"/>
      <c r="N44250" s="404"/>
      <c r="O44250" s="404"/>
      <c r="P44250" s="404"/>
      <c r="Q44250" s="404"/>
      <c r="R44250" s="404"/>
      <c r="S44250" s="404"/>
      <c r="T44250" s="404"/>
    </row>
    <row r="44251" spans="12:20" ht="16.8">
      <c r="L44251" s="404"/>
      <c r="M44251" s="404"/>
      <c r="N44251" s="404"/>
      <c r="O44251" s="404"/>
      <c r="P44251" s="404"/>
      <c r="Q44251" s="404"/>
      <c r="R44251" s="404"/>
      <c r="S44251" s="404"/>
      <c r="T44251" s="404"/>
    </row>
    <row r="44252" spans="12:20" ht="16.8">
      <c r="L44252" s="404"/>
      <c r="M44252" s="404"/>
      <c r="N44252" s="404"/>
      <c r="O44252" s="404"/>
      <c r="P44252" s="404"/>
      <c r="Q44252" s="404"/>
      <c r="R44252" s="404"/>
      <c r="S44252" s="404"/>
      <c r="T44252" s="404"/>
    </row>
    <row r="44253" spans="12:20" ht="16.8">
      <c r="L44253" s="404"/>
      <c r="M44253" s="404"/>
      <c r="N44253" s="404"/>
      <c r="O44253" s="404"/>
      <c r="P44253" s="404"/>
      <c r="Q44253" s="404"/>
      <c r="R44253" s="404"/>
      <c r="S44253" s="404"/>
      <c r="T44253" s="404"/>
    </row>
    <row r="44254" spans="12:20" ht="16.8">
      <c r="L44254" s="404"/>
      <c r="M44254" s="404"/>
      <c r="N44254" s="404"/>
      <c r="O44254" s="404"/>
      <c r="P44254" s="404"/>
      <c r="Q44254" s="404"/>
      <c r="R44254" s="404"/>
      <c r="S44254" s="404"/>
      <c r="T44254" s="404"/>
    </row>
    <row r="44255" spans="12:20" ht="16.8">
      <c r="L44255" s="404"/>
      <c r="M44255" s="404"/>
      <c r="N44255" s="404"/>
      <c r="O44255" s="404"/>
      <c r="P44255" s="404"/>
      <c r="Q44255" s="404"/>
      <c r="R44255" s="404"/>
      <c r="S44255" s="404"/>
      <c r="T44255" s="404"/>
    </row>
    <row r="44256" spans="12:20" ht="16.8">
      <c r="L44256" s="404"/>
      <c r="M44256" s="404"/>
      <c r="N44256" s="404"/>
      <c r="O44256" s="404"/>
      <c r="P44256" s="404"/>
      <c r="Q44256" s="404"/>
      <c r="R44256" s="404"/>
      <c r="S44256" s="404"/>
      <c r="T44256" s="404"/>
    </row>
    <row r="44257" spans="12:20" ht="16.8">
      <c r="L44257" s="404"/>
      <c r="M44257" s="404"/>
      <c r="N44257" s="404"/>
      <c r="O44257" s="404"/>
      <c r="P44257" s="404"/>
      <c r="Q44257" s="404"/>
      <c r="R44257" s="404"/>
      <c r="S44257" s="404"/>
      <c r="T44257" s="404"/>
    </row>
    <row r="44258" spans="12:20" ht="16.8">
      <c r="L44258" s="404"/>
      <c r="M44258" s="404"/>
      <c r="N44258" s="404"/>
      <c r="O44258" s="404"/>
      <c r="P44258" s="404"/>
      <c r="Q44258" s="404"/>
      <c r="R44258" s="404"/>
      <c r="S44258" s="404"/>
      <c r="T44258" s="404"/>
    </row>
    <row r="44259" spans="12:20" ht="16.8">
      <c r="L44259" s="404"/>
      <c r="M44259" s="404"/>
      <c r="N44259" s="404"/>
      <c r="O44259" s="404"/>
      <c r="P44259" s="404"/>
      <c r="Q44259" s="404"/>
      <c r="R44259" s="404"/>
      <c r="S44259" s="404"/>
      <c r="T44259" s="404"/>
    </row>
    <row r="44260" spans="12:20" ht="16.8">
      <c r="L44260" s="404"/>
      <c r="M44260" s="404"/>
      <c r="N44260" s="404"/>
      <c r="O44260" s="404"/>
      <c r="P44260" s="404"/>
      <c r="Q44260" s="404"/>
      <c r="R44260" s="404"/>
      <c r="S44260" s="404"/>
      <c r="T44260" s="404"/>
    </row>
    <row r="44261" spans="12:20" ht="16.8">
      <c r="L44261" s="404"/>
      <c r="M44261" s="404"/>
      <c r="N44261" s="404"/>
      <c r="O44261" s="404"/>
      <c r="P44261" s="404"/>
      <c r="Q44261" s="404"/>
      <c r="R44261" s="404"/>
      <c r="S44261" s="404"/>
      <c r="T44261" s="404"/>
    </row>
    <row r="44262" spans="12:20" ht="16.8">
      <c r="L44262" s="404"/>
      <c r="M44262" s="404"/>
      <c r="N44262" s="404"/>
      <c r="O44262" s="404"/>
      <c r="P44262" s="404"/>
      <c r="Q44262" s="404"/>
      <c r="R44262" s="404"/>
      <c r="S44262" s="404"/>
      <c r="T44262" s="404"/>
    </row>
    <row r="44263" spans="12:20" ht="16.8">
      <c r="L44263" s="404"/>
      <c r="M44263" s="404"/>
      <c r="N44263" s="404"/>
      <c r="O44263" s="404"/>
      <c r="P44263" s="404"/>
      <c r="Q44263" s="404"/>
      <c r="R44263" s="404"/>
      <c r="S44263" s="404"/>
      <c r="T44263" s="404"/>
    </row>
    <row r="44264" spans="12:20" ht="16.8">
      <c r="L44264" s="404"/>
      <c r="M44264" s="404"/>
      <c r="N44264" s="404"/>
      <c r="O44264" s="404"/>
      <c r="P44264" s="404"/>
      <c r="Q44264" s="404"/>
      <c r="R44264" s="404"/>
      <c r="S44264" s="404"/>
      <c r="T44264" s="404"/>
    </row>
    <row r="44265" spans="12:20" ht="16.8">
      <c r="L44265" s="404"/>
      <c r="M44265" s="404"/>
      <c r="N44265" s="404"/>
      <c r="O44265" s="404"/>
      <c r="P44265" s="404"/>
      <c r="Q44265" s="404"/>
      <c r="R44265" s="404"/>
      <c r="S44265" s="404"/>
      <c r="T44265" s="404"/>
    </row>
    <row r="44266" spans="12:20" ht="16.8">
      <c r="L44266" s="404"/>
      <c r="M44266" s="404"/>
      <c r="N44266" s="404"/>
      <c r="O44266" s="404"/>
      <c r="P44266" s="404"/>
      <c r="Q44266" s="404"/>
      <c r="R44266" s="404"/>
      <c r="S44266" s="404"/>
      <c r="T44266" s="404"/>
    </row>
    <row r="44267" spans="12:20" ht="16.8">
      <c r="L44267" s="404"/>
      <c r="M44267" s="404"/>
      <c r="N44267" s="404"/>
      <c r="O44267" s="404"/>
      <c r="P44267" s="404"/>
      <c r="Q44267" s="404"/>
      <c r="R44267" s="404"/>
      <c r="S44267" s="404"/>
      <c r="T44267" s="404"/>
    </row>
    <row r="44268" spans="12:20" ht="16.8">
      <c r="L44268" s="404"/>
      <c r="M44268" s="404"/>
      <c r="N44268" s="404"/>
      <c r="O44268" s="404"/>
      <c r="P44268" s="404"/>
      <c r="Q44268" s="404"/>
      <c r="R44268" s="404"/>
      <c r="S44268" s="404"/>
      <c r="T44268" s="404"/>
    </row>
    <row r="44269" spans="12:20" ht="16.8">
      <c r="L44269" s="404"/>
      <c r="M44269" s="404"/>
      <c r="N44269" s="404"/>
      <c r="O44269" s="404"/>
      <c r="P44269" s="404"/>
      <c r="Q44269" s="404"/>
      <c r="R44269" s="404"/>
      <c r="S44269" s="404"/>
      <c r="T44269" s="404"/>
    </row>
    <row r="44270" spans="12:20" ht="16.8">
      <c r="L44270" s="404"/>
      <c r="M44270" s="404"/>
      <c r="N44270" s="404"/>
      <c r="O44270" s="404"/>
      <c r="P44270" s="404"/>
      <c r="Q44270" s="404"/>
      <c r="R44270" s="404"/>
      <c r="S44270" s="404"/>
      <c r="T44270" s="404"/>
    </row>
    <row r="44271" spans="12:20" ht="16.8">
      <c r="L44271" s="404"/>
      <c r="M44271" s="404"/>
      <c r="N44271" s="404"/>
      <c r="O44271" s="404"/>
      <c r="P44271" s="404"/>
      <c r="Q44271" s="404"/>
      <c r="R44271" s="404"/>
      <c r="S44271" s="404"/>
      <c r="T44271" s="404"/>
    </row>
    <row r="44272" spans="12:20" ht="16.8">
      <c r="L44272" s="404"/>
      <c r="M44272" s="404"/>
      <c r="N44272" s="404"/>
      <c r="O44272" s="404"/>
      <c r="P44272" s="404"/>
      <c r="Q44272" s="404"/>
      <c r="R44272" s="404"/>
      <c r="S44272" s="404"/>
      <c r="T44272" s="404"/>
    </row>
    <row r="44273" spans="12:20" ht="16.8">
      <c r="L44273" s="404"/>
      <c r="M44273" s="404"/>
      <c r="N44273" s="404"/>
      <c r="O44273" s="404"/>
      <c r="P44273" s="404"/>
      <c r="Q44273" s="404"/>
      <c r="R44273" s="404"/>
      <c r="S44273" s="404"/>
      <c r="T44273" s="404"/>
    </row>
    <row r="44274" spans="12:20" ht="16.8">
      <c r="L44274" s="404"/>
      <c r="M44274" s="404"/>
      <c r="N44274" s="404"/>
      <c r="O44274" s="404"/>
      <c r="P44274" s="404"/>
      <c r="Q44274" s="404"/>
      <c r="R44274" s="404"/>
      <c r="S44274" s="404"/>
      <c r="T44274" s="404"/>
    </row>
    <row r="44275" spans="12:20" ht="16.8">
      <c r="L44275" s="404"/>
      <c r="M44275" s="404"/>
      <c r="N44275" s="404"/>
      <c r="O44275" s="404"/>
      <c r="P44275" s="404"/>
      <c r="Q44275" s="404"/>
      <c r="R44275" s="404"/>
      <c r="S44275" s="404"/>
      <c r="T44275" s="404"/>
    </row>
    <row r="44276" spans="12:20" ht="16.8">
      <c r="L44276" s="404"/>
      <c r="M44276" s="404"/>
      <c r="N44276" s="404"/>
      <c r="O44276" s="404"/>
      <c r="P44276" s="404"/>
      <c r="Q44276" s="404"/>
      <c r="R44276" s="404"/>
      <c r="S44276" s="404"/>
      <c r="T44276" s="404"/>
    </row>
    <row r="44277" spans="12:20" ht="16.8">
      <c r="L44277" s="404"/>
      <c r="M44277" s="404"/>
      <c r="N44277" s="404"/>
      <c r="O44277" s="404"/>
      <c r="P44277" s="404"/>
      <c r="Q44277" s="404"/>
      <c r="R44277" s="404"/>
      <c r="S44277" s="404"/>
      <c r="T44277" s="404"/>
    </row>
    <row r="44278" spans="12:20" ht="16.8">
      <c r="L44278" s="404"/>
      <c r="M44278" s="404"/>
      <c r="N44278" s="404"/>
      <c r="O44278" s="404"/>
      <c r="P44278" s="404"/>
      <c r="Q44278" s="404"/>
      <c r="R44278" s="404"/>
      <c r="S44278" s="404"/>
      <c r="T44278" s="404"/>
    </row>
    <row r="44279" spans="12:20" ht="16.8">
      <c r="L44279" s="404"/>
      <c r="M44279" s="404"/>
      <c r="N44279" s="404"/>
      <c r="O44279" s="404"/>
      <c r="P44279" s="404"/>
      <c r="Q44279" s="404"/>
      <c r="R44279" s="404"/>
      <c r="S44279" s="404"/>
      <c r="T44279" s="404"/>
    </row>
    <row r="44280" spans="12:20" ht="16.8">
      <c r="L44280" s="404"/>
      <c r="M44280" s="404"/>
      <c r="N44280" s="404"/>
      <c r="O44280" s="404"/>
      <c r="P44280" s="404"/>
      <c r="Q44280" s="404"/>
      <c r="R44280" s="404"/>
      <c r="S44280" s="404"/>
      <c r="T44280" s="404"/>
    </row>
    <row r="44281" spans="12:20" ht="16.8">
      <c r="L44281" s="404"/>
      <c r="M44281" s="404"/>
      <c r="N44281" s="404"/>
      <c r="O44281" s="404"/>
      <c r="P44281" s="404"/>
      <c r="Q44281" s="404"/>
      <c r="R44281" s="404"/>
      <c r="S44281" s="404"/>
      <c r="T44281" s="404"/>
    </row>
    <row r="44282" spans="12:20" ht="16.8">
      <c r="L44282" s="404"/>
      <c r="M44282" s="404"/>
      <c r="N44282" s="404"/>
      <c r="O44282" s="404"/>
      <c r="P44282" s="404"/>
      <c r="Q44282" s="404"/>
      <c r="R44282" s="404"/>
      <c r="S44282" s="404"/>
      <c r="T44282" s="404"/>
    </row>
    <row r="44283" spans="12:20" ht="16.8">
      <c r="L44283" s="404"/>
      <c r="M44283" s="404"/>
      <c r="N44283" s="404"/>
      <c r="O44283" s="404"/>
      <c r="P44283" s="404"/>
      <c r="Q44283" s="404"/>
      <c r="R44283" s="404"/>
      <c r="S44283" s="404"/>
      <c r="T44283" s="404"/>
    </row>
    <row r="44284" spans="12:20" ht="16.8">
      <c r="L44284" s="404"/>
      <c r="M44284" s="404"/>
      <c r="N44284" s="404"/>
      <c r="O44284" s="404"/>
      <c r="P44284" s="404"/>
      <c r="Q44284" s="404"/>
      <c r="R44284" s="404"/>
      <c r="S44284" s="404"/>
      <c r="T44284" s="404"/>
    </row>
    <row r="44285" spans="12:20" ht="16.8">
      <c r="L44285" s="404"/>
      <c r="M44285" s="404"/>
      <c r="N44285" s="404"/>
      <c r="O44285" s="404"/>
      <c r="P44285" s="404"/>
      <c r="Q44285" s="404"/>
      <c r="R44285" s="404"/>
      <c r="S44285" s="404"/>
      <c r="T44285" s="404"/>
    </row>
    <row r="44286" spans="12:20" ht="16.8">
      <c r="L44286" s="404"/>
      <c r="M44286" s="404"/>
      <c r="N44286" s="404"/>
      <c r="O44286" s="404"/>
      <c r="P44286" s="404"/>
      <c r="Q44286" s="404"/>
      <c r="R44286" s="404"/>
      <c r="S44286" s="404"/>
      <c r="T44286" s="404"/>
    </row>
    <row r="44287" spans="12:20" ht="16.8">
      <c r="L44287" s="404"/>
      <c r="M44287" s="404"/>
      <c r="N44287" s="404"/>
      <c r="O44287" s="404"/>
      <c r="P44287" s="404"/>
      <c r="Q44287" s="404"/>
      <c r="R44287" s="404"/>
      <c r="S44287" s="404"/>
      <c r="T44287" s="404"/>
    </row>
    <row r="44288" spans="12:20" ht="16.8">
      <c r="L44288" s="404"/>
      <c r="M44288" s="404"/>
      <c r="N44288" s="404"/>
      <c r="O44288" s="404"/>
      <c r="P44288" s="404"/>
      <c r="Q44288" s="404"/>
      <c r="R44288" s="404"/>
      <c r="S44288" s="404"/>
      <c r="T44288" s="404"/>
    </row>
    <row r="44289" spans="12:20" ht="16.8">
      <c r="L44289" s="404"/>
      <c r="M44289" s="404"/>
      <c r="N44289" s="404"/>
      <c r="O44289" s="404"/>
      <c r="P44289" s="404"/>
      <c r="Q44289" s="404"/>
      <c r="R44289" s="404"/>
      <c r="S44289" s="404"/>
      <c r="T44289" s="404"/>
    </row>
    <row r="44290" spans="12:20" ht="16.8">
      <c r="L44290" s="404"/>
      <c r="M44290" s="404"/>
      <c r="N44290" s="404"/>
      <c r="O44290" s="404"/>
      <c r="P44290" s="404"/>
      <c r="Q44290" s="404"/>
      <c r="R44290" s="404"/>
      <c r="S44290" s="404"/>
      <c r="T44290" s="404"/>
    </row>
    <row r="44291" spans="12:20" ht="16.8">
      <c r="L44291" s="404"/>
      <c r="M44291" s="404"/>
      <c r="N44291" s="404"/>
      <c r="O44291" s="404"/>
      <c r="P44291" s="404"/>
      <c r="Q44291" s="404"/>
      <c r="R44291" s="404"/>
      <c r="S44291" s="404"/>
      <c r="T44291" s="404"/>
    </row>
    <row r="44292" spans="12:20" ht="16.8">
      <c r="L44292" s="404"/>
      <c r="M44292" s="404"/>
      <c r="N44292" s="404"/>
      <c r="O44292" s="404"/>
      <c r="P44292" s="404"/>
      <c r="Q44292" s="404"/>
      <c r="R44292" s="404"/>
      <c r="S44292" s="404"/>
      <c r="T44292" s="404"/>
    </row>
    <row r="44293" spans="12:20" ht="16.8">
      <c r="L44293" s="404"/>
      <c r="M44293" s="404"/>
      <c r="N44293" s="404"/>
      <c r="O44293" s="404"/>
      <c r="P44293" s="404"/>
      <c r="Q44293" s="404"/>
      <c r="R44293" s="404"/>
      <c r="S44293" s="404"/>
      <c r="T44293" s="404"/>
    </row>
    <row r="44294" spans="12:20" ht="16.8">
      <c r="L44294" s="404"/>
      <c r="M44294" s="404"/>
      <c r="N44294" s="404"/>
      <c r="O44294" s="404"/>
      <c r="P44294" s="404"/>
      <c r="Q44294" s="404"/>
      <c r="R44294" s="404"/>
      <c r="S44294" s="404"/>
      <c r="T44294" s="404"/>
    </row>
    <row r="44295" spans="12:20" ht="16.8">
      <c r="L44295" s="404"/>
      <c r="M44295" s="404"/>
      <c r="N44295" s="404"/>
      <c r="O44295" s="404"/>
      <c r="P44295" s="404"/>
      <c r="Q44295" s="404"/>
      <c r="R44295" s="404"/>
      <c r="S44295" s="404"/>
      <c r="T44295" s="404"/>
    </row>
    <row r="44296" spans="12:20" ht="16.8">
      <c r="L44296" s="404"/>
      <c r="M44296" s="404"/>
      <c r="N44296" s="404"/>
      <c r="O44296" s="404"/>
      <c r="P44296" s="404"/>
      <c r="Q44296" s="404"/>
      <c r="R44296" s="404"/>
      <c r="S44296" s="404"/>
      <c r="T44296" s="404"/>
    </row>
    <row r="44297" spans="12:20" ht="16.8">
      <c r="L44297" s="404"/>
      <c r="M44297" s="404"/>
      <c r="N44297" s="404"/>
      <c r="O44297" s="404"/>
      <c r="P44297" s="404"/>
      <c r="Q44297" s="404"/>
      <c r="R44297" s="404"/>
      <c r="S44297" s="404"/>
      <c r="T44297" s="404"/>
    </row>
    <row r="44298" spans="12:20" ht="16.8">
      <c r="L44298" s="404"/>
      <c r="M44298" s="404"/>
      <c r="N44298" s="404"/>
      <c r="O44298" s="404"/>
      <c r="P44298" s="404"/>
      <c r="Q44298" s="404"/>
      <c r="R44298" s="404"/>
      <c r="S44298" s="404"/>
      <c r="T44298" s="404"/>
    </row>
    <row r="44299" spans="12:20" ht="16.8">
      <c r="L44299" s="404"/>
      <c r="M44299" s="404"/>
      <c r="N44299" s="404"/>
      <c r="O44299" s="404"/>
      <c r="P44299" s="404"/>
      <c r="Q44299" s="404"/>
      <c r="R44299" s="404"/>
      <c r="S44299" s="404"/>
      <c r="T44299" s="404"/>
    </row>
    <row r="44300" spans="12:20" ht="16.8">
      <c r="L44300" s="404"/>
      <c r="M44300" s="404"/>
      <c r="N44300" s="404"/>
      <c r="O44300" s="404"/>
      <c r="P44300" s="404"/>
      <c r="Q44300" s="404"/>
      <c r="R44300" s="404"/>
      <c r="S44300" s="404"/>
      <c r="T44300" s="404"/>
    </row>
    <row r="44301" spans="12:20" ht="16.8">
      <c r="L44301" s="404"/>
      <c r="M44301" s="404"/>
      <c r="N44301" s="404"/>
      <c r="O44301" s="404"/>
      <c r="P44301" s="404"/>
      <c r="Q44301" s="404"/>
      <c r="R44301" s="404"/>
      <c r="S44301" s="404"/>
      <c r="T44301" s="404"/>
    </row>
    <row r="44302" spans="12:20" ht="16.8">
      <c r="L44302" s="404"/>
      <c r="M44302" s="404"/>
      <c r="N44302" s="404"/>
      <c r="O44302" s="404"/>
      <c r="P44302" s="404"/>
      <c r="Q44302" s="404"/>
      <c r="R44302" s="404"/>
      <c r="S44302" s="404"/>
      <c r="T44302" s="404"/>
    </row>
    <row r="44303" spans="12:20" ht="16.8">
      <c r="L44303" s="404"/>
      <c r="M44303" s="404"/>
      <c r="N44303" s="404"/>
      <c r="O44303" s="404"/>
      <c r="P44303" s="404"/>
      <c r="Q44303" s="404"/>
      <c r="R44303" s="404"/>
      <c r="S44303" s="404"/>
      <c r="T44303" s="404"/>
    </row>
    <row r="44304" spans="12:20" ht="16.8">
      <c r="L44304" s="404"/>
      <c r="M44304" s="404"/>
      <c r="N44304" s="404"/>
      <c r="O44304" s="404"/>
      <c r="P44304" s="404"/>
      <c r="Q44304" s="404"/>
      <c r="R44304" s="404"/>
      <c r="S44304" s="404"/>
      <c r="T44304" s="404"/>
    </row>
    <row r="44305" spans="12:20" ht="16.8">
      <c r="L44305" s="404"/>
      <c r="M44305" s="404"/>
      <c r="N44305" s="404"/>
      <c r="O44305" s="404"/>
      <c r="P44305" s="404"/>
      <c r="Q44305" s="404"/>
      <c r="R44305" s="404"/>
      <c r="S44305" s="404"/>
      <c r="T44305" s="404"/>
    </row>
    <row r="44306" spans="12:20" ht="16.8">
      <c r="L44306" s="404"/>
      <c r="M44306" s="404"/>
      <c r="N44306" s="404"/>
      <c r="O44306" s="404"/>
      <c r="P44306" s="404"/>
      <c r="Q44306" s="404"/>
      <c r="R44306" s="404"/>
      <c r="S44306" s="404"/>
      <c r="T44306" s="404"/>
    </row>
    <row r="44307" spans="12:20" ht="16.8">
      <c r="L44307" s="404"/>
      <c r="M44307" s="404"/>
      <c r="N44307" s="404"/>
      <c r="O44307" s="404"/>
      <c r="P44307" s="404"/>
      <c r="Q44307" s="404"/>
      <c r="R44307" s="404"/>
      <c r="S44307" s="404"/>
      <c r="T44307" s="404"/>
    </row>
    <row r="44308" spans="12:20" ht="16.8">
      <c r="L44308" s="404"/>
      <c r="M44308" s="404"/>
      <c r="N44308" s="404"/>
      <c r="O44308" s="404"/>
      <c r="P44308" s="404"/>
      <c r="Q44308" s="404"/>
      <c r="R44308" s="404"/>
      <c r="S44308" s="404"/>
      <c r="T44308" s="404"/>
    </row>
    <row r="44309" spans="12:20" ht="16.8">
      <c r="L44309" s="404"/>
      <c r="M44309" s="404"/>
      <c r="N44309" s="404"/>
      <c r="O44309" s="404"/>
      <c r="P44309" s="404"/>
      <c r="Q44309" s="404"/>
      <c r="R44309" s="404"/>
      <c r="S44309" s="404"/>
      <c r="T44309" s="404"/>
    </row>
    <row r="44310" spans="12:20" ht="16.8">
      <c r="L44310" s="404"/>
      <c r="M44310" s="404"/>
      <c r="N44310" s="404"/>
      <c r="O44310" s="404"/>
      <c r="P44310" s="404"/>
      <c r="Q44310" s="404"/>
      <c r="R44310" s="404"/>
      <c r="S44310" s="404"/>
      <c r="T44310" s="404"/>
    </row>
    <row r="44311" spans="12:20" ht="16.8">
      <c r="L44311" s="404"/>
      <c r="M44311" s="404"/>
      <c r="N44311" s="404"/>
      <c r="O44311" s="404"/>
      <c r="P44311" s="404"/>
      <c r="Q44311" s="404"/>
      <c r="R44311" s="404"/>
      <c r="S44311" s="404"/>
      <c r="T44311" s="404"/>
    </row>
    <row r="44312" spans="12:20" ht="16.8">
      <c r="L44312" s="404"/>
      <c r="M44312" s="404"/>
      <c r="N44312" s="404"/>
      <c r="O44312" s="404"/>
      <c r="P44312" s="404"/>
      <c r="Q44312" s="404"/>
      <c r="R44312" s="404"/>
      <c r="S44312" s="404"/>
      <c r="T44312" s="404"/>
    </row>
    <row r="44313" spans="12:20" ht="16.8">
      <c r="L44313" s="404"/>
      <c r="M44313" s="404"/>
      <c r="N44313" s="404"/>
      <c r="O44313" s="404"/>
      <c r="P44313" s="404"/>
      <c r="Q44313" s="404"/>
      <c r="R44313" s="404"/>
      <c r="S44313" s="404"/>
      <c r="T44313" s="404"/>
    </row>
    <row r="44314" spans="12:20" ht="16.8">
      <c r="L44314" s="404"/>
      <c r="M44314" s="404"/>
      <c r="N44314" s="404"/>
      <c r="O44314" s="404"/>
      <c r="P44314" s="404"/>
      <c r="Q44314" s="404"/>
      <c r="R44314" s="404"/>
      <c r="S44314" s="404"/>
      <c r="T44314" s="404"/>
    </row>
    <row r="44315" spans="12:20" ht="16.8">
      <c r="L44315" s="404"/>
      <c r="M44315" s="404"/>
      <c r="N44315" s="404"/>
      <c r="O44315" s="404"/>
      <c r="P44315" s="404"/>
      <c r="Q44315" s="404"/>
      <c r="R44315" s="404"/>
      <c r="S44315" s="404"/>
      <c r="T44315" s="404"/>
    </row>
    <row r="44316" spans="12:20" ht="16.8">
      <c r="L44316" s="404"/>
      <c r="M44316" s="404"/>
      <c r="N44316" s="404"/>
      <c r="O44316" s="404"/>
      <c r="P44316" s="404"/>
      <c r="Q44316" s="404"/>
      <c r="R44316" s="404"/>
      <c r="S44316" s="404"/>
      <c r="T44316" s="404"/>
    </row>
    <row r="44317" spans="12:20" ht="16.8">
      <c r="L44317" s="404"/>
      <c r="M44317" s="404"/>
      <c r="N44317" s="404"/>
      <c r="O44317" s="404"/>
      <c r="P44317" s="404"/>
      <c r="Q44317" s="404"/>
      <c r="R44317" s="404"/>
      <c r="S44317" s="404"/>
      <c r="T44317" s="404"/>
    </row>
    <row r="44318" spans="12:20" ht="16.8">
      <c r="L44318" s="404"/>
      <c r="M44318" s="404"/>
      <c r="N44318" s="404"/>
      <c r="O44318" s="404"/>
      <c r="P44318" s="404"/>
      <c r="Q44318" s="404"/>
      <c r="R44318" s="404"/>
      <c r="S44318" s="404"/>
      <c r="T44318" s="404"/>
    </row>
    <row r="44319" spans="12:20" ht="16.8">
      <c r="L44319" s="404"/>
      <c r="M44319" s="404"/>
      <c r="N44319" s="404"/>
      <c r="O44319" s="404"/>
      <c r="P44319" s="404"/>
      <c r="Q44319" s="404"/>
      <c r="R44319" s="404"/>
      <c r="S44319" s="404"/>
      <c r="T44319" s="404"/>
    </row>
    <row r="44320" spans="12:20" ht="16.8">
      <c r="L44320" s="404"/>
      <c r="M44320" s="404"/>
      <c r="N44320" s="404"/>
      <c r="O44320" s="404"/>
      <c r="P44320" s="404"/>
      <c r="Q44320" s="404"/>
      <c r="R44320" s="404"/>
      <c r="S44320" s="404"/>
      <c r="T44320" s="404"/>
    </row>
    <row r="44321" spans="12:20" ht="16.8">
      <c r="L44321" s="404"/>
      <c r="M44321" s="404"/>
      <c r="N44321" s="404"/>
      <c r="O44321" s="404"/>
      <c r="P44321" s="404"/>
      <c r="Q44321" s="404"/>
      <c r="R44321" s="404"/>
      <c r="S44321" s="404"/>
      <c r="T44321" s="404"/>
    </row>
    <row r="44322" spans="12:20" ht="16.8">
      <c r="L44322" s="404"/>
      <c r="M44322" s="404"/>
      <c r="N44322" s="404"/>
      <c r="O44322" s="404"/>
      <c r="P44322" s="404"/>
      <c r="Q44322" s="404"/>
      <c r="R44322" s="404"/>
      <c r="S44322" s="404"/>
      <c r="T44322" s="404"/>
    </row>
    <row r="44323" spans="12:20" ht="16.8">
      <c r="L44323" s="404"/>
      <c r="M44323" s="404"/>
      <c r="N44323" s="404"/>
      <c r="O44323" s="404"/>
      <c r="P44323" s="404"/>
      <c r="Q44323" s="404"/>
      <c r="R44323" s="404"/>
      <c r="S44323" s="404"/>
      <c r="T44323" s="404"/>
    </row>
    <row r="44324" spans="12:20" ht="16.8">
      <c r="L44324" s="404"/>
      <c r="M44324" s="404"/>
      <c r="N44324" s="404"/>
      <c r="O44324" s="404"/>
      <c r="P44324" s="404"/>
      <c r="Q44324" s="404"/>
      <c r="R44324" s="404"/>
      <c r="S44324" s="404"/>
      <c r="T44324" s="404"/>
    </row>
    <row r="44325" spans="12:20" ht="16.8">
      <c r="L44325" s="404"/>
      <c r="M44325" s="404"/>
      <c r="N44325" s="404"/>
      <c r="O44325" s="404"/>
      <c r="P44325" s="404"/>
      <c r="Q44325" s="404"/>
      <c r="R44325" s="404"/>
      <c r="S44325" s="404"/>
      <c r="T44325" s="404"/>
    </row>
    <row r="44326" spans="12:20" ht="16.8">
      <c r="L44326" s="404"/>
      <c r="M44326" s="404"/>
      <c r="N44326" s="404"/>
      <c r="O44326" s="404"/>
      <c r="P44326" s="404"/>
      <c r="Q44326" s="404"/>
      <c r="R44326" s="404"/>
      <c r="S44326" s="404"/>
      <c r="T44326" s="404"/>
    </row>
    <row r="44327" spans="12:20" ht="16.8">
      <c r="L44327" s="404"/>
      <c r="M44327" s="404"/>
      <c r="N44327" s="404"/>
      <c r="O44327" s="404"/>
      <c r="P44327" s="404"/>
      <c r="Q44327" s="404"/>
      <c r="R44327" s="404"/>
      <c r="S44327" s="404"/>
      <c r="T44327" s="404"/>
    </row>
    <row r="44328" spans="12:20" ht="16.8">
      <c r="L44328" s="404"/>
      <c r="M44328" s="404"/>
      <c r="N44328" s="404"/>
      <c r="O44328" s="404"/>
      <c r="P44328" s="404"/>
      <c r="Q44328" s="404"/>
      <c r="R44328" s="404"/>
      <c r="S44328" s="404"/>
      <c r="T44328" s="404"/>
    </row>
    <row r="44329" spans="12:20" ht="16.8">
      <c r="L44329" s="404"/>
      <c r="M44329" s="404"/>
      <c r="N44329" s="404"/>
      <c r="O44329" s="404"/>
      <c r="P44329" s="404"/>
      <c r="Q44329" s="404"/>
      <c r="R44329" s="404"/>
      <c r="S44329" s="404"/>
      <c r="T44329" s="404"/>
    </row>
    <row r="44330" spans="12:20" ht="16.8">
      <c r="L44330" s="404"/>
      <c r="M44330" s="404"/>
      <c r="N44330" s="404"/>
      <c r="O44330" s="404"/>
      <c r="P44330" s="404"/>
      <c r="Q44330" s="404"/>
      <c r="R44330" s="404"/>
      <c r="S44330" s="404"/>
      <c r="T44330" s="404"/>
    </row>
    <row r="44331" spans="12:20" ht="16.8">
      <c r="L44331" s="404"/>
      <c r="M44331" s="404"/>
      <c r="N44331" s="404"/>
      <c r="O44331" s="404"/>
      <c r="P44331" s="404"/>
      <c r="Q44331" s="404"/>
      <c r="R44331" s="404"/>
      <c r="S44331" s="404"/>
      <c r="T44331" s="404"/>
    </row>
    <row r="44332" spans="12:20" ht="16.8">
      <c r="L44332" s="404"/>
      <c r="M44332" s="404"/>
      <c r="N44332" s="404"/>
      <c r="O44332" s="404"/>
      <c r="P44332" s="404"/>
      <c r="Q44332" s="404"/>
      <c r="R44332" s="404"/>
      <c r="S44332" s="404"/>
      <c r="T44332" s="404"/>
    </row>
    <row r="44333" spans="12:20" ht="16.8">
      <c r="L44333" s="404"/>
      <c r="M44333" s="404"/>
      <c r="N44333" s="404"/>
      <c r="O44333" s="404"/>
      <c r="P44333" s="404"/>
      <c r="Q44333" s="404"/>
      <c r="R44333" s="404"/>
      <c r="S44333" s="404"/>
      <c r="T44333" s="404"/>
    </row>
    <row r="44334" spans="12:20" ht="16.8">
      <c r="L44334" s="404"/>
      <c r="M44334" s="404"/>
      <c r="N44334" s="404"/>
      <c r="O44334" s="404"/>
      <c r="P44334" s="404"/>
      <c r="Q44334" s="404"/>
      <c r="R44334" s="404"/>
      <c r="S44334" s="404"/>
      <c r="T44334" s="404"/>
    </row>
    <row r="44335" spans="12:20" ht="16.8">
      <c r="L44335" s="404"/>
      <c r="M44335" s="404"/>
      <c r="N44335" s="404"/>
      <c r="O44335" s="404"/>
      <c r="P44335" s="404"/>
      <c r="Q44335" s="404"/>
      <c r="R44335" s="404"/>
      <c r="S44335" s="404"/>
      <c r="T44335" s="404"/>
    </row>
    <row r="44336" spans="12:20" ht="16.8">
      <c r="L44336" s="404"/>
      <c r="M44336" s="404"/>
      <c r="N44336" s="404"/>
      <c r="O44336" s="404"/>
      <c r="P44336" s="404"/>
      <c r="Q44336" s="404"/>
      <c r="R44336" s="404"/>
      <c r="S44336" s="404"/>
      <c r="T44336" s="404"/>
    </row>
    <row r="44337" spans="12:20" ht="16.8">
      <c r="L44337" s="404"/>
      <c r="M44337" s="404"/>
      <c r="N44337" s="404"/>
      <c r="O44337" s="404"/>
      <c r="P44337" s="404"/>
      <c r="Q44337" s="404"/>
      <c r="R44337" s="404"/>
      <c r="S44337" s="404"/>
      <c r="T44337" s="404"/>
    </row>
    <row r="44338" spans="12:20" ht="16.8">
      <c r="L44338" s="404"/>
      <c r="M44338" s="404"/>
      <c r="N44338" s="404"/>
      <c r="O44338" s="404"/>
      <c r="P44338" s="404"/>
      <c r="Q44338" s="404"/>
      <c r="R44338" s="404"/>
      <c r="S44338" s="404"/>
      <c r="T44338" s="404"/>
    </row>
    <row r="44339" spans="12:20" ht="16.8">
      <c r="L44339" s="404"/>
      <c r="M44339" s="404"/>
      <c r="N44339" s="404"/>
      <c r="O44339" s="404"/>
      <c r="P44339" s="404"/>
      <c r="Q44339" s="404"/>
      <c r="R44339" s="404"/>
      <c r="S44339" s="404"/>
      <c r="T44339" s="404"/>
    </row>
    <row r="44340" spans="12:20" ht="16.8">
      <c r="L44340" s="404"/>
      <c r="M44340" s="404"/>
      <c r="N44340" s="404"/>
      <c r="O44340" s="404"/>
      <c r="P44340" s="404"/>
      <c r="Q44340" s="404"/>
      <c r="R44340" s="404"/>
      <c r="S44340" s="404"/>
      <c r="T44340" s="404"/>
    </row>
    <row r="44341" spans="12:20" ht="16.8">
      <c r="L44341" s="404"/>
      <c r="M44341" s="404"/>
      <c r="N44341" s="404"/>
      <c r="O44341" s="404"/>
      <c r="P44341" s="404"/>
      <c r="Q44341" s="404"/>
      <c r="R44341" s="404"/>
      <c r="S44341" s="404"/>
      <c r="T44341" s="404"/>
    </row>
    <row r="44342" spans="12:20" ht="16.8">
      <c r="L44342" s="404"/>
      <c r="M44342" s="404"/>
      <c r="N44342" s="404"/>
      <c r="O44342" s="404"/>
      <c r="P44342" s="404"/>
      <c r="Q44342" s="404"/>
      <c r="R44342" s="404"/>
      <c r="S44342" s="404"/>
      <c r="T44342" s="404"/>
    </row>
    <row r="44343" spans="12:20" ht="16.8">
      <c r="L44343" s="404"/>
      <c r="M44343" s="404"/>
      <c r="N44343" s="404"/>
      <c r="O44343" s="404"/>
      <c r="P44343" s="404"/>
      <c r="Q44343" s="404"/>
      <c r="R44343" s="404"/>
      <c r="S44343" s="404"/>
      <c r="T44343" s="404"/>
    </row>
    <row r="44344" spans="12:20" ht="16.8">
      <c r="L44344" s="404"/>
      <c r="M44344" s="404"/>
      <c r="N44344" s="404"/>
      <c r="O44344" s="404"/>
      <c r="P44344" s="404"/>
      <c r="Q44344" s="404"/>
      <c r="R44344" s="404"/>
      <c r="S44344" s="404"/>
      <c r="T44344" s="404"/>
    </row>
    <row r="44345" spans="12:20" ht="16.8">
      <c r="L44345" s="404"/>
      <c r="M44345" s="404"/>
      <c r="N44345" s="404"/>
      <c r="O44345" s="404"/>
      <c r="P44345" s="404"/>
      <c r="Q44345" s="404"/>
      <c r="R44345" s="404"/>
      <c r="S44345" s="404"/>
      <c r="T44345" s="404"/>
    </row>
    <row r="44346" spans="12:20" ht="16.8">
      <c r="L44346" s="404"/>
      <c r="M44346" s="404"/>
      <c r="N44346" s="404"/>
      <c r="O44346" s="404"/>
      <c r="P44346" s="404"/>
      <c r="Q44346" s="404"/>
      <c r="R44346" s="404"/>
      <c r="S44346" s="404"/>
      <c r="T44346" s="404"/>
    </row>
    <row r="44347" spans="12:20" ht="16.8">
      <c r="L44347" s="404"/>
      <c r="M44347" s="404"/>
      <c r="N44347" s="404"/>
      <c r="O44347" s="404"/>
      <c r="P44347" s="404"/>
      <c r="Q44347" s="404"/>
      <c r="R44347" s="404"/>
      <c r="S44347" s="404"/>
      <c r="T44347" s="404"/>
    </row>
    <row r="44348" spans="12:20" ht="16.8">
      <c r="L44348" s="404"/>
      <c r="M44348" s="404"/>
      <c r="N44348" s="404"/>
      <c r="O44348" s="404"/>
      <c r="P44348" s="404"/>
      <c r="Q44348" s="404"/>
      <c r="R44348" s="404"/>
      <c r="S44348" s="404"/>
      <c r="T44348" s="404"/>
    </row>
    <row r="44349" spans="12:20" ht="16.8">
      <c r="L44349" s="404"/>
      <c r="M44349" s="404"/>
      <c r="N44349" s="404"/>
      <c r="O44349" s="404"/>
      <c r="P44349" s="404"/>
      <c r="Q44349" s="404"/>
      <c r="R44349" s="404"/>
      <c r="S44349" s="404"/>
      <c r="T44349" s="404"/>
    </row>
    <row r="44350" spans="12:20" ht="16.8">
      <c r="L44350" s="404"/>
      <c r="M44350" s="404"/>
      <c r="N44350" s="404"/>
      <c r="O44350" s="404"/>
      <c r="P44350" s="404"/>
      <c r="Q44350" s="404"/>
      <c r="R44350" s="404"/>
      <c r="S44350" s="404"/>
      <c r="T44350" s="404"/>
    </row>
    <row r="44351" spans="12:20" ht="16.8">
      <c r="L44351" s="404"/>
      <c r="M44351" s="404"/>
      <c r="N44351" s="404"/>
      <c r="O44351" s="404"/>
      <c r="P44351" s="404"/>
      <c r="Q44351" s="404"/>
      <c r="R44351" s="404"/>
      <c r="S44351" s="404"/>
      <c r="T44351" s="404"/>
    </row>
    <row r="44352" spans="12:20" ht="16.8">
      <c r="L44352" s="404"/>
      <c r="M44352" s="404"/>
      <c r="N44352" s="404"/>
      <c r="O44352" s="404"/>
      <c r="P44352" s="404"/>
      <c r="Q44352" s="404"/>
      <c r="R44352" s="404"/>
      <c r="S44352" s="404"/>
      <c r="T44352" s="404"/>
    </row>
    <row r="44353" spans="12:20" ht="16.8">
      <c r="L44353" s="404"/>
      <c r="M44353" s="404"/>
      <c r="N44353" s="404"/>
      <c r="O44353" s="404"/>
      <c r="P44353" s="404"/>
      <c r="Q44353" s="404"/>
      <c r="R44353" s="404"/>
      <c r="S44353" s="404"/>
      <c r="T44353" s="404"/>
    </row>
    <row r="44354" spans="12:20" ht="16.8">
      <c r="L44354" s="404"/>
      <c r="M44354" s="404"/>
      <c r="N44354" s="404"/>
      <c r="O44354" s="404"/>
      <c r="P44354" s="404"/>
      <c r="Q44354" s="404"/>
      <c r="R44354" s="404"/>
      <c r="S44354" s="404"/>
      <c r="T44354" s="404"/>
    </row>
    <row r="44355" spans="12:20" ht="16.8">
      <c r="L44355" s="404"/>
      <c r="M44355" s="404"/>
      <c r="N44355" s="404"/>
      <c r="O44355" s="404"/>
      <c r="P44355" s="404"/>
      <c r="Q44355" s="404"/>
      <c r="R44355" s="404"/>
      <c r="S44355" s="404"/>
      <c r="T44355" s="404"/>
    </row>
    <row r="44356" spans="12:20" ht="16.8">
      <c r="L44356" s="404"/>
      <c r="M44356" s="404"/>
      <c r="N44356" s="404"/>
      <c r="O44356" s="404"/>
      <c r="P44356" s="404"/>
      <c r="Q44356" s="404"/>
      <c r="R44356" s="404"/>
      <c r="S44356" s="404"/>
      <c r="T44356" s="404"/>
    </row>
    <row r="44357" spans="12:20" ht="16.8">
      <c r="L44357" s="404"/>
      <c r="M44357" s="404"/>
      <c r="N44357" s="404"/>
      <c r="O44357" s="404"/>
      <c r="P44357" s="404"/>
      <c r="Q44357" s="404"/>
      <c r="R44357" s="404"/>
      <c r="S44357" s="404"/>
      <c r="T44357" s="404"/>
    </row>
    <row r="44358" spans="12:20" ht="16.8">
      <c r="L44358" s="404"/>
      <c r="M44358" s="404"/>
      <c r="N44358" s="404"/>
      <c r="O44358" s="404"/>
      <c r="P44358" s="404"/>
      <c r="Q44358" s="404"/>
      <c r="R44358" s="404"/>
      <c r="S44358" s="404"/>
      <c r="T44358" s="404"/>
    </row>
    <row r="44359" spans="12:20" ht="16.8">
      <c r="L44359" s="404"/>
      <c r="M44359" s="404"/>
      <c r="N44359" s="404"/>
      <c r="O44359" s="404"/>
      <c r="P44359" s="404"/>
      <c r="Q44359" s="404"/>
      <c r="R44359" s="404"/>
      <c r="S44359" s="404"/>
      <c r="T44359" s="404"/>
    </row>
    <row r="44360" spans="12:20" ht="16.8">
      <c r="L44360" s="404"/>
      <c r="M44360" s="404"/>
      <c r="N44360" s="404"/>
      <c r="O44360" s="404"/>
      <c r="P44360" s="404"/>
      <c r="Q44360" s="404"/>
      <c r="R44360" s="404"/>
      <c r="S44360" s="404"/>
      <c r="T44360" s="404"/>
    </row>
    <row r="44361" spans="12:20" ht="16.8">
      <c r="L44361" s="404"/>
      <c r="M44361" s="404"/>
      <c r="N44361" s="404"/>
      <c r="O44361" s="404"/>
      <c r="P44361" s="404"/>
      <c r="Q44361" s="404"/>
      <c r="R44361" s="404"/>
      <c r="S44361" s="404"/>
      <c r="T44361" s="404"/>
    </row>
    <row r="44362" spans="12:20" ht="16.8">
      <c r="L44362" s="404"/>
      <c r="M44362" s="404"/>
      <c r="N44362" s="404"/>
      <c r="O44362" s="404"/>
      <c r="P44362" s="404"/>
      <c r="Q44362" s="404"/>
      <c r="R44362" s="404"/>
      <c r="S44362" s="404"/>
      <c r="T44362" s="404"/>
    </row>
    <row r="44363" spans="12:20" ht="16.8">
      <c r="L44363" s="404"/>
      <c r="M44363" s="404"/>
      <c r="N44363" s="404"/>
      <c r="O44363" s="404"/>
      <c r="P44363" s="404"/>
      <c r="Q44363" s="404"/>
      <c r="R44363" s="404"/>
      <c r="S44363" s="404"/>
      <c r="T44363" s="404"/>
    </row>
    <row r="44364" spans="12:20" ht="16.8">
      <c r="L44364" s="404"/>
      <c r="M44364" s="404"/>
      <c r="N44364" s="404"/>
      <c r="O44364" s="404"/>
      <c r="P44364" s="404"/>
      <c r="Q44364" s="404"/>
      <c r="R44364" s="404"/>
      <c r="S44364" s="404"/>
      <c r="T44364" s="404"/>
    </row>
    <row r="44365" spans="12:20" ht="16.8">
      <c r="L44365" s="404"/>
      <c r="M44365" s="404"/>
      <c r="N44365" s="404"/>
      <c r="O44365" s="404"/>
      <c r="P44365" s="404"/>
      <c r="Q44365" s="404"/>
      <c r="R44365" s="404"/>
      <c r="S44365" s="404"/>
      <c r="T44365" s="404"/>
    </row>
    <row r="44366" spans="12:20" ht="16.8">
      <c r="L44366" s="404"/>
      <c r="M44366" s="404"/>
      <c r="N44366" s="404"/>
      <c r="O44366" s="404"/>
      <c r="P44366" s="404"/>
      <c r="Q44366" s="404"/>
      <c r="R44366" s="404"/>
      <c r="S44366" s="404"/>
      <c r="T44366" s="404"/>
    </row>
    <row r="44367" spans="12:20" ht="16.8">
      <c r="L44367" s="404"/>
      <c r="M44367" s="404"/>
      <c r="N44367" s="404"/>
      <c r="O44367" s="404"/>
      <c r="P44367" s="404"/>
      <c r="Q44367" s="404"/>
      <c r="R44367" s="404"/>
      <c r="S44367" s="404"/>
      <c r="T44367" s="404"/>
    </row>
    <row r="44368" spans="12:20" ht="16.8">
      <c r="L44368" s="404"/>
      <c r="M44368" s="404"/>
      <c r="N44368" s="404"/>
      <c r="O44368" s="404"/>
      <c r="P44368" s="404"/>
      <c r="Q44368" s="404"/>
      <c r="R44368" s="404"/>
      <c r="S44368" s="404"/>
      <c r="T44368" s="404"/>
    </row>
    <row r="44369" spans="12:20" ht="16.8">
      <c r="L44369" s="404"/>
      <c r="M44369" s="404"/>
      <c r="N44369" s="404"/>
      <c r="O44369" s="404"/>
      <c r="P44369" s="404"/>
      <c r="Q44369" s="404"/>
      <c r="R44369" s="404"/>
      <c r="S44369" s="404"/>
      <c r="T44369" s="404"/>
    </row>
    <row r="44370" spans="12:20" ht="16.8">
      <c r="L44370" s="404"/>
      <c r="M44370" s="404"/>
      <c r="N44370" s="404"/>
      <c r="O44370" s="404"/>
      <c r="P44370" s="404"/>
      <c r="Q44370" s="404"/>
      <c r="R44370" s="404"/>
      <c r="S44370" s="404"/>
      <c r="T44370" s="404"/>
    </row>
    <row r="44371" spans="12:20" ht="16.8">
      <c r="L44371" s="404"/>
      <c r="M44371" s="404"/>
      <c r="N44371" s="404"/>
      <c r="O44371" s="404"/>
      <c r="P44371" s="404"/>
      <c r="Q44371" s="404"/>
      <c r="R44371" s="404"/>
      <c r="S44371" s="404"/>
      <c r="T44371" s="404"/>
    </row>
    <row r="44372" spans="12:20" ht="16.8">
      <c r="L44372" s="404"/>
      <c r="M44372" s="404"/>
      <c r="N44372" s="404"/>
      <c r="O44372" s="404"/>
      <c r="P44372" s="404"/>
      <c r="Q44372" s="404"/>
      <c r="R44372" s="404"/>
      <c r="S44372" s="404"/>
      <c r="T44372" s="404"/>
    </row>
    <row r="44373" spans="12:20" ht="16.8">
      <c r="L44373" s="404"/>
      <c r="M44373" s="404"/>
      <c r="N44373" s="404"/>
      <c r="O44373" s="404"/>
      <c r="P44373" s="404"/>
      <c r="Q44373" s="404"/>
      <c r="R44373" s="404"/>
      <c r="S44373" s="404"/>
      <c r="T44373" s="404"/>
    </row>
    <row r="44374" spans="12:20" ht="16.8">
      <c r="L44374" s="404"/>
      <c r="M44374" s="404"/>
      <c r="N44374" s="404"/>
      <c r="O44374" s="404"/>
      <c r="P44374" s="404"/>
      <c r="Q44374" s="404"/>
      <c r="R44374" s="404"/>
      <c r="S44374" s="404"/>
      <c r="T44374" s="404"/>
    </row>
    <row r="44375" spans="12:20" ht="16.8">
      <c r="L44375" s="404"/>
      <c r="M44375" s="404"/>
      <c r="N44375" s="404"/>
      <c r="O44375" s="404"/>
      <c r="P44375" s="404"/>
      <c r="Q44375" s="404"/>
      <c r="R44375" s="404"/>
      <c r="S44375" s="404"/>
      <c r="T44375" s="404"/>
    </row>
    <row r="44376" spans="12:20" ht="16.8">
      <c r="L44376" s="404"/>
      <c r="M44376" s="404"/>
      <c r="N44376" s="404"/>
      <c r="O44376" s="404"/>
      <c r="P44376" s="404"/>
      <c r="Q44376" s="404"/>
      <c r="R44376" s="404"/>
      <c r="S44376" s="404"/>
      <c r="T44376" s="404"/>
    </row>
    <row r="44377" spans="12:20" ht="16.8">
      <c r="L44377" s="404"/>
      <c r="M44377" s="404"/>
      <c r="N44377" s="404"/>
      <c r="O44377" s="404"/>
      <c r="P44377" s="404"/>
      <c r="Q44377" s="404"/>
      <c r="R44377" s="404"/>
      <c r="S44377" s="404"/>
      <c r="T44377" s="404"/>
    </row>
    <row r="44378" spans="12:20" ht="16.8">
      <c r="L44378" s="404"/>
      <c r="M44378" s="404"/>
      <c r="N44378" s="404"/>
      <c r="O44378" s="404"/>
      <c r="P44378" s="404"/>
      <c r="Q44378" s="404"/>
      <c r="R44378" s="404"/>
      <c r="S44378" s="404"/>
      <c r="T44378" s="404"/>
    </row>
    <row r="44379" spans="12:20" ht="16.8">
      <c r="L44379" s="404"/>
      <c r="M44379" s="404"/>
      <c r="N44379" s="404"/>
      <c r="O44379" s="404"/>
      <c r="P44379" s="404"/>
      <c r="Q44379" s="404"/>
      <c r="R44379" s="404"/>
      <c r="S44379" s="404"/>
      <c r="T44379" s="404"/>
    </row>
    <row r="44380" spans="12:20" ht="16.8">
      <c r="L44380" s="404"/>
      <c r="M44380" s="404"/>
      <c r="N44380" s="404"/>
      <c r="O44380" s="404"/>
      <c r="P44380" s="404"/>
      <c r="Q44380" s="404"/>
      <c r="R44380" s="404"/>
      <c r="S44380" s="404"/>
      <c r="T44380" s="404"/>
    </row>
    <row r="44381" spans="12:20" ht="16.8">
      <c r="L44381" s="404"/>
      <c r="M44381" s="404"/>
      <c r="N44381" s="404"/>
      <c r="O44381" s="404"/>
      <c r="P44381" s="404"/>
      <c r="Q44381" s="404"/>
      <c r="R44381" s="404"/>
      <c r="S44381" s="404"/>
      <c r="T44381" s="404"/>
    </row>
    <row r="44382" spans="12:20" ht="16.8">
      <c r="L44382" s="404"/>
      <c r="M44382" s="404"/>
      <c r="N44382" s="404"/>
      <c r="O44382" s="404"/>
      <c r="P44382" s="404"/>
      <c r="Q44382" s="404"/>
      <c r="R44382" s="404"/>
      <c r="S44382" s="404"/>
      <c r="T44382" s="404"/>
    </row>
    <row r="44383" spans="12:20" ht="16.8">
      <c r="L44383" s="404"/>
      <c r="M44383" s="404"/>
      <c r="N44383" s="404"/>
      <c r="O44383" s="404"/>
      <c r="P44383" s="404"/>
      <c r="Q44383" s="404"/>
      <c r="R44383" s="404"/>
      <c r="S44383" s="404"/>
      <c r="T44383" s="404"/>
    </row>
    <row r="44384" spans="12:20" ht="16.8">
      <c r="L44384" s="404"/>
      <c r="M44384" s="404"/>
      <c r="N44384" s="404"/>
      <c r="O44384" s="404"/>
      <c r="P44384" s="404"/>
      <c r="Q44384" s="404"/>
      <c r="R44384" s="404"/>
      <c r="S44384" s="404"/>
      <c r="T44384" s="404"/>
    </row>
    <row r="44385" spans="12:20" ht="16.8">
      <c r="L44385" s="404"/>
      <c r="M44385" s="404"/>
      <c r="N44385" s="404"/>
      <c r="O44385" s="404"/>
      <c r="P44385" s="404"/>
      <c r="Q44385" s="404"/>
      <c r="R44385" s="404"/>
      <c r="S44385" s="404"/>
      <c r="T44385" s="404"/>
    </row>
    <row r="44386" spans="12:20" ht="16.8">
      <c r="L44386" s="404"/>
      <c r="M44386" s="404"/>
      <c r="N44386" s="404"/>
      <c r="O44386" s="404"/>
      <c r="P44386" s="404"/>
      <c r="Q44386" s="404"/>
      <c r="R44386" s="404"/>
      <c r="S44386" s="404"/>
      <c r="T44386" s="404"/>
    </row>
    <row r="44387" spans="12:20" ht="16.8">
      <c r="L44387" s="404"/>
      <c r="M44387" s="404"/>
      <c r="N44387" s="404"/>
      <c r="O44387" s="404"/>
      <c r="P44387" s="404"/>
      <c r="Q44387" s="404"/>
      <c r="R44387" s="404"/>
      <c r="S44387" s="404"/>
      <c r="T44387" s="404"/>
    </row>
    <row r="44388" spans="12:20" ht="16.8">
      <c r="L44388" s="404"/>
      <c r="M44388" s="404"/>
      <c r="N44388" s="404"/>
      <c r="O44388" s="404"/>
      <c r="P44388" s="404"/>
      <c r="Q44388" s="404"/>
      <c r="R44388" s="404"/>
      <c r="S44388" s="404"/>
      <c r="T44388" s="404"/>
    </row>
    <row r="44389" spans="12:20" ht="16.8">
      <c r="L44389" s="404"/>
      <c r="M44389" s="404"/>
      <c r="N44389" s="404"/>
      <c r="O44389" s="404"/>
      <c r="P44389" s="404"/>
      <c r="Q44389" s="404"/>
      <c r="R44389" s="404"/>
      <c r="S44389" s="404"/>
      <c r="T44389" s="404"/>
    </row>
    <row r="44390" spans="12:20" ht="16.8">
      <c r="L44390" s="404"/>
      <c r="M44390" s="404"/>
      <c r="N44390" s="404"/>
      <c r="O44390" s="404"/>
      <c r="P44390" s="404"/>
      <c r="Q44390" s="404"/>
      <c r="R44390" s="404"/>
      <c r="S44390" s="404"/>
      <c r="T44390" s="404"/>
    </row>
    <row r="44391" spans="12:20" ht="16.8">
      <c r="L44391" s="404"/>
      <c r="M44391" s="404"/>
      <c r="N44391" s="404"/>
      <c r="O44391" s="404"/>
      <c r="P44391" s="404"/>
      <c r="Q44391" s="404"/>
      <c r="R44391" s="404"/>
      <c r="S44391" s="404"/>
      <c r="T44391" s="404"/>
    </row>
    <row r="44392" spans="12:20" ht="16.8">
      <c r="L44392" s="404"/>
      <c r="M44392" s="404"/>
      <c r="N44392" s="404"/>
      <c r="O44392" s="404"/>
      <c r="P44392" s="404"/>
      <c r="Q44392" s="404"/>
      <c r="R44392" s="404"/>
      <c r="S44392" s="404"/>
      <c r="T44392" s="404"/>
    </row>
    <row r="44393" spans="12:20" ht="16.8">
      <c r="L44393" s="404"/>
      <c r="M44393" s="404"/>
      <c r="N44393" s="404"/>
      <c r="O44393" s="404"/>
      <c r="P44393" s="404"/>
      <c r="Q44393" s="404"/>
      <c r="R44393" s="404"/>
      <c r="S44393" s="404"/>
      <c r="T44393" s="404"/>
    </row>
    <row r="44394" spans="12:20" ht="16.8">
      <c r="L44394" s="404"/>
      <c r="M44394" s="404"/>
      <c r="N44394" s="404"/>
      <c r="O44394" s="404"/>
      <c r="P44394" s="404"/>
      <c r="Q44394" s="404"/>
      <c r="R44394" s="404"/>
      <c r="S44394" s="404"/>
      <c r="T44394" s="404"/>
    </row>
    <row r="44395" spans="12:20" ht="16.8">
      <c r="L44395" s="404"/>
      <c r="M44395" s="404"/>
      <c r="N44395" s="404"/>
      <c r="O44395" s="404"/>
      <c r="P44395" s="404"/>
      <c r="Q44395" s="404"/>
      <c r="R44395" s="404"/>
      <c r="S44395" s="404"/>
      <c r="T44395" s="404"/>
    </row>
    <row r="44396" spans="12:20" ht="16.8">
      <c r="L44396" s="404"/>
      <c r="M44396" s="404"/>
      <c r="N44396" s="404"/>
      <c r="O44396" s="404"/>
      <c r="P44396" s="404"/>
      <c r="Q44396" s="404"/>
      <c r="R44396" s="404"/>
      <c r="S44396" s="404"/>
      <c r="T44396" s="404"/>
    </row>
    <row r="44397" spans="12:20" ht="16.8">
      <c r="L44397" s="404"/>
      <c r="M44397" s="404"/>
      <c r="N44397" s="404"/>
      <c r="O44397" s="404"/>
      <c r="P44397" s="404"/>
      <c r="Q44397" s="404"/>
      <c r="R44397" s="404"/>
      <c r="S44397" s="404"/>
      <c r="T44397" s="404"/>
    </row>
    <row r="44398" spans="12:20" ht="16.8">
      <c r="L44398" s="404"/>
      <c r="M44398" s="404"/>
      <c r="N44398" s="404"/>
      <c r="O44398" s="404"/>
      <c r="P44398" s="404"/>
      <c r="Q44398" s="404"/>
      <c r="R44398" s="404"/>
      <c r="S44398" s="404"/>
      <c r="T44398" s="404"/>
    </row>
    <row r="44399" spans="12:20" ht="16.8">
      <c r="L44399" s="404"/>
      <c r="M44399" s="404"/>
      <c r="N44399" s="404"/>
      <c r="O44399" s="404"/>
      <c r="P44399" s="404"/>
      <c r="Q44399" s="404"/>
      <c r="R44399" s="404"/>
      <c r="S44399" s="404"/>
      <c r="T44399" s="404"/>
    </row>
    <row r="44400" spans="12:20" ht="16.8">
      <c r="L44400" s="404"/>
      <c r="M44400" s="404"/>
      <c r="N44400" s="404"/>
      <c r="O44400" s="404"/>
      <c r="P44400" s="404"/>
      <c r="Q44400" s="404"/>
      <c r="R44400" s="404"/>
      <c r="S44400" s="404"/>
      <c r="T44400" s="404"/>
    </row>
    <row r="44401" spans="12:20" ht="16.8">
      <c r="L44401" s="404"/>
      <c r="M44401" s="404"/>
      <c r="N44401" s="404"/>
      <c r="O44401" s="404"/>
      <c r="P44401" s="404"/>
      <c r="Q44401" s="404"/>
      <c r="R44401" s="404"/>
      <c r="S44401" s="404"/>
      <c r="T44401" s="404"/>
    </row>
    <row r="44402" spans="12:20" ht="16.8">
      <c r="L44402" s="404"/>
      <c r="M44402" s="404"/>
      <c r="N44402" s="404"/>
      <c r="O44402" s="404"/>
      <c r="P44402" s="404"/>
      <c r="Q44402" s="404"/>
      <c r="R44402" s="404"/>
      <c r="S44402" s="404"/>
      <c r="T44402" s="404"/>
    </row>
    <row r="44403" spans="12:20" ht="16.8">
      <c r="L44403" s="404"/>
      <c r="M44403" s="404"/>
      <c r="N44403" s="404"/>
      <c r="O44403" s="404"/>
      <c r="P44403" s="404"/>
      <c r="Q44403" s="404"/>
      <c r="R44403" s="404"/>
      <c r="S44403" s="404"/>
      <c r="T44403" s="404"/>
    </row>
    <row r="44404" spans="12:20" ht="16.8">
      <c r="L44404" s="404"/>
      <c r="M44404" s="404"/>
      <c r="N44404" s="404"/>
      <c r="O44404" s="404"/>
      <c r="P44404" s="404"/>
      <c r="Q44404" s="404"/>
      <c r="R44404" s="404"/>
      <c r="S44404" s="404"/>
      <c r="T44404" s="404"/>
    </row>
    <row r="44405" spans="12:20" ht="16.8">
      <c r="L44405" s="404"/>
      <c r="M44405" s="404"/>
      <c r="N44405" s="404"/>
      <c r="O44405" s="404"/>
      <c r="P44405" s="404"/>
      <c r="Q44405" s="404"/>
      <c r="R44405" s="404"/>
      <c r="S44405" s="404"/>
      <c r="T44405" s="404"/>
    </row>
    <row r="44406" spans="12:20" ht="16.8">
      <c r="L44406" s="404"/>
      <c r="M44406" s="404"/>
      <c r="N44406" s="404"/>
      <c r="O44406" s="404"/>
      <c r="P44406" s="404"/>
      <c r="Q44406" s="404"/>
      <c r="R44406" s="404"/>
      <c r="S44406" s="404"/>
      <c r="T44406" s="404"/>
    </row>
    <row r="44407" spans="12:20" ht="16.8">
      <c r="L44407" s="404"/>
      <c r="M44407" s="404"/>
      <c r="N44407" s="404"/>
      <c r="O44407" s="404"/>
      <c r="P44407" s="404"/>
      <c r="Q44407" s="404"/>
      <c r="R44407" s="404"/>
      <c r="S44407" s="404"/>
      <c r="T44407" s="404"/>
    </row>
    <row r="44408" spans="12:20" ht="16.8">
      <c r="L44408" s="404"/>
      <c r="M44408" s="404"/>
      <c r="N44408" s="404"/>
      <c r="O44408" s="404"/>
      <c r="P44408" s="404"/>
      <c r="Q44408" s="404"/>
      <c r="R44408" s="404"/>
      <c r="S44408" s="404"/>
      <c r="T44408" s="404"/>
    </row>
    <row r="44409" spans="12:20" ht="16.8">
      <c r="L44409" s="404"/>
      <c r="M44409" s="404"/>
      <c r="N44409" s="404"/>
      <c r="O44409" s="404"/>
      <c r="P44409" s="404"/>
      <c r="Q44409" s="404"/>
      <c r="R44409" s="404"/>
      <c r="S44409" s="404"/>
      <c r="T44409" s="404"/>
    </row>
    <row r="44410" spans="12:20" ht="16.8">
      <c r="L44410" s="404"/>
      <c r="M44410" s="404"/>
      <c r="N44410" s="404"/>
      <c r="O44410" s="404"/>
      <c r="P44410" s="404"/>
      <c r="Q44410" s="404"/>
      <c r="R44410" s="404"/>
      <c r="S44410" s="404"/>
      <c r="T44410" s="404"/>
    </row>
    <row r="44411" spans="12:20" ht="16.8">
      <c r="L44411" s="404"/>
      <c r="M44411" s="404"/>
      <c r="N44411" s="404"/>
      <c r="O44411" s="404"/>
      <c r="P44411" s="404"/>
      <c r="Q44411" s="404"/>
      <c r="R44411" s="404"/>
      <c r="S44411" s="404"/>
      <c r="T44411" s="404"/>
    </row>
    <row r="44412" spans="12:20" ht="16.8">
      <c r="L44412" s="404"/>
      <c r="M44412" s="404"/>
      <c r="N44412" s="404"/>
      <c r="O44412" s="404"/>
      <c r="P44412" s="404"/>
      <c r="Q44412" s="404"/>
      <c r="R44412" s="404"/>
      <c r="S44412" s="404"/>
      <c r="T44412" s="404"/>
    </row>
    <row r="44413" spans="12:20" ht="16.8">
      <c r="L44413" s="404"/>
      <c r="M44413" s="404"/>
      <c r="N44413" s="404"/>
      <c r="O44413" s="404"/>
      <c r="P44413" s="404"/>
      <c r="Q44413" s="404"/>
      <c r="R44413" s="404"/>
      <c r="S44413" s="404"/>
      <c r="T44413" s="404"/>
    </row>
    <row r="44414" spans="12:20" ht="16.8">
      <c r="L44414" s="404"/>
      <c r="M44414" s="404"/>
      <c r="N44414" s="404"/>
      <c r="O44414" s="404"/>
      <c r="P44414" s="404"/>
      <c r="Q44414" s="404"/>
      <c r="R44414" s="404"/>
      <c r="S44414" s="404"/>
      <c r="T44414" s="404"/>
    </row>
    <row r="44415" spans="12:20" ht="16.8">
      <c r="L44415" s="404"/>
      <c r="M44415" s="404"/>
      <c r="N44415" s="404"/>
      <c r="O44415" s="404"/>
      <c r="P44415" s="404"/>
      <c r="Q44415" s="404"/>
      <c r="R44415" s="404"/>
      <c r="S44415" s="404"/>
      <c r="T44415" s="404"/>
    </row>
    <row r="44416" spans="12:20" ht="16.8">
      <c r="L44416" s="404"/>
      <c r="M44416" s="404"/>
      <c r="N44416" s="404"/>
      <c r="O44416" s="404"/>
      <c r="P44416" s="404"/>
      <c r="Q44416" s="404"/>
      <c r="R44416" s="404"/>
      <c r="S44416" s="404"/>
      <c r="T44416" s="404"/>
    </row>
    <row r="44417" spans="12:20" ht="16.8">
      <c r="L44417" s="404"/>
      <c r="M44417" s="404"/>
      <c r="N44417" s="404"/>
      <c r="O44417" s="404"/>
      <c r="P44417" s="404"/>
      <c r="Q44417" s="404"/>
      <c r="R44417" s="404"/>
      <c r="S44417" s="404"/>
      <c r="T44417" s="404"/>
    </row>
    <row r="44418" spans="12:20" ht="16.8">
      <c r="L44418" s="404"/>
      <c r="M44418" s="404"/>
      <c r="N44418" s="404"/>
      <c r="O44418" s="404"/>
      <c r="P44418" s="404"/>
      <c r="Q44418" s="404"/>
      <c r="R44418" s="404"/>
      <c r="S44418" s="404"/>
      <c r="T44418" s="404"/>
    </row>
    <row r="44419" spans="12:20" ht="16.8">
      <c r="L44419" s="404"/>
      <c r="M44419" s="404"/>
      <c r="N44419" s="404"/>
      <c r="O44419" s="404"/>
      <c r="P44419" s="404"/>
      <c r="Q44419" s="404"/>
      <c r="R44419" s="404"/>
      <c r="S44419" s="404"/>
      <c r="T44419" s="404"/>
    </row>
    <row r="44420" spans="12:20" ht="16.8">
      <c r="L44420" s="404"/>
      <c r="M44420" s="404"/>
      <c r="N44420" s="404"/>
      <c r="O44420" s="404"/>
      <c r="P44420" s="404"/>
      <c r="Q44420" s="404"/>
      <c r="R44420" s="404"/>
      <c r="S44420" s="404"/>
      <c r="T44420" s="404"/>
    </row>
    <row r="44421" spans="12:20" ht="16.8">
      <c r="L44421" s="404"/>
      <c r="M44421" s="404"/>
      <c r="N44421" s="404"/>
      <c r="O44421" s="404"/>
      <c r="P44421" s="404"/>
      <c r="Q44421" s="404"/>
      <c r="R44421" s="404"/>
      <c r="S44421" s="404"/>
      <c r="T44421" s="404"/>
    </row>
    <row r="44422" spans="12:20" ht="16.8">
      <c r="L44422" s="404"/>
      <c r="M44422" s="404"/>
      <c r="N44422" s="404"/>
      <c r="O44422" s="404"/>
      <c r="P44422" s="404"/>
      <c r="Q44422" s="404"/>
      <c r="R44422" s="404"/>
      <c r="S44422" s="404"/>
      <c r="T44422" s="404"/>
    </row>
    <row r="44423" spans="12:20" ht="16.8">
      <c r="L44423" s="404"/>
      <c r="M44423" s="404"/>
      <c r="N44423" s="404"/>
      <c r="O44423" s="404"/>
      <c r="P44423" s="404"/>
      <c r="Q44423" s="404"/>
      <c r="R44423" s="404"/>
      <c r="S44423" s="404"/>
      <c r="T44423" s="404"/>
    </row>
    <row r="44424" spans="12:20" ht="16.8">
      <c r="L44424" s="404"/>
      <c r="M44424" s="404"/>
      <c r="N44424" s="404"/>
      <c r="O44424" s="404"/>
      <c r="P44424" s="404"/>
      <c r="Q44424" s="404"/>
      <c r="R44424" s="404"/>
      <c r="S44424" s="404"/>
      <c r="T44424" s="404"/>
    </row>
    <row r="44425" spans="12:20" ht="16.8">
      <c r="L44425" s="404"/>
      <c r="M44425" s="404"/>
      <c r="N44425" s="404"/>
      <c r="O44425" s="404"/>
      <c r="P44425" s="404"/>
      <c r="Q44425" s="404"/>
      <c r="R44425" s="404"/>
      <c r="S44425" s="404"/>
      <c r="T44425" s="404"/>
    </row>
    <row r="44426" spans="12:20" ht="16.8">
      <c r="L44426" s="404"/>
      <c r="M44426" s="404"/>
      <c r="N44426" s="404"/>
      <c r="O44426" s="404"/>
      <c r="P44426" s="404"/>
      <c r="Q44426" s="404"/>
      <c r="R44426" s="404"/>
      <c r="S44426" s="404"/>
      <c r="T44426" s="404"/>
    </row>
    <row r="44427" spans="12:20" ht="16.8">
      <c r="L44427" s="404"/>
      <c r="M44427" s="404"/>
      <c r="N44427" s="404"/>
      <c r="O44427" s="404"/>
      <c r="P44427" s="404"/>
      <c r="Q44427" s="404"/>
      <c r="R44427" s="404"/>
      <c r="S44427" s="404"/>
      <c r="T44427" s="404"/>
    </row>
    <row r="44428" spans="12:20" ht="16.8">
      <c r="L44428" s="404"/>
      <c r="M44428" s="404"/>
      <c r="N44428" s="404"/>
      <c r="O44428" s="404"/>
      <c r="P44428" s="404"/>
      <c r="Q44428" s="404"/>
      <c r="R44428" s="404"/>
      <c r="S44428" s="404"/>
      <c r="T44428" s="404"/>
    </row>
    <row r="44429" spans="12:20" ht="16.8">
      <c r="L44429" s="404"/>
      <c r="M44429" s="404"/>
      <c r="N44429" s="404"/>
      <c r="O44429" s="404"/>
      <c r="P44429" s="404"/>
      <c r="Q44429" s="404"/>
      <c r="R44429" s="404"/>
      <c r="S44429" s="404"/>
      <c r="T44429" s="404"/>
    </row>
    <row r="44430" spans="12:20" ht="16.8">
      <c r="L44430" s="404"/>
      <c r="M44430" s="404"/>
      <c r="N44430" s="404"/>
      <c r="O44430" s="404"/>
      <c r="P44430" s="404"/>
      <c r="Q44430" s="404"/>
      <c r="R44430" s="404"/>
      <c r="S44430" s="404"/>
      <c r="T44430" s="404"/>
    </row>
    <row r="44431" spans="12:20" ht="16.8">
      <c r="L44431" s="404"/>
      <c r="M44431" s="404"/>
      <c r="N44431" s="404"/>
      <c r="O44431" s="404"/>
      <c r="P44431" s="404"/>
      <c r="Q44431" s="404"/>
      <c r="R44431" s="404"/>
      <c r="S44431" s="404"/>
      <c r="T44431" s="404"/>
    </row>
    <row r="44432" spans="12:20" ht="16.8">
      <c r="L44432" s="404"/>
      <c r="M44432" s="404"/>
      <c r="N44432" s="404"/>
      <c r="O44432" s="404"/>
      <c r="P44432" s="404"/>
      <c r="Q44432" s="404"/>
      <c r="R44432" s="404"/>
      <c r="S44432" s="404"/>
      <c r="T44432" s="404"/>
    </row>
    <row r="44433" spans="12:20" ht="16.8">
      <c r="L44433" s="404"/>
      <c r="M44433" s="404"/>
      <c r="N44433" s="404"/>
      <c r="O44433" s="404"/>
      <c r="P44433" s="404"/>
      <c r="Q44433" s="404"/>
      <c r="R44433" s="404"/>
      <c r="S44433" s="404"/>
      <c r="T44433" s="404"/>
    </row>
    <row r="44434" spans="12:20" ht="16.8">
      <c r="L44434" s="404"/>
      <c r="M44434" s="404"/>
      <c r="N44434" s="404"/>
      <c r="O44434" s="404"/>
      <c r="P44434" s="404"/>
      <c r="Q44434" s="404"/>
      <c r="R44434" s="404"/>
      <c r="S44434" s="404"/>
      <c r="T44434" s="404"/>
    </row>
    <row r="44435" spans="12:20" ht="16.8">
      <c r="L44435" s="404"/>
      <c r="M44435" s="404"/>
      <c r="N44435" s="404"/>
      <c r="O44435" s="404"/>
      <c r="P44435" s="404"/>
      <c r="Q44435" s="404"/>
      <c r="R44435" s="404"/>
      <c r="S44435" s="404"/>
      <c r="T44435" s="404"/>
    </row>
    <row r="44436" spans="12:20" ht="16.8">
      <c r="L44436" s="404"/>
      <c r="M44436" s="404"/>
      <c r="N44436" s="404"/>
      <c r="O44436" s="404"/>
      <c r="P44436" s="404"/>
      <c r="Q44436" s="404"/>
      <c r="R44436" s="404"/>
      <c r="S44436" s="404"/>
      <c r="T44436" s="404"/>
    </row>
    <row r="44437" spans="12:20" ht="16.8">
      <c r="L44437" s="404"/>
      <c r="M44437" s="404"/>
      <c r="N44437" s="404"/>
      <c r="O44437" s="404"/>
      <c r="P44437" s="404"/>
      <c r="Q44437" s="404"/>
      <c r="R44437" s="404"/>
      <c r="S44437" s="404"/>
      <c r="T44437" s="404"/>
    </row>
    <row r="44438" spans="12:20" ht="16.8">
      <c r="L44438" s="404"/>
      <c r="M44438" s="404"/>
      <c r="N44438" s="404"/>
      <c r="O44438" s="404"/>
      <c r="P44438" s="404"/>
      <c r="Q44438" s="404"/>
      <c r="R44438" s="404"/>
      <c r="S44438" s="404"/>
      <c r="T44438" s="404"/>
    </row>
    <row r="44439" spans="12:20" ht="16.8">
      <c r="L44439" s="404"/>
      <c r="M44439" s="404"/>
      <c r="N44439" s="404"/>
      <c r="O44439" s="404"/>
      <c r="P44439" s="404"/>
      <c r="Q44439" s="404"/>
      <c r="R44439" s="404"/>
      <c r="S44439" s="404"/>
      <c r="T44439" s="404"/>
    </row>
    <row r="44440" spans="12:20" ht="16.8">
      <c r="L44440" s="404"/>
      <c r="M44440" s="404"/>
      <c r="N44440" s="404"/>
      <c r="O44440" s="404"/>
      <c r="P44440" s="404"/>
      <c r="Q44440" s="404"/>
      <c r="R44440" s="404"/>
      <c r="S44440" s="404"/>
      <c r="T44440" s="404"/>
    </row>
    <row r="44441" spans="12:20" ht="16.8">
      <c r="L44441" s="404"/>
      <c r="M44441" s="404"/>
      <c r="N44441" s="404"/>
      <c r="O44441" s="404"/>
      <c r="P44441" s="404"/>
      <c r="Q44441" s="404"/>
      <c r="R44441" s="404"/>
      <c r="S44441" s="404"/>
      <c r="T44441" s="404"/>
    </row>
    <row r="44442" spans="12:20" ht="16.8">
      <c r="L44442" s="404"/>
      <c r="M44442" s="404"/>
      <c r="N44442" s="404"/>
      <c r="O44442" s="404"/>
      <c r="P44442" s="404"/>
      <c r="Q44442" s="404"/>
      <c r="R44442" s="404"/>
      <c r="S44442" s="404"/>
      <c r="T44442" s="404"/>
    </row>
    <row r="44443" spans="12:20" ht="16.8">
      <c r="L44443" s="404"/>
      <c r="M44443" s="404"/>
      <c r="N44443" s="404"/>
      <c r="O44443" s="404"/>
      <c r="P44443" s="404"/>
      <c r="Q44443" s="404"/>
      <c r="R44443" s="404"/>
      <c r="S44443" s="404"/>
      <c r="T44443" s="404"/>
    </row>
    <row r="44444" spans="12:20" ht="16.8">
      <c r="L44444" s="404"/>
      <c r="M44444" s="404"/>
      <c r="N44444" s="404"/>
      <c r="O44444" s="404"/>
      <c r="P44444" s="404"/>
      <c r="Q44444" s="404"/>
      <c r="R44444" s="404"/>
      <c r="S44444" s="404"/>
      <c r="T44444" s="404"/>
    </row>
    <row r="44445" spans="12:20" ht="16.8">
      <c r="L44445" s="404"/>
      <c r="M44445" s="404"/>
      <c r="N44445" s="404"/>
      <c r="O44445" s="404"/>
      <c r="P44445" s="404"/>
      <c r="Q44445" s="404"/>
      <c r="R44445" s="404"/>
      <c r="S44445" s="404"/>
      <c r="T44445" s="404"/>
    </row>
    <row r="44446" spans="12:20" ht="16.8">
      <c r="L44446" s="404"/>
      <c r="M44446" s="404"/>
      <c r="N44446" s="404"/>
      <c r="O44446" s="404"/>
      <c r="P44446" s="404"/>
      <c r="Q44446" s="404"/>
      <c r="R44446" s="404"/>
      <c r="S44446" s="404"/>
      <c r="T44446" s="404"/>
    </row>
    <row r="44447" spans="12:20" ht="16.8">
      <c r="L44447" s="404"/>
      <c r="M44447" s="404"/>
      <c r="N44447" s="404"/>
      <c r="O44447" s="404"/>
      <c r="P44447" s="404"/>
      <c r="Q44447" s="404"/>
      <c r="R44447" s="404"/>
      <c r="S44447" s="404"/>
      <c r="T44447" s="404"/>
    </row>
    <row r="44448" spans="12:20" ht="16.8">
      <c r="L44448" s="404"/>
      <c r="M44448" s="404"/>
      <c r="N44448" s="404"/>
      <c r="O44448" s="404"/>
      <c r="P44448" s="404"/>
      <c r="Q44448" s="404"/>
      <c r="R44448" s="404"/>
      <c r="S44448" s="404"/>
      <c r="T44448" s="404"/>
    </row>
    <row r="44449" spans="12:20" ht="16.8">
      <c r="L44449" s="404"/>
      <c r="M44449" s="404"/>
      <c r="N44449" s="404"/>
      <c r="O44449" s="404"/>
      <c r="P44449" s="404"/>
      <c r="Q44449" s="404"/>
      <c r="R44449" s="404"/>
      <c r="S44449" s="404"/>
      <c r="T44449" s="404"/>
    </row>
    <row r="44450" spans="12:20" ht="16.8">
      <c r="L44450" s="404"/>
      <c r="M44450" s="404"/>
      <c r="N44450" s="404"/>
      <c r="O44450" s="404"/>
      <c r="P44450" s="404"/>
      <c r="Q44450" s="404"/>
      <c r="R44450" s="404"/>
      <c r="S44450" s="404"/>
      <c r="T44450" s="404"/>
    </row>
    <row r="44451" spans="12:20" ht="16.8">
      <c r="L44451" s="404"/>
      <c r="M44451" s="404"/>
      <c r="N44451" s="404"/>
      <c r="O44451" s="404"/>
      <c r="P44451" s="404"/>
      <c r="Q44451" s="404"/>
      <c r="R44451" s="404"/>
      <c r="S44451" s="404"/>
      <c r="T44451" s="404"/>
    </row>
    <row r="44452" spans="12:20" ht="16.8">
      <c r="L44452" s="404"/>
      <c r="M44452" s="404"/>
      <c r="N44452" s="404"/>
      <c r="O44452" s="404"/>
      <c r="P44452" s="404"/>
      <c r="Q44452" s="404"/>
      <c r="R44452" s="404"/>
      <c r="S44452" s="404"/>
      <c r="T44452" s="404"/>
    </row>
    <row r="44453" spans="12:20" ht="16.8">
      <c r="L44453" s="404"/>
      <c r="M44453" s="404"/>
      <c r="N44453" s="404"/>
      <c r="O44453" s="404"/>
      <c r="P44453" s="404"/>
      <c r="Q44453" s="404"/>
      <c r="R44453" s="404"/>
      <c r="S44453" s="404"/>
      <c r="T44453" s="404"/>
    </row>
    <row r="44454" spans="12:20" ht="16.8">
      <c r="L44454" s="404"/>
      <c r="M44454" s="404"/>
      <c r="N44454" s="404"/>
      <c r="O44454" s="404"/>
      <c r="P44454" s="404"/>
      <c r="Q44454" s="404"/>
      <c r="R44454" s="404"/>
      <c r="S44454" s="404"/>
      <c r="T44454" s="404"/>
    </row>
    <row r="44455" spans="12:20" ht="16.8">
      <c r="L44455" s="404"/>
      <c r="M44455" s="404"/>
      <c r="N44455" s="404"/>
      <c r="O44455" s="404"/>
      <c r="P44455" s="404"/>
      <c r="Q44455" s="404"/>
      <c r="R44455" s="404"/>
      <c r="S44455" s="404"/>
      <c r="T44455" s="404"/>
    </row>
    <row r="44456" spans="12:20" ht="16.8">
      <c r="L44456" s="404"/>
      <c r="M44456" s="404"/>
      <c r="N44456" s="404"/>
      <c r="O44456" s="404"/>
      <c r="P44456" s="404"/>
      <c r="Q44456" s="404"/>
      <c r="R44456" s="404"/>
      <c r="S44456" s="404"/>
      <c r="T44456" s="404"/>
    </row>
    <row r="44457" spans="12:20" ht="16.8">
      <c r="L44457" s="404"/>
      <c r="M44457" s="404"/>
      <c r="N44457" s="404"/>
      <c r="O44457" s="404"/>
      <c r="P44457" s="404"/>
      <c r="Q44457" s="404"/>
      <c r="R44457" s="404"/>
      <c r="S44457" s="404"/>
      <c r="T44457" s="404"/>
    </row>
    <row r="44458" spans="12:20" ht="16.8">
      <c r="L44458" s="404"/>
      <c r="M44458" s="404"/>
      <c r="N44458" s="404"/>
      <c r="O44458" s="404"/>
      <c r="P44458" s="404"/>
      <c r="Q44458" s="404"/>
      <c r="R44458" s="404"/>
      <c r="S44458" s="404"/>
      <c r="T44458" s="404"/>
    </row>
    <row r="44459" spans="12:20" ht="16.8">
      <c r="L44459" s="404"/>
      <c r="M44459" s="404"/>
      <c r="N44459" s="404"/>
      <c r="O44459" s="404"/>
      <c r="P44459" s="404"/>
      <c r="Q44459" s="404"/>
      <c r="R44459" s="404"/>
      <c r="S44459" s="404"/>
      <c r="T44459" s="404"/>
    </row>
    <row r="44460" spans="12:20" ht="16.8">
      <c r="L44460" s="404"/>
      <c r="M44460" s="404"/>
      <c r="N44460" s="404"/>
      <c r="O44460" s="404"/>
      <c r="P44460" s="404"/>
      <c r="Q44460" s="404"/>
      <c r="R44460" s="404"/>
      <c r="S44460" s="404"/>
      <c r="T44460" s="404"/>
    </row>
    <row r="44461" spans="12:20" ht="16.8">
      <c r="L44461" s="404"/>
      <c r="M44461" s="404"/>
      <c r="N44461" s="404"/>
      <c r="O44461" s="404"/>
      <c r="P44461" s="404"/>
      <c r="Q44461" s="404"/>
      <c r="R44461" s="404"/>
      <c r="S44461" s="404"/>
      <c r="T44461" s="404"/>
    </row>
    <row r="44462" spans="12:20" ht="16.8">
      <c r="L44462" s="404"/>
      <c r="M44462" s="404"/>
      <c r="N44462" s="404"/>
      <c r="O44462" s="404"/>
      <c r="P44462" s="404"/>
      <c r="Q44462" s="404"/>
      <c r="R44462" s="404"/>
      <c r="S44462" s="404"/>
      <c r="T44462" s="404"/>
    </row>
    <row r="44463" spans="12:20" ht="16.8">
      <c r="L44463" s="404"/>
      <c r="M44463" s="404"/>
      <c r="N44463" s="404"/>
      <c r="O44463" s="404"/>
      <c r="P44463" s="404"/>
      <c r="Q44463" s="404"/>
      <c r="R44463" s="404"/>
      <c r="S44463" s="404"/>
      <c r="T44463" s="404"/>
    </row>
    <row r="44464" spans="12:20" ht="16.8">
      <c r="L44464" s="404"/>
      <c r="M44464" s="404"/>
      <c r="N44464" s="404"/>
      <c r="O44464" s="404"/>
      <c r="P44464" s="404"/>
      <c r="Q44464" s="404"/>
      <c r="R44464" s="404"/>
      <c r="S44464" s="404"/>
      <c r="T44464" s="404"/>
    </row>
    <row r="44465" spans="12:20" ht="16.8">
      <c r="L44465" s="404"/>
      <c r="M44465" s="404"/>
      <c r="N44465" s="404"/>
      <c r="O44465" s="404"/>
      <c r="P44465" s="404"/>
      <c r="Q44465" s="404"/>
      <c r="R44465" s="404"/>
      <c r="S44465" s="404"/>
      <c r="T44465" s="404"/>
    </row>
    <row r="44466" spans="12:20" ht="16.8">
      <c r="L44466" s="404"/>
      <c r="M44466" s="404"/>
      <c r="N44466" s="404"/>
      <c r="O44466" s="404"/>
      <c r="P44466" s="404"/>
      <c r="Q44466" s="404"/>
      <c r="R44466" s="404"/>
      <c r="S44466" s="404"/>
      <c r="T44466" s="404"/>
    </row>
    <row r="44467" spans="12:20" ht="16.8">
      <c r="L44467" s="404"/>
      <c r="M44467" s="404"/>
      <c r="N44467" s="404"/>
      <c r="O44467" s="404"/>
      <c r="P44467" s="404"/>
      <c r="Q44467" s="404"/>
      <c r="R44467" s="404"/>
      <c r="S44467" s="404"/>
      <c r="T44467" s="404"/>
    </row>
    <row r="44468" spans="12:20" ht="16.8">
      <c r="L44468" s="404"/>
      <c r="M44468" s="404"/>
      <c r="N44468" s="404"/>
      <c r="O44468" s="404"/>
      <c r="P44468" s="404"/>
      <c r="Q44468" s="404"/>
      <c r="R44468" s="404"/>
      <c r="S44468" s="404"/>
      <c r="T44468" s="404"/>
    </row>
    <row r="44469" spans="12:20" ht="16.8">
      <c r="L44469" s="404"/>
      <c r="M44469" s="404"/>
      <c r="N44469" s="404"/>
      <c r="O44469" s="404"/>
      <c r="P44469" s="404"/>
      <c r="Q44469" s="404"/>
      <c r="R44469" s="404"/>
      <c r="S44469" s="404"/>
      <c r="T44469" s="404"/>
    </row>
    <row r="44470" spans="12:20" ht="16.8">
      <c r="L44470" s="404"/>
      <c r="M44470" s="404"/>
      <c r="N44470" s="404"/>
      <c r="O44470" s="404"/>
      <c r="P44470" s="404"/>
      <c r="Q44470" s="404"/>
      <c r="R44470" s="404"/>
      <c r="S44470" s="404"/>
      <c r="T44470" s="404"/>
    </row>
    <row r="44471" spans="12:20" ht="16.8">
      <c r="L44471" s="404"/>
      <c r="M44471" s="404"/>
      <c r="N44471" s="404"/>
      <c r="O44471" s="404"/>
      <c r="P44471" s="404"/>
      <c r="Q44471" s="404"/>
      <c r="R44471" s="404"/>
      <c r="S44471" s="404"/>
      <c r="T44471" s="404"/>
    </row>
    <row r="44472" spans="12:20" ht="16.8">
      <c r="L44472" s="404"/>
      <c r="M44472" s="404"/>
      <c r="N44472" s="404"/>
      <c r="O44472" s="404"/>
      <c r="P44472" s="404"/>
      <c r="Q44472" s="404"/>
      <c r="R44472" s="404"/>
      <c r="S44472" s="404"/>
      <c r="T44472" s="404"/>
    </row>
    <row r="44473" spans="12:20" ht="16.8">
      <c r="L44473" s="404"/>
      <c r="M44473" s="404"/>
      <c r="N44473" s="404"/>
      <c r="O44473" s="404"/>
      <c r="P44473" s="404"/>
      <c r="Q44473" s="404"/>
      <c r="R44473" s="404"/>
      <c r="S44473" s="404"/>
      <c r="T44473" s="404"/>
    </row>
    <row r="44474" spans="12:20" ht="16.8">
      <c r="L44474" s="404"/>
      <c r="M44474" s="404"/>
      <c r="N44474" s="404"/>
      <c r="O44474" s="404"/>
      <c r="P44474" s="404"/>
      <c r="Q44474" s="404"/>
      <c r="R44474" s="404"/>
      <c r="S44474" s="404"/>
      <c r="T44474" s="404"/>
    </row>
    <row r="44475" spans="12:20" ht="16.8">
      <c r="L44475" s="404"/>
      <c r="M44475" s="404"/>
      <c r="N44475" s="404"/>
      <c r="O44475" s="404"/>
      <c r="P44475" s="404"/>
      <c r="Q44475" s="404"/>
      <c r="R44475" s="404"/>
      <c r="S44475" s="404"/>
      <c r="T44475" s="404"/>
    </row>
    <row r="44476" spans="12:20" ht="16.8">
      <c r="L44476" s="404"/>
      <c r="M44476" s="404"/>
      <c r="N44476" s="404"/>
      <c r="O44476" s="404"/>
      <c r="P44476" s="404"/>
      <c r="Q44476" s="404"/>
      <c r="R44476" s="404"/>
      <c r="S44476" s="404"/>
      <c r="T44476" s="404"/>
    </row>
    <row r="44477" spans="12:20" ht="16.8">
      <c r="L44477" s="404"/>
      <c r="M44477" s="404"/>
      <c r="N44477" s="404"/>
      <c r="O44477" s="404"/>
      <c r="P44477" s="404"/>
      <c r="Q44477" s="404"/>
      <c r="R44477" s="404"/>
      <c r="S44477" s="404"/>
      <c r="T44477" s="404"/>
    </row>
    <row r="44478" spans="12:20" ht="16.8">
      <c r="L44478" s="404"/>
      <c r="M44478" s="404"/>
      <c r="N44478" s="404"/>
      <c r="O44478" s="404"/>
      <c r="P44478" s="404"/>
      <c r="Q44478" s="404"/>
      <c r="R44478" s="404"/>
      <c r="S44478" s="404"/>
      <c r="T44478" s="404"/>
    </row>
    <row r="44479" spans="12:20" ht="16.8">
      <c r="L44479" s="404"/>
      <c r="M44479" s="404"/>
      <c r="N44479" s="404"/>
      <c r="O44479" s="404"/>
      <c r="P44479" s="404"/>
      <c r="Q44479" s="404"/>
      <c r="R44479" s="404"/>
      <c r="S44479" s="404"/>
      <c r="T44479" s="404"/>
    </row>
    <row r="44480" spans="12:20" ht="16.8">
      <c r="L44480" s="404"/>
      <c r="M44480" s="404"/>
      <c r="N44480" s="404"/>
      <c r="O44480" s="404"/>
      <c r="P44480" s="404"/>
      <c r="Q44480" s="404"/>
      <c r="R44480" s="404"/>
      <c r="S44480" s="404"/>
      <c r="T44480" s="404"/>
    </row>
    <row r="44481" spans="12:20" ht="16.8">
      <c r="L44481" s="404"/>
      <c r="M44481" s="404"/>
      <c r="N44481" s="404"/>
      <c r="O44481" s="404"/>
      <c r="P44481" s="404"/>
      <c r="Q44481" s="404"/>
      <c r="R44481" s="404"/>
      <c r="S44481" s="404"/>
      <c r="T44481" s="404"/>
    </row>
    <row r="44482" spans="12:20" ht="16.8">
      <c r="L44482" s="404"/>
      <c r="M44482" s="404"/>
      <c r="N44482" s="404"/>
      <c r="O44482" s="404"/>
      <c r="P44482" s="404"/>
      <c r="Q44482" s="404"/>
      <c r="R44482" s="404"/>
      <c r="S44482" s="404"/>
      <c r="T44482" s="404"/>
    </row>
    <row r="44483" spans="12:20" ht="16.8">
      <c r="L44483" s="404"/>
      <c r="M44483" s="404"/>
      <c r="N44483" s="404"/>
      <c r="O44483" s="404"/>
      <c r="P44483" s="404"/>
      <c r="Q44483" s="404"/>
      <c r="R44483" s="404"/>
      <c r="S44483" s="404"/>
      <c r="T44483" s="404"/>
    </row>
    <row r="44484" spans="12:20" ht="16.8">
      <c r="L44484" s="404"/>
      <c r="M44484" s="404"/>
      <c r="N44484" s="404"/>
      <c r="O44484" s="404"/>
      <c r="P44484" s="404"/>
      <c r="Q44484" s="404"/>
      <c r="R44484" s="404"/>
      <c r="S44484" s="404"/>
      <c r="T44484" s="404"/>
    </row>
    <row r="44485" spans="12:20" ht="16.8">
      <c r="L44485" s="404"/>
      <c r="M44485" s="404"/>
      <c r="N44485" s="404"/>
      <c r="O44485" s="404"/>
      <c r="P44485" s="404"/>
      <c r="Q44485" s="404"/>
      <c r="R44485" s="404"/>
      <c r="S44485" s="404"/>
      <c r="T44485" s="404"/>
    </row>
    <row r="44486" spans="12:20" ht="16.8">
      <c r="L44486" s="404"/>
      <c r="M44486" s="404"/>
      <c r="N44486" s="404"/>
      <c r="O44486" s="404"/>
      <c r="P44486" s="404"/>
      <c r="Q44486" s="404"/>
      <c r="R44486" s="404"/>
      <c r="S44486" s="404"/>
      <c r="T44486" s="404"/>
    </row>
    <row r="44487" spans="12:20" ht="16.8">
      <c r="L44487" s="404"/>
      <c r="M44487" s="404"/>
      <c r="N44487" s="404"/>
      <c r="O44487" s="404"/>
      <c r="P44487" s="404"/>
      <c r="Q44487" s="404"/>
      <c r="R44487" s="404"/>
      <c r="S44487" s="404"/>
      <c r="T44487" s="404"/>
    </row>
    <row r="44488" spans="12:20" ht="16.8">
      <c r="L44488" s="404"/>
      <c r="M44488" s="404"/>
      <c r="N44488" s="404"/>
      <c r="O44488" s="404"/>
      <c r="P44488" s="404"/>
      <c r="Q44488" s="404"/>
      <c r="R44488" s="404"/>
      <c r="S44488" s="404"/>
      <c r="T44488" s="404"/>
    </row>
    <row r="44489" spans="12:20" ht="16.8">
      <c r="L44489" s="404"/>
      <c r="M44489" s="404"/>
      <c r="N44489" s="404"/>
      <c r="O44489" s="404"/>
      <c r="P44489" s="404"/>
      <c r="Q44489" s="404"/>
      <c r="R44489" s="404"/>
      <c r="S44489" s="404"/>
      <c r="T44489" s="404"/>
    </row>
    <row r="44490" spans="12:20" ht="16.8">
      <c r="L44490" s="404"/>
      <c r="M44490" s="404"/>
      <c r="N44490" s="404"/>
      <c r="O44490" s="404"/>
      <c r="P44490" s="404"/>
      <c r="Q44490" s="404"/>
      <c r="R44490" s="404"/>
      <c r="S44490" s="404"/>
      <c r="T44490" s="404"/>
    </row>
    <row r="44491" spans="12:20" ht="16.8">
      <c r="L44491" s="404"/>
      <c r="M44491" s="404"/>
      <c r="N44491" s="404"/>
      <c r="O44491" s="404"/>
      <c r="P44491" s="404"/>
      <c r="Q44491" s="404"/>
      <c r="R44491" s="404"/>
      <c r="S44491" s="404"/>
      <c r="T44491" s="404"/>
    </row>
    <row r="44492" spans="12:20" ht="16.8">
      <c r="L44492" s="404"/>
      <c r="M44492" s="404"/>
      <c r="N44492" s="404"/>
      <c r="O44492" s="404"/>
      <c r="P44492" s="404"/>
      <c r="Q44492" s="404"/>
      <c r="R44492" s="404"/>
      <c r="S44492" s="404"/>
      <c r="T44492" s="404"/>
    </row>
    <row r="44493" spans="12:20" ht="16.8">
      <c r="L44493" s="404"/>
      <c r="M44493" s="404"/>
      <c r="N44493" s="404"/>
      <c r="O44493" s="404"/>
      <c r="P44493" s="404"/>
      <c r="Q44493" s="404"/>
      <c r="R44493" s="404"/>
      <c r="S44493" s="404"/>
      <c r="T44493" s="404"/>
    </row>
    <row r="44494" spans="12:20" ht="16.8">
      <c r="L44494" s="404"/>
      <c r="M44494" s="404"/>
      <c r="N44494" s="404"/>
      <c r="O44494" s="404"/>
      <c r="P44494" s="404"/>
      <c r="Q44494" s="404"/>
      <c r="R44494" s="404"/>
      <c r="S44494" s="404"/>
      <c r="T44494" s="404"/>
    </row>
    <row r="44495" spans="12:20" ht="16.8">
      <c r="L44495" s="404"/>
      <c r="M44495" s="404"/>
      <c r="N44495" s="404"/>
      <c r="O44495" s="404"/>
      <c r="P44495" s="404"/>
      <c r="Q44495" s="404"/>
      <c r="R44495" s="404"/>
      <c r="S44495" s="404"/>
      <c r="T44495" s="404"/>
    </row>
    <row r="44496" spans="12:20" ht="16.8">
      <c r="L44496" s="404"/>
      <c r="M44496" s="404"/>
      <c r="N44496" s="404"/>
      <c r="O44496" s="404"/>
      <c r="P44496" s="404"/>
      <c r="Q44496" s="404"/>
      <c r="R44496" s="404"/>
      <c r="S44496" s="404"/>
      <c r="T44496" s="404"/>
    </row>
    <row r="44497" spans="12:20" ht="16.8">
      <c r="L44497" s="404"/>
      <c r="M44497" s="404"/>
      <c r="N44497" s="404"/>
      <c r="O44497" s="404"/>
      <c r="P44497" s="404"/>
      <c r="Q44497" s="404"/>
      <c r="R44497" s="404"/>
      <c r="S44497" s="404"/>
      <c r="T44497" s="404"/>
    </row>
    <row r="44498" spans="12:20" ht="16.8">
      <c r="L44498" s="404"/>
      <c r="M44498" s="404"/>
      <c r="N44498" s="404"/>
      <c r="O44498" s="404"/>
      <c r="P44498" s="404"/>
      <c r="Q44498" s="404"/>
      <c r="R44498" s="404"/>
      <c r="S44498" s="404"/>
      <c r="T44498" s="404"/>
    </row>
    <row r="44499" spans="12:20" ht="16.8">
      <c r="L44499" s="404"/>
      <c r="M44499" s="404"/>
      <c r="N44499" s="404"/>
      <c r="O44499" s="404"/>
      <c r="P44499" s="404"/>
      <c r="Q44499" s="404"/>
      <c r="R44499" s="404"/>
      <c r="S44499" s="404"/>
      <c r="T44499" s="404"/>
    </row>
    <row r="44500" spans="12:20" ht="16.8">
      <c r="L44500" s="404"/>
      <c r="M44500" s="404"/>
      <c r="N44500" s="404"/>
      <c r="O44500" s="404"/>
      <c r="P44500" s="404"/>
      <c r="Q44500" s="404"/>
      <c r="R44500" s="404"/>
      <c r="S44500" s="404"/>
      <c r="T44500" s="404"/>
    </row>
    <row r="44501" spans="12:20" ht="16.8">
      <c r="L44501" s="404"/>
      <c r="M44501" s="404"/>
      <c r="N44501" s="404"/>
      <c r="O44501" s="404"/>
      <c r="P44501" s="404"/>
      <c r="Q44501" s="404"/>
      <c r="R44501" s="404"/>
      <c r="S44501" s="404"/>
      <c r="T44501" s="404"/>
    </row>
    <row r="44502" spans="12:20" ht="16.8">
      <c r="L44502" s="404"/>
      <c r="M44502" s="404"/>
      <c r="N44502" s="404"/>
      <c r="O44502" s="404"/>
      <c r="P44502" s="404"/>
      <c r="Q44502" s="404"/>
      <c r="R44502" s="404"/>
      <c r="S44502" s="404"/>
      <c r="T44502" s="404"/>
    </row>
    <row r="44503" spans="12:20" ht="16.8">
      <c r="L44503" s="404"/>
      <c r="M44503" s="404"/>
      <c r="N44503" s="404"/>
      <c r="O44503" s="404"/>
      <c r="P44503" s="404"/>
      <c r="Q44503" s="404"/>
      <c r="R44503" s="404"/>
      <c r="S44503" s="404"/>
      <c r="T44503" s="404"/>
    </row>
    <row r="44504" spans="12:20" ht="16.8">
      <c r="L44504" s="404"/>
      <c r="M44504" s="404"/>
      <c r="N44504" s="404"/>
      <c r="O44504" s="404"/>
      <c r="P44504" s="404"/>
      <c r="Q44504" s="404"/>
      <c r="R44504" s="404"/>
      <c r="S44504" s="404"/>
      <c r="T44504" s="404"/>
    </row>
    <row r="44505" spans="12:20" ht="16.8">
      <c r="L44505" s="404"/>
      <c r="M44505" s="404"/>
      <c r="N44505" s="404"/>
      <c r="O44505" s="404"/>
      <c r="P44505" s="404"/>
      <c r="Q44505" s="404"/>
      <c r="R44505" s="404"/>
      <c r="S44505" s="404"/>
      <c r="T44505" s="404"/>
    </row>
    <row r="44506" spans="12:20" ht="16.8">
      <c r="L44506" s="404"/>
      <c r="M44506" s="404"/>
      <c r="N44506" s="404"/>
      <c r="O44506" s="404"/>
      <c r="P44506" s="404"/>
      <c r="Q44506" s="404"/>
      <c r="R44506" s="404"/>
      <c r="S44506" s="404"/>
      <c r="T44506" s="404"/>
    </row>
    <row r="44507" spans="12:20" ht="16.8">
      <c r="L44507" s="404"/>
      <c r="M44507" s="404"/>
      <c r="N44507" s="404"/>
      <c r="O44507" s="404"/>
      <c r="P44507" s="404"/>
      <c r="Q44507" s="404"/>
      <c r="R44507" s="404"/>
      <c r="S44507" s="404"/>
      <c r="T44507" s="404"/>
    </row>
    <row r="44508" spans="12:20" ht="16.8">
      <c r="L44508" s="404"/>
      <c r="M44508" s="404"/>
      <c r="N44508" s="404"/>
      <c r="O44508" s="404"/>
      <c r="P44508" s="404"/>
      <c r="Q44508" s="404"/>
      <c r="R44508" s="404"/>
      <c r="S44508" s="404"/>
      <c r="T44508" s="404"/>
    </row>
    <row r="44509" spans="12:20" ht="16.8">
      <c r="L44509" s="404"/>
      <c r="M44509" s="404"/>
      <c r="N44509" s="404"/>
      <c r="O44509" s="404"/>
      <c r="P44509" s="404"/>
      <c r="Q44509" s="404"/>
      <c r="R44509" s="404"/>
      <c r="S44509" s="404"/>
      <c r="T44509" s="404"/>
    </row>
    <row r="44510" spans="12:20" ht="16.8">
      <c r="L44510" s="404"/>
      <c r="M44510" s="404"/>
      <c r="N44510" s="404"/>
      <c r="O44510" s="404"/>
      <c r="P44510" s="404"/>
      <c r="Q44510" s="404"/>
      <c r="R44510" s="404"/>
      <c r="S44510" s="404"/>
      <c r="T44510" s="404"/>
    </row>
    <row r="44511" spans="12:20" ht="16.8">
      <c r="L44511" s="404"/>
      <c r="M44511" s="404"/>
      <c r="N44511" s="404"/>
      <c r="O44511" s="404"/>
      <c r="P44511" s="404"/>
      <c r="Q44511" s="404"/>
      <c r="R44511" s="404"/>
      <c r="S44511" s="404"/>
      <c r="T44511" s="404"/>
    </row>
    <row r="44512" spans="12:20" ht="16.8">
      <c r="L44512" s="404"/>
      <c r="M44512" s="404"/>
      <c r="N44512" s="404"/>
      <c r="O44512" s="404"/>
      <c r="P44512" s="404"/>
      <c r="Q44512" s="404"/>
      <c r="R44512" s="404"/>
      <c r="S44512" s="404"/>
      <c r="T44512" s="404"/>
    </row>
    <row r="44513" spans="12:20" ht="16.8">
      <c r="L44513" s="404"/>
      <c r="M44513" s="404"/>
      <c r="N44513" s="404"/>
      <c r="O44513" s="404"/>
      <c r="P44513" s="404"/>
      <c r="Q44513" s="404"/>
      <c r="R44513" s="404"/>
      <c r="S44513" s="404"/>
      <c r="T44513" s="404"/>
    </row>
    <row r="44514" spans="12:20" ht="16.8">
      <c r="L44514" s="404"/>
      <c r="M44514" s="404"/>
      <c r="N44514" s="404"/>
      <c r="O44514" s="404"/>
      <c r="P44514" s="404"/>
      <c r="Q44514" s="404"/>
      <c r="R44514" s="404"/>
      <c r="S44514" s="404"/>
      <c r="T44514" s="404"/>
    </row>
    <row r="44515" spans="12:20" ht="16.8">
      <c r="L44515" s="404"/>
      <c r="M44515" s="404"/>
      <c r="N44515" s="404"/>
      <c r="O44515" s="404"/>
      <c r="P44515" s="404"/>
      <c r="Q44515" s="404"/>
      <c r="R44515" s="404"/>
      <c r="S44515" s="404"/>
      <c r="T44515" s="404"/>
    </row>
    <row r="44516" spans="12:20" ht="16.8">
      <c r="L44516" s="404"/>
      <c r="M44516" s="404"/>
      <c r="N44516" s="404"/>
      <c r="O44516" s="404"/>
      <c r="P44516" s="404"/>
      <c r="Q44516" s="404"/>
      <c r="R44516" s="404"/>
      <c r="S44516" s="404"/>
      <c r="T44516" s="404"/>
    </row>
    <row r="44517" spans="12:20" ht="16.8">
      <c r="L44517" s="404"/>
      <c r="M44517" s="404"/>
      <c r="N44517" s="404"/>
      <c r="O44517" s="404"/>
      <c r="P44517" s="404"/>
      <c r="Q44517" s="404"/>
      <c r="R44517" s="404"/>
      <c r="S44517" s="404"/>
      <c r="T44517" s="404"/>
    </row>
    <row r="44518" spans="12:20" ht="16.8">
      <c r="L44518" s="404"/>
      <c r="M44518" s="404"/>
      <c r="N44518" s="404"/>
      <c r="O44518" s="404"/>
      <c r="P44518" s="404"/>
      <c r="Q44518" s="404"/>
      <c r="R44518" s="404"/>
      <c r="S44518" s="404"/>
      <c r="T44518" s="404"/>
    </row>
    <row r="44519" spans="12:20" ht="16.8">
      <c r="L44519" s="404"/>
      <c r="M44519" s="404"/>
      <c r="N44519" s="404"/>
      <c r="O44519" s="404"/>
      <c r="P44519" s="404"/>
      <c r="Q44519" s="404"/>
      <c r="R44519" s="404"/>
      <c r="S44519" s="404"/>
      <c r="T44519" s="404"/>
    </row>
    <row r="44520" spans="12:20" ht="16.8">
      <c r="L44520" s="404"/>
      <c r="M44520" s="404"/>
      <c r="N44520" s="404"/>
      <c r="O44520" s="404"/>
      <c r="P44520" s="404"/>
      <c r="Q44520" s="404"/>
      <c r="R44520" s="404"/>
      <c r="S44520" s="404"/>
      <c r="T44520" s="404"/>
    </row>
    <row r="44521" spans="12:20" ht="16.8">
      <c r="L44521" s="404"/>
      <c r="M44521" s="404"/>
      <c r="N44521" s="404"/>
      <c r="O44521" s="404"/>
      <c r="P44521" s="404"/>
      <c r="Q44521" s="404"/>
      <c r="R44521" s="404"/>
      <c r="S44521" s="404"/>
      <c r="T44521" s="404"/>
    </row>
    <row r="44522" spans="12:20" ht="16.8">
      <c r="L44522" s="404"/>
      <c r="M44522" s="404"/>
      <c r="N44522" s="404"/>
      <c r="O44522" s="404"/>
      <c r="P44522" s="404"/>
      <c r="Q44522" s="404"/>
      <c r="R44522" s="404"/>
      <c r="S44522" s="404"/>
      <c r="T44522" s="404"/>
    </row>
    <row r="44523" spans="12:20" ht="16.8">
      <c r="L44523" s="404"/>
      <c r="M44523" s="404"/>
      <c r="N44523" s="404"/>
      <c r="O44523" s="404"/>
      <c r="P44523" s="404"/>
      <c r="Q44523" s="404"/>
      <c r="R44523" s="404"/>
      <c r="S44523" s="404"/>
      <c r="T44523" s="404"/>
    </row>
    <row r="44524" spans="12:20" ht="16.8">
      <c r="L44524" s="404"/>
      <c r="M44524" s="404"/>
      <c r="N44524" s="404"/>
      <c r="O44524" s="404"/>
      <c r="P44524" s="404"/>
      <c r="Q44524" s="404"/>
      <c r="R44524" s="404"/>
      <c r="S44524" s="404"/>
      <c r="T44524" s="404"/>
    </row>
    <row r="44525" spans="12:20" ht="16.8">
      <c r="L44525" s="404"/>
      <c r="M44525" s="404"/>
      <c r="N44525" s="404"/>
      <c r="O44525" s="404"/>
      <c r="P44525" s="404"/>
      <c r="Q44525" s="404"/>
      <c r="R44525" s="404"/>
      <c r="S44525" s="404"/>
      <c r="T44525" s="404"/>
    </row>
    <row r="44526" spans="12:20" ht="16.8">
      <c r="L44526" s="404"/>
      <c r="M44526" s="404"/>
      <c r="N44526" s="404"/>
      <c r="O44526" s="404"/>
      <c r="P44526" s="404"/>
      <c r="Q44526" s="404"/>
      <c r="R44526" s="404"/>
      <c r="S44526" s="404"/>
      <c r="T44526" s="404"/>
    </row>
    <row r="44527" spans="12:20" ht="16.8">
      <c r="L44527" s="404"/>
      <c r="M44527" s="404"/>
      <c r="N44527" s="404"/>
      <c r="O44527" s="404"/>
      <c r="P44527" s="404"/>
      <c r="Q44527" s="404"/>
      <c r="R44527" s="404"/>
      <c r="S44527" s="404"/>
      <c r="T44527" s="404"/>
    </row>
    <row r="44528" spans="12:20" ht="16.8">
      <c r="L44528" s="404"/>
      <c r="M44528" s="404"/>
      <c r="N44528" s="404"/>
      <c r="O44528" s="404"/>
      <c r="P44528" s="404"/>
      <c r="Q44528" s="404"/>
      <c r="R44528" s="404"/>
      <c r="S44528" s="404"/>
      <c r="T44528" s="404"/>
    </row>
    <row r="44529" spans="12:20" ht="16.8">
      <c r="L44529" s="404"/>
      <c r="M44529" s="404"/>
      <c r="N44529" s="404"/>
      <c r="O44529" s="404"/>
      <c r="P44529" s="404"/>
      <c r="Q44529" s="404"/>
      <c r="R44529" s="404"/>
      <c r="S44529" s="404"/>
      <c r="T44529" s="404"/>
    </row>
    <row r="44530" spans="12:20" ht="16.8">
      <c r="L44530" s="404"/>
      <c r="M44530" s="404"/>
      <c r="N44530" s="404"/>
      <c r="O44530" s="404"/>
      <c r="P44530" s="404"/>
      <c r="Q44530" s="404"/>
      <c r="R44530" s="404"/>
      <c r="S44530" s="404"/>
      <c r="T44530" s="404"/>
    </row>
    <row r="44531" spans="12:20" ht="16.8">
      <c r="L44531" s="404"/>
      <c r="M44531" s="404"/>
      <c r="N44531" s="404"/>
      <c r="O44531" s="404"/>
      <c r="P44531" s="404"/>
      <c r="Q44531" s="404"/>
      <c r="R44531" s="404"/>
      <c r="S44531" s="404"/>
      <c r="T44531" s="404"/>
    </row>
    <row r="44532" spans="12:20" ht="16.8">
      <c r="L44532" s="404"/>
      <c r="M44532" s="404"/>
      <c r="N44532" s="404"/>
      <c r="O44532" s="404"/>
      <c r="P44532" s="404"/>
      <c r="Q44532" s="404"/>
      <c r="R44532" s="404"/>
      <c r="S44532" s="404"/>
      <c r="T44532" s="404"/>
    </row>
    <row r="44533" spans="12:20" ht="16.8">
      <c r="L44533" s="404"/>
      <c r="M44533" s="404"/>
      <c r="N44533" s="404"/>
      <c r="O44533" s="404"/>
      <c r="P44533" s="404"/>
      <c r="Q44533" s="404"/>
      <c r="R44533" s="404"/>
      <c r="S44533" s="404"/>
      <c r="T44533" s="404"/>
    </row>
    <row r="44534" spans="12:20" ht="16.8">
      <c r="L44534" s="404"/>
      <c r="M44534" s="404"/>
      <c r="N44534" s="404"/>
      <c r="O44534" s="404"/>
      <c r="P44534" s="404"/>
      <c r="Q44534" s="404"/>
      <c r="R44534" s="404"/>
      <c r="S44534" s="404"/>
      <c r="T44534" s="404"/>
    </row>
    <row r="44535" spans="12:20" ht="16.8">
      <c r="L44535" s="404"/>
      <c r="M44535" s="404"/>
      <c r="N44535" s="404"/>
      <c r="O44535" s="404"/>
      <c r="P44535" s="404"/>
      <c r="Q44535" s="404"/>
      <c r="R44535" s="404"/>
      <c r="S44535" s="404"/>
      <c r="T44535" s="404"/>
    </row>
    <row r="44536" spans="12:20" ht="16.8">
      <c r="L44536" s="404"/>
      <c r="M44536" s="404"/>
      <c r="N44536" s="404"/>
      <c r="O44536" s="404"/>
      <c r="P44536" s="404"/>
      <c r="Q44536" s="404"/>
      <c r="R44536" s="404"/>
      <c r="S44536" s="404"/>
      <c r="T44536" s="404"/>
    </row>
    <row r="44537" spans="12:20" ht="16.8">
      <c r="L44537" s="404"/>
      <c r="M44537" s="404"/>
      <c r="N44537" s="404"/>
      <c r="O44537" s="404"/>
      <c r="P44537" s="404"/>
      <c r="Q44537" s="404"/>
      <c r="R44537" s="404"/>
      <c r="S44537" s="404"/>
      <c r="T44537" s="404"/>
    </row>
    <row r="44538" spans="12:20" ht="16.8">
      <c r="L44538" s="404"/>
      <c r="M44538" s="404"/>
      <c r="N44538" s="404"/>
      <c r="O44538" s="404"/>
      <c r="P44538" s="404"/>
      <c r="Q44538" s="404"/>
      <c r="R44538" s="404"/>
      <c r="S44538" s="404"/>
      <c r="T44538" s="404"/>
    </row>
    <row r="44539" spans="12:20" ht="16.8">
      <c r="L44539" s="404"/>
      <c r="M44539" s="404"/>
      <c r="N44539" s="404"/>
      <c r="O44539" s="404"/>
      <c r="P44539" s="404"/>
      <c r="Q44539" s="404"/>
      <c r="R44539" s="404"/>
      <c r="S44539" s="404"/>
      <c r="T44539" s="404"/>
    </row>
    <row r="44540" spans="12:20" ht="16.8">
      <c r="L44540" s="404"/>
      <c r="M44540" s="404"/>
      <c r="N44540" s="404"/>
      <c r="O44540" s="404"/>
      <c r="P44540" s="404"/>
      <c r="Q44540" s="404"/>
      <c r="R44540" s="404"/>
      <c r="S44540" s="404"/>
      <c r="T44540" s="404"/>
    </row>
    <row r="44541" spans="12:20" ht="16.8">
      <c r="L44541" s="404"/>
      <c r="M44541" s="404"/>
      <c r="N44541" s="404"/>
      <c r="O44541" s="404"/>
      <c r="P44541" s="404"/>
      <c r="Q44541" s="404"/>
      <c r="R44541" s="404"/>
      <c r="S44541" s="404"/>
      <c r="T44541" s="404"/>
    </row>
    <row r="44542" spans="12:20" ht="16.8">
      <c r="L44542" s="404"/>
      <c r="M44542" s="404"/>
      <c r="N44542" s="404"/>
      <c r="O44542" s="404"/>
      <c r="P44542" s="404"/>
      <c r="Q44542" s="404"/>
      <c r="R44542" s="404"/>
      <c r="S44542" s="404"/>
      <c r="T44542" s="404"/>
    </row>
    <row r="44543" spans="12:20" ht="16.8">
      <c r="L44543" s="404"/>
      <c r="M44543" s="404"/>
      <c r="N44543" s="404"/>
      <c r="O44543" s="404"/>
      <c r="P44543" s="404"/>
      <c r="Q44543" s="404"/>
      <c r="R44543" s="404"/>
      <c r="S44543" s="404"/>
      <c r="T44543" s="404"/>
    </row>
    <row r="44544" spans="12:20" ht="16.8">
      <c r="L44544" s="404"/>
      <c r="M44544" s="404"/>
      <c r="N44544" s="404"/>
      <c r="O44544" s="404"/>
      <c r="P44544" s="404"/>
      <c r="Q44544" s="404"/>
      <c r="R44544" s="404"/>
      <c r="S44544" s="404"/>
      <c r="T44544" s="404"/>
    </row>
    <row r="44545" spans="12:20" ht="16.8">
      <c r="L44545" s="404"/>
      <c r="M44545" s="404"/>
      <c r="N44545" s="404"/>
      <c r="O44545" s="404"/>
      <c r="P44545" s="404"/>
      <c r="Q44545" s="404"/>
      <c r="R44545" s="404"/>
      <c r="S44545" s="404"/>
      <c r="T44545" s="404"/>
    </row>
    <row r="44546" spans="12:20" ht="16.8">
      <c r="L44546" s="404"/>
      <c r="M44546" s="404"/>
      <c r="N44546" s="404"/>
      <c r="O44546" s="404"/>
      <c r="P44546" s="404"/>
      <c r="Q44546" s="404"/>
      <c r="R44546" s="404"/>
      <c r="S44546" s="404"/>
      <c r="T44546" s="404"/>
    </row>
    <row r="44547" spans="12:20" ht="16.8">
      <c r="L44547" s="404"/>
      <c r="M44547" s="404"/>
      <c r="N44547" s="404"/>
      <c r="O44547" s="404"/>
      <c r="P44547" s="404"/>
      <c r="Q44547" s="404"/>
      <c r="R44547" s="404"/>
      <c r="S44547" s="404"/>
      <c r="T44547" s="404"/>
    </row>
    <row r="44548" spans="12:20" ht="16.8">
      <c r="L44548" s="404"/>
      <c r="M44548" s="404"/>
      <c r="N44548" s="404"/>
      <c r="O44548" s="404"/>
      <c r="P44548" s="404"/>
      <c r="Q44548" s="404"/>
      <c r="R44548" s="404"/>
      <c r="S44548" s="404"/>
      <c r="T44548" s="404"/>
    </row>
    <row r="44549" spans="12:20" ht="16.8">
      <c r="L44549" s="404"/>
      <c r="M44549" s="404"/>
      <c r="N44549" s="404"/>
      <c r="O44549" s="404"/>
      <c r="P44549" s="404"/>
      <c r="Q44549" s="404"/>
      <c r="R44549" s="404"/>
      <c r="S44549" s="404"/>
      <c r="T44549" s="404"/>
    </row>
    <row r="44550" spans="12:20" ht="16.8">
      <c r="L44550" s="404"/>
      <c r="M44550" s="404"/>
      <c r="N44550" s="404"/>
      <c r="O44550" s="404"/>
      <c r="P44550" s="404"/>
      <c r="Q44550" s="404"/>
      <c r="R44550" s="404"/>
      <c r="S44550" s="404"/>
      <c r="T44550" s="404"/>
    </row>
    <row r="44551" spans="12:20" ht="16.8">
      <c r="L44551" s="404"/>
      <c r="M44551" s="404"/>
      <c r="N44551" s="404"/>
      <c r="O44551" s="404"/>
      <c r="P44551" s="404"/>
      <c r="Q44551" s="404"/>
      <c r="R44551" s="404"/>
      <c r="S44551" s="404"/>
      <c r="T44551" s="404"/>
    </row>
    <row r="44552" spans="12:20" ht="16.8">
      <c r="L44552" s="404"/>
      <c r="M44552" s="404"/>
      <c r="N44552" s="404"/>
      <c r="O44552" s="404"/>
      <c r="P44552" s="404"/>
      <c r="Q44552" s="404"/>
      <c r="R44552" s="404"/>
      <c r="S44552" s="404"/>
      <c r="T44552" s="404"/>
    </row>
    <row r="44553" spans="12:20" ht="16.8">
      <c r="L44553" s="404"/>
      <c r="M44553" s="404"/>
      <c r="N44553" s="404"/>
      <c r="O44553" s="404"/>
      <c r="P44553" s="404"/>
      <c r="Q44553" s="404"/>
      <c r="R44553" s="404"/>
      <c r="S44553" s="404"/>
      <c r="T44553" s="404"/>
    </row>
    <row r="44554" spans="12:20" ht="16.8">
      <c r="L44554" s="404"/>
      <c r="M44554" s="404"/>
      <c r="N44554" s="404"/>
      <c r="O44554" s="404"/>
      <c r="P44554" s="404"/>
      <c r="Q44554" s="404"/>
      <c r="R44554" s="404"/>
      <c r="S44554" s="404"/>
      <c r="T44554" s="404"/>
    </row>
    <row r="44555" spans="12:20" ht="16.8">
      <c r="L44555" s="404"/>
      <c r="M44555" s="404"/>
      <c r="N44555" s="404"/>
      <c r="O44555" s="404"/>
      <c r="P44555" s="404"/>
      <c r="Q44555" s="404"/>
      <c r="R44555" s="404"/>
      <c r="S44555" s="404"/>
      <c r="T44555" s="404"/>
    </row>
    <row r="44556" spans="12:20" ht="16.8">
      <c r="L44556" s="404"/>
      <c r="M44556" s="404"/>
      <c r="N44556" s="404"/>
      <c r="O44556" s="404"/>
      <c r="P44556" s="404"/>
      <c r="Q44556" s="404"/>
      <c r="R44556" s="404"/>
      <c r="S44556" s="404"/>
      <c r="T44556" s="404"/>
    </row>
    <row r="44557" spans="12:20" ht="16.8">
      <c r="L44557" s="404"/>
      <c r="M44557" s="404"/>
      <c r="N44557" s="404"/>
      <c r="O44557" s="404"/>
      <c r="P44557" s="404"/>
      <c r="Q44557" s="404"/>
      <c r="R44557" s="404"/>
      <c r="S44557" s="404"/>
      <c r="T44557" s="404"/>
    </row>
    <row r="44558" spans="12:20" ht="16.8">
      <c r="L44558" s="404"/>
      <c r="M44558" s="404"/>
      <c r="N44558" s="404"/>
      <c r="O44558" s="404"/>
      <c r="P44558" s="404"/>
      <c r="Q44558" s="404"/>
      <c r="R44558" s="404"/>
      <c r="S44558" s="404"/>
      <c r="T44558" s="404"/>
    </row>
    <row r="44559" spans="12:20" ht="16.8">
      <c r="L44559" s="404"/>
      <c r="M44559" s="404"/>
      <c r="N44559" s="404"/>
      <c r="O44559" s="404"/>
      <c r="P44559" s="404"/>
      <c r="Q44559" s="404"/>
      <c r="R44559" s="404"/>
      <c r="S44559" s="404"/>
      <c r="T44559" s="404"/>
    </row>
    <row r="44560" spans="12:20" ht="16.8">
      <c r="L44560" s="404"/>
      <c r="M44560" s="404"/>
      <c r="N44560" s="404"/>
      <c r="O44560" s="404"/>
      <c r="P44560" s="404"/>
      <c r="Q44560" s="404"/>
      <c r="R44560" s="404"/>
      <c r="S44560" s="404"/>
      <c r="T44560" s="404"/>
    </row>
    <row r="44561" spans="12:20" ht="16.8">
      <c r="L44561" s="404"/>
      <c r="M44561" s="404"/>
      <c r="N44561" s="404"/>
      <c r="O44561" s="404"/>
      <c r="P44561" s="404"/>
      <c r="Q44561" s="404"/>
      <c r="R44561" s="404"/>
      <c r="S44561" s="404"/>
      <c r="T44561" s="404"/>
    </row>
    <row r="44562" spans="12:20" ht="16.8">
      <c r="L44562" s="404"/>
      <c r="M44562" s="404"/>
      <c r="N44562" s="404"/>
      <c r="O44562" s="404"/>
      <c r="P44562" s="404"/>
      <c r="Q44562" s="404"/>
      <c r="R44562" s="404"/>
      <c r="S44562" s="404"/>
      <c r="T44562" s="404"/>
    </row>
    <row r="44563" spans="12:20" ht="16.8">
      <c r="L44563" s="404"/>
      <c r="M44563" s="404"/>
      <c r="N44563" s="404"/>
      <c r="O44563" s="404"/>
      <c r="P44563" s="404"/>
      <c r="Q44563" s="404"/>
      <c r="R44563" s="404"/>
      <c r="S44563" s="404"/>
      <c r="T44563" s="404"/>
    </row>
    <row r="44564" spans="12:20" ht="16.8">
      <c r="L44564" s="404"/>
      <c r="M44564" s="404"/>
      <c r="N44564" s="404"/>
      <c r="O44564" s="404"/>
      <c r="P44564" s="404"/>
      <c r="Q44564" s="404"/>
      <c r="R44564" s="404"/>
      <c r="S44564" s="404"/>
      <c r="T44564" s="404"/>
    </row>
    <row r="44565" spans="12:20" ht="16.8">
      <c r="L44565" s="404"/>
      <c r="M44565" s="404"/>
      <c r="N44565" s="404"/>
      <c r="O44565" s="404"/>
      <c r="P44565" s="404"/>
      <c r="Q44565" s="404"/>
      <c r="R44565" s="404"/>
      <c r="S44565" s="404"/>
      <c r="T44565" s="404"/>
    </row>
    <row r="44566" spans="12:20" ht="16.8">
      <c r="L44566" s="404"/>
      <c r="M44566" s="404"/>
      <c r="N44566" s="404"/>
      <c r="O44566" s="404"/>
      <c r="P44566" s="404"/>
      <c r="Q44566" s="404"/>
      <c r="R44566" s="404"/>
      <c r="S44566" s="404"/>
      <c r="T44566" s="404"/>
    </row>
    <row r="44567" spans="12:20" ht="16.8">
      <c r="L44567" s="404"/>
      <c r="M44567" s="404"/>
      <c r="N44567" s="404"/>
      <c r="O44567" s="404"/>
      <c r="P44567" s="404"/>
      <c r="Q44567" s="404"/>
      <c r="R44567" s="404"/>
      <c r="S44567" s="404"/>
      <c r="T44567" s="404"/>
    </row>
    <row r="44568" spans="12:20" ht="16.8">
      <c r="L44568" s="404"/>
      <c r="M44568" s="404"/>
      <c r="N44568" s="404"/>
      <c r="O44568" s="404"/>
      <c r="P44568" s="404"/>
      <c r="Q44568" s="404"/>
      <c r="R44568" s="404"/>
      <c r="S44568" s="404"/>
      <c r="T44568" s="404"/>
    </row>
    <row r="44569" spans="12:20" ht="16.8">
      <c r="L44569" s="404"/>
      <c r="M44569" s="404"/>
      <c r="N44569" s="404"/>
      <c r="O44569" s="404"/>
      <c r="P44569" s="404"/>
      <c r="Q44569" s="404"/>
      <c r="R44569" s="404"/>
      <c r="S44569" s="404"/>
      <c r="T44569" s="404"/>
    </row>
    <row r="44570" spans="12:20" ht="16.8">
      <c r="L44570" s="404"/>
      <c r="M44570" s="404"/>
      <c r="N44570" s="404"/>
      <c r="O44570" s="404"/>
      <c r="P44570" s="404"/>
      <c r="Q44570" s="404"/>
      <c r="R44570" s="404"/>
      <c r="S44570" s="404"/>
      <c r="T44570" s="404"/>
    </row>
    <row r="44571" spans="12:20" ht="16.8">
      <c r="L44571" s="404"/>
      <c r="M44571" s="404"/>
      <c r="N44571" s="404"/>
      <c r="O44571" s="404"/>
      <c r="P44571" s="404"/>
      <c r="Q44571" s="404"/>
      <c r="R44571" s="404"/>
      <c r="S44571" s="404"/>
      <c r="T44571" s="404"/>
    </row>
    <row r="44572" spans="12:20" ht="16.8">
      <c r="L44572" s="404"/>
      <c r="M44572" s="404"/>
      <c r="N44572" s="404"/>
      <c r="O44572" s="404"/>
      <c r="P44572" s="404"/>
      <c r="Q44572" s="404"/>
      <c r="R44572" s="404"/>
      <c r="S44572" s="404"/>
      <c r="T44572" s="404"/>
    </row>
    <row r="44573" spans="12:20" ht="16.8">
      <c r="L44573" s="404"/>
      <c r="M44573" s="404"/>
      <c r="N44573" s="404"/>
      <c r="O44573" s="404"/>
      <c r="P44573" s="404"/>
      <c r="Q44573" s="404"/>
      <c r="R44573" s="404"/>
      <c r="S44573" s="404"/>
      <c r="T44573" s="404"/>
    </row>
    <row r="44574" spans="12:20" ht="16.8">
      <c r="L44574" s="404"/>
      <c r="M44574" s="404"/>
      <c r="N44574" s="404"/>
      <c r="O44574" s="404"/>
      <c r="P44574" s="404"/>
      <c r="Q44574" s="404"/>
      <c r="R44574" s="404"/>
      <c r="S44574" s="404"/>
      <c r="T44574" s="404"/>
    </row>
    <row r="44575" spans="12:20" ht="16.8">
      <c r="L44575" s="404"/>
      <c r="M44575" s="404"/>
      <c r="N44575" s="404"/>
      <c r="O44575" s="404"/>
      <c r="P44575" s="404"/>
      <c r="Q44575" s="404"/>
      <c r="R44575" s="404"/>
      <c r="S44575" s="404"/>
      <c r="T44575" s="404"/>
    </row>
    <row r="44576" spans="12:20" ht="16.8">
      <c r="L44576" s="404"/>
      <c r="M44576" s="404"/>
      <c r="N44576" s="404"/>
      <c r="O44576" s="404"/>
      <c r="P44576" s="404"/>
      <c r="Q44576" s="404"/>
      <c r="R44576" s="404"/>
      <c r="S44576" s="404"/>
      <c r="T44576" s="404"/>
    </row>
    <row r="44577" spans="12:20" ht="16.8">
      <c r="L44577" s="404"/>
      <c r="M44577" s="404"/>
      <c r="N44577" s="404"/>
      <c r="O44577" s="404"/>
      <c r="P44577" s="404"/>
      <c r="Q44577" s="404"/>
      <c r="R44577" s="404"/>
      <c r="S44577" s="404"/>
      <c r="T44577" s="404"/>
    </row>
    <row r="44578" spans="12:20" ht="16.8">
      <c r="L44578" s="404"/>
      <c r="M44578" s="404"/>
      <c r="N44578" s="404"/>
      <c r="O44578" s="404"/>
      <c r="P44578" s="404"/>
      <c r="Q44578" s="404"/>
      <c r="R44578" s="404"/>
      <c r="S44578" s="404"/>
      <c r="T44578" s="404"/>
    </row>
    <row r="44579" spans="12:20" ht="16.8">
      <c r="L44579" s="404"/>
      <c r="M44579" s="404"/>
      <c r="N44579" s="404"/>
      <c r="O44579" s="404"/>
      <c r="P44579" s="404"/>
      <c r="Q44579" s="404"/>
      <c r="R44579" s="404"/>
      <c r="S44579" s="404"/>
      <c r="T44579" s="404"/>
    </row>
    <row r="44580" spans="12:20" ht="16.8">
      <c r="L44580" s="404"/>
      <c r="M44580" s="404"/>
      <c r="N44580" s="404"/>
      <c r="O44580" s="404"/>
      <c r="P44580" s="404"/>
      <c r="Q44580" s="404"/>
      <c r="R44580" s="404"/>
      <c r="S44580" s="404"/>
      <c r="T44580" s="404"/>
    </row>
    <row r="44581" spans="12:20" ht="16.8">
      <c r="L44581" s="404"/>
      <c r="M44581" s="404"/>
      <c r="N44581" s="404"/>
      <c r="O44581" s="404"/>
      <c r="P44581" s="404"/>
      <c r="Q44581" s="404"/>
      <c r="R44581" s="404"/>
      <c r="S44581" s="404"/>
      <c r="T44581" s="404"/>
    </row>
    <row r="44582" spans="12:20" ht="16.8">
      <c r="L44582" s="404"/>
      <c r="M44582" s="404"/>
      <c r="N44582" s="404"/>
      <c r="O44582" s="404"/>
      <c r="P44582" s="404"/>
      <c r="Q44582" s="404"/>
      <c r="R44582" s="404"/>
      <c r="S44582" s="404"/>
      <c r="T44582" s="404"/>
    </row>
    <row r="44583" spans="12:20" ht="16.8">
      <c r="L44583" s="404"/>
      <c r="M44583" s="404"/>
      <c r="N44583" s="404"/>
      <c r="O44583" s="404"/>
      <c r="P44583" s="404"/>
      <c r="Q44583" s="404"/>
      <c r="R44583" s="404"/>
      <c r="S44583" s="404"/>
      <c r="T44583" s="404"/>
    </row>
    <row r="44584" spans="12:20" ht="16.8">
      <c r="L44584" s="404"/>
      <c r="M44584" s="404"/>
      <c r="N44584" s="404"/>
      <c r="O44584" s="404"/>
      <c r="P44584" s="404"/>
      <c r="Q44584" s="404"/>
      <c r="R44584" s="404"/>
      <c r="S44584" s="404"/>
      <c r="T44584" s="404"/>
    </row>
    <row r="44585" spans="12:20" ht="16.8">
      <c r="L44585" s="404"/>
      <c r="M44585" s="404"/>
      <c r="N44585" s="404"/>
      <c r="O44585" s="404"/>
      <c r="P44585" s="404"/>
      <c r="Q44585" s="404"/>
      <c r="R44585" s="404"/>
      <c r="S44585" s="404"/>
      <c r="T44585" s="404"/>
    </row>
    <row r="44586" spans="12:20" ht="16.8">
      <c r="L44586" s="404"/>
      <c r="M44586" s="404"/>
      <c r="N44586" s="404"/>
      <c r="O44586" s="404"/>
      <c r="P44586" s="404"/>
      <c r="Q44586" s="404"/>
      <c r="R44586" s="404"/>
      <c r="S44586" s="404"/>
      <c r="T44586" s="404"/>
    </row>
    <row r="44587" spans="12:20" ht="16.8">
      <c r="L44587" s="404"/>
      <c r="M44587" s="404"/>
      <c r="N44587" s="404"/>
      <c r="O44587" s="404"/>
      <c r="P44587" s="404"/>
      <c r="Q44587" s="404"/>
      <c r="R44587" s="404"/>
      <c r="S44587" s="404"/>
      <c r="T44587" s="404"/>
    </row>
    <row r="44588" spans="12:20" ht="16.8">
      <c r="L44588" s="404"/>
      <c r="M44588" s="404"/>
      <c r="N44588" s="404"/>
      <c r="O44588" s="404"/>
      <c r="P44588" s="404"/>
      <c r="Q44588" s="404"/>
      <c r="R44588" s="404"/>
      <c r="S44588" s="404"/>
      <c r="T44588" s="404"/>
    </row>
    <row r="44589" spans="12:20" ht="16.8">
      <c r="L44589" s="404"/>
      <c r="M44589" s="404"/>
      <c r="N44589" s="404"/>
      <c r="O44589" s="404"/>
      <c r="P44589" s="404"/>
      <c r="Q44589" s="404"/>
      <c r="R44589" s="404"/>
      <c r="S44589" s="404"/>
      <c r="T44589" s="404"/>
    </row>
    <row r="44590" spans="12:20" ht="16.8">
      <c r="L44590" s="404"/>
      <c r="M44590" s="404"/>
      <c r="N44590" s="404"/>
      <c r="O44590" s="404"/>
      <c r="P44590" s="404"/>
      <c r="Q44590" s="404"/>
      <c r="R44590" s="404"/>
      <c r="S44590" s="404"/>
      <c r="T44590" s="404"/>
    </row>
    <row r="44591" spans="12:20" ht="16.8">
      <c r="L44591" s="404"/>
      <c r="M44591" s="404"/>
      <c r="N44591" s="404"/>
      <c r="O44591" s="404"/>
      <c r="P44591" s="404"/>
      <c r="Q44591" s="404"/>
      <c r="R44591" s="404"/>
      <c r="S44591" s="404"/>
      <c r="T44591" s="404"/>
    </row>
    <row r="44592" spans="12:20" ht="16.8">
      <c r="L44592" s="404"/>
      <c r="M44592" s="404"/>
      <c r="N44592" s="404"/>
      <c r="O44592" s="404"/>
      <c r="P44592" s="404"/>
      <c r="Q44592" s="404"/>
      <c r="R44592" s="404"/>
      <c r="S44592" s="404"/>
      <c r="T44592" s="404"/>
    </row>
    <row r="44593" spans="12:20" ht="16.8">
      <c r="L44593" s="404"/>
      <c r="M44593" s="404"/>
      <c r="N44593" s="404"/>
      <c r="O44593" s="404"/>
      <c r="P44593" s="404"/>
      <c r="Q44593" s="404"/>
      <c r="R44593" s="404"/>
      <c r="S44593" s="404"/>
      <c r="T44593" s="404"/>
    </row>
    <row r="44594" spans="12:20" ht="16.8">
      <c r="L44594" s="404"/>
      <c r="M44594" s="404"/>
      <c r="N44594" s="404"/>
      <c r="O44594" s="404"/>
      <c r="P44594" s="404"/>
      <c r="Q44594" s="404"/>
      <c r="R44594" s="404"/>
      <c r="S44594" s="404"/>
      <c r="T44594" s="404"/>
    </row>
    <row r="44595" spans="12:20" ht="16.8">
      <c r="L44595" s="404"/>
      <c r="M44595" s="404"/>
      <c r="N44595" s="404"/>
      <c r="O44595" s="404"/>
      <c r="P44595" s="404"/>
      <c r="Q44595" s="404"/>
      <c r="R44595" s="404"/>
      <c r="S44595" s="404"/>
      <c r="T44595" s="404"/>
    </row>
    <row r="44596" spans="12:20" ht="16.8">
      <c r="L44596" s="404"/>
      <c r="M44596" s="404"/>
      <c r="N44596" s="404"/>
      <c r="O44596" s="404"/>
      <c r="P44596" s="404"/>
      <c r="Q44596" s="404"/>
      <c r="R44596" s="404"/>
      <c r="S44596" s="404"/>
      <c r="T44596" s="404"/>
    </row>
    <row r="44597" spans="12:20" ht="16.8">
      <c r="L44597" s="404"/>
      <c r="M44597" s="404"/>
      <c r="N44597" s="404"/>
      <c r="O44597" s="404"/>
      <c r="P44597" s="404"/>
      <c r="Q44597" s="404"/>
      <c r="R44597" s="404"/>
      <c r="S44597" s="404"/>
      <c r="T44597" s="404"/>
    </row>
    <row r="44598" spans="12:20" ht="16.8">
      <c r="L44598" s="404"/>
      <c r="M44598" s="404"/>
      <c r="N44598" s="404"/>
      <c r="O44598" s="404"/>
      <c r="P44598" s="404"/>
      <c r="Q44598" s="404"/>
      <c r="R44598" s="404"/>
      <c r="S44598" s="404"/>
      <c r="T44598" s="404"/>
    </row>
    <row r="44599" spans="12:20" ht="16.8">
      <c r="L44599" s="404"/>
      <c r="M44599" s="404"/>
      <c r="N44599" s="404"/>
      <c r="O44599" s="404"/>
      <c r="P44599" s="404"/>
      <c r="Q44599" s="404"/>
      <c r="R44599" s="404"/>
      <c r="S44599" s="404"/>
      <c r="T44599" s="404"/>
    </row>
    <row r="44600" spans="12:20" ht="16.8">
      <c r="L44600" s="404"/>
      <c r="M44600" s="404"/>
      <c r="N44600" s="404"/>
      <c r="O44600" s="404"/>
      <c r="P44600" s="404"/>
      <c r="Q44600" s="404"/>
      <c r="R44600" s="404"/>
      <c r="S44600" s="404"/>
      <c r="T44600" s="404"/>
    </row>
    <row r="44601" spans="12:20" ht="16.8">
      <c r="L44601" s="404"/>
      <c r="M44601" s="404"/>
      <c r="N44601" s="404"/>
      <c r="O44601" s="404"/>
      <c r="P44601" s="404"/>
      <c r="Q44601" s="404"/>
      <c r="R44601" s="404"/>
      <c r="S44601" s="404"/>
      <c r="T44601" s="404"/>
    </row>
    <row r="44602" spans="12:20" ht="16.8">
      <c r="L44602" s="404"/>
      <c r="M44602" s="404"/>
      <c r="N44602" s="404"/>
      <c r="O44602" s="404"/>
      <c r="P44602" s="404"/>
      <c r="Q44602" s="404"/>
      <c r="R44602" s="404"/>
      <c r="S44602" s="404"/>
      <c r="T44602" s="404"/>
    </row>
    <row r="44603" spans="12:20" ht="16.8">
      <c r="L44603" s="404"/>
      <c r="M44603" s="404"/>
      <c r="N44603" s="404"/>
      <c r="O44603" s="404"/>
      <c r="P44603" s="404"/>
      <c r="Q44603" s="404"/>
      <c r="R44603" s="404"/>
      <c r="S44603" s="404"/>
      <c r="T44603" s="404"/>
    </row>
    <row r="44604" spans="12:20" ht="16.8">
      <c r="L44604" s="404"/>
      <c r="M44604" s="404"/>
      <c r="N44604" s="404"/>
      <c r="O44604" s="404"/>
      <c r="P44604" s="404"/>
      <c r="Q44604" s="404"/>
      <c r="R44604" s="404"/>
      <c r="S44604" s="404"/>
      <c r="T44604" s="404"/>
    </row>
    <row r="44605" spans="12:20" ht="16.8">
      <c r="L44605" s="404"/>
      <c r="M44605" s="404"/>
      <c r="N44605" s="404"/>
      <c r="O44605" s="404"/>
      <c r="P44605" s="404"/>
      <c r="Q44605" s="404"/>
      <c r="R44605" s="404"/>
      <c r="S44605" s="404"/>
      <c r="T44605" s="404"/>
    </row>
    <row r="44606" spans="12:20" ht="16.8">
      <c r="L44606" s="404"/>
      <c r="M44606" s="404"/>
      <c r="N44606" s="404"/>
      <c r="O44606" s="404"/>
      <c r="P44606" s="404"/>
      <c r="Q44606" s="404"/>
      <c r="R44606" s="404"/>
      <c r="S44606" s="404"/>
      <c r="T44606" s="404"/>
    </row>
    <row r="44607" spans="12:20" ht="16.8">
      <c r="L44607" s="404"/>
      <c r="M44607" s="404"/>
      <c r="N44607" s="404"/>
      <c r="O44607" s="404"/>
      <c r="P44607" s="404"/>
      <c r="Q44607" s="404"/>
      <c r="R44607" s="404"/>
      <c r="S44607" s="404"/>
      <c r="T44607" s="404"/>
    </row>
    <row r="44608" spans="12:20" ht="16.8">
      <c r="L44608" s="404"/>
      <c r="M44608" s="404"/>
      <c r="N44608" s="404"/>
      <c r="O44608" s="404"/>
      <c r="P44608" s="404"/>
      <c r="Q44608" s="404"/>
      <c r="R44608" s="404"/>
      <c r="S44608" s="404"/>
      <c r="T44608" s="404"/>
    </row>
    <row r="44609" spans="12:20" ht="16.8">
      <c r="L44609" s="404"/>
      <c r="M44609" s="404"/>
      <c r="N44609" s="404"/>
      <c r="O44609" s="404"/>
      <c r="P44609" s="404"/>
      <c r="Q44609" s="404"/>
      <c r="R44609" s="404"/>
      <c r="S44609" s="404"/>
      <c r="T44609" s="404"/>
    </row>
    <row r="44610" spans="12:20" ht="16.8">
      <c r="L44610" s="404"/>
      <c r="M44610" s="404"/>
      <c r="N44610" s="404"/>
      <c r="O44610" s="404"/>
      <c r="P44610" s="404"/>
      <c r="Q44610" s="404"/>
      <c r="R44610" s="404"/>
      <c r="S44610" s="404"/>
      <c r="T44610" s="404"/>
    </row>
    <row r="44611" spans="12:20" ht="16.8">
      <c r="L44611" s="404"/>
      <c r="M44611" s="404"/>
      <c r="N44611" s="404"/>
      <c r="O44611" s="404"/>
      <c r="P44611" s="404"/>
      <c r="Q44611" s="404"/>
      <c r="R44611" s="404"/>
      <c r="S44611" s="404"/>
      <c r="T44611" s="404"/>
    </row>
    <row r="44612" spans="12:20" ht="16.8">
      <c r="L44612" s="404"/>
      <c r="M44612" s="404"/>
      <c r="N44612" s="404"/>
      <c r="O44612" s="404"/>
      <c r="P44612" s="404"/>
      <c r="Q44612" s="404"/>
      <c r="R44612" s="404"/>
      <c r="S44612" s="404"/>
      <c r="T44612" s="404"/>
    </row>
    <row r="44613" spans="12:20" ht="16.8">
      <c r="L44613" s="404"/>
      <c r="M44613" s="404"/>
      <c r="N44613" s="404"/>
      <c r="O44613" s="404"/>
      <c r="P44613" s="404"/>
      <c r="Q44613" s="404"/>
      <c r="R44613" s="404"/>
      <c r="S44613" s="404"/>
      <c r="T44613" s="404"/>
    </row>
    <row r="44614" spans="12:20" ht="16.8">
      <c r="L44614" s="404"/>
      <c r="M44614" s="404"/>
      <c r="N44614" s="404"/>
      <c r="O44614" s="404"/>
      <c r="P44614" s="404"/>
      <c r="Q44614" s="404"/>
      <c r="R44614" s="404"/>
      <c r="S44614" s="404"/>
      <c r="T44614" s="404"/>
    </row>
    <row r="44615" spans="12:20" ht="16.8">
      <c r="L44615" s="404"/>
      <c r="M44615" s="404"/>
      <c r="N44615" s="404"/>
      <c r="O44615" s="404"/>
      <c r="P44615" s="404"/>
      <c r="Q44615" s="404"/>
      <c r="R44615" s="404"/>
      <c r="S44615" s="404"/>
      <c r="T44615" s="404"/>
    </row>
    <row r="44616" spans="12:20" ht="16.8">
      <c r="L44616" s="404"/>
      <c r="M44616" s="404"/>
      <c r="N44616" s="404"/>
      <c r="O44616" s="404"/>
      <c r="P44616" s="404"/>
      <c r="Q44616" s="404"/>
      <c r="R44616" s="404"/>
      <c r="S44616" s="404"/>
      <c r="T44616" s="404"/>
    </row>
    <row r="44617" spans="12:20" ht="16.8">
      <c r="L44617" s="404"/>
      <c r="M44617" s="404"/>
      <c r="N44617" s="404"/>
      <c r="O44617" s="404"/>
      <c r="P44617" s="404"/>
      <c r="Q44617" s="404"/>
      <c r="R44617" s="404"/>
      <c r="S44617" s="404"/>
      <c r="T44617" s="404"/>
    </row>
    <row r="44618" spans="12:20" ht="16.8">
      <c r="L44618" s="404"/>
      <c r="M44618" s="404"/>
      <c r="N44618" s="404"/>
      <c r="O44618" s="404"/>
      <c r="P44618" s="404"/>
      <c r="Q44618" s="404"/>
      <c r="R44618" s="404"/>
      <c r="S44618" s="404"/>
      <c r="T44618" s="404"/>
    </row>
    <row r="44619" spans="12:20" ht="16.8">
      <c r="L44619" s="404"/>
      <c r="M44619" s="404"/>
      <c r="N44619" s="404"/>
      <c r="O44619" s="404"/>
      <c r="P44619" s="404"/>
      <c r="Q44619" s="404"/>
      <c r="R44619" s="404"/>
      <c r="S44619" s="404"/>
      <c r="T44619" s="404"/>
    </row>
    <row r="44620" spans="12:20" ht="16.8">
      <c r="L44620" s="404"/>
      <c r="M44620" s="404"/>
      <c r="N44620" s="404"/>
      <c r="O44620" s="404"/>
      <c r="P44620" s="404"/>
      <c r="Q44620" s="404"/>
      <c r="R44620" s="404"/>
      <c r="S44620" s="404"/>
      <c r="T44620" s="404"/>
    </row>
    <row r="44621" spans="12:20" ht="16.8">
      <c r="L44621" s="404"/>
      <c r="M44621" s="404"/>
      <c r="N44621" s="404"/>
      <c r="O44621" s="404"/>
      <c r="P44621" s="404"/>
      <c r="Q44621" s="404"/>
      <c r="R44621" s="404"/>
      <c r="S44621" s="404"/>
      <c r="T44621" s="404"/>
    </row>
    <row r="44622" spans="12:20" ht="16.8">
      <c r="L44622" s="404"/>
      <c r="M44622" s="404"/>
      <c r="N44622" s="404"/>
      <c r="O44622" s="404"/>
      <c r="P44622" s="404"/>
      <c r="Q44622" s="404"/>
      <c r="R44622" s="404"/>
      <c r="S44622" s="404"/>
      <c r="T44622" s="404"/>
    </row>
    <row r="44623" spans="12:20" ht="16.8">
      <c r="L44623" s="404"/>
      <c r="M44623" s="404"/>
      <c r="N44623" s="404"/>
      <c r="O44623" s="404"/>
      <c r="P44623" s="404"/>
      <c r="Q44623" s="404"/>
      <c r="R44623" s="404"/>
      <c r="S44623" s="404"/>
      <c r="T44623" s="404"/>
    </row>
    <row r="44624" spans="12:20" ht="16.8">
      <c r="L44624" s="404"/>
      <c r="M44624" s="404"/>
      <c r="N44624" s="404"/>
      <c r="O44624" s="404"/>
      <c r="P44624" s="404"/>
      <c r="Q44624" s="404"/>
      <c r="R44624" s="404"/>
      <c r="S44624" s="404"/>
      <c r="T44624" s="404"/>
    </row>
    <row r="44625" spans="12:20" ht="16.8">
      <c r="L44625" s="404"/>
      <c r="M44625" s="404"/>
      <c r="N44625" s="404"/>
      <c r="O44625" s="404"/>
      <c r="P44625" s="404"/>
      <c r="Q44625" s="404"/>
      <c r="R44625" s="404"/>
      <c r="S44625" s="404"/>
      <c r="T44625" s="404"/>
    </row>
    <row r="44626" spans="12:20" ht="16.8">
      <c r="L44626" s="404"/>
      <c r="M44626" s="404"/>
      <c r="N44626" s="404"/>
      <c r="O44626" s="404"/>
      <c r="P44626" s="404"/>
      <c r="Q44626" s="404"/>
      <c r="R44626" s="404"/>
      <c r="S44626" s="404"/>
      <c r="T44626" s="404"/>
    </row>
    <row r="44627" spans="12:20" ht="16.8">
      <c r="L44627" s="404"/>
      <c r="M44627" s="404"/>
      <c r="N44627" s="404"/>
      <c r="O44627" s="404"/>
      <c r="P44627" s="404"/>
      <c r="Q44627" s="404"/>
      <c r="R44627" s="404"/>
      <c r="S44627" s="404"/>
      <c r="T44627" s="404"/>
    </row>
    <row r="44628" spans="12:20" ht="16.8">
      <c r="L44628" s="404"/>
      <c r="M44628" s="404"/>
      <c r="N44628" s="404"/>
      <c r="O44628" s="404"/>
      <c r="P44628" s="404"/>
      <c r="Q44628" s="404"/>
      <c r="R44628" s="404"/>
      <c r="S44628" s="404"/>
      <c r="T44628" s="404"/>
    </row>
    <row r="44629" spans="12:20" ht="16.8">
      <c r="L44629" s="404"/>
      <c r="M44629" s="404"/>
      <c r="N44629" s="404"/>
      <c r="O44629" s="404"/>
      <c r="P44629" s="404"/>
      <c r="Q44629" s="404"/>
      <c r="R44629" s="404"/>
      <c r="S44629" s="404"/>
      <c r="T44629" s="404"/>
    </row>
    <row r="44630" spans="12:20" ht="16.8">
      <c r="L44630" s="404"/>
      <c r="M44630" s="404"/>
      <c r="N44630" s="404"/>
      <c r="O44630" s="404"/>
      <c r="P44630" s="404"/>
      <c r="Q44630" s="404"/>
      <c r="R44630" s="404"/>
      <c r="S44630" s="404"/>
      <c r="T44630" s="404"/>
    </row>
    <row r="44631" spans="12:20" ht="16.8">
      <c r="L44631" s="404"/>
      <c r="M44631" s="404"/>
      <c r="N44631" s="404"/>
      <c r="O44631" s="404"/>
      <c r="P44631" s="404"/>
      <c r="Q44631" s="404"/>
      <c r="R44631" s="404"/>
      <c r="S44631" s="404"/>
      <c r="T44631" s="404"/>
    </row>
    <row r="44632" spans="12:20" ht="16.8">
      <c r="L44632" s="404"/>
      <c r="M44632" s="404"/>
      <c r="N44632" s="404"/>
      <c r="O44632" s="404"/>
      <c r="P44632" s="404"/>
      <c r="Q44632" s="404"/>
      <c r="R44632" s="404"/>
      <c r="S44632" s="404"/>
      <c r="T44632" s="404"/>
    </row>
    <row r="44633" spans="12:20" ht="16.8">
      <c r="L44633" s="404"/>
      <c r="M44633" s="404"/>
      <c r="N44633" s="404"/>
      <c r="O44633" s="404"/>
      <c r="P44633" s="404"/>
      <c r="Q44633" s="404"/>
      <c r="R44633" s="404"/>
      <c r="S44633" s="404"/>
      <c r="T44633" s="404"/>
    </row>
    <row r="44634" spans="12:20" ht="16.8">
      <c r="L44634" s="404"/>
      <c r="M44634" s="404"/>
      <c r="N44634" s="404"/>
      <c r="O44634" s="404"/>
      <c r="P44634" s="404"/>
      <c r="Q44634" s="404"/>
      <c r="R44634" s="404"/>
      <c r="S44634" s="404"/>
      <c r="T44634" s="404"/>
    </row>
    <row r="44635" spans="12:20" ht="16.8">
      <c r="L44635" s="404"/>
      <c r="M44635" s="404"/>
      <c r="N44635" s="404"/>
      <c r="O44635" s="404"/>
      <c r="P44635" s="404"/>
      <c r="Q44635" s="404"/>
      <c r="R44635" s="404"/>
      <c r="S44635" s="404"/>
      <c r="T44635" s="404"/>
    </row>
    <row r="44636" spans="12:20" ht="16.8">
      <c r="L44636" s="404"/>
      <c r="M44636" s="404"/>
      <c r="N44636" s="404"/>
      <c r="O44636" s="404"/>
      <c r="P44636" s="404"/>
      <c r="Q44636" s="404"/>
      <c r="R44636" s="404"/>
      <c r="S44636" s="404"/>
      <c r="T44636" s="404"/>
    </row>
    <row r="44637" spans="12:20" ht="16.8">
      <c r="L44637" s="404"/>
      <c r="M44637" s="404"/>
      <c r="N44637" s="404"/>
      <c r="O44637" s="404"/>
      <c r="P44637" s="404"/>
      <c r="Q44637" s="404"/>
      <c r="R44637" s="404"/>
      <c r="S44637" s="404"/>
      <c r="T44637" s="404"/>
    </row>
    <row r="44638" spans="12:20" ht="16.8">
      <c r="L44638" s="404"/>
      <c r="M44638" s="404"/>
      <c r="N44638" s="404"/>
      <c r="O44638" s="404"/>
      <c r="P44638" s="404"/>
      <c r="Q44638" s="404"/>
      <c r="R44638" s="404"/>
      <c r="S44638" s="404"/>
      <c r="T44638" s="404"/>
    </row>
    <row r="44639" spans="12:20" ht="16.8">
      <c r="L44639" s="404"/>
      <c r="M44639" s="404"/>
      <c r="N44639" s="404"/>
      <c r="O44639" s="404"/>
      <c r="P44639" s="404"/>
      <c r="Q44639" s="404"/>
      <c r="R44639" s="404"/>
      <c r="S44639" s="404"/>
      <c r="T44639" s="404"/>
    </row>
    <row r="44640" spans="12:20" ht="16.8">
      <c r="L44640" s="404"/>
      <c r="M44640" s="404"/>
      <c r="N44640" s="404"/>
      <c r="O44640" s="404"/>
      <c r="P44640" s="404"/>
      <c r="Q44640" s="404"/>
      <c r="R44640" s="404"/>
      <c r="S44640" s="404"/>
      <c r="T44640" s="404"/>
    </row>
    <row r="44641" spans="12:20" ht="16.8">
      <c r="L44641" s="404"/>
      <c r="M44641" s="404"/>
      <c r="N44641" s="404"/>
      <c r="O44641" s="404"/>
      <c r="P44641" s="404"/>
      <c r="Q44641" s="404"/>
      <c r="R44641" s="404"/>
      <c r="S44641" s="404"/>
      <c r="T44641" s="404"/>
    </row>
    <row r="44642" spans="12:20" ht="16.8">
      <c r="L44642" s="404"/>
      <c r="M44642" s="404"/>
      <c r="N44642" s="404"/>
      <c r="O44642" s="404"/>
      <c r="P44642" s="404"/>
      <c r="Q44642" s="404"/>
      <c r="R44642" s="404"/>
      <c r="S44642" s="404"/>
      <c r="T44642" s="404"/>
    </row>
    <row r="44643" spans="12:20" ht="16.8">
      <c r="L44643" s="404"/>
      <c r="M44643" s="404"/>
      <c r="N44643" s="404"/>
      <c r="O44643" s="404"/>
      <c r="P44643" s="404"/>
      <c r="Q44643" s="404"/>
      <c r="R44643" s="404"/>
      <c r="S44643" s="404"/>
      <c r="T44643" s="404"/>
    </row>
    <row r="44644" spans="12:20" ht="16.8">
      <c r="L44644" s="404"/>
      <c r="M44644" s="404"/>
      <c r="N44644" s="404"/>
      <c r="O44644" s="404"/>
      <c r="P44644" s="404"/>
      <c r="Q44644" s="404"/>
      <c r="R44644" s="404"/>
      <c r="S44644" s="404"/>
      <c r="T44644" s="404"/>
    </row>
    <row r="44645" spans="12:20" ht="16.8">
      <c r="L44645" s="404"/>
      <c r="M44645" s="404"/>
      <c r="N44645" s="404"/>
      <c r="O44645" s="404"/>
      <c r="P44645" s="404"/>
      <c r="Q44645" s="404"/>
      <c r="R44645" s="404"/>
      <c r="S44645" s="404"/>
      <c r="T44645" s="404"/>
    </row>
    <row r="44646" spans="12:20" ht="16.8">
      <c r="L44646" s="404"/>
      <c r="M44646" s="404"/>
      <c r="N44646" s="404"/>
      <c r="O44646" s="404"/>
      <c r="P44646" s="404"/>
      <c r="Q44646" s="404"/>
      <c r="R44646" s="404"/>
      <c r="S44646" s="404"/>
      <c r="T44646" s="404"/>
    </row>
    <row r="44647" spans="12:20" ht="16.8">
      <c r="L44647" s="404"/>
      <c r="M44647" s="404"/>
      <c r="N44647" s="404"/>
      <c r="O44647" s="404"/>
      <c r="P44647" s="404"/>
      <c r="Q44647" s="404"/>
      <c r="R44647" s="404"/>
      <c r="S44647" s="404"/>
      <c r="T44647" s="404"/>
    </row>
    <row r="44648" spans="12:20" ht="16.8">
      <c r="L44648" s="404"/>
      <c r="M44648" s="404"/>
      <c r="N44648" s="404"/>
      <c r="O44648" s="404"/>
      <c r="P44648" s="404"/>
      <c r="Q44648" s="404"/>
      <c r="R44648" s="404"/>
      <c r="S44648" s="404"/>
      <c r="T44648" s="404"/>
    </row>
    <row r="44649" spans="12:20" ht="16.8">
      <c r="L44649" s="404"/>
      <c r="M44649" s="404"/>
      <c r="N44649" s="404"/>
      <c r="O44649" s="404"/>
      <c r="P44649" s="404"/>
      <c r="Q44649" s="404"/>
      <c r="R44649" s="404"/>
      <c r="S44649" s="404"/>
      <c r="T44649" s="404"/>
    </row>
    <row r="44650" spans="12:20" ht="16.8">
      <c r="L44650" s="404"/>
      <c r="M44650" s="404"/>
      <c r="N44650" s="404"/>
      <c r="O44650" s="404"/>
      <c r="P44650" s="404"/>
      <c r="Q44650" s="404"/>
      <c r="R44650" s="404"/>
      <c r="S44650" s="404"/>
      <c r="T44650" s="404"/>
    </row>
    <row r="44651" spans="12:20" ht="16.8">
      <c r="L44651" s="404"/>
      <c r="M44651" s="404"/>
      <c r="N44651" s="404"/>
      <c r="O44651" s="404"/>
      <c r="P44651" s="404"/>
      <c r="Q44651" s="404"/>
      <c r="R44651" s="404"/>
      <c r="S44651" s="404"/>
      <c r="T44651" s="404"/>
    </row>
    <row r="44652" spans="12:20" ht="16.8">
      <c r="L44652" s="404"/>
      <c r="M44652" s="404"/>
      <c r="N44652" s="404"/>
      <c r="O44652" s="404"/>
      <c r="P44652" s="404"/>
      <c r="Q44652" s="404"/>
      <c r="R44652" s="404"/>
      <c r="S44652" s="404"/>
      <c r="T44652" s="404"/>
    </row>
    <row r="44653" spans="12:20" ht="16.8">
      <c r="L44653" s="404"/>
      <c r="M44653" s="404"/>
      <c r="N44653" s="404"/>
      <c r="O44653" s="404"/>
      <c r="P44653" s="404"/>
      <c r="Q44653" s="404"/>
      <c r="R44653" s="404"/>
      <c r="S44653" s="404"/>
      <c r="T44653" s="404"/>
    </row>
    <row r="44654" spans="12:20" ht="16.8">
      <c r="L44654" s="404"/>
      <c r="M44654" s="404"/>
      <c r="N44654" s="404"/>
      <c r="O44654" s="404"/>
      <c r="P44654" s="404"/>
      <c r="Q44654" s="404"/>
      <c r="R44654" s="404"/>
      <c r="S44654" s="404"/>
      <c r="T44654" s="404"/>
    </row>
    <row r="44655" spans="12:20" ht="16.8">
      <c r="L44655" s="404"/>
      <c r="M44655" s="404"/>
      <c r="N44655" s="404"/>
      <c r="O44655" s="404"/>
      <c r="P44655" s="404"/>
      <c r="Q44655" s="404"/>
      <c r="R44655" s="404"/>
      <c r="S44655" s="404"/>
      <c r="T44655" s="404"/>
    </row>
    <row r="44656" spans="12:20" ht="16.8">
      <c r="L44656" s="404"/>
      <c r="M44656" s="404"/>
      <c r="N44656" s="404"/>
      <c r="O44656" s="404"/>
      <c r="P44656" s="404"/>
      <c r="Q44656" s="404"/>
      <c r="R44656" s="404"/>
      <c r="S44656" s="404"/>
      <c r="T44656" s="404"/>
    </row>
    <row r="44657" spans="12:20" ht="16.8">
      <c r="L44657" s="404"/>
      <c r="M44657" s="404"/>
      <c r="N44657" s="404"/>
      <c r="O44657" s="404"/>
      <c r="P44657" s="404"/>
      <c r="Q44657" s="404"/>
      <c r="R44657" s="404"/>
      <c r="S44657" s="404"/>
      <c r="T44657" s="404"/>
    </row>
    <row r="44658" spans="12:20" ht="16.8">
      <c r="L44658" s="404"/>
      <c r="M44658" s="404"/>
      <c r="N44658" s="404"/>
      <c r="O44658" s="404"/>
      <c r="P44658" s="404"/>
      <c r="Q44658" s="404"/>
      <c r="R44658" s="404"/>
      <c r="S44658" s="404"/>
      <c r="T44658" s="404"/>
    </row>
    <row r="44659" spans="12:20" ht="16.8">
      <c r="L44659" s="404"/>
      <c r="M44659" s="404"/>
      <c r="N44659" s="404"/>
      <c r="O44659" s="404"/>
      <c r="P44659" s="404"/>
      <c r="Q44659" s="404"/>
      <c r="R44659" s="404"/>
      <c r="S44659" s="404"/>
      <c r="T44659" s="404"/>
    </row>
    <row r="44660" spans="12:20" ht="16.8">
      <c r="L44660" s="404"/>
      <c r="M44660" s="404"/>
      <c r="N44660" s="404"/>
      <c r="O44660" s="404"/>
      <c r="P44660" s="404"/>
      <c r="Q44660" s="404"/>
      <c r="R44660" s="404"/>
      <c r="S44660" s="404"/>
      <c r="T44660" s="404"/>
    </row>
    <row r="44661" spans="12:20" ht="16.8">
      <c r="L44661" s="404"/>
      <c r="M44661" s="404"/>
      <c r="N44661" s="404"/>
      <c r="O44661" s="404"/>
      <c r="P44661" s="404"/>
      <c r="Q44661" s="404"/>
      <c r="R44661" s="404"/>
      <c r="S44661" s="404"/>
      <c r="T44661" s="404"/>
    </row>
    <row r="44662" spans="12:20" ht="16.8">
      <c r="L44662" s="404"/>
      <c r="M44662" s="404"/>
      <c r="N44662" s="404"/>
      <c r="O44662" s="404"/>
      <c r="P44662" s="404"/>
      <c r="Q44662" s="404"/>
      <c r="R44662" s="404"/>
      <c r="S44662" s="404"/>
      <c r="T44662" s="404"/>
    </row>
    <row r="44663" spans="12:20" ht="16.8">
      <c r="L44663" s="404"/>
      <c r="M44663" s="404"/>
      <c r="N44663" s="404"/>
      <c r="O44663" s="404"/>
      <c r="P44663" s="404"/>
      <c r="Q44663" s="404"/>
      <c r="R44663" s="404"/>
      <c r="S44663" s="404"/>
      <c r="T44663" s="404"/>
    </row>
    <row r="44664" spans="12:20" ht="16.8">
      <c r="L44664" s="404"/>
      <c r="M44664" s="404"/>
      <c r="N44664" s="404"/>
      <c r="O44664" s="404"/>
      <c r="P44664" s="404"/>
      <c r="Q44664" s="404"/>
      <c r="R44664" s="404"/>
      <c r="S44664" s="404"/>
      <c r="T44664" s="404"/>
    </row>
    <row r="44665" spans="12:20" ht="16.8">
      <c r="L44665" s="404"/>
      <c r="M44665" s="404"/>
      <c r="N44665" s="404"/>
      <c r="O44665" s="404"/>
      <c r="P44665" s="404"/>
      <c r="Q44665" s="404"/>
      <c r="R44665" s="404"/>
      <c r="S44665" s="404"/>
      <c r="T44665" s="404"/>
    </row>
    <row r="44666" spans="12:20" ht="16.8">
      <c r="L44666" s="404"/>
      <c r="M44666" s="404"/>
      <c r="N44666" s="404"/>
      <c r="O44666" s="404"/>
      <c r="P44666" s="404"/>
      <c r="Q44666" s="404"/>
      <c r="R44666" s="404"/>
      <c r="S44666" s="404"/>
      <c r="T44666" s="404"/>
    </row>
    <row r="44667" spans="12:20" ht="16.8">
      <c r="L44667" s="404"/>
      <c r="M44667" s="404"/>
      <c r="N44667" s="404"/>
      <c r="O44667" s="404"/>
      <c r="P44667" s="404"/>
      <c r="Q44667" s="404"/>
      <c r="R44667" s="404"/>
      <c r="S44667" s="404"/>
      <c r="T44667" s="404"/>
    </row>
    <row r="44668" spans="12:20" ht="16.8">
      <c r="L44668" s="404"/>
      <c r="M44668" s="404"/>
      <c r="N44668" s="404"/>
      <c r="O44668" s="404"/>
      <c r="P44668" s="404"/>
      <c r="Q44668" s="404"/>
      <c r="R44668" s="404"/>
      <c r="S44668" s="404"/>
      <c r="T44668" s="404"/>
    </row>
    <row r="44669" spans="12:20" ht="16.8">
      <c r="L44669" s="404"/>
      <c r="M44669" s="404"/>
      <c r="N44669" s="404"/>
      <c r="O44669" s="404"/>
      <c r="P44669" s="404"/>
      <c r="Q44669" s="404"/>
      <c r="R44669" s="404"/>
      <c r="S44669" s="404"/>
      <c r="T44669" s="404"/>
    </row>
    <row r="44670" spans="12:20" ht="16.8">
      <c r="L44670" s="404"/>
      <c r="M44670" s="404"/>
      <c r="N44670" s="404"/>
      <c r="O44670" s="404"/>
      <c r="P44670" s="404"/>
      <c r="Q44670" s="404"/>
      <c r="R44670" s="404"/>
      <c r="S44670" s="404"/>
      <c r="T44670" s="404"/>
    </row>
    <row r="44671" spans="12:20" ht="16.8">
      <c r="L44671" s="404"/>
      <c r="M44671" s="404"/>
      <c r="N44671" s="404"/>
      <c r="O44671" s="404"/>
      <c r="P44671" s="404"/>
      <c r="Q44671" s="404"/>
      <c r="R44671" s="404"/>
      <c r="S44671" s="404"/>
      <c r="T44671" s="404"/>
    </row>
    <row r="44672" spans="12:20" ht="16.8">
      <c r="L44672" s="404"/>
      <c r="M44672" s="404"/>
      <c r="N44672" s="404"/>
      <c r="O44672" s="404"/>
      <c r="P44672" s="404"/>
      <c r="Q44672" s="404"/>
      <c r="R44672" s="404"/>
      <c r="S44672" s="404"/>
      <c r="T44672" s="404"/>
    </row>
    <row r="44673" spans="12:20" ht="16.8">
      <c r="L44673" s="404"/>
      <c r="M44673" s="404"/>
      <c r="N44673" s="404"/>
      <c r="O44673" s="404"/>
      <c r="P44673" s="404"/>
      <c r="Q44673" s="404"/>
      <c r="R44673" s="404"/>
      <c r="S44673" s="404"/>
      <c r="T44673" s="404"/>
    </row>
    <row r="44674" spans="12:20" ht="16.8">
      <c r="L44674" s="404"/>
      <c r="M44674" s="404"/>
      <c r="N44674" s="404"/>
      <c r="O44674" s="404"/>
      <c r="P44674" s="404"/>
      <c r="Q44674" s="404"/>
      <c r="R44674" s="404"/>
      <c r="S44674" s="404"/>
      <c r="T44674" s="404"/>
    </row>
    <row r="44675" spans="12:20" ht="16.8">
      <c r="L44675" s="404"/>
      <c r="M44675" s="404"/>
      <c r="N44675" s="404"/>
      <c r="O44675" s="404"/>
      <c r="P44675" s="404"/>
      <c r="Q44675" s="404"/>
      <c r="R44675" s="404"/>
      <c r="S44675" s="404"/>
      <c r="T44675" s="404"/>
    </row>
    <row r="44676" spans="12:20" ht="16.8">
      <c r="L44676" s="404"/>
      <c r="M44676" s="404"/>
      <c r="N44676" s="404"/>
      <c r="O44676" s="404"/>
      <c r="P44676" s="404"/>
      <c r="Q44676" s="404"/>
      <c r="R44676" s="404"/>
      <c r="S44676" s="404"/>
      <c r="T44676" s="404"/>
    </row>
    <row r="44677" spans="12:20" ht="16.8">
      <c r="L44677" s="404"/>
      <c r="M44677" s="404"/>
      <c r="N44677" s="404"/>
      <c r="O44677" s="404"/>
      <c r="P44677" s="404"/>
      <c r="Q44677" s="404"/>
      <c r="R44677" s="404"/>
      <c r="S44677" s="404"/>
      <c r="T44677" s="404"/>
    </row>
    <row r="44678" spans="12:20" ht="16.8">
      <c r="L44678" s="404"/>
      <c r="M44678" s="404"/>
      <c r="N44678" s="404"/>
      <c r="O44678" s="404"/>
      <c r="P44678" s="404"/>
      <c r="Q44678" s="404"/>
      <c r="R44678" s="404"/>
      <c r="S44678" s="404"/>
      <c r="T44678" s="404"/>
    </row>
    <row r="44679" spans="12:20" ht="16.8">
      <c r="L44679" s="404"/>
      <c r="M44679" s="404"/>
      <c r="N44679" s="404"/>
      <c r="O44679" s="404"/>
      <c r="P44679" s="404"/>
      <c r="Q44679" s="404"/>
      <c r="R44679" s="404"/>
      <c r="S44679" s="404"/>
      <c r="T44679" s="404"/>
    </row>
    <row r="44680" spans="12:20" ht="16.8">
      <c r="L44680" s="404"/>
      <c r="M44680" s="404"/>
      <c r="N44680" s="404"/>
      <c r="O44680" s="404"/>
      <c r="P44680" s="404"/>
      <c r="Q44680" s="404"/>
      <c r="R44680" s="404"/>
      <c r="S44680" s="404"/>
      <c r="T44680" s="404"/>
    </row>
    <row r="44681" spans="12:20" ht="16.8">
      <c r="L44681" s="404"/>
      <c r="M44681" s="404"/>
      <c r="N44681" s="404"/>
      <c r="O44681" s="404"/>
      <c r="P44681" s="404"/>
      <c r="Q44681" s="404"/>
      <c r="R44681" s="404"/>
      <c r="S44681" s="404"/>
      <c r="T44681" s="404"/>
    </row>
    <row r="44682" spans="12:20" ht="16.8">
      <c r="L44682" s="404"/>
      <c r="M44682" s="404"/>
      <c r="N44682" s="404"/>
      <c r="O44682" s="404"/>
      <c r="P44682" s="404"/>
      <c r="Q44682" s="404"/>
      <c r="R44682" s="404"/>
      <c r="S44682" s="404"/>
      <c r="T44682" s="404"/>
    </row>
    <row r="44683" spans="12:20" ht="16.8">
      <c r="L44683" s="404"/>
      <c r="M44683" s="404"/>
      <c r="N44683" s="404"/>
      <c r="O44683" s="404"/>
      <c r="P44683" s="404"/>
      <c r="Q44683" s="404"/>
      <c r="R44683" s="404"/>
      <c r="S44683" s="404"/>
      <c r="T44683" s="404"/>
    </row>
    <row r="44684" spans="12:20" ht="16.8">
      <c r="L44684" s="404"/>
      <c r="M44684" s="404"/>
      <c r="N44684" s="404"/>
      <c r="O44684" s="404"/>
      <c r="P44684" s="404"/>
      <c r="Q44684" s="404"/>
      <c r="R44684" s="404"/>
      <c r="S44684" s="404"/>
      <c r="T44684" s="404"/>
    </row>
    <row r="44685" spans="12:20" ht="16.8">
      <c r="L44685" s="404"/>
      <c r="M44685" s="404"/>
      <c r="N44685" s="404"/>
      <c r="O44685" s="404"/>
      <c r="P44685" s="404"/>
      <c r="Q44685" s="404"/>
      <c r="R44685" s="404"/>
      <c r="S44685" s="404"/>
      <c r="T44685" s="404"/>
    </row>
    <row r="44686" spans="12:20" ht="16.8">
      <c r="L44686" s="404"/>
      <c r="M44686" s="404"/>
      <c r="N44686" s="404"/>
      <c r="O44686" s="404"/>
      <c r="P44686" s="404"/>
      <c r="Q44686" s="404"/>
      <c r="R44686" s="404"/>
      <c r="S44686" s="404"/>
      <c r="T44686" s="404"/>
    </row>
    <row r="44687" spans="12:20" ht="16.8">
      <c r="L44687" s="404"/>
      <c r="M44687" s="404"/>
      <c r="N44687" s="404"/>
      <c r="O44687" s="404"/>
      <c r="P44687" s="404"/>
      <c r="Q44687" s="404"/>
      <c r="R44687" s="404"/>
      <c r="S44687" s="404"/>
      <c r="T44687" s="404"/>
    </row>
    <row r="44688" spans="12:20" ht="16.8">
      <c r="L44688" s="404"/>
      <c r="M44688" s="404"/>
      <c r="N44688" s="404"/>
      <c r="O44688" s="404"/>
      <c r="P44688" s="404"/>
      <c r="Q44688" s="404"/>
      <c r="R44688" s="404"/>
      <c r="S44688" s="404"/>
      <c r="T44688" s="404"/>
    </row>
    <row r="44689" spans="12:20" ht="16.8">
      <c r="L44689" s="404"/>
      <c r="M44689" s="404"/>
      <c r="N44689" s="404"/>
      <c r="O44689" s="404"/>
      <c r="P44689" s="404"/>
      <c r="Q44689" s="404"/>
      <c r="R44689" s="404"/>
      <c r="S44689" s="404"/>
      <c r="T44689" s="404"/>
    </row>
    <row r="44690" spans="12:20" ht="16.8">
      <c r="L44690" s="404"/>
      <c r="M44690" s="404"/>
      <c r="N44690" s="404"/>
      <c r="O44690" s="404"/>
      <c r="P44690" s="404"/>
      <c r="Q44690" s="404"/>
      <c r="R44690" s="404"/>
      <c r="S44690" s="404"/>
      <c r="T44690" s="404"/>
    </row>
    <row r="44691" spans="12:20" ht="16.8">
      <c r="L44691" s="404"/>
      <c r="M44691" s="404"/>
      <c r="N44691" s="404"/>
      <c r="O44691" s="404"/>
      <c r="P44691" s="404"/>
      <c r="Q44691" s="404"/>
      <c r="R44691" s="404"/>
      <c r="S44691" s="404"/>
      <c r="T44691" s="404"/>
    </row>
    <row r="44692" spans="12:20" ht="16.8">
      <c r="L44692" s="404"/>
      <c r="M44692" s="404"/>
      <c r="N44692" s="404"/>
      <c r="O44692" s="404"/>
      <c r="P44692" s="404"/>
      <c r="Q44692" s="404"/>
      <c r="R44692" s="404"/>
      <c r="S44692" s="404"/>
      <c r="T44692" s="404"/>
    </row>
    <row r="44693" spans="12:20" ht="16.8">
      <c r="L44693" s="404"/>
      <c r="M44693" s="404"/>
      <c r="N44693" s="404"/>
      <c r="O44693" s="404"/>
      <c r="P44693" s="404"/>
      <c r="Q44693" s="404"/>
      <c r="R44693" s="404"/>
      <c r="S44693" s="404"/>
      <c r="T44693" s="404"/>
    </row>
    <row r="44694" spans="12:20" ht="16.8">
      <c r="L44694" s="404"/>
      <c r="M44694" s="404"/>
      <c r="N44694" s="404"/>
      <c r="O44694" s="404"/>
      <c r="P44694" s="404"/>
      <c r="Q44694" s="404"/>
      <c r="R44694" s="404"/>
      <c r="S44694" s="404"/>
      <c r="T44694" s="404"/>
    </row>
    <row r="44695" spans="12:20" ht="16.8">
      <c r="L44695" s="404"/>
      <c r="M44695" s="404"/>
      <c r="N44695" s="404"/>
      <c r="O44695" s="404"/>
      <c r="P44695" s="404"/>
      <c r="Q44695" s="404"/>
      <c r="R44695" s="404"/>
      <c r="S44695" s="404"/>
      <c r="T44695" s="404"/>
    </row>
    <row r="44696" spans="12:20" ht="16.8">
      <c r="L44696" s="404"/>
      <c r="M44696" s="404"/>
      <c r="N44696" s="404"/>
      <c r="O44696" s="404"/>
      <c r="P44696" s="404"/>
      <c r="Q44696" s="404"/>
      <c r="R44696" s="404"/>
      <c r="S44696" s="404"/>
      <c r="T44696" s="404"/>
    </row>
    <row r="44697" spans="12:20" ht="16.8">
      <c r="L44697" s="404"/>
      <c r="M44697" s="404"/>
      <c r="N44697" s="404"/>
      <c r="O44697" s="404"/>
      <c r="P44697" s="404"/>
      <c r="Q44697" s="404"/>
      <c r="R44697" s="404"/>
      <c r="S44697" s="404"/>
      <c r="T44697" s="404"/>
    </row>
    <row r="44698" spans="12:20" ht="16.8">
      <c r="L44698" s="404"/>
      <c r="M44698" s="404"/>
      <c r="N44698" s="404"/>
      <c r="O44698" s="404"/>
      <c r="P44698" s="404"/>
      <c r="Q44698" s="404"/>
      <c r="R44698" s="404"/>
      <c r="S44698" s="404"/>
      <c r="T44698" s="404"/>
    </row>
    <row r="44699" spans="12:20" ht="16.8">
      <c r="L44699" s="404"/>
      <c r="M44699" s="404"/>
      <c r="N44699" s="404"/>
      <c r="O44699" s="404"/>
      <c r="P44699" s="404"/>
      <c r="Q44699" s="404"/>
      <c r="R44699" s="404"/>
      <c r="S44699" s="404"/>
      <c r="T44699" s="404"/>
    </row>
    <row r="44700" spans="12:20" ht="16.8">
      <c r="L44700" s="404"/>
      <c r="M44700" s="404"/>
      <c r="N44700" s="404"/>
      <c r="O44700" s="404"/>
      <c r="P44700" s="404"/>
      <c r="Q44700" s="404"/>
      <c r="R44700" s="404"/>
      <c r="S44700" s="404"/>
      <c r="T44700" s="404"/>
    </row>
    <row r="44701" spans="12:20" ht="16.8">
      <c r="L44701" s="404"/>
      <c r="M44701" s="404"/>
      <c r="N44701" s="404"/>
      <c r="O44701" s="404"/>
      <c r="P44701" s="404"/>
      <c r="Q44701" s="404"/>
      <c r="R44701" s="404"/>
      <c r="S44701" s="404"/>
      <c r="T44701" s="404"/>
    </row>
    <row r="44702" spans="12:20" ht="16.8">
      <c r="L44702" s="404"/>
      <c r="M44702" s="404"/>
      <c r="N44702" s="404"/>
      <c r="O44702" s="404"/>
      <c r="P44702" s="404"/>
      <c r="Q44702" s="404"/>
      <c r="R44702" s="404"/>
      <c r="S44702" s="404"/>
      <c r="T44702" s="404"/>
    </row>
    <row r="44703" spans="12:20" ht="16.8">
      <c r="L44703" s="404"/>
      <c r="M44703" s="404"/>
      <c r="N44703" s="404"/>
      <c r="O44703" s="404"/>
      <c r="P44703" s="404"/>
      <c r="Q44703" s="404"/>
      <c r="R44703" s="404"/>
      <c r="S44703" s="404"/>
      <c r="T44703" s="404"/>
    </row>
    <row r="44704" spans="12:20" ht="16.8">
      <c r="L44704" s="404"/>
      <c r="M44704" s="404"/>
      <c r="N44704" s="404"/>
      <c r="O44704" s="404"/>
      <c r="P44704" s="404"/>
      <c r="Q44704" s="404"/>
      <c r="R44704" s="404"/>
      <c r="S44704" s="404"/>
      <c r="T44704" s="404"/>
    </row>
    <row r="44705" spans="12:20" ht="16.8">
      <c r="L44705" s="404"/>
      <c r="M44705" s="404"/>
      <c r="N44705" s="404"/>
      <c r="O44705" s="404"/>
      <c r="P44705" s="404"/>
      <c r="Q44705" s="404"/>
      <c r="R44705" s="404"/>
      <c r="S44705" s="404"/>
      <c r="T44705" s="404"/>
    </row>
    <row r="44706" spans="12:20" ht="16.8">
      <c r="L44706" s="404"/>
      <c r="M44706" s="404"/>
      <c r="N44706" s="404"/>
      <c r="O44706" s="404"/>
      <c r="P44706" s="404"/>
      <c r="Q44706" s="404"/>
      <c r="R44706" s="404"/>
      <c r="S44706" s="404"/>
      <c r="T44706" s="404"/>
    </row>
    <row r="44707" spans="12:20" ht="16.8">
      <c r="L44707" s="404"/>
      <c r="M44707" s="404"/>
      <c r="N44707" s="404"/>
      <c r="O44707" s="404"/>
      <c r="P44707" s="404"/>
      <c r="Q44707" s="404"/>
      <c r="R44707" s="404"/>
      <c r="S44707" s="404"/>
      <c r="T44707" s="404"/>
    </row>
    <row r="44708" spans="12:20" ht="16.8">
      <c r="L44708" s="404"/>
      <c r="M44708" s="404"/>
      <c r="N44708" s="404"/>
      <c r="O44708" s="404"/>
      <c r="P44708" s="404"/>
      <c r="Q44708" s="404"/>
      <c r="R44708" s="404"/>
      <c r="S44708" s="404"/>
      <c r="T44708" s="404"/>
    </row>
    <row r="44709" spans="12:20" ht="16.8">
      <c r="L44709" s="404"/>
      <c r="M44709" s="404"/>
      <c r="N44709" s="404"/>
      <c r="O44709" s="404"/>
      <c r="P44709" s="404"/>
      <c r="Q44709" s="404"/>
      <c r="R44709" s="404"/>
      <c r="S44709" s="404"/>
      <c r="T44709" s="404"/>
    </row>
    <row r="44710" spans="12:20" ht="16.8">
      <c r="L44710" s="404"/>
      <c r="M44710" s="404"/>
      <c r="N44710" s="404"/>
      <c r="O44710" s="404"/>
      <c r="P44710" s="404"/>
      <c r="Q44710" s="404"/>
      <c r="R44710" s="404"/>
      <c r="S44710" s="404"/>
      <c r="T44710" s="404"/>
    </row>
    <row r="44711" spans="12:20" ht="16.8">
      <c r="L44711" s="404"/>
      <c r="M44711" s="404"/>
      <c r="N44711" s="404"/>
      <c r="O44711" s="404"/>
      <c r="P44711" s="404"/>
      <c r="Q44711" s="404"/>
      <c r="R44711" s="404"/>
      <c r="S44711" s="404"/>
      <c r="T44711" s="404"/>
    </row>
    <row r="44712" spans="12:20" ht="16.8">
      <c r="L44712" s="404"/>
      <c r="M44712" s="404"/>
      <c r="N44712" s="404"/>
      <c r="O44712" s="404"/>
      <c r="P44712" s="404"/>
      <c r="Q44712" s="404"/>
      <c r="R44712" s="404"/>
      <c r="S44712" s="404"/>
      <c r="T44712" s="404"/>
    </row>
    <row r="44713" spans="12:20" ht="16.8">
      <c r="L44713" s="404"/>
      <c r="M44713" s="404"/>
      <c r="N44713" s="404"/>
      <c r="O44713" s="404"/>
      <c r="P44713" s="404"/>
      <c r="Q44713" s="404"/>
      <c r="R44713" s="404"/>
      <c r="S44713" s="404"/>
      <c r="T44713" s="404"/>
    </row>
    <row r="44714" spans="12:20" ht="16.8">
      <c r="L44714" s="404"/>
      <c r="M44714" s="404"/>
      <c r="N44714" s="404"/>
      <c r="O44714" s="404"/>
      <c r="P44714" s="404"/>
      <c r="Q44714" s="404"/>
      <c r="R44714" s="404"/>
      <c r="S44714" s="404"/>
      <c r="T44714" s="404"/>
    </row>
    <row r="44715" spans="12:20" ht="16.8">
      <c r="L44715" s="404"/>
      <c r="M44715" s="404"/>
      <c r="N44715" s="404"/>
      <c r="O44715" s="404"/>
      <c r="P44715" s="404"/>
      <c r="Q44715" s="404"/>
      <c r="R44715" s="404"/>
      <c r="S44715" s="404"/>
      <c r="T44715" s="404"/>
    </row>
    <row r="44716" spans="12:20" ht="16.8">
      <c r="L44716" s="404"/>
      <c r="M44716" s="404"/>
      <c r="N44716" s="404"/>
      <c r="O44716" s="404"/>
      <c r="P44716" s="404"/>
      <c r="Q44716" s="404"/>
      <c r="R44716" s="404"/>
      <c r="S44716" s="404"/>
      <c r="T44716" s="404"/>
    </row>
    <row r="44717" spans="12:20" ht="16.8">
      <c r="L44717" s="404"/>
      <c r="M44717" s="404"/>
      <c r="N44717" s="404"/>
      <c r="O44717" s="404"/>
      <c r="P44717" s="404"/>
      <c r="Q44717" s="404"/>
      <c r="R44717" s="404"/>
      <c r="S44717" s="404"/>
      <c r="T44717" s="404"/>
    </row>
    <row r="44718" spans="12:20" ht="16.8">
      <c r="L44718" s="404"/>
      <c r="M44718" s="404"/>
      <c r="N44718" s="404"/>
      <c r="O44718" s="404"/>
      <c r="P44718" s="404"/>
      <c r="Q44718" s="404"/>
      <c r="R44718" s="404"/>
      <c r="S44718" s="404"/>
      <c r="T44718" s="404"/>
    </row>
    <row r="44719" spans="12:20" ht="16.8">
      <c r="L44719" s="404"/>
      <c r="M44719" s="404"/>
      <c r="N44719" s="404"/>
      <c r="O44719" s="404"/>
      <c r="P44719" s="404"/>
      <c r="Q44719" s="404"/>
      <c r="R44719" s="404"/>
      <c r="S44719" s="404"/>
      <c r="T44719" s="404"/>
    </row>
    <row r="44720" spans="12:20" ht="16.8">
      <c r="L44720" s="404"/>
      <c r="M44720" s="404"/>
      <c r="N44720" s="404"/>
      <c r="O44720" s="404"/>
      <c r="P44720" s="404"/>
      <c r="Q44720" s="404"/>
      <c r="R44720" s="404"/>
      <c r="S44720" s="404"/>
      <c r="T44720" s="404"/>
    </row>
    <row r="44721" spans="12:20" ht="16.8">
      <c r="L44721" s="404"/>
      <c r="M44721" s="404"/>
      <c r="N44721" s="404"/>
      <c r="O44721" s="404"/>
      <c r="P44721" s="404"/>
      <c r="Q44721" s="404"/>
      <c r="R44721" s="404"/>
      <c r="S44721" s="404"/>
      <c r="T44721" s="404"/>
    </row>
    <row r="44722" spans="12:20" ht="16.8">
      <c r="L44722" s="404"/>
      <c r="M44722" s="404"/>
      <c r="N44722" s="404"/>
      <c r="O44722" s="404"/>
      <c r="P44722" s="404"/>
      <c r="Q44722" s="404"/>
      <c r="R44722" s="404"/>
      <c r="S44722" s="404"/>
      <c r="T44722" s="404"/>
    </row>
    <row r="44723" spans="12:20" ht="16.8">
      <c r="L44723" s="404"/>
      <c r="M44723" s="404"/>
      <c r="N44723" s="404"/>
      <c r="O44723" s="404"/>
      <c r="P44723" s="404"/>
      <c r="Q44723" s="404"/>
      <c r="R44723" s="404"/>
      <c r="S44723" s="404"/>
      <c r="T44723" s="404"/>
    </row>
    <row r="44724" spans="12:20" ht="16.8">
      <c r="L44724" s="404"/>
      <c r="M44724" s="404"/>
      <c r="N44724" s="404"/>
      <c r="O44724" s="404"/>
      <c r="P44724" s="404"/>
      <c r="Q44724" s="404"/>
      <c r="R44724" s="404"/>
      <c r="S44724" s="404"/>
      <c r="T44724" s="404"/>
    </row>
    <row r="44725" spans="12:20" ht="16.8">
      <c r="L44725" s="404"/>
      <c r="M44725" s="404"/>
      <c r="N44725" s="404"/>
      <c r="O44725" s="404"/>
      <c r="P44725" s="404"/>
      <c r="Q44725" s="404"/>
      <c r="R44725" s="404"/>
      <c r="S44725" s="404"/>
      <c r="T44725" s="404"/>
    </row>
    <row r="44726" spans="12:20" ht="16.8">
      <c r="L44726" s="404"/>
      <c r="M44726" s="404"/>
      <c r="N44726" s="404"/>
      <c r="O44726" s="404"/>
      <c r="P44726" s="404"/>
      <c r="Q44726" s="404"/>
      <c r="R44726" s="404"/>
      <c r="S44726" s="404"/>
      <c r="T44726" s="404"/>
    </row>
    <row r="44727" spans="12:20" ht="16.8">
      <c r="L44727" s="404"/>
      <c r="M44727" s="404"/>
      <c r="N44727" s="404"/>
      <c r="O44727" s="404"/>
      <c r="P44727" s="404"/>
      <c r="Q44727" s="404"/>
      <c r="R44727" s="404"/>
      <c r="S44727" s="404"/>
      <c r="T44727" s="404"/>
    </row>
    <row r="44728" spans="12:20" ht="16.8">
      <c r="L44728" s="404"/>
      <c r="M44728" s="404"/>
      <c r="N44728" s="404"/>
      <c r="O44728" s="404"/>
      <c r="P44728" s="404"/>
      <c r="Q44728" s="404"/>
      <c r="R44728" s="404"/>
      <c r="S44728" s="404"/>
      <c r="T44728" s="404"/>
    </row>
    <row r="44729" spans="12:20" ht="16.8">
      <c r="L44729" s="404"/>
      <c r="M44729" s="404"/>
      <c r="N44729" s="404"/>
      <c r="O44729" s="404"/>
      <c r="P44729" s="404"/>
      <c r="Q44729" s="404"/>
      <c r="R44729" s="404"/>
      <c r="S44729" s="404"/>
      <c r="T44729" s="404"/>
    </row>
    <row r="44730" spans="12:20" ht="16.8">
      <c r="L44730" s="404"/>
      <c r="M44730" s="404"/>
      <c r="N44730" s="404"/>
      <c r="O44730" s="404"/>
      <c r="P44730" s="404"/>
      <c r="Q44730" s="404"/>
      <c r="R44730" s="404"/>
      <c r="S44730" s="404"/>
      <c r="T44730" s="404"/>
    </row>
    <row r="44731" spans="12:20" ht="16.8">
      <c r="L44731" s="404"/>
      <c r="M44731" s="404"/>
      <c r="N44731" s="404"/>
      <c r="O44731" s="404"/>
      <c r="P44731" s="404"/>
      <c r="Q44731" s="404"/>
      <c r="R44731" s="404"/>
      <c r="S44731" s="404"/>
      <c r="T44731" s="404"/>
    </row>
    <row r="44732" spans="12:20" ht="16.8">
      <c r="L44732" s="404"/>
      <c r="M44732" s="404"/>
      <c r="N44732" s="404"/>
      <c r="O44732" s="404"/>
      <c r="P44732" s="404"/>
      <c r="Q44732" s="404"/>
      <c r="R44732" s="404"/>
      <c r="S44732" s="404"/>
      <c r="T44732" s="404"/>
    </row>
    <row r="44733" spans="12:20" ht="16.8">
      <c r="L44733" s="404"/>
      <c r="M44733" s="404"/>
      <c r="N44733" s="404"/>
      <c r="O44733" s="404"/>
      <c r="P44733" s="404"/>
      <c r="Q44733" s="404"/>
      <c r="R44733" s="404"/>
      <c r="S44733" s="404"/>
      <c r="T44733" s="404"/>
    </row>
    <row r="44734" spans="12:20" ht="16.8">
      <c r="L44734" s="404"/>
      <c r="M44734" s="404"/>
      <c r="N44734" s="404"/>
      <c r="O44734" s="404"/>
      <c r="P44734" s="404"/>
      <c r="Q44734" s="404"/>
      <c r="R44734" s="404"/>
      <c r="S44734" s="404"/>
      <c r="T44734" s="404"/>
    </row>
    <row r="44735" spans="12:20" ht="16.8">
      <c r="L44735" s="404"/>
      <c r="M44735" s="404"/>
      <c r="N44735" s="404"/>
      <c r="O44735" s="404"/>
      <c r="P44735" s="404"/>
      <c r="Q44735" s="404"/>
      <c r="R44735" s="404"/>
      <c r="S44735" s="404"/>
      <c r="T44735" s="404"/>
    </row>
    <row r="44736" spans="12:20" ht="16.8">
      <c r="L44736" s="404"/>
      <c r="M44736" s="404"/>
      <c r="N44736" s="404"/>
      <c r="O44736" s="404"/>
      <c r="P44736" s="404"/>
      <c r="Q44736" s="404"/>
      <c r="R44736" s="404"/>
      <c r="S44736" s="404"/>
      <c r="T44736" s="404"/>
    </row>
    <row r="44737" spans="12:20" ht="16.8">
      <c r="L44737" s="404"/>
      <c r="M44737" s="404"/>
      <c r="N44737" s="404"/>
      <c r="O44737" s="404"/>
      <c r="P44737" s="404"/>
      <c r="Q44737" s="404"/>
      <c r="R44737" s="404"/>
      <c r="S44737" s="404"/>
      <c r="T44737" s="404"/>
    </row>
    <row r="44738" spans="12:20" ht="16.8">
      <c r="L44738" s="404"/>
      <c r="M44738" s="404"/>
      <c r="N44738" s="404"/>
      <c r="O44738" s="404"/>
      <c r="P44738" s="404"/>
      <c r="Q44738" s="404"/>
      <c r="R44738" s="404"/>
      <c r="S44738" s="404"/>
      <c r="T44738" s="404"/>
    </row>
    <row r="44739" spans="12:20" ht="16.8">
      <c r="L44739" s="404"/>
      <c r="M44739" s="404"/>
      <c r="N44739" s="404"/>
      <c r="O44739" s="404"/>
      <c r="P44739" s="404"/>
      <c r="Q44739" s="404"/>
      <c r="R44739" s="404"/>
      <c r="S44739" s="404"/>
      <c r="T44739" s="404"/>
    </row>
    <row r="44740" spans="12:20" ht="16.8">
      <c r="L44740" s="404"/>
      <c r="M44740" s="404"/>
      <c r="N44740" s="404"/>
      <c r="O44740" s="404"/>
      <c r="P44740" s="404"/>
      <c r="Q44740" s="404"/>
      <c r="R44740" s="404"/>
      <c r="S44740" s="404"/>
      <c r="T44740" s="404"/>
    </row>
    <row r="44741" spans="12:20" ht="16.8">
      <c r="L44741" s="404"/>
      <c r="M44741" s="404"/>
      <c r="N44741" s="404"/>
      <c r="O44741" s="404"/>
      <c r="P44741" s="404"/>
      <c r="Q44741" s="404"/>
      <c r="R44741" s="404"/>
      <c r="S44741" s="404"/>
      <c r="T44741" s="404"/>
    </row>
    <row r="44742" spans="12:20" ht="16.8">
      <c r="L44742" s="404"/>
      <c r="M44742" s="404"/>
      <c r="N44742" s="404"/>
      <c r="O44742" s="404"/>
      <c r="P44742" s="404"/>
      <c r="Q44742" s="404"/>
      <c r="R44742" s="404"/>
      <c r="S44742" s="404"/>
      <c r="T44742" s="404"/>
    </row>
    <row r="44743" spans="12:20" ht="16.8">
      <c r="L44743" s="404"/>
      <c r="M44743" s="404"/>
      <c r="N44743" s="404"/>
      <c r="O44743" s="404"/>
      <c r="P44743" s="404"/>
      <c r="Q44743" s="404"/>
      <c r="R44743" s="404"/>
      <c r="S44743" s="404"/>
      <c r="T44743" s="404"/>
    </row>
    <row r="44744" spans="12:20" ht="16.8">
      <c r="L44744" s="404"/>
      <c r="M44744" s="404"/>
      <c r="N44744" s="404"/>
      <c r="O44744" s="404"/>
      <c r="P44744" s="404"/>
      <c r="Q44744" s="404"/>
      <c r="R44744" s="404"/>
      <c r="S44744" s="404"/>
      <c r="T44744" s="404"/>
    </row>
    <row r="44745" spans="12:20" ht="16.8">
      <c r="L44745" s="404"/>
      <c r="M44745" s="404"/>
      <c r="N44745" s="404"/>
      <c r="O44745" s="404"/>
      <c r="P44745" s="404"/>
      <c r="Q44745" s="404"/>
      <c r="R44745" s="404"/>
      <c r="S44745" s="404"/>
      <c r="T44745" s="404"/>
    </row>
    <row r="44746" spans="12:20" ht="16.8">
      <c r="L44746" s="404"/>
      <c r="M44746" s="404"/>
      <c r="N44746" s="404"/>
      <c r="O44746" s="404"/>
      <c r="P44746" s="404"/>
      <c r="Q44746" s="404"/>
      <c r="R44746" s="404"/>
      <c r="S44746" s="404"/>
      <c r="T44746" s="404"/>
    </row>
    <row r="44747" spans="12:20" ht="16.8">
      <c r="L44747" s="404"/>
      <c r="M44747" s="404"/>
      <c r="N44747" s="404"/>
      <c r="O44747" s="404"/>
      <c r="P44747" s="404"/>
      <c r="Q44747" s="404"/>
      <c r="R44747" s="404"/>
      <c r="S44747" s="404"/>
      <c r="T44747" s="404"/>
    </row>
    <row r="44748" spans="12:20" ht="16.8">
      <c r="L44748" s="404"/>
      <c r="M44748" s="404"/>
      <c r="N44748" s="404"/>
      <c r="O44748" s="404"/>
      <c r="P44748" s="404"/>
      <c r="Q44748" s="404"/>
      <c r="R44748" s="404"/>
      <c r="S44748" s="404"/>
      <c r="T44748" s="404"/>
    </row>
    <row r="44749" spans="12:20" ht="16.8">
      <c r="L44749" s="404"/>
      <c r="M44749" s="404"/>
      <c r="N44749" s="404"/>
      <c r="O44749" s="404"/>
      <c r="P44749" s="404"/>
      <c r="Q44749" s="404"/>
      <c r="R44749" s="404"/>
      <c r="S44749" s="404"/>
      <c r="T44749" s="404"/>
    </row>
    <row r="44750" spans="12:20" ht="16.8">
      <c r="L44750" s="404"/>
      <c r="M44750" s="404"/>
      <c r="N44750" s="404"/>
      <c r="O44750" s="404"/>
      <c r="P44750" s="404"/>
      <c r="Q44750" s="404"/>
      <c r="R44750" s="404"/>
      <c r="S44750" s="404"/>
      <c r="T44750" s="404"/>
    </row>
    <row r="44751" spans="12:20" ht="16.8">
      <c r="L44751" s="404"/>
      <c r="M44751" s="404"/>
      <c r="N44751" s="404"/>
      <c r="O44751" s="404"/>
      <c r="P44751" s="404"/>
      <c r="Q44751" s="404"/>
      <c r="R44751" s="404"/>
      <c r="S44751" s="404"/>
      <c r="T44751" s="404"/>
    </row>
    <row r="44752" spans="12:20" ht="16.8">
      <c r="L44752" s="404"/>
      <c r="M44752" s="404"/>
      <c r="N44752" s="404"/>
      <c r="O44752" s="404"/>
      <c r="P44752" s="404"/>
      <c r="Q44752" s="404"/>
      <c r="R44752" s="404"/>
      <c r="S44752" s="404"/>
      <c r="T44752" s="404"/>
    </row>
    <row r="44753" spans="12:20" ht="16.8">
      <c r="L44753" s="404"/>
      <c r="M44753" s="404"/>
      <c r="N44753" s="404"/>
      <c r="O44753" s="404"/>
      <c r="P44753" s="404"/>
      <c r="Q44753" s="404"/>
      <c r="R44753" s="404"/>
      <c r="S44753" s="404"/>
      <c r="T44753" s="404"/>
    </row>
    <row r="44754" spans="12:20" ht="16.8">
      <c r="L44754" s="404"/>
      <c r="M44754" s="404"/>
      <c r="N44754" s="404"/>
      <c r="O44754" s="404"/>
      <c r="P44754" s="404"/>
      <c r="Q44754" s="404"/>
      <c r="R44754" s="404"/>
      <c r="S44754" s="404"/>
      <c r="T44754" s="404"/>
    </row>
    <row r="44755" spans="12:20" ht="16.8">
      <c r="L44755" s="404"/>
      <c r="M44755" s="404"/>
      <c r="N44755" s="404"/>
      <c r="O44755" s="404"/>
      <c r="P44755" s="404"/>
      <c r="Q44755" s="404"/>
      <c r="R44755" s="404"/>
      <c r="S44755" s="404"/>
      <c r="T44755" s="404"/>
    </row>
    <row r="44756" spans="12:20" ht="16.8">
      <c r="L44756" s="404"/>
      <c r="M44756" s="404"/>
      <c r="N44756" s="404"/>
      <c r="O44756" s="404"/>
      <c r="P44756" s="404"/>
      <c r="Q44756" s="404"/>
      <c r="R44756" s="404"/>
      <c r="S44756" s="404"/>
      <c r="T44756" s="404"/>
    </row>
    <row r="44757" spans="12:20" ht="16.8">
      <c r="L44757" s="404"/>
      <c r="M44757" s="404"/>
      <c r="N44757" s="404"/>
      <c r="O44757" s="404"/>
      <c r="P44757" s="404"/>
      <c r="Q44757" s="404"/>
      <c r="R44757" s="404"/>
      <c r="S44757" s="404"/>
      <c r="T44757" s="404"/>
    </row>
    <row r="44758" spans="12:20" ht="16.8">
      <c r="L44758" s="404"/>
      <c r="M44758" s="404"/>
      <c r="N44758" s="404"/>
      <c r="O44758" s="404"/>
      <c r="P44758" s="404"/>
      <c r="Q44758" s="404"/>
      <c r="R44758" s="404"/>
      <c r="S44758" s="404"/>
      <c r="T44758" s="404"/>
    </row>
    <row r="44759" spans="12:20" ht="16.8">
      <c r="L44759" s="404"/>
      <c r="M44759" s="404"/>
      <c r="N44759" s="404"/>
      <c r="O44759" s="404"/>
      <c r="P44759" s="404"/>
      <c r="Q44759" s="404"/>
      <c r="R44759" s="404"/>
      <c r="S44759" s="404"/>
      <c r="T44759" s="404"/>
    </row>
    <row r="44760" spans="12:20" ht="16.8">
      <c r="L44760" s="404"/>
      <c r="M44760" s="404"/>
      <c r="N44760" s="404"/>
      <c r="O44760" s="404"/>
      <c r="P44760" s="404"/>
      <c r="Q44760" s="404"/>
      <c r="R44760" s="404"/>
      <c r="S44760" s="404"/>
      <c r="T44760" s="404"/>
    </row>
    <row r="44761" spans="12:20" ht="16.8">
      <c r="L44761" s="404"/>
      <c r="M44761" s="404"/>
      <c r="N44761" s="404"/>
      <c r="O44761" s="404"/>
      <c r="P44761" s="404"/>
      <c r="Q44761" s="404"/>
      <c r="R44761" s="404"/>
      <c r="S44761" s="404"/>
      <c r="T44761" s="404"/>
    </row>
    <row r="44762" spans="12:20" ht="16.8">
      <c r="L44762" s="404"/>
      <c r="M44762" s="404"/>
      <c r="N44762" s="404"/>
      <c r="O44762" s="404"/>
      <c r="P44762" s="404"/>
      <c r="Q44762" s="404"/>
      <c r="R44762" s="404"/>
      <c r="S44762" s="404"/>
      <c r="T44762" s="404"/>
    </row>
    <row r="44763" spans="12:20" ht="16.8">
      <c r="L44763" s="404"/>
      <c r="M44763" s="404"/>
      <c r="N44763" s="404"/>
      <c r="O44763" s="404"/>
      <c r="P44763" s="404"/>
      <c r="Q44763" s="404"/>
      <c r="R44763" s="404"/>
      <c r="S44763" s="404"/>
      <c r="T44763" s="404"/>
    </row>
    <row r="44764" spans="12:20" ht="16.8">
      <c r="L44764" s="404"/>
      <c r="M44764" s="404"/>
      <c r="N44764" s="404"/>
      <c r="O44764" s="404"/>
      <c r="P44764" s="404"/>
      <c r="Q44764" s="404"/>
      <c r="R44764" s="404"/>
      <c r="S44764" s="404"/>
      <c r="T44764" s="404"/>
    </row>
    <row r="44765" spans="12:20" ht="16.8">
      <c r="L44765" s="404"/>
      <c r="M44765" s="404"/>
      <c r="N44765" s="404"/>
      <c r="O44765" s="404"/>
      <c r="P44765" s="404"/>
      <c r="Q44765" s="404"/>
      <c r="R44765" s="404"/>
      <c r="S44765" s="404"/>
      <c r="T44765" s="404"/>
    </row>
    <row r="44766" spans="12:20" ht="16.8">
      <c r="L44766" s="404"/>
      <c r="M44766" s="404"/>
      <c r="N44766" s="404"/>
      <c r="O44766" s="404"/>
      <c r="P44766" s="404"/>
      <c r="Q44766" s="404"/>
      <c r="R44766" s="404"/>
      <c r="S44766" s="404"/>
      <c r="T44766" s="404"/>
    </row>
    <row r="44767" spans="12:20" ht="16.8">
      <c r="L44767" s="404"/>
      <c r="M44767" s="404"/>
      <c r="N44767" s="404"/>
      <c r="O44767" s="404"/>
      <c r="P44767" s="404"/>
      <c r="Q44767" s="404"/>
      <c r="R44767" s="404"/>
      <c r="S44767" s="404"/>
      <c r="T44767" s="404"/>
    </row>
    <row r="44768" spans="12:20" ht="16.8">
      <c r="L44768" s="404"/>
      <c r="M44768" s="404"/>
      <c r="N44768" s="404"/>
      <c r="O44768" s="404"/>
      <c r="P44768" s="404"/>
      <c r="Q44768" s="404"/>
      <c r="R44768" s="404"/>
      <c r="S44768" s="404"/>
      <c r="T44768" s="404"/>
    </row>
    <row r="44769" spans="12:20" ht="16.8">
      <c r="L44769" s="404"/>
      <c r="M44769" s="404"/>
      <c r="N44769" s="404"/>
      <c r="O44769" s="404"/>
      <c r="P44769" s="404"/>
      <c r="Q44769" s="404"/>
      <c r="R44769" s="404"/>
      <c r="S44769" s="404"/>
      <c r="T44769" s="404"/>
    </row>
    <row r="44770" spans="12:20" ht="16.8">
      <c r="L44770" s="404"/>
      <c r="M44770" s="404"/>
      <c r="N44770" s="404"/>
      <c r="O44770" s="404"/>
      <c r="P44770" s="404"/>
      <c r="Q44770" s="404"/>
      <c r="R44770" s="404"/>
      <c r="S44770" s="404"/>
      <c r="T44770" s="404"/>
    </row>
    <row r="44771" spans="12:20" ht="16.8">
      <c r="L44771" s="404"/>
      <c r="M44771" s="404"/>
      <c r="N44771" s="404"/>
      <c r="O44771" s="404"/>
      <c r="P44771" s="404"/>
      <c r="Q44771" s="404"/>
      <c r="R44771" s="404"/>
      <c r="S44771" s="404"/>
      <c r="T44771" s="404"/>
    </row>
    <row r="44772" spans="12:20" ht="16.8">
      <c r="L44772" s="404"/>
      <c r="M44772" s="404"/>
      <c r="N44772" s="404"/>
      <c r="O44772" s="404"/>
      <c r="P44772" s="404"/>
      <c r="Q44772" s="404"/>
      <c r="R44772" s="404"/>
      <c r="S44772" s="404"/>
      <c r="T44772" s="404"/>
    </row>
    <row r="44773" spans="12:20" ht="16.8">
      <c r="L44773" s="404"/>
      <c r="M44773" s="404"/>
      <c r="N44773" s="404"/>
      <c r="O44773" s="404"/>
      <c r="P44773" s="404"/>
      <c r="Q44773" s="404"/>
      <c r="R44773" s="404"/>
      <c r="S44773" s="404"/>
      <c r="T44773" s="404"/>
    </row>
    <row r="44774" spans="12:20" ht="16.8">
      <c r="L44774" s="404"/>
      <c r="M44774" s="404"/>
      <c r="N44774" s="404"/>
      <c r="O44774" s="404"/>
      <c r="P44774" s="404"/>
      <c r="Q44774" s="404"/>
      <c r="R44774" s="404"/>
      <c r="S44774" s="404"/>
      <c r="T44774" s="404"/>
    </row>
    <row r="44775" spans="12:20" ht="16.8">
      <c r="L44775" s="404"/>
      <c r="M44775" s="404"/>
      <c r="N44775" s="404"/>
      <c r="O44775" s="404"/>
      <c r="P44775" s="404"/>
      <c r="Q44775" s="404"/>
      <c r="R44775" s="404"/>
      <c r="S44775" s="404"/>
      <c r="T44775" s="404"/>
    </row>
    <row r="44776" spans="12:20" ht="16.8">
      <c r="L44776" s="404"/>
      <c r="M44776" s="404"/>
      <c r="N44776" s="404"/>
      <c r="O44776" s="404"/>
      <c r="P44776" s="404"/>
      <c r="Q44776" s="404"/>
      <c r="R44776" s="404"/>
      <c r="S44776" s="404"/>
      <c r="T44776" s="404"/>
    </row>
    <row r="44777" spans="12:20" ht="16.8">
      <c r="L44777" s="404"/>
      <c r="M44777" s="404"/>
      <c r="N44777" s="404"/>
      <c r="O44777" s="404"/>
      <c r="P44777" s="404"/>
      <c r="Q44777" s="404"/>
      <c r="R44777" s="404"/>
      <c r="S44777" s="404"/>
      <c r="T44777" s="404"/>
    </row>
    <row r="44778" spans="12:20" ht="16.8">
      <c r="L44778" s="404"/>
      <c r="M44778" s="404"/>
      <c r="N44778" s="404"/>
      <c r="O44778" s="404"/>
      <c r="P44778" s="404"/>
      <c r="Q44778" s="404"/>
      <c r="R44778" s="404"/>
      <c r="S44778" s="404"/>
      <c r="T44778" s="404"/>
    </row>
    <row r="44779" spans="12:20" ht="16.8">
      <c r="L44779" s="404"/>
      <c r="M44779" s="404"/>
      <c r="N44779" s="404"/>
      <c r="O44779" s="404"/>
      <c r="P44779" s="404"/>
      <c r="Q44779" s="404"/>
      <c r="R44779" s="404"/>
      <c r="S44779" s="404"/>
      <c r="T44779" s="404"/>
    </row>
    <row r="44780" spans="12:20" ht="16.8">
      <c r="L44780" s="404"/>
      <c r="M44780" s="404"/>
      <c r="N44780" s="404"/>
      <c r="O44780" s="404"/>
      <c r="P44780" s="404"/>
      <c r="Q44780" s="404"/>
      <c r="R44780" s="404"/>
      <c r="S44780" s="404"/>
      <c r="T44780" s="404"/>
    </row>
    <row r="44781" spans="12:20" ht="16.8">
      <c r="L44781" s="404"/>
      <c r="M44781" s="404"/>
      <c r="N44781" s="404"/>
      <c r="O44781" s="404"/>
      <c r="P44781" s="404"/>
      <c r="Q44781" s="404"/>
      <c r="R44781" s="404"/>
      <c r="S44781" s="404"/>
      <c r="T44781" s="404"/>
    </row>
    <row r="44782" spans="12:20" ht="16.8">
      <c r="L44782" s="404"/>
      <c r="M44782" s="404"/>
      <c r="N44782" s="404"/>
      <c r="O44782" s="404"/>
      <c r="P44782" s="404"/>
      <c r="Q44782" s="404"/>
      <c r="R44782" s="404"/>
      <c r="S44782" s="404"/>
      <c r="T44782" s="404"/>
    </row>
    <row r="44783" spans="12:20" ht="16.8">
      <c r="L44783" s="404"/>
      <c r="M44783" s="404"/>
      <c r="N44783" s="404"/>
      <c r="O44783" s="404"/>
      <c r="P44783" s="404"/>
      <c r="Q44783" s="404"/>
      <c r="R44783" s="404"/>
      <c r="S44783" s="404"/>
      <c r="T44783" s="404"/>
    </row>
    <row r="44784" spans="12:20" ht="16.8">
      <c r="L44784" s="404"/>
      <c r="M44784" s="404"/>
      <c r="N44784" s="404"/>
      <c r="O44784" s="404"/>
      <c r="P44784" s="404"/>
      <c r="Q44784" s="404"/>
      <c r="R44784" s="404"/>
      <c r="S44784" s="404"/>
      <c r="T44784" s="404"/>
    </row>
    <row r="44785" spans="12:20" ht="16.8">
      <c r="L44785" s="404"/>
      <c r="M44785" s="404"/>
      <c r="N44785" s="404"/>
      <c r="O44785" s="404"/>
      <c r="P44785" s="404"/>
      <c r="Q44785" s="404"/>
      <c r="R44785" s="404"/>
      <c r="S44785" s="404"/>
      <c r="T44785" s="404"/>
    </row>
    <row r="44786" spans="12:20" ht="16.8">
      <c r="L44786" s="404"/>
      <c r="M44786" s="404"/>
      <c r="N44786" s="404"/>
      <c r="O44786" s="404"/>
      <c r="P44786" s="404"/>
      <c r="Q44786" s="404"/>
      <c r="R44786" s="404"/>
      <c r="S44786" s="404"/>
      <c r="T44786" s="404"/>
    </row>
    <row r="44787" spans="12:20" ht="16.8">
      <c r="L44787" s="404"/>
      <c r="M44787" s="404"/>
      <c r="N44787" s="404"/>
      <c r="O44787" s="404"/>
      <c r="P44787" s="404"/>
      <c r="Q44787" s="404"/>
      <c r="R44787" s="404"/>
      <c r="S44787" s="404"/>
      <c r="T44787" s="404"/>
    </row>
    <row r="44788" spans="12:20" ht="16.8">
      <c r="L44788" s="404"/>
      <c r="M44788" s="404"/>
      <c r="N44788" s="404"/>
      <c r="O44788" s="404"/>
      <c r="P44788" s="404"/>
      <c r="Q44788" s="404"/>
      <c r="R44788" s="404"/>
      <c r="S44788" s="404"/>
      <c r="T44788" s="404"/>
    </row>
    <row r="44789" spans="12:20" ht="16.8">
      <c r="L44789" s="404"/>
      <c r="M44789" s="404"/>
      <c r="N44789" s="404"/>
      <c r="O44789" s="404"/>
      <c r="P44789" s="404"/>
      <c r="Q44789" s="404"/>
      <c r="R44789" s="404"/>
      <c r="S44789" s="404"/>
      <c r="T44789" s="404"/>
    </row>
    <row r="44790" spans="12:20" ht="16.8">
      <c r="L44790" s="404"/>
      <c r="M44790" s="404"/>
      <c r="N44790" s="404"/>
      <c r="O44790" s="404"/>
      <c r="P44790" s="404"/>
      <c r="Q44790" s="404"/>
      <c r="R44790" s="404"/>
      <c r="S44790" s="404"/>
      <c r="T44790" s="404"/>
    </row>
    <row r="44791" spans="12:20" ht="16.8">
      <c r="L44791" s="404"/>
      <c r="M44791" s="404"/>
      <c r="N44791" s="404"/>
      <c r="O44791" s="404"/>
      <c r="P44791" s="404"/>
      <c r="Q44791" s="404"/>
      <c r="R44791" s="404"/>
      <c r="S44791" s="404"/>
      <c r="T44791" s="404"/>
    </row>
    <row r="44792" spans="12:20" ht="16.8">
      <c r="L44792" s="404"/>
      <c r="M44792" s="404"/>
      <c r="N44792" s="404"/>
      <c r="O44792" s="404"/>
      <c r="P44792" s="404"/>
      <c r="Q44792" s="404"/>
      <c r="R44792" s="404"/>
      <c r="S44792" s="404"/>
      <c r="T44792" s="404"/>
    </row>
    <row r="44793" spans="12:20" ht="16.8">
      <c r="L44793" s="404"/>
      <c r="M44793" s="404"/>
      <c r="N44793" s="404"/>
      <c r="O44793" s="404"/>
      <c r="P44793" s="404"/>
      <c r="Q44793" s="404"/>
      <c r="R44793" s="404"/>
      <c r="S44793" s="404"/>
      <c r="T44793" s="404"/>
    </row>
    <row r="44794" spans="12:20" ht="16.8">
      <c r="L44794" s="404"/>
      <c r="M44794" s="404"/>
      <c r="N44794" s="404"/>
      <c r="O44794" s="404"/>
      <c r="P44794" s="404"/>
      <c r="Q44794" s="404"/>
      <c r="R44794" s="404"/>
      <c r="S44794" s="404"/>
      <c r="T44794" s="404"/>
    </row>
    <row r="44795" spans="12:20" ht="16.8">
      <c r="L44795" s="404"/>
      <c r="M44795" s="404"/>
      <c r="N44795" s="404"/>
      <c r="O44795" s="404"/>
      <c r="P44795" s="404"/>
      <c r="Q44795" s="404"/>
      <c r="R44795" s="404"/>
      <c r="S44795" s="404"/>
      <c r="T44795" s="404"/>
    </row>
    <row r="44796" spans="12:20" ht="16.8">
      <c r="L44796" s="404"/>
      <c r="M44796" s="404"/>
      <c r="N44796" s="404"/>
      <c r="O44796" s="404"/>
      <c r="P44796" s="404"/>
      <c r="Q44796" s="404"/>
      <c r="R44796" s="404"/>
      <c r="S44796" s="404"/>
      <c r="T44796" s="404"/>
    </row>
    <row r="44797" spans="12:20" ht="16.8">
      <c r="L44797" s="404"/>
      <c r="M44797" s="404"/>
      <c r="N44797" s="404"/>
      <c r="O44797" s="404"/>
      <c r="P44797" s="404"/>
      <c r="Q44797" s="404"/>
      <c r="R44797" s="404"/>
      <c r="S44797" s="404"/>
      <c r="T44797" s="404"/>
    </row>
    <row r="44798" spans="12:20" ht="16.8">
      <c r="L44798" s="404"/>
      <c r="M44798" s="404"/>
      <c r="N44798" s="404"/>
      <c r="O44798" s="404"/>
      <c r="P44798" s="404"/>
      <c r="Q44798" s="404"/>
      <c r="R44798" s="404"/>
      <c r="S44798" s="404"/>
      <c r="T44798" s="404"/>
    </row>
    <row r="44799" spans="12:20" ht="16.8">
      <c r="L44799" s="404"/>
      <c r="M44799" s="404"/>
      <c r="N44799" s="404"/>
      <c r="O44799" s="404"/>
      <c r="P44799" s="404"/>
      <c r="Q44799" s="404"/>
      <c r="R44799" s="404"/>
      <c r="S44799" s="404"/>
      <c r="T44799" s="404"/>
    </row>
    <row r="44800" spans="12:20" ht="16.8">
      <c r="L44800" s="404"/>
      <c r="M44800" s="404"/>
      <c r="N44800" s="404"/>
      <c r="O44800" s="404"/>
      <c r="P44800" s="404"/>
      <c r="Q44800" s="404"/>
      <c r="R44800" s="404"/>
      <c r="S44800" s="404"/>
      <c r="T44800" s="404"/>
    </row>
    <row r="44801" spans="12:20" ht="16.8">
      <c r="L44801" s="404"/>
      <c r="M44801" s="404"/>
      <c r="N44801" s="404"/>
      <c r="O44801" s="404"/>
      <c r="P44801" s="404"/>
      <c r="Q44801" s="404"/>
      <c r="R44801" s="404"/>
      <c r="S44801" s="404"/>
      <c r="T44801" s="404"/>
    </row>
    <row r="44802" spans="12:20" ht="16.8">
      <c r="L44802" s="404"/>
      <c r="M44802" s="404"/>
      <c r="N44802" s="404"/>
      <c r="O44802" s="404"/>
      <c r="P44802" s="404"/>
      <c r="Q44802" s="404"/>
      <c r="R44802" s="404"/>
      <c r="S44802" s="404"/>
      <c r="T44802" s="404"/>
    </row>
    <row r="44803" spans="12:20" ht="16.8">
      <c r="L44803" s="404"/>
      <c r="M44803" s="404"/>
      <c r="N44803" s="404"/>
      <c r="O44803" s="404"/>
      <c r="P44803" s="404"/>
      <c r="Q44803" s="404"/>
      <c r="R44803" s="404"/>
      <c r="S44803" s="404"/>
      <c r="T44803" s="404"/>
    </row>
    <row r="44804" spans="12:20" ht="16.8">
      <c r="L44804" s="404"/>
      <c r="M44804" s="404"/>
      <c r="N44804" s="404"/>
      <c r="O44804" s="404"/>
      <c r="P44804" s="404"/>
      <c r="Q44804" s="404"/>
      <c r="R44804" s="404"/>
      <c r="S44804" s="404"/>
      <c r="T44804" s="404"/>
    </row>
    <row r="44805" spans="12:20" ht="16.8">
      <c r="L44805" s="404"/>
      <c r="M44805" s="404"/>
      <c r="N44805" s="404"/>
      <c r="O44805" s="404"/>
      <c r="P44805" s="404"/>
      <c r="Q44805" s="404"/>
      <c r="R44805" s="404"/>
      <c r="S44805" s="404"/>
      <c r="T44805" s="404"/>
    </row>
    <row r="44806" spans="12:20" ht="16.8">
      <c r="L44806" s="404"/>
      <c r="M44806" s="404"/>
      <c r="N44806" s="404"/>
      <c r="O44806" s="404"/>
      <c r="P44806" s="404"/>
      <c r="Q44806" s="404"/>
      <c r="R44806" s="404"/>
      <c r="S44806" s="404"/>
      <c r="T44806" s="404"/>
    </row>
    <row r="44807" spans="12:20" ht="16.8">
      <c r="L44807" s="404"/>
      <c r="M44807" s="404"/>
      <c r="N44807" s="404"/>
      <c r="O44807" s="404"/>
      <c r="P44807" s="404"/>
      <c r="Q44807" s="404"/>
      <c r="R44807" s="404"/>
      <c r="S44807" s="404"/>
      <c r="T44807" s="404"/>
    </row>
    <row r="44808" spans="12:20" ht="16.8">
      <c r="L44808" s="404"/>
      <c r="M44808" s="404"/>
      <c r="N44808" s="404"/>
      <c r="O44808" s="404"/>
      <c r="P44808" s="404"/>
      <c r="Q44808" s="404"/>
      <c r="R44808" s="404"/>
      <c r="S44808" s="404"/>
      <c r="T44808" s="404"/>
    </row>
    <row r="44809" spans="12:20" ht="16.8">
      <c r="L44809" s="404"/>
      <c r="M44809" s="404"/>
      <c r="N44809" s="404"/>
      <c r="O44809" s="404"/>
      <c r="P44809" s="404"/>
      <c r="Q44809" s="404"/>
      <c r="R44809" s="404"/>
      <c r="S44809" s="404"/>
      <c r="T44809" s="404"/>
    </row>
    <row r="44810" spans="12:20" ht="16.8">
      <c r="L44810" s="404"/>
      <c r="M44810" s="404"/>
      <c r="N44810" s="404"/>
      <c r="O44810" s="404"/>
      <c r="P44810" s="404"/>
      <c r="Q44810" s="404"/>
      <c r="R44810" s="404"/>
      <c r="S44810" s="404"/>
      <c r="T44810" s="404"/>
    </row>
    <row r="44811" spans="12:20" ht="16.8">
      <c r="L44811" s="404"/>
      <c r="M44811" s="404"/>
      <c r="N44811" s="404"/>
      <c r="O44811" s="404"/>
      <c r="P44811" s="404"/>
      <c r="Q44811" s="404"/>
      <c r="R44811" s="404"/>
      <c r="S44811" s="404"/>
      <c r="T44811" s="404"/>
    </row>
    <row r="44812" spans="12:20" ht="16.8">
      <c r="L44812" s="404"/>
      <c r="M44812" s="404"/>
      <c r="N44812" s="404"/>
      <c r="O44812" s="404"/>
      <c r="P44812" s="404"/>
      <c r="Q44812" s="404"/>
      <c r="R44812" s="404"/>
      <c r="S44812" s="404"/>
      <c r="T44812" s="404"/>
    </row>
    <row r="44813" spans="12:20" ht="16.8">
      <c r="L44813" s="404"/>
      <c r="M44813" s="404"/>
      <c r="N44813" s="404"/>
      <c r="O44813" s="404"/>
      <c r="P44813" s="404"/>
      <c r="Q44813" s="404"/>
      <c r="R44813" s="404"/>
      <c r="S44813" s="404"/>
      <c r="T44813" s="404"/>
    </row>
    <row r="44814" spans="12:20" ht="16.8">
      <c r="L44814" s="404"/>
      <c r="M44814" s="404"/>
      <c r="N44814" s="404"/>
      <c r="O44814" s="404"/>
      <c r="P44814" s="404"/>
      <c r="Q44814" s="404"/>
      <c r="R44814" s="404"/>
      <c r="S44814" s="404"/>
      <c r="T44814" s="404"/>
    </row>
    <row r="44815" spans="12:20" ht="16.8">
      <c r="L44815" s="404"/>
      <c r="M44815" s="404"/>
      <c r="N44815" s="404"/>
      <c r="O44815" s="404"/>
      <c r="P44815" s="404"/>
      <c r="Q44815" s="404"/>
      <c r="R44815" s="404"/>
      <c r="S44815" s="404"/>
      <c r="T44815" s="404"/>
    </row>
    <row r="44816" spans="12:20" ht="16.8">
      <c r="L44816" s="404"/>
      <c r="M44816" s="404"/>
      <c r="N44816" s="404"/>
      <c r="O44816" s="404"/>
      <c r="P44816" s="404"/>
      <c r="Q44816" s="404"/>
      <c r="R44816" s="404"/>
      <c r="S44816" s="404"/>
      <c r="T44816" s="404"/>
    </row>
    <row r="44817" spans="12:20" ht="16.8">
      <c r="L44817" s="404"/>
      <c r="M44817" s="404"/>
      <c r="N44817" s="404"/>
      <c r="O44817" s="404"/>
      <c r="P44817" s="404"/>
      <c r="Q44817" s="404"/>
      <c r="R44817" s="404"/>
      <c r="S44817" s="404"/>
      <c r="T44817" s="404"/>
    </row>
    <row r="44818" spans="12:20" ht="16.8">
      <c r="L44818" s="404"/>
      <c r="M44818" s="404"/>
      <c r="N44818" s="404"/>
      <c r="O44818" s="404"/>
      <c r="P44818" s="404"/>
      <c r="Q44818" s="404"/>
      <c r="R44818" s="404"/>
      <c r="S44818" s="404"/>
      <c r="T44818" s="404"/>
    </row>
    <row r="44819" spans="12:20" ht="16.8">
      <c r="L44819" s="404"/>
      <c r="M44819" s="404"/>
      <c r="N44819" s="404"/>
      <c r="O44819" s="404"/>
      <c r="P44819" s="404"/>
      <c r="Q44819" s="404"/>
      <c r="R44819" s="404"/>
      <c r="S44819" s="404"/>
      <c r="T44819" s="404"/>
    </row>
    <row r="44820" spans="12:20" ht="16.8">
      <c r="L44820" s="404"/>
      <c r="M44820" s="404"/>
      <c r="N44820" s="404"/>
      <c r="O44820" s="404"/>
      <c r="P44820" s="404"/>
      <c r="Q44820" s="404"/>
      <c r="R44820" s="404"/>
      <c r="S44820" s="404"/>
      <c r="T44820" s="404"/>
    </row>
    <row r="44821" spans="12:20" ht="16.8">
      <c r="L44821" s="404"/>
      <c r="M44821" s="404"/>
      <c r="N44821" s="404"/>
      <c r="O44821" s="404"/>
      <c r="P44821" s="404"/>
      <c r="Q44821" s="404"/>
      <c r="R44821" s="404"/>
      <c r="S44821" s="404"/>
      <c r="T44821" s="404"/>
    </row>
    <row r="44822" spans="12:20" ht="16.8">
      <c r="L44822" s="404"/>
      <c r="M44822" s="404"/>
      <c r="N44822" s="404"/>
      <c r="O44822" s="404"/>
      <c r="P44822" s="404"/>
      <c r="Q44822" s="404"/>
      <c r="R44822" s="404"/>
      <c r="S44822" s="404"/>
      <c r="T44822" s="404"/>
    </row>
    <row r="44823" spans="12:20" ht="16.8">
      <c r="L44823" s="404"/>
      <c r="M44823" s="404"/>
      <c r="N44823" s="404"/>
      <c r="O44823" s="404"/>
      <c r="P44823" s="404"/>
      <c r="Q44823" s="404"/>
      <c r="R44823" s="404"/>
      <c r="S44823" s="404"/>
      <c r="T44823" s="404"/>
    </row>
    <row r="44824" spans="12:20" ht="16.8">
      <c r="L44824" s="404"/>
      <c r="M44824" s="404"/>
      <c r="N44824" s="404"/>
      <c r="O44824" s="404"/>
      <c r="P44824" s="404"/>
      <c r="Q44824" s="404"/>
      <c r="R44824" s="404"/>
      <c r="S44824" s="404"/>
      <c r="T44824" s="404"/>
    </row>
    <row r="44825" spans="12:20" ht="16.8">
      <c r="L44825" s="404"/>
      <c r="M44825" s="404"/>
      <c r="N44825" s="404"/>
      <c r="O44825" s="404"/>
      <c r="P44825" s="404"/>
      <c r="Q44825" s="404"/>
      <c r="R44825" s="404"/>
      <c r="S44825" s="404"/>
      <c r="T44825" s="404"/>
    </row>
    <row r="44826" spans="12:20" ht="16.8">
      <c r="L44826" s="404"/>
      <c r="M44826" s="404"/>
      <c r="N44826" s="404"/>
      <c r="O44826" s="404"/>
      <c r="P44826" s="404"/>
      <c r="Q44826" s="404"/>
      <c r="R44826" s="404"/>
      <c r="S44826" s="404"/>
      <c r="T44826" s="404"/>
    </row>
    <row r="44827" spans="12:20" ht="16.8">
      <c r="L44827" s="404"/>
      <c r="M44827" s="404"/>
      <c r="N44827" s="404"/>
      <c r="O44827" s="404"/>
      <c r="P44827" s="404"/>
      <c r="Q44827" s="404"/>
      <c r="R44827" s="404"/>
      <c r="S44827" s="404"/>
      <c r="T44827" s="404"/>
    </row>
    <row r="44828" spans="12:20" ht="16.8">
      <c r="L44828" s="404"/>
      <c r="M44828" s="404"/>
      <c r="N44828" s="404"/>
      <c r="O44828" s="404"/>
      <c r="P44828" s="404"/>
      <c r="Q44828" s="404"/>
      <c r="R44828" s="404"/>
      <c r="S44828" s="404"/>
      <c r="T44828" s="404"/>
    </row>
    <row r="44829" spans="12:20" ht="16.8">
      <c r="L44829" s="404"/>
      <c r="M44829" s="404"/>
      <c r="N44829" s="404"/>
      <c r="O44829" s="404"/>
      <c r="P44829" s="404"/>
      <c r="Q44829" s="404"/>
      <c r="R44829" s="404"/>
      <c r="S44829" s="404"/>
      <c r="T44829" s="404"/>
    </row>
    <row r="44830" spans="12:20" ht="16.8">
      <c r="L44830" s="404"/>
      <c r="M44830" s="404"/>
      <c r="N44830" s="404"/>
      <c r="O44830" s="404"/>
      <c r="P44830" s="404"/>
      <c r="Q44830" s="404"/>
      <c r="R44830" s="404"/>
      <c r="S44830" s="404"/>
      <c r="T44830" s="404"/>
    </row>
    <row r="44831" spans="12:20" ht="16.8">
      <c r="L44831" s="404"/>
      <c r="M44831" s="404"/>
      <c r="N44831" s="404"/>
      <c r="O44831" s="404"/>
      <c r="P44831" s="404"/>
      <c r="Q44831" s="404"/>
      <c r="R44831" s="404"/>
      <c r="S44831" s="404"/>
      <c r="T44831" s="404"/>
    </row>
    <row r="44832" spans="12:20" ht="16.8">
      <c r="L44832" s="404"/>
      <c r="M44832" s="404"/>
      <c r="N44832" s="404"/>
      <c r="O44832" s="404"/>
      <c r="P44832" s="404"/>
      <c r="Q44832" s="404"/>
      <c r="R44832" s="404"/>
      <c r="S44832" s="404"/>
      <c r="T44832" s="404"/>
    </row>
    <row r="44833" spans="12:20" ht="16.8">
      <c r="L44833" s="404"/>
      <c r="M44833" s="404"/>
      <c r="N44833" s="404"/>
      <c r="O44833" s="404"/>
      <c r="P44833" s="404"/>
      <c r="Q44833" s="404"/>
      <c r="R44833" s="404"/>
      <c r="S44833" s="404"/>
      <c r="T44833" s="404"/>
    </row>
    <row r="44834" spans="12:20" ht="16.8">
      <c r="L44834" s="404"/>
      <c r="M44834" s="404"/>
      <c r="N44834" s="404"/>
      <c r="O44834" s="404"/>
      <c r="P44834" s="404"/>
      <c r="Q44834" s="404"/>
      <c r="R44834" s="404"/>
      <c r="S44834" s="404"/>
      <c r="T44834" s="404"/>
    </row>
    <row r="44835" spans="12:20" ht="16.8">
      <c r="L44835" s="404"/>
      <c r="M44835" s="404"/>
      <c r="N44835" s="404"/>
      <c r="O44835" s="404"/>
      <c r="P44835" s="404"/>
      <c r="Q44835" s="404"/>
      <c r="R44835" s="404"/>
      <c r="S44835" s="404"/>
      <c r="T44835" s="404"/>
    </row>
    <row r="44836" spans="12:20" ht="16.8">
      <c r="L44836" s="404"/>
      <c r="M44836" s="404"/>
      <c r="N44836" s="404"/>
      <c r="O44836" s="404"/>
      <c r="P44836" s="404"/>
      <c r="Q44836" s="404"/>
      <c r="R44836" s="404"/>
      <c r="S44836" s="404"/>
      <c r="T44836" s="404"/>
    </row>
    <row r="44837" spans="12:20" ht="16.8">
      <c r="L44837" s="404"/>
      <c r="M44837" s="404"/>
      <c r="N44837" s="404"/>
      <c r="O44837" s="404"/>
      <c r="P44837" s="404"/>
      <c r="Q44837" s="404"/>
      <c r="R44837" s="404"/>
      <c r="S44837" s="404"/>
      <c r="T44837" s="404"/>
    </row>
    <row r="44838" spans="12:20" ht="16.8">
      <c r="L44838" s="404"/>
      <c r="M44838" s="404"/>
      <c r="N44838" s="404"/>
      <c r="O44838" s="404"/>
      <c r="P44838" s="404"/>
      <c r="Q44838" s="404"/>
      <c r="R44838" s="404"/>
      <c r="S44838" s="404"/>
      <c r="T44838" s="404"/>
    </row>
    <row r="44839" spans="12:20" ht="16.8">
      <c r="L44839" s="404"/>
      <c r="M44839" s="404"/>
      <c r="N44839" s="404"/>
      <c r="O44839" s="404"/>
      <c r="P44839" s="404"/>
      <c r="Q44839" s="404"/>
      <c r="R44839" s="404"/>
      <c r="S44839" s="404"/>
      <c r="T44839" s="404"/>
    </row>
    <row r="44840" spans="12:20" ht="16.8">
      <c r="L44840" s="404"/>
      <c r="M44840" s="404"/>
      <c r="N44840" s="404"/>
      <c r="O44840" s="404"/>
      <c r="P44840" s="404"/>
      <c r="Q44840" s="404"/>
      <c r="R44840" s="404"/>
      <c r="S44840" s="404"/>
      <c r="T44840" s="404"/>
    </row>
    <row r="44841" spans="12:20" ht="16.8">
      <c r="L44841" s="404"/>
      <c r="M44841" s="404"/>
      <c r="N44841" s="404"/>
      <c r="O44841" s="404"/>
      <c r="P44841" s="404"/>
      <c r="Q44841" s="404"/>
      <c r="R44841" s="404"/>
      <c r="S44841" s="404"/>
      <c r="T44841" s="404"/>
    </row>
    <row r="44842" spans="12:20" ht="16.8">
      <c r="L44842" s="404"/>
      <c r="M44842" s="404"/>
      <c r="N44842" s="404"/>
      <c r="O44842" s="404"/>
      <c r="P44842" s="404"/>
      <c r="Q44842" s="404"/>
      <c r="R44842" s="404"/>
      <c r="S44842" s="404"/>
      <c r="T44842" s="404"/>
    </row>
    <row r="44843" spans="12:20" ht="16.8">
      <c r="L44843" s="404"/>
      <c r="M44843" s="404"/>
      <c r="N44843" s="404"/>
      <c r="O44843" s="404"/>
      <c r="P44843" s="404"/>
      <c r="Q44843" s="404"/>
      <c r="R44843" s="404"/>
      <c r="S44843" s="404"/>
      <c r="T44843" s="404"/>
    </row>
    <row r="44844" spans="12:20" ht="16.8">
      <c r="L44844" s="404"/>
      <c r="M44844" s="404"/>
      <c r="N44844" s="404"/>
      <c r="O44844" s="404"/>
      <c r="P44844" s="404"/>
      <c r="Q44844" s="404"/>
      <c r="R44844" s="404"/>
      <c r="S44844" s="404"/>
      <c r="T44844" s="404"/>
    </row>
    <row r="44845" spans="12:20" ht="16.8">
      <c r="L44845" s="404"/>
      <c r="M44845" s="404"/>
      <c r="N44845" s="404"/>
      <c r="O44845" s="404"/>
      <c r="P44845" s="404"/>
      <c r="Q44845" s="404"/>
      <c r="R44845" s="404"/>
      <c r="S44845" s="404"/>
      <c r="T44845" s="404"/>
    </row>
    <row r="44846" spans="12:20" ht="16.8">
      <c r="L44846" s="404"/>
      <c r="M44846" s="404"/>
      <c r="N44846" s="404"/>
      <c r="O44846" s="404"/>
      <c r="P44846" s="404"/>
      <c r="Q44846" s="404"/>
      <c r="R44846" s="404"/>
      <c r="S44846" s="404"/>
      <c r="T44846" s="404"/>
    </row>
    <row r="44847" spans="12:20" ht="16.8">
      <c r="L44847" s="404"/>
      <c r="M44847" s="404"/>
      <c r="N44847" s="404"/>
      <c r="O44847" s="404"/>
      <c r="P44847" s="404"/>
      <c r="Q44847" s="404"/>
      <c r="R44847" s="404"/>
      <c r="S44847" s="404"/>
      <c r="T44847" s="404"/>
    </row>
    <row r="44848" spans="12:20" ht="16.8">
      <c r="L44848" s="404"/>
      <c r="M44848" s="404"/>
      <c r="N44848" s="404"/>
      <c r="O44848" s="404"/>
      <c r="P44848" s="404"/>
      <c r="Q44848" s="404"/>
      <c r="R44848" s="404"/>
      <c r="S44848" s="404"/>
      <c r="T44848" s="404"/>
    </row>
    <row r="44849" spans="12:20" ht="16.8">
      <c r="L44849" s="404"/>
      <c r="M44849" s="404"/>
      <c r="N44849" s="404"/>
      <c r="O44849" s="404"/>
      <c r="P44849" s="404"/>
      <c r="Q44849" s="404"/>
      <c r="R44849" s="404"/>
      <c r="S44849" s="404"/>
      <c r="T44849" s="404"/>
    </row>
    <row r="44850" spans="12:20" ht="16.8">
      <c r="L44850" s="404"/>
      <c r="M44850" s="404"/>
      <c r="N44850" s="404"/>
      <c r="O44850" s="404"/>
      <c r="P44850" s="404"/>
      <c r="Q44850" s="404"/>
      <c r="R44850" s="404"/>
      <c r="S44850" s="404"/>
      <c r="T44850" s="404"/>
    </row>
    <row r="44851" spans="12:20" ht="16.8">
      <c r="L44851" s="404"/>
      <c r="M44851" s="404"/>
      <c r="N44851" s="404"/>
      <c r="O44851" s="404"/>
      <c r="P44851" s="404"/>
      <c r="Q44851" s="404"/>
      <c r="R44851" s="404"/>
      <c r="S44851" s="404"/>
      <c r="T44851" s="404"/>
    </row>
    <row r="44852" spans="12:20" ht="16.8">
      <c r="L44852" s="404"/>
      <c r="M44852" s="404"/>
      <c r="N44852" s="404"/>
      <c r="O44852" s="404"/>
      <c r="P44852" s="404"/>
      <c r="Q44852" s="404"/>
      <c r="R44852" s="404"/>
      <c r="S44852" s="404"/>
      <c r="T44852" s="404"/>
    </row>
    <row r="44853" spans="12:20" ht="16.8">
      <c r="L44853" s="404"/>
      <c r="M44853" s="404"/>
      <c r="N44853" s="404"/>
      <c r="O44853" s="404"/>
      <c r="P44853" s="404"/>
      <c r="Q44853" s="404"/>
      <c r="R44853" s="404"/>
      <c r="S44853" s="404"/>
      <c r="T44853" s="404"/>
    </row>
    <row r="44854" spans="12:20" ht="16.8">
      <c r="L44854" s="404"/>
      <c r="M44854" s="404"/>
      <c r="N44854" s="404"/>
      <c r="O44854" s="404"/>
      <c r="P44854" s="404"/>
      <c r="Q44854" s="404"/>
      <c r="R44854" s="404"/>
      <c r="S44854" s="404"/>
      <c r="T44854" s="404"/>
    </row>
    <row r="44855" spans="12:20" ht="16.8">
      <c r="L44855" s="404"/>
      <c r="M44855" s="404"/>
      <c r="N44855" s="404"/>
      <c r="O44855" s="404"/>
      <c r="P44855" s="404"/>
      <c r="Q44855" s="404"/>
      <c r="R44855" s="404"/>
      <c r="S44855" s="404"/>
      <c r="T44855" s="404"/>
    </row>
    <row r="44856" spans="12:20" ht="16.8">
      <c r="L44856" s="404"/>
      <c r="M44856" s="404"/>
      <c r="N44856" s="404"/>
      <c r="O44856" s="404"/>
      <c r="P44856" s="404"/>
      <c r="Q44856" s="404"/>
      <c r="R44856" s="404"/>
      <c r="S44856" s="404"/>
      <c r="T44856" s="404"/>
    </row>
    <row r="44857" spans="12:20" ht="16.8">
      <c r="L44857" s="404"/>
      <c r="M44857" s="404"/>
      <c r="N44857" s="404"/>
      <c r="O44857" s="404"/>
      <c r="P44857" s="404"/>
      <c r="Q44857" s="404"/>
      <c r="R44857" s="404"/>
      <c r="S44857" s="404"/>
      <c r="T44857" s="404"/>
    </row>
    <row r="44858" spans="12:20" ht="16.8">
      <c r="L44858" s="404"/>
      <c r="M44858" s="404"/>
      <c r="N44858" s="404"/>
      <c r="O44858" s="404"/>
      <c r="P44858" s="404"/>
      <c r="Q44858" s="404"/>
      <c r="R44858" s="404"/>
      <c r="S44858" s="404"/>
      <c r="T44858" s="404"/>
    </row>
    <row r="44859" spans="12:20" ht="16.8">
      <c r="L44859" s="404"/>
      <c r="M44859" s="404"/>
      <c r="N44859" s="404"/>
      <c r="O44859" s="404"/>
      <c r="P44859" s="404"/>
      <c r="Q44859" s="404"/>
      <c r="R44859" s="404"/>
      <c r="S44859" s="404"/>
      <c r="T44859" s="404"/>
    </row>
    <row r="44860" spans="12:20" ht="16.8">
      <c r="L44860" s="404"/>
      <c r="M44860" s="404"/>
      <c r="N44860" s="404"/>
      <c r="O44860" s="404"/>
      <c r="P44860" s="404"/>
      <c r="Q44860" s="404"/>
      <c r="R44860" s="404"/>
      <c r="S44860" s="404"/>
      <c r="T44860" s="404"/>
    </row>
    <row r="44861" spans="12:20" ht="16.8">
      <c r="L44861" s="404"/>
      <c r="M44861" s="404"/>
      <c r="N44861" s="404"/>
      <c r="O44861" s="404"/>
      <c r="P44861" s="404"/>
      <c r="Q44861" s="404"/>
      <c r="R44861" s="404"/>
      <c r="S44861" s="404"/>
      <c r="T44861" s="404"/>
    </row>
    <row r="44862" spans="12:20" ht="16.8">
      <c r="L44862" s="404"/>
      <c r="M44862" s="404"/>
      <c r="N44862" s="404"/>
      <c r="O44862" s="404"/>
      <c r="P44862" s="404"/>
      <c r="Q44862" s="404"/>
      <c r="R44862" s="404"/>
      <c r="S44862" s="404"/>
      <c r="T44862" s="404"/>
    </row>
    <row r="44863" spans="12:20" ht="16.8">
      <c r="L44863" s="404"/>
      <c r="M44863" s="404"/>
      <c r="N44863" s="404"/>
      <c r="O44863" s="404"/>
      <c r="P44863" s="404"/>
      <c r="Q44863" s="404"/>
      <c r="R44863" s="404"/>
      <c r="S44863" s="404"/>
      <c r="T44863" s="404"/>
    </row>
    <row r="44864" spans="12:20" ht="16.8">
      <c r="L44864" s="404"/>
      <c r="M44864" s="404"/>
      <c r="N44864" s="404"/>
      <c r="O44864" s="404"/>
      <c r="P44864" s="404"/>
      <c r="Q44864" s="404"/>
      <c r="R44864" s="404"/>
      <c r="S44864" s="404"/>
      <c r="T44864" s="404"/>
    </row>
    <row r="44865" spans="12:20" ht="16.8">
      <c r="L44865" s="404"/>
      <c r="M44865" s="404"/>
      <c r="N44865" s="404"/>
      <c r="O44865" s="404"/>
      <c r="P44865" s="404"/>
      <c r="Q44865" s="404"/>
      <c r="R44865" s="404"/>
      <c r="S44865" s="404"/>
      <c r="T44865" s="404"/>
    </row>
    <row r="44866" spans="12:20" ht="16.8">
      <c r="L44866" s="404"/>
      <c r="M44866" s="404"/>
      <c r="N44866" s="404"/>
      <c r="O44866" s="404"/>
      <c r="P44866" s="404"/>
      <c r="Q44866" s="404"/>
      <c r="R44866" s="404"/>
      <c r="S44866" s="404"/>
      <c r="T44866" s="404"/>
    </row>
    <row r="44867" spans="12:20" ht="16.8">
      <c r="L44867" s="404"/>
      <c r="M44867" s="404"/>
      <c r="N44867" s="404"/>
      <c r="O44867" s="404"/>
      <c r="P44867" s="404"/>
      <c r="Q44867" s="404"/>
      <c r="R44867" s="404"/>
      <c r="S44867" s="404"/>
      <c r="T44867" s="404"/>
    </row>
    <row r="44868" spans="12:20" ht="16.8">
      <c r="L44868" s="404"/>
      <c r="M44868" s="404"/>
      <c r="N44868" s="404"/>
      <c r="O44868" s="404"/>
      <c r="P44868" s="404"/>
      <c r="Q44868" s="404"/>
      <c r="R44868" s="404"/>
      <c r="S44868" s="404"/>
      <c r="T44868" s="404"/>
    </row>
    <row r="44869" spans="12:20" ht="16.8">
      <c r="L44869" s="404"/>
      <c r="M44869" s="404"/>
      <c r="N44869" s="404"/>
      <c r="O44869" s="404"/>
      <c r="P44869" s="404"/>
      <c r="Q44869" s="404"/>
      <c r="R44869" s="404"/>
      <c r="S44869" s="404"/>
      <c r="T44869" s="404"/>
    </row>
    <row r="44870" spans="12:20" ht="16.8">
      <c r="L44870" s="404"/>
      <c r="M44870" s="404"/>
      <c r="N44870" s="404"/>
      <c r="O44870" s="404"/>
      <c r="P44870" s="404"/>
      <c r="Q44870" s="404"/>
      <c r="R44870" s="404"/>
      <c r="S44870" s="404"/>
      <c r="T44870" s="404"/>
    </row>
    <row r="44871" spans="12:20" ht="16.8">
      <c r="L44871" s="404"/>
      <c r="M44871" s="404"/>
      <c r="N44871" s="404"/>
      <c r="O44871" s="404"/>
      <c r="P44871" s="404"/>
      <c r="Q44871" s="404"/>
      <c r="R44871" s="404"/>
      <c r="S44871" s="404"/>
      <c r="T44871" s="404"/>
    </row>
    <row r="44872" spans="12:20" ht="16.8">
      <c r="L44872" s="404"/>
      <c r="M44872" s="404"/>
      <c r="N44872" s="404"/>
      <c r="O44872" s="404"/>
      <c r="P44872" s="404"/>
      <c r="Q44872" s="404"/>
      <c r="R44872" s="404"/>
      <c r="S44872" s="404"/>
      <c r="T44872" s="404"/>
    </row>
    <row r="44873" spans="12:20" ht="16.8">
      <c r="L44873" s="404"/>
      <c r="M44873" s="404"/>
      <c r="N44873" s="404"/>
      <c r="O44873" s="404"/>
      <c r="P44873" s="404"/>
      <c r="Q44873" s="404"/>
      <c r="R44873" s="404"/>
      <c r="S44873" s="404"/>
      <c r="T44873" s="404"/>
    </row>
    <row r="44874" spans="12:20" ht="16.8">
      <c r="L44874" s="404"/>
      <c r="M44874" s="404"/>
      <c r="N44874" s="404"/>
      <c r="O44874" s="404"/>
      <c r="P44874" s="404"/>
      <c r="Q44874" s="404"/>
      <c r="R44874" s="404"/>
      <c r="S44874" s="404"/>
      <c r="T44874" s="404"/>
    </row>
    <row r="44875" spans="12:20" ht="16.8">
      <c r="L44875" s="404"/>
      <c r="M44875" s="404"/>
      <c r="N44875" s="404"/>
      <c r="O44875" s="404"/>
      <c r="P44875" s="404"/>
      <c r="Q44875" s="404"/>
      <c r="R44875" s="404"/>
      <c r="S44875" s="404"/>
      <c r="T44875" s="404"/>
    </row>
    <row r="44876" spans="12:20" ht="16.8">
      <c r="L44876" s="404"/>
      <c r="M44876" s="404"/>
      <c r="N44876" s="404"/>
      <c r="O44876" s="404"/>
      <c r="P44876" s="404"/>
      <c r="Q44876" s="404"/>
      <c r="R44876" s="404"/>
      <c r="S44876" s="404"/>
      <c r="T44876" s="404"/>
    </row>
    <row r="44877" spans="12:20" ht="16.8">
      <c r="L44877" s="404"/>
      <c r="M44877" s="404"/>
      <c r="N44877" s="404"/>
      <c r="O44877" s="404"/>
      <c r="P44877" s="404"/>
      <c r="Q44877" s="404"/>
      <c r="R44877" s="404"/>
      <c r="S44877" s="404"/>
      <c r="T44877" s="404"/>
    </row>
    <row r="44878" spans="12:20" ht="16.8">
      <c r="L44878" s="404"/>
      <c r="M44878" s="404"/>
      <c r="N44878" s="404"/>
      <c r="O44878" s="404"/>
      <c r="P44878" s="404"/>
      <c r="Q44878" s="404"/>
      <c r="R44878" s="404"/>
      <c r="S44878" s="404"/>
      <c r="T44878" s="404"/>
    </row>
    <row r="44879" spans="12:20" ht="16.8">
      <c r="L44879" s="404"/>
      <c r="M44879" s="404"/>
      <c r="N44879" s="404"/>
      <c r="O44879" s="404"/>
      <c r="P44879" s="404"/>
      <c r="Q44879" s="404"/>
      <c r="R44879" s="404"/>
      <c r="S44879" s="404"/>
      <c r="T44879" s="404"/>
    </row>
    <row r="44880" spans="12:20" ht="16.8">
      <c r="L44880" s="404"/>
      <c r="M44880" s="404"/>
      <c r="N44880" s="404"/>
      <c r="O44880" s="404"/>
      <c r="P44880" s="404"/>
      <c r="Q44880" s="404"/>
      <c r="R44880" s="404"/>
      <c r="S44880" s="404"/>
      <c r="T44880" s="404"/>
    </row>
    <row r="44881" spans="12:20" ht="16.8">
      <c r="L44881" s="404"/>
      <c r="M44881" s="404"/>
      <c r="N44881" s="404"/>
      <c r="O44881" s="404"/>
      <c r="P44881" s="404"/>
      <c r="Q44881" s="404"/>
      <c r="R44881" s="404"/>
      <c r="S44881" s="404"/>
      <c r="T44881" s="404"/>
    </row>
    <row r="44882" spans="12:20" ht="16.8">
      <c r="L44882" s="404"/>
      <c r="M44882" s="404"/>
      <c r="N44882" s="404"/>
      <c r="O44882" s="404"/>
      <c r="P44882" s="404"/>
      <c r="Q44882" s="404"/>
      <c r="R44882" s="404"/>
      <c r="S44882" s="404"/>
      <c r="T44882" s="404"/>
    </row>
    <row r="44883" spans="12:20" ht="16.8">
      <c r="L44883" s="404"/>
      <c r="M44883" s="404"/>
      <c r="N44883" s="404"/>
      <c r="O44883" s="404"/>
      <c r="P44883" s="404"/>
      <c r="Q44883" s="404"/>
      <c r="R44883" s="404"/>
      <c r="S44883" s="404"/>
      <c r="T44883" s="404"/>
    </row>
    <row r="44884" spans="12:20" ht="16.8">
      <c r="L44884" s="404"/>
      <c r="M44884" s="404"/>
      <c r="N44884" s="404"/>
      <c r="O44884" s="404"/>
      <c r="P44884" s="404"/>
      <c r="Q44884" s="404"/>
      <c r="R44884" s="404"/>
      <c r="S44884" s="404"/>
      <c r="T44884" s="404"/>
    </row>
    <row r="44885" spans="12:20" ht="16.8">
      <c r="L44885" s="404"/>
      <c r="M44885" s="404"/>
      <c r="N44885" s="404"/>
      <c r="O44885" s="404"/>
      <c r="P44885" s="404"/>
      <c r="Q44885" s="404"/>
      <c r="R44885" s="404"/>
      <c r="S44885" s="404"/>
      <c r="T44885" s="404"/>
    </row>
    <row r="44886" spans="12:20" ht="16.8">
      <c r="L44886" s="404"/>
      <c r="M44886" s="404"/>
      <c r="N44886" s="404"/>
      <c r="O44886" s="404"/>
      <c r="P44886" s="404"/>
      <c r="Q44886" s="404"/>
      <c r="R44886" s="404"/>
      <c r="S44886" s="404"/>
      <c r="T44886" s="404"/>
    </row>
    <row r="44887" spans="12:20" ht="16.8">
      <c r="L44887" s="404"/>
      <c r="M44887" s="404"/>
      <c r="N44887" s="404"/>
      <c r="O44887" s="404"/>
      <c r="P44887" s="404"/>
      <c r="Q44887" s="404"/>
      <c r="R44887" s="404"/>
      <c r="S44887" s="404"/>
      <c r="T44887" s="404"/>
    </row>
    <row r="44888" spans="12:20" ht="16.8">
      <c r="L44888" s="404"/>
      <c r="M44888" s="404"/>
      <c r="N44888" s="404"/>
      <c r="O44888" s="404"/>
      <c r="P44888" s="404"/>
      <c r="Q44888" s="404"/>
      <c r="R44888" s="404"/>
      <c r="S44888" s="404"/>
      <c r="T44888" s="404"/>
    </row>
    <row r="44889" spans="12:20" ht="16.8">
      <c r="L44889" s="404"/>
      <c r="M44889" s="404"/>
      <c r="N44889" s="404"/>
      <c r="O44889" s="404"/>
      <c r="P44889" s="404"/>
      <c r="Q44889" s="404"/>
      <c r="R44889" s="404"/>
      <c r="S44889" s="404"/>
      <c r="T44889" s="404"/>
    </row>
    <row r="44890" spans="12:20" ht="16.8">
      <c r="L44890" s="404"/>
      <c r="M44890" s="404"/>
      <c r="N44890" s="404"/>
      <c r="O44890" s="404"/>
      <c r="P44890" s="404"/>
      <c r="Q44890" s="404"/>
      <c r="R44890" s="404"/>
      <c r="S44890" s="404"/>
      <c r="T44890" s="404"/>
    </row>
    <row r="44891" spans="12:20" ht="16.8">
      <c r="L44891" s="404"/>
      <c r="M44891" s="404"/>
      <c r="N44891" s="404"/>
      <c r="O44891" s="404"/>
      <c r="P44891" s="404"/>
      <c r="Q44891" s="404"/>
      <c r="R44891" s="404"/>
      <c r="S44891" s="404"/>
      <c r="T44891" s="404"/>
    </row>
    <row r="44892" spans="12:20" ht="16.8">
      <c r="L44892" s="404"/>
      <c r="M44892" s="404"/>
      <c r="N44892" s="404"/>
      <c r="O44892" s="404"/>
      <c r="P44892" s="404"/>
      <c r="Q44892" s="404"/>
      <c r="R44892" s="404"/>
      <c r="S44892" s="404"/>
      <c r="T44892" s="404"/>
    </row>
    <row r="44893" spans="12:20" ht="16.8">
      <c r="L44893" s="404"/>
      <c r="M44893" s="404"/>
      <c r="N44893" s="404"/>
      <c r="O44893" s="404"/>
      <c r="P44893" s="404"/>
      <c r="Q44893" s="404"/>
      <c r="R44893" s="404"/>
      <c r="S44893" s="404"/>
      <c r="T44893" s="404"/>
    </row>
    <row r="44894" spans="12:20" ht="16.8">
      <c r="L44894" s="404"/>
      <c r="M44894" s="404"/>
      <c r="N44894" s="404"/>
      <c r="O44894" s="404"/>
      <c r="P44894" s="404"/>
      <c r="Q44894" s="404"/>
      <c r="R44894" s="404"/>
      <c r="S44894" s="404"/>
      <c r="T44894" s="404"/>
    </row>
    <row r="44895" spans="12:20" ht="16.8">
      <c r="L44895" s="404"/>
      <c r="M44895" s="404"/>
      <c r="N44895" s="404"/>
      <c r="O44895" s="404"/>
      <c r="P44895" s="404"/>
      <c r="Q44895" s="404"/>
      <c r="R44895" s="404"/>
      <c r="S44895" s="404"/>
      <c r="T44895" s="404"/>
    </row>
    <row r="44896" spans="12:20" ht="16.8">
      <c r="L44896" s="404"/>
      <c r="M44896" s="404"/>
      <c r="N44896" s="404"/>
      <c r="O44896" s="404"/>
      <c r="P44896" s="404"/>
      <c r="Q44896" s="404"/>
      <c r="R44896" s="404"/>
      <c r="S44896" s="404"/>
      <c r="T44896" s="404"/>
    </row>
    <row r="44897" spans="12:20" ht="16.8">
      <c r="L44897" s="404"/>
      <c r="M44897" s="404"/>
      <c r="N44897" s="404"/>
      <c r="O44897" s="404"/>
      <c r="P44897" s="404"/>
      <c r="Q44897" s="404"/>
      <c r="R44897" s="404"/>
      <c r="S44897" s="404"/>
      <c r="T44897" s="404"/>
    </row>
    <row r="44898" spans="12:20" ht="16.8">
      <c r="L44898" s="404"/>
      <c r="M44898" s="404"/>
      <c r="N44898" s="404"/>
      <c r="O44898" s="404"/>
      <c r="P44898" s="404"/>
      <c r="Q44898" s="404"/>
      <c r="R44898" s="404"/>
      <c r="S44898" s="404"/>
      <c r="T44898" s="404"/>
    </row>
    <row r="44899" spans="12:20" ht="16.8">
      <c r="L44899" s="404"/>
      <c r="M44899" s="404"/>
      <c r="N44899" s="404"/>
      <c r="O44899" s="404"/>
      <c r="P44899" s="404"/>
      <c r="Q44899" s="404"/>
      <c r="R44899" s="404"/>
      <c r="S44899" s="404"/>
      <c r="T44899" s="404"/>
    </row>
    <row r="44900" spans="12:20" ht="16.8">
      <c r="L44900" s="404"/>
      <c r="M44900" s="404"/>
      <c r="N44900" s="404"/>
      <c r="O44900" s="404"/>
      <c r="P44900" s="404"/>
      <c r="Q44900" s="404"/>
      <c r="R44900" s="404"/>
      <c r="S44900" s="404"/>
      <c r="T44900" s="404"/>
    </row>
    <row r="44901" spans="12:20" ht="16.8">
      <c r="L44901" s="404"/>
      <c r="M44901" s="404"/>
      <c r="N44901" s="404"/>
      <c r="O44901" s="404"/>
      <c r="P44901" s="404"/>
      <c r="Q44901" s="404"/>
      <c r="R44901" s="404"/>
      <c r="S44901" s="404"/>
      <c r="T44901" s="404"/>
    </row>
    <row r="44902" spans="12:20" ht="16.8">
      <c r="L44902" s="404"/>
      <c r="M44902" s="404"/>
      <c r="N44902" s="404"/>
      <c r="O44902" s="404"/>
      <c r="P44902" s="404"/>
      <c r="Q44902" s="404"/>
      <c r="R44902" s="404"/>
      <c r="S44902" s="404"/>
      <c r="T44902" s="404"/>
    </row>
    <row r="44903" spans="12:20" ht="16.8">
      <c r="L44903" s="404"/>
      <c r="M44903" s="404"/>
      <c r="N44903" s="404"/>
      <c r="O44903" s="404"/>
      <c r="P44903" s="404"/>
      <c r="Q44903" s="404"/>
      <c r="R44903" s="404"/>
      <c r="S44903" s="404"/>
      <c r="T44903" s="404"/>
    </row>
    <row r="44904" spans="12:20" ht="16.8">
      <c r="L44904" s="404"/>
      <c r="M44904" s="404"/>
      <c r="N44904" s="404"/>
      <c r="O44904" s="404"/>
      <c r="P44904" s="404"/>
      <c r="Q44904" s="404"/>
      <c r="R44904" s="404"/>
      <c r="S44904" s="404"/>
      <c r="T44904" s="404"/>
    </row>
    <row r="44905" spans="12:20" ht="16.8">
      <c r="L44905" s="404"/>
      <c r="M44905" s="404"/>
      <c r="N44905" s="404"/>
      <c r="O44905" s="404"/>
      <c r="P44905" s="404"/>
      <c r="Q44905" s="404"/>
      <c r="R44905" s="404"/>
      <c r="S44905" s="404"/>
      <c r="T44905" s="404"/>
    </row>
    <row r="44906" spans="12:20" ht="16.8">
      <c r="L44906" s="404"/>
      <c r="M44906" s="404"/>
      <c r="N44906" s="404"/>
      <c r="O44906" s="404"/>
      <c r="P44906" s="404"/>
      <c r="Q44906" s="404"/>
      <c r="R44906" s="404"/>
      <c r="S44906" s="404"/>
      <c r="T44906" s="404"/>
    </row>
    <row r="44907" spans="12:20" ht="16.8">
      <c r="L44907" s="404"/>
      <c r="M44907" s="404"/>
      <c r="N44907" s="404"/>
      <c r="O44907" s="404"/>
      <c r="P44907" s="404"/>
      <c r="Q44907" s="404"/>
      <c r="R44907" s="404"/>
      <c r="S44907" s="404"/>
      <c r="T44907" s="404"/>
    </row>
    <row r="44908" spans="12:20" ht="16.8">
      <c r="L44908" s="404"/>
      <c r="M44908" s="404"/>
      <c r="N44908" s="404"/>
      <c r="O44908" s="404"/>
      <c r="P44908" s="404"/>
      <c r="Q44908" s="404"/>
      <c r="R44908" s="404"/>
      <c r="S44908" s="404"/>
      <c r="T44908" s="404"/>
    </row>
    <row r="44909" spans="12:20" ht="16.8">
      <c r="L44909" s="404"/>
      <c r="M44909" s="404"/>
      <c r="N44909" s="404"/>
      <c r="O44909" s="404"/>
      <c r="P44909" s="404"/>
      <c r="Q44909" s="404"/>
      <c r="R44909" s="404"/>
      <c r="S44909" s="404"/>
      <c r="T44909" s="404"/>
    </row>
    <row r="44910" spans="12:20" ht="16.8">
      <c r="L44910" s="404"/>
      <c r="M44910" s="404"/>
      <c r="N44910" s="404"/>
      <c r="O44910" s="404"/>
      <c r="P44910" s="404"/>
      <c r="Q44910" s="404"/>
      <c r="R44910" s="404"/>
      <c r="S44910" s="404"/>
      <c r="T44910" s="404"/>
    </row>
    <row r="44911" spans="12:20" ht="16.8">
      <c r="L44911" s="404"/>
      <c r="M44911" s="404"/>
      <c r="N44911" s="404"/>
      <c r="O44911" s="404"/>
      <c r="P44911" s="404"/>
      <c r="Q44911" s="404"/>
      <c r="R44911" s="404"/>
      <c r="S44911" s="404"/>
      <c r="T44911" s="404"/>
    </row>
    <row r="44912" spans="12:20" ht="16.8">
      <c r="L44912" s="404"/>
      <c r="M44912" s="404"/>
      <c r="N44912" s="404"/>
      <c r="O44912" s="404"/>
      <c r="P44912" s="404"/>
      <c r="Q44912" s="404"/>
      <c r="R44912" s="404"/>
      <c r="S44912" s="404"/>
      <c r="T44912" s="404"/>
    </row>
    <row r="44913" spans="12:20" ht="16.8">
      <c r="L44913" s="404"/>
      <c r="M44913" s="404"/>
      <c r="N44913" s="404"/>
      <c r="O44913" s="404"/>
      <c r="P44913" s="404"/>
      <c r="Q44913" s="404"/>
      <c r="R44913" s="404"/>
      <c r="S44913" s="404"/>
      <c r="T44913" s="404"/>
    </row>
    <row r="44914" spans="12:20" ht="16.8">
      <c r="L44914" s="404"/>
      <c r="M44914" s="404"/>
      <c r="N44914" s="404"/>
      <c r="O44914" s="404"/>
      <c r="P44914" s="404"/>
      <c r="Q44914" s="404"/>
      <c r="R44914" s="404"/>
      <c r="S44914" s="404"/>
      <c r="T44914" s="404"/>
    </row>
    <row r="44915" spans="12:20" ht="16.8">
      <c r="L44915" s="404"/>
      <c r="M44915" s="404"/>
      <c r="N44915" s="404"/>
      <c r="O44915" s="404"/>
      <c r="P44915" s="404"/>
      <c r="Q44915" s="404"/>
      <c r="R44915" s="404"/>
      <c r="S44915" s="404"/>
      <c r="T44915" s="404"/>
    </row>
    <row r="44916" spans="12:20" ht="16.8">
      <c r="L44916" s="404"/>
      <c r="M44916" s="404"/>
      <c r="N44916" s="404"/>
      <c r="O44916" s="404"/>
      <c r="P44916" s="404"/>
      <c r="Q44916" s="404"/>
      <c r="R44916" s="404"/>
      <c r="S44916" s="404"/>
      <c r="T44916" s="404"/>
    </row>
    <row r="44917" spans="12:20" ht="16.8">
      <c r="L44917" s="404"/>
      <c r="M44917" s="404"/>
      <c r="N44917" s="404"/>
      <c r="O44917" s="404"/>
      <c r="P44917" s="404"/>
      <c r="Q44917" s="404"/>
      <c r="R44917" s="404"/>
      <c r="S44917" s="404"/>
      <c r="T44917" s="404"/>
    </row>
    <row r="44918" spans="12:20" ht="16.8">
      <c r="L44918" s="404"/>
      <c r="M44918" s="404"/>
      <c r="N44918" s="404"/>
      <c r="O44918" s="404"/>
      <c r="P44918" s="404"/>
      <c r="Q44918" s="404"/>
      <c r="R44918" s="404"/>
      <c r="S44918" s="404"/>
      <c r="T44918" s="404"/>
    </row>
    <row r="44919" spans="12:20" ht="16.8">
      <c r="L44919" s="404"/>
      <c r="M44919" s="404"/>
      <c r="N44919" s="404"/>
      <c r="O44919" s="404"/>
      <c r="P44919" s="404"/>
      <c r="Q44919" s="404"/>
      <c r="R44919" s="404"/>
      <c r="S44919" s="404"/>
      <c r="T44919" s="404"/>
    </row>
    <row r="44920" spans="12:20" ht="16.8">
      <c r="L44920" s="404"/>
      <c r="M44920" s="404"/>
      <c r="N44920" s="404"/>
      <c r="O44920" s="404"/>
      <c r="P44920" s="404"/>
      <c r="Q44920" s="404"/>
      <c r="R44920" s="404"/>
      <c r="S44920" s="404"/>
      <c r="T44920" s="404"/>
    </row>
    <row r="44921" spans="12:20" ht="16.8">
      <c r="L44921" s="404"/>
      <c r="M44921" s="404"/>
      <c r="N44921" s="404"/>
      <c r="O44921" s="404"/>
      <c r="P44921" s="404"/>
      <c r="Q44921" s="404"/>
      <c r="R44921" s="404"/>
      <c r="S44921" s="404"/>
      <c r="T44921" s="404"/>
    </row>
    <row r="44922" spans="12:20" ht="16.8">
      <c r="L44922" s="404"/>
      <c r="M44922" s="404"/>
      <c r="N44922" s="404"/>
      <c r="O44922" s="404"/>
      <c r="P44922" s="404"/>
      <c r="Q44922" s="404"/>
      <c r="R44922" s="404"/>
      <c r="S44922" s="404"/>
      <c r="T44922" s="404"/>
    </row>
    <row r="44923" spans="12:20" ht="16.8">
      <c r="L44923" s="404"/>
      <c r="M44923" s="404"/>
      <c r="N44923" s="404"/>
      <c r="O44923" s="404"/>
      <c r="P44923" s="404"/>
      <c r="Q44923" s="404"/>
      <c r="R44923" s="404"/>
      <c r="S44923" s="404"/>
      <c r="T44923" s="404"/>
    </row>
    <row r="44924" spans="12:20" ht="16.8">
      <c r="L44924" s="404"/>
      <c r="M44924" s="404"/>
      <c r="N44924" s="404"/>
      <c r="O44924" s="404"/>
      <c r="P44924" s="404"/>
      <c r="Q44924" s="404"/>
      <c r="R44924" s="404"/>
      <c r="S44924" s="404"/>
      <c r="T44924" s="404"/>
    </row>
    <row r="44925" spans="12:20" ht="16.8">
      <c r="L44925" s="404"/>
      <c r="M44925" s="404"/>
      <c r="N44925" s="404"/>
      <c r="O44925" s="404"/>
      <c r="P44925" s="404"/>
      <c r="Q44925" s="404"/>
      <c r="R44925" s="404"/>
      <c r="S44925" s="404"/>
      <c r="T44925" s="404"/>
    </row>
    <row r="44926" spans="12:20" ht="16.8">
      <c r="L44926" s="404"/>
      <c r="M44926" s="404"/>
      <c r="N44926" s="404"/>
      <c r="O44926" s="404"/>
      <c r="P44926" s="404"/>
      <c r="Q44926" s="404"/>
      <c r="R44926" s="404"/>
      <c r="S44926" s="404"/>
      <c r="T44926" s="404"/>
    </row>
    <row r="44927" spans="12:20" ht="16.8">
      <c r="L44927" s="404"/>
      <c r="M44927" s="404"/>
      <c r="N44927" s="404"/>
      <c r="O44927" s="404"/>
      <c r="P44927" s="404"/>
      <c r="Q44927" s="404"/>
      <c r="R44927" s="404"/>
      <c r="S44927" s="404"/>
      <c r="T44927" s="404"/>
    </row>
    <row r="44928" spans="12:20" ht="16.8">
      <c r="L44928" s="404"/>
      <c r="M44928" s="404"/>
      <c r="N44928" s="404"/>
      <c r="O44928" s="404"/>
      <c r="P44928" s="404"/>
      <c r="Q44928" s="404"/>
      <c r="R44928" s="404"/>
      <c r="S44928" s="404"/>
      <c r="T44928" s="404"/>
    </row>
    <row r="44929" spans="12:20" ht="16.8">
      <c r="L44929" s="404"/>
      <c r="M44929" s="404"/>
      <c r="N44929" s="404"/>
      <c r="O44929" s="404"/>
      <c r="P44929" s="404"/>
      <c r="Q44929" s="404"/>
      <c r="R44929" s="404"/>
      <c r="S44929" s="404"/>
      <c r="T44929" s="404"/>
    </row>
    <row r="44930" spans="12:20" ht="16.8">
      <c r="L44930" s="404"/>
      <c r="M44930" s="404"/>
      <c r="N44930" s="404"/>
      <c r="O44930" s="404"/>
      <c r="P44930" s="404"/>
      <c r="Q44930" s="404"/>
      <c r="R44930" s="404"/>
      <c r="S44930" s="404"/>
      <c r="T44930" s="404"/>
    </row>
    <row r="44931" spans="12:20" ht="16.8">
      <c r="L44931" s="404"/>
      <c r="M44931" s="404"/>
      <c r="N44931" s="404"/>
      <c r="O44931" s="404"/>
      <c r="P44931" s="404"/>
      <c r="Q44931" s="404"/>
      <c r="R44931" s="404"/>
      <c r="S44931" s="404"/>
      <c r="T44931" s="404"/>
    </row>
    <row r="44932" spans="12:20" ht="16.8">
      <c r="L44932" s="404"/>
      <c r="M44932" s="404"/>
      <c r="N44932" s="404"/>
      <c r="O44932" s="404"/>
      <c r="P44932" s="404"/>
      <c r="Q44932" s="404"/>
      <c r="R44932" s="404"/>
      <c r="S44932" s="404"/>
      <c r="T44932" s="404"/>
    </row>
    <row r="44933" spans="12:20" ht="16.8">
      <c r="L44933" s="404"/>
      <c r="M44933" s="404"/>
      <c r="N44933" s="404"/>
      <c r="O44933" s="404"/>
      <c r="P44933" s="404"/>
      <c r="Q44933" s="404"/>
      <c r="R44933" s="404"/>
      <c r="S44933" s="404"/>
      <c r="T44933" s="404"/>
    </row>
    <row r="44934" spans="12:20" ht="16.8">
      <c r="L44934" s="404"/>
      <c r="M44934" s="404"/>
      <c r="N44934" s="404"/>
      <c r="O44934" s="404"/>
      <c r="P44934" s="404"/>
      <c r="Q44934" s="404"/>
      <c r="R44934" s="404"/>
      <c r="S44934" s="404"/>
      <c r="T44934" s="404"/>
    </row>
    <row r="44935" spans="12:20" ht="16.8">
      <c r="L44935" s="404"/>
      <c r="M44935" s="404"/>
      <c r="N44935" s="404"/>
      <c r="O44935" s="404"/>
      <c r="P44935" s="404"/>
      <c r="Q44935" s="404"/>
      <c r="R44935" s="404"/>
      <c r="S44935" s="404"/>
      <c r="T44935" s="404"/>
    </row>
    <row r="44936" spans="12:20" ht="16.8">
      <c r="L44936" s="404"/>
      <c r="M44936" s="404"/>
      <c r="N44936" s="404"/>
      <c r="O44936" s="404"/>
      <c r="P44936" s="404"/>
      <c r="Q44936" s="404"/>
      <c r="R44936" s="404"/>
      <c r="S44936" s="404"/>
      <c r="T44936" s="404"/>
    </row>
    <row r="44937" spans="12:20" ht="16.8">
      <c r="L44937" s="404"/>
      <c r="M44937" s="404"/>
      <c r="N44937" s="404"/>
      <c r="O44937" s="404"/>
      <c r="P44937" s="404"/>
      <c r="Q44937" s="404"/>
      <c r="R44937" s="404"/>
      <c r="S44937" s="404"/>
      <c r="T44937" s="404"/>
    </row>
    <row r="44938" spans="12:20" ht="16.8">
      <c r="L44938" s="404"/>
      <c r="M44938" s="404"/>
      <c r="N44938" s="404"/>
      <c r="O44938" s="404"/>
      <c r="P44938" s="404"/>
      <c r="Q44938" s="404"/>
      <c r="R44938" s="404"/>
      <c r="S44938" s="404"/>
      <c r="T44938" s="404"/>
    </row>
    <row r="44939" spans="12:20" ht="16.8">
      <c r="L44939" s="404"/>
      <c r="M44939" s="404"/>
      <c r="N44939" s="404"/>
      <c r="O44939" s="404"/>
      <c r="P44939" s="404"/>
      <c r="Q44939" s="404"/>
      <c r="R44939" s="404"/>
      <c r="S44939" s="404"/>
      <c r="T44939" s="404"/>
    </row>
    <row r="44940" spans="12:20" ht="16.8">
      <c r="L44940" s="404"/>
      <c r="M44940" s="404"/>
      <c r="N44940" s="404"/>
      <c r="O44940" s="404"/>
      <c r="P44940" s="404"/>
      <c r="Q44940" s="404"/>
      <c r="R44940" s="404"/>
      <c r="S44940" s="404"/>
      <c r="T44940" s="404"/>
    </row>
    <row r="44941" spans="12:20" ht="16.8">
      <c r="L44941" s="404"/>
      <c r="M44941" s="404"/>
      <c r="N44941" s="404"/>
      <c r="O44941" s="404"/>
      <c r="P44941" s="404"/>
      <c r="Q44941" s="404"/>
      <c r="R44941" s="404"/>
      <c r="S44941" s="404"/>
      <c r="T44941" s="404"/>
    </row>
    <row r="44942" spans="12:20" ht="16.8">
      <c r="L44942" s="404"/>
      <c r="M44942" s="404"/>
      <c r="N44942" s="404"/>
      <c r="O44942" s="404"/>
      <c r="P44942" s="404"/>
      <c r="Q44942" s="404"/>
      <c r="R44942" s="404"/>
      <c r="S44942" s="404"/>
      <c r="T44942" s="404"/>
    </row>
    <row r="44943" spans="12:20" ht="16.8">
      <c r="L44943" s="404"/>
      <c r="M44943" s="404"/>
      <c r="N44943" s="404"/>
      <c r="O44943" s="404"/>
      <c r="P44943" s="404"/>
      <c r="Q44943" s="404"/>
      <c r="R44943" s="404"/>
      <c r="S44943" s="404"/>
      <c r="T44943" s="404"/>
    </row>
    <row r="44944" spans="12:20" ht="16.8">
      <c r="L44944" s="404"/>
      <c r="M44944" s="404"/>
      <c r="N44944" s="404"/>
      <c r="O44944" s="404"/>
      <c r="P44944" s="404"/>
      <c r="Q44944" s="404"/>
      <c r="R44944" s="404"/>
      <c r="S44944" s="404"/>
      <c r="T44944" s="404"/>
    </row>
    <row r="44945" spans="12:20" ht="16.8">
      <c r="L44945" s="404"/>
      <c r="M44945" s="404"/>
      <c r="N44945" s="404"/>
      <c r="O44945" s="404"/>
      <c r="P44945" s="404"/>
      <c r="Q44945" s="404"/>
      <c r="R44945" s="404"/>
      <c r="S44945" s="404"/>
      <c r="T44945" s="404"/>
    </row>
    <row r="44946" spans="12:20" ht="16.8">
      <c r="L44946" s="404"/>
      <c r="M44946" s="404"/>
      <c r="N44946" s="404"/>
      <c r="O44946" s="404"/>
      <c r="P44946" s="404"/>
      <c r="Q44946" s="404"/>
      <c r="R44946" s="404"/>
      <c r="S44946" s="404"/>
      <c r="T44946" s="404"/>
    </row>
    <row r="44947" spans="12:20" ht="16.8">
      <c r="L44947" s="404"/>
      <c r="M44947" s="404"/>
      <c r="N44947" s="404"/>
      <c r="O44947" s="404"/>
      <c r="P44947" s="404"/>
      <c r="Q44947" s="404"/>
      <c r="R44947" s="404"/>
      <c r="S44947" s="404"/>
      <c r="T44947" s="404"/>
    </row>
    <row r="44948" spans="12:20" ht="16.8">
      <c r="L44948" s="404"/>
      <c r="M44948" s="404"/>
      <c r="N44948" s="404"/>
      <c r="O44948" s="404"/>
      <c r="P44948" s="404"/>
      <c r="Q44948" s="404"/>
      <c r="R44948" s="404"/>
      <c r="S44948" s="404"/>
      <c r="T44948" s="404"/>
    </row>
    <row r="44949" spans="12:20" ht="16.8">
      <c r="L44949" s="404"/>
      <c r="M44949" s="404"/>
      <c r="N44949" s="404"/>
      <c r="O44949" s="404"/>
      <c r="P44949" s="404"/>
      <c r="Q44949" s="404"/>
      <c r="R44949" s="404"/>
      <c r="S44949" s="404"/>
      <c r="T44949" s="404"/>
    </row>
    <row r="44950" spans="12:20" ht="16.8">
      <c r="L44950" s="404"/>
      <c r="M44950" s="404"/>
      <c r="N44950" s="404"/>
      <c r="O44950" s="404"/>
      <c r="P44950" s="404"/>
      <c r="Q44950" s="404"/>
      <c r="R44950" s="404"/>
      <c r="S44950" s="404"/>
      <c r="T44950" s="404"/>
    </row>
    <row r="44951" spans="12:20" ht="16.8">
      <c r="L44951" s="404"/>
      <c r="M44951" s="404"/>
      <c r="N44951" s="404"/>
      <c r="O44951" s="404"/>
      <c r="P44951" s="404"/>
      <c r="Q44951" s="404"/>
      <c r="R44951" s="404"/>
      <c r="S44951" s="404"/>
      <c r="T44951" s="404"/>
    </row>
    <row r="44952" spans="12:20" ht="16.8">
      <c r="L44952" s="404"/>
      <c r="M44952" s="404"/>
      <c r="N44952" s="404"/>
      <c r="O44952" s="404"/>
      <c r="P44952" s="404"/>
      <c r="Q44952" s="404"/>
      <c r="R44952" s="404"/>
      <c r="S44952" s="404"/>
      <c r="T44952" s="404"/>
    </row>
    <row r="44953" spans="12:20" ht="16.8">
      <c r="L44953" s="404"/>
      <c r="M44953" s="404"/>
      <c r="N44953" s="404"/>
      <c r="O44953" s="404"/>
      <c r="P44953" s="404"/>
      <c r="Q44953" s="404"/>
      <c r="R44953" s="404"/>
      <c r="S44953" s="404"/>
      <c r="T44953" s="404"/>
    </row>
    <row r="44954" spans="12:20" ht="16.8">
      <c r="L44954" s="404"/>
      <c r="M44954" s="404"/>
      <c r="N44954" s="404"/>
      <c r="O44954" s="404"/>
      <c r="P44954" s="404"/>
      <c r="Q44954" s="404"/>
      <c r="R44954" s="404"/>
      <c r="S44954" s="404"/>
      <c r="T44954" s="404"/>
    </row>
    <row r="44955" spans="12:20" ht="16.8">
      <c r="L44955" s="404"/>
      <c r="M44955" s="404"/>
      <c r="N44955" s="404"/>
      <c r="O44955" s="404"/>
      <c r="P44955" s="404"/>
      <c r="Q44955" s="404"/>
      <c r="R44955" s="404"/>
      <c r="S44955" s="404"/>
      <c r="T44955" s="404"/>
    </row>
    <row r="44956" spans="12:20" ht="16.8">
      <c r="L44956" s="404"/>
      <c r="M44956" s="404"/>
      <c r="N44956" s="404"/>
      <c r="O44956" s="404"/>
      <c r="P44956" s="404"/>
      <c r="Q44956" s="404"/>
      <c r="R44956" s="404"/>
      <c r="S44956" s="404"/>
      <c r="T44956" s="404"/>
    </row>
    <row r="44957" spans="12:20" ht="16.8">
      <c r="L44957" s="404"/>
      <c r="M44957" s="404"/>
      <c r="N44957" s="404"/>
      <c r="O44957" s="404"/>
      <c r="P44957" s="404"/>
      <c r="Q44957" s="404"/>
      <c r="R44957" s="404"/>
      <c r="S44957" s="404"/>
      <c r="T44957" s="404"/>
    </row>
    <row r="44958" spans="12:20" ht="16.8">
      <c r="L44958" s="404"/>
      <c r="M44958" s="404"/>
      <c r="N44958" s="404"/>
      <c r="O44958" s="404"/>
      <c r="P44958" s="404"/>
      <c r="Q44958" s="404"/>
      <c r="R44958" s="404"/>
      <c r="S44958" s="404"/>
      <c r="T44958" s="404"/>
    </row>
    <row r="44959" spans="12:20" ht="16.8">
      <c r="L44959" s="404"/>
      <c r="M44959" s="404"/>
      <c r="N44959" s="404"/>
      <c r="O44959" s="404"/>
      <c r="P44959" s="404"/>
      <c r="Q44959" s="404"/>
      <c r="R44959" s="404"/>
      <c r="S44959" s="404"/>
      <c r="T44959" s="404"/>
    </row>
    <row r="44960" spans="12:20" ht="16.8">
      <c r="L44960" s="404"/>
      <c r="M44960" s="404"/>
      <c r="N44960" s="404"/>
      <c r="O44960" s="404"/>
      <c r="P44960" s="404"/>
      <c r="Q44960" s="404"/>
      <c r="R44960" s="404"/>
      <c r="S44960" s="404"/>
      <c r="T44960" s="404"/>
    </row>
    <row r="44961" spans="12:20" ht="16.8">
      <c r="L44961" s="404"/>
      <c r="M44961" s="404"/>
      <c r="N44961" s="404"/>
      <c r="O44961" s="404"/>
      <c r="P44961" s="404"/>
      <c r="Q44961" s="404"/>
      <c r="R44961" s="404"/>
      <c r="S44961" s="404"/>
      <c r="T44961" s="404"/>
    </row>
    <row r="44962" spans="12:20" ht="16.8">
      <c r="L44962" s="404"/>
      <c r="M44962" s="404"/>
      <c r="N44962" s="404"/>
      <c r="O44962" s="404"/>
      <c r="P44962" s="404"/>
      <c r="Q44962" s="404"/>
      <c r="R44962" s="404"/>
      <c r="S44962" s="404"/>
      <c r="T44962" s="404"/>
    </row>
    <row r="44963" spans="12:20" ht="16.8">
      <c r="L44963" s="404"/>
      <c r="M44963" s="404"/>
      <c r="N44963" s="404"/>
      <c r="O44963" s="404"/>
      <c r="P44963" s="404"/>
      <c r="Q44963" s="404"/>
      <c r="R44963" s="404"/>
      <c r="S44963" s="404"/>
      <c r="T44963" s="404"/>
    </row>
    <row r="44964" spans="12:20" ht="16.8">
      <c r="L44964" s="404"/>
      <c r="M44964" s="404"/>
      <c r="N44964" s="404"/>
      <c r="O44964" s="404"/>
      <c r="P44964" s="404"/>
      <c r="Q44964" s="404"/>
      <c r="R44964" s="404"/>
      <c r="S44964" s="404"/>
      <c r="T44964" s="404"/>
    </row>
    <row r="44965" spans="12:20" ht="16.8">
      <c r="L44965" s="404"/>
      <c r="M44965" s="404"/>
      <c r="N44965" s="404"/>
      <c r="O44965" s="404"/>
      <c r="P44965" s="404"/>
      <c r="Q44965" s="404"/>
      <c r="R44965" s="404"/>
      <c r="S44965" s="404"/>
      <c r="T44965" s="404"/>
    </row>
    <row r="44966" spans="12:20" ht="16.8">
      <c r="L44966" s="404"/>
      <c r="M44966" s="404"/>
      <c r="N44966" s="404"/>
      <c r="O44966" s="404"/>
      <c r="P44966" s="404"/>
      <c r="Q44966" s="404"/>
      <c r="R44966" s="404"/>
      <c r="S44966" s="404"/>
      <c r="T44966" s="404"/>
    </row>
    <row r="44967" spans="12:20" ht="16.8">
      <c r="L44967" s="404"/>
      <c r="M44967" s="404"/>
      <c r="N44967" s="404"/>
      <c r="O44967" s="404"/>
      <c r="P44967" s="404"/>
      <c r="Q44967" s="404"/>
      <c r="R44967" s="404"/>
      <c r="S44967" s="404"/>
      <c r="T44967" s="404"/>
    </row>
    <row r="44968" spans="12:20" ht="16.8">
      <c r="L44968" s="404"/>
      <c r="M44968" s="404"/>
      <c r="N44968" s="404"/>
      <c r="O44968" s="404"/>
      <c r="P44968" s="404"/>
      <c r="Q44968" s="404"/>
      <c r="R44968" s="404"/>
      <c r="S44968" s="404"/>
      <c r="T44968" s="404"/>
    </row>
    <row r="44969" spans="12:20" ht="16.8">
      <c r="L44969" s="404"/>
      <c r="M44969" s="404"/>
      <c r="N44969" s="404"/>
      <c r="O44969" s="404"/>
      <c r="P44969" s="404"/>
      <c r="Q44969" s="404"/>
      <c r="R44969" s="404"/>
      <c r="S44969" s="404"/>
      <c r="T44969" s="404"/>
    </row>
    <row r="44970" spans="12:20" ht="16.8">
      <c r="L44970" s="404"/>
      <c r="M44970" s="404"/>
      <c r="N44970" s="404"/>
      <c r="O44970" s="404"/>
      <c r="P44970" s="404"/>
      <c r="Q44970" s="404"/>
      <c r="R44970" s="404"/>
      <c r="S44970" s="404"/>
      <c r="T44970" s="404"/>
    </row>
    <row r="44971" spans="12:20" ht="16.8">
      <c r="L44971" s="404"/>
      <c r="M44971" s="404"/>
      <c r="N44971" s="404"/>
      <c r="O44971" s="404"/>
      <c r="P44971" s="404"/>
      <c r="Q44971" s="404"/>
      <c r="R44971" s="404"/>
      <c r="S44971" s="404"/>
      <c r="T44971" s="404"/>
    </row>
    <row r="44972" spans="12:20" ht="16.8">
      <c r="L44972" s="404"/>
      <c r="M44972" s="404"/>
      <c r="N44972" s="404"/>
      <c r="O44972" s="404"/>
      <c r="P44972" s="404"/>
      <c r="Q44972" s="404"/>
      <c r="R44972" s="404"/>
      <c r="S44972" s="404"/>
      <c r="T44972" s="404"/>
    </row>
    <row r="44973" spans="12:20" ht="16.8">
      <c r="L44973" s="404"/>
      <c r="M44973" s="404"/>
      <c r="N44973" s="404"/>
      <c r="O44973" s="404"/>
      <c r="P44973" s="404"/>
      <c r="Q44973" s="404"/>
      <c r="R44973" s="404"/>
      <c r="S44973" s="404"/>
      <c r="T44973" s="404"/>
    </row>
    <row r="44974" spans="12:20" ht="16.8">
      <c r="L44974" s="404"/>
      <c r="M44974" s="404"/>
      <c r="N44974" s="404"/>
      <c r="O44974" s="404"/>
      <c r="P44974" s="404"/>
      <c r="Q44974" s="404"/>
      <c r="R44974" s="404"/>
      <c r="S44974" s="404"/>
      <c r="T44974" s="404"/>
    </row>
    <row r="44975" spans="12:20" ht="16.8">
      <c r="L44975" s="404"/>
      <c r="M44975" s="404"/>
      <c r="N44975" s="404"/>
      <c r="O44975" s="404"/>
      <c r="P44975" s="404"/>
      <c r="Q44975" s="404"/>
      <c r="R44975" s="404"/>
      <c r="S44975" s="404"/>
      <c r="T44975" s="404"/>
    </row>
    <row r="44976" spans="12:20" ht="16.8">
      <c r="L44976" s="404"/>
      <c r="M44976" s="404"/>
      <c r="N44976" s="404"/>
      <c r="O44976" s="404"/>
      <c r="P44976" s="404"/>
      <c r="Q44976" s="404"/>
      <c r="R44976" s="404"/>
      <c r="S44976" s="404"/>
      <c r="T44976" s="404"/>
    </row>
    <row r="44977" spans="12:20" ht="16.8">
      <c r="L44977" s="404"/>
      <c r="M44977" s="404"/>
      <c r="N44977" s="404"/>
      <c r="O44977" s="404"/>
      <c r="P44977" s="404"/>
      <c r="Q44977" s="404"/>
      <c r="R44977" s="404"/>
      <c r="S44977" s="404"/>
      <c r="T44977" s="404"/>
    </row>
    <row r="44978" spans="12:20" ht="16.8">
      <c r="L44978" s="404"/>
      <c r="M44978" s="404"/>
      <c r="N44978" s="404"/>
      <c r="O44978" s="404"/>
      <c r="P44978" s="404"/>
      <c r="Q44978" s="404"/>
      <c r="R44978" s="404"/>
      <c r="S44978" s="404"/>
      <c r="T44978" s="404"/>
    </row>
    <row r="44979" spans="12:20" ht="16.8">
      <c r="L44979" s="404"/>
      <c r="M44979" s="404"/>
      <c r="N44979" s="404"/>
      <c r="O44979" s="404"/>
      <c r="P44979" s="404"/>
      <c r="Q44979" s="404"/>
      <c r="R44979" s="404"/>
      <c r="S44979" s="404"/>
      <c r="T44979" s="404"/>
    </row>
    <row r="44980" spans="12:20" ht="16.8">
      <c r="L44980" s="404"/>
      <c r="M44980" s="404"/>
      <c r="N44980" s="404"/>
      <c r="O44980" s="404"/>
      <c r="P44980" s="404"/>
      <c r="Q44980" s="404"/>
      <c r="R44980" s="404"/>
      <c r="S44980" s="404"/>
      <c r="T44980" s="404"/>
    </row>
    <row r="44981" spans="12:20" ht="16.8">
      <c r="L44981" s="404"/>
      <c r="M44981" s="404"/>
      <c r="N44981" s="404"/>
      <c r="O44981" s="404"/>
      <c r="P44981" s="404"/>
      <c r="Q44981" s="404"/>
      <c r="R44981" s="404"/>
      <c r="S44981" s="404"/>
      <c r="T44981" s="404"/>
    </row>
    <row r="44982" spans="12:20" ht="16.8">
      <c r="L44982" s="404"/>
      <c r="M44982" s="404"/>
      <c r="N44982" s="404"/>
      <c r="O44982" s="404"/>
      <c r="P44982" s="404"/>
      <c r="Q44982" s="404"/>
      <c r="R44982" s="404"/>
      <c r="S44982" s="404"/>
      <c r="T44982" s="404"/>
    </row>
    <row r="44983" spans="12:20" ht="16.8">
      <c r="L44983" s="404"/>
      <c r="M44983" s="404"/>
      <c r="N44983" s="404"/>
      <c r="O44983" s="404"/>
      <c r="P44983" s="404"/>
      <c r="Q44983" s="404"/>
      <c r="R44983" s="404"/>
      <c r="S44983" s="404"/>
      <c r="T44983" s="404"/>
    </row>
    <row r="44984" spans="12:20" ht="16.8">
      <c r="L44984" s="404"/>
      <c r="M44984" s="404"/>
      <c r="N44984" s="404"/>
      <c r="O44984" s="404"/>
      <c r="P44984" s="404"/>
      <c r="Q44984" s="404"/>
      <c r="R44984" s="404"/>
      <c r="S44984" s="404"/>
      <c r="T44984" s="404"/>
    </row>
    <row r="44985" spans="12:20" ht="16.8">
      <c r="L44985" s="404"/>
      <c r="M44985" s="404"/>
      <c r="N44985" s="404"/>
      <c r="O44985" s="404"/>
      <c r="P44985" s="404"/>
      <c r="Q44985" s="404"/>
      <c r="R44985" s="404"/>
      <c r="S44985" s="404"/>
      <c r="T44985" s="404"/>
    </row>
    <row r="44986" spans="12:20" ht="16.8">
      <c r="L44986" s="404"/>
      <c r="M44986" s="404"/>
      <c r="N44986" s="404"/>
      <c r="O44986" s="404"/>
      <c r="P44986" s="404"/>
      <c r="Q44986" s="404"/>
      <c r="R44986" s="404"/>
      <c r="S44986" s="404"/>
      <c r="T44986" s="404"/>
    </row>
    <row r="44987" spans="12:20" ht="16.8">
      <c r="L44987" s="404"/>
      <c r="M44987" s="404"/>
      <c r="N44987" s="404"/>
      <c r="O44987" s="404"/>
      <c r="P44987" s="404"/>
      <c r="Q44987" s="404"/>
      <c r="R44987" s="404"/>
      <c r="S44987" s="404"/>
      <c r="T44987" s="404"/>
    </row>
    <row r="44988" spans="12:20" ht="16.8">
      <c r="L44988" s="404"/>
      <c r="M44988" s="404"/>
      <c r="N44988" s="404"/>
      <c r="O44988" s="404"/>
      <c r="P44988" s="404"/>
      <c r="Q44988" s="404"/>
      <c r="R44988" s="404"/>
      <c r="S44988" s="404"/>
      <c r="T44988" s="404"/>
    </row>
    <row r="44989" spans="12:20" ht="16.8">
      <c r="L44989" s="404"/>
      <c r="M44989" s="404"/>
      <c r="N44989" s="404"/>
      <c r="O44989" s="404"/>
      <c r="P44989" s="404"/>
      <c r="Q44989" s="404"/>
      <c r="R44989" s="404"/>
      <c r="S44989" s="404"/>
      <c r="T44989" s="404"/>
    </row>
    <row r="44990" spans="12:20" ht="16.8">
      <c r="L44990" s="404"/>
      <c r="M44990" s="404"/>
      <c r="N44990" s="404"/>
      <c r="O44990" s="404"/>
      <c r="P44990" s="404"/>
      <c r="Q44990" s="404"/>
      <c r="R44990" s="404"/>
      <c r="S44990" s="404"/>
      <c r="T44990" s="404"/>
    </row>
    <row r="44991" spans="12:20" ht="16.8">
      <c r="L44991" s="404"/>
      <c r="M44991" s="404"/>
      <c r="N44991" s="404"/>
      <c r="O44991" s="404"/>
      <c r="P44991" s="404"/>
      <c r="Q44991" s="404"/>
      <c r="R44991" s="404"/>
      <c r="S44991" s="404"/>
      <c r="T44991" s="404"/>
    </row>
    <row r="44992" spans="12:20" ht="16.8">
      <c r="L44992" s="404"/>
      <c r="M44992" s="404"/>
      <c r="N44992" s="404"/>
      <c r="O44992" s="404"/>
      <c r="P44992" s="404"/>
      <c r="Q44992" s="404"/>
      <c r="R44992" s="404"/>
      <c r="S44992" s="404"/>
      <c r="T44992" s="404"/>
    </row>
    <row r="44993" spans="12:20" ht="16.8">
      <c r="L44993" s="404"/>
      <c r="M44993" s="404"/>
      <c r="N44993" s="404"/>
      <c r="O44993" s="404"/>
      <c r="P44993" s="404"/>
      <c r="Q44993" s="404"/>
      <c r="R44993" s="404"/>
      <c r="S44993" s="404"/>
      <c r="T44993" s="404"/>
    </row>
    <row r="44994" spans="12:20" ht="16.8">
      <c r="L44994" s="404"/>
      <c r="M44994" s="404"/>
      <c r="N44994" s="404"/>
      <c r="O44994" s="404"/>
      <c r="P44994" s="404"/>
      <c r="Q44994" s="404"/>
      <c r="R44994" s="404"/>
      <c r="S44994" s="404"/>
      <c r="T44994" s="404"/>
    </row>
    <row r="44995" spans="12:20" ht="16.8">
      <c r="L44995" s="404"/>
      <c r="M44995" s="404"/>
      <c r="N44995" s="404"/>
      <c r="O44995" s="404"/>
      <c r="P44995" s="404"/>
      <c r="Q44995" s="404"/>
      <c r="R44995" s="404"/>
      <c r="S44995" s="404"/>
      <c r="T44995" s="404"/>
    </row>
    <row r="44996" spans="12:20" ht="16.8">
      <c r="L44996" s="404"/>
      <c r="M44996" s="404"/>
      <c r="N44996" s="404"/>
      <c r="O44996" s="404"/>
      <c r="P44996" s="404"/>
      <c r="Q44996" s="404"/>
      <c r="R44996" s="404"/>
      <c r="S44996" s="404"/>
      <c r="T44996" s="404"/>
    </row>
    <row r="44997" spans="12:20" ht="16.8">
      <c r="L44997" s="404"/>
      <c r="M44997" s="404"/>
      <c r="N44997" s="404"/>
      <c r="O44997" s="404"/>
      <c r="P44997" s="404"/>
      <c r="Q44997" s="404"/>
      <c r="R44997" s="404"/>
      <c r="S44997" s="404"/>
      <c r="T44997" s="404"/>
    </row>
    <row r="44998" spans="12:20" ht="16.8">
      <c r="L44998" s="404"/>
      <c r="M44998" s="404"/>
      <c r="N44998" s="404"/>
      <c r="O44998" s="404"/>
      <c r="P44998" s="404"/>
      <c r="Q44998" s="404"/>
      <c r="R44998" s="404"/>
      <c r="S44998" s="404"/>
      <c r="T44998" s="404"/>
    </row>
    <row r="44999" spans="12:20" ht="16.8">
      <c r="L44999" s="404"/>
      <c r="M44999" s="404"/>
      <c r="N44999" s="404"/>
      <c r="O44999" s="404"/>
      <c r="P44999" s="404"/>
      <c r="Q44999" s="404"/>
      <c r="R44999" s="404"/>
      <c r="S44999" s="404"/>
      <c r="T44999" s="404"/>
    </row>
    <row r="45000" spans="12:20" ht="16.8">
      <c r="L45000" s="404"/>
      <c r="M45000" s="404"/>
      <c r="N45000" s="404"/>
      <c r="O45000" s="404"/>
      <c r="P45000" s="404"/>
      <c r="Q45000" s="404"/>
      <c r="R45000" s="404"/>
      <c r="S45000" s="404"/>
      <c r="T45000" s="404"/>
    </row>
    <row r="45001" spans="12:20" ht="16.8">
      <c r="L45001" s="404"/>
      <c r="M45001" s="404"/>
      <c r="N45001" s="404"/>
      <c r="O45001" s="404"/>
      <c r="P45001" s="404"/>
      <c r="Q45001" s="404"/>
      <c r="R45001" s="404"/>
      <c r="S45001" s="404"/>
      <c r="T45001" s="404"/>
    </row>
    <row r="45002" spans="12:20" ht="16.8">
      <c r="L45002" s="404"/>
      <c r="M45002" s="404"/>
      <c r="N45002" s="404"/>
      <c r="O45002" s="404"/>
      <c r="P45002" s="404"/>
      <c r="Q45002" s="404"/>
      <c r="R45002" s="404"/>
      <c r="S45002" s="404"/>
      <c r="T45002" s="404"/>
    </row>
    <row r="45003" spans="12:20" ht="16.8">
      <c r="L45003" s="404"/>
      <c r="M45003" s="404"/>
      <c r="N45003" s="404"/>
      <c r="O45003" s="404"/>
      <c r="P45003" s="404"/>
      <c r="Q45003" s="404"/>
      <c r="R45003" s="404"/>
      <c r="S45003" s="404"/>
      <c r="T45003" s="404"/>
    </row>
    <row r="45004" spans="12:20" ht="16.8">
      <c r="L45004" s="404"/>
      <c r="M45004" s="404"/>
      <c r="N45004" s="404"/>
      <c r="O45004" s="404"/>
      <c r="P45004" s="404"/>
      <c r="Q45004" s="404"/>
      <c r="R45004" s="404"/>
      <c r="S45004" s="404"/>
      <c r="T45004" s="404"/>
    </row>
    <row r="45005" spans="12:20" ht="16.8">
      <c r="L45005" s="404"/>
      <c r="M45005" s="404"/>
      <c r="N45005" s="404"/>
      <c r="O45005" s="404"/>
      <c r="P45005" s="404"/>
      <c r="Q45005" s="404"/>
      <c r="R45005" s="404"/>
      <c r="S45005" s="404"/>
      <c r="T45005" s="404"/>
    </row>
    <row r="45006" spans="12:20" ht="16.8">
      <c r="L45006" s="404"/>
      <c r="M45006" s="404"/>
      <c r="N45006" s="404"/>
      <c r="O45006" s="404"/>
      <c r="P45006" s="404"/>
      <c r="Q45006" s="404"/>
      <c r="R45006" s="404"/>
      <c r="S45006" s="404"/>
      <c r="T45006" s="404"/>
    </row>
    <row r="45007" spans="12:20" ht="16.8">
      <c r="L45007" s="404"/>
      <c r="M45007" s="404"/>
      <c r="N45007" s="404"/>
      <c r="O45007" s="404"/>
      <c r="P45007" s="404"/>
      <c r="Q45007" s="404"/>
      <c r="R45007" s="404"/>
      <c r="S45007" s="404"/>
      <c r="T45007" s="404"/>
    </row>
    <row r="45008" spans="12:20" ht="16.8">
      <c r="L45008" s="404"/>
      <c r="M45008" s="404"/>
      <c r="N45008" s="404"/>
      <c r="O45008" s="404"/>
      <c r="P45008" s="404"/>
      <c r="Q45008" s="404"/>
      <c r="R45008" s="404"/>
      <c r="S45008" s="404"/>
      <c r="T45008" s="404"/>
    </row>
    <row r="45009" spans="12:20" ht="16.8">
      <c r="L45009" s="404"/>
      <c r="M45009" s="404"/>
      <c r="N45009" s="404"/>
      <c r="O45009" s="404"/>
      <c r="P45009" s="404"/>
      <c r="Q45009" s="404"/>
      <c r="R45009" s="404"/>
      <c r="S45009" s="404"/>
      <c r="T45009" s="404"/>
    </row>
    <row r="45010" spans="12:20" ht="16.8">
      <c r="L45010" s="404"/>
      <c r="M45010" s="404"/>
      <c r="N45010" s="404"/>
      <c r="O45010" s="404"/>
      <c r="P45010" s="404"/>
      <c r="Q45010" s="404"/>
      <c r="R45010" s="404"/>
      <c r="S45010" s="404"/>
      <c r="T45010" s="404"/>
    </row>
    <row r="45011" spans="12:20" ht="16.8">
      <c r="L45011" s="404"/>
      <c r="M45011" s="404"/>
      <c r="N45011" s="404"/>
      <c r="O45011" s="404"/>
      <c r="P45011" s="404"/>
      <c r="Q45011" s="404"/>
      <c r="R45011" s="404"/>
      <c r="S45011" s="404"/>
      <c r="T45011" s="404"/>
    </row>
    <row r="45012" spans="12:20" ht="16.8">
      <c r="L45012" s="404"/>
      <c r="M45012" s="404"/>
      <c r="N45012" s="404"/>
      <c r="O45012" s="404"/>
      <c r="P45012" s="404"/>
      <c r="Q45012" s="404"/>
      <c r="R45012" s="404"/>
      <c r="S45012" s="404"/>
      <c r="T45012" s="404"/>
    </row>
    <row r="45013" spans="12:20" ht="16.8">
      <c r="L45013" s="404"/>
      <c r="M45013" s="404"/>
      <c r="N45013" s="404"/>
      <c r="O45013" s="404"/>
      <c r="P45013" s="404"/>
      <c r="Q45013" s="404"/>
      <c r="R45013" s="404"/>
      <c r="S45013" s="404"/>
      <c r="T45013" s="404"/>
    </row>
    <row r="45014" spans="12:20" ht="16.8">
      <c r="L45014" s="404"/>
      <c r="M45014" s="404"/>
      <c r="N45014" s="404"/>
      <c r="O45014" s="404"/>
      <c r="P45014" s="404"/>
      <c r="Q45014" s="404"/>
      <c r="R45014" s="404"/>
      <c r="S45014" s="404"/>
      <c r="T45014" s="404"/>
    </row>
    <row r="45015" spans="12:20" ht="16.8">
      <c r="L45015" s="404"/>
      <c r="M45015" s="404"/>
      <c r="N45015" s="404"/>
      <c r="O45015" s="404"/>
      <c r="P45015" s="404"/>
      <c r="Q45015" s="404"/>
      <c r="R45015" s="404"/>
      <c r="S45015" s="404"/>
      <c r="T45015" s="404"/>
    </row>
    <row r="45016" spans="12:20" ht="16.8">
      <c r="L45016" s="404"/>
      <c r="M45016" s="404"/>
      <c r="N45016" s="404"/>
      <c r="O45016" s="404"/>
      <c r="P45016" s="404"/>
      <c r="Q45016" s="404"/>
      <c r="R45016" s="404"/>
      <c r="S45016" s="404"/>
      <c r="T45016" s="404"/>
    </row>
    <row r="45017" spans="12:20" ht="16.8">
      <c r="L45017" s="404"/>
      <c r="M45017" s="404"/>
      <c r="N45017" s="404"/>
      <c r="O45017" s="404"/>
      <c r="P45017" s="404"/>
      <c r="Q45017" s="404"/>
      <c r="R45017" s="404"/>
      <c r="S45017" s="404"/>
      <c r="T45017" s="404"/>
    </row>
    <row r="45018" spans="12:20" ht="16.8">
      <c r="L45018" s="404"/>
      <c r="M45018" s="404"/>
      <c r="N45018" s="404"/>
      <c r="O45018" s="404"/>
      <c r="P45018" s="404"/>
      <c r="Q45018" s="404"/>
      <c r="R45018" s="404"/>
      <c r="S45018" s="404"/>
      <c r="T45018" s="404"/>
    </row>
    <row r="45019" spans="12:20" ht="16.8">
      <c r="L45019" s="404"/>
      <c r="M45019" s="404"/>
      <c r="N45019" s="404"/>
      <c r="O45019" s="404"/>
      <c r="P45019" s="404"/>
      <c r="Q45019" s="404"/>
      <c r="R45019" s="404"/>
      <c r="S45019" s="404"/>
      <c r="T45019" s="404"/>
    </row>
    <row r="45020" spans="12:20" ht="16.8">
      <c r="L45020" s="404"/>
      <c r="M45020" s="404"/>
      <c r="N45020" s="404"/>
      <c r="O45020" s="404"/>
      <c r="P45020" s="404"/>
      <c r="Q45020" s="404"/>
      <c r="R45020" s="404"/>
      <c r="S45020" s="404"/>
      <c r="T45020" s="404"/>
    </row>
    <row r="45021" spans="12:20" ht="16.8">
      <c r="L45021" s="404"/>
      <c r="M45021" s="404"/>
      <c r="N45021" s="404"/>
      <c r="O45021" s="404"/>
      <c r="P45021" s="404"/>
      <c r="Q45021" s="404"/>
      <c r="R45021" s="404"/>
      <c r="S45021" s="404"/>
      <c r="T45021" s="404"/>
    </row>
    <row r="45022" spans="12:20" ht="16.8">
      <c r="L45022" s="404"/>
      <c r="M45022" s="404"/>
      <c r="N45022" s="404"/>
      <c r="O45022" s="404"/>
      <c r="P45022" s="404"/>
      <c r="Q45022" s="404"/>
      <c r="R45022" s="404"/>
      <c r="S45022" s="404"/>
      <c r="T45022" s="404"/>
    </row>
    <row r="45023" spans="12:20" ht="16.8">
      <c r="L45023" s="404"/>
      <c r="M45023" s="404"/>
      <c r="N45023" s="404"/>
      <c r="O45023" s="404"/>
      <c r="P45023" s="404"/>
      <c r="Q45023" s="404"/>
      <c r="R45023" s="404"/>
      <c r="S45023" s="404"/>
      <c r="T45023" s="404"/>
    </row>
    <row r="45024" spans="12:20" ht="16.8">
      <c r="L45024" s="404"/>
      <c r="M45024" s="404"/>
      <c r="N45024" s="404"/>
      <c r="O45024" s="404"/>
      <c r="P45024" s="404"/>
      <c r="Q45024" s="404"/>
      <c r="R45024" s="404"/>
      <c r="S45024" s="404"/>
      <c r="T45024" s="404"/>
    </row>
    <row r="45025" spans="12:20" ht="16.8">
      <c r="L45025" s="404"/>
      <c r="M45025" s="404"/>
      <c r="N45025" s="404"/>
      <c r="O45025" s="404"/>
      <c r="P45025" s="404"/>
      <c r="Q45025" s="404"/>
      <c r="R45025" s="404"/>
      <c r="S45025" s="404"/>
      <c r="T45025" s="404"/>
    </row>
    <row r="45026" spans="12:20" ht="16.8">
      <c r="L45026" s="404"/>
      <c r="M45026" s="404"/>
      <c r="N45026" s="404"/>
      <c r="O45026" s="404"/>
      <c r="P45026" s="404"/>
      <c r="Q45026" s="404"/>
      <c r="R45026" s="404"/>
      <c r="S45026" s="404"/>
      <c r="T45026" s="404"/>
    </row>
    <row r="45027" spans="12:20" ht="16.8">
      <c r="L45027" s="404"/>
      <c r="M45027" s="404"/>
      <c r="N45027" s="404"/>
      <c r="O45027" s="404"/>
      <c r="P45027" s="404"/>
      <c r="Q45027" s="404"/>
      <c r="R45027" s="404"/>
      <c r="S45027" s="404"/>
      <c r="T45027" s="404"/>
    </row>
    <row r="45028" spans="12:20" ht="16.8">
      <c r="L45028" s="404"/>
      <c r="M45028" s="404"/>
      <c r="N45028" s="404"/>
      <c r="O45028" s="404"/>
      <c r="P45028" s="404"/>
      <c r="Q45028" s="404"/>
      <c r="R45028" s="404"/>
      <c r="S45028" s="404"/>
      <c r="T45028" s="404"/>
    </row>
    <row r="45029" spans="12:20" ht="16.8">
      <c r="L45029" s="404"/>
      <c r="M45029" s="404"/>
      <c r="N45029" s="404"/>
      <c r="O45029" s="404"/>
      <c r="P45029" s="404"/>
      <c r="Q45029" s="404"/>
      <c r="R45029" s="404"/>
      <c r="S45029" s="404"/>
      <c r="T45029" s="404"/>
    </row>
    <row r="45030" spans="12:20" ht="16.8">
      <c r="L45030" s="404"/>
      <c r="M45030" s="404"/>
      <c r="N45030" s="404"/>
      <c r="O45030" s="404"/>
      <c r="P45030" s="404"/>
      <c r="Q45030" s="404"/>
      <c r="R45030" s="404"/>
      <c r="S45030" s="404"/>
      <c r="T45030" s="404"/>
    </row>
    <row r="45031" spans="12:20" ht="16.8">
      <c r="L45031" s="404"/>
      <c r="M45031" s="404"/>
      <c r="N45031" s="404"/>
      <c r="O45031" s="404"/>
      <c r="P45031" s="404"/>
      <c r="Q45031" s="404"/>
      <c r="R45031" s="404"/>
      <c r="S45031" s="404"/>
      <c r="T45031" s="404"/>
    </row>
    <row r="45032" spans="12:20" ht="16.8">
      <c r="L45032" s="404"/>
      <c r="M45032" s="404"/>
      <c r="N45032" s="404"/>
      <c r="O45032" s="404"/>
      <c r="P45032" s="404"/>
      <c r="Q45032" s="404"/>
      <c r="R45032" s="404"/>
      <c r="S45032" s="404"/>
      <c r="T45032" s="404"/>
    </row>
    <row r="45033" spans="12:20" ht="16.8">
      <c r="L45033" s="404"/>
      <c r="M45033" s="404"/>
      <c r="N45033" s="404"/>
      <c r="O45033" s="404"/>
      <c r="P45033" s="404"/>
      <c r="Q45033" s="404"/>
      <c r="R45033" s="404"/>
      <c r="S45033" s="404"/>
      <c r="T45033" s="404"/>
    </row>
    <row r="45034" spans="12:20" ht="16.8">
      <c r="L45034" s="404"/>
      <c r="M45034" s="404"/>
      <c r="N45034" s="404"/>
      <c r="O45034" s="404"/>
      <c r="P45034" s="404"/>
      <c r="Q45034" s="404"/>
      <c r="R45034" s="404"/>
      <c r="S45034" s="404"/>
      <c r="T45034" s="404"/>
    </row>
    <row r="45035" spans="12:20" ht="16.8">
      <c r="L45035" s="404"/>
      <c r="M45035" s="404"/>
      <c r="N45035" s="404"/>
      <c r="O45035" s="404"/>
      <c r="P45035" s="404"/>
      <c r="Q45035" s="404"/>
      <c r="R45035" s="404"/>
      <c r="S45035" s="404"/>
      <c r="T45035" s="404"/>
    </row>
    <row r="45036" spans="12:20" ht="16.8">
      <c r="L45036" s="404"/>
      <c r="M45036" s="404"/>
      <c r="N45036" s="404"/>
      <c r="O45036" s="404"/>
      <c r="P45036" s="404"/>
      <c r="Q45036" s="404"/>
      <c r="R45036" s="404"/>
      <c r="S45036" s="404"/>
      <c r="T45036" s="404"/>
    </row>
    <row r="45037" spans="12:20" ht="16.8">
      <c r="L45037" s="404"/>
      <c r="M45037" s="404"/>
      <c r="N45037" s="404"/>
      <c r="O45037" s="404"/>
      <c r="P45037" s="404"/>
      <c r="Q45037" s="404"/>
      <c r="R45037" s="404"/>
      <c r="S45037" s="404"/>
      <c r="T45037" s="404"/>
    </row>
    <row r="45038" spans="12:20" ht="16.8">
      <c r="L45038" s="404"/>
      <c r="M45038" s="404"/>
      <c r="N45038" s="404"/>
      <c r="O45038" s="404"/>
      <c r="P45038" s="404"/>
      <c r="Q45038" s="404"/>
      <c r="R45038" s="404"/>
      <c r="S45038" s="404"/>
      <c r="T45038" s="404"/>
    </row>
    <row r="45039" spans="12:20" ht="16.8">
      <c r="L45039" s="404"/>
      <c r="M45039" s="404"/>
      <c r="N45039" s="404"/>
      <c r="O45039" s="404"/>
      <c r="P45039" s="404"/>
      <c r="Q45039" s="404"/>
      <c r="R45039" s="404"/>
      <c r="S45039" s="404"/>
      <c r="T45039" s="404"/>
    </row>
    <row r="45040" spans="12:20" ht="16.8">
      <c r="L45040" s="404"/>
      <c r="M45040" s="404"/>
      <c r="N45040" s="404"/>
      <c r="O45040" s="404"/>
      <c r="P45040" s="404"/>
      <c r="Q45040" s="404"/>
      <c r="R45040" s="404"/>
      <c r="S45040" s="404"/>
      <c r="T45040" s="404"/>
    </row>
    <row r="45041" spans="12:20" ht="16.8">
      <c r="L45041" s="404"/>
      <c r="M45041" s="404"/>
      <c r="N45041" s="404"/>
      <c r="O45041" s="404"/>
      <c r="P45041" s="404"/>
      <c r="Q45041" s="404"/>
      <c r="R45041" s="404"/>
      <c r="S45041" s="404"/>
      <c r="T45041" s="404"/>
    </row>
    <row r="45042" spans="12:20" ht="16.8">
      <c r="L45042" s="404"/>
      <c r="M45042" s="404"/>
      <c r="N45042" s="404"/>
      <c r="O45042" s="404"/>
      <c r="P45042" s="404"/>
      <c r="Q45042" s="404"/>
      <c r="R45042" s="404"/>
      <c r="S45042" s="404"/>
      <c r="T45042" s="404"/>
    </row>
    <row r="45043" spans="12:20" ht="16.8">
      <c r="L45043" s="404"/>
      <c r="M45043" s="404"/>
      <c r="N45043" s="404"/>
      <c r="O45043" s="404"/>
      <c r="P45043" s="404"/>
      <c r="Q45043" s="404"/>
      <c r="R45043" s="404"/>
      <c r="S45043" s="404"/>
      <c r="T45043" s="404"/>
    </row>
    <row r="45044" spans="12:20" ht="16.8">
      <c r="L45044" s="404"/>
      <c r="M45044" s="404"/>
      <c r="N45044" s="404"/>
      <c r="O45044" s="404"/>
      <c r="P45044" s="404"/>
      <c r="Q45044" s="404"/>
      <c r="R45044" s="404"/>
      <c r="S45044" s="404"/>
      <c r="T45044" s="404"/>
    </row>
    <row r="45045" spans="12:20" ht="16.8">
      <c r="L45045" s="404"/>
      <c r="M45045" s="404"/>
      <c r="N45045" s="404"/>
      <c r="O45045" s="404"/>
      <c r="P45045" s="404"/>
      <c r="Q45045" s="404"/>
      <c r="R45045" s="404"/>
      <c r="S45045" s="404"/>
      <c r="T45045" s="404"/>
    </row>
    <row r="45046" spans="12:20" ht="16.8">
      <c r="L45046" s="404"/>
      <c r="M45046" s="404"/>
      <c r="N45046" s="404"/>
      <c r="O45046" s="404"/>
      <c r="P45046" s="404"/>
      <c r="Q45046" s="404"/>
      <c r="R45046" s="404"/>
      <c r="S45046" s="404"/>
      <c r="T45046" s="404"/>
    </row>
    <row r="45047" spans="12:20" ht="16.8">
      <c r="L45047" s="404"/>
      <c r="M45047" s="404"/>
      <c r="N45047" s="404"/>
      <c r="O45047" s="404"/>
      <c r="P45047" s="404"/>
      <c r="Q45047" s="404"/>
      <c r="R45047" s="404"/>
      <c r="S45047" s="404"/>
      <c r="T45047" s="404"/>
    </row>
    <row r="45048" spans="12:20" ht="16.8">
      <c r="L45048" s="404"/>
      <c r="M45048" s="404"/>
      <c r="N45048" s="404"/>
      <c r="O45048" s="404"/>
      <c r="P45048" s="404"/>
      <c r="Q45048" s="404"/>
      <c r="R45048" s="404"/>
      <c r="S45048" s="404"/>
      <c r="T45048" s="404"/>
    </row>
    <row r="45049" spans="12:20" ht="16.8">
      <c r="L45049" s="404"/>
      <c r="M45049" s="404"/>
      <c r="N45049" s="404"/>
      <c r="O45049" s="404"/>
      <c r="P45049" s="404"/>
      <c r="Q45049" s="404"/>
      <c r="R45049" s="404"/>
      <c r="S45049" s="404"/>
      <c r="T45049" s="404"/>
    </row>
    <row r="45050" spans="12:20" ht="16.8">
      <c r="L45050" s="404"/>
      <c r="M45050" s="404"/>
      <c r="N45050" s="404"/>
      <c r="O45050" s="404"/>
      <c r="P45050" s="404"/>
      <c r="Q45050" s="404"/>
      <c r="R45050" s="404"/>
      <c r="S45050" s="404"/>
      <c r="T45050" s="404"/>
    </row>
    <row r="45051" spans="12:20" ht="16.8">
      <c r="L45051" s="404"/>
      <c r="M45051" s="404"/>
      <c r="N45051" s="404"/>
      <c r="O45051" s="404"/>
      <c r="P45051" s="404"/>
      <c r="Q45051" s="404"/>
      <c r="R45051" s="404"/>
      <c r="S45051" s="404"/>
      <c r="T45051" s="404"/>
    </row>
    <row r="45052" spans="12:20" ht="16.8">
      <c r="L45052" s="404"/>
      <c r="M45052" s="404"/>
      <c r="N45052" s="404"/>
      <c r="O45052" s="404"/>
      <c r="P45052" s="404"/>
      <c r="Q45052" s="404"/>
      <c r="R45052" s="404"/>
      <c r="S45052" s="404"/>
      <c r="T45052" s="404"/>
    </row>
    <row r="45053" spans="12:20" ht="16.8">
      <c r="L45053" s="404"/>
      <c r="M45053" s="404"/>
      <c r="N45053" s="404"/>
      <c r="O45053" s="404"/>
      <c r="P45053" s="404"/>
      <c r="Q45053" s="404"/>
      <c r="R45053" s="404"/>
      <c r="S45053" s="404"/>
      <c r="T45053" s="404"/>
    </row>
    <row r="45054" spans="12:20" ht="16.8">
      <c r="L45054" s="404"/>
      <c r="M45054" s="404"/>
      <c r="N45054" s="404"/>
      <c r="O45054" s="404"/>
      <c r="P45054" s="404"/>
      <c r="Q45054" s="404"/>
      <c r="R45054" s="404"/>
      <c r="S45054" s="404"/>
      <c r="T45054" s="404"/>
    </row>
    <row r="45055" spans="12:20" ht="16.8">
      <c r="L45055" s="404"/>
      <c r="M45055" s="404"/>
      <c r="N45055" s="404"/>
      <c r="O45055" s="404"/>
      <c r="P45055" s="404"/>
      <c r="Q45055" s="404"/>
      <c r="R45055" s="404"/>
      <c r="S45055" s="404"/>
      <c r="T45055" s="404"/>
    </row>
    <row r="45056" spans="12:20" ht="16.8">
      <c r="L45056" s="404"/>
      <c r="M45056" s="404"/>
      <c r="N45056" s="404"/>
      <c r="O45056" s="404"/>
      <c r="P45056" s="404"/>
      <c r="Q45056" s="404"/>
      <c r="R45056" s="404"/>
      <c r="S45056" s="404"/>
      <c r="T45056" s="404"/>
    </row>
    <row r="45057" spans="12:20" ht="16.8">
      <c r="L45057" s="404"/>
      <c r="M45057" s="404"/>
      <c r="N45057" s="404"/>
      <c r="O45057" s="404"/>
      <c r="P45057" s="404"/>
      <c r="Q45057" s="404"/>
      <c r="R45057" s="404"/>
      <c r="S45057" s="404"/>
      <c r="T45057" s="404"/>
    </row>
    <row r="45058" spans="12:20" ht="16.8">
      <c r="L45058" s="404"/>
      <c r="M45058" s="404"/>
      <c r="N45058" s="404"/>
      <c r="O45058" s="404"/>
      <c r="P45058" s="404"/>
      <c r="Q45058" s="404"/>
      <c r="R45058" s="404"/>
      <c r="S45058" s="404"/>
      <c r="T45058" s="404"/>
    </row>
    <row r="45059" spans="12:20" ht="16.8">
      <c r="L45059" s="404"/>
      <c r="M45059" s="404"/>
      <c r="N45059" s="404"/>
      <c r="O45059" s="404"/>
      <c r="P45059" s="404"/>
      <c r="Q45059" s="404"/>
      <c r="R45059" s="404"/>
      <c r="S45059" s="404"/>
      <c r="T45059" s="404"/>
    </row>
    <row r="45060" spans="12:20" ht="16.8">
      <c r="L45060" s="404"/>
      <c r="M45060" s="404"/>
      <c r="N45060" s="404"/>
      <c r="O45060" s="404"/>
      <c r="P45060" s="404"/>
      <c r="Q45060" s="404"/>
      <c r="R45060" s="404"/>
      <c r="S45060" s="404"/>
      <c r="T45060" s="404"/>
    </row>
    <row r="45061" spans="12:20" ht="16.8">
      <c r="L45061" s="404"/>
      <c r="M45061" s="404"/>
      <c r="N45061" s="404"/>
      <c r="O45061" s="404"/>
      <c r="P45061" s="404"/>
      <c r="Q45061" s="404"/>
      <c r="R45061" s="404"/>
      <c r="S45061" s="404"/>
      <c r="T45061" s="404"/>
    </row>
    <row r="45062" spans="12:20" ht="16.8">
      <c r="L45062" s="404"/>
      <c r="M45062" s="404"/>
      <c r="N45062" s="404"/>
      <c r="O45062" s="404"/>
      <c r="P45062" s="404"/>
      <c r="Q45062" s="404"/>
      <c r="R45062" s="404"/>
      <c r="S45062" s="404"/>
      <c r="T45062" s="404"/>
    </row>
    <row r="45063" spans="12:20" ht="16.8">
      <c r="L45063" s="404"/>
      <c r="M45063" s="404"/>
      <c r="N45063" s="404"/>
      <c r="O45063" s="404"/>
      <c r="P45063" s="404"/>
      <c r="Q45063" s="404"/>
      <c r="R45063" s="404"/>
      <c r="S45063" s="404"/>
      <c r="T45063" s="404"/>
    </row>
    <row r="45064" spans="12:20" ht="16.8">
      <c r="L45064" s="404"/>
      <c r="M45064" s="404"/>
      <c r="N45064" s="404"/>
      <c r="O45064" s="404"/>
      <c r="P45064" s="404"/>
      <c r="Q45064" s="404"/>
      <c r="R45064" s="404"/>
      <c r="S45064" s="404"/>
      <c r="T45064" s="404"/>
    </row>
    <row r="45065" spans="12:20" ht="16.8">
      <c r="L45065" s="404"/>
      <c r="M45065" s="404"/>
      <c r="N45065" s="404"/>
      <c r="O45065" s="404"/>
      <c r="P45065" s="404"/>
      <c r="Q45065" s="404"/>
      <c r="R45065" s="404"/>
      <c r="S45065" s="404"/>
      <c r="T45065" s="404"/>
    </row>
    <row r="45066" spans="12:20" ht="16.8">
      <c r="L45066" s="404"/>
      <c r="M45066" s="404"/>
      <c r="N45066" s="404"/>
      <c r="O45066" s="404"/>
      <c r="P45066" s="404"/>
      <c r="Q45066" s="404"/>
      <c r="R45066" s="404"/>
      <c r="S45066" s="404"/>
      <c r="T45066" s="404"/>
    </row>
    <row r="45067" spans="12:20" ht="16.8">
      <c r="L45067" s="404"/>
      <c r="M45067" s="404"/>
      <c r="N45067" s="404"/>
      <c r="O45067" s="404"/>
      <c r="P45067" s="404"/>
      <c r="Q45067" s="404"/>
      <c r="R45067" s="404"/>
      <c r="S45067" s="404"/>
      <c r="T45067" s="404"/>
    </row>
    <row r="45068" spans="12:20" ht="16.8">
      <c r="L45068" s="404"/>
      <c r="M45068" s="404"/>
      <c r="N45068" s="404"/>
      <c r="O45068" s="404"/>
      <c r="P45068" s="404"/>
      <c r="Q45068" s="404"/>
      <c r="R45068" s="404"/>
      <c r="S45068" s="404"/>
      <c r="T45068" s="404"/>
    </row>
    <row r="45069" spans="12:20" ht="16.8">
      <c r="L45069" s="404"/>
      <c r="M45069" s="404"/>
      <c r="N45069" s="404"/>
      <c r="O45069" s="404"/>
      <c r="P45069" s="404"/>
      <c r="Q45069" s="404"/>
      <c r="R45069" s="404"/>
      <c r="S45069" s="404"/>
      <c r="T45069" s="404"/>
    </row>
    <row r="45070" spans="12:20" ht="16.8">
      <c r="L45070" s="404"/>
      <c r="M45070" s="404"/>
      <c r="N45070" s="404"/>
      <c r="O45070" s="404"/>
      <c r="P45070" s="404"/>
      <c r="Q45070" s="404"/>
      <c r="R45070" s="404"/>
      <c r="S45070" s="404"/>
      <c r="T45070" s="404"/>
    </row>
    <row r="45071" spans="12:20" ht="16.8">
      <c r="L45071" s="404"/>
      <c r="M45071" s="404"/>
      <c r="N45071" s="404"/>
      <c r="O45071" s="404"/>
      <c r="P45071" s="404"/>
      <c r="Q45071" s="404"/>
      <c r="R45071" s="404"/>
      <c r="S45071" s="404"/>
      <c r="T45071" s="404"/>
    </row>
    <row r="45072" spans="12:20" ht="16.8">
      <c r="L45072" s="404"/>
      <c r="M45072" s="404"/>
      <c r="N45072" s="404"/>
      <c r="O45072" s="404"/>
      <c r="P45072" s="404"/>
      <c r="Q45072" s="404"/>
      <c r="R45072" s="404"/>
      <c r="S45072" s="404"/>
      <c r="T45072" s="404"/>
    </row>
    <row r="45073" spans="12:20" ht="16.8">
      <c r="L45073" s="404"/>
      <c r="M45073" s="404"/>
      <c r="N45073" s="404"/>
      <c r="O45073" s="404"/>
      <c r="P45073" s="404"/>
      <c r="Q45073" s="404"/>
      <c r="R45073" s="404"/>
      <c r="S45073" s="404"/>
      <c r="T45073" s="404"/>
    </row>
    <row r="45074" spans="12:20" ht="16.8">
      <c r="L45074" s="404"/>
      <c r="M45074" s="404"/>
      <c r="N45074" s="404"/>
      <c r="O45074" s="404"/>
      <c r="P45074" s="404"/>
      <c r="Q45074" s="404"/>
      <c r="R45074" s="404"/>
      <c r="S45074" s="404"/>
      <c r="T45074" s="404"/>
    </row>
    <row r="45075" spans="12:20" ht="16.8">
      <c r="L45075" s="404"/>
      <c r="M45075" s="404"/>
      <c r="N45075" s="404"/>
      <c r="O45075" s="404"/>
      <c r="P45075" s="404"/>
      <c r="Q45075" s="404"/>
      <c r="R45075" s="404"/>
      <c r="S45075" s="404"/>
      <c r="T45075" s="404"/>
    </row>
    <row r="45076" spans="12:20" ht="16.8">
      <c r="L45076" s="404"/>
      <c r="M45076" s="404"/>
      <c r="N45076" s="404"/>
      <c r="O45076" s="404"/>
      <c r="P45076" s="404"/>
      <c r="Q45076" s="404"/>
      <c r="R45076" s="404"/>
      <c r="S45076" s="404"/>
      <c r="T45076" s="404"/>
    </row>
    <row r="45077" spans="12:20" ht="16.8">
      <c r="L45077" s="404"/>
      <c r="M45077" s="404"/>
      <c r="N45077" s="404"/>
      <c r="O45077" s="404"/>
      <c r="P45077" s="404"/>
      <c r="Q45077" s="404"/>
      <c r="R45077" s="404"/>
      <c r="S45077" s="404"/>
      <c r="T45077" s="404"/>
    </row>
    <row r="45078" spans="12:20" ht="16.8">
      <c r="L45078" s="404"/>
      <c r="M45078" s="404"/>
      <c r="N45078" s="404"/>
      <c r="O45078" s="404"/>
      <c r="P45078" s="404"/>
      <c r="Q45078" s="404"/>
      <c r="R45078" s="404"/>
      <c r="S45078" s="404"/>
      <c r="T45078" s="404"/>
    </row>
    <row r="45079" spans="12:20" ht="16.8">
      <c r="L45079" s="404"/>
      <c r="M45079" s="404"/>
      <c r="N45079" s="404"/>
      <c r="O45079" s="404"/>
      <c r="P45079" s="404"/>
      <c r="Q45079" s="404"/>
      <c r="R45079" s="404"/>
      <c r="S45079" s="404"/>
      <c r="T45079" s="404"/>
    </row>
    <row r="45080" spans="12:20" ht="16.8">
      <c r="L45080" s="404"/>
      <c r="M45080" s="404"/>
      <c r="N45080" s="404"/>
      <c r="O45080" s="404"/>
      <c r="P45080" s="404"/>
      <c r="Q45080" s="404"/>
      <c r="R45080" s="404"/>
      <c r="S45080" s="404"/>
      <c r="T45080" s="404"/>
    </row>
    <row r="45081" spans="12:20" ht="16.8">
      <c r="L45081" s="404"/>
      <c r="M45081" s="404"/>
      <c r="N45081" s="404"/>
      <c r="O45081" s="404"/>
      <c r="P45081" s="404"/>
      <c r="Q45081" s="404"/>
      <c r="R45081" s="404"/>
      <c r="S45081" s="404"/>
      <c r="T45081" s="404"/>
    </row>
    <row r="45082" spans="12:20" ht="16.8">
      <c r="L45082" s="404"/>
      <c r="M45082" s="404"/>
      <c r="N45082" s="404"/>
      <c r="O45082" s="404"/>
      <c r="P45082" s="404"/>
      <c r="Q45082" s="404"/>
      <c r="R45082" s="404"/>
      <c r="S45082" s="404"/>
      <c r="T45082" s="404"/>
    </row>
    <row r="45083" spans="12:20" ht="16.8">
      <c r="L45083" s="404"/>
      <c r="M45083" s="404"/>
      <c r="N45083" s="404"/>
      <c r="O45083" s="404"/>
      <c r="P45083" s="404"/>
      <c r="Q45083" s="404"/>
      <c r="R45083" s="404"/>
      <c r="S45083" s="404"/>
      <c r="T45083" s="404"/>
    </row>
    <row r="45084" spans="12:20" ht="16.8">
      <c r="L45084" s="404"/>
      <c r="M45084" s="404"/>
      <c r="N45084" s="404"/>
      <c r="O45084" s="404"/>
      <c r="P45084" s="404"/>
      <c r="Q45084" s="404"/>
      <c r="R45084" s="404"/>
      <c r="S45084" s="404"/>
      <c r="T45084" s="404"/>
    </row>
    <row r="45085" spans="12:20" ht="16.8">
      <c r="L45085" s="404"/>
      <c r="M45085" s="404"/>
      <c r="N45085" s="404"/>
      <c r="O45085" s="404"/>
      <c r="P45085" s="404"/>
      <c r="Q45085" s="404"/>
      <c r="R45085" s="404"/>
      <c r="S45085" s="404"/>
      <c r="T45085" s="404"/>
    </row>
    <row r="45086" spans="12:20" ht="16.8">
      <c r="L45086" s="404"/>
      <c r="M45086" s="404"/>
      <c r="N45086" s="404"/>
      <c r="O45086" s="404"/>
      <c r="P45086" s="404"/>
      <c r="Q45086" s="404"/>
      <c r="R45086" s="404"/>
      <c r="S45086" s="404"/>
      <c r="T45086" s="404"/>
    </row>
    <row r="45087" spans="12:20" ht="16.8">
      <c r="L45087" s="404"/>
      <c r="M45087" s="404"/>
      <c r="N45087" s="404"/>
      <c r="O45087" s="404"/>
      <c r="P45087" s="404"/>
      <c r="Q45087" s="404"/>
      <c r="R45087" s="404"/>
      <c r="S45087" s="404"/>
      <c r="T45087" s="404"/>
    </row>
    <row r="45088" spans="12:20" ht="16.8">
      <c r="L45088" s="404"/>
      <c r="M45088" s="404"/>
      <c r="N45088" s="404"/>
      <c r="O45088" s="404"/>
      <c r="P45088" s="404"/>
      <c r="Q45088" s="404"/>
      <c r="R45088" s="404"/>
      <c r="S45088" s="404"/>
      <c r="T45088" s="404"/>
    </row>
    <row r="45089" spans="12:20" ht="16.8">
      <c r="L45089" s="404"/>
      <c r="M45089" s="404"/>
      <c r="N45089" s="404"/>
      <c r="O45089" s="404"/>
      <c r="P45089" s="404"/>
      <c r="Q45089" s="404"/>
      <c r="R45089" s="404"/>
      <c r="S45089" s="404"/>
      <c r="T45089" s="404"/>
    </row>
    <row r="45090" spans="12:20" ht="16.8">
      <c r="L45090" s="404"/>
      <c r="M45090" s="404"/>
      <c r="N45090" s="404"/>
      <c r="O45090" s="404"/>
      <c r="P45090" s="404"/>
      <c r="Q45090" s="404"/>
      <c r="R45090" s="404"/>
      <c r="S45090" s="404"/>
      <c r="T45090" s="404"/>
    </row>
    <row r="45091" spans="12:20" ht="16.8">
      <c r="L45091" s="404"/>
      <c r="M45091" s="404"/>
      <c r="N45091" s="404"/>
      <c r="O45091" s="404"/>
      <c r="P45091" s="404"/>
      <c r="Q45091" s="404"/>
      <c r="R45091" s="404"/>
      <c r="S45091" s="404"/>
      <c r="T45091" s="404"/>
    </row>
    <row r="45092" spans="12:20" ht="16.8">
      <c r="L45092" s="404"/>
      <c r="M45092" s="404"/>
      <c r="N45092" s="404"/>
      <c r="O45092" s="404"/>
      <c r="P45092" s="404"/>
      <c r="Q45092" s="404"/>
      <c r="R45092" s="404"/>
      <c r="S45092" s="404"/>
      <c r="T45092" s="404"/>
    </row>
    <row r="45093" spans="12:20" ht="16.8">
      <c r="L45093" s="404"/>
      <c r="M45093" s="404"/>
      <c r="N45093" s="404"/>
      <c r="O45093" s="404"/>
      <c r="P45093" s="404"/>
      <c r="Q45093" s="404"/>
      <c r="R45093" s="404"/>
      <c r="S45093" s="404"/>
      <c r="T45093" s="404"/>
    </row>
    <row r="45094" spans="12:20" ht="16.8">
      <c r="L45094" s="404"/>
      <c r="M45094" s="404"/>
      <c r="N45094" s="404"/>
      <c r="O45094" s="404"/>
      <c r="P45094" s="404"/>
      <c r="Q45094" s="404"/>
      <c r="R45094" s="404"/>
      <c r="S45094" s="404"/>
      <c r="T45094" s="404"/>
    </row>
    <row r="45095" spans="12:20" ht="16.8">
      <c r="L45095" s="404"/>
      <c r="M45095" s="404"/>
      <c r="N45095" s="404"/>
      <c r="O45095" s="404"/>
      <c r="P45095" s="404"/>
      <c r="Q45095" s="404"/>
      <c r="R45095" s="404"/>
      <c r="S45095" s="404"/>
      <c r="T45095" s="404"/>
    </row>
    <row r="45096" spans="12:20" ht="16.8">
      <c r="L45096" s="404"/>
      <c r="M45096" s="404"/>
      <c r="N45096" s="404"/>
      <c r="O45096" s="404"/>
      <c r="P45096" s="404"/>
      <c r="Q45096" s="404"/>
      <c r="R45096" s="404"/>
      <c r="S45096" s="404"/>
      <c r="T45096" s="404"/>
    </row>
    <row r="45097" spans="12:20" ht="16.8">
      <c r="L45097" s="404"/>
      <c r="M45097" s="404"/>
      <c r="N45097" s="404"/>
      <c r="O45097" s="404"/>
      <c r="P45097" s="404"/>
      <c r="Q45097" s="404"/>
      <c r="R45097" s="404"/>
      <c r="S45097" s="404"/>
      <c r="T45097" s="404"/>
    </row>
    <row r="45098" spans="12:20" ht="16.8">
      <c r="L45098" s="404"/>
      <c r="M45098" s="404"/>
      <c r="N45098" s="404"/>
      <c r="O45098" s="404"/>
      <c r="P45098" s="404"/>
      <c r="Q45098" s="404"/>
      <c r="R45098" s="404"/>
      <c r="S45098" s="404"/>
      <c r="T45098" s="404"/>
    </row>
    <row r="45099" spans="12:20" ht="16.8">
      <c r="L45099" s="404"/>
      <c r="M45099" s="404"/>
      <c r="N45099" s="404"/>
      <c r="O45099" s="404"/>
      <c r="P45099" s="404"/>
      <c r="Q45099" s="404"/>
      <c r="R45099" s="404"/>
      <c r="S45099" s="404"/>
      <c r="T45099" s="404"/>
    </row>
    <row r="45100" spans="12:20" ht="16.8">
      <c r="L45100" s="404"/>
      <c r="M45100" s="404"/>
      <c r="N45100" s="404"/>
      <c r="O45100" s="404"/>
      <c r="P45100" s="404"/>
      <c r="Q45100" s="404"/>
      <c r="R45100" s="404"/>
      <c r="S45100" s="404"/>
      <c r="T45100" s="404"/>
    </row>
    <row r="45101" spans="12:20" ht="16.8">
      <c r="L45101" s="404"/>
      <c r="M45101" s="404"/>
      <c r="N45101" s="404"/>
      <c r="O45101" s="404"/>
      <c r="P45101" s="404"/>
      <c r="Q45101" s="404"/>
      <c r="R45101" s="404"/>
      <c r="S45101" s="404"/>
      <c r="T45101" s="404"/>
    </row>
    <row r="45102" spans="12:20" ht="16.8">
      <c r="L45102" s="404"/>
      <c r="M45102" s="404"/>
      <c r="N45102" s="404"/>
      <c r="O45102" s="404"/>
      <c r="P45102" s="404"/>
      <c r="Q45102" s="404"/>
      <c r="R45102" s="404"/>
      <c r="S45102" s="404"/>
      <c r="T45102" s="404"/>
    </row>
    <row r="45103" spans="12:20" ht="16.8">
      <c r="L45103" s="404"/>
      <c r="M45103" s="404"/>
      <c r="N45103" s="404"/>
      <c r="O45103" s="404"/>
      <c r="P45103" s="404"/>
      <c r="Q45103" s="404"/>
      <c r="R45103" s="404"/>
      <c r="S45103" s="404"/>
      <c r="T45103" s="404"/>
    </row>
    <row r="45104" spans="12:20" ht="16.8">
      <c r="L45104" s="404"/>
      <c r="M45104" s="404"/>
      <c r="N45104" s="404"/>
      <c r="O45104" s="404"/>
      <c r="P45104" s="404"/>
      <c r="Q45104" s="404"/>
      <c r="R45104" s="404"/>
      <c r="S45104" s="404"/>
      <c r="T45104" s="404"/>
    </row>
    <row r="45105" spans="12:20" ht="16.8">
      <c r="L45105" s="404"/>
      <c r="M45105" s="404"/>
      <c r="N45105" s="404"/>
      <c r="O45105" s="404"/>
      <c r="P45105" s="404"/>
      <c r="Q45105" s="404"/>
      <c r="R45105" s="404"/>
      <c r="S45105" s="404"/>
      <c r="T45105" s="404"/>
    </row>
    <row r="45106" spans="12:20" ht="16.8">
      <c r="L45106" s="404"/>
      <c r="M45106" s="404"/>
      <c r="N45106" s="404"/>
      <c r="O45106" s="404"/>
      <c r="P45106" s="404"/>
      <c r="Q45106" s="404"/>
      <c r="R45106" s="404"/>
      <c r="S45106" s="404"/>
      <c r="T45106" s="404"/>
    </row>
    <row r="45107" spans="12:20" ht="16.8">
      <c r="L45107" s="404"/>
      <c r="M45107" s="404"/>
      <c r="N45107" s="404"/>
      <c r="O45107" s="404"/>
      <c r="P45107" s="404"/>
      <c r="Q45107" s="404"/>
      <c r="R45107" s="404"/>
      <c r="S45107" s="404"/>
      <c r="T45107" s="404"/>
    </row>
    <row r="45108" spans="12:20" ht="16.8">
      <c r="L45108" s="404"/>
      <c r="M45108" s="404"/>
      <c r="N45108" s="404"/>
      <c r="O45108" s="404"/>
      <c r="P45108" s="404"/>
      <c r="Q45108" s="404"/>
      <c r="R45108" s="404"/>
      <c r="S45108" s="404"/>
      <c r="T45108" s="404"/>
    </row>
    <row r="45109" spans="12:20" ht="16.8">
      <c r="L45109" s="404"/>
      <c r="M45109" s="404"/>
      <c r="N45109" s="404"/>
      <c r="O45109" s="404"/>
      <c r="P45109" s="404"/>
      <c r="Q45109" s="404"/>
      <c r="R45109" s="404"/>
      <c r="S45109" s="404"/>
      <c r="T45109" s="404"/>
    </row>
    <row r="45110" spans="12:20" ht="16.8">
      <c r="L45110" s="404"/>
      <c r="M45110" s="404"/>
      <c r="N45110" s="404"/>
      <c r="O45110" s="404"/>
      <c r="P45110" s="404"/>
      <c r="Q45110" s="404"/>
      <c r="R45110" s="404"/>
      <c r="S45110" s="404"/>
      <c r="T45110" s="404"/>
    </row>
    <row r="45111" spans="12:20" ht="16.8">
      <c r="L45111" s="404"/>
      <c r="M45111" s="404"/>
      <c r="N45111" s="404"/>
      <c r="O45111" s="404"/>
      <c r="P45111" s="404"/>
      <c r="Q45111" s="404"/>
      <c r="R45111" s="404"/>
      <c r="S45111" s="404"/>
      <c r="T45111" s="404"/>
    </row>
    <row r="45112" spans="12:20" ht="16.8">
      <c r="L45112" s="404"/>
      <c r="M45112" s="404"/>
      <c r="N45112" s="404"/>
      <c r="O45112" s="404"/>
      <c r="P45112" s="404"/>
      <c r="Q45112" s="404"/>
      <c r="R45112" s="404"/>
      <c r="S45112" s="404"/>
      <c r="T45112" s="404"/>
    </row>
    <row r="45113" spans="12:20" ht="16.8">
      <c r="L45113" s="404"/>
      <c r="M45113" s="404"/>
      <c r="N45113" s="404"/>
      <c r="O45113" s="404"/>
      <c r="P45113" s="404"/>
      <c r="Q45113" s="404"/>
      <c r="R45113" s="404"/>
      <c r="S45113" s="404"/>
      <c r="T45113" s="404"/>
    </row>
    <row r="45114" spans="12:20" ht="16.8">
      <c r="L45114" s="404"/>
      <c r="M45114" s="404"/>
      <c r="N45114" s="404"/>
      <c r="O45114" s="404"/>
      <c r="P45114" s="404"/>
      <c r="Q45114" s="404"/>
      <c r="R45114" s="404"/>
      <c r="S45114" s="404"/>
      <c r="T45114" s="404"/>
    </row>
    <row r="45115" spans="12:20" ht="16.8">
      <c r="L45115" s="404"/>
      <c r="M45115" s="404"/>
      <c r="N45115" s="404"/>
      <c r="O45115" s="404"/>
      <c r="P45115" s="404"/>
      <c r="Q45115" s="404"/>
      <c r="R45115" s="404"/>
      <c r="S45115" s="404"/>
      <c r="T45115" s="404"/>
    </row>
    <row r="45116" spans="12:20" ht="16.8">
      <c r="L45116" s="404"/>
      <c r="M45116" s="404"/>
      <c r="N45116" s="404"/>
      <c r="O45116" s="404"/>
      <c r="P45116" s="404"/>
      <c r="Q45116" s="404"/>
      <c r="R45116" s="404"/>
      <c r="S45116" s="404"/>
      <c r="T45116" s="404"/>
    </row>
    <row r="45117" spans="12:20" ht="16.8">
      <c r="L45117" s="404"/>
      <c r="M45117" s="404"/>
      <c r="N45117" s="404"/>
      <c r="O45117" s="404"/>
      <c r="P45117" s="404"/>
      <c r="Q45117" s="404"/>
      <c r="R45117" s="404"/>
      <c r="S45117" s="404"/>
      <c r="T45117" s="404"/>
    </row>
    <row r="45118" spans="12:20" ht="16.8">
      <c r="L45118" s="404"/>
      <c r="M45118" s="404"/>
      <c r="N45118" s="404"/>
      <c r="O45118" s="404"/>
      <c r="P45118" s="404"/>
      <c r="Q45118" s="404"/>
      <c r="R45118" s="404"/>
      <c r="S45118" s="404"/>
      <c r="T45118" s="404"/>
    </row>
    <row r="45119" spans="12:20" ht="16.8">
      <c r="L45119" s="404"/>
      <c r="M45119" s="404"/>
      <c r="N45119" s="404"/>
      <c r="O45119" s="404"/>
      <c r="P45119" s="404"/>
      <c r="Q45119" s="404"/>
      <c r="R45119" s="404"/>
      <c r="S45119" s="404"/>
      <c r="T45119" s="404"/>
    </row>
    <row r="45120" spans="12:20" ht="16.8">
      <c r="L45120" s="404"/>
      <c r="M45120" s="404"/>
      <c r="N45120" s="404"/>
      <c r="O45120" s="404"/>
      <c r="P45120" s="404"/>
      <c r="Q45120" s="404"/>
      <c r="R45120" s="404"/>
      <c r="S45120" s="404"/>
      <c r="T45120" s="404"/>
    </row>
    <row r="45121" spans="12:20" ht="16.8">
      <c r="L45121" s="404"/>
      <c r="M45121" s="404"/>
      <c r="N45121" s="404"/>
      <c r="O45121" s="404"/>
      <c r="P45121" s="404"/>
      <c r="Q45121" s="404"/>
      <c r="R45121" s="404"/>
      <c r="S45121" s="404"/>
      <c r="T45121" s="404"/>
    </row>
    <row r="45122" spans="12:20" ht="16.8">
      <c r="L45122" s="404"/>
      <c r="M45122" s="404"/>
      <c r="N45122" s="404"/>
      <c r="O45122" s="404"/>
      <c r="P45122" s="404"/>
      <c r="Q45122" s="404"/>
      <c r="R45122" s="404"/>
      <c r="S45122" s="404"/>
      <c r="T45122" s="404"/>
    </row>
    <row r="45123" spans="12:20" ht="16.8">
      <c r="L45123" s="404"/>
      <c r="M45123" s="404"/>
      <c r="N45123" s="404"/>
      <c r="O45123" s="404"/>
      <c r="P45123" s="404"/>
      <c r="Q45123" s="404"/>
      <c r="R45123" s="404"/>
      <c r="S45123" s="404"/>
      <c r="T45123" s="404"/>
    </row>
    <row r="45124" spans="12:20" ht="16.8">
      <c r="L45124" s="404"/>
      <c r="M45124" s="404"/>
      <c r="N45124" s="404"/>
      <c r="O45124" s="404"/>
      <c r="P45124" s="404"/>
      <c r="Q45124" s="404"/>
      <c r="R45124" s="404"/>
      <c r="S45124" s="404"/>
      <c r="T45124" s="404"/>
    </row>
    <row r="45125" spans="12:20" ht="16.8">
      <c r="L45125" s="404"/>
      <c r="M45125" s="404"/>
      <c r="N45125" s="404"/>
      <c r="O45125" s="404"/>
      <c r="P45125" s="404"/>
      <c r="Q45125" s="404"/>
      <c r="R45125" s="404"/>
      <c r="S45125" s="404"/>
      <c r="T45125" s="404"/>
    </row>
    <row r="45126" spans="12:20" ht="16.8">
      <c r="L45126" s="404"/>
      <c r="M45126" s="404"/>
      <c r="N45126" s="404"/>
      <c r="O45126" s="404"/>
      <c r="P45126" s="404"/>
      <c r="Q45126" s="404"/>
      <c r="R45126" s="404"/>
      <c r="S45126" s="404"/>
      <c r="T45126" s="404"/>
    </row>
    <row r="45127" spans="12:20" ht="16.8">
      <c r="L45127" s="404"/>
      <c r="M45127" s="404"/>
      <c r="N45127" s="404"/>
      <c r="O45127" s="404"/>
      <c r="P45127" s="404"/>
      <c r="Q45127" s="404"/>
      <c r="R45127" s="404"/>
      <c r="S45127" s="404"/>
      <c r="T45127" s="404"/>
    </row>
    <row r="45128" spans="12:20" ht="16.8">
      <c r="L45128" s="404"/>
      <c r="M45128" s="404"/>
      <c r="N45128" s="404"/>
      <c r="O45128" s="404"/>
      <c r="P45128" s="404"/>
      <c r="Q45128" s="404"/>
      <c r="R45128" s="404"/>
      <c r="S45128" s="404"/>
      <c r="T45128" s="404"/>
    </row>
    <row r="45129" spans="12:20" ht="16.8">
      <c r="L45129" s="404"/>
      <c r="M45129" s="404"/>
      <c r="N45129" s="404"/>
      <c r="O45129" s="404"/>
      <c r="P45129" s="404"/>
      <c r="Q45129" s="404"/>
      <c r="R45129" s="404"/>
      <c r="S45129" s="404"/>
      <c r="T45129" s="404"/>
    </row>
    <row r="45130" spans="12:20" ht="16.8">
      <c r="L45130" s="404"/>
      <c r="M45130" s="404"/>
      <c r="N45130" s="404"/>
      <c r="O45130" s="404"/>
      <c r="P45130" s="404"/>
      <c r="Q45130" s="404"/>
      <c r="R45130" s="404"/>
      <c r="S45130" s="404"/>
      <c r="T45130" s="404"/>
    </row>
    <row r="45131" spans="12:20" ht="16.8">
      <c r="L45131" s="404"/>
      <c r="M45131" s="404"/>
      <c r="N45131" s="404"/>
      <c r="O45131" s="404"/>
      <c r="P45131" s="404"/>
      <c r="Q45131" s="404"/>
      <c r="R45131" s="404"/>
      <c r="S45131" s="404"/>
      <c r="T45131" s="404"/>
    </row>
    <row r="45132" spans="12:20" ht="16.8">
      <c r="L45132" s="404"/>
      <c r="M45132" s="404"/>
      <c r="N45132" s="404"/>
      <c r="O45132" s="404"/>
      <c r="P45132" s="404"/>
      <c r="Q45132" s="404"/>
      <c r="R45132" s="404"/>
      <c r="S45132" s="404"/>
      <c r="T45132" s="404"/>
    </row>
    <row r="45133" spans="12:20" ht="16.8">
      <c r="L45133" s="404"/>
      <c r="M45133" s="404"/>
      <c r="N45133" s="404"/>
      <c r="O45133" s="404"/>
      <c r="P45133" s="404"/>
      <c r="Q45133" s="404"/>
      <c r="R45133" s="404"/>
      <c r="S45133" s="404"/>
      <c r="T45133" s="404"/>
    </row>
    <row r="45134" spans="12:20" ht="16.8">
      <c r="L45134" s="404"/>
      <c r="M45134" s="404"/>
      <c r="N45134" s="404"/>
      <c r="O45134" s="404"/>
      <c r="P45134" s="404"/>
      <c r="Q45134" s="404"/>
      <c r="R45134" s="404"/>
      <c r="S45134" s="404"/>
      <c r="T45134" s="404"/>
    </row>
    <row r="45135" spans="12:20" ht="16.8">
      <c r="L45135" s="404"/>
      <c r="M45135" s="404"/>
      <c r="N45135" s="404"/>
      <c r="O45135" s="404"/>
      <c r="P45135" s="404"/>
      <c r="Q45135" s="404"/>
      <c r="R45135" s="404"/>
      <c r="S45135" s="404"/>
      <c r="T45135" s="404"/>
    </row>
    <row r="45136" spans="12:20" ht="16.8">
      <c r="L45136" s="404"/>
      <c r="M45136" s="404"/>
      <c r="N45136" s="404"/>
      <c r="O45136" s="404"/>
      <c r="P45136" s="404"/>
      <c r="Q45136" s="404"/>
      <c r="R45136" s="404"/>
      <c r="S45136" s="404"/>
      <c r="T45136" s="404"/>
    </row>
    <row r="45137" spans="12:20" ht="16.8">
      <c r="L45137" s="404"/>
      <c r="M45137" s="404"/>
      <c r="N45137" s="404"/>
      <c r="O45137" s="404"/>
      <c r="P45137" s="404"/>
      <c r="Q45137" s="404"/>
      <c r="R45137" s="404"/>
      <c r="S45137" s="404"/>
      <c r="T45137" s="404"/>
    </row>
    <row r="45138" spans="12:20" ht="16.8">
      <c r="L45138" s="404"/>
      <c r="M45138" s="404"/>
      <c r="N45138" s="404"/>
      <c r="O45138" s="404"/>
      <c r="P45138" s="404"/>
      <c r="Q45138" s="404"/>
      <c r="R45138" s="404"/>
      <c r="S45138" s="404"/>
      <c r="T45138" s="404"/>
    </row>
    <row r="45139" spans="12:20" ht="16.8">
      <c r="L45139" s="404"/>
      <c r="M45139" s="404"/>
      <c r="N45139" s="404"/>
      <c r="O45139" s="404"/>
      <c r="P45139" s="404"/>
      <c r="Q45139" s="404"/>
      <c r="R45139" s="404"/>
      <c r="S45139" s="404"/>
      <c r="T45139" s="404"/>
    </row>
    <row r="45140" spans="12:20" ht="16.8">
      <c r="L45140" s="404"/>
      <c r="M45140" s="404"/>
      <c r="N45140" s="404"/>
      <c r="O45140" s="404"/>
      <c r="P45140" s="404"/>
      <c r="Q45140" s="404"/>
      <c r="R45140" s="404"/>
      <c r="S45140" s="404"/>
      <c r="T45140" s="404"/>
    </row>
    <row r="45141" spans="12:20" ht="16.8">
      <c r="L45141" s="404"/>
      <c r="M45141" s="404"/>
      <c r="N45141" s="404"/>
      <c r="O45141" s="404"/>
      <c r="P45141" s="404"/>
      <c r="Q45141" s="404"/>
      <c r="R45141" s="404"/>
      <c r="S45141" s="404"/>
      <c r="T45141" s="404"/>
    </row>
    <row r="45142" spans="12:20" ht="16.8">
      <c r="L45142" s="404"/>
      <c r="M45142" s="404"/>
      <c r="N45142" s="404"/>
      <c r="O45142" s="404"/>
      <c r="P45142" s="404"/>
      <c r="Q45142" s="404"/>
      <c r="R45142" s="404"/>
      <c r="S45142" s="404"/>
      <c r="T45142" s="404"/>
    </row>
    <row r="45143" spans="12:20" ht="16.8">
      <c r="L45143" s="404"/>
      <c r="M45143" s="404"/>
      <c r="N45143" s="404"/>
      <c r="O45143" s="404"/>
      <c r="P45143" s="404"/>
      <c r="Q45143" s="404"/>
      <c r="R45143" s="404"/>
      <c r="S45143" s="404"/>
      <c r="T45143" s="404"/>
    </row>
    <row r="45144" spans="12:20" ht="16.8">
      <c r="L45144" s="404"/>
      <c r="M45144" s="404"/>
      <c r="N45144" s="404"/>
      <c r="O45144" s="404"/>
      <c r="P45144" s="404"/>
      <c r="Q45144" s="404"/>
      <c r="R45144" s="404"/>
      <c r="S45144" s="404"/>
      <c r="T45144" s="404"/>
    </row>
    <row r="45145" spans="12:20" ht="16.8">
      <c r="L45145" s="404"/>
      <c r="M45145" s="404"/>
      <c r="N45145" s="404"/>
      <c r="O45145" s="404"/>
      <c r="P45145" s="404"/>
      <c r="Q45145" s="404"/>
      <c r="R45145" s="404"/>
      <c r="S45145" s="404"/>
      <c r="T45145" s="404"/>
    </row>
    <row r="45146" spans="12:20" ht="16.8">
      <c r="L45146" s="404"/>
      <c r="M45146" s="404"/>
      <c r="N45146" s="404"/>
      <c r="O45146" s="404"/>
      <c r="P45146" s="404"/>
      <c r="Q45146" s="404"/>
      <c r="R45146" s="404"/>
      <c r="S45146" s="404"/>
      <c r="T45146" s="404"/>
    </row>
    <row r="45147" spans="12:20" ht="16.8">
      <c r="L45147" s="404"/>
      <c r="M45147" s="404"/>
      <c r="N45147" s="404"/>
      <c r="O45147" s="404"/>
      <c r="P45147" s="404"/>
      <c r="Q45147" s="404"/>
      <c r="R45147" s="404"/>
      <c r="S45147" s="404"/>
      <c r="T45147" s="404"/>
    </row>
    <row r="45148" spans="12:20" ht="16.8">
      <c r="L45148" s="404"/>
      <c r="M45148" s="404"/>
      <c r="N45148" s="404"/>
      <c r="O45148" s="404"/>
      <c r="P45148" s="404"/>
      <c r="Q45148" s="404"/>
      <c r="R45148" s="404"/>
      <c r="S45148" s="404"/>
      <c r="T45148" s="404"/>
    </row>
    <row r="45149" spans="12:20" ht="16.8">
      <c r="L45149" s="404"/>
      <c r="M45149" s="404"/>
      <c r="N45149" s="404"/>
      <c r="O45149" s="404"/>
      <c r="P45149" s="404"/>
      <c r="Q45149" s="404"/>
      <c r="R45149" s="404"/>
      <c r="S45149" s="404"/>
      <c r="T45149" s="404"/>
    </row>
    <row r="45150" spans="12:20" ht="16.8">
      <c r="L45150" s="404"/>
      <c r="M45150" s="404"/>
      <c r="N45150" s="404"/>
      <c r="O45150" s="404"/>
      <c r="P45150" s="404"/>
      <c r="Q45150" s="404"/>
      <c r="R45150" s="404"/>
      <c r="S45150" s="404"/>
      <c r="T45150" s="404"/>
    </row>
    <row r="45151" spans="12:20" ht="16.8">
      <c r="L45151" s="404"/>
      <c r="M45151" s="404"/>
      <c r="N45151" s="404"/>
      <c r="O45151" s="404"/>
      <c r="P45151" s="404"/>
      <c r="Q45151" s="404"/>
      <c r="R45151" s="404"/>
      <c r="S45151" s="404"/>
      <c r="T45151" s="404"/>
    </row>
    <row r="45152" spans="12:20" ht="16.8">
      <c r="L45152" s="404"/>
      <c r="M45152" s="404"/>
      <c r="N45152" s="404"/>
      <c r="O45152" s="404"/>
      <c r="P45152" s="404"/>
      <c r="Q45152" s="404"/>
      <c r="R45152" s="404"/>
      <c r="S45152" s="404"/>
      <c r="T45152" s="404"/>
    </row>
    <row r="45153" spans="12:20" ht="16.8">
      <c r="L45153" s="404"/>
      <c r="M45153" s="404"/>
      <c r="N45153" s="404"/>
      <c r="O45153" s="404"/>
      <c r="P45153" s="404"/>
      <c r="Q45153" s="404"/>
      <c r="R45153" s="404"/>
      <c r="S45153" s="404"/>
      <c r="T45153" s="404"/>
    </row>
    <row r="45154" spans="12:20" ht="16.8">
      <c r="L45154" s="404"/>
      <c r="M45154" s="404"/>
      <c r="N45154" s="404"/>
      <c r="O45154" s="404"/>
      <c r="P45154" s="404"/>
      <c r="Q45154" s="404"/>
      <c r="R45154" s="404"/>
      <c r="S45154" s="404"/>
      <c r="T45154" s="404"/>
    </row>
    <row r="45155" spans="12:20" ht="16.8">
      <c r="L45155" s="404"/>
      <c r="M45155" s="404"/>
      <c r="N45155" s="404"/>
      <c r="O45155" s="404"/>
      <c r="P45155" s="404"/>
      <c r="Q45155" s="404"/>
      <c r="R45155" s="404"/>
      <c r="S45155" s="404"/>
      <c r="T45155" s="404"/>
    </row>
    <row r="45156" spans="12:20" ht="16.8">
      <c r="L45156" s="404"/>
      <c r="M45156" s="404"/>
      <c r="N45156" s="404"/>
      <c r="O45156" s="404"/>
      <c r="P45156" s="404"/>
      <c r="Q45156" s="404"/>
      <c r="R45156" s="404"/>
      <c r="S45156" s="404"/>
      <c r="T45156" s="404"/>
    </row>
    <row r="45157" spans="12:20" ht="16.8">
      <c r="L45157" s="404"/>
      <c r="M45157" s="404"/>
      <c r="N45157" s="404"/>
      <c r="O45157" s="404"/>
      <c r="P45157" s="404"/>
      <c r="Q45157" s="404"/>
      <c r="R45157" s="404"/>
      <c r="S45157" s="404"/>
      <c r="T45157" s="404"/>
    </row>
    <row r="45158" spans="12:20" ht="16.8">
      <c r="L45158" s="404"/>
      <c r="M45158" s="404"/>
      <c r="N45158" s="404"/>
      <c r="O45158" s="404"/>
      <c r="P45158" s="404"/>
      <c r="Q45158" s="404"/>
      <c r="R45158" s="404"/>
      <c r="S45158" s="404"/>
      <c r="T45158" s="404"/>
    </row>
    <row r="45159" spans="12:20" ht="16.8">
      <c r="L45159" s="404"/>
      <c r="M45159" s="404"/>
      <c r="N45159" s="404"/>
      <c r="O45159" s="404"/>
      <c r="P45159" s="404"/>
      <c r="Q45159" s="404"/>
      <c r="R45159" s="404"/>
      <c r="S45159" s="404"/>
      <c r="T45159" s="404"/>
    </row>
    <row r="45160" spans="12:20" ht="16.8">
      <c r="L45160" s="404"/>
      <c r="M45160" s="404"/>
      <c r="N45160" s="404"/>
      <c r="O45160" s="404"/>
      <c r="P45160" s="404"/>
      <c r="Q45160" s="404"/>
      <c r="R45160" s="404"/>
      <c r="S45160" s="404"/>
      <c r="T45160" s="404"/>
    </row>
    <row r="45161" spans="12:20" ht="16.8">
      <c r="L45161" s="404"/>
      <c r="M45161" s="404"/>
      <c r="N45161" s="404"/>
      <c r="O45161" s="404"/>
      <c r="P45161" s="404"/>
      <c r="Q45161" s="404"/>
      <c r="R45161" s="404"/>
      <c r="S45161" s="404"/>
      <c r="T45161" s="404"/>
    </row>
    <row r="45162" spans="12:20" ht="16.8">
      <c r="L45162" s="404"/>
      <c r="M45162" s="404"/>
      <c r="N45162" s="404"/>
      <c r="O45162" s="404"/>
      <c r="P45162" s="404"/>
      <c r="Q45162" s="404"/>
      <c r="R45162" s="404"/>
      <c r="S45162" s="404"/>
      <c r="T45162" s="404"/>
    </row>
    <row r="45163" spans="12:20" ht="16.8">
      <c r="L45163" s="404"/>
      <c r="M45163" s="404"/>
      <c r="N45163" s="404"/>
      <c r="O45163" s="404"/>
      <c r="P45163" s="404"/>
      <c r="Q45163" s="404"/>
      <c r="R45163" s="404"/>
      <c r="S45163" s="404"/>
      <c r="T45163" s="404"/>
    </row>
    <row r="45164" spans="12:20" ht="16.8">
      <c r="L45164" s="404"/>
      <c r="M45164" s="404"/>
      <c r="N45164" s="404"/>
      <c r="O45164" s="404"/>
      <c r="P45164" s="404"/>
      <c r="Q45164" s="404"/>
      <c r="R45164" s="404"/>
      <c r="S45164" s="404"/>
      <c r="T45164" s="404"/>
    </row>
    <row r="45165" spans="12:20" ht="16.8">
      <c r="L45165" s="404"/>
      <c r="M45165" s="404"/>
      <c r="N45165" s="404"/>
      <c r="O45165" s="404"/>
      <c r="P45165" s="404"/>
      <c r="Q45165" s="404"/>
      <c r="R45165" s="404"/>
      <c r="S45165" s="404"/>
      <c r="T45165" s="404"/>
    </row>
    <row r="45166" spans="12:20" ht="16.8">
      <c r="L45166" s="404"/>
      <c r="M45166" s="404"/>
      <c r="N45166" s="404"/>
      <c r="O45166" s="404"/>
      <c r="P45166" s="404"/>
      <c r="Q45166" s="404"/>
      <c r="R45166" s="404"/>
      <c r="S45166" s="404"/>
      <c r="T45166" s="404"/>
    </row>
    <row r="45167" spans="12:20" ht="16.8">
      <c r="L45167" s="404"/>
      <c r="M45167" s="404"/>
      <c r="N45167" s="404"/>
      <c r="O45167" s="404"/>
      <c r="P45167" s="404"/>
      <c r="Q45167" s="404"/>
      <c r="R45167" s="404"/>
      <c r="S45167" s="404"/>
      <c r="T45167" s="404"/>
    </row>
    <row r="45168" spans="12:20" ht="16.8">
      <c r="L45168" s="404"/>
      <c r="M45168" s="404"/>
      <c r="N45168" s="404"/>
      <c r="O45168" s="404"/>
      <c r="P45168" s="404"/>
      <c r="Q45168" s="404"/>
      <c r="R45168" s="404"/>
      <c r="S45168" s="404"/>
      <c r="T45168" s="404"/>
    </row>
    <row r="45169" spans="12:20" ht="16.8">
      <c r="L45169" s="404"/>
      <c r="M45169" s="404"/>
      <c r="N45169" s="404"/>
      <c r="O45169" s="404"/>
      <c r="P45169" s="404"/>
      <c r="Q45169" s="404"/>
      <c r="R45169" s="404"/>
      <c r="S45169" s="404"/>
      <c r="T45169" s="404"/>
    </row>
    <row r="45170" spans="12:20" ht="16.8">
      <c r="L45170" s="404"/>
      <c r="M45170" s="404"/>
      <c r="N45170" s="404"/>
      <c r="O45170" s="404"/>
      <c r="P45170" s="404"/>
      <c r="Q45170" s="404"/>
      <c r="R45170" s="404"/>
      <c r="S45170" s="404"/>
      <c r="T45170" s="404"/>
    </row>
    <row r="45171" spans="12:20" ht="16.8">
      <c r="L45171" s="404"/>
      <c r="M45171" s="404"/>
      <c r="N45171" s="404"/>
      <c r="O45171" s="404"/>
      <c r="P45171" s="404"/>
      <c r="Q45171" s="404"/>
      <c r="R45171" s="404"/>
      <c r="S45171" s="404"/>
      <c r="T45171" s="404"/>
    </row>
    <row r="45172" spans="12:20" ht="16.8">
      <c r="L45172" s="404"/>
      <c r="M45172" s="404"/>
      <c r="N45172" s="404"/>
      <c r="O45172" s="404"/>
      <c r="P45172" s="404"/>
      <c r="Q45172" s="404"/>
      <c r="R45172" s="404"/>
      <c r="S45172" s="404"/>
      <c r="T45172" s="404"/>
    </row>
    <row r="45173" spans="12:20" ht="16.8">
      <c r="L45173" s="404"/>
      <c r="M45173" s="404"/>
      <c r="N45173" s="404"/>
      <c r="O45173" s="404"/>
      <c r="P45173" s="404"/>
      <c r="Q45173" s="404"/>
      <c r="R45173" s="404"/>
      <c r="S45173" s="404"/>
      <c r="T45173" s="404"/>
    </row>
    <row r="45174" spans="12:20" ht="16.8">
      <c r="L45174" s="404"/>
      <c r="M45174" s="404"/>
      <c r="N45174" s="404"/>
      <c r="O45174" s="404"/>
      <c r="P45174" s="404"/>
      <c r="Q45174" s="404"/>
      <c r="R45174" s="404"/>
      <c r="S45174" s="404"/>
      <c r="T45174" s="404"/>
    </row>
    <row r="45175" spans="12:20" ht="16.8">
      <c r="L45175" s="404"/>
      <c r="M45175" s="404"/>
      <c r="N45175" s="404"/>
      <c r="O45175" s="404"/>
      <c r="P45175" s="404"/>
      <c r="Q45175" s="404"/>
      <c r="R45175" s="404"/>
      <c r="S45175" s="404"/>
      <c r="T45175" s="404"/>
    </row>
    <row r="45176" spans="12:20" ht="16.8">
      <c r="L45176" s="404"/>
      <c r="M45176" s="404"/>
      <c r="N45176" s="404"/>
      <c r="O45176" s="404"/>
      <c r="P45176" s="404"/>
      <c r="Q45176" s="404"/>
      <c r="R45176" s="404"/>
      <c r="S45176" s="404"/>
      <c r="T45176" s="404"/>
    </row>
    <row r="45177" spans="12:20" ht="16.8">
      <c r="L45177" s="404"/>
      <c r="M45177" s="404"/>
      <c r="N45177" s="404"/>
      <c r="O45177" s="404"/>
      <c r="P45177" s="404"/>
      <c r="Q45177" s="404"/>
      <c r="R45177" s="404"/>
      <c r="S45177" s="404"/>
      <c r="T45177" s="404"/>
    </row>
    <row r="45178" spans="12:20" ht="16.8">
      <c r="L45178" s="404"/>
      <c r="M45178" s="404"/>
      <c r="N45178" s="404"/>
      <c r="O45178" s="404"/>
      <c r="P45178" s="404"/>
      <c r="Q45178" s="404"/>
      <c r="R45178" s="404"/>
      <c r="S45178" s="404"/>
      <c r="T45178" s="404"/>
    </row>
    <row r="45179" spans="12:20" ht="16.8">
      <c r="L45179" s="404"/>
      <c r="M45179" s="404"/>
      <c r="N45179" s="404"/>
      <c r="O45179" s="404"/>
      <c r="P45179" s="404"/>
      <c r="Q45179" s="404"/>
      <c r="R45179" s="404"/>
      <c r="S45179" s="404"/>
      <c r="T45179" s="404"/>
    </row>
    <row r="45180" spans="12:20" ht="16.8">
      <c r="L45180" s="404"/>
      <c r="M45180" s="404"/>
      <c r="N45180" s="404"/>
      <c r="O45180" s="404"/>
      <c r="P45180" s="404"/>
      <c r="Q45180" s="404"/>
      <c r="R45180" s="404"/>
      <c r="S45180" s="404"/>
      <c r="T45180" s="404"/>
    </row>
    <row r="45181" spans="12:20" ht="16.8">
      <c r="L45181" s="404"/>
      <c r="M45181" s="404"/>
      <c r="N45181" s="404"/>
      <c r="O45181" s="404"/>
      <c r="P45181" s="404"/>
      <c r="Q45181" s="404"/>
      <c r="R45181" s="404"/>
      <c r="S45181" s="404"/>
      <c r="T45181" s="404"/>
    </row>
    <row r="45182" spans="12:20" ht="16.8">
      <c r="L45182" s="404"/>
      <c r="M45182" s="404"/>
      <c r="N45182" s="404"/>
      <c r="O45182" s="404"/>
      <c r="P45182" s="404"/>
      <c r="Q45182" s="404"/>
      <c r="R45182" s="404"/>
      <c r="S45182" s="404"/>
      <c r="T45182" s="404"/>
    </row>
    <row r="45183" spans="12:20" ht="16.8">
      <c r="L45183" s="404"/>
      <c r="M45183" s="404"/>
      <c r="N45183" s="404"/>
      <c r="O45183" s="404"/>
      <c r="P45183" s="404"/>
      <c r="Q45183" s="404"/>
      <c r="R45183" s="404"/>
      <c r="S45183" s="404"/>
      <c r="T45183" s="404"/>
    </row>
    <row r="45184" spans="12:20" ht="16.8">
      <c r="L45184" s="404"/>
      <c r="M45184" s="404"/>
      <c r="N45184" s="404"/>
      <c r="O45184" s="404"/>
      <c r="P45184" s="404"/>
      <c r="Q45184" s="404"/>
      <c r="R45184" s="404"/>
      <c r="S45184" s="404"/>
      <c r="T45184" s="404"/>
    </row>
    <row r="45185" spans="12:20" ht="16.8">
      <c r="L45185" s="404"/>
      <c r="M45185" s="404"/>
      <c r="N45185" s="404"/>
      <c r="O45185" s="404"/>
      <c r="P45185" s="404"/>
      <c r="Q45185" s="404"/>
      <c r="R45185" s="404"/>
      <c r="S45185" s="404"/>
      <c r="T45185" s="404"/>
    </row>
    <row r="45186" spans="12:20" ht="16.8">
      <c r="L45186" s="404"/>
      <c r="M45186" s="404"/>
      <c r="N45186" s="404"/>
      <c r="O45186" s="404"/>
      <c r="P45186" s="404"/>
      <c r="Q45186" s="404"/>
      <c r="R45186" s="404"/>
      <c r="S45186" s="404"/>
      <c r="T45186" s="404"/>
    </row>
    <row r="45187" spans="12:20" ht="16.8">
      <c r="L45187" s="404"/>
      <c r="M45187" s="404"/>
      <c r="N45187" s="404"/>
      <c r="O45187" s="404"/>
      <c r="P45187" s="404"/>
      <c r="Q45187" s="404"/>
      <c r="R45187" s="404"/>
      <c r="S45187" s="404"/>
      <c r="T45187" s="404"/>
    </row>
    <row r="45188" spans="12:20" ht="16.8">
      <c r="L45188" s="404"/>
      <c r="M45188" s="404"/>
      <c r="N45188" s="404"/>
      <c r="O45188" s="404"/>
      <c r="P45188" s="404"/>
      <c r="Q45188" s="404"/>
      <c r="R45188" s="404"/>
      <c r="S45188" s="404"/>
      <c r="T45188" s="404"/>
    </row>
    <row r="45189" spans="12:20" ht="16.8">
      <c r="L45189" s="404"/>
      <c r="M45189" s="404"/>
      <c r="N45189" s="404"/>
      <c r="O45189" s="404"/>
      <c r="P45189" s="404"/>
      <c r="Q45189" s="404"/>
      <c r="R45189" s="404"/>
      <c r="S45189" s="404"/>
      <c r="T45189" s="404"/>
    </row>
    <row r="45190" spans="12:20" ht="16.8">
      <c r="L45190" s="404"/>
      <c r="M45190" s="404"/>
      <c r="N45190" s="404"/>
      <c r="O45190" s="404"/>
      <c r="P45190" s="404"/>
      <c r="Q45190" s="404"/>
      <c r="R45190" s="404"/>
      <c r="S45190" s="404"/>
      <c r="T45190" s="404"/>
    </row>
    <row r="45191" spans="12:20" ht="16.8">
      <c r="L45191" s="404"/>
      <c r="M45191" s="404"/>
      <c r="N45191" s="404"/>
      <c r="O45191" s="404"/>
      <c r="P45191" s="404"/>
      <c r="Q45191" s="404"/>
      <c r="R45191" s="404"/>
      <c r="S45191" s="404"/>
      <c r="T45191" s="404"/>
    </row>
    <row r="45192" spans="12:20" ht="16.8">
      <c r="L45192" s="404"/>
      <c r="M45192" s="404"/>
      <c r="N45192" s="404"/>
      <c r="O45192" s="404"/>
      <c r="P45192" s="404"/>
      <c r="Q45192" s="404"/>
      <c r="R45192" s="404"/>
      <c r="S45192" s="404"/>
      <c r="T45192" s="404"/>
    </row>
    <row r="45193" spans="12:20" ht="16.8">
      <c r="L45193" s="404"/>
      <c r="M45193" s="404"/>
      <c r="N45193" s="404"/>
      <c r="O45193" s="404"/>
      <c r="P45193" s="404"/>
      <c r="Q45193" s="404"/>
      <c r="R45193" s="404"/>
      <c r="S45193" s="404"/>
      <c r="T45193" s="404"/>
    </row>
    <row r="45194" spans="12:20" ht="16.8">
      <c r="L45194" s="404"/>
      <c r="M45194" s="404"/>
      <c r="N45194" s="404"/>
      <c r="O45194" s="404"/>
      <c r="P45194" s="404"/>
      <c r="Q45194" s="404"/>
      <c r="R45194" s="404"/>
      <c r="S45194" s="404"/>
      <c r="T45194" s="404"/>
    </row>
    <row r="45195" spans="12:20" ht="16.8">
      <c r="L45195" s="404"/>
      <c r="M45195" s="404"/>
      <c r="N45195" s="404"/>
      <c r="O45195" s="404"/>
      <c r="P45195" s="404"/>
      <c r="Q45195" s="404"/>
      <c r="R45195" s="404"/>
      <c r="S45195" s="404"/>
      <c r="T45195" s="404"/>
    </row>
    <row r="45196" spans="12:20" ht="16.8">
      <c r="L45196" s="404"/>
      <c r="M45196" s="404"/>
      <c r="N45196" s="404"/>
      <c r="O45196" s="404"/>
      <c r="P45196" s="404"/>
      <c r="Q45196" s="404"/>
      <c r="R45196" s="404"/>
      <c r="S45196" s="404"/>
      <c r="T45196" s="404"/>
    </row>
    <row r="45197" spans="12:20" ht="16.8">
      <c r="L45197" s="404"/>
      <c r="M45197" s="404"/>
      <c r="N45197" s="404"/>
      <c r="O45197" s="404"/>
      <c r="P45197" s="404"/>
      <c r="Q45197" s="404"/>
      <c r="R45197" s="404"/>
      <c r="S45197" s="404"/>
      <c r="T45197" s="404"/>
    </row>
    <row r="45198" spans="12:20" ht="16.8">
      <c r="L45198" s="404"/>
      <c r="M45198" s="404"/>
      <c r="N45198" s="404"/>
      <c r="O45198" s="404"/>
      <c r="P45198" s="404"/>
      <c r="Q45198" s="404"/>
      <c r="R45198" s="404"/>
      <c r="S45198" s="404"/>
      <c r="T45198" s="404"/>
    </row>
    <row r="45199" spans="12:20" ht="16.8">
      <c r="L45199" s="404"/>
      <c r="M45199" s="404"/>
      <c r="N45199" s="404"/>
      <c r="O45199" s="404"/>
      <c r="P45199" s="404"/>
      <c r="Q45199" s="404"/>
      <c r="R45199" s="404"/>
      <c r="S45199" s="404"/>
      <c r="T45199" s="404"/>
    </row>
    <row r="45200" spans="12:20" ht="16.8">
      <c r="L45200" s="404"/>
      <c r="M45200" s="404"/>
      <c r="N45200" s="404"/>
      <c r="O45200" s="404"/>
      <c r="P45200" s="404"/>
      <c r="Q45200" s="404"/>
      <c r="R45200" s="404"/>
      <c r="S45200" s="404"/>
      <c r="T45200" s="404"/>
    </row>
    <row r="45201" spans="12:20" ht="16.8">
      <c r="L45201" s="404"/>
      <c r="M45201" s="404"/>
      <c r="N45201" s="404"/>
      <c r="O45201" s="404"/>
      <c r="P45201" s="404"/>
      <c r="Q45201" s="404"/>
      <c r="R45201" s="404"/>
      <c r="S45201" s="404"/>
      <c r="T45201" s="404"/>
    </row>
    <row r="45202" spans="12:20" ht="16.8">
      <c r="L45202" s="404"/>
      <c r="M45202" s="404"/>
      <c r="N45202" s="404"/>
      <c r="O45202" s="404"/>
      <c r="P45202" s="404"/>
      <c r="Q45202" s="404"/>
      <c r="R45202" s="404"/>
      <c r="S45202" s="404"/>
      <c r="T45202" s="404"/>
    </row>
    <row r="45203" spans="12:20" ht="16.8">
      <c r="L45203" s="404"/>
      <c r="M45203" s="404"/>
      <c r="N45203" s="404"/>
      <c r="O45203" s="404"/>
      <c r="P45203" s="404"/>
      <c r="Q45203" s="404"/>
      <c r="R45203" s="404"/>
      <c r="S45203" s="404"/>
      <c r="T45203" s="404"/>
    </row>
    <row r="45204" spans="12:20" ht="16.8">
      <c r="L45204" s="404"/>
      <c r="M45204" s="404"/>
      <c r="N45204" s="404"/>
      <c r="O45204" s="404"/>
      <c r="P45204" s="404"/>
      <c r="Q45204" s="404"/>
      <c r="R45204" s="404"/>
      <c r="S45204" s="404"/>
      <c r="T45204" s="404"/>
    </row>
    <row r="45205" spans="12:20" ht="16.8">
      <c r="L45205" s="404"/>
      <c r="M45205" s="404"/>
      <c r="N45205" s="404"/>
      <c r="O45205" s="404"/>
      <c r="P45205" s="404"/>
      <c r="Q45205" s="404"/>
      <c r="R45205" s="404"/>
      <c r="S45205" s="404"/>
      <c r="T45205" s="404"/>
    </row>
    <row r="45206" spans="12:20" ht="16.8">
      <c r="L45206" s="404"/>
      <c r="M45206" s="404"/>
      <c r="N45206" s="404"/>
      <c r="O45206" s="404"/>
      <c r="P45206" s="404"/>
      <c r="Q45206" s="404"/>
      <c r="R45206" s="404"/>
      <c r="S45206" s="404"/>
      <c r="T45206" s="404"/>
    </row>
    <row r="45207" spans="12:20" ht="16.8">
      <c r="L45207" s="404"/>
      <c r="M45207" s="404"/>
      <c r="N45207" s="404"/>
      <c r="O45207" s="404"/>
      <c r="P45207" s="404"/>
      <c r="Q45207" s="404"/>
      <c r="R45207" s="404"/>
      <c r="S45207" s="404"/>
      <c r="T45207" s="404"/>
    </row>
    <row r="45208" spans="12:20" ht="16.8">
      <c r="L45208" s="404"/>
      <c r="M45208" s="404"/>
      <c r="N45208" s="404"/>
      <c r="O45208" s="404"/>
      <c r="P45208" s="404"/>
      <c r="Q45208" s="404"/>
      <c r="R45208" s="404"/>
      <c r="S45208" s="404"/>
      <c r="T45208" s="404"/>
    </row>
    <row r="45209" spans="12:20" ht="16.8">
      <c r="L45209" s="404"/>
      <c r="M45209" s="404"/>
      <c r="N45209" s="404"/>
      <c r="O45209" s="404"/>
      <c r="P45209" s="404"/>
      <c r="Q45209" s="404"/>
      <c r="R45209" s="404"/>
      <c r="S45209" s="404"/>
      <c r="T45209" s="404"/>
    </row>
    <row r="45210" spans="12:20" ht="16.8">
      <c r="L45210" s="404"/>
      <c r="M45210" s="404"/>
      <c r="N45210" s="404"/>
      <c r="O45210" s="404"/>
      <c r="P45210" s="404"/>
      <c r="Q45210" s="404"/>
      <c r="R45210" s="404"/>
      <c r="S45210" s="404"/>
      <c r="T45210" s="404"/>
    </row>
    <row r="45211" spans="12:20" ht="16.8">
      <c r="L45211" s="404"/>
      <c r="M45211" s="404"/>
      <c r="N45211" s="404"/>
      <c r="O45211" s="404"/>
      <c r="P45211" s="404"/>
      <c r="Q45211" s="404"/>
      <c r="R45211" s="404"/>
      <c r="S45211" s="404"/>
      <c r="T45211" s="404"/>
    </row>
    <row r="45212" spans="12:20" ht="16.8">
      <c r="L45212" s="404"/>
      <c r="M45212" s="404"/>
      <c r="N45212" s="404"/>
      <c r="O45212" s="404"/>
      <c r="P45212" s="404"/>
      <c r="Q45212" s="404"/>
      <c r="R45212" s="404"/>
      <c r="S45212" s="404"/>
      <c r="T45212" s="404"/>
    </row>
    <row r="45213" spans="12:20" ht="16.8">
      <c r="L45213" s="404"/>
      <c r="M45213" s="404"/>
      <c r="N45213" s="404"/>
      <c r="O45213" s="404"/>
      <c r="P45213" s="404"/>
      <c r="Q45213" s="404"/>
      <c r="R45213" s="404"/>
      <c r="S45213" s="404"/>
      <c r="T45213" s="404"/>
    </row>
    <row r="45214" spans="12:20" ht="16.8">
      <c r="L45214" s="404"/>
      <c r="M45214" s="404"/>
      <c r="N45214" s="404"/>
      <c r="O45214" s="404"/>
      <c r="P45214" s="404"/>
      <c r="Q45214" s="404"/>
      <c r="R45214" s="404"/>
      <c r="S45214" s="404"/>
      <c r="T45214" s="404"/>
    </row>
    <row r="45215" spans="12:20" ht="16.8">
      <c r="L45215" s="404"/>
      <c r="M45215" s="404"/>
      <c r="N45215" s="404"/>
      <c r="O45215" s="404"/>
      <c r="P45215" s="404"/>
      <c r="Q45215" s="404"/>
      <c r="R45215" s="404"/>
      <c r="S45215" s="404"/>
      <c r="T45215" s="404"/>
    </row>
    <row r="45216" spans="12:20" ht="16.8">
      <c r="L45216" s="404"/>
      <c r="M45216" s="404"/>
      <c r="N45216" s="404"/>
      <c r="O45216" s="404"/>
      <c r="P45216" s="404"/>
      <c r="Q45216" s="404"/>
      <c r="R45216" s="404"/>
      <c r="S45216" s="404"/>
      <c r="T45216" s="404"/>
    </row>
    <row r="45217" spans="12:20" ht="16.8">
      <c r="L45217" s="404"/>
      <c r="M45217" s="404"/>
      <c r="N45217" s="404"/>
      <c r="O45217" s="404"/>
      <c r="P45217" s="404"/>
      <c r="Q45217" s="404"/>
      <c r="R45217" s="404"/>
      <c r="S45217" s="404"/>
      <c r="T45217" s="404"/>
    </row>
    <row r="45218" spans="12:20" ht="16.8">
      <c r="L45218" s="404"/>
      <c r="M45218" s="404"/>
      <c r="N45218" s="404"/>
      <c r="O45218" s="404"/>
      <c r="P45218" s="404"/>
      <c r="Q45218" s="404"/>
      <c r="R45218" s="404"/>
      <c r="S45218" s="404"/>
      <c r="T45218" s="404"/>
    </row>
    <row r="45219" spans="12:20" ht="16.8">
      <c r="L45219" s="404"/>
      <c r="M45219" s="404"/>
      <c r="N45219" s="404"/>
      <c r="O45219" s="404"/>
      <c r="P45219" s="404"/>
      <c r="Q45219" s="404"/>
      <c r="R45219" s="404"/>
      <c r="S45219" s="404"/>
      <c r="T45219" s="404"/>
    </row>
    <row r="45220" spans="12:20" ht="16.8">
      <c r="L45220" s="404"/>
      <c r="M45220" s="404"/>
      <c r="N45220" s="404"/>
      <c r="O45220" s="404"/>
      <c r="P45220" s="404"/>
      <c r="Q45220" s="404"/>
      <c r="R45220" s="404"/>
      <c r="S45220" s="404"/>
      <c r="T45220" s="404"/>
    </row>
    <row r="45221" spans="12:20" ht="16.8">
      <c r="L45221" s="404"/>
      <c r="M45221" s="404"/>
      <c r="N45221" s="404"/>
      <c r="O45221" s="404"/>
      <c r="P45221" s="404"/>
      <c r="Q45221" s="404"/>
      <c r="R45221" s="404"/>
      <c r="S45221" s="404"/>
      <c r="T45221" s="404"/>
    </row>
    <row r="45222" spans="12:20" ht="16.8">
      <c r="L45222" s="404"/>
      <c r="M45222" s="404"/>
      <c r="N45222" s="404"/>
      <c r="O45222" s="404"/>
      <c r="P45222" s="404"/>
      <c r="Q45222" s="404"/>
      <c r="R45222" s="404"/>
      <c r="S45222" s="404"/>
      <c r="T45222" s="404"/>
    </row>
    <row r="45223" spans="12:20" ht="16.8">
      <c r="L45223" s="404"/>
      <c r="M45223" s="404"/>
      <c r="N45223" s="404"/>
      <c r="O45223" s="404"/>
      <c r="P45223" s="404"/>
      <c r="Q45223" s="404"/>
      <c r="R45223" s="404"/>
      <c r="S45223" s="404"/>
      <c r="T45223" s="404"/>
    </row>
    <row r="45224" spans="12:20" ht="16.8">
      <c r="L45224" s="404"/>
      <c r="M45224" s="404"/>
      <c r="N45224" s="404"/>
      <c r="O45224" s="404"/>
      <c r="P45224" s="404"/>
      <c r="Q45224" s="404"/>
      <c r="R45224" s="404"/>
      <c r="S45224" s="404"/>
      <c r="T45224" s="404"/>
    </row>
    <row r="45225" spans="12:20" ht="16.8">
      <c r="L45225" s="404"/>
      <c r="M45225" s="404"/>
      <c r="N45225" s="404"/>
      <c r="O45225" s="404"/>
      <c r="P45225" s="404"/>
      <c r="Q45225" s="404"/>
      <c r="R45225" s="404"/>
      <c r="S45225" s="404"/>
      <c r="T45225" s="404"/>
    </row>
    <row r="45226" spans="12:20" ht="16.8">
      <c r="L45226" s="404"/>
      <c r="M45226" s="404"/>
      <c r="N45226" s="404"/>
      <c r="O45226" s="404"/>
      <c r="P45226" s="404"/>
      <c r="Q45226" s="404"/>
      <c r="R45226" s="404"/>
      <c r="S45226" s="404"/>
      <c r="T45226" s="404"/>
    </row>
    <row r="45227" spans="12:20" ht="16.8">
      <c r="L45227" s="404"/>
      <c r="M45227" s="404"/>
      <c r="N45227" s="404"/>
      <c r="O45227" s="404"/>
      <c r="P45227" s="404"/>
      <c r="Q45227" s="404"/>
      <c r="R45227" s="404"/>
      <c r="S45227" s="404"/>
      <c r="T45227" s="404"/>
    </row>
    <row r="45228" spans="12:20" ht="16.8">
      <c r="L45228" s="404"/>
      <c r="M45228" s="404"/>
      <c r="N45228" s="404"/>
      <c r="O45228" s="404"/>
      <c r="P45228" s="404"/>
      <c r="Q45228" s="404"/>
      <c r="R45228" s="404"/>
      <c r="S45228" s="404"/>
      <c r="T45228" s="404"/>
    </row>
    <row r="45229" spans="12:20" ht="16.8">
      <c r="L45229" s="404"/>
      <c r="M45229" s="404"/>
      <c r="N45229" s="404"/>
      <c r="O45229" s="404"/>
      <c r="P45229" s="404"/>
      <c r="Q45229" s="404"/>
      <c r="R45229" s="404"/>
      <c r="S45229" s="404"/>
      <c r="T45229" s="404"/>
    </row>
    <row r="45230" spans="12:20" ht="16.8">
      <c r="L45230" s="404"/>
      <c r="M45230" s="404"/>
      <c r="N45230" s="404"/>
      <c r="O45230" s="404"/>
      <c r="P45230" s="404"/>
      <c r="Q45230" s="404"/>
      <c r="R45230" s="404"/>
      <c r="S45230" s="404"/>
      <c r="T45230" s="404"/>
    </row>
    <row r="45231" spans="12:20" ht="16.8">
      <c r="L45231" s="404"/>
      <c r="M45231" s="404"/>
      <c r="N45231" s="404"/>
      <c r="O45231" s="404"/>
      <c r="P45231" s="404"/>
      <c r="Q45231" s="404"/>
      <c r="R45231" s="404"/>
      <c r="S45231" s="404"/>
      <c r="T45231" s="404"/>
    </row>
    <row r="45232" spans="12:20" ht="16.8">
      <c r="L45232" s="404"/>
      <c r="M45232" s="404"/>
      <c r="N45232" s="404"/>
      <c r="O45232" s="404"/>
      <c r="P45232" s="404"/>
      <c r="Q45232" s="404"/>
      <c r="R45232" s="404"/>
      <c r="S45232" s="404"/>
      <c r="T45232" s="404"/>
    </row>
    <row r="45233" spans="12:20" ht="16.8">
      <c r="L45233" s="404"/>
      <c r="M45233" s="404"/>
      <c r="N45233" s="404"/>
      <c r="O45233" s="404"/>
      <c r="P45233" s="404"/>
      <c r="Q45233" s="404"/>
      <c r="R45233" s="404"/>
      <c r="S45233" s="404"/>
      <c r="T45233" s="404"/>
    </row>
    <row r="45234" spans="12:20" ht="16.8">
      <c r="L45234" s="404"/>
      <c r="M45234" s="404"/>
      <c r="N45234" s="404"/>
      <c r="O45234" s="404"/>
      <c r="P45234" s="404"/>
      <c r="Q45234" s="404"/>
      <c r="R45234" s="404"/>
      <c r="S45234" s="404"/>
      <c r="T45234" s="404"/>
    </row>
    <row r="45235" spans="12:20" ht="16.8">
      <c r="L45235" s="404"/>
      <c r="M45235" s="404"/>
      <c r="N45235" s="404"/>
      <c r="O45235" s="404"/>
      <c r="P45235" s="404"/>
      <c r="Q45235" s="404"/>
      <c r="R45235" s="404"/>
      <c r="S45235" s="404"/>
      <c r="T45235" s="404"/>
    </row>
    <row r="45236" spans="12:20" ht="16.8">
      <c r="L45236" s="404"/>
      <c r="M45236" s="404"/>
      <c r="N45236" s="404"/>
      <c r="O45236" s="404"/>
      <c r="P45236" s="404"/>
      <c r="Q45236" s="404"/>
      <c r="R45236" s="404"/>
      <c r="S45236" s="404"/>
      <c r="T45236" s="404"/>
    </row>
    <row r="45237" spans="12:20" ht="16.8">
      <c r="L45237" s="404"/>
      <c r="M45237" s="404"/>
      <c r="N45237" s="404"/>
      <c r="O45237" s="404"/>
      <c r="P45237" s="404"/>
      <c r="Q45237" s="404"/>
      <c r="R45237" s="404"/>
      <c r="S45237" s="404"/>
      <c r="T45237" s="404"/>
    </row>
    <row r="45238" spans="12:20" ht="16.8">
      <c r="L45238" s="404"/>
      <c r="M45238" s="404"/>
      <c r="N45238" s="404"/>
      <c r="O45238" s="404"/>
      <c r="P45238" s="404"/>
      <c r="Q45238" s="404"/>
      <c r="R45238" s="404"/>
      <c r="S45238" s="404"/>
      <c r="T45238" s="404"/>
    </row>
    <row r="45239" spans="12:20" ht="16.8">
      <c r="L45239" s="404"/>
      <c r="M45239" s="404"/>
      <c r="N45239" s="404"/>
      <c r="O45239" s="404"/>
      <c r="P45239" s="404"/>
      <c r="Q45239" s="404"/>
      <c r="R45239" s="404"/>
      <c r="S45239" s="404"/>
      <c r="T45239" s="404"/>
    </row>
    <row r="45240" spans="12:20" ht="16.8">
      <c r="L45240" s="404"/>
      <c r="M45240" s="404"/>
      <c r="N45240" s="404"/>
      <c r="O45240" s="404"/>
      <c r="P45240" s="404"/>
      <c r="Q45240" s="404"/>
      <c r="R45240" s="404"/>
      <c r="S45240" s="404"/>
      <c r="T45240" s="404"/>
    </row>
    <row r="45241" spans="12:20" ht="16.8">
      <c r="L45241" s="404"/>
      <c r="M45241" s="404"/>
      <c r="N45241" s="404"/>
      <c r="O45241" s="404"/>
      <c r="P45241" s="404"/>
      <c r="Q45241" s="404"/>
      <c r="R45241" s="404"/>
      <c r="S45241" s="404"/>
      <c r="T45241" s="404"/>
    </row>
    <row r="45242" spans="12:20" ht="16.8">
      <c r="L45242" s="404"/>
      <c r="M45242" s="404"/>
      <c r="N45242" s="404"/>
      <c r="O45242" s="404"/>
      <c r="P45242" s="404"/>
      <c r="Q45242" s="404"/>
      <c r="R45242" s="404"/>
      <c r="S45242" s="404"/>
      <c r="T45242" s="404"/>
    </row>
    <row r="45243" spans="12:20" ht="16.8">
      <c r="L45243" s="404"/>
      <c r="M45243" s="404"/>
      <c r="N45243" s="404"/>
      <c r="O45243" s="404"/>
      <c r="P45243" s="404"/>
      <c r="Q45243" s="404"/>
      <c r="R45243" s="404"/>
      <c r="S45243" s="404"/>
      <c r="T45243" s="404"/>
    </row>
    <row r="45244" spans="12:20" ht="16.8">
      <c r="L45244" s="404"/>
      <c r="M45244" s="404"/>
      <c r="N45244" s="404"/>
      <c r="O45244" s="404"/>
      <c r="P45244" s="404"/>
      <c r="Q45244" s="404"/>
      <c r="R45244" s="404"/>
      <c r="S45244" s="404"/>
      <c r="T45244" s="404"/>
    </row>
    <row r="45245" spans="12:20" ht="16.8">
      <c r="L45245" s="404"/>
      <c r="M45245" s="404"/>
      <c r="N45245" s="404"/>
      <c r="O45245" s="404"/>
      <c r="P45245" s="404"/>
      <c r="Q45245" s="404"/>
      <c r="R45245" s="404"/>
      <c r="S45245" s="404"/>
      <c r="T45245" s="404"/>
    </row>
    <row r="45246" spans="12:20" ht="16.8">
      <c r="L45246" s="404"/>
      <c r="M45246" s="404"/>
      <c r="N45246" s="404"/>
      <c r="O45246" s="404"/>
      <c r="P45246" s="404"/>
      <c r="Q45246" s="404"/>
      <c r="R45246" s="404"/>
      <c r="S45246" s="404"/>
      <c r="T45246" s="404"/>
    </row>
    <row r="45247" spans="12:20" ht="16.8">
      <c r="L45247" s="404"/>
      <c r="M45247" s="404"/>
      <c r="N45247" s="404"/>
      <c r="O45247" s="404"/>
      <c r="P45247" s="404"/>
      <c r="Q45247" s="404"/>
      <c r="R45247" s="404"/>
      <c r="S45247" s="404"/>
      <c r="T45247" s="404"/>
    </row>
    <row r="45248" spans="12:20" ht="16.8">
      <c r="L45248" s="404"/>
      <c r="M45248" s="404"/>
      <c r="N45248" s="404"/>
      <c r="O45248" s="404"/>
      <c r="P45248" s="404"/>
      <c r="Q45248" s="404"/>
      <c r="R45248" s="404"/>
      <c r="S45248" s="404"/>
      <c r="T45248" s="404"/>
    </row>
    <row r="45249" spans="12:20" ht="16.8">
      <c r="L45249" s="404"/>
      <c r="M45249" s="404"/>
      <c r="N45249" s="404"/>
      <c r="O45249" s="404"/>
      <c r="P45249" s="404"/>
      <c r="Q45249" s="404"/>
      <c r="R45249" s="404"/>
      <c r="S45249" s="404"/>
      <c r="T45249" s="404"/>
    </row>
    <row r="45250" spans="12:20" ht="16.8">
      <c r="L45250" s="404"/>
      <c r="M45250" s="404"/>
      <c r="N45250" s="404"/>
      <c r="O45250" s="404"/>
      <c r="P45250" s="404"/>
      <c r="Q45250" s="404"/>
      <c r="R45250" s="404"/>
      <c r="S45250" s="404"/>
      <c r="T45250" s="404"/>
    </row>
    <row r="45251" spans="12:20" ht="16.8">
      <c r="L45251" s="404"/>
      <c r="M45251" s="404"/>
      <c r="N45251" s="404"/>
      <c r="O45251" s="404"/>
      <c r="P45251" s="404"/>
      <c r="Q45251" s="404"/>
      <c r="R45251" s="404"/>
      <c r="S45251" s="404"/>
      <c r="T45251" s="404"/>
    </row>
    <row r="45252" spans="12:20" ht="16.8">
      <c r="L45252" s="404"/>
      <c r="M45252" s="404"/>
      <c r="N45252" s="404"/>
      <c r="O45252" s="404"/>
      <c r="P45252" s="404"/>
      <c r="Q45252" s="404"/>
      <c r="R45252" s="404"/>
      <c r="S45252" s="404"/>
      <c r="T45252" s="404"/>
    </row>
    <row r="45253" spans="12:20" ht="16.8">
      <c r="L45253" s="404"/>
      <c r="M45253" s="404"/>
      <c r="N45253" s="404"/>
      <c r="O45253" s="404"/>
      <c r="P45253" s="404"/>
      <c r="Q45253" s="404"/>
      <c r="R45253" s="404"/>
      <c r="S45253" s="404"/>
      <c r="T45253" s="404"/>
    </row>
    <row r="45254" spans="12:20" ht="16.8">
      <c r="L45254" s="404"/>
      <c r="M45254" s="404"/>
      <c r="N45254" s="404"/>
      <c r="O45254" s="404"/>
      <c r="P45254" s="404"/>
      <c r="Q45254" s="404"/>
      <c r="R45254" s="404"/>
      <c r="S45254" s="404"/>
      <c r="T45254" s="404"/>
    </row>
    <row r="45255" spans="12:20" ht="16.8">
      <c r="L45255" s="404"/>
      <c r="M45255" s="404"/>
      <c r="N45255" s="404"/>
      <c r="O45255" s="404"/>
      <c r="P45255" s="404"/>
      <c r="Q45255" s="404"/>
      <c r="R45255" s="404"/>
      <c r="S45255" s="404"/>
      <c r="T45255" s="404"/>
    </row>
    <row r="45256" spans="12:20" ht="16.8">
      <c r="L45256" s="404"/>
      <c r="M45256" s="404"/>
      <c r="N45256" s="404"/>
      <c r="O45256" s="404"/>
      <c r="P45256" s="404"/>
      <c r="Q45256" s="404"/>
      <c r="R45256" s="404"/>
      <c r="S45256" s="404"/>
      <c r="T45256" s="404"/>
    </row>
    <row r="45257" spans="12:20" ht="16.8">
      <c r="L45257" s="404"/>
      <c r="M45257" s="404"/>
      <c r="N45257" s="404"/>
      <c r="O45257" s="404"/>
      <c r="P45257" s="404"/>
      <c r="Q45257" s="404"/>
      <c r="R45257" s="404"/>
      <c r="S45257" s="404"/>
      <c r="T45257" s="404"/>
    </row>
    <row r="45258" spans="12:20" ht="16.8">
      <c r="L45258" s="404"/>
      <c r="M45258" s="404"/>
      <c r="N45258" s="404"/>
      <c r="O45258" s="404"/>
      <c r="P45258" s="404"/>
      <c r="Q45258" s="404"/>
      <c r="R45258" s="404"/>
      <c r="S45258" s="404"/>
      <c r="T45258" s="404"/>
    </row>
    <row r="45259" spans="12:20" ht="16.8">
      <c r="L45259" s="404"/>
      <c r="M45259" s="404"/>
      <c r="N45259" s="404"/>
      <c r="O45259" s="404"/>
      <c r="P45259" s="404"/>
      <c r="Q45259" s="404"/>
      <c r="R45259" s="404"/>
      <c r="S45259" s="404"/>
      <c r="T45259" s="404"/>
    </row>
    <row r="45260" spans="12:20" ht="16.8">
      <c r="L45260" s="404"/>
      <c r="M45260" s="404"/>
      <c r="N45260" s="404"/>
      <c r="O45260" s="404"/>
      <c r="P45260" s="404"/>
      <c r="Q45260" s="404"/>
      <c r="R45260" s="404"/>
      <c r="S45260" s="404"/>
      <c r="T45260" s="404"/>
    </row>
    <row r="45261" spans="12:20" ht="16.8">
      <c r="L45261" s="404"/>
      <c r="M45261" s="404"/>
      <c r="N45261" s="404"/>
      <c r="O45261" s="404"/>
      <c r="P45261" s="404"/>
      <c r="Q45261" s="404"/>
      <c r="R45261" s="404"/>
      <c r="S45261" s="404"/>
      <c r="T45261" s="404"/>
    </row>
    <row r="45262" spans="12:20" ht="16.8">
      <c r="L45262" s="404"/>
      <c r="M45262" s="404"/>
      <c r="N45262" s="404"/>
      <c r="O45262" s="404"/>
      <c r="P45262" s="404"/>
      <c r="Q45262" s="404"/>
      <c r="R45262" s="404"/>
      <c r="S45262" s="404"/>
      <c r="T45262" s="404"/>
    </row>
    <row r="45263" spans="12:20" ht="16.8">
      <c r="L45263" s="404"/>
      <c r="M45263" s="404"/>
      <c r="N45263" s="404"/>
      <c r="O45263" s="404"/>
      <c r="P45263" s="404"/>
      <c r="Q45263" s="404"/>
      <c r="R45263" s="404"/>
      <c r="S45263" s="404"/>
      <c r="T45263" s="404"/>
    </row>
    <row r="45264" spans="12:20" ht="16.8">
      <c r="L45264" s="404"/>
      <c r="M45264" s="404"/>
      <c r="N45264" s="404"/>
      <c r="O45264" s="404"/>
      <c r="P45264" s="404"/>
      <c r="Q45264" s="404"/>
      <c r="R45264" s="404"/>
      <c r="S45264" s="404"/>
      <c r="T45264" s="404"/>
    </row>
    <row r="45265" spans="12:20" ht="16.8">
      <c r="L45265" s="404"/>
      <c r="M45265" s="404"/>
      <c r="N45265" s="404"/>
      <c r="O45265" s="404"/>
      <c r="P45265" s="404"/>
      <c r="Q45265" s="404"/>
      <c r="R45265" s="404"/>
      <c r="S45265" s="404"/>
      <c r="T45265" s="404"/>
    </row>
    <row r="45266" spans="12:20" ht="16.8">
      <c r="L45266" s="404"/>
      <c r="M45266" s="404"/>
      <c r="N45266" s="404"/>
      <c r="O45266" s="404"/>
      <c r="P45266" s="404"/>
      <c r="Q45266" s="404"/>
      <c r="R45266" s="404"/>
      <c r="S45266" s="404"/>
      <c r="T45266" s="404"/>
    </row>
    <row r="45267" spans="12:20" ht="16.8">
      <c r="L45267" s="404"/>
      <c r="M45267" s="404"/>
      <c r="N45267" s="404"/>
      <c r="O45267" s="404"/>
      <c r="P45267" s="404"/>
      <c r="Q45267" s="404"/>
      <c r="R45267" s="404"/>
      <c r="S45267" s="404"/>
      <c r="T45267" s="404"/>
    </row>
    <row r="45268" spans="12:20" ht="16.8">
      <c r="L45268" s="404"/>
      <c r="M45268" s="404"/>
      <c r="N45268" s="404"/>
      <c r="O45268" s="404"/>
      <c r="P45268" s="404"/>
      <c r="Q45268" s="404"/>
      <c r="R45268" s="404"/>
      <c r="S45268" s="404"/>
      <c r="T45268" s="404"/>
    </row>
    <row r="45269" spans="12:20" ht="16.8">
      <c r="L45269" s="404"/>
      <c r="M45269" s="404"/>
      <c r="N45269" s="404"/>
      <c r="O45269" s="404"/>
      <c r="P45269" s="404"/>
      <c r="Q45269" s="404"/>
      <c r="R45269" s="404"/>
      <c r="S45269" s="404"/>
      <c r="T45269" s="404"/>
    </row>
    <row r="45270" spans="12:20" ht="16.8">
      <c r="L45270" s="404"/>
      <c r="M45270" s="404"/>
      <c r="N45270" s="404"/>
      <c r="O45270" s="404"/>
      <c r="P45270" s="404"/>
      <c r="Q45270" s="404"/>
      <c r="R45270" s="404"/>
      <c r="S45270" s="404"/>
      <c r="T45270" s="404"/>
    </row>
    <row r="45271" spans="12:20" ht="16.8">
      <c r="L45271" s="404"/>
      <c r="M45271" s="404"/>
      <c r="N45271" s="404"/>
      <c r="O45271" s="404"/>
      <c r="P45271" s="404"/>
      <c r="Q45271" s="404"/>
      <c r="R45271" s="404"/>
      <c r="S45271" s="404"/>
      <c r="T45271" s="404"/>
    </row>
    <row r="45272" spans="12:20" ht="16.8">
      <c r="L45272" s="404"/>
      <c r="M45272" s="404"/>
      <c r="N45272" s="404"/>
      <c r="O45272" s="404"/>
      <c r="P45272" s="404"/>
      <c r="Q45272" s="404"/>
      <c r="R45272" s="404"/>
      <c r="S45272" s="404"/>
      <c r="T45272" s="404"/>
    </row>
    <row r="45273" spans="12:20" ht="16.8">
      <c r="L45273" s="404"/>
      <c r="M45273" s="404"/>
      <c r="N45273" s="404"/>
      <c r="O45273" s="404"/>
      <c r="P45273" s="404"/>
      <c r="Q45273" s="404"/>
      <c r="R45273" s="404"/>
      <c r="S45273" s="404"/>
      <c r="T45273" s="404"/>
    </row>
    <row r="45274" spans="12:20" ht="16.8">
      <c r="L45274" s="404"/>
      <c r="M45274" s="404"/>
      <c r="N45274" s="404"/>
      <c r="O45274" s="404"/>
      <c r="P45274" s="404"/>
      <c r="Q45274" s="404"/>
      <c r="R45274" s="404"/>
      <c r="S45274" s="404"/>
      <c r="T45274" s="404"/>
    </row>
    <row r="45275" spans="12:20" ht="16.8">
      <c r="L45275" s="404"/>
      <c r="M45275" s="404"/>
      <c r="N45275" s="404"/>
      <c r="O45275" s="404"/>
      <c r="P45275" s="404"/>
      <c r="Q45275" s="404"/>
      <c r="R45275" s="404"/>
      <c r="S45275" s="404"/>
      <c r="T45275" s="404"/>
    </row>
    <row r="45276" spans="12:20" ht="16.8">
      <c r="L45276" s="404"/>
      <c r="M45276" s="404"/>
      <c r="N45276" s="404"/>
      <c r="O45276" s="404"/>
      <c r="P45276" s="404"/>
      <c r="Q45276" s="404"/>
      <c r="R45276" s="404"/>
      <c r="S45276" s="404"/>
      <c r="T45276" s="404"/>
    </row>
    <row r="45277" spans="12:20" ht="16.8">
      <c r="L45277" s="404"/>
      <c r="M45277" s="404"/>
      <c r="N45277" s="404"/>
      <c r="O45277" s="404"/>
      <c r="P45277" s="404"/>
      <c r="Q45277" s="404"/>
      <c r="R45277" s="404"/>
      <c r="S45277" s="404"/>
      <c r="T45277" s="404"/>
    </row>
    <row r="45278" spans="12:20" ht="16.8">
      <c r="L45278" s="404"/>
      <c r="M45278" s="404"/>
      <c r="N45278" s="404"/>
      <c r="O45278" s="404"/>
      <c r="P45278" s="404"/>
      <c r="Q45278" s="404"/>
      <c r="R45278" s="404"/>
      <c r="S45278" s="404"/>
      <c r="T45278" s="404"/>
    </row>
    <row r="45279" spans="12:20" ht="16.8">
      <c r="L45279" s="404"/>
      <c r="M45279" s="404"/>
      <c r="N45279" s="404"/>
      <c r="O45279" s="404"/>
      <c r="P45279" s="404"/>
      <c r="Q45279" s="404"/>
      <c r="R45279" s="404"/>
      <c r="S45279" s="404"/>
      <c r="T45279" s="404"/>
    </row>
    <row r="45280" spans="12:20" ht="16.8">
      <c r="L45280" s="404"/>
      <c r="M45280" s="404"/>
      <c r="N45280" s="404"/>
      <c r="O45280" s="404"/>
      <c r="P45280" s="404"/>
      <c r="Q45280" s="404"/>
      <c r="R45280" s="404"/>
      <c r="S45280" s="404"/>
      <c r="T45280" s="404"/>
    </row>
    <row r="45281" spans="12:20" ht="16.8">
      <c r="L45281" s="404"/>
      <c r="M45281" s="404"/>
      <c r="N45281" s="404"/>
      <c r="O45281" s="404"/>
      <c r="P45281" s="404"/>
      <c r="Q45281" s="404"/>
      <c r="R45281" s="404"/>
      <c r="S45281" s="404"/>
      <c r="T45281" s="404"/>
    </row>
    <row r="45282" spans="12:20" ht="16.8">
      <c r="L45282" s="404"/>
      <c r="M45282" s="404"/>
      <c r="N45282" s="404"/>
      <c r="O45282" s="404"/>
      <c r="P45282" s="404"/>
      <c r="Q45282" s="404"/>
      <c r="R45282" s="404"/>
      <c r="S45282" s="404"/>
      <c r="T45282" s="404"/>
    </row>
    <row r="45283" spans="12:20" ht="16.8">
      <c r="L45283" s="404"/>
      <c r="M45283" s="404"/>
      <c r="N45283" s="404"/>
      <c r="O45283" s="404"/>
      <c r="P45283" s="404"/>
      <c r="Q45283" s="404"/>
      <c r="R45283" s="404"/>
      <c r="S45283" s="404"/>
      <c r="T45283" s="404"/>
    </row>
    <row r="45284" spans="12:20" ht="16.8">
      <c r="L45284" s="404"/>
      <c r="M45284" s="404"/>
      <c r="N45284" s="404"/>
      <c r="O45284" s="404"/>
      <c r="P45284" s="404"/>
      <c r="Q45284" s="404"/>
      <c r="R45284" s="404"/>
      <c r="S45284" s="404"/>
      <c r="T45284" s="404"/>
    </row>
    <row r="45285" spans="12:20" ht="16.8">
      <c r="L45285" s="404"/>
      <c r="M45285" s="404"/>
      <c r="N45285" s="404"/>
      <c r="O45285" s="404"/>
      <c r="P45285" s="404"/>
      <c r="Q45285" s="404"/>
      <c r="R45285" s="404"/>
      <c r="S45285" s="404"/>
      <c r="T45285" s="404"/>
    </row>
    <row r="45286" spans="12:20" ht="16.8">
      <c r="L45286" s="404"/>
      <c r="M45286" s="404"/>
      <c r="N45286" s="404"/>
      <c r="O45286" s="404"/>
      <c r="P45286" s="404"/>
      <c r="Q45286" s="404"/>
      <c r="R45286" s="404"/>
      <c r="S45286" s="404"/>
      <c r="T45286" s="404"/>
    </row>
    <row r="45287" spans="12:20" ht="16.8">
      <c r="L45287" s="404"/>
      <c r="M45287" s="404"/>
      <c r="N45287" s="404"/>
      <c r="O45287" s="404"/>
      <c r="P45287" s="404"/>
      <c r="Q45287" s="404"/>
      <c r="R45287" s="404"/>
      <c r="S45287" s="404"/>
      <c r="T45287" s="404"/>
    </row>
    <row r="45288" spans="12:20" ht="16.8">
      <c r="L45288" s="404"/>
      <c r="M45288" s="404"/>
      <c r="N45288" s="404"/>
      <c r="O45288" s="404"/>
      <c r="P45288" s="404"/>
      <c r="Q45288" s="404"/>
      <c r="R45288" s="404"/>
      <c r="S45288" s="404"/>
      <c r="T45288" s="404"/>
    </row>
    <row r="45289" spans="12:20" ht="16.8">
      <c r="L45289" s="404"/>
      <c r="M45289" s="404"/>
      <c r="N45289" s="404"/>
      <c r="O45289" s="404"/>
      <c r="P45289" s="404"/>
      <c r="Q45289" s="404"/>
      <c r="R45289" s="404"/>
      <c r="S45289" s="404"/>
      <c r="T45289" s="404"/>
    </row>
    <row r="45290" spans="12:20" ht="16.8">
      <c r="L45290" s="404"/>
      <c r="M45290" s="404"/>
      <c r="N45290" s="404"/>
      <c r="O45290" s="404"/>
      <c r="P45290" s="404"/>
      <c r="Q45290" s="404"/>
      <c r="R45290" s="404"/>
      <c r="S45290" s="404"/>
      <c r="T45290" s="404"/>
    </row>
    <row r="45291" spans="12:20" ht="16.8">
      <c r="L45291" s="404"/>
      <c r="M45291" s="404"/>
      <c r="N45291" s="404"/>
      <c r="O45291" s="404"/>
      <c r="P45291" s="404"/>
      <c r="Q45291" s="404"/>
      <c r="R45291" s="404"/>
      <c r="S45291" s="404"/>
      <c r="T45291" s="404"/>
    </row>
    <row r="45292" spans="12:20" ht="16.8">
      <c r="L45292" s="404"/>
      <c r="M45292" s="404"/>
      <c r="N45292" s="404"/>
      <c r="O45292" s="404"/>
      <c r="P45292" s="404"/>
      <c r="Q45292" s="404"/>
      <c r="R45292" s="404"/>
      <c r="S45292" s="404"/>
      <c r="T45292" s="404"/>
    </row>
    <row r="45293" spans="12:20" ht="16.8">
      <c r="L45293" s="404"/>
      <c r="M45293" s="404"/>
      <c r="N45293" s="404"/>
      <c r="O45293" s="404"/>
      <c r="P45293" s="404"/>
      <c r="Q45293" s="404"/>
      <c r="R45293" s="404"/>
      <c r="S45293" s="404"/>
      <c r="T45293" s="404"/>
    </row>
    <row r="45294" spans="12:20" ht="16.8">
      <c r="L45294" s="404"/>
      <c r="M45294" s="404"/>
      <c r="N45294" s="404"/>
      <c r="O45294" s="404"/>
      <c r="P45294" s="404"/>
      <c r="Q45294" s="404"/>
      <c r="R45294" s="404"/>
      <c r="S45294" s="404"/>
      <c r="T45294" s="404"/>
    </row>
    <row r="45295" spans="12:20" ht="16.8">
      <c r="L45295" s="404"/>
      <c r="M45295" s="404"/>
      <c r="N45295" s="404"/>
      <c r="O45295" s="404"/>
      <c r="P45295" s="404"/>
      <c r="Q45295" s="404"/>
      <c r="R45295" s="404"/>
      <c r="S45295" s="404"/>
      <c r="T45295" s="404"/>
    </row>
    <row r="45296" spans="12:20" ht="16.8">
      <c r="L45296" s="404"/>
      <c r="M45296" s="404"/>
      <c r="N45296" s="404"/>
      <c r="O45296" s="404"/>
      <c r="P45296" s="404"/>
      <c r="Q45296" s="404"/>
      <c r="R45296" s="404"/>
      <c r="S45296" s="404"/>
      <c r="T45296" s="404"/>
    </row>
    <row r="45297" spans="12:20" ht="16.8">
      <c r="L45297" s="404"/>
      <c r="M45297" s="404"/>
      <c r="N45297" s="404"/>
      <c r="O45297" s="404"/>
      <c r="P45297" s="404"/>
      <c r="Q45297" s="404"/>
      <c r="R45297" s="404"/>
      <c r="S45297" s="404"/>
      <c r="T45297" s="404"/>
    </row>
    <row r="45298" spans="12:20" ht="16.8">
      <c r="L45298" s="404"/>
      <c r="M45298" s="404"/>
      <c r="N45298" s="404"/>
      <c r="O45298" s="404"/>
      <c r="P45298" s="404"/>
      <c r="Q45298" s="404"/>
      <c r="R45298" s="404"/>
      <c r="S45298" s="404"/>
      <c r="T45298" s="404"/>
    </row>
    <row r="45299" spans="12:20" ht="16.8">
      <c r="L45299" s="404"/>
      <c r="M45299" s="404"/>
      <c r="N45299" s="404"/>
      <c r="O45299" s="404"/>
      <c r="P45299" s="404"/>
      <c r="Q45299" s="404"/>
      <c r="R45299" s="404"/>
      <c r="S45299" s="404"/>
      <c r="T45299" s="404"/>
    </row>
    <row r="45300" spans="12:20" ht="16.8">
      <c r="L45300" s="404"/>
      <c r="M45300" s="404"/>
      <c r="N45300" s="404"/>
      <c r="O45300" s="404"/>
      <c r="P45300" s="404"/>
      <c r="Q45300" s="404"/>
      <c r="R45300" s="404"/>
      <c r="S45300" s="404"/>
      <c r="T45300" s="404"/>
    </row>
    <row r="45301" spans="12:20" ht="16.8">
      <c r="L45301" s="404"/>
      <c r="M45301" s="404"/>
      <c r="N45301" s="404"/>
      <c r="O45301" s="404"/>
      <c r="P45301" s="404"/>
      <c r="Q45301" s="404"/>
      <c r="R45301" s="404"/>
      <c r="S45301" s="404"/>
      <c r="T45301" s="404"/>
    </row>
    <row r="45302" spans="12:20" ht="16.8">
      <c r="L45302" s="404"/>
      <c r="M45302" s="404"/>
      <c r="N45302" s="404"/>
      <c r="O45302" s="404"/>
      <c r="P45302" s="404"/>
      <c r="Q45302" s="404"/>
      <c r="R45302" s="404"/>
      <c r="S45302" s="404"/>
      <c r="T45302" s="404"/>
    </row>
    <row r="45303" spans="12:20" ht="16.8">
      <c r="L45303" s="404"/>
      <c r="M45303" s="404"/>
      <c r="N45303" s="404"/>
      <c r="O45303" s="404"/>
      <c r="P45303" s="404"/>
      <c r="Q45303" s="404"/>
      <c r="R45303" s="404"/>
      <c r="S45303" s="404"/>
      <c r="T45303" s="404"/>
    </row>
    <row r="45304" spans="12:20" ht="16.8">
      <c r="L45304" s="404"/>
      <c r="M45304" s="404"/>
      <c r="N45304" s="404"/>
      <c r="O45304" s="404"/>
      <c r="P45304" s="404"/>
      <c r="Q45304" s="404"/>
      <c r="R45304" s="404"/>
      <c r="S45304" s="404"/>
      <c r="T45304" s="404"/>
    </row>
    <row r="45305" spans="12:20" ht="16.8">
      <c r="L45305" s="404"/>
      <c r="M45305" s="404"/>
      <c r="N45305" s="404"/>
      <c r="O45305" s="404"/>
      <c r="P45305" s="404"/>
      <c r="Q45305" s="404"/>
      <c r="R45305" s="404"/>
      <c r="S45305" s="404"/>
      <c r="T45305" s="404"/>
    </row>
    <row r="45306" spans="12:20" ht="16.8">
      <c r="L45306" s="404"/>
      <c r="M45306" s="404"/>
      <c r="N45306" s="404"/>
      <c r="O45306" s="404"/>
      <c r="P45306" s="404"/>
      <c r="Q45306" s="404"/>
      <c r="R45306" s="404"/>
      <c r="S45306" s="404"/>
      <c r="T45306" s="404"/>
    </row>
    <row r="45307" spans="12:20" ht="16.8">
      <c r="L45307" s="404"/>
      <c r="M45307" s="404"/>
      <c r="N45307" s="404"/>
      <c r="O45307" s="404"/>
      <c r="P45307" s="404"/>
      <c r="Q45307" s="404"/>
      <c r="R45307" s="404"/>
      <c r="S45307" s="404"/>
      <c r="T45307" s="404"/>
    </row>
    <row r="45308" spans="12:20" ht="16.8">
      <c r="L45308" s="404"/>
      <c r="M45308" s="404"/>
      <c r="N45308" s="404"/>
      <c r="O45308" s="404"/>
      <c r="P45308" s="404"/>
      <c r="Q45308" s="404"/>
      <c r="R45308" s="404"/>
      <c r="S45308" s="404"/>
      <c r="T45308" s="404"/>
    </row>
    <row r="45309" spans="12:20" ht="16.8">
      <c r="L45309" s="404"/>
      <c r="M45309" s="404"/>
      <c r="N45309" s="404"/>
      <c r="O45309" s="404"/>
      <c r="P45309" s="404"/>
      <c r="Q45309" s="404"/>
      <c r="R45309" s="404"/>
      <c r="S45309" s="404"/>
      <c r="T45309" s="404"/>
    </row>
    <row r="45310" spans="12:20" ht="16.8">
      <c r="L45310" s="404"/>
      <c r="M45310" s="404"/>
      <c r="N45310" s="404"/>
      <c r="O45310" s="404"/>
      <c r="P45310" s="404"/>
      <c r="Q45310" s="404"/>
      <c r="R45310" s="404"/>
      <c r="S45310" s="404"/>
      <c r="T45310" s="404"/>
    </row>
    <row r="45311" spans="12:20" ht="16.8">
      <c r="L45311" s="404"/>
      <c r="M45311" s="404"/>
      <c r="N45311" s="404"/>
      <c r="O45311" s="404"/>
      <c r="P45311" s="404"/>
      <c r="Q45311" s="404"/>
      <c r="R45311" s="404"/>
      <c r="S45311" s="404"/>
      <c r="T45311" s="404"/>
    </row>
    <row r="45312" spans="12:20" ht="16.8">
      <c r="L45312" s="404"/>
      <c r="M45312" s="404"/>
      <c r="N45312" s="404"/>
      <c r="O45312" s="404"/>
      <c r="P45312" s="404"/>
      <c r="Q45312" s="404"/>
      <c r="R45312" s="404"/>
      <c r="S45312" s="404"/>
      <c r="T45312" s="404"/>
    </row>
    <row r="45313" spans="12:20" ht="16.8">
      <c r="L45313" s="404"/>
      <c r="M45313" s="404"/>
      <c r="N45313" s="404"/>
      <c r="O45313" s="404"/>
      <c r="P45313" s="404"/>
      <c r="Q45313" s="404"/>
      <c r="R45313" s="404"/>
      <c r="S45313" s="404"/>
      <c r="T45313" s="404"/>
    </row>
    <row r="45314" spans="12:20" ht="16.8">
      <c r="L45314" s="404"/>
      <c r="M45314" s="404"/>
      <c r="N45314" s="404"/>
      <c r="O45314" s="404"/>
      <c r="P45314" s="404"/>
      <c r="Q45314" s="404"/>
      <c r="R45314" s="404"/>
      <c r="S45314" s="404"/>
      <c r="T45314" s="404"/>
    </row>
    <row r="45315" spans="12:20" ht="16.8">
      <c r="L45315" s="404"/>
      <c r="M45315" s="404"/>
      <c r="N45315" s="404"/>
      <c r="O45315" s="404"/>
      <c r="P45315" s="404"/>
      <c r="Q45315" s="404"/>
      <c r="R45315" s="404"/>
      <c r="S45315" s="404"/>
      <c r="T45315" s="404"/>
    </row>
    <row r="45316" spans="12:20" ht="16.8">
      <c r="L45316" s="404"/>
      <c r="M45316" s="404"/>
      <c r="N45316" s="404"/>
      <c r="O45316" s="404"/>
      <c r="P45316" s="404"/>
      <c r="Q45316" s="404"/>
      <c r="R45316" s="404"/>
      <c r="S45316" s="404"/>
      <c r="T45316" s="404"/>
    </row>
    <row r="45317" spans="12:20" ht="16.8">
      <c r="L45317" s="404"/>
      <c r="M45317" s="404"/>
      <c r="N45317" s="404"/>
      <c r="O45317" s="404"/>
      <c r="P45317" s="404"/>
      <c r="Q45317" s="404"/>
      <c r="R45317" s="404"/>
      <c r="S45317" s="404"/>
      <c r="T45317" s="404"/>
    </row>
    <row r="45318" spans="12:20" ht="16.8">
      <c r="L45318" s="404"/>
      <c r="M45318" s="404"/>
      <c r="N45318" s="404"/>
      <c r="O45318" s="404"/>
      <c r="P45318" s="404"/>
      <c r="Q45318" s="404"/>
      <c r="R45318" s="404"/>
      <c r="S45318" s="404"/>
      <c r="T45318" s="404"/>
    </row>
    <row r="45319" spans="12:20" ht="16.8">
      <c r="L45319" s="404"/>
      <c r="M45319" s="404"/>
      <c r="N45319" s="404"/>
      <c r="O45319" s="404"/>
      <c r="P45319" s="404"/>
      <c r="Q45319" s="404"/>
      <c r="R45319" s="404"/>
      <c r="S45319" s="404"/>
      <c r="T45319" s="404"/>
    </row>
    <row r="45320" spans="12:20" ht="16.8">
      <c r="L45320" s="404"/>
      <c r="M45320" s="404"/>
      <c r="N45320" s="404"/>
      <c r="O45320" s="404"/>
      <c r="P45320" s="404"/>
      <c r="Q45320" s="404"/>
      <c r="R45320" s="404"/>
      <c r="S45320" s="404"/>
      <c r="T45320" s="404"/>
    </row>
    <row r="45321" spans="12:20" ht="16.8">
      <c r="L45321" s="404"/>
      <c r="M45321" s="404"/>
      <c r="N45321" s="404"/>
      <c r="O45321" s="404"/>
      <c r="P45321" s="404"/>
      <c r="Q45321" s="404"/>
      <c r="R45321" s="404"/>
      <c r="S45321" s="404"/>
      <c r="T45321" s="404"/>
    </row>
    <row r="45322" spans="12:20" ht="16.8">
      <c r="L45322" s="404"/>
      <c r="M45322" s="404"/>
      <c r="N45322" s="404"/>
      <c r="O45322" s="404"/>
      <c r="P45322" s="404"/>
      <c r="Q45322" s="404"/>
      <c r="R45322" s="404"/>
      <c r="S45322" s="404"/>
      <c r="T45322" s="404"/>
    </row>
    <row r="45323" spans="12:20" ht="16.8">
      <c r="L45323" s="404"/>
      <c r="M45323" s="404"/>
      <c r="N45323" s="404"/>
      <c r="O45323" s="404"/>
      <c r="P45323" s="404"/>
      <c r="Q45323" s="404"/>
      <c r="R45323" s="404"/>
      <c r="S45323" s="404"/>
      <c r="T45323" s="404"/>
    </row>
    <row r="45324" spans="12:20" ht="16.8">
      <c r="L45324" s="404"/>
      <c r="M45324" s="404"/>
      <c r="N45324" s="404"/>
      <c r="O45324" s="404"/>
      <c r="P45324" s="404"/>
      <c r="Q45324" s="404"/>
      <c r="R45324" s="404"/>
      <c r="S45324" s="404"/>
      <c r="T45324" s="404"/>
    </row>
    <row r="45325" spans="12:20" ht="16.8">
      <c r="L45325" s="404"/>
      <c r="M45325" s="404"/>
      <c r="N45325" s="404"/>
      <c r="O45325" s="404"/>
      <c r="P45325" s="404"/>
      <c r="Q45325" s="404"/>
      <c r="R45325" s="404"/>
      <c r="S45325" s="404"/>
      <c r="T45325" s="404"/>
    </row>
    <row r="45326" spans="12:20" ht="16.8">
      <c r="L45326" s="404"/>
      <c r="M45326" s="404"/>
      <c r="N45326" s="404"/>
      <c r="O45326" s="404"/>
      <c r="P45326" s="404"/>
      <c r="Q45326" s="404"/>
      <c r="R45326" s="404"/>
      <c r="S45326" s="404"/>
      <c r="T45326" s="404"/>
    </row>
    <row r="45327" spans="12:20" ht="16.8">
      <c r="L45327" s="404"/>
      <c r="M45327" s="404"/>
      <c r="N45327" s="404"/>
      <c r="O45327" s="404"/>
      <c r="P45327" s="404"/>
      <c r="Q45327" s="404"/>
      <c r="R45327" s="404"/>
      <c r="S45327" s="404"/>
      <c r="T45327" s="404"/>
    </row>
    <row r="45328" spans="12:20" ht="16.8">
      <c r="L45328" s="404"/>
      <c r="M45328" s="404"/>
      <c r="N45328" s="404"/>
      <c r="O45328" s="404"/>
      <c r="P45328" s="404"/>
      <c r="Q45328" s="404"/>
      <c r="R45328" s="404"/>
      <c r="S45328" s="404"/>
      <c r="T45328" s="404"/>
    </row>
    <row r="45329" spans="12:20" ht="16.8">
      <c r="L45329" s="404"/>
      <c r="M45329" s="404"/>
      <c r="N45329" s="404"/>
      <c r="O45329" s="404"/>
      <c r="P45329" s="404"/>
      <c r="Q45329" s="404"/>
      <c r="R45329" s="404"/>
      <c r="S45329" s="404"/>
      <c r="T45329" s="404"/>
    </row>
    <row r="45330" spans="12:20" ht="16.8">
      <c r="L45330" s="404"/>
      <c r="M45330" s="404"/>
      <c r="N45330" s="404"/>
      <c r="O45330" s="404"/>
      <c r="P45330" s="404"/>
      <c r="Q45330" s="404"/>
      <c r="R45330" s="404"/>
      <c r="S45330" s="404"/>
      <c r="T45330" s="404"/>
    </row>
    <row r="45331" spans="12:20" ht="16.8">
      <c r="L45331" s="404"/>
      <c r="M45331" s="404"/>
      <c r="N45331" s="404"/>
      <c r="O45331" s="404"/>
      <c r="P45331" s="404"/>
      <c r="Q45331" s="404"/>
      <c r="R45331" s="404"/>
      <c r="S45331" s="404"/>
      <c r="T45331" s="404"/>
    </row>
    <row r="45332" spans="12:20" ht="16.8">
      <c r="L45332" s="404"/>
      <c r="M45332" s="404"/>
      <c r="N45332" s="404"/>
      <c r="O45332" s="404"/>
      <c r="P45332" s="404"/>
      <c r="Q45332" s="404"/>
      <c r="R45332" s="404"/>
      <c r="S45332" s="404"/>
      <c r="T45332" s="404"/>
    </row>
    <row r="45333" spans="12:20" ht="16.8">
      <c r="L45333" s="404"/>
      <c r="M45333" s="404"/>
      <c r="N45333" s="404"/>
      <c r="O45333" s="404"/>
      <c r="P45333" s="404"/>
      <c r="Q45333" s="404"/>
      <c r="R45333" s="404"/>
      <c r="S45333" s="404"/>
      <c r="T45333" s="404"/>
    </row>
    <row r="45334" spans="12:20" ht="16.8">
      <c r="L45334" s="404"/>
      <c r="M45334" s="404"/>
      <c r="N45334" s="404"/>
      <c r="O45334" s="404"/>
      <c r="P45334" s="404"/>
      <c r="Q45334" s="404"/>
      <c r="R45334" s="404"/>
      <c r="S45334" s="404"/>
      <c r="T45334" s="404"/>
    </row>
    <row r="45335" spans="12:20" ht="16.8">
      <c r="L45335" s="404"/>
      <c r="M45335" s="404"/>
      <c r="N45335" s="404"/>
      <c r="O45335" s="404"/>
      <c r="P45335" s="404"/>
      <c r="Q45335" s="404"/>
      <c r="R45335" s="404"/>
      <c r="S45335" s="404"/>
      <c r="T45335" s="404"/>
    </row>
    <row r="45336" spans="12:20" ht="16.8">
      <c r="L45336" s="404"/>
      <c r="M45336" s="404"/>
      <c r="N45336" s="404"/>
      <c r="O45336" s="404"/>
      <c r="P45336" s="404"/>
      <c r="Q45336" s="404"/>
      <c r="R45336" s="404"/>
      <c r="S45336" s="404"/>
      <c r="T45336" s="404"/>
    </row>
    <row r="45337" spans="12:20" ht="16.8">
      <c r="L45337" s="404"/>
      <c r="M45337" s="404"/>
      <c r="N45337" s="404"/>
      <c r="O45337" s="404"/>
      <c r="P45337" s="404"/>
      <c r="Q45337" s="404"/>
      <c r="R45337" s="404"/>
      <c r="S45337" s="404"/>
      <c r="T45337" s="404"/>
    </row>
    <row r="45338" spans="12:20" ht="16.8">
      <c r="L45338" s="404"/>
      <c r="M45338" s="404"/>
      <c r="N45338" s="404"/>
      <c r="O45338" s="404"/>
      <c r="P45338" s="404"/>
      <c r="Q45338" s="404"/>
      <c r="R45338" s="404"/>
      <c r="S45338" s="404"/>
      <c r="T45338" s="404"/>
    </row>
    <row r="45339" spans="12:20" ht="16.8">
      <c r="L45339" s="404"/>
      <c r="M45339" s="404"/>
      <c r="N45339" s="404"/>
      <c r="O45339" s="404"/>
      <c r="P45339" s="404"/>
      <c r="Q45339" s="404"/>
      <c r="R45339" s="404"/>
      <c r="S45339" s="404"/>
      <c r="T45339" s="404"/>
    </row>
    <row r="45340" spans="12:20" ht="16.8">
      <c r="L45340" s="404"/>
      <c r="M45340" s="404"/>
      <c r="N45340" s="404"/>
      <c r="O45340" s="404"/>
      <c r="P45340" s="404"/>
      <c r="Q45340" s="404"/>
      <c r="R45340" s="404"/>
      <c r="S45340" s="404"/>
      <c r="T45340" s="404"/>
    </row>
    <row r="45341" spans="12:20" ht="16.8">
      <c r="L45341" s="404"/>
      <c r="M45341" s="404"/>
      <c r="N45341" s="404"/>
      <c r="O45341" s="404"/>
      <c r="P45341" s="404"/>
      <c r="Q45341" s="404"/>
      <c r="R45341" s="404"/>
      <c r="S45341" s="404"/>
      <c r="T45341" s="404"/>
    </row>
    <row r="45342" spans="12:20" ht="16.8">
      <c r="L45342" s="404"/>
      <c r="M45342" s="404"/>
      <c r="N45342" s="404"/>
      <c r="O45342" s="404"/>
      <c r="P45342" s="404"/>
      <c r="Q45342" s="404"/>
      <c r="R45342" s="404"/>
      <c r="S45342" s="404"/>
      <c r="T45342" s="404"/>
    </row>
    <row r="45343" spans="12:20" ht="16.8">
      <c r="L45343" s="404"/>
      <c r="M45343" s="404"/>
      <c r="N45343" s="404"/>
      <c r="O45343" s="404"/>
      <c r="P45343" s="404"/>
      <c r="Q45343" s="404"/>
      <c r="R45343" s="404"/>
      <c r="S45343" s="404"/>
      <c r="T45343" s="404"/>
    </row>
    <row r="45344" spans="12:20" ht="16.8">
      <c r="L45344" s="404"/>
      <c r="M45344" s="404"/>
      <c r="N45344" s="404"/>
      <c r="O45344" s="404"/>
      <c r="P45344" s="404"/>
      <c r="Q45344" s="404"/>
      <c r="R45344" s="404"/>
      <c r="S45344" s="404"/>
      <c r="T45344" s="404"/>
    </row>
    <row r="45345" spans="12:20" ht="16.8">
      <c r="L45345" s="404"/>
      <c r="M45345" s="404"/>
      <c r="N45345" s="404"/>
      <c r="O45345" s="404"/>
      <c r="P45345" s="404"/>
      <c r="Q45345" s="404"/>
      <c r="R45345" s="404"/>
      <c r="S45345" s="404"/>
      <c r="T45345" s="404"/>
    </row>
    <row r="45346" spans="12:20" ht="16.8">
      <c r="L45346" s="404"/>
      <c r="M45346" s="404"/>
      <c r="N45346" s="404"/>
      <c r="O45346" s="404"/>
      <c r="P45346" s="404"/>
      <c r="Q45346" s="404"/>
      <c r="R45346" s="404"/>
      <c r="S45346" s="404"/>
      <c r="T45346" s="404"/>
    </row>
    <row r="45347" spans="12:20" ht="16.8">
      <c r="L45347" s="404"/>
      <c r="M45347" s="404"/>
      <c r="N45347" s="404"/>
      <c r="O45347" s="404"/>
      <c r="P45347" s="404"/>
      <c r="Q45347" s="404"/>
      <c r="R45347" s="404"/>
      <c r="S45347" s="404"/>
      <c r="T45347" s="404"/>
    </row>
    <row r="45348" spans="12:20" ht="16.8">
      <c r="L45348" s="404"/>
      <c r="M45348" s="404"/>
      <c r="N45348" s="404"/>
      <c r="O45348" s="404"/>
      <c r="P45348" s="404"/>
      <c r="Q45348" s="404"/>
      <c r="R45348" s="404"/>
      <c r="S45348" s="404"/>
      <c r="T45348" s="404"/>
    </row>
    <row r="45349" spans="12:20" ht="16.8">
      <c r="L45349" s="404"/>
      <c r="M45349" s="404"/>
      <c r="N45349" s="404"/>
      <c r="O45349" s="404"/>
      <c r="P45349" s="404"/>
      <c r="Q45349" s="404"/>
      <c r="R45349" s="404"/>
      <c r="S45349" s="404"/>
      <c r="T45349" s="404"/>
    </row>
    <row r="45350" spans="12:20" ht="16.8">
      <c r="L45350" s="404"/>
      <c r="M45350" s="404"/>
      <c r="N45350" s="404"/>
      <c r="O45350" s="404"/>
      <c r="P45350" s="404"/>
      <c r="Q45350" s="404"/>
      <c r="R45350" s="404"/>
      <c r="S45350" s="404"/>
      <c r="T45350" s="404"/>
    </row>
    <row r="45351" spans="12:20" ht="16.8">
      <c r="L45351" s="404"/>
      <c r="M45351" s="404"/>
      <c r="N45351" s="404"/>
      <c r="O45351" s="404"/>
      <c r="P45351" s="404"/>
      <c r="Q45351" s="404"/>
      <c r="R45351" s="404"/>
      <c r="S45351" s="404"/>
      <c r="T45351" s="404"/>
    </row>
    <row r="45352" spans="12:20" ht="16.8">
      <c r="L45352" s="404"/>
      <c r="M45352" s="404"/>
      <c r="N45352" s="404"/>
      <c r="O45352" s="404"/>
      <c r="P45352" s="404"/>
      <c r="Q45352" s="404"/>
      <c r="R45352" s="404"/>
      <c r="S45352" s="404"/>
      <c r="T45352" s="404"/>
    </row>
    <row r="45353" spans="12:20" ht="16.8">
      <c r="L45353" s="404"/>
      <c r="M45353" s="404"/>
      <c r="N45353" s="404"/>
      <c r="O45353" s="404"/>
      <c r="P45353" s="404"/>
      <c r="Q45353" s="404"/>
      <c r="R45353" s="404"/>
      <c r="S45353" s="404"/>
      <c r="T45353" s="404"/>
    </row>
    <row r="45354" spans="12:20" ht="16.8">
      <c r="L45354" s="404"/>
      <c r="M45354" s="404"/>
      <c r="N45354" s="404"/>
      <c r="O45354" s="404"/>
      <c r="P45354" s="404"/>
      <c r="Q45354" s="404"/>
      <c r="R45354" s="404"/>
      <c r="S45354" s="404"/>
      <c r="T45354" s="404"/>
    </row>
    <row r="45355" spans="12:20" ht="16.8">
      <c r="L45355" s="404"/>
      <c r="M45355" s="404"/>
      <c r="N45355" s="404"/>
      <c r="O45355" s="404"/>
      <c r="P45355" s="404"/>
      <c r="Q45355" s="404"/>
      <c r="R45355" s="404"/>
      <c r="S45355" s="404"/>
      <c r="T45355" s="404"/>
    </row>
    <row r="45356" spans="12:20" ht="16.8">
      <c r="L45356" s="404"/>
      <c r="M45356" s="404"/>
      <c r="N45356" s="404"/>
      <c r="O45356" s="404"/>
      <c r="P45356" s="404"/>
      <c r="Q45356" s="404"/>
      <c r="R45356" s="404"/>
      <c r="S45356" s="404"/>
      <c r="T45356" s="404"/>
    </row>
    <row r="45357" spans="12:20" ht="16.8">
      <c r="L45357" s="404"/>
      <c r="M45357" s="404"/>
      <c r="N45357" s="404"/>
      <c r="O45357" s="404"/>
      <c r="P45357" s="404"/>
      <c r="Q45357" s="404"/>
      <c r="R45357" s="404"/>
      <c r="S45357" s="404"/>
      <c r="T45357" s="404"/>
    </row>
    <row r="45358" spans="12:20" ht="16.8">
      <c r="L45358" s="404"/>
      <c r="M45358" s="404"/>
      <c r="N45358" s="404"/>
      <c r="O45358" s="404"/>
      <c r="P45358" s="404"/>
      <c r="Q45358" s="404"/>
      <c r="R45358" s="404"/>
      <c r="S45358" s="404"/>
      <c r="T45358" s="404"/>
    </row>
    <row r="45359" spans="12:20" ht="16.8">
      <c r="L45359" s="404"/>
      <c r="M45359" s="404"/>
      <c r="N45359" s="404"/>
      <c r="O45359" s="404"/>
      <c r="P45359" s="404"/>
      <c r="Q45359" s="404"/>
      <c r="R45359" s="404"/>
      <c r="S45359" s="404"/>
      <c r="T45359" s="404"/>
    </row>
    <row r="45360" spans="12:20" ht="16.8">
      <c r="L45360" s="404"/>
      <c r="M45360" s="404"/>
      <c r="N45360" s="404"/>
      <c r="O45360" s="404"/>
      <c r="P45360" s="404"/>
      <c r="Q45360" s="404"/>
      <c r="R45360" s="404"/>
      <c r="S45360" s="404"/>
      <c r="T45360" s="404"/>
    </row>
    <row r="45361" spans="12:20" ht="16.8">
      <c r="L45361" s="404"/>
      <c r="M45361" s="404"/>
      <c r="N45361" s="404"/>
      <c r="O45361" s="404"/>
      <c r="P45361" s="404"/>
      <c r="Q45361" s="404"/>
      <c r="R45361" s="404"/>
      <c r="S45361" s="404"/>
      <c r="T45361" s="404"/>
    </row>
    <row r="45362" spans="12:20" ht="16.8">
      <c r="L45362" s="404"/>
      <c r="M45362" s="404"/>
      <c r="N45362" s="404"/>
      <c r="O45362" s="404"/>
      <c r="P45362" s="404"/>
      <c r="Q45362" s="404"/>
      <c r="R45362" s="404"/>
      <c r="S45362" s="404"/>
      <c r="T45362" s="404"/>
    </row>
    <row r="45363" spans="12:20" ht="16.8">
      <c r="L45363" s="404"/>
      <c r="M45363" s="404"/>
      <c r="N45363" s="404"/>
      <c r="O45363" s="404"/>
      <c r="P45363" s="404"/>
      <c r="Q45363" s="404"/>
      <c r="R45363" s="404"/>
      <c r="S45363" s="404"/>
      <c r="T45363" s="404"/>
    </row>
    <row r="45364" spans="12:20" ht="16.8">
      <c r="L45364" s="404"/>
      <c r="M45364" s="404"/>
      <c r="N45364" s="404"/>
      <c r="O45364" s="404"/>
      <c r="P45364" s="404"/>
      <c r="Q45364" s="404"/>
      <c r="R45364" s="404"/>
      <c r="S45364" s="404"/>
      <c r="T45364" s="404"/>
    </row>
    <row r="45365" spans="12:20" ht="16.8">
      <c r="L45365" s="404"/>
      <c r="M45365" s="404"/>
      <c r="N45365" s="404"/>
      <c r="O45365" s="404"/>
      <c r="P45365" s="404"/>
      <c r="Q45365" s="404"/>
      <c r="R45365" s="404"/>
      <c r="S45365" s="404"/>
      <c r="T45365" s="404"/>
    </row>
    <row r="45366" spans="12:20" ht="16.8">
      <c r="L45366" s="404"/>
      <c r="M45366" s="404"/>
      <c r="N45366" s="404"/>
      <c r="O45366" s="404"/>
      <c r="P45366" s="404"/>
      <c r="Q45366" s="404"/>
      <c r="R45366" s="404"/>
      <c r="S45366" s="404"/>
      <c r="T45366" s="404"/>
    </row>
    <row r="45367" spans="12:20" ht="16.8">
      <c r="L45367" s="404"/>
      <c r="M45367" s="404"/>
      <c r="N45367" s="404"/>
      <c r="O45367" s="404"/>
      <c r="P45367" s="404"/>
      <c r="Q45367" s="404"/>
      <c r="R45367" s="404"/>
      <c r="S45367" s="404"/>
      <c r="T45367" s="404"/>
    </row>
    <row r="45368" spans="12:20" ht="16.8">
      <c r="L45368" s="404"/>
      <c r="M45368" s="404"/>
      <c r="N45368" s="404"/>
      <c r="O45368" s="404"/>
      <c r="P45368" s="404"/>
      <c r="Q45368" s="404"/>
      <c r="R45368" s="404"/>
      <c r="S45368" s="404"/>
      <c r="T45368" s="404"/>
    </row>
    <row r="45369" spans="12:20" ht="16.8">
      <c r="L45369" s="404"/>
      <c r="M45369" s="404"/>
      <c r="N45369" s="404"/>
      <c r="O45369" s="404"/>
      <c r="P45369" s="404"/>
      <c r="Q45369" s="404"/>
      <c r="R45369" s="404"/>
      <c r="S45369" s="404"/>
      <c r="T45369" s="404"/>
    </row>
    <row r="45370" spans="12:20" ht="16.8">
      <c r="L45370" s="404"/>
      <c r="M45370" s="404"/>
      <c r="N45370" s="404"/>
      <c r="O45370" s="404"/>
      <c r="P45370" s="404"/>
      <c r="Q45370" s="404"/>
      <c r="R45370" s="404"/>
      <c r="S45370" s="404"/>
      <c r="T45370" s="404"/>
    </row>
    <row r="45371" spans="12:20" ht="16.8">
      <c r="L45371" s="404"/>
      <c r="M45371" s="404"/>
      <c r="N45371" s="404"/>
      <c r="O45371" s="404"/>
      <c r="P45371" s="404"/>
      <c r="Q45371" s="404"/>
      <c r="R45371" s="404"/>
      <c r="S45371" s="404"/>
      <c r="T45371" s="404"/>
    </row>
    <row r="45372" spans="12:20" ht="16.8">
      <c r="L45372" s="404"/>
      <c r="M45372" s="404"/>
      <c r="N45372" s="404"/>
      <c r="O45372" s="404"/>
      <c r="P45372" s="404"/>
      <c r="Q45372" s="404"/>
      <c r="R45372" s="404"/>
      <c r="S45372" s="404"/>
      <c r="T45372" s="404"/>
    </row>
    <row r="45373" spans="12:20" ht="16.8">
      <c r="L45373" s="404"/>
      <c r="M45373" s="404"/>
      <c r="N45373" s="404"/>
      <c r="O45373" s="404"/>
      <c r="P45373" s="404"/>
      <c r="Q45373" s="404"/>
      <c r="R45373" s="404"/>
      <c r="S45373" s="404"/>
      <c r="T45373" s="404"/>
    </row>
    <row r="45374" spans="12:20" ht="16.8">
      <c r="L45374" s="404"/>
      <c r="M45374" s="404"/>
      <c r="N45374" s="404"/>
      <c r="O45374" s="404"/>
      <c r="P45374" s="404"/>
      <c r="Q45374" s="404"/>
      <c r="R45374" s="404"/>
      <c r="S45374" s="404"/>
      <c r="T45374" s="404"/>
    </row>
    <row r="45375" spans="12:20" ht="16.8">
      <c r="L45375" s="404"/>
      <c r="M45375" s="404"/>
      <c r="N45375" s="404"/>
      <c r="O45375" s="404"/>
      <c r="P45375" s="404"/>
      <c r="Q45375" s="404"/>
      <c r="R45375" s="404"/>
      <c r="S45375" s="404"/>
      <c r="T45375" s="404"/>
    </row>
    <row r="45376" spans="12:20" ht="16.8">
      <c r="L45376" s="404"/>
      <c r="M45376" s="404"/>
      <c r="N45376" s="404"/>
      <c r="O45376" s="404"/>
      <c r="P45376" s="404"/>
      <c r="Q45376" s="404"/>
      <c r="R45376" s="404"/>
      <c r="S45376" s="404"/>
      <c r="T45376" s="404"/>
    </row>
    <row r="45377" spans="12:20" ht="16.8">
      <c r="L45377" s="404"/>
      <c r="M45377" s="404"/>
      <c r="N45377" s="404"/>
      <c r="O45377" s="404"/>
      <c r="P45377" s="404"/>
      <c r="Q45377" s="404"/>
      <c r="R45377" s="404"/>
      <c r="S45377" s="404"/>
      <c r="T45377" s="404"/>
    </row>
    <row r="45378" spans="12:20" ht="16.8">
      <c r="L45378" s="404"/>
      <c r="M45378" s="404"/>
      <c r="N45378" s="404"/>
      <c r="O45378" s="404"/>
      <c r="P45378" s="404"/>
      <c r="Q45378" s="404"/>
      <c r="R45378" s="404"/>
      <c r="S45378" s="404"/>
      <c r="T45378" s="404"/>
    </row>
    <row r="45379" spans="12:20" ht="16.8">
      <c r="L45379" s="404"/>
      <c r="M45379" s="404"/>
      <c r="N45379" s="404"/>
      <c r="O45379" s="404"/>
      <c r="P45379" s="404"/>
      <c r="Q45379" s="404"/>
      <c r="R45379" s="404"/>
      <c r="S45379" s="404"/>
      <c r="T45379" s="404"/>
    </row>
    <row r="45380" spans="12:20" ht="16.8">
      <c r="L45380" s="404"/>
      <c r="M45380" s="404"/>
      <c r="N45380" s="404"/>
      <c r="O45380" s="404"/>
      <c r="P45380" s="404"/>
      <c r="Q45380" s="404"/>
      <c r="R45380" s="404"/>
      <c r="S45380" s="404"/>
      <c r="T45380" s="404"/>
    </row>
    <row r="45381" spans="12:20" ht="16.8">
      <c r="L45381" s="404"/>
      <c r="M45381" s="404"/>
      <c r="N45381" s="404"/>
      <c r="O45381" s="404"/>
      <c r="P45381" s="404"/>
      <c r="Q45381" s="404"/>
      <c r="R45381" s="404"/>
      <c r="S45381" s="404"/>
      <c r="T45381" s="404"/>
    </row>
    <row r="45382" spans="12:20" ht="16.8">
      <c r="L45382" s="404"/>
      <c r="M45382" s="404"/>
      <c r="N45382" s="404"/>
      <c r="O45382" s="404"/>
      <c r="P45382" s="404"/>
      <c r="Q45382" s="404"/>
      <c r="R45382" s="404"/>
      <c r="S45382" s="404"/>
      <c r="T45382" s="404"/>
    </row>
    <row r="45383" spans="12:20" ht="16.8">
      <c r="L45383" s="404"/>
      <c r="M45383" s="404"/>
      <c r="N45383" s="404"/>
      <c r="O45383" s="404"/>
      <c r="P45383" s="404"/>
      <c r="Q45383" s="404"/>
      <c r="R45383" s="404"/>
      <c r="S45383" s="404"/>
      <c r="T45383" s="404"/>
    </row>
    <row r="45384" spans="12:20" ht="16.8">
      <c r="L45384" s="404"/>
      <c r="M45384" s="404"/>
      <c r="N45384" s="404"/>
      <c r="O45384" s="404"/>
      <c r="P45384" s="404"/>
      <c r="Q45384" s="404"/>
      <c r="R45384" s="404"/>
      <c r="S45384" s="404"/>
      <c r="T45384" s="404"/>
    </row>
    <row r="45385" spans="12:20" ht="16.8">
      <c r="L45385" s="404"/>
      <c r="M45385" s="404"/>
      <c r="N45385" s="404"/>
      <c r="O45385" s="404"/>
      <c r="P45385" s="404"/>
      <c r="Q45385" s="404"/>
      <c r="R45385" s="404"/>
      <c r="S45385" s="404"/>
      <c r="T45385" s="404"/>
    </row>
    <row r="45386" spans="12:20" ht="16.8">
      <c r="L45386" s="404"/>
      <c r="M45386" s="404"/>
      <c r="N45386" s="404"/>
      <c r="O45386" s="404"/>
      <c r="P45386" s="404"/>
      <c r="Q45386" s="404"/>
      <c r="R45386" s="404"/>
      <c r="S45386" s="404"/>
      <c r="T45386" s="404"/>
    </row>
    <row r="45387" spans="12:20" ht="16.8">
      <c r="L45387" s="404"/>
      <c r="M45387" s="404"/>
      <c r="N45387" s="404"/>
      <c r="O45387" s="404"/>
      <c r="P45387" s="404"/>
      <c r="Q45387" s="404"/>
      <c r="R45387" s="404"/>
      <c r="S45387" s="404"/>
      <c r="T45387" s="404"/>
    </row>
    <row r="45388" spans="12:20" ht="16.8">
      <c r="L45388" s="404"/>
      <c r="M45388" s="404"/>
      <c r="N45388" s="404"/>
      <c r="O45388" s="404"/>
      <c r="P45388" s="404"/>
      <c r="Q45388" s="404"/>
      <c r="R45388" s="404"/>
      <c r="S45388" s="404"/>
      <c r="T45388" s="404"/>
    </row>
    <row r="45389" spans="12:20" ht="16.8">
      <c r="L45389" s="404"/>
      <c r="M45389" s="404"/>
      <c r="N45389" s="404"/>
      <c r="O45389" s="404"/>
      <c r="P45389" s="404"/>
      <c r="Q45389" s="404"/>
      <c r="R45389" s="404"/>
      <c r="S45389" s="404"/>
      <c r="T45389" s="404"/>
    </row>
    <row r="45390" spans="12:20" ht="16.8">
      <c r="L45390" s="404"/>
      <c r="M45390" s="404"/>
      <c r="N45390" s="404"/>
      <c r="O45390" s="404"/>
      <c r="P45390" s="404"/>
      <c r="Q45390" s="404"/>
      <c r="R45390" s="404"/>
      <c r="S45390" s="404"/>
      <c r="T45390" s="404"/>
    </row>
    <row r="45391" spans="12:20" ht="16.8">
      <c r="L45391" s="404"/>
      <c r="M45391" s="404"/>
      <c r="N45391" s="404"/>
      <c r="O45391" s="404"/>
      <c r="P45391" s="404"/>
      <c r="Q45391" s="404"/>
      <c r="R45391" s="404"/>
      <c r="S45391" s="404"/>
      <c r="T45391" s="404"/>
    </row>
    <row r="45392" spans="12:20" ht="16.8">
      <c r="L45392" s="404"/>
      <c r="M45392" s="404"/>
      <c r="N45392" s="404"/>
      <c r="O45392" s="404"/>
      <c r="P45392" s="404"/>
      <c r="Q45392" s="404"/>
      <c r="R45392" s="404"/>
      <c r="S45392" s="404"/>
      <c r="T45392" s="404"/>
    </row>
    <row r="45393" spans="12:20" ht="16.8">
      <c r="L45393" s="404"/>
      <c r="M45393" s="404"/>
      <c r="N45393" s="404"/>
      <c r="O45393" s="404"/>
      <c r="P45393" s="404"/>
      <c r="Q45393" s="404"/>
      <c r="R45393" s="404"/>
      <c r="S45393" s="404"/>
      <c r="T45393" s="404"/>
    </row>
    <row r="45394" spans="12:20" ht="16.8">
      <c r="L45394" s="404"/>
      <c r="M45394" s="404"/>
      <c r="N45394" s="404"/>
      <c r="O45394" s="404"/>
      <c r="P45394" s="404"/>
      <c r="Q45394" s="404"/>
      <c r="R45394" s="404"/>
      <c r="S45394" s="404"/>
      <c r="T45394" s="404"/>
    </row>
    <row r="45395" spans="12:20" ht="16.8">
      <c r="L45395" s="404"/>
      <c r="M45395" s="404"/>
      <c r="N45395" s="404"/>
      <c r="O45395" s="404"/>
      <c r="P45395" s="404"/>
      <c r="Q45395" s="404"/>
      <c r="R45395" s="404"/>
      <c r="S45395" s="404"/>
      <c r="T45395" s="404"/>
    </row>
    <row r="45396" spans="12:20" ht="16.8">
      <c r="L45396" s="404"/>
      <c r="M45396" s="404"/>
      <c r="N45396" s="404"/>
      <c r="O45396" s="404"/>
      <c r="P45396" s="404"/>
      <c r="Q45396" s="404"/>
      <c r="R45396" s="404"/>
      <c r="S45396" s="404"/>
      <c r="T45396" s="404"/>
    </row>
    <row r="45397" spans="12:20" ht="16.8">
      <c r="L45397" s="404"/>
      <c r="M45397" s="404"/>
      <c r="N45397" s="404"/>
      <c r="O45397" s="404"/>
      <c r="P45397" s="404"/>
      <c r="Q45397" s="404"/>
      <c r="R45397" s="404"/>
      <c r="S45397" s="404"/>
      <c r="T45397" s="404"/>
    </row>
    <row r="45398" spans="12:20" ht="16.8">
      <c r="L45398" s="404"/>
      <c r="M45398" s="404"/>
      <c r="N45398" s="404"/>
      <c r="O45398" s="404"/>
      <c r="P45398" s="404"/>
      <c r="Q45398" s="404"/>
      <c r="R45398" s="404"/>
      <c r="S45398" s="404"/>
      <c r="T45398" s="404"/>
    </row>
    <row r="45399" spans="12:20" ht="16.8">
      <c r="L45399" s="404"/>
      <c r="M45399" s="404"/>
      <c r="N45399" s="404"/>
      <c r="O45399" s="404"/>
      <c r="P45399" s="404"/>
      <c r="Q45399" s="404"/>
      <c r="R45399" s="404"/>
      <c r="S45399" s="404"/>
      <c r="T45399" s="404"/>
    </row>
    <row r="45400" spans="12:20" ht="16.8">
      <c r="L45400" s="404"/>
      <c r="M45400" s="404"/>
      <c r="N45400" s="404"/>
      <c r="O45400" s="404"/>
      <c r="P45400" s="404"/>
      <c r="Q45400" s="404"/>
      <c r="R45400" s="404"/>
      <c r="S45400" s="404"/>
      <c r="T45400" s="404"/>
    </row>
    <row r="45401" spans="12:20" ht="16.8">
      <c r="L45401" s="404"/>
      <c r="M45401" s="404"/>
      <c r="N45401" s="404"/>
      <c r="O45401" s="404"/>
      <c r="P45401" s="404"/>
      <c r="Q45401" s="404"/>
      <c r="R45401" s="404"/>
      <c r="S45401" s="404"/>
      <c r="T45401" s="404"/>
    </row>
    <row r="45402" spans="12:20" ht="16.8">
      <c r="L45402" s="404"/>
      <c r="M45402" s="404"/>
      <c r="N45402" s="404"/>
      <c r="O45402" s="404"/>
      <c r="P45402" s="404"/>
      <c r="Q45402" s="404"/>
      <c r="R45402" s="404"/>
      <c r="S45402" s="404"/>
      <c r="T45402" s="404"/>
    </row>
    <row r="45403" spans="12:20" ht="16.8">
      <c r="L45403" s="404"/>
      <c r="M45403" s="404"/>
      <c r="N45403" s="404"/>
      <c r="O45403" s="404"/>
      <c r="P45403" s="404"/>
      <c r="Q45403" s="404"/>
      <c r="R45403" s="404"/>
      <c r="S45403" s="404"/>
      <c r="T45403" s="404"/>
    </row>
    <row r="45404" spans="12:20" ht="16.8">
      <c r="L45404" s="404"/>
      <c r="M45404" s="404"/>
      <c r="N45404" s="404"/>
      <c r="O45404" s="404"/>
      <c r="P45404" s="404"/>
      <c r="Q45404" s="404"/>
      <c r="R45404" s="404"/>
      <c r="S45404" s="404"/>
      <c r="T45404" s="404"/>
    </row>
    <row r="45405" spans="12:20" ht="16.8">
      <c r="L45405" s="404"/>
      <c r="M45405" s="404"/>
      <c r="N45405" s="404"/>
      <c r="O45405" s="404"/>
      <c r="P45405" s="404"/>
      <c r="Q45405" s="404"/>
      <c r="R45405" s="404"/>
      <c r="S45405" s="404"/>
      <c r="T45405" s="404"/>
    </row>
    <row r="45406" spans="12:20" ht="16.8">
      <c r="L45406" s="404"/>
      <c r="M45406" s="404"/>
      <c r="N45406" s="404"/>
      <c r="O45406" s="404"/>
      <c r="P45406" s="404"/>
      <c r="Q45406" s="404"/>
      <c r="R45406" s="404"/>
      <c r="S45406" s="404"/>
      <c r="T45406" s="404"/>
    </row>
    <row r="45407" spans="12:20" ht="16.8">
      <c r="L45407" s="404"/>
      <c r="M45407" s="404"/>
      <c r="N45407" s="404"/>
      <c r="O45407" s="404"/>
      <c r="P45407" s="404"/>
      <c r="Q45407" s="404"/>
      <c r="R45407" s="404"/>
      <c r="S45407" s="404"/>
      <c r="T45407" s="404"/>
    </row>
    <row r="45408" spans="12:20" ht="16.8">
      <c r="L45408" s="404"/>
      <c r="M45408" s="404"/>
      <c r="N45408" s="404"/>
      <c r="O45408" s="404"/>
      <c r="P45408" s="404"/>
      <c r="Q45408" s="404"/>
      <c r="R45408" s="404"/>
      <c r="S45408" s="404"/>
      <c r="T45408" s="404"/>
    </row>
    <row r="45409" spans="12:20" ht="16.8">
      <c r="L45409" s="404"/>
      <c r="M45409" s="404"/>
      <c r="N45409" s="404"/>
      <c r="O45409" s="404"/>
      <c r="P45409" s="404"/>
      <c r="Q45409" s="404"/>
      <c r="R45409" s="404"/>
      <c r="S45409" s="404"/>
      <c r="T45409" s="404"/>
    </row>
    <row r="45410" spans="12:20" ht="16.8">
      <c r="L45410" s="404"/>
      <c r="M45410" s="404"/>
      <c r="N45410" s="404"/>
      <c r="O45410" s="404"/>
      <c r="P45410" s="404"/>
      <c r="Q45410" s="404"/>
      <c r="R45410" s="404"/>
      <c r="S45410" s="404"/>
      <c r="T45410" s="404"/>
    </row>
    <row r="45411" spans="12:20" ht="16.8">
      <c r="L45411" s="404"/>
      <c r="M45411" s="404"/>
      <c r="N45411" s="404"/>
      <c r="O45411" s="404"/>
      <c r="P45411" s="404"/>
      <c r="Q45411" s="404"/>
      <c r="R45411" s="404"/>
      <c r="S45411" s="404"/>
      <c r="T45411" s="404"/>
    </row>
    <row r="45412" spans="12:20" ht="16.8">
      <c r="L45412" s="404"/>
      <c r="M45412" s="404"/>
      <c r="N45412" s="404"/>
      <c r="O45412" s="404"/>
      <c r="P45412" s="404"/>
      <c r="Q45412" s="404"/>
      <c r="R45412" s="404"/>
      <c r="S45412" s="404"/>
      <c r="T45412" s="404"/>
    </row>
    <row r="45413" spans="12:20" ht="16.8">
      <c r="L45413" s="404"/>
      <c r="M45413" s="404"/>
      <c r="N45413" s="404"/>
      <c r="O45413" s="404"/>
      <c r="P45413" s="404"/>
      <c r="Q45413" s="404"/>
      <c r="R45413" s="404"/>
      <c r="S45413" s="404"/>
      <c r="T45413" s="404"/>
    </row>
    <row r="45414" spans="12:20" ht="16.8">
      <c r="L45414" s="404"/>
      <c r="M45414" s="404"/>
      <c r="N45414" s="404"/>
      <c r="O45414" s="404"/>
      <c r="P45414" s="404"/>
      <c r="Q45414" s="404"/>
      <c r="R45414" s="404"/>
      <c r="S45414" s="404"/>
      <c r="T45414" s="404"/>
    </row>
    <row r="45415" spans="12:20" ht="16.8">
      <c r="L45415" s="404"/>
      <c r="M45415" s="404"/>
      <c r="N45415" s="404"/>
      <c r="O45415" s="404"/>
      <c r="P45415" s="404"/>
      <c r="Q45415" s="404"/>
      <c r="R45415" s="404"/>
      <c r="S45415" s="404"/>
      <c r="T45415" s="404"/>
    </row>
    <row r="45416" spans="12:20" ht="16.8">
      <c r="L45416" s="404"/>
      <c r="M45416" s="404"/>
      <c r="N45416" s="404"/>
      <c r="O45416" s="404"/>
      <c r="P45416" s="404"/>
      <c r="Q45416" s="404"/>
      <c r="R45416" s="404"/>
      <c r="S45416" s="404"/>
      <c r="T45416" s="404"/>
    </row>
    <row r="45417" spans="12:20" ht="16.8">
      <c r="L45417" s="404"/>
      <c r="M45417" s="404"/>
      <c r="N45417" s="404"/>
      <c r="O45417" s="404"/>
      <c r="P45417" s="404"/>
      <c r="Q45417" s="404"/>
      <c r="R45417" s="404"/>
      <c r="S45417" s="404"/>
      <c r="T45417" s="404"/>
    </row>
    <row r="45418" spans="12:20" ht="16.8">
      <c r="L45418" s="404"/>
      <c r="M45418" s="404"/>
      <c r="N45418" s="404"/>
      <c r="O45418" s="404"/>
      <c r="P45418" s="404"/>
      <c r="Q45418" s="404"/>
      <c r="R45418" s="404"/>
      <c r="S45418" s="404"/>
      <c r="T45418" s="404"/>
    </row>
    <row r="45419" spans="12:20" ht="16.8">
      <c r="L45419" s="404"/>
      <c r="M45419" s="404"/>
      <c r="N45419" s="404"/>
      <c r="O45419" s="404"/>
      <c r="P45419" s="404"/>
      <c r="Q45419" s="404"/>
      <c r="R45419" s="404"/>
      <c r="S45419" s="404"/>
      <c r="T45419" s="404"/>
    </row>
    <row r="45420" spans="12:20" ht="16.8">
      <c r="L45420" s="404"/>
      <c r="M45420" s="404"/>
      <c r="N45420" s="404"/>
      <c r="O45420" s="404"/>
      <c r="P45420" s="404"/>
      <c r="Q45420" s="404"/>
      <c r="R45420" s="404"/>
      <c r="S45420" s="404"/>
      <c r="T45420" s="404"/>
    </row>
    <row r="45421" spans="12:20" ht="16.8">
      <c r="L45421" s="404"/>
      <c r="M45421" s="404"/>
      <c r="N45421" s="404"/>
      <c r="O45421" s="404"/>
      <c r="P45421" s="404"/>
      <c r="Q45421" s="404"/>
      <c r="R45421" s="404"/>
      <c r="S45421" s="404"/>
      <c r="T45421" s="404"/>
    </row>
    <row r="45422" spans="12:20" ht="16.8">
      <c r="L45422" s="404"/>
      <c r="M45422" s="404"/>
      <c r="N45422" s="404"/>
      <c r="O45422" s="404"/>
      <c r="P45422" s="404"/>
      <c r="Q45422" s="404"/>
      <c r="R45422" s="404"/>
      <c r="S45422" s="404"/>
      <c r="T45422" s="404"/>
    </row>
    <row r="45423" spans="12:20" ht="16.8">
      <c r="L45423" s="404"/>
      <c r="M45423" s="404"/>
      <c r="N45423" s="404"/>
      <c r="O45423" s="404"/>
      <c r="P45423" s="404"/>
      <c r="Q45423" s="404"/>
      <c r="R45423" s="404"/>
      <c r="S45423" s="404"/>
      <c r="T45423" s="404"/>
    </row>
    <row r="45424" spans="12:20" ht="16.8">
      <c r="L45424" s="404"/>
      <c r="M45424" s="404"/>
      <c r="N45424" s="404"/>
      <c r="O45424" s="404"/>
      <c r="P45424" s="404"/>
      <c r="Q45424" s="404"/>
      <c r="R45424" s="404"/>
      <c r="S45424" s="404"/>
      <c r="T45424" s="404"/>
    </row>
    <row r="45425" spans="12:20" ht="16.8">
      <c r="L45425" s="404"/>
      <c r="M45425" s="404"/>
      <c r="N45425" s="404"/>
      <c r="O45425" s="404"/>
      <c r="P45425" s="404"/>
      <c r="Q45425" s="404"/>
      <c r="R45425" s="404"/>
      <c r="S45425" s="404"/>
      <c r="T45425" s="404"/>
    </row>
    <row r="45426" spans="12:20" ht="16.8">
      <c r="L45426" s="404"/>
      <c r="M45426" s="404"/>
      <c r="N45426" s="404"/>
      <c r="O45426" s="404"/>
      <c r="P45426" s="404"/>
      <c r="Q45426" s="404"/>
      <c r="R45426" s="404"/>
      <c r="S45426" s="404"/>
      <c r="T45426" s="404"/>
    </row>
    <row r="45427" spans="12:20" ht="16.8">
      <c r="L45427" s="404"/>
      <c r="M45427" s="404"/>
      <c r="N45427" s="404"/>
      <c r="O45427" s="404"/>
      <c r="P45427" s="404"/>
      <c r="Q45427" s="404"/>
      <c r="R45427" s="404"/>
      <c r="S45427" s="404"/>
      <c r="T45427" s="404"/>
    </row>
    <row r="45428" spans="12:20" ht="16.8">
      <c r="L45428" s="404"/>
      <c r="M45428" s="404"/>
      <c r="N45428" s="404"/>
      <c r="O45428" s="404"/>
      <c r="P45428" s="404"/>
      <c r="Q45428" s="404"/>
      <c r="R45428" s="404"/>
      <c r="S45428" s="404"/>
      <c r="T45428" s="404"/>
    </row>
    <row r="45429" spans="12:20" ht="16.8">
      <c r="L45429" s="404"/>
      <c r="M45429" s="404"/>
      <c r="N45429" s="404"/>
      <c r="O45429" s="404"/>
      <c r="P45429" s="404"/>
      <c r="Q45429" s="404"/>
      <c r="R45429" s="404"/>
      <c r="S45429" s="404"/>
      <c r="T45429" s="404"/>
    </row>
    <row r="45430" spans="12:20" ht="16.8">
      <c r="L45430" s="404"/>
      <c r="M45430" s="404"/>
      <c r="N45430" s="404"/>
      <c r="O45430" s="404"/>
      <c r="P45430" s="404"/>
      <c r="Q45430" s="404"/>
      <c r="R45430" s="404"/>
      <c r="S45430" s="404"/>
      <c r="T45430" s="404"/>
    </row>
    <row r="45431" spans="12:20" ht="16.8">
      <c r="L45431" s="404"/>
      <c r="M45431" s="404"/>
      <c r="N45431" s="404"/>
      <c r="O45431" s="404"/>
      <c r="P45431" s="404"/>
      <c r="Q45431" s="404"/>
      <c r="R45431" s="404"/>
      <c r="S45431" s="404"/>
      <c r="T45431" s="404"/>
    </row>
    <row r="45432" spans="12:20" ht="16.8">
      <c r="L45432" s="404"/>
      <c r="M45432" s="404"/>
      <c r="N45432" s="404"/>
      <c r="O45432" s="404"/>
      <c r="P45432" s="404"/>
      <c r="Q45432" s="404"/>
      <c r="R45432" s="404"/>
      <c r="S45432" s="404"/>
      <c r="T45432" s="404"/>
    </row>
    <row r="45433" spans="12:20" ht="16.8">
      <c r="L45433" s="404"/>
      <c r="M45433" s="404"/>
      <c r="N45433" s="404"/>
      <c r="O45433" s="404"/>
      <c r="P45433" s="404"/>
      <c r="Q45433" s="404"/>
      <c r="R45433" s="404"/>
      <c r="S45433" s="404"/>
      <c r="T45433" s="404"/>
    </row>
    <row r="45434" spans="12:20" ht="16.8">
      <c r="L45434" s="404"/>
      <c r="M45434" s="404"/>
      <c r="N45434" s="404"/>
      <c r="O45434" s="404"/>
      <c r="P45434" s="404"/>
      <c r="Q45434" s="404"/>
      <c r="R45434" s="404"/>
      <c r="S45434" s="404"/>
      <c r="T45434" s="404"/>
    </row>
    <row r="45435" spans="12:20" ht="16.8">
      <c r="L45435" s="404"/>
      <c r="M45435" s="404"/>
      <c r="N45435" s="404"/>
      <c r="O45435" s="404"/>
      <c r="P45435" s="404"/>
      <c r="Q45435" s="404"/>
      <c r="R45435" s="404"/>
      <c r="S45435" s="404"/>
      <c r="T45435" s="404"/>
    </row>
    <row r="45436" spans="12:20" ht="16.8">
      <c r="L45436" s="404"/>
      <c r="M45436" s="404"/>
      <c r="N45436" s="404"/>
      <c r="O45436" s="404"/>
      <c r="P45436" s="404"/>
      <c r="Q45436" s="404"/>
      <c r="R45436" s="404"/>
      <c r="S45436" s="404"/>
      <c r="T45436" s="404"/>
    </row>
    <row r="45437" spans="12:20" ht="16.8">
      <c r="L45437" s="404"/>
      <c r="M45437" s="404"/>
      <c r="N45437" s="404"/>
      <c r="O45437" s="404"/>
      <c r="P45437" s="404"/>
      <c r="Q45437" s="404"/>
      <c r="R45437" s="404"/>
      <c r="S45437" s="404"/>
      <c r="T45437" s="404"/>
    </row>
    <row r="45438" spans="12:20" ht="16.8">
      <c r="L45438" s="404"/>
      <c r="M45438" s="404"/>
      <c r="N45438" s="404"/>
      <c r="O45438" s="404"/>
      <c r="P45438" s="404"/>
      <c r="Q45438" s="404"/>
      <c r="R45438" s="404"/>
      <c r="S45438" s="404"/>
      <c r="T45438" s="404"/>
    </row>
    <row r="45439" spans="12:20" ht="16.8">
      <c r="L45439" s="404"/>
      <c r="M45439" s="404"/>
      <c r="N45439" s="404"/>
      <c r="O45439" s="404"/>
      <c r="P45439" s="404"/>
      <c r="Q45439" s="404"/>
      <c r="R45439" s="404"/>
      <c r="S45439" s="404"/>
      <c r="T45439" s="404"/>
    </row>
    <row r="45440" spans="12:20" ht="16.8">
      <c r="L45440" s="404"/>
      <c r="M45440" s="404"/>
      <c r="N45440" s="404"/>
      <c r="O45440" s="404"/>
      <c r="P45440" s="404"/>
      <c r="Q45440" s="404"/>
      <c r="R45440" s="404"/>
      <c r="S45440" s="404"/>
      <c r="T45440" s="404"/>
    </row>
    <row r="45441" spans="12:20" ht="16.8">
      <c r="L45441" s="404"/>
      <c r="M45441" s="404"/>
      <c r="N45441" s="404"/>
      <c r="O45441" s="404"/>
      <c r="P45441" s="404"/>
      <c r="Q45441" s="404"/>
      <c r="R45441" s="404"/>
      <c r="S45441" s="404"/>
      <c r="T45441" s="404"/>
    </row>
    <row r="45442" spans="12:20" ht="16.8">
      <c r="L45442" s="404"/>
      <c r="M45442" s="404"/>
      <c r="N45442" s="404"/>
      <c r="O45442" s="404"/>
      <c r="P45442" s="404"/>
      <c r="Q45442" s="404"/>
      <c r="R45442" s="404"/>
      <c r="S45442" s="404"/>
      <c r="T45442" s="404"/>
    </row>
    <row r="45443" spans="12:20" ht="16.8">
      <c r="L45443" s="404"/>
      <c r="M45443" s="404"/>
      <c r="N45443" s="404"/>
      <c r="O45443" s="404"/>
      <c r="P45443" s="404"/>
      <c r="Q45443" s="404"/>
      <c r="R45443" s="404"/>
      <c r="S45443" s="404"/>
      <c r="T45443" s="404"/>
    </row>
    <row r="45444" spans="12:20" ht="16.8">
      <c r="L45444" s="404"/>
      <c r="M45444" s="404"/>
      <c r="N45444" s="404"/>
      <c r="O45444" s="404"/>
      <c r="P45444" s="404"/>
      <c r="Q45444" s="404"/>
      <c r="R45444" s="404"/>
      <c r="S45444" s="404"/>
      <c r="T45444" s="404"/>
    </row>
    <row r="45445" spans="12:20" ht="16.8">
      <c r="L45445" s="404"/>
      <c r="M45445" s="404"/>
      <c r="N45445" s="404"/>
      <c r="O45445" s="404"/>
      <c r="P45445" s="404"/>
      <c r="Q45445" s="404"/>
      <c r="R45445" s="404"/>
      <c r="S45445" s="404"/>
      <c r="T45445" s="404"/>
    </row>
    <row r="45446" spans="12:20" ht="16.8">
      <c r="L45446" s="404"/>
      <c r="M45446" s="404"/>
      <c r="N45446" s="404"/>
      <c r="O45446" s="404"/>
      <c r="P45446" s="404"/>
      <c r="Q45446" s="404"/>
      <c r="R45446" s="404"/>
      <c r="S45446" s="404"/>
      <c r="T45446" s="404"/>
    </row>
    <row r="45447" spans="12:20" ht="16.8">
      <c r="L45447" s="404"/>
      <c r="M45447" s="404"/>
      <c r="N45447" s="404"/>
      <c r="O45447" s="404"/>
      <c r="P45447" s="404"/>
      <c r="Q45447" s="404"/>
      <c r="R45447" s="404"/>
      <c r="S45447" s="404"/>
      <c r="T45447" s="404"/>
    </row>
    <row r="45448" spans="12:20" ht="16.8">
      <c r="L45448" s="404"/>
      <c r="M45448" s="404"/>
      <c r="N45448" s="404"/>
      <c r="O45448" s="404"/>
      <c r="P45448" s="404"/>
      <c r="Q45448" s="404"/>
      <c r="R45448" s="404"/>
      <c r="S45448" s="404"/>
      <c r="T45448" s="404"/>
    </row>
    <row r="45449" spans="12:20" ht="16.8">
      <c r="L45449" s="404"/>
      <c r="M45449" s="404"/>
      <c r="N45449" s="404"/>
      <c r="O45449" s="404"/>
      <c r="P45449" s="404"/>
      <c r="Q45449" s="404"/>
      <c r="R45449" s="404"/>
      <c r="S45449" s="404"/>
      <c r="T45449" s="404"/>
    </row>
    <row r="45450" spans="12:20" ht="16.8">
      <c r="L45450" s="404"/>
      <c r="M45450" s="404"/>
      <c r="N45450" s="404"/>
      <c r="O45450" s="404"/>
      <c r="P45450" s="404"/>
      <c r="Q45450" s="404"/>
      <c r="R45450" s="404"/>
      <c r="S45450" s="404"/>
      <c r="T45450" s="404"/>
    </row>
    <row r="45451" spans="12:20" ht="16.8">
      <c r="L45451" s="404"/>
      <c r="M45451" s="404"/>
      <c r="N45451" s="404"/>
      <c r="O45451" s="404"/>
      <c r="P45451" s="404"/>
      <c r="Q45451" s="404"/>
      <c r="R45451" s="404"/>
      <c r="S45451" s="404"/>
      <c r="T45451" s="404"/>
    </row>
    <row r="45452" spans="12:20" ht="16.8">
      <c r="L45452" s="404"/>
      <c r="M45452" s="404"/>
      <c r="N45452" s="404"/>
      <c r="O45452" s="404"/>
      <c r="P45452" s="404"/>
      <c r="Q45452" s="404"/>
      <c r="R45452" s="404"/>
      <c r="S45452" s="404"/>
      <c r="T45452" s="404"/>
    </row>
    <row r="45453" spans="12:20" ht="16.8">
      <c r="L45453" s="404"/>
      <c r="M45453" s="404"/>
      <c r="N45453" s="404"/>
      <c r="O45453" s="404"/>
      <c r="P45453" s="404"/>
      <c r="Q45453" s="404"/>
      <c r="R45453" s="404"/>
      <c r="S45453" s="404"/>
      <c r="T45453" s="404"/>
    </row>
    <row r="45454" spans="12:20" ht="16.8">
      <c r="L45454" s="404"/>
      <c r="M45454" s="404"/>
      <c r="N45454" s="404"/>
      <c r="O45454" s="404"/>
      <c r="P45454" s="404"/>
      <c r="Q45454" s="404"/>
      <c r="R45454" s="404"/>
      <c r="S45454" s="404"/>
      <c r="T45454" s="404"/>
    </row>
    <row r="45455" spans="12:20" ht="16.8">
      <c r="L45455" s="404"/>
      <c r="M45455" s="404"/>
      <c r="N45455" s="404"/>
      <c r="O45455" s="404"/>
      <c r="P45455" s="404"/>
      <c r="Q45455" s="404"/>
      <c r="R45455" s="404"/>
      <c r="S45455" s="404"/>
      <c r="T45455" s="404"/>
    </row>
    <row r="45456" spans="12:20" ht="16.8">
      <c r="L45456" s="404"/>
      <c r="M45456" s="404"/>
      <c r="N45456" s="404"/>
      <c r="O45456" s="404"/>
      <c r="P45456" s="404"/>
      <c r="Q45456" s="404"/>
      <c r="R45456" s="404"/>
      <c r="S45456" s="404"/>
      <c r="T45456" s="404"/>
    </row>
    <row r="45457" spans="12:20" ht="16.8">
      <c r="L45457" s="404"/>
      <c r="M45457" s="404"/>
      <c r="N45457" s="404"/>
      <c r="O45457" s="404"/>
      <c r="P45457" s="404"/>
      <c r="Q45457" s="404"/>
      <c r="R45457" s="404"/>
      <c r="S45457" s="404"/>
      <c r="T45457" s="404"/>
    </row>
    <row r="45458" spans="12:20" ht="16.8">
      <c r="L45458" s="404"/>
      <c r="M45458" s="404"/>
      <c r="N45458" s="404"/>
      <c r="O45458" s="404"/>
      <c r="P45458" s="404"/>
      <c r="Q45458" s="404"/>
      <c r="R45458" s="404"/>
      <c r="S45458" s="404"/>
      <c r="T45458" s="404"/>
    </row>
    <row r="45459" spans="12:20" ht="16.8">
      <c r="L45459" s="404"/>
      <c r="M45459" s="404"/>
      <c r="N45459" s="404"/>
      <c r="O45459" s="404"/>
      <c r="P45459" s="404"/>
      <c r="Q45459" s="404"/>
      <c r="R45459" s="404"/>
      <c r="S45459" s="404"/>
      <c r="T45459" s="404"/>
    </row>
    <row r="45460" spans="12:20" ht="16.8">
      <c r="L45460" s="404"/>
      <c r="M45460" s="404"/>
      <c r="N45460" s="404"/>
      <c r="O45460" s="404"/>
      <c r="P45460" s="404"/>
      <c r="Q45460" s="404"/>
      <c r="R45460" s="404"/>
      <c r="S45460" s="404"/>
      <c r="T45460" s="404"/>
    </row>
    <row r="45461" spans="12:20" ht="16.8">
      <c r="L45461" s="404"/>
      <c r="M45461" s="404"/>
      <c r="N45461" s="404"/>
      <c r="O45461" s="404"/>
      <c r="P45461" s="404"/>
      <c r="Q45461" s="404"/>
      <c r="R45461" s="404"/>
      <c r="S45461" s="404"/>
      <c r="T45461" s="404"/>
    </row>
    <row r="45462" spans="12:20" ht="16.8">
      <c r="L45462" s="404"/>
      <c r="M45462" s="404"/>
      <c r="N45462" s="404"/>
      <c r="O45462" s="404"/>
      <c r="P45462" s="404"/>
      <c r="Q45462" s="404"/>
      <c r="R45462" s="404"/>
      <c r="S45462" s="404"/>
      <c r="T45462" s="404"/>
    </row>
    <row r="45463" spans="12:20" ht="16.8">
      <c r="L45463" s="404"/>
      <c r="M45463" s="404"/>
      <c r="N45463" s="404"/>
      <c r="O45463" s="404"/>
      <c r="P45463" s="404"/>
      <c r="Q45463" s="404"/>
      <c r="R45463" s="404"/>
      <c r="S45463" s="404"/>
      <c r="T45463" s="404"/>
    </row>
    <row r="45464" spans="12:20" ht="16.8">
      <c r="L45464" s="404"/>
      <c r="M45464" s="404"/>
      <c r="N45464" s="404"/>
      <c r="O45464" s="404"/>
      <c r="P45464" s="404"/>
      <c r="Q45464" s="404"/>
      <c r="R45464" s="404"/>
      <c r="S45464" s="404"/>
      <c r="T45464" s="404"/>
    </row>
    <row r="45465" spans="12:20" ht="16.8">
      <c r="L45465" s="404"/>
      <c r="M45465" s="404"/>
      <c r="N45465" s="404"/>
      <c r="O45465" s="404"/>
      <c r="P45465" s="404"/>
      <c r="Q45465" s="404"/>
      <c r="R45465" s="404"/>
      <c r="S45465" s="404"/>
      <c r="T45465" s="404"/>
    </row>
    <row r="45466" spans="12:20" ht="16.8">
      <c r="L45466" s="404"/>
      <c r="M45466" s="404"/>
      <c r="N45466" s="404"/>
      <c r="O45466" s="404"/>
      <c r="P45466" s="404"/>
      <c r="Q45466" s="404"/>
      <c r="R45466" s="404"/>
      <c r="S45466" s="404"/>
      <c r="T45466" s="404"/>
    </row>
    <row r="45467" spans="12:20" ht="16.8">
      <c r="L45467" s="404"/>
      <c r="M45467" s="404"/>
      <c r="N45467" s="404"/>
      <c r="O45467" s="404"/>
      <c r="P45467" s="404"/>
      <c r="Q45467" s="404"/>
      <c r="R45467" s="404"/>
      <c r="S45467" s="404"/>
      <c r="T45467" s="404"/>
    </row>
    <row r="45468" spans="12:20" ht="16.8">
      <c r="L45468" s="404"/>
      <c r="M45468" s="404"/>
      <c r="N45468" s="404"/>
      <c r="O45468" s="404"/>
      <c r="P45468" s="404"/>
      <c r="Q45468" s="404"/>
      <c r="R45468" s="404"/>
      <c r="S45468" s="404"/>
      <c r="T45468" s="404"/>
    </row>
    <row r="45469" spans="12:20" ht="16.8">
      <c r="L45469" s="404"/>
      <c r="M45469" s="404"/>
      <c r="N45469" s="404"/>
      <c r="O45469" s="404"/>
      <c r="P45469" s="404"/>
      <c r="Q45469" s="404"/>
      <c r="R45469" s="404"/>
      <c r="S45469" s="404"/>
      <c r="T45469" s="404"/>
    </row>
    <row r="45470" spans="12:20" ht="16.8">
      <c r="L45470" s="404"/>
      <c r="M45470" s="404"/>
      <c r="N45470" s="404"/>
      <c r="O45470" s="404"/>
      <c r="P45470" s="404"/>
      <c r="Q45470" s="404"/>
      <c r="R45470" s="404"/>
      <c r="S45470" s="404"/>
      <c r="T45470" s="404"/>
    </row>
    <row r="45471" spans="12:20" ht="16.8">
      <c r="L45471" s="404"/>
      <c r="M45471" s="404"/>
      <c r="N45471" s="404"/>
      <c r="O45471" s="404"/>
      <c r="P45471" s="404"/>
      <c r="Q45471" s="404"/>
      <c r="R45471" s="404"/>
      <c r="S45471" s="404"/>
      <c r="T45471" s="404"/>
    </row>
    <row r="45472" spans="12:20" ht="16.8">
      <c r="L45472" s="404"/>
      <c r="M45472" s="404"/>
      <c r="N45472" s="404"/>
      <c r="O45472" s="404"/>
      <c r="P45472" s="404"/>
      <c r="Q45472" s="404"/>
      <c r="R45472" s="404"/>
      <c r="S45472" s="404"/>
      <c r="T45472" s="404"/>
    </row>
    <row r="45473" spans="12:20" ht="16.8">
      <c r="L45473" s="404"/>
      <c r="M45473" s="404"/>
      <c r="N45473" s="404"/>
      <c r="O45473" s="404"/>
      <c r="P45473" s="404"/>
      <c r="Q45473" s="404"/>
      <c r="R45473" s="404"/>
      <c r="S45473" s="404"/>
      <c r="T45473" s="404"/>
    </row>
    <row r="45474" spans="12:20" ht="16.8">
      <c r="L45474" s="404"/>
      <c r="M45474" s="404"/>
      <c r="N45474" s="404"/>
      <c r="O45474" s="404"/>
      <c r="P45474" s="404"/>
      <c r="Q45474" s="404"/>
      <c r="R45474" s="404"/>
      <c r="S45474" s="404"/>
      <c r="T45474" s="404"/>
    </row>
    <row r="45475" spans="12:20" ht="16.8">
      <c r="L45475" s="404"/>
      <c r="M45475" s="404"/>
      <c r="N45475" s="404"/>
      <c r="O45475" s="404"/>
      <c r="P45475" s="404"/>
      <c r="Q45475" s="404"/>
      <c r="R45475" s="404"/>
      <c r="S45475" s="404"/>
      <c r="T45475" s="404"/>
    </row>
    <row r="45476" spans="12:20" ht="16.8">
      <c r="L45476" s="404"/>
      <c r="M45476" s="404"/>
      <c r="N45476" s="404"/>
      <c r="O45476" s="404"/>
      <c r="P45476" s="404"/>
      <c r="Q45476" s="404"/>
      <c r="R45476" s="404"/>
      <c r="S45476" s="404"/>
      <c r="T45476" s="404"/>
    </row>
    <row r="45477" spans="12:20" ht="16.8">
      <c r="L45477" s="404"/>
      <c r="M45477" s="404"/>
      <c r="N45477" s="404"/>
      <c r="O45477" s="404"/>
      <c r="P45477" s="404"/>
      <c r="Q45477" s="404"/>
      <c r="R45477" s="404"/>
      <c r="S45477" s="404"/>
      <c r="T45477" s="404"/>
    </row>
    <row r="45478" spans="12:20" ht="16.8">
      <c r="L45478" s="404"/>
      <c r="M45478" s="404"/>
      <c r="N45478" s="404"/>
      <c r="O45478" s="404"/>
      <c r="P45478" s="404"/>
      <c r="Q45478" s="404"/>
      <c r="R45478" s="404"/>
      <c r="S45478" s="404"/>
      <c r="T45478" s="404"/>
    </row>
    <row r="45479" spans="12:20" ht="16.8">
      <c r="L45479" s="404"/>
      <c r="M45479" s="404"/>
      <c r="N45479" s="404"/>
      <c r="O45479" s="404"/>
      <c r="P45479" s="404"/>
      <c r="Q45479" s="404"/>
      <c r="R45479" s="404"/>
      <c r="S45479" s="404"/>
      <c r="T45479" s="404"/>
    </row>
    <row r="45480" spans="12:20" ht="16.8">
      <c r="L45480" s="404"/>
      <c r="M45480" s="404"/>
      <c r="N45480" s="404"/>
      <c r="O45480" s="404"/>
      <c r="P45480" s="404"/>
      <c r="Q45480" s="404"/>
      <c r="R45480" s="404"/>
      <c r="S45480" s="404"/>
      <c r="T45480" s="404"/>
    </row>
    <row r="45481" spans="12:20" ht="16.8">
      <c r="L45481" s="404"/>
      <c r="M45481" s="404"/>
      <c r="N45481" s="404"/>
      <c r="O45481" s="404"/>
      <c r="P45481" s="404"/>
      <c r="Q45481" s="404"/>
      <c r="R45481" s="404"/>
      <c r="S45481" s="404"/>
      <c r="T45481" s="404"/>
    </row>
    <row r="45482" spans="12:20" ht="16.8">
      <c r="L45482" s="404"/>
      <c r="M45482" s="404"/>
      <c r="N45482" s="404"/>
      <c r="O45482" s="404"/>
      <c r="P45482" s="404"/>
      <c r="Q45482" s="404"/>
      <c r="R45482" s="404"/>
      <c r="S45482" s="404"/>
      <c r="T45482" s="404"/>
    </row>
    <row r="45483" spans="12:20" ht="16.8">
      <c r="L45483" s="404"/>
      <c r="M45483" s="404"/>
      <c r="N45483" s="404"/>
      <c r="O45483" s="404"/>
      <c r="P45483" s="404"/>
      <c r="Q45483" s="404"/>
      <c r="R45483" s="404"/>
      <c r="S45483" s="404"/>
      <c r="T45483" s="404"/>
    </row>
    <row r="45484" spans="12:20" ht="16.8">
      <c r="L45484" s="404"/>
      <c r="M45484" s="404"/>
      <c r="N45484" s="404"/>
      <c r="O45484" s="404"/>
      <c r="P45484" s="404"/>
      <c r="Q45484" s="404"/>
      <c r="R45484" s="404"/>
      <c r="S45484" s="404"/>
      <c r="T45484" s="404"/>
    </row>
    <row r="45485" spans="12:20" ht="16.8">
      <c r="L45485" s="404"/>
      <c r="M45485" s="404"/>
      <c r="N45485" s="404"/>
      <c r="O45485" s="404"/>
      <c r="P45485" s="404"/>
      <c r="Q45485" s="404"/>
      <c r="R45485" s="404"/>
      <c r="S45485" s="404"/>
      <c r="T45485" s="404"/>
    </row>
    <row r="45486" spans="12:20" ht="16.8">
      <c r="L45486" s="404"/>
      <c r="M45486" s="404"/>
      <c r="N45486" s="404"/>
      <c r="O45486" s="404"/>
      <c r="P45486" s="404"/>
      <c r="Q45486" s="404"/>
      <c r="R45486" s="404"/>
      <c r="S45486" s="404"/>
      <c r="T45486" s="404"/>
    </row>
    <row r="45487" spans="12:20" ht="16.8">
      <c r="L45487" s="404"/>
      <c r="M45487" s="404"/>
      <c r="N45487" s="404"/>
      <c r="O45487" s="404"/>
      <c r="P45487" s="404"/>
      <c r="Q45487" s="404"/>
      <c r="R45487" s="404"/>
      <c r="S45487" s="404"/>
      <c r="T45487" s="404"/>
    </row>
    <row r="45488" spans="12:20" ht="16.8">
      <c r="L45488" s="404"/>
      <c r="M45488" s="404"/>
      <c r="N45488" s="404"/>
      <c r="O45488" s="404"/>
      <c r="P45488" s="404"/>
      <c r="Q45488" s="404"/>
      <c r="R45488" s="404"/>
      <c r="S45488" s="404"/>
      <c r="T45488" s="404"/>
    </row>
    <row r="45489" spans="12:20" ht="16.8">
      <c r="L45489" s="404"/>
      <c r="M45489" s="404"/>
      <c r="N45489" s="404"/>
      <c r="O45489" s="404"/>
      <c r="P45489" s="404"/>
      <c r="Q45489" s="404"/>
      <c r="R45489" s="404"/>
      <c r="S45489" s="404"/>
      <c r="T45489" s="404"/>
    </row>
    <row r="45490" spans="12:20" ht="16.8">
      <c r="L45490" s="404"/>
      <c r="M45490" s="404"/>
      <c r="N45490" s="404"/>
      <c r="O45490" s="404"/>
      <c r="P45490" s="404"/>
      <c r="Q45490" s="404"/>
      <c r="R45490" s="404"/>
      <c r="S45490" s="404"/>
      <c r="T45490" s="404"/>
    </row>
    <row r="45491" spans="12:20" ht="16.8">
      <c r="L45491" s="404"/>
      <c r="M45491" s="404"/>
      <c r="N45491" s="404"/>
      <c r="O45491" s="404"/>
      <c r="P45491" s="404"/>
      <c r="Q45491" s="404"/>
      <c r="R45491" s="404"/>
      <c r="S45491" s="404"/>
      <c r="T45491" s="404"/>
    </row>
    <row r="45492" spans="12:20" ht="16.8">
      <c r="L45492" s="404"/>
      <c r="M45492" s="404"/>
      <c r="N45492" s="404"/>
      <c r="O45492" s="404"/>
      <c r="P45492" s="404"/>
      <c r="Q45492" s="404"/>
      <c r="R45492" s="404"/>
      <c r="S45492" s="404"/>
      <c r="T45492" s="404"/>
    </row>
    <row r="45493" spans="12:20" ht="16.8">
      <c r="L45493" s="404"/>
      <c r="M45493" s="404"/>
      <c r="N45493" s="404"/>
      <c r="O45493" s="404"/>
      <c r="P45493" s="404"/>
      <c r="Q45493" s="404"/>
      <c r="R45493" s="404"/>
      <c r="S45493" s="404"/>
      <c r="T45493" s="404"/>
    </row>
    <row r="45494" spans="12:20" ht="16.8">
      <c r="L45494" s="404"/>
      <c r="M45494" s="404"/>
      <c r="N45494" s="404"/>
      <c r="O45494" s="404"/>
      <c r="P45494" s="404"/>
      <c r="Q45494" s="404"/>
      <c r="R45494" s="404"/>
      <c r="S45494" s="404"/>
      <c r="T45494" s="404"/>
    </row>
    <row r="45495" spans="12:20" ht="16.8">
      <c r="L45495" s="404"/>
      <c r="M45495" s="404"/>
      <c r="N45495" s="404"/>
      <c r="O45495" s="404"/>
      <c r="P45495" s="404"/>
      <c r="Q45495" s="404"/>
      <c r="R45495" s="404"/>
      <c r="S45495" s="404"/>
      <c r="T45495" s="404"/>
    </row>
    <row r="45496" spans="12:20" ht="16.8">
      <c r="L45496" s="404"/>
      <c r="M45496" s="404"/>
      <c r="N45496" s="404"/>
      <c r="O45496" s="404"/>
      <c r="P45496" s="404"/>
      <c r="Q45496" s="404"/>
      <c r="R45496" s="404"/>
      <c r="S45496" s="404"/>
      <c r="T45496" s="404"/>
    </row>
    <row r="45497" spans="12:20" ht="16.8">
      <c r="L45497" s="404"/>
      <c r="M45497" s="404"/>
      <c r="N45497" s="404"/>
      <c r="O45497" s="404"/>
      <c r="P45497" s="404"/>
      <c r="Q45497" s="404"/>
      <c r="R45497" s="404"/>
      <c r="S45497" s="404"/>
      <c r="T45497" s="404"/>
    </row>
    <row r="45498" spans="12:20" ht="16.8">
      <c r="L45498" s="404"/>
      <c r="M45498" s="404"/>
      <c r="N45498" s="404"/>
      <c r="O45498" s="404"/>
      <c r="P45498" s="404"/>
      <c r="Q45498" s="404"/>
      <c r="R45498" s="404"/>
      <c r="S45498" s="404"/>
      <c r="T45498" s="404"/>
    </row>
    <row r="45499" spans="12:20" ht="16.8">
      <c r="L45499" s="404"/>
      <c r="M45499" s="404"/>
      <c r="N45499" s="404"/>
      <c r="O45499" s="404"/>
      <c r="P45499" s="404"/>
      <c r="Q45499" s="404"/>
      <c r="R45499" s="404"/>
      <c r="S45499" s="404"/>
      <c r="T45499" s="404"/>
    </row>
    <row r="45500" spans="12:20" ht="16.8">
      <c r="L45500" s="404"/>
      <c r="M45500" s="404"/>
      <c r="N45500" s="404"/>
      <c r="O45500" s="404"/>
      <c r="P45500" s="404"/>
      <c r="Q45500" s="404"/>
      <c r="R45500" s="404"/>
      <c r="S45500" s="404"/>
      <c r="T45500" s="404"/>
    </row>
    <row r="45501" spans="12:20" ht="16.8">
      <c r="L45501" s="404"/>
      <c r="M45501" s="404"/>
      <c r="N45501" s="404"/>
      <c r="O45501" s="404"/>
      <c r="P45501" s="404"/>
      <c r="Q45501" s="404"/>
      <c r="R45501" s="404"/>
      <c r="S45501" s="404"/>
      <c r="T45501" s="404"/>
    </row>
    <row r="45502" spans="12:20" ht="16.8">
      <c r="L45502" s="404"/>
      <c r="M45502" s="404"/>
      <c r="N45502" s="404"/>
      <c r="O45502" s="404"/>
      <c r="P45502" s="404"/>
      <c r="Q45502" s="404"/>
      <c r="R45502" s="404"/>
      <c r="S45502" s="404"/>
      <c r="T45502" s="404"/>
    </row>
    <row r="45503" spans="12:20" ht="16.8">
      <c r="L45503" s="404"/>
      <c r="M45503" s="404"/>
      <c r="N45503" s="404"/>
      <c r="O45503" s="404"/>
      <c r="P45503" s="404"/>
      <c r="Q45503" s="404"/>
      <c r="R45503" s="404"/>
      <c r="S45503" s="404"/>
      <c r="T45503" s="404"/>
    </row>
    <row r="45504" spans="12:20" ht="16.8">
      <c r="L45504" s="404"/>
      <c r="M45504" s="404"/>
      <c r="N45504" s="404"/>
      <c r="O45504" s="404"/>
      <c r="P45504" s="404"/>
      <c r="Q45504" s="404"/>
      <c r="R45504" s="404"/>
      <c r="S45504" s="404"/>
      <c r="T45504" s="404"/>
    </row>
    <row r="45505" spans="12:20" ht="16.8">
      <c r="L45505" s="404"/>
      <c r="M45505" s="404"/>
      <c r="N45505" s="404"/>
      <c r="O45505" s="404"/>
      <c r="P45505" s="404"/>
      <c r="Q45505" s="404"/>
      <c r="R45505" s="404"/>
      <c r="S45505" s="404"/>
      <c r="T45505" s="404"/>
    </row>
    <row r="45506" spans="12:20" ht="16.8">
      <c r="L45506" s="404"/>
      <c r="M45506" s="404"/>
      <c r="N45506" s="404"/>
      <c r="O45506" s="404"/>
      <c r="P45506" s="404"/>
      <c r="Q45506" s="404"/>
      <c r="R45506" s="404"/>
      <c r="S45506" s="404"/>
      <c r="T45506" s="404"/>
    </row>
    <row r="45507" spans="12:20" ht="16.8">
      <c r="L45507" s="404"/>
      <c r="M45507" s="404"/>
      <c r="N45507" s="404"/>
      <c r="O45507" s="404"/>
      <c r="P45507" s="404"/>
      <c r="Q45507" s="404"/>
      <c r="R45507" s="404"/>
      <c r="S45507" s="404"/>
      <c r="T45507" s="404"/>
    </row>
    <row r="45508" spans="12:20" ht="16.8">
      <c r="L45508" s="404"/>
      <c r="M45508" s="404"/>
      <c r="N45508" s="404"/>
      <c r="O45508" s="404"/>
      <c r="P45508" s="404"/>
      <c r="Q45508" s="404"/>
      <c r="R45508" s="404"/>
      <c r="S45508" s="404"/>
      <c r="T45508" s="404"/>
    </row>
    <row r="45509" spans="12:20" ht="16.8">
      <c r="L45509" s="404"/>
      <c r="M45509" s="404"/>
      <c r="N45509" s="404"/>
      <c r="O45509" s="404"/>
      <c r="P45509" s="404"/>
      <c r="Q45509" s="404"/>
      <c r="R45509" s="404"/>
      <c r="S45509" s="404"/>
      <c r="T45509" s="404"/>
    </row>
    <row r="45510" spans="12:20" ht="16.8">
      <c r="L45510" s="404"/>
      <c r="M45510" s="404"/>
      <c r="N45510" s="404"/>
      <c r="O45510" s="404"/>
      <c r="P45510" s="404"/>
      <c r="Q45510" s="404"/>
      <c r="R45510" s="404"/>
      <c r="S45510" s="404"/>
      <c r="T45510" s="404"/>
    </row>
    <row r="45511" spans="12:20" ht="16.8">
      <c r="L45511" s="404"/>
      <c r="M45511" s="404"/>
      <c r="N45511" s="404"/>
      <c r="O45511" s="404"/>
      <c r="P45511" s="404"/>
      <c r="Q45511" s="404"/>
      <c r="R45511" s="404"/>
      <c r="S45511" s="404"/>
      <c r="T45511" s="404"/>
    </row>
    <row r="45512" spans="12:20" ht="16.8">
      <c r="L45512" s="404"/>
      <c r="M45512" s="404"/>
      <c r="N45512" s="404"/>
      <c r="O45512" s="404"/>
      <c r="P45512" s="404"/>
      <c r="Q45512" s="404"/>
      <c r="R45512" s="404"/>
      <c r="S45512" s="404"/>
      <c r="T45512" s="404"/>
    </row>
    <row r="45513" spans="12:20" ht="16.8">
      <c r="L45513" s="404"/>
      <c r="M45513" s="404"/>
      <c r="N45513" s="404"/>
      <c r="O45513" s="404"/>
      <c r="P45513" s="404"/>
      <c r="Q45513" s="404"/>
      <c r="R45513" s="404"/>
      <c r="S45513" s="404"/>
      <c r="T45513" s="404"/>
    </row>
    <row r="45514" spans="12:20" ht="16.8">
      <c r="L45514" s="404"/>
      <c r="M45514" s="404"/>
      <c r="N45514" s="404"/>
      <c r="O45514" s="404"/>
      <c r="P45514" s="404"/>
      <c r="Q45514" s="404"/>
      <c r="R45514" s="404"/>
      <c r="S45514" s="404"/>
      <c r="T45514" s="404"/>
    </row>
    <row r="45515" spans="12:20" ht="16.8">
      <c r="L45515" s="404"/>
      <c r="M45515" s="404"/>
      <c r="N45515" s="404"/>
      <c r="O45515" s="404"/>
      <c r="P45515" s="404"/>
      <c r="Q45515" s="404"/>
      <c r="R45515" s="404"/>
      <c r="S45515" s="404"/>
      <c r="T45515" s="404"/>
    </row>
    <row r="45516" spans="12:20" ht="16.8">
      <c r="L45516" s="404"/>
      <c r="M45516" s="404"/>
      <c r="N45516" s="404"/>
      <c r="O45516" s="404"/>
      <c r="P45516" s="404"/>
      <c r="Q45516" s="404"/>
      <c r="R45516" s="404"/>
      <c r="S45516" s="404"/>
      <c r="T45516" s="404"/>
    </row>
    <row r="45517" spans="12:20" ht="16.8">
      <c r="L45517" s="404"/>
      <c r="M45517" s="404"/>
      <c r="N45517" s="404"/>
      <c r="O45517" s="404"/>
      <c r="P45517" s="404"/>
      <c r="Q45517" s="404"/>
      <c r="R45517" s="404"/>
      <c r="S45517" s="404"/>
      <c r="T45517" s="404"/>
    </row>
    <row r="45518" spans="12:20" ht="16.8">
      <c r="L45518" s="404"/>
      <c r="M45518" s="404"/>
      <c r="N45518" s="404"/>
      <c r="O45518" s="404"/>
      <c r="P45518" s="404"/>
      <c r="Q45518" s="404"/>
      <c r="R45518" s="404"/>
      <c r="S45518" s="404"/>
      <c r="T45518" s="404"/>
    </row>
    <row r="45519" spans="12:20" ht="16.8">
      <c r="L45519" s="404"/>
      <c r="M45519" s="404"/>
      <c r="N45519" s="404"/>
      <c r="O45519" s="404"/>
      <c r="P45519" s="404"/>
      <c r="Q45519" s="404"/>
      <c r="R45519" s="404"/>
      <c r="S45519" s="404"/>
      <c r="T45519" s="404"/>
    </row>
    <row r="45520" spans="12:20" ht="16.8">
      <c r="L45520" s="404"/>
      <c r="M45520" s="404"/>
      <c r="N45520" s="404"/>
      <c r="O45520" s="404"/>
      <c r="P45520" s="404"/>
      <c r="Q45520" s="404"/>
      <c r="R45520" s="404"/>
      <c r="S45520" s="404"/>
      <c r="T45520" s="404"/>
    </row>
    <row r="45521" spans="12:20" ht="16.8">
      <c r="L45521" s="404"/>
      <c r="M45521" s="404"/>
      <c r="N45521" s="404"/>
      <c r="O45521" s="404"/>
      <c r="P45521" s="404"/>
      <c r="Q45521" s="404"/>
      <c r="R45521" s="404"/>
      <c r="S45521" s="404"/>
      <c r="T45521" s="404"/>
    </row>
    <row r="45522" spans="12:20" ht="16.8">
      <c r="L45522" s="404"/>
      <c r="M45522" s="404"/>
      <c r="N45522" s="404"/>
      <c r="O45522" s="404"/>
      <c r="P45522" s="404"/>
      <c r="Q45522" s="404"/>
      <c r="R45522" s="404"/>
      <c r="S45522" s="404"/>
      <c r="T45522" s="404"/>
    </row>
    <row r="45523" spans="12:20" ht="16.8">
      <c r="L45523" s="404"/>
      <c r="M45523" s="404"/>
      <c r="N45523" s="404"/>
      <c r="O45523" s="404"/>
      <c r="P45523" s="404"/>
      <c r="Q45523" s="404"/>
      <c r="R45523" s="404"/>
      <c r="S45523" s="404"/>
      <c r="T45523" s="404"/>
    </row>
    <row r="45524" spans="12:20" ht="16.8">
      <c r="L45524" s="404"/>
      <c r="M45524" s="404"/>
      <c r="N45524" s="404"/>
      <c r="O45524" s="404"/>
      <c r="P45524" s="404"/>
      <c r="Q45524" s="404"/>
      <c r="R45524" s="404"/>
      <c r="S45524" s="404"/>
      <c r="T45524" s="404"/>
    </row>
    <row r="45525" spans="12:20" ht="16.8">
      <c r="L45525" s="404"/>
      <c r="M45525" s="404"/>
      <c r="N45525" s="404"/>
      <c r="O45525" s="404"/>
      <c r="P45525" s="404"/>
      <c r="Q45525" s="404"/>
      <c r="R45525" s="404"/>
      <c r="S45525" s="404"/>
      <c r="T45525" s="404"/>
    </row>
    <row r="45526" spans="12:20" ht="16.8">
      <c r="L45526" s="404"/>
      <c r="M45526" s="404"/>
      <c r="N45526" s="404"/>
      <c r="O45526" s="404"/>
      <c r="P45526" s="404"/>
      <c r="Q45526" s="404"/>
      <c r="R45526" s="404"/>
      <c r="S45526" s="404"/>
      <c r="T45526" s="404"/>
    </row>
    <row r="45527" spans="12:20" ht="16.8">
      <c r="L45527" s="404"/>
      <c r="M45527" s="404"/>
      <c r="N45527" s="404"/>
      <c r="O45527" s="404"/>
      <c r="P45527" s="404"/>
      <c r="Q45527" s="404"/>
      <c r="R45527" s="404"/>
      <c r="S45527" s="404"/>
      <c r="T45527" s="404"/>
    </row>
    <row r="45528" spans="12:20" ht="16.8">
      <c r="L45528" s="404"/>
      <c r="M45528" s="404"/>
      <c r="N45528" s="404"/>
      <c r="O45528" s="404"/>
      <c r="P45528" s="404"/>
      <c r="Q45528" s="404"/>
      <c r="R45528" s="404"/>
      <c r="S45528" s="404"/>
      <c r="T45528" s="404"/>
    </row>
    <row r="45529" spans="12:20" ht="16.8">
      <c r="L45529" s="404"/>
      <c r="M45529" s="404"/>
      <c r="N45529" s="404"/>
      <c r="O45529" s="404"/>
      <c r="P45529" s="404"/>
      <c r="Q45529" s="404"/>
      <c r="R45529" s="404"/>
      <c r="S45529" s="404"/>
      <c r="T45529" s="404"/>
    </row>
    <row r="45530" spans="12:20" ht="16.8">
      <c r="L45530" s="404"/>
      <c r="M45530" s="404"/>
      <c r="N45530" s="404"/>
      <c r="O45530" s="404"/>
      <c r="P45530" s="404"/>
      <c r="Q45530" s="404"/>
      <c r="R45530" s="404"/>
      <c r="S45530" s="404"/>
      <c r="T45530" s="404"/>
    </row>
    <row r="45531" spans="12:20" ht="16.8">
      <c r="L45531" s="404"/>
      <c r="M45531" s="404"/>
      <c r="N45531" s="404"/>
      <c r="O45531" s="404"/>
      <c r="P45531" s="404"/>
      <c r="Q45531" s="404"/>
      <c r="R45531" s="404"/>
      <c r="S45531" s="404"/>
      <c r="T45531" s="404"/>
    </row>
    <row r="45532" spans="12:20" ht="16.8">
      <c r="L45532" s="404"/>
      <c r="M45532" s="404"/>
      <c r="N45532" s="404"/>
      <c r="O45532" s="404"/>
      <c r="P45532" s="404"/>
      <c r="Q45532" s="404"/>
      <c r="R45532" s="404"/>
      <c r="S45532" s="404"/>
      <c r="T45532" s="404"/>
    </row>
    <row r="45533" spans="12:20" ht="16.8">
      <c r="L45533" s="404"/>
      <c r="M45533" s="404"/>
      <c r="N45533" s="404"/>
      <c r="O45533" s="404"/>
      <c r="P45533" s="404"/>
      <c r="Q45533" s="404"/>
      <c r="R45533" s="404"/>
      <c r="S45533" s="404"/>
      <c r="T45533" s="404"/>
    </row>
    <row r="45534" spans="12:20" ht="16.8">
      <c r="L45534" s="404"/>
      <c r="M45534" s="404"/>
      <c r="N45534" s="404"/>
      <c r="O45534" s="404"/>
      <c r="P45534" s="404"/>
      <c r="Q45534" s="404"/>
      <c r="R45534" s="404"/>
      <c r="S45534" s="404"/>
      <c r="T45534" s="404"/>
    </row>
    <row r="45535" spans="12:20" ht="16.8">
      <c r="L45535" s="404"/>
      <c r="M45535" s="404"/>
      <c r="N45535" s="404"/>
      <c r="O45535" s="404"/>
      <c r="P45535" s="404"/>
      <c r="Q45535" s="404"/>
      <c r="R45535" s="404"/>
      <c r="S45535" s="404"/>
      <c r="T45535" s="404"/>
    </row>
    <row r="45536" spans="12:20" ht="16.8">
      <c r="L45536" s="404"/>
      <c r="M45536" s="404"/>
      <c r="N45536" s="404"/>
      <c r="O45536" s="404"/>
      <c r="P45536" s="404"/>
      <c r="Q45536" s="404"/>
      <c r="R45536" s="404"/>
      <c r="S45536" s="404"/>
      <c r="T45536" s="404"/>
    </row>
    <row r="45537" spans="12:20" ht="16.8">
      <c r="L45537" s="404"/>
      <c r="M45537" s="404"/>
      <c r="N45537" s="404"/>
      <c r="O45537" s="404"/>
      <c r="P45537" s="404"/>
      <c r="Q45537" s="404"/>
      <c r="R45537" s="404"/>
      <c r="S45537" s="404"/>
      <c r="T45537" s="404"/>
    </row>
    <row r="45538" spans="12:20" ht="16.8">
      <c r="L45538" s="404"/>
      <c r="M45538" s="404"/>
      <c r="N45538" s="404"/>
      <c r="O45538" s="404"/>
      <c r="P45538" s="404"/>
      <c r="Q45538" s="404"/>
      <c r="R45538" s="404"/>
      <c r="S45538" s="404"/>
      <c r="T45538" s="404"/>
    </row>
    <row r="45539" spans="12:20" ht="16.8">
      <c r="L45539" s="404"/>
      <c r="M45539" s="404"/>
      <c r="N45539" s="404"/>
      <c r="O45539" s="404"/>
      <c r="P45539" s="404"/>
      <c r="Q45539" s="404"/>
      <c r="R45539" s="404"/>
      <c r="S45539" s="404"/>
      <c r="T45539" s="404"/>
    </row>
    <row r="45540" spans="12:20" ht="16.8">
      <c r="L45540" s="404"/>
      <c r="M45540" s="404"/>
      <c r="N45540" s="404"/>
      <c r="O45540" s="404"/>
      <c r="P45540" s="404"/>
      <c r="Q45540" s="404"/>
      <c r="R45540" s="404"/>
      <c r="S45540" s="404"/>
      <c r="T45540" s="404"/>
    </row>
    <row r="45541" spans="12:20" ht="16.8">
      <c r="L45541" s="404"/>
      <c r="M45541" s="404"/>
      <c r="N45541" s="404"/>
      <c r="O45541" s="404"/>
      <c r="P45541" s="404"/>
      <c r="Q45541" s="404"/>
      <c r="R45541" s="404"/>
      <c r="S45541" s="404"/>
      <c r="T45541" s="404"/>
    </row>
    <row r="45542" spans="12:20" ht="16.8">
      <c r="L45542" s="404"/>
      <c r="M45542" s="404"/>
      <c r="N45542" s="404"/>
      <c r="O45542" s="404"/>
      <c r="P45542" s="404"/>
      <c r="Q45542" s="404"/>
      <c r="R45542" s="404"/>
      <c r="S45542" s="404"/>
      <c r="T45542" s="404"/>
    </row>
    <row r="45543" spans="12:20" ht="16.8">
      <c r="L45543" s="404"/>
      <c r="M45543" s="404"/>
      <c r="N45543" s="404"/>
      <c r="O45543" s="404"/>
      <c r="P45543" s="404"/>
      <c r="Q45543" s="404"/>
      <c r="R45543" s="404"/>
      <c r="S45543" s="404"/>
      <c r="T45543" s="404"/>
    </row>
    <row r="45544" spans="12:20" ht="16.8">
      <c r="L45544" s="404"/>
      <c r="M45544" s="404"/>
      <c r="N45544" s="404"/>
      <c r="O45544" s="404"/>
      <c r="P45544" s="404"/>
      <c r="Q45544" s="404"/>
      <c r="R45544" s="404"/>
      <c r="S45544" s="404"/>
      <c r="T45544" s="404"/>
    </row>
    <row r="45545" spans="12:20" ht="16.8">
      <c r="L45545" s="404"/>
      <c r="M45545" s="404"/>
      <c r="N45545" s="404"/>
      <c r="O45545" s="404"/>
      <c r="P45545" s="404"/>
      <c r="Q45545" s="404"/>
      <c r="R45545" s="404"/>
      <c r="S45545" s="404"/>
      <c r="T45545" s="404"/>
    </row>
    <row r="45546" spans="12:20" ht="16.8">
      <c r="L45546" s="404"/>
      <c r="M45546" s="404"/>
      <c r="N45546" s="404"/>
      <c r="O45546" s="404"/>
      <c r="P45546" s="404"/>
      <c r="Q45546" s="404"/>
      <c r="R45546" s="404"/>
      <c r="S45546" s="404"/>
      <c r="T45546" s="404"/>
    </row>
    <row r="45547" spans="12:20" ht="16.8">
      <c r="L45547" s="404"/>
      <c r="M45547" s="404"/>
      <c r="N45547" s="404"/>
      <c r="O45547" s="404"/>
      <c r="P45547" s="404"/>
      <c r="Q45547" s="404"/>
      <c r="R45547" s="404"/>
      <c r="S45547" s="404"/>
      <c r="T45547" s="404"/>
    </row>
    <row r="45548" spans="12:20" ht="16.8">
      <c r="L45548" s="404"/>
      <c r="M45548" s="404"/>
      <c r="N45548" s="404"/>
      <c r="O45548" s="404"/>
      <c r="P45548" s="404"/>
      <c r="Q45548" s="404"/>
      <c r="R45548" s="404"/>
      <c r="S45548" s="404"/>
      <c r="T45548" s="404"/>
    </row>
    <row r="45549" spans="12:20" ht="16.8">
      <c r="L45549" s="404"/>
      <c r="M45549" s="404"/>
      <c r="N45549" s="404"/>
      <c r="O45549" s="404"/>
      <c r="P45549" s="404"/>
      <c r="Q45549" s="404"/>
      <c r="R45549" s="404"/>
      <c r="S45549" s="404"/>
      <c r="T45549" s="404"/>
    </row>
    <row r="45550" spans="12:20" ht="16.8">
      <c r="L45550" s="404"/>
      <c r="M45550" s="404"/>
      <c r="N45550" s="404"/>
      <c r="O45550" s="404"/>
      <c r="P45550" s="404"/>
      <c r="Q45550" s="404"/>
      <c r="R45550" s="404"/>
      <c r="S45550" s="404"/>
      <c r="T45550" s="404"/>
    </row>
    <row r="45551" spans="12:20" ht="16.8">
      <c r="L45551" s="404"/>
      <c r="M45551" s="404"/>
      <c r="N45551" s="404"/>
      <c r="O45551" s="404"/>
      <c r="P45551" s="404"/>
      <c r="Q45551" s="404"/>
      <c r="R45551" s="404"/>
      <c r="S45551" s="404"/>
      <c r="T45551" s="404"/>
    </row>
    <row r="45552" spans="12:20" ht="16.8">
      <c r="L45552" s="404"/>
      <c r="M45552" s="404"/>
      <c r="N45552" s="404"/>
      <c r="O45552" s="404"/>
      <c r="P45552" s="404"/>
      <c r="Q45552" s="404"/>
      <c r="R45552" s="404"/>
      <c r="S45552" s="404"/>
      <c r="T45552" s="404"/>
    </row>
    <row r="45553" spans="12:20" ht="16.8">
      <c r="L45553" s="404"/>
      <c r="M45553" s="404"/>
      <c r="N45553" s="404"/>
      <c r="O45553" s="404"/>
      <c r="P45553" s="404"/>
      <c r="Q45553" s="404"/>
      <c r="R45553" s="404"/>
      <c r="S45553" s="404"/>
      <c r="T45553" s="404"/>
    </row>
    <row r="45554" spans="12:20" ht="16.8">
      <c r="L45554" s="404"/>
      <c r="M45554" s="404"/>
      <c r="N45554" s="404"/>
      <c r="O45554" s="404"/>
      <c r="P45554" s="404"/>
      <c r="Q45554" s="404"/>
      <c r="R45554" s="404"/>
      <c r="S45554" s="404"/>
      <c r="T45554" s="404"/>
    </row>
    <row r="45555" spans="12:20" ht="16.8">
      <c r="L45555" s="404"/>
      <c r="M45555" s="404"/>
      <c r="N45555" s="404"/>
      <c r="O45555" s="404"/>
      <c r="P45555" s="404"/>
      <c r="Q45555" s="404"/>
      <c r="R45555" s="404"/>
      <c r="S45555" s="404"/>
      <c r="T45555" s="404"/>
    </row>
    <row r="45556" spans="12:20" ht="16.8">
      <c r="L45556" s="404"/>
      <c r="M45556" s="404"/>
      <c r="N45556" s="404"/>
      <c r="O45556" s="404"/>
      <c r="P45556" s="404"/>
      <c r="Q45556" s="404"/>
      <c r="R45556" s="404"/>
      <c r="S45556" s="404"/>
      <c r="T45556" s="404"/>
    </row>
    <row r="45557" spans="12:20" ht="16.8">
      <c r="L45557" s="404"/>
      <c r="M45557" s="404"/>
      <c r="N45557" s="404"/>
      <c r="O45557" s="404"/>
      <c r="P45557" s="404"/>
      <c r="Q45557" s="404"/>
      <c r="R45557" s="404"/>
      <c r="S45557" s="404"/>
      <c r="T45557" s="404"/>
    </row>
    <row r="45558" spans="12:20" ht="16.8">
      <c r="L45558" s="404"/>
      <c r="M45558" s="404"/>
      <c r="N45558" s="404"/>
      <c r="O45558" s="404"/>
      <c r="P45558" s="404"/>
      <c r="Q45558" s="404"/>
      <c r="R45558" s="404"/>
      <c r="S45558" s="404"/>
      <c r="T45558" s="404"/>
    </row>
    <row r="45559" spans="12:20" ht="16.8">
      <c r="L45559" s="404"/>
      <c r="M45559" s="404"/>
      <c r="N45559" s="404"/>
      <c r="O45559" s="404"/>
      <c r="P45559" s="404"/>
      <c r="Q45559" s="404"/>
      <c r="R45559" s="404"/>
      <c r="S45559" s="404"/>
      <c r="T45559" s="404"/>
    </row>
    <row r="45560" spans="12:20" ht="16.8">
      <c r="L45560" s="404"/>
      <c r="M45560" s="404"/>
      <c r="N45560" s="404"/>
      <c r="O45560" s="404"/>
      <c r="P45560" s="404"/>
      <c r="Q45560" s="404"/>
      <c r="R45560" s="404"/>
      <c r="S45560" s="404"/>
      <c r="T45560" s="404"/>
    </row>
    <row r="45561" spans="12:20" ht="16.8">
      <c r="L45561" s="404"/>
      <c r="M45561" s="404"/>
      <c r="N45561" s="404"/>
      <c r="O45561" s="404"/>
      <c r="P45561" s="404"/>
      <c r="Q45561" s="404"/>
      <c r="R45561" s="404"/>
      <c r="S45561" s="404"/>
      <c r="T45561" s="404"/>
    </row>
    <row r="45562" spans="12:20" ht="16.8">
      <c r="L45562" s="404"/>
      <c r="M45562" s="404"/>
      <c r="N45562" s="404"/>
      <c r="O45562" s="404"/>
      <c r="P45562" s="404"/>
      <c r="Q45562" s="404"/>
      <c r="R45562" s="404"/>
      <c r="S45562" s="404"/>
      <c r="T45562" s="404"/>
    </row>
    <row r="45563" spans="12:20" ht="16.8">
      <c r="L45563" s="404"/>
      <c r="M45563" s="404"/>
      <c r="N45563" s="404"/>
      <c r="O45563" s="404"/>
      <c r="P45563" s="404"/>
      <c r="Q45563" s="404"/>
      <c r="R45563" s="404"/>
      <c r="S45563" s="404"/>
      <c r="T45563" s="404"/>
    </row>
    <row r="45564" spans="12:20" ht="16.8">
      <c r="L45564" s="404"/>
      <c r="M45564" s="404"/>
      <c r="N45564" s="404"/>
      <c r="O45564" s="404"/>
      <c r="P45564" s="404"/>
      <c r="Q45564" s="404"/>
      <c r="R45564" s="404"/>
      <c r="S45564" s="404"/>
      <c r="T45564" s="404"/>
    </row>
    <row r="45565" spans="12:20" ht="16.8">
      <c r="L45565" s="404"/>
      <c r="M45565" s="404"/>
      <c r="N45565" s="404"/>
      <c r="O45565" s="404"/>
      <c r="P45565" s="404"/>
      <c r="Q45565" s="404"/>
      <c r="R45565" s="404"/>
      <c r="S45565" s="404"/>
      <c r="T45565" s="404"/>
    </row>
    <row r="45566" spans="12:20" ht="16.8">
      <c r="L45566" s="404"/>
      <c r="M45566" s="404"/>
      <c r="N45566" s="404"/>
      <c r="O45566" s="404"/>
      <c r="P45566" s="404"/>
      <c r="Q45566" s="404"/>
      <c r="R45566" s="404"/>
      <c r="S45566" s="404"/>
      <c r="T45566" s="404"/>
    </row>
    <row r="45567" spans="12:20" ht="16.8">
      <c r="L45567" s="404"/>
      <c r="M45567" s="404"/>
      <c r="N45567" s="404"/>
      <c r="O45567" s="404"/>
      <c r="P45567" s="404"/>
      <c r="Q45567" s="404"/>
      <c r="R45567" s="404"/>
      <c r="S45567" s="404"/>
      <c r="T45567" s="404"/>
    </row>
    <row r="45568" spans="12:20" ht="16.8">
      <c r="L45568" s="404"/>
      <c r="M45568" s="404"/>
      <c r="N45568" s="404"/>
      <c r="O45568" s="404"/>
      <c r="P45568" s="404"/>
      <c r="Q45568" s="404"/>
      <c r="R45568" s="404"/>
      <c r="S45568" s="404"/>
      <c r="T45568" s="404"/>
    </row>
    <row r="45569" spans="12:20" ht="16.8">
      <c r="L45569" s="404"/>
      <c r="M45569" s="404"/>
      <c r="N45569" s="404"/>
      <c r="O45569" s="404"/>
      <c r="P45569" s="404"/>
      <c r="Q45569" s="404"/>
      <c r="R45569" s="404"/>
      <c r="S45569" s="404"/>
      <c r="T45569" s="404"/>
    </row>
    <row r="45570" spans="12:20" ht="16.8">
      <c r="L45570" s="404"/>
      <c r="M45570" s="404"/>
      <c r="N45570" s="404"/>
      <c r="O45570" s="404"/>
      <c r="P45570" s="404"/>
      <c r="Q45570" s="404"/>
      <c r="R45570" s="404"/>
      <c r="S45570" s="404"/>
      <c r="T45570" s="404"/>
    </row>
    <row r="45571" spans="12:20" ht="16.8">
      <c r="L45571" s="404"/>
      <c r="M45571" s="404"/>
      <c r="N45571" s="404"/>
      <c r="O45571" s="404"/>
      <c r="P45571" s="404"/>
      <c r="Q45571" s="404"/>
      <c r="R45571" s="404"/>
      <c r="S45571" s="404"/>
      <c r="T45571" s="404"/>
    </row>
    <row r="45572" spans="12:20" ht="16.8">
      <c r="L45572" s="404"/>
      <c r="M45572" s="404"/>
      <c r="N45572" s="404"/>
      <c r="O45572" s="404"/>
      <c r="P45572" s="404"/>
      <c r="Q45572" s="404"/>
      <c r="R45572" s="404"/>
      <c r="S45572" s="404"/>
      <c r="T45572" s="404"/>
    </row>
    <row r="45573" spans="12:20" ht="16.8">
      <c r="L45573" s="404"/>
      <c r="M45573" s="404"/>
      <c r="N45573" s="404"/>
      <c r="O45573" s="404"/>
      <c r="P45573" s="404"/>
      <c r="Q45573" s="404"/>
      <c r="R45573" s="404"/>
      <c r="S45573" s="404"/>
      <c r="T45573" s="404"/>
    </row>
    <row r="45574" spans="12:20" ht="16.8">
      <c r="L45574" s="404"/>
      <c r="M45574" s="404"/>
      <c r="N45574" s="404"/>
      <c r="O45574" s="404"/>
      <c r="P45574" s="404"/>
      <c r="Q45574" s="404"/>
      <c r="R45574" s="404"/>
      <c r="S45574" s="404"/>
      <c r="T45574" s="404"/>
    </row>
    <row r="45575" spans="12:20" ht="16.8">
      <c r="L45575" s="404"/>
      <c r="M45575" s="404"/>
      <c r="N45575" s="404"/>
      <c r="O45575" s="404"/>
      <c r="P45575" s="404"/>
      <c r="Q45575" s="404"/>
      <c r="R45575" s="404"/>
      <c r="S45575" s="404"/>
      <c r="T45575" s="404"/>
    </row>
    <row r="45576" spans="12:20" ht="16.8">
      <c r="L45576" s="404"/>
      <c r="M45576" s="404"/>
      <c r="N45576" s="404"/>
      <c r="O45576" s="404"/>
      <c r="P45576" s="404"/>
      <c r="Q45576" s="404"/>
      <c r="R45576" s="404"/>
      <c r="S45576" s="404"/>
      <c r="T45576" s="404"/>
    </row>
    <row r="45577" spans="12:20" ht="16.8">
      <c r="L45577" s="404"/>
      <c r="M45577" s="404"/>
      <c r="N45577" s="404"/>
      <c r="O45577" s="404"/>
      <c r="P45577" s="404"/>
      <c r="Q45577" s="404"/>
      <c r="R45577" s="404"/>
      <c r="S45577" s="404"/>
      <c r="T45577" s="404"/>
    </row>
    <row r="45578" spans="12:20" ht="16.8">
      <c r="L45578" s="404"/>
      <c r="M45578" s="404"/>
      <c r="N45578" s="404"/>
      <c r="O45578" s="404"/>
      <c r="P45578" s="404"/>
      <c r="Q45578" s="404"/>
      <c r="R45578" s="404"/>
      <c r="S45578" s="404"/>
      <c r="T45578" s="404"/>
    </row>
    <row r="45579" spans="12:20" ht="16.8">
      <c r="L45579" s="404"/>
      <c r="M45579" s="404"/>
      <c r="N45579" s="404"/>
      <c r="O45579" s="404"/>
      <c r="P45579" s="404"/>
      <c r="Q45579" s="404"/>
      <c r="R45579" s="404"/>
      <c r="S45579" s="404"/>
      <c r="T45579" s="404"/>
    </row>
    <row r="45580" spans="12:20" ht="16.8">
      <c r="L45580" s="404"/>
      <c r="M45580" s="404"/>
      <c r="N45580" s="404"/>
      <c r="O45580" s="404"/>
      <c r="P45580" s="404"/>
      <c r="Q45580" s="404"/>
      <c r="R45580" s="404"/>
      <c r="S45580" s="404"/>
      <c r="T45580" s="404"/>
    </row>
    <row r="45581" spans="12:20" ht="16.8">
      <c r="L45581" s="404"/>
      <c r="M45581" s="404"/>
      <c r="N45581" s="404"/>
      <c r="O45581" s="404"/>
      <c r="P45581" s="404"/>
      <c r="Q45581" s="404"/>
      <c r="R45581" s="404"/>
      <c r="S45581" s="404"/>
      <c r="T45581" s="404"/>
    </row>
    <row r="45582" spans="12:20" ht="16.8">
      <c r="L45582" s="404"/>
      <c r="M45582" s="404"/>
      <c r="N45582" s="404"/>
      <c r="O45582" s="404"/>
      <c r="P45582" s="404"/>
      <c r="Q45582" s="404"/>
      <c r="R45582" s="404"/>
      <c r="S45582" s="404"/>
      <c r="T45582" s="404"/>
    </row>
    <row r="45583" spans="12:20" ht="16.8">
      <c r="L45583" s="404"/>
      <c r="M45583" s="404"/>
      <c r="N45583" s="404"/>
      <c r="O45583" s="404"/>
      <c r="P45583" s="404"/>
      <c r="Q45583" s="404"/>
      <c r="R45583" s="404"/>
      <c r="S45583" s="404"/>
      <c r="T45583" s="404"/>
    </row>
    <row r="45584" spans="12:20" ht="16.8">
      <c r="L45584" s="404"/>
      <c r="M45584" s="404"/>
      <c r="N45584" s="404"/>
      <c r="O45584" s="404"/>
      <c r="P45584" s="404"/>
      <c r="Q45584" s="404"/>
      <c r="R45584" s="404"/>
      <c r="S45584" s="404"/>
      <c r="T45584" s="404"/>
    </row>
    <row r="45585" spans="12:20" ht="16.8">
      <c r="L45585" s="404"/>
      <c r="M45585" s="404"/>
      <c r="N45585" s="404"/>
      <c r="O45585" s="404"/>
      <c r="P45585" s="404"/>
      <c r="Q45585" s="404"/>
      <c r="R45585" s="404"/>
      <c r="S45585" s="404"/>
      <c r="T45585" s="404"/>
    </row>
    <row r="45586" spans="12:20" ht="16.8">
      <c r="L45586" s="404"/>
      <c r="M45586" s="404"/>
      <c r="N45586" s="404"/>
      <c r="O45586" s="404"/>
      <c r="P45586" s="404"/>
      <c r="Q45586" s="404"/>
      <c r="R45586" s="404"/>
      <c r="S45586" s="404"/>
      <c r="T45586" s="404"/>
    </row>
    <row r="45587" spans="12:20" ht="16.8">
      <c r="L45587" s="404"/>
      <c r="M45587" s="404"/>
      <c r="N45587" s="404"/>
      <c r="O45587" s="404"/>
      <c r="P45587" s="404"/>
      <c r="Q45587" s="404"/>
      <c r="R45587" s="404"/>
      <c r="S45587" s="404"/>
      <c r="T45587" s="404"/>
    </row>
    <row r="45588" spans="12:20" ht="16.8">
      <c r="L45588" s="404"/>
      <c r="M45588" s="404"/>
      <c r="N45588" s="404"/>
      <c r="O45588" s="404"/>
      <c r="P45588" s="404"/>
      <c r="Q45588" s="404"/>
      <c r="R45588" s="404"/>
      <c r="S45588" s="404"/>
      <c r="T45588" s="404"/>
    </row>
    <row r="45589" spans="12:20" ht="16.8">
      <c r="L45589" s="404"/>
      <c r="M45589" s="404"/>
      <c r="N45589" s="404"/>
      <c r="O45589" s="404"/>
      <c r="P45589" s="404"/>
      <c r="Q45589" s="404"/>
      <c r="R45589" s="404"/>
      <c r="S45589" s="404"/>
      <c r="T45589" s="404"/>
    </row>
    <row r="45590" spans="12:20" ht="16.8">
      <c r="L45590" s="404"/>
      <c r="M45590" s="404"/>
      <c r="N45590" s="404"/>
      <c r="O45590" s="404"/>
      <c r="P45590" s="404"/>
      <c r="Q45590" s="404"/>
      <c r="R45590" s="404"/>
      <c r="S45590" s="404"/>
      <c r="T45590" s="404"/>
    </row>
    <row r="45591" spans="12:20" ht="16.8">
      <c r="L45591" s="404"/>
      <c r="M45591" s="404"/>
      <c r="N45591" s="404"/>
      <c r="O45591" s="404"/>
      <c r="P45591" s="404"/>
      <c r="Q45591" s="404"/>
      <c r="R45591" s="404"/>
      <c r="S45591" s="404"/>
      <c r="T45591" s="404"/>
    </row>
    <row r="45592" spans="12:20" ht="16.8">
      <c r="L45592" s="404"/>
      <c r="M45592" s="404"/>
      <c r="N45592" s="404"/>
      <c r="O45592" s="404"/>
      <c r="P45592" s="404"/>
      <c r="Q45592" s="404"/>
      <c r="R45592" s="404"/>
      <c r="S45592" s="404"/>
      <c r="T45592" s="404"/>
    </row>
    <row r="45593" spans="12:20" ht="16.8">
      <c r="L45593" s="404"/>
      <c r="M45593" s="404"/>
      <c r="N45593" s="404"/>
      <c r="O45593" s="404"/>
      <c r="P45593" s="404"/>
      <c r="Q45593" s="404"/>
      <c r="R45593" s="404"/>
      <c r="S45593" s="404"/>
      <c r="T45593" s="404"/>
    </row>
    <row r="45594" spans="12:20" ht="16.8">
      <c r="L45594" s="404"/>
      <c r="M45594" s="404"/>
      <c r="N45594" s="404"/>
      <c r="O45594" s="404"/>
      <c r="P45594" s="404"/>
      <c r="Q45594" s="404"/>
      <c r="R45594" s="404"/>
      <c r="S45594" s="404"/>
      <c r="T45594" s="404"/>
    </row>
    <row r="45595" spans="12:20" ht="16.8">
      <c r="L45595" s="404"/>
      <c r="M45595" s="404"/>
      <c r="N45595" s="404"/>
      <c r="O45595" s="404"/>
      <c r="P45595" s="404"/>
      <c r="Q45595" s="404"/>
      <c r="R45595" s="404"/>
      <c r="S45595" s="404"/>
      <c r="T45595" s="404"/>
    </row>
    <row r="45596" spans="12:20" ht="16.8">
      <c r="L45596" s="404"/>
      <c r="M45596" s="404"/>
      <c r="N45596" s="404"/>
      <c r="O45596" s="404"/>
      <c r="P45596" s="404"/>
      <c r="Q45596" s="404"/>
      <c r="R45596" s="404"/>
      <c r="S45596" s="404"/>
      <c r="T45596" s="404"/>
    </row>
    <row r="45597" spans="12:20" ht="16.8">
      <c r="L45597" s="404"/>
      <c r="M45597" s="404"/>
      <c r="N45597" s="404"/>
      <c r="O45597" s="404"/>
      <c r="P45597" s="404"/>
      <c r="Q45597" s="404"/>
      <c r="R45597" s="404"/>
      <c r="S45597" s="404"/>
      <c r="T45597" s="404"/>
    </row>
    <row r="45598" spans="12:20" ht="16.8">
      <c r="L45598" s="404"/>
      <c r="M45598" s="404"/>
      <c r="N45598" s="404"/>
      <c r="O45598" s="404"/>
      <c r="P45598" s="404"/>
      <c r="Q45598" s="404"/>
      <c r="R45598" s="404"/>
      <c r="S45598" s="404"/>
      <c r="T45598" s="404"/>
    </row>
    <row r="45599" spans="12:20" ht="16.8">
      <c r="L45599" s="404"/>
      <c r="M45599" s="404"/>
      <c r="N45599" s="404"/>
      <c r="O45599" s="404"/>
      <c r="P45599" s="404"/>
      <c r="Q45599" s="404"/>
      <c r="R45599" s="404"/>
      <c r="S45599" s="404"/>
      <c r="T45599" s="404"/>
    </row>
    <row r="45600" spans="12:20" ht="16.8">
      <c r="L45600" s="404"/>
      <c r="M45600" s="404"/>
      <c r="N45600" s="404"/>
      <c r="O45600" s="404"/>
      <c r="P45600" s="404"/>
      <c r="Q45600" s="404"/>
      <c r="R45600" s="404"/>
      <c r="S45600" s="404"/>
      <c r="T45600" s="404"/>
    </row>
    <row r="45601" spans="12:20" ht="16.8">
      <c r="L45601" s="404"/>
      <c r="M45601" s="404"/>
      <c r="N45601" s="404"/>
      <c r="O45601" s="404"/>
      <c r="P45601" s="404"/>
      <c r="Q45601" s="404"/>
      <c r="R45601" s="404"/>
      <c r="S45601" s="404"/>
      <c r="T45601" s="404"/>
    </row>
    <row r="45602" spans="12:20" ht="16.8">
      <c r="L45602" s="404"/>
      <c r="M45602" s="404"/>
      <c r="N45602" s="404"/>
      <c r="O45602" s="404"/>
      <c r="P45602" s="404"/>
      <c r="Q45602" s="404"/>
      <c r="R45602" s="404"/>
      <c r="S45602" s="404"/>
      <c r="T45602" s="404"/>
    </row>
    <row r="45603" spans="12:20" ht="16.8">
      <c r="L45603" s="404"/>
      <c r="M45603" s="404"/>
      <c r="N45603" s="404"/>
      <c r="O45603" s="404"/>
      <c r="P45603" s="404"/>
      <c r="Q45603" s="404"/>
      <c r="R45603" s="404"/>
      <c r="S45603" s="404"/>
      <c r="T45603" s="404"/>
    </row>
    <row r="45604" spans="12:20" ht="16.8">
      <c r="L45604" s="404"/>
      <c r="M45604" s="404"/>
      <c r="N45604" s="404"/>
      <c r="O45604" s="404"/>
      <c r="P45604" s="404"/>
      <c r="Q45604" s="404"/>
      <c r="R45604" s="404"/>
      <c r="S45604" s="404"/>
      <c r="T45604" s="404"/>
    </row>
    <row r="45605" spans="12:20" ht="16.8">
      <c r="L45605" s="404"/>
      <c r="M45605" s="404"/>
      <c r="N45605" s="404"/>
      <c r="O45605" s="404"/>
      <c r="P45605" s="404"/>
      <c r="Q45605" s="404"/>
      <c r="R45605" s="404"/>
      <c r="S45605" s="404"/>
      <c r="T45605" s="404"/>
    </row>
    <row r="45606" spans="12:20" ht="16.8">
      <c r="L45606" s="404"/>
      <c r="M45606" s="404"/>
      <c r="N45606" s="404"/>
      <c r="O45606" s="404"/>
      <c r="P45606" s="404"/>
      <c r="Q45606" s="404"/>
      <c r="R45606" s="404"/>
      <c r="S45606" s="404"/>
      <c r="T45606" s="404"/>
    </row>
    <row r="45607" spans="12:20" ht="16.8">
      <c r="L45607" s="404"/>
      <c r="M45607" s="404"/>
      <c r="N45607" s="404"/>
      <c r="O45607" s="404"/>
      <c r="P45607" s="404"/>
      <c r="Q45607" s="404"/>
      <c r="R45607" s="404"/>
      <c r="S45607" s="404"/>
      <c r="T45607" s="404"/>
    </row>
    <row r="45608" spans="12:20" ht="16.8">
      <c r="L45608" s="404"/>
      <c r="M45608" s="404"/>
      <c r="N45608" s="404"/>
      <c r="O45608" s="404"/>
      <c r="P45608" s="404"/>
      <c r="Q45608" s="404"/>
      <c r="R45608" s="404"/>
      <c r="S45608" s="404"/>
      <c r="T45608" s="404"/>
    </row>
    <row r="45609" spans="12:20" ht="16.8">
      <c r="L45609" s="404"/>
      <c r="M45609" s="404"/>
      <c r="N45609" s="404"/>
      <c r="O45609" s="404"/>
      <c r="P45609" s="404"/>
      <c r="Q45609" s="404"/>
      <c r="R45609" s="404"/>
      <c r="S45609" s="404"/>
      <c r="T45609" s="404"/>
    </row>
    <row r="45610" spans="12:20" ht="16.8">
      <c r="L45610" s="404"/>
      <c r="M45610" s="404"/>
      <c r="N45610" s="404"/>
      <c r="O45610" s="404"/>
      <c r="P45610" s="404"/>
      <c r="Q45610" s="404"/>
      <c r="R45610" s="404"/>
      <c r="S45610" s="404"/>
      <c r="T45610" s="404"/>
    </row>
    <row r="45611" spans="12:20" ht="16.8">
      <c r="L45611" s="404"/>
      <c r="M45611" s="404"/>
      <c r="N45611" s="404"/>
      <c r="O45611" s="404"/>
      <c r="P45611" s="404"/>
      <c r="Q45611" s="404"/>
      <c r="R45611" s="404"/>
      <c r="S45611" s="404"/>
      <c r="T45611" s="404"/>
    </row>
    <row r="45612" spans="12:20" ht="16.8">
      <c r="L45612" s="404"/>
      <c r="M45612" s="404"/>
      <c r="N45612" s="404"/>
      <c r="O45612" s="404"/>
      <c r="P45612" s="404"/>
      <c r="Q45612" s="404"/>
      <c r="R45612" s="404"/>
      <c r="S45612" s="404"/>
      <c r="T45612" s="404"/>
    </row>
    <row r="45613" spans="12:20" ht="16.8">
      <c r="L45613" s="404"/>
      <c r="M45613" s="404"/>
      <c r="N45613" s="404"/>
      <c r="O45613" s="404"/>
      <c r="P45613" s="404"/>
      <c r="Q45613" s="404"/>
      <c r="R45613" s="404"/>
      <c r="S45613" s="404"/>
      <c r="T45613" s="404"/>
    </row>
    <row r="45614" spans="12:20" ht="16.8">
      <c r="L45614" s="404"/>
      <c r="M45614" s="404"/>
      <c r="N45614" s="404"/>
      <c r="O45614" s="404"/>
      <c r="P45614" s="404"/>
      <c r="Q45614" s="404"/>
      <c r="R45614" s="404"/>
      <c r="S45614" s="404"/>
      <c r="T45614" s="404"/>
    </row>
    <row r="45615" spans="12:20" ht="16.8">
      <c r="L45615" s="404"/>
      <c r="M45615" s="404"/>
      <c r="N45615" s="404"/>
      <c r="O45615" s="404"/>
      <c r="P45615" s="404"/>
      <c r="Q45615" s="404"/>
      <c r="R45615" s="404"/>
      <c r="S45615" s="404"/>
      <c r="T45615" s="404"/>
    </row>
    <row r="45616" spans="12:20" ht="16.8">
      <c r="L45616" s="404"/>
      <c r="M45616" s="404"/>
      <c r="N45616" s="404"/>
      <c r="O45616" s="404"/>
      <c r="P45616" s="404"/>
      <c r="Q45616" s="404"/>
      <c r="R45616" s="404"/>
      <c r="S45616" s="404"/>
      <c r="T45616" s="404"/>
    </row>
    <row r="45617" spans="12:20" ht="16.8">
      <c r="L45617" s="404"/>
      <c r="M45617" s="404"/>
      <c r="N45617" s="404"/>
      <c r="O45617" s="404"/>
      <c r="P45617" s="404"/>
      <c r="Q45617" s="404"/>
      <c r="R45617" s="404"/>
      <c r="S45617" s="404"/>
      <c r="T45617" s="404"/>
    </row>
    <row r="45618" spans="12:20" ht="16.8">
      <c r="L45618" s="404"/>
      <c r="M45618" s="404"/>
      <c r="N45618" s="404"/>
      <c r="O45618" s="404"/>
      <c r="P45618" s="404"/>
      <c r="Q45618" s="404"/>
      <c r="R45618" s="404"/>
      <c r="S45618" s="404"/>
      <c r="T45618" s="404"/>
    </row>
    <row r="45619" spans="12:20" ht="16.8">
      <c r="L45619" s="404"/>
      <c r="M45619" s="404"/>
      <c r="N45619" s="404"/>
      <c r="O45619" s="404"/>
      <c r="P45619" s="404"/>
      <c r="Q45619" s="404"/>
      <c r="R45619" s="404"/>
      <c r="S45619" s="404"/>
      <c r="T45619" s="404"/>
    </row>
    <row r="45620" spans="12:20" ht="16.8">
      <c r="L45620" s="404"/>
      <c r="M45620" s="404"/>
      <c r="N45620" s="404"/>
      <c r="O45620" s="404"/>
      <c r="P45620" s="404"/>
      <c r="Q45620" s="404"/>
      <c r="R45620" s="404"/>
      <c r="S45620" s="404"/>
      <c r="T45620" s="404"/>
    </row>
    <row r="45621" spans="12:20" ht="16.8">
      <c r="L45621" s="404"/>
      <c r="M45621" s="404"/>
      <c r="N45621" s="404"/>
      <c r="O45621" s="404"/>
      <c r="P45621" s="404"/>
      <c r="Q45621" s="404"/>
      <c r="R45621" s="404"/>
      <c r="S45621" s="404"/>
      <c r="T45621" s="404"/>
    </row>
    <row r="45622" spans="12:20" ht="16.8">
      <c r="L45622" s="404"/>
      <c r="M45622" s="404"/>
      <c r="N45622" s="404"/>
      <c r="O45622" s="404"/>
      <c r="P45622" s="404"/>
      <c r="Q45622" s="404"/>
      <c r="R45622" s="404"/>
      <c r="S45622" s="404"/>
      <c r="T45622" s="404"/>
    </row>
    <row r="45623" spans="12:20" ht="16.8">
      <c r="L45623" s="404"/>
      <c r="M45623" s="404"/>
      <c r="N45623" s="404"/>
      <c r="O45623" s="404"/>
      <c r="P45623" s="404"/>
      <c r="Q45623" s="404"/>
      <c r="R45623" s="404"/>
      <c r="S45623" s="404"/>
      <c r="T45623" s="404"/>
    </row>
    <row r="45624" spans="12:20" ht="16.8">
      <c r="L45624" s="404"/>
      <c r="M45624" s="404"/>
      <c r="N45624" s="404"/>
      <c r="O45624" s="404"/>
      <c r="P45624" s="404"/>
      <c r="Q45624" s="404"/>
      <c r="R45624" s="404"/>
      <c r="S45624" s="404"/>
      <c r="T45624" s="404"/>
    </row>
    <row r="45625" spans="12:20" ht="16.8">
      <c r="L45625" s="404"/>
      <c r="M45625" s="404"/>
      <c r="N45625" s="404"/>
      <c r="O45625" s="404"/>
      <c r="P45625" s="404"/>
      <c r="Q45625" s="404"/>
      <c r="R45625" s="404"/>
      <c r="S45625" s="404"/>
      <c r="T45625" s="404"/>
    </row>
    <row r="45626" spans="12:20" ht="16.8">
      <c r="L45626" s="404"/>
      <c r="M45626" s="404"/>
      <c r="N45626" s="404"/>
      <c r="O45626" s="404"/>
      <c r="P45626" s="404"/>
      <c r="Q45626" s="404"/>
      <c r="R45626" s="404"/>
      <c r="S45626" s="404"/>
      <c r="T45626" s="404"/>
    </row>
    <row r="45627" spans="12:20" ht="16.8">
      <c r="L45627" s="404"/>
      <c r="M45627" s="404"/>
      <c r="N45627" s="404"/>
      <c r="O45627" s="404"/>
      <c r="P45627" s="404"/>
      <c r="Q45627" s="404"/>
      <c r="R45627" s="404"/>
      <c r="S45627" s="404"/>
      <c r="T45627" s="404"/>
    </row>
    <row r="45628" spans="12:20" ht="16.8">
      <c r="L45628" s="404"/>
      <c r="M45628" s="404"/>
      <c r="N45628" s="404"/>
      <c r="O45628" s="404"/>
      <c r="P45628" s="404"/>
      <c r="Q45628" s="404"/>
      <c r="R45628" s="404"/>
      <c r="S45628" s="404"/>
      <c r="T45628" s="404"/>
    </row>
    <row r="45629" spans="12:20" ht="16.8">
      <c r="L45629" s="404"/>
      <c r="M45629" s="404"/>
      <c r="N45629" s="404"/>
      <c r="O45629" s="404"/>
      <c r="P45629" s="404"/>
      <c r="Q45629" s="404"/>
      <c r="R45629" s="404"/>
      <c r="S45629" s="404"/>
      <c r="T45629" s="404"/>
    </row>
    <row r="45630" spans="12:20" ht="16.8">
      <c r="L45630" s="404"/>
      <c r="M45630" s="404"/>
      <c r="N45630" s="404"/>
      <c r="O45630" s="404"/>
      <c r="P45630" s="404"/>
      <c r="Q45630" s="404"/>
      <c r="R45630" s="404"/>
      <c r="S45630" s="404"/>
      <c r="T45630" s="404"/>
    </row>
    <row r="45631" spans="12:20" ht="16.8">
      <c r="L45631" s="404"/>
      <c r="M45631" s="404"/>
      <c r="N45631" s="404"/>
      <c r="O45631" s="404"/>
      <c r="P45631" s="404"/>
      <c r="Q45631" s="404"/>
      <c r="R45631" s="404"/>
      <c r="S45631" s="404"/>
      <c r="T45631" s="404"/>
    </row>
    <row r="45632" spans="12:20" ht="16.8">
      <c r="L45632" s="404"/>
      <c r="M45632" s="404"/>
      <c r="N45632" s="404"/>
      <c r="O45632" s="404"/>
      <c r="P45632" s="404"/>
      <c r="Q45632" s="404"/>
      <c r="R45632" s="404"/>
      <c r="S45632" s="404"/>
      <c r="T45632" s="404"/>
    </row>
    <row r="45633" spans="12:20" ht="16.8">
      <c r="L45633" s="404"/>
      <c r="M45633" s="404"/>
      <c r="N45633" s="404"/>
      <c r="O45633" s="404"/>
      <c r="P45633" s="404"/>
      <c r="Q45633" s="404"/>
      <c r="R45633" s="404"/>
      <c r="S45633" s="404"/>
      <c r="T45633" s="404"/>
    </row>
    <row r="45634" spans="12:20" ht="16.8">
      <c r="L45634" s="404"/>
      <c r="M45634" s="404"/>
      <c r="N45634" s="404"/>
      <c r="O45634" s="404"/>
      <c r="P45634" s="404"/>
      <c r="Q45634" s="404"/>
      <c r="R45634" s="404"/>
      <c r="S45634" s="404"/>
      <c r="T45634" s="404"/>
    </row>
    <row r="45635" spans="12:20" ht="16.8">
      <c r="L45635" s="404"/>
      <c r="M45635" s="404"/>
      <c r="N45635" s="404"/>
      <c r="O45635" s="404"/>
      <c r="P45635" s="404"/>
      <c r="Q45635" s="404"/>
      <c r="R45635" s="404"/>
      <c r="S45635" s="404"/>
      <c r="T45635" s="404"/>
    </row>
    <row r="45636" spans="12:20" ht="16.8">
      <c r="L45636" s="404"/>
      <c r="M45636" s="404"/>
      <c r="N45636" s="404"/>
      <c r="O45636" s="404"/>
      <c r="P45636" s="404"/>
      <c r="Q45636" s="404"/>
      <c r="R45636" s="404"/>
      <c r="S45636" s="404"/>
      <c r="T45636" s="404"/>
    </row>
    <row r="45637" spans="12:20" ht="16.8">
      <c r="L45637" s="404"/>
      <c r="M45637" s="404"/>
      <c r="N45637" s="404"/>
      <c r="O45637" s="404"/>
      <c r="P45637" s="404"/>
      <c r="Q45637" s="404"/>
      <c r="R45637" s="404"/>
      <c r="S45637" s="404"/>
      <c r="T45637" s="404"/>
    </row>
    <row r="45638" spans="12:20" ht="16.8">
      <c r="L45638" s="404"/>
      <c r="M45638" s="404"/>
      <c r="N45638" s="404"/>
      <c r="O45638" s="404"/>
      <c r="P45638" s="404"/>
      <c r="Q45638" s="404"/>
      <c r="R45638" s="404"/>
      <c r="S45638" s="404"/>
      <c r="T45638" s="404"/>
    </row>
    <row r="45639" spans="12:20" ht="16.8">
      <c r="L45639" s="404"/>
      <c r="M45639" s="404"/>
      <c r="N45639" s="404"/>
      <c r="O45639" s="404"/>
      <c r="P45639" s="404"/>
      <c r="Q45639" s="404"/>
      <c r="R45639" s="404"/>
      <c r="S45639" s="404"/>
      <c r="T45639" s="404"/>
    </row>
    <row r="45640" spans="12:20" ht="16.8">
      <c r="L45640" s="404"/>
      <c r="M45640" s="404"/>
      <c r="N45640" s="404"/>
      <c r="O45640" s="404"/>
      <c r="P45640" s="404"/>
      <c r="Q45640" s="404"/>
      <c r="R45640" s="404"/>
      <c r="S45640" s="404"/>
      <c r="T45640" s="404"/>
    </row>
    <row r="45641" spans="12:20" ht="16.8">
      <c r="L45641" s="404"/>
      <c r="M45641" s="404"/>
      <c r="N45641" s="404"/>
      <c r="O45641" s="404"/>
      <c r="P45641" s="404"/>
      <c r="Q45641" s="404"/>
      <c r="R45641" s="404"/>
      <c r="S45641" s="404"/>
      <c r="T45641" s="404"/>
    </row>
    <row r="45642" spans="12:20" ht="16.8">
      <c r="L45642" s="404"/>
      <c r="M45642" s="404"/>
      <c r="N45642" s="404"/>
      <c r="O45642" s="404"/>
      <c r="P45642" s="404"/>
      <c r="Q45642" s="404"/>
      <c r="R45642" s="404"/>
      <c r="S45642" s="404"/>
      <c r="T45642" s="404"/>
    </row>
    <row r="45643" spans="12:20" ht="16.8">
      <c r="L45643" s="404"/>
      <c r="M45643" s="404"/>
      <c r="N45643" s="404"/>
      <c r="O45643" s="404"/>
      <c r="P45643" s="404"/>
      <c r="Q45643" s="404"/>
      <c r="R45643" s="404"/>
      <c r="S45643" s="404"/>
      <c r="T45643" s="404"/>
    </row>
    <row r="45644" spans="12:20" ht="16.8">
      <c r="L45644" s="404"/>
      <c r="M45644" s="404"/>
      <c r="N45644" s="404"/>
      <c r="O45644" s="404"/>
      <c r="P45644" s="404"/>
      <c r="Q45644" s="404"/>
      <c r="R45644" s="404"/>
      <c r="S45644" s="404"/>
      <c r="T45644" s="404"/>
    </row>
    <row r="45645" spans="12:20" ht="16.8">
      <c r="L45645" s="404"/>
      <c r="M45645" s="404"/>
      <c r="N45645" s="404"/>
      <c r="O45645" s="404"/>
      <c r="P45645" s="404"/>
      <c r="Q45645" s="404"/>
      <c r="R45645" s="404"/>
      <c r="S45645" s="404"/>
      <c r="T45645" s="404"/>
    </row>
    <row r="45646" spans="12:20" ht="16.8">
      <c r="L45646" s="404"/>
      <c r="M45646" s="404"/>
      <c r="N45646" s="404"/>
      <c r="O45646" s="404"/>
      <c r="P45646" s="404"/>
      <c r="Q45646" s="404"/>
      <c r="R45646" s="404"/>
      <c r="S45646" s="404"/>
      <c r="T45646" s="404"/>
    </row>
    <row r="45647" spans="12:20" ht="16.8">
      <c r="L45647" s="404"/>
      <c r="M45647" s="404"/>
      <c r="N45647" s="404"/>
      <c r="O45647" s="404"/>
      <c r="P45647" s="404"/>
      <c r="Q45647" s="404"/>
      <c r="R45647" s="404"/>
      <c r="S45647" s="404"/>
      <c r="T45647" s="404"/>
    </row>
    <row r="45648" spans="12:20" ht="16.8">
      <c r="L45648" s="404"/>
      <c r="M45648" s="404"/>
      <c r="N45648" s="404"/>
      <c r="O45648" s="404"/>
      <c r="P45648" s="404"/>
      <c r="Q45648" s="404"/>
      <c r="R45648" s="404"/>
      <c r="S45648" s="404"/>
      <c r="T45648" s="404"/>
    </row>
    <row r="45649" spans="12:20" ht="16.8">
      <c r="L45649" s="404"/>
      <c r="M45649" s="404"/>
      <c r="N45649" s="404"/>
      <c r="O45649" s="404"/>
      <c r="P45649" s="404"/>
      <c r="Q45649" s="404"/>
      <c r="R45649" s="404"/>
      <c r="S45649" s="404"/>
      <c r="T45649" s="404"/>
    </row>
    <row r="45650" spans="12:20" ht="16.8">
      <c r="L45650" s="404"/>
      <c r="M45650" s="404"/>
      <c r="N45650" s="404"/>
      <c r="O45650" s="404"/>
      <c r="P45650" s="404"/>
      <c r="Q45650" s="404"/>
      <c r="R45650" s="404"/>
      <c r="S45650" s="404"/>
      <c r="T45650" s="404"/>
    </row>
    <row r="45651" spans="12:20" ht="16.8">
      <c r="L45651" s="404"/>
      <c r="M45651" s="404"/>
      <c r="N45651" s="404"/>
      <c r="O45651" s="404"/>
      <c r="P45651" s="404"/>
      <c r="Q45651" s="404"/>
      <c r="R45651" s="404"/>
      <c r="S45651" s="404"/>
      <c r="T45651" s="404"/>
    </row>
    <row r="45652" spans="12:20" ht="16.8">
      <c r="L45652" s="404"/>
      <c r="M45652" s="404"/>
      <c r="N45652" s="404"/>
      <c r="O45652" s="404"/>
      <c r="P45652" s="404"/>
      <c r="Q45652" s="404"/>
      <c r="R45652" s="404"/>
      <c r="S45652" s="404"/>
      <c r="T45652" s="404"/>
    </row>
    <row r="45653" spans="12:20" ht="16.8">
      <c r="L45653" s="404"/>
      <c r="M45653" s="404"/>
      <c r="N45653" s="404"/>
      <c r="O45653" s="404"/>
      <c r="P45653" s="404"/>
      <c r="Q45653" s="404"/>
      <c r="R45653" s="404"/>
      <c r="S45653" s="404"/>
      <c r="T45653" s="404"/>
    </row>
    <row r="45654" spans="12:20" ht="16.8">
      <c r="L45654" s="404"/>
      <c r="M45654" s="404"/>
      <c r="N45654" s="404"/>
      <c r="O45654" s="404"/>
      <c r="P45654" s="404"/>
      <c r="Q45654" s="404"/>
      <c r="R45654" s="404"/>
      <c r="S45654" s="404"/>
      <c r="T45654" s="404"/>
    </row>
    <row r="45655" spans="12:20" ht="16.8">
      <c r="L45655" s="404"/>
      <c r="M45655" s="404"/>
      <c r="N45655" s="404"/>
      <c r="O45655" s="404"/>
      <c r="P45655" s="404"/>
      <c r="Q45655" s="404"/>
      <c r="R45655" s="404"/>
      <c r="S45655" s="404"/>
      <c r="T45655" s="404"/>
    </row>
    <row r="45656" spans="12:20" ht="16.8">
      <c r="L45656" s="404"/>
      <c r="M45656" s="404"/>
      <c r="N45656" s="404"/>
      <c r="O45656" s="404"/>
      <c r="P45656" s="404"/>
      <c r="Q45656" s="404"/>
      <c r="R45656" s="404"/>
      <c r="S45656" s="404"/>
      <c r="T45656" s="404"/>
    </row>
    <row r="45657" spans="12:20" ht="16.8">
      <c r="L45657" s="404"/>
      <c r="M45657" s="404"/>
      <c r="N45657" s="404"/>
      <c r="O45657" s="404"/>
      <c r="P45657" s="404"/>
      <c r="Q45657" s="404"/>
      <c r="R45657" s="404"/>
      <c r="S45657" s="404"/>
      <c r="T45657" s="404"/>
    </row>
    <row r="45658" spans="12:20" ht="16.8">
      <c r="L45658" s="404"/>
      <c r="M45658" s="404"/>
      <c r="N45658" s="404"/>
      <c r="O45658" s="404"/>
      <c r="P45658" s="404"/>
      <c r="Q45658" s="404"/>
      <c r="R45658" s="404"/>
      <c r="S45658" s="404"/>
      <c r="T45658" s="404"/>
    </row>
    <row r="45659" spans="12:20" ht="16.8">
      <c r="L45659" s="404"/>
      <c r="M45659" s="404"/>
      <c r="N45659" s="404"/>
      <c r="O45659" s="404"/>
      <c r="P45659" s="404"/>
      <c r="Q45659" s="404"/>
      <c r="R45659" s="404"/>
      <c r="S45659" s="404"/>
      <c r="T45659" s="404"/>
    </row>
    <row r="45660" spans="12:20" ht="16.8">
      <c r="L45660" s="404"/>
      <c r="M45660" s="404"/>
      <c r="N45660" s="404"/>
      <c r="O45660" s="404"/>
      <c r="P45660" s="404"/>
      <c r="Q45660" s="404"/>
      <c r="R45660" s="404"/>
      <c r="S45660" s="404"/>
      <c r="T45660" s="404"/>
    </row>
    <row r="45661" spans="12:20" ht="16.8">
      <c r="L45661" s="404"/>
      <c r="M45661" s="404"/>
      <c r="N45661" s="404"/>
      <c r="O45661" s="404"/>
      <c r="P45661" s="404"/>
      <c r="Q45661" s="404"/>
      <c r="R45661" s="404"/>
      <c r="S45661" s="404"/>
      <c r="T45661" s="404"/>
    </row>
    <row r="45662" spans="12:20" ht="16.8">
      <c r="L45662" s="404"/>
      <c r="M45662" s="404"/>
      <c r="N45662" s="404"/>
      <c r="O45662" s="404"/>
      <c r="P45662" s="404"/>
      <c r="Q45662" s="404"/>
      <c r="R45662" s="404"/>
      <c r="S45662" s="404"/>
      <c r="T45662" s="404"/>
    </row>
    <row r="45663" spans="12:20" ht="16.8">
      <c r="L45663" s="404"/>
      <c r="M45663" s="404"/>
      <c r="N45663" s="404"/>
      <c r="O45663" s="404"/>
      <c r="P45663" s="404"/>
      <c r="Q45663" s="404"/>
      <c r="R45663" s="404"/>
      <c r="S45663" s="404"/>
      <c r="T45663" s="404"/>
    </row>
    <row r="45664" spans="12:20" ht="16.8">
      <c r="L45664" s="404"/>
      <c r="M45664" s="404"/>
      <c r="N45664" s="404"/>
      <c r="O45664" s="404"/>
      <c r="P45664" s="404"/>
      <c r="Q45664" s="404"/>
      <c r="R45664" s="404"/>
      <c r="S45664" s="404"/>
      <c r="T45664" s="404"/>
    </row>
    <row r="45665" spans="12:20" ht="16.8">
      <c r="L45665" s="404"/>
      <c r="M45665" s="404"/>
      <c r="N45665" s="404"/>
      <c r="O45665" s="404"/>
      <c r="P45665" s="404"/>
      <c r="Q45665" s="404"/>
      <c r="R45665" s="404"/>
      <c r="S45665" s="404"/>
      <c r="T45665" s="404"/>
    </row>
    <row r="45666" spans="12:20" ht="16.8">
      <c r="L45666" s="404"/>
      <c r="M45666" s="404"/>
      <c r="N45666" s="404"/>
      <c r="O45666" s="404"/>
      <c r="P45666" s="404"/>
      <c r="Q45666" s="404"/>
      <c r="R45666" s="404"/>
      <c r="S45666" s="404"/>
      <c r="T45666" s="404"/>
    </row>
    <row r="45667" spans="12:20" ht="16.8">
      <c r="L45667" s="404"/>
      <c r="M45667" s="404"/>
      <c r="N45667" s="404"/>
      <c r="O45667" s="404"/>
      <c r="P45667" s="404"/>
      <c r="Q45667" s="404"/>
      <c r="R45667" s="404"/>
      <c r="S45667" s="404"/>
      <c r="T45667" s="404"/>
    </row>
    <row r="45668" spans="12:20" ht="16.8">
      <c r="L45668" s="404"/>
      <c r="M45668" s="404"/>
      <c r="N45668" s="404"/>
      <c r="O45668" s="404"/>
      <c r="P45668" s="404"/>
      <c r="Q45668" s="404"/>
      <c r="R45668" s="404"/>
      <c r="S45668" s="404"/>
      <c r="T45668" s="404"/>
    </row>
    <row r="45669" spans="12:20" ht="16.8">
      <c r="L45669" s="404"/>
      <c r="M45669" s="404"/>
      <c r="N45669" s="404"/>
      <c r="O45669" s="404"/>
      <c r="P45669" s="404"/>
      <c r="Q45669" s="404"/>
      <c r="R45669" s="404"/>
      <c r="S45669" s="404"/>
      <c r="T45669" s="404"/>
    </row>
    <row r="45670" spans="12:20" ht="16.8">
      <c r="L45670" s="404"/>
      <c r="M45670" s="404"/>
      <c r="N45670" s="404"/>
      <c r="O45670" s="404"/>
      <c r="P45670" s="404"/>
      <c r="Q45670" s="404"/>
      <c r="R45670" s="404"/>
      <c r="S45670" s="404"/>
      <c r="T45670" s="404"/>
    </row>
    <row r="45671" spans="12:20" ht="16.8">
      <c r="L45671" s="404"/>
      <c r="M45671" s="404"/>
      <c r="N45671" s="404"/>
      <c r="O45671" s="404"/>
      <c r="P45671" s="404"/>
      <c r="Q45671" s="404"/>
      <c r="R45671" s="404"/>
      <c r="S45671" s="404"/>
      <c r="T45671" s="404"/>
    </row>
    <row r="45672" spans="12:20" ht="16.8">
      <c r="L45672" s="404"/>
      <c r="M45672" s="404"/>
      <c r="N45672" s="404"/>
      <c r="O45672" s="404"/>
      <c r="P45672" s="404"/>
      <c r="Q45672" s="404"/>
      <c r="R45672" s="404"/>
      <c r="S45672" s="404"/>
      <c r="T45672" s="404"/>
    </row>
    <row r="45673" spans="12:20" ht="16.8">
      <c r="L45673" s="404"/>
      <c r="M45673" s="404"/>
      <c r="N45673" s="404"/>
      <c r="O45673" s="404"/>
      <c r="P45673" s="404"/>
      <c r="Q45673" s="404"/>
      <c r="R45673" s="404"/>
      <c r="S45673" s="404"/>
      <c r="T45673" s="404"/>
    </row>
    <row r="45674" spans="12:20" ht="16.8">
      <c r="L45674" s="404"/>
      <c r="M45674" s="404"/>
      <c r="N45674" s="404"/>
      <c r="O45674" s="404"/>
      <c r="P45674" s="404"/>
      <c r="Q45674" s="404"/>
      <c r="R45674" s="404"/>
      <c r="S45674" s="404"/>
      <c r="T45674" s="404"/>
    </row>
    <row r="45675" spans="12:20" ht="16.8">
      <c r="L45675" s="404"/>
      <c r="M45675" s="404"/>
      <c r="N45675" s="404"/>
      <c r="O45675" s="404"/>
      <c r="P45675" s="404"/>
      <c r="Q45675" s="404"/>
      <c r="R45675" s="404"/>
      <c r="S45675" s="404"/>
      <c r="T45675" s="404"/>
    </row>
    <row r="45676" spans="12:20" ht="16.8">
      <c r="L45676" s="404"/>
      <c r="M45676" s="404"/>
      <c r="N45676" s="404"/>
      <c r="O45676" s="404"/>
      <c r="P45676" s="404"/>
      <c r="Q45676" s="404"/>
      <c r="R45676" s="404"/>
      <c r="S45676" s="404"/>
      <c r="T45676" s="404"/>
    </row>
    <row r="45677" spans="12:20" ht="16.8">
      <c r="L45677" s="404"/>
      <c r="M45677" s="404"/>
      <c r="N45677" s="404"/>
      <c r="O45677" s="404"/>
      <c r="P45677" s="404"/>
      <c r="Q45677" s="404"/>
      <c r="R45677" s="404"/>
      <c r="S45677" s="404"/>
      <c r="T45677" s="404"/>
    </row>
    <row r="45678" spans="12:20" ht="16.8">
      <c r="L45678" s="404"/>
      <c r="M45678" s="404"/>
      <c r="N45678" s="404"/>
      <c r="O45678" s="404"/>
      <c r="P45678" s="404"/>
      <c r="Q45678" s="404"/>
      <c r="R45678" s="404"/>
      <c r="S45678" s="404"/>
      <c r="T45678" s="404"/>
    </row>
    <row r="45679" spans="12:20" ht="16.8">
      <c r="L45679" s="404"/>
      <c r="M45679" s="404"/>
      <c r="N45679" s="404"/>
      <c r="O45679" s="404"/>
      <c r="P45679" s="404"/>
      <c r="Q45679" s="404"/>
      <c r="R45679" s="404"/>
      <c r="S45679" s="404"/>
      <c r="T45679" s="404"/>
    </row>
    <row r="45680" spans="12:20" ht="16.8">
      <c r="L45680" s="404"/>
      <c r="M45680" s="404"/>
      <c r="N45680" s="404"/>
      <c r="O45680" s="404"/>
      <c r="P45680" s="404"/>
      <c r="Q45680" s="404"/>
      <c r="R45680" s="404"/>
      <c r="S45680" s="404"/>
      <c r="T45680" s="404"/>
    </row>
    <row r="45681" spans="12:20" ht="16.8">
      <c r="L45681" s="404"/>
      <c r="M45681" s="404"/>
      <c r="N45681" s="404"/>
      <c r="O45681" s="404"/>
      <c r="P45681" s="404"/>
      <c r="Q45681" s="404"/>
      <c r="R45681" s="404"/>
      <c r="S45681" s="404"/>
      <c r="T45681" s="404"/>
    </row>
    <row r="45682" spans="12:20" ht="16.8">
      <c r="L45682" s="404"/>
      <c r="M45682" s="404"/>
      <c r="N45682" s="404"/>
      <c r="O45682" s="404"/>
      <c r="P45682" s="404"/>
      <c r="Q45682" s="404"/>
      <c r="R45682" s="404"/>
      <c r="S45682" s="404"/>
      <c r="T45682" s="404"/>
    </row>
    <row r="45683" spans="12:20" ht="16.8">
      <c r="L45683" s="404"/>
      <c r="M45683" s="404"/>
      <c r="N45683" s="404"/>
      <c r="O45683" s="404"/>
      <c r="P45683" s="404"/>
      <c r="Q45683" s="404"/>
      <c r="R45683" s="404"/>
      <c r="S45683" s="404"/>
      <c r="T45683" s="404"/>
    </row>
    <row r="45684" spans="12:20" ht="16.8">
      <c r="L45684" s="404"/>
      <c r="M45684" s="404"/>
      <c r="N45684" s="404"/>
      <c r="O45684" s="404"/>
      <c r="P45684" s="404"/>
      <c r="Q45684" s="404"/>
      <c r="R45684" s="404"/>
      <c r="S45684" s="404"/>
      <c r="T45684" s="404"/>
    </row>
    <row r="45685" spans="12:20" ht="16.8">
      <c r="L45685" s="404"/>
      <c r="M45685" s="404"/>
      <c r="N45685" s="404"/>
      <c r="O45685" s="404"/>
      <c r="P45685" s="404"/>
      <c r="Q45685" s="404"/>
      <c r="R45685" s="404"/>
      <c r="S45685" s="404"/>
      <c r="T45685" s="404"/>
    </row>
    <row r="45686" spans="12:20" ht="16.8">
      <c r="L45686" s="404"/>
      <c r="M45686" s="404"/>
      <c r="N45686" s="404"/>
      <c r="O45686" s="404"/>
      <c r="P45686" s="404"/>
      <c r="Q45686" s="404"/>
      <c r="R45686" s="404"/>
      <c r="S45686" s="404"/>
      <c r="T45686" s="404"/>
    </row>
    <row r="45687" spans="12:20" ht="16.8">
      <c r="L45687" s="404"/>
      <c r="M45687" s="404"/>
      <c r="N45687" s="404"/>
      <c r="O45687" s="404"/>
      <c r="P45687" s="404"/>
      <c r="Q45687" s="404"/>
      <c r="R45687" s="404"/>
      <c r="S45687" s="404"/>
      <c r="T45687" s="404"/>
    </row>
    <row r="45688" spans="12:20" ht="16.8">
      <c r="L45688" s="404"/>
      <c r="M45688" s="404"/>
      <c r="N45688" s="404"/>
      <c r="O45688" s="404"/>
      <c r="P45688" s="404"/>
      <c r="Q45688" s="404"/>
      <c r="R45688" s="404"/>
      <c r="S45688" s="404"/>
      <c r="T45688" s="404"/>
    </row>
    <row r="45689" spans="12:20" ht="16.8">
      <c r="L45689" s="404"/>
      <c r="M45689" s="404"/>
      <c r="N45689" s="404"/>
      <c r="O45689" s="404"/>
      <c r="P45689" s="404"/>
      <c r="Q45689" s="404"/>
      <c r="R45689" s="404"/>
      <c r="S45689" s="404"/>
      <c r="T45689" s="404"/>
    </row>
    <row r="45690" spans="12:20" ht="16.8">
      <c r="L45690" s="404"/>
      <c r="M45690" s="404"/>
      <c r="N45690" s="404"/>
      <c r="O45690" s="404"/>
      <c r="P45690" s="404"/>
      <c r="Q45690" s="404"/>
      <c r="R45690" s="404"/>
      <c r="S45690" s="404"/>
      <c r="T45690" s="404"/>
    </row>
    <row r="45691" spans="12:20" ht="16.8">
      <c r="L45691" s="404"/>
      <c r="M45691" s="404"/>
      <c r="N45691" s="404"/>
      <c r="O45691" s="404"/>
      <c r="P45691" s="404"/>
      <c r="Q45691" s="404"/>
      <c r="R45691" s="404"/>
      <c r="S45691" s="404"/>
      <c r="T45691" s="404"/>
    </row>
    <row r="45692" spans="12:20" ht="16.8">
      <c r="L45692" s="404"/>
      <c r="M45692" s="404"/>
      <c r="N45692" s="404"/>
      <c r="O45692" s="404"/>
      <c r="P45692" s="404"/>
      <c r="Q45692" s="404"/>
      <c r="R45692" s="404"/>
      <c r="S45692" s="404"/>
      <c r="T45692" s="404"/>
    </row>
    <row r="45693" spans="12:20" ht="16.8">
      <c r="L45693" s="404"/>
      <c r="M45693" s="404"/>
      <c r="N45693" s="404"/>
      <c r="O45693" s="404"/>
      <c r="P45693" s="404"/>
      <c r="Q45693" s="404"/>
      <c r="R45693" s="404"/>
      <c r="S45693" s="404"/>
      <c r="T45693" s="404"/>
    </row>
    <row r="45694" spans="12:20" ht="16.8">
      <c r="L45694" s="404"/>
      <c r="M45694" s="404"/>
      <c r="N45694" s="404"/>
      <c r="O45694" s="404"/>
      <c r="P45694" s="404"/>
      <c r="Q45694" s="404"/>
      <c r="R45694" s="404"/>
      <c r="S45694" s="404"/>
      <c r="T45694" s="404"/>
    </row>
    <row r="45695" spans="12:20" ht="16.8">
      <c r="L45695" s="404"/>
      <c r="M45695" s="404"/>
      <c r="N45695" s="404"/>
      <c r="O45695" s="404"/>
      <c r="P45695" s="404"/>
      <c r="Q45695" s="404"/>
      <c r="R45695" s="404"/>
      <c r="S45695" s="404"/>
      <c r="T45695" s="404"/>
    </row>
    <row r="45696" spans="12:20" ht="16.8">
      <c r="L45696" s="404"/>
      <c r="M45696" s="404"/>
      <c r="N45696" s="404"/>
      <c r="O45696" s="404"/>
      <c r="P45696" s="404"/>
      <c r="Q45696" s="404"/>
      <c r="R45696" s="404"/>
      <c r="S45696" s="404"/>
      <c r="T45696" s="404"/>
    </row>
    <row r="45697" spans="12:20" ht="16.8">
      <c r="L45697" s="404"/>
      <c r="M45697" s="404"/>
      <c r="N45697" s="404"/>
      <c r="O45697" s="404"/>
      <c r="P45697" s="404"/>
      <c r="Q45697" s="404"/>
      <c r="R45697" s="404"/>
      <c r="S45697" s="404"/>
      <c r="T45697" s="404"/>
    </row>
    <row r="45698" spans="12:20" ht="16.8">
      <c r="L45698" s="404"/>
      <c r="M45698" s="404"/>
      <c r="N45698" s="404"/>
      <c r="O45698" s="404"/>
      <c r="P45698" s="404"/>
      <c r="Q45698" s="404"/>
      <c r="R45698" s="404"/>
      <c r="S45698" s="404"/>
      <c r="T45698" s="404"/>
    </row>
    <row r="45699" spans="12:20" ht="16.8">
      <c r="L45699" s="404"/>
      <c r="M45699" s="404"/>
      <c r="N45699" s="404"/>
      <c r="O45699" s="404"/>
      <c r="P45699" s="404"/>
      <c r="Q45699" s="404"/>
      <c r="R45699" s="404"/>
      <c r="S45699" s="404"/>
      <c r="T45699" s="404"/>
    </row>
    <row r="45700" spans="12:20" ht="16.8">
      <c r="L45700" s="404"/>
      <c r="M45700" s="404"/>
      <c r="N45700" s="404"/>
      <c r="O45700" s="404"/>
      <c r="P45700" s="404"/>
      <c r="Q45700" s="404"/>
      <c r="R45700" s="404"/>
      <c r="S45700" s="404"/>
      <c r="T45700" s="404"/>
    </row>
    <row r="45701" spans="12:20" ht="16.8">
      <c r="L45701" s="404"/>
      <c r="M45701" s="404"/>
      <c r="N45701" s="404"/>
      <c r="O45701" s="404"/>
      <c r="P45701" s="404"/>
      <c r="Q45701" s="404"/>
      <c r="R45701" s="404"/>
      <c r="S45701" s="404"/>
      <c r="T45701" s="404"/>
    </row>
    <row r="45702" spans="12:20" ht="16.8">
      <c r="L45702" s="404"/>
      <c r="M45702" s="404"/>
      <c r="N45702" s="404"/>
      <c r="O45702" s="404"/>
      <c r="P45702" s="404"/>
      <c r="Q45702" s="404"/>
      <c r="R45702" s="404"/>
      <c r="S45702" s="404"/>
      <c r="T45702" s="404"/>
    </row>
    <row r="45703" spans="12:20" ht="16.8">
      <c r="L45703" s="404"/>
      <c r="M45703" s="404"/>
      <c r="N45703" s="404"/>
      <c r="O45703" s="404"/>
      <c r="P45703" s="404"/>
      <c r="Q45703" s="404"/>
      <c r="R45703" s="404"/>
      <c r="S45703" s="404"/>
      <c r="T45703" s="404"/>
    </row>
    <row r="45704" spans="12:20" ht="16.8">
      <c r="L45704" s="404"/>
      <c r="M45704" s="404"/>
      <c r="N45704" s="404"/>
      <c r="O45704" s="404"/>
      <c r="P45704" s="404"/>
      <c r="Q45704" s="404"/>
      <c r="R45704" s="404"/>
      <c r="S45704" s="404"/>
      <c r="T45704" s="404"/>
    </row>
    <row r="45705" spans="12:20" ht="16.8">
      <c r="L45705" s="404"/>
      <c r="M45705" s="404"/>
      <c r="N45705" s="404"/>
      <c r="O45705" s="404"/>
      <c r="P45705" s="404"/>
      <c r="Q45705" s="404"/>
      <c r="R45705" s="404"/>
      <c r="S45705" s="404"/>
      <c r="T45705" s="404"/>
    </row>
    <row r="45706" spans="12:20" ht="16.8">
      <c r="L45706" s="404"/>
      <c r="M45706" s="404"/>
      <c r="N45706" s="404"/>
      <c r="O45706" s="404"/>
      <c r="P45706" s="404"/>
      <c r="Q45706" s="404"/>
      <c r="R45706" s="404"/>
      <c r="S45706" s="404"/>
      <c r="T45706" s="404"/>
    </row>
    <row r="45707" spans="12:20" ht="16.8">
      <c r="L45707" s="404"/>
      <c r="M45707" s="404"/>
      <c r="N45707" s="404"/>
      <c r="O45707" s="404"/>
      <c r="P45707" s="404"/>
      <c r="Q45707" s="404"/>
      <c r="R45707" s="404"/>
      <c r="S45707" s="404"/>
      <c r="T45707" s="404"/>
    </row>
    <row r="45708" spans="12:20" ht="16.8">
      <c r="L45708" s="404"/>
      <c r="M45708" s="404"/>
      <c r="N45708" s="404"/>
      <c r="O45708" s="404"/>
      <c r="P45708" s="404"/>
      <c r="Q45708" s="404"/>
      <c r="R45708" s="404"/>
      <c r="S45708" s="404"/>
      <c r="T45708" s="404"/>
    </row>
    <row r="45709" spans="12:20" ht="16.8">
      <c r="L45709" s="404"/>
      <c r="M45709" s="404"/>
      <c r="N45709" s="404"/>
      <c r="O45709" s="404"/>
      <c r="P45709" s="404"/>
      <c r="Q45709" s="404"/>
      <c r="R45709" s="404"/>
      <c r="S45709" s="404"/>
      <c r="T45709" s="404"/>
    </row>
    <row r="45710" spans="12:20" ht="16.8">
      <c r="L45710" s="404"/>
      <c r="M45710" s="404"/>
      <c r="N45710" s="404"/>
      <c r="O45710" s="404"/>
      <c r="P45710" s="404"/>
      <c r="Q45710" s="404"/>
      <c r="R45710" s="404"/>
      <c r="S45710" s="404"/>
      <c r="T45710" s="404"/>
    </row>
    <row r="45711" spans="12:20" ht="16.8">
      <c r="L45711" s="404"/>
      <c r="M45711" s="404"/>
      <c r="N45711" s="404"/>
      <c r="O45711" s="404"/>
      <c r="P45711" s="404"/>
      <c r="Q45711" s="404"/>
      <c r="R45711" s="404"/>
      <c r="S45711" s="404"/>
      <c r="T45711" s="404"/>
    </row>
    <row r="45712" spans="12:20" ht="16.8">
      <c r="L45712" s="404"/>
      <c r="M45712" s="404"/>
      <c r="N45712" s="404"/>
      <c r="O45712" s="404"/>
      <c r="P45712" s="404"/>
      <c r="Q45712" s="404"/>
      <c r="R45712" s="404"/>
      <c r="S45712" s="404"/>
      <c r="T45712" s="404"/>
    </row>
    <row r="45713" spans="12:20" ht="16.8">
      <c r="L45713" s="404"/>
      <c r="M45713" s="404"/>
      <c r="N45713" s="404"/>
      <c r="O45713" s="404"/>
      <c r="P45713" s="404"/>
      <c r="Q45713" s="404"/>
      <c r="R45713" s="404"/>
      <c r="S45713" s="404"/>
      <c r="T45713" s="404"/>
    </row>
    <row r="45714" spans="12:20" ht="16.8">
      <c r="L45714" s="404"/>
      <c r="M45714" s="404"/>
      <c r="N45714" s="404"/>
      <c r="O45714" s="404"/>
      <c r="P45714" s="404"/>
      <c r="Q45714" s="404"/>
      <c r="R45714" s="404"/>
      <c r="S45714" s="404"/>
      <c r="T45714" s="404"/>
    </row>
    <row r="45715" spans="12:20" ht="16.8">
      <c r="L45715" s="404"/>
      <c r="M45715" s="404"/>
      <c r="N45715" s="404"/>
      <c r="O45715" s="404"/>
      <c r="P45715" s="404"/>
      <c r="Q45715" s="404"/>
      <c r="R45715" s="404"/>
      <c r="S45715" s="404"/>
      <c r="T45715" s="404"/>
    </row>
    <row r="45716" spans="12:20" ht="16.8">
      <c r="L45716" s="404"/>
      <c r="M45716" s="404"/>
      <c r="N45716" s="404"/>
      <c r="O45716" s="404"/>
      <c r="P45716" s="404"/>
      <c r="Q45716" s="404"/>
      <c r="R45716" s="404"/>
      <c r="S45716" s="404"/>
      <c r="T45716" s="404"/>
    </row>
    <row r="45717" spans="12:20" ht="16.8">
      <c r="L45717" s="404"/>
      <c r="M45717" s="404"/>
      <c r="N45717" s="404"/>
      <c r="O45717" s="404"/>
      <c r="P45717" s="404"/>
      <c r="Q45717" s="404"/>
      <c r="R45717" s="404"/>
      <c r="S45717" s="404"/>
      <c r="T45717" s="404"/>
    </row>
    <row r="45718" spans="12:20" ht="16.8">
      <c r="L45718" s="404"/>
      <c r="M45718" s="404"/>
      <c r="N45718" s="404"/>
      <c r="O45718" s="404"/>
      <c r="P45718" s="404"/>
      <c r="Q45718" s="404"/>
      <c r="R45718" s="404"/>
      <c r="S45718" s="404"/>
      <c r="T45718" s="404"/>
    </row>
    <row r="45719" spans="12:20" ht="16.8">
      <c r="L45719" s="404"/>
      <c r="M45719" s="404"/>
      <c r="N45719" s="404"/>
      <c r="O45719" s="404"/>
      <c r="P45719" s="404"/>
      <c r="Q45719" s="404"/>
      <c r="R45719" s="404"/>
      <c r="S45719" s="404"/>
      <c r="T45719" s="404"/>
    </row>
    <row r="45720" spans="12:20" ht="16.8">
      <c r="L45720" s="404"/>
      <c r="M45720" s="404"/>
      <c r="N45720" s="404"/>
      <c r="O45720" s="404"/>
      <c r="P45720" s="404"/>
      <c r="Q45720" s="404"/>
      <c r="R45720" s="404"/>
      <c r="S45720" s="404"/>
      <c r="T45720" s="404"/>
    </row>
    <row r="45721" spans="12:20" ht="16.8">
      <c r="L45721" s="404"/>
      <c r="M45721" s="404"/>
      <c r="N45721" s="404"/>
      <c r="O45721" s="404"/>
      <c r="P45721" s="404"/>
      <c r="Q45721" s="404"/>
      <c r="R45721" s="404"/>
      <c r="S45721" s="404"/>
      <c r="T45721" s="404"/>
    </row>
    <row r="45722" spans="12:20" ht="16.8">
      <c r="L45722" s="404"/>
      <c r="M45722" s="404"/>
      <c r="N45722" s="404"/>
      <c r="O45722" s="404"/>
      <c r="P45722" s="404"/>
      <c r="Q45722" s="404"/>
      <c r="R45722" s="404"/>
      <c r="S45722" s="404"/>
      <c r="T45722" s="404"/>
    </row>
    <row r="45723" spans="12:20" ht="16.8">
      <c r="L45723" s="404"/>
      <c r="M45723" s="404"/>
      <c r="N45723" s="404"/>
      <c r="O45723" s="404"/>
      <c r="P45723" s="404"/>
      <c r="Q45723" s="404"/>
      <c r="R45723" s="404"/>
      <c r="S45723" s="404"/>
      <c r="T45723" s="404"/>
    </row>
    <row r="45724" spans="12:20" ht="16.8">
      <c r="L45724" s="404"/>
      <c r="M45724" s="404"/>
      <c r="N45724" s="404"/>
      <c r="O45724" s="404"/>
      <c r="P45724" s="404"/>
      <c r="Q45724" s="404"/>
      <c r="R45724" s="404"/>
      <c r="S45724" s="404"/>
      <c r="T45724" s="404"/>
    </row>
    <row r="45725" spans="12:20" ht="16.8">
      <c r="L45725" s="404"/>
      <c r="M45725" s="404"/>
      <c r="N45725" s="404"/>
      <c r="O45725" s="404"/>
      <c r="P45725" s="404"/>
      <c r="Q45725" s="404"/>
      <c r="R45725" s="404"/>
      <c r="S45725" s="404"/>
      <c r="T45725" s="404"/>
    </row>
    <row r="45726" spans="12:20" ht="16.8">
      <c r="L45726" s="404"/>
      <c r="M45726" s="404"/>
      <c r="N45726" s="404"/>
      <c r="O45726" s="404"/>
      <c r="P45726" s="404"/>
      <c r="Q45726" s="404"/>
      <c r="R45726" s="404"/>
      <c r="S45726" s="404"/>
      <c r="T45726" s="404"/>
    </row>
    <row r="45727" spans="12:20" ht="16.8">
      <c r="L45727" s="404"/>
      <c r="M45727" s="404"/>
      <c r="N45727" s="404"/>
      <c r="O45727" s="404"/>
      <c r="P45727" s="404"/>
      <c r="Q45727" s="404"/>
      <c r="R45727" s="404"/>
      <c r="S45727" s="404"/>
      <c r="T45727" s="404"/>
    </row>
    <row r="45728" spans="12:20" ht="16.8">
      <c r="L45728" s="404"/>
      <c r="M45728" s="404"/>
      <c r="N45728" s="404"/>
      <c r="O45728" s="404"/>
      <c r="P45728" s="404"/>
      <c r="Q45728" s="404"/>
      <c r="R45728" s="404"/>
      <c r="S45728" s="404"/>
      <c r="T45728" s="404"/>
    </row>
    <row r="45729" spans="12:20" ht="16.8">
      <c r="L45729" s="404"/>
      <c r="M45729" s="404"/>
      <c r="N45729" s="404"/>
      <c r="O45729" s="404"/>
      <c r="P45729" s="404"/>
      <c r="Q45729" s="404"/>
      <c r="R45729" s="404"/>
      <c r="S45729" s="404"/>
      <c r="T45729" s="404"/>
    </row>
    <row r="45730" spans="12:20" ht="16.8">
      <c r="L45730" s="404"/>
      <c r="M45730" s="404"/>
      <c r="N45730" s="404"/>
      <c r="O45730" s="404"/>
      <c r="P45730" s="404"/>
      <c r="Q45730" s="404"/>
      <c r="R45730" s="404"/>
      <c r="S45730" s="404"/>
      <c r="T45730" s="404"/>
    </row>
    <row r="45731" spans="12:20" ht="16.8">
      <c r="L45731" s="404"/>
      <c r="M45731" s="404"/>
      <c r="N45731" s="404"/>
      <c r="O45731" s="404"/>
      <c r="P45731" s="404"/>
      <c r="Q45731" s="404"/>
      <c r="R45731" s="404"/>
      <c r="S45731" s="404"/>
      <c r="T45731" s="404"/>
    </row>
    <row r="45732" spans="12:20" ht="16.8">
      <c r="L45732" s="404"/>
      <c r="M45732" s="404"/>
      <c r="N45732" s="404"/>
      <c r="O45732" s="404"/>
      <c r="P45732" s="404"/>
      <c r="Q45732" s="404"/>
      <c r="R45732" s="404"/>
      <c r="S45732" s="404"/>
      <c r="T45732" s="404"/>
    </row>
    <row r="45733" spans="12:20" ht="16.8">
      <c r="L45733" s="404"/>
      <c r="M45733" s="404"/>
      <c r="N45733" s="404"/>
      <c r="O45733" s="404"/>
      <c r="P45733" s="404"/>
      <c r="Q45733" s="404"/>
      <c r="R45733" s="404"/>
      <c r="S45733" s="404"/>
      <c r="T45733" s="404"/>
    </row>
    <row r="45734" spans="12:20" ht="16.8">
      <c r="L45734" s="404"/>
      <c r="M45734" s="404"/>
      <c r="N45734" s="404"/>
      <c r="O45734" s="404"/>
      <c r="P45734" s="404"/>
      <c r="Q45734" s="404"/>
      <c r="R45734" s="404"/>
      <c r="S45734" s="404"/>
      <c r="T45734" s="404"/>
    </row>
    <row r="45735" spans="12:20" ht="16.8">
      <c r="L45735" s="404"/>
      <c r="M45735" s="404"/>
      <c r="N45735" s="404"/>
      <c r="O45735" s="404"/>
      <c r="P45735" s="404"/>
      <c r="Q45735" s="404"/>
      <c r="R45735" s="404"/>
      <c r="S45735" s="404"/>
      <c r="T45735" s="404"/>
    </row>
    <row r="45736" spans="12:20" ht="16.8">
      <c r="L45736" s="404"/>
      <c r="M45736" s="404"/>
      <c r="N45736" s="404"/>
      <c r="O45736" s="404"/>
      <c r="P45736" s="404"/>
      <c r="Q45736" s="404"/>
      <c r="R45736" s="404"/>
      <c r="S45736" s="404"/>
      <c r="T45736" s="404"/>
    </row>
    <row r="45737" spans="12:20" ht="16.8">
      <c r="L45737" s="404"/>
      <c r="M45737" s="404"/>
      <c r="N45737" s="404"/>
      <c r="O45737" s="404"/>
      <c r="P45737" s="404"/>
      <c r="Q45737" s="404"/>
      <c r="R45737" s="404"/>
      <c r="S45737" s="404"/>
      <c r="T45737" s="404"/>
    </row>
    <row r="45738" spans="12:20" ht="16.8">
      <c r="L45738" s="404"/>
      <c r="M45738" s="404"/>
      <c r="N45738" s="404"/>
      <c r="O45738" s="404"/>
      <c r="P45738" s="404"/>
      <c r="Q45738" s="404"/>
      <c r="R45738" s="404"/>
      <c r="S45738" s="404"/>
      <c r="T45738" s="404"/>
    </row>
    <row r="45739" spans="12:20" ht="16.8">
      <c r="L45739" s="404"/>
      <c r="M45739" s="404"/>
      <c r="N45739" s="404"/>
      <c r="O45739" s="404"/>
      <c r="P45739" s="404"/>
      <c r="Q45739" s="404"/>
      <c r="R45739" s="404"/>
      <c r="S45739" s="404"/>
      <c r="T45739" s="404"/>
    </row>
    <row r="45740" spans="12:20" ht="16.8">
      <c r="L45740" s="404"/>
      <c r="M45740" s="404"/>
      <c r="N45740" s="404"/>
      <c r="O45740" s="404"/>
      <c r="P45740" s="404"/>
      <c r="Q45740" s="404"/>
      <c r="R45740" s="404"/>
      <c r="S45740" s="404"/>
      <c r="T45740" s="404"/>
    </row>
    <row r="45741" spans="12:20" ht="16.8">
      <c r="L45741" s="404"/>
      <c r="M45741" s="404"/>
      <c r="N45741" s="404"/>
      <c r="O45741" s="404"/>
      <c r="P45741" s="404"/>
      <c r="Q45741" s="404"/>
      <c r="R45741" s="404"/>
      <c r="S45741" s="404"/>
      <c r="T45741" s="404"/>
    </row>
    <row r="45742" spans="12:20" ht="16.8">
      <c r="L45742" s="404"/>
      <c r="M45742" s="404"/>
      <c r="N45742" s="404"/>
      <c r="O45742" s="404"/>
      <c r="P45742" s="404"/>
      <c r="Q45742" s="404"/>
      <c r="R45742" s="404"/>
      <c r="S45742" s="404"/>
      <c r="T45742" s="404"/>
    </row>
    <row r="45743" spans="12:20" ht="16.8">
      <c r="L45743" s="404"/>
      <c r="M45743" s="404"/>
      <c r="N45743" s="404"/>
      <c r="O45743" s="404"/>
      <c r="P45743" s="404"/>
      <c r="Q45743" s="404"/>
      <c r="R45743" s="404"/>
      <c r="S45743" s="404"/>
      <c r="T45743" s="404"/>
    </row>
    <row r="45744" spans="12:20" ht="16.8">
      <c r="L45744" s="404"/>
      <c r="M45744" s="404"/>
      <c r="N45744" s="404"/>
      <c r="O45744" s="404"/>
      <c r="P45744" s="404"/>
      <c r="Q45744" s="404"/>
      <c r="R45744" s="404"/>
      <c r="S45744" s="404"/>
      <c r="T45744" s="404"/>
    </row>
    <row r="45745" spans="12:20" ht="16.8">
      <c r="L45745" s="404"/>
      <c r="M45745" s="404"/>
      <c r="N45745" s="404"/>
      <c r="O45745" s="404"/>
      <c r="P45745" s="404"/>
      <c r="Q45745" s="404"/>
      <c r="R45745" s="404"/>
      <c r="S45745" s="404"/>
      <c r="T45745" s="404"/>
    </row>
    <row r="45746" spans="12:20" ht="16.8">
      <c r="L45746" s="404"/>
      <c r="M45746" s="404"/>
      <c r="N45746" s="404"/>
      <c r="O45746" s="404"/>
      <c r="P45746" s="404"/>
      <c r="Q45746" s="404"/>
      <c r="R45746" s="404"/>
      <c r="S45746" s="404"/>
      <c r="T45746" s="404"/>
    </row>
    <row r="45747" spans="12:20" ht="16.8">
      <c r="L45747" s="404"/>
      <c r="M45747" s="404"/>
      <c r="N45747" s="404"/>
      <c r="O45747" s="404"/>
      <c r="P45747" s="404"/>
      <c r="Q45747" s="404"/>
      <c r="R45747" s="404"/>
      <c r="S45747" s="404"/>
      <c r="T45747" s="404"/>
    </row>
    <row r="45748" spans="12:20" ht="16.8">
      <c r="L45748" s="404"/>
      <c r="M45748" s="404"/>
      <c r="N45748" s="404"/>
      <c r="O45748" s="404"/>
      <c r="P45748" s="404"/>
      <c r="Q45748" s="404"/>
      <c r="R45748" s="404"/>
      <c r="S45748" s="404"/>
      <c r="T45748" s="404"/>
    </row>
    <row r="45749" spans="12:20" ht="16.8">
      <c r="L45749" s="404"/>
      <c r="M45749" s="404"/>
      <c r="N45749" s="404"/>
      <c r="O45749" s="404"/>
      <c r="P45749" s="404"/>
      <c r="Q45749" s="404"/>
      <c r="R45749" s="404"/>
      <c r="S45749" s="404"/>
      <c r="T45749" s="404"/>
    </row>
    <row r="45750" spans="12:20" ht="16.8">
      <c r="L45750" s="404"/>
      <c r="M45750" s="404"/>
      <c r="N45750" s="404"/>
      <c r="O45750" s="404"/>
      <c r="P45750" s="404"/>
      <c r="Q45750" s="404"/>
      <c r="R45750" s="404"/>
      <c r="S45750" s="404"/>
      <c r="T45750" s="404"/>
    </row>
    <row r="45751" spans="12:20" ht="16.8">
      <c r="L45751" s="404"/>
      <c r="M45751" s="404"/>
      <c r="N45751" s="404"/>
      <c r="O45751" s="404"/>
      <c r="P45751" s="404"/>
      <c r="Q45751" s="404"/>
      <c r="R45751" s="404"/>
      <c r="S45751" s="404"/>
      <c r="T45751" s="404"/>
    </row>
    <row r="45752" spans="12:20" ht="16.8">
      <c r="L45752" s="404"/>
      <c r="M45752" s="404"/>
      <c r="N45752" s="404"/>
      <c r="O45752" s="404"/>
      <c r="P45752" s="404"/>
      <c r="Q45752" s="404"/>
      <c r="R45752" s="404"/>
      <c r="S45752" s="404"/>
      <c r="T45752" s="404"/>
    </row>
    <row r="45753" spans="12:20" ht="16.8">
      <c r="L45753" s="404"/>
      <c r="M45753" s="404"/>
      <c r="N45753" s="404"/>
      <c r="O45753" s="404"/>
      <c r="P45753" s="404"/>
      <c r="Q45753" s="404"/>
      <c r="R45753" s="404"/>
      <c r="S45753" s="404"/>
      <c r="T45753" s="404"/>
    </row>
    <row r="45754" spans="12:20" ht="16.8">
      <c r="L45754" s="404"/>
      <c r="M45754" s="404"/>
      <c r="N45754" s="404"/>
      <c r="O45754" s="404"/>
      <c r="P45754" s="404"/>
      <c r="Q45754" s="404"/>
      <c r="R45754" s="404"/>
      <c r="S45754" s="404"/>
      <c r="T45754" s="404"/>
    </row>
    <row r="45755" spans="12:20" ht="16.8">
      <c r="L45755" s="404"/>
      <c r="M45755" s="404"/>
      <c r="N45755" s="404"/>
      <c r="O45755" s="404"/>
      <c r="P45755" s="404"/>
      <c r="Q45755" s="404"/>
      <c r="R45755" s="404"/>
      <c r="S45755" s="404"/>
      <c r="T45755" s="404"/>
    </row>
    <row r="45756" spans="12:20" ht="16.8">
      <c r="L45756" s="404"/>
      <c r="M45756" s="404"/>
      <c r="N45756" s="404"/>
      <c r="O45756" s="404"/>
      <c r="P45756" s="404"/>
      <c r="Q45756" s="404"/>
      <c r="R45756" s="404"/>
      <c r="S45756" s="404"/>
      <c r="T45756" s="404"/>
    </row>
    <row r="45757" spans="12:20" ht="16.8">
      <c r="L45757" s="404"/>
      <c r="M45757" s="404"/>
      <c r="N45757" s="404"/>
      <c r="O45757" s="404"/>
      <c r="P45757" s="404"/>
      <c r="Q45757" s="404"/>
      <c r="R45757" s="404"/>
      <c r="S45757" s="404"/>
      <c r="T45757" s="404"/>
    </row>
    <row r="45758" spans="12:20" ht="16.8">
      <c r="L45758" s="404"/>
      <c r="M45758" s="404"/>
      <c r="N45758" s="404"/>
      <c r="O45758" s="404"/>
      <c r="P45758" s="404"/>
      <c r="Q45758" s="404"/>
      <c r="R45758" s="404"/>
      <c r="S45758" s="404"/>
      <c r="T45758" s="404"/>
    </row>
    <row r="45759" spans="12:20" ht="16.8">
      <c r="L45759" s="404"/>
      <c r="M45759" s="404"/>
      <c r="N45759" s="404"/>
      <c r="O45759" s="404"/>
      <c r="P45759" s="404"/>
      <c r="Q45759" s="404"/>
      <c r="R45759" s="404"/>
      <c r="S45759" s="404"/>
      <c r="T45759" s="404"/>
    </row>
    <row r="45760" spans="12:20" ht="16.8">
      <c r="L45760" s="404"/>
      <c r="M45760" s="404"/>
      <c r="N45760" s="404"/>
      <c r="O45760" s="404"/>
      <c r="P45760" s="404"/>
      <c r="Q45760" s="404"/>
      <c r="R45760" s="404"/>
      <c r="S45760" s="404"/>
      <c r="T45760" s="404"/>
    </row>
    <row r="45761" spans="12:20" ht="16.8">
      <c r="L45761" s="404"/>
      <c r="M45761" s="404"/>
      <c r="N45761" s="404"/>
      <c r="O45761" s="404"/>
      <c r="P45761" s="404"/>
      <c r="Q45761" s="404"/>
      <c r="R45761" s="404"/>
      <c r="S45761" s="404"/>
      <c r="T45761" s="404"/>
    </row>
    <row r="45762" spans="12:20" ht="16.8">
      <c r="L45762" s="404"/>
      <c r="M45762" s="404"/>
      <c r="N45762" s="404"/>
      <c r="O45762" s="404"/>
      <c r="P45762" s="404"/>
      <c r="Q45762" s="404"/>
      <c r="R45762" s="404"/>
      <c r="S45762" s="404"/>
      <c r="T45762" s="404"/>
    </row>
    <row r="45763" spans="12:20" ht="16.8">
      <c r="L45763" s="404"/>
      <c r="M45763" s="404"/>
      <c r="N45763" s="404"/>
      <c r="O45763" s="404"/>
      <c r="P45763" s="404"/>
      <c r="Q45763" s="404"/>
      <c r="R45763" s="404"/>
      <c r="S45763" s="404"/>
      <c r="T45763" s="404"/>
    </row>
    <row r="45764" spans="12:20" ht="16.8">
      <c r="L45764" s="404"/>
      <c r="M45764" s="404"/>
      <c r="N45764" s="404"/>
      <c r="O45764" s="404"/>
      <c r="P45764" s="404"/>
      <c r="Q45764" s="404"/>
      <c r="R45764" s="404"/>
      <c r="S45764" s="404"/>
      <c r="T45764" s="404"/>
    </row>
    <row r="45765" spans="12:20" ht="16.8">
      <c r="L45765" s="404"/>
      <c r="M45765" s="404"/>
      <c r="N45765" s="404"/>
      <c r="O45765" s="404"/>
      <c r="P45765" s="404"/>
      <c r="Q45765" s="404"/>
      <c r="R45765" s="404"/>
      <c r="S45765" s="404"/>
      <c r="T45765" s="404"/>
    </row>
    <row r="45766" spans="12:20" ht="16.8">
      <c r="L45766" s="404"/>
      <c r="M45766" s="404"/>
      <c r="N45766" s="404"/>
      <c r="O45766" s="404"/>
      <c r="P45766" s="404"/>
      <c r="Q45766" s="404"/>
      <c r="R45766" s="404"/>
      <c r="S45766" s="404"/>
      <c r="T45766" s="404"/>
    </row>
    <row r="45767" spans="12:20" ht="16.8">
      <c r="L45767" s="404"/>
      <c r="M45767" s="404"/>
      <c r="N45767" s="404"/>
      <c r="O45767" s="404"/>
      <c r="P45767" s="404"/>
      <c r="Q45767" s="404"/>
      <c r="R45767" s="404"/>
      <c r="S45767" s="404"/>
      <c r="T45767" s="404"/>
    </row>
    <row r="45768" spans="12:20" ht="16.8">
      <c r="L45768" s="404"/>
      <c r="M45768" s="404"/>
      <c r="N45768" s="404"/>
      <c r="O45768" s="404"/>
      <c r="P45768" s="404"/>
      <c r="Q45768" s="404"/>
      <c r="R45768" s="404"/>
      <c r="S45768" s="404"/>
      <c r="T45768" s="404"/>
    </row>
    <row r="45769" spans="12:20" ht="16.8">
      <c r="L45769" s="404"/>
      <c r="M45769" s="404"/>
      <c r="N45769" s="404"/>
      <c r="O45769" s="404"/>
      <c r="P45769" s="404"/>
      <c r="Q45769" s="404"/>
      <c r="R45769" s="404"/>
      <c r="S45769" s="404"/>
      <c r="T45769" s="404"/>
    </row>
    <row r="45770" spans="12:20" ht="16.8">
      <c r="L45770" s="404"/>
      <c r="M45770" s="404"/>
      <c r="N45770" s="404"/>
      <c r="O45770" s="404"/>
      <c r="P45770" s="404"/>
      <c r="Q45770" s="404"/>
      <c r="R45770" s="404"/>
      <c r="S45770" s="404"/>
      <c r="T45770" s="404"/>
    </row>
    <row r="45771" spans="12:20" ht="16.8">
      <c r="L45771" s="404"/>
      <c r="M45771" s="404"/>
      <c r="N45771" s="404"/>
      <c r="O45771" s="404"/>
      <c r="P45771" s="404"/>
      <c r="Q45771" s="404"/>
      <c r="R45771" s="404"/>
      <c r="S45771" s="404"/>
      <c r="T45771" s="404"/>
    </row>
    <row r="45772" spans="12:20" ht="16.8">
      <c r="L45772" s="404"/>
      <c r="M45772" s="404"/>
      <c r="N45772" s="404"/>
      <c r="O45772" s="404"/>
      <c r="P45772" s="404"/>
      <c r="Q45772" s="404"/>
      <c r="R45772" s="404"/>
      <c r="S45772" s="404"/>
      <c r="T45772" s="404"/>
    </row>
    <row r="45773" spans="12:20" ht="16.8">
      <c r="L45773" s="404"/>
      <c r="M45773" s="404"/>
      <c r="N45773" s="404"/>
      <c r="O45773" s="404"/>
      <c r="P45773" s="404"/>
      <c r="Q45773" s="404"/>
      <c r="R45773" s="404"/>
      <c r="S45773" s="404"/>
      <c r="T45773" s="404"/>
    </row>
    <row r="45774" spans="12:20" ht="16.8">
      <c r="L45774" s="404"/>
      <c r="M45774" s="404"/>
      <c r="N45774" s="404"/>
      <c r="O45774" s="404"/>
      <c r="P45774" s="404"/>
      <c r="Q45774" s="404"/>
      <c r="R45774" s="404"/>
      <c r="S45774" s="404"/>
      <c r="T45774" s="404"/>
    </row>
    <row r="45775" spans="12:20" ht="16.8">
      <c r="L45775" s="404"/>
      <c r="M45775" s="404"/>
      <c r="N45775" s="404"/>
      <c r="O45775" s="404"/>
      <c r="P45775" s="404"/>
      <c r="Q45775" s="404"/>
      <c r="R45775" s="404"/>
      <c r="S45775" s="404"/>
      <c r="T45775" s="404"/>
    </row>
    <row r="45776" spans="12:20" ht="16.8">
      <c r="L45776" s="404"/>
      <c r="M45776" s="404"/>
      <c r="N45776" s="404"/>
      <c r="O45776" s="404"/>
      <c r="P45776" s="404"/>
      <c r="Q45776" s="404"/>
      <c r="R45776" s="404"/>
      <c r="S45776" s="404"/>
      <c r="T45776" s="404"/>
    </row>
    <row r="45777" spans="12:20" ht="16.8">
      <c r="L45777" s="404"/>
      <c r="M45777" s="404"/>
      <c r="N45777" s="404"/>
      <c r="O45777" s="404"/>
      <c r="P45777" s="404"/>
      <c r="Q45777" s="404"/>
      <c r="R45777" s="404"/>
      <c r="S45777" s="404"/>
      <c r="T45777" s="404"/>
    </row>
    <row r="45778" spans="12:20" ht="16.8">
      <c r="L45778" s="404"/>
      <c r="M45778" s="404"/>
      <c r="N45778" s="404"/>
      <c r="O45778" s="404"/>
      <c r="P45778" s="404"/>
      <c r="Q45778" s="404"/>
      <c r="R45778" s="404"/>
      <c r="S45778" s="404"/>
      <c r="T45778" s="404"/>
    </row>
    <row r="45779" spans="12:20" ht="16.8">
      <c r="L45779" s="404"/>
      <c r="M45779" s="404"/>
      <c r="N45779" s="404"/>
      <c r="O45779" s="404"/>
      <c r="P45779" s="404"/>
      <c r="Q45779" s="404"/>
      <c r="R45779" s="404"/>
      <c r="S45779" s="404"/>
      <c r="T45779" s="404"/>
    </row>
    <row r="45780" spans="12:20" ht="16.8">
      <c r="L45780" s="404"/>
      <c r="M45780" s="404"/>
      <c r="N45780" s="404"/>
      <c r="O45780" s="404"/>
      <c r="P45780" s="404"/>
      <c r="Q45780" s="404"/>
      <c r="R45780" s="404"/>
      <c r="S45780" s="404"/>
      <c r="T45780" s="404"/>
    </row>
    <row r="45781" spans="12:20" ht="16.8">
      <c r="L45781" s="404"/>
      <c r="M45781" s="404"/>
      <c r="N45781" s="404"/>
      <c r="O45781" s="404"/>
      <c r="P45781" s="404"/>
      <c r="Q45781" s="404"/>
      <c r="R45781" s="404"/>
      <c r="S45781" s="404"/>
      <c r="T45781" s="404"/>
    </row>
    <row r="45782" spans="12:20" ht="16.8">
      <c r="L45782" s="404"/>
      <c r="M45782" s="404"/>
      <c r="N45782" s="404"/>
      <c r="O45782" s="404"/>
      <c r="P45782" s="404"/>
      <c r="Q45782" s="404"/>
      <c r="R45782" s="404"/>
      <c r="S45782" s="404"/>
      <c r="T45782" s="404"/>
    </row>
    <row r="45783" spans="12:20" ht="16.8">
      <c r="L45783" s="404"/>
      <c r="M45783" s="404"/>
      <c r="N45783" s="404"/>
      <c r="O45783" s="404"/>
      <c r="P45783" s="404"/>
      <c r="Q45783" s="404"/>
      <c r="R45783" s="404"/>
      <c r="S45783" s="404"/>
      <c r="T45783" s="404"/>
    </row>
    <row r="45784" spans="12:20" ht="16.8">
      <c r="L45784" s="404"/>
      <c r="M45784" s="404"/>
      <c r="N45784" s="404"/>
      <c r="O45784" s="404"/>
      <c r="P45784" s="404"/>
      <c r="Q45784" s="404"/>
      <c r="R45784" s="404"/>
      <c r="S45784" s="404"/>
      <c r="T45784" s="404"/>
    </row>
    <row r="45785" spans="12:20" ht="16.8">
      <c r="L45785" s="404"/>
      <c r="M45785" s="404"/>
      <c r="N45785" s="404"/>
      <c r="O45785" s="404"/>
      <c r="P45785" s="404"/>
      <c r="Q45785" s="404"/>
      <c r="R45785" s="404"/>
      <c r="S45785" s="404"/>
      <c r="T45785" s="404"/>
    </row>
    <row r="45786" spans="12:20" ht="16.8">
      <c r="L45786" s="404"/>
      <c r="M45786" s="404"/>
      <c r="N45786" s="404"/>
      <c r="O45786" s="404"/>
      <c r="P45786" s="404"/>
      <c r="Q45786" s="404"/>
      <c r="R45786" s="404"/>
      <c r="S45786" s="404"/>
      <c r="T45786" s="404"/>
    </row>
    <row r="45787" spans="12:20" ht="16.8">
      <c r="L45787" s="404"/>
      <c r="M45787" s="404"/>
      <c r="N45787" s="404"/>
      <c r="O45787" s="404"/>
      <c r="P45787" s="404"/>
      <c r="Q45787" s="404"/>
      <c r="R45787" s="404"/>
      <c r="S45787" s="404"/>
      <c r="T45787" s="404"/>
    </row>
    <row r="45788" spans="12:20" ht="16.8">
      <c r="L45788" s="404"/>
      <c r="M45788" s="404"/>
      <c r="N45788" s="404"/>
      <c r="O45788" s="404"/>
      <c r="P45788" s="404"/>
      <c r="Q45788" s="404"/>
      <c r="R45788" s="404"/>
      <c r="S45788" s="404"/>
      <c r="T45788" s="404"/>
    </row>
    <row r="45789" spans="12:20" ht="16.8">
      <c r="L45789" s="404"/>
      <c r="M45789" s="404"/>
      <c r="N45789" s="404"/>
      <c r="O45789" s="404"/>
      <c r="P45789" s="404"/>
      <c r="Q45789" s="404"/>
      <c r="R45789" s="404"/>
      <c r="S45789" s="404"/>
      <c r="T45789" s="404"/>
    </row>
    <row r="45790" spans="12:20" ht="16.8">
      <c r="L45790" s="404"/>
      <c r="M45790" s="404"/>
      <c r="N45790" s="404"/>
      <c r="O45790" s="404"/>
      <c r="P45790" s="404"/>
      <c r="Q45790" s="404"/>
      <c r="R45790" s="404"/>
      <c r="S45790" s="404"/>
      <c r="T45790" s="404"/>
    </row>
    <row r="45791" spans="12:20" ht="16.8">
      <c r="L45791" s="404"/>
      <c r="M45791" s="404"/>
      <c r="N45791" s="404"/>
      <c r="O45791" s="404"/>
      <c r="P45791" s="404"/>
      <c r="Q45791" s="404"/>
      <c r="R45791" s="404"/>
      <c r="S45791" s="404"/>
      <c r="T45791" s="404"/>
    </row>
    <row r="45792" spans="12:20" ht="16.8">
      <c r="L45792" s="404"/>
      <c r="M45792" s="404"/>
      <c r="N45792" s="404"/>
      <c r="O45792" s="404"/>
      <c r="P45792" s="404"/>
      <c r="Q45792" s="404"/>
      <c r="R45792" s="404"/>
      <c r="S45792" s="404"/>
      <c r="T45792" s="404"/>
    </row>
    <row r="45793" spans="12:20" ht="16.8">
      <c r="L45793" s="404"/>
      <c r="M45793" s="404"/>
      <c r="N45793" s="404"/>
      <c r="O45793" s="404"/>
      <c r="P45793" s="404"/>
      <c r="Q45793" s="404"/>
      <c r="R45793" s="404"/>
      <c r="S45793" s="404"/>
      <c r="T45793" s="404"/>
    </row>
    <row r="45794" spans="12:20" ht="16.8">
      <c r="L45794" s="404"/>
      <c r="M45794" s="404"/>
      <c r="N45794" s="404"/>
      <c r="O45794" s="404"/>
      <c r="P45794" s="404"/>
      <c r="Q45794" s="404"/>
      <c r="R45794" s="404"/>
      <c r="S45794" s="404"/>
      <c r="T45794" s="404"/>
    </row>
    <row r="45795" spans="12:20" ht="16.8">
      <c r="L45795" s="404"/>
      <c r="M45795" s="404"/>
      <c r="N45795" s="404"/>
      <c r="O45795" s="404"/>
      <c r="P45795" s="404"/>
      <c r="Q45795" s="404"/>
      <c r="R45795" s="404"/>
      <c r="S45795" s="404"/>
      <c r="T45795" s="404"/>
    </row>
    <row r="45796" spans="12:20" ht="16.8">
      <c r="L45796" s="404"/>
      <c r="M45796" s="404"/>
      <c r="N45796" s="404"/>
      <c r="O45796" s="404"/>
      <c r="P45796" s="404"/>
      <c r="Q45796" s="404"/>
      <c r="R45796" s="404"/>
      <c r="S45796" s="404"/>
      <c r="T45796" s="404"/>
    </row>
    <row r="45797" spans="12:20" ht="16.8">
      <c r="L45797" s="404"/>
      <c r="M45797" s="404"/>
      <c r="N45797" s="404"/>
      <c r="O45797" s="404"/>
      <c r="P45797" s="404"/>
      <c r="Q45797" s="404"/>
      <c r="R45797" s="404"/>
      <c r="S45797" s="404"/>
      <c r="T45797" s="404"/>
    </row>
    <row r="45798" spans="12:20" ht="16.8">
      <c r="L45798" s="404"/>
      <c r="M45798" s="404"/>
      <c r="N45798" s="404"/>
      <c r="O45798" s="404"/>
      <c r="P45798" s="404"/>
      <c r="Q45798" s="404"/>
      <c r="R45798" s="404"/>
      <c r="S45798" s="404"/>
      <c r="T45798" s="404"/>
    </row>
    <row r="45799" spans="12:20" ht="16.8">
      <c r="L45799" s="404"/>
      <c r="M45799" s="404"/>
      <c r="N45799" s="404"/>
      <c r="O45799" s="404"/>
      <c r="P45799" s="404"/>
      <c r="Q45799" s="404"/>
      <c r="R45799" s="404"/>
      <c r="S45799" s="404"/>
      <c r="T45799" s="404"/>
    </row>
    <row r="45800" spans="12:20" ht="16.8">
      <c r="L45800" s="404"/>
      <c r="M45800" s="404"/>
      <c r="N45800" s="404"/>
      <c r="O45800" s="404"/>
      <c r="P45800" s="404"/>
      <c r="Q45800" s="404"/>
      <c r="R45800" s="404"/>
      <c r="S45800" s="404"/>
      <c r="T45800" s="404"/>
    </row>
    <row r="45801" spans="12:20" ht="16.8">
      <c r="L45801" s="404"/>
      <c r="M45801" s="404"/>
      <c r="N45801" s="404"/>
      <c r="O45801" s="404"/>
      <c r="P45801" s="404"/>
      <c r="Q45801" s="404"/>
      <c r="R45801" s="404"/>
      <c r="S45801" s="404"/>
      <c r="T45801" s="404"/>
    </row>
    <row r="45802" spans="12:20" ht="16.8">
      <c r="L45802" s="404"/>
      <c r="M45802" s="404"/>
      <c r="N45802" s="404"/>
      <c r="O45802" s="404"/>
      <c r="P45802" s="404"/>
      <c r="Q45802" s="404"/>
      <c r="R45802" s="404"/>
      <c r="S45802" s="404"/>
      <c r="T45802" s="404"/>
    </row>
    <row r="45803" spans="12:20" ht="16.8">
      <c r="L45803" s="404"/>
      <c r="M45803" s="404"/>
      <c r="N45803" s="404"/>
      <c r="O45803" s="404"/>
      <c r="P45803" s="404"/>
      <c r="Q45803" s="404"/>
      <c r="R45803" s="404"/>
      <c r="S45803" s="404"/>
      <c r="T45803" s="404"/>
    </row>
    <row r="45804" spans="12:20" ht="16.8">
      <c r="L45804" s="404"/>
      <c r="M45804" s="404"/>
      <c r="N45804" s="404"/>
      <c r="O45804" s="404"/>
      <c r="P45804" s="404"/>
      <c r="Q45804" s="404"/>
      <c r="R45804" s="404"/>
      <c r="S45804" s="404"/>
      <c r="T45804" s="404"/>
    </row>
    <row r="45805" spans="12:20" ht="16.8">
      <c r="L45805" s="404"/>
      <c r="M45805" s="404"/>
      <c r="N45805" s="404"/>
      <c r="O45805" s="404"/>
      <c r="P45805" s="404"/>
      <c r="Q45805" s="404"/>
      <c r="R45805" s="404"/>
      <c r="S45805" s="404"/>
      <c r="T45805" s="404"/>
    </row>
    <row r="45806" spans="12:20" ht="16.8">
      <c r="L45806" s="404"/>
      <c r="M45806" s="404"/>
      <c r="N45806" s="404"/>
      <c r="O45806" s="404"/>
      <c r="P45806" s="404"/>
      <c r="Q45806" s="404"/>
      <c r="R45806" s="404"/>
      <c r="S45806" s="404"/>
      <c r="T45806" s="404"/>
    </row>
    <row r="45807" spans="12:20" ht="16.8">
      <c r="L45807" s="404"/>
      <c r="M45807" s="404"/>
      <c r="N45807" s="404"/>
      <c r="O45807" s="404"/>
      <c r="P45807" s="404"/>
      <c r="Q45807" s="404"/>
      <c r="R45807" s="404"/>
      <c r="S45807" s="404"/>
      <c r="T45807" s="404"/>
    </row>
    <row r="45808" spans="12:20" ht="16.8">
      <c r="L45808" s="404"/>
      <c r="M45808" s="404"/>
      <c r="N45808" s="404"/>
      <c r="O45808" s="404"/>
      <c r="P45808" s="404"/>
      <c r="Q45808" s="404"/>
      <c r="R45808" s="404"/>
      <c r="S45808" s="404"/>
      <c r="T45808" s="404"/>
    </row>
    <row r="45809" spans="12:20" ht="16.8">
      <c r="L45809" s="404"/>
      <c r="M45809" s="404"/>
      <c r="N45809" s="404"/>
      <c r="O45809" s="404"/>
      <c r="P45809" s="404"/>
      <c r="Q45809" s="404"/>
      <c r="R45809" s="404"/>
      <c r="S45809" s="404"/>
      <c r="T45809" s="404"/>
    </row>
    <row r="45810" spans="12:20" ht="16.8">
      <c r="L45810" s="404"/>
      <c r="M45810" s="404"/>
      <c r="N45810" s="404"/>
      <c r="O45810" s="404"/>
      <c r="P45810" s="404"/>
      <c r="Q45810" s="404"/>
      <c r="R45810" s="404"/>
      <c r="S45810" s="404"/>
      <c r="T45810" s="404"/>
    </row>
    <row r="45811" spans="12:20" ht="16.8">
      <c r="L45811" s="404"/>
      <c r="M45811" s="404"/>
      <c r="N45811" s="404"/>
      <c r="O45811" s="404"/>
      <c r="P45811" s="404"/>
      <c r="Q45811" s="404"/>
      <c r="R45811" s="404"/>
      <c r="S45811" s="404"/>
      <c r="T45811" s="404"/>
    </row>
    <row r="45812" spans="12:20" ht="16.8">
      <c r="L45812" s="404"/>
      <c r="M45812" s="404"/>
      <c r="N45812" s="404"/>
      <c r="O45812" s="404"/>
      <c r="P45812" s="404"/>
      <c r="Q45812" s="404"/>
      <c r="R45812" s="404"/>
      <c r="S45812" s="404"/>
      <c r="T45812" s="404"/>
    </row>
    <row r="45813" spans="12:20" ht="16.8">
      <c r="L45813" s="404"/>
      <c r="M45813" s="404"/>
      <c r="N45813" s="404"/>
      <c r="O45813" s="404"/>
      <c r="P45813" s="404"/>
      <c r="Q45813" s="404"/>
      <c r="R45813" s="404"/>
      <c r="S45813" s="404"/>
      <c r="T45813" s="404"/>
    </row>
    <row r="45814" spans="12:20" ht="16.8">
      <c r="L45814" s="404"/>
      <c r="M45814" s="404"/>
      <c r="N45814" s="404"/>
      <c r="O45814" s="404"/>
      <c r="P45814" s="404"/>
      <c r="Q45814" s="404"/>
      <c r="R45814" s="404"/>
      <c r="S45814" s="404"/>
      <c r="T45814" s="404"/>
    </row>
    <row r="45815" spans="12:20" ht="16.8">
      <c r="L45815" s="404"/>
      <c r="M45815" s="404"/>
      <c r="N45815" s="404"/>
      <c r="O45815" s="404"/>
      <c r="P45815" s="404"/>
      <c r="Q45815" s="404"/>
      <c r="R45815" s="404"/>
      <c r="S45815" s="404"/>
      <c r="T45815" s="404"/>
    </row>
    <row r="45816" spans="12:20" ht="16.8">
      <c r="L45816" s="404"/>
      <c r="M45816" s="404"/>
      <c r="N45816" s="404"/>
      <c r="O45816" s="404"/>
      <c r="P45816" s="404"/>
      <c r="Q45816" s="404"/>
      <c r="R45816" s="404"/>
      <c r="S45816" s="404"/>
      <c r="T45816" s="404"/>
    </row>
    <row r="45817" spans="12:20" ht="16.8">
      <c r="L45817" s="404"/>
      <c r="M45817" s="404"/>
      <c r="N45817" s="404"/>
      <c r="O45817" s="404"/>
      <c r="P45817" s="404"/>
      <c r="Q45817" s="404"/>
      <c r="R45817" s="404"/>
      <c r="S45817" s="404"/>
      <c r="T45817" s="404"/>
    </row>
    <row r="45818" spans="12:20" ht="16.8">
      <c r="L45818" s="404"/>
      <c r="M45818" s="404"/>
      <c r="N45818" s="404"/>
      <c r="O45818" s="404"/>
      <c r="P45818" s="404"/>
      <c r="Q45818" s="404"/>
      <c r="R45818" s="404"/>
      <c r="S45818" s="404"/>
      <c r="T45818" s="404"/>
    </row>
    <row r="45819" spans="12:20" ht="16.8">
      <c r="L45819" s="404"/>
      <c r="M45819" s="404"/>
      <c r="N45819" s="404"/>
      <c r="O45819" s="404"/>
      <c r="P45819" s="404"/>
      <c r="Q45819" s="404"/>
      <c r="R45819" s="404"/>
      <c r="S45819" s="404"/>
      <c r="T45819" s="404"/>
    </row>
    <row r="45820" spans="12:20" ht="16.8">
      <c r="L45820" s="404"/>
      <c r="M45820" s="404"/>
      <c r="N45820" s="404"/>
      <c r="O45820" s="404"/>
      <c r="P45820" s="404"/>
      <c r="Q45820" s="404"/>
      <c r="R45820" s="404"/>
      <c r="S45820" s="404"/>
      <c r="T45820" s="404"/>
    </row>
    <row r="45821" spans="12:20" ht="16.8">
      <c r="L45821" s="404"/>
      <c r="M45821" s="404"/>
      <c r="N45821" s="404"/>
      <c r="O45821" s="404"/>
      <c r="P45821" s="404"/>
      <c r="Q45821" s="404"/>
      <c r="R45821" s="404"/>
      <c r="S45821" s="404"/>
      <c r="T45821" s="404"/>
    </row>
    <row r="45822" spans="12:20" ht="16.8">
      <c r="L45822" s="404"/>
      <c r="M45822" s="404"/>
      <c r="N45822" s="404"/>
      <c r="O45822" s="404"/>
      <c r="P45822" s="404"/>
      <c r="Q45822" s="404"/>
      <c r="R45822" s="404"/>
      <c r="S45822" s="404"/>
      <c r="T45822" s="404"/>
    </row>
    <row r="45823" spans="12:20" ht="16.8">
      <c r="L45823" s="404"/>
      <c r="M45823" s="404"/>
      <c r="N45823" s="404"/>
      <c r="O45823" s="404"/>
      <c r="P45823" s="404"/>
      <c r="Q45823" s="404"/>
      <c r="R45823" s="404"/>
      <c r="S45823" s="404"/>
      <c r="T45823" s="404"/>
    </row>
    <row r="45824" spans="12:20" ht="16.8">
      <c r="L45824" s="404"/>
      <c r="M45824" s="404"/>
      <c r="N45824" s="404"/>
      <c r="O45824" s="404"/>
      <c r="P45824" s="404"/>
      <c r="Q45824" s="404"/>
      <c r="R45824" s="404"/>
      <c r="S45824" s="404"/>
      <c r="T45824" s="404"/>
    </row>
    <row r="45825" spans="12:20" ht="16.8">
      <c r="L45825" s="404"/>
      <c r="M45825" s="404"/>
      <c r="N45825" s="404"/>
      <c r="O45825" s="404"/>
      <c r="P45825" s="404"/>
      <c r="Q45825" s="404"/>
      <c r="R45825" s="404"/>
      <c r="S45825" s="404"/>
      <c r="T45825" s="404"/>
    </row>
    <row r="45826" spans="12:20" ht="16.8">
      <c r="L45826" s="404"/>
      <c r="M45826" s="404"/>
      <c r="N45826" s="404"/>
      <c r="O45826" s="404"/>
      <c r="P45826" s="404"/>
      <c r="Q45826" s="404"/>
      <c r="R45826" s="404"/>
      <c r="S45826" s="404"/>
      <c r="T45826" s="404"/>
    </row>
    <row r="45827" spans="12:20" ht="16.8">
      <c r="L45827" s="404"/>
      <c r="M45827" s="404"/>
      <c r="N45827" s="404"/>
      <c r="O45827" s="404"/>
      <c r="P45827" s="404"/>
      <c r="Q45827" s="404"/>
      <c r="R45827" s="404"/>
      <c r="S45827" s="404"/>
      <c r="T45827" s="404"/>
    </row>
    <row r="45828" spans="12:20" ht="16.8">
      <c r="L45828" s="404"/>
      <c r="M45828" s="404"/>
      <c r="N45828" s="404"/>
      <c r="O45828" s="404"/>
      <c r="P45828" s="404"/>
      <c r="Q45828" s="404"/>
      <c r="R45828" s="404"/>
      <c r="S45828" s="404"/>
      <c r="T45828" s="404"/>
    </row>
    <row r="45829" spans="12:20" ht="16.8">
      <c r="L45829" s="404"/>
      <c r="M45829" s="404"/>
      <c r="N45829" s="404"/>
      <c r="O45829" s="404"/>
      <c r="P45829" s="404"/>
      <c r="Q45829" s="404"/>
      <c r="R45829" s="404"/>
      <c r="S45829" s="404"/>
      <c r="T45829" s="404"/>
    </row>
    <row r="45830" spans="12:20" ht="16.8">
      <c r="L45830" s="404"/>
      <c r="M45830" s="404"/>
      <c r="N45830" s="404"/>
      <c r="O45830" s="404"/>
      <c r="P45830" s="404"/>
      <c r="Q45830" s="404"/>
      <c r="R45830" s="404"/>
      <c r="S45830" s="404"/>
      <c r="T45830" s="404"/>
    </row>
    <row r="45831" spans="12:20" ht="16.8">
      <c r="L45831" s="404"/>
      <c r="M45831" s="404"/>
      <c r="N45831" s="404"/>
      <c r="O45831" s="404"/>
      <c r="P45831" s="404"/>
      <c r="Q45831" s="404"/>
      <c r="R45831" s="404"/>
      <c r="S45831" s="404"/>
      <c r="T45831" s="404"/>
    </row>
    <row r="45832" spans="12:20" ht="16.8">
      <c r="L45832" s="404"/>
      <c r="M45832" s="404"/>
      <c r="N45832" s="404"/>
      <c r="O45832" s="404"/>
      <c r="P45832" s="404"/>
      <c r="Q45832" s="404"/>
      <c r="R45832" s="404"/>
      <c r="S45832" s="404"/>
      <c r="T45832" s="404"/>
    </row>
    <row r="45833" spans="12:20" ht="16.8">
      <c r="L45833" s="404"/>
      <c r="M45833" s="404"/>
      <c r="N45833" s="404"/>
      <c r="O45833" s="404"/>
      <c r="P45833" s="404"/>
      <c r="Q45833" s="404"/>
      <c r="R45833" s="404"/>
      <c r="S45833" s="404"/>
      <c r="T45833" s="404"/>
    </row>
    <row r="45834" spans="12:20" ht="16.8">
      <c r="L45834" s="404"/>
      <c r="M45834" s="404"/>
      <c r="N45834" s="404"/>
      <c r="O45834" s="404"/>
      <c r="P45834" s="404"/>
      <c r="Q45834" s="404"/>
      <c r="R45834" s="404"/>
      <c r="S45834" s="404"/>
      <c r="T45834" s="404"/>
    </row>
    <row r="45835" spans="12:20" ht="16.8">
      <c r="L45835" s="404"/>
      <c r="M45835" s="404"/>
      <c r="N45835" s="404"/>
      <c r="O45835" s="404"/>
      <c r="P45835" s="404"/>
      <c r="Q45835" s="404"/>
      <c r="R45835" s="404"/>
      <c r="S45835" s="404"/>
      <c r="T45835" s="404"/>
    </row>
    <row r="45836" spans="12:20" ht="16.8">
      <c r="L45836" s="404"/>
      <c r="M45836" s="404"/>
      <c r="N45836" s="404"/>
      <c r="O45836" s="404"/>
      <c r="P45836" s="404"/>
      <c r="Q45836" s="404"/>
      <c r="R45836" s="404"/>
      <c r="S45836" s="404"/>
      <c r="T45836" s="404"/>
    </row>
    <row r="45837" spans="12:20" ht="16.8">
      <c r="L45837" s="404"/>
      <c r="M45837" s="404"/>
      <c r="N45837" s="404"/>
      <c r="O45837" s="404"/>
      <c r="P45837" s="404"/>
      <c r="Q45837" s="404"/>
      <c r="R45837" s="404"/>
      <c r="S45837" s="404"/>
      <c r="T45837" s="404"/>
    </row>
    <row r="45838" spans="12:20" ht="16.8">
      <c r="L45838" s="404"/>
      <c r="M45838" s="404"/>
      <c r="N45838" s="404"/>
      <c r="O45838" s="404"/>
      <c r="P45838" s="404"/>
      <c r="Q45838" s="404"/>
      <c r="R45838" s="404"/>
      <c r="S45838" s="404"/>
      <c r="T45838" s="404"/>
    </row>
    <row r="45839" spans="12:20" ht="16.8">
      <c r="L45839" s="404"/>
      <c r="M45839" s="404"/>
      <c r="N45839" s="404"/>
      <c r="O45839" s="404"/>
      <c r="P45839" s="404"/>
      <c r="Q45839" s="404"/>
      <c r="R45839" s="404"/>
      <c r="S45839" s="404"/>
      <c r="T45839" s="404"/>
    </row>
    <row r="45840" spans="12:20" ht="16.8">
      <c r="L45840" s="404"/>
      <c r="M45840" s="404"/>
      <c r="N45840" s="404"/>
      <c r="O45840" s="404"/>
      <c r="P45840" s="404"/>
      <c r="Q45840" s="404"/>
      <c r="R45840" s="404"/>
      <c r="S45840" s="404"/>
      <c r="T45840" s="404"/>
    </row>
    <row r="45841" spans="12:20" ht="16.8">
      <c r="L45841" s="404"/>
      <c r="M45841" s="404"/>
      <c r="N45841" s="404"/>
      <c r="O45841" s="404"/>
      <c r="P45841" s="404"/>
      <c r="Q45841" s="404"/>
      <c r="R45841" s="404"/>
      <c r="S45841" s="404"/>
      <c r="T45841" s="404"/>
    </row>
    <row r="45842" spans="12:20" ht="16.8">
      <c r="L45842" s="404"/>
      <c r="M45842" s="404"/>
      <c r="N45842" s="404"/>
      <c r="O45842" s="404"/>
      <c r="P45842" s="404"/>
      <c r="Q45842" s="404"/>
      <c r="R45842" s="404"/>
      <c r="S45842" s="404"/>
      <c r="T45842" s="404"/>
    </row>
    <row r="45843" spans="12:20" ht="16.8">
      <c r="L45843" s="404"/>
      <c r="M45843" s="404"/>
      <c r="N45843" s="404"/>
      <c r="O45843" s="404"/>
      <c r="P45843" s="404"/>
      <c r="Q45843" s="404"/>
      <c r="R45843" s="404"/>
      <c r="S45843" s="404"/>
      <c r="T45843" s="404"/>
    </row>
    <row r="45844" spans="12:20" ht="16.8">
      <c r="L45844" s="404"/>
      <c r="M45844" s="404"/>
      <c r="N45844" s="404"/>
      <c r="O45844" s="404"/>
      <c r="P45844" s="404"/>
      <c r="Q45844" s="404"/>
      <c r="R45844" s="404"/>
      <c r="S45844" s="404"/>
      <c r="T45844" s="404"/>
    </row>
    <row r="45845" spans="12:20" ht="16.8">
      <c r="L45845" s="404"/>
      <c r="M45845" s="404"/>
      <c r="N45845" s="404"/>
      <c r="O45845" s="404"/>
      <c r="P45845" s="404"/>
      <c r="Q45845" s="404"/>
      <c r="R45845" s="404"/>
      <c r="S45845" s="404"/>
      <c r="T45845" s="404"/>
    </row>
    <row r="45846" spans="12:20" ht="16.8">
      <c r="L45846" s="404"/>
      <c r="M45846" s="404"/>
      <c r="N45846" s="404"/>
      <c r="O45846" s="404"/>
      <c r="P45846" s="404"/>
      <c r="Q45846" s="404"/>
      <c r="R45846" s="404"/>
      <c r="S45846" s="404"/>
      <c r="T45846" s="404"/>
    </row>
    <row r="45847" spans="12:20" ht="16.8">
      <c r="L45847" s="404"/>
      <c r="M45847" s="404"/>
      <c r="N45847" s="404"/>
      <c r="O45847" s="404"/>
      <c r="P45847" s="404"/>
      <c r="Q45847" s="404"/>
      <c r="R45847" s="404"/>
      <c r="S45847" s="404"/>
      <c r="T45847" s="404"/>
    </row>
    <row r="45848" spans="12:20" ht="16.8">
      <c r="L45848" s="404"/>
      <c r="M45848" s="404"/>
      <c r="N45848" s="404"/>
      <c r="O45848" s="404"/>
      <c r="P45848" s="404"/>
      <c r="Q45848" s="404"/>
      <c r="R45848" s="404"/>
      <c r="S45848" s="404"/>
      <c r="T45848" s="404"/>
    </row>
    <row r="45849" spans="12:20" ht="16.8">
      <c r="L45849" s="404"/>
      <c r="M45849" s="404"/>
      <c r="N45849" s="404"/>
      <c r="O45849" s="404"/>
      <c r="P45849" s="404"/>
      <c r="Q45849" s="404"/>
      <c r="R45849" s="404"/>
      <c r="S45849" s="404"/>
      <c r="T45849" s="404"/>
    </row>
    <row r="45850" spans="12:20" ht="16.8">
      <c r="L45850" s="404"/>
      <c r="M45850" s="404"/>
      <c r="N45850" s="404"/>
      <c r="O45850" s="404"/>
      <c r="P45850" s="404"/>
      <c r="Q45850" s="404"/>
      <c r="R45850" s="404"/>
      <c r="S45850" s="404"/>
      <c r="T45850" s="404"/>
    </row>
    <row r="45851" spans="12:20" ht="16.8">
      <c r="L45851" s="404"/>
      <c r="M45851" s="404"/>
      <c r="N45851" s="404"/>
      <c r="O45851" s="404"/>
      <c r="P45851" s="404"/>
      <c r="Q45851" s="404"/>
      <c r="R45851" s="404"/>
      <c r="S45851" s="404"/>
      <c r="T45851" s="404"/>
    </row>
    <row r="45852" spans="12:20" ht="16.8">
      <c r="L45852" s="404"/>
      <c r="M45852" s="404"/>
      <c r="N45852" s="404"/>
      <c r="O45852" s="404"/>
      <c r="P45852" s="404"/>
      <c r="Q45852" s="404"/>
      <c r="R45852" s="404"/>
      <c r="S45852" s="404"/>
      <c r="T45852" s="404"/>
    </row>
    <row r="45853" spans="12:20" ht="16.8">
      <c r="L45853" s="404"/>
      <c r="M45853" s="404"/>
      <c r="N45853" s="404"/>
      <c r="O45853" s="404"/>
      <c r="P45853" s="404"/>
      <c r="Q45853" s="404"/>
      <c r="R45853" s="404"/>
      <c r="S45853" s="404"/>
      <c r="T45853" s="404"/>
    </row>
    <row r="45854" spans="12:20" ht="16.8">
      <c r="L45854" s="404"/>
      <c r="M45854" s="404"/>
      <c r="N45854" s="404"/>
      <c r="O45854" s="404"/>
      <c r="P45854" s="404"/>
      <c r="Q45854" s="404"/>
      <c r="R45854" s="404"/>
      <c r="S45854" s="404"/>
      <c r="T45854" s="404"/>
    </row>
    <row r="45855" spans="12:20" ht="16.8">
      <c r="L45855" s="404"/>
      <c r="M45855" s="404"/>
      <c r="N45855" s="404"/>
      <c r="O45855" s="404"/>
      <c r="P45855" s="404"/>
      <c r="Q45855" s="404"/>
      <c r="R45855" s="404"/>
      <c r="S45855" s="404"/>
      <c r="T45855" s="404"/>
    </row>
    <row r="45856" spans="12:20" ht="16.8">
      <c r="L45856" s="404"/>
      <c r="M45856" s="404"/>
      <c r="N45856" s="404"/>
      <c r="O45856" s="404"/>
      <c r="P45856" s="404"/>
      <c r="Q45856" s="404"/>
      <c r="R45856" s="404"/>
      <c r="S45856" s="404"/>
      <c r="T45856" s="404"/>
    </row>
    <row r="45857" spans="12:20" ht="16.8">
      <c r="L45857" s="404"/>
      <c r="M45857" s="404"/>
      <c r="N45857" s="404"/>
      <c r="O45857" s="404"/>
      <c r="P45857" s="404"/>
      <c r="Q45857" s="404"/>
      <c r="R45857" s="404"/>
      <c r="S45857" s="404"/>
      <c r="T45857" s="404"/>
    </row>
    <row r="45858" spans="12:20" ht="16.8">
      <c r="L45858" s="404"/>
      <c r="M45858" s="404"/>
      <c r="N45858" s="404"/>
      <c r="O45858" s="404"/>
      <c r="P45858" s="404"/>
      <c r="Q45858" s="404"/>
      <c r="R45858" s="404"/>
      <c r="S45858" s="404"/>
      <c r="T45858" s="404"/>
    </row>
    <row r="45859" spans="12:20" ht="16.8">
      <c r="L45859" s="404"/>
      <c r="M45859" s="404"/>
      <c r="N45859" s="404"/>
      <c r="O45859" s="404"/>
      <c r="P45859" s="404"/>
      <c r="Q45859" s="404"/>
      <c r="R45859" s="404"/>
      <c r="S45859" s="404"/>
      <c r="T45859" s="404"/>
    </row>
    <row r="45860" spans="12:20" ht="16.8">
      <c r="L45860" s="404"/>
      <c r="M45860" s="404"/>
      <c r="N45860" s="404"/>
      <c r="O45860" s="404"/>
      <c r="P45860" s="404"/>
      <c r="Q45860" s="404"/>
      <c r="R45860" s="404"/>
      <c r="S45860" s="404"/>
      <c r="T45860" s="404"/>
    </row>
    <row r="45861" spans="12:20" ht="16.8">
      <c r="L45861" s="404"/>
      <c r="M45861" s="404"/>
      <c r="N45861" s="404"/>
      <c r="O45861" s="404"/>
      <c r="P45861" s="404"/>
      <c r="Q45861" s="404"/>
      <c r="R45861" s="404"/>
      <c r="S45861" s="404"/>
      <c r="T45861" s="404"/>
    </row>
    <row r="45862" spans="12:20" ht="16.8">
      <c r="L45862" s="404"/>
      <c r="M45862" s="404"/>
      <c r="N45862" s="404"/>
      <c r="O45862" s="404"/>
      <c r="P45862" s="404"/>
      <c r="Q45862" s="404"/>
      <c r="R45862" s="404"/>
      <c r="S45862" s="404"/>
      <c r="T45862" s="404"/>
    </row>
    <row r="45863" spans="12:20" ht="16.8">
      <c r="L45863" s="404"/>
      <c r="M45863" s="404"/>
      <c r="N45863" s="404"/>
      <c r="O45863" s="404"/>
      <c r="P45863" s="404"/>
      <c r="Q45863" s="404"/>
      <c r="R45863" s="404"/>
      <c r="S45863" s="404"/>
      <c r="T45863" s="404"/>
    </row>
    <row r="45864" spans="12:20" ht="16.8">
      <c r="L45864" s="404"/>
      <c r="M45864" s="404"/>
      <c r="N45864" s="404"/>
      <c r="O45864" s="404"/>
      <c r="P45864" s="404"/>
      <c r="Q45864" s="404"/>
      <c r="R45864" s="404"/>
      <c r="S45864" s="404"/>
      <c r="T45864" s="404"/>
    </row>
    <row r="45865" spans="12:20" ht="16.8">
      <c r="L45865" s="404"/>
      <c r="M45865" s="404"/>
      <c r="N45865" s="404"/>
      <c r="O45865" s="404"/>
      <c r="P45865" s="404"/>
      <c r="Q45865" s="404"/>
      <c r="R45865" s="404"/>
      <c r="S45865" s="404"/>
      <c r="T45865" s="404"/>
    </row>
    <row r="45866" spans="12:20" ht="16.8">
      <c r="L45866" s="404"/>
      <c r="M45866" s="404"/>
      <c r="N45866" s="404"/>
      <c r="O45866" s="404"/>
      <c r="P45866" s="404"/>
      <c r="Q45866" s="404"/>
      <c r="R45866" s="404"/>
      <c r="S45866" s="404"/>
      <c r="T45866" s="404"/>
    </row>
    <row r="45867" spans="12:20" ht="16.8">
      <c r="L45867" s="404"/>
      <c r="M45867" s="404"/>
      <c r="N45867" s="404"/>
      <c r="O45867" s="404"/>
      <c r="P45867" s="404"/>
      <c r="Q45867" s="404"/>
      <c r="R45867" s="404"/>
      <c r="S45867" s="404"/>
      <c r="T45867" s="404"/>
    </row>
    <row r="45868" spans="12:20" ht="16.8">
      <c r="L45868" s="404"/>
      <c r="M45868" s="404"/>
      <c r="N45868" s="404"/>
      <c r="O45868" s="404"/>
      <c r="P45868" s="404"/>
      <c r="Q45868" s="404"/>
      <c r="R45868" s="404"/>
      <c r="S45868" s="404"/>
      <c r="T45868" s="404"/>
    </row>
    <row r="45869" spans="12:20" ht="16.8">
      <c r="L45869" s="404"/>
      <c r="M45869" s="404"/>
      <c r="N45869" s="404"/>
      <c r="O45869" s="404"/>
      <c r="P45869" s="404"/>
      <c r="Q45869" s="404"/>
      <c r="R45869" s="404"/>
      <c r="S45869" s="404"/>
      <c r="T45869" s="404"/>
    </row>
    <row r="45870" spans="12:20" ht="16.8">
      <c r="L45870" s="404"/>
      <c r="M45870" s="404"/>
      <c r="N45870" s="404"/>
      <c r="O45870" s="404"/>
      <c r="P45870" s="404"/>
      <c r="Q45870" s="404"/>
      <c r="R45870" s="404"/>
      <c r="S45870" s="404"/>
      <c r="T45870" s="404"/>
    </row>
    <row r="45871" spans="12:20" ht="16.8">
      <c r="L45871" s="404"/>
      <c r="M45871" s="404"/>
      <c r="N45871" s="404"/>
      <c r="O45871" s="404"/>
      <c r="P45871" s="404"/>
      <c r="Q45871" s="404"/>
      <c r="R45871" s="404"/>
      <c r="S45871" s="404"/>
      <c r="T45871" s="404"/>
    </row>
    <row r="45872" spans="12:20" ht="16.8">
      <c r="L45872" s="404"/>
      <c r="M45872" s="404"/>
      <c r="N45872" s="404"/>
      <c r="O45872" s="404"/>
      <c r="P45872" s="404"/>
      <c r="Q45872" s="404"/>
      <c r="R45872" s="404"/>
      <c r="S45872" s="404"/>
      <c r="T45872" s="404"/>
    </row>
    <row r="45873" spans="12:20" ht="16.8">
      <c r="L45873" s="404"/>
      <c r="M45873" s="404"/>
      <c r="N45873" s="404"/>
      <c r="O45873" s="404"/>
      <c r="P45873" s="404"/>
      <c r="Q45873" s="404"/>
      <c r="R45873" s="404"/>
      <c r="S45873" s="404"/>
      <c r="T45873" s="404"/>
    </row>
    <row r="45874" spans="12:20" ht="16.8">
      <c r="L45874" s="404"/>
      <c r="M45874" s="404"/>
      <c r="N45874" s="404"/>
      <c r="O45874" s="404"/>
      <c r="P45874" s="404"/>
      <c r="Q45874" s="404"/>
      <c r="R45874" s="404"/>
      <c r="S45874" s="404"/>
      <c r="T45874" s="404"/>
    </row>
    <row r="45875" spans="12:20" ht="16.8">
      <c r="L45875" s="404"/>
      <c r="M45875" s="404"/>
      <c r="N45875" s="404"/>
      <c r="O45875" s="404"/>
      <c r="P45875" s="404"/>
      <c r="Q45875" s="404"/>
      <c r="R45875" s="404"/>
      <c r="S45875" s="404"/>
      <c r="T45875" s="404"/>
    </row>
    <row r="45876" spans="12:20" ht="16.8">
      <c r="L45876" s="404"/>
      <c r="M45876" s="404"/>
      <c r="N45876" s="404"/>
      <c r="O45876" s="404"/>
      <c r="P45876" s="404"/>
      <c r="Q45876" s="404"/>
      <c r="R45876" s="404"/>
      <c r="S45876" s="404"/>
      <c r="T45876" s="404"/>
    </row>
    <row r="45877" spans="12:20" ht="16.8">
      <c r="L45877" s="404"/>
      <c r="M45877" s="404"/>
      <c r="N45877" s="404"/>
      <c r="O45877" s="404"/>
      <c r="P45877" s="404"/>
      <c r="Q45877" s="404"/>
      <c r="R45877" s="404"/>
      <c r="S45877" s="404"/>
      <c r="T45877" s="404"/>
    </row>
    <row r="45878" spans="12:20" ht="16.8">
      <c r="L45878" s="404"/>
      <c r="M45878" s="404"/>
      <c r="N45878" s="404"/>
      <c r="O45878" s="404"/>
      <c r="P45878" s="404"/>
      <c r="Q45878" s="404"/>
      <c r="R45878" s="404"/>
      <c r="S45878" s="404"/>
      <c r="T45878" s="404"/>
    </row>
    <row r="45879" spans="12:20" ht="16.8">
      <c r="L45879" s="404"/>
      <c r="M45879" s="404"/>
      <c r="N45879" s="404"/>
      <c r="O45879" s="404"/>
      <c r="P45879" s="404"/>
      <c r="Q45879" s="404"/>
      <c r="R45879" s="404"/>
      <c r="S45879" s="404"/>
      <c r="T45879" s="404"/>
    </row>
    <row r="45880" spans="12:20" ht="16.8">
      <c r="L45880" s="404"/>
      <c r="M45880" s="404"/>
      <c r="N45880" s="404"/>
      <c r="O45880" s="404"/>
      <c r="P45880" s="404"/>
      <c r="Q45880" s="404"/>
      <c r="R45880" s="404"/>
      <c r="S45880" s="404"/>
      <c r="T45880" s="404"/>
    </row>
    <row r="45881" spans="12:20" ht="16.8">
      <c r="L45881" s="404"/>
      <c r="M45881" s="404"/>
      <c r="N45881" s="404"/>
      <c r="O45881" s="404"/>
      <c r="P45881" s="404"/>
      <c r="Q45881" s="404"/>
      <c r="R45881" s="404"/>
      <c r="S45881" s="404"/>
      <c r="T45881" s="404"/>
    </row>
    <row r="45882" spans="12:20" ht="16.8">
      <c r="L45882" s="404"/>
      <c r="M45882" s="404"/>
      <c r="N45882" s="404"/>
      <c r="O45882" s="404"/>
      <c r="P45882" s="404"/>
      <c r="Q45882" s="404"/>
      <c r="R45882" s="404"/>
      <c r="S45882" s="404"/>
      <c r="T45882" s="404"/>
    </row>
    <row r="45883" spans="12:20" ht="16.8">
      <c r="L45883" s="404"/>
      <c r="M45883" s="404"/>
      <c r="N45883" s="404"/>
      <c r="O45883" s="404"/>
      <c r="P45883" s="404"/>
      <c r="Q45883" s="404"/>
      <c r="R45883" s="404"/>
      <c r="S45883" s="404"/>
      <c r="T45883" s="404"/>
    </row>
    <row r="45884" spans="12:20" ht="16.8">
      <c r="L45884" s="404"/>
      <c r="M45884" s="404"/>
      <c r="N45884" s="404"/>
      <c r="O45884" s="404"/>
      <c r="P45884" s="404"/>
      <c r="Q45884" s="404"/>
      <c r="R45884" s="404"/>
      <c r="S45884" s="404"/>
      <c r="T45884" s="404"/>
    </row>
    <row r="45885" spans="12:20" ht="16.8">
      <c r="L45885" s="404"/>
      <c r="M45885" s="404"/>
      <c r="N45885" s="404"/>
      <c r="O45885" s="404"/>
      <c r="P45885" s="404"/>
      <c r="Q45885" s="404"/>
      <c r="R45885" s="404"/>
      <c r="S45885" s="404"/>
      <c r="T45885" s="404"/>
    </row>
    <row r="45886" spans="12:20" ht="16.8">
      <c r="L45886" s="404"/>
      <c r="M45886" s="404"/>
      <c r="N45886" s="404"/>
      <c r="O45886" s="404"/>
      <c r="P45886" s="404"/>
      <c r="Q45886" s="404"/>
      <c r="R45886" s="404"/>
      <c r="S45886" s="404"/>
      <c r="T45886" s="404"/>
    </row>
    <row r="45887" spans="12:20" ht="16.8">
      <c r="L45887" s="404"/>
      <c r="M45887" s="404"/>
      <c r="N45887" s="404"/>
      <c r="O45887" s="404"/>
      <c r="P45887" s="404"/>
      <c r="Q45887" s="404"/>
      <c r="R45887" s="404"/>
      <c r="S45887" s="404"/>
      <c r="T45887" s="404"/>
    </row>
    <row r="45888" spans="12:20" ht="16.8">
      <c r="L45888" s="404"/>
      <c r="M45888" s="404"/>
      <c r="N45888" s="404"/>
      <c r="O45888" s="404"/>
      <c r="P45888" s="404"/>
      <c r="Q45888" s="404"/>
      <c r="R45888" s="404"/>
      <c r="S45888" s="404"/>
      <c r="T45888" s="404"/>
    </row>
    <row r="45889" spans="12:20" ht="16.8">
      <c r="L45889" s="404"/>
      <c r="M45889" s="404"/>
      <c r="N45889" s="404"/>
      <c r="O45889" s="404"/>
      <c r="P45889" s="404"/>
      <c r="Q45889" s="404"/>
      <c r="R45889" s="404"/>
      <c r="S45889" s="404"/>
      <c r="T45889" s="404"/>
    </row>
    <row r="45890" spans="12:20" ht="16.8">
      <c r="L45890" s="404"/>
      <c r="M45890" s="404"/>
      <c r="N45890" s="404"/>
      <c r="O45890" s="404"/>
      <c r="P45890" s="404"/>
      <c r="Q45890" s="404"/>
      <c r="R45890" s="404"/>
      <c r="S45890" s="404"/>
      <c r="T45890" s="404"/>
    </row>
    <row r="45891" spans="12:20" ht="16.8">
      <c r="L45891" s="404"/>
      <c r="M45891" s="404"/>
      <c r="N45891" s="404"/>
      <c r="O45891" s="404"/>
      <c r="P45891" s="404"/>
      <c r="Q45891" s="404"/>
      <c r="R45891" s="404"/>
      <c r="S45891" s="404"/>
      <c r="T45891" s="404"/>
    </row>
    <row r="45892" spans="12:20" ht="16.8">
      <c r="L45892" s="404"/>
      <c r="M45892" s="404"/>
      <c r="N45892" s="404"/>
      <c r="O45892" s="404"/>
      <c r="P45892" s="404"/>
      <c r="Q45892" s="404"/>
      <c r="R45892" s="404"/>
      <c r="S45892" s="404"/>
      <c r="T45892" s="404"/>
    </row>
    <row r="45893" spans="12:20" ht="16.8">
      <c r="L45893" s="404"/>
      <c r="M45893" s="404"/>
      <c r="N45893" s="404"/>
      <c r="O45893" s="404"/>
      <c r="P45893" s="404"/>
      <c r="Q45893" s="404"/>
      <c r="R45893" s="404"/>
      <c r="S45893" s="404"/>
      <c r="T45893" s="404"/>
    </row>
    <row r="45894" spans="12:20" ht="16.8">
      <c r="L45894" s="404"/>
      <c r="M45894" s="404"/>
      <c r="N45894" s="404"/>
      <c r="O45894" s="404"/>
      <c r="P45894" s="404"/>
      <c r="Q45894" s="404"/>
      <c r="R45894" s="404"/>
      <c r="S45894" s="404"/>
      <c r="T45894" s="404"/>
    </row>
    <row r="45895" spans="12:20" ht="16.8">
      <c r="L45895" s="404"/>
      <c r="M45895" s="404"/>
      <c r="N45895" s="404"/>
      <c r="O45895" s="404"/>
      <c r="P45895" s="404"/>
      <c r="Q45895" s="404"/>
      <c r="R45895" s="404"/>
      <c r="S45895" s="404"/>
      <c r="T45895" s="404"/>
    </row>
    <row r="45896" spans="12:20" ht="16.8">
      <c r="L45896" s="404"/>
      <c r="M45896" s="404"/>
      <c r="N45896" s="404"/>
      <c r="O45896" s="404"/>
      <c r="P45896" s="404"/>
      <c r="Q45896" s="404"/>
      <c r="R45896" s="404"/>
      <c r="S45896" s="404"/>
      <c r="T45896" s="404"/>
    </row>
    <row r="45897" spans="12:20" ht="16.8">
      <c r="L45897" s="404"/>
      <c r="M45897" s="404"/>
      <c r="N45897" s="404"/>
      <c r="O45897" s="404"/>
      <c r="P45897" s="404"/>
      <c r="Q45897" s="404"/>
      <c r="R45897" s="404"/>
      <c r="S45897" s="404"/>
      <c r="T45897" s="404"/>
    </row>
    <row r="45898" spans="12:20" ht="16.8">
      <c r="L45898" s="404"/>
      <c r="M45898" s="404"/>
      <c r="N45898" s="404"/>
      <c r="O45898" s="404"/>
      <c r="P45898" s="404"/>
      <c r="Q45898" s="404"/>
      <c r="R45898" s="404"/>
      <c r="S45898" s="404"/>
      <c r="T45898" s="404"/>
    </row>
    <row r="45899" spans="12:20" ht="16.8">
      <c r="L45899" s="404"/>
      <c r="M45899" s="404"/>
      <c r="N45899" s="404"/>
      <c r="O45899" s="404"/>
      <c r="P45899" s="404"/>
      <c r="Q45899" s="404"/>
      <c r="R45899" s="404"/>
      <c r="S45899" s="404"/>
      <c r="T45899" s="404"/>
    </row>
    <row r="45900" spans="12:20" ht="16.8">
      <c r="L45900" s="404"/>
      <c r="M45900" s="404"/>
      <c r="N45900" s="404"/>
      <c r="O45900" s="404"/>
      <c r="P45900" s="404"/>
      <c r="Q45900" s="404"/>
      <c r="R45900" s="404"/>
      <c r="S45900" s="404"/>
      <c r="T45900" s="404"/>
    </row>
    <row r="45901" spans="12:20" ht="16.8">
      <c r="L45901" s="404"/>
      <c r="M45901" s="404"/>
      <c r="N45901" s="404"/>
      <c r="O45901" s="404"/>
      <c r="P45901" s="404"/>
      <c r="Q45901" s="404"/>
      <c r="R45901" s="404"/>
      <c r="S45901" s="404"/>
      <c r="T45901" s="404"/>
    </row>
    <row r="45902" spans="12:20" ht="16.8">
      <c r="L45902" s="404"/>
      <c r="M45902" s="404"/>
      <c r="N45902" s="404"/>
      <c r="O45902" s="404"/>
      <c r="P45902" s="404"/>
      <c r="Q45902" s="404"/>
      <c r="R45902" s="404"/>
      <c r="S45902" s="404"/>
      <c r="T45902" s="404"/>
    </row>
    <row r="45903" spans="12:20" ht="16.8">
      <c r="L45903" s="404"/>
      <c r="M45903" s="404"/>
      <c r="N45903" s="404"/>
      <c r="O45903" s="404"/>
      <c r="P45903" s="404"/>
      <c r="Q45903" s="404"/>
      <c r="R45903" s="404"/>
      <c r="S45903" s="404"/>
      <c r="T45903" s="404"/>
    </row>
    <row r="45904" spans="12:20" ht="16.8">
      <c r="L45904" s="404"/>
      <c r="M45904" s="404"/>
      <c r="N45904" s="404"/>
      <c r="O45904" s="404"/>
      <c r="P45904" s="404"/>
      <c r="Q45904" s="404"/>
      <c r="R45904" s="404"/>
      <c r="S45904" s="404"/>
      <c r="T45904" s="404"/>
    </row>
    <row r="45905" spans="12:20" ht="16.8">
      <c r="L45905" s="404"/>
      <c r="M45905" s="404"/>
      <c r="N45905" s="404"/>
      <c r="O45905" s="404"/>
      <c r="P45905" s="404"/>
      <c r="Q45905" s="404"/>
      <c r="R45905" s="404"/>
      <c r="S45905" s="404"/>
      <c r="T45905" s="404"/>
    </row>
    <row r="45906" spans="12:20" ht="16.8">
      <c r="L45906" s="404"/>
      <c r="M45906" s="404"/>
      <c r="N45906" s="404"/>
      <c r="O45906" s="404"/>
      <c r="P45906" s="404"/>
      <c r="Q45906" s="404"/>
      <c r="R45906" s="404"/>
      <c r="S45906" s="404"/>
      <c r="T45906" s="404"/>
    </row>
    <row r="45907" spans="12:20" ht="16.8">
      <c r="L45907" s="404"/>
      <c r="M45907" s="404"/>
      <c r="N45907" s="404"/>
      <c r="O45907" s="404"/>
      <c r="P45907" s="404"/>
      <c r="Q45907" s="404"/>
      <c r="R45907" s="404"/>
      <c r="S45907" s="404"/>
      <c r="T45907" s="404"/>
    </row>
    <row r="45908" spans="12:20" ht="16.8">
      <c r="L45908" s="404"/>
      <c r="M45908" s="404"/>
      <c r="N45908" s="404"/>
      <c r="O45908" s="404"/>
      <c r="P45908" s="404"/>
      <c r="Q45908" s="404"/>
      <c r="R45908" s="404"/>
      <c r="S45908" s="404"/>
      <c r="T45908" s="404"/>
    </row>
    <row r="45909" spans="12:20" ht="16.8">
      <c r="L45909" s="404"/>
      <c r="M45909" s="404"/>
      <c r="N45909" s="404"/>
      <c r="O45909" s="404"/>
      <c r="P45909" s="404"/>
      <c r="Q45909" s="404"/>
      <c r="R45909" s="404"/>
      <c r="S45909" s="404"/>
      <c r="T45909" s="404"/>
    </row>
    <row r="45910" spans="12:20" ht="16.8">
      <c r="L45910" s="404"/>
      <c r="M45910" s="404"/>
      <c r="N45910" s="404"/>
      <c r="O45910" s="404"/>
      <c r="P45910" s="404"/>
      <c r="Q45910" s="404"/>
      <c r="R45910" s="404"/>
      <c r="S45910" s="404"/>
      <c r="T45910" s="404"/>
    </row>
    <row r="45911" spans="12:20" ht="16.8">
      <c r="L45911" s="404"/>
      <c r="M45911" s="404"/>
      <c r="N45911" s="404"/>
      <c r="O45911" s="404"/>
      <c r="P45911" s="404"/>
      <c r="Q45911" s="404"/>
      <c r="R45911" s="404"/>
      <c r="S45911" s="404"/>
      <c r="T45911" s="404"/>
    </row>
    <row r="45912" spans="12:20" ht="16.8">
      <c r="L45912" s="404"/>
      <c r="M45912" s="404"/>
      <c r="N45912" s="404"/>
      <c r="O45912" s="404"/>
      <c r="P45912" s="404"/>
      <c r="Q45912" s="404"/>
      <c r="R45912" s="404"/>
      <c r="S45912" s="404"/>
      <c r="T45912" s="404"/>
    </row>
    <row r="45913" spans="12:20" ht="16.8">
      <c r="L45913" s="404"/>
      <c r="M45913" s="404"/>
      <c r="N45913" s="404"/>
      <c r="O45913" s="404"/>
      <c r="P45913" s="404"/>
      <c r="Q45913" s="404"/>
      <c r="R45913" s="404"/>
      <c r="S45913" s="404"/>
      <c r="T45913" s="404"/>
    </row>
    <row r="45914" spans="12:20" ht="16.8">
      <c r="L45914" s="404"/>
      <c r="M45914" s="404"/>
      <c r="N45914" s="404"/>
      <c r="O45914" s="404"/>
      <c r="P45914" s="404"/>
      <c r="Q45914" s="404"/>
      <c r="R45914" s="404"/>
      <c r="S45914" s="404"/>
      <c r="T45914" s="404"/>
    </row>
    <row r="45915" spans="12:20" ht="16.8">
      <c r="L45915" s="404"/>
      <c r="M45915" s="404"/>
      <c r="N45915" s="404"/>
      <c r="O45915" s="404"/>
      <c r="P45915" s="404"/>
      <c r="Q45915" s="404"/>
      <c r="R45915" s="404"/>
      <c r="S45915" s="404"/>
      <c r="T45915" s="404"/>
    </row>
    <row r="45916" spans="12:20" ht="16.8">
      <c r="L45916" s="404"/>
      <c r="M45916" s="404"/>
      <c r="N45916" s="404"/>
      <c r="O45916" s="404"/>
      <c r="P45916" s="404"/>
      <c r="Q45916" s="404"/>
      <c r="R45916" s="404"/>
      <c r="S45916" s="404"/>
      <c r="T45916" s="404"/>
    </row>
    <row r="45917" spans="12:20" ht="16.8">
      <c r="L45917" s="404"/>
      <c r="M45917" s="404"/>
      <c r="N45917" s="404"/>
      <c r="O45917" s="404"/>
      <c r="P45917" s="404"/>
      <c r="Q45917" s="404"/>
      <c r="R45917" s="404"/>
      <c r="S45917" s="404"/>
      <c r="T45917" s="404"/>
    </row>
    <row r="45918" spans="12:20" ht="16.8">
      <c r="L45918" s="404"/>
      <c r="M45918" s="404"/>
      <c r="N45918" s="404"/>
      <c r="O45918" s="404"/>
      <c r="P45918" s="404"/>
      <c r="Q45918" s="404"/>
      <c r="R45918" s="404"/>
      <c r="S45918" s="404"/>
      <c r="T45918" s="404"/>
    </row>
    <row r="45919" spans="12:20" ht="16.8">
      <c r="L45919" s="404"/>
      <c r="M45919" s="404"/>
      <c r="N45919" s="404"/>
      <c r="O45919" s="404"/>
      <c r="P45919" s="404"/>
      <c r="Q45919" s="404"/>
      <c r="R45919" s="404"/>
      <c r="S45919" s="404"/>
      <c r="T45919" s="404"/>
    </row>
    <row r="45920" spans="12:20" ht="16.8">
      <c r="L45920" s="404"/>
      <c r="M45920" s="404"/>
      <c r="N45920" s="404"/>
      <c r="O45920" s="404"/>
      <c r="P45920" s="404"/>
      <c r="Q45920" s="404"/>
      <c r="R45920" s="404"/>
      <c r="S45920" s="404"/>
      <c r="T45920" s="404"/>
    </row>
    <row r="45921" spans="12:20" ht="16.8">
      <c r="L45921" s="404"/>
      <c r="M45921" s="404"/>
      <c r="N45921" s="404"/>
      <c r="O45921" s="404"/>
      <c r="P45921" s="404"/>
      <c r="Q45921" s="404"/>
      <c r="R45921" s="404"/>
      <c r="S45921" s="404"/>
      <c r="T45921" s="404"/>
    </row>
    <row r="45922" spans="12:20" ht="16.8">
      <c r="L45922" s="404"/>
      <c r="M45922" s="404"/>
      <c r="N45922" s="404"/>
      <c r="O45922" s="404"/>
      <c r="P45922" s="404"/>
      <c r="Q45922" s="404"/>
      <c r="R45922" s="404"/>
      <c r="S45922" s="404"/>
      <c r="T45922" s="404"/>
    </row>
    <row r="45923" spans="12:20" ht="16.8">
      <c r="L45923" s="404"/>
      <c r="M45923" s="404"/>
      <c r="N45923" s="404"/>
      <c r="O45923" s="404"/>
      <c r="P45923" s="404"/>
      <c r="Q45923" s="404"/>
      <c r="R45923" s="404"/>
      <c r="S45923" s="404"/>
      <c r="T45923" s="404"/>
    </row>
    <row r="45924" spans="12:20" ht="16.8">
      <c r="L45924" s="404"/>
      <c r="M45924" s="404"/>
      <c r="N45924" s="404"/>
      <c r="O45924" s="404"/>
      <c r="P45924" s="404"/>
      <c r="Q45924" s="404"/>
      <c r="R45924" s="404"/>
      <c r="S45924" s="404"/>
      <c r="T45924" s="404"/>
    </row>
    <row r="45925" spans="12:20" ht="16.8">
      <c r="L45925" s="404"/>
      <c r="M45925" s="404"/>
      <c r="N45925" s="404"/>
      <c r="O45925" s="404"/>
      <c r="P45925" s="404"/>
      <c r="Q45925" s="404"/>
      <c r="R45925" s="404"/>
      <c r="S45925" s="404"/>
      <c r="T45925" s="404"/>
    </row>
    <row r="45926" spans="12:20" ht="16.8">
      <c r="L45926" s="404"/>
      <c r="M45926" s="404"/>
      <c r="N45926" s="404"/>
      <c r="O45926" s="404"/>
      <c r="P45926" s="404"/>
      <c r="Q45926" s="404"/>
      <c r="R45926" s="404"/>
      <c r="S45926" s="404"/>
      <c r="T45926" s="404"/>
    </row>
    <row r="45927" spans="12:20" ht="16.8">
      <c r="L45927" s="404"/>
      <c r="M45927" s="404"/>
      <c r="N45927" s="404"/>
      <c r="O45927" s="404"/>
      <c r="P45927" s="404"/>
      <c r="Q45927" s="404"/>
      <c r="R45927" s="404"/>
      <c r="S45927" s="404"/>
      <c r="T45927" s="404"/>
    </row>
    <row r="45928" spans="12:20" ht="16.8">
      <c r="L45928" s="404"/>
      <c r="M45928" s="404"/>
      <c r="N45928" s="404"/>
      <c r="O45928" s="404"/>
      <c r="P45928" s="404"/>
      <c r="Q45928" s="404"/>
      <c r="R45928" s="404"/>
      <c r="S45928" s="404"/>
      <c r="T45928" s="404"/>
    </row>
    <row r="45929" spans="12:20" ht="16.8">
      <c r="L45929" s="404"/>
      <c r="M45929" s="404"/>
      <c r="N45929" s="404"/>
      <c r="O45929" s="404"/>
      <c r="P45929" s="404"/>
      <c r="Q45929" s="404"/>
      <c r="R45929" s="404"/>
      <c r="S45929" s="404"/>
      <c r="T45929" s="404"/>
    </row>
    <row r="45930" spans="12:20" ht="16.8">
      <c r="L45930" s="404"/>
      <c r="M45930" s="404"/>
      <c r="N45930" s="404"/>
      <c r="O45930" s="404"/>
      <c r="P45930" s="404"/>
      <c r="Q45930" s="404"/>
      <c r="R45930" s="404"/>
      <c r="S45930" s="404"/>
      <c r="T45930" s="404"/>
    </row>
    <row r="45931" spans="12:20" ht="16.8">
      <c r="L45931" s="404"/>
      <c r="M45931" s="404"/>
      <c r="N45931" s="404"/>
      <c r="O45931" s="404"/>
      <c r="P45931" s="404"/>
      <c r="Q45931" s="404"/>
      <c r="R45931" s="404"/>
      <c r="S45931" s="404"/>
      <c r="T45931" s="404"/>
    </row>
    <row r="45932" spans="12:20" ht="16.8">
      <c r="L45932" s="404"/>
      <c r="M45932" s="404"/>
      <c r="N45932" s="404"/>
      <c r="O45932" s="404"/>
      <c r="P45932" s="404"/>
      <c r="Q45932" s="404"/>
      <c r="R45932" s="404"/>
      <c r="S45932" s="404"/>
      <c r="T45932" s="404"/>
    </row>
    <row r="45933" spans="12:20" ht="16.8">
      <c r="L45933" s="404"/>
      <c r="M45933" s="404"/>
      <c r="N45933" s="404"/>
      <c r="O45933" s="404"/>
      <c r="P45933" s="404"/>
      <c r="Q45933" s="404"/>
      <c r="R45933" s="404"/>
      <c r="S45933" s="404"/>
      <c r="T45933" s="404"/>
    </row>
    <row r="45934" spans="12:20" ht="16.8">
      <c r="L45934" s="404"/>
      <c r="M45934" s="404"/>
      <c r="N45934" s="404"/>
      <c r="O45934" s="404"/>
      <c r="P45934" s="404"/>
      <c r="Q45934" s="404"/>
      <c r="R45934" s="404"/>
      <c r="S45934" s="404"/>
      <c r="T45934" s="404"/>
    </row>
    <row r="45935" spans="12:20" ht="16.8">
      <c r="L45935" s="404"/>
      <c r="M45935" s="404"/>
      <c r="N45935" s="404"/>
      <c r="O45935" s="404"/>
      <c r="P45935" s="404"/>
      <c r="Q45935" s="404"/>
      <c r="R45935" s="404"/>
      <c r="S45935" s="404"/>
      <c r="T45935" s="404"/>
    </row>
    <row r="45936" spans="12:20" ht="16.8">
      <c r="L45936" s="404"/>
      <c r="M45936" s="404"/>
      <c r="N45936" s="404"/>
      <c r="O45936" s="404"/>
      <c r="P45936" s="404"/>
      <c r="Q45936" s="404"/>
      <c r="R45936" s="404"/>
      <c r="S45936" s="404"/>
      <c r="T45936" s="404"/>
    </row>
    <row r="45937" spans="12:20" ht="16.8">
      <c r="L45937" s="404"/>
      <c r="M45937" s="404"/>
      <c r="N45937" s="404"/>
      <c r="O45937" s="404"/>
      <c r="P45937" s="404"/>
      <c r="Q45937" s="404"/>
      <c r="R45937" s="404"/>
      <c r="S45937" s="404"/>
      <c r="T45937" s="404"/>
    </row>
    <row r="45938" spans="12:20" ht="16.8">
      <c r="L45938" s="404"/>
      <c r="M45938" s="404"/>
      <c r="N45938" s="404"/>
      <c r="O45938" s="404"/>
      <c r="P45938" s="404"/>
      <c r="Q45938" s="404"/>
      <c r="R45938" s="404"/>
      <c r="S45938" s="404"/>
      <c r="T45938" s="404"/>
    </row>
    <row r="45939" spans="12:20" ht="16.8">
      <c r="L45939" s="404"/>
      <c r="M45939" s="404"/>
      <c r="N45939" s="404"/>
      <c r="O45939" s="404"/>
      <c r="P45939" s="404"/>
      <c r="Q45939" s="404"/>
      <c r="R45939" s="404"/>
      <c r="S45939" s="404"/>
      <c r="T45939" s="404"/>
    </row>
    <row r="45940" spans="12:20" ht="16.8">
      <c r="L45940" s="404"/>
      <c r="M45940" s="404"/>
      <c r="N45940" s="404"/>
      <c r="O45940" s="404"/>
      <c r="P45940" s="404"/>
      <c r="Q45940" s="404"/>
      <c r="R45940" s="404"/>
      <c r="S45940" s="404"/>
      <c r="T45940" s="404"/>
    </row>
    <row r="45941" spans="12:20" ht="16.8">
      <c r="L45941" s="404"/>
      <c r="M45941" s="404"/>
      <c r="N45941" s="404"/>
      <c r="O45941" s="404"/>
      <c r="P45941" s="404"/>
      <c r="Q45941" s="404"/>
      <c r="R45941" s="404"/>
      <c r="S45941" s="404"/>
      <c r="T45941" s="404"/>
    </row>
    <row r="45942" spans="12:20" ht="16.8">
      <c r="L45942" s="404"/>
      <c r="M45942" s="404"/>
      <c r="N45942" s="404"/>
      <c r="O45942" s="404"/>
      <c r="P45942" s="404"/>
      <c r="Q45942" s="404"/>
      <c r="R45942" s="404"/>
      <c r="S45942" s="404"/>
      <c r="T45942" s="404"/>
    </row>
    <row r="45943" spans="12:20" ht="16.8">
      <c r="L45943" s="404"/>
      <c r="M45943" s="404"/>
      <c r="N45943" s="404"/>
      <c r="O45943" s="404"/>
      <c r="P45943" s="404"/>
      <c r="Q45943" s="404"/>
      <c r="R45943" s="404"/>
      <c r="S45943" s="404"/>
      <c r="T45943" s="404"/>
    </row>
    <row r="45944" spans="12:20" ht="16.8">
      <c r="L45944" s="404"/>
      <c r="M45944" s="404"/>
      <c r="N45944" s="404"/>
      <c r="O45944" s="404"/>
      <c r="P45944" s="404"/>
      <c r="Q45944" s="404"/>
      <c r="R45944" s="404"/>
      <c r="S45944" s="404"/>
      <c r="T45944" s="404"/>
    </row>
    <row r="45945" spans="12:20" ht="16.8">
      <c r="L45945" s="404"/>
      <c r="M45945" s="404"/>
      <c r="N45945" s="404"/>
      <c r="O45945" s="404"/>
      <c r="P45945" s="404"/>
      <c r="Q45945" s="404"/>
      <c r="R45945" s="404"/>
      <c r="S45945" s="404"/>
      <c r="T45945" s="404"/>
    </row>
    <row r="45946" spans="12:20" ht="16.8">
      <c r="L45946" s="404"/>
      <c r="M45946" s="404"/>
      <c r="N45946" s="404"/>
      <c r="O45946" s="404"/>
      <c r="P45946" s="404"/>
      <c r="Q45946" s="404"/>
      <c r="R45946" s="404"/>
      <c r="S45946" s="404"/>
      <c r="T45946" s="404"/>
    </row>
    <row r="45947" spans="12:20" ht="16.8">
      <c r="L45947" s="404"/>
      <c r="M45947" s="404"/>
      <c r="N45947" s="404"/>
      <c r="O45947" s="404"/>
      <c r="P45947" s="404"/>
      <c r="Q45947" s="404"/>
      <c r="R45947" s="404"/>
      <c r="S45947" s="404"/>
      <c r="T45947" s="404"/>
    </row>
    <row r="45948" spans="12:20" ht="16.8">
      <c r="L45948" s="404"/>
      <c r="M45948" s="404"/>
      <c r="N45948" s="404"/>
      <c r="O45948" s="404"/>
      <c r="P45948" s="404"/>
      <c r="Q45948" s="404"/>
      <c r="R45948" s="404"/>
      <c r="S45948" s="404"/>
      <c r="T45948" s="404"/>
    </row>
    <row r="45949" spans="12:20" ht="16.8">
      <c r="L45949" s="404"/>
      <c r="M45949" s="404"/>
      <c r="N45949" s="404"/>
      <c r="O45949" s="404"/>
      <c r="P45949" s="404"/>
      <c r="Q45949" s="404"/>
      <c r="R45949" s="404"/>
      <c r="S45949" s="404"/>
      <c r="T45949" s="404"/>
    </row>
    <row r="45950" spans="12:20" ht="16.8">
      <c r="L45950" s="404"/>
      <c r="M45950" s="404"/>
      <c r="N45950" s="404"/>
      <c r="O45950" s="404"/>
      <c r="P45950" s="404"/>
      <c r="Q45950" s="404"/>
      <c r="R45950" s="404"/>
      <c r="S45950" s="404"/>
      <c r="T45950" s="404"/>
    </row>
    <row r="45951" spans="12:20" ht="16.8">
      <c r="L45951" s="404"/>
      <c r="M45951" s="404"/>
      <c r="N45951" s="404"/>
      <c r="O45951" s="404"/>
      <c r="P45951" s="404"/>
      <c r="Q45951" s="404"/>
      <c r="R45951" s="404"/>
      <c r="S45951" s="404"/>
      <c r="T45951" s="404"/>
    </row>
    <row r="45952" spans="12:20" ht="16.8">
      <c r="L45952" s="404"/>
      <c r="M45952" s="404"/>
      <c r="N45952" s="404"/>
      <c r="O45952" s="404"/>
      <c r="P45952" s="404"/>
      <c r="Q45952" s="404"/>
      <c r="R45952" s="404"/>
      <c r="S45952" s="404"/>
      <c r="T45952" s="404"/>
    </row>
    <row r="45953" spans="12:20" ht="16.8">
      <c r="L45953" s="404"/>
      <c r="M45953" s="404"/>
      <c r="N45953" s="404"/>
      <c r="O45953" s="404"/>
      <c r="P45953" s="404"/>
      <c r="Q45953" s="404"/>
      <c r="R45953" s="404"/>
      <c r="S45953" s="404"/>
      <c r="T45953" s="404"/>
    </row>
    <row r="45954" spans="12:20" ht="16.8">
      <c r="L45954" s="404"/>
      <c r="M45954" s="404"/>
      <c r="N45954" s="404"/>
      <c r="O45954" s="404"/>
      <c r="P45954" s="404"/>
      <c r="Q45954" s="404"/>
      <c r="R45954" s="404"/>
      <c r="S45954" s="404"/>
      <c r="T45954" s="404"/>
    </row>
    <row r="45955" spans="12:20" ht="16.8">
      <c r="L45955" s="404"/>
      <c r="M45955" s="404"/>
      <c r="N45955" s="404"/>
      <c r="O45955" s="404"/>
      <c r="P45955" s="404"/>
      <c r="Q45955" s="404"/>
      <c r="R45955" s="404"/>
      <c r="S45955" s="404"/>
      <c r="T45955" s="404"/>
    </row>
    <row r="45956" spans="12:20" ht="16.8">
      <c r="L45956" s="404"/>
      <c r="M45956" s="404"/>
      <c r="N45956" s="404"/>
      <c r="O45956" s="404"/>
      <c r="P45956" s="404"/>
      <c r="Q45956" s="404"/>
      <c r="R45956" s="404"/>
      <c r="S45956" s="404"/>
      <c r="T45956" s="404"/>
    </row>
    <row r="45957" spans="12:20" ht="16.8">
      <c r="L45957" s="404"/>
      <c r="M45957" s="404"/>
      <c r="N45957" s="404"/>
      <c r="O45957" s="404"/>
      <c r="P45957" s="404"/>
      <c r="Q45957" s="404"/>
      <c r="R45957" s="404"/>
      <c r="S45957" s="404"/>
      <c r="T45957" s="404"/>
    </row>
    <row r="45958" spans="12:20" ht="16.8">
      <c r="L45958" s="404"/>
      <c r="M45958" s="404"/>
      <c r="N45958" s="404"/>
      <c r="O45958" s="404"/>
      <c r="P45958" s="404"/>
      <c r="Q45958" s="404"/>
      <c r="R45958" s="404"/>
      <c r="S45958" s="404"/>
      <c r="T45958" s="404"/>
    </row>
    <row r="45959" spans="12:20" ht="16.8">
      <c r="L45959" s="404"/>
      <c r="M45959" s="404"/>
      <c r="N45959" s="404"/>
      <c r="O45959" s="404"/>
      <c r="P45959" s="404"/>
      <c r="Q45959" s="404"/>
      <c r="R45959" s="404"/>
      <c r="S45959" s="404"/>
      <c r="T45959" s="404"/>
    </row>
    <row r="45960" spans="12:20" ht="16.8">
      <c r="L45960" s="404"/>
      <c r="M45960" s="404"/>
      <c r="N45960" s="404"/>
      <c r="O45960" s="404"/>
      <c r="P45960" s="404"/>
      <c r="Q45960" s="404"/>
      <c r="R45960" s="404"/>
      <c r="S45960" s="404"/>
      <c r="T45960" s="404"/>
    </row>
    <row r="45961" spans="12:20" ht="16.8">
      <c r="L45961" s="404"/>
      <c r="M45961" s="404"/>
      <c r="N45961" s="404"/>
      <c r="O45961" s="404"/>
      <c r="P45961" s="404"/>
      <c r="Q45961" s="404"/>
      <c r="R45961" s="404"/>
      <c r="S45961" s="404"/>
      <c r="T45961" s="404"/>
    </row>
    <row r="45962" spans="12:20" ht="16.8">
      <c r="L45962" s="404"/>
      <c r="M45962" s="404"/>
      <c r="N45962" s="404"/>
      <c r="O45962" s="404"/>
      <c r="P45962" s="404"/>
      <c r="Q45962" s="404"/>
      <c r="R45962" s="404"/>
      <c r="S45962" s="404"/>
      <c r="T45962" s="404"/>
    </row>
    <row r="45963" spans="12:20" ht="16.8">
      <c r="L45963" s="404"/>
      <c r="M45963" s="404"/>
      <c r="N45963" s="404"/>
      <c r="O45963" s="404"/>
      <c r="P45963" s="404"/>
      <c r="Q45963" s="404"/>
      <c r="R45963" s="404"/>
      <c r="S45963" s="404"/>
      <c r="T45963" s="404"/>
    </row>
    <row r="45964" spans="12:20" ht="16.8">
      <c r="L45964" s="404"/>
      <c r="M45964" s="404"/>
      <c r="N45964" s="404"/>
      <c r="O45964" s="404"/>
      <c r="P45964" s="404"/>
      <c r="Q45964" s="404"/>
      <c r="R45964" s="404"/>
      <c r="S45964" s="404"/>
      <c r="T45964" s="404"/>
    </row>
    <row r="45965" spans="12:20" ht="16.8">
      <c r="L45965" s="404"/>
      <c r="M45965" s="404"/>
      <c r="N45965" s="404"/>
      <c r="O45965" s="404"/>
      <c r="P45965" s="404"/>
      <c r="Q45965" s="404"/>
      <c r="R45965" s="404"/>
      <c r="S45965" s="404"/>
      <c r="T45965" s="404"/>
    </row>
    <row r="45966" spans="12:20" ht="16.8">
      <c r="L45966" s="404"/>
      <c r="M45966" s="404"/>
      <c r="N45966" s="404"/>
      <c r="O45966" s="404"/>
      <c r="P45966" s="404"/>
      <c r="Q45966" s="404"/>
      <c r="R45966" s="404"/>
      <c r="S45966" s="404"/>
      <c r="T45966" s="404"/>
    </row>
    <row r="45967" spans="12:20" ht="16.8">
      <c r="L45967" s="404"/>
      <c r="M45967" s="404"/>
      <c r="N45967" s="404"/>
      <c r="O45967" s="404"/>
      <c r="P45967" s="404"/>
      <c r="Q45967" s="404"/>
      <c r="R45967" s="404"/>
      <c r="S45967" s="404"/>
      <c r="T45967" s="404"/>
    </row>
    <row r="45968" spans="12:20" ht="16.8">
      <c r="L45968" s="404"/>
      <c r="M45968" s="404"/>
      <c r="N45968" s="404"/>
      <c r="O45968" s="404"/>
      <c r="P45968" s="404"/>
      <c r="Q45968" s="404"/>
      <c r="R45968" s="404"/>
      <c r="S45968" s="404"/>
      <c r="T45968" s="404"/>
    </row>
    <row r="45969" spans="12:20" ht="16.8">
      <c r="L45969" s="404"/>
      <c r="M45969" s="404"/>
      <c r="N45969" s="404"/>
      <c r="O45969" s="404"/>
      <c r="P45969" s="404"/>
      <c r="Q45969" s="404"/>
      <c r="R45969" s="404"/>
      <c r="S45969" s="404"/>
      <c r="T45969" s="404"/>
    </row>
    <row r="45970" spans="12:20" ht="16.8">
      <c r="L45970" s="404"/>
      <c r="M45970" s="404"/>
      <c r="N45970" s="404"/>
      <c r="O45970" s="404"/>
      <c r="P45970" s="404"/>
      <c r="Q45970" s="404"/>
      <c r="R45970" s="404"/>
      <c r="S45970" s="404"/>
      <c r="T45970" s="404"/>
    </row>
    <row r="45971" spans="12:20" ht="16.8">
      <c r="L45971" s="404"/>
      <c r="M45971" s="404"/>
      <c r="N45971" s="404"/>
      <c r="O45971" s="404"/>
      <c r="P45971" s="404"/>
      <c r="Q45971" s="404"/>
      <c r="R45971" s="404"/>
      <c r="S45971" s="404"/>
      <c r="T45971" s="404"/>
    </row>
    <row r="45972" spans="12:20" ht="16.8">
      <c r="L45972" s="404"/>
      <c r="M45972" s="404"/>
      <c r="N45972" s="404"/>
      <c r="O45972" s="404"/>
      <c r="P45972" s="404"/>
      <c r="Q45972" s="404"/>
      <c r="R45972" s="404"/>
      <c r="S45972" s="404"/>
      <c r="T45972" s="404"/>
    </row>
    <row r="45973" spans="12:20" ht="16.8">
      <c r="L45973" s="404"/>
      <c r="M45973" s="404"/>
      <c r="N45973" s="404"/>
      <c r="O45973" s="404"/>
      <c r="P45973" s="404"/>
      <c r="Q45973" s="404"/>
      <c r="R45973" s="404"/>
      <c r="S45973" s="404"/>
      <c r="T45973" s="404"/>
    </row>
    <row r="45974" spans="12:20" ht="16.8">
      <c r="L45974" s="404"/>
      <c r="M45974" s="404"/>
      <c r="N45974" s="404"/>
      <c r="O45974" s="404"/>
      <c r="P45974" s="404"/>
      <c r="Q45974" s="404"/>
      <c r="R45974" s="404"/>
      <c r="S45974" s="404"/>
      <c r="T45974" s="404"/>
    </row>
    <row r="45975" spans="12:20" ht="16.8">
      <c r="L45975" s="404"/>
      <c r="M45975" s="404"/>
      <c r="N45975" s="404"/>
      <c r="O45975" s="404"/>
      <c r="P45975" s="404"/>
      <c r="Q45975" s="404"/>
      <c r="R45975" s="404"/>
      <c r="S45975" s="404"/>
      <c r="T45975" s="404"/>
    </row>
    <row r="45976" spans="12:20" ht="16.8">
      <c r="L45976" s="404"/>
      <c r="M45976" s="404"/>
      <c r="N45976" s="404"/>
      <c r="O45976" s="404"/>
      <c r="P45976" s="404"/>
      <c r="Q45976" s="404"/>
      <c r="R45976" s="404"/>
      <c r="S45976" s="404"/>
      <c r="T45976" s="404"/>
    </row>
    <row r="45977" spans="12:20" ht="16.8">
      <c r="L45977" s="404"/>
      <c r="M45977" s="404"/>
      <c r="N45977" s="404"/>
      <c r="O45977" s="404"/>
      <c r="P45977" s="404"/>
      <c r="Q45977" s="404"/>
      <c r="R45977" s="404"/>
      <c r="S45977" s="404"/>
      <c r="T45977" s="404"/>
    </row>
    <row r="45978" spans="12:20" ht="16.8">
      <c r="L45978" s="404"/>
      <c r="M45978" s="404"/>
      <c r="N45978" s="404"/>
      <c r="O45978" s="404"/>
      <c r="P45978" s="404"/>
      <c r="Q45978" s="404"/>
      <c r="R45978" s="404"/>
      <c r="S45978" s="404"/>
      <c r="T45978" s="404"/>
    </row>
    <row r="45979" spans="12:20" ht="16.8">
      <c r="L45979" s="404"/>
      <c r="M45979" s="404"/>
      <c r="N45979" s="404"/>
      <c r="O45979" s="404"/>
      <c r="P45979" s="404"/>
      <c r="Q45979" s="404"/>
      <c r="R45979" s="404"/>
      <c r="S45979" s="404"/>
      <c r="T45979" s="404"/>
    </row>
    <row r="45980" spans="12:20" ht="16.8">
      <c r="L45980" s="404"/>
      <c r="M45980" s="404"/>
      <c r="N45980" s="404"/>
      <c r="O45980" s="404"/>
      <c r="P45980" s="404"/>
      <c r="Q45980" s="404"/>
      <c r="R45980" s="404"/>
      <c r="S45980" s="404"/>
      <c r="T45980" s="404"/>
    </row>
    <row r="45981" spans="12:20" ht="16.8">
      <c r="L45981" s="404"/>
      <c r="M45981" s="404"/>
      <c r="N45981" s="404"/>
      <c r="O45981" s="404"/>
      <c r="P45981" s="404"/>
      <c r="Q45981" s="404"/>
      <c r="R45981" s="404"/>
      <c r="S45981" s="404"/>
      <c r="T45981" s="404"/>
    </row>
    <row r="45982" spans="12:20" ht="16.8">
      <c r="L45982" s="404"/>
      <c r="M45982" s="404"/>
      <c r="N45982" s="404"/>
      <c r="O45982" s="404"/>
      <c r="P45982" s="404"/>
      <c r="Q45982" s="404"/>
      <c r="R45982" s="404"/>
      <c r="S45982" s="404"/>
      <c r="T45982" s="404"/>
    </row>
    <row r="45983" spans="12:20" ht="16.8">
      <c r="L45983" s="404"/>
      <c r="M45983" s="404"/>
      <c r="N45983" s="404"/>
      <c r="O45983" s="404"/>
      <c r="P45983" s="404"/>
      <c r="Q45983" s="404"/>
      <c r="R45983" s="404"/>
      <c r="S45983" s="404"/>
      <c r="T45983" s="404"/>
    </row>
    <row r="45984" spans="12:20" ht="16.8">
      <c r="L45984" s="404"/>
      <c r="M45984" s="404"/>
      <c r="N45984" s="404"/>
      <c r="O45984" s="404"/>
      <c r="P45984" s="404"/>
      <c r="Q45984" s="404"/>
      <c r="R45984" s="404"/>
      <c r="S45984" s="404"/>
      <c r="T45984" s="404"/>
    </row>
    <row r="45985" spans="12:20" ht="16.8">
      <c r="L45985" s="404"/>
      <c r="M45985" s="404"/>
      <c r="N45985" s="404"/>
      <c r="O45985" s="404"/>
      <c r="P45985" s="404"/>
      <c r="Q45985" s="404"/>
      <c r="R45985" s="404"/>
      <c r="S45985" s="404"/>
      <c r="T45985" s="404"/>
    </row>
    <row r="45986" spans="12:20" ht="16.8">
      <c r="L45986" s="404"/>
      <c r="M45986" s="404"/>
      <c r="N45986" s="404"/>
      <c r="O45986" s="404"/>
      <c r="P45986" s="404"/>
      <c r="Q45986" s="404"/>
      <c r="R45986" s="404"/>
      <c r="S45986" s="404"/>
      <c r="T45986" s="404"/>
    </row>
    <row r="45987" spans="12:20" ht="16.8">
      <c r="L45987" s="404"/>
      <c r="M45987" s="404"/>
      <c r="N45987" s="404"/>
      <c r="O45987" s="404"/>
      <c r="P45987" s="404"/>
      <c r="Q45987" s="404"/>
      <c r="R45987" s="404"/>
      <c r="S45987" s="404"/>
      <c r="T45987" s="404"/>
    </row>
    <row r="45988" spans="12:20" ht="16.8">
      <c r="L45988" s="404"/>
      <c r="M45988" s="404"/>
      <c r="N45988" s="404"/>
      <c r="O45988" s="404"/>
      <c r="P45988" s="404"/>
      <c r="Q45988" s="404"/>
      <c r="R45988" s="404"/>
      <c r="S45988" s="404"/>
      <c r="T45988" s="404"/>
    </row>
    <row r="45989" spans="12:20" ht="16.8">
      <c r="L45989" s="404"/>
      <c r="M45989" s="404"/>
      <c r="N45989" s="404"/>
      <c r="O45989" s="404"/>
      <c r="P45989" s="404"/>
      <c r="Q45989" s="404"/>
      <c r="R45989" s="404"/>
      <c r="S45989" s="404"/>
      <c r="T45989" s="404"/>
    </row>
    <row r="45990" spans="12:20" ht="16.8">
      <c r="L45990" s="404"/>
      <c r="M45990" s="404"/>
      <c r="N45990" s="404"/>
      <c r="O45990" s="404"/>
      <c r="P45990" s="404"/>
      <c r="Q45990" s="404"/>
      <c r="R45990" s="404"/>
      <c r="S45990" s="404"/>
      <c r="T45990" s="404"/>
    </row>
    <row r="45991" spans="12:20" ht="16.8">
      <c r="L45991" s="404"/>
      <c r="M45991" s="404"/>
      <c r="N45991" s="404"/>
      <c r="O45991" s="404"/>
      <c r="P45991" s="404"/>
      <c r="Q45991" s="404"/>
      <c r="R45991" s="404"/>
      <c r="S45991" s="404"/>
      <c r="T45991" s="404"/>
    </row>
    <row r="45992" spans="12:20" ht="16.8">
      <c r="L45992" s="404"/>
      <c r="M45992" s="404"/>
      <c r="N45992" s="404"/>
      <c r="O45992" s="404"/>
      <c r="P45992" s="404"/>
      <c r="Q45992" s="404"/>
      <c r="R45992" s="404"/>
      <c r="S45992" s="404"/>
      <c r="T45992" s="404"/>
    </row>
    <row r="45993" spans="12:20" ht="16.8">
      <c r="L45993" s="404"/>
      <c r="M45993" s="404"/>
      <c r="N45993" s="404"/>
      <c r="O45993" s="404"/>
      <c r="P45993" s="404"/>
      <c r="Q45993" s="404"/>
      <c r="R45993" s="404"/>
      <c r="S45993" s="404"/>
      <c r="T45993" s="404"/>
    </row>
    <row r="45994" spans="12:20" ht="16.8">
      <c r="L45994" s="404"/>
      <c r="M45994" s="404"/>
      <c r="N45994" s="404"/>
      <c r="O45994" s="404"/>
      <c r="P45994" s="404"/>
      <c r="Q45994" s="404"/>
      <c r="R45994" s="404"/>
      <c r="S45994" s="404"/>
      <c r="T45994" s="404"/>
    </row>
    <row r="45995" spans="12:20" ht="16.8">
      <c r="L45995" s="404"/>
      <c r="M45995" s="404"/>
      <c r="N45995" s="404"/>
      <c r="O45995" s="404"/>
      <c r="P45995" s="404"/>
      <c r="Q45995" s="404"/>
      <c r="R45995" s="404"/>
      <c r="S45995" s="404"/>
      <c r="T45995" s="404"/>
    </row>
    <row r="45996" spans="12:20" ht="16.8">
      <c r="L45996" s="404"/>
      <c r="M45996" s="404"/>
      <c r="N45996" s="404"/>
      <c r="O45996" s="404"/>
      <c r="P45996" s="404"/>
      <c r="Q45996" s="404"/>
      <c r="R45996" s="404"/>
      <c r="S45996" s="404"/>
      <c r="T45996" s="404"/>
    </row>
    <row r="45997" spans="12:20" ht="16.8">
      <c r="L45997" s="404"/>
      <c r="M45997" s="404"/>
      <c r="N45997" s="404"/>
      <c r="O45997" s="404"/>
      <c r="P45997" s="404"/>
      <c r="Q45997" s="404"/>
      <c r="R45997" s="404"/>
      <c r="S45997" s="404"/>
      <c r="T45997" s="404"/>
    </row>
    <row r="45998" spans="12:20" ht="16.8">
      <c r="L45998" s="404"/>
      <c r="M45998" s="404"/>
      <c r="N45998" s="404"/>
      <c r="O45998" s="404"/>
      <c r="P45998" s="404"/>
      <c r="Q45998" s="404"/>
      <c r="R45998" s="404"/>
      <c r="S45998" s="404"/>
      <c r="T45998" s="404"/>
    </row>
    <row r="45999" spans="12:20" ht="16.8">
      <c r="L45999" s="404"/>
      <c r="M45999" s="404"/>
      <c r="N45999" s="404"/>
      <c r="O45999" s="404"/>
      <c r="P45999" s="404"/>
      <c r="Q45999" s="404"/>
      <c r="R45999" s="404"/>
      <c r="S45999" s="404"/>
      <c r="T45999" s="404"/>
    </row>
    <row r="46000" spans="12:20" ht="16.8">
      <c r="L46000" s="404"/>
      <c r="M46000" s="404"/>
      <c r="N46000" s="404"/>
      <c r="O46000" s="404"/>
      <c r="P46000" s="404"/>
      <c r="Q46000" s="404"/>
      <c r="R46000" s="404"/>
      <c r="S46000" s="404"/>
      <c r="T46000" s="404"/>
    </row>
    <row r="46001" spans="12:20" ht="16.8">
      <c r="L46001" s="404"/>
      <c r="M46001" s="404"/>
      <c r="N46001" s="404"/>
      <c r="O46001" s="404"/>
      <c r="P46001" s="404"/>
      <c r="Q46001" s="404"/>
      <c r="R46001" s="404"/>
      <c r="S46001" s="404"/>
      <c r="T46001" s="404"/>
    </row>
    <row r="46002" spans="12:20" ht="16.8">
      <c r="L46002" s="404"/>
      <c r="M46002" s="404"/>
      <c r="N46002" s="404"/>
      <c r="O46002" s="404"/>
      <c r="P46002" s="404"/>
      <c r="Q46002" s="404"/>
      <c r="R46002" s="404"/>
      <c r="S46002" s="404"/>
      <c r="T46002" s="404"/>
    </row>
    <row r="46003" spans="12:20" ht="16.8">
      <c r="L46003" s="404"/>
      <c r="M46003" s="404"/>
      <c r="N46003" s="404"/>
      <c r="O46003" s="404"/>
      <c r="P46003" s="404"/>
      <c r="Q46003" s="404"/>
      <c r="R46003" s="404"/>
      <c r="S46003" s="404"/>
      <c r="T46003" s="404"/>
    </row>
    <row r="46004" spans="12:20" ht="16.8">
      <c r="L46004" s="404"/>
      <c r="M46004" s="404"/>
      <c r="N46004" s="404"/>
      <c r="O46004" s="404"/>
      <c r="P46004" s="404"/>
      <c r="Q46004" s="404"/>
      <c r="R46004" s="404"/>
      <c r="S46004" s="404"/>
      <c r="T46004" s="404"/>
    </row>
    <row r="46005" spans="12:20" ht="16.8">
      <c r="L46005" s="404"/>
      <c r="M46005" s="404"/>
      <c r="N46005" s="404"/>
      <c r="O46005" s="404"/>
      <c r="P46005" s="404"/>
      <c r="Q46005" s="404"/>
      <c r="R46005" s="404"/>
      <c r="S46005" s="404"/>
      <c r="T46005" s="404"/>
    </row>
    <row r="46006" spans="12:20" ht="16.8">
      <c r="L46006" s="404"/>
      <c r="M46006" s="404"/>
      <c r="N46006" s="404"/>
      <c r="O46006" s="404"/>
      <c r="P46006" s="404"/>
      <c r="Q46006" s="404"/>
      <c r="R46006" s="404"/>
      <c r="S46006" s="404"/>
      <c r="T46006" s="404"/>
    </row>
    <row r="46007" spans="12:20" ht="16.8">
      <c r="L46007" s="404"/>
      <c r="M46007" s="404"/>
      <c r="N46007" s="404"/>
      <c r="O46007" s="404"/>
      <c r="P46007" s="404"/>
      <c r="Q46007" s="404"/>
      <c r="R46007" s="404"/>
      <c r="S46007" s="404"/>
      <c r="T46007" s="404"/>
    </row>
    <row r="46008" spans="12:20" ht="16.8">
      <c r="L46008" s="404"/>
      <c r="M46008" s="404"/>
      <c r="N46008" s="404"/>
      <c r="O46008" s="404"/>
      <c r="P46008" s="404"/>
      <c r="Q46008" s="404"/>
      <c r="R46008" s="404"/>
      <c r="S46008" s="404"/>
      <c r="T46008" s="404"/>
    </row>
    <row r="46009" spans="12:20" ht="16.8">
      <c r="L46009" s="404"/>
      <c r="M46009" s="404"/>
      <c r="N46009" s="404"/>
      <c r="O46009" s="404"/>
      <c r="P46009" s="404"/>
      <c r="Q46009" s="404"/>
      <c r="R46009" s="404"/>
      <c r="S46009" s="404"/>
      <c r="T46009" s="404"/>
    </row>
    <row r="46010" spans="12:20" ht="16.8">
      <c r="L46010" s="404"/>
      <c r="M46010" s="404"/>
      <c r="N46010" s="404"/>
      <c r="O46010" s="404"/>
      <c r="P46010" s="404"/>
      <c r="Q46010" s="404"/>
      <c r="R46010" s="404"/>
      <c r="S46010" s="404"/>
      <c r="T46010" s="404"/>
    </row>
    <row r="46011" spans="12:20" ht="16.8">
      <c r="L46011" s="404"/>
      <c r="M46011" s="404"/>
      <c r="N46011" s="404"/>
      <c r="O46011" s="404"/>
      <c r="P46011" s="404"/>
      <c r="Q46011" s="404"/>
      <c r="R46011" s="404"/>
      <c r="S46011" s="404"/>
      <c r="T46011" s="404"/>
    </row>
    <row r="46012" spans="12:20" ht="16.8">
      <c r="L46012" s="404"/>
      <c r="M46012" s="404"/>
      <c r="N46012" s="404"/>
      <c r="O46012" s="404"/>
      <c r="P46012" s="404"/>
      <c r="Q46012" s="404"/>
      <c r="R46012" s="404"/>
      <c r="S46012" s="404"/>
      <c r="T46012" s="404"/>
    </row>
    <row r="46013" spans="12:20" ht="16.8">
      <c r="L46013" s="404"/>
      <c r="M46013" s="404"/>
      <c r="N46013" s="404"/>
      <c r="O46013" s="404"/>
      <c r="P46013" s="404"/>
      <c r="Q46013" s="404"/>
      <c r="R46013" s="404"/>
      <c r="S46013" s="404"/>
      <c r="T46013" s="404"/>
    </row>
    <row r="46014" spans="12:20" ht="16.8">
      <c r="L46014" s="404"/>
      <c r="M46014" s="404"/>
      <c r="N46014" s="404"/>
      <c r="O46014" s="404"/>
      <c r="P46014" s="404"/>
      <c r="Q46014" s="404"/>
      <c r="R46014" s="404"/>
      <c r="S46014" s="404"/>
      <c r="T46014" s="404"/>
    </row>
    <row r="46015" spans="12:20" ht="16.8">
      <c r="L46015" s="404"/>
      <c r="M46015" s="404"/>
      <c r="N46015" s="404"/>
      <c r="O46015" s="404"/>
      <c r="P46015" s="404"/>
      <c r="Q46015" s="404"/>
      <c r="R46015" s="404"/>
      <c r="S46015" s="404"/>
      <c r="T46015" s="404"/>
    </row>
    <row r="46016" spans="12:20" ht="16.8">
      <c r="L46016" s="404"/>
      <c r="M46016" s="404"/>
      <c r="N46016" s="404"/>
      <c r="O46016" s="404"/>
      <c r="P46016" s="404"/>
      <c r="Q46016" s="404"/>
      <c r="R46016" s="404"/>
      <c r="S46016" s="404"/>
      <c r="T46016" s="404"/>
    </row>
    <row r="46017" spans="12:20" ht="16.8">
      <c r="L46017" s="404"/>
      <c r="M46017" s="404"/>
      <c r="N46017" s="404"/>
      <c r="O46017" s="404"/>
      <c r="P46017" s="404"/>
      <c r="Q46017" s="404"/>
      <c r="R46017" s="404"/>
      <c r="S46017" s="404"/>
      <c r="T46017" s="404"/>
    </row>
    <row r="46018" spans="12:20" ht="16.8">
      <c r="L46018" s="404"/>
      <c r="M46018" s="404"/>
      <c r="N46018" s="404"/>
      <c r="O46018" s="404"/>
      <c r="P46018" s="404"/>
      <c r="Q46018" s="404"/>
      <c r="R46018" s="404"/>
      <c r="S46018" s="404"/>
      <c r="T46018" s="404"/>
    </row>
    <row r="46019" spans="12:20" ht="16.8">
      <c r="L46019" s="404"/>
      <c r="M46019" s="404"/>
      <c r="N46019" s="404"/>
      <c r="O46019" s="404"/>
      <c r="P46019" s="404"/>
      <c r="Q46019" s="404"/>
      <c r="R46019" s="404"/>
      <c r="S46019" s="404"/>
      <c r="T46019" s="404"/>
    </row>
    <row r="46020" spans="12:20" ht="16.8">
      <c r="L46020" s="404"/>
      <c r="M46020" s="404"/>
      <c r="N46020" s="404"/>
      <c r="O46020" s="404"/>
      <c r="P46020" s="404"/>
      <c r="Q46020" s="404"/>
      <c r="R46020" s="404"/>
      <c r="S46020" s="404"/>
      <c r="T46020" s="404"/>
    </row>
    <row r="46021" spans="12:20" ht="16.8">
      <c r="L46021" s="404"/>
      <c r="M46021" s="404"/>
      <c r="N46021" s="404"/>
      <c r="O46021" s="404"/>
      <c r="P46021" s="404"/>
      <c r="Q46021" s="404"/>
      <c r="R46021" s="404"/>
      <c r="S46021" s="404"/>
      <c r="T46021" s="404"/>
    </row>
    <row r="46022" spans="12:20" ht="16.8">
      <c r="L46022" s="404"/>
      <c r="M46022" s="404"/>
      <c r="N46022" s="404"/>
      <c r="O46022" s="404"/>
      <c r="P46022" s="404"/>
      <c r="Q46022" s="404"/>
      <c r="R46022" s="404"/>
      <c r="S46022" s="404"/>
      <c r="T46022" s="404"/>
    </row>
    <row r="46023" spans="12:20" ht="16.8">
      <c r="L46023" s="404"/>
      <c r="M46023" s="404"/>
      <c r="N46023" s="404"/>
      <c r="O46023" s="404"/>
      <c r="P46023" s="404"/>
      <c r="Q46023" s="404"/>
      <c r="R46023" s="404"/>
      <c r="S46023" s="404"/>
      <c r="T46023" s="404"/>
    </row>
    <row r="46024" spans="12:20" ht="16.8">
      <c r="L46024" s="404"/>
      <c r="M46024" s="404"/>
      <c r="N46024" s="404"/>
      <c r="O46024" s="404"/>
      <c r="P46024" s="404"/>
      <c r="Q46024" s="404"/>
      <c r="R46024" s="404"/>
      <c r="S46024" s="404"/>
      <c r="T46024" s="404"/>
    </row>
    <row r="46025" spans="12:20" ht="16.8">
      <c r="L46025" s="404"/>
      <c r="M46025" s="404"/>
      <c r="N46025" s="404"/>
      <c r="O46025" s="404"/>
      <c r="P46025" s="404"/>
      <c r="Q46025" s="404"/>
      <c r="R46025" s="404"/>
      <c r="S46025" s="404"/>
      <c r="T46025" s="404"/>
    </row>
    <row r="46026" spans="12:20" ht="16.8">
      <c r="L46026" s="404"/>
      <c r="M46026" s="404"/>
      <c r="N46026" s="404"/>
      <c r="O46026" s="404"/>
      <c r="P46026" s="404"/>
      <c r="Q46026" s="404"/>
      <c r="R46026" s="404"/>
      <c r="S46026" s="404"/>
      <c r="T46026" s="404"/>
    </row>
    <row r="46027" spans="12:20" ht="16.8">
      <c r="L46027" s="404"/>
      <c r="M46027" s="404"/>
      <c r="N46027" s="404"/>
      <c r="O46027" s="404"/>
      <c r="P46027" s="404"/>
      <c r="Q46027" s="404"/>
      <c r="R46027" s="404"/>
      <c r="S46027" s="404"/>
      <c r="T46027" s="404"/>
    </row>
    <row r="46028" spans="12:20" ht="16.8">
      <c r="L46028" s="404"/>
      <c r="M46028" s="404"/>
      <c r="N46028" s="404"/>
      <c r="O46028" s="404"/>
      <c r="P46028" s="404"/>
      <c r="Q46028" s="404"/>
      <c r="R46028" s="404"/>
      <c r="S46028" s="404"/>
      <c r="T46028" s="404"/>
    </row>
    <row r="46029" spans="12:20" ht="16.8">
      <c r="L46029" s="404"/>
      <c r="M46029" s="404"/>
      <c r="N46029" s="404"/>
      <c r="O46029" s="404"/>
      <c r="P46029" s="404"/>
      <c r="Q46029" s="404"/>
      <c r="R46029" s="404"/>
      <c r="S46029" s="404"/>
      <c r="T46029" s="404"/>
    </row>
    <row r="46030" spans="12:20" ht="16.8">
      <c r="L46030" s="404"/>
      <c r="M46030" s="404"/>
      <c r="N46030" s="404"/>
      <c r="O46030" s="404"/>
      <c r="P46030" s="404"/>
      <c r="Q46030" s="404"/>
      <c r="R46030" s="404"/>
      <c r="S46030" s="404"/>
      <c r="T46030" s="404"/>
    </row>
    <row r="46031" spans="12:20" ht="16.8">
      <c r="L46031" s="404"/>
      <c r="M46031" s="404"/>
      <c r="N46031" s="404"/>
      <c r="O46031" s="404"/>
      <c r="P46031" s="404"/>
      <c r="Q46031" s="404"/>
      <c r="R46031" s="404"/>
      <c r="S46031" s="404"/>
      <c r="T46031" s="404"/>
    </row>
    <row r="46032" spans="12:20" ht="16.8">
      <c r="L46032" s="404"/>
      <c r="M46032" s="404"/>
      <c r="N46032" s="404"/>
      <c r="O46032" s="404"/>
      <c r="P46032" s="404"/>
      <c r="Q46032" s="404"/>
      <c r="R46032" s="404"/>
      <c r="S46032" s="404"/>
      <c r="T46032" s="404"/>
    </row>
    <row r="46033" spans="12:20" ht="16.8">
      <c r="L46033" s="404"/>
      <c r="M46033" s="404"/>
      <c r="N46033" s="404"/>
      <c r="O46033" s="404"/>
      <c r="P46033" s="404"/>
      <c r="Q46033" s="404"/>
      <c r="R46033" s="404"/>
      <c r="S46033" s="404"/>
      <c r="T46033" s="404"/>
    </row>
    <row r="46034" spans="12:20" ht="16.8">
      <c r="L46034" s="404"/>
      <c r="M46034" s="404"/>
      <c r="N46034" s="404"/>
      <c r="O46034" s="404"/>
      <c r="P46034" s="404"/>
      <c r="Q46034" s="404"/>
      <c r="R46034" s="404"/>
      <c r="S46034" s="404"/>
      <c r="T46034" s="404"/>
    </row>
    <row r="46035" spans="12:20" ht="16.8">
      <c r="L46035" s="404"/>
      <c r="M46035" s="404"/>
      <c r="N46035" s="404"/>
      <c r="O46035" s="404"/>
      <c r="P46035" s="404"/>
      <c r="Q46035" s="404"/>
      <c r="R46035" s="404"/>
      <c r="S46035" s="404"/>
      <c r="T46035" s="404"/>
    </row>
    <row r="46036" spans="12:20" ht="16.8">
      <c r="L46036" s="404"/>
      <c r="M46036" s="404"/>
      <c r="N46036" s="404"/>
      <c r="O46036" s="404"/>
      <c r="P46036" s="404"/>
      <c r="Q46036" s="404"/>
      <c r="R46036" s="404"/>
      <c r="S46036" s="404"/>
      <c r="T46036" s="404"/>
    </row>
    <row r="46037" spans="12:20" ht="16.8">
      <c r="L46037" s="404"/>
      <c r="M46037" s="404"/>
      <c r="N46037" s="404"/>
      <c r="O46037" s="404"/>
      <c r="P46037" s="404"/>
      <c r="Q46037" s="404"/>
      <c r="R46037" s="404"/>
      <c r="S46037" s="404"/>
      <c r="T46037" s="404"/>
    </row>
    <row r="46038" spans="12:20" ht="16.8">
      <c r="L46038" s="404"/>
      <c r="M46038" s="404"/>
      <c r="N46038" s="404"/>
      <c r="O46038" s="404"/>
      <c r="P46038" s="404"/>
      <c r="Q46038" s="404"/>
      <c r="R46038" s="404"/>
      <c r="S46038" s="404"/>
      <c r="T46038" s="404"/>
    </row>
    <row r="46039" spans="12:20" ht="16.8">
      <c r="L46039" s="404"/>
      <c r="M46039" s="404"/>
      <c r="N46039" s="404"/>
      <c r="O46039" s="404"/>
      <c r="P46039" s="404"/>
      <c r="Q46039" s="404"/>
      <c r="R46039" s="404"/>
      <c r="S46039" s="404"/>
      <c r="T46039" s="404"/>
    </row>
    <row r="46040" spans="12:20" ht="16.8">
      <c r="L46040" s="404"/>
      <c r="M46040" s="404"/>
      <c r="N46040" s="404"/>
      <c r="O46040" s="404"/>
      <c r="P46040" s="404"/>
      <c r="Q46040" s="404"/>
      <c r="R46040" s="404"/>
      <c r="S46040" s="404"/>
      <c r="T46040" s="404"/>
    </row>
    <row r="46041" spans="12:20" ht="16.8">
      <c r="L46041" s="404"/>
      <c r="M46041" s="404"/>
      <c r="N46041" s="404"/>
      <c r="O46041" s="404"/>
      <c r="P46041" s="404"/>
      <c r="Q46041" s="404"/>
      <c r="R46041" s="404"/>
      <c r="S46041" s="404"/>
      <c r="T46041" s="404"/>
    </row>
    <row r="46042" spans="12:20" ht="16.8">
      <c r="L46042" s="404"/>
      <c r="M46042" s="404"/>
      <c r="N46042" s="404"/>
      <c r="O46042" s="404"/>
      <c r="P46042" s="404"/>
      <c r="Q46042" s="404"/>
      <c r="R46042" s="404"/>
      <c r="S46042" s="404"/>
      <c r="T46042" s="404"/>
    </row>
    <row r="46043" spans="12:20" ht="16.8">
      <c r="L46043" s="404"/>
      <c r="M46043" s="404"/>
      <c r="N46043" s="404"/>
      <c r="O46043" s="404"/>
      <c r="P46043" s="404"/>
      <c r="Q46043" s="404"/>
      <c r="R46043" s="404"/>
      <c r="S46043" s="404"/>
      <c r="T46043" s="404"/>
    </row>
    <row r="46044" spans="12:20" ht="16.8">
      <c r="L46044" s="404"/>
      <c r="M46044" s="404"/>
      <c r="N46044" s="404"/>
      <c r="O46044" s="404"/>
      <c r="P46044" s="404"/>
      <c r="Q46044" s="404"/>
      <c r="R46044" s="404"/>
      <c r="S46044" s="404"/>
      <c r="T46044" s="404"/>
    </row>
    <row r="46045" spans="12:20" ht="16.8">
      <c r="L46045" s="404"/>
      <c r="M46045" s="404"/>
      <c r="N46045" s="404"/>
      <c r="O46045" s="404"/>
      <c r="P46045" s="404"/>
      <c r="Q46045" s="404"/>
      <c r="R46045" s="404"/>
      <c r="S46045" s="404"/>
      <c r="T46045" s="404"/>
    </row>
    <row r="46046" spans="12:20" ht="16.8">
      <c r="L46046" s="404"/>
      <c r="M46046" s="404"/>
      <c r="N46046" s="404"/>
      <c r="O46046" s="404"/>
      <c r="P46046" s="404"/>
      <c r="Q46046" s="404"/>
      <c r="R46046" s="404"/>
      <c r="S46046" s="404"/>
      <c r="T46046" s="404"/>
    </row>
    <row r="46047" spans="12:20" ht="16.8">
      <c r="L46047" s="404"/>
      <c r="M46047" s="404"/>
      <c r="N46047" s="404"/>
      <c r="O46047" s="404"/>
      <c r="P46047" s="404"/>
      <c r="Q46047" s="404"/>
      <c r="R46047" s="404"/>
      <c r="S46047" s="404"/>
      <c r="T46047" s="404"/>
    </row>
    <row r="46048" spans="12:20" ht="16.8">
      <c r="L46048" s="404"/>
      <c r="M46048" s="404"/>
      <c r="N46048" s="404"/>
      <c r="O46048" s="404"/>
      <c r="P46048" s="404"/>
      <c r="Q46048" s="404"/>
      <c r="R46048" s="404"/>
      <c r="S46048" s="404"/>
      <c r="T46048" s="404"/>
    </row>
    <row r="46049" spans="12:20" ht="16.8">
      <c r="L46049" s="404"/>
      <c r="M46049" s="404"/>
      <c r="N46049" s="404"/>
      <c r="O46049" s="404"/>
      <c r="P46049" s="404"/>
      <c r="Q46049" s="404"/>
      <c r="R46049" s="404"/>
      <c r="S46049" s="404"/>
      <c r="T46049" s="404"/>
    </row>
    <row r="46050" spans="12:20" ht="16.8">
      <c r="L46050" s="404"/>
      <c r="M46050" s="404"/>
      <c r="N46050" s="404"/>
      <c r="O46050" s="404"/>
      <c r="P46050" s="404"/>
      <c r="Q46050" s="404"/>
      <c r="R46050" s="404"/>
      <c r="S46050" s="404"/>
      <c r="T46050" s="404"/>
    </row>
    <row r="46051" spans="12:20" ht="16.8">
      <c r="L46051" s="404"/>
      <c r="M46051" s="404"/>
      <c r="N46051" s="404"/>
      <c r="O46051" s="404"/>
      <c r="P46051" s="404"/>
      <c r="Q46051" s="404"/>
      <c r="R46051" s="404"/>
      <c r="S46051" s="404"/>
      <c r="T46051" s="404"/>
    </row>
    <row r="46052" spans="12:20" ht="16.8">
      <c r="L46052" s="404"/>
      <c r="M46052" s="404"/>
      <c r="N46052" s="404"/>
      <c r="O46052" s="404"/>
      <c r="P46052" s="404"/>
      <c r="Q46052" s="404"/>
      <c r="R46052" s="404"/>
      <c r="S46052" s="404"/>
      <c r="T46052" s="404"/>
    </row>
    <row r="46053" spans="12:20" ht="16.8">
      <c r="L46053" s="404"/>
      <c r="M46053" s="404"/>
      <c r="N46053" s="404"/>
      <c r="O46053" s="404"/>
      <c r="P46053" s="404"/>
      <c r="Q46053" s="404"/>
      <c r="R46053" s="404"/>
      <c r="S46053" s="404"/>
      <c r="T46053" s="404"/>
    </row>
    <row r="46054" spans="12:20" ht="16.8">
      <c r="L46054" s="404"/>
      <c r="M46054" s="404"/>
      <c r="N46054" s="404"/>
      <c r="O46054" s="404"/>
      <c r="P46054" s="404"/>
      <c r="Q46054" s="404"/>
      <c r="R46054" s="404"/>
      <c r="S46054" s="404"/>
      <c r="T46054" s="404"/>
    </row>
    <row r="46055" spans="12:20" ht="16.8">
      <c r="L46055" s="404"/>
      <c r="M46055" s="404"/>
      <c r="N46055" s="404"/>
      <c r="O46055" s="404"/>
      <c r="P46055" s="404"/>
      <c r="Q46055" s="404"/>
      <c r="R46055" s="404"/>
      <c r="S46055" s="404"/>
      <c r="T46055" s="404"/>
    </row>
    <row r="46056" spans="12:20" ht="16.8">
      <c r="L46056" s="404"/>
      <c r="M46056" s="404"/>
      <c r="N46056" s="404"/>
      <c r="O46056" s="404"/>
      <c r="P46056" s="404"/>
      <c r="Q46056" s="404"/>
      <c r="R46056" s="404"/>
      <c r="S46056" s="404"/>
      <c r="T46056" s="404"/>
    </row>
    <row r="46057" spans="12:20" ht="16.8">
      <c r="L46057" s="404"/>
      <c r="M46057" s="404"/>
      <c r="N46057" s="404"/>
      <c r="O46057" s="404"/>
      <c r="P46057" s="404"/>
      <c r="Q46057" s="404"/>
      <c r="R46057" s="404"/>
      <c r="S46057" s="404"/>
      <c r="T46057" s="404"/>
    </row>
    <row r="46058" spans="12:20" ht="16.8">
      <c r="L46058" s="404"/>
      <c r="M46058" s="404"/>
      <c r="N46058" s="404"/>
      <c r="O46058" s="404"/>
      <c r="P46058" s="404"/>
      <c r="Q46058" s="404"/>
      <c r="R46058" s="404"/>
      <c r="S46058" s="404"/>
      <c r="T46058" s="404"/>
    </row>
    <row r="46059" spans="12:20" ht="16.8">
      <c r="L46059" s="404"/>
      <c r="M46059" s="404"/>
      <c r="N46059" s="404"/>
      <c r="O46059" s="404"/>
      <c r="P46059" s="404"/>
      <c r="Q46059" s="404"/>
      <c r="R46059" s="404"/>
      <c r="S46059" s="404"/>
      <c r="T46059" s="404"/>
    </row>
    <row r="46060" spans="12:20" ht="16.8">
      <c r="L46060" s="404"/>
      <c r="M46060" s="404"/>
      <c r="N46060" s="404"/>
      <c r="O46060" s="404"/>
      <c r="P46060" s="404"/>
      <c r="Q46060" s="404"/>
      <c r="R46060" s="404"/>
      <c r="S46060" s="404"/>
      <c r="T46060" s="404"/>
    </row>
    <row r="46061" spans="12:20" ht="16.8">
      <c r="L46061" s="404"/>
      <c r="M46061" s="404"/>
      <c r="N46061" s="404"/>
      <c r="O46061" s="404"/>
      <c r="P46061" s="404"/>
      <c r="Q46061" s="404"/>
      <c r="R46061" s="404"/>
      <c r="S46061" s="404"/>
      <c r="T46061" s="404"/>
    </row>
    <row r="46062" spans="12:20" ht="16.8">
      <c r="L46062" s="404"/>
      <c r="M46062" s="404"/>
      <c r="N46062" s="404"/>
      <c r="O46062" s="404"/>
      <c r="P46062" s="404"/>
      <c r="Q46062" s="404"/>
      <c r="R46062" s="404"/>
      <c r="S46062" s="404"/>
      <c r="T46062" s="404"/>
    </row>
    <row r="46063" spans="12:20" ht="16.8">
      <c r="L46063" s="404"/>
      <c r="M46063" s="404"/>
      <c r="N46063" s="404"/>
      <c r="O46063" s="404"/>
      <c r="P46063" s="404"/>
      <c r="Q46063" s="404"/>
      <c r="R46063" s="404"/>
      <c r="S46063" s="404"/>
      <c r="T46063" s="404"/>
    </row>
    <row r="46064" spans="12:20" ht="16.8">
      <c r="L46064" s="404"/>
      <c r="M46064" s="404"/>
      <c r="N46064" s="404"/>
      <c r="O46064" s="404"/>
      <c r="P46064" s="404"/>
      <c r="Q46064" s="404"/>
      <c r="R46064" s="404"/>
      <c r="S46064" s="404"/>
      <c r="T46064" s="404"/>
    </row>
    <row r="46065" spans="12:20" ht="16.8">
      <c r="L46065" s="404"/>
      <c r="M46065" s="404"/>
      <c r="N46065" s="404"/>
      <c r="O46065" s="404"/>
      <c r="P46065" s="404"/>
      <c r="Q46065" s="404"/>
      <c r="R46065" s="404"/>
      <c r="S46065" s="404"/>
      <c r="T46065" s="404"/>
    </row>
    <row r="46066" spans="12:20" ht="16.8">
      <c r="L46066" s="404"/>
      <c r="M46066" s="404"/>
      <c r="N46066" s="404"/>
      <c r="O46066" s="404"/>
      <c r="P46066" s="404"/>
      <c r="Q46066" s="404"/>
      <c r="R46066" s="404"/>
      <c r="S46066" s="404"/>
      <c r="T46066" s="404"/>
    </row>
    <row r="46067" spans="12:20" ht="16.8">
      <c r="L46067" s="404"/>
      <c r="M46067" s="404"/>
      <c r="N46067" s="404"/>
      <c r="O46067" s="404"/>
      <c r="P46067" s="404"/>
      <c r="Q46067" s="404"/>
      <c r="R46067" s="404"/>
      <c r="S46067" s="404"/>
      <c r="T46067" s="404"/>
    </row>
    <row r="46068" spans="12:20" ht="16.8">
      <c r="L46068" s="404"/>
      <c r="M46068" s="404"/>
      <c r="N46068" s="404"/>
      <c r="O46068" s="404"/>
      <c r="P46068" s="404"/>
      <c r="Q46068" s="404"/>
      <c r="R46068" s="404"/>
      <c r="S46068" s="404"/>
      <c r="T46068" s="404"/>
    </row>
    <row r="46069" spans="12:20" ht="16.8">
      <c r="L46069" s="404"/>
      <c r="M46069" s="404"/>
      <c r="N46069" s="404"/>
      <c r="O46069" s="404"/>
      <c r="P46069" s="404"/>
      <c r="Q46069" s="404"/>
      <c r="R46069" s="404"/>
      <c r="S46069" s="404"/>
      <c r="T46069" s="404"/>
    </row>
    <row r="46070" spans="12:20" ht="16.8">
      <c r="L46070" s="404"/>
      <c r="M46070" s="404"/>
      <c r="N46070" s="404"/>
      <c r="O46070" s="404"/>
      <c r="P46070" s="404"/>
      <c r="Q46070" s="404"/>
      <c r="R46070" s="404"/>
      <c r="S46070" s="404"/>
      <c r="T46070" s="404"/>
    </row>
    <row r="46071" spans="12:20" ht="16.8">
      <c r="L46071" s="404"/>
      <c r="M46071" s="404"/>
      <c r="N46071" s="404"/>
      <c r="O46071" s="404"/>
      <c r="P46071" s="404"/>
      <c r="Q46071" s="404"/>
      <c r="R46071" s="404"/>
      <c r="S46071" s="404"/>
      <c r="T46071" s="404"/>
    </row>
    <row r="46072" spans="12:20" ht="16.8">
      <c r="L46072" s="404"/>
      <c r="M46072" s="404"/>
      <c r="N46072" s="404"/>
      <c r="O46072" s="404"/>
      <c r="P46072" s="404"/>
      <c r="Q46072" s="404"/>
      <c r="R46072" s="404"/>
      <c r="S46072" s="404"/>
      <c r="T46072" s="404"/>
    </row>
    <row r="46073" spans="12:20" ht="16.8">
      <c r="L46073" s="404"/>
      <c r="M46073" s="404"/>
      <c r="N46073" s="404"/>
      <c r="O46073" s="404"/>
      <c r="P46073" s="404"/>
      <c r="Q46073" s="404"/>
      <c r="R46073" s="404"/>
      <c r="S46073" s="404"/>
      <c r="T46073" s="404"/>
    </row>
    <row r="46074" spans="12:20" ht="16.8">
      <c r="L46074" s="404"/>
      <c r="M46074" s="404"/>
      <c r="N46074" s="404"/>
      <c r="O46074" s="404"/>
      <c r="P46074" s="404"/>
      <c r="Q46074" s="404"/>
      <c r="R46074" s="404"/>
      <c r="S46074" s="404"/>
      <c r="T46074" s="404"/>
    </row>
    <row r="46075" spans="12:20" ht="16.8">
      <c r="L46075" s="404"/>
      <c r="M46075" s="404"/>
      <c r="N46075" s="404"/>
      <c r="O46075" s="404"/>
      <c r="P46075" s="404"/>
      <c r="Q46075" s="404"/>
      <c r="R46075" s="404"/>
      <c r="S46075" s="404"/>
      <c r="T46075" s="404"/>
    </row>
    <row r="46076" spans="12:20" ht="16.8">
      <c r="L46076" s="404"/>
      <c r="M46076" s="404"/>
      <c r="N46076" s="404"/>
      <c r="O46076" s="404"/>
      <c r="P46076" s="404"/>
      <c r="Q46076" s="404"/>
      <c r="R46076" s="404"/>
      <c r="S46076" s="404"/>
      <c r="T46076" s="404"/>
    </row>
    <row r="46077" spans="12:20" ht="16.8">
      <c r="L46077" s="404"/>
      <c r="M46077" s="404"/>
      <c r="N46077" s="404"/>
      <c r="O46077" s="404"/>
      <c r="P46077" s="404"/>
      <c r="Q46077" s="404"/>
      <c r="R46077" s="404"/>
      <c r="S46077" s="404"/>
      <c r="T46077" s="404"/>
    </row>
    <row r="46078" spans="12:20" ht="16.8">
      <c r="L46078" s="404"/>
      <c r="M46078" s="404"/>
      <c r="N46078" s="404"/>
      <c r="O46078" s="404"/>
      <c r="P46078" s="404"/>
      <c r="Q46078" s="404"/>
      <c r="R46078" s="404"/>
      <c r="S46078" s="404"/>
      <c r="T46078" s="404"/>
    </row>
    <row r="46079" spans="12:20" ht="16.8">
      <c r="L46079" s="404"/>
      <c r="M46079" s="404"/>
      <c r="N46079" s="404"/>
      <c r="O46079" s="404"/>
      <c r="P46079" s="404"/>
      <c r="Q46079" s="404"/>
      <c r="R46079" s="404"/>
      <c r="S46079" s="404"/>
      <c r="T46079" s="404"/>
    </row>
    <row r="46080" spans="12:20" ht="16.8">
      <c r="L46080" s="404"/>
      <c r="M46080" s="404"/>
      <c r="N46080" s="404"/>
      <c r="O46080" s="404"/>
      <c r="P46080" s="404"/>
      <c r="Q46080" s="404"/>
      <c r="R46080" s="404"/>
      <c r="S46080" s="404"/>
      <c r="T46080" s="404"/>
    </row>
    <row r="46081" spans="12:20" ht="16.8">
      <c r="L46081" s="404"/>
      <c r="M46081" s="404"/>
      <c r="N46081" s="404"/>
      <c r="O46081" s="404"/>
      <c r="P46081" s="404"/>
      <c r="Q46081" s="404"/>
      <c r="R46081" s="404"/>
      <c r="S46081" s="404"/>
      <c r="T46081" s="404"/>
    </row>
    <row r="46082" spans="12:20" ht="16.8">
      <c r="L46082" s="404"/>
      <c r="M46082" s="404"/>
      <c r="N46082" s="404"/>
      <c r="O46082" s="404"/>
      <c r="P46082" s="404"/>
      <c r="Q46082" s="404"/>
      <c r="R46082" s="404"/>
      <c r="S46082" s="404"/>
      <c r="T46082" s="404"/>
    </row>
    <row r="46083" spans="12:20" ht="16.8">
      <c r="L46083" s="404"/>
      <c r="M46083" s="404"/>
      <c r="N46083" s="404"/>
      <c r="O46083" s="404"/>
      <c r="P46083" s="404"/>
      <c r="Q46083" s="404"/>
      <c r="R46083" s="404"/>
      <c r="S46083" s="404"/>
      <c r="T46083" s="404"/>
    </row>
    <row r="46084" spans="12:20" ht="16.8">
      <c r="L46084" s="404"/>
      <c r="M46084" s="404"/>
      <c r="N46084" s="404"/>
      <c r="O46084" s="404"/>
      <c r="P46084" s="404"/>
      <c r="Q46084" s="404"/>
      <c r="R46084" s="404"/>
      <c r="S46084" s="404"/>
      <c r="T46084" s="404"/>
    </row>
    <row r="46085" spans="12:20" ht="16.8">
      <c r="L46085" s="404"/>
      <c r="M46085" s="404"/>
      <c r="N46085" s="404"/>
      <c r="O46085" s="404"/>
      <c r="P46085" s="404"/>
      <c r="Q46085" s="404"/>
      <c r="R46085" s="404"/>
      <c r="S46085" s="404"/>
      <c r="T46085" s="404"/>
    </row>
    <row r="46086" spans="12:20" ht="16.8">
      <c r="L46086" s="404"/>
      <c r="M46086" s="404"/>
      <c r="N46086" s="404"/>
      <c r="O46086" s="404"/>
      <c r="P46086" s="404"/>
      <c r="Q46086" s="404"/>
      <c r="R46086" s="404"/>
      <c r="S46086" s="404"/>
      <c r="T46086" s="404"/>
    </row>
    <row r="46087" spans="12:20" ht="16.8">
      <c r="L46087" s="404"/>
      <c r="M46087" s="404"/>
      <c r="N46087" s="404"/>
      <c r="O46087" s="404"/>
      <c r="P46087" s="404"/>
      <c r="Q46087" s="404"/>
      <c r="R46087" s="404"/>
      <c r="S46087" s="404"/>
      <c r="T46087" s="404"/>
    </row>
    <row r="46088" spans="12:20" ht="16.8">
      <c r="L46088" s="404"/>
      <c r="M46088" s="404"/>
      <c r="N46088" s="404"/>
      <c r="O46088" s="404"/>
      <c r="P46088" s="404"/>
      <c r="Q46088" s="404"/>
      <c r="R46088" s="404"/>
      <c r="S46088" s="404"/>
      <c r="T46088" s="404"/>
    </row>
    <row r="46089" spans="12:20" ht="16.8">
      <c r="L46089" s="404"/>
      <c r="M46089" s="404"/>
      <c r="N46089" s="404"/>
      <c r="O46089" s="404"/>
      <c r="P46089" s="404"/>
      <c r="Q46089" s="404"/>
      <c r="R46089" s="404"/>
      <c r="S46089" s="404"/>
      <c r="T46089" s="404"/>
    </row>
    <row r="46090" spans="12:20" ht="16.8">
      <c r="L46090" s="404"/>
      <c r="M46090" s="404"/>
      <c r="N46090" s="404"/>
      <c r="O46090" s="404"/>
      <c r="P46090" s="404"/>
      <c r="Q46090" s="404"/>
      <c r="R46090" s="404"/>
      <c r="S46090" s="404"/>
      <c r="T46090" s="404"/>
    </row>
    <row r="46091" spans="12:20" ht="16.8">
      <c r="L46091" s="404"/>
      <c r="M46091" s="404"/>
      <c r="N46091" s="404"/>
      <c r="O46091" s="404"/>
      <c r="P46091" s="404"/>
      <c r="Q46091" s="404"/>
      <c r="R46091" s="404"/>
      <c r="S46091" s="404"/>
      <c r="T46091" s="404"/>
    </row>
    <row r="46092" spans="12:20" ht="16.8">
      <c r="L46092" s="404"/>
      <c r="M46092" s="404"/>
      <c r="N46092" s="404"/>
      <c r="O46092" s="404"/>
      <c r="P46092" s="404"/>
      <c r="Q46092" s="404"/>
      <c r="R46092" s="404"/>
      <c r="S46092" s="404"/>
      <c r="T46092" s="404"/>
    </row>
    <row r="46093" spans="12:20" ht="16.8">
      <c r="L46093" s="404"/>
      <c r="M46093" s="404"/>
      <c r="N46093" s="404"/>
      <c r="O46093" s="404"/>
      <c r="P46093" s="404"/>
      <c r="Q46093" s="404"/>
      <c r="R46093" s="404"/>
      <c r="S46093" s="404"/>
      <c r="T46093" s="404"/>
    </row>
    <row r="46094" spans="12:20" ht="16.8">
      <c r="L46094" s="404"/>
      <c r="M46094" s="404"/>
      <c r="N46094" s="404"/>
      <c r="O46094" s="404"/>
      <c r="P46094" s="404"/>
      <c r="Q46094" s="404"/>
      <c r="R46094" s="404"/>
      <c r="S46094" s="404"/>
      <c r="T46094" s="404"/>
    </row>
    <row r="46095" spans="12:20" ht="16.8">
      <c r="L46095" s="404"/>
      <c r="M46095" s="404"/>
      <c r="N46095" s="404"/>
      <c r="O46095" s="404"/>
      <c r="P46095" s="404"/>
      <c r="Q46095" s="404"/>
      <c r="R46095" s="404"/>
      <c r="S46095" s="404"/>
      <c r="T46095" s="404"/>
    </row>
    <row r="46096" spans="12:20" ht="16.8">
      <c r="L46096" s="404"/>
      <c r="M46096" s="404"/>
      <c r="N46096" s="404"/>
      <c r="O46096" s="404"/>
      <c r="P46096" s="404"/>
      <c r="Q46096" s="404"/>
      <c r="R46096" s="404"/>
      <c r="S46096" s="404"/>
      <c r="T46096" s="404"/>
    </row>
    <row r="46097" spans="12:20" ht="16.8">
      <c r="L46097" s="404"/>
      <c r="M46097" s="404"/>
      <c r="N46097" s="404"/>
      <c r="O46097" s="404"/>
      <c r="P46097" s="404"/>
      <c r="Q46097" s="404"/>
      <c r="R46097" s="404"/>
      <c r="S46097" s="404"/>
      <c r="T46097" s="404"/>
    </row>
    <row r="46098" spans="12:20" ht="16.8">
      <c r="L46098" s="404"/>
      <c r="M46098" s="404"/>
      <c r="N46098" s="404"/>
      <c r="O46098" s="404"/>
      <c r="P46098" s="404"/>
      <c r="Q46098" s="404"/>
      <c r="R46098" s="404"/>
      <c r="S46098" s="404"/>
      <c r="T46098" s="404"/>
    </row>
    <row r="46099" spans="12:20" ht="16.8">
      <c r="L46099" s="404"/>
      <c r="M46099" s="404"/>
      <c r="N46099" s="404"/>
      <c r="O46099" s="404"/>
      <c r="P46099" s="404"/>
      <c r="Q46099" s="404"/>
      <c r="R46099" s="404"/>
      <c r="S46099" s="404"/>
      <c r="T46099" s="404"/>
    </row>
    <row r="46100" spans="12:20" ht="16.8">
      <c r="L46100" s="404"/>
      <c r="M46100" s="404"/>
      <c r="N46100" s="404"/>
      <c r="O46100" s="404"/>
      <c r="P46100" s="404"/>
      <c r="Q46100" s="404"/>
      <c r="R46100" s="404"/>
      <c r="S46100" s="404"/>
      <c r="T46100" s="404"/>
    </row>
    <row r="46101" spans="12:20" ht="16.8">
      <c r="L46101" s="404"/>
      <c r="M46101" s="404"/>
      <c r="N46101" s="404"/>
      <c r="O46101" s="404"/>
      <c r="P46101" s="404"/>
      <c r="Q46101" s="404"/>
      <c r="R46101" s="404"/>
      <c r="S46101" s="404"/>
      <c r="T46101" s="404"/>
    </row>
    <row r="46102" spans="12:20" ht="16.8">
      <c r="L46102" s="404"/>
      <c r="M46102" s="404"/>
      <c r="N46102" s="404"/>
      <c r="O46102" s="404"/>
      <c r="P46102" s="404"/>
      <c r="Q46102" s="404"/>
      <c r="R46102" s="404"/>
      <c r="S46102" s="404"/>
      <c r="T46102" s="404"/>
    </row>
    <row r="46103" spans="12:20" ht="16.8">
      <c r="L46103" s="404"/>
      <c r="M46103" s="404"/>
      <c r="N46103" s="404"/>
      <c r="O46103" s="404"/>
      <c r="P46103" s="404"/>
      <c r="Q46103" s="404"/>
      <c r="R46103" s="404"/>
      <c r="S46103" s="404"/>
      <c r="T46103" s="404"/>
    </row>
    <row r="46104" spans="12:20" ht="16.8">
      <c r="L46104" s="404"/>
      <c r="M46104" s="404"/>
      <c r="N46104" s="404"/>
      <c r="O46104" s="404"/>
      <c r="P46104" s="404"/>
      <c r="Q46104" s="404"/>
      <c r="R46104" s="404"/>
      <c r="S46104" s="404"/>
      <c r="T46104" s="404"/>
    </row>
    <row r="46105" spans="12:20" ht="16.8">
      <c r="L46105" s="404"/>
      <c r="M46105" s="404"/>
      <c r="N46105" s="404"/>
      <c r="O46105" s="404"/>
      <c r="P46105" s="404"/>
      <c r="Q46105" s="404"/>
      <c r="R46105" s="404"/>
      <c r="S46105" s="404"/>
      <c r="T46105" s="404"/>
    </row>
    <row r="46106" spans="12:20" ht="16.8">
      <c r="L46106" s="404"/>
      <c r="M46106" s="404"/>
      <c r="N46106" s="404"/>
      <c r="O46106" s="404"/>
      <c r="P46106" s="404"/>
      <c r="Q46106" s="404"/>
      <c r="R46106" s="404"/>
      <c r="S46106" s="404"/>
      <c r="T46106" s="404"/>
    </row>
    <row r="46107" spans="12:20" ht="16.8">
      <c r="L46107" s="404"/>
      <c r="M46107" s="404"/>
      <c r="N46107" s="404"/>
      <c r="O46107" s="404"/>
      <c r="P46107" s="404"/>
      <c r="Q46107" s="404"/>
      <c r="R46107" s="404"/>
      <c r="S46107" s="404"/>
      <c r="T46107" s="404"/>
    </row>
    <row r="46108" spans="12:20" ht="16.8">
      <c r="L46108" s="404"/>
      <c r="M46108" s="404"/>
      <c r="N46108" s="404"/>
      <c r="O46108" s="404"/>
      <c r="P46108" s="404"/>
      <c r="Q46108" s="404"/>
      <c r="R46108" s="404"/>
      <c r="S46108" s="404"/>
      <c r="T46108" s="404"/>
    </row>
    <row r="46109" spans="12:20" ht="16.8">
      <c r="L46109" s="404"/>
      <c r="M46109" s="404"/>
      <c r="N46109" s="404"/>
      <c r="O46109" s="404"/>
      <c r="P46109" s="404"/>
      <c r="Q46109" s="404"/>
      <c r="R46109" s="404"/>
      <c r="S46109" s="404"/>
      <c r="T46109" s="404"/>
    </row>
    <row r="46110" spans="12:20" ht="16.8">
      <c r="L46110" s="404"/>
      <c r="M46110" s="404"/>
      <c r="N46110" s="404"/>
      <c r="O46110" s="404"/>
      <c r="P46110" s="404"/>
      <c r="Q46110" s="404"/>
      <c r="R46110" s="404"/>
      <c r="S46110" s="404"/>
      <c r="T46110" s="404"/>
    </row>
    <row r="46111" spans="12:20" ht="16.8">
      <c r="L46111" s="404"/>
      <c r="M46111" s="404"/>
      <c r="N46111" s="404"/>
      <c r="O46111" s="404"/>
      <c r="P46111" s="404"/>
      <c r="Q46111" s="404"/>
      <c r="R46111" s="404"/>
      <c r="S46111" s="404"/>
      <c r="T46111" s="404"/>
    </row>
    <row r="46112" spans="12:20" ht="16.8">
      <c r="L46112" s="404"/>
      <c r="M46112" s="404"/>
      <c r="N46112" s="404"/>
      <c r="O46112" s="404"/>
      <c r="P46112" s="404"/>
      <c r="Q46112" s="404"/>
      <c r="R46112" s="404"/>
      <c r="S46112" s="404"/>
      <c r="T46112" s="404"/>
    </row>
    <row r="46113" spans="12:20" ht="16.8">
      <c r="L46113" s="404"/>
      <c r="M46113" s="404"/>
      <c r="N46113" s="404"/>
      <c r="O46113" s="404"/>
      <c r="P46113" s="404"/>
      <c r="Q46113" s="404"/>
      <c r="R46113" s="404"/>
      <c r="S46113" s="404"/>
      <c r="T46113" s="404"/>
    </row>
    <row r="46114" spans="12:20" ht="16.8">
      <c r="L46114" s="404"/>
      <c r="M46114" s="404"/>
      <c r="N46114" s="404"/>
      <c r="O46114" s="404"/>
      <c r="P46114" s="404"/>
      <c r="Q46114" s="404"/>
      <c r="R46114" s="404"/>
      <c r="S46114" s="404"/>
      <c r="T46114" s="404"/>
    </row>
    <row r="46115" spans="12:20" ht="16.8">
      <c r="L46115" s="404"/>
      <c r="M46115" s="404"/>
      <c r="N46115" s="404"/>
      <c r="O46115" s="404"/>
      <c r="P46115" s="404"/>
      <c r="Q46115" s="404"/>
      <c r="R46115" s="404"/>
      <c r="S46115" s="404"/>
      <c r="T46115" s="404"/>
    </row>
    <row r="46116" spans="12:20" ht="16.8">
      <c r="L46116" s="404"/>
      <c r="M46116" s="404"/>
      <c r="N46116" s="404"/>
      <c r="O46116" s="404"/>
      <c r="P46116" s="404"/>
      <c r="Q46116" s="404"/>
      <c r="R46116" s="404"/>
      <c r="S46116" s="404"/>
      <c r="T46116" s="404"/>
    </row>
    <row r="46117" spans="12:20" ht="16.8">
      <c r="L46117" s="404"/>
      <c r="M46117" s="404"/>
      <c r="N46117" s="404"/>
      <c r="O46117" s="404"/>
      <c r="P46117" s="404"/>
      <c r="Q46117" s="404"/>
      <c r="R46117" s="404"/>
      <c r="S46117" s="404"/>
      <c r="T46117" s="404"/>
    </row>
    <row r="46118" spans="12:20" ht="16.8">
      <c r="L46118" s="404"/>
      <c r="M46118" s="404"/>
      <c r="N46118" s="404"/>
      <c r="O46118" s="404"/>
      <c r="P46118" s="404"/>
      <c r="Q46118" s="404"/>
      <c r="R46118" s="404"/>
      <c r="S46118" s="404"/>
      <c r="T46118" s="404"/>
    </row>
    <row r="46119" spans="12:20" ht="16.8">
      <c r="L46119" s="404"/>
      <c r="M46119" s="404"/>
      <c r="N46119" s="404"/>
      <c r="O46119" s="404"/>
      <c r="P46119" s="404"/>
      <c r="Q46119" s="404"/>
      <c r="R46119" s="404"/>
      <c r="S46119" s="404"/>
      <c r="T46119" s="404"/>
    </row>
    <row r="46120" spans="12:20" ht="16.8">
      <c r="L46120" s="404"/>
      <c r="M46120" s="404"/>
      <c r="N46120" s="404"/>
      <c r="O46120" s="404"/>
      <c r="P46120" s="404"/>
      <c r="Q46120" s="404"/>
      <c r="R46120" s="404"/>
      <c r="S46120" s="404"/>
      <c r="T46120" s="404"/>
    </row>
    <row r="46121" spans="12:20" ht="16.8">
      <c r="L46121" s="404"/>
      <c r="M46121" s="404"/>
      <c r="N46121" s="404"/>
      <c r="O46121" s="404"/>
      <c r="P46121" s="404"/>
      <c r="Q46121" s="404"/>
      <c r="R46121" s="404"/>
      <c r="S46121" s="404"/>
      <c r="T46121" s="404"/>
    </row>
    <row r="46122" spans="12:20" ht="16.8">
      <c r="L46122" s="404"/>
      <c r="M46122" s="404"/>
      <c r="N46122" s="404"/>
      <c r="O46122" s="404"/>
      <c r="P46122" s="404"/>
      <c r="Q46122" s="404"/>
      <c r="R46122" s="404"/>
      <c r="S46122" s="404"/>
      <c r="T46122" s="404"/>
    </row>
    <row r="46123" spans="12:20" ht="16.8">
      <c r="L46123" s="404"/>
      <c r="M46123" s="404"/>
      <c r="N46123" s="404"/>
      <c r="O46123" s="404"/>
      <c r="P46123" s="404"/>
      <c r="Q46123" s="404"/>
      <c r="R46123" s="404"/>
      <c r="S46123" s="404"/>
      <c r="T46123" s="404"/>
    </row>
    <row r="46124" spans="12:20" ht="16.8">
      <c r="L46124" s="404"/>
      <c r="M46124" s="404"/>
      <c r="N46124" s="404"/>
      <c r="O46124" s="404"/>
      <c r="P46124" s="404"/>
      <c r="Q46124" s="404"/>
      <c r="R46124" s="404"/>
      <c r="S46124" s="404"/>
      <c r="T46124" s="404"/>
    </row>
    <row r="46125" spans="12:20" ht="16.8">
      <c r="L46125" s="404"/>
      <c r="M46125" s="404"/>
      <c r="N46125" s="404"/>
      <c r="O46125" s="404"/>
      <c r="P46125" s="404"/>
      <c r="Q46125" s="404"/>
      <c r="R46125" s="404"/>
      <c r="S46125" s="404"/>
      <c r="T46125" s="404"/>
    </row>
    <row r="46126" spans="12:20" ht="16.8">
      <c r="L46126" s="404"/>
      <c r="M46126" s="404"/>
      <c r="N46126" s="404"/>
      <c r="O46126" s="404"/>
      <c r="P46126" s="404"/>
      <c r="Q46126" s="404"/>
      <c r="R46126" s="404"/>
      <c r="S46126" s="404"/>
      <c r="T46126" s="404"/>
    </row>
    <row r="46127" spans="12:20" ht="16.8">
      <c r="L46127" s="404"/>
      <c r="M46127" s="404"/>
      <c r="N46127" s="404"/>
      <c r="O46127" s="404"/>
      <c r="P46127" s="404"/>
      <c r="Q46127" s="404"/>
      <c r="R46127" s="404"/>
      <c r="S46127" s="404"/>
      <c r="T46127" s="404"/>
    </row>
    <row r="46128" spans="12:20" ht="16.8">
      <c r="L46128" s="404"/>
      <c r="M46128" s="404"/>
      <c r="N46128" s="404"/>
      <c r="O46128" s="404"/>
      <c r="P46128" s="404"/>
      <c r="Q46128" s="404"/>
      <c r="R46128" s="404"/>
      <c r="S46128" s="404"/>
      <c r="T46128" s="404"/>
    </row>
    <row r="46129" spans="12:20" ht="16.8">
      <c r="L46129" s="404"/>
      <c r="M46129" s="404"/>
      <c r="N46129" s="404"/>
      <c r="O46129" s="404"/>
      <c r="P46129" s="404"/>
      <c r="Q46129" s="404"/>
      <c r="R46129" s="404"/>
      <c r="S46129" s="404"/>
      <c r="T46129" s="404"/>
    </row>
    <row r="46130" spans="12:20" ht="16.8">
      <c r="L46130" s="404"/>
      <c r="M46130" s="404"/>
      <c r="N46130" s="404"/>
      <c r="O46130" s="404"/>
      <c r="P46130" s="404"/>
      <c r="Q46130" s="404"/>
      <c r="R46130" s="404"/>
      <c r="S46130" s="404"/>
      <c r="T46130" s="404"/>
    </row>
    <row r="46131" spans="12:20" ht="16.8">
      <c r="L46131" s="404"/>
      <c r="M46131" s="404"/>
      <c r="N46131" s="404"/>
      <c r="O46131" s="404"/>
      <c r="P46131" s="404"/>
      <c r="Q46131" s="404"/>
      <c r="R46131" s="404"/>
      <c r="S46131" s="404"/>
      <c r="T46131" s="404"/>
    </row>
    <row r="46132" spans="12:20" ht="16.8">
      <c r="L46132" s="404"/>
      <c r="M46132" s="404"/>
      <c r="N46132" s="404"/>
      <c r="O46132" s="404"/>
      <c r="P46132" s="404"/>
      <c r="Q46132" s="404"/>
      <c r="R46132" s="404"/>
      <c r="S46132" s="404"/>
      <c r="T46132" s="404"/>
    </row>
    <row r="46133" spans="12:20" ht="16.8">
      <c r="L46133" s="404"/>
      <c r="M46133" s="404"/>
      <c r="N46133" s="404"/>
      <c r="O46133" s="404"/>
      <c r="P46133" s="404"/>
      <c r="Q46133" s="404"/>
      <c r="R46133" s="404"/>
      <c r="S46133" s="404"/>
      <c r="T46133" s="404"/>
    </row>
    <row r="46134" spans="12:20" ht="16.8">
      <c r="L46134" s="404"/>
      <c r="M46134" s="404"/>
      <c r="N46134" s="404"/>
      <c r="O46134" s="404"/>
      <c r="P46134" s="404"/>
      <c r="Q46134" s="404"/>
      <c r="R46134" s="404"/>
      <c r="S46134" s="404"/>
      <c r="T46134" s="404"/>
    </row>
    <row r="46135" spans="12:20" ht="16.8">
      <c r="L46135" s="404"/>
      <c r="M46135" s="404"/>
      <c r="N46135" s="404"/>
      <c r="O46135" s="404"/>
      <c r="P46135" s="404"/>
      <c r="Q46135" s="404"/>
      <c r="R46135" s="404"/>
      <c r="S46135" s="404"/>
      <c r="T46135" s="404"/>
    </row>
    <row r="46136" spans="12:20" ht="16.8">
      <c r="L46136" s="404"/>
      <c r="M46136" s="404"/>
      <c r="N46136" s="404"/>
      <c r="O46136" s="404"/>
      <c r="P46136" s="404"/>
      <c r="Q46136" s="404"/>
      <c r="R46136" s="404"/>
      <c r="S46136" s="404"/>
      <c r="T46136" s="404"/>
    </row>
    <row r="46137" spans="12:20" ht="16.8">
      <c r="L46137" s="404"/>
      <c r="M46137" s="404"/>
      <c r="N46137" s="404"/>
      <c r="O46137" s="404"/>
      <c r="P46137" s="404"/>
      <c r="Q46137" s="404"/>
      <c r="R46137" s="404"/>
      <c r="S46137" s="404"/>
      <c r="T46137" s="404"/>
    </row>
    <row r="46138" spans="12:20" ht="16.8">
      <c r="L46138" s="404"/>
      <c r="M46138" s="404"/>
      <c r="N46138" s="404"/>
      <c r="O46138" s="404"/>
      <c r="P46138" s="404"/>
      <c r="Q46138" s="404"/>
      <c r="R46138" s="404"/>
      <c r="S46138" s="404"/>
      <c r="T46138" s="404"/>
    </row>
    <row r="46139" spans="12:20" ht="16.8">
      <c r="L46139" s="404"/>
      <c r="M46139" s="404"/>
      <c r="N46139" s="404"/>
      <c r="O46139" s="404"/>
      <c r="P46139" s="404"/>
      <c r="Q46139" s="404"/>
      <c r="R46139" s="404"/>
      <c r="S46139" s="404"/>
      <c r="T46139" s="404"/>
    </row>
    <row r="46140" spans="12:20" ht="16.8">
      <c r="L46140" s="404"/>
      <c r="M46140" s="404"/>
      <c r="N46140" s="404"/>
      <c r="O46140" s="404"/>
      <c r="P46140" s="404"/>
      <c r="Q46140" s="404"/>
      <c r="R46140" s="404"/>
      <c r="S46140" s="404"/>
      <c r="T46140" s="404"/>
    </row>
    <row r="46141" spans="12:20" ht="16.8">
      <c r="L46141" s="404"/>
      <c r="M46141" s="404"/>
      <c r="N46141" s="404"/>
      <c r="O46141" s="404"/>
      <c r="P46141" s="404"/>
      <c r="Q46141" s="404"/>
      <c r="R46141" s="404"/>
      <c r="S46141" s="404"/>
      <c r="T46141" s="404"/>
    </row>
    <row r="46142" spans="12:20" ht="16.8">
      <c r="L46142" s="404"/>
      <c r="M46142" s="404"/>
      <c r="N46142" s="404"/>
      <c r="O46142" s="404"/>
      <c r="P46142" s="404"/>
      <c r="Q46142" s="404"/>
      <c r="R46142" s="404"/>
      <c r="S46142" s="404"/>
      <c r="T46142" s="404"/>
    </row>
    <row r="46143" spans="12:20" ht="16.8">
      <c r="L46143" s="404"/>
      <c r="M46143" s="404"/>
      <c r="N46143" s="404"/>
      <c r="O46143" s="404"/>
      <c r="P46143" s="404"/>
      <c r="Q46143" s="404"/>
      <c r="R46143" s="404"/>
      <c r="S46143" s="404"/>
      <c r="T46143" s="404"/>
    </row>
    <row r="46144" spans="12:20" ht="16.8">
      <c r="L46144" s="404"/>
      <c r="M46144" s="404"/>
      <c r="N46144" s="404"/>
      <c r="O46144" s="404"/>
      <c r="P46144" s="404"/>
      <c r="Q46144" s="404"/>
      <c r="R46144" s="404"/>
      <c r="S46144" s="404"/>
      <c r="T46144" s="404"/>
    </row>
    <row r="46145" spans="12:20" ht="16.8">
      <c r="L46145" s="404"/>
      <c r="M46145" s="404"/>
      <c r="N46145" s="404"/>
      <c r="O46145" s="404"/>
      <c r="P46145" s="404"/>
      <c r="Q46145" s="404"/>
      <c r="R46145" s="404"/>
      <c r="S46145" s="404"/>
      <c r="T46145" s="404"/>
    </row>
    <row r="46146" spans="12:20" ht="16.8">
      <c r="L46146" s="404"/>
      <c r="M46146" s="404"/>
      <c r="N46146" s="404"/>
      <c r="O46146" s="404"/>
      <c r="P46146" s="404"/>
      <c r="Q46146" s="404"/>
      <c r="R46146" s="404"/>
      <c r="S46146" s="404"/>
      <c r="T46146" s="404"/>
    </row>
    <row r="46147" spans="12:20" ht="16.8">
      <c r="L46147" s="404"/>
      <c r="M46147" s="404"/>
      <c r="N46147" s="404"/>
      <c r="O46147" s="404"/>
      <c r="P46147" s="404"/>
      <c r="Q46147" s="404"/>
      <c r="R46147" s="404"/>
      <c r="S46147" s="404"/>
      <c r="T46147" s="404"/>
    </row>
    <row r="46148" spans="12:20" ht="16.8">
      <c r="L46148" s="404"/>
      <c r="M46148" s="404"/>
      <c r="N46148" s="404"/>
      <c r="O46148" s="404"/>
      <c r="P46148" s="404"/>
      <c r="Q46148" s="404"/>
      <c r="R46148" s="404"/>
      <c r="S46148" s="404"/>
      <c r="T46148" s="404"/>
    </row>
    <row r="46149" spans="12:20" ht="16.8">
      <c r="L46149" s="404"/>
      <c r="M46149" s="404"/>
      <c r="N46149" s="404"/>
      <c r="O46149" s="404"/>
      <c r="P46149" s="404"/>
      <c r="Q46149" s="404"/>
      <c r="R46149" s="404"/>
      <c r="S46149" s="404"/>
      <c r="T46149" s="404"/>
    </row>
    <row r="46150" spans="12:20" ht="16.8">
      <c r="L46150" s="404"/>
      <c r="M46150" s="404"/>
      <c r="N46150" s="404"/>
      <c r="O46150" s="404"/>
      <c r="P46150" s="404"/>
      <c r="Q46150" s="404"/>
      <c r="R46150" s="404"/>
      <c r="S46150" s="404"/>
      <c r="T46150" s="404"/>
    </row>
    <row r="46151" spans="12:20" ht="16.8">
      <c r="L46151" s="404"/>
      <c r="M46151" s="404"/>
      <c r="N46151" s="404"/>
      <c r="O46151" s="404"/>
      <c r="P46151" s="404"/>
      <c r="Q46151" s="404"/>
      <c r="R46151" s="404"/>
      <c r="S46151" s="404"/>
      <c r="T46151" s="404"/>
    </row>
    <row r="46152" spans="12:20" ht="16.8">
      <c r="L46152" s="404"/>
      <c r="M46152" s="404"/>
      <c r="N46152" s="404"/>
      <c r="O46152" s="404"/>
      <c r="P46152" s="404"/>
      <c r="Q46152" s="404"/>
      <c r="R46152" s="404"/>
      <c r="S46152" s="404"/>
      <c r="T46152" s="404"/>
    </row>
    <row r="46153" spans="12:20" ht="16.8">
      <c r="L46153" s="404"/>
      <c r="M46153" s="404"/>
      <c r="N46153" s="404"/>
      <c r="O46153" s="404"/>
      <c r="P46153" s="404"/>
      <c r="Q46153" s="404"/>
      <c r="R46153" s="404"/>
      <c r="S46153" s="404"/>
      <c r="T46153" s="404"/>
    </row>
    <row r="46154" spans="12:20" ht="16.8">
      <c r="L46154" s="404"/>
      <c r="M46154" s="404"/>
      <c r="N46154" s="404"/>
      <c r="O46154" s="404"/>
      <c r="P46154" s="404"/>
      <c r="Q46154" s="404"/>
      <c r="R46154" s="404"/>
      <c r="S46154" s="404"/>
      <c r="T46154" s="404"/>
    </row>
    <row r="46155" spans="12:20" ht="16.8">
      <c r="L46155" s="404"/>
      <c r="M46155" s="404"/>
      <c r="N46155" s="404"/>
      <c r="O46155" s="404"/>
      <c r="P46155" s="404"/>
      <c r="Q46155" s="404"/>
      <c r="R46155" s="404"/>
      <c r="S46155" s="404"/>
      <c r="T46155" s="404"/>
    </row>
    <row r="46156" spans="12:20" ht="16.8">
      <c r="L46156" s="404"/>
      <c r="M46156" s="404"/>
      <c r="N46156" s="404"/>
      <c r="O46156" s="404"/>
      <c r="P46156" s="404"/>
      <c r="Q46156" s="404"/>
      <c r="R46156" s="404"/>
      <c r="S46156" s="404"/>
      <c r="T46156" s="404"/>
    </row>
    <row r="46157" spans="12:20" ht="16.8">
      <c r="L46157" s="404"/>
      <c r="M46157" s="404"/>
      <c r="N46157" s="404"/>
      <c r="O46157" s="404"/>
      <c r="P46157" s="404"/>
      <c r="Q46157" s="404"/>
      <c r="R46157" s="404"/>
      <c r="S46157" s="404"/>
      <c r="T46157" s="404"/>
    </row>
    <row r="46158" spans="12:20" ht="16.8">
      <c r="L46158" s="404"/>
      <c r="M46158" s="404"/>
      <c r="N46158" s="404"/>
      <c r="O46158" s="404"/>
      <c r="P46158" s="404"/>
      <c r="Q46158" s="404"/>
      <c r="R46158" s="404"/>
      <c r="S46158" s="404"/>
      <c r="T46158" s="404"/>
    </row>
    <row r="46159" spans="12:20" ht="16.8">
      <c r="L46159" s="404"/>
      <c r="M46159" s="404"/>
      <c r="N46159" s="404"/>
      <c r="O46159" s="404"/>
      <c r="P46159" s="404"/>
      <c r="Q46159" s="404"/>
      <c r="R46159" s="404"/>
      <c r="S46159" s="404"/>
      <c r="T46159" s="404"/>
    </row>
    <row r="46160" spans="12:20" ht="16.8">
      <c r="L46160" s="404"/>
      <c r="M46160" s="404"/>
      <c r="N46160" s="404"/>
      <c r="O46160" s="404"/>
      <c r="P46160" s="404"/>
      <c r="Q46160" s="404"/>
      <c r="R46160" s="404"/>
      <c r="S46160" s="404"/>
      <c r="T46160" s="404"/>
    </row>
    <row r="46161" spans="12:20" ht="16.8">
      <c r="L46161" s="404"/>
      <c r="M46161" s="404"/>
      <c r="N46161" s="404"/>
      <c r="O46161" s="404"/>
      <c r="P46161" s="404"/>
      <c r="Q46161" s="404"/>
      <c r="R46161" s="404"/>
      <c r="S46161" s="404"/>
      <c r="T46161" s="404"/>
    </row>
    <row r="46162" spans="12:20" ht="16.8">
      <c r="L46162" s="404"/>
      <c r="M46162" s="404"/>
      <c r="N46162" s="404"/>
      <c r="O46162" s="404"/>
      <c r="P46162" s="404"/>
      <c r="Q46162" s="404"/>
      <c r="R46162" s="404"/>
      <c r="S46162" s="404"/>
      <c r="T46162" s="404"/>
    </row>
    <row r="46163" spans="12:20" ht="16.8">
      <c r="L46163" s="404"/>
      <c r="M46163" s="404"/>
      <c r="N46163" s="404"/>
      <c r="O46163" s="404"/>
      <c r="P46163" s="404"/>
      <c r="Q46163" s="404"/>
      <c r="R46163" s="404"/>
      <c r="S46163" s="404"/>
      <c r="T46163" s="404"/>
    </row>
    <row r="46164" spans="12:20" ht="16.8">
      <c r="L46164" s="404"/>
      <c r="M46164" s="404"/>
      <c r="N46164" s="404"/>
      <c r="O46164" s="404"/>
      <c r="P46164" s="404"/>
      <c r="Q46164" s="404"/>
      <c r="R46164" s="404"/>
      <c r="S46164" s="404"/>
      <c r="T46164" s="404"/>
    </row>
    <row r="46165" spans="12:20" ht="16.8">
      <c r="L46165" s="404"/>
      <c r="M46165" s="404"/>
      <c r="N46165" s="404"/>
      <c r="O46165" s="404"/>
      <c r="P46165" s="404"/>
      <c r="Q46165" s="404"/>
      <c r="R46165" s="404"/>
      <c r="S46165" s="404"/>
      <c r="T46165" s="404"/>
    </row>
    <row r="46166" spans="12:20" ht="16.8">
      <c r="L46166" s="404"/>
      <c r="M46166" s="404"/>
      <c r="N46166" s="404"/>
      <c r="O46166" s="404"/>
      <c r="P46166" s="404"/>
      <c r="Q46166" s="404"/>
      <c r="R46166" s="404"/>
      <c r="S46166" s="404"/>
      <c r="T46166" s="404"/>
    </row>
    <row r="46167" spans="12:20" ht="16.8">
      <c r="L46167" s="404"/>
      <c r="M46167" s="404"/>
      <c r="N46167" s="404"/>
      <c r="O46167" s="404"/>
      <c r="P46167" s="404"/>
      <c r="Q46167" s="404"/>
      <c r="R46167" s="404"/>
      <c r="S46167" s="404"/>
      <c r="T46167" s="404"/>
    </row>
    <row r="46168" spans="12:20" ht="16.8">
      <c r="L46168" s="404"/>
      <c r="M46168" s="404"/>
      <c r="N46168" s="404"/>
      <c r="O46168" s="404"/>
      <c r="P46168" s="404"/>
      <c r="Q46168" s="404"/>
      <c r="R46168" s="404"/>
      <c r="S46168" s="404"/>
      <c r="T46168" s="404"/>
    </row>
    <row r="46169" spans="12:20" ht="16.8">
      <c r="L46169" s="404"/>
      <c r="M46169" s="404"/>
      <c r="N46169" s="404"/>
      <c r="O46169" s="404"/>
      <c r="P46169" s="404"/>
      <c r="Q46169" s="404"/>
      <c r="R46169" s="404"/>
      <c r="S46169" s="404"/>
      <c r="T46169" s="404"/>
    </row>
    <row r="46170" spans="12:20" ht="16.8">
      <c r="L46170" s="404"/>
      <c r="M46170" s="404"/>
      <c r="N46170" s="404"/>
      <c r="O46170" s="404"/>
      <c r="P46170" s="404"/>
      <c r="Q46170" s="404"/>
      <c r="R46170" s="404"/>
      <c r="S46170" s="404"/>
      <c r="T46170" s="404"/>
    </row>
    <row r="46171" spans="12:20" ht="16.8">
      <c r="L46171" s="404"/>
      <c r="M46171" s="404"/>
      <c r="N46171" s="404"/>
      <c r="O46171" s="404"/>
      <c r="P46171" s="404"/>
      <c r="Q46171" s="404"/>
      <c r="R46171" s="404"/>
      <c r="S46171" s="404"/>
      <c r="T46171" s="404"/>
    </row>
    <row r="46172" spans="12:20" ht="16.8">
      <c r="L46172" s="404"/>
      <c r="M46172" s="404"/>
      <c r="N46172" s="404"/>
      <c r="O46172" s="404"/>
      <c r="P46172" s="404"/>
      <c r="Q46172" s="404"/>
      <c r="R46172" s="404"/>
      <c r="S46172" s="404"/>
      <c r="T46172" s="404"/>
    </row>
    <row r="46173" spans="12:20" ht="16.8">
      <c r="L46173" s="404"/>
      <c r="M46173" s="404"/>
      <c r="N46173" s="404"/>
      <c r="O46173" s="404"/>
      <c r="P46173" s="404"/>
      <c r="Q46173" s="404"/>
      <c r="R46173" s="404"/>
      <c r="S46173" s="404"/>
      <c r="T46173" s="404"/>
    </row>
    <row r="46174" spans="12:20" ht="16.8">
      <c r="L46174" s="404"/>
      <c r="M46174" s="404"/>
      <c r="N46174" s="404"/>
      <c r="O46174" s="404"/>
      <c r="P46174" s="404"/>
      <c r="Q46174" s="404"/>
      <c r="R46174" s="404"/>
      <c r="S46174" s="404"/>
      <c r="T46174" s="404"/>
    </row>
    <row r="46175" spans="12:20" ht="16.8">
      <c r="L46175" s="404"/>
      <c r="M46175" s="404"/>
      <c r="N46175" s="404"/>
      <c r="O46175" s="404"/>
      <c r="P46175" s="404"/>
      <c r="Q46175" s="404"/>
      <c r="R46175" s="404"/>
      <c r="S46175" s="404"/>
      <c r="T46175" s="404"/>
    </row>
    <row r="46176" spans="12:20" ht="16.8">
      <c r="L46176" s="404"/>
      <c r="M46176" s="404"/>
      <c r="N46176" s="404"/>
      <c r="O46176" s="404"/>
      <c r="P46176" s="404"/>
      <c r="Q46176" s="404"/>
      <c r="R46176" s="404"/>
      <c r="S46176" s="404"/>
      <c r="T46176" s="404"/>
    </row>
    <row r="46177" spans="12:20" ht="16.8">
      <c r="L46177" s="404"/>
      <c r="M46177" s="404"/>
      <c r="N46177" s="404"/>
      <c r="O46177" s="404"/>
      <c r="P46177" s="404"/>
      <c r="Q46177" s="404"/>
      <c r="R46177" s="404"/>
      <c r="S46177" s="404"/>
      <c r="T46177" s="404"/>
    </row>
    <row r="46178" spans="12:20" ht="16.8">
      <c r="L46178" s="404"/>
      <c r="M46178" s="404"/>
      <c r="N46178" s="404"/>
      <c r="O46178" s="404"/>
      <c r="P46178" s="404"/>
      <c r="Q46178" s="404"/>
      <c r="R46178" s="404"/>
      <c r="S46178" s="404"/>
      <c r="T46178" s="404"/>
    </row>
    <row r="46179" spans="12:20" ht="16.8">
      <c r="L46179" s="404"/>
      <c r="M46179" s="404"/>
      <c r="N46179" s="404"/>
      <c r="O46179" s="404"/>
      <c r="P46179" s="404"/>
      <c r="Q46179" s="404"/>
      <c r="R46179" s="404"/>
      <c r="S46179" s="404"/>
      <c r="T46179" s="404"/>
    </row>
    <row r="46180" spans="12:20" ht="16.8">
      <c r="L46180" s="404"/>
      <c r="M46180" s="404"/>
      <c r="N46180" s="404"/>
      <c r="O46180" s="404"/>
      <c r="P46180" s="404"/>
      <c r="Q46180" s="404"/>
      <c r="R46180" s="404"/>
      <c r="S46180" s="404"/>
      <c r="T46180" s="404"/>
    </row>
    <row r="46181" spans="12:20" ht="16.8">
      <c r="L46181" s="404"/>
      <c r="M46181" s="404"/>
      <c r="N46181" s="404"/>
      <c r="O46181" s="404"/>
      <c r="P46181" s="404"/>
      <c r="Q46181" s="404"/>
      <c r="R46181" s="404"/>
      <c r="S46181" s="404"/>
      <c r="T46181" s="404"/>
    </row>
    <row r="46182" spans="12:20" ht="16.8">
      <c r="L46182" s="404"/>
      <c r="M46182" s="404"/>
      <c r="N46182" s="404"/>
      <c r="O46182" s="404"/>
      <c r="P46182" s="404"/>
      <c r="Q46182" s="404"/>
      <c r="R46182" s="404"/>
      <c r="S46182" s="404"/>
      <c r="T46182" s="404"/>
    </row>
    <row r="46183" spans="12:20" ht="16.8">
      <c r="L46183" s="404"/>
      <c r="M46183" s="404"/>
      <c r="N46183" s="404"/>
      <c r="O46183" s="404"/>
      <c r="P46183" s="404"/>
      <c r="Q46183" s="404"/>
      <c r="R46183" s="404"/>
      <c r="S46183" s="404"/>
      <c r="T46183" s="404"/>
    </row>
    <row r="46184" spans="12:20" ht="16.8">
      <c r="L46184" s="404"/>
      <c r="M46184" s="404"/>
      <c r="N46184" s="404"/>
      <c r="O46184" s="404"/>
      <c r="P46184" s="404"/>
      <c r="Q46184" s="404"/>
      <c r="R46184" s="404"/>
      <c r="S46184" s="404"/>
      <c r="T46184" s="404"/>
    </row>
    <row r="46185" spans="12:20" ht="16.8">
      <c r="L46185" s="404"/>
      <c r="M46185" s="404"/>
      <c r="N46185" s="404"/>
      <c r="O46185" s="404"/>
      <c r="P46185" s="404"/>
      <c r="Q46185" s="404"/>
      <c r="R46185" s="404"/>
      <c r="S46185" s="404"/>
      <c r="T46185" s="404"/>
    </row>
    <row r="46186" spans="12:20" ht="16.8">
      <c r="L46186" s="404"/>
      <c r="M46186" s="404"/>
      <c r="N46186" s="404"/>
      <c r="O46186" s="404"/>
      <c r="P46186" s="404"/>
      <c r="Q46186" s="404"/>
      <c r="R46186" s="404"/>
      <c r="S46186" s="404"/>
      <c r="T46186" s="404"/>
    </row>
    <row r="46187" spans="12:20" ht="16.8">
      <c r="L46187" s="404"/>
      <c r="M46187" s="404"/>
      <c r="N46187" s="404"/>
      <c r="O46187" s="404"/>
      <c r="P46187" s="404"/>
      <c r="Q46187" s="404"/>
      <c r="R46187" s="404"/>
      <c r="S46187" s="404"/>
      <c r="T46187" s="404"/>
    </row>
    <row r="46188" spans="12:20" ht="16.8">
      <c r="L46188" s="404"/>
      <c r="M46188" s="404"/>
      <c r="N46188" s="404"/>
      <c r="O46188" s="404"/>
      <c r="P46188" s="404"/>
      <c r="Q46188" s="404"/>
      <c r="R46188" s="404"/>
      <c r="S46188" s="404"/>
      <c r="T46188" s="404"/>
    </row>
    <row r="46189" spans="12:20" ht="16.8">
      <c r="L46189" s="404"/>
      <c r="M46189" s="404"/>
      <c r="N46189" s="404"/>
      <c r="O46189" s="404"/>
      <c r="P46189" s="404"/>
      <c r="Q46189" s="404"/>
      <c r="R46189" s="404"/>
      <c r="S46189" s="404"/>
      <c r="T46189" s="404"/>
    </row>
    <row r="46190" spans="12:20" ht="16.8">
      <c r="L46190" s="404"/>
      <c r="M46190" s="404"/>
      <c r="N46190" s="404"/>
      <c r="O46190" s="404"/>
      <c r="P46190" s="404"/>
      <c r="Q46190" s="404"/>
      <c r="R46190" s="404"/>
      <c r="S46190" s="404"/>
      <c r="T46190" s="404"/>
    </row>
    <row r="46191" spans="12:20" ht="16.8">
      <c r="L46191" s="404"/>
      <c r="M46191" s="404"/>
      <c r="N46191" s="404"/>
      <c r="O46191" s="404"/>
      <c r="P46191" s="404"/>
      <c r="Q46191" s="404"/>
      <c r="R46191" s="404"/>
      <c r="S46191" s="404"/>
      <c r="T46191" s="404"/>
    </row>
    <row r="46192" spans="12:20" ht="16.8">
      <c r="L46192" s="404"/>
      <c r="M46192" s="404"/>
      <c r="N46192" s="404"/>
      <c r="O46192" s="404"/>
      <c r="P46192" s="404"/>
      <c r="Q46192" s="404"/>
      <c r="R46192" s="404"/>
      <c r="S46192" s="404"/>
      <c r="T46192" s="404"/>
    </row>
    <row r="46193" spans="12:20" ht="16.8">
      <c r="L46193" s="404"/>
      <c r="M46193" s="404"/>
      <c r="N46193" s="404"/>
      <c r="O46193" s="404"/>
      <c r="P46193" s="404"/>
      <c r="Q46193" s="404"/>
      <c r="R46193" s="404"/>
      <c r="S46193" s="404"/>
      <c r="T46193" s="404"/>
    </row>
    <row r="46194" spans="12:20" ht="16.8">
      <c r="L46194" s="404"/>
      <c r="M46194" s="404"/>
      <c r="N46194" s="404"/>
      <c r="O46194" s="404"/>
      <c r="P46194" s="404"/>
      <c r="Q46194" s="404"/>
      <c r="R46194" s="404"/>
      <c r="S46194" s="404"/>
      <c r="T46194" s="404"/>
    </row>
    <row r="46195" spans="12:20" ht="16.8">
      <c r="L46195" s="404"/>
      <c r="M46195" s="404"/>
      <c r="N46195" s="404"/>
      <c r="O46195" s="404"/>
      <c r="P46195" s="404"/>
      <c r="Q46195" s="404"/>
      <c r="R46195" s="404"/>
      <c r="S46195" s="404"/>
      <c r="T46195" s="404"/>
    </row>
    <row r="46196" spans="12:20" ht="16.8">
      <c r="L46196" s="404"/>
      <c r="M46196" s="404"/>
      <c r="N46196" s="404"/>
      <c r="O46196" s="404"/>
      <c r="P46196" s="404"/>
      <c r="Q46196" s="404"/>
      <c r="R46196" s="404"/>
      <c r="S46196" s="404"/>
      <c r="T46196" s="404"/>
    </row>
    <row r="46197" spans="12:20" ht="16.8">
      <c r="L46197" s="404"/>
      <c r="M46197" s="404"/>
      <c r="N46197" s="404"/>
      <c r="O46197" s="404"/>
      <c r="P46197" s="404"/>
      <c r="Q46197" s="404"/>
      <c r="R46197" s="404"/>
      <c r="S46197" s="404"/>
      <c r="T46197" s="404"/>
    </row>
    <row r="46198" spans="12:20" ht="16.8">
      <c r="L46198" s="404"/>
      <c r="M46198" s="404"/>
      <c r="N46198" s="404"/>
      <c r="O46198" s="404"/>
      <c r="P46198" s="404"/>
      <c r="Q46198" s="404"/>
      <c r="R46198" s="404"/>
      <c r="S46198" s="404"/>
      <c r="T46198" s="404"/>
    </row>
    <row r="46199" spans="12:20" ht="16.8">
      <c r="L46199" s="404"/>
      <c r="M46199" s="404"/>
      <c r="N46199" s="404"/>
      <c r="O46199" s="404"/>
      <c r="P46199" s="404"/>
      <c r="Q46199" s="404"/>
      <c r="R46199" s="404"/>
      <c r="S46199" s="404"/>
      <c r="T46199" s="404"/>
    </row>
    <row r="46200" spans="12:20" ht="16.8">
      <c r="L46200" s="404"/>
      <c r="M46200" s="404"/>
      <c r="N46200" s="404"/>
      <c r="O46200" s="404"/>
      <c r="P46200" s="404"/>
      <c r="Q46200" s="404"/>
      <c r="R46200" s="404"/>
      <c r="S46200" s="404"/>
      <c r="T46200" s="404"/>
    </row>
    <row r="46201" spans="12:20" ht="16.8">
      <c r="L46201" s="404"/>
      <c r="M46201" s="404"/>
      <c r="N46201" s="404"/>
      <c r="O46201" s="404"/>
      <c r="P46201" s="404"/>
      <c r="Q46201" s="404"/>
      <c r="R46201" s="404"/>
      <c r="S46201" s="404"/>
      <c r="T46201" s="404"/>
    </row>
    <row r="46202" spans="12:20" ht="16.8">
      <c r="L46202" s="404"/>
      <c r="M46202" s="404"/>
      <c r="N46202" s="404"/>
      <c r="O46202" s="404"/>
      <c r="P46202" s="404"/>
      <c r="Q46202" s="404"/>
      <c r="R46202" s="404"/>
      <c r="S46202" s="404"/>
      <c r="T46202" s="404"/>
    </row>
    <row r="46203" spans="12:20" ht="16.8">
      <c r="L46203" s="404"/>
      <c r="M46203" s="404"/>
      <c r="N46203" s="404"/>
      <c r="O46203" s="404"/>
      <c r="P46203" s="404"/>
      <c r="Q46203" s="404"/>
      <c r="R46203" s="404"/>
      <c r="S46203" s="404"/>
      <c r="T46203" s="404"/>
    </row>
    <row r="46204" spans="12:20" ht="16.8">
      <c r="L46204" s="404"/>
      <c r="M46204" s="404"/>
      <c r="N46204" s="404"/>
      <c r="O46204" s="404"/>
      <c r="P46204" s="404"/>
      <c r="Q46204" s="404"/>
      <c r="R46204" s="404"/>
      <c r="S46204" s="404"/>
      <c r="T46204" s="404"/>
    </row>
    <row r="46205" spans="12:20" ht="16.8">
      <c r="L46205" s="404"/>
      <c r="M46205" s="404"/>
      <c r="N46205" s="404"/>
      <c r="O46205" s="404"/>
      <c r="P46205" s="404"/>
      <c r="Q46205" s="404"/>
      <c r="R46205" s="404"/>
      <c r="S46205" s="404"/>
      <c r="T46205" s="404"/>
    </row>
    <row r="46206" spans="12:20" ht="16.8">
      <c r="L46206" s="404"/>
      <c r="M46206" s="404"/>
      <c r="N46206" s="404"/>
      <c r="O46206" s="404"/>
      <c r="P46206" s="404"/>
      <c r="Q46206" s="404"/>
      <c r="R46206" s="404"/>
      <c r="S46206" s="404"/>
      <c r="T46206" s="404"/>
    </row>
    <row r="46207" spans="12:20" ht="16.8">
      <c r="L46207" s="404"/>
      <c r="M46207" s="404"/>
      <c r="N46207" s="404"/>
      <c r="O46207" s="404"/>
      <c r="P46207" s="404"/>
      <c r="Q46207" s="404"/>
      <c r="R46207" s="404"/>
      <c r="S46207" s="404"/>
      <c r="T46207" s="404"/>
    </row>
    <row r="46208" spans="12:20" ht="16.8">
      <c r="L46208" s="404"/>
      <c r="M46208" s="404"/>
      <c r="N46208" s="404"/>
      <c r="O46208" s="404"/>
      <c r="P46208" s="404"/>
      <c r="Q46208" s="404"/>
      <c r="R46208" s="404"/>
      <c r="S46208" s="404"/>
      <c r="T46208" s="404"/>
    </row>
    <row r="46209" spans="12:20" ht="16.8">
      <c r="L46209" s="404"/>
      <c r="M46209" s="404"/>
      <c r="N46209" s="404"/>
      <c r="O46209" s="404"/>
      <c r="P46209" s="404"/>
      <c r="Q46209" s="404"/>
      <c r="R46209" s="404"/>
      <c r="S46209" s="404"/>
      <c r="T46209" s="404"/>
    </row>
    <row r="46210" spans="12:20" ht="16.8">
      <c r="L46210" s="404"/>
      <c r="M46210" s="404"/>
      <c r="N46210" s="404"/>
      <c r="O46210" s="404"/>
      <c r="P46210" s="404"/>
      <c r="Q46210" s="404"/>
      <c r="R46210" s="404"/>
      <c r="S46210" s="404"/>
      <c r="T46210" s="404"/>
    </row>
    <row r="46211" spans="12:20" ht="16.8">
      <c r="L46211" s="404"/>
      <c r="M46211" s="404"/>
      <c r="N46211" s="404"/>
      <c r="O46211" s="404"/>
      <c r="P46211" s="404"/>
      <c r="Q46211" s="404"/>
      <c r="R46211" s="404"/>
      <c r="S46211" s="404"/>
      <c r="T46211" s="404"/>
    </row>
    <row r="46212" spans="12:20" ht="16.8">
      <c r="L46212" s="404"/>
      <c r="M46212" s="404"/>
      <c r="N46212" s="404"/>
      <c r="O46212" s="404"/>
      <c r="P46212" s="404"/>
      <c r="Q46212" s="404"/>
      <c r="R46212" s="404"/>
      <c r="S46212" s="404"/>
      <c r="T46212" s="404"/>
    </row>
    <row r="46213" spans="12:20" ht="16.8">
      <c r="L46213" s="404"/>
      <c r="M46213" s="404"/>
      <c r="N46213" s="404"/>
      <c r="O46213" s="404"/>
      <c r="P46213" s="404"/>
      <c r="Q46213" s="404"/>
      <c r="R46213" s="404"/>
      <c r="S46213" s="404"/>
      <c r="T46213" s="404"/>
    </row>
    <row r="46214" spans="12:20" ht="16.8">
      <c r="L46214" s="404"/>
      <c r="M46214" s="404"/>
      <c r="N46214" s="404"/>
      <c r="O46214" s="404"/>
      <c r="P46214" s="404"/>
      <c r="Q46214" s="404"/>
      <c r="R46214" s="404"/>
      <c r="S46214" s="404"/>
      <c r="T46214" s="404"/>
    </row>
    <row r="46215" spans="12:20" ht="16.8">
      <c r="L46215" s="404"/>
      <c r="M46215" s="404"/>
      <c r="N46215" s="404"/>
      <c r="O46215" s="404"/>
      <c r="P46215" s="404"/>
      <c r="Q46215" s="404"/>
      <c r="R46215" s="404"/>
      <c r="S46215" s="404"/>
      <c r="T46215" s="404"/>
    </row>
    <row r="46216" spans="12:20" ht="16.8">
      <c r="L46216" s="404"/>
      <c r="M46216" s="404"/>
      <c r="N46216" s="404"/>
      <c r="O46216" s="404"/>
      <c r="P46216" s="404"/>
      <c r="Q46216" s="404"/>
      <c r="R46216" s="404"/>
      <c r="S46216" s="404"/>
      <c r="T46216" s="404"/>
    </row>
    <row r="46217" spans="12:20" ht="16.8">
      <c r="L46217" s="404"/>
      <c r="M46217" s="404"/>
      <c r="N46217" s="404"/>
      <c r="O46217" s="404"/>
      <c r="P46217" s="404"/>
      <c r="Q46217" s="404"/>
      <c r="R46217" s="404"/>
      <c r="S46217" s="404"/>
      <c r="T46217" s="404"/>
    </row>
    <row r="46218" spans="12:20" ht="16.8">
      <c r="L46218" s="404"/>
      <c r="M46218" s="404"/>
      <c r="N46218" s="404"/>
      <c r="O46218" s="404"/>
      <c r="P46218" s="404"/>
      <c r="Q46218" s="404"/>
      <c r="R46218" s="404"/>
      <c r="S46218" s="404"/>
      <c r="T46218" s="404"/>
    </row>
    <row r="46219" spans="12:20" ht="16.8">
      <c r="L46219" s="404"/>
      <c r="M46219" s="404"/>
      <c r="N46219" s="404"/>
      <c r="O46219" s="404"/>
      <c r="P46219" s="404"/>
      <c r="Q46219" s="404"/>
      <c r="R46219" s="404"/>
      <c r="S46219" s="404"/>
      <c r="T46219" s="404"/>
    </row>
    <row r="46220" spans="12:20" ht="16.8">
      <c r="L46220" s="404"/>
      <c r="M46220" s="404"/>
      <c r="N46220" s="404"/>
      <c r="O46220" s="404"/>
      <c r="P46220" s="404"/>
      <c r="Q46220" s="404"/>
      <c r="R46220" s="404"/>
      <c r="S46220" s="404"/>
      <c r="T46220" s="404"/>
    </row>
    <row r="46221" spans="12:20" ht="16.8">
      <c r="L46221" s="404"/>
      <c r="M46221" s="404"/>
      <c r="N46221" s="404"/>
      <c r="O46221" s="404"/>
      <c r="P46221" s="404"/>
      <c r="Q46221" s="404"/>
      <c r="R46221" s="404"/>
      <c r="S46221" s="404"/>
      <c r="T46221" s="404"/>
    </row>
    <row r="46222" spans="12:20" ht="16.8">
      <c r="L46222" s="404"/>
      <c r="M46222" s="404"/>
      <c r="N46222" s="404"/>
      <c r="O46222" s="404"/>
      <c r="P46222" s="404"/>
      <c r="Q46222" s="404"/>
      <c r="R46222" s="404"/>
      <c r="S46222" s="404"/>
      <c r="T46222" s="404"/>
    </row>
    <row r="46223" spans="12:20" ht="16.8">
      <c r="L46223" s="404"/>
      <c r="M46223" s="404"/>
      <c r="N46223" s="404"/>
      <c r="O46223" s="404"/>
      <c r="P46223" s="404"/>
      <c r="Q46223" s="404"/>
      <c r="R46223" s="404"/>
      <c r="S46223" s="404"/>
      <c r="T46223" s="404"/>
    </row>
    <row r="46224" spans="12:20" ht="16.8">
      <c r="L46224" s="404"/>
      <c r="M46224" s="404"/>
      <c r="N46224" s="404"/>
      <c r="O46224" s="404"/>
      <c r="P46224" s="404"/>
      <c r="Q46224" s="404"/>
      <c r="R46224" s="404"/>
      <c r="S46224" s="404"/>
      <c r="T46224" s="404"/>
    </row>
    <row r="46225" spans="12:20" ht="16.8">
      <c r="L46225" s="404"/>
      <c r="M46225" s="404"/>
      <c r="N46225" s="404"/>
      <c r="O46225" s="404"/>
      <c r="P46225" s="404"/>
      <c r="Q46225" s="404"/>
      <c r="R46225" s="404"/>
      <c r="S46225" s="404"/>
      <c r="T46225" s="404"/>
    </row>
    <row r="46226" spans="12:20" ht="16.8">
      <c r="L46226" s="404"/>
      <c r="M46226" s="404"/>
      <c r="N46226" s="404"/>
      <c r="O46226" s="404"/>
      <c r="P46226" s="404"/>
      <c r="Q46226" s="404"/>
      <c r="R46226" s="404"/>
      <c r="S46226" s="404"/>
      <c r="T46226" s="404"/>
    </row>
    <row r="46227" spans="12:20" ht="16.8">
      <c r="L46227" s="404"/>
      <c r="M46227" s="404"/>
      <c r="N46227" s="404"/>
      <c r="O46227" s="404"/>
      <c r="P46227" s="404"/>
      <c r="Q46227" s="404"/>
      <c r="R46227" s="404"/>
      <c r="S46227" s="404"/>
      <c r="T46227" s="404"/>
    </row>
    <row r="46228" spans="12:20" ht="16.8">
      <c r="L46228" s="404"/>
      <c r="M46228" s="404"/>
      <c r="N46228" s="404"/>
      <c r="O46228" s="404"/>
      <c r="P46228" s="404"/>
      <c r="Q46228" s="404"/>
      <c r="R46228" s="404"/>
      <c r="S46228" s="404"/>
      <c r="T46228" s="404"/>
    </row>
    <row r="46229" spans="12:20" ht="16.8">
      <c r="L46229" s="404"/>
      <c r="M46229" s="404"/>
      <c r="N46229" s="404"/>
      <c r="O46229" s="404"/>
      <c r="P46229" s="404"/>
      <c r="Q46229" s="404"/>
      <c r="R46229" s="404"/>
      <c r="S46229" s="404"/>
      <c r="T46229" s="404"/>
    </row>
    <row r="46230" spans="12:20" ht="16.8">
      <c r="L46230" s="404"/>
      <c r="M46230" s="404"/>
      <c r="N46230" s="404"/>
      <c r="O46230" s="404"/>
      <c r="P46230" s="404"/>
      <c r="Q46230" s="404"/>
      <c r="R46230" s="404"/>
      <c r="S46230" s="404"/>
      <c r="T46230" s="404"/>
    </row>
    <row r="46231" spans="12:20" ht="16.8">
      <c r="L46231" s="404"/>
      <c r="M46231" s="404"/>
      <c r="N46231" s="404"/>
      <c r="O46231" s="404"/>
      <c r="P46231" s="404"/>
      <c r="Q46231" s="404"/>
      <c r="R46231" s="404"/>
      <c r="S46231" s="404"/>
      <c r="T46231" s="404"/>
    </row>
    <row r="46232" spans="12:20" ht="16.8">
      <c r="L46232" s="404"/>
      <c r="M46232" s="404"/>
      <c r="N46232" s="404"/>
      <c r="O46232" s="404"/>
      <c r="P46232" s="404"/>
      <c r="Q46232" s="404"/>
      <c r="R46232" s="404"/>
      <c r="S46232" s="404"/>
      <c r="T46232" s="404"/>
    </row>
    <row r="46233" spans="12:20" ht="16.8">
      <c r="L46233" s="404"/>
      <c r="M46233" s="404"/>
      <c r="N46233" s="404"/>
      <c r="O46233" s="404"/>
      <c r="P46233" s="404"/>
      <c r="Q46233" s="404"/>
      <c r="R46233" s="404"/>
      <c r="S46233" s="404"/>
      <c r="T46233" s="404"/>
    </row>
    <row r="46234" spans="12:20" ht="16.8">
      <c r="L46234" s="404"/>
      <c r="M46234" s="404"/>
      <c r="N46234" s="404"/>
      <c r="O46234" s="404"/>
      <c r="P46234" s="404"/>
      <c r="Q46234" s="404"/>
      <c r="R46234" s="404"/>
      <c r="S46234" s="404"/>
      <c r="T46234" s="404"/>
    </row>
    <row r="46235" spans="12:20" ht="16.8">
      <c r="L46235" s="404"/>
      <c r="M46235" s="404"/>
      <c r="N46235" s="404"/>
      <c r="O46235" s="404"/>
      <c r="P46235" s="404"/>
      <c r="Q46235" s="404"/>
      <c r="R46235" s="404"/>
      <c r="S46235" s="404"/>
      <c r="T46235" s="404"/>
    </row>
    <row r="46236" spans="12:20" ht="16.8">
      <c r="L46236" s="404"/>
      <c r="M46236" s="404"/>
      <c r="N46236" s="404"/>
      <c r="O46236" s="404"/>
      <c r="P46236" s="404"/>
      <c r="Q46236" s="404"/>
      <c r="R46236" s="404"/>
      <c r="S46236" s="404"/>
      <c r="T46236" s="404"/>
    </row>
    <row r="46237" spans="12:20" ht="16.8">
      <c r="L46237" s="404"/>
      <c r="M46237" s="404"/>
      <c r="N46237" s="404"/>
      <c r="O46237" s="404"/>
      <c r="P46237" s="404"/>
      <c r="Q46237" s="404"/>
      <c r="R46237" s="404"/>
      <c r="S46237" s="404"/>
      <c r="T46237" s="404"/>
    </row>
    <row r="46238" spans="12:20" ht="16.8">
      <c r="L46238" s="404"/>
      <c r="M46238" s="404"/>
      <c r="N46238" s="404"/>
      <c r="O46238" s="404"/>
      <c r="P46238" s="404"/>
      <c r="Q46238" s="404"/>
      <c r="R46238" s="404"/>
      <c r="S46238" s="404"/>
      <c r="T46238" s="404"/>
    </row>
    <row r="46239" spans="12:20" ht="16.8">
      <c r="L46239" s="404"/>
      <c r="M46239" s="404"/>
      <c r="N46239" s="404"/>
      <c r="O46239" s="404"/>
      <c r="P46239" s="404"/>
      <c r="Q46239" s="404"/>
      <c r="R46239" s="404"/>
      <c r="S46239" s="404"/>
      <c r="T46239" s="404"/>
    </row>
    <row r="46240" spans="12:20" ht="16.8">
      <c r="L46240" s="404"/>
      <c r="M46240" s="404"/>
      <c r="N46240" s="404"/>
      <c r="O46240" s="404"/>
      <c r="P46240" s="404"/>
      <c r="Q46240" s="404"/>
      <c r="R46240" s="404"/>
      <c r="S46240" s="404"/>
      <c r="T46240" s="404"/>
    </row>
    <row r="46241" spans="12:20" ht="16.8">
      <c r="L46241" s="404"/>
      <c r="M46241" s="404"/>
      <c r="N46241" s="404"/>
      <c r="O46241" s="404"/>
      <c r="P46241" s="404"/>
      <c r="Q46241" s="404"/>
      <c r="R46241" s="404"/>
      <c r="S46241" s="404"/>
      <c r="T46241" s="404"/>
    </row>
    <row r="46242" spans="12:20" ht="16.8">
      <c r="L46242" s="404"/>
      <c r="M46242" s="404"/>
      <c r="N46242" s="404"/>
      <c r="O46242" s="404"/>
      <c r="P46242" s="404"/>
      <c r="Q46242" s="404"/>
      <c r="R46242" s="404"/>
      <c r="S46242" s="404"/>
      <c r="T46242" s="404"/>
    </row>
    <row r="46243" spans="12:20" ht="16.8">
      <c r="L46243" s="404"/>
      <c r="M46243" s="404"/>
      <c r="N46243" s="404"/>
      <c r="O46243" s="404"/>
      <c r="P46243" s="404"/>
      <c r="Q46243" s="404"/>
      <c r="R46243" s="404"/>
      <c r="S46243" s="404"/>
      <c r="T46243" s="404"/>
    </row>
    <row r="46244" spans="12:20" ht="16.8">
      <c r="L46244" s="404"/>
      <c r="M46244" s="404"/>
      <c r="N46244" s="404"/>
      <c r="O46244" s="404"/>
      <c r="P46244" s="404"/>
      <c r="Q46244" s="404"/>
      <c r="R46244" s="404"/>
      <c r="S46244" s="404"/>
      <c r="T46244" s="404"/>
    </row>
    <row r="46245" spans="12:20" ht="16.8">
      <c r="L46245" s="404"/>
      <c r="M46245" s="404"/>
      <c r="N46245" s="404"/>
      <c r="O46245" s="404"/>
      <c r="P46245" s="404"/>
      <c r="Q46245" s="404"/>
      <c r="R46245" s="404"/>
      <c r="S46245" s="404"/>
      <c r="T46245" s="404"/>
    </row>
    <row r="46246" spans="12:20" ht="16.8">
      <c r="L46246" s="404"/>
      <c r="M46246" s="404"/>
      <c r="N46246" s="404"/>
      <c r="O46246" s="404"/>
      <c r="P46246" s="404"/>
      <c r="Q46246" s="404"/>
      <c r="R46246" s="404"/>
      <c r="S46246" s="404"/>
      <c r="T46246" s="404"/>
    </row>
    <row r="46247" spans="12:20" ht="16.8">
      <c r="L46247" s="404"/>
      <c r="M46247" s="404"/>
      <c r="N46247" s="404"/>
      <c r="O46247" s="404"/>
      <c r="P46247" s="404"/>
      <c r="Q46247" s="404"/>
      <c r="R46247" s="404"/>
      <c r="S46247" s="404"/>
      <c r="T46247" s="404"/>
    </row>
    <row r="46248" spans="12:20" ht="16.8">
      <c r="L46248" s="404"/>
      <c r="M46248" s="404"/>
      <c r="N46248" s="404"/>
      <c r="O46248" s="404"/>
      <c r="P46248" s="404"/>
      <c r="Q46248" s="404"/>
      <c r="R46248" s="404"/>
      <c r="S46248" s="404"/>
      <c r="T46248" s="404"/>
    </row>
    <row r="46249" spans="12:20" ht="16.8">
      <c r="L46249" s="404"/>
      <c r="M46249" s="404"/>
      <c r="N46249" s="404"/>
      <c r="O46249" s="404"/>
      <c r="P46249" s="404"/>
      <c r="Q46249" s="404"/>
      <c r="R46249" s="404"/>
      <c r="S46249" s="404"/>
      <c r="T46249" s="404"/>
    </row>
    <row r="46250" spans="12:20" ht="16.8">
      <c r="L46250" s="404"/>
      <c r="M46250" s="404"/>
      <c r="N46250" s="404"/>
      <c r="O46250" s="404"/>
      <c r="P46250" s="404"/>
      <c r="Q46250" s="404"/>
      <c r="R46250" s="404"/>
      <c r="S46250" s="404"/>
      <c r="T46250" s="404"/>
    </row>
    <row r="46251" spans="12:20" ht="16.8">
      <c r="L46251" s="404"/>
      <c r="M46251" s="404"/>
      <c r="N46251" s="404"/>
      <c r="O46251" s="404"/>
      <c r="P46251" s="404"/>
      <c r="Q46251" s="404"/>
      <c r="R46251" s="404"/>
      <c r="S46251" s="404"/>
      <c r="T46251" s="404"/>
    </row>
    <row r="46252" spans="12:20" ht="16.8">
      <c r="L46252" s="404"/>
      <c r="M46252" s="404"/>
      <c r="N46252" s="404"/>
      <c r="O46252" s="404"/>
      <c r="P46252" s="404"/>
      <c r="Q46252" s="404"/>
      <c r="R46252" s="404"/>
      <c r="S46252" s="404"/>
      <c r="T46252" s="404"/>
    </row>
    <row r="46253" spans="12:20" ht="16.8">
      <c r="L46253" s="404"/>
      <c r="M46253" s="404"/>
      <c r="N46253" s="404"/>
      <c r="O46253" s="404"/>
      <c r="P46253" s="404"/>
      <c r="Q46253" s="404"/>
      <c r="R46253" s="404"/>
      <c r="S46253" s="404"/>
      <c r="T46253" s="404"/>
    </row>
    <row r="46254" spans="12:20" ht="16.8">
      <c r="L46254" s="404"/>
      <c r="M46254" s="404"/>
      <c r="N46254" s="404"/>
      <c r="O46254" s="404"/>
      <c r="P46254" s="404"/>
      <c r="Q46254" s="404"/>
      <c r="R46254" s="404"/>
      <c r="S46254" s="404"/>
      <c r="T46254" s="404"/>
    </row>
    <row r="46255" spans="12:20" ht="16.8">
      <c r="L46255" s="404"/>
      <c r="M46255" s="404"/>
      <c r="N46255" s="404"/>
      <c r="O46255" s="404"/>
      <c r="P46255" s="404"/>
      <c r="Q46255" s="404"/>
      <c r="R46255" s="404"/>
      <c r="S46255" s="404"/>
      <c r="T46255" s="404"/>
    </row>
    <row r="46256" spans="12:20" ht="16.8">
      <c r="L46256" s="404"/>
      <c r="M46256" s="404"/>
      <c r="N46256" s="404"/>
      <c r="O46256" s="404"/>
      <c r="P46256" s="404"/>
      <c r="Q46256" s="404"/>
      <c r="R46256" s="404"/>
      <c r="S46256" s="404"/>
      <c r="T46256" s="404"/>
    </row>
    <row r="46257" spans="12:20" ht="16.8">
      <c r="L46257" s="404"/>
      <c r="M46257" s="404"/>
      <c r="N46257" s="404"/>
      <c r="O46257" s="404"/>
      <c r="P46257" s="404"/>
      <c r="Q46257" s="404"/>
      <c r="R46257" s="404"/>
      <c r="S46257" s="404"/>
      <c r="T46257" s="404"/>
    </row>
    <row r="46258" spans="12:20" ht="16.8">
      <c r="L46258" s="404"/>
      <c r="M46258" s="404"/>
      <c r="N46258" s="404"/>
      <c r="O46258" s="404"/>
      <c r="P46258" s="404"/>
      <c r="Q46258" s="404"/>
      <c r="R46258" s="404"/>
      <c r="S46258" s="404"/>
      <c r="T46258" s="404"/>
    </row>
    <row r="46259" spans="12:20" ht="16.8">
      <c r="L46259" s="404"/>
      <c r="M46259" s="404"/>
      <c r="N46259" s="404"/>
      <c r="O46259" s="404"/>
      <c r="P46259" s="404"/>
      <c r="Q46259" s="404"/>
      <c r="R46259" s="404"/>
      <c r="S46259" s="404"/>
      <c r="T46259" s="404"/>
    </row>
    <row r="46260" spans="12:20" ht="16.8">
      <c r="L46260" s="404"/>
      <c r="M46260" s="404"/>
      <c r="N46260" s="404"/>
      <c r="O46260" s="404"/>
      <c r="P46260" s="404"/>
      <c r="Q46260" s="404"/>
      <c r="R46260" s="404"/>
      <c r="S46260" s="404"/>
      <c r="T46260" s="404"/>
    </row>
    <row r="46261" spans="12:20" ht="16.8">
      <c r="L46261" s="404"/>
      <c r="M46261" s="404"/>
      <c r="N46261" s="404"/>
      <c r="O46261" s="404"/>
      <c r="P46261" s="404"/>
      <c r="Q46261" s="404"/>
      <c r="R46261" s="404"/>
      <c r="S46261" s="404"/>
      <c r="T46261" s="404"/>
    </row>
    <row r="46262" spans="12:20" ht="16.8">
      <c r="L46262" s="404"/>
      <c r="M46262" s="404"/>
      <c r="N46262" s="404"/>
      <c r="O46262" s="404"/>
      <c r="P46262" s="404"/>
      <c r="Q46262" s="404"/>
      <c r="R46262" s="404"/>
      <c r="S46262" s="404"/>
      <c r="T46262" s="404"/>
    </row>
    <row r="46263" spans="12:20" ht="16.8">
      <c r="L46263" s="404"/>
      <c r="M46263" s="404"/>
      <c r="N46263" s="404"/>
      <c r="O46263" s="404"/>
      <c r="P46263" s="404"/>
      <c r="Q46263" s="404"/>
      <c r="R46263" s="404"/>
      <c r="S46263" s="404"/>
      <c r="T46263" s="404"/>
    </row>
    <row r="46264" spans="12:20" ht="16.8">
      <c r="L46264" s="404"/>
      <c r="M46264" s="404"/>
      <c r="N46264" s="404"/>
      <c r="O46264" s="404"/>
      <c r="P46264" s="404"/>
      <c r="Q46264" s="404"/>
      <c r="R46264" s="404"/>
      <c r="S46264" s="404"/>
      <c r="T46264" s="404"/>
    </row>
    <row r="46265" spans="12:20" ht="16.8">
      <c r="L46265" s="404"/>
      <c r="M46265" s="404"/>
      <c r="N46265" s="404"/>
      <c r="O46265" s="404"/>
      <c r="P46265" s="404"/>
      <c r="Q46265" s="404"/>
      <c r="R46265" s="404"/>
      <c r="S46265" s="404"/>
      <c r="T46265" s="404"/>
    </row>
    <row r="46266" spans="12:20" ht="16.8">
      <c r="L46266" s="404"/>
      <c r="M46266" s="404"/>
      <c r="N46266" s="404"/>
      <c r="O46266" s="404"/>
      <c r="P46266" s="404"/>
      <c r="Q46266" s="404"/>
      <c r="R46266" s="404"/>
      <c r="S46266" s="404"/>
      <c r="T46266" s="404"/>
    </row>
    <row r="46267" spans="12:20" ht="16.8">
      <c r="L46267" s="404"/>
      <c r="M46267" s="404"/>
      <c r="N46267" s="404"/>
      <c r="O46267" s="404"/>
      <c r="P46267" s="404"/>
      <c r="Q46267" s="404"/>
      <c r="R46267" s="404"/>
      <c r="S46267" s="404"/>
      <c r="T46267" s="404"/>
    </row>
    <row r="46268" spans="12:20" ht="16.8">
      <c r="L46268" s="404"/>
      <c r="M46268" s="404"/>
      <c r="N46268" s="404"/>
      <c r="O46268" s="404"/>
      <c r="P46268" s="404"/>
      <c r="Q46268" s="404"/>
      <c r="R46268" s="404"/>
      <c r="S46268" s="404"/>
      <c r="T46268" s="404"/>
    </row>
    <row r="46269" spans="12:20" ht="16.8">
      <c r="L46269" s="404"/>
      <c r="M46269" s="404"/>
      <c r="N46269" s="404"/>
      <c r="O46269" s="404"/>
      <c r="P46269" s="404"/>
      <c r="Q46269" s="404"/>
      <c r="R46269" s="404"/>
      <c r="S46269" s="404"/>
      <c r="T46269" s="404"/>
    </row>
    <row r="46270" spans="12:20" ht="16.8">
      <c r="L46270" s="404"/>
      <c r="M46270" s="404"/>
      <c r="N46270" s="404"/>
      <c r="O46270" s="404"/>
      <c r="P46270" s="404"/>
      <c r="Q46270" s="404"/>
      <c r="R46270" s="404"/>
      <c r="S46270" s="404"/>
      <c r="T46270" s="404"/>
    </row>
    <row r="46271" spans="12:20" ht="16.8">
      <c r="L46271" s="404"/>
      <c r="M46271" s="404"/>
      <c r="N46271" s="404"/>
      <c r="O46271" s="404"/>
      <c r="P46271" s="404"/>
      <c r="Q46271" s="404"/>
      <c r="R46271" s="404"/>
      <c r="S46271" s="404"/>
      <c r="T46271" s="404"/>
    </row>
    <row r="46272" spans="12:20" ht="16.8">
      <c r="L46272" s="404"/>
      <c r="M46272" s="404"/>
      <c r="N46272" s="404"/>
      <c r="O46272" s="404"/>
      <c r="P46272" s="404"/>
      <c r="Q46272" s="404"/>
      <c r="R46272" s="404"/>
      <c r="S46272" s="404"/>
      <c r="T46272" s="404"/>
    </row>
    <row r="46273" spans="12:20" ht="16.8">
      <c r="L46273" s="404"/>
      <c r="M46273" s="404"/>
      <c r="N46273" s="404"/>
      <c r="O46273" s="404"/>
      <c r="P46273" s="404"/>
      <c r="Q46273" s="404"/>
      <c r="R46273" s="404"/>
      <c r="S46273" s="404"/>
      <c r="T46273" s="404"/>
    </row>
    <row r="46274" spans="12:20" ht="16.8">
      <c r="L46274" s="404"/>
      <c r="M46274" s="404"/>
      <c r="N46274" s="404"/>
      <c r="O46274" s="404"/>
      <c r="P46274" s="404"/>
      <c r="Q46274" s="404"/>
      <c r="R46274" s="404"/>
      <c r="S46274" s="404"/>
      <c r="T46274" s="404"/>
    </row>
    <row r="46275" spans="12:20" ht="16.8">
      <c r="L46275" s="404"/>
      <c r="M46275" s="404"/>
      <c r="N46275" s="404"/>
      <c r="O46275" s="404"/>
      <c r="P46275" s="404"/>
      <c r="Q46275" s="404"/>
      <c r="R46275" s="404"/>
      <c r="S46275" s="404"/>
      <c r="T46275" s="404"/>
    </row>
    <row r="46276" spans="12:20" ht="16.8">
      <c r="L46276" s="404"/>
      <c r="M46276" s="404"/>
      <c r="N46276" s="404"/>
      <c r="O46276" s="404"/>
      <c r="P46276" s="404"/>
      <c r="Q46276" s="404"/>
      <c r="R46276" s="404"/>
      <c r="S46276" s="404"/>
      <c r="T46276" s="404"/>
    </row>
    <row r="46277" spans="12:20" ht="16.8">
      <c r="L46277" s="404"/>
      <c r="M46277" s="404"/>
      <c r="N46277" s="404"/>
      <c r="O46277" s="404"/>
      <c r="P46277" s="404"/>
      <c r="Q46277" s="404"/>
      <c r="R46277" s="404"/>
      <c r="S46277" s="404"/>
      <c r="T46277" s="404"/>
    </row>
    <row r="46278" spans="12:20" ht="16.8">
      <c r="L46278" s="404"/>
      <c r="M46278" s="404"/>
      <c r="N46278" s="404"/>
      <c r="O46278" s="404"/>
      <c r="P46278" s="404"/>
      <c r="Q46278" s="404"/>
      <c r="R46278" s="404"/>
      <c r="S46278" s="404"/>
      <c r="T46278" s="404"/>
    </row>
    <row r="46279" spans="12:20" ht="16.8">
      <c r="L46279" s="404"/>
      <c r="M46279" s="404"/>
      <c r="N46279" s="404"/>
      <c r="O46279" s="404"/>
      <c r="P46279" s="404"/>
      <c r="Q46279" s="404"/>
      <c r="R46279" s="404"/>
      <c r="S46279" s="404"/>
      <c r="T46279" s="404"/>
    </row>
    <row r="46280" spans="12:20" ht="16.8">
      <c r="L46280" s="404"/>
      <c r="M46280" s="404"/>
      <c r="N46280" s="404"/>
      <c r="O46280" s="404"/>
      <c r="P46280" s="404"/>
      <c r="Q46280" s="404"/>
      <c r="R46280" s="404"/>
      <c r="S46280" s="404"/>
      <c r="T46280" s="404"/>
    </row>
    <row r="46281" spans="12:20" ht="16.8">
      <c r="L46281" s="404"/>
      <c r="M46281" s="404"/>
      <c r="N46281" s="404"/>
      <c r="O46281" s="404"/>
      <c r="P46281" s="404"/>
      <c r="Q46281" s="404"/>
      <c r="R46281" s="404"/>
      <c r="S46281" s="404"/>
      <c r="T46281" s="404"/>
    </row>
    <row r="46282" spans="12:20" ht="16.8">
      <c r="L46282" s="404"/>
      <c r="M46282" s="404"/>
      <c r="N46282" s="404"/>
      <c r="O46282" s="404"/>
      <c r="P46282" s="404"/>
      <c r="Q46282" s="404"/>
      <c r="R46282" s="404"/>
      <c r="S46282" s="404"/>
      <c r="T46282" s="404"/>
    </row>
    <row r="46283" spans="12:20" ht="16.8">
      <c r="L46283" s="404"/>
      <c r="M46283" s="404"/>
      <c r="N46283" s="404"/>
      <c r="O46283" s="404"/>
      <c r="P46283" s="404"/>
      <c r="Q46283" s="404"/>
      <c r="R46283" s="404"/>
      <c r="S46283" s="404"/>
      <c r="T46283" s="404"/>
    </row>
    <row r="46284" spans="12:20" ht="16.8">
      <c r="L46284" s="404"/>
      <c r="M46284" s="404"/>
      <c r="N46284" s="404"/>
      <c r="O46284" s="404"/>
      <c r="P46284" s="404"/>
      <c r="Q46284" s="404"/>
      <c r="R46284" s="404"/>
      <c r="S46284" s="404"/>
      <c r="T46284" s="404"/>
    </row>
    <row r="46285" spans="12:20" ht="16.8">
      <c r="L46285" s="404"/>
      <c r="M46285" s="404"/>
      <c r="N46285" s="404"/>
      <c r="O46285" s="404"/>
      <c r="P46285" s="404"/>
      <c r="Q46285" s="404"/>
      <c r="R46285" s="404"/>
      <c r="S46285" s="404"/>
      <c r="T46285" s="404"/>
    </row>
    <row r="46286" spans="12:20" ht="16.8">
      <c r="L46286" s="404"/>
      <c r="M46286" s="404"/>
      <c r="N46286" s="404"/>
      <c r="O46286" s="404"/>
      <c r="P46286" s="404"/>
      <c r="Q46286" s="404"/>
      <c r="R46286" s="404"/>
      <c r="S46286" s="404"/>
      <c r="T46286" s="404"/>
    </row>
    <row r="46287" spans="12:20" ht="16.8">
      <c r="L46287" s="404"/>
      <c r="M46287" s="404"/>
      <c r="N46287" s="404"/>
      <c r="O46287" s="404"/>
      <c r="P46287" s="404"/>
      <c r="Q46287" s="404"/>
      <c r="R46287" s="404"/>
      <c r="S46287" s="404"/>
      <c r="T46287" s="404"/>
    </row>
    <row r="46288" spans="12:20" ht="16.8">
      <c r="L46288" s="404"/>
      <c r="M46288" s="404"/>
      <c r="N46288" s="404"/>
      <c r="O46288" s="404"/>
      <c r="P46288" s="404"/>
      <c r="Q46288" s="404"/>
      <c r="R46288" s="404"/>
      <c r="S46288" s="404"/>
      <c r="T46288" s="404"/>
    </row>
    <row r="46289" spans="12:20" ht="16.8">
      <c r="L46289" s="404"/>
      <c r="M46289" s="404"/>
      <c r="N46289" s="404"/>
      <c r="O46289" s="404"/>
      <c r="P46289" s="404"/>
      <c r="Q46289" s="404"/>
      <c r="R46289" s="404"/>
      <c r="S46289" s="404"/>
      <c r="T46289" s="404"/>
    </row>
    <row r="46290" spans="12:20" ht="16.8">
      <c r="L46290" s="404"/>
      <c r="M46290" s="404"/>
      <c r="N46290" s="404"/>
      <c r="O46290" s="404"/>
      <c r="P46290" s="404"/>
      <c r="Q46290" s="404"/>
      <c r="R46290" s="404"/>
      <c r="S46290" s="404"/>
      <c r="T46290" s="404"/>
    </row>
    <row r="46291" spans="12:20" ht="16.8">
      <c r="L46291" s="404"/>
      <c r="M46291" s="404"/>
      <c r="N46291" s="404"/>
      <c r="O46291" s="404"/>
      <c r="P46291" s="404"/>
      <c r="Q46291" s="404"/>
      <c r="R46291" s="404"/>
      <c r="S46291" s="404"/>
      <c r="T46291" s="404"/>
    </row>
    <row r="46292" spans="12:20" ht="16.8">
      <c r="L46292" s="404"/>
      <c r="M46292" s="404"/>
      <c r="N46292" s="404"/>
      <c r="O46292" s="404"/>
      <c r="P46292" s="404"/>
      <c r="Q46292" s="404"/>
      <c r="R46292" s="404"/>
      <c r="S46292" s="404"/>
      <c r="T46292" s="404"/>
    </row>
    <row r="46293" spans="12:20" ht="16.8">
      <c r="L46293" s="404"/>
      <c r="M46293" s="404"/>
      <c r="N46293" s="404"/>
      <c r="O46293" s="404"/>
      <c r="P46293" s="404"/>
      <c r="Q46293" s="404"/>
      <c r="R46293" s="404"/>
      <c r="S46293" s="404"/>
      <c r="T46293" s="404"/>
    </row>
    <row r="46294" spans="12:20" ht="16.8">
      <c r="L46294" s="404"/>
      <c r="M46294" s="404"/>
      <c r="N46294" s="404"/>
      <c r="O46294" s="404"/>
      <c r="P46294" s="404"/>
      <c r="Q46294" s="404"/>
      <c r="R46294" s="404"/>
      <c r="S46294" s="404"/>
      <c r="T46294" s="404"/>
    </row>
    <row r="46295" spans="12:20" ht="16.8">
      <c r="L46295" s="404"/>
      <c r="M46295" s="404"/>
      <c r="N46295" s="404"/>
      <c r="O46295" s="404"/>
      <c r="P46295" s="404"/>
      <c r="Q46295" s="404"/>
      <c r="R46295" s="404"/>
      <c r="S46295" s="404"/>
      <c r="T46295" s="404"/>
    </row>
    <row r="46296" spans="12:20" ht="16.8">
      <c r="L46296" s="404"/>
      <c r="M46296" s="404"/>
      <c r="N46296" s="404"/>
      <c r="O46296" s="404"/>
      <c r="P46296" s="404"/>
      <c r="Q46296" s="404"/>
      <c r="R46296" s="404"/>
      <c r="S46296" s="404"/>
      <c r="T46296" s="404"/>
    </row>
    <row r="46297" spans="12:20" ht="16.8">
      <c r="L46297" s="404"/>
      <c r="M46297" s="404"/>
      <c r="N46297" s="404"/>
      <c r="O46297" s="404"/>
      <c r="P46297" s="404"/>
      <c r="Q46297" s="404"/>
      <c r="R46297" s="404"/>
      <c r="S46297" s="404"/>
      <c r="T46297" s="404"/>
    </row>
    <row r="46298" spans="12:20" ht="16.8">
      <c r="L46298" s="404"/>
      <c r="M46298" s="404"/>
      <c r="N46298" s="404"/>
      <c r="O46298" s="404"/>
      <c r="P46298" s="404"/>
      <c r="Q46298" s="404"/>
      <c r="R46298" s="404"/>
      <c r="S46298" s="404"/>
      <c r="T46298" s="404"/>
    </row>
    <row r="46299" spans="12:20" ht="16.8">
      <c r="L46299" s="404"/>
      <c r="M46299" s="404"/>
      <c r="N46299" s="404"/>
      <c r="O46299" s="404"/>
      <c r="P46299" s="404"/>
      <c r="Q46299" s="404"/>
      <c r="R46299" s="404"/>
      <c r="S46299" s="404"/>
      <c r="T46299" s="404"/>
    </row>
    <row r="46300" spans="12:20" ht="16.8">
      <c r="L46300" s="404"/>
      <c r="M46300" s="404"/>
      <c r="N46300" s="404"/>
      <c r="O46300" s="404"/>
      <c r="P46300" s="404"/>
      <c r="Q46300" s="404"/>
      <c r="R46300" s="404"/>
      <c r="S46300" s="404"/>
      <c r="T46300" s="404"/>
    </row>
    <row r="46301" spans="12:20" ht="16.8">
      <c r="L46301" s="404"/>
      <c r="M46301" s="404"/>
      <c r="N46301" s="404"/>
      <c r="O46301" s="404"/>
      <c r="P46301" s="404"/>
      <c r="Q46301" s="404"/>
      <c r="R46301" s="404"/>
      <c r="S46301" s="404"/>
      <c r="T46301" s="404"/>
    </row>
    <row r="46302" spans="12:20" ht="16.8">
      <c r="L46302" s="404"/>
      <c r="M46302" s="404"/>
      <c r="N46302" s="404"/>
      <c r="O46302" s="404"/>
      <c r="P46302" s="404"/>
      <c r="Q46302" s="404"/>
      <c r="R46302" s="404"/>
      <c r="S46302" s="404"/>
      <c r="T46302" s="404"/>
    </row>
    <row r="46303" spans="12:20" ht="16.8">
      <c r="L46303" s="404"/>
      <c r="M46303" s="404"/>
      <c r="N46303" s="404"/>
      <c r="O46303" s="404"/>
      <c r="P46303" s="404"/>
      <c r="Q46303" s="404"/>
      <c r="R46303" s="404"/>
      <c r="S46303" s="404"/>
      <c r="T46303" s="404"/>
    </row>
    <row r="46304" spans="12:20" ht="16.8">
      <c r="L46304" s="404"/>
      <c r="M46304" s="404"/>
      <c r="N46304" s="404"/>
      <c r="O46304" s="404"/>
      <c r="P46304" s="404"/>
      <c r="Q46304" s="404"/>
      <c r="R46304" s="404"/>
      <c r="S46304" s="404"/>
      <c r="T46304" s="404"/>
    </row>
    <row r="46305" spans="12:20" ht="16.8">
      <c r="L46305" s="404"/>
      <c r="M46305" s="404"/>
      <c r="N46305" s="404"/>
      <c r="O46305" s="404"/>
      <c r="P46305" s="404"/>
      <c r="Q46305" s="404"/>
      <c r="R46305" s="404"/>
      <c r="S46305" s="404"/>
      <c r="T46305" s="404"/>
    </row>
    <row r="46306" spans="12:20" ht="16.8">
      <c r="L46306" s="404"/>
      <c r="M46306" s="404"/>
      <c r="N46306" s="404"/>
      <c r="O46306" s="404"/>
      <c r="P46306" s="404"/>
      <c r="Q46306" s="404"/>
      <c r="R46306" s="404"/>
      <c r="S46306" s="404"/>
      <c r="T46306" s="404"/>
    </row>
    <row r="46307" spans="12:20" ht="16.8">
      <c r="L46307" s="404"/>
      <c r="M46307" s="404"/>
      <c r="N46307" s="404"/>
      <c r="O46307" s="404"/>
      <c r="P46307" s="404"/>
      <c r="Q46307" s="404"/>
      <c r="R46307" s="404"/>
      <c r="S46307" s="404"/>
      <c r="T46307" s="404"/>
    </row>
    <row r="46308" spans="12:20" ht="16.8">
      <c r="L46308" s="404"/>
      <c r="M46308" s="404"/>
      <c r="N46308" s="404"/>
      <c r="O46308" s="404"/>
      <c r="P46308" s="404"/>
      <c r="Q46308" s="404"/>
      <c r="R46308" s="404"/>
      <c r="S46308" s="404"/>
      <c r="T46308" s="404"/>
    </row>
    <row r="46309" spans="12:20" ht="16.8">
      <c r="L46309" s="404"/>
      <c r="M46309" s="404"/>
      <c r="N46309" s="404"/>
      <c r="O46309" s="404"/>
      <c r="P46309" s="404"/>
      <c r="Q46309" s="404"/>
      <c r="R46309" s="404"/>
      <c r="S46309" s="404"/>
      <c r="T46309" s="404"/>
    </row>
    <row r="46310" spans="12:20" ht="16.8">
      <c r="L46310" s="404"/>
      <c r="M46310" s="404"/>
      <c r="N46310" s="404"/>
      <c r="O46310" s="404"/>
      <c r="P46310" s="404"/>
      <c r="Q46310" s="404"/>
      <c r="R46310" s="404"/>
      <c r="S46310" s="404"/>
      <c r="T46310" s="404"/>
    </row>
    <row r="46311" spans="12:20" ht="16.8">
      <c r="L46311" s="404"/>
      <c r="M46311" s="404"/>
      <c r="N46311" s="404"/>
      <c r="O46311" s="404"/>
      <c r="P46311" s="404"/>
      <c r="Q46311" s="404"/>
      <c r="R46311" s="404"/>
      <c r="S46311" s="404"/>
      <c r="T46311" s="404"/>
    </row>
    <row r="46312" spans="12:20" ht="16.8">
      <c r="L46312" s="404"/>
      <c r="M46312" s="404"/>
      <c r="N46312" s="404"/>
      <c r="O46312" s="404"/>
      <c r="P46312" s="404"/>
      <c r="Q46312" s="404"/>
      <c r="R46312" s="404"/>
      <c r="S46312" s="404"/>
      <c r="T46312" s="404"/>
    </row>
    <row r="46313" spans="12:20" ht="16.8">
      <c r="L46313" s="404"/>
      <c r="M46313" s="404"/>
      <c r="N46313" s="404"/>
      <c r="O46313" s="404"/>
      <c r="P46313" s="404"/>
      <c r="Q46313" s="404"/>
      <c r="R46313" s="404"/>
      <c r="S46313" s="404"/>
      <c r="T46313" s="404"/>
    </row>
    <row r="46314" spans="12:20" ht="16.8">
      <c r="L46314" s="404"/>
      <c r="M46314" s="404"/>
      <c r="N46314" s="404"/>
      <c r="O46314" s="404"/>
      <c r="P46314" s="404"/>
      <c r="Q46314" s="404"/>
      <c r="R46314" s="404"/>
      <c r="S46314" s="404"/>
      <c r="T46314" s="404"/>
    </row>
    <row r="46315" spans="12:20" ht="16.8">
      <c r="L46315" s="404"/>
      <c r="M46315" s="404"/>
      <c r="N46315" s="404"/>
      <c r="O46315" s="404"/>
      <c r="P46315" s="404"/>
      <c r="Q46315" s="404"/>
      <c r="R46315" s="404"/>
      <c r="S46315" s="404"/>
      <c r="T46315" s="404"/>
    </row>
    <row r="46316" spans="12:20" ht="16.8">
      <c r="L46316" s="404"/>
      <c r="M46316" s="404"/>
      <c r="N46316" s="404"/>
      <c r="O46316" s="404"/>
      <c r="P46316" s="404"/>
      <c r="Q46316" s="404"/>
      <c r="R46316" s="404"/>
      <c r="S46316" s="404"/>
      <c r="T46316" s="404"/>
    </row>
    <row r="46317" spans="12:20" ht="16.8">
      <c r="L46317" s="404"/>
      <c r="M46317" s="404"/>
      <c r="N46317" s="404"/>
      <c r="O46317" s="404"/>
      <c r="P46317" s="404"/>
      <c r="Q46317" s="404"/>
      <c r="R46317" s="404"/>
      <c r="S46317" s="404"/>
      <c r="T46317" s="404"/>
    </row>
    <row r="46318" spans="12:20" ht="16.8">
      <c r="L46318" s="404"/>
      <c r="M46318" s="404"/>
      <c r="N46318" s="404"/>
      <c r="O46318" s="404"/>
      <c r="P46318" s="404"/>
      <c r="Q46318" s="404"/>
      <c r="R46318" s="404"/>
      <c r="S46318" s="404"/>
      <c r="T46318" s="404"/>
    </row>
    <row r="46319" spans="12:20" ht="16.8">
      <c r="L46319" s="404"/>
      <c r="M46319" s="404"/>
      <c r="N46319" s="404"/>
      <c r="O46319" s="404"/>
      <c r="P46319" s="404"/>
      <c r="Q46319" s="404"/>
      <c r="R46319" s="404"/>
      <c r="S46319" s="404"/>
      <c r="T46319" s="404"/>
    </row>
    <row r="46320" spans="12:20" ht="16.8">
      <c r="L46320" s="404"/>
      <c r="M46320" s="404"/>
      <c r="N46320" s="404"/>
      <c r="O46320" s="404"/>
      <c r="P46320" s="404"/>
      <c r="Q46320" s="404"/>
      <c r="R46320" s="404"/>
      <c r="S46320" s="404"/>
      <c r="T46320" s="404"/>
    </row>
    <row r="46321" spans="12:20" ht="16.8">
      <c r="L46321" s="404"/>
      <c r="M46321" s="404"/>
      <c r="N46321" s="404"/>
      <c r="O46321" s="404"/>
      <c r="P46321" s="404"/>
      <c r="Q46321" s="404"/>
      <c r="R46321" s="404"/>
      <c r="S46321" s="404"/>
      <c r="T46321" s="404"/>
    </row>
    <row r="46322" spans="12:20" ht="16.8">
      <c r="L46322" s="404"/>
      <c r="M46322" s="404"/>
      <c r="N46322" s="404"/>
      <c r="O46322" s="404"/>
      <c r="P46322" s="404"/>
      <c r="Q46322" s="404"/>
      <c r="R46322" s="404"/>
      <c r="S46322" s="404"/>
      <c r="T46322" s="404"/>
    </row>
    <row r="46323" spans="12:20" ht="16.8">
      <c r="L46323" s="404"/>
      <c r="M46323" s="404"/>
      <c r="N46323" s="404"/>
      <c r="O46323" s="404"/>
      <c r="P46323" s="404"/>
      <c r="Q46323" s="404"/>
      <c r="R46323" s="404"/>
      <c r="S46323" s="404"/>
      <c r="T46323" s="404"/>
    </row>
    <row r="46324" spans="12:20" ht="16.8">
      <c r="L46324" s="404"/>
      <c r="M46324" s="404"/>
      <c r="N46324" s="404"/>
      <c r="O46324" s="404"/>
      <c r="P46324" s="404"/>
      <c r="Q46324" s="404"/>
      <c r="R46324" s="404"/>
      <c r="S46324" s="404"/>
      <c r="T46324" s="404"/>
    </row>
    <row r="46325" spans="12:20" ht="16.8">
      <c r="L46325" s="404"/>
      <c r="M46325" s="404"/>
      <c r="N46325" s="404"/>
      <c r="O46325" s="404"/>
      <c r="P46325" s="404"/>
      <c r="Q46325" s="404"/>
      <c r="R46325" s="404"/>
      <c r="S46325" s="404"/>
      <c r="T46325" s="404"/>
    </row>
    <row r="46326" spans="12:20" ht="16.8">
      <c r="L46326" s="404"/>
      <c r="M46326" s="404"/>
      <c r="N46326" s="404"/>
      <c r="O46326" s="404"/>
      <c r="P46326" s="404"/>
      <c r="Q46326" s="404"/>
      <c r="R46326" s="404"/>
      <c r="S46326" s="404"/>
      <c r="T46326" s="404"/>
    </row>
    <row r="46327" spans="12:20" ht="16.8">
      <c r="L46327" s="404"/>
      <c r="M46327" s="404"/>
      <c r="N46327" s="404"/>
      <c r="O46327" s="404"/>
      <c r="P46327" s="404"/>
      <c r="Q46327" s="404"/>
      <c r="R46327" s="404"/>
      <c r="S46327" s="404"/>
      <c r="T46327" s="404"/>
    </row>
    <row r="46328" spans="12:20" ht="16.8">
      <c r="L46328" s="404"/>
      <c r="M46328" s="404"/>
      <c r="N46328" s="404"/>
      <c r="O46328" s="404"/>
      <c r="P46328" s="404"/>
      <c r="Q46328" s="404"/>
      <c r="R46328" s="404"/>
      <c r="S46328" s="404"/>
      <c r="T46328" s="404"/>
    </row>
    <row r="46329" spans="12:20" ht="16.8">
      <c r="L46329" s="404"/>
      <c r="M46329" s="404"/>
      <c r="N46329" s="404"/>
      <c r="O46329" s="404"/>
      <c r="P46329" s="404"/>
      <c r="Q46329" s="404"/>
      <c r="R46329" s="404"/>
      <c r="S46329" s="404"/>
      <c r="T46329" s="404"/>
    </row>
    <row r="46330" spans="12:20" ht="16.8">
      <c r="L46330" s="404"/>
      <c r="M46330" s="404"/>
      <c r="N46330" s="404"/>
      <c r="O46330" s="404"/>
      <c r="P46330" s="404"/>
      <c r="Q46330" s="404"/>
      <c r="R46330" s="404"/>
      <c r="S46330" s="404"/>
      <c r="T46330" s="404"/>
    </row>
    <row r="46331" spans="12:20" ht="16.8">
      <c r="L46331" s="404"/>
      <c r="M46331" s="404"/>
      <c r="N46331" s="404"/>
      <c r="O46331" s="404"/>
      <c r="P46331" s="404"/>
      <c r="Q46331" s="404"/>
      <c r="R46331" s="404"/>
      <c r="S46331" s="404"/>
      <c r="T46331" s="404"/>
    </row>
    <row r="46332" spans="12:20" ht="16.8">
      <c r="L46332" s="404"/>
      <c r="M46332" s="404"/>
      <c r="N46332" s="404"/>
      <c r="O46332" s="404"/>
      <c r="P46332" s="404"/>
      <c r="Q46332" s="404"/>
      <c r="R46332" s="404"/>
      <c r="S46332" s="404"/>
      <c r="T46332" s="404"/>
    </row>
    <row r="46333" spans="12:20" ht="16.8">
      <c r="L46333" s="404"/>
      <c r="M46333" s="404"/>
      <c r="N46333" s="404"/>
      <c r="O46333" s="404"/>
      <c r="P46333" s="404"/>
      <c r="Q46333" s="404"/>
      <c r="R46333" s="404"/>
      <c r="S46333" s="404"/>
      <c r="T46333" s="404"/>
    </row>
    <row r="46334" spans="12:20" ht="16.8">
      <c r="L46334" s="404"/>
      <c r="M46334" s="404"/>
      <c r="N46334" s="404"/>
      <c r="O46334" s="404"/>
      <c r="P46334" s="404"/>
      <c r="Q46334" s="404"/>
      <c r="R46334" s="404"/>
      <c r="S46334" s="404"/>
      <c r="T46334" s="404"/>
    </row>
    <row r="46335" spans="12:20" ht="16.8">
      <c r="L46335" s="404"/>
      <c r="M46335" s="404"/>
      <c r="N46335" s="404"/>
      <c r="O46335" s="404"/>
      <c r="P46335" s="404"/>
      <c r="Q46335" s="404"/>
      <c r="R46335" s="404"/>
      <c r="S46335" s="404"/>
      <c r="T46335" s="404"/>
    </row>
    <row r="46336" spans="12:20" ht="16.8">
      <c r="L46336" s="404"/>
      <c r="M46336" s="404"/>
      <c r="N46336" s="404"/>
      <c r="O46336" s="404"/>
      <c r="P46336" s="404"/>
      <c r="Q46336" s="404"/>
      <c r="R46336" s="404"/>
      <c r="S46336" s="404"/>
      <c r="T46336" s="404"/>
    </row>
    <row r="46337" spans="12:20" ht="16.8">
      <c r="L46337" s="404"/>
      <c r="M46337" s="404"/>
      <c r="N46337" s="404"/>
      <c r="O46337" s="404"/>
      <c r="P46337" s="404"/>
      <c r="Q46337" s="404"/>
      <c r="R46337" s="404"/>
      <c r="S46337" s="404"/>
      <c r="T46337" s="404"/>
    </row>
    <row r="46338" spans="12:20" ht="16.8">
      <c r="L46338" s="404"/>
      <c r="M46338" s="404"/>
      <c r="N46338" s="404"/>
      <c r="O46338" s="404"/>
      <c r="P46338" s="404"/>
      <c r="Q46338" s="404"/>
      <c r="R46338" s="404"/>
      <c r="S46338" s="404"/>
      <c r="T46338" s="404"/>
    </row>
    <row r="46339" spans="12:20" ht="16.8">
      <c r="L46339" s="404"/>
      <c r="M46339" s="404"/>
      <c r="N46339" s="404"/>
      <c r="O46339" s="404"/>
      <c r="P46339" s="404"/>
      <c r="Q46339" s="404"/>
      <c r="R46339" s="404"/>
      <c r="S46339" s="404"/>
      <c r="T46339" s="404"/>
    </row>
    <row r="46340" spans="12:20" ht="16.8">
      <c r="L46340" s="404"/>
      <c r="M46340" s="404"/>
      <c r="N46340" s="404"/>
      <c r="O46340" s="404"/>
      <c r="P46340" s="404"/>
      <c r="Q46340" s="404"/>
      <c r="R46340" s="404"/>
      <c r="S46340" s="404"/>
      <c r="T46340" s="404"/>
    </row>
    <row r="46341" spans="12:20" ht="16.8">
      <c r="L46341" s="404"/>
      <c r="M46341" s="404"/>
      <c r="N46341" s="404"/>
      <c r="O46341" s="404"/>
      <c r="P46341" s="404"/>
      <c r="Q46341" s="404"/>
      <c r="R46341" s="404"/>
      <c r="S46341" s="404"/>
      <c r="T46341" s="404"/>
    </row>
    <row r="46342" spans="12:20" ht="16.8">
      <c r="L46342" s="404"/>
      <c r="M46342" s="404"/>
      <c r="N46342" s="404"/>
      <c r="O46342" s="404"/>
      <c r="P46342" s="404"/>
      <c r="Q46342" s="404"/>
      <c r="R46342" s="404"/>
      <c r="S46342" s="404"/>
      <c r="T46342" s="404"/>
    </row>
    <row r="46343" spans="12:20" ht="16.8">
      <c r="L46343" s="404"/>
      <c r="M46343" s="404"/>
      <c r="N46343" s="404"/>
      <c r="O46343" s="404"/>
      <c r="P46343" s="404"/>
      <c r="Q46343" s="404"/>
      <c r="R46343" s="404"/>
      <c r="S46343" s="404"/>
      <c r="T46343" s="404"/>
    </row>
    <row r="46344" spans="12:20" ht="16.8">
      <c r="L46344" s="404"/>
      <c r="M46344" s="404"/>
      <c r="N46344" s="404"/>
      <c r="O46344" s="404"/>
      <c r="P46344" s="404"/>
      <c r="Q46344" s="404"/>
      <c r="R46344" s="404"/>
      <c r="S46344" s="404"/>
      <c r="T46344" s="404"/>
    </row>
    <row r="46345" spans="12:20" ht="16.8">
      <c r="L46345" s="404"/>
      <c r="M46345" s="404"/>
      <c r="N46345" s="404"/>
      <c r="O46345" s="404"/>
      <c r="P46345" s="404"/>
      <c r="Q46345" s="404"/>
      <c r="R46345" s="404"/>
      <c r="S46345" s="404"/>
      <c r="T46345" s="404"/>
    </row>
    <row r="46346" spans="12:20" ht="16.8">
      <c r="L46346" s="404"/>
      <c r="M46346" s="404"/>
      <c r="N46346" s="404"/>
      <c r="O46346" s="404"/>
      <c r="P46346" s="404"/>
      <c r="Q46346" s="404"/>
      <c r="R46346" s="404"/>
      <c r="S46346" s="404"/>
      <c r="T46346" s="404"/>
    </row>
    <row r="46347" spans="12:20" ht="16.8">
      <c r="L46347" s="404"/>
      <c r="M46347" s="404"/>
      <c r="N46347" s="404"/>
      <c r="O46347" s="404"/>
      <c r="P46347" s="404"/>
      <c r="Q46347" s="404"/>
      <c r="R46347" s="404"/>
      <c r="S46347" s="404"/>
      <c r="T46347" s="404"/>
    </row>
    <row r="46348" spans="12:20" ht="16.8">
      <c r="L46348" s="404"/>
      <c r="M46348" s="404"/>
      <c r="N46348" s="404"/>
      <c r="O46348" s="404"/>
      <c r="P46348" s="404"/>
      <c r="Q46348" s="404"/>
      <c r="R46348" s="404"/>
      <c r="S46348" s="404"/>
      <c r="T46348" s="404"/>
    </row>
    <row r="46349" spans="12:20" ht="16.8">
      <c r="L46349" s="404"/>
      <c r="M46349" s="404"/>
      <c r="N46349" s="404"/>
      <c r="O46349" s="404"/>
      <c r="P46349" s="404"/>
      <c r="Q46349" s="404"/>
      <c r="R46349" s="404"/>
      <c r="S46349" s="404"/>
      <c r="T46349" s="404"/>
    </row>
    <row r="46350" spans="12:20" ht="16.8">
      <c r="L46350" s="404"/>
      <c r="M46350" s="404"/>
      <c r="N46350" s="404"/>
      <c r="O46350" s="404"/>
      <c r="P46350" s="404"/>
      <c r="Q46350" s="404"/>
      <c r="R46350" s="404"/>
      <c r="S46350" s="404"/>
      <c r="T46350" s="404"/>
    </row>
    <row r="46351" spans="12:20" ht="16.8">
      <c r="L46351" s="404"/>
      <c r="M46351" s="404"/>
      <c r="N46351" s="404"/>
      <c r="O46351" s="404"/>
      <c r="P46351" s="404"/>
      <c r="Q46351" s="404"/>
      <c r="R46351" s="404"/>
      <c r="S46351" s="404"/>
      <c r="T46351" s="404"/>
    </row>
    <row r="46352" spans="12:20" ht="16.8">
      <c r="L46352" s="404"/>
      <c r="M46352" s="404"/>
      <c r="N46352" s="404"/>
      <c r="O46352" s="404"/>
      <c r="P46352" s="404"/>
      <c r="Q46352" s="404"/>
      <c r="R46352" s="404"/>
      <c r="S46352" s="404"/>
      <c r="T46352" s="404"/>
    </row>
    <row r="46353" spans="12:20" ht="16.8">
      <c r="L46353" s="404"/>
      <c r="M46353" s="404"/>
      <c r="N46353" s="404"/>
      <c r="O46353" s="404"/>
      <c r="P46353" s="404"/>
      <c r="Q46353" s="404"/>
      <c r="R46353" s="404"/>
      <c r="S46353" s="404"/>
      <c r="T46353" s="404"/>
    </row>
    <row r="46354" spans="12:20" ht="16.8">
      <c r="L46354" s="404"/>
      <c r="M46354" s="404"/>
      <c r="N46354" s="404"/>
      <c r="O46354" s="404"/>
      <c r="P46354" s="404"/>
      <c r="Q46354" s="404"/>
      <c r="R46354" s="404"/>
      <c r="S46354" s="404"/>
      <c r="T46354" s="404"/>
    </row>
    <row r="46355" spans="12:20" ht="16.8">
      <c r="L46355" s="404"/>
      <c r="M46355" s="404"/>
      <c r="N46355" s="404"/>
      <c r="O46355" s="404"/>
      <c r="P46355" s="404"/>
      <c r="Q46355" s="404"/>
      <c r="R46355" s="404"/>
      <c r="S46355" s="404"/>
      <c r="T46355" s="404"/>
    </row>
    <row r="46356" spans="12:20" ht="16.8">
      <c r="L46356" s="404"/>
      <c r="M46356" s="404"/>
      <c r="N46356" s="404"/>
      <c r="O46356" s="404"/>
      <c r="P46356" s="404"/>
      <c r="Q46356" s="404"/>
      <c r="R46356" s="404"/>
      <c r="S46356" s="404"/>
      <c r="T46356" s="404"/>
    </row>
    <row r="46357" spans="12:20" ht="16.8">
      <c r="L46357" s="404"/>
      <c r="M46357" s="404"/>
      <c r="N46357" s="404"/>
      <c r="O46357" s="404"/>
      <c r="P46357" s="404"/>
      <c r="Q46357" s="404"/>
      <c r="R46357" s="404"/>
      <c r="S46357" s="404"/>
      <c r="T46357" s="404"/>
    </row>
    <row r="46358" spans="12:20" ht="16.8">
      <c r="L46358" s="404"/>
      <c r="M46358" s="404"/>
      <c r="N46358" s="404"/>
      <c r="O46358" s="404"/>
      <c r="P46358" s="404"/>
      <c r="Q46358" s="404"/>
      <c r="R46358" s="404"/>
      <c r="S46358" s="404"/>
      <c r="T46358" s="404"/>
    </row>
    <row r="46359" spans="12:20" ht="16.8">
      <c r="L46359" s="404"/>
      <c r="M46359" s="404"/>
      <c r="N46359" s="404"/>
      <c r="O46359" s="404"/>
      <c r="P46359" s="404"/>
      <c r="Q46359" s="404"/>
      <c r="R46359" s="404"/>
      <c r="S46359" s="404"/>
      <c r="T46359" s="404"/>
    </row>
    <row r="46360" spans="12:20" ht="16.8">
      <c r="L46360" s="404"/>
      <c r="M46360" s="404"/>
      <c r="N46360" s="404"/>
      <c r="O46360" s="404"/>
      <c r="P46360" s="404"/>
      <c r="Q46360" s="404"/>
      <c r="R46360" s="404"/>
      <c r="S46360" s="404"/>
      <c r="T46360" s="404"/>
    </row>
    <row r="46361" spans="12:20" ht="16.8">
      <c r="L46361" s="404"/>
      <c r="M46361" s="404"/>
      <c r="N46361" s="404"/>
      <c r="O46361" s="404"/>
      <c r="P46361" s="404"/>
      <c r="Q46361" s="404"/>
      <c r="R46361" s="404"/>
      <c r="S46361" s="404"/>
      <c r="T46361" s="404"/>
    </row>
    <row r="46362" spans="12:20" ht="16.8">
      <c r="L46362" s="404"/>
      <c r="M46362" s="404"/>
      <c r="N46362" s="404"/>
      <c r="O46362" s="404"/>
      <c r="P46362" s="404"/>
      <c r="Q46362" s="404"/>
      <c r="R46362" s="404"/>
      <c r="S46362" s="404"/>
      <c r="T46362" s="404"/>
    </row>
    <row r="46363" spans="12:20" ht="16.8">
      <c r="L46363" s="404"/>
      <c r="M46363" s="404"/>
      <c r="N46363" s="404"/>
      <c r="O46363" s="404"/>
      <c r="P46363" s="404"/>
      <c r="Q46363" s="404"/>
      <c r="R46363" s="404"/>
      <c r="S46363" s="404"/>
      <c r="T46363" s="404"/>
    </row>
    <row r="46364" spans="12:20" ht="16.8">
      <c r="L46364" s="404"/>
      <c r="M46364" s="404"/>
      <c r="N46364" s="404"/>
      <c r="O46364" s="404"/>
      <c r="P46364" s="404"/>
      <c r="Q46364" s="404"/>
      <c r="R46364" s="404"/>
      <c r="S46364" s="404"/>
      <c r="T46364" s="404"/>
    </row>
    <row r="46365" spans="12:20" ht="16.8">
      <c r="L46365" s="404"/>
      <c r="M46365" s="404"/>
      <c r="N46365" s="404"/>
      <c r="O46365" s="404"/>
      <c r="P46365" s="404"/>
      <c r="Q46365" s="404"/>
      <c r="R46365" s="404"/>
      <c r="S46365" s="404"/>
      <c r="T46365" s="404"/>
    </row>
    <row r="46366" spans="12:20" ht="16.8">
      <c r="L46366" s="404"/>
      <c r="M46366" s="404"/>
      <c r="N46366" s="404"/>
      <c r="O46366" s="404"/>
      <c r="P46366" s="404"/>
      <c r="Q46366" s="404"/>
      <c r="R46366" s="404"/>
      <c r="S46366" s="404"/>
      <c r="T46366" s="404"/>
    </row>
    <row r="46367" spans="12:20" ht="16.8">
      <c r="L46367" s="404"/>
      <c r="M46367" s="404"/>
      <c r="N46367" s="404"/>
      <c r="O46367" s="404"/>
      <c r="P46367" s="404"/>
      <c r="Q46367" s="404"/>
      <c r="R46367" s="404"/>
      <c r="S46367" s="404"/>
      <c r="T46367" s="404"/>
    </row>
    <row r="46368" spans="12:20" ht="16.8">
      <c r="L46368" s="404"/>
      <c r="M46368" s="404"/>
      <c r="N46368" s="404"/>
      <c r="O46368" s="404"/>
      <c r="P46368" s="404"/>
      <c r="Q46368" s="404"/>
      <c r="R46368" s="404"/>
      <c r="S46368" s="404"/>
      <c r="T46368" s="404"/>
    </row>
    <row r="46369" spans="12:20" ht="16.8">
      <c r="L46369" s="404"/>
      <c r="M46369" s="404"/>
      <c r="N46369" s="404"/>
      <c r="O46369" s="404"/>
      <c r="P46369" s="404"/>
      <c r="Q46369" s="404"/>
      <c r="R46369" s="404"/>
      <c r="S46369" s="404"/>
      <c r="T46369" s="404"/>
    </row>
    <row r="46370" spans="12:20" ht="16.8">
      <c r="L46370" s="404"/>
      <c r="M46370" s="404"/>
      <c r="N46370" s="404"/>
      <c r="O46370" s="404"/>
      <c r="P46370" s="404"/>
      <c r="Q46370" s="404"/>
      <c r="R46370" s="404"/>
      <c r="S46370" s="404"/>
      <c r="T46370" s="404"/>
    </row>
    <row r="46371" spans="12:20" ht="16.8">
      <c r="L46371" s="404"/>
      <c r="M46371" s="404"/>
      <c r="N46371" s="404"/>
      <c r="O46371" s="404"/>
      <c r="P46371" s="404"/>
      <c r="Q46371" s="404"/>
      <c r="R46371" s="404"/>
      <c r="S46371" s="404"/>
      <c r="T46371" s="404"/>
    </row>
    <row r="46372" spans="12:20" ht="16.8">
      <c r="L46372" s="404"/>
      <c r="M46372" s="404"/>
      <c r="N46372" s="404"/>
      <c r="O46372" s="404"/>
      <c r="P46372" s="404"/>
      <c r="Q46372" s="404"/>
      <c r="R46372" s="404"/>
      <c r="S46372" s="404"/>
      <c r="T46372" s="404"/>
    </row>
    <row r="46373" spans="12:20" ht="16.8">
      <c r="L46373" s="404"/>
      <c r="M46373" s="404"/>
      <c r="N46373" s="404"/>
      <c r="O46373" s="404"/>
      <c r="P46373" s="404"/>
      <c r="Q46373" s="404"/>
      <c r="R46373" s="404"/>
      <c r="S46373" s="404"/>
      <c r="T46373" s="404"/>
    </row>
    <row r="46374" spans="12:20" ht="16.8">
      <c r="L46374" s="404"/>
      <c r="M46374" s="404"/>
      <c r="N46374" s="404"/>
      <c r="O46374" s="404"/>
      <c r="P46374" s="404"/>
      <c r="Q46374" s="404"/>
      <c r="R46374" s="404"/>
      <c r="S46374" s="404"/>
      <c r="T46374" s="404"/>
    </row>
    <row r="46375" spans="12:20" ht="16.8">
      <c r="L46375" s="404"/>
      <c r="M46375" s="404"/>
      <c r="N46375" s="404"/>
      <c r="O46375" s="404"/>
      <c r="P46375" s="404"/>
      <c r="Q46375" s="404"/>
      <c r="R46375" s="404"/>
      <c r="S46375" s="404"/>
      <c r="T46375" s="404"/>
    </row>
    <row r="46376" spans="12:20" ht="16.8">
      <c r="L46376" s="404"/>
      <c r="M46376" s="404"/>
      <c r="N46376" s="404"/>
      <c r="O46376" s="404"/>
      <c r="P46376" s="404"/>
      <c r="Q46376" s="404"/>
      <c r="R46376" s="404"/>
      <c r="S46376" s="404"/>
      <c r="T46376" s="404"/>
    </row>
    <row r="46377" spans="12:20" ht="16.8">
      <c r="L46377" s="404"/>
      <c r="M46377" s="404"/>
      <c r="N46377" s="404"/>
      <c r="O46377" s="404"/>
      <c r="P46377" s="404"/>
      <c r="Q46377" s="404"/>
      <c r="R46377" s="404"/>
      <c r="S46377" s="404"/>
      <c r="T46377" s="404"/>
    </row>
    <row r="46378" spans="12:20" ht="16.8">
      <c r="L46378" s="404"/>
      <c r="M46378" s="404"/>
      <c r="N46378" s="404"/>
      <c r="O46378" s="404"/>
      <c r="P46378" s="404"/>
      <c r="Q46378" s="404"/>
      <c r="R46378" s="404"/>
      <c r="S46378" s="404"/>
      <c r="T46378" s="404"/>
    </row>
    <row r="46379" spans="12:20" ht="16.8">
      <c r="L46379" s="404"/>
      <c r="M46379" s="404"/>
      <c r="N46379" s="404"/>
      <c r="O46379" s="404"/>
      <c r="P46379" s="404"/>
      <c r="Q46379" s="404"/>
      <c r="R46379" s="404"/>
      <c r="S46379" s="404"/>
      <c r="T46379" s="404"/>
    </row>
    <row r="46380" spans="12:20" ht="16.8">
      <c r="L46380" s="404"/>
      <c r="M46380" s="404"/>
      <c r="N46380" s="404"/>
      <c r="O46380" s="404"/>
      <c r="P46380" s="404"/>
      <c r="Q46380" s="404"/>
      <c r="R46380" s="404"/>
      <c r="S46380" s="404"/>
      <c r="T46380" s="404"/>
    </row>
    <row r="46381" spans="12:20" ht="16.8">
      <c r="L46381" s="404"/>
      <c r="M46381" s="404"/>
      <c r="N46381" s="404"/>
      <c r="O46381" s="404"/>
      <c r="P46381" s="404"/>
      <c r="Q46381" s="404"/>
      <c r="R46381" s="404"/>
      <c r="S46381" s="404"/>
      <c r="T46381" s="404"/>
    </row>
    <row r="46382" spans="12:20" ht="16.8">
      <c r="L46382" s="404"/>
      <c r="M46382" s="404"/>
      <c r="N46382" s="404"/>
      <c r="O46382" s="404"/>
      <c r="P46382" s="404"/>
      <c r="Q46382" s="404"/>
      <c r="R46382" s="404"/>
      <c r="S46382" s="404"/>
      <c r="T46382" s="404"/>
    </row>
    <row r="46383" spans="12:20" ht="16.8">
      <c r="L46383" s="404"/>
      <c r="M46383" s="404"/>
      <c r="N46383" s="404"/>
      <c r="O46383" s="404"/>
      <c r="P46383" s="404"/>
      <c r="Q46383" s="404"/>
      <c r="R46383" s="404"/>
      <c r="S46383" s="404"/>
      <c r="T46383" s="404"/>
    </row>
    <row r="46384" spans="12:20" ht="16.8">
      <c r="L46384" s="404"/>
      <c r="M46384" s="404"/>
      <c r="N46384" s="404"/>
      <c r="O46384" s="404"/>
      <c r="P46384" s="404"/>
      <c r="Q46384" s="404"/>
      <c r="R46384" s="404"/>
      <c r="S46384" s="404"/>
      <c r="T46384" s="404"/>
    </row>
    <row r="46385" spans="12:20" ht="16.8">
      <c r="L46385" s="404"/>
      <c r="M46385" s="404"/>
      <c r="N46385" s="404"/>
      <c r="O46385" s="404"/>
      <c r="P46385" s="404"/>
      <c r="Q46385" s="404"/>
      <c r="R46385" s="404"/>
      <c r="S46385" s="404"/>
      <c r="T46385" s="404"/>
    </row>
    <row r="46386" spans="12:20" ht="16.8">
      <c r="L46386" s="404"/>
      <c r="M46386" s="404"/>
      <c r="N46386" s="404"/>
      <c r="O46386" s="404"/>
      <c r="P46386" s="404"/>
      <c r="Q46386" s="404"/>
      <c r="R46386" s="404"/>
      <c r="S46386" s="404"/>
      <c r="T46386" s="404"/>
    </row>
    <row r="46387" spans="12:20" ht="16.8">
      <c r="L46387" s="404"/>
      <c r="M46387" s="404"/>
      <c r="N46387" s="404"/>
      <c r="O46387" s="404"/>
      <c r="P46387" s="404"/>
      <c r="Q46387" s="404"/>
      <c r="R46387" s="404"/>
      <c r="S46387" s="404"/>
      <c r="T46387" s="404"/>
    </row>
    <row r="46388" spans="12:20" ht="16.8">
      <c r="L46388" s="404"/>
      <c r="M46388" s="404"/>
      <c r="N46388" s="404"/>
      <c r="O46388" s="404"/>
      <c r="P46388" s="404"/>
      <c r="Q46388" s="404"/>
      <c r="R46388" s="404"/>
      <c r="S46388" s="404"/>
      <c r="T46388" s="404"/>
    </row>
    <row r="46389" spans="12:20" ht="16.8">
      <c r="L46389" s="404"/>
      <c r="M46389" s="404"/>
      <c r="N46389" s="404"/>
      <c r="O46389" s="404"/>
      <c r="P46389" s="404"/>
      <c r="Q46389" s="404"/>
      <c r="R46389" s="404"/>
      <c r="S46389" s="404"/>
      <c r="T46389" s="404"/>
    </row>
    <row r="46390" spans="12:20" ht="16.8">
      <c r="L46390" s="404"/>
      <c r="M46390" s="404"/>
      <c r="N46390" s="404"/>
      <c r="O46390" s="404"/>
      <c r="P46390" s="404"/>
      <c r="Q46390" s="404"/>
      <c r="R46390" s="404"/>
      <c r="S46390" s="404"/>
      <c r="T46390" s="404"/>
    </row>
    <row r="46391" spans="12:20" ht="16.8">
      <c r="L46391" s="404"/>
      <c r="M46391" s="404"/>
      <c r="N46391" s="404"/>
      <c r="O46391" s="404"/>
      <c r="P46391" s="404"/>
      <c r="Q46391" s="404"/>
      <c r="R46391" s="404"/>
      <c r="S46391" s="404"/>
      <c r="T46391" s="404"/>
    </row>
    <row r="46392" spans="12:20" ht="16.8">
      <c r="L46392" s="404"/>
      <c r="M46392" s="404"/>
      <c r="N46392" s="404"/>
      <c r="O46392" s="404"/>
      <c r="P46392" s="404"/>
      <c r="Q46392" s="404"/>
      <c r="R46392" s="404"/>
      <c r="S46392" s="404"/>
      <c r="T46392" s="404"/>
    </row>
    <row r="46393" spans="12:20" ht="16.8">
      <c r="L46393" s="404"/>
      <c r="M46393" s="404"/>
      <c r="N46393" s="404"/>
      <c r="O46393" s="404"/>
      <c r="P46393" s="404"/>
      <c r="Q46393" s="404"/>
      <c r="R46393" s="404"/>
      <c r="S46393" s="404"/>
      <c r="T46393" s="404"/>
    </row>
    <row r="46394" spans="12:20" ht="16.8">
      <c r="L46394" s="404"/>
      <c r="M46394" s="404"/>
      <c r="N46394" s="404"/>
      <c r="O46394" s="404"/>
      <c r="P46394" s="404"/>
      <c r="Q46394" s="404"/>
      <c r="R46394" s="404"/>
      <c r="S46394" s="404"/>
      <c r="T46394" s="404"/>
    </row>
    <row r="46395" spans="12:20" ht="16.8">
      <c r="L46395" s="404"/>
      <c r="M46395" s="404"/>
      <c r="N46395" s="404"/>
      <c r="O46395" s="404"/>
      <c r="P46395" s="404"/>
      <c r="Q46395" s="404"/>
      <c r="R46395" s="404"/>
      <c r="S46395" s="404"/>
      <c r="T46395" s="404"/>
    </row>
    <row r="46396" spans="12:20" ht="16.8">
      <c r="L46396" s="404"/>
      <c r="M46396" s="404"/>
      <c r="N46396" s="404"/>
      <c r="O46396" s="404"/>
      <c r="P46396" s="404"/>
      <c r="Q46396" s="404"/>
      <c r="R46396" s="404"/>
      <c r="S46396" s="404"/>
      <c r="T46396" s="404"/>
    </row>
    <row r="46397" spans="12:20" ht="16.8">
      <c r="L46397" s="404"/>
      <c r="M46397" s="404"/>
      <c r="N46397" s="404"/>
      <c r="O46397" s="404"/>
      <c r="P46397" s="404"/>
      <c r="Q46397" s="404"/>
      <c r="R46397" s="404"/>
      <c r="S46397" s="404"/>
      <c r="T46397" s="404"/>
    </row>
    <row r="46398" spans="12:20" ht="16.8">
      <c r="L46398" s="404"/>
      <c r="M46398" s="404"/>
      <c r="N46398" s="404"/>
      <c r="O46398" s="404"/>
      <c r="P46398" s="404"/>
      <c r="Q46398" s="404"/>
      <c r="R46398" s="404"/>
      <c r="S46398" s="404"/>
      <c r="T46398" s="404"/>
    </row>
    <row r="46399" spans="12:20" ht="16.8">
      <c r="L46399" s="404"/>
      <c r="M46399" s="404"/>
      <c r="N46399" s="404"/>
      <c r="O46399" s="404"/>
      <c r="P46399" s="404"/>
      <c r="Q46399" s="404"/>
      <c r="R46399" s="404"/>
      <c r="S46399" s="404"/>
      <c r="T46399" s="404"/>
    </row>
    <row r="46400" spans="12:20" ht="16.8">
      <c r="L46400" s="404"/>
      <c r="M46400" s="404"/>
      <c r="N46400" s="404"/>
      <c r="O46400" s="404"/>
      <c r="P46400" s="404"/>
      <c r="Q46400" s="404"/>
      <c r="R46400" s="404"/>
      <c r="S46400" s="404"/>
      <c r="T46400" s="404"/>
    </row>
    <row r="46401" spans="12:20" ht="16.8">
      <c r="L46401" s="404"/>
      <c r="M46401" s="404"/>
      <c r="N46401" s="404"/>
      <c r="O46401" s="404"/>
      <c r="P46401" s="404"/>
      <c r="Q46401" s="404"/>
      <c r="R46401" s="404"/>
      <c r="S46401" s="404"/>
      <c r="T46401" s="404"/>
    </row>
    <row r="46402" spans="12:20" ht="16.8">
      <c r="L46402" s="404"/>
      <c r="M46402" s="404"/>
      <c r="N46402" s="404"/>
      <c r="O46402" s="404"/>
      <c r="P46402" s="404"/>
      <c r="Q46402" s="404"/>
      <c r="R46402" s="404"/>
      <c r="S46402" s="404"/>
      <c r="T46402" s="404"/>
    </row>
    <row r="46403" spans="12:20" ht="16.8">
      <c r="L46403" s="404"/>
      <c r="M46403" s="404"/>
      <c r="N46403" s="404"/>
      <c r="O46403" s="404"/>
      <c r="P46403" s="404"/>
      <c r="Q46403" s="404"/>
      <c r="R46403" s="404"/>
      <c r="S46403" s="404"/>
      <c r="T46403" s="404"/>
    </row>
    <row r="46404" spans="12:20" ht="16.8">
      <c r="L46404" s="404"/>
      <c r="M46404" s="404"/>
      <c r="N46404" s="404"/>
      <c r="O46404" s="404"/>
      <c r="P46404" s="404"/>
      <c r="Q46404" s="404"/>
      <c r="R46404" s="404"/>
      <c r="S46404" s="404"/>
      <c r="T46404" s="404"/>
    </row>
    <row r="46405" spans="12:20" ht="16.8">
      <c r="L46405" s="404"/>
      <c r="M46405" s="404"/>
      <c r="N46405" s="404"/>
      <c r="O46405" s="404"/>
      <c r="P46405" s="404"/>
      <c r="Q46405" s="404"/>
      <c r="R46405" s="404"/>
      <c r="S46405" s="404"/>
      <c r="T46405" s="404"/>
    </row>
    <row r="46406" spans="12:20" ht="16.8">
      <c r="L46406" s="404"/>
      <c r="M46406" s="404"/>
      <c r="N46406" s="404"/>
      <c r="O46406" s="404"/>
      <c r="P46406" s="404"/>
      <c r="Q46406" s="404"/>
      <c r="R46406" s="404"/>
      <c r="S46406" s="404"/>
      <c r="T46406" s="404"/>
    </row>
    <row r="46407" spans="12:20" ht="16.8">
      <c r="L46407" s="404"/>
      <c r="M46407" s="404"/>
      <c r="N46407" s="404"/>
      <c r="O46407" s="404"/>
      <c r="P46407" s="404"/>
      <c r="Q46407" s="404"/>
      <c r="R46407" s="404"/>
      <c r="S46407" s="404"/>
      <c r="T46407" s="404"/>
    </row>
    <row r="46408" spans="12:20" ht="16.8">
      <c r="L46408" s="404"/>
      <c r="M46408" s="404"/>
      <c r="N46408" s="404"/>
      <c r="O46408" s="404"/>
      <c r="P46408" s="404"/>
      <c r="Q46408" s="404"/>
      <c r="R46408" s="404"/>
      <c r="S46408" s="404"/>
      <c r="T46408" s="404"/>
    </row>
    <row r="46409" spans="12:20" ht="16.8">
      <c r="L46409" s="404"/>
      <c r="M46409" s="404"/>
      <c r="N46409" s="404"/>
      <c r="O46409" s="404"/>
      <c r="P46409" s="404"/>
      <c r="Q46409" s="404"/>
      <c r="R46409" s="404"/>
      <c r="S46409" s="404"/>
      <c r="T46409" s="404"/>
    </row>
    <row r="46410" spans="12:20" ht="16.8">
      <c r="L46410" s="404"/>
      <c r="M46410" s="404"/>
      <c r="N46410" s="404"/>
      <c r="O46410" s="404"/>
      <c r="P46410" s="404"/>
      <c r="Q46410" s="404"/>
      <c r="R46410" s="404"/>
      <c r="S46410" s="404"/>
      <c r="T46410" s="404"/>
    </row>
    <row r="46411" spans="12:20" ht="16.8">
      <c r="L46411" s="404"/>
      <c r="M46411" s="404"/>
      <c r="N46411" s="404"/>
      <c r="O46411" s="404"/>
      <c r="P46411" s="404"/>
      <c r="Q46411" s="404"/>
      <c r="R46411" s="404"/>
      <c r="S46411" s="404"/>
      <c r="T46411" s="404"/>
    </row>
    <row r="46412" spans="12:20" ht="16.8">
      <c r="L46412" s="404"/>
      <c r="M46412" s="404"/>
      <c r="N46412" s="404"/>
      <c r="O46412" s="404"/>
      <c r="P46412" s="404"/>
      <c r="Q46412" s="404"/>
      <c r="R46412" s="404"/>
      <c r="S46412" s="404"/>
      <c r="T46412" s="404"/>
    </row>
    <row r="46413" spans="12:20" ht="16.8">
      <c r="L46413" s="404"/>
      <c r="M46413" s="404"/>
      <c r="N46413" s="404"/>
      <c r="O46413" s="404"/>
      <c r="P46413" s="404"/>
      <c r="Q46413" s="404"/>
      <c r="R46413" s="404"/>
      <c r="S46413" s="404"/>
      <c r="T46413" s="404"/>
    </row>
    <row r="46414" spans="12:20" ht="16.8">
      <c r="L46414" s="404"/>
      <c r="M46414" s="404"/>
      <c r="N46414" s="404"/>
      <c r="O46414" s="404"/>
      <c r="P46414" s="404"/>
      <c r="Q46414" s="404"/>
      <c r="R46414" s="404"/>
      <c r="S46414" s="404"/>
      <c r="T46414" s="404"/>
    </row>
    <row r="46415" spans="12:20" ht="16.8">
      <c r="L46415" s="404"/>
      <c r="M46415" s="404"/>
      <c r="N46415" s="404"/>
      <c r="O46415" s="404"/>
      <c r="P46415" s="404"/>
      <c r="Q46415" s="404"/>
      <c r="R46415" s="404"/>
      <c r="S46415" s="404"/>
      <c r="T46415" s="404"/>
    </row>
    <row r="46416" spans="12:20" ht="16.8">
      <c r="L46416" s="404"/>
      <c r="M46416" s="404"/>
      <c r="N46416" s="404"/>
      <c r="O46416" s="404"/>
      <c r="P46416" s="404"/>
      <c r="Q46416" s="404"/>
      <c r="R46416" s="404"/>
      <c r="S46416" s="404"/>
      <c r="T46416" s="404"/>
    </row>
    <row r="46417" spans="12:20" ht="16.8">
      <c r="L46417" s="404"/>
      <c r="M46417" s="404"/>
      <c r="N46417" s="404"/>
      <c r="O46417" s="404"/>
      <c r="P46417" s="404"/>
      <c r="Q46417" s="404"/>
      <c r="R46417" s="404"/>
      <c r="S46417" s="404"/>
      <c r="T46417" s="404"/>
    </row>
    <row r="46418" spans="12:20" ht="16.8">
      <c r="L46418" s="404"/>
      <c r="M46418" s="404"/>
      <c r="N46418" s="404"/>
      <c r="O46418" s="404"/>
      <c r="P46418" s="404"/>
      <c r="Q46418" s="404"/>
      <c r="R46418" s="404"/>
      <c r="S46418" s="404"/>
      <c r="T46418" s="404"/>
    </row>
    <row r="46419" spans="12:20" ht="16.8">
      <c r="L46419" s="404"/>
      <c r="M46419" s="404"/>
      <c r="N46419" s="404"/>
      <c r="O46419" s="404"/>
      <c r="P46419" s="404"/>
      <c r="Q46419" s="404"/>
      <c r="R46419" s="404"/>
      <c r="S46419" s="404"/>
      <c r="T46419" s="404"/>
    </row>
    <row r="46420" spans="12:20" ht="16.8">
      <c r="L46420" s="404"/>
      <c r="M46420" s="404"/>
      <c r="N46420" s="404"/>
      <c r="O46420" s="404"/>
      <c r="P46420" s="404"/>
      <c r="Q46420" s="404"/>
      <c r="R46420" s="404"/>
      <c r="S46420" s="404"/>
      <c r="T46420" s="404"/>
    </row>
    <row r="46421" spans="12:20" ht="16.8">
      <c r="L46421" s="404"/>
      <c r="M46421" s="404"/>
      <c r="N46421" s="404"/>
      <c r="O46421" s="404"/>
      <c r="P46421" s="404"/>
      <c r="Q46421" s="404"/>
      <c r="R46421" s="404"/>
      <c r="S46421" s="404"/>
      <c r="T46421" s="404"/>
    </row>
    <row r="46422" spans="12:20" ht="16.8">
      <c r="L46422" s="404"/>
      <c r="M46422" s="404"/>
      <c r="N46422" s="404"/>
      <c r="O46422" s="404"/>
      <c r="P46422" s="404"/>
      <c r="Q46422" s="404"/>
      <c r="R46422" s="404"/>
      <c r="S46422" s="404"/>
      <c r="T46422" s="404"/>
    </row>
    <row r="46423" spans="12:20" ht="16.8">
      <c r="L46423" s="404"/>
      <c r="M46423" s="404"/>
      <c r="N46423" s="404"/>
      <c r="O46423" s="404"/>
      <c r="P46423" s="404"/>
      <c r="Q46423" s="404"/>
      <c r="R46423" s="404"/>
      <c r="S46423" s="404"/>
      <c r="T46423" s="404"/>
    </row>
    <row r="46424" spans="12:20" ht="16.8">
      <c r="L46424" s="404"/>
      <c r="M46424" s="404"/>
      <c r="N46424" s="404"/>
      <c r="O46424" s="404"/>
      <c r="P46424" s="404"/>
      <c r="Q46424" s="404"/>
      <c r="R46424" s="404"/>
      <c r="S46424" s="404"/>
      <c r="T46424" s="404"/>
    </row>
    <row r="46425" spans="12:20" ht="16.8">
      <c r="L46425" s="404"/>
      <c r="M46425" s="404"/>
      <c r="N46425" s="404"/>
      <c r="O46425" s="404"/>
      <c r="P46425" s="404"/>
      <c r="Q46425" s="404"/>
      <c r="R46425" s="404"/>
      <c r="S46425" s="404"/>
      <c r="T46425" s="404"/>
    </row>
    <row r="46426" spans="12:20" ht="16.8">
      <c r="L46426" s="404"/>
      <c r="M46426" s="404"/>
      <c r="N46426" s="404"/>
      <c r="O46426" s="404"/>
      <c r="P46426" s="404"/>
      <c r="Q46426" s="404"/>
      <c r="R46426" s="404"/>
      <c r="S46426" s="404"/>
      <c r="T46426" s="404"/>
    </row>
    <row r="46427" spans="12:20" ht="16.8">
      <c r="L46427" s="404"/>
      <c r="M46427" s="404"/>
      <c r="N46427" s="404"/>
      <c r="O46427" s="404"/>
      <c r="P46427" s="404"/>
      <c r="Q46427" s="404"/>
      <c r="R46427" s="404"/>
      <c r="S46427" s="404"/>
      <c r="T46427" s="404"/>
    </row>
    <row r="46428" spans="12:20" ht="16.8">
      <c r="L46428" s="404"/>
      <c r="M46428" s="404"/>
      <c r="N46428" s="404"/>
      <c r="O46428" s="404"/>
      <c r="P46428" s="404"/>
      <c r="Q46428" s="404"/>
      <c r="R46428" s="404"/>
      <c r="S46428" s="404"/>
      <c r="T46428" s="404"/>
    </row>
    <row r="46429" spans="12:20" ht="16.8">
      <c r="L46429" s="404"/>
      <c r="M46429" s="404"/>
      <c r="N46429" s="404"/>
      <c r="O46429" s="404"/>
      <c r="P46429" s="404"/>
      <c r="Q46429" s="404"/>
      <c r="R46429" s="404"/>
      <c r="S46429" s="404"/>
      <c r="T46429" s="404"/>
    </row>
    <row r="46430" spans="12:20" ht="16.8">
      <c r="L46430" s="404"/>
      <c r="M46430" s="404"/>
      <c r="N46430" s="404"/>
      <c r="O46430" s="404"/>
      <c r="P46430" s="404"/>
      <c r="Q46430" s="404"/>
      <c r="R46430" s="404"/>
      <c r="S46430" s="404"/>
      <c r="T46430" s="404"/>
    </row>
    <row r="46431" spans="12:20" ht="16.8">
      <c r="L46431" s="404"/>
      <c r="M46431" s="404"/>
      <c r="N46431" s="404"/>
      <c r="O46431" s="404"/>
      <c r="P46431" s="404"/>
      <c r="Q46431" s="404"/>
      <c r="R46431" s="404"/>
      <c r="S46431" s="404"/>
      <c r="T46431" s="404"/>
    </row>
    <row r="46432" spans="12:20" ht="16.8">
      <c r="L46432" s="404"/>
      <c r="M46432" s="404"/>
      <c r="N46432" s="404"/>
      <c r="O46432" s="404"/>
      <c r="P46432" s="404"/>
      <c r="Q46432" s="404"/>
      <c r="R46432" s="404"/>
      <c r="S46432" s="404"/>
      <c r="T46432" s="404"/>
    </row>
    <row r="46433" spans="12:20" ht="16.8">
      <c r="L46433" s="404"/>
      <c r="M46433" s="404"/>
      <c r="N46433" s="404"/>
      <c r="O46433" s="404"/>
      <c r="P46433" s="404"/>
      <c r="Q46433" s="404"/>
      <c r="R46433" s="404"/>
      <c r="S46433" s="404"/>
      <c r="T46433" s="404"/>
    </row>
    <row r="46434" spans="12:20" ht="16.8">
      <c r="L46434" s="404"/>
      <c r="M46434" s="404"/>
      <c r="N46434" s="404"/>
      <c r="O46434" s="404"/>
      <c r="P46434" s="404"/>
      <c r="Q46434" s="404"/>
      <c r="R46434" s="404"/>
      <c r="S46434" s="404"/>
      <c r="T46434" s="404"/>
    </row>
    <row r="46435" spans="12:20" ht="16.8">
      <c r="L46435" s="404"/>
      <c r="M46435" s="404"/>
      <c r="N46435" s="404"/>
      <c r="O46435" s="404"/>
      <c r="P46435" s="404"/>
      <c r="Q46435" s="404"/>
      <c r="R46435" s="404"/>
      <c r="S46435" s="404"/>
      <c r="T46435" s="404"/>
    </row>
    <row r="46436" spans="12:20" ht="16.8">
      <c r="L46436" s="404"/>
      <c r="M46436" s="404"/>
      <c r="N46436" s="404"/>
      <c r="O46436" s="404"/>
      <c r="P46436" s="404"/>
      <c r="Q46436" s="404"/>
      <c r="R46436" s="404"/>
      <c r="S46436" s="404"/>
      <c r="T46436" s="404"/>
    </row>
    <row r="46437" spans="12:20" ht="16.8">
      <c r="L46437" s="404"/>
      <c r="M46437" s="404"/>
      <c r="N46437" s="404"/>
      <c r="O46437" s="404"/>
      <c r="P46437" s="404"/>
      <c r="Q46437" s="404"/>
      <c r="R46437" s="404"/>
      <c r="S46437" s="404"/>
      <c r="T46437" s="404"/>
    </row>
    <row r="46438" spans="12:20" ht="16.8">
      <c r="L46438" s="404"/>
      <c r="M46438" s="404"/>
      <c r="N46438" s="404"/>
      <c r="O46438" s="404"/>
      <c r="P46438" s="404"/>
      <c r="Q46438" s="404"/>
      <c r="R46438" s="404"/>
      <c r="S46438" s="404"/>
      <c r="T46438" s="404"/>
    </row>
    <row r="46439" spans="12:20" ht="16.8">
      <c r="L46439" s="404"/>
      <c r="M46439" s="404"/>
      <c r="N46439" s="404"/>
      <c r="O46439" s="404"/>
      <c r="P46439" s="404"/>
      <c r="Q46439" s="404"/>
      <c r="R46439" s="404"/>
      <c r="S46439" s="404"/>
      <c r="T46439" s="404"/>
    </row>
    <row r="46440" spans="12:20" ht="16.8">
      <c r="L46440" s="404"/>
      <c r="M46440" s="404"/>
      <c r="N46440" s="404"/>
      <c r="O46440" s="404"/>
      <c r="P46440" s="404"/>
      <c r="Q46440" s="404"/>
      <c r="R46440" s="404"/>
      <c r="S46440" s="404"/>
      <c r="T46440" s="404"/>
    </row>
    <row r="46441" spans="12:20" ht="16.8">
      <c r="L46441" s="404"/>
      <c r="M46441" s="404"/>
      <c r="N46441" s="404"/>
      <c r="O46441" s="404"/>
      <c r="P46441" s="404"/>
      <c r="Q46441" s="404"/>
      <c r="R46441" s="404"/>
      <c r="S46441" s="404"/>
      <c r="T46441" s="404"/>
    </row>
    <row r="46442" spans="12:20" ht="16.8">
      <c r="L46442" s="404"/>
      <c r="M46442" s="404"/>
      <c r="N46442" s="404"/>
      <c r="O46442" s="404"/>
      <c r="P46442" s="404"/>
      <c r="Q46442" s="404"/>
      <c r="R46442" s="404"/>
      <c r="S46442" s="404"/>
      <c r="T46442" s="404"/>
    </row>
    <row r="46443" spans="12:20" ht="16.8">
      <c r="L46443" s="404"/>
      <c r="M46443" s="404"/>
      <c r="N46443" s="404"/>
      <c r="O46443" s="404"/>
      <c r="P46443" s="404"/>
      <c r="Q46443" s="404"/>
      <c r="R46443" s="404"/>
      <c r="S46443" s="404"/>
      <c r="T46443" s="404"/>
    </row>
    <row r="46444" spans="12:20" ht="16.8">
      <c r="L46444" s="404"/>
      <c r="M46444" s="404"/>
      <c r="N46444" s="404"/>
      <c r="O46444" s="404"/>
      <c r="P46444" s="404"/>
      <c r="Q46444" s="404"/>
      <c r="R46444" s="404"/>
      <c r="S46444" s="404"/>
      <c r="T46444" s="404"/>
    </row>
    <row r="46445" spans="12:20" ht="16.8">
      <c r="L46445" s="404"/>
      <c r="M46445" s="404"/>
      <c r="N46445" s="404"/>
      <c r="O46445" s="404"/>
      <c r="P46445" s="404"/>
      <c r="Q46445" s="404"/>
      <c r="R46445" s="404"/>
      <c r="S46445" s="404"/>
      <c r="T46445" s="404"/>
    </row>
    <row r="46446" spans="12:20" ht="16.8">
      <c r="L46446" s="404"/>
      <c r="M46446" s="404"/>
      <c r="N46446" s="404"/>
      <c r="O46446" s="404"/>
      <c r="P46446" s="404"/>
      <c r="Q46446" s="404"/>
      <c r="R46446" s="404"/>
      <c r="S46446" s="404"/>
      <c r="T46446" s="404"/>
    </row>
    <row r="46447" spans="12:20" ht="16.8">
      <c r="L46447" s="404"/>
      <c r="M46447" s="404"/>
      <c r="N46447" s="404"/>
      <c r="O46447" s="404"/>
      <c r="P46447" s="404"/>
      <c r="Q46447" s="404"/>
      <c r="R46447" s="404"/>
      <c r="S46447" s="404"/>
      <c r="T46447" s="404"/>
    </row>
    <row r="46448" spans="12:20" ht="16.8">
      <c r="L46448" s="404"/>
      <c r="M46448" s="404"/>
      <c r="N46448" s="404"/>
      <c r="O46448" s="404"/>
      <c r="P46448" s="404"/>
      <c r="Q46448" s="404"/>
      <c r="R46448" s="404"/>
      <c r="S46448" s="404"/>
      <c r="T46448" s="404"/>
    </row>
    <row r="46449" spans="12:20" ht="16.8">
      <c r="L46449" s="404"/>
      <c r="M46449" s="404"/>
      <c r="N46449" s="404"/>
      <c r="O46449" s="404"/>
      <c r="P46449" s="404"/>
      <c r="Q46449" s="404"/>
      <c r="R46449" s="404"/>
      <c r="S46449" s="404"/>
      <c r="T46449" s="404"/>
    </row>
    <row r="46450" spans="12:20" ht="16.8">
      <c r="L46450" s="404"/>
      <c r="M46450" s="404"/>
      <c r="N46450" s="404"/>
      <c r="O46450" s="404"/>
      <c r="P46450" s="404"/>
      <c r="Q46450" s="404"/>
      <c r="R46450" s="404"/>
      <c r="S46450" s="404"/>
      <c r="T46450" s="404"/>
    </row>
    <row r="46451" spans="12:20" ht="16.8">
      <c r="L46451" s="404"/>
      <c r="M46451" s="404"/>
      <c r="N46451" s="404"/>
      <c r="O46451" s="404"/>
      <c r="P46451" s="404"/>
      <c r="Q46451" s="404"/>
      <c r="R46451" s="404"/>
      <c r="S46451" s="404"/>
      <c r="T46451" s="404"/>
    </row>
    <row r="46452" spans="12:20" ht="16.8">
      <c r="L46452" s="404"/>
      <c r="M46452" s="404"/>
      <c r="N46452" s="404"/>
      <c r="O46452" s="404"/>
      <c r="P46452" s="404"/>
      <c r="Q46452" s="404"/>
      <c r="R46452" s="404"/>
      <c r="S46452" s="404"/>
      <c r="T46452" s="404"/>
    </row>
    <row r="46453" spans="12:20" ht="16.8">
      <c r="L46453" s="404"/>
      <c r="M46453" s="404"/>
      <c r="N46453" s="404"/>
      <c r="O46453" s="404"/>
      <c r="P46453" s="404"/>
      <c r="Q46453" s="404"/>
      <c r="R46453" s="404"/>
      <c r="S46453" s="404"/>
      <c r="T46453" s="404"/>
    </row>
    <row r="46454" spans="12:20" ht="16.8">
      <c r="L46454" s="404"/>
      <c r="M46454" s="404"/>
      <c r="N46454" s="404"/>
      <c r="O46454" s="404"/>
      <c r="P46454" s="404"/>
      <c r="Q46454" s="404"/>
      <c r="R46454" s="404"/>
      <c r="S46454" s="404"/>
      <c r="T46454" s="404"/>
    </row>
    <row r="46455" spans="12:20" ht="16.8">
      <c r="L46455" s="404"/>
      <c r="M46455" s="404"/>
      <c r="N46455" s="404"/>
      <c r="O46455" s="404"/>
      <c r="P46455" s="404"/>
      <c r="Q46455" s="404"/>
      <c r="R46455" s="404"/>
      <c r="S46455" s="404"/>
      <c r="T46455" s="404"/>
    </row>
    <row r="46456" spans="12:20" ht="16.8">
      <c r="L46456" s="404"/>
      <c r="M46456" s="404"/>
      <c r="N46456" s="404"/>
      <c r="O46456" s="404"/>
      <c r="P46456" s="404"/>
      <c r="Q46456" s="404"/>
      <c r="R46456" s="404"/>
      <c r="S46456" s="404"/>
      <c r="T46456" s="404"/>
    </row>
    <row r="46457" spans="12:20" ht="16.8">
      <c r="L46457" s="404"/>
      <c r="M46457" s="404"/>
      <c r="N46457" s="404"/>
      <c r="O46457" s="404"/>
      <c r="P46457" s="404"/>
      <c r="Q46457" s="404"/>
      <c r="R46457" s="404"/>
      <c r="S46457" s="404"/>
      <c r="T46457" s="404"/>
    </row>
    <row r="46458" spans="12:20" ht="16.8">
      <c r="L46458" s="404"/>
      <c r="M46458" s="404"/>
      <c r="N46458" s="404"/>
      <c r="O46458" s="404"/>
      <c r="P46458" s="404"/>
      <c r="Q46458" s="404"/>
      <c r="R46458" s="404"/>
      <c r="S46458" s="404"/>
      <c r="T46458" s="404"/>
    </row>
    <row r="46459" spans="12:20" ht="16.8">
      <c r="L46459" s="404"/>
      <c r="M46459" s="404"/>
      <c r="N46459" s="404"/>
      <c r="O46459" s="404"/>
      <c r="P46459" s="404"/>
      <c r="Q46459" s="404"/>
      <c r="R46459" s="404"/>
      <c r="S46459" s="404"/>
      <c r="T46459" s="404"/>
    </row>
    <row r="46460" spans="12:20" ht="16.8">
      <c r="L46460" s="404"/>
      <c r="M46460" s="404"/>
      <c r="N46460" s="404"/>
      <c r="O46460" s="404"/>
      <c r="P46460" s="404"/>
      <c r="Q46460" s="404"/>
      <c r="R46460" s="404"/>
      <c r="S46460" s="404"/>
      <c r="T46460" s="404"/>
    </row>
    <row r="46461" spans="12:20" ht="16.8">
      <c r="L46461" s="404"/>
      <c r="M46461" s="404"/>
      <c r="N46461" s="404"/>
      <c r="O46461" s="404"/>
      <c r="P46461" s="404"/>
      <c r="Q46461" s="404"/>
      <c r="R46461" s="404"/>
      <c r="S46461" s="404"/>
      <c r="T46461" s="404"/>
    </row>
    <row r="46462" spans="12:20" ht="16.8">
      <c r="L46462" s="404"/>
      <c r="M46462" s="404"/>
      <c r="N46462" s="404"/>
      <c r="O46462" s="404"/>
      <c r="P46462" s="404"/>
      <c r="Q46462" s="404"/>
      <c r="R46462" s="404"/>
      <c r="S46462" s="404"/>
      <c r="T46462" s="404"/>
    </row>
    <row r="46463" spans="12:20" ht="16.8">
      <c r="L46463" s="404"/>
      <c r="M46463" s="404"/>
      <c r="N46463" s="404"/>
      <c r="O46463" s="404"/>
      <c r="P46463" s="404"/>
      <c r="Q46463" s="404"/>
      <c r="R46463" s="404"/>
      <c r="S46463" s="404"/>
      <c r="T46463" s="404"/>
    </row>
    <row r="46464" spans="12:20" ht="16.8">
      <c r="L46464" s="404"/>
      <c r="M46464" s="404"/>
      <c r="N46464" s="404"/>
      <c r="O46464" s="404"/>
      <c r="P46464" s="404"/>
      <c r="Q46464" s="404"/>
      <c r="R46464" s="404"/>
      <c r="S46464" s="404"/>
      <c r="T46464" s="404"/>
    </row>
    <row r="46465" spans="12:20" ht="16.8">
      <c r="L46465" s="404"/>
      <c r="M46465" s="404"/>
      <c r="N46465" s="404"/>
      <c r="O46465" s="404"/>
      <c r="P46465" s="404"/>
      <c r="Q46465" s="404"/>
      <c r="R46465" s="404"/>
      <c r="S46465" s="404"/>
      <c r="T46465" s="404"/>
    </row>
    <row r="46466" spans="12:20" ht="16.8">
      <c r="L46466" s="404"/>
      <c r="M46466" s="404"/>
      <c r="N46466" s="404"/>
      <c r="O46466" s="404"/>
      <c r="P46466" s="404"/>
      <c r="Q46466" s="404"/>
      <c r="R46466" s="404"/>
      <c r="S46466" s="404"/>
      <c r="T46466" s="404"/>
    </row>
    <row r="46467" spans="12:20" ht="16.8">
      <c r="L46467" s="404"/>
      <c r="M46467" s="404"/>
      <c r="N46467" s="404"/>
      <c r="O46467" s="404"/>
      <c r="P46467" s="404"/>
      <c r="Q46467" s="404"/>
      <c r="R46467" s="404"/>
      <c r="S46467" s="404"/>
      <c r="T46467" s="404"/>
    </row>
    <row r="46468" spans="12:20" ht="16.8">
      <c r="L46468" s="404"/>
      <c r="M46468" s="404"/>
      <c r="N46468" s="404"/>
      <c r="O46468" s="404"/>
      <c r="P46468" s="404"/>
      <c r="Q46468" s="404"/>
      <c r="R46468" s="404"/>
      <c r="S46468" s="404"/>
      <c r="T46468" s="404"/>
    </row>
    <row r="46469" spans="12:20" ht="16.8">
      <c r="L46469" s="404"/>
      <c r="M46469" s="404"/>
      <c r="N46469" s="404"/>
      <c r="O46469" s="404"/>
      <c r="P46469" s="404"/>
      <c r="Q46469" s="404"/>
      <c r="R46469" s="404"/>
      <c r="S46469" s="404"/>
      <c r="T46469" s="404"/>
    </row>
    <row r="46470" spans="12:20" ht="16.8">
      <c r="L46470" s="404"/>
      <c r="M46470" s="404"/>
      <c r="N46470" s="404"/>
      <c r="O46470" s="404"/>
      <c r="P46470" s="404"/>
      <c r="Q46470" s="404"/>
      <c r="R46470" s="404"/>
      <c r="S46470" s="404"/>
      <c r="T46470" s="404"/>
    </row>
    <row r="46471" spans="12:20" ht="16.8">
      <c r="L46471" s="404"/>
      <c r="M46471" s="404"/>
      <c r="N46471" s="404"/>
      <c r="O46471" s="404"/>
      <c r="P46471" s="404"/>
      <c r="Q46471" s="404"/>
      <c r="R46471" s="404"/>
      <c r="S46471" s="404"/>
      <c r="T46471" s="404"/>
    </row>
    <row r="46472" spans="12:20" ht="16.8">
      <c r="L46472" s="404"/>
      <c r="M46472" s="404"/>
      <c r="N46472" s="404"/>
      <c r="O46472" s="404"/>
      <c r="P46472" s="404"/>
      <c r="Q46472" s="404"/>
      <c r="R46472" s="404"/>
      <c r="S46472" s="404"/>
      <c r="T46472" s="404"/>
    </row>
    <row r="46473" spans="12:20" ht="16.8">
      <c r="L46473" s="404"/>
      <c r="M46473" s="404"/>
      <c r="N46473" s="404"/>
      <c r="O46473" s="404"/>
      <c r="P46473" s="404"/>
      <c r="Q46473" s="404"/>
      <c r="R46473" s="404"/>
      <c r="S46473" s="404"/>
      <c r="T46473" s="404"/>
    </row>
    <row r="46474" spans="12:20" ht="16.8">
      <c r="L46474" s="404"/>
      <c r="M46474" s="404"/>
      <c r="N46474" s="404"/>
      <c r="O46474" s="404"/>
      <c r="P46474" s="404"/>
      <c r="Q46474" s="404"/>
      <c r="R46474" s="404"/>
      <c r="S46474" s="404"/>
      <c r="T46474" s="404"/>
    </row>
    <row r="46475" spans="12:20" ht="16.8">
      <c r="L46475" s="404"/>
      <c r="M46475" s="404"/>
      <c r="N46475" s="404"/>
      <c r="O46475" s="404"/>
      <c r="P46475" s="404"/>
      <c r="Q46475" s="404"/>
      <c r="R46475" s="404"/>
      <c r="S46475" s="404"/>
      <c r="T46475" s="404"/>
    </row>
    <row r="46476" spans="12:20" ht="16.8">
      <c r="L46476" s="404"/>
      <c r="M46476" s="404"/>
      <c r="N46476" s="404"/>
      <c r="O46476" s="404"/>
      <c r="P46476" s="404"/>
      <c r="Q46476" s="404"/>
      <c r="R46476" s="404"/>
      <c r="S46476" s="404"/>
      <c r="T46476" s="404"/>
    </row>
    <row r="46477" spans="12:20" ht="16.8">
      <c r="L46477" s="404"/>
      <c r="M46477" s="404"/>
      <c r="N46477" s="404"/>
      <c r="O46477" s="404"/>
      <c r="P46477" s="404"/>
      <c r="Q46477" s="404"/>
      <c r="R46477" s="404"/>
      <c r="S46477" s="404"/>
      <c r="T46477" s="404"/>
    </row>
    <row r="46478" spans="12:20" ht="16.8">
      <c r="L46478" s="404"/>
      <c r="M46478" s="404"/>
      <c r="N46478" s="404"/>
      <c r="O46478" s="404"/>
      <c r="P46478" s="404"/>
      <c r="Q46478" s="404"/>
      <c r="R46478" s="404"/>
      <c r="S46478" s="404"/>
      <c r="T46478" s="404"/>
    </row>
    <row r="46479" spans="12:20" ht="16.8">
      <c r="L46479" s="404"/>
      <c r="M46479" s="404"/>
      <c r="N46479" s="404"/>
      <c r="O46479" s="404"/>
      <c r="P46479" s="404"/>
      <c r="Q46479" s="404"/>
      <c r="R46479" s="404"/>
      <c r="S46479" s="404"/>
      <c r="T46479" s="404"/>
    </row>
    <row r="46480" spans="12:20" ht="16.8">
      <c r="L46480" s="404"/>
      <c r="M46480" s="404"/>
      <c r="N46480" s="404"/>
      <c r="O46480" s="404"/>
      <c r="P46480" s="404"/>
      <c r="Q46480" s="404"/>
      <c r="R46480" s="404"/>
      <c r="S46480" s="404"/>
      <c r="T46480" s="404"/>
    </row>
    <row r="46481" spans="12:20" ht="16.8">
      <c r="L46481" s="404"/>
      <c r="M46481" s="404"/>
      <c r="N46481" s="404"/>
      <c r="O46481" s="404"/>
      <c r="P46481" s="404"/>
      <c r="Q46481" s="404"/>
      <c r="R46481" s="404"/>
      <c r="S46481" s="404"/>
      <c r="T46481" s="404"/>
    </row>
    <row r="46482" spans="12:20" ht="16.8">
      <c r="L46482" s="404"/>
      <c r="M46482" s="404"/>
      <c r="N46482" s="404"/>
      <c r="O46482" s="404"/>
      <c r="P46482" s="404"/>
      <c r="Q46482" s="404"/>
      <c r="R46482" s="404"/>
      <c r="S46482" s="404"/>
      <c r="T46482" s="404"/>
    </row>
    <row r="46483" spans="12:20" ht="16.8">
      <c r="L46483" s="404"/>
      <c r="M46483" s="404"/>
      <c r="N46483" s="404"/>
      <c r="O46483" s="404"/>
      <c r="P46483" s="404"/>
      <c r="Q46483" s="404"/>
      <c r="R46483" s="404"/>
      <c r="S46483" s="404"/>
      <c r="T46483" s="404"/>
    </row>
    <row r="46484" spans="12:20" ht="16.8">
      <c r="L46484" s="404"/>
      <c r="M46484" s="404"/>
      <c r="N46484" s="404"/>
      <c r="O46484" s="404"/>
      <c r="P46484" s="404"/>
      <c r="Q46484" s="404"/>
      <c r="R46484" s="404"/>
      <c r="S46484" s="404"/>
      <c r="T46484" s="404"/>
    </row>
    <row r="46485" spans="12:20" ht="16.8">
      <c r="L46485" s="404"/>
      <c r="M46485" s="404"/>
      <c r="N46485" s="404"/>
      <c r="O46485" s="404"/>
      <c r="P46485" s="404"/>
      <c r="Q46485" s="404"/>
      <c r="R46485" s="404"/>
      <c r="S46485" s="404"/>
      <c r="T46485" s="404"/>
    </row>
    <row r="46486" spans="12:20" ht="16.8">
      <c r="L46486" s="404"/>
      <c r="M46486" s="404"/>
      <c r="N46486" s="404"/>
      <c r="O46486" s="404"/>
      <c r="P46486" s="404"/>
      <c r="Q46486" s="404"/>
      <c r="R46486" s="404"/>
      <c r="S46486" s="404"/>
      <c r="T46486" s="404"/>
    </row>
    <row r="46487" spans="12:20" ht="16.8">
      <c r="L46487" s="404"/>
      <c r="M46487" s="404"/>
      <c r="N46487" s="404"/>
      <c r="O46487" s="404"/>
      <c r="P46487" s="404"/>
      <c r="Q46487" s="404"/>
      <c r="R46487" s="404"/>
      <c r="S46487" s="404"/>
      <c r="T46487" s="404"/>
    </row>
    <row r="46488" spans="12:20" ht="16.8">
      <c r="L46488" s="404"/>
      <c r="M46488" s="404"/>
      <c r="N46488" s="404"/>
      <c r="O46488" s="404"/>
      <c r="P46488" s="404"/>
      <c r="Q46488" s="404"/>
      <c r="R46488" s="404"/>
      <c r="S46488" s="404"/>
      <c r="T46488" s="404"/>
    </row>
    <row r="46489" spans="12:20" ht="16.8">
      <c r="L46489" s="404"/>
      <c r="M46489" s="404"/>
      <c r="N46489" s="404"/>
      <c r="O46489" s="404"/>
      <c r="P46489" s="404"/>
      <c r="Q46489" s="404"/>
      <c r="R46489" s="404"/>
      <c r="S46489" s="404"/>
      <c r="T46489" s="404"/>
    </row>
    <row r="46490" spans="12:20" ht="16.8">
      <c r="L46490" s="404"/>
      <c r="M46490" s="404"/>
      <c r="N46490" s="404"/>
      <c r="O46490" s="404"/>
      <c r="P46490" s="404"/>
      <c r="Q46490" s="404"/>
      <c r="R46490" s="404"/>
      <c r="S46490" s="404"/>
      <c r="T46490" s="404"/>
    </row>
    <row r="46491" spans="12:20" ht="16.8">
      <c r="L46491" s="404"/>
      <c r="M46491" s="404"/>
      <c r="N46491" s="404"/>
      <c r="O46491" s="404"/>
      <c r="P46491" s="404"/>
      <c r="Q46491" s="404"/>
      <c r="R46491" s="404"/>
      <c r="S46491" s="404"/>
      <c r="T46491" s="404"/>
    </row>
    <row r="46492" spans="12:20" ht="16.8">
      <c r="L46492" s="404"/>
      <c r="M46492" s="404"/>
      <c r="N46492" s="404"/>
      <c r="O46492" s="404"/>
      <c r="P46492" s="404"/>
      <c r="Q46492" s="404"/>
      <c r="R46492" s="404"/>
      <c r="S46492" s="404"/>
      <c r="T46492" s="404"/>
    </row>
    <row r="46493" spans="12:20" ht="16.8">
      <c r="L46493" s="404"/>
      <c r="M46493" s="404"/>
      <c r="N46493" s="404"/>
      <c r="O46493" s="404"/>
      <c r="P46493" s="404"/>
      <c r="Q46493" s="404"/>
      <c r="R46493" s="404"/>
      <c r="S46493" s="404"/>
      <c r="T46493" s="404"/>
    </row>
    <row r="46494" spans="12:20" ht="16.8">
      <c r="L46494" s="404"/>
      <c r="M46494" s="404"/>
      <c r="N46494" s="404"/>
      <c r="O46494" s="404"/>
      <c r="P46494" s="404"/>
      <c r="Q46494" s="404"/>
      <c r="R46494" s="404"/>
      <c r="S46494" s="404"/>
      <c r="T46494" s="404"/>
    </row>
    <row r="46495" spans="12:20" ht="16.8">
      <c r="L46495" s="404"/>
      <c r="M46495" s="404"/>
      <c r="N46495" s="404"/>
      <c r="O46495" s="404"/>
      <c r="P46495" s="404"/>
      <c r="Q46495" s="404"/>
      <c r="R46495" s="404"/>
      <c r="S46495" s="404"/>
      <c r="T46495" s="404"/>
    </row>
    <row r="46496" spans="12:20" ht="16.8">
      <c r="L46496" s="404"/>
      <c r="M46496" s="404"/>
      <c r="N46496" s="404"/>
      <c r="O46496" s="404"/>
      <c r="P46496" s="404"/>
      <c r="Q46496" s="404"/>
      <c r="R46496" s="404"/>
      <c r="S46496" s="404"/>
      <c r="T46496" s="404"/>
    </row>
    <row r="46497" spans="12:20" ht="16.8">
      <c r="L46497" s="404"/>
      <c r="M46497" s="404"/>
      <c r="N46497" s="404"/>
      <c r="O46497" s="404"/>
      <c r="P46497" s="404"/>
      <c r="Q46497" s="404"/>
      <c r="R46497" s="404"/>
      <c r="S46497" s="404"/>
      <c r="T46497" s="404"/>
    </row>
    <row r="46498" spans="12:20" ht="16.8">
      <c r="L46498" s="404"/>
      <c r="M46498" s="404"/>
      <c r="N46498" s="404"/>
      <c r="O46498" s="404"/>
      <c r="P46498" s="404"/>
      <c r="Q46498" s="404"/>
      <c r="R46498" s="404"/>
      <c r="S46498" s="404"/>
      <c r="T46498" s="404"/>
    </row>
    <row r="46499" spans="12:20" ht="16.8">
      <c r="L46499" s="404"/>
      <c r="M46499" s="404"/>
      <c r="N46499" s="404"/>
      <c r="O46499" s="404"/>
      <c r="P46499" s="404"/>
      <c r="Q46499" s="404"/>
      <c r="R46499" s="404"/>
      <c r="S46499" s="404"/>
      <c r="T46499" s="404"/>
    </row>
    <row r="46500" spans="12:20" ht="16.8">
      <c r="L46500" s="404"/>
      <c r="M46500" s="404"/>
      <c r="N46500" s="404"/>
      <c r="O46500" s="404"/>
      <c r="P46500" s="404"/>
      <c r="Q46500" s="404"/>
      <c r="R46500" s="404"/>
      <c r="S46500" s="404"/>
      <c r="T46500" s="404"/>
    </row>
    <row r="46501" spans="12:20" ht="16.8">
      <c r="L46501" s="404"/>
      <c r="M46501" s="404"/>
      <c r="N46501" s="404"/>
      <c r="O46501" s="404"/>
      <c r="P46501" s="404"/>
      <c r="Q46501" s="404"/>
      <c r="R46501" s="404"/>
      <c r="S46501" s="404"/>
      <c r="T46501" s="404"/>
    </row>
    <row r="46502" spans="12:20" ht="16.8">
      <c r="L46502" s="404"/>
      <c r="M46502" s="404"/>
      <c r="N46502" s="404"/>
      <c r="O46502" s="404"/>
      <c r="P46502" s="404"/>
      <c r="Q46502" s="404"/>
      <c r="R46502" s="404"/>
      <c r="S46502" s="404"/>
      <c r="T46502" s="404"/>
    </row>
    <row r="46503" spans="12:20" ht="16.8">
      <c r="L46503" s="404"/>
      <c r="M46503" s="404"/>
      <c r="N46503" s="404"/>
      <c r="O46503" s="404"/>
      <c r="P46503" s="404"/>
      <c r="Q46503" s="404"/>
      <c r="R46503" s="404"/>
      <c r="S46503" s="404"/>
      <c r="T46503" s="404"/>
    </row>
    <row r="46504" spans="12:20" ht="16.8">
      <c r="L46504" s="404"/>
      <c r="M46504" s="404"/>
      <c r="N46504" s="404"/>
      <c r="O46504" s="404"/>
      <c r="P46504" s="404"/>
      <c r="Q46504" s="404"/>
      <c r="R46504" s="404"/>
      <c r="S46504" s="404"/>
      <c r="T46504" s="404"/>
    </row>
    <row r="46505" spans="12:20" ht="16.8">
      <c r="L46505" s="404"/>
      <c r="M46505" s="404"/>
      <c r="N46505" s="404"/>
      <c r="O46505" s="404"/>
      <c r="P46505" s="404"/>
      <c r="Q46505" s="404"/>
      <c r="R46505" s="404"/>
      <c r="S46505" s="404"/>
      <c r="T46505" s="404"/>
    </row>
    <row r="46506" spans="12:20" ht="16.8">
      <c r="L46506" s="404"/>
      <c r="M46506" s="404"/>
      <c r="N46506" s="404"/>
      <c r="O46506" s="404"/>
      <c r="P46506" s="404"/>
      <c r="Q46506" s="404"/>
      <c r="R46506" s="404"/>
      <c r="S46506" s="404"/>
      <c r="T46506" s="404"/>
    </row>
    <row r="46507" spans="12:20" ht="16.8">
      <c r="L46507" s="404"/>
      <c r="M46507" s="404"/>
      <c r="N46507" s="404"/>
      <c r="O46507" s="404"/>
      <c r="P46507" s="404"/>
      <c r="Q46507" s="404"/>
      <c r="R46507" s="404"/>
      <c r="S46507" s="404"/>
      <c r="T46507" s="404"/>
    </row>
    <row r="46508" spans="12:20" ht="16.8">
      <c r="L46508" s="404"/>
      <c r="M46508" s="404"/>
      <c r="N46508" s="404"/>
      <c r="O46508" s="404"/>
      <c r="P46508" s="404"/>
      <c r="Q46508" s="404"/>
      <c r="R46508" s="404"/>
      <c r="S46508" s="404"/>
      <c r="T46508" s="404"/>
    </row>
    <row r="46509" spans="12:20" ht="16.8">
      <c r="L46509" s="404"/>
      <c r="M46509" s="404"/>
      <c r="N46509" s="404"/>
      <c r="O46509" s="404"/>
      <c r="P46509" s="404"/>
      <c r="Q46509" s="404"/>
      <c r="R46509" s="404"/>
      <c r="S46509" s="404"/>
      <c r="T46509" s="404"/>
    </row>
    <row r="46510" spans="12:20" ht="16.8">
      <c r="L46510" s="404"/>
      <c r="M46510" s="404"/>
      <c r="N46510" s="404"/>
      <c r="O46510" s="404"/>
      <c r="P46510" s="404"/>
      <c r="Q46510" s="404"/>
      <c r="R46510" s="404"/>
      <c r="S46510" s="404"/>
      <c r="T46510" s="404"/>
    </row>
    <row r="46511" spans="12:20" ht="16.8">
      <c r="L46511" s="404"/>
      <c r="M46511" s="404"/>
      <c r="N46511" s="404"/>
      <c r="O46511" s="404"/>
      <c r="P46511" s="404"/>
      <c r="Q46511" s="404"/>
      <c r="R46511" s="404"/>
      <c r="S46511" s="404"/>
      <c r="T46511" s="404"/>
    </row>
    <row r="46512" spans="12:20" ht="16.8">
      <c r="L46512" s="404"/>
      <c r="M46512" s="404"/>
      <c r="N46512" s="404"/>
      <c r="O46512" s="404"/>
      <c r="P46512" s="404"/>
      <c r="Q46512" s="404"/>
      <c r="R46512" s="404"/>
      <c r="S46512" s="404"/>
      <c r="T46512" s="404"/>
    </row>
    <row r="46513" spans="12:20" ht="16.8">
      <c r="L46513" s="404"/>
      <c r="M46513" s="404"/>
      <c r="N46513" s="404"/>
      <c r="O46513" s="404"/>
      <c r="P46513" s="404"/>
      <c r="Q46513" s="404"/>
      <c r="R46513" s="404"/>
      <c r="S46513" s="404"/>
      <c r="T46513" s="404"/>
    </row>
    <row r="46514" spans="12:20" ht="16.8">
      <c r="L46514" s="404"/>
      <c r="M46514" s="404"/>
      <c r="N46514" s="404"/>
      <c r="O46514" s="404"/>
      <c r="P46514" s="404"/>
      <c r="Q46514" s="404"/>
      <c r="R46514" s="404"/>
      <c r="S46514" s="404"/>
      <c r="T46514" s="404"/>
    </row>
    <row r="46515" spans="12:20" ht="16.8">
      <c r="L46515" s="404"/>
      <c r="M46515" s="404"/>
      <c r="N46515" s="404"/>
      <c r="O46515" s="404"/>
      <c r="P46515" s="404"/>
      <c r="Q46515" s="404"/>
      <c r="R46515" s="404"/>
      <c r="S46515" s="404"/>
      <c r="T46515" s="404"/>
    </row>
    <row r="46516" spans="12:20" ht="16.8">
      <c r="L46516" s="404"/>
      <c r="M46516" s="404"/>
      <c r="N46516" s="404"/>
      <c r="O46516" s="404"/>
      <c r="P46516" s="404"/>
      <c r="Q46516" s="404"/>
      <c r="R46516" s="404"/>
      <c r="S46516" s="404"/>
      <c r="T46516" s="404"/>
    </row>
    <row r="46517" spans="12:20" ht="16.8">
      <c r="L46517" s="404"/>
      <c r="M46517" s="404"/>
      <c r="N46517" s="404"/>
      <c r="O46517" s="404"/>
      <c r="P46517" s="404"/>
      <c r="Q46517" s="404"/>
      <c r="R46517" s="404"/>
      <c r="S46517" s="404"/>
      <c r="T46517" s="404"/>
    </row>
    <row r="46518" spans="12:20" ht="16.8">
      <c r="L46518" s="404"/>
      <c r="M46518" s="404"/>
      <c r="N46518" s="404"/>
      <c r="O46518" s="404"/>
      <c r="P46518" s="404"/>
      <c r="Q46518" s="404"/>
      <c r="R46518" s="404"/>
      <c r="S46518" s="404"/>
      <c r="T46518" s="404"/>
    </row>
    <row r="46519" spans="12:20" ht="16.8">
      <c r="L46519" s="404"/>
      <c r="M46519" s="404"/>
      <c r="N46519" s="404"/>
      <c r="O46519" s="404"/>
      <c r="P46519" s="404"/>
      <c r="Q46519" s="404"/>
      <c r="R46519" s="404"/>
      <c r="S46519" s="404"/>
      <c r="T46519" s="404"/>
    </row>
    <row r="46520" spans="12:20" ht="16.8">
      <c r="L46520" s="404"/>
      <c r="M46520" s="404"/>
      <c r="N46520" s="404"/>
      <c r="O46520" s="404"/>
      <c r="P46520" s="404"/>
      <c r="Q46520" s="404"/>
      <c r="R46520" s="404"/>
      <c r="S46520" s="404"/>
      <c r="T46520" s="404"/>
    </row>
    <row r="46521" spans="12:20" ht="16.8">
      <c r="L46521" s="404"/>
      <c r="M46521" s="404"/>
      <c r="N46521" s="404"/>
      <c r="O46521" s="404"/>
      <c r="P46521" s="404"/>
      <c r="Q46521" s="404"/>
      <c r="R46521" s="404"/>
      <c r="S46521" s="404"/>
      <c r="T46521" s="404"/>
    </row>
    <row r="46522" spans="12:20" ht="16.8">
      <c r="L46522" s="404"/>
      <c r="M46522" s="404"/>
      <c r="N46522" s="404"/>
      <c r="O46522" s="404"/>
      <c r="P46522" s="404"/>
      <c r="Q46522" s="404"/>
      <c r="R46522" s="404"/>
      <c r="S46522" s="404"/>
      <c r="T46522" s="404"/>
    </row>
    <row r="46523" spans="12:20" ht="16.8">
      <c r="L46523" s="404"/>
      <c r="M46523" s="404"/>
      <c r="N46523" s="404"/>
      <c r="O46523" s="404"/>
      <c r="P46523" s="404"/>
      <c r="Q46523" s="404"/>
      <c r="R46523" s="404"/>
      <c r="S46523" s="404"/>
      <c r="T46523" s="404"/>
    </row>
    <row r="46524" spans="12:20" ht="16.8">
      <c r="L46524" s="404"/>
      <c r="M46524" s="404"/>
      <c r="N46524" s="404"/>
      <c r="O46524" s="404"/>
      <c r="P46524" s="404"/>
      <c r="Q46524" s="404"/>
      <c r="R46524" s="404"/>
      <c r="S46524" s="404"/>
      <c r="T46524" s="404"/>
    </row>
    <row r="46525" spans="12:20" ht="16.8">
      <c r="L46525" s="404"/>
      <c r="M46525" s="404"/>
      <c r="N46525" s="404"/>
      <c r="O46525" s="404"/>
      <c r="P46525" s="404"/>
      <c r="Q46525" s="404"/>
      <c r="R46525" s="404"/>
      <c r="S46525" s="404"/>
      <c r="T46525" s="404"/>
    </row>
    <row r="46526" spans="12:20" ht="16.8">
      <c r="L46526" s="404"/>
      <c r="M46526" s="404"/>
      <c r="N46526" s="404"/>
      <c r="O46526" s="404"/>
      <c r="P46526" s="404"/>
      <c r="Q46526" s="404"/>
      <c r="R46526" s="404"/>
      <c r="S46526" s="404"/>
      <c r="T46526" s="404"/>
    </row>
    <row r="46527" spans="12:20" ht="16.8">
      <c r="L46527" s="404"/>
      <c r="M46527" s="404"/>
      <c r="N46527" s="404"/>
      <c r="O46527" s="404"/>
      <c r="P46527" s="404"/>
      <c r="Q46527" s="404"/>
      <c r="R46527" s="404"/>
      <c r="S46527" s="404"/>
      <c r="T46527" s="404"/>
    </row>
    <row r="46528" spans="12:20" ht="16.8">
      <c r="L46528" s="404"/>
      <c r="M46528" s="404"/>
      <c r="N46528" s="404"/>
      <c r="O46528" s="404"/>
      <c r="P46528" s="404"/>
      <c r="Q46528" s="404"/>
      <c r="R46528" s="404"/>
      <c r="S46528" s="404"/>
      <c r="T46528" s="404"/>
    </row>
    <row r="46529" spans="12:20" ht="16.8">
      <c r="L46529" s="404"/>
      <c r="M46529" s="404"/>
      <c r="N46529" s="404"/>
      <c r="O46529" s="404"/>
      <c r="P46529" s="404"/>
      <c r="Q46529" s="404"/>
      <c r="R46529" s="404"/>
      <c r="S46529" s="404"/>
      <c r="T46529" s="404"/>
    </row>
    <row r="46530" spans="12:20" ht="16.8">
      <c r="L46530" s="404"/>
      <c r="M46530" s="404"/>
      <c r="N46530" s="404"/>
      <c r="O46530" s="404"/>
      <c r="P46530" s="404"/>
      <c r="Q46530" s="404"/>
      <c r="R46530" s="404"/>
      <c r="S46530" s="404"/>
      <c r="T46530" s="404"/>
    </row>
    <row r="46531" spans="12:20" ht="16.8">
      <c r="L46531" s="404"/>
      <c r="M46531" s="404"/>
      <c r="N46531" s="404"/>
      <c r="O46531" s="404"/>
      <c r="P46531" s="404"/>
      <c r="Q46531" s="404"/>
      <c r="R46531" s="404"/>
      <c r="S46531" s="404"/>
      <c r="T46531" s="404"/>
    </row>
    <row r="46532" spans="12:20" ht="16.8">
      <c r="L46532" s="404"/>
      <c r="M46532" s="404"/>
      <c r="N46532" s="404"/>
      <c r="O46532" s="404"/>
      <c r="P46532" s="404"/>
      <c r="Q46532" s="404"/>
      <c r="R46532" s="404"/>
      <c r="S46532" s="404"/>
      <c r="T46532" s="404"/>
    </row>
    <row r="46533" spans="12:20" ht="16.8">
      <c r="L46533" s="404"/>
      <c r="M46533" s="404"/>
      <c r="N46533" s="404"/>
      <c r="O46533" s="404"/>
      <c r="P46533" s="404"/>
      <c r="Q46533" s="404"/>
      <c r="R46533" s="404"/>
      <c r="S46533" s="404"/>
      <c r="T46533" s="404"/>
    </row>
    <row r="46534" spans="12:20" ht="16.8">
      <c r="L46534" s="404"/>
      <c r="M46534" s="404"/>
      <c r="N46534" s="404"/>
      <c r="O46534" s="404"/>
      <c r="P46534" s="404"/>
      <c r="Q46534" s="404"/>
      <c r="R46534" s="404"/>
      <c r="S46534" s="404"/>
      <c r="T46534" s="404"/>
    </row>
    <row r="46535" spans="12:20" ht="16.8">
      <c r="L46535" s="404"/>
      <c r="M46535" s="404"/>
      <c r="N46535" s="404"/>
      <c r="O46535" s="404"/>
      <c r="P46535" s="404"/>
      <c r="Q46535" s="404"/>
      <c r="R46535" s="404"/>
      <c r="S46535" s="404"/>
      <c r="T46535" s="404"/>
    </row>
    <row r="46536" spans="12:20" ht="16.8">
      <c r="L46536" s="404"/>
      <c r="M46536" s="404"/>
      <c r="N46536" s="404"/>
      <c r="O46536" s="404"/>
      <c r="P46536" s="404"/>
      <c r="Q46536" s="404"/>
      <c r="R46536" s="404"/>
      <c r="S46536" s="404"/>
      <c r="T46536" s="404"/>
    </row>
    <row r="46537" spans="12:20" ht="16.8">
      <c r="L46537" s="404"/>
      <c r="M46537" s="404"/>
      <c r="N46537" s="404"/>
      <c r="O46537" s="404"/>
      <c r="P46537" s="404"/>
      <c r="Q46537" s="404"/>
      <c r="R46537" s="404"/>
      <c r="S46537" s="404"/>
      <c r="T46537" s="404"/>
    </row>
    <row r="46538" spans="12:20" ht="16.8">
      <c r="L46538" s="404"/>
      <c r="M46538" s="404"/>
      <c r="N46538" s="404"/>
      <c r="O46538" s="404"/>
      <c r="P46538" s="404"/>
      <c r="Q46538" s="404"/>
      <c r="R46538" s="404"/>
      <c r="S46538" s="404"/>
      <c r="T46538" s="404"/>
    </row>
    <row r="46539" spans="12:20" ht="16.8">
      <c r="L46539" s="404"/>
      <c r="M46539" s="404"/>
      <c r="N46539" s="404"/>
      <c r="O46539" s="404"/>
      <c r="P46539" s="404"/>
      <c r="Q46539" s="404"/>
      <c r="R46539" s="404"/>
      <c r="S46539" s="404"/>
      <c r="T46539" s="404"/>
    </row>
    <row r="46540" spans="12:20" ht="16.8">
      <c r="L46540" s="404"/>
      <c r="M46540" s="404"/>
      <c r="N46540" s="404"/>
      <c r="O46540" s="404"/>
      <c r="P46540" s="404"/>
      <c r="Q46540" s="404"/>
      <c r="R46540" s="404"/>
      <c r="S46540" s="404"/>
      <c r="T46540" s="404"/>
    </row>
    <row r="46541" spans="12:20" ht="16.8">
      <c r="L46541" s="404"/>
      <c r="M46541" s="404"/>
      <c r="N46541" s="404"/>
      <c r="O46541" s="404"/>
      <c r="P46541" s="404"/>
      <c r="Q46541" s="404"/>
      <c r="R46541" s="404"/>
      <c r="S46541" s="404"/>
      <c r="T46541" s="404"/>
    </row>
    <row r="46542" spans="12:20" ht="16.8">
      <c r="L46542" s="404"/>
      <c r="M46542" s="404"/>
      <c r="N46542" s="404"/>
      <c r="O46542" s="404"/>
      <c r="P46542" s="404"/>
      <c r="Q46542" s="404"/>
      <c r="R46542" s="404"/>
      <c r="S46542" s="404"/>
      <c r="T46542" s="404"/>
    </row>
    <row r="46543" spans="12:20" ht="16.8">
      <c r="L46543" s="404"/>
      <c r="M46543" s="404"/>
      <c r="N46543" s="404"/>
      <c r="O46543" s="404"/>
      <c r="P46543" s="404"/>
      <c r="Q46543" s="404"/>
      <c r="R46543" s="404"/>
      <c r="S46543" s="404"/>
      <c r="T46543" s="404"/>
    </row>
    <row r="46544" spans="12:20" ht="16.8">
      <c r="L46544" s="404"/>
      <c r="M46544" s="404"/>
      <c r="N46544" s="404"/>
      <c r="O46544" s="404"/>
      <c r="P46544" s="404"/>
      <c r="Q46544" s="404"/>
      <c r="R46544" s="404"/>
      <c r="S46544" s="404"/>
      <c r="T46544" s="404"/>
    </row>
    <row r="46545" spans="12:20" ht="16.8">
      <c r="L46545" s="404"/>
      <c r="M46545" s="404"/>
      <c r="N46545" s="404"/>
      <c r="O46545" s="404"/>
      <c r="P46545" s="404"/>
      <c r="Q46545" s="404"/>
      <c r="R46545" s="404"/>
      <c r="S46545" s="404"/>
      <c r="T46545" s="404"/>
    </row>
    <row r="46546" spans="12:20" ht="16.8">
      <c r="L46546" s="404"/>
      <c r="M46546" s="404"/>
      <c r="N46546" s="404"/>
      <c r="O46546" s="404"/>
      <c r="P46546" s="404"/>
      <c r="Q46546" s="404"/>
      <c r="R46546" s="404"/>
      <c r="S46546" s="404"/>
      <c r="T46546" s="404"/>
    </row>
    <row r="46547" spans="12:20" ht="16.8">
      <c r="L46547" s="404"/>
      <c r="M46547" s="404"/>
      <c r="N46547" s="404"/>
      <c r="O46547" s="404"/>
      <c r="P46547" s="404"/>
      <c r="Q46547" s="404"/>
      <c r="R46547" s="404"/>
      <c r="S46547" s="404"/>
      <c r="T46547" s="404"/>
    </row>
    <row r="46548" spans="12:20" ht="16.8">
      <c r="L46548" s="404"/>
      <c r="M46548" s="404"/>
      <c r="N46548" s="404"/>
      <c r="O46548" s="404"/>
      <c r="P46548" s="404"/>
      <c r="Q46548" s="404"/>
      <c r="R46548" s="404"/>
      <c r="S46548" s="404"/>
      <c r="T46548" s="404"/>
    </row>
    <row r="46549" spans="12:20" ht="16.8">
      <c r="L46549" s="404"/>
      <c r="M46549" s="404"/>
      <c r="N46549" s="404"/>
      <c r="O46549" s="404"/>
      <c r="P46549" s="404"/>
      <c r="Q46549" s="404"/>
      <c r="R46549" s="404"/>
      <c r="S46549" s="404"/>
      <c r="T46549" s="404"/>
    </row>
    <row r="46550" spans="12:20" ht="16.8">
      <c r="L46550" s="404"/>
      <c r="M46550" s="404"/>
      <c r="N46550" s="404"/>
      <c r="O46550" s="404"/>
      <c r="P46550" s="404"/>
      <c r="Q46550" s="404"/>
      <c r="R46550" s="404"/>
      <c r="S46550" s="404"/>
      <c r="T46550" s="404"/>
    </row>
    <row r="46551" spans="12:20" ht="16.8">
      <c r="L46551" s="404"/>
      <c r="M46551" s="404"/>
      <c r="N46551" s="404"/>
      <c r="O46551" s="404"/>
      <c r="P46551" s="404"/>
      <c r="Q46551" s="404"/>
      <c r="R46551" s="404"/>
      <c r="S46551" s="404"/>
      <c r="T46551" s="404"/>
    </row>
    <row r="46552" spans="12:20" ht="16.8">
      <c r="L46552" s="404"/>
      <c r="M46552" s="404"/>
      <c r="N46552" s="404"/>
      <c r="O46552" s="404"/>
      <c r="P46552" s="404"/>
      <c r="Q46552" s="404"/>
      <c r="R46552" s="404"/>
      <c r="S46552" s="404"/>
      <c r="T46552" s="404"/>
    </row>
    <row r="46553" spans="12:20" ht="16.8">
      <c r="L46553" s="404"/>
      <c r="M46553" s="404"/>
      <c r="N46553" s="404"/>
      <c r="O46553" s="404"/>
      <c r="P46553" s="404"/>
      <c r="Q46553" s="404"/>
      <c r="R46553" s="404"/>
      <c r="S46553" s="404"/>
      <c r="T46553" s="404"/>
    </row>
    <row r="46554" spans="12:20" ht="16.8">
      <c r="L46554" s="404"/>
      <c r="M46554" s="404"/>
      <c r="N46554" s="404"/>
      <c r="O46554" s="404"/>
      <c r="P46554" s="404"/>
      <c r="Q46554" s="404"/>
      <c r="R46554" s="404"/>
      <c r="S46554" s="404"/>
      <c r="T46554" s="404"/>
    </row>
    <row r="46555" spans="12:20" ht="16.8">
      <c r="L46555" s="404"/>
      <c r="M46555" s="404"/>
      <c r="N46555" s="404"/>
      <c r="O46555" s="404"/>
      <c r="P46555" s="404"/>
      <c r="Q46555" s="404"/>
      <c r="R46555" s="404"/>
      <c r="S46555" s="404"/>
      <c r="T46555" s="404"/>
    </row>
    <row r="46556" spans="12:20" ht="16.8">
      <c r="L46556" s="404"/>
      <c r="M46556" s="404"/>
      <c r="N46556" s="404"/>
      <c r="O46556" s="404"/>
      <c r="P46556" s="404"/>
      <c r="Q46556" s="404"/>
      <c r="R46556" s="404"/>
      <c r="S46556" s="404"/>
      <c r="T46556" s="404"/>
    </row>
    <row r="46557" spans="12:20" ht="16.8">
      <c r="L46557" s="404"/>
      <c r="M46557" s="404"/>
      <c r="N46557" s="404"/>
      <c r="O46557" s="404"/>
      <c r="P46557" s="404"/>
      <c r="Q46557" s="404"/>
      <c r="R46557" s="404"/>
      <c r="S46557" s="404"/>
      <c r="T46557" s="404"/>
    </row>
    <row r="46558" spans="12:20" ht="16.8">
      <c r="L46558" s="404"/>
      <c r="M46558" s="404"/>
      <c r="N46558" s="404"/>
      <c r="O46558" s="404"/>
      <c r="P46558" s="404"/>
      <c r="Q46558" s="404"/>
      <c r="R46558" s="404"/>
      <c r="S46558" s="404"/>
      <c r="T46558" s="404"/>
    </row>
    <row r="46559" spans="12:20" ht="16.8">
      <c r="L46559" s="404"/>
      <c r="M46559" s="404"/>
      <c r="N46559" s="404"/>
      <c r="O46559" s="404"/>
      <c r="P46559" s="404"/>
      <c r="Q46559" s="404"/>
      <c r="R46559" s="404"/>
      <c r="S46559" s="404"/>
      <c r="T46559" s="404"/>
    </row>
    <row r="46560" spans="12:20" ht="16.8">
      <c r="L46560" s="404"/>
      <c r="M46560" s="404"/>
      <c r="N46560" s="404"/>
      <c r="O46560" s="404"/>
      <c r="P46560" s="404"/>
      <c r="Q46560" s="404"/>
      <c r="R46560" s="404"/>
      <c r="S46560" s="404"/>
      <c r="T46560" s="404"/>
    </row>
    <row r="46561" spans="12:20" ht="16.8">
      <c r="L46561" s="404"/>
      <c r="M46561" s="404"/>
      <c r="N46561" s="404"/>
      <c r="O46561" s="404"/>
      <c r="P46561" s="404"/>
      <c r="Q46561" s="404"/>
      <c r="R46561" s="404"/>
      <c r="S46561" s="404"/>
      <c r="T46561" s="404"/>
    </row>
    <row r="46562" spans="12:20" ht="16.8">
      <c r="L46562" s="404"/>
      <c r="M46562" s="404"/>
      <c r="N46562" s="404"/>
      <c r="O46562" s="404"/>
      <c r="P46562" s="404"/>
      <c r="Q46562" s="404"/>
      <c r="R46562" s="404"/>
      <c r="S46562" s="404"/>
      <c r="T46562" s="404"/>
    </row>
    <row r="46563" spans="12:20" ht="16.8">
      <c r="L46563" s="404"/>
      <c r="M46563" s="404"/>
      <c r="N46563" s="404"/>
      <c r="O46563" s="404"/>
      <c r="P46563" s="404"/>
      <c r="Q46563" s="404"/>
      <c r="R46563" s="404"/>
      <c r="S46563" s="404"/>
      <c r="T46563" s="404"/>
    </row>
    <row r="46564" spans="12:20" ht="16.8">
      <c r="L46564" s="404"/>
      <c r="M46564" s="404"/>
      <c r="N46564" s="404"/>
      <c r="O46564" s="404"/>
      <c r="P46564" s="404"/>
      <c r="Q46564" s="404"/>
      <c r="R46564" s="404"/>
      <c r="S46564" s="404"/>
      <c r="T46564" s="404"/>
    </row>
    <row r="46565" spans="12:20" ht="16.8">
      <c r="L46565" s="404"/>
      <c r="M46565" s="404"/>
      <c r="N46565" s="404"/>
      <c r="O46565" s="404"/>
      <c r="P46565" s="404"/>
      <c r="Q46565" s="404"/>
      <c r="R46565" s="404"/>
      <c r="S46565" s="404"/>
      <c r="T46565" s="404"/>
    </row>
    <row r="46566" spans="12:20" ht="16.8">
      <c r="L46566" s="404"/>
      <c r="M46566" s="404"/>
      <c r="N46566" s="404"/>
      <c r="O46566" s="404"/>
      <c r="P46566" s="404"/>
      <c r="Q46566" s="404"/>
      <c r="R46566" s="404"/>
      <c r="S46566" s="404"/>
      <c r="T46566" s="404"/>
    </row>
    <row r="46567" spans="12:20" ht="16.8">
      <c r="L46567" s="404"/>
      <c r="M46567" s="404"/>
      <c r="N46567" s="404"/>
      <c r="O46567" s="404"/>
      <c r="P46567" s="404"/>
      <c r="Q46567" s="404"/>
      <c r="R46567" s="404"/>
      <c r="S46567" s="404"/>
      <c r="T46567" s="404"/>
    </row>
    <row r="46568" spans="12:20" ht="16.8">
      <c r="L46568" s="404"/>
      <c r="M46568" s="404"/>
      <c r="N46568" s="404"/>
      <c r="O46568" s="404"/>
      <c r="P46568" s="404"/>
      <c r="Q46568" s="404"/>
      <c r="R46568" s="404"/>
      <c r="S46568" s="404"/>
      <c r="T46568" s="404"/>
    </row>
    <row r="46569" spans="12:20" ht="16.8">
      <c r="L46569" s="404"/>
      <c r="M46569" s="404"/>
      <c r="N46569" s="404"/>
      <c r="O46569" s="404"/>
      <c r="P46569" s="404"/>
      <c r="Q46569" s="404"/>
      <c r="R46569" s="404"/>
      <c r="S46569" s="404"/>
      <c r="T46569" s="404"/>
    </row>
    <row r="46570" spans="12:20" ht="16.8">
      <c r="L46570" s="404"/>
      <c r="M46570" s="404"/>
      <c r="N46570" s="404"/>
      <c r="O46570" s="404"/>
      <c r="P46570" s="404"/>
      <c r="Q46570" s="404"/>
      <c r="R46570" s="404"/>
      <c r="S46570" s="404"/>
      <c r="T46570" s="404"/>
    </row>
    <row r="46571" spans="12:20" ht="16.8">
      <c r="L46571" s="404"/>
      <c r="M46571" s="404"/>
      <c r="N46571" s="404"/>
      <c r="O46571" s="404"/>
      <c r="P46571" s="404"/>
      <c r="Q46571" s="404"/>
      <c r="R46571" s="404"/>
      <c r="S46571" s="404"/>
      <c r="T46571" s="404"/>
    </row>
    <row r="46572" spans="12:20" ht="16.8">
      <c r="L46572" s="404"/>
      <c r="M46572" s="404"/>
      <c r="N46572" s="404"/>
      <c r="O46572" s="404"/>
      <c r="P46572" s="404"/>
      <c r="Q46572" s="404"/>
      <c r="R46572" s="404"/>
      <c r="S46572" s="404"/>
      <c r="T46572" s="404"/>
    </row>
    <row r="46573" spans="12:20" ht="16.8">
      <c r="L46573" s="404"/>
      <c r="M46573" s="404"/>
      <c r="N46573" s="404"/>
      <c r="O46573" s="404"/>
      <c r="P46573" s="404"/>
      <c r="Q46573" s="404"/>
      <c r="R46573" s="404"/>
      <c r="S46573" s="404"/>
      <c r="T46573" s="404"/>
    </row>
    <row r="46574" spans="12:20" ht="16.8">
      <c r="L46574" s="404"/>
      <c r="M46574" s="404"/>
      <c r="N46574" s="404"/>
      <c r="O46574" s="404"/>
      <c r="P46574" s="404"/>
      <c r="Q46574" s="404"/>
      <c r="R46574" s="404"/>
      <c r="S46574" s="404"/>
      <c r="T46574" s="404"/>
    </row>
    <row r="46575" spans="12:20" ht="16.8">
      <c r="L46575" s="404"/>
      <c r="M46575" s="404"/>
      <c r="N46575" s="404"/>
      <c r="O46575" s="404"/>
      <c r="P46575" s="404"/>
      <c r="Q46575" s="404"/>
      <c r="R46575" s="404"/>
      <c r="S46575" s="404"/>
      <c r="T46575" s="404"/>
    </row>
    <row r="46576" spans="12:20" ht="16.8">
      <c r="L46576" s="404"/>
      <c r="M46576" s="404"/>
      <c r="N46576" s="404"/>
      <c r="O46576" s="404"/>
      <c r="P46576" s="404"/>
      <c r="Q46576" s="404"/>
      <c r="R46576" s="404"/>
      <c r="S46576" s="404"/>
      <c r="T46576" s="404"/>
    </row>
    <row r="46577" spans="12:20" ht="16.8">
      <c r="L46577" s="404"/>
      <c r="M46577" s="404"/>
      <c r="N46577" s="404"/>
      <c r="O46577" s="404"/>
      <c r="P46577" s="404"/>
      <c r="Q46577" s="404"/>
      <c r="R46577" s="404"/>
      <c r="S46577" s="404"/>
      <c r="T46577" s="404"/>
    </row>
    <row r="46578" spans="12:20" ht="16.8">
      <c r="L46578" s="404"/>
      <c r="M46578" s="404"/>
      <c r="N46578" s="404"/>
      <c r="O46578" s="404"/>
      <c r="P46578" s="404"/>
      <c r="Q46578" s="404"/>
      <c r="R46578" s="404"/>
      <c r="S46578" s="404"/>
      <c r="T46578" s="404"/>
    </row>
    <row r="46579" spans="12:20" ht="16.8">
      <c r="L46579" s="404"/>
      <c r="M46579" s="404"/>
      <c r="N46579" s="404"/>
      <c r="O46579" s="404"/>
      <c r="P46579" s="404"/>
      <c r="Q46579" s="404"/>
      <c r="R46579" s="404"/>
      <c r="S46579" s="404"/>
      <c r="T46579" s="404"/>
    </row>
    <row r="46580" spans="12:20" ht="16.8">
      <c r="L46580" s="404"/>
      <c r="M46580" s="404"/>
      <c r="N46580" s="404"/>
      <c r="O46580" s="404"/>
      <c r="P46580" s="404"/>
      <c r="Q46580" s="404"/>
      <c r="R46580" s="404"/>
      <c r="S46580" s="404"/>
      <c r="T46580" s="404"/>
    </row>
    <row r="46581" spans="12:20" ht="16.8">
      <c r="L46581" s="404"/>
      <c r="M46581" s="404"/>
      <c r="N46581" s="404"/>
      <c r="O46581" s="404"/>
      <c r="P46581" s="404"/>
      <c r="Q46581" s="404"/>
      <c r="R46581" s="404"/>
      <c r="S46581" s="404"/>
      <c r="T46581" s="404"/>
    </row>
    <row r="46582" spans="12:20" ht="16.8">
      <c r="L46582" s="404"/>
      <c r="M46582" s="404"/>
      <c r="N46582" s="404"/>
      <c r="O46582" s="404"/>
      <c r="P46582" s="404"/>
      <c r="Q46582" s="404"/>
      <c r="R46582" s="404"/>
      <c r="S46582" s="404"/>
      <c r="T46582" s="404"/>
    </row>
    <row r="46583" spans="12:20" ht="16.8">
      <c r="L46583" s="404"/>
      <c r="M46583" s="404"/>
      <c r="N46583" s="404"/>
      <c r="O46583" s="404"/>
      <c r="P46583" s="404"/>
      <c r="Q46583" s="404"/>
      <c r="R46583" s="404"/>
      <c r="S46583" s="404"/>
      <c r="T46583" s="404"/>
    </row>
    <row r="46584" spans="12:20" ht="16.8">
      <c r="L46584" s="404"/>
      <c r="M46584" s="404"/>
      <c r="N46584" s="404"/>
      <c r="O46584" s="404"/>
      <c r="P46584" s="404"/>
      <c r="Q46584" s="404"/>
      <c r="R46584" s="404"/>
      <c r="S46584" s="404"/>
      <c r="T46584" s="404"/>
    </row>
    <row r="46585" spans="12:20" ht="16.8">
      <c r="L46585" s="404"/>
      <c r="M46585" s="404"/>
      <c r="N46585" s="404"/>
      <c r="O46585" s="404"/>
      <c r="P46585" s="404"/>
      <c r="Q46585" s="404"/>
      <c r="R46585" s="404"/>
      <c r="S46585" s="404"/>
      <c r="T46585" s="404"/>
    </row>
    <row r="46586" spans="12:20" ht="16.8">
      <c r="L46586" s="404"/>
      <c r="M46586" s="404"/>
      <c r="N46586" s="404"/>
      <c r="O46586" s="404"/>
      <c r="P46586" s="404"/>
      <c r="Q46586" s="404"/>
      <c r="R46586" s="404"/>
      <c r="S46586" s="404"/>
      <c r="T46586" s="404"/>
    </row>
    <row r="46587" spans="12:20" ht="16.8">
      <c r="L46587" s="404"/>
      <c r="M46587" s="404"/>
      <c r="N46587" s="404"/>
      <c r="O46587" s="404"/>
      <c r="P46587" s="404"/>
      <c r="Q46587" s="404"/>
      <c r="R46587" s="404"/>
      <c r="S46587" s="404"/>
      <c r="T46587" s="404"/>
    </row>
    <row r="46588" spans="12:20" ht="16.8">
      <c r="L46588" s="404"/>
      <c r="M46588" s="404"/>
      <c r="N46588" s="404"/>
      <c r="O46588" s="404"/>
      <c r="P46588" s="404"/>
      <c r="Q46588" s="404"/>
      <c r="R46588" s="404"/>
      <c r="S46588" s="404"/>
      <c r="T46588" s="404"/>
    </row>
    <row r="46589" spans="12:20" ht="16.8">
      <c r="L46589" s="404"/>
      <c r="M46589" s="404"/>
      <c r="N46589" s="404"/>
      <c r="O46589" s="404"/>
      <c r="P46589" s="404"/>
      <c r="Q46589" s="404"/>
      <c r="R46589" s="404"/>
      <c r="S46589" s="404"/>
      <c r="T46589" s="404"/>
    </row>
    <row r="46590" spans="12:20" ht="16.8">
      <c r="L46590" s="404"/>
      <c r="M46590" s="404"/>
      <c r="N46590" s="404"/>
      <c r="O46590" s="404"/>
      <c r="P46590" s="404"/>
      <c r="Q46590" s="404"/>
      <c r="R46590" s="404"/>
      <c r="S46590" s="404"/>
      <c r="T46590" s="404"/>
    </row>
    <row r="46591" spans="12:20" ht="16.8">
      <c r="L46591" s="404"/>
      <c r="M46591" s="404"/>
      <c r="N46591" s="404"/>
      <c r="O46591" s="404"/>
      <c r="P46591" s="404"/>
      <c r="Q46591" s="404"/>
      <c r="R46591" s="404"/>
      <c r="S46591" s="404"/>
      <c r="T46591" s="404"/>
    </row>
    <row r="46592" spans="12:20" ht="16.8">
      <c r="L46592" s="404"/>
      <c r="M46592" s="404"/>
      <c r="N46592" s="404"/>
      <c r="O46592" s="404"/>
      <c r="P46592" s="404"/>
      <c r="Q46592" s="404"/>
      <c r="R46592" s="404"/>
      <c r="S46592" s="404"/>
      <c r="T46592" s="404"/>
    </row>
    <row r="46593" spans="12:20" ht="16.8">
      <c r="L46593" s="404"/>
      <c r="M46593" s="404"/>
      <c r="N46593" s="404"/>
      <c r="O46593" s="404"/>
      <c r="P46593" s="404"/>
      <c r="Q46593" s="404"/>
      <c r="R46593" s="404"/>
      <c r="S46593" s="404"/>
      <c r="T46593" s="404"/>
    </row>
    <row r="46594" spans="12:20" ht="16.8">
      <c r="L46594" s="404"/>
      <c r="M46594" s="404"/>
      <c r="N46594" s="404"/>
      <c r="O46594" s="404"/>
      <c r="P46594" s="404"/>
      <c r="Q46594" s="404"/>
      <c r="R46594" s="404"/>
      <c r="S46594" s="404"/>
      <c r="T46594" s="404"/>
    </row>
    <row r="46595" spans="12:20" ht="16.8">
      <c r="L46595" s="404"/>
      <c r="M46595" s="404"/>
      <c r="N46595" s="404"/>
      <c r="O46595" s="404"/>
      <c r="P46595" s="404"/>
      <c r="Q46595" s="404"/>
      <c r="R46595" s="404"/>
      <c r="S46595" s="404"/>
      <c r="T46595" s="404"/>
    </row>
    <row r="46596" spans="12:20" ht="16.8">
      <c r="L46596" s="404"/>
      <c r="M46596" s="404"/>
      <c r="N46596" s="404"/>
      <c r="O46596" s="404"/>
      <c r="P46596" s="404"/>
      <c r="Q46596" s="404"/>
      <c r="R46596" s="404"/>
      <c r="S46596" s="404"/>
      <c r="T46596" s="404"/>
    </row>
    <row r="46597" spans="12:20" ht="16.8">
      <c r="L46597" s="404"/>
      <c r="M46597" s="404"/>
      <c r="N46597" s="404"/>
      <c r="O46597" s="404"/>
      <c r="P46597" s="404"/>
      <c r="Q46597" s="404"/>
      <c r="R46597" s="404"/>
      <c r="S46597" s="404"/>
      <c r="T46597" s="404"/>
    </row>
    <row r="46598" spans="12:20" ht="16.8">
      <c r="L46598" s="404"/>
      <c r="M46598" s="404"/>
      <c r="N46598" s="404"/>
      <c r="O46598" s="404"/>
      <c r="P46598" s="404"/>
      <c r="Q46598" s="404"/>
      <c r="R46598" s="404"/>
      <c r="S46598" s="404"/>
      <c r="T46598" s="404"/>
    </row>
    <row r="46599" spans="12:20" ht="16.8">
      <c r="L46599" s="404"/>
      <c r="M46599" s="404"/>
      <c r="N46599" s="404"/>
      <c r="O46599" s="404"/>
      <c r="P46599" s="404"/>
      <c r="Q46599" s="404"/>
      <c r="R46599" s="404"/>
      <c r="S46599" s="404"/>
      <c r="T46599" s="404"/>
    </row>
    <row r="46600" spans="12:20" ht="16.8">
      <c r="L46600" s="404"/>
      <c r="M46600" s="404"/>
      <c r="N46600" s="404"/>
      <c r="O46600" s="404"/>
      <c r="P46600" s="404"/>
      <c r="Q46600" s="404"/>
      <c r="R46600" s="404"/>
      <c r="S46600" s="404"/>
      <c r="T46600" s="404"/>
    </row>
    <row r="46601" spans="12:20" ht="16.8">
      <c r="L46601" s="404"/>
      <c r="M46601" s="404"/>
      <c r="N46601" s="404"/>
      <c r="O46601" s="404"/>
      <c r="P46601" s="404"/>
      <c r="Q46601" s="404"/>
      <c r="R46601" s="404"/>
      <c r="S46601" s="404"/>
      <c r="T46601" s="404"/>
    </row>
    <row r="46602" spans="12:20" ht="16.8">
      <c r="L46602" s="404"/>
      <c r="M46602" s="404"/>
      <c r="N46602" s="404"/>
      <c r="O46602" s="404"/>
      <c r="P46602" s="404"/>
      <c r="Q46602" s="404"/>
      <c r="R46602" s="404"/>
      <c r="S46602" s="404"/>
      <c r="T46602" s="404"/>
    </row>
    <row r="46603" spans="12:20" ht="16.8">
      <c r="L46603" s="404"/>
      <c r="M46603" s="404"/>
      <c r="N46603" s="404"/>
      <c r="O46603" s="404"/>
      <c r="P46603" s="404"/>
      <c r="Q46603" s="404"/>
      <c r="R46603" s="404"/>
      <c r="S46603" s="404"/>
      <c r="T46603" s="404"/>
    </row>
    <row r="46604" spans="12:20" ht="16.8">
      <c r="L46604" s="404"/>
      <c r="M46604" s="404"/>
      <c r="N46604" s="404"/>
      <c r="O46604" s="404"/>
      <c r="P46604" s="404"/>
      <c r="Q46604" s="404"/>
      <c r="R46604" s="404"/>
      <c r="S46604" s="404"/>
      <c r="T46604" s="404"/>
    </row>
    <row r="46605" spans="12:20" ht="16.8">
      <c r="L46605" s="404"/>
      <c r="M46605" s="404"/>
      <c r="N46605" s="404"/>
      <c r="O46605" s="404"/>
      <c r="P46605" s="404"/>
      <c r="Q46605" s="404"/>
      <c r="R46605" s="404"/>
      <c r="S46605" s="404"/>
      <c r="T46605" s="404"/>
    </row>
    <row r="46606" spans="12:20" ht="16.8">
      <c r="L46606" s="404"/>
      <c r="M46606" s="404"/>
      <c r="N46606" s="404"/>
      <c r="O46606" s="404"/>
      <c r="P46606" s="404"/>
      <c r="Q46606" s="404"/>
      <c r="R46606" s="404"/>
      <c r="S46606" s="404"/>
      <c r="T46606" s="404"/>
    </row>
    <row r="46607" spans="12:20" ht="16.8">
      <c r="L46607" s="404"/>
      <c r="M46607" s="404"/>
      <c r="N46607" s="404"/>
      <c r="O46607" s="404"/>
      <c r="P46607" s="404"/>
      <c r="Q46607" s="404"/>
      <c r="R46607" s="404"/>
      <c r="S46607" s="404"/>
      <c r="T46607" s="404"/>
    </row>
    <row r="46608" spans="12:20" ht="16.8">
      <c r="L46608" s="404"/>
      <c r="M46608" s="404"/>
      <c r="N46608" s="404"/>
      <c r="O46608" s="404"/>
      <c r="P46608" s="404"/>
      <c r="Q46608" s="404"/>
      <c r="R46608" s="404"/>
      <c r="S46608" s="404"/>
      <c r="T46608" s="404"/>
    </row>
    <row r="46609" spans="12:20" ht="16.8">
      <c r="L46609" s="404"/>
      <c r="M46609" s="404"/>
      <c r="N46609" s="404"/>
      <c r="O46609" s="404"/>
      <c r="P46609" s="404"/>
      <c r="Q46609" s="404"/>
      <c r="R46609" s="404"/>
      <c r="S46609" s="404"/>
      <c r="T46609" s="404"/>
    </row>
    <row r="46610" spans="12:20" ht="16.8">
      <c r="L46610" s="404"/>
      <c r="M46610" s="404"/>
      <c r="N46610" s="404"/>
      <c r="O46610" s="404"/>
      <c r="P46610" s="404"/>
      <c r="Q46610" s="404"/>
      <c r="R46610" s="404"/>
      <c r="S46610" s="404"/>
      <c r="T46610" s="404"/>
    </row>
    <row r="46611" spans="12:20" ht="16.8">
      <c r="L46611" s="404"/>
      <c r="M46611" s="404"/>
      <c r="N46611" s="404"/>
      <c r="O46611" s="404"/>
      <c r="P46611" s="404"/>
      <c r="Q46611" s="404"/>
      <c r="R46611" s="404"/>
      <c r="S46611" s="404"/>
      <c r="T46611" s="404"/>
    </row>
    <row r="46612" spans="12:20" ht="16.8">
      <c r="L46612" s="404"/>
      <c r="M46612" s="404"/>
      <c r="N46612" s="404"/>
      <c r="O46612" s="404"/>
      <c r="P46612" s="404"/>
      <c r="Q46612" s="404"/>
      <c r="R46612" s="404"/>
      <c r="S46612" s="404"/>
      <c r="T46612" s="404"/>
    </row>
    <row r="46613" spans="12:20" ht="16.8">
      <c r="L46613" s="404"/>
      <c r="M46613" s="404"/>
      <c r="N46613" s="404"/>
      <c r="O46613" s="404"/>
      <c r="P46613" s="404"/>
      <c r="Q46613" s="404"/>
      <c r="R46613" s="404"/>
      <c r="S46613" s="404"/>
      <c r="T46613" s="404"/>
    </row>
    <row r="46614" spans="12:20" ht="16.8">
      <c r="L46614" s="404"/>
      <c r="M46614" s="404"/>
      <c r="N46614" s="404"/>
      <c r="O46614" s="404"/>
      <c r="P46614" s="404"/>
      <c r="Q46614" s="404"/>
      <c r="R46614" s="404"/>
      <c r="S46614" s="404"/>
      <c r="T46614" s="404"/>
    </row>
    <row r="46615" spans="12:20" ht="16.8">
      <c r="L46615" s="404"/>
      <c r="M46615" s="404"/>
      <c r="N46615" s="404"/>
      <c r="O46615" s="404"/>
      <c r="P46615" s="404"/>
      <c r="Q46615" s="404"/>
      <c r="R46615" s="404"/>
      <c r="S46615" s="404"/>
      <c r="T46615" s="404"/>
    </row>
    <row r="46616" spans="12:20" ht="16.8">
      <c r="L46616" s="404"/>
      <c r="M46616" s="404"/>
      <c r="N46616" s="404"/>
      <c r="O46616" s="404"/>
      <c r="P46616" s="404"/>
      <c r="Q46616" s="404"/>
      <c r="R46616" s="404"/>
      <c r="S46616" s="404"/>
      <c r="T46616" s="404"/>
    </row>
    <row r="46617" spans="12:20" ht="16.8">
      <c r="L46617" s="404"/>
      <c r="M46617" s="404"/>
      <c r="N46617" s="404"/>
      <c r="O46617" s="404"/>
      <c r="P46617" s="404"/>
      <c r="Q46617" s="404"/>
      <c r="R46617" s="404"/>
      <c r="S46617" s="404"/>
      <c r="T46617" s="404"/>
    </row>
    <row r="46618" spans="12:20" ht="16.8">
      <c r="L46618" s="404"/>
      <c r="M46618" s="404"/>
      <c r="N46618" s="404"/>
      <c r="O46618" s="404"/>
      <c r="P46618" s="404"/>
      <c r="Q46618" s="404"/>
      <c r="R46618" s="404"/>
      <c r="S46618" s="404"/>
      <c r="T46618" s="404"/>
    </row>
    <row r="46619" spans="12:20" ht="16.8">
      <c r="L46619" s="404"/>
      <c r="M46619" s="404"/>
      <c r="N46619" s="404"/>
      <c r="O46619" s="404"/>
      <c r="P46619" s="404"/>
      <c r="Q46619" s="404"/>
      <c r="R46619" s="404"/>
      <c r="S46619" s="404"/>
      <c r="T46619" s="404"/>
    </row>
    <row r="46620" spans="12:20" ht="16.8">
      <c r="L46620" s="404"/>
      <c r="M46620" s="404"/>
      <c r="N46620" s="404"/>
      <c r="O46620" s="404"/>
      <c r="P46620" s="404"/>
      <c r="Q46620" s="404"/>
      <c r="R46620" s="404"/>
      <c r="S46620" s="404"/>
      <c r="T46620" s="404"/>
    </row>
    <row r="46621" spans="12:20" ht="16.8">
      <c r="L46621" s="404"/>
      <c r="M46621" s="404"/>
      <c r="N46621" s="404"/>
      <c r="O46621" s="404"/>
      <c r="P46621" s="404"/>
      <c r="Q46621" s="404"/>
      <c r="R46621" s="404"/>
      <c r="S46621" s="404"/>
      <c r="T46621" s="404"/>
    </row>
    <row r="46622" spans="12:20" ht="16.8">
      <c r="L46622" s="404"/>
      <c r="M46622" s="404"/>
      <c r="N46622" s="404"/>
      <c r="O46622" s="404"/>
      <c r="P46622" s="404"/>
      <c r="Q46622" s="404"/>
      <c r="R46622" s="404"/>
      <c r="S46622" s="404"/>
      <c r="T46622" s="404"/>
    </row>
    <row r="46623" spans="12:20" ht="16.8">
      <c r="L46623" s="404"/>
      <c r="M46623" s="404"/>
      <c r="N46623" s="404"/>
      <c r="O46623" s="404"/>
      <c r="P46623" s="404"/>
      <c r="Q46623" s="404"/>
      <c r="R46623" s="404"/>
      <c r="S46623" s="404"/>
      <c r="T46623" s="404"/>
    </row>
    <row r="46624" spans="12:20" ht="16.8">
      <c r="L46624" s="404"/>
      <c r="M46624" s="404"/>
      <c r="N46624" s="404"/>
      <c r="O46624" s="404"/>
      <c r="P46624" s="404"/>
      <c r="Q46624" s="404"/>
      <c r="R46624" s="404"/>
      <c r="S46624" s="404"/>
      <c r="T46624" s="404"/>
    </row>
    <row r="46625" spans="12:20" ht="16.8">
      <c r="L46625" s="404"/>
      <c r="M46625" s="404"/>
      <c r="N46625" s="404"/>
      <c r="O46625" s="404"/>
      <c r="P46625" s="404"/>
      <c r="Q46625" s="404"/>
      <c r="R46625" s="404"/>
      <c r="S46625" s="404"/>
      <c r="T46625" s="404"/>
    </row>
    <row r="46626" spans="12:20" ht="16.8">
      <c r="L46626" s="404"/>
      <c r="M46626" s="404"/>
      <c r="N46626" s="404"/>
      <c r="O46626" s="404"/>
      <c r="P46626" s="404"/>
      <c r="Q46626" s="404"/>
      <c r="R46626" s="404"/>
      <c r="S46626" s="404"/>
      <c r="T46626" s="404"/>
    </row>
    <row r="46627" spans="12:20" ht="16.8">
      <c r="L46627" s="404"/>
      <c r="M46627" s="404"/>
      <c r="N46627" s="404"/>
      <c r="O46627" s="404"/>
      <c r="P46627" s="404"/>
      <c r="Q46627" s="404"/>
      <c r="R46627" s="404"/>
      <c r="S46627" s="404"/>
      <c r="T46627" s="404"/>
    </row>
    <row r="46628" spans="12:20" ht="16.8">
      <c r="L46628" s="404"/>
      <c r="M46628" s="404"/>
      <c r="N46628" s="404"/>
      <c r="O46628" s="404"/>
      <c r="P46628" s="404"/>
      <c r="Q46628" s="404"/>
      <c r="R46628" s="404"/>
      <c r="S46628" s="404"/>
      <c r="T46628" s="404"/>
    </row>
    <row r="46629" spans="12:20" ht="16.8">
      <c r="L46629" s="404"/>
      <c r="M46629" s="404"/>
      <c r="N46629" s="404"/>
      <c r="O46629" s="404"/>
      <c r="P46629" s="404"/>
      <c r="Q46629" s="404"/>
      <c r="R46629" s="404"/>
      <c r="S46629" s="404"/>
      <c r="T46629" s="404"/>
    </row>
    <row r="46630" spans="12:20" ht="16.8">
      <c r="L46630" s="404"/>
      <c r="M46630" s="404"/>
      <c r="N46630" s="404"/>
      <c r="O46630" s="404"/>
      <c r="P46630" s="404"/>
      <c r="Q46630" s="404"/>
      <c r="R46630" s="404"/>
      <c r="S46630" s="404"/>
      <c r="T46630" s="404"/>
    </row>
    <row r="46631" spans="12:20" ht="16.8">
      <c r="L46631" s="404"/>
      <c r="M46631" s="404"/>
      <c r="N46631" s="404"/>
      <c r="O46631" s="404"/>
      <c r="P46631" s="404"/>
      <c r="Q46631" s="404"/>
      <c r="R46631" s="404"/>
      <c r="S46631" s="404"/>
      <c r="T46631" s="404"/>
    </row>
    <row r="46632" spans="12:20" ht="16.8">
      <c r="L46632" s="404"/>
      <c r="M46632" s="404"/>
      <c r="N46632" s="404"/>
      <c r="O46632" s="404"/>
      <c r="P46632" s="404"/>
      <c r="Q46632" s="404"/>
      <c r="R46632" s="404"/>
      <c r="S46632" s="404"/>
      <c r="T46632" s="404"/>
    </row>
    <row r="46633" spans="12:20" ht="16.8">
      <c r="L46633" s="404"/>
      <c r="M46633" s="404"/>
      <c r="N46633" s="404"/>
      <c r="O46633" s="404"/>
      <c r="P46633" s="404"/>
      <c r="Q46633" s="404"/>
      <c r="R46633" s="404"/>
      <c r="S46633" s="404"/>
      <c r="T46633" s="404"/>
    </row>
    <row r="46634" spans="12:20" ht="16.8">
      <c r="L46634" s="404"/>
      <c r="M46634" s="404"/>
      <c r="N46634" s="404"/>
      <c r="O46634" s="404"/>
      <c r="P46634" s="404"/>
      <c r="Q46634" s="404"/>
      <c r="R46634" s="404"/>
      <c r="S46634" s="404"/>
      <c r="T46634" s="404"/>
    </row>
    <row r="46635" spans="12:20" ht="16.8">
      <c r="L46635" s="404"/>
      <c r="M46635" s="404"/>
      <c r="N46635" s="404"/>
      <c r="O46635" s="404"/>
      <c r="P46635" s="404"/>
      <c r="Q46635" s="404"/>
      <c r="R46635" s="404"/>
      <c r="S46635" s="404"/>
      <c r="T46635" s="404"/>
    </row>
    <row r="46636" spans="12:20" ht="16.8">
      <c r="L46636" s="404"/>
      <c r="M46636" s="404"/>
      <c r="N46636" s="404"/>
      <c r="O46636" s="404"/>
      <c r="P46636" s="404"/>
      <c r="Q46636" s="404"/>
      <c r="R46636" s="404"/>
      <c r="S46636" s="404"/>
      <c r="T46636" s="404"/>
    </row>
    <row r="46637" spans="12:20" ht="16.8">
      <c r="L46637" s="404"/>
      <c r="M46637" s="404"/>
      <c r="N46637" s="404"/>
      <c r="O46637" s="404"/>
      <c r="P46637" s="404"/>
      <c r="Q46637" s="404"/>
      <c r="R46637" s="404"/>
      <c r="S46637" s="404"/>
      <c r="T46637" s="404"/>
    </row>
    <row r="46638" spans="12:20" ht="16.8">
      <c r="L46638" s="404"/>
      <c r="M46638" s="404"/>
      <c r="N46638" s="404"/>
      <c r="O46638" s="404"/>
      <c r="P46638" s="404"/>
      <c r="Q46638" s="404"/>
      <c r="R46638" s="404"/>
      <c r="S46638" s="404"/>
      <c r="T46638" s="404"/>
    </row>
    <row r="46639" spans="12:20" ht="16.8">
      <c r="L46639" s="404"/>
      <c r="M46639" s="404"/>
      <c r="N46639" s="404"/>
      <c r="O46639" s="404"/>
      <c r="P46639" s="404"/>
      <c r="Q46639" s="404"/>
      <c r="R46639" s="404"/>
      <c r="S46639" s="404"/>
      <c r="T46639" s="404"/>
    </row>
    <row r="46640" spans="12:20" ht="16.8">
      <c r="L46640" s="404"/>
      <c r="M46640" s="404"/>
      <c r="N46640" s="404"/>
      <c r="O46640" s="404"/>
      <c r="P46640" s="404"/>
      <c r="Q46640" s="404"/>
      <c r="R46640" s="404"/>
      <c r="S46640" s="404"/>
      <c r="T46640" s="404"/>
    </row>
    <row r="46641" spans="12:20" ht="16.8">
      <c r="L46641" s="404"/>
      <c r="M46641" s="404"/>
      <c r="N46641" s="404"/>
      <c r="O46641" s="404"/>
      <c r="P46641" s="404"/>
      <c r="Q46641" s="404"/>
      <c r="R46641" s="404"/>
      <c r="S46641" s="404"/>
      <c r="T46641" s="404"/>
    </row>
    <row r="46642" spans="12:20" ht="16.8">
      <c r="L46642" s="404"/>
      <c r="M46642" s="404"/>
      <c r="N46642" s="404"/>
      <c r="O46642" s="404"/>
      <c r="P46642" s="404"/>
      <c r="Q46642" s="404"/>
      <c r="R46642" s="404"/>
      <c r="S46642" s="404"/>
      <c r="T46642" s="404"/>
    </row>
    <row r="46643" spans="12:20" ht="16.8">
      <c r="L46643" s="404"/>
      <c r="M46643" s="404"/>
      <c r="N46643" s="404"/>
      <c r="O46643" s="404"/>
      <c r="P46643" s="404"/>
      <c r="Q46643" s="404"/>
      <c r="R46643" s="404"/>
      <c r="S46643" s="404"/>
      <c r="T46643" s="404"/>
    </row>
    <row r="46644" spans="12:20" ht="16.8">
      <c r="L46644" s="404"/>
      <c r="M46644" s="404"/>
      <c r="N46644" s="404"/>
      <c r="O46644" s="404"/>
      <c r="P46644" s="404"/>
      <c r="Q46644" s="404"/>
      <c r="R46644" s="404"/>
      <c r="S46644" s="404"/>
      <c r="T46644" s="404"/>
    </row>
    <row r="46645" spans="12:20" ht="16.8">
      <c r="L46645" s="404"/>
      <c r="M46645" s="404"/>
      <c r="N46645" s="404"/>
      <c r="O46645" s="404"/>
      <c r="P46645" s="404"/>
      <c r="Q46645" s="404"/>
      <c r="R46645" s="404"/>
      <c r="S46645" s="404"/>
      <c r="T46645" s="404"/>
    </row>
    <row r="46646" spans="12:20" ht="16.8">
      <c r="L46646" s="404"/>
      <c r="M46646" s="404"/>
      <c r="N46646" s="404"/>
      <c r="O46646" s="404"/>
      <c r="P46646" s="404"/>
      <c r="Q46646" s="404"/>
      <c r="R46646" s="404"/>
      <c r="S46646" s="404"/>
      <c r="T46646" s="404"/>
    </row>
    <row r="46647" spans="12:20" ht="16.8">
      <c r="L46647" s="404"/>
      <c r="M46647" s="404"/>
      <c r="N46647" s="404"/>
      <c r="O46647" s="404"/>
      <c r="P46647" s="404"/>
      <c r="Q46647" s="404"/>
      <c r="R46647" s="404"/>
      <c r="S46647" s="404"/>
      <c r="T46647" s="404"/>
    </row>
    <row r="46648" spans="12:20" ht="16.8">
      <c r="L46648" s="404"/>
      <c r="M46648" s="404"/>
      <c r="N46648" s="404"/>
      <c r="O46648" s="404"/>
      <c r="P46648" s="404"/>
      <c r="Q46648" s="404"/>
      <c r="R46648" s="404"/>
      <c r="S46648" s="404"/>
      <c r="T46648" s="404"/>
    </row>
    <row r="46649" spans="12:20" ht="16.8">
      <c r="L46649" s="404"/>
      <c r="M46649" s="404"/>
      <c r="N46649" s="404"/>
      <c r="O46649" s="404"/>
      <c r="P46649" s="404"/>
      <c r="Q46649" s="404"/>
      <c r="R46649" s="404"/>
      <c r="S46649" s="404"/>
      <c r="T46649" s="404"/>
    </row>
    <row r="46650" spans="12:20" ht="16.8">
      <c r="L46650" s="404"/>
      <c r="M46650" s="404"/>
      <c r="N46650" s="404"/>
      <c r="O46650" s="404"/>
      <c r="P46650" s="404"/>
      <c r="Q46650" s="404"/>
      <c r="R46650" s="404"/>
      <c r="S46650" s="404"/>
      <c r="T46650" s="404"/>
    </row>
    <row r="46651" spans="12:20" ht="16.8">
      <c r="L46651" s="404"/>
      <c r="M46651" s="404"/>
      <c r="N46651" s="404"/>
      <c r="O46651" s="404"/>
      <c r="P46651" s="404"/>
      <c r="Q46651" s="404"/>
      <c r="R46651" s="404"/>
      <c r="S46651" s="404"/>
      <c r="T46651" s="404"/>
    </row>
    <row r="46652" spans="12:20" ht="16.8">
      <c r="L46652" s="404"/>
      <c r="M46652" s="404"/>
      <c r="N46652" s="404"/>
      <c r="O46652" s="404"/>
      <c r="P46652" s="404"/>
      <c r="Q46652" s="404"/>
      <c r="R46652" s="404"/>
      <c r="S46652" s="404"/>
      <c r="T46652" s="404"/>
    </row>
    <row r="46653" spans="12:20" ht="16.8">
      <c r="L46653" s="404"/>
      <c r="M46653" s="404"/>
      <c r="N46653" s="404"/>
      <c r="O46653" s="404"/>
      <c r="P46653" s="404"/>
      <c r="Q46653" s="404"/>
      <c r="R46653" s="404"/>
      <c r="S46653" s="404"/>
      <c r="T46653" s="404"/>
    </row>
    <row r="46654" spans="12:20" ht="16.8">
      <c r="L46654" s="404"/>
      <c r="M46654" s="404"/>
      <c r="N46654" s="404"/>
      <c r="O46654" s="404"/>
      <c r="P46654" s="404"/>
      <c r="Q46654" s="404"/>
      <c r="R46654" s="404"/>
      <c r="S46654" s="404"/>
      <c r="T46654" s="404"/>
    </row>
    <row r="46655" spans="12:20" ht="16.8">
      <c r="L46655" s="404"/>
      <c r="M46655" s="404"/>
      <c r="N46655" s="404"/>
      <c r="O46655" s="404"/>
      <c r="P46655" s="404"/>
      <c r="Q46655" s="404"/>
      <c r="R46655" s="404"/>
      <c r="S46655" s="404"/>
      <c r="T46655" s="404"/>
    </row>
    <row r="46656" spans="12:20" ht="16.8">
      <c r="L46656" s="404"/>
      <c r="M46656" s="404"/>
      <c r="N46656" s="404"/>
      <c r="O46656" s="404"/>
      <c r="P46656" s="404"/>
      <c r="Q46656" s="404"/>
      <c r="R46656" s="404"/>
      <c r="S46656" s="404"/>
      <c r="T46656" s="404"/>
    </row>
    <row r="46657" spans="12:20" ht="16.8">
      <c r="L46657" s="404"/>
      <c r="M46657" s="404"/>
      <c r="N46657" s="404"/>
      <c r="O46657" s="404"/>
      <c r="P46657" s="404"/>
      <c r="Q46657" s="404"/>
      <c r="R46657" s="404"/>
      <c r="S46657" s="404"/>
      <c r="T46657" s="404"/>
    </row>
    <row r="46658" spans="12:20" ht="16.8">
      <c r="L46658" s="404"/>
      <c r="M46658" s="404"/>
      <c r="N46658" s="404"/>
      <c r="O46658" s="404"/>
      <c r="P46658" s="404"/>
      <c r="Q46658" s="404"/>
      <c r="R46658" s="404"/>
      <c r="S46658" s="404"/>
      <c r="T46658" s="404"/>
    </row>
    <row r="46659" spans="12:20" ht="16.8">
      <c r="L46659" s="404"/>
      <c r="M46659" s="404"/>
      <c r="N46659" s="404"/>
      <c r="O46659" s="404"/>
      <c r="P46659" s="404"/>
      <c r="Q46659" s="404"/>
      <c r="R46659" s="404"/>
      <c r="S46659" s="404"/>
      <c r="T46659" s="404"/>
    </row>
    <row r="46660" spans="12:20" ht="16.8">
      <c r="L46660" s="404"/>
      <c r="M46660" s="404"/>
      <c r="N46660" s="404"/>
      <c r="O46660" s="404"/>
      <c r="P46660" s="404"/>
      <c r="Q46660" s="404"/>
      <c r="R46660" s="404"/>
      <c r="S46660" s="404"/>
      <c r="T46660" s="404"/>
    </row>
    <row r="46661" spans="12:20" ht="16.8">
      <c r="L46661" s="404"/>
      <c r="M46661" s="404"/>
      <c r="N46661" s="404"/>
      <c r="O46661" s="404"/>
      <c r="P46661" s="404"/>
      <c r="Q46661" s="404"/>
      <c r="R46661" s="404"/>
      <c r="S46661" s="404"/>
      <c r="T46661" s="404"/>
    </row>
    <row r="46662" spans="12:20" ht="16.8">
      <c r="L46662" s="404"/>
      <c r="M46662" s="404"/>
      <c r="N46662" s="404"/>
      <c r="O46662" s="404"/>
      <c r="P46662" s="404"/>
      <c r="Q46662" s="404"/>
      <c r="R46662" s="404"/>
      <c r="S46662" s="404"/>
      <c r="T46662" s="404"/>
    </row>
    <row r="46663" spans="12:20" ht="16.8">
      <c r="L46663" s="404"/>
      <c r="M46663" s="404"/>
      <c r="N46663" s="404"/>
      <c r="O46663" s="404"/>
      <c r="P46663" s="404"/>
      <c r="Q46663" s="404"/>
      <c r="R46663" s="404"/>
      <c r="S46663" s="404"/>
      <c r="T46663" s="404"/>
    </row>
    <row r="46664" spans="12:20" ht="16.8">
      <c r="L46664" s="404"/>
      <c r="M46664" s="404"/>
      <c r="N46664" s="404"/>
      <c r="O46664" s="404"/>
      <c r="P46664" s="404"/>
      <c r="Q46664" s="404"/>
      <c r="R46664" s="404"/>
      <c r="S46664" s="404"/>
      <c r="T46664" s="404"/>
    </row>
    <row r="46665" spans="12:20" ht="16.8">
      <c r="L46665" s="404"/>
      <c r="M46665" s="404"/>
      <c r="N46665" s="404"/>
      <c r="O46665" s="404"/>
      <c r="P46665" s="404"/>
      <c r="Q46665" s="404"/>
      <c r="R46665" s="404"/>
      <c r="S46665" s="404"/>
      <c r="T46665" s="404"/>
    </row>
    <row r="46666" spans="12:20" ht="16.8">
      <c r="L46666" s="404"/>
      <c r="M46666" s="404"/>
      <c r="N46666" s="404"/>
      <c r="O46666" s="404"/>
      <c r="P46666" s="404"/>
      <c r="Q46666" s="404"/>
      <c r="R46666" s="404"/>
      <c r="S46666" s="404"/>
      <c r="T46666" s="404"/>
    </row>
    <row r="46667" spans="12:20" ht="16.8">
      <c r="L46667" s="404"/>
      <c r="M46667" s="404"/>
      <c r="N46667" s="404"/>
      <c r="O46667" s="404"/>
      <c r="P46667" s="404"/>
      <c r="Q46667" s="404"/>
      <c r="R46667" s="404"/>
      <c r="S46667" s="404"/>
      <c r="T46667" s="404"/>
    </row>
    <row r="46668" spans="12:20" ht="16.8">
      <c r="L46668" s="404"/>
      <c r="M46668" s="404"/>
      <c r="N46668" s="404"/>
      <c r="O46668" s="404"/>
      <c r="P46668" s="404"/>
      <c r="Q46668" s="404"/>
      <c r="R46668" s="404"/>
      <c r="S46668" s="404"/>
      <c r="T46668" s="404"/>
    </row>
    <row r="46669" spans="12:20" ht="16.8">
      <c r="L46669" s="404"/>
      <c r="M46669" s="404"/>
      <c r="N46669" s="404"/>
      <c r="O46669" s="404"/>
      <c r="P46669" s="404"/>
      <c r="Q46669" s="404"/>
      <c r="R46669" s="404"/>
      <c r="S46669" s="404"/>
      <c r="T46669" s="404"/>
    </row>
    <row r="46670" spans="12:20" ht="16.8">
      <c r="L46670" s="404"/>
      <c r="M46670" s="404"/>
      <c r="N46670" s="404"/>
      <c r="O46670" s="404"/>
      <c r="P46670" s="404"/>
      <c r="Q46670" s="404"/>
      <c r="R46670" s="404"/>
      <c r="S46670" s="404"/>
      <c r="T46670" s="404"/>
    </row>
    <row r="46671" spans="12:20" ht="16.8">
      <c r="L46671" s="404"/>
      <c r="M46671" s="404"/>
      <c r="N46671" s="404"/>
      <c r="O46671" s="404"/>
      <c r="P46671" s="404"/>
      <c r="Q46671" s="404"/>
      <c r="R46671" s="404"/>
      <c r="S46671" s="404"/>
      <c r="T46671" s="404"/>
    </row>
    <row r="46672" spans="12:20" ht="16.8">
      <c r="L46672" s="404"/>
      <c r="M46672" s="404"/>
      <c r="N46672" s="404"/>
      <c r="O46672" s="404"/>
      <c r="P46672" s="404"/>
      <c r="Q46672" s="404"/>
      <c r="R46672" s="404"/>
      <c r="S46672" s="404"/>
      <c r="T46672" s="404"/>
    </row>
    <row r="46673" spans="12:20" ht="16.8">
      <c r="L46673" s="404"/>
      <c r="M46673" s="404"/>
      <c r="N46673" s="404"/>
      <c r="O46673" s="404"/>
      <c r="P46673" s="404"/>
      <c r="Q46673" s="404"/>
      <c r="R46673" s="404"/>
      <c r="S46673" s="404"/>
      <c r="T46673" s="404"/>
    </row>
    <row r="46674" spans="12:20" ht="16.8">
      <c r="L46674" s="404"/>
      <c r="M46674" s="404"/>
      <c r="N46674" s="404"/>
      <c r="O46674" s="404"/>
      <c r="P46674" s="404"/>
      <c r="Q46674" s="404"/>
      <c r="R46674" s="404"/>
      <c r="S46674" s="404"/>
      <c r="T46674" s="404"/>
    </row>
    <row r="46675" spans="12:20" ht="16.8">
      <c r="L46675" s="404"/>
      <c r="M46675" s="404"/>
      <c r="N46675" s="404"/>
      <c r="O46675" s="404"/>
      <c r="P46675" s="404"/>
      <c r="Q46675" s="404"/>
      <c r="R46675" s="404"/>
      <c r="S46675" s="404"/>
      <c r="T46675" s="404"/>
    </row>
    <row r="46676" spans="12:20" ht="16.8">
      <c r="L46676" s="404"/>
      <c r="M46676" s="404"/>
      <c r="N46676" s="404"/>
      <c r="O46676" s="404"/>
      <c r="P46676" s="404"/>
      <c r="Q46676" s="404"/>
      <c r="R46676" s="404"/>
      <c r="S46676" s="404"/>
      <c r="T46676" s="404"/>
    </row>
    <row r="46677" spans="12:20" ht="16.8">
      <c r="L46677" s="404"/>
      <c r="M46677" s="404"/>
      <c r="N46677" s="404"/>
      <c r="O46677" s="404"/>
      <c r="P46677" s="404"/>
      <c r="Q46677" s="404"/>
      <c r="R46677" s="404"/>
      <c r="S46677" s="404"/>
      <c r="T46677" s="404"/>
    </row>
    <row r="46678" spans="12:20" ht="16.8">
      <c r="L46678" s="404"/>
      <c r="M46678" s="404"/>
      <c r="N46678" s="404"/>
      <c r="O46678" s="404"/>
      <c r="P46678" s="404"/>
      <c r="Q46678" s="404"/>
      <c r="R46678" s="404"/>
      <c r="S46678" s="404"/>
      <c r="T46678" s="404"/>
    </row>
    <row r="46679" spans="12:20" ht="16.8">
      <c r="L46679" s="404"/>
      <c r="M46679" s="404"/>
      <c r="N46679" s="404"/>
      <c r="O46679" s="404"/>
      <c r="P46679" s="404"/>
      <c r="Q46679" s="404"/>
      <c r="R46679" s="404"/>
      <c r="S46679" s="404"/>
      <c r="T46679" s="404"/>
    </row>
    <row r="46680" spans="12:20" ht="16.8">
      <c r="L46680" s="404"/>
      <c r="M46680" s="404"/>
      <c r="N46680" s="404"/>
      <c r="O46680" s="404"/>
      <c r="P46680" s="404"/>
      <c r="Q46680" s="404"/>
      <c r="R46680" s="404"/>
      <c r="S46680" s="404"/>
      <c r="T46680" s="404"/>
    </row>
    <row r="46681" spans="12:20" ht="16.8">
      <c r="L46681" s="404"/>
      <c r="M46681" s="404"/>
      <c r="N46681" s="404"/>
      <c r="O46681" s="404"/>
      <c r="P46681" s="404"/>
      <c r="Q46681" s="404"/>
      <c r="R46681" s="404"/>
      <c r="S46681" s="404"/>
      <c r="T46681" s="404"/>
    </row>
    <row r="46682" spans="12:20" ht="16.8">
      <c r="L46682" s="404"/>
      <c r="M46682" s="404"/>
      <c r="N46682" s="404"/>
      <c r="O46682" s="404"/>
      <c r="P46682" s="404"/>
      <c r="Q46682" s="404"/>
      <c r="R46682" s="404"/>
      <c r="S46682" s="404"/>
      <c r="T46682" s="404"/>
    </row>
    <row r="46683" spans="12:20" ht="16.8">
      <c r="L46683" s="404"/>
      <c r="M46683" s="404"/>
      <c r="N46683" s="404"/>
      <c r="O46683" s="404"/>
      <c r="P46683" s="404"/>
      <c r="Q46683" s="404"/>
      <c r="R46683" s="404"/>
      <c r="S46683" s="404"/>
      <c r="T46683" s="404"/>
    </row>
    <row r="46684" spans="12:20" ht="16.8">
      <c r="L46684" s="404"/>
      <c r="M46684" s="404"/>
      <c r="N46684" s="404"/>
      <c r="O46684" s="404"/>
      <c r="P46684" s="404"/>
      <c r="Q46684" s="404"/>
      <c r="R46684" s="404"/>
      <c r="S46684" s="404"/>
      <c r="T46684" s="404"/>
    </row>
    <row r="46685" spans="12:20" ht="16.8">
      <c r="L46685" s="404"/>
      <c r="M46685" s="404"/>
      <c r="N46685" s="404"/>
      <c r="O46685" s="404"/>
      <c r="P46685" s="404"/>
      <c r="Q46685" s="404"/>
      <c r="R46685" s="404"/>
      <c r="S46685" s="404"/>
      <c r="T46685" s="404"/>
    </row>
    <row r="46686" spans="12:20" ht="16.8">
      <c r="L46686" s="404"/>
      <c r="M46686" s="404"/>
      <c r="N46686" s="404"/>
      <c r="O46686" s="404"/>
      <c r="P46686" s="404"/>
      <c r="Q46686" s="404"/>
      <c r="R46686" s="404"/>
      <c r="S46686" s="404"/>
      <c r="T46686" s="404"/>
    </row>
    <row r="46687" spans="12:20" ht="16.8">
      <c r="L46687" s="404"/>
      <c r="M46687" s="404"/>
      <c r="N46687" s="404"/>
      <c r="O46687" s="404"/>
      <c r="P46687" s="404"/>
      <c r="Q46687" s="404"/>
      <c r="R46687" s="404"/>
      <c r="S46687" s="404"/>
      <c r="T46687" s="404"/>
    </row>
    <row r="46688" spans="12:20" ht="16.8">
      <c r="L46688" s="404"/>
      <c r="M46688" s="404"/>
      <c r="N46688" s="404"/>
      <c r="O46688" s="404"/>
      <c r="P46688" s="404"/>
      <c r="Q46688" s="404"/>
      <c r="R46688" s="404"/>
      <c r="S46688" s="404"/>
      <c r="T46688" s="404"/>
    </row>
    <row r="46689" spans="12:20" ht="16.8">
      <c r="L46689" s="404"/>
      <c r="M46689" s="404"/>
      <c r="N46689" s="404"/>
      <c r="O46689" s="404"/>
      <c r="P46689" s="404"/>
      <c r="Q46689" s="404"/>
      <c r="R46689" s="404"/>
      <c r="S46689" s="404"/>
      <c r="T46689" s="404"/>
    </row>
    <row r="46690" spans="12:20" ht="16.8">
      <c r="L46690" s="404"/>
      <c r="M46690" s="404"/>
      <c r="N46690" s="404"/>
      <c r="O46690" s="404"/>
      <c r="P46690" s="404"/>
      <c r="Q46690" s="404"/>
      <c r="R46690" s="404"/>
      <c r="S46690" s="404"/>
      <c r="T46690" s="404"/>
    </row>
    <row r="46691" spans="12:20" ht="16.8">
      <c r="L46691" s="404"/>
      <c r="M46691" s="404"/>
      <c r="N46691" s="404"/>
      <c r="O46691" s="404"/>
      <c r="P46691" s="404"/>
      <c r="Q46691" s="404"/>
      <c r="R46691" s="404"/>
      <c r="S46691" s="404"/>
      <c r="T46691" s="404"/>
    </row>
    <row r="46692" spans="12:20" ht="16.8">
      <c r="L46692" s="404"/>
      <c r="M46692" s="404"/>
      <c r="N46692" s="404"/>
      <c r="O46692" s="404"/>
      <c r="P46692" s="404"/>
      <c r="Q46692" s="404"/>
      <c r="R46692" s="404"/>
      <c r="S46692" s="404"/>
      <c r="T46692" s="404"/>
    </row>
    <row r="46693" spans="12:20" ht="16.8">
      <c r="L46693" s="404"/>
      <c r="M46693" s="404"/>
      <c r="N46693" s="404"/>
      <c r="O46693" s="404"/>
      <c r="P46693" s="404"/>
      <c r="Q46693" s="404"/>
      <c r="R46693" s="404"/>
      <c r="S46693" s="404"/>
      <c r="T46693" s="404"/>
    </row>
    <row r="46694" spans="12:20" ht="16.8">
      <c r="L46694" s="404"/>
      <c r="M46694" s="404"/>
      <c r="N46694" s="404"/>
      <c r="O46694" s="404"/>
      <c r="P46694" s="404"/>
      <c r="Q46694" s="404"/>
      <c r="R46694" s="404"/>
      <c r="S46694" s="404"/>
      <c r="T46694" s="404"/>
    </row>
    <row r="46695" spans="12:20" ht="16.8">
      <c r="L46695" s="404"/>
      <c r="M46695" s="404"/>
      <c r="N46695" s="404"/>
      <c r="O46695" s="404"/>
      <c r="P46695" s="404"/>
      <c r="Q46695" s="404"/>
      <c r="R46695" s="404"/>
      <c r="S46695" s="404"/>
      <c r="T46695" s="404"/>
    </row>
    <row r="46696" spans="12:20" ht="16.8">
      <c r="L46696" s="404"/>
      <c r="M46696" s="404"/>
      <c r="N46696" s="404"/>
      <c r="O46696" s="404"/>
      <c r="P46696" s="404"/>
      <c r="Q46696" s="404"/>
      <c r="R46696" s="404"/>
      <c r="S46696" s="404"/>
      <c r="T46696" s="404"/>
    </row>
    <row r="46697" spans="12:20" ht="16.8">
      <c r="L46697" s="404"/>
      <c r="M46697" s="404"/>
      <c r="N46697" s="404"/>
      <c r="O46697" s="404"/>
      <c r="P46697" s="404"/>
      <c r="Q46697" s="404"/>
      <c r="R46697" s="404"/>
      <c r="S46697" s="404"/>
      <c r="T46697" s="404"/>
    </row>
    <row r="46698" spans="12:20" ht="16.8">
      <c r="L46698" s="404"/>
      <c r="M46698" s="404"/>
      <c r="N46698" s="404"/>
      <c r="O46698" s="404"/>
      <c r="P46698" s="404"/>
      <c r="Q46698" s="404"/>
      <c r="R46698" s="404"/>
      <c r="S46698" s="404"/>
      <c r="T46698" s="404"/>
    </row>
    <row r="46699" spans="12:20" ht="16.8">
      <c r="L46699" s="404"/>
      <c r="M46699" s="404"/>
      <c r="N46699" s="404"/>
      <c r="O46699" s="404"/>
      <c r="P46699" s="404"/>
      <c r="Q46699" s="404"/>
      <c r="R46699" s="404"/>
      <c r="S46699" s="404"/>
      <c r="T46699" s="404"/>
    </row>
    <row r="46700" spans="12:20" ht="16.8">
      <c r="L46700" s="404"/>
      <c r="M46700" s="404"/>
      <c r="N46700" s="404"/>
      <c r="O46700" s="404"/>
      <c r="P46700" s="404"/>
      <c r="Q46700" s="404"/>
      <c r="R46700" s="404"/>
      <c r="S46700" s="404"/>
      <c r="T46700" s="404"/>
    </row>
    <row r="46701" spans="12:20" ht="16.8">
      <c r="L46701" s="404"/>
      <c r="M46701" s="404"/>
      <c r="N46701" s="404"/>
      <c r="O46701" s="404"/>
      <c r="P46701" s="404"/>
      <c r="Q46701" s="404"/>
      <c r="R46701" s="404"/>
      <c r="S46701" s="404"/>
      <c r="T46701" s="404"/>
    </row>
    <row r="46702" spans="12:20" ht="16.8">
      <c r="L46702" s="404"/>
      <c r="M46702" s="404"/>
      <c r="N46702" s="404"/>
      <c r="O46702" s="404"/>
      <c r="P46702" s="404"/>
      <c r="Q46702" s="404"/>
      <c r="R46702" s="404"/>
      <c r="S46702" s="404"/>
      <c r="T46702" s="404"/>
    </row>
    <row r="46703" spans="12:20" ht="16.8">
      <c r="L46703" s="404"/>
      <c r="M46703" s="404"/>
      <c r="N46703" s="404"/>
      <c r="O46703" s="404"/>
      <c r="P46703" s="404"/>
      <c r="Q46703" s="404"/>
      <c r="R46703" s="404"/>
      <c r="S46703" s="404"/>
      <c r="T46703" s="404"/>
    </row>
    <row r="46704" spans="12:20" ht="16.8">
      <c r="L46704" s="404"/>
      <c r="M46704" s="404"/>
      <c r="N46704" s="404"/>
      <c r="O46704" s="404"/>
      <c r="P46704" s="404"/>
      <c r="Q46704" s="404"/>
      <c r="R46704" s="404"/>
      <c r="S46704" s="404"/>
      <c r="T46704" s="404"/>
    </row>
    <row r="46705" spans="12:20" ht="16.8">
      <c r="L46705" s="404"/>
      <c r="M46705" s="404"/>
      <c r="N46705" s="404"/>
      <c r="O46705" s="404"/>
      <c r="P46705" s="404"/>
      <c r="Q46705" s="404"/>
      <c r="R46705" s="404"/>
      <c r="S46705" s="404"/>
      <c r="T46705" s="404"/>
    </row>
    <row r="46706" spans="12:20" ht="16.8">
      <c r="L46706" s="404"/>
      <c r="M46706" s="404"/>
      <c r="N46706" s="404"/>
      <c r="O46706" s="404"/>
      <c r="P46706" s="404"/>
      <c r="Q46706" s="404"/>
      <c r="R46706" s="404"/>
      <c r="S46706" s="404"/>
      <c r="T46706" s="404"/>
    </row>
    <row r="46707" spans="12:20" ht="16.8">
      <c r="L46707" s="404"/>
      <c r="M46707" s="404"/>
      <c r="N46707" s="404"/>
      <c r="O46707" s="404"/>
      <c r="P46707" s="404"/>
      <c r="Q46707" s="404"/>
      <c r="R46707" s="404"/>
      <c r="S46707" s="404"/>
      <c r="T46707" s="404"/>
    </row>
    <row r="46708" spans="12:20" ht="16.8">
      <c r="L46708" s="404"/>
      <c r="M46708" s="404"/>
      <c r="N46708" s="404"/>
      <c r="O46708" s="404"/>
      <c r="P46708" s="404"/>
      <c r="Q46708" s="404"/>
      <c r="R46708" s="404"/>
      <c r="S46708" s="404"/>
      <c r="T46708" s="404"/>
    </row>
    <row r="46709" spans="12:20" ht="16.8">
      <c r="L46709" s="404"/>
      <c r="M46709" s="404"/>
      <c r="N46709" s="404"/>
      <c r="O46709" s="404"/>
      <c r="P46709" s="404"/>
      <c r="Q46709" s="404"/>
      <c r="R46709" s="404"/>
      <c r="S46709" s="404"/>
      <c r="T46709" s="404"/>
    </row>
    <row r="46710" spans="12:20" ht="16.8">
      <c r="L46710" s="404"/>
      <c r="M46710" s="404"/>
      <c r="N46710" s="404"/>
      <c r="O46710" s="404"/>
      <c r="P46710" s="404"/>
      <c r="Q46710" s="404"/>
      <c r="R46710" s="404"/>
      <c r="S46710" s="404"/>
      <c r="T46710" s="404"/>
    </row>
    <row r="46711" spans="12:20" ht="16.8">
      <c r="L46711" s="404"/>
      <c r="M46711" s="404"/>
      <c r="N46711" s="404"/>
      <c r="O46711" s="404"/>
      <c r="P46711" s="404"/>
      <c r="Q46711" s="404"/>
      <c r="R46711" s="404"/>
      <c r="S46711" s="404"/>
      <c r="T46711" s="404"/>
    </row>
    <row r="46712" spans="12:20" ht="16.8">
      <c r="L46712" s="404"/>
      <c r="M46712" s="404"/>
      <c r="N46712" s="404"/>
      <c r="O46712" s="404"/>
      <c r="P46712" s="404"/>
      <c r="Q46712" s="404"/>
      <c r="R46712" s="404"/>
      <c r="S46712" s="404"/>
      <c r="T46712" s="404"/>
    </row>
    <row r="46713" spans="12:20" ht="16.8">
      <c r="L46713" s="404"/>
      <c r="M46713" s="404"/>
      <c r="N46713" s="404"/>
      <c r="O46713" s="404"/>
      <c r="P46713" s="404"/>
      <c r="Q46713" s="404"/>
      <c r="R46713" s="404"/>
      <c r="S46713" s="404"/>
      <c r="T46713" s="404"/>
    </row>
    <row r="46714" spans="12:20" ht="16.8">
      <c r="L46714" s="404"/>
      <c r="M46714" s="404"/>
      <c r="N46714" s="404"/>
      <c r="O46714" s="404"/>
      <c r="P46714" s="404"/>
      <c r="Q46714" s="404"/>
      <c r="R46714" s="404"/>
      <c r="S46714" s="404"/>
      <c r="T46714" s="404"/>
    </row>
    <row r="46715" spans="12:20" ht="16.8">
      <c r="L46715" s="404"/>
      <c r="M46715" s="404"/>
      <c r="N46715" s="404"/>
      <c r="O46715" s="404"/>
      <c r="P46715" s="404"/>
      <c r="Q46715" s="404"/>
      <c r="R46715" s="404"/>
      <c r="S46715" s="404"/>
      <c r="T46715" s="404"/>
    </row>
    <row r="46716" spans="12:20" ht="16.8">
      <c r="L46716" s="404"/>
      <c r="M46716" s="404"/>
      <c r="N46716" s="404"/>
      <c r="O46716" s="404"/>
      <c r="P46716" s="404"/>
      <c r="Q46716" s="404"/>
      <c r="R46716" s="404"/>
      <c r="S46716" s="404"/>
      <c r="T46716" s="404"/>
    </row>
    <row r="46717" spans="12:20" ht="16.8">
      <c r="L46717" s="404"/>
      <c r="M46717" s="404"/>
      <c r="N46717" s="404"/>
      <c r="O46717" s="404"/>
      <c r="P46717" s="404"/>
      <c r="Q46717" s="404"/>
      <c r="R46717" s="404"/>
      <c r="S46717" s="404"/>
      <c r="T46717" s="404"/>
    </row>
    <row r="46718" spans="12:20" ht="16.8">
      <c r="L46718" s="404"/>
      <c r="M46718" s="404"/>
      <c r="N46718" s="404"/>
      <c r="O46718" s="404"/>
      <c r="P46718" s="404"/>
      <c r="Q46718" s="404"/>
      <c r="R46718" s="404"/>
      <c r="S46718" s="404"/>
      <c r="T46718" s="404"/>
    </row>
    <row r="46719" spans="12:20" ht="16.8">
      <c r="L46719" s="404"/>
      <c r="M46719" s="404"/>
      <c r="N46719" s="404"/>
      <c r="O46719" s="404"/>
      <c r="P46719" s="404"/>
      <c r="Q46719" s="404"/>
      <c r="R46719" s="404"/>
      <c r="S46719" s="404"/>
      <c r="T46719" s="404"/>
    </row>
    <row r="46720" spans="12:20" ht="16.8">
      <c r="L46720" s="404"/>
      <c r="M46720" s="404"/>
      <c r="N46720" s="404"/>
      <c r="O46720" s="404"/>
      <c r="P46720" s="404"/>
      <c r="Q46720" s="404"/>
      <c r="R46720" s="404"/>
      <c r="S46720" s="404"/>
      <c r="T46720" s="404"/>
    </row>
    <row r="46721" spans="12:20" ht="16.8">
      <c r="L46721" s="404"/>
      <c r="M46721" s="404"/>
      <c r="N46721" s="404"/>
      <c r="O46721" s="404"/>
      <c r="P46721" s="404"/>
      <c r="Q46721" s="404"/>
      <c r="R46721" s="404"/>
      <c r="S46721" s="404"/>
      <c r="T46721" s="404"/>
    </row>
    <row r="46722" spans="12:20" ht="16.8">
      <c r="L46722" s="404"/>
      <c r="M46722" s="404"/>
      <c r="N46722" s="404"/>
      <c r="O46722" s="404"/>
      <c r="P46722" s="404"/>
      <c r="Q46722" s="404"/>
      <c r="R46722" s="404"/>
      <c r="S46722" s="404"/>
      <c r="T46722" s="404"/>
    </row>
    <row r="46723" spans="12:20" ht="16.8">
      <c r="L46723" s="404"/>
      <c r="M46723" s="404"/>
      <c r="N46723" s="404"/>
      <c r="O46723" s="404"/>
      <c r="P46723" s="404"/>
      <c r="Q46723" s="404"/>
      <c r="R46723" s="404"/>
      <c r="S46723" s="404"/>
      <c r="T46723" s="404"/>
    </row>
    <row r="46724" spans="12:20" ht="16.8">
      <c r="L46724" s="404"/>
      <c r="M46724" s="404"/>
      <c r="N46724" s="404"/>
      <c r="O46724" s="404"/>
      <c r="P46724" s="404"/>
      <c r="Q46724" s="404"/>
      <c r="R46724" s="404"/>
      <c r="S46724" s="404"/>
      <c r="T46724" s="404"/>
    </row>
    <row r="46725" spans="12:20" ht="16.8">
      <c r="L46725" s="404"/>
      <c r="M46725" s="404"/>
      <c r="N46725" s="404"/>
      <c r="O46725" s="404"/>
      <c r="P46725" s="404"/>
      <c r="Q46725" s="404"/>
      <c r="R46725" s="404"/>
      <c r="S46725" s="404"/>
      <c r="T46725" s="404"/>
    </row>
    <row r="46726" spans="12:20" ht="16.8">
      <c r="L46726" s="404"/>
      <c r="M46726" s="404"/>
      <c r="N46726" s="404"/>
      <c r="O46726" s="404"/>
      <c r="P46726" s="404"/>
      <c r="Q46726" s="404"/>
      <c r="R46726" s="404"/>
      <c r="S46726" s="404"/>
      <c r="T46726" s="404"/>
    </row>
    <row r="46727" spans="12:20" ht="16.8">
      <c r="L46727" s="404"/>
      <c r="M46727" s="404"/>
      <c r="N46727" s="404"/>
      <c r="O46727" s="404"/>
      <c r="P46727" s="404"/>
      <c r="Q46727" s="404"/>
      <c r="R46727" s="404"/>
      <c r="S46727" s="404"/>
      <c r="T46727" s="404"/>
    </row>
    <row r="46728" spans="12:20" ht="16.8">
      <c r="L46728" s="404"/>
      <c r="M46728" s="404"/>
      <c r="N46728" s="404"/>
      <c r="O46728" s="404"/>
      <c r="P46728" s="404"/>
      <c r="Q46728" s="404"/>
      <c r="R46728" s="404"/>
      <c r="S46728" s="404"/>
      <c r="T46728" s="404"/>
    </row>
    <row r="46729" spans="12:20" ht="16.8">
      <c r="L46729" s="404"/>
      <c r="M46729" s="404"/>
      <c r="N46729" s="404"/>
      <c r="O46729" s="404"/>
      <c r="P46729" s="404"/>
      <c r="Q46729" s="404"/>
      <c r="R46729" s="404"/>
      <c r="S46729" s="404"/>
      <c r="T46729" s="404"/>
    </row>
    <row r="46730" spans="12:20" ht="16.8">
      <c r="L46730" s="404"/>
      <c r="M46730" s="404"/>
      <c r="N46730" s="404"/>
      <c r="O46730" s="404"/>
      <c r="P46730" s="404"/>
      <c r="Q46730" s="404"/>
      <c r="R46730" s="404"/>
      <c r="S46730" s="404"/>
      <c r="T46730" s="404"/>
    </row>
    <row r="46731" spans="12:20" ht="16.8">
      <c r="L46731" s="404"/>
      <c r="M46731" s="404"/>
      <c r="N46731" s="404"/>
      <c r="O46731" s="404"/>
      <c r="P46731" s="404"/>
      <c r="Q46731" s="404"/>
      <c r="R46731" s="404"/>
      <c r="S46731" s="404"/>
      <c r="T46731" s="404"/>
    </row>
    <row r="46732" spans="12:20" ht="16.8">
      <c r="L46732" s="404"/>
      <c r="M46732" s="404"/>
      <c r="N46732" s="404"/>
      <c r="O46732" s="404"/>
      <c r="P46732" s="404"/>
      <c r="Q46732" s="404"/>
      <c r="R46732" s="404"/>
      <c r="S46732" s="404"/>
      <c r="T46732" s="404"/>
    </row>
    <row r="46733" spans="12:20" ht="16.8">
      <c r="L46733" s="404"/>
      <c r="M46733" s="404"/>
      <c r="N46733" s="404"/>
      <c r="O46733" s="404"/>
      <c r="P46733" s="404"/>
      <c r="Q46733" s="404"/>
      <c r="R46733" s="404"/>
      <c r="S46733" s="404"/>
      <c r="T46733" s="404"/>
    </row>
    <row r="46734" spans="12:20" ht="16.8">
      <c r="L46734" s="404"/>
      <c r="M46734" s="404"/>
      <c r="N46734" s="404"/>
      <c r="O46734" s="404"/>
      <c r="P46734" s="404"/>
      <c r="Q46734" s="404"/>
      <c r="R46734" s="404"/>
      <c r="S46734" s="404"/>
      <c r="T46734" s="404"/>
    </row>
    <row r="46735" spans="12:20" ht="16.8">
      <c r="L46735" s="404"/>
      <c r="M46735" s="404"/>
      <c r="N46735" s="404"/>
      <c r="O46735" s="404"/>
      <c r="P46735" s="404"/>
      <c r="Q46735" s="404"/>
      <c r="R46735" s="404"/>
      <c r="S46735" s="404"/>
      <c r="T46735" s="404"/>
    </row>
    <row r="46736" spans="12:20" ht="16.8">
      <c r="L46736" s="404"/>
      <c r="M46736" s="404"/>
      <c r="N46736" s="404"/>
      <c r="O46736" s="404"/>
      <c r="P46736" s="404"/>
      <c r="Q46736" s="404"/>
      <c r="R46736" s="404"/>
      <c r="S46736" s="404"/>
      <c r="T46736" s="404"/>
    </row>
    <row r="46737" spans="12:20" ht="16.8">
      <c r="L46737" s="404"/>
      <c r="M46737" s="404"/>
      <c r="N46737" s="404"/>
      <c r="O46737" s="404"/>
      <c r="P46737" s="404"/>
      <c r="Q46737" s="404"/>
      <c r="R46737" s="404"/>
      <c r="S46737" s="404"/>
      <c r="T46737" s="404"/>
    </row>
    <row r="46738" spans="12:20" ht="16.8">
      <c r="L46738" s="404"/>
      <c r="M46738" s="404"/>
      <c r="N46738" s="404"/>
      <c r="O46738" s="404"/>
      <c r="P46738" s="404"/>
      <c r="Q46738" s="404"/>
      <c r="R46738" s="404"/>
      <c r="S46738" s="404"/>
      <c r="T46738" s="404"/>
    </row>
    <row r="46739" spans="12:20" ht="16.8">
      <c r="L46739" s="404"/>
      <c r="M46739" s="404"/>
      <c r="N46739" s="404"/>
      <c r="O46739" s="404"/>
      <c r="P46739" s="404"/>
      <c r="Q46739" s="404"/>
      <c r="R46739" s="404"/>
      <c r="S46739" s="404"/>
      <c r="T46739" s="404"/>
    </row>
    <row r="46740" spans="12:20" ht="16.8">
      <c r="L46740" s="404"/>
      <c r="M46740" s="404"/>
      <c r="N46740" s="404"/>
      <c r="O46740" s="404"/>
      <c r="P46740" s="404"/>
      <c r="Q46740" s="404"/>
      <c r="R46740" s="404"/>
      <c r="S46740" s="404"/>
      <c r="T46740" s="404"/>
    </row>
    <row r="46741" spans="12:20" ht="16.8">
      <c r="L46741" s="404"/>
      <c r="M46741" s="404"/>
      <c r="N46741" s="404"/>
      <c r="O46741" s="404"/>
      <c r="P46741" s="404"/>
      <c r="Q46741" s="404"/>
      <c r="R46741" s="404"/>
      <c r="S46741" s="404"/>
      <c r="T46741" s="404"/>
    </row>
    <row r="46742" spans="12:20" ht="16.8">
      <c r="L46742" s="404"/>
      <c r="M46742" s="404"/>
      <c r="N46742" s="404"/>
      <c r="O46742" s="404"/>
      <c r="P46742" s="404"/>
      <c r="Q46742" s="404"/>
      <c r="R46742" s="404"/>
      <c r="S46742" s="404"/>
      <c r="T46742" s="404"/>
    </row>
    <row r="46743" spans="12:20" ht="16.8">
      <c r="L46743" s="404"/>
      <c r="M46743" s="404"/>
      <c r="N46743" s="404"/>
      <c r="O46743" s="404"/>
      <c r="P46743" s="404"/>
      <c r="Q46743" s="404"/>
      <c r="R46743" s="404"/>
      <c r="S46743" s="404"/>
      <c r="T46743" s="404"/>
    </row>
    <row r="46744" spans="12:20" ht="16.8">
      <c r="L46744" s="404"/>
      <c r="M46744" s="404"/>
      <c r="N46744" s="404"/>
      <c r="O46744" s="404"/>
      <c r="P46744" s="404"/>
      <c r="Q46744" s="404"/>
      <c r="R46744" s="404"/>
      <c r="S46744" s="404"/>
      <c r="T46744" s="404"/>
    </row>
    <row r="46745" spans="12:20" ht="16.8">
      <c r="L46745" s="404"/>
      <c r="M46745" s="404"/>
      <c r="N46745" s="404"/>
      <c r="O46745" s="404"/>
      <c r="P46745" s="404"/>
      <c r="Q46745" s="404"/>
      <c r="R46745" s="404"/>
      <c r="S46745" s="404"/>
      <c r="T46745" s="404"/>
    </row>
    <row r="46746" spans="12:20" ht="16.8">
      <c r="L46746" s="404"/>
      <c r="M46746" s="404"/>
      <c r="N46746" s="404"/>
      <c r="O46746" s="404"/>
      <c r="P46746" s="404"/>
      <c r="Q46746" s="404"/>
      <c r="R46746" s="404"/>
      <c r="S46746" s="404"/>
      <c r="T46746" s="404"/>
    </row>
    <row r="46747" spans="12:20" ht="16.8">
      <c r="L46747" s="404"/>
      <c r="M46747" s="404"/>
      <c r="N46747" s="404"/>
      <c r="O46747" s="404"/>
      <c r="P46747" s="404"/>
      <c r="Q46747" s="404"/>
      <c r="R46747" s="404"/>
      <c r="S46747" s="404"/>
      <c r="T46747" s="404"/>
    </row>
    <row r="46748" spans="12:20" ht="16.8">
      <c r="L46748" s="404"/>
      <c r="M46748" s="404"/>
      <c r="N46748" s="404"/>
      <c r="O46748" s="404"/>
      <c r="P46748" s="404"/>
      <c r="Q46748" s="404"/>
      <c r="R46748" s="404"/>
      <c r="S46748" s="404"/>
      <c r="T46748" s="404"/>
    </row>
    <row r="46749" spans="12:20" ht="16.8">
      <c r="L46749" s="404"/>
      <c r="M46749" s="404"/>
      <c r="N46749" s="404"/>
      <c r="O46749" s="404"/>
      <c r="P46749" s="404"/>
      <c r="Q46749" s="404"/>
      <c r="R46749" s="404"/>
      <c r="S46749" s="404"/>
      <c r="T46749" s="404"/>
    </row>
    <row r="46750" spans="12:20" ht="16.8">
      <c r="L46750" s="404"/>
      <c r="M46750" s="404"/>
      <c r="N46750" s="404"/>
      <c r="O46750" s="404"/>
      <c r="P46750" s="404"/>
      <c r="Q46750" s="404"/>
      <c r="R46750" s="404"/>
      <c r="S46750" s="404"/>
      <c r="T46750" s="404"/>
    </row>
    <row r="46751" spans="12:20" ht="16.8">
      <c r="L46751" s="404"/>
      <c r="M46751" s="404"/>
      <c r="N46751" s="404"/>
      <c r="O46751" s="404"/>
      <c r="P46751" s="404"/>
      <c r="Q46751" s="404"/>
      <c r="R46751" s="404"/>
      <c r="S46751" s="404"/>
      <c r="T46751" s="404"/>
    </row>
    <row r="46752" spans="12:20" ht="16.8">
      <c r="L46752" s="404"/>
      <c r="M46752" s="404"/>
      <c r="N46752" s="404"/>
      <c r="O46752" s="404"/>
      <c r="P46752" s="404"/>
      <c r="Q46752" s="404"/>
      <c r="R46752" s="404"/>
      <c r="S46752" s="404"/>
      <c r="T46752" s="404"/>
    </row>
    <row r="46753" spans="12:20" ht="16.8">
      <c r="L46753" s="404"/>
      <c r="M46753" s="404"/>
      <c r="N46753" s="404"/>
      <c r="O46753" s="404"/>
      <c r="P46753" s="404"/>
      <c r="Q46753" s="404"/>
      <c r="R46753" s="404"/>
      <c r="S46753" s="404"/>
      <c r="T46753" s="404"/>
    </row>
    <row r="46754" spans="12:20" ht="16.8">
      <c r="L46754" s="404"/>
      <c r="M46754" s="404"/>
      <c r="N46754" s="404"/>
      <c r="O46754" s="404"/>
      <c r="P46754" s="404"/>
      <c r="Q46754" s="404"/>
      <c r="R46754" s="404"/>
      <c r="S46754" s="404"/>
      <c r="T46754" s="404"/>
    </row>
    <row r="46755" spans="12:20" ht="16.8">
      <c r="L46755" s="404"/>
      <c r="M46755" s="404"/>
      <c r="N46755" s="404"/>
      <c r="O46755" s="404"/>
      <c r="P46755" s="404"/>
      <c r="Q46755" s="404"/>
      <c r="R46755" s="404"/>
      <c r="S46755" s="404"/>
      <c r="T46755" s="404"/>
    </row>
    <row r="46756" spans="12:20" ht="16.8">
      <c r="L46756" s="404"/>
      <c r="M46756" s="404"/>
      <c r="N46756" s="404"/>
      <c r="O46756" s="404"/>
      <c r="P46756" s="404"/>
      <c r="Q46756" s="404"/>
      <c r="R46756" s="404"/>
      <c r="S46756" s="404"/>
      <c r="T46756" s="404"/>
    </row>
    <row r="46757" spans="12:20" ht="16.8">
      <c r="L46757" s="404"/>
      <c r="M46757" s="404"/>
      <c r="N46757" s="404"/>
      <c r="O46757" s="404"/>
      <c r="P46757" s="404"/>
      <c r="Q46757" s="404"/>
      <c r="R46757" s="404"/>
      <c r="S46757" s="404"/>
      <c r="T46757" s="404"/>
    </row>
    <row r="46758" spans="12:20" ht="16.8">
      <c r="L46758" s="404"/>
      <c r="M46758" s="404"/>
      <c r="N46758" s="404"/>
      <c r="O46758" s="404"/>
      <c r="P46758" s="404"/>
      <c r="Q46758" s="404"/>
      <c r="R46758" s="404"/>
      <c r="S46758" s="404"/>
      <c r="T46758" s="404"/>
    </row>
    <row r="46759" spans="12:20" ht="16.8">
      <c r="L46759" s="404"/>
      <c r="M46759" s="404"/>
      <c r="N46759" s="404"/>
      <c r="O46759" s="404"/>
      <c r="P46759" s="404"/>
      <c r="Q46759" s="404"/>
      <c r="R46759" s="404"/>
      <c r="S46759" s="404"/>
      <c r="T46759" s="404"/>
    </row>
    <row r="46760" spans="12:20" ht="16.8">
      <c r="L46760" s="404"/>
      <c r="M46760" s="404"/>
      <c r="N46760" s="404"/>
      <c r="O46760" s="404"/>
      <c r="P46760" s="404"/>
      <c r="Q46760" s="404"/>
      <c r="R46760" s="404"/>
      <c r="S46760" s="404"/>
      <c r="T46760" s="404"/>
    </row>
    <row r="46761" spans="12:20" ht="16.8">
      <c r="L46761" s="404"/>
      <c r="M46761" s="404"/>
      <c r="N46761" s="404"/>
      <c r="O46761" s="404"/>
      <c r="P46761" s="404"/>
      <c r="Q46761" s="404"/>
      <c r="R46761" s="404"/>
      <c r="S46761" s="404"/>
      <c r="T46761" s="404"/>
    </row>
    <row r="46762" spans="12:20" ht="16.8">
      <c r="L46762" s="404"/>
      <c r="M46762" s="404"/>
      <c r="N46762" s="404"/>
      <c r="O46762" s="404"/>
      <c r="P46762" s="404"/>
      <c r="Q46762" s="404"/>
      <c r="R46762" s="404"/>
      <c r="S46762" s="404"/>
      <c r="T46762" s="404"/>
    </row>
    <row r="46763" spans="12:20" ht="16.8">
      <c r="L46763" s="404"/>
      <c r="M46763" s="404"/>
      <c r="N46763" s="404"/>
      <c r="O46763" s="404"/>
      <c r="P46763" s="404"/>
      <c r="Q46763" s="404"/>
      <c r="R46763" s="404"/>
      <c r="S46763" s="404"/>
      <c r="T46763" s="404"/>
    </row>
    <row r="46764" spans="12:20" ht="16.8">
      <c r="L46764" s="404"/>
      <c r="M46764" s="404"/>
      <c r="N46764" s="404"/>
      <c r="O46764" s="404"/>
      <c r="P46764" s="404"/>
      <c r="Q46764" s="404"/>
      <c r="R46764" s="404"/>
      <c r="S46764" s="404"/>
      <c r="T46764" s="404"/>
    </row>
    <row r="46765" spans="12:20" ht="16.8">
      <c r="L46765" s="404"/>
      <c r="M46765" s="404"/>
      <c r="N46765" s="404"/>
      <c r="O46765" s="404"/>
      <c r="P46765" s="404"/>
      <c r="Q46765" s="404"/>
      <c r="R46765" s="404"/>
      <c r="S46765" s="404"/>
      <c r="T46765" s="404"/>
    </row>
    <row r="46766" spans="12:20" ht="16.8">
      <c r="L46766" s="404"/>
      <c r="M46766" s="404"/>
      <c r="N46766" s="404"/>
      <c r="O46766" s="404"/>
      <c r="P46766" s="404"/>
      <c r="Q46766" s="404"/>
      <c r="R46766" s="404"/>
      <c r="S46766" s="404"/>
      <c r="T46766" s="404"/>
    </row>
    <row r="46767" spans="12:20" ht="16.8">
      <c r="L46767" s="404"/>
      <c r="M46767" s="404"/>
      <c r="N46767" s="404"/>
      <c r="O46767" s="404"/>
      <c r="P46767" s="404"/>
      <c r="Q46767" s="404"/>
      <c r="R46767" s="404"/>
      <c r="S46767" s="404"/>
      <c r="T46767" s="404"/>
    </row>
    <row r="46768" spans="12:20" ht="16.8">
      <c r="L46768" s="404"/>
      <c r="M46768" s="404"/>
      <c r="N46768" s="404"/>
      <c r="O46768" s="404"/>
      <c r="P46768" s="404"/>
      <c r="Q46768" s="404"/>
      <c r="R46768" s="404"/>
      <c r="S46768" s="404"/>
      <c r="T46768" s="404"/>
    </row>
    <row r="46769" spans="12:20" ht="16.8">
      <c r="L46769" s="404"/>
      <c r="M46769" s="404"/>
      <c r="N46769" s="404"/>
      <c r="O46769" s="404"/>
      <c r="P46769" s="404"/>
      <c r="Q46769" s="404"/>
      <c r="R46769" s="404"/>
      <c r="S46769" s="404"/>
      <c r="T46769" s="404"/>
    </row>
    <row r="46770" spans="12:20" ht="16.8">
      <c r="L46770" s="404"/>
      <c r="M46770" s="404"/>
      <c r="N46770" s="404"/>
      <c r="O46770" s="404"/>
      <c r="P46770" s="404"/>
      <c r="Q46770" s="404"/>
      <c r="R46770" s="404"/>
      <c r="S46770" s="404"/>
      <c r="T46770" s="404"/>
    </row>
    <row r="46771" spans="12:20" ht="16.8">
      <c r="L46771" s="404"/>
      <c r="M46771" s="404"/>
      <c r="N46771" s="404"/>
      <c r="O46771" s="404"/>
      <c r="P46771" s="404"/>
      <c r="Q46771" s="404"/>
      <c r="R46771" s="404"/>
      <c r="S46771" s="404"/>
      <c r="T46771" s="404"/>
    </row>
    <row r="46772" spans="12:20" ht="16.8">
      <c r="L46772" s="404"/>
      <c r="M46772" s="404"/>
      <c r="N46772" s="404"/>
      <c r="O46772" s="404"/>
      <c r="P46772" s="404"/>
      <c r="Q46772" s="404"/>
      <c r="R46772" s="404"/>
      <c r="S46772" s="404"/>
      <c r="T46772" s="404"/>
    </row>
    <row r="46773" spans="12:20" ht="16.8">
      <c r="L46773" s="404"/>
      <c r="M46773" s="404"/>
      <c r="N46773" s="404"/>
      <c r="O46773" s="404"/>
      <c r="P46773" s="404"/>
      <c r="Q46773" s="404"/>
      <c r="R46773" s="404"/>
      <c r="S46773" s="404"/>
      <c r="T46773" s="404"/>
    </row>
    <row r="46774" spans="12:20" ht="16.8">
      <c r="L46774" s="404"/>
      <c r="M46774" s="404"/>
      <c r="N46774" s="404"/>
      <c r="O46774" s="404"/>
      <c r="P46774" s="404"/>
      <c r="Q46774" s="404"/>
      <c r="R46774" s="404"/>
      <c r="S46774" s="404"/>
      <c r="T46774" s="404"/>
    </row>
    <row r="46775" spans="12:20" ht="16.8">
      <c r="L46775" s="404"/>
      <c r="M46775" s="404"/>
      <c r="N46775" s="404"/>
      <c r="O46775" s="404"/>
      <c r="P46775" s="404"/>
      <c r="Q46775" s="404"/>
      <c r="R46775" s="404"/>
      <c r="S46775" s="404"/>
      <c r="T46775" s="404"/>
    </row>
    <row r="46776" spans="12:20" ht="16.8">
      <c r="L46776" s="404"/>
      <c r="M46776" s="404"/>
      <c r="N46776" s="404"/>
      <c r="O46776" s="404"/>
      <c r="P46776" s="404"/>
      <c r="Q46776" s="404"/>
      <c r="R46776" s="404"/>
      <c r="S46776" s="404"/>
      <c r="T46776" s="404"/>
    </row>
    <row r="46777" spans="12:20" ht="16.8">
      <c r="L46777" s="404"/>
      <c r="M46777" s="404"/>
      <c r="N46777" s="404"/>
      <c r="O46777" s="404"/>
      <c r="P46777" s="404"/>
      <c r="Q46777" s="404"/>
      <c r="R46777" s="404"/>
      <c r="S46777" s="404"/>
      <c r="T46777" s="404"/>
    </row>
    <row r="46778" spans="12:20" ht="16.8">
      <c r="L46778" s="404"/>
      <c r="M46778" s="404"/>
      <c r="N46778" s="404"/>
      <c r="O46778" s="404"/>
      <c r="P46778" s="404"/>
      <c r="Q46778" s="404"/>
      <c r="R46778" s="404"/>
      <c r="S46778" s="404"/>
      <c r="T46778" s="404"/>
    </row>
    <row r="46779" spans="12:20" ht="16.8">
      <c r="L46779" s="404"/>
      <c r="M46779" s="404"/>
      <c r="N46779" s="404"/>
      <c r="O46779" s="404"/>
      <c r="P46779" s="404"/>
      <c r="Q46779" s="404"/>
      <c r="R46779" s="404"/>
      <c r="S46779" s="404"/>
      <c r="T46779" s="404"/>
    </row>
    <row r="46780" spans="12:20" ht="16.8">
      <c r="L46780" s="404"/>
      <c r="M46780" s="404"/>
      <c r="N46780" s="404"/>
      <c r="O46780" s="404"/>
      <c r="P46780" s="404"/>
      <c r="Q46780" s="404"/>
      <c r="R46780" s="404"/>
      <c r="S46780" s="404"/>
      <c r="T46780" s="404"/>
    </row>
    <row r="46781" spans="12:20" ht="16.8">
      <c r="L46781" s="404"/>
      <c r="M46781" s="404"/>
      <c r="N46781" s="404"/>
      <c r="O46781" s="404"/>
      <c r="P46781" s="404"/>
      <c r="Q46781" s="404"/>
      <c r="R46781" s="404"/>
      <c r="S46781" s="404"/>
      <c r="T46781" s="404"/>
    </row>
    <row r="46782" spans="12:20" ht="16.8">
      <c r="L46782" s="404"/>
      <c r="M46782" s="404"/>
      <c r="N46782" s="404"/>
      <c r="O46782" s="404"/>
      <c r="P46782" s="404"/>
      <c r="Q46782" s="404"/>
      <c r="R46782" s="404"/>
      <c r="S46782" s="404"/>
      <c r="T46782" s="404"/>
    </row>
    <row r="46783" spans="12:20" ht="16.8">
      <c r="L46783" s="404"/>
      <c r="M46783" s="404"/>
      <c r="N46783" s="404"/>
      <c r="O46783" s="404"/>
      <c r="P46783" s="404"/>
      <c r="Q46783" s="404"/>
      <c r="R46783" s="404"/>
      <c r="S46783" s="404"/>
      <c r="T46783" s="404"/>
    </row>
    <row r="46784" spans="12:20" ht="16.8">
      <c r="L46784" s="404"/>
      <c r="M46784" s="404"/>
      <c r="N46784" s="404"/>
      <c r="O46784" s="404"/>
      <c r="P46784" s="404"/>
      <c r="Q46784" s="404"/>
      <c r="R46784" s="404"/>
      <c r="S46784" s="404"/>
      <c r="T46784" s="404"/>
    </row>
    <row r="46785" spans="12:20" ht="16.8">
      <c r="L46785" s="404"/>
      <c r="M46785" s="404"/>
      <c r="N46785" s="404"/>
      <c r="O46785" s="404"/>
      <c r="P46785" s="404"/>
      <c r="Q46785" s="404"/>
      <c r="R46785" s="404"/>
      <c r="S46785" s="404"/>
      <c r="T46785" s="404"/>
    </row>
    <row r="46786" spans="12:20" ht="16.8">
      <c r="L46786" s="404"/>
      <c r="M46786" s="404"/>
      <c r="N46786" s="404"/>
      <c r="O46786" s="404"/>
      <c r="P46786" s="404"/>
      <c r="Q46786" s="404"/>
      <c r="R46786" s="404"/>
      <c r="S46786" s="404"/>
      <c r="T46786" s="404"/>
    </row>
    <row r="46787" spans="12:20" ht="16.8">
      <c r="L46787" s="404"/>
      <c r="M46787" s="404"/>
      <c r="N46787" s="404"/>
      <c r="O46787" s="404"/>
      <c r="P46787" s="404"/>
      <c r="Q46787" s="404"/>
      <c r="R46787" s="404"/>
      <c r="S46787" s="404"/>
      <c r="T46787" s="404"/>
    </row>
    <row r="46788" spans="12:20" ht="16.8">
      <c r="L46788" s="404"/>
      <c r="M46788" s="404"/>
      <c r="N46788" s="404"/>
      <c r="O46788" s="404"/>
      <c r="P46788" s="404"/>
      <c r="Q46788" s="404"/>
      <c r="R46788" s="404"/>
      <c r="S46788" s="404"/>
      <c r="T46788" s="404"/>
    </row>
    <row r="46789" spans="12:20" ht="16.8">
      <c r="L46789" s="404"/>
      <c r="M46789" s="404"/>
      <c r="N46789" s="404"/>
      <c r="O46789" s="404"/>
      <c r="P46789" s="404"/>
      <c r="Q46789" s="404"/>
      <c r="R46789" s="404"/>
      <c r="S46789" s="404"/>
      <c r="T46789" s="404"/>
    </row>
    <row r="46790" spans="12:20" ht="16.8">
      <c r="L46790" s="404"/>
      <c r="M46790" s="404"/>
      <c r="N46790" s="404"/>
      <c r="O46790" s="404"/>
      <c r="P46790" s="404"/>
      <c r="Q46790" s="404"/>
      <c r="R46790" s="404"/>
      <c r="S46790" s="404"/>
      <c r="T46790" s="404"/>
    </row>
    <row r="46791" spans="12:20" ht="16.8">
      <c r="L46791" s="404"/>
      <c r="M46791" s="404"/>
      <c r="N46791" s="404"/>
      <c r="O46791" s="404"/>
      <c r="P46791" s="404"/>
      <c r="Q46791" s="404"/>
      <c r="R46791" s="404"/>
      <c r="S46791" s="404"/>
      <c r="T46791" s="404"/>
    </row>
    <row r="46792" spans="12:20" ht="16.8">
      <c r="L46792" s="404"/>
      <c r="M46792" s="404"/>
      <c r="N46792" s="404"/>
      <c r="O46792" s="404"/>
      <c r="P46792" s="404"/>
      <c r="Q46792" s="404"/>
      <c r="R46792" s="404"/>
      <c r="S46792" s="404"/>
      <c r="T46792" s="404"/>
    </row>
    <row r="46793" spans="12:20" ht="16.8">
      <c r="L46793" s="404"/>
      <c r="M46793" s="404"/>
      <c r="N46793" s="404"/>
      <c r="O46793" s="404"/>
      <c r="P46793" s="404"/>
      <c r="Q46793" s="404"/>
      <c r="R46793" s="404"/>
      <c r="S46793" s="404"/>
      <c r="T46793" s="404"/>
    </row>
    <row r="46794" spans="12:20" ht="16.8">
      <c r="L46794" s="404"/>
      <c r="M46794" s="404"/>
      <c r="N46794" s="404"/>
      <c r="O46794" s="404"/>
      <c r="P46794" s="404"/>
      <c r="Q46794" s="404"/>
      <c r="R46794" s="404"/>
      <c r="S46794" s="404"/>
      <c r="T46794" s="404"/>
    </row>
    <row r="46795" spans="12:20" ht="16.8">
      <c r="L46795" s="404"/>
      <c r="M46795" s="404"/>
      <c r="N46795" s="404"/>
      <c r="O46795" s="404"/>
      <c r="P46795" s="404"/>
      <c r="Q46795" s="404"/>
      <c r="R46795" s="404"/>
      <c r="S46795" s="404"/>
      <c r="T46795" s="404"/>
    </row>
    <row r="46796" spans="12:20" ht="16.8">
      <c r="L46796" s="404"/>
      <c r="M46796" s="404"/>
      <c r="N46796" s="404"/>
      <c r="O46796" s="404"/>
      <c r="P46796" s="404"/>
      <c r="Q46796" s="404"/>
      <c r="R46796" s="404"/>
      <c r="S46796" s="404"/>
      <c r="T46796" s="404"/>
    </row>
    <row r="46797" spans="12:20" ht="16.8">
      <c r="L46797" s="404"/>
      <c r="M46797" s="404"/>
      <c r="N46797" s="404"/>
      <c r="O46797" s="404"/>
      <c r="P46797" s="404"/>
      <c r="Q46797" s="404"/>
      <c r="R46797" s="404"/>
      <c r="S46797" s="404"/>
      <c r="T46797" s="404"/>
    </row>
    <row r="46798" spans="12:20" ht="16.8">
      <c r="L46798" s="404"/>
      <c r="M46798" s="404"/>
      <c r="N46798" s="404"/>
      <c r="O46798" s="404"/>
      <c r="P46798" s="404"/>
      <c r="Q46798" s="404"/>
      <c r="R46798" s="404"/>
      <c r="S46798" s="404"/>
      <c r="T46798" s="404"/>
    </row>
    <row r="46799" spans="12:20" ht="16.8">
      <c r="L46799" s="404"/>
      <c r="M46799" s="404"/>
      <c r="N46799" s="404"/>
      <c r="O46799" s="404"/>
      <c r="P46799" s="404"/>
      <c r="Q46799" s="404"/>
      <c r="R46799" s="404"/>
      <c r="S46799" s="404"/>
      <c r="T46799" s="404"/>
    </row>
    <row r="46800" spans="12:20" ht="16.8">
      <c r="L46800" s="404"/>
      <c r="M46800" s="404"/>
      <c r="N46800" s="404"/>
      <c r="O46800" s="404"/>
      <c r="P46800" s="404"/>
      <c r="Q46800" s="404"/>
      <c r="R46800" s="404"/>
      <c r="S46800" s="404"/>
      <c r="T46800" s="404"/>
    </row>
    <row r="46801" spans="12:20" ht="16.8">
      <c r="L46801" s="404"/>
      <c r="M46801" s="404"/>
      <c r="N46801" s="404"/>
      <c r="O46801" s="404"/>
      <c r="P46801" s="404"/>
      <c r="Q46801" s="404"/>
      <c r="R46801" s="404"/>
      <c r="S46801" s="404"/>
      <c r="T46801" s="404"/>
    </row>
    <row r="46802" spans="12:20" ht="16.8">
      <c r="L46802" s="404"/>
      <c r="M46802" s="404"/>
      <c r="N46802" s="404"/>
      <c r="O46802" s="404"/>
      <c r="P46802" s="404"/>
      <c r="Q46802" s="404"/>
      <c r="R46802" s="404"/>
      <c r="S46802" s="404"/>
      <c r="T46802" s="404"/>
    </row>
    <row r="46803" spans="12:20" ht="16.8">
      <c r="L46803" s="404"/>
      <c r="M46803" s="404"/>
      <c r="N46803" s="404"/>
      <c r="O46803" s="404"/>
      <c r="P46803" s="404"/>
      <c r="Q46803" s="404"/>
      <c r="R46803" s="404"/>
      <c r="S46803" s="404"/>
      <c r="T46803" s="404"/>
    </row>
    <row r="46804" spans="12:20" ht="16.8">
      <c r="L46804" s="404"/>
      <c r="M46804" s="404"/>
      <c r="N46804" s="404"/>
      <c r="O46804" s="404"/>
      <c r="P46804" s="404"/>
      <c r="Q46804" s="404"/>
      <c r="R46804" s="404"/>
      <c r="S46804" s="404"/>
      <c r="T46804" s="404"/>
    </row>
    <row r="46805" spans="12:20" ht="16.8">
      <c r="L46805" s="404"/>
      <c r="M46805" s="404"/>
      <c r="N46805" s="404"/>
      <c r="O46805" s="404"/>
      <c r="P46805" s="404"/>
      <c r="Q46805" s="404"/>
      <c r="R46805" s="404"/>
      <c r="S46805" s="404"/>
      <c r="T46805" s="404"/>
    </row>
    <row r="46806" spans="12:20" ht="16.8">
      <c r="L46806" s="404"/>
      <c r="M46806" s="404"/>
      <c r="N46806" s="404"/>
      <c r="O46806" s="404"/>
      <c r="P46806" s="404"/>
      <c r="Q46806" s="404"/>
      <c r="R46806" s="404"/>
      <c r="S46806" s="404"/>
      <c r="T46806" s="404"/>
    </row>
    <row r="46807" spans="12:20" ht="16.8">
      <c r="L46807" s="404"/>
      <c r="M46807" s="404"/>
      <c r="N46807" s="404"/>
      <c r="O46807" s="404"/>
      <c r="P46807" s="404"/>
      <c r="Q46807" s="404"/>
      <c r="R46807" s="404"/>
      <c r="S46807" s="404"/>
      <c r="T46807" s="404"/>
    </row>
    <row r="46808" spans="12:20" ht="16.8">
      <c r="L46808" s="404"/>
      <c r="M46808" s="404"/>
      <c r="N46808" s="404"/>
      <c r="O46808" s="404"/>
      <c r="P46808" s="404"/>
      <c r="Q46808" s="404"/>
      <c r="R46808" s="404"/>
      <c r="S46808" s="404"/>
      <c r="T46808" s="404"/>
    </row>
    <row r="46809" spans="12:20" ht="16.8">
      <c r="L46809" s="404"/>
      <c r="M46809" s="404"/>
      <c r="N46809" s="404"/>
      <c r="O46809" s="404"/>
      <c r="P46809" s="404"/>
      <c r="Q46809" s="404"/>
      <c r="R46809" s="404"/>
      <c r="S46809" s="404"/>
      <c r="T46809" s="404"/>
    </row>
    <row r="46810" spans="12:20" ht="16.8">
      <c r="L46810" s="404"/>
      <c r="M46810" s="404"/>
      <c r="N46810" s="404"/>
      <c r="O46810" s="404"/>
      <c r="P46810" s="404"/>
      <c r="Q46810" s="404"/>
      <c r="R46810" s="404"/>
      <c r="S46810" s="404"/>
      <c r="T46810" s="404"/>
    </row>
    <row r="46811" spans="12:20" ht="16.8">
      <c r="L46811" s="404"/>
      <c r="M46811" s="404"/>
      <c r="N46811" s="404"/>
      <c r="O46811" s="404"/>
      <c r="P46811" s="404"/>
      <c r="Q46811" s="404"/>
      <c r="R46811" s="404"/>
      <c r="S46811" s="404"/>
      <c r="T46811" s="404"/>
    </row>
    <row r="46812" spans="12:20" ht="16.8">
      <c r="L46812" s="404"/>
      <c r="M46812" s="404"/>
      <c r="N46812" s="404"/>
      <c r="O46812" s="404"/>
      <c r="P46812" s="404"/>
      <c r="Q46812" s="404"/>
      <c r="R46812" s="404"/>
      <c r="S46812" s="404"/>
      <c r="T46812" s="404"/>
    </row>
    <row r="46813" spans="12:20" ht="16.8">
      <c r="L46813" s="404"/>
      <c r="M46813" s="404"/>
      <c r="N46813" s="404"/>
      <c r="O46813" s="404"/>
      <c r="P46813" s="404"/>
      <c r="Q46813" s="404"/>
      <c r="R46813" s="404"/>
      <c r="S46813" s="404"/>
      <c r="T46813" s="404"/>
    </row>
    <row r="46814" spans="12:20" ht="16.8">
      <c r="L46814" s="404"/>
      <c r="M46814" s="404"/>
      <c r="N46814" s="404"/>
      <c r="O46814" s="404"/>
      <c r="P46814" s="404"/>
      <c r="Q46814" s="404"/>
      <c r="R46814" s="404"/>
      <c r="S46814" s="404"/>
      <c r="T46814" s="404"/>
    </row>
    <row r="46815" spans="12:20" ht="16.8">
      <c r="L46815" s="404"/>
      <c r="M46815" s="404"/>
      <c r="N46815" s="404"/>
      <c r="O46815" s="404"/>
      <c r="P46815" s="404"/>
      <c r="Q46815" s="404"/>
      <c r="R46815" s="404"/>
      <c r="S46815" s="404"/>
      <c r="T46815" s="404"/>
    </row>
    <row r="46816" spans="12:20" ht="16.8">
      <c r="L46816" s="404"/>
      <c r="M46816" s="404"/>
      <c r="N46816" s="404"/>
      <c r="O46816" s="404"/>
      <c r="P46816" s="404"/>
      <c r="Q46816" s="404"/>
      <c r="R46816" s="404"/>
      <c r="S46816" s="404"/>
      <c r="T46816" s="404"/>
    </row>
    <row r="46817" spans="12:20" ht="16.8">
      <c r="L46817" s="404"/>
      <c r="M46817" s="404"/>
      <c r="N46817" s="404"/>
      <c r="O46817" s="404"/>
      <c r="P46817" s="404"/>
      <c r="Q46817" s="404"/>
      <c r="R46817" s="404"/>
      <c r="S46817" s="404"/>
      <c r="T46817" s="404"/>
    </row>
    <row r="46818" spans="12:20" ht="16.8">
      <c r="L46818" s="404"/>
      <c r="M46818" s="404"/>
      <c r="N46818" s="404"/>
      <c r="O46818" s="404"/>
      <c r="P46818" s="404"/>
      <c r="Q46818" s="404"/>
      <c r="R46818" s="404"/>
      <c r="S46818" s="404"/>
      <c r="T46818" s="404"/>
    </row>
    <row r="46819" spans="12:20" ht="16.8">
      <c r="L46819" s="404"/>
      <c r="M46819" s="404"/>
      <c r="N46819" s="404"/>
      <c r="O46819" s="404"/>
      <c r="P46819" s="404"/>
      <c r="Q46819" s="404"/>
      <c r="R46819" s="404"/>
      <c r="S46819" s="404"/>
      <c r="T46819" s="404"/>
    </row>
    <row r="46820" spans="12:20" ht="16.8">
      <c r="L46820" s="404"/>
      <c r="M46820" s="404"/>
      <c r="N46820" s="404"/>
      <c r="O46820" s="404"/>
      <c r="P46820" s="404"/>
      <c r="Q46820" s="404"/>
      <c r="R46820" s="404"/>
      <c r="S46820" s="404"/>
      <c r="T46820" s="404"/>
    </row>
    <row r="46821" spans="12:20" ht="16.8">
      <c r="L46821" s="404"/>
      <c r="M46821" s="404"/>
      <c r="N46821" s="404"/>
      <c r="O46821" s="404"/>
      <c r="P46821" s="404"/>
      <c r="Q46821" s="404"/>
      <c r="R46821" s="404"/>
      <c r="S46821" s="404"/>
      <c r="T46821" s="404"/>
    </row>
    <row r="46822" spans="12:20" ht="16.8">
      <c r="L46822" s="404"/>
      <c r="M46822" s="404"/>
      <c r="N46822" s="404"/>
      <c r="O46822" s="404"/>
      <c r="P46822" s="404"/>
      <c r="Q46822" s="404"/>
      <c r="R46822" s="404"/>
      <c r="S46822" s="404"/>
      <c r="T46822" s="404"/>
    </row>
    <row r="46823" spans="12:20" ht="16.8">
      <c r="L46823" s="404"/>
      <c r="M46823" s="404"/>
      <c r="N46823" s="404"/>
      <c r="O46823" s="404"/>
      <c r="P46823" s="404"/>
      <c r="Q46823" s="404"/>
      <c r="R46823" s="404"/>
      <c r="S46823" s="404"/>
      <c r="T46823" s="404"/>
    </row>
    <row r="46824" spans="12:20" ht="16.8">
      <c r="L46824" s="404"/>
      <c r="M46824" s="404"/>
      <c r="N46824" s="404"/>
      <c r="O46824" s="404"/>
      <c r="P46824" s="404"/>
      <c r="Q46824" s="404"/>
      <c r="R46824" s="404"/>
      <c r="S46824" s="404"/>
      <c r="T46824" s="404"/>
    </row>
    <row r="46825" spans="12:20" ht="16.8">
      <c r="L46825" s="404"/>
      <c r="M46825" s="404"/>
      <c r="N46825" s="404"/>
      <c r="O46825" s="404"/>
      <c r="P46825" s="404"/>
      <c r="Q46825" s="404"/>
      <c r="R46825" s="404"/>
      <c r="S46825" s="404"/>
      <c r="T46825" s="404"/>
    </row>
    <row r="46826" spans="12:20" ht="16.8">
      <c r="L46826" s="404"/>
      <c r="M46826" s="404"/>
      <c r="N46826" s="404"/>
      <c r="O46826" s="404"/>
      <c r="P46826" s="404"/>
      <c r="Q46826" s="404"/>
      <c r="R46826" s="404"/>
      <c r="S46826" s="404"/>
      <c r="T46826" s="404"/>
    </row>
    <row r="46827" spans="12:20" ht="16.8">
      <c r="L46827" s="404"/>
      <c r="M46827" s="404"/>
      <c r="N46827" s="404"/>
      <c r="O46827" s="404"/>
      <c r="P46827" s="404"/>
      <c r="Q46827" s="404"/>
      <c r="R46827" s="404"/>
      <c r="S46827" s="404"/>
      <c r="T46827" s="404"/>
    </row>
    <row r="46828" spans="12:20" ht="16.8">
      <c r="L46828" s="404"/>
      <c r="M46828" s="404"/>
      <c r="N46828" s="404"/>
      <c r="O46828" s="404"/>
      <c r="P46828" s="404"/>
      <c r="Q46828" s="404"/>
      <c r="R46828" s="404"/>
      <c r="S46828" s="404"/>
      <c r="T46828" s="404"/>
    </row>
    <row r="46829" spans="12:20" ht="16.8">
      <c r="L46829" s="404"/>
      <c r="M46829" s="404"/>
      <c r="N46829" s="404"/>
      <c r="O46829" s="404"/>
      <c r="P46829" s="404"/>
      <c r="Q46829" s="404"/>
      <c r="R46829" s="404"/>
      <c r="S46829" s="404"/>
      <c r="T46829" s="404"/>
    </row>
    <row r="46830" spans="12:20" ht="16.8">
      <c r="L46830" s="404"/>
      <c r="M46830" s="404"/>
      <c r="N46830" s="404"/>
      <c r="O46830" s="404"/>
      <c r="P46830" s="404"/>
      <c r="Q46830" s="404"/>
      <c r="R46830" s="404"/>
      <c r="S46830" s="404"/>
      <c r="T46830" s="404"/>
    </row>
    <row r="46831" spans="12:20" ht="16.8">
      <c r="L46831" s="404"/>
      <c r="M46831" s="404"/>
      <c r="N46831" s="404"/>
      <c r="O46831" s="404"/>
      <c r="P46831" s="404"/>
      <c r="Q46831" s="404"/>
      <c r="R46831" s="404"/>
      <c r="S46831" s="404"/>
      <c r="T46831" s="404"/>
    </row>
    <row r="46832" spans="12:20" ht="16.8">
      <c r="L46832" s="404"/>
      <c r="M46832" s="404"/>
      <c r="N46832" s="404"/>
      <c r="O46832" s="404"/>
      <c r="P46832" s="404"/>
      <c r="Q46832" s="404"/>
      <c r="R46832" s="404"/>
      <c r="S46832" s="404"/>
      <c r="T46832" s="404"/>
    </row>
    <row r="46833" spans="12:20" ht="16.8">
      <c r="L46833" s="404"/>
      <c r="M46833" s="404"/>
      <c r="N46833" s="404"/>
      <c r="O46833" s="404"/>
      <c r="P46833" s="404"/>
      <c r="Q46833" s="404"/>
      <c r="R46833" s="404"/>
      <c r="S46833" s="404"/>
      <c r="T46833" s="404"/>
    </row>
    <row r="46834" spans="12:20" ht="16.8">
      <c r="L46834" s="404"/>
      <c r="M46834" s="404"/>
      <c r="N46834" s="404"/>
      <c r="O46834" s="404"/>
      <c r="P46834" s="404"/>
      <c r="Q46834" s="404"/>
      <c r="R46834" s="404"/>
      <c r="S46834" s="404"/>
      <c r="T46834" s="404"/>
    </row>
    <row r="46835" spans="12:20" ht="16.8">
      <c r="L46835" s="404"/>
      <c r="M46835" s="404"/>
      <c r="N46835" s="404"/>
      <c r="O46835" s="404"/>
      <c r="P46835" s="404"/>
      <c r="Q46835" s="404"/>
      <c r="R46835" s="404"/>
      <c r="S46835" s="404"/>
      <c r="T46835" s="404"/>
    </row>
    <row r="46836" spans="12:20" ht="16.8">
      <c r="L46836" s="404"/>
      <c r="M46836" s="404"/>
      <c r="N46836" s="404"/>
      <c r="O46836" s="404"/>
      <c r="P46836" s="404"/>
      <c r="Q46836" s="404"/>
      <c r="R46836" s="404"/>
      <c r="S46836" s="404"/>
      <c r="T46836" s="404"/>
    </row>
    <row r="46837" spans="12:20" ht="16.8">
      <c r="L46837" s="404"/>
      <c r="M46837" s="404"/>
      <c r="N46837" s="404"/>
      <c r="O46837" s="404"/>
      <c r="P46837" s="404"/>
      <c r="Q46837" s="404"/>
      <c r="R46837" s="404"/>
      <c r="S46837" s="404"/>
      <c r="T46837" s="404"/>
    </row>
    <row r="46838" spans="12:20" ht="16.8">
      <c r="L46838" s="404"/>
      <c r="M46838" s="404"/>
      <c r="N46838" s="404"/>
      <c r="O46838" s="404"/>
      <c r="P46838" s="404"/>
      <c r="Q46838" s="404"/>
      <c r="R46838" s="404"/>
      <c r="S46838" s="404"/>
      <c r="T46838" s="404"/>
    </row>
    <row r="46839" spans="12:20" ht="16.8">
      <c r="L46839" s="404"/>
      <c r="M46839" s="404"/>
      <c r="N46839" s="404"/>
      <c r="O46839" s="404"/>
      <c r="P46839" s="404"/>
      <c r="Q46839" s="404"/>
      <c r="R46839" s="404"/>
      <c r="S46839" s="404"/>
      <c r="T46839" s="404"/>
    </row>
    <row r="46840" spans="12:20" ht="16.8">
      <c r="L46840" s="404"/>
      <c r="M46840" s="404"/>
      <c r="N46840" s="404"/>
      <c r="O46840" s="404"/>
      <c r="P46840" s="404"/>
      <c r="Q46840" s="404"/>
      <c r="R46840" s="404"/>
      <c r="S46840" s="404"/>
      <c r="T46840" s="404"/>
    </row>
    <row r="46841" spans="12:20" ht="16.8">
      <c r="L46841" s="404"/>
      <c r="M46841" s="404"/>
      <c r="N46841" s="404"/>
      <c r="O46841" s="404"/>
      <c r="P46841" s="404"/>
      <c r="Q46841" s="404"/>
      <c r="R46841" s="404"/>
      <c r="S46841" s="404"/>
      <c r="T46841" s="404"/>
    </row>
    <row r="46842" spans="12:20" ht="16.8">
      <c r="L46842" s="404"/>
      <c r="M46842" s="404"/>
      <c r="N46842" s="404"/>
      <c r="O46842" s="404"/>
      <c r="P46842" s="404"/>
      <c r="Q46842" s="404"/>
      <c r="R46842" s="404"/>
      <c r="S46842" s="404"/>
      <c r="T46842" s="404"/>
    </row>
    <row r="46843" spans="12:20" ht="16.8">
      <c r="L46843" s="404"/>
      <c r="M46843" s="404"/>
      <c r="N46843" s="404"/>
      <c r="O46843" s="404"/>
      <c r="P46843" s="404"/>
      <c r="Q46843" s="404"/>
      <c r="R46843" s="404"/>
      <c r="S46843" s="404"/>
      <c r="T46843" s="404"/>
    </row>
    <row r="46844" spans="12:20" ht="16.8">
      <c r="L46844" s="404"/>
      <c r="M46844" s="404"/>
      <c r="N46844" s="404"/>
      <c r="O46844" s="404"/>
      <c r="P46844" s="404"/>
      <c r="Q46844" s="404"/>
      <c r="R46844" s="404"/>
      <c r="S46844" s="404"/>
      <c r="T46844" s="404"/>
    </row>
    <row r="46845" spans="12:20" ht="16.8">
      <c r="L46845" s="404"/>
      <c r="M46845" s="404"/>
      <c r="N46845" s="404"/>
      <c r="O46845" s="404"/>
      <c r="P46845" s="404"/>
      <c r="Q46845" s="404"/>
      <c r="R46845" s="404"/>
      <c r="S46845" s="404"/>
      <c r="T46845" s="404"/>
    </row>
    <row r="46846" spans="12:20" ht="16.8">
      <c r="L46846" s="404"/>
      <c r="M46846" s="404"/>
      <c r="N46846" s="404"/>
      <c r="O46846" s="404"/>
      <c r="P46846" s="404"/>
      <c r="Q46846" s="404"/>
      <c r="R46846" s="404"/>
      <c r="S46846" s="404"/>
      <c r="T46846" s="404"/>
    </row>
    <row r="46847" spans="12:20" ht="16.8">
      <c r="L46847" s="404"/>
      <c r="M46847" s="404"/>
      <c r="N46847" s="404"/>
      <c r="O46847" s="404"/>
      <c r="P46847" s="404"/>
      <c r="Q46847" s="404"/>
      <c r="R46847" s="404"/>
      <c r="S46847" s="404"/>
      <c r="T46847" s="404"/>
    </row>
    <row r="46848" spans="12:20" ht="16.8">
      <c r="L46848" s="404"/>
      <c r="M46848" s="404"/>
      <c r="N46848" s="404"/>
      <c r="O46848" s="404"/>
      <c r="P46848" s="404"/>
      <c r="Q46848" s="404"/>
      <c r="R46848" s="404"/>
      <c r="S46848" s="404"/>
      <c r="T46848" s="404"/>
    </row>
    <row r="46849" spans="12:20" ht="16.8">
      <c r="L46849" s="404"/>
      <c r="M46849" s="404"/>
      <c r="N46849" s="404"/>
      <c r="O46849" s="404"/>
      <c r="P46849" s="404"/>
      <c r="Q46849" s="404"/>
      <c r="R46849" s="404"/>
      <c r="S46849" s="404"/>
      <c r="T46849" s="404"/>
    </row>
    <row r="46850" spans="12:20" ht="16.8">
      <c r="L46850" s="404"/>
      <c r="M46850" s="404"/>
      <c r="N46850" s="404"/>
      <c r="O46850" s="404"/>
      <c r="P46850" s="404"/>
      <c r="Q46850" s="404"/>
      <c r="R46850" s="404"/>
      <c r="S46850" s="404"/>
      <c r="T46850" s="404"/>
    </row>
    <row r="46851" spans="12:20" ht="16.8">
      <c r="L46851" s="404"/>
      <c r="M46851" s="404"/>
      <c r="N46851" s="404"/>
      <c r="O46851" s="404"/>
      <c r="P46851" s="404"/>
      <c r="Q46851" s="404"/>
      <c r="R46851" s="404"/>
      <c r="S46851" s="404"/>
      <c r="T46851" s="404"/>
    </row>
    <row r="46852" spans="12:20" ht="16.8">
      <c r="L46852" s="404"/>
      <c r="M46852" s="404"/>
      <c r="N46852" s="404"/>
      <c r="O46852" s="404"/>
      <c r="P46852" s="404"/>
      <c r="Q46852" s="404"/>
      <c r="R46852" s="404"/>
      <c r="S46852" s="404"/>
      <c r="T46852" s="404"/>
    </row>
    <row r="46853" spans="12:20" ht="16.8">
      <c r="L46853" s="404"/>
      <c r="M46853" s="404"/>
      <c r="N46853" s="404"/>
      <c r="O46853" s="404"/>
      <c r="P46853" s="404"/>
      <c r="Q46853" s="404"/>
      <c r="R46853" s="404"/>
      <c r="S46853" s="404"/>
      <c r="T46853" s="404"/>
    </row>
    <row r="46854" spans="12:20" ht="16.8">
      <c r="L46854" s="404"/>
      <c r="M46854" s="404"/>
      <c r="N46854" s="404"/>
      <c r="O46854" s="404"/>
      <c r="P46854" s="404"/>
      <c r="Q46854" s="404"/>
      <c r="R46854" s="404"/>
      <c r="S46854" s="404"/>
      <c r="T46854" s="404"/>
    </row>
    <row r="46855" spans="12:20" ht="16.8">
      <c r="L46855" s="404"/>
      <c r="M46855" s="404"/>
      <c r="N46855" s="404"/>
      <c r="O46855" s="404"/>
      <c r="P46855" s="404"/>
      <c r="Q46855" s="404"/>
      <c r="R46855" s="404"/>
      <c r="S46855" s="404"/>
      <c r="T46855" s="404"/>
    </row>
    <row r="46856" spans="12:20" ht="16.8">
      <c r="L46856" s="404"/>
      <c r="M46856" s="404"/>
      <c r="N46856" s="404"/>
      <c r="O46856" s="404"/>
      <c r="P46856" s="404"/>
      <c r="Q46856" s="404"/>
      <c r="R46856" s="404"/>
      <c r="S46856" s="404"/>
      <c r="T46856" s="404"/>
    </row>
    <row r="46857" spans="12:20" ht="16.8">
      <c r="L46857" s="404"/>
      <c r="M46857" s="404"/>
      <c r="N46857" s="404"/>
      <c r="O46857" s="404"/>
      <c r="P46857" s="404"/>
      <c r="Q46857" s="404"/>
      <c r="R46857" s="404"/>
      <c r="S46857" s="404"/>
      <c r="T46857" s="404"/>
    </row>
    <row r="46858" spans="12:20" ht="16.8">
      <c r="L46858" s="404"/>
      <c r="M46858" s="404"/>
      <c r="N46858" s="404"/>
      <c r="O46858" s="404"/>
      <c r="P46858" s="404"/>
      <c r="Q46858" s="404"/>
      <c r="R46858" s="404"/>
      <c r="S46858" s="404"/>
      <c r="T46858" s="404"/>
    </row>
    <row r="46859" spans="12:20" ht="16.8">
      <c r="L46859" s="404"/>
      <c r="M46859" s="404"/>
      <c r="N46859" s="404"/>
      <c r="O46859" s="404"/>
      <c r="P46859" s="404"/>
      <c r="Q46859" s="404"/>
      <c r="R46859" s="404"/>
      <c r="S46859" s="404"/>
      <c r="T46859" s="404"/>
    </row>
    <row r="46860" spans="12:20" ht="16.8">
      <c r="L46860" s="404"/>
      <c r="M46860" s="404"/>
      <c r="N46860" s="404"/>
      <c r="O46860" s="404"/>
      <c r="P46860" s="404"/>
      <c r="Q46860" s="404"/>
      <c r="R46860" s="404"/>
      <c r="S46860" s="404"/>
      <c r="T46860" s="404"/>
    </row>
    <row r="46861" spans="12:20" ht="16.8">
      <c r="L46861" s="404"/>
      <c r="M46861" s="404"/>
      <c r="N46861" s="404"/>
      <c r="O46861" s="404"/>
      <c r="P46861" s="404"/>
      <c r="Q46861" s="404"/>
      <c r="R46861" s="404"/>
      <c r="S46861" s="404"/>
      <c r="T46861" s="404"/>
    </row>
    <row r="46862" spans="12:20" ht="16.8">
      <c r="L46862" s="404"/>
      <c r="M46862" s="404"/>
      <c r="N46862" s="404"/>
      <c r="O46862" s="404"/>
      <c r="P46862" s="404"/>
      <c r="Q46862" s="404"/>
      <c r="R46862" s="404"/>
      <c r="S46862" s="404"/>
      <c r="T46862" s="404"/>
    </row>
    <row r="46863" spans="12:20" ht="16.8">
      <c r="L46863" s="404"/>
      <c r="M46863" s="404"/>
      <c r="N46863" s="404"/>
      <c r="O46863" s="404"/>
      <c r="P46863" s="404"/>
      <c r="Q46863" s="404"/>
      <c r="R46863" s="404"/>
      <c r="S46863" s="404"/>
      <c r="T46863" s="404"/>
    </row>
    <row r="46864" spans="12:20" ht="16.8">
      <c r="L46864" s="404"/>
      <c r="M46864" s="404"/>
      <c r="N46864" s="404"/>
      <c r="O46864" s="404"/>
      <c r="P46864" s="404"/>
      <c r="Q46864" s="404"/>
      <c r="R46864" s="404"/>
      <c r="S46864" s="404"/>
      <c r="T46864" s="404"/>
    </row>
    <row r="46865" spans="12:20" ht="16.8">
      <c r="L46865" s="404"/>
      <c r="M46865" s="404"/>
      <c r="N46865" s="404"/>
      <c r="O46865" s="404"/>
      <c r="P46865" s="404"/>
      <c r="Q46865" s="404"/>
      <c r="R46865" s="404"/>
      <c r="S46865" s="404"/>
      <c r="T46865" s="404"/>
    </row>
    <row r="46866" spans="12:20" ht="16.8">
      <c r="L46866" s="404"/>
      <c r="M46866" s="404"/>
      <c r="N46866" s="404"/>
      <c r="O46866" s="404"/>
      <c r="P46866" s="404"/>
      <c r="Q46866" s="404"/>
      <c r="R46866" s="404"/>
      <c r="S46866" s="404"/>
      <c r="T46866" s="404"/>
    </row>
    <row r="46867" spans="12:20" ht="16.8">
      <c r="L46867" s="404"/>
      <c r="M46867" s="404"/>
      <c r="N46867" s="404"/>
      <c r="O46867" s="404"/>
      <c r="P46867" s="404"/>
      <c r="Q46867" s="404"/>
      <c r="R46867" s="404"/>
      <c r="S46867" s="404"/>
      <c r="T46867" s="404"/>
    </row>
    <row r="46868" spans="12:20" ht="16.8">
      <c r="L46868" s="404"/>
      <c r="M46868" s="404"/>
      <c r="N46868" s="404"/>
      <c r="O46868" s="404"/>
      <c r="P46868" s="404"/>
      <c r="Q46868" s="404"/>
      <c r="R46868" s="404"/>
      <c r="S46868" s="404"/>
      <c r="T46868" s="404"/>
    </row>
    <row r="46869" spans="12:20" ht="16.8">
      <c r="L46869" s="404"/>
      <c r="M46869" s="404"/>
      <c r="N46869" s="404"/>
      <c r="O46869" s="404"/>
      <c r="P46869" s="404"/>
      <c r="Q46869" s="404"/>
      <c r="R46869" s="404"/>
      <c r="S46869" s="404"/>
      <c r="T46869" s="404"/>
    </row>
    <row r="46870" spans="12:20" ht="16.8">
      <c r="L46870" s="404"/>
      <c r="M46870" s="404"/>
      <c r="N46870" s="404"/>
      <c r="O46870" s="404"/>
      <c r="P46870" s="404"/>
      <c r="Q46870" s="404"/>
      <c r="R46870" s="404"/>
      <c r="S46870" s="404"/>
      <c r="T46870" s="404"/>
    </row>
    <row r="46871" spans="12:20" ht="16.8">
      <c r="L46871" s="404"/>
      <c r="M46871" s="404"/>
      <c r="N46871" s="404"/>
      <c r="O46871" s="404"/>
      <c r="P46871" s="404"/>
      <c r="Q46871" s="404"/>
      <c r="R46871" s="404"/>
      <c r="S46871" s="404"/>
      <c r="T46871" s="404"/>
    </row>
    <row r="46872" spans="12:20" ht="16.8">
      <c r="L46872" s="404"/>
      <c r="M46872" s="404"/>
      <c r="N46872" s="404"/>
      <c r="O46872" s="404"/>
      <c r="P46872" s="404"/>
      <c r="Q46872" s="404"/>
      <c r="R46872" s="404"/>
      <c r="S46872" s="404"/>
      <c r="T46872" s="404"/>
    </row>
    <row r="46873" spans="12:20" ht="16.8">
      <c r="L46873" s="404"/>
      <c r="M46873" s="404"/>
      <c r="N46873" s="404"/>
      <c r="O46873" s="404"/>
      <c r="P46873" s="404"/>
      <c r="Q46873" s="404"/>
      <c r="R46873" s="404"/>
      <c r="S46873" s="404"/>
      <c r="T46873" s="404"/>
    </row>
    <row r="46874" spans="12:20" ht="16.8">
      <c r="L46874" s="404"/>
      <c r="M46874" s="404"/>
      <c r="N46874" s="404"/>
      <c r="O46874" s="404"/>
      <c r="P46874" s="404"/>
      <c r="Q46874" s="404"/>
      <c r="R46874" s="404"/>
      <c r="S46874" s="404"/>
      <c r="T46874" s="404"/>
    </row>
    <row r="46875" spans="12:20" ht="16.8">
      <c r="L46875" s="404"/>
      <c r="M46875" s="404"/>
      <c r="N46875" s="404"/>
      <c r="O46875" s="404"/>
      <c r="P46875" s="404"/>
      <c r="Q46875" s="404"/>
      <c r="R46875" s="404"/>
      <c r="S46875" s="404"/>
      <c r="T46875" s="404"/>
    </row>
    <row r="46876" spans="12:20" ht="16.8">
      <c r="L46876" s="404"/>
      <c r="M46876" s="404"/>
      <c r="N46876" s="404"/>
      <c r="O46876" s="404"/>
      <c r="P46876" s="404"/>
      <c r="Q46876" s="404"/>
      <c r="R46876" s="404"/>
      <c r="S46876" s="404"/>
      <c r="T46876" s="404"/>
    </row>
    <row r="46877" spans="12:20" ht="16.8">
      <c r="L46877" s="404"/>
      <c r="M46877" s="404"/>
      <c r="N46877" s="404"/>
      <c r="O46877" s="404"/>
      <c r="P46877" s="404"/>
      <c r="Q46877" s="404"/>
      <c r="R46877" s="404"/>
      <c r="S46877" s="404"/>
      <c r="T46877" s="404"/>
    </row>
    <row r="46878" spans="12:20" ht="16.8">
      <c r="L46878" s="404"/>
      <c r="M46878" s="404"/>
      <c r="N46878" s="404"/>
      <c r="O46878" s="404"/>
      <c r="P46878" s="404"/>
      <c r="Q46878" s="404"/>
      <c r="R46878" s="404"/>
      <c r="S46878" s="404"/>
      <c r="T46878" s="404"/>
    </row>
    <row r="46879" spans="12:20" ht="16.8">
      <c r="L46879" s="404"/>
      <c r="M46879" s="404"/>
      <c r="N46879" s="404"/>
      <c r="O46879" s="404"/>
      <c r="P46879" s="404"/>
      <c r="Q46879" s="404"/>
      <c r="R46879" s="404"/>
      <c r="S46879" s="404"/>
      <c r="T46879" s="404"/>
    </row>
    <row r="46880" spans="12:20" ht="16.8">
      <c r="L46880" s="404"/>
      <c r="M46880" s="404"/>
      <c r="N46880" s="404"/>
      <c r="O46880" s="404"/>
      <c r="P46880" s="404"/>
      <c r="Q46880" s="404"/>
      <c r="R46880" s="404"/>
      <c r="S46880" s="404"/>
      <c r="T46880" s="404"/>
    </row>
    <row r="46881" spans="12:20" ht="16.8">
      <c r="L46881" s="404"/>
      <c r="M46881" s="404"/>
      <c r="N46881" s="404"/>
      <c r="O46881" s="404"/>
      <c r="P46881" s="404"/>
      <c r="Q46881" s="404"/>
      <c r="R46881" s="404"/>
      <c r="S46881" s="404"/>
      <c r="T46881" s="404"/>
    </row>
    <row r="46882" spans="12:20" ht="16.8">
      <c r="L46882" s="404"/>
      <c r="M46882" s="404"/>
      <c r="N46882" s="404"/>
      <c r="O46882" s="404"/>
      <c r="P46882" s="404"/>
      <c r="Q46882" s="404"/>
      <c r="R46882" s="404"/>
      <c r="S46882" s="404"/>
      <c r="T46882" s="404"/>
    </row>
    <row r="46883" spans="12:20" ht="16.8">
      <c r="L46883" s="404"/>
      <c r="M46883" s="404"/>
      <c r="N46883" s="404"/>
      <c r="O46883" s="404"/>
      <c r="P46883" s="404"/>
      <c r="Q46883" s="404"/>
      <c r="R46883" s="404"/>
      <c r="S46883" s="404"/>
      <c r="T46883" s="404"/>
    </row>
    <row r="46884" spans="12:20" ht="16.8">
      <c r="L46884" s="404"/>
      <c r="M46884" s="404"/>
      <c r="N46884" s="404"/>
      <c r="O46884" s="404"/>
      <c r="P46884" s="404"/>
      <c r="Q46884" s="404"/>
      <c r="R46884" s="404"/>
      <c r="S46884" s="404"/>
      <c r="T46884" s="404"/>
    </row>
    <row r="46885" spans="12:20" ht="16.8">
      <c r="L46885" s="404"/>
      <c r="M46885" s="404"/>
      <c r="N46885" s="404"/>
      <c r="O46885" s="404"/>
      <c r="P46885" s="404"/>
      <c r="Q46885" s="404"/>
      <c r="R46885" s="404"/>
      <c r="S46885" s="404"/>
      <c r="T46885" s="404"/>
    </row>
    <row r="46886" spans="12:20" ht="16.8">
      <c r="L46886" s="404"/>
      <c r="M46886" s="404"/>
      <c r="N46886" s="404"/>
      <c r="O46886" s="404"/>
      <c r="P46886" s="404"/>
      <c r="Q46886" s="404"/>
      <c r="R46886" s="404"/>
      <c r="S46886" s="404"/>
      <c r="T46886" s="404"/>
    </row>
    <row r="46887" spans="12:20" ht="16.8">
      <c r="L46887" s="404"/>
      <c r="M46887" s="404"/>
      <c r="N46887" s="404"/>
      <c r="O46887" s="404"/>
      <c r="P46887" s="404"/>
      <c r="Q46887" s="404"/>
      <c r="R46887" s="404"/>
      <c r="S46887" s="404"/>
      <c r="T46887" s="404"/>
    </row>
    <row r="46888" spans="12:20" ht="16.8">
      <c r="L46888" s="404"/>
      <c r="M46888" s="404"/>
      <c r="N46888" s="404"/>
      <c r="O46888" s="404"/>
      <c r="P46888" s="404"/>
      <c r="Q46888" s="404"/>
      <c r="R46888" s="404"/>
      <c r="S46888" s="404"/>
      <c r="T46888" s="404"/>
    </row>
    <row r="46889" spans="12:20" ht="16.8">
      <c r="L46889" s="404"/>
      <c r="M46889" s="404"/>
      <c r="N46889" s="404"/>
      <c r="O46889" s="404"/>
      <c r="P46889" s="404"/>
      <c r="Q46889" s="404"/>
      <c r="R46889" s="404"/>
      <c r="S46889" s="404"/>
      <c r="T46889" s="404"/>
    </row>
    <row r="46890" spans="12:20" ht="16.8">
      <c r="L46890" s="404"/>
      <c r="M46890" s="404"/>
      <c r="N46890" s="404"/>
      <c r="O46890" s="404"/>
      <c r="P46890" s="404"/>
      <c r="Q46890" s="404"/>
      <c r="R46890" s="404"/>
      <c r="S46890" s="404"/>
      <c r="T46890" s="404"/>
    </row>
    <row r="46891" spans="12:20" ht="16.8">
      <c r="L46891" s="404"/>
      <c r="M46891" s="404"/>
      <c r="N46891" s="404"/>
      <c r="O46891" s="404"/>
      <c r="P46891" s="404"/>
      <c r="Q46891" s="404"/>
      <c r="R46891" s="404"/>
      <c r="S46891" s="404"/>
      <c r="T46891" s="404"/>
    </row>
    <row r="46892" spans="12:20" ht="16.8">
      <c r="L46892" s="404"/>
      <c r="M46892" s="404"/>
      <c r="N46892" s="404"/>
      <c r="O46892" s="404"/>
      <c r="P46892" s="404"/>
      <c r="Q46892" s="404"/>
      <c r="R46892" s="404"/>
      <c r="S46892" s="404"/>
      <c r="T46892" s="404"/>
    </row>
    <row r="46893" spans="12:20" ht="16.8">
      <c r="L46893" s="404"/>
      <c r="M46893" s="404"/>
      <c r="N46893" s="404"/>
      <c r="O46893" s="404"/>
      <c r="P46893" s="404"/>
      <c r="Q46893" s="404"/>
      <c r="R46893" s="404"/>
      <c r="S46893" s="404"/>
      <c r="T46893" s="404"/>
    </row>
    <row r="46894" spans="12:20" ht="16.8">
      <c r="L46894" s="404"/>
      <c r="M46894" s="404"/>
      <c r="N46894" s="404"/>
      <c r="O46894" s="404"/>
      <c r="P46894" s="404"/>
      <c r="Q46894" s="404"/>
      <c r="R46894" s="404"/>
      <c r="S46894" s="404"/>
      <c r="T46894" s="404"/>
    </row>
    <row r="46895" spans="12:20" ht="16.8">
      <c r="L46895" s="404"/>
      <c r="M46895" s="404"/>
      <c r="N46895" s="404"/>
      <c r="O46895" s="404"/>
      <c r="P46895" s="404"/>
      <c r="Q46895" s="404"/>
      <c r="R46895" s="404"/>
      <c r="S46895" s="404"/>
      <c r="T46895" s="404"/>
    </row>
    <row r="46896" spans="12:20" ht="16.8">
      <c r="L46896" s="404"/>
      <c r="M46896" s="404"/>
      <c r="N46896" s="404"/>
      <c r="O46896" s="404"/>
      <c r="P46896" s="404"/>
      <c r="Q46896" s="404"/>
      <c r="R46896" s="404"/>
      <c r="S46896" s="404"/>
      <c r="T46896" s="404"/>
    </row>
    <row r="46897" spans="12:20" ht="16.8">
      <c r="L46897" s="404"/>
      <c r="M46897" s="404"/>
      <c r="N46897" s="404"/>
      <c r="O46897" s="404"/>
      <c r="P46897" s="404"/>
      <c r="Q46897" s="404"/>
      <c r="R46897" s="404"/>
      <c r="S46897" s="404"/>
      <c r="T46897" s="404"/>
    </row>
    <row r="46898" spans="12:20" ht="16.8">
      <c r="L46898" s="404"/>
      <c r="M46898" s="404"/>
      <c r="N46898" s="404"/>
      <c r="O46898" s="404"/>
      <c r="P46898" s="404"/>
      <c r="Q46898" s="404"/>
      <c r="R46898" s="404"/>
      <c r="S46898" s="404"/>
      <c r="T46898" s="404"/>
    </row>
    <row r="46899" spans="12:20" ht="16.8">
      <c r="L46899" s="404"/>
      <c r="M46899" s="404"/>
      <c r="N46899" s="404"/>
      <c r="O46899" s="404"/>
      <c r="P46899" s="404"/>
      <c r="Q46899" s="404"/>
      <c r="R46899" s="404"/>
      <c r="S46899" s="404"/>
      <c r="T46899" s="404"/>
    </row>
    <row r="46900" spans="12:20" ht="16.8">
      <c r="L46900" s="404"/>
      <c r="M46900" s="404"/>
      <c r="N46900" s="404"/>
      <c r="O46900" s="404"/>
      <c r="P46900" s="404"/>
      <c r="Q46900" s="404"/>
      <c r="R46900" s="404"/>
      <c r="S46900" s="404"/>
      <c r="T46900" s="404"/>
    </row>
    <row r="46901" spans="12:20" ht="16.8">
      <c r="L46901" s="404"/>
      <c r="M46901" s="404"/>
      <c r="N46901" s="404"/>
      <c r="O46901" s="404"/>
      <c r="P46901" s="404"/>
      <c r="Q46901" s="404"/>
      <c r="R46901" s="404"/>
      <c r="S46901" s="404"/>
      <c r="T46901" s="404"/>
    </row>
    <row r="46902" spans="12:20" ht="16.8">
      <c r="L46902" s="404"/>
      <c r="M46902" s="404"/>
      <c r="N46902" s="404"/>
      <c r="O46902" s="404"/>
      <c r="P46902" s="404"/>
      <c r="Q46902" s="404"/>
      <c r="R46902" s="404"/>
      <c r="S46902" s="404"/>
      <c r="T46902" s="404"/>
    </row>
    <row r="46903" spans="12:20" ht="16.8">
      <c r="L46903" s="404"/>
      <c r="M46903" s="404"/>
      <c r="N46903" s="404"/>
      <c r="O46903" s="404"/>
      <c r="P46903" s="404"/>
      <c r="Q46903" s="404"/>
      <c r="R46903" s="404"/>
      <c r="S46903" s="404"/>
      <c r="T46903" s="404"/>
    </row>
    <row r="46904" spans="12:20" ht="16.8">
      <c r="L46904" s="404"/>
      <c r="M46904" s="404"/>
      <c r="N46904" s="404"/>
      <c r="O46904" s="404"/>
      <c r="P46904" s="404"/>
      <c r="Q46904" s="404"/>
      <c r="R46904" s="404"/>
      <c r="S46904" s="404"/>
      <c r="T46904" s="404"/>
    </row>
    <row r="46905" spans="12:20" ht="16.8">
      <c r="L46905" s="404"/>
      <c r="M46905" s="404"/>
      <c r="N46905" s="404"/>
      <c r="O46905" s="404"/>
      <c r="P46905" s="404"/>
      <c r="Q46905" s="404"/>
      <c r="R46905" s="404"/>
      <c r="S46905" s="404"/>
      <c r="T46905" s="404"/>
    </row>
    <row r="46906" spans="12:20" ht="16.8">
      <c r="L46906" s="404"/>
      <c r="M46906" s="404"/>
      <c r="N46906" s="404"/>
      <c r="O46906" s="404"/>
      <c r="P46906" s="404"/>
      <c r="Q46906" s="404"/>
      <c r="R46906" s="404"/>
      <c r="S46906" s="404"/>
      <c r="T46906" s="404"/>
    </row>
    <row r="46907" spans="12:20" ht="16.8">
      <c r="L46907" s="404"/>
      <c r="M46907" s="404"/>
      <c r="N46907" s="404"/>
      <c r="O46907" s="404"/>
      <c r="P46907" s="404"/>
      <c r="Q46907" s="404"/>
      <c r="R46907" s="404"/>
      <c r="S46907" s="404"/>
      <c r="T46907" s="404"/>
    </row>
    <row r="46908" spans="12:20" ht="16.8">
      <c r="L46908" s="404"/>
      <c r="M46908" s="404"/>
      <c r="N46908" s="404"/>
      <c r="O46908" s="404"/>
      <c r="P46908" s="404"/>
      <c r="Q46908" s="404"/>
      <c r="R46908" s="404"/>
      <c r="S46908" s="404"/>
      <c r="T46908" s="404"/>
    </row>
    <row r="46909" spans="12:20" ht="16.8">
      <c r="L46909" s="404"/>
      <c r="M46909" s="404"/>
      <c r="N46909" s="404"/>
      <c r="O46909" s="404"/>
      <c r="P46909" s="404"/>
      <c r="Q46909" s="404"/>
      <c r="R46909" s="404"/>
      <c r="S46909" s="404"/>
      <c r="T46909" s="404"/>
    </row>
    <row r="46910" spans="12:20" ht="16.8">
      <c r="L46910" s="404"/>
      <c r="M46910" s="404"/>
      <c r="N46910" s="404"/>
      <c r="O46910" s="404"/>
      <c r="P46910" s="404"/>
      <c r="Q46910" s="404"/>
      <c r="R46910" s="404"/>
      <c r="S46910" s="404"/>
      <c r="T46910" s="404"/>
    </row>
    <row r="46911" spans="12:20" ht="16.8">
      <c r="L46911" s="404"/>
      <c r="M46911" s="404"/>
      <c r="N46911" s="404"/>
      <c r="O46911" s="404"/>
      <c r="P46911" s="404"/>
      <c r="Q46911" s="404"/>
      <c r="R46911" s="404"/>
      <c r="S46911" s="404"/>
      <c r="T46911" s="404"/>
    </row>
    <row r="46912" spans="12:20" ht="16.8">
      <c r="L46912" s="404"/>
      <c r="M46912" s="404"/>
      <c r="N46912" s="404"/>
      <c r="O46912" s="404"/>
      <c r="P46912" s="404"/>
      <c r="Q46912" s="404"/>
      <c r="R46912" s="404"/>
      <c r="S46912" s="404"/>
      <c r="T46912" s="404"/>
    </row>
    <row r="46913" spans="12:20" ht="16.8">
      <c r="L46913" s="404"/>
      <c r="M46913" s="404"/>
      <c r="N46913" s="404"/>
      <c r="O46913" s="404"/>
      <c r="P46913" s="404"/>
      <c r="Q46913" s="404"/>
      <c r="R46913" s="404"/>
      <c r="S46913" s="404"/>
      <c r="T46913" s="404"/>
    </row>
    <row r="46914" spans="12:20" ht="16.8">
      <c r="L46914" s="404"/>
      <c r="M46914" s="404"/>
      <c r="N46914" s="404"/>
      <c r="O46914" s="404"/>
      <c r="P46914" s="404"/>
      <c r="Q46914" s="404"/>
      <c r="R46914" s="404"/>
      <c r="S46914" s="404"/>
      <c r="T46914" s="404"/>
    </row>
    <row r="46915" spans="12:20" ht="16.8">
      <c r="L46915" s="404"/>
      <c r="M46915" s="404"/>
      <c r="N46915" s="404"/>
      <c r="O46915" s="404"/>
      <c r="P46915" s="404"/>
      <c r="Q46915" s="404"/>
      <c r="R46915" s="404"/>
      <c r="S46915" s="404"/>
      <c r="T46915" s="404"/>
    </row>
    <row r="46916" spans="12:20" ht="16.8">
      <c r="L46916" s="404"/>
      <c r="M46916" s="404"/>
      <c r="N46916" s="404"/>
      <c r="O46916" s="404"/>
      <c r="P46916" s="404"/>
      <c r="Q46916" s="404"/>
      <c r="R46916" s="404"/>
      <c r="S46916" s="404"/>
      <c r="T46916" s="404"/>
    </row>
    <row r="46917" spans="12:20" ht="16.8">
      <c r="L46917" s="404"/>
      <c r="M46917" s="404"/>
      <c r="N46917" s="404"/>
      <c r="O46917" s="404"/>
      <c r="P46917" s="404"/>
      <c r="Q46917" s="404"/>
      <c r="R46917" s="404"/>
      <c r="S46917" s="404"/>
      <c r="T46917" s="404"/>
    </row>
    <row r="46918" spans="12:20" ht="16.8">
      <c r="L46918" s="404"/>
      <c r="M46918" s="404"/>
      <c r="N46918" s="404"/>
      <c r="O46918" s="404"/>
      <c r="P46918" s="404"/>
      <c r="Q46918" s="404"/>
      <c r="R46918" s="404"/>
      <c r="S46918" s="404"/>
      <c r="T46918" s="404"/>
    </row>
    <row r="46919" spans="12:20" ht="16.8">
      <c r="L46919" s="404"/>
      <c r="M46919" s="404"/>
      <c r="N46919" s="404"/>
      <c r="O46919" s="404"/>
      <c r="P46919" s="404"/>
      <c r="Q46919" s="404"/>
      <c r="R46919" s="404"/>
      <c r="S46919" s="404"/>
      <c r="T46919" s="404"/>
    </row>
    <row r="46920" spans="12:20" ht="16.8">
      <c r="L46920" s="404"/>
      <c r="M46920" s="404"/>
      <c r="N46920" s="404"/>
      <c r="O46920" s="404"/>
      <c r="P46920" s="404"/>
      <c r="Q46920" s="404"/>
      <c r="R46920" s="404"/>
      <c r="S46920" s="404"/>
      <c r="T46920" s="404"/>
    </row>
    <row r="46921" spans="12:20" ht="16.8">
      <c r="L46921" s="404"/>
      <c r="M46921" s="404"/>
      <c r="N46921" s="404"/>
      <c r="O46921" s="404"/>
      <c r="P46921" s="404"/>
      <c r="Q46921" s="404"/>
      <c r="R46921" s="404"/>
      <c r="S46921" s="404"/>
      <c r="T46921" s="404"/>
    </row>
    <row r="46922" spans="12:20" ht="16.8">
      <c r="L46922" s="404"/>
      <c r="M46922" s="404"/>
      <c r="N46922" s="404"/>
      <c r="O46922" s="404"/>
      <c r="P46922" s="404"/>
      <c r="Q46922" s="404"/>
      <c r="R46922" s="404"/>
      <c r="S46922" s="404"/>
      <c r="T46922" s="404"/>
    </row>
    <row r="46923" spans="12:20" ht="16.8">
      <c r="L46923" s="404"/>
      <c r="M46923" s="404"/>
      <c r="N46923" s="404"/>
      <c r="O46923" s="404"/>
      <c r="P46923" s="404"/>
      <c r="Q46923" s="404"/>
      <c r="R46923" s="404"/>
      <c r="S46923" s="404"/>
      <c r="T46923" s="404"/>
    </row>
    <row r="46924" spans="12:20" ht="16.8">
      <c r="L46924" s="404"/>
      <c r="M46924" s="404"/>
      <c r="N46924" s="404"/>
      <c r="O46924" s="404"/>
      <c r="P46924" s="404"/>
      <c r="Q46924" s="404"/>
      <c r="R46924" s="404"/>
      <c r="S46924" s="404"/>
      <c r="T46924" s="404"/>
    </row>
    <row r="46925" spans="12:20" ht="16.8">
      <c r="L46925" s="404"/>
      <c r="M46925" s="404"/>
      <c r="N46925" s="404"/>
      <c r="O46925" s="404"/>
      <c r="P46925" s="404"/>
      <c r="Q46925" s="404"/>
      <c r="R46925" s="404"/>
      <c r="S46925" s="404"/>
      <c r="T46925" s="404"/>
    </row>
    <row r="46926" spans="12:20" ht="16.8">
      <c r="L46926" s="404"/>
      <c r="M46926" s="404"/>
      <c r="N46926" s="404"/>
      <c r="O46926" s="404"/>
      <c r="P46926" s="404"/>
      <c r="Q46926" s="404"/>
      <c r="R46926" s="404"/>
      <c r="S46926" s="404"/>
      <c r="T46926" s="404"/>
    </row>
    <row r="46927" spans="12:20" ht="16.8">
      <c r="L46927" s="404"/>
      <c r="M46927" s="404"/>
      <c r="N46927" s="404"/>
      <c r="O46927" s="404"/>
      <c r="P46927" s="404"/>
      <c r="Q46927" s="404"/>
      <c r="R46927" s="404"/>
      <c r="S46927" s="404"/>
      <c r="T46927" s="404"/>
    </row>
    <row r="46928" spans="12:20" ht="16.8">
      <c r="L46928" s="404"/>
      <c r="M46928" s="404"/>
      <c r="N46928" s="404"/>
      <c r="O46928" s="404"/>
      <c r="P46928" s="404"/>
      <c r="Q46928" s="404"/>
      <c r="R46928" s="404"/>
      <c r="S46928" s="404"/>
      <c r="T46928" s="404"/>
    </row>
    <row r="46929" spans="12:20" ht="16.8">
      <c r="L46929" s="404"/>
      <c r="M46929" s="404"/>
      <c r="N46929" s="404"/>
      <c r="O46929" s="404"/>
      <c r="P46929" s="404"/>
      <c r="Q46929" s="404"/>
      <c r="R46929" s="404"/>
      <c r="S46929" s="404"/>
      <c r="T46929" s="404"/>
    </row>
    <row r="46930" spans="12:20" ht="16.8">
      <c r="L46930" s="404"/>
      <c r="M46930" s="404"/>
      <c r="N46930" s="404"/>
      <c r="O46930" s="404"/>
      <c r="P46930" s="404"/>
      <c r="Q46930" s="404"/>
      <c r="R46930" s="404"/>
      <c r="S46930" s="404"/>
      <c r="T46930" s="404"/>
    </row>
    <row r="46931" spans="12:20" ht="16.8">
      <c r="L46931" s="404"/>
      <c r="M46931" s="404"/>
      <c r="N46931" s="404"/>
      <c r="O46931" s="404"/>
      <c r="P46931" s="404"/>
      <c r="Q46931" s="404"/>
      <c r="R46931" s="404"/>
      <c r="S46931" s="404"/>
      <c r="T46931" s="404"/>
    </row>
    <row r="46932" spans="12:20" ht="16.8">
      <c r="L46932" s="404"/>
      <c r="M46932" s="404"/>
      <c r="N46932" s="404"/>
      <c r="O46932" s="404"/>
      <c r="P46932" s="404"/>
      <c r="Q46932" s="404"/>
      <c r="R46932" s="404"/>
      <c r="S46932" s="404"/>
      <c r="T46932" s="404"/>
    </row>
    <row r="46933" spans="12:20" ht="16.8">
      <c r="L46933" s="404"/>
      <c r="M46933" s="404"/>
      <c r="N46933" s="404"/>
      <c r="O46933" s="404"/>
      <c r="P46933" s="404"/>
      <c r="Q46933" s="404"/>
      <c r="R46933" s="404"/>
      <c r="S46933" s="404"/>
      <c r="T46933" s="404"/>
    </row>
    <row r="46934" spans="12:20" ht="16.8">
      <c r="L46934" s="404"/>
      <c r="M46934" s="404"/>
      <c r="N46934" s="404"/>
      <c r="O46934" s="404"/>
      <c r="P46934" s="404"/>
      <c r="Q46934" s="404"/>
      <c r="R46934" s="404"/>
      <c r="S46934" s="404"/>
      <c r="T46934" s="404"/>
    </row>
    <row r="46935" spans="12:20" ht="16.8">
      <c r="L46935" s="404"/>
      <c r="M46935" s="404"/>
      <c r="N46935" s="404"/>
      <c r="O46935" s="404"/>
      <c r="P46935" s="404"/>
      <c r="Q46935" s="404"/>
      <c r="R46935" s="404"/>
      <c r="S46935" s="404"/>
      <c r="T46935" s="404"/>
    </row>
    <row r="46936" spans="12:20" ht="16.8">
      <c r="L46936" s="404"/>
      <c r="M46936" s="404"/>
      <c r="N46936" s="404"/>
      <c r="O46936" s="404"/>
      <c r="P46936" s="404"/>
      <c r="Q46936" s="404"/>
      <c r="R46936" s="404"/>
      <c r="S46936" s="404"/>
      <c r="T46936" s="404"/>
    </row>
    <row r="46937" spans="12:20" ht="16.8">
      <c r="L46937" s="404"/>
      <c r="M46937" s="404"/>
      <c r="N46937" s="404"/>
      <c r="O46937" s="404"/>
      <c r="P46937" s="404"/>
      <c r="Q46937" s="404"/>
      <c r="R46937" s="404"/>
      <c r="S46937" s="404"/>
      <c r="T46937" s="404"/>
    </row>
    <row r="46938" spans="12:20" ht="16.8">
      <c r="L46938" s="404"/>
      <c r="M46938" s="404"/>
      <c r="N46938" s="404"/>
      <c r="O46938" s="404"/>
      <c r="P46938" s="404"/>
      <c r="Q46938" s="404"/>
      <c r="R46938" s="404"/>
      <c r="S46938" s="404"/>
      <c r="T46938" s="404"/>
    </row>
    <row r="46939" spans="12:20" ht="16.8">
      <c r="L46939" s="404"/>
      <c r="M46939" s="404"/>
      <c r="N46939" s="404"/>
      <c r="O46939" s="404"/>
      <c r="P46939" s="404"/>
      <c r="Q46939" s="404"/>
      <c r="R46939" s="404"/>
      <c r="S46939" s="404"/>
      <c r="T46939" s="404"/>
    </row>
    <row r="46940" spans="12:20" ht="16.8">
      <c r="L46940" s="404"/>
      <c r="M46940" s="404"/>
      <c r="N46940" s="404"/>
      <c r="O46940" s="404"/>
      <c r="P46940" s="404"/>
      <c r="Q46940" s="404"/>
      <c r="R46940" s="404"/>
      <c r="S46940" s="404"/>
      <c r="T46940" s="404"/>
    </row>
    <row r="46941" spans="12:20" ht="16.8">
      <c r="L46941" s="404"/>
      <c r="M46941" s="404"/>
      <c r="N46941" s="404"/>
      <c r="O46941" s="404"/>
      <c r="P46941" s="404"/>
      <c r="Q46941" s="404"/>
      <c r="R46941" s="404"/>
      <c r="S46941" s="404"/>
      <c r="T46941" s="404"/>
    </row>
    <row r="46942" spans="12:20" ht="16.8">
      <c r="L46942" s="404"/>
      <c r="M46942" s="404"/>
      <c r="N46942" s="404"/>
      <c r="O46942" s="404"/>
      <c r="P46942" s="404"/>
      <c r="Q46942" s="404"/>
      <c r="R46942" s="404"/>
      <c r="S46942" s="404"/>
      <c r="T46942" s="404"/>
    </row>
    <row r="46943" spans="12:20" ht="16.8">
      <c r="L46943" s="404"/>
      <c r="M46943" s="404"/>
      <c r="N46943" s="404"/>
      <c r="O46943" s="404"/>
      <c r="P46943" s="404"/>
      <c r="Q46943" s="404"/>
      <c r="R46943" s="404"/>
      <c r="S46943" s="404"/>
      <c r="T46943" s="404"/>
    </row>
    <row r="46944" spans="12:20" ht="16.8">
      <c r="L46944" s="404"/>
      <c r="M46944" s="404"/>
      <c r="N46944" s="404"/>
      <c r="O46944" s="404"/>
      <c r="P46944" s="404"/>
      <c r="Q46944" s="404"/>
      <c r="R46944" s="404"/>
      <c r="S46944" s="404"/>
      <c r="T46944" s="404"/>
    </row>
    <row r="46945" spans="12:20" ht="16.8">
      <c r="L46945" s="404"/>
      <c r="M46945" s="404"/>
      <c r="N46945" s="404"/>
      <c r="O46945" s="404"/>
      <c r="P46945" s="404"/>
      <c r="Q46945" s="404"/>
      <c r="R46945" s="404"/>
      <c r="S46945" s="404"/>
      <c r="T46945" s="404"/>
    </row>
    <row r="46946" spans="12:20" ht="16.8">
      <c r="L46946" s="404"/>
      <c r="M46946" s="404"/>
      <c r="N46946" s="404"/>
      <c r="O46946" s="404"/>
      <c r="P46946" s="404"/>
      <c r="Q46946" s="404"/>
      <c r="R46946" s="404"/>
      <c r="S46946" s="404"/>
      <c r="T46946" s="404"/>
    </row>
    <row r="46947" spans="12:20" ht="16.8">
      <c r="L46947" s="404"/>
      <c r="M46947" s="404"/>
      <c r="N46947" s="404"/>
      <c r="O46947" s="404"/>
      <c r="P46947" s="404"/>
      <c r="Q46947" s="404"/>
      <c r="R46947" s="404"/>
      <c r="S46947" s="404"/>
      <c r="T46947" s="404"/>
    </row>
    <row r="46948" spans="12:20" ht="16.8">
      <c r="L46948" s="404"/>
      <c r="M46948" s="404"/>
      <c r="N46948" s="404"/>
      <c r="O46948" s="404"/>
      <c r="P46948" s="404"/>
      <c r="Q46948" s="404"/>
      <c r="R46948" s="404"/>
      <c r="S46948" s="404"/>
      <c r="T46948" s="404"/>
    </row>
    <row r="46949" spans="12:20" ht="16.8">
      <c r="L46949" s="404"/>
      <c r="M46949" s="404"/>
      <c r="N46949" s="404"/>
      <c r="O46949" s="404"/>
      <c r="P46949" s="404"/>
      <c r="Q46949" s="404"/>
      <c r="R46949" s="404"/>
      <c r="S46949" s="404"/>
      <c r="T46949" s="404"/>
    </row>
    <row r="46950" spans="12:20" ht="16.8">
      <c r="L46950" s="404"/>
      <c r="M46950" s="404"/>
      <c r="N46950" s="404"/>
      <c r="O46950" s="404"/>
      <c r="P46950" s="404"/>
      <c r="Q46950" s="404"/>
      <c r="R46950" s="404"/>
      <c r="S46950" s="404"/>
      <c r="T46950" s="404"/>
    </row>
    <row r="46951" spans="12:20" ht="16.8">
      <c r="L46951" s="404"/>
      <c r="M46951" s="404"/>
      <c r="N46951" s="404"/>
      <c r="O46951" s="404"/>
      <c r="P46951" s="404"/>
      <c r="Q46951" s="404"/>
      <c r="R46951" s="404"/>
      <c r="S46951" s="404"/>
      <c r="T46951" s="404"/>
    </row>
    <row r="46952" spans="12:20" ht="16.8">
      <c r="L46952" s="404"/>
      <c r="M46952" s="404"/>
      <c r="N46952" s="404"/>
      <c r="O46952" s="404"/>
      <c r="P46952" s="404"/>
      <c r="Q46952" s="404"/>
      <c r="R46952" s="404"/>
      <c r="S46952" s="404"/>
      <c r="T46952" s="404"/>
    </row>
    <row r="46953" spans="12:20" ht="16.8">
      <c r="L46953" s="404"/>
      <c r="M46953" s="404"/>
      <c r="N46953" s="404"/>
      <c r="O46953" s="404"/>
      <c r="P46953" s="404"/>
      <c r="Q46953" s="404"/>
      <c r="R46953" s="404"/>
      <c r="S46953" s="404"/>
      <c r="T46953" s="404"/>
    </row>
    <row r="46954" spans="12:20" ht="16.8">
      <c r="L46954" s="404"/>
      <c r="M46954" s="404"/>
      <c r="N46954" s="404"/>
      <c r="O46954" s="404"/>
      <c r="P46954" s="404"/>
      <c r="Q46954" s="404"/>
      <c r="R46954" s="404"/>
      <c r="S46954" s="404"/>
      <c r="T46954" s="404"/>
    </row>
    <row r="46955" spans="12:20" ht="16.8">
      <c r="L46955" s="404"/>
      <c r="M46955" s="404"/>
      <c r="N46955" s="404"/>
      <c r="O46955" s="404"/>
      <c r="P46955" s="404"/>
      <c r="Q46955" s="404"/>
      <c r="R46955" s="404"/>
      <c r="S46955" s="404"/>
      <c r="T46955" s="404"/>
    </row>
    <row r="46956" spans="12:20" ht="16.8">
      <c r="L46956" s="404"/>
      <c r="M46956" s="404"/>
      <c r="N46956" s="404"/>
      <c r="O46956" s="404"/>
      <c r="P46956" s="404"/>
      <c r="Q46956" s="404"/>
      <c r="R46956" s="404"/>
      <c r="S46956" s="404"/>
      <c r="T46956" s="404"/>
    </row>
    <row r="46957" spans="12:20" ht="16.8">
      <c r="L46957" s="404"/>
      <c r="M46957" s="404"/>
      <c r="N46957" s="404"/>
      <c r="O46957" s="404"/>
      <c r="P46957" s="404"/>
      <c r="Q46957" s="404"/>
      <c r="R46957" s="404"/>
      <c r="S46957" s="404"/>
      <c r="T46957" s="404"/>
    </row>
    <row r="46958" spans="12:20" ht="16.8">
      <c r="L46958" s="404"/>
      <c r="M46958" s="404"/>
      <c r="N46958" s="404"/>
      <c r="O46958" s="404"/>
      <c r="P46958" s="404"/>
      <c r="Q46958" s="404"/>
      <c r="R46958" s="404"/>
      <c r="S46958" s="404"/>
      <c r="T46958" s="404"/>
    </row>
    <row r="46959" spans="12:20" ht="16.8">
      <c r="L46959" s="404"/>
      <c r="M46959" s="404"/>
      <c r="N46959" s="404"/>
      <c r="O46959" s="404"/>
      <c r="P46959" s="404"/>
      <c r="Q46959" s="404"/>
      <c r="R46959" s="404"/>
      <c r="S46959" s="404"/>
      <c r="T46959" s="404"/>
    </row>
    <row r="46960" spans="12:20" ht="16.8">
      <c r="L46960" s="404"/>
      <c r="M46960" s="404"/>
      <c r="N46960" s="404"/>
      <c r="O46960" s="404"/>
      <c r="P46960" s="404"/>
      <c r="Q46960" s="404"/>
      <c r="R46960" s="404"/>
      <c r="S46960" s="404"/>
      <c r="T46960" s="404"/>
    </row>
    <row r="46961" spans="12:20" ht="16.8">
      <c r="L46961" s="404"/>
      <c r="M46961" s="404"/>
      <c r="N46961" s="404"/>
      <c r="O46961" s="404"/>
      <c r="P46961" s="404"/>
      <c r="Q46961" s="404"/>
      <c r="R46961" s="404"/>
      <c r="S46961" s="404"/>
      <c r="T46961" s="404"/>
    </row>
    <row r="46962" spans="12:20" ht="16.8">
      <c r="L46962" s="404"/>
      <c r="M46962" s="404"/>
      <c r="N46962" s="404"/>
      <c r="O46962" s="404"/>
      <c r="P46962" s="404"/>
      <c r="Q46962" s="404"/>
      <c r="R46962" s="404"/>
      <c r="S46962" s="404"/>
      <c r="T46962" s="404"/>
    </row>
    <row r="46963" spans="12:20" ht="16.8">
      <c r="L46963" s="404"/>
      <c r="M46963" s="404"/>
      <c r="N46963" s="404"/>
      <c r="O46963" s="404"/>
      <c r="P46963" s="404"/>
      <c r="Q46963" s="404"/>
      <c r="R46963" s="404"/>
      <c r="S46963" s="404"/>
      <c r="T46963" s="404"/>
    </row>
    <row r="46964" spans="12:20" ht="16.8">
      <c r="L46964" s="404"/>
      <c r="M46964" s="404"/>
      <c r="N46964" s="404"/>
      <c r="O46964" s="404"/>
      <c r="P46964" s="404"/>
      <c r="Q46964" s="404"/>
      <c r="R46964" s="404"/>
      <c r="S46964" s="404"/>
      <c r="T46964" s="404"/>
    </row>
    <row r="46965" spans="12:20" ht="16.8">
      <c r="L46965" s="404"/>
      <c r="M46965" s="404"/>
      <c r="N46965" s="404"/>
      <c r="O46965" s="404"/>
      <c r="P46965" s="404"/>
      <c r="Q46965" s="404"/>
      <c r="R46965" s="404"/>
      <c r="S46965" s="404"/>
      <c r="T46965" s="404"/>
    </row>
    <row r="46966" spans="12:20" ht="16.8">
      <c r="L46966" s="404"/>
      <c r="M46966" s="404"/>
      <c r="N46966" s="404"/>
      <c r="O46966" s="404"/>
      <c r="P46966" s="404"/>
      <c r="Q46966" s="404"/>
      <c r="R46966" s="404"/>
      <c r="S46966" s="404"/>
      <c r="T46966" s="404"/>
    </row>
    <row r="46967" spans="12:20" ht="16.8">
      <c r="L46967" s="404"/>
      <c r="M46967" s="404"/>
      <c r="N46967" s="404"/>
      <c r="O46967" s="404"/>
      <c r="P46967" s="404"/>
      <c r="Q46967" s="404"/>
      <c r="R46967" s="404"/>
      <c r="S46967" s="404"/>
      <c r="T46967" s="404"/>
    </row>
    <row r="46968" spans="12:20" ht="16.8">
      <c r="L46968" s="404"/>
      <c r="M46968" s="404"/>
      <c r="N46968" s="404"/>
      <c r="O46968" s="404"/>
      <c r="P46968" s="404"/>
      <c r="Q46968" s="404"/>
      <c r="R46968" s="404"/>
      <c r="S46968" s="404"/>
      <c r="T46968" s="404"/>
    </row>
    <row r="46969" spans="12:20" ht="16.8">
      <c r="L46969" s="404"/>
      <c r="M46969" s="404"/>
      <c r="N46969" s="404"/>
      <c r="O46969" s="404"/>
      <c r="P46969" s="404"/>
      <c r="Q46969" s="404"/>
      <c r="R46969" s="404"/>
      <c r="S46969" s="404"/>
      <c r="T46969" s="404"/>
    </row>
    <row r="46970" spans="12:20" ht="16.8">
      <c r="L46970" s="404"/>
      <c r="M46970" s="404"/>
      <c r="N46970" s="404"/>
      <c r="O46970" s="404"/>
      <c r="P46970" s="404"/>
      <c r="Q46970" s="404"/>
      <c r="R46970" s="404"/>
      <c r="S46970" s="404"/>
      <c r="T46970" s="404"/>
    </row>
    <row r="46971" spans="12:20" ht="16.8">
      <c r="L46971" s="404"/>
      <c r="M46971" s="404"/>
      <c r="N46971" s="404"/>
      <c r="O46971" s="404"/>
      <c r="P46971" s="404"/>
      <c r="Q46971" s="404"/>
      <c r="R46971" s="404"/>
      <c r="S46971" s="404"/>
      <c r="T46971" s="404"/>
    </row>
    <row r="46972" spans="12:20" ht="16.8">
      <c r="L46972" s="404"/>
      <c r="M46972" s="404"/>
      <c r="N46972" s="404"/>
      <c r="O46972" s="404"/>
      <c r="P46972" s="404"/>
      <c r="Q46972" s="404"/>
      <c r="R46972" s="404"/>
      <c r="S46972" s="404"/>
      <c r="T46972" s="404"/>
    </row>
    <row r="46973" spans="12:20" ht="16.8">
      <c r="L46973" s="404"/>
      <c r="M46973" s="404"/>
      <c r="N46973" s="404"/>
      <c r="O46973" s="404"/>
      <c r="P46973" s="404"/>
      <c r="Q46973" s="404"/>
      <c r="R46973" s="404"/>
      <c r="S46973" s="404"/>
      <c r="T46973" s="404"/>
    </row>
    <row r="46974" spans="12:20" ht="16.8">
      <c r="L46974" s="404"/>
      <c r="M46974" s="404"/>
      <c r="N46974" s="404"/>
      <c r="O46974" s="404"/>
      <c r="P46974" s="404"/>
      <c r="Q46974" s="404"/>
      <c r="R46974" s="404"/>
      <c r="S46974" s="404"/>
      <c r="T46974" s="404"/>
    </row>
    <row r="46975" spans="12:20" ht="16.8">
      <c r="L46975" s="404"/>
      <c r="M46975" s="404"/>
      <c r="N46975" s="404"/>
      <c r="O46975" s="404"/>
      <c r="P46975" s="404"/>
      <c r="Q46975" s="404"/>
      <c r="R46975" s="404"/>
      <c r="S46975" s="404"/>
      <c r="T46975" s="404"/>
    </row>
    <row r="46976" spans="12:20" ht="16.8">
      <c r="L46976" s="404"/>
      <c r="M46976" s="404"/>
      <c r="N46976" s="404"/>
      <c r="O46976" s="404"/>
      <c r="P46976" s="404"/>
      <c r="Q46976" s="404"/>
      <c r="R46976" s="404"/>
      <c r="S46976" s="404"/>
      <c r="T46976" s="404"/>
    </row>
    <row r="46977" spans="12:20" ht="16.8">
      <c r="L46977" s="404"/>
      <c r="M46977" s="404"/>
      <c r="N46977" s="404"/>
      <c r="O46977" s="404"/>
      <c r="P46977" s="404"/>
      <c r="Q46977" s="404"/>
      <c r="R46977" s="404"/>
      <c r="S46977" s="404"/>
      <c r="T46977" s="404"/>
    </row>
    <row r="46978" spans="12:20" ht="16.8">
      <c r="L46978" s="404"/>
      <c r="M46978" s="404"/>
      <c r="N46978" s="404"/>
      <c r="O46978" s="404"/>
      <c r="P46978" s="404"/>
      <c r="Q46978" s="404"/>
      <c r="R46978" s="404"/>
      <c r="S46978" s="404"/>
      <c r="T46978" s="404"/>
    </row>
    <row r="46979" spans="12:20" ht="16.8">
      <c r="L46979" s="404"/>
      <c r="M46979" s="404"/>
      <c r="N46979" s="404"/>
      <c r="O46979" s="404"/>
      <c r="P46979" s="404"/>
      <c r="Q46979" s="404"/>
      <c r="R46979" s="404"/>
      <c r="S46979" s="404"/>
      <c r="T46979" s="404"/>
    </row>
    <row r="46980" spans="12:20" ht="16.8">
      <c r="L46980" s="404"/>
      <c r="M46980" s="404"/>
      <c r="N46980" s="404"/>
      <c r="O46980" s="404"/>
      <c r="P46980" s="404"/>
      <c r="Q46980" s="404"/>
      <c r="R46980" s="404"/>
      <c r="S46980" s="404"/>
      <c r="T46980" s="404"/>
    </row>
    <row r="46981" spans="12:20" ht="16.8">
      <c r="L46981" s="404"/>
      <c r="M46981" s="404"/>
      <c r="N46981" s="404"/>
      <c r="O46981" s="404"/>
      <c r="P46981" s="404"/>
      <c r="Q46981" s="404"/>
      <c r="R46981" s="404"/>
      <c r="S46981" s="404"/>
      <c r="T46981" s="404"/>
    </row>
    <row r="46982" spans="12:20" ht="16.8">
      <c r="L46982" s="404"/>
      <c r="M46982" s="404"/>
      <c r="N46982" s="404"/>
      <c r="O46982" s="404"/>
      <c r="P46982" s="404"/>
      <c r="Q46982" s="404"/>
      <c r="R46982" s="404"/>
      <c r="S46982" s="404"/>
      <c r="T46982" s="404"/>
    </row>
    <row r="46983" spans="12:20" ht="16.8">
      <c r="L46983" s="404"/>
      <c r="M46983" s="404"/>
      <c r="N46983" s="404"/>
      <c r="O46983" s="404"/>
      <c r="P46983" s="404"/>
      <c r="Q46983" s="404"/>
      <c r="R46983" s="404"/>
      <c r="S46983" s="404"/>
      <c r="T46983" s="404"/>
    </row>
    <row r="46984" spans="12:20" ht="16.8">
      <c r="L46984" s="404"/>
      <c r="M46984" s="404"/>
      <c r="N46984" s="404"/>
      <c r="O46984" s="404"/>
      <c r="P46984" s="404"/>
      <c r="Q46984" s="404"/>
      <c r="R46984" s="404"/>
      <c r="S46984" s="404"/>
      <c r="T46984" s="404"/>
    </row>
    <row r="46985" spans="12:20" ht="16.8">
      <c r="L46985" s="404"/>
      <c r="M46985" s="404"/>
      <c r="N46985" s="404"/>
      <c r="O46985" s="404"/>
      <c r="P46985" s="404"/>
      <c r="Q46985" s="404"/>
      <c r="R46985" s="404"/>
      <c r="S46985" s="404"/>
      <c r="T46985" s="404"/>
    </row>
    <row r="46986" spans="12:20" ht="16.8">
      <c r="L46986" s="404"/>
      <c r="M46986" s="404"/>
      <c r="N46986" s="404"/>
      <c r="O46986" s="404"/>
      <c r="P46986" s="404"/>
      <c r="Q46986" s="404"/>
      <c r="R46986" s="404"/>
      <c r="S46986" s="404"/>
      <c r="T46986" s="404"/>
    </row>
    <row r="46987" spans="12:20" ht="16.8">
      <c r="L46987" s="404"/>
      <c r="M46987" s="404"/>
      <c r="N46987" s="404"/>
      <c r="O46987" s="404"/>
      <c r="P46987" s="404"/>
      <c r="Q46987" s="404"/>
      <c r="R46987" s="404"/>
      <c r="S46987" s="404"/>
      <c r="T46987" s="404"/>
    </row>
    <row r="46988" spans="12:20" ht="16.8">
      <c r="L46988" s="404"/>
      <c r="M46988" s="404"/>
      <c r="N46988" s="404"/>
      <c r="O46988" s="404"/>
      <c r="P46988" s="404"/>
      <c r="Q46988" s="404"/>
      <c r="R46988" s="404"/>
      <c r="S46988" s="404"/>
      <c r="T46988" s="404"/>
    </row>
    <row r="46989" spans="12:20" ht="16.8">
      <c r="L46989" s="404"/>
      <c r="M46989" s="404"/>
      <c r="N46989" s="404"/>
      <c r="O46989" s="404"/>
      <c r="P46989" s="404"/>
      <c r="Q46989" s="404"/>
      <c r="R46989" s="404"/>
      <c r="S46989" s="404"/>
      <c r="T46989" s="404"/>
    </row>
    <row r="46990" spans="12:20" ht="16.8">
      <c r="L46990" s="404"/>
      <c r="M46990" s="404"/>
      <c r="N46990" s="404"/>
      <c r="O46990" s="404"/>
      <c r="P46990" s="404"/>
      <c r="Q46990" s="404"/>
      <c r="R46990" s="404"/>
      <c r="S46990" s="404"/>
      <c r="T46990" s="404"/>
    </row>
    <row r="46991" spans="12:20" ht="16.8">
      <c r="L46991" s="404"/>
      <c r="M46991" s="404"/>
      <c r="N46991" s="404"/>
      <c r="O46991" s="404"/>
      <c r="P46991" s="404"/>
      <c r="Q46991" s="404"/>
      <c r="R46991" s="404"/>
      <c r="S46991" s="404"/>
      <c r="T46991" s="404"/>
    </row>
    <row r="46992" spans="12:20" ht="16.8">
      <c r="L46992" s="404"/>
      <c r="M46992" s="404"/>
      <c r="N46992" s="404"/>
      <c r="O46992" s="404"/>
      <c r="P46992" s="404"/>
      <c r="Q46992" s="404"/>
      <c r="R46992" s="404"/>
      <c r="S46992" s="404"/>
      <c r="T46992" s="404"/>
    </row>
    <row r="46993" spans="12:20" ht="16.8">
      <c r="L46993" s="404"/>
      <c r="M46993" s="404"/>
      <c r="N46993" s="404"/>
      <c r="O46993" s="404"/>
      <c r="P46993" s="404"/>
      <c r="Q46993" s="404"/>
      <c r="R46993" s="404"/>
      <c r="S46993" s="404"/>
      <c r="T46993" s="404"/>
    </row>
    <row r="46994" spans="12:20" ht="16.8">
      <c r="L46994" s="404"/>
      <c r="M46994" s="404"/>
      <c r="N46994" s="404"/>
      <c r="O46994" s="404"/>
      <c r="P46994" s="404"/>
      <c r="Q46994" s="404"/>
      <c r="R46994" s="404"/>
      <c r="S46994" s="404"/>
      <c r="T46994" s="404"/>
    </row>
    <row r="46995" spans="12:20" ht="16.8">
      <c r="L46995" s="404"/>
      <c r="M46995" s="404"/>
      <c r="N46995" s="404"/>
      <c r="O46995" s="404"/>
      <c r="P46995" s="404"/>
      <c r="Q46995" s="404"/>
      <c r="R46995" s="404"/>
      <c r="S46995" s="404"/>
      <c r="T46995" s="404"/>
    </row>
    <row r="46996" spans="12:20" ht="16.8">
      <c r="L46996" s="404"/>
      <c r="M46996" s="404"/>
      <c r="N46996" s="404"/>
      <c r="O46996" s="404"/>
      <c r="P46996" s="404"/>
      <c r="Q46996" s="404"/>
      <c r="R46996" s="404"/>
      <c r="S46996" s="404"/>
      <c r="T46996" s="404"/>
    </row>
    <row r="46997" spans="12:20" ht="16.8">
      <c r="L46997" s="404"/>
      <c r="M46997" s="404"/>
      <c r="N46997" s="404"/>
      <c r="O46997" s="404"/>
      <c r="P46997" s="404"/>
      <c r="Q46997" s="404"/>
      <c r="R46997" s="404"/>
      <c r="S46997" s="404"/>
      <c r="T46997" s="404"/>
    </row>
    <row r="46998" spans="12:20" ht="16.8">
      <c r="L46998" s="404"/>
      <c r="M46998" s="404"/>
      <c r="N46998" s="404"/>
      <c r="O46998" s="404"/>
      <c r="P46998" s="404"/>
      <c r="Q46998" s="404"/>
      <c r="R46998" s="404"/>
      <c r="S46998" s="404"/>
      <c r="T46998" s="404"/>
    </row>
    <row r="46999" spans="12:20" ht="16.8">
      <c r="L46999" s="404"/>
      <c r="M46999" s="404"/>
      <c r="N46999" s="404"/>
      <c r="O46999" s="404"/>
      <c r="P46999" s="404"/>
      <c r="Q46999" s="404"/>
      <c r="R46999" s="404"/>
      <c r="S46999" s="404"/>
      <c r="T46999" s="404"/>
    </row>
    <row r="47000" spans="12:20" ht="16.8">
      <c r="L47000" s="404"/>
      <c r="M47000" s="404"/>
      <c r="N47000" s="404"/>
      <c r="O47000" s="404"/>
      <c r="P47000" s="404"/>
      <c r="Q47000" s="404"/>
      <c r="R47000" s="404"/>
      <c r="S47000" s="404"/>
      <c r="T47000" s="404"/>
    </row>
    <row r="47001" spans="12:20" ht="16.8">
      <c r="L47001" s="404"/>
      <c r="M47001" s="404"/>
      <c r="N47001" s="404"/>
      <c r="O47001" s="404"/>
      <c r="P47001" s="404"/>
      <c r="Q47001" s="404"/>
      <c r="R47001" s="404"/>
      <c r="S47001" s="404"/>
      <c r="T47001" s="404"/>
    </row>
    <row r="47002" spans="12:20" ht="16.8">
      <c r="L47002" s="404"/>
      <c r="M47002" s="404"/>
      <c r="N47002" s="404"/>
      <c r="O47002" s="404"/>
      <c r="P47002" s="404"/>
      <c r="Q47002" s="404"/>
      <c r="R47002" s="404"/>
      <c r="S47002" s="404"/>
      <c r="T47002" s="404"/>
    </row>
    <row r="47003" spans="12:20" ht="16.8">
      <c r="L47003" s="404"/>
      <c r="M47003" s="404"/>
      <c r="N47003" s="404"/>
      <c r="O47003" s="404"/>
      <c r="P47003" s="404"/>
      <c r="Q47003" s="404"/>
      <c r="R47003" s="404"/>
      <c r="S47003" s="404"/>
      <c r="T47003" s="404"/>
    </row>
    <row r="47004" spans="12:20" ht="16.8">
      <c r="L47004" s="404"/>
      <c r="M47004" s="404"/>
      <c r="N47004" s="404"/>
      <c r="O47004" s="404"/>
      <c r="P47004" s="404"/>
      <c r="Q47004" s="404"/>
      <c r="R47004" s="404"/>
      <c r="S47004" s="404"/>
      <c r="T47004" s="404"/>
    </row>
    <row r="47005" spans="12:20" ht="16.8">
      <c r="L47005" s="404"/>
      <c r="M47005" s="404"/>
      <c r="N47005" s="404"/>
      <c r="O47005" s="404"/>
      <c r="P47005" s="404"/>
      <c r="Q47005" s="404"/>
      <c r="R47005" s="404"/>
      <c r="S47005" s="404"/>
      <c r="T47005" s="404"/>
    </row>
    <row r="47006" spans="12:20" ht="16.8">
      <c r="L47006" s="404"/>
      <c r="M47006" s="404"/>
      <c r="N47006" s="404"/>
      <c r="O47006" s="404"/>
      <c r="P47006" s="404"/>
      <c r="Q47006" s="404"/>
      <c r="R47006" s="404"/>
      <c r="S47006" s="404"/>
      <c r="T47006" s="404"/>
    </row>
    <row r="47007" spans="12:20" ht="16.8">
      <c r="L47007" s="404"/>
      <c r="M47007" s="404"/>
      <c r="N47007" s="404"/>
      <c r="O47007" s="404"/>
      <c r="P47007" s="404"/>
      <c r="Q47007" s="404"/>
      <c r="R47007" s="404"/>
      <c r="S47007" s="404"/>
      <c r="T47007" s="404"/>
    </row>
    <row r="47008" spans="12:20" ht="16.8">
      <c r="L47008" s="404"/>
      <c r="M47008" s="404"/>
      <c r="N47008" s="404"/>
      <c r="O47008" s="404"/>
      <c r="P47008" s="404"/>
      <c r="Q47008" s="404"/>
      <c r="R47008" s="404"/>
      <c r="S47008" s="404"/>
      <c r="T47008" s="404"/>
    </row>
    <row r="47009" spans="12:20" ht="16.8">
      <c r="L47009" s="404"/>
      <c r="M47009" s="404"/>
      <c r="N47009" s="404"/>
      <c r="O47009" s="404"/>
      <c r="P47009" s="404"/>
      <c r="Q47009" s="404"/>
      <c r="R47009" s="404"/>
      <c r="S47009" s="404"/>
      <c r="T47009" s="404"/>
    </row>
    <row r="47010" spans="12:20" ht="16.8">
      <c r="L47010" s="404"/>
      <c r="M47010" s="404"/>
      <c r="N47010" s="404"/>
      <c r="O47010" s="404"/>
      <c r="P47010" s="404"/>
      <c r="Q47010" s="404"/>
      <c r="R47010" s="404"/>
      <c r="S47010" s="404"/>
      <c r="T47010" s="404"/>
    </row>
    <row r="47011" spans="12:20" ht="16.8">
      <c r="L47011" s="404"/>
      <c r="M47011" s="404"/>
      <c r="N47011" s="404"/>
      <c r="O47011" s="404"/>
      <c r="P47011" s="404"/>
      <c r="Q47011" s="404"/>
      <c r="R47011" s="404"/>
      <c r="S47011" s="404"/>
      <c r="T47011" s="404"/>
    </row>
    <row r="47012" spans="12:20" ht="16.8">
      <c r="L47012" s="404"/>
      <c r="M47012" s="404"/>
      <c r="N47012" s="404"/>
      <c r="O47012" s="404"/>
      <c r="P47012" s="404"/>
      <c r="Q47012" s="404"/>
      <c r="R47012" s="404"/>
      <c r="S47012" s="404"/>
      <c r="T47012" s="404"/>
    </row>
    <row r="47013" spans="12:20" ht="16.8">
      <c r="L47013" s="404"/>
      <c r="M47013" s="404"/>
      <c r="N47013" s="404"/>
      <c r="O47013" s="404"/>
      <c r="P47013" s="404"/>
      <c r="Q47013" s="404"/>
      <c r="R47013" s="404"/>
      <c r="S47013" s="404"/>
      <c r="T47013" s="404"/>
    </row>
    <row r="47014" spans="12:20" ht="16.8">
      <c r="L47014" s="404"/>
      <c r="M47014" s="404"/>
      <c r="N47014" s="404"/>
      <c r="O47014" s="404"/>
      <c r="P47014" s="404"/>
      <c r="Q47014" s="404"/>
      <c r="R47014" s="404"/>
      <c r="S47014" s="404"/>
      <c r="T47014" s="404"/>
    </row>
    <row r="47015" spans="12:20" ht="16.8">
      <c r="L47015" s="404"/>
      <c r="M47015" s="404"/>
      <c r="N47015" s="404"/>
      <c r="O47015" s="404"/>
      <c r="P47015" s="404"/>
      <c r="Q47015" s="404"/>
      <c r="R47015" s="404"/>
      <c r="S47015" s="404"/>
      <c r="T47015" s="404"/>
    </row>
    <row r="47016" spans="12:20" ht="16.8">
      <c r="L47016" s="404"/>
      <c r="M47016" s="404"/>
      <c r="N47016" s="404"/>
      <c r="O47016" s="404"/>
      <c r="P47016" s="404"/>
      <c r="Q47016" s="404"/>
      <c r="R47016" s="404"/>
      <c r="S47016" s="404"/>
      <c r="T47016" s="404"/>
    </row>
    <row r="47017" spans="12:20" ht="16.8">
      <c r="L47017" s="404"/>
      <c r="M47017" s="404"/>
      <c r="N47017" s="404"/>
      <c r="O47017" s="404"/>
      <c r="P47017" s="404"/>
      <c r="Q47017" s="404"/>
      <c r="R47017" s="404"/>
      <c r="S47017" s="404"/>
      <c r="T47017" s="404"/>
    </row>
    <row r="47018" spans="12:20" ht="16.8">
      <c r="L47018" s="404"/>
      <c r="M47018" s="404"/>
      <c r="N47018" s="404"/>
      <c r="O47018" s="404"/>
      <c r="P47018" s="404"/>
      <c r="Q47018" s="404"/>
      <c r="R47018" s="404"/>
      <c r="S47018" s="404"/>
      <c r="T47018" s="404"/>
    </row>
    <row r="47019" spans="12:20" ht="16.8">
      <c r="L47019" s="404"/>
      <c r="M47019" s="404"/>
      <c r="N47019" s="404"/>
      <c r="O47019" s="404"/>
      <c r="P47019" s="404"/>
      <c r="Q47019" s="404"/>
      <c r="R47019" s="404"/>
      <c r="S47019" s="404"/>
      <c r="T47019" s="404"/>
    </row>
    <row r="47020" spans="12:20" ht="16.8">
      <c r="L47020" s="404"/>
      <c r="M47020" s="404"/>
      <c r="N47020" s="404"/>
      <c r="O47020" s="404"/>
      <c r="P47020" s="404"/>
      <c r="Q47020" s="404"/>
      <c r="R47020" s="404"/>
      <c r="S47020" s="404"/>
      <c r="T47020" s="404"/>
    </row>
    <row r="47021" spans="12:20" ht="16.8">
      <c r="L47021" s="404"/>
      <c r="M47021" s="404"/>
      <c r="N47021" s="404"/>
      <c r="O47021" s="404"/>
      <c r="P47021" s="404"/>
      <c r="Q47021" s="404"/>
      <c r="R47021" s="404"/>
      <c r="S47021" s="404"/>
      <c r="T47021" s="404"/>
    </row>
    <row r="47022" spans="12:20" ht="16.8">
      <c r="L47022" s="404"/>
      <c r="M47022" s="404"/>
      <c r="N47022" s="404"/>
      <c r="O47022" s="404"/>
      <c r="P47022" s="404"/>
      <c r="Q47022" s="404"/>
      <c r="R47022" s="404"/>
      <c r="S47022" s="404"/>
      <c r="T47022" s="404"/>
    </row>
    <row r="47023" spans="12:20" ht="16.8">
      <c r="L47023" s="404"/>
      <c r="M47023" s="404"/>
      <c r="N47023" s="404"/>
      <c r="O47023" s="404"/>
      <c r="P47023" s="404"/>
      <c r="Q47023" s="404"/>
      <c r="R47023" s="404"/>
      <c r="S47023" s="404"/>
      <c r="T47023" s="404"/>
    </row>
    <row r="47024" spans="12:20" ht="16.8">
      <c r="L47024" s="404"/>
      <c r="M47024" s="404"/>
      <c r="N47024" s="404"/>
      <c r="O47024" s="404"/>
      <c r="P47024" s="404"/>
      <c r="Q47024" s="404"/>
      <c r="R47024" s="404"/>
      <c r="S47024" s="404"/>
      <c r="T47024" s="404"/>
    </row>
    <row r="47025" spans="12:20" ht="16.8">
      <c r="L47025" s="404"/>
      <c r="M47025" s="404"/>
      <c r="N47025" s="404"/>
      <c r="O47025" s="404"/>
      <c r="P47025" s="404"/>
      <c r="Q47025" s="404"/>
      <c r="R47025" s="404"/>
      <c r="S47025" s="404"/>
      <c r="T47025" s="404"/>
    </row>
    <row r="47026" spans="12:20" ht="16.8">
      <c r="L47026" s="404"/>
      <c r="M47026" s="404"/>
      <c r="N47026" s="404"/>
      <c r="O47026" s="404"/>
      <c r="P47026" s="404"/>
      <c r="Q47026" s="404"/>
      <c r="R47026" s="404"/>
      <c r="S47026" s="404"/>
      <c r="T47026" s="404"/>
    </row>
    <row r="47027" spans="12:20" ht="16.8">
      <c r="L47027" s="404"/>
      <c r="M47027" s="404"/>
      <c r="N47027" s="404"/>
      <c r="O47027" s="404"/>
      <c r="P47027" s="404"/>
      <c r="Q47027" s="404"/>
      <c r="R47027" s="404"/>
      <c r="S47027" s="404"/>
      <c r="T47027" s="404"/>
    </row>
    <row r="47028" spans="12:20" ht="16.8">
      <c r="L47028" s="404"/>
      <c r="M47028" s="404"/>
      <c r="N47028" s="404"/>
      <c r="O47028" s="404"/>
      <c r="P47028" s="404"/>
      <c r="Q47028" s="404"/>
      <c r="R47028" s="404"/>
      <c r="S47028" s="404"/>
      <c r="T47028" s="404"/>
    </row>
    <row r="47029" spans="12:20" ht="16.8">
      <c r="L47029" s="404"/>
      <c r="M47029" s="404"/>
      <c r="N47029" s="404"/>
      <c r="O47029" s="404"/>
      <c r="P47029" s="404"/>
      <c r="Q47029" s="404"/>
      <c r="R47029" s="404"/>
      <c r="S47029" s="404"/>
      <c r="T47029" s="404"/>
    </row>
    <row r="47030" spans="12:20" ht="16.8">
      <c r="L47030" s="404"/>
      <c r="M47030" s="404"/>
      <c r="N47030" s="404"/>
      <c r="O47030" s="404"/>
      <c r="P47030" s="404"/>
      <c r="Q47030" s="404"/>
      <c r="R47030" s="404"/>
      <c r="S47030" s="404"/>
      <c r="T47030" s="404"/>
    </row>
    <row r="47031" spans="12:20" ht="16.8">
      <c r="L47031" s="404"/>
      <c r="M47031" s="404"/>
      <c r="N47031" s="404"/>
      <c r="O47031" s="404"/>
      <c r="P47031" s="404"/>
      <c r="Q47031" s="404"/>
      <c r="R47031" s="404"/>
      <c r="S47031" s="404"/>
      <c r="T47031" s="404"/>
    </row>
    <row r="47032" spans="12:20" ht="16.8">
      <c r="L47032" s="404"/>
      <c r="M47032" s="404"/>
      <c r="N47032" s="404"/>
      <c r="O47032" s="404"/>
      <c r="P47032" s="404"/>
      <c r="Q47032" s="404"/>
      <c r="R47032" s="404"/>
      <c r="S47032" s="404"/>
      <c r="T47032" s="404"/>
    </row>
    <row r="47033" spans="12:20" ht="16.8">
      <c r="L47033" s="404"/>
      <c r="M47033" s="404"/>
      <c r="N47033" s="404"/>
      <c r="O47033" s="404"/>
      <c r="P47033" s="404"/>
      <c r="Q47033" s="404"/>
      <c r="R47033" s="404"/>
      <c r="S47033" s="404"/>
      <c r="T47033" s="404"/>
    </row>
    <row r="47034" spans="12:20" ht="16.8">
      <c r="L47034" s="404"/>
      <c r="M47034" s="404"/>
      <c r="N47034" s="404"/>
      <c r="O47034" s="404"/>
      <c r="P47034" s="404"/>
      <c r="Q47034" s="404"/>
      <c r="R47034" s="404"/>
      <c r="S47034" s="404"/>
      <c r="T47034" s="404"/>
    </row>
    <row r="47035" spans="12:20" ht="16.8">
      <c r="L47035" s="404"/>
      <c r="M47035" s="404"/>
      <c r="N47035" s="404"/>
      <c r="O47035" s="404"/>
      <c r="P47035" s="404"/>
      <c r="Q47035" s="404"/>
      <c r="R47035" s="404"/>
      <c r="S47035" s="404"/>
      <c r="T47035" s="404"/>
    </row>
    <row r="47036" spans="12:20" ht="16.8">
      <c r="L47036" s="404"/>
      <c r="M47036" s="404"/>
      <c r="N47036" s="404"/>
      <c r="O47036" s="404"/>
      <c r="P47036" s="404"/>
      <c r="Q47036" s="404"/>
      <c r="R47036" s="404"/>
      <c r="S47036" s="404"/>
      <c r="T47036" s="404"/>
    </row>
    <row r="47037" spans="12:20" ht="16.8">
      <c r="L47037" s="404"/>
      <c r="M47037" s="404"/>
      <c r="N47037" s="404"/>
      <c r="O47037" s="404"/>
      <c r="P47037" s="404"/>
      <c r="Q47037" s="404"/>
      <c r="R47037" s="404"/>
      <c r="S47037" s="404"/>
      <c r="T47037" s="404"/>
    </row>
    <row r="47038" spans="12:20" ht="16.8">
      <c r="L47038" s="404"/>
      <c r="M47038" s="404"/>
      <c r="N47038" s="404"/>
      <c r="O47038" s="404"/>
      <c r="P47038" s="404"/>
      <c r="Q47038" s="404"/>
      <c r="R47038" s="404"/>
      <c r="S47038" s="404"/>
      <c r="T47038" s="404"/>
    </row>
    <row r="47039" spans="12:20" ht="16.8">
      <c r="L47039" s="404"/>
      <c r="M47039" s="404"/>
      <c r="N47039" s="404"/>
      <c r="O47039" s="404"/>
      <c r="P47039" s="404"/>
      <c r="Q47039" s="404"/>
      <c r="R47039" s="404"/>
      <c r="S47039" s="404"/>
      <c r="T47039" s="404"/>
    </row>
    <row r="47040" spans="12:20" ht="16.8">
      <c r="L47040" s="404"/>
      <c r="M47040" s="404"/>
      <c r="N47040" s="404"/>
      <c r="O47040" s="404"/>
      <c r="P47040" s="404"/>
      <c r="Q47040" s="404"/>
      <c r="R47040" s="404"/>
      <c r="S47040" s="404"/>
      <c r="T47040" s="404"/>
    </row>
    <row r="47041" spans="12:20" ht="16.8">
      <c r="L47041" s="404"/>
      <c r="M47041" s="404"/>
      <c r="N47041" s="404"/>
      <c r="O47041" s="404"/>
      <c r="P47041" s="404"/>
      <c r="Q47041" s="404"/>
      <c r="R47041" s="404"/>
      <c r="S47041" s="404"/>
      <c r="T47041" s="404"/>
    </row>
    <row r="47042" spans="12:20" ht="16.8">
      <c r="L47042" s="404"/>
      <c r="M47042" s="404"/>
      <c r="N47042" s="404"/>
      <c r="O47042" s="404"/>
      <c r="P47042" s="404"/>
      <c r="Q47042" s="404"/>
      <c r="R47042" s="404"/>
      <c r="S47042" s="404"/>
      <c r="T47042" s="404"/>
    </row>
    <row r="47043" spans="12:20" ht="16.8">
      <c r="L47043" s="404"/>
      <c r="M47043" s="404"/>
      <c r="N47043" s="404"/>
      <c r="O47043" s="404"/>
      <c r="P47043" s="404"/>
      <c r="Q47043" s="404"/>
      <c r="R47043" s="404"/>
      <c r="S47043" s="404"/>
      <c r="T47043" s="404"/>
    </row>
    <row r="47044" spans="12:20" ht="16.8">
      <c r="L47044" s="404"/>
      <c r="M47044" s="404"/>
      <c r="N47044" s="404"/>
      <c r="O47044" s="404"/>
      <c r="P47044" s="404"/>
      <c r="Q47044" s="404"/>
      <c r="R47044" s="404"/>
      <c r="S47044" s="404"/>
      <c r="T47044" s="404"/>
    </row>
    <row r="47045" spans="12:20" ht="16.8">
      <c r="L47045" s="404"/>
      <c r="M47045" s="404"/>
      <c r="N47045" s="404"/>
      <c r="O47045" s="404"/>
      <c r="P47045" s="404"/>
      <c r="Q47045" s="404"/>
      <c r="R47045" s="404"/>
      <c r="S47045" s="404"/>
      <c r="T47045" s="404"/>
    </row>
    <row r="47046" spans="12:20" ht="16.8">
      <c r="L47046" s="404"/>
      <c r="M47046" s="404"/>
      <c r="N47046" s="404"/>
      <c r="O47046" s="404"/>
      <c r="P47046" s="404"/>
      <c r="Q47046" s="404"/>
      <c r="R47046" s="404"/>
      <c r="S47046" s="404"/>
      <c r="T47046" s="404"/>
    </row>
    <row r="47047" spans="12:20" ht="16.8">
      <c r="L47047" s="404"/>
      <c r="M47047" s="404"/>
      <c r="N47047" s="404"/>
      <c r="O47047" s="404"/>
      <c r="P47047" s="404"/>
      <c r="Q47047" s="404"/>
      <c r="R47047" s="404"/>
      <c r="S47047" s="404"/>
      <c r="T47047" s="404"/>
    </row>
    <row r="47048" spans="12:20" ht="16.8">
      <c r="L47048" s="404"/>
      <c r="M47048" s="404"/>
      <c r="N47048" s="404"/>
      <c r="O47048" s="404"/>
      <c r="P47048" s="404"/>
      <c r="Q47048" s="404"/>
      <c r="R47048" s="404"/>
      <c r="S47048" s="404"/>
      <c r="T47048" s="404"/>
    </row>
    <row r="47049" spans="12:20" ht="16.8">
      <c r="L47049" s="404"/>
      <c r="M47049" s="404"/>
      <c r="N47049" s="404"/>
      <c r="O47049" s="404"/>
      <c r="P47049" s="404"/>
      <c r="Q47049" s="404"/>
      <c r="R47049" s="404"/>
      <c r="S47049" s="404"/>
      <c r="T47049" s="404"/>
    </row>
    <row r="47050" spans="12:20" ht="16.8">
      <c r="L47050" s="404"/>
      <c r="M47050" s="404"/>
      <c r="N47050" s="404"/>
      <c r="O47050" s="404"/>
      <c r="P47050" s="404"/>
      <c r="Q47050" s="404"/>
      <c r="R47050" s="404"/>
      <c r="S47050" s="404"/>
      <c r="T47050" s="404"/>
    </row>
    <row r="47051" spans="12:20" ht="16.8">
      <c r="L47051" s="404"/>
      <c r="M47051" s="404"/>
      <c r="N47051" s="404"/>
      <c r="O47051" s="404"/>
      <c r="P47051" s="404"/>
      <c r="Q47051" s="404"/>
      <c r="R47051" s="404"/>
      <c r="S47051" s="404"/>
      <c r="T47051" s="404"/>
    </row>
    <row r="47052" spans="12:20" ht="16.8">
      <c r="L47052" s="404"/>
      <c r="M47052" s="404"/>
      <c r="N47052" s="404"/>
      <c r="O47052" s="404"/>
      <c r="P47052" s="404"/>
      <c r="Q47052" s="404"/>
      <c r="R47052" s="404"/>
      <c r="S47052" s="404"/>
      <c r="T47052" s="404"/>
    </row>
    <row r="47053" spans="12:20" ht="16.8">
      <c r="L47053" s="404"/>
      <c r="M47053" s="404"/>
      <c r="N47053" s="404"/>
      <c r="O47053" s="404"/>
      <c r="P47053" s="404"/>
      <c r="Q47053" s="404"/>
      <c r="R47053" s="404"/>
      <c r="S47053" s="404"/>
      <c r="T47053" s="404"/>
    </row>
    <row r="47054" spans="12:20" ht="16.8">
      <c r="L47054" s="404"/>
      <c r="M47054" s="404"/>
      <c r="N47054" s="404"/>
      <c r="O47054" s="404"/>
      <c r="P47054" s="404"/>
      <c r="Q47054" s="404"/>
      <c r="R47054" s="404"/>
      <c r="S47054" s="404"/>
      <c r="T47054" s="404"/>
    </row>
    <row r="47055" spans="12:20" ht="16.8">
      <c r="L47055" s="404"/>
      <c r="M47055" s="404"/>
      <c r="N47055" s="404"/>
      <c r="O47055" s="404"/>
      <c r="P47055" s="404"/>
      <c r="Q47055" s="404"/>
      <c r="R47055" s="404"/>
      <c r="S47055" s="404"/>
      <c r="T47055" s="404"/>
    </row>
    <row r="47056" spans="12:20" ht="16.8">
      <c r="L47056" s="404"/>
      <c r="M47056" s="404"/>
      <c r="N47056" s="404"/>
      <c r="O47056" s="404"/>
      <c r="P47056" s="404"/>
      <c r="Q47056" s="404"/>
      <c r="R47056" s="404"/>
      <c r="S47056" s="404"/>
      <c r="T47056" s="404"/>
    </row>
    <row r="47057" spans="12:20" ht="16.8">
      <c r="L47057" s="404"/>
      <c r="M47057" s="404"/>
      <c r="N47057" s="404"/>
      <c r="O47057" s="404"/>
      <c r="P47057" s="404"/>
      <c r="Q47057" s="404"/>
      <c r="R47057" s="404"/>
      <c r="S47057" s="404"/>
      <c r="T47057" s="404"/>
    </row>
    <row r="47058" spans="12:20" ht="16.8">
      <c r="L47058" s="404"/>
      <c r="M47058" s="404"/>
      <c r="N47058" s="404"/>
      <c r="O47058" s="404"/>
      <c r="P47058" s="404"/>
      <c r="Q47058" s="404"/>
      <c r="R47058" s="404"/>
      <c r="S47058" s="404"/>
      <c r="T47058" s="404"/>
    </row>
    <row r="47059" spans="12:20" ht="16.8">
      <c r="L47059" s="404"/>
      <c r="M47059" s="404"/>
      <c r="N47059" s="404"/>
      <c r="O47059" s="404"/>
      <c r="P47059" s="404"/>
      <c r="Q47059" s="404"/>
      <c r="R47059" s="404"/>
      <c r="S47059" s="404"/>
      <c r="T47059" s="404"/>
    </row>
    <row r="47060" spans="12:20" ht="16.8">
      <c r="L47060" s="404"/>
      <c r="M47060" s="404"/>
      <c r="N47060" s="404"/>
      <c r="O47060" s="404"/>
      <c r="P47060" s="404"/>
      <c r="Q47060" s="404"/>
      <c r="R47060" s="404"/>
      <c r="S47060" s="404"/>
      <c r="T47060" s="404"/>
    </row>
    <row r="47061" spans="12:20" ht="16.8">
      <c r="L47061" s="404"/>
      <c r="M47061" s="404"/>
      <c r="N47061" s="404"/>
      <c r="O47061" s="404"/>
      <c r="P47061" s="404"/>
      <c r="Q47061" s="404"/>
      <c r="R47061" s="404"/>
      <c r="S47061" s="404"/>
      <c r="T47061" s="404"/>
    </row>
    <row r="47062" spans="12:20" ht="16.8">
      <c r="L47062" s="404"/>
      <c r="M47062" s="404"/>
      <c r="N47062" s="404"/>
      <c r="O47062" s="404"/>
      <c r="P47062" s="404"/>
      <c r="Q47062" s="404"/>
      <c r="R47062" s="404"/>
      <c r="S47062" s="404"/>
      <c r="T47062" s="404"/>
    </row>
    <row r="47063" spans="12:20" ht="16.8">
      <c r="L47063" s="404"/>
      <c r="M47063" s="404"/>
      <c r="N47063" s="404"/>
      <c r="O47063" s="404"/>
      <c r="P47063" s="404"/>
      <c r="Q47063" s="404"/>
      <c r="R47063" s="404"/>
      <c r="S47063" s="404"/>
      <c r="T47063" s="404"/>
    </row>
    <row r="47064" spans="12:20" ht="16.8">
      <c r="L47064" s="404"/>
      <c r="M47064" s="404"/>
      <c r="N47064" s="404"/>
      <c r="O47064" s="404"/>
      <c r="P47064" s="404"/>
      <c r="Q47064" s="404"/>
      <c r="R47064" s="404"/>
      <c r="S47064" s="404"/>
      <c r="T47064" s="404"/>
    </row>
    <row r="47065" spans="12:20" ht="16.8">
      <c r="L47065" s="404"/>
      <c r="M47065" s="404"/>
      <c r="N47065" s="404"/>
      <c r="O47065" s="404"/>
      <c r="P47065" s="404"/>
      <c r="Q47065" s="404"/>
      <c r="R47065" s="404"/>
      <c r="S47065" s="404"/>
      <c r="T47065" s="404"/>
    </row>
    <row r="47066" spans="12:20" ht="16.8">
      <c r="L47066" s="404"/>
      <c r="M47066" s="404"/>
      <c r="N47066" s="404"/>
      <c r="O47066" s="404"/>
      <c r="P47066" s="404"/>
      <c r="Q47066" s="404"/>
      <c r="R47066" s="404"/>
      <c r="S47066" s="404"/>
      <c r="T47066" s="404"/>
    </row>
    <row r="47067" spans="12:20" ht="16.8">
      <c r="L47067" s="404"/>
      <c r="M47067" s="404"/>
      <c r="N47067" s="404"/>
      <c r="O47067" s="404"/>
      <c r="P47067" s="404"/>
      <c r="Q47067" s="404"/>
      <c r="R47067" s="404"/>
      <c r="S47067" s="404"/>
      <c r="T47067" s="404"/>
    </row>
    <row r="47068" spans="12:20" ht="16.8">
      <c r="L47068" s="404"/>
      <c r="M47068" s="404"/>
      <c r="N47068" s="404"/>
      <c r="O47068" s="404"/>
      <c r="P47068" s="404"/>
      <c r="Q47068" s="404"/>
      <c r="R47068" s="404"/>
      <c r="S47068" s="404"/>
      <c r="T47068" s="404"/>
    </row>
    <row r="47069" spans="12:20" ht="16.8">
      <c r="L47069" s="404"/>
      <c r="M47069" s="404"/>
      <c r="N47069" s="404"/>
      <c r="O47069" s="404"/>
      <c r="P47069" s="404"/>
      <c r="Q47069" s="404"/>
      <c r="R47069" s="404"/>
      <c r="S47069" s="404"/>
      <c r="T47069" s="404"/>
    </row>
    <row r="47070" spans="12:20" ht="16.8">
      <c r="L47070" s="404"/>
      <c r="M47070" s="404"/>
      <c r="N47070" s="404"/>
      <c r="O47070" s="404"/>
      <c r="P47070" s="404"/>
      <c r="Q47070" s="404"/>
      <c r="R47070" s="404"/>
      <c r="S47070" s="404"/>
      <c r="T47070" s="404"/>
    </row>
    <row r="47071" spans="12:20" ht="16.8">
      <c r="L47071" s="404"/>
      <c r="M47071" s="404"/>
      <c r="N47071" s="404"/>
      <c r="O47071" s="404"/>
      <c r="P47071" s="404"/>
      <c r="Q47071" s="404"/>
      <c r="R47071" s="404"/>
      <c r="S47071" s="404"/>
      <c r="T47071" s="404"/>
    </row>
    <row r="47072" spans="12:20" ht="16.8">
      <c r="L47072" s="404"/>
      <c r="M47072" s="404"/>
      <c r="N47072" s="404"/>
      <c r="O47072" s="404"/>
      <c r="P47072" s="404"/>
      <c r="Q47072" s="404"/>
      <c r="R47072" s="404"/>
      <c r="S47072" s="404"/>
      <c r="T47072" s="404"/>
    </row>
    <row r="47073" spans="12:20" ht="16.8">
      <c r="L47073" s="404"/>
      <c r="M47073" s="404"/>
      <c r="N47073" s="404"/>
      <c r="O47073" s="404"/>
      <c r="P47073" s="404"/>
      <c r="Q47073" s="404"/>
      <c r="R47073" s="404"/>
      <c r="S47073" s="404"/>
      <c r="T47073" s="404"/>
    </row>
    <row r="47074" spans="12:20" ht="16.8">
      <c r="L47074" s="404"/>
      <c r="M47074" s="404"/>
      <c r="N47074" s="404"/>
      <c r="O47074" s="404"/>
      <c r="P47074" s="404"/>
      <c r="Q47074" s="404"/>
      <c r="R47074" s="404"/>
      <c r="S47074" s="404"/>
      <c r="T47074" s="404"/>
    </row>
    <row r="47075" spans="12:20" ht="16.8">
      <c r="L47075" s="404"/>
      <c r="M47075" s="404"/>
      <c r="N47075" s="404"/>
      <c r="O47075" s="404"/>
      <c r="P47075" s="404"/>
      <c r="Q47075" s="404"/>
      <c r="R47075" s="404"/>
      <c r="S47075" s="404"/>
      <c r="T47075" s="404"/>
    </row>
    <row r="47076" spans="12:20" ht="16.8">
      <c r="L47076" s="404"/>
      <c r="M47076" s="404"/>
      <c r="N47076" s="404"/>
      <c r="O47076" s="404"/>
      <c r="P47076" s="404"/>
      <c r="Q47076" s="404"/>
      <c r="R47076" s="404"/>
      <c r="S47076" s="404"/>
      <c r="T47076" s="404"/>
    </row>
    <row r="47077" spans="12:20" ht="16.8">
      <c r="L47077" s="404"/>
      <c r="M47077" s="404"/>
      <c r="N47077" s="404"/>
      <c r="O47077" s="404"/>
      <c r="P47077" s="404"/>
      <c r="Q47077" s="404"/>
      <c r="R47077" s="404"/>
      <c r="S47077" s="404"/>
      <c r="T47077" s="404"/>
    </row>
    <row r="47078" spans="12:20" ht="16.8">
      <c r="L47078" s="404"/>
      <c r="M47078" s="404"/>
      <c r="N47078" s="404"/>
      <c r="O47078" s="404"/>
      <c r="P47078" s="404"/>
      <c r="Q47078" s="404"/>
      <c r="R47078" s="404"/>
      <c r="S47078" s="404"/>
      <c r="T47078" s="404"/>
    </row>
    <row r="47079" spans="12:20" ht="16.8">
      <c r="L47079" s="404"/>
      <c r="M47079" s="404"/>
      <c r="N47079" s="404"/>
      <c r="O47079" s="404"/>
      <c r="P47079" s="404"/>
      <c r="Q47079" s="404"/>
      <c r="R47079" s="404"/>
      <c r="S47079" s="404"/>
      <c r="T47079" s="404"/>
    </row>
    <row r="47080" spans="12:20" ht="16.8">
      <c r="L47080" s="404"/>
      <c r="M47080" s="404"/>
      <c r="N47080" s="404"/>
      <c r="O47080" s="404"/>
      <c r="P47080" s="404"/>
      <c r="Q47080" s="404"/>
      <c r="R47080" s="404"/>
      <c r="S47080" s="404"/>
      <c r="T47080" s="404"/>
    </row>
    <row r="47081" spans="12:20" ht="16.8">
      <c r="L47081" s="404"/>
      <c r="M47081" s="404"/>
      <c r="N47081" s="404"/>
      <c r="O47081" s="404"/>
      <c r="P47081" s="404"/>
      <c r="Q47081" s="404"/>
      <c r="R47081" s="404"/>
      <c r="S47081" s="404"/>
      <c r="T47081" s="404"/>
    </row>
    <row r="47082" spans="12:20" ht="16.8">
      <c r="L47082" s="404"/>
      <c r="M47082" s="404"/>
      <c r="N47082" s="404"/>
      <c r="O47082" s="404"/>
      <c r="P47082" s="404"/>
      <c r="Q47082" s="404"/>
      <c r="R47082" s="404"/>
      <c r="S47082" s="404"/>
      <c r="T47082" s="404"/>
    </row>
    <row r="47083" spans="12:20" ht="16.8">
      <c r="L47083" s="404"/>
      <c r="M47083" s="404"/>
      <c r="N47083" s="404"/>
      <c r="O47083" s="404"/>
      <c r="P47083" s="404"/>
      <c r="Q47083" s="404"/>
      <c r="R47083" s="404"/>
      <c r="S47083" s="404"/>
      <c r="T47083" s="404"/>
    </row>
    <row r="47084" spans="12:20" ht="16.8">
      <c r="L47084" s="404"/>
      <c r="M47084" s="404"/>
      <c r="N47084" s="404"/>
      <c r="O47084" s="404"/>
      <c r="P47084" s="404"/>
      <c r="Q47084" s="404"/>
      <c r="R47084" s="404"/>
      <c r="S47084" s="404"/>
      <c r="T47084" s="404"/>
    </row>
    <row r="47085" spans="12:20" ht="16.8">
      <c r="L47085" s="404"/>
      <c r="M47085" s="404"/>
      <c r="N47085" s="404"/>
      <c r="O47085" s="404"/>
      <c r="P47085" s="404"/>
      <c r="Q47085" s="404"/>
      <c r="R47085" s="404"/>
      <c r="S47085" s="404"/>
      <c r="T47085" s="404"/>
    </row>
    <row r="47086" spans="12:20" ht="16.8">
      <c r="L47086" s="404"/>
      <c r="M47086" s="404"/>
      <c r="N47086" s="404"/>
      <c r="O47086" s="404"/>
      <c r="P47086" s="404"/>
      <c r="Q47086" s="404"/>
      <c r="R47086" s="404"/>
      <c r="S47086" s="404"/>
      <c r="T47086" s="404"/>
    </row>
    <row r="47087" spans="12:20" ht="16.8">
      <c r="L47087" s="404"/>
      <c r="M47087" s="404"/>
      <c r="N47087" s="404"/>
      <c r="O47087" s="404"/>
      <c r="P47087" s="404"/>
      <c r="Q47087" s="404"/>
      <c r="R47087" s="404"/>
      <c r="S47087" s="404"/>
      <c r="T47087" s="404"/>
    </row>
    <row r="47088" spans="12:20" ht="16.8">
      <c r="L47088" s="404"/>
      <c r="M47088" s="404"/>
      <c r="N47088" s="404"/>
      <c r="O47088" s="404"/>
      <c r="P47088" s="404"/>
      <c r="Q47088" s="404"/>
      <c r="R47088" s="404"/>
      <c r="S47088" s="404"/>
      <c r="T47088" s="404"/>
    </row>
    <row r="47089" spans="12:20" ht="16.8">
      <c r="L47089" s="404"/>
      <c r="M47089" s="404"/>
      <c r="N47089" s="404"/>
      <c r="O47089" s="404"/>
      <c r="P47089" s="404"/>
      <c r="Q47089" s="404"/>
      <c r="R47089" s="404"/>
      <c r="S47089" s="404"/>
      <c r="T47089" s="404"/>
    </row>
    <row r="47090" spans="12:20" ht="16.8">
      <c r="L47090" s="404"/>
      <c r="M47090" s="404"/>
      <c r="N47090" s="404"/>
      <c r="O47090" s="404"/>
      <c r="P47090" s="404"/>
      <c r="Q47090" s="404"/>
      <c r="R47090" s="404"/>
      <c r="S47090" s="404"/>
      <c r="T47090" s="404"/>
    </row>
    <row r="47091" spans="12:20" ht="16.8">
      <c r="L47091" s="404"/>
      <c r="M47091" s="404"/>
      <c r="N47091" s="404"/>
      <c r="O47091" s="404"/>
      <c r="P47091" s="404"/>
      <c r="Q47091" s="404"/>
      <c r="R47091" s="404"/>
      <c r="S47091" s="404"/>
      <c r="T47091" s="404"/>
    </row>
    <row r="47092" spans="12:20" ht="16.8">
      <c r="L47092" s="404"/>
      <c r="M47092" s="404"/>
      <c r="N47092" s="404"/>
      <c r="O47092" s="404"/>
      <c r="P47092" s="404"/>
      <c r="Q47092" s="404"/>
      <c r="R47092" s="404"/>
      <c r="S47092" s="404"/>
      <c r="T47092" s="404"/>
    </row>
    <row r="47093" spans="12:20" ht="16.8">
      <c r="L47093" s="404"/>
      <c r="M47093" s="404"/>
      <c r="N47093" s="404"/>
      <c r="O47093" s="404"/>
      <c r="P47093" s="404"/>
      <c r="Q47093" s="404"/>
      <c r="R47093" s="404"/>
      <c r="S47093" s="404"/>
      <c r="T47093" s="404"/>
    </row>
    <row r="47094" spans="12:20" ht="16.8">
      <c r="L47094" s="404"/>
      <c r="M47094" s="404"/>
      <c r="N47094" s="404"/>
      <c r="O47094" s="404"/>
      <c r="P47094" s="404"/>
      <c r="Q47094" s="404"/>
      <c r="R47094" s="404"/>
      <c r="S47094" s="404"/>
      <c r="T47094" s="404"/>
    </row>
    <row r="47095" spans="12:20" ht="16.8">
      <c r="L47095" s="404"/>
      <c r="M47095" s="404"/>
      <c r="N47095" s="404"/>
      <c r="O47095" s="404"/>
      <c r="P47095" s="404"/>
      <c r="Q47095" s="404"/>
      <c r="R47095" s="404"/>
      <c r="S47095" s="404"/>
      <c r="T47095" s="404"/>
    </row>
    <row r="47096" spans="12:20" ht="16.8">
      <c r="L47096" s="404"/>
      <c r="M47096" s="404"/>
      <c r="N47096" s="404"/>
      <c r="O47096" s="404"/>
      <c r="P47096" s="404"/>
      <c r="Q47096" s="404"/>
      <c r="R47096" s="404"/>
      <c r="S47096" s="404"/>
      <c r="T47096" s="404"/>
    </row>
    <row r="47097" spans="12:20" ht="16.8">
      <c r="L47097" s="404"/>
      <c r="M47097" s="404"/>
      <c r="N47097" s="404"/>
      <c r="O47097" s="404"/>
      <c r="P47097" s="404"/>
      <c r="Q47097" s="404"/>
      <c r="R47097" s="404"/>
      <c r="S47097" s="404"/>
      <c r="T47097" s="404"/>
    </row>
    <row r="47098" spans="12:20" ht="16.8">
      <c r="L47098" s="404"/>
      <c r="M47098" s="404"/>
      <c r="N47098" s="404"/>
      <c r="O47098" s="404"/>
      <c r="P47098" s="404"/>
      <c r="Q47098" s="404"/>
      <c r="R47098" s="404"/>
      <c r="S47098" s="404"/>
      <c r="T47098" s="404"/>
    </row>
    <row r="47099" spans="12:20" ht="16.8">
      <c r="L47099" s="404"/>
      <c r="M47099" s="404"/>
      <c r="N47099" s="404"/>
      <c r="O47099" s="404"/>
      <c r="P47099" s="404"/>
      <c r="Q47099" s="404"/>
      <c r="R47099" s="404"/>
      <c r="S47099" s="404"/>
      <c r="T47099" s="404"/>
    </row>
    <row r="47100" spans="12:20" ht="16.8">
      <c r="L47100" s="404"/>
      <c r="M47100" s="404"/>
      <c r="N47100" s="404"/>
      <c r="O47100" s="404"/>
      <c r="P47100" s="404"/>
      <c r="Q47100" s="404"/>
      <c r="R47100" s="404"/>
      <c r="S47100" s="404"/>
      <c r="T47100" s="404"/>
    </row>
    <row r="47101" spans="12:20" ht="16.8">
      <c r="L47101" s="404"/>
      <c r="M47101" s="404"/>
      <c r="N47101" s="404"/>
      <c r="O47101" s="404"/>
      <c r="P47101" s="404"/>
      <c r="Q47101" s="404"/>
      <c r="R47101" s="404"/>
      <c r="S47101" s="404"/>
      <c r="T47101" s="404"/>
    </row>
    <row r="47102" spans="12:20" ht="16.8">
      <c r="L47102" s="404"/>
      <c r="M47102" s="404"/>
      <c r="N47102" s="404"/>
      <c r="O47102" s="404"/>
      <c r="P47102" s="404"/>
      <c r="Q47102" s="404"/>
      <c r="R47102" s="404"/>
      <c r="S47102" s="404"/>
      <c r="T47102" s="404"/>
    </row>
    <row r="47103" spans="12:20" ht="16.8">
      <c r="L47103" s="404"/>
      <c r="M47103" s="404"/>
      <c r="N47103" s="404"/>
      <c r="O47103" s="404"/>
      <c r="P47103" s="404"/>
      <c r="Q47103" s="404"/>
      <c r="R47103" s="404"/>
      <c r="S47103" s="404"/>
      <c r="T47103" s="404"/>
    </row>
    <row r="47104" spans="12:20" ht="16.8">
      <c r="L47104" s="404"/>
      <c r="M47104" s="404"/>
      <c r="N47104" s="404"/>
      <c r="O47104" s="404"/>
      <c r="P47104" s="404"/>
      <c r="Q47104" s="404"/>
      <c r="R47104" s="404"/>
      <c r="S47104" s="404"/>
      <c r="T47104" s="404"/>
    </row>
    <row r="47105" spans="12:20" ht="16.8">
      <c r="L47105" s="404"/>
      <c r="M47105" s="404"/>
      <c r="N47105" s="404"/>
      <c r="O47105" s="404"/>
      <c r="P47105" s="404"/>
      <c r="Q47105" s="404"/>
      <c r="R47105" s="404"/>
      <c r="S47105" s="404"/>
      <c r="T47105" s="404"/>
    </row>
    <row r="47106" spans="12:20" ht="16.8">
      <c r="L47106" s="404"/>
      <c r="M47106" s="404"/>
      <c r="N47106" s="404"/>
      <c r="O47106" s="404"/>
      <c r="P47106" s="404"/>
      <c r="Q47106" s="404"/>
      <c r="R47106" s="404"/>
      <c r="S47106" s="404"/>
      <c r="T47106" s="404"/>
    </row>
    <row r="47107" spans="12:20" ht="16.8">
      <c r="L47107" s="404"/>
      <c r="M47107" s="404"/>
      <c r="N47107" s="404"/>
      <c r="O47107" s="404"/>
      <c r="P47107" s="404"/>
      <c r="Q47107" s="404"/>
      <c r="R47107" s="404"/>
      <c r="S47107" s="404"/>
      <c r="T47107" s="404"/>
    </row>
    <row r="47108" spans="12:20" ht="16.8">
      <c r="L47108" s="404"/>
      <c r="M47108" s="404"/>
      <c r="N47108" s="404"/>
      <c r="O47108" s="404"/>
      <c r="P47108" s="404"/>
      <c r="Q47108" s="404"/>
      <c r="R47108" s="404"/>
      <c r="S47108" s="404"/>
      <c r="T47108" s="404"/>
    </row>
    <row r="47109" spans="12:20" ht="16.8">
      <c r="L47109" s="404"/>
      <c r="M47109" s="404"/>
      <c r="N47109" s="404"/>
      <c r="O47109" s="404"/>
      <c r="P47109" s="404"/>
      <c r="Q47109" s="404"/>
      <c r="R47109" s="404"/>
      <c r="S47109" s="404"/>
      <c r="T47109" s="404"/>
    </row>
    <row r="47110" spans="12:20" ht="16.8">
      <c r="L47110" s="404"/>
      <c r="M47110" s="404"/>
      <c r="N47110" s="404"/>
      <c r="O47110" s="404"/>
      <c r="P47110" s="404"/>
      <c r="Q47110" s="404"/>
      <c r="R47110" s="404"/>
      <c r="S47110" s="404"/>
      <c r="T47110" s="404"/>
    </row>
    <row r="47111" spans="12:20" ht="16.8">
      <c r="L47111" s="404"/>
      <c r="M47111" s="404"/>
      <c r="N47111" s="404"/>
      <c r="O47111" s="404"/>
      <c r="P47111" s="404"/>
      <c r="Q47111" s="404"/>
      <c r="R47111" s="404"/>
      <c r="S47111" s="404"/>
      <c r="T47111" s="404"/>
    </row>
    <row r="47112" spans="12:20" ht="16.8">
      <c r="L47112" s="404"/>
      <c r="M47112" s="404"/>
      <c r="N47112" s="404"/>
      <c r="O47112" s="404"/>
      <c r="P47112" s="404"/>
      <c r="Q47112" s="404"/>
      <c r="R47112" s="404"/>
      <c r="S47112" s="404"/>
      <c r="T47112" s="404"/>
    </row>
    <row r="47113" spans="12:20" ht="16.8">
      <c r="L47113" s="404"/>
      <c r="M47113" s="404"/>
      <c r="N47113" s="404"/>
      <c r="O47113" s="404"/>
      <c r="P47113" s="404"/>
      <c r="Q47113" s="404"/>
      <c r="R47113" s="404"/>
      <c r="S47113" s="404"/>
      <c r="T47113" s="404"/>
    </row>
    <row r="47114" spans="12:20" ht="16.8">
      <c r="L47114" s="404"/>
      <c r="M47114" s="404"/>
      <c r="N47114" s="404"/>
      <c r="O47114" s="404"/>
      <c r="P47114" s="404"/>
      <c r="Q47114" s="404"/>
      <c r="R47114" s="404"/>
      <c r="S47114" s="404"/>
      <c r="T47114" s="404"/>
    </row>
    <row r="47115" spans="12:20" ht="16.8">
      <c r="L47115" s="404"/>
      <c r="M47115" s="404"/>
      <c r="N47115" s="404"/>
      <c r="O47115" s="404"/>
      <c r="P47115" s="404"/>
      <c r="Q47115" s="404"/>
      <c r="R47115" s="404"/>
      <c r="S47115" s="404"/>
      <c r="T47115" s="404"/>
    </row>
    <row r="47116" spans="12:20" ht="16.8">
      <c r="L47116" s="404"/>
      <c r="M47116" s="404"/>
      <c r="N47116" s="404"/>
      <c r="O47116" s="404"/>
      <c r="P47116" s="404"/>
      <c r="Q47116" s="404"/>
      <c r="R47116" s="404"/>
      <c r="S47116" s="404"/>
      <c r="T47116" s="404"/>
    </row>
    <row r="47117" spans="12:20" ht="16.8">
      <c r="L47117" s="404"/>
      <c r="M47117" s="404"/>
      <c r="N47117" s="404"/>
      <c r="O47117" s="404"/>
      <c r="P47117" s="404"/>
      <c r="Q47117" s="404"/>
      <c r="R47117" s="404"/>
      <c r="S47117" s="404"/>
      <c r="T47117" s="404"/>
    </row>
    <row r="47118" spans="12:20" ht="16.8">
      <c r="L47118" s="404"/>
      <c r="M47118" s="404"/>
      <c r="N47118" s="404"/>
      <c r="O47118" s="404"/>
      <c r="P47118" s="404"/>
      <c r="Q47118" s="404"/>
      <c r="R47118" s="404"/>
      <c r="S47118" s="404"/>
      <c r="T47118" s="404"/>
    </row>
    <row r="47119" spans="12:20" ht="16.8">
      <c r="L47119" s="404"/>
      <c r="M47119" s="404"/>
      <c r="N47119" s="404"/>
      <c r="O47119" s="404"/>
      <c r="P47119" s="404"/>
      <c r="Q47119" s="404"/>
      <c r="R47119" s="404"/>
      <c r="S47119" s="404"/>
      <c r="T47119" s="404"/>
    </row>
    <row r="47120" spans="12:20" ht="16.8">
      <c r="L47120" s="404"/>
      <c r="M47120" s="404"/>
      <c r="N47120" s="404"/>
      <c r="O47120" s="404"/>
      <c r="P47120" s="404"/>
      <c r="Q47120" s="404"/>
      <c r="R47120" s="404"/>
      <c r="S47120" s="404"/>
      <c r="T47120" s="404"/>
    </row>
    <row r="47121" spans="12:20" ht="16.8">
      <c r="L47121" s="404"/>
      <c r="M47121" s="404"/>
      <c r="N47121" s="404"/>
      <c r="O47121" s="404"/>
      <c r="P47121" s="404"/>
      <c r="Q47121" s="404"/>
      <c r="R47121" s="404"/>
      <c r="S47121" s="404"/>
      <c r="T47121" s="404"/>
    </row>
    <row r="47122" spans="12:20" ht="16.8">
      <c r="L47122" s="404"/>
      <c r="M47122" s="404"/>
      <c r="N47122" s="404"/>
      <c r="O47122" s="404"/>
      <c r="P47122" s="404"/>
      <c r="Q47122" s="404"/>
      <c r="R47122" s="404"/>
      <c r="S47122" s="404"/>
      <c r="T47122" s="404"/>
    </row>
    <row r="47123" spans="12:20" ht="16.8">
      <c r="L47123" s="404"/>
      <c r="M47123" s="404"/>
      <c r="N47123" s="404"/>
      <c r="O47123" s="404"/>
      <c r="P47123" s="404"/>
      <c r="Q47123" s="404"/>
      <c r="R47123" s="404"/>
      <c r="S47123" s="404"/>
      <c r="T47123" s="404"/>
    </row>
    <row r="47124" spans="12:20" ht="16.8">
      <c r="L47124" s="404"/>
      <c r="M47124" s="404"/>
      <c r="N47124" s="404"/>
      <c r="O47124" s="404"/>
      <c r="P47124" s="404"/>
      <c r="Q47124" s="404"/>
      <c r="R47124" s="404"/>
      <c r="S47124" s="404"/>
      <c r="T47124" s="404"/>
    </row>
    <row r="47125" spans="12:20" ht="16.8">
      <c r="L47125" s="404"/>
      <c r="M47125" s="404"/>
      <c r="N47125" s="404"/>
      <c r="O47125" s="404"/>
      <c r="P47125" s="404"/>
      <c r="Q47125" s="404"/>
      <c r="R47125" s="404"/>
      <c r="S47125" s="404"/>
      <c r="T47125" s="404"/>
    </row>
    <row r="47126" spans="12:20" ht="16.8">
      <c r="L47126" s="404"/>
      <c r="M47126" s="404"/>
      <c r="N47126" s="404"/>
      <c r="O47126" s="404"/>
      <c r="P47126" s="404"/>
      <c r="Q47126" s="404"/>
      <c r="R47126" s="404"/>
      <c r="S47126" s="404"/>
      <c r="T47126" s="404"/>
    </row>
    <row r="47127" spans="12:20" ht="16.8">
      <c r="L47127" s="404"/>
      <c r="M47127" s="404"/>
      <c r="N47127" s="404"/>
      <c r="O47127" s="404"/>
      <c r="P47127" s="404"/>
      <c r="Q47127" s="404"/>
      <c r="R47127" s="404"/>
      <c r="S47127" s="404"/>
      <c r="T47127" s="404"/>
    </row>
    <row r="47128" spans="12:20" ht="16.8">
      <c r="L47128" s="404"/>
      <c r="M47128" s="404"/>
      <c r="N47128" s="404"/>
      <c r="O47128" s="404"/>
      <c r="P47128" s="404"/>
      <c r="Q47128" s="404"/>
      <c r="R47128" s="404"/>
      <c r="S47128" s="404"/>
      <c r="T47128" s="404"/>
    </row>
    <row r="47129" spans="12:20" ht="16.8">
      <c r="L47129" s="404"/>
      <c r="M47129" s="404"/>
      <c r="N47129" s="404"/>
      <c r="O47129" s="404"/>
      <c r="P47129" s="404"/>
      <c r="Q47129" s="404"/>
      <c r="R47129" s="404"/>
      <c r="S47129" s="404"/>
      <c r="T47129" s="404"/>
    </row>
    <row r="47130" spans="12:20" ht="16.8">
      <c r="L47130" s="404"/>
      <c r="M47130" s="404"/>
      <c r="N47130" s="404"/>
      <c r="O47130" s="404"/>
      <c r="P47130" s="404"/>
      <c r="Q47130" s="404"/>
      <c r="R47130" s="404"/>
      <c r="S47130" s="404"/>
      <c r="T47130" s="404"/>
    </row>
    <row r="47131" spans="12:20" ht="16.8">
      <c r="L47131" s="404"/>
      <c r="M47131" s="404"/>
      <c r="N47131" s="404"/>
      <c r="O47131" s="404"/>
      <c r="P47131" s="404"/>
      <c r="Q47131" s="404"/>
      <c r="R47131" s="404"/>
      <c r="S47131" s="404"/>
      <c r="T47131" s="404"/>
    </row>
    <row r="47132" spans="12:20" ht="16.8">
      <c r="L47132" s="404"/>
      <c r="M47132" s="404"/>
      <c r="N47132" s="404"/>
      <c r="O47132" s="404"/>
      <c r="P47132" s="404"/>
      <c r="Q47132" s="404"/>
      <c r="R47132" s="404"/>
      <c r="S47132" s="404"/>
      <c r="T47132" s="404"/>
    </row>
    <row r="47133" spans="12:20" ht="16.8">
      <c r="L47133" s="404"/>
      <c r="M47133" s="404"/>
      <c r="N47133" s="404"/>
      <c r="O47133" s="404"/>
      <c r="P47133" s="404"/>
      <c r="Q47133" s="404"/>
      <c r="R47133" s="404"/>
      <c r="S47133" s="404"/>
      <c r="T47133" s="404"/>
    </row>
    <row r="47134" spans="12:20" ht="16.8">
      <c r="L47134" s="404"/>
      <c r="M47134" s="404"/>
      <c r="N47134" s="404"/>
      <c r="O47134" s="404"/>
      <c r="P47134" s="404"/>
      <c r="Q47134" s="404"/>
      <c r="R47134" s="404"/>
      <c r="S47134" s="404"/>
      <c r="T47134" s="404"/>
    </row>
    <row r="47135" spans="12:20" ht="16.8">
      <c r="L47135" s="404"/>
      <c r="M47135" s="404"/>
      <c r="N47135" s="404"/>
      <c r="O47135" s="404"/>
      <c r="P47135" s="404"/>
      <c r="Q47135" s="404"/>
      <c r="R47135" s="404"/>
      <c r="S47135" s="404"/>
      <c r="T47135" s="404"/>
    </row>
    <row r="47136" spans="12:20" ht="16.8">
      <c r="L47136" s="404"/>
      <c r="M47136" s="404"/>
      <c r="N47136" s="404"/>
      <c r="O47136" s="404"/>
      <c r="P47136" s="404"/>
      <c r="Q47136" s="404"/>
      <c r="R47136" s="404"/>
      <c r="S47136" s="404"/>
      <c r="T47136" s="404"/>
    </row>
    <row r="47137" spans="12:20" ht="16.8">
      <c r="L47137" s="404"/>
      <c r="M47137" s="404"/>
      <c r="N47137" s="404"/>
      <c r="O47137" s="404"/>
      <c r="P47137" s="404"/>
      <c r="Q47137" s="404"/>
      <c r="R47137" s="404"/>
      <c r="S47137" s="404"/>
      <c r="T47137" s="404"/>
    </row>
    <row r="47138" spans="12:20" ht="16.8">
      <c r="L47138" s="404"/>
      <c r="M47138" s="404"/>
      <c r="N47138" s="404"/>
      <c r="O47138" s="404"/>
      <c r="P47138" s="404"/>
      <c r="Q47138" s="404"/>
      <c r="R47138" s="404"/>
      <c r="S47138" s="404"/>
      <c r="T47138" s="404"/>
    </row>
    <row r="47139" spans="12:20" ht="16.8">
      <c r="L47139" s="404"/>
      <c r="M47139" s="404"/>
      <c r="N47139" s="404"/>
      <c r="O47139" s="404"/>
      <c r="P47139" s="404"/>
      <c r="Q47139" s="404"/>
      <c r="R47139" s="404"/>
      <c r="S47139" s="404"/>
      <c r="T47139" s="404"/>
    </row>
    <row r="47140" spans="12:20" ht="16.8">
      <c r="L47140" s="404"/>
      <c r="M47140" s="404"/>
      <c r="N47140" s="404"/>
      <c r="O47140" s="404"/>
      <c r="P47140" s="404"/>
      <c r="Q47140" s="404"/>
      <c r="R47140" s="404"/>
      <c r="S47140" s="404"/>
      <c r="T47140" s="404"/>
    </row>
    <row r="47141" spans="12:20" ht="16.8">
      <c r="L47141" s="404"/>
      <c r="M47141" s="404"/>
      <c r="N47141" s="404"/>
      <c r="O47141" s="404"/>
      <c r="P47141" s="404"/>
      <c r="Q47141" s="404"/>
      <c r="R47141" s="404"/>
      <c r="S47141" s="404"/>
      <c r="T47141" s="404"/>
    </row>
    <row r="47142" spans="12:20" ht="16.8">
      <c r="L47142" s="404"/>
      <c r="M47142" s="404"/>
      <c r="N47142" s="404"/>
      <c r="O47142" s="404"/>
      <c r="P47142" s="404"/>
      <c r="Q47142" s="404"/>
      <c r="R47142" s="404"/>
      <c r="S47142" s="404"/>
      <c r="T47142" s="404"/>
    </row>
    <row r="47143" spans="12:20" ht="16.8">
      <c r="L47143" s="404"/>
      <c r="M47143" s="404"/>
      <c r="N47143" s="404"/>
      <c r="O47143" s="404"/>
      <c r="P47143" s="404"/>
      <c r="Q47143" s="404"/>
      <c r="R47143" s="404"/>
      <c r="S47143" s="404"/>
      <c r="T47143" s="404"/>
    </row>
    <row r="47144" spans="12:20" ht="16.8">
      <c r="L47144" s="404"/>
      <c r="M47144" s="404"/>
      <c r="N47144" s="404"/>
      <c r="O47144" s="404"/>
      <c r="P47144" s="404"/>
      <c r="Q47144" s="404"/>
      <c r="R47144" s="404"/>
      <c r="S47144" s="404"/>
      <c r="T47144" s="404"/>
    </row>
    <row r="47145" spans="12:20" ht="16.8">
      <c r="L47145" s="404"/>
      <c r="M47145" s="404"/>
      <c r="N47145" s="404"/>
      <c r="O47145" s="404"/>
      <c r="P47145" s="404"/>
      <c r="Q47145" s="404"/>
      <c r="R47145" s="404"/>
      <c r="S47145" s="404"/>
      <c r="T47145" s="404"/>
    </row>
    <row r="47146" spans="12:20" ht="16.8">
      <c r="L47146" s="404"/>
      <c r="M47146" s="404"/>
      <c r="N47146" s="404"/>
      <c r="O47146" s="404"/>
      <c r="P47146" s="404"/>
      <c r="Q47146" s="404"/>
      <c r="R47146" s="404"/>
      <c r="S47146" s="404"/>
      <c r="T47146" s="404"/>
    </row>
    <row r="47147" spans="12:20" ht="16.8">
      <c r="L47147" s="404"/>
      <c r="M47147" s="404"/>
      <c r="N47147" s="404"/>
      <c r="O47147" s="404"/>
      <c r="P47147" s="404"/>
      <c r="Q47147" s="404"/>
      <c r="R47147" s="404"/>
      <c r="S47147" s="404"/>
      <c r="T47147" s="404"/>
    </row>
    <row r="47148" spans="12:20" ht="16.8">
      <c r="L47148" s="404"/>
      <c r="M47148" s="404"/>
      <c r="N47148" s="404"/>
      <c r="O47148" s="404"/>
      <c r="P47148" s="404"/>
      <c r="Q47148" s="404"/>
      <c r="R47148" s="404"/>
      <c r="S47148" s="404"/>
      <c r="T47148" s="404"/>
    </row>
    <row r="47149" spans="12:20" ht="16.8">
      <c r="L47149" s="404"/>
      <c r="M47149" s="404"/>
      <c r="N47149" s="404"/>
      <c r="O47149" s="404"/>
      <c r="P47149" s="404"/>
      <c r="Q47149" s="404"/>
      <c r="R47149" s="404"/>
      <c r="S47149" s="404"/>
      <c r="T47149" s="404"/>
    </row>
    <row r="47150" spans="12:20" ht="16.8">
      <c r="L47150" s="404"/>
      <c r="M47150" s="404"/>
      <c r="N47150" s="404"/>
      <c r="O47150" s="404"/>
      <c r="P47150" s="404"/>
      <c r="Q47150" s="404"/>
      <c r="R47150" s="404"/>
      <c r="S47150" s="404"/>
      <c r="T47150" s="404"/>
    </row>
    <row r="47151" spans="12:20" ht="16.8">
      <c r="L47151" s="404"/>
      <c r="M47151" s="404"/>
      <c r="N47151" s="404"/>
      <c r="O47151" s="404"/>
      <c r="P47151" s="404"/>
      <c r="Q47151" s="404"/>
      <c r="R47151" s="404"/>
      <c r="S47151" s="404"/>
      <c r="T47151" s="404"/>
    </row>
    <row r="47152" spans="12:20" ht="16.8">
      <c r="L47152" s="404"/>
      <c r="M47152" s="404"/>
      <c r="N47152" s="404"/>
      <c r="O47152" s="404"/>
      <c r="P47152" s="404"/>
      <c r="Q47152" s="404"/>
      <c r="R47152" s="404"/>
      <c r="S47152" s="404"/>
      <c r="T47152" s="404"/>
    </row>
    <row r="47153" spans="12:20" ht="16.8">
      <c r="L47153" s="404"/>
      <c r="M47153" s="404"/>
      <c r="N47153" s="404"/>
      <c r="O47153" s="404"/>
      <c r="P47153" s="404"/>
      <c r="Q47153" s="404"/>
      <c r="R47153" s="404"/>
      <c r="S47153" s="404"/>
      <c r="T47153" s="404"/>
    </row>
    <row r="47154" spans="12:20" ht="16.8">
      <c r="L47154" s="404"/>
      <c r="M47154" s="404"/>
      <c r="N47154" s="404"/>
      <c r="O47154" s="404"/>
      <c r="P47154" s="404"/>
      <c r="Q47154" s="404"/>
      <c r="R47154" s="404"/>
      <c r="S47154" s="404"/>
      <c r="T47154" s="404"/>
    </row>
    <row r="47155" spans="12:20" ht="16.8">
      <c r="L47155" s="404"/>
      <c r="M47155" s="404"/>
      <c r="N47155" s="404"/>
      <c r="O47155" s="404"/>
      <c r="P47155" s="404"/>
      <c r="Q47155" s="404"/>
      <c r="R47155" s="404"/>
      <c r="S47155" s="404"/>
      <c r="T47155" s="404"/>
    </row>
    <row r="47156" spans="12:20" ht="16.8">
      <c r="L47156" s="404"/>
      <c r="M47156" s="404"/>
      <c r="N47156" s="404"/>
      <c r="O47156" s="404"/>
      <c r="P47156" s="404"/>
      <c r="Q47156" s="404"/>
      <c r="R47156" s="404"/>
      <c r="S47156" s="404"/>
      <c r="T47156" s="404"/>
    </row>
    <row r="47157" spans="12:20" ht="16.8">
      <c r="L47157" s="404"/>
      <c r="M47157" s="404"/>
      <c r="N47157" s="404"/>
      <c r="O47157" s="404"/>
      <c r="P47157" s="404"/>
      <c r="Q47157" s="404"/>
      <c r="R47157" s="404"/>
      <c r="S47157" s="404"/>
      <c r="T47157" s="404"/>
    </row>
    <row r="47158" spans="12:20" ht="16.8">
      <c r="L47158" s="404"/>
      <c r="M47158" s="404"/>
      <c r="N47158" s="404"/>
      <c r="O47158" s="404"/>
      <c r="P47158" s="404"/>
      <c r="Q47158" s="404"/>
      <c r="R47158" s="404"/>
      <c r="S47158" s="404"/>
      <c r="T47158" s="404"/>
    </row>
    <row r="47159" spans="12:20" ht="16.8">
      <c r="L47159" s="404"/>
      <c r="M47159" s="404"/>
      <c r="N47159" s="404"/>
      <c r="O47159" s="404"/>
      <c r="P47159" s="404"/>
      <c r="Q47159" s="404"/>
      <c r="R47159" s="404"/>
      <c r="S47159" s="404"/>
      <c r="T47159" s="404"/>
    </row>
    <row r="47160" spans="12:20" ht="16.8">
      <c r="L47160" s="404"/>
      <c r="M47160" s="404"/>
      <c r="N47160" s="404"/>
      <c r="O47160" s="404"/>
      <c r="P47160" s="404"/>
      <c r="Q47160" s="404"/>
      <c r="R47160" s="404"/>
      <c r="S47160" s="404"/>
      <c r="T47160" s="404"/>
    </row>
    <row r="47161" spans="12:20" ht="16.8">
      <c r="L47161" s="404"/>
      <c r="M47161" s="404"/>
      <c r="N47161" s="404"/>
      <c r="O47161" s="404"/>
      <c r="P47161" s="404"/>
      <c r="Q47161" s="404"/>
      <c r="R47161" s="404"/>
      <c r="S47161" s="404"/>
      <c r="T47161" s="404"/>
    </row>
    <row r="47162" spans="12:20" ht="16.8">
      <c r="L47162" s="404"/>
      <c r="M47162" s="404"/>
      <c r="N47162" s="404"/>
      <c r="O47162" s="404"/>
      <c r="P47162" s="404"/>
      <c r="Q47162" s="404"/>
      <c r="R47162" s="404"/>
      <c r="S47162" s="404"/>
      <c r="T47162" s="404"/>
    </row>
    <row r="47163" spans="12:20" ht="16.8">
      <c r="L47163" s="404"/>
      <c r="M47163" s="404"/>
      <c r="N47163" s="404"/>
      <c r="O47163" s="404"/>
      <c r="P47163" s="404"/>
      <c r="Q47163" s="404"/>
      <c r="R47163" s="404"/>
      <c r="S47163" s="404"/>
      <c r="T47163" s="404"/>
    </row>
    <row r="47164" spans="12:20" ht="16.8">
      <c r="L47164" s="404"/>
      <c r="M47164" s="404"/>
      <c r="N47164" s="404"/>
      <c r="O47164" s="404"/>
      <c r="P47164" s="404"/>
      <c r="Q47164" s="404"/>
      <c r="R47164" s="404"/>
      <c r="S47164" s="404"/>
      <c r="T47164" s="404"/>
    </row>
    <row r="47165" spans="12:20" ht="16.8">
      <c r="L47165" s="404"/>
      <c r="M47165" s="404"/>
      <c r="N47165" s="404"/>
      <c r="O47165" s="404"/>
      <c r="P47165" s="404"/>
      <c r="Q47165" s="404"/>
      <c r="R47165" s="404"/>
      <c r="S47165" s="404"/>
      <c r="T47165" s="404"/>
    </row>
    <row r="47166" spans="12:20" ht="16.8">
      <c r="L47166" s="404"/>
      <c r="M47166" s="404"/>
      <c r="N47166" s="404"/>
      <c r="O47166" s="404"/>
      <c r="P47166" s="404"/>
      <c r="Q47166" s="404"/>
      <c r="R47166" s="404"/>
      <c r="S47166" s="404"/>
      <c r="T47166" s="404"/>
    </row>
    <row r="47167" spans="12:20" ht="16.8">
      <c r="L47167" s="404"/>
      <c r="M47167" s="404"/>
      <c r="N47167" s="404"/>
      <c r="O47167" s="404"/>
      <c r="P47167" s="404"/>
      <c r="Q47167" s="404"/>
      <c r="R47167" s="404"/>
      <c r="S47167" s="404"/>
      <c r="T47167" s="404"/>
    </row>
    <row r="47168" spans="12:20" ht="16.8">
      <c r="L47168" s="404"/>
      <c r="M47168" s="404"/>
      <c r="N47168" s="404"/>
      <c r="O47168" s="404"/>
      <c r="P47168" s="404"/>
      <c r="Q47168" s="404"/>
      <c r="R47168" s="404"/>
      <c r="S47168" s="404"/>
      <c r="T47168" s="404"/>
    </row>
    <row r="47169" spans="12:20" ht="16.8">
      <c r="L47169" s="404"/>
      <c r="M47169" s="404"/>
      <c r="N47169" s="404"/>
      <c r="O47169" s="404"/>
      <c r="P47169" s="404"/>
      <c r="Q47169" s="404"/>
      <c r="R47169" s="404"/>
      <c r="S47169" s="404"/>
      <c r="T47169" s="404"/>
    </row>
    <row r="47170" spans="12:20" ht="16.8">
      <c r="L47170" s="404"/>
      <c r="M47170" s="404"/>
      <c r="N47170" s="404"/>
      <c r="O47170" s="404"/>
      <c r="P47170" s="404"/>
      <c r="Q47170" s="404"/>
      <c r="R47170" s="404"/>
      <c r="S47170" s="404"/>
      <c r="T47170" s="404"/>
    </row>
    <row r="47171" spans="12:20" ht="16.8">
      <c r="L47171" s="404"/>
      <c r="M47171" s="404"/>
      <c r="N47171" s="404"/>
      <c r="O47171" s="404"/>
      <c r="P47171" s="404"/>
      <c r="Q47171" s="404"/>
      <c r="R47171" s="404"/>
      <c r="S47171" s="404"/>
      <c r="T47171" s="404"/>
    </row>
    <row r="47172" spans="12:20" ht="16.8">
      <c r="L47172" s="404"/>
      <c r="M47172" s="404"/>
      <c r="N47172" s="404"/>
      <c r="O47172" s="404"/>
      <c r="P47172" s="404"/>
      <c r="Q47172" s="404"/>
      <c r="R47172" s="404"/>
      <c r="S47172" s="404"/>
      <c r="T47172" s="404"/>
    </row>
    <row r="47173" spans="12:20" ht="16.8">
      <c r="L47173" s="404"/>
      <c r="M47173" s="404"/>
      <c r="N47173" s="404"/>
      <c r="O47173" s="404"/>
      <c r="P47173" s="404"/>
      <c r="Q47173" s="404"/>
      <c r="R47173" s="404"/>
      <c r="S47173" s="404"/>
      <c r="T47173" s="404"/>
    </row>
    <row r="47174" spans="12:20" ht="16.8">
      <c r="L47174" s="404"/>
      <c r="M47174" s="404"/>
      <c r="N47174" s="404"/>
      <c r="O47174" s="404"/>
      <c r="P47174" s="404"/>
      <c r="Q47174" s="404"/>
      <c r="R47174" s="404"/>
      <c r="S47174" s="404"/>
      <c r="T47174" s="404"/>
    </row>
    <row r="47175" spans="12:20" ht="16.8">
      <c r="L47175" s="404"/>
      <c r="M47175" s="404"/>
      <c r="N47175" s="404"/>
      <c r="O47175" s="404"/>
      <c r="P47175" s="404"/>
      <c r="Q47175" s="404"/>
      <c r="R47175" s="404"/>
      <c r="S47175" s="404"/>
      <c r="T47175" s="404"/>
    </row>
    <row r="47176" spans="12:20" ht="16.8">
      <c r="L47176" s="404"/>
      <c r="M47176" s="404"/>
      <c r="N47176" s="404"/>
      <c r="O47176" s="404"/>
      <c r="P47176" s="404"/>
      <c r="Q47176" s="404"/>
      <c r="R47176" s="404"/>
      <c r="S47176" s="404"/>
      <c r="T47176" s="404"/>
    </row>
    <row r="47177" spans="12:20" ht="16.8">
      <c r="L47177" s="404"/>
      <c r="M47177" s="404"/>
      <c r="N47177" s="404"/>
      <c r="O47177" s="404"/>
      <c r="P47177" s="404"/>
      <c r="Q47177" s="404"/>
      <c r="R47177" s="404"/>
      <c r="S47177" s="404"/>
      <c r="T47177" s="404"/>
    </row>
    <row r="47178" spans="12:20" ht="16.8">
      <c r="L47178" s="404"/>
      <c r="M47178" s="404"/>
      <c r="N47178" s="404"/>
      <c r="O47178" s="404"/>
      <c r="P47178" s="404"/>
      <c r="Q47178" s="404"/>
      <c r="R47178" s="404"/>
      <c r="S47178" s="404"/>
      <c r="T47178" s="404"/>
    </row>
    <row r="47179" spans="12:20" ht="16.8">
      <c r="L47179" s="404"/>
      <c r="M47179" s="404"/>
      <c r="N47179" s="404"/>
      <c r="O47179" s="404"/>
      <c r="P47179" s="404"/>
      <c r="Q47179" s="404"/>
      <c r="R47179" s="404"/>
      <c r="S47179" s="404"/>
      <c r="T47179" s="404"/>
    </row>
    <row r="47180" spans="12:20" ht="16.8">
      <c r="L47180" s="404"/>
      <c r="M47180" s="404"/>
      <c r="N47180" s="404"/>
      <c r="O47180" s="404"/>
      <c r="P47180" s="404"/>
      <c r="Q47180" s="404"/>
      <c r="R47180" s="404"/>
      <c r="S47180" s="404"/>
      <c r="T47180" s="404"/>
    </row>
    <row r="47181" spans="12:20" ht="16.8">
      <c r="L47181" s="404"/>
      <c r="M47181" s="404"/>
      <c r="N47181" s="404"/>
      <c r="O47181" s="404"/>
      <c r="P47181" s="404"/>
      <c r="Q47181" s="404"/>
      <c r="R47181" s="404"/>
      <c r="S47181" s="404"/>
      <c r="T47181" s="404"/>
    </row>
    <row r="47182" spans="12:20" ht="16.8">
      <c r="L47182" s="404"/>
      <c r="M47182" s="404"/>
      <c r="N47182" s="404"/>
      <c r="O47182" s="404"/>
      <c r="P47182" s="404"/>
      <c r="Q47182" s="404"/>
      <c r="R47182" s="404"/>
      <c r="S47182" s="404"/>
      <c r="T47182" s="404"/>
    </row>
    <row r="47183" spans="12:20" ht="16.8">
      <c r="L47183" s="404"/>
      <c r="M47183" s="404"/>
      <c r="N47183" s="404"/>
      <c r="O47183" s="404"/>
      <c r="P47183" s="404"/>
      <c r="Q47183" s="404"/>
      <c r="R47183" s="404"/>
      <c r="S47183" s="404"/>
      <c r="T47183" s="404"/>
    </row>
    <row r="47184" spans="12:20" ht="16.8">
      <c r="L47184" s="404"/>
      <c r="M47184" s="404"/>
      <c r="N47184" s="404"/>
      <c r="O47184" s="404"/>
      <c r="P47184" s="404"/>
      <c r="Q47184" s="404"/>
      <c r="R47184" s="404"/>
      <c r="S47184" s="404"/>
      <c r="T47184" s="404"/>
    </row>
    <row r="47185" spans="12:20" ht="16.8">
      <c r="L47185" s="404"/>
      <c r="M47185" s="404"/>
      <c r="N47185" s="404"/>
      <c r="O47185" s="404"/>
      <c r="P47185" s="404"/>
      <c r="Q47185" s="404"/>
      <c r="R47185" s="404"/>
      <c r="S47185" s="404"/>
      <c r="T47185" s="404"/>
    </row>
    <row r="47186" spans="12:20" ht="16.8">
      <c r="L47186" s="404"/>
      <c r="M47186" s="404"/>
      <c r="N47186" s="404"/>
      <c r="O47186" s="404"/>
      <c r="P47186" s="404"/>
      <c r="Q47186" s="404"/>
      <c r="R47186" s="404"/>
      <c r="S47186" s="404"/>
      <c r="T47186" s="404"/>
    </row>
    <row r="47187" spans="12:20" ht="16.8">
      <c r="L47187" s="404"/>
      <c r="M47187" s="404"/>
      <c r="N47187" s="404"/>
      <c r="O47187" s="404"/>
      <c r="P47187" s="404"/>
      <c r="Q47187" s="404"/>
      <c r="R47187" s="404"/>
      <c r="S47187" s="404"/>
      <c r="T47187" s="404"/>
    </row>
    <row r="47188" spans="12:20" ht="16.8">
      <c r="L47188" s="404"/>
      <c r="M47188" s="404"/>
      <c r="N47188" s="404"/>
      <c r="O47188" s="404"/>
      <c r="P47188" s="404"/>
      <c r="Q47188" s="404"/>
      <c r="R47188" s="404"/>
      <c r="S47188" s="404"/>
      <c r="T47188" s="404"/>
    </row>
    <row r="47189" spans="12:20" ht="16.8">
      <c r="L47189" s="404"/>
      <c r="M47189" s="404"/>
      <c r="N47189" s="404"/>
      <c r="O47189" s="404"/>
      <c r="P47189" s="404"/>
      <c r="Q47189" s="404"/>
      <c r="R47189" s="404"/>
      <c r="S47189" s="404"/>
      <c r="T47189" s="404"/>
    </row>
    <row r="47190" spans="12:20" ht="16.8">
      <c r="L47190" s="404"/>
      <c r="M47190" s="404"/>
      <c r="N47190" s="404"/>
      <c r="O47190" s="404"/>
      <c r="P47190" s="404"/>
      <c r="Q47190" s="404"/>
      <c r="R47190" s="404"/>
      <c r="S47190" s="404"/>
      <c r="T47190" s="404"/>
    </row>
    <row r="47191" spans="12:20" ht="16.8">
      <c r="L47191" s="404"/>
      <c r="M47191" s="404"/>
      <c r="N47191" s="404"/>
      <c r="O47191" s="404"/>
      <c r="P47191" s="404"/>
      <c r="Q47191" s="404"/>
      <c r="R47191" s="404"/>
      <c r="S47191" s="404"/>
      <c r="T47191" s="404"/>
    </row>
    <row r="47192" spans="12:20" ht="16.8">
      <c r="L47192" s="404"/>
      <c r="M47192" s="404"/>
      <c r="N47192" s="404"/>
      <c r="O47192" s="404"/>
      <c r="P47192" s="404"/>
      <c r="Q47192" s="404"/>
      <c r="R47192" s="404"/>
      <c r="S47192" s="404"/>
      <c r="T47192" s="404"/>
    </row>
    <row r="47193" spans="12:20" ht="16.8">
      <c r="L47193" s="404"/>
      <c r="M47193" s="404"/>
      <c r="N47193" s="404"/>
      <c r="O47193" s="404"/>
      <c r="P47193" s="404"/>
      <c r="Q47193" s="404"/>
      <c r="R47193" s="404"/>
      <c r="S47193" s="404"/>
      <c r="T47193" s="404"/>
    </row>
    <row r="47194" spans="12:20" ht="16.8">
      <c r="L47194" s="404"/>
      <c r="M47194" s="404"/>
      <c r="N47194" s="404"/>
      <c r="O47194" s="404"/>
      <c r="P47194" s="404"/>
      <c r="Q47194" s="404"/>
      <c r="R47194" s="404"/>
      <c r="S47194" s="404"/>
      <c r="T47194" s="404"/>
    </row>
    <row r="47195" spans="12:20" ht="16.8">
      <c r="L47195" s="404"/>
      <c r="M47195" s="404"/>
      <c r="N47195" s="404"/>
      <c r="O47195" s="404"/>
      <c r="P47195" s="404"/>
      <c r="Q47195" s="404"/>
      <c r="R47195" s="404"/>
      <c r="S47195" s="404"/>
      <c r="T47195" s="404"/>
    </row>
    <row r="47196" spans="12:20" ht="16.8">
      <c r="L47196" s="404"/>
      <c r="M47196" s="404"/>
      <c r="N47196" s="404"/>
      <c r="O47196" s="404"/>
      <c r="P47196" s="404"/>
      <c r="Q47196" s="404"/>
      <c r="R47196" s="404"/>
      <c r="S47196" s="404"/>
      <c r="T47196" s="404"/>
    </row>
    <row r="47197" spans="12:20" ht="16.8">
      <c r="L47197" s="404"/>
      <c r="M47197" s="404"/>
      <c r="N47197" s="404"/>
      <c r="O47197" s="404"/>
      <c r="P47197" s="404"/>
      <c r="Q47197" s="404"/>
      <c r="R47197" s="404"/>
      <c r="S47197" s="404"/>
      <c r="T47197" s="404"/>
    </row>
    <row r="47198" spans="12:20" ht="16.8">
      <c r="L47198" s="404"/>
      <c r="M47198" s="404"/>
      <c r="N47198" s="404"/>
      <c r="O47198" s="404"/>
      <c r="P47198" s="404"/>
      <c r="Q47198" s="404"/>
      <c r="R47198" s="404"/>
      <c r="S47198" s="404"/>
      <c r="T47198" s="404"/>
    </row>
    <row r="47199" spans="12:20" ht="16.8">
      <c r="L47199" s="404"/>
      <c r="M47199" s="404"/>
      <c r="N47199" s="404"/>
      <c r="O47199" s="404"/>
      <c r="P47199" s="404"/>
      <c r="Q47199" s="404"/>
      <c r="R47199" s="404"/>
      <c r="S47199" s="404"/>
      <c r="T47199" s="404"/>
    </row>
    <row r="47200" spans="12:20" ht="16.8">
      <c r="L47200" s="404"/>
      <c r="M47200" s="404"/>
      <c r="N47200" s="404"/>
      <c r="O47200" s="404"/>
      <c r="P47200" s="404"/>
      <c r="Q47200" s="404"/>
      <c r="R47200" s="404"/>
      <c r="S47200" s="404"/>
      <c r="T47200" s="404"/>
    </row>
    <row r="47201" spans="12:20" ht="16.8">
      <c r="L47201" s="404"/>
      <c r="M47201" s="404"/>
      <c r="N47201" s="404"/>
      <c r="O47201" s="404"/>
      <c r="P47201" s="404"/>
      <c r="Q47201" s="404"/>
      <c r="R47201" s="404"/>
      <c r="S47201" s="404"/>
      <c r="T47201" s="404"/>
    </row>
    <row r="47202" spans="12:20" ht="16.8">
      <c r="L47202" s="404"/>
      <c r="M47202" s="404"/>
      <c r="N47202" s="404"/>
      <c r="O47202" s="404"/>
      <c r="P47202" s="404"/>
      <c r="Q47202" s="404"/>
      <c r="R47202" s="404"/>
      <c r="S47202" s="404"/>
      <c r="T47202" s="404"/>
    </row>
    <row r="47203" spans="12:20" ht="16.8">
      <c r="L47203" s="404"/>
      <c r="M47203" s="404"/>
      <c r="N47203" s="404"/>
      <c r="O47203" s="404"/>
      <c r="P47203" s="404"/>
      <c r="Q47203" s="404"/>
      <c r="R47203" s="404"/>
      <c r="S47203" s="404"/>
      <c r="T47203" s="404"/>
    </row>
    <row r="47204" spans="12:20" ht="16.8">
      <c r="L47204" s="404"/>
      <c r="M47204" s="404"/>
      <c r="N47204" s="404"/>
      <c r="O47204" s="404"/>
      <c r="P47204" s="404"/>
      <c r="Q47204" s="404"/>
      <c r="R47204" s="404"/>
      <c r="S47204" s="404"/>
      <c r="T47204" s="404"/>
    </row>
    <row r="47205" spans="12:20" ht="16.8">
      <c r="L47205" s="404"/>
      <c r="M47205" s="404"/>
      <c r="N47205" s="404"/>
      <c r="O47205" s="404"/>
      <c r="P47205" s="404"/>
      <c r="Q47205" s="404"/>
      <c r="R47205" s="404"/>
      <c r="S47205" s="404"/>
      <c r="T47205" s="404"/>
    </row>
    <row r="47206" spans="12:20" ht="16.8">
      <c r="L47206" s="404"/>
      <c r="M47206" s="404"/>
      <c r="N47206" s="404"/>
      <c r="O47206" s="404"/>
      <c r="P47206" s="404"/>
      <c r="Q47206" s="404"/>
      <c r="R47206" s="404"/>
      <c r="S47206" s="404"/>
      <c r="T47206" s="404"/>
    </row>
    <row r="47207" spans="12:20" ht="16.8">
      <c r="L47207" s="404"/>
      <c r="M47207" s="404"/>
      <c r="N47207" s="404"/>
      <c r="O47207" s="404"/>
      <c r="P47207" s="404"/>
      <c r="Q47207" s="404"/>
      <c r="R47207" s="404"/>
      <c r="S47207" s="404"/>
      <c r="T47207" s="404"/>
    </row>
    <row r="47208" spans="12:20" ht="16.8">
      <c r="L47208" s="404"/>
      <c r="M47208" s="404"/>
      <c r="N47208" s="404"/>
      <c r="O47208" s="404"/>
      <c r="P47208" s="404"/>
      <c r="Q47208" s="404"/>
      <c r="R47208" s="404"/>
      <c r="S47208" s="404"/>
      <c r="T47208" s="404"/>
    </row>
    <row r="47209" spans="12:20" ht="16.8">
      <c r="L47209" s="404"/>
      <c r="M47209" s="404"/>
      <c r="N47209" s="404"/>
      <c r="O47209" s="404"/>
      <c r="P47209" s="404"/>
      <c r="Q47209" s="404"/>
      <c r="R47209" s="404"/>
      <c r="S47209" s="404"/>
      <c r="T47209" s="404"/>
    </row>
    <row r="47210" spans="12:20" ht="16.8">
      <c r="L47210" s="404"/>
      <c r="M47210" s="404"/>
      <c r="N47210" s="404"/>
      <c r="O47210" s="404"/>
      <c r="P47210" s="404"/>
      <c r="Q47210" s="404"/>
      <c r="R47210" s="404"/>
      <c r="S47210" s="404"/>
      <c r="T47210" s="404"/>
    </row>
    <row r="47211" spans="12:20" ht="16.8">
      <c r="L47211" s="404"/>
      <c r="M47211" s="404"/>
      <c r="N47211" s="404"/>
      <c r="O47211" s="404"/>
      <c r="P47211" s="404"/>
      <c r="Q47211" s="404"/>
      <c r="R47211" s="404"/>
      <c r="S47211" s="404"/>
      <c r="T47211" s="404"/>
    </row>
    <row r="47212" spans="12:20" ht="16.8">
      <c r="L47212" s="404"/>
      <c r="M47212" s="404"/>
      <c r="N47212" s="404"/>
      <c r="O47212" s="404"/>
      <c r="P47212" s="404"/>
      <c r="Q47212" s="404"/>
      <c r="R47212" s="404"/>
      <c r="S47212" s="404"/>
      <c r="T47212" s="404"/>
    </row>
    <row r="47213" spans="12:20" ht="16.8">
      <c r="L47213" s="404"/>
      <c r="M47213" s="404"/>
      <c r="N47213" s="404"/>
      <c r="O47213" s="404"/>
      <c r="P47213" s="404"/>
      <c r="Q47213" s="404"/>
      <c r="R47213" s="404"/>
      <c r="S47213" s="404"/>
      <c r="T47213" s="404"/>
    </row>
    <row r="47214" spans="12:20" ht="16.8">
      <c r="L47214" s="404"/>
      <c r="M47214" s="404"/>
      <c r="N47214" s="404"/>
      <c r="O47214" s="404"/>
      <c r="P47214" s="404"/>
      <c r="Q47214" s="404"/>
      <c r="R47214" s="404"/>
      <c r="S47214" s="404"/>
      <c r="T47214" s="404"/>
    </row>
    <row r="47215" spans="12:20" ht="16.8">
      <c r="L47215" s="404"/>
      <c r="M47215" s="404"/>
      <c r="N47215" s="404"/>
      <c r="O47215" s="404"/>
      <c r="P47215" s="404"/>
      <c r="Q47215" s="404"/>
      <c r="R47215" s="404"/>
      <c r="S47215" s="404"/>
      <c r="T47215" s="404"/>
    </row>
    <row r="47216" spans="12:20" ht="16.8">
      <c r="L47216" s="404"/>
      <c r="M47216" s="404"/>
      <c r="N47216" s="404"/>
      <c r="O47216" s="404"/>
      <c r="P47216" s="404"/>
      <c r="Q47216" s="404"/>
      <c r="R47216" s="404"/>
      <c r="S47216" s="404"/>
      <c r="T47216" s="404"/>
    </row>
    <row r="47217" spans="12:20" ht="16.8">
      <c r="L47217" s="404"/>
      <c r="M47217" s="404"/>
      <c r="N47217" s="404"/>
      <c r="O47217" s="404"/>
      <c r="P47217" s="404"/>
      <c r="Q47217" s="404"/>
      <c r="R47217" s="404"/>
      <c r="S47217" s="404"/>
      <c r="T47217" s="404"/>
    </row>
    <row r="47218" spans="12:20" ht="16.8">
      <c r="L47218" s="404"/>
      <c r="M47218" s="404"/>
      <c r="N47218" s="404"/>
      <c r="O47218" s="404"/>
      <c r="P47218" s="404"/>
      <c r="Q47218" s="404"/>
      <c r="R47218" s="404"/>
      <c r="S47218" s="404"/>
      <c r="T47218" s="404"/>
    </row>
    <row r="47219" spans="12:20" ht="16.8">
      <c r="L47219" s="404"/>
      <c r="M47219" s="404"/>
      <c r="N47219" s="404"/>
      <c r="O47219" s="404"/>
      <c r="P47219" s="404"/>
      <c r="Q47219" s="404"/>
      <c r="R47219" s="404"/>
      <c r="S47219" s="404"/>
      <c r="T47219" s="404"/>
    </row>
    <row r="47220" spans="12:20" ht="16.8">
      <c r="L47220" s="404"/>
      <c r="M47220" s="404"/>
      <c r="N47220" s="404"/>
      <c r="O47220" s="404"/>
      <c r="P47220" s="404"/>
      <c r="Q47220" s="404"/>
      <c r="R47220" s="404"/>
      <c r="S47220" s="404"/>
      <c r="T47220" s="404"/>
    </row>
    <row r="47221" spans="12:20" ht="16.8">
      <c r="L47221" s="404"/>
      <c r="M47221" s="404"/>
      <c r="N47221" s="404"/>
      <c r="O47221" s="404"/>
      <c r="P47221" s="404"/>
      <c r="Q47221" s="404"/>
      <c r="R47221" s="404"/>
      <c r="S47221" s="404"/>
      <c r="T47221" s="404"/>
    </row>
    <row r="47222" spans="12:20" ht="16.8">
      <c r="L47222" s="404"/>
      <c r="M47222" s="404"/>
      <c r="N47222" s="404"/>
      <c r="O47222" s="404"/>
      <c r="P47222" s="404"/>
      <c r="Q47222" s="404"/>
      <c r="R47222" s="404"/>
      <c r="S47222" s="404"/>
      <c r="T47222" s="404"/>
    </row>
    <row r="47223" spans="12:20" ht="16.8">
      <c r="L47223" s="404"/>
      <c r="M47223" s="404"/>
      <c r="N47223" s="404"/>
      <c r="O47223" s="404"/>
      <c r="P47223" s="404"/>
      <c r="Q47223" s="404"/>
      <c r="R47223" s="404"/>
      <c r="S47223" s="404"/>
      <c r="T47223" s="404"/>
    </row>
    <row r="47224" spans="12:20" ht="16.8">
      <c r="L47224" s="404"/>
      <c r="M47224" s="404"/>
      <c r="N47224" s="404"/>
      <c r="O47224" s="404"/>
      <c r="P47224" s="404"/>
      <c r="Q47224" s="404"/>
      <c r="R47224" s="404"/>
      <c r="S47224" s="404"/>
      <c r="T47224" s="404"/>
    </row>
    <row r="47225" spans="12:20" ht="16.8">
      <c r="L47225" s="404"/>
      <c r="M47225" s="404"/>
      <c r="N47225" s="404"/>
      <c r="O47225" s="404"/>
      <c r="P47225" s="404"/>
      <c r="Q47225" s="404"/>
      <c r="R47225" s="404"/>
      <c r="S47225" s="404"/>
      <c r="T47225" s="404"/>
    </row>
    <row r="47226" spans="12:20" ht="16.8">
      <c r="L47226" s="404"/>
      <c r="M47226" s="404"/>
      <c r="N47226" s="404"/>
      <c r="O47226" s="404"/>
      <c r="P47226" s="404"/>
      <c r="Q47226" s="404"/>
      <c r="R47226" s="404"/>
      <c r="S47226" s="404"/>
      <c r="T47226" s="404"/>
    </row>
    <row r="47227" spans="12:20" ht="16.8">
      <c r="L47227" s="404"/>
      <c r="M47227" s="404"/>
      <c r="N47227" s="404"/>
      <c r="O47227" s="404"/>
      <c r="P47227" s="404"/>
      <c r="Q47227" s="404"/>
      <c r="R47227" s="404"/>
      <c r="S47227" s="404"/>
      <c r="T47227" s="404"/>
    </row>
    <row r="47228" spans="12:20" ht="16.8">
      <c r="L47228" s="404"/>
      <c r="M47228" s="404"/>
      <c r="N47228" s="404"/>
      <c r="O47228" s="404"/>
      <c r="P47228" s="404"/>
      <c r="Q47228" s="404"/>
      <c r="R47228" s="404"/>
      <c r="S47228" s="404"/>
      <c r="T47228" s="404"/>
    </row>
    <row r="47229" spans="12:20" ht="16.8">
      <c r="L47229" s="404"/>
      <c r="M47229" s="404"/>
      <c r="N47229" s="404"/>
      <c r="O47229" s="404"/>
      <c r="P47229" s="404"/>
      <c r="Q47229" s="404"/>
      <c r="R47229" s="404"/>
      <c r="S47229" s="404"/>
      <c r="T47229" s="404"/>
    </row>
    <row r="47230" spans="12:20" ht="16.8">
      <c r="L47230" s="404"/>
      <c r="M47230" s="404"/>
      <c r="N47230" s="404"/>
      <c r="O47230" s="404"/>
      <c r="P47230" s="404"/>
      <c r="Q47230" s="404"/>
      <c r="R47230" s="404"/>
      <c r="S47230" s="404"/>
      <c r="T47230" s="404"/>
    </row>
    <row r="47231" spans="12:20" ht="16.8">
      <c r="L47231" s="404"/>
      <c r="M47231" s="404"/>
      <c r="N47231" s="404"/>
      <c r="O47231" s="404"/>
      <c r="P47231" s="404"/>
      <c r="Q47231" s="404"/>
      <c r="R47231" s="404"/>
      <c r="S47231" s="404"/>
      <c r="T47231" s="404"/>
    </row>
    <row r="47232" spans="12:20" ht="16.8">
      <c r="L47232" s="404"/>
      <c r="M47232" s="404"/>
      <c r="N47232" s="404"/>
      <c r="O47232" s="404"/>
      <c r="P47232" s="404"/>
      <c r="Q47232" s="404"/>
      <c r="R47232" s="404"/>
      <c r="S47232" s="404"/>
      <c r="T47232" s="404"/>
    </row>
    <row r="47233" spans="12:20" ht="16.8">
      <c r="L47233" s="404"/>
      <c r="M47233" s="404"/>
      <c r="N47233" s="404"/>
      <c r="O47233" s="404"/>
      <c r="P47233" s="404"/>
      <c r="Q47233" s="404"/>
      <c r="R47233" s="404"/>
      <c r="S47233" s="404"/>
      <c r="T47233" s="404"/>
    </row>
    <row r="47234" spans="12:20" ht="16.8">
      <c r="L47234" s="404"/>
      <c r="M47234" s="404"/>
      <c r="N47234" s="404"/>
      <c r="O47234" s="404"/>
      <c r="P47234" s="404"/>
      <c r="Q47234" s="404"/>
      <c r="R47234" s="404"/>
      <c r="S47234" s="404"/>
      <c r="T47234" s="404"/>
    </row>
    <row r="47235" spans="12:20" ht="16.8">
      <c r="L47235" s="404"/>
      <c r="M47235" s="404"/>
      <c r="N47235" s="404"/>
      <c r="O47235" s="404"/>
      <c r="P47235" s="404"/>
      <c r="Q47235" s="404"/>
      <c r="R47235" s="404"/>
      <c r="S47235" s="404"/>
      <c r="T47235" s="404"/>
    </row>
    <row r="47236" spans="12:20" ht="16.8">
      <c r="L47236" s="404"/>
      <c r="M47236" s="404"/>
      <c r="N47236" s="404"/>
      <c r="O47236" s="404"/>
      <c r="P47236" s="404"/>
      <c r="Q47236" s="404"/>
      <c r="R47236" s="404"/>
      <c r="S47236" s="404"/>
      <c r="T47236" s="404"/>
    </row>
    <row r="47237" spans="12:20" ht="16.8">
      <c r="L47237" s="404"/>
      <c r="M47237" s="404"/>
      <c r="N47237" s="404"/>
      <c r="O47237" s="404"/>
      <c r="P47237" s="404"/>
      <c r="Q47237" s="404"/>
      <c r="R47237" s="404"/>
      <c r="S47237" s="404"/>
      <c r="T47237" s="404"/>
    </row>
    <row r="47238" spans="12:20" ht="16.8">
      <c r="L47238" s="404"/>
      <c r="M47238" s="404"/>
      <c r="N47238" s="404"/>
      <c r="O47238" s="404"/>
      <c r="P47238" s="404"/>
      <c r="Q47238" s="404"/>
      <c r="R47238" s="404"/>
      <c r="S47238" s="404"/>
      <c r="T47238" s="404"/>
    </row>
    <row r="47239" spans="12:20" ht="16.8">
      <c r="L47239" s="404"/>
      <c r="M47239" s="404"/>
      <c r="N47239" s="404"/>
      <c r="O47239" s="404"/>
      <c r="P47239" s="404"/>
      <c r="Q47239" s="404"/>
      <c r="R47239" s="404"/>
      <c r="S47239" s="404"/>
      <c r="T47239" s="404"/>
    </row>
    <row r="47240" spans="12:20" ht="16.8">
      <c r="L47240" s="404"/>
      <c r="M47240" s="404"/>
      <c r="N47240" s="404"/>
      <c r="O47240" s="404"/>
      <c r="P47240" s="404"/>
      <c r="Q47240" s="404"/>
      <c r="R47240" s="404"/>
      <c r="S47240" s="404"/>
      <c r="T47240" s="404"/>
    </row>
    <row r="47241" spans="12:20" ht="16.8">
      <c r="L47241" s="404"/>
      <c r="M47241" s="404"/>
      <c r="N47241" s="404"/>
      <c r="O47241" s="404"/>
      <c r="P47241" s="404"/>
      <c r="Q47241" s="404"/>
      <c r="R47241" s="404"/>
      <c r="S47241" s="404"/>
      <c r="T47241" s="404"/>
    </row>
    <row r="47242" spans="12:20" ht="16.8">
      <c r="L47242" s="404"/>
      <c r="M47242" s="404"/>
      <c r="N47242" s="404"/>
      <c r="O47242" s="404"/>
      <c r="P47242" s="404"/>
      <c r="Q47242" s="404"/>
      <c r="R47242" s="404"/>
      <c r="S47242" s="404"/>
      <c r="T47242" s="404"/>
    </row>
    <row r="47243" spans="12:20" ht="16.8">
      <c r="L47243" s="404"/>
      <c r="M47243" s="404"/>
      <c r="N47243" s="404"/>
      <c r="O47243" s="404"/>
      <c r="P47243" s="404"/>
      <c r="Q47243" s="404"/>
      <c r="R47243" s="404"/>
      <c r="S47243" s="404"/>
      <c r="T47243" s="404"/>
    </row>
    <row r="47244" spans="12:20" ht="16.8">
      <c r="L47244" s="404"/>
      <c r="M47244" s="404"/>
      <c r="N47244" s="404"/>
      <c r="O47244" s="404"/>
      <c r="P47244" s="404"/>
      <c r="Q47244" s="404"/>
      <c r="R47244" s="404"/>
      <c r="S47244" s="404"/>
      <c r="T47244" s="404"/>
    </row>
    <row r="47245" spans="12:20" ht="16.8">
      <c r="L47245" s="404"/>
      <c r="M47245" s="404"/>
      <c r="N47245" s="404"/>
      <c r="O47245" s="404"/>
      <c r="P47245" s="404"/>
      <c r="Q47245" s="404"/>
      <c r="R47245" s="404"/>
      <c r="S47245" s="404"/>
      <c r="T47245" s="404"/>
    </row>
    <row r="47246" spans="12:20" ht="16.8">
      <c r="L47246" s="404"/>
      <c r="M47246" s="404"/>
      <c r="N47246" s="404"/>
      <c r="O47246" s="404"/>
      <c r="P47246" s="404"/>
      <c r="Q47246" s="404"/>
      <c r="R47246" s="404"/>
      <c r="S47246" s="404"/>
      <c r="T47246" s="404"/>
    </row>
    <row r="47247" spans="12:20" ht="16.8">
      <c r="L47247" s="404"/>
      <c r="M47247" s="404"/>
      <c r="N47247" s="404"/>
      <c r="O47247" s="404"/>
      <c r="P47247" s="404"/>
      <c r="Q47247" s="404"/>
      <c r="R47247" s="404"/>
      <c r="S47247" s="404"/>
      <c r="T47247" s="404"/>
    </row>
    <row r="47248" spans="12:20" ht="16.8">
      <c r="L47248" s="404"/>
      <c r="M47248" s="404"/>
      <c r="N47248" s="404"/>
      <c r="O47248" s="404"/>
      <c r="P47248" s="404"/>
      <c r="Q47248" s="404"/>
      <c r="R47248" s="404"/>
      <c r="S47248" s="404"/>
      <c r="T47248" s="404"/>
    </row>
    <row r="47249" spans="12:20" ht="16.8">
      <c r="L47249" s="404"/>
      <c r="M47249" s="404"/>
      <c r="N47249" s="404"/>
      <c r="O47249" s="404"/>
      <c r="P47249" s="404"/>
      <c r="Q47249" s="404"/>
      <c r="R47249" s="404"/>
      <c r="S47249" s="404"/>
      <c r="T47249" s="404"/>
    </row>
    <row r="47250" spans="12:20" ht="16.8">
      <c r="L47250" s="404"/>
      <c r="M47250" s="404"/>
      <c r="N47250" s="404"/>
      <c r="O47250" s="404"/>
      <c r="P47250" s="404"/>
      <c r="Q47250" s="404"/>
      <c r="R47250" s="404"/>
      <c r="S47250" s="404"/>
      <c r="T47250" s="404"/>
    </row>
    <row r="47251" spans="12:20" ht="16.8">
      <c r="L47251" s="404"/>
      <c r="M47251" s="404"/>
      <c r="N47251" s="404"/>
      <c r="O47251" s="404"/>
      <c r="P47251" s="404"/>
      <c r="Q47251" s="404"/>
      <c r="R47251" s="404"/>
      <c r="S47251" s="404"/>
      <c r="T47251" s="404"/>
    </row>
    <row r="47252" spans="12:20" ht="16.8">
      <c r="L47252" s="404"/>
      <c r="M47252" s="404"/>
      <c r="N47252" s="404"/>
      <c r="O47252" s="404"/>
      <c r="P47252" s="404"/>
      <c r="Q47252" s="404"/>
      <c r="R47252" s="404"/>
      <c r="S47252" s="404"/>
      <c r="T47252" s="404"/>
    </row>
    <row r="47253" spans="12:20" ht="16.8">
      <c r="L47253" s="404"/>
      <c r="M47253" s="404"/>
      <c r="N47253" s="404"/>
      <c r="O47253" s="404"/>
      <c r="P47253" s="404"/>
      <c r="Q47253" s="404"/>
      <c r="R47253" s="404"/>
      <c r="S47253" s="404"/>
      <c r="T47253" s="404"/>
    </row>
    <row r="47254" spans="12:20" ht="16.8">
      <c r="L47254" s="404"/>
      <c r="M47254" s="404"/>
      <c r="N47254" s="404"/>
      <c r="O47254" s="404"/>
      <c r="P47254" s="404"/>
      <c r="Q47254" s="404"/>
      <c r="R47254" s="404"/>
      <c r="S47254" s="404"/>
      <c r="T47254" s="404"/>
    </row>
    <row r="47255" spans="12:20" ht="16.8">
      <c r="L47255" s="404"/>
      <c r="M47255" s="404"/>
      <c r="N47255" s="404"/>
      <c r="O47255" s="404"/>
      <c r="P47255" s="404"/>
      <c r="Q47255" s="404"/>
      <c r="R47255" s="404"/>
      <c r="S47255" s="404"/>
      <c r="T47255" s="404"/>
    </row>
    <row r="47256" spans="12:20" ht="16.8">
      <c r="L47256" s="404"/>
      <c r="M47256" s="404"/>
      <c r="N47256" s="404"/>
      <c r="O47256" s="404"/>
      <c r="P47256" s="404"/>
      <c r="Q47256" s="404"/>
      <c r="R47256" s="404"/>
      <c r="S47256" s="404"/>
      <c r="T47256" s="404"/>
    </row>
    <row r="47257" spans="12:20" ht="16.8">
      <c r="L47257" s="404"/>
      <c r="M47257" s="404"/>
      <c r="N47257" s="404"/>
      <c r="O47257" s="404"/>
      <c r="P47257" s="404"/>
      <c r="Q47257" s="404"/>
      <c r="R47257" s="404"/>
      <c r="S47257" s="404"/>
      <c r="T47257" s="404"/>
    </row>
    <row r="47258" spans="12:20" ht="16.8">
      <c r="L47258" s="404"/>
      <c r="M47258" s="404"/>
      <c r="N47258" s="404"/>
      <c r="O47258" s="404"/>
      <c r="P47258" s="404"/>
      <c r="Q47258" s="404"/>
      <c r="R47258" s="404"/>
      <c r="S47258" s="404"/>
      <c r="T47258" s="404"/>
    </row>
    <row r="47259" spans="12:20" ht="16.8">
      <c r="L47259" s="404"/>
      <c r="M47259" s="404"/>
      <c r="N47259" s="404"/>
      <c r="O47259" s="404"/>
      <c r="P47259" s="404"/>
      <c r="Q47259" s="404"/>
      <c r="R47259" s="404"/>
      <c r="S47259" s="404"/>
      <c r="T47259" s="404"/>
    </row>
    <row r="47260" spans="12:20" ht="16.8">
      <c r="L47260" s="404"/>
      <c r="M47260" s="404"/>
      <c r="N47260" s="404"/>
      <c r="O47260" s="404"/>
      <c r="P47260" s="404"/>
      <c r="Q47260" s="404"/>
      <c r="R47260" s="404"/>
      <c r="S47260" s="404"/>
      <c r="T47260" s="404"/>
    </row>
    <row r="47261" spans="12:20" ht="16.8">
      <c r="L47261" s="404"/>
      <c r="M47261" s="404"/>
      <c r="N47261" s="404"/>
      <c r="O47261" s="404"/>
      <c r="P47261" s="404"/>
      <c r="Q47261" s="404"/>
      <c r="R47261" s="404"/>
      <c r="S47261" s="404"/>
      <c r="T47261" s="404"/>
    </row>
    <row r="47262" spans="12:20" ht="16.8">
      <c r="L47262" s="404"/>
      <c r="M47262" s="404"/>
      <c r="N47262" s="404"/>
      <c r="O47262" s="404"/>
      <c r="P47262" s="404"/>
      <c r="Q47262" s="404"/>
      <c r="R47262" s="404"/>
      <c r="S47262" s="404"/>
      <c r="T47262" s="404"/>
    </row>
    <row r="47263" spans="12:20" ht="16.8">
      <c r="L47263" s="404"/>
      <c r="M47263" s="404"/>
      <c r="N47263" s="404"/>
      <c r="O47263" s="404"/>
      <c r="P47263" s="404"/>
      <c r="Q47263" s="404"/>
      <c r="R47263" s="404"/>
      <c r="S47263" s="404"/>
      <c r="T47263" s="404"/>
    </row>
    <row r="47264" spans="12:20" ht="16.8">
      <c r="L47264" s="404"/>
      <c r="M47264" s="404"/>
      <c r="N47264" s="404"/>
      <c r="O47264" s="404"/>
      <c r="P47264" s="404"/>
      <c r="Q47264" s="404"/>
      <c r="R47264" s="404"/>
      <c r="S47264" s="404"/>
      <c r="T47264" s="404"/>
    </row>
    <row r="47265" spans="12:20" ht="16.8">
      <c r="L47265" s="404"/>
      <c r="M47265" s="404"/>
      <c r="N47265" s="404"/>
      <c r="O47265" s="404"/>
      <c r="P47265" s="404"/>
      <c r="Q47265" s="404"/>
      <c r="R47265" s="404"/>
      <c r="S47265" s="404"/>
      <c r="T47265" s="404"/>
    </row>
    <row r="47266" spans="12:20" ht="16.8">
      <c r="L47266" s="404"/>
      <c r="M47266" s="404"/>
      <c r="N47266" s="404"/>
      <c r="O47266" s="404"/>
      <c r="P47266" s="404"/>
      <c r="Q47266" s="404"/>
      <c r="R47266" s="404"/>
      <c r="S47266" s="404"/>
      <c r="T47266" s="404"/>
    </row>
    <row r="47267" spans="12:20" ht="16.8">
      <c r="L47267" s="404"/>
      <c r="M47267" s="404"/>
      <c r="N47267" s="404"/>
      <c r="O47267" s="404"/>
      <c r="P47267" s="404"/>
      <c r="Q47267" s="404"/>
      <c r="R47267" s="404"/>
      <c r="S47267" s="404"/>
      <c r="T47267" s="404"/>
    </row>
    <row r="47268" spans="12:20" ht="16.8">
      <c r="L47268" s="404"/>
      <c r="M47268" s="404"/>
      <c r="N47268" s="404"/>
      <c r="O47268" s="404"/>
      <c r="P47268" s="404"/>
      <c r="Q47268" s="404"/>
      <c r="R47268" s="404"/>
      <c r="S47268" s="404"/>
      <c r="T47268" s="404"/>
    </row>
    <row r="47269" spans="12:20" ht="16.8">
      <c r="L47269" s="404"/>
      <c r="M47269" s="404"/>
      <c r="N47269" s="404"/>
      <c r="O47269" s="404"/>
      <c r="P47269" s="404"/>
      <c r="Q47269" s="404"/>
      <c r="R47269" s="404"/>
      <c r="S47269" s="404"/>
      <c r="T47269" s="404"/>
    </row>
    <row r="47270" spans="12:20" ht="16.8">
      <c r="L47270" s="404"/>
      <c r="M47270" s="404"/>
      <c r="N47270" s="404"/>
      <c r="O47270" s="404"/>
      <c r="P47270" s="404"/>
      <c r="Q47270" s="404"/>
      <c r="R47270" s="404"/>
      <c r="S47270" s="404"/>
      <c r="T47270" s="404"/>
    </row>
    <row r="47271" spans="12:20" ht="16.8">
      <c r="L47271" s="404"/>
      <c r="M47271" s="404"/>
      <c r="N47271" s="404"/>
      <c r="O47271" s="404"/>
      <c r="P47271" s="404"/>
      <c r="Q47271" s="404"/>
      <c r="R47271" s="404"/>
      <c r="S47271" s="404"/>
      <c r="T47271" s="404"/>
    </row>
    <row r="47272" spans="12:20" ht="16.8">
      <c r="L47272" s="404"/>
      <c r="M47272" s="404"/>
      <c r="N47272" s="404"/>
      <c r="O47272" s="404"/>
      <c r="P47272" s="404"/>
      <c r="Q47272" s="404"/>
      <c r="R47272" s="404"/>
      <c r="S47272" s="404"/>
      <c r="T47272" s="404"/>
    </row>
    <row r="47273" spans="12:20" ht="16.8">
      <c r="L47273" s="404"/>
      <c r="M47273" s="404"/>
      <c r="N47273" s="404"/>
      <c r="O47273" s="404"/>
      <c r="P47273" s="404"/>
      <c r="Q47273" s="404"/>
      <c r="R47273" s="404"/>
      <c r="S47273" s="404"/>
      <c r="T47273" s="404"/>
    </row>
    <row r="47274" spans="12:20" ht="16.8">
      <c r="L47274" s="404"/>
      <c r="M47274" s="404"/>
      <c r="N47274" s="404"/>
      <c r="O47274" s="404"/>
      <c r="P47274" s="404"/>
      <c r="Q47274" s="404"/>
      <c r="R47274" s="404"/>
      <c r="S47274" s="404"/>
      <c r="T47274" s="404"/>
    </row>
    <row r="47275" spans="12:20" ht="16.8">
      <c r="L47275" s="404"/>
      <c r="M47275" s="404"/>
      <c r="N47275" s="404"/>
      <c r="O47275" s="404"/>
      <c r="P47275" s="404"/>
      <c r="Q47275" s="404"/>
      <c r="R47275" s="404"/>
      <c r="S47275" s="404"/>
      <c r="T47275" s="404"/>
    </row>
    <row r="47276" spans="12:20" ht="16.8">
      <c r="L47276" s="404"/>
      <c r="M47276" s="404"/>
      <c r="N47276" s="404"/>
      <c r="O47276" s="404"/>
      <c r="P47276" s="404"/>
      <c r="Q47276" s="404"/>
      <c r="R47276" s="404"/>
      <c r="S47276" s="404"/>
      <c r="T47276" s="404"/>
    </row>
    <row r="47277" spans="12:20" ht="16.8">
      <c r="L47277" s="404"/>
      <c r="M47277" s="404"/>
      <c r="N47277" s="404"/>
      <c r="O47277" s="404"/>
      <c r="P47277" s="404"/>
      <c r="Q47277" s="404"/>
      <c r="R47277" s="404"/>
      <c r="S47277" s="404"/>
      <c r="T47277" s="404"/>
    </row>
    <row r="47278" spans="12:20" ht="16.8">
      <c r="L47278" s="404"/>
      <c r="M47278" s="404"/>
      <c r="N47278" s="404"/>
      <c r="O47278" s="404"/>
      <c r="P47278" s="404"/>
      <c r="Q47278" s="404"/>
      <c r="R47278" s="404"/>
      <c r="S47278" s="404"/>
      <c r="T47278" s="404"/>
    </row>
    <row r="47279" spans="12:20" ht="16.8">
      <c r="L47279" s="404"/>
      <c r="M47279" s="404"/>
      <c r="N47279" s="404"/>
      <c r="O47279" s="404"/>
      <c r="P47279" s="404"/>
      <c r="Q47279" s="404"/>
      <c r="R47279" s="404"/>
      <c r="S47279" s="404"/>
      <c r="T47279" s="404"/>
    </row>
    <row r="47280" spans="12:20" ht="16.8">
      <c r="L47280" s="404"/>
      <c r="M47280" s="404"/>
      <c r="N47280" s="404"/>
      <c r="O47280" s="404"/>
      <c r="P47280" s="404"/>
      <c r="Q47280" s="404"/>
      <c r="R47280" s="404"/>
      <c r="S47280" s="404"/>
      <c r="T47280" s="404"/>
    </row>
    <row r="47281" spans="12:20" ht="16.8">
      <c r="L47281" s="404"/>
      <c r="M47281" s="404"/>
      <c r="N47281" s="404"/>
      <c r="O47281" s="404"/>
      <c r="P47281" s="404"/>
      <c r="Q47281" s="404"/>
      <c r="R47281" s="404"/>
      <c r="S47281" s="404"/>
      <c r="T47281" s="404"/>
    </row>
    <row r="47282" spans="12:20" ht="16.8">
      <c r="L47282" s="404"/>
      <c r="M47282" s="404"/>
      <c r="N47282" s="404"/>
      <c r="O47282" s="404"/>
      <c r="P47282" s="404"/>
      <c r="Q47282" s="404"/>
      <c r="R47282" s="404"/>
      <c r="S47282" s="404"/>
      <c r="T47282" s="404"/>
    </row>
    <row r="47283" spans="12:20" ht="16.8">
      <c r="L47283" s="404"/>
      <c r="M47283" s="404"/>
      <c r="N47283" s="404"/>
      <c r="O47283" s="404"/>
      <c r="P47283" s="404"/>
      <c r="Q47283" s="404"/>
      <c r="R47283" s="404"/>
      <c r="S47283" s="404"/>
      <c r="T47283" s="404"/>
    </row>
    <row r="47284" spans="12:20" ht="16.8">
      <c r="L47284" s="404"/>
      <c r="M47284" s="404"/>
      <c r="N47284" s="404"/>
      <c r="O47284" s="404"/>
      <c r="P47284" s="404"/>
      <c r="Q47284" s="404"/>
      <c r="R47284" s="404"/>
      <c r="S47284" s="404"/>
      <c r="T47284" s="404"/>
    </row>
    <row r="47285" spans="12:20" ht="16.8">
      <c r="L47285" s="404"/>
      <c r="M47285" s="404"/>
      <c r="N47285" s="404"/>
      <c r="O47285" s="404"/>
      <c r="P47285" s="404"/>
      <c r="Q47285" s="404"/>
      <c r="R47285" s="404"/>
      <c r="S47285" s="404"/>
      <c r="T47285" s="404"/>
    </row>
    <row r="47286" spans="12:20" ht="16.8">
      <c r="L47286" s="404"/>
      <c r="M47286" s="404"/>
      <c r="N47286" s="404"/>
      <c r="O47286" s="404"/>
      <c r="P47286" s="404"/>
      <c r="Q47286" s="404"/>
      <c r="R47286" s="404"/>
      <c r="S47286" s="404"/>
      <c r="T47286" s="404"/>
    </row>
    <row r="47287" spans="12:20" ht="16.8">
      <c r="L47287" s="404"/>
      <c r="M47287" s="404"/>
      <c r="N47287" s="404"/>
      <c r="O47287" s="404"/>
      <c r="P47287" s="404"/>
      <c r="Q47287" s="404"/>
      <c r="R47287" s="404"/>
      <c r="S47287" s="404"/>
      <c r="T47287" s="404"/>
    </row>
    <row r="47288" spans="12:20" ht="16.8">
      <c r="L47288" s="404"/>
      <c r="M47288" s="404"/>
      <c r="N47288" s="404"/>
      <c r="O47288" s="404"/>
      <c r="P47288" s="404"/>
      <c r="Q47288" s="404"/>
      <c r="R47288" s="404"/>
      <c r="S47288" s="404"/>
      <c r="T47288" s="404"/>
    </row>
    <row r="47289" spans="12:20" ht="16.8">
      <c r="L47289" s="404"/>
      <c r="M47289" s="404"/>
      <c r="N47289" s="404"/>
      <c r="O47289" s="404"/>
      <c r="P47289" s="404"/>
      <c r="Q47289" s="404"/>
      <c r="R47289" s="404"/>
      <c r="S47289" s="404"/>
      <c r="T47289" s="404"/>
    </row>
    <row r="47290" spans="12:20" ht="16.8">
      <c r="L47290" s="404"/>
      <c r="M47290" s="404"/>
      <c r="N47290" s="404"/>
      <c r="O47290" s="404"/>
      <c r="P47290" s="404"/>
      <c r="Q47290" s="404"/>
      <c r="R47290" s="404"/>
      <c r="S47290" s="404"/>
      <c r="T47290" s="404"/>
    </row>
    <row r="47291" spans="12:20" ht="16.8">
      <c r="L47291" s="404"/>
      <c r="M47291" s="404"/>
      <c r="N47291" s="404"/>
      <c r="O47291" s="404"/>
      <c r="P47291" s="404"/>
      <c r="Q47291" s="404"/>
      <c r="R47291" s="404"/>
      <c r="S47291" s="404"/>
      <c r="T47291" s="404"/>
    </row>
    <row r="47292" spans="12:20" ht="16.8">
      <c r="L47292" s="404"/>
      <c r="M47292" s="404"/>
      <c r="N47292" s="404"/>
      <c r="O47292" s="404"/>
      <c r="P47292" s="404"/>
      <c r="Q47292" s="404"/>
      <c r="R47292" s="404"/>
      <c r="S47292" s="404"/>
      <c r="T47292" s="404"/>
    </row>
    <row r="47293" spans="12:20" ht="16.8">
      <c r="L47293" s="404"/>
      <c r="M47293" s="404"/>
      <c r="N47293" s="404"/>
      <c r="O47293" s="404"/>
      <c r="P47293" s="404"/>
      <c r="Q47293" s="404"/>
      <c r="R47293" s="404"/>
      <c r="S47293" s="404"/>
      <c r="T47293" s="404"/>
    </row>
    <row r="47294" spans="12:20" ht="16.8">
      <c r="L47294" s="404"/>
      <c r="M47294" s="404"/>
      <c r="N47294" s="404"/>
      <c r="O47294" s="404"/>
      <c r="P47294" s="404"/>
      <c r="Q47294" s="404"/>
      <c r="R47294" s="404"/>
      <c r="S47294" s="404"/>
      <c r="T47294" s="404"/>
    </row>
    <row r="47295" spans="12:20" ht="16.8">
      <c r="L47295" s="404"/>
      <c r="M47295" s="404"/>
      <c r="N47295" s="404"/>
      <c r="O47295" s="404"/>
      <c r="P47295" s="404"/>
      <c r="Q47295" s="404"/>
      <c r="R47295" s="404"/>
      <c r="S47295" s="404"/>
      <c r="T47295" s="404"/>
    </row>
    <row r="47296" spans="12:20" ht="16.8">
      <c r="L47296" s="404"/>
      <c r="M47296" s="404"/>
      <c r="N47296" s="404"/>
      <c r="O47296" s="404"/>
      <c r="P47296" s="404"/>
      <c r="Q47296" s="404"/>
      <c r="R47296" s="404"/>
      <c r="S47296" s="404"/>
      <c r="T47296" s="404"/>
    </row>
    <row r="47297" spans="12:20" ht="16.8">
      <c r="L47297" s="404"/>
      <c r="M47297" s="404"/>
      <c r="N47297" s="404"/>
      <c r="O47297" s="404"/>
      <c r="P47297" s="404"/>
      <c r="Q47297" s="404"/>
      <c r="R47297" s="404"/>
      <c r="S47297" s="404"/>
      <c r="T47297" s="404"/>
    </row>
    <row r="47298" spans="12:20" ht="16.8">
      <c r="L47298" s="404"/>
      <c r="M47298" s="404"/>
      <c r="N47298" s="404"/>
      <c r="O47298" s="404"/>
      <c r="P47298" s="404"/>
      <c r="Q47298" s="404"/>
      <c r="R47298" s="404"/>
      <c r="S47298" s="404"/>
      <c r="T47298" s="404"/>
    </row>
    <row r="47299" spans="12:20" ht="16.8">
      <c r="L47299" s="404"/>
      <c r="M47299" s="404"/>
      <c r="N47299" s="404"/>
      <c r="O47299" s="404"/>
      <c r="P47299" s="404"/>
      <c r="Q47299" s="404"/>
      <c r="R47299" s="404"/>
      <c r="S47299" s="404"/>
      <c r="T47299" s="404"/>
    </row>
    <row r="47300" spans="12:20" ht="16.8">
      <c r="L47300" s="404"/>
      <c r="M47300" s="404"/>
      <c r="N47300" s="404"/>
      <c r="O47300" s="404"/>
      <c r="P47300" s="404"/>
      <c r="Q47300" s="404"/>
      <c r="R47300" s="404"/>
      <c r="S47300" s="404"/>
      <c r="T47300" s="404"/>
    </row>
    <row r="47301" spans="12:20" ht="16.8">
      <c r="L47301" s="404"/>
      <c r="M47301" s="404"/>
      <c r="N47301" s="404"/>
      <c r="O47301" s="404"/>
      <c r="P47301" s="404"/>
      <c r="Q47301" s="404"/>
      <c r="R47301" s="404"/>
      <c r="S47301" s="404"/>
      <c r="T47301" s="404"/>
    </row>
    <row r="47302" spans="12:20" ht="16.8">
      <c r="L47302" s="404"/>
      <c r="M47302" s="404"/>
      <c r="N47302" s="404"/>
      <c r="O47302" s="404"/>
      <c r="P47302" s="404"/>
      <c r="Q47302" s="404"/>
      <c r="R47302" s="404"/>
      <c r="S47302" s="404"/>
      <c r="T47302" s="404"/>
    </row>
    <row r="47303" spans="12:20" ht="16.8">
      <c r="L47303" s="404"/>
      <c r="M47303" s="404"/>
      <c r="N47303" s="404"/>
      <c r="O47303" s="404"/>
      <c r="P47303" s="404"/>
      <c r="Q47303" s="404"/>
      <c r="R47303" s="404"/>
      <c r="S47303" s="404"/>
      <c r="T47303" s="404"/>
    </row>
    <row r="47304" spans="12:20" ht="16.8">
      <c r="L47304" s="404"/>
      <c r="M47304" s="404"/>
      <c r="N47304" s="404"/>
      <c r="O47304" s="404"/>
      <c r="P47304" s="404"/>
      <c r="Q47304" s="404"/>
      <c r="R47304" s="404"/>
      <c r="S47304" s="404"/>
      <c r="T47304" s="404"/>
    </row>
    <row r="47305" spans="12:20" ht="16.8">
      <c r="L47305" s="404"/>
      <c r="M47305" s="404"/>
      <c r="N47305" s="404"/>
      <c r="O47305" s="404"/>
      <c r="P47305" s="404"/>
      <c r="Q47305" s="404"/>
      <c r="R47305" s="404"/>
      <c r="S47305" s="404"/>
      <c r="T47305" s="404"/>
    </row>
    <row r="47306" spans="12:20" ht="16.8">
      <c r="L47306" s="404"/>
      <c r="M47306" s="404"/>
      <c r="N47306" s="404"/>
      <c r="O47306" s="404"/>
      <c r="P47306" s="404"/>
      <c r="Q47306" s="404"/>
      <c r="R47306" s="404"/>
      <c r="S47306" s="404"/>
      <c r="T47306" s="404"/>
    </row>
    <row r="47307" spans="12:20" ht="16.8">
      <c r="L47307" s="404"/>
      <c r="M47307" s="404"/>
      <c r="N47307" s="404"/>
      <c r="O47307" s="404"/>
      <c r="P47307" s="404"/>
      <c r="Q47307" s="404"/>
      <c r="R47307" s="404"/>
      <c r="S47307" s="404"/>
      <c r="T47307" s="404"/>
    </row>
    <row r="47308" spans="12:20" ht="16.8">
      <c r="L47308" s="404"/>
      <c r="M47308" s="404"/>
      <c r="N47308" s="404"/>
      <c r="O47308" s="404"/>
      <c r="P47308" s="404"/>
      <c r="Q47308" s="404"/>
      <c r="R47308" s="404"/>
      <c r="S47308" s="404"/>
      <c r="T47308" s="404"/>
    </row>
    <row r="47309" spans="12:20" ht="16.8">
      <c r="L47309" s="404"/>
      <c r="M47309" s="404"/>
      <c r="N47309" s="404"/>
      <c r="O47309" s="404"/>
      <c r="P47309" s="404"/>
      <c r="Q47309" s="404"/>
      <c r="R47309" s="404"/>
      <c r="S47309" s="404"/>
      <c r="T47309" s="404"/>
    </row>
    <row r="47310" spans="12:20" ht="16.8">
      <c r="L47310" s="404"/>
      <c r="M47310" s="404"/>
      <c r="N47310" s="404"/>
      <c r="O47310" s="404"/>
      <c r="P47310" s="404"/>
      <c r="Q47310" s="404"/>
      <c r="R47310" s="404"/>
      <c r="S47310" s="404"/>
      <c r="T47310" s="404"/>
    </row>
    <row r="47311" spans="12:20" ht="16.8">
      <c r="L47311" s="404"/>
      <c r="M47311" s="404"/>
      <c r="N47311" s="404"/>
      <c r="O47311" s="404"/>
      <c r="P47311" s="404"/>
      <c r="Q47311" s="404"/>
      <c r="R47311" s="404"/>
      <c r="S47311" s="404"/>
      <c r="T47311" s="404"/>
    </row>
    <row r="47312" spans="12:20" ht="16.8">
      <c r="L47312" s="404"/>
      <c r="M47312" s="404"/>
      <c r="N47312" s="404"/>
      <c r="O47312" s="404"/>
      <c r="P47312" s="404"/>
      <c r="Q47312" s="404"/>
      <c r="R47312" s="404"/>
      <c r="S47312" s="404"/>
      <c r="T47312" s="404"/>
    </row>
    <row r="47313" spans="12:20" ht="16.8">
      <c r="L47313" s="404"/>
      <c r="M47313" s="404"/>
      <c r="N47313" s="404"/>
      <c r="O47313" s="404"/>
      <c r="P47313" s="404"/>
      <c r="Q47313" s="404"/>
      <c r="R47313" s="404"/>
      <c r="S47313" s="404"/>
      <c r="T47313" s="404"/>
    </row>
    <row r="47314" spans="12:20" ht="16.8">
      <c r="L47314" s="404"/>
      <c r="M47314" s="404"/>
      <c r="N47314" s="404"/>
      <c r="O47314" s="404"/>
      <c r="P47314" s="404"/>
      <c r="Q47314" s="404"/>
      <c r="R47314" s="404"/>
      <c r="S47314" s="404"/>
      <c r="T47314" s="404"/>
    </row>
    <row r="47315" spans="12:20" ht="16.8">
      <c r="L47315" s="404"/>
      <c r="M47315" s="404"/>
      <c r="N47315" s="404"/>
      <c r="O47315" s="404"/>
      <c r="P47315" s="404"/>
      <c r="Q47315" s="404"/>
      <c r="R47315" s="404"/>
      <c r="S47315" s="404"/>
      <c r="T47315" s="404"/>
    </row>
    <row r="47316" spans="12:20" ht="16.8">
      <c r="L47316" s="404"/>
      <c r="M47316" s="404"/>
      <c r="N47316" s="404"/>
      <c r="O47316" s="404"/>
      <c r="P47316" s="404"/>
      <c r="Q47316" s="404"/>
      <c r="R47316" s="404"/>
      <c r="S47316" s="404"/>
      <c r="T47316" s="404"/>
    </row>
    <row r="47317" spans="12:20" ht="16.8">
      <c r="L47317" s="404"/>
      <c r="M47317" s="404"/>
      <c r="N47317" s="404"/>
      <c r="O47317" s="404"/>
      <c r="P47317" s="404"/>
      <c r="Q47317" s="404"/>
      <c r="R47317" s="404"/>
      <c r="S47317" s="404"/>
      <c r="T47317" s="404"/>
    </row>
    <row r="47318" spans="12:20" ht="16.8">
      <c r="L47318" s="404"/>
      <c r="M47318" s="404"/>
      <c r="N47318" s="404"/>
      <c r="O47318" s="404"/>
      <c r="P47318" s="404"/>
      <c r="Q47318" s="404"/>
      <c r="R47318" s="404"/>
      <c r="S47318" s="404"/>
      <c r="T47318" s="404"/>
    </row>
    <row r="47319" spans="12:20" ht="16.8">
      <c r="L47319" s="404"/>
      <c r="M47319" s="404"/>
      <c r="N47319" s="404"/>
      <c r="O47319" s="404"/>
      <c r="P47319" s="404"/>
      <c r="Q47319" s="404"/>
      <c r="R47319" s="404"/>
      <c r="S47319" s="404"/>
      <c r="T47319" s="404"/>
    </row>
    <row r="47320" spans="12:20" ht="16.8">
      <c r="L47320" s="404"/>
      <c r="M47320" s="404"/>
      <c r="N47320" s="404"/>
      <c r="O47320" s="404"/>
      <c r="P47320" s="404"/>
      <c r="Q47320" s="404"/>
      <c r="R47320" s="404"/>
      <c r="S47320" s="404"/>
      <c r="T47320" s="404"/>
    </row>
    <row r="47321" spans="12:20" ht="16.8">
      <c r="L47321" s="404"/>
      <c r="M47321" s="404"/>
      <c r="N47321" s="404"/>
      <c r="O47321" s="404"/>
      <c r="P47321" s="404"/>
      <c r="Q47321" s="404"/>
      <c r="R47321" s="404"/>
      <c r="S47321" s="404"/>
      <c r="T47321" s="404"/>
    </row>
    <row r="47322" spans="12:20" ht="16.8">
      <c r="L47322" s="404"/>
      <c r="M47322" s="404"/>
      <c r="N47322" s="404"/>
      <c r="O47322" s="404"/>
      <c r="P47322" s="404"/>
      <c r="Q47322" s="404"/>
      <c r="R47322" s="404"/>
      <c r="S47322" s="404"/>
      <c r="T47322" s="404"/>
    </row>
    <row r="47323" spans="12:20" ht="16.8">
      <c r="L47323" s="404"/>
      <c r="M47323" s="404"/>
      <c r="N47323" s="404"/>
      <c r="O47323" s="404"/>
      <c r="P47323" s="404"/>
      <c r="Q47323" s="404"/>
      <c r="R47323" s="404"/>
      <c r="S47323" s="404"/>
      <c r="T47323" s="404"/>
    </row>
    <row r="47324" spans="12:20" ht="16.8">
      <c r="L47324" s="404"/>
      <c r="M47324" s="404"/>
      <c r="N47324" s="404"/>
      <c r="O47324" s="404"/>
      <c r="P47324" s="404"/>
      <c r="Q47324" s="404"/>
      <c r="R47324" s="404"/>
      <c r="S47324" s="404"/>
      <c r="T47324" s="404"/>
    </row>
    <row r="47325" spans="12:20" ht="16.8">
      <c r="L47325" s="404"/>
      <c r="M47325" s="404"/>
      <c r="N47325" s="404"/>
      <c r="O47325" s="404"/>
      <c r="P47325" s="404"/>
      <c r="Q47325" s="404"/>
      <c r="R47325" s="404"/>
      <c r="S47325" s="404"/>
      <c r="T47325" s="404"/>
    </row>
    <row r="47326" spans="12:20" ht="16.8">
      <c r="L47326" s="404"/>
      <c r="M47326" s="404"/>
      <c r="N47326" s="404"/>
      <c r="O47326" s="404"/>
      <c r="P47326" s="404"/>
      <c r="Q47326" s="404"/>
      <c r="R47326" s="404"/>
      <c r="S47326" s="404"/>
      <c r="T47326" s="404"/>
    </row>
    <row r="47327" spans="12:20" ht="16.8">
      <c r="L47327" s="404"/>
      <c r="M47327" s="404"/>
      <c r="N47327" s="404"/>
      <c r="O47327" s="404"/>
      <c r="P47327" s="404"/>
      <c r="Q47327" s="404"/>
      <c r="R47327" s="404"/>
      <c r="S47327" s="404"/>
      <c r="T47327" s="404"/>
    </row>
    <row r="47328" spans="12:20" ht="16.8">
      <c r="L47328" s="404"/>
      <c r="M47328" s="404"/>
      <c r="N47328" s="404"/>
      <c r="O47328" s="404"/>
      <c r="P47328" s="404"/>
      <c r="Q47328" s="404"/>
      <c r="R47328" s="404"/>
      <c r="S47328" s="404"/>
      <c r="T47328" s="404"/>
    </row>
    <row r="47329" spans="12:20" ht="16.8">
      <c r="L47329" s="404"/>
      <c r="M47329" s="404"/>
      <c r="N47329" s="404"/>
      <c r="O47329" s="404"/>
      <c r="P47329" s="404"/>
      <c r="Q47329" s="404"/>
      <c r="R47329" s="404"/>
      <c r="S47329" s="404"/>
      <c r="T47329" s="404"/>
    </row>
    <row r="47330" spans="12:20" ht="16.8">
      <c r="L47330" s="404"/>
      <c r="M47330" s="404"/>
      <c r="N47330" s="404"/>
      <c r="O47330" s="404"/>
      <c r="P47330" s="404"/>
      <c r="Q47330" s="404"/>
      <c r="R47330" s="404"/>
      <c r="S47330" s="404"/>
      <c r="T47330" s="404"/>
    </row>
    <row r="47331" spans="12:20" ht="16.8">
      <c r="L47331" s="404"/>
      <c r="M47331" s="404"/>
      <c r="N47331" s="404"/>
      <c r="O47331" s="404"/>
      <c r="P47331" s="404"/>
      <c r="Q47331" s="404"/>
      <c r="R47331" s="404"/>
      <c r="S47331" s="404"/>
      <c r="T47331" s="404"/>
    </row>
    <row r="47332" spans="12:20" ht="16.8">
      <c r="L47332" s="404"/>
      <c r="M47332" s="404"/>
      <c r="N47332" s="404"/>
      <c r="O47332" s="404"/>
      <c r="P47332" s="404"/>
      <c r="Q47332" s="404"/>
      <c r="R47332" s="404"/>
      <c r="S47332" s="404"/>
      <c r="T47332" s="404"/>
    </row>
    <row r="47333" spans="12:20" ht="16.8">
      <c r="L47333" s="404"/>
      <c r="M47333" s="404"/>
      <c r="N47333" s="404"/>
      <c r="O47333" s="404"/>
      <c r="P47333" s="404"/>
      <c r="Q47333" s="404"/>
      <c r="R47333" s="404"/>
      <c r="S47333" s="404"/>
      <c r="T47333" s="404"/>
    </row>
    <row r="47334" spans="12:20" ht="16.8">
      <c r="L47334" s="404"/>
      <c r="M47334" s="404"/>
      <c r="N47334" s="404"/>
      <c r="O47334" s="404"/>
      <c r="P47334" s="404"/>
      <c r="Q47334" s="404"/>
      <c r="R47334" s="404"/>
      <c r="S47334" s="404"/>
      <c r="T47334" s="404"/>
    </row>
    <row r="47335" spans="12:20" ht="16.8">
      <c r="L47335" s="404"/>
      <c r="M47335" s="404"/>
      <c r="N47335" s="404"/>
      <c r="O47335" s="404"/>
      <c r="P47335" s="404"/>
      <c r="Q47335" s="404"/>
      <c r="R47335" s="404"/>
      <c r="S47335" s="404"/>
      <c r="T47335" s="404"/>
    </row>
    <row r="47336" spans="12:20" ht="16.8">
      <c r="L47336" s="404"/>
      <c r="M47336" s="404"/>
      <c r="N47336" s="404"/>
      <c r="O47336" s="404"/>
      <c r="P47336" s="404"/>
      <c r="Q47336" s="404"/>
      <c r="R47336" s="404"/>
      <c r="S47336" s="404"/>
      <c r="T47336" s="404"/>
    </row>
    <row r="47337" spans="12:20" ht="16.8">
      <c r="L47337" s="404"/>
      <c r="M47337" s="404"/>
      <c r="N47337" s="404"/>
      <c r="O47337" s="404"/>
      <c r="P47337" s="404"/>
      <c r="Q47337" s="404"/>
      <c r="R47337" s="404"/>
      <c r="S47337" s="404"/>
      <c r="T47337" s="404"/>
    </row>
    <row r="47338" spans="12:20" ht="16.8">
      <c r="L47338" s="404"/>
      <c r="M47338" s="404"/>
      <c r="N47338" s="404"/>
      <c r="O47338" s="404"/>
      <c r="P47338" s="404"/>
      <c r="Q47338" s="404"/>
      <c r="R47338" s="404"/>
      <c r="S47338" s="404"/>
      <c r="T47338" s="404"/>
    </row>
    <row r="47339" spans="12:20" ht="16.8">
      <c r="L47339" s="404"/>
      <c r="M47339" s="404"/>
      <c r="N47339" s="404"/>
      <c r="O47339" s="404"/>
      <c r="P47339" s="404"/>
      <c r="Q47339" s="404"/>
      <c r="R47339" s="404"/>
      <c r="S47339" s="404"/>
      <c r="T47339" s="404"/>
    </row>
    <row r="47340" spans="12:20" ht="16.8">
      <c r="L47340" s="404"/>
      <c r="M47340" s="404"/>
      <c r="N47340" s="404"/>
      <c r="O47340" s="404"/>
      <c r="P47340" s="404"/>
      <c r="Q47340" s="404"/>
      <c r="R47340" s="404"/>
      <c r="S47340" s="404"/>
      <c r="T47340" s="404"/>
    </row>
    <row r="47341" spans="12:20" ht="16.8">
      <c r="L47341" s="404"/>
      <c r="M47341" s="404"/>
      <c r="N47341" s="404"/>
      <c r="O47341" s="404"/>
      <c r="P47341" s="404"/>
      <c r="Q47341" s="404"/>
      <c r="R47341" s="404"/>
      <c r="S47341" s="404"/>
      <c r="T47341" s="404"/>
    </row>
    <row r="47342" spans="12:20" ht="16.8">
      <c r="L47342" s="404"/>
      <c r="M47342" s="404"/>
      <c r="N47342" s="404"/>
      <c r="O47342" s="404"/>
      <c r="P47342" s="404"/>
      <c r="Q47342" s="404"/>
      <c r="R47342" s="404"/>
      <c r="S47342" s="404"/>
      <c r="T47342" s="404"/>
    </row>
    <row r="47343" spans="12:20" ht="16.8">
      <c r="L47343" s="404"/>
      <c r="M47343" s="404"/>
      <c r="N47343" s="404"/>
      <c r="O47343" s="404"/>
      <c r="P47343" s="404"/>
      <c r="Q47343" s="404"/>
      <c r="R47343" s="404"/>
      <c r="S47343" s="404"/>
      <c r="T47343" s="404"/>
    </row>
    <row r="47344" spans="12:20" ht="16.8">
      <c r="L47344" s="404"/>
      <c r="M47344" s="404"/>
      <c r="N47344" s="404"/>
      <c r="O47344" s="404"/>
      <c r="P47344" s="404"/>
      <c r="Q47344" s="404"/>
      <c r="R47344" s="404"/>
      <c r="S47344" s="404"/>
      <c r="T47344" s="404"/>
    </row>
    <row r="47345" spans="12:20" ht="16.8">
      <c r="L47345" s="404"/>
      <c r="M47345" s="404"/>
      <c r="N47345" s="404"/>
      <c r="O47345" s="404"/>
      <c r="P47345" s="404"/>
      <c r="Q47345" s="404"/>
      <c r="R47345" s="404"/>
      <c r="S47345" s="404"/>
      <c r="T47345" s="404"/>
    </row>
    <row r="47346" spans="12:20" ht="16.8">
      <c r="L47346" s="404"/>
      <c r="M47346" s="404"/>
      <c r="N47346" s="404"/>
      <c r="O47346" s="404"/>
      <c r="P47346" s="404"/>
      <c r="Q47346" s="404"/>
      <c r="R47346" s="404"/>
      <c r="S47346" s="404"/>
      <c r="T47346" s="404"/>
    </row>
    <row r="47347" spans="12:20" ht="16.8">
      <c r="L47347" s="404"/>
      <c r="M47347" s="404"/>
      <c r="N47347" s="404"/>
      <c r="O47347" s="404"/>
      <c r="P47347" s="404"/>
      <c r="Q47347" s="404"/>
      <c r="R47347" s="404"/>
      <c r="S47347" s="404"/>
      <c r="T47347" s="404"/>
    </row>
    <row r="47348" spans="12:20" ht="16.8">
      <c r="L47348" s="404"/>
      <c r="M47348" s="404"/>
      <c r="N47348" s="404"/>
      <c r="O47348" s="404"/>
      <c r="P47348" s="404"/>
      <c r="Q47348" s="404"/>
      <c r="R47348" s="404"/>
      <c r="S47348" s="404"/>
      <c r="T47348" s="404"/>
    </row>
    <row r="47349" spans="12:20" ht="16.8">
      <c r="L47349" s="404"/>
      <c r="M47349" s="404"/>
      <c r="N47349" s="404"/>
      <c r="O47349" s="404"/>
      <c r="P47349" s="404"/>
      <c r="Q47349" s="404"/>
      <c r="R47349" s="404"/>
      <c r="S47349" s="404"/>
      <c r="T47349" s="404"/>
    </row>
    <row r="47350" spans="12:20" ht="16.8">
      <c r="L47350" s="404"/>
      <c r="M47350" s="404"/>
      <c r="N47350" s="404"/>
      <c r="O47350" s="404"/>
      <c r="P47350" s="404"/>
      <c r="Q47350" s="404"/>
      <c r="R47350" s="404"/>
      <c r="S47350" s="404"/>
      <c r="T47350" s="404"/>
    </row>
    <row r="47351" spans="12:20" ht="16.8">
      <c r="L47351" s="404"/>
      <c r="M47351" s="404"/>
      <c r="N47351" s="404"/>
      <c r="O47351" s="404"/>
      <c r="P47351" s="404"/>
      <c r="Q47351" s="404"/>
      <c r="R47351" s="404"/>
      <c r="S47351" s="404"/>
      <c r="T47351" s="404"/>
    </row>
    <row r="47352" spans="12:20" ht="16.8">
      <c r="L47352" s="404"/>
      <c r="M47352" s="404"/>
      <c r="N47352" s="404"/>
      <c r="O47352" s="404"/>
      <c r="P47352" s="404"/>
      <c r="Q47352" s="404"/>
      <c r="R47352" s="404"/>
      <c r="S47352" s="404"/>
      <c r="T47352" s="404"/>
    </row>
    <row r="47353" spans="12:20" ht="16.8">
      <c r="L47353" s="404"/>
      <c r="M47353" s="404"/>
      <c r="N47353" s="404"/>
      <c r="O47353" s="404"/>
      <c r="P47353" s="404"/>
      <c r="Q47353" s="404"/>
      <c r="R47353" s="404"/>
      <c r="S47353" s="404"/>
      <c r="T47353" s="404"/>
    </row>
    <row r="47354" spans="12:20" ht="16.8">
      <c r="L47354" s="404"/>
      <c r="M47354" s="404"/>
      <c r="N47354" s="404"/>
      <c r="O47354" s="404"/>
      <c r="P47354" s="404"/>
      <c r="Q47354" s="404"/>
      <c r="R47354" s="404"/>
      <c r="S47354" s="404"/>
      <c r="T47354" s="404"/>
    </row>
    <row r="47355" spans="12:20" ht="16.8">
      <c r="L47355" s="404"/>
      <c r="M47355" s="404"/>
      <c r="N47355" s="404"/>
      <c r="O47355" s="404"/>
      <c r="P47355" s="404"/>
      <c r="Q47355" s="404"/>
      <c r="R47355" s="404"/>
      <c r="S47355" s="404"/>
      <c r="T47355" s="404"/>
    </row>
    <row r="47356" spans="12:20" ht="16.8">
      <c r="L47356" s="404"/>
      <c r="M47356" s="404"/>
      <c r="N47356" s="404"/>
      <c r="O47356" s="404"/>
      <c r="P47356" s="404"/>
      <c r="Q47356" s="404"/>
      <c r="R47356" s="404"/>
      <c r="S47356" s="404"/>
      <c r="T47356" s="404"/>
    </row>
    <row r="47357" spans="12:20" ht="16.8">
      <c r="L47357" s="404"/>
      <c r="M47357" s="404"/>
      <c r="N47357" s="404"/>
      <c r="O47357" s="404"/>
      <c r="P47357" s="404"/>
      <c r="Q47357" s="404"/>
      <c r="R47357" s="404"/>
      <c r="S47357" s="404"/>
      <c r="T47357" s="404"/>
    </row>
    <row r="47358" spans="12:20" ht="16.8">
      <c r="L47358" s="404"/>
      <c r="M47358" s="404"/>
      <c r="N47358" s="404"/>
      <c r="O47358" s="404"/>
      <c r="P47358" s="404"/>
      <c r="Q47358" s="404"/>
      <c r="R47358" s="404"/>
      <c r="S47358" s="404"/>
      <c r="T47358" s="404"/>
    </row>
    <row r="47359" spans="12:20" ht="16.8">
      <c r="L47359" s="404"/>
      <c r="M47359" s="404"/>
      <c r="N47359" s="404"/>
      <c r="O47359" s="404"/>
      <c r="P47359" s="404"/>
      <c r="Q47359" s="404"/>
      <c r="R47359" s="404"/>
      <c r="S47359" s="404"/>
      <c r="T47359" s="404"/>
    </row>
    <row r="47360" spans="12:20" ht="16.8">
      <c r="L47360" s="404"/>
      <c r="M47360" s="404"/>
      <c r="N47360" s="404"/>
      <c r="O47360" s="404"/>
      <c r="P47360" s="404"/>
      <c r="Q47360" s="404"/>
      <c r="R47360" s="404"/>
      <c r="S47360" s="404"/>
      <c r="T47360" s="404"/>
    </row>
    <row r="47361" spans="12:20" ht="16.8">
      <c r="L47361" s="404"/>
      <c r="M47361" s="404"/>
      <c r="N47361" s="404"/>
      <c r="O47361" s="404"/>
      <c r="P47361" s="404"/>
      <c r="Q47361" s="404"/>
      <c r="R47361" s="404"/>
      <c r="S47361" s="404"/>
      <c r="T47361" s="404"/>
    </row>
    <row r="47362" spans="12:20" ht="16.8">
      <c r="L47362" s="404"/>
      <c r="M47362" s="404"/>
      <c r="N47362" s="404"/>
      <c r="O47362" s="404"/>
      <c r="P47362" s="404"/>
      <c r="Q47362" s="404"/>
      <c r="R47362" s="404"/>
      <c r="S47362" s="404"/>
      <c r="T47362" s="404"/>
    </row>
    <row r="47363" spans="12:20" ht="16.8">
      <c r="L47363" s="404"/>
      <c r="M47363" s="404"/>
      <c r="N47363" s="404"/>
      <c r="O47363" s="404"/>
      <c r="P47363" s="404"/>
      <c r="Q47363" s="404"/>
      <c r="R47363" s="404"/>
      <c r="S47363" s="404"/>
      <c r="T47363" s="404"/>
    </row>
    <row r="47364" spans="12:20" ht="16.8">
      <c r="L47364" s="404"/>
      <c r="M47364" s="404"/>
      <c r="N47364" s="404"/>
      <c r="O47364" s="404"/>
      <c r="P47364" s="404"/>
      <c r="Q47364" s="404"/>
      <c r="R47364" s="404"/>
      <c r="S47364" s="404"/>
      <c r="T47364" s="404"/>
    </row>
    <row r="47365" spans="12:20" ht="16.8">
      <c r="L47365" s="404"/>
      <c r="M47365" s="404"/>
      <c r="N47365" s="404"/>
      <c r="O47365" s="404"/>
      <c r="P47365" s="404"/>
      <c r="Q47365" s="404"/>
      <c r="R47365" s="404"/>
      <c r="S47365" s="404"/>
      <c r="T47365" s="404"/>
    </row>
    <row r="47366" spans="12:20" ht="16.8">
      <c r="L47366" s="404"/>
      <c r="M47366" s="404"/>
      <c r="N47366" s="404"/>
      <c r="O47366" s="404"/>
      <c r="P47366" s="404"/>
      <c r="Q47366" s="404"/>
      <c r="R47366" s="404"/>
      <c r="S47366" s="404"/>
      <c r="T47366" s="404"/>
    </row>
    <row r="47367" spans="12:20" ht="16.8">
      <c r="L47367" s="404"/>
      <c r="M47367" s="404"/>
      <c r="N47367" s="404"/>
      <c r="O47367" s="404"/>
      <c r="P47367" s="404"/>
      <c r="Q47367" s="404"/>
      <c r="R47367" s="404"/>
      <c r="S47367" s="404"/>
      <c r="T47367" s="404"/>
    </row>
    <row r="47368" spans="12:20" ht="16.8">
      <c r="L47368" s="404"/>
      <c r="M47368" s="404"/>
      <c r="N47368" s="404"/>
      <c r="O47368" s="404"/>
      <c r="P47368" s="404"/>
      <c r="Q47368" s="404"/>
      <c r="R47368" s="404"/>
      <c r="S47368" s="404"/>
      <c r="T47368" s="404"/>
    </row>
    <row r="47369" spans="12:20" ht="16.8">
      <c r="L47369" s="404"/>
      <c r="M47369" s="404"/>
      <c r="N47369" s="404"/>
      <c r="O47369" s="404"/>
      <c r="P47369" s="404"/>
      <c r="Q47369" s="404"/>
      <c r="R47369" s="404"/>
      <c r="S47369" s="404"/>
      <c r="T47369" s="404"/>
    </row>
    <row r="47370" spans="12:20" ht="16.8">
      <c r="L47370" s="404"/>
      <c r="M47370" s="404"/>
      <c r="N47370" s="404"/>
      <c r="O47370" s="404"/>
      <c r="P47370" s="404"/>
      <c r="Q47370" s="404"/>
      <c r="R47370" s="404"/>
      <c r="S47370" s="404"/>
      <c r="T47370" s="404"/>
    </row>
    <row r="47371" spans="12:20" ht="16.8">
      <c r="L47371" s="404"/>
      <c r="M47371" s="404"/>
      <c r="N47371" s="404"/>
      <c r="O47371" s="404"/>
      <c r="P47371" s="404"/>
      <c r="Q47371" s="404"/>
      <c r="R47371" s="404"/>
      <c r="S47371" s="404"/>
      <c r="T47371" s="404"/>
    </row>
    <row r="47372" spans="12:20" ht="16.8">
      <c r="L47372" s="404"/>
      <c r="M47372" s="404"/>
      <c r="N47372" s="404"/>
      <c r="O47372" s="404"/>
      <c r="P47372" s="404"/>
      <c r="Q47372" s="404"/>
      <c r="R47372" s="404"/>
      <c r="S47372" s="404"/>
      <c r="T47372" s="404"/>
    </row>
    <row r="47373" spans="12:20" ht="16.8">
      <c r="L47373" s="404"/>
      <c r="M47373" s="404"/>
      <c r="N47373" s="404"/>
      <c r="O47373" s="404"/>
      <c r="P47373" s="404"/>
      <c r="Q47373" s="404"/>
      <c r="R47373" s="404"/>
      <c r="S47373" s="404"/>
      <c r="T47373" s="404"/>
    </row>
    <row r="47374" spans="12:20" ht="16.8">
      <c r="L47374" s="404"/>
      <c r="M47374" s="404"/>
      <c r="N47374" s="404"/>
      <c r="O47374" s="404"/>
      <c r="P47374" s="404"/>
      <c r="Q47374" s="404"/>
      <c r="R47374" s="404"/>
      <c r="S47374" s="404"/>
      <c r="T47374" s="404"/>
    </row>
    <row r="47375" spans="12:20" ht="16.8">
      <c r="L47375" s="404"/>
      <c r="M47375" s="404"/>
      <c r="N47375" s="404"/>
      <c r="O47375" s="404"/>
      <c r="P47375" s="404"/>
      <c r="Q47375" s="404"/>
      <c r="R47375" s="404"/>
      <c r="S47375" s="404"/>
      <c r="T47375" s="404"/>
    </row>
    <row r="47376" spans="12:20" ht="16.8">
      <c r="L47376" s="404"/>
      <c r="M47376" s="404"/>
      <c r="N47376" s="404"/>
      <c r="O47376" s="404"/>
      <c r="P47376" s="404"/>
      <c r="Q47376" s="404"/>
      <c r="R47376" s="404"/>
      <c r="S47376" s="404"/>
      <c r="T47376" s="404"/>
    </row>
    <row r="47377" spans="12:20" ht="16.8">
      <c r="L47377" s="404"/>
      <c r="M47377" s="404"/>
      <c r="N47377" s="404"/>
      <c r="O47377" s="404"/>
      <c r="P47377" s="404"/>
      <c r="Q47377" s="404"/>
      <c r="R47377" s="404"/>
      <c r="S47377" s="404"/>
      <c r="T47377" s="404"/>
    </row>
    <row r="47378" spans="12:20" ht="16.8">
      <c r="L47378" s="404"/>
      <c r="M47378" s="404"/>
      <c r="N47378" s="404"/>
      <c r="O47378" s="404"/>
      <c r="P47378" s="404"/>
      <c r="Q47378" s="404"/>
      <c r="R47378" s="404"/>
      <c r="S47378" s="404"/>
      <c r="T47378" s="404"/>
    </row>
    <row r="47379" spans="12:20" ht="16.8">
      <c r="L47379" s="404"/>
      <c r="M47379" s="404"/>
      <c r="N47379" s="404"/>
      <c r="O47379" s="404"/>
      <c r="P47379" s="404"/>
      <c r="Q47379" s="404"/>
      <c r="R47379" s="404"/>
      <c r="S47379" s="404"/>
      <c r="T47379" s="404"/>
    </row>
    <row r="47380" spans="12:20" ht="16.8">
      <c r="L47380" s="404"/>
      <c r="M47380" s="404"/>
      <c r="N47380" s="404"/>
      <c r="O47380" s="404"/>
      <c r="P47380" s="404"/>
      <c r="Q47380" s="404"/>
      <c r="R47380" s="404"/>
      <c r="S47380" s="404"/>
      <c r="T47380" s="404"/>
    </row>
    <row r="47381" spans="12:20" ht="16.8">
      <c r="L47381" s="404"/>
      <c r="M47381" s="404"/>
      <c r="N47381" s="404"/>
      <c r="O47381" s="404"/>
      <c r="P47381" s="404"/>
      <c r="Q47381" s="404"/>
      <c r="R47381" s="404"/>
      <c r="S47381" s="404"/>
      <c r="T47381" s="404"/>
    </row>
    <row r="47382" spans="12:20" ht="16.8">
      <c r="L47382" s="404"/>
      <c r="M47382" s="404"/>
      <c r="N47382" s="404"/>
      <c r="O47382" s="404"/>
      <c r="P47382" s="404"/>
      <c r="Q47382" s="404"/>
      <c r="R47382" s="404"/>
      <c r="S47382" s="404"/>
      <c r="T47382" s="404"/>
    </row>
    <row r="47383" spans="12:20" ht="16.8">
      <c r="L47383" s="404"/>
      <c r="M47383" s="404"/>
      <c r="N47383" s="404"/>
      <c r="O47383" s="404"/>
      <c r="P47383" s="404"/>
      <c r="Q47383" s="404"/>
      <c r="R47383" s="404"/>
      <c r="S47383" s="404"/>
      <c r="T47383" s="404"/>
    </row>
    <row r="47384" spans="12:20" ht="16.8">
      <c r="L47384" s="404"/>
      <c r="M47384" s="404"/>
      <c r="N47384" s="404"/>
      <c r="O47384" s="404"/>
      <c r="P47384" s="404"/>
      <c r="Q47384" s="404"/>
      <c r="R47384" s="404"/>
      <c r="S47384" s="404"/>
      <c r="T47384" s="404"/>
    </row>
    <row r="47385" spans="12:20" ht="16.8">
      <c r="L47385" s="404"/>
      <c r="M47385" s="404"/>
      <c r="N47385" s="404"/>
      <c r="O47385" s="404"/>
      <c r="P47385" s="404"/>
      <c r="Q47385" s="404"/>
      <c r="R47385" s="404"/>
      <c r="S47385" s="404"/>
      <c r="T47385" s="404"/>
    </row>
    <row r="47386" spans="12:20" ht="16.8">
      <c r="L47386" s="404"/>
      <c r="M47386" s="404"/>
      <c r="N47386" s="404"/>
      <c r="O47386" s="404"/>
      <c r="P47386" s="404"/>
      <c r="Q47386" s="404"/>
      <c r="R47386" s="404"/>
      <c r="S47386" s="404"/>
      <c r="T47386" s="404"/>
    </row>
    <row r="47387" spans="12:20" ht="16.8">
      <c r="L47387" s="404"/>
      <c r="M47387" s="404"/>
      <c r="N47387" s="404"/>
      <c r="O47387" s="404"/>
      <c r="P47387" s="404"/>
      <c r="Q47387" s="404"/>
      <c r="R47387" s="404"/>
      <c r="S47387" s="404"/>
      <c r="T47387" s="404"/>
    </row>
    <row r="47388" spans="12:20" ht="16.8">
      <c r="L47388" s="404"/>
      <c r="M47388" s="404"/>
      <c r="N47388" s="404"/>
      <c r="O47388" s="404"/>
      <c r="P47388" s="404"/>
      <c r="Q47388" s="404"/>
      <c r="R47388" s="404"/>
      <c r="S47388" s="404"/>
      <c r="T47388" s="404"/>
    </row>
    <row r="47389" spans="12:20" ht="16.8">
      <c r="L47389" s="404"/>
      <c r="M47389" s="404"/>
      <c r="N47389" s="404"/>
      <c r="O47389" s="404"/>
      <c r="P47389" s="404"/>
      <c r="Q47389" s="404"/>
      <c r="R47389" s="404"/>
      <c r="S47389" s="404"/>
      <c r="T47389" s="404"/>
    </row>
    <row r="47390" spans="12:20" ht="16.8">
      <c r="L47390" s="404"/>
      <c r="M47390" s="404"/>
      <c r="N47390" s="404"/>
      <c r="O47390" s="404"/>
      <c r="P47390" s="404"/>
      <c r="Q47390" s="404"/>
      <c r="R47390" s="404"/>
      <c r="S47390" s="404"/>
      <c r="T47390" s="404"/>
    </row>
    <row r="47391" spans="12:20" ht="16.8">
      <c r="L47391" s="404"/>
      <c r="M47391" s="404"/>
      <c r="N47391" s="404"/>
      <c r="O47391" s="404"/>
      <c r="P47391" s="404"/>
      <c r="Q47391" s="404"/>
      <c r="R47391" s="404"/>
      <c r="S47391" s="404"/>
      <c r="T47391" s="404"/>
    </row>
    <row r="47392" spans="12:20" ht="16.8">
      <c r="L47392" s="404"/>
      <c r="M47392" s="404"/>
      <c r="N47392" s="404"/>
      <c r="O47392" s="404"/>
      <c r="P47392" s="404"/>
      <c r="Q47392" s="404"/>
      <c r="R47392" s="404"/>
      <c r="S47392" s="404"/>
      <c r="T47392" s="404"/>
    </row>
    <row r="47393" spans="12:20" ht="16.8">
      <c r="L47393" s="404"/>
      <c r="M47393" s="404"/>
      <c r="N47393" s="404"/>
      <c r="O47393" s="404"/>
      <c r="P47393" s="404"/>
      <c r="Q47393" s="404"/>
      <c r="R47393" s="404"/>
      <c r="S47393" s="404"/>
      <c r="T47393" s="404"/>
    </row>
    <row r="47394" spans="12:20" ht="16.8">
      <c r="L47394" s="404"/>
      <c r="M47394" s="404"/>
      <c r="N47394" s="404"/>
      <c r="O47394" s="404"/>
      <c r="P47394" s="404"/>
      <c r="Q47394" s="404"/>
      <c r="R47394" s="404"/>
      <c r="S47394" s="404"/>
      <c r="T47394" s="404"/>
    </row>
    <row r="47395" spans="12:20" ht="16.8">
      <c r="L47395" s="404"/>
      <c r="M47395" s="404"/>
      <c r="N47395" s="404"/>
      <c r="O47395" s="404"/>
      <c r="P47395" s="404"/>
      <c r="Q47395" s="404"/>
      <c r="R47395" s="404"/>
      <c r="S47395" s="404"/>
      <c r="T47395" s="404"/>
    </row>
    <row r="47396" spans="12:20" ht="16.8">
      <c r="L47396" s="404"/>
      <c r="M47396" s="404"/>
      <c r="N47396" s="404"/>
      <c r="O47396" s="404"/>
      <c r="P47396" s="404"/>
      <c r="Q47396" s="404"/>
      <c r="R47396" s="404"/>
      <c r="S47396" s="404"/>
      <c r="T47396" s="404"/>
    </row>
    <row r="47397" spans="12:20" ht="16.8">
      <c r="L47397" s="404"/>
      <c r="M47397" s="404"/>
      <c r="N47397" s="404"/>
      <c r="O47397" s="404"/>
      <c r="P47397" s="404"/>
      <c r="Q47397" s="404"/>
      <c r="R47397" s="404"/>
      <c r="S47397" s="404"/>
      <c r="T47397" s="404"/>
    </row>
    <row r="47398" spans="12:20" ht="16.8">
      <c r="L47398" s="404"/>
      <c r="M47398" s="404"/>
      <c r="N47398" s="404"/>
      <c r="O47398" s="404"/>
      <c r="P47398" s="404"/>
      <c r="Q47398" s="404"/>
      <c r="R47398" s="404"/>
      <c r="S47398" s="404"/>
      <c r="T47398" s="404"/>
    </row>
    <row r="47399" spans="12:20" ht="16.8">
      <c r="L47399" s="404"/>
      <c r="M47399" s="404"/>
      <c r="N47399" s="404"/>
      <c r="O47399" s="404"/>
      <c r="P47399" s="404"/>
      <c r="Q47399" s="404"/>
      <c r="R47399" s="404"/>
      <c r="S47399" s="404"/>
      <c r="T47399" s="404"/>
    </row>
    <row r="47400" spans="12:20" ht="16.8">
      <c r="L47400" s="404"/>
      <c r="M47400" s="404"/>
      <c r="N47400" s="404"/>
      <c r="O47400" s="404"/>
      <c r="P47400" s="404"/>
      <c r="Q47400" s="404"/>
      <c r="R47400" s="404"/>
      <c r="S47400" s="404"/>
      <c r="T47400" s="404"/>
    </row>
    <row r="47401" spans="12:20" ht="16.8">
      <c r="L47401" s="404"/>
      <c r="M47401" s="404"/>
      <c r="N47401" s="404"/>
      <c r="O47401" s="404"/>
      <c r="P47401" s="404"/>
      <c r="Q47401" s="404"/>
      <c r="R47401" s="404"/>
      <c r="S47401" s="404"/>
      <c r="T47401" s="404"/>
    </row>
    <row r="47402" spans="12:20" ht="16.8">
      <c r="L47402" s="404"/>
      <c r="M47402" s="404"/>
      <c r="N47402" s="404"/>
      <c r="O47402" s="404"/>
      <c r="P47402" s="404"/>
      <c r="Q47402" s="404"/>
      <c r="R47402" s="404"/>
      <c r="S47402" s="404"/>
      <c r="T47402" s="404"/>
    </row>
    <row r="47403" spans="12:20" ht="16.8">
      <c r="L47403" s="404"/>
      <c r="M47403" s="404"/>
      <c r="N47403" s="404"/>
      <c r="O47403" s="404"/>
      <c r="P47403" s="404"/>
      <c r="Q47403" s="404"/>
      <c r="R47403" s="404"/>
      <c r="S47403" s="404"/>
      <c r="T47403" s="404"/>
    </row>
    <row r="47404" spans="12:20" ht="16.8">
      <c r="L47404" s="404"/>
      <c r="M47404" s="404"/>
      <c r="N47404" s="404"/>
      <c r="O47404" s="404"/>
      <c r="P47404" s="404"/>
      <c r="Q47404" s="404"/>
      <c r="R47404" s="404"/>
      <c r="S47404" s="404"/>
      <c r="T47404" s="404"/>
    </row>
    <row r="47405" spans="12:20" ht="16.8">
      <c r="L47405" s="404"/>
      <c r="M47405" s="404"/>
      <c r="N47405" s="404"/>
      <c r="O47405" s="404"/>
      <c r="P47405" s="404"/>
      <c r="Q47405" s="404"/>
      <c r="R47405" s="404"/>
      <c r="S47405" s="404"/>
      <c r="T47405" s="404"/>
    </row>
    <row r="47406" spans="12:20" ht="16.8">
      <c r="L47406" s="404"/>
      <c r="M47406" s="404"/>
      <c r="N47406" s="404"/>
      <c r="O47406" s="404"/>
      <c r="P47406" s="404"/>
      <c r="Q47406" s="404"/>
      <c r="R47406" s="404"/>
      <c r="S47406" s="404"/>
      <c r="T47406" s="404"/>
    </row>
    <row r="47407" spans="12:20" ht="16.8">
      <c r="L47407" s="404"/>
      <c r="M47407" s="404"/>
      <c r="N47407" s="404"/>
      <c r="O47407" s="404"/>
      <c r="P47407" s="404"/>
      <c r="Q47407" s="404"/>
      <c r="R47407" s="404"/>
      <c r="S47407" s="404"/>
      <c r="T47407" s="404"/>
    </row>
    <row r="47408" spans="12:20" ht="16.8">
      <c r="L47408" s="404"/>
      <c r="M47408" s="404"/>
      <c r="N47408" s="404"/>
      <c r="O47408" s="404"/>
      <c r="P47408" s="404"/>
      <c r="Q47408" s="404"/>
      <c r="R47408" s="404"/>
      <c r="S47408" s="404"/>
      <c r="T47408" s="404"/>
    </row>
    <row r="47409" spans="12:20" ht="16.8">
      <c r="L47409" s="404"/>
      <c r="M47409" s="404"/>
      <c r="N47409" s="404"/>
      <c r="O47409" s="404"/>
      <c r="P47409" s="404"/>
      <c r="Q47409" s="404"/>
      <c r="R47409" s="404"/>
      <c r="S47409" s="404"/>
      <c r="T47409" s="404"/>
    </row>
    <row r="47410" spans="12:20" ht="16.8">
      <c r="L47410" s="404"/>
      <c r="M47410" s="404"/>
      <c r="N47410" s="404"/>
      <c r="O47410" s="404"/>
      <c r="P47410" s="404"/>
      <c r="Q47410" s="404"/>
      <c r="R47410" s="404"/>
      <c r="S47410" s="404"/>
      <c r="T47410" s="404"/>
    </row>
    <row r="47411" spans="12:20" ht="16.8">
      <c r="L47411" s="404"/>
      <c r="M47411" s="404"/>
      <c r="N47411" s="404"/>
      <c r="O47411" s="404"/>
      <c r="P47411" s="404"/>
      <c r="Q47411" s="404"/>
      <c r="R47411" s="404"/>
      <c r="S47411" s="404"/>
      <c r="T47411" s="404"/>
    </row>
    <row r="47412" spans="12:20" ht="16.8">
      <c r="L47412" s="404"/>
      <c r="M47412" s="404"/>
      <c r="N47412" s="404"/>
      <c r="O47412" s="404"/>
      <c r="P47412" s="404"/>
      <c r="Q47412" s="404"/>
      <c r="R47412" s="404"/>
      <c r="S47412" s="404"/>
      <c r="T47412" s="404"/>
    </row>
    <row r="47413" spans="12:20" ht="16.8">
      <c r="L47413" s="404"/>
      <c r="M47413" s="404"/>
      <c r="N47413" s="404"/>
      <c r="O47413" s="404"/>
      <c r="P47413" s="404"/>
      <c r="Q47413" s="404"/>
      <c r="R47413" s="404"/>
      <c r="S47413" s="404"/>
      <c r="T47413" s="404"/>
    </row>
    <row r="47414" spans="12:20" ht="16.8">
      <c r="L47414" s="404"/>
      <c r="M47414" s="404"/>
      <c r="N47414" s="404"/>
      <c r="O47414" s="404"/>
      <c r="P47414" s="404"/>
      <c r="Q47414" s="404"/>
      <c r="R47414" s="404"/>
      <c r="S47414" s="404"/>
      <c r="T47414" s="404"/>
    </row>
    <row r="47415" spans="12:20" ht="16.8">
      <c r="L47415" s="404"/>
      <c r="M47415" s="404"/>
      <c r="N47415" s="404"/>
      <c r="O47415" s="404"/>
      <c r="P47415" s="404"/>
      <c r="Q47415" s="404"/>
      <c r="R47415" s="404"/>
      <c r="S47415" s="404"/>
      <c r="T47415" s="404"/>
    </row>
    <row r="47416" spans="12:20" ht="16.8">
      <c r="L47416" s="404"/>
      <c r="M47416" s="404"/>
      <c r="N47416" s="404"/>
      <c r="O47416" s="404"/>
      <c r="P47416" s="404"/>
      <c r="Q47416" s="404"/>
      <c r="R47416" s="404"/>
      <c r="S47416" s="404"/>
      <c r="T47416" s="404"/>
    </row>
    <row r="47417" spans="12:20" ht="16.8">
      <c r="L47417" s="404"/>
      <c r="M47417" s="404"/>
      <c r="N47417" s="404"/>
      <c r="O47417" s="404"/>
      <c r="P47417" s="404"/>
      <c r="Q47417" s="404"/>
      <c r="R47417" s="404"/>
      <c r="S47417" s="404"/>
      <c r="T47417" s="404"/>
    </row>
    <row r="47418" spans="12:20" ht="16.8">
      <c r="L47418" s="404"/>
      <c r="M47418" s="404"/>
      <c r="N47418" s="404"/>
      <c r="O47418" s="404"/>
      <c r="P47418" s="404"/>
      <c r="Q47418" s="404"/>
      <c r="R47418" s="404"/>
      <c r="S47418" s="404"/>
      <c r="T47418" s="404"/>
    </row>
    <row r="47419" spans="12:20" ht="16.8">
      <c r="L47419" s="404"/>
      <c r="M47419" s="404"/>
      <c r="N47419" s="404"/>
      <c r="O47419" s="404"/>
      <c r="P47419" s="404"/>
      <c r="Q47419" s="404"/>
      <c r="R47419" s="404"/>
      <c r="S47419" s="404"/>
      <c r="T47419" s="404"/>
    </row>
    <row r="47420" spans="12:20" ht="16.8">
      <c r="L47420" s="404"/>
      <c r="M47420" s="404"/>
      <c r="N47420" s="404"/>
      <c r="O47420" s="404"/>
      <c r="P47420" s="404"/>
      <c r="Q47420" s="404"/>
      <c r="R47420" s="404"/>
      <c r="S47420" s="404"/>
      <c r="T47420" s="404"/>
    </row>
    <row r="47421" spans="12:20" ht="16.8">
      <c r="L47421" s="404"/>
      <c r="M47421" s="404"/>
      <c r="N47421" s="404"/>
      <c r="O47421" s="404"/>
      <c r="P47421" s="404"/>
      <c r="Q47421" s="404"/>
      <c r="R47421" s="404"/>
      <c r="S47421" s="404"/>
      <c r="T47421" s="404"/>
    </row>
    <row r="47422" spans="12:20" ht="16.8">
      <c r="L47422" s="404"/>
      <c r="M47422" s="404"/>
      <c r="N47422" s="404"/>
      <c r="O47422" s="404"/>
      <c r="P47422" s="404"/>
      <c r="Q47422" s="404"/>
      <c r="R47422" s="404"/>
      <c r="S47422" s="404"/>
      <c r="T47422" s="404"/>
    </row>
    <row r="47423" spans="12:20" ht="16.8">
      <c r="L47423" s="404"/>
      <c r="M47423" s="404"/>
      <c r="N47423" s="404"/>
      <c r="O47423" s="404"/>
      <c r="P47423" s="404"/>
      <c r="Q47423" s="404"/>
      <c r="R47423" s="404"/>
      <c r="S47423" s="404"/>
      <c r="T47423" s="404"/>
    </row>
    <row r="47424" spans="12:20" ht="16.8">
      <c r="L47424" s="404"/>
      <c r="M47424" s="404"/>
      <c r="N47424" s="404"/>
      <c r="O47424" s="404"/>
      <c r="P47424" s="404"/>
      <c r="Q47424" s="404"/>
      <c r="R47424" s="404"/>
      <c r="S47424" s="404"/>
      <c r="T47424" s="404"/>
    </row>
    <row r="47425" spans="12:20" ht="16.8">
      <c r="L47425" s="404"/>
      <c r="M47425" s="404"/>
      <c r="N47425" s="404"/>
      <c r="O47425" s="404"/>
      <c r="P47425" s="404"/>
      <c r="Q47425" s="404"/>
      <c r="R47425" s="404"/>
      <c r="S47425" s="404"/>
      <c r="T47425" s="404"/>
    </row>
    <row r="47426" spans="12:20" ht="16.8">
      <c r="L47426" s="404"/>
      <c r="M47426" s="404"/>
      <c r="N47426" s="404"/>
      <c r="O47426" s="404"/>
      <c r="P47426" s="404"/>
      <c r="Q47426" s="404"/>
      <c r="R47426" s="404"/>
      <c r="S47426" s="404"/>
      <c r="T47426" s="404"/>
    </row>
    <row r="47427" spans="12:20" ht="16.8">
      <c r="L47427" s="404"/>
      <c r="M47427" s="404"/>
      <c r="N47427" s="404"/>
      <c r="O47427" s="404"/>
      <c r="P47427" s="404"/>
      <c r="Q47427" s="404"/>
      <c r="R47427" s="404"/>
      <c r="S47427" s="404"/>
      <c r="T47427" s="404"/>
    </row>
    <row r="47428" spans="12:20" ht="16.8">
      <c r="L47428" s="404"/>
      <c r="M47428" s="404"/>
      <c r="N47428" s="404"/>
      <c r="O47428" s="404"/>
      <c r="P47428" s="404"/>
      <c r="Q47428" s="404"/>
      <c r="R47428" s="404"/>
      <c r="S47428" s="404"/>
      <c r="T47428" s="404"/>
    </row>
    <row r="47429" spans="12:20" ht="16.8">
      <c r="L47429" s="404"/>
      <c r="M47429" s="404"/>
      <c r="N47429" s="404"/>
      <c r="O47429" s="404"/>
      <c r="P47429" s="404"/>
      <c r="Q47429" s="404"/>
      <c r="R47429" s="404"/>
      <c r="S47429" s="404"/>
      <c r="T47429" s="404"/>
    </row>
    <row r="47430" spans="12:20" ht="16.8">
      <c r="L47430" s="404"/>
      <c r="M47430" s="404"/>
      <c r="N47430" s="404"/>
      <c r="O47430" s="404"/>
      <c r="P47430" s="404"/>
      <c r="Q47430" s="404"/>
      <c r="R47430" s="404"/>
      <c r="S47430" s="404"/>
      <c r="T47430" s="404"/>
    </row>
    <row r="47431" spans="12:20" ht="16.8">
      <c r="L47431" s="404"/>
      <c r="M47431" s="404"/>
      <c r="N47431" s="404"/>
      <c r="O47431" s="404"/>
      <c r="P47431" s="404"/>
      <c r="Q47431" s="404"/>
      <c r="R47431" s="404"/>
      <c r="S47431" s="404"/>
      <c r="T47431" s="404"/>
    </row>
    <row r="47432" spans="12:20" ht="16.8">
      <c r="L47432" s="404"/>
      <c r="M47432" s="404"/>
      <c r="N47432" s="404"/>
      <c r="O47432" s="404"/>
      <c r="P47432" s="404"/>
      <c r="Q47432" s="404"/>
      <c r="R47432" s="404"/>
      <c r="S47432" s="404"/>
      <c r="T47432" s="404"/>
    </row>
    <row r="47433" spans="12:20" ht="16.8">
      <c r="L47433" s="404"/>
      <c r="M47433" s="404"/>
      <c r="N47433" s="404"/>
      <c r="O47433" s="404"/>
      <c r="P47433" s="404"/>
      <c r="Q47433" s="404"/>
      <c r="R47433" s="404"/>
      <c r="S47433" s="404"/>
      <c r="T47433" s="404"/>
    </row>
    <row r="47434" spans="12:20" ht="16.8">
      <c r="L47434" s="404"/>
      <c r="M47434" s="404"/>
      <c r="N47434" s="404"/>
      <c r="O47434" s="404"/>
      <c r="P47434" s="404"/>
      <c r="Q47434" s="404"/>
      <c r="R47434" s="404"/>
      <c r="S47434" s="404"/>
      <c r="T47434" s="404"/>
    </row>
    <row r="47435" spans="12:20" ht="16.8">
      <c r="L47435" s="404"/>
      <c r="M47435" s="404"/>
      <c r="N47435" s="404"/>
      <c r="O47435" s="404"/>
      <c r="P47435" s="404"/>
      <c r="Q47435" s="404"/>
      <c r="R47435" s="404"/>
      <c r="S47435" s="404"/>
      <c r="T47435" s="404"/>
    </row>
    <row r="47436" spans="12:20" ht="16.8">
      <c r="L47436" s="404"/>
      <c r="M47436" s="404"/>
      <c r="N47436" s="404"/>
      <c r="O47436" s="404"/>
      <c r="P47436" s="404"/>
      <c r="Q47436" s="404"/>
      <c r="R47436" s="404"/>
      <c r="S47436" s="404"/>
      <c r="T47436" s="404"/>
    </row>
    <row r="47437" spans="12:20" ht="16.8">
      <c r="L47437" s="404"/>
      <c r="M47437" s="404"/>
      <c r="N47437" s="404"/>
      <c r="O47437" s="404"/>
      <c r="P47437" s="404"/>
      <c r="Q47437" s="404"/>
      <c r="R47437" s="404"/>
      <c r="S47437" s="404"/>
      <c r="T47437" s="404"/>
    </row>
    <row r="47438" spans="12:20" ht="16.8">
      <c r="L47438" s="404"/>
      <c r="M47438" s="404"/>
      <c r="N47438" s="404"/>
      <c r="O47438" s="404"/>
      <c r="P47438" s="404"/>
      <c r="Q47438" s="404"/>
      <c r="R47438" s="404"/>
      <c r="S47438" s="404"/>
      <c r="T47438" s="404"/>
    </row>
    <row r="47439" spans="12:20" ht="16.8">
      <c r="L47439" s="404"/>
      <c r="M47439" s="404"/>
      <c r="N47439" s="404"/>
      <c r="O47439" s="404"/>
      <c r="P47439" s="404"/>
      <c r="Q47439" s="404"/>
      <c r="R47439" s="404"/>
      <c r="S47439" s="404"/>
      <c r="T47439" s="404"/>
    </row>
    <row r="47440" spans="12:20" ht="16.8">
      <c r="L47440" s="404"/>
      <c r="M47440" s="404"/>
      <c r="N47440" s="404"/>
      <c r="O47440" s="404"/>
      <c r="P47440" s="404"/>
      <c r="Q47440" s="404"/>
      <c r="R47440" s="404"/>
      <c r="S47440" s="404"/>
      <c r="T47440" s="404"/>
    </row>
    <row r="47441" spans="12:20" ht="16.8">
      <c r="L47441" s="404"/>
      <c r="M47441" s="404"/>
      <c r="N47441" s="404"/>
      <c r="O47441" s="404"/>
      <c r="P47441" s="404"/>
      <c r="Q47441" s="404"/>
      <c r="R47441" s="404"/>
      <c r="S47441" s="404"/>
      <c r="T47441" s="404"/>
    </row>
    <row r="47442" spans="12:20" ht="16.8">
      <c r="L47442" s="404"/>
      <c r="M47442" s="404"/>
      <c r="N47442" s="404"/>
      <c r="O47442" s="404"/>
      <c r="P47442" s="404"/>
      <c r="Q47442" s="404"/>
      <c r="R47442" s="404"/>
      <c r="S47442" s="404"/>
      <c r="T47442" s="404"/>
    </row>
    <row r="47443" spans="12:20" ht="16.8">
      <c r="L47443" s="404"/>
      <c r="M47443" s="404"/>
      <c r="N47443" s="404"/>
      <c r="O47443" s="404"/>
      <c r="P47443" s="404"/>
      <c r="Q47443" s="404"/>
      <c r="R47443" s="404"/>
      <c r="S47443" s="404"/>
      <c r="T47443" s="404"/>
    </row>
    <row r="47444" spans="12:20" ht="16.8">
      <c r="L47444" s="404"/>
      <c r="M47444" s="404"/>
      <c r="N47444" s="404"/>
      <c r="O47444" s="404"/>
      <c r="P47444" s="404"/>
      <c r="Q47444" s="404"/>
      <c r="R47444" s="404"/>
      <c r="S47444" s="404"/>
      <c r="T47444" s="404"/>
    </row>
    <row r="47445" spans="12:20" ht="16.8">
      <c r="L47445" s="404"/>
      <c r="M47445" s="404"/>
      <c r="N47445" s="404"/>
      <c r="O47445" s="404"/>
      <c r="P47445" s="404"/>
      <c r="Q47445" s="404"/>
      <c r="R47445" s="404"/>
      <c r="S47445" s="404"/>
      <c r="T47445" s="404"/>
    </row>
    <row r="47446" spans="12:20" ht="16.8">
      <c r="L47446" s="404"/>
      <c r="M47446" s="404"/>
      <c r="N47446" s="404"/>
      <c r="O47446" s="404"/>
      <c r="P47446" s="404"/>
      <c r="Q47446" s="404"/>
      <c r="R47446" s="404"/>
      <c r="S47446" s="404"/>
      <c r="T47446" s="404"/>
    </row>
    <row r="47447" spans="12:20" ht="16.8">
      <c r="L47447" s="404"/>
      <c r="M47447" s="404"/>
      <c r="N47447" s="404"/>
      <c r="O47447" s="404"/>
      <c r="P47447" s="404"/>
      <c r="Q47447" s="404"/>
      <c r="R47447" s="404"/>
      <c r="S47447" s="404"/>
      <c r="T47447" s="404"/>
    </row>
    <row r="47448" spans="12:20" ht="16.8">
      <c r="L47448" s="404"/>
      <c r="M47448" s="404"/>
      <c r="N47448" s="404"/>
      <c r="O47448" s="404"/>
      <c r="P47448" s="404"/>
      <c r="Q47448" s="404"/>
      <c r="R47448" s="404"/>
      <c r="S47448" s="404"/>
      <c r="T47448" s="404"/>
    </row>
    <row r="47449" spans="12:20" ht="16.8">
      <c r="L47449" s="404"/>
      <c r="M47449" s="404"/>
      <c r="N47449" s="404"/>
      <c r="O47449" s="404"/>
      <c r="P47449" s="404"/>
      <c r="Q47449" s="404"/>
      <c r="R47449" s="404"/>
      <c r="S47449" s="404"/>
      <c r="T47449" s="404"/>
    </row>
    <row r="47450" spans="12:20" ht="16.8">
      <c r="L47450" s="404"/>
      <c r="M47450" s="404"/>
      <c r="N47450" s="404"/>
      <c r="O47450" s="404"/>
      <c r="P47450" s="404"/>
      <c r="Q47450" s="404"/>
      <c r="R47450" s="404"/>
      <c r="S47450" s="404"/>
      <c r="T47450" s="404"/>
    </row>
    <row r="47451" spans="12:20" ht="16.8">
      <c r="L47451" s="404"/>
      <c r="M47451" s="404"/>
      <c r="N47451" s="404"/>
      <c r="O47451" s="404"/>
      <c r="P47451" s="404"/>
      <c r="Q47451" s="404"/>
      <c r="R47451" s="404"/>
      <c r="S47451" s="404"/>
      <c r="T47451" s="404"/>
    </row>
    <row r="47452" spans="12:20" ht="16.8">
      <c r="L47452" s="404"/>
      <c r="M47452" s="404"/>
      <c r="N47452" s="404"/>
      <c r="O47452" s="404"/>
      <c r="P47452" s="404"/>
      <c r="Q47452" s="404"/>
      <c r="R47452" s="404"/>
      <c r="S47452" s="404"/>
      <c r="T47452" s="404"/>
    </row>
    <row r="47453" spans="12:20" ht="16.8">
      <c r="L47453" s="404"/>
      <c r="M47453" s="404"/>
      <c r="N47453" s="404"/>
      <c r="O47453" s="404"/>
      <c r="P47453" s="404"/>
      <c r="Q47453" s="404"/>
      <c r="R47453" s="404"/>
      <c r="S47453" s="404"/>
      <c r="T47453" s="404"/>
    </row>
    <row r="47454" spans="12:20" ht="16.8">
      <c r="L47454" s="404"/>
      <c r="M47454" s="404"/>
      <c r="N47454" s="404"/>
      <c r="O47454" s="404"/>
      <c r="P47454" s="404"/>
      <c r="Q47454" s="404"/>
      <c r="R47454" s="404"/>
      <c r="S47454" s="404"/>
      <c r="T47454" s="404"/>
    </row>
    <row r="47455" spans="12:20" ht="16.8">
      <c r="L47455" s="404"/>
      <c r="M47455" s="404"/>
      <c r="N47455" s="404"/>
      <c r="O47455" s="404"/>
      <c r="P47455" s="404"/>
      <c r="Q47455" s="404"/>
      <c r="R47455" s="404"/>
      <c r="S47455" s="404"/>
      <c r="T47455" s="404"/>
    </row>
    <row r="47456" spans="12:20" ht="16.8">
      <c r="L47456" s="404"/>
      <c r="M47456" s="404"/>
      <c r="N47456" s="404"/>
      <c r="O47456" s="404"/>
      <c r="P47456" s="404"/>
      <c r="Q47456" s="404"/>
      <c r="R47456" s="404"/>
      <c r="S47456" s="404"/>
      <c r="T47456" s="404"/>
    </row>
    <row r="47457" spans="12:20" ht="16.8">
      <c r="L47457" s="404"/>
      <c r="M47457" s="404"/>
      <c r="N47457" s="404"/>
      <c r="O47457" s="404"/>
      <c r="P47457" s="404"/>
      <c r="Q47457" s="404"/>
      <c r="R47457" s="404"/>
      <c r="S47457" s="404"/>
      <c r="T47457" s="404"/>
    </row>
    <row r="47458" spans="12:20" ht="16.8">
      <c r="L47458" s="404"/>
      <c r="M47458" s="404"/>
      <c r="N47458" s="404"/>
      <c r="O47458" s="404"/>
      <c r="P47458" s="404"/>
      <c r="Q47458" s="404"/>
      <c r="R47458" s="404"/>
      <c r="S47458" s="404"/>
      <c r="T47458" s="404"/>
    </row>
    <row r="47459" spans="12:20" ht="16.8">
      <c r="L47459" s="404"/>
      <c r="M47459" s="404"/>
      <c r="N47459" s="404"/>
      <c r="O47459" s="404"/>
      <c r="P47459" s="404"/>
      <c r="Q47459" s="404"/>
      <c r="R47459" s="404"/>
      <c r="S47459" s="404"/>
      <c r="T47459" s="404"/>
    </row>
    <row r="47460" spans="12:20" ht="16.8">
      <c r="L47460" s="404"/>
      <c r="M47460" s="404"/>
      <c r="N47460" s="404"/>
      <c r="O47460" s="404"/>
      <c r="P47460" s="404"/>
      <c r="Q47460" s="404"/>
      <c r="R47460" s="404"/>
      <c r="S47460" s="404"/>
      <c r="T47460" s="404"/>
    </row>
    <row r="47461" spans="12:20" ht="16.8">
      <c r="L47461" s="404"/>
      <c r="M47461" s="404"/>
      <c r="N47461" s="404"/>
      <c r="O47461" s="404"/>
      <c r="P47461" s="404"/>
      <c r="Q47461" s="404"/>
      <c r="R47461" s="404"/>
      <c r="S47461" s="404"/>
      <c r="T47461" s="404"/>
    </row>
    <row r="47462" spans="12:20" ht="16.8">
      <c r="L47462" s="404"/>
      <c r="M47462" s="404"/>
      <c r="N47462" s="404"/>
      <c r="O47462" s="404"/>
      <c r="P47462" s="404"/>
      <c r="Q47462" s="404"/>
      <c r="R47462" s="404"/>
      <c r="S47462" s="404"/>
      <c r="T47462" s="404"/>
    </row>
    <row r="47463" spans="12:20" ht="16.8">
      <c r="L47463" s="404"/>
      <c r="M47463" s="404"/>
      <c r="N47463" s="404"/>
      <c r="O47463" s="404"/>
      <c r="P47463" s="404"/>
      <c r="Q47463" s="404"/>
      <c r="R47463" s="404"/>
      <c r="S47463" s="404"/>
      <c r="T47463" s="404"/>
    </row>
    <row r="47464" spans="12:20" ht="16.8">
      <c r="L47464" s="404"/>
      <c r="M47464" s="404"/>
      <c r="N47464" s="404"/>
      <c r="O47464" s="404"/>
      <c r="P47464" s="404"/>
      <c r="Q47464" s="404"/>
      <c r="R47464" s="404"/>
      <c r="S47464" s="404"/>
      <c r="T47464" s="404"/>
    </row>
    <row r="47465" spans="12:20" ht="16.8">
      <c r="L47465" s="404"/>
      <c r="M47465" s="404"/>
      <c r="N47465" s="404"/>
      <c r="O47465" s="404"/>
      <c r="P47465" s="404"/>
      <c r="Q47465" s="404"/>
      <c r="R47465" s="404"/>
      <c r="S47465" s="404"/>
      <c r="T47465" s="404"/>
    </row>
    <row r="47466" spans="12:20" ht="16.8">
      <c r="L47466" s="404"/>
      <c r="M47466" s="404"/>
      <c r="N47466" s="404"/>
      <c r="O47466" s="404"/>
      <c r="P47466" s="404"/>
      <c r="Q47466" s="404"/>
      <c r="R47466" s="404"/>
      <c r="S47466" s="404"/>
      <c r="T47466" s="404"/>
    </row>
    <row r="47467" spans="12:20" ht="16.8">
      <c r="L47467" s="404"/>
      <c r="M47467" s="404"/>
      <c r="N47467" s="404"/>
      <c r="O47467" s="404"/>
      <c r="P47467" s="404"/>
      <c r="Q47467" s="404"/>
      <c r="R47467" s="404"/>
      <c r="S47467" s="404"/>
      <c r="T47467" s="404"/>
    </row>
    <row r="47468" spans="12:20" ht="16.8">
      <c r="L47468" s="404"/>
      <c r="M47468" s="404"/>
      <c r="N47468" s="404"/>
      <c r="O47468" s="404"/>
      <c r="P47468" s="404"/>
      <c r="Q47468" s="404"/>
      <c r="R47468" s="404"/>
      <c r="S47468" s="404"/>
      <c r="T47468" s="404"/>
    </row>
    <row r="47469" spans="12:20" ht="16.8">
      <c r="L47469" s="404"/>
      <c r="M47469" s="404"/>
      <c r="N47469" s="404"/>
      <c r="O47469" s="404"/>
      <c r="P47469" s="404"/>
      <c r="Q47469" s="404"/>
      <c r="R47469" s="404"/>
      <c r="S47469" s="404"/>
      <c r="T47469" s="404"/>
    </row>
    <row r="47470" spans="12:20" ht="16.8">
      <c r="L47470" s="404"/>
      <c r="M47470" s="404"/>
      <c r="N47470" s="404"/>
      <c r="O47470" s="404"/>
      <c r="P47470" s="404"/>
      <c r="Q47470" s="404"/>
      <c r="R47470" s="404"/>
      <c r="S47470" s="404"/>
      <c r="T47470" s="404"/>
    </row>
    <row r="47471" spans="12:20" ht="16.8">
      <c r="L47471" s="404"/>
      <c r="M47471" s="404"/>
      <c r="N47471" s="404"/>
      <c r="O47471" s="404"/>
      <c r="P47471" s="404"/>
      <c r="Q47471" s="404"/>
      <c r="R47471" s="404"/>
      <c r="S47471" s="404"/>
      <c r="T47471" s="404"/>
    </row>
    <row r="47472" spans="12:20" ht="16.8">
      <c r="L47472" s="404"/>
      <c r="M47472" s="404"/>
      <c r="N47472" s="404"/>
      <c r="O47472" s="404"/>
      <c r="P47472" s="404"/>
      <c r="Q47472" s="404"/>
      <c r="R47472" s="404"/>
      <c r="S47472" s="404"/>
      <c r="T47472" s="404"/>
    </row>
    <row r="47473" spans="12:20" ht="16.8">
      <c r="L47473" s="404"/>
      <c r="M47473" s="404"/>
      <c r="N47473" s="404"/>
      <c r="O47473" s="404"/>
      <c r="P47473" s="404"/>
      <c r="Q47473" s="404"/>
      <c r="R47473" s="404"/>
      <c r="S47473" s="404"/>
      <c r="T47473" s="404"/>
    </row>
    <row r="47474" spans="12:20" ht="16.8">
      <c r="L47474" s="404"/>
      <c r="M47474" s="404"/>
      <c r="N47474" s="404"/>
      <c r="O47474" s="404"/>
      <c r="P47474" s="404"/>
      <c r="Q47474" s="404"/>
      <c r="R47474" s="404"/>
      <c r="S47474" s="404"/>
      <c r="T47474" s="404"/>
    </row>
    <row r="47475" spans="12:20" ht="16.8">
      <c r="L47475" s="404"/>
      <c r="M47475" s="404"/>
      <c r="N47475" s="404"/>
      <c r="O47475" s="404"/>
      <c r="P47475" s="404"/>
      <c r="Q47475" s="404"/>
      <c r="R47475" s="404"/>
      <c r="S47475" s="404"/>
      <c r="T47475" s="404"/>
    </row>
    <row r="47476" spans="12:20" ht="16.8">
      <c r="L47476" s="404"/>
      <c r="M47476" s="404"/>
      <c r="N47476" s="404"/>
      <c r="O47476" s="404"/>
      <c r="P47476" s="404"/>
      <c r="Q47476" s="404"/>
      <c r="R47476" s="404"/>
      <c r="S47476" s="404"/>
      <c r="T47476" s="404"/>
    </row>
    <row r="47477" spans="12:20" ht="16.8">
      <c r="L47477" s="404"/>
      <c r="M47477" s="404"/>
      <c r="N47477" s="404"/>
      <c r="O47477" s="404"/>
      <c r="P47477" s="404"/>
      <c r="Q47477" s="404"/>
      <c r="R47477" s="404"/>
      <c r="S47477" s="404"/>
      <c r="T47477" s="404"/>
    </row>
    <row r="47478" spans="12:20" ht="16.8">
      <c r="L47478" s="404"/>
      <c r="M47478" s="404"/>
      <c r="N47478" s="404"/>
      <c r="O47478" s="404"/>
      <c r="P47478" s="404"/>
      <c r="Q47478" s="404"/>
      <c r="R47478" s="404"/>
      <c r="S47478" s="404"/>
      <c r="T47478" s="404"/>
    </row>
    <row r="47479" spans="12:20" ht="16.8">
      <c r="L47479" s="404"/>
      <c r="M47479" s="404"/>
      <c r="N47479" s="404"/>
      <c r="O47479" s="404"/>
      <c r="P47479" s="404"/>
      <c r="Q47479" s="404"/>
      <c r="R47479" s="404"/>
      <c r="S47479" s="404"/>
      <c r="T47479" s="404"/>
    </row>
    <row r="47480" spans="12:20" ht="16.8">
      <c r="L47480" s="404"/>
      <c r="M47480" s="404"/>
      <c r="N47480" s="404"/>
      <c r="O47480" s="404"/>
      <c r="P47480" s="404"/>
      <c r="Q47480" s="404"/>
      <c r="R47480" s="404"/>
      <c r="S47480" s="404"/>
      <c r="T47480" s="404"/>
    </row>
    <row r="47481" spans="12:20" ht="16.8">
      <c r="L47481" s="404"/>
      <c r="M47481" s="404"/>
      <c r="N47481" s="404"/>
      <c r="O47481" s="404"/>
      <c r="P47481" s="404"/>
      <c r="Q47481" s="404"/>
      <c r="R47481" s="404"/>
      <c r="S47481" s="404"/>
      <c r="T47481" s="404"/>
    </row>
    <row r="47482" spans="12:20" ht="16.8">
      <c r="L47482" s="404"/>
      <c r="M47482" s="404"/>
      <c r="N47482" s="404"/>
      <c r="O47482" s="404"/>
      <c r="P47482" s="404"/>
      <c r="Q47482" s="404"/>
      <c r="R47482" s="404"/>
      <c r="S47482" s="404"/>
      <c r="T47482" s="404"/>
    </row>
    <row r="47483" spans="12:20" ht="16.8">
      <c r="L47483" s="404"/>
      <c r="M47483" s="404"/>
      <c r="N47483" s="404"/>
      <c r="O47483" s="404"/>
      <c r="P47483" s="404"/>
      <c r="Q47483" s="404"/>
      <c r="R47483" s="404"/>
      <c r="S47483" s="404"/>
      <c r="T47483" s="404"/>
    </row>
    <row r="47484" spans="12:20" ht="16.8">
      <c r="L47484" s="404"/>
      <c r="M47484" s="404"/>
      <c r="N47484" s="404"/>
      <c r="O47484" s="404"/>
      <c r="P47484" s="404"/>
      <c r="Q47484" s="404"/>
      <c r="R47484" s="404"/>
      <c r="S47484" s="404"/>
      <c r="T47484" s="404"/>
    </row>
    <row r="47485" spans="12:20" ht="16.8">
      <c r="L47485" s="404"/>
      <c r="M47485" s="404"/>
      <c r="N47485" s="404"/>
      <c r="O47485" s="404"/>
      <c r="P47485" s="404"/>
      <c r="Q47485" s="404"/>
      <c r="R47485" s="404"/>
      <c r="S47485" s="404"/>
      <c r="T47485" s="404"/>
    </row>
    <row r="47486" spans="12:20" ht="16.8">
      <c r="L47486" s="404"/>
      <c r="M47486" s="404"/>
      <c r="N47486" s="404"/>
      <c r="O47486" s="404"/>
      <c r="P47486" s="404"/>
      <c r="Q47486" s="404"/>
      <c r="R47486" s="404"/>
      <c r="S47486" s="404"/>
      <c r="T47486" s="404"/>
    </row>
    <row r="47487" spans="12:20" ht="16.8">
      <c r="L47487" s="404"/>
      <c r="M47487" s="404"/>
      <c r="N47487" s="404"/>
      <c r="O47487" s="404"/>
      <c r="P47487" s="404"/>
      <c r="Q47487" s="404"/>
      <c r="R47487" s="404"/>
      <c r="S47487" s="404"/>
      <c r="T47487" s="404"/>
    </row>
    <row r="47488" spans="12:20" ht="16.8">
      <c r="L47488" s="404"/>
      <c r="M47488" s="404"/>
      <c r="N47488" s="404"/>
      <c r="O47488" s="404"/>
      <c r="P47488" s="404"/>
      <c r="Q47488" s="404"/>
      <c r="R47488" s="404"/>
      <c r="S47488" s="404"/>
      <c r="T47488" s="404"/>
    </row>
    <row r="47489" spans="12:20" ht="16.8">
      <c r="L47489" s="404"/>
      <c r="M47489" s="404"/>
      <c r="N47489" s="404"/>
      <c r="O47489" s="404"/>
      <c r="P47489" s="404"/>
      <c r="Q47489" s="404"/>
      <c r="R47489" s="404"/>
      <c r="S47489" s="404"/>
      <c r="T47489" s="404"/>
    </row>
    <row r="47490" spans="12:20" ht="16.8">
      <c r="L47490" s="404"/>
      <c r="M47490" s="404"/>
      <c r="N47490" s="404"/>
      <c r="O47490" s="404"/>
      <c r="P47490" s="404"/>
      <c r="Q47490" s="404"/>
      <c r="R47490" s="404"/>
      <c r="S47490" s="404"/>
      <c r="T47490" s="404"/>
    </row>
    <row r="47491" spans="12:20" ht="16.8">
      <c r="L47491" s="404"/>
      <c r="M47491" s="404"/>
      <c r="N47491" s="404"/>
      <c r="O47491" s="404"/>
      <c r="P47491" s="404"/>
      <c r="Q47491" s="404"/>
      <c r="R47491" s="404"/>
      <c r="S47491" s="404"/>
      <c r="T47491" s="404"/>
    </row>
    <row r="47492" spans="12:20" ht="16.8">
      <c r="L47492" s="404"/>
      <c r="M47492" s="404"/>
      <c r="N47492" s="404"/>
      <c r="O47492" s="404"/>
      <c r="P47492" s="404"/>
      <c r="Q47492" s="404"/>
      <c r="R47492" s="404"/>
      <c r="S47492" s="404"/>
      <c r="T47492" s="404"/>
    </row>
    <row r="47493" spans="12:20" ht="16.8">
      <c r="L47493" s="404"/>
      <c r="M47493" s="404"/>
      <c r="N47493" s="404"/>
      <c r="O47493" s="404"/>
      <c r="P47493" s="404"/>
      <c r="Q47493" s="404"/>
      <c r="R47493" s="404"/>
      <c r="S47493" s="404"/>
      <c r="T47493" s="404"/>
    </row>
    <row r="47494" spans="12:20" ht="16.8">
      <c r="L47494" s="404"/>
      <c r="M47494" s="404"/>
      <c r="N47494" s="404"/>
      <c r="O47494" s="404"/>
      <c r="P47494" s="404"/>
      <c r="Q47494" s="404"/>
      <c r="R47494" s="404"/>
      <c r="S47494" s="404"/>
      <c r="T47494" s="404"/>
    </row>
    <row r="47495" spans="12:20" ht="16.8">
      <c r="L47495" s="404"/>
      <c r="M47495" s="404"/>
      <c r="N47495" s="404"/>
      <c r="O47495" s="404"/>
      <c r="P47495" s="404"/>
      <c r="Q47495" s="404"/>
      <c r="R47495" s="404"/>
      <c r="S47495" s="404"/>
      <c r="T47495" s="404"/>
    </row>
    <row r="47496" spans="12:20" ht="16.8">
      <c r="L47496" s="404"/>
      <c r="M47496" s="404"/>
      <c r="N47496" s="404"/>
      <c r="O47496" s="404"/>
      <c r="P47496" s="404"/>
      <c r="Q47496" s="404"/>
      <c r="R47496" s="404"/>
      <c r="S47496" s="404"/>
      <c r="T47496" s="404"/>
    </row>
    <row r="47497" spans="12:20" ht="16.8">
      <c r="L47497" s="404"/>
      <c r="M47497" s="404"/>
      <c r="N47497" s="404"/>
      <c r="O47497" s="404"/>
      <c r="P47497" s="404"/>
      <c r="Q47497" s="404"/>
      <c r="R47497" s="404"/>
      <c r="S47497" s="404"/>
      <c r="T47497" s="404"/>
    </row>
    <row r="47498" spans="12:20" ht="16.8">
      <c r="L47498" s="404"/>
      <c r="M47498" s="404"/>
      <c r="N47498" s="404"/>
      <c r="O47498" s="404"/>
      <c r="P47498" s="404"/>
      <c r="Q47498" s="404"/>
      <c r="R47498" s="404"/>
      <c r="S47498" s="404"/>
      <c r="T47498" s="404"/>
    </row>
    <row r="47499" spans="12:20" ht="16.8">
      <c r="L47499" s="404"/>
      <c r="M47499" s="404"/>
      <c r="N47499" s="404"/>
      <c r="O47499" s="404"/>
      <c r="P47499" s="404"/>
      <c r="Q47499" s="404"/>
      <c r="R47499" s="404"/>
      <c r="S47499" s="404"/>
      <c r="T47499" s="404"/>
    </row>
    <row r="47500" spans="12:20" ht="16.8">
      <c r="L47500" s="404"/>
      <c r="M47500" s="404"/>
      <c r="N47500" s="404"/>
      <c r="O47500" s="404"/>
      <c r="P47500" s="404"/>
      <c r="Q47500" s="404"/>
      <c r="R47500" s="404"/>
      <c r="S47500" s="404"/>
      <c r="T47500" s="404"/>
    </row>
    <row r="47501" spans="12:20" ht="16.8">
      <c r="L47501" s="404"/>
      <c r="M47501" s="404"/>
      <c r="N47501" s="404"/>
      <c r="O47501" s="404"/>
      <c r="P47501" s="404"/>
      <c r="Q47501" s="404"/>
      <c r="R47501" s="404"/>
      <c r="S47501" s="404"/>
      <c r="T47501" s="404"/>
    </row>
    <row r="47502" spans="12:20" ht="16.8">
      <c r="L47502" s="404"/>
      <c r="M47502" s="404"/>
      <c r="N47502" s="404"/>
      <c r="O47502" s="404"/>
      <c r="P47502" s="404"/>
      <c r="Q47502" s="404"/>
      <c r="R47502" s="404"/>
      <c r="S47502" s="404"/>
      <c r="T47502" s="404"/>
    </row>
    <row r="47503" spans="12:20" ht="16.8">
      <c r="L47503" s="404"/>
      <c r="M47503" s="404"/>
      <c r="N47503" s="404"/>
      <c r="O47503" s="404"/>
      <c r="P47503" s="404"/>
      <c r="Q47503" s="404"/>
      <c r="R47503" s="404"/>
      <c r="S47503" s="404"/>
      <c r="T47503" s="404"/>
    </row>
    <row r="47504" spans="12:20" ht="16.8">
      <c r="L47504" s="404"/>
      <c r="M47504" s="404"/>
      <c r="N47504" s="404"/>
      <c r="O47504" s="404"/>
      <c r="P47504" s="404"/>
      <c r="Q47504" s="404"/>
      <c r="R47504" s="404"/>
      <c r="S47504" s="404"/>
      <c r="T47504" s="404"/>
    </row>
    <row r="47505" spans="12:20" ht="16.8">
      <c r="L47505" s="404"/>
      <c r="M47505" s="404"/>
      <c r="N47505" s="404"/>
      <c r="O47505" s="404"/>
      <c r="P47505" s="404"/>
      <c r="Q47505" s="404"/>
      <c r="R47505" s="404"/>
      <c r="S47505" s="404"/>
      <c r="T47505" s="404"/>
    </row>
    <row r="47506" spans="12:20" ht="16.8">
      <c r="L47506" s="404"/>
      <c r="M47506" s="404"/>
      <c r="N47506" s="404"/>
      <c r="O47506" s="404"/>
      <c r="P47506" s="404"/>
      <c r="Q47506" s="404"/>
      <c r="R47506" s="404"/>
      <c r="S47506" s="404"/>
      <c r="T47506" s="404"/>
    </row>
    <row r="47507" spans="12:20" ht="16.8">
      <c r="L47507" s="404"/>
      <c r="M47507" s="404"/>
      <c r="N47507" s="404"/>
      <c r="O47507" s="404"/>
      <c r="P47507" s="404"/>
      <c r="Q47507" s="404"/>
      <c r="R47507" s="404"/>
      <c r="S47507" s="404"/>
      <c r="T47507" s="404"/>
    </row>
    <row r="47508" spans="12:20" ht="16.8">
      <c r="L47508" s="404"/>
      <c r="M47508" s="404"/>
      <c r="N47508" s="404"/>
      <c r="O47508" s="404"/>
      <c r="P47508" s="404"/>
      <c r="Q47508" s="404"/>
      <c r="R47508" s="404"/>
      <c r="S47508" s="404"/>
      <c r="T47508" s="404"/>
    </row>
    <row r="47509" spans="12:20" ht="16.8">
      <c r="L47509" s="404"/>
      <c r="M47509" s="404"/>
      <c r="N47509" s="404"/>
      <c r="O47509" s="404"/>
      <c r="P47509" s="404"/>
      <c r="Q47509" s="404"/>
      <c r="R47509" s="404"/>
      <c r="S47509" s="404"/>
      <c r="T47509" s="404"/>
    </row>
    <row r="47510" spans="12:20" ht="16.8">
      <c r="L47510" s="404"/>
      <c r="M47510" s="404"/>
      <c r="N47510" s="404"/>
      <c r="O47510" s="404"/>
      <c r="P47510" s="404"/>
      <c r="Q47510" s="404"/>
      <c r="R47510" s="404"/>
      <c r="S47510" s="404"/>
      <c r="T47510" s="404"/>
    </row>
    <row r="47511" spans="12:20" ht="16.8">
      <c r="L47511" s="404"/>
      <c r="M47511" s="404"/>
      <c r="N47511" s="404"/>
      <c r="O47511" s="404"/>
      <c r="P47511" s="404"/>
      <c r="Q47511" s="404"/>
      <c r="R47511" s="404"/>
      <c r="S47511" s="404"/>
      <c r="T47511" s="404"/>
    </row>
    <row r="47512" spans="12:20" ht="16.8">
      <c r="L47512" s="404"/>
      <c r="M47512" s="404"/>
      <c r="N47512" s="404"/>
      <c r="O47512" s="404"/>
      <c r="P47512" s="404"/>
      <c r="Q47512" s="404"/>
      <c r="R47512" s="404"/>
      <c r="S47512" s="404"/>
      <c r="T47512" s="404"/>
    </row>
    <row r="47513" spans="12:20" ht="16.8">
      <c r="L47513" s="404"/>
      <c r="M47513" s="404"/>
      <c r="N47513" s="404"/>
      <c r="O47513" s="404"/>
      <c r="P47513" s="404"/>
      <c r="Q47513" s="404"/>
      <c r="R47513" s="404"/>
      <c r="S47513" s="404"/>
      <c r="T47513" s="404"/>
    </row>
    <row r="47514" spans="12:20" ht="16.8">
      <c r="L47514" s="404"/>
      <c r="M47514" s="404"/>
      <c r="N47514" s="404"/>
      <c r="O47514" s="404"/>
      <c r="P47514" s="404"/>
      <c r="Q47514" s="404"/>
      <c r="R47514" s="404"/>
      <c r="S47514" s="404"/>
      <c r="T47514" s="404"/>
    </row>
    <row r="47515" spans="12:20" ht="16.8">
      <c r="L47515" s="404"/>
      <c r="M47515" s="404"/>
      <c r="N47515" s="404"/>
      <c r="O47515" s="404"/>
      <c r="P47515" s="404"/>
      <c r="Q47515" s="404"/>
      <c r="R47515" s="404"/>
      <c r="S47515" s="404"/>
      <c r="T47515" s="404"/>
    </row>
    <row r="47516" spans="12:20" ht="16.8">
      <c r="L47516" s="404"/>
      <c r="M47516" s="404"/>
      <c r="N47516" s="404"/>
      <c r="O47516" s="404"/>
      <c r="P47516" s="404"/>
      <c r="Q47516" s="404"/>
      <c r="R47516" s="404"/>
      <c r="S47516" s="404"/>
      <c r="T47516" s="404"/>
    </row>
    <row r="47517" spans="12:20" ht="16.8">
      <c r="L47517" s="404"/>
      <c r="M47517" s="404"/>
      <c r="N47517" s="404"/>
      <c r="O47517" s="404"/>
      <c r="P47517" s="404"/>
      <c r="Q47517" s="404"/>
      <c r="R47517" s="404"/>
      <c r="S47517" s="404"/>
      <c r="T47517" s="404"/>
    </row>
    <row r="47518" spans="12:20" ht="16.8">
      <c r="L47518" s="404"/>
      <c r="M47518" s="404"/>
      <c r="N47518" s="404"/>
      <c r="O47518" s="404"/>
      <c r="P47518" s="404"/>
      <c r="Q47518" s="404"/>
      <c r="R47518" s="404"/>
      <c r="S47518" s="404"/>
      <c r="T47518" s="404"/>
    </row>
    <row r="47519" spans="12:20" ht="16.8">
      <c r="L47519" s="404"/>
      <c r="M47519" s="404"/>
      <c r="N47519" s="404"/>
      <c r="O47519" s="404"/>
      <c r="P47519" s="404"/>
      <c r="Q47519" s="404"/>
      <c r="R47519" s="404"/>
      <c r="S47519" s="404"/>
      <c r="T47519" s="404"/>
    </row>
    <row r="47520" spans="12:20" ht="16.8">
      <c r="L47520" s="404"/>
      <c r="M47520" s="404"/>
      <c r="N47520" s="404"/>
      <c r="O47520" s="404"/>
      <c r="P47520" s="404"/>
      <c r="Q47520" s="404"/>
      <c r="R47520" s="404"/>
      <c r="S47520" s="404"/>
      <c r="T47520" s="404"/>
    </row>
    <row r="47521" spans="12:20" ht="16.8">
      <c r="L47521" s="404"/>
      <c r="M47521" s="404"/>
      <c r="N47521" s="404"/>
      <c r="O47521" s="404"/>
      <c r="P47521" s="404"/>
      <c r="Q47521" s="404"/>
      <c r="R47521" s="404"/>
      <c r="S47521" s="404"/>
      <c r="T47521" s="404"/>
    </row>
    <row r="47522" spans="12:20" ht="16.8">
      <c r="L47522" s="404"/>
      <c r="M47522" s="404"/>
      <c r="N47522" s="404"/>
      <c r="O47522" s="404"/>
      <c r="P47522" s="404"/>
      <c r="Q47522" s="404"/>
      <c r="R47522" s="404"/>
      <c r="S47522" s="404"/>
      <c r="T47522" s="404"/>
    </row>
    <row r="47523" spans="12:20" ht="16.8">
      <c r="L47523" s="404"/>
      <c r="M47523" s="404"/>
      <c r="N47523" s="404"/>
      <c r="O47523" s="404"/>
      <c r="P47523" s="404"/>
      <c r="Q47523" s="404"/>
      <c r="R47523" s="404"/>
      <c r="S47523" s="404"/>
      <c r="T47523" s="404"/>
    </row>
    <row r="47524" spans="12:20" ht="16.8">
      <c r="L47524" s="404"/>
      <c r="M47524" s="404"/>
      <c r="N47524" s="404"/>
      <c r="O47524" s="404"/>
      <c r="P47524" s="404"/>
      <c r="Q47524" s="404"/>
      <c r="R47524" s="404"/>
      <c r="S47524" s="404"/>
      <c r="T47524" s="404"/>
    </row>
    <row r="47525" spans="12:20" ht="16.8">
      <c r="L47525" s="404"/>
      <c r="M47525" s="404"/>
      <c r="N47525" s="404"/>
      <c r="O47525" s="404"/>
      <c r="P47525" s="404"/>
      <c r="Q47525" s="404"/>
      <c r="R47525" s="404"/>
      <c r="S47525" s="404"/>
      <c r="T47525" s="404"/>
    </row>
    <row r="47526" spans="12:20" ht="16.8">
      <c r="L47526" s="404"/>
      <c r="M47526" s="404"/>
      <c r="N47526" s="404"/>
      <c r="O47526" s="404"/>
      <c r="P47526" s="404"/>
      <c r="Q47526" s="404"/>
      <c r="R47526" s="404"/>
      <c r="S47526" s="404"/>
      <c r="T47526" s="404"/>
    </row>
    <row r="47527" spans="12:20" ht="16.8">
      <c r="L47527" s="404"/>
      <c r="M47527" s="404"/>
      <c r="N47527" s="404"/>
      <c r="O47527" s="404"/>
      <c r="P47527" s="404"/>
      <c r="Q47527" s="404"/>
      <c r="R47527" s="404"/>
      <c r="S47527" s="404"/>
      <c r="T47527" s="404"/>
    </row>
    <row r="47528" spans="12:20" ht="16.8">
      <c r="L47528" s="404"/>
      <c r="M47528" s="404"/>
      <c r="N47528" s="404"/>
      <c r="O47528" s="404"/>
      <c r="P47528" s="404"/>
      <c r="Q47528" s="404"/>
      <c r="R47528" s="404"/>
      <c r="S47528" s="404"/>
      <c r="T47528" s="404"/>
    </row>
    <row r="47529" spans="12:20" ht="16.8">
      <c r="L47529" s="404"/>
      <c r="M47529" s="404"/>
      <c r="N47529" s="404"/>
      <c r="O47529" s="404"/>
      <c r="P47529" s="404"/>
      <c r="Q47529" s="404"/>
      <c r="R47529" s="404"/>
      <c r="S47529" s="404"/>
      <c r="T47529" s="404"/>
    </row>
    <row r="47530" spans="12:20" ht="16.8">
      <c r="L47530" s="404"/>
      <c r="M47530" s="404"/>
      <c r="N47530" s="404"/>
      <c r="O47530" s="404"/>
      <c r="P47530" s="404"/>
      <c r="Q47530" s="404"/>
      <c r="R47530" s="404"/>
      <c r="S47530" s="404"/>
      <c r="T47530" s="404"/>
    </row>
    <row r="47531" spans="12:20" ht="16.8">
      <c r="L47531" s="404"/>
      <c r="M47531" s="404"/>
      <c r="N47531" s="404"/>
      <c r="O47531" s="404"/>
      <c r="P47531" s="404"/>
      <c r="Q47531" s="404"/>
      <c r="R47531" s="404"/>
      <c r="S47531" s="404"/>
      <c r="T47531" s="404"/>
    </row>
    <row r="47532" spans="12:20" ht="16.8">
      <c r="L47532" s="404"/>
      <c r="M47532" s="404"/>
      <c r="N47532" s="404"/>
      <c r="O47532" s="404"/>
      <c r="P47532" s="404"/>
      <c r="Q47532" s="404"/>
      <c r="R47532" s="404"/>
      <c r="S47532" s="404"/>
      <c r="T47532" s="404"/>
    </row>
    <row r="47533" spans="12:20" ht="16.8">
      <c r="L47533" s="404"/>
      <c r="M47533" s="404"/>
      <c r="N47533" s="404"/>
      <c r="O47533" s="404"/>
      <c r="P47533" s="404"/>
      <c r="Q47533" s="404"/>
      <c r="R47533" s="404"/>
      <c r="S47533" s="404"/>
      <c r="T47533" s="404"/>
    </row>
    <row r="47534" spans="12:20" ht="16.8">
      <c r="L47534" s="404"/>
      <c r="M47534" s="404"/>
      <c r="N47534" s="404"/>
      <c r="O47534" s="404"/>
      <c r="P47534" s="404"/>
      <c r="Q47534" s="404"/>
      <c r="R47534" s="404"/>
      <c r="S47534" s="404"/>
      <c r="T47534" s="404"/>
    </row>
    <row r="47535" spans="12:20" ht="16.8">
      <c r="L47535" s="404"/>
      <c r="M47535" s="404"/>
      <c r="N47535" s="404"/>
      <c r="O47535" s="404"/>
      <c r="P47535" s="404"/>
      <c r="Q47535" s="404"/>
      <c r="R47535" s="404"/>
      <c r="S47535" s="404"/>
      <c r="T47535" s="404"/>
    </row>
    <row r="47536" spans="12:20" ht="16.8">
      <c r="L47536" s="404"/>
      <c r="M47536" s="404"/>
      <c r="N47536" s="404"/>
      <c r="O47536" s="404"/>
      <c r="P47536" s="404"/>
      <c r="Q47536" s="404"/>
      <c r="R47536" s="404"/>
      <c r="S47536" s="404"/>
      <c r="T47536" s="404"/>
    </row>
    <row r="47537" spans="12:20" ht="16.8">
      <c r="L47537" s="404"/>
      <c r="M47537" s="404"/>
      <c r="N47537" s="404"/>
      <c r="O47537" s="404"/>
      <c r="P47537" s="404"/>
      <c r="Q47537" s="404"/>
      <c r="R47537" s="404"/>
      <c r="S47537" s="404"/>
      <c r="T47537" s="404"/>
    </row>
    <row r="47538" spans="12:20" ht="16.8">
      <c r="L47538" s="404"/>
      <c r="M47538" s="404"/>
      <c r="N47538" s="404"/>
      <c r="O47538" s="404"/>
      <c r="P47538" s="404"/>
      <c r="Q47538" s="404"/>
      <c r="R47538" s="404"/>
      <c r="S47538" s="404"/>
      <c r="T47538" s="404"/>
    </row>
    <row r="47539" spans="12:20" ht="16.8">
      <c r="L47539" s="404"/>
      <c r="M47539" s="404"/>
      <c r="N47539" s="404"/>
      <c r="O47539" s="404"/>
      <c r="P47539" s="404"/>
      <c r="Q47539" s="404"/>
      <c r="R47539" s="404"/>
      <c r="S47539" s="404"/>
      <c r="T47539" s="404"/>
    </row>
    <row r="47540" spans="12:20" ht="16.8">
      <c r="L47540" s="404"/>
      <c r="M47540" s="404"/>
      <c r="N47540" s="404"/>
      <c r="O47540" s="404"/>
      <c r="P47540" s="404"/>
      <c r="Q47540" s="404"/>
      <c r="R47540" s="404"/>
      <c r="S47540" s="404"/>
      <c r="T47540" s="404"/>
    </row>
    <row r="47541" spans="12:20" ht="16.8">
      <c r="L47541" s="404"/>
      <c r="M47541" s="404"/>
      <c r="N47541" s="404"/>
      <c r="O47541" s="404"/>
      <c r="P47541" s="404"/>
      <c r="Q47541" s="404"/>
      <c r="R47541" s="404"/>
      <c r="S47541" s="404"/>
      <c r="T47541" s="404"/>
    </row>
    <row r="47542" spans="12:20" ht="16.8">
      <c r="L47542" s="404"/>
      <c r="M47542" s="404"/>
      <c r="N47542" s="404"/>
      <c r="O47542" s="404"/>
      <c r="P47542" s="404"/>
      <c r="Q47542" s="404"/>
      <c r="R47542" s="404"/>
      <c r="S47542" s="404"/>
      <c r="T47542" s="404"/>
    </row>
    <row r="47543" spans="12:20" ht="16.8">
      <c r="L47543" s="404"/>
      <c r="M47543" s="404"/>
      <c r="N47543" s="404"/>
      <c r="O47543" s="404"/>
      <c r="P47543" s="404"/>
      <c r="Q47543" s="404"/>
      <c r="R47543" s="404"/>
      <c r="S47543" s="404"/>
      <c r="T47543" s="404"/>
    </row>
    <row r="47544" spans="12:20" ht="16.8">
      <c r="L47544" s="404"/>
      <c r="M47544" s="404"/>
      <c r="N47544" s="404"/>
      <c r="O47544" s="404"/>
      <c r="P47544" s="404"/>
      <c r="Q47544" s="404"/>
      <c r="R47544" s="404"/>
      <c r="S47544" s="404"/>
      <c r="T47544" s="404"/>
    </row>
    <row r="47545" spans="12:20" ht="16.8">
      <c r="L47545" s="404"/>
      <c r="M47545" s="404"/>
      <c r="N47545" s="404"/>
      <c r="O47545" s="404"/>
      <c r="P47545" s="404"/>
      <c r="Q47545" s="404"/>
      <c r="R47545" s="404"/>
      <c r="S47545" s="404"/>
      <c r="T47545" s="404"/>
    </row>
    <row r="47546" spans="12:20" ht="16.8">
      <c r="L47546" s="404"/>
      <c r="M47546" s="404"/>
      <c r="N47546" s="404"/>
      <c r="O47546" s="404"/>
      <c r="P47546" s="404"/>
      <c r="Q47546" s="404"/>
      <c r="R47546" s="404"/>
      <c r="S47546" s="404"/>
      <c r="T47546" s="404"/>
    </row>
    <row r="47547" spans="12:20" ht="16.8">
      <c r="L47547" s="404"/>
      <c r="M47547" s="404"/>
      <c r="N47547" s="404"/>
      <c r="O47547" s="404"/>
      <c r="P47547" s="404"/>
      <c r="Q47547" s="404"/>
      <c r="R47547" s="404"/>
      <c r="S47547" s="404"/>
      <c r="T47547" s="404"/>
    </row>
    <row r="47548" spans="12:20" ht="16.8">
      <c r="L47548" s="404"/>
      <c r="M47548" s="404"/>
      <c r="N47548" s="404"/>
      <c r="O47548" s="404"/>
      <c r="P47548" s="404"/>
      <c r="Q47548" s="404"/>
      <c r="R47548" s="404"/>
      <c r="S47548" s="404"/>
      <c r="T47548" s="404"/>
    </row>
    <row r="47549" spans="12:20" ht="16.8">
      <c r="L47549" s="404"/>
      <c r="M47549" s="404"/>
      <c r="N47549" s="404"/>
      <c r="O47549" s="404"/>
      <c r="P47549" s="404"/>
      <c r="Q47549" s="404"/>
      <c r="R47549" s="404"/>
      <c r="S47549" s="404"/>
      <c r="T47549" s="404"/>
    </row>
    <row r="47550" spans="12:20" ht="16.8">
      <c r="L47550" s="404"/>
      <c r="M47550" s="404"/>
      <c r="N47550" s="404"/>
      <c r="O47550" s="404"/>
      <c r="P47550" s="404"/>
      <c r="Q47550" s="404"/>
      <c r="R47550" s="404"/>
      <c r="S47550" s="404"/>
      <c r="T47550" s="404"/>
    </row>
    <row r="47551" spans="12:20" ht="16.8">
      <c r="L47551" s="404"/>
      <c r="M47551" s="404"/>
      <c r="N47551" s="404"/>
      <c r="O47551" s="404"/>
      <c r="P47551" s="404"/>
      <c r="Q47551" s="404"/>
      <c r="R47551" s="404"/>
      <c r="S47551" s="404"/>
      <c r="T47551" s="404"/>
    </row>
    <row r="47552" spans="12:20" ht="16.8">
      <c r="L47552" s="404"/>
      <c r="M47552" s="404"/>
      <c r="N47552" s="404"/>
      <c r="O47552" s="404"/>
      <c r="P47552" s="404"/>
      <c r="Q47552" s="404"/>
      <c r="R47552" s="404"/>
      <c r="S47552" s="404"/>
      <c r="T47552" s="404"/>
    </row>
    <row r="47553" spans="12:20" ht="16.8">
      <c r="L47553" s="404"/>
      <c r="M47553" s="404"/>
      <c r="N47553" s="404"/>
      <c r="O47553" s="404"/>
      <c r="P47553" s="404"/>
      <c r="Q47553" s="404"/>
      <c r="R47553" s="404"/>
      <c r="S47553" s="404"/>
      <c r="T47553" s="404"/>
    </row>
    <row r="47554" spans="12:20" ht="16.8">
      <c r="L47554" s="404"/>
      <c r="M47554" s="404"/>
      <c r="N47554" s="404"/>
      <c r="O47554" s="404"/>
      <c r="P47554" s="404"/>
      <c r="Q47554" s="404"/>
      <c r="R47554" s="404"/>
      <c r="S47554" s="404"/>
      <c r="T47554" s="404"/>
    </row>
    <row r="47555" spans="12:20" ht="16.8">
      <c r="L47555" s="404"/>
      <c r="M47555" s="404"/>
      <c r="N47555" s="404"/>
      <c r="O47555" s="404"/>
      <c r="P47555" s="404"/>
      <c r="Q47555" s="404"/>
      <c r="R47555" s="404"/>
      <c r="S47555" s="404"/>
      <c r="T47555" s="404"/>
    </row>
    <row r="47556" spans="12:20" ht="16.8">
      <c r="L47556" s="404"/>
      <c r="M47556" s="404"/>
      <c r="N47556" s="404"/>
      <c r="O47556" s="404"/>
      <c r="P47556" s="404"/>
      <c r="Q47556" s="404"/>
      <c r="R47556" s="404"/>
      <c r="S47556" s="404"/>
      <c r="T47556" s="404"/>
    </row>
    <row r="47557" spans="12:20" ht="16.8">
      <c r="L47557" s="404"/>
      <c r="M47557" s="404"/>
      <c r="N47557" s="404"/>
      <c r="O47557" s="404"/>
      <c r="P47557" s="404"/>
      <c r="Q47557" s="404"/>
      <c r="R47557" s="404"/>
      <c r="S47557" s="404"/>
      <c r="T47557" s="404"/>
    </row>
    <row r="47558" spans="12:20" ht="16.8">
      <c r="L47558" s="404"/>
      <c r="M47558" s="404"/>
      <c r="N47558" s="404"/>
      <c r="O47558" s="404"/>
      <c r="P47558" s="404"/>
      <c r="Q47558" s="404"/>
      <c r="R47558" s="404"/>
      <c r="S47558" s="404"/>
      <c r="T47558" s="404"/>
    </row>
    <row r="47559" spans="12:20" ht="16.8">
      <c r="L47559" s="404"/>
      <c r="M47559" s="404"/>
      <c r="N47559" s="404"/>
      <c r="O47559" s="404"/>
      <c r="P47559" s="404"/>
      <c r="Q47559" s="404"/>
      <c r="R47559" s="404"/>
      <c r="S47559" s="404"/>
      <c r="T47559" s="404"/>
    </row>
    <row r="47560" spans="12:20" ht="16.8">
      <c r="L47560" s="404"/>
      <c r="M47560" s="404"/>
      <c r="N47560" s="404"/>
      <c r="O47560" s="404"/>
      <c r="P47560" s="404"/>
      <c r="Q47560" s="404"/>
      <c r="R47560" s="404"/>
      <c r="S47560" s="404"/>
      <c r="T47560" s="404"/>
    </row>
    <row r="47561" spans="12:20" ht="16.8">
      <c r="L47561" s="404"/>
      <c r="M47561" s="404"/>
      <c r="N47561" s="404"/>
      <c r="O47561" s="404"/>
      <c r="P47561" s="404"/>
      <c r="Q47561" s="404"/>
      <c r="R47561" s="404"/>
      <c r="S47561" s="404"/>
      <c r="T47561" s="404"/>
    </row>
    <row r="47562" spans="12:20" ht="16.8">
      <c r="L47562" s="404"/>
      <c r="M47562" s="404"/>
      <c r="N47562" s="404"/>
      <c r="O47562" s="404"/>
      <c r="P47562" s="404"/>
      <c r="Q47562" s="404"/>
      <c r="R47562" s="404"/>
      <c r="S47562" s="404"/>
      <c r="T47562" s="404"/>
    </row>
    <row r="47563" spans="12:20" ht="16.8">
      <c r="L47563" s="404"/>
      <c r="M47563" s="404"/>
      <c r="N47563" s="404"/>
      <c r="O47563" s="404"/>
      <c r="P47563" s="404"/>
      <c r="Q47563" s="404"/>
      <c r="R47563" s="404"/>
      <c r="S47563" s="404"/>
      <c r="T47563" s="404"/>
    </row>
    <row r="47564" spans="12:20" ht="16.8">
      <c r="L47564" s="404"/>
      <c r="M47564" s="404"/>
      <c r="N47564" s="404"/>
      <c r="O47564" s="404"/>
      <c r="P47564" s="404"/>
      <c r="Q47564" s="404"/>
      <c r="R47564" s="404"/>
      <c r="S47564" s="404"/>
      <c r="T47564" s="404"/>
    </row>
    <row r="47565" spans="12:20" ht="16.8">
      <c r="L47565" s="404"/>
      <c r="M47565" s="404"/>
      <c r="N47565" s="404"/>
      <c r="O47565" s="404"/>
      <c r="P47565" s="404"/>
      <c r="Q47565" s="404"/>
      <c r="R47565" s="404"/>
      <c r="S47565" s="404"/>
      <c r="T47565" s="404"/>
    </row>
    <row r="47566" spans="12:20" ht="16.8">
      <c r="L47566" s="404"/>
      <c r="M47566" s="404"/>
      <c r="N47566" s="404"/>
      <c r="O47566" s="404"/>
      <c r="P47566" s="404"/>
      <c r="Q47566" s="404"/>
      <c r="R47566" s="404"/>
      <c r="S47566" s="404"/>
      <c r="T47566" s="404"/>
    </row>
    <row r="47567" spans="12:20" ht="16.8">
      <c r="L47567" s="404"/>
      <c r="M47567" s="404"/>
      <c r="N47567" s="404"/>
      <c r="O47567" s="404"/>
      <c r="P47567" s="404"/>
      <c r="Q47567" s="404"/>
      <c r="R47567" s="404"/>
      <c r="S47567" s="404"/>
      <c r="T47567" s="404"/>
    </row>
    <row r="47568" spans="12:20" ht="16.8">
      <c r="L47568" s="404"/>
      <c r="M47568" s="404"/>
      <c r="N47568" s="404"/>
      <c r="O47568" s="404"/>
      <c r="P47568" s="404"/>
      <c r="Q47568" s="404"/>
      <c r="R47568" s="404"/>
      <c r="S47568" s="404"/>
      <c r="T47568" s="404"/>
    </row>
    <row r="47569" spans="12:20" ht="16.8">
      <c r="L47569" s="404"/>
      <c r="M47569" s="404"/>
      <c r="N47569" s="404"/>
      <c r="O47569" s="404"/>
      <c r="P47569" s="404"/>
      <c r="Q47569" s="404"/>
      <c r="R47569" s="404"/>
      <c r="S47569" s="404"/>
      <c r="T47569" s="404"/>
    </row>
    <row r="47570" spans="12:20" ht="16.8">
      <c r="L47570" s="404"/>
      <c r="M47570" s="404"/>
      <c r="N47570" s="404"/>
      <c r="O47570" s="404"/>
      <c r="P47570" s="404"/>
      <c r="Q47570" s="404"/>
      <c r="R47570" s="404"/>
      <c r="S47570" s="404"/>
      <c r="T47570" s="404"/>
    </row>
    <row r="47571" spans="12:20" ht="16.8">
      <c r="L47571" s="404"/>
      <c r="M47571" s="404"/>
      <c r="N47571" s="404"/>
      <c r="O47571" s="404"/>
      <c r="P47571" s="404"/>
      <c r="Q47571" s="404"/>
      <c r="R47571" s="404"/>
      <c r="S47571" s="404"/>
      <c r="T47571" s="404"/>
    </row>
    <row r="47572" spans="12:20" ht="16.8">
      <c r="L47572" s="404"/>
      <c r="M47572" s="404"/>
      <c r="N47572" s="404"/>
      <c r="O47572" s="404"/>
      <c r="P47572" s="404"/>
      <c r="Q47572" s="404"/>
      <c r="R47572" s="404"/>
      <c r="S47572" s="404"/>
      <c r="T47572" s="404"/>
    </row>
    <row r="47573" spans="12:20" ht="16.8">
      <c r="L47573" s="404"/>
      <c r="M47573" s="404"/>
      <c r="N47573" s="404"/>
      <c r="O47573" s="404"/>
      <c r="P47573" s="404"/>
      <c r="Q47573" s="404"/>
      <c r="R47573" s="404"/>
      <c r="S47573" s="404"/>
      <c r="T47573" s="404"/>
    </row>
    <row r="47574" spans="12:20" ht="16.8">
      <c r="L47574" s="404"/>
      <c r="M47574" s="404"/>
      <c r="N47574" s="404"/>
      <c r="O47574" s="404"/>
      <c r="P47574" s="404"/>
      <c r="Q47574" s="404"/>
      <c r="R47574" s="404"/>
      <c r="S47574" s="404"/>
      <c r="T47574" s="404"/>
    </row>
    <row r="47575" spans="12:20" ht="16.8">
      <c r="L47575" s="404"/>
      <c r="M47575" s="404"/>
      <c r="N47575" s="404"/>
      <c r="O47575" s="404"/>
      <c r="P47575" s="404"/>
      <c r="Q47575" s="404"/>
      <c r="R47575" s="404"/>
      <c r="S47575" s="404"/>
      <c r="T47575" s="404"/>
    </row>
    <row r="47576" spans="12:20" ht="16.8">
      <c r="L47576" s="404"/>
      <c r="M47576" s="404"/>
      <c r="N47576" s="404"/>
      <c r="O47576" s="404"/>
      <c r="P47576" s="404"/>
      <c r="Q47576" s="404"/>
      <c r="R47576" s="404"/>
      <c r="S47576" s="404"/>
      <c r="T47576" s="404"/>
    </row>
    <row r="47577" spans="12:20" ht="16.8">
      <c r="L47577" s="404"/>
      <c r="M47577" s="404"/>
      <c r="N47577" s="404"/>
      <c r="O47577" s="404"/>
      <c r="P47577" s="404"/>
      <c r="Q47577" s="404"/>
      <c r="R47577" s="404"/>
      <c r="S47577" s="404"/>
      <c r="T47577" s="404"/>
    </row>
    <row r="47578" spans="12:20" ht="16.8">
      <c r="L47578" s="404"/>
      <c r="M47578" s="404"/>
      <c r="N47578" s="404"/>
      <c r="O47578" s="404"/>
      <c r="P47578" s="404"/>
      <c r="Q47578" s="404"/>
      <c r="R47578" s="404"/>
      <c r="S47578" s="404"/>
      <c r="T47578" s="404"/>
    </row>
    <row r="47579" spans="12:20" ht="16.8">
      <c r="L47579" s="404"/>
      <c r="M47579" s="404"/>
      <c r="N47579" s="404"/>
      <c r="O47579" s="404"/>
      <c r="P47579" s="404"/>
      <c r="Q47579" s="404"/>
      <c r="R47579" s="404"/>
      <c r="S47579" s="404"/>
      <c r="T47579" s="404"/>
    </row>
    <row r="47580" spans="12:20" ht="16.8">
      <c r="L47580" s="404"/>
      <c r="M47580" s="404"/>
      <c r="N47580" s="404"/>
      <c r="O47580" s="404"/>
      <c r="P47580" s="404"/>
      <c r="Q47580" s="404"/>
      <c r="R47580" s="404"/>
      <c r="S47580" s="404"/>
      <c r="T47580" s="404"/>
    </row>
    <row r="47581" spans="12:20" ht="16.8">
      <c r="L47581" s="404"/>
      <c r="M47581" s="404"/>
      <c r="N47581" s="404"/>
      <c r="O47581" s="404"/>
      <c r="P47581" s="404"/>
      <c r="Q47581" s="404"/>
      <c r="R47581" s="404"/>
      <c r="S47581" s="404"/>
      <c r="T47581" s="404"/>
    </row>
    <row r="47582" spans="12:20" ht="16.8">
      <c r="L47582" s="404"/>
      <c r="M47582" s="404"/>
      <c r="N47582" s="404"/>
      <c r="O47582" s="404"/>
      <c r="P47582" s="404"/>
      <c r="Q47582" s="404"/>
      <c r="R47582" s="404"/>
      <c r="S47582" s="404"/>
      <c r="T47582" s="404"/>
    </row>
    <row r="47583" spans="12:20" ht="16.8">
      <c r="L47583" s="404"/>
      <c r="M47583" s="404"/>
      <c r="N47583" s="404"/>
      <c r="O47583" s="404"/>
      <c r="P47583" s="404"/>
      <c r="Q47583" s="404"/>
      <c r="R47583" s="404"/>
      <c r="S47583" s="404"/>
      <c r="T47583" s="404"/>
    </row>
    <row r="47584" spans="12:20" ht="16.8">
      <c r="L47584" s="404"/>
      <c r="M47584" s="404"/>
      <c r="N47584" s="404"/>
      <c r="O47584" s="404"/>
      <c r="P47584" s="404"/>
      <c r="Q47584" s="404"/>
      <c r="R47584" s="404"/>
      <c r="S47584" s="404"/>
      <c r="T47584" s="404"/>
    </row>
    <row r="47585" spans="12:20" ht="16.8">
      <c r="L47585" s="404"/>
      <c r="M47585" s="404"/>
      <c r="N47585" s="404"/>
      <c r="O47585" s="404"/>
      <c r="P47585" s="404"/>
      <c r="Q47585" s="404"/>
      <c r="R47585" s="404"/>
      <c r="S47585" s="404"/>
      <c r="T47585" s="404"/>
    </row>
    <row r="47586" spans="12:20" ht="16.8">
      <c r="L47586" s="404"/>
      <c r="M47586" s="404"/>
      <c r="N47586" s="404"/>
      <c r="O47586" s="404"/>
      <c r="P47586" s="404"/>
      <c r="Q47586" s="404"/>
      <c r="R47586" s="404"/>
      <c r="S47586" s="404"/>
      <c r="T47586" s="404"/>
    </row>
    <row r="47587" spans="12:20" ht="16.8">
      <c r="L47587" s="404"/>
      <c r="M47587" s="404"/>
      <c r="N47587" s="404"/>
      <c r="O47587" s="404"/>
      <c r="P47587" s="404"/>
      <c r="Q47587" s="404"/>
      <c r="R47587" s="404"/>
      <c r="S47587" s="404"/>
      <c r="T47587" s="404"/>
    </row>
    <row r="47588" spans="12:20" ht="16.8">
      <c r="L47588" s="404"/>
      <c r="M47588" s="404"/>
      <c r="N47588" s="404"/>
      <c r="O47588" s="404"/>
      <c r="P47588" s="404"/>
      <c r="Q47588" s="404"/>
      <c r="R47588" s="404"/>
      <c r="S47588" s="404"/>
      <c r="T47588" s="404"/>
    </row>
    <row r="47589" spans="12:20" ht="16.8">
      <c r="L47589" s="404"/>
      <c r="M47589" s="404"/>
      <c r="N47589" s="404"/>
      <c r="O47589" s="404"/>
      <c r="P47589" s="404"/>
      <c r="Q47589" s="404"/>
      <c r="R47589" s="404"/>
      <c r="S47589" s="404"/>
      <c r="T47589" s="404"/>
    </row>
    <row r="47590" spans="12:20" ht="16.8">
      <c r="L47590" s="404"/>
      <c r="M47590" s="404"/>
      <c r="N47590" s="404"/>
      <c r="O47590" s="404"/>
      <c r="P47590" s="404"/>
      <c r="Q47590" s="404"/>
      <c r="R47590" s="404"/>
      <c r="S47590" s="404"/>
      <c r="T47590" s="404"/>
    </row>
    <row r="47591" spans="12:20" ht="16.8">
      <c r="L47591" s="404"/>
      <c r="M47591" s="404"/>
      <c r="N47591" s="404"/>
      <c r="O47591" s="404"/>
      <c r="P47591" s="404"/>
      <c r="Q47591" s="404"/>
      <c r="R47591" s="404"/>
      <c r="S47591" s="404"/>
      <c r="T47591" s="404"/>
    </row>
    <row r="47592" spans="12:20" ht="16.8">
      <c r="L47592" s="404"/>
      <c r="M47592" s="404"/>
      <c r="N47592" s="404"/>
      <c r="O47592" s="404"/>
      <c r="P47592" s="404"/>
      <c r="Q47592" s="404"/>
      <c r="R47592" s="404"/>
      <c r="S47592" s="404"/>
      <c r="T47592" s="404"/>
    </row>
    <row r="47593" spans="12:20" ht="16.8">
      <c r="L47593" s="404"/>
      <c r="M47593" s="404"/>
      <c r="N47593" s="404"/>
      <c r="O47593" s="404"/>
      <c r="P47593" s="404"/>
      <c r="Q47593" s="404"/>
      <c r="R47593" s="404"/>
      <c r="S47593" s="404"/>
      <c r="T47593" s="404"/>
    </row>
    <row r="47594" spans="12:20" ht="16.8">
      <c r="L47594" s="404"/>
      <c r="M47594" s="404"/>
      <c r="N47594" s="404"/>
      <c r="O47594" s="404"/>
      <c r="P47594" s="404"/>
      <c r="Q47594" s="404"/>
      <c r="R47594" s="404"/>
      <c r="S47594" s="404"/>
      <c r="T47594" s="404"/>
    </row>
    <row r="47595" spans="12:20" ht="16.8">
      <c r="L47595" s="404"/>
      <c r="M47595" s="404"/>
      <c r="N47595" s="404"/>
      <c r="O47595" s="404"/>
      <c r="P47595" s="404"/>
      <c r="Q47595" s="404"/>
      <c r="R47595" s="404"/>
      <c r="S47595" s="404"/>
      <c r="T47595" s="404"/>
    </row>
    <row r="47596" spans="12:20" ht="16.8">
      <c r="L47596" s="404"/>
      <c r="M47596" s="404"/>
      <c r="N47596" s="404"/>
      <c r="O47596" s="404"/>
      <c r="P47596" s="404"/>
      <c r="Q47596" s="404"/>
      <c r="R47596" s="404"/>
      <c r="S47596" s="404"/>
      <c r="T47596" s="404"/>
    </row>
    <row r="47597" spans="12:20" ht="16.8">
      <c r="L47597" s="404"/>
      <c r="M47597" s="404"/>
      <c r="N47597" s="404"/>
      <c r="O47597" s="404"/>
      <c r="P47597" s="404"/>
      <c r="Q47597" s="404"/>
      <c r="R47597" s="404"/>
      <c r="S47597" s="404"/>
      <c r="T47597" s="404"/>
    </row>
    <row r="47598" spans="12:20" ht="16.8">
      <c r="L47598" s="404"/>
      <c r="M47598" s="404"/>
      <c r="N47598" s="404"/>
      <c r="O47598" s="404"/>
      <c r="P47598" s="404"/>
      <c r="Q47598" s="404"/>
      <c r="R47598" s="404"/>
      <c r="S47598" s="404"/>
      <c r="T47598" s="404"/>
    </row>
    <row r="47599" spans="12:20" ht="16.8">
      <c r="L47599" s="404"/>
      <c r="M47599" s="404"/>
      <c r="N47599" s="404"/>
      <c r="O47599" s="404"/>
      <c r="P47599" s="404"/>
      <c r="Q47599" s="404"/>
      <c r="R47599" s="404"/>
      <c r="S47599" s="404"/>
      <c r="T47599" s="404"/>
    </row>
    <row r="47600" spans="12:20" ht="16.8">
      <c r="L47600" s="404"/>
      <c r="M47600" s="404"/>
      <c r="N47600" s="404"/>
      <c r="O47600" s="404"/>
      <c r="P47600" s="404"/>
      <c r="Q47600" s="404"/>
      <c r="R47600" s="404"/>
      <c r="S47600" s="404"/>
      <c r="T47600" s="404"/>
    </row>
    <row r="47601" spans="12:20" ht="16.8">
      <c r="L47601" s="404"/>
      <c r="M47601" s="404"/>
      <c r="N47601" s="404"/>
      <c r="O47601" s="404"/>
      <c r="P47601" s="404"/>
      <c r="Q47601" s="404"/>
      <c r="R47601" s="404"/>
      <c r="S47601" s="404"/>
      <c r="T47601" s="404"/>
    </row>
    <row r="47602" spans="12:20" ht="16.8">
      <c r="L47602" s="404"/>
      <c r="M47602" s="404"/>
      <c r="N47602" s="404"/>
      <c r="O47602" s="404"/>
      <c r="P47602" s="404"/>
      <c r="Q47602" s="404"/>
      <c r="R47602" s="404"/>
      <c r="S47602" s="404"/>
      <c r="T47602" s="404"/>
    </row>
    <row r="47603" spans="12:20" ht="16.8">
      <c r="L47603" s="404"/>
      <c r="M47603" s="404"/>
      <c r="N47603" s="404"/>
      <c r="O47603" s="404"/>
      <c r="P47603" s="404"/>
      <c r="Q47603" s="404"/>
      <c r="R47603" s="404"/>
      <c r="S47603" s="404"/>
      <c r="T47603" s="404"/>
    </row>
    <row r="47604" spans="12:20" ht="16.8">
      <c r="L47604" s="404"/>
      <c r="M47604" s="404"/>
      <c r="N47604" s="404"/>
      <c r="O47604" s="404"/>
      <c r="P47604" s="404"/>
      <c r="Q47604" s="404"/>
      <c r="R47604" s="404"/>
      <c r="S47604" s="404"/>
      <c r="T47604" s="404"/>
    </row>
    <row r="47605" spans="12:20" ht="16.8">
      <c r="L47605" s="404"/>
      <c r="M47605" s="404"/>
      <c r="N47605" s="404"/>
      <c r="O47605" s="404"/>
      <c r="P47605" s="404"/>
      <c r="Q47605" s="404"/>
      <c r="R47605" s="404"/>
      <c r="S47605" s="404"/>
      <c r="T47605" s="404"/>
    </row>
    <row r="47606" spans="12:20" ht="16.8">
      <c r="L47606" s="404"/>
      <c r="M47606" s="404"/>
      <c r="N47606" s="404"/>
      <c r="O47606" s="404"/>
      <c r="P47606" s="404"/>
      <c r="Q47606" s="404"/>
      <c r="R47606" s="404"/>
      <c r="S47606" s="404"/>
      <c r="T47606" s="404"/>
    </row>
    <row r="47607" spans="12:20" ht="16.8">
      <c r="L47607" s="404"/>
      <c r="M47607" s="404"/>
      <c r="N47607" s="404"/>
      <c r="O47607" s="404"/>
      <c r="P47607" s="404"/>
      <c r="Q47607" s="404"/>
      <c r="R47607" s="404"/>
      <c r="S47607" s="404"/>
      <c r="T47607" s="404"/>
    </row>
    <row r="47608" spans="12:20" ht="16.8">
      <c r="L47608" s="404"/>
      <c r="M47608" s="404"/>
      <c r="N47608" s="404"/>
      <c r="O47608" s="404"/>
      <c r="P47608" s="404"/>
      <c r="Q47608" s="404"/>
      <c r="R47608" s="404"/>
      <c r="S47608" s="404"/>
      <c r="T47608" s="404"/>
    </row>
    <row r="47609" spans="12:20" ht="16.8">
      <c r="L47609" s="404"/>
      <c r="M47609" s="404"/>
      <c r="N47609" s="404"/>
      <c r="O47609" s="404"/>
      <c r="P47609" s="404"/>
      <c r="Q47609" s="404"/>
      <c r="R47609" s="404"/>
      <c r="S47609" s="404"/>
      <c r="T47609" s="404"/>
    </row>
    <row r="47610" spans="12:20" ht="16.8">
      <c r="L47610" s="404"/>
      <c r="M47610" s="404"/>
      <c r="N47610" s="404"/>
      <c r="O47610" s="404"/>
      <c r="P47610" s="404"/>
      <c r="Q47610" s="404"/>
      <c r="R47610" s="404"/>
      <c r="S47610" s="404"/>
      <c r="T47610" s="404"/>
    </row>
    <row r="47611" spans="12:20" ht="16.8">
      <c r="L47611" s="404"/>
      <c r="M47611" s="404"/>
      <c r="N47611" s="404"/>
      <c r="O47611" s="404"/>
      <c r="P47611" s="404"/>
      <c r="Q47611" s="404"/>
      <c r="R47611" s="404"/>
      <c r="S47611" s="404"/>
      <c r="T47611" s="404"/>
    </row>
    <row r="47612" spans="12:20" ht="16.8">
      <c r="L47612" s="404"/>
      <c r="M47612" s="404"/>
      <c r="N47612" s="404"/>
      <c r="O47612" s="404"/>
      <c r="P47612" s="404"/>
      <c r="Q47612" s="404"/>
      <c r="R47612" s="404"/>
      <c r="S47612" s="404"/>
      <c r="T47612" s="404"/>
    </row>
    <row r="47613" spans="12:20" ht="16.8">
      <c r="L47613" s="404"/>
      <c r="M47613" s="404"/>
      <c r="N47613" s="404"/>
      <c r="O47613" s="404"/>
      <c r="P47613" s="404"/>
      <c r="Q47613" s="404"/>
      <c r="R47613" s="404"/>
      <c r="S47613" s="404"/>
      <c r="T47613" s="404"/>
    </row>
    <row r="47614" spans="12:20" ht="16.8">
      <c r="L47614" s="404"/>
      <c r="M47614" s="404"/>
      <c r="N47614" s="404"/>
      <c r="O47614" s="404"/>
      <c r="P47614" s="404"/>
      <c r="Q47614" s="404"/>
      <c r="R47614" s="404"/>
      <c r="S47614" s="404"/>
      <c r="T47614" s="404"/>
    </row>
    <row r="47615" spans="12:20" ht="16.8">
      <c r="L47615" s="404"/>
      <c r="M47615" s="404"/>
      <c r="N47615" s="404"/>
      <c r="O47615" s="404"/>
      <c r="P47615" s="404"/>
      <c r="Q47615" s="404"/>
      <c r="R47615" s="404"/>
      <c r="S47615" s="404"/>
      <c r="T47615" s="404"/>
    </row>
    <row r="47616" spans="12:20" ht="16.8">
      <c r="L47616" s="404"/>
      <c r="M47616" s="404"/>
      <c r="N47616" s="404"/>
      <c r="O47616" s="404"/>
      <c r="P47616" s="404"/>
      <c r="Q47616" s="404"/>
      <c r="R47616" s="404"/>
      <c r="S47616" s="404"/>
      <c r="T47616" s="404"/>
    </row>
    <row r="47617" spans="12:20" ht="16.8">
      <c r="L47617" s="404"/>
      <c r="M47617" s="404"/>
      <c r="N47617" s="404"/>
      <c r="O47617" s="404"/>
      <c r="P47617" s="404"/>
      <c r="Q47617" s="404"/>
      <c r="R47617" s="404"/>
      <c r="S47617" s="404"/>
      <c r="T47617" s="404"/>
    </row>
    <row r="47618" spans="12:20" ht="16.8">
      <c r="L47618" s="404"/>
      <c r="M47618" s="404"/>
      <c r="N47618" s="404"/>
      <c r="O47618" s="404"/>
      <c r="P47618" s="404"/>
      <c r="Q47618" s="404"/>
      <c r="R47618" s="404"/>
      <c r="S47618" s="404"/>
      <c r="T47618" s="404"/>
    </row>
    <row r="47619" spans="12:20" ht="16.8">
      <c r="L47619" s="404"/>
      <c r="M47619" s="404"/>
      <c r="N47619" s="404"/>
      <c r="O47619" s="404"/>
      <c r="P47619" s="404"/>
      <c r="Q47619" s="404"/>
      <c r="R47619" s="404"/>
      <c r="S47619" s="404"/>
      <c r="T47619" s="404"/>
    </row>
    <row r="47620" spans="12:20" ht="16.8">
      <c r="L47620" s="404"/>
      <c r="M47620" s="404"/>
      <c r="N47620" s="404"/>
      <c r="O47620" s="404"/>
      <c r="P47620" s="404"/>
      <c r="Q47620" s="404"/>
      <c r="R47620" s="404"/>
      <c r="S47620" s="404"/>
      <c r="T47620" s="404"/>
    </row>
    <row r="47621" spans="12:20" ht="16.8">
      <c r="L47621" s="404"/>
      <c r="M47621" s="404"/>
      <c r="N47621" s="404"/>
      <c r="O47621" s="404"/>
      <c r="P47621" s="404"/>
      <c r="Q47621" s="404"/>
      <c r="R47621" s="404"/>
      <c r="S47621" s="404"/>
      <c r="T47621" s="404"/>
    </row>
    <row r="47622" spans="12:20" ht="16.8">
      <c r="L47622" s="404"/>
      <c r="M47622" s="404"/>
      <c r="N47622" s="404"/>
      <c r="O47622" s="404"/>
      <c r="P47622" s="404"/>
      <c r="Q47622" s="404"/>
      <c r="R47622" s="404"/>
      <c r="S47622" s="404"/>
      <c r="T47622" s="404"/>
    </row>
    <row r="47623" spans="12:20" ht="16.8">
      <c r="L47623" s="404"/>
      <c r="M47623" s="404"/>
      <c r="N47623" s="404"/>
      <c r="O47623" s="404"/>
      <c r="P47623" s="404"/>
      <c r="Q47623" s="404"/>
      <c r="R47623" s="404"/>
      <c r="S47623" s="404"/>
      <c r="T47623" s="404"/>
    </row>
    <row r="47624" spans="12:20" ht="16.8">
      <c r="L47624" s="404"/>
      <c r="M47624" s="404"/>
      <c r="N47624" s="404"/>
      <c r="O47624" s="404"/>
      <c r="P47624" s="404"/>
      <c r="Q47624" s="404"/>
      <c r="R47624" s="404"/>
      <c r="S47624" s="404"/>
      <c r="T47624" s="404"/>
    </row>
    <row r="47625" spans="12:20" ht="16.8">
      <c r="L47625" s="404"/>
      <c r="M47625" s="404"/>
      <c r="N47625" s="404"/>
      <c r="O47625" s="404"/>
      <c r="P47625" s="404"/>
      <c r="Q47625" s="404"/>
      <c r="R47625" s="404"/>
      <c r="S47625" s="404"/>
      <c r="T47625" s="404"/>
    </row>
    <row r="47626" spans="12:20" ht="16.8">
      <c r="L47626" s="404"/>
      <c r="M47626" s="404"/>
      <c r="N47626" s="404"/>
      <c r="O47626" s="404"/>
      <c r="P47626" s="404"/>
      <c r="Q47626" s="404"/>
      <c r="R47626" s="404"/>
      <c r="S47626" s="404"/>
      <c r="T47626" s="404"/>
    </row>
    <row r="47627" spans="12:20" ht="16.8">
      <c r="L47627" s="404"/>
      <c r="M47627" s="404"/>
      <c r="N47627" s="404"/>
      <c r="O47627" s="404"/>
      <c r="P47627" s="404"/>
      <c r="Q47627" s="404"/>
      <c r="R47627" s="404"/>
      <c r="S47627" s="404"/>
      <c r="T47627" s="404"/>
    </row>
    <row r="47628" spans="12:20" ht="16.8">
      <c r="L47628" s="404"/>
      <c r="M47628" s="404"/>
      <c r="N47628" s="404"/>
      <c r="O47628" s="404"/>
      <c r="P47628" s="404"/>
      <c r="Q47628" s="404"/>
      <c r="R47628" s="404"/>
      <c r="S47628" s="404"/>
      <c r="T47628" s="404"/>
    </row>
    <row r="47629" spans="12:20" ht="16.8">
      <c r="L47629" s="404"/>
      <c r="M47629" s="404"/>
      <c r="N47629" s="404"/>
      <c r="O47629" s="404"/>
      <c r="P47629" s="404"/>
      <c r="Q47629" s="404"/>
      <c r="R47629" s="404"/>
      <c r="S47629" s="404"/>
      <c r="T47629" s="404"/>
    </row>
    <row r="47630" spans="12:20" ht="16.8">
      <c r="L47630" s="404"/>
      <c r="M47630" s="404"/>
      <c r="N47630" s="404"/>
      <c r="O47630" s="404"/>
      <c r="P47630" s="404"/>
      <c r="Q47630" s="404"/>
      <c r="R47630" s="404"/>
      <c r="S47630" s="404"/>
      <c r="T47630" s="404"/>
    </row>
    <row r="47631" spans="12:20" ht="16.8">
      <c r="L47631" s="404"/>
      <c r="M47631" s="404"/>
      <c r="N47631" s="404"/>
      <c r="O47631" s="404"/>
      <c r="P47631" s="404"/>
      <c r="Q47631" s="404"/>
      <c r="R47631" s="404"/>
      <c r="S47631" s="404"/>
      <c r="T47631" s="404"/>
    </row>
    <row r="47632" spans="12:20" ht="16.8">
      <c r="L47632" s="404"/>
      <c r="M47632" s="404"/>
      <c r="N47632" s="404"/>
      <c r="O47632" s="404"/>
      <c r="P47632" s="404"/>
      <c r="Q47632" s="404"/>
      <c r="R47632" s="404"/>
      <c r="S47632" s="404"/>
      <c r="T47632" s="404"/>
    </row>
    <row r="47633" spans="12:20" ht="16.8">
      <c r="L47633" s="404"/>
      <c r="M47633" s="404"/>
      <c r="N47633" s="404"/>
      <c r="O47633" s="404"/>
      <c r="P47633" s="404"/>
      <c r="Q47633" s="404"/>
      <c r="R47633" s="404"/>
      <c r="S47633" s="404"/>
      <c r="T47633" s="404"/>
    </row>
    <row r="47634" spans="12:20" ht="16.8">
      <c r="L47634" s="404"/>
      <c r="M47634" s="404"/>
      <c r="N47634" s="404"/>
      <c r="O47634" s="404"/>
      <c r="P47634" s="404"/>
      <c r="Q47634" s="404"/>
      <c r="R47634" s="404"/>
      <c r="S47634" s="404"/>
      <c r="T47634" s="404"/>
    </row>
    <row r="47635" spans="12:20" ht="16.8">
      <c r="L47635" s="404"/>
      <c r="M47635" s="404"/>
      <c r="N47635" s="404"/>
      <c r="O47635" s="404"/>
      <c r="P47635" s="404"/>
      <c r="Q47635" s="404"/>
      <c r="R47635" s="404"/>
      <c r="S47635" s="404"/>
      <c r="T47635" s="404"/>
    </row>
    <row r="47636" spans="12:20" ht="16.8">
      <c r="L47636" s="404"/>
      <c r="M47636" s="404"/>
      <c r="N47636" s="404"/>
      <c r="O47636" s="404"/>
      <c r="P47636" s="404"/>
      <c r="Q47636" s="404"/>
      <c r="R47636" s="404"/>
      <c r="S47636" s="404"/>
      <c r="T47636" s="404"/>
    </row>
    <row r="47637" spans="12:20" ht="16.8">
      <c r="L47637" s="404"/>
      <c r="M47637" s="404"/>
      <c r="N47637" s="404"/>
      <c r="O47637" s="404"/>
      <c r="P47637" s="404"/>
      <c r="Q47637" s="404"/>
      <c r="R47637" s="404"/>
      <c r="S47637" s="404"/>
      <c r="T47637" s="404"/>
    </row>
    <row r="47638" spans="12:20" ht="16.8">
      <c r="L47638" s="404"/>
      <c r="M47638" s="404"/>
      <c r="N47638" s="404"/>
      <c r="O47638" s="404"/>
      <c r="P47638" s="404"/>
      <c r="Q47638" s="404"/>
      <c r="R47638" s="404"/>
      <c r="S47638" s="404"/>
      <c r="T47638" s="404"/>
    </row>
    <row r="47639" spans="12:20" ht="16.8">
      <c r="L47639" s="404"/>
      <c r="M47639" s="404"/>
      <c r="N47639" s="404"/>
      <c r="O47639" s="404"/>
      <c r="P47639" s="404"/>
      <c r="Q47639" s="404"/>
      <c r="R47639" s="404"/>
      <c r="S47639" s="404"/>
      <c r="T47639" s="404"/>
    </row>
    <row r="47640" spans="12:20" ht="16.8">
      <c r="L47640" s="404"/>
      <c r="M47640" s="404"/>
      <c r="N47640" s="404"/>
      <c r="O47640" s="404"/>
      <c r="P47640" s="404"/>
      <c r="Q47640" s="404"/>
      <c r="R47640" s="404"/>
      <c r="S47640" s="404"/>
      <c r="T47640" s="404"/>
    </row>
    <row r="47641" spans="12:20" ht="16.8">
      <c r="L47641" s="404"/>
      <c r="M47641" s="404"/>
      <c r="N47641" s="404"/>
      <c r="O47641" s="404"/>
      <c r="P47641" s="404"/>
      <c r="Q47641" s="404"/>
      <c r="R47641" s="404"/>
      <c r="S47641" s="404"/>
      <c r="T47641" s="404"/>
    </row>
    <row r="47642" spans="12:20" ht="16.8">
      <c r="L47642" s="404"/>
      <c r="M47642" s="404"/>
      <c r="N47642" s="404"/>
      <c r="O47642" s="404"/>
      <c r="P47642" s="404"/>
      <c r="Q47642" s="404"/>
      <c r="R47642" s="404"/>
      <c r="S47642" s="404"/>
      <c r="T47642" s="404"/>
    </row>
    <row r="47643" spans="12:20" ht="16.8">
      <c r="L47643" s="404"/>
      <c r="M47643" s="404"/>
      <c r="N47643" s="404"/>
      <c r="O47643" s="404"/>
      <c r="P47643" s="404"/>
      <c r="Q47643" s="404"/>
      <c r="R47643" s="404"/>
      <c r="S47643" s="404"/>
      <c r="T47643" s="404"/>
    </row>
    <row r="47644" spans="12:20" ht="16.8">
      <c r="L47644" s="404"/>
      <c r="M47644" s="404"/>
      <c r="N47644" s="404"/>
      <c r="O47644" s="404"/>
      <c r="P47644" s="404"/>
      <c r="Q47644" s="404"/>
      <c r="R47644" s="404"/>
      <c r="S47644" s="404"/>
      <c r="T47644" s="404"/>
    </row>
    <row r="47645" spans="12:20" ht="16.8">
      <c r="L47645" s="404"/>
      <c r="M47645" s="404"/>
      <c r="N47645" s="404"/>
      <c r="O47645" s="404"/>
      <c r="P47645" s="404"/>
      <c r="Q47645" s="404"/>
      <c r="R47645" s="404"/>
      <c r="S47645" s="404"/>
      <c r="T47645" s="404"/>
    </row>
    <row r="47646" spans="12:20" ht="16.8">
      <c r="L47646" s="404"/>
      <c r="M47646" s="404"/>
      <c r="N47646" s="404"/>
      <c r="O47646" s="404"/>
      <c r="P47646" s="404"/>
      <c r="Q47646" s="404"/>
      <c r="R47646" s="404"/>
      <c r="S47646" s="404"/>
      <c r="T47646" s="404"/>
    </row>
    <row r="47647" spans="12:20" ht="16.8">
      <c r="L47647" s="404"/>
      <c r="M47647" s="404"/>
      <c r="N47647" s="404"/>
      <c r="O47647" s="404"/>
      <c r="P47647" s="404"/>
      <c r="Q47647" s="404"/>
      <c r="R47647" s="404"/>
      <c r="S47647" s="404"/>
      <c r="T47647" s="404"/>
    </row>
    <row r="47648" spans="12:20" ht="16.8">
      <c r="L47648" s="404"/>
      <c r="M47648" s="404"/>
      <c r="N47648" s="404"/>
      <c r="O47648" s="404"/>
      <c r="P47648" s="404"/>
      <c r="Q47648" s="404"/>
      <c r="R47648" s="404"/>
      <c r="S47648" s="404"/>
      <c r="T47648" s="404"/>
    </row>
    <row r="47649" spans="12:20" ht="16.8">
      <c r="L47649" s="404"/>
      <c r="M47649" s="404"/>
      <c r="N47649" s="404"/>
      <c r="O47649" s="404"/>
      <c r="P47649" s="404"/>
      <c r="Q47649" s="404"/>
      <c r="R47649" s="404"/>
      <c r="S47649" s="404"/>
      <c r="T47649" s="404"/>
    </row>
    <row r="47650" spans="12:20" ht="16.8">
      <c r="L47650" s="404"/>
      <c r="M47650" s="404"/>
      <c r="N47650" s="404"/>
      <c r="O47650" s="404"/>
      <c r="P47650" s="404"/>
      <c r="Q47650" s="404"/>
      <c r="R47650" s="404"/>
      <c r="S47650" s="404"/>
      <c r="T47650" s="404"/>
    </row>
    <row r="47651" spans="12:20" ht="16.8">
      <c r="L47651" s="404"/>
      <c r="M47651" s="404"/>
      <c r="N47651" s="404"/>
      <c r="O47651" s="404"/>
      <c r="P47651" s="404"/>
      <c r="Q47651" s="404"/>
      <c r="R47651" s="404"/>
      <c r="S47651" s="404"/>
      <c r="T47651" s="404"/>
    </row>
    <row r="47652" spans="12:20" ht="16.8">
      <c r="L47652" s="404"/>
      <c r="M47652" s="404"/>
      <c r="N47652" s="404"/>
      <c r="O47652" s="404"/>
      <c r="P47652" s="404"/>
      <c r="Q47652" s="404"/>
      <c r="R47652" s="404"/>
      <c r="S47652" s="404"/>
      <c r="T47652" s="404"/>
    </row>
    <row r="47653" spans="12:20" ht="16.8">
      <c r="L47653" s="404"/>
      <c r="M47653" s="404"/>
      <c r="N47653" s="404"/>
      <c r="O47653" s="404"/>
      <c r="P47653" s="404"/>
      <c r="Q47653" s="404"/>
      <c r="R47653" s="404"/>
      <c r="S47653" s="404"/>
      <c r="T47653" s="404"/>
    </row>
    <row r="47654" spans="12:20" ht="16.8">
      <c r="L47654" s="404"/>
      <c r="M47654" s="404"/>
      <c r="N47654" s="404"/>
      <c r="O47654" s="404"/>
      <c r="P47654" s="404"/>
      <c r="Q47654" s="404"/>
      <c r="R47654" s="404"/>
      <c r="S47654" s="404"/>
      <c r="T47654" s="404"/>
    </row>
    <row r="47655" spans="12:20" ht="16.8">
      <c r="L47655" s="404"/>
      <c r="M47655" s="404"/>
      <c r="N47655" s="404"/>
      <c r="O47655" s="404"/>
      <c r="P47655" s="404"/>
      <c r="Q47655" s="404"/>
      <c r="R47655" s="404"/>
      <c r="S47655" s="404"/>
      <c r="T47655" s="404"/>
    </row>
    <row r="47656" spans="12:20" ht="16.8">
      <c r="L47656" s="404"/>
      <c r="M47656" s="404"/>
      <c r="N47656" s="404"/>
      <c r="O47656" s="404"/>
      <c r="P47656" s="404"/>
      <c r="Q47656" s="404"/>
      <c r="R47656" s="404"/>
      <c r="S47656" s="404"/>
      <c r="T47656" s="404"/>
    </row>
    <row r="47657" spans="12:20" ht="16.8">
      <c r="L47657" s="404"/>
      <c r="M47657" s="404"/>
      <c r="N47657" s="404"/>
      <c r="O47657" s="404"/>
      <c r="P47657" s="404"/>
      <c r="Q47657" s="404"/>
      <c r="R47657" s="404"/>
      <c r="S47657" s="404"/>
      <c r="T47657" s="404"/>
    </row>
    <row r="47658" spans="12:20" ht="16.8">
      <c r="L47658" s="404"/>
      <c r="M47658" s="404"/>
      <c r="N47658" s="404"/>
      <c r="O47658" s="404"/>
      <c r="P47658" s="404"/>
      <c r="Q47658" s="404"/>
      <c r="R47658" s="404"/>
      <c r="S47658" s="404"/>
      <c r="T47658" s="404"/>
    </row>
    <row r="47659" spans="12:20" ht="16.8">
      <c r="L47659" s="404"/>
      <c r="M47659" s="404"/>
      <c r="N47659" s="404"/>
      <c r="O47659" s="404"/>
      <c r="P47659" s="404"/>
      <c r="Q47659" s="404"/>
      <c r="R47659" s="404"/>
      <c r="S47659" s="404"/>
      <c r="T47659" s="404"/>
    </row>
    <row r="47660" spans="12:20" ht="16.8">
      <c r="L47660" s="404"/>
      <c r="M47660" s="404"/>
      <c r="N47660" s="404"/>
      <c r="O47660" s="404"/>
      <c r="P47660" s="404"/>
      <c r="Q47660" s="404"/>
      <c r="R47660" s="404"/>
      <c r="S47660" s="404"/>
      <c r="T47660" s="404"/>
    </row>
    <row r="47661" spans="12:20" ht="16.8">
      <c r="L47661" s="404"/>
      <c r="M47661" s="404"/>
      <c r="N47661" s="404"/>
      <c r="O47661" s="404"/>
      <c r="P47661" s="404"/>
      <c r="Q47661" s="404"/>
      <c r="R47661" s="404"/>
      <c r="S47661" s="404"/>
      <c r="T47661" s="404"/>
    </row>
    <row r="47662" spans="12:20" ht="16.8">
      <c r="L47662" s="404"/>
      <c r="M47662" s="404"/>
      <c r="N47662" s="404"/>
      <c r="O47662" s="404"/>
      <c r="P47662" s="404"/>
      <c r="Q47662" s="404"/>
      <c r="R47662" s="404"/>
      <c r="S47662" s="404"/>
      <c r="T47662" s="404"/>
    </row>
    <row r="47663" spans="12:20" ht="16.8">
      <c r="L47663" s="404"/>
      <c r="M47663" s="404"/>
      <c r="N47663" s="404"/>
      <c r="O47663" s="404"/>
      <c r="P47663" s="404"/>
      <c r="Q47663" s="404"/>
      <c r="R47663" s="404"/>
      <c r="S47663" s="404"/>
      <c r="T47663" s="404"/>
    </row>
    <row r="47664" spans="12:20" ht="16.8">
      <c r="L47664" s="404"/>
      <c r="M47664" s="404"/>
      <c r="N47664" s="404"/>
      <c r="O47664" s="404"/>
      <c r="P47664" s="404"/>
      <c r="Q47664" s="404"/>
      <c r="R47664" s="404"/>
      <c r="S47664" s="404"/>
      <c r="T47664" s="404"/>
    </row>
    <row r="47665" spans="12:20" ht="16.8">
      <c r="L47665" s="404"/>
      <c r="M47665" s="404"/>
      <c r="N47665" s="404"/>
      <c r="O47665" s="404"/>
      <c r="P47665" s="404"/>
      <c r="Q47665" s="404"/>
      <c r="R47665" s="404"/>
      <c r="S47665" s="404"/>
      <c r="T47665" s="404"/>
    </row>
    <row r="47666" spans="12:20" ht="16.8">
      <c r="L47666" s="404"/>
      <c r="M47666" s="404"/>
      <c r="N47666" s="404"/>
      <c r="O47666" s="404"/>
      <c r="P47666" s="404"/>
      <c r="Q47666" s="404"/>
      <c r="R47666" s="404"/>
      <c r="S47666" s="404"/>
      <c r="T47666" s="404"/>
    </row>
    <row r="47667" spans="12:20" ht="16.8">
      <c r="L47667" s="404"/>
      <c r="M47667" s="404"/>
      <c r="N47667" s="404"/>
      <c r="O47667" s="404"/>
      <c r="P47667" s="404"/>
      <c r="Q47667" s="404"/>
      <c r="R47667" s="404"/>
      <c r="S47667" s="404"/>
      <c r="T47667" s="404"/>
    </row>
    <row r="47668" spans="12:20" ht="16.8">
      <c r="L47668" s="404"/>
      <c r="M47668" s="404"/>
      <c r="N47668" s="404"/>
      <c r="O47668" s="404"/>
      <c r="P47668" s="404"/>
      <c r="Q47668" s="404"/>
      <c r="R47668" s="404"/>
      <c r="S47668" s="404"/>
      <c r="T47668" s="404"/>
    </row>
    <row r="47669" spans="12:20" ht="16.8">
      <c r="L47669" s="404"/>
      <c r="M47669" s="404"/>
      <c r="N47669" s="404"/>
      <c r="O47669" s="404"/>
      <c r="P47669" s="404"/>
      <c r="Q47669" s="404"/>
      <c r="R47669" s="404"/>
      <c r="S47669" s="404"/>
      <c r="T47669" s="404"/>
    </row>
    <row r="47670" spans="12:20" ht="16.8">
      <c r="L47670" s="404"/>
      <c r="M47670" s="404"/>
      <c r="N47670" s="404"/>
      <c r="O47670" s="404"/>
      <c r="P47670" s="404"/>
      <c r="Q47670" s="404"/>
      <c r="R47670" s="404"/>
      <c r="S47670" s="404"/>
      <c r="T47670" s="404"/>
    </row>
    <row r="47671" spans="12:20" ht="16.8">
      <c r="L47671" s="404"/>
      <c r="M47671" s="404"/>
      <c r="N47671" s="404"/>
      <c r="O47671" s="404"/>
      <c r="P47671" s="404"/>
      <c r="Q47671" s="404"/>
      <c r="R47671" s="404"/>
      <c r="S47671" s="404"/>
      <c r="T47671" s="404"/>
    </row>
    <row r="47672" spans="12:20" ht="16.8">
      <c r="L47672" s="404"/>
      <c r="M47672" s="404"/>
      <c r="N47672" s="404"/>
      <c r="O47672" s="404"/>
      <c r="P47672" s="404"/>
      <c r="Q47672" s="404"/>
      <c r="R47672" s="404"/>
      <c r="S47672" s="404"/>
      <c r="T47672" s="404"/>
    </row>
    <row r="47673" spans="12:20" ht="16.8">
      <c r="L47673" s="404"/>
      <c r="M47673" s="404"/>
      <c r="N47673" s="404"/>
      <c r="O47673" s="404"/>
      <c r="P47673" s="404"/>
      <c r="Q47673" s="404"/>
      <c r="R47673" s="404"/>
      <c r="S47673" s="404"/>
      <c r="T47673" s="404"/>
    </row>
    <row r="47674" spans="12:20" ht="16.8">
      <c r="L47674" s="404"/>
      <c r="M47674" s="404"/>
      <c r="N47674" s="404"/>
      <c r="O47674" s="404"/>
      <c r="P47674" s="404"/>
      <c r="Q47674" s="404"/>
      <c r="R47674" s="404"/>
      <c r="S47674" s="404"/>
      <c r="T47674" s="404"/>
    </row>
    <row r="47675" spans="12:20" ht="16.8">
      <c r="L47675" s="404"/>
      <c r="M47675" s="404"/>
      <c r="N47675" s="404"/>
      <c r="O47675" s="404"/>
      <c r="P47675" s="404"/>
      <c r="Q47675" s="404"/>
      <c r="R47675" s="404"/>
      <c r="S47675" s="404"/>
      <c r="T47675" s="404"/>
    </row>
    <row r="47676" spans="12:20" ht="16.8">
      <c r="L47676" s="404"/>
      <c r="M47676" s="404"/>
      <c r="N47676" s="404"/>
      <c r="O47676" s="404"/>
      <c r="P47676" s="404"/>
      <c r="Q47676" s="404"/>
      <c r="R47676" s="404"/>
      <c r="S47676" s="404"/>
      <c r="T47676" s="404"/>
    </row>
    <row r="47677" spans="12:20" ht="16.8">
      <c r="L47677" s="404"/>
      <c r="M47677" s="404"/>
      <c r="N47677" s="404"/>
      <c r="O47677" s="404"/>
      <c r="P47677" s="404"/>
      <c r="Q47677" s="404"/>
      <c r="R47677" s="404"/>
      <c r="S47677" s="404"/>
      <c r="T47677" s="404"/>
    </row>
    <row r="47678" spans="12:20" ht="16.8">
      <c r="L47678" s="404"/>
      <c r="M47678" s="404"/>
      <c r="N47678" s="404"/>
      <c r="O47678" s="404"/>
      <c r="P47678" s="404"/>
      <c r="Q47678" s="404"/>
      <c r="R47678" s="404"/>
      <c r="S47678" s="404"/>
      <c r="T47678" s="404"/>
    </row>
    <row r="47679" spans="12:20" ht="16.8">
      <c r="L47679" s="404"/>
      <c r="M47679" s="404"/>
      <c r="N47679" s="404"/>
      <c r="O47679" s="404"/>
      <c r="P47679" s="404"/>
      <c r="Q47679" s="404"/>
      <c r="R47679" s="404"/>
      <c r="S47679" s="404"/>
      <c r="T47679" s="404"/>
    </row>
    <row r="47680" spans="12:20" ht="16.8">
      <c r="L47680" s="404"/>
      <c r="M47680" s="404"/>
      <c r="N47680" s="404"/>
      <c r="O47680" s="404"/>
      <c r="P47680" s="404"/>
      <c r="Q47680" s="404"/>
      <c r="R47680" s="404"/>
      <c r="S47680" s="404"/>
      <c r="T47680" s="404"/>
    </row>
    <row r="47681" spans="12:20" ht="16.8">
      <c r="L47681" s="404"/>
      <c r="M47681" s="404"/>
      <c r="N47681" s="404"/>
      <c r="O47681" s="404"/>
      <c r="P47681" s="404"/>
      <c r="Q47681" s="404"/>
      <c r="R47681" s="404"/>
      <c r="S47681" s="404"/>
      <c r="T47681" s="404"/>
    </row>
    <row r="47682" spans="12:20" ht="16.8">
      <c r="L47682" s="404"/>
      <c r="M47682" s="404"/>
      <c r="N47682" s="404"/>
      <c r="O47682" s="404"/>
      <c r="P47682" s="404"/>
      <c r="Q47682" s="404"/>
      <c r="R47682" s="404"/>
      <c r="S47682" s="404"/>
      <c r="T47682" s="404"/>
    </row>
    <row r="47683" spans="12:20" ht="16.8">
      <c r="L47683" s="404"/>
      <c r="M47683" s="404"/>
      <c r="N47683" s="404"/>
      <c r="O47683" s="404"/>
      <c r="P47683" s="404"/>
      <c r="Q47683" s="404"/>
      <c r="R47683" s="404"/>
      <c r="S47683" s="404"/>
      <c r="T47683" s="404"/>
    </row>
    <row r="47684" spans="12:20" ht="16.8">
      <c r="L47684" s="404"/>
      <c r="M47684" s="404"/>
      <c r="N47684" s="404"/>
      <c r="O47684" s="404"/>
      <c r="P47684" s="404"/>
      <c r="Q47684" s="404"/>
      <c r="R47684" s="404"/>
      <c r="S47684" s="404"/>
      <c r="T47684" s="404"/>
    </row>
    <row r="47685" spans="12:20" ht="16.8">
      <c r="L47685" s="404"/>
      <c r="M47685" s="404"/>
      <c r="N47685" s="404"/>
      <c r="O47685" s="404"/>
      <c r="P47685" s="404"/>
      <c r="Q47685" s="404"/>
      <c r="R47685" s="404"/>
      <c r="S47685" s="404"/>
      <c r="T47685" s="404"/>
    </row>
    <row r="47686" spans="12:20" ht="16.8">
      <c r="L47686" s="404"/>
      <c r="M47686" s="404"/>
      <c r="N47686" s="404"/>
      <c r="O47686" s="404"/>
      <c r="P47686" s="404"/>
      <c r="Q47686" s="404"/>
      <c r="R47686" s="404"/>
      <c r="S47686" s="404"/>
      <c r="T47686" s="404"/>
    </row>
    <row r="47687" spans="12:20" ht="16.8">
      <c r="L47687" s="404"/>
      <c r="M47687" s="404"/>
      <c r="N47687" s="404"/>
      <c r="O47687" s="404"/>
      <c r="P47687" s="404"/>
      <c r="Q47687" s="404"/>
      <c r="R47687" s="404"/>
      <c r="S47687" s="404"/>
      <c r="T47687" s="404"/>
    </row>
    <row r="47688" spans="12:20" ht="16.8">
      <c r="L47688" s="404"/>
      <c r="M47688" s="404"/>
      <c r="N47688" s="404"/>
      <c r="O47688" s="404"/>
      <c r="P47688" s="404"/>
      <c r="Q47688" s="404"/>
      <c r="R47688" s="404"/>
      <c r="S47688" s="404"/>
      <c r="T47688" s="404"/>
    </row>
    <row r="47689" spans="12:20" ht="16.8">
      <c r="L47689" s="404"/>
      <c r="M47689" s="404"/>
      <c r="N47689" s="404"/>
      <c r="O47689" s="404"/>
      <c r="P47689" s="404"/>
      <c r="Q47689" s="404"/>
      <c r="R47689" s="404"/>
      <c r="S47689" s="404"/>
      <c r="T47689" s="404"/>
    </row>
    <row r="47690" spans="12:20" ht="16.8">
      <c r="L47690" s="404"/>
      <c r="M47690" s="404"/>
      <c r="N47690" s="404"/>
      <c r="O47690" s="404"/>
      <c r="P47690" s="404"/>
      <c r="Q47690" s="404"/>
      <c r="R47690" s="404"/>
      <c r="S47690" s="404"/>
      <c r="T47690" s="404"/>
    </row>
    <row r="47691" spans="12:20" ht="16.8">
      <c r="L47691" s="404"/>
      <c r="M47691" s="404"/>
      <c r="N47691" s="404"/>
      <c r="O47691" s="404"/>
      <c r="P47691" s="404"/>
      <c r="Q47691" s="404"/>
      <c r="R47691" s="404"/>
      <c r="S47691" s="404"/>
      <c r="T47691" s="404"/>
    </row>
    <row r="47692" spans="12:20" ht="16.8">
      <c r="L47692" s="404"/>
      <c r="M47692" s="404"/>
      <c r="N47692" s="404"/>
      <c r="O47692" s="404"/>
      <c r="P47692" s="404"/>
      <c r="Q47692" s="404"/>
      <c r="R47692" s="404"/>
      <c r="S47692" s="404"/>
      <c r="T47692" s="404"/>
    </row>
    <row r="47693" spans="12:20" ht="16.8">
      <c r="L47693" s="404"/>
      <c r="M47693" s="404"/>
      <c r="N47693" s="404"/>
      <c r="O47693" s="404"/>
      <c r="P47693" s="404"/>
      <c r="Q47693" s="404"/>
      <c r="R47693" s="404"/>
      <c r="S47693" s="404"/>
      <c r="T47693" s="404"/>
    </row>
    <row r="47694" spans="12:20" ht="16.8">
      <c r="L47694" s="404"/>
      <c r="M47694" s="404"/>
      <c r="N47694" s="404"/>
      <c r="O47694" s="404"/>
      <c r="P47694" s="404"/>
      <c r="Q47694" s="404"/>
      <c r="R47694" s="404"/>
      <c r="S47694" s="404"/>
      <c r="T47694" s="404"/>
    </row>
    <row r="47695" spans="12:20" ht="16.8">
      <c r="L47695" s="404"/>
      <c r="M47695" s="404"/>
      <c r="N47695" s="404"/>
      <c r="O47695" s="404"/>
      <c r="P47695" s="404"/>
      <c r="Q47695" s="404"/>
      <c r="R47695" s="404"/>
      <c r="S47695" s="404"/>
      <c r="T47695" s="404"/>
    </row>
    <row r="47696" spans="12:20" ht="16.8">
      <c r="L47696" s="404"/>
      <c r="M47696" s="404"/>
      <c r="N47696" s="404"/>
      <c r="O47696" s="404"/>
      <c r="P47696" s="404"/>
      <c r="Q47696" s="404"/>
      <c r="R47696" s="404"/>
      <c r="S47696" s="404"/>
      <c r="T47696" s="404"/>
    </row>
    <row r="47697" spans="12:20" ht="16.8">
      <c r="L47697" s="404"/>
      <c r="M47697" s="404"/>
      <c r="N47697" s="404"/>
      <c r="O47697" s="404"/>
      <c r="P47697" s="404"/>
      <c r="Q47697" s="404"/>
      <c r="R47697" s="404"/>
      <c r="S47697" s="404"/>
      <c r="T47697" s="404"/>
    </row>
    <row r="47698" spans="12:20" ht="16.8">
      <c r="L47698" s="404"/>
      <c r="M47698" s="404"/>
      <c r="N47698" s="404"/>
      <c r="O47698" s="404"/>
      <c r="P47698" s="404"/>
      <c r="Q47698" s="404"/>
      <c r="R47698" s="404"/>
      <c r="S47698" s="404"/>
      <c r="T47698" s="404"/>
    </row>
    <row r="47699" spans="12:20" ht="16.8">
      <c r="L47699" s="404"/>
      <c r="M47699" s="404"/>
      <c r="N47699" s="404"/>
      <c r="O47699" s="404"/>
      <c r="P47699" s="404"/>
      <c r="Q47699" s="404"/>
      <c r="R47699" s="404"/>
      <c r="S47699" s="404"/>
      <c r="T47699" s="404"/>
    </row>
    <row r="47700" spans="12:20" ht="16.8">
      <c r="L47700" s="404"/>
      <c r="M47700" s="404"/>
      <c r="N47700" s="404"/>
      <c r="O47700" s="404"/>
      <c r="P47700" s="404"/>
      <c r="Q47700" s="404"/>
      <c r="R47700" s="404"/>
      <c r="S47700" s="404"/>
      <c r="T47700" s="404"/>
    </row>
    <row r="47701" spans="12:20" ht="16.8">
      <c r="L47701" s="404"/>
      <c r="M47701" s="404"/>
      <c r="N47701" s="404"/>
      <c r="O47701" s="404"/>
      <c r="P47701" s="404"/>
      <c r="Q47701" s="404"/>
      <c r="R47701" s="404"/>
      <c r="S47701" s="404"/>
      <c r="T47701" s="404"/>
    </row>
    <row r="47702" spans="12:20" ht="16.8">
      <c r="L47702" s="404"/>
      <c r="M47702" s="404"/>
      <c r="N47702" s="404"/>
      <c r="O47702" s="404"/>
      <c r="P47702" s="404"/>
      <c r="Q47702" s="404"/>
      <c r="R47702" s="404"/>
      <c r="S47702" s="404"/>
      <c r="T47702" s="404"/>
    </row>
    <row r="47703" spans="12:20" ht="16.8">
      <c r="L47703" s="404"/>
      <c r="M47703" s="404"/>
      <c r="N47703" s="404"/>
      <c r="O47703" s="404"/>
      <c r="P47703" s="404"/>
      <c r="Q47703" s="404"/>
      <c r="R47703" s="404"/>
      <c r="S47703" s="404"/>
      <c r="T47703" s="404"/>
    </row>
    <row r="47704" spans="12:20" ht="16.8">
      <c r="L47704" s="404"/>
      <c r="M47704" s="404"/>
      <c r="N47704" s="404"/>
      <c r="O47704" s="404"/>
      <c r="P47704" s="404"/>
      <c r="Q47704" s="404"/>
      <c r="R47704" s="404"/>
      <c r="S47704" s="404"/>
      <c r="T47704" s="404"/>
    </row>
    <row r="47705" spans="12:20" ht="16.8">
      <c r="L47705" s="404"/>
      <c r="M47705" s="404"/>
      <c r="N47705" s="404"/>
      <c r="O47705" s="404"/>
      <c r="P47705" s="404"/>
      <c r="Q47705" s="404"/>
      <c r="R47705" s="404"/>
      <c r="S47705" s="404"/>
      <c r="T47705" s="404"/>
    </row>
    <row r="47706" spans="12:20" ht="16.8">
      <c r="L47706" s="404"/>
      <c r="M47706" s="404"/>
      <c r="N47706" s="404"/>
      <c r="O47706" s="404"/>
      <c r="P47706" s="404"/>
      <c r="Q47706" s="404"/>
      <c r="R47706" s="404"/>
      <c r="S47706" s="404"/>
      <c r="T47706" s="404"/>
    </row>
    <row r="47707" spans="12:20" ht="16.8">
      <c r="L47707" s="404"/>
      <c r="M47707" s="404"/>
      <c r="N47707" s="404"/>
      <c r="O47707" s="404"/>
      <c r="P47707" s="404"/>
      <c r="Q47707" s="404"/>
      <c r="R47707" s="404"/>
      <c r="S47707" s="404"/>
      <c r="T47707" s="404"/>
    </row>
    <row r="47708" spans="12:20" ht="16.8">
      <c r="L47708" s="404"/>
      <c r="M47708" s="404"/>
      <c r="N47708" s="404"/>
      <c r="O47708" s="404"/>
      <c r="P47708" s="404"/>
      <c r="Q47708" s="404"/>
      <c r="R47708" s="404"/>
      <c r="S47708" s="404"/>
      <c r="T47708" s="404"/>
    </row>
    <row r="47709" spans="12:20" ht="16.8">
      <c r="L47709" s="404"/>
      <c r="M47709" s="404"/>
      <c r="N47709" s="404"/>
      <c r="O47709" s="404"/>
      <c r="P47709" s="404"/>
      <c r="Q47709" s="404"/>
      <c r="R47709" s="404"/>
      <c r="S47709" s="404"/>
      <c r="T47709" s="404"/>
    </row>
    <row r="47710" spans="12:20" ht="16.8">
      <c r="L47710" s="404"/>
      <c r="M47710" s="404"/>
      <c r="N47710" s="404"/>
      <c r="O47710" s="404"/>
      <c r="P47710" s="404"/>
      <c r="Q47710" s="404"/>
      <c r="R47710" s="404"/>
      <c r="S47710" s="404"/>
      <c r="T47710" s="404"/>
    </row>
    <row r="47711" spans="12:20" ht="16.8">
      <c r="L47711" s="404"/>
      <c r="M47711" s="404"/>
      <c r="N47711" s="404"/>
      <c r="O47711" s="404"/>
      <c r="P47711" s="404"/>
      <c r="Q47711" s="404"/>
      <c r="R47711" s="404"/>
      <c r="S47711" s="404"/>
      <c r="T47711" s="404"/>
    </row>
    <row r="47712" spans="12:20" ht="16.8">
      <c r="L47712" s="404"/>
      <c r="M47712" s="404"/>
      <c r="N47712" s="404"/>
      <c r="O47712" s="404"/>
      <c r="P47712" s="404"/>
      <c r="Q47712" s="404"/>
      <c r="R47712" s="404"/>
      <c r="S47712" s="404"/>
      <c r="T47712" s="404"/>
    </row>
    <row r="47713" spans="12:20" ht="16.8">
      <c r="L47713" s="404"/>
      <c r="M47713" s="404"/>
      <c r="N47713" s="404"/>
      <c r="O47713" s="404"/>
      <c r="P47713" s="404"/>
      <c r="Q47713" s="404"/>
      <c r="R47713" s="404"/>
      <c r="S47713" s="404"/>
      <c r="T47713" s="404"/>
    </row>
    <row r="47714" spans="12:20" ht="16.8">
      <c r="L47714" s="404"/>
      <c r="M47714" s="404"/>
      <c r="N47714" s="404"/>
      <c r="O47714" s="404"/>
      <c r="P47714" s="404"/>
      <c r="Q47714" s="404"/>
      <c r="R47714" s="404"/>
      <c r="S47714" s="404"/>
      <c r="T47714" s="404"/>
    </row>
    <row r="47715" spans="12:20" ht="16.8">
      <c r="L47715" s="404"/>
      <c r="M47715" s="404"/>
      <c r="N47715" s="404"/>
      <c r="O47715" s="404"/>
      <c r="P47715" s="404"/>
      <c r="Q47715" s="404"/>
      <c r="R47715" s="404"/>
      <c r="S47715" s="404"/>
      <c r="T47715" s="404"/>
    </row>
    <row r="47716" spans="12:20" ht="16.8">
      <c r="L47716" s="404"/>
      <c r="M47716" s="404"/>
      <c r="N47716" s="404"/>
      <c r="O47716" s="404"/>
      <c r="P47716" s="404"/>
      <c r="Q47716" s="404"/>
      <c r="R47716" s="404"/>
      <c r="S47716" s="404"/>
      <c r="T47716" s="404"/>
    </row>
    <row r="47717" spans="12:20" ht="16.8">
      <c r="L47717" s="404"/>
      <c r="M47717" s="404"/>
      <c r="N47717" s="404"/>
      <c r="O47717" s="404"/>
      <c r="P47717" s="404"/>
      <c r="Q47717" s="404"/>
      <c r="R47717" s="404"/>
      <c r="S47717" s="404"/>
      <c r="T47717" s="404"/>
    </row>
    <row r="47718" spans="12:20" ht="16.8">
      <c r="L47718" s="404"/>
      <c r="M47718" s="404"/>
      <c r="N47718" s="404"/>
      <c r="O47718" s="404"/>
      <c r="P47718" s="404"/>
      <c r="Q47718" s="404"/>
      <c r="R47718" s="404"/>
      <c r="S47718" s="404"/>
      <c r="T47718" s="404"/>
    </row>
    <row r="47719" spans="12:20" ht="16.8">
      <c r="L47719" s="404"/>
      <c r="M47719" s="404"/>
      <c r="N47719" s="404"/>
      <c r="O47719" s="404"/>
      <c r="P47719" s="404"/>
      <c r="Q47719" s="404"/>
      <c r="R47719" s="404"/>
      <c r="S47719" s="404"/>
      <c r="T47719" s="404"/>
    </row>
    <row r="47720" spans="12:20" ht="16.8">
      <c r="L47720" s="404"/>
      <c r="M47720" s="404"/>
      <c r="N47720" s="404"/>
      <c r="O47720" s="404"/>
      <c r="P47720" s="404"/>
      <c r="Q47720" s="404"/>
      <c r="R47720" s="404"/>
      <c r="S47720" s="404"/>
      <c r="T47720" s="404"/>
    </row>
    <row r="47721" spans="12:20" ht="16.8">
      <c r="L47721" s="404"/>
      <c r="M47721" s="404"/>
      <c r="N47721" s="404"/>
      <c r="O47721" s="404"/>
      <c r="P47721" s="404"/>
      <c r="Q47721" s="404"/>
      <c r="R47721" s="404"/>
      <c r="S47721" s="404"/>
      <c r="T47721" s="404"/>
    </row>
    <row r="47722" spans="12:20" ht="16.8">
      <c r="L47722" s="404"/>
      <c r="M47722" s="404"/>
      <c r="N47722" s="404"/>
      <c r="O47722" s="404"/>
      <c r="P47722" s="404"/>
      <c r="Q47722" s="404"/>
      <c r="R47722" s="404"/>
      <c r="S47722" s="404"/>
      <c r="T47722" s="404"/>
    </row>
    <row r="47723" spans="12:20" ht="16.8">
      <c r="L47723" s="404"/>
      <c r="M47723" s="404"/>
      <c r="N47723" s="404"/>
      <c r="O47723" s="404"/>
      <c r="P47723" s="404"/>
      <c r="Q47723" s="404"/>
      <c r="R47723" s="404"/>
      <c r="S47723" s="404"/>
      <c r="T47723" s="404"/>
    </row>
    <row r="47724" spans="12:20" ht="16.8">
      <c r="L47724" s="404"/>
      <c r="M47724" s="404"/>
      <c r="N47724" s="404"/>
      <c r="O47724" s="404"/>
      <c r="P47724" s="404"/>
      <c r="Q47724" s="404"/>
      <c r="R47724" s="404"/>
      <c r="S47724" s="404"/>
      <c r="T47724" s="404"/>
    </row>
    <row r="47725" spans="12:20" ht="16.8">
      <c r="L47725" s="404"/>
      <c r="M47725" s="404"/>
      <c r="N47725" s="404"/>
      <c r="O47725" s="404"/>
      <c r="P47725" s="404"/>
      <c r="Q47725" s="404"/>
      <c r="R47725" s="404"/>
      <c r="S47725" s="404"/>
      <c r="T47725" s="404"/>
    </row>
    <row r="47726" spans="12:20" ht="16.8">
      <c r="L47726" s="404"/>
      <c r="M47726" s="404"/>
      <c r="N47726" s="404"/>
      <c r="O47726" s="404"/>
      <c r="P47726" s="404"/>
      <c r="Q47726" s="404"/>
      <c r="R47726" s="404"/>
      <c r="S47726" s="404"/>
      <c r="T47726" s="404"/>
    </row>
    <row r="47727" spans="12:20" ht="16.8">
      <c r="L47727" s="404"/>
      <c r="M47727" s="404"/>
      <c r="N47727" s="404"/>
      <c r="O47727" s="404"/>
      <c r="P47727" s="404"/>
      <c r="Q47727" s="404"/>
      <c r="R47727" s="404"/>
      <c r="S47727" s="404"/>
      <c r="T47727" s="404"/>
    </row>
    <row r="47728" spans="12:20" ht="16.8">
      <c r="L47728" s="404"/>
      <c r="M47728" s="404"/>
      <c r="N47728" s="404"/>
      <c r="O47728" s="404"/>
      <c r="P47728" s="404"/>
      <c r="Q47728" s="404"/>
      <c r="R47728" s="404"/>
      <c r="S47728" s="404"/>
      <c r="T47728" s="404"/>
    </row>
    <row r="47729" spans="12:20" ht="16.8">
      <c r="L47729" s="404"/>
      <c r="M47729" s="404"/>
      <c r="N47729" s="404"/>
      <c r="O47729" s="404"/>
      <c r="P47729" s="404"/>
      <c r="Q47729" s="404"/>
      <c r="R47729" s="404"/>
      <c r="S47729" s="404"/>
      <c r="T47729" s="404"/>
    </row>
    <row r="47730" spans="12:20" ht="16.8">
      <c r="L47730" s="404"/>
      <c r="M47730" s="404"/>
      <c r="N47730" s="404"/>
      <c r="O47730" s="404"/>
      <c r="P47730" s="404"/>
      <c r="Q47730" s="404"/>
      <c r="R47730" s="404"/>
      <c r="S47730" s="404"/>
      <c r="T47730" s="404"/>
    </row>
    <row r="47731" spans="12:20" ht="16.8">
      <c r="L47731" s="404"/>
      <c r="M47731" s="404"/>
      <c r="N47731" s="404"/>
      <c r="O47731" s="404"/>
      <c r="P47731" s="404"/>
      <c r="Q47731" s="404"/>
      <c r="R47731" s="404"/>
      <c r="S47731" s="404"/>
      <c r="T47731" s="404"/>
    </row>
    <row r="47732" spans="12:20" ht="16.8">
      <c r="L47732" s="404"/>
      <c r="M47732" s="404"/>
      <c r="N47732" s="404"/>
      <c r="O47732" s="404"/>
      <c r="P47732" s="404"/>
      <c r="Q47732" s="404"/>
      <c r="R47732" s="404"/>
      <c r="S47732" s="404"/>
      <c r="T47732" s="404"/>
    </row>
    <row r="47733" spans="12:20" ht="16.8">
      <c r="L47733" s="404"/>
      <c r="M47733" s="404"/>
      <c r="N47733" s="404"/>
      <c r="O47733" s="404"/>
      <c r="P47733" s="404"/>
      <c r="Q47733" s="404"/>
      <c r="R47733" s="404"/>
      <c r="S47733" s="404"/>
      <c r="T47733" s="404"/>
    </row>
    <row r="47734" spans="12:20" ht="16.8">
      <c r="L47734" s="404"/>
      <c r="M47734" s="404"/>
      <c r="N47734" s="404"/>
      <c r="O47734" s="404"/>
      <c r="P47734" s="404"/>
      <c r="Q47734" s="404"/>
      <c r="R47734" s="404"/>
      <c r="S47734" s="404"/>
      <c r="T47734" s="404"/>
    </row>
    <row r="47735" spans="12:20" ht="16.8">
      <c r="L47735" s="404"/>
      <c r="M47735" s="404"/>
      <c r="N47735" s="404"/>
      <c r="O47735" s="404"/>
      <c r="P47735" s="404"/>
      <c r="Q47735" s="404"/>
      <c r="R47735" s="404"/>
      <c r="S47735" s="404"/>
      <c r="T47735" s="404"/>
    </row>
    <row r="47736" spans="12:20" ht="16.8">
      <c r="L47736" s="404"/>
      <c r="M47736" s="404"/>
      <c r="N47736" s="404"/>
      <c r="O47736" s="404"/>
      <c r="P47736" s="404"/>
      <c r="Q47736" s="404"/>
      <c r="R47736" s="404"/>
      <c r="S47736" s="404"/>
      <c r="T47736" s="404"/>
    </row>
    <row r="47737" spans="12:20" ht="16.8">
      <c r="L47737" s="404"/>
      <c r="M47737" s="404"/>
      <c r="N47737" s="404"/>
      <c r="O47737" s="404"/>
      <c r="P47737" s="404"/>
      <c r="Q47737" s="404"/>
      <c r="R47737" s="404"/>
      <c r="S47737" s="404"/>
      <c r="T47737" s="404"/>
    </row>
    <row r="47738" spans="12:20" ht="16.8">
      <c r="L47738" s="404"/>
      <c r="M47738" s="404"/>
      <c r="N47738" s="404"/>
      <c r="O47738" s="404"/>
      <c r="P47738" s="404"/>
      <c r="Q47738" s="404"/>
      <c r="R47738" s="404"/>
      <c r="S47738" s="404"/>
      <c r="T47738" s="404"/>
    </row>
    <row r="47739" spans="12:20" ht="16.8">
      <c r="L47739" s="404"/>
      <c r="M47739" s="404"/>
      <c r="N47739" s="404"/>
      <c r="O47739" s="404"/>
      <c r="P47739" s="404"/>
      <c r="Q47739" s="404"/>
      <c r="R47739" s="404"/>
      <c r="S47739" s="404"/>
      <c r="T47739" s="404"/>
    </row>
    <row r="47740" spans="12:20" ht="16.8">
      <c r="L47740" s="404"/>
      <c r="M47740" s="404"/>
      <c r="N47740" s="404"/>
      <c r="O47740" s="404"/>
      <c r="P47740" s="404"/>
      <c r="Q47740" s="404"/>
      <c r="R47740" s="404"/>
      <c r="S47740" s="404"/>
      <c r="T47740" s="404"/>
    </row>
    <row r="47741" spans="12:20" ht="16.8">
      <c r="L47741" s="404"/>
      <c r="M47741" s="404"/>
      <c r="N47741" s="404"/>
      <c r="O47741" s="404"/>
      <c r="P47741" s="404"/>
      <c r="Q47741" s="404"/>
      <c r="R47741" s="404"/>
      <c r="S47741" s="404"/>
      <c r="T47741" s="404"/>
    </row>
    <row r="47742" spans="12:20" ht="16.8">
      <c r="L47742" s="404"/>
      <c r="M47742" s="404"/>
      <c r="N47742" s="404"/>
      <c r="O47742" s="404"/>
      <c r="P47742" s="404"/>
      <c r="Q47742" s="404"/>
      <c r="R47742" s="404"/>
      <c r="S47742" s="404"/>
      <c r="T47742" s="404"/>
    </row>
    <row r="47743" spans="12:20" ht="16.8">
      <c r="L47743" s="404"/>
      <c r="M47743" s="404"/>
      <c r="N47743" s="404"/>
      <c r="O47743" s="404"/>
      <c r="P47743" s="404"/>
      <c r="Q47743" s="404"/>
      <c r="R47743" s="404"/>
      <c r="S47743" s="404"/>
      <c r="T47743" s="404"/>
    </row>
    <row r="47744" spans="12:20" ht="16.8">
      <c r="L47744" s="404"/>
      <c r="M47744" s="404"/>
      <c r="N47744" s="404"/>
      <c r="O47744" s="404"/>
      <c r="P47744" s="404"/>
      <c r="Q47744" s="404"/>
      <c r="R47744" s="404"/>
      <c r="S47744" s="404"/>
      <c r="T47744" s="404"/>
    </row>
    <row r="47745" spans="12:20" ht="16.8">
      <c r="L47745" s="404"/>
      <c r="M47745" s="404"/>
      <c r="N47745" s="404"/>
      <c r="O47745" s="404"/>
      <c r="P47745" s="404"/>
      <c r="Q47745" s="404"/>
      <c r="R47745" s="404"/>
      <c r="S47745" s="404"/>
      <c r="T47745" s="404"/>
    </row>
    <row r="47746" spans="12:20" ht="16.8">
      <c r="L47746" s="404"/>
      <c r="M47746" s="404"/>
      <c r="N47746" s="404"/>
      <c r="O47746" s="404"/>
      <c r="P47746" s="404"/>
      <c r="Q47746" s="404"/>
      <c r="R47746" s="404"/>
      <c r="S47746" s="404"/>
      <c r="T47746" s="404"/>
    </row>
    <row r="47747" spans="12:20" ht="16.8">
      <c r="L47747" s="404"/>
      <c r="M47747" s="404"/>
      <c r="N47747" s="404"/>
      <c r="O47747" s="404"/>
      <c r="P47747" s="404"/>
      <c r="Q47747" s="404"/>
      <c r="R47747" s="404"/>
      <c r="S47747" s="404"/>
      <c r="T47747" s="404"/>
    </row>
    <row r="47748" spans="12:20" ht="16.8">
      <c r="L47748" s="404"/>
      <c r="M47748" s="404"/>
      <c r="N47748" s="404"/>
      <c r="O47748" s="404"/>
      <c r="P47748" s="404"/>
      <c r="Q47748" s="404"/>
      <c r="R47748" s="404"/>
      <c r="S47748" s="404"/>
      <c r="T47748" s="404"/>
    </row>
    <row r="47749" spans="12:20" ht="16.8">
      <c r="L47749" s="404"/>
      <c r="M47749" s="404"/>
      <c r="N47749" s="404"/>
      <c r="O47749" s="404"/>
      <c r="P47749" s="404"/>
      <c r="Q47749" s="404"/>
      <c r="R47749" s="404"/>
      <c r="S47749" s="404"/>
      <c r="T47749" s="404"/>
    </row>
    <row r="47750" spans="12:20" ht="16.8">
      <c r="L47750" s="404"/>
      <c r="M47750" s="404"/>
      <c r="N47750" s="404"/>
      <c r="O47750" s="404"/>
      <c r="P47750" s="404"/>
      <c r="Q47750" s="404"/>
      <c r="R47750" s="404"/>
      <c r="S47750" s="404"/>
      <c r="T47750" s="404"/>
    </row>
    <row r="47751" spans="12:20" ht="16.8">
      <c r="L47751" s="404"/>
      <c r="M47751" s="404"/>
      <c r="N47751" s="404"/>
      <c r="O47751" s="404"/>
      <c r="P47751" s="404"/>
      <c r="Q47751" s="404"/>
      <c r="R47751" s="404"/>
      <c r="S47751" s="404"/>
      <c r="T47751" s="404"/>
    </row>
    <row r="47752" spans="12:20" ht="16.8">
      <c r="L47752" s="404"/>
      <c r="M47752" s="404"/>
      <c r="N47752" s="404"/>
      <c r="O47752" s="404"/>
      <c r="P47752" s="404"/>
      <c r="Q47752" s="404"/>
      <c r="R47752" s="404"/>
      <c r="S47752" s="404"/>
      <c r="T47752" s="404"/>
    </row>
    <row r="47753" spans="12:20" ht="16.8">
      <c r="L47753" s="404"/>
      <c r="M47753" s="404"/>
      <c r="N47753" s="404"/>
      <c r="O47753" s="404"/>
      <c r="P47753" s="404"/>
      <c r="Q47753" s="404"/>
      <c r="R47753" s="404"/>
      <c r="S47753" s="404"/>
      <c r="T47753" s="404"/>
    </row>
    <row r="47754" spans="12:20" ht="16.8">
      <c r="L47754" s="404"/>
      <c r="M47754" s="404"/>
      <c r="N47754" s="404"/>
      <c r="O47754" s="404"/>
      <c r="P47754" s="404"/>
      <c r="Q47754" s="404"/>
      <c r="R47754" s="404"/>
      <c r="S47754" s="404"/>
      <c r="T47754" s="404"/>
    </row>
    <row r="47755" spans="12:20" ht="16.8">
      <c r="L47755" s="404"/>
      <c r="M47755" s="404"/>
      <c r="N47755" s="404"/>
      <c r="O47755" s="404"/>
      <c r="P47755" s="404"/>
      <c r="Q47755" s="404"/>
      <c r="R47755" s="404"/>
      <c r="S47755" s="404"/>
      <c r="T47755" s="404"/>
    </row>
    <row r="47756" spans="12:20" ht="16.8">
      <c r="L47756" s="404"/>
      <c r="M47756" s="404"/>
      <c r="N47756" s="404"/>
      <c r="O47756" s="404"/>
      <c r="P47756" s="404"/>
      <c r="Q47756" s="404"/>
      <c r="R47756" s="404"/>
      <c r="S47756" s="404"/>
      <c r="T47756" s="404"/>
    </row>
    <row r="47757" spans="12:20" ht="16.8">
      <c r="L47757" s="404"/>
      <c r="M47757" s="404"/>
      <c r="N47757" s="404"/>
      <c r="O47757" s="404"/>
      <c r="P47757" s="404"/>
      <c r="Q47757" s="404"/>
      <c r="R47757" s="404"/>
      <c r="S47757" s="404"/>
      <c r="T47757" s="404"/>
    </row>
    <row r="47758" spans="12:20" ht="16.8">
      <c r="L47758" s="404"/>
      <c r="M47758" s="404"/>
      <c r="N47758" s="404"/>
      <c r="O47758" s="404"/>
      <c r="P47758" s="404"/>
      <c r="Q47758" s="404"/>
      <c r="R47758" s="404"/>
      <c r="S47758" s="404"/>
      <c r="T47758" s="404"/>
    </row>
    <row r="47759" spans="12:20" ht="16.8">
      <c r="L47759" s="404"/>
      <c r="M47759" s="404"/>
      <c r="N47759" s="404"/>
      <c r="O47759" s="404"/>
      <c r="P47759" s="404"/>
      <c r="Q47759" s="404"/>
      <c r="R47759" s="404"/>
      <c r="S47759" s="404"/>
      <c r="T47759" s="404"/>
    </row>
    <row r="47760" spans="12:20" ht="16.8">
      <c r="L47760" s="404"/>
      <c r="M47760" s="404"/>
      <c r="N47760" s="404"/>
      <c r="O47760" s="404"/>
      <c r="P47760" s="404"/>
      <c r="Q47760" s="404"/>
      <c r="R47760" s="404"/>
      <c r="S47760" s="404"/>
      <c r="T47760" s="404"/>
    </row>
    <row r="47761" spans="12:20" ht="16.8">
      <c r="L47761" s="404"/>
      <c r="M47761" s="404"/>
      <c r="N47761" s="404"/>
      <c r="O47761" s="404"/>
      <c r="P47761" s="404"/>
      <c r="Q47761" s="404"/>
      <c r="R47761" s="404"/>
      <c r="S47761" s="404"/>
      <c r="T47761" s="404"/>
    </row>
    <row r="47762" spans="12:20" ht="16.8">
      <c r="L47762" s="404"/>
      <c r="M47762" s="404"/>
      <c r="N47762" s="404"/>
      <c r="O47762" s="404"/>
      <c r="P47762" s="404"/>
      <c r="Q47762" s="404"/>
      <c r="R47762" s="404"/>
      <c r="S47762" s="404"/>
      <c r="T47762" s="404"/>
    </row>
    <row r="47763" spans="12:20" ht="16.8">
      <c r="L47763" s="404"/>
      <c r="M47763" s="404"/>
      <c r="N47763" s="404"/>
      <c r="O47763" s="404"/>
      <c r="P47763" s="404"/>
      <c r="Q47763" s="404"/>
      <c r="R47763" s="404"/>
      <c r="S47763" s="404"/>
      <c r="T47763" s="404"/>
    </row>
    <row r="47764" spans="12:20" ht="16.8">
      <c r="L47764" s="404"/>
      <c r="M47764" s="404"/>
      <c r="N47764" s="404"/>
      <c r="O47764" s="404"/>
      <c r="P47764" s="404"/>
      <c r="Q47764" s="404"/>
      <c r="R47764" s="404"/>
      <c r="S47764" s="404"/>
      <c r="T47764" s="404"/>
    </row>
    <row r="47765" spans="12:20" ht="16.8">
      <c r="L47765" s="404"/>
      <c r="M47765" s="404"/>
      <c r="N47765" s="404"/>
      <c r="O47765" s="404"/>
      <c r="P47765" s="404"/>
      <c r="Q47765" s="404"/>
      <c r="R47765" s="404"/>
      <c r="S47765" s="404"/>
      <c r="T47765" s="404"/>
    </row>
    <row r="47766" spans="12:20" ht="16.8">
      <c r="L47766" s="404"/>
      <c r="M47766" s="404"/>
      <c r="N47766" s="404"/>
      <c r="O47766" s="404"/>
      <c r="P47766" s="404"/>
      <c r="Q47766" s="404"/>
      <c r="R47766" s="404"/>
      <c r="S47766" s="404"/>
      <c r="T47766" s="404"/>
    </row>
    <row r="47767" spans="12:20" ht="16.8">
      <c r="L47767" s="404"/>
      <c r="M47767" s="404"/>
      <c r="N47767" s="404"/>
      <c r="O47767" s="404"/>
      <c r="P47767" s="404"/>
      <c r="Q47767" s="404"/>
      <c r="R47767" s="404"/>
      <c r="S47767" s="404"/>
      <c r="T47767" s="404"/>
    </row>
    <row r="47768" spans="12:20" ht="16.8">
      <c r="L47768" s="404"/>
      <c r="M47768" s="404"/>
      <c r="N47768" s="404"/>
      <c r="O47768" s="404"/>
      <c r="P47768" s="404"/>
      <c r="Q47768" s="404"/>
      <c r="R47768" s="404"/>
      <c r="S47768" s="404"/>
      <c r="T47768" s="404"/>
    </row>
    <row r="47769" spans="12:20" ht="16.8">
      <c r="L47769" s="404"/>
      <c r="M47769" s="404"/>
      <c r="N47769" s="404"/>
      <c r="O47769" s="404"/>
      <c r="P47769" s="404"/>
      <c r="Q47769" s="404"/>
      <c r="R47769" s="404"/>
      <c r="S47769" s="404"/>
      <c r="T47769" s="404"/>
    </row>
    <row r="47770" spans="12:20" ht="16.8">
      <c r="L47770" s="404"/>
      <c r="M47770" s="404"/>
      <c r="N47770" s="404"/>
      <c r="O47770" s="404"/>
      <c r="P47770" s="404"/>
      <c r="Q47770" s="404"/>
      <c r="R47770" s="404"/>
      <c r="S47770" s="404"/>
      <c r="T47770" s="404"/>
    </row>
    <row r="47771" spans="12:20" ht="16.8">
      <c r="L47771" s="404"/>
      <c r="M47771" s="404"/>
      <c r="N47771" s="404"/>
      <c r="O47771" s="404"/>
      <c r="P47771" s="404"/>
      <c r="Q47771" s="404"/>
      <c r="R47771" s="404"/>
      <c r="S47771" s="404"/>
      <c r="T47771" s="404"/>
    </row>
    <row r="47772" spans="12:20" ht="16.8">
      <c r="L47772" s="404"/>
      <c r="M47772" s="404"/>
      <c r="N47772" s="404"/>
      <c r="O47772" s="404"/>
      <c r="P47772" s="404"/>
      <c r="Q47772" s="404"/>
      <c r="R47772" s="404"/>
      <c r="S47772" s="404"/>
      <c r="T47772" s="404"/>
    </row>
    <row r="47773" spans="12:20" ht="16.8">
      <c r="L47773" s="404"/>
      <c r="M47773" s="404"/>
      <c r="N47773" s="404"/>
      <c r="O47773" s="404"/>
      <c r="P47773" s="404"/>
      <c r="Q47773" s="404"/>
      <c r="R47773" s="404"/>
      <c r="S47773" s="404"/>
      <c r="T47773" s="404"/>
    </row>
    <row r="47774" spans="12:20" ht="16.8">
      <c r="L47774" s="404"/>
      <c r="M47774" s="404"/>
      <c r="N47774" s="404"/>
      <c r="O47774" s="404"/>
      <c r="P47774" s="404"/>
      <c r="Q47774" s="404"/>
      <c r="R47774" s="404"/>
      <c r="S47774" s="404"/>
      <c r="T47774" s="404"/>
    </row>
    <row r="47775" spans="12:20" ht="16.8">
      <c r="L47775" s="404"/>
      <c r="M47775" s="404"/>
      <c r="N47775" s="404"/>
      <c r="O47775" s="404"/>
      <c r="P47775" s="404"/>
      <c r="Q47775" s="404"/>
      <c r="R47775" s="404"/>
      <c r="S47775" s="404"/>
      <c r="T47775" s="404"/>
    </row>
    <row r="47776" spans="12:20" ht="16.8">
      <c r="L47776" s="404"/>
      <c r="M47776" s="404"/>
      <c r="N47776" s="404"/>
      <c r="O47776" s="404"/>
      <c r="P47776" s="404"/>
      <c r="Q47776" s="404"/>
      <c r="R47776" s="404"/>
      <c r="S47776" s="404"/>
      <c r="T47776" s="404"/>
    </row>
    <row r="47777" spans="12:20" ht="16.8">
      <c r="L47777" s="404"/>
      <c r="M47777" s="404"/>
      <c r="N47777" s="404"/>
      <c r="O47777" s="404"/>
      <c r="P47777" s="404"/>
      <c r="Q47777" s="404"/>
      <c r="R47777" s="404"/>
      <c r="S47777" s="404"/>
      <c r="T47777" s="404"/>
    </row>
    <row r="47778" spans="12:20" ht="16.8">
      <c r="L47778" s="404"/>
      <c r="M47778" s="404"/>
      <c r="N47778" s="404"/>
      <c r="O47778" s="404"/>
      <c r="P47778" s="404"/>
      <c r="Q47778" s="404"/>
      <c r="R47778" s="404"/>
      <c r="S47778" s="404"/>
      <c r="T47778" s="404"/>
    </row>
    <row r="47779" spans="12:20" ht="16.8">
      <c r="L47779" s="404"/>
      <c r="M47779" s="404"/>
      <c r="N47779" s="404"/>
      <c r="O47779" s="404"/>
      <c r="P47779" s="404"/>
      <c r="Q47779" s="404"/>
      <c r="R47779" s="404"/>
      <c r="S47779" s="404"/>
      <c r="T47779" s="404"/>
    </row>
    <row r="47780" spans="12:20" ht="16.8">
      <c r="L47780" s="404"/>
      <c r="M47780" s="404"/>
      <c r="N47780" s="404"/>
      <c r="O47780" s="404"/>
      <c r="P47780" s="404"/>
      <c r="Q47780" s="404"/>
      <c r="R47780" s="404"/>
      <c r="S47780" s="404"/>
      <c r="T47780" s="404"/>
    </row>
    <row r="47781" spans="12:20" ht="16.8">
      <c r="L47781" s="404"/>
      <c r="M47781" s="404"/>
      <c r="N47781" s="404"/>
      <c r="O47781" s="404"/>
      <c r="P47781" s="404"/>
      <c r="Q47781" s="404"/>
      <c r="R47781" s="404"/>
      <c r="S47781" s="404"/>
      <c r="T47781" s="404"/>
    </row>
    <row r="47782" spans="12:20" ht="16.8">
      <c r="L47782" s="404"/>
      <c r="M47782" s="404"/>
      <c r="N47782" s="404"/>
      <c r="O47782" s="404"/>
      <c r="P47782" s="404"/>
      <c r="Q47782" s="404"/>
      <c r="R47782" s="404"/>
      <c r="S47782" s="404"/>
      <c r="T47782" s="404"/>
    </row>
    <row r="47783" spans="12:20" ht="16.8">
      <c r="L47783" s="404"/>
      <c r="M47783" s="404"/>
      <c r="N47783" s="404"/>
      <c r="O47783" s="404"/>
      <c r="P47783" s="404"/>
      <c r="Q47783" s="404"/>
      <c r="R47783" s="404"/>
      <c r="S47783" s="404"/>
      <c r="T47783" s="404"/>
    </row>
    <row r="47784" spans="12:20" ht="16.8">
      <c r="L47784" s="404"/>
      <c r="M47784" s="404"/>
      <c r="N47784" s="404"/>
      <c r="O47784" s="404"/>
      <c r="P47784" s="404"/>
      <c r="Q47784" s="404"/>
      <c r="R47784" s="404"/>
      <c r="S47784" s="404"/>
      <c r="T47784" s="404"/>
    </row>
    <row r="47785" spans="12:20" ht="16.8">
      <c r="L47785" s="404"/>
      <c r="M47785" s="404"/>
      <c r="N47785" s="404"/>
      <c r="O47785" s="404"/>
      <c r="P47785" s="404"/>
      <c r="Q47785" s="404"/>
      <c r="R47785" s="404"/>
      <c r="S47785" s="404"/>
      <c r="T47785" s="404"/>
    </row>
    <row r="47786" spans="12:20" ht="16.8">
      <c r="L47786" s="404"/>
      <c r="M47786" s="404"/>
      <c r="N47786" s="404"/>
      <c r="O47786" s="404"/>
      <c r="P47786" s="404"/>
      <c r="Q47786" s="404"/>
      <c r="R47786" s="404"/>
      <c r="S47786" s="404"/>
      <c r="T47786" s="404"/>
    </row>
    <row r="47787" spans="12:20" ht="16.8">
      <c r="L47787" s="404"/>
      <c r="M47787" s="404"/>
      <c r="N47787" s="404"/>
      <c r="O47787" s="404"/>
      <c r="P47787" s="404"/>
      <c r="Q47787" s="404"/>
      <c r="R47787" s="404"/>
      <c r="S47787" s="404"/>
      <c r="T47787" s="404"/>
    </row>
    <row r="47788" spans="12:20" ht="16.8">
      <c r="L47788" s="404"/>
      <c r="M47788" s="404"/>
      <c r="N47788" s="404"/>
      <c r="O47788" s="404"/>
      <c r="P47788" s="404"/>
      <c r="Q47788" s="404"/>
      <c r="R47788" s="404"/>
      <c r="S47788" s="404"/>
      <c r="T47788" s="404"/>
    </row>
    <row r="47789" spans="12:20" ht="16.8">
      <c r="L47789" s="404"/>
      <c r="M47789" s="404"/>
      <c r="N47789" s="404"/>
      <c r="O47789" s="404"/>
      <c r="P47789" s="404"/>
      <c r="Q47789" s="404"/>
      <c r="R47789" s="404"/>
      <c r="S47789" s="404"/>
      <c r="T47789" s="404"/>
    </row>
    <row r="47790" spans="12:20" ht="16.8">
      <c r="L47790" s="404"/>
      <c r="M47790" s="404"/>
      <c r="N47790" s="404"/>
      <c r="O47790" s="404"/>
      <c r="P47790" s="404"/>
      <c r="Q47790" s="404"/>
      <c r="R47790" s="404"/>
      <c r="S47790" s="404"/>
      <c r="T47790" s="404"/>
    </row>
    <row r="47791" spans="12:20" ht="16.8">
      <c r="L47791" s="404"/>
      <c r="M47791" s="404"/>
      <c r="N47791" s="404"/>
      <c r="O47791" s="404"/>
      <c r="P47791" s="404"/>
      <c r="Q47791" s="404"/>
      <c r="R47791" s="404"/>
      <c r="S47791" s="404"/>
      <c r="T47791" s="404"/>
    </row>
    <row r="47792" spans="12:20" ht="16.8">
      <c r="L47792" s="404"/>
      <c r="M47792" s="404"/>
      <c r="N47792" s="404"/>
      <c r="O47792" s="404"/>
      <c r="P47792" s="404"/>
      <c r="Q47792" s="404"/>
      <c r="R47792" s="404"/>
      <c r="S47792" s="404"/>
      <c r="T47792" s="404"/>
    </row>
    <row r="47793" spans="12:20" ht="16.8">
      <c r="L47793" s="404"/>
      <c r="M47793" s="404"/>
      <c r="N47793" s="404"/>
      <c r="O47793" s="404"/>
      <c r="P47793" s="404"/>
      <c r="Q47793" s="404"/>
      <c r="R47793" s="404"/>
      <c r="S47793" s="404"/>
      <c r="T47793" s="404"/>
    </row>
    <row r="47794" spans="12:20" ht="16.8">
      <c r="L47794" s="404"/>
      <c r="M47794" s="404"/>
      <c r="N47794" s="404"/>
      <c r="O47794" s="404"/>
      <c r="P47794" s="404"/>
      <c r="Q47794" s="404"/>
      <c r="R47794" s="404"/>
      <c r="S47794" s="404"/>
      <c r="T47794" s="404"/>
    </row>
    <row r="47795" spans="12:20" ht="16.8">
      <c r="L47795" s="404"/>
      <c r="M47795" s="404"/>
      <c r="N47795" s="404"/>
      <c r="O47795" s="404"/>
      <c r="P47795" s="404"/>
      <c r="Q47795" s="404"/>
      <c r="R47795" s="404"/>
      <c r="S47795" s="404"/>
      <c r="T47795" s="404"/>
    </row>
    <row r="47796" spans="12:20" ht="16.8">
      <c r="L47796" s="404"/>
      <c r="M47796" s="404"/>
      <c r="N47796" s="404"/>
      <c r="O47796" s="404"/>
      <c r="P47796" s="404"/>
      <c r="Q47796" s="404"/>
      <c r="R47796" s="404"/>
      <c r="S47796" s="404"/>
      <c r="T47796" s="404"/>
    </row>
    <row r="47797" spans="12:20" ht="16.8">
      <c r="L47797" s="404"/>
      <c r="M47797" s="404"/>
      <c r="N47797" s="404"/>
      <c r="O47797" s="404"/>
      <c r="P47797" s="404"/>
      <c r="Q47797" s="404"/>
      <c r="R47797" s="404"/>
      <c r="S47797" s="404"/>
      <c r="T47797" s="404"/>
    </row>
    <row r="47798" spans="12:20" ht="16.8">
      <c r="L47798" s="404"/>
      <c r="M47798" s="404"/>
      <c r="N47798" s="404"/>
      <c r="O47798" s="404"/>
      <c r="P47798" s="404"/>
      <c r="Q47798" s="404"/>
      <c r="R47798" s="404"/>
      <c r="S47798" s="404"/>
      <c r="T47798" s="404"/>
    </row>
    <row r="47799" spans="12:20" ht="16.8">
      <c r="L47799" s="404"/>
      <c r="M47799" s="404"/>
      <c r="N47799" s="404"/>
      <c r="O47799" s="404"/>
      <c r="P47799" s="404"/>
      <c r="Q47799" s="404"/>
      <c r="R47799" s="404"/>
      <c r="S47799" s="404"/>
      <c r="T47799" s="404"/>
    </row>
    <row r="47800" spans="12:20" ht="16.8">
      <c r="L47800" s="404"/>
      <c r="M47800" s="404"/>
      <c r="N47800" s="404"/>
      <c r="O47800" s="404"/>
      <c r="P47800" s="404"/>
      <c r="Q47800" s="404"/>
      <c r="R47800" s="404"/>
      <c r="S47800" s="404"/>
      <c r="T47800" s="404"/>
    </row>
    <row r="47801" spans="12:20" ht="16.8">
      <c r="L47801" s="404"/>
      <c r="M47801" s="404"/>
      <c r="N47801" s="404"/>
      <c r="O47801" s="404"/>
      <c r="P47801" s="404"/>
      <c r="Q47801" s="404"/>
      <c r="R47801" s="404"/>
      <c r="S47801" s="404"/>
      <c r="T47801" s="404"/>
    </row>
    <row r="47802" spans="12:20" ht="16.8">
      <c r="L47802" s="404"/>
      <c r="M47802" s="404"/>
      <c r="N47802" s="404"/>
      <c r="O47802" s="404"/>
      <c r="P47802" s="404"/>
      <c r="Q47802" s="404"/>
      <c r="R47802" s="404"/>
      <c r="S47802" s="404"/>
      <c r="T47802" s="404"/>
    </row>
    <row r="47803" spans="12:20" ht="16.8">
      <c r="L47803" s="404"/>
      <c r="M47803" s="404"/>
      <c r="N47803" s="404"/>
      <c r="O47803" s="404"/>
      <c r="P47803" s="404"/>
      <c r="Q47803" s="404"/>
      <c r="R47803" s="404"/>
      <c r="S47803" s="404"/>
      <c r="T47803" s="404"/>
    </row>
    <row r="47804" spans="12:20" ht="16.8">
      <c r="L47804" s="404"/>
      <c r="M47804" s="404"/>
      <c r="N47804" s="404"/>
      <c r="O47804" s="404"/>
      <c r="P47804" s="404"/>
      <c r="Q47804" s="404"/>
      <c r="R47804" s="404"/>
      <c r="S47804" s="404"/>
      <c r="T47804" s="404"/>
    </row>
    <row r="47805" spans="12:20" ht="16.8">
      <c r="L47805" s="404"/>
      <c r="M47805" s="404"/>
      <c r="N47805" s="404"/>
      <c r="O47805" s="404"/>
      <c r="P47805" s="404"/>
      <c r="Q47805" s="404"/>
      <c r="R47805" s="404"/>
      <c r="S47805" s="404"/>
      <c r="T47805" s="404"/>
    </row>
    <row r="47806" spans="12:20" ht="16.8">
      <c r="L47806" s="404"/>
      <c r="M47806" s="404"/>
      <c r="N47806" s="404"/>
      <c r="O47806" s="404"/>
      <c r="P47806" s="404"/>
      <c r="Q47806" s="404"/>
      <c r="R47806" s="404"/>
      <c r="S47806" s="404"/>
      <c r="T47806" s="404"/>
    </row>
    <row r="47807" spans="12:20" ht="16.8">
      <c r="L47807" s="404"/>
      <c r="M47807" s="404"/>
      <c r="N47807" s="404"/>
      <c r="O47807" s="404"/>
      <c r="P47807" s="404"/>
      <c r="Q47807" s="404"/>
      <c r="R47807" s="404"/>
      <c r="S47807" s="404"/>
      <c r="T47807" s="404"/>
    </row>
    <row r="47808" spans="12:20" ht="16.8">
      <c r="L47808" s="404"/>
      <c r="M47808" s="404"/>
      <c r="N47808" s="404"/>
      <c r="O47808" s="404"/>
      <c r="P47808" s="404"/>
      <c r="Q47808" s="404"/>
      <c r="R47808" s="404"/>
      <c r="S47808" s="404"/>
      <c r="T47808" s="404"/>
    </row>
    <row r="47809" spans="12:20" ht="16.8">
      <c r="L47809" s="404"/>
      <c r="M47809" s="404"/>
      <c r="N47809" s="404"/>
      <c r="O47809" s="404"/>
      <c r="P47809" s="404"/>
      <c r="Q47809" s="404"/>
      <c r="R47809" s="404"/>
      <c r="S47809" s="404"/>
      <c r="T47809" s="404"/>
    </row>
    <row r="47810" spans="12:20" ht="16.8">
      <c r="L47810" s="404"/>
      <c r="M47810" s="404"/>
      <c r="N47810" s="404"/>
      <c r="O47810" s="404"/>
      <c r="P47810" s="404"/>
      <c r="Q47810" s="404"/>
      <c r="R47810" s="404"/>
      <c r="S47810" s="404"/>
      <c r="T47810" s="404"/>
    </row>
    <row r="47811" spans="12:20" ht="16.8">
      <c r="L47811" s="404"/>
      <c r="M47811" s="404"/>
      <c r="N47811" s="404"/>
      <c r="O47811" s="404"/>
      <c r="P47811" s="404"/>
      <c r="Q47811" s="404"/>
      <c r="R47811" s="404"/>
      <c r="S47811" s="404"/>
      <c r="T47811" s="404"/>
    </row>
    <row r="47812" spans="12:20" ht="16.8">
      <c r="L47812" s="404"/>
      <c r="M47812" s="404"/>
      <c r="N47812" s="404"/>
      <c r="O47812" s="404"/>
      <c r="P47812" s="404"/>
      <c r="Q47812" s="404"/>
      <c r="R47812" s="404"/>
      <c r="S47812" s="404"/>
      <c r="T47812" s="404"/>
    </row>
    <row r="47813" spans="12:20" ht="16.8">
      <c r="L47813" s="404"/>
      <c r="M47813" s="404"/>
      <c r="N47813" s="404"/>
      <c r="O47813" s="404"/>
      <c r="P47813" s="404"/>
      <c r="Q47813" s="404"/>
      <c r="R47813" s="404"/>
      <c r="S47813" s="404"/>
      <c r="T47813" s="404"/>
    </row>
    <row r="47814" spans="12:20" ht="16.8">
      <c r="L47814" s="404"/>
      <c r="M47814" s="404"/>
      <c r="N47814" s="404"/>
      <c r="O47814" s="404"/>
      <c r="P47814" s="404"/>
      <c r="Q47814" s="404"/>
      <c r="R47814" s="404"/>
      <c r="S47814" s="404"/>
      <c r="T47814" s="404"/>
    </row>
    <row r="47815" spans="12:20" ht="16.8">
      <c r="L47815" s="404"/>
      <c r="M47815" s="404"/>
      <c r="N47815" s="404"/>
      <c r="O47815" s="404"/>
      <c r="P47815" s="404"/>
      <c r="Q47815" s="404"/>
      <c r="R47815" s="404"/>
      <c r="S47815" s="404"/>
      <c r="T47815" s="404"/>
    </row>
    <row r="47816" spans="12:20" ht="16.8">
      <c r="L47816" s="404"/>
      <c r="M47816" s="404"/>
      <c r="N47816" s="404"/>
      <c r="O47816" s="404"/>
      <c r="P47816" s="404"/>
      <c r="Q47816" s="404"/>
      <c r="R47816" s="404"/>
      <c r="S47816" s="404"/>
      <c r="T47816" s="404"/>
    </row>
    <row r="47817" spans="12:20" ht="16.8">
      <c r="L47817" s="404"/>
      <c r="M47817" s="404"/>
      <c r="N47817" s="404"/>
      <c r="O47817" s="404"/>
      <c r="P47817" s="404"/>
      <c r="Q47817" s="404"/>
      <c r="R47817" s="404"/>
      <c r="S47817" s="404"/>
      <c r="T47817" s="404"/>
    </row>
    <row r="47818" spans="12:20" ht="16.8">
      <c r="L47818" s="404"/>
      <c r="M47818" s="404"/>
      <c r="N47818" s="404"/>
      <c r="O47818" s="404"/>
      <c r="P47818" s="404"/>
      <c r="Q47818" s="404"/>
      <c r="R47818" s="404"/>
      <c r="S47818" s="404"/>
      <c r="T47818" s="404"/>
    </row>
    <row r="47819" spans="12:20" ht="16.8">
      <c r="L47819" s="404"/>
      <c r="M47819" s="404"/>
      <c r="N47819" s="404"/>
      <c r="O47819" s="404"/>
      <c r="P47819" s="404"/>
      <c r="Q47819" s="404"/>
      <c r="R47819" s="404"/>
      <c r="S47819" s="404"/>
      <c r="T47819" s="404"/>
    </row>
    <row r="47820" spans="12:20" ht="16.8">
      <c r="L47820" s="404"/>
      <c r="M47820" s="404"/>
      <c r="N47820" s="404"/>
      <c r="O47820" s="404"/>
      <c r="P47820" s="404"/>
      <c r="Q47820" s="404"/>
      <c r="R47820" s="404"/>
      <c r="S47820" s="404"/>
      <c r="T47820" s="404"/>
    </row>
    <row r="47821" spans="12:20" ht="16.8">
      <c r="L47821" s="404"/>
      <c r="M47821" s="404"/>
      <c r="N47821" s="404"/>
      <c r="O47821" s="404"/>
      <c r="P47821" s="404"/>
      <c r="Q47821" s="404"/>
      <c r="R47821" s="404"/>
      <c r="S47821" s="404"/>
      <c r="T47821" s="404"/>
    </row>
    <row r="47822" spans="12:20" ht="16.8">
      <c r="L47822" s="404"/>
      <c r="M47822" s="404"/>
      <c r="N47822" s="404"/>
      <c r="O47822" s="404"/>
      <c r="P47822" s="404"/>
      <c r="Q47822" s="404"/>
      <c r="R47822" s="404"/>
      <c r="S47822" s="404"/>
      <c r="T47822" s="404"/>
    </row>
    <row r="47823" spans="12:20" ht="16.8">
      <c r="L47823" s="404"/>
      <c r="M47823" s="404"/>
      <c r="N47823" s="404"/>
      <c r="O47823" s="404"/>
      <c r="P47823" s="404"/>
      <c r="Q47823" s="404"/>
      <c r="R47823" s="404"/>
      <c r="S47823" s="404"/>
      <c r="T47823" s="404"/>
    </row>
    <row r="47824" spans="12:20" ht="16.8">
      <c r="L47824" s="404"/>
      <c r="M47824" s="404"/>
      <c r="N47824" s="404"/>
      <c r="O47824" s="404"/>
      <c r="P47824" s="404"/>
      <c r="Q47824" s="404"/>
      <c r="R47824" s="404"/>
      <c r="S47824" s="404"/>
      <c r="T47824" s="404"/>
    </row>
    <row r="47825" spans="12:20" ht="16.8">
      <c r="L47825" s="404"/>
      <c r="M47825" s="404"/>
      <c r="N47825" s="404"/>
      <c r="O47825" s="404"/>
      <c r="P47825" s="404"/>
      <c r="Q47825" s="404"/>
      <c r="R47825" s="404"/>
      <c r="S47825" s="404"/>
      <c r="T47825" s="404"/>
    </row>
    <row r="47826" spans="12:20" ht="16.8">
      <c r="L47826" s="404"/>
      <c r="M47826" s="404"/>
      <c r="N47826" s="404"/>
      <c r="O47826" s="404"/>
      <c r="P47826" s="404"/>
      <c r="Q47826" s="404"/>
      <c r="R47826" s="404"/>
      <c r="S47826" s="404"/>
      <c r="T47826" s="404"/>
    </row>
    <row r="47827" spans="12:20" ht="16.8">
      <c r="L47827" s="404"/>
      <c r="M47827" s="404"/>
      <c r="N47827" s="404"/>
      <c r="O47827" s="404"/>
      <c r="P47827" s="404"/>
      <c r="Q47827" s="404"/>
      <c r="R47827" s="404"/>
      <c r="S47827" s="404"/>
      <c r="T47827" s="404"/>
    </row>
    <row r="47828" spans="12:20" ht="16.8">
      <c r="L47828" s="404"/>
      <c r="M47828" s="404"/>
      <c r="N47828" s="404"/>
      <c r="O47828" s="404"/>
      <c r="P47828" s="404"/>
      <c r="Q47828" s="404"/>
      <c r="R47828" s="404"/>
      <c r="S47828" s="404"/>
      <c r="T47828" s="404"/>
    </row>
    <row r="47829" spans="12:20" ht="16.8">
      <c r="L47829" s="404"/>
      <c r="M47829" s="404"/>
      <c r="N47829" s="404"/>
      <c r="O47829" s="404"/>
      <c r="P47829" s="404"/>
      <c r="Q47829" s="404"/>
      <c r="R47829" s="404"/>
      <c r="S47829" s="404"/>
      <c r="T47829" s="404"/>
    </row>
    <row r="47830" spans="12:20" ht="16.8">
      <c r="L47830" s="404"/>
      <c r="M47830" s="404"/>
      <c r="N47830" s="404"/>
      <c r="O47830" s="404"/>
      <c r="P47830" s="404"/>
      <c r="Q47830" s="404"/>
      <c r="R47830" s="404"/>
      <c r="S47830" s="404"/>
      <c r="T47830" s="404"/>
    </row>
    <row r="47831" spans="12:20" ht="16.8">
      <c r="L47831" s="404"/>
      <c r="M47831" s="404"/>
      <c r="N47831" s="404"/>
      <c r="O47831" s="404"/>
      <c r="P47831" s="404"/>
      <c r="Q47831" s="404"/>
      <c r="R47831" s="404"/>
      <c r="S47831" s="404"/>
      <c r="T47831" s="404"/>
    </row>
    <row r="47832" spans="12:20" ht="16.8">
      <c r="L47832" s="404"/>
      <c r="M47832" s="404"/>
      <c r="N47832" s="404"/>
      <c r="O47832" s="404"/>
      <c r="P47832" s="404"/>
      <c r="Q47832" s="404"/>
      <c r="R47832" s="404"/>
      <c r="S47832" s="404"/>
      <c r="T47832" s="404"/>
    </row>
    <row r="47833" spans="12:20" ht="16.8">
      <c r="L47833" s="404"/>
      <c r="M47833" s="404"/>
      <c r="N47833" s="404"/>
      <c r="O47833" s="404"/>
      <c r="P47833" s="404"/>
      <c r="Q47833" s="404"/>
      <c r="R47833" s="404"/>
      <c r="S47833" s="404"/>
      <c r="T47833" s="404"/>
    </row>
    <row r="47834" spans="12:20" ht="16.8">
      <c r="L47834" s="404"/>
      <c r="M47834" s="404"/>
      <c r="N47834" s="404"/>
      <c r="O47834" s="404"/>
      <c r="P47834" s="404"/>
      <c r="Q47834" s="404"/>
      <c r="R47834" s="404"/>
      <c r="S47834" s="404"/>
      <c r="T47834" s="404"/>
    </row>
    <row r="47835" spans="12:20" ht="16.8">
      <c r="L47835" s="404"/>
      <c r="M47835" s="404"/>
      <c r="N47835" s="404"/>
      <c r="O47835" s="404"/>
      <c r="P47835" s="404"/>
      <c r="Q47835" s="404"/>
      <c r="R47835" s="404"/>
      <c r="S47835" s="404"/>
      <c r="T47835" s="404"/>
    </row>
    <row r="47836" spans="12:20" ht="16.8">
      <c r="L47836" s="404"/>
      <c r="M47836" s="404"/>
      <c r="N47836" s="404"/>
      <c r="O47836" s="404"/>
      <c r="P47836" s="404"/>
      <c r="Q47836" s="404"/>
      <c r="R47836" s="404"/>
      <c r="S47836" s="404"/>
      <c r="T47836" s="404"/>
    </row>
    <row r="47837" spans="12:20" ht="16.8">
      <c r="L47837" s="404"/>
      <c r="M47837" s="404"/>
      <c r="N47837" s="404"/>
      <c r="O47837" s="404"/>
      <c r="P47837" s="404"/>
      <c r="Q47837" s="404"/>
      <c r="R47837" s="404"/>
      <c r="S47837" s="404"/>
      <c r="T47837" s="404"/>
    </row>
    <row r="47838" spans="12:20" ht="16.8">
      <c r="L47838" s="404"/>
      <c r="M47838" s="404"/>
      <c r="N47838" s="404"/>
      <c r="O47838" s="404"/>
      <c r="P47838" s="404"/>
      <c r="Q47838" s="404"/>
      <c r="R47838" s="404"/>
      <c r="S47838" s="404"/>
      <c r="T47838" s="404"/>
    </row>
    <row r="47839" spans="12:20" ht="16.8">
      <c r="L47839" s="404"/>
      <c r="M47839" s="404"/>
      <c r="N47839" s="404"/>
      <c r="O47839" s="404"/>
      <c r="P47839" s="404"/>
      <c r="Q47839" s="404"/>
      <c r="R47839" s="404"/>
      <c r="S47839" s="404"/>
      <c r="T47839" s="404"/>
    </row>
    <row r="47840" spans="12:20" ht="16.8">
      <c r="L47840" s="404"/>
      <c r="M47840" s="404"/>
      <c r="N47840" s="404"/>
      <c r="O47840" s="404"/>
      <c r="P47840" s="404"/>
      <c r="Q47840" s="404"/>
      <c r="R47840" s="404"/>
      <c r="S47840" s="404"/>
      <c r="T47840" s="404"/>
    </row>
    <row r="47841" spans="12:20" ht="16.8">
      <c r="L47841" s="404"/>
      <c r="M47841" s="404"/>
      <c r="N47841" s="404"/>
      <c r="O47841" s="404"/>
      <c r="P47841" s="404"/>
      <c r="Q47841" s="404"/>
      <c r="R47841" s="404"/>
      <c r="S47841" s="404"/>
      <c r="T47841" s="404"/>
    </row>
    <row r="47842" spans="12:20" ht="16.8">
      <c r="L47842" s="404"/>
      <c r="M47842" s="404"/>
      <c r="N47842" s="404"/>
      <c r="O47842" s="404"/>
      <c r="P47842" s="404"/>
      <c r="Q47842" s="404"/>
      <c r="R47842" s="404"/>
      <c r="S47842" s="404"/>
      <c r="T47842" s="404"/>
    </row>
    <row r="47843" spans="12:20" ht="16.8">
      <c r="L47843" s="404"/>
      <c r="M47843" s="404"/>
      <c r="N47843" s="404"/>
      <c r="O47843" s="404"/>
      <c r="P47843" s="404"/>
      <c r="Q47843" s="404"/>
      <c r="R47843" s="404"/>
      <c r="S47843" s="404"/>
      <c r="T47843" s="404"/>
    </row>
    <row r="47844" spans="12:20" ht="16.8">
      <c r="L47844" s="404"/>
      <c r="M47844" s="404"/>
      <c r="N47844" s="404"/>
      <c r="O47844" s="404"/>
      <c r="P47844" s="404"/>
      <c r="Q47844" s="404"/>
      <c r="R47844" s="404"/>
      <c r="S47844" s="404"/>
      <c r="T47844" s="404"/>
    </row>
    <row r="47845" spans="12:20" ht="16.8">
      <c r="L47845" s="404"/>
      <c r="M47845" s="404"/>
      <c r="N47845" s="404"/>
      <c r="O47845" s="404"/>
      <c r="P47845" s="404"/>
      <c r="Q47845" s="404"/>
      <c r="R47845" s="404"/>
      <c r="S47845" s="404"/>
      <c r="T47845" s="404"/>
    </row>
    <row r="47846" spans="12:20" ht="16.8">
      <c r="L47846" s="404"/>
      <c r="M47846" s="404"/>
      <c r="N47846" s="404"/>
      <c r="O47846" s="404"/>
      <c r="P47846" s="404"/>
      <c r="Q47846" s="404"/>
      <c r="R47846" s="404"/>
      <c r="S47846" s="404"/>
      <c r="T47846" s="404"/>
    </row>
    <row r="47847" spans="12:20" ht="16.8">
      <c r="L47847" s="404"/>
      <c r="M47847" s="404"/>
      <c r="N47847" s="404"/>
      <c r="O47847" s="404"/>
      <c r="P47847" s="404"/>
      <c r="Q47847" s="404"/>
      <c r="R47847" s="404"/>
      <c r="S47847" s="404"/>
      <c r="T47847" s="404"/>
    </row>
    <row r="47848" spans="12:20" ht="16.8">
      <c r="L47848" s="404"/>
      <c r="M47848" s="404"/>
      <c r="N47848" s="404"/>
      <c r="O47848" s="404"/>
      <c r="P47848" s="404"/>
      <c r="Q47848" s="404"/>
      <c r="R47848" s="404"/>
      <c r="S47848" s="404"/>
      <c r="T47848" s="404"/>
    </row>
    <row r="47849" spans="12:20" ht="16.8">
      <c r="L47849" s="404"/>
      <c r="M47849" s="404"/>
      <c r="N47849" s="404"/>
      <c r="O47849" s="404"/>
      <c r="P47849" s="404"/>
      <c r="Q47849" s="404"/>
      <c r="R47849" s="404"/>
      <c r="S47849" s="404"/>
      <c r="T47849" s="404"/>
    </row>
    <row r="47850" spans="12:20" ht="16.8">
      <c r="L47850" s="404"/>
      <c r="M47850" s="404"/>
      <c r="N47850" s="404"/>
      <c r="O47850" s="404"/>
      <c r="P47850" s="404"/>
      <c r="Q47850" s="404"/>
      <c r="R47850" s="404"/>
      <c r="S47850" s="404"/>
      <c r="T47850" s="404"/>
    </row>
    <row r="47851" spans="12:20" ht="16.8">
      <c r="L47851" s="404"/>
      <c r="M47851" s="404"/>
      <c r="N47851" s="404"/>
      <c r="O47851" s="404"/>
      <c r="P47851" s="404"/>
      <c r="Q47851" s="404"/>
      <c r="R47851" s="404"/>
      <c r="S47851" s="404"/>
      <c r="T47851" s="404"/>
    </row>
    <row r="47852" spans="12:20" ht="16.8">
      <c r="L47852" s="404"/>
      <c r="M47852" s="404"/>
      <c r="N47852" s="404"/>
      <c r="O47852" s="404"/>
      <c r="P47852" s="404"/>
      <c r="Q47852" s="404"/>
      <c r="R47852" s="404"/>
      <c r="S47852" s="404"/>
      <c r="T47852" s="404"/>
    </row>
    <row r="47853" spans="12:20" ht="16.8">
      <c r="L47853" s="404"/>
      <c r="M47853" s="404"/>
      <c r="N47853" s="404"/>
      <c r="O47853" s="404"/>
      <c r="P47853" s="404"/>
      <c r="Q47853" s="404"/>
      <c r="R47853" s="404"/>
      <c r="S47853" s="404"/>
      <c r="T47853" s="404"/>
    </row>
    <row r="47854" spans="12:20" ht="16.8">
      <c r="L47854" s="404"/>
      <c r="M47854" s="404"/>
      <c r="N47854" s="404"/>
      <c r="O47854" s="404"/>
      <c r="P47854" s="404"/>
      <c r="Q47854" s="404"/>
      <c r="R47854" s="404"/>
      <c r="S47854" s="404"/>
      <c r="T47854" s="404"/>
    </row>
    <row r="47855" spans="12:20" ht="16.8">
      <c r="L47855" s="404"/>
      <c r="M47855" s="404"/>
      <c r="N47855" s="404"/>
      <c r="O47855" s="404"/>
      <c r="P47855" s="404"/>
      <c r="Q47855" s="404"/>
      <c r="R47855" s="404"/>
      <c r="S47855" s="404"/>
      <c r="T47855" s="404"/>
    </row>
    <row r="47856" spans="12:20" ht="16.8">
      <c r="L47856" s="404"/>
      <c r="M47856" s="404"/>
      <c r="N47856" s="404"/>
      <c r="O47856" s="404"/>
      <c r="P47856" s="404"/>
      <c r="Q47856" s="404"/>
      <c r="R47856" s="404"/>
      <c r="S47856" s="404"/>
      <c r="T47856" s="404"/>
    </row>
    <row r="47857" spans="12:20" ht="16.8">
      <c r="L47857" s="404"/>
      <c r="M47857" s="404"/>
      <c r="N47857" s="404"/>
      <c r="O47857" s="404"/>
      <c r="P47857" s="404"/>
      <c r="Q47857" s="404"/>
      <c r="R47857" s="404"/>
      <c r="S47857" s="404"/>
      <c r="T47857" s="404"/>
    </row>
    <row r="47858" spans="12:20" ht="16.8">
      <c r="L47858" s="404"/>
      <c r="M47858" s="404"/>
      <c r="N47858" s="404"/>
      <c r="O47858" s="404"/>
      <c r="P47858" s="404"/>
      <c r="Q47858" s="404"/>
      <c r="R47858" s="404"/>
      <c r="S47858" s="404"/>
      <c r="T47858" s="404"/>
    </row>
    <row r="47859" spans="12:20" ht="16.8">
      <c r="L47859" s="404"/>
      <c r="M47859" s="404"/>
      <c r="N47859" s="404"/>
      <c r="O47859" s="404"/>
      <c r="P47859" s="404"/>
      <c r="Q47859" s="404"/>
      <c r="R47859" s="404"/>
      <c r="S47859" s="404"/>
      <c r="T47859" s="404"/>
    </row>
    <row r="47860" spans="12:20" ht="16.8">
      <c r="L47860" s="404"/>
      <c r="M47860" s="404"/>
      <c r="N47860" s="404"/>
      <c r="O47860" s="404"/>
      <c r="P47860" s="404"/>
      <c r="Q47860" s="404"/>
      <c r="R47860" s="404"/>
      <c r="S47860" s="404"/>
      <c r="T47860" s="404"/>
    </row>
    <row r="47861" spans="12:20" ht="16.8">
      <c r="L47861" s="404"/>
      <c r="M47861" s="404"/>
      <c r="N47861" s="404"/>
      <c r="O47861" s="404"/>
      <c r="P47861" s="404"/>
      <c r="Q47861" s="404"/>
      <c r="R47861" s="404"/>
      <c r="S47861" s="404"/>
      <c r="T47861" s="404"/>
    </row>
    <row r="47862" spans="12:20" ht="16.8">
      <c r="L47862" s="404"/>
      <c r="M47862" s="404"/>
      <c r="N47862" s="404"/>
      <c r="O47862" s="404"/>
      <c r="P47862" s="404"/>
      <c r="Q47862" s="404"/>
      <c r="R47862" s="404"/>
      <c r="S47862" s="404"/>
      <c r="T47862" s="404"/>
    </row>
    <row r="47863" spans="12:20" ht="16.8">
      <c r="L47863" s="404"/>
      <c r="M47863" s="404"/>
      <c r="N47863" s="404"/>
      <c r="O47863" s="404"/>
      <c r="P47863" s="404"/>
      <c r="Q47863" s="404"/>
      <c r="R47863" s="404"/>
      <c r="S47863" s="404"/>
      <c r="T47863" s="404"/>
    </row>
    <row r="47864" spans="12:20" ht="16.8">
      <c r="L47864" s="404"/>
      <c r="M47864" s="404"/>
      <c r="N47864" s="404"/>
      <c r="O47864" s="404"/>
      <c r="P47864" s="404"/>
      <c r="Q47864" s="404"/>
      <c r="R47864" s="404"/>
      <c r="S47864" s="404"/>
      <c r="T47864" s="404"/>
    </row>
    <row r="47865" spans="12:20" ht="16.8">
      <c r="L47865" s="404"/>
      <c r="M47865" s="404"/>
      <c r="N47865" s="404"/>
      <c r="O47865" s="404"/>
      <c r="P47865" s="404"/>
      <c r="Q47865" s="404"/>
      <c r="R47865" s="404"/>
      <c r="S47865" s="404"/>
      <c r="T47865" s="404"/>
    </row>
    <row r="47866" spans="12:20" ht="16.8">
      <c r="L47866" s="404"/>
      <c r="M47866" s="404"/>
      <c r="N47866" s="404"/>
      <c r="O47866" s="404"/>
      <c r="P47866" s="404"/>
      <c r="Q47866" s="404"/>
      <c r="R47866" s="404"/>
      <c r="S47866" s="404"/>
      <c r="T47866" s="404"/>
    </row>
    <row r="47867" spans="12:20" ht="16.8">
      <c r="L47867" s="404"/>
      <c r="M47867" s="404"/>
      <c r="N47867" s="404"/>
      <c r="O47867" s="404"/>
      <c r="P47867" s="404"/>
      <c r="Q47867" s="404"/>
      <c r="R47867" s="404"/>
      <c r="S47867" s="404"/>
      <c r="T47867" s="404"/>
    </row>
    <row r="47868" spans="12:20" ht="16.8">
      <c r="L47868" s="404"/>
      <c r="M47868" s="404"/>
      <c r="N47868" s="404"/>
      <c r="O47868" s="404"/>
      <c r="P47868" s="404"/>
      <c r="Q47868" s="404"/>
      <c r="R47868" s="404"/>
      <c r="S47868" s="404"/>
      <c r="T47868" s="404"/>
    </row>
    <row r="47869" spans="12:20" ht="16.8">
      <c r="L47869" s="404"/>
      <c r="M47869" s="404"/>
      <c r="N47869" s="404"/>
      <c r="O47869" s="404"/>
      <c r="P47869" s="404"/>
      <c r="Q47869" s="404"/>
      <c r="R47869" s="404"/>
      <c r="S47869" s="404"/>
      <c r="T47869" s="404"/>
    </row>
    <row r="47870" spans="12:20" ht="16.8">
      <c r="L47870" s="404"/>
      <c r="M47870" s="404"/>
      <c r="N47870" s="404"/>
      <c r="O47870" s="404"/>
      <c r="P47870" s="404"/>
      <c r="Q47870" s="404"/>
      <c r="R47870" s="404"/>
      <c r="S47870" s="404"/>
      <c r="T47870" s="404"/>
    </row>
    <row r="47871" spans="12:20" ht="16.8">
      <c r="L47871" s="404"/>
      <c r="M47871" s="404"/>
      <c r="N47871" s="404"/>
      <c r="O47871" s="404"/>
      <c r="P47871" s="404"/>
      <c r="Q47871" s="404"/>
      <c r="R47871" s="404"/>
      <c r="S47871" s="404"/>
      <c r="T47871" s="404"/>
    </row>
    <row r="47872" spans="12:20" ht="16.8">
      <c r="L47872" s="404"/>
      <c r="M47872" s="404"/>
      <c r="N47872" s="404"/>
      <c r="O47872" s="404"/>
      <c r="P47872" s="404"/>
      <c r="Q47872" s="404"/>
      <c r="R47872" s="404"/>
      <c r="S47872" s="404"/>
      <c r="T47872" s="404"/>
    </row>
    <row r="47873" spans="12:20" ht="16.8">
      <c r="L47873" s="404"/>
      <c r="M47873" s="404"/>
      <c r="N47873" s="404"/>
      <c r="O47873" s="404"/>
      <c r="P47873" s="404"/>
      <c r="Q47873" s="404"/>
      <c r="R47873" s="404"/>
      <c r="S47873" s="404"/>
      <c r="T47873" s="404"/>
    </row>
    <row r="47874" spans="12:20" ht="16.8">
      <c r="L47874" s="404"/>
      <c r="M47874" s="404"/>
      <c r="N47874" s="404"/>
      <c r="O47874" s="404"/>
      <c r="P47874" s="404"/>
      <c r="Q47874" s="404"/>
      <c r="R47874" s="404"/>
      <c r="S47874" s="404"/>
      <c r="T47874" s="404"/>
    </row>
    <row r="47875" spans="12:20" ht="16.8">
      <c r="L47875" s="404"/>
      <c r="M47875" s="404"/>
      <c r="N47875" s="404"/>
      <c r="O47875" s="404"/>
      <c r="P47875" s="404"/>
      <c r="Q47875" s="404"/>
      <c r="R47875" s="404"/>
      <c r="S47875" s="404"/>
      <c r="T47875" s="404"/>
    </row>
    <row r="47876" spans="12:20" ht="16.8">
      <c r="L47876" s="404"/>
      <c r="M47876" s="404"/>
      <c r="N47876" s="404"/>
      <c r="O47876" s="404"/>
      <c r="P47876" s="404"/>
      <c r="Q47876" s="404"/>
      <c r="R47876" s="404"/>
      <c r="S47876" s="404"/>
      <c r="T47876" s="404"/>
    </row>
    <row r="47877" spans="12:20" ht="16.8">
      <c r="L47877" s="404"/>
      <c r="M47877" s="404"/>
      <c r="N47877" s="404"/>
      <c r="O47877" s="404"/>
      <c r="P47877" s="404"/>
      <c r="Q47877" s="404"/>
      <c r="R47877" s="404"/>
      <c r="S47877" s="404"/>
      <c r="T47877" s="404"/>
    </row>
    <row r="47878" spans="12:20" ht="16.8">
      <c r="L47878" s="404"/>
      <c r="M47878" s="404"/>
      <c r="N47878" s="404"/>
      <c r="O47878" s="404"/>
      <c r="P47878" s="404"/>
      <c r="Q47878" s="404"/>
      <c r="R47878" s="404"/>
      <c r="S47878" s="404"/>
      <c r="T47878" s="404"/>
    </row>
    <row r="47879" spans="12:20" ht="16.8">
      <c r="L47879" s="404"/>
      <c r="M47879" s="404"/>
      <c r="N47879" s="404"/>
      <c r="O47879" s="404"/>
      <c r="P47879" s="404"/>
      <c r="Q47879" s="404"/>
      <c r="R47879" s="404"/>
      <c r="S47879" s="404"/>
      <c r="T47879" s="404"/>
    </row>
    <row r="47880" spans="12:20" ht="16.8">
      <c r="L47880" s="404"/>
      <c r="M47880" s="404"/>
      <c r="N47880" s="404"/>
      <c r="O47880" s="404"/>
      <c r="P47880" s="404"/>
      <c r="Q47880" s="404"/>
      <c r="R47880" s="404"/>
      <c r="S47880" s="404"/>
      <c r="T47880" s="404"/>
    </row>
    <row r="47881" spans="12:20" ht="16.8">
      <c r="L47881" s="404"/>
      <c r="M47881" s="404"/>
      <c r="N47881" s="404"/>
      <c r="O47881" s="404"/>
      <c r="P47881" s="404"/>
      <c r="Q47881" s="404"/>
      <c r="R47881" s="404"/>
      <c r="S47881" s="404"/>
      <c r="T47881" s="404"/>
    </row>
    <row r="47882" spans="12:20" ht="16.8">
      <c r="L47882" s="404"/>
      <c r="M47882" s="404"/>
      <c r="N47882" s="404"/>
      <c r="O47882" s="404"/>
      <c r="P47882" s="404"/>
      <c r="Q47882" s="404"/>
      <c r="R47882" s="404"/>
      <c r="S47882" s="404"/>
      <c r="T47882" s="404"/>
    </row>
    <row r="47883" spans="12:20" ht="16.8">
      <c r="L47883" s="404"/>
      <c r="M47883" s="404"/>
      <c r="N47883" s="404"/>
      <c r="O47883" s="404"/>
      <c r="P47883" s="404"/>
      <c r="Q47883" s="404"/>
      <c r="R47883" s="404"/>
      <c r="S47883" s="404"/>
      <c r="T47883" s="404"/>
    </row>
    <row r="47884" spans="12:20" ht="16.8">
      <c r="L47884" s="404"/>
      <c r="M47884" s="404"/>
      <c r="N47884" s="404"/>
      <c r="O47884" s="404"/>
      <c r="P47884" s="404"/>
      <c r="Q47884" s="404"/>
      <c r="R47884" s="404"/>
      <c r="S47884" s="404"/>
      <c r="T47884" s="404"/>
    </row>
    <row r="47885" spans="12:20" ht="16.8">
      <c r="L47885" s="404"/>
      <c r="M47885" s="404"/>
      <c r="N47885" s="404"/>
      <c r="O47885" s="404"/>
      <c r="P47885" s="404"/>
      <c r="Q47885" s="404"/>
      <c r="R47885" s="404"/>
      <c r="S47885" s="404"/>
      <c r="T47885" s="404"/>
    </row>
    <row r="47886" spans="12:20" ht="16.8">
      <c r="L47886" s="404"/>
      <c r="M47886" s="404"/>
      <c r="N47886" s="404"/>
      <c r="O47886" s="404"/>
      <c r="P47886" s="404"/>
      <c r="Q47886" s="404"/>
      <c r="R47886" s="404"/>
      <c r="S47886" s="404"/>
      <c r="T47886" s="404"/>
    </row>
    <row r="47887" spans="12:20" ht="16.8">
      <c r="L47887" s="404"/>
      <c r="M47887" s="404"/>
      <c r="N47887" s="404"/>
      <c r="O47887" s="404"/>
      <c r="P47887" s="404"/>
      <c r="Q47887" s="404"/>
      <c r="R47887" s="404"/>
      <c r="S47887" s="404"/>
      <c r="T47887" s="404"/>
    </row>
    <row r="47888" spans="12:20" ht="16.8">
      <c r="L47888" s="404"/>
      <c r="M47888" s="404"/>
      <c r="N47888" s="404"/>
      <c r="O47888" s="404"/>
      <c r="P47888" s="404"/>
      <c r="Q47888" s="404"/>
      <c r="R47888" s="404"/>
      <c r="S47888" s="404"/>
      <c r="T47888" s="404"/>
    </row>
    <row r="47889" spans="12:20" ht="16.8">
      <c r="L47889" s="404"/>
      <c r="M47889" s="404"/>
      <c r="N47889" s="404"/>
      <c r="O47889" s="404"/>
      <c r="P47889" s="404"/>
      <c r="Q47889" s="404"/>
      <c r="R47889" s="404"/>
      <c r="S47889" s="404"/>
      <c r="T47889" s="404"/>
    </row>
    <row r="47890" spans="12:20" ht="16.8">
      <c r="L47890" s="404"/>
      <c r="M47890" s="404"/>
      <c r="N47890" s="404"/>
      <c r="O47890" s="404"/>
      <c r="P47890" s="404"/>
      <c r="Q47890" s="404"/>
      <c r="R47890" s="404"/>
      <c r="S47890" s="404"/>
      <c r="T47890" s="404"/>
    </row>
    <row r="47891" spans="12:20" ht="16.8">
      <c r="L47891" s="404"/>
      <c r="M47891" s="404"/>
      <c r="N47891" s="404"/>
      <c r="O47891" s="404"/>
      <c r="P47891" s="404"/>
      <c r="Q47891" s="404"/>
      <c r="R47891" s="404"/>
      <c r="S47891" s="404"/>
      <c r="T47891" s="404"/>
    </row>
    <row r="47892" spans="12:20" ht="16.8">
      <c r="L47892" s="404"/>
      <c r="M47892" s="404"/>
      <c r="N47892" s="404"/>
      <c r="O47892" s="404"/>
      <c r="P47892" s="404"/>
      <c r="Q47892" s="404"/>
      <c r="R47892" s="404"/>
      <c r="S47892" s="404"/>
      <c r="T47892" s="404"/>
    </row>
    <row r="47893" spans="12:20" ht="16.8">
      <c r="L47893" s="404"/>
      <c r="M47893" s="404"/>
      <c r="N47893" s="404"/>
      <c r="O47893" s="404"/>
      <c r="P47893" s="404"/>
      <c r="Q47893" s="404"/>
      <c r="R47893" s="404"/>
      <c r="S47893" s="404"/>
      <c r="T47893" s="404"/>
    </row>
    <row r="47894" spans="12:20" ht="16.8">
      <c r="L47894" s="404"/>
      <c r="M47894" s="404"/>
      <c r="N47894" s="404"/>
      <c r="O47894" s="404"/>
      <c r="P47894" s="404"/>
      <c r="Q47894" s="404"/>
      <c r="R47894" s="404"/>
      <c r="S47894" s="404"/>
      <c r="T47894" s="404"/>
    </row>
    <row r="47895" spans="12:20" ht="16.8">
      <c r="L47895" s="404"/>
      <c r="M47895" s="404"/>
      <c r="N47895" s="404"/>
      <c r="O47895" s="404"/>
      <c r="P47895" s="404"/>
      <c r="Q47895" s="404"/>
      <c r="R47895" s="404"/>
      <c r="S47895" s="404"/>
      <c r="T47895" s="404"/>
    </row>
    <row r="47896" spans="12:20" ht="16.8">
      <c r="L47896" s="404"/>
      <c r="M47896" s="404"/>
      <c r="N47896" s="404"/>
      <c r="O47896" s="404"/>
      <c r="P47896" s="404"/>
      <c r="Q47896" s="404"/>
      <c r="R47896" s="404"/>
      <c r="S47896" s="404"/>
      <c r="T47896" s="404"/>
    </row>
    <row r="47897" spans="12:20" ht="16.8">
      <c r="L47897" s="404"/>
      <c r="M47897" s="404"/>
      <c r="N47897" s="404"/>
      <c r="O47897" s="404"/>
      <c r="P47897" s="404"/>
      <c r="Q47897" s="404"/>
      <c r="R47897" s="404"/>
      <c r="S47897" s="404"/>
      <c r="T47897" s="404"/>
    </row>
    <row r="47898" spans="12:20" ht="16.8">
      <c r="L47898" s="404"/>
      <c r="M47898" s="404"/>
      <c r="N47898" s="404"/>
      <c r="O47898" s="404"/>
      <c r="P47898" s="404"/>
      <c r="Q47898" s="404"/>
      <c r="R47898" s="404"/>
      <c r="S47898" s="404"/>
      <c r="T47898" s="404"/>
    </row>
    <row r="47899" spans="12:20" ht="16.8">
      <c r="L47899" s="404"/>
      <c r="M47899" s="404"/>
      <c r="N47899" s="404"/>
      <c r="O47899" s="404"/>
      <c r="P47899" s="404"/>
      <c r="Q47899" s="404"/>
      <c r="R47899" s="404"/>
      <c r="S47899" s="404"/>
      <c r="T47899" s="404"/>
    </row>
    <row r="47900" spans="12:20" ht="16.8">
      <c r="L47900" s="404"/>
      <c r="M47900" s="404"/>
      <c r="N47900" s="404"/>
      <c r="O47900" s="404"/>
      <c r="P47900" s="404"/>
      <c r="Q47900" s="404"/>
      <c r="R47900" s="404"/>
      <c r="S47900" s="404"/>
      <c r="T47900" s="404"/>
    </row>
    <row r="47901" spans="12:20" ht="16.8">
      <c r="L47901" s="404"/>
      <c r="M47901" s="404"/>
      <c r="N47901" s="404"/>
      <c r="O47901" s="404"/>
      <c r="P47901" s="404"/>
      <c r="Q47901" s="404"/>
      <c r="R47901" s="404"/>
      <c r="S47901" s="404"/>
      <c r="T47901" s="404"/>
    </row>
    <row r="47902" spans="12:20" ht="16.8">
      <c r="L47902" s="404"/>
      <c r="M47902" s="404"/>
      <c r="N47902" s="404"/>
      <c r="O47902" s="404"/>
      <c r="P47902" s="404"/>
      <c r="Q47902" s="404"/>
      <c r="R47902" s="404"/>
      <c r="S47902" s="404"/>
      <c r="T47902" s="404"/>
    </row>
    <row r="47903" spans="12:20" ht="16.8">
      <c r="L47903" s="404"/>
      <c r="M47903" s="404"/>
      <c r="N47903" s="404"/>
      <c r="O47903" s="404"/>
      <c r="P47903" s="404"/>
      <c r="Q47903" s="404"/>
      <c r="R47903" s="404"/>
      <c r="S47903" s="404"/>
      <c r="T47903" s="404"/>
    </row>
    <row r="47904" spans="12:20" ht="16.8">
      <c r="L47904" s="404"/>
      <c r="M47904" s="404"/>
      <c r="N47904" s="404"/>
      <c r="O47904" s="404"/>
      <c r="P47904" s="404"/>
      <c r="Q47904" s="404"/>
      <c r="R47904" s="404"/>
      <c r="S47904" s="404"/>
      <c r="T47904" s="404"/>
    </row>
    <row r="47905" spans="12:20" ht="16.8">
      <c r="L47905" s="404"/>
      <c r="M47905" s="404"/>
      <c r="N47905" s="404"/>
      <c r="O47905" s="404"/>
      <c r="P47905" s="404"/>
      <c r="Q47905" s="404"/>
      <c r="R47905" s="404"/>
      <c r="S47905" s="404"/>
      <c r="T47905" s="404"/>
    </row>
    <row r="47906" spans="12:20" ht="16.8">
      <c r="L47906" s="404"/>
      <c r="M47906" s="404"/>
      <c r="N47906" s="404"/>
      <c r="O47906" s="404"/>
      <c r="P47906" s="404"/>
      <c r="Q47906" s="404"/>
      <c r="R47906" s="404"/>
      <c r="S47906" s="404"/>
      <c r="T47906" s="404"/>
    </row>
    <row r="47907" spans="12:20" ht="16.8">
      <c r="L47907" s="404"/>
      <c r="M47907" s="404"/>
      <c r="N47907" s="404"/>
      <c r="O47907" s="404"/>
      <c r="P47907" s="404"/>
      <c r="Q47907" s="404"/>
      <c r="R47907" s="404"/>
      <c r="S47907" s="404"/>
      <c r="T47907" s="404"/>
    </row>
    <row r="47908" spans="12:20" ht="16.8">
      <c r="L47908" s="404"/>
      <c r="M47908" s="404"/>
      <c r="N47908" s="404"/>
      <c r="O47908" s="404"/>
      <c r="P47908" s="404"/>
      <c r="Q47908" s="404"/>
      <c r="R47908" s="404"/>
      <c r="S47908" s="404"/>
      <c r="T47908" s="404"/>
    </row>
    <row r="47909" spans="12:20" ht="16.8">
      <c r="L47909" s="404"/>
      <c r="M47909" s="404"/>
      <c r="N47909" s="404"/>
      <c r="O47909" s="404"/>
      <c r="P47909" s="404"/>
      <c r="Q47909" s="404"/>
      <c r="R47909" s="404"/>
      <c r="S47909" s="404"/>
      <c r="T47909" s="404"/>
    </row>
    <row r="47910" spans="12:20" ht="16.8">
      <c r="L47910" s="404"/>
      <c r="M47910" s="404"/>
      <c r="N47910" s="404"/>
      <c r="O47910" s="404"/>
      <c r="P47910" s="404"/>
      <c r="Q47910" s="404"/>
      <c r="R47910" s="404"/>
      <c r="S47910" s="404"/>
      <c r="T47910" s="404"/>
    </row>
    <row r="47911" spans="12:20" ht="16.8">
      <c r="L47911" s="404"/>
      <c r="M47911" s="404"/>
      <c r="N47911" s="404"/>
      <c r="O47911" s="404"/>
      <c r="P47911" s="404"/>
      <c r="Q47911" s="404"/>
      <c r="R47911" s="404"/>
      <c r="S47911" s="404"/>
      <c r="T47911" s="404"/>
    </row>
    <row r="47912" spans="12:20" ht="16.8">
      <c r="L47912" s="404"/>
      <c r="M47912" s="404"/>
      <c r="N47912" s="404"/>
      <c r="O47912" s="404"/>
      <c r="P47912" s="404"/>
      <c r="Q47912" s="404"/>
      <c r="R47912" s="404"/>
      <c r="S47912" s="404"/>
      <c r="T47912" s="404"/>
    </row>
    <row r="47913" spans="12:20" ht="16.8">
      <c r="L47913" s="404"/>
      <c r="M47913" s="404"/>
      <c r="N47913" s="404"/>
      <c r="O47913" s="404"/>
      <c r="P47913" s="404"/>
      <c r="Q47913" s="404"/>
      <c r="R47913" s="404"/>
      <c r="S47913" s="404"/>
      <c r="T47913" s="404"/>
    </row>
    <row r="47914" spans="12:20" ht="16.8">
      <c r="L47914" s="404"/>
      <c r="M47914" s="404"/>
      <c r="N47914" s="404"/>
      <c r="O47914" s="404"/>
      <c r="P47914" s="404"/>
      <c r="Q47914" s="404"/>
      <c r="R47914" s="404"/>
      <c r="S47914" s="404"/>
      <c r="T47914" s="404"/>
    </row>
    <row r="47915" spans="12:20" ht="16.8">
      <c r="L47915" s="404"/>
      <c r="M47915" s="404"/>
      <c r="N47915" s="404"/>
      <c r="O47915" s="404"/>
      <c r="P47915" s="404"/>
      <c r="Q47915" s="404"/>
      <c r="R47915" s="404"/>
      <c r="S47915" s="404"/>
      <c r="T47915" s="404"/>
    </row>
    <row r="47916" spans="12:20" ht="16.8">
      <c r="L47916" s="404"/>
      <c r="M47916" s="404"/>
      <c r="N47916" s="404"/>
      <c r="O47916" s="404"/>
      <c r="P47916" s="404"/>
      <c r="Q47916" s="404"/>
      <c r="R47916" s="404"/>
      <c r="S47916" s="404"/>
      <c r="T47916" s="404"/>
    </row>
    <row r="47917" spans="12:20" ht="16.8">
      <c r="L47917" s="404"/>
      <c r="M47917" s="404"/>
      <c r="N47917" s="404"/>
      <c r="O47917" s="404"/>
      <c r="P47917" s="404"/>
      <c r="Q47917" s="404"/>
      <c r="R47917" s="404"/>
      <c r="S47917" s="404"/>
      <c r="T47917" s="404"/>
    </row>
    <row r="47918" spans="12:20" ht="16.8">
      <c r="L47918" s="404"/>
      <c r="M47918" s="404"/>
      <c r="N47918" s="404"/>
      <c r="O47918" s="404"/>
      <c r="P47918" s="404"/>
      <c r="Q47918" s="404"/>
      <c r="R47918" s="404"/>
      <c r="S47918" s="404"/>
      <c r="T47918" s="404"/>
    </row>
    <row r="47919" spans="12:20" ht="16.8">
      <c r="L47919" s="404"/>
      <c r="M47919" s="404"/>
      <c r="N47919" s="404"/>
      <c r="O47919" s="404"/>
      <c r="P47919" s="404"/>
      <c r="Q47919" s="404"/>
      <c r="R47919" s="404"/>
      <c r="S47919" s="404"/>
      <c r="T47919" s="404"/>
    </row>
    <row r="47920" spans="12:20" ht="16.8">
      <c r="L47920" s="404"/>
      <c r="M47920" s="404"/>
      <c r="N47920" s="404"/>
      <c r="O47920" s="404"/>
      <c r="P47920" s="404"/>
      <c r="Q47920" s="404"/>
      <c r="R47920" s="404"/>
      <c r="S47920" s="404"/>
      <c r="T47920" s="404"/>
    </row>
    <row r="47921" spans="12:20" ht="16.8">
      <c r="L47921" s="404"/>
      <c r="M47921" s="404"/>
      <c r="N47921" s="404"/>
      <c r="O47921" s="404"/>
      <c r="P47921" s="404"/>
      <c r="Q47921" s="404"/>
      <c r="R47921" s="404"/>
      <c r="S47921" s="404"/>
      <c r="T47921" s="404"/>
    </row>
    <row r="47922" spans="12:20" ht="16.8">
      <c r="L47922" s="404"/>
      <c r="M47922" s="404"/>
      <c r="N47922" s="404"/>
      <c r="O47922" s="404"/>
      <c r="P47922" s="404"/>
      <c r="Q47922" s="404"/>
      <c r="R47922" s="404"/>
      <c r="S47922" s="404"/>
      <c r="T47922" s="404"/>
    </row>
    <row r="47923" spans="12:20" ht="16.8">
      <c r="L47923" s="404"/>
      <c r="M47923" s="404"/>
      <c r="N47923" s="404"/>
      <c r="O47923" s="404"/>
      <c r="P47923" s="404"/>
      <c r="Q47923" s="404"/>
      <c r="R47923" s="404"/>
      <c r="S47923" s="404"/>
      <c r="T47923" s="404"/>
    </row>
    <row r="47924" spans="12:20" ht="16.8">
      <c r="L47924" s="404"/>
      <c r="M47924" s="404"/>
      <c r="N47924" s="404"/>
      <c r="O47924" s="404"/>
      <c r="P47924" s="404"/>
      <c r="Q47924" s="404"/>
      <c r="R47924" s="404"/>
      <c r="S47924" s="404"/>
      <c r="T47924" s="404"/>
    </row>
    <row r="47925" spans="12:20" ht="16.8">
      <c r="L47925" s="404"/>
      <c r="M47925" s="404"/>
      <c r="N47925" s="404"/>
      <c r="O47925" s="404"/>
      <c r="P47925" s="404"/>
      <c r="Q47925" s="404"/>
      <c r="R47925" s="404"/>
      <c r="S47925" s="404"/>
      <c r="T47925" s="404"/>
    </row>
    <row r="47926" spans="12:20" ht="16.8">
      <c r="L47926" s="404"/>
      <c r="M47926" s="404"/>
      <c r="N47926" s="404"/>
      <c r="O47926" s="404"/>
      <c r="P47926" s="404"/>
      <c r="Q47926" s="404"/>
      <c r="R47926" s="404"/>
      <c r="S47926" s="404"/>
      <c r="T47926" s="404"/>
    </row>
    <row r="47927" spans="12:20" ht="16.8">
      <c r="L47927" s="404"/>
      <c r="M47927" s="404"/>
      <c r="N47927" s="404"/>
      <c r="O47927" s="404"/>
      <c r="P47927" s="404"/>
      <c r="Q47927" s="404"/>
      <c r="R47927" s="404"/>
      <c r="S47927" s="404"/>
      <c r="T47927" s="404"/>
    </row>
    <row r="47928" spans="12:20" ht="16.8">
      <c r="L47928" s="404"/>
      <c r="M47928" s="404"/>
      <c r="N47928" s="404"/>
      <c r="O47928" s="404"/>
      <c r="P47928" s="404"/>
      <c r="Q47928" s="404"/>
      <c r="R47928" s="404"/>
      <c r="S47928" s="404"/>
      <c r="T47928" s="404"/>
    </row>
    <row r="47929" spans="12:20" ht="16.8">
      <c r="L47929" s="404"/>
      <c r="M47929" s="404"/>
      <c r="N47929" s="404"/>
      <c r="O47929" s="404"/>
      <c r="P47929" s="404"/>
      <c r="Q47929" s="404"/>
      <c r="R47929" s="404"/>
      <c r="S47929" s="404"/>
      <c r="T47929" s="404"/>
    </row>
    <row r="47930" spans="12:20" ht="16.8">
      <c r="L47930" s="404"/>
      <c r="M47930" s="404"/>
      <c r="N47930" s="404"/>
      <c r="O47930" s="404"/>
      <c r="P47930" s="404"/>
      <c r="Q47930" s="404"/>
      <c r="R47930" s="404"/>
      <c r="S47930" s="404"/>
      <c r="T47930" s="404"/>
    </row>
    <row r="47931" spans="12:20" ht="16.8">
      <c r="L47931" s="404"/>
      <c r="M47931" s="404"/>
      <c r="N47931" s="404"/>
      <c r="O47931" s="404"/>
      <c r="P47931" s="404"/>
      <c r="Q47931" s="404"/>
      <c r="R47931" s="404"/>
      <c r="S47931" s="404"/>
      <c r="T47931" s="404"/>
    </row>
    <row r="47932" spans="12:20" ht="16.8">
      <c r="L47932" s="404"/>
      <c r="M47932" s="404"/>
      <c r="N47932" s="404"/>
      <c r="O47932" s="404"/>
      <c r="P47932" s="404"/>
      <c r="Q47932" s="404"/>
      <c r="R47932" s="404"/>
      <c r="S47932" s="404"/>
      <c r="T47932" s="404"/>
    </row>
    <row r="47933" spans="12:20" ht="16.8">
      <c r="L47933" s="404"/>
      <c r="M47933" s="404"/>
      <c r="N47933" s="404"/>
      <c r="O47933" s="404"/>
      <c r="P47933" s="404"/>
      <c r="Q47933" s="404"/>
      <c r="R47933" s="404"/>
      <c r="S47933" s="404"/>
      <c r="T47933" s="404"/>
    </row>
    <row r="47934" spans="12:20" ht="16.8">
      <c r="L47934" s="404"/>
      <c r="M47934" s="404"/>
      <c r="N47934" s="404"/>
      <c r="O47934" s="404"/>
      <c r="P47934" s="404"/>
      <c r="Q47934" s="404"/>
      <c r="R47934" s="404"/>
      <c r="S47934" s="404"/>
      <c r="T47934" s="404"/>
    </row>
    <row r="47935" spans="12:20" ht="16.8">
      <c r="L47935" s="404"/>
      <c r="M47935" s="404"/>
      <c r="N47935" s="404"/>
      <c r="O47935" s="404"/>
      <c r="P47935" s="404"/>
      <c r="Q47935" s="404"/>
      <c r="R47935" s="404"/>
      <c r="S47935" s="404"/>
      <c r="T47935" s="404"/>
    </row>
    <row r="47936" spans="12:20" ht="16.8">
      <c r="L47936" s="404"/>
      <c r="M47936" s="404"/>
      <c r="N47936" s="404"/>
      <c r="O47936" s="404"/>
      <c r="P47936" s="404"/>
      <c r="Q47936" s="404"/>
      <c r="R47936" s="404"/>
      <c r="S47936" s="404"/>
      <c r="T47936" s="404"/>
    </row>
    <row r="47937" spans="12:20" ht="16.8">
      <c r="L47937" s="404"/>
      <c r="M47937" s="404"/>
      <c r="N47937" s="404"/>
      <c r="O47937" s="404"/>
      <c r="P47937" s="404"/>
      <c r="Q47937" s="404"/>
      <c r="R47937" s="404"/>
      <c r="S47937" s="404"/>
      <c r="T47937" s="404"/>
    </row>
    <row r="47938" spans="12:20" ht="16.8">
      <c r="L47938" s="404"/>
      <c r="M47938" s="404"/>
      <c r="N47938" s="404"/>
      <c r="O47938" s="404"/>
      <c r="P47938" s="404"/>
      <c r="Q47938" s="404"/>
      <c r="R47938" s="404"/>
      <c r="S47938" s="404"/>
      <c r="T47938" s="404"/>
    </row>
    <row r="47939" spans="12:20" ht="16.8">
      <c r="L47939" s="404"/>
      <c r="M47939" s="404"/>
      <c r="N47939" s="404"/>
      <c r="O47939" s="404"/>
      <c r="P47939" s="404"/>
      <c r="Q47939" s="404"/>
      <c r="R47939" s="404"/>
      <c r="S47939" s="404"/>
      <c r="T47939" s="404"/>
    </row>
    <row r="47940" spans="12:20" ht="16.8">
      <c r="L47940" s="404"/>
      <c r="M47940" s="404"/>
      <c r="N47940" s="404"/>
      <c r="O47940" s="404"/>
      <c r="P47940" s="404"/>
      <c r="Q47940" s="404"/>
      <c r="R47940" s="404"/>
      <c r="S47940" s="404"/>
      <c r="T47940" s="404"/>
    </row>
    <row r="47941" spans="12:20" ht="16.8">
      <c r="L47941" s="404"/>
      <c r="M47941" s="404"/>
      <c r="N47941" s="404"/>
      <c r="O47941" s="404"/>
      <c r="P47941" s="404"/>
      <c r="Q47941" s="404"/>
      <c r="R47941" s="404"/>
      <c r="S47941" s="404"/>
      <c r="T47941" s="404"/>
    </row>
    <row r="47942" spans="12:20" ht="16.8">
      <c r="L47942" s="404"/>
      <c r="M47942" s="404"/>
      <c r="N47942" s="404"/>
      <c r="O47942" s="404"/>
      <c r="P47942" s="404"/>
      <c r="Q47942" s="404"/>
      <c r="R47942" s="404"/>
      <c r="S47942" s="404"/>
      <c r="T47942" s="404"/>
    </row>
    <row r="47943" spans="12:20" ht="16.8">
      <c r="L47943" s="404"/>
      <c r="M47943" s="404"/>
      <c r="N47943" s="404"/>
      <c r="O47943" s="404"/>
      <c r="P47943" s="404"/>
      <c r="Q47943" s="404"/>
      <c r="R47943" s="404"/>
      <c r="S47943" s="404"/>
      <c r="T47943" s="404"/>
    </row>
    <row r="47944" spans="12:20" ht="16.8">
      <c r="L47944" s="404"/>
      <c r="M47944" s="404"/>
      <c r="N47944" s="404"/>
      <c r="O47944" s="404"/>
      <c r="P47944" s="404"/>
      <c r="Q47944" s="404"/>
      <c r="R47944" s="404"/>
      <c r="S47944" s="404"/>
      <c r="T47944" s="404"/>
    </row>
    <row r="47945" spans="12:20" ht="16.8">
      <c r="L47945" s="404"/>
      <c r="M47945" s="404"/>
      <c r="N47945" s="404"/>
      <c r="O47945" s="404"/>
      <c r="P47945" s="404"/>
      <c r="Q47945" s="404"/>
      <c r="R47945" s="404"/>
      <c r="S47945" s="404"/>
      <c r="T47945" s="404"/>
    </row>
    <row r="47946" spans="12:20" ht="16.8">
      <c r="L47946" s="404"/>
      <c r="M47946" s="404"/>
      <c r="N47946" s="404"/>
      <c r="O47946" s="404"/>
      <c r="P47946" s="404"/>
      <c r="Q47946" s="404"/>
      <c r="R47946" s="404"/>
      <c r="S47946" s="404"/>
      <c r="T47946" s="404"/>
    </row>
    <row r="47947" spans="12:20" ht="16.8">
      <c r="L47947" s="404"/>
      <c r="M47947" s="404"/>
      <c r="N47947" s="404"/>
      <c r="O47947" s="404"/>
      <c r="P47947" s="404"/>
      <c r="Q47947" s="404"/>
      <c r="R47947" s="404"/>
      <c r="S47947" s="404"/>
      <c r="T47947" s="404"/>
    </row>
    <row r="47948" spans="12:20" ht="16.8">
      <c r="L47948" s="404"/>
      <c r="M47948" s="404"/>
      <c r="N47948" s="404"/>
      <c r="O47948" s="404"/>
      <c r="P47948" s="404"/>
      <c r="Q47948" s="404"/>
      <c r="R47948" s="404"/>
      <c r="S47948" s="404"/>
      <c r="T47948" s="404"/>
    </row>
    <row r="47949" spans="12:20" ht="16.8">
      <c r="L47949" s="404"/>
      <c r="M47949" s="404"/>
      <c r="N47949" s="404"/>
      <c r="O47949" s="404"/>
      <c r="P47949" s="404"/>
      <c r="Q47949" s="404"/>
      <c r="R47949" s="404"/>
      <c r="S47949" s="404"/>
      <c r="T47949" s="404"/>
    </row>
    <row r="47950" spans="12:20" ht="16.8">
      <c r="L47950" s="404"/>
      <c r="M47950" s="404"/>
      <c r="N47950" s="404"/>
      <c r="O47950" s="404"/>
      <c r="P47950" s="404"/>
      <c r="Q47950" s="404"/>
      <c r="R47950" s="404"/>
      <c r="S47950" s="404"/>
      <c r="T47950" s="404"/>
    </row>
    <row r="47951" spans="12:20" ht="16.8">
      <c r="L47951" s="404"/>
      <c r="M47951" s="404"/>
      <c r="N47951" s="404"/>
      <c r="O47951" s="404"/>
      <c r="P47951" s="404"/>
      <c r="Q47951" s="404"/>
      <c r="R47951" s="404"/>
      <c r="S47951" s="404"/>
      <c r="T47951" s="404"/>
    </row>
    <row r="47952" spans="12:20" ht="16.8">
      <c r="L47952" s="404"/>
      <c r="M47952" s="404"/>
      <c r="N47952" s="404"/>
      <c r="O47952" s="404"/>
      <c r="P47952" s="404"/>
      <c r="Q47952" s="404"/>
      <c r="R47952" s="404"/>
      <c r="S47952" s="404"/>
      <c r="T47952" s="404"/>
    </row>
    <row r="47953" spans="12:20" ht="16.8">
      <c r="L47953" s="404"/>
      <c r="M47953" s="404"/>
      <c r="N47953" s="404"/>
      <c r="O47953" s="404"/>
      <c r="P47953" s="404"/>
      <c r="Q47953" s="404"/>
      <c r="R47953" s="404"/>
      <c r="S47953" s="404"/>
      <c r="T47953" s="404"/>
    </row>
    <row r="47954" spans="12:20" ht="16.8">
      <c r="L47954" s="404"/>
      <c r="M47954" s="404"/>
      <c r="N47954" s="404"/>
      <c r="O47954" s="404"/>
      <c r="P47954" s="404"/>
      <c r="Q47954" s="404"/>
      <c r="R47954" s="404"/>
      <c r="S47954" s="404"/>
      <c r="T47954" s="404"/>
    </row>
    <row r="47955" spans="12:20" ht="16.8">
      <c r="L47955" s="404"/>
      <c r="M47955" s="404"/>
      <c r="N47955" s="404"/>
      <c r="O47955" s="404"/>
      <c r="P47955" s="404"/>
      <c r="Q47955" s="404"/>
      <c r="R47955" s="404"/>
      <c r="S47955" s="404"/>
      <c r="T47955" s="404"/>
    </row>
    <row r="47956" spans="12:20" ht="16.8">
      <c r="L47956" s="404"/>
      <c r="M47956" s="404"/>
      <c r="N47956" s="404"/>
      <c r="O47956" s="404"/>
      <c r="P47956" s="404"/>
      <c r="Q47956" s="404"/>
      <c r="R47956" s="404"/>
      <c r="S47956" s="404"/>
      <c r="T47956" s="404"/>
    </row>
    <row r="47957" spans="12:20" ht="16.8">
      <c r="L47957" s="404"/>
      <c r="M47957" s="404"/>
      <c r="N47957" s="404"/>
      <c r="O47957" s="404"/>
      <c r="P47957" s="404"/>
      <c r="Q47957" s="404"/>
      <c r="R47957" s="404"/>
      <c r="S47957" s="404"/>
      <c r="T47957" s="404"/>
    </row>
    <row r="47958" spans="12:20" ht="16.8">
      <c r="L47958" s="404"/>
      <c r="M47958" s="404"/>
      <c r="N47958" s="404"/>
      <c r="O47958" s="404"/>
      <c r="P47958" s="404"/>
      <c r="Q47958" s="404"/>
      <c r="R47958" s="404"/>
      <c r="S47958" s="404"/>
      <c r="T47958" s="404"/>
    </row>
    <row r="47959" spans="12:20" ht="16.8">
      <c r="L47959" s="404"/>
      <c r="M47959" s="404"/>
      <c r="N47959" s="404"/>
      <c r="O47959" s="404"/>
      <c r="P47959" s="404"/>
      <c r="Q47959" s="404"/>
      <c r="R47959" s="404"/>
      <c r="S47959" s="404"/>
      <c r="T47959" s="404"/>
    </row>
    <row r="47960" spans="12:20" ht="16.8">
      <c r="L47960" s="404"/>
      <c r="M47960" s="404"/>
      <c r="N47960" s="404"/>
      <c r="O47960" s="404"/>
      <c r="P47960" s="404"/>
      <c r="Q47960" s="404"/>
      <c r="R47960" s="404"/>
      <c r="S47960" s="404"/>
      <c r="T47960" s="404"/>
    </row>
    <row r="47961" spans="12:20" ht="16.8">
      <c r="L47961" s="404"/>
      <c r="M47961" s="404"/>
      <c r="N47961" s="404"/>
      <c r="O47961" s="404"/>
      <c r="P47961" s="404"/>
      <c r="Q47961" s="404"/>
      <c r="R47961" s="404"/>
      <c r="S47961" s="404"/>
      <c r="T47961" s="404"/>
    </row>
    <row r="47962" spans="12:20" ht="16.8">
      <c r="L47962" s="404"/>
      <c r="M47962" s="404"/>
      <c r="N47962" s="404"/>
      <c r="O47962" s="404"/>
      <c r="P47962" s="404"/>
      <c r="Q47962" s="404"/>
      <c r="R47962" s="404"/>
      <c r="S47962" s="404"/>
      <c r="T47962" s="404"/>
    </row>
    <row r="47963" spans="12:20" ht="16.8">
      <c r="L47963" s="404"/>
      <c r="M47963" s="404"/>
      <c r="N47963" s="404"/>
      <c r="O47963" s="404"/>
      <c r="P47963" s="404"/>
      <c r="Q47963" s="404"/>
      <c r="R47963" s="404"/>
      <c r="S47963" s="404"/>
      <c r="T47963" s="404"/>
    </row>
    <row r="47964" spans="12:20" ht="16.8">
      <c r="L47964" s="404"/>
      <c r="M47964" s="404"/>
      <c r="N47964" s="404"/>
      <c r="O47964" s="404"/>
      <c r="P47964" s="404"/>
      <c r="Q47964" s="404"/>
      <c r="R47964" s="404"/>
      <c r="S47964" s="404"/>
      <c r="T47964" s="404"/>
    </row>
    <row r="47965" spans="12:20" ht="16.8">
      <c r="L47965" s="404"/>
      <c r="M47965" s="404"/>
      <c r="N47965" s="404"/>
      <c r="O47965" s="404"/>
      <c r="P47965" s="404"/>
      <c r="Q47965" s="404"/>
      <c r="R47965" s="404"/>
      <c r="S47965" s="404"/>
      <c r="T47965" s="404"/>
    </row>
    <row r="47966" spans="12:20" ht="16.8">
      <c r="L47966" s="404"/>
      <c r="M47966" s="404"/>
      <c r="N47966" s="404"/>
      <c r="O47966" s="404"/>
      <c r="P47966" s="404"/>
      <c r="Q47966" s="404"/>
      <c r="R47966" s="404"/>
      <c r="S47966" s="404"/>
      <c r="T47966" s="404"/>
    </row>
    <row r="47967" spans="12:20" ht="16.8">
      <c r="L47967" s="404"/>
      <c r="M47967" s="404"/>
      <c r="N47967" s="404"/>
      <c r="O47967" s="404"/>
      <c r="P47967" s="404"/>
      <c r="Q47967" s="404"/>
      <c r="R47967" s="404"/>
      <c r="S47967" s="404"/>
      <c r="T47967" s="404"/>
    </row>
    <row r="47968" spans="12:20" ht="16.8">
      <c r="L47968" s="404"/>
      <c r="M47968" s="404"/>
      <c r="N47968" s="404"/>
      <c r="O47968" s="404"/>
      <c r="P47968" s="404"/>
      <c r="Q47968" s="404"/>
      <c r="R47968" s="404"/>
      <c r="S47968" s="404"/>
      <c r="T47968" s="404"/>
    </row>
    <row r="47969" spans="12:20" ht="16.8">
      <c r="L47969" s="404"/>
      <c r="M47969" s="404"/>
      <c r="N47969" s="404"/>
      <c r="O47969" s="404"/>
      <c r="P47969" s="404"/>
      <c r="Q47969" s="404"/>
      <c r="R47969" s="404"/>
      <c r="S47969" s="404"/>
      <c r="T47969" s="404"/>
    </row>
    <row r="47970" spans="12:20" ht="16.8">
      <c r="L47970" s="404"/>
      <c r="M47970" s="404"/>
      <c r="N47970" s="404"/>
      <c r="O47970" s="404"/>
      <c r="P47970" s="404"/>
      <c r="Q47970" s="404"/>
      <c r="R47970" s="404"/>
      <c r="S47970" s="404"/>
      <c r="T47970" s="404"/>
    </row>
    <row r="47971" spans="12:20" ht="16.8">
      <c r="L47971" s="404"/>
      <c r="M47971" s="404"/>
      <c r="N47971" s="404"/>
      <c r="O47971" s="404"/>
      <c r="P47971" s="404"/>
      <c r="Q47971" s="404"/>
      <c r="R47971" s="404"/>
      <c r="S47971" s="404"/>
      <c r="T47971" s="404"/>
    </row>
    <row r="47972" spans="12:20" ht="16.8">
      <c r="L47972" s="404"/>
      <c r="M47972" s="404"/>
      <c r="N47972" s="404"/>
      <c r="O47972" s="404"/>
      <c r="P47972" s="404"/>
      <c r="Q47972" s="404"/>
      <c r="R47972" s="404"/>
      <c r="S47972" s="404"/>
      <c r="T47972" s="404"/>
    </row>
    <row r="47973" spans="12:20" ht="16.8">
      <c r="L47973" s="404"/>
      <c r="M47973" s="404"/>
      <c r="N47973" s="404"/>
      <c r="O47973" s="404"/>
      <c r="P47973" s="404"/>
      <c r="Q47973" s="404"/>
      <c r="R47973" s="404"/>
      <c r="S47973" s="404"/>
      <c r="T47973" s="404"/>
    </row>
    <row r="47974" spans="12:20" ht="16.8">
      <c r="L47974" s="404"/>
      <c r="M47974" s="404"/>
      <c r="N47974" s="404"/>
      <c r="O47974" s="404"/>
      <c r="P47974" s="404"/>
      <c r="Q47974" s="404"/>
      <c r="R47974" s="404"/>
      <c r="S47974" s="404"/>
      <c r="T47974" s="404"/>
    </row>
    <row r="47975" spans="12:20" ht="16.8">
      <c r="L47975" s="404"/>
      <c r="M47975" s="404"/>
      <c r="N47975" s="404"/>
      <c r="O47975" s="404"/>
      <c r="P47975" s="404"/>
      <c r="Q47975" s="404"/>
      <c r="R47975" s="404"/>
      <c r="S47975" s="404"/>
      <c r="T47975" s="404"/>
    </row>
    <row r="47976" spans="12:20" ht="16.8">
      <c r="L47976" s="404"/>
      <c r="M47976" s="404"/>
      <c r="N47976" s="404"/>
      <c r="O47976" s="404"/>
      <c r="P47976" s="404"/>
      <c r="Q47976" s="404"/>
      <c r="R47976" s="404"/>
      <c r="S47976" s="404"/>
      <c r="T47976" s="404"/>
    </row>
    <row r="47977" spans="12:20" ht="16.8">
      <c r="L47977" s="404"/>
      <c r="M47977" s="404"/>
      <c r="N47977" s="404"/>
      <c r="O47977" s="404"/>
      <c r="P47977" s="404"/>
      <c r="Q47977" s="404"/>
      <c r="R47977" s="404"/>
      <c r="S47977" s="404"/>
      <c r="T47977" s="404"/>
    </row>
    <row r="47978" spans="12:20" ht="16.8">
      <c r="L47978" s="404"/>
      <c r="M47978" s="404"/>
      <c r="N47978" s="404"/>
      <c r="O47978" s="404"/>
      <c r="P47978" s="404"/>
      <c r="Q47978" s="404"/>
      <c r="R47978" s="404"/>
      <c r="S47978" s="404"/>
      <c r="T47978" s="404"/>
    </row>
    <row r="47979" spans="12:20" ht="16.8">
      <c r="L47979" s="404"/>
      <c r="M47979" s="404"/>
      <c r="N47979" s="404"/>
      <c r="O47979" s="404"/>
      <c r="P47979" s="404"/>
      <c r="Q47979" s="404"/>
      <c r="R47979" s="404"/>
      <c r="S47979" s="404"/>
      <c r="T47979" s="404"/>
    </row>
    <row r="47980" spans="12:20" ht="16.8">
      <c r="L47980" s="404"/>
      <c r="M47980" s="404"/>
      <c r="N47980" s="404"/>
      <c r="O47980" s="404"/>
      <c r="P47980" s="404"/>
      <c r="Q47980" s="404"/>
      <c r="R47980" s="404"/>
      <c r="S47980" s="404"/>
      <c r="T47980" s="404"/>
    </row>
    <row r="47981" spans="12:20" ht="16.8">
      <c r="L47981" s="404"/>
      <c r="M47981" s="404"/>
      <c r="N47981" s="404"/>
      <c r="O47981" s="404"/>
      <c r="P47981" s="404"/>
      <c r="Q47981" s="404"/>
      <c r="R47981" s="404"/>
      <c r="S47981" s="404"/>
      <c r="T47981" s="404"/>
    </row>
    <row r="47982" spans="12:20" ht="16.8">
      <c r="L47982" s="404"/>
      <c r="M47982" s="404"/>
      <c r="N47982" s="404"/>
      <c r="O47982" s="404"/>
      <c r="P47982" s="404"/>
      <c r="Q47982" s="404"/>
      <c r="R47982" s="404"/>
      <c r="S47982" s="404"/>
      <c r="T47982" s="404"/>
    </row>
    <row r="47983" spans="12:20" ht="16.8">
      <c r="L47983" s="404"/>
      <c r="M47983" s="404"/>
      <c r="N47983" s="404"/>
      <c r="O47983" s="404"/>
      <c r="P47983" s="404"/>
      <c r="Q47983" s="404"/>
      <c r="R47983" s="404"/>
      <c r="S47983" s="404"/>
      <c r="T47983" s="404"/>
    </row>
    <row r="47984" spans="12:20" ht="16.8">
      <c r="L47984" s="404"/>
      <c r="M47984" s="404"/>
      <c r="N47984" s="404"/>
      <c r="O47984" s="404"/>
      <c r="P47984" s="404"/>
      <c r="Q47984" s="404"/>
      <c r="R47984" s="404"/>
      <c r="S47984" s="404"/>
      <c r="T47984" s="404"/>
    </row>
    <row r="47985" spans="12:20" ht="16.8">
      <c r="L47985" s="404"/>
      <c r="M47985" s="404"/>
      <c r="N47985" s="404"/>
      <c r="O47985" s="404"/>
      <c r="P47985" s="404"/>
      <c r="Q47985" s="404"/>
      <c r="R47985" s="404"/>
      <c r="S47985" s="404"/>
      <c r="T47985" s="404"/>
    </row>
    <row r="47986" spans="12:20" ht="16.8">
      <c r="L47986" s="404"/>
      <c r="M47986" s="404"/>
      <c r="N47986" s="404"/>
      <c r="O47986" s="404"/>
      <c r="P47986" s="404"/>
      <c r="Q47986" s="404"/>
      <c r="R47986" s="404"/>
      <c r="S47986" s="404"/>
      <c r="T47986" s="404"/>
    </row>
    <row r="47987" spans="12:20" ht="16.8">
      <c r="L47987" s="404"/>
      <c r="M47987" s="404"/>
      <c r="N47987" s="404"/>
      <c r="O47987" s="404"/>
      <c r="P47987" s="404"/>
      <c r="Q47987" s="404"/>
      <c r="R47987" s="404"/>
      <c r="S47987" s="404"/>
      <c r="T47987" s="404"/>
    </row>
    <row r="47988" spans="12:20" ht="16.8">
      <c r="L47988" s="404"/>
      <c r="M47988" s="404"/>
      <c r="N47988" s="404"/>
      <c r="O47988" s="404"/>
      <c r="P47988" s="404"/>
      <c r="Q47988" s="404"/>
      <c r="R47988" s="404"/>
      <c r="S47988" s="404"/>
      <c r="T47988" s="404"/>
    </row>
    <row r="47989" spans="12:20" ht="16.8">
      <c r="L47989" s="404"/>
      <c r="M47989" s="404"/>
      <c r="N47989" s="404"/>
      <c r="O47989" s="404"/>
      <c r="P47989" s="404"/>
      <c r="Q47989" s="404"/>
      <c r="R47989" s="404"/>
      <c r="S47989" s="404"/>
      <c r="T47989" s="404"/>
    </row>
    <row r="47990" spans="12:20" ht="16.8">
      <c r="L47990" s="404"/>
      <c r="M47990" s="404"/>
      <c r="N47990" s="404"/>
      <c r="O47990" s="404"/>
      <c r="P47990" s="404"/>
      <c r="Q47990" s="404"/>
      <c r="R47990" s="404"/>
      <c r="S47990" s="404"/>
      <c r="T47990" s="404"/>
    </row>
    <row r="47991" spans="12:20" ht="16.8">
      <c r="L47991" s="404"/>
      <c r="M47991" s="404"/>
      <c r="N47991" s="404"/>
      <c r="O47991" s="404"/>
      <c r="P47991" s="404"/>
      <c r="Q47991" s="404"/>
      <c r="R47991" s="404"/>
      <c r="S47991" s="404"/>
      <c r="T47991" s="404"/>
    </row>
    <row r="47992" spans="12:20" ht="16.8">
      <c r="L47992" s="404"/>
      <c r="M47992" s="404"/>
      <c r="N47992" s="404"/>
      <c r="O47992" s="404"/>
      <c r="P47992" s="404"/>
      <c r="Q47992" s="404"/>
      <c r="R47992" s="404"/>
      <c r="S47992" s="404"/>
      <c r="T47992" s="404"/>
    </row>
    <row r="47993" spans="12:20" ht="16.8">
      <c r="L47993" s="404"/>
      <c r="M47993" s="404"/>
      <c r="N47993" s="404"/>
      <c r="O47993" s="404"/>
      <c r="P47993" s="404"/>
      <c r="Q47993" s="404"/>
      <c r="R47993" s="404"/>
      <c r="S47993" s="404"/>
      <c r="T47993" s="404"/>
    </row>
    <row r="47994" spans="12:20" ht="16.8">
      <c r="L47994" s="404"/>
      <c r="M47994" s="404"/>
      <c r="N47994" s="404"/>
      <c r="O47994" s="404"/>
      <c r="P47994" s="404"/>
      <c r="Q47994" s="404"/>
      <c r="R47994" s="404"/>
      <c r="S47994" s="404"/>
      <c r="T47994" s="404"/>
    </row>
    <row r="47995" spans="12:20" ht="16.8">
      <c r="L47995" s="404"/>
      <c r="M47995" s="404"/>
      <c r="N47995" s="404"/>
      <c r="O47995" s="404"/>
      <c r="P47995" s="404"/>
      <c r="Q47995" s="404"/>
      <c r="R47995" s="404"/>
      <c r="S47995" s="404"/>
      <c r="T47995" s="404"/>
    </row>
    <row r="47996" spans="12:20" ht="16.8">
      <c r="L47996" s="404"/>
      <c r="M47996" s="404"/>
      <c r="N47996" s="404"/>
      <c r="O47996" s="404"/>
      <c r="P47996" s="404"/>
      <c r="Q47996" s="404"/>
      <c r="R47996" s="404"/>
      <c r="S47996" s="404"/>
      <c r="T47996" s="404"/>
    </row>
    <row r="47997" spans="12:20" ht="16.8">
      <c r="L47997" s="404"/>
      <c r="M47997" s="404"/>
      <c r="N47997" s="404"/>
      <c r="O47997" s="404"/>
      <c r="P47997" s="404"/>
      <c r="Q47997" s="404"/>
      <c r="R47997" s="404"/>
      <c r="S47997" s="404"/>
      <c r="T47997" s="404"/>
    </row>
    <row r="47998" spans="12:20" ht="16.8">
      <c r="L47998" s="404"/>
      <c r="M47998" s="404"/>
      <c r="N47998" s="404"/>
      <c r="O47998" s="404"/>
      <c r="P47998" s="404"/>
      <c r="Q47998" s="404"/>
      <c r="R47998" s="404"/>
      <c r="S47998" s="404"/>
      <c r="T47998" s="404"/>
    </row>
    <row r="47999" spans="12:20" ht="16.8">
      <c r="L47999" s="404"/>
      <c r="M47999" s="404"/>
      <c r="N47999" s="404"/>
      <c r="O47999" s="404"/>
      <c r="P47999" s="404"/>
      <c r="Q47999" s="404"/>
      <c r="R47999" s="404"/>
      <c r="S47999" s="404"/>
      <c r="T47999" s="404"/>
    </row>
    <row r="48000" spans="12:20" ht="16.8">
      <c r="L48000" s="404"/>
      <c r="M48000" s="404"/>
      <c r="N48000" s="404"/>
      <c r="O48000" s="404"/>
      <c r="P48000" s="404"/>
      <c r="Q48000" s="404"/>
      <c r="R48000" s="404"/>
      <c r="S48000" s="404"/>
      <c r="T48000" s="404"/>
    </row>
    <row r="48001" spans="12:20" ht="16.8">
      <c r="L48001" s="404"/>
      <c r="M48001" s="404"/>
      <c r="N48001" s="404"/>
      <c r="O48001" s="404"/>
      <c r="P48001" s="404"/>
      <c r="Q48001" s="404"/>
      <c r="R48001" s="404"/>
      <c r="S48001" s="404"/>
      <c r="T48001" s="404"/>
    </row>
    <row r="48002" spans="12:20" ht="16.8">
      <c r="L48002" s="404"/>
      <c r="M48002" s="404"/>
      <c r="N48002" s="404"/>
      <c r="O48002" s="404"/>
      <c r="P48002" s="404"/>
      <c r="Q48002" s="404"/>
      <c r="R48002" s="404"/>
      <c r="S48002" s="404"/>
      <c r="T48002" s="404"/>
    </row>
    <row r="48003" spans="12:20" ht="16.8">
      <c r="L48003" s="404"/>
      <c r="M48003" s="404"/>
      <c r="N48003" s="404"/>
      <c r="O48003" s="404"/>
      <c r="P48003" s="404"/>
      <c r="Q48003" s="404"/>
      <c r="R48003" s="404"/>
      <c r="S48003" s="404"/>
      <c r="T48003" s="404"/>
    </row>
    <row r="48004" spans="12:20" ht="16.8">
      <c r="L48004" s="404"/>
      <c r="M48004" s="404"/>
      <c r="N48004" s="404"/>
      <c r="O48004" s="404"/>
      <c r="P48004" s="404"/>
      <c r="Q48004" s="404"/>
      <c r="R48004" s="404"/>
      <c r="S48004" s="404"/>
      <c r="T48004" s="404"/>
    </row>
    <row r="48005" spans="12:20" ht="16.8">
      <c r="L48005" s="404"/>
      <c r="M48005" s="404"/>
      <c r="N48005" s="404"/>
      <c r="O48005" s="404"/>
      <c r="P48005" s="404"/>
      <c r="Q48005" s="404"/>
      <c r="R48005" s="404"/>
      <c r="S48005" s="404"/>
      <c r="T48005" s="404"/>
    </row>
    <row r="48006" spans="12:20" ht="16.8">
      <c r="L48006" s="404"/>
      <c r="M48006" s="404"/>
      <c r="N48006" s="404"/>
      <c r="O48006" s="404"/>
      <c r="P48006" s="404"/>
      <c r="Q48006" s="404"/>
      <c r="R48006" s="404"/>
      <c r="S48006" s="404"/>
      <c r="T48006" s="404"/>
    </row>
    <row r="48007" spans="12:20" ht="16.8">
      <c r="L48007" s="404"/>
      <c r="M48007" s="404"/>
      <c r="N48007" s="404"/>
      <c r="O48007" s="404"/>
      <c r="P48007" s="404"/>
      <c r="Q48007" s="404"/>
      <c r="R48007" s="404"/>
      <c r="S48007" s="404"/>
      <c r="T48007" s="404"/>
    </row>
    <row r="48008" spans="12:20" ht="16.8">
      <c r="L48008" s="404"/>
      <c r="M48008" s="404"/>
      <c r="N48008" s="404"/>
      <c r="O48008" s="404"/>
      <c r="P48008" s="404"/>
      <c r="Q48008" s="404"/>
      <c r="R48008" s="404"/>
      <c r="S48008" s="404"/>
      <c r="T48008" s="404"/>
    </row>
    <row r="48009" spans="12:20" ht="16.8">
      <c r="L48009" s="404"/>
      <c r="M48009" s="404"/>
      <c r="N48009" s="404"/>
      <c r="O48009" s="404"/>
      <c r="P48009" s="404"/>
      <c r="Q48009" s="404"/>
      <c r="R48009" s="404"/>
      <c r="S48009" s="404"/>
      <c r="T48009" s="404"/>
    </row>
    <row r="48010" spans="12:20" ht="16.8">
      <c r="L48010" s="404"/>
      <c r="M48010" s="404"/>
      <c r="N48010" s="404"/>
      <c r="O48010" s="404"/>
      <c r="P48010" s="404"/>
      <c r="Q48010" s="404"/>
      <c r="R48010" s="404"/>
      <c r="S48010" s="404"/>
      <c r="T48010" s="404"/>
    </row>
    <row r="48011" spans="12:20" ht="16.8">
      <c r="L48011" s="404"/>
      <c r="M48011" s="404"/>
      <c r="N48011" s="404"/>
      <c r="O48011" s="404"/>
      <c r="P48011" s="404"/>
      <c r="Q48011" s="404"/>
      <c r="R48011" s="404"/>
      <c r="S48011" s="404"/>
      <c r="T48011" s="404"/>
    </row>
    <row r="48012" spans="12:20" ht="16.8">
      <c r="L48012" s="404"/>
      <c r="M48012" s="404"/>
      <c r="N48012" s="404"/>
      <c r="O48012" s="404"/>
      <c r="P48012" s="404"/>
      <c r="Q48012" s="404"/>
      <c r="R48012" s="404"/>
      <c r="S48012" s="404"/>
      <c r="T48012" s="404"/>
    </row>
    <row r="48013" spans="12:20" ht="16.8">
      <c r="L48013" s="404"/>
      <c r="M48013" s="404"/>
      <c r="N48013" s="404"/>
      <c r="O48013" s="404"/>
      <c r="P48013" s="404"/>
      <c r="Q48013" s="404"/>
      <c r="R48013" s="404"/>
      <c r="S48013" s="404"/>
      <c r="T48013" s="404"/>
    </row>
    <row r="48014" spans="12:20" ht="16.8">
      <c r="L48014" s="404"/>
      <c r="M48014" s="404"/>
      <c r="N48014" s="404"/>
      <c r="O48014" s="404"/>
      <c r="P48014" s="404"/>
      <c r="Q48014" s="404"/>
      <c r="R48014" s="404"/>
      <c r="S48014" s="404"/>
      <c r="T48014" s="404"/>
    </row>
    <row r="48015" spans="12:20" ht="16.8">
      <c r="L48015" s="404"/>
      <c r="M48015" s="404"/>
      <c r="N48015" s="404"/>
      <c r="O48015" s="404"/>
      <c r="P48015" s="404"/>
      <c r="Q48015" s="404"/>
      <c r="R48015" s="404"/>
      <c r="S48015" s="404"/>
      <c r="T48015" s="404"/>
    </row>
    <row r="48016" spans="12:20" ht="16.8">
      <c r="L48016" s="404"/>
      <c r="M48016" s="404"/>
      <c r="N48016" s="404"/>
      <c r="O48016" s="404"/>
      <c r="P48016" s="404"/>
      <c r="Q48016" s="404"/>
      <c r="R48016" s="404"/>
      <c r="S48016" s="404"/>
      <c r="T48016" s="404"/>
    </row>
    <row r="48017" spans="12:20" ht="16.8">
      <c r="L48017" s="404"/>
      <c r="M48017" s="404"/>
      <c r="N48017" s="404"/>
      <c r="O48017" s="404"/>
      <c r="P48017" s="404"/>
      <c r="Q48017" s="404"/>
      <c r="R48017" s="404"/>
      <c r="S48017" s="404"/>
      <c r="T48017" s="404"/>
    </row>
    <row r="48018" spans="12:20" ht="16.8">
      <c r="L48018" s="404"/>
      <c r="M48018" s="404"/>
      <c r="N48018" s="404"/>
      <c r="O48018" s="404"/>
      <c r="P48018" s="404"/>
      <c r="Q48018" s="404"/>
      <c r="R48018" s="404"/>
      <c r="S48018" s="404"/>
      <c r="T48018" s="404"/>
    </row>
    <row r="48019" spans="12:20" ht="16.8">
      <c r="L48019" s="404"/>
      <c r="M48019" s="404"/>
      <c r="N48019" s="404"/>
      <c r="O48019" s="404"/>
      <c r="P48019" s="404"/>
      <c r="Q48019" s="404"/>
      <c r="R48019" s="404"/>
      <c r="S48019" s="404"/>
      <c r="T48019" s="404"/>
    </row>
    <row r="48020" spans="12:20" ht="16.8">
      <c r="L48020" s="404"/>
      <c r="M48020" s="404"/>
      <c r="N48020" s="404"/>
      <c r="O48020" s="404"/>
      <c r="P48020" s="404"/>
      <c r="Q48020" s="404"/>
      <c r="R48020" s="404"/>
      <c r="S48020" s="404"/>
      <c r="T48020" s="404"/>
    </row>
    <row r="48021" spans="12:20" ht="16.8">
      <c r="L48021" s="404"/>
      <c r="M48021" s="404"/>
      <c r="N48021" s="404"/>
      <c r="O48021" s="404"/>
      <c r="P48021" s="404"/>
      <c r="Q48021" s="404"/>
      <c r="R48021" s="404"/>
      <c r="S48021" s="404"/>
      <c r="T48021" s="404"/>
    </row>
    <row r="48022" spans="12:20" ht="16.8">
      <c r="L48022" s="404"/>
      <c r="M48022" s="404"/>
      <c r="N48022" s="404"/>
      <c r="O48022" s="404"/>
      <c r="P48022" s="404"/>
      <c r="Q48022" s="404"/>
      <c r="R48022" s="404"/>
      <c r="S48022" s="404"/>
      <c r="T48022" s="404"/>
    </row>
    <row r="48023" spans="12:20" ht="16.8">
      <c r="L48023" s="404"/>
      <c r="M48023" s="404"/>
      <c r="N48023" s="404"/>
      <c r="O48023" s="404"/>
      <c r="P48023" s="404"/>
      <c r="Q48023" s="404"/>
      <c r="R48023" s="404"/>
      <c r="S48023" s="404"/>
      <c r="T48023" s="404"/>
    </row>
    <row r="48024" spans="12:20" ht="16.8">
      <c r="L48024" s="404"/>
      <c r="M48024" s="404"/>
      <c r="N48024" s="404"/>
      <c r="O48024" s="404"/>
      <c r="P48024" s="404"/>
      <c r="Q48024" s="404"/>
      <c r="R48024" s="404"/>
      <c r="S48024" s="404"/>
      <c r="T48024" s="404"/>
    </row>
    <row r="48025" spans="12:20" ht="16.8">
      <c r="L48025" s="404"/>
      <c r="M48025" s="404"/>
      <c r="N48025" s="404"/>
      <c r="O48025" s="404"/>
      <c r="P48025" s="404"/>
      <c r="Q48025" s="404"/>
      <c r="R48025" s="404"/>
      <c r="S48025" s="404"/>
      <c r="T48025" s="404"/>
    </row>
    <row r="48026" spans="12:20" ht="16.8">
      <c r="L48026" s="404"/>
      <c r="M48026" s="404"/>
      <c r="N48026" s="404"/>
      <c r="O48026" s="404"/>
      <c r="P48026" s="404"/>
      <c r="Q48026" s="404"/>
      <c r="R48026" s="404"/>
      <c r="S48026" s="404"/>
      <c r="T48026" s="404"/>
    </row>
    <row r="48027" spans="12:20" ht="16.8">
      <c r="L48027" s="404"/>
      <c r="M48027" s="404"/>
      <c r="N48027" s="404"/>
      <c r="O48027" s="404"/>
      <c r="P48027" s="404"/>
      <c r="Q48027" s="404"/>
      <c r="R48027" s="404"/>
      <c r="S48027" s="404"/>
      <c r="T48027" s="404"/>
    </row>
    <row r="48028" spans="12:20" ht="16.8">
      <c r="L48028" s="404"/>
      <c r="M48028" s="404"/>
      <c r="N48028" s="404"/>
      <c r="O48028" s="404"/>
      <c r="P48028" s="404"/>
      <c r="Q48028" s="404"/>
      <c r="R48028" s="404"/>
      <c r="S48028" s="404"/>
      <c r="T48028" s="404"/>
    </row>
    <row r="48029" spans="12:20" ht="16.8">
      <c r="L48029" s="404"/>
      <c r="M48029" s="404"/>
      <c r="N48029" s="404"/>
      <c r="O48029" s="404"/>
      <c r="P48029" s="404"/>
      <c r="Q48029" s="404"/>
      <c r="R48029" s="404"/>
      <c r="S48029" s="404"/>
      <c r="T48029" s="404"/>
    </row>
    <row r="48030" spans="12:20" ht="16.8">
      <c r="L48030" s="404"/>
      <c r="M48030" s="404"/>
      <c r="N48030" s="404"/>
      <c r="O48030" s="404"/>
      <c r="P48030" s="404"/>
      <c r="Q48030" s="404"/>
      <c r="R48030" s="404"/>
      <c r="S48030" s="404"/>
      <c r="T48030" s="404"/>
    </row>
    <row r="48031" spans="12:20" ht="16.8">
      <c r="L48031" s="404"/>
      <c r="M48031" s="404"/>
      <c r="N48031" s="404"/>
      <c r="O48031" s="404"/>
      <c r="P48031" s="404"/>
      <c r="Q48031" s="404"/>
      <c r="R48031" s="404"/>
      <c r="S48031" s="404"/>
      <c r="T48031" s="404"/>
    </row>
    <row r="48032" spans="12:20" ht="16.8">
      <c r="L48032" s="404"/>
      <c r="M48032" s="404"/>
      <c r="N48032" s="404"/>
      <c r="O48032" s="404"/>
      <c r="P48032" s="404"/>
      <c r="Q48032" s="404"/>
      <c r="R48032" s="404"/>
      <c r="S48032" s="404"/>
      <c r="T48032" s="404"/>
    </row>
    <row r="48033" spans="12:20" ht="16.8">
      <c r="L48033" s="404"/>
      <c r="M48033" s="404"/>
      <c r="N48033" s="404"/>
      <c r="O48033" s="404"/>
      <c r="P48033" s="404"/>
      <c r="Q48033" s="404"/>
      <c r="R48033" s="404"/>
      <c r="S48033" s="404"/>
      <c r="T48033" s="404"/>
    </row>
    <row r="48034" spans="12:20" ht="16.8">
      <c r="L48034" s="404"/>
      <c r="M48034" s="404"/>
      <c r="N48034" s="404"/>
      <c r="O48034" s="404"/>
      <c r="P48034" s="404"/>
      <c r="Q48034" s="404"/>
      <c r="R48034" s="404"/>
      <c r="S48034" s="404"/>
      <c r="T48034" s="404"/>
    </row>
    <row r="48035" spans="12:20" ht="16.8">
      <c r="L48035" s="404"/>
      <c r="M48035" s="404"/>
      <c r="N48035" s="404"/>
      <c r="O48035" s="404"/>
      <c r="P48035" s="404"/>
      <c r="Q48035" s="404"/>
      <c r="R48035" s="404"/>
      <c r="S48035" s="404"/>
      <c r="T48035" s="404"/>
    </row>
    <row r="48036" spans="12:20" ht="16.8">
      <c r="L48036" s="404"/>
      <c r="M48036" s="404"/>
      <c r="N48036" s="404"/>
      <c r="O48036" s="404"/>
      <c r="P48036" s="404"/>
      <c r="Q48036" s="404"/>
      <c r="R48036" s="404"/>
      <c r="S48036" s="404"/>
      <c r="T48036" s="404"/>
    </row>
    <row r="48037" spans="12:20" ht="16.8">
      <c r="L48037" s="404"/>
      <c r="M48037" s="404"/>
      <c r="N48037" s="404"/>
      <c r="O48037" s="404"/>
      <c r="P48037" s="404"/>
      <c r="Q48037" s="404"/>
      <c r="R48037" s="404"/>
      <c r="S48037" s="404"/>
      <c r="T48037" s="404"/>
    </row>
    <row r="48038" spans="12:20" ht="16.8">
      <c r="L48038" s="404"/>
      <c r="M48038" s="404"/>
      <c r="N48038" s="404"/>
      <c r="O48038" s="404"/>
      <c r="P48038" s="404"/>
      <c r="Q48038" s="404"/>
      <c r="R48038" s="404"/>
      <c r="S48038" s="404"/>
      <c r="T48038" s="404"/>
    </row>
    <row r="48039" spans="12:20" ht="16.8">
      <c r="L48039" s="404"/>
      <c r="M48039" s="404"/>
      <c r="N48039" s="404"/>
      <c r="O48039" s="404"/>
      <c r="P48039" s="404"/>
      <c r="Q48039" s="404"/>
      <c r="R48039" s="404"/>
      <c r="S48039" s="404"/>
      <c r="T48039" s="404"/>
    </row>
    <row r="48040" spans="12:20" ht="16.8">
      <c r="L48040" s="404"/>
      <c r="M48040" s="404"/>
      <c r="N48040" s="404"/>
      <c r="O48040" s="404"/>
      <c r="P48040" s="404"/>
      <c r="Q48040" s="404"/>
      <c r="R48040" s="404"/>
      <c r="S48040" s="404"/>
      <c r="T48040" s="404"/>
    </row>
    <row r="48041" spans="12:20" ht="16.8">
      <c r="L48041" s="404"/>
      <c r="M48041" s="404"/>
      <c r="N48041" s="404"/>
      <c r="O48041" s="404"/>
      <c r="P48041" s="404"/>
      <c r="Q48041" s="404"/>
      <c r="R48041" s="404"/>
      <c r="S48041" s="404"/>
      <c r="T48041" s="404"/>
    </row>
    <row r="48042" spans="12:20" ht="16.8">
      <c r="L48042" s="404"/>
      <c r="M48042" s="404"/>
      <c r="N48042" s="404"/>
      <c r="O48042" s="404"/>
      <c r="P48042" s="404"/>
      <c r="Q48042" s="404"/>
      <c r="R48042" s="404"/>
      <c r="S48042" s="404"/>
      <c r="T48042" s="404"/>
    </row>
    <row r="48043" spans="12:20" ht="16.8">
      <c r="L48043" s="404"/>
      <c r="M48043" s="404"/>
      <c r="N48043" s="404"/>
      <c r="O48043" s="404"/>
      <c r="P48043" s="404"/>
      <c r="Q48043" s="404"/>
      <c r="R48043" s="404"/>
      <c r="S48043" s="404"/>
      <c r="T48043" s="404"/>
    </row>
    <row r="48044" spans="12:20" ht="16.8">
      <c r="L48044" s="404"/>
      <c r="M48044" s="404"/>
      <c r="N48044" s="404"/>
      <c r="O48044" s="404"/>
      <c r="P48044" s="404"/>
      <c r="Q48044" s="404"/>
      <c r="R48044" s="404"/>
      <c r="S48044" s="404"/>
      <c r="T48044" s="404"/>
    </row>
    <row r="48045" spans="12:20" ht="16.8">
      <c r="L48045" s="404"/>
      <c r="M48045" s="404"/>
      <c r="N48045" s="404"/>
      <c r="O48045" s="404"/>
      <c r="P48045" s="404"/>
      <c r="Q48045" s="404"/>
      <c r="R48045" s="404"/>
      <c r="S48045" s="404"/>
      <c r="T48045" s="404"/>
    </row>
    <row r="48046" spans="12:20" ht="16.8">
      <c r="L48046" s="404"/>
      <c r="M48046" s="404"/>
      <c r="N48046" s="404"/>
      <c r="O48046" s="404"/>
      <c r="P48046" s="404"/>
      <c r="Q48046" s="404"/>
      <c r="R48046" s="404"/>
      <c r="S48046" s="404"/>
      <c r="T48046" s="404"/>
    </row>
    <row r="48047" spans="12:20" ht="16.8">
      <c r="L48047" s="404"/>
      <c r="M48047" s="404"/>
      <c r="N48047" s="404"/>
      <c r="O48047" s="404"/>
      <c r="P48047" s="404"/>
      <c r="Q48047" s="404"/>
      <c r="R48047" s="404"/>
      <c r="S48047" s="404"/>
      <c r="T48047" s="404"/>
    </row>
    <row r="48048" spans="12:20" ht="16.8">
      <c r="L48048" s="404"/>
      <c r="M48048" s="404"/>
      <c r="N48048" s="404"/>
      <c r="O48048" s="404"/>
      <c r="P48048" s="404"/>
      <c r="Q48048" s="404"/>
      <c r="R48048" s="404"/>
      <c r="S48048" s="404"/>
      <c r="T48048" s="404"/>
    </row>
    <row r="48049" spans="12:20" ht="16.8">
      <c r="L48049" s="404"/>
      <c r="M48049" s="404"/>
      <c r="N48049" s="404"/>
      <c r="O48049" s="404"/>
      <c r="P48049" s="404"/>
      <c r="Q48049" s="404"/>
      <c r="R48049" s="404"/>
      <c r="S48049" s="404"/>
      <c r="T48049" s="404"/>
    </row>
    <row r="48050" spans="12:20" ht="16.8">
      <c r="L48050" s="404"/>
      <c r="M48050" s="404"/>
      <c r="N48050" s="404"/>
      <c r="O48050" s="404"/>
      <c r="P48050" s="404"/>
      <c r="Q48050" s="404"/>
      <c r="R48050" s="404"/>
      <c r="S48050" s="404"/>
      <c r="T48050" s="404"/>
    </row>
    <row r="48051" spans="12:20" ht="16.8">
      <c r="L48051" s="404"/>
      <c r="M48051" s="404"/>
      <c r="N48051" s="404"/>
      <c r="O48051" s="404"/>
      <c r="P48051" s="404"/>
      <c r="Q48051" s="404"/>
      <c r="R48051" s="404"/>
      <c r="S48051" s="404"/>
      <c r="T48051" s="404"/>
    </row>
    <row r="48052" spans="12:20" ht="16.8">
      <c r="L48052" s="404"/>
      <c r="M48052" s="404"/>
      <c r="N48052" s="404"/>
      <c r="O48052" s="404"/>
      <c r="P48052" s="404"/>
      <c r="Q48052" s="404"/>
      <c r="R48052" s="404"/>
      <c r="S48052" s="404"/>
      <c r="T48052" s="404"/>
    </row>
    <row r="48053" spans="12:20" ht="16.8">
      <c r="L48053" s="404"/>
      <c r="M48053" s="404"/>
      <c r="N48053" s="404"/>
      <c r="O48053" s="404"/>
      <c r="P48053" s="404"/>
      <c r="Q48053" s="404"/>
      <c r="R48053" s="404"/>
      <c r="S48053" s="404"/>
      <c r="T48053" s="404"/>
    </row>
    <row r="48054" spans="12:20" ht="16.8">
      <c r="L48054" s="404"/>
      <c r="M48054" s="404"/>
      <c r="N48054" s="404"/>
      <c r="O48054" s="404"/>
      <c r="P48054" s="404"/>
      <c r="Q48054" s="404"/>
      <c r="R48054" s="404"/>
      <c r="S48054" s="404"/>
      <c r="T48054" s="404"/>
    </row>
    <row r="48055" spans="12:20" ht="16.8">
      <c r="L48055" s="404"/>
      <c r="M48055" s="404"/>
      <c r="N48055" s="404"/>
      <c r="O48055" s="404"/>
      <c r="P48055" s="404"/>
      <c r="Q48055" s="404"/>
      <c r="R48055" s="404"/>
      <c r="S48055" s="404"/>
      <c r="T48055" s="404"/>
    </row>
    <row r="48056" spans="12:20" ht="16.8">
      <c r="L48056" s="404"/>
      <c r="M48056" s="404"/>
      <c r="N48056" s="404"/>
      <c r="O48056" s="404"/>
      <c r="P48056" s="404"/>
      <c r="Q48056" s="404"/>
      <c r="R48056" s="404"/>
      <c r="S48056" s="404"/>
      <c r="T48056" s="404"/>
    </row>
    <row r="48057" spans="12:20" ht="16.8">
      <c r="L48057" s="404"/>
      <c r="M48057" s="404"/>
      <c r="N48057" s="404"/>
      <c r="O48057" s="404"/>
      <c r="P48057" s="404"/>
      <c r="Q48057" s="404"/>
      <c r="R48057" s="404"/>
      <c r="S48057" s="404"/>
      <c r="T48057" s="404"/>
    </row>
    <row r="48058" spans="12:20" ht="16.8">
      <c r="L48058" s="404"/>
      <c r="M48058" s="404"/>
      <c r="N48058" s="404"/>
      <c r="O48058" s="404"/>
      <c r="P48058" s="404"/>
      <c r="Q48058" s="404"/>
      <c r="R48058" s="404"/>
      <c r="S48058" s="404"/>
      <c r="T48058" s="404"/>
    </row>
    <row r="48059" spans="12:20" ht="16.8">
      <c r="L48059" s="404"/>
      <c r="M48059" s="404"/>
      <c r="N48059" s="404"/>
      <c r="O48059" s="404"/>
      <c r="P48059" s="404"/>
      <c r="Q48059" s="404"/>
      <c r="R48059" s="404"/>
      <c r="S48059" s="404"/>
      <c r="T48059" s="404"/>
    </row>
    <row r="48060" spans="12:20" ht="16.8">
      <c r="L48060" s="404"/>
      <c r="M48060" s="404"/>
      <c r="N48060" s="404"/>
      <c r="O48060" s="404"/>
      <c r="P48060" s="404"/>
      <c r="Q48060" s="404"/>
      <c r="R48060" s="404"/>
      <c r="S48060" s="404"/>
      <c r="T48060" s="404"/>
    </row>
    <row r="48061" spans="12:20" ht="16.8">
      <c r="L48061" s="404"/>
      <c r="M48061" s="404"/>
      <c r="N48061" s="404"/>
      <c r="O48061" s="404"/>
      <c r="P48061" s="404"/>
      <c r="Q48061" s="404"/>
      <c r="R48061" s="404"/>
      <c r="S48061" s="404"/>
      <c r="T48061" s="404"/>
    </row>
    <row r="48062" spans="12:20" ht="16.8">
      <c r="L48062" s="404"/>
      <c r="M48062" s="404"/>
      <c r="N48062" s="404"/>
      <c r="O48062" s="404"/>
      <c r="P48062" s="404"/>
      <c r="Q48062" s="404"/>
      <c r="R48062" s="404"/>
      <c r="S48062" s="404"/>
      <c r="T48062" s="404"/>
    </row>
    <row r="48063" spans="12:20" ht="16.8">
      <c r="L48063" s="404"/>
      <c r="M48063" s="404"/>
      <c r="N48063" s="404"/>
      <c r="O48063" s="404"/>
      <c r="P48063" s="404"/>
      <c r="Q48063" s="404"/>
      <c r="R48063" s="404"/>
      <c r="S48063" s="404"/>
      <c r="T48063" s="404"/>
    </row>
    <row r="48064" spans="12:20" ht="16.8">
      <c r="L48064" s="404"/>
      <c r="M48064" s="404"/>
      <c r="N48064" s="404"/>
      <c r="O48064" s="404"/>
      <c r="P48064" s="404"/>
      <c r="Q48064" s="404"/>
      <c r="R48064" s="404"/>
      <c r="S48064" s="404"/>
      <c r="T48064" s="404"/>
    </row>
    <row r="48065" spans="12:20" ht="16.8">
      <c r="L48065" s="404"/>
      <c r="M48065" s="404"/>
      <c r="N48065" s="404"/>
      <c r="O48065" s="404"/>
      <c r="P48065" s="404"/>
      <c r="Q48065" s="404"/>
      <c r="R48065" s="404"/>
      <c r="S48065" s="404"/>
      <c r="T48065" s="404"/>
    </row>
    <row r="48066" spans="12:20" ht="16.8">
      <c r="L48066" s="404"/>
      <c r="M48066" s="404"/>
      <c r="N48066" s="404"/>
      <c r="O48066" s="404"/>
      <c r="P48066" s="404"/>
      <c r="Q48066" s="404"/>
      <c r="R48066" s="404"/>
      <c r="S48066" s="404"/>
      <c r="T48066" s="404"/>
    </row>
    <row r="48067" spans="12:20" ht="16.8">
      <c r="L48067" s="404"/>
      <c r="M48067" s="404"/>
      <c r="N48067" s="404"/>
      <c r="O48067" s="404"/>
      <c r="P48067" s="404"/>
      <c r="Q48067" s="404"/>
      <c r="R48067" s="404"/>
      <c r="S48067" s="404"/>
      <c r="T48067" s="404"/>
    </row>
    <row r="48068" spans="12:20" ht="16.8">
      <c r="L48068" s="404"/>
      <c r="M48068" s="404"/>
      <c r="N48068" s="404"/>
      <c r="O48068" s="404"/>
      <c r="P48068" s="404"/>
      <c r="Q48068" s="404"/>
      <c r="R48068" s="404"/>
      <c r="S48068" s="404"/>
      <c r="T48068" s="404"/>
    </row>
    <row r="48069" spans="12:20" ht="16.8">
      <c r="L48069" s="404"/>
      <c r="M48069" s="404"/>
      <c r="N48069" s="404"/>
      <c r="O48069" s="404"/>
      <c r="P48069" s="404"/>
      <c r="Q48069" s="404"/>
      <c r="R48069" s="404"/>
      <c r="S48069" s="404"/>
      <c r="T48069" s="404"/>
    </row>
    <row r="48070" spans="12:20" ht="16.8">
      <c r="L48070" s="404"/>
      <c r="M48070" s="404"/>
      <c r="N48070" s="404"/>
      <c r="O48070" s="404"/>
      <c r="P48070" s="404"/>
      <c r="Q48070" s="404"/>
      <c r="R48070" s="404"/>
      <c r="S48070" s="404"/>
      <c r="T48070" s="404"/>
    </row>
    <row r="48071" spans="12:20" ht="16.8">
      <c r="L48071" s="404"/>
      <c r="M48071" s="404"/>
      <c r="N48071" s="404"/>
      <c r="O48071" s="404"/>
      <c r="P48071" s="404"/>
      <c r="Q48071" s="404"/>
      <c r="R48071" s="404"/>
      <c r="S48071" s="404"/>
      <c r="T48071" s="404"/>
    </row>
    <row r="48072" spans="12:20" ht="16.8">
      <c r="L48072" s="404"/>
      <c r="M48072" s="404"/>
      <c r="N48072" s="404"/>
      <c r="O48072" s="404"/>
      <c r="P48072" s="404"/>
      <c r="Q48072" s="404"/>
      <c r="R48072" s="404"/>
      <c r="S48072" s="404"/>
      <c r="T48072" s="404"/>
    </row>
    <row r="48073" spans="12:20" ht="16.8">
      <c r="L48073" s="404"/>
      <c r="M48073" s="404"/>
      <c r="N48073" s="404"/>
      <c r="O48073" s="404"/>
      <c r="P48073" s="404"/>
      <c r="Q48073" s="404"/>
      <c r="R48073" s="404"/>
      <c r="S48073" s="404"/>
      <c r="T48073" s="404"/>
    </row>
    <row r="48074" spans="12:20" ht="16.8">
      <c r="L48074" s="404"/>
      <c r="M48074" s="404"/>
      <c r="N48074" s="404"/>
      <c r="O48074" s="404"/>
      <c r="P48074" s="404"/>
      <c r="Q48074" s="404"/>
      <c r="R48074" s="404"/>
      <c r="S48074" s="404"/>
      <c r="T48074" s="404"/>
    </row>
    <row r="48075" spans="12:20" ht="16.8">
      <c r="L48075" s="404"/>
      <c r="M48075" s="404"/>
      <c r="N48075" s="404"/>
      <c r="O48075" s="404"/>
      <c r="P48075" s="404"/>
      <c r="Q48075" s="404"/>
      <c r="R48075" s="404"/>
      <c r="S48075" s="404"/>
      <c r="T48075" s="404"/>
    </row>
    <row r="48076" spans="12:20" ht="16.8">
      <c r="L48076" s="404"/>
      <c r="M48076" s="404"/>
      <c r="N48076" s="404"/>
      <c r="O48076" s="404"/>
      <c r="P48076" s="404"/>
      <c r="Q48076" s="404"/>
      <c r="R48076" s="404"/>
      <c r="S48076" s="404"/>
      <c r="T48076" s="404"/>
    </row>
    <row r="48077" spans="12:20" ht="16.8">
      <c r="L48077" s="404"/>
      <c r="M48077" s="404"/>
      <c r="N48077" s="404"/>
      <c r="O48077" s="404"/>
      <c r="P48077" s="404"/>
      <c r="Q48077" s="404"/>
      <c r="R48077" s="404"/>
      <c r="S48077" s="404"/>
      <c r="T48077" s="404"/>
    </row>
    <row r="48078" spans="12:20" ht="16.8">
      <c r="L48078" s="404"/>
      <c r="M48078" s="404"/>
      <c r="N48078" s="404"/>
      <c r="O48078" s="404"/>
      <c r="P48078" s="404"/>
      <c r="Q48078" s="404"/>
      <c r="R48078" s="404"/>
      <c r="S48078" s="404"/>
      <c r="T48078" s="404"/>
    </row>
    <row r="48079" spans="12:20" ht="16.8">
      <c r="L48079" s="404"/>
      <c r="M48079" s="404"/>
      <c r="N48079" s="404"/>
      <c r="O48079" s="404"/>
      <c r="P48079" s="404"/>
      <c r="Q48079" s="404"/>
      <c r="R48079" s="404"/>
      <c r="S48079" s="404"/>
      <c r="T48079" s="404"/>
    </row>
    <row r="48080" spans="12:20" ht="16.8">
      <c r="L48080" s="404"/>
      <c r="M48080" s="404"/>
      <c r="N48080" s="404"/>
      <c r="O48080" s="404"/>
      <c r="P48080" s="404"/>
      <c r="Q48080" s="404"/>
      <c r="R48080" s="404"/>
      <c r="S48080" s="404"/>
      <c r="T48080" s="404"/>
    </row>
    <row r="48081" spans="12:20" ht="16.8">
      <c r="L48081" s="404"/>
      <c r="M48081" s="404"/>
      <c r="N48081" s="404"/>
      <c r="O48081" s="404"/>
      <c r="P48081" s="404"/>
      <c r="Q48081" s="404"/>
      <c r="R48081" s="404"/>
      <c r="S48081" s="404"/>
      <c r="T48081" s="404"/>
    </row>
    <row r="48082" spans="12:20" ht="16.8">
      <c r="L48082" s="404"/>
      <c r="M48082" s="404"/>
      <c r="N48082" s="404"/>
      <c r="O48082" s="404"/>
      <c r="P48082" s="404"/>
      <c r="Q48082" s="404"/>
      <c r="R48082" s="404"/>
      <c r="S48082" s="404"/>
      <c r="T48082" s="404"/>
    </row>
    <row r="48083" spans="12:20" ht="16.8">
      <c r="L48083" s="404"/>
      <c r="M48083" s="404"/>
      <c r="N48083" s="404"/>
      <c r="O48083" s="404"/>
      <c r="P48083" s="404"/>
      <c r="Q48083" s="404"/>
      <c r="R48083" s="404"/>
      <c r="S48083" s="404"/>
      <c r="T48083" s="404"/>
    </row>
    <row r="48084" spans="12:20" ht="16.8">
      <c r="L48084" s="404"/>
      <c r="M48084" s="404"/>
      <c r="N48084" s="404"/>
      <c r="O48084" s="404"/>
      <c r="P48084" s="404"/>
      <c r="Q48084" s="404"/>
      <c r="R48084" s="404"/>
      <c r="S48084" s="404"/>
      <c r="T48084" s="404"/>
    </row>
    <row r="48085" spans="12:20" ht="16.8">
      <c r="L48085" s="404"/>
      <c r="M48085" s="404"/>
      <c r="N48085" s="404"/>
      <c r="O48085" s="404"/>
      <c r="P48085" s="404"/>
      <c r="Q48085" s="404"/>
      <c r="R48085" s="404"/>
      <c r="S48085" s="404"/>
      <c r="T48085" s="404"/>
    </row>
    <row r="48086" spans="12:20" ht="16.8">
      <c r="L48086" s="404"/>
      <c r="M48086" s="404"/>
      <c r="N48086" s="404"/>
      <c r="O48086" s="404"/>
      <c r="P48086" s="404"/>
      <c r="Q48086" s="404"/>
      <c r="R48086" s="404"/>
      <c r="S48086" s="404"/>
      <c r="T48086" s="404"/>
    </row>
    <row r="48087" spans="12:20" ht="16.8">
      <c r="L48087" s="404"/>
      <c r="M48087" s="404"/>
      <c r="N48087" s="404"/>
      <c r="O48087" s="404"/>
      <c r="P48087" s="404"/>
      <c r="Q48087" s="404"/>
      <c r="R48087" s="404"/>
      <c r="S48087" s="404"/>
      <c r="T48087" s="404"/>
    </row>
    <row r="48088" spans="12:20" ht="16.8">
      <c r="L48088" s="404"/>
      <c r="M48088" s="404"/>
      <c r="N48088" s="404"/>
      <c r="O48088" s="404"/>
      <c r="P48088" s="404"/>
      <c r="Q48088" s="404"/>
      <c r="R48088" s="404"/>
      <c r="S48088" s="404"/>
      <c r="T48088" s="404"/>
    </row>
    <row r="48089" spans="12:20" ht="16.8">
      <c r="L48089" s="404"/>
      <c r="M48089" s="404"/>
      <c r="N48089" s="404"/>
      <c r="O48089" s="404"/>
      <c r="P48089" s="404"/>
      <c r="Q48089" s="404"/>
      <c r="R48089" s="404"/>
      <c r="S48089" s="404"/>
      <c r="T48089" s="404"/>
    </row>
    <row r="48090" spans="12:20" ht="16.8">
      <c r="L48090" s="404"/>
      <c r="M48090" s="404"/>
      <c r="N48090" s="404"/>
      <c r="O48090" s="404"/>
      <c r="P48090" s="404"/>
      <c r="Q48090" s="404"/>
      <c r="R48090" s="404"/>
      <c r="S48090" s="404"/>
      <c r="T48090" s="404"/>
    </row>
    <row r="48091" spans="12:20" ht="16.8">
      <c r="L48091" s="404"/>
      <c r="M48091" s="404"/>
      <c r="N48091" s="404"/>
      <c r="O48091" s="404"/>
      <c r="P48091" s="404"/>
      <c r="Q48091" s="404"/>
      <c r="R48091" s="404"/>
      <c r="S48091" s="404"/>
      <c r="T48091" s="404"/>
    </row>
    <row r="48092" spans="12:20" ht="16.8">
      <c r="L48092" s="404"/>
      <c r="M48092" s="404"/>
      <c r="N48092" s="404"/>
      <c r="O48092" s="404"/>
      <c r="P48092" s="404"/>
      <c r="Q48092" s="404"/>
      <c r="R48092" s="404"/>
      <c r="S48092" s="404"/>
      <c r="T48092" s="404"/>
    </row>
    <row r="48093" spans="12:20" ht="16.8">
      <c r="L48093" s="404"/>
      <c r="M48093" s="404"/>
      <c r="N48093" s="404"/>
      <c r="O48093" s="404"/>
      <c r="P48093" s="404"/>
      <c r="Q48093" s="404"/>
      <c r="R48093" s="404"/>
      <c r="S48093" s="404"/>
      <c r="T48093" s="404"/>
    </row>
    <row r="48094" spans="12:20" ht="16.8">
      <c r="L48094" s="404"/>
      <c r="M48094" s="404"/>
      <c r="N48094" s="404"/>
      <c r="O48094" s="404"/>
      <c r="P48094" s="404"/>
      <c r="Q48094" s="404"/>
      <c r="R48094" s="404"/>
      <c r="S48094" s="404"/>
      <c r="T48094" s="404"/>
    </row>
    <row r="48095" spans="12:20" ht="16.8">
      <c r="L48095" s="404"/>
      <c r="M48095" s="404"/>
      <c r="N48095" s="404"/>
      <c r="O48095" s="404"/>
      <c r="P48095" s="404"/>
      <c r="Q48095" s="404"/>
      <c r="R48095" s="404"/>
      <c r="S48095" s="404"/>
      <c r="T48095" s="404"/>
    </row>
    <row r="48096" spans="12:20" ht="16.8">
      <c r="L48096" s="404"/>
      <c r="M48096" s="404"/>
      <c r="N48096" s="404"/>
      <c r="O48096" s="404"/>
      <c r="P48096" s="404"/>
      <c r="Q48096" s="404"/>
      <c r="R48096" s="404"/>
      <c r="S48096" s="404"/>
      <c r="T48096" s="404"/>
    </row>
    <row r="48097" spans="12:20" ht="16.8">
      <c r="L48097" s="404"/>
      <c r="M48097" s="404"/>
      <c r="N48097" s="404"/>
      <c r="O48097" s="404"/>
      <c r="P48097" s="404"/>
      <c r="Q48097" s="404"/>
      <c r="R48097" s="404"/>
      <c r="S48097" s="404"/>
      <c r="T48097" s="404"/>
    </row>
    <row r="48098" spans="12:20" ht="16.8">
      <c r="L48098" s="404"/>
      <c r="M48098" s="404"/>
      <c r="N48098" s="404"/>
      <c r="O48098" s="404"/>
      <c r="P48098" s="404"/>
      <c r="Q48098" s="404"/>
      <c r="R48098" s="404"/>
      <c r="S48098" s="404"/>
      <c r="T48098" s="404"/>
    </row>
    <row r="48099" spans="12:20" ht="16.8">
      <c r="L48099" s="404"/>
      <c r="M48099" s="404"/>
      <c r="N48099" s="404"/>
      <c r="O48099" s="404"/>
      <c r="P48099" s="404"/>
      <c r="Q48099" s="404"/>
      <c r="R48099" s="404"/>
      <c r="S48099" s="404"/>
      <c r="T48099" s="404"/>
    </row>
    <row r="48100" spans="12:20" ht="16.8">
      <c r="L48100" s="404"/>
      <c r="M48100" s="404"/>
      <c r="N48100" s="404"/>
      <c r="O48100" s="404"/>
      <c r="P48100" s="404"/>
      <c r="Q48100" s="404"/>
      <c r="R48100" s="404"/>
      <c r="S48100" s="404"/>
      <c r="T48100" s="404"/>
    </row>
    <row r="48101" spans="12:20" ht="16.8">
      <c r="L48101" s="404"/>
      <c r="M48101" s="404"/>
      <c r="N48101" s="404"/>
      <c r="O48101" s="404"/>
      <c r="P48101" s="404"/>
      <c r="Q48101" s="404"/>
      <c r="R48101" s="404"/>
      <c r="S48101" s="404"/>
      <c r="T48101" s="404"/>
    </row>
    <row r="48102" spans="12:20" ht="16.8">
      <c r="L48102" s="404"/>
      <c r="M48102" s="404"/>
      <c r="N48102" s="404"/>
      <c r="O48102" s="404"/>
      <c r="P48102" s="404"/>
      <c r="Q48102" s="404"/>
      <c r="R48102" s="404"/>
      <c r="S48102" s="404"/>
      <c r="T48102" s="404"/>
    </row>
    <row r="48103" spans="12:20" ht="16.8">
      <c r="L48103" s="404"/>
      <c r="M48103" s="404"/>
      <c r="N48103" s="404"/>
      <c r="O48103" s="404"/>
      <c r="P48103" s="404"/>
      <c r="Q48103" s="404"/>
      <c r="R48103" s="404"/>
      <c r="S48103" s="404"/>
      <c r="T48103" s="404"/>
    </row>
    <row r="48104" spans="12:20" ht="16.8">
      <c r="L48104" s="404"/>
      <c r="M48104" s="404"/>
      <c r="N48104" s="404"/>
      <c r="O48104" s="404"/>
      <c r="P48104" s="404"/>
      <c r="Q48104" s="404"/>
      <c r="R48104" s="404"/>
      <c r="S48104" s="404"/>
      <c r="T48104" s="404"/>
    </row>
    <row r="48105" spans="12:20" ht="16.8">
      <c r="L48105" s="404"/>
      <c r="M48105" s="404"/>
      <c r="N48105" s="404"/>
      <c r="O48105" s="404"/>
      <c r="P48105" s="404"/>
      <c r="Q48105" s="404"/>
      <c r="R48105" s="404"/>
      <c r="S48105" s="404"/>
      <c r="T48105" s="404"/>
    </row>
    <row r="48106" spans="12:20" ht="16.8">
      <c r="L48106" s="404"/>
      <c r="M48106" s="404"/>
      <c r="N48106" s="404"/>
      <c r="O48106" s="404"/>
      <c r="P48106" s="404"/>
      <c r="Q48106" s="404"/>
      <c r="R48106" s="404"/>
      <c r="S48106" s="404"/>
      <c r="T48106" s="404"/>
    </row>
    <row r="48107" spans="12:20" ht="16.8">
      <c r="L48107" s="404"/>
      <c r="M48107" s="404"/>
      <c r="N48107" s="404"/>
      <c r="O48107" s="404"/>
      <c r="P48107" s="404"/>
      <c r="Q48107" s="404"/>
      <c r="R48107" s="404"/>
      <c r="S48107" s="404"/>
      <c r="T48107" s="404"/>
    </row>
    <row r="48108" spans="12:20" ht="16.8">
      <c r="L48108" s="404"/>
      <c r="M48108" s="404"/>
      <c r="N48108" s="404"/>
      <c r="O48108" s="404"/>
      <c r="P48108" s="404"/>
      <c r="Q48108" s="404"/>
      <c r="R48108" s="404"/>
      <c r="S48108" s="404"/>
      <c r="T48108" s="404"/>
    </row>
    <row r="48109" spans="12:20" ht="16.8">
      <c r="L48109" s="404"/>
      <c r="M48109" s="404"/>
      <c r="N48109" s="404"/>
      <c r="O48109" s="404"/>
      <c r="P48109" s="404"/>
      <c r="Q48109" s="404"/>
      <c r="R48109" s="404"/>
      <c r="S48109" s="404"/>
      <c r="T48109" s="404"/>
    </row>
    <row r="48110" spans="12:20" ht="16.8">
      <c r="L48110" s="404"/>
      <c r="M48110" s="404"/>
      <c r="N48110" s="404"/>
      <c r="O48110" s="404"/>
      <c r="P48110" s="404"/>
      <c r="Q48110" s="404"/>
      <c r="R48110" s="404"/>
      <c r="S48110" s="404"/>
      <c r="T48110" s="404"/>
    </row>
    <row r="48111" spans="12:20" ht="16.8">
      <c r="L48111" s="404"/>
      <c r="M48111" s="404"/>
      <c r="N48111" s="404"/>
      <c r="O48111" s="404"/>
      <c r="P48111" s="404"/>
      <c r="Q48111" s="404"/>
      <c r="R48111" s="404"/>
      <c r="S48111" s="404"/>
      <c r="T48111" s="404"/>
    </row>
    <row r="48112" spans="12:20" ht="16.8">
      <c r="L48112" s="404"/>
      <c r="M48112" s="404"/>
      <c r="N48112" s="404"/>
      <c r="O48112" s="404"/>
      <c r="P48112" s="404"/>
      <c r="Q48112" s="404"/>
      <c r="R48112" s="404"/>
      <c r="S48112" s="404"/>
      <c r="T48112" s="404"/>
    </row>
    <row r="48113" spans="12:20" ht="16.8">
      <c r="L48113" s="404"/>
      <c r="M48113" s="404"/>
      <c r="N48113" s="404"/>
      <c r="O48113" s="404"/>
      <c r="P48113" s="404"/>
      <c r="Q48113" s="404"/>
      <c r="R48113" s="404"/>
      <c r="S48113" s="404"/>
      <c r="T48113" s="404"/>
    </row>
    <row r="48114" spans="12:20" ht="16.8">
      <c r="L48114" s="404"/>
      <c r="M48114" s="404"/>
      <c r="N48114" s="404"/>
      <c r="O48114" s="404"/>
      <c r="P48114" s="404"/>
      <c r="Q48114" s="404"/>
      <c r="R48114" s="404"/>
      <c r="S48114" s="404"/>
      <c r="T48114" s="404"/>
    </row>
    <row r="48115" spans="12:20" ht="16.8">
      <c r="L48115" s="404"/>
      <c r="M48115" s="404"/>
      <c r="N48115" s="404"/>
      <c r="O48115" s="404"/>
      <c r="P48115" s="404"/>
      <c r="Q48115" s="404"/>
      <c r="R48115" s="404"/>
      <c r="S48115" s="404"/>
      <c r="T48115" s="404"/>
    </row>
    <row r="48116" spans="12:20" ht="16.8">
      <c r="L48116" s="404"/>
      <c r="M48116" s="404"/>
      <c r="N48116" s="404"/>
      <c r="O48116" s="404"/>
      <c r="P48116" s="404"/>
      <c r="Q48116" s="404"/>
      <c r="R48116" s="404"/>
      <c r="S48116" s="404"/>
      <c r="T48116" s="404"/>
    </row>
    <row r="48117" spans="12:20" ht="16.8">
      <c r="L48117" s="404"/>
      <c r="M48117" s="404"/>
      <c r="N48117" s="404"/>
      <c r="O48117" s="404"/>
      <c r="P48117" s="404"/>
      <c r="Q48117" s="404"/>
      <c r="R48117" s="404"/>
      <c r="S48117" s="404"/>
      <c r="T48117" s="404"/>
    </row>
    <row r="48118" spans="12:20" ht="16.8">
      <c r="L48118" s="404"/>
      <c r="M48118" s="404"/>
      <c r="N48118" s="404"/>
      <c r="O48118" s="404"/>
      <c r="P48118" s="404"/>
      <c r="Q48118" s="404"/>
      <c r="R48118" s="404"/>
      <c r="S48118" s="404"/>
      <c r="T48118" s="404"/>
    </row>
    <row r="48119" spans="12:20" ht="16.8">
      <c r="L48119" s="404"/>
      <c r="M48119" s="404"/>
      <c r="N48119" s="404"/>
      <c r="O48119" s="404"/>
      <c r="P48119" s="404"/>
      <c r="Q48119" s="404"/>
      <c r="R48119" s="404"/>
      <c r="S48119" s="404"/>
      <c r="T48119" s="404"/>
    </row>
    <row r="48120" spans="12:20" ht="16.8">
      <c r="L48120" s="404"/>
      <c r="M48120" s="404"/>
      <c r="N48120" s="404"/>
      <c r="O48120" s="404"/>
      <c r="P48120" s="404"/>
      <c r="Q48120" s="404"/>
      <c r="R48120" s="404"/>
      <c r="S48120" s="404"/>
      <c r="T48120" s="404"/>
    </row>
    <row r="48121" spans="12:20" ht="16.8">
      <c r="L48121" s="404"/>
      <c r="M48121" s="404"/>
      <c r="N48121" s="404"/>
      <c r="O48121" s="404"/>
      <c r="P48121" s="404"/>
      <c r="Q48121" s="404"/>
      <c r="R48121" s="404"/>
      <c r="S48121" s="404"/>
      <c r="T48121" s="404"/>
    </row>
    <row r="48122" spans="12:20" ht="16.8">
      <c r="L48122" s="404"/>
      <c r="M48122" s="404"/>
      <c r="N48122" s="404"/>
      <c r="O48122" s="404"/>
      <c r="P48122" s="404"/>
      <c r="Q48122" s="404"/>
      <c r="R48122" s="404"/>
      <c r="S48122" s="404"/>
      <c r="T48122" s="404"/>
    </row>
    <row r="48123" spans="12:20" ht="16.8">
      <c r="L48123" s="404"/>
      <c r="M48123" s="404"/>
      <c r="N48123" s="404"/>
      <c r="O48123" s="404"/>
      <c r="P48123" s="404"/>
      <c r="Q48123" s="404"/>
      <c r="R48123" s="404"/>
      <c r="S48123" s="404"/>
      <c r="T48123" s="404"/>
    </row>
    <row r="48124" spans="12:20" ht="16.8">
      <c r="L48124" s="404"/>
      <c r="M48124" s="404"/>
      <c r="N48124" s="404"/>
      <c r="O48124" s="404"/>
      <c r="P48124" s="404"/>
      <c r="Q48124" s="404"/>
      <c r="R48124" s="404"/>
      <c r="S48124" s="404"/>
      <c r="T48124" s="404"/>
    </row>
    <row r="48125" spans="12:20" ht="16.8">
      <c r="L48125" s="404"/>
      <c r="M48125" s="404"/>
      <c r="N48125" s="404"/>
      <c r="O48125" s="404"/>
      <c r="P48125" s="404"/>
      <c r="Q48125" s="404"/>
      <c r="R48125" s="404"/>
      <c r="S48125" s="404"/>
      <c r="T48125" s="404"/>
    </row>
    <row r="48126" spans="12:20" ht="16.8">
      <c r="L48126" s="404"/>
      <c r="M48126" s="404"/>
      <c r="N48126" s="404"/>
      <c r="O48126" s="404"/>
      <c r="P48126" s="404"/>
      <c r="Q48126" s="404"/>
      <c r="R48126" s="404"/>
      <c r="S48126" s="404"/>
      <c r="T48126" s="404"/>
    </row>
    <row r="48127" spans="12:20" ht="16.8">
      <c r="L48127" s="404"/>
      <c r="M48127" s="404"/>
      <c r="N48127" s="404"/>
      <c r="O48127" s="404"/>
      <c r="P48127" s="404"/>
      <c r="Q48127" s="404"/>
      <c r="R48127" s="404"/>
      <c r="S48127" s="404"/>
      <c r="T48127" s="404"/>
    </row>
    <row r="48128" spans="12:20" ht="16.8">
      <c r="L48128" s="404"/>
      <c r="M48128" s="404"/>
      <c r="N48128" s="404"/>
      <c r="O48128" s="404"/>
      <c r="P48128" s="404"/>
      <c r="Q48128" s="404"/>
      <c r="R48128" s="404"/>
      <c r="S48128" s="404"/>
      <c r="T48128" s="404"/>
    </row>
    <row r="48129" spans="12:20" ht="16.8">
      <c r="L48129" s="404"/>
      <c r="M48129" s="404"/>
      <c r="N48129" s="404"/>
      <c r="O48129" s="404"/>
      <c r="P48129" s="404"/>
      <c r="Q48129" s="404"/>
      <c r="R48129" s="404"/>
      <c r="S48129" s="404"/>
      <c r="T48129" s="404"/>
    </row>
    <row r="48130" spans="12:20" ht="16.8">
      <c r="L48130" s="404"/>
      <c r="M48130" s="404"/>
      <c r="N48130" s="404"/>
      <c r="O48130" s="404"/>
      <c r="P48130" s="404"/>
      <c r="Q48130" s="404"/>
      <c r="R48130" s="404"/>
      <c r="S48130" s="404"/>
      <c r="T48130" s="404"/>
    </row>
    <row r="48131" spans="12:20" ht="16.8">
      <c r="L48131" s="404"/>
      <c r="M48131" s="404"/>
      <c r="N48131" s="404"/>
      <c r="O48131" s="404"/>
      <c r="P48131" s="404"/>
      <c r="Q48131" s="404"/>
      <c r="R48131" s="404"/>
      <c r="S48131" s="404"/>
      <c r="T48131" s="404"/>
    </row>
    <row r="48132" spans="12:20" ht="16.8">
      <c r="L48132" s="404"/>
      <c r="M48132" s="404"/>
      <c r="N48132" s="404"/>
      <c r="O48132" s="404"/>
      <c r="P48132" s="404"/>
      <c r="Q48132" s="404"/>
      <c r="R48132" s="404"/>
      <c r="S48132" s="404"/>
      <c r="T48132" s="404"/>
    </row>
    <row r="48133" spans="12:20" ht="16.8">
      <c r="L48133" s="404"/>
      <c r="M48133" s="404"/>
      <c r="N48133" s="404"/>
      <c r="O48133" s="404"/>
      <c r="P48133" s="404"/>
      <c r="Q48133" s="404"/>
      <c r="R48133" s="404"/>
      <c r="S48133" s="404"/>
      <c r="T48133" s="404"/>
    </row>
    <row r="48134" spans="12:20" ht="16.8">
      <c r="L48134" s="404"/>
      <c r="M48134" s="404"/>
      <c r="N48134" s="404"/>
      <c r="O48134" s="404"/>
      <c r="P48134" s="404"/>
      <c r="Q48134" s="404"/>
      <c r="R48134" s="404"/>
      <c r="S48134" s="404"/>
      <c r="T48134" s="404"/>
    </row>
    <row r="48135" spans="12:20" ht="16.8">
      <c r="L48135" s="404"/>
      <c r="M48135" s="404"/>
      <c r="N48135" s="404"/>
      <c r="O48135" s="404"/>
      <c r="P48135" s="404"/>
      <c r="Q48135" s="404"/>
      <c r="R48135" s="404"/>
      <c r="S48135" s="404"/>
      <c r="T48135" s="404"/>
    </row>
    <row r="48136" spans="12:20" ht="16.8">
      <c r="L48136" s="404"/>
      <c r="M48136" s="404"/>
      <c r="N48136" s="404"/>
      <c r="O48136" s="404"/>
      <c r="P48136" s="404"/>
      <c r="Q48136" s="404"/>
      <c r="R48136" s="404"/>
      <c r="S48136" s="404"/>
      <c r="T48136" s="404"/>
    </row>
    <row r="48137" spans="12:20" ht="16.8">
      <c r="L48137" s="404"/>
      <c r="M48137" s="404"/>
      <c r="N48137" s="404"/>
      <c r="O48137" s="404"/>
      <c r="P48137" s="404"/>
      <c r="Q48137" s="404"/>
      <c r="R48137" s="404"/>
      <c r="S48137" s="404"/>
      <c r="T48137" s="404"/>
    </row>
    <row r="48138" spans="12:20" ht="16.8">
      <c r="L48138" s="404"/>
      <c r="M48138" s="404"/>
      <c r="N48138" s="404"/>
      <c r="O48138" s="404"/>
      <c r="P48138" s="404"/>
      <c r="Q48138" s="404"/>
      <c r="R48138" s="404"/>
      <c r="S48138" s="404"/>
      <c r="T48138" s="404"/>
    </row>
    <row r="48139" spans="12:20" ht="16.8">
      <c r="L48139" s="404"/>
      <c r="M48139" s="404"/>
      <c r="N48139" s="404"/>
      <c r="O48139" s="404"/>
      <c r="P48139" s="404"/>
      <c r="Q48139" s="404"/>
      <c r="R48139" s="404"/>
      <c r="S48139" s="404"/>
      <c r="T48139" s="404"/>
    </row>
    <row r="48140" spans="12:20" ht="16.8">
      <c r="L48140" s="404"/>
      <c r="M48140" s="404"/>
      <c r="N48140" s="404"/>
      <c r="O48140" s="404"/>
      <c r="P48140" s="404"/>
      <c r="Q48140" s="404"/>
      <c r="R48140" s="404"/>
      <c r="S48140" s="404"/>
      <c r="T48140" s="404"/>
    </row>
    <row r="48141" spans="12:20" ht="16.8">
      <c r="L48141" s="404"/>
      <c r="M48141" s="404"/>
      <c r="N48141" s="404"/>
      <c r="O48141" s="404"/>
      <c r="P48141" s="404"/>
      <c r="Q48141" s="404"/>
      <c r="R48141" s="404"/>
      <c r="S48141" s="404"/>
      <c r="T48141" s="404"/>
    </row>
    <row r="48142" spans="12:20" ht="16.8">
      <c r="L48142" s="404"/>
      <c r="M48142" s="404"/>
      <c r="N48142" s="404"/>
      <c r="O48142" s="404"/>
      <c r="P48142" s="404"/>
      <c r="Q48142" s="404"/>
      <c r="R48142" s="404"/>
      <c r="S48142" s="404"/>
      <c r="T48142" s="404"/>
    </row>
    <row r="48143" spans="12:20" ht="16.8">
      <c r="L48143" s="404"/>
      <c r="M48143" s="404"/>
      <c r="N48143" s="404"/>
      <c r="O48143" s="404"/>
      <c r="P48143" s="404"/>
      <c r="Q48143" s="404"/>
      <c r="R48143" s="404"/>
      <c r="S48143" s="404"/>
      <c r="T48143" s="404"/>
    </row>
    <row r="48144" spans="12:20" ht="16.8">
      <c r="L48144" s="404"/>
      <c r="M48144" s="404"/>
      <c r="N48144" s="404"/>
      <c r="O48144" s="404"/>
      <c r="P48144" s="404"/>
      <c r="Q48144" s="404"/>
      <c r="R48144" s="404"/>
      <c r="S48144" s="404"/>
      <c r="T48144" s="404"/>
    </row>
    <row r="48145" spans="12:20" ht="16.8">
      <c r="L48145" s="404"/>
      <c r="M48145" s="404"/>
      <c r="N48145" s="404"/>
      <c r="O48145" s="404"/>
      <c r="P48145" s="404"/>
      <c r="Q48145" s="404"/>
      <c r="R48145" s="404"/>
      <c r="S48145" s="404"/>
      <c r="T48145" s="404"/>
    </row>
    <row r="48146" spans="12:20" ht="16.8">
      <c r="L48146" s="404"/>
      <c r="M48146" s="404"/>
      <c r="N48146" s="404"/>
      <c r="O48146" s="404"/>
      <c r="P48146" s="404"/>
      <c r="Q48146" s="404"/>
      <c r="R48146" s="404"/>
      <c r="S48146" s="404"/>
      <c r="T48146" s="404"/>
    </row>
    <row r="48147" spans="12:20" ht="16.8">
      <c r="L48147" s="404"/>
      <c r="M48147" s="404"/>
      <c r="N48147" s="404"/>
      <c r="O48147" s="404"/>
      <c r="P48147" s="404"/>
      <c r="Q48147" s="404"/>
      <c r="R48147" s="404"/>
      <c r="S48147" s="404"/>
      <c r="T48147" s="404"/>
    </row>
    <row r="48148" spans="12:20" ht="16.8">
      <c r="L48148" s="404"/>
      <c r="M48148" s="404"/>
      <c r="N48148" s="404"/>
      <c r="O48148" s="404"/>
      <c r="P48148" s="404"/>
      <c r="Q48148" s="404"/>
      <c r="R48148" s="404"/>
      <c r="S48148" s="404"/>
      <c r="T48148" s="404"/>
    </row>
    <row r="48149" spans="12:20" ht="16.8">
      <c r="L48149" s="404"/>
      <c r="M48149" s="404"/>
      <c r="N48149" s="404"/>
      <c r="O48149" s="404"/>
      <c r="P48149" s="404"/>
      <c r="Q48149" s="404"/>
      <c r="R48149" s="404"/>
      <c r="S48149" s="404"/>
      <c r="T48149" s="404"/>
    </row>
    <row r="48150" spans="12:20" ht="16.8">
      <c r="L48150" s="404"/>
      <c r="M48150" s="404"/>
      <c r="N48150" s="404"/>
      <c r="O48150" s="404"/>
      <c r="P48150" s="404"/>
      <c r="Q48150" s="404"/>
      <c r="R48150" s="404"/>
      <c r="S48150" s="404"/>
      <c r="T48150" s="404"/>
    </row>
    <row r="48151" spans="12:20" ht="16.8">
      <c r="L48151" s="404"/>
      <c r="M48151" s="404"/>
      <c r="N48151" s="404"/>
      <c r="O48151" s="404"/>
      <c r="P48151" s="404"/>
      <c r="Q48151" s="404"/>
      <c r="R48151" s="404"/>
      <c r="S48151" s="404"/>
      <c r="T48151" s="404"/>
    </row>
    <row r="48152" spans="12:20" ht="16.8">
      <c r="L48152" s="404"/>
      <c r="M48152" s="404"/>
      <c r="N48152" s="404"/>
      <c r="O48152" s="404"/>
      <c r="P48152" s="404"/>
      <c r="Q48152" s="404"/>
      <c r="R48152" s="404"/>
      <c r="S48152" s="404"/>
      <c r="T48152" s="404"/>
    </row>
    <row r="48153" spans="12:20" ht="16.8">
      <c r="L48153" s="404"/>
      <c r="M48153" s="404"/>
      <c r="N48153" s="404"/>
      <c r="O48153" s="404"/>
      <c r="P48153" s="404"/>
      <c r="Q48153" s="404"/>
      <c r="R48153" s="404"/>
      <c r="S48153" s="404"/>
      <c r="T48153" s="404"/>
    </row>
    <row r="48154" spans="12:20" ht="16.8">
      <c r="L48154" s="404"/>
      <c r="M48154" s="404"/>
      <c r="N48154" s="404"/>
      <c r="O48154" s="404"/>
      <c r="P48154" s="404"/>
      <c r="Q48154" s="404"/>
      <c r="R48154" s="404"/>
      <c r="S48154" s="404"/>
      <c r="T48154" s="404"/>
    </row>
    <row r="48155" spans="12:20" ht="16.8">
      <c r="L48155" s="404"/>
      <c r="M48155" s="404"/>
      <c r="N48155" s="404"/>
      <c r="O48155" s="404"/>
      <c r="P48155" s="404"/>
      <c r="Q48155" s="404"/>
      <c r="R48155" s="404"/>
      <c r="S48155" s="404"/>
      <c r="T48155" s="404"/>
    </row>
    <row r="48156" spans="12:20" ht="16.8">
      <c r="L48156" s="404"/>
      <c r="M48156" s="404"/>
      <c r="N48156" s="404"/>
      <c r="O48156" s="404"/>
      <c r="P48156" s="404"/>
      <c r="Q48156" s="404"/>
      <c r="R48156" s="404"/>
      <c r="S48156" s="404"/>
      <c r="T48156" s="404"/>
    </row>
    <row r="48157" spans="12:20" ht="16.8">
      <c r="L48157" s="404"/>
      <c r="M48157" s="404"/>
      <c r="N48157" s="404"/>
      <c r="O48157" s="404"/>
      <c r="P48157" s="404"/>
      <c r="Q48157" s="404"/>
      <c r="R48157" s="404"/>
      <c r="S48157" s="404"/>
      <c r="T48157" s="404"/>
    </row>
    <row r="48158" spans="12:20" ht="16.8">
      <c r="L48158" s="404"/>
      <c r="M48158" s="404"/>
      <c r="N48158" s="404"/>
      <c r="O48158" s="404"/>
      <c r="P48158" s="404"/>
      <c r="Q48158" s="404"/>
      <c r="R48158" s="404"/>
      <c r="S48158" s="404"/>
      <c r="T48158" s="404"/>
    </row>
    <row r="48159" spans="12:20" ht="16.8">
      <c r="L48159" s="404"/>
      <c r="M48159" s="404"/>
      <c r="N48159" s="404"/>
      <c r="O48159" s="404"/>
      <c r="P48159" s="404"/>
      <c r="Q48159" s="404"/>
      <c r="R48159" s="404"/>
      <c r="S48159" s="404"/>
      <c r="T48159" s="404"/>
    </row>
    <row r="48160" spans="12:20" ht="16.8">
      <c r="L48160" s="404"/>
      <c r="M48160" s="404"/>
      <c r="N48160" s="404"/>
      <c r="O48160" s="404"/>
      <c r="P48160" s="404"/>
      <c r="Q48160" s="404"/>
      <c r="R48160" s="404"/>
      <c r="S48160" s="404"/>
      <c r="T48160" s="404"/>
    </row>
    <row r="48161" spans="12:20" ht="16.8">
      <c r="L48161" s="404"/>
      <c r="M48161" s="404"/>
      <c r="N48161" s="404"/>
      <c r="O48161" s="404"/>
      <c r="P48161" s="404"/>
      <c r="Q48161" s="404"/>
      <c r="R48161" s="404"/>
      <c r="S48161" s="404"/>
      <c r="T48161" s="404"/>
    </row>
    <row r="48162" spans="12:20" ht="16.8">
      <c r="L48162" s="404"/>
      <c r="M48162" s="404"/>
      <c r="N48162" s="404"/>
      <c r="O48162" s="404"/>
      <c r="P48162" s="404"/>
      <c r="Q48162" s="404"/>
      <c r="R48162" s="404"/>
      <c r="S48162" s="404"/>
      <c r="T48162" s="404"/>
    </row>
    <row r="48163" spans="12:20" ht="16.8">
      <c r="L48163" s="404"/>
      <c r="M48163" s="404"/>
      <c r="N48163" s="404"/>
      <c r="O48163" s="404"/>
      <c r="P48163" s="404"/>
      <c r="Q48163" s="404"/>
      <c r="R48163" s="404"/>
      <c r="S48163" s="404"/>
      <c r="T48163" s="404"/>
    </row>
    <row r="48164" spans="12:20" ht="16.8">
      <c r="L48164" s="404"/>
      <c r="M48164" s="404"/>
      <c r="N48164" s="404"/>
      <c r="O48164" s="404"/>
      <c r="P48164" s="404"/>
      <c r="Q48164" s="404"/>
      <c r="R48164" s="404"/>
      <c r="S48164" s="404"/>
      <c r="T48164" s="404"/>
    </row>
    <row r="48165" spans="12:20" ht="16.8">
      <c r="L48165" s="404"/>
      <c r="M48165" s="404"/>
      <c r="N48165" s="404"/>
      <c r="O48165" s="404"/>
      <c r="P48165" s="404"/>
      <c r="Q48165" s="404"/>
      <c r="R48165" s="404"/>
      <c r="S48165" s="404"/>
      <c r="T48165" s="404"/>
    </row>
    <row r="48166" spans="12:20" ht="16.8">
      <c r="L48166" s="404"/>
      <c r="M48166" s="404"/>
      <c r="N48166" s="404"/>
      <c r="O48166" s="404"/>
      <c r="P48166" s="404"/>
      <c r="Q48166" s="404"/>
      <c r="R48166" s="404"/>
      <c r="S48166" s="404"/>
      <c r="T48166" s="404"/>
    </row>
    <row r="48167" spans="12:20" ht="16.8">
      <c r="L48167" s="404"/>
      <c r="M48167" s="404"/>
      <c r="N48167" s="404"/>
      <c r="O48167" s="404"/>
      <c r="P48167" s="404"/>
      <c r="Q48167" s="404"/>
      <c r="R48167" s="404"/>
      <c r="S48167" s="404"/>
      <c r="T48167" s="404"/>
    </row>
    <row r="48168" spans="12:20" ht="16.8">
      <c r="L48168" s="404"/>
      <c r="M48168" s="404"/>
      <c r="N48168" s="404"/>
      <c r="O48168" s="404"/>
      <c r="P48168" s="404"/>
      <c r="Q48168" s="404"/>
      <c r="R48168" s="404"/>
      <c r="S48168" s="404"/>
      <c r="T48168" s="404"/>
    </row>
    <row r="48169" spans="12:20" ht="16.8">
      <c r="L48169" s="404"/>
      <c r="M48169" s="404"/>
      <c r="N48169" s="404"/>
      <c r="O48169" s="404"/>
      <c r="P48169" s="404"/>
      <c r="Q48169" s="404"/>
      <c r="R48169" s="404"/>
      <c r="S48169" s="404"/>
      <c r="T48169" s="404"/>
    </row>
    <row r="48170" spans="12:20" ht="16.8">
      <c r="L48170" s="404"/>
      <c r="M48170" s="404"/>
      <c r="N48170" s="404"/>
      <c r="O48170" s="404"/>
      <c r="P48170" s="404"/>
      <c r="Q48170" s="404"/>
      <c r="R48170" s="404"/>
      <c r="S48170" s="404"/>
      <c r="T48170" s="404"/>
    </row>
    <row r="48171" spans="12:20" ht="16.8">
      <c r="L48171" s="404"/>
      <c r="M48171" s="404"/>
      <c r="N48171" s="404"/>
      <c r="O48171" s="404"/>
      <c r="P48171" s="404"/>
      <c r="Q48171" s="404"/>
      <c r="R48171" s="404"/>
      <c r="S48171" s="404"/>
      <c r="T48171" s="404"/>
    </row>
    <row r="48172" spans="12:20" ht="16.8">
      <c r="L48172" s="404"/>
      <c r="M48172" s="404"/>
      <c r="N48172" s="404"/>
      <c r="O48172" s="404"/>
      <c r="P48172" s="404"/>
      <c r="Q48172" s="404"/>
      <c r="R48172" s="404"/>
      <c r="S48172" s="404"/>
      <c r="T48172" s="404"/>
    </row>
    <row r="48173" spans="12:20" ht="16.8">
      <c r="L48173" s="404"/>
      <c r="M48173" s="404"/>
      <c r="N48173" s="404"/>
      <c r="O48173" s="404"/>
      <c r="P48173" s="404"/>
      <c r="Q48173" s="404"/>
      <c r="R48173" s="404"/>
      <c r="S48173" s="404"/>
      <c r="T48173" s="404"/>
    </row>
    <row r="48174" spans="12:20" ht="16.8">
      <c r="L48174" s="404"/>
      <c r="M48174" s="404"/>
      <c r="N48174" s="404"/>
      <c r="O48174" s="404"/>
      <c r="P48174" s="404"/>
      <c r="Q48174" s="404"/>
      <c r="R48174" s="404"/>
      <c r="S48174" s="404"/>
      <c r="T48174" s="404"/>
    </row>
    <row r="48175" spans="12:20" ht="16.8">
      <c r="L48175" s="404"/>
      <c r="M48175" s="404"/>
      <c r="N48175" s="404"/>
      <c r="O48175" s="404"/>
      <c r="P48175" s="404"/>
      <c r="Q48175" s="404"/>
      <c r="R48175" s="404"/>
      <c r="S48175" s="404"/>
      <c r="T48175" s="404"/>
    </row>
    <row r="48176" spans="12:20" ht="16.8">
      <c r="L48176" s="404"/>
      <c r="M48176" s="404"/>
      <c r="N48176" s="404"/>
      <c r="O48176" s="404"/>
      <c r="P48176" s="404"/>
      <c r="Q48176" s="404"/>
      <c r="R48176" s="404"/>
      <c r="S48176" s="404"/>
      <c r="T48176" s="404"/>
    </row>
    <row r="48177" spans="12:20" ht="16.8">
      <c r="L48177" s="404"/>
      <c r="M48177" s="404"/>
      <c r="N48177" s="404"/>
      <c r="O48177" s="404"/>
      <c r="P48177" s="404"/>
      <c r="Q48177" s="404"/>
      <c r="R48177" s="404"/>
      <c r="S48177" s="404"/>
      <c r="T48177" s="404"/>
    </row>
    <row r="48178" spans="12:20" ht="16.8">
      <c r="L48178" s="404"/>
      <c r="M48178" s="404"/>
      <c r="N48178" s="404"/>
      <c r="O48178" s="404"/>
      <c r="P48178" s="404"/>
      <c r="Q48178" s="404"/>
      <c r="R48178" s="404"/>
      <c r="S48178" s="404"/>
      <c r="T48178" s="404"/>
    </row>
    <row r="48179" spans="12:20" ht="16.8">
      <c r="L48179" s="404"/>
      <c r="M48179" s="404"/>
      <c r="N48179" s="404"/>
      <c r="O48179" s="404"/>
      <c r="P48179" s="404"/>
      <c r="Q48179" s="404"/>
      <c r="R48179" s="404"/>
      <c r="S48179" s="404"/>
      <c r="T48179" s="404"/>
    </row>
    <row r="48180" spans="12:20" ht="16.8">
      <c r="L48180" s="404"/>
      <c r="M48180" s="404"/>
      <c r="N48180" s="404"/>
      <c r="O48180" s="404"/>
      <c r="P48180" s="404"/>
      <c r="Q48180" s="404"/>
      <c r="R48180" s="404"/>
      <c r="S48180" s="404"/>
      <c r="T48180" s="404"/>
    </row>
    <row r="48181" spans="12:20" ht="16.8">
      <c r="L48181" s="404"/>
      <c r="M48181" s="404"/>
      <c r="N48181" s="404"/>
      <c r="O48181" s="404"/>
      <c r="P48181" s="404"/>
      <c r="Q48181" s="404"/>
      <c r="R48181" s="404"/>
      <c r="S48181" s="404"/>
      <c r="T48181" s="404"/>
    </row>
    <row r="48182" spans="12:20" ht="16.8">
      <c r="L48182" s="404"/>
      <c r="M48182" s="404"/>
      <c r="N48182" s="404"/>
      <c r="O48182" s="404"/>
      <c r="P48182" s="404"/>
      <c r="Q48182" s="404"/>
      <c r="R48182" s="404"/>
      <c r="S48182" s="404"/>
      <c r="T48182" s="404"/>
    </row>
    <row r="48183" spans="12:20" ht="16.8">
      <c r="L48183" s="404"/>
      <c r="M48183" s="404"/>
      <c r="N48183" s="404"/>
      <c r="O48183" s="404"/>
      <c r="P48183" s="404"/>
      <c r="Q48183" s="404"/>
      <c r="R48183" s="404"/>
      <c r="S48183" s="404"/>
      <c r="T48183" s="404"/>
    </row>
    <row r="48184" spans="12:20" ht="16.8">
      <c r="L48184" s="404"/>
      <c r="M48184" s="404"/>
      <c r="N48184" s="404"/>
      <c r="O48184" s="404"/>
      <c r="P48184" s="404"/>
      <c r="Q48184" s="404"/>
      <c r="R48184" s="404"/>
      <c r="S48184" s="404"/>
      <c r="T48184" s="404"/>
    </row>
    <row r="48185" spans="12:20" ht="16.8">
      <c r="L48185" s="404"/>
      <c r="M48185" s="404"/>
      <c r="N48185" s="404"/>
      <c r="O48185" s="404"/>
      <c r="P48185" s="404"/>
      <c r="Q48185" s="404"/>
      <c r="R48185" s="404"/>
      <c r="S48185" s="404"/>
      <c r="T48185" s="404"/>
    </row>
    <row r="48186" spans="12:20" ht="16.8">
      <c r="L48186" s="404"/>
      <c r="M48186" s="404"/>
      <c r="N48186" s="404"/>
      <c r="O48186" s="404"/>
      <c r="P48186" s="404"/>
      <c r="Q48186" s="404"/>
      <c r="R48186" s="404"/>
      <c r="S48186" s="404"/>
      <c r="T48186" s="404"/>
    </row>
    <row r="48187" spans="12:20" ht="16.8">
      <c r="L48187" s="404"/>
      <c r="M48187" s="404"/>
      <c r="N48187" s="404"/>
      <c r="O48187" s="404"/>
      <c r="P48187" s="404"/>
      <c r="Q48187" s="404"/>
      <c r="R48187" s="404"/>
      <c r="S48187" s="404"/>
      <c r="T48187" s="404"/>
    </row>
    <row r="48188" spans="12:20" ht="16.8">
      <c r="L48188" s="404"/>
      <c r="M48188" s="404"/>
      <c r="N48188" s="404"/>
      <c r="O48188" s="404"/>
      <c r="P48188" s="404"/>
      <c r="Q48188" s="404"/>
      <c r="R48188" s="404"/>
      <c r="S48188" s="404"/>
      <c r="T48188" s="404"/>
    </row>
    <row r="48189" spans="12:20" ht="16.8">
      <c r="L48189" s="404"/>
      <c r="M48189" s="404"/>
      <c r="N48189" s="404"/>
      <c r="O48189" s="404"/>
      <c r="P48189" s="404"/>
      <c r="Q48189" s="404"/>
      <c r="R48189" s="404"/>
      <c r="S48189" s="404"/>
      <c r="T48189" s="404"/>
    </row>
    <row r="48190" spans="12:20" ht="16.8">
      <c r="L48190" s="404"/>
      <c r="M48190" s="404"/>
      <c r="N48190" s="404"/>
      <c r="O48190" s="404"/>
      <c r="P48190" s="404"/>
      <c r="Q48190" s="404"/>
      <c r="R48190" s="404"/>
      <c r="S48190" s="404"/>
      <c r="T48190" s="404"/>
    </row>
    <row r="48191" spans="12:20" ht="16.8">
      <c r="L48191" s="404"/>
      <c r="M48191" s="404"/>
      <c r="N48191" s="404"/>
      <c r="O48191" s="404"/>
      <c r="P48191" s="404"/>
      <c r="Q48191" s="404"/>
      <c r="R48191" s="404"/>
      <c r="S48191" s="404"/>
      <c r="T48191" s="404"/>
    </row>
    <row r="48192" spans="12:20" ht="16.8">
      <c r="L48192" s="404"/>
      <c r="M48192" s="404"/>
      <c r="N48192" s="404"/>
      <c r="O48192" s="404"/>
      <c r="P48192" s="404"/>
      <c r="Q48192" s="404"/>
      <c r="R48192" s="404"/>
      <c r="S48192" s="404"/>
      <c r="T48192" s="404"/>
    </row>
    <row r="48193" spans="12:20" ht="16.8">
      <c r="L48193" s="404"/>
      <c r="M48193" s="404"/>
      <c r="N48193" s="404"/>
      <c r="O48193" s="404"/>
      <c r="P48193" s="404"/>
      <c r="Q48193" s="404"/>
      <c r="R48193" s="404"/>
      <c r="S48193" s="404"/>
      <c r="T48193" s="404"/>
    </row>
    <row r="48194" spans="12:20" ht="16.8">
      <c r="L48194" s="404"/>
      <c r="M48194" s="404"/>
      <c r="N48194" s="404"/>
      <c r="O48194" s="404"/>
      <c r="P48194" s="404"/>
      <c r="Q48194" s="404"/>
      <c r="R48194" s="404"/>
      <c r="S48194" s="404"/>
      <c r="T48194" s="404"/>
    </row>
    <row r="48195" spans="12:20" ht="16.8">
      <c r="L48195" s="404"/>
      <c r="M48195" s="404"/>
      <c r="N48195" s="404"/>
      <c r="O48195" s="404"/>
      <c r="P48195" s="404"/>
      <c r="Q48195" s="404"/>
      <c r="R48195" s="404"/>
      <c r="S48195" s="404"/>
      <c r="T48195" s="404"/>
    </row>
    <row r="48196" spans="12:20" ht="16.8">
      <c r="L48196" s="404"/>
      <c r="M48196" s="404"/>
      <c r="N48196" s="404"/>
      <c r="O48196" s="404"/>
      <c r="P48196" s="404"/>
      <c r="Q48196" s="404"/>
      <c r="R48196" s="404"/>
      <c r="S48196" s="404"/>
      <c r="T48196" s="404"/>
    </row>
    <row r="48197" spans="12:20" ht="16.8">
      <c r="L48197" s="404"/>
      <c r="M48197" s="404"/>
      <c r="N48197" s="404"/>
      <c r="O48197" s="404"/>
      <c r="P48197" s="404"/>
      <c r="Q48197" s="404"/>
      <c r="R48197" s="404"/>
      <c r="S48197" s="404"/>
      <c r="T48197" s="404"/>
    </row>
    <row r="48198" spans="12:20" ht="16.8">
      <c r="L48198" s="404"/>
      <c r="M48198" s="404"/>
      <c r="N48198" s="404"/>
      <c r="O48198" s="404"/>
      <c r="P48198" s="404"/>
      <c r="Q48198" s="404"/>
      <c r="R48198" s="404"/>
      <c r="S48198" s="404"/>
      <c r="T48198" s="404"/>
    </row>
    <row r="48199" spans="12:20" ht="16.8">
      <c r="L48199" s="404"/>
      <c r="M48199" s="404"/>
      <c r="N48199" s="404"/>
      <c r="O48199" s="404"/>
      <c r="P48199" s="404"/>
      <c r="Q48199" s="404"/>
      <c r="R48199" s="404"/>
      <c r="S48199" s="404"/>
      <c r="T48199" s="404"/>
    </row>
    <row r="48200" spans="12:20" ht="16.8">
      <c r="L48200" s="404"/>
      <c r="M48200" s="404"/>
      <c r="N48200" s="404"/>
      <c r="O48200" s="404"/>
      <c r="P48200" s="404"/>
      <c r="Q48200" s="404"/>
      <c r="R48200" s="404"/>
      <c r="S48200" s="404"/>
      <c r="T48200" s="404"/>
    </row>
    <row r="48201" spans="12:20" ht="16.8">
      <c r="L48201" s="404"/>
      <c r="M48201" s="404"/>
      <c r="N48201" s="404"/>
      <c r="O48201" s="404"/>
      <c r="P48201" s="404"/>
      <c r="Q48201" s="404"/>
      <c r="R48201" s="404"/>
      <c r="S48201" s="404"/>
      <c r="T48201" s="404"/>
    </row>
    <row r="48202" spans="12:20" ht="16.8">
      <c r="L48202" s="404"/>
      <c r="M48202" s="404"/>
      <c r="N48202" s="404"/>
      <c r="O48202" s="404"/>
      <c r="P48202" s="404"/>
      <c r="Q48202" s="404"/>
      <c r="R48202" s="404"/>
      <c r="S48202" s="404"/>
      <c r="T48202" s="404"/>
    </row>
    <row r="48203" spans="12:20" ht="16.8">
      <c r="L48203" s="404"/>
      <c r="M48203" s="404"/>
      <c r="N48203" s="404"/>
      <c r="O48203" s="404"/>
      <c r="P48203" s="404"/>
      <c r="Q48203" s="404"/>
      <c r="R48203" s="404"/>
      <c r="S48203" s="404"/>
      <c r="T48203" s="404"/>
    </row>
    <row r="48204" spans="12:20" ht="16.8">
      <c r="L48204" s="404"/>
      <c r="M48204" s="404"/>
      <c r="N48204" s="404"/>
      <c r="O48204" s="404"/>
      <c r="P48204" s="404"/>
      <c r="Q48204" s="404"/>
      <c r="R48204" s="404"/>
      <c r="S48204" s="404"/>
      <c r="T48204" s="404"/>
    </row>
    <row r="48205" spans="12:20" ht="16.8">
      <c r="L48205" s="404"/>
      <c r="M48205" s="404"/>
      <c r="N48205" s="404"/>
      <c r="O48205" s="404"/>
      <c r="P48205" s="404"/>
      <c r="Q48205" s="404"/>
      <c r="R48205" s="404"/>
      <c r="S48205" s="404"/>
      <c r="T48205" s="404"/>
    </row>
    <row r="48206" spans="12:20" ht="16.8">
      <c r="L48206" s="404"/>
      <c r="M48206" s="404"/>
      <c r="N48206" s="404"/>
      <c r="O48206" s="404"/>
      <c r="P48206" s="404"/>
      <c r="Q48206" s="404"/>
      <c r="R48206" s="404"/>
      <c r="S48206" s="404"/>
      <c r="T48206" s="404"/>
    </row>
    <row r="48207" spans="12:20" ht="16.8">
      <c r="L48207" s="404"/>
      <c r="M48207" s="404"/>
      <c r="N48207" s="404"/>
      <c r="O48207" s="404"/>
      <c r="P48207" s="404"/>
      <c r="Q48207" s="404"/>
      <c r="R48207" s="404"/>
      <c r="S48207" s="404"/>
      <c r="T48207" s="404"/>
    </row>
    <row r="48208" spans="12:20" ht="16.8">
      <c r="L48208" s="404"/>
      <c r="M48208" s="404"/>
      <c r="N48208" s="404"/>
      <c r="O48208" s="404"/>
      <c r="P48208" s="404"/>
      <c r="Q48208" s="404"/>
      <c r="R48208" s="404"/>
      <c r="S48208" s="404"/>
      <c r="T48208" s="404"/>
    </row>
    <row r="48209" spans="12:20" ht="16.8">
      <c r="L48209" s="404"/>
      <c r="M48209" s="404"/>
      <c r="N48209" s="404"/>
      <c r="O48209" s="404"/>
      <c r="P48209" s="404"/>
      <c r="Q48209" s="404"/>
      <c r="R48209" s="404"/>
      <c r="S48209" s="404"/>
      <c r="T48209" s="404"/>
    </row>
    <row r="48210" spans="12:20" ht="16.8">
      <c r="L48210" s="404"/>
      <c r="M48210" s="404"/>
      <c r="N48210" s="404"/>
      <c r="O48210" s="404"/>
      <c r="P48210" s="404"/>
      <c r="Q48210" s="404"/>
      <c r="R48210" s="404"/>
      <c r="S48210" s="404"/>
      <c r="T48210" s="404"/>
    </row>
    <row r="48211" spans="12:20" ht="16.8">
      <c r="L48211" s="404"/>
      <c r="M48211" s="404"/>
      <c r="N48211" s="404"/>
      <c r="O48211" s="404"/>
      <c r="P48211" s="404"/>
      <c r="Q48211" s="404"/>
      <c r="R48211" s="404"/>
      <c r="S48211" s="404"/>
      <c r="T48211" s="404"/>
    </row>
    <row r="48212" spans="12:20" ht="16.8">
      <c r="L48212" s="404"/>
      <c r="M48212" s="404"/>
      <c r="N48212" s="404"/>
      <c r="O48212" s="404"/>
      <c r="P48212" s="404"/>
      <c r="Q48212" s="404"/>
      <c r="R48212" s="404"/>
      <c r="S48212" s="404"/>
      <c r="T48212" s="404"/>
    </row>
    <row r="48213" spans="12:20" ht="16.8">
      <c r="L48213" s="404"/>
      <c r="M48213" s="404"/>
      <c r="N48213" s="404"/>
      <c r="O48213" s="404"/>
      <c r="P48213" s="404"/>
      <c r="Q48213" s="404"/>
      <c r="R48213" s="404"/>
      <c r="S48213" s="404"/>
      <c r="T48213" s="404"/>
    </row>
    <row r="48214" spans="12:20" ht="16.8">
      <c r="L48214" s="404"/>
      <c r="M48214" s="404"/>
      <c r="N48214" s="404"/>
      <c r="O48214" s="404"/>
      <c r="P48214" s="404"/>
      <c r="Q48214" s="404"/>
      <c r="R48214" s="404"/>
      <c r="S48214" s="404"/>
      <c r="T48214" s="404"/>
    </row>
    <row r="48215" spans="12:20" ht="16.8">
      <c r="L48215" s="404"/>
      <c r="M48215" s="404"/>
      <c r="N48215" s="404"/>
      <c r="O48215" s="404"/>
      <c r="P48215" s="404"/>
      <c r="Q48215" s="404"/>
      <c r="R48215" s="404"/>
      <c r="S48215" s="404"/>
      <c r="T48215" s="404"/>
    </row>
    <row r="48216" spans="12:20" ht="16.8">
      <c r="L48216" s="404"/>
      <c r="M48216" s="404"/>
      <c r="N48216" s="404"/>
      <c r="O48216" s="404"/>
      <c r="P48216" s="404"/>
      <c r="Q48216" s="404"/>
      <c r="R48216" s="404"/>
      <c r="S48216" s="404"/>
      <c r="T48216" s="404"/>
    </row>
    <row r="48217" spans="12:20" ht="16.8">
      <c r="L48217" s="404"/>
      <c r="M48217" s="404"/>
      <c r="N48217" s="404"/>
      <c r="O48217" s="404"/>
      <c r="P48217" s="404"/>
      <c r="Q48217" s="404"/>
      <c r="R48217" s="404"/>
      <c r="S48217" s="404"/>
      <c r="T48217" s="404"/>
    </row>
    <row r="48218" spans="12:20" ht="16.8">
      <c r="L48218" s="404"/>
      <c r="M48218" s="404"/>
      <c r="N48218" s="404"/>
      <c r="O48218" s="404"/>
      <c r="P48218" s="404"/>
      <c r="Q48218" s="404"/>
      <c r="R48218" s="404"/>
      <c r="S48218" s="404"/>
      <c r="T48218" s="404"/>
    </row>
    <row r="48219" spans="12:20" ht="16.8">
      <c r="L48219" s="404"/>
      <c r="M48219" s="404"/>
      <c r="N48219" s="404"/>
      <c r="O48219" s="404"/>
      <c r="P48219" s="404"/>
      <c r="Q48219" s="404"/>
      <c r="R48219" s="404"/>
      <c r="S48219" s="404"/>
      <c r="T48219" s="404"/>
    </row>
    <row r="48220" spans="12:20" ht="16.8">
      <c r="L48220" s="404"/>
      <c r="M48220" s="404"/>
      <c r="N48220" s="404"/>
      <c r="O48220" s="404"/>
      <c r="P48220" s="404"/>
      <c r="Q48220" s="404"/>
      <c r="R48220" s="404"/>
      <c r="S48220" s="404"/>
      <c r="T48220" s="404"/>
    </row>
    <row r="48221" spans="12:20" ht="16.8">
      <c r="L48221" s="404"/>
      <c r="M48221" s="404"/>
      <c r="N48221" s="404"/>
      <c r="O48221" s="404"/>
      <c r="P48221" s="404"/>
      <c r="Q48221" s="404"/>
      <c r="R48221" s="404"/>
      <c r="S48221" s="404"/>
      <c r="T48221" s="404"/>
    </row>
    <row r="48222" spans="12:20" ht="16.8">
      <c r="L48222" s="404"/>
      <c r="M48222" s="404"/>
      <c r="N48222" s="404"/>
      <c r="O48222" s="404"/>
      <c r="P48222" s="404"/>
      <c r="Q48222" s="404"/>
      <c r="R48222" s="404"/>
      <c r="S48222" s="404"/>
      <c r="T48222" s="404"/>
    </row>
    <row r="48223" spans="12:20" ht="16.8">
      <c r="L48223" s="404"/>
      <c r="M48223" s="404"/>
      <c r="N48223" s="404"/>
      <c r="O48223" s="404"/>
      <c r="P48223" s="404"/>
      <c r="Q48223" s="404"/>
      <c r="R48223" s="404"/>
      <c r="S48223" s="404"/>
      <c r="T48223" s="404"/>
    </row>
    <row r="48224" spans="12:20" ht="16.8">
      <c r="L48224" s="404"/>
      <c r="M48224" s="404"/>
      <c r="N48224" s="404"/>
      <c r="O48224" s="404"/>
      <c r="P48224" s="404"/>
      <c r="Q48224" s="404"/>
      <c r="R48224" s="404"/>
      <c r="S48224" s="404"/>
      <c r="T48224" s="404"/>
    </row>
    <row r="48225" spans="12:20" ht="16.8">
      <c r="L48225" s="404"/>
      <c r="M48225" s="404"/>
      <c r="N48225" s="404"/>
      <c r="O48225" s="404"/>
      <c r="P48225" s="404"/>
      <c r="Q48225" s="404"/>
      <c r="R48225" s="404"/>
      <c r="S48225" s="404"/>
      <c r="T48225" s="404"/>
    </row>
    <row r="48226" spans="12:20" ht="16.8">
      <c r="L48226" s="404"/>
      <c r="M48226" s="404"/>
      <c r="N48226" s="404"/>
      <c r="O48226" s="404"/>
      <c r="P48226" s="404"/>
      <c r="Q48226" s="404"/>
      <c r="R48226" s="404"/>
      <c r="S48226" s="404"/>
      <c r="T48226" s="404"/>
    </row>
    <row r="48227" spans="12:20" ht="16.8">
      <c r="L48227" s="404"/>
      <c r="M48227" s="404"/>
      <c r="N48227" s="404"/>
      <c r="O48227" s="404"/>
      <c r="P48227" s="404"/>
      <c r="Q48227" s="404"/>
      <c r="R48227" s="404"/>
      <c r="S48227" s="404"/>
      <c r="T48227" s="404"/>
    </row>
    <row r="48228" spans="12:20" ht="16.8">
      <c r="L48228" s="404"/>
      <c r="M48228" s="404"/>
      <c r="N48228" s="404"/>
      <c r="O48228" s="404"/>
      <c r="P48228" s="404"/>
      <c r="Q48228" s="404"/>
      <c r="R48228" s="404"/>
      <c r="S48228" s="404"/>
      <c r="T48228" s="404"/>
    </row>
    <row r="48229" spans="12:20" ht="16.8">
      <c r="L48229" s="404"/>
      <c r="M48229" s="404"/>
      <c r="N48229" s="404"/>
      <c r="O48229" s="404"/>
      <c r="P48229" s="404"/>
      <c r="Q48229" s="404"/>
      <c r="R48229" s="404"/>
      <c r="S48229" s="404"/>
      <c r="T48229" s="404"/>
    </row>
    <row r="48230" spans="12:20" ht="16.8">
      <c r="L48230" s="404"/>
      <c r="M48230" s="404"/>
      <c r="N48230" s="404"/>
      <c r="O48230" s="404"/>
      <c r="P48230" s="404"/>
      <c r="Q48230" s="404"/>
      <c r="R48230" s="404"/>
      <c r="S48230" s="404"/>
      <c r="T48230" s="404"/>
    </row>
    <row r="48231" spans="12:20" ht="16.8">
      <c r="L48231" s="404"/>
      <c r="M48231" s="404"/>
      <c r="N48231" s="404"/>
      <c r="O48231" s="404"/>
      <c r="P48231" s="404"/>
      <c r="Q48231" s="404"/>
      <c r="R48231" s="404"/>
      <c r="S48231" s="404"/>
      <c r="T48231" s="404"/>
    </row>
    <row r="48232" spans="12:20" ht="16.8">
      <c r="L48232" s="404"/>
      <c r="M48232" s="404"/>
      <c r="N48232" s="404"/>
      <c r="O48232" s="404"/>
      <c r="P48232" s="404"/>
      <c r="Q48232" s="404"/>
      <c r="R48232" s="404"/>
      <c r="S48232" s="404"/>
      <c r="T48232" s="404"/>
    </row>
    <row r="48233" spans="12:20" ht="16.8">
      <c r="L48233" s="404"/>
      <c r="M48233" s="404"/>
      <c r="N48233" s="404"/>
      <c r="O48233" s="404"/>
      <c r="P48233" s="404"/>
      <c r="Q48233" s="404"/>
      <c r="R48233" s="404"/>
      <c r="S48233" s="404"/>
      <c r="T48233" s="404"/>
    </row>
    <row r="48234" spans="12:20" ht="16.8">
      <c r="L48234" s="404"/>
      <c r="M48234" s="404"/>
      <c r="N48234" s="404"/>
      <c r="O48234" s="404"/>
      <c r="P48234" s="404"/>
      <c r="Q48234" s="404"/>
      <c r="R48234" s="404"/>
      <c r="S48234" s="404"/>
      <c r="T48234" s="404"/>
    </row>
    <row r="48235" spans="12:20" ht="16.8">
      <c r="L48235" s="404"/>
      <c r="M48235" s="404"/>
      <c r="N48235" s="404"/>
      <c r="O48235" s="404"/>
      <c r="P48235" s="404"/>
      <c r="Q48235" s="404"/>
      <c r="R48235" s="404"/>
      <c r="S48235" s="404"/>
      <c r="T48235" s="404"/>
    </row>
    <row r="48236" spans="12:20" ht="16.8">
      <c r="L48236" s="404"/>
      <c r="M48236" s="404"/>
      <c r="N48236" s="404"/>
      <c r="O48236" s="404"/>
      <c r="P48236" s="404"/>
      <c r="Q48236" s="404"/>
      <c r="R48236" s="404"/>
      <c r="S48236" s="404"/>
      <c r="T48236" s="404"/>
    </row>
    <row r="48237" spans="12:20" ht="16.8">
      <c r="L48237" s="404"/>
      <c r="M48237" s="404"/>
      <c r="N48237" s="404"/>
      <c r="O48237" s="404"/>
      <c r="P48237" s="404"/>
      <c r="Q48237" s="404"/>
      <c r="R48237" s="404"/>
      <c r="S48237" s="404"/>
      <c r="T48237" s="404"/>
    </row>
    <row r="48238" spans="12:20" ht="16.8">
      <c r="L48238" s="404"/>
      <c r="M48238" s="404"/>
      <c r="N48238" s="404"/>
      <c r="O48238" s="404"/>
      <c r="P48238" s="404"/>
      <c r="Q48238" s="404"/>
      <c r="R48238" s="404"/>
      <c r="S48238" s="404"/>
      <c r="T48238" s="404"/>
    </row>
    <row r="48239" spans="12:20" ht="16.8">
      <c r="L48239" s="404"/>
      <c r="M48239" s="404"/>
      <c r="N48239" s="404"/>
      <c r="O48239" s="404"/>
      <c r="P48239" s="404"/>
      <c r="Q48239" s="404"/>
      <c r="R48239" s="404"/>
      <c r="S48239" s="404"/>
      <c r="T48239" s="404"/>
    </row>
    <row r="48240" spans="12:20" ht="16.8">
      <c r="L48240" s="404"/>
      <c r="M48240" s="404"/>
      <c r="N48240" s="404"/>
      <c r="O48240" s="404"/>
      <c r="P48240" s="404"/>
      <c r="Q48240" s="404"/>
      <c r="R48240" s="404"/>
      <c r="S48240" s="404"/>
      <c r="T48240" s="404"/>
    </row>
    <row r="48241" spans="12:20" ht="16.8">
      <c r="L48241" s="404"/>
      <c r="M48241" s="404"/>
      <c r="N48241" s="404"/>
      <c r="O48241" s="404"/>
      <c r="P48241" s="404"/>
      <c r="Q48241" s="404"/>
      <c r="R48241" s="404"/>
      <c r="S48241" s="404"/>
      <c r="T48241" s="404"/>
    </row>
    <row r="48242" spans="12:20" ht="16.8">
      <c r="L48242" s="404"/>
      <c r="M48242" s="404"/>
      <c r="N48242" s="404"/>
      <c r="O48242" s="404"/>
      <c r="P48242" s="404"/>
      <c r="Q48242" s="404"/>
      <c r="R48242" s="404"/>
      <c r="S48242" s="404"/>
      <c r="T48242" s="404"/>
    </row>
    <row r="48243" spans="12:20" ht="16.8">
      <c r="L48243" s="404"/>
      <c r="M48243" s="404"/>
      <c r="N48243" s="404"/>
      <c r="O48243" s="404"/>
      <c r="P48243" s="404"/>
      <c r="Q48243" s="404"/>
      <c r="R48243" s="404"/>
      <c r="S48243" s="404"/>
      <c r="T48243" s="404"/>
    </row>
    <row r="48244" spans="12:20" ht="16.8">
      <c r="L48244" s="404"/>
      <c r="M48244" s="404"/>
      <c r="N48244" s="404"/>
      <c r="O48244" s="404"/>
      <c r="P48244" s="404"/>
      <c r="Q48244" s="404"/>
      <c r="R48244" s="404"/>
      <c r="S48244" s="404"/>
      <c r="T48244" s="404"/>
    </row>
    <row r="48245" spans="12:20" ht="16.8">
      <c r="L48245" s="404"/>
      <c r="M48245" s="404"/>
      <c r="N48245" s="404"/>
      <c r="O48245" s="404"/>
      <c r="P48245" s="404"/>
      <c r="Q48245" s="404"/>
      <c r="R48245" s="404"/>
      <c r="S48245" s="404"/>
      <c r="T48245" s="404"/>
    </row>
    <row r="48246" spans="12:20" ht="16.8">
      <c r="L48246" s="404"/>
      <c r="M48246" s="404"/>
      <c r="N48246" s="404"/>
      <c r="O48246" s="404"/>
      <c r="P48246" s="404"/>
      <c r="Q48246" s="404"/>
      <c r="R48246" s="404"/>
      <c r="S48246" s="404"/>
      <c r="T48246" s="404"/>
    </row>
    <row r="48247" spans="12:20" ht="16.8">
      <c r="L48247" s="404"/>
      <c r="M48247" s="404"/>
      <c r="N48247" s="404"/>
      <c r="O48247" s="404"/>
      <c r="P48247" s="404"/>
      <c r="Q48247" s="404"/>
      <c r="R48247" s="404"/>
      <c r="S48247" s="404"/>
      <c r="T48247" s="404"/>
    </row>
    <row r="48248" spans="12:20" ht="16.8">
      <c r="L48248" s="404"/>
      <c r="M48248" s="404"/>
      <c r="N48248" s="404"/>
      <c r="O48248" s="404"/>
      <c r="P48248" s="404"/>
      <c r="Q48248" s="404"/>
      <c r="R48248" s="404"/>
      <c r="S48248" s="404"/>
      <c r="T48248" s="404"/>
    </row>
    <row r="48249" spans="12:20" ht="16.8">
      <c r="L48249" s="404"/>
      <c r="M48249" s="404"/>
      <c r="N48249" s="404"/>
      <c r="O48249" s="404"/>
      <c r="P48249" s="404"/>
      <c r="Q48249" s="404"/>
      <c r="R48249" s="404"/>
      <c r="S48249" s="404"/>
      <c r="T48249" s="404"/>
    </row>
    <row r="48250" spans="12:20" ht="16.8">
      <c r="L48250" s="404"/>
      <c r="M48250" s="404"/>
      <c r="N48250" s="404"/>
      <c r="O48250" s="404"/>
      <c r="P48250" s="404"/>
      <c r="Q48250" s="404"/>
      <c r="R48250" s="404"/>
      <c r="S48250" s="404"/>
      <c r="T48250" s="404"/>
    </row>
    <row r="48251" spans="12:20" ht="16.8">
      <c r="L48251" s="404"/>
      <c r="M48251" s="404"/>
      <c r="N48251" s="404"/>
      <c r="O48251" s="404"/>
      <c r="P48251" s="404"/>
      <c r="Q48251" s="404"/>
      <c r="R48251" s="404"/>
      <c r="S48251" s="404"/>
      <c r="T48251" s="404"/>
    </row>
    <row r="48252" spans="12:20" ht="16.8">
      <c r="L48252" s="404"/>
      <c r="M48252" s="404"/>
      <c r="N48252" s="404"/>
      <c r="O48252" s="404"/>
      <c r="P48252" s="404"/>
      <c r="Q48252" s="404"/>
      <c r="R48252" s="404"/>
      <c r="S48252" s="404"/>
      <c r="T48252" s="404"/>
    </row>
    <row r="48253" spans="12:20" ht="16.8">
      <c r="L48253" s="404"/>
      <c r="M48253" s="404"/>
      <c r="N48253" s="404"/>
      <c r="O48253" s="404"/>
      <c r="P48253" s="404"/>
      <c r="Q48253" s="404"/>
      <c r="R48253" s="404"/>
      <c r="S48253" s="404"/>
      <c r="T48253" s="404"/>
    </row>
    <row r="48254" spans="12:20" ht="16.8">
      <c r="L48254" s="404"/>
      <c r="M48254" s="404"/>
      <c r="N48254" s="404"/>
      <c r="O48254" s="404"/>
      <c r="P48254" s="404"/>
      <c r="Q48254" s="404"/>
      <c r="R48254" s="404"/>
      <c r="S48254" s="404"/>
      <c r="T48254" s="404"/>
    </row>
    <row r="48255" spans="12:20" ht="16.8">
      <c r="L48255" s="404"/>
      <c r="M48255" s="404"/>
      <c r="N48255" s="404"/>
      <c r="O48255" s="404"/>
      <c r="P48255" s="404"/>
      <c r="Q48255" s="404"/>
      <c r="R48255" s="404"/>
      <c r="S48255" s="404"/>
      <c r="T48255" s="404"/>
    </row>
    <row r="48256" spans="12:20" ht="16.8">
      <c r="L48256" s="404"/>
      <c r="M48256" s="404"/>
      <c r="N48256" s="404"/>
      <c r="O48256" s="404"/>
      <c r="P48256" s="404"/>
      <c r="Q48256" s="404"/>
      <c r="R48256" s="404"/>
      <c r="S48256" s="404"/>
      <c r="T48256" s="404"/>
    </row>
    <row r="48257" spans="12:20" ht="16.8">
      <c r="L48257" s="404"/>
      <c r="M48257" s="404"/>
      <c r="N48257" s="404"/>
      <c r="O48257" s="404"/>
      <c r="P48257" s="404"/>
      <c r="Q48257" s="404"/>
      <c r="R48257" s="404"/>
      <c r="S48257" s="404"/>
      <c r="T48257" s="404"/>
    </row>
    <row r="48258" spans="12:20" ht="16.8">
      <c r="L48258" s="404"/>
      <c r="M48258" s="404"/>
      <c r="N48258" s="404"/>
      <c r="O48258" s="404"/>
      <c r="P48258" s="404"/>
      <c r="Q48258" s="404"/>
      <c r="R48258" s="404"/>
      <c r="S48258" s="404"/>
      <c r="T48258" s="404"/>
    </row>
    <row r="48259" spans="12:20" ht="16.8">
      <c r="L48259" s="404"/>
      <c r="M48259" s="404"/>
      <c r="N48259" s="404"/>
      <c r="O48259" s="404"/>
      <c r="P48259" s="404"/>
      <c r="Q48259" s="404"/>
      <c r="R48259" s="404"/>
      <c r="S48259" s="404"/>
      <c r="T48259" s="404"/>
    </row>
    <row r="48260" spans="12:20" ht="16.8">
      <c r="L48260" s="404"/>
      <c r="M48260" s="404"/>
      <c r="N48260" s="404"/>
      <c r="O48260" s="404"/>
      <c r="P48260" s="404"/>
      <c r="Q48260" s="404"/>
      <c r="R48260" s="404"/>
      <c r="S48260" s="404"/>
      <c r="T48260" s="404"/>
    </row>
    <row r="48261" spans="12:20" ht="16.8">
      <c r="L48261" s="404"/>
      <c r="M48261" s="404"/>
      <c r="N48261" s="404"/>
      <c r="O48261" s="404"/>
      <c r="P48261" s="404"/>
      <c r="Q48261" s="404"/>
      <c r="R48261" s="404"/>
      <c r="S48261" s="404"/>
      <c r="T48261" s="404"/>
    </row>
    <row r="48262" spans="12:20" ht="16.8">
      <c r="L48262" s="404"/>
      <c r="M48262" s="404"/>
      <c r="N48262" s="404"/>
      <c r="O48262" s="404"/>
      <c r="P48262" s="404"/>
      <c r="Q48262" s="404"/>
      <c r="R48262" s="404"/>
      <c r="S48262" s="404"/>
      <c r="T48262" s="404"/>
    </row>
    <row r="48263" spans="12:20" ht="16.8">
      <c r="L48263" s="404"/>
      <c r="M48263" s="404"/>
      <c r="N48263" s="404"/>
      <c r="O48263" s="404"/>
      <c r="P48263" s="404"/>
      <c r="Q48263" s="404"/>
      <c r="R48263" s="404"/>
      <c r="S48263" s="404"/>
      <c r="T48263" s="404"/>
    </row>
    <row r="48264" spans="12:20" ht="16.8">
      <c r="L48264" s="404"/>
      <c r="M48264" s="404"/>
      <c r="N48264" s="404"/>
      <c r="O48264" s="404"/>
      <c r="P48264" s="404"/>
      <c r="Q48264" s="404"/>
      <c r="R48264" s="404"/>
      <c r="S48264" s="404"/>
      <c r="T48264" s="404"/>
    </row>
    <row r="48265" spans="12:20" ht="16.8">
      <c r="L48265" s="404"/>
      <c r="M48265" s="404"/>
      <c r="N48265" s="404"/>
      <c r="O48265" s="404"/>
      <c r="P48265" s="404"/>
      <c r="Q48265" s="404"/>
      <c r="R48265" s="404"/>
      <c r="S48265" s="404"/>
      <c r="T48265" s="404"/>
    </row>
    <row r="48266" spans="12:20" ht="16.8">
      <c r="L48266" s="404"/>
      <c r="M48266" s="404"/>
      <c r="N48266" s="404"/>
      <c r="O48266" s="404"/>
      <c r="P48266" s="404"/>
      <c r="Q48266" s="404"/>
      <c r="R48266" s="404"/>
      <c r="S48266" s="404"/>
      <c r="T48266" s="404"/>
    </row>
    <row r="48267" spans="12:20" ht="16.8">
      <c r="L48267" s="404"/>
      <c r="M48267" s="404"/>
      <c r="N48267" s="404"/>
      <c r="O48267" s="404"/>
      <c r="P48267" s="404"/>
      <c r="Q48267" s="404"/>
      <c r="R48267" s="404"/>
      <c r="S48267" s="404"/>
      <c r="T48267" s="404"/>
    </row>
    <row r="48268" spans="12:20" ht="16.8">
      <c r="L48268" s="404"/>
      <c r="M48268" s="404"/>
      <c r="N48268" s="404"/>
      <c r="O48268" s="404"/>
      <c r="P48268" s="404"/>
      <c r="Q48268" s="404"/>
      <c r="R48268" s="404"/>
      <c r="S48268" s="404"/>
      <c r="T48268" s="404"/>
    </row>
    <row r="48269" spans="12:20" ht="16.8">
      <c r="L48269" s="404"/>
      <c r="M48269" s="404"/>
      <c r="N48269" s="404"/>
      <c r="O48269" s="404"/>
      <c r="P48269" s="404"/>
      <c r="Q48269" s="404"/>
      <c r="R48269" s="404"/>
      <c r="S48269" s="404"/>
      <c r="T48269" s="404"/>
    </row>
    <row r="48270" spans="12:20" ht="16.8">
      <c r="L48270" s="404"/>
      <c r="M48270" s="404"/>
      <c r="N48270" s="404"/>
      <c r="O48270" s="404"/>
      <c r="P48270" s="404"/>
      <c r="Q48270" s="404"/>
      <c r="R48270" s="404"/>
      <c r="S48270" s="404"/>
      <c r="T48270" s="404"/>
    </row>
    <row r="48271" spans="12:20" ht="16.8">
      <c r="L48271" s="404"/>
      <c r="M48271" s="404"/>
      <c r="N48271" s="404"/>
      <c r="O48271" s="404"/>
      <c r="P48271" s="404"/>
      <c r="Q48271" s="404"/>
      <c r="R48271" s="404"/>
      <c r="S48271" s="404"/>
      <c r="T48271" s="404"/>
    </row>
    <row r="48272" spans="12:20" ht="16.8">
      <c r="L48272" s="404"/>
      <c r="M48272" s="404"/>
      <c r="N48272" s="404"/>
      <c r="O48272" s="404"/>
      <c r="P48272" s="404"/>
      <c r="Q48272" s="404"/>
      <c r="R48272" s="404"/>
      <c r="S48272" s="404"/>
      <c r="T48272" s="404"/>
    </row>
    <row r="48273" spans="12:20" ht="16.8">
      <c r="L48273" s="404"/>
      <c r="M48273" s="404"/>
      <c r="N48273" s="404"/>
      <c r="O48273" s="404"/>
      <c r="P48273" s="404"/>
      <c r="Q48273" s="404"/>
      <c r="R48273" s="404"/>
      <c r="S48273" s="404"/>
      <c r="T48273" s="404"/>
    </row>
    <row r="48274" spans="12:20" ht="16.8">
      <c r="L48274" s="404"/>
      <c r="M48274" s="404"/>
      <c r="N48274" s="404"/>
      <c r="O48274" s="404"/>
      <c r="P48274" s="404"/>
      <c r="Q48274" s="404"/>
      <c r="R48274" s="404"/>
      <c r="S48274" s="404"/>
      <c r="T48274" s="404"/>
    </row>
    <row r="48275" spans="12:20" ht="16.8">
      <c r="L48275" s="404"/>
      <c r="M48275" s="404"/>
      <c r="N48275" s="404"/>
      <c r="O48275" s="404"/>
      <c r="P48275" s="404"/>
      <c r="Q48275" s="404"/>
      <c r="R48275" s="404"/>
      <c r="S48275" s="404"/>
      <c r="T48275" s="404"/>
    </row>
    <row r="48276" spans="12:20" ht="16.8">
      <c r="L48276" s="404"/>
      <c r="M48276" s="404"/>
      <c r="N48276" s="404"/>
      <c r="O48276" s="404"/>
      <c r="P48276" s="404"/>
      <c r="Q48276" s="404"/>
      <c r="R48276" s="404"/>
      <c r="S48276" s="404"/>
      <c r="T48276" s="404"/>
    </row>
    <row r="48277" spans="12:20" ht="16.8">
      <c r="L48277" s="404"/>
      <c r="M48277" s="404"/>
      <c r="N48277" s="404"/>
      <c r="O48277" s="404"/>
      <c r="P48277" s="404"/>
      <c r="Q48277" s="404"/>
      <c r="R48277" s="404"/>
      <c r="S48277" s="404"/>
      <c r="T48277" s="404"/>
    </row>
    <row r="48278" spans="12:20" ht="16.8">
      <c r="L48278" s="404"/>
      <c r="M48278" s="404"/>
      <c r="N48278" s="404"/>
      <c r="O48278" s="404"/>
      <c r="P48278" s="404"/>
      <c r="Q48278" s="404"/>
      <c r="R48278" s="404"/>
      <c r="S48278" s="404"/>
      <c r="T48278" s="404"/>
    </row>
    <row r="48279" spans="12:20" ht="16.8">
      <c r="L48279" s="404"/>
      <c r="M48279" s="404"/>
      <c r="N48279" s="404"/>
      <c r="O48279" s="404"/>
      <c r="P48279" s="404"/>
      <c r="Q48279" s="404"/>
      <c r="R48279" s="404"/>
      <c r="S48279" s="404"/>
      <c r="T48279" s="404"/>
    </row>
    <row r="48280" spans="12:20" ht="16.8">
      <c r="L48280" s="404"/>
      <c r="M48280" s="404"/>
      <c r="N48280" s="404"/>
      <c r="O48280" s="404"/>
      <c r="P48280" s="404"/>
      <c r="Q48280" s="404"/>
      <c r="R48280" s="404"/>
      <c r="S48280" s="404"/>
      <c r="T48280" s="404"/>
    </row>
    <row r="48281" spans="12:20" ht="16.8">
      <c r="L48281" s="404"/>
      <c r="M48281" s="404"/>
      <c r="N48281" s="404"/>
      <c r="O48281" s="404"/>
      <c r="P48281" s="404"/>
      <c r="Q48281" s="404"/>
      <c r="R48281" s="404"/>
      <c r="S48281" s="404"/>
      <c r="T48281" s="404"/>
    </row>
    <row r="48282" spans="12:20" ht="16.8">
      <c r="L48282" s="404"/>
      <c r="M48282" s="404"/>
      <c r="N48282" s="404"/>
      <c r="O48282" s="404"/>
      <c r="P48282" s="404"/>
      <c r="Q48282" s="404"/>
      <c r="R48282" s="404"/>
      <c r="S48282" s="404"/>
      <c r="T48282" s="404"/>
    </row>
    <row r="48283" spans="12:20" ht="16.8">
      <c r="L48283" s="404"/>
      <c r="M48283" s="404"/>
      <c r="N48283" s="404"/>
      <c r="O48283" s="404"/>
      <c r="P48283" s="404"/>
      <c r="Q48283" s="404"/>
      <c r="R48283" s="404"/>
      <c r="S48283" s="404"/>
      <c r="T48283" s="404"/>
    </row>
    <row r="48284" spans="12:20" ht="16.8">
      <c r="L48284" s="404"/>
      <c r="M48284" s="404"/>
      <c r="N48284" s="404"/>
      <c r="O48284" s="404"/>
      <c r="P48284" s="404"/>
      <c r="Q48284" s="404"/>
      <c r="R48284" s="404"/>
      <c r="S48284" s="404"/>
      <c r="T48284" s="404"/>
    </row>
    <row r="48285" spans="12:20" ht="16.8">
      <c r="L48285" s="404"/>
      <c r="M48285" s="404"/>
      <c r="N48285" s="404"/>
      <c r="O48285" s="404"/>
      <c r="P48285" s="404"/>
      <c r="Q48285" s="404"/>
      <c r="R48285" s="404"/>
      <c r="S48285" s="404"/>
      <c r="T48285" s="404"/>
    </row>
    <row r="48286" spans="12:20" ht="16.8">
      <c r="L48286" s="404"/>
      <c r="M48286" s="404"/>
      <c r="N48286" s="404"/>
      <c r="O48286" s="404"/>
      <c r="P48286" s="404"/>
      <c r="Q48286" s="404"/>
      <c r="R48286" s="404"/>
      <c r="S48286" s="404"/>
      <c r="T48286" s="404"/>
    </row>
    <row r="48287" spans="12:20" ht="16.8">
      <c r="L48287" s="404"/>
      <c r="M48287" s="404"/>
      <c r="N48287" s="404"/>
      <c r="O48287" s="404"/>
      <c r="P48287" s="404"/>
      <c r="Q48287" s="404"/>
      <c r="R48287" s="404"/>
      <c r="S48287" s="404"/>
      <c r="T48287" s="404"/>
    </row>
    <row r="48288" spans="12:20" ht="16.8">
      <c r="L48288" s="404"/>
      <c r="M48288" s="404"/>
      <c r="N48288" s="404"/>
      <c r="O48288" s="404"/>
      <c r="P48288" s="404"/>
      <c r="Q48288" s="404"/>
      <c r="R48288" s="404"/>
      <c r="S48288" s="404"/>
      <c r="T48288" s="404"/>
    </row>
    <row r="48289" spans="12:20" ht="16.8">
      <c r="L48289" s="404"/>
      <c r="M48289" s="404"/>
      <c r="N48289" s="404"/>
      <c r="O48289" s="404"/>
      <c r="P48289" s="404"/>
      <c r="Q48289" s="404"/>
      <c r="R48289" s="404"/>
      <c r="S48289" s="404"/>
      <c r="T48289" s="404"/>
    </row>
    <row r="48290" spans="12:20" ht="16.8">
      <c r="L48290" s="404"/>
      <c r="M48290" s="404"/>
      <c r="N48290" s="404"/>
      <c r="O48290" s="404"/>
      <c r="P48290" s="404"/>
      <c r="Q48290" s="404"/>
      <c r="R48290" s="404"/>
      <c r="S48290" s="404"/>
      <c r="T48290" s="404"/>
    </row>
    <row r="48291" spans="12:20" ht="16.8">
      <c r="L48291" s="404"/>
      <c r="M48291" s="404"/>
      <c r="N48291" s="404"/>
      <c r="O48291" s="404"/>
      <c r="P48291" s="404"/>
      <c r="Q48291" s="404"/>
      <c r="R48291" s="404"/>
      <c r="S48291" s="404"/>
      <c r="T48291" s="404"/>
    </row>
    <row r="48292" spans="12:20" ht="16.8">
      <c r="L48292" s="404"/>
      <c r="M48292" s="404"/>
      <c r="N48292" s="404"/>
      <c r="O48292" s="404"/>
      <c r="P48292" s="404"/>
      <c r="Q48292" s="404"/>
      <c r="R48292" s="404"/>
      <c r="S48292" s="404"/>
      <c r="T48292" s="404"/>
    </row>
    <row r="48293" spans="12:20" ht="16.8">
      <c r="L48293" s="404"/>
      <c r="M48293" s="404"/>
      <c r="N48293" s="404"/>
      <c r="O48293" s="404"/>
      <c r="P48293" s="404"/>
      <c r="Q48293" s="404"/>
      <c r="R48293" s="404"/>
      <c r="S48293" s="404"/>
      <c r="T48293" s="404"/>
    </row>
    <row r="48294" spans="12:20" ht="16.8">
      <c r="L48294" s="404"/>
      <c r="M48294" s="404"/>
      <c r="N48294" s="404"/>
      <c r="O48294" s="404"/>
      <c r="P48294" s="404"/>
      <c r="Q48294" s="404"/>
      <c r="R48294" s="404"/>
      <c r="S48294" s="404"/>
      <c r="T48294" s="404"/>
    </row>
    <row r="48295" spans="12:20" ht="16.8">
      <c r="L48295" s="404"/>
      <c r="M48295" s="404"/>
      <c r="N48295" s="404"/>
      <c r="O48295" s="404"/>
      <c r="P48295" s="404"/>
      <c r="Q48295" s="404"/>
      <c r="R48295" s="404"/>
      <c r="S48295" s="404"/>
      <c r="T48295" s="404"/>
    </row>
    <row r="48296" spans="12:20" ht="16.8">
      <c r="L48296" s="404"/>
      <c r="M48296" s="404"/>
      <c r="N48296" s="404"/>
      <c r="O48296" s="404"/>
      <c r="P48296" s="404"/>
      <c r="Q48296" s="404"/>
      <c r="R48296" s="404"/>
      <c r="S48296" s="404"/>
      <c r="T48296" s="404"/>
    </row>
    <row r="48297" spans="12:20" ht="16.8">
      <c r="L48297" s="404"/>
      <c r="M48297" s="404"/>
      <c r="N48297" s="404"/>
      <c r="O48297" s="404"/>
      <c r="P48297" s="404"/>
      <c r="Q48297" s="404"/>
      <c r="R48297" s="404"/>
      <c r="S48297" s="404"/>
      <c r="T48297" s="404"/>
    </row>
    <row r="48298" spans="12:20" ht="16.8">
      <c r="L48298" s="404"/>
      <c r="M48298" s="404"/>
      <c r="N48298" s="404"/>
      <c r="O48298" s="404"/>
      <c r="P48298" s="404"/>
      <c r="Q48298" s="404"/>
      <c r="R48298" s="404"/>
      <c r="S48298" s="404"/>
      <c r="T48298" s="404"/>
    </row>
    <row r="48299" spans="12:20" ht="16.8">
      <c r="L48299" s="404"/>
      <c r="M48299" s="404"/>
      <c r="N48299" s="404"/>
      <c r="O48299" s="404"/>
      <c r="P48299" s="404"/>
      <c r="Q48299" s="404"/>
      <c r="R48299" s="404"/>
      <c r="S48299" s="404"/>
      <c r="T48299" s="404"/>
    </row>
    <row r="48300" spans="12:20" ht="16.8">
      <c r="L48300" s="404"/>
      <c r="M48300" s="404"/>
      <c r="N48300" s="404"/>
      <c r="O48300" s="404"/>
      <c r="P48300" s="404"/>
      <c r="Q48300" s="404"/>
      <c r="R48300" s="404"/>
      <c r="S48300" s="404"/>
      <c r="T48300" s="404"/>
    </row>
    <row r="48301" spans="12:20" ht="16.8">
      <c r="L48301" s="404"/>
      <c r="M48301" s="404"/>
      <c r="N48301" s="404"/>
      <c r="O48301" s="404"/>
      <c r="P48301" s="404"/>
      <c r="Q48301" s="404"/>
      <c r="R48301" s="404"/>
      <c r="S48301" s="404"/>
      <c r="T48301" s="404"/>
    </row>
    <row r="48302" spans="12:20" ht="16.8">
      <c r="L48302" s="404"/>
      <c r="M48302" s="404"/>
      <c r="N48302" s="404"/>
      <c r="O48302" s="404"/>
      <c r="P48302" s="404"/>
      <c r="Q48302" s="404"/>
      <c r="R48302" s="404"/>
      <c r="S48302" s="404"/>
      <c r="T48302" s="404"/>
    </row>
    <row r="48303" spans="12:20" ht="16.8">
      <c r="L48303" s="404"/>
      <c r="M48303" s="404"/>
      <c r="N48303" s="404"/>
      <c r="O48303" s="404"/>
      <c r="P48303" s="404"/>
      <c r="Q48303" s="404"/>
      <c r="R48303" s="404"/>
      <c r="S48303" s="404"/>
      <c r="T48303" s="404"/>
    </row>
    <row r="48304" spans="12:20" ht="16.8">
      <c r="L48304" s="404"/>
      <c r="M48304" s="404"/>
      <c r="N48304" s="404"/>
      <c r="O48304" s="404"/>
      <c r="P48304" s="404"/>
      <c r="Q48304" s="404"/>
      <c r="R48304" s="404"/>
      <c r="S48304" s="404"/>
      <c r="T48304" s="404"/>
    </row>
    <row r="48305" spans="12:20" ht="16.8">
      <c r="L48305" s="404"/>
      <c r="M48305" s="404"/>
      <c r="N48305" s="404"/>
      <c r="O48305" s="404"/>
      <c r="P48305" s="404"/>
      <c r="Q48305" s="404"/>
      <c r="R48305" s="404"/>
      <c r="S48305" s="404"/>
      <c r="T48305" s="404"/>
    </row>
    <row r="48306" spans="12:20" ht="16.8">
      <c r="L48306" s="404"/>
      <c r="M48306" s="404"/>
      <c r="N48306" s="404"/>
      <c r="O48306" s="404"/>
      <c r="P48306" s="404"/>
      <c r="Q48306" s="404"/>
      <c r="R48306" s="404"/>
      <c r="S48306" s="404"/>
      <c r="T48306" s="404"/>
    </row>
    <row r="48307" spans="12:20" ht="16.8">
      <c r="L48307" s="404"/>
      <c r="M48307" s="404"/>
      <c r="N48307" s="404"/>
      <c r="O48307" s="404"/>
      <c r="P48307" s="404"/>
      <c r="Q48307" s="404"/>
      <c r="R48307" s="404"/>
      <c r="S48307" s="404"/>
      <c r="T48307" s="404"/>
    </row>
    <row r="48308" spans="12:20" ht="16.8">
      <c r="L48308" s="404"/>
      <c r="M48308" s="404"/>
      <c r="N48308" s="404"/>
      <c r="O48308" s="404"/>
      <c r="P48308" s="404"/>
      <c r="Q48308" s="404"/>
      <c r="R48308" s="404"/>
      <c r="S48308" s="404"/>
      <c r="T48308" s="404"/>
    </row>
    <row r="48309" spans="12:20" ht="16.8">
      <c r="L48309" s="404"/>
      <c r="M48309" s="404"/>
      <c r="N48309" s="404"/>
      <c r="O48309" s="404"/>
      <c r="P48309" s="404"/>
      <c r="Q48309" s="404"/>
      <c r="R48309" s="404"/>
      <c r="S48309" s="404"/>
      <c r="T48309" s="404"/>
    </row>
    <row r="48310" spans="12:20" ht="16.8">
      <c r="L48310" s="404"/>
      <c r="M48310" s="404"/>
      <c r="N48310" s="404"/>
      <c r="O48310" s="404"/>
      <c r="P48310" s="404"/>
      <c r="Q48310" s="404"/>
      <c r="R48310" s="404"/>
      <c r="S48310" s="404"/>
      <c r="T48310" s="404"/>
    </row>
    <row r="48311" spans="12:20" ht="16.8">
      <c r="L48311" s="404"/>
      <c r="M48311" s="404"/>
      <c r="N48311" s="404"/>
      <c r="O48311" s="404"/>
      <c r="P48311" s="404"/>
      <c r="Q48311" s="404"/>
      <c r="R48311" s="404"/>
      <c r="S48311" s="404"/>
      <c r="T48311" s="404"/>
    </row>
    <row r="48312" spans="12:20" ht="16.8">
      <c r="L48312" s="404"/>
      <c r="M48312" s="404"/>
      <c r="N48312" s="404"/>
      <c r="O48312" s="404"/>
      <c r="P48312" s="404"/>
      <c r="Q48312" s="404"/>
      <c r="R48312" s="404"/>
      <c r="S48312" s="404"/>
      <c r="T48312" s="404"/>
    </row>
    <row r="48313" spans="12:20" ht="16.8">
      <c r="L48313" s="404"/>
      <c r="M48313" s="404"/>
      <c r="N48313" s="404"/>
      <c r="O48313" s="404"/>
      <c r="P48313" s="404"/>
      <c r="Q48313" s="404"/>
      <c r="R48313" s="404"/>
      <c r="S48313" s="404"/>
      <c r="T48313" s="404"/>
    </row>
    <row r="48314" spans="12:20" ht="16.8">
      <c r="L48314" s="404"/>
      <c r="M48314" s="404"/>
      <c r="N48314" s="404"/>
      <c r="O48314" s="404"/>
      <c r="P48314" s="404"/>
      <c r="Q48314" s="404"/>
      <c r="R48314" s="404"/>
      <c r="S48314" s="404"/>
      <c r="T48314" s="404"/>
    </row>
    <row r="48315" spans="12:20" ht="16.8">
      <c r="L48315" s="404"/>
      <c r="M48315" s="404"/>
      <c r="N48315" s="404"/>
      <c r="O48315" s="404"/>
      <c r="P48315" s="404"/>
      <c r="Q48315" s="404"/>
      <c r="R48315" s="404"/>
      <c r="S48315" s="404"/>
      <c r="T48315" s="404"/>
    </row>
    <row r="48316" spans="12:20" ht="16.8">
      <c r="L48316" s="404"/>
      <c r="M48316" s="404"/>
      <c r="N48316" s="404"/>
      <c r="O48316" s="404"/>
      <c r="P48316" s="404"/>
      <c r="Q48316" s="404"/>
      <c r="R48316" s="404"/>
      <c r="S48316" s="404"/>
      <c r="T48316" s="404"/>
    </row>
    <row r="48317" spans="12:20" ht="16.8">
      <c r="L48317" s="404"/>
      <c r="M48317" s="404"/>
      <c r="N48317" s="404"/>
      <c r="O48317" s="404"/>
      <c r="P48317" s="404"/>
      <c r="Q48317" s="404"/>
      <c r="R48317" s="404"/>
      <c r="S48317" s="404"/>
      <c r="T48317" s="404"/>
    </row>
    <row r="48318" spans="12:20" ht="16.8">
      <c r="L48318" s="404"/>
      <c r="M48318" s="404"/>
      <c r="N48318" s="404"/>
      <c r="O48318" s="404"/>
      <c r="P48318" s="404"/>
      <c r="Q48318" s="404"/>
      <c r="R48318" s="404"/>
      <c r="S48318" s="404"/>
      <c r="T48318" s="404"/>
    </row>
    <row r="48319" spans="12:20" ht="16.8">
      <c r="L48319" s="404"/>
      <c r="M48319" s="404"/>
      <c r="N48319" s="404"/>
      <c r="O48319" s="404"/>
      <c r="P48319" s="404"/>
      <c r="Q48319" s="404"/>
      <c r="R48319" s="404"/>
      <c r="S48319" s="404"/>
      <c r="T48319" s="404"/>
    </row>
    <row r="48320" spans="12:20" ht="16.8">
      <c r="L48320" s="404"/>
      <c r="M48320" s="404"/>
      <c r="N48320" s="404"/>
      <c r="O48320" s="404"/>
      <c r="P48320" s="404"/>
      <c r="Q48320" s="404"/>
      <c r="R48320" s="404"/>
      <c r="S48320" s="404"/>
      <c r="T48320" s="404"/>
    </row>
    <row r="48321" spans="12:20" ht="16.8">
      <c r="L48321" s="404"/>
      <c r="M48321" s="404"/>
      <c r="N48321" s="404"/>
      <c r="O48321" s="404"/>
      <c r="P48321" s="404"/>
      <c r="Q48321" s="404"/>
      <c r="R48321" s="404"/>
      <c r="S48321" s="404"/>
      <c r="T48321" s="404"/>
    </row>
    <row r="48322" spans="12:20" ht="16.8">
      <c r="L48322" s="404"/>
      <c r="M48322" s="404"/>
      <c r="N48322" s="404"/>
      <c r="O48322" s="404"/>
      <c r="P48322" s="404"/>
      <c r="Q48322" s="404"/>
      <c r="R48322" s="404"/>
      <c r="S48322" s="404"/>
      <c r="T48322" s="404"/>
    </row>
    <row r="48323" spans="12:20" ht="16.8">
      <c r="L48323" s="404"/>
      <c r="M48323" s="404"/>
      <c r="N48323" s="404"/>
      <c r="O48323" s="404"/>
      <c r="P48323" s="404"/>
      <c r="Q48323" s="404"/>
      <c r="R48323" s="404"/>
      <c r="S48323" s="404"/>
      <c r="T48323" s="404"/>
    </row>
    <row r="48324" spans="12:20" ht="16.8">
      <c r="L48324" s="404"/>
      <c r="M48324" s="404"/>
      <c r="N48324" s="404"/>
      <c r="O48324" s="404"/>
      <c r="P48324" s="404"/>
      <c r="Q48324" s="404"/>
      <c r="R48324" s="404"/>
      <c r="S48324" s="404"/>
      <c r="T48324" s="404"/>
    </row>
    <row r="48325" spans="12:20" ht="16.8">
      <c r="L48325" s="404"/>
      <c r="M48325" s="404"/>
      <c r="N48325" s="404"/>
      <c r="O48325" s="404"/>
      <c r="P48325" s="404"/>
      <c r="Q48325" s="404"/>
      <c r="R48325" s="404"/>
      <c r="S48325" s="404"/>
      <c r="T48325" s="404"/>
    </row>
    <row r="48326" spans="12:20" ht="16.8">
      <c r="L48326" s="404"/>
      <c r="M48326" s="404"/>
      <c r="N48326" s="404"/>
      <c r="O48326" s="404"/>
      <c r="P48326" s="404"/>
      <c r="Q48326" s="404"/>
      <c r="R48326" s="404"/>
      <c r="S48326" s="404"/>
      <c r="T48326" s="404"/>
    </row>
    <row r="48327" spans="12:20" ht="16.8">
      <c r="L48327" s="404"/>
      <c r="M48327" s="404"/>
      <c r="N48327" s="404"/>
      <c r="O48327" s="404"/>
      <c r="P48327" s="404"/>
      <c r="Q48327" s="404"/>
      <c r="R48327" s="404"/>
      <c r="S48327" s="404"/>
      <c r="T48327" s="404"/>
    </row>
    <row r="48328" spans="12:20" ht="16.8">
      <c r="L48328" s="404"/>
      <c r="M48328" s="404"/>
      <c r="N48328" s="404"/>
      <c r="O48328" s="404"/>
      <c r="P48328" s="404"/>
      <c r="Q48328" s="404"/>
      <c r="R48328" s="404"/>
      <c r="S48328" s="404"/>
      <c r="T48328" s="404"/>
    </row>
    <row r="48329" spans="12:20" ht="16.8">
      <c r="L48329" s="404"/>
      <c r="M48329" s="404"/>
      <c r="N48329" s="404"/>
      <c r="O48329" s="404"/>
      <c r="P48329" s="404"/>
      <c r="Q48329" s="404"/>
      <c r="R48329" s="404"/>
      <c r="S48329" s="404"/>
      <c r="T48329" s="404"/>
    </row>
    <row r="48330" spans="12:20" ht="16.8">
      <c r="L48330" s="404"/>
      <c r="M48330" s="404"/>
      <c r="N48330" s="404"/>
      <c r="O48330" s="404"/>
      <c r="P48330" s="404"/>
      <c r="Q48330" s="404"/>
      <c r="R48330" s="404"/>
      <c r="S48330" s="404"/>
      <c r="T48330" s="404"/>
    </row>
    <row r="48331" spans="12:20" ht="16.8">
      <c r="L48331" s="404"/>
      <c r="M48331" s="404"/>
      <c r="N48331" s="404"/>
      <c r="O48331" s="404"/>
      <c r="P48331" s="404"/>
      <c r="Q48331" s="404"/>
      <c r="R48331" s="404"/>
      <c r="S48331" s="404"/>
      <c r="T48331" s="404"/>
    </row>
    <row r="48332" spans="12:20" ht="16.8">
      <c r="L48332" s="404"/>
      <c r="M48332" s="404"/>
      <c r="N48332" s="404"/>
      <c r="O48332" s="404"/>
      <c r="P48332" s="404"/>
      <c r="Q48332" s="404"/>
      <c r="R48332" s="404"/>
      <c r="S48332" s="404"/>
      <c r="T48332" s="404"/>
    </row>
    <row r="48333" spans="12:20" ht="16.8">
      <c r="L48333" s="404"/>
      <c r="M48333" s="404"/>
      <c r="N48333" s="404"/>
      <c r="O48333" s="404"/>
      <c r="P48333" s="404"/>
      <c r="Q48333" s="404"/>
      <c r="R48333" s="404"/>
      <c r="S48333" s="404"/>
      <c r="T48333" s="404"/>
    </row>
    <row r="48334" spans="12:20" ht="16.8">
      <c r="L48334" s="404"/>
      <c r="M48334" s="404"/>
      <c r="N48334" s="404"/>
      <c r="O48334" s="404"/>
      <c r="P48334" s="404"/>
      <c r="Q48334" s="404"/>
      <c r="R48334" s="404"/>
      <c r="S48334" s="404"/>
      <c r="T48334" s="404"/>
    </row>
    <row r="48335" spans="12:20" ht="16.8">
      <c r="L48335" s="404"/>
      <c r="M48335" s="404"/>
      <c r="N48335" s="404"/>
      <c r="O48335" s="404"/>
      <c r="P48335" s="404"/>
      <c r="Q48335" s="404"/>
      <c r="R48335" s="404"/>
      <c r="S48335" s="404"/>
      <c r="T48335" s="404"/>
    </row>
    <row r="48336" spans="12:20" ht="16.8">
      <c r="L48336" s="404"/>
      <c r="M48336" s="404"/>
      <c r="N48336" s="404"/>
      <c r="O48336" s="404"/>
      <c r="P48336" s="404"/>
      <c r="Q48336" s="404"/>
      <c r="R48336" s="404"/>
      <c r="S48336" s="404"/>
      <c r="T48336" s="404"/>
    </row>
    <row r="48337" spans="12:20" ht="16.8">
      <c r="L48337" s="404"/>
      <c r="M48337" s="404"/>
      <c r="N48337" s="404"/>
      <c r="O48337" s="404"/>
      <c r="P48337" s="404"/>
      <c r="Q48337" s="404"/>
      <c r="R48337" s="404"/>
      <c r="S48337" s="404"/>
      <c r="T48337" s="404"/>
    </row>
    <row r="48338" spans="12:20" ht="16.8">
      <c r="L48338" s="404"/>
      <c r="M48338" s="404"/>
      <c r="N48338" s="404"/>
      <c r="O48338" s="404"/>
      <c r="P48338" s="404"/>
      <c r="Q48338" s="404"/>
      <c r="R48338" s="404"/>
      <c r="S48338" s="404"/>
      <c r="T48338" s="404"/>
    </row>
    <row r="48339" spans="12:20" ht="16.8">
      <c r="L48339" s="404"/>
      <c r="M48339" s="404"/>
      <c r="N48339" s="404"/>
      <c r="O48339" s="404"/>
      <c r="P48339" s="404"/>
      <c r="Q48339" s="404"/>
      <c r="R48339" s="404"/>
      <c r="S48339" s="404"/>
      <c r="T48339" s="404"/>
    </row>
    <row r="48340" spans="12:20" ht="16.8">
      <c r="L48340" s="404"/>
      <c r="M48340" s="404"/>
      <c r="N48340" s="404"/>
      <c r="O48340" s="404"/>
      <c r="P48340" s="404"/>
      <c r="Q48340" s="404"/>
      <c r="R48340" s="404"/>
      <c r="S48340" s="404"/>
      <c r="T48340" s="404"/>
    </row>
    <row r="48341" spans="12:20" ht="16.8">
      <c r="L48341" s="404"/>
      <c r="M48341" s="404"/>
      <c r="N48341" s="404"/>
      <c r="O48341" s="404"/>
      <c r="P48341" s="404"/>
      <c r="Q48341" s="404"/>
      <c r="R48341" s="404"/>
      <c r="S48341" s="404"/>
      <c r="T48341" s="404"/>
    </row>
    <row r="48342" spans="12:20" ht="16.8">
      <c r="L48342" s="404"/>
      <c r="M48342" s="404"/>
      <c r="N48342" s="404"/>
      <c r="O48342" s="404"/>
      <c r="P48342" s="404"/>
      <c r="Q48342" s="404"/>
      <c r="R48342" s="404"/>
      <c r="S48342" s="404"/>
      <c r="T48342" s="404"/>
    </row>
    <row r="48343" spans="12:20" ht="16.8">
      <c r="L48343" s="404"/>
      <c r="M48343" s="404"/>
      <c r="N48343" s="404"/>
      <c r="O48343" s="404"/>
      <c r="P48343" s="404"/>
      <c r="Q48343" s="404"/>
      <c r="R48343" s="404"/>
      <c r="S48343" s="404"/>
      <c r="T48343" s="404"/>
    </row>
    <row r="48344" spans="12:20" ht="16.8">
      <c r="L48344" s="404"/>
      <c r="M48344" s="404"/>
      <c r="N48344" s="404"/>
      <c r="O48344" s="404"/>
      <c r="P48344" s="404"/>
      <c r="Q48344" s="404"/>
      <c r="R48344" s="404"/>
      <c r="S48344" s="404"/>
      <c r="T48344" s="404"/>
    </row>
    <row r="48345" spans="12:20" ht="16.8">
      <c r="L48345" s="404"/>
      <c r="M48345" s="404"/>
      <c r="N48345" s="404"/>
      <c r="O48345" s="404"/>
      <c r="P48345" s="404"/>
      <c r="Q48345" s="404"/>
      <c r="R48345" s="404"/>
      <c r="S48345" s="404"/>
      <c r="T48345" s="404"/>
    </row>
    <row r="48346" spans="12:20" ht="16.8">
      <c r="L48346" s="404"/>
      <c r="M48346" s="404"/>
      <c r="N48346" s="404"/>
      <c r="O48346" s="404"/>
      <c r="P48346" s="404"/>
      <c r="Q48346" s="404"/>
      <c r="R48346" s="404"/>
      <c r="S48346" s="404"/>
      <c r="T48346" s="404"/>
    </row>
    <row r="48347" spans="12:20" ht="16.8">
      <c r="L48347" s="404"/>
      <c r="M48347" s="404"/>
      <c r="N48347" s="404"/>
      <c r="O48347" s="404"/>
      <c r="P48347" s="404"/>
      <c r="Q48347" s="404"/>
      <c r="R48347" s="404"/>
      <c r="S48347" s="404"/>
      <c r="T48347" s="404"/>
    </row>
    <row r="48348" spans="12:20" ht="16.8">
      <c r="L48348" s="404"/>
      <c r="M48348" s="404"/>
      <c r="N48348" s="404"/>
      <c r="O48348" s="404"/>
      <c r="P48348" s="404"/>
      <c r="Q48348" s="404"/>
      <c r="R48348" s="404"/>
      <c r="S48348" s="404"/>
      <c r="T48348" s="404"/>
    </row>
    <row r="48349" spans="12:20" ht="16.8">
      <c r="L48349" s="404"/>
      <c r="M48349" s="404"/>
      <c r="N48349" s="404"/>
      <c r="O48349" s="404"/>
      <c r="P48349" s="404"/>
      <c r="Q48349" s="404"/>
      <c r="R48349" s="404"/>
      <c r="S48349" s="404"/>
      <c r="T48349" s="404"/>
    </row>
    <row r="48350" spans="12:20" ht="16.8">
      <c r="L48350" s="404"/>
      <c r="M48350" s="404"/>
      <c r="N48350" s="404"/>
      <c r="O48350" s="404"/>
      <c r="P48350" s="404"/>
      <c r="Q48350" s="404"/>
      <c r="R48350" s="404"/>
      <c r="S48350" s="404"/>
      <c r="T48350" s="404"/>
    </row>
    <row r="48351" spans="12:20" ht="16.8">
      <c r="L48351" s="404"/>
      <c r="M48351" s="404"/>
      <c r="N48351" s="404"/>
      <c r="O48351" s="404"/>
      <c r="P48351" s="404"/>
      <c r="Q48351" s="404"/>
      <c r="R48351" s="404"/>
      <c r="S48351" s="404"/>
      <c r="T48351" s="404"/>
    </row>
    <row r="48352" spans="12:20" ht="16.8">
      <c r="L48352" s="404"/>
      <c r="M48352" s="404"/>
      <c r="N48352" s="404"/>
      <c r="O48352" s="404"/>
      <c r="P48352" s="404"/>
      <c r="Q48352" s="404"/>
      <c r="R48352" s="404"/>
      <c r="S48352" s="404"/>
      <c r="T48352" s="404"/>
    </row>
    <row r="48353" spans="12:20" ht="16.8">
      <c r="L48353" s="404"/>
      <c r="M48353" s="404"/>
      <c r="N48353" s="404"/>
      <c r="O48353" s="404"/>
      <c r="P48353" s="404"/>
      <c r="Q48353" s="404"/>
      <c r="R48353" s="404"/>
      <c r="S48353" s="404"/>
      <c r="T48353" s="404"/>
    </row>
    <row r="48354" spans="12:20" ht="16.8">
      <c r="L48354" s="404"/>
      <c r="M48354" s="404"/>
      <c r="N48354" s="404"/>
      <c r="O48354" s="404"/>
      <c r="P48354" s="404"/>
      <c r="Q48354" s="404"/>
      <c r="R48354" s="404"/>
      <c r="S48354" s="404"/>
      <c r="T48354" s="404"/>
    </row>
    <row r="48355" spans="12:20" ht="16.8">
      <c r="L48355" s="404"/>
      <c r="M48355" s="404"/>
      <c r="N48355" s="404"/>
      <c r="O48355" s="404"/>
      <c r="P48355" s="404"/>
      <c r="Q48355" s="404"/>
      <c r="R48355" s="404"/>
      <c r="S48355" s="404"/>
      <c r="T48355" s="404"/>
    </row>
    <row r="48356" spans="12:20" ht="16.8">
      <c r="L48356" s="404"/>
      <c r="M48356" s="404"/>
      <c r="N48356" s="404"/>
      <c r="O48356" s="404"/>
      <c r="P48356" s="404"/>
      <c r="Q48356" s="404"/>
      <c r="R48356" s="404"/>
      <c r="S48356" s="404"/>
      <c r="T48356" s="404"/>
    </row>
    <row r="48357" spans="12:20" ht="16.8">
      <c r="L48357" s="404"/>
      <c r="M48357" s="404"/>
      <c r="N48357" s="404"/>
      <c r="O48357" s="404"/>
      <c r="P48357" s="404"/>
      <c r="Q48357" s="404"/>
      <c r="R48357" s="404"/>
      <c r="S48357" s="404"/>
      <c r="T48357" s="404"/>
    </row>
    <row r="48358" spans="12:20" ht="16.8">
      <c r="L48358" s="404"/>
      <c r="M48358" s="404"/>
      <c r="N48358" s="404"/>
      <c r="O48358" s="404"/>
      <c r="P48358" s="404"/>
      <c r="Q48358" s="404"/>
      <c r="R48358" s="404"/>
      <c r="S48358" s="404"/>
      <c r="T48358" s="404"/>
    </row>
    <row r="48359" spans="12:20" ht="16.8">
      <c r="L48359" s="404"/>
      <c r="M48359" s="404"/>
      <c r="N48359" s="404"/>
      <c r="O48359" s="404"/>
      <c r="P48359" s="404"/>
      <c r="Q48359" s="404"/>
      <c r="R48359" s="404"/>
      <c r="S48359" s="404"/>
      <c r="T48359" s="404"/>
    </row>
    <row r="48360" spans="12:20" ht="16.8">
      <c r="L48360" s="404"/>
      <c r="M48360" s="404"/>
      <c r="N48360" s="404"/>
      <c r="O48360" s="404"/>
      <c r="P48360" s="404"/>
      <c r="Q48360" s="404"/>
      <c r="R48360" s="404"/>
      <c r="S48360" s="404"/>
      <c r="T48360" s="404"/>
    </row>
    <row r="48361" spans="12:20" ht="16.8">
      <c r="L48361" s="404"/>
      <c r="M48361" s="404"/>
      <c r="N48361" s="404"/>
      <c r="O48361" s="404"/>
      <c r="P48361" s="404"/>
      <c r="Q48361" s="404"/>
      <c r="R48361" s="404"/>
      <c r="S48361" s="404"/>
      <c r="T48361" s="404"/>
    </row>
    <row r="48362" spans="12:20" ht="16.8">
      <c r="L48362" s="404"/>
      <c r="M48362" s="404"/>
      <c r="N48362" s="404"/>
      <c r="O48362" s="404"/>
      <c r="P48362" s="404"/>
      <c r="Q48362" s="404"/>
      <c r="R48362" s="404"/>
      <c r="S48362" s="404"/>
      <c r="T48362" s="404"/>
    </row>
    <row r="48363" spans="12:20" ht="16.8">
      <c r="L48363" s="404"/>
      <c r="M48363" s="404"/>
      <c r="N48363" s="404"/>
      <c r="O48363" s="404"/>
      <c r="P48363" s="404"/>
      <c r="Q48363" s="404"/>
      <c r="R48363" s="404"/>
      <c r="S48363" s="404"/>
      <c r="T48363" s="404"/>
    </row>
    <row r="48364" spans="12:20" ht="16.8">
      <c r="L48364" s="404"/>
      <c r="M48364" s="404"/>
      <c r="N48364" s="404"/>
      <c r="O48364" s="404"/>
      <c r="P48364" s="404"/>
      <c r="Q48364" s="404"/>
      <c r="R48364" s="404"/>
      <c r="S48364" s="404"/>
      <c r="T48364" s="404"/>
    </row>
    <row r="48365" spans="12:20" ht="16.8">
      <c r="L48365" s="404"/>
      <c r="M48365" s="404"/>
      <c r="N48365" s="404"/>
      <c r="O48365" s="404"/>
      <c r="P48365" s="404"/>
      <c r="Q48365" s="404"/>
      <c r="R48365" s="404"/>
      <c r="S48365" s="404"/>
      <c r="T48365" s="404"/>
    </row>
    <row r="48366" spans="12:20" ht="16.8">
      <c r="L48366" s="404"/>
      <c r="M48366" s="404"/>
      <c r="N48366" s="404"/>
      <c r="O48366" s="404"/>
      <c r="P48366" s="404"/>
      <c r="Q48366" s="404"/>
      <c r="R48366" s="404"/>
      <c r="S48366" s="404"/>
      <c r="T48366" s="404"/>
    </row>
    <row r="48367" spans="12:20" ht="16.8">
      <c r="L48367" s="404"/>
      <c r="M48367" s="404"/>
      <c r="N48367" s="404"/>
      <c r="O48367" s="404"/>
      <c r="P48367" s="404"/>
      <c r="Q48367" s="404"/>
      <c r="R48367" s="404"/>
      <c r="S48367" s="404"/>
      <c r="T48367" s="404"/>
    </row>
    <row r="48368" spans="12:20" ht="16.8">
      <c r="L48368" s="404"/>
      <c r="M48368" s="404"/>
      <c r="N48368" s="404"/>
      <c r="O48368" s="404"/>
      <c r="P48368" s="404"/>
      <c r="Q48368" s="404"/>
      <c r="R48368" s="404"/>
      <c r="S48368" s="404"/>
      <c r="T48368" s="404"/>
    </row>
    <row r="48369" spans="12:20" ht="16.8">
      <c r="L48369" s="404"/>
      <c r="M48369" s="404"/>
      <c r="N48369" s="404"/>
      <c r="O48369" s="404"/>
      <c r="P48369" s="404"/>
      <c r="Q48369" s="404"/>
      <c r="R48369" s="404"/>
      <c r="S48369" s="404"/>
      <c r="T48369" s="404"/>
    </row>
    <row r="48370" spans="12:20" ht="16.8">
      <c r="L48370" s="404"/>
      <c r="M48370" s="404"/>
      <c r="N48370" s="404"/>
      <c r="O48370" s="404"/>
      <c r="P48370" s="404"/>
      <c r="Q48370" s="404"/>
      <c r="R48370" s="404"/>
      <c r="S48370" s="404"/>
      <c r="T48370" s="404"/>
    </row>
    <row r="48371" spans="12:20" ht="16.8">
      <c r="L48371" s="404"/>
      <c r="M48371" s="404"/>
      <c r="N48371" s="404"/>
      <c r="O48371" s="404"/>
      <c r="P48371" s="404"/>
      <c r="Q48371" s="404"/>
      <c r="R48371" s="404"/>
      <c r="S48371" s="404"/>
      <c r="T48371" s="404"/>
    </row>
    <row r="48372" spans="12:20" ht="16.8">
      <c r="L48372" s="404"/>
      <c r="M48372" s="404"/>
      <c r="N48372" s="404"/>
      <c r="O48372" s="404"/>
      <c r="P48372" s="404"/>
      <c r="Q48372" s="404"/>
      <c r="R48372" s="404"/>
      <c r="S48372" s="404"/>
      <c r="T48372" s="404"/>
    </row>
    <row r="48373" spans="12:20" ht="16.8">
      <c r="L48373" s="404"/>
      <c r="M48373" s="404"/>
      <c r="N48373" s="404"/>
      <c r="O48373" s="404"/>
      <c r="P48373" s="404"/>
      <c r="Q48373" s="404"/>
      <c r="R48373" s="404"/>
      <c r="S48373" s="404"/>
      <c r="T48373" s="404"/>
    </row>
    <row r="48374" spans="12:20" ht="16.8">
      <c r="L48374" s="404"/>
      <c r="M48374" s="404"/>
      <c r="N48374" s="404"/>
      <c r="O48374" s="404"/>
      <c r="P48374" s="404"/>
      <c r="Q48374" s="404"/>
      <c r="R48374" s="404"/>
      <c r="S48374" s="404"/>
      <c r="T48374" s="404"/>
    </row>
    <row r="48375" spans="12:20" ht="16.8">
      <c r="L48375" s="404"/>
      <c r="M48375" s="404"/>
      <c r="N48375" s="404"/>
      <c r="O48375" s="404"/>
      <c r="P48375" s="404"/>
      <c r="Q48375" s="404"/>
      <c r="R48375" s="404"/>
      <c r="S48375" s="404"/>
      <c r="T48375" s="404"/>
    </row>
    <row r="48376" spans="12:20" ht="16.8">
      <c r="L48376" s="404"/>
      <c r="M48376" s="404"/>
      <c r="N48376" s="404"/>
      <c r="O48376" s="404"/>
      <c r="P48376" s="404"/>
      <c r="Q48376" s="404"/>
      <c r="R48376" s="404"/>
      <c r="S48376" s="404"/>
      <c r="T48376" s="404"/>
    </row>
    <row r="48377" spans="12:20" ht="16.8">
      <c r="L48377" s="404"/>
      <c r="M48377" s="404"/>
      <c r="N48377" s="404"/>
      <c r="O48377" s="404"/>
      <c r="P48377" s="404"/>
      <c r="Q48377" s="404"/>
      <c r="R48377" s="404"/>
      <c r="S48377" s="404"/>
      <c r="T48377" s="404"/>
    </row>
    <row r="48378" spans="12:20" ht="16.8">
      <c r="L48378" s="404"/>
      <c r="M48378" s="404"/>
      <c r="N48378" s="404"/>
      <c r="O48378" s="404"/>
      <c r="P48378" s="404"/>
      <c r="Q48378" s="404"/>
      <c r="R48378" s="404"/>
      <c r="S48378" s="404"/>
      <c r="T48378" s="404"/>
    </row>
    <row r="48379" spans="12:20" ht="16.8">
      <c r="L48379" s="404"/>
      <c r="M48379" s="404"/>
      <c r="N48379" s="404"/>
      <c r="O48379" s="404"/>
      <c r="P48379" s="404"/>
      <c r="Q48379" s="404"/>
      <c r="R48379" s="404"/>
      <c r="S48379" s="404"/>
      <c r="T48379" s="404"/>
    </row>
    <row r="48380" spans="12:20" ht="16.8">
      <c r="L48380" s="404"/>
      <c r="M48380" s="404"/>
      <c r="N48380" s="404"/>
      <c r="O48380" s="404"/>
      <c r="P48380" s="404"/>
      <c r="Q48380" s="404"/>
      <c r="R48380" s="404"/>
      <c r="S48380" s="404"/>
      <c r="T48380" s="404"/>
    </row>
    <row r="48381" spans="12:20" ht="16.8">
      <c r="L48381" s="404"/>
      <c r="M48381" s="404"/>
      <c r="N48381" s="404"/>
      <c r="O48381" s="404"/>
      <c r="P48381" s="404"/>
      <c r="Q48381" s="404"/>
      <c r="R48381" s="404"/>
      <c r="S48381" s="404"/>
      <c r="T48381" s="404"/>
    </row>
    <row r="48382" spans="12:20" ht="16.8">
      <c r="L48382" s="404"/>
      <c r="M48382" s="404"/>
      <c r="N48382" s="404"/>
      <c r="O48382" s="404"/>
      <c r="P48382" s="404"/>
      <c r="Q48382" s="404"/>
      <c r="R48382" s="404"/>
      <c r="S48382" s="404"/>
      <c r="T48382" s="404"/>
    </row>
    <row r="48383" spans="12:20" ht="16.8">
      <c r="L48383" s="404"/>
      <c r="M48383" s="404"/>
      <c r="N48383" s="404"/>
      <c r="O48383" s="404"/>
      <c r="P48383" s="404"/>
      <c r="Q48383" s="404"/>
      <c r="R48383" s="404"/>
      <c r="S48383" s="404"/>
      <c r="T48383" s="404"/>
    </row>
    <row r="48384" spans="12:20" ht="16.8">
      <c r="L48384" s="404"/>
      <c r="M48384" s="404"/>
      <c r="N48384" s="404"/>
      <c r="O48384" s="404"/>
      <c r="P48384" s="404"/>
      <c r="Q48384" s="404"/>
      <c r="R48384" s="404"/>
      <c r="S48384" s="404"/>
      <c r="T48384" s="404"/>
    </row>
    <row r="48385" spans="12:20" ht="16.8">
      <c r="L48385" s="404"/>
      <c r="M48385" s="404"/>
      <c r="N48385" s="404"/>
      <c r="O48385" s="404"/>
      <c r="P48385" s="404"/>
      <c r="Q48385" s="404"/>
      <c r="R48385" s="404"/>
      <c r="S48385" s="404"/>
      <c r="T48385" s="404"/>
    </row>
    <row r="48386" spans="12:20" ht="16.8">
      <c r="L48386" s="404"/>
      <c r="M48386" s="404"/>
      <c r="N48386" s="404"/>
      <c r="O48386" s="404"/>
      <c r="P48386" s="404"/>
      <c r="Q48386" s="404"/>
      <c r="R48386" s="404"/>
      <c r="S48386" s="404"/>
      <c r="T48386" s="404"/>
    </row>
    <row r="48387" spans="12:20" ht="16.8">
      <c r="L48387" s="404"/>
      <c r="M48387" s="404"/>
      <c r="N48387" s="404"/>
      <c r="O48387" s="404"/>
      <c r="P48387" s="404"/>
      <c r="Q48387" s="404"/>
      <c r="R48387" s="404"/>
      <c r="S48387" s="404"/>
      <c r="T48387" s="404"/>
    </row>
    <row r="48388" spans="12:20" ht="16.8">
      <c r="L48388" s="404"/>
      <c r="M48388" s="404"/>
      <c r="N48388" s="404"/>
      <c r="O48388" s="404"/>
      <c r="P48388" s="404"/>
      <c r="Q48388" s="404"/>
      <c r="R48388" s="404"/>
      <c r="S48388" s="404"/>
      <c r="T48388" s="404"/>
    </row>
    <row r="48389" spans="12:20" ht="16.8">
      <c r="L48389" s="404"/>
      <c r="M48389" s="404"/>
      <c r="N48389" s="404"/>
      <c r="O48389" s="404"/>
      <c r="P48389" s="404"/>
      <c r="Q48389" s="404"/>
      <c r="R48389" s="404"/>
      <c r="S48389" s="404"/>
      <c r="T48389" s="404"/>
    </row>
    <row r="48390" spans="12:20" ht="16.8">
      <c r="L48390" s="404"/>
      <c r="M48390" s="404"/>
      <c r="N48390" s="404"/>
      <c r="O48390" s="404"/>
      <c r="P48390" s="404"/>
      <c r="Q48390" s="404"/>
      <c r="R48390" s="404"/>
      <c r="S48390" s="404"/>
      <c r="T48390" s="404"/>
    </row>
    <row r="48391" spans="12:20" ht="16.8">
      <c r="L48391" s="404"/>
      <c r="M48391" s="404"/>
      <c r="N48391" s="404"/>
      <c r="O48391" s="404"/>
      <c r="P48391" s="404"/>
      <c r="Q48391" s="404"/>
      <c r="R48391" s="404"/>
      <c r="S48391" s="404"/>
      <c r="T48391" s="404"/>
    </row>
    <row r="48392" spans="12:20" ht="16.8">
      <c r="L48392" s="404"/>
      <c r="M48392" s="404"/>
      <c r="N48392" s="404"/>
      <c r="O48392" s="404"/>
      <c r="P48392" s="404"/>
      <c r="Q48392" s="404"/>
      <c r="R48392" s="404"/>
      <c r="S48392" s="404"/>
      <c r="T48392" s="404"/>
    </row>
    <row r="48393" spans="12:20" ht="16.8">
      <c r="L48393" s="404"/>
      <c r="M48393" s="404"/>
      <c r="N48393" s="404"/>
      <c r="O48393" s="404"/>
      <c r="P48393" s="404"/>
      <c r="Q48393" s="404"/>
      <c r="R48393" s="404"/>
      <c r="S48393" s="404"/>
      <c r="T48393" s="404"/>
    </row>
    <row r="48394" spans="12:20" ht="16.8">
      <c r="L48394" s="404"/>
      <c r="M48394" s="404"/>
      <c r="N48394" s="404"/>
      <c r="O48394" s="404"/>
      <c r="P48394" s="404"/>
      <c r="Q48394" s="404"/>
      <c r="R48394" s="404"/>
      <c r="S48394" s="404"/>
      <c r="T48394" s="404"/>
    </row>
    <row r="48395" spans="12:20" ht="16.8">
      <c r="L48395" s="404"/>
      <c r="M48395" s="404"/>
      <c r="N48395" s="404"/>
      <c r="O48395" s="404"/>
      <c r="P48395" s="404"/>
      <c r="Q48395" s="404"/>
      <c r="R48395" s="404"/>
      <c r="S48395" s="404"/>
      <c r="T48395" s="404"/>
    </row>
    <row r="48396" spans="12:20" ht="16.8">
      <c r="L48396" s="404"/>
      <c r="M48396" s="404"/>
      <c r="N48396" s="404"/>
      <c r="O48396" s="404"/>
      <c r="P48396" s="404"/>
      <c r="Q48396" s="404"/>
      <c r="R48396" s="404"/>
      <c r="S48396" s="404"/>
      <c r="T48396" s="404"/>
    </row>
    <row r="48397" spans="12:20" ht="16.8">
      <c r="L48397" s="404"/>
      <c r="M48397" s="404"/>
      <c r="N48397" s="404"/>
      <c r="O48397" s="404"/>
      <c r="P48397" s="404"/>
      <c r="Q48397" s="404"/>
      <c r="R48397" s="404"/>
      <c r="S48397" s="404"/>
      <c r="T48397" s="404"/>
    </row>
    <row r="48398" spans="12:20" ht="16.8">
      <c r="L48398" s="404"/>
      <c r="M48398" s="404"/>
      <c r="N48398" s="404"/>
      <c r="O48398" s="404"/>
      <c r="P48398" s="404"/>
      <c r="Q48398" s="404"/>
      <c r="R48398" s="404"/>
      <c r="S48398" s="404"/>
      <c r="T48398" s="404"/>
    </row>
    <row r="48399" spans="12:20" ht="16.8">
      <c r="L48399" s="404"/>
      <c r="M48399" s="404"/>
      <c r="N48399" s="404"/>
      <c r="O48399" s="404"/>
      <c r="P48399" s="404"/>
      <c r="Q48399" s="404"/>
      <c r="R48399" s="404"/>
      <c r="S48399" s="404"/>
      <c r="T48399" s="404"/>
    </row>
    <row r="48400" spans="12:20" ht="16.8">
      <c r="L48400" s="404"/>
      <c r="M48400" s="404"/>
      <c r="N48400" s="404"/>
      <c r="O48400" s="404"/>
      <c r="P48400" s="404"/>
      <c r="Q48400" s="404"/>
      <c r="R48400" s="404"/>
      <c r="S48400" s="404"/>
      <c r="T48400" s="404"/>
    </row>
    <row r="48401" spans="12:20" ht="16.8">
      <c r="L48401" s="404"/>
      <c r="M48401" s="404"/>
      <c r="N48401" s="404"/>
      <c r="O48401" s="404"/>
      <c r="P48401" s="404"/>
      <c r="Q48401" s="404"/>
      <c r="R48401" s="404"/>
      <c r="S48401" s="404"/>
      <c r="T48401" s="404"/>
    </row>
    <row r="48402" spans="12:20" ht="16.8">
      <c r="L48402" s="404"/>
      <c r="M48402" s="404"/>
      <c r="N48402" s="404"/>
      <c r="O48402" s="404"/>
      <c r="P48402" s="404"/>
      <c r="Q48402" s="404"/>
      <c r="R48402" s="404"/>
      <c r="S48402" s="404"/>
      <c r="T48402" s="404"/>
    </row>
    <row r="48403" spans="12:20" ht="16.8">
      <c r="L48403" s="404"/>
      <c r="M48403" s="404"/>
      <c r="N48403" s="404"/>
      <c r="O48403" s="404"/>
      <c r="P48403" s="404"/>
      <c r="Q48403" s="404"/>
      <c r="R48403" s="404"/>
      <c r="S48403" s="404"/>
      <c r="T48403" s="404"/>
    </row>
    <row r="48404" spans="12:20" ht="16.8">
      <c r="L48404" s="404"/>
      <c r="M48404" s="404"/>
      <c r="N48404" s="404"/>
      <c r="O48404" s="404"/>
      <c r="P48404" s="404"/>
      <c r="Q48404" s="404"/>
      <c r="R48404" s="404"/>
      <c r="S48404" s="404"/>
      <c r="T48404" s="404"/>
    </row>
    <row r="48405" spans="12:20" ht="16.8">
      <c r="L48405" s="404"/>
      <c r="M48405" s="404"/>
      <c r="N48405" s="404"/>
      <c r="O48405" s="404"/>
      <c r="P48405" s="404"/>
      <c r="Q48405" s="404"/>
      <c r="R48405" s="404"/>
      <c r="S48405" s="404"/>
      <c r="T48405" s="404"/>
    </row>
    <row r="48406" spans="12:20" ht="16.8">
      <c r="L48406" s="404"/>
      <c r="M48406" s="404"/>
      <c r="N48406" s="404"/>
      <c r="O48406" s="404"/>
      <c r="P48406" s="404"/>
      <c r="Q48406" s="404"/>
      <c r="R48406" s="404"/>
      <c r="S48406" s="404"/>
      <c r="T48406" s="404"/>
    </row>
    <row r="48407" spans="12:20" ht="16.8">
      <c r="L48407" s="404"/>
      <c r="M48407" s="404"/>
      <c r="N48407" s="404"/>
      <c r="O48407" s="404"/>
      <c r="P48407" s="404"/>
      <c r="Q48407" s="404"/>
      <c r="R48407" s="404"/>
      <c r="S48407" s="404"/>
      <c r="T48407" s="404"/>
    </row>
    <row r="48408" spans="12:20" ht="16.8">
      <c r="L48408" s="404"/>
      <c r="M48408" s="404"/>
      <c r="N48408" s="404"/>
      <c r="O48408" s="404"/>
      <c r="P48408" s="404"/>
      <c r="Q48408" s="404"/>
      <c r="R48408" s="404"/>
      <c r="S48408" s="404"/>
      <c r="T48408" s="404"/>
    </row>
    <row r="48409" spans="12:20" ht="16.8">
      <c r="L48409" s="404"/>
      <c r="M48409" s="404"/>
      <c r="N48409" s="404"/>
      <c r="O48409" s="404"/>
      <c r="P48409" s="404"/>
      <c r="Q48409" s="404"/>
      <c r="R48409" s="404"/>
      <c r="S48409" s="404"/>
      <c r="T48409" s="404"/>
    </row>
    <row r="48410" spans="12:20" ht="16.8">
      <c r="L48410" s="404"/>
      <c r="M48410" s="404"/>
      <c r="N48410" s="404"/>
      <c r="O48410" s="404"/>
      <c r="P48410" s="404"/>
      <c r="Q48410" s="404"/>
      <c r="R48410" s="404"/>
      <c r="S48410" s="404"/>
      <c r="T48410" s="404"/>
    </row>
    <row r="48411" spans="12:20" ht="16.8">
      <c r="L48411" s="404"/>
      <c r="M48411" s="404"/>
      <c r="N48411" s="404"/>
      <c r="O48411" s="404"/>
      <c r="P48411" s="404"/>
      <c r="Q48411" s="404"/>
      <c r="R48411" s="404"/>
      <c r="S48411" s="404"/>
      <c r="T48411" s="404"/>
    </row>
    <row r="48412" spans="12:20" ht="16.8">
      <c r="L48412" s="404"/>
      <c r="M48412" s="404"/>
      <c r="N48412" s="404"/>
      <c r="O48412" s="404"/>
      <c r="P48412" s="404"/>
      <c r="Q48412" s="404"/>
      <c r="R48412" s="404"/>
      <c r="S48412" s="404"/>
      <c r="T48412" s="404"/>
    </row>
    <row r="48413" spans="12:20" ht="16.8">
      <c r="L48413" s="404"/>
      <c r="M48413" s="404"/>
      <c r="N48413" s="404"/>
      <c r="O48413" s="404"/>
      <c r="P48413" s="404"/>
      <c r="Q48413" s="404"/>
      <c r="R48413" s="404"/>
      <c r="S48413" s="404"/>
      <c r="T48413" s="404"/>
    </row>
    <row r="48414" spans="12:20" ht="16.8">
      <c r="L48414" s="404"/>
      <c r="M48414" s="404"/>
      <c r="N48414" s="404"/>
      <c r="O48414" s="404"/>
      <c r="P48414" s="404"/>
      <c r="Q48414" s="404"/>
      <c r="R48414" s="404"/>
      <c r="S48414" s="404"/>
      <c r="T48414" s="404"/>
    </row>
    <row r="48415" spans="12:20" ht="16.8">
      <c r="L48415" s="404"/>
      <c r="M48415" s="404"/>
      <c r="N48415" s="404"/>
      <c r="O48415" s="404"/>
      <c r="P48415" s="404"/>
      <c r="Q48415" s="404"/>
      <c r="R48415" s="404"/>
      <c r="S48415" s="404"/>
      <c r="T48415" s="404"/>
    </row>
    <row r="48416" spans="12:20" ht="16.8">
      <c r="L48416" s="404"/>
      <c r="M48416" s="404"/>
      <c r="N48416" s="404"/>
      <c r="O48416" s="404"/>
      <c r="P48416" s="404"/>
      <c r="Q48416" s="404"/>
      <c r="R48416" s="404"/>
      <c r="S48416" s="404"/>
      <c r="T48416" s="404"/>
    </row>
    <row r="48417" spans="12:20" ht="16.8">
      <c r="L48417" s="404"/>
      <c r="M48417" s="404"/>
      <c r="N48417" s="404"/>
      <c r="O48417" s="404"/>
      <c r="P48417" s="404"/>
      <c r="Q48417" s="404"/>
      <c r="R48417" s="404"/>
      <c r="S48417" s="404"/>
      <c r="T48417" s="404"/>
    </row>
    <row r="48418" spans="12:20" ht="16.8">
      <c r="L48418" s="404"/>
      <c r="M48418" s="404"/>
      <c r="N48418" s="404"/>
      <c r="O48418" s="404"/>
      <c r="P48418" s="404"/>
      <c r="Q48418" s="404"/>
      <c r="R48418" s="404"/>
      <c r="S48418" s="404"/>
      <c r="T48418" s="404"/>
    </row>
    <row r="48419" spans="12:20" ht="16.8">
      <c r="L48419" s="404"/>
      <c r="M48419" s="404"/>
      <c r="N48419" s="404"/>
      <c r="O48419" s="404"/>
      <c r="P48419" s="404"/>
      <c r="Q48419" s="404"/>
      <c r="R48419" s="404"/>
      <c r="S48419" s="404"/>
      <c r="T48419" s="404"/>
    </row>
    <row r="48420" spans="12:20" ht="16.8">
      <c r="L48420" s="404"/>
      <c r="M48420" s="404"/>
      <c r="N48420" s="404"/>
      <c r="O48420" s="404"/>
      <c r="P48420" s="404"/>
      <c r="Q48420" s="404"/>
      <c r="R48420" s="404"/>
      <c r="S48420" s="404"/>
      <c r="T48420" s="404"/>
    </row>
    <row r="48421" spans="12:20" ht="16.8">
      <c r="L48421" s="404"/>
      <c r="M48421" s="404"/>
      <c r="N48421" s="404"/>
      <c r="O48421" s="404"/>
      <c r="P48421" s="404"/>
      <c r="Q48421" s="404"/>
      <c r="R48421" s="404"/>
      <c r="S48421" s="404"/>
      <c r="T48421" s="404"/>
    </row>
    <row r="48422" spans="12:20" ht="16.8">
      <c r="L48422" s="404"/>
      <c r="M48422" s="404"/>
      <c r="N48422" s="404"/>
      <c r="O48422" s="404"/>
      <c r="P48422" s="404"/>
      <c r="Q48422" s="404"/>
      <c r="R48422" s="404"/>
      <c r="S48422" s="404"/>
      <c r="T48422" s="404"/>
    </row>
    <row r="48423" spans="12:20" ht="16.8">
      <c r="L48423" s="404"/>
      <c r="M48423" s="404"/>
      <c r="N48423" s="404"/>
      <c r="O48423" s="404"/>
      <c r="P48423" s="404"/>
      <c r="Q48423" s="404"/>
      <c r="R48423" s="404"/>
      <c r="S48423" s="404"/>
      <c r="T48423" s="404"/>
    </row>
    <row r="48424" spans="12:20" ht="16.8">
      <c r="L48424" s="404"/>
      <c r="M48424" s="404"/>
      <c r="N48424" s="404"/>
      <c r="O48424" s="404"/>
      <c r="P48424" s="404"/>
      <c r="Q48424" s="404"/>
      <c r="R48424" s="404"/>
      <c r="S48424" s="404"/>
      <c r="T48424" s="404"/>
    </row>
    <row r="48425" spans="12:20" ht="16.8">
      <c r="L48425" s="404"/>
      <c r="M48425" s="404"/>
      <c r="N48425" s="404"/>
      <c r="O48425" s="404"/>
      <c r="P48425" s="404"/>
      <c r="Q48425" s="404"/>
      <c r="R48425" s="404"/>
      <c r="S48425" s="404"/>
      <c r="T48425" s="404"/>
    </row>
    <row r="48426" spans="12:20" ht="16.8">
      <c r="L48426" s="404"/>
      <c r="M48426" s="404"/>
      <c r="N48426" s="404"/>
      <c r="O48426" s="404"/>
      <c r="P48426" s="404"/>
      <c r="Q48426" s="404"/>
      <c r="R48426" s="404"/>
      <c r="S48426" s="404"/>
      <c r="T48426" s="404"/>
    </row>
    <row r="48427" spans="12:20" ht="16.8">
      <c r="L48427" s="404"/>
      <c r="M48427" s="404"/>
      <c r="N48427" s="404"/>
      <c r="O48427" s="404"/>
      <c r="P48427" s="404"/>
      <c r="Q48427" s="404"/>
      <c r="R48427" s="404"/>
      <c r="S48427" s="404"/>
      <c r="T48427" s="404"/>
    </row>
    <row r="48428" spans="12:20" ht="16.8">
      <c r="L48428" s="404"/>
      <c r="M48428" s="404"/>
      <c r="N48428" s="404"/>
      <c r="O48428" s="404"/>
      <c r="P48428" s="404"/>
      <c r="Q48428" s="404"/>
      <c r="R48428" s="404"/>
      <c r="S48428" s="404"/>
      <c r="T48428" s="404"/>
    </row>
    <row r="48429" spans="12:20" ht="16.8">
      <c r="L48429" s="404"/>
      <c r="M48429" s="404"/>
      <c r="N48429" s="404"/>
      <c r="O48429" s="404"/>
      <c r="P48429" s="404"/>
      <c r="Q48429" s="404"/>
      <c r="R48429" s="404"/>
      <c r="S48429" s="404"/>
      <c r="T48429" s="404"/>
    </row>
    <row r="48430" spans="12:20" ht="16.8">
      <c r="L48430" s="404"/>
      <c r="M48430" s="404"/>
      <c r="N48430" s="404"/>
      <c r="O48430" s="404"/>
      <c r="P48430" s="404"/>
      <c r="Q48430" s="404"/>
      <c r="R48430" s="404"/>
      <c r="S48430" s="404"/>
      <c r="T48430" s="404"/>
    </row>
    <row r="48431" spans="12:20" ht="16.8">
      <c r="L48431" s="404"/>
      <c r="M48431" s="404"/>
      <c r="N48431" s="404"/>
      <c r="O48431" s="404"/>
      <c r="P48431" s="404"/>
      <c r="Q48431" s="404"/>
      <c r="R48431" s="404"/>
      <c r="S48431" s="404"/>
      <c r="T48431" s="404"/>
    </row>
    <row r="48432" spans="12:20" ht="16.8">
      <c r="L48432" s="404"/>
      <c r="M48432" s="404"/>
      <c r="N48432" s="404"/>
      <c r="O48432" s="404"/>
      <c r="P48432" s="404"/>
      <c r="Q48432" s="404"/>
      <c r="R48432" s="404"/>
      <c r="S48432" s="404"/>
      <c r="T48432" s="404"/>
    </row>
    <row r="48433" spans="12:20" ht="16.8">
      <c r="L48433" s="404"/>
      <c r="M48433" s="404"/>
      <c r="N48433" s="404"/>
      <c r="O48433" s="404"/>
      <c r="P48433" s="404"/>
      <c r="Q48433" s="404"/>
      <c r="R48433" s="404"/>
      <c r="S48433" s="404"/>
      <c r="T48433" s="404"/>
    </row>
    <row r="48434" spans="12:20" ht="16.8">
      <c r="L48434" s="404"/>
      <c r="M48434" s="404"/>
      <c r="N48434" s="404"/>
      <c r="O48434" s="404"/>
      <c r="P48434" s="404"/>
      <c r="Q48434" s="404"/>
      <c r="R48434" s="404"/>
      <c r="S48434" s="404"/>
      <c r="T48434" s="404"/>
    </row>
    <row r="48435" spans="12:20" ht="16.8">
      <c r="L48435" s="404"/>
      <c r="M48435" s="404"/>
      <c r="N48435" s="404"/>
      <c r="O48435" s="404"/>
      <c r="P48435" s="404"/>
      <c r="Q48435" s="404"/>
      <c r="R48435" s="404"/>
      <c r="S48435" s="404"/>
      <c r="T48435" s="404"/>
    </row>
    <row r="48436" spans="12:20" ht="16.8">
      <c r="L48436" s="404"/>
      <c r="M48436" s="404"/>
      <c r="N48436" s="404"/>
      <c r="O48436" s="404"/>
      <c r="P48436" s="404"/>
      <c r="Q48436" s="404"/>
      <c r="R48436" s="404"/>
      <c r="S48436" s="404"/>
      <c r="T48436" s="404"/>
    </row>
    <row r="48437" spans="12:20" ht="16.8">
      <c r="L48437" s="404"/>
      <c r="M48437" s="404"/>
      <c r="N48437" s="404"/>
      <c r="O48437" s="404"/>
      <c r="P48437" s="404"/>
      <c r="Q48437" s="404"/>
      <c r="R48437" s="404"/>
      <c r="S48437" s="404"/>
      <c r="T48437" s="404"/>
    </row>
    <row r="48438" spans="12:20" ht="16.8">
      <c r="L48438" s="404"/>
      <c r="M48438" s="404"/>
      <c r="N48438" s="404"/>
      <c r="O48438" s="404"/>
      <c r="P48438" s="404"/>
      <c r="Q48438" s="404"/>
      <c r="R48438" s="404"/>
      <c r="S48438" s="404"/>
      <c r="T48438" s="404"/>
    </row>
    <row r="48439" spans="12:20" ht="16.8">
      <c r="L48439" s="404"/>
      <c r="M48439" s="404"/>
      <c r="N48439" s="404"/>
      <c r="O48439" s="404"/>
      <c r="P48439" s="404"/>
      <c r="Q48439" s="404"/>
      <c r="R48439" s="404"/>
      <c r="S48439" s="404"/>
      <c r="T48439" s="404"/>
    </row>
    <row r="48440" spans="12:20" ht="16.8">
      <c r="L48440" s="404"/>
      <c r="M48440" s="404"/>
      <c r="N48440" s="404"/>
      <c r="O48440" s="404"/>
      <c r="P48440" s="404"/>
      <c r="Q48440" s="404"/>
      <c r="R48440" s="404"/>
      <c r="S48440" s="404"/>
      <c r="T48440" s="404"/>
    </row>
    <row r="48441" spans="12:20" ht="16.8">
      <c r="L48441" s="404"/>
      <c r="M48441" s="404"/>
      <c r="N48441" s="404"/>
      <c r="O48441" s="404"/>
      <c r="P48441" s="404"/>
      <c r="Q48441" s="404"/>
      <c r="R48441" s="404"/>
      <c r="S48441" s="404"/>
      <c r="T48441" s="404"/>
    </row>
    <row r="48442" spans="12:20" ht="16.8">
      <c r="L48442" s="404"/>
      <c r="M48442" s="404"/>
      <c r="N48442" s="404"/>
      <c r="O48442" s="404"/>
      <c r="P48442" s="404"/>
      <c r="Q48442" s="404"/>
      <c r="R48442" s="404"/>
      <c r="S48442" s="404"/>
      <c r="T48442" s="404"/>
    </row>
    <row r="48443" spans="12:20" ht="16.8">
      <c r="L48443" s="404"/>
      <c r="M48443" s="404"/>
      <c r="N48443" s="404"/>
      <c r="O48443" s="404"/>
      <c r="P48443" s="404"/>
      <c r="Q48443" s="404"/>
      <c r="R48443" s="404"/>
      <c r="S48443" s="404"/>
      <c r="T48443" s="404"/>
    </row>
    <row r="48444" spans="12:20" ht="16.8">
      <c r="L48444" s="404"/>
      <c r="M48444" s="404"/>
      <c r="N48444" s="404"/>
      <c r="O48444" s="404"/>
      <c r="P48444" s="404"/>
      <c r="Q48444" s="404"/>
      <c r="R48444" s="404"/>
      <c r="S48444" s="404"/>
      <c r="T48444" s="404"/>
    </row>
    <row r="48445" spans="12:20" ht="16.8">
      <c r="L48445" s="404"/>
      <c r="M48445" s="404"/>
      <c r="N48445" s="404"/>
      <c r="O48445" s="404"/>
      <c r="P48445" s="404"/>
      <c r="Q48445" s="404"/>
      <c r="R48445" s="404"/>
      <c r="S48445" s="404"/>
      <c r="T48445" s="404"/>
    </row>
    <row r="48446" spans="12:20" ht="16.8">
      <c r="L48446" s="404"/>
      <c r="M48446" s="404"/>
      <c r="N48446" s="404"/>
      <c r="O48446" s="404"/>
      <c r="P48446" s="404"/>
      <c r="Q48446" s="404"/>
      <c r="R48446" s="404"/>
      <c r="S48446" s="404"/>
      <c r="T48446" s="404"/>
    </row>
    <row r="48447" spans="12:20" ht="16.8">
      <c r="L48447" s="404"/>
      <c r="M48447" s="404"/>
      <c r="N48447" s="404"/>
      <c r="O48447" s="404"/>
      <c r="P48447" s="404"/>
      <c r="Q48447" s="404"/>
      <c r="R48447" s="404"/>
      <c r="S48447" s="404"/>
      <c r="T48447" s="404"/>
    </row>
    <row r="48448" spans="12:20" ht="16.8">
      <c r="L48448" s="404"/>
      <c r="M48448" s="404"/>
      <c r="N48448" s="404"/>
      <c r="O48448" s="404"/>
      <c r="P48448" s="404"/>
      <c r="Q48448" s="404"/>
      <c r="R48448" s="404"/>
      <c r="S48448" s="404"/>
      <c r="T48448" s="404"/>
    </row>
    <row r="48449" spans="12:20" ht="16.8">
      <c r="L48449" s="404"/>
      <c r="M48449" s="404"/>
      <c r="N48449" s="404"/>
      <c r="O48449" s="404"/>
      <c r="P48449" s="404"/>
      <c r="Q48449" s="404"/>
      <c r="R48449" s="404"/>
      <c r="S48449" s="404"/>
      <c r="T48449" s="404"/>
    </row>
    <row r="48450" spans="12:20" ht="16.8">
      <c r="L48450" s="404"/>
      <c r="M48450" s="404"/>
      <c r="N48450" s="404"/>
      <c r="O48450" s="404"/>
      <c r="P48450" s="404"/>
      <c r="Q48450" s="404"/>
      <c r="R48450" s="404"/>
      <c r="S48450" s="404"/>
      <c r="T48450" s="404"/>
    </row>
    <row r="48451" spans="12:20" ht="16.8">
      <c r="L48451" s="404"/>
      <c r="M48451" s="404"/>
      <c r="N48451" s="404"/>
      <c r="O48451" s="404"/>
      <c r="P48451" s="404"/>
      <c r="Q48451" s="404"/>
      <c r="R48451" s="404"/>
      <c r="S48451" s="404"/>
      <c r="T48451" s="404"/>
    </row>
    <row r="48452" spans="12:20" ht="16.8">
      <c r="L48452" s="404"/>
      <c r="M48452" s="404"/>
      <c r="N48452" s="404"/>
      <c r="O48452" s="404"/>
      <c r="P48452" s="404"/>
      <c r="Q48452" s="404"/>
      <c r="R48452" s="404"/>
      <c r="S48452" s="404"/>
      <c r="T48452" s="404"/>
    </row>
    <row r="48453" spans="12:20" ht="16.8">
      <c r="L48453" s="404"/>
      <c r="M48453" s="404"/>
      <c r="N48453" s="404"/>
      <c r="O48453" s="404"/>
      <c r="P48453" s="404"/>
      <c r="Q48453" s="404"/>
      <c r="R48453" s="404"/>
      <c r="S48453" s="404"/>
      <c r="T48453" s="404"/>
    </row>
    <row r="48454" spans="12:20" ht="16.8">
      <c r="L48454" s="404"/>
      <c r="M48454" s="404"/>
      <c r="N48454" s="404"/>
      <c r="O48454" s="404"/>
      <c r="P48454" s="404"/>
      <c r="Q48454" s="404"/>
      <c r="R48454" s="404"/>
      <c r="S48454" s="404"/>
      <c r="T48454" s="404"/>
    </row>
    <row r="48455" spans="12:20" ht="16.8">
      <c r="L48455" s="404"/>
      <c r="M48455" s="404"/>
      <c r="N48455" s="404"/>
      <c r="O48455" s="404"/>
      <c r="P48455" s="404"/>
      <c r="Q48455" s="404"/>
      <c r="R48455" s="404"/>
      <c r="S48455" s="404"/>
      <c r="T48455" s="404"/>
    </row>
    <row r="48456" spans="12:20" ht="16.8">
      <c r="L48456" s="404"/>
      <c r="M48456" s="404"/>
      <c r="N48456" s="404"/>
      <c r="O48456" s="404"/>
      <c r="P48456" s="404"/>
      <c r="Q48456" s="404"/>
      <c r="R48456" s="404"/>
      <c r="S48456" s="404"/>
      <c r="T48456" s="404"/>
    </row>
    <row r="48457" spans="12:20" ht="16.8">
      <c r="L48457" s="404"/>
      <c r="M48457" s="404"/>
      <c r="N48457" s="404"/>
      <c r="O48457" s="404"/>
      <c r="P48457" s="404"/>
      <c r="Q48457" s="404"/>
      <c r="R48457" s="404"/>
      <c r="S48457" s="404"/>
      <c r="T48457" s="404"/>
    </row>
    <row r="48458" spans="12:20" ht="16.8">
      <c r="L48458" s="404"/>
      <c r="M48458" s="404"/>
      <c r="N48458" s="404"/>
      <c r="O48458" s="404"/>
      <c r="P48458" s="404"/>
      <c r="Q48458" s="404"/>
      <c r="R48458" s="404"/>
      <c r="S48458" s="404"/>
      <c r="T48458" s="404"/>
    </row>
    <row r="48459" spans="12:20" ht="16.8">
      <c r="L48459" s="404"/>
      <c r="M48459" s="404"/>
      <c r="N48459" s="404"/>
      <c r="O48459" s="404"/>
      <c r="P48459" s="404"/>
      <c r="Q48459" s="404"/>
      <c r="R48459" s="404"/>
      <c r="S48459" s="404"/>
      <c r="T48459" s="404"/>
    </row>
    <row r="48460" spans="12:20" ht="16.8">
      <c r="L48460" s="404"/>
      <c r="M48460" s="404"/>
      <c r="N48460" s="404"/>
      <c r="O48460" s="404"/>
      <c r="P48460" s="404"/>
      <c r="Q48460" s="404"/>
      <c r="R48460" s="404"/>
      <c r="S48460" s="404"/>
      <c r="T48460" s="404"/>
    </row>
    <row r="48461" spans="12:20" ht="16.8">
      <c r="L48461" s="404"/>
      <c r="M48461" s="404"/>
      <c r="N48461" s="404"/>
      <c r="O48461" s="404"/>
      <c r="P48461" s="404"/>
      <c r="Q48461" s="404"/>
      <c r="R48461" s="404"/>
      <c r="S48461" s="404"/>
      <c r="T48461" s="404"/>
    </row>
    <row r="48462" spans="12:20" ht="16.8">
      <c r="L48462" s="404"/>
      <c r="M48462" s="404"/>
      <c r="N48462" s="404"/>
      <c r="O48462" s="404"/>
      <c r="P48462" s="404"/>
      <c r="Q48462" s="404"/>
      <c r="R48462" s="404"/>
      <c r="S48462" s="404"/>
      <c r="T48462" s="404"/>
    </row>
    <row r="48463" spans="12:20" ht="16.8">
      <c r="L48463" s="404"/>
      <c r="M48463" s="404"/>
      <c r="N48463" s="404"/>
      <c r="O48463" s="404"/>
      <c r="P48463" s="404"/>
      <c r="Q48463" s="404"/>
      <c r="R48463" s="404"/>
      <c r="S48463" s="404"/>
      <c r="T48463" s="404"/>
    </row>
    <row r="48464" spans="12:20" ht="16.8">
      <c r="L48464" s="404"/>
      <c r="M48464" s="404"/>
      <c r="N48464" s="404"/>
      <c r="O48464" s="404"/>
      <c r="P48464" s="404"/>
      <c r="Q48464" s="404"/>
      <c r="R48464" s="404"/>
      <c r="S48464" s="404"/>
      <c r="T48464" s="404"/>
    </row>
    <row r="48465" spans="12:20" ht="16.8">
      <c r="L48465" s="404"/>
      <c r="M48465" s="404"/>
      <c r="N48465" s="404"/>
      <c r="O48465" s="404"/>
      <c r="P48465" s="404"/>
      <c r="Q48465" s="404"/>
      <c r="R48465" s="404"/>
      <c r="S48465" s="404"/>
      <c r="T48465" s="404"/>
    </row>
    <row r="48466" spans="12:20" ht="16.8">
      <c r="L48466" s="404"/>
      <c r="M48466" s="404"/>
      <c r="N48466" s="404"/>
      <c r="O48466" s="404"/>
      <c r="P48466" s="404"/>
      <c r="Q48466" s="404"/>
      <c r="R48466" s="404"/>
      <c r="S48466" s="404"/>
      <c r="T48466" s="404"/>
    </row>
    <row r="48467" spans="12:20" ht="16.8">
      <c r="L48467" s="404"/>
      <c r="M48467" s="404"/>
      <c r="N48467" s="404"/>
      <c r="O48467" s="404"/>
      <c r="P48467" s="404"/>
      <c r="Q48467" s="404"/>
      <c r="R48467" s="404"/>
      <c r="S48467" s="404"/>
      <c r="T48467" s="404"/>
    </row>
    <row r="48468" spans="12:20" ht="16.8">
      <c r="L48468" s="404"/>
      <c r="M48468" s="404"/>
      <c r="N48468" s="404"/>
      <c r="O48468" s="404"/>
      <c r="P48468" s="404"/>
      <c r="Q48468" s="404"/>
      <c r="R48468" s="404"/>
      <c r="S48468" s="404"/>
      <c r="T48468" s="404"/>
    </row>
    <row r="48469" spans="12:20" ht="16.8">
      <c r="L48469" s="404"/>
      <c r="M48469" s="404"/>
      <c r="N48469" s="404"/>
      <c r="O48469" s="404"/>
      <c r="P48469" s="404"/>
      <c r="Q48469" s="404"/>
      <c r="R48469" s="404"/>
      <c r="S48469" s="404"/>
      <c r="T48469" s="404"/>
    </row>
    <row r="48470" spans="12:20" ht="16.8">
      <c r="L48470" s="404"/>
      <c r="M48470" s="404"/>
      <c r="N48470" s="404"/>
      <c r="O48470" s="404"/>
      <c r="P48470" s="404"/>
      <c r="Q48470" s="404"/>
      <c r="R48470" s="404"/>
      <c r="S48470" s="404"/>
      <c r="T48470" s="404"/>
    </row>
    <row r="48471" spans="12:20" ht="16.8">
      <c r="L48471" s="404"/>
      <c r="M48471" s="404"/>
      <c r="N48471" s="404"/>
      <c r="O48471" s="404"/>
      <c r="P48471" s="404"/>
      <c r="Q48471" s="404"/>
      <c r="R48471" s="404"/>
      <c r="S48471" s="404"/>
      <c r="T48471" s="404"/>
    </row>
    <row r="48472" spans="12:20" ht="16.8">
      <c r="L48472" s="404"/>
      <c r="M48472" s="404"/>
      <c r="N48472" s="404"/>
      <c r="O48472" s="404"/>
      <c r="P48472" s="404"/>
      <c r="Q48472" s="404"/>
      <c r="R48472" s="404"/>
      <c r="S48472" s="404"/>
      <c r="T48472" s="404"/>
    </row>
    <row r="48473" spans="12:20" ht="16.8">
      <c r="L48473" s="404"/>
      <c r="M48473" s="404"/>
      <c r="N48473" s="404"/>
      <c r="O48473" s="404"/>
      <c r="P48473" s="404"/>
      <c r="Q48473" s="404"/>
      <c r="R48473" s="404"/>
      <c r="S48473" s="404"/>
      <c r="T48473" s="404"/>
    </row>
    <row r="48474" spans="12:20" ht="16.8">
      <c r="L48474" s="404"/>
      <c r="M48474" s="404"/>
      <c r="N48474" s="404"/>
      <c r="O48474" s="404"/>
      <c r="P48474" s="404"/>
      <c r="Q48474" s="404"/>
      <c r="R48474" s="404"/>
      <c r="S48474" s="404"/>
      <c r="T48474" s="404"/>
    </row>
    <row r="48475" spans="12:20" ht="16.8">
      <c r="L48475" s="404"/>
      <c r="M48475" s="404"/>
      <c r="N48475" s="404"/>
      <c r="O48475" s="404"/>
      <c r="P48475" s="404"/>
      <c r="Q48475" s="404"/>
      <c r="R48475" s="404"/>
      <c r="S48475" s="404"/>
      <c r="T48475" s="404"/>
    </row>
    <row r="48476" spans="12:20" ht="16.8">
      <c r="L48476" s="404"/>
      <c r="M48476" s="404"/>
      <c r="N48476" s="404"/>
      <c r="O48476" s="404"/>
      <c r="P48476" s="404"/>
      <c r="Q48476" s="404"/>
      <c r="R48476" s="404"/>
      <c r="S48476" s="404"/>
      <c r="T48476" s="404"/>
    </row>
    <row r="48477" spans="12:20" ht="16.8">
      <c r="L48477" s="404"/>
      <c r="M48477" s="404"/>
      <c r="N48477" s="404"/>
      <c r="O48477" s="404"/>
      <c r="P48477" s="404"/>
      <c r="Q48477" s="404"/>
      <c r="R48477" s="404"/>
      <c r="S48477" s="404"/>
      <c r="T48477" s="404"/>
    </row>
    <row r="48478" spans="12:20" ht="16.8">
      <c r="L48478" s="404"/>
      <c r="M48478" s="404"/>
      <c r="N48478" s="404"/>
      <c r="O48478" s="404"/>
      <c r="P48478" s="404"/>
      <c r="Q48478" s="404"/>
      <c r="R48478" s="404"/>
      <c r="S48478" s="404"/>
      <c r="T48478" s="404"/>
    </row>
    <row r="48479" spans="12:20" ht="16.8">
      <c r="L48479" s="404"/>
      <c r="M48479" s="404"/>
      <c r="N48479" s="404"/>
      <c r="O48479" s="404"/>
      <c r="P48479" s="404"/>
      <c r="Q48479" s="404"/>
      <c r="R48479" s="404"/>
      <c r="S48479" s="404"/>
      <c r="T48479" s="404"/>
    </row>
    <row r="48480" spans="12:20" ht="16.8">
      <c r="L48480" s="404"/>
      <c r="M48480" s="404"/>
      <c r="N48480" s="404"/>
      <c r="O48480" s="404"/>
      <c r="P48480" s="404"/>
      <c r="Q48480" s="404"/>
      <c r="R48480" s="404"/>
      <c r="S48480" s="404"/>
      <c r="T48480" s="404"/>
    </row>
    <row r="48481" spans="12:20" ht="16.8">
      <c r="L48481" s="404"/>
      <c r="M48481" s="404"/>
      <c r="N48481" s="404"/>
      <c r="O48481" s="404"/>
      <c r="P48481" s="404"/>
      <c r="Q48481" s="404"/>
      <c r="R48481" s="404"/>
      <c r="S48481" s="404"/>
      <c r="T48481" s="404"/>
    </row>
    <row r="48482" spans="12:20" ht="16.8">
      <c r="L48482" s="404"/>
      <c r="M48482" s="404"/>
      <c r="N48482" s="404"/>
      <c r="O48482" s="404"/>
      <c r="P48482" s="404"/>
      <c r="Q48482" s="404"/>
      <c r="R48482" s="404"/>
      <c r="S48482" s="404"/>
      <c r="T48482" s="404"/>
    </row>
    <row r="48483" spans="12:20" ht="16.8">
      <c r="L48483" s="404"/>
      <c r="M48483" s="404"/>
      <c r="N48483" s="404"/>
      <c r="O48483" s="404"/>
      <c r="P48483" s="404"/>
      <c r="Q48483" s="404"/>
      <c r="R48483" s="404"/>
      <c r="S48483" s="404"/>
      <c r="T48483" s="404"/>
    </row>
    <row r="48484" spans="12:20" ht="16.8">
      <c r="L48484" s="404"/>
      <c r="M48484" s="404"/>
      <c r="N48484" s="404"/>
      <c r="O48484" s="404"/>
      <c r="P48484" s="404"/>
      <c r="Q48484" s="404"/>
      <c r="R48484" s="404"/>
      <c r="S48484" s="404"/>
      <c r="T48484" s="404"/>
    </row>
    <row r="48485" spans="12:20" ht="16.8">
      <c r="L48485" s="404"/>
      <c r="M48485" s="404"/>
      <c r="N48485" s="404"/>
      <c r="O48485" s="404"/>
      <c r="P48485" s="404"/>
      <c r="Q48485" s="404"/>
      <c r="R48485" s="404"/>
      <c r="S48485" s="404"/>
      <c r="T48485" s="404"/>
    </row>
    <row r="48486" spans="12:20" ht="16.8">
      <c r="L48486" s="404"/>
      <c r="M48486" s="404"/>
      <c r="N48486" s="404"/>
      <c r="O48486" s="404"/>
      <c r="P48486" s="404"/>
      <c r="Q48486" s="404"/>
      <c r="R48486" s="404"/>
      <c r="S48486" s="404"/>
      <c r="T48486" s="404"/>
    </row>
    <row r="48487" spans="12:20" ht="16.8">
      <c r="L48487" s="404"/>
      <c r="M48487" s="404"/>
      <c r="N48487" s="404"/>
      <c r="O48487" s="404"/>
      <c r="P48487" s="404"/>
      <c r="Q48487" s="404"/>
      <c r="R48487" s="404"/>
      <c r="S48487" s="404"/>
      <c r="T48487" s="404"/>
    </row>
    <row r="48488" spans="12:20" ht="16.8">
      <c r="L48488" s="404"/>
      <c r="M48488" s="404"/>
      <c r="N48488" s="404"/>
      <c r="O48488" s="404"/>
      <c r="P48488" s="404"/>
      <c r="Q48488" s="404"/>
      <c r="R48488" s="404"/>
      <c r="S48488" s="404"/>
      <c r="T48488" s="404"/>
    </row>
    <row r="48489" spans="12:20" ht="16.8">
      <c r="L48489" s="404"/>
      <c r="M48489" s="404"/>
      <c r="N48489" s="404"/>
      <c r="O48489" s="404"/>
      <c r="P48489" s="404"/>
      <c r="Q48489" s="404"/>
      <c r="R48489" s="404"/>
      <c r="S48489" s="404"/>
      <c r="T48489" s="404"/>
    </row>
    <row r="48490" spans="12:20" ht="16.8">
      <c r="L48490" s="404"/>
      <c r="M48490" s="404"/>
      <c r="N48490" s="404"/>
      <c r="O48490" s="404"/>
      <c r="P48490" s="404"/>
      <c r="Q48490" s="404"/>
      <c r="R48490" s="404"/>
      <c r="S48490" s="404"/>
      <c r="T48490" s="404"/>
    </row>
    <row r="48491" spans="12:20" ht="16.8">
      <c r="L48491" s="404"/>
      <c r="M48491" s="404"/>
      <c r="N48491" s="404"/>
      <c r="O48491" s="404"/>
      <c r="P48491" s="404"/>
      <c r="Q48491" s="404"/>
      <c r="R48491" s="404"/>
      <c r="S48491" s="404"/>
      <c r="T48491" s="404"/>
    </row>
    <row r="48492" spans="12:20" ht="16.8">
      <c r="L48492" s="404"/>
      <c r="M48492" s="404"/>
      <c r="N48492" s="404"/>
      <c r="O48492" s="404"/>
      <c r="P48492" s="404"/>
      <c r="Q48492" s="404"/>
      <c r="R48492" s="404"/>
      <c r="S48492" s="404"/>
      <c r="T48492" s="404"/>
    </row>
    <row r="48493" spans="12:20" ht="16.8">
      <c r="L48493" s="404"/>
      <c r="M48493" s="404"/>
      <c r="N48493" s="404"/>
      <c r="O48493" s="404"/>
      <c r="P48493" s="404"/>
      <c r="Q48493" s="404"/>
      <c r="R48493" s="404"/>
      <c r="S48493" s="404"/>
      <c r="T48493" s="404"/>
    </row>
    <row r="48494" spans="12:20" ht="16.8">
      <c r="L48494" s="404"/>
      <c r="M48494" s="404"/>
      <c r="N48494" s="404"/>
      <c r="O48494" s="404"/>
      <c r="P48494" s="404"/>
      <c r="Q48494" s="404"/>
      <c r="R48494" s="404"/>
      <c r="S48494" s="404"/>
      <c r="T48494" s="404"/>
    </row>
    <row r="48495" spans="12:20" ht="16.8">
      <c r="L48495" s="404"/>
      <c r="M48495" s="404"/>
      <c r="N48495" s="404"/>
      <c r="O48495" s="404"/>
      <c r="P48495" s="404"/>
      <c r="Q48495" s="404"/>
      <c r="R48495" s="404"/>
      <c r="S48495" s="404"/>
      <c r="T48495" s="404"/>
    </row>
    <row r="48496" spans="12:20" ht="16.8">
      <c r="L48496" s="404"/>
      <c r="M48496" s="404"/>
      <c r="N48496" s="404"/>
      <c r="O48496" s="404"/>
      <c r="P48496" s="404"/>
      <c r="Q48496" s="404"/>
      <c r="R48496" s="404"/>
      <c r="S48496" s="404"/>
      <c r="T48496" s="404"/>
    </row>
    <row r="48497" spans="12:20" ht="16.8">
      <c r="L48497" s="404"/>
      <c r="M48497" s="404"/>
      <c r="N48497" s="404"/>
      <c r="O48497" s="404"/>
      <c r="P48497" s="404"/>
      <c r="Q48497" s="404"/>
      <c r="R48497" s="404"/>
      <c r="S48497" s="404"/>
      <c r="T48497" s="404"/>
    </row>
    <row r="48498" spans="12:20" ht="16.8">
      <c r="L48498" s="404"/>
      <c r="M48498" s="404"/>
      <c r="N48498" s="404"/>
      <c r="O48498" s="404"/>
      <c r="P48498" s="404"/>
      <c r="Q48498" s="404"/>
      <c r="R48498" s="404"/>
      <c r="S48498" s="404"/>
      <c r="T48498" s="404"/>
    </row>
    <row r="48499" spans="12:20" ht="16.8">
      <c r="L48499" s="404"/>
      <c r="M48499" s="404"/>
      <c r="N48499" s="404"/>
      <c r="O48499" s="404"/>
      <c r="P48499" s="404"/>
      <c r="Q48499" s="404"/>
      <c r="R48499" s="404"/>
      <c r="S48499" s="404"/>
      <c r="T48499" s="404"/>
    </row>
    <row r="48500" spans="12:20" ht="16.8">
      <c r="L48500" s="404"/>
      <c r="M48500" s="404"/>
      <c r="N48500" s="404"/>
      <c r="O48500" s="404"/>
      <c r="P48500" s="404"/>
      <c r="Q48500" s="404"/>
      <c r="R48500" s="404"/>
      <c r="S48500" s="404"/>
      <c r="T48500" s="404"/>
    </row>
    <row r="48501" spans="12:20" ht="16.8">
      <c r="L48501" s="404"/>
      <c r="M48501" s="404"/>
      <c r="N48501" s="404"/>
      <c r="O48501" s="404"/>
      <c r="P48501" s="404"/>
      <c r="Q48501" s="404"/>
      <c r="R48501" s="404"/>
      <c r="S48501" s="404"/>
      <c r="T48501" s="404"/>
    </row>
    <row r="48502" spans="12:20" ht="16.8">
      <c r="L48502" s="404"/>
      <c r="M48502" s="404"/>
      <c r="N48502" s="404"/>
      <c r="O48502" s="404"/>
      <c r="P48502" s="404"/>
      <c r="Q48502" s="404"/>
      <c r="R48502" s="404"/>
      <c r="S48502" s="404"/>
      <c r="T48502" s="404"/>
    </row>
    <row r="48503" spans="12:20" ht="16.8">
      <c r="L48503" s="404"/>
      <c r="M48503" s="404"/>
      <c r="N48503" s="404"/>
      <c r="O48503" s="404"/>
      <c r="P48503" s="404"/>
      <c r="Q48503" s="404"/>
      <c r="R48503" s="404"/>
      <c r="S48503" s="404"/>
      <c r="T48503" s="404"/>
    </row>
    <row r="48504" spans="12:20" ht="16.8">
      <c r="L48504" s="404"/>
      <c r="M48504" s="404"/>
      <c r="N48504" s="404"/>
      <c r="O48504" s="404"/>
      <c r="P48504" s="404"/>
      <c r="Q48504" s="404"/>
      <c r="R48504" s="404"/>
      <c r="S48504" s="404"/>
      <c r="T48504" s="404"/>
    </row>
    <row r="48505" spans="12:20" ht="16.8">
      <c r="L48505" s="404"/>
      <c r="M48505" s="404"/>
      <c r="N48505" s="404"/>
      <c r="O48505" s="404"/>
      <c r="P48505" s="404"/>
      <c r="Q48505" s="404"/>
      <c r="R48505" s="404"/>
      <c r="S48505" s="404"/>
      <c r="T48505" s="404"/>
    </row>
    <row r="48506" spans="12:20" ht="16.8">
      <c r="L48506" s="404"/>
      <c r="M48506" s="404"/>
      <c r="N48506" s="404"/>
      <c r="O48506" s="404"/>
      <c r="P48506" s="404"/>
      <c r="Q48506" s="404"/>
      <c r="R48506" s="404"/>
      <c r="S48506" s="404"/>
      <c r="T48506" s="404"/>
    </row>
    <row r="48507" spans="12:20" ht="16.8">
      <c r="L48507" s="404"/>
      <c r="M48507" s="404"/>
      <c r="N48507" s="404"/>
      <c r="O48507" s="404"/>
      <c r="P48507" s="404"/>
      <c r="Q48507" s="404"/>
      <c r="R48507" s="404"/>
      <c r="S48507" s="404"/>
      <c r="T48507" s="404"/>
    </row>
    <row r="48508" spans="12:20" ht="16.8">
      <c r="L48508" s="404"/>
      <c r="M48508" s="404"/>
      <c r="N48508" s="404"/>
      <c r="O48508" s="404"/>
      <c r="P48508" s="404"/>
      <c r="Q48508" s="404"/>
      <c r="R48508" s="404"/>
      <c r="S48508" s="404"/>
      <c r="T48508" s="404"/>
    </row>
    <row r="48509" spans="12:20" ht="16.8">
      <c r="L48509" s="404"/>
      <c r="M48509" s="404"/>
      <c r="N48509" s="404"/>
      <c r="O48509" s="404"/>
      <c r="P48509" s="404"/>
      <c r="Q48509" s="404"/>
      <c r="R48509" s="404"/>
      <c r="S48509" s="404"/>
      <c r="T48509" s="404"/>
    </row>
    <row r="48510" spans="12:20" ht="16.8">
      <c r="L48510" s="404"/>
      <c r="M48510" s="404"/>
      <c r="N48510" s="404"/>
      <c r="O48510" s="404"/>
      <c r="P48510" s="404"/>
      <c r="Q48510" s="404"/>
      <c r="R48510" s="404"/>
      <c r="S48510" s="404"/>
      <c r="T48510" s="404"/>
    </row>
    <row r="48511" spans="12:20" ht="16.8">
      <c r="L48511" s="404"/>
      <c r="M48511" s="404"/>
      <c r="N48511" s="404"/>
      <c r="O48511" s="404"/>
      <c r="P48511" s="404"/>
      <c r="Q48511" s="404"/>
      <c r="R48511" s="404"/>
      <c r="S48511" s="404"/>
      <c r="T48511" s="404"/>
    </row>
    <row r="48512" spans="12:20" ht="16.8">
      <c r="L48512" s="404"/>
      <c r="M48512" s="404"/>
      <c r="N48512" s="404"/>
      <c r="O48512" s="404"/>
      <c r="P48512" s="404"/>
      <c r="Q48512" s="404"/>
      <c r="R48512" s="404"/>
      <c r="S48512" s="404"/>
      <c r="T48512" s="404"/>
    </row>
    <row r="48513" spans="12:20" ht="16.8">
      <c r="L48513" s="404"/>
      <c r="M48513" s="404"/>
      <c r="N48513" s="404"/>
      <c r="O48513" s="404"/>
      <c r="P48513" s="404"/>
      <c r="Q48513" s="404"/>
      <c r="R48513" s="404"/>
      <c r="S48513" s="404"/>
      <c r="T48513" s="404"/>
    </row>
    <row r="48514" spans="12:20" ht="16.8">
      <c r="L48514" s="404"/>
      <c r="M48514" s="404"/>
      <c r="N48514" s="404"/>
      <c r="O48514" s="404"/>
      <c r="P48514" s="404"/>
      <c r="Q48514" s="404"/>
      <c r="R48514" s="404"/>
      <c r="S48514" s="404"/>
      <c r="T48514" s="404"/>
    </row>
    <row r="48515" spans="12:20" ht="16.8">
      <c r="L48515" s="404"/>
      <c r="M48515" s="404"/>
      <c r="N48515" s="404"/>
      <c r="O48515" s="404"/>
      <c r="P48515" s="404"/>
      <c r="Q48515" s="404"/>
      <c r="R48515" s="404"/>
      <c r="S48515" s="404"/>
      <c r="T48515" s="404"/>
    </row>
    <row r="48516" spans="12:20" ht="16.8">
      <c r="L48516" s="404"/>
      <c r="M48516" s="404"/>
      <c r="N48516" s="404"/>
      <c r="O48516" s="404"/>
      <c r="P48516" s="404"/>
      <c r="Q48516" s="404"/>
      <c r="R48516" s="404"/>
      <c r="S48516" s="404"/>
      <c r="T48516" s="404"/>
    </row>
    <row r="48517" spans="12:20" ht="16.8">
      <c r="L48517" s="404"/>
      <c r="M48517" s="404"/>
      <c r="N48517" s="404"/>
      <c r="O48517" s="404"/>
      <c r="P48517" s="404"/>
      <c r="Q48517" s="404"/>
      <c r="R48517" s="404"/>
      <c r="S48517" s="404"/>
      <c r="T48517" s="404"/>
    </row>
    <row r="48518" spans="12:20" ht="16.8">
      <c r="L48518" s="404"/>
      <c r="M48518" s="404"/>
      <c r="N48518" s="404"/>
      <c r="O48518" s="404"/>
      <c r="P48518" s="404"/>
      <c r="Q48518" s="404"/>
      <c r="R48518" s="404"/>
      <c r="S48518" s="404"/>
      <c r="T48518" s="404"/>
    </row>
    <row r="48519" spans="12:20" ht="16.8">
      <c r="L48519" s="404"/>
      <c r="M48519" s="404"/>
      <c r="N48519" s="404"/>
      <c r="O48519" s="404"/>
      <c r="P48519" s="404"/>
      <c r="Q48519" s="404"/>
      <c r="R48519" s="404"/>
      <c r="S48519" s="404"/>
      <c r="T48519" s="404"/>
    </row>
    <row r="48520" spans="12:20" ht="16.8">
      <c r="L48520" s="404"/>
      <c r="M48520" s="404"/>
      <c r="N48520" s="404"/>
      <c r="O48520" s="404"/>
      <c r="P48520" s="404"/>
      <c r="Q48520" s="404"/>
      <c r="R48520" s="404"/>
      <c r="S48520" s="404"/>
      <c r="T48520" s="404"/>
    </row>
    <row r="48521" spans="12:20" ht="16.8">
      <c r="L48521" s="404"/>
      <c r="M48521" s="404"/>
      <c r="N48521" s="404"/>
      <c r="O48521" s="404"/>
      <c r="P48521" s="404"/>
      <c r="Q48521" s="404"/>
      <c r="R48521" s="404"/>
      <c r="S48521" s="404"/>
      <c r="T48521" s="404"/>
    </row>
    <row r="48522" spans="12:20" ht="16.8">
      <c r="L48522" s="404"/>
      <c r="M48522" s="404"/>
      <c r="N48522" s="404"/>
      <c r="O48522" s="404"/>
      <c r="P48522" s="404"/>
      <c r="Q48522" s="404"/>
      <c r="R48522" s="404"/>
      <c r="S48522" s="404"/>
      <c r="T48522" s="404"/>
    </row>
    <row r="48523" spans="12:20" ht="16.8">
      <c r="L48523" s="404"/>
      <c r="M48523" s="404"/>
      <c r="N48523" s="404"/>
      <c r="O48523" s="404"/>
      <c r="P48523" s="404"/>
      <c r="Q48523" s="404"/>
      <c r="R48523" s="404"/>
      <c r="S48523" s="404"/>
      <c r="T48523" s="404"/>
    </row>
    <row r="48524" spans="12:20" ht="16.8">
      <c r="L48524" s="404"/>
      <c r="M48524" s="404"/>
      <c r="N48524" s="404"/>
      <c r="O48524" s="404"/>
      <c r="P48524" s="404"/>
      <c r="Q48524" s="404"/>
      <c r="R48524" s="404"/>
      <c r="S48524" s="404"/>
      <c r="T48524" s="404"/>
    </row>
    <row r="48525" spans="12:20" ht="16.8">
      <c r="L48525" s="404"/>
      <c r="M48525" s="404"/>
      <c r="N48525" s="404"/>
      <c r="O48525" s="404"/>
      <c r="P48525" s="404"/>
      <c r="Q48525" s="404"/>
      <c r="R48525" s="404"/>
      <c r="S48525" s="404"/>
      <c r="T48525" s="404"/>
    </row>
    <row r="48526" spans="12:20" ht="16.8">
      <c r="L48526" s="404"/>
      <c r="M48526" s="404"/>
      <c r="N48526" s="404"/>
      <c r="O48526" s="404"/>
      <c r="P48526" s="404"/>
      <c r="Q48526" s="404"/>
      <c r="R48526" s="404"/>
      <c r="S48526" s="404"/>
      <c r="T48526" s="404"/>
    </row>
    <row r="48527" spans="12:20" ht="16.8">
      <c r="L48527" s="404"/>
      <c r="M48527" s="404"/>
      <c r="N48527" s="404"/>
      <c r="O48527" s="404"/>
      <c r="P48527" s="404"/>
      <c r="Q48527" s="404"/>
      <c r="R48527" s="404"/>
      <c r="S48527" s="404"/>
      <c r="T48527" s="404"/>
    </row>
    <row r="48528" spans="12:20" ht="16.8">
      <c r="L48528" s="404"/>
      <c r="M48528" s="404"/>
      <c r="N48528" s="404"/>
      <c r="O48528" s="404"/>
      <c r="P48528" s="404"/>
      <c r="Q48528" s="404"/>
      <c r="R48528" s="404"/>
      <c r="S48528" s="404"/>
      <c r="T48528" s="404"/>
    </row>
    <row r="48529" spans="12:20" ht="16.8">
      <c r="L48529" s="404"/>
      <c r="M48529" s="404"/>
      <c r="N48529" s="404"/>
      <c r="O48529" s="404"/>
      <c r="P48529" s="404"/>
      <c r="Q48529" s="404"/>
      <c r="R48529" s="404"/>
      <c r="S48529" s="404"/>
      <c r="T48529" s="404"/>
    </row>
    <row r="48530" spans="12:20" ht="16.8">
      <c r="L48530" s="404"/>
      <c r="M48530" s="404"/>
      <c r="N48530" s="404"/>
      <c r="O48530" s="404"/>
      <c r="P48530" s="404"/>
      <c r="Q48530" s="404"/>
      <c r="R48530" s="404"/>
      <c r="S48530" s="404"/>
      <c r="T48530" s="404"/>
    </row>
    <row r="48531" spans="12:20" ht="16.8">
      <c r="L48531" s="404"/>
      <c r="M48531" s="404"/>
      <c r="N48531" s="404"/>
      <c r="O48531" s="404"/>
      <c r="P48531" s="404"/>
      <c r="Q48531" s="404"/>
      <c r="R48531" s="404"/>
      <c r="S48531" s="404"/>
      <c r="T48531" s="404"/>
    </row>
    <row r="48532" spans="12:20" ht="16.8">
      <c r="L48532" s="404"/>
      <c r="M48532" s="404"/>
      <c r="N48532" s="404"/>
      <c r="O48532" s="404"/>
      <c r="P48532" s="404"/>
      <c r="Q48532" s="404"/>
      <c r="R48532" s="404"/>
      <c r="S48532" s="404"/>
      <c r="T48532" s="404"/>
    </row>
    <row r="48533" spans="12:20" ht="16.8">
      <c r="L48533" s="404"/>
      <c r="M48533" s="404"/>
      <c r="N48533" s="404"/>
      <c r="O48533" s="404"/>
      <c r="P48533" s="404"/>
      <c r="Q48533" s="404"/>
      <c r="R48533" s="404"/>
      <c r="S48533" s="404"/>
      <c r="T48533" s="404"/>
    </row>
    <row r="48534" spans="12:20" ht="16.8">
      <c r="L48534" s="404"/>
      <c r="M48534" s="404"/>
      <c r="N48534" s="404"/>
      <c r="O48534" s="404"/>
      <c r="P48534" s="404"/>
      <c r="Q48534" s="404"/>
      <c r="R48534" s="404"/>
      <c r="S48534" s="404"/>
      <c r="T48534" s="404"/>
    </row>
    <row r="48535" spans="12:20" ht="16.8">
      <c r="L48535" s="404"/>
      <c r="M48535" s="404"/>
      <c r="N48535" s="404"/>
      <c r="O48535" s="404"/>
      <c r="P48535" s="404"/>
      <c r="Q48535" s="404"/>
      <c r="R48535" s="404"/>
      <c r="S48535" s="404"/>
      <c r="T48535" s="404"/>
    </row>
    <row r="48536" spans="12:20" ht="16.8">
      <c r="L48536" s="404"/>
      <c r="M48536" s="404"/>
      <c r="N48536" s="404"/>
      <c r="O48536" s="404"/>
      <c r="P48536" s="404"/>
      <c r="Q48536" s="404"/>
      <c r="R48536" s="404"/>
      <c r="S48536" s="404"/>
      <c r="T48536" s="404"/>
    </row>
    <row r="48537" spans="12:20" ht="16.8">
      <c r="L48537" s="404"/>
      <c r="M48537" s="404"/>
      <c r="N48537" s="404"/>
      <c r="O48537" s="404"/>
      <c r="P48537" s="404"/>
      <c r="Q48537" s="404"/>
      <c r="R48537" s="404"/>
      <c r="S48537" s="404"/>
      <c r="T48537" s="404"/>
    </row>
    <row r="48538" spans="12:20" ht="16.8">
      <c r="L48538" s="404"/>
      <c r="M48538" s="404"/>
      <c r="N48538" s="404"/>
      <c r="O48538" s="404"/>
      <c r="P48538" s="404"/>
      <c r="Q48538" s="404"/>
      <c r="R48538" s="404"/>
      <c r="S48538" s="404"/>
      <c r="T48538" s="404"/>
    </row>
    <row r="48539" spans="12:20" ht="16.8">
      <c r="L48539" s="404"/>
      <c r="M48539" s="404"/>
      <c r="N48539" s="404"/>
      <c r="O48539" s="404"/>
      <c r="P48539" s="404"/>
      <c r="Q48539" s="404"/>
      <c r="R48539" s="404"/>
      <c r="S48539" s="404"/>
      <c r="T48539" s="404"/>
    </row>
    <row r="48540" spans="12:20" ht="16.8">
      <c r="L48540" s="404"/>
      <c r="M48540" s="404"/>
      <c r="N48540" s="404"/>
      <c r="O48540" s="404"/>
      <c r="P48540" s="404"/>
      <c r="Q48540" s="404"/>
      <c r="R48540" s="404"/>
      <c r="S48540" s="404"/>
      <c r="T48540" s="404"/>
    </row>
    <row r="48541" spans="12:20" ht="16.8">
      <c r="L48541" s="404"/>
      <c r="M48541" s="404"/>
      <c r="N48541" s="404"/>
      <c r="O48541" s="404"/>
      <c r="P48541" s="404"/>
      <c r="Q48541" s="404"/>
      <c r="R48541" s="404"/>
      <c r="S48541" s="404"/>
      <c r="T48541" s="404"/>
    </row>
    <row r="48542" spans="12:20" ht="16.8">
      <c r="L48542" s="404"/>
      <c r="M48542" s="404"/>
      <c r="N48542" s="404"/>
      <c r="O48542" s="404"/>
      <c r="P48542" s="404"/>
      <c r="Q48542" s="404"/>
      <c r="R48542" s="404"/>
      <c r="S48542" s="404"/>
      <c r="T48542" s="404"/>
    </row>
    <row r="48543" spans="12:20" ht="16.8">
      <c r="L48543" s="404"/>
      <c r="M48543" s="404"/>
      <c r="N48543" s="404"/>
      <c r="O48543" s="404"/>
      <c r="P48543" s="404"/>
      <c r="Q48543" s="404"/>
      <c r="R48543" s="404"/>
      <c r="S48543" s="404"/>
      <c r="T48543" s="404"/>
    </row>
    <row r="48544" spans="12:20" ht="16.8">
      <c r="L48544" s="404"/>
      <c r="M48544" s="404"/>
      <c r="N48544" s="404"/>
      <c r="O48544" s="404"/>
      <c r="P48544" s="404"/>
      <c r="Q48544" s="404"/>
      <c r="R48544" s="404"/>
      <c r="S48544" s="404"/>
      <c r="T48544" s="404"/>
    </row>
    <row r="48545" spans="12:20" ht="16.8">
      <c r="L48545" s="404"/>
      <c r="M48545" s="404"/>
      <c r="N48545" s="404"/>
      <c r="O48545" s="404"/>
      <c r="P48545" s="404"/>
      <c r="Q48545" s="404"/>
      <c r="R48545" s="404"/>
      <c r="S48545" s="404"/>
      <c r="T48545" s="404"/>
    </row>
    <row r="48546" spans="12:20" ht="16.8">
      <c r="L48546" s="404"/>
      <c r="M48546" s="404"/>
      <c r="N48546" s="404"/>
      <c r="O48546" s="404"/>
      <c r="P48546" s="404"/>
      <c r="Q48546" s="404"/>
      <c r="R48546" s="404"/>
      <c r="S48546" s="404"/>
      <c r="T48546" s="404"/>
    </row>
    <row r="48547" spans="12:20" ht="16.8">
      <c r="L48547" s="404"/>
      <c r="M48547" s="404"/>
      <c r="N48547" s="404"/>
      <c r="O48547" s="404"/>
      <c r="P48547" s="404"/>
      <c r="Q48547" s="404"/>
      <c r="R48547" s="404"/>
      <c r="S48547" s="404"/>
      <c r="T48547" s="404"/>
    </row>
    <row r="48548" spans="12:20" ht="16.8">
      <c r="L48548" s="404"/>
      <c r="M48548" s="404"/>
      <c r="N48548" s="404"/>
      <c r="O48548" s="404"/>
      <c r="P48548" s="404"/>
      <c r="Q48548" s="404"/>
      <c r="R48548" s="404"/>
      <c r="S48548" s="404"/>
      <c r="T48548" s="404"/>
    </row>
    <row r="48549" spans="12:20" ht="16.8">
      <c r="L48549" s="404"/>
      <c r="M48549" s="404"/>
      <c r="N48549" s="404"/>
      <c r="O48549" s="404"/>
      <c r="P48549" s="404"/>
      <c r="Q48549" s="404"/>
      <c r="R48549" s="404"/>
      <c r="S48549" s="404"/>
      <c r="T48549" s="404"/>
    </row>
    <row r="48550" spans="12:20" ht="16.8">
      <c r="L48550" s="404"/>
      <c r="M48550" s="404"/>
      <c r="N48550" s="404"/>
      <c r="O48550" s="404"/>
      <c r="P48550" s="404"/>
      <c r="Q48550" s="404"/>
      <c r="R48550" s="404"/>
      <c r="S48550" s="404"/>
      <c r="T48550" s="404"/>
    </row>
    <row r="48551" spans="12:20" ht="16.8">
      <c r="L48551" s="404"/>
      <c r="M48551" s="404"/>
      <c r="N48551" s="404"/>
      <c r="O48551" s="404"/>
      <c r="P48551" s="404"/>
      <c r="Q48551" s="404"/>
      <c r="R48551" s="404"/>
      <c r="S48551" s="404"/>
      <c r="T48551" s="404"/>
    </row>
    <row r="48552" spans="12:20" ht="16.8">
      <c r="L48552" s="404"/>
      <c r="M48552" s="404"/>
      <c r="N48552" s="404"/>
      <c r="O48552" s="404"/>
      <c r="P48552" s="404"/>
      <c r="Q48552" s="404"/>
      <c r="R48552" s="404"/>
      <c r="S48552" s="404"/>
      <c r="T48552" s="404"/>
    </row>
    <row r="48553" spans="12:20" ht="16.8">
      <c r="L48553" s="404"/>
      <c r="M48553" s="404"/>
      <c r="N48553" s="404"/>
      <c r="O48553" s="404"/>
      <c r="P48553" s="404"/>
      <c r="Q48553" s="404"/>
      <c r="R48553" s="404"/>
      <c r="S48553" s="404"/>
      <c r="T48553" s="404"/>
    </row>
    <row r="48554" spans="12:20" ht="16.8">
      <c r="L48554" s="404"/>
      <c r="M48554" s="404"/>
      <c r="N48554" s="404"/>
      <c r="O48554" s="404"/>
      <c r="P48554" s="404"/>
      <c r="Q48554" s="404"/>
      <c r="R48554" s="404"/>
      <c r="S48554" s="404"/>
      <c r="T48554" s="404"/>
    </row>
    <row r="48555" spans="12:20" ht="16.8">
      <c r="L48555" s="404"/>
      <c r="M48555" s="404"/>
      <c r="N48555" s="404"/>
      <c r="O48555" s="404"/>
      <c r="P48555" s="404"/>
      <c r="Q48555" s="404"/>
      <c r="R48555" s="404"/>
      <c r="S48555" s="404"/>
      <c r="T48555" s="404"/>
    </row>
    <row r="48556" spans="12:20" ht="16.8">
      <c r="L48556" s="404"/>
      <c r="M48556" s="404"/>
      <c r="N48556" s="404"/>
      <c r="O48556" s="404"/>
      <c r="P48556" s="404"/>
      <c r="Q48556" s="404"/>
      <c r="R48556" s="404"/>
      <c r="S48556" s="404"/>
      <c r="T48556" s="404"/>
    </row>
    <row r="48557" spans="12:20" ht="16.8">
      <c r="L48557" s="404"/>
      <c r="M48557" s="404"/>
      <c r="N48557" s="404"/>
      <c r="O48557" s="404"/>
      <c r="P48557" s="404"/>
      <c r="Q48557" s="404"/>
      <c r="R48557" s="404"/>
      <c r="S48557" s="404"/>
      <c r="T48557" s="404"/>
    </row>
    <row r="48558" spans="12:20" ht="16.8">
      <c r="L48558" s="404"/>
      <c r="M48558" s="404"/>
      <c r="N48558" s="404"/>
      <c r="O48558" s="404"/>
      <c r="P48558" s="404"/>
      <c r="Q48558" s="404"/>
      <c r="R48558" s="404"/>
      <c r="S48558" s="404"/>
      <c r="T48558" s="404"/>
    </row>
    <row r="48559" spans="12:20" ht="16.8">
      <c r="L48559" s="404"/>
      <c r="M48559" s="404"/>
      <c r="N48559" s="404"/>
      <c r="O48559" s="404"/>
      <c r="P48559" s="404"/>
      <c r="Q48559" s="404"/>
      <c r="R48559" s="404"/>
      <c r="S48559" s="404"/>
      <c r="T48559" s="404"/>
    </row>
    <row r="48560" spans="12:20" ht="16.8">
      <c r="L48560" s="404"/>
      <c r="M48560" s="404"/>
      <c r="N48560" s="404"/>
      <c r="O48560" s="404"/>
      <c r="P48560" s="404"/>
      <c r="Q48560" s="404"/>
      <c r="R48560" s="404"/>
      <c r="S48560" s="404"/>
      <c r="T48560" s="404"/>
    </row>
    <row r="48561" spans="12:20" ht="16.8">
      <c r="L48561" s="404"/>
      <c r="M48561" s="404"/>
      <c r="N48561" s="404"/>
      <c r="O48561" s="404"/>
      <c r="P48561" s="404"/>
      <c r="Q48561" s="404"/>
      <c r="R48561" s="404"/>
      <c r="S48561" s="404"/>
      <c r="T48561" s="404"/>
    </row>
    <row r="48562" spans="12:20" ht="16.8">
      <c r="L48562" s="404"/>
      <c r="M48562" s="404"/>
      <c r="N48562" s="404"/>
      <c r="O48562" s="404"/>
      <c r="P48562" s="404"/>
      <c r="Q48562" s="404"/>
      <c r="R48562" s="404"/>
      <c r="S48562" s="404"/>
      <c r="T48562" s="404"/>
    </row>
    <row r="48563" spans="12:20" ht="16.8">
      <c r="L48563" s="404"/>
      <c r="M48563" s="404"/>
      <c r="N48563" s="404"/>
      <c r="O48563" s="404"/>
      <c r="P48563" s="404"/>
      <c r="Q48563" s="404"/>
      <c r="R48563" s="404"/>
      <c r="S48563" s="404"/>
      <c r="T48563" s="404"/>
    </row>
    <row r="48564" spans="12:20" ht="16.8">
      <c r="L48564" s="404"/>
      <c r="M48564" s="404"/>
      <c r="N48564" s="404"/>
      <c r="O48564" s="404"/>
      <c r="P48564" s="404"/>
      <c r="Q48564" s="404"/>
      <c r="R48564" s="404"/>
      <c r="S48564" s="404"/>
      <c r="T48564" s="404"/>
    </row>
    <row r="48565" spans="12:20" ht="16.8">
      <c r="L48565" s="404"/>
      <c r="M48565" s="404"/>
      <c r="N48565" s="404"/>
      <c r="O48565" s="404"/>
      <c r="P48565" s="404"/>
      <c r="Q48565" s="404"/>
      <c r="R48565" s="404"/>
      <c r="S48565" s="404"/>
      <c r="T48565" s="404"/>
    </row>
    <row r="48566" spans="12:20" ht="16.8">
      <c r="L48566" s="404"/>
      <c r="M48566" s="404"/>
      <c r="N48566" s="404"/>
      <c r="O48566" s="404"/>
      <c r="P48566" s="404"/>
      <c r="Q48566" s="404"/>
      <c r="R48566" s="404"/>
      <c r="S48566" s="404"/>
      <c r="T48566" s="404"/>
    </row>
    <row r="48567" spans="12:20" ht="16.8">
      <c r="L48567" s="404"/>
      <c r="M48567" s="404"/>
      <c r="N48567" s="404"/>
      <c r="O48567" s="404"/>
      <c r="P48567" s="404"/>
      <c r="Q48567" s="404"/>
      <c r="R48567" s="404"/>
      <c r="S48567" s="404"/>
      <c r="T48567" s="404"/>
    </row>
    <row r="48568" spans="12:20" ht="16.8">
      <c r="L48568" s="404"/>
      <c r="M48568" s="404"/>
      <c r="N48568" s="404"/>
      <c r="O48568" s="404"/>
      <c r="P48568" s="404"/>
      <c r="Q48568" s="404"/>
      <c r="R48568" s="404"/>
      <c r="S48568" s="404"/>
      <c r="T48568" s="404"/>
    </row>
    <row r="48569" spans="12:20" ht="16.8">
      <c r="L48569" s="404"/>
      <c r="M48569" s="404"/>
      <c r="N48569" s="404"/>
      <c r="O48569" s="404"/>
      <c r="P48569" s="404"/>
      <c r="Q48569" s="404"/>
      <c r="R48569" s="404"/>
      <c r="S48569" s="404"/>
      <c r="T48569" s="404"/>
    </row>
    <row r="48570" spans="12:20" ht="16.8">
      <c r="L48570" s="404"/>
      <c r="M48570" s="404"/>
      <c r="N48570" s="404"/>
      <c r="O48570" s="404"/>
      <c r="P48570" s="404"/>
      <c r="Q48570" s="404"/>
      <c r="R48570" s="404"/>
      <c r="S48570" s="404"/>
      <c r="T48570" s="404"/>
    </row>
    <row r="48571" spans="12:20" ht="16.8">
      <c r="L48571" s="404"/>
      <c r="M48571" s="404"/>
      <c r="N48571" s="404"/>
      <c r="O48571" s="404"/>
      <c r="P48571" s="404"/>
      <c r="Q48571" s="404"/>
      <c r="R48571" s="404"/>
      <c r="S48571" s="404"/>
      <c r="T48571" s="404"/>
    </row>
    <row r="48572" spans="12:20" ht="16.8">
      <c r="L48572" s="404"/>
      <c r="M48572" s="404"/>
      <c r="N48572" s="404"/>
      <c r="O48572" s="404"/>
      <c r="P48572" s="404"/>
      <c r="Q48572" s="404"/>
      <c r="R48572" s="404"/>
      <c r="S48572" s="404"/>
      <c r="T48572" s="404"/>
    </row>
    <row r="48573" spans="12:20" ht="16.8">
      <c r="L48573" s="404"/>
      <c r="M48573" s="404"/>
      <c r="N48573" s="404"/>
      <c r="O48573" s="404"/>
      <c r="P48573" s="404"/>
      <c r="Q48573" s="404"/>
      <c r="R48573" s="404"/>
      <c r="S48573" s="404"/>
      <c r="T48573" s="404"/>
    </row>
    <row r="48574" spans="12:20" ht="16.8">
      <c r="L48574" s="404"/>
      <c r="M48574" s="404"/>
      <c r="N48574" s="404"/>
      <c r="O48574" s="404"/>
      <c r="P48574" s="404"/>
      <c r="Q48574" s="404"/>
      <c r="R48574" s="404"/>
      <c r="S48574" s="404"/>
      <c r="T48574" s="404"/>
    </row>
    <row r="48575" spans="12:20" ht="16.8">
      <c r="L48575" s="404"/>
      <c r="M48575" s="404"/>
      <c r="N48575" s="404"/>
      <c r="O48575" s="404"/>
      <c r="P48575" s="404"/>
      <c r="Q48575" s="404"/>
      <c r="R48575" s="404"/>
      <c r="S48575" s="404"/>
      <c r="T48575" s="404"/>
    </row>
    <row r="48576" spans="12:20" ht="16.8">
      <c r="L48576" s="404"/>
      <c r="M48576" s="404"/>
      <c r="N48576" s="404"/>
      <c r="O48576" s="404"/>
      <c r="P48576" s="404"/>
      <c r="Q48576" s="404"/>
      <c r="R48576" s="404"/>
      <c r="S48576" s="404"/>
      <c r="T48576" s="404"/>
    </row>
    <row r="48577" spans="12:20" ht="16.8">
      <c r="L48577" s="404"/>
      <c r="M48577" s="404"/>
      <c r="N48577" s="404"/>
      <c r="O48577" s="404"/>
      <c r="P48577" s="404"/>
      <c r="Q48577" s="404"/>
      <c r="R48577" s="404"/>
      <c r="S48577" s="404"/>
      <c r="T48577" s="404"/>
    </row>
    <row r="48578" spans="12:20" ht="16.8">
      <c r="L48578" s="404"/>
      <c r="M48578" s="404"/>
      <c r="N48578" s="404"/>
      <c r="O48578" s="404"/>
      <c r="P48578" s="404"/>
      <c r="Q48578" s="404"/>
      <c r="R48578" s="404"/>
      <c r="S48578" s="404"/>
      <c r="T48578" s="404"/>
    </row>
    <row r="48579" spans="12:20" ht="16.8">
      <c r="L48579" s="404"/>
      <c r="M48579" s="404"/>
      <c r="N48579" s="404"/>
      <c r="O48579" s="404"/>
      <c r="P48579" s="404"/>
      <c r="Q48579" s="404"/>
      <c r="R48579" s="404"/>
      <c r="S48579" s="404"/>
      <c r="T48579" s="404"/>
    </row>
    <row r="48580" spans="12:20" ht="16.8">
      <c r="L48580" s="404"/>
      <c r="M48580" s="404"/>
      <c r="N48580" s="404"/>
      <c r="O48580" s="404"/>
      <c r="P48580" s="404"/>
      <c r="Q48580" s="404"/>
      <c r="R48580" s="404"/>
      <c r="S48580" s="404"/>
      <c r="T48580" s="404"/>
    </row>
    <row r="48581" spans="12:20" ht="16.8">
      <c r="L48581" s="404"/>
      <c r="M48581" s="404"/>
      <c r="N48581" s="404"/>
      <c r="O48581" s="404"/>
      <c r="P48581" s="404"/>
      <c r="Q48581" s="404"/>
      <c r="R48581" s="404"/>
      <c r="S48581" s="404"/>
      <c r="T48581" s="404"/>
    </row>
    <row r="48582" spans="12:20" ht="16.8">
      <c r="L48582" s="404"/>
      <c r="M48582" s="404"/>
      <c r="N48582" s="404"/>
      <c r="O48582" s="404"/>
      <c r="P48582" s="404"/>
      <c r="Q48582" s="404"/>
      <c r="R48582" s="404"/>
      <c r="S48582" s="404"/>
      <c r="T48582" s="404"/>
    </row>
    <row r="48583" spans="12:20" ht="16.8">
      <c r="L48583" s="404"/>
      <c r="M48583" s="404"/>
      <c r="N48583" s="404"/>
      <c r="O48583" s="404"/>
      <c r="P48583" s="404"/>
      <c r="Q48583" s="404"/>
      <c r="R48583" s="404"/>
      <c r="S48583" s="404"/>
      <c r="T48583" s="404"/>
    </row>
    <row r="48584" spans="12:20" ht="16.8">
      <c r="L48584" s="404"/>
      <c r="M48584" s="404"/>
      <c r="N48584" s="404"/>
      <c r="O48584" s="404"/>
      <c r="P48584" s="404"/>
      <c r="Q48584" s="404"/>
      <c r="R48584" s="404"/>
      <c r="S48584" s="404"/>
      <c r="T48584" s="404"/>
    </row>
    <row r="48585" spans="12:20" ht="16.8">
      <c r="L48585" s="404"/>
      <c r="M48585" s="404"/>
      <c r="N48585" s="404"/>
      <c r="O48585" s="404"/>
      <c r="P48585" s="404"/>
      <c r="Q48585" s="404"/>
      <c r="R48585" s="404"/>
      <c r="S48585" s="404"/>
      <c r="T48585" s="404"/>
    </row>
    <row r="48586" spans="12:20" ht="16.8">
      <c r="L48586" s="404"/>
      <c r="M48586" s="404"/>
      <c r="N48586" s="404"/>
      <c r="O48586" s="404"/>
      <c r="P48586" s="404"/>
      <c r="Q48586" s="404"/>
      <c r="R48586" s="404"/>
      <c r="S48586" s="404"/>
      <c r="T48586" s="404"/>
    </row>
    <row r="48587" spans="12:20" ht="16.8">
      <c r="L48587" s="404"/>
      <c r="M48587" s="404"/>
      <c r="N48587" s="404"/>
      <c r="O48587" s="404"/>
      <c r="P48587" s="404"/>
      <c r="Q48587" s="404"/>
      <c r="R48587" s="404"/>
      <c r="S48587" s="404"/>
      <c r="T48587" s="404"/>
    </row>
    <row r="48588" spans="12:20" ht="16.8">
      <c r="L48588" s="404"/>
      <c r="M48588" s="404"/>
      <c r="N48588" s="404"/>
      <c r="O48588" s="404"/>
      <c r="P48588" s="404"/>
      <c r="Q48588" s="404"/>
      <c r="R48588" s="404"/>
      <c r="S48588" s="404"/>
      <c r="T48588" s="404"/>
    </row>
    <row r="48589" spans="12:20" ht="16.8">
      <c r="L48589" s="404"/>
      <c r="M48589" s="404"/>
      <c r="N48589" s="404"/>
      <c r="O48589" s="404"/>
      <c r="P48589" s="404"/>
      <c r="Q48589" s="404"/>
      <c r="R48589" s="404"/>
      <c r="S48589" s="404"/>
      <c r="T48589" s="404"/>
    </row>
    <row r="48590" spans="12:20" ht="16.8">
      <c r="L48590" s="404"/>
      <c r="M48590" s="404"/>
      <c r="N48590" s="404"/>
      <c r="O48590" s="404"/>
      <c r="P48590" s="404"/>
      <c r="Q48590" s="404"/>
      <c r="R48590" s="404"/>
      <c r="S48590" s="404"/>
      <c r="T48590" s="404"/>
    </row>
    <row r="48591" spans="12:20" ht="16.8">
      <c r="L48591" s="404"/>
      <c r="M48591" s="404"/>
      <c r="N48591" s="404"/>
      <c r="O48591" s="404"/>
      <c r="P48591" s="404"/>
      <c r="Q48591" s="404"/>
      <c r="R48591" s="404"/>
      <c r="S48591" s="404"/>
      <c r="T48591" s="404"/>
    </row>
    <row r="48592" spans="12:20" ht="16.8">
      <c r="L48592" s="404"/>
      <c r="M48592" s="404"/>
      <c r="N48592" s="404"/>
      <c r="O48592" s="404"/>
      <c r="P48592" s="404"/>
      <c r="Q48592" s="404"/>
      <c r="R48592" s="404"/>
      <c r="S48592" s="404"/>
      <c r="T48592" s="404"/>
    </row>
    <row r="48593" spans="12:20" ht="16.8">
      <c r="L48593" s="404"/>
      <c r="M48593" s="404"/>
      <c r="N48593" s="404"/>
      <c r="O48593" s="404"/>
      <c r="P48593" s="404"/>
      <c r="Q48593" s="404"/>
      <c r="R48593" s="404"/>
      <c r="S48593" s="404"/>
      <c r="T48593" s="404"/>
    </row>
    <row r="48594" spans="12:20" ht="16.8">
      <c r="L48594" s="404"/>
      <c r="M48594" s="404"/>
      <c r="N48594" s="404"/>
      <c r="O48594" s="404"/>
      <c r="P48594" s="404"/>
      <c r="Q48594" s="404"/>
      <c r="R48594" s="404"/>
      <c r="S48594" s="404"/>
      <c r="T48594" s="404"/>
    </row>
    <row r="48595" spans="12:20" ht="16.8">
      <c r="L48595" s="404"/>
      <c r="M48595" s="404"/>
      <c r="N48595" s="404"/>
      <c r="O48595" s="404"/>
      <c r="P48595" s="404"/>
      <c r="Q48595" s="404"/>
      <c r="R48595" s="404"/>
      <c r="S48595" s="404"/>
      <c r="T48595" s="404"/>
    </row>
    <row r="48596" spans="12:20" ht="16.8">
      <c r="L48596" s="404"/>
      <c r="M48596" s="404"/>
      <c r="N48596" s="404"/>
      <c r="O48596" s="404"/>
      <c r="P48596" s="404"/>
      <c r="Q48596" s="404"/>
      <c r="R48596" s="404"/>
      <c r="S48596" s="404"/>
      <c r="T48596" s="404"/>
    </row>
    <row r="48597" spans="12:20" ht="16.8">
      <c r="L48597" s="404"/>
      <c r="M48597" s="404"/>
      <c r="N48597" s="404"/>
      <c r="O48597" s="404"/>
      <c r="P48597" s="404"/>
      <c r="Q48597" s="404"/>
      <c r="R48597" s="404"/>
      <c r="S48597" s="404"/>
      <c r="T48597" s="404"/>
    </row>
    <row r="48598" spans="12:20" ht="16.8">
      <c r="L48598" s="404"/>
      <c r="M48598" s="404"/>
      <c r="N48598" s="404"/>
      <c r="O48598" s="404"/>
      <c r="P48598" s="404"/>
      <c r="Q48598" s="404"/>
      <c r="R48598" s="404"/>
      <c r="S48598" s="404"/>
      <c r="T48598" s="404"/>
    </row>
    <row r="48599" spans="12:20" ht="16.8">
      <c r="L48599" s="404"/>
      <c r="M48599" s="404"/>
      <c r="N48599" s="404"/>
      <c r="O48599" s="404"/>
      <c r="P48599" s="404"/>
      <c r="Q48599" s="404"/>
      <c r="R48599" s="404"/>
      <c r="S48599" s="404"/>
      <c r="T48599" s="404"/>
    </row>
    <row r="48600" spans="12:20" ht="16.8">
      <c r="L48600" s="404"/>
      <c r="M48600" s="404"/>
      <c r="N48600" s="404"/>
      <c r="O48600" s="404"/>
      <c r="P48600" s="404"/>
      <c r="Q48600" s="404"/>
      <c r="R48600" s="404"/>
      <c r="S48600" s="404"/>
      <c r="T48600" s="404"/>
    </row>
    <row r="48601" spans="12:20" ht="16.8">
      <c r="L48601" s="404"/>
      <c r="M48601" s="404"/>
      <c r="N48601" s="404"/>
      <c r="O48601" s="404"/>
      <c r="P48601" s="404"/>
      <c r="Q48601" s="404"/>
      <c r="R48601" s="404"/>
      <c r="S48601" s="404"/>
      <c r="T48601" s="404"/>
    </row>
    <row r="48602" spans="12:20" ht="16.8">
      <c r="L48602" s="404"/>
      <c r="M48602" s="404"/>
      <c r="N48602" s="404"/>
      <c r="O48602" s="404"/>
      <c r="P48602" s="404"/>
      <c r="Q48602" s="404"/>
      <c r="R48602" s="404"/>
      <c r="S48602" s="404"/>
      <c r="T48602" s="404"/>
    </row>
    <row r="48603" spans="12:20" ht="16.8">
      <c r="L48603" s="404"/>
      <c r="M48603" s="404"/>
      <c r="N48603" s="404"/>
      <c r="O48603" s="404"/>
      <c r="P48603" s="404"/>
      <c r="Q48603" s="404"/>
      <c r="R48603" s="404"/>
      <c r="S48603" s="404"/>
      <c r="T48603" s="404"/>
    </row>
    <row r="48604" spans="12:20" ht="16.8">
      <c r="L48604" s="404"/>
      <c r="M48604" s="404"/>
      <c r="N48604" s="404"/>
      <c r="O48604" s="404"/>
      <c r="P48604" s="404"/>
      <c r="Q48604" s="404"/>
      <c r="R48604" s="404"/>
      <c r="S48604" s="404"/>
      <c r="T48604" s="404"/>
    </row>
    <row r="48605" spans="12:20" ht="16.8">
      <c r="L48605" s="404"/>
      <c r="M48605" s="404"/>
      <c r="N48605" s="404"/>
      <c r="O48605" s="404"/>
      <c r="P48605" s="404"/>
      <c r="Q48605" s="404"/>
      <c r="R48605" s="404"/>
      <c r="S48605" s="404"/>
      <c r="T48605" s="404"/>
    </row>
    <row r="48606" spans="12:20" ht="16.8">
      <c r="L48606" s="404"/>
      <c r="M48606" s="404"/>
      <c r="N48606" s="404"/>
      <c r="O48606" s="404"/>
      <c r="P48606" s="404"/>
      <c r="Q48606" s="404"/>
      <c r="R48606" s="404"/>
      <c r="S48606" s="404"/>
      <c r="T48606" s="404"/>
    </row>
    <row r="48607" spans="12:20" ht="16.8">
      <c r="L48607" s="404"/>
      <c r="M48607" s="404"/>
      <c r="N48607" s="404"/>
      <c r="O48607" s="404"/>
      <c r="P48607" s="404"/>
      <c r="Q48607" s="404"/>
      <c r="R48607" s="404"/>
      <c r="S48607" s="404"/>
      <c r="T48607" s="404"/>
    </row>
    <row r="48608" spans="12:20" ht="16.8">
      <c r="L48608" s="404"/>
      <c r="M48608" s="404"/>
      <c r="N48608" s="404"/>
      <c r="O48608" s="404"/>
      <c r="P48608" s="404"/>
      <c r="Q48608" s="404"/>
      <c r="R48608" s="404"/>
      <c r="S48608" s="404"/>
      <c r="T48608" s="404"/>
    </row>
    <row r="48609" spans="12:20" ht="16.8">
      <c r="L48609" s="404"/>
      <c r="M48609" s="404"/>
      <c r="N48609" s="404"/>
      <c r="O48609" s="404"/>
      <c r="P48609" s="404"/>
      <c r="Q48609" s="404"/>
      <c r="R48609" s="404"/>
      <c r="S48609" s="404"/>
      <c r="T48609" s="404"/>
    </row>
    <row r="48610" spans="12:20" ht="16.8">
      <c r="L48610" s="404"/>
      <c r="M48610" s="404"/>
      <c r="N48610" s="404"/>
      <c r="O48610" s="404"/>
      <c r="P48610" s="404"/>
      <c r="Q48610" s="404"/>
      <c r="R48610" s="404"/>
      <c r="S48610" s="404"/>
      <c r="T48610" s="404"/>
    </row>
    <row r="48611" spans="12:20" ht="16.8">
      <c r="L48611" s="404"/>
      <c r="M48611" s="404"/>
      <c r="N48611" s="404"/>
      <c r="O48611" s="404"/>
      <c r="P48611" s="404"/>
      <c r="Q48611" s="404"/>
      <c r="R48611" s="404"/>
      <c r="S48611" s="404"/>
      <c r="T48611" s="404"/>
    </row>
    <row r="48612" spans="12:20" ht="16.8">
      <c r="L48612" s="404"/>
      <c r="M48612" s="404"/>
      <c r="N48612" s="404"/>
      <c r="O48612" s="404"/>
      <c r="P48612" s="404"/>
      <c r="Q48612" s="404"/>
      <c r="R48612" s="404"/>
      <c r="S48612" s="404"/>
      <c r="T48612" s="404"/>
    </row>
    <row r="48613" spans="12:20" ht="16.8">
      <c r="L48613" s="404"/>
      <c r="M48613" s="404"/>
      <c r="N48613" s="404"/>
      <c r="O48613" s="404"/>
      <c r="P48613" s="404"/>
      <c r="Q48613" s="404"/>
      <c r="R48613" s="404"/>
      <c r="S48613" s="404"/>
      <c r="T48613" s="404"/>
    </row>
    <row r="48614" spans="12:20" ht="16.8">
      <c r="L48614" s="404"/>
      <c r="M48614" s="404"/>
      <c r="N48614" s="404"/>
      <c r="O48614" s="404"/>
      <c r="P48614" s="404"/>
      <c r="Q48614" s="404"/>
      <c r="R48614" s="404"/>
      <c r="S48614" s="404"/>
      <c r="T48614" s="404"/>
    </row>
    <row r="48615" spans="12:20" ht="16.8">
      <c r="L48615" s="404"/>
      <c r="M48615" s="404"/>
      <c r="N48615" s="404"/>
      <c r="O48615" s="404"/>
      <c r="P48615" s="404"/>
      <c r="Q48615" s="404"/>
      <c r="R48615" s="404"/>
      <c r="S48615" s="404"/>
      <c r="T48615" s="404"/>
    </row>
    <row r="48616" spans="12:20" ht="16.8">
      <c r="L48616" s="404"/>
      <c r="M48616" s="404"/>
      <c r="N48616" s="404"/>
      <c r="O48616" s="404"/>
      <c r="P48616" s="404"/>
      <c r="Q48616" s="404"/>
      <c r="R48616" s="404"/>
      <c r="S48616" s="404"/>
      <c r="T48616" s="404"/>
    </row>
    <row r="48617" spans="12:20" ht="16.8">
      <c r="L48617" s="404"/>
      <c r="M48617" s="404"/>
      <c r="N48617" s="404"/>
      <c r="O48617" s="404"/>
      <c r="P48617" s="404"/>
      <c r="Q48617" s="404"/>
      <c r="R48617" s="404"/>
      <c r="S48617" s="404"/>
      <c r="T48617" s="404"/>
    </row>
    <row r="48618" spans="12:20" ht="16.8">
      <c r="L48618" s="404"/>
      <c r="M48618" s="404"/>
      <c r="N48618" s="404"/>
      <c r="O48618" s="404"/>
      <c r="P48618" s="404"/>
      <c r="Q48618" s="404"/>
      <c r="R48618" s="404"/>
      <c r="S48618" s="404"/>
      <c r="T48618" s="404"/>
    </row>
    <row r="48619" spans="12:20" ht="16.8">
      <c r="L48619" s="404"/>
      <c r="M48619" s="404"/>
      <c r="N48619" s="404"/>
      <c r="O48619" s="404"/>
      <c r="P48619" s="404"/>
      <c r="Q48619" s="404"/>
      <c r="R48619" s="404"/>
      <c r="S48619" s="404"/>
      <c r="T48619" s="404"/>
    </row>
    <row r="48620" spans="12:20" ht="16.8">
      <c r="L48620" s="404"/>
      <c r="M48620" s="404"/>
      <c r="N48620" s="404"/>
      <c r="O48620" s="404"/>
      <c r="P48620" s="404"/>
      <c r="Q48620" s="404"/>
      <c r="R48620" s="404"/>
      <c r="S48620" s="404"/>
      <c r="T48620" s="404"/>
    </row>
    <row r="48621" spans="12:20" ht="16.8">
      <c r="L48621" s="404"/>
      <c r="M48621" s="404"/>
      <c r="N48621" s="404"/>
      <c r="O48621" s="404"/>
      <c r="P48621" s="404"/>
      <c r="Q48621" s="404"/>
      <c r="R48621" s="404"/>
      <c r="S48621" s="404"/>
      <c r="T48621" s="404"/>
    </row>
    <row r="48622" spans="12:20" ht="16.8">
      <c r="L48622" s="404"/>
      <c r="M48622" s="404"/>
      <c r="N48622" s="404"/>
      <c r="O48622" s="404"/>
      <c r="P48622" s="404"/>
      <c r="Q48622" s="404"/>
      <c r="R48622" s="404"/>
      <c r="S48622" s="404"/>
      <c r="T48622" s="404"/>
    </row>
    <row r="48623" spans="12:20" ht="16.8">
      <c r="L48623" s="404"/>
      <c r="M48623" s="404"/>
      <c r="N48623" s="404"/>
      <c r="O48623" s="404"/>
      <c r="P48623" s="404"/>
      <c r="Q48623" s="404"/>
      <c r="R48623" s="404"/>
      <c r="S48623" s="404"/>
      <c r="T48623" s="404"/>
    </row>
    <row r="48624" spans="12:20" ht="16.8">
      <c r="L48624" s="404"/>
      <c r="M48624" s="404"/>
      <c r="N48624" s="404"/>
      <c r="O48624" s="404"/>
      <c r="P48624" s="404"/>
      <c r="Q48624" s="404"/>
      <c r="R48624" s="404"/>
      <c r="S48624" s="404"/>
      <c r="T48624" s="404"/>
    </row>
    <row r="48625" spans="12:20" ht="16.8">
      <c r="L48625" s="404"/>
      <c r="M48625" s="404"/>
      <c r="N48625" s="404"/>
      <c r="O48625" s="404"/>
      <c r="P48625" s="404"/>
      <c r="Q48625" s="404"/>
      <c r="R48625" s="404"/>
      <c r="S48625" s="404"/>
      <c r="T48625" s="404"/>
    </row>
    <row r="48626" spans="12:20" ht="16.8">
      <c r="L48626" s="404"/>
      <c r="M48626" s="404"/>
      <c r="N48626" s="404"/>
      <c r="O48626" s="404"/>
      <c r="P48626" s="404"/>
      <c r="Q48626" s="404"/>
      <c r="R48626" s="404"/>
      <c r="S48626" s="404"/>
      <c r="T48626" s="404"/>
    </row>
    <row r="48627" spans="12:20" ht="16.8">
      <c r="L48627" s="404"/>
      <c r="M48627" s="404"/>
      <c r="N48627" s="404"/>
      <c r="O48627" s="404"/>
      <c r="P48627" s="404"/>
      <c r="Q48627" s="404"/>
      <c r="R48627" s="404"/>
      <c r="S48627" s="404"/>
      <c r="T48627" s="404"/>
    </row>
    <row r="48628" spans="12:20" ht="16.8">
      <c r="L48628" s="404"/>
      <c r="M48628" s="404"/>
      <c r="N48628" s="404"/>
      <c r="O48628" s="404"/>
      <c r="P48628" s="404"/>
      <c r="Q48628" s="404"/>
      <c r="R48628" s="404"/>
      <c r="S48628" s="404"/>
      <c r="T48628" s="404"/>
    </row>
    <row r="48629" spans="12:20" ht="16.8">
      <c r="L48629" s="404"/>
      <c r="M48629" s="404"/>
      <c r="N48629" s="404"/>
      <c r="O48629" s="404"/>
      <c r="P48629" s="404"/>
      <c r="Q48629" s="404"/>
      <c r="R48629" s="404"/>
      <c r="S48629" s="404"/>
      <c r="T48629" s="404"/>
    </row>
    <row r="48630" spans="12:20" ht="16.8">
      <c r="L48630" s="404"/>
      <c r="M48630" s="404"/>
      <c r="N48630" s="404"/>
      <c r="O48630" s="404"/>
      <c r="P48630" s="404"/>
      <c r="Q48630" s="404"/>
      <c r="R48630" s="404"/>
      <c r="S48630" s="404"/>
      <c r="T48630" s="404"/>
    </row>
    <row r="48631" spans="12:20" ht="16.8">
      <c r="L48631" s="404"/>
      <c r="M48631" s="404"/>
      <c r="N48631" s="404"/>
      <c r="O48631" s="404"/>
      <c r="P48631" s="404"/>
      <c r="Q48631" s="404"/>
      <c r="R48631" s="404"/>
      <c r="S48631" s="404"/>
      <c r="T48631" s="404"/>
    </row>
    <row r="48632" spans="12:20" ht="16.8">
      <c r="L48632" s="404"/>
      <c r="M48632" s="404"/>
      <c r="N48632" s="404"/>
      <c r="O48632" s="404"/>
      <c r="P48632" s="404"/>
      <c r="Q48632" s="404"/>
      <c r="R48632" s="404"/>
      <c r="S48632" s="404"/>
      <c r="T48632" s="404"/>
    </row>
    <row r="48633" spans="12:20" ht="16.8">
      <c r="L48633" s="404"/>
      <c r="M48633" s="404"/>
      <c r="N48633" s="404"/>
      <c r="O48633" s="404"/>
      <c r="P48633" s="404"/>
      <c r="Q48633" s="404"/>
      <c r="R48633" s="404"/>
      <c r="S48633" s="404"/>
      <c r="T48633" s="404"/>
    </row>
    <row r="48634" spans="12:20" ht="16.8">
      <c r="L48634" s="404"/>
      <c r="M48634" s="404"/>
      <c r="N48634" s="404"/>
      <c r="O48634" s="404"/>
      <c r="P48634" s="404"/>
      <c r="Q48634" s="404"/>
      <c r="R48634" s="404"/>
      <c r="S48634" s="404"/>
      <c r="T48634" s="404"/>
    </row>
    <row r="48635" spans="12:20" ht="16.8">
      <c r="L48635" s="404"/>
      <c r="M48635" s="404"/>
      <c r="N48635" s="404"/>
      <c r="O48635" s="404"/>
      <c r="P48635" s="404"/>
      <c r="Q48635" s="404"/>
      <c r="R48635" s="404"/>
      <c r="S48635" s="404"/>
      <c r="T48635" s="404"/>
    </row>
    <row r="48636" spans="12:20" ht="16.8">
      <c r="L48636" s="404"/>
      <c r="M48636" s="404"/>
      <c r="N48636" s="404"/>
      <c r="O48636" s="404"/>
      <c r="P48636" s="404"/>
      <c r="Q48636" s="404"/>
      <c r="R48636" s="404"/>
      <c r="S48636" s="404"/>
      <c r="T48636" s="404"/>
    </row>
    <row r="48637" spans="12:20" ht="16.8">
      <c r="L48637" s="404"/>
      <c r="M48637" s="404"/>
      <c r="N48637" s="404"/>
      <c r="O48637" s="404"/>
      <c r="P48637" s="404"/>
      <c r="Q48637" s="404"/>
      <c r="R48637" s="404"/>
      <c r="S48637" s="404"/>
      <c r="T48637" s="404"/>
    </row>
    <row r="48638" spans="12:20" ht="16.8">
      <c r="L48638" s="404"/>
      <c r="M48638" s="404"/>
      <c r="N48638" s="404"/>
      <c r="O48638" s="404"/>
      <c r="P48638" s="404"/>
      <c r="Q48638" s="404"/>
      <c r="R48638" s="404"/>
      <c r="S48638" s="404"/>
      <c r="T48638" s="404"/>
    </row>
    <row r="48639" spans="12:20" ht="16.8">
      <c r="L48639" s="404"/>
      <c r="M48639" s="404"/>
      <c r="N48639" s="404"/>
      <c r="O48639" s="404"/>
      <c r="P48639" s="404"/>
      <c r="Q48639" s="404"/>
      <c r="R48639" s="404"/>
      <c r="S48639" s="404"/>
      <c r="T48639" s="404"/>
    </row>
    <row r="48640" spans="12:20" ht="16.8">
      <c r="L48640" s="404"/>
      <c r="M48640" s="404"/>
      <c r="N48640" s="404"/>
      <c r="O48640" s="404"/>
      <c r="P48640" s="404"/>
      <c r="Q48640" s="404"/>
      <c r="R48640" s="404"/>
      <c r="S48640" s="404"/>
      <c r="T48640" s="404"/>
    </row>
    <row r="48641" spans="12:20" ht="16.8">
      <c r="L48641" s="404"/>
      <c r="M48641" s="404"/>
      <c r="N48641" s="404"/>
      <c r="O48641" s="404"/>
      <c r="P48641" s="404"/>
      <c r="Q48641" s="404"/>
      <c r="R48641" s="404"/>
      <c r="S48641" s="404"/>
      <c r="T48641" s="404"/>
    </row>
    <row r="48642" spans="12:20" ht="16.8">
      <c r="L48642" s="404"/>
      <c r="M48642" s="404"/>
      <c r="N48642" s="404"/>
      <c r="O48642" s="404"/>
      <c r="P48642" s="404"/>
      <c r="Q48642" s="404"/>
      <c r="R48642" s="404"/>
      <c r="S48642" s="404"/>
      <c r="T48642" s="404"/>
    </row>
    <row r="48643" spans="12:20" ht="16.8">
      <c r="L48643" s="404"/>
      <c r="M48643" s="404"/>
      <c r="N48643" s="404"/>
      <c r="O48643" s="404"/>
      <c r="P48643" s="404"/>
      <c r="Q48643" s="404"/>
      <c r="R48643" s="404"/>
      <c r="S48643" s="404"/>
      <c r="T48643" s="404"/>
    </row>
    <row r="48644" spans="12:20" ht="16.8">
      <c r="L48644" s="404"/>
      <c r="M48644" s="404"/>
      <c r="N48644" s="404"/>
      <c r="O48644" s="404"/>
      <c r="P48644" s="404"/>
      <c r="Q48644" s="404"/>
      <c r="R48644" s="404"/>
      <c r="S48644" s="404"/>
      <c r="T48644" s="404"/>
    </row>
    <row r="48645" spans="12:20" ht="16.8">
      <c r="L48645" s="404"/>
      <c r="M48645" s="404"/>
      <c r="N48645" s="404"/>
      <c r="O48645" s="404"/>
      <c r="P48645" s="404"/>
      <c r="Q48645" s="404"/>
      <c r="R48645" s="404"/>
      <c r="S48645" s="404"/>
      <c r="T48645" s="404"/>
    </row>
    <row r="48646" spans="12:20" ht="16.8">
      <c r="L48646" s="404"/>
      <c r="M48646" s="404"/>
      <c r="N48646" s="404"/>
      <c r="O48646" s="404"/>
      <c r="P48646" s="404"/>
      <c r="Q48646" s="404"/>
      <c r="R48646" s="404"/>
      <c r="S48646" s="404"/>
      <c r="T48646" s="404"/>
    </row>
    <row r="48647" spans="12:20" ht="16.8">
      <c r="L48647" s="404"/>
      <c r="M48647" s="404"/>
      <c r="N48647" s="404"/>
      <c r="O48647" s="404"/>
      <c r="P48647" s="404"/>
      <c r="Q48647" s="404"/>
      <c r="R48647" s="404"/>
      <c r="S48647" s="404"/>
      <c r="T48647" s="404"/>
    </row>
    <row r="48648" spans="12:20" ht="16.8">
      <c r="L48648" s="404"/>
      <c r="M48648" s="404"/>
      <c r="N48648" s="404"/>
      <c r="O48648" s="404"/>
      <c r="P48648" s="404"/>
      <c r="Q48648" s="404"/>
      <c r="R48648" s="404"/>
      <c r="S48648" s="404"/>
      <c r="T48648" s="404"/>
    </row>
    <row r="48649" spans="12:20" ht="16.8">
      <c r="L48649" s="404"/>
      <c r="M48649" s="404"/>
      <c r="N48649" s="404"/>
      <c r="O48649" s="404"/>
      <c r="P48649" s="404"/>
      <c r="Q48649" s="404"/>
      <c r="R48649" s="404"/>
      <c r="S48649" s="404"/>
      <c r="T48649" s="404"/>
    </row>
    <row r="48650" spans="12:20" ht="16.8">
      <c r="L48650" s="404"/>
      <c r="M48650" s="404"/>
      <c r="N48650" s="404"/>
      <c r="O48650" s="404"/>
      <c r="P48650" s="404"/>
      <c r="Q48650" s="404"/>
      <c r="R48650" s="404"/>
      <c r="S48650" s="404"/>
      <c r="T48650" s="404"/>
    </row>
    <row r="48651" spans="12:20" ht="16.8">
      <c r="L48651" s="404"/>
      <c r="M48651" s="404"/>
      <c r="N48651" s="404"/>
      <c r="O48651" s="404"/>
      <c r="P48651" s="404"/>
      <c r="Q48651" s="404"/>
      <c r="R48651" s="404"/>
      <c r="S48651" s="404"/>
      <c r="T48651" s="404"/>
    </row>
    <row r="48652" spans="12:20" ht="16.8">
      <c r="L48652" s="404"/>
      <c r="M48652" s="404"/>
      <c r="N48652" s="404"/>
      <c r="O48652" s="404"/>
      <c r="P48652" s="404"/>
      <c r="Q48652" s="404"/>
      <c r="R48652" s="404"/>
      <c r="S48652" s="404"/>
      <c r="T48652" s="404"/>
    </row>
    <row r="48653" spans="12:20" ht="16.8">
      <c r="L48653" s="404"/>
      <c r="M48653" s="404"/>
      <c r="N48653" s="404"/>
      <c r="O48653" s="404"/>
      <c r="P48653" s="404"/>
      <c r="Q48653" s="404"/>
      <c r="R48653" s="404"/>
      <c r="S48653" s="404"/>
      <c r="T48653" s="404"/>
    </row>
    <row r="48654" spans="12:20" ht="16.8">
      <c r="L48654" s="404"/>
      <c r="M48654" s="404"/>
      <c r="N48654" s="404"/>
      <c r="O48654" s="404"/>
      <c r="P48654" s="404"/>
      <c r="Q48654" s="404"/>
      <c r="R48654" s="404"/>
      <c r="S48654" s="404"/>
      <c r="T48654" s="404"/>
    </row>
    <row r="48655" spans="12:20" ht="16.8">
      <c r="L48655" s="404"/>
      <c r="M48655" s="404"/>
      <c r="N48655" s="404"/>
      <c r="O48655" s="404"/>
      <c r="P48655" s="404"/>
      <c r="Q48655" s="404"/>
      <c r="R48655" s="404"/>
      <c r="S48655" s="404"/>
      <c r="T48655" s="404"/>
    </row>
    <row r="48656" spans="12:20" ht="16.8">
      <c r="L48656" s="404"/>
      <c r="M48656" s="404"/>
      <c r="N48656" s="404"/>
      <c r="O48656" s="404"/>
      <c r="P48656" s="404"/>
      <c r="Q48656" s="404"/>
      <c r="R48656" s="404"/>
      <c r="S48656" s="404"/>
      <c r="T48656" s="404"/>
    </row>
    <row r="48657" spans="12:20" ht="16.8">
      <c r="L48657" s="404"/>
      <c r="M48657" s="404"/>
      <c r="N48657" s="404"/>
      <c r="O48657" s="404"/>
      <c r="P48657" s="404"/>
      <c r="Q48657" s="404"/>
      <c r="R48657" s="404"/>
      <c r="S48657" s="404"/>
      <c r="T48657" s="404"/>
    </row>
    <row r="48658" spans="12:20" ht="16.8">
      <c r="L48658" s="404"/>
      <c r="M48658" s="404"/>
      <c r="N48658" s="404"/>
      <c r="O48658" s="404"/>
      <c r="P48658" s="404"/>
      <c r="Q48658" s="404"/>
      <c r="R48658" s="404"/>
      <c r="S48658" s="404"/>
      <c r="T48658" s="404"/>
    </row>
    <row r="48659" spans="12:20" ht="16.8">
      <c r="L48659" s="404"/>
      <c r="M48659" s="404"/>
      <c r="N48659" s="404"/>
      <c r="O48659" s="404"/>
      <c r="P48659" s="404"/>
      <c r="Q48659" s="404"/>
      <c r="R48659" s="404"/>
      <c r="S48659" s="404"/>
      <c r="T48659" s="404"/>
    </row>
    <row r="48660" spans="12:20" ht="16.8">
      <c r="L48660" s="404"/>
      <c r="M48660" s="404"/>
      <c r="N48660" s="404"/>
      <c r="O48660" s="404"/>
      <c r="P48660" s="404"/>
      <c r="Q48660" s="404"/>
      <c r="R48660" s="404"/>
      <c r="S48660" s="404"/>
      <c r="T48660" s="404"/>
    </row>
    <row r="48661" spans="12:20" ht="16.8">
      <c r="L48661" s="404"/>
      <c r="M48661" s="404"/>
      <c r="N48661" s="404"/>
      <c r="O48661" s="404"/>
      <c r="P48661" s="404"/>
      <c r="Q48661" s="404"/>
      <c r="R48661" s="404"/>
      <c r="S48661" s="404"/>
      <c r="T48661" s="404"/>
    </row>
    <row r="48662" spans="12:20" ht="16.8">
      <c r="L48662" s="404"/>
      <c r="M48662" s="404"/>
      <c r="N48662" s="404"/>
      <c r="O48662" s="404"/>
      <c r="P48662" s="404"/>
      <c r="Q48662" s="404"/>
      <c r="R48662" s="404"/>
      <c r="S48662" s="404"/>
      <c r="T48662" s="404"/>
    </row>
    <row r="48663" spans="12:20" ht="16.8">
      <c r="L48663" s="404"/>
      <c r="M48663" s="404"/>
      <c r="N48663" s="404"/>
      <c r="O48663" s="404"/>
      <c r="P48663" s="404"/>
      <c r="Q48663" s="404"/>
      <c r="R48663" s="404"/>
      <c r="S48663" s="404"/>
      <c r="T48663" s="404"/>
    </row>
    <row r="48664" spans="12:20" ht="16.8">
      <c r="L48664" s="404"/>
      <c r="M48664" s="404"/>
      <c r="N48664" s="404"/>
      <c r="O48664" s="404"/>
      <c r="P48664" s="404"/>
      <c r="Q48664" s="404"/>
      <c r="R48664" s="404"/>
      <c r="S48664" s="404"/>
      <c r="T48664" s="404"/>
    </row>
    <row r="48665" spans="12:20" ht="16.8">
      <c r="L48665" s="404"/>
      <c r="M48665" s="404"/>
      <c r="N48665" s="404"/>
      <c r="O48665" s="404"/>
      <c r="P48665" s="404"/>
      <c r="Q48665" s="404"/>
      <c r="R48665" s="404"/>
      <c r="S48665" s="404"/>
      <c r="T48665" s="404"/>
    </row>
    <row r="48666" spans="12:20" ht="16.8">
      <c r="L48666" s="404"/>
      <c r="M48666" s="404"/>
      <c r="N48666" s="404"/>
      <c r="O48666" s="404"/>
      <c r="P48666" s="404"/>
      <c r="Q48666" s="404"/>
      <c r="R48666" s="404"/>
      <c r="S48666" s="404"/>
      <c r="T48666" s="404"/>
    </row>
    <row r="48667" spans="12:20" ht="16.8">
      <c r="L48667" s="404"/>
      <c r="M48667" s="404"/>
      <c r="N48667" s="404"/>
      <c r="O48667" s="404"/>
      <c r="P48667" s="404"/>
      <c r="Q48667" s="404"/>
      <c r="R48667" s="404"/>
      <c r="S48667" s="404"/>
      <c r="T48667" s="404"/>
    </row>
    <row r="48668" spans="12:20" ht="16.8">
      <c r="L48668" s="404"/>
      <c r="M48668" s="404"/>
      <c r="N48668" s="404"/>
      <c r="O48668" s="404"/>
      <c r="P48668" s="404"/>
      <c r="Q48668" s="404"/>
      <c r="R48668" s="404"/>
      <c r="S48668" s="404"/>
      <c r="T48668" s="404"/>
    </row>
    <row r="48669" spans="12:20" ht="16.8">
      <c r="L48669" s="404"/>
      <c r="M48669" s="404"/>
      <c r="N48669" s="404"/>
      <c r="O48669" s="404"/>
      <c r="P48669" s="404"/>
      <c r="Q48669" s="404"/>
      <c r="R48669" s="404"/>
      <c r="S48669" s="404"/>
      <c r="T48669" s="404"/>
    </row>
    <row r="48670" spans="12:20" ht="16.8">
      <c r="L48670" s="404"/>
      <c r="M48670" s="404"/>
      <c r="N48670" s="404"/>
      <c r="O48670" s="404"/>
      <c r="P48670" s="404"/>
      <c r="Q48670" s="404"/>
      <c r="R48670" s="404"/>
      <c r="S48670" s="404"/>
      <c r="T48670" s="404"/>
    </row>
    <row r="48671" spans="12:20" ht="16.8">
      <c r="L48671" s="404"/>
      <c r="M48671" s="404"/>
      <c r="N48671" s="404"/>
      <c r="O48671" s="404"/>
      <c r="P48671" s="404"/>
      <c r="Q48671" s="404"/>
      <c r="R48671" s="404"/>
      <c r="S48671" s="404"/>
      <c r="T48671" s="404"/>
    </row>
    <row r="48672" spans="12:20" ht="16.8">
      <c r="L48672" s="404"/>
      <c r="M48672" s="404"/>
      <c r="N48672" s="404"/>
      <c r="O48672" s="404"/>
      <c r="P48672" s="404"/>
      <c r="Q48672" s="404"/>
      <c r="R48672" s="404"/>
      <c r="S48672" s="404"/>
      <c r="T48672" s="404"/>
    </row>
    <row r="48673" spans="12:20" ht="16.8">
      <c r="L48673" s="404"/>
      <c r="M48673" s="404"/>
      <c r="N48673" s="404"/>
      <c r="O48673" s="404"/>
      <c r="P48673" s="404"/>
      <c r="Q48673" s="404"/>
      <c r="R48673" s="404"/>
      <c r="S48673" s="404"/>
      <c r="T48673" s="404"/>
    </row>
    <row r="48674" spans="12:20" ht="16.8">
      <c r="L48674" s="404"/>
      <c r="M48674" s="404"/>
      <c r="N48674" s="404"/>
      <c r="O48674" s="404"/>
      <c r="P48674" s="404"/>
      <c r="Q48674" s="404"/>
      <c r="R48674" s="404"/>
      <c r="S48674" s="404"/>
      <c r="T48674" s="404"/>
    </row>
    <row r="48675" spans="12:20" ht="16.8">
      <c r="L48675" s="404"/>
      <c r="M48675" s="404"/>
      <c r="N48675" s="404"/>
      <c r="O48675" s="404"/>
      <c r="P48675" s="404"/>
      <c r="Q48675" s="404"/>
      <c r="R48675" s="404"/>
      <c r="S48675" s="404"/>
      <c r="T48675" s="404"/>
    </row>
    <row r="48676" spans="12:20" ht="16.8">
      <c r="L48676" s="404"/>
      <c r="M48676" s="404"/>
      <c r="N48676" s="404"/>
      <c r="O48676" s="404"/>
      <c r="P48676" s="404"/>
      <c r="Q48676" s="404"/>
      <c r="R48676" s="404"/>
      <c r="S48676" s="404"/>
      <c r="T48676" s="404"/>
    </row>
    <row r="48677" spans="12:20" ht="16.8">
      <c r="L48677" s="404"/>
      <c r="M48677" s="404"/>
      <c r="N48677" s="404"/>
      <c r="O48677" s="404"/>
      <c r="P48677" s="404"/>
      <c r="Q48677" s="404"/>
      <c r="R48677" s="404"/>
      <c r="S48677" s="404"/>
      <c r="T48677" s="404"/>
    </row>
    <row r="48678" spans="12:20" ht="16.8">
      <c r="L48678" s="404"/>
      <c r="M48678" s="404"/>
      <c r="N48678" s="404"/>
      <c r="O48678" s="404"/>
      <c r="P48678" s="404"/>
      <c r="Q48678" s="404"/>
      <c r="R48678" s="404"/>
      <c r="S48678" s="404"/>
      <c r="T48678" s="404"/>
    </row>
    <row r="48679" spans="12:20" ht="16.8">
      <c r="L48679" s="404"/>
      <c r="M48679" s="404"/>
      <c r="N48679" s="404"/>
      <c r="O48679" s="404"/>
      <c r="P48679" s="404"/>
      <c r="Q48679" s="404"/>
      <c r="R48679" s="404"/>
      <c r="S48679" s="404"/>
      <c r="T48679" s="404"/>
    </row>
    <row r="48680" spans="12:20" ht="16.8">
      <c r="L48680" s="404"/>
      <c r="M48680" s="404"/>
      <c r="N48680" s="404"/>
      <c r="O48680" s="404"/>
      <c r="P48680" s="404"/>
      <c r="Q48680" s="404"/>
      <c r="R48680" s="404"/>
      <c r="S48680" s="404"/>
      <c r="T48680" s="404"/>
    </row>
    <row r="48681" spans="12:20" ht="16.8">
      <c r="L48681" s="404"/>
      <c r="M48681" s="404"/>
      <c r="N48681" s="404"/>
      <c r="O48681" s="404"/>
      <c r="P48681" s="404"/>
      <c r="Q48681" s="404"/>
      <c r="R48681" s="404"/>
      <c r="S48681" s="404"/>
      <c r="T48681" s="404"/>
    </row>
    <row r="48682" spans="12:20" ht="16.8">
      <c r="L48682" s="404"/>
      <c r="M48682" s="404"/>
      <c r="N48682" s="404"/>
      <c r="O48682" s="404"/>
      <c r="P48682" s="404"/>
      <c r="Q48682" s="404"/>
      <c r="R48682" s="404"/>
      <c r="S48682" s="404"/>
      <c r="T48682" s="404"/>
    </row>
    <row r="48683" spans="12:20" ht="16.8">
      <c r="L48683" s="404"/>
      <c r="M48683" s="404"/>
      <c r="N48683" s="404"/>
      <c r="O48683" s="404"/>
      <c r="P48683" s="404"/>
      <c r="Q48683" s="404"/>
      <c r="R48683" s="404"/>
      <c r="S48683" s="404"/>
      <c r="T48683" s="404"/>
    </row>
    <row r="48684" spans="12:20" ht="16.8">
      <c r="L48684" s="404"/>
      <c r="M48684" s="404"/>
      <c r="N48684" s="404"/>
      <c r="O48684" s="404"/>
      <c r="P48684" s="404"/>
      <c r="Q48684" s="404"/>
      <c r="R48684" s="404"/>
      <c r="S48684" s="404"/>
      <c r="T48684" s="404"/>
    </row>
    <row r="48685" spans="12:20" ht="16.8">
      <c r="L48685" s="404"/>
      <c r="M48685" s="404"/>
      <c r="N48685" s="404"/>
      <c r="O48685" s="404"/>
      <c r="P48685" s="404"/>
      <c r="Q48685" s="404"/>
      <c r="R48685" s="404"/>
      <c r="S48685" s="404"/>
      <c r="T48685" s="404"/>
    </row>
    <row r="48686" spans="12:20" ht="16.8">
      <c r="L48686" s="404"/>
      <c r="M48686" s="404"/>
      <c r="N48686" s="404"/>
      <c r="O48686" s="404"/>
      <c r="P48686" s="404"/>
      <c r="Q48686" s="404"/>
      <c r="R48686" s="404"/>
      <c r="S48686" s="404"/>
      <c r="T48686" s="404"/>
    </row>
    <row r="48687" spans="12:20" ht="16.8">
      <c r="L48687" s="404"/>
      <c r="M48687" s="404"/>
      <c r="N48687" s="404"/>
      <c r="O48687" s="404"/>
      <c r="P48687" s="404"/>
      <c r="Q48687" s="404"/>
      <c r="R48687" s="404"/>
      <c r="S48687" s="404"/>
      <c r="T48687" s="404"/>
    </row>
    <row r="48688" spans="12:20" ht="16.8">
      <c r="L48688" s="404"/>
      <c r="M48688" s="404"/>
      <c r="N48688" s="404"/>
      <c r="O48688" s="404"/>
      <c r="P48688" s="404"/>
      <c r="Q48688" s="404"/>
      <c r="R48688" s="404"/>
      <c r="S48688" s="404"/>
      <c r="T48688" s="404"/>
    </row>
    <row r="48689" spans="12:20" ht="16.8">
      <c r="L48689" s="404"/>
      <c r="M48689" s="404"/>
      <c r="N48689" s="404"/>
      <c r="O48689" s="404"/>
      <c r="P48689" s="404"/>
      <c r="Q48689" s="404"/>
      <c r="R48689" s="404"/>
      <c r="S48689" s="404"/>
      <c r="T48689" s="404"/>
    </row>
    <row r="48690" spans="12:20" ht="16.8">
      <c r="L48690" s="404"/>
      <c r="M48690" s="404"/>
      <c r="N48690" s="404"/>
      <c r="O48690" s="404"/>
      <c r="P48690" s="404"/>
      <c r="Q48690" s="404"/>
      <c r="R48690" s="404"/>
      <c r="S48690" s="404"/>
      <c r="T48690" s="404"/>
    </row>
    <row r="48691" spans="12:20" ht="16.8">
      <c r="L48691" s="404"/>
      <c r="M48691" s="404"/>
      <c r="N48691" s="404"/>
      <c r="O48691" s="404"/>
      <c r="P48691" s="404"/>
      <c r="Q48691" s="404"/>
      <c r="R48691" s="404"/>
      <c r="S48691" s="404"/>
      <c r="T48691" s="404"/>
    </row>
    <row r="48692" spans="12:20" ht="16.8">
      <c r="L48692" s="404"/>
      <c r="M48692" s="404"/>
      <c r="N48692" s="404"/>
      <c r="O48692" s="404"/>
      <c r="P48692" s="404"/>
      <c r="Q48692" s="404"/>
      <c r="R48692" s="404"/>
      <c r="S48692" s="404"/>
      <c r="T48692" s="404"/>
    </row>
    <row r="48693" spans="12:20" ht="16.8">
      <c r="L48693" s="404"/>
      <c r="M48693" s="404"/>
      <c r="N48693" s="404"/>
      <c r="O48693" s="404"/>
      <c r="P48693" s="404"/>
      <c r="Q48693" s="404"/>
      <c r="R48693" s="404"/>
      <c r="S48693" s="404"/>
      <c r="T48693" s="404"/>
    </row>
    <row r="48694" spans="12:20" ht="16.8">
      <c r="L48694" s="404"/>
      <c r="M48694" s="404"/>
      <c r="N48694" s="404"/>
      <c r="O48694" s="404"/>
      <c r="P48694" s="404"/>
      <c r="Q48694" s="404"/>
      <c r="R48694" s="404"/>
      <c r="S48694" s="404"/>
      <c r="T48694" s="404"/>
    </row>
    <row r="48695" spans="12:20" ht="16.8">
      <c r="L48695" s="404"/>
      <c r="M48695" s="404"/>
      <c r="N48695" s="404"/>
      <c r="O48695" s="404"/>
      <c r="P48695" s="404"/>
      <c r="Q48695" s="404"/>
      <c r="R48695" s="404"/>
      <c r="S48695" s="404"/>
      <c r="T48695" s="404"/>
    </row>
    <row r="48696" spans="12:20" ht="16.8">
      <c r="L48696" s="404"/>
      <c r="M48696" s="404"/>
      <c r="N48696" s="404"/>
      <c r="O48696" s="404"/>
      <c r="P48696" s="404"/>
      <c r="Q48696" s="404"/>
      <c r="R48696" s="404"/>
      <c r="S48696" s="404"/>
      <c r="T48696" s="404"/>
    </row>
    <row r="48697" spans="12:20" ht="16.8">
      <c r="L48697" s="404"/>
      <c r="M48697" s="404"/>
      <c r="N48697" s="404"/>
      <c r="O48697" s="404"/>
      <c r="P48697" s="404"/>
      <c r="Q48697" s="404"/>
      <c r="R48697" s="404"/>
      <c r="S48697" s="404"/>
      <c r="T48697" s="404"/>
    </row>
    <row r="48698" spans="12:20" ht="16.8">
      <c r="L48698" s="404"/>
      <c r="M48698" s="404"/>
      <c r="N48698" s="404"/>
      <c r="O48698" s="404"/>
      <c r="P48698" s="404"/>
      <c r="Q48698" s="404"/>
      <c r="R48698" s="404"/>
      <c r="S48698" s="404"/>
      <c r="T48698" s="404"/>
    </row>
    <row r="48699" spans="12:20" ht="16.8">
      <c r="L48699" s="404"/>
      <c r="M48699" s="404"/>
      <c r="N48699" s="404"/>
      <c r="O48699" s="404"/>
      <c r="P48699" s="404"/>
      <c r="Q48699" s="404"/>
      <c r="R48699" s="404"/>
      <c r="S48699" s="404"/>
      <c r="T48699" s="404"/>
    </row>
    <row r="48700" spans="12:20" ht="16.8">
      <c r="L48700" s="404"/>
      <c r="M48700" s="404"/>
      <c r="N48700" s="404"/>
      <c r="O48700" s="404"/>
      <c r="P48700" s="404"/>
      <c r="Q48700" s="404"/>
      <c r="R48700" s="404"/>
      <c r="S48700" s="404"/>
      <c r="T48700" s="404"/>
    </row>
    <row r="48701" spans="12:20" ht="16.8">
      <c r="L48701" s="404"/>
      <c r="M48701" s="404"/>
      <c r="N48701" s="404"/>
      <c r="O48701" s="404"/>
      <c r="P48701" s="404"/>
      <c r="Q48701" s="404"/>
      <c r="R48701" s="404"/>
      <c r="S48701" s="404"/>
      <c r="T48701" s="404"/>
    </row>
    <row r="48702" spans="12:20" ht="16.8">
      <c r="L48702" s="404"/>
      <c r="M48702" s="404"/>
      <c r="N48702" s="404"/>
      <c r="O48702" s="404"/>
      <c r="P48702" s="404"/>
      <c r="Q48702" s="404"/>
      <c r="R48702" s="404"/>
      <c r="S48702" s="404"/>
      <c r="T48702" s="404"/>
    </row>
    <row r="48703" spans="12:20" ht="16.8">
      <c r="L48703" s="404"/>
      <c r="M48703" s="404"/>
      <c r="N48703" s="404"/>
      <c r="O48703" s="404"/>
      <c r="P48703" s="404"/>
      <c r="Q48703" s="404"/>
      <c r="R48703" s="404"/>
      <c r="S48703" s="404"/>
      <c r="T48703" s="404"/>
    </row>
    <row r="48704" spans="12:20" ht="16.8">
      <c r="L48704" s="404"/>
      <c r="M48704" s="404"/>
      <c r="N48704" s="404"/>
      <c r="O48704" s="404"/>
      <c r="P48704" s="404"/>
      <c r="Q48704" s="404"/>
      <c r="R48704" s="404"/>
      <c r="S48704" s="404"/>
      <c r="T48704" s="404"/>
    </row>
    <row r="48705" spans="12:20" ht="16.8">
      <c r="L48705" s="404"/>
      <c r="M48705" s="404"/>
      <c r="N48705" s="404"/>
      <c r="O48705" s="404"/>
      <c r="P48705" s="404"/>
      <c r="Q48705" s="404"/>
      <c r="R48705" s="404"/>
      <c r="S48705" s="404"/>
      <c r="T48705" s="404"/>
    </row>
    <row r="48706" spans="12:20" ht="16.8">
      <c r="L48706" s="404"/>
      <c r="M48706" s="404"/>
      <c r="N48706" s="404"/>
      <c r="O48706" s="404"/>
      <c r="P48706" s="404"/>
      <c r="Q48706" s="404"/>
      <c r="R48706" s="404"/>
      <c r="S48706" s="404"/>
      <c r="T48706" s="404"/>
    </row>
    <row r="48707" spans="12:20" ht="16.8">
      <c r="L48707" s="404"/>
      <c r="M48707" s="404"/>
      <c r="N48707" s="404"/>
      <c r="O48707" s="404"/>
      <c r="P48707" s="404"/>
      <c r="Q48707" s="404"/>
      <c r="R48707" s="404"/>
      <c r="S48707" s="404"/>
      <c r="T48707" s="404"/>
    </row>
    <row r="48708" spans="12:20" ht="16.8">
      <c r="L48708" s="404"/>
      <c r="M48708" s="404"/>
      <c r="N48708" s="404"/>
      <c r="O48708" s="404"/>
      <c r="P48708" s="404"/>
      <c r="Q48708" s="404"/>
      <c r="R48708" s="404"/>
      <c r="S48708" s="404"/>
      <c r="T48708" s="404"/>
    </row>
    <row r="48709" spans="12:20" ht="16.8">
      <c r="L48709" s="404"/>
      <c r="M48709" s="404"/>
      <c r="N48709" s="404"/>
      <c r="O48709" s="404"/>
      <c r="P48709" s="404"/>
      <c r="Q48709" s="404"/>
      <c r="R48709" s="404"/>
      <c r="S48709" s="404"/>
      <c r="T48709" s="404"/>
    </row>
    <row r="48710" spans="12:20" ht="16.8">
      <c r="L48710" s="404"/>
      <c r="M48710" s="404"/>
      <c r="N48710" s="404"/>
      <c r="O48710" s="404"/>
      <c r="P48710" s="404"/>
      <c r="Q48710" s="404"/>
      <c r="R48710" s="404"/>
      <c r="S48710" s="404"/>
      <c r="T48710" s="404"/>
    </row>
    <row r="48711" spans="12:20" ht="16.8">
      <c r="L48711" s="404"/>
      <c r="M48711" s="404"/>
      <c r="N48711" s="404"/>
      <c r="O48711" s="404"/>
      <c r="P48711" s="404"/>
      <c r="Q48711" s="404"/>
      <c r="R48711" s="404"/>
      <c r="S48711" s="404"/>
      <c r="T48711" s="404"/>
    </row>
    <row r="48712" spans="12:20" ht="16.8">
      <c r="L48712" s="404"/>
      <c r="M48712" s="404"/>
      <c r="N48712" s="404"/>
      <c r="O48712" s="404"/>
      <c r="P48712" s="404"/>
      <c r="Q48712" s="404"/>
      <c r="R48712" s="404"/>
      <c r="S48712" s="404"/>
      <c r="T48712" s="404"/>
    </row>
    <row r="48713" spans="12:20" ht="16.8">
      <c r="L48713" s="404"/>
      <c r="M48713" s="404"/>
      <c r="N48713" s="404"/>
      <c r="O48713" s="404"/>
      <c r="P48713" s="404"/>
      <c r="Q48713" s="404"/>
      <c r="R48713" s="404"/>
      <c r="S48713" s="404"/>
      <c r="T48713" s="404"/>
    </row>
    <row r="48714" spans="12:20" ht="16.8">
      <c r="L48714" s="404"/>
      <c r="M48714" s="404"/>
      <c r="N48714" s="404"/>
      <c r="O48714" s="404"/>
      <c r="P48714" s="404"/>
      <c r="Q48714" s="404"/>
      <c r="R48714" s="404"/>
      <c r="S48714" s="404"/>
      <c r="T48714" s="404"/>
    </row>
    <row r="48715" spans="12:20" ht="16.8">
      <c r="L48715" s="404"/>
      <c r="M48715" s="404"/>
      <c r="N48715" s="404"/>
      <c r="O48715" s="404"/>
      <c r="P48715" s="404"/>
      <c r="Q48715" s="404"/>
      <c r="R48715" s="404"/>
      <c r="S48715" s="404"/>
      <c r="T48715" s="404"/>
    </row>
    <row r="48716" spans="12:20" ht="16.8">
      <c r="L48716" s="404"/>
      <c r="M48716" s="404"/>
      <c r="N48716" s="404"/>
      <c r="O48716" s="404"/>
      <c r="P48716" s="404"/>
      <c r="Q48716" s="404"/>
      <c r="R48716" s="404"/>
      <c r="S48716" s="404"/>
      <c r="T48716" s="404"/>
    </row>
    <row r="48717" spans="12:20" ht="16.8">
      <c r="L48717" s="404"/>
      <c r="M48717" s="404"/>
      <c r="N48717" s="404"/>
      <c r="O48717" s="404"/>
      <c r="P48717" s="404"/>
      <c r="Q48717" s="404"/>
      <c r="R48717" s="404"/>
      <c r="S48717" s="404"/>
      <c r="T48717" s="404"/>
    </row>
    <row r="48718" spans="12:20" ht="16.8">
      <c r="L48718" s="404"/>
      <c r="M48718" s="404"/>
      <c r="N48718" s="404"/>
      <c r="O48718" s="404"/>
      <c r="P48718" s="404"/>
      <c r="Q48718" s="404"/>
      <c r="R48718" s="404"/>
      <c r="S48718" s="404"/>
      <c r="T48718" s="404"/>
    </row>
    <row r="48719" spans="12:20" ht="16.8">
      <c r="L48719" s="404"/>
      <c r="M48719" s="404"/>
      <c r="N48719" s="404"/>
      <c r="O48719" s="404"/>
      <c r="P48719" s="404"/>
      <c r="Q48719" s="404"/>
      <c r="R48719" s="404"/>
      <c r="S48719" s="404"/>
      <c r="T48719" s="404"/>
    </row>
    <row r="48720" spans="12:20" ht="16.8">
      <c r="L48720" s="404"/>
      <c r="M48720" s="404"/>
      <c r="N48720" s="404"/>
      <c r="O48720" s="404"/>
      <c r="P48720" s="404"/>
      <c r="Q48720" s="404"/>
      <c r="R48720" s="404"/>
      <c r="S48720" s="404"/>
      <c r="T48720" s="404"/>
    </row>
    <row r="48721" spans="12:20" ht="16.8">
      <c r="L48721" s="404"/>
      <c r="M48721" s="404"/>
      <c r="N48721" s="404"/>
      <c r="O48721" s="404"/>
      <c r="P48721" s="404"/>
      <c r="Q48721" s="404"/>
      <c r="R48721" s="404"/>
      <c r="S48721" s="404"/>
      <c r="T48721" s="404"/>
    </row>
    <row r="48722" spans="12:20" ht="16.8">
      <c r="L48722" s="404"/>
      <c r="M48722" s="404"/>
      <c r="N48722" s="404"/>
      <c r="O48722" s="404"/>
      <c r="P48722" s="404"/>
      <c r="Q48722" s="404"/>
      <c r="R48722" s="404"/>
      <c r="S48722" s="404"/>
      <c r="T48722" s="404"/>
    </row>
    <row r="48723" spans="12:20" ht="16.8">
      <c r="L48723" s="404"/>
      <c r="M48723" s="404"/>
      <c r="N48723" s="404"/>
      <c r="O48723" s="404"/>
      <c r="P48723" s="404"/>
      <c r="Q48723" s="404"/>
      <c r="R48723" s="404"/>
      <c r="S48723" s="404"/>
      <c r="T48723" s="404"/>
    </row>
    <row r="48724" spans="12:20" ht="16.8">
      <c r="L48724" s="404"/>
      <c r="M48724" s="404"/>
      <c r="N48724" s="404"/>
      <c r="O48724" s="404"/>
      <c r="P48724" s="404"/>
      <c r="Q48724" s="404"/>
      <c r="R48724" s="404"/>
      <c r="S48724" s="404"/>
      <c r="T48724" s="404"/>
    </row>
    <row r="48725" spans="12:20" ht="16.8">
      <c r="L48725" s="404"/>
      <c r="M48725" s="404"/>
      <c r="N48725" s="404"/>
      <c r="O48725" s="404"/>
      <c r="P48725" s="404"/>
      <c r="Q48725" s="404"/>
      <c r="R48725" s="404"/>
      <c r="S48725" s="404"/>
      <c r="T48725" s="404"/>
    </row>
    <row r="48726" spans="12:20" ht="16.8">
      <c r="L48726" s="404"/>
      <c r="M48726" s="404"/>
      <c r="N48726" s="404"/>
      <c r="O48726" s="404"/>
      <c r="P48726" s="404"/>
      <c r="Q48726" s="404"/>
      <c r="R48726" s="404"/>
      <c r="S48726" s="404"/>
      <c r="T48726" s="404"/>
    </row>
    <row r="48727" spans="12:20" ht="16.8">
      <c r="L48727" s="404"/>
      <c r="M48727" s="404"/>
      <c r="N48727" s="404"/>
      <c r="O48727" s="404"/>
      <c r="P48727" s="404"/>
      <c r="Q48727" s="404"/>
      <c r="R48727" s="404"/>
      <c r="S48727" s="404"/>
      <c r="T48727" s="404"/>
    </row>
    <row r="48728" spans="12:20" ht="16.8">
      <c r="L48728" s="404"/>
      <c r="M48728" s="404"/>
      <c r="N48728" s="404"/>
      <c r="O48728" s="404"/>
      <c r="P48728" s="404"/>
      <c r="Q48728" s="404"/>
      <c r="R48728" s="404"/>
      <c r="S48728" s="404"/>
      <c r="T48728" s="404"/>
    </row>
    <row r="48729" spans="12:20" ht="16.8">
      <c r="L48729" s="404"/>
      <c r="M48729" s="404"/>
      <c r="N48729" s="404"/>
      <c r="O48729" s="404"/>
      <c r="P48729" s="404"/>
      <c r="Q48729" s="404"/>
      <c r="R48729" s="404"/>
      <c r="S48729" s="404"/>
      <c r="T48729" s="404"/>
    </row>
    <row r="48730" spans="12:20" ht="16.8">
      <c r="L48730" s="404"/>
      <c r="M48730" s="404"/>
      <c r="N48730" s="404"/>
      <c r="O48730" s="404"/>
      <c r="P48730" s="404"/>
      <c r="Q48730" s="404"/>
      <c r="R48730" s="404"/>
      <c r="S48730" s="404"/>
      <c r="T48730" s="404"/>
    </row>
    <row r="48731" spans="12:20" ht="16.8">
      <c r="L48731" s="404"/>
      <c r="M48731" s="404"/>
      <c r="N48731" s="404"/>
      <c r="O48731" s="404"/>
      <c r="P48731" s="404"/>
      <c r="Q48731" s="404"/>
      <c r="R48731" s="404"/>
      <c r="S48731" s="404"/>
      <c r="T48731" s="404"/>
    </row>
    <row r="48732" spans="12:20" ht="16.8">
      <c r="L48732" s="404"/>
      <c r="M48732" s="404"/>
      <c r="N48732" s="404"/>
      <c r="O48732" s="404"/>
      <c r="P48732" s="404"/>
      <c r="Q48732" s="404"/>
      <c r="R48732" s="404"/>
      <c r="S48732" s="404"/>
      <c r="T48732" s="404"/>
    </row>
    <row r="48733" spans="12:20" ht="16.8">
      <c r="L48733" s="404"/>
      <c r="M48733" s="404"/>
      <c r="N48733" s="404"/>
      <c r="O48733" s="404"/>
      <c r="P48733" s="404"/>
      <c r="Q48733" s="404"/>
      <c r="R48733" s="404"/>
      <c r="S48733" s="404"/>
      <c r="T48733" s="404"/>
    </row>
    <row r="48734" spans="12:20" ht="16.8">
      <c r="L48734" s="404"/>
      <c r="M48734" s="404"/>
      <c r="N48734" s="404"/>
      <c r="O48734" s="404"/>
      <c r="P48734" s="404"/>
      <c r="Q48734" s="404"/>
      <c r="R48734" s="404"/>
      <c r="S48734" s="404"/>
      <c r="T48734" s="404"/>
    </row>
    <row r="48735" spans="12:20" ht="16.8">
      <c r="L48735" s="404"/>
      <c r="M48735" s="404"/>
      <c r="N48735" s="404"/>
      <c r="O48735" s="404"/>
      <c r="P48735" s="404"/>
      <c r="Q48735" s="404"/>
      <c r="R48735" s="404"/>
      <c r="S48735" s="404"/>
      <c r="T48735" s="404"/>
    </row>
    <row r="48736" spans="12:20" ht="16.8">
      <c r="L48736" s="404"/>
      <c r="M48736" s="404"/>
      <c r="N48736" s="404"/>
      <c r="O48736" s="404"/>
      <c r="P48736" s="404"/>
      <c r="Q48736" s="404"/>
      <c r="R48736" s="404"/>
      <c r="S48736" s="404"/>
      <c r="T48736" s="404"/>
    </row>
    <row r="48737" spans="12:20" ht="16.8">
      <c r="L48737" s="404"/>
      <c r="M48737" s="404"/>
      <c r="N48737" s="404"/>
      <c r="O48737" s="404"/>
      <c r="P48737" s="404"/>
      <c r="Q48737" s="404"/>
      <c r="R48737" s="404"/>
      <c r="S48737" s="404"/>
      <c r="T48737" s="404"/>
    </row>
    <row r="48738" spans="12:20" ht="16.8">
      <c r="L48738" s="404"/>
      <c r="M48738" s="404"/>
      <c r="N48738" s="404"/>
      <c r="O48738" s="404"/>
      <c r="P48738" s="404"/>
      <c r="Q48738" s="404"/>
      <c r="R48738" s="404"/>
      <c r="S48738" s="404"/>
      <c r="T48738" s="404"/>
    </row>
    <row r="48739" spans="12:20" ht="16.8">
      <c r="L48739" s="404"/>
      <c r="M48739" s="404"/>
      <c r="N48739" s="404"/>
      <c r="O48739" s="404"/>
      <c r="P48739" s="404"/>
      <c r="Q48739" s="404"/>
      <c r="R48739" s="404"/>
      <c r="S48739" s="404"/>
      <c r="T48739" s="404"/>
    </row>
    <row r="48740" spans="12:20" ht="16.8">
      <c r="L48740" s="404"/>
      <c r="M48740" s="404"/>
      <c r="N48740" s="404"/>
      <c r="O48740" s="404"/>
      <c r="P48740" s="404"/>
      <c r="Q48740" s="404"/>
      <c r="R48740" s="404"/>
      <c r="S48740" s="404"/>
      <c r="T48740" s="404"/>
    </row>
    <row r="48741" spans="12:20" ht="16.8">
      <c r="L48741" s="404"/>
      <c r="M48741" s="404"/>
      <c r="N48741" s="404"/>
      <c r="O48741" s="404"/>
      <c r="P48741" s="404"/>
      <c r="Q48741" s="404"/>
      <c r="R48741" s="404"/>
      <c r="S48741" s="404"/>
      <c r="T48741" s="404"/>
    </row>
    <row r="48742" spans="12:20" ht="16.8">
      <c r="L48742" s="404"/>
      <c r="M48742" s="404"/>
      <c r="N48742" s="404"/>
      <c r="O48742" s="404"/>
      <c r="P48742" s="404"/>
      <c r="Q48742" s="404"/>
      <c r="R48742" s="404"/>
      <c r="S48742" s="404"/>
      <c r="T48742" s="404"/>
    </row>
    <row r="48743" spans="12:20" ht="16.8">
      <c r="L48743" s="404"/>
      <c r="M48743" s="404"/>
      <c r="N48743" s="404"/>
      <c r="O48743" s="404"/>
      <c r="P48743" s="404"/>
      <c r="Q48743" s="404"/>
      <c r="R48743" s="404"/>
      <c r="S48743" s="404"/>
      <c r="T48743" s="404"/>
    </row>
    <row r="48744" spans="12:20" ht="16.8">
      <c r="L48744" s="404"/>
      <c r="M48744" s="404"/>
      <c r="N48744" s="404"/>
      <c r="O48744" s="404"/>
      <c r="P48744" s="404"/>
      <c r="Q48744" s="404"/>
      <c r="R48744" s="404"/>
      <c r="S48744" s="404"/>
      <c r="T48744" s="404"/>
    </row>
    <row r="48745" spans="12:20" ht="16.8">
      <c r="L48745" s="404"/>
      <c r="M48745" s="404"/>
      <c r="N48745" s="404"/>
      <c r="O48745" s="404"/>
      <c r="P48745" s="404"/>
      <c r="Q48745" s="404"/>
      <c r="R48745" s="404"/>
      <c r="S48745" s="404"/>
      <c r="T48745" s="404"/>
    </row>
    <row r="48746" spans="12:20" ht="16.8">
      <c r="L48746" s="404"/>
      <c r="M48746" s="404"/>
      <c r="N48746" s="404"/>
      <c r="O48746" s="404"/>
      <c r="P48746" s="404"/>
      <c r="Q48746" s="404"/>
      <c r="R48746" s="404"/>
      <c r="S48746" s="404"/>
      <c r="T48746" s="404"/>
    </row>
    <row r="48747" spans="12:20" ht="16.8">
      <c r="L48747" s="404"/>
      <c r="M48747" s="404"/>
      <c r="N48747" s="404"/>
      <c r="O48747" s="404"/>
      <c r="P48747" s="404"/>
      <c r="Q48747" s="404"/>
      <c r="R48747" s="404"/>
      <c r="S48747" s="404"/>
      <c r="T48747" s="404"/>
    </row>
    <row r="48748" spans="12:20" ht="16.8">
      <c r="L48748" s="404"/>
      <c r="M48748" s="404"/>
      <c r="N48748" s="404"/>
      <c r="O48748" s="404"/>
      <c r="P48748" s="404"/>
      <c r="Q48748" s="404"/>
      <c r="R48748" s="404"/>
      <c r="S48748" s="404"/>
      <c r="T48748" s="404"/>
    </row>
    <row r="48749" spans="12:20" ht="16.8">
      <c r="L48749" s="404"/>
      <c r="M48749" s="404"/>
      <c r="N48749" s="404"/>
      <c r="O48749" s="404"/>
      <c r="P48749" s="404"/>
      <c r="Q48749" s="404"/>
      <c r="R48749" s="404"/>
      <c r="S48749" s="404"/>
      <c r="T48749" s="404"/>
    </row>
    <row r="48750" spans="12:20" ht="16.8">
      <c r="L48750" s="404"/>
      <c r="M48750" s="404"/>
      <c r="N48750" s="404"/>
      <c r="O48750" s="404"/>
      <c r="P48750" s="404"/>
      <c r="Q48750" s="404"/>
      <c r="R48750" s="404"/>
      <c r="S48750" s="404"/>
      <c r="T48750" s="404"/>
    </row>
    <row r="48751" spans="12:20" ht="16.8">
      <c r="L48751" s="404"/>
      <c r="M48751" s="404"/>
      <c r="N48751" s="404"/>
      <c r="O48751" s="404"/>
      <c r="P48751" s="404"/>
      <c r="Q48751" s="404"/>
      <c r="R48751" s="404"/>
      <c r="S48751" s="404"/>
      <c r="T48751" s="404"/>
    </row>
    <row r="48752" spans="12:20" ht="16.8">
      <c r="L48752" s="404"/>
      <c r="M48752" s="404"/>
      <c r="N48752" s="404"/>
      <c r="O48752" s="404"/>
      <c r="P48752" s="404"/>
      <c r="Q48752" s="404"/>
      <c r="R48752" s="404"/>
      <c r="S48752" s="404"/>
      <c r="T48752" s="404"/>
    </row>
    <row r="48753" spans="12:20" ht="16.8">
      <c r="L48753" s="404"/>
      <c r="M48753" s="404"/>
      <c r="N48753" s="404"/>
      <c r="O48753" s="404"/>
      <c r="P48753" s="404"/>
      <c r="Q48753" s="404"/>
      <c r="R48753" s="404"/>
      <c r="S48753" s="404"/>
      <c r="T48753" s="404"/>
    </row>
    <row r="48754" spans="12:20" ht="16.8">
      <c r="L48754" s="404"/>
      <c r="M48754" s="404"/>
      <c r="N48754" s="404"/>
      <c r="O48754" s="404"/>
      <c r="P48754" s="404"/>
      <c r="Q48754" s="404"/>
      <c r="R48754" s="404"/>
      <c r="S48754" s="404"/>
      <c r="T48754" s="404"/>
    </row>
    <row r="48755" spans="12:20" ht="16.8">
      <c r="L48755" s="404"/>
      <c r="M48755" s="404"/>
      <c r="N48755" s="404"/>
      <c r="O48755" s="404"/>
      <c r="P48755" s="404"/>
      <c r="Q48755" s="404"/>
      <c r="R48755" s="404"/>
      <c r="S48755" s="404"/>
      <c r="T48755" s="404"/>
    </row>
    <row r="48756" spans="12:20" ht="16.8">
      <c r="L48756" s="404"/>
      <c r="M48756" s="404"/>
      <c r="N48756" s="404"/>
      <c r="O48756" s="404"/>
      <c r="P48756" s="404"/>
      <c r="Q48756" s="404"/>
      <c r="R48756" s="404"/>
      <c r="S48756" s="404"/>
      <c r="T48756" s="404"/>
    </row>
    <row r="48757" spans="12:20" ht="16.8">
      <c r="L48757" s="404"/>
      <c r="M48757" s="404"/>
      <c r="N48757" s="404"/>
      <c r="O48757" s="404"/>
      <c r="P48757" s="404"/>
      <c r="Q48757" s="404"/>
      <c r="R48757" s="404"/>
      <c r="S48757" s="404"/>
      <c r="T48757" s="404"/>
    </row>
    <row r="48758" spans="12:20" ht="16.8">
      <c r="L48758" s="404"/>
      <c r="M48758" s="404"/>
      <c r="N48758" s="404"/>
      <c r="O48758" s="404"/>
      <c r="P48758" s="404"/>
      <c r="Q48758" s="404"/>
      <c r="R48758" s="404"/>
      <c r="S48758" s="404"/>
      <c r="T48758" s="404"/>
    </row>
    <row r="48759" spans="12:20" ht="16.8">
      <c r="L48759" s="404"/>
      <c r="M48759" s="404"/>
      <c r="N48759" s="404"/>
      <c r="O48759" s="404"/>
      <c r="P48759" s="404"/>
      <c r="Q48759" s="404"/>
      <c r="R48759" s="404"/>
      <c r="S48759" s="404"/>
      <c r="T48759" s="404"/>
    </row>
    <row r="48760" spans="12:20" ht="16.8">
      <c r="L48760" s="404"/>
      <c r="M48760" s="404"/>
      <c r="N48760" s="404"/>
      <c r="O48760" s="404"/>
      <c r="P48760" s="404"/>
      <c r="Q48760" s="404"/>
      <c r="R48760" s="404"/>
      <c r="S48760" s="404"/>
      <c r="T48760" s="404"/>
    </row>
    <row r="48761" spans="12:20" ht="16.8">
      <c r="L48761" s="404"/>
      <c r="M48761" s="404"/>
      <c r="N48761" s="404"/>
      <c r="O48761" s="404"/>
      <c r="P48761" s="404"/>
      <c r="Q48761" s="404"/>
      <c r="R48761" s="404"/>
      <c r="S48761" s="404"/>
      <c r="T48761" s="404"/>
    </row>
    <row r="48762" spans="12:20" ht="16.8">
      <c r="L48762" s="404"/>
      <c r="M48762" s="404"/>
      <c r="N48762" s="404"/>
      <c r="O48762" s="404"/>
      <c r="P48762" s="404"/>
      <c r="Q48762" s="404"/>
      <c r="R48762" s="404"/>
      <c r="S48762" s="404"/>
      <c r="T48762" s="404"/>
    </row>
    <row r="48763" spans="12:20" ht="16.8">
      <c r="L48763" s="404"/>
      <c r="M48763" s="404"/>
      <c r="N48763" s="404"/>
      <c r="O48763" s="404"/>
      <c r="P48763" s="404"/>
      <c r="Q48763" s="404"/>
      <c r="R48763" s="404"/>
      <c r="S48763" s="404"/>
      <c r="T48763" s="404"/>
    </row>
    <row r="48764" spans="12:20" ht="16.8">
      <c r="L48764" s="404"/>
      <c r="M48764" s="404"/>
      <c r="N48764" s="404"/>
      <c r="O48764" s="404"/>
      <c r="P48764" s="404"/>
      <c r="Q48764" s="404"/>
      <c r="R48764" s="404"/>
      <c r="S48764" s="404"/>
      <c r="T48764" s="404"/>
    </row>
    <row r="48765" spans="12:20" ht="16.8">
      <c r="L48765" s="404"/>
      <c r="M48765" s="404"/>
      <c r="N48765" s="404"/>
      <c r="O48765" s="404"/>
      <c r="P48765" s="404"/>
      <c r="Q48765" s="404"/>
      <c r="R48765" s="404"/>
      <c r="S48765" s="404"/>
      <c r="T48765" s="404"/>
    </row>
    <row r="48766" spans="12:20" ht="16.8">
      <c r="L48766" s="404"/>
      <c r="M48766" s="404"/>
      <c r="N48766" s="404"/>
      <c r="O48766" s="404"/>
      <c r="P48766" s="404"/>
      <c r="Q48766" s="404"/>
      <c r="R48766" s="404"/>
      <c r="S48766" s="404"/>
      <c r="T48766" s="404"/>
    </row>
    <row r="48767" spans="12:20" ht="16.8">
      <c r="L48767" s="404"/>
      <c r="M48767" s="404"/>
      <c r="N48767" s="404"/>
      <c r="O48767" s="404"/>
      <c r="P48767" s="404"/>
      <c r="Q48767" s="404"/>
      <c r="R48767" s="404"/>
      <c r="S48767" s="404"/>
      <c r="T48767" s="404"/>
    </row>
    <row r="48768" spans="12:20" ht="16.8">
      <c r="L48768" s="404"/>
      <c r="M48768" s="404"/>
      <c r="N48768" s="404"/>
      <c r="O48768" s="404"/>
      <c r="P48768" s="404"/>
      <c r="Q48768" s="404"/>
      <c r="R48768" s="404"/>
      <c r="S48768" s="404"/>
      <c r="T48768" s="404"/>
    </row>
    <row r="48769" spans="12:20" ht="16.8">
      <c r="L48769" s="404"/>
      <c r="M48769" s="404"/>
      <c r="N48769" s="404"/>
      <c r="O48769" s="404"/>
      <c r="P48769" s="404"/>
      <c r="Q48769" s="404"/>
      <c r="R48769" s="404"/>
      <c r="S48769" s="404"/>
      <c r="T48769" s="404"/>
    </row>
    <row r="48770" spans="12:20" ht="16.8">
      <c r="L48770" s="404"/>
      <c r="M48770" s="404"/>
      <c r="N48770" s="404"/>
      <c r="O48770" s="404"/>
      <c r="P48770" s="404"/>
      <c r="Q48770" s="404"/>
      <c r="R48770" s="404"/>
      <c r="S48770" s="404"/>
      <c r="T48770" s="404"/>
    </row>
    <row r="48771" spans="12:20" ht="16.8">
      <c r="L48771" s="404"/>
      <c r="M48771" s="404"/>
      <c r="N48771" s="404"/>
      <c r="O48771" s="404"/>
      <c r="P48771" s="404"/>
      <c r="Q48771" s="404"/>
      <c r="R48771" s="404"/>
      <c r="S48771" s="404"/>
      <c r="T48771" s="404"/>
    </row>
    <row r="48772" spans="12:20" ht="16.8">
      <c r="L48772" s="404"/>
      <c r="M48772" s="404"/>
      <c r="N48772" s="404"/>
      <c r="O48772" s="404"/>
      <c r="P48772" s="404"/>
      <c r="Q48772" s="404"/>
      <c r="R48772" s="404"/>
      <c r="S48772" s="404"/>
      <c r="T48772" s="404"/>
    </row>
    <row r="48773" spans="12:20" ht="16.8">
      <c r="L48773" s="404"/>
      <c r="M48773" s="404"/>
      <c r="N48773" s="404"/>
      <c r="O48773" s="404"/>
      <c r="P48773" s="404"/>
      <c r="Q48773" s="404"/>
      <c r="R48773" s="404"/>
      <c r="S48773" s="404"/>
      <c r="T48773" s="404"/>
    </row>
    <row r="48774" spans="12:20" ht="16.8">
      <c r="L48774" s="404"/>
      <c r="M48774" s="404"/>
      <c r="N48774" s="404"/>
      <c r="O48774" s="404"/>
      <c r="P48774" s="404"/>
      <c r="Q48774" s="404"/>
      <c r="R48774" s="404"/>
      <c r="S48774" s="404"/>
      <c r="T48774" s="404"/>
    </row>
    <row r="48775" spans="12:20" ht="16.8">
      <c r="L48775" s="404"/>
      <c r="M48775" s="404"/>
      <c r="N48775" s="404"/>
      <c r="O48775" s="404"/>
      <c r="P48775" s="404"/>
      <c r="Q48775" s="404"/>
      <c r="R48775" s="404"/>
      <c r="S48775" s="404"/>
      <c r="T48775" s="404"/>
    </row>
    <row r="48776" spans="12:20" ht="16.8">
      <c r="L48776" s="404"/>
      <c r="M48776" s="404"/>
      <c r="N48776" s="404"/>
      <c r="O48776" s="404"/>
      <c r="P48776" s="404"/>
      <c r="Q48776" s="404"/>
      <c r="R48776" s="404"/>
      <c r="S48776" s="404"/>
      <c r="T48776" s="404"/>
    </row>
    <row r="48777" spans="12:20" ht="16.8">
      <c r="L48777" s="404"/>
      <c r="M48777" s="404"/>
      <c r="N48777" s="404"/>
      <c r="O48777" s="404"/>
      <c r="P48777" s="404"/>
      <c r="Q48777" s="404"/>
      <c r="R48777" s="404"/>
      <c r="S48777" s="404"/>
      <c r="T48777" s="404"/>
    </row>
    <row r="48778" spans="12:20" ht="16.8">
      <c r="L48778" s="404"/>
      <c r="M48778" s="404"/>
      <c r="N48778" s="404"/>
      <c r="O48778" s="404"/>
      <c r="P48778" s="404"/>
      <c r="Q48778" s="404"/>
      <c r="R48778" s="404"/>
      <c r="S48778" s="404"/>
      <c r="T48778" s="404"/>
    </row>
    <row r="48779" spans="12:20" ht="16.8">
      <c r="L48779" s="404"/>
      <c r="M48779" s="404"/>
      <c r="N48779" s="404"/>
      <c r="O48779" s="404"/>
      <c r="P48779" s="404"/>
      <c r="Q48779" s="404"/>
      <c r="R48779" s="404"/>
      <c r="S48779" s="404"/>
      <c r="T48779" s="404"/>
    </row>
    <row r="48780" spans="12:20" ht="16.8">
      <c r="L48780" s="404"/>
      <c r="M48780" s="404"/>
      <c r="N48780" s="404"/>
      <c r="O48780" s="404"/>
      <c r="P48780" s="404"/>
      <c r="Q48780" s="404"/>
      <c r="R48780" s="404"/>
      <c r="S48780" s="404"/>
      <c r="T48780" s="404"/>
    </row>
    <row r="48781" spans="12:20" ht="16.8">
      <c r="L48781" s="404"/>
      <c r="M48781" s="404"/>
      <c r="N48781" s="404"/>
      <c r="O48781" s="404"/>
      <c r="P48781" s="404"/>
      <c r="Q48781" s="404"/>
      <c r="R48781" s="404"/>
      <c r="S48781" s="404"/>
      <c r="T48781" s="404"/>
    </row>
    <row r="48782" spans="12:20" ht="16.8">
      <c r="L48782" s="404"/>
      <c r="M48782" s="404"/>
      <c r="N48782" s="404"/>
      <c r="O48782" s="404"/>
      <c r="P48782" s="404"/>
      <c r="Q48782" s="404"/>
      <c r="R48782" s="404"/>
      <c r="S48782" s="404"/>
      <c r="T48782" s="404"/>
    </row>
    <row r="48783" spans="12:20" ht="16.8">
      <c r="L48783" s="404"/>
      <c r="M48783" s="404"/>
      <c r="N48783" s="404"/>
      <c r="O48783" s="404"/>
      <c r="P48783" s="404"/>
      <c r="Q48783" s="404"/>
      <c r="R48783" s="404"/>
      <c r="S48783" s="404"/>
      <c r="T48783" s="404"/>
    </row>
    <row r="48784" spans="12:20" ht="16.8">
      <c r="L48784" s="404"/>
      <c r="M48784" s="404"/>
      <c r="N48784" s="404"/>
      <c r="O48784" s="404"/>
      <c r="P48784" s="404"/>
      <c r="Q48784" s="404"/>
      <c r="R48784" s="404"/>
      <c r="S48784" s="404"/>
      <c r="T48784" s="404"/>
    </row>
    <row r="48785" spans="12:20" ht="16.8">
      <c r="L48785" s="404"/>
      <c r="M48785" s="404"/>
      <c r="N48785" s="404"/>
      <c r="O48785" s="404"/>
      <c r="P48785" s="404"/>
      <c r="Q48785" s="404"/>
      <c r="R48785" s="404"/>
      <c r="S48785" s="404"/>
      <c r="T48785" s="404"/>
    </row>
    <row r="48786" spans="12:20" ht="16.8">
      <c r="L48786" s="404"/>
      <c r="M48786" s="404"/>
      <c r="N48786" s="404"/>
      <c r="O48786" s="404"/>
      <c r="P48786" s="404"/>
      <c r="Q48786" s="404"/>
      <c r="R48786" s="404"/>
      <c r="S48786" s="404"/>
      <c r="T48786" s="404"/>
    </row>
    <row r="48787" spans="12:20" ht="16.8">
      <c r="L48787" s="404"/>
      <c r="M48787" s="404"/>
      <c r="N48787" s="404"/>
      <c r="O48787" s="404"/>
      <c r="P48787" s="404"/>
      <c r="Q48787" s="404"/>
      <c r="R48787" s="404"/>
      <c r="S48787" s="404"/>
      <c r="T48787" s="404"/>
    </row>
    <row r="48788" spans="12:20" ht="16.8">
      <c r="L48788" s="404"/>
      <c r="M48788" s="404"/>
      <c r="N48788" s="404"/>
      <c r="O48788" s="404"/>
      <c r="P48788" s="404"/>
      <c r="Q48788" s="404"/>
      <c r="R48788" s="404"/>
      <c r="S48788" s="404"/>
      <c r="T48788" s="404"/>
    </row>
    <row r="48789" spans="12:20" ht="16.8">
      <c r="L48789" s="404"/>
      <c r="M48789" s="404"/>
      <c r="N48789" s="404"/>
      <c r="O48789" s="404"/>
      <c r="P48789" s="404"/>
      <c r="Q48789" s="404"/>
      <c r="R48789" s="404"/>
      <c r="S48789" s="404"/>
      <c r="T48789" s="404"/>
    </row>
    <row r="48790" spans="12:20" ht="16.8">
      <c r="L48790" s="404"/>
      <c r="M48790" s="404"/>
      <c r="N48790" s="404"/>
      <c r="O48790" s="404"/>
      <c r="P48790" s="404"/>
      <c r="Q48790" s="404"/>
      <c r="R48790" s="404"/>
      <c r="S48790" s="404"/>
      <c r="T48790" s="404"/>
    </row>
    <row r="48791" spans="12:20" ht="16.8">
      <c r="L48791" s="404"/>
      <c r="M48791" s="404"/>
      <c r="N48791" s="404"/>
      <c r="O48791" s="404"/>
      <c r="P48791" s="404"/>
      <c r="Q48791" s="404"/>
      <c r="R48791" s="404"/>
      <c r="S48791" s="404"/>
      <c r="T48791" s="404"/>
    </row>
    <row r="48792" spans="12:20" ht="16.8">
      <c r="L48792" s="404"/>
      <c r="M48792" s="404"/>
      <c r="N48792" s="404"/>
      <c r="O48792" s="404"/>
      <c r="P48792" s="404"/>
      <c r="Q48792" s="404"/>
      <c r="R48792" s="404"/>
      <c r="S48792" s="404"/>
      <c r="T48792" s="404"/>
    </row>
    <row r="48793" spans="12:20" ht="16.8">
      <c r="L48793" s="404"/>
      <c r="M48793" s="404"/>
      <c r="N48793" s="404"/>
      <c r="O48793" s="404"/>
      <c r="P48793" s="404"/>
      <c r="Q48793" s="404"/>
      <c r="R48793" s="404"/>
      <c r="S48793" s="404"/>
      <c r="T48793" s="404"/>
    </row>
    <row r="48794" spans="12:20" ht="16.8">
      <c r="L48794" s="404"/>
      <c r="M48794" s="404"/>
      <c r="N48794" s="404"/>
      <c r="O48794" s="404"/>
      <c r="P48794" s="404"/>
      <c r="Q48794" s="404"/>
      <c r="R48794" s="404"/>
      <c r="S48794" s="404"/>
      <c r="T48794" s="404"/>
    </row>
    <row r="48795" spans="12:20" ht="16.8">
      <c r="L48795" s="404"/>
      <c r="M48795" s="404"/>
      <c r="N48795" s="404"/>
      <c r="O48795" s="404"/>
      <c r="P48795" s="404"/>
      <c r="Q48795" s="404"/>
      <c r="R48795" s="404"/>
      <c r="S48795" s="404"/>
      <c r="T48795" s="404"/>
    </row>
    <row r="48796" spans="12:20" ht="16.8">
      <c r="L48796" s="404"/>
      <c r="M48796" s="404"/>
      <c r="N48796" s="404"/>
      <c r="O48796" s="404"/>
      <c r="P48796" s="404"/>
      <c r="Q48796" s="404"/>
      <c r="R48796" s="404"/>
      <c r="S48796" s="404"/>
      <c r="T48796" s="404"/>
    </row>
    <row r="48797" spans="12:20" ht="16.8">
      <c r="L48797" s="404"/>
      <c r="M48797" s="404"/>
      <c r="N48797" s="404"/>
      <c r="O48797" s="404"/>
      <c r="P48797" s="404"/>
      <c r="Q48797" s="404"/>
      <c r="R48797" s="404"/>
      <c r="S48797" s="404"/>
      <c r="T48797" s="404"/>
    </row>
    <row r="48798" spans="12:20" ht="16.8">
      <c r="L48798" s="404"/>
      <c r="M48798" s="404"/>
      <c r="N48798" s="404"/>
      <c r="O48798" s="404"/>
      <c r="P48798" s="404"/>
      <c r="Q48798" s="404"/>
      <c r="R48798" s="404"/>
      <c r="S48798" s="404"/>
      <c r="T48798" s="404"/>
    </row>
    <row r="48799" spans="12:20" ht="16.8">
      <c r="L48799" s="404"/>
      <c r="M48799" s="404"/>
      <c r="N48799" s="404"/>
      <c r="O48799" s="404"/>
      <c r="P48799" s="404"/>
      <c r="Q48799" s="404"/>
      <c r="R48799" s="404"/>
      <c r="S48799" s="404"/>
      <c r="T48799" s="404"/>
    </row>
    <row r="48800" spans="12:20" ht="16.8">
      <c r="L48800" s="404"/>
      <c r="M48800" s="404"/>
      <c r="N48800" s="404"/>
      <c r="O48800" s="404"/>
      <c r="P48800" s="404"/>
      <c r="Q48800" s="404"/>
      <c r="R48800" s="404"/>
      <c r="S48800" s="404"/>
      <c r="T48800" s="404"/>
    </row>
    <row r="48801" spans="12:20" ht="16.8">
      <c r="L48801" s="404"/>
      <c r="M48801" s="404"/>
      <c r="N48801" s="404"/>
      <c r="O48801" s="404"/>
      <c r="P48801" s="404"/>
      <c r="Q48801" s="404"/>
      <c r="R48801" s="404"/>
      <c r="S48801" s="404"/>
      <c r="T48801" s="404"/>
    </row>
    <row r="48802" spans="12:20" ht="16.8">
      <c r="L48802" s="404"/>
      <c r="M48802" s="404"/>
      <c r="N48802" s="404"/>
      <c r="O48802" s="404"/>
      <c r="P48802" s="404"/>
      <c r="Q48802" s="404"/>
      <c r="R48802" s="404"/>
      <c r="S48802" s="404"/>
      <c r="T48802" s="404"/>
    </row>
    <row r="48803" spans="12:20" ht="16.8">
      <c r="L48803" s="404"/>
      <c r="M48803" s="404"/>
      <c r="N48803" s="404"/>
      <c r="O48803" s="404"/>
      <c r="P48803" s="404"/>
      <c r="Q48803" s="404"/>
      <c r="R48803" s="404"/>
      <c r="S48803" s="404"/>
      <c r="T48803" s="404"/>
    </row>
    <row r="48804" spans="12:20" ht="16.8">
      <c r="L48804" s="404"/>
      <c r="M48804" s="404"/>
      <c r="N48804" s="404"/>
      <c r="O48804" s="404"/>
      <c r="P48804" s="404"/>
      <c r="Q48804" s="404"/>
      <c r="R48804" s="404"/>
      <c r="S48804" s="404"/>
      <c r="T48804" s="404"/>
    </row>
    <row r="48805" spans="12:20" ht="16.8">
      <c r="L48805" s="404"/>
      <c r="M48805" s="404"/>
      <c r="N48805" s="404"/>
      <c r="O48805" s="404"/>
      <c r="P48805" s="404"/>
      <c r="Q48805" s="404"/>
      <c r="R48805" s="404"/>
      <c r="S48805" s="404"/>
      <c r="T48805" s="404"/>
    </row>
    <row r="48806" spans="12:20" ht="16.8">
      <c r="L48806" s="404"/>
      <c r="M48806" s="404"/>
      <c r="N48806" s="404"/>
      <c r="O48806" s="404"/>
      <c r="P48806" s="404"/>
      <c r="Q48806" s="404"/>
      <c r="R48806" s="404"/>
      <c r="S48806" s="404"/>
      <c r="T48806" s="404"/>
    </row>
    <row r="48807" spans="12:20" ht="16.8">
      <c r="L48807" s="404"/>
      <c r="M48807" s="404"/>
      <c r="N48807" s="404"/>
      <c r="O48807" s="404"/>
      <c r="P48807" s="404"/>
      <c r="Q48807" s="404"/>
      <c r="R48807" s="404"/>
      <c r="S48807" s="404"/>
      <c r="T48807" s="404"/>
    </row>
    <row r="48808" spans="12:20" ht="16.8">
      <c r="L48808" s="404"/>
      <c r="M48808" s="404"/>
      <c r="N48808" s="404"/>
      <c r="O48808" s="404"/>
      <c r="P48808" s="404"/>
      <c r="Q48808" s="404"/>
      <c r="R48808" s="404"/>
      <c r="S48808" s="404"/>
      <c r="T48808" s="404"/>
    </row>
    <row r="48809" spans="12:20" ht="16.8">
      <c r="L48809" s="404"/>
      <c r="M48809" s="404"/>
      <c r="N48809" s="404"/>
      <c r="O48809" s="404"/>
      <c r="P48809" s="404"/>
      <c r="Q48809" s="404"/>
      <c r="R48809" s="404"/>
      <c r="S48809" s="404"/>
      <c r="T48809" s="404"/>
    </row>
    <row r="48810" spans="12:20" ht="16.8">
      <c r="L48810" s="404"/>
      <c r="M48810" s="404"/>
      <c r="N48810" s="404"/>
      <c r="O48810" s="404"/>
      <c r="P48810" s="404"/>
      <c r="Q48810" s="404"/>
      <c r="R48810" s="404"/>
      <c r="S48810" s="404"/>
      <c r="T48810" s="404"/>
    </row>
    <row r="48811" spans="12:20" ht="16.8">
      <c r="L48811" s="404"/>
      <c r="M48811" s="404"/>
      <c r="N48811" s="404"/>
      <c r="O48811" s="404"/>
      <c r="P48811" s="404"/>
      <c r="Q48811" s="404"/>
      <c r="R48811" s="404"/>
      <c r="S48811" s="404"/>
      <c r="T48811" s="404"/>
    </row>
    <row r="48812" spans="12:20" ht="16.8">
      <c r="L48812" s="404"/>
      <c r="M48812" s="404"/>
      <c r="N48812" s="404"/>
      <c r="O48812" s="404"/>
      <c r="P48812" s="404"/>
      <c r="Q48812" s="404"/>
      <c r="R48812" s="404"/>
      <c r="S48812" s="404"/>
      <c r="T48812" s="404"/>
    </row>
    <row r="48813" spans="12:20" ht="16.8">
      <c r="L48813" s="404"/>
      <c r="M48813" s="404"/>
      <c r="N48813" s="404"/>
      <c r="O48813" s="404"/>
      <c r="P48813" s="404"/>
      <c r="Q48813" s="404"/>
      <c r="R48813" s="404"/>
      <c r="S48813" s="404"/>
      <c r="T48813" s="404"/>
    </row>
    <row r="48814" spans="12:20" ht="16.8">
      <c r="L48814" s="404"/>
      <c r="M48814" s="404"/>
      <c r="N48814" s="404"/>
      <c r="O48814" s="404"/>
      <c r="P48814" s="404"/>
      <c r="Q48814" s="404"/>
      <c r="R48814" s="404"/>
      <c r="S48814" s="404"/>
      <c r="T48814" s="404"/>
    </row>
    <row r="48815" spans="12:20" ht="16.8">
      <c r="L48815" s="404"/>
      <c r="M48815" s="404"/>
      <c r="N48815" s="404"/>
      <c r="O48815" s="404"/>
      <c r="P48815" s="404"/>
      <c r="Q48815" s="404"/>
      <c r="R48815" s="404"/>
      <c r="S48815" s="404"/>
      <c r="T48815" s="404"/>
    </row>
    <row r="48816" spans="12:20" ht="16.8">
      <c r="L48816" s="404"/>
      <c r="M48816" s="404"/>
      <c r="N48816" s="404"/>
      <c r="O48816" s="404"/>
      <c r="P48816" s="404"/>
      <c r="Q48816" s="404"/>
      <c r="R48816" s="404"/>
      <c r="S48816" s="404"/>
      <c r="T48816" s="404"/>
    </row>
    <row r="48817" spans="12:20" ht="16.8">
      <c r="L48817" s="404"/>
      <c r="M48817" s="404"/>
      <c r="N48817" s="404"/>
      <c r="O48817" s="404"/>
      <c r="P48817" s="404"/>
      <c r="Q48817" s="404"/>
      <c r="R48817" s="404"/>
      <c r="S48817" s="404"/>
      <c r="T48817" s="404"/>
    </row>
    <row r="48818" spans="12:20" ht="16.8">
      <c r="L48818" s="404"/>
      <c r="M48818" s="404"/>
      <c r="N48818" s="404"/>
      <c r="O48818" s="404"/>
      <c r="P48818" s="404"/>
      <c r="Q48818" s="404"/>
      <c r="R48818" s="404"/>
      <c r="S48818" s="404"/>
      <c r="T48818" s="404"/>
    </row>
    <row r="48819" spans="12:20" ht="16.8">
      <c r="L48819" s="404"/>
      <c r="M48819" s="404"/>
      <c r="N48819" s="404"/>
      <c r="O48819" s="404"/>
      <c r="P48819" s="404"/>
      <c r="Q48819" s="404"/>
      <c r="R48819" s="404"/>
      <c r="S48819" s="404"/>
      <c r="T48819" s="404"/>
    </row>
    <row r="48820" spans="12:20" ht="16.8">
      <c r="L48820" s="404"/>
      <c r="M48820" s="404"/>
      <c r="N48820" s="404"/>
      <c r="O48820" s="404"/>
      <c r="P48820" s="404"/>
      <c r="Q48820" s="404"/>
      <c r="R48820" s="404"/>
      <c r="S48820" s="404"/>
      <c r="T48820" s="404"/>
    </row>
    <row r="48821" spans="12:20" ht="16.8">
      <c r="L48821" s="404"/>
      <c r="M48821" s="404"/>
      <c r="N48821" s="404"/>
      <c r="O48821" s="404"/>
      <c r="P48821" s="404"/>
      <c r="Q48821" s="404"/>
      <c r="R48821" s="404"/>
      <c r="S48821" s="404"/>
      <c r="T48821" s="404"/>
    </row>
    <row r="48822" spans="12:20" ht="16.8">
      <c r="L48822" s="404"/>
      <c r="M48822" s="404"/>
      <c r="N48822" s="404"/>
      <c r="O48822" s="404"/>
      <c r="P48822" s="404"/>
      <c r="Q48822" s="404"/>
      <c r="R48822" s="404"/>
      <c r="S48822" s="404"/>
      <c r="T48822" s="404"/>
    </row>
    <row r="48823" spans="12:20" ht="16.8">
      <c r="L48823" s="404"/>
      <c r="M48823" s="404"/>
      <c r="N48823" s="404"/>
      <c r="O48823" s="404"/>
      <c r="P48823" s="404"/>
      <c r="Q48823" s="404"/>
      <c r="R48823" s="404"/>
      <c r="S48823" s="404"/>
      <c r="T48823" s="404"/>
    </row>
    <row r="48824" spans="12:20" ht="16.8">
      <c r="L48824" s="404"/>
      <c r="M48824" s="404"/>
      <c r="N48824" s="404"/>
      <c r="O48824" s="404"/>
      <c r="P48824" s="404"/>
      <c r="Q48824" s="404"/>
      <c r="R48824" s="404"/>
      <c r="S48824" s="404"/>
      <c r="T48824" s="404"/>
    </row>
    <row r="48825" spans="12:20" ht="16.8">
      <c r="L48825" s="404"/>
      <c r="M48825" s="404"/>
      <c r="N48825" s="404"/>
      <c r="O48825" s="404"/>
      <c r="P48825" s="404"/>
      <c r="Q48825" s="404"/>
      <c r="R48825" s="404"/>
      <c r="S48825" s="404"/>
      <c r="T48825" s="404"/>
    </row>
    <row r="48826" spans="12:20" ht="16.8">
      <c r="L48826" s="404"/>
      <c r="M48826" s="404"/>
      <c r="N48826" s="404"/>
      <c r="O48826" s="404"/>
      <c r="P48826" s="404"/>
      <c r="Q48826" s="404"/>
      <c r="R48826" s="404"/>
      <c r="S48826" s="404"/>
      <c r="T48826" s="404"/>
    </row>
    <row r="48827" spans="12:20" ht="16.8">
      <c r="L48827" s="404"/>
      <c r="M48827" s="404"/>
      <c r="N48827" s="404"/>
      <c r="O48827" s="404"/>
      <c r="P48827" s="404"/>
      <c r="Q48827" s="404"/>
      <c r="R48827" s="404"/>
      <c r="S48827" s="404"/>
      <c r="T48827" s="404"/>
    </row>
    <row r="48828" spans="12:20" ht="16.8">
      <c r="L48828" s="404"/>
      <c r="M48828" s="404"/>
      <c r="N48828" s="404"/>
      <c r="O48828" s="404"/>
      <c r="P48828" s="404"/>
      <c r="Q48828" s="404"/>
      <c r="R48828" s="404"/>
      <c r="S48828" s="404"/>
      <c r="T48828" s="404"/>
    </row>
    <row r="48829" spans="12:20" ht="16.8">
      <c r="L48829" s="404"/>
      <c r="M48829" s="404"/>
      <c r="N48829" s="404"/>
      <c r="O48829" s="404"/>
      <c r="P48829" s="404"/>
      <c r="Q48829" s="404"/>
      <c r="R48829" s="404"/>
      <c r="S48829" s="404"/>
      <c r="T48829" s="404"/>
    </row>
    <row r="48830" spans="12:20" ht="16.8">
      <c r="L48830" s="404"/>
      <c r="M48830" s="404"/>
      <c r="N48830" s="404"/>
      <c r="O48830" s="404"/>
      <c r="P48830" s="404"/>
      <c r="Q48830" s="404"/>
      <c r="R48830" s="404"/>
      <c r="S48830" s="404"/>
      <c r="T48830" s="404"/>
    </row>
    <row r="48831" spans="12:20" ht="16.8">
      <c r="L48831" s="404"/>
      <c r="M48831" s="404"/>
      <c r="N48831" s="404"/>
      <c r="O48831" s="404"/>
      <c r="P48831" s="404"/>
      <c r="Q48831" s="404"/>
      <c r="R48831" s="404"/>
      <c r="S48831" s="404"/>
      <c r="T48831" s="404"/>
    </row>
    <row r="48832" spans="12:20" ht="16.8">
      <c r="L48832" s="404"/>
      <c r="M48832" s="404"/>
      <c r="N48832" s="404"/>
      <c r="O48832" s="404"/>
      <c r="P48832" s="404"/>
      <c r="Q48832" s="404"/>
      <c r="R48832" s="404"/>
      <c r="S48832" s="404"/>
      <c r="T48832" s="404"/>
    </row>
    <row r="48833" spans="12:20" ht="16.8">
      <c r="L48833" s="404"/>
      <c r="M48833" s="404"/>
      <c r="N48833" s="404"/>
      <c r="O48833" s="404"/>
      <c r="P48833" s="404"/>
      <c r="Q48833" s="404"/>
      <c r="R48833" s="404"/>
      <c r="S48833" s="404"/>
      <c r="T48833" s="404"/>
    </row>
    <row r="48834" spans="12:20" ht="16.8">
      <c r="L48834" s="404"/>
      <c r="M48834" s="404"/>
      <c r="N48834" s="404"/>
      <c r="O48834" s="404"/>
      <c r="P48834" s="404"/>
      <c r="Q48834" s="404"/>
      <c r="R48834" s="404"/>
      <c r="S48834" s="404"/>
      <c r="T48834" s="404"/>
    </row>
    <row r="48835" spans="12:20" ht="16.8">
      <c r="L48835" s="404"/>
      <c r="M48835" s="404"/>
      <c r="N48835" s="404"/>
      <c r="O48835" s="404"/>
      <c r="P48835" s="404"/>
      <c r="Q48835" s="404"/>
      <c r="R48835" s="404"/>
      <c r="S48835" s="404"/>
      <c r="T48835" s="404"/>
    </row>
    <row r="48836" spans="12:20" ht="16.8">
      <c r="L48836" s="404"/>
      <c r="M48836" s="404"/>
      <c r="N48836" s="404"/>
      <c r="O48836" s="404"/>
      <c r="P48836" s="404"/>
      <c r="Q48836" s="404"/>
      <c r="R48836" s="404"/>
      <c r="S48836" s="404"/>
      <c r="T48836" s="404"/>
    </row>
    <row r="48837" spans="12:20" ht="16.8">
      <c r="L48837" s="404"/>
      <c r="M48837" s="404"/>
      <c r="N48837" s="404"/>
      <c r="O48837" s="404"/>
      <c r="P48837" s="404"/>
      <c r="Q48837" s="404"/>
      <c r="R48837" s="404"/>
      <c r="S48837" s="404"/>
      <c r="T48837" s="404"/>
    </row>
    <row r="48838" spans="12:20" ht="16.8">
      <c r="L48838" s="404"/>
      <c r="M48838" s="404"/>
      <c r="N48838" s="404"/>
      <c r="O48838" s="404"/>
      <c r="P48838" s="404"/>
      <c r="Q48838" s="404"/>
      <c r="R48838" s="404"/>
      <c r="S48838" s="404"/>
      <c r="T48838" s="404"/>
    </row>
    <row r="48839" spans="12:20" ht="16.8">
      <c r="L48839" s="404"/>
      <c r="M48839" s="404"/>
      <c r="N48839" s="404"/>
      <c r="O48839" s="404"/>
      <c r="P48839" s="404"/>
      <c r="Q48839" s="404"/>
      <c r="R48839" s="404"/>
      <c r="S48839" s="404"/>
      <c r="T48839" s="404"/>
    </row>
    <row r="48840" spans="12:20" ht="16.8">
      <c r="L48840" s="404"/>
      <c r="M48840" s="404"/>
      <c r="N48840" s="404"/>
      <c r="O48840" s="404"/>
      <c r="P48840" s="404"/>
      <c r="Q48840" s="404"/>
      <c r="R48840" s="404"/>
      <c r="S48840" s="404"/>
      <c r="T48840" s="404"/>
    </row>
    <row r="48841" spans="12:20" ht="16.8">
      <c r="L48841" s="404"/>
      <c r="M48841" s="404"/>
      <c r="N48841" s="404"/>
      <c r="O48841" s="404"/>
      <c r="P48841" s="404"/>
      <c r="Q48841" s="404"/>
      <c r="R48841" s="404"/>
      <c r="S48841" s="404"/>
      <c r="T48841" s="404"/>
    </row>
    <row r="48842" spans="12:20" ht="16.8">
      <c r="L48842" s="404"/>
      <c r="M48842" s="404"/>
      <c r="N48842" s="404"/>
      <c r="O48842" s="404"/>
      <c r="P48842" s="404"/>
      <c r="Q48842" s="404"/>
      <c r="R48842" s="404"/>
      <c r="S48842" s="404"/>
      <c r="T48842" s="404"/>
    </row>
    <row r="48843" spans="12:20" ht="16.8">
      <c r="L48843" s="404"/>
      <c r="M48843" s="404"/>
      <c r="N48843" s="404"/>
      <c r="O48843" s="404"/>
      <c r="P48843" s="404"/>
      <c r="Q48843" s="404"/>
      <c r="R48843" s="404"/>
      <c r="S48843" s="404"/>
      <c r="T48843" s="404"/>
    </row>
    <row r="48844" spans="12:20" ht="16.8">
      <c r="L48844" s="404"/>
      <c r="M48844" s="404"/>
      <c r="N48844" s="404"/>
      <c r="O48844" s="404"/>
      <c r="P48844" s="404"/>
      <c r="Q48844" s="404"/>
      <c r="R48844" s="404"/>
      <c r="S48844" s="404"/>
      <c r="T48844" s="404"/>
    </row>
    <row r="48845" spans="12:20" ht="16.8">
      <c r="L48845" s="404"/>
      <c r="M48845" s="404"/>
      <c r="N48845" s="404"/>
      <c r="O48845" s="404"/>
      <c r="P48845" s="404"/>
      <c r="Q48845" s="404"/>
      <c r="R48845" s="404"/>
      <c r="S48845" s="404"/>
      <c r="T48845" s="404"/>
    </row>
    <row r="48846" spans="12:20" ht="16.8">
      <c r="L48846" s="404"/>
      <c r="M48846" s="404"/>
      <c r="N48846" s="404"/>
      <c r="O48846" s="404"/>
      <c r="P48846" s="404"/>
      <c r="Q48846" s="404"/>
      <c r="R48846" s="404"/>
      <c r="S48846" s="404"/>
      <c r="T48846" s="404"/>
    </row>
    <row r="48847" spans="12:20" ht="16.8">
      <c r="L48847" s="404"/>
      <c r="M48847" s="404"/>
      <c r="N48847" s="404"/>
      <c r="O48847" s="404"/>
      <c r="P48847" s="404"/>
      <c r="Q48847" s="404"/>
      <c r="R48847" s="404"/>
      <c r="S48847" s="404"/>
      <c r="T48847" s="404"/>
    </row>
    <row r="48848" spans="12:20" ht="16.8">
      <c r="L48848" s="404"/>
      <c r="M48848" s="404"/>
      <c r="N48848" s="404"/>
      <c r="O48848" s="404"/>
      <c r="P48848" s="404"/>
      <c r="Q48848" s="404"/>
      <c r="R48848" s="404"/>
      <c r="S48848" s="404"/>
      <c r="T48848" s="404"/>
    </row>
    <row r="48849" spans="12:20" ht="16.8">
      <c r="L48849" s="404"/>
      <c r="M48849" s="404"/>
      <c r="N48849" s="404"/>
      <c r="O48849" s="404"/>
      <c r="P48849" s="404"/>
      <c r="Q48849" s="404"/>
      <c r="R48849" s="404"/>
      <c r="S48849" s="404"/>
      <c r="T48849" s="404"/>
    </row>
    <row r="48850" spans="12:20" ht="16.8">
      <c r="L48850" s="404"/>
      <c r="M48850" s="404"/>
      <c r="N48850" s="404"/>
      <c r="O48850" s="404"/>
      <c r="P48850" s="404"/>
      <c r="Q48850" s="404"/>
      <c r="R48850" s="404"/>
      <c r="S48850" s="404"/>
      <c r="T48850" s="404"/>
    </row>
    <row r="48851" spans="12:20" ht="16.8">
      <c r="L48851" s="404"/>
      <c r="M48851" s="404"/>
      <c r="N48851" s="404"/>
      <c r="O48851" s="404"/>
      <c r="P48851" s="404"/>
      <c r="Q48851" s="404"/>
      <c r="R48851" s="404"/>
      <c r="S48851" s="404"/>
      <c r="T48851" s="404"/>
    </row>
    <row r="48852" spans="12:20" ht="16.8">
      <c r="L48852" s="404"/>
      <c r="M48852" s="404"/>
      <c r="N48852" s="404"/>
      <c r="O48852" s="404"/>
      <c r="P48852" s="404"/>
      <c r="Q48852" s="404"/>
      <c r="R48852" s="404"/>
      <c r="S48852" s="404"/>
      <c r="T48852" s="404"/>
    </row>
    <row r="48853" spans="12:20" ht="16.8">
      <c r="L48853" s="404"/>
      <c r="M48853" s="404"/>
      <c r="N48853" s="404"/>
      <c r="O48853" s="404"/>
      <c r="P48853" s="404"/>
      <c r="Q48853" s="404"/>
      <c r="R48853" s="404"/>
      <c r="S48853" s="404"/>
      <c r="T48853" s="404"/>
    </row>
    <row r="48854" spans="12:20" ht="16.8">
      <c r="L48854" s="404"/>
      <c r="M48854" s="404"/>
      <c r="N48854" s="404"/>
      <c r="O48854" s="404"/>
      <c r="P48854" s="404"/>
      <c r="Q48854" s="404"/>
      <c r="R48854" s="404"/>
      <c r="S48854" s="404"/>
      <c r="T48854" s="404"/>
    </row>
    <row r="48855" spans="12:20" ht="16.8">
      <c r="L48855" s="404"/>
      <c r="M48855" s="404"/>
      <c r="N48855" s="404"/>
      <c r="O48855" s="404"/>
      <c r="P48855" s="404"/>
      <c r="Q48855" s="404"/>
      <c r="R48855" s="404"/>
      <c r="S48855" s="404"/>
      <c r="T48855" s="404"/>
    </row>
    <row r="48856" spans="12:20" ht="16.8">
      <c r="L48856" s="404"/>
      <c r="M48856" s="404"/>
      <c r="N48856" s="404"/>
      <c r="O48856" s="404"/>
      <c r="P48856" s="404"/>
      <c r="Q48856" s="404"/>
      <c r="R48856" s="404"/>
      <c r="S48856" s="404"/>
      <c r="T48856" s="404"/>
    </row>
    <row r="48857" spans="12:20" ht="16.8">
      <c r="L48857" s="404"/>
      <c r="M48857" s="404"/>
      <c r="N48857" s="404"/>
      <c r="O48857" s="404"/>
      <c r="P48857" s="404"/>
      <c r="Q48857" s="404"/>
      <c r="R48857" s="404"/>
      <c r="S48857" s="404"/>
      <c r="T48857" s="404"/>
    </row>
    <row r="48858" spans="12:20" ht="16.8">
      <c r="L48858" s="404"/>
      <c r="M48858" s="404"/>
      <c r="N48858" s="404"/>
      <c r="O48858" s="404"/>
      <c r="P48858" s="404"/>
      <c r="Q48858" s="404"/>
      <c r="R48858" s="404"/>
      <c r="S48858" s="404"/>
      <c r="T48858" s="404"/>
    </row>
    <row r="48859" spans="12:20" ht="16.8">
      <c r="L48859" s="404"/>
      <c r="M48859" s="404"/>
      <c r="N48859" s="404"/>
      <c r="O48859" s="404"/>
      <c r="P48859" s="404"/>
      <c r="Q48859" s="404"/>
      <c r="R48859" s="404"/>
      <c r="S48859" s="404"/>
      <c r="T48859" s="404"/>
    </row>
    <row r="48860" spans="12:20" ht="16.8">
      <c r="L48860" s="404"/>
      <c r="M48860" s="404"/>
      <c r="N48860" s="404"/>
      <c r="O48860" s="404"/>
      <c r="P48860" s="404"/>
      <c r="Q48860" s="404"/>
      <c r="R48860" s="404"/>
      <c r="S48860" s="404"/>
      <c r="T48860" s="404"/>
    </row>
    <row r="48861" spans="12:20" ht="16.8">
      <c r="L48861" s="404"/>
      <c r="M48861" s="404"/>
      <c r="N48861" s="404"/>
      <c r="O48861" s="404"/>
      <c r="P48861" s="404"/>
      <c r="Q48861" s="404"/>
      <c r="R48861" s="404"/>
      <c r="S48861" s="404"/>
      <c r="T48861" s="404"/>
    </row>
    <row r="48862" spans="12:20" ht="16.8">
      <c r="L48862" s="404"/>
      <c r="M48862" s="404"/>
      <c r="N48862" s="404"/>
      <c r="O48862" s="404"/>
      <c r="P48862" s="404"/>
      <c r="Q48862" s="404"/>
      <c r="R48862" s="404"/>
      <c r="S48862" s="404"/>
      <c r="T48862" s="404"/>
    </row>
    <row r="48863" spans="12:20" ht="16.8">
      <c r="L48863" s="404"/>
      <c r="M48863" s="404"/>
      <c r="N48863" s="404"/>
      <c r="O48863" s="404"/>
      <c r="P48863" s="404"/>
      <c r="Q48863" s="404"/>
      <c r="R48863" s="404"/>
      <c r="S48863" s="404"/>
      <c r="T48863" s="404"/>
    </row>
    <row r="48864" spans="12:20" ht="16.8">
      <c r="L48864" s="404"/>
      <c r="M48864" s="404"/>
      <c r="N48864" s="404"/>
      <c r="O48864" s="404"/>
      <c r="P48864" s="404"/>
      <c r="Q48864" s="404"/>
      <c r="R48864" s="404"/>
      <c r="S48864" s="404"/>
      <c r="T48864" s="404"/>
    </row>
    <row r="48865" spans="12:20" ht="16.8">
      <c r="L48865" s="404"/>
      <c r="M48865" s="404"/>
      <c r="N48865" s="404"/>
      <c r="O48865" s="404"/>
      <c r="P48865" s="404"/>
      <c r="Q48865" s="404"/>
      <c r="R48865" s="404"/>
      <c r="S48865" s="404"/>
      <c r="T48865" s="404"/>
    </row>
    <row r="48866" spans="12:20" ht="16.8">
      <c r="L48866" s="404"/>
      <c r="M48866" s="404"/>
      <c r="N48866" s="404"/>
      <c r="O48866" s="404"/>
      <c r="P48866" s="404"/>
      <c r="Q48866" s="404"/>
      <c r="R48866" s="404"/>
      <c r="S48866" s="404"/>
      <c r="T48866" s="404"/>
    </row>
    <row r="48867" spans="12:20" ht="16.8">
      <c r="L48867" s="404"/>
      <c r="M48867" s="404"/>
      <c r="N48867" s="404"/>
      <c r="O48867" s="404"/>
      <c r="P48867" s="404"/>
      <c r="Q48867" s="404"/>
      <c r="R48867" s="404"/>
      <c r="S48867" s="404"/>
      <c r="T48867" s="404"/>
    </row>
    <row r="48868" spans="12:20" ht="16.8">
      <c r="L48868" s="404"/>
      <c r="M48868" s="404"/>
      <c r="N48868" s="404"/>
      <c r="O48868" s="404"/>
      <c r="P48868" s="404"/>
      <c r="Q48868" s="404"/>
      <c r="R48868" s="404"/>
      <c r="S48868" s="404"/>
      <c r="T48868" s="404"/>
    </row>
    <row r="48869" spans="12:20" ht="16.8">
      <c r="L48869" s="404"/>
      <c r="M48869" s="404"/>
      <c r="N48869" s="404"/>
      <c r="O48869" s="404"/>
      <c r="P48869" s="404"/>
      <c r="Q48869" s="404"/>
      <c r="R48869" s="404"/>
      <c r="S48869" s="404"/>
      <c r="T48869" s="404"/>
    </row>
    <row r="48870" spans="12:20" ht="16.8">
      <c r="L48870" s="404"/>
      <c r="M48870" s="404"/>
      <c r="N48870" s="404"/>
      <c r="O48870" s="404"/>
      <c r="P48870" s="404"/>
      <c r="Q48870" s="404"/>
      <c r="R48870" s="404"/>
      <c r="S48870" s="404"/>
      <c r="T48870" s="404"/>
    </row>
    <row r="48871" spans="12:20" ht="16.8">
      <c r="L48871" s="404"/>
      <c r="M48871" s="404"/>
      <c r="N48871" s="404"/>
      <c r="O48871" s="404"/>
      <c r="P48871" s="404"/>
      <c r="Q48871" s="404"/>
      <c r="R48871" s="404"/>
      <c r="S48871" s="404"/>
      <c r="T48871" s="404"/>
    </row>
    <row r="48872" spans="12:20" ht="16.8">
      <c r="L48872" s="404"/>
      <c r="M48872" s="404"/>
      <c r="N48872" s="404"/>
      <c r="O48872" s="404"/>
      <c r="P48872" s="404"/>
      <c r="Q48872" s="404"/>
      <c r="R48872" s="404"/>
      <c r="S48872" s="404"/>
      <c r="T48872" s="404"/>
    </row>
    <row r="48873" spans="12:20" ht="16.8">
      <c r="L48873" s="404"/>
      <c r="M48873" s="404"/>
      <c r="N48873" s="404"/>
      <c r="O48873" s="404"/>
      <c r="P48873" s="404"/>
      <c r="Q48873" s="404"/>
      <c r="R48873" s="404"/>
      <c r="S48873" s="404"/>
      <c r="T48873" s="404"/>
    </row>
    <row r="48874" spans="12:20" ht="16.8">
      <c r="L48874" s="404"/>
      <c r="M48874" s="404"/>
      <c r="N48874" s="404"/>
      <c r="O48874" s="404"/>
      <c r="P48874" s="404"/>
      <c r="Q48874" s="404"/>
      <c r="R48874" s="404"/>
      <c r="S48874" s="404"/>
      <c r="T48874" s="404"/>
    </row>
    <row r="48875" spans="12:20" ht="16.8">
      <c r="L48875" s="404"/>
      <c r="M48875" s="404"/>
      <c r="N48875" s="404"/>
      <c r="O48875" s="404"/>
      <c r="P48875" s="404"/>
      <c r="Q48875" s="404"/>
      <c r="R48875" s="404"/>
      <c r="S48875" s="404"/>
      <c r="T48875" s="404"/>
    </row>
    <row r="48876" spans="12:20" ht="16.8">
      <c r="L48876" s="404"/>
      <c r="M48876" s="404"/>
      <c r="N48876" s="404"/>
      <c r="O48876" s="404"/>
      <c r="P48876" s="404"/>
      <c r="Q48876" s="404"/>
      <c r="R48876" s="404"/>
      <c r="S48876" s="404"/>
      <c r="T48876" s="404"/>
    </row>
    <row r="48877" spans="12:20" ht="16.8">
      <c r="L48877" s="404"/>
      <c r="M48877" s="404"/>
      <c r="N48877" s="404"/>
      <c r="O48877" s="404"/>
      <c r="P48877" s="404"/>
      <c r="Q48877" s="404"/>
      <c r="R48877" s="404"/>
      <c r="S48877" s="404"/>
      <c r="T48877" s="404"/>
    </row>
    <row r="48878" spans="12:20" ht="16.8">
      <c r="L48878" s="404"/>
      <c r="M48878" s="404"/>
      <c r="N48878" s="404"/>
      <c r="O48878" s="404"/>
      <c r="P48878" s="404"/>
      <c r="Q48878" s="404"/>
      <c r="R48878" s="404"/>
      <c r="S48878" s="404"/>
      <c r="T48878" s="404"/>
    </row>
    <row r="48879" spans="12:20" ht="16.8">
      <c r="L48879" s="404"/>
      <c r="M48879" s="404"/>
      <c r="N48879" s="404"/>
      <c r="O48879" s="404"/>
      <c r="P48879" s="404"/>
      <c r="Q48879" s="404"/>
      <c r="R48879" s="404"/>
      <c r="S48879" s="404"/>
      <c r="T48879" s="404"/>
    </row>
    <row r="48880" spans="12:20" ht="16.8">
      <c r="L48880" s="404"/>
      <c r="M48880" s="404"/>
      <c r="N48880" s="404"/>
      <c r="O48880" s="404"/>
      <c r="P48880" s="404"/>
      <c r="Q48880" s="404"/>
      <c r="R48880" s="404"/>
      <c r="S48880" s="404"/>
      <c r="T48880" s="404"/>
    </row>
    <row r="48881" spans="12:20" ht="16.8">
      <c r="L48881" s="404"/>
      <c r="M48881" s="404"/>
      <c r="N48881" s="404"/>
      <c r="O48881" s="404"/>
      <c r="P48881" s="404"/>
      <c r="Q48881" s="404"/>
      <c r="R48881" s="404"/>
      <c r="S48881" s="404"/>
      <c r="T48881" s="404"/>
    </row>
    <row r="48882" spans="12:20" ht="16.8">
      <c r="L48882" s="404"/>
      <c r="M48882" s="404"/>
      <c r="N48882" s="404"/>
      <c r="O48882" s="404"/>
      <c r="P48882" s="404"/>
      <c r="Q48882" s="404"/>
      <c r="R48882" s="404"/>
      <c r="S48882" s="404"/>
      <c r="T48882" s="404"/>
    </row>
    <row r="48883" spans="12:20" ht="16.8">
      <c r="L48883" s="404"/>
      <c r="M48883" s="404"/>
      <c r="N48883" s="404"/>
      <c r="O48883" s="404"/>
      <c r="P48883" s="404"/>
      <c r="Q48883" s="404"/>
      <c r="R48883" s="404"/>
      <c r="S48883" s="404"/>
      <c r="T48883" s="404"/>
    </row>
    <row r="48884" spans="12:20" ht="16.8">
      <c r="L48884" s="404"/>
      <c r="M48884" s="404"/>
      <c r="N48884" s="404"/>
      <c r="O48884" s="404"/>
      <c r="P48884" s="404"/>
      <c r="Q48884" s="404"/>
      <c r="R48884" s="404"/>
      <c r="S48884" s="404"/>
      <c r="T48884" s="404"/>
    </row>
    <row r="48885" spans="12:20" ht="16.8">
      <c r="L48885" s="404"/>
      <c r="M48885" s="404"/>
      <c r="N48885" s="404"/>
      <c r="O48885" s="404"/>
      <c r="P48885" s="404"/>
      <c r="Q48885" s="404"/>
      <c r="R48885" s="404"/>
      <c r="S48885" s="404"/>
      <c r="T48885" s="404"/>
    </row>
    <row r="48886" spans="12:20" ht="16.8">
      <c r="L48886" s="404"/>
      <c r="M48886" s="404"/>
      <c r="N48886" s="404"/>
      <c r="O48886" s="404"/>
      <c r="P48886" s="404"/>
      <c r="Q48886" s="404"/>
      <c r="R48886" s="404"/>
      <c r="S48886" s="404"/>
      <c r="T48886" s="404"/>
    </row>
    <row r="48887" spans="12:20" ht="16.8">
      <c r="L48887" s="404"/>
      <c r="M48887" s="404"/>
      <c r="N48887" s="404"/>
      <c r="O48887" s="404"/>
      <c r="P48887" s="404"/>
      <c r="Q48887" s="404"/>
      <c r="R48887" s="404"/>
      <c r="S48887" s="404"/>
      <c r="T48887" s="404"/>
    </row>
    <row r="48888" spans="12:20" ht="16.8">
      <c r="L48888" s="404"/>
      <c r="M48888" s="404"/>
      <c r="N48888" s="404"/>
      <c r="O48888" s="404"/>
      <c r="P48888" s="404"/>
      <c r="Q48888" s="404"/>
      <c r="R48888" s="404"/>
      <c r="S48888" s="404"/>
      <c r="T48888" s="404"/>
    </row>
    <row r="48889" spans="12:20" ht="16.8">
      <c r="L48889" s="404"/>
      <c r="M48889" s="404"/>
      <c r="N48889" s="404"/>
      <c r="O48889" s="404"/>
      <c r="P48889" s="404"/>
      <c r="Q48889" s="404"/>
      <c r="R48889" s="404"/>
      <c r="S48889" s="404"/>
      <c r="T48889" s="404"/>
    </row>
    <row r="48890" spans="12:20" ht="16.8">
      <c r="L48890" s="404"/>
      <c r="M48890" s="404"/>
      <c r="N48890" s="404"/>
      <c r="O48890" s="404"/>
      <c r="P48890" s="404"/>
      <c r="Q48890" s="404"/>
      <c r="R48890" s="404"/>
      <c r="S48890" s="404"/>
      <c r="T48890" s="404"/>
    </row>
    <row r="48891" spans="12:20" ht="16.8">
      <c r="L48891" s="404"/>
      <c r="M48891" s="404"/>
      <c r="N48891" s="404"/>
      <c r="O48891" s="404"/>
      <c r="P48891" s="404"/>
      <c r="Q48891" s="404"/>
      <c r="R48891" s="404"/>
      <c r="S48891" s="404"/>
      <c r="T48891" s="404"/>
    </row>
    <row r="48892" spans="12:20" ht="16.8">
      <c r="L48892" s="404"/>
      <c r="M48892" s="404"/>
      <c r="N48892" s="404"/>
      <c r="O48892" s="404"/>
      <c r="P48892" s="404"/>
      <c r="Q48892" s="404"/>
      <c r="R48892" s="404"/>
      <c r="S48892" s="404"/>
      <c r="T48892" s="404"/>
    </row>
    <row r="48893" spans="12:20" ht="16.8">
      <c r="L48893" s="404"/>
      <c r="M48893" s="404"/>
      <c r="N48893" s="404"/>
      <c r="O48893" s="404"/>
      <c r="P48893" s="404"/>
      <c r="Q48893" s="404"/>
      <c r="R48893" s="404"/>
      <c r="S48893" s="404"/>
      <c r="T48893" s="404"/>
    </row>
    <row r="48894" spans="12:20" ht="16.8">
      <c r="L48894" s="404"/>
      <c r="M48894" s="404"/>
      <c r="N48894" s="404"/>
      <c r="O48894" s="404"/>
      <c r="P48894" s="404"/>
      <c r="Q48894" s="404"/>
      <c r="R48894" s="404"/>
      <c r="S48894" s="404"/>
      <c r="T48894" s="404"/>
    </row>
    <row r="48895" spans="12:20" ht="16.8">
      <c r="L48895" s="404"/>
      <c r="M48895" s="404"/>
      <c r="N48895" s="404"/>
      <c r="O48895" s="404"/>
      <c r="P48895" s="404"/>
      <c r="Q48895" s="404"/>
      <c r="R48895" s="404"/>
      <c r="S48895" s="404"/>
      <c r="T48895" s="404"/>
    </row>
    <row r="48896" spans="12:20" ht="16.8">
      <c r="L48896" s="404"/>
      <c r="M48896" s="404"/>
      <c r="N48896" s="404"/>
      <c r="O48896" s="404"/>
      <c r="P48896" s="404"/>
      <c r="Q48896" s="404"/>
      <c r="R48896" s="404"/>
      <c r="S48896" s="404"/>
      <c r="T48896" s="404"/>
    </row>
    <row r="48897" spans="12:20" ht="16.8">
      <c r="L48897" s="404"/>
      <c r="M48897" s="404"/>
      <c r="N48897" s="404"/>
      <c r="O48897" s="404"/>
      <c r="P48897" s="404"/>
      <c r="Q48897" s="404"/>
      <c r="R48897" s="404"/>
      <c r="S48897" s="404"/>
      <c r="T48897" s="404"/>
    </row>
    <row r="48898" spans="12:20" ht="16.8">
      <c r="L48898" s="404"/>
      <c r="M48898" s="404"/>
      <c r="N48898" s="404"/>
      <c r="O48898" s="404"/>
      <c r="P48898" s="404"/>
      <c r="Q48898" s="404"/>
      <c r="R48898" s="404"/>
      <c r="S48898" s="404"/>
      <c r="T48898" s="404"/>
    </row>
    <row r="48899" spans="12:20" ht="16.8">
      <c r="L48899" s="404"/>
      <c r="M48899" s="404"/>
      <c r="N48899" s="404"/>
      <c r="O48899" s="404"/>
      <c r="P48899" s="404"/>
      <c r="Q48899" s="404"/>
      <c r="R48899" s="404"/>
      <c r="S48899" s="404"/>
      <c r="T48899" s="404"/>
    </row>
    <row r="48900" spans="12:20" ht="16.8">
      <c r="L48900" s="404"/>
      <c r="M48900" s="404"/>
      <c r="N48900" s="404"/>
      <c r="O48900" s="404"/>
      <c r="P48900" s="404"/>
      <c r="Q48900" s="404"/>
      <c r="R48900" s="404"/>
      <c r="S48900" s="404"/>
      <c r="T48900" s="404"/>
    </row>
    <row r="48901" spans="12:20" ht="16.8">
      <c r="L48901" s="404"/>
      <c r="M48901" s="404"/>
      <c r="N48901" s="404"/>
      <c r="O48901" s="404"/>
      <c r="P48901" s="404"/>
      <c r="Q48901" s="404"/>
      <c r="R48901" s="404"/>
      <c r="S48901" s="404"/>
      <c r="T48901" s="404"/>
    </row>
    <row r="48902" spans="12:20" ht="16.8">
      <c r="L48902" s="404"/>
      <c r="M48902" s="404"/>
      <c r="N48902" s="404"/>
      <c r="O48902" s="404"/>
      <c r="P48902" s="404"/>
      <c r="Q48902" s="404"/>
      <c r="R48902" s="404"/>
      <c r="S48902" s="404"/>
      <c r="T48902" s="404"/>
    </row>
    <row r="48903" spans="12:20" ht="16.8">
      <c r="L48903" s="404"/>
      <c r="M48903" s="404"/>
      <c r="N48903" s="404"/>
      <c r="O48903" s="404"/>
      <c r="P48903" s="404"/>
      <c r="Q48903" s="404"/>
      <c r="R48903" s="404"/>
      <c r="S48903" s="404"/>
      <c r="T48903" s="404"/>
    </row>
    <row r="48904" spans="12:20" ht="16.8">
      <c r="L48904" s="404"/>
      <c r="M48904" s="404"/>
      <c r="N48904" s="404"/>
      <c r="O48904" s="404"/>
      <c r="P48904" s="404"/>
      <c r="Q48904" s="404"/>
      <c r="R48904" s="404"/>
      <c r="S48904" s="404"/>
      <c r="T48904" s="404"/>
    </row>
    <row r="48905" spans="12:20" ht="16.8">
      <c r="L48905" s="404"/>
      <c r="M48905" s="404"/>
      <c r="N48905" s="404"/>
      <c r="O48905" s="404"/>
      <c r="P48905" s="404"/>
      <c r="Q48905" s="404"/>
      <c r="R48905" s="404"/>
      <c r="S48905" s="404"/>
      <c r="T48905" s="404"/>
    </row>
    <row r="48906" spans="12:20" ht="16.8">
      <c r="L48906" s="404"/>
      <c r="M48906" s="404"/>
      <c r="N48906" s="404"/>
      <c r="O48906" s="404"/>
      <c r="P48906" s="404"/>
      <c r="Q48906" s="404"/>
      <c r="R48906" s="404"/>
      <c r="S48906" s="404"/>
      <c r="T48906" s="404"/>
    </row>
    <row r="48907" spans="12:20" ht="16.8">
      <c r="L48907" s="404"/>
      <c r="M48907" s="404"/>
      <c r="N48907" s="404"/>
      <c r="O48907" s="404"/>
      <c r="P48907" s="404"/>
      <c r="Q48907" s="404"/>
      <c r="R48907" s="404"/>
      <c r="S48907" s="404"/>
      <c r="T48907" s="404"/>
    </row>
    <row r="48908" spans="12:20" ht="16.8">
      <c r="L48908" s="404"/>
      <c r="M48908" s="404"/>
      <c r="N48908" s="404"/>
      <c r="O48908" s="404"/>
      <c r="P48908" s="404"/>
      <c r="Q48908" s="404"/>
      <c r="R48908" s="404"/>
      <c r="S48908" s="404"/>
      <c r="T48908" s="404"/>
    </row>
    <row r="48909" spans="12:20" ht="16.8">
      <c r="L48909" s="404"/>
      <c r="M48909" s="404"/>
      <c r="N48909" s="404"/>
      <c r="O48909" s="404"/>
      <c r="P48909" s="404"/>
      <c r="Q48909" s="404"/>
      <c r="R48909" s="404"/>
      <c r="S48909" s="404"/>
      <c r="T48909" s="404"/>
    </row>
    <row r="48910" spans="12:20" ht="16.8">
      <c r="L48910" s="404"/>
      <c r="M48910" s="404"/>
      <c r="N48910" s="404"/>
      <c r="O48910" s="404"/>
      <c r="P48910" s="404"/>
      <c r="Q48910" s="404"/>
      <c r="R48910" s="404"/>
      <c r="S48910" s="404"/>
      <c r="T48910" s="404"/>
    </row>
    <row r="48911" spans="12:20" ht="16.8">
      <c r="L48911" s="404"/>
      <c r="M48911" s="404"/>
      <c r="N48911" s="404"/>
      <c r="O48911" s="404"/>
      <c r="P48911" s="404"/>
      <c r="Q48911" s="404"/>
      <c r="R48911" s="404"/>
      <c r="S48911" s="404"/>
      <c r="T48911" s="404"/>
    </row>
    <row r="48912" spans="12:20" ht="16.8">
      <c r="L48912" s="404"/>
      <c r="M48912" s="404"/>
      <c r="N48912" s="404"/>
      <c r="O48912" s="404"/>
      <c r="P48912" s="404"/>
      <c r="Q48912" s="404"/>
      <c r="R48912" s="404"/>
      <c r="S48912" s="404"/>
      <c r="T48912" s="404"/>
    </row>
    <row r="48913" spans="12:20" ht="16.8">
      <c r="L48913" s="404"/>
      <c r="M48913" s="404"/>
      <c r="N48913" s="404"/>
      <c r="O48913" s="404"/>
      <c r="P48913" s="404"/>
      <c r="Q48913" s="404"/>
      <c r="R48913" s="404"/>
      <c r="S48913" s="404"/>
      <c r="T48913" s="404"/>
    </row>
    <row r="48914" spans="12:20" ht="16.8">
      <c r="L48914" s="404"/>
      <c r="M48914" s="404"/>
      <c r="N48914" s="404"/>
      <c r="O48914" s="404"/>
      <c r="P48914" s="404"/>
      <c r="Q48914" s="404"/>
      <c r="R48914" s="404"/>
      <c r="S48914" s="404"/>
      <c r="T48914" s="404"/>
    </row>
    <row r="48915" spans="12:20" ht="16.8">
      <c r="L48915" s="404"/>
      <c r="M48915" s="404"/>
      <c r="N48915" s="404"/>
      <c r="O48915" s="404"/>
      <c r="P48915" s="404"/>
      <c r="Q48915" s="404"/>
      <c r="R48915" s="404"/>
      <c r="S48915" s="404"/>
      <c r="T48915" s="404"/>
    </row>
    <row r="48916" spans="12:20" ht="16.8">
      <c r="L48916" s="404"/>
      <c r="M48916" s="404"/>
      <c r="N48916" s="404"/>
      <c r="O48916" s="404"/>
      <c r="P48916" s="404"/>
      <c r="Q48916" s="404"/>
      <c r="R48916" s="404"/>
      <c r="S48916" s="404"/>
      <c r="T48916" s="404"/>
    </row>
    <row r="48917" spans="12:20" ht="16.8">
      <c r="L48917" s="404"/>
      <c r="M48917" s="404"/>
      <c r="N48917" s="404"/>
      <c r="O48917" s="404"/>
      <c r="P48917" s="404"/>
      <c r="Q48917" s="404"/>
      <c r="R48917" s="404"/>
      <c r="S48917" s="404"/>
      <c r="T48917" s="404"/>
    </row>
    <row r="48918" spans="12:20" ht="16.8">
      <c r="L48918" s="404"/>
      <c r="M48918" s="404"/>
      <c r="N48918" s="404"/>
      <c r="O48918" s="404"/>
      <c r="P48918" s="404"/>
      <c r="Q48918" s="404"/>
      <c r="R48918" s="404"/>
      <c r="S48918" s="404"/>
      <c r="T48918" s="404"/>
    </row>
    <row r="48919" spans="12:20" ht="16.8">
      <c r="L48919" s="404"/>
      <c r="M48919" s="404"/>
      <c r="N48919" s="404"/>
      <c r="O48919" s="404"/>
      <c r="P48919" s="404"/>
      <c r="Q48919" s="404"/>
      <c r="R48919" s="404"/>
      <c r="S48919" s="404"/>
      <c r="T48919" s="404"/>
    </row>
    <row r="48920" spans="12:20" ht="16.8">
      <c r="L48920" s="404"/>
      <c r="M48920" s="404"/>
      <c r="N48920" s="404"/>
      <c r="O48920" s="404"/>
      <c r="P48920" s="404"/>
      <c r="Q48920" s="404"/>
      <c r="R48920" s="404"/>
      <c r="S48920" s="404"/>
      <c r="T48920" s="404"/>
    </row>
    <row r="48921" spans="12:20" ht="16.8">
      <c r="L48921" s="404"/>
      <c r="M48921" s="404"/>
      <c r="N48921" s="404"/>
      <c r="O48921" s="404"/>
      <c r="P48921" s="404"/>
      <c r="Q48921" s="404"/>
      <c r="R48921" s="404"/>
      <c r="S48921" s="404"/>
      <c r="T48921" s="404"/>
    </row>
    <row r="48922" spans="12:20" ht="16.8">
      <c r="L48922" s="404"/>
      <c r="M48922" s="404"/>
      <c r="N48922" s="404"/>
      <c r="O48922" s="404"/>
      <c r="P48922" s="404"/>
      <c r="Q48922" s="404"/>
      <c r="R48922" s="404"/>
      <c r="S48922" s="404"/>
      <c r="T48922" s="404"/>
    </row>
    <row r="48923" spans="12:20" ht="16.8">
      <c r="L48923" s="404"/>
      <c r="M48923" s="404"/>
      <c r="N48923" s="404"/>
      <c r="O48923" s="404"/>
      <c r="P48923" s="404"/>
      <c r="Q48923" s="404"/>
      <c r="R48923" s="404"/>
      <c r="S48923" s="404"/>
      <c r="T48923" s="404"/>
    </row>
    <row r="48924" spans="12:20" ht="16.8">
      <c r="L48924" s="404"/>
      <c r="M48924" s="404"/>
      <c r="N48924" s="404"/>
      <c r="O48924" s="404"/>
      <c r="P48924" s="404"/>
      <c r="Q48924" s="404"/>
      <c r="R48924" s="404"/>
      <c r="S48924" s="404"/>
      <c r="T48924" s="404"/>
    </row>
    <row r="48925" spans="12:20" ht="16.8">
      <c r="L48925" s="404"/>
      <c r="M48925" s="404"/>
      <c r="N48925" s="404"/>
      <c r="O48925" s="404"/>
      <c r="P48925" s="404"/>
      <c r="Q48925" s="404"/>
      <c r="R48925" s="404"/>
      <c r="S48925" s="404"/>
      <c r="T48925" s="404"/>
    </row>
    <row r="48926" spans="12:20" ht="16.8">
      <c r="L48926" s="404"/>
      <c r="M48926" s="404"/>
      <c r="N48926" s="404"/>
      <c r="O48926" s="404"/>
      <c r="P48926" s="404"/>
      <c r="Q48926" s="404"/>
      <c r="R48926" s="404"/>
      <c r="S48926" s="404"/>
      <c r="T48926" s="404"/>
    </row>
    <row r="48927" spans="12:20" ht="16.8">
      <c r="L48927" s="404"/>
      <c r="M48927" s="404"/>
      <c r="N48927" s="404"/>
      <c r="O48927" s="404"/>
      <c r="P48927" s="404"/>
      <c r="Q48927" s="404"/>
      <c r="R48927" s="404"/>
      <c r="S48927" s="404"/>
      <c r="T48927" s="404"/>
    </row>
    <row r="48928" spans="12:20" ht="16.8">
      <c r="L48928" s="404"/>
      <c r="M48928" s="404"/>
      <c r="N48928" s="404"/>
      <c r="O48928" s="404"/>
      <c r="P48928" s="404"/>
      <c r="Q48928" s="404"/>
      <c r="R48928" s="404"/>
      <c r="S48928" s="404"/>
      <c r="T48928" s="404"/>
    </row>
    <row r="48929" spans="12:20" ht="16.8">
      <c r="L48929" s="404"/>
      <c r="M48929" s="404"/>
      <c r="N48929" s="404"/>
      <c r="O48929" s="404"/>
      <c r="P48929" s="404"/>
      <c r="Q48929" s="404"/>
      <c r="R48929" s="404"/>
      <c r="S48929" s="404"/>
      <c r="T48929" s="404"/>
    </row>
    <row r="48930" spans="12:20" ht="16.8">
      <c r="L48930" s="404"/>
      <c r="M48930" s="404"/>
      <c r="N48930" s="404"/>
      <c r="O48930" s="404"/>
      <c r="P48930" s="404"/>
      <c r="Q48930" s="404"/>
      <c r="R48930" s="404"/>
      <c r="S48930" s="404"/>
      <c r="T48930" s="404"/>
    </row>
    <row r="48931" spans="12:20" ht="16.8">
      <c r="L48931" s="404"/>
      <c r="M48931" s="404"/>
      <c r="N48931" s="404"/>
      <c r="O48931" s="404"/>
      <c r="P48931" s="404"/>
      <c r="Q48931" s="404"/>
      <c r="R48931" s="404"/>
      <c r="S48931" s="404"/>
      <c r="T48931" s="404"/>
    </row>
    <row r="48932" spans="12:20" ht="16.8">
      <c r="L48932" s="404"/>
      <c r="M48932" s="404"/>
      <c r="N48932" s="404"/>
      <c r="O48932" s="404"/>
      <c r="P48932" s="404"/>
      <c r="Q48932" s="404"/>
      <c r="R48932" s="404"/>
      <c r="S48932" s="404"/>
      <c r="T48932" s="404"/>
    </row>
    <row r="48933" spans="12:20" ht="16.8">
      <c r="L48933" s="404"/>
      <c r="M48933" s="404"/>
      <c r="N48933" s="404"/>
      <c r="O48933" s="404"/>
      <c r="P48933" s="404"/>
      <c r="Q48933" s="404"/>
      <c r="R48933" s="404"/>
      <c r="S48933" s="404"/>
      <c r="T48933" s="404"/>
    </row>
    <row r="48934" spans="12:20" ht="16.8">
      <c r="L48934" s="404"/>
      <c r="M48934" s="404"/>
      <c r="N48934" s="404"/>
      <c r="O48934" s="404"/>
      <c r="P48934" s="404"/>
      <c r="Q48934" s="404"/>
      <c r="R48934" s="404"/>
      <c r="S48934" s="404"/>
      <c r="T48934" s="404"/>
    </row>
    <row r="48935" spans="12:20" ht="16.8">
      <c r="L48935" s="404"/>
      <c r="M48935" s="404"/>
      <c r="N48935" s="404"/>
      <c r="O48935" s="404"/>
      <c r="P48935" s="404"/>
      <c r="Q48935" s="404"/>
      <c r="R48935" s="404"/>
      <c r="S48935" s="404"/>
      <c r="T48935" s="404"/>
    </row>
    <row r="48936" spans="12:20" ht="16.8">
      <c r="L48936" s="404"/>
      <c r="M48936" s="404"/>
      <c r="N48936" s="404"/>
      <c r="O48936" s="404"/>
      <c r="P48936" s="404"/>
      <c r="Q48936" s="404"/>
      <c r="R48936" s="404"/>
      <c r="S48936" s="404"/>
      <c r="T48936" s="404"/>
    </row>
    <row r="48937" spans="12:20" ht="16.8">
      <c r="L48937" s="404"/>
      <c r="M48937" s="404"/>
      <c r="N48937" s="404"/>
      <c r="O48937" s="404"/>
      <c r="P48937" s="404"/>
      <c r="Q48937" s="404"/>
      <c r="R48937" s="404"/>
      <c r="S48937" s="404"/>
      <c r="T48937" s="404"/>
    </row>
    <row r="48938" spans="12:20" ht="16.8">
      <c r="L48938" s="404"/>
      <c r="M48938" s="404"/>
      <c r="N48938" s="404"/>
      <c r="O48938" s="404"/>
      <c r="P48938" s="404"/>
      <c r="Q48938" s="404"/>
      <c r="R48938" s="404"/>
      <c r="S48938" s="404"/>
      <c r="T48938" s="404"/>
    </row>
    <row r="48939" spans="12:20" ht="16.8">
      <c r="L48939" s="404"/>
      <c r="M48939" s="404"/>
      <c r="N48939" s="404"/>
      <c r="O48939" s="404"/>
      <c r="P48939" s="404"/>
      <c r="Q48939" s="404"/>
      <c r="R48939" s="404"/>
      <c r="S48939" s="404"/>
      <c r="T48939" s="404"/>
    </row>
    <row r="48940" spans="12:20" ht="16.8">
      <c r="L48940" s="404"/>
      <c r="M48940" s="404"/>
      <c r="N48940" s="404"/>
      <c r="O48940" s="404"/>
      <c r="P48940" s="404"/>
      <c r="Q48940" s="404"/>
      <c r="R48940" s="404"/>
      <c r="S48940" s="404"/>
      <c r="T48940" s="404"/>
    </row>
    <row r="48941" spans="12:20" ht="16.8">
      <c r="L48941" s="404"/>
      <c r="M48941" s="404"/>
      <c r="N48941" s="404"/>
      <c r="O48941" s="404"/>
      <c r="P48941" s="404"/>
      <c r="Q48941" s="404"/>
      <c r="R48941" s="404"/>
      <c r="S48941" s="404"/>
      <c r="T48941" s="404"/>
    </row>
    <row r="48942" spans="12:20" ht="16.8">
      <c r="L48942" s="404"/>
      <c r="M48942" s="404"/>
      <c r="N48942" s="404"/>
      <c r="O48942" s="404"/>
      <c r="P48942" s="404"/>
      <c r="Q48942" s="404"/>
      <c r="R48942" s="404"/>
      <c r="S48942" s="404"/>
      <c r="T48942" s="404"/>
    </row>
    <row r="48943" spans="12:20" ht="16.8">
      <c r="L48943" s="404"/>
      <c r="M48943" s="404"/>
      <c r="N48943" s="404"/>
      <c r="O48943" s="404"/>
      <c r="P48943" s="404"/>
      <c r="Q48943" s="404"/>
      <c r="R48943" s="404"/>
      <c r="S48943" s="404"/>
      <c r="T48943" s="404"/>
    </row>
    <row r="48944" spans="12:20" ht="16.8">
      <c r="L48944" s="404"/>
      <c r="M48944" s="404"/>
      <c r="N48944" s="404"/>
      <c r="O48944" s="404"/>
      <c r="P48944" s="404"/>
      <c r="Q48944" s="404"/>
      <c r="R48944" s="404"/>
      <c r="S48944" s="404"/>
      <c r="T48944" s="404"/>
    </row>
    <row r="48945" spans="12:20" ht="16.8">
      <c r="L48945" s="404"/>
      <c r="M48945" s="404"/>
      <c r="N48945" s="404"/>
      <c r="O48945" s="404"/>
      <c r="P48945" s="404"/>
      <c r="Q48945" s="404"/>
      <c r="R48945" s="404"/>
      <c r="S48945" s="404"/>
      <c r="T48945" s="404"/>
    </row>
    <row r="48946" spans="12:20" ht="16.8">
      <c r="L48946" s="404"/>
      <c r="M48946" s="404"/>
      <c r="N48946" s="404"/>
      <c r="O48946" s="404"/>
      <c r="P48946" s="404"/>
      <c r="Q48946" s="404"/>
      <c r="R48946" s="404"/>
      <c r="S48946" s="404"/>
      <c r="T48946" s="404"/>
    </row>
    <row r="48947" spans="12:20" ht="16.8">
      <c r="L48947" s="404"/>
      <c r="M48947" s="404"/>
      <c r="N48947" s="404"/>
      <c r="O48947" s="404"/>
      <c r="P48947" s="404"/>
      <c r="Q48947" s="404"/>
      <c r="R48947" s="404"/>
      <c r="S48947" s="404"/>
      <c r="T48947" s="404"/>
    </row>
    <row r="48948" spans="12:20" ht="16.8">
      <c r="L48948" s="404"/>
      <c r="M48948" s="404"/>
      <c r="N48948" s="404"/>
      <c r="O48948" s="404"/>
      <c r="P48948" s="404"/>
      <c r="Q48948" s="404"/>
      <c r="R48948" s="404"/>
      <c r="S48948" s="404"/>
      <c r="T48948" s="404"/>
    </row>
    <row r="48949" spans="12:20" ht="16.8">
      <c r="L48949" s="404"/>
      <c r="M48949" s="404"/>
      <c r="N48949" s="404"/>
      <c r="O48949" s="404"/>
      <c r="P48949" s="404"/>
      <c r="Q48949" s="404"/>
      <c r="R48949" s="404"/>
      <c r="S48949" s="404"/>
      <c r="T48949" s="404"/>
    </row>
    <row r="48950" spans="12:20" ht="16.8">
      <c r="L48950" s="404"/>
      <c r="M48950" s="404"/>
      <c r="N48950" s="404"/>
      <c r="O48950" s="404"/>
      <c r="P48950" s="404"/>
      <c r="Q48950" s="404"/>
      <c r="R48950" s="404"/>
      <c r="S48950" s="404"/>
      <c r="T48950" s="404"/>
    </row>
    <row r="48951" spans="12:20" ht="16.8">
      <c r="L48951" s="404"/>
      <c r="M48951" s="404"/>
      <c r="N48951" s="404"/>
      <c r="O48951" s="404"/>
      <c r="P48951" s="404"/>
      <c r="Q48951" s="404"/>
      <c r="R48951" s="404"/>
      <c r="S48951" s="404"/>
      <c r="T48951" s="404"/>
    </row>
    <row r="48952" spans="12:20" ht="16.8">
      <c r="L48952" s="404"/>
      <c r="M48952" s="404"/>
      <c r="N48952" s="404"/>
      <c r="O48952" s="404"/>
      <c r="P48952" s="404"/>
      <c r="Q48952" s="404"/>
      <c r="R48952" s="404"/>
      <c r="S48952" s="404"/>
      <c r="T48952" s="404"/>
    </row>
    <row r="48953" spans="12:20" ht="16.8">
      <c r="L48953" s="404"/>
      <c r="M48953" s="404"/>
      <c r="N48953" s="404"/>
      <c r="O48953" s="404"/>
      <c r="P48953" s="404"/>
      <c r="Q48953" s="404"/>
      <c r="R48953" s="404"/>
      <c r="S48953" s="404"/>
      <c r="T48953" s="404"/>
    </row>
    <row r="48954" spans="12:20" ht="16.8">
      <c r="L48954" s="404"/>
      <c r="M48954" s="404"/>
      <c r="N48954" s="404"/>
      <c r="O48954" s="404"/>
      <c r="P48954" s="404"/>
      <c r="Q48954" s="404"/>
      <c r="R48954" s="404"/>
      <c r="S48954" s="404"/>
      <c r="T48954" s="404"/>
    </row>
    <row r="48955" spans="12:20" ht="16.8">
      <c r="L48955" s="404"/>
      <c r="M48955" s="404"/>
      <c r="N48955" s="404"/>
      <c r="O48955" s="404"/>
      <c r="P48955" s="404"/>
      <c r="Q48955" s="404"/>
      <c r="R48955" s="404"/>
      <c r="S48955" s="404"/>
      <c r="T48955" s="404"/>
    </row>
    <row r="48956" spans="12:20" ht="16.8">
      <c r="L48956" s="404"/>
      <c r="M48956" s="404"/>
      <c r="N48956" s="404"/>
      <c r="O48956" s="404"/>
      <c r="P48956" s="404"/>
      <c r="Q48956" s="404"/>
      <c r="R48956" s="404"/>
      <c r="S48956" s="404"/>
      <c r="T48956" s="404"/>
    </row>
    <row r="48957" spans="12:20" ht="16.8">
      <c r="L48957" s="404"/>
      <c r="M48957" s="404"/>
      <c r="N48957" s="404"/>
      <c r="O48957" s="404"/>
      <c r="P48957" s="404"/>
      <c r="Q48957" s="404"/>
      <c r="R48957" s="404"/>
      <c r="S48957" s="404"/>
      <c r="T48957" s="404"/>
    </row>
    <row r="48958" spans="12:20" ht="16.8">
      <c r="L48958" s="404"/>
      <c r="M48958" s="404"/>
      <c r="N48958" s="404"/>
      <c r="O48958" s="404"/>
      <c r="P48958" s="404"/>
      <c r="Q48958" s="404"/>
      <c r="R48958" s="404"/>
      <c r="S48958" s="404"/>
      <c r="T48958" s="404"/>
    </row>
    <row r="48959" spans="12:20" ht="16.8">
      <c r="L48959" s="404"/>
      <c r="M48959" s="404"/>
      <c r="N48959" s="404"/>
      <c r="O48959" s="404"/>
      <c r="P48959" s="404"/>
      <c r="Q48959" s="404"/>
      <c r="R48959" s="404"/>
      <c r="S48959" s="404"/>
      <c r="T48959" s="404"/>
    </row>
    <row r="48960" spans="12:20" ht="16.8">
      <c r="L48960" s="404"/>
      <c r="M48960" s="404"/>
      <c r="N48960" s="404"/>
      <c r="O48960" s="404"/>
      <c r="P48960" s="404"/>
      <c r="Q48960" s="404"/>
      <c r="R48960" s="404"/>
      <c r="S48960" s="404"/>
      <c r="T48960" s="404"/>
    </row>
    <row r="48961" spans="12:20" ht="16.8">
      <c r="L48961" s="404"/>
      <c r="M48961" s="404"/>
      <c r="N48961" s="404"/>
      <c r="O48961" s="404"/>
      <c r="P48961" s="404"/>
      <c r="Q48961" s="404"/>
      <c r="R48961" s="404"/>
      <c r="S48961" s="404"/>
      <c r="T48961" s="404"/>
    </row>
    <row r="48962" spans="12:20" ht="16.8">
      <c r="L48962" s="404"/>
      <c r="M48962" s="404"/>
      <c r="N48962" s="404"/>
      <c r="O48962" s="404"/>
      <c r="P48962" s="404"/>
      <c r="Q48962" s="404"/>
      <c r="R48962" s="404"/>
      <c r="S48962" s="404"/>
      <c r="T48962" s="404"/>
    </row>
    <row r="48963" spans="12:20" ht="16.8">
      <c r="L48963" s="404"/>
      <c r="M48963" s="404"/>
      <c r="N48963" s="404"/>
      <c r="O48963" s="404"/>
      <c r="P48963" s="404"/>
      <c r="Q48963" s="404"/>
      <c r="R48963" s="404"/>
      <c r="S48963" s="404"/>
      <c r="T48963" s="404"/>
    </row>
    <row r="48964" spans="12:20" ht="16.8">
      <c r="L48964" s="404"/>
      <c r="M48964" s="404"/>
      <c r="N48964" s="404"/>
      <c r="O48964" s="404"/>
      <c r="P48964" s="404"/>
      <c r="Q48964" s="404"/>
      <c r="R48964" s="404"/>
      <c r="S48964" s="404"/>
      <c r="T48964" s="404"/>
    </row>
    <row r="48965" spans="12:20" ht="16.8">
      <c r="L48965" s="404"/>
      <c r="M48965" s="404"/>
      <c r="N48965" s="404"/>
      <c r="O48965" s="404"/>
      <c r="P48965" s="404"/>
      <c r="Q48965" s="404"/>
      <c r="R48965" s="404"/>
      <c r="S48965" s="404"/>
      <c r="T48965" s="404"/>
    </row>
    <row r="48966" spans="12:20" ht="16.8">
      <c r="L48966" s="404"/>
      <c r="M48966" s="404"/>
      <c r="N48966" s="404"/>
      <c r="O48966" s="404"/>
      <c r="P48966" s="404"/>
      <c r="Q48966" s="404"/>
      <c r="R48966" s="404"/>
      <c r="S48966" s="404"/>
      <c r="T48966" s="404"/>
    </row>
    <row r="48967" spans="12:20" ht="16.8">
      <c r="L48967" s="404"/>
      <c r="M48967" s="404"/>
      <c r="N48967" s="404"/>
      <c r="O48967" s="404"/>
      <c r="P48967" s="404"/>
      <c r="Q48967" s="404"/>
      <c r="R48967" s="404"/>
      <c r="S48967" s="404"/>
      <c r="T48967" s="404"/>
    </row>
    <row r="48968" spans="12:20" ht="16.8">
      <c r="L48968" s="404"/>
      <c r="M48968" s="404"/>
      <c r="N48968" s="404"/>
      <c r="O48968" s="404"/>
      <c r="P48968" s="404"/>
      <c r="Q48968" s="404"/>
      <c r="R48968" s="404"/>
      <c r="S48968" s="404"/>
      <c r="T48968" s="404"/>
    </row>
    <row r="48969" spans="12:20" ht="16.8">
      <c r="L48969" s="404"/>
      <c r="M48969" s="404"/>
      <c r="N48969" s="404"/>
      <c r="O48969" s="404"/>
      <c r="P48969" s="404"/>
      <c r="Q48969" s="404"/>
      <c r="R48969" s="404"/>
      <c r="S48969" s="404"/>
      <c r="T48969" s="404"/>
    </row>
    <row r="48970" spans="12:20" ht="16.8">
      <c r="L48970" s="404"/>
      <c r="M48970" s="404"/>
      <c r="N48970" s="404"/>
      <c r="O48970" s="404"/>
      <c r="P48970" s="404"/>
      <c r="Q48970" s="404"/>
      <c r="R48970" s="404"/>
      <c r="S48970" s="404"/>
      <c r="T48970" s="404"/>
    </row>
    <row r="48971" spans="12:20" ht="16.8">
      <c r="L48971" s="404"/>
      <c r="M48971" s="404"/>
      <c r="N48971" s="404"/>
      <c r="O48971" s="404"/>
      <c r="P48971" s="404"/>
      <c r="Q48971" s="404"/>
      <c r="R48971" s="404"/>
      <c r="S48971" s="404"/>
      <c r="T48971" s="404"/>
    </row>
    <row r="48972" spans="12:20" ht="16.8">
      <c r="L48972" s="404"/>
      <c r="M48972" s="404"/>
      <c r="N48972" s="404"/>
      <c r="O48972" s="404"/>
      <c r="P48972" s="404"/>
      <c r="Q48972" s="404"/>
      <c r="R48972" s="404"/>
      <c r="S48972" s="404"/>
      <c r="T48972" s="404"/>
    </row>
    <row r="48973" spans="12:20" ht="16.8">
      <c r="L48973" s="404"/>
      <c r="M48973" s="404"/>
      <c r="N48973" s="404"/>
      <c r="O48973" s="404"/>
      <c r="P48973" s="404"/>
      <c r="Q48973" s="404"/>
      <c r="R48973" s="404"/>
      <c r="S48973" s="404"/>
      <c r="T48973" s="404"/>
    </row>
    <row r="48974" spans="12:20" ht="16.8">
      <c r="L48974" s="404"/>
      <c r="M48974" s="404"/>
      <c r="N48974" s="404"/>
      <c r="O48974" s="404"/>
      <c r="P48974" s="404"/>
      <c r="Q48974" s="404"/>
      <c r="R48974" s="404"/>
      <c r="S48974" s="404"/>
      <c r="T48974" s="404"/>
    </row>
    <row r="48975" spans="12:20" ht="16.8">
      <c r="L48975" s="404"/>
      <c r="M48975" s="404"/>
      <c r="N48975" s="404"/>
      <c r="O48975" s="404"/>
      <c r="P48975" s="404"/>
      <c r="Q48975" s="404"/>
      <c r="R48975" s="404"/>
      <c r="S48975" s="404"/>
      <c r="T48975" s="404"/>
    </row>
    <row r="48976" spans="12:20" ht="16.8">
      <c r="L48976" s="404"/>
      <c r="M48976" s="404"/>
      <c r="N48976" s="404"/>
      <c r="O48976" s="404"/>
      <c r="P48976" s="404"/>
      <c r="Q48976" s="404"/>
      <c r="R48976" s="404"/>
      <c r="S48976" s="404"/>
      <c r="T48976" s="404"/>
    </row>
    <row r="48977" spans="12:20" ht="16.8">
      <c r="L48977" s="404"/>
      <c r="M48977" s="404"/>
      <c r="N48977" s="404"/>
      <c r="O48977" s="404"/>
      <c r="P48977" s="404"/>
      <c r="Q48977" s="404"/>
      <c r="R48977" s="404"/>
      <c r="S48977" s="404"/>
      <c r="T48977" s="404"/>
    </row>
    <row r="48978" spans="12:20" ht="16.8">
      <c r="L48978" s="404"/>
      <c r="M48978" s="404"/>
      <c r="N48978" s="404"/>
      <c r="O48978" s="404"/>
      <c r="P48978" s="404"/>
      <c r="Q48978" s="404"/>
      <c r="R48978" s="404"/>
      <c r="S48978" s="404"/>
      <c r="T48978" s="404"/>
    </row>
    <row r="48979" spans="12:20" ht="16.8">
      <c r="L48979" s="404"/>
      <c r="M48979" s="404"/>
      <c r="N48979" s="404"/>
      <c r="O48979" s="404"/>
      <c r="P48979" s="404"/>
      <c r="Q48979" s="404"/>
      <c r="R48979" s="404"/>
      <c r="S48979" s="404"/>
      <c r="T48979" s="404"/>
    </row>
    <row r="48980" spans="12:20" ht="16.8">
      <c r="L48980" s="404"/>
      <c r="M48980" s="404"/>
      <c r="N48980" s="404"/>
      <c r="O48980" s="404"/>
      <c r="P48980" s="404"/>
      <c r="Q48980" s="404"/>
      <c r="R48980" s="404"/>
      <c r="S48980" s="404"/>
      <c r="T48980" s="404"/>
    </row>
    <row r="48981" spans="12:20" ht="16.8">
      <c r="L48981" s="404"/>
      <c r="M48981" s="404"/>
      <c r="N48981" s="404"/>
      <c r="O48981" s="404"/>
      <c r="P48981" s="404"/>
      <c r="Q48981" s="404"/>
      <c r="R48981" s="404"/>
      <c r="S48981" s="404"/>
      <c r="T48981" s="404"/>
    </row>
    <row r="48982" spans="12:20" ht="16.8">
      <c r="L48982" s="404"/>
      <c r="M48982" s="404"/>
      <c r="N48982" s="404"/>
      <c r="O48982" s="404"/>
      <c r="P48982" s="404"/>
      <c r="Q48982" s="404"/>
      <c r="R48982" s="404"/>
      <c r="S48982" s="404"/>
      <c r="T48982" s="404"/>
    </row>
    <row r="48983" spans="12:20" ht="16.8">
      <c r="L48983" s="404"/>
      <c r="M48983" s="404"/>
      <c r="N48983" s="404"/>
      <c r="O48983" s="404"/>
      <c r="P48983" s="404"/>
      <c r="Q48983" s="404"/>
      <c r="R48983" s="404"/>
      <c r="S48983" s="404"/>
      <c r="T48983" s="404"/>
    </row>
    <row r="48984" spans="12:20" ht="16.8">
      <c r="L48984" s="404"/>
      <c r="M48984" s="404"/>
      <c r="N48984" s="404"/>
      <c r="O48984" s="404"/>
      <c r="P48984" s="404"/>
      <c r="Q48984" s="404"/>
      <c r="R48984" s="404"/>
      <c r="S48984" s="404"/>
      <c r="T48984" s="404"/>
    </row>
    <row r="48985" spans="12:20" ht="16.8">
      <c r="L48985" s="404"/>
      <c r="M48985" s="404"/>
      <c r="N48985" s="404"/>
      <c r="O48985" s="404"/>
      <c r="P48985" s="404"/>
      <c r="Q48985" s="404"/>
      <c r="R48985" s="404"/>
      <c r="S48985" s="404"/>
      <c r="T48985" s="404"/>
    </row>
    <row r="48986" spans="12:20" ht="16.8">
      <c r="L48986" s="404"/>
      <c r="M48986" s="404"/>
      <c r="N48986" s="404"/>
      <c r="O48986" s="404"/>
      <c r="P48986" s="404"/>
      <c r="Q48986" s="404"/>
      <c r="R48986" s="404"/>
      <c r="S48986" s="404"/>
      <c r="T48986" s="404"/>
    </row>
    <row r="48987" spans="12:20" ht="16.8">
      <c r="L48987" s="404"/>
      <c r="M48987" s="404"/>
      <c r="N48987" s="404"/>
      <c r="O48987" s="404"/>
      <c r="P48987" s="404"/>
      <c r="Q48987" s="404"/>
      <c r="R48987" s="404"/>
      <c r="S48987" s="404"/>
      <c r="T48987" s="404"/>
    </row>
    <row r="48988" spans="12:20" ht="16.8">
      <c r="L48988" s="404"/>
      <c r="M48988" s="404"/>
      <c r="N48988" s="404"/>
      <c r="O48988" s="404"/>
      <c r="P48988" s="404"/>
      <c r="Q48988" s="404"/>
      <c r="R48988" s="404"/>
      <c r="S48988" s="404"/>
      <c r="T48988" s="404"/>
    </row>
    <row r="48989" spans="12:20" ht="16.8">
      <c r="L48989" s="404"/>
      <c r="M48989" s="404"/>
      <c r="N48989" s="404"/>
      <c r="O48989" s="404"/>
      <c r="P48989" s="404"/>
      <c r="Q48989" s="404"/>
      <c r="R48989" s="404"/>
      <c r="S48989" s="404"/>
      <c r="T48989" s="404"/>
    </row>
    <row r="48990" spans="12:20" ht="16.8">
      <c r="L48990" s="404"/>
      <c r="M48990" s="404"/>
      <c r="N48990" s="404"/>
      <c r="O48990" s="404"/>
      <c r="P48990" s="404"/>
      <c r="Q48990" s="404"/>
      <c r="R48990" s="404"/>
      <c r="S48990" s="404"/>
      <c r="T48990" s="404"/>
    </row>
    <row r="48991" spans="12:20" ht="16.8">
      <c r="L48991" s="404"/>
      <c r="M48991" s="404"/>
      <c r="N48991" s="404"/>
      <c r="O48991" s="404"/>
      <c r="P48991" s="404"/>
      <c r="Q48991" s="404"/>
      <c r="R48991" s="404"/>
      <c r="S48991" s="404"/>
      <c r="T48991" s="404"/>
    </row>
    <row r="48992" spans="12:20" ht="16.8">
      <c r="L48992" s="404"/>
      <c r="M48992" s="404"/>
      <c r="N48992" s="404"/>
      <c r="O48992" s="404"/>
      <c r="P48992" s="404"/>
      <c r="Q48992" s="404"/>
      <c r="R48992" s="404"/>
      <c r="S48992" s="404"/>
      <c r="T48992" s="404"/>
    </row>
    <row r="48993" spans="12:20" ht="16.8">
      <c r="L48993" s="404"/>
      <c r="M48993" s="404"/>
      <c r="N48993" s="404"/>
      <c r="O48993" s="404"/>
      <c r="P48993" s="404"/>
      <c r="Q48993" s="404"/>
      <c r="R48993" s="404"/>
      <c r="S48993" s="404"/>
      <c r="T48993" s="404"/>
    </row>
    <row r="48994" spans="12:20" ht="16.8">
      <c r="L48994" s="404"/>
      <c r="M48994" s="404"/>
      <c r="N48994" s="404"/>
      <c r="O48994" s="404"/>
      <c r="P48994" s="404"/>
      <c r="Q48994" s="404"/>
      <c r="R48994" s="404"/>
      <c r="S48994" s="404"/>
      <c r="T48994" s="404"/>
    </row>
    <row r="48995" spans="12:20" ht="16.8">
      <c r="L48995" s="404"/>
      <c r="M48995" s="404"/>
      <c r="N48995" s="404"/>
      <c r="O48995" s="404"/>
      <c r="P48995" s="404"/>
      <c r="Q48995" s="404"/>
      <c r="R48995" s="404"/>
      <c r="S48995" s="404"/>
      <c r="T48995" s="404"/>
    </row>
    <row r="48996" spans="12:20" ht="16.8">
      <c r="L48996" s="404"/>
      <c r="M48996" s="404"/>
      <c r="N48996" s="404"/>
      <c r="O48996" s="404"/>
      <c r="P48996" s="404"/>
      <c r="Q48996" s="404"/>
      <c r="R48996" s="404"/>
      <c r="S48996" s="404"/>
      <c r="T48996" s="404"/>
    </row>
    <row r="48997" spans="12:20" ht="16.8">
      <c r="L48997" s="404"/>
      <c r="M48997" s="404"/>
      <c r="N48997" s="404"/>
      <c r="O48997" s="404"/>
      <c r="P48997" s="404"/>
      <c r="Q48997" s="404"/>
      <c r="R48997" s="404"/>
      <c r="S48997" s="404"/>
      <c r="T48997" s="404"/>
    </row>
    <row r="48998" spans="12:20" ht="16.8">
      <c r="L48998" s="404"/>
      <c r="M48998" s="404"/>
      <c r="N48998" s="404"/>
      <c r="O48998" s="404"/>
      <c r="P48998" s="404"/>
      <c r="Q48998" s="404"/>
      <c r="R48998" s="404"/>
      <c r="S48998" s="404"/>
      <c r="T48998" s="404"/>
    </row>
    <row r="48999" spans="12:20" ht="16.8">
      <c r="L48999" s="404"/>
      <c r="M48999" s="404"/>
      <c r="N48999" s="404"/>
      <c r="O48999" s="404"/>
      <c r="P48999" s="404"/>
      <c r="Q48999" s="404"/>
      <c r="R48999" s="404"/>
      <c r="S48999" s="404"/>
      <c r="T48999" s="404"/>
    </row>
    <row r="49000" spans="12:20" ht="16.8">
      <c r="L49000" s="404"/>
      <c r="M49000" s="404"/>
      <c r="N49000" s="404"/>
      <c r="O49000" s="404"/>
      <c r="P49000" s="404"/>
      <c r="Q49000" s="404"/>
      <c r="R49000" s="404"/>
      <c r="S49000" s="404"/>
      <c r="T49000" s="404"/>
    </row>
    <row r="49001" spans="12:20" ht="16.8">
      <c r="L49001" s="404"/>
      <c r="M49001" s="404"/>
      <c r="N49001" s="404"/>
      <c r="O49001" s="404"/>
      <c r="P49001" s="404"/>
      <c r="Q49001" s="404"/>
      <c r="R49001" s="404"/>
      <c r="S49001" s="404"/>
      <c r="T49001" s="404"/>
    </row>
    <row r="49002" spans="12:20" ht="16.8">
      <c r="L49002" s="404"/>
      <c r="M49002" s="404"/>
      <c r="N49002" s="404"/>
      <c r="O49002" s="404"/>
      <c r="P49002" s="404"/>
      <c r="Q49002" s="404"/>
      <c r="R49002" s="404"/>
      <c r="S49002" s="404"/>
      <c r="T49002" s="404"/>
    </row>
    <row r="49003" spans="12:20" ht="16.8">
      <c r="L49003" s="404"/>
      <c r="M49003" s="404"/>
      <c r="N49003" s="404"/>
      <c r="O49003" s="404"/>
      <c r="P49003" s="404"/>
      <c r="Q49003" s="404"/>
      <c r="R49003" s="404"/>
      <c r="S49003" s="404"/>
      <c r="T49003" s="404"/>
    </row>
    <row r="49004" spans="12:20" ht="16.8">
      <c r="L49004" s="404"/>
      <c r="M49004" s="404"/>
      <c r="N49004" s="404"/>
      <c r="O49004" s="404"/>
      <c r="P49004" s="404"/>
      <c r="Q49004" s="404"/>
      <c r="R49004" s="404"/>
      <c r="S49004" s="404"/>
      <c r="T49004" s="404"/>
    </row>
    <row r="49005" spans="12:20" ht="16.8">
      <c r="L49005" s="404"/>
      <c r="M49005" s="404"/>
      <c r="N49005" s="404"/>
      <c r="O49005" s="404"/>
      <c r="P49005" s="404"/>
      <c r="Q49005" s="404"/>
      <c r="R49005" s="404"/>
      <c r="S49005" s="404"/>
      <c r="T49005" s="404"/>
    </row>
    <row r="49006" spans="12:20" ht="16.8">
      <c r="L49006" s="404"/>
      <c r="M49006" s="404"/>
      <c r="N49006" s="404"/>
      <c r="O49006" s="404"/>
      <c r="P49006" s="404"/>
      <c r="Q49006" s="404"/>
      <c r="R49006" s="404"/>
      <c r="S49006" s="404"/>
      <c r="T49006" s="404"/>
    </row>
    <row r="49007" spans="12:20" ht="16.8">
      <c r="L49007" s="404"/>
      <c r="M49007" s="404"/>
      <c r="N49007" s="404"/>
      <c r="O49007" s="404"/>
      <c r="P49007" s="404"/>
      <c r="Q49007" s="404"/>
      <c r="R49007" s="404"/>
      <c r="S49007" s="404"/>
      <c r="T49007" s="404"/>
    </row>
    <row r="49008" spans="12:20" ht="16.8">
      <c r="L49008" s="404"/>
      <c r="M49008" s="404"/>
      <c r="N49008" s="404"/>
      <c r="O49008" s="404"/>
      <c r="P49008" s="404"/>
      <c r="Q49008" s="404"/>
      <c r="R49008" s="404"/>
      <c r="S49008" s="404"/>
      <c r="T49008" s="404"/>
    </row>
    <row r="49009" spans="12:20" ht="16.8">
      <c r="L49009" s="404"/>
      <c r="M49009" s="404"/>
      <c r="N49009" s="404"/>
      <c r="O49009" s="404"/>
      <c r="P49009" s="404"/>
      <c r="Q49009" s="404"/>
      <c r="R49009" s="404"/>
      <c r="S49009" s="404"/>
      <c r="T49009" s="404"/>
    </row>
    <row r="49010" spans="12:20" ht="16.8">
      <c r="L49010" s="404"/>
      <c r="M49010" s="404"/>
      <c r="N49010" s="404"/>
      <c r="O49010" s="404"/>
      <c r="P49010" s="404"/>
      <c r="Q49010" s="404"/>
      <c r="R49010" s="404"/>
      <c r="S49010" s="404"/>
      <c r="T49010" s="404"/>
    </row>
    <row r="49011" spans="12:20" ht="16.8">
      <c r="L49011" s="404"/>
      <c r="M49011" s="404"/>
      <c r="N49011" s="404"/>
      <c r="O49011" s="404"/>
      <c r="P49011" s="404"/>
      <c r="Q49011" s="404"/>
      <c r="R49011" s="404"/>
      <c r="S49011" s="404"/>
      <c r="T49011" s="404"/>
    </row>
    <row r="49012" spans="12:20" ht="16.8">
      <c r="L49012" s="404"/>
      <c r="M49012" s="404"/>
      <c r="N49012" s="404"/>
      <c r="O49012" s="404"/>
      <c r="P49012" s="404"/>
      <c r="Q49012" s="404"/>
      <c r="R49012" s="404"/>
      <c r="S49012" s="404"/>
      <c r="T49012" s="404"/>
    </row>
    <row r="49013" spans="12:20" ht="16.8">
      <c r="L49013" s="404"/>
      <c r="M49013" s="404"/>
      <c r="N49013" s="404"/>
      <c r="O49013" s="404"/>
      <c r="P49013" s="404"/>
      <c r="Q49013" s="404"/>
      <c r="R49013" s="404"/>
      <c r="S49013" s="404"/>
      <c r="T49013" s="404"/>
    </row>
    <row r="49014" spans="12:20" ht="16.8">
      <c r="L49014" s="404"/>
      <c r="M49014" s="404"/>
      <c r="N49014" s="404"/>
      <c r="O49014" s="404"/>
      <c r="P49014" s="404"/>
      <c r="Q49014" s="404"/>
      <c r="R49014" s="404"/>
      <c r="S49014" s="404"/>
      <c r="T49014" s="404"/>
    </row>
    <row r="49015" spans="12:20" ht="16.8">
      <c r="L49015" s="404"/>
      <c r="M49015" s="404"/>
      <c r="N49015" s="404"/>
      <c r="O49015" s="404"/>
      <c r="P49015" s="404"/>
      <c r="Q49015" s="404"/>
      <c r="R49015" s="404"/>
      <c r="S49015" s="404"/>
      <c r="T49015" s="404"/>
    </row>
    <row r="49016" spans="12:20" ht="16.8">
      <c r="L49016" s="404"/>
      <c r="M49016" s="404"/>
      <c r="N49016" s="404"/>
      <c r="O49016" s="404"/>
      <c r="P49016" s="404"/>
      <c r="Q49016" s="404"/>
      <c r="R49016" s="404"/>
      <c r="S49016" s="404"/>
      <c r="T49016" s="404"/>
    </row>
    <row r="49017" spans="12:20" ht="16.8">
      <c r="L49017" s="404"/>
      <c r="M49017" s="404"/>
      <c r="N49017" s="404"/>
      <c r="O49017" s="404"/>
      <c r="P49017" s="404"/>
      <c r="Q49017" s="404"/>
      <c r="R49017" s="404"/>
      <c r="S49017" s="404"/>
      <c r="T49017" s="404"/>
    </row>
    <row r="49018" spans="12:20" ht="16.8">
      <c r="L49018" s="404"/>
      <c r="M49018" s="404"/>
      <c r="N49018" s="404"/>
      <c r="O49018" s="404"/>
      <c r="P49018" s="404"/>
      <c r="Q49018" s="404"/>
      <c r="R49018" s="404"/>
      <c r="S49018" s="404"/>
      <c r="T49018" s="404"/>
    </row>
    <row r="49019" spans="12:20" ht="16.8">
      <c r="L49019" s="404"/>
      <c r="M49019" s="404"/>
      <c r="N49019" s="404"/>
      <c r="O49019" s="404"/>
      <c r="P49019" s="404"/>
      <c r="Q49019" s="404"/>
      <c r="R49019" s="404"/>
      <c r="S49019" s="404"/>
      <c r="T49019" s="404"/>
    </row>
    <row r="49020" spans="12:20" ht="16.8">
      <c r="L49020" s="404"/>
      <c r="M49020" s="404"/>
      <c r="N49020" s="404"/>
      <c r="O49020" s="404"/>
      <c r="P49020" s="404"/>
      <c r="Q49020" s="404"/>
      <c r="R49020" s="404"/>
      <c r="S49020" s="404"/>
      <c r="T49020" s="404"/>
    </row>
    <row r="49021" spans="12:20" ht="16.8">
      <c r="L49021" s="404"/>
      <c r="M49021" s="404"/>
      <c r="N49021" s="404"/>
      <c r="O49021" s="404"/>
      <c r="P49021" s="404"/>
      <c r="Q49021" s="404"/>
      <c r="R49021" s="404"/>
      <c r="S49021" s="404"/>
      <c r="T49021" s="404"/>
    </row>
    <row r="49022" spans="12:20" ht="16.8">
      <c r="L49022" s="404"/>
      <c r="M49022" s="404"/>
      <c r="N49022" s="404"/>
      <c r="O49022" s="404"/>
      <c r="P49022" s="404"/>
      <c r="Q49022" s="404"/>
      <c r="R49022" s="404"/>
      <c r="S49022" s="404"/>
      <c r="T49022" s="404"/>
    </row>
    <row r="49023" spans="12:20" ht="16.8">
      <c r="L49023" s="404"/>
      <c r="M49023" s="404"/>
      <c r="N49023" s="404"/>
      <c r="O49023" s="404"/>
      <c r="P49023" s="404"/>
      <c r="Q49023" s="404"/>
      <c r="R49023" s="404"/>
      <c r="S49023" s="404"/>
      <c r="T49023" s="404"/>
    </row>
    <row r="49024" spans="12:20" ht="16.8">
      <c r="L49024" s="404"/>
      <c r="M49024" s="404"/>
      <c r="N49024" s="404"/>
      <c r="O49024" s="404"/>
      <c r="P49024" s="404"/>
      <c r="Q49024" s="404"/>
      <c r="R49024" s="404"/>
      <c r="S49024" s="404"/>
      <c r="T49024" s="404"/>
    </row>
    <row r="49025" spans="12:20" ht="16.8">
      <c r="L49025" s="404"/>
      <c r="M49025" s="404"/>
      <c r="N49025" s="404"/>
      <c r="O49025" s="404"/>
      <c r="P49025" s="404"/>
      <c r="Q49025" s="404"/>
      <c r="R49025" s="404"/>
      <c r="S49025" s="404"/>
      <c r="T49025" s="404"/>
    </row>
    <row r="49026" spans="12:20" ht="16.8">
      <c r="L49026" s="404"/>
      <c r="M49026" s="404"/>
      <c r="N49026" s="404"/>
      <c r="O49026" s="404"/>
      <c r="P49026" s="404"/>
      <c r="Q49026" s="404"/>
      <c r="R49026" s="404"/>
      <c r="S49026" s="404"/>
      <c r="T49026" s="404"/>
    </row>
    <row r="49027" spans="12:20" ht="16.8">
      <c r="L49027" s="404"/>
      <c r="M49027" s="404"/>
      <c r="N49027" s="404"/>
      <c r="O49027" s="404"/>
      <c r="P49027" s="404"/>
      <c r="Q49027" s="404"/>
      <c r="R49027" s="404"/>
      <c r="S49027" s="404"/>
      <c r="T49027" s="404"/>
    </row>
    <row r="49028" spans="12:20" ht="16.8">
      <c r="L49028" s="404"/>
      <c r="M49028" s="404"/>
      <c r="N49028" s="404"/>
      <c r="O49028" s="404"/>
      <c r="P49028" s="404"/>
      <c r="Q49028" s="404"/>
      <c r="R49028" s="404"/>
      <c r="S49028" s="404"/>
      <c r="T49028" s="404"/>
    </row>
    <row r="49029" spans="12:20" ht="16.8">
      <c r="L49029" s="404"/>
      <c r="M49029" s="404"/>
      <c r="N49029" s="404"/>
      <c r="O49029" s="404"/>
      <c r="P49029" s="404"/>
      <c r="Q49029" s="404"/>
      <c r="R49029" s="404"/>
      <c r="S49029" s="404"/>
      <c r="T49029" s="404"/>
    </row>
    <row r="49030" spans="12:20" ht="16.8">
      <c r="L49030" s="404"/>
      <c r="M49030" s="404"/>
      <c r="N49030" s="404"/>
      <c r="O49030" s="404"/>
      <c r="P49030" s="404"/>
      <c r="Q49030" s="404"/>
      <c r="R49030" s="404"/>
      <c r="S49030" s="404"/>
      <c r="T49030" s="404"/>
    </row>
    <row r="49031" spans="12:20" ht="16.8">
      <c r="L49031" s="404"/>
      <c r="M49031" s="404"/>
      <c r="N49031" s="404"/>
      <c r="O49031" s="404"/>
      <c r="P49031" s="404"/>
      <c r="Q49031" s="404"/>
      <c r="R49031" s="404"/>
      <c r="S49031" s="404"/>
      <c r="T49031" s="404"/>
    </row>
    <row r="49032" spans="12:20" ht="16.8">
      <c r="L49032" s="404"/>
      <c r="M49032" s="404"/>
      <c r="N49032" s="404"/>
      <c r="O49032" s="404"/>
      <c r="P49032" s="404"/>
      <c r="Q49032" s="404"/>
      <c r="R49032" s="404"/>
      <c r="S49032" s="404"/>
      <c r="T49032" s="404"/>
    </row>
    <row r="49033" spans="12:20" ht="16.8">
      <c r="L49033" s="404"/>
      <c r="M49033" s="404"/>
      <c r="N49033" s="404"/>
      <c r="O49033" s="404"/>
      <c r="P49033" s="404"/>
      <c r="Q49033" s="404"/>
      <c r="R49033" s="404"/>
      <c r="S49033" s="404"/>
      <c r="T49033" s="404"/>
    </row>
    <row r="49034" spans="12:20" ht="16.8">
      <c r="L49034" s="404"/>
      <c r="M49034" s="404"/>
      <c r="N49034" s="404"/>
      <c r="O49034" s="404"/>
      <c r="P49034" s="404"/>
      <c r="Q49034" s="404"/>
      <c r="R49034" s="404"/>
      <c r="S49034" s="404"/>
      <c r="T49034" s="404"/>
    </row>
    <row r="49035" spans="12:20" ht="16.8">
      <c r="L49035" s="404"/>
      <c r="M49035" s="404"/>
      <c r="N49035" s="404"/>
      <c r="O49035" s="404"/>
      <c r="P49035" s="404"/>
      <c r="Q49035" s="404"/>
      <c r="R49035" s="404"/>
      <c r="S49035" s="404"/>
      <c r="T49035" s="404"/>
    </row>
    <row r="49036" spans="12:20" ht="16.8">
      <c r="L49036" s="404"/>
      <c r="M49036" s="404"/>
      <c r="N49036" s="404"/>
      <c r="O49036" s="404"/>
      <c r="P49036" s="404"/>
      <c r="Q49036" s="404"/>
      <c r="R49036" s="404"/>
      <c r="S49036" s="404"/>
      <c r="T49036" s="404"/>
    </row>
    <row r="49037" spans="12:20" ht="16.8">
      <c r="L49037" s="404"/>
      <c r="M49037" s="404"/>
      <c r="N49037" s="404"/>
      <c r="O49037" s="404"/>
      <c r="P49037" s="404"/>
      <c r="Q49037" s="404"/>
      <c r="R49037" s="404"/>
      <c r="S49037" s="404"/>
      <c r="T49037" s="404"/>
    </row>
    <row r="49038" spans="12:20" ht="16.8">
      <c r="L49038" s="404"/>
      <c r="M49038" s="404"/>
      <c r="N49038" s="404"/>
      <c r="O49038" s="404"/>
      <c r="P49038" s="404"/>
      <c r="Q49038" s="404"/>
      <c r="R49038" s="404"/>
      <c r="S49038" s="404"/>
      <c r="T49038" s="404"/>
    </row>
    <row r="49039" spans="12:20" ht="16.8">
      <c r="L49039" s="404"/>
      <c r="M49039" s="404"/>
      <c r="N49039" s="404"/>
      <c r="O49039" s="404"/>
      <c r="P49039" s="404"/>
      <c r="Q49039" s="404"/>
      <c r="R49039" s="404"/>
      <c r="S49039" s="404"/>
      <c r="T49039" s="404"/>
    </row>
    <row r="49040" spans="12:20" ht="16.8">
      <c r="L49040" s="404"/>
      <c r="M49040" s="404"/>
      <c r="N49040" s="404"/>
      <c r="O49040" s="404"/>
      <c r="P49040" s="404"/>
      <c r="Q49040" s="404"/>
      <c r="R49040" s="404"/>
      <c r="S49040" s="404"/>
      <c r="T49040" s="404"/>
    </row>
    <row r="49041" spans="12:20" ht="16.8">
      <c r="L49041" s="404"/>
      <c r="M49041" s="404"/>
      <c r="N49041" s="404"/>
      <c r="O49041" s="404"/>
      <c r="P49041" s="404"/>
      <c r="Q49041" s="404"/>
      <c r="R49041" s="404"/>
      <c r="S49041" s="404"/>
      <c r="T49041" s="404"/>
    </row>
    <row r="49042" spans="12:20" ht="16.8">
      <c r="L49042" s="404"/>
      <c r="M49042" s="404"/>
      <c r="N49042" s="404"/>
      <c r="O49042" s="404"/>
      <c r="P49042" s="404"/>
      <c r="Q49042" s="404"/>
      <c r="R49042" s="404"/>
      <c r="S49042" s="404"/>
      <c r="T49042" s="404"/>
    </row>
    <row r="49043" spans="12:20" ht="16.8">
      <c r="L49043" s="404"/>
      <c r="M49043" s="404"/>
      <c r="N49043" s="404"/>
      <c r="O49043" s="404"/>
      <c r="P49043" s="404"/>
      <c r="Q49043" s="404"/>
      <c r="R49043" s="404"/>
      <c r="S49043" s="404"/>
      <c r="T49043" s="404"/>
    </row>
    <row r="49044" spans="12:20" ht="16.8">
      <c r="L49044" s="404"/>
      <c r="M49044" s="404"/>
      <c r="N49044" s="404"/>
      <c r="O49044" s="404"/>
      <c r="P49044" s="404"/>
      <c r="Q49044" s="404"/>
      <c r="R49044" s="404"/>
      <c r="S49044" s="404"/>
      <c r="T49044" s="404"/>
    </row>
    <row r="49045" spans="12:20" ht="16.8">
      <c r="L49045" s="404"/>
      <c r="M49045" s="404"/>
      <c r="N49045" s="404"/>
      <c r="O49045" s="404"/>
      <c r="P49045" s="404"/>
      <c r="Q49045" s="404"/>
      <c r="R49045" s="404"/>
      <c r="S49045" s="404"/>
      <c r="T49045" s="404"/>
    </row>
    <row r="49046" spans="12:20" ht="16.8">
      <c r="L49046" s="404"/>
      <c r="M49046" s="404"/>
      <c r="N49046" s="404"/>
      <c r="O49046" s="404"/>
      <c r="P49046" s="404"/>
      <c r="Q49046" s="404"/>
      <c r="R49046" s="404"/>
      <c r="S49046" s="404"/>
      <c r="T49046" s="404"/>
    </row>
    <row r="49047" spans="12:20" ht="16.8">
      <c r="L49047" s="404"/>
      <c r="M49047" s="404"/>
      <c r="N49047" s="404"/>
      <c r="O49047" s="404"/>
      <c r="P49047" s="404"/>
      <c r="Q49047" s="404"/>
      <c r="R49047" s="404"/>
      <c r="S49047" s="404"/>
      <c r="T49047" s="404"/>
    </row>
    <row r="49048" spans="12:20" ht="16.8">
      <c r="L49048" s="404"/>
      <c r="M49048" s="404"/>
      <c r="N49048" s="404"/>
      <c r="O49048" s="404"/>
      <c r="P49048" s="404"/>
      <c r="Q49048" s="404"/>
      <c r="R49048" s="404"/>
      <c r="S49048" s="404"/>
      <c r="T49048" s="404"/>
    </row>
    <row r="49049" spans="12:20" ht="16.8">
      <c r="L49049" s="404"/>
      <c r="M49049" s="404"/>
      <c r="N49049" s="404"/>
      <c r="O49049" s="404"/>
      <c r="P49049" s="404"/>
      <c r="Q49049" s="404"/>
      <c r="R49049" s="404"/>
      <c r="S49049" s="404"/>
      <c r="T49049" s="404"/>
    </row>
    <row r="49050" spans="12:20" ht="16.8">
      <c r="L49050" s="404"/>
      <c r="M49050" s="404"/>
      <c r="N49050" s="404"/>
      <c r="O49050" s="404"/>
      <c r="P49050" s="404"/>
      <c r="Q49050" s="404"/>
      <c r="R49050" s="404"/>
      <c r="S49050" s="404"/>
      <c r="T49050" s="404"/>
    </row>
    <row r="49051" spans="12:20" ht="16.8">
      <c r="L49051" s="404"/>
      <c r="M49051" s="404"/>
      <c r="N49051" s="404"/>
      <c r="O49051" s="404"/>
      <c r="P49051" s="404"/>
      <c r="Q49051" s="404"/>
      <c r="R49051" s="404"/>
      <c r="S49051" s="404"/>
      <c r="T49051" s="404"/>
    </row>
    <row r="49052" spans="12:20" ht="16.8">
      <c r="L49052" s="404"/>
      <c r="M49052" s="404"/>
      <c r="N49052" s="404"/>
      <c r="O49052" s="404"/>
      <c r="P49052" s="404"/>
      <c r="Q49052" s="404"/>
      <c r="R49052" s="404"/>
      <c r="S49052" s="404"/>
      <c r="T49052" s="404"/>
    </row>
    <row r="49053" spans="12:20" ht="16.8">
      <c r="L49053" s="404"/>
      <c r="M49053" s="404"/>
      <c r="N49053" s="404"/>
      <c r="O49053" s="404"/>
      <c r="P49053" s="404"/>
      <c r="Q49053" s="404"/>
      <c r="R49053" s="404"/>
      <c r="S49053" s="404"/>
      <c r="T49053" s="404"/>
    </row>
    <row r="49054" spans="12:20" ht="16.8">
      <c r="L49054" s="404"/>
      <c r="M49054" s="404"/>
      <c r="N49054" s="404"/>
      <c r="O49054" s="404"/>
      <c r="P49054" s="404"/>
      <c r="Q49054" s="404"/>
      <c r="R49054" s="404"/>
      <c r="S49054" s="404"/>
      <c r="T49054" s="404"/>
    </row>
    <row r="49055" spans="12:20" ht="16.8">
      <c r="L49055" s="404"/>
      <c r="M49055" s="404"/>
      <c r="N49055" s="404"/>
      <c r="O49055" s="404"/>
      <c r="P49055" s="404"/>
      <c r="Q49055" s="404"/>
      <c r="R49055" s="404"/>
      <c r="S49055" s="404"/>
      <c r="T49055" s="404"/>
    </row>
    <row r="49056" spans="12:20" ht="16.8">
      <c r="L49056" s="404"/>
      <c r="M49056" s="404"/>
      <c r="N49056" s="404"/>
      <c r="O49056" s="404"/>
      <c r="P49056" s="404"/>
      <c r="Q49056" s="404"/>
      <c r="R49056" s="404"/>
      <c r="S49056" s="404"/>
      <c r="T49056" s="404"/>
    </row>
    <row r="49057" spans="12:20" ht="16.8">
      <c r="L49057" s="404"/>
      <c r="M49057" s="404"/>
      <c r="N49057" s="404"/>
      <c r="O49057" s="404"/>
      <c r="P49057" s="404"/>
      <c r="Q49057" s="404"/>
      <c r="R49057" s="404"/>
      <c r="S49057" s="404"/>
      <c r="T49057" s="404"/>
    </row>
    <row r="49058" spans="12:20" ht="16.8">
      <c r="L49058" s="404"/>
      <c r="M49058" s="404"/>
      <c r="N49058" s="404"/>
      <c r="O49058" s="404"/>
      <c r="P49058" s="404"/>
      <c r="Q49058" s="404"/>
      <c r="R49058" s="404"/>
      <c r="S49058" s="404"/>
      <c r="T49058" s="404"/>
    </row>
    <row r="49059" spans="12:20" ht="16.8">
      <c r="L49059" s="404"/>
      <c r="M49059" s="404"/>
      <c r="N49059" s="404"/>
      <c r="O49059" s="404"/>
      <c r="P49059" s="404"/>
      <c r="Q49059" s="404"/>
      <c r="R49059" s="404"/>
      <c r="S49059" s="404"/>
      <c r="T49059" s="404"/>
    </row>
    <row r="49060" spans="12:20" ht="16.8">
      <c r="L49060" s="404"/>
      <c r="M49060" s="404"/>
      <c r="N49060" s="404"/>
      <c r="O49060" s="404"/>
      <c r="P49060" s="404"/>
      <c r="Q49060" s="404"/>
      <c r="R49060" s="404"/>
      <c r="S49060" s="404"/>
      <c r="T49060" s="404"/>
    </row>
    <row r="49061" spans="12:20" ht="16.8">
      <c r="L49061" s="404"/>
      <c r="M49061" s="404"/>
      <c r="N49061" s="404"/>
      <c r="O49061" s="404"/>
      <c r="P49061" s="404"/>
      <c r="Q49061" s="404"/>
      <c r="R49061" s="404"/>
      <c r="S49061" s="404"/>
      <c r="T49061" s="404"/>
    </row>
    <row r="49062" spans="12:20" ht="16.8">
      <c r="L49062" s="404"/>
      <c r="M49062" s="404"/>
      <c r="N49062" s="404"/>
      <c r="O49062" s="404"/>
      <c r="P49062" s="404"/>
      <c r="Q49062" s="404"/>
      <c r="R49062" s="404"/>
      <c r="S49062" s="404"/>
      <c r="T49062" s="404"/>
    </row>
    <row r="49063" spans="12:20" ht="16.8">
      <c r="L49063" s="404"/>
      <c r="M49063" s="404"/>
      <c r="N49063" s="404"/>
      <c r="O49063" s="404"/>
      <c r="P49063" s="404"/>
      <c r="Q49063" s="404"/>
      <c r="R49063" s="404"/>
      <c r="S49063" s="404"/>
      <c r="T49063" s="404"/>
    </row>
    <row r="49064" spans="12:20" ht="16.8">
      <c r="L49064" s="404"/>
      <c r="M49064" s="404"/>
      <c r="N49064" s="404"/>
      <c r="O49064" s="404"/>
      <c r="P49064" s="404"/>
      <c r="Q49064" s="404"/>
      <c r="R49064" s="404"/>
      <c r="S49064" s="404"/>
      <c r="T49064" s="404"/>
    </row>
    <row r="49065" spans="12:20" ht="16.8">
      <c r="L49065" s="404"/>
      <c r="M49065" s="404"/>
      <c r="N49065" s="404"/>
      <c r="O49065" s="404"/>
      <c r="P49065" s="404"/>
      <c r="Q49065" s="404"/>
      <c r="R49065" s="404"/>
      <c r="S49065" s="404"/>
      <c r="T49065" s="404"/>
    </row>
    <row r="49066" spans="12:20" ht="16.8">
      <c r="L49066" s="404"/>
      <c r="M49066" s="404"/>
      <c r="N49066" s="404"/>
      <c r="O49066" s="404"/>
      <c r="P49066" s="404"/>
      <c r="Q49066" s="404"/>
      <c r="R49066" s="404"/>
      <c r="S49066" s="404"/>
      <c r="T49066" s="404"/>
    </row>
    <row r="49067" spans="12:20" ht="16.8">
      <c r="L49067" s="404"/>
      <c r="M49067" s="404"/>
      <c r="N49067" s="404"/>
      <c r="O49067" s="404"/>
      <c r="P49067" s="404"/>
      <c r="Q49067" s="404"/>
      <c r="R49067" s="404"/>
      <c r="S49067" s="404"/>
      <c r="T49067" s="404"/>
    </row>
    <row r="49068" spans="12:20" ht="16.8">
      <c r="L49068" s="404"/>
      <c r="M49068" s="404"/>
      <c r="N49068" s="404"/>
      <c r="O49068" s="404"/>
      <c r="P49068" s="404"/>
      <c r="Q49068" s="404"/>
      <c r="R49068" s="404"/>
      <c r="S49068" s="404"/>
      <c r="T49068" s="404"/>
    </row>
    <row r="49069" spans="12:20" ht="16.8">
      <c r="L49069" s="404"/>
      <c r="M49069" s="404"/>
      <c r="N49069" s="404"/>
      <c r="O49069" s="404"/>
      <c r="P49069" s="404"/>
      <c r="Q49069" s="404"/>
      <c r="R49069" s="404"/>
      <c r="S49069" s="404"/>
      <c r="T49069" s="404"/>
    </row>
    <row r="49070" spans="12:20" ht="16.8">
      <c r="L49070" s="404"/>
      <c r="M49070" s="404"/>
      <c r="N49070" s="404"/>
      <c r="O49070" s="404"/>
      <c r="P49070" s="404"/>
      <c r="Q49070" s="404"/>
      <c r="R49070" s="404"/>
      <c r="S49070" s="404"/>
      <c r="T49070" s="404"/>
    </row>
    <row r="49071" spans="12:20" ht="16.8">
      <c r="L49071" s="404"/>
      <c r="M49071" s="404"/>
      <c r="N49071" s="404"/>
      <c r="O49071" s="404"/>
      <c r="P49071" s="404"/>
      <c r="Q49071" s="404"/>
      <c r="R49071" s="404"/>
      <c r="S49071" s="404"/>
      <c r="T49071" s="404"/>
    </row>
    <row r="49072" spans="12:20" ht="16.8">
      <c r="L49072" s="404"/>
      <c r="M49072" s="404"/>
      <c r="N49072" s="404"/>
      <c r="O49072" s="404"/>
      <c r="P49072" s="404"/>
      <c r="Q49072" s="404"/>
      <c r="R49072" s="404"/>
      <c r="S49072" s="404"/>
      <c r="T49072" s="404"/>
    </row>
    <row r="49073" spans="12:20" ht="16.8">
      <c r="L49073" s="404"/>
      <c r="M49073" s="404"/>
      <c r="N49073" s="404"/>
      <c r="O49073" s="404"/>
      <c r="P49073" s="404"/>
      <c r="Q49073" s="404"/>
      <c r="R49073" s="404"/>
      <c r="S49073" s="404"/>
      <c r="T49073" s="404"/>
    </row>
    <row r="49074" spans="12:20" ht="16.8">
      <c r="L49074" s="404"/>
      <c r="M49074" s="404"/>
      <c r="N49074" s="404"/>
      <c r="O49074" s="404"/>
      <c r="P49074" s="404"/>
      <c r="Q49074" s="404"/>
      <c r="R49074" s="404"/>
      <c r="S49074" s="404"/>
      <c r="T49074" s="404"/>
    </row>
    <row r="49075" spans="12:20" ht="16.8">
      <c r="L49075" s="404"/>
      <c r="M49075" s="404"/>
      <c r="N49075" s="404"/>
      <c r="O49075" s="404"/>
      <c r="P49075" s="404"/>
      <c r="Q49075" s="404"/>
      <c r="R49075" s="404"/>
      <c r="S49075" s="404"/>
      <c r="T49075" s="404"/>
    </row>
    <row r="49076" spans="12:20" ht="16.8">
      <c r="L49076" s="404"/>
      <c r="M49076" s="404"/>
      <c r="N49076" s="404"/>
      <c r="O49076" s="404"/>
      <c r="P49076" s="404"/>
      <c r="Q49076" s="404"/>
      <c r="R49076" s="404"/>
      <c r="S49076" s="404"/>
      <c r="T49076" s="404"/>
    </row>
    <row r="49077" spans="12:20" ht="16.8">
      <c r="L49077" s="404"/>
      <c r="M49077" s="404"/>
      <c r="N49077" s="404"/>
      <c r="O49077" s="404"/>
      <c r="P49077" s="404"/>
      <c r="Q49077" s="404"/>
      <c r="R49077" s="404"/>
      <c r="S49077" s="404"/>
      <c r="T49077" s="404"/>
    </row>
    <row r="49078" spans="12:20" ht="16.8">
      <c r="L49078" s="404"/>
      <c r="M49078" s="404"/>
      <c r="N49078" s="404"/>
      <c r="O49078" s="404"/>
      <c r="P49078" s="404"/>
      <c r="Q49078" s="404"/>
      <c r="R49078" s="404"/>
      <c r="S49078" s="404"/>
      <c r="T49078" s="404"/>
    </row>
    <row r="49079" spans="12:20" ht="16.8">
      <c r="L49079" s="404"/>
      <c r="M49079" s="404"/>
      <c r="N49079" s="404"/>
      <c r="O49079" s="404"/>
      <c r="P49079" s="404"/>
      <c r="Q49079" s="404"/>
      <c r="R49079" s="404"/>
      <c r="S49079" s="404"/>
      <c r="T49079" s="404"/>
    </row>
    <row r="49080" spans="12:20" ht="16.8">
      <c r="L49080" s="404"/>
      <c r="M49080" s="404"/>
      <c r="N49080" s="404"/>
      <c r="O49080" s="404"/>
      <c r="P49080" s="404"/>
      <c r="Q49080" s="404"/>
      <c r="R49080" s="404"/>
      <c r="S49080" s="404"/>
      <c r="T49080" s="404"/>
    </row>
    <row r="49081" spans="12:20" ht="16.8">
      <c r="L49081" s="404"/>
      <c r="M49081" s="404"/>
      <c r="N49081" s="404"/>
      <c r="O49081" s="404"/>
      <c r="P49081" s="404"/>
      <c r="Q49081" s="404"/>
      <c r="R49081" s="404"/>
      <c r="S49081" s="404"/>
      <c r="T49081" s="404"/>
    </row>
    <row r="49082" spans="12:20" ht="16.8">
      <c r="L49082" s="404"/>
      <c r="M49082" s="404"/>
      <c r="N49082" s="404"/>
      <c r="O49082" s="404"/>
      <c r="P49082" s="404"/>
      <c r="Q49082" s="404"/>
      <c r="R49082" s="404"/>
      <c r="S49082" s="404"/>
      <c r="T49082" s="404"/>
    </row>
    <row r="49083" spans="12:20" ht="16.8">
      <c r="L49083" s="404"/>
      <c r="M49083" s="404"/>
      <c r="N49083" s="404"/>
      <c r="O49083" s="404"/>
      <c r="P49083" s="404"/>
      <c r="Q49083" s="404"/>
      <c r="R49083" s="404"/>
      <c r="S49083" s="404"/>
      <c r="T49083" s="404"/>
    </row>
    <row r="49084" spans="12:20" ht="16.8">
      <c r="L49084" s="404"/>
      <c r="M49084" s="404"/>
      <c r="N49084" s="404"/>
      <c r="O49084" s="404"/>
      <c r="P49084" s="404"/>
      <c r="Q49084" s="404"/>
      <c r="R49084" s="404"/>
      <c r="S49084" s="404"/>
      <c r="T49084" s="404"/>
    </row>
    <row r="49085" spans="12:20" ht="16.8">
      <c r="L49085" s="404"/>
      <c r="M49085" s="404"/>
      <c r="N49085" s="404"/>
      <c r="O49085" s="404"/>
      <c r="P49085" s="404"/>
      <c r="Q49085" s="404"/>
      <c r="R49085" s="404"/>
      <c r="S49085" s="404"/>
      <c r="T49085" s="404"/>
    </row>
    <row r="49086" spans="12:20" ht="16.8">
      <c r="L49086" s="404"/>
      <c r="M49086" s="404"/>
      <c r="N49086" s="404"/>
      <c r="O49086" s="404"/>
      <c r="P49086" s="404"/>
      <c r="Q49086" s="404"/>
      <c r="R49086" s="404"/>
      <c r="S49086" s="404"/>
      <c r="T49086" s="404"/>
    </row>
    <row r="49087" spans="12:20" ht="16.8">
      <c r="L49087" s="404"/>
      <c r="M49087" s="404"/>
      <c r="N49087" s="404"/>
      <c r="O49087" s="404"/>
      <c r="P49087" s="404"/>
      <c r="Q49087" s="404"/>
      <c r="R49087" s="404"/>
      <c r="S49087" s="404"/>
      <c r="T49087" s="404"/>
    </row>
    <row r="49088" spans="12:20" ht="16.8">
      <c r="L49088" s="404"/>
      <c r="M49088" s="404"/>
      <c r="N49088" s="404"/>
      <c r="O49088" s="404"/>
      <c r="P49088" s="404"/>
      <c r="Q49088" s="404"/>
      <c r="R49088" s="404"/>
      <c r="S49088" s="404"/>
      <c r="T49088" s="404"/>
    </row>
    <row r="49089" spans="12:20" ht="16.8">
      <c r="L49089" s="404"/>
      <c r="M49089" s="404"/>
      <c r="N49089" s="404"/>
      <c r="O49089" s="404"/>
      <c r="P49089" s="404"/>
      <c r="Q49089" s="404"/>
      <c r="R49089" s="404"/>
      <c r="S49089" s="404"/>
      <c r="T49089" s="404"/>
    </row>
    <row r="49090" spans="12:20" ht="16.8">
      <c r="L49090" s="404"/>
      <c r="M49090" s="404"/>
      <c r="N49090" s="404"/>
      <c r="O49090" s="404"/>
      <c r="P49090" s="404"/>
      <c r="Q49090" s="404"/>
      <c r="R49090" s="404"/>
      <c r="S49090" s="404"/>
      <c r="T49090" s="404"/>
    </row>
    <row r="49091" spans="12:20" ht="16.8">
      <c r="L49091" s="404"/>
      <c r="M49091" s="404"/>
      <c r="N49091" s="404"/>
      <c r="O49091" s="404"/>
      <c r="P49091" s="404"/>
      <c r="Q49091" s="404"/>
      <c r="R49091" s="404"/>
      <c r="S49091" s="404"/>
      <c r="T49091" s="404"/>
    </row>
    <row r="49092" spans="12:20" ht="16.8">
      <c r="L49092" s="404"/>
      <c r="M49092" s="404"/>
      <c r="N49092" s="404"/>
      <c r="O49092" s="404"/>
      <c r="P49092" s="404"/>
      <c r="Q49092" s="404"/>
      <c r="R49092" s="404"/>
      <c r="S49092" s="404"/>
      <c r="T49092" s="404"/>
    </row>
    <row r="49093" spans="12:20" ht="16.8">
      <c r="L49093" s="404"/>
      <c r="M49093" s="404"/>
      <c r="N49093" s="404"/>
      <c r="O49093" s="404"/>
      <c r="P49093" s="404"/>
      <c r="Q49093" s="404"/>
      <c r="R49093" s="404"/>
      <c r="S49093" s="404"/>
      <c r="T49093" s="404"/>
    </row>
    <row r="49094" spans="12:20" ht="16.8">
      <c r="L49094" s="404"/>
      <c r="M49094" s="404"/>
      <c r="N49094" s="404"/>
      <c r="O49094" s="404"/>
      <c r="P49094" s="404"/>
      <c r="Q49094" s="404"/>
      <c r="R49094" s="404"/>
      <c r="S49094" s="404"/>
      <c r="T49094" s="404"/>
    </row>
    <row r="49095" spans="12:20" ht="16.8">
      <c r="L49095" s="404"/>
      <c r="M49095" s="404"/>
      <c r="N49095" s="404"/>
      <c r="O49095" s="404"/>
      <c r="P49095" s="404"/>
      <c r="Q49095" s="404"/>
      <c r="R49095" s="404"/>
      <c r="S49095" s="404"/>
      <c r="T49095" s="404"/>
    </row>
    <row r="49096" spans="12:20" ht="16.8">
      <c r="L49096" s="404"/>
      <c r="M49096" s="404"/>
      <c r="N49096" s="404"/>
      <c r="O49096" s="404"/>
      <c r="P49096" s="404"/>
      <c r="Q49096" s="404"/>
      <c r="R49096" s="404"/>
      <c r="S49096" s="404"/>
      <c r="T49096" s="404"/>
    </row>
    <row r="49097" spans="12:20" ht="16.8">
      <c r="L49097" s="404"/>
      <c r="M49097" s="404"/>
      <c r="N49097" s="404"/>
      <c r="O49097" s="404"/>
      <c r="P49097" s="404"/>
      <c r="Q49097" s="404"/>
      <c r="R49097" s="404"/>
      <c r="S49097" s="404"/>
      <c r="T49097" s="404"/>
    </row>
    <row r="49098" spans="12:20" ht="16.8">
      <c r="L49098" s="404"/>
      <c r="M49098" s="404"/>
      <c r="N49098" s="404"/>
      <c r="O49098" s="404"/>
      <c r="P49098" s="404"/>
      <c r="Q49098" s="404"/>
      <c r="R49098" s="404"/>
      <c r="S49098" s="404"/>
      <c r="T49098" s="404"/>
    </row>
    <row r="49099" spans="12:20" ht="16.8">
      <c r="L49099" s="404"/>
      <c r="M49099" s="404"/>
      <c r="N49099" s="404"/>
      <c r="O49099" s="404"/>
      <c r="P49099" s="404"/>
      <c r="Q49099" s="404"/>
      <c r="R49099" s="404"/>
      <c r="S49099" s="404"/>
      <c r="T49099" s="404"/>
    </row>
    <row r="49100" spans="12:20" ht="16.8">
      <c r="L49100" s="404"/>
      <c r="M49100" s="404"/>
      <c r="N49100" s="404"/>
      <c r="O49100" s="404"/>
      <c r="P49100" s="404"/>
      <c r="Q49100" s="404"/>
      <c r="R49100" s="404"/>
      <c r="S49100" s="404"/>
      <c r="T49100" s="404"/>
    </row>
    <row r="49101" spans="12:20" ht="16.8">
      <c r="L49101" s="404"/>
      <c r="M49101" s="404"/>
      <c r="N49101" s="404"/>
      <c r="O49101" s="404"/>
      <c r="P49101" s="404"/>
      <c r="Q49101" s="404"/>
      <c r="R49101" s="404"/>
      <c r="S49101" s="404"/>
      <c r="T49101" s="404"/>
    </row>
    <row r="49102" spans="12:20" ht="16.8">
      <c r="L49102" s="404"/>
      <c r="M49102" s="404"/>
      <c r="N49102" s="404"/>
      <c r="O49102" s="404"/>
      <c r="P49102" s="404"/>
      <c r="Q49102" s="404"/>
      <c r="R49102" s="404"/>
      <c r="S49102" s="404"/>
      <c r="T49102" s="404"/>
    </row>
    <row r="49103" spans="12:20" ht="16.8">
      <c r="L49103" s="404"/>
      <c r="M49103" s="404"/>
      <c r="N49103" s="404"/>
      <c r="O49103" s="404"/>
      <c r="P49103" s="404"/>
      <c r="Q49103" s="404"/>
      <c r="R49103" s="404"/>
      <c r="S49103" s="404"/>
      <c r="T49103" s="404"/>
    </row>
    <row r="49104" spans="12:20" ht="16.8">
      <c r="L49104" s="404"/>
      <c r="M49104" s="404"/>
      <c r="N49104" s="404"/>
      <c r="O49104" s="404"/>
      <c r="P49104" s="404"/>
      <c r="Q49104" s="404"/>
      <c r="R49104" s="404"/>
      <c r="S49104" s="404"/>
      <c r="T49104" s="404"/>
    </row>
    <row r="49105" spans="12:20" ht="16.8">
      <c r="L49105" s="404"/>
      <c r="M49105" s="404"/>
      <c r="N49105" s="404"/>
      <c r="O49105" s="404"/>
      <c r="P49105" s="404"/>
      <c r="Q49105" s="404"/>
      <c r="R49105" s="404"/>
      <c r="S49105" s="404"/>
      <c r="T49105" s="404"/>
    </row>
    <row r="49106" spans="12:20" ht="16.8">
      <c r="L49106" s="404"/>
      <c r="M49106" s="404"/>
      <c r="N49106" s="404"/>
      <c r="O49106" s="404"/>
      <c r="P49106" s="404"/>
      <c r="Q49106" s="404"/>
      <c r="R49106" s="404"/>
      <c r="S49106" s="404"/>
      <c r="T49106" s="404"/>
    </row>
    <row r="49107" spans="12:20" ht="16.8">
      <c r="L49107" s="404"/>
      <c r="M49107" s="404"/>
      <c r="N49107" s="404"/>
      <c r="O49107" s="404"/>
      <c r="P49107" s="404"/>
      <c r="Q49107" s="404"/>
      <c r="R49107" s="404"/>
      <c r="S49107" s="404"/>
      <c r="T49107" s="404"/>
    </row>
    <row r="49108" spans="12:20" ht="16.8">
      <c r="L49108" s="404"/>
      <c r="M49108" s="404"/>
      <c r="N49108" s="404"/>
      <c r="O49108" s="404"/>
      <c r="P49108" s="404"/>
      <c r="Q49108" s="404"/>
      <c r="R49108" s="404"/>
      <c r="S49108" s="404"/>
      <c r="T49108" s="404"/>
    </row>
    <row r="49109" spans="12:20" ht="16.8">
      <c r="L49109" s="404"/>
      <c r="M49109" s="404"/>
      <c r="N49109" s="404"/>
      <c r="O49109" s="404"/>
      <c r="P49109" s="404"/>
      <c r="Q49109" s="404"/>
      <c r="R49109" s="404"/>
      <c r="S49109" s="404"/>
      <c r="T49109" s="404"/>
    </row>
    <row r="49110" spans="12:20" ht="16.8">
      <c r="L49110" s="404"/>
      <c r="M49110" s="404"/>
      <c r="N49110" s="404"/>
      <c r="O49110" s="404"/>
      <c r="P49110" s="404"/>
      <c r="Q49110" s="404"/>
      <c r="R49110" s="404"/>
      <c r="S49110" s="404"/>
      <c r="T49110" s="404"/>
    </row>
    <row r="49111" spans="12:20" ht="16.8">
      <c r="L49111" s="404"/>
      <c r="M49111" s="404"/>
      <c r="N49111" s="404"/>
      <c r="O49111" s="404"/>
      <c r="P49111" s="404"/>
      <c r="Q49111" s="404"/>
      <c r="R49111" s="404"/>
      <c r="S49111" s="404"/>
      <c r="T49111" s="404"/>
    </row>
    <row r="49112" spans="12:20" ht="16.8">
      <c r="L49112" s="404"/>
      <c r="M49112" s="404"/>
      <c r="N49112" s="404"/>
      <c r="O49112" s="404"/>
      <c r="P49112" s="404"/>
      <c r="Q49112" s="404"/>
      <c r="R49112" s="404"/>
      <c r="S49112" s="404"/>
      <c r="T49112" s="404"/>
    </row>
    <row r="49113" spans="12:20" ht="16.8">
      <c r="L49113" s="404"/>
      <c r="M49113" s="404"/>
      <c r="N49113" s="404"/>
      <c r="O49113" s="404"/>
      <c r="P49113" s="404"/>
      <c r="Q49113" s="404"/>
      <c r="R49113" s="404"/>
      <c r="S49113" s="404"/>
      <c r="T49113" s="404"/>
    </row>
    <row r="49114" spans="12:20" ht="16.8">
      <c r="L49114" s="404"/>
      <c r="M49114" s="404"/>
      <c r="N49114" s="404"/>
      <c r="O49114" s="404"/>
      <c r="P49114" s="404"/>
      <c r="Q49114" s="404"/>
      <c r="R49114" s="404"/>
      <c r="S49114" s="404"/>
      <c r="T49114" s="404"/>
    </row>
    <row r="49115" spans="12:20" ht="16.8">
      <c r="L49115" s="404"/>
      <c r="M49115" s="404"/>
      <c r="N49115" s="404"/>
      <c r="O49115" s="404"/>
      <c r="P49115" s="404"/>
      <c r="Q49115" s="404"/>
      <c r="R49115" s="404"/>
      <c r="S49115" s="404"/>
      <c r="T49115" s="404"/>
    </row>
    <row r="49116" spans="12:20" ht="16.8">
      <c r="L49116" s="404"/>
      <c r="M49116" s="404"/>
      <c r="N49116" s="404"/>
      <c r="O49116" s="404"/>
      <c r="P49116" s="404"/>
      <c r="Q49116" s="404"/>
      <c r="R49116" s="404"/>
      <c r="S49116" s="404"/>
      <c r="T49116" s="404"/>
    </row>
    <row r="49117" spans="12:20" ht="16.8">
      <c r="L49117" s="404"/>
      <c r="M49117" s="404"/>
      <c r="N49117" s="404"/>
      <c r="O49117" s="404"/>
      <c r="P49117" s="404"/>
      <c r="Q49117" s="404"/>
      <c r="R49117" s="404"/>
      <c r="S49117" s="404"/>
      <c r="T49117" s="404"/>
    </row>
    <row r="49118" spans="12:20" ht="16.8">
      <c r="L49118" s="404"/>
      <c r="M49118" s="404"/>
      <c r="N49118" s="404"/>
      <c r="O49118" s="404"/>
      <c r="P49118" s="404"/>
      <c r="Q49118" s="404"/>
      <c r="R49118" s="404"/>
      <c r="S49118" s="404"/>
      <c r="T49118" s="404"/>
    </row>
    <row r="49119" spans="12:20" ht="16.8">
      <c r="L49119" s="404"/>
      <c r="M49119" s="404"/>
      <c r="N49119" s="404"/>
      <c r="O49119" s="404"/>
      <c r="P49119" s="404"/>
      <c r="Q49119" s="404"/>
      <c r="R49119" s="404"/>
      <c r="S49119" s="404"/>
      <c r="T49119" s="404"/>
    </row>
    <row r="49120" spans="12:20" ht="16.8">
      <c r="L49120" s="404"/>
      <c r="M49120" s="404"/>
      <c r="N49120" s="404"/>
      <c r="O49120" s="404"/>
      <c r="P49120" s="404"/>
      <c r="Q49120" s="404"/>
      <c r="R49120" s="404"/>
      <c r="S49120" s="404"/>
      <c r="T49120" s="404"/>
    </row>
    <row r="49121" spans="12:20" ht="16.8">
      <c r="L49121" s="404"/>
      <c r="M49121" s="404"/>
      <c r="N49121" s="404"/>
      <c r="O49121" s="404"/>
      <c r="P49121" s="404"/>
      <c r="Q49121" s="404"/>
      <c r="R49121" s="404"/>
      <c r="S49121" s="404"/>
      <c r="T49121" s="404"/>
    </row>
    <row r="49122" spans="12:20" ht="16.8">
      <c r="L49122" s="404"/>
      <c r="M49122" s="404"/>
      <c r="N49122" s="404"/>
      <c r="O49122" s="404"/>
      <c r="P49122" s="404"/>
      <c r="Q49122" s="404"/>
      <c r="R49122" s="404"/>
      <c r="S49122" s="404"/>
      <c r="T49122" s="404"/>
    </row>
    <row r="49123" spans="12:20" ht="16.8">
      <c r="L49123" s="404"/>
      <c r="M49123" s="404"/>
      <c r="N49123" s="404"/>
      <c r="O49123" s="404"/>
      <c r="P49123" s="404"/>
      <c r="Q49123" s="404"/>
      <c r="R49123" s="404"/>
      <c r="S49123" s="404"/>
      <c r="T49123" s="404"/>
    </row>
    <row r="49124" spans="12:20" ht="16.8">
      <c r="L49124" s="404"/>
      <c r="M49124" s="404"/>
      <c r="N49124" s="404"/>
      <c r="O49124" s="404"/>
      <c r="P49124" s="404"/>
      <c r="Q49124" s="404"/>
      <c r="R49124" s="404"/>
      <c r="S49124" s="404"/>
      <c r="T49124" s="404"/>
    </row>
    <row r="49125" spans="12:20" ht="16.8">
      <c r="L49125" s="404"/>
      <c r="M49125" s="404"/>
      <c r="N49125" s="404"/>
      <c r="O49125" s="404"/>
      <c r="P49125" s="404"/>
      <c r="Q49125" s="404"/>
      <c r="R49125" s="404"/>
      <c r="S49125" s="404"/>
      <c r="T49125" s="404"/>
    </row>
    <row r="49126" spans="12:20" ht="16.8">
      <c r="L49126" s="404"/>
      <c r="M49126" s="404"/>
      <c r="N49126" s="404"/>
      <c r="O49126" s="404"/>
      <c r="P49126" s="404"/>
      <c r="Q49126" s="404"/>
      <c r="R49126" s="404"/>
      <c r="S49126" s="404"/>
      <c r="T49126" s="404"/>
    </row>
    <row r="49127" spans="12:20" ht="16.8">
      <c r="L49127" s="404"/>
      <c r="M49127" s="404"/>
      <c r="N49127" s="404"/>
      <c r="O49127" s="404"/>
      <c r="P49127" s="404"/>
      <c r="Q49127" s="404"/>
      <c r="R49127" s="404"/>
      <c r="S49127" s="404"/>
      <c r="T49127" s="404"/>
    </row>
    <row r="49128" spans="12:20" ht="16.8">
      <c r="L49128" s="404"/>
      <c r="M49128" s="404"/>
      <c r="N49128" s="404"/>
      <c r="O49128" s="404"/>
      <c r="P49128" s="404"/>
      <c r="Q49128" s="404"/>
      <c r="R49128" s="404"/>
      <c r="S49128" s="404"/>
      <c r="T49128" s="404"/>
    </row>
    <row r="49129" spans="12:20" ht="16.8">
      <c r="L49129" s="404"/>
      <c r="M49129" s="404"/>
      <c r="N49129" s="404"/>
      <c r="O49129" s="404"/>
      <c r="P49129" s="404"/>
      <c r="Q49129" s="404"/>
      <c r="R49129" s="404"/>
      <c r="S49129" s="404"/>
      <c r="T49129" s="404"/>
    </row>
    <row r="49130" spans="12:20" ht="16.8">
      <c r="L49130" s="404"/>
      <c r="M49130" s="404"/>
      <c r="N49130" s="404"/>
      <c r="O49130" s="404"/>
      <c r="P49130" s="404"/>
      <c r="Q49130" s="404"/>
      <c r="R49130" s="404"/>
      <c r="S49130" s="404"/>
      <c r="T49130" s="404"/>
    </row>
    <row r="49131" spans="12:20" ht="16.8">
      <c r="L49131" s="404"/>
      <c r="M49131" s="404"/>
      <c r="N49131" s="404"/>
      <c r="O49131" s="404"/>
      <c r="P49131" s="404"/>
      <c r="Q49131" s="404"/>
      <c r="R49131" s="404"/>
      <c r="S49131" s="404"/>
      <c r="T49131" s="404"/>
    </row>
    <row r="49132" spans="12:20" ht="16.8">
      <c r="L49132" s="404"/>
      <c r="M49132" s="404"/>
      <c r="N49132" s="404"/>
      <c r="O49132" s="404"/>
      <c r="P49132" s="404"/>
      <c r="Q49132" s="404"/>
      <c r="R49132" s="404"/>
      <c r="S49132" s="404"/>
      <c r="T49132" s="404"/>
    </row>
    <row r="49133" spans="12:20" ht="16.8">
      <c r="L49133" s="404"/>
      <c r="M49133" s="404"/>
      <c r="N49133" s="404"/>
      <c r="O49133" s="404"/>
      <c r="P49133" s="404"/>
      <c r="Q49133" s="404"/>
      <c r="R49133" s="404"/>
      <c r="S49133" s="404"/>
      <c r="T49133" s="404"/>
    </row>
    <row r="49134" spans="12:20" ht="16.8">
      <c r="L49134" s="404"/>
      <c r="M49134" s="404"/>
      <c r="N49134" s="404"/>
      <c r="O49134" s="404"/>
      <c r="P49134" s="404"/>
      <c r="Q49134" s="404"/>
      <c r="R49134" s="404"/>
      <c r="S49134" s="404"/>
      <c r="T49134" s="404"/>
    </row>
    <row r="49135" spans="12:20" ht="16.8">
      <c r="L49135" s="404"/>
      <c r="M49135" s="404"/>
      <c r="N49135" s="404"/>
      <c r="O49135" s="404"/>
      <c r="P49135" s="404"/>
      <c r="Q49135" s="404"/>
      <c r="R49135" s="404"/>
      <c r="S49135" s="404"/>
      <c r="T49135" s="404"/>
    </row>
    <row r="49136" spans="12:20" ht="16.8">
      <c r="L49136" s="404"/>
      <c r="M49136" s="404"/>
      <c r="N49136" s="404"/>
      <c r="O49136" s="404"/>
      <c r="P49136" s="404"/>
      <c r="Q49136" s="404"/>
      <c r="R49136" s="404"/>
      <c r="S49136" s="404"/>
      <c r="T49136" s="404"/>
    </row>
    <row r="49137" spans="12:20" ht="16.8">
      <c r="L49137" s="404"/>
      <c r="M49137" s="404"/>
      <c r="N49137" s="404"/>
      <c r="O49137" s="404"/>
      <c r="P49137" s="404"/>
      <c r="Q49137" s="404"/>
      <c r="R49137" s="404"/>
      <c r="S49137" s="404"/>
      <c r="T49137" s="404"/>
    </row>
    <row r="49138" spans="12:20" ht="16.8">
      <c r="L49138" s="404"/>
      <c r="M49138" s="404"/>
      <c r="N49138" s="404"/>
      <c r="O49138" s="404"/>
      <c r="P49138" s="404"/>
      <c r="Q49138" s="404"/>
      <c r="R49138" s="404"/>
      <c r="S49138" s="404"/>
      <c r="T49138" s="404"/>
    </row>
    <row r="49139" spans="12:20" ht="16.8">
      <c r="L49139" s="404"/>
      <c r="M49139" s="404"/>
      <c r="N49139" s="404"/>
      <c r="O49139" s="404"/>
      <c r="P49139" s="404"/>
      <c r="Q49139" s="404"/>
      <c r="R49139" s="404"/>
      <c r="S49139" s="404"/>
      <c r="T49139" s="404"/>
    </row>
    <row r="49140" spans="12:20" ht="16.8">
      <c r="L49140" s="404"/>
      <c r="M49140" s="404"/>
      <c r="N49140" s="404"/>
      <c r="O49140" s="404"/>
      <c r="P49140" s="404"/>
      <c r="Q49140" s="404"/>
      <c r="R49140" s="404"/>
      <c r="S49140" s="404"/>
      <c r="T49140" s="404"/>
    </row>
    <row r="49141" spans="12:20" ht="16.8">
      <c r="L49141" s="404"/>
      <c r="M49141" s="404"/>
      <c r="N49141" s="404"/>
      <c r="O49141" s="404"/>
      <c r="P49141" s="404"/>
      <c r="Q49141" s="404"/>
      <c r="R49141" s="404"/>
      <c r="S49141" s="404"/>
      <c r="T49141" s="404"/>
    </row>
    <row r="49142" spans="12:20" ht="16.8">
      <c r="L49142" s="404"/>
      <c r="M49142" s="404"/>
      <c r="N49142" s="404"/>
      <c r="O49142" s="404"/>
      <c r="P49142" s="404"/>
      <c r="Q49142" s="404"/>
      <c r="R49142" s="404"/>
      <c r="S49142" s="404"/>
      <c r="T49142" s="404"/>
    </row>
    <row r="49143" spans="12:20" ht="16.8">
      <c r="L49143" s="404"/>
      <c r="M49143" s="404"/>
      <c r="N49143" s="404"/>
      <c r="O49143" s="404"/>
      <c r="P49143" s="404"/>
      <c r="Q49143" s="404"/>
      <c r="R49143" s="404"/>
      <c r="S49143" s="404"/>
      <c r="T49143" s="404"/>
    </row>
    <row r="49144" spans="12:20" ht="16.8">
      <c r="L49144" s="404"/>
      <c r="M49144" s="404"/>
      <c r="N49144" s="404"/>
      <c r="O49144" s="404"/>
      <c r="P49144" s="404"/>
      <c r="Q49144" s="404"/>
      <c r="R49144" s="404"/>
      <c r="S49144" s="404"/>
      <c r="T49144" s="404"/>
    </row>
    <row r="49145" spans="12:20" ht="16.8">
      <c r="L49145" s="404"/>
      <c r="M49145" s="404"/>
      <c r="N49145" s="404"/>
      <c r="O49145" s="404"/>
      <c r="P49145" s="404"/>
      <c r="Q49145" s="404"/>
      <c r="R49145" s="404"/>
      <c r="S49145" s="404"/>
      <c r="T49145" s="404"/>
    </row>
    <row r="49146" spans="12:20" ht="16.8">
      <c r="L49146" s="404"/>
      <c r="M49146" s="404"/>
      <c r="N49146" s="404"/>
      <c r="O49146" s="404"/>
      <c r="P49146" s="404"/>
      <c r="Q49146" s="404"/>
      <c r="R49146" s="404"/>
      <c r="S49146" s="404"/>
      <c r="T49146" s="404"/>
    </row>
    <row r="49147" spans="12:20" ht="16.8">
      <c r="L49147" s="404"/>
      <c r="M49147" s="404"/>
      <c r="N49147" s="404"/>
      <c r="O49147" s="404"/>
      <c r="P49147" s="404"/>
      <c r="Q49147" s="404"/>
      <c r="R49147" s="404"/>
      <c r="S49147" s="404"/>
      <c r="T49147" s="404"/>
    </row>
    <row r="49148" spans="12:20" ht="16.8">
      <c r="L49148" s="404"/>
      <c r="M49148" s="404"/>
      <c r="N49148" s="404"/>
      <c r="O49148" s="404"/>
      <c r="P49148" s="404"/>
      <c r="Q49148" s="404"/>
      <c r="R49148" s="404"/>
      <c r="S49148" s="404"/>
      <c r="T49148" s="404"/>
    </row>
    <row r="49149" spans="12:20" ht="16.8">
      <c r="L49149" s="404"/>
      <c r="M49149" s="404"/>
      <c r="N49149" s="404"/>
      <c r="O49149" s="404"/>
      <c r="P49149" s="404"/>
      <c r="Q49149" s="404"/>
      <c r="R49149" s="404"/>
      <c r="S49149" s="404"/>
      <c r="T49149" s="404"/>
    </row>
    <row r="49150" spans="12:20" ht="16.8">
      <c r="L49150" s="404"/>
      <c r="M49150" s="404"/>
      <c r="N49150" s="404"/>
      <c r="O49150" s="404"/>
      <c r="P49150" s="404"/>
      <c r="Q49150" s="404"/>
      <c r="R49150" s="404"/>
      <c r="S49150" s="404"/>
      <c r="T49150" s="404"/>
    </row>
    <row r="49151" spans="12:20" ht="16.8">
      <c r="L49151" s="404"/>
      <c r="M49151" s="404"/>
      <c r="N49151" s="404"/>
      <c r="O49151" s="404"/>
      <c r="P49151" s="404"/>
      <c r="Q49151" s="404"/>
      <c r="R49151" s="404"/>
      <c r="S49151" s="404"/>
      <c r="T49151" s="404"/>
    </row>
    <row r="49152" spans="12:20" ht="16.8">
      <c r="L49152" s="404"/>
      <c r="M49152" s="404"/>
      <c r="N49152" s="404"/>
      <c r="O49152" s="404"/>
      <c r="P49152" s="404"/>
      <c r="Q49152" s="404"/>
      <c r="R49152" s="404"/>
      <c r="S49152" s="404"/>
      <c r="T49152" s="404"/>
    </row>
    <row r="49153" spans="12:20" ht="16.8">
      <c r="L49153" s="404"/>
      <c r="M49153" s="404"/>
      <c r="N49153" s="404"/>
      <c r="O49153" s="404"/>
      <c r="P49153" s="404"/>
      <c r="Q49153" s="404"/>
      <c r="R49153" s="404"/>
      <c r="S49153" s="404"/>
      <c r="T49153" s="404"/>
    </row>
    <row r="49154" spans="12:20" ht="16.8">
      <c r="L49154" s="404"/>
      <c r="M49154" s="404"/>
      <c r="N49154" s="404"/>
      <c r="O49154" s="404"/>
      <c r="P49154" s="404"/>
      <c r="Q49154" s="404"/>
      <c r="R49154" s="404"/>
      <c r="S49154" s="404"/>
      <c r="T49154" s="404"/>
    </row>
    <row r="49155" spans="12:20" ht="16.8">
      <c r="L49155" s="404"/>
      <c r="M49155" s="404"/>
      <c r="N49155" s="404"/>
      <c r="O49155" s="404"/>
      <c r="P49155" s="404"/>
      <c r="Q49155" s="404"/>
      <c r="R49155" s="404"/>
      <c r="S49155" s="404"/>
      <c r="T49155" s="404"/>
    </row>
    <row r="49156" spans="12:20" ht="16.8">
      <c r="L49156" s="404"/>
      <c r="M49156" s="404"/>
      <c r="N49156" s="404"/>
      <c r="O49156" s="404"/>
      <c r="P49156" s="404"/>
      <c r="Q49156" s="404"/>
      <c r="R49156" s="404"/>
      <c r="S49156" s="404"/>
      <c r="T49156" s="404"/>
    </row>
    <row r="49157" spans="12:20" ht="16.8">
      <c r="L49157" s="404"/>
      <c r="M49157" s="404"/>
      <c r="N49157" s="404"/>
      <c r="O49157" s="404"/>
      <c r="P49157" s="404"/>
      <c r="Q49157" s="404"/>
      <c r="R49157" s="404"/>
      <c r="S49157" s="404"/>
      <c r="T49157" s="404"/>
    </row>
    <row r="49158" spans="12:20" ht="16.8">
      <c r="L49158" s="404"/>
      <c r="M49158" s="404"/>
      <c r="N49158" s="404"/>
      <c r="O49158" s="404"/>
      <c r="P49158" s="404"/>
      <c r="Q49158" s="404"/>
      <c r="R49158" s="404"/>
      <c r="S49158" s="404"/>
      <c r="T49158" s="404"/>
    </row>
    <row r="49159" spans="12:20" ht="16.8">
      <c r="L49159" s="404"/>
      <c r="M49159" s="404"/>
      <c r="N49159" s="404"/>
      <c r="O49159" s="404"/>
      <c r="P49159" s="404"/>
      <c r="Q49159" s="404"/>
      <c r="R49159" s="404"/>
      <c r="S49159" s="404"/>
      <c r="T49159" s="404"/>
    </row>
    <row r="49160" spans="12:20" ht="16.8">
      <c r="L49160" s="404"/>
      <c r="M49160" s="404"/>
      <c r="N49160" s="404"/>
      <c r="O49160" s="404"/>
      <c r="P49160" s="404"/>
      <c r="Q49160" s="404"/>
      <c r="R49160" s="404"/>
      <c r="S49160" s="404"/>
      <c r="T49160" s="404"/>
    </row>
    <row r="49161" spans="12:20" ht="16.8">
      <c r="L49161" s="404"/>
      <c r="M49161" s="404"/>
      <c r="N49161" s="404"/>
      <c r="O49161" s="404"/>
      <c r="P49161" s="404"/>
      <c r="Q49161" s="404"/>
      <c r="R49161" s="404"/>
      <c r="S49161" s="404"/>
      <c r="T49161" s="404"/>
    </row>
    <row r="49162" spans="12:20" ht="16.8">
      <c r="L49162" s="404"/>
      <c r="M49162" s="404"/>
      <c r="N49162" s="404"/>
      <c r="O49162" s="404"/>
      <c r="P49162" s="404"/>
      <c r="Q49162" s="404"/>
      <c r="R49162" s="404"/>
      <c r="S49162" s="404"/>
      <c r="T49162" s="404"/>
    </row>
    <row r="49163" spans="12:20" ht="16.8">
      <c r="L49163" s="404"/>
      <c r="M49163" s="404"/>
      <c r="N49163" s="404"/>
      <c r="O49163" s="404"/>
      <c r="P49163" s="404"/>
      <c r="Q49163" s="404"/>
      <c r="R49163" s="404"/>
      <c r="S49163" s="404"/>
      <c r="T49163" s="404"/>
    </row>
    <row r="49164" spans="12:20" ht="16.8">
      <c r="L49164" s="404"/>
      <c r="M49164" s="404"/>
      <c r="N49164" s="404"/>
      <c r="O49164" s="404"/>
      <c r="P49164" s="404"/>
      <c r="Q49164" s="404"/>
      <c r="R49164" s="404"/>
      <c r="S49164" s="404"/>
      <c r="T49164" s="404"/>
    </row>
    <row r="49165" spans="12:20" ht="16.8">
      <c r="L49165" s="404"/>
      <c r="M49165" s="404"/>
      <c r="N49165" s="404"/>
      <c r="O49165" s="404"/>
      <c r="P49165" s="404"/>
      <c r="Q49165" s="404"/>
      <c r="R49165" s="404"/>
      <c r="S49165" s="404"/>
      <c r="T49165" s="404"/>
    </row>
    <row r="49166" spans="12:20" ht="16.8">
      <c r="L49166" s="404"/>
      <c r="M49166" s="404"/>
      <c r="N49166" s="404"/>
      <c r="O49166" s="404"/>
      <c r="P49166" s="404"/>
      <c r="Q49166" s="404"/>
      <c r="R49166" s="404"/>
      <c r="S49166" s="404"/>
      <c r="T49166" s="404"/>
    </row>
    <row r="49167" spans="12:20" ht="16.8">
      <c r="L49167" s="404"/>
      <c r="M49167" s="404"/>
      <c r="N49167" s="404"/>
      <c r="O49167" s="404"/>
      <c r="P49167" s="404"/>
      <c r="Q49167" s="404"/>
      <c r="R49167" s="404"/>
      <c r="S49167" s="404"/>
      <c r="T49167" s="404"/>
    </row>
    <row r="49168" spans="12:20" ht="16.8">
      <c r="L49168" s="404"/>
      <c r="M49168" s="404"/>
      <c r="N49168" s="404"/>
      <c r="O49168" s="404"/>
      <c r="P49168" s="404"/>
      <c r="Q49168" s="404"/>
      <c r="R49168" s="404"/>
      <c r="S49168" s="404"/>
      <c r="T49168" s="404"/>
    </row>
    <row r="49169" spans="12:20" ht="16.8">
      <c r="L49169" s="404"/>
      <c r="M49169" s="404"/>
      <c r="N49169" s="404"/>
      <c r="O49169" s="404"/>
      <c r="P49169" s="404"/>
      <c r="Q49169" s="404"/>
      <c r="R49169" s="404"/>
      <c r="S49169" s="404"/>
      <c r="T49169" s="404"/>
    </row>
    <row r="49170" spans="12:20" ht="16.8">
      <c r="L49170" s="404"/>
      <c r="M49170" s="404"/>
      <c r="N49170" s="404"/>
      <c r="O49170" s="404"/>
      <c r="P49170" s="404"/>
      <c r="Q49170" s="404"/>
      <c r="R49170" s="404"/>
      <c r="S49170" s="404"/>
      <c r="T49170" s="404"/>
    </row>
    <row r="49171" spans="12:20" ht="16.8">
      <c r="L49171" s="404"/>
      <c r="M49171" s="404"/>
      <c r="N49171" s="404"/>
      <c r="O49171" s="404"/>
      <c r="P49171" s="404"/>
      <c r="Q49171" s="404"/>
      <c r="R49171" s="404"/>
      <c r="S49171" s="404"/>
      <c r="T49171" s="404"/>
    </row>
    <row r="49172" spans="12:20" ht="16.8">
      <c r="L49172" s="404"/>
      <c r="M49172" s="404"/>
      <c r="N49172" s="404"/>
      <c r="O49172" s="404"/>
      <c r="P49172" s="404"/>
      <c r="Q49172" s="404"/>
      <c r="R49172" s="404"/>
      <c r="S49172" s="404"/>
      <c r="T49172" s="404"/>
    </row>
    <row r="49173" spans="12:20" ht="16.8">
      <c r="L49173" s="404"/>
      <c r="M49173" s="404"/>
      <c r="N49173" s="404"/>
      <c r="O49173" s="404"/>
      <c r="P49173" s="404"/>
      <c r="Q49173" s="404"/>
      <c r="R49173" s="404"/>
      <c r="S49173" s="404"/>
      <c r="T49173" s="404"/>
    </row>
    <row r="49174" spans="12:20" ht="16.8">
      <c r="L49174" s="404"/>
      <c r="M49174" s="404"/>
      <c r="N49174" s="404"/>
      <c r="O49174" s="404"/>
      <c r="P49174" s="404"/>
      <c r="Q49174" s="404"/>
      <c r="R49174" s="404"/>
      <c r="S49174" s="404"/>
      <c r="T49174" s="404"/>
    </row>
    <row r="49175" spans="12:20" ht="16.8">
      <c r="L49175" s="404"/>
      <c r="M49175" s="404"/>
      <c r="N49175" s="404"/>
      <c r="O49175" s="404"/>
      <c r="P49175" s="404"/>
      <c r="Q49175" s="404"/>
      <c r="R49175" s="404"/>
      <c r="S49175" s="404"/>
      <c r="T49175" s="404"/>
    </row>
    <row r="49176" spans="12:20" ht="16.8">
      <c r="L49176" s="404"/>
      <c r="M49176" s="404"/>
      <c r="N49176" s="404"/>
      <c r="O49176" s="404"/>
      <c r="P49176" s="404"/>
      <c r="Q49176" s="404"/>
      <c r="R49176" s="404"/>
      <c r="S49176" s="404"/>
      <c r="T49176" s="404"/>
    </row>
    <row r="49177" spans="12:20" ht="16.8">
      <c r="L49177" s="404"/>
      <c r="M49177" s="404"/>
      <c r="N49177" s="404"/>
      <c r="O49177" s="404"/>
      <c r="P49177" s="404"/>
      <c r="Q49177" s="404"/>
      <c r="R49177" s="404"/>
      <c r="S49177" s="404"/>
      <c r="T49177" s="404"/>
    </row>
    <row r="49178" spans="12:20" ht="16.8">
      <c r="L49178" s="404"/>
      <c r="M49178" s="404"/>
      <c r="N49178" s="404"/>
      <c r="O49178" s="404"/>
      <c r="P49178" s="404"/>
      <c r="Q49178" s="404"/>
      <c r="R49178" s="404"/>
      <c r="S49178" s="404"/>
      <c r="T49178" s="404"/>
    </row>
    <row r="49179" spans="12:20" ht="16.8">
      <c r="L49179" s="404"/>
      <c r="M49179" s="404"/>
      <c r="N49179" s="404"/>
      <c r="O49179" s="404"/>
      <c r="P49179" s="404"/>
      <c r="Q49179" s="404"/>
      <c r="R49179" s="404"/>
      <c r="S49179" s="404"/>
      <c r="T49179" s="404"/>
    </row>
    <row r="49180" spans="12:20" ht="16.8">
      <c r="L49180" s="404"/>
      <c r="M49180" s="404"/>
      <c r="N49180" s="404"/>
      <c r="O49180" s="404"/>
      <c r="P49180" s="404"/>
      <c r="Q49180" s="404"/>
      <c r="R49180" s="404"/>
      <c r="S49180" s="404"/>
      <c r="T49180" s="404"/>
    </row>
    <row r="49181" spans="12:20" ht="16.8">
      <c r="L49181" s="404"/>
      <c r="M49181" s="404"/>
      <c r="N49181" s="404"/>
      <c r="O49181" s="404"/>
      <c r="P49181" s="404"/>
      <c r="Q49181" s="404"/>
      <c r="R49181" s="404"/>
      <c r="S49181" s="404"/>
      <c r="T49181" s="404"/>
    </row>
    <row r="49182" spans="12:20" ht="16.8">
      <c r="L49182" s="404"/>
      <c r="M49182" s="404"/>
      <c r="N49182" s="404"/>
      <c r="O49182" s="404"/>
      <c r="P49182" s="404"/>
      <c r="Q49182" s="404"/>
      <c r="R49182" s="404"/>
      <c r="S49182" s="404"/>
      <c r="T49182" s="404"/>
    </row>
    <row r="49183" spans="12:20" ht="16.8">
      <c r="L49183" s="404"/>
      <c r="M49183" s="404"/>
      <c r="N49183" s="404"/>
      <c r="O49183" s="404"/>
      <c r="P49183" s="404"/>
      <c r="Q49183" s="404"/>
      <c r="R49183" s="404"/>
      <c r="S49183" s="404"/>
      <c r="T49183" s="404"/>
    </row>
    <row r="49184" spans="12:20" ht="16.8">
      <c r="L49184" s="404"/>
      <c r="M49184" s="404"/>
      <c r="N49184" s="404"/>
      <c r="O49184" s="404"/>
      <c r="P49184" s="404"/>
      <c r="Q49184" s="404"/>
      <c r="R49184" s="404"/>
      <c r="S49184" s="404"/>
      <c r="T49184" s="404"/>
    </row>
    <row r="49185" spans="12:20" ht="16.8">
      <c r="L49185" s="404"/>
      <c r="M49185" s="404"/>
      <c r="N49185" s="404"/>
      <c r="O49185" s="404"/>
      <c r="P49185" s="404"/>
      <c r="Q49185" s="404"/>
      <c r="R49185" s="404"/>
      <c r="S49185" s="404"/>
      <c r="T49185" s="404"/>
    </row>
    <row r="49186" spans="12:20" ht="16.8">
      <c r="L49186" s="404"/>
      <c r="M49186" s="404"/>
      <c r="N49186" s="404"/>
      <c r="O49186" s="404"/>
      <c r="P49186" s="404"/>
      <c r="Q49186" s="404"/>
      <c r="R49186" s="404"/>
      <c r="S49186" s="404"/>
      <c r="T49186" s="404"/>
    </row>
    <row r="49187" spans="12:20" ht="16.8">
      <c r="L49187" s="404"/>
      <c r="M49187" s="404"/>
      <c r="N49187" s="404"/>
      <c r="O49187" s="404"/>
      <c r="P49187" s="404"/>
      <c r="Q49187" s="404"/>
      <c r="R49187" s="404"/>
      <c r="S49187" s="404"/>
      <c r="T49187" s="404"/>
    </row>
    <row r="49188" spans="12:20" ht="16.8">
      <c r="L49188" s="404"/>
      <c r="M49188" s="404"/>
      <c r="N49188" s="404"/>
      <c r="O49188" s="404"/>
      <c r="P49188" s="404"/>
      <c r="Q49188" s="404"/>
      <c r="R49188" s="404"/>
      <c r="S49188" s="404"/>
      <c r="T49188" s="404"/>
    </row>
    <row r="49189" spans="12:20" ht="16.8">
      <c r="L49189" s="404"/>
      <c r="M49189" s="404"/>
      <c r="N49189" s="404"/>
      <c r="O49189" s="404"/>
      <c r="P49189" s="404"/>
      <c r="Q49189" s="404"/>
      <c r="R49189" s="404"/>
      <c r="S49189" s="404"/>
      <c r="T49189" s="404"/>
    </row>
    <row r="49190" spans="12:20" ht="16.8">
      <c r="L49190" s="404"/>
      <c r="M49190" s="404"/>
      <c r="N49190" s="404"/>
      <c r="O49190" s="404"/>
      <c r="P49190" s="404"/>
      <c r="Q49190" s="404"/>
      <c r="R49190" s="404"/>
      <c r="S49190" s="404"/>
      <c r="T49190" s="404"/>
    </row>
    <row r="49191" spans="12:20" ht="16.8">
      <c r="L49191" s="404"/>
      <c r="M49191" s="404"/>
      <c r="N49191" s="404"/>
      <c r="O49191" s="404"/>
      <c r="P49191" s="404"/>
      <c r="Q49191" s="404"/>
      <c r="R49191" s="404"/>
      <c r="S49191" s="404"/>
      <c r="T49191" s="404"/>
    </row>
    <row r="49192" spans="12:20" ht="16.8">
      <c r="L49192" s="404"/>
      <c r="M49192" s="404"/>
      <c r="N49192" s="404"/>
      <c r="O49192" s="404"/>
      <c r="P49192" s="404"/>
      <c r="Q49192" s="404"/>
      <c r="R49192" s="404"/>
      <c r="S49192" s="404"/>
      <c r="T49192" s="404"/>
    </row>
    <row r="49193" spans="12:20" ht="16.8">
      <c r="L49193" s="404"/>
      <c r="M49193" s="404"/>
      <c r="N49193" s="404"/>
      <c r="O49193" s="404"/>
      <c r="P49193" s="404"/>
      <c r="Q49193" s="404"/>
      <c r="R49193" s="404"/>
      <c r="S49193" s="404"/>
      <c r="T49193" s="404"/>
    </row>
    <row r="49194" spans="12:20" ht="16.8">
      <c r="L49194" s="404"/>
      <c r="M49194" s="404"/>
      <c r="N49194" s="404"/>
      <c r="O49194" s="404"/>
      <c r="P49194" s="404"/>
      <c r="Q49194" s="404"/>
      <c r="R49194" s="404"/>
      <c r="S49194" s="404"/>
      <c r="T49194" s="404"/>
    </row>
    <row r="49195" spans="12:20" ht="16.8">
      <c r="L49195" s="404"/>
      <c r="M49195" s="404"/>
      <c r="N49195" s="404"/>
      <c r="O49195" s="404"/>
      <c r="P49195" s="404"/>
      <c r="Q49195" s="404"/>
      <c r="R49195" s="404"/>
      <c r="S49195" s="404"/>
      <c r="T49195" s="404"/>
    </row>
    <row r="49196" spans="12:20" ht="16.8">
      <c r="L49196" s="404"/>
      <c r="M49196" s="404"/>
      <c r="N49196" s="404"/>
      <c r="O49196" s="404"/>
      <c r="P49196" s="404"/>
      <c r="Q49196" s="404"/>
      <c r="R49196" s="404"/>
      <c r="S49196" s="404"/>
      <c r="T49196" s="404"/>
    </row>
    <row r="49197" spans="12:20" ht="16.8">
      <c r="L49197" s="404"/>
      <c r="M49197" s="404"/>
      <c r="N49197" s="404"/>
      <c r="O49197" s="404"/>
      <c r="P49197" s="404"/>
      <c r="Q49197" s="404"/>
      <c r="R49197" s="404"/>
      <c r="S49197" s="404"/>
      <c r="T49197" s="404"/>
    </row>
    <row r="49198" spans="12:20" ht="16.8">
      <c r="L49198" s="404"/>
      <c r="M49198" s="404"/>
      <c r="N49198" s="404"/>
      <c r="O49198" s="404"/>
      <c r="P49198" s="404"/>
      <c r="Q49198" s="404"/>
      <c r="R49198" s="404"/>
      <c r="S49198" s="404"/>
      <c r="T49198" s="404"/>
    </row>
    <row r="49199" spans="12:20" ht="16.8">
      <c r="L49199" s="404"/>
      <c r="M49199" s="404"/>
      <c r="N49199" s="404"/>
      <c r="O49199" s="404"/>
      <c r="P49199" s="404"/>
      <c r="Q49199" s="404"/>
      <c r="R49199" s="404"/>
      <c r="S49199" s="404"/>
      <c r="T49199" s="404"/>
    </row>
    <row r="49200" spans="12:20" ht="16.8">
      <c r="L49200" s="404"/>
      <c r="M49200" s="404"/>
      <c r="N49200" s="404"/>
      <c r="O49200" s="404"/>
      <c r="P49200" s="404"/>
      <c r="Q49200" s="404"/>
      <c r="R49200" s="404"/>
      <c r="S49200" s="404"/>
      <c r="T49200" s="404"/>
    </row>
    <row r="49201" spans="12:20" ht="16.8">
      <c r="L49201" s="404"/>
      <c r="M49201" s="404"/>
      <c r="N49201" s="404"/>
      <c r="O49201" s="404"/>
      <c r="P49201" s="404"/>
      <c r="Q49201" s="404"/>
      <c r="R49201" s="404"/>
      <c r="S49201" s="404"/>
      <c r="T49201" s="404"/>
    </row>
    <row r="49202" spans="12:20" ht="16.8">
      <c r="L49202" s="404"/>
      <c r="M49202" s="404"/>
      <c r="N49202" s="404"/>
      <c r="O49202" s="404"/>
      <c r="P49202" s="404"/>
      <c r="Q49202" s="404"/>
      <c r="R49202" s="404"/>
      <c r="S49202" s="404"/>
      <c r="T49202" s="404"/>
    </row>
    <row r="49203" spans="12:20" ht="16.8">
      <c r="L49203" s="404"/>
      <c r="M49203" s="404"/>
      <c r="N49203" s="404"/>
      <c r="O49203" s="404"/>
      <c r="P49203" s="404"/>
      <c r="Q49203" s="404"/>
      <c r="R49203" s="404"/>
      <c r="S49203" s="404"/>
      <c r="T49203" s="404"/>
    </row>
    <row r="49204" spans="12:20" ht="16.8">
      <c r="L49204" s="404"/>
      <c r="M49204" s="404"/>
      <c r="N49204" s="404"/>
      <c r="O49204" s="404"/>
      <c r="P49204" s="404"/>
      <c r="Q49204" s="404"/>
      <c r="R49204" s="404"/>
      <c r="S49204" s="404"/>
      <c r="T49204" s="404"/>
    </row>
    <row r="49205" spans="12:20" ht="16.8">
      <c r="L49205" s="404"/>
      <c r="M49205" s="404"/>
      <c r="N49205" s="404"/>
      <c r="O49205" s="404"/>
      <c r="P49205" s="404"/>
      <c r="Q49205" s="404"/>
      <c r="R49205" s="404"/>
      <c r="S49205" s="404"/>
      <c r="T49205" s="404"/>
    </row>
    <row r="49206" spans="12:20" ht="16.8">
      <c r="L49206" s="404"/>
      <c r="M49206" s="404"/>
      <c r="N49206" s="404"/>
      <c r="O49206" s="404"/>
      <c r="P49206" s="404"/>
      <c r="Q49206" s="404"/>
      <c r="R49206" s="404"/>
      <c r="S49206" s="404"/>
      <c r="T49206" s="404"/>
    </row>
    <row r="49207" spans="12:20" ht="16.8">
      <c r="L49207" s="404"/>
      <c r="M49207" s="404"/>
      <c r="N49207" s="404"/>
      <c r="O49207" s="404"/>
      <c r="P49207" s="404"/>
      <c r="Q49207" s="404"/>
      <c r="R49207" s="404"/>
      <c r="S49207" s="404"/>
      <c r="T49207" s="404"/>
    </row>
    <row r="49208" spans="12:20" ht="16.8">
      <c r="L49208" s="404"/>
      <c r="M49208" s="404"/>
      <c r="N49208" s="404"/>
      <c r="O49208" s="404"/>
      <c r="P49208" s="404"/>
      <c r="Q49208" s="404"/>
      <c r="R49208" s="404"/>
      <c r="S49208" s="404"/>
      <c r="T49208" s="404"/>
    </row>
    <row r="49209" spans="12:20" ht="16.8">
      <c r="L49209" s="404"/>
      <c r="M49209" s="404"/>
      <c r="N49209" s="404"/>
      <c r="O49209" s="404"/>
      <c r="P49209" s="404"/>
      <c r="Q49209" s="404"/>
      <c r="R49209" s="404"/>
      <c r="S49209" s="404"/>
      <c r="T49209" s="404"/>
    </row>
    <row r="49210" spans="12:20" ht="16.8">
      <c r="L49210" s="404"/>
      <c r="M49210" s="404"/>
      <c r="N49210" s="404"/>
      <c r="O49210" s="404"/>
      <c r="P49210" s="404"/>
      <c r="Q49210" s="404"/>
      <c r="R49210" s="404"/>
      <c r="S49210" s="404"/>
      <c r="T49210" s="404"/>
    </row>
    <row r="49211" spans="12:20" ht="16.8">
      <c r="L49211" s="404"/>
      <c r="M49211" s="404"/>
      <c r="N49211" s="404"/>
      <c r="O49211" s="404"/>
      <c r="P49211" s="404"/>
      <c r="Q49211" s="404"/>
      <c r="R49211" s="404"/>
      <c r="S49211" s="404"/>
      <c r="T49211" s="404"/>
    </row>
    <row r="49212" spans="12:20" ht="16.8">
      <c r="L49212" s="404"/>
      <c r="M49212" s="404"/>
      <c r="N49212" s="404"/>
      <c r="O49212" s="404"/>
      <c r="P49212" s="404"/>
      <c r="Q49212" s="404"/>
      <c r="R49212" s="404"/>
      <c r="S49212" s="404"/>
      <c r="T49212" s="404"/>
    </row>
    <row r="49213" spans="12:20" ht="16.8">
      <c r="L49213" s="404"/>
      <c r="M49213" s="404"/>
      <c r="N49213" s="404"/>
      <c r="O49213" s="404"/>
      <c r="P49213" s="404"/>
      <c r="Q49213" s="404"/>
      <c r="R49213" s="404"/>
      <c r="S49213" s="404"/>
      <c r="T49213" s="404"/>
    </row>
    <row r="49214" spans="12:20" ht="16.8">
      <c r="L49214" s="404"/>
      <c r="M49214" s="404"/>
      <c r="N49214" s="404"/>
      <c r="O49214" s="404"/>
      <c r="P49214" s="404"/>
      <c r="Q49214" s="404"/>
      <c r="R49214" s="404"/>
      <c r="S49214" s="404"/>
      <c r="T49214" s="404"/>
    </row>
    <row r="49215" spans="12:20" ht="16.8">
      <c r="L49215" s="404"/>
      <c r="M49215" s="404"/>
      <c r="N49215" s="404"/>
      <c r="O49215" s="404"/>
      <c r="P49215" s="404"/>
      <c r="Q49215" s="404"/>
      <c r="R49215" s="404"/>
      <c r="S49215" s="404"/>
      <c r="T49215" s="404"/>
    </row>
    <row r="49216" spans="12:20" ht="16.8">
      <c r="L49216" s="404"/>
      <c r="M49216" s="404"/>
      <c r="N49216" s="404"/>
      <c r="O49216" s="404"/>
      <c r="P49216" s="404"/>
      <c r="Q49216" s="404"/>
      <c r="R49216" s="404"/>
      <c r="S49216" s="404"/>
      <c r="T49216" s="404"/>
    </row>
    <row r="49217" spans="12:20" ht="16.8">
      <c r="L49217" s="404"/>
      <c r="M49217" s="404"/>
      <c r="N49217" s="404"/>
      <c r="O49217" s="404"/>
      <c r="P49217" s="404"/>
      <c r="Q49217" s="404"/>
      <c r="R49217" s="404"/>
      <c r="S49217" s="404"/>
      <c r="T49217" s="404"/>
    </row>
    <row r="49218" spans="12:20" ht="16.8">
      <c r="L49218" s="404"/>
      <c r="M49218" s="404"/>
      <c r="N49218" s="404"/>
      <c r="O49218" s="404"/>
      <c r="P49218" s="404"/>
      <c r="Q49218" s="404"/>
      <c r="R49218" s="404"/>
      <c r="S49218" s="404"/>
      <c r="T49218" s="404"/>
    </row>
    <row r="49219" spans="12:20" ht="16.8">
      <c r="L49219" s="404"/>
      <c r="M49219" s="404"/>
      <c r="N49219" s="404"/>
      <c r="O49219" s="404"/>
      <c r="P49219" s="404"/>
      <c r="Q49219" s="404"/>
      <c r="R49219" s="404"/>
      <c r="S49219" s="404"/>
      <c r="T49219" s="404"/>
    </row>
    <row r="49220" spans="12:20" ht="16.8">
      <c r="L49220" s="404"/>
      <c r="M49220" s="404"/>
      <c r="N49220" s="404"/>
      <c r="O49220" s="404"/>
      <c r="P49220" s="404"/>
      <c r="Q49220" s="404"/>
      <c r="R49220" s="404"/>
      <c r="S49220" s="404"/>
      <c r="T49220" s="404"/>
    </row>
    <row r="49221" spans="12:20" ht="16.8">
      <c r="L49221" s="404"/>
      <c r="M49221" s="404"/>
      <c r="N49221" s="404"/>
      <c r="O49221" s="404"/>
      <c r="P49221" s="404"/>
      <c r="Q49221" s="404"/>
      <c r="R49221" s="404"/>
      <c r="S49221" s="404"/>
      <c r="T49221" s="404"/>
    </row>
    <row r="49222" spans="12:20" ht="16.8">
      <c r="L49222" s="404"/>
      <c r="M49222" s="404"/>
      <c r="N49222" s="404"/>
      <c r="O49222" s="404"/>
      <c r="P49222" s="404"/>
      <c r="Q49222" s="404"/>
      <c r="R49222" s="404"/>
      <c r="S49222" s="404"/>
      <c r="T49222" s="404"/>
    </row>
    <row r="49223" spans="12:20" ht="16.8">
      <c r="L49223" s="404"/>
      <c r="M49223" s="404"/>
      <c r="N49223" s="404"/>
      <c r="O49223" s="404"/>
      <c r="P49223" s="404"/>
      <c r="Q49223" s="404"/>
      <c r="R49223" s="404"/>
      <c r="S49223" s="404"/>
      <c r="T49223" s="404"/>
    </row>
    <row r="49224" spans="12:20" ht="16.8">
      <c r="L49224" s="404"/>
      <c r="M49224" s="404"/>
      <c r="N49224" s="404"/>
      <c r="O49224" s="404"/>
      <c r="P49224" s="404"/>
      <c r="Q49224" s="404"/>
      <c r="R49224" s="404"/>
      <c r="S49224" s="404"/>
      <c r="T49224" s="404"/>
    </row>
    <row r="49225" spans="12:20" ht="16.8">
      <c r="L49225" s="404"/>
      <c r="M49225" s="404"/>
      <c r="N49225" s="404"/>
      <c r="O49225" s="404"/>
      <c r="P49225" s="404"/>
      <c r="Q49225" s="404"/>
      <c r="R49225" s="404"/>
      <c r="S49225" s="404"/>
      <c r="T49225" s="404"/>
    </row>
    <row r="49226" spans="12:20" ht="16.8">
      <c r="L49226" s="404"/>
      <c r="M49226" s="404"/>
      <c r="N49226" s="404"/>
      <c r="O49226" s="404"/>
      <c r="P49226" s="404"/>
      <c r="Q49226" s="404"/>
      <c r="R49226" s="404"/>
      <c r="S49226" s="404"/>
      <c r="T49226" s="404"/>
    </row>
    <row r="49227" spans="12:20" ht="16.8">
      <c r="L49227" s="404"/>
      <c r="M49227" s="404"/>
      <c r="N49227" s="404"/>
      <c r="O49227" s="404"/>
      <c r="P49227" s="404"/>
      <c r="Q49227" s="404"/>
      <c r="R49227" s="404"/>
      <c r="S49227" s="404"/>
      <c r="T49227" s="404"/>
    </row>
    <row r="49228" spans="12:20" ht="16.8">
      <c r="L49228" s="404"/>
      <c r="M49228" s="404"/>
      <c r="N49228" s="404"/>
      <c r="O49228" s="404"/>
      <c r="P49228" s="404"/>
      <c r="Q49228" s="404"/>
      <c r="R49228" s="404"/>
      <c r="S49228" s="404"/>
      <c r="T49228" s="404"/>
    </row>
    <row r="49229" spans="12:20" ht="16.8">
      <c r="L49229" s="404"/>
      <c r="M49229" s="404"/>
      <c r="N49229" s="404"/>
      <c r="O49229" s="404"/>
      <c r="P49229" s="404"/>
      <c r="Q49229" s="404"/>
      <c r="R49229" s="404"/>
      <c r="S49229" s="404"/>
      <c r="T49229" s="404"/>
    </row>
    <row r="49230" spans="12:20" ht="16.8">
      <c r="L49230" s="404"/>
      <c r="M49230" s="404"/>
      <c r="N49230" s="404"/>
      <c r="O49230" s="404"/>
      <c r="P49230" s="404"/>
      <c r="Q49230" s="404"/>
      <c r="R49230" s="404"/>
      <c r="S49230" s="404"/>
      <c r="T49230" s="404"/>
    </row>
    <row r="49231" spans="12:20" ht="16.8">
      <c r="L49231" s="404"/>
      <c r="M49231" s="404"/>
      <c r="N49231" s="404"/>
      <c r="O49231" s="404"/>
      <c r="P49231" s="404"/>
      <c r="Q49231" s="404"/>
      <c r="R49231" s="404"/>
      <c r="S49231" s="404"/>
      <c r="T49231" s="404"/>
    </row>
    <row r="49232" spans="12:20" ht="16.8">
      <c r="L49232" s="404"/>
      <c r="M49232" s="404"/>
      <c r="N49232" s="404"/>
      <c r="O49232" s="404"/>
      <c r="P49232" s="404"/>
      <c r="Q49232" s="404"/>
      <c r="R49232" s="404"/>
      <c r="S49232" s="404"/>
      <c r="T49232" s="404"/>
    </row>
    <row r="49233" spans="12:20" ht="16.8">
      <c r="L49233" s="404"/>
      <c r="M49233" s="404"/>
      <c r="N49233" s="404"/>
      <c r="O49233" s="404"/>
      <c r="P49233" s="404"/>
      <c r="Q49233" s="404"/>
      <c r="R49233" s="404"/>
      <c r="S49233" s="404"/>
      <c r="T49233" s="404"/>
    </row>
    <row r="49234" spans="12:20" ht="16.8">
      <c r="L49234" s="404"/>
      <c r="M49234" s="404"/>
      <c r="N49234" s="404"/>
      <c r="O49234" s="404"/>
      <c r="P49234" s="404"/>
      <c r="Q49234" s="404"/>
      <c r="R49234" s="404"/>
      <c r="S49234" s="404"/>
      <c r="T49234" s="404"/>
    </row>
    <row r="49235" spans="12:20" ht="16.8">
      <c r="L49235" s="404"/>
      <c r="M49235" s="404"/>
      <c r="N49235" s="404"/>
      <c r="O49235" s="404"/>
      <c r="P49235" s="404"/>
      <c r="Q49235" s="404"/>
      <c r="R49235" s="404"/>
      <c r="S49235" s="404"/>
      <c r="T49235" s="404"/>
    </row>
    <row r="49236" spans="12:20" ht="16.8">
      <c r="L49236" s="404"/>
      <c r="M49236" s="404"/>
      <c r="N49236" s="404"/>
      <c r="O49236" s="404"/>
      <c r="P49236" s="404"/>
      <c r="Q49236" s="404"/>
      <c r="R49236" s="404"/>
      <c r="S49236" s="404"/>
      <c r="T49236" s="404"/>
    </row>
    <row r="49237" spans="12:20" ht="16.8">
      <c r="L49237" s="404"/>
      <c r="M49237" s="404"/>
      <c r="N49237" s="404"/>
      <c r="O49237" s="404"/>
      <c r="P49237" s="404"/>
      <c r="Q49237" s="404"/>
      <c r="R49237" s="404"/>
      <c r="S49237" s="404"/>
      <c r="T49237" s="404"/>
    </row>
    <row r="49238" spans="12:20" ht="16.8">
      <c r="L49238" s="404"/>
      <c r="M49238" s="404"/>
      <c r="N49238" s="404"/>
      <c r="O49238" s="404"/>
      <c r="P49238" s="404"/>
      <c r="Q49238" s="404"/>
      <c r="R49238" s="404"/>
      <c r="S49238" s="404"/>
      <c r="T49238" s="404"/>
    </row>
    <row r="49239" spans="12:20" ht="16.8">
      <c r="L49239" s="404"/>
      <c r="M49239" s="404"/>
      <c r="N49239" s="404"/>
      <c r="O49239" s="404"/>
      <c r="P49239" s="404"/>
      <c r="Q49239" s="404"/>
      <c r="R49239" s="404"/>
      <c r="S49239" s="404"/>
      <c r="T49239" s="404"/>
    </row>
    <row r="49240" spans="12:20" ht="16.8">
      <c r="L49240" s="404"/>
      <c r="M49240" s="404"/>
      <c r="N49240" s="404"/>
      <c r="O49240" s="404"/>
      <c r="P49240" s="404"/>
      <c r="Q49240" s="404"/>
      <c r="R49240" s="404"/>
      <c r="S49240" s="404"/>
      <c r="T49240" s="404"/>
    </row>
    <row r="49241" spans="12:20" ht="16.8">
      <c r="L49241" s="404"/>
      <c r="M49241" s="404"/>
      <c r="N49241" s="404"/>
      <c r="O49241" s="404"/>
      <c r="P49241" s="404"/>
      <c r="Q49241" s="404"/>
      <c r="R49241" s="404"/>
      <c r="S49241" s="404"/>
      <c r="T49241" s="404"/>
    </row>
    <row r="49242" spans="12:20" ht="16.8">
      <c r="L49242" s="404"/>
      <c r="M49242" s="404"/>
      <c r="N49242" s="404"/>
      <c r="O49242" s="404"/>
      <c r="P49242" s="404"/>
      <c r="Q49242" s="404"/>
      <c r="R49242" s="404"/>
      <c r="S49242" s="404"/>
      <c r="T49242" s="404"/>
    </row>
    <row r="49243" spans="12:20" ht="16.8">
      <c r="L49243" s="404"/>
      <c r="M49243" s="404"/>
      <c r="N49243" s="404"/>
      <c r="O49243" s="404"/>
      <c r="P49243" s="404"/>
      <c r="Q49243" s="404"/>
      <c r="R49243" s="404"/>
      <c r="S49243" s="404"/>
      <c r="T49243" s="404"/>
    </row>
    <row r="49244" spans="12:20" ht="16.8">
      <c r="L49244" s="404"/>
      <c r="M49244" s="404"/>
      <c r="N49244" s="404"/>
      <c r="O49244" s="404"/>
      <c r="P49244" s="404"/>
      <c r="Q49244" s="404"/>
      <c r="R49244" s="404"/>
      <c r="S49244" s="404"/>
      <c r="T49244" s="404"/>
    </row>
    <row r="49245" spans="12:20" ht="16.8">
      <c r="L49245" s="404"/>
      <c r="M49245" s="404"/>
      <c r="N49245" s="404"/>
      <c r="O49245" s="404"/>
      <c r="P49245" s="404"/>
      <c r="Q49245" s="404"/>
      <c r="R49245" s="404"/>
      <c r="S49245" s="404"/>
      <c r="T49245" s="404"/>
    </row>
    <row r="49246" spans="12:20" ht="16.8">
      <c r="L49246" s="404"/>
      <c r="M49246" s="404"/>
      <c r="N49246" s="404"/>
      <c r="O49246" s="404"/>
      <c r="P49246" s="404"/>
      <c r="Q49246" s="404"/>
      <c r="R49246" s="404"/>
      <c r="S49246" s="404"/>
      <c r="T49246" s="404"/>
    </row>
    <row r="49247" spans="12:20" ht="16.8">
      <c r="L49247" s="404"/>
      <c r="M49247" s="404"/>
      <c r="N49247" s="404"/>
      <c r="O49247" s="404"/>
      <c r="P49247" s="404"/>
      <c r="Q49247" s="404"/>
      <c r="R49247" s="404"/>
      <c r="S49247" s="404"/>
      <c r="T49247" s="404"/>
    </row>
    <row r="49248" spans="12:20" ht="16.8">
      <c r="L49248" s="404"/>
      <c r="M49248" s="404"/>
      <c r="N49248" s="404"/>
      <c r="O49248" s="404"/>
      <c r="P49248" s="404"/>
      <c r="Q49248" s="404"/>
      <c r="R49248" s="404"/>
      <c r="S49248" s="404"/>
      <c r="T49248" s="404"/>
    </row>
    <row r="49249" spans="12:20" ht="16.8">
      <c r="L49249" s="404"/>
      <c r="M49249" s="404"/>
      <c r="N49249" s="404"/>
      <c r="O49249" s="404"/>
      <c r="P49249" s="404"/>
      <c r="Q49249" s="404"/>
      <c r="R49249" s="404"/>
      <c r="S49249" s="404"/>
      <c r="T49249" s="404"/>
    </row>
    <row r="49250" spans="12:20" ht="16.8">
      <c r="L49250" s="404"/>
      <c r="M49250" s="404"/>
      <c r="N49250" s="404"/>
      <c r="O49250" s="404"/>
      <c r="P49250" s="404"/>
      <c r="Q49250" s="404"/>
      <c r="R49250" s="404"/>
      <c r="S49250" s="404"/>
      <c r="T49250" s="404"/>
    </row>
    <row r="49251" spans="12:20" ht="16.8">
      <c r="L49251" s="404"/>
      <c r="M49251" s="404"/>
      <c r="N49251" s="404"/>
      <c r="O49251" s="404"/>
      <c r="P49251" s="404"/>
      <c r="Q49251" s="404"/>
      <c r="R49251" s="404"/>
      <c r="S49251" s="404"/>
      <c r="T49251" s="404"/>
    </row>
    <row r="49252" spans="12:20" ht="16.8">
      <c r="L49252" s="404"/>
      <c r="M49252" s="404"/>
      <c r="N49252" s="404"/>
      <c r="O49252" s="404"/>
      <c r="P49252" s="404"/>
      <c r="Q49252" s="404"/>
      <c r="R49252" s="404"/>
      <c r="S49252" s="404"/>
      <c r="T49252" s="404"/>
    </row>
    <row r="49253" spans="12:20" ht="16.8">
      <c r="L49253" s="404"/>
      <c r="M49253" s="404"/>
      <c r="N49253" s="404"/>
      <c r="O49253" s="404"/>
      <c r="P49253" s="404"/>
      <c r="Q49253" s="404"/>
      <c r="R49253" s="404"/>
      <c r="S49253" s="404"/>
      <c r="T49253" s="404"/>
    </row>
    <row r="49254" spans="12:20" ht="16.8">
      <c r="L49254" s="404"/>
      <c r="M49254" s="404"/>
      <c r="N49254" s="404"/>
      <c r="O49254" s="404"/>
      <c r="P49254" s="404"/>
      <c r="Q49254" s="404"/>
      <c r="R49254" s="404"/>
      <c r="S49254" s="404"/>
      <c r="T49254" s="404"/>
    </row>
    <row r="49255" spans="12:20" ht="16.8">
      <c r="L49255" s="404"/>
      <c r="M49255" s="404"/>
      <c r="N49255" s="404"/>
      <c r="O49255" s="404"/>
      <c r="P49255" s="404"/>
      <c r="Q49255" s="404"/>
      <c r="R49255" s="404"/>
      <c r="S49255" s="404"/>
      <c r="T49255" s="404"/>
    </row>
    <row r="49256" spans="12:20" ht="16.8">
      <c r="L49256" s="404"/>
      <c r="M49256" s="404"/>
      <c r="N49256" s="404"/>
      <c r="O49256" s="404"/>
      <c r="P49256" s="404"/>
      <c r="Q49256" s="404"/>
      <c r="R49256" s="404"/>
      <c r="S49256" s="404"/>
      <c r="T49256" s="404"/>
    </row>
    <row r="49257" spans="12:20" ht="16.8">
      <c r="L49257" s="404"/>
      <c r="M49257" s="404"/>
      <c r="N49257" s="404"/>
      <c r="O49257" s="404"/>
      <c r="P49257" s="404"/>
      <c r="Q49257" s="404"/>
      <c r="R49257" s="404"/>
      <c r="S49257" s="404"/>
      <c r="T49257" s="404"/>
    </row>
    <row r="49258" spans="12:20" ht="16.8">
      <c r="L49258" s="404"/>
      <c r="M49258" s="404"/>
      <c r="N49258" s="404"/>
      <c r="O49258" s="404"/>
      <c r="P49258" s="404"/>
      <c r="Q49258" s="404"/>
      <c r="R49258" s="404"/>
      <c r="S49258" s="404"/>
      <c r="T49258" s="404"/>
    </row>
    <row r="49259" spans="12:20" ht="16.8">
      <c r="L49259" s="404"/>
      <c r="M49259" s="404"/>
      <c r="N49259" s="404"/>
      <c r="O49259" s="404"/>
      <c r="P49259" s="404"/>
      <c r="Q49259" s="404"/>
      <c r="R49259" s="404"/>
      <c r="S49259" s="404"/>
      <c r="T49259" s="404"/>
    </row>
    <row r="49260" spans="12:20" ht="16.8">
      <c r="L49260" s="404"/>
      <c r="M49260" s="404"/>
      <c r="N49260" s="404"/>
      <c r="O49260" s="404"/>
      <c r="P49260" s="404"/>
      <c r="Q49260" s="404"/>
      <c r="R49260" s="404"/>
      <c r="S49260" s="404"/>
      <c r="T49260" s="404"/>
    </row>
    <row r="49261" spans="12:20" ht="16.8">
      <c r="L49261" s="404"/>
      <c r="M49261" s="404"/>
      <c r="N49261" s="404"/>
      <c r="O49261" s="404"/>
      <c r="P49261" s="404"/>
      <c r="Q49261" s="404"/>
      <c r="R49261" s="404"/>
      <c r="S49261" s="404"/>
      <c r="T49261" s="404"/>
    </row>
    <row r="49262" spans="12:20" ht="16.8">
      <c r="L49262" s="404"/>
      <c r="M49262" s="404"/>
      <c r="N49262" s="404"/>
      <c r="O49262" s="404"/>
      <c r="P49262" s="404"/>
      <c r="Q49262" s="404"/>
      <c r="R49262" s="404"/>
      <c r="S49262" s="404"/>
      <c r="T49262" s="404"/>
    </row>
    <row r="49263" spans="12:20" ht="16.8">
      <c r="L49263" s="404"/>
      <c r="M49263" s="404"/>
      <c r="N49263" s="404"/>
      <c r="O49263" s="404"/>
      <c r="P49263" s="404"/>
      <c r="Q49263" s="404"/>
      <c r="R49263" s="404"/>
      <c r="S49263" s="404"/>
      <c r="T49263" s="404"/>
    </row>
    <row r="49264" spans="12:20" ht="16.8">
      <c r="L49264" s="404"/>
      <c r="M49264" s="404"/>
      <c r="N49264" s="404"/>
      <c r="O49264" s="404"/>
      <c r="P49264" s="404"/>
      <c r="Q49264" s="404"/>
      <c r="R49264" s="404"/>
      <c r="S49264" s="404"/>
      <c r="T49264" s="404"/>
    </row>
    <row r="49265" spans="12:20" ht="16.8">
      <c r="L49265" s="404"/>
      <c r="M49265" s="404"/>
      <c r="N49265" s="404"/>
      <c r="O49265" s="404"/>
      <c r="P49265" s="404"/>
      <c r="Q49265" s="404"/>
      <c r="R49265" s="404"/>
      <c r="S49265" s="404"/>
      <c r="T49265" s="404"/>
    </row>
    <row r="49266" spans="12:20" ht="16.8">
      <c r="L49266" s="404"/>
      <c r="M49266" s="404"/>
      <c r="N49266" s="404"/>
      <c r="O49266" s="404"/>
      <c r="P49266" s="404"/>
      <c r="Q49266" s="404"/>
      <c r="R49266" s="404"/>
      <c r="S49266" s="404"/>
      <c r="T49266" s="404"/>
    </row>
    <row r="49267" spans="12:20" ht="16.8">
      <c r="L49267" s="404"/>
      <c r="M49267" s="404"/>
      <c r="N49267" s="404"/>
      <c r="O49267" s="404"/>
      <c r="P49267" s="404"/>
      <c r="Q49267" s="404"/>
      <c r="R49267" s="404"/>
      <c r="S49267" s="404"/>
      <c r="T49267" s="404"/>
    </row>
    <row r="49268" spans="12:20" ht="16.8">
      <c r="L49268" s="404"/>
      <c r="M49268" s="404"/>
      <c r="N49268" s="404"/>
      <c r="O49268" s="404"/>
      <c r="P49268" s="404"/>
      <c r="Q49268" s="404"/>
      <c r="R49268" s="404"/>
      <c r="S49268" s="404"/>
      <c r="T49268" s="404"/>
    </row>
    <row r="49269" spans="12:20" ht="16.8">
      <c r="L49269" s="404"/>
      <c r="M49269" s="404"/>
      <c r="N49269" s="404"/>
      <c r="O49269" s="404"/>
      <c r="P49269" s="404"/>
      <c r="Q49269" s="404"/>
      <c r="R49269" s="404"/>
      <c r="S49269" s="404"/>
      <c r="T49269" s="404"/>
    </row>
    <row r="49270" spans="12:20" ht="16.8">
      <c r="L49270" s="404"/>
      <c r="M49270" s="404"/>
      <c r="N49270" s="404"/>
      <c r="O49270" s="404"/>
      <c r="P49270" s="404"/>
      <c r="Q49270" s="404"/>
      <c r="R49270" s="404"/>
      <c r="S49270" s="404"/>
      <c r="T49270" s="404"/>
    </row>
    <row r="49271" spans="12:20" ht="16.8">
      <c r="L49271" s="404"/>
      <c r="M49271" s="404"/>
      <c r="N49271" s="404"/>
      <c r="O49271" s="404"/>
      <c r="P49271" s="404"/>
      <c r="Q49271" s="404"/>
      <c r="R49271" s="404"/>
      <c r="S49271" s="404"/>
      <c r="T49271" s="404"/>
    </row>
    <row r="49272" spans="12:20" ht="16.8">
      <c r="L49272" s="404"/>
      <c r="M49272" s="404"/>
      <c r="N49272" s="404"/>
      <c r="O49272" s="404"/>
      <c r="P49272" s="404"/>
      <c r="Q49272" s="404"/>
      <c r="R49272" s="404"/>
      <c r="S49272" s="404"/>
      <c r="T49272" s="404"/>
    </row>
    <row r="49273" spans="12:20" ht="16.8">
      <c r="L49273" s="404"/>
      <c r="M49273" s="404"/>
      <c r="N49273" s="404"/>
      <c r="O49273" s="404"/>
      <c r="P49273" s="404"/>
      <c r="Q49273" s="404"/>
      <c r="R49273" s="404"/>
      <c r="S49273" s="404"/>
      <c r="T49273" s="404"/>
    </row>
    <row r="49274" spans="12:20" ht="16.8">
      <c r="L49274" s="404"/>
      <c r="M49274" s="404"/>
      <c r="N49274" s="404"/>
      <c r="O49274" s="404"/>
      <c r="P49274" s="404"/>
      <c r="Q49274" s="404"/>
      <c r="R49274" s="404"/>
      <c r="S49274" s="404"/>
      <c r="T49274" s="404"/>
    </row>
    <row r="49275" spans="12:20" ht="16.8">
      <c r="L49275" s="404"/>
      <c r="M49275" s="404"/>
      <c r="N49275" s="404"/>
      <c r="O49275" s="404"/>
      <c r="P49275" s="404"/>
      <c r="Q49275" s="404"/>
      <c r="R49275" s="404"/>
      <c r="S49275" s="404"/>
      <c r="T49275" s="404"/>
    </row>
    <row r="49276" spans="12:20" ht="16.8">
      <c r="L49276" s="404"/>
      <c r="M49276" s="404"/>
      <c r="N49276" s="404"/>
      <c r="O49276" s="404"/>
      <c r="P49276" s="404"/>
      <c r="Q49276" s="404"/>
      <c r="R49276" s="404"/>
      <c r="S49276" s="404"/>
      <c r="T49276" s="404"/>
    </row>
    <row r="49277" spans="12:20" ht="16.8">
      <c r="L49277" s="404"/>
      <c r="M49277" s="404"/>
      <c r="N49277" s="404"/>
      <c r="O49277" s="404"/>
      <c r="P49277" s="404"/>
      <c r="Q49277" s="404"/>
      <c r="R49277" s="404"/>
      <c r="S49277" s="404"/>
      <c r="T49277" s="404"/>
    </row>
    <row r="49278" spans="12:20" ht="16.8">
      <c r="L49278" s="404"/>
      <c r="M49278" s="404"/>
      <c r="N49278" s="404"/>
      <c r="O49278" s="404"/>
      <c r="P49278" s="404"/>
      <c r="Q49278" s="404"/>
      <c r="R49278" s="404"/>
      <c r="S49278" s="404"/>
      <c r="T49278" s="404"/>
    </row>
    <row r="49279" spans="12:20" ht="16.8">
      <c r="L49279" s="404"/>
      <c r="M49279" s="404"/>
      <c r="N49279" s="404"/>
      <c r="O49279" s="404"/>
      <c r="P49279" s="404"/>
      <c r="Q49279" s="404"/>
      <c r="R49279" s="404"/>
      <c r="S49279" s="404"/>
      <c r="T49279" s="404"/>
    </row>
    <row r="49280" spans="12:20" ht="16.8">
      <c r="L49280" s="404"/>
      <c r="M49280" s="404"/>
      <c r="N49280" s="404"/>
      <c r="O49280" s="404"/>
      <c r="P49280" s="404"/>
      <c r="Q49280" s="404"/>
      <c r="R49280" s="404"/>
      <c r="S49280" s="404"/>
      <c r="T49280" s="404"/>
    </row>
    <row r="49281" spans="12:20" ht="16.8">
      <c r="L49281" s="404"/>
      <c r="M49281" s="404"/>
      <c r="N49281" s="404"/>
      <c r="O49281" s="404"/>
      <c r="P49281" s="404"/>
      <c r="Q49281" s="404"/>
      <c r="R49281" s="404"/>
      <c r="S49281" s="404"/>
      <c r="T49281" s="404"/>
    </row>
    <row r="49282" spans="12:20" ht="16.8">
      <c r="L49282" s="404"/>
      <c r="M49282" s="404"/>
      <c r="N49282" s="404"/>
      <c r="O49282" s="404"/>
      <c r="P49282" s="404"/>
      <c r="Q49282" s="404"/>
      <c r="R49282" s="404"/>
      <c r="S49282" s="404"/>
      <c r="T49282" s="404"/>
    </row>
    <row r="49283" spans="12:20" ht="16.8">
      <c r="L49283" s="404"/>
      <c r="M49283" s="404"/>
      <c r="N49283" s="404"/>
      <c r="O49283" s="404"/>
      <c r="P49283" s="404"/>
      <c r="Q49283" s="404"/>
      <c r="R49283" s="404"/>
      <c r="S49283" s="404"/>
      <c r="T49283" s="404"/>
    </row>
    <row r="49284" spans="12:20" ht="16.8">
      <c r="L49284" s="404"/>
      <c r="M49284" s="404"/>
      <c r="N49284" s="404"/>
      <c r="O49284" s="404"/>
      <c r="P49284" s="404"/>
      <c r="Q49284" s="404"/>
      <c r="R49284" s="404"/>
      <c r="S49284" s="404"/>
      <c r="T49284" s="404"/>
    </row>
    <row r="49285" spans="12:20" ht="16.8">
      <c r="L49285" s="404"/>
      <c r="M49285" s="404"/>
      <c r="N49285" s="404"/>
      <c r="O49285" s="404"/>
      <c r="P49285" s="404"/>
      <c r="Q49285" s="404"/>
      <c r="R49285" s="404"/>
      <c r="S49285" s="404"/>
      <c r="T49285" s="404"/>
    </row>
    <row r="49286" spans="12:20" ht="16.8">
      <c r="L49286" s="404"/>
      <c r="M49286" s="404"/>
      <c r="N49286" s="404"/>
      <c r="O49286" s="404"/>
      <c r="P49286" s="404"/>
      <c r="Q49286" s="404"/>
      <c r="R49286" s="404"/>
      <c r="S49286" s="404"/>
      <c r="T49286" s="404"/>
    </row>
    <row r="49287" spans="12:20" ht="16.8">
      <c r="L49287" s="404"/>
      <c r="M49287" s="404"/>
      <c r="N49287" s="404"/>
      <c r="O49287" s="404"/>
      <c r="P49287" s="404"/>
      <c r="Q49287" s="404"/>
      <c r="R49287" s="404"/>
      <c r="S49287" s="404"/>
      <c r="T49287" s="404"/>
    </row>
    <row r="49288" spans="12:20" ht="16.8">
      <c r="L49288" s="404"/>
      <c r="M49288" s="404"/>
      <c r="N49288" s="404"/>
      <c r="O49288" s="404"/>
      <c r="P49288" s="404"/>
      <c r="Q49288" s="404"/>
      <c r="R49288" s="404"/>
      <c r="S49288" s="404"/>
      <c r="T49288" s="404"/>
    </row>
    <row r="49289" spans="12:20" ht="16.8">
      <c r="L49289" s="404"/>
      <c r="M49289" s="404"/>
      <c r="N49289" s="404"/>
      <c r="O49289" s="404"/>
      <c r="P49289" s="404"/>
      <c r="Q49289" s="404"/>
      <c r="R49289" s="404"/>
      <c r="S49289" s="404"/>
      <c r="T49289" s="404"/>
    </row>
    <row r="49290" spans="12:20" ht="16.8">
      <c r="L49290" s="404"/>
      <c r="M49290" s="404"/>
      <c r="N49290" s="404"/>
      <c r="O49290" s="404"/>
      <c r="P49290" s="404"/>
      <c r="Q49290" s="404"/>
      <c r="R49290" s="404"/>
      <c r="S49290" s="404"/>
      <c r="T49290" s="404"/>
    </row>
    <row r="49291" spans="12:20" ht="16.8">
      <c r="L49291" s="404"/>
      <c r="M49291" s="404"/>
      <c r="N49291" s="404"/>
      <c r="O49291" s="404"/>
      <c r="P49291" s="404"/>
      <c r="Q49291" s="404"/>
      <c r="R49291" s="404"/>
      <c r="S49291" s="404"/>
      <c r="T49291" s="404"/>
    </row>
    <row r="49292" spans="12:20" ht="16.8">
      <c r="L49292" s="404"/>
      <c r="M49292" s="404"/>
      <c r="N49292" s="404"/>
      <c r="O49292" s="404"/>
      <c r="P49292" s="404"/>
      <c r="Q49292" s="404"/>
      <c r="R49292" s="404"/>
      <c r="S49292" s="404"/>
      <c r="T49292" s="404"/>
    </row>
    <row r="49293" spans="12:20" ht="16.8">
      <c r="L49293" s="404"/>
      <c r="M49293" s="404"/>
      <c r="N49293" s="404"/>
      <c r="O49293" s="404"/>
      <c r="P49293" s="404"/>
      <c r="Q49293" s="404"/>
      <c r="R49293" s="404"/>
      <c r="S49293" s="404"/>
      <c r="T49293" s="404"/>
    </row>
    <row r="49294" spans="12:20" ht="16.8">
      <c r="L49294" s="404"/>
      <c r="M49294" s="404"/>
      <c r="N49294" s="404"/>
      <c r="O49294" s="404"/>
      <c r="P49294" s="404"/>
      <c r="Q49294" s="404"/>
      <c r="R49294" s="404"/>
      <c r="S49294" s="404"/>
      <c r="T49294" s="404"/>
    </row>
    <row r="49295" spans="12:20" ht="16.8">
      <c r="L49295" s="404"/>
      <c r="M49295" s="404"/>
      <c r="N49295" s="404"/>
      <c r="O49295" s="404"/>
      <c r="P49295" s="404"/>
      <c r="Q49295" s="404"/>
      <c r="R49295" s="404"/>
      <c r="S49295" s="404"/>
      <c r="T49295" s="404"/>
    </row>
    <row r="49296" spans="12:20" ht="16.8">
      <c r="L49296" s="404"/>
      <c r="M49296" s="404"/>
      <c r="N49296" s="404"/>
      <c r="O49296" s="404"/>
      <c r="P49296" s="404"/>
      <c r="Q49296" s="404"/>
      <c r="R49296" s="404"/>
      <c r="S49296" s="404"/>
      <c r="T49296" s="404"/>
    </row>
    <row r="49297" spans="12:20" ht="16.8">
      <c r="L49297" s="404"/>
      <c r="M49297" s="404"/>
      <c r="N49297" s="404"/>
      <c r="O49297" s="404"/>
      <c r="P49297" s="404"/>
      <c r="Q49297" s="404"/>
      <c r="R49297" s="404"/>
      <c r="S49297" s="404"/>
      <c r="T49297" s="404"/>
    </row>
    <row r="49298" spans="12:20" ht="16.8">
      <c r="L49298" s="404"/>
      <c r="M49298" s="404"/>
      <c r="N49298" s="404"/>
      <c r="O49298" s="404"/>
      <c r="P49298" s="404"/>
      <c r="Q49298" s="404"/>
      <c r="R49298" s="404"/>
      <c r="S49298" s="404"/>
      <c r="T49298" s="404"/>
    </row>
    <row r="49299" spans="12:20" ht="16.8">
      <c r="L49299" s="404"/>
      <c r="M49299" s="404"/>
      <c r="N49299" s="404"/>
      <c r="O49299" s="404"/>
      <c r="P49299" s="404"/>
      <c r="Q49299" s="404"/>
      <c r="R49299" s="404"/>
      <c r="S49299" s="404"/>
      <c r="T49299" s="404"/>
    </row>
    <row r="49300" spans="12:20" ht="16.8">
      <c r="L49300" s="404"/>
      <c r="M49300" s="404"/>
      <c r="N49300" s="404"/>
      <c r="O49300" s="404"/>
      <c r="P49300" s="404"/>
      <c r="Q49300" s="404"/>
      <c r="R49300" s="404"/>
      <c r="S49300" s="404"/>
      <c r="T49300" s="404"/>
    </row>
    <row r="49301" spans="12:20" ht="16.8">
      <c r="L49301" s="404"/>
      <c r="M49301" s="404"/>
      <c r="N49301" s="404"/>
      <c r="O49301" s="404"/>
      <c r="P49301" s="404"/>
      <c r="Q49301" s="404"/>
      <c r="R49301" s="404"/>
      <c r="S49301" s="404"/>
      <c r="T49301" s="404"/>
    </row>
    <row r="49302" spans="12:20" ht="16.8">
      <c r="L49302" s="404"/>
      <c r="M49302" s="404"/>
      <c r="N49302" s="404"/>
      <c r="O49302" s="404"/>
      <c r="P49302" s="404"/>
      <c r="Q49302" s="404"/>
      <c r="R49302" s="404"/>
      <c r="S49302" s="404"/>
      <c r="T49302" s="404"/>
    </row>
    <row r="49303" spans="12:20" ht="16.8">
      <c r="L49303" s="404"/>
      <c r="M49303" s="404"/>
      <c r="N49303" s="404"/>
      <c r="O49303" s="404"/>
      <c r="P49303" s="404"/>
      <c r="Q49303" s="404"/>
      <c r="R49303" s="404"/>
      <c r="S49303" s="404"/>
      <c r="T49303" s="404"/>
    </row>
    <row r="49304" spans="12:20" ht="16.8">
      <c r="L49304" s="404"/>
      <c r="M49304" s="404"/>
      <c r="N49304" s="404"/>
      <c r="O49304" s="404"/>
      <c r="P49304" s="404"/>
      <c r="Q49304" s="404"/>
      <c r="R49304" s="404"/>
      <c r="S49304" s="404"/>
      <c r="T49304" s="404"/>
    </row>
    <row r="49305" spans="12:20" ht="16.8">
      <c r="L49305" s="404"/>
      <c r="M49305" s="404"/>
      <c r="N49305" s="404"/>
      <c r="O49305" s="404"/>
      <c r="P49305" s="404"/>
      <c r="Q49305" s="404"/>
      <c r="R49305" s="404"/>
      <c r="S49305" s="404"/>
      <c r="T49305" s="404"/>
    </row>
    <row r="49306" spans="12:20" ht="16.8">
      <c r="L49306" s="404"/>
      <c r="M49306" s="404"/>
      <c r="N49306" s="404"/>
      <c r="O49306" s="404"/>
      <c r="P49306" s="404"/>
      <c r="Q49306" s="404"/>
      <c r="R49306" s="404"/>
      <c r="S49306" s="404"/>
      <c r="T49306" s="404"/>
    </row>
    <row r="49307" spans="12:20" ht="16.8">
      <c r="L49307" s="404"/>
      <c r="M49307" s="404"/>
      <c r="N49307" s="404"/>
      <c r="O49307" s="404"/>
      <c r="P49307" s="404"/>
      <c r="Q49307" s="404"/>
      <c r="R49307" s="404"/>
      <c r="S49307" s="404"/>
      <c r="T49307" s="404"/>
    </row>
    <row r="49308" spans="12:20" ht="16.8">
      <c r="L49308" s="404"/>
      <c r="M49308" s="404"/>
      <c r="N49308" s="404"/>
      <c r="O49308" s="404"/>
      <c r="P49308" s="404"/>
      <c r="Q49308" s="404"/>
      <c r="R49308" s="404"/>
      <c r="S49308" s="404"/>
      <c r="T49308" s="404"/>
    </row>
    <row r="49309" spans="12:20" ht="16.8">
      <c r="L49309" s="404"/>
      <c r="M49309" s="404"/>
      <c r="N49309" s="404"/>
      <c r="O49309" s="404"/>
      <c r="P49309" s="404"/>
      <c r="Q49309" s="404"/>
      <c r="R49309" s="404"/>
      <c r="S49309" s="404"/>
      <c r="T49309" s="404"/>
    </row>
    <row r="49310" spans="12:20" ht="16.8">
      <c r="L49310" s="404"/>
      <c r="M49310" s="404"/>
      <c r="N49310" s="404"/>
      <c r="O49310" s="404"/>
      <c r="P49310" s="404"/>
      <c r="Q49310" s="404"/>
      <c r="R49310" s="404"/>
      <c r="S49310" s="404"/>
      <c r="T49310" s="404"/>
    </row>
    <row r="49311" spans="12:20" ht="16.8">
      <c r="L49311" s="404"/>
      <c r="M49311" s="404"/>
      <c r="N49311" s="404"/>
      <c r="O49311" s="404"/>
      <c r="P49311" s="404"/>
      <c r="Q49311" s="404"/>
      <c r="R49311" s="404"/>
      <c r="S49311" s="404"/>
      <c r="T49311" s="404"/>
    </row>
    <row r="49312" spans="12:20" ht="16.8">
      <c r="L49312" s="404"/>
      <c r="M49312" s="404"/>
      <c r="N49312" s="404"/>
      <c r="O49312" s="404"/>
      <c r="P49312" s="404"/>
      <c r="Q49312" s="404"/>
      <c r="R49312" s="404"/>
      <c r="S49312" s="404"/>
      <c r="T49312" s="404"/>
    </row>
    <row r="49313" spans="12:20" ht="16.8">
      <c r="L49313" s="404"/>
      <c r="M49313" s="404"/>
      <c r="N49313" s="404"/>
      <c r="O49313" s="404"/>
      <c r="P49313" s="404"/>
      <c r="Q49313" s="404"/>
      <c r="R49313" s="404"/>
      <c r="S49313" s="404"/>
      <c r="T49313" s="404"/>
    </row>
    <row r="49314" spans="12:20" ht="16.8">
      <c r="L49314" s="404"/>
      <c r="M49314" s="404"/>
      <c r="N49314" s="404"/>
      <c r="O49314" s="404"/>
      <c r="P49314" s="404"/>
      <c r="Q49314" s="404"/>
      <c r="R49314" s="404"/>
      <c r="S49314" s="404"/>
      <c r="T49314" s="404"/>
    </row>
    <row r="49315" spans="12:20" ht="16.8">
      <c r="L49315" s="404"/>
      <c r="M49315" s="404"/>
      <c r="N49315" s="404"/>
      <c r="O49315" s="404"/>
      <c r="P49315" s="404"/>
      <c r="Q49315" s="404"/>
      <c r="R49315" s="404"/>
      <c r="S49315" s="404"/>
      <c r="T49315" s="404"/>
    </row>
    <row r="49316" spans="12:20" ht="16.8">
      <c r="L49316" s="404"/>
      <c r="M49316" s="404"/>
      <c r="N49316" s="404"/>
      <c r="O49316" s="404"/>
      <c r="P49316" s="404"/>
      <c r="Q49316" s="404"/>
      <c r="R49316" s="404"/>
      <c r="S49316" s="404"/>
      <c r="T49316" s="404"/>
    </row>
    <row r="49317" spans="12:20" ht="16.8">
      <c r="L49317" s="404"/>
      <c r="M49317" s="404"/>
      <c r="N49317" s="404"/>
      <c r="O49317" s="404"/>
      <c r="P49317" s="404"/>
      <c r="Q49317" s="404"/>
      <c r="R49317" s="404"/>
      <c r="S49317" s="404"/>
      <c r="T49317" s="404"/>
    </row>
    <row r="49318" spans="12:20" ht="16.8">
      <c r="L49318" s="404"/>
      <c r="M49318" s="404"/>
      <c r="N49318" s="404"/>
      <c r="O49318" s="404"/>
      <c r="P49318" s="404"/>
      <c r="Q49318" s="404"/>
      <c r="R49318" s="404"/>
      <c r="S49318" s="404"/>
      <c r="T49318" s="404"/>
    </row>
    <row r="49319" spans="12:20" ht="16.8">
      <c r="L49319" s="404"/>
      <c r="M49319" s="404"/>
      <c r="N49319" s="404"/>
      <c r="O49319" s="404"/>
      <c r="P49319" s="404"/>
      <c r="Q49319" s="404"/>
      <c r="R49319" s="404"/>
      <c r="S49319" s="404"/>
      <c r="T49319" s="404"/>
    </row>
    <row r="49320" spans="12:20" ht="16.8">
      <c r="L49320" s="404"/>
      <c r="M49320" s="404"/>
      <c r="N49320" s="404"/>
      <c r="O49320" s="404"/>
      <c r="P49320" s="404"/>
      <c r="Q49320" s="404"/>
      <c r="R49320" s="404"/>
      <c r="S49320" s="404"/>
      <c r="T49320" s="404"/>
    </row>
    <row r="49321" spans="12:20" ht="16.8">
      <c r="L49321" s="404"/>
      <c r="M49321" s="404"/>
      <c r="N49321" s="404"/>
      <c r="O49321" s="404"/>
      <c r="P49321" s="404"/>
      <c r="Q49321" s="404"/>
      <c r="R49321" s="404"/>
      <c r="S49321" s="404"/>
      <c r="T49321" s="404"/>
    </row>
    <row r="49322" spans="12:20" ht="16.8">
      <c r="L49322" s="404"/>
      <c r="M49322" s="404"/>
      <c r="N49322" s="404"/>
      <c r="O49322" s="404"/>
      <c r="P49322" s="404"/>
      <c r="Q49322" s="404"/>
      <c r="R49322" s="404"/>
      <c r="S49322" s="404"/>
      <c r="T49322" s="404"/>
    </row>
    <row r="49323" spans="12:20" ht="16.8">
      <c r="L49323" s="404"/>
      <c r="M49323" s="404"/>
      <c r="N49323" s="404"/>
      <c r="O49323" s="404"/>
      <c r="P49323" s="404"/>
      <c r="Q49323" s="404"/>
      <c r="R49323" s="404"/>
      <c r="S49323" s="404"/>
      <c r="T49323" s="404"/>
    </row>
    <row r="49324" spans="12:20" ht="16.8">
      <c r="L49324" s="404"/>
      <c r="M49324" s="404"/>
      <c r="N49324" s="404"/>
      <c r="O49324" s="404"/>
      <c r="P49324" s="404"/>
      <c r="Q49324" s="404"/>
      <c r="R49324" s="404"/>
      <c r="S49324" s="404"/>
      <c r="T49324" s="404"/>
    </row>
    <row r="49325" spans="12:20" ht="16.8">
      <c r="L49325" s="404"/>
      <c r="M49325" s="404"/>
      <c r="N49325" s="404"/>
      <c r="O49325" s="404"/>
      <c r="P49325" s="404"/>
      <c r="Q49325" s="404"/>
      <c r="R49325" s="404"/>
      <c r="S49325" s="404"/>
      <c r="T49325" s="404"/>
    </row>
    <row r="49326" spans="12:20" ht="16.8">
      <c r="L49326" s="404"/>
      <c r="M49326" s="404"/>
      <c r="N49326" s="404"/>
      <c r="O49326" s="404"/>
      <c r="P49326" s="404"/>
      <c r="Q49326" s="404"/>
      <c r="R49326" s="404"/>
      <c r="S49326" s="404"/>
      <c r="T49326" s="404"/>
    </row>
    <row r="49327" spans="12:20" ht="16.8">
      <c r="L49327" s="404"/>
      <c r="M49327" s="404"/>
      <c r="N49327" s="404"/>
      <c r="O49327" s="404"/>
      <c r="P49327" s="404"/>
      <c r="Q49327" s="404"/>
      <c r="R49327" s="404"/>
      <c r="S49327" s="404"/>
      <c r="T49327" s="404"/>
    </row>
    <row r="49328" spans="12:20" ht="16.8">
      <c r="L49328" s="404"/>
      <c r="M49328" s="404"/>
      <c r="N49328" s="404"/>
      <c r="O49328" s="404"/>
      <c r="P49328" s="404"/>
      <c r="Q49328" s="404"/>
      <c r="R49328" s="404"/>
      <c r="S49328" s="404"/>
      <c r="T49328" s="404"/>
    </row>
    <row r="49329" spans="12:20" ht="16.8">
      <c r="L49329" s="404"/>
      <c r="M49329" s="404"/>
      <c r="N49329" s="404"/>
      <c r="O49329" s="404"/>
      <c r="P49329" s="404"/>
      <c r="Q49329" s="404"/>
      <c r="R49329" s="404"/>
      <c r="S49329" s="404"/>
      <c r="T49329" s="404"/>
    </row>
    <row r="49330" spans="12:20" ht="16.8">
      <c r="L49330" s="404"/>
      <c r="M49330" s="404"/>
      <c r="N49330" s="404"/>
      <c r="O49330" s="404"/>
      <c r="P49330" s="404"/>
      <c r="Q49330" s="404"/>
      <c r="R49330" s="404"/>
      <c r="S49330" s="404"/>
      <c r="T49330" s="404"/>
    </row>
    <row r="49331" spans="12:20" ht="16.8">
      <c r="L49331" s="404"/>
      <c r="M49331" s="404"/>
      <c r="N49331" s="404"/>
      <c r="O49331" s="404"/>
      <c r="P49331" s="404"/>
      <c r="Q49331" s="404"/>
      <c r="R49331" s="404"/>
      <c r="S49331" s="404"/>
      <c r="T49331" s="404"/>
    </row>
    <row r="49332" spans="12:20" ht="16.8">
      <c r="L49332" s="404"/>
      <c r="M49332" s="404"/>
      <c r="N49332" s="404"/>
      <c r="O49332" s="404"/>
      <c r="P49332" s="404"/>
      <c r="Q49332" s="404"/>
      <c r="R49332" s="404"/>
      <c r="S49332" s="404"/>
      <c r="T49332" s="404"/>
    </row>
    <row r="49333" spans="12:20" ht="16.8">
      <c r="L49333" s="404"/>
      <c r="M49333" s="404"/>
      <c r="N49333" s="404"/>
      <c r="O49333" s="404"/>
      <c r="P49333" s="404"/>
      <c r="Q49333" s="404"/>
      <c r="R49333" s="404"/>
      <c r="S49333" s="404"/>
      <c r="T49333" s="404"/>
    </row>
    <row r="49334" spans="12:20" ht="16.8">
      <c r="L49334" s="404"/>
      <c r="M49334" s="404"/>
      <c r="N49334" s="404"/>
      <c r="O49334" s="404"/>
      <c r="P49334" s="404"/>
      <c r="Q49334" s="404"/>
      <c r="R49334" s="404"/>
      <c r="S49334" s="404"/>
      <c r="T49334" s="404"/>
    </row>
    <row r="49335" spans="12:20" ht="16.8">
      <c r="L49335" s="404"/>
      <c r="M49335" s="404"/>
      <c r="N49335" s="404"/>
      <c r="O49335" s="404"/>
      <c r="P49335" s="404"/>
      <c r="Q49335" s="404"/>
      <c r="R49335" s="404"/>
      <c r="S49335" s="404"/>
      <c r="T49335" s="404"/>
    </row>
    <row r="49336" spans="12:20" ht="16.8">
      <c r="L49336" s="404"/>
      <c r="M49336" s="404"/>
      <c r="N49336" s="404"/>
      <c r="O49336" s="404"/>
      <c r="P49336" s="404"/>
      <c r="Q49336" s="404"/>
      <c r="R49336" s="404"/>
      <c r="S49336" s="404"/>
      <c r="T49336" s="404"/>
    </row>
    <row r="49337" spans="12:20" ht="16.8">
      <c r="L49337" s="404"/>
      <c r="M49337" s="404"/>
      <c r="N49337" s="404"/>
      <c r="O49337" s="404"/>
      <c r="P49337" s="404"/>
      <c r="Q49337" s="404"/>
      <c r="R49337" s="404"/>
      <c r="S49337" s="404"/>
      <c r="T49337" s="404"/>
    </row>
    <row r="49338" spans="12:20" ht="16.8">
      <c r="L49338" s="404"/>
      <c r="M49338" s="404"/>
      <c r="N49338" s="404"/>
      <c r="O49338" s="404"/>
      <c r="P49338" s="404"/>
      <c r="Q49338" s="404"/>
      <c r="R49338" s="404"/>
      <c r="S49338" s="404"/>
      <c r="T49338" s="404"/>
    </row>
    <row r="49339" spans="12:20" ht="16.8">
      <c r="L49339" s="404"/>
      <c r="M49339" s="404"/>
      <c r="N49339" s="404"/>
      <c r="O49339" s="404"/>
      <c r="P49339" s="404"/>
      <c r="Q49339" s="404"/>
      <c r="R49339" s="404"/>
      <c r="S49339" s="404"/>
      <c r="T49339" s="404"/>
    </row>
    <row r="49340" spans="12:20" ht="16.8">
      <c r="L49340" s="404"/>
      <c r="M49340" s="404"/>
      <c r="N49340" s="404"/>
      <c r="O49340" s="404"/>
      <c r="P49340" s="404"/>
      <c r="Q49340" s="404"/>
      <c r="R49340" s="404"/>
      <c r="S49340" s="404"/>
      <c r="T49340" s="404"/>
    </row>
    <row r="49341" spans="12:20" ht="16.8">
      <c r="L49341" s="404"/>
      <c r="M49341" s="404"/>
      <c r="N49341" s="404"/>
      <c r="O49341" s="404"/>
      <c r="P49341" s="404"/>
      <c r="Q49341" s="404"/>
      <c r="R49341" s="404"/>
      <c r="S49341" s="404"/>
      <c r="T49341" s="404"/>
    </row>
    <row r="49342" spans="12:20" ht="16.8">
      <c r="L49342" s="404"/>
      <c r="M49342" s="404"/>
      <c r="N49342" s="404"/>
      <c r="O49342" s="404"/>
      <c r="P49342" s="404"/>
      <c r="Q49342" s="404"/>
      <c r="R49342" s="404"/>
      <c r="S49342" s="404"/>
      <c r="T49342" s="404"/>
    </row>
    <row r="49343" spans="12:20" ht="16.8">
      <c r="L49343" s="404"/>
      <c r="M49343" s="404"/>
      <c r="N49343" s="404"/>
      <c r="O49343" s="404"/>
      <c r="P49343" s="404"/>
      <c r="Q49343" s="404"/>
      <c r="R49343" s="404"/>
      <c r="S49343" s="404"/>
      <c r="T49343" s="404"/>
    </row>
    <row r="49344" spans="12:20" ht="16.8">
      <c r="L49344" s="404"/>
      <c r="M49344" s="404"/>
      <c r="N49344" s="404"/>
      <c r="O49344" s="404"/>
      <c r="P49344" s="404"/>
      <c r="Q49344" s="404"/>
      <c r="R49344" s="404"/>
      <c r="S49344" s="404"/>
      <c r="T49344" s="404"/>
    </row>
    <row r="49345" spans="12:20" ht="16.8">
      <c r="L49345" s="404"/>
      <c r="M49345" s="404"/>
      <c r="N49345" s="404"/>
      <c r="O49345" s="404"/>
      <c r="P49345" s="404"/>
      <c r="Q49345" s="404"/>
      <c r="R49345" s="404"/>
      <c r="S49345" s="404"/>
      <c r="T49345" s="404"/>
    </row>
    <row r="49346" spans="12:20" ht="16.8">
      <c r="L49346" s="404"/>
      <c r="M49346" s="404"/>
      <c r="N49346" s="404"/>
      <c r="O49346" s="404"/>
      <c r="P49346" s="404"/>
      <c r="Q49346" s="404"/>
      <c r="R49346" s="404"/>
      <c r="S49346" s="404"/>
      <c r="T49346" s="404"/>
    </row>
    <row r="49347" spans="12:20" ht="16.8">
      <c r="L49347" s="404"/>
      <c r="M49347" s="404"/>
      <c r="N49347" s="404"/>
      <c r="O49347" s="404"/>
      <c r="P49347" s="404"/>
      <c r="Q49347" s="404"/>
      <c r="R49347" s="404"/>
      <c r="S49347" s="404"/>
      <c r="T49347" s="404"/>
    </row>
    <row r="49348" spans="12:20" ht="16.8">
      <c r="L49348" s="404"/>
      <c r="M49348" s="404"/>
      <c r="N49348" s="404"/>
      <c r="O49348" s="404"/>
      <c r="P49348" s="404"/>
      <c r="Q49348" s="404"/>
      <c r="R49348" s="404"/>
      <c r="S49348" s="404"/>
      <c r="T49348" s="404"/>
    </row>
    <row r="49349" spans="12:20" ht="16.8">
      <c r="L49349" s="404"/>
      <c r="M49349" s="404"/>
      <c r="N49349" s="404"/>
      <c r="O49349" s="404"/>
      <c r="P49349" s="404"/>
      <c r="Q49349" s="404"/>
      <c r="R49349" s="404"/>
      <c r="S49349" s="404"/>
      <c r="T49349" s="404"/>
    </row>
    <row r="49350" spans="12:20" ht="16.8">
      <c r="L49350" s="404"/>
      <c r="M49350" s="404"/>
      <c r="N49350" s="404"/>
      <c r="O49350" s="404"/>
      <c r="P49350" s="404"/>
      <c r="Q49350" s="404"/>
      <c r="R49350" s="404"/>
      <c r="S49350" s="404"/>
      <c r="T49350" s="404"/>
    </row>
    <row r="49351" spans="12:20" ht="16.8">
      <c r="L49351" s="404"/>
      <c r="M49351" s="404"/>
      <c r="N49351" s="404"/>
      <c r="O49351" s="404"/>
      <c r="P49351" s="404"/>
      <c r="Q49351" s="404"/>
      <c r="R49351" s="404"/>
      <c r="S49351" s="404"/>
      <c r="T49351" s="404"/>
    </row>
    <row r="49352" spans="12:20" ht="16.8">
      <c r="L49352" s="404"/>
      <c r="M49352" s="404"/>
      <c r="N49352" s="404"/>
      <c r="O49352" s="404"/>
      <c r="P49352" s="404"/>
      <c r="Q49352" s="404"/>
      <c r="R49352" s="404"/>
      <c r="S49352" s="404"/>
      <c r="T49352" s="404"/>
    </row>
    <row r="49353" spans="12:20" ht="16.8">
      <c r="L49353" s="404"/>
      <c r="M49353" s="404"/>
      <c r="N49353" s="404"/>
      <c r="O49353" s="404"/>
      <c r="P49353" s="404"/>
      <c r="Q49353" s="404"/>
      <c r="R49353" s="404"/>
      <c r="S49353" s="404"/>
      <c r="T49353" s="404"/>
    </row>
    <row r="49354" spans="12:20" ht="16.8">
      <c r="L49354" s="404"/>
      <c r="M49354" s="404"/>
      <c r="N49354" s="404"/>
      <c r="O49354" s="404"/>
      <c r="P49354" s="404"/>
      <c r="Q49354" s="404"/>
      <c r="R49354" s="404"/>
      <c r="S49354" s="404"/>
      <c r="T49354" s="404"/>
    </row>
    <row r="49355" spans="12:20" ht="16.8">
      <c r="L49355" s="404"/>
      <c r="M49355" s="404"/>
      <c r="N49355" s="404"/>
      <c r="O49355" s="404"/>
      <c r="P49355" s="404"/>
      <c r="Q49355" s="404"/>
      <c r="R49355" s="404"/>
      <c r="S49355" s="404"/>
      <c r="T49355" s="404"/>
    </row>
    <row r="49356" spans="12:20" ht="16.8">
      <c r="L49356" s="404"/>
      <c r="M49356" s="404"/>
      <c r="N49356" s="404"/>
      <c r="O49356" s="404"/>
      <c r="P49356" s="404"/>
      <c r="Q49356" s="404"/>
      <c r="R49356" s="404"/>
      <c r="S49356" s="404"/>
      <c r="T49356" s="404"/>
    </row>
    <row r="49357" spans="12:20" ht="16.8">
      <c r="L49357" s="404"/>
      <c r="M49357" s="404"/>
      <c r="N49357" s="404"/>
      <c r="O49357" s="404"/>
      <c r="P49357" s="404"/>
      <c r="Q49357" s="404"/>
      <c r="R49357" s="404"/>
      <c r="S49357" s="404"/>
      <c r="T49357" s="404"/>
    </row>
    <row r="49358" spans="12:20" ht="16.8">
      <c r="L49358" s="404"/>
      <c r="M49358" s="404"/>
      <c r="N49358" s="404"/>
      <c r="O49358" s="404"/>
      <c r="P49358" s="404"/>
      <c r="Q49358" s="404"/>
      <c r="R49358" s="404"/>
      <c r="S49358" s="404"/>
      <c r="T49358" s="404"/>
    </row>
    <row r="49359" spans="12:20" ht="16.8">
      <c r="L49359" s="404"/>
      <c r="M49359" s="404"/>
      <c r="N49359" s="404"/>
      <c r="O49359" s="404"/>
      <c r="P49359" s="404"/>
      <c r="Q49359" s="404"/>
      <c r="R49359" s="404"/>
      <c r="S49359" s="404"/>
      <c r="T49359" s="404"/>
    </row>
    <row r="49360" spans="12:20" ht="16.8">
      <c r="L49360" s="404"/>
      <c r="M49360" s="404"/>
      <c r="N49360" s="404"/>
      <c r="O49360" s="404"/>
      <c r="P49360" s="404"/>
      <c r="Q49360" s="404"/>
      <c r="R49360" s="404"/>
      <c r="S49360" s="404"/>
      <c r="T49360" s="404"/>
    </row>
    <row r="49361" spans="12:20" ht="16.8">
      <c r="L49361" s="404"/>
      <c r="M49361" s="404"/>
      <c r="N49361" s="404"/>
      <c r="O49361" s="404"/>
      <c r="P49361" s="404"/>
      <c r="Q49361" s="404"/>
      <c r="R49361" s="404"/>
      <c r="S49361" s="404"/>
      <c r="T49361" s="404"/>
    </row>
    <row r="49362" spans="12:20" ht="16.8">
      <c r="L49362" s="404"/>
      <c r="M49362" s="404"/>
      <c r="N49362" s="404"/>
      <c r="O49362" s="404"/>
      <c r="P49362" s="404"/>
      <c r="Q49362" s="404"/>
      <c r="R49362" s="404"/>
      <c r="S49362" s="404"/>
      <c r="T49362" s="404"/>
    </row>
    <row r="49363" spans="12:20" ht="16.8">
      <c r="L49363" s="404"/>
      <c r="M49363" s="404"/>
      <c r="N49363" s="404"/>
      <c r="O49363" s="404"/>
      <c r="P49363" s="404"/>
      <c r="Q49363" s="404"/>
      <c r="R49363" s="404"/>
      <c r="S49363" s="404"/>
      <c r="T49363" s="404"/>
    </row>
    <row r="49364" spans="12:20" ht="16.8">
      <c r="L49364" s="404"/>
      <c r="M49364" s="404"/>
      <c r="N49364" s="404"/>
      <c r="O49364" s="404"/>
      <c r="P49364" s="404"/>
      <c r="Q49364" s="404"/>
      <c r="R49364" s="404"/>
      <c r="S49364" s="404"/>
      <c r="T49364" s="404"/>
    </row>
    <row r="49365" spans="12:20" ht="16.8">
      <c r="L49365" s="404"/>
      <c r="M49365" s="404"/>
      <c r="N49365" s="404"/>
      <c r="O49365" s="404"/>
      <c r="P49365" s="404"/>
      <c r="Q49365" s="404"/>
      <c r="R49365" s="404"/>
      <c r="S49365" s="404"/>
      <c r="T49365" s="404"/>
    </row>
    <row r="49366" spans="12:20" ht="16.8">
      <c r="L49366" s="404"/>
      <c r="M49366" s="404"/>
      <c r="N49366" s="404"/>
      <c r="O49366" s="404"/>
      <c r="P49366" s="404"/>
      <c r="Q49366" s="404"/>
      <c r="R49366" s="404"/>
      <c r="S49366" s="404"/>
      <c r="T49366" s="404"/>
    </row>
    <row r="49367" spans="12:20" ht="16.8">
      <c r="L49367" s="404"/>
      <c r="M49367" s="404"/>
      <c r="N49367" s="404"/>
      <c r="O49367" s="404"/>
      <c r="P49367" s="404"/>
      <c r="Q49367" s="404"/>
      <c r="R49367" s="404"/>
      <c r="S49367" s="404"/>
      <c r="T49367" s="404"/>
    </row>
    <row r="49368" spans="12:20" ht="16.8">
      <c r="L49368" s="404"/>
      <c r="M49368" s="404"/>
      <c r="N49368" s="404"/>
      <c r="O49368" s="404"/>
      <c r="P49368" s="404"/>
      <c r="Q49368" s="404"/>
      <c r="R49368" s="404"/>
      <c r="S49368" s="404"/>
      <c r="T49368" s="404"/>
    </row>
    <row r="49369" spans="12:20" ht="16.8">
      <c r="L49369" s="404"/>
      <c r="M49369" s="404"/>
      <c r="N49369" s="404"/>
      <c r="O49369" s="404"/>
      <c r="P49369" s="404"/>
      <c r="Q49369" s="404"/>
      <c r="R49369" s="404"/>
      <c r="S49369" s="404"/>
      <c r="T49369" s="404"/>
    </row>
    <row r="49370" spans="12:20" ht="16.8">
      <c r="L49370" s="404"/>
      <c r="M49370" s="404"/>
      <c r="N49370" s="404"/>
      <c r="O49370" s="404"/>
      <c r="P49370" s="404"/>
      <c r="Q49370" s="404"/>
      <c r="R49370" s="404"/>
      <c r="S49370" s="404"/>
      <c r="T49370" s="404"/>
    </row>
    <row r="49371" spans="12:20" ht="16.8">
      <c r="L49371" s="404"/>
      <c r="M49371" s="404"/>
      <c r="N49371" s="404"/>
      <c r="O49371" s="404"/>
      <c r="P49371" s="404"/>
      <c r="Q49371" s="404"/>
      <c r="R49371" s="404"/>
      <c r="S49371" s="404"/>
      <c r="T49371" s="404"/>
    </row>
    <row r="49372" spans="12:20" ht="16.8">
      <c r="L49372" s="404"/>
      <c r="M49372" s="404"/>
      <c r="N49372" s="404"/>
      <c r="O49372" s="404"/>
      <c r="P49372" s="404"/>
      <c r="Q49372" s="404"/>
      <c r="R49372" s="404"/>
      <c r="S49372" s="404"/>
      <c r="T49372" s="404"/>
    </row>
    <row r="49373" spans="12:20" ht="16.8">
      <c r="L49373" s="404"/>
      <c r="M49373" s="404"/>
      <c r="N49373" s="404"/>
      <c r="O49373" s="404"/>
      <c r="P49373" s="404"/>
      <c r="Q49373" s="404"/>
      <c r="R49373" s="404"/>
      <c r="S49373" s="404"/>
      <c r="T49373" s="404"/>
    </row>
    <row r="49374" spans="12:20" ht="16.8">
      <c r="L49374" s="404"/>
      <c r="M49374" s="404"/>
      <c r="N49374" s="404"/>
      <c r="O49374" s="404"/>
      <c r="P49374" s="404"/>
      <c r="Q49374" s="404"/>
      <c r="R49374" s="404"/>
      <c r="S49374" s="404"/>
      <c r="T49374" s="404"/>
    </row>
    <row r="49375" spans="12:20" ht="16.8">
      <c r="L49375" s="404"/>
      <c r="M49375" s="404"/>
      <c r="N49375" s="404"/>
      <c r="O49375" s="404"/>
      <c r="P49375" s="404"/>
      <c r="Q49375" s="404"/>
      <c r="R49375" s="404"/>
      <c r="S49375" s="404"/>
      <c r="T49375" s="404"/>
    </row>
    <row r="49376" spans="12:20" ht="16.8">
      <c r="L49376" s="404"/>
      <c r="M49376" s="404"/>
      <c r="N49376" s="404"/>
      <c r="O49376" s="404"/>
      <c r="P49376" s="404"/>
      <c r="Q49376" s="404"/>
      <c r="R49376" s="404"/>
      <c r="S49376" s="404"/>
      <c r="T49376" s="404"/>
    </row>
    <row r="49377" spans="12:20" ht="16.8">
      <c r="L49377" s="404"/>
      <c r="M49377" s="404"/>
      <c r="N49377" s="404"/>
      <c r="O49377" s="404"/>
      <c r="P49377" s="404"/>
      <c r="Q49377" s="404"/>
      <c r="R49377" s="404"/>
      <c r="S49377" s="404"/>
      <c r="T49377" s="404"/>
    </row>
    <row r="49378" spans="12:20" ht="16.8">
      <c r="L49378" s="404"/>
      <c r="M49378" s="404"/>
      <c r="N49378" s="404"/>
      <c r="O49378" s="404"/>
      <c r="P49378" s="404"/>
      <c r="Q49378" s="404"/>
      <c r="R49378" s="404"/>
      <c r="S49378" s="404"/>
      <c r="T49378" s="404"/>
    </row>
    <row r="49379" spans="12:20" ht="16.8">
      <c r="L49379" s="404"/>
      <c r="M49379" s="404"/>
      <c r="N49379" s="404"/>
      <c r="O49379" s="404"/>
      <c r="P49379" s="404"/>
      <c r="Q49379" s="404"/>
      <c r="R49379" s="404"/>
      <c r="S49379" s="404"/>
      <c r="T49379" s="404"/>
    </row>
    <row r="49380" spans="12:20" ht="16.8">
      <c r="L49380" s="404"/>
      <c r="M49380" s="404"/>
      <c r="N49380" s="404"/>
      <c r="O49380" s="404"/>
      <c r="P49380" s="404"/>
      <c r="Q49380" s="404"/>
      <c r="R49380" s="404"/>
      <c r="S49380" s="404"/>
      <c r="T49380" s="404"/>
    </row>
    <row r="49381" spans="12:20" ht="16.8">
      <c r="L49381" s="404"/>
      <c r="M49381" s="404"/>
      <c r="N49381" s="404"/>
      <c r="O49381" s="404"/>
      <c r="P49381" s="404"/>
      <c r="Q49381" s="404"/>
      <c r="R49381" s="404"/>
      <c r="S49381" s="404"/>
      <c r="T49381" s="404"/>
    </row>
    <row r="49382" spans="12:20" ht="16.8">
      <c r="L49382" s="404"/>
      <c r="M49382" s="404"/>
      <c r="N49382" s="404"/>
      <c r="O49382" s="404"/>
      <c r="P49382" s="404"/>
      <c r="Q49382" s="404"/>
      <c r="R49382" s="404"/>
      <c r="S49382" s="404"/>
      <c r="T49382" s="404"/>
    </row>
    <row r="49383" spans="12:20" ht="16.8">
      <c r="L49383" s="404"/>
      <c r="M49383" s="404"/>
      <c r="N49383" s="404"/>
      <c r="O49383" s="404"/>
      <c r="P49383" s="404"/>
      <c r="Q49383" s="404"/>
      <c r="R49383" s="404"/>
      <c r="S49383" s="404"/>
      <c r="T49383" s="404"/>
    </row>
    <row r="49384" spans="12:20" ht="16.8">
      <c r="L49384" s="404"/>
      <c r="M49384" s="404"/>
      <c r="N49384" s="404"/>
      <c r="O49384" s="404"/>
      <c r="P49384" s="404"/>
      <c r="Q49384" s="404"/>
      <c r="R49384" s="404"/>
      <c r="S49384" s="404"/>
      <c r="T49384" s="404"/>
    </row>
    <row r="49385" spans="12:20" ht="16.8">
      <c r="L49385" s="404"/>
      <c r="M49385" s="404"/>
      <c r="N49385" s="404"/>
      <c r="O49385" s="404"/>
      <c r="P49385" s="404"/>
      <c r="Q49385" s="404"/>
      <c r="R49385" s="404"/>
      <c r="S49385" s="404"/>
      <c r="T49385" s="404"/>
    </row>
    <row r="49386" spans="12:20" ht="16.8">
      <c r="L49386" s="404"/>
      <c r="M49386" s="404"/>
      <c r="N49386" s="404"/>
      <c r="O49386" s="404"/>
      <c r="P49386" s="404"/>
      <c r="Q49386" s="404"/>
      <c r="R49386" s="404"/>
      <c r="S49386" s="404"/>
      <c r="T49386" s="404"/>
    </row>
    <row r="49387" spans="12:20" ht="16.8">
      <c r="L49387" s="404"/>
      <c r="M49387" s="404"/>
      <c r="N49387" s="404"/>
      <c r="O49387" s="404"/>
      <c r="P49387" s="404"/>
      <c r="Q49387" s="404"/>
      <c r="R49387" s="404"/>
      <c r="S49387" s="404"/>
      <c r="T49387" s="404"/>
    </row>
    <row r="49388" spans="12:20" ht="16.8">
      <c r="L49388" s="404"/>
      <c r="M49388" s="404"/>
      <c r="N49388" s="404"/>
      <c r="O49388" s="404"/>
      <c r="P49388" s="404"/>
      <c r="Q49388" s="404"/>
      <c r="R49388" s="404"/>
      <c r="S49388" s="404"/>
      <c r="T49388" s="404"/>
    </row>
    <row r="49389" spans="12:20" ht="16.8">
      <c r="L49389" s="404"/>
      <c r="M49389" s="404"/>
      <c r="N49389" s="404"/>
      <c r="O49389" s="404"/>
      <c r="P49389" s="404"/>
      <c r="Q49389" s="404"/>
      <c r="R49389" s="404"/>
      <c r="S49389" s="404"/>
      <c r="T49389" s="404"/>
    </row>
    <row r="49390" spans="12:20" ht="16.8">
      <c r="L49390" s="404"/>
      <c r="M49390" s="404"/>
      <c r="N49390" s="404"/>
      <c r="O49390" s="404"/>
      <c r="P49390" s="404"/>
      <c r="Q49390" s="404"/>
      <c r="R49390" s="404"/>
      <c r="S49390" s="404"/>
      <c r="T49390" s="404"/>
    </row>
    <row r="49391" spans="12:20" ht="16.8">
      <c r="L49391" s="404"/>
      <c r="M49391" s="404"/>
      <c r="N49391" s="404"/>
      <c r="O49391" s="404"/>
      <c r="P49391" s="404"/>
      <c r="Q49391" s="404"/>
      <c r="R49391" s="404"/>
      <c r="S49391" s="404"/>
      <c r="T49391" s="404"/>
    </row>
    <row r="49392" spans="12:20" ht="16.8">
      <c r="L49392" s="404"/>
      <c r="M49392" s="404"/>
      <c r="N49392" s="404"/>
      <c r="O49392" s="404"/>
      <c r="P49392" s="404"/>
      <c r="Q49392" s="404"/>
      <c r="R49392" s="404"/>
      <c r="S49392" s="404"/>
      <c r="T49392" s="404"/>
    </row>
    <row r="49393" spans="12:20" ht="16.8">
      <c r="L49393" s="404"/>
      <c r="M49393" s="404"/>
      <c r="N49393" s="404"/>
      <c r="O49393" s="404"/>
      <c r="P49393" s="404"/>
      <c r="Q49393" s="404"/>
      <c r="R49393" s="404"/>
      <c r="S49393" s="404"/>
      <c r="T49393" s="404"/>
    </row>
    <row r="49394" spans="12:20" ht="16.8">
      <c r="L49394" s="404"/>
      <c r="M49394" s="404"/>
      <c r="N49394" s="404"/>
      <c r="O49394" s="404"/>
      <c r="P49394" s="404"/>
      <c r="Q49394" s="404"/>
      <c r="R49394" s="404"/>
      <c r="S49394" s="404"/>
      <c r="T49394" s="404"/>
    </row>
    <row r="49395" spans="12:20" ht="16.8">
      <c r="L49395" s="404"/>
      <c r="M49395" s="404"/>
      <c r="N49395" s="404"/>
      <c r="O49395" s="404"/>
      <c r="P49395" s="404"/>
      <c r="Q49395" s="404"/>
      <c r="R49395" s="404"/>
      <c r="S49395" s="404"/>
      <c r="T49395" s="404"/>
    </row>
    <row r="49396" spans="12:20" ht="16.8">
      <c r="L49396" s="404"/>
      <c r="M49396" s="404"/>
      <c r="N49396" s="404"/>
      <c r="O49396" s="404"/>
      <c r="P49396" s="404"/>
      <c r="Q49396" s="404"/>
      <c r="R49396" s="404"/>
      <c r="S49396" s="404"/>
      <c r="T49396" s="404"/>
    </row>
    <row r="49397" spans="12:20" ht="16.8">
      <c r="L49397" s="404"/>
      <c r="M49397" s="404"/>
      <c r="N49397" s="404"/>
      <c r="O49397" s="404"/>
      <c r="P49397" s="404"/>
      <c r="Q49397" s="404"/>
      <c r="R49397" s="404"/>
      <c r="S49397" s="404"/>
      <c r="T49397" s="404"/>
    </row>
    <row r="49398" spans="12:20" ht="16.8">
      <c r="L49398" s="404"/>
      <c r="M49398" s="404"/>
      <c r="N49398" s="404"/>
      <c r="O49398" s="404"/>
      <c r="P49398" s="404"/>
      <c r="Q49398" s="404"/>
      <c r="R49398" s="404"/>
      <c r="S49398" s="404"/>
      <c r="T49398" s="404"/>
    </row>
    <row r="49399" spans="12:20" ht="16.8">
      <c r="L49399" s="404"/>
      <c r="M49399" s="404"/>
      <c r="N49399" s="404"/>
      <c r="O49399" s="404"/>
      <c r="P49399" s="404"/>
      <c r="Q49399" s="404"/>
      <c r="R49399" s="404"/>
      <c r="S49399" s="404"/>
      <c r="T49399" s="404"/>
    </row>
    <row r="49400" spans="12:20" ht="16.8">
      <c r="L49400" s="404"/>
      <c r="M49400" s="404"/>
      <c r="N49400" s="404"/>
      <c r="O49400" s="404"/>
      <c r="P49400" s="404"/>
      <c r="Q49400" s="404"/>
      <c r="R49400" s="404"/>
      <c r="S49400" s="404"/>
      <c r="T49400" s="404"/>
    </row>
    <row r="49401" spans="12:20" ht="16.8">
      <c r="L49401" s="404"/>
      <c r="M49401" s="404"/>
      <c r="N49401" s="404"/>
      <c r="O49401" s="404"/>
      <c r="P49401" s="404"/>
      <c r="Q49401" s="404"/>
      <c r="R49401" s="404"/>
      <c r="S49401" s="404"/>
      <c r="T49401" s="404"/>
    </row>
    <row r="49402" spans="12:20" ht="16.8">
      <c r="L49402" s="404"/>
      <c r="M49402" s="404"/>
      <c r="N49402" s="404"/>
      <c r="O49402" s="404"/>
      <c r="P49402" s="404"/>
      <c r="Q49402" s="404"/>
      <c r="R49402" s="404"/>
      <c r="S49402" s="404"/>
      <c r="T49402" s="404"/>
    </row>
    <row r="49403" spans="12:20" ht="16.8">
      <c r="L49403" s="404"/>
      <c r="M49403" s="404"/>
      <c r="N49403" s="404"/>
      <c r="O49403" s="404"/>
      <c r="P49403" s="404"/>
      <c r="Q49403" s="404"/>
      <c r="R49403" s="404"/>
      <c r="S49403" s="404"/>
      <c r="T49403" s="404"/>
    </row>
    <row r="49404" spans="12:20" ht="16.8">
      <c r="L49404" s="404"/>
      <c r="M49404" s="404"/>
      <c r="N49404" s="404"/>
      <c r="O49404" s="404"/>
      <c r="P49404" s="404"/>
      <c r="Q49404" s="404"/>
      <c r="R49404" s="404"/>
      <c r="S49404" s="404"/>
      <c r="T49404" s="404"/>
    </row>
    <row r="49405" spans="12:20" ht="16.8">
      <c r="L49405" s="404"/>
      <c r="M49405" s="404"/>
      <c r="N49405" s="404"/>
      <c r="O49405" s="404"/>
      <c r="P49405" s="404"/>
      <c r="Q49405" s="404"/>
      <c r="R49405" s="404"/>
      <c r="S49405" s="404"/>
      <c r="T49405" s="404"/>
    </row>
    <row r="49406" spans="12:20" ht="16.8">
      <c r="L49406" s="404"/>
      <c r="M49406" s="404"/>
      <c r="N49406" s="404"/>
      <c r="O49406" s="404"/>
      <c r="P49406" s="404"/>
      <c r="Q49406" s="404"/>
      <c r="R49406" s="404"/>
      <c r="S49406" s="404"/>
      <c r="T49406" s="404"/>
    </row>
    <row r="49407" spans="12:20" ht="16.8">
      <c r="L49407" s="404"/>
      <c r="M49407" s="404"/>
      <c r="N49407" s="404"/>
      <c r="O49407" s="404"/>
      <c r="P49407" s="404"/>
      <c r="Q49407" s="404"/>
      <c r="R49407" s="404"/>
      <c r="S49407" s="404"/>
      <c r="T49407" s="404"/>
    </row>
    <row r="49408" spans="12:20" ht="16.8">
      <c r="L49408" s="404"/>
      <c r="M49408" s="404"/>
      <c r="N49408" s="404"/>
      <c r="O49408" s="404"/>
      <c r="P49408" s="404"/>
      <c r="Q49408" s="404"/>
      <c r="R49408" s="404"/>
      <c r="S49408" s="404"/>
      <c r="T49408" s="404"/>
    </row>
    <row r="49409" spans="12:20" ht="16.8">
      <c r="L49409" s="404"/>
      <c r="M49409" s="404"/>
      <c r="N49409" s="404"/>
      <c r="O49409" s="404"/>
      <c r="P49409" s="404"/>
      <c r="Q49409" s="404"/>
      <c r="R49409" s="404"/>
      <c r="S49409" s="404"/>
      <c r="T49409" s="404"/>
    </row>
    <row r="49410" spans="12:20" ht="16.8">
      <c r="L49410" s="404"/>
      <c r="M49410" s="404"/>
      <c r="N49410" s="404"/>
      <c r="O49410" s="404"/>
      <c r="P49410" s="404"/>
      <c r="Q49410" s="404"/>
      <c r="R49410" s="404"/>
      <c r="S49410" s="404"/>
      <c r="T49410" s="404"/>
    </row>
    <row r="49411" spans="12:20" ht="16.8">
      <c r="L49411" s="404"/>
      <c r="M49411" s="404"/>
      <c r="N49411" s="404"/>
      <c r="O49411" s="404"/>
      <c r="P49411" s="404"/>
      <c r="Q49411" s="404"/>
      <c r="R49411" s="404"/>
      <c r="S49411" s="404"/>
      <c r="T49411" s="404"/>
    </row>
    <row r="49412" spans="12:20" ht="16.8">
      <c r="L49412" s="404"/>
      <c r="M49412" s="404"/>
      <c r="N49412" s="404"/>
      <c r="O49412" s="404"/>
      <c r="P49412" s="404"/>
      <c r="Q49412" s="404"/>
      <c r="R49412" s="404"/>
      <c r="S49412" s="404"/>
      <c r="T49412" s="404"/>
    </row>
    <row r="49413" spans="12:20" ht="16.8">
      <c r="L49413" s="404"/>
      <c r="M49413" s="404"/>
      <c r="N49413" s="404"/>
      <c r="O49413" s="404"/>
      <c r="P49413" s="404"/>
      <c r="Q49413" s="404"/>
      <c r="R49413" s="404"/>
      <c r="S49413" s="404"/>
      <c r="T49413" s="404"/>
    </row>
    <row r="49414" spans="12:20" ht="16.8">
      <c r="L49414" s="404"/>
      <c r="M49414" s="404"/>
      <c r="N49414" s="404"/>
      <c r="O49414" s="404"/>
      <c r="P49414" s="404"/>
      <c r="Q49414" s="404"/>
      <c r="R49414" s="404"/>
      <c r="S49414" s="404"/>
      <c r="T49414" s="404"/>
    </row>
    <row r="49415" spans="12:20" ht="16.8">
      <c r="L49415" s="404"/>
      <c r="M49415" s="404"/>
      <c r="N49415" s="404"/>
      <c r="O49415" s="404"/>
      <c r="P49415" s="404"/>
      <c r="Q49415" s="404"/>
      <c r="R49415" s="404"/>
      <c r="S49415" s="404"/>
      <c r="T49415" s="404"/>
    </row>
    <row r="49416" spans="12:20" ht="16.8">
      <c r="L49416" s="404"/>
      <c r="M49416" s="404"/>
      <c r="N49416" s="404"/>
      <c r="O49416" s="404"/>
      <c r="P49416" s="404"/>
      <c r="Q49416" s="404"/>
      <c r="R49416" s="404"/>
      <c r="S49416" s="404"/>
      <c r="T49416" s="404"/>
    </row>
    <row r="49417" spans="12:20" ht="16.8">
      <c r="L49417" s="404"/>
      <c r="M49417" s="404"/>
      <c r="N49417" s="404"/>
      <c r="O49417" s="404"/>
      <c r="P49417" s="404"/>
      <c r="Q49417" s="404"/>
      <c r="R49417" s="404"/>
      <c r="S49417" s="404"/>
      <c r="T49417" s="404"/>
    </row>
    <row r="49418" spans="12:20" ht="16.8">
      <c r="L49418" s="404"/>
      <c r="M49418" s="404"/>
      <c r="N49418" s="404"/>
      <c r="O49418" s="404"/>
      <c r="P49418" s="404"/>
      <c r="Q49418" s="404"/>
      <c r="R49418" s="404"/>
      <c r="S49418" s="404"/>
      <c r="T49418" s="404"/>
    </row>
    <row r="49419" spans="12:20" ht="16.8">
      <c r="L49419" s="404"/>
      <c r="M49419" s="404"/>
      <c r="N49419" s="404"/>
      <c r="O49419" s="404"/>
      <c r="P49419" s="404"/>
      <c r="Q49419" s="404"/>
      <c r="R49419" s="404"/>
      <c r="S49419" s="404"/>
      <c r="T49419" s="404"/>
    </row>
    <row r="49420" spans="12:20" ht="16.8">
      <c r="L49420" s="404"/>
      <c r="M49420" s="404"/>
      <c r="N49420" s="404"/>
      <c r="O49420" s="404"/>
      <c r="P49420" s="404"/>
      <c r="Q49420" s="404"/>
      <c r="R49420" s="404"/>
      <c r="S49420" s="404"/>
      <c r="T49420" s="404"/>
    </row>
    <row r="49421" spans="12:20" ht="16.8">
      <c r="L49421" s="404"/>
      <c r="M49421" s="404"/>
      <c r="N49421" s="404"/>
      <c r="O49421" s="404"/>
      <c r="P49421" s="404"/>
      <c r="Q49421" s="404"/>
      <c r="R49421" s="404"/>
      <c r="S49421" s="404"/>
      <c r="T49421" s="404"/>
    </row>
    <row r="49422" spans="12:20" ht="16.8">
      <c r="L49422" s="404"/>
      <c r="M49422" s="404"/>
      <c r="N49422" s="404"/>
      <c r="O49422" s="404"/>
      <c r="P49422" s="404"/>
      <c r="Q49422" s="404"/>
      <c r="R49422" s="404"/>
      <c r="S49422" s="404"/>
      <c r="T49422" s="404"/>
    </row>
    <row r="49423" spans="12:20" ht="16.8">
      <c r="L49423" s="404"/>
      <c r="M49423" s="404"/>
      <c r="N49423" s="404"/>
      <c r="O49423" s="404"/>
      <c r="P49423" s="404"/>
      <c r="Q49423" s="404"/>
      <c r="R49423" s="404"/>
      <c r="S49423" s="404"/>
      <c r="T49423" s="404"/>
    </row>
    <row r="49424" spans="12:20" ht="16.8">
      <c r="L49424" s="404"/>
      <c r="M49424" s="404"/>
      <c r="N49424" s="404"/>
      <c r="O49424" s="404"/>
      <c r="P49424" s="404"/>
      <c r="Q49424" s="404"/>
      <c r="R49424" s="404"/>
      <c r="S49424" s="404"/>
      <c r="T49424" s="404"/>
    </row>
    <row r="49425" spans="12:20" ht="16.8">
      <c r="L49425" s="404"/>
      <c r="M49425" s="404"/>
      <c r="N49425" s="404"/>
      <c r="O49425" s="404"/>
      <c r="P49425" s="404"/>
      <c r="Q49425" s="404"/>
      <c r="R49425" s="404"/>
      <c r="S49425" s="404"/>
      <c r="T49425" s="404"/>
    </row>
    <row r="49426" spans="12:20" ht="16.8">
      <c r="L49426" s="404"/>
      <c r="M49426" s="404"/>
      <c r="N49426" s="404"/>
      <c r="O49426" s="404"/>
      <c r="P49426" s="404"/>
      <c r="Q49426" s="404"/>
      <c r="R49426" s="404"/>
      <c r="S49426" s="404"/>
      <c r="T49426" s="404"/>
    </row>
    <row r="49427" spans="12:20" ht="16.8">
      <c r="L49427" s="404"/>
      <c r="M49427" s="404"/>
      <c r="N49427" s="404"/>
      <c r="O49427" s="404"/>
      <c r="P49427" s="404"/>
      <c r="Q49427" s="404"/>
      <c r="R49427" s="404"/>
      <c r="S49427" s="404"/>
      <c r="T49427" s="404"/>
    </row>
    <row r="49428" spans="12:20" ht="16.8">
      <c r="L49428" s="404"/>
      <c r="M49428" s="404"/>
      <c r="N49428" s="404"/>
      <c r="O49428" s="404"/>
      <c r="P49428" s="404"/>
      <c r="Q49428" s="404"/>
      <c r="R49428" s="404"/>
      <c r="S49428" s="404"/>
      <c r="T49428" s="404"/>
    </row>
    <row r="49429" spans="12:20" ht="16.8">
      <c r="L49429" s="404"/>
      <c r="M49429" s="404"/>
      <c r="N49429" s="404"/>
      <c r="O49429" s="404"/>
      <c r="P49429" s="404"/>
      <c r="Q49429" s="404"/>
      <c r="R49429" s="404"/>
      <c r="S49429" s="404"/>
      <c r="T49429" s="404"/>
    </row>
    <row r="49430" spans="12:20" ht="16.8">
      <c r="L49430" s="404"/>
      <c r="M49430" s="404"/>
      <c r="N49430" s="404"/>
      <c r="O49430" s="404"/>
      <c r="P49430" s="404"/>
      <c r="Q49430" s="404"/>
      <c r="R49430" s="404"/>
      <c r="S49430" s="404"/>
      <c r="T49430" s="404"/>
    </row>
    <row r="49431" spans="12:20" ht="16.8">
      <c r="L49431" s="404"/>
      <c r="M49431" s="404"/>
      <c r="N49431" s="404"/>
      <c r="O49431" s="404"/>
      <c r="P49431" s="404"/>
      <c r="Q49431" s="404"/>
      <c r="R49431" s="404"/>
      <c r="S49431" s="404"/>
      <c r="T49431" s="404"/>
    </row>
    <row r="49432" spans="12:20" ht="16.8">
      <c r="L49432" s="404"/>
      <c r="M49432" s="404"/>
      <c r="N49432" s="404"/>
      <c r="O49432" s="404"/>
      <c r="P49432" s="404"/>
      <c r="Q49432" s="404"/>
      <c r="R49432" s="404"/>
      <c r="S49432" s="404"/>
      <c r="T49432" s="404"/>
    </row>
    <row r="49433" spans="12:20" ht="16.8">
      <c r="L49433" s="404"/>
      <c r="M49433" s="404"/>
      <c r="N49433" s="404"/>
      <c r="O49433" s="404"/>
      <c r="P49433" s="404"/>
      <c r="Q49433" s="404"/>
      <c r="R49433" s="404"/>
      <c r="S49433" s="404"/>
      <c r="T49433" s="404"/>
    </row>
    <row r="49434" spans="12:20" ht="16.8">
      <c r="L49434" s="404"/>
      <c r="M49434" s="404"/>
      <c r="N49434" s="404"/>
      <c r="O49434" s="404"/>
      <c r="P49434" s="404"/>
      <c r="Q49434" s="404"/>
      <c r="R49434" s="404"/>
      <c r="S49434" s="404"/>
      <c r="T49434" s="404"/>
    </row>
    <row r="49435" spans="12:20" ht="16.8">
      <c r="L49435" s="404"/>
      <c r="M49435" s="404"/>
      <c r="N49435" s="404"/>
      <c r="O49435" s="404"/>
      <c r="P49435" s="404"/>
      <c r="Q49435" s="404"/>
      <c r="R49435" s="404"/>
      <c r="S49435" s="404"/>
      <c r="T49435" s="404"/>
    </row>
    <row r="49436" spans="12:20" ht="16.8">
      <c r="L49436" s="404"/>
      <c r="M49436" s="404"/>
      <c r="N49436" s="404"/>
      <c r="O49436" s="404"/>
      <c r="P49436" s="404"/>
      <c r="Q49436" s="404"/>
      <c r="R49436" s="404"/>
      <c r="S49436" s="404"/>
      <c r="T49436" s="404"/>
    </row>
    <row r="49437" spans="12:20" ht="16.8">
      <c r="L49437" s="404"/>
      <c r="M49437" s="404"/>
      <c r="N49437" s="404"/>
      <c r="O49437" s="404"/>
      <c r="P49437" s="404"/>
      <c r="Q49437" s="404"/>
      <c r="R49437" s="404"/>
      <c r="S49437" s="404"/>
      <c r="T49437" s="404"/>
    </row>
    <row r="49438" spans="12:20" ht="16.8">
      <c r="L49438" s="404"/>
      <c r="M49438" s="404"/>
      <c r="N49438" s="404"/>
      <c r="O49438" s="404"/>
      <c r="P49438" s="404"/>
      <c r="Q49438" s="404"/>
      <c r="R49438" s="404"/>
      <c r="S49438" s="404"/>
      <c r="T49438" s="404"/>
    </row>
    <row r="49439" spans="12:20" ht="16.8">
      <c r="L49439" s="404"/>
      <c r="M49439" s="404"/>
      <c r="N49439" s="404"/>
      <c r="O49439" s="404"/>
      <c r="P49439" s="404"/>
      <c r="Q49439" s="404"/>
      <c r="R49439" s="404"/>
      <c r="S49439" s="404"/>
      <c r="T49439" s="404"/>
    </row>
    <row r="49440" spans="12:20" ht="16.8">
      <c r="L49440" s="404"/>
      <c r="M49440" s="404"/>
      <c r="N49440" s="404"/>
      <c r="O49440" s="404"/>
      <c r="P49440" s="404"/>
      <c r="Q49440" s="404"/>
      <c r="R49440" s="404"/>
      <c r="S49440" s="404"/>
      <c r="T49440" s="404"/>
    </row>
    <row r="49441" spans="12:20" ht="16.8">
      <c r="L49441" s="404"/>
      <c r="M49441" s="404"/>
      <c r="N49441" s="404"/>
      <c r="O49441" s="404"/>
      <c r="P49441" s="404"/>
      <c r="Q49441" s="404"/>
      <c r="R49441" s="404"/>
      <c r="S49441" s="404"/>
      <c r="T49441" s="404"/>
    </row>
    <row r="49442" spans="12:20" ht="16.8">
      <c r="L49442" s="404"/>
      <c r="M49442" s="404"/>
      <c r="N49442" s="404"/>
      <c r="O49442" s="404"/>
      <c r="P49442" s="404"/>
      <c r="Q49442" s="404"/>
      <c r="R49442" s="404"/>
      <c r="S49442" s="404"/>
      <c r="T49442" s="404"/>
    </row>
    <row r="49443" spans="12:20" ht="16.8">
      <c r="L49443" s="404"/>
      <c r="M49443" s="404"/>
      <c r="N49443" s="404"/>
      <c r="O49443" s="404"/>
      <c r="P49443" s="404"/>
      <c r="Q49443" s="404"/>
      <c r="R49443" s="404"/>
      <c r="S49443" s="404"/>
      <c r="T49443" s="404"/>
    </row>
    <row r="49444" spans="12:20" ht="16.8">
      <c r="L49444" s="404"/>
      <c r="M49444" s="404"/>
      <c r="N49444" s="404"/>
      <c r="O49444" s="404"/>
      <c r="P49444" s="404"/>
      <c r="Q49444" s="404"/>
      <c r="R49444" s="404"/>
      <c r="S49444" s="404"/>
      <c r="T49444" s="404"/>
    </row>
    <row r="49445" spans="12:20" ht="16.8">
      <c r="L49445" s="404"/>
      <c r="M49445" s="404"/>
      <c r="N49445" s="404"/>
      <c r="O49445" s="404"/>
      <c r="P49445" s="404"/>
      <c r="Q49445" s="404"/>
      <c r="R49445" s="404"/>
      <c r="S49445" s="404"/>
      <c r="T49445" s="404"/>
    </row>
    <row r="49446" spans="12:20" ht="16.8">
      <c r="L49446" s="404"/>
      <c r="M49446" s="404"/>
      <c r="N49446" s="404"/>
      <c r="O49446" s="404"/>
      <c r="P49446" s="404"/>
      <c r="Q49446" s="404"/>
      <c r="R49446" s="404"/>
      <c r="S49446" s="404"/>
      <c r="T49446" s="404"/>
    </row>
    <row r="49447" spans="12:20" ht="16.8">
      <c r="L49447" s="404"/>
      <c r="M49447" s="404"/>
      <c r="N49447" s="404"/>
      <c r="O49447" s="404"/>
      <c r="P49447" s="404"/>
      <c r="Q49447" s="404"/>
      <c r="R49447" s="404"/>
      <c r="S49447" s="404"/>
      <c r="T49447" s="404"/>
    </row>
    <row r="49448" spans="12:20" ht="16.8">
      <c r="L49448" s="404"/>
      <c r="M49448" s="404"/>
      <c r="N49448" s="404"/>
      <c r="O49448" s="404"/>
      <c r="P49448" s="404"/>
      <c r="Q49448" s="404"/>
      <c r="R49448" s="404"/>
      <c r="S49448" s="404"/>
      <c r="T49448" s="404"/>
    </row>
    <row r="49449" spans="12:20" ht="16.8">
      <c r="L49449" s="404"/>
      <c r="M49449" s="404"/>
      <c r="N49449" s="404"/>
      <c r="O49449" s="404"/>
      <c r="P49449" s="404"/>
      <c r="Q49449" s="404"/>
      <c r="R49449" s="404"/>
      <c r="S49449" s="404"/>
      <c r="T49449" s="404"/>
    </row>
    <row r="49450" spans="12:20" ht="16.8">
      <c r="L49450" s="404"/>
      <c r="M49450" s="404"/>
      <c r="N49450" s="404"/>
      <c r="O49450" s="404"/>
      <c r="P49450" s="404"/>
      <c r="Q49450" s="404"/>
      <c r="R49450" s="404"/>
      <c r="S49450" s="404"/>
      <c r="T49450" s="404"/>
    </row>
    <row r="49451" spans="12:20" ht="16.8">
      <c r="L49451" s="404"/>
      <c r="M49451" s="404"/>
      <c r="N49451" s="404"/>
      <c r="O49451" s="404"/>
      <c r="P49451" s="404"/>
      <c r="Q49451" s="404"/>
      <c r="R49451" s="404"/>
      <c r="S49451" s="404"/>
      <c r="T49451" s="404"/>
    </row>
    <row r="49452" spans="12:20" ht="16.8">
      <c r="L49452" s="404"/>
      <c r="M49452" s="404"/>
      <c r="N49452" s="404"/>
      <c r="O49452" s="404"/>
      <c r="P49452" s="404"/>
      <c r="Q49452" s="404"/>
      <c r="R49452" s="404"/>
      <c r="S49452" s="404"/>
      <c r="T49452" s="404"/>
    </row>
    <row r="49453" spans="12:20" ht="16.8">
      <c r="L49453" s="404"/>
      <c r="M49453" s="404"/>
      <c r="N49453" s="404"/>
      <c r="O49453" s="404"/>
      <c r="P49453" s="404"/>
      <c r="Q49453" s="404"/>
      <c r="R49453" s="404"/>
      <c r="S49453" s="404"/>
      <c r="T49453" s="404"/>
    </row>
    <row r="49454" spans="12:20" ht="16.8">
      <c r="L49454" s="404"/>
      <c r="M49454" s="404"/>
      <c r="N49454" s="404"/>
      <c r="O49454" s="404"/>
      <c r="P49454" s="404"/>
      <c r="Q49454" s="404"/>
      <c r="R49454" s="404"/>
      <c r="S49454" s="404"/>
      <c r="T49454" s="404"/>
    </row>
    <row r="49455" spans="12:20" ht="16.8">
      <c r="L49455" s="404"/>
      <c r="M49455" s="404"/>
      <c r="N49455" s="404"/>
      <c r="O49455" s="404"/>
      <c r="P49455" s="404"/>
      <c r="Q49455" s="404"/>
      <c r="R49455" s="404"/>
      <c r="S49455" s="404"/>
      <c r="T49455" s="404"/>
    </row>
    <row r="49456" spans="12:20" ht="16.8">
      <c r="L49456" s="404"/>
      <c r="M49456" s="404"/>
      <c r="N49456" s="404"/>
      <c r="O49456" s="404"/>
      <c r="P49456" s="404"/>
      <c r="Q49456" s="404"/>
      <c r="R49456" s="404"/>
      <c r="S49456" s="404"/>
      <c r="T49456" s="404"/>
    </row>
    <row r="49457" spans="12:20" ht="16.8">
      <c r="L49457" s="404"/>
      <c r="M49457" s="404"/>
      <c r="N49457" s="404"/>
      <c r="O49457" s="404"/>
      <c r="P49457" s="404"/>
      <c r="Q49457" s="404"/>
      <c r="R49457" s="404"/>
      <c r="S49457" s="404"/>
      <c r="T49457" s="404"/>
    </row>
    <row r="49458" spans="12:20" ht="16.8">
      <c r="L49458" s="404"/>
      <c r="M49458" s="404"/>
      <c r="N49458" s="404"/>
      <c r="O49458" s="404"/>
      <c r="P49458" s="404"/>
      <c r="Q49458" s="404"/>
      <c r="R49458" s="404"/>
      <c r="S49458" s="404"/>
      <c r="T49458" s="404"/>
    </row>
    <row r="49459" spans="12:20" ht="16.8">
      <c r="L49459" s="404"/>
      <c r="M49459" s="404"/>
      <c r="N49459" s="404"/>
      <c r="O49459" s="404"/>
      <c r="P49459" s="404"/>
      <c r="Q49459" s="404"/>
      <c r="R49459" s="404"/>
      <c r="S49459" s="404"/>
      <c r="T49459" s="404"/>
    </row>
    <row r="49460" spans="12:20" ht="16.8">
      <c r="L49460" s="404"/>
      <c r="M49460" s="404"/>
      <c r="N49460" s="404"/>
      <c r="O49460" s="404"/>
      <c r="P49460" s="404"/>
      <c r="Q49460" s="404"/>
      <c r="R49460" s="404"/>
      <c r="S49460" s="404"/>
      <c r="T49460" s="404"/>
    </row>
    <row r="49461" spans="12:20" ht="16.8">
      <c r="L49461" s="404"/>
      <c r="M49461" s="404"/>
      <c r="N49461" s="404"/>
      <c r="O49461" s="404"/>
      <c r="P49461" s="404"/>
      <c r="Q49461" s="404"/>
      <c r="R49461" s="404"/>
      <c r="S49461" s="404"/>
      <c r="T49461" s="404"/>
    </row>
    <row r="49462" spans="12:20" ht="16.8">
      <c r="L49462" s="404"/>
      <c r="M49462" s="404"/>
      <c r="N49462" s="404"/>
      <c r="O49462" s="404"/>
      <c r="P49462" s="404"/>
      <c r="Q49462" s="404"/>
      <c r="R49462" s="404"/>
      <c r="S49462" s="404"/>
      <c r="T49462" s="404"/>
    </row>
    <row r="49463" spans="12:20" ht="16.8">
      <c r="L49463" s="404"/>
      <c r="M49463" s="404"/>
      <c r="N49463" s="404"/>
      <c r="O49463" s="404"/>
      <c r="P49463" s="404"/>
      <c r="Q49463" s="404"/>
      <c r="R49463" s="404"/>
      <c r="S49463" s="404"/>
      <c r="T49463" s="404"/>
    </row>
    <row r="49464" spans="12:20" ht="16.8">
      <c r="L49464" s="404"/>
      <c r="M49464" s="404"/>
      <c r="N49464" s="404"/>
      <c r="O49464" s="404"/>
      <c r="P49464" s="404"/>
      <c r="Q49464" s="404"/>
      <c r="R49464" s="404"/>
      <c r="S49464" s="404"/>
      <c r="T49464" s="404"/>
    </row>
    <row r="49465" spans="12:20" ht="16.8">
      <c r="L49465" s="404"/>
      <c r="M49465" s="404"/>
      <c r="N49465" s="404"/>
      <c r="O49465" s="404"/>
      <c r="P49465" s="404"/>
      <c r="Q49465" s="404"/>
      <c r="R49465" s="404"/>
      <c r="S49465" s="404"/>
      <c r="T49465" s="404"/>
    </row>
    <row r="49466" spans="12:20" ht="16.8">
      <c r="L49466" s="404"/>
      <c r="M49466" s="404"/>
      <c r="N49466" s="404"/>
      <c r="O49466" s="404"/>
      <c r="P49466" s="404"/>
      <c r="Q49466" s="404"/>
      <c r="R49466" s="404"/>
      <c r="S49466" s="404"/>
      <c r="T49466" s="404"/>
    </row>
    <row r="49467" spans="12:20" ht="16.8">
      <c r="L49467" s="404"/>
      <c r="M49467" s="404"/>
      <c r="N49467" s="404"/>
      <c r="O49467" s="404"/>
      <c r="P49467" s="404"/>
      <c r="Q49467" s="404"/>
      <c r="R49467" s="404"/>
      <c r="S49467" s="404"/>
      <c r="T49467" s="404"/>
    </row>
    <row r="49468" spans="12:20" ht="16.8">
      <c r="L49468" s="404"/>
      <c r="M49468" s="404"/>
      <c r="N49468" s="404"/>
      <c r="O49468" s="404"/>
      <c r="P49468" s="404"/>
      <c r="Q49468" s="404"/>
      <c r="R49468" s="404"/>
      <c r="S49468" s="404"/>
      <c r="T49468" s="404"/>
    </row>
    <row r="49469" spans="12:20" ht="16.8">
      <c r="L49469" s="404"/>
      <c r="M49469" s="404"/>
      <c r="N49469" s="404"/>
      <c r="O49469" s="404"/>
      <c r="P49469" s="404"/>
      <c r="Q49469" s="404"/>
      <c r="R49469" s="404"/>
      <c r="S49469" s="404"/>
      <c r="T49469" s="404"/>
    </row>
    <row r="49470" spans="12:20" ht="16.8">
      <c r="L49470" s="404"/>
      <c r="M49470" s="404"/>
      <c r="N49470" s="404"/>
      <c r="O49470" s="404"/>
      <c r="P49470" s="404"/>
      <c r="Q49470" s="404"/>
      <c r="R49470" s="404"/>
      <c r="S49470" s="404"/>
      <c r="T49470" s="404"/>
    </row>
    <row r="49471" spans="12:20" ht="16.8">
      <c r="L49471" s="404"/>
      <c r="M49471" s="404"/>
      <c r="N49471" s="404"/>
      <c r="O49471" s="404"/>
      <c r="P49471" s="404"/>
      <c r="Q49471" s="404"/>
      <c r="R49471" s="404"/>
      <c r="S49471" s="404"/>
      <c r="T49471" s="404"/>
    </row>
    <row r="49472" spans="12:20" ht="16.8">
      <c r="L49472" s="404"/>
      <c r="M49472" s="404"/>
      <c r="N49472" s="404"/>
      <c r="O49472" s="404"/>
      <c r="P49472" s="404"/>
      <c r="Q49472" s="404"/>
      <c r="R49472" s="404"/>
      <c r="S49472" s="404"/>
      <c r="T49472" s="404"/>
    </row>
    <row r="49473" spans="12:20" ht="16.8">
      <c r="L49473" s="404"/>
      <c r="M49473" s="404"/>
      <c r="N49473" s="404"/>
      <c r="O49473" s="404"/>
      <c r="P49473" s="404"/>
      <c r="Q49473" s="404"/>
      <c r="R49473" s="404"/>
      <c r="S49473" s="404"/>
      <c r="T49473" s="404"/>
    </row>
    <row r="49474" spans="12:20" ht="16.8">
      <c r="L49474" s="404"/>
      <c r="M49474" s="404"/>
      <c r="N49474" s="404"/>
      <c r="O49474" s="404"/>
      <c r="P49474" s="404"/>
      <c r="Q49474" s="404"/>
      <c r="R49474" s="404"/>
      <c r="S49474" s="404"/>
      <c r="T49474" s="404"/>
    </row>
    <row r="49475" spans="12:20" ht="16.8">
      <c r="L49475" s="404"/>
      <c r="M49475" s="404"/>
      <c r="N49475" s="404"/>
      <c r="O49475" s="404"/>
      <c r="P49475" s="404"/>
      <c r="Q49475" s="404"/>
      <c r="R49475" s="404"/>
      <c r="S49475" s="404"/>
      <c r="T49475" s="404"/>
    </row>
    <row r="49476" spans="12:20" ht="16.8">
      <c r="L49476" s="404"/>
      <c r="M49476" s="404"/>
      <c r="N49476" s="404"/>
      <c r="O49476" s="404"/>
      <c r="P49476" s="404"/>
      <c r="Q49476" s="404"/>
      <c r="R49476" s="404"/>
      <c r="S49476" s="404"/>
      <c r="T49476" s="404"/>
    </row>
    <row r="49477" spans="12:20" ht="16.8">
      <c r="L49477" s="404"/>
      <c r="M49477" s="404"/>
      <c r="N49477" s="404"/>
      <c r="O49477" s="404"/>
      <c r="P49477" s="404"/>
      <c r="Q49477" s="404"/>
      <c r="R49477" s="404"/>
      <c r="S49477" s="404"/>
      <c r="T49477" s="404"/>
    </row>
    <row r="49478" spans="12:20" ht="16.8">
      <c r="L49478" s="404"/>
      <c r="M49478" s="404"/>
      <c r="N49478" s="404"/>
      <c r="O49478" s="404"/>
      <c r="P49478" s="404"/>
      <c r="Q49478" s="404"/>
      <c r="R49478" s="404"/>
      <c r="S49478" s="404"/>
      <c r="T49478" s="404"/>
    </row>
    <row r="49479" spans="12:20" ht="16.8">
      <c r="L49479" s="404"/>
      <c r="M49479" s="404"/>
      <c r="N49479" s="404"/>
      <c r="O49479" s="404"/>
      <c r="P49479" s="404"/>
      <c r="Q49479" s="404"/>
      <c r="R49479" s="404"/>
      <c r="S49479" s="404"/>
      <c r="T49479" s="404"/>
    </row>
    <row r="49480" spans="12:20" ht="16.8">
      <c r="L49480" s="404"/>
      <c r="M49480" s="404"/>
      <c r="N49480" s="404"/>
      <c r="O49480" s="404"/>
      <c r="P49480" s="404"/>
      <c r="Q49480" s="404"/>
      <c r="R49480" s="404"/>
      <c r="S49480" s="404"/>
      <c r="T49480" s="404"/>
    </row>
    <row r="49481" spans="12:20" ht="16.8">
      <c r="L49481" s="404"/>
      <c r="M49481" s="404"/>
      <c r="N49481" s="404"/>
      <c r="O49481" s="404"/>
      <c r="P49481" s="404"/>
      <c r="Q49481" s="404"/>
      <c r="R49481" s="404"/>
      <c r="S49481" s="404"/>
      <c r="T49481" s="404"/>
    </row>
    <row r="49482" spans="12:20" ht="16.8">
      <c r="L49482" s="404"/>
      <c r="M49482" s="404"/>
      <c r="N49482" s="404"/>
      <c r="O49482" s="404"/>
      <c r="P49482" s="404"/>
      <c r="Q49482" s="404"/>
      <c r="R49482" s="404"/>
      <c r="S49482" s="404"/>
      <c r="T49482" s="404"/>
    </row>
    <row r="49483" spans="12:20" ht="16.8">
      <c r="L49483" s="404"/>
      <c r="M49483" s="404"/>
      <c r="N49483" s="404"/>
      <c r="O49483" s="404"/>
      <c r="P49483" s="404"/>
      <c r="Q49483" s="404"/>
      <c r="R49483" s="404"/>
      <c r="S49483" s="404"/>
      <c r="T49483" s="404"/>
    </row>
    <row r="49484" spans="12:20" ht="16.8">
      <c r="L49484" s="404"/>
      <c r="M49484" s="404"/>
      <c r="N49484" s="404"/>
      <c r="O49484" s="404"/>
      <c r="P49484" s="404"/>
      <c r="Q49484" s="404"/>
      <c r="R49484" s="404"/>
      <c r="S49484" s="404"/>
      <c r="T49484" s="404"/>
    </row>
    <row r="49485" spans="12:20" ht="16.8">
      <c r="L49485" s="404"/>
      <c r="M49485" s="404"/>
      <c r="N49485" s="404"/>
      <c r="O49485" s="404"/>
      <c r="P49485" s="404"/>
      <c r="Q49485" s="404"/>
      <c r="R49485" s="404"/>
      <c r="S49485" s="404"/>
      <c r="T49485" s="404"/>
    </row>
    <row r="49486" spans="12:20" ht="16.8">
      <c r="L49486" s="404"/>
      <c r="M49486" s="404"/>
      <c r="N49486" s="404"/>
      <c r="O49486" s="404"/>
      <c r="P49486" s="404"/>
      <c r="Q49486" s="404"/>
      <c r="R49486" s="404"/>
      <c r="S49486" s="404"/>
      <c r="T49486" s="404"/>
    </row>
    <row r="49487" spans="12:20" ht="16.8">
      <c r="L49487" s="404"/>
      <c r="M49487" s="404"/>
      <c r="N49487" s="404"/>
      <c r="O49487" s="404"/>
      <c r="P49487" s="404"/>
      <c r="Q49487" s="404"/>
      <c r="R49487" s="404"/>
      <c r="S49487" s="404"/>
      <c r="T49487" s="404"/>
    </row>
    <row r="49488" spans="12:20" ht="16.8">
      <c r="L49488" s="404"/>
      <c r="M49488" s="404"/>
      <c r="N49488" s="404"/>
      <c r="O49488" s="404"/>
      <c r="P49488" s="404"/>
      <c r="Q49488" s="404"/>
      <c r="R49488" s="404"/>
      <c r="S49488" s="404"/>
      <c r="T49488" s="404"/>
    </row>
    <row r="49489" spans="12:20" ht="16.8">
      <c r="L49489" s="404"/>
      <c r="M49489" s="404"/>
      <c r="N49489" s="404"/>
      <c r="O49489" s="404"/>
      <c r="P49489" s="404"/>
      <c r="Q49489" s="404"/>
      <c r="R49489" s="404"/>
      <c r="S49489" s="404"/>
      <c r="T49489" s="404"/>
    </row>
    <row r="49490" spans="12:20" ht="16.8">
      <c r="L49490" s="404"/>
      <c r="M49490" s="404"/>
      <c r="N49490" s="404"/>
      <c r="O49490" s="404"/>
      <c r="P49490" s="404"/>
      <c r="Q49490" s="404"/>
      <c r="R49490" s="404"/>
      <c r="S49490" s="404"/>
      <c r="T49490" s="404"/>
    </row>
    <row r="49491" spans="12:20" ht="16.8">
      <c r="L49491" s="404"/>
      <c r="M49491" s="404"/>
      <c r="N49491" s="404"/>
      <c r="O49491" s="404"/>
      <c r="P49491" s="404"/>
      <c r="Q49491" s="404"/>
      <c r="R49491" s="404"/>
      <c r="S49491" s="404"/>
      <c r="T49491" s="404"/>
    </row>
    <row r="49492" spans="12:20" ht="16.8">
      <c r="L49492" s="404"/>
      <c r="M49492" s="404"/>
      <c r="N49492" s="404"/>
      <c r="O49492" s="404"/>
      <c r="P49492" s="404"/>
      <c r="Q49492" s="404"/>
      <c r="R49492" s="404"/>
      <c r="S49492" s="404"/>
      <c r="T49492" s="404"/>
    </row>
    <row r="49493" spans="12:20" ht="16.8">
      <c r="L49493" s="404"/>
      <c r="M49493" s="404"/>
      <c r="N49493" s="404"/>
      <c r="O49493" s="404"/>
      <c r="P49493" s="404"/>
      <c r="Q49493" s="404"/>
      <c r="R49493" s="404"/>
      <c r="S49493" s="404"/>
      <c r="T49493" s="404"/>
    </row>
    <row r="49494" spans="12:20" ht="16.8">
      <c r="L49494" s="404"/>
      <c r="M49494" s="404"/>
      <c r="N49494" s="404"/>
      <c r="O49494" s="404"/>
      <c r="P49494" s="404"/>
      <c r="Q49494" s="404"/>
      <c r="R49494" s="404"/>
      <c r="S49494" s="404"/>
      <c r="T49494" s="404"/>
    </row>
    <row r="49495" spans="12:20" ht="16.8">
      <c r="L49495" s="404"/>
      <c r="M49495" s="404"/>
      <c r="N49495" s="404"/>
      <c r="O49495" s="404"/>
      <c r="P49495" s="404"/>
      <c r="Q49495" s="404"/>
      <c r="R49495" s="404"/>
      <c r="S49495" s="404"/>
      <c r="T49495" s="404"/>
    </row>
    <row r="49496" spans="12:20" ht="16.8">
      <c r="L49496" s="404"/>
      <c r="M49496" s="404"/>
      <c r="N49496" s="404"/>
      <c r="O49496" s="404"/>
      <c r="P49496" s="404"/>
      <c r="Q49496" s="404"/>
      <c r="R49496" s="404"/>
      <c r="S49496" s="404"/>
      <c r="T49496" s="404"/>
    </row>
    <row r="49497" spans="12:20" ht="16.8">
      <c r="L49497" s="404"/>
      <c r="M49497" s="404"/>
      <c r="N49497" s="404"/>
      <c r="O49497" s="404"/>
      <c r="P49497" s="404"/>
      <c r="Q49497" s="404"/>
      <c r="R49497" s="404"/>
      <c r="S49497" s="404"/>
      <c r="T49497" s="404"/>
    </row>
    <row r="49498" spans="12:20" ht="16.8">
      <c r="L49498" s="404"/>
      <c r="M49498" s="404"/>
      <c r="N49498" s="404"/>
      <c r="O49498" s="404"/>
      <c r="P49498" s="404"/>
      <c r="Q49498" s="404"/>
      <c r="R49498" s="404"/>
      <c r="S49498" s="404"/>
      <c r="T49498" s="404"/>
    </row>
    <row r="49499" spans="12:20" ht="16.8">
      <c r="L49499" s="404"/>
      <c r="M49499" s="404"/>
      <c r="N49499" s="404"/>
      <c r="O49499" s="404"/>
      <c r="P49499" s="404"/>
      <c r="Q49499" s="404"/>
      <c r="R49499" s="404"/>
      <c r="S49499" s="404"/>
      <c r="T49499" s="404"/>
    </row>
    <row r="49500" spans="12:20" ht="16.8">
      <c r="L49500" s="404"/>
      <c r="M49500" s="404"/>
      <c r="N49500" s="404"/>
      <c r="O49500" s="404"/>
      <c r="P49500" s="404"/>
      <c r="Q49500" s="404"/>
      <c r="R49500" s="404"/>
      <c r="S49500" s="404"/>
      <c r="T49500" s="404"/>
    </row>
    <row r="49501" spans="12:20" ht="16.8">
      <c r="L49501" s="404"/>
      <c r="M49501" s="404"/>
      <c r="N49501" s="404"/>
      <c r="O49501" s="404"/>
      <c r="P49501" s="404"/>
      <c r="Q49501" s="404"/>
      <c r="R49501" s="404"/>
      <c r="S49501" s="404"/>
      <c r="T49501" s="404"/>
    </row>
    <row r="49502" spans="12:20" ht="16.8">
      <c r="L49502" s="404"/>
      <c r="M49502" s="404"/>
      <c r="N49502" s="404"/>
      <c r="O49502" s="404"/>
      <c r="P49502" s="404"/>
      <c r="Q49502" s="404"/>
      <c r="R49502" s="404"/>
      <c r="S49502" s="404"/>
      <c r="T49502" s="404"/>
    </row>
    <row r="49503" spans="12:20" ht="16.8">
      <c r="L49503" s="404"/>
      <c r="M49503" s="404"/>
      <c r="N49503" s="404"/>
      <c r="O49503" s="404"/>
      <c r="P49503" s="404"/>
      <c r="Q49503" s="404"/>
      <c r="R49503" s="404"/>
      <c r="S49503" s="404"/>
      <c r="T49503" s="404"/>
    </row>
    <row r="49504" spans="12:20" ht="16.8">
      <c r="L49504" s="404"/>
      <c r="M49504" s="404"/>
      <c r="N49504" s="404"/>
      <c r="O49504" s="404"/>
      <c r="P49504" s="404"/>
      <c r="Q49504" s="404"/>
      <c r="R49504" s="404"/>
      <c r="S49504" s="404"/>
      <c r="T49504" s="404"/>
    </row>
    <row r="49505" spans="12:20" ht="16.8">
      <c r="L49505" s="404"/>
      <c r="M49505" s="404"/>
      <c r="N49505" s="404"/>
      <c r="O49505" s="404"/>
      <c r="P49505" s="404"/>
      <c r="Q49505" s="404"/>
      <c r="R49505" s="404"/>
      <c r="S49505" s="404"/>
      <c r="T49505" s="404"/>
    </row>
    <row r="49506" spans="12:20" ht="16.8">
      <c r="L49506" s="404"/>
      <c r="M49506" s="404"/>
      <c r="N49506" s="404"/>
      <c r="O49506" s="404"/>
      <c r="P49506" s="404"/>
      <c r="Q49506" s="404"/>
      <c r="R49506" s="404"/>
      <c r="S49506" s="404"/>
      <c r="T49506" s="404"/>
    </row>
    <row r="49507" spans="12:20" ht="16.8">
      <c r="L49507" s="404"/>
      <c r="M49507" s="404"/>
      <c r="N49507" s="404"/>
      <c r="O49507" s="404"/>
      <c r="P49507" s="404"/>
      <c r="Q49507" s="404"/>
      <c r="R49507" s="404"/>
      <c r="S49507" s="404"/>
      <c r="T49507" s="404"/>
    </row>
    <row r="49508" spans="12:20" ht="16.8">
      <c r="L49508" s="404"/>
      <c r="M49508" s="404"/>
      <c r="N49508" s="404"/>
      <c r="O49508" s="404"/>
      <c r="P49508" s="404"/>
      <c r="Q49508" s="404"/>
      <c r="R49508" s="404"/>
      <c r="S49508" s="404"/>
      <c r="T49508" s="404"/>
    </row>
    <row r="49509" spans="12:20" ht="16.8">
      <c r="L49509" s="404"/>
      <c r="M49509" s="404"/>
      <c r="N49509" s="404"/>
      <c r="O49509" s="404"/>
      <c r="P49509" s="404"/>
      <c r="Q49509" s="404"/>
      <c r="R49509" s="404"/>
      <c r="S49509" s="404"/>
      <c r="T49509" s="404"/>
    </row>
    <row r="49510" spans="12:20" ht="16.8">
      <c r="L49510" s="404"/>
      <c r="M49510" s="404"/>
      <c r="N49510" s="404"/>
      <c r="O49510" s="404"/>
      <c r="P49510" s="404"/>
      <c r="Q49510" s="404"/>
      <c r="R49510" s="404"/>
      <c r="S49510" s="404"/>
      <c r="T49510" s="404"/>
    </row>
    <row r="49511" spans="12:20" ht="16.8">
      <c r="L49511" s="404"/>
      <c r="M49511" s="404"/>
      <c r="N49511" s="404"/>
      <c r="O49511" s="404"/>
      <c r="P49511" s="404"/>
      <c r="Q49511" s="404"/>
      <c r="R49511" s="404"/>
      <c r="S49511" s="404"/>
      <c r="T49511" s="404"/>
    </row>
    <row r="49512" spans="12:20" ht="16.8">
      <c r="L49512" s="404"/>
      <c r="M49512" s="404"/>
      <c r="N49512" s="404"/>
      <c r="O49512" s="404"/>
      <c r="P49512" s="404"/>
      <c r="Q49512" s="404"/>
      <c r="R49512" s="404"/>
      <c r="S49512" s="404"/>
      <c r="T49512" s="404"/>
    </row>
    <row r="49513" spans="12:20" ht="16.8">
      <c r="L49513" s="404"/>
      <c r="M49513" s="404"/>
      <c r="N49513" s="404"/>
      <c r="O49513" s="404"/>
      <c r="P49513" s="404"/>
      <c r="Q49513" s="404"/>
      <c r="R49513" s="404"/>
      <c r="S49513" s="404"/>
      <c r="T49513" s="404"/>
    </row>
    <row r="49514" spans="12:20" ht="16.8">
      <c r="L49514" s="404"/>
      <c r="M49514" s="404"/>
      <c r="N49514" s="404"/>
      <c r="O49514" s="404"/>
      <c r="P49514" s="404"/>
      <c r="Q49514" s="404"/>
      <c r="R49514" s="404"/>
      <c r="S49514" s="404"/>
      <c r="T49514" s="404"/>
    </row>
    <row r="49515" spans="12:20" ht="16.8">
      <c r="L49515" s="404"/>
      <c r="M49515" s="404"/>
      <c r="N49515" s="404"/>
      <c r="O49515" s="404"/>
      <c r="P49515" s="404"/>
      <c r="Q49515" s="404"/>
      <c r="R49515" s="404"/>
      <c r="S49515" s="404"/>
      <c r="T49515" s="404"/>
    </row>
    <row r="49516" spans="12:20" ht="16.8">
      <c r="L49516" s="404"/>
      <c r="M49516" s="404"/>
      <c r="N49516" s="404"/>
      <c r="O49516" s="404"/>
      <c r="P49516" s="404"/>
      <c r="Q49516" s="404"/>
      <c r="R49516" s="404"/>
      <c r="S49516" s="404"/>
      <c r="T49516" s="404"/>
    </row>
    <row r="49517" spans="12:20" ht="16.8">
      <c r="L49517" s="404"/>
      <c r="M49517" s="404"/>
      <c r="N49517" s="404"/>
      <c r="O49517" s="404"/>
      <c r="P49517" s="404"/>
      <c r="Q49517" s="404"/>
      <c r="R49517" s="404"/>
      <c r="S49517" s="404"/>
      <c r="T49517" s="404"/>
    </row>
    <row r="49518" spans="12:20" ht="16.8">
      <c r="L49518" s="404"/>
      <c r="M49518" s="404"/>
      <c r="N49518" s="404"/>
      <c r="O49518" s="404"/>
      <c r="P49518" s="404"/>
      <c r="Q49518" s="404"/>
      <c r="R49518" s="404"/>
      <c r="S49518" s="404"/>
      <c r="T49518" s="404"/>
    </row>
    <row r="49519" spans="12:20" ht="16.8">
      <c r="L49519" s="404"/>
      <c r="M49519" s="404"/>
      <c r="N49519" s="404"/>
      <c r="O49519" s="404"/>
      <c r="P49519" s="404"/>
      <c r="Q49519" s="404"/>
      <c r="R49519" s="404"/>
      <c r="S49519" s="404"/>
      <c r="T49519" s="404"/>
    </row>
    <row r="49520" spans="12:20" ht="16.8">
      <c r="L49520" s="404"/>
      <c r="M49520" s="404"/>
      <c r="N49520" s="404"/>
      <c r="O49520" s="404"/>
      <c r="P49520" s="404"/>
      <c r="Q49520" s="404"/>
      <c r="R49520" s="404"/>
      <c r="S49520" s="404"/>
      <c r="T49520" s="404"/>
    </row>
    <row r="49521" spans="12:20" ht="16.8">
      <c r="L49521" s="404"/>
      <c r="M49521" s="404"/>
      <c r="N49521" s="404"/>
      <c r="O49521" s="404"/>
      <c r="P49521" s="404"/>
      <c r="Q49521" s="404"/>
      <c r="R49521" s="404"/>
      <c r="S49521" s="404"/>
      <c r="T49521" s="404"/>
    </row>
    <row r="49522" spans="12:20" ht="16.8">
      <c r="L49522" s="404"/>
      <c r="M49522" s="404"/>
      <c r="N49522" s="404"/>
      <c r="O49522" s="404"/>
      <c r="P49522" s="404"/>
      <c r="Q49522" s="404"/>
      <c r="R49522" s="404"/>
      <c r="S49522" s="404"/>
      <c r="T49522" s="404"/>
    </row>
    <row r="49523" spans="12:20" ht="16.8">
      <c r="L49523" s="404"/>
      <c r="M49523" s="404"/>
      <c r="N49523" s="404"/>
      <c r="O49523" s="404"/>
      <c r="P49523" s="404"/>
      <c r="Q49523" s="404"/>
      <c r="R49523" s="404"/>
      <c r="S49523" s="404"/>
      <c r="T49523" s="404"/>
    </row>
    <row r="49524" spans="12:20" ht="16.8">
      <c r="L49524" s="404"/>
      <c r="M49524" s="404"/>
      <c r="N49524" s="404"/>
      <c r="O49524" s="404"/>
      <c r="P49524" s="404"/>
      <c r="Q49524" s="404"/>
      <c r="R49524" s="404"/>
      <c r="S49524" s="404"/>
      <c r="T49524" s="404"/>
    </row>
    <row r="49525" spans="12:20" ht="16.8">
      <c r="L49525" s="404"/>
      <c r="M49525" s="404"/>
      <c r="N49525" s="404"/>
      <c r="O49525" s="404"/>
      <c r="P49525" s="404"/>
      <c r="Q49525" s="404"/>
      <c r="R49525" s="404"/>
      <c r="S49525" s="404"/>
      <c r="T49525" s="404"/>
    </row>
    <row r="49526" spans="12:20" ht="16.8">
      <c r="L49526" s="404"/>
      <c r="M49526" s="404"/>
      <c r="N49526" s="404"/>
      <c r="O49526" s="404"/>
      <c r="P49526" s="404"/>
      <c r="Q49526" s="404"/>
      <c r="R49526" s="404"/>
      <c r="S49526" s="404"/>
      <c r="T49526" s="404"/>
    </row>
    <row r="49527" spans="12:20" ht="16.8">
      <c r="L49527" s="404"/>
      <c r="M49527" s="404"/>
      <c r="N49527" s="404"/>
      <c r="O49527" s="404"/>
      <c r="P49527" s="404"/>
      <c r="Q49527" s="404"/>
      <c r="R49527" s="404"/>
      <c r="S49527" s="404"/>
      <c r="T49527" s="404"/>
    </row>
    <row r="49528" spans="12:20" ht="16.8">
      <c r="L49528" s="404"/>
      <c r="M49528" s="404"/>
      <c r="N49528" s="404"/>
      <c r="O49528" s="404"/>
      <c r="P49528" s="404"/>
      <c r="Q49528" s="404"/>
      <c r="R49528" s="404"/>
      <c r="S49528" s="404"/>
      <c r="T49528" s="404"/>
    </row>
    <row r="49529" spans="12:20" ht="16.8">
      <c r="L49529" s="404"/>
      <c r="M49529" s="404"/>
      <c r="N49529" s="404"/>
      <c r="O49529" s="404"/>
      <c r="P49529" s="404"/>
      <c r="Q49529" s="404"/>
      <c r="R49529" s="404"/>
      <c r="S49529" s="404"/>
      <c r="T49529" s="404"/>
    </row>
    <row r="49530" spans="12:20" ht="16.8">
      <c r="L49530" s="404"/>
      <c r="M49530" s="404"/>
      <c r="N49530" s="404"/>
      <c r="O49530" s="404"/>
      <c r="P49530" s="404"/>
      <c r="Q49530" s="404"/>
      <c r="R49530" s="404"/>
      <c r="S49530" s="404"/>
      <c r="T49530" s="404"/>
    </row>
    <row r="49531" spans="12:20" ht="16.8">
      <c r="L49531" s="404"/>
      <c r="M49531" s="404"/>
      <c r="N49531" s="404"/>
      <c r="O49531" s="404"/>
      <c r="P49531" s="404"/>
      <c r="Q49531" s="404"/>
      <c r="R49531" s="404"/>
      <c r="S49531" s="404"/>
      <c r="T49531" s="404"/>
    </row>
    <row r="49532" spans="12:20" ht="16.8">
      <c r="L49532" s="404"/>
      <c r="M49532" s="404"/>
      <c r="N49532" s="404"/>
      <c r="O49532" s="404"/>
      <c r="P49532" s="404"/>
      <c r="Q49532" s="404"/>
      <c r="R49532" s="404"/>
      <c r="S49532" s="404"/>
      <c r="T49532" s="404"/>
    </row>
    <row r="49533" spans="12:20" ht="16.8">
      <c r="L49533" s="404"/>
      <c r="M49533" s="404"/>
      <c r="N49533" s="404"/>
      <c r="O49533" s="404"/>
      <c r="P49533" s="404"/>
      <c r="Q49533" s="404"/>
      <c r="R49533" s="404"/>
      <c r="S49533" s="404"/>
      <c r="T49533" s="404"/>
    </row>
    <row r="49534" spans="12:20" ht="16.8">
      <c r="L49534" s="404"/>
      <c r="M49534" s="404"/>
      <c r="N49534" s="404"/>
      <c r="O49534" s="404"/>
      <c r="P49534" s="404"/>
      <c r="Q49534" s="404"/>
      <c r="R49534" s="404"/>
      <c r="S49534" s="404"/>
      <c r="T49534" s="404"/>
    </row>
    <row r="49535" spans="12:20" ht="16.8">
      <c r="L49535" s="404"/>
      <c r="M49535" s="404"/>
      <c r="N49535" s="404"/>
      <c r="O49535" s="404"/>
      <c r="P49535" s="404"/>
      <c r="Q49535" s="404"/>
      <c r="R49535" s="404"/>
      <c r="S49535" s="404"/>
      <c r="T49535" s="404"/>
    </row>
    <row r="49536" spans="12:20" ht="16.8">
      <c r="L49536" s="404"/>
      <c r="M49536" s="404"/>
      <c r="N49536" s="404"/>
      <c r="O49536" s="404"/>
      <c r="P49536" s="404"/>
      <c r="Q49536" s="404"/>
      <c r="R49536" s="404"/>
      <c r="S49536" s="404"/>
      <c r="T49536" s="404"/>
    </row>
    <row r="49537" spans="12:20" ht="16.8">
      <c r="L49537" s="404"/>
      <c r="M49537" s="404"/>
      <c r="N49537" s="404"/>
      <c r="O49537" s="404"/>
      <c r="P49537" s="404"/>
      <c r="Q49537" s="404"/>
      <c r="R49537" s="404"/>
      <c r="S49537" s="404"/>
      <c r="T49537" s="404"/>
    </row>
    <row r="49538" spans="12:20" ht="16.8">
      <c r="L49538" s="404"/>
      <c r="M49538" s="404"/>
      <c r="N49538" s="404"/>
      <c r="O49538" s="404"/>
      <c r="P49538" s="404"/>
      <c r="Q49538" s="404"/>
      <c r="R49538" s="404"/>
      <c r="S49538" s="404"/>
      <c r="T49538" s="404"/>
    </row>
    <row r="49539" spans="12:20" ht="16.8">
      <c r="L49539" s="404"/>
      <c r="M49539" s="404"/>
      <c r="N49539" s="404"/>
      <c r="O49539" s="404"/>
      <c r="P49539" s="404"/>
      <c r="Q49539" s="404"/>
      <c r="R49539" s="404"/>
      <c r="S49539" s="404"/>
      <c r="T49539" s="404"/>
    </row>
    <row r="49540" spans="12:20" ht="16.8">
      <c r="L49540" s="404"/>
      <c r="M49540" s="404"/>
      <c r="N49540" s="404"/>
      <c r="O49540" s="404"/>
      <c r="P49540" s="404"/>
      <c r="Q49540" s="404"/>
      <c r="R49540" s="404"/>
      <c r="S49540" s="404"/>
      <c r="T49540" s="404"/>
    </row>
    <row r="49541" spans="12:20" ht="16.8">
      <c r="L49541" s="404"/>
      <c r="M49541" s="404"/>
      <c r="N49541" s="404"/>
      <c r="O49541" s="404"/>
      <c r="P49541" s="404"/>
      <c r="Q49541" s="404"/>
      <c r="R49541" s="404"/>
      <c r="S49541" s="404"/>
      <c r="T49541" s="404"/>
    </row>
    <row r="49542" spans="12:20" ht="16.8">
      <c r="L49542" s="404"/>
      <c r="M49542" s="404"/>
      <c r="N49542" s="404"/>
      <c r="O49542" s="404"/>
      <c r="P49542" s="404"/>
      <c r="Q49542" s="404"/>
      <c r="R49542" s="404"/>
      <c r="S49542" s="404"/>
      <c r="T49542" s="404"/>
    </row>
    <row r="49543" spans="12:20" ht="16.8">
      <c r="L49543" s="404"/>
      <c r="M49543" s="404"/>
      <c r="N49543" s="404"/>
      <c r="O49543" s="404"/>
      <c r="P49543" s="404"/>
      <c r="Q49543" s="404"/>
      <c r="R49543" s="404"/>
      <c r="S49543" s="404"/>
      <c r="T49543" s="404"/>
    </row>
    <row r="49544" spans="12:20" ht="16.8">
      <c r="L49544" s="404"/>
      <c r="M49544" s="404"/>
      <c r="N49544" s="404"/>
      <c r="O49544" s="404"/>
      <c r="P49544" s="404"/>
      <c r="Q49544" s="404"/>
      <c r="R49544" s="404"/>
      <c r="S49544" s="404"/>
      <c r="T49544" s="404"/>
    </row>
    <row r="49545" spans="12:20" ht="16.8">
      <c r="L49545" s="404"/>
      <c r="M49545" s="404"/>
      <c r="N49545" s="404"/>
      <c r="O49545" s="404"/>
      <c r="P49545" s="404"/>
      <c r="Q49545" s="404"/>
      <c r="R49545" s="404"/>
      <c r="S49545" s="404"/>
      <c r="T49545" s="404"/>
    </row>
    <row r="49546" spans="12:20" ht="16.8">
      <c r="L49546" s="404"/>
      <c r="M49546" s="404"/>
      <c r="N49546" s="404"/>
      <c r="O49546" s="404"/>
      <c r="P49546" s="404"/>
      <c r="Q49546" s="404"/>
      <c r="R49546" s="404"/>
      <c r="S49546" s="404"/>
      <c r="T49546" s="404"/>
    </row>
    <row r="49547" spans="12:20" ht="16.8">
      <c r="L49547" s="404"/>
      <c r="M49547" s="404"/>
      <c r="N49547" s="404"/>
      <c r="O49547" s="404"/>
      <c r="P49547" s="404"/>
      <c r="Q49547" s="404"/>
      <c r="R49547" s="404"/>
      <c r="S49547" s="404"/>
      <c r="T49547" s="404"/>
    </row>
    <row r="49548" spans="12:20" ht="16.8">
      <c r="L49548" s="404"/>
      <c r="M49548" s="404"/>
      <c r="N49548" s="404"/>
      <c r="O49548" s="404"/>
      <c r="P49548" s="404"/>
      <c r="Q49548" s="404"/>
      <c r="R49548" s="404"/>
      <c r="S49548" s="404"/>
      <c r="T49548" s="404"/>
    </row>
    <row r="49549" spans="12:20" ht="16.8">
      <c r="L49549" s="404"/>
      <c r="M49549" s="404"/>
      <c r="N49549" s="404"/>
      <c r="O49549" s="404"/>
      <c r="P49549" s="404"/>
      <c r="Q49549" s="404"/>
      <c r="R49549" s="404"/>
      <c r="S49549" s="404"/>
      <c r="T49549" s="404"/>
    </row>
    <row r="49550" spans="12:20" ht="16.8">
      <c r="L49550" s="404"/>
      <c r="M49550" s="404"/>
      <c r="N49550" s="404"/>
      <c r="O49550" s="404"/>
      <c r="P49550" s="404"/>
      <c r="Q49550" s="404"/>
      <c r="R49550" s="404"/>
      <c r="S49550" s="404"/>
      <c r="T49550" s="404"/>
    </row>
    <row r="49551" spans="12:20" ht="16.8">
      <c r="L49551" s="404"/>
      <c r="M49551" s="404"/>
      <c r="N49551" s="404"/>
      <c r="O49551" s="404"/>
      <c r="P49551" s="404"/>
      <c r="Q49551" s="404"/>
      <c r="R49551" s="404"/>
      <c r="S49551" s="404"/>
      <c r="T49551" s="404"/>
    </row>
    <row r="49552" spans="12:20" ht="16.8">
      <c r="L49552" s="404"/>
      <c r="M49552" s="404"/>
      <c r="N49552" s="404"/>
      <c r="O49552" s="404"/>
      <c r="P49552" s="404"/>
      <c r="Q49552" s="404"/>
      <c r="R49552" s="404"/>
      <c r="S49552" s="404"/>
      <c r="T49552" s="404"/>
    </row>
    <row r="49553" spans="12:20" ht="16.8">
      <c r="L49553" s="404"/>
      <c r="M49553" s="404"/>
      <c r="N49553" s="404"/>
      <c r="O49553" s="404"/>
      <c r="P49553" s="404"/>
      <c r="Q49553" s="404"/>
      <c r="R49553" s="404"/>
      <c r="S49553" s="404"/>
      <c r="T49553" s="404"/>
    </row>
    <row r="49554" spans="12:20" ht="16.8">
      <c r="L49554" s="404"/>
      <c r="M49554" s="404"/>
      <c r="N49554" s="404"/>
      <c r="O49554" s="404"/>
      <c r="P49554" s="404"/>
      <c r="Q49554" s="404"/>
      <c r="R49554" s="404"/>
      <c r="S49554" s="404"/>
      <c r="T49554" s="404"/>
    </row>
    <row r="49555" spans="12:20" ht="16.8">
      <c r="L49555" s="404"/>
      <c r="M49555" s="404"/>
      <c r="N49555" s="404"/>
      <c r="O49555" s="404"/>
      <c r="P49555" s="404"/>
      <c r="Q49555" s="404"/>
      <c r="R49555" s="404"/>
      <c r="S49555" s="404"/>
      <c r="T49555" s="404"/>
    </row>
    <row r="49556" spans="12:20" ht="16.8">
      <c r="L49556" s="404"/>
      <c r="M49556" s="404"/>
      <c r="N49556" s="404"/>
      <c r="O49556" s="404"/>
      <c r="P49556" s="404"/>
      <c r="Q49556" s="404"/>
      <c r="R49556" s="404"/>
      <c r="S49556" s="404"/>
      <c r="T49556" s="404"/>
    </row>
    <row r="49557" spans="12:20" ht="16.8">
      <c r="L49557" s="404"/>
      <c r="M49557" s="404"/>
      <c r="N49557" s="404"/>
      <c r="O49557" s="404"/>
      <c r="P49557" s="404"/>
      <c r="Q49557" s="404"/>
      <c r="R49557" s="404"/>
      <c r="S49557" s="404"/>
      <c r="T49557" s="404"/>
    </row>
    <row r="49558" spans="12:20" ht="16.8">
      <c r="L49558" s="404"/>
      <c r="M49558" s="404"/>
      <c r="N49558" s="404"/>
      <c r="O49558" s="404"/>
      <c r="P49558" s="404"/>
      <c r="Q49558" s="404"/>
      <c r="R49558" s="404"/>
      <c r="S49558" s="404"/>
      <c r="T49558" s="404"/>
    </row>
    <row r="49559" spans="12:20" ht="16.8">
      <c r="L49559" s="404"/>
      <c r="M49559" s="404"/>
      <c r="N49559" s="404"/>
      <c r="O49559" s="404"/>
      <c r="P49559" s="404"/>
      <c r="Q49559" s="404"/>
      <c r="R49559" s="404"/>
      <c r="S49559" s="404"/>
      <c r="T49559" s="404"/>
    </row>
    <row r="49560" spans="12:20" ht="16.8">
      <c r="L49560" s="404"/>
      <c r="M49560" s="404"/>
      <c r="N49560" s="404"/>
      <c r="O49560" s="404"/>
      <c r="P49560" s="404"/>
      <c r="Q49560" s="404"/>
      <c r="R49560" s="404"/>
      <c r="S49560" s="404"/>
      <c r="T49560" s="404"/>
    </row>
    <row r="49561" spans="12:20" ht="16.8">
      <c r="L49561" s="404"/>
      <c r="M49561" s="404"/>
      <c r="N49561" s="404"/>
      <c r="O49561" s="404"/>
      <c r="P49561" s="404"/>
      <c r="Q49561" s="404"/>
      <c r="R49561" s="404"/>
      <c r="S49561" s="404"/>
      <c r="T49561" s="404"/>
    </row>
    <row r="49562" spans="12:20" ht="16.8">
      <c r="L49562" s="404"/>
      <c r="M49562" s="404"/>
      <c r="N49562" s="404"/>
      <c r="O49562" s="404"/>
      <c r="P49562" s="404"/>
      <c r="Q49562" s="404"/>
      <c r="R49562" s="404"/>
      <c r="S49562" s="404"/>
      <c r="T49562" s="404"/>
    </row>
    <row r="49563" spans="12:20" ht="16.8">
      <c r="L49563" s="404"/>
      <c r="M49563" s="404"/>
      <c r="N49563" s="404"/>
      <c r="O49563" s="404"/>
      <c r="P49563" s="404"/>
      <c r="Q49563" s="404"/>
      <c r="R49563" s="404"/>
      <c r="S49563" s="404"/>
      <c r="T49563" s="404"/>
    </row>
    <row r="49564" spans="12:20" ht="16.8">
      <c r="L49564" s="404"/>
      <c r="M49564" s="404"/>
      <c r="N49564" s="404"/>
      <c r="O49564" s="404"/>
      <c r="P49564" s="404"/>
      <c r="Q49564" s="404"/>
      <c r="R49564" s="404"/>
      <c r="S49564" s="404"/>
      <c r="T49564" s="404"/>
    </row>
    <row r="49565" spans="12:20" ht="16.8">
      <c r="L49565" s="404"/>
      <c r="M49565" s="404"/>
      <c r="N49565" s="404"/>
      <c r="O49565" s="404"/>
      <c r="P49565" s="404"/>
      <c r="Q49565" s="404"/>
      <c r="R49565" s="404"/>
      <c r="S49565" s="404"/>
      <c r="T49565" s="404"/>
    </row>
    <row r="49566" spans="12:20" ht="16.8">
      <c r="L49566" s="404"/>
      <c r="M49566" s="404"/>
      <c r="N49566" s="404"/>
      <c r="O49566" s="404"/>
      <c r="P49566" s="404"/>
      <c r="Q49566" s="404"/>
      <c r="R49566" s="404"/>
      <c r="S49566" s="404"/>
      <c r="T49566" s="404"/>
    </row>
    <row r="49567" spans="12:20" ht="16.8">
      <c r="L49567" s="404"/>
      <c r="M49567" s="404"/>
      <c r="N49567" s="404"/>
      <c r="O49567" s="404"/>
      <c r="P49567" s="404"/>
      <c r="Q49567" s="404"/>
      <c r="R49567" s="404"/>
      <c r="S49567" s="404"/>
      <c r="T49567" s="404"/>
    </row>
    <row r="49568" spans="12:20" ht="16.8">
      <c r="L49568" s="404"/>
      <c r="M49568" s="404"/>
      <c r="N49568" s="404"/>
      <c r="O49568" s="404"/>
      <c r="P49568" s="404"/>
      <c r="Q49568" s="404"/>
      <c r="R49568" s="404"/>
      <c r="S49568" s="404"/>
      <c r="T49568" s="404"/>
    </row>
    <row r="49569" spans="12:20" ht="16.8">
      <c r="L49569" s="404"/>
      <c r="M49569" s="404"/>
      <c r="N49569" s="404"/>
      <c r="O49569" s="404"/>
      <c r="P49569" s="404"/>
      <c r="Q49569" s="404"/>
      <c r="R49569" s="404"/>
      <c r="S49569" s="404"/>
      <c r="T49569" s="404"/>
    </row>
    <row r="49570" spans="12:20" ht="16.8">
      <c r="L49570" s="404"/>
      <c r="M49570" s="404"/>
      <c r="N49570" s="404"/>
      <c r="O49570" s="404"/>
      <c r="P49570" s="404"/>
      <c r="Q49570" s="404"/>
      <c r="R49570" s="404"/>
      <c r="S49570" s="404"/>
      <c r="T49570" s="404"/>
    </row>
    <row r="49571" spans="12:20" ht="16.8">
      <c r="L49571" s="404"/>
      <c r="M49571" s="404"/>
      <c r="N49571" s="404"/>
      <c r="O49571" s="404"/>
      <c r="P49571" s="404"/>
      <c r="Q49571" s="404"/>
      <c r="R49571" s="404"/>
      <c r="S49571" s="404"/>
      <c r="T49571" s="404"/>
    </row>
    <row r="49572" spans="12:20" ht="16.8">
      <c r="L49572" s="404"/>
      <c r="M49572" s="404"/>
      <c r="N49572" s="404"/>
      <c r="O49572" s="404"/>
      <c r="P49572" s="404"/>
      <c r="Q49572" s="404"/>
      <c r="R49572" s="404"/>
      <c r="S49572" s="404"/>
      <c r="T49572" s="404"/>
    </row>
    <row r="49573" spans="12:20" ht="16.8">
      <c r="L49573" s="404"/>
      <c r="M49573" s="404"/>
      <c r="N49573" s="404"/>
      <c r="O49573" s="404"/>
      <c r="P49573" s="404"/>
      <c r="Q49573" s="404"/>
      <c r="R49573" s="404"/>
      <c r="S49573" s="404"/>
      <c r="T49573" s="404"/>
    </row>
    <row r="49574" spans="12:20" ht="16.8">
      <c r="L49574" s="404"/>
      <c r="M49574" s="404"/>
      <c r="N49574" s="404"/>
      <c r="O49574" s="404"/>
      <c r="P49574" s="404"/>
      <c r="Q49574" s="404"/>
      <c r="R49574" s="404"/>
      <c r="S49574" s="404"/>
      <c r="T49574" s="404"/>
    </row>
    <row r="49575" spans="12:20" ht="16.8">
      <c r="L49575" s="404"/>
      <c r="M49575" s="404"/>
      <c r="N49575" s="404"/>
      <c r="O49575" s="404"/>
      <c r="P49575" s="404"/>
      <c r="Q49575" s="404"/>
      <c r="R49575" s="404"/>
      <c r="S49575" s="404"/>
      <c r="T49575" s="404"/>
    </row>
    <row r="49576" spans="12:20" ht="16.8">
      <c r="L49576" s="404"/>
      <c r="M49576" s="404"/>
      <c r="N49576" s="404"/>
      <c r="O49576" s="404"/>
      <c r="P49576" s="404"/>
      <c r="Q49576" s="404"/>
      <c r="R49576" s="404"/>
      <c r="S49576" s="404"/>
      <c r="T49576" s="404"/>
    </row>
    <row r="49577" spans="12:20" ht="16.8">
      <c r="L49577" s="404"/>
      <c r="M49577" s="404"/>
      <c r="N49577" s="404"/>
      <c r="O49577" s="404"/>
      <c r="P49577" s="404"/>
      <c r="Q49577" s="404"/>
      <c r="R49577" s="404"/>
      <c r="S49577" s="404"/>
      <c r="T49577" s="404"/>
    </row>
    <row r="49578" spans="12:20" ht="16.8">
      <c r="L49578" s="404"/>
      <c r="M49578" s="404"/>
      <c r="N49578" s="404"/>
      <c r="O49578" s="404"/>
      <c r="P49578" s="404"/>
      <c r="Q49578" s="404"/>
      <c r="R49578" s="404"/>
      <c r="S49578" s="404"/>
      <c r="T49578" s="404"/>
    </row>
    <row r="49579" spans="12:20" ht="16.8">
      <c r="L49579" s="404"/>
      <c r="M49579" s="404"/>
      <c r="N49579" s="404"/>
      <c r="O49579" s="404"/>
      <c r="P49579" s="404"/>
      <c r="Q49579" s="404"/>
      <c r="R49579" s="404"/>
      <c r="S49579" s="404"/>
      <c r="T49579" s="404"/>
    </row>
    <row r="49580" spans="12:20" ht="16.8">
      <c r="L49580" s="404"/>
      <c r="M49580" s="404"/>
      <c r="N49580" s="404"/>
      <c r="O49580" s="404"/>
      <c r="P49580" s="404"/>
      <c r="Q49580" s="404"/>
      <c r="R49580" s="404"/>
      <c r="S49580" s="404"/>
      <c r="T49580" s="404"/>
    </row>
    <row r="49581" spans="12:20" ht="16.8">
      <c r="L49581" s="404"/>
      <c r="M49581" s="404"/>
      <c r="N49581" s="404"/>
      <c r="O49581" s="404"/>
      <c r="P49581" s="404"/>
      <c r="Q49581" s="404"/>
      <c r="R49581" s="404"/>
      <c r="S49581" s="404"/>
      <c r="T49581" s="404"/>
    </row>
    <row r="49582" spans="12:20" ht="16.8">
      <c r="L49582" s="404"/>
      <c r="M49582" s="404"/>
      <c r="N49582" s="404"/>
      <c r="O49582" s="404"/>
      <c r="P49582" s="404"/>
      <c r="Q49582" s="404"/>
      <c r="R49582" s="404"/>
      <c r="S49582" s="404"/>
      <c r="T49582" s="404"/>
    </row>
    <row r="49583" spans="12:20" ht="16.8">
      <c r="L49583" s="404"/>
      <c r="M49583" s="404"/>
      <c r="N49583" s="404"/>
      <c r="O49583" s="404"/>
      <c r="P49583" s="404"/>
      <c r="Q49583" s="404"/>
      <c r="R49583" s="404"/>
      <c r="S49583" s="404"/>
      <c r="T49583" s="404"/>
    </row>
    <row r="49584" spans="12:20" ht="16.8">
      <c r="L49584" s="404"/>
      <c r="M49584" s="404"/>
      <c r="N49584" s="404"/>
      <c r="O49584" s="404"/>
      <c r="P49584" s="404"/>
      <c r="Q49584" s="404"/>
      <c r="R49584" s="404"/>
      <c r="S49584" s="404"/>
      <c r="T49584" s="404"/>
    </row>
    <row r="49585" spans="12:20" ht="16.8">
      <c r="L49585" s="404"/>
      <c r="M49585" s="404"/>
      <c r="N49585" s="404"/>
      <c r="O49585" s="404"/>
      <c r="P49585" s="404"/>
      <c r="Q49585" s="404"/>
      <c r="R49585" s="404"/>
      <c r="S49585" s="404"/>
      <c r="T49585" s="404"/>
    </row>
    <row r="49586" spans="12:20" ht="16.8">
      <c r="L49586" s="404"/>
      <c r="M49586" s="404"/>
      <c r="N49586" s="404"/>
      <c r="O49586" s="404"/>
      <c r="P49586" s="404"/>
      <c r="Q49586" s="404"/>
      <c r="R49586" s="404"/>
      <c r="S49586" s="404"/>
      <c r="T49586" s="404"/>
    </row>
    <row r="49587" spans="12:20" ht="16.8">
      <c r="L49587" s="404"/>
      <c r="M49587" s="404"/>
      <c r="N49587" s="404"/>
      <c r="O49587" s="404"/>
      <c r="P49587" s="404"/>
      <c r="Q49587" s="404"/>
      <c r="R49587" s="404"/>
      <c r="S49587" s="404"/>
      <c r="T49587" s="404"/>
    </row>
    <row r="49588" spans="12:20" ht="16.8">
      <c r="L49588" s="404"/>
      <c r="M49588" s="404"/>
      <c r="N49588" s="404"/>
      <c r="O49588" s="404"/>
      <c r="P49588" s="404"/>
      <c r="Q49588" s="404"/>
      <c r="R49588" s="404"/>
      <c r="S49588" s="404"/>
      <c r="T49588" s="404"/>
    </row>
    <row r="49589" spans="12:20" ht="16.8">
      <c r="L49589" s="404"/>
      <c r="M49589" s="404"/>
      <c r="N49589" s="404"/>
      <c r="O49589" s="404"/>
      <c r="P49589" s="404"/>
      <c r="Q49589" s="404"/>
      <c r="R49589" s="404"/>
      <c r="S49589" s="404"/>
      <c r="T49589" s="404"/>
    </row>
    <row r="49590" spans="12:20" ht="16.8">
      <c r="L49590" s="404"/>
      <c r="M49590" s="404"/>
      <c r="N49590" s="404"/>
      <c r="O49590" s="404"/>
      <c r="P49590" s="404"/>
      <c r="Q49590" s="404"/>
      <c r="R49590" s="404"/>
      <c r="S49590" s="404"/>
      <c r="T49590" s="404"/>
    </row>
    <row r="49591" spans="12:20" ht="16.8">
      <c r="L49591" s="404"/>
      <c r="M49591" s="404"/>
      <c r="N49591" s="404"/>
      <c r="O49591" s="404"/>
      <c r="P49591" s="404"/>
      <c r="Q49591" s="404"/>
      <c r="R49591" s="404"/>
      <c r="S49591" s="404"/>
      <c r="T49591" s="404"/>
    </row>
    <row r="49592" spans="12:20" ht="16.8">
      <c r="L49592" s="404"/>
      <c r="M49592" s="404"/>
      <c r="N49592" s="404"/>
      <c r="O49592" s="404"/>
      <c r="P49592" s="404"/>
      <c r="Q49592" s="404"/>
      <c r="R49592" s="404"/>
      <c r="S49592" s="404"/>
      <c r="T49592" s="404"/>
    </row>
    <row r="49593" spans="12:20" ht="16.8">
      <c r="L49593" s="404"/>
      <c r="M49593" s="404"/>
      <c r="N49593" s="404"/>
      <c r="O49593" s="404"/>
      <c r="P49593" s="404"/>
      <c r="Q49593" s="404"/>
      <c r="R49593" s="404"/>
      <c r="S49593" s="404"/>
      <c r="T49593" s="404"/>
    </row>
    <row r="49594" spans="12:20" ht="16.8">
      <c r="L49594" s="404"/>
      <c r="M49594" s="404"/>
      <c r="N49594" s="404"/>
      <c r="O49594" s="404"/>
      <c r="P49594" s="404"/>
      <c r="Q49594" s="404"/>
      <c r="R49594" s="404"/>
      <c r="S49594" s="404"/>
      <c r="T49594" s="404"/>
    </row>
    <row r="49595" spans="12:20" ht="16.8">
      <c r="L49595" s="404"/>
      <c r="M49595" s="404"/>
      <c r="N49595" s="404"/>
      <c r="O49595" s="404"/>
      <c r="P49595" s="404"/>
      <c r="Q49595" s="404"/>
      <c r="R49595" s="404"/>
      <c r="S49595" s="404"/>
      <c r="T49595" s="404"/>
    </row>
    <row r="49596" spans="12:20" ht="16.8">
      <c r="L49596" s="404"/>
      <c r="M49596" s="404"/>
      <c r="N49596" s="404"/>
      <c r="O49596" s="404"/>
      <c r="P49596" s="404"/>
      <c r="Q49596" s="404"/>
      <c r="R49596" s="404"/>
      <c r="S49596" s="404"/>
      <c r="T49596" s="404"/>
    </row>
    <row r="49597" spans="12:20" ht="16.8">
      <c r="L49597" s="404"/>
      <c r="M49597" s="404"/>
      <c r="N49597" s="404"/>
      <c r="O49597" s="404"/>
      <c r="P49597" s="404"/>
      <c r="Q49597" s="404"/>
      <c r="R49597" s="404"/>
      <c r="S49597" s="404"/>
      <c r="T49597" s="404"/>
    </row>
    <row r="49598" spans="12:20" ht="16.8">
      <c r="L49598" s="404"/>
      <c r="M49598" s="404"/>
      <c r="N49598" s="404"/>
      <c r="O49598" s="404"/>
      <c r="P49598" s="404"/>
      <c r="Q49598" s="404"/>
      <c r="R49598" s="404"/>
      <c r="S49598" s="404"/>
      <c r="T49598" s="404"/>
    </row>
    <row r="49599" spans="12:20" ht="16.8">
      <c r="L49599" s="404"/>
      <c r="M49599" s="404"/>
      <c r="N49599" s="404"/>
      <c r="O49599" s="404"/>
      <c r="P49599" s="404"/>
      <c r="Q49599" s="404"/>
      <c r="R49599" s="404"/>
      <c r="S49599" s="404"/>
      <c r="T49599" s="404"/>
    </row>
    <row r="49600" spans="12:20" ht="16.8">
      <c r="L49600" s="404"/>
      <c r="M49600" s="404"/>
      <c r="N49600" s="404"/>
      <c r="O49600" s="404"/>
      <c r="P49600" s="404"/>
      <c r="Q49600" s="404"/>
      <c r="R49600" s="404"/>
      <c r="S49600" s="404"/>
      <c r="T49600" s="404"/>
    </row>
    <row r="49601" spans="12:20" ht="16.8">
      <c r="L49601" s="404"/>
      <c r="M49601" s="404"/>
      <c r="N49601" s="404"/>
      <c r="O49601" s="404"/>
      <c r="P49601" s="404"/>
      <c r="Q49601" s="404"/>
      <c r="R49601" s="404"/>
      <c r="S49601" s="404"/>
      <c r="T49601" s="404"/>
    </row>
    <row r="49602" spans="12:20" ht="16.8">
      <c r="L49602" s="404"/>
      <c r="M49602" s="404"/>
      <c r="N49602" s="404"/>
      <c r="O49602" s="404"/>
      <c r="P49602" s="404"/>
      <c r="Q49602" s="404"/>
      <c r="R49602" s="404"/>
      <c r="S49602" s="404"/>
      <c r="T49602" s="404"/>
    </row>
    <row r="49603" spans="12:20" ht="16.8">
      <c r="L49603" s="404"/>
      <c r="M49603" s="404"/>
      <c r="N49603" s="404"/>
      <c r="O49603" s="404"/>
      <c r="P49603" s="404"/>
      <c r="Q49603" s="404"/>
      <c r="R49603" s="404"/>
      <c r="S49603" s="404"/>
      <c r="T49603" s="404"/>
    </row>
    <row r="49604" spans="12:20" ht="16.8">
      <c r="L49604" s="404"/>
      <c r="M49604" s="404"/>
      <c r="N49604" s="404"/>
      <c r="O49604" s="404"/>
      <c r="P49604" s="404"/>
      <c r="Q49604" s="404"/>
      <c r="R49604" s="404"/>
      <c r="S49604" s="404"/>
      <c r="T49604" s="404"/>
    </row>
    <row r="49605" spans="12:20" ht="16.8">
      <c r="L49605" s="404"/>
      <c r="M49605" s="404"/>
      <c r="N49605" s="404"/>
      <c r="O49605" s="404"/>
      <c r="P49605" s="404"/>
      <c r="Q49605" s="404"/>
      <c r="R49605" s="404"/>
      <c r="S49605" s="404"/>
      <c r="T49605" s="404"/>
    </row>
    <row r="49606" spans="12:20" ht="16.8">
      <c r="L49606" s="404"/>
      <c r="M49606" s="404"/>
      <c r="N49606" s="404"/>
      <c r="O49606" s="404"/>
      <c r="P49606" s="404"/>
      <c r="Q49606" s="404"/>
      <c r="R49606" s="404"/>
      <c r="S49606" s="404"/>
      <c r="T49606" s="404"/>
    </row>
    <row r="49607" spans="12:20" ht="16.8">
      <c r="L49607" s="404"/>
      <c r="M49607" s="404"/>
      <c r="N49607" s="404"/>
      <c r="O49607" s="404"/>
      <c r="P49607" s="404"/>
      <c r="Q49607" s="404"/>
      <c r="R49607" s="404"/>
      <c r="S49607" s="404"/>
      <c r="T49607" s="404"/>
    </row>
    <row r="49608" spans="12:20" ht="16.8">
      <c r="L49608" s="404"/>
      <c r="M49608" s="404"/>
      <c r="N49608" s="404"/>
      <c r="O49608" s="404"/>
      <c r="P49608" s="404"/>
      <c r="Q49608" s="404"/>
      <c r="R49608" s="404"/>
      <c r="S49608" s="404"/>
      <c r="T49608" s="404"/>
    </row>
    <row r="49609" spans="12:20" ht="16.8">
      <c r="L49609" s="404"/>
      <c r="M49609" s="404"/>
      <c r="N49609" s="404"/>
      <c r="O49609" s="404"/>
      <c r="P49609" s="404"/>
      <c r="Q49609" s="404"/>
      <c r="R49609" s="404"/>
      <c r="S49609" s="404"/>
      <c r="T49609" s="404"/>
    </row>
    <row r="49610" spans="12:20" ht="16.8">
      <c r="L49610" s="404"/>
      <c r="M49610" s="404"/>
      <c r="N49610" s="404"/>
      <c r="O49610" s="404"/>
      <c r="P49610" s="404"/>
      <c r="Q49610" s="404"/>
      <c r="R49610" s="404"/>
      <c r="S49610" s="404"/>
      <c r="T49610" s="404"/>
    </row>
    <row r="49611" spans="12:20" ht="16.8">
      <c r="L49611" s="404"/>
      <c r="M49611" s="404"/>
      <c r="N49611" s="404"/>
      <c r="O49611" s="404"/>
      <c r="P49611" s="404"/>
      <c r="Q49611" s="404"/>
      <c r="R49611" s="404"/>
      <c r="S49611" s="404"/>
      <c r="T49611" s="404"/>
    </row>
    <row r="49612" spans="12:20" ht="16.8">
      <c r="L49612" s="404"/>
      <c r="M49612" s="404"/>
      <c r="N49612" s="404"/>
      <c r="O49612" s="404"/>
      <c r="P49612" s="404"/>
      <c r="Q49612" s="404"/>
      <c r="R49612" s="404"/>
      <c r="S49612" s="404"/>
      <c r="T49612" s="404"/>
    </row>
    <row r="49613" spans="12:20" ht="16.8">
      <c r="L49613" s="404"/>
      <c r="M49613" s="404"/>
      <c r="N49613" s="404"/>
      <c r="O49613" s="404"/>
      <c r="P49613" s="404"/>
      <c r="Q49613" s="404"/>
      <c r="R49613" s="404"/>
      <c r="S49613" s="404"/>
      <c r="T49613" s="404"/>
    </row>
    <row r="49614" spans="12:20" ht="16.8">
      <c r="L49614" s="404"/>
      <c r="M49614" s="404"/>
      <c r="N49614" s="404"/>
      <c r="O49614" s="404"/>
      <c r="P49614" s="404"/>
      <c r="Q49614" s="404"/>
      <c r="R49614" s="404"/>
      <c r="S49614" s="404"/>
      <c r="T49614" s="404"/>
    </row>
    <row r="49615" spans="12:20" ht="16.8">
      <c r="L49615" s="404"/>
      <c r="M49615" s="404"/>
      <c r="N49615" s="404"/>
      <c r="O49615" s="404"/>
      <c r="P49615" s="404"/>
      <c r="Q49615" s="404"/>
      <c r="R49615" s="404"/>
      <c r="S49615" s="404"/>
      <c r="T49615" s="404"/>
    </row>
    <row r="49616" spans="12:20" ht="16.8">
      <c r="L49616" s="404"/>
      <c r="M49616" s="404"/>
      <c r="N49616" s="404"/>
      <c r="O49616" s="404"/>
      <c r="P49616" s="404"/>
      <c r="Q49616" s="404"/>
      <c r="R49616" s="404"/>
      <c r="S49616" s="404"/>
      <c r="T49616" s="404"/>
    </row>
    <row r="49617" spans="12:20" ht="16.8">
      <c r="L49617" s="404"/>
      <c r="M49617" s="404"/>
      <c r="N49617" s="404"/>
      <c r="O49617" s="404"/>
      <c r="P49617" s="404"/>
      <c r="Q49617" s="404"/>
      <c r="R49617" s="404"/>
      <c r="S49617" s="404"/>
      <c r="T49617" s="404"/>
    </row>
    <row r="49618" spans="12:20" ht="16.8">
      <c r="L49618" s="404"/>
      <c r="M49618" s="404"/>
      <c r="N49618" s="404"/>
      <c r="O49618" s="404"/>
      <c r="P49618" s="404"/>
      <c r="Q49618" s="404"/>
      <c r="R49618" s="404"/>
      <c r="S49618" s="404"/>
      <c r="T49618" s="404"/>
    </row>
    <row r="49619" spans="12:20" ht="16.8">
      <c r="L49619" s="404"/>
      <c r="M49619" s="404"/>
      <c r="N49619" s="404"/>
      <c r="O49619" s="404"/>
      <c r="P49619" s="404"/>
      <c r="Q49619" s="404"/>
      <c r="R49619" s="404"/>
      <c r="S49619" s="404"/>
      <c r="T49619" s="404"/>
    </row>
    <row r="49620" spans="12:20" ht="16.8">
      <c r="L49620" s="404"/>
      <c r="M49620" s="404"/>
      <c r="N49620" s="404"/>
      <c r="O49620" s="404"/>
      <c r="P49620" s="404"/>
      <c r="Q49620" s="404"/>
      <c r="R49620" s="404"/>
      <c r="S49620" s="404"/>
      <c r="T49620" s="404"/>
    </row>
    <row r="49621" spans="12:20" ht="16.8">
      <c r="L49621" s="404"/>
      <c r="M49621" s="404"/>
      <c r="N49621" s="404"/>
      <c r="O49621" s="404"/>
      <c r="P49621" s="404"/>
      <c r="Q49621" s="404"/>
      <c r="R49621" s="404"/>
      <c r="S49621" s="404"/>
      <c r="T49621" s="404"/>
    </row>
    <row r="49622" spans="12:20" ht="16.8">
      <c r="L49622" s="404"/>
      <c r="M49622" s="404"/>
      <c r="N49622" s="404"/>
      <c r="O49622" s="404"/>
      <c r="P49622" s="404"/>
      <c r="Q49622" s="404"/>
      <c r="R49622" s="404"/>
      <c r="S49622" s="404"/>
      <c r="T49622" s="404"/>
    </row>
    <row r="49623" spans="12:20" ht="16.8">
      <c r="L49623" s="404"/>
      <c r="M49623" s="404"/>
      <c r="N49623" s="404"/>
      <c r="O49623" s="404"/>
      <c r="P49623" s="404"/>
      <c r="Q49623" s="404"/>
      <c r="R49623" s="404"/>
      <c r="S49623" s="404"/>
      <c r="T49623" s="404"/>
    </row>
    <row r="49624" spans="12:20" ht="16.8">
      <c r="L49624" s="404"/>
      <c r="M49624" s="404"/>
      <c r="N49624" s="404"/>
      <c r="O49624" s="404"/>
      <c r="P49624" s="404"/>
      <c r="Q49624" s="404"/>
      <c r="R49624" s="404"/>
      <c r="S49624" s="404"/>
      <c r="T49624" s="404"/>
    </row>
    <row r="49625" spans="12:20" ht="16.8">
      <c r="L49625" s="404"/>
      <c r="M49625" s="404"/>
      <c r="N49625" s="404"/>
      <c r="O49625" s="404"/>
      <c r="P49625" s="404"/>
      <c r="Q49625" s="404"/>
      <c r="R49625" s="404"/>
      <c r="S49625" s="404"/>
      <c r="T49625" s="404"/>
    </row>
    <row r="49626" spans="12:20" ht="16.8">
      <c r="L49626" s="404"/>
      <c r="M49626" s="404"/>
      <c r="N49626" s="404"/>
      <c r="O49626" s="404"/>
      <c r="P49626" s="404"/>
      <c r="Q49626" s="404"/>
      <c r="R49626" s="404"/>
      <c r="S49626" s="404"/>
      <c r="T49626" s="404"/>
    </row>
    <row r="49627" spans="12:20" ht="16.8">
      <c r="L49627" s="404"/>
      <c r="M49627" s="404"/>
      <c r="N49627" s="404"/>
      <c r="O49627" s="404"/>
      <c r="P49627" s="404"/>
      <c r="Q49627" s="404"/>
      <c r="R49627" s="404"/>
      <c r="S49627" s="404"/>
      <c r="T49627" s="404"/>
    </row>
    <row r="49628" spans="12:20" ht="16.8">
      <c r="L49628" s="404"/>
      <c r="M49628" s="404"/>
      <c r="N49628" s="404"/>
      <c r="O49628" s="404"/>
      <c r="P49628" s="404"/>
      <c r="Q49628" s="404"/>
      <c r="R49628" s="404"/>
      <c r="S49628" s="404"/>
      <c r="T49628" s="404"/>
    </row>
    <row r="49629" spans="12:20" ht="16.8">
      <c r="L49629" s="404"/>
      <c r="M49629" s="404"/>
      <c r="N49629" s="404"/>
      <c r="O49629" s="404"/>
      <c r="P49629" s="404"/>
      <c r="Q49629" s="404"/>
      <c r="R49629" s="404"/>
      <c r="S49629" s="404"/>
      <c r="T49629" s="404"/>
    </row>
    <row r="49630" spans="12:20" ht="16.8">
      <c r="L49630" s="404"/>
      <c r="M49630" s="404"/>
      <c r="N49630" s="404"/>
      <c r="O49630" s="404"/>
      <c r="P49630" s="404"/>
      <c r="Q49630" s="404"/>
      <c r="R49630" s="404"/>
      <c r="S49630" s="404"/>
      <c r="T49630" s="404"/>
    </row>
    <row r="49631" spans="12:20" ht="16.8">
      <c r="L49631" s="404"/>
      <c r="M49631" s="404"/>
      <c r="N49631" s="404"/>
      <c r="O49631" s="404"/>
      <c r="P49631" s="404"/>
      <c r="Q49631" s="404"/>
      <c r="R49631" s="404"/>
      <c r="S49631" s="404"/>
      <c r="T49631" s="404"/>
    </row>
    <row r="49632" spans="12:20" ht="16.8">
      <c r="L49632" s="404"/>
      <c r="M49632" s="404"/>
      <c r="N49632" s="404"/>
      <c r="O49632" s="404"/>
      <c r="P49632" s="404"/>
      <c r="Q49632" s="404"/>
      <c r="R49632" s="404"/>
      <c r="S49632" s="404"/>
      <c r="T49632" s="404"/>
    </row>
    <row r="49633" spans="12:20" ht="16.8">
      <c r="L49633" s="404"/>
      <c r="M49633" s="404"/>
      <c r="N49633" s="404"/>
      <c r="O49633" s="404"/>
      <c r="P49633" s="404"/>
      <c r="Q49633" s="404"/>
      <c r="R49633" s="404"/>
      <c r="S49633" s="404"/>
      <c r="T49633" s="404"/>
    </row>
    <row r="49634" spans="12:20" ht="16.8">
      <c r="L49634" s="404"/>
      <c r="M49634" s="404"/>
      <c r="N49634" s="404"/>
      <c r="O49634" s="404"/>
      <c r="P49634" s="404"/>
      <c r="Q49634" s="404"/>
      <c r="R49634" s="404"/>
      <c r="S49634" s="404"/>
      <c r="T49634" s="404"/>
    </row>
    <row r="49635" spans="12:20" ht="16.8">
      <c r="L49635" s="404"/>
      <c r="M49635" s="404"/>
      <c r="N49635" s="404"/>
      <c r="O49635" s="404"/>
      <c r="P49635" s="404"/>
      <c r="Q49635" s="404"/>
      <c r="R49635" s="404"/>
      <c r="S49635" s="404"/>
      <c r="T49635" s="404"/>
    </row>
    <row r="49636" spans="12:20" ht="16.8">
      <c r="L49636" s="404"/>
      <c r="M49636" s="404"/>
      <c r="N49636" s="404"/>
      <c r="O49636" s="404"/>
      <c r="P49636" s="404"/>
      <c r="Q49636" s="404"/>
      <c r="R49636" s="404"/>
      <c r="S49636" s="404"/>
      <c r="T49636" s="404"/>
    </row>
    <row r="49637" spans="12:20" ht="16.8">
      <c r="L49637" s="404"/>
      <c r="M49637" s="404"/>
      <c r="N49637" s="404"/>
      <c r="O49637" s="404"/>
      <c r="P49637" s="404"/>
      <c r="Q49637" s="404"/>
      <c r="R49637" s="404"/>
      <c r="S49637" s="404"/>
      <c r="T49637" s="404"/>
    </row>
    <row r="49638" spans="12:20" ht="16.8">
      <c r="L49638" s="404"/>
      <c r="M49638" s="404"/>
      <c r="N49638" s="404"/>
      <c r="O49638" s="404"/>
      <c r="P49638" s="404"/>
      <c r="Q49638" s="404"/>
      <c r="R49638" s="404"/>
      <c r="S49638" s="404"/>
      <c r="T49638" s="404"/>
    </row>
    <row r="49639" spans="12:20" ht="16.8">
      <c r="L49639" s="404"/>
      <c r="M49639" s="404"/>
      <c r="N49639" s="404"/>
      <c r="O49639" s="404"/>
      <c r="P49639" s="404"/>
      <c r="Q49639" s="404"/>
      <c r="R49639" s="404"/>
      <c r="S49639" s="404"/>
      <c r="T49639" s="404"/>
    </row>
    <row r="49640" spans="12:20" ht="16.8">
      <c r="L49640" s="404"/>
      <c r="M49640" s="404"/>
      <c r="N49640" s="404"/>
      <c r="O49640" s="404"/>
      <c r="P49640" s="404"/>
      <c r="Q49640" s="404"/>
      <c r="R49640" s="404"/>
      <c r="S49640" s="404"/>
      <c r="T49640" s="404"/>
    </row>
    <row r="49641" spans="12:20" ht="16.8">
      <c r="L49641" s="404"/>
      <c r="M49641" s="404"/>
      <c r="N49641" s="404"/>
      <c r="O49641" s="404"/>
      <c r="P49641" s="404"/>
      <c r="Q49641" s="404"/>
      <c r="R49641" s="404"/>
      <c r="S49641" s="404"/>
      <c r="T49641" s="404"/>
    </row>
    <row r="49642" spans="12:20" ht="16.8">
      <c r="L49642" s="404"/>
      <c r="M49642" s="404"/>
      <c r="N49642" s="404"/>
      <c r="O49642" s="404"/>
      <c r="P49642" s="404"/>
      <c r="Q49642" s="404"/>
      <c r="R49642" s="404"/>
      <c r="S49642" s="404"/>
      <c r="T49642" s="404"/>
    </row>
    <row r="49643" spans="12:20" ht="16.8">
      <c r="L49643" s="404"/>
      <c r="M49643" s="404"/>
      <c r="N49643" s="404"/>
      <c r="O49643" s="404"/>
      <c r="P49643" s="404"/>
      <c r="Q49643" s="404"/>
      <c r="R49643" s="404"/>
      <c r="S49643" s="404"/>
      <c r="T49643" s="404"/>
    </row>
    <row r="49644" spans="12:20" ht="16.8">
      <c r="L49644" s="404"/>
      <c r="M49644" s="404"/>
      <c r="N49644" s="404"/>
      <c r="O49644" s="404"/>
      <c r="P49644" s="404"/>
      <c r="Q49644" s="404"/>
      <c r="R49644" s="404"/>
      <c r="S49644" s="404"/>
      <c r="T49644" s="404"/>
    </row>
    <row r="49645" spans="12:20" ht="16.8">
      <c r="L49645" s="404"/>
      <c r="M49645" s="404"/>
      <c r="N49645" s="404"/>
      <c r="O49645" s="404"/>
      <c r="P49645" s="404"/>
      <c r="Q49645" s="404"/>
      <c r="R49645" s="404"/>
      <c r="S49645" s="404"/>
      <c r="T49645" s="404"/>
    </row>
    <row r="49646" spans="12:20" ht="16.8">
      <c r="L49646" s="404"/>
      <c r="M49646" s="404"/>
      <c r="N49646" s="404"/>
      <c r="O49646" s="404"/>
      <c r="P49646" s="404"/>
      <c r="Q49646" s="404"/>
      <c r="R49646" s="404"/>
      <c r="S49646" s="404"/>
      <c r="T49646" s="404"/>
    </row>
    <row r="49647" spans="12:20" ht="16.8">
      <c r="L49647" s="404"/>
      <c r="M49647" s="404"/>
      <c r="N49647" s="404"/>
      <c r="O49647" s="404"/>
      <c r="P49647" s="404"/>
      <c r="Q49647" s="404"/>
      <c r="R49647" s="404"/>
      <c r="S49647" s="404"/>
      <c r="T49647" s="404"/>
    </row>
    <row r="49648" spans="12:20" ht="16.8">
      <c r="L49648" s="404"/>
      <c r="M49648" s="404"/>
      <c r="N49648" s="404"/>
      <c r="O49648" s="404"/>
      <c r="P49648" s="404"/>
      <c r="Q49648" s="404"/>
      <c r="R49648" s="404"/>
      <c r="S49648" s="404"/>
      <c r="T49648" s="404"/>
    </row>
    <row r="49649" spans="12:20" ht="16.8">
      <c r="L49649" s="404"/>
      <c r="M49649" s="404"/>
      <c r="N49649" s="404"/>
      <c r="O49649" s="404"/>
      <c r="P49649" s="404"/>
      <c r="Q49649" s="404"/>
      <c r="R49649" s="404"/>
      <c r="S49649" s="404"/>
      <c r="T49649" s="404"/>
    </row>
    <row r="49650" spans="12:20" ht="16.8">
      <c r="L49650" s="404"/>
      <c r="M49650" s="404"/>
      <c r="N49650" s="404"/>
      <c r="O49650" s="404"/>
      <c r="P49650" s="404"/>
      <c r="Q49650" s="404"/>
      <c r="R49650" s="404"/>
      <c r="S49650" s="404"/>
      <c r="T49650" s="404"/>
    </row>
    <row r="49651" spans="12:20" ht="16.8">
      <c r="L49651" s="404"/>
      <c r="M49651" s="404"/>
      <c r="N49651" s="404"/>
      <c r="O49651" s="404"/>
      <c r="P49651" s="404"/>
      <c r="Q49651" s="404"/>
      <c r="R49651" s="404"/>
      <c r="S49651" s="404"/>
      <c r="T49651" s="404"/>
    </row>
    <row r="49652" spans="12:20" ht="16.8">
      <c r="L49652" s="404"/>
      <c r="M49652" s="404"/>
      <c r="N49652" s="404"/>
      <c r="O49652" s="404"/>
      <c r="P49652" s="404"/>
      <c r="Q49652" s="404"/>
      <c r="R49652" s="404"/>
      <c r="S49652" s="404"/>
      <c r="T49652" s="404"/>
    </row>
    <row r="49653" spans="12:20" ht="16.8">
      <c r="L49653" s="404"/>
      <c r="M49653" s="404"/>
      <c r="N49653" s="404"/>
      <c r="O49653" s="404"/>
      <c r="P49653" s="404"/>
      <c r="Q49653" s="404"/>
      <c r="R49653" s="404"/>
      <c r="S49653" s="404"/>
      <c r="T49653" s="404"/>
    </row>
    <row r="49654" spans="12:20" ht="16.8">
      <c r="L49654" s="404"/>
      <c r="M49654" s="404"/>
      <c r="N49654" s="404"/>
      <c r="O49654" s="404"/>
      <c r="P49654" s="404"/>
      <c r="Q49654" s="404"/>
      <c r="R49654" s="404"/>
      <c r="S49654" s="404"/>
      <c r="T49654" s="404"/>
    </row>
    <row r="49655" spans="12:20" ht="16.8">
      <c r="L49655" s="404"/>
      <c r="M49655" s="404"/>
      <c r="N49655" s="404"/>
      <c r="O49655" s="404"/>
      <c r="P49655" s="404"/>
      <c r="Q49655" s="404"/>
      <c r="R49655" s="404"/>
      <c r="S49655" s="404"/>
      <c r="T49655" s="404"/>
    </row>
    <row r="49656" spans="12:20" ht="16.8">
      <c r="L49656" s="404"/>
      <c r="M49656" s="404"/>
      <c r="N49656" s="404"/>
      <c r="O49656" s="404"/>
      <c r="P49656" s="404"/>
      <c r="Q49656" s="404"/>
      <c r="R49656" s="404"/>
      <c r="S49656" s="404"/>
      <c r="T49656" s="404"/>
    </row>
    <row r="49657" spans="12:20" ht="16.8">
      <c r="L49657" s="404"/>
      <c r="M49657" s="404"/>
      <c r="N49657" s="404"/>
      <c r="O49657" s="404"/>
      <c r="P49657" s="404"/>
      <c r="Q49657" s="404"/>
      <c r="R49657" s="404"/>
      <c r="S49657" s="404"/>
      <c r="T49657" s="404"/>
    </row>
    <row r="49658" spans="12:20" ht="16.8">
      <c r="L49658" s="404"/>
      <c r="M49658" s="404"/>
      <c r="N49658" s="404"/>
      <c r="O49658" s="404"/>
      <c r="P49658" s="404"/>
      <c r="Q49658" s="404"/>
      <c r="R49658" s="404"/>
      <c r="S49658" s="404"/>
      <c r="T49658" s="404"/>
    </row>
    <row r="49659" spans="12:20" ht="16.8">
      <c r="L49659" s="404"/>
      <c r="M49659" s="404"/>
      <c r="N49659" s="404"/>
      <c r="O49659" s="404"/>
      <c r="P49659" s="404"/>
      <c r="Q49659" s="404"/>
      <c r="R49659" s="404"/>
      <c r="S49659" s="404"/>
      <c r="T49659" s="404"/>
    </row>
    <row r="49660" spans="12:20" ht="16.8">
      <c r="L49660" s="404"/>
      <c r="M49660" s="404"/>
      <c r="N49660" s="404"/>
      <c r="O49660" s="404"/>
      <c r="P49660" s="404"/>
      <c r="Q49660" s="404"/>
      <c r="R49660" s="404"/>
      <c r="S49660" s="404"/>
      <c r="T49660" s="404"/>
    </row>
    <row r="49661" spans="12:20" ht="16.8">
      <c r="L49661" s="404"/>
      <c r="M49661" s="404"/>
      <c r="N49661" s="404"/>
      <c r="O49661" s="404"/>
      <c r="P49661" s="404"/>
      <c r="Q49661" s="404"/>
      <c r="R49661" s="404"/>
      <c r="S49661" s="404"/>
      <c r="T49661" s="404"/>
    </row>
    <row r="49662" spans="12:20" ht="16.8">
      <c r="L49662" s="404"/>
      <c r="M49662" s="404"/>
      <c r="N49662" s="404"/>
      <c r="O49662" s="404"/>
      <c r="P49662" s="404"/>
      <c r="Q49662" s="404"/>
      <c r="R49662" s="404"/>
      <c r="S49662" s="404"/>
      <c r="T49662" s="404"/>
    </row>
    <row r="49663" spans="12:20" ht="16.8">
      <c r="L49663" s="404"/>
      <c r="M49663" s="404"/>
      <c r="N49663" s="404"/>
      <c r="O49663" s="404"/>
      <c r="P49663" s="404"/>
      <c r="Q49663" s="404"/>
      <c r="R49663" s="404"/>
      <c r="S49663" s="404"/>
      <c r="T49663" s="404"/>
    </row>
    <row r="49664" spans="12:20" ht="16.8">
      <c r="L49664" s="404"/>
      <c r="M49664" s="404"/>
      <c r="N49664" s="404"/>
      <c r="O49664" s="404"/>
      <c r="P49664" s="404"/>
      <c r="Q49664" s="404"/>
      <c r="R49664" s="404"/>
      <c r="S49664" s="404"/>
      <c r="T49664" s="404"/>
    </row>
    <row r="49665" spans="12:20" ht="16.8">
      <c r="L49665" s="404"/>
      <c r="M49665" s="404"/>
      <c r="N49665" s="404"/>
      <c r="O49665" s="404"/>
      <c r="P49665" s="404"/>
      <c r="Q49665" s="404"/>
      <c r="R49665" s="404"/>
      <c r="S49665" s="404"/>
      <c r="T49665" s="404"/>
    </row>
    <row r="49666" spans="12:20" ht="16.8">
      <c r="L49666" s="404"/>
      <c r="M49666" s="404"/>
      <c r="N49666" s="404"/>
      <c r="O49666" s="404"/>
      <c r="P49666" s="404"/>
      <c r="Q49666" s="404"/>
      <c r="R49666" s="404"/>
      <c r="S49666" s="404"/>
      <c r="T49666" s="404"/>
    </row>
    <row r="49667" spans="12:20" ht="16.8">
      <c r="L49667" s="404"/>
      <c r="M49667" s="404"/>
      <c r="N49667" s="404"/>
      <c r="O49667" s="404"/>
      <c r="P49667" s="404"/>
      <c r="Q49667" s="404"/>
      <c r="R49667" s="404"/>
      <c r="S49667" s="404"/>
      <c r="T49667" s="404"/>
    </row>
    <row r="49668" spans="12:20" ht="16.8">
      <c r="L49668" s="404"/>
      <c r="M49668" s="404"/>
      <c r="N49668" s="404"/>
      <c r="O49668" s="404"/>
      <c r="P49668" s="404"/>
      <c r="Q49668" s="404"/>
      <c r="R49668" s="404"/>
      <c r="S49668" s="404"/>
      <c r="T49668" s="404"/>
    </row>
    <row r="49669" spans="12:20" ht="16.8">
      <c r="L49669" s="404"/>
      <c r="M49669" s="404"/>
      <c r="N49669" s="404"/>
      <c r="O49669" s="404"/>
      <c r="P49669" s="404"/>
      <c r="Q49669" s="404"/>
      <c r="R49669" s="404"/>
      <c r="S49669" s="404"/>
      <c r="T49669" s="404"/>
    </row>
    <row r="49670" spans="12:20" ht="16.8">
      <c r="L49670" s="404"/>
      <c r="M49670" s="404"/>
      <c r="N49670" s="404"/>
      <c r="O49670" s="404"/>
      <c r="P49670" s="404"/>
      <c r="Q49670" s="404"/>
      <c r="R49670" s="404"/>
      <c r="S49670" s="404"/>
      <c r="T49670" s="404"/>
    </row>
    <row r="49671" spans="12:20" ht="16.8">
      <c r="L49671" s="404"/>
      <c r="M49671" s="404"/>
      <c r="N49671" s="404"/>
      <c r="O49671" s="404"/>
      <c r="P49671" s="404"/>
      <c r="Q49671" s="404"/>
      <c r="R49671" s="404"/>
      <c r="S49671" s="404"/>
      <c r="T49671" s="404"/>
    </row>
    <row r="49672" spans="12:20" ht="16.8">
      <c r="L49672" s="404"/>
      <c r="M49672" s="404"/>
      <c r="N49672" s="404"/>
      <c r="O49672" s="404"/>
      <c r="P49672" s="404"/>
      <c r="Q49672" s="404"/>
      <c r="R49672" s="404"/>
      <c r="S49672" s="404"/>
      <c r="T49672" s="404"/>
    </row>
    <row r="49673" spans="12:20" ht="16.8">
      <c r="L49673" s="404"/>
      <c r="M49673" s="404"/>
      <c r="N49673" s="404"/>
      <c r="O49673" s="404"/>
      <c r="P49673" s="404"/>
      <c r="Q49673" s="404"/>
      <c r="R49673" s="404"/>
      <c r="S49673" s="404"/>
      <c r="T49673" s="404"/>
    </row>
    <row r="49674" spans="12:20" ht="16.8">
      <c r="L49674" s="404"/>
      <c r="M49674" s="404"/>
      <c r="N49674" s="404"/>
      <c r="O49674" s="404"/>
      <c r="P49674" s="404"/>
      <c r="Q49674" s="404"/>
      <c r="R49674" s="404"/>
      <c r="S49674" s="404"/>
      <c r="T49674" s="404"/>
    </row>
    <row r="49675" spans="12:20" ht="16.8">
      <c r="L49675" s="404"/>
      <c r="M49675" s="404"/>
      <c r="N49675" s="404"/>
      <c r="O49675" s="404"/>
      <c r="P49675" s="404"/>
      <c r="Q49675" s="404"/>
      <c r="R49675" s="404"/>
      <c r="S49675" s="404"/>
      <c r="T49675" s="404"/>
    </row>
    <row r="49676" spans="12:20" ht="16.8">
      <c r="L49676" s="404"/>
      <c r="M49676" s="404"/>
      <c r="N49676" s="404"/>
      <c r="O49676" s="404"/>
      <c r="P49676" s="404"/>
      <c r="Q49676" s="404"/>
      <c r="R49676" s="404"/>
      <c r="S49676" s="404"/>
      <c r="T49676" s="404"/>
    </row>
    <row r="49677" spans="12:20" ht="16.8">
      <c r="L49677" s="404"/>
      <c r="M49677" s="404"/>
      <c r="N49677" s="404"/>
      <c r="O49677" s="404"/>
      <c r="P49677" s="404"/>
      <c r="Q49677" s="404"/>
      <c r="R49677" s="404"/>
      <c r="S49677" s="404"/>
      <c r="T49677" s="404"/>
    </row>
    <row r="49678" spans="12:20" ht="16.8">
      <c r="L49678" s="404"/>
      <c r="M49678" s="404"/>
      <c r="N49678" s="404"/>
      <c r="O49678" s="404"/>
      <c r="P49678" s="404"/>
      <c r="Q49678" s="404"/>
      <c r="R49678" s="404"/>
      <c r="S49678" s="404"/>
      <c r="T49678" s="404"/>
    </row>
    <row r="49679" spans="12:20" ht="16.8">
      <c r="L49679" s="404"/>
      <c r="M49679" s="404"/>
      <c r="N49679" s="404"/>
      <c r="O49679" s="404"/>
      <c r="P49679" s="404"/>
      <c r="Q49679" s="404"/>
      <c r="R49679" s="404"/>
      <c r="S49679" s="404"/>
      <c r="T49679" s="404"/>
    </row>
    <row r="49680" spans="12:20" ht="16.8">
      <c r="L49680" s="404"/>
      <c r="M49680" s="404"/>
      <c r="N49680" s="404"/>
      <c r="O49680" s="404"/>
      <c r="P49680" s="404"/>
      <c r="Q49680" s="404"/>
      <c r="R49680" s="404"/>
      <c r="S49680" s="404"/>
      <c r="T49680" s="404"/>
    </row>
    <row r="49681" spans="12:20" ht="16.8">
      <c r="L49681" s="404"/>
      <c r="M49681" s="404"/>
      <c r="N49681" s="404"/>
      <c r="O49681" s="404"/>
      <c r="P49681" s="404"/>
      <c r="Q49681" s="404"/>
      <c r="R49681" s="404"/>
      <c r="S49681" s="404"/>
      <c r="T49681" s="404"/>
    </row>
    <row r="49682" spans="12:20" ht="16.8">
      <c r="L49682" s="404"/>
      <c r="M49682" s="404"/>
      <c r="N49682" s="404"/>
      <c r="O49682" s="404"/>
      <c r="P49682" s="404"/>
      <c r="Q49682" s="404"/>
      <c r="R49682" s="404"/>
      <c r="S49682" s="404"/>
      <c r="T49682" s="404"/>
    </row>
    <row r="49683" spans="12:20" ht="16.8">
      <c r="L49683" s="404"/>
      <c r="M49683" s="404"/>
      <c r="N49683" s="404"/>
      <c r="O49683" s="404"/>
      <c r="P49683" s="404"/>
      <c r="Q49683" s="404"/>
      <c r="R49683" s="404"/>
      <c r="S49683" s="404"/>
      <c r="T49683" s="404"/>
    </row>
    <row r="49684" spans="12:20" ht="16.8">
      <c r="L49684" s="404"/>
      <c r="M49684" s="404"/>
      <c r="N49684" s="404"/>
      <c r="O49684" s="404"/>
      <c r="P49684" s="404"/>
      <c r="Q49684" s="404"/>
      <c r="R49684" s="404"/>
      <c r="S49684" s="404"/>
      <c r="T49684" s="404"/>
    </row>
    <row r="49685" spans="12:20" ht="16.8">
      <c r="L49685" s="404"/>
      <c r="M49685" s="404"/>
      <c r="N49685" s="404"/>
      <c r="O49685" s="404"/>
      <c r="P49685" s="404"/>
      <c r="Q49685" s="404"/>
      <c r="R49685" s="404"/>
      <c r="S49685" s="404"/>
      <c r="T49685" s="404"/>
    </row>
    <row r="49686" spans="12:20" ht="16.8">
      <c r="L49686" s="404"/>
      <c r="M49686" s="404"/>
      <c r="N49686" s="404"/>
      <c r="O49686" s="404"/>
      <c r="P49686" s="404"/>
      <c r="Q49686" s="404"/>
      <c r="R49686" s="404"/>
      <c r="S49686" s="404"/>
      <c r="T49686" s="404"/>
    </row>
    <row r="49687" spans="12:20" ht="16.8">
      <c r="L49687" s="404"/>
      <c r="M49687" s="404"/>
      <c r="N49687" s="404"/>
      <c r="O49687" s="404"/>
      <c r="P49687" s="404"/>
      <c r="Q49687" s="404"/>
      <c r="R49687" s="404"/>
      <c r="S49687" s="404"/>
      <c r="T49687" s="404"/>
    </row>
    <row r="49688" spans="12:20" ht="16.8">
      <c r="L49688" s="404"/>
      <c r="M49688" s="404"/>
      <c r="N49688" s="404"/>
      <c r="O49688" s="404"/>
      <c r="P49688" s="404"/>
      <c r="Q49688" s="404"/>
      <c r="R49688" s="404"/>
      <c r="S49688" s="404"/>
      <c r="T49688" s="404"/>
    </row>
    <row r="49689" spans="12:20" ht="16.8">
      <c r="L49689" s="404"/>
      <c r="M49689" s="404"/>
      <c r="N49689" s="404"/>
      <c r="O49689" s="404"/>
      <c r="P49689" s="404"/>
      <c r="Q49689" s="404"/>
      <c r="R49689" s="404"/>
      <c r="S49689" s="404"/>
      <c r="T49689" s="404"/>
    </row>
    <row r="49690" spans="12:20" ht="16.8">
      <c r="L49690" s="404"/>
      <c r="M49690" s="404"/>
      <c r="N49690" s="404"/>
      <c r="O49690" s="404"/>
      <c r="P49690" s="404"/>
      <c r="Q49690" s="404"/>
      <c r="R49690" s="404"/>
      <c r="S49690" s="404"/>
      <c r="T49690" s="404"/>
    </row>
    <row r="49691" spans="12:20" ht="16.8">
      <c r="L49691" s="404"/>
      <c r="M49691" s="404"/>
      <c r="N49691" s="404"/>
      <c r="O49691" s="404"/>
      <c r="P49691" s="404"/>
      <c r="Q49691" s="404"/>
      <c r="R49691" s="404"/>
      <c r="S49691" s="404"/>
      <c r="T49691" s="404"/>
    </row>
    <row r="49692" spans="12:20" ht="16.8">
      <c r="L49692" s="404"/>
      <c r="M49692" s="404"/>
      <c r="N49692" s="404"/>
      <c r="O49692" s="404"/>
      <c r="P49692" s="404"/>
      <c r="Q49692" s="404"/>
      <c r="R49692" s="404"/>
      <c r="S49692" s="404"/>
      <c r="T49692" s="404"/>
    </row>
    <row r="49693" spans="12:20" ht="16.8">
      <c r="L49693" s="404"/>
      <c r="M49693" s="404"/>
      <c r="N49693" s="404"/>
      <c r="O49693" s="404"/>
      <c r="P49693" s="404"/>
      <c r="Q49693" s="404"/>
      <c r="R49693" s="404"/>
      <c r="S49693" s="404"/>
      <c r="T49693" s="404"/>
    </row>
    <row r="49694" spans="12:20" ht="16.8">
      <c r="L49694" s="404"/>
      <c r="M49694" s="404"/>
      <c r="N49694" s="404"/>
      <c r="O49694" s="404"/>
      <c r="P49694" s="404"/>
      <c r="Q49694" s="404"/>
      <c r="R49694" s="404"/>
      <c r="S49694" s="404"/>
      <c r="T49694" s="404"/>
    </row>
    <row r="49695" spans="12:20" ht="16.8">
      <c r="L49695" s="404"/>
      <c r="M49695" s="404"/>
      <c r="N49695" s="404"/>
      <c r="O49695" s="404"/>
      <c r="P49695" s="404"/>
      <c r="Q49695" s="404"/>
      <c r="R49695" s="404"/>
      <c r="S49695" s="404"/>
      <c r="T49695" s="404"/>
    </row>
    <row r="49696" spans="12:20" ht="16.8">
      <c r="L49696" s="404"/>
      <c r="M49696" s="404"/>
      <c r="N49696" s="404"/>
      <c r="O49696" s="404"/>
      <c r="P49696" s="404"/>
      <c r="Q49696" s="404"/>
      <c r="R49696" s="404"/>
      <c r="S49696" s="404"/>
      <c r="T49696" s="404"/>
    </row>
    <row r="49697" spans="12:20" ht="16.8">
      <c r="L49697" s="404"/>
      <c r="M49697" s="404"/>
      <c r="N49697" s="404"/>
      <c r="O49697" s="404"/>
      <c r="P49697" s="404"/>
      <c r="Q49697" s="404"/>
      <c r="R49697" s="404"/>
      <c r="S49697" s="404"/>
      <c r="T49697" s="404"/>
    </row>
    <row r="49698" spans="12:20" ht="16.8">
      <c r="L49698" s="404"/>
      <c r="M49698" s="404"/>
      <c r="N49698" s="404"/>
      <c r="O49698" s="404"/>
      <c r="P49698" s="404"/>
      <c r="Q49698" s="404"/>
      <c r="R49698" s="404"/>
      <c r="S49698" s="404"/>
      <c r="T49698" s="404"/>
    </row>
    <row r="49699" spans="12:20" ht="16.8">
      <c r="L49699" s="404"/>
      <c r="M49699" s="404"/>
      <c r="N49699" s="404"/>
      <c r="O49699" s="404"/>
      <c r="P49699" s="404"/>
      <c r="Q49699" s="404"/>
      <c r="R49699" s="404"/>
      <c r="S49699" s="404"/>
      <c r="T49699" s="404"/>
    </row>
    <row r="49700" spans="12:20" ht="16.8">
      <c r="L49700" s="404"/>
      <c r="M49700" s="404"/>
      <c r="N49700" s="404"/>
      <c r="O49700" s="404"/>
      <c r="P49700" s="404"/>
      <c r="Q49700" s="404"/>
      <c r="R49700" s="404"/>
      <c r="S49700" s="404"/>
      <c r="T49700" s="404"/>
    </row>
    <row r="49701" spans="12:20" ht="16.8">
      <c r="L49701" s="404"/>
      <c r="M49701" s="404"/>
      <c r="N49701" s="404"/>
      <c r="O49701" s="404"/>
      <c r="P49701" s="404"/>
      <c r="Q49701" s="404"/>
      <c r="R49701" s="404"/>
      <c r="S49701" s="404"/>
      <c r="T49701" s="404"/>
    </row>
    <row r="49702" spans="12:20" ht="16.8">
      <c r="L49702" s="404"/>
      <c r="M49702" s="404"/>
      <c r="N49702" s="404"/>
      <c r="O49702" s="404"/>
      <c r="P49702" s="404"/>
      <c r="Q49702" s="404"/>
      <c r="R49702" s="404"/>
      <c r="S49702" s="404"/>
      <c r="T49702" s="404"/>
    </row>
    <row r="49703" spans="12:20" ht="16.8">
      <c r="L49703" s="404"/>
      <c r="M49703" s="404"/>
      <c r="N49703" s="404"/>
      <c r="O49703" s="404"/>
      <c r="P49703" s="404"/>
      <c r="Q49703" s="404"/>
      <c r="R49703" s="404"/>
      <c r="S49703" s="404"/>
      <c r="T49703" s="404"/>
    </row>
    <row r="49704" spans="12:20" ht="16.8">
      <c r="L49704" s="404"/>
      <c r="M49704" s="404"/>
      <c r="N49704" s="404"/>
      <c r="O49704" s="404"/>
      <c r="P49704" s="404"/>
      <c r="Q49704" s="404"/>
      <c r="R49704" s="404"/>
      <c r="S49704" s="404"/>
      <c r="T49704" s="404"/>
    </row>
    <row r="49705" spans="12:20" ht="16.8">
      <c r="L49705" s="404"/>
      <c r="M49705" s="404"/>
      <c r="N49705" s="404"/>
      <c r="O49705" s="404"/>
      <c r="P49705" s="404"/>
      <c r="Q49705" s="404"/>
      <c r="R49705" s="404"/>
      <c r="S49705" s="404"/>
      <c r="T49705" s="404"/>
    </row>
    <row r="49706" spans="12:20" ht="16.8">
      <c r="L49706" s="404"/>
      <c r="M49706" s="404"/>
      <c r="N49706" s="404"/>
      <c r="O49706" s="404"/>
      <c r="P49706" s="404"/>
      <c r="Q49706" s="404"/>
      <c r="R49706" s="404"/>
      <c r="S49706" s="404"/>
      <c r="T49706" s="404"/>
    </row>
    <row r="49707" spans="12:20" ht="16.8">
      <c r="L49707" s="404"/>
      <c r="M49707" s="404"/>
      <c r="N49707" s="404"/>
      <c r="O49707" s="404"/>
      <c r="P49707" s="404"/>
      <c r="Q49707" s="404"/>
      <c r="R49707" s="404"/>
      <c r="S49707" s="404"/>
      <c r="T49707" s="404"/>
    </row>
    <row r="49708" spans="12:20" ht="16.8">
      <c r="L49708" s="404"/>
      <c r="M49708" s="404"/>
      <c r="N49708" s="404"/>
      <c r="O49708" s="404"/>
      <c r="P49708" s="404"/>
      <c r="Q49708" s="404"/>
      <c r="R49708" s="404"/>
      <c r="S49708" s="404"/>
      <c r="T49708" s="404"/>
    </row>
    <row r="49709" spans="12:20" ht="16.8">
      <c r="L49709" s="404"/>
      <c r="M49709" s="404"/>
      <c r="N49709" s="404"/>
      <c r="O49709" s="404"/>
      <c r="P49709" s="404"/>
      <c r="Q49709" s="404"/>
      <c r="R49709" s="404"/>
      <c r="S49709" s="404"/>
      <c r="T49709" s="404"/>
    </row>
    <row r="49710" spans="12:20" ht="16.8">
      <c r="L49710" s="404"/>
      <c r="M49710" s="404"/>
      <c r="N49710" s="404"/>
      <c r="O49710" s="404"/>
      <c r="P49710" s="404"/>
      <c r="Q49710" s="404"/>
      <c r="R49710" s="404"/>
      <c r="S49710" s="404"/>
      <c r="T49710" s="404"/>
    </row>
    <row r="49711" spans="12:20" ht="16.8">
      <c r="L49711" s="404"/>
      <c r="M49711" s="404"/>
      <c r="N49711" s="404"/>
      <c r="O49711" s="404"/>
      <c r="P49711" s="404"/>
      <c r="Q49711" s="404"/>
      <c r="R49711" s="404"/>
      <c r="S49711" s="404"/>
      <c r="T49711" s="404"/>
    </row>
    <row r="49712" spans="12:20" ht="16.8">
      <c r="L49712" s="404"/>
      <c r="M49712" s="404"/>
      <c r="N49712" s="404"/>
      <c r="O49712" s="404"/>
      <c r="P49712" s="404"/>
      <c r="Q49712" s="404"/>
      <c r="R49712" s="404"/>
      <c r="S49712" s="404"/>
      <c r="T49712" s="404"/>
    </row>
    <row r="49713" spans="12:20" ht="16.8">
      <c r="L49713" s="404"/>
      <c r="M49713" s="404"/>
      <c r="N49713" s="404"/>
      <c r="O49713" s="404"/>
      <c r="P49713" s="404"/>
      <c r="Q49713" s="404"/>
      <c r="R49713" s="404"/>
      <c r="S49713" s="404"/>
      <c r="T49713" s="404"/>
    </row>
    <row r="49714" spans="12:20" ht="16.8">
      <c r="L49714" s="404"/>
      <c r="M49714" s="404"/>
      <c r="N49714" s="404"/>
      <c r="O49714" s="404"/>
      <c r="P49714" s="404"/>
      <c r="Q49714" s="404"/>
      <c r="R49714" s="404"/>
      <c r="S49714" s="404"/>
      <c r="T49714" s="404"/>
    </row>
    <row r="49715" spans="12:20" ht="16.8">
      <c r="L49715" s="404"/>
      <c r="M49715" s="404"/>
      <c r="N49715" s="404"/>
      <c r="O49715" s="404"/>
      <c r="P49715" s="404"/>
      <c r="Q49715" s="404"/>
      <c r="R49715" s="404"/>
      <c r="S49715" s="404"/>
      <c r="T49715" s="404"/>
    </row>
    <row r="49716" spans="12:20" ht="16.8">
      <c r="L49716" s="404"/>
      <c r="M49716" s="404"/>
      <c r="N49716" s="404"/>
      <c r="O49716" s="404"/>
      <c r="P49716" s="404"/>
      <c r="Q49716" s="404"/>
      <c r="R49716" s="404"/>
      <c r="S49716" s="404"/>
      <c r="T49716" s="404"/>
    </row>
    <row r="49717" spans="12:20" ht="16.8">
      <c r="L49717" s="404"/>
      <c r="M49717" s="404"/>
      <c r="N49717" s="404"/>
      <c r="O49717" s="404"/>
      <c r="P49717" s="404"/>
      <c r="Q49717" s="404"/>
      <c r="R49717" s="404"/>
      <c r="S49717" s="404"/>
      <c r="T49717" s="404"/>
    </row>
    <row r="49718" spans="12:20" ht="16.8">
      <c r="L49718" s="404"/>
      <c r="M49718" s="404"/>
      <c r="N49718" s="404"/>
      <c r="O49718" s="404"/>
      <c r="P49718" s="404"/>
      <c r="Q49718" s="404"/>
      <c r="R49718" s="404"/>
      <c r="S49718" s="404"/>
      <c r="T49718" s="404"/>
    </row>
    <row r="49719" spans="12:20" ht="16.8">
      <c r="L49719" s="404"/>
      <c r="M49719" s="404"/>
      <c r="N49719" s="404"/>
      <c r="O49719" s="404"/>
      <c r="P49719" s="404"/>
      <c r="Q49719" s="404"/>
      <c r="R49719" s="404"/>
      <c r="S49719" s="404"/>
      <c r="T49719" s="404"/>
    </row>
    <row r="49720" spans="12:20" ht="16.8">
      <c r="L49720" s="404"/>
      <c r="M49720" s="404"/>
      <c r="N49720" s="404"/>
      <c r="O49720" s="404"/>
      <c r="P49720" s="404"/>
      <c r="Q49720" s="404"/>
      <c r="R49720" s="404"/>
      <c r="S49720" s="404"/>
      <c r="T49720" s="404"/>
    </row>
    <row r="49721" spans="12:20" ht="16.8">
      <c r="L49721" s="404"/>
      <c r="M49721" s="404"/>
      <c r="N49721" s="404"/>
      <c r="O49721" s="404"/>
      <c r="P49721" s="404"/>
      <c r="Q49721" s="404"/>
      <c r="R49721" s="404"/>
      <c r="S49721" s="404"/>
      <c r="T49721" s="404"/>
    </row>
    <row r="49722" spans="12:20" ht="16.8">
      <c r="L49722" s="404"/>
      <c r="M49722" s="404"/>
      <c r="N49722" s="404"/>
      <c r="O49722" s="404"/>
      <c r="P49722" s="404"/>
      <c r="Q49722" s="404"/>
      <c r="R49722" s="404"/>
      <c r="S49722" s="404"/>
      <c r="T49722" s="404"/>
    </row>
    <row r="49723" spans="12:20" ht="16.8">
      <c r="L49723" s="404"/>
      <c r="M49723" s="404"/>
      <c r="N49723" s="404"/>
      <c r="O49723" s="404"/>
      <c r="P49723" s="404"/>
      <c r="Q49723" s="404"/>
      <c r="R49723" s="404"/>
      <c r="S49723" s="404"/>
      <c r="T49723" s="404"/>
    </row>
    <row r="49724" spans="12:20" ht="16.8">
      <c r="L49724" s="404"/>
      <c r="M49724" s="404"/>
      <c r="N49724" s="404"/>
      <c r="O49724" s="404"/>
      <c r="P49724" s="404"/>
      <c r="Q49724" s="404"/>
      <c r="R49724" s="404"/>
      <c r="S49724" s="404"/>
      <c r="T49724" s="404"/>
    </row>
    <row r="49725" spans="12:20" ht="16.8">
      <c r="L49725" s="404"/>
      <c r="M49725" s="404"/>
      <c r="N49725" s="404"/>
      <c r="O49725" s="404"/>
      <c r="P49725" s="404"/>
      <c r="Q49725" s="404"/>
      <c r="R49725" s="404"/>
      <c r="S49725" s="404"/>
      <c r="T49725" s="404"/>
    </row>
    <row r="49726" spans="12:20" ht="16.8">
      <c r="L49726" s="404"/>
      <c r="M49726" s="404"/>
      <c r="N49726" s="404"/>
      <c r="O49726" s="404"/>
      <c r="P49726" s="404"/>
      <c r="Q49726" s="404"/>
      <c r="R49726" s="404"/>
      <c r="S49726" s="404"/>
      <c r="T49726" s="404"/>
    </row>
    <row r="49727" spans="12:20" ht="16.8">
      <c r="L49727" s="404"/>
      <c r="M49727" s="404"/>
      <c r="N49727" s="404"/>
      <c r="O49727" s="404"/>
      <c r="P49727" s="404"/>
      <c r="Q49727" s="404"/>
      <c r="R49727" s="404"/>
      <c r="S49727" s="404"/>
      <c r="T49727" s="404"/>
    </row>
    <row r="49728" spans="12:20" ht="16.8">
      <c r="L49728" s="404"/>
      <c r="M49728" s="404"/>
      <c r="N49728" s="404"/>
      <c r="O49728" s="404"/>
      <c r="P49728" s="404"/>
      <c r="Q49728" s="404"/>
      <c r="R49728" s="404"/>
      <c r="S49728" s="404"/>
      <c r="T49728" s="404"/>
    </row>
    <row r="49729" spans="12:20" ht="16.8">
      <c r="L49729" s="404"/>
      <c r="M49729" s="404"/>
      <c r="N49729" s="404"/>
      <c r="O49729" s="404"/>
      <c r="P49729" s="404"/>
      <c r="Q49729" s="404"/>
      <c r="R49729" s="404"/>
      <c r="S49729" s="404"/>
      <c r="T49729" s="404"/>
    </row>
    <row r="49730" spans="12:20" ht="16.8">
      <c r="L49730" s="404"/>
      <c r="M49730" s="404"/>
      <c r="N49730" s="404"/>
      <c r="O49730" s="404"/>
      <c r="P49730" s="404"/>
      <c r="Q49730" s="404"/>
      <c r="R49730" s="404"/>
      <c r="S49730" s="404"/>
      <c r="T49730" s="404"/>
    </row>
    <row r="49731" spans="12:20" ht="16.8">
      <c r="L49731" s="404"/>
      <c r="M49731" s="404"/>
      <c r="N49731" s="404"/>
      <c r="O49731" s="404"/>
      <c r="P49731" s="404"/>
      <c r="Q49731" s="404"/>
      <c r="R49731" s="404"/>
      <c r="S49731" s="404"/>
      <c r="T49731" s="404"/>
    </row>
    <row r="49732" spans="12:20" ht="16.8">
      <c r="L49732" s="404"/>
      <c r="M49732" s="404"/>
      <c r="N49732" s="404"/>
      <c r="O49732" s="404"/>
      <c r="P49732" s="404"/>
      <c r="Q49732" s="404"/>
      <c r="R49732" s="404"/>
      <c r="S49732" s="404"/>
      <c r="T49732" s="404"/>
    </row>
    <row r="49733" spans="12:20" ht="16.8">
      <c r="L49733" s="404"/>
      <c r="M49733" s="404"/>
      <c r="N49733" s="404"/>
      <c r="O49733" s="404"/>
      <c r="P49733" s="404"/>
      <c r="Q49733" s="404"/>
      <c r="R49733" s="404"/>
      <c r="S49733" s="404"/>
      <c r="T49733" s="404"/>
    </row>
    <row r="49734" spans="12:20" ht="16.8">
      <c r="L49734" s="404"/>
      <c r="M49734" s="404"/>
      <c r="N49734" s="404"/>
      <c r="O49734" s="404"/>
      <c r="P49734" s="404"/>
      <c r="Q49734" s="404"/>
      <c r="R49734" s="404"/>
      <c r="S49734" s="404"/>
      <c r="T49734" s="404"/>
    </row>
    <row r="49735" spans="12:20" ht="16.8">
      <c r="L49735" s="404"/>
      <c r="M49735" s="404"/>
      <c r="N49735" s="404"/>
      <c r="O49735" s="404"/>
      <c r="P49735" s="404"/>
      <c r="Q49735" s="404"/>
      <c r="R49735" s="404"/>
      <c r="S49735" s="404"/>
      <c r="T49735" s="404"/>
    </row>
    <row r="49736" spans="12:20" ht="16.8">
      <c r="L49736" s="404"/>
      <c r="M49736" s="404"/>
      <c r="N49736" s="404"/>
      <c r="O49736" s="404"/>
      <c r="P49736" s="404"/>
      <c r="Q49736" s="404"/>
      <c r="R49736" s="404"/>
      <c r="S49736" s="404"/>
      <c r="T49736" s="404"/>
    </row>
    <row r="49737" spans="12:20" ht="16.8">
      <c r="L49737" s="404"/>
      <c r="M49737" s="404"/>
      <c r="N49737" s="404"/>
      <c r="O49737" s="404"/>
      <c r="P49737" s="404"/>
      <c r="Q49737" s="404"/>
      <c r="R49737" s="404"/>
      <c r="S49737" s="404"/>
      <c r="T49737" s="404"/>
    </row>
    <row r="49738" spans="12:20" ht="16.8">
      <c r="L49738" s="404"/>
      <c r="M49738" s="404"/>
      <c r="N49738" s="404"/>
      <c r="O49738" s="404"/>
      <c r="P49738" s="404"/>
      <c r="Q49738" s="404"/>
      <c r="R49738" s="404"/>
      <c r="S49738" s="404"/>
      <c r="T49738" s="404"/>
    </row>
    <row r="49739" spans="12:20" ht="16.8">
      <c r="L49739" s="404"/>
      <c r="M49739" s="404"/>
      <c r="N49739" s="404"/>
      <c r="O49739" s="404"/>
      <c r="P49739" s="404"/>
      <c r="Q49739" s="404"/>
      <c r="R49739" s="404"/>
      <c r="S49739" s="404"/>
      <c r="T49739" s="404"/>
    </row>
    <row r="49740" spans="12:20" ht="16.8">
      <c r="L49740" s="404"/>
      <c r="M49740" s="404"/>
      <c r="N49740" s="404"/>
      <c r="O49740" s="404"/>
      <c r="P49740" s="404"/>
      <c r="Q49740" s="404"/>
      <c r="R49740" s="404"/>
      <c r="S49740" s="404"/>
      <c r="T49740" s="404"/>
    </row>
    <row r="49741" spans="12:20" ht="16.8">
      <c r="L49741" s="404"/>
      <c r="M49741" s="404"/>
      <c r="N49741" s="404"/>
      <c r="O49741" s="404"/>
      <c r="P49741" s="404"/>
      <c r="Q49741" s="404"/>
      <c r="R49741" s="404"/>
      <c r="S49741" s="404"/>
      <c r="T49741" s="404"/>
    </row>
    <row r="49742" spans="12:20" ht="16.8">
      <c r="L49742" s="404"/>
      <c r="M49742" s="404"/>
      <c r="N49742" s="404"/>
      <c r="O49742" s="404"/>
      <c r="P49742" s="404"/>
      <c r="Q49742" s="404"/>
      <c r="R49742" s="404"/>
      <c r="S49742" s="404"/>
      <c r="T49742" s="404"/>
    </row>
    <row r="49743" spans="12:20" ht="16.8">
      <c r="L49743" s="404"/>
      <c r="M49743" s="404"/>
      <c r="N49743" s="404"/>
      <c r="O49743" s="404"/>
      <c r="P49743" s="404"/>
      <c r="Q49743" s="404"/>
      <c r="R49743" s="404"/>
      <c r="S49743" s="404"/>
      <c r="T49743" s="404"/>
    </row>
    <row r="49744" spans="12:20" ht="16.8">
      <c r="L49744" s="404"/>
      <c r="M49744" s="404"/>
      <c r="N49744" s="404"/>
      <c r="O49744" s="404"/>
      <c r="P49744" s="404"/>
      <c r="Q49744" s="404"/>
      <c r="R49744" s="404"/>
      <c r="S49744" s="404"/>
      <c r="T49744" s="404"/>
    </row>
    <row r="49745" spans="12:20" ht="16.8">
      <c r="L49745" s="404"/>
      <c r="M49745" s="404"/>
      <c r="N49745" s="404"/>
      <c r="O49745" s="404"/>
      <c r="P49745" s="404"/>
      <c r="Q49745" s="404"/>
      <c r="R49745" s="404"/>
      <c r="S49745" s="404"/>
      <c r="T49745" s="404"/>
    </row>
    <row r="49746" spans="12:20" ht="16.8">
      <c r="L49746" s="404"/>
      <c r="M49746" s="404"/>
      <c r="N49746" s="404"/>
      <c r="O49746" s="404"/>
      <c r="P49746" s="404"/>
      <c r="Q49746" s="404"/>
      <c r="R49746" s="404"/>
      <c r="S49746" s="404"/>
      <c r="T49746" s="404"/>
    </row>
    <row r="49747" spans="12:20" ht="16.8">
      <c r="L49747" s="404"/>
      <c r="M49747" s="404"/>
      <c r="N49747" s="404"/>
      <c r="O49747" s="404"/>
      <c r="P49747" s="404"/>
      <c r="Q49747" s="404"/>
      <c r="R49747" s="404"/>
      <c r="S49747" s="404"/>
      <c r="T49747" s="404"/>
    </row>
    <row r="49748" spans="12:20" ht="16.8">
      <c r="L49748" s="404"/>
      <c r="M49748" s="404"/>
      <c r="N49748" s="404"/>
      <c r="O49748" s="404"/>
      <c r="P49748" s="404"/>
      <c r="Q49748" s="404"/>
      <c r="R49748" s="404"/>
      <c r="S49748" s="404"/>
      <c r="T49748" s="404"/>
    </row>
    <row r="49749" spans="12:20" ht="16.8">
      <c r="L49749" s="404"/>
      <c r="M49749" s="404"/>
      <c r="N49749" s="404"/>
      <c r="O49749" s="404"/>
      <c r="P49749" s="404"/>
      <c r="Q49749" s="404"/>
      <c r="R49749" s="404"/>
      <c r="S49749" s="404"/>
      <c r="T49749" s="404"/>
    </row>
    <row r="49750" spans="12:20" ht="16.8">
      <c r="L49750" s="404"/>
      <c r="M49750" s="404"/>
      <c r="N49750" s="404"/>
      <c r="O49750" s="404"/>
      <c r="P49750" s="404"/>
      <c r="Q49750" s="404"/>
      <c r="R49750" s="404"/>
      <c r="S49750" s="404"/>
      <c r="T49750" s="404"/>
    </row>
    <row r="49751" spans="12:20" ht="16.8">
      <c r="L49751" s="404"/>
      <c r="M49751" s="404"/>
      <c r="N49751" s="404"/>
      <c r="O49751" s="404"/>
      <c r="P49751" s="404"/>
      <c r="Q49751" s="404"/>
      <c r="R49751" s="404"/>
      <c r="S49751" s="404"/>
      <c r="T49751" s="404"/>
    </row>
    <row r="49752" spans="12:20" ht="16.8">
      <c r="L49752" s="404"/>
      <c r="M49752" s="404"/>
      <c r="N49752" s="404"/>
      <c r="O49752" s="404"/>
      <c r="P49752" s="404"/>
      <c r="Q49752" s="404"/>
      <c r="R49752" s="404"/>
      <c r="S49752" s="404"/>
      <c r="T49752" s="404"/>
    </row>
    <row r="49753" spans="12:20" ht="16.8">
      <c r="L49753" s="404"/>
      <c r="M49753" s="404"/>
      <c r="N49753" s="404"/>
      <c r="O49753" s="404"/>
      <c r="P49753" s="404"/>
      <c r="Q49753" s="404"/>
      <c r="R49753" s="404"/>
      <c r="S49753" s="404"/>
      <c r="T49753" s="404"/>
    </row>
    <row r="49754" spans="12:20" ht="16.8">
      <c r="L49754" s="404"/>
      <c r="M49754" s="404"/>
      <c r="N49754" s="404"/>
      <c r="O49754" s="404"/>
      <c r="P49754" s="404"/>
      <c r="Q49754" s="404"/>
      <c r="R49754" s="404"/>
      <c r="S49754" s="404"/>
      <c r="T49754" s="404"/>
    </row>
    <row r="49755" spans="12:20" ht="16.8">
      <c r="L49755" s="404"/>
      <c r="M49755" s="404"/>
      <c r="N49755" s="404"/>
      <c r="O49755" s="404"/>
      <c r="P49755" s="404"/>
      <c r="Q49755" s="404"/>
      <c r="R49755" s="404"/>
      <c r="S49755" s="404"/>
      <c r="T49755" s="404"/>
    </row>
    <row r="49756" spans="12:20" ht="16.8">
      <c r="L49756" s="404"/>
      <c r="M49756" s="404"/>
      <c r="N49756" s="404"/>
      <c r="O49756" s="404"/>
      <c r="P49756" s="404"/>
      <c r="Q49756" s="404"/>
      <c r="R49756" s="404"/>
      <c r="S49756" s="404"/>
      <c r="T49756" s="404"/>
    </row>
    <row r="49757" spans="12:20" ht="16.8">
      <c r="L49757" s="404"/>
      <c r="M49757" s="404"/>
      <c r="N49757" s="404"/>
      <c r="O49757" s="404"/>
      <c r="P49757" s="404"/>
      <c r="Q49757" s="404"/>
      <c r="R49757" s="404"/>
      <c r="S49757" s="404"/>
      <c r="T49757" s="404"/>
    </row>
    <row r="49758" spans="12:20" ht="16.8">
      <c r="L49758" s="404"/>
      <c r="M49758" s="404"/>
      <c r="N49758" s="404"/>
      <c r="O49758" s="404"/>
      <c r="P49758" s="404"/>
      <c r="Q49758" s="404"/>
      <c r="R49758" s="404"/>
      <c r="S49758" s="404"/>
      <c r="T49758" s="404"/>
    </row>
    <row r="49759" spans="12:20" ht="16.8">
      <c r="L49759" s="404"/>
      <c r="M49759" s="404"/>
      <c r="N49759" s="404"/>
      <c r="O49759" s="404"/>
      <c r="P49759" s="404"/>
      <c r="Q49759" s="404"/>
      <c r="R49759" s="404"/>
      <c r="S49759" s="404"/>
      <c r="T49759" s="404"/>
    </row>
    <row r="49760" spans="12:20" ht="16.8">
      <c r="L49760" s="404"/>
      <c r="M49760" s="404"/>
      <c r="N49760" s="404"/>
      <c r="O49760" s="404"/>
      <c r="P49760" s="404"/>
      <c r="Q49760" s="404"/>
      <c r="R49760" s="404"/>
      <c r="S49760" s="404"/>
      <c r="T49760" s="404"/>
    </row>
    <row r="49761" spans="12:20" ht="16.8">
      <c r="L49761" s="404"/>
      <c r="M49761" s="404"/>
      <c r="N49761" s="404"/>
      <c r="O49761" s="404"/>
      <c r="P49761" s="404"/>
      <c r="Q49761" s="404"/>
      <c r="R49761" s="404"/>
      <c r="S49761" s="404"/>
      <c r="T49761" s="404"/>
    </row>
    <row r="49762" spans="12:20" ht="16.8">
      <c r="L49762" s="404"/>
      <c r="M49762" s="404"/>
      <c r="N49762" s="404"/>
      <c r="O49762" s="404"/>
      <c r="P49762" s="404"/>
      <c r="Q49762" s="404"/>
      <c r="R49762" s="404"/>
      <c r="S49762" s="404"/>
      <c r="T49762" s="404"/>
    </row>
    <row r="49763" spans="12:20" ht="16.8">
      <c r="L49763" s="404"/>
      <c r="M49763" s="404"/>
      <c r="N49763" s="404"/>
      <c r="O49763" s="404"/>
      <c r="P49763" s="404"/>
      <c r="Q49763" s="404"/>
      <c r="R49763" s="404"/>
      <c r="S49763" s="404"/>
      <c r="T49763" s="404"/>
    </row>
    <row r="49764" spans="12:20" ht="16.8">
      <c r="L49764" s="404"/>
      <c r="M49764" s="404"/>
      <c r="N49764" s="404"/>
      <c r="O49764" s="404"/>
      <c r="P49764" s="404"/>
      <c r="Q49764" s="404"/>
      <c r="R49764" s="404"/>
      <c r="S49764" s="404"/>
      <c r="T49764" s="404"/>
    </row>
    <row r="49765" spans="12:20" ht="16.8">
      <c r="L49765" s="404"/>
      <c r="M49765" s="404"/>
      <c r="N49765" s="404"/>
      <c r="O49765" s="404"/>
      <c r="P49765" s="404"/>
      <c r="Q49765" s="404"/>
      <c r="R49765" s="404"/>
      <c r="S49765" s="404"/>
      <c r="T49765" s="404"/>
    </row>
    <row r="49766" spans="12:20" ht="16.8">
      <c r="L49766" s="404"/>
      <c r="M49766" s="404"/>
      <c r="N49766" s="404"/>
      <c r="O49766" s="404"/>
      <c r="P49766" s="404"/>
      <c r="Q49766" s="404"/>
      <c r="R49766" s="404"/>
      <c r="S49766" s="404"/>
      <c r="T49766" s="404"/>
    </row>
    <row r="49767" spans="12:20" ht="16.8">
      <c r="L49767" s="404"/>
      <c r="M49767" s="404"/>
      <c r="N49767" s="404"/>
      <c r="O49767" s="404"/>
      <c r="P49767" s="404"/>
      <c r="Q49767" s="404"/>
      <c r="R49767" s="404"/>
      <c r="S49767" s="404"/>
      <c r="T49767" s="404"/>
    </row>
    <row r="49768" spans="12:20" ht="16.8">
      <c r="L49768" s="404"/>
      <c r="M49768" s="404"/>
      <c r="N49768" s="404"/>
      <c r="O49768" s="404"/>
      <c r="P49768" s="404"/>
      <c r="Q49768" s="404"/>
      <c r="R49768" s="404"/>
      <c r="S49768" s="404"/>
      <c r="T49768" s="404"/>
    </row>
    <row r="49769" spans="12:20" ht="16.8">
      <c r="L49769" s="404"/>
      <c r="M49769" s="404"/>
      <c r="N49769" s="404"/>
      <c r="O49769" s="404"/>
      <c r="P49769" s="404"/>
      <c r="Q49769" s="404"/>
      <c r="R49769" s="404"/>
      <c r="S49769" s="404"/>
      <c r="T49769" s="404"/>
    </row>
    <row r="49770" spans="12:20" ht="16.8">
      <c r="L49770" s="404"/>
      <c r="M49770" s="404"/>
      <c r="N49770" s="404"/>
      <c r="O49770" s="404"/>
      <c r="P49770" s="404"/>
      <c r="Q49770" s="404"/>
      <c r="R49770" s="404"/>
      <c r="S49770" s="404"/>
      <c r="T49770" s="404"/>
    </row>
    <row r="49771" spans="12:20" ht="16.8">
      <c r="L49771" s="404"/>
      <c r="M49771" s="404"/>
      <c r="N49771" s="404"/>
      <c r="O49771" s="404"/>
      <c r="P49771" s="404"/>
      <c r="Q49771" s="404"/>
      <c r="R49771" s="404"/>
      <c r="S49771" s="404"/>
      <c r="T49771" s="404"/>
    </row>
    <row r="49772" spans="12:20" ht="16.8">
      <c r="L49772" s="404"/>
      <c r="M49772" s="404"/>
      <c r="N49772" s="404"/>
      <c r="O49772" s="404"/>
      <c r="P49772" s="404"/>
      <c r="Q49772" s="404"/>
      <c r="R49772" s="404"/>
      <c r="S49772" s="404"/>
      <c r="T49772" s="404"/>
    </row>
    <row r="49773" spans="12:20" ht="16.8">
      <c r="L49773" s="404"/>
      <c r="M49773" s="404"/>
      <c r="N49773" s="404"/>
      <c r="O49773" s="404"/>
      <c r="P49773" s="404"/>
      <c r="Q49773" s="404"/>
      <c r="R49773" s="404"/>
      <c r="S49773" s="404"/>
      <c r="T49773" s="404"/>
    </row>
    <row r="49774" spans="12:20" ht="16.8">
      <c r="L49774" s="404"/>
      <c r="M49774" s="404"/>
      <c r="N49774" s="404"/>
      <c r="O49774" s="404"/>
      <c r="P49774" s="404"/>
      <c r="Q49774" s="404"/>
      <c r="R49774" s="404"/>
      <c r="S49774" s="404"/>
      <c r="T49774" s="404"/>
    </row>
    <row r="49775" spans="12:20" ht="16.8">
      <c r="L49775" s="404"/>
      <c r="M49775" s="404"/>
      <c r="N49775" s="404"/>
      <c r="O49775" s="404"/>
      <c r="P49775" s="404"/>
      <c r="Q49775" s="404"/>
      <c r="R49775" s="404"/>
      <c r="S49775" s="404"/>
      <c r="T49775" s="404"/>
    </row>
    <row r="49776" spans="12:20" ht="16.8">
      <c r="L49776" s="404"/>
      <c r="M49776" s="404"/>
      <c r="N49776" s="404"/>
      <c r="O49776" s="404"/>
      <c r="P49776" s="404"/>
      <c r="Q49776" s="404"/>
      <c r="R49776" s="404"/>
      <c r="S49776" s="404"/>
      <c r="T49776" s="404"/>
    </row>
    <row r="49777" spans="12:20" ht="16.8">
      <c r="L49777" s="404"/>
      <c r="M49777" s="404"/>
      <c r="N49777" s="404"/>
      <c r="O49777" s="404"/>
      <c r="P49777" s="404"/>
      <c r="Q49777" s="404"/>
      <c r="R49777" s="404"/>
      <c r="S49777" s="404"/>
      <c r="T49777" s="404"/>
    </row>
    <row r="49778" spans="12:20" ht="16.8">
      <c r="L49778" s="404"/>
      <c r="M49778" s="404"/>
      <c r="N49778" s="404"/>
      <c r="O49778" s="404"/>
      <c r="P49778" s="404"/>
      <c r="Q49778" s="404"/>
      <c r="R49778" s="404"/>
      <c r="S49778" s="404"/>
      <c r="T49778" s="404"/>
    </row>
    <row r="49779" spans="12:20" ht="16.8">
      <c r="L49779" s="404"/>
      <c r="M49779" s="404"/>
      <c r="N49779" s="404"/>
      <c r="O49779" s="404"/>
      <c r="P49779" s="404"/>
      <c r="Q49779" s="404"/>
      <c r="R49779" s="404"/>
      <c r="S49779" s="404"/>
      <c r="T49779" s="404"/>
    </row>
    <row r="49780" spans="12:20" ht="16.8">
      <c r="L49780" s="404"/>
      <c r="M49780" s="404"/>
      <c r="N49780" s="404"/>
      <c r="O49780" s="404"/>
      <c r="P49780" s="404"/>
      <c r="Q49780" s="404"/>
      <c r="R49780" s="404"/>
      <c r="S49780" s="404"/>
      <c r="T49780" s="404"/>
    </row>
    <row r="49781" spans="12:20" ht="16.8">
      <c r="L49781" s="404"/>
      <c r="M49781" s="404"/>
      <c r="N49781" s="404"/>
      <c r="O49781" s="404"/>
      <c r="P49781" s="404"/>
      <c r="Q49781" s="404"/>
      <c r="R49781" s="404"/>
      <c r="S49781" s="404"/>
      <c r="T49781" s="404"/>
    </row>
    <row r="49782" spans="12:20" ht="16.8">
      <c r="L49782" s="404"/>
      <c r="M49782" s="404"/>
      <c r="N49782" s="404"/>
      <c r="O49782" s="404"/>
      <c r="P49782" s="404"/>
      <c r="Q49782" s="404"/>
      <c r="R49782" s="404"/>
      <c r="S49782" s="404"/>
      <c r="T49782" s="404"/>
    </row>
    <row r="49783" spans="12:20" ht="16.8">
      <c r="L49783" s="404"/>
      <c r="M49783" s="404"/>
      <c r="N49783" s="404"/>
      <c r="O49783" s="404"/>
      <c r="P49783" s="404"/>
      <c r="Q49783" s="404"/>
      <c r="R49783" s="404"/>
      <c r="S49783" s="404"/>
      <c r="T49783" s="404"/>
    </row>
    <row r="49784" spans="12:20" ht="16.8">
      <c r="L49784" s="404"/>
      <c r="M49784" s="404"/>
      <c r="N49784" s="404"/>
      <c r="O49784" s="404"/>
      <c r="P49784" s="404"/>
      <c r="Q49784" s="404"/>
      <c r="R49784" s="404"/>
      <c r="S49784" s="404"/>
      <c r="T49784" s="404"/>
    </row>
    <row r="49785" spans="12:20" ht="16.8">
      <c r="L49785" s="404"/>
      <c r="M49785" s="404"/>
      <c r="N49785" s="404"/>
      <c r="O49785" s="404"/>
      <c r="P49785" s="404"/>
      <c r="Q49785" s="404"/>
      <c r="R49785" s="404"/>
      <c r="S49785" s="404"/>
      <c r="T49785" s="404"/>
    </row>
    <row r="49786" spans="12:20" ht="16.8">
      <c r="L49786" s="404"/>
      <c r="M49786" s="404"/>
      <c r="N49786" s="404"/>
      <c r="O49786" s="404"/>
      <c r="P49786" s="404"/>
      <c r="Q49786" s="404"/>
      <c r="R49786" s="404"/>
      <c r="S49786" s="404"/>
      <c r="T49786" s="404"/>
    </row>
    <row r="49787" spans="12:20" ht="16.8">
      <c r="L49787" s="404"/>
      <c r="M49787" s="404"/>
      <c r="N49787" s="404"/>
      <c r="O49787" s="404"/>
      <c r="P49787" s="404"/>
      <c r="Q49787" s="404"/>
      <c r="R49787" s="404"/>
      <c r="S49787" s="404"/>
      <c r="T49787" s="404"/>
    </row>
    <row r="49788" spans="12:20" ht="16.8">
      <c r="L49788" s="404"/>
      <c r="M49788" s="404"/>
      <c r="N49788" s="404"/>
      <c r="O49788" s="404"/>
      <c r="P49788" s="404"/>
      <c r="Q49788" s="404"/>
      <c r="R49788" s="404"/>
      <c r="S49788" s="404"/>
      <c r="T49788" s="404"/>
    </row>
    <row r="49789" spans="12:20" ht="16.8">
      <c r="L49789" s="404"/>
      <c r="M49789" s="404"/>
      <c r="N49789" s="404"/>
      <c r="O49789" s="404"/>
      <c r="P49789" s="404"/>
      <c r="Q49789" s="404"/>
      <c r="R49789" s="404"/>
      <c r="S49789" s="404"/>
      <c r="T49789" s="404"/>
    </row>
    <row r="49790" spans="12:20" ht="16.8">
      <c r="L49790" s="404"/>
      <c r="M49790" s="404"/>
      <c r="N49790" s="404"/>
      <c r="O49790" s="404"/>
      <c r="P49790" s="404"/>
      <c r="Q49790" s="404"/>
      <c r="R49790" s="404"/>
      <c r="S49790" s="404"/>
      <c r="T49790" s="404"/>
    </row>
    <row r="49791" spans="12:20" ht="16.8">
      <c r="L49791" s="404"/>
      <c r="M49791" s="404"/>
      <c r="N49791" s="404"/>
      <c r="O49791" s="404"/>
      <c r="P49791" s="404"/>
      <c r="Q49791" s="404"/>
      <c r="R49791" s="404"/>
      <c r="S49791" s="404"/>
      <c r="T49791" s="404"/>
    </row>
    <row r="49792" spans="12:20" ht="16.8">
      <c r="L49792" s="404"/>
      <c r="M49792" s="404"/>
      <c r="N49792" s="404"/>
      <c r="O49792" s="404"/>
      <c r="P49792" s="404"/>
      <c r="Q49792" s="404"/>
      <c r="R49792" s="404"/>
      <c r="S49792" s="404"/>
      <c r="T49792" s="404"/>
    </row>
    <row r="49793" spans="12:20" ht="16.8">
      <c r="L49793" s="404"/>
      <c r="M49793" s="404"/>
      <c r="N49793" s="404"/>
      <c r="O49793" s="404"/>
      <c r="P49793" s="404"/>
      <c r="Q49793" s="404"/>
      <c r="R49793" s="404"/>
      <c r="S49793" s="404"/>
      <c r="T49793" s="404"/>
    </row>
    <row r="49794" spans="12:20" ht="16.8">
      <c r="L49794" s="404"/>
      <c r="M49794" s="404"/>
      <c r="N49794" s="404"/>
      <c r="O49794" s="404"/>
      <c r="P49794" s="404"/>
      <c r="Q49794" s="404"/>
      <c r="R49794" s="404"/>
      <c r="S49794" s="404"/>
      <c r="T49794" s="404"/>
    </row>
    <row r="49795" spans="12:20" ht="16.8">
      <c r="L49795" s="404"/>
      <c r="M49795" s="404"/>
      <c r="N49795" s="404"/>
      <c r="O49795" s="404"/>
      <c r="P49795" s="404"/>
      <c r="Q49795" s="404"/>
      <c r="R49795" s="404"/>
      <c r="S49795" s="404"/>
      <c r="T49795" s="404"/>
    </row>
    <row r="49796" spans="12:20" ht="16.8">
      <c r="L49796" s="404"/>
      <c r="M49796" s="404"/>
      <c r="N49796" s="404"/>
      <c r="O49796" s="404"/>
      <c r="P49796" s="404"/>
      <c r="Q49796" s="404"/>
      <c r="R49796" s="404"/>
      <c r="S49796" s="404"/>
      <c r="T49796" s="404"/>
    </row>
    <row r="49797" spans="12:20" ht="16.8">
      <c r="L49797" s="404"/>
      <c r="M49797" s="404"/>
      <c r="N49797" s="404"/>
      <c r="O49797" s="404"/>
      <c r="P49797" s="404"/>
      <c r="Q49797" s="404"/>
      <c r="R49797" s="404"/>
      <c r="S49797" s="404"/>
      <c r="T49797" s="404"/>
    </row>
    <row r="49798" spans="12:20" ht="16.8">
      <c r="L49798" s="404"/>
      <c r="M49798" s="404"/>
      <c r="N49798" s="404"/>
      <c r="O49798" s="404"/>
      <c r="P49798" s="404"/>
      <c r="Q49798" s="404"/>
      <c r="R49798" s="404"/>
      <c r="S49798" s="404"/>
      <c r="T49798" s="404"/>
    </row>
    <row r="49799" spans="12:20" ht="16.8">
      <c r="L49799" s="404"/>
      <c r="M49799" s="404"/>
      <c r="N49799" s="404"/>
      <c r="O49799" s="404"/>
      <c r="P49799" s="404"/>
      <c r="Q49799" s="404"/>
      <c r="R49799" s="404"/>
      <c r="S49799" s="404"/>
      <c r="T49799" s="404"/>
    </row>
    <row r="49800" spans="12:20" ht="16.8">
      <c r="L49800" s="404"/>
      <c r="M49800" s="404"/>
      <c r="N49800" s="404"/>
      <c r="O49800" s="404"/>
      <c r="P49800" s="404"/>
      <c r="Q49800" s="404"/>
      <c r="R49800" s="404"/>
      <c r="S49800" s="404"/>
      <c r="T49800" s="404"/>
    </row>
    <row r="49801" spans="12:20" ht="16.8">
      <c r="L49801" s="404"/>
      <c r="M49801" s="404"/>
      <c r="N49801" s="404"/>
      <c r="O49801" s="404"/>
      <c r="P49801" s="404"/>
      <c r="Q49801" s="404"/>
      <c r="R49801" s="404"/>
      <c r="S49801" s="404"/>
      <c r="T49801" s="404"/>
    </row>
    <row r="49802" spans="12:20" ht="16.8">
      <c r="L49802" s="404"/>
      <c r="M49802" s="404"/>
      <c r="N49802" s="404"/>
      <c r="O49802" s="404"/>
      <c r="P49802" s="404"/>
      <c r="Q49802" s="404"/>
      <c r="R49802" s="404"/>
      <c r="S49802" s="404"/>
      <c r="T49802" s="404"/>
    </row>
    <row r="49803" spans="12:20" ht="16.8">
      <c r="L49803" s="404"/>
      <c r="M49803" s="404"/>
      <c r="N49803" s="404"/>
      <c r="O49803" s="404"/>
      <c r="P49803" s="404"/>
      <c r="Q49803" s="404"/>
      <c r="R49803" s="404"/>
      <c r="S49803" s="404"/>
      <c r="T49803" s="404"/>
    </row>
    <row r="49804" spans="12:20" ht="16.8">
      <c r="L49804" s="404"/>
      <c r="M49804" s="404"/>
      <c r="N49804" s="404"/>
      <c r="O49804" s="404"/>
      <c r="P49804" s="404"/>
      <c r="Q49804" s="404"/>
      <c r="R49804" s="404"/>
      <c r="S49804" s="404"/>
      <c r="T49804" s="404"/>
    </row>
    <row r="49805" spans="12:20" ht="16.8">
      <c r="L49805" s="404"/>
      <c r="M49805" s="404"/>
      <c r="N49805" s="404"/>
      <c r="O49805" s="404"/>
      <c r="P49805" s="404"/>
      <c r="Q49805" s="404"/>
      <c r="R49805" s="404"/>
      <c r="S49805" s="404"/>
      <c r="T49805" s="404"/>
    </row>
    <row r="49806" spans="12:20" ht="16.8">
      <c r="L49806" s="404"/>
      <c r="M49806" s="404"/>
      <c r="N49806" s="404"/>
      <c r="O49806" s="404"/>
      <c r="P49806" s="404"/>
      <c r="Q49806" s="404"/>
      <c r="R49806" s="404"/>
      <c r="S49806" s="404"/>
      <c r="T49806" s="404"/>
    </row>
    <row r="49807" spans="12:20" ht="16.8">
      <c r="L49807" s="404"/>
      <c r="M49807" s="404"/>
      <c r="N49807" s="404"/>
      <c r="O49807" s="404"/>
      <c r="P49807" s="404"/>
      <c r="Q49807" s="404"/>
      <c r="R49807" s="404"/>
      <c r="S49807" s="404"/>
      <c r="T49807" s="404"/>
    </row>
    <row r="49808" spans="12:20" ht="16.8">
      <c r="L49808" s="404"/>
      <c r="M49808" s="404"/>
      <c r="N49808" s="404"/>
      <c r="O49808" s="404"/>
      <c r="P49808" s="404"/>
      <c r="Q49808" s="404"/>
      <c r="R49808" s="404"/>
      <c r="S49808" s="404"/>
      <c r="T49808" s="404"/>
    </row>
    <row r="49809" spans="12:20" ht="16.8">
      <c r="L49809" s="404"/>
      <c r="M49809" s="404"/>
      <c r="N49809" s="404"/>
      <c r="O49809" s="404"/>
      <c r="P49809" s="404"/>
      <c r="Q49809" s="404"/>
      <c r="R49809" s="404"/>
      <c r="S49809" s="404"/>
      <c r="T49809" s="404"/>
    </row>
    <row r="49810" spans="12:20" ht="16.8">
      <c r="L49810" s="404"/>
      <c r="M49810" s="404"/>
      <c r="N49810" s="404"/>
      <c r="O49810" s="404"/>
      <c r="P49810" s="404"/>
      <c r="Q49810" s="404"/>
      <c r="R49810" s="404"/>
      <c r="S49810" s="404"/>
      <c r="T49810" s="404"/>
    </row>
    <row r="49811" spans="12:20" ht="16.8">
      <c r="L49811" s="404"/>
      <c r="M49811" s="404"/>
      <c r="N49811" s="404"/>
      <c r="O49811" s="404"/>
      <c r="P49811" s="404"/>
      <c r="Q49811" s="404"/>
      <c r="R49811" s="404"/>
      <c r="S49811" s="404"/>
      <c r="T49811" s="404"/>
    </row>
    <row r="49812" spans="12:20" ht="16.8">
      <c r="L49812" s="404"/>
      <c r="M49812" s="404"/>
      <c r="N49812" s="404"/>
      <c r="O49812" s="404"/>
      <c r="P49812" s="404"/>
      <c r="Q49812" s="404"/>
      <c r="R49812" s="404"/>
      <c r="S49812" s="404"/>
      <c r="T49812" s="404"/>
    </row>
    <row r="49813" spans="12:20" ht="16.8">
      <c r="L49813" s="404"/>
      <c r="M49813" s="404"/>
      <c r="N49813" s="404"/>
      <c r="O49813" s="404"/>
      <c r="P49813" s="404"/>
      <c r="Q49813" s="404"/>
      <c r="R49813" s="404"/>
      <c r="S49813" s="404"/>
      <c r="T49813" s="404"/>
    </row>
    <row r="49814" spans="12:20" ht="16.8">
      <c r="L49814" s="404"/>
      <c r="M49814" s="404"/>
      <c r="N49814" s="404"/>
      <c r="O49814" s="404"/>
      <c r="P49814" s="404"/>
      <c r="Q49814" s="404"/>
      <c r="R49814" s="404"/>
      <c r="S49814" s="404"/>
      <c r="T49814" s="404"/>
    </row>
    <row r="49815" spans="12:20" ht="16.8">
      <c r="L49815" s="404"/>
      <c r="M49815" s="404"/>
      <c r="N49815" s="404"/>
      <c r="O49815" s="404"/>
      <c r="P49815" s="404"/>
      <c r="Q49815" s="404"/>
      <c r="R49815" s="404"/>
      <c r="S49815" s="404"/>
      <c r="T49815" s="404"/>
    </row>
    <row r="49816" spans="12:20" ht="16.8">
      <c r="L49816" s="404"/>
      <c r="M49816" s="404"/>
      <c r="N49816" s="404"/>
      <c r="O49816" s="404"/>
      <c r="P49816" s="404"/>
      <c r="Q49816" s="404"/>
      <c r="R49816" s="404"/>
      <c r="S49816" s="404"/>
      <c r="T49816" s="404"/>
    </row>
    <row r="49817" spans="12:20" ht="16.8">
      <c r="L49817" s="404"/>
      <c r="M49817" s="404"/>
      <c r="N49817" s="404"/>
      <c r="O49817" s="404"/>
      <c r="P49817" s="404"/>
      <c r="Q49817" s="404"/>
      <c r="R49817" s="404"/>
      <c r="S49817" s="404"/>
      <c r="T49817" s="404"/>
    </row>
    <row r="49818" spans="12:20" ht="16.8">
      <c r="L49818" s="404"/>
      <c r="M49818" s="404"/>
      <c r="N49818" s="404"/>
      <c r="O49818" s="404"/>
      <c r="P49818" s="404"/>
      <c r="Q49818" s="404"/>
      <c r="R49818" s="404"/>
      <c r="S49818" s="404"/>
      <c r="T49818" s="404"/>
    </row>
    <row r="49819" spans="12:20" ht="16.8">
      <c r="L49819" s="404"/>
      <c r="M49819" s="404"/>
      <c r="N49819" s="404"/>
      <c r="O49819" s="404"/>
      <c r="P49819" s="404"/>
      <c r="Q49819" s="404"/>
      <c r="R49819" s="404"/>
      <c r="S49819" s="404"/>
      <c r="T49819" s="404"/>
    </row>
    <row r="49820" spans="12:20" ht="16.8">
      <c r="L49820" s="404"/>
      <c r="M49820" s="404"/>
      <c r="N49820" s="404"/>
      <c r="O49820" s="404"/>
      <c r="P49820" s="404"/>
      <c r="Q49820" s="404"/>
      <c r="R49820" s="404"/>
      <c r="S49820" s="404"/>
      <c r="T49820" s="404"/>
    </row>
    <row r="49821" spans="12:20" ht="16.8">
      <c r="L49821" s="404"/>
      <c r="M49821" s="404"/>
      <c r="N49821" s="404"/>
      <c r="O49821" s="404"/>
      <c r="P49821" s="404"/>
      <c r="Q49821" s="404"/>
      <c r="R49821" s="404"/>
      <c r="S49821" s="404"/>
      <c r="T49821" s="404"/>
    </row>
    <row r="49822" spans="12:20" ht="16.8">
      <c r="L49822" s="404"/>
      <c r="M49822" s="404"/>
      <c r="N49822" s="404"/>
      <c r="O49822" s="404"/>
      <c r="P49822" s="404"/>
      <c r="Q49822" s="404"/>
      <c r="R49822" s="404"/>
      <c r="S49822" s="404"/>
      <c r="T49822" s="404"/>
    </row>
    <row r="49823" spans="12:20" ht="16.8">
      <c r="L49823" s="404"/>
      <c r="M49823" s="404"/>
      <c r="N49823" s="404"/>
      <c r="O49823" s="404"/>
      <c r="P49823" s="404"/>
      <c r="Q49823" s="404"/>
      <c r="R49823" s="404"/>
      <c r="S49823" s="404"/>
      <c r="T49823" s="404"/>
    </row>
    <row r="49824" spans="12:20" ht="16.8">
      <c r="L49824" s="404"/>
      <c r="M49824" s="404"/>
      <c r="N49824" s="404"/>
      <c r="O49824" s="404"/>
      <c r="P49824" s="404"/>
      <c r="Q49824" s="404"/>
      <c r="R49824" s="404"/>
      <c r="S49824" s="404"/>
      <c r="T49824" s="404"/>
    </row>
    <row r="49825" spans="12:20" ht="16.8">
      <c r="L49825" s="404"/>
      <c r="M49825" s="404"/>
      <c r="N49825" s="404"/>
      <c r="O49825" s="404"/>
      <c r="P49825" s="404"/>
      <c r="Q49825" s="404"/>
      <c r="R49825" s="404"/>
      <c r="S49825" s="404"/>
      <c r="T49825" s="404"/>
    </row>
    <row r="49826" spans="12:20" ht="16.8">
      <c r="L49826" s="404"/>
      <c r="M49826" s="404"/>
      <c r="N49826" s="404"/>
      <c r="O49826" s="404"/>
      <c r="P49826" s="404"/>
      <c r="Q49826" s="404"/>
      <c r="R49826" s="404"/>
      <c r="S49826" s="404"/>
      <c r="T49826" s="404"/>
    </row>
    <row r="49827" spans="12:20" ht="16.8">
      <c r="L49827" s="404"/>
      <c r="M49827" s="404"/>
      <c r="N49827" s="404"/>
      <c r="O49827" s="404"/>
      <c r="P49827" s="404"/>
      <c r="Q49827" s="404"/>
      <c r="R49827" s="404"/>
      <c r="S49827" s="404"/>
      <c r="T49827" s="404"/>
    </row>
    <row r="49828" spans="12:20" ht="16.8">
      <c r="L49828" s="404"/>
      <c r="M49828" s="404"/>
      <c r="N49828" s="404"/>
      <c r="O49828" s="404"/>
      <c r="P49828" s="404"/>
      <c r="Q49828" s="404"/>
      <c r="R49828" s="404"/>
      <c r="S49828" s="404"/>
      <c r="T49828" s="404"/>
    </row>
    <row r="49829" spans="12:20" ht="16.8">
      <c r="L49829" s="404"/>
      <c r="M49829" s="404"/>
      <c r="N49829" s="404"/>
      <c r="O49829" s="404"/>
      <c r="P49829" s="404"/>
      <c r="Q49829" s="404"/>
      <c r="R49829" s="404"/>
      <c r="S49829" s="404"/>
      <c r="T49829" s="404"/>
    </row>
    <row r="49830" spans="12:20" ht="16.8">
      <c r="L49830" s="404"/>
      <c r="M49830" s="404"/>
      <c r="N49830" s="404"/>
      <c r="O49830" s="404"/>
      <c r="P49830" s="404"/>
      <c r="Q49830" s="404"/>
      <c r="R49830" s="404"/>
      <c r="S49830" s="404"/>
      <c r="T49830" s="404"/>
    </row>
    <row r="49831" spans="12:20" ht="16.8">
      <c r="L49831" s="404"/>
      <c r="M49831" s="404"/>
      <c r="N49831" s="404"/>
      <c r="O49831" s="404"/>
      <c r="P49831" s="404"/>
      <c r="Q49831" s="404"/>
      <c r="R49831" s="404"/>
      <c r="S49831" s="404"/>
      <c r="T49831" s="404"/>
    </row>
    <row r="49832" spans="12:20" ht="16.8">
      <c r="L49832" s="404"/>
      <c r="M49832" s="404"/>
      <c r="N49832" s="404"/>
      <c r="O49832" s="404"/>
      <c r="P49832" s="404"/>
      <c r="Q49832" s="404"/>
      <c r="R49832" s="404"/>
      <c r="S49832" s="404"/>
      <c r="T49832" s="404"/>
    </row>
    <row r="49833" spans="12:20" ht="16.8">
      <c r="L49833" s="404"/>
      <c r="M49833" s="404"/>
      <c r="N49833" s="404"/>
      <c r="O49833" s="404"/>
      <c r="P49833" s="404"/>
      <c r="Q49833" s="404"/>
      <c r="R49833" s="404"/>
      <c r="S49833" s="404"/>
      <c r="T49833" s="404"/>
    </row>
    <row r="49834" spans="12:20" ht="16.8">
      <c r="L49834" s="404"/>
      <c r="M49834" s="404"/>
      <c r="N49834" s="404"/>
      <c r="O49834" s="404"/>
      <c r="P49834" s="404"/>
      <c r="Q49834" s="404"/>
      <c r="R49834" s="404"/>
      <c r="S49834" s="404"/>
      <c r="T49834" s="404"/>
    </row>
    <row r="49835" spans="12:20" ht="16.8">
      <c r="L49835" s="404"/>
      <c r="M49835" s="404"/>
      <c r="N49835" s="404"/>
      <c r="O49835" s="404"/>
      <c r="P49835" s="404"/>
      <c r="Q49835" s="404"/>
      <c r="R49835" s="404"/>
      <c r="S49835" s="404"/>
      <c r="T49835" s="404"/>
    </row>
    <row r="49836" spans="12:20" ht="16.8">
      <c r="L49836" s="404"/>
      <c r="M49836" s="404"/>
      <c r="N49836" s="404"/>
      <c r="O49836" s="404"/>
      <c r="P49836" s="404"/>
      <c r="Q49836" s="404"/>
      <c r="R49836" s="404"/>
      <c r="S49836" s="404"/>
      <c r="T49836" s="404"/>
    </row>
    <row r="49837" spans="12:20" ht="16.8">
      <c r="L49837" s="404"/>
      <c r="M49837" s="404"/>
      <c r="N49837" s="404"/>
      <c r="O49837" s="404"/>
      <c r="P49837" s="404"/>
      <c r="Q49837" s="404"/>
      <c r="R49837" s="404"/>
      <c r="S49837" s="404"/>
      <c r="T49837" s="404"/>
    </row>
    <row r="49838" spans="12:20" ht="16.8">
      <c r="L49838" s="404"/>
      <c r="M49838" s="404"/>
      <c r="N49838" s="404"/>
      <c r="O49838" s="404"/>
      <c r="P49838" s="404"/>
      <c r="Q49838" s="404"/>
      <c r="R49838" s="404"/>
      <c r="S49838" s="404"/>
      <c r="T49838" s="404"/>
    </row>
    <row r="49839" spans="12:20" ht="16.8">
      <c r="L49839" s="404"/>
      <c r="M49839" s="404"/>
      <c r="N49839" s="404"/>
      <c r="O49839" s="404"/>
      <c r="P49839" s="404"/>
      <c r="Q49839" s="404"/>
      <c r="R49839" s="404"/>
      <c r="S49839" s="404"/>
      <c r="T49839" s="404"/>
    </row>
    <row r="49840" spans="12:20" ht="16.8">
      <c r="L49840" s="404"/>
      <c r="M49840" s="404"/>
      <c r="N49840" s="404"/>
      <c r="O49840" s="404"/>
      <c r="P49840" s="404"/>
      <c r="Q49840" s="404"/>
      <c r="R49840" s="404"/>
      <c r="S49840" s="404"/>
      <c r="T49840" s="404"/>
    </row>
    <row r="49841" spans="12:20" ht="16.8">
      <c r="L49841" s="404"/>
      <c r="M49841" s="404"/>
      <c r="N49841" s="404"/>
      <c r="O49841" s="404"/>
      <c r="P49841" s="404"/>
      <c r="Q49841" s="404"/>
      <c r="R49841" s="404"/>
      <c r="S49841" s="404"/>
      <c r="T49841" s="404"/>
    </row>
    <row r="49842" spans="12:20" ht="16.8">
      <c r="L49842" s="404"/>
      <c r="M49842" s="404"/>
      <c r="N49842" s="404"/>
      <c r="O49842" s="404"/>
      <c r="P49842" s="404"/>
      <c r="Q49842" s="404"/>
      <c r="R49842" s="404"/>
      <c r="S49842" s="404"/>
      <c r="T49842" s="404"/>
    </row>
    <row r="49843" spans="12:20" ht="16.8">
      <c r="L49843" s="404"/>
      <c r="M49843" s="404"/>
      <c r="N49843" s="404"/>
      <c r="O49843" s="404"/>
      <c r="P49843" s="404"/>
      <c r="Q49843" s="404"/>
      <c r="R49843" s="404"/>
      <c r="S49843" s="404"/>
      <c r="T49843" s="404"/>
    </row>
    <row r="49844" spans="12:20" ht="16.8">
      <c r="L49844" s="404"/>
      <c r="M49844" s="404"/>
      <c r="N49844" s="404"/>
      <c r="O49844" s="404"/>
      <c r="P49844" s="404"/>
      <c r="Q49844" s="404"/>
      <c r="R49844" s="404"/>
      <c r="S49844" s="404"/>
      <c r="T49844" s="404"/>
    </row>
    <row r="49845" spans="12:20" ht="16.8">
      <c r="L49845" s="404"/>
      <c r="M49845" s="404"/>
      <c r="N49845" s="404"/>
      <c r="O49845" s="404"/>
      <c r="P49845" s="404"/>
      <c r="Q49845" s="404"/>
      <c r="R49845" s="404"/>
      <c r="S49845" s="404"/>
      <c r="T49845" s="404"/>
    </row>
    <row r="49846" spans="12:20" ht="16.8">
      <c r="L49846" s="404"/>
      <c r="M49846" s="404"/>
      <c r="N49846" s="404"/>
      <c r="O49846" s="404"/>
      <c r="P49846" s="404"/>
      <c r="Q49846" s="404"/>
      <c r="R49846" s="404"/>
      <c r="S49846" s="404"/>
      <c r="T49846" s="404"/>
    </row>
    <row r="49847" spans="12:20" ht="16.8">
      <c r="L49847" s="404"/>
      <c r="M49847" s="404"/>
      <c r="N49847" s="404"/>
      <c r="O49847" s="404"/>
      <c r="P49847" s="404"/>
      <c r="Q49847" s="404"/>
      <c r="R49847" s="404"/>
      <c r="S49847" s="404"/>
      <c r="T49847" s="404"/>
    </row>
    <row r="49848" spans="12:20" ht="16.8">
      <c r="L49848" s="404"/>
      <c r="M49848" s="404"/>
      <c r="N49848" s="404"/>
      <c r="O49848" s="404"/>
      <c r="P49848" s="404"/>
      <c r="Q49848" s="404"/>
      <c r="R49848" s="404"/>
      <c r="S49848" s="404"/>
      <c r="T49848" s="404"/>
    </row>
    <row r="49849" spans="12:20" ht="16.8">
      <c r="L49849" s="404"/>
      <c r="M49849" s="404"/>
      <c r="N49849" s="404"/>
      <c r="O49849" s="404"/>
      <c r="P49849" s="404"/>
      <c r="Q49849" s="404"/>
      <c r="R49849" s="404"/>
      <c r="S49849" s="404"/>
      <c r="T49849" s="404"/>
    </row>
    <row r="49850" spans="12:20" ht="16.8">
      <c r="L49850" s="404"/>
      <c r="M49850" s="404"/>
      <c r="N49850" s="404"/>
      <c r="O49850" s="404"/>
      <c r="P49850" s="404"/>
      <c r="Q49850" s="404"/>
      <c r="R49850" s="404"/>
      <c r="S49850" s="404"/>
      <c r="T49850" s="404"/>
    </row>
    <row r="49851" spans="12:20" ht="16.8">
      <c r="L49851" s="404"/>
      <c r="M49851" s="404"/>
      <c r="N49851" s="404"/>
      <c r="O49851" s="404"/>
      <c r="P49851" s="404"/>
      <c r="Q49851" s="404"/>
      <c r="R49851" s="404"/>
      <c r="S49851" s="404"/>
      <c r="T49851" s="404"/>
    </row>
    <row r="49852" spans="12:20" ht="16.8">
      <c r="L49852" s="404"/>
      <c r="M49852" s="404"/>
      <c r="N49852" s="404"/>
      <c r="O49852" s="404"/>
      <c r="P49852" s="404"/>
      <c r="Q49852" s="404"/>
      <c r="R49852" s="404"/>
      <c r="S49852" s="404"/>
      <c r="T49852" s="404"/>
    </row>
    <row r="49853" spans="12:20" ht="16.8">
      <c r="L49853" s="404"/>
      <c r="M49853" s="404"/>
      <c r="N49853" s="404"/>
      <c r="O49853" s="404"/>
      <c r="P49853" s="404"/>
      <c r="Q49853" s="404"/>
      <c r="R49853" s="404"/>
      <c r="S49853" s="404"/>
      <c r="T49853" s="404"/>
    </row>
    <row r="49854" spans="12:20" ht="16.8">
      <c r="L49854" s="404"/>
      <c r="M49854" s="404"/>
      <c r="N49854" s="404"/>
      <c r="O49854" s="404"/>
      <c r="P49854" s="404"/>
      <c r="Q49854" s="404"/>
      <c r="R49854" s="404"/>
      <c r="S49854" s="404"/>
      <c r="T49854" s="404"/>
    </row>
    <row r="49855" spans="12:20" ht="16.8">
      <c r="L49855" s="404"/>
      <c r="M49855" s="404"/>
      <c r="N49855" s="404"/>
      <c r="O49855" s="404"/>
      <c r="P49855" s="404"/>
      <c r="Q49855" s="404"/>
      <c r="R49855" s="404"/>
      <c r="S49855" s="404"/>
      <c r="T49855" s="404"/>
    </row>
    <row r="49856" spans="12:20" ht="16.8">
      <c r="L49856" s="404"/>
      <c r="M49856" s="404"/>
      <c r="N49856" s="404"/>
      <c r="O49856" s="404"/>
      <c r="P49856" s="404"/>
      <c r="Q49856" s="404"/>
      <c r="R49856" s="404"/>
      <c r="S49856" s="404"/>
      <c r="T49856" s="404"/>
    </row>
    <row r="49857" spans="12:20" ht="16.8">
      <c r="L49857" s="404"/>
      <c r="M49857" s="404"/>
      <c r="N49857" s="404"/>
      <c r="O49857" s="404"/>
      <c r="P49857" s="404"/>
      <c r="Q49857" s="404"/>
      <c r="R49857" s="404"/>
      <c r="S49857" s="404"/>
      <c r="T49857" s="404"/>
    </row>
    <row r="49858" spans="12:20" ht="16.8">
      <c r="L49858" s="404"/>
      <c r="M49858" s="404"/>
      <c r="N49858" s="404"/>
      <c r="O49858" s="404"/>
      <c r="P49858" s="404"/>
      <c r="Q49858" s="404"/>
      <c r="R49858" s="404"/>
      <c r="S49858" s="404"/>
      <c r="T49858" s="404"/>
    </row>
    <row r="49859" spans="12:20" ht="16.8">
      <c r="L49859" s="404"/>
      <c r="M49859" s="404"/>
      <c r="N49859" s="404"/>
      <c r="O49859" s="404"/>
      <c r="P49859" s="404"/>
      <c r="Q49859" s="404"/>
      <c r="R49859" s="404"/>
      <c r="S49859" s="404"/>
      <c r="T49859" s="404"/>
    </row>
    <row r="49860" spans="12:20" ht="16.8">
      <c r="L49860" s="404"/>
      <c r="M49860" s="404"/>
      <c r="N49860" s="404"/>
      <c r="O49860" s="404"/>
      <c r="P49860" s="404"/>
      <c r="Q49860" s="404"/>
      <c r="R49860" s="404"/>
      <c r="S49860" s="404"/>
      <c r="T49860" s="404"/>
    </row>
    <row r="49861" spans="12:20" ht="16.8">
      <c r="L49861" s="404"/>
      <c r="M49861" s="404"/>
      <c r="N49861" s="404"/>
      <c r="O49861" s="404"/>
      <c r="P49861" s="404"/>
      <c r="Q49861" s="404"/>
      <c r="R49861" s="404"/>
      <c r="S49861" s="404"/>
      <c r="T49861" s="404"/>
    </row>
    <row r="49862" spans="12:20" ht="16.8">
      <c r="L49862" s="404"/>
      <c r="M49862" s="404"/>
      <c r="N49862" s="404"/>
      <c r="O49862" s="404"/>
      <c r="P49862" s="404"/>
      <c r="Q49862" s="404"/>
      <c r="R49862" s="404"/>
      <c r="S49862" s="404"/>
      <c r="T49862" s="404"/>
    </row>
    <row r="49863" spans="12:20" ht="16.8">
      <c r="L49863" s="404"/>
      <c r="M49863" s="404"/>
      <c r="N49863" s="404"/>
      <c r="O49863" s="404"/>
      <c r="P49863" s="404"/>
      <c r="Q49863" s="404"/>
      <c r="R49863" s="404"/>
      <c r="S49863" s="404"/>
      <c r="T49863" s="404"/>
    </row>
    <row r="49864" spans="12:20" ht="16.8">
      <c r="L49864" s="404"/>
      <c r="M49864" s="404"/>
      <c r="N49864" s="404"/>
      <c r="O49864" s="404"/>
      <c r="P49864" s="404"/>
      <c r="Q49864" s="404"/>
      <c r="R49864" s="404"/>
      <c r="S49864" s="404"/>
      <c r="T49864" s="404"/>
    </row>
    <row r="49865" spans="12:20" ht="16.8">
      <c r="L49865" s="404"/>
      <c r="M49865" s="404"/>
      <c r="N49865" s="404"/>
      <c r="O49865" s="404"/>
      <c r="P49865" s="404"/>
      <c r="Q49865" s="404"/>
      <c r="R49865" s="404"/>
      <c r="S49865" s="404"/>
      <c r="T49865" s="404"/>
    </row>
    <row r="49866" spans="12:20" ht="16.8">
      <c r="L49866" s="404"/>
      <c r="M49866" s="404"/>
      <c r="N49866" s="404"/>
      <c r="O49866" s="404"/>
      <c r="P49866" s="404"/>
      <c r="Q49866" s="404"/>
      <c r="R49866" s="404"/>
      <c r="S49866" s="404"/>
      <c r="T49866" s="404"/>
    </row>
    <row r="49867" spans="12:20" ht="16.8">
      <c r="L49867" s="404"/>
      <c r="M49867" s="404"/>
      <c r="N49867" s="404"/>
      <c r="O49867" s="404"/>
      <c r="P49867" s="404"/>
      <c r="Q49867" s="404"/>
      <c r="R49867" s="404"/>
      <c r="S49867" s="404"/>
      <c r="T49867" s="404"/>
    </row>
    <row r="49868" spans="12:20" ht="16.8">
      <c r="L49868" s="404"/>
      <c r="M49868" s="404"/>
      <c r="N49868" s="404"/>
      <c r="O49868" s="404"/>
      <c r="P49868" s="404"/>
      <c r="Q49868" s="404"/>
      <c r="R49868" s="404"/>
      <c r="S49868" s="404"/>
      <c r="T49868" s="404"/>
    </row>
    <row r="49869" spans="12:20" ht="16.8">
      <c r="L49869" s="404"/>
      <c r="M49869" s="404"/>
      <c r="N49869" s="404"/>
      <c r="O49869" s="404"/>
      <c r="P49869" s="404"/>
      <c r="Q49869" s="404"/>
      <c r="R49869" s="404"/>
      <c r="S49869" s="404"/>
      <c r="T49869" s="404"/>
    </row>
    <row r="49870" spans="12:20" ht="16.8">
      <c r="L49870" s="404"/>
      <c r="M49870" s="404"/>
      <c r="N49870" s="404"/>
      <c r="O49870" s="404"/>
      <c r="P49870" s="404"/>
      <c r="Q49870" s="404"/>
      <c r="R49870" s="404"/>
      <c r="S49870" s="404"/>
      <c r="T49870" s="404"/>
    </row>
    <row r="49871" spans="12:20" ht="16.8">
      <c r="L49871" s="404"/>
      <c r="M49871" s="404"/>
      <c r="N49871" s="404"/>
      <c r="O49871" s="404"/>
      <c r="P49871" s="404"/>
      <c r="Q49871" s="404"/>
      <c r="R49871" s="404"/>
      <c r="S49871" s="404"/>
      <c r="T49871" s="404"/>
    </row>
    <row r="49872" spans="12:20" ht="16.8">
      <c r="L49872" s="404"/>
      <c r="M49872" s="404"/>
      <c r="N49872" s="404"/>
      <c r="O49872" s="404"/>
      <c r="P49872" s="404"/>
      <c r="Q49872" s="404"/>
      <c r="R49872" s="404"/>
      <c r="S49872" s="404"/>
      <c r="T49872" s="404"/>
    </row>
    <row r="49873" spans="12:20" ht="16.8">
      <c r="L49873" s="404"/>
      <c r="M49873" s="404"/>
      <c r="N49873" s="404"/>
      <c r="O49873" s="404"/>
      <c r="P49873" s="404"/>
      <c r="Q49873" s="404"/>
      <c r="R49873" s="404"/>
      <c r="S49873" s="404"/>
      <c r="T49873" s="404"/>
    </row>
    <row r="49874" spans="12:20" ht="16.8">
      <c r="L49874" s="404"/>
      <c r="M49874" s="404"/>
      <c r="N49874" s="404"/>
      <c r="O49874" s="404"/>
      <c r="P49874" s="404"/>
      <c r="Q49874" s="404"/>
      <c r="R49874" s="404"/>
      <c r="S49874" s="404"/>
      <c r="T49874" s="404"/>
    </row>
    <row r="49875" spans="12:20" ht="16.8">
      <c r="L49875" s="404"/>
      <c r="M49875" s="404"/>
      <c r="N49875" s="404"/>
      <c r="O49875" s="404"/>
      <c r="P49875" s="404"/>
      <c r="Q49875" s="404"/>
      <c r="R49875" s="404"/>
      <c r="S49875" s="404"/>
      <c r="T49875" s="404"/>
    </row>
    <row r="49876" spans="12:20" ht="16.8">
      <c r="L49876" s="404"/>
      <c r="M49876" s="404"/>
      <c r="N49876" s="404"/>
      <c r="O49876" s="404"/>
      <c r="P49876" s="404"/>
      <c r="Q49876" s="404"/>
      <c r="R49876" s="404"/>
      <c r="S49876" s="404"/>
      <c r="T49876" s="404"/>
    </row>
    <row r="49877" spans="12:20" ht="16.8">
      <c r="L49877" s="404"/>
      <c r="M49877" s="404"/>
      <c r="N49877" s="404"/>
      <c r="O49877" s="404"/>
      <c r="P49877" s="404"/>
      <c r="Q49877" s="404"/>
      <c r="R49877" s="404"/>
      <c r="S49877" s="404"/>
      <c r="T49877" s="404"/>
    </row>
    <row r="49878" spans="12:20" ht="16.8">
      <c r="L49878" s="404"/>
      <c r="M49878" s="404"/>
      <c r="N49878" s="404"/>
      <c r="O49878" s="404"/>
      <c r="P49878" s="404"/>
      <c r="Q49878" s="404"/>
      <c r="R49878" s="404"/>
      <c r="S49878" s="404"/>
      <c r="T49878" s="404"/>
    </row>
    <row r="49879" spans="12:20" ht="16.8">
      <c r="L49879" s="404"/>
      <c r="M49879" s="404"/>
      <c r="N49879" s="404"/>
      <c r="O49879" s="404"/>
      <c r="P49879" s="404"/>
      <c r="Q49879" s="404"/>
      <c r="R49879" s="404"/>
      <c r="S49879" s="404"/>
      <c r="T49879" s="404"/>
    </row>
    <row r="49880" spans="12:20" ht="16.8">
      <c r="L49880" s="404"/>
      <c r="M49880" s="404"/>
      <c r="N49880" s="404"/>
      <c r="O49880" s="404"/>
      <c r="P49880" s="404"/>
      <c r="Q49880" s="404"/>
      <c r="R49880" s="404"/>
      <c r="S49880" s="404"/>
      <c r="T49880" s="404"/>
    </row>
    <row r="49881" spans="12:20" ht="16.8">
      <c r="L49881" s="404"/>
      <c r="M49881" s="404"/>
      <c r="N49881" s="404"/>
      <c r="O49881" s="404"/>
      <c r="P49881" s="404"/>
      <c r="Q49881" s="404"/>
      <c r="R49881" s="404"/>
      <c r="S49881" s="404"/>
      <c r="T49881" s="404"/>
    </row>
    <row r="49882" spans="12:20" ht="16.8">
      <c r="L49882" s="404"/>
      <c r="M49882" s="404"/>
      <c r="N49882" s="404"/>
      <c r="O49882" s="404"/>
      <c r="P49882" s="404"/>
      <c r="Q49882" s="404"/>
      <c r="R49882" s="404"/>
      <c r="S49882" s="404"/>
      <c r="T49882" s="404"/>
    </row>
    <row r="49883" spans="12:20" ht="16.8">
      <c r="L49883" s="404"/>
      <c r="M49883" s="404"/>
      <c r="N49883" s="404"/>
      <c r="O49883" s="404"/>
      <c r="P49883" s="404"/>
      <c r="Q49883" s="404"/>
      <c r="R49883" s="404"/>
      <c r="S49883" s="404"/>
      <c r="T49883" s="404"/>
    </row>
    <row r="49884" spans="12:20" ht="16.8">
      <c r="L49884" s="404"/>
      <c r="M49884" s="404"/>
      <c r="N49884" s="404"/>
      <c r="O49884" s="404"/>
      <c r="P49884" s="404"/>
      <c r="Q49884" s="404"/>
      <c r="R49884" s="404"/>
      <c r="S49884" s="404"/>
      <c r="T49884" s="404"/>
    </row>
    <row r="49885" spans="12:20" ht="16.8">
      <c r="L49885" s="404"/>
      <c r="M49885" s="404"/>
      <c r="N49885" s="404"/>
      <c r="O49885" s="404"/>
      <c r="P49885" s="404"/>
      <c r="Q49885" s="404"/>
      <c r="R49885" s="404"/>
      <c r="S49885" s="404"/>
      <c r="T49885" s="404"/>
    </row>
    <row r="49886" spans="12:20" ht="16.8">
      <c r="L49886" s="404"/>
      <c r="M49886" s="404"/>
      <c r="N49886" s="404"/>
      <c r="O49886" s="404"/>
      <c r="P49886" s="404"/>
      <c r="Q49886" s="404"/>
      <c r="R49886" s="404"/>
      <c r="S49886" s="404"/>
      <c r="T49886" s="404"/>
    </row>
    <row r="49887" spans="12:20" ht="16.8">
      <c r="L49887" s="404"/>
      <c r="M49887" s="404"/>
      <c r="N49887" s="404"/>
      <c r="O49887" s="404"/>
      <c r="P49887" s="404"/>
      <c r="Q49887" s="404"/>
      <c r="R49887" s="404"/>
      <c r="S49887" s="404"/>
      <c r="T49887" s="404"/>
    </row>
    <row r="49888" spans="12:20" ht="16.8">
      <c r="L49888" s="404"/>
      <c r="M49888" s="404"/>
      <c r="N49888" s="404"/>
      <c r="O49888" s="404"/>
      <c r="P49888" s="404"/>
      <c r="Q49888" s="404"/>
      <c r="R49888" s="404"/>
      <c r="S49888" s="404"/>
      <c r="T49888" s="404"/>
    </row>
    <row r="49889" spans="12:20" ht="16.8">
      <c r="L49889" s="404"/>
      <c r="M49889" s="404"/>
      <c r="N49889" s="404"/>
      <c r="O49889" s="404"/>
      <c r="P49889" s="404"/>
      <c r="Q49889" s="404"/>
      <c r="R49889" s="404"/>
      <c r="S49889" s="404"/>
      <c r="T49889" s="404"/>
    </row>
    <row r="49890" spans="12:20" ht="16.8">
      <c r="L49890" s="404"/>
      <c r="M49890" s="404"/>
      <c r="N49890" s="404"/>
      <c r="O49890" s="404"/>
      <c r="P49890" s="404"/>
      <c r="Q49890" s="404"/>
      <c r="R49890" s="404"/>
      <c r="S49890" s="404"/>
      <c r="T49890" s="404"/>
    </row>
    <row r="49891" spans="12:20" ht="16.8">
      <c r="L49891" s="404"/>
      <c r="M49891" s="404"/>
      <c r="N49891" s="404"/>
      <c r="O49891" s="404"/>
      <c r="P49891" s="404"/>
      <c r="Q49891" s="404"/>
      <c r="R49891" s="404"/>
      <c r="S49891" s="404"/>
      <c r="T49891" s="404"/>
    </row>
    <row r="49892" spans="12:20" ht="16.8">
      <c r="L49892" s="404"/>
      <c r="M49892" s="404"/>
      <c r="N49892" s="404"/>
      <c r="O49892" s="404"/>
      <c r="P49892" s="404"/>
      <c r="Q49892" s="404"/>
      <c r="R49892" s="404"/>
      <c r="S49892" s="404"/>
      <c r="T49892" s="404"/>
    </row>
    <row r="49893" spans="12:20" ht="16.8">
      <c r="L49893" s="404"/>
      <c r="M49893" s="404"/>
      <c r="N49893" s="404"/>
      <c r="O49893" s="404"/>
      <c r="P49893" s="404"/>
      <c r="Q49893" s="404"/>
      <c r="R49893" s="404"/>
      <c r="S49893" s="404"/>
      <c r="T49893" s="404"/>
    </row>
    <row r="49894" spans="12:20" ht="16.8">
      <c r="L49894" s="404"/>
      <c r="M49894" s="404"/>
      <c r="N49894" s="404"/>
      <c r="O49894" s="404"/>
      <c r="P49894" s="404"/>
      <c r="Q49894" s="404"/>
      <c r="R49894" s="404"/>
      <c r="S49894" s="404"/>
      <c r="T49894" s="404"/>
    </row>
    <row r="49895" spans="12:20" ht="16.8">
      <c r="L49895" s="404"/>
      <c r="M49895" s="404"/>
      <c r="N49895" s="404"/>
      <c r="O49895" s="404"/>
      <c r="P49895" s="404"/>
      <c r="Q49895" s="404"/>
      <c r="R49895" s="404"/>
      <c r="S49895" s="404"/>
      <c r="T49895" s="404"/>
    </row>
    <row r="49896" spans="12:20" ht="16.8">
      <c r="L49896" s="404"/>
      <c r="M49896" s="404"/>
      <c r="N49896" s="404"/>
      <c r="O49896" s="404"/>
      <c r="P49896" s="404"/>
      <c r="Q49896" s="404"/>
      <c r="R49896" s="404"/>
      <c r="S49896" s="404"/>
      <c r="T49896" s="404"/>
    </row>
    <row r="49897" spans="12:20" ht="16.8">
      <c r="L49897" s="404"/>
      <c r="M49897" s="404"/>
      <c r="N49897" s="404"/>
      <c r="O49897" s="404"/>
      <c r="P49897" s="404"/>
      <c r="Q49897" s="404"/>
      <c r="R49897" s="404"/>
      <c r="S49897" s="404"/>
      <c r="T49897" s="404"/>
    </row>
    <row r="49898" spans="12:20" ht="16.8">
      <c r="L49898" s="404"/>
      <c r="M49898" s="404"/>
      <c r="N49898" s="404"/>
      <c r="O49898" s="404"/>
      <c r="P49898" s="404"/>
      <c r="Q49898" s="404"/>
      <c r="R49898" s="404"/>
      <c r="S49898" s="404"/>
      <c r="T49898" s="404"/>
    </row>
    <row r="49899" spans="12:20" ht="16.8">
      <c r="L49899" s="404"/>
      <c r="M49899" s="404"/>
      <c r="N49899" s="404"/>
      <c r="O49899" s="404"/>
      <c r="P49899" s="404"/>
      <c r="Q49899" s="404"/>
      <c r="R49899" s="404"/>
      <c r="S49899" s="404"/>
      <c r="T49899" s="404"/>
    </row>
    <row r="49900" spans="12:20" ht="16.8">
      <c r="L49900" s="404"/>
      <c r="M49900" s="404"/>
      <c r="N49900" s="404"/>
      <c r="O49900" s="404"/>
      <c r="P49900" s="404"/>
      <c r="Q49900" s="404"/>
      <c r="R49900" s="404"/>
      <c r="S49900" s="404"/>
      <c r="T49900" s="404"/>
    </row>
    <row r="49901" spans="12:20" ht="16.8">
      <c r="L49901" s="404"/>
      <c r="M49901" s="404"/>
      <c r="N49901" s="404"/>
      <c r="O49901" s="404"/>
      <c r="P49901" s="404"/>
      <c r="Q49901" s="404"/>
      <c r="R49901" s="404"/>
      <c r="S49901" s="404"/>
      <c r="T49901" s="404"/>
    </row>
    <row r="49902" spans="12:20" ht="16.8">
      <c r="L49902" s="404"/>
      <c r="M49902" s="404"/>
      <c r="N49902" s="404"/>
      <c r="O49902" s="404"/>
      <c r="P49902" s="404"/>
      <c r="Q49902" s="404"/>
      <c r="R49902" s="404"/>
      <c r="S49902" s="404"/>
      <c r="T49902" s="404"/>
    </row>
    <row r="49903" spans="12:20" ht="16.8">
      <c r="L49903" s="404"/>
      <c r="M49903" s="404"/>
      <c r="N49903" s="404"/>
      <c r="O49903" s="404"/>
      <c r="P49903" s="404"/>
      <c r="Q49903" s="404"/>
      <c r="R49903" s="404"/>
      <c r="S49903" s="404"/>
      <c r="T49903" s="404"/>
    </row>
    <row r="49904" spans="12:20" ht="16.8">
      <c r="L49904" s="404"/>
      <c r="M49904" s="404"/>
      <c r="N49904" s="404"/>
      <c r="O49904" s="404"/>
      <c r="P49904" s="404"/>
      <c r="Q49904" s="404"/>
      <c r="R49904" s="404"/>
      <c r="S49904" s="404"/>
      <c r="T49904" s="404"/>
    </row>
    <row r="49905" spans="12:20" ht="16.8">
      <c r="L49905" s="404"/>
      <c r="M49905" s="404"/>
      <c r="N49905" s="404"/>
      <c r="O49905" s="404"/>
      <c r="P49905" s="404"/>
      <c r="Q49905" s="404"/>
      <c r="R49905" s="404"/>
      <c r="S49905" s="404"/>
      <c r="T49905" s="404"/>
    </row>
    <row r="49906" spans="12:20" ht="16.8">
      <c r="L49906" s="404"/>
      <c r="M49906" s="404"/>
      <c r="N49906" s="404"/>
      <c r="O49906" s="404"/>
      <c r="P49906" s="404"/>
      <c r="Q49906" s="404"/>
      <c r="R49906" s="404"/>
      <c r="S49906" s="404"/>
      <c r="T49906" s="404"/>
    </row>
    <row r="49907" spans="12:20" ht="16.8">
      <c r="L49907" s="404"/>
      <c r="M49907" s="404"/>
      <c r="N49907" s="404"/>
      <c r="O49907" s="404"/>
      <c r="P49907" s="404"/>
      <c r="Q49907" s="404"/>
      <c r="R49907" s="404"/>
      <c r="S49907" s="404"/>
      <c r="T49907" s="404"/>
    </row>
    <row r="49908" spans="12:20" ht="16.8">
      <c r="L49908" s="404"/>
      <c r="M49908" s="404"/>
      <c r="N49908" s="404"/>
      <c r="O49908" s="404"/>
      <c r="P49908" s="404"/>
      <c r="Q49908" s="404"/>
      <c r="R49908" s="404"/>
      <c r="S49908" s="404"/>
      <c r="T49908" s="404"/>
    </row>
    <row r="49909" spans="12:20" ht="16.8">
      <c r="L49909" s="404"/>
      <c r="M49909" s="404"/>
      <c r="N49909" s="404"/>
      <c r="O49909" s="404"/>
      <c r="P49909" s="404"/>
      <c r="Q49909" s="404"/>
      <c r="R49909" s="404"/>
      <c r="S49909" s="404"/>
      <c r="T49909" s="404"/>
    </row>
    <row r="49910" spans="12:20" ht="16.8">
      <c r="L49910" s="404"/>
      <c r="M49910" s="404"/>
      <c r="N49910" s="404"/>
      <c r="O49910" s="404"/>
      <c r="P49910" s="404"/>
      <c r="Q49910" s="404"/>
      <c r="R49910" s="404"/>
      <c r="S49910" s="404"/>
      <c r="T49910" s="404"/>
    </row>
    <row r="49911" spans="12:20" ht="16.8">
      <c r="L49911" s="404"/>
      <c r="M49911" s="404"/>
      <c r="N49911" s="404"/>
      <c r="O49911" s="404"/>
      <c r="P49911" s="404"/>
      <c r="Q49911" s="404"/>
      <c r="R49911" s="404"/>
      <c r="S49911" s="404"/>
      <c r="T49911" s="404"/>
    </row>
    <row r="49912" spans="12:20" ht="16.8">
      <c r="L49912" s="404"/>
      <c r="M49912" s="404"/>
      <c r="N49912" s="404"/>
      <c r="O49912" s="404"/>
      <c r="P49912" s="404"/>
      <c r="Q49912" s="404"/>
      <c r="R49912" s="404"/>
      <c r="S49912" s="404"/>
      <c r="T49912" s="404"/>
    </row>
    <row r="49913" spans="12:20" ht="16.8">
      <c r="L49913" s="404"/>
      <c r="M49913" s="404"/>
      <c r="N49913" s="404"/>
      <c r="O49913" s="404"/>
      <c r="P49913" s="404"/>
      <c r="Q49913" s="404"/>
      <c r="R49913" s="404"/>
      <c r="S49913" s="404"/>
      <c r="T49913" s="404"/>
    </row>
    <row r="49914" spans="12:20" ht="16.8">
      <c r="L49914" s="404"/>
      <c r="M49914" s="404"/>
      <c r="N49914" s="404"/>
      <c r="O49914" s="404"/>
      <c r="P49914" s="404"/>
      <c r="Q49914" s="404"/>
      <c r="R49914" s="404"/>
      <c r="S49914" s="404"/>
      <c r="T49914" s="404"/>
    </row>
    <row r="49915" spans="12:20" ht="16.8">
      <c r="L49915" s="404"/>
      <c r="M49915" s="404"/>
      <c r="N49915" s="404"/>
      <c r="O49915" s="404"/>
      <c r="P49915" s="404"/>
      <c r="Q49915" s="404"/>
      <c r="R49915" s="404"/>
      <c r="S49915" s="404"/>
      <c r="T49915" s="404"/>
    </row>
    <row r="49916" spans="12:20" ht="16.8">
      <c r="L49916" s="404"/>
      <c r="M49916" s="404"/>
      <c r="N49916" s="404"/>
      <c r="O49916" s="404"/>
      <c r="P49916" s="404"/>
      <c r="Q49916" s="404"/>
      <c r="R49916" s="404"/>
      <c r="S49916" s="404"/>
      <c r="T49916" s="404"/>
    </row>
    <row r="49917" spans="12:20" ht="16.8">
      <c r="L49917" s="404"/>
      <c r="M49917" s="404"/>
      <c r="N49917" s="404"/>
      <c r="O49917" s="404"/>
      <c r="P49917" s="404"/>
      <c r="Q49917" s="404"/>
      <c r="R49917" s="404"/>
      <c r="S49917" s="404"/>
      <c r="T49917" s="404"/>
    </row>
    <row r="49918" spans="12:20" ht="16.8">
      <c r="L49918" s="404"/>
      <c r="M49918" s="404"/>
      <c r="N49918" s="404"/>
      <c r="O49918" s="404"/>
      <c r="P49918" s="404"/>
      <c r="Q49918" s="404"/>
      <c r="R49918" s="404"/>
      <c r="S49918" s="404"/>
      <c r="T49918" s="404"/>
    </row>
    <row r="49919" spans="12:20" ht="16.8">
      <c r="L49919" s="404"/>
      <c r="M49919" s="404"/>
      <c r="N49919" s="404"/>
      <c r="O49919" s="404"/>
      <c r="P49919" s="404"/>
      <c r="Q49919" s="404"/>
      <c r="R49919" s="404"/>
      <c r="S49919" s="404"/>
      <c r="T49919" s="404"/>
    </row>
    <row r="49920" spans="12:20" ht="16.8">
      <c r="L49920" s="404"/>
      <c r="M49920" s="404"/>
      <c r="N49920" s="404"/>
      <c r="O49920" s="404"/>
      <c r="P49920" s="404"/>
      <c r="Q49920" s="404"/>
      <c r="R49920" s="404"/>
      <c r="S49920" s="404"/>
      <c r="T49920" s="404"/>
    </row>
    <row r="49921" spans="12:20" ht="16.8">
      <c r="L49921" s="404"/>
      <c r="M49921" s="404"/>
      <c r="N49921" s="404"/>
      <c r="O49921" s="404"/>
      <c r="P49921" s="404"/>
      <c r="Q49921" s="404"/>
      <c r="R49921" s="404"/>
      <c r="S49921" s="404"/>
      <c r="T49921" s="404"/>
    </row>
    <row r="49922" spans="12:20" ht="16.8">
      <c r="L49922" s="404"/>
      <c r="M49922" s="404"/>
      <c r="N49922" s="404"/>
      <c r="O49922" s="404"/>
      <c r="P49922" s="404"/>
      <c r="Q49922" s="404"/>
      <c r="R49922" s="404"/>
      <c r="S49922" s="404"/>
      <c r="T49922" s="404"/>
    </row>
    <row r="49923" spans="12:20" ht="16.8">
      <c r="L49923" s="404"/>
      <c r="M49923" s="404"/>
      <c r="N49923" s="404"/>
      <c r="O49923" s="404"/>
      <c r="P49923" s="404"/>
      <c r="Q49923" s="404"/>
      <c r="R49923" s="404"/>
      <c r="S49923" s="404"/>
      <c r="T49923" s="404"/>
    </row>
    <row r="49924" spans="12:20" ht="16.8">
      <c r="L49924" s="404"/>
      <c r="M49924" s="404"/>
      <c r="N49924" s="404"/>
      <c r="O49924" s="404"/>
      <c r="P49924" s="404"/>
      <c r="Q49924" s="404"/>
      <c r="R49924" s="404"/>
      <c r="S49924" s="404"/>
      <c r="T49924" s="404"/>
    </row>
    <row r="49925" spans="12:20" ht="16.8">
      <c r="L49925" s="404"/>
      <c r="M49925" s="404"/>
      <c r="N49925" s="404"/>
      <c r="O49925" s="404"/>
      <c r="P49925" s="404"/>
      <c r="Q49925" s="404"/>
      <c r="R49925" s="404"/>
      <c r="S49925" s="404"/>
      <c r="T49925" s="404"/>
    </row>
    <row r="49926" spans="12:20" ht="16.8">
      <c r="L49926" s="404"/>
      <c r="M49926" s="404"/>
      <c r="N49926" s="404"/>
      <c r="O49926" s="404"/>
      <c r="P49926" s="404"/>
      <c r="Q49926" s="404"/>
      <c r="R49926" s="404"/>
      <c r="S49926" s="404"/>
      <c r="T49926" s="404"/>
    </row>
    <row r="49927" spans="12:20" ht="16.8">
      <c r="L49927" s="404"/>
      <c r="M49927" s="404"/>
      <c r="N49927" s="404"/>
      <c r="O49927" s="404"/>
      <c r="P49927" s="404"/>
      <c r="Q49927" s="404"/>
      <c r="R49927" s="404"/>
      <c r="S49927" s="404"/>
      <c r="T49927" s="404"/>
    </row>
    <row r="49928" spans="12:20" ht="16.8">
      <c r="L49928" s="404"/>
      <c r="M49928" s="404"/>
      <c r="N49928" s="404"/>
      <c r="O49928" s="404"/>
      <c r="P49928" s="404"/>
      <c r="Q49928" s="404"/>
      <c r="R49928" s="404"/>
      <c r="S49928" s="404"/>
      <c r="T49928" s="404"/>
    </row>
    <row r="49929" spans="12:20" ht="16.8">
      <c r="L49929" s="404"/>
      <c r="M49929" s="404"/>
      <c r="N49929" s="404"/>
      <c r="O49929" s="404"/>
      <c r="P49929" s="404"/>
      <c r="Q49929" s="404"/>
      <c r="R49929" s="404"/>
      <c r="S49929" s="404"/>
      <c r="T49929" s="404"/>
    </row>
    <row r="49930" spans="12:20" ht="16.8">
      <c r="L49930" s="404"/>
      <c r="M49930" s="404"/>
      <c r="N49930" s="404"/>
      <c r="O49930" s="404"/>
      <c r="P49930" s="404"/>
      <c r="Q49930" s="404"/>
      <c r="R49930" s="404"/>
      <c r="S49930" s="404"/>
      <c r="T49930" s="404"/>
    </row>
    <row r="49931" spans="12:20" ht="16.8">
      <c r="L49931" s="404"/>
      <c r="M49931" s="404"/>
      <c r="N49931" s="404"/>
      <c r="O49931" s="404"/>
      <c r="P49931" s="404"/>
      <c r="Q49931" s="404"/>
      <c r="R49931" s="404"/>
      <c r="S49931" s="404"/>
      <c r="T49931" s="404"/>
    </row>
    <row r="49932" spans="12:20" ht="16.8">
      <c r="L49932" s="404"/>
      <c r="M49932" s="404"/>
      <c r="N49932" s="404"/>
      <c r="O49932" s="404"/>
      <c r="P49932" s="404"/>
      <c r="Q49932" s="404"/>
      <c r="R49932" s="404"/>
      <c r="S49932" s="404"/>
      <c r="T49932" s="404"/>
    </row>
    <row r="49933" spans="12:20" ht="16.8">
      <c r="L49933" s="404"/>
      <c r="M49933" s="404"/>
      <c r="N49933" s="404"/>
      <c r="O49933" s="404"/>
      <c r="P49933" s="404"/>
      <c r="Q49933" s="404"/>
      <c r="R49933" s="404"/>
      <c r="S49933" s="404"/>
      <c r="T49933" s="404"/>
    </row>
    <row r="49934" spans="12:20" ht="16.8">
      <c r="L49934" s="404"/>
      <c r="M49934" s="404"/>
      <c r="N49934" s="404"/>
      <c r="O49934" s="404"/>
      <c r="P49934" s="404"/>
      <c r="Q49934" s="404"/>
      <c r="R49934" s="404"/>
      <c r="S49934" s="404"/>
      <c r="T49934" s="404"/>
    </row>
    <row r="49935" spans="12:20" ht="16.8">
      <c r="L49935" s="404"/>
      <c r="M49935" s="404"/>
      <c r="N49935" s="404"/>
      <c r="O49935" s="404"/>
      <c r="P49935" s="404"/>
      <c r="Q49935" s="404"/>
      <c r="R49935" s="404"/>
      <c r="S49935" s="404"/>
      <c r="T49935" s="404"/>
    </row>
    <row r="49936" spans="12:20" ht="16.8">
      <c r="L49936" s="404"/>
      <c r="M49936" s="404"/>
      <c r="N49936" s="404"/>
      <c r="O49936" s="404"/>
      <c r="P49936" s="404"/>
      <c r="Q49936" s="404"/>
      <c r="R49936" s="404"/>
      <c r="S49936" s="404"/>
      <c r="T49936" s="404"/>
    </row>
    <row r="49937" spans="12:20" ht="16.8">
      <c r="L49937" s="404"/>
      <c r="M49937" s="404"/>
      <c r="N49937" s="404"/>
      <c r="O49937" s="404"/>
      <c r="P49937" s="404"/>
      <c r="Q49937" s="404"/>
      <c r="R49937" s="404"/>
      <c r="S49937" s="404"/>
      <c r="T49937" s="404"/>
    </row>
    <row r="49938" spans="12:20" ht="16.8">
      <c r="L49938" s="404"/>
      <c r="M49938" s="404"/>
      <c r="N49938" s="404"/>
      <c r="O49938" s="404"/>
      <c r="P49938" s="404"/>
      <c r="Q49938" s="404"/>
      <c r="R49938" s="404"/>
      <c r="S49938" s="404"/>
      <c r="T49938" s="404"/>
    </row>
    <row r="49939" spans="12:20" ht="16.8">
      <c r="L49939" s="404"/>
      <c r="M49939" s="404"/>
      <c r="N49939" s="404"/>
      <c r="O49939" s="404"/>
      <c r="P49939" s="404"/>
      <c r="Q49939" s="404"/>
      <c r="R49939" s="404"/>
      <c r="S49939" s="404"/>
      <c r="T49939" s="404"/>
    </row>
    <row r="49940" spans="12:20" ht="16.8">
      <c r="L49940" s="404"/>
      <c r="M49940" s="404"/>
      <c r="N49940" s="404"/>
      <c r="O49940" s="404"/>
      <c r="P49940" s="404"/>
      <c r="Q49940" s="404"/>
      <c r="R49940" s="404"/>
      <c r="S49940" s="404"/>
      <c r="T49940" s="404"/>
    </row>
    <row r="49941" spans="12:20" ht="16.8">
      <c r="L49941" s="404"/>
      <c r="M49941" s="404"/>
      <c r="N49941" s="404"/>
      <c r="O49941" s="404"/>
      <c r="P49941" s="404"/>
      <c r="Q49941" s="404"/>
      <c r="R49941" s="404"/>
      <c r="S49941" s="404"/>
      <c r="T49941" s="404"/>
    </row>
    <row r="49942" spans="12:20" ht="16.8">
      <c r="L49942" s="404"/>
      <c r="M49942" s="404"/>
      <c r="N49942" s="404"/>
      <c r="O49942" s="404"/>
      <c r="P49942" s="404"/>
      <c r="Q49942" s="404"/>
      <c r="R49942" s="404"/>
      <c r="S49942" s="404"/>
      <c r="T49942" s="404"/>
    </row>
    <row r="49943" spans="12:20" ht="16.8">
      <c r="L49943" s="404"/>
      <c r="M49943" s="404"/>
      <c r="N49943" s="404"/>
      <c r="O49943" s="404"/>
      <c r="P49943" s="404"/>
      <c r="Q49943" s="404"/>
      <c r="R49943" s="404"/>
      <c r="S49943" s="404"/>
      <c r="T49943" s="404"/>
    </row>
    <row r="49944" spans="12:20" ht="16.8">
      <c r="L49944" s="404"/>
      <c r="M49944" s="404"/>
      <c r="N49944" s="404"/>
      <c r="O49944" s="404"/>
      <c r="P49944" s="404"/>
      <c r="Q49944" s="404"/>
      <c r="R49944" s="404"/>
      <c r="S49944" s="404"/>
      <c r="T49944" s="404"/>
    </row>
    <row r="49945" spans="12:20" ht="16.8">
      <c r="L49945" s="404"/>
      <c r="M49945" s="404"/>
      <c r="N49945" s="404"/>
      <c r="O49945" s="404"/>
      <c r="P49945" s="404"/>
      <c r="Q49945" s="404"/>
      <c r="R49945" s="404"/>
      <c r="S49945" s="404"/>
      <c r="T49945" s="404"/>
    </row>
    <row r="49946" spans="12:20" ht="16.8">
      <c r="L49946" s="404"/>
      <c r="M49946" s="404"/>
      <c r="N49946" s="404"/>
      <c r="O49946" s="404"/>
      <c r="P49946" s="404"/>
      <c r="Q49946" s="404"/>
      <c r="R49946" s="404"/>
      <c r="S49946" s="404"/>
      <c r="T49946" s="404"/>
    </row>
    <row r="49947" spans="12:20" ht="16.8">
      <c r="L49947" s="404"/>
      <c r="M49947" s="404"/>
      <c r="N49947" s="404"/>
      <c r="O49947" s="404"/>
      <c r="P49947" s="404"/>
      <c r="Q49947" s="404"/>
      <c r="R49947" s="404"/>
      <c r="S49947" s="404"/>
      <c r="T49947" s="404"/>
    </row>
    <row r="49948" spans="12:20" ht="16.8">
      <c r="L49948" s="404"/>
      <c r="M49948" s="404"/>
      <c r="N49948" s="404"/>
      <c r="O49948" s="404"/>
      <c r="P49948" s="404"/>
      <c r="Q49948" s="404"/>
      <c r="R49948" s="404"/>
      <c r="S49948" s="404"/>
      <c r="T49948" s="404"/>
    </row>
    <row r="49949" spans="12:20" ht="16.8">
      <c r="L49949" s="404"/>
      <c r="M49949" s="404"/>
      <c r="N49949" s="404"/>
      <c r="O49949" s="404"/>
      <c r="P49949" s="404"/>
      <c r="Q49949" s="404"/>
      <c r="R49949" s="404"/>
      <c r="S49949" s="404"/>
      <c r="T49949" s="404"/>
    </row>
    <row r="49950" spans="12:20" ht="16.8">
      <c r="L49950" s="404"/>
      <c r="M49950" s="404"/>
      <c r="N49950" s="404"/>
      <c r="O49950" s="404"/>
      <c r="P49950" s="404"/>
      <c r="Q49950" s="404"/>
      <c r="R49950" s="404"/>
      <c r="S49950" s="404"/>
      <c r="T49950" s="404"/>
    </row>
    <row r="49951" spans="12:20" ht="16.8">
      <c r="L49951" s="404"/>
      <c r="M49951" s="404"/>
      <c r="N49951" s="404"/>
      <c r="O49951" s="404"/>
      <c r="P49951" s="404"/>
      <c r="Q49951" s="404"/>
      <c r="R49951" s="404"/>
      <c r="S49951" s="404"/>
      <c r="T49951" s="404"/>
    </row>
    <row r="49952" spans="12:20" ht="16.8">
      <c r="L49952" s="404"/>
      <c r="M49952" s="404"/>
      <c r="N49952" s="404"/>
      <c r="O49952" s="404"/>
      <c r="P49952" s="404"/>
      <c r="Q49952" s="404"/>
      <c r="R49952" s="404"/>
      <c r="S49952" s="404"/>
      <c r="T49952" s="404"/>
    </row>
    <row r="49953" spans="12:20" ht="16.8">
      <c r="L49953" s="404"/>
      <c r="M49953" s="404"/>
      <c r="N49953" s="404"/>
      <c r="O49953" s="404"/>
      <c r="P49953" s="404"/>
      <c r="Q49953" s="404"/>
      <c r="R49953" s="404"/>
      <c r="S49953" s="404"/>
      <c r="T49953" s="404"/>
    </row>
    <row r="49954" spans="12:20" ht="16.8">
      <c r="L49954" s="404"/>
      <c r="M49954" s="404"/>
      <c r="N49954" s="404"/>
      <c r="O49954" s="404"/>
      <c r="P49954" s="404"/>
      <c r="Q49954" s="404"/>
      <c r="R49954" s="404"/>
      <c r="S49954" s="404"/>
      <c r="T49954" s="404"/>
    </row>
    <row r="49955" spans="12:20" ht="16.8">
      <c r="L49955" s="404"/>
      <c r="M49955" s="404"/>
      <c r="N49955" s="404"/>
      <c r="O49955" s="404"/>
      <c r="P49955" s="404"/>
      <c r="Q49955" s="404"/>
      <c r="R49955" s="404"/>
      <c r="S49955" s="404"/>
      <c r="T49955" s="404"/>
    </row>
    <row r="49956" spans="12:20" ht="16.8">
      <c r="L49956" s="404"/>
      <c r="M49956" s="404"/>
      <c r="N49956" s="404"/>
      <c r="O49956" s="404"/>
      <c r="P49956" s="404"/>
      <c r="Q49956" s="404"/>
      <c r="R49956" s="404"/>
      <c r="S49956" s="404"/>
      <c r="T49956" s="404"/>
    </row>
    <row r="49957" spans="12:20" ht="16.8">
      <c r="L49957" s="404"/>
      <c r="M49957" s="404"/>
      <c r="N49957" s="404"/>
      <c r="O49957" s="404"/>
      <c r="P49957" s="404"/>
      <c r="Q49957" s="404"/>
      <c r="R49957" s="404"/>
      <c r="S49957" s="404"/>
      <c r="T49957" s="404"/>
    </row>
    <row r="49958" spans="12:20" ht="16.8">
      <c r="L49958" s="404"/>
      <c r="M49958" s="404"/>
      <c r="N49958" s="404"/>
      <c r="O49958" s="404"/>
      <c r="P49958" s="404"/>
      <c r="Q49958" s="404"/>
      <c r="R49958" s="404"/>
      <c r="S49958" s="404"/>
      <c r="T49958" s="404"/>
    </row>
    <row r="49959" spans="12:20" ht="16.8">
      <c r="L49959" s="404"/>
      <c r="M49959" s="404"/>
      <c r="N49959" s="404"/>
      <c r="O49959" s="404"/>
      <c r="P49959" s="404"/>
      <c r="Q49959" s="404"/>
      <c r="R49959" s="404"/>
      <c r="S49959" s="404"/>
      <c r="T49959" s="404"/>
    </row>
    <row r="49960" spans="12:20" ht="16.8">
      <c r="L49960" s="404"/>
      <c r="M49960" s="404"/>
      <c r="N49960" s="404"/>
      <c r="O49960" s="404"/>
      <c r="P49960" s="404"/>
      <c r="Q49960" s="404"/>
      <c r="R49960" s="404"/>
      <c r="S49960" s="404"/>
      <c r="T49960" s="404"/>
    </row>
    <row r="49961" spans="12:20" ht="16.8">
      <c r="L49961" s="404"/>
      <c r="M49961" s="404"/>
      <c r="N49961" s="404"/>
      <c r="O49961" s="404"/>
      <c r="P49961" s="404"/>
      <c r="Q49961" s="404"/>
      <c r="R49961" s="404"/>
      <c r="S49961" s="404"/>
      <c r="T49961" s="404"/>
    </row>
    <row r="49962" spans="12:20" ht="16.8">
      <c r="L49962" s="404"/>
      <c r="M49962" s="404"/>
      <c r="N49962" s="404"/>
      <c r="O49962" s="404"/>
      <c r="P49962" s="404"/>
      <c r="Q49962" s="404"/>
      <c r="R49962" s="404"/>
      <c r="S49962" s="404"/>
      <c r="T49962" s="404"/>
    </row>
    <row r="49963" spans="12:20" ht="16.8">
      <c r="L49963" s="404"/>
      <c r="M49963" s="404"/>
      <c r="N49963" s="404"/>
      <c r="O49963" s="404"/>
      <c r="P49963" s="404"/>
      <c r="Q49963" s="404"/>
      <c r="R49963" s="404"/>
      <c r="S49963" s="404"/>
      <c r="T49963" s="404"/>
    </row>
    <row r="49964" spans="12:20" ht="16.8">
      <c r="L49964" s="404"/>
      <c r="M49964" s="404"/>
      <c r="N49964" s="404"/>
      <c r="O49964" s="404"/>
      <c r="P49964" s="404"/>
      <c r="Q49964" s="404"/>
      <c r="R49964" s="404"/>
      <c r="S49964" s="404"/>
      <c r="T49964" s="404"/>
    </row>
    <row r="49965" spans="12:20" ht="16.8">
      <c r="L49965" s="404"/>
      <c r="M49965" s="404"/>
      <c r="N49965" s="404"/>
      <c r="O49965" s="404"/>
      <c r="P49965" s="404"/>
      <c r="Q49965" s="404"/>
      <c r="R49965" s="404"/>
      <c r="S49965" s="404"/>
      <c r="T49965" s="404"/>
    </row>
    <row r="49966" spans="12:20" ht="16.8">
      <c r="L49966" s="404"/>
      <c r="M49966" s="404"/>
      <c r="N49966" s="404"/>
      <c r="O49966" s="404"/>
      <c r="P49966" s="404"/>
      <c r="Q49966" s="404"/>
      <c r="R49966" s="404"/>
      <c r="S49966" s="404"/>
      <c r="T49966" s="404"/>
    </row>
    <row r="49967" spans="12:20" ht="16.8">
      <c r="L49967" s="404"/>
      <c r="M49967" s="404"/>
      <c r="N49967" s="404"/>
      <c r="O49967" s="404"/>
      <c r="P49967" s="404"/>
      <c r="Q49967" s="404"/>
      <c r="R49967" s="404"/>
      <c r="S49967" s="404"/>
      <c r="T49967" s="404"/>
    </row>
    <row r="49968" spans="12:20" ht="16.8">
      <c r="L49968" s="404"/>
      <c r="M49968" s="404"/>
      <c r="N49968" s="404"/>
      <c r="O49968" s="404"/>
      <c r="P49968" s="404"/>
      <c r="Q49968" s="404"/>
      <c r="R49968" s="404"/>
      <c r="S49968" s="404"/>
      <c r="T49968" s="404"/>
    </row>
    <row r="49969" spans="12:20" ht="16.8">
      <c r="L49969" s="404"/>
      <c r="M49969" s="404"/>
      <c r="N49969" s="404"/>
      <c r="O49969" s="404"/>
      <c r="P49969" s="404"/>
      <c r="Q49969" s="404"/>
      <c r="R49969" s="404"/>
      <c r="S49969" s="404"/>
      <c r="T49969" s="404"/>
    </row>
    <row r="49970" spans="12:20" ht="16.8">
      <c r="L49970" s="404"/>
      <c r="M49970" s="404"/>
      <c r="N49970" s="404"/>
      <c r="O49970" s="404"/>
      <c r="P49970" s="404"/>
      <c r="Q49970" s="404"/>
      <c r="R49970" s="404"/>
      <c r="S49970" s="404"/>
      <c r="T49970" s="404"/>
    </row>
    <row r="49971" spans="12:20" ht="16.8">
      <c r="L49971" s="404"/>
      <c r="M49971" s="404"/>
      <c r="N49971" s="404"/>
      <c r="O49971" s="404"/>
      <c r="P49971" s="404"/>
      <c r="Q49971" s="404"/>
      <c r="R49971" s="404"/>
      <c r="S49971" s="404"/>
      <c r="T49971" s="404"/>
    </row>
    <row r="49972" spans="12:20" ht="16.8">
      <c r="L49972" s="404"/>
      <c r="M49972" s="404"/>
      <c r="N49972" s="404"/>
      <c r="O49972" s="404"/>
      <c r="P49972" s="404"/>
      <c r="Q49972" s="404"/>
      <c r="R49972" s="404"/>
      <c r="S49972" s="404"/>
      <c r="T49972" s="404"/>
    </row>
    <row r="49973" spans="12:20" ht="16.8">
      <c r="L49973" s="404"/>
      <c r="M49973" s="404"/>
      <c r="N49973" s="404"/>
      <c r="O49973" s="404"/>
      <c r="P49973" s="404"/>
      <c r="Q49973" s="404"/>
      <c r="R49973" s="404"/>
      <c r="S49973" s="404"/>
      <c r="T49973" s="404"/>
    </row>
    <row r="49974" spans="12:20" ht="16.8">
      <c r="L49974" s="404"/>
      <c r="M49974" s="404"/>
      <c r="N49974" s="404"/>
      <c r="O49974" s="404"/>
      <c r="P49974" s="404"/>
      <c r="Q49974" s="404"/>
      <c r="R49974" s="404"/>
      <c r="S49974" s="404"/>
      <c r="T49974" s="404"/>
    </row>
    <row r="49975" spans="12:20" ht="16.8">
      <c r="L49975" s="404"/>
      <c r="M49975" s="404"/>
      <c r="N49975" s="404"/>
      <c r="O49975" s="404"/>
      <c r="P49975" s="404"/>
      <c r="Q49975" s="404"/>
      <c r="R49975" s="404"/>
      <c r="S49975" s="404"/>
      <c r="T49975" s="404"/>
    </row>
    <row r="49976" spans="12:20" ht="16.8">
      <c r="L49976" s="404"/>
      <c r="M49976" s="404"/>
      <c r="N49976" s="404"/>
      <c r="O49976" s="404"/>
      <c r="P49976" s="404"/>
      <c r="Q49976" s="404"/>
      <c r="R49976" s="404"/>
      <c r="S49976" s="404"/>
      <c r="T49976" s="404"/>
    </row>
    <row r="49977" spans="12:20" ht="16.8">
      <c r="L49977" s="404"/>
      <c r="M49977" s="404"/>
      <c r="N49977" s="404"/>
      <c r="O49977" s="404"/>
      <c r="P49977" s="404"/>
      <c r="Q49977" s="404"/>
      <c r="R49977" s="404"/>
      <c r="S49977" s="404"/>
      <c r="T49977" s="404"/>
    </row>
    <row r="49978" spans="12:20" ht="16.8">
      <c r="L49978" s="404"/>
      <c r="M49978" s="404"/>
      <c r="N49978" s="404"/>
      <c r="O49978" s="404"/>
      <c r="P49978" s="404"/>
      <c r="Q49978" s="404"/>
      <c r="R49978" s="404"/>
      <c r="S49978" s="404"/>
      <c r="T49978" s="404"/>
    </row>
    <row r="49979" spans="12:20" ht="16.8">
      <c r="L49979" s="404"/>
      <c r="M49979" s="404"/>
      <c r="N49979" s="404"/>
      <c r="O49979" s="404"/>
      <c r="P49979" s="404"/>
      <c r="Q49979" s="404"/>
      <c r="R49979" s="404"/>
      <c r="S49979" s="404"/>
      <c r="T49979" s="404"/>
    </row>
    <row r="49980" spans="12:20" ht="16.8">
      <c r="L49980" s="404"/>
      <c r="M49980" s="404"/>
      <c r="N49980" s="404"/>
      <c r="O49980" s="404"/>
      <c r="P49980" s="404"/>
      <c r="Q49980" s="404"/>
      <c r="R49980" s="404"/>
      <c r="S49980" s="404"/>
      <c r="T49980" s="404"/>
    </row>
    <row r="49981" spans="12:20" ht="16.8">
      <c r="L49981" s="404"/>
      <c r="M49981" s="404"/>
      <c r="N49981" s="404"/>
      <c r="O49981" s="404"/>
      <c r="P49981" s="404"/>
      <c r="Q49981" s="404"/>
      <c r="R49981" s="404"/>
      <c r="S49981" s="404"/>
      <c r="T49981" s="404"/>
    </row>
    <row r="49982" spans="12:20" ht="16.8">
      <c r="L49982" s="404"/>
      <c r="M49982" s="404"/>
      <c r="N49982" s="404"/>
      <c r="O49982" s="404"/>
      <c r="P49982" s="404"/>
      <c r="Q49982" s="404"/>
      <c r="R49982" s="404"/>
      <c r="S49982" s="404"/>
      <c r="T49982" s="404"/>
    </row>
    <row r="49983" spans="12:20" ht="16.8">
      <c r="L49983" s="404"/>
      <c r="M49983" s="404"/>
      <c r="N49983" s="404"/>
      <c r="O49983" s="404"/>
      <c r="P49983" s="404"/>
      <c r="Q49983" s="404"/>
      <c r="R49983" s="404"/>
      <c r="S49983" s="404"/>
      <c r="T49983" s="404"/>
    </row>
    <row r="49984" spans="12:20" ht="16.8">
      <c r="L49984" s="404"/>
      <c r="M49984" s="404"/>
      <c r="N49984" s="404"/>
      <c r="O49984" s="404"/>
      <c r="P49984" s="404"/>
      <c r="Q49984" s="404"/>
      <c r="R49984" s="404"/>
      <c r="S49984" s="404"/>
      <c r="T49984" s="404"/>
    </row>
    <row r="49985" spans="12:20" ht="16.8">
      <c r="L49985" s="404"/>
      <c r="M49985" s="404"/>
      <c r="N49985" s="404"/>
      <c r="O49985" s="404"/>
      <c r="P49985" s="404"/>
      <c r="Q49985" s="404"/>
      <c r="R49985" s="404"/>
      <c r="S49985" s="404"/>
      <c r="T49985" s="404"/>
    </row>
    <row r="49986" spans="12:20" ht="16.8">
      <c r="L49986" s="404"/>
      <c r="M49986" s="404"/>
      <c r="N49986" s="404"/>
      <c r="O49986" s="404"/>
      <c r="P49986" s="404"/>
      <c r="Q49986" s="404"/>
      <c r="R49986" s="404"/>
      <c r="S49986" s="404"/>
      <c r="T49986" s="404"/>
    </row>
    <row r="49987" spans="12:20" ht="16.8">
      <c r="L49987" s="404"/>
      <c r="M49987" s="404"/>
      <c r="N49987" s="404"/>
      <c r="O49987" s="404"/>
      <c r="P49987" s="404"/>
      <c r="Q49987" s="404"/>
      <c r="R49987" s="404"/>
      <c r="S49987" s="404"/>
      <c r="T49987" s="404"/>
    </row>
    <row r="49988" spans="12:20" ht="16.8">
      <c r="L49988" s="404"/>
      <c r="M49988" s="404"/>
      <c r="N49988" s="404"/>
      <c r="O49988" s="404"/>
      <c r="P49988" s="404"/>
      <c r="Q49988" s="404"/>
      <c r="R49988" s="404"/>
      <c r="S49988" s="404"/>
      <c r="T49988" s="404"/>
    </row>
    <row r="49989" spans="12:20" ht="16.8">
      <c r="L49989" s="404"/>
      <c r="M49989" s="404"/>
      <c r="N49989" s="404"/>
      <c r="O49989" s="404"/>
      <c r="P49989" s="404"/>
      <c r="Q49989" s="404"/>
      <c r="R49989" s="404"/>
      <c r="S49989" s="404"/>
      <c r="T49989" s="404"/>
    </row>
    <row r="49990" spans="12:20" ht="16.8">
      <c r="L49990" s="404"/>
      <c r="M49990" s="404"/>
      <c r="N49990" s="404"/>
      <c r="O49990" s="404"/>
      <c r="P49990" s="404"/>
      <c r="Q49990" s="404"/>
      <c r="R49990" s="404"/>
      <c r="S49990" s="404"/>
      <c r="T49990" s="404"/>
    </row>
    <row r="49991" spans="12:20" ht="16.8">
      <c r="L49991" s="404"/>
      <c r="M49991" s="404"/>
      <c r="N49991" s="404"/>
      <c r="O49991" s="404"/>
      <c r="P49991" s="404"/>
      <c r="Q49991" s="404"/>
      <c r="R49991" s="404"/>
      <c r="S49991" s="404"/>
      <c r="T49991" s="404"/>
    </row>
    <row r="49992" spans="12:20" ht="16.8">
      <c r="L49992" s="404"/>
      <c r="M49992" s="404"/>
      <c r="N49992" s="404"/>
      <c r="O49992" s="404"/>
      <c r="P49992" s="404"/>
      <c r="Q49992" s="404"/>
      <c r="R49992" s="404"/>
      <c r="S49992" s="404"/>
      <c r="T49992" s="404"/>
    </row>
    <row r="49993" spans="12:20" ht="16.8">
      <c r="L49993" s="404"/>
      <c r="M49993" s="404"/>
      <c r="N49993" s="404"/>
      <c r="O49993" s="404"/>
      <c r="P49993" s="404"/>
      <c r="Q49993" s="404"/>
      <c r="R49993" s="404"/>
      <c r="S49993" s="404"/>
      <c r="T49993" s="404"/>
    </row>
    <row r="49994" spans="12:20" ht="16.8">
      <c r="L49994" s="404"/>
      <c r="M49994" s="404"/>
      <c r="N49994" s="404"/>
      <c r="O49994" s="404"/>
      <c r="P49994" s="404"/>
      <c r="Q49994" s="404"/>
      <c r="R49994" s="404"/>
      <c r="S49994" s="404"/>
      <c r="T49994" s="404"/>
    </row>
    <row r="49995" spans="12:20" ht="16.8">
      <c r="L49995" s="404"/>
      <c r="M49995" s="404"/>
      <c r="N49995" s="404"/>
      <c r="O49995" s="404"/>
      <c r="P49995" s="404"/>
      <c r="Q49995" s="404"/>
      <c r="R49995" s="404"/>
      <c r="S49995" s="404"/>
      <c r="T49995" s="404"/>
    </row>
    <row r="49996" spans="12:20" ht="16.8">
      <c r="L49996" s="404"/>
      <c r="M49996" s="404"/>
      <c r="N49996" s="404"/>
      <c r="O49996" s="404"/>
      <c r="P49996" s="404"/>
      <c r="Q49996" s="404"/>
      <c r="R49996" s="404"/>
      <c r="S49996" s="404"/>
      <c r="T49996" s="404"/>
    </row>
    <row r="49997" spans="12:20" ht="16.8">
      <c r="L49997" s="404"/>
      <c r="M49997" s="404"/>
      <c r="N49997" s="404"/>
      <c r="O49997" s="404"/>
      <c r="P49997" s="404"/>
      <c r="Q49997" s="404"/>
      <c r="R49997" s="404"/>
      <c r="S49997" s="404"/>
      <c r="T49997" s="404"/>
    </row>
    <row r="49998" spans="12:20" ht="16.8">
      <c r="L49998" s="404"/>
      <c r="M49998" s="404"/>
      <c r="N49998" s="404"/>
      <c r="O49998" s="404"/>
      <c r="P49998" s="404"/>
      <c r="Q49998" s="404"/>
      <c r="R49998" s="404"/>
      <c r="S49998" s="404"/>
      <c r="T49998" s="404"/>
    </row>
    <row r="49999" spans="12:20" ht="16.8">
      <c r="L49999" s="404"/>
      <c r="M49999" s="404"/>
      <c r="N49999" s="404"/>
      <c r="O49999" s="404"/>
      <c r="P49999" s="404"/>
      <c r="Q49999" s="404"/>
      <c r="R49999" s="404"/>
      <c r="S49999" s="404"/>
      <c r="T49999" s="404"/>
    </row>
    <row r="50000" spans="12:20" ht="16.8">
      <c r="L50000" s="404"/>
      <c r="M50000" s="404"/>
      <c r="N50000" s="404"/>
      <c r="O50000" s="404"/>
      <c r="P50000" s="404"/>
      <c r="Q50000" s="404"/>
      <c r="R50000" s="404"/>
      <c r="S50000" s="404"/>
      <c r="T50000" s="404"/>
    </row>
    <row r="50001" spans="12:20" ht="16.8">
      <c r="L50001" s="404"/>
      <c r="M50001" s="404"/>
      <c r="N50001" s="404"/>
      <c r="O50001" s="404"/>
      <c r="P50001" s="404"/>
      <c r="Q50001" s="404"/>
      <c r="R50001" s="404"/>
      <c r="S50001" s="404"/>
      <c r="T50001" s="404"/>
    </row>
    <row r="50002" spans="12:20" ht="16.8">
      <c r="L50002" s="404"/>
      <c r="M50002" s="404"/>
      <c r="N50002" s="404"/>
      <c r="O50002" s="404"/>
      <c r="P50002" s="404"/>
      <c r="Q50002" s="404"/>
      <c r="R50002" s="404"/>
      <c r="S50002" s="404"/>
      <c r="T50002" s="404"/>
    </row>
    <row r="50003" spans="12:20" ht="16.8">
      <c r="L50003" s="404"/>
      <c r="M50003" s="404"/>
      <c r="N50003" s="404"/>
      <c r="O50003" s="404"/>
      <c r="P50003" s="404"/>
      <c r="Q50003" s="404"/>
      <c r="R50003" s="404"/>
      <c r="S50003" s="404"/>
      <c r="T50003" s="404"/>
    </row>
    <row r="50004" spans="12:20" ht="16.8">
      <c r="L50004" s="404"/>
      <c r="M50004" s="404"/>
      <c r="N50004" s="404"/>
      <c r="O50004" s="404"/>
      <c r="P50004" s="404"/>
      <c r="Q50004" s="404"/>
      <c r="R50004" s="404"/>
      <c r="S50004" s="404"/>
      <c r="T50004" s="404"/>
    </row>
    <row r="50005" spans="12:20" ht="16.8">
      <c r="L50005" s="404"/>
      <c r="M50005" s="404"/>
      <c r="N50005" s="404"/>
      <c r="O50005" s="404"/>
      <c r="P50005" s="404"/>
      <c r="Q50005" s="404"/>
      <c r="R50005" s="404"/>
      <c r="S50005" s="404"/>
      <c r="T50005" s="404"/>
    </row>
    <row r="50006" spans="12:20" ht="16.8">
      <c r="L50006" s="404"/>
      <c r="M50006" s="404"/>
      <c r="N50006" s="404"/>
      <c r="O50006" s="404"/>
      <c r="P50006" s="404"/>
      <c r="Q50006" s="404"/>
      <c r="R50006" s="404"/>
      <c r="S50006" s="404"/>
      <c r="T50006" s="404"/>
    </row>
    <row r="50007" spans="12:20" ht="16.8">
      <c r="L50007" s="404"/>
      <c r="M50007" s="404"/>
      <c r="N50007" s="404"/>
      <c r="O50007" s="404"/>
      <c r="P50007" s="404"/>
      <c r="Q50007" s="404"/>
      <c r="R50007" s="404"/>
      <c r="S50007" s="404"/>
      <c r="T50007" s="404"/>
    </row>
    <row r="50008" spans="12:20" ht="16.8">
      <c r="L50008" s="404"/>
      <c r="M50008" s="404"/>
      <c r="N50008" s="404"/>
      <c r="O50008" s="404"/>
      <c r="P50008" s="404"/>
      <c r="Q50008" s="404"/>
      <c r="R50008" s="404"/>
      <c r="S50008" s="404"/>
      <c r="T50008" s="404"/>
    </row>
    <row r="50009" spans="12:20" ht="16.8">
      <c r="L50009" s="404"/>
      <c r="M50009" s="404"/>
      <c r="N50009" s="404"/>
      <c r="O50009" s="404"/>
      <c r="P50009" s="404"/>
      <c r="Q50009" s="404"/>
      <c r="R50009" s="404"/>
      <c r="S50009" s="404"/>
      <c r="T50009" s="404"/>
    </row>
    <row r="50010" spans="12:20" ht="16.8">
      <c r="L50010" s="404"/>
      <c r="M50010" s="404"/>
      <c r="N50010" s="404"/>
      <c r="O50010" s="404"/>
      <c r="P50010" s="404"/>
      <c r="Q50010" s="404"/>
      <c r="R50010" s="404"/>
      <c r="S50010" s="404"/>
      <c r="T50010" s="404"/>
    </row>
    <row r="50011" spans="12:20" ht="16.8">
      <c r="L50011" s="404"/>
      <c r="M50011" s="404"/>
      <c r="N50011" s="404"/>
      <c r="O50011" s="404"/>
      <c r="P50011" s="404"/>
      <c r="Q50011" s="404"/>
      <c r="R50011" s="404"/>
      <c r="S50011" s="404"/>
      <c r="T50011" s="404"/>
    </row>
    <row r="50012" spans="12:20" ht="16.8">
      <c r="L50012" s="404"/>
      <c r="M50012" s="404"/>
      <c r="N50012" s="404"/>
      <c r="O50012" s="404"/>
      <c r="P50012" s="404"/>
      <c r="Q50012" s="404"/>
      <c r="R50012" s="404"/>
      <c r="S50012" s="404"/>
      <c r="T50012" s="404"/>
    </row>
    <row r="50013" spans="12:20" ht="16.8">
      <c r="L50013" s="404"/>
      <c r="M50013" s="404"/>
      <c r="N50013" s="404"/>
      <c r="O50013" s="404"/>
      <c r="P50013" s="404"/>
      <c r="Q50013" s="404"/>
      <c r="R50013" s="404"/>
      <c r="S50013" s="404"/>
      <c r="T50013" s="404"/>
    </row>
    <row r="50014" spans="12:20" ht="16.8">
      <c r="L50014" s="404"/>
      <c r="M50014" s="404"/>
      <c r="N50014" s="404"/>
      <c r="O50014" s="404"/>
      <c r="P50014" s="404"/>
      <c r="Q50014" s="404"/>
      <c r="R50014" s="404"/>
      <c r="S50014" s="404"/>
      <c r="T50014" s="404"/>
    </row>
    <row r="50015" spans="12:20" ht="16.8">
      <c r="L50015" s="404"/>
      <c r="M50015" s="404"/>
      <c r="N50015" s="404"/>
      <c r="O50015" s="404"/>
      <c r="P50015" s="404"/>
      <c r="Q50015" s="404"/>
      <c r="R50015" s="404"/>
      <c r="S50015" s="404"/>
      <c r="T50015" s="404"/>
    </row>
    <row r="50016" spans="12:20" ht="16.8">
      <c r="L50016" s="404"/>
      <c r="M50016" s="404"/>
      <c r="N50016" s="404"/>
      <c r="O50016" s="404"/>
      <c r="P50016" s="404"/>
      <c r="Q50016" s="404"/>
      <c r="R50016" s="404"/>
      <c r="S50016" s="404"/>
      <c r="T50016" s="404"/>
    </row>
    <row r="50017" spans="12:20" ht="16.8">
      <c r="L50017" s="404"/>
      <c r="M50017" s="404"/>
      <c r="N50017" s="404"/>
      <c r="O50017" s="404"/>
      <c r="P50017" s="404"/>
      <c r="Q50017" s="404"/>
      <c r="R50017" s="404"/>
      <c r="S50017" s="404"/>
      <c r="T50017" s="404"/>
    </row>
    <row r="50018" spans="12:20" ht="16.8">
      <c r="L50018" s="404"/>
      <c r="M50018" s="404"/>
      <c r="N50018" s="404"/>
      <c r="O50018" s="404"/>
      <c r="P50018" s="404"/>
      <c r="Q50018" s="404"/>
      <c r="R50018" s="404"/>
      <c r="S50018" s="404"/>
      <c r="T50018" s="404"/>
    </row>
    <row r="50019" spans="12:20" ht="16.8">
      <c r="L50019" s="404"/>
      <c r="M50019" s="404"/>
      <c r="N50019" s="404"/>
      <c r="O50019" s="404"/>
      <c r="P50019" s="404"/>
      <c r="Q50019" s="404"/>
      <c r="R50019" s="404"/>
      <c r="S50019" s="404"/>
      <c r="T50019" s="404"/>
    </row>
    <row r="50020" spans="12:20" ht="16.8">
      <c r="L50020" s="404"/>
      <c r="M50020" s="404"/>
      <c r="N50020" s="404"/>
      <c r="O50020" s="404"/>
      <c r="P50020" s="404"/>
      <c r="Q50020" s="404"/>
      <c r="R50020" s="404"/>
      <c r="S50020" s="404"/>
      <c r="T50020" s="404"/>
    </row>
    <row r="50021" spans="12:20" ht="16.8">
      <c r="L50021" s="404"/>
      <c r="M50021" s="404"/>
      <c r="N50021" s="404"/>
      <c r="O50021" s="404"/>
      <c r="P50021" s="404"/>
      <c r="Q50021" s="404"/>
      <c r="R50021" s="404"/>
      <c r="S50021" s="404"/>
      <c r="T50021" s="404"/>
    </row>
    <row r="50022" spans="12:20" ht="16.8">
      <c r="L50022" s="404"/>
      <c r="M50022" s="404"/>
      <c r="N50022" s="404"/>
      <c r="O50022" s="404"/>
      <c r="P50022" s="404"/>
      <c r="Q50022" s="404"/>
      <c r="R50022" s="404"/>
      <c r="S50022" s="404"/>
      <c r="T50022" s="404"/>
    </row>
    <row r="50023" spans="12:20" ht="16.8">
      <c r="L50023" s="404"/>
      <c r="M50023" s="404"/>
      <c r="N50023" s="404"/>
      <c r="O50023" s="404"/>
      <c r="P50023" s="404"/>
      <c r="Q50023" s="404"/>
      <c r="R50023" s="404"/>
      <c r="S50023" s="404"/>
      <c r="T50023" s="404"/>
    </row>
    <row r="50024" spans="12:20" ht="16.8">
      <c r="L50024" s="404"/>
      <c r="M50024" s="404"/>
      <c r="N50024" s="404"/>
      <c r="O50024" s="404"/>
      <c r="P50024" s="404"/>
      <c r="Q50024" s="404"/>
      <c r="R50024" s="404"/>
      <c r="S50024" s="404"/>
      <c r="T50024" s="404"/>
    </row>
    <row r="50025" spans="12:20" ht="16.8">
      <c r="L50025" s="404"/>
      <c r="M50025" s="404"/>
      <c r="N50025" s="404"/>
      <c r="O50025" s="404"/>
      <c r="P50025" s="404"/>
      <c r="Q50025" s="404"/>
      <c r="R50025" s="404"/>
      <c r="S50025" s="404"/>
      <c r="T50025" s="404"/>
    </row>
    <row r="50026" spans="12:20" ht="16.8">
      <c r="L50026" s="404"/>
      <c r="M50026" s="404"/>
      <c r="N50026" s="404"/>
      <c r="O50026" s="404"/>
      <c r="P50026" s="404"/>
      <c r="Q50026" s="404"/>
      <c r="R50026" s="404"/>
      <c r="S50026" s="404"/>
      <c r="T50026" s="404"/>
    </row>
    <row r="50027" spans="12:20" ht="16.8">
      <c r="L50027" s="404"/>
      <c r="M50027" s="404"/>
      <c r="N50027" s="404"/>
      <c r="O50027" s="404"/>
      <c r="P50027" s="404"/>
      <c r="Q50027" s="404"/>
      <c r="R50027" s="404"/>
      <c r="S50027" s="404"/>
      <c r="T50027" s="404"/>
    </row>
    <row r="50028" spans="12:20" ht="16.8">
      <c r="L50028" s="404"/>
      <c r="M50028" s="404"/>
      <c r="N50028" s="404"/>
      <c r="O50028" s="404"/>
      <c r="P50028" s="404"/>
      <c r="Q50028" s="404"/>
      <c r="R50028" s="404"/>
      <c r="S50028" s="404"/>
      <c r="T50028" s="404"/>
    </row>
    <row r="50029" spans="12:20" ht="16.8">
      <c r="L50029" s="404"/>
      <c r="M50029" s="404"/>
      <c r="N50029" s="404"/>
      <c r="O50029" s="404"/>
      <c r="P50029" s="404"/>
      <c r="Q50029" s="404"/>
      <c r="R50029" s="404"/>
      <c r="S50029" s="404"/>
      <c r="T50029" s="404"/>
    </row>
    <row r="50030" spans="12:20" ht="16.8">
      <c r="L50030" s="404"/>
      <c r="M50030" s="404"/>
      <c r="N50030" s="404"/>
      <c r="O50030" s="404"/>
      <c r="P50030" s="404"/>
      <c r="Q50030" s="404"/>
      <c r="R50030" s="404"/>
      <c r="S50030" s="404"/>
      <c r="T50030" s="404"/>
    </row>
    <row r="50031" spans="12:20" ht="16.8">
      <c r="L50031" s="404"/>
      <c r="M50031" s="404"/>
      <c r="N50031" s="404"/>
      <c r="O50031" s="404"/>
      <c r="P50031" s="404"/>
      <c r="Q50031" s="404"/>
      <c r="R50031" s="404"/>
      <c r="S50031" s="404"/>
      <c r="T50031" s="404"/>
    </row>
    <row r="50032" spans="12:20" ht="16.8">
      <c r="L50032" s="404"/>
      <c r="M50032" s="404"/>
      <c r="N50032" s="404"/>
      <c r="O50032" s="404"/>
      <c r="P50032" s="404"/>
      <c r="Q50032" s="404"/>
      <c r="R50032" s="404"/>
      <c r="S50032" s="404"/>
      <c r="T50032" s="404"/>
    </row>
    <row r="50033" spans="12:20" ht="16.8">
      <c r="L50033" s="404"/>
      <c r="M50033" s="404"/>
      <c r="N50033" s="404"/>
      <c r="O50033" s="404"/>
      <c r="P50033" s="404"/>
      <c r="Q50033" s="404"/>
      <c r="R50033" s="404"/>
      <c r="S50033" s="404"/>
      <c r="T50033" s="404"/>
    </row>
    <row r="50034" spans="12:20" ht="16.8">
      <c r="L50034" s="404"/>
      <c r="M50034" s="404"/>
      <c r="N50034" s="404"/>
      <c r="O50034" s="404"/>
      <c r="P50034" s="404"/>
      <c r="Q50034" s="404"/>
      <c r="R50034" s="404"/>
      <c r="S50034" s="404"/>
      <c r="T50034" s="404"/>
    </row>
    <row r="50035" spans="12:20" ht="16.8">
      <c r="L50035" s="404"/>
      <c r="M50035" s="404"/>
      <c r="N50035" s="404"/>
      <c r="O50035" s="404"/>
      <c r="P50035" s="404"/>
      <c r="Q50035" s="404"/>
      <c r="R50035" s="404"/>
      <c r="S50035" s="404"/>
      <c r="T50035" s="404"/>
    </row>
    <row r="50036" spans="12:20" ht="16.8">
      <c r="L50036" s="404"/>
      <c r="M50036" s="404"/>
      <c r="N50036" s="404"/>
      <c r="O50036" s="404"/>
      <c r="P50036" s="404"/>
      <c r="Q50036" s="404"/>
      <c r="R50036" s="404"/>
      <c r="S50036" s="404"/>
      <c r="T50036" s="404"/>
    </row>
    <row r="50037" spans="12:20" ht="16.8">
      <c r="L50037" s="404"/>
      <c r="M50037" s="404"/>
      <c r="N50037" s="404"/>
      <c r="O50037" s="404"/>
      <c r="P50037" s="404"/>
      <c r="Q50037" s="404"/>
      <c r="R50037" s="404"/>
      <c r="S50037" s="404"/>
      <c r="T50037" s="404"/>
    </row>
    <row r="50038" spans="12:20" ht="16.8">
      <c r="L50038" s="404"/>
      <c r="M50038" s="404"/>
      <c r="N50038" s="404"/>
      <c r="O50038" s="404"/>
      <c r="P50038" s="404"/>
      <c r="Q50038" s="404"/>
      <c r="R50038" s="404"/>
      <c r="S50038" s="404"/>
      <c r="T50038" s="404"/>
    </row>
    <row r="50039" spans="12:20" ht="16.8">
      <c r="L50039" s="404"/>
      <c r="M50039" s="404"/>
      <c r="N50039" s="404"/>
      <c r="O50039" s="404"/>
      <c r="P50039" s="404"/>
      <c r="Q50039" s="404"/>
      <c r="R50039" s="404"/>
      <c r="S50039" s="404"/>
      <c r="T50039" s="404"/>
    </row>
    <row r="50040" spans="12:20" ht="16.8">
      <c r="L50040" s="404"/>
      <c r="M50040" s="404"/>
      <c r="N50040" s="404"/>
      <c r="O50040" s="404"/>
      <c r="P50040" s="404"/>
      <c r="Q50040" s="404"/>
      <c r="R50040" s="404"/>
      <c r="S50040" s="404"/>
      <c r="T50040" s="404"/>
    </row>
    <row r="50041" spans="12:20" ht="16.8">
      <c r="L50041" s="404"/>
      <c r="M50041" s="404"/>
      <c r="N50041" s="404"/>
      <c r="O50041" s="404"/>
      <c r="P50041" s="404"/>
      <c r="Q50041" s="404"/>
      <c r="R50041" s="404"/>
      <c r="S50041" s="404"/>
      <c r="T50041" s="404"/>
    </row>
    <row r="50042" spans="12:20" ht="16.8">
      <c r="L50042" s="404"/>
      <c r="M50042" s="404"/>
      <c r="N50042" s="404"/>
      <c r="O50042" s="404"/>
      <c r="P50042" s="404"/>
      <c r="Q50042" s="404"/>
      <c r="R50042" s="404"/>
      <c r="S50042" s="404"/>
      <c r="T50042" s="404"/>
    </row>
    <row r="50043" spans="12:20" ht="16.8">
      <c r="L50043" s="404"/>
      <c r="M50043" s="404"/>
      <c r="N50043" s="404"/>
      <c r="O50043" s="404"/>
      <c r="P50043" s="404"/>
      <c r="Q50043" s="404"/>
      <c r="R50043" s="404"/>
      <c r="S50043" s="404"/>
      <c r="T50043" s="404"/>
    </row>
    <row r="50044" spans="12:20" ht="16.8">
      <c r="L50044" s="404"/>
      <c r="M50044" s="404"/>
      <c r="N50044" s="404"/>
      <c r="O50044" s="404"/>
      <c r="P50044" s="404"/>
      <c r="Q50044" s="404"/>
      <c r="R50044" s="404"/>
      <c r="S50044" s="404"/>
      <c r="T50044" s="404"/>
    </row>
    <row r="50045" spans="12:20" ht="16.8">
      <c r="L50045" s="404"/>
      <c r="M50045" s="404"/>
      <c r="N50045" s="404"/>
      <c r="O50045" s="404"/>
      <c r="P50045" s="404"/>
      <c r="Q50045" s="404"/>
      <c r="R50045" s="404"/>
      <c r="S50045" s="404"/>
      <c r="T50045" s="404"/>
    </row>
    <row r="50046" spans="12:20" ht="16.8">
      <c r="L50046" s="404"/>
      <c r="M50046" s="404"/>
      <c r="N50046" s="404"/>
      <c r="O50046" s="404"/>
      <c r="P50046" s="404"/>
      <c r="Q50046" s="404"/>
      <c r="R50046" s="404"/>
      <c r="S50046" s="404"/>
      <c r="T50046" s="404"/>
    </row>
    <row r="50047" spans="12:20" ht="16.8">
      <c r="L50047" s="404"/>
      <c r="M50047" s="404"/>
      <c r="N50047" s="404"/>
      <c r="O50047" s="404"/>
      <c r="P50047" s="404"/>
      <c r="Q50047" s="404"/>
      <c r="R50047" s="404"/>
      <c r="S50047" s="404"/>
      <c r="T50047" s="404"/>
    </row>
    <row r="50048" spans="12:20" ht="16.8">
      <c r="L50048" s="404"/>
      <c r="M50048" s="404"/>
      <c r="N50048" s="404"/>
      <c r="O50048" s="404"/>
      <c r="P50048" s="404"/>
      <c r="Q50048" s="404"/>
      <c r="R50048" s="404"/>
      <c r="S50048" s="404"/>
      <c r="T50048" s="404"/>
    </row>
    <row r="50049" spans="12:20" ht="16.8">
      <c r="L50049" s="404"/>
      <c r="M50049" s="404"/>
      <c r="N50049" s="404"/>
      <c r="O50049" s="404"/>
      <c r="P50049" s="404"/>
      <c r="Q50049" s="404"/>
      <c r="R50049" s="404"/>
      <c r="S50049" s="404"/>
      <c r="T50049" s="404"/>
    </row>
    <row r="50050" spans="12:20" ht="16.8">
      <c r="L50050" s="404"/>
      <c r="M50050" s="404"/>
      <c r="N50050" s="404"/>
      <c r="O50050" s="404"/>
      <c r="P50050" s="404"/>
      <c r="Q50050" s="404"/>
      <c r="R50050" s="404"/>
      <c r="S50050" s="404"/>
      <c r="T50050" s="404"/>
    </row>
    <row r="50051" spans="12:20" ht="16.8">
      <c r="L50051" s="404"/>
      <c r="M50051" s="404"/>
      <c r="N50051" s="404"/>
      <c r="O50051" s="404"/>
      <c r="P50051" s="404"/>
      <c r="Q50051" s="404"/>
      <c r="R50051" s="404"/>
      <c r="S50051" s="404"/>
      <c r="T50051" s="404"/>
    </row>
    <row r="50052" spans="12:20" ht="16.8">
      <c r="L50052" s="404"/>
      <c r="M50052" s="404"/>
      <c r="N50052" s="404"/>
      <c r="O50052" s="404"/>
      <c r="P50052" s="404"/>
      <c r="Q50052" s="404"/>
      <c r="R50052" s="404"/>
      <c r="S50052" s="404"/>
      <c r="T50052" s="404"/>
    </row>
    <row r="50053" spans="12:20" ht="16.8">
      <c r="L50053" s="404"/>
      <c r="M50053" s="404"/>
      <c r="N50053" s="404"/>
      <c r="O50053" s="404"/>
      <c r="P50053" s="404"/>
      <c r="Q50053" s="404"/>
      <c r="R50053" s="404"/>
      <c r="S50053" s="404"/>
      <c r="T50053" s="404"/>
    </row>
    <row r="50054" spans="12:20" ht="16.8">
      <c r="L50054" s="404"/>
      <c r="M50054" s="404"/>
      <c r="N50054" s="404"/>
      <c r="O50054" s="404"/>
      <c r="P50054" s="404"/>
      <c r="Q50054" s="404"/>
      <c r="R50054" s="404"/>
      <c r="S50054" s="404"/>
      <c r="T50054" s="404"/>
    </row>
    <row r="50055" spans="12:20" ht="16.8">
      <c r="L50055" s="404"/>
      <c r="M50055" s="404"/>
      <c r="N50055" s="404"/>
      <c r="O50055" s="404"/>
      <c r="P50055" s="404"/>
      <c r="Q50055" s="404"/>
      <c r="R50055" s="404"/>
      <c r="S50055" s="404"/>
      <c r="T50055" s="404"/>
    </row>
    <row r="50056" spans="12:20" ht="16.8">
      <c r="L50056" s="404"/>
      <c r="M50056" s="404"/>
      <c r="N50056" s="404"/>
      <c r="O50056" s="404"/>
      <c r="P50056" s="404"/>
      <c r="Q50056" s="404"/>
      <c r="R50056" s="404"/>
      <c r="S50056" s="404"/>
      <c r="T50056" s="404"/>
    </row>
    <row r="50057" spans="12:20" ht="16.8">
      <c r="L50057" s="404"/>
      <c r="M50057" s="404"/>
      <c r="N50057" s="404"/>
      <c r="O50057" s="404"/>
      <c r="P50057" s="404"/>
      <c r="Q50057" s="404"/>
      <c r="R50057" s="404"/>
      <c r="S50057" s="404"/>
      <c r="T50057" s="404"/>
    </row>
    <row r="50058" spans="12:20" ht="16.8">
      <c r="L50058" s="404"/>
      <c r="M50058" s="404"/>
      <c r="N50058" s="404"/>
      <c r="O50058" s="404"/>
      <c r="P50058" s="404"/>
      <c r="Q50058" s="404"/>
      <c r="R50058" s="404"/>
      <c r="S50058" s="404"/>
      <c r="T50058" s="404"/>
    </row>
    <row r="50059" spans="12:20" ht="16.8">
      <c r="L50059" s="404"/>
      <c r="M50059" s="404"/>
      <c r="N50059" s="404"/>
      <c r="O50059" s="404"/>
      <c r="P50059" s="404"/>
      <c r="Q50059" s="404"/>
      <c r="R50059" s="404"/>
      <c r="S50059" s="404"/>
      <c r="T50059" s="404"/>
    </row>
    <row r="50060" spans="12:20" ht="16.8">
      <c r="L50060" s="404"/>
      <c r="M50060" s="404"/>
      <c r="N50060" s="404"/>
      <c r="O50060" s="404"/>
      <c r="P50060" s="404"/>
      <c r="Q50060" s="404"/>
      <c r="R50060" s="404"/>
      <c r="S50060" s="404"/>
      <c r="T50060" s="404"/>
    </row>
    <row r="50061" spans="12:20" ht="16.8">
      <c r="L50061" s="404"/>
      <c r="M50061" s="404"/>
      <c r="N50061" s="404"/>
      <c r="O50061" s="404"/>
      <c r="P50061" s="404"/>
      <c r="Q50061" s="404"/>
      <c r="R50061" s="404"/>
      <c r="S50061" s="404"/>
      <c r="T50061" s="404"/>
    </row>
    <row r="50062" spans="12:20" ht="16.8">
      <c r="L50062" s="404"/>
      <c r="M50062" s="404"/>
      <c r="N50062" s="404"/>
      <c r="O50062" s="404"/>
      <c r="P50062" s="404"/>
      <c r="Q50062" s="404"/>
      <c r="R50062" s="404"/>
      <c r="S50062" s="404"/>
      <c r="T50062" s="404"/>
    </row>
    <row r="50063" spans="12:20" ht="16.8">
      <c r="L50063" s="404"/>
      <c r="M50063" s="404"/>
      <c r="N50063" s="404"/>
      <c r="O50063" s="404"/>
      <c r="P50063" s="404"/>
      <c r="Q50063" s="404"/>
      <c r="R50063" s="404"/>
      <c r="S50063" s="404"/>
      <c r="T50063" s="404"/>
    </row>
    <row r="50064" spans="12:20" ht="16.8">
      <c r="L50064" s="404"/>
      <c r="M50064" s="404"/>
      <c r="N50064" s="404"/>
      <c r="O50064" s="404"/>
      <c r="P50064" s="404"/>
      <c r="Q50064" s="404"/>
      <c r="R50064" s="404"/>
      <c r="S50064" s="404"/>
      <c r="T50064" s="404"/>
    </row>
    <row r="50065" spans="12:20" ht="16.8">
      <c r="L50065" s="404"/>
      <c r="M50065" s="404"/>
      <c r="N50065" s="404"/>
      <c r="O50065" s="404"/>
      <c r="P50065" s="404"/>
      <c r="Q50065" s="404"/>
      <c r="R50065" s="404"/>
      <c r="S50065" s="404"/>
      <c r="T50065" s="404"/>
    </row>
    <row r="50066" spans="12:20" ht="16.8">
      <c r="L50066" s="404"/>
      <c r="M50066" s="404"/>
      <c r="N50066" s="404"/>
      <c r="O50066" s="404"/>
      <c r="P50066" s="404"/>
      <c r="Q50066" s="404"/>
      <c r="R50066" s="404"/>
      <c r="S50066" s="404"/>
      <c r="T50066" s="404"/>
    </row>
    <row r="50067" spans="12:20" ht="16.8">
      <c r="L50067" s="404"/>
      <c r="M50067" s="404"/>
      <c r="N50067" s="404"/>
      <c r="O50067" s="404"/>
      <c r="P50067" s="404"/>
      <c r="Q50067" s="404"/>
      <c r="R50067" s="404"/>
      <c r="S50067" s="404"/>
      <c r="T50067" s="404"/>
    </row>
    <row r="50068" spans="12:20" ht="16.8">
      <c r="L50068" s="404"/>
      <c r="M50068" s="404"/>
      <c r="N50068" s="404"/>
      <c r="O50068" s="404"/>
      <c r="P50068" s="404"/>
      <c r="Q50068" s="404"/>
      <c r="R50068" s="404"/>
      <c r="S50068" s="404"/>
      <c r="T50068" s="404"/>
    </row>
    <row r="50069" spans="12:20" ht="16.8">
      <c r="L50069" s="404"/>
      <c r="M50069" s="404"/>
      <c r="N50069" s="404"/>
      <c r="O50069" s="404"/>
      <c r="P50069" s="404"/>
      <c r="Q50069" s="404"/>
      <c r="R50069" s="404"/>
      <c r="S50069" s="404"/>
      <c r="T50069" s="404"/>
    </row>
    <row r="50070" spans="12:20" ht="16.8">
      <c r="L50070" s="404"/>
      <c r="M50070" s="404"/>
      <c r="N50070" s="404"/>
      <c r="O50070" s="404"/>
      <c r="P50070" s="404"/>
      <c r="Q50070" s="404"/>
      <c r="R50070" s="404"/>
      <c r="S50070" s="404"/>
      <c r="T50070" s="404"/>
    </row>
    <row r="50071" spans="12:20" ht="16.8">
      <c r="L50071" s="404"/>
      <c r="M50071" s="404"/>
      <c r="N50071" s="404"/>
      <c r="O50071" s="404"/>
      <c r="P50071" s="404"/>
      <c r="Q50071" s="404"/>
      <c r="R50071" s="404"/>
      <c r="S50071" s="404"/>
      <c r="T50071" s="404"/>
    </row>
    <row r="50072" spans="12:20" ht="16.8">
      <c r="L50072" s="404"/>
      <c r="M50072" s="404"/>
      <c r="N50072" s="404"/>
      <c r="O50072" s="404"/>
      <c r="P50072" s="404"/>
      <c r="Q50072" s="404"/>
      <c r="R50072" s="404"/>
      <c r="S50072" s="404"/>
      <c r="T50072" s="404"/>
    </row>
    <row r="50073" spans="12:20" ht="16.8">
      <c r="L50073" s="404"/>
      <c r="M50073" s="404"/>
      <c r="N50073" s="404"/>
      <c r="O50073" s="404"/>
      <c r="P50073" s="404"/>
      <c r="Q50073" s="404"/>
      <c r="R50073" s="404"/>
      <c r="S50073" s="404"/>
      <c r="T50073" s="404"/>
    </row>
    <row r="50074" spans="12:20" ht="16.8">
      <c r="L50074" s="404"/>
      <c r="M50074" s="404"/>
      <c r="N50074" s="404"/>
      <c r="O50074" s="404"/>
      <c r="P50074" s="404"/>
      <c r="Q50074" s="404"/>
      <c r="R50074" s="404"/>
      <c r="S50074" s="404"/>
      <c r="T50074" s="404"/>
    </row>
    <row r="50075" spans="12:20" ht="16.8">
      <c r="L50075" s="404"/>
      <c r="M50075" s="404"/>
      <c r="N50075" s="404"/>
      <c r="O50075" s="404"/>
      <c r="P50075" s="404"/>
      <c r="Q50075" s="404"/>
      <c r="R50075" s="404"/>
      <c r="S50075" s="404"/>
      <c r="T50075" s="404"/>
    </row>
    <row r="50076" spans="12:20" ht="16.8">
      <c r="L50076" s="404"/>
      <c r="M50076" s="404"/>
      <c r="N50076" s="404"/>
      <c r="O50076" s="404"/>
      <c r="P50076" s="404"/>
      <c r="Q50076" s="404"/>
      <c r="R50076" s="404"/>
      <c r="S50076" s="404"/>
      <c r="T50076" s="404"/>
    </row>
    <row r="50077" spans="12:20" ht="16.8">
      <c r="L50077" s="404"/>
      <c r="M50077" s="404"/>
      <c r="N50077" s="404"/>
      <c r="O50077" s="404"/>
      <c r="P50077" s="404"/>
      <c r="Q50077" s="404"/>
      <c r="R50077" s="404"/>
      <c r="S50077" s="404"/>
      <c r="T50077" s="404"/>
    </row>
    <row r="50078" spans="12:20" ht="16.8">
      <c r="L50078" s="404"/>
      <c r="M50078" s="404"/>
      <c r="N50078" s="404"/>
      <c r="O50078" s="404"/>
      <c r="P50078" s="404"/>
      <c r="Q50078" s="404"/>
      <c r="R50078" s="404"/>
      <c r="S50078" s="404"/>
      <c r="T50078" s="404"/>
    </row>
    <row r="50079" spans="12:20" ht="16.8">
      <c r="L50079" s="404"/>
      <c r="M50079" s="404"/>
      <c r="N50079" s="404"/>
      <c r="O50079" s="404"/>
      <c r="P50079" s="404"/>
      <c r="Q50079" s="404"/>
      <c r="R50079" s="404"/>
      <c r="S50079" s="404"/>
      <c r="T50079" s="404"/>
    </row>
    <row r="50080" spans="12:20" ht="16.8">
      <c r="L50080" s="404"/>
      <c r="M50080" s="404"/>
      <c r="N50080" s="404"/>
      <c r="O50080" s="404"/>
      <c r="P50080" s="404"/>
      <c r="Q50080" s="404"/>
      <c r="R50080" s="404"/>
      <c r="S50080" s="404"/>
      <c r="T50080" s="404"/>
    </row>
    <row r="50081" spans="12:20" ht="16.8">
      <c r="L50081" s="404"/>
      <c r="M50081" s="404"/>
      <c r="N50081" s="404"/>
      <c r="O50081" s="404"/>
      <c r="P50081" s="404"/>
      <c r="Q50081" s="404"/>
      <c r="R50081" s="404"/>
      <c r="S50081" s="404"/>
      <c r="T50081" s="404"/>
    </row>
    <row r="50082" spans="12:20" ht="16.8">
      <c r="L50082" s="404"/>
      <c r="M50082" s="404"/>
      <c r="N50082" s="404"/>
      <c r="O50082" s="404"/>
      <c r="P50082" s="404"/>
      <c r="Q50082" s="404"/>
      <c r="R50082" s="404"/>
      <c r="S50082" s="404"/>
      <c r="T50082" s="404"/>
    </row>
    <row r="50083" spans="12:20" ht="16.8">
      <c r="L50083" s="404"/>
      <c r="M50083" s="404"/>
      <c r="N50083" s="404"/>
      <c r="O50083" s="404"/>
      <c r="P50083" s="404"/>
      <c r="Q50083" s="404"/>
      <c r="R50083" s="404"/>
      <c r="S50083" s="404"/>
      <c r="T50083" s="404"/>
    </row>
    <row r="50084" spans="12:20" ht="16.8">
      <c r="L50084" s="404"/>
      <c r="M50084" s="404"/>
      <c r="N50084" s="404"/>
      <c r="O50084" s="404"/>
      <c r="P50084" s="404"/>
      <c r="Q50084" s="404"/>
      <c r="R50084" s="404"/>
      <c r="S50084" s="404"/>
      <c r="T50084" s="404"/>
    </row>
    <row r="50085" spans="12:20" ht="16.8">
      <c r="L50085" s="404"/>
      <c r="M50085" s="404"/>
      <c r="N50085" s="404"/>
      <c r="O50085" s="404"/>
      <c r="P50085" s="404"/>
      <c r="Q50085" s="404"/>
      <c r="R50085" s="404"/>
      <c r="S50085" s="404"/>
      <c r="T50085" s="404"/>
    </row>
    <row r="50086" spans="12:20" ht="16.8">
      <c r="L50086" s="404"/>
      <c r="M50086" s="404"/>
      <c r="N50086" s="404"/>
      <c r="O50086" s="404"/>
      <c r="P50086" s="404"/>
      <c r="Q50086" s="404"/>
      <c r="R50086" s="404"/>
      <c r="S50086" s="404"/>
      <c r="T50086" s="404"/>
    </row>
    <row r="50087" spans="12:20" ht="16.8">
      <c r="L50087" s="404"/>
      <c r="M50087" s="404"/>
      <c r="N50087" s="404"/>
      <c r="O50087" s="404"/>
      <c r="P50087" s="404"/>
      <c r="Q50087" s="404"/>
      <c r="R50087" s="404"/>
      <c r="S50087" s="404"/>
      <c r="T50087" s="404"/>
    </row>
    <row r="50088" spans="12:20" ht="16.8">
      <c r="L50088" s="404"/>
      <c r="M50088" s="404"/>
      <c r="N50088" s="404"/>
      <c r="O50088" s="404"/>
      <c r="P50088" s="404"/>
      <c r="Q50088" s="404"/>
      <c r="R50088" s="404"/>
      <c r="S50088" s="404"/>
      <c r="T50088" s="404"/>
    </row>
    <row r="50089" spans="12:20" ht="16.8">
      <c r="L50089" s="404"/>
      <c r="M50089" s="404"/>
      <c r="N50089" s="404"/>
      <c r="O50089" s="404"/>
      <c r="P50089" s="404"/>
      <c r="Q50089" s="404"/>
      <c r="R50089" s="404"/>
      <c r="S50089" s="404"/>
      <c r="T50089" s="404"/>
    </row>
    <row r="50090" spans="12:20" ht="16.8">
      <c r="L50090" s="404"/>
      <c r="M50090" s="404"/>
      <c r="N50090" s="404"/>
      <c r="O50090" s="404"/>
      <c r="P50090" s="404"/>
      <c r="Q50090" s="404"/>
      <c r="R50090" s="404"/>
      <c r="S50090" s="404"/>
      <c r="T50090" s="404"/>
    </row>
    <row r="50091" spans="12:20" ht="16.8">
      <c r="L50091" s="404"/>
      <c r="M50091" s="404"/>
      <c r="N50091" s="404"/>
      <c r="O50091" s="404"/>
      <c r="P50091" s="404"/>
      <c r="Q50091" s="404"/>
      <c r="R50091" s="404"/>
      <c r="S50091" s="404"/>
      <c r="T50091" s="404"/>
    </row>
    <row r="50092" spans="12:20" ht="16.8">
      <c r="L50092" s="404"/>
      <c r="M50092" s="404"/>
      <c r="N50092" s="404"/>
      <c r="O50092" s="404"/>
      <c r="P50092" s="404"/>
      <c r="Q50092" s="404"/>
      <c r="R50092" s="404"/>
      <c r="S50092" s="404"/>
      <c r="T50092" s="404"/>
    </row>
    <row r="50093" spans="12:20" ht="16.8">
      <c r="L50093" s="404"/>
      <c r="M50093" s="404"/>
      <c r="N50093" s="404"/>
      <c r="O50093" s="404"/>
      <c r="P50093" s="404"/>
      <c r="Q50093" s="404"/>
      <c r="R50093" s="404"/>
      <c r="S50093" s="404"/>
      <c r="T50093" s="404"/>
    </row>
    <row r="50094" spans="12:20" ht="16.8">
      <c r="L50094" s="404"/>
      <c r="M50094" s="404"/>
      <c r="N50094" s="404"/>
      <c r="O50094" s="404"/>
      <c r="P50094" s="404"/>
      <c r="Q50094" s="404"/>
      <c r="R50094" s="404"/>
      <c r="S50094" s="404"/>
      <c r="T50094" s="404"/>
    </row>
    <row r="50095" spans="12:20" ht="16.8">
      <c r="L50095" s="404"/>
      <c r="M50095" s="404"/>
      <c r="N50095" s="404"/>
      <c r="O50095" s="404"/>
      <c r="P50095" s="404"/>
      <c r="Q50095" s="404"/>
      <c r="R50095" s="404"/>
      <c r="S50095" s="404"/>
      <c r="T50095" s="404"/>
    </row>
    <row r="50096" spans="12:20" ht="16.8">
      <c r="L50096" s="404"/>
      <c r="M50096" s="404"/>
      <c r="N50096" s="404"/>
      <c r="O50096" s="404"/>
      <c r="P50096" s="404"/>
      <c r="Q50096" s="404"/>
      <c r="R50096" s="404"/>
      <c r="S50096" s="404"/>
      <c r="T50096" s="404"/>
    </row>
    <row r="50097" spans="12:20" ht="16.8">
      <c r="L50097" s="404"/>
      <c r="M50097" s="404"/>
      <c r="N50097" s="404"/>
      <c r="O50097" s="404"/>
      <c r="P50097" s="404"/>
      <c r="Q50097" s="404"/>
      <c r="R50097" s="404"/>
      <c r="S50097" s="404"/>
      <c r="T50097" s="404"/>
    </row>
    <row r="50098" spans="12:20" ht="16.8">
      <c r="L50098" s="404"/>
      <c r="M50098" s="404"/>
      <c r="N50098" s="404"/>
      <c r="O50098" s="404"/>
      <c r="P50098" s="404"/>
      <c r="Q50098" s="404"/>
      <c r="R50098" s="404"/>
      <c r="S50098" s="404"/>
      <c r="T50098" s="404"/>
    </row>
    <row r="50099" spans="12:20" ht="16.8">
      <c r="L50099" s="404"/>
      <c r="M50099" s="404"/>
      <c r="N50099" s="404"/>
      <c r="O50099" s="404"/>
      <c r="P50099" s="404"/>
      <c r="Q50099" s="404"/>
      <c r="R50099" s="404"/>
      <c r="S50099" s="404"/>
      <c r="T50099" s="404"/>
    </row>
    <row r="50100" spans="12:20" ht="16.8">
      <c r="L50100" s="404"/>
      <c r="M50100" s="404"/>
      <c r="N50100" s="404"/>
      <c r="O50100" s="404"/>
      <c r="P50100" s="404"/>
      <c r="Q50100" s="404"/>
      <c r="R50100" s="404"/>
      <c r="S50100" s="404"/>
      <c r="T50100" s="404"/>
    </row>
    <row r="50101" spans="12:20" ht="16.8">
      <c r="L50101" s="404"/>
      <c r="M50101" s="404"/>
      <c r="N50101" s="404"/>
      <c r="O50101" s="404"/>
      <c r="P50101" s="404"/>
      <c r="Q50101" s="404"/>
      <c r="R50101" s="404"/>
      <c r="S50101" s="404"/>
      <c r="T50101" s="404"/>
    </row>
    <row r="50102" spans="12:20" ht="16.8">
      <c r="L50102" s="404"/>
      <c r="M50102" s="404"/>
      <c r="N50102" s="404"/>
      <c r="O50102" s="404"/>
      <c r="P50102" s="404"/>
      <c r="Q50102" s="404"/>
      <c r="R50102" s="404"/>
      <c r="S50102" s="404"/>
      <c r="T50102" s="404"/>
    </row>
    <row r="50103" spans="12:20" ht="16.8">
      <c r="L50103" s="404"/>
      <c r="M50103" s="404"/>
      <c r="N50103" s="404"/>
      <c r="O50103" s="404"/>
      <c r="P50103" s="404"/>
      <c r="Q50103" s="404"/>
      <c r="R50103" s="404"/>
      <c r="S50103" s="404"/>
      <c r="T50103" s="404"/>
    </row>
    <row r="50104" spans="12:20" ht="16.8">
      <c r="L50104" s="404"/>
      <c r="M50104" s="404"/>
      <c r="N50104" s="404"/>
      <c r="O50104" s="404"/>
      <c r="P50104" s="404"/>
      <c r="Q50104" s="404"/>
      <c r="R50104" s="404"/>
      <c r="S50104" s="404"/>
      <c r="T50104" s="404"/>
    </row>
    <row r="50105" spans="12:20" ht="16.8">
      <c r="L50105" s="404"/>
      <c r="M50105" s="404"/>
      <c r="N50105" s="404"/>
      <c r="O50105" s="404"/>
      <c r="P50105" s="404"/>
      <c r="Q50105" s="404"/>
      <c r="R50105" s="404"/>
      <c r="S50105" s="404"/>
      <c r="T50105" s="404"/>
    </row>
    <row r="50106" spans="12:20" ht="16.8">
      <c r="L50106" s="404"/>
      <c r="M50106" s="404"/>
      <c r="N50106" s="404"/>
      <c r="O50106" s="404"/>
      <c r="P50106" s="404"/>
      <c r="Q50106" s="404"/>
      <c r="R50106" s="404"/>
      <c r="S50106" s="404"/>
      <c r="T50106" s="404"/>
    </row>
    <row r="50107" spans="12:20" ht="16.8">
      <c r="L50107" s="404"/>
      <c r="M50107" s="404"/>
      <c r="N50107" s="404"/>
      <c r="O50107" s="404"/>
      <c r="P50107" s="404"/>
      <c r="Q50107" s="404"/>
      <c r="R50107" s="404"/>
      <c r="S50107" s="404"/>
      <c r="T50107" s="404"/>
    </row>
    <row r="50108" spans="12:20" ht="16.8">
      <c r="L50108" s="404"/>
      <c r="M50108" s="404"/>
      <c r="N50108" s="404"/>
      <c r="O50108" s="404"/>
      <c r="P50108" s="404"/>
      <c r="Q50108" s="404"/>
      <c r="R50108" s="404"/>
      <c r="S50108" s="404"/>
      <c r="T50108" s="404"/>
    </row>
    <row r="50109" spans="12:20" ht="16.8">
      <c r="L50109" s="404"/>
      <c r="M50109" s="404"/>
      <c r="N50109" s="404"/>
      <c r="O50109" s="404"/>
      <c r="P50109" s="404"/>
      <c r="Q50109" s="404"/>
      <c r="R50109" s="404"/>
      <c r="S50109" s="404"/>
      <c r="T50109" s="404"/>
    </row>
    <row r="50110" spans="12:20" ht="16.8">
      <c r="L50110" s="404"/>
      <c r="M50110" s="404"/>
      <c r="N50110" s="404"/>
      <c r="O50110" s="404"/>
      <c r="P50110" s="404"/>
      <c r="Q50110" s="404"/>
      <c r="R50110" s="404"/>
      <c r="S50110" s="404"/>
      <c r="T50110" s="404"/>
    </row>
    <row r="50111" spans="12:20" ht="16.8">
      <c r="L50111" s="404"/>
      <c r="M50111" s="404"/>
      <c r="N50111" s="404"/>
      <c r="O50111" s="404"/>
      <c r="P50111" s="404"/>
      <c r="Q50111" s="404"/>
      <c r="R50111" s="404"/>
      <c r="S50111" s="404"/>
      <c r="T50111" s="404"/>
    </row>
    <row r="50112" spans="12:20" ht="16.8">
      <c r="L50112" s="404"/>
      <c r="M50112" s="404"/>
      <c r="N50112" s="404"/>
      <c r="O50112" s="404"/>
      <c r="P50112" s="404"/>
      <c r="Q50112" s="404"/>
      <c r="R50112" s="404"/>
      <c r="S50112" s="404"/>
      <c r="T50112" s="404"/>
    </row>
    <row r="50113" spans="12:20" ht="16.8">
      <c r="L50113" s="404"/>
      <c r="M50113" s="404"/>
      <c r="N50113" s="404"/>
      <c r="O50113" s="404"/>
      <c r="P50113" s="404"/>
      <c r="Q50113" s="404"/>
      <c r="R50113" s="404"/>
      <c r="S50113" s="404"/>
      <c r="T50113" s="404"/>
    </row>
    <row r="50114" spans="12:20" ht="16.8">
      <c r="L50114" s="404"/>
      <c r="M50114" s="404"/>
      <c r="N50114" s="404"/>
      <c r="O50114" s="404"/>
      <c r="P50114" s="404"/>
      <c r="Q50114" s="404"/>
      <c r="R50114" s="404"/>
      <c r="S50114" s="404"/>
      <c r="T50114" s="404"/>
    </row>
    <row r="50115" spans="12:20" ht="16.8">
      <c r="L50115" s="404"/>
      <c r="M50115" s="404"/>
      <c r="N50115" s="404"/>
      <c r="O50115" s="404"/>
      <c r="P50115" s="404"/>
      <c r="Q50115" s="404"/>
      <c r="R50115" s="404"/>
      <c r="S50115" s="404"/>
      <c r="T50115" s="404"/>
    </row>
    <row r="50116" spans="12:20" ht="16.8">
      <c r="L50116" s="404"/>
      <c r="M50116" s="404"/>
      <c r="N50116" s="404"/>
      <c r="O50116" s="404"/>
      <c r="P50116" s="404"/>
      <c r="Q50116" s="404"/>
      <c r="R50116" s="404"/>
      <c r="S50116" s="404"/>
      <c r="T50116" s="404"/>
    </row>
    <row r="50117" spans="12:20" ht="16.8">
      <c r="L50117" s="404"/>
      <c r="M50117" s="404"/>
      <c r="N50117" s="404"/>
      <c r="O50117" s="404"/>
      <c r="P50117" s="404"/>
      <c r="Q50117" s="404"/>
      <c r="R50117" s="404"/>
      <c r="S50117" s="404"/>
      <c r="T50117" s="404"/>
    </row>
    <row r="50118" spans="12:20" ht="16.8">
      <c r="L50118" s="404"/>
      <c r="M50118" s="404"/>
      <c r="N50118" s="404"/>
      <c r="O50118" s="404"/>
      <c r="P50118" s="404"/>
      <c r="Q50118" s="404"/>
      <c r="R50118" s="404"/>
      <c r="S50118" s="404"/>
      <c r="T50118" s="404"/>
    </row>
    <row r="50119" spans="12:20" ht="16.8">
      <c r="L50119" s="404"/>
      <c r="M50119" s="404"/>
      <c r="N50119" s="404"/>
      <c r="O50119" s="404"/>
      <c r="P50119" s="404"/>
      <c r="Q50119" s="404"/>
      <c r="R50119" s="404"/>
      <c r="S50119" s="404"/>
      <c r="T50119" s="404"/>
    </row>
    <row r="50120" spans="12:20" ht="16.8">
      <c r="L50120" s="404"/>
      <c r="M50120" s="404"/>
      <c r="N50120" s="404"/>
      <c r="O50120" s="404"/>
      <c r="P50120" s="404"/>
      <c r="Q50120" s="404"/>
      <c r="R50120" s="404"/>
      <c r="S50120" s="404"/>
      <c r="T50120" s="404"/>
    </row>
    <row r="50121" spans="12:20" ht="16.8">
      <c r="L50121" s="404"/>
      <c r="M50121" s="404"/>
      <c r="N50121" s="404"/>
      <c r="O50121" s="404"/>
      <c r="P50121" s="404"/>
      <c r="Q50121" s="404"/>
      <c r="R50121" s="404"/>
      <c r="S50121" s="404"/>
      <c r="T50121" s="404"/>
    </row>
    <row r="50122" spans="12:20" ht="16.8">
      <c r="L50122" s="404"/>
      <c r="M50122" s="404"/>
      <c r="N50122" s="404"/>
      <c r="O50122" s="404"/>
      <c r="P50122" s="404"/>
      <c r="Q50122" s="404"/>
      <c r="R50122" s="404"/>
      <c r="S50122" s="404"/>
      <c r="T50122" s="404"/>
    </row>
    <row r="50123" spans="12:20" ht="16.8">
      <c r="L50123" s="404"/>
      <c r="M50123" s="404"/>
      <c r="N50123" s="404"/>
      <c r="O50123" s="404"/>
      <c r="P50123" s="404"/>
      <c r="Q50123" s="404"/>
      <c r="R50123" s="404"/>
      <c r="S50123" s="404"/>
      <c r="T50123" s="404"/>
    </row>
    <row r="50124" spans="12:20" ht="16.8">
      <c r="L50124" s="404"/>
      <c r="M50124" s="404"/>
      <c r="N50124" s="404"/>
      <c r="O50124" s="404"/>
      <c r="P50124" s="404"/>
      <c r="Q50124" s="404"/>
      <c r="R50124" s="404"/>
      <c r="S50124" s="404"/>
      <c r="T50124" s="404"/>
    </row>
    <row r="50125" spans="12:20" ht="16.8">
      <c r="L50125" s="404"/>
      <c r="M50125" s="404"/>
      <c r="N50125" s="404"/>
      <c r="O50125" s="404"/>
      <c r="P50125" s="404"/>
      <c r="Q50125" s="404"/>
      <c r="R50125" s="404"/>
      <c r="S50125" s="404"/>
      <c r="T50125" s="404"/>
    </row>
    <row r="50126" spans="12:20" ht="16.8">
      <c r="L50126" s="404"/>
      <c r="M50126" s="404"/>
      <c r="N50126" s="404"/>
      <c r="O50126" s="404"/>
      <c r="P50126" s="404"/>
      <c r="Q50126" s="404"/>
      <c r="R50126" s="404"/>
      <c r="S50126" s="404"/>
      <c r="T50126" s="404"/>
    </row>
    <row r="50127" spans="12:20" ht="16.8">
      <c r="L50127" s="404"/>
      <c r="M50127" s="404"/>
      <c r="N50127" s="404"/>
      <c r="O50127" s="404"/>
      <c r="P50127" s="404"/>
      <c r="Q50127" s="404"/>
      <c r="R50127" s="404"/>
      <c r="S50127" s="404"/>
      <c r="T50127" s="404"/>
    </row>
    <row r="50128" spans="12:20" ht="16.8">
      <c r="L50128" s="404"/>
      <c r="M50128" s="404"/>
      <c r="N50128" s="404"/>
      <c r="O50128" s="404"/>
      <c r="P50128" s="404"/>
      <c r="Q50128" s="404"/>
      <c r="R50128" s="404"/>
      <c r="S50128" s="404"/>
      <c r="T50128" s="404"/>
    </row>
    <row r="50129" spans="12:20" ht="16.8">
      <c r="L50129" s="404"/>
      <c r="M50129" s="404"/>
      <c r="N50129" s="404"/>
      <c r="O50129" s="404"/>
      <c r="P50129" s="404"/>
      <c r="Q50129" s="404"/>
      <c r="R50129" s="404"/>
      <c r="S50129" s="404"/>
      <c r="T50129" s="404"/>
    </row>
    <row r="50130" spans="12:20" ht="16.8">
      <c r="L50130" s="404"/>
      <c r="M50130" s="404"/>
      <c r="N50130" s="404"/>
      <c r="O50130" s="404"/>
      <c r="P50130" s="404"/>
      <c r="Q50130" s="404"/>
      <c r="R50130" s="404"/>
      <c r="S50130" s="404"/>
      <c r="T50130" s="404"/>
    </row>
    <row r="50131" spans="12:20" ht="16.8">
      <c r="L50131" s="404"/>
      <c r="M50131" s="404"/>
      <c r="N50131" s="404"/>
      <c r="O50131" s="404"/>
      <c r="P50131" s="404"/>
      <c r="Q50131" s="404"/>
      <c r="R50131" s="404"/>
      <c r="S50131" s="404"/>
      <c r="T50131" s="404"/>
    </row>
    <row r="50132" spans="12:20" ht="16.8">
      <c r="L50132" s="404"/>
      <c r="M50132" s="404"/>
      <c r="N50132" s="404"/>
      <c r="O50132" s="404"/>
      <c r="P50132" s="404"/>
      <c r="Q50132" s="404"/>
      <c r="R50132" s="404"/>
      <c r="S50132" s="404"/>
      <c r="T50132" s="404"/>
    </row>
    <row r="50133" spans="12:20" ht="16.8">
      <c r="L50133" s="404"/>
      <c r="M50133" s="404"/>
      <c r="N50133" s="404"/>
      <c r="O50133" s="404"/>
      <c r="P50133" s="404"/>
      <c r="Q50133" s="404"/>
      <c r="R50133" s="404"/>
      <c r="S50133" s="404"/>
      <c r="T50133" s="404"/>
    </row>
    <row r="50134" spans="12:20" ht="16.8">
      <c r="L50134" s="404"/>
      <c r="M50134" s="404"/>
      <c r="N50134" s="404"/>
      <c r="O50134" s="404"/>
      <c r="P50134" s="404"/>
      <c r="Q50134" s="404"/>
      <c r="R50134" s="404"/>
      <c r="S50134" s="404"/>
      <c r="T50134" s="404"/>
    </row>
    <row r="50135" spans="12:20" ht="16.8">
      <c r="L50135" s="404"/>
      <c r="M50135" s="404"/>
      <c r="N50135" s="404"/>
      <c r="O50135" s="404"/>
      <c r="P50135" s="404"/>
      <c r="Q50135" s="404"/>
      <c r="R50135" s="404"/>
      <c r="S50135" s="404"/>
      <c r="T50135" s="404"/>
    </row>
    <row r="50136" spans="12:20" ht="16.8">
      <c r="L50136" s="404"/>
      <c r="M50136" s="404"/>
      <c r="N50136" s="404"/>
      <c r="O50136" s="404"/>
      <c r="P50136" s="404"/>
      <c r="Q50136" s="404"/>
      <c r="R50136" s="404"/>
      <c r="S50136" s="404"/>
      <c r="T50136" s="404"/>
    </row>
    <row r="50137" spans="12:20" ht="16.8">
      <c r="L50137" s="404"/>
      <c r="M50137" s="404"/>
      <c r="N50137" s="404"/>
      <c r="O50137" s="404"/>
      <c r="P50137" s="404"/>
      <c r="Q50137" s="404"/>
      <c r="R50137" s="404"/>
      <c r="S50137" s="404"/>
      <c r="T50137" s="404"/>
    </row>
    <row r="50138" spans="12:20" ht="16.8">
      <c r="L50138" s="404"/>
      <c r="M50138" s="404"/>
      <c r="N50138" s="404"/>
      <c r="O50138" s="404"/>
      <c r="P50138" s="404"/>
      <c r="Q50138" s="404"/>
      <c r="R50138" s="404"/>
      <c r="S50138" s="404"/>
      <c r="T50138" s="404"/>
    </row>
    <row r="50139" spans="12:20" ht="16.8">
      <c r="L50139" s="404"/>
      <c r="M50139" s="404"/>
      <c r="N50139" s="404"/>
      <c r="O50139" s="404"/>
      <c r="P50139" s="404"/>
      <c r="Q50139" s="404"/>
      <c r="R50139" s="404"/>
      <c r="S50139" s="404"/>
      <c r="T50139" s="404"/>
    </row>
    <row r="50140" spans="12:20" ht="16.8">
      <c r="L50140" s="404"/>
      <c r="M50140" s="404"/>
      <c r="N50140" s="404"/>
      <c r="O50140" s="404"/>
      <c r="P50140" s="404"/>
      <c r="Q50140" s="404"/>
      <c r="R50140" s="404"/>
      <c r="S50140" s="404"/>
      <c r="T50140" s="404"/>
    </row>
    <row r="50141" spans="12:20" ht="16.8">
      <c r="L50141" s="404"/>
      <c r="M50141" s="404"/>
      <c r="N50141" s="404"/>
      <c r="O50141" s="404"/>
      <c r="P50141" s="404"/>
      <c r="Q50141" s="404"/>
      <c r="R50141" s="404"/>
      <c r="S50141" s="404"/>
      <c r="T50141" s="404"/>
    </row>
    <row r="50142" spans="12:20" ht="16.8">
      <c r="L50142" s="404"/>
      <c r="M50142" s="404"/>
      <c r="N50142" s="404"/>
      <c r="O50142" s="404"/>
      <c r="P50142" s="404"/>
      <c r="Q50142" s="404"/>
      <c r="R50142" s="404"/>
      <c r="S50142" s="404"/>
      <c r="T50142" s="404"/>
    </row>
    <row r="50143" spans="12:20" ht="16.8">
      <c r="L50143" s="404"/>
      <c r="M50143" s="404"/>
      <c r="N50143" s="404"/>
      <c r="O50143" s="404"/>
      <c r="P50143" s="404"/>
      <c r="Q50143" s="404"/>
      <c r="R50143" s="404"/>
      <c r="S50143" s="404"/>
      <c r="T50143" s="404"/>
    </row>
    <row r="50144" spans="12:20" ht="16.8">
      <c r="L50144" s="404"/>
      <c r="M50144" s="404"/>
      <c r="N50144" s="404"/>
      <c r="O50144" s="404"/>
      <c r="P50144" s="404"/>
      <c r="Q50144" s="404"/>
      <c r="R50144" s="404"/>
      <c r="S50144" s="404"/>
      <c r="T50144" s="404"/>
    </row>
    <row r="50145" spans="12:20" ht="16.8">
      <c r="L50145" s="404"/>
      <c r="M50145" s="404"/>
      <c r="N50145" s="404"/>
      <c r="O50145" s="404"/>
      <c r="P50145" s="404"/>
      <c r="Q50145" s="404"/>
      <c r="R50145" s="404"/>
      <c r="S50145" s="404"/>
      <c r="T50145" s="404"/>
    </row>
    <row r="50146" spans="12:20" ht="16.8">
      <c r="L50146" s="404"/>
      <c r="M50146" s="404"/>
      <c r="N50146" s="404"/>
      <c r="O50146" s="404"/>
      <c r="P50146" s="404"/>
      <c r="Q50146" s="404"/>
      <c r="R50146" s="404"/>
      <c r="S50146" s="404"/>
      <c r="T50146" s="404"/>
    </row>
    <row r="50147" spans="12:20" ht="16.8">
      <c r="L50147" s="404"/>
      <c r="M50147" s="404"/>
      <c r="N50147" s="404"/>
      <c r="O50147" s="404"/>
      <c r="P50147" s="404"/>
      <c r="Q50147" s="404"/>
      <c r="R50147" s="404"/>
      <c r="S50147" s="404"/>
      <c r="T50147" s="404"/>
    </row>
    <row r="50148" spans="12:20" ht="16.8">
      <c r="L50148" s="404"/>
      <c r="M50148" s="404"/>
      <c r="N50148" s="404"/>
      <c r="O50148" s="404"/>
      <c r="P50148" s="404"/>
      <c r="Q50148" s="404"/>
      <c r="R50148" s="404"/>
      <c r="S50148" s="404"/>
      <c r="T50148" s="404"/>
    </row>
    <row r="50149" spans="12:20" ht="16.8">
      <c r="L50149" s="404"/>
      <c r="M50149" s="404"/>
      <c r="N50149" s="404"/>
      <c r="O50149" s="404"/>
      <c r="P50149" s="404"/>
      <c r="Q50149" s="404"/>
      <c r="R50149" s="404"/>
      <c r="S50149" s="404"/>
      <c r="T50149" s="404"/>
    </row>
    <row r="50150" spans="12:20" ht="16.8">
      <c r="L50150" s="404"/>
      <c r="M50150" s="404"/>
      <c r="N50150" s="404"/>
      <c r="O50150" s="404"/>
      <c r="P50150" s="404"/>
      <c r="Q50150" s="404"/>
      <c r="R50150" s="404"/>
      <c r="S50150" s="404"/>
      <c r="T50150" s="404"/>
    </row>
    <row r="50151" spans="12:20" ht="16.8">
      <c r="L50151" s="404"/>
      <c r="M50151" s="404"/>
      <c r="N50151" s="404"/>
      <c r="O50151" s="404"/>
      <c r="P50151" s="404"/>
      <c r="Q50151" s="404"/>
      <c r="R50151" s="404"/>
      <c r="S50151" s="404"/>
      <c r="T50151" s="404"/>
    </row>
    <row r="50152" spans="12:20" ht="16.8">
      <c r="L50152" s="404"/>
      <c r="M50152" s="404"/>
      <c r="N50152" s="404"/>
      <c r="O50152" s="404"/>
      <c r="P50152" s="404"/>
      <c r="Q50152" s="404"/>
      <c r="R50152" s="404"/>
      <c r="S50152" s="404"/>
      <c r="T50152" s="404"/>
    </row>
    <row r="50153" spans="12:20" ht="16.8">
      <c r="L50153" s="404"/>
      <c r="M50153" s="404"/>
      <c r="N50153" s="404"/>
      <c r="O50153" s="404"/>
      <c r="P50153" s="404"/>
      <c r="Q50153" s="404"/>
      <c r="R50153" s="404"/>
      <c r="S50153" s="404"/>
      <c r="T50153" s="404"/>
    </row>
    <row r="50154" spans="12:20" ht="16.8">
      <c r="L50154" s="404"/>
      <c r="M50154" s="404"/>
      <c r="N50154" s="404"/>
      <c r="O50154" s="404"/>
      <c r="P50154" s="404"/>
      <c r="Q50154" s="404"/>
      <c r="R50154" s="404"/>
      <c r="S50154" s="404"/>
      <c r="T50154" s="404"/>
    </row>
    <row r="50155" spans="12:20" ht="16.8">
      <c r="L50155" s="404"/>
      <c r="M50155" s="404"/>
      <c r="N50155" s="404"/>
      <c r="O50155" s="404"/>
      <c r="P50155" s="404"/>
      <c r="Q50155" s="404"/>
      <c r="R50155" s="404"/>
      <c r="S50155" s="404"/>
      <c r="T50155" s="404"/>
    </row>
    <row r="50156" spans="12:20" ht="16.8">
      <c r="L50156" s="404"/>
      <c r="M50156" s="404"/>
      <c r="N50156" s="404"/>
      <c r="O50156" s="404"/>
      <c r="P50156" s="404"/>
      <c r="Q50156" s="404"/>
      <c r="R50156" s="404"/>
      <c r="S50156" s="404"/>
      <c r="T50156" s="404"/>
    </row>
    <row r="50157" spans="12:20" ht="16.8">
      <c r="L50157" s="404"/>
      <c r="M50157" s="404"/>
      <c r="N50157" s="404"/>
      <c r="O50157" s="404"/>
      <c r="P50157" s="404"/>
      <c r="Q50157" s="404"/>
      <c r="R50157" s="404"/>
      <c r="S50157" s="404"/>
      <c r="T50157" s="404"/>
    </row>
    <row r="50158" spans="12:20" ht="16.8">
      <c r="L50158" s="404"/>
      <c r="M50158" s="404"/>
      <c r="N50158" s="404"/>
      <c r="O50158" s="404"/>
      <c r="P50158" s="404"/>
      <c r="Q50158" s="404"/>
      <c r="R50158" s="404"/>
      <c r="S50158" s="404"/>
      <c r="T50158" s="404"/>
    </row>
    <row r="50159" spans="12:20" ht="16.8">
      <c r="L50159" s="404"/>
      <c r="M50159" s="404"/>
      <c r="N50159" s="404"/>
      <c r="O50159" s="404"/>
      <c r="P50159" s="404"/>
      <c r="Q50159" s="404"/>
      <c r="R50159" s="404"/>
      <c r="S50159" s="404"/>
      <c r="T50159" s="404"/>
    </row>
    <row r="50160" spans="12:20" ht="16.8">
      <c r="L50160" s="404"/>
      <c r="M50160" s="404"/>
      <c r="N50160" s="404"/>
      <c r="O50160" s="404"/>
      <c r="P50160" s="404"/>
      <c r="Q50160" s="404"/>
      <c r="R50160" s="404"/>
      <c r="S50160" s="404"/>
      <c r="T50160" s="404"/>
    </row>
    <row r="50161" spans="12:20" ht="16.8">
      <c r="L50161" s="404"/>
      <c r="M50161" s="404"/>
      <c r="N50161" s="404"/>
      <c r="O50161" s="404"/>
      <c r="P50161" s="404"/>
      <c r="Q50161" s="404"/>
      <c r="R50161" s="404"/>
      <c r="S50161" s="404"/>
      <c r="T50161" s="404"/>
    </row>
    <row r="50162" spans="12:20" ht="16.8">
      <c r="L50162" s="404"/>
      <c r="M50162" s="404"/>
      <c r="N50162" s="404"/>
      <c r="O50162" s="404"/>
      <c r="P50162" s="404"/>
      <c r="Q50162" s="404"/>
      <c r="R50162" s="404"/>
      <c r="S50162" s="404"/>
      <c r="T50162" s="404"/>
    </row>
    <row r="50163" spans="12:20" ht="16.8">
      <c r="L50163" s="404"/>
      <c r="M50163" s="404"/>
      <c r="N50163" s="404"/>
      <c r="O50163" s="404"/>
      <c r="P50163" s="404"/>
      <c r="Q50163" s="404"/>
      <c r="R50163" s="404"/>
      <c r="S50163" s="404"/>
      <c r="T50163" s="404"/>
    </row>
    <row r="50164" spans="12:20" ht="16.8">
      <c r="L50164" s="404"/>
      <c r="M50164" s="404"/>
      <c r="N50164" s="404"/>
      <c r="O50164" s="404"/>
      <c r="P50164" s="404"/>
      <c r="Q50164" s="404"/>
      <c r="R50164" s="404"/>
      <c r="S50164" s="404"/>
      <c r="T50164" s="404"/>
    </row>
    <row r="50165" spans="12:20" ht="16.8">
      <c r="L50165" s="404"/>
      <c r="M50165" s="404"/>
      <c r="N50165" s="404"/>
      <c r="O50165" s="404"/>
      <c r="P50165" s="404"/>
      <c r="Q50165" s="404"/>
      <c r="R50165" s="404"/>
      <c r="S50165" s="404"/>
      <c r="T50165" s="404"/>
    </row>
    <row r="50166" spans="12:20" ht="16.8">
      <c r="L50166" s="404"/>
      <c r="M50166" s="404"/>
      <c r="N50166" s="404"/>
      <c r="O50166" s="404"/>
      <c r="P50166" s="404"/>
      <c r="Q50166" s="404"/>
      <c r="R50166" s="404"/>
      <c r="S50166" s="404"/>
      <c r="T50166" s="404"/>
    </row>
    <row r="50167" spans="12:20" ht="16.8">
      <c r="L50167" s="404"/>
      <c r="M50167" s="404"/>
      <c r="N50167" s="404"/>
      <c r="O50167" s="404"/>
      <c r="P50167" s="404"/>
      <c r="Q50167" s="404"/>
      <c r="R50167" s="404"/>
      <c r="S50167" s="404"/>
      <c r="T50167" s="404"/>
    </row>
    <row r="50168" spans="12:20" ht="16.8">
      <c r="L50168" s="404"/>
      <c r="M50168" s="404"/>
      <c r="N50168" s="404"/>
      <c r="O50168" s="404"/>
      <c r="P50168" s="404"/>
      <c r="Q50168" s="404"/>
      <c r="R50168" s="404"/>
      <c r="S50168" s="404"/>
      <c r="T50168" s="404"/>
    </row>
    <row r="50169" spans="12:20" ht="16.8">
      <c r="L50169" s="404"/>
      <c r="M50169" s="404"/>
      <c r="N50169" s="404"/>
      <c r="O50169" s="404"/>
      <c r="P50169" s="404"/>
      <c r="Q50169" s="404"/>
      <c r="R50169" s="404"/>
      <c r="S50169" s="404"/>
      <c r="T50169" s="404"/>
    </row>
    <row r="50170" spans="12:20" ht="16.8">
      <c r="L50170" s="404"/>
      <c r="M50170" s="404"/>
      <c r="N50170" s="404"/>
      <c r="O50170" s="404"/>
      <c r="P50170" s="404"/>
      <c r="Q50170" s="404"/>
      <c r="R50170" s="404"/>
      <c r="S50170" s="404"/>
      <c r="T50170" s="404"/>
    </row>
    <row r="50171" spans="12:20" ht="16.8">
      <c r="L50171" s="404"/>
      <c r="M50171" s="404"/>
      <c r="N50171" s="404"/>
      <c r="O50171" s="404"/>
      <c r="P50171" s="404"/>
      <c r="Q50171" s="404"/>
      <c r="R50171" s="404"/>
      <c r="S50171" s="404"/>
      <c r="T50171" s="404"/>
    </row>
    <row r="50172" spans="12:20" ht="16.8">
      <c r="L50172" s="404"/>
      <c r="M50172" s="404"/>
      <c r="N50172" s="404"/>
      <c r="O50172" s="404"/>
      <c r="P50172" s="404"/>
      <c r="Q50172" s="404"/>
      <c r="R50172" s="404"/>
      <c r="S50172" s="404"/>
      <c r="T50172" s="404"/>
    </row>
    <row r="50173" spans="12:20" ht="16.8">
      <c r="L50173" s="404"/>
      <c r="M50173" s="404"/>
      <c r="N50173" s="404"/>
      <c r="O50173" s="404"/>
      <c r="P50173" s="404"/>
      <c r="Q50173" s="404"/>
      <c r="R50173" s="404"/>
      <c r="S50173" s="404"/>
      <c r="T50173" s="404"/>
    </row>
    <row r="50174" spans="12:20" ht="16.8">
      <c r="L50174" s="404"/>
      <c r="M50174" s="404"/>
      <c r="N50174" s="404"/>
      <c r="O50174" s="404"/>
      <c r="P50174" s="404"/>
      <c r="Q50174" s="404"/>
      <c r="R50174" s="404"/>
      <c r="S50174" s="404"/>
      <c r="T50174" s="404"/>
    </row>
    <row r="50175" spans="12:20" ht="16.8">
      <c r="L50175" s="404"/>
      <c r="M50175" s="404"/>
      <c r="N50175" s="404"/>
      <c r="O50175" s="404"/>
      <c r="P50175" s="404"/>
      <c r="Q50175" s="404"/>
      <c r="R50175" s="404"/>
      <c r="S50175" s="404"/>
      <c r="T50175" s="404"/>
    </row>
    <row r="50176" spans="12:20" ht="16.8">
      <c r="L50176" s="404"/>
      <c r="M50176" s="404"/>
      <c r="N50176" s="404"/>
      <c r="O50176" s="404"/>
      <c r="P50176" s="404"/>
      <c r="Q50176" s="404"/>
      <c r="R50176" s="404"/>
      <c r="S50176" s="404"/>
      <c r="T50176" s="404"/>
    </row>
    <row r="50177" spans="12:20" ht="16.8">
      <c r="L50177" s="404"/>
      <c r="M50177" s="404"/>
      <c r="N50177" s="404"/>
      <c r="O50177" s="404"/>
      <c r="P50177" s="404"/>
      <c r="Q50177" s="404"/>
      <c r="R50177" s="404"/>
      <c r="S50177" s="404"/>
      <c r="T50177" s="404"/>
    </row>
    <row r="50178" spans="12:20" ht="16.8">
      <c r="L50178" s="404"/>
      <c r="M50178" s="404"/>
      <c r="N50178" s="404"/>
      <c r="O50178" s="404"/>
      <c r="P50178" s="404"/>
      <c r="Q50178" s="404"/>
      <c r="R50178" s="404"/>
      <c r="S50178" s="404"/>
      <c r="T50178" s="404"/>
    </row>
    <row r="50179" spans="12:20" ht="16.8">
      <c r="L50179" s="404"/>
      <c r="M50179" s="404"/>
      <c r="N50179" s="404"/>
      <c r="O50179" s="404"/>
      <c r="P50179" s="404"/>
      <c r="Q50179" s="404"/>
      <c r="R50179" s="404"/>
      <c r="S50179" s="404"/>
      <c r="T50179" s="404"/>
    </row>
    <row r="50180" spans="12:20" ht="16.8">
      <c r="L50180" s="404"/>
      <c r="M50180" s="404"/>
      <c r="N50180" s="404"/>
      <c r="O50180" s="404"/>
      <c r="P50180" s="404"/>
      <c r="Q50180" s="404"/>
      <c r="R50180" s="404"/>
      <c r="S50180" s="404"/>
      <c r="T50180" s="404"/>
    </row>
    <row r="50181" spans="12:20" ht="16.8">
      <c r="L50181" s="404"/>
      <c r="M50181" s="404"/>
      <c r="N50181" s="404"/>
      <c r="O50181" s="404"/>
      <c r="P50181" s="404"/>
      <c r="Q50181" s="404"/>
      <c r="R50181" s="404"/>
      <c r="S50181" s="404"/>
      <c r="T50181" s="404"/>
    </row>
    <row r="50182" spans="12:20" ht="16.8">
      <c r="L50182" s="404"/>
      <c r="M50182" s="404"/>
      <c r="N50182" s="404"/>
      <c r="O50182" s="404"/>
      <c r="P50182" s="404"/>
      <c r="Q50182" s="404"/>
      <c r="R50182" s="404"/>
      <c r="S50182" s="404"/>
      <c r="T50182" s="404"/>
    </row>
    <row r="50183" spans="12:20" ht="16.8">
      <c r="L50183" s="404"/>
      <c r="M50183" s="404"/>
      <c r="N50183" s="404"/>
      <c r="O50183" s="404"/>
      <c r="P50183" s="404"/>
      <c r="Q50183" s="404"/>
      <c r="R50183" s="404"/>
      <c r="S50183" s="404"/>
      <c r="T50183" s="404"/>
    </row>
    <row r="50184" spans="12:20" ht="16.8">
      <c r="L50184" s="404"/>
      <c r="M50184" s="404"/>
      <c r="N50184" s="404"/>
      <c r="O50184" s="404"/>
      <c r="P50184" s="404"/>
      <c r="Q50184" s="404"/>
      <c r="R50184" s="404"/>
      <c r="S50184" s="404"/>
      <c r="T50184" s="404"/>
    </row>
    <row r="50185" spans="12:20" ht="16.8">
      <c r="L50185" s="404"/>
      <c r="M50185" s="404"/>
      <c r="N50185" s="404"/>
      <c r="O50185" s="404"/>
      <c r="P50185" s="404"/>
      <c r="Q50185" s="404"/>
      <c r="R50185" s="404"/>
      <c r="S50185" s="404"/>
      <c r="T50185" s="404"/>
    </row>
    <row r="50186" spans="12:20" ht="16.8">
      <c r="L50186" s="404"/>
      <c r="M50186" s="404"/>
      <c r="N50186" s="404"/>
      <c r="O50186" s="404"/>
      <c r="P50186" s="404"/>
      <c r="Q50186" s="404"/>
      <c r="R50186" s="404"/>
      <c r="S50186" s="404"/>
      <c r="T50186" s="404"/>
    </row>
    <row r="50187" spans="12:20" ht="16.8">
      <c r="L50187" s="404"/>
      <c r="M50187" s="404"/>
      <c r="N50187" s="404"/>
      <c r="O50187" s="404"/>
      <c r="P50187" s="404"/>
      <c r="Q50187" s="404"/>
      <c r="R50187" s="404"/>
      <c r="S50187" s="404"/>
      <c r="T50187" s="404"/>
    </row>
    <row r="50188" spans="12:20" ht="16.8">
      <c r="L50188" s="404"/>
      <c r="M50188" s="404"/>
      <c r="N50188" s="404"/>
      <c r="O50188" s="404"/>
      <c r="P50188" s="404"/>
      <c r="Q50188" s="404"/>
      <c r="R50188" s="404"/>
      <c r="S50188" s="404"/>
      <c r="T50188" s="404"/>
    </row>
    <row r="50189" spans="12:20" ht="16.8">
      <c r="L50189" s="404"/>
      <c r="M50189" s="404"/>
      <c r="N50189" s="404"/>
      <c r="O50189" s="404"/>
      <c r="P50189" s="404"/>
      <c r="Q50189" s="404"/>
      <c r="R50189" s="404"/>
      <c r="S50189" s="404"/>
      <c r="T50189" s="404"/>
    </row>
    <row r="50190" spans="12:20" ht="16.8">
      <c r="L50190" s="404"/>
      <c r="M50190" s="404"/>
      <c r="N50190" s="404"/>
      <c r="O50190" s="404"/>
      <c r="P50190" s="404"/>
      <c r="Q50190" s="404"/>
      <c r="R50190" s="404"/>
      <c r="S50190" s="404"/>
      <c r="T50190" s="404"/>
    </row>
    <row r="50191" spans="12:20" ht="16.8">
      <c r="L50191" s="404"/>
      <c r="M50191" s="404"/>
      <c r="N50191" s="404"/>
      <c r="O50191" s="404"/>
      <c r="P50191" s="404"/>
      <c r="Q50191" s="404"/>
      <c r="R50191" s="404"/>
      <c r="S50191" s="404"/>
      <c r="T50191" s="404"/>
    </row>
    <row r="50192" spans="12:20" ht="16.8">
      <c r="L50192" s="404"/>
      <c r="M50192" s="404"/>
      <c r="N50192" s="404"/>
      <c r="O50192" s="404"/>
      <c r="P50192" s="404"/>
      <c r="Q50192" s="404"/>
      <c r="R50192" s="404"/>
      <c r="S50192" s="404"/>
      <c r="T50192" s="404"/>
    </row>
    <row r="50193" spans="12:20" ht="16.8">
      <c r="L50193" s="404"/>
      <c r="M50193" s="404"/>
      <c r="N50193" s="404"/>
      <c r="O50193" s="404"/>
      <c r="P50193" s="404"/>
      <c r="Q50193" s="404"/>
      <c r="R50193" s="404"/>
      <c r="S50193" s="404"/>
      <c r="T50193" s="404"/>
    </row>
    <row r="50194" spans="12:20" ht="16.8">
      <c r="L50194" s="404"/>
      <c r="M50194" s="404"/>
      <c r="N50194" s="404"/>
      <c r="O50194" s="404"/>
      <c r="P50194" s="404"/>
      <c r="Q50194" s="404"/>
      <c r="R50194" s="404"/>
      <c r="S50194" s="404"/>
      <c r="T50194" s="404"/>
    </row>
    <row r="50195" spans="12:20" ht="16.8">
      <c r="L50195" s="404"/>
      <c r="M50195" s="404"/>
      <c r="N50195" s="404"/>
      <c r="O50195" s="404"/>
      <c r="P50195" s="404"/>
      <c r="Q50195" s="404"/>
      <c r="R50195" s="404"/>
      <c r="S50195" s="404"/>
      <c r="T50195" s="404"/>
    </row>
    <row r="50196" spans="12:20" ht="16.8">
      <c r="L50196" s="404"/>
      <c r="M50196" s="404"/>
      <c r="N50196" s="404"/>
      <c r="O50196" s="404"/>
      <c r="P50196" s="404"/>
      <c r="Q50196" s="404"/>
      <c r="R50196" s="404"/>
      <c r="S50196" s="404"/>
      <c r="T50196" s="404"/>
    </row>
    <row r="50197" spans="12:20" ht="16.8">
      <c r="L50197" s="404"/>
      <c r="M50197" s="404"/>
      <c r="N50197" s="404"/>
      <c r="O50197" s="404"/>
      <c r="P50197" s="404"/>
      <c r="Q50197" s="404"/>
      <c r="R50197" s="404"/>
      <c r="S50197" s="404"/>
      <c r="T50197" s="404"/>
    </row>
    <row r="50198" spans="12:20" ht="16.8">
      <c r="L50198" s="404"/>
      <c r="M50198" s="404"/>
      <c r="N50198" s="404"/>
      <c r="O50198" s="404"/>
      <c r="P50198" s="404"/>
      <c r="Q50198" s="404"/>
      <c r="R50198" s="404"/>
      <c r="S50198" s="404"/>
      <c r="T50198" s="404"/>
    </row>
    <row r="50199" spans="12:20" ht="16.8">
      <c r="L50199" s="404"/>
      <c r="M50199" s="404"/>
      <c r="N50199" s="404"/>
      <c r="O50199" s="404"/>
      <c r="P50199" s="404"/>
      <c r="Q50199" s="404"/>
      <c r="R50199" s="404"/>
      <c r="S50199" s="404"/>
      <c r="T50199" s="404"/>
    </row>
    <row r="50200" spans="12:20" ht="16.8">
      <c r="L50200" s="404"/>
      <c r="M50200" s="404"/>
      <c r="N50200" s="404"/>
      <c r="O50200" s="404"/>
      <c r="P50200" s="404"/>
      <c r="Q50200" s="404"/>
      <c r="R50200" s="404"/>
      <c r="S50200" s="404"/>
      <c r="T50200" s="404"/>
    </row>
    <row r="50201" spans="12:20" ht="16.8">
      <c r="L50201" s="404"/>
      <c r="M50201" s="404"/>
      <c r="N50201" s="404"/>
      <c r="O50201" s="404"/>
      <c r="P50201" s="404"/>
      <c r="Q50201" s="404"/>
      <c r="R50201" s="404"/>
      <c r="S50201" s="404"/>
      <c r="T50201" s="404"/>
    </row>
    <row r="50202" spans="12:20" ht="16.8">
      <c r="L50202" s="404"/>
      <c r="M50202" s="404"/>
      <c r="N50202" s="404"/>
      <c r="O50202" s="404"/>
      <c r="P50202" s="404"/>
      <c r="Q50202" s="404"/>
      <c r="R50202" s="404"/>
      <c r="S50202" s="404"/>
      <c r="T50202" s="404"/>
    </row>
    <row r="50203" spans="12:20" ht="16.8">
      <c r="L50203" s="404"/>
      <c r="M50203" s="404"/>
      <c r="N50203" s="404"/>
      <c r="O50203" s="404"/>
      <c r="P50203" s="404"/>
      <c r="Q50203" s="404"/>
      <c r="R50203" s="404"/>
      <c r="S50203" s="404"/>
      <c r="T50203" s="404"/>
    </row>
    <row r="50204" spans="12:20" ht="16.8">
      <c r="L50204" s="404"/>
      <c r="M50204" s="404"/>
      <c r="N50204" s="404"/>
      <c r="O50204" s="404"/>
      <c r="P50204" s="404"/>
      <c r="Q50204" s="404"/>
      <c r="R50204" s="404"/>
      <c r="S50204" s="404"/>
      <c r="T50204" s="404"/>
    </row>
    <row r="50205" spans="12:20" ht="16.8">
      <c r="L50205" s="404"/>
      <c r="M50205" s="404"/>
      <c r="N50205" s="404"/>
      <c r="O50205" s="404"/>
      <c r="P50205" s="404"/>
      <c r="Q50205" s="404"/>
      <c r="R50205" s="404"/>
      <c r="S50205" s="404"/>
      <c r="T50205" s="404"/>
    </row>
    <row r="50206" spans="12:20" ht="16.8">
      <c r="L50206" s="404"/>
      <c r="M50206" s="404"/>
      <c r="N50206" s="404"/>
      <c r="O50206" s="404"/>
      <c r="P50206" s="404"/>
      <c r="Q50206" s="404"/>
      <c r="R50206" s="404"/>
      <c r="S50206" s="404"/>
      <c r="T50206" s="404"/>
    </row>
    <row r="50207" spans="12:20" ht="16.8">
      <c r="L50207" s="404"/>
      <c r="M50207" s="404"/>
      <c r="N50207" s="404"/>
      <c r="O50207" s="404"/>
      <c r="P50207" s="404"/>
      <c r="Q50207" s="404"/>
      <c r="R50207" s="404"/>
      <c r="S50207" s="404"/>
      <c r="T50207" s="404"/>
    </row>
    <row r="50208" spans="12:20" ht="16.8">
      <c r="L50208" s="404"/>
      <c r="M50208" s="404"/>
      <c r="N50208" s="404"/>
      <c r="O50208" s="404"/>
      <c r="P50208" s="404"/>
      <c r="Q50208" s="404"/>
      <c r="R50208" s="404"/>
      <c r="S50208" s="404"/>
      <c r="T50208" s="404"/>
    </row>
    <row r="50209" spans="12:20" ht="16.8">
      <c r="L50209" s="404"/>
      <c r="M50209" s="404"/>
      <c r="N50209" s="404"/>
      <c r="O50209" s="404"/>
      <c r="P50209" s="404"/>
      <c r="Q50209" s="404"/>
      <c r="R50209" s="404"/>
      <c r="S50209" s="404"/>
      <c r="T50209" s="404"/>
    </row>
    <row r="50210" spans="12:20" ht="16.8">
      <c r="L50210" s="404"/>
      <c r="M50210" s="404"/>
      <c r="N50210" s="404"/>
      <c r="O50210" s="404"/>
      <c r="P50210" s="404"/>
      <c r="Q50210" s="404"/>
      <c r="R50210" s="404"/>
      <c r="S50210" s="404"/>
      <c r="T50210" s="404"/>
    </row>
    <row r="50211" spans="12:20" ht="16.8">
      <c r="L50211" s="404"/>
      <c r="M50211" s="404"/>
      <c r="N50211" s="404"/>
      <c r="O50211" s="404"/>
      <c r="P50211" s="404"/>
      <c r="Q50211" s="404"/>
      <c r="R50211" s="404"/>
      <c r="S50211" s="404"/>
      <c r="T50211" s="404"/>
    </row>
    <row r="50212" spans="12:20" ht="16.8">
      <c r="L50212" s="404"/>
      <c r="M50212" s="404"/>
      <c r="N50212" s="404"/>
      <c r="O50212" s="404"/>
      <c r="P50212" s="404"/>
      <c r="Q50212" s="404"/>
      <c r="R50212" s="404"/>
      <c r="S50212" s="404"/>
      <c r="T50212" s="404"/>
    </row>
    <row r="50213" spans="12:20" ht="16.8">
      <c r="L50213" s="404"/>
      <c r="M50213" s="404"/>
      <c r="N50213" s="404"/>
      <c r="O50213" s="404"/>
      <c r="P50213" s="404"/>
      <c r="Q50213" s="404"/>
      <c r="R50213" s="404"/>
      <c r="S50213" s="404"/>
      <c r="T50213" s="404"/>
    </row>
    <row r="50214" spans="12:20" ht="16.8">
      <c r="L50214" s="404"/>
      <c r="M50214" s="404"/>
      <c r="N50214" s="404"/>
      <c r="O50214" s="404"/>
      <c r="P50214" s="404"/>
      <c r="Q50214" s="404"/>
      <c r="R50214" s="404"/>
      <c r="S50214" s="404"/>
      <c r="T50214" s="404"/>
    </row>
    <row r="50215" spans="12:20" ht="16.8">
      <c r="L50215" s="404"/>
      <c r="M50215" s="404"/>
      <c r="N50215" s="404"/>
      <c r="O50215" s="404"/>
      <c r="P50215" s="404"/>
      <c r="Q50215" s="404"/>
      <c r="R50215" s="404"/>
      <c r="S50215" s="404"/>
      <c r="T50215" s="404"/>
    </row>
    <row r="50216" spans="12:20" ht="16.8">
      <c r="L50216" s="404"/>
      <c r="M50216" s="404"/>
      <c r="N50216" s="404"/>
      <c r="O50216" s="404"/>
      <c r="P50216" s="404"/>
      <c r="Q50216" s="404"/>
      <c r="R50216" s="404"/>
      <c r="S50216" s="404"/>
      <c r="T50216" s="404"/>
    </row>
    <row r="50217" spans="12:20" ht="16.8">
      <c r="L50217" s="404"/>
      <c r="M50217" s="404"/>
      <c r="N50217" s="404"/>
      <c r="O50217" s="404"/>
      <c r="P50217" s="404"/>
      <c r="Q50217" s="404"/>
      <c r="R50217" s="404"/>
      <c r="S50217" s="404"/>
      <c r="T50217" s="404"/>
    </row>
    <row r="50218" spans="12:20" ht="16.8">
      <c r="L50218" s="404"/>
      <c r="M50218" s="404"/>
      <c r="N50218" s="404"/>
      <c r="O50218" s="404"/>
      <c r="P50218" s="404"/>
      <c r="Q50218" s="404"/>
      <c r="R50218" s="404"/>
      <c r="S50218" s="404"/>
      <c r="T50218" s="404"/>
    </row>
    <row r="50219" spans="12:20" ht="16.8">
      <c r="L50219" s="404"/>
      <c r="M50219" s="404"/>
      <c r="N50219" s="404"/>
      <c r="O50219" s="404"/>
      <c r="P50219" s="404"/>
      <c r="Q50219" s="404"/>
      <c r="R50219" s="404"/>
      <c r="S50219" s="404"/>
      <c r="T50219" s="404"/>
    </row>
    <row r="50220" spans="12:20" ht="16.8">
      <c r="L50220" s="404"/>
      <c r="M50220" s="404"/>
      <c r="N50220" s="404"/>
      <c r="O50220" s="404"/>
      <c r="P50220" s="404"/>
      <c r="Q50220" s="404"/>
      <c r="R50220" s="404"/>
      <c r="S50220" s="404"/>
      <c r="T50220" s="404"/>
    </row>
    <row r="50221" spans="12:20" ht="16.8">
      <c r="L50221" s="404"/>
      <c r="M50221" s="404"/>
      <c r="N50221" s="404"/>
      <c r="O50221" s="404"/>
      <c r="P50221" s="404"/>
      <c r="Q50221" s="404"/>
      <c r="R50221" s="404"/>
      <c r="S50221" s="404"/>
      <c r="T50221" s="404"/>
    </row>
    <row r="50222" spans="12:20" ht="16.8">
      <c r="L50222" s="404"/>
      <c r="M50222" s="404"/>
      <c r="N50222" s="404"/>
      <c r="O50222" s="404"/>
      <c r="P50222" s="404"/>
      <c r="Q50222" s="404"/>
      <c r="R50222" s="404"/>
      <c r="S50222" s="404"/>
      <c r="T50222" s="404"/>
    </row>
    <row r="50223" spans="12:20" ht="16.8">
      <c r="L50223" s="404"/>
      <c r="M50223" s="404"/>
      <c r="N50223" s="404"/>
      <c r="O50223" s="404"/>
      <c r="P50223" s="404"/>
      <c r="Q50223" s="404"/>
      <c r="R50223" s="404"/>
      <c r="S50223" s="404"/>
      <c r="T50223" s="404"/>
    </row>
    <row r="50224" spans="12:20" ht="16.8">
      <c r="L50224" s="404"/>
      <c r="M50224" s="404"/>
      <c r="N50224" s="404"/>
      <c r="O50224" s="404"/>
      <c r="P50224" s="404"/>
      <c r="Q50224" s="404"/>
      <c r="R50224" s="404"/>
      <c r="S50224" s="404"/>
      <c r="T50224" s="404"/>
    </row>
    <row r="50225" spans="12:20" ht="16.8">
      <c r="L50225" s="404"/>
      <c r="M50225" s="404"/>
      <c r="N50225" s="404"/>
      <c r="O50225" s="404"/>
      <c r="P50225" s="404"/>
      <c r="Q50225" s="404"/>
      <c r="R50225" s="404"/>
      <c r="S50225" s="404"/>
      <c r="T50225" s="404"/>
    </row>
    <row r="50226" spans="12:20" ht="16.8">
      <c r="L50226" s="404"/>
      <c r="M50226" s="404"/>
      <c r="N50226" s="404"/>
      <c r="O50226" s="404"/>
      <c r="P50226" s="404"/>
      <c r="Q50226" s="404"/>
      <c r="R50226" s="404"/>
      <c r="S50226" s="404"/>
      <c r="T50226" s="404"/>
    </row>
    <row r="50227" spans="12:20" ht="16.8">
      <c r="L50227" s="404"/>
      <c r="M50227" s="404"/>
      <c r="N50227" s="404"/>
      <c r="O50227" s="404"/>
      <c r="P50227" s="404"/>
      <c r="Q50227" s="404"/>
      <c r="R50227" s="404"/>
      <c r="S50227" s="404"/>
      <c r="T50227" s="404"/>
    </row>
    <row r="50228" spans="12:20" ht="16.8">
      <c r="L50228" s="404"/>
      <c r="M50228" s="404"/>
      <c r="N50228" s="404"/>
      <c r="O50228" s="404"/>
      <c r="P50228" s="404"/>
      <c r="Q50228" s="404"/>
      <c r="R50228" s="404"/>
      <c r="S50228" s="404"/>
      <c r="T50228" s="404"/>
    </row>
    <row r="50229" spans="12:20" ht="16.8">
      <c r="L50229" s="404"/>
      <c r="M50229" s="404"/>
      <c r="N50229" s="404"/>
      <c r="O50229" s="404"/>
      <c r="P50229" s="404"/>
      <c r="Q50229" s="404"/>
      <c r="R50229" s="404"/>
      <c r="S50229" s="404"/>
      <c r="T50229" s="404"/>
    </row>
    <row r="50230" spans="12:20" ht="16.8">
      <c r="L50230" s="404"/>
      <c r="M50230" s="404"/>
      <c r="N50230" s="404"/>
      <c r="O50230" s="404"/>
      <c r="P50230" s="404"/>
      <c r="Q50230" s="404"/>
      <c r="R50230" s="404"/>
      <c r="S50230" s="404"/>
      <c r="T50230" s="404"/>
    </row>
    <row r="50231" spans="12:20" ht="16.8">
      <c r="L50231" s="404"/>
      <c r="M50231" s="404"/>
      <c r="N50231" s="404"/>
      <c r="O50231" s="404"/>
      <c r="P50231" s="404"/>
      <c r="Q50231" s="404"/>
      <c r="R50231" s="404"/>
      <c r="S50231" s="404"/>
      <c r="T50231" s="404"/>
    </row>
    <row r="50232" spans="12:20" ht="16.8">
      <c r="L50232" s="404"/>
      <c r="M50232" s="404"/>
      <c r="N50232" s="404"/>
      <c r="O50232" s="404"/>
      <c r="P50232" s="404"/>
      <c r="Q50232" s="404"/>
      <c r="R50232" s="404"/>
      <c r="S50232" s="404"/>
      <c r="T50232" s="404"/>
    </row>
    <row r="50233" spans="12:20" ht="16.8">
      <c r="L50233" s="404"/>
      <c r="M50233" s="404"/>
      <c r="N50233" s="404"/>
      <c r="O50233" s="404"/>
      <c r="P50233" s="404"/>
      <c r="Q50233" s="404"/>
      <c r="R50233" s="404"/>
      <c r="S50233" s="404"/>
      <c r="T50233" s="404"/>
    </row>
    <row r="50234" spans="12:20" ht="16.8">
      <c r="L50234" s="404"/>
      <c r="M50234" s="404"/>
      <c r="N50234" s="404"/>
      <c r="O50234" s="404"/>
      <c r="P50234" s="404"/>
      <c r="Q50234" s="404"/>
      <c r="R50234" s="404"/>
      <c r="S50234" s="404"/>
      <c r="T50234" s="404"/>
    </row>
    <row r="50235" spans="12:20" ht="16.8">
      <c r="L50235" s="404"/>
      <c r="M50235" s="404"/>
      <c r="N50235" s="404"/>
      <c r="O50235" s="404"/>
      <c r="P50235" s="404"/>
      <c r="Q50235" s="404"/>
      <c r="R50235" s="404"/>
      <c r="S50235" s="404"/>
      <c r="T50235" s="404"/>
    </row>
    <row r="50236" spans="12:20" ht="16.8">
      <c r="L50236" s="404"/>
      <c r="M50236" s="404"/>
      <c r="N50236" s="404"/>
      <c r="O50236" s="404"/>
      <c r="P50236" s="404"/>
      <c r="Q50236" s="404"/>
      <c r="R50236" s="404"/>
      <c r="S50236" s="404"/>
      <c r="T50236" s="404"/>
    </row>
    <row r="50237" spans="12:20" ht="16.8">
      <c r="L50237" s="404"/>
      <c r="M50237" s="404"/>
      <c r="N50237" s="404"/>
      <c r="O50237" s="404"/>
      <c r="P50237" s="404"/>
      <c r="Q50237" s="404"/>
      <c r="R50237" s="404"/>
      <c r="S50237" s="404"/>
      <c r="T50237" s="404"/>
    </row>
    <row r="50238" spans="12:20" ht="16.8">
      <c r="L50238" s="404"/>
      <c r="M50238" s="404"/>
      <c r="N50238" s="404"/>
      <c r="O50238" s="404"/>
      <c r="P50238" s="404"/>
      <c r="Q50238" s="404"/>
      <c r="R50238" s="404"/>
      <c r="S50238" s="404"/>
      <c r="T50238" s="404"/>
    </row>
    <row r="50239" spans="12:20" ht="16.8">
      <c r="L50239" s="404"/>
      <c r="M50239" s="404"/>
      <c r="N50239" s="404"/>
      <c r="O50239" s="404"/>
      <c r="P50239" s="404"/>
      <c r="Q50239" s="404"/>
      <c r="R50239" s="404"/>
      <c r="S50239" s="404"/>
      <c r="T50239" s="404"/>
    </row>
    <row r="50240" spans="12:20" ht="16.8">
      <c r="L50240" s="404"/>
      <c r="M50240" s="404"/>
      <c r="N50240" s="404"/>
      <c r="O50240" s="404"/>
      <c r="P50240" s="404"/>
      <c r="Q50240" s="404"/>
      <c r="R50240" s="404"/>
      <c r="S50240" s="404"/>
      <c r="T50240" s="404"/>
    </row>
    <row r="50241" spans="12:20" ht="16.8">
      <c r="L50241" s="404"/>
      <c r="M50241" s="404"/>
      <c r="N50241" s="404"/>
      <c r="O50241" s="404"/>
      <c r="P50241" s="404"/>
      <c r="Q50241" s="404"/>
      <c r="R50241" s="404"/>
      <c r="S50241" s="404"/>
      <c r="T50241" s="404"/>
    </row>
    <row r="50242" spans="12:20" ht="16.8">
      <c r="L50242" s="404"/>
      <c r="M50242" s="404"/>
      <c r="N50242" s="404"/>
      <c r="O50242" s="404"/>
      <c r="P50242" s="404"/>
      <c r="Q50242" s="404"/>
      <c r="R50242" s="404"/>
      <c r="S50242" s="404"/>
      <c r="T50242" s="404"/>
    </row>
    <row r="50243" spans="12:20" ht="16.8">
      <c r="L50243" s="404"/>
      <c r="M50243" s="404"/>
      <c r="N50243" s="404"/>
      <c r="O50243" s="404"/>
      <c r="P50243" s="404"/>
      <c r="Q50243" s="404"/>
      <c r="R50243" s="404"/>
      <c r="S50243" s="404"/>
      <c r="T50243" s="404"/>
    </row>
    <row r="50244" spans="12:20" ht="16.8">
      <c r="L50244" s="404"/>
      <c r="M50244" s="404"/>
      <c r="N50244" s="404"/>
      <c r="O50244" s="404"/>
      <c r="P50244" s="404"/>
      <c r="Q50244" s="404"/>
      <c r="R50244" s="404"/>
      <c r="S50244" s="404"/>
      <c r="T50244" s="404"/>
    </row>
    <row r="50245" spans="12:20" ht="16.8">
      <c r="L50245" s="404"/>
      <c r="M50245" s="404"/>
      <c r="N50245" s="404"/>
      <c r="O50245" s="404"/>
      <c r="P50245" s="404"/>
      <c r="Q50245" s="404"/>
      <c r="R50245" s="404"/>
      <c r="S50245" s="404"/>
      <c r="T50245" s="404"/>
    </row>
    <row r="50246" spans="12:20" ht="16.8">
      <c r="L50246" s="404"/>
      <c r="M50246" s="404"/>
      <c r="N50246" s="404"/>
      <c r="O50246" s="404"/>
      <c r="P50246" s="404"/>
      <c r="Q50246" s="404"/>
      <c r="R50246" s="404"/>
      <c r="S50246" s="404"/>
      <c r="T50246" s="404"/>
    </row>
    <row r="50247" spans="12:20" ht="16.8">
      <c r="L50247" s="404"/>
      <c r="M50247" s="404"/>
      <c r="N50247" s="404"/>
      <c r="O50247" s="404"/>
      <c r="P50247" s="404"/>
      <c r="Q50247" s="404"/>
      <c r="R50247" s="404"/>
      <c r="S50247" s="404"/>
      <c r="T50247" s="404"/>
    </row>
    <row r="50248" spans="12:20" ht="16.8">
      <c r="L50248" s="404"/>
      <c r="M50248" s="404"/>
      <c r="N50248" s="404"/>
      <c r="O50248" s="404"/>
      <c r="P50248" s="404"/>
      <c r="Q50248" s="404"/>
      <c r="R50248" s="404"/>
      <c r="S50248" s="404"/>
      <c r="T50248" s="404"/>
    </row>
    <row r="50249" spans="12:20" ht="16.8">
      <c r="L50249" s="404"/>
      <c r="M50249" s="404"/>
      <c r="N50249" s="404"/>
      <c r="O50249" s="404"/>
      <c r="P50249" s="404"/>
      <c r="Q50249" s="404"/>
      <c r="R50249" s="404"/>
      <c r="S50249" s="404"/>
      <c r="T50249" s="404"/>
    </row>
    <row r="50250" spans="12:20" ht="16.8">
      <c r="L50250" s="404"/>
      <c r="M50250" s="404"/>
      <c r="N50250" s="404"/>
      <c r="O50250" s="404"/>
      <c r="P50250" s="404"/>
      <c r="Q50250" s="404"/>
      <c r="R50250" s="404"/>
      <c r="S50250" s="404"/>
      <c r="T50250" s="404"/>
    </row>
    <row r="50251" spans="12:20" ht="16.8">
      <c r="L50251" s="404"/>
      <c r="M50251" s="404"/>
      <c r="N50251" s="404"/>
      <c r="O50251" s="404"/>
      <c r="P50251" s="404"/>
      <c r="Q50251" s="404"/>
      <c r="R50251" s="404"/>
      <c r="S50251" s="404"/>
      <c r="T50251" s="404"/>
    </row>
    <row r="50252" spans="12:20" ht="16.8">
      <c r="L50252" s="404"/>
      <c r="M50252" s="404"/>
      <c r="N50252" s="404"/>
      <c r="O50252" s="404"/>
      <c r="P50252" s="404"/>
      <c r="Q50252" s="404"/>
      <c r="R50252" s="404"/>
      <c r="S50252" s="404"/>
      <c r="T50252" s="404"/>
    </row>
    <row r="50253" spans="12:20" ht="16.8">
      <c r="L50253" s="404"/>
      <c r="M50253" s="404"/>
      <c r="N50253" s="404"/>
      <c r="O50253" s="404"/>
      <c r="P50253" s="404"/>
      <c r="Q50253" s="404"/>
      <c r="R50253" s="404"/>
      <c r="S50253" s="404"/>
      <c r="T50253" s="404"/>
    </row>
    <row r="50254" spans="12:20" ht="16.8">
      <c r="L50254" s="404"/>
      <c r="M50254" s="404"/>
      <c r="N50254" s="404"/>
      <c r="O50254" s="404"/>
      <c r="P50254" s="404"/>
      <c r="Q50254" s="404"/>
      <c r="R50254" s="404"/>
      <c r="S50254" s="404"/>
      <c r="T50254" s="404"/>
    </row>
    <row r="50255" spans="12:20" ht="16.8">
      <c r="L50255" s="404"/>
      <c r="M50255" s="404"/>
      <c r="N50255" s="404"/>
      <c r="O50255" s="404"/>
      <c r="P50255" s="404"/>
      <c r="Q50255" s="404"/>
      <c r="R50255" s="404"/>
      <c r="S50255" s="404"/>
      <c r="T50255" s="404"/>
    </row>
    <row r="50256" spans="12:20" ht="16.8">
      <c r="L50256" s="404"/>
      <c r="M50256" s="404"/>
      <c r="N50256" s="404"/>
      <c r="O50256" s="404"/>
      <c r="P50256" s="404"/>
      <c r="Q50256" s="404"/>
      <c r="R50256" s="404"/>
      <c r="S50256" s="404"/>
      <c r="T50256" s="404"/>
    </row>
    <row r="50257" spans="12:20" ht="16.8">
      <c r="L50257" s="404"/>
      <c r="M50257" s="404"/>
      <c r="N50257" s="404"/>
      <c r="O50257" s="404"/>
      <c r="P50257" s="404"/>
      <c r="Q50257" s="404"/>
      <c r="R50257" s="404"/>
      <c r="S50257" s="404"/>
      <c r="T50257" s="404"/>
    </row>
    <row r="50258" spans="12:20" ht="16.8">
      <c r="L50258" s="404"/>
      <c r="M50258" s="404"/>
      <c r="N50258" s="404"/>
      <c r="O50258" s="404"/>
      <c r="P50258" s="404"/>
      <c r="Q50258" s="404"/>
      <c r="R50258" s="404"/>
      <c r="S50258" s="404"/>
      <c r="T50258" s="404"/>
    </row>
    <row r="50259" spans="12:20" ht="16.8">
      <c r="L50259" s="404"/>
      <c r="M50259" s="404"/>
      <c r="N50259" s="404"/>
      <c r="O50259" s="404"/>
      <c r="P50259" s="404"/>
      <c r="Q50259" s="404"/>
      <c r="R50259" s="404"/>
      <c r="S50259" s="404"/>
      <c r="T50259" s="404"/>
    </row>
    <row r="50260" spans="12:20" ht="16.8">
      <c r="L50260" s="404"/>
      <c r="M50260" s="404"/>
      <c r="N50260" s="404"/>
      <c r="O50260" s="404"/>
      <c r="P50260" s="404"/>
      <c r="Q50260" s="404"/>
      <c r="R50260" s="404"/>
      <c r="S50260" s="404"/>
      <c r="T50260" s="404"/>
    </row>
    <row r="50261" spans="12:20" ht="16.8">
      <c r="L50261" s="404"/>
      <c r="M50261" s="404"/>
      <c r="N50261" s="404"/>
      <c r="O50261" s="404"/>
      <c r="P50261" s="404"/>
      <c r="Q50261" s="404"/>
      <c r="R50261" s="404"/>
      <c r="S50261" s="404"/>
      <c r="T50261" s="404"/>
    </row>
    <row r="50262" spans="12:20" ht="16.8">
      <c r="L50262" s="404"/>
      <c r="M50262" s="404"/>
      <c r="N50262" s="404"/>
      <c r="O50262" s="404"/>
      <c r="P50262" s="404"/>
      <c r="Q50262" s="404"/>
      <c r="R50262" s="404"/>
      <c r="S50262" s="404"/>
      <c r="T50262" s="404"/>
    </row>
    <row r="50263" spans="12:20" ht="16.8">
      <c r="L50263" s="404"/>
      <c r="M50263" s="404"/>
      <c r="N50263" s="404"/>
      <c r="O50263" s="404"/>
      <c r="P50263" s="404"/>
      <c r="Q50263" s="404"/>
      <c r="R50263" s="404"/>
      <c r="S50263" s="404"/>
      <c r="T50263" s="404"/>
    </row>
    <row r="50264" spans="12:20" ht="16.8">
      <c r="L50264" s="404"/>
      <c r="M50264" s="404"/>
      <c r="N50264" s="404"/>
      <c r="O50264" s="404"/>
      <c r="P50264" s="404"/>
      <c r="Q50264" s="404"/>
      <c r="R50264" s="404"/>
      <c r="S50264" s="404"/>
      <c r="T50264" s="404"/>
    </row>
    <row r="50265" spans="12:20" ht="16.8">
      <c r="L50265" s="404"/>
      <c r="M50265" s="404"/>
      <c r="N50265" s="404"/>
      <c r="O50265" s="404"/>
      <c r="P50265" s="404"/>
      <c r="Q50265" s="404"/>
      <c r="R50265" s="404"/>
      <c r="S50265" s="404"/>
      <c r="T50265" s="404"/>
    </row>
    <row r="50266" spans="12:20" ht="16.8">
      <c r="L50266" s="404"/>
      <c r="M50266" s="404"/>
      <c r="N50266" s="404"/>
      <c r="O50266" s="404"/>
      <c r="P50266" s="404"/>
      <c r="Q50266" s="404"/>
      <c r="R50266" s="404"/>
      <c r="S50266" s="404"/>
      <c r="T50266" s="404"/>
    </row>
    <row r="50267" spans="12:20" ht="16.8">
      <c r="L50267" s="404"/>
      <c r="M50267" s="404"/>
      <c r="N50267" s="404"/>
      <c r="O50267" s="404"/>
      <c r="P50267" s="404"/>
      <c r="Q50267" s="404"/>
      <c r="R50267" s="404"/>
      <c r="S50267" s="404"/>
      <c r="T50267" s="404"/>
    </row>
    <row r="50268" spans="12:20" ht="16.8">
      <c r="L50268" s="404"/>
      <c r="M50268" s="404"/>
      <c r="N50268" s="404"/>
      <c r="O50268" s="404"/>
      <c r="P50268" s="404"/>
      <c r="Q50268" s="404"/>
      <c r="R50268" s="404"/>
      <c r="S50268" s="404"/>
      <c r="T50268" s="404"/>
    </row>
    <row r="50269" spans="12:20" ht="16.8">
      <c r="L50269" s="404"/>
      <c r="M50269" s="404"/>
      <c r="N50269" s="404"/>
      <c r="O50269" s="404"/>
      <c r="P50269" s="404"/>
      <c r="Q50269" s="404"/>
      <c r="R50269" s="404"/>
      <c r="S50269" s="404"/>
      <c r="T50269" s="404"/>
    </row>
    <row r="50270" spans="12:20" ht="16.8">
      <c r="L50270" s="404"/>
      <c r="M50270" s="404"/>
      <c r="N50270" s="404"/>
      <c r="O50270" s="404"/>
      <c r="P50270" s="404"/>
      <c r="Q50270" s="404"/>
      <c r="R50270" s="404"/>
      <c r="S50270" s="404"/>
      <c r="T50270" s="404"/>
    </row>
    <row r="50271" spans="12:20" ht="16.8">
      <c r="L50271" s="404"/>
      <c r="M50271" s="404"/>
      <c r="N50271" s="404"/>
      <c r="O50271" s="404"/>
      <c r="P50271" s="404"/>
      <c r="Q50271" s="404"/>
      <c r="R50271" s="404"/>
      <c r="S50271" s="404"/>
      <c r="T50271" s="404"/>
    </row>
    <row r="50272" spans="12:20" ht="16.8">
      <c r="L50272" s="404"/>
      <c r="M50272" s="404"/>
      <c r="N50272" s="404"/>
      <c r="O50272" s="404"/>
      <c r="P50272" s="404"/>
      <c r="Q50272" s="404"/>
      <c r="R50272" s="404"/>
      <c r="S50272" s="404"/>
      <c r="T50272" s="404"/>
    </row>
    <row r="50273" spans="12:20" ht="16.8">
      <c r="L50273" s="404"/>
      <c r="M50273" s="404"/>
      <c r="N50273" s="404"/>
      <c r="O50273" s="404"/>
      <c r="P50273" s="404"/>
      <c r="Q50273" s="404"/>
      <c r="R50273" s="404"/>
      <c r="S50273" s="404"/>
      <c r="T50273" s="404"/>
    </row>
    <row r="50274" spans="12:20" ht="16.8">
      <c r="L50274" s="404"/>
      <c r="M50274" s="404"/>
      <c r="N50274" s="404"/>
      <c r="O50274" s="404"/>
      <c r="P50274" s="404"/>
      <c r="Q50274" s="404"/>
      <c r="R50274" s="404"/>
      <c r="S50274" s="404"/>
      <c r="T50274" s="404"/>
    </row>
    <row r="50275" spans="12:20" ht="16.8">
      <c r="L50275" s="404"/>
      <c r="M50275" s="404"/>
      <c r="N50275" s="404"/>
      <c r="O50275" s="404"/>
      <c r="P50275" s="404"/>
      <c r="Q50275" s="404"/>
      <c r="R50275" s="404"/>
      <c r="S50275" s="404"/>
      <c r="T50275" s="404"/>
    </row>
    <row r="50276" spans="12:20" ht="16.8">
      <c r="L50276" s="404"/>
      <c r="M50276" s="404"/>
      <c r="N50276" s="404"/>
      <c r="O50276" s="404"/>
      <c r="P50276" s="404"/>
      <c r="Q50276" s="404"/>
      <c r="R50276" s="404"/>
      <c r="S50276" s="404"/>
      <c r="T50276" s="404"/>
    </row>
    <row r="50277" spans="12:20" ht="16.8">
      <c r="L50277" s="404"/>
      <c r="M50277" s="404"/>
      <c r="N50277" s="404"/>
      <c r="O50277" s="404"/>
      <c r="P50277" s="404"/>
      <c r="Q50277" s="404"/>
      <c r="R50277" s="404"/>
      <c r="S50277" s="404"/>
      <c r="T50277" s="404"/>
    </row>
    <row r="50278" spans="12:20" ht="16.8">
      <c r="L50278" s="404"/>
      <c r="M50278" s="404"/>
      <c r="N50278" s="404"/>
      <c r="O50278" s="404"/>
      <c r="P50278" s="404"/>
      <c r="Q50278" s="404"/>
      <c r="R50278" s="404"/>
      <c r="S50278" s="404"/>
      <c r="T50278" s="404"/>
    </row>
    <row r="50279" spans="12:20" ht="16.8">
      <c r="L50279" s="404"/>
      <c r="M50279" s="404"/>
      <c r="N50279" s="404"/>
      <c r="O50279" s="404"/>
      <c r="P50279" s="404"/>
      <c r="Q50279" s="404"/>
      <c r="R50279" s="404"/>
      <c r="S50279" s="404"/>
      <c r="T50279" s="404"/>
    </row>
    <row r="50280" spans="12:20" ht="16.8">
      <c r="L50280" s="404"/>
      <c r="M50280" s="404"/>
      <c r="N50280" s="404"/>
      <c r="O50280" s="404"/>
      <c r="P50280" s="404"/>
      <c r="Q50280" s="404"/>
      <c r="R50280" s="404"/>
      <c r="S50280" s="404"/>
      <c r="T50280" s="404"/>
    </row>
    <row r="50281" spans="12:20" ht="16.8">
      <c r="L50281" s="404"/>
      <c r="M50281" s="404"/>
      <c r="N50281" s="404"/>
      <c r="O50281" s="404"/>
      <c r="P50281" s="404"/>
      <c r="Q50281" s="404"/>
      <c r="R50281" s="404"/>
      <c r="S50281" s="404"/>
      <c r="T50281" s="404"/>
    </row>
    <row r="50282" spans="12:20" ht="16.8">
      <c r="L50282" s="404"/>
      <c r="M50282" s="404"/>
      <c r="N50282" s="404"/>
      <c r="O50282" s="404"/>
      <c r="P50282" s="404"/>
      <c r="Q50282" s="404"/>
      <c r="R50282" s="404"/>
      <c r="S50282" s="404"/>
      <c r="T50282" s="404"/>
    </row>
    <row r="50283" spans="12:20" ht="16.8">
      <c r="L50283" s="404"/>
      <c r="M50283" s="404"/>
      <c r="N50283" s="404"/>
      <c r="O50283" s="404"/>
      <c r="P50283" s="404"/>
      <c r="Q50283" s="404"/>
      <c r="R50283" s="404"/>
      <c r="S50283" s="404"/>
      <c r="T50283" s="404"/>
    </row>
    <row r="50284" spans="12:20" ht="16.8">
      <c r="L50284" s="404"/>
      <c r="M50284" s="404"/>
      <c r="N50284" s="404"/>
      <c r="O50284" s="404"/>
      <c r="P50284" s="404"/>
      <c r="Q50284" s="404"/>
      <c r="R50284" s="404"/>
      <c r="S50284" s="404"/>
      <c r="T50284" s="404"/>
    </row>
    <row r="50285" spans="12:20" ht="16.8">
      <c r="L50285" s="404"/>
      <c r="M50285" s="404"/>
      <c r="N50285" s="404"/>
      <c r="O50285" s="404"/>
      <c r="P50285" s="404"/>
      <c r="Q50285" s="404"/>
      <c r="R50285" s="404"/>
      <c r="S50285" s="404"/>
      <c r="T50285" s="404"/>
    </row>
    <row r="50286" spans="12:20" ht="16.8">
      <c r="L50286" s="404"/>
      <c r="M50286" s="404"/>
      <c r="N50286" s="404"/>
      <c r="O50286" s="404"/>
      <c r="P50286" s="404"/>
      <c r="Q50286" s="404"/>
      <c r="R50286" s="404"/>
      <c r="S50286" s="404"/>
      <c r="T50286" s="404"/>
    </row>
    <row r="50287" spans="12:20" ht="16.8">
      <c r="L50287" s="404"/>
      <c r="M50287" s="404"/>
      <c r="N50287" s="404"/>
      <c r="O50287" s="404"/>
      <c r="P50287" s="404"/>
      <c r="Q50287" s="404"/>
      <c r="R50287" s="404"/>
      <c r="S50287" s="404"/>
      <c r="T50287" s="404"/>
    </row>
    <row r="50288" spans="12:20" ht="16.8">
      <c r="L50288" s="404"/>
      <c r="M50288" s="404"/>
      <c r="N50288" s="404"/>
      <c r="O50288" s="404"/>
      <c r="P50288" s="404"/>
      <c r="Q50288" s="404"/>
      <c r="R50288" s="404"/>
      <c r="S50288" s="404"/>
      <c r="T50288" s="404"/>
    </row>
    <row r="50289" spans="12:20" ht="16.8">
      <c r="L50289" s="404"/>
      <c r="M50289" s="404"/>
      <c r="N50289" s="404"/>
      <c r="O50289" s="404"/>
      <c r="P50289" s="404"/>
      <c r="Q50289" s="404"/>
      <c r="R50289" s="404"/>
      <c r="S50289" s="404"/>
      <c r="T50289" s="404"/>
    </row>
    <row r="50290" spans="12:20" ht="16.8">
      <c r="L50290" s="404"/>
      <c r="M50290" s="404"/>
      <c r="N50290" s="404"/>
      <c r="O50290" s="404"/>
      <c r="P50290" s="404"/>
      <c r="Q50290" s="404"/>
      <c r="R50290" s="404"/>
      <c r="S50290" s="404"/>
      <c r="T50290" s="404"/>
    </row>
    <row r="50291" spans="12:20" ht="16.8">
      <c r="L50291" s="404"/>
      <c r="M50291" s="404"/>
      <c r="N50291" s="404"/>
      <c r="O50291" s="404"/>
      <c r="P50291" s="404"/>
      <c r="Q50291" s="404"/>
      <c r="R50291" s="404"/>
      <c r="S50291" s="404"/>
      <c r="T50291" s="404"/>
    </row>
    <row r="50292" spans="12:20" ht="16.8">
      <c r="L50292" s="404"/>
      <c r="M50292" s="404"/>
      <c r="N50292" s="404"/>
      <c r="O50292" s="404"/>
      <c r="P50292" s="404"/>
      <c r="Q50292" s="404"/>
      <c r="R50292" s="404"/>
      <c r="S50292" s="404"/>
      <c r="T50292" s="404"/>
    </row>
    <row r="50293" spans="12:20" ht="16.8">
      <c r="L50293" s="404"/>
      <c r="M50293" s="404"/>
      <c r="N50293" s="404"/>
      <c r="O50293" s="404"/>
      <c r="P50293" s="404"/>
      <c r="Q50293" s="404"/>
      <c r="R50293" s="404"/>
      <c r="S50293" s="404"/>
      <c r="T50293" s="404"/>
    </row>
    <row r="50294" spans="12:20" ht="16.8">
      <c r="L50294" s="404"/>
      <c r="M50294" s="404"/>
      <c r="N50294" s="404"/>
      <c r="O50294" s="404"/>
      <c r="P50294" s="404"/>
      <c r="Q50294" s="404"/>
      <c r="R50294" s="404"/>
      <c r="S50294" s="404"/>
      <c r="T50294" s="404"/>
    </row>
    <row r="50295" spans="12:20" ht="16.8">
      <c r="L50295" s="404"/>
      <c r="M50295" s="404"/>
      <c r="N50295" s="404"/>
      <c r="O50295" s="404"/>
      <c r="P50295" s="404"/>
      <c r="Q50295" s="404"/>
      <c r="R50295" s="404"/>
      <c r="S50295" s="404"/>
      <c r="T50295" s="404"/>
    </row>
    <row r="50296" spans="12:20" ht="16.8">
      <c r="L50296" s="404"/>
      <c r="M50296" s="404"/>
      <c r="N50296" s="404"/>
      <c r="O50296" s="404"/>
      <c r="P50296" s="404"/>
      <c r="Q50296" s="404"/>
      <c r="R50296" s="404"/>
      <c r="S50296" s="404"/>
      <c r="T50296" s="404"/>
    </row>
    <row r="50297" spans="12:20" ht="16.8">
      <c r="L50297" s="404"/>
      <c r="M50297" s="404"/>
      <c r="N50297" s="404"/>
      <c r="O50297" s="404"/>
      <c r="P50297" s="404"/>
      <c r="Q50297" s="404"/>
      <c r="R50297" s="404"/>
      <c r="S50297" s="404"/>
      <c r="T50297" s="404"/>
    </row>
    <row r="50298" spans="12:20" ht="16.8">
      <c r="L50298" s="404"/>
      <c r="M50298" s="404"/>
      <c r="N50298" s="404"/>
      <c r="O50298" s="404"/>
      <c r="P50298" s="404"/>
      <c r="Q50298" s="404"/>
      <c r="R50298" s="404"/>
      <c r="S50298" s="404"/>
      <c r="T50298" s="404"/>
    </row>
    <row r="50299" spans="12:20" ht="16.8">
      <c r="L50299" s="404"/>
      <c r="M50299" s="404"/>
      <c r="N50299" s="404"/>
      <c r="O50299" s="404"/>
      <c r="P50299" s="404"/>
      <c r="Q50299" s="404"/>
      <c r="R50299" s="404"/>
      <c r="S50299" s="404"/>
      <c r="T50299" s="404"/>
    </row>
    <row r="50300" spans="12:20" ht="16.8">
      <c r="L50300" s="404"/>
      <c r="M50300" s="404"/>
      <c r="N50300" s="404"/>
      <c r="O50300" s="404"/>
      <c r="P50300" s="404"/>
      <c r="Q50300" s="404"/>
      <c r="R50300" s="404"/>
      <c r="S50300" s="404"/>
      <c r="T50300" s="404"/>
    </row>
    <row r="50301" spans="12:20" ht="16.8">
      <c r="L50301" s="404"/>
      <c r="M50301" s="404"/>
      <c r="N50301" s="404"/>
      <c r="O50301" s="404"/>
      <c r="P50301" s="404"/>
      <c r="Q50301" s="404"/>
      <c r="R50301" s="404"/>
      <c r="S50301" s="404"/>
      <c r="T50301" s="404"/>
    </row>
    <row r="50302" spans="12:20" ht="16.8">
      <c r="L50302" s="404"/>
      <c r="M50302" s="404"/>
      <c r="N50302" s="404"/>
      <c r="O50302" s="404"/>
      <c r="P50302" s="404"/>
      <c r="Q50302" s="404"/>
      <c r="R50302" s="404"/>
      <c r="S50302" s="404"/>
      <c r="T50302" s="404"/>
    </row>
    <row r="50303" spans="12:20" ht="16.8">
      <c r="L50303" s="404"/>
      <c r="M50303" s="404"/>
      <c r="N50303" s="404"/>
      <c r="O50303" s="404"/>
      <c r="P50303" s="404"/>
      <c r="Q50303" s="404"/>
      <c r="R50303" s="404"/>
      <c r="S50303" s="404"/>
      <c r="T50303" s="404"/>
    </row>
    <row r="50304" spans="12:20" ht="16.8">
      <c r="L50304" s="404"/>
      <c r="M50304" s="404"/>
      <c r="N50304" s="404"/>
      <c r="O50304" s="404"/>
      <c r="P50304" s="404"/>
      <c r="Q50304" s="404"/>
      <c r="R50304" s="404"/>
      <c r="S50304" s="404"/>
      <c r="T50304" s="404"/>
    </row>
    <row r="50305" spans="12:20" ht="16.8">
      <c r="L50305" s="404"/>
      <c r="M50305" s="404"/>
      <c r="N50305" s="404"/>
      <c r="O50305" s="404"/>
      <c r="P50305" s="404"/>
      <c r="Q50305" s="404"/>
      <c r="R50305" s="404"/>
      <c r="S50305" s="404"/>
      <c r="T50305" s="404"/>
    </row>
    <row r="50306" spans="12:20" ht="16.8">
      <c r="L50306" s="404"/>
      <c r="M50306" s="404"/>
      <c r="N50306" s="404"/>
      <c r="O50306" s="404"/>
      <c r="P50306" s="404"/>
      <c r="Q50306" s="404"/>
      <c r="R50306" s="404"/>
      <c r="S50306" s="404"/>
      <c r="T50306" s="404"/>
    </row>
    <row r="50307" spans="12:20" ht="16.8">
      <c r="L50307" s="404"/>
      <c r="M50307" s="404"/>
      <c r="N50307" s="404"/>
      <c r="O50307" s="404"/>
      <c r="P50307" s="404"/>
      <c r="Q50307" s="404"/>
      <c r="R50307" s="404"/>
      <c r="S50307" s="404"/>
      <c r="T50307" s="404"/>
    </row>
    <row r="50308" spans="12:20" ht="16.8">
      <c r="L50308" s="404"/>
      <c r="M50308" s="404"/>
      <c r="N50308" s="404"/>
      <c r="O50308" s="404"/>
      <c r="P50308" s="404"/>
      <c r="Q50308" s="404"/>
      <c r="R50308" s="404"/>
      <c r="S50308" s="404"/>
      <c r="T50308" s="404"/>
    </row>
    <row r="50309" spans="12:20" ht="16.8">
      <c r="L50309" s="404"/>
      <c r="M50309" s="404"/>
      <c r="N50309" s="404"/>
      <c r="O50309" s="404"/>
      <c r="P50309" s="404"/>
      <c r="Q50309" s="404"/>
      <c r="R50309" s="404"/>
      <c r="S50309" s="404"/>
      <c r="T50309" s="404"/>
    </row>
    <row r="50310" spans="12:20" ht="16.8">
      <c r="L50310" s="404"/>
      <c r="M50310" s="404"/>
      <c r="N50310" s="404"/>
      <c r="O50310" s="404"/>
      <c r="P50310" s="404"/>
      <c r="Q50310" s="404"/>
      <c r="R50310" s="404"/>
      <c r="S50310" s="404"/>
      <c r="T50310" s="404"/>
    </row>
    <row r="50311" spans="12:20" ht="16.8">
      <c r="L50311" s="404"/>
      <c r="M50311" s="404"/>
      <c r="N50311" s="404"/>
      <c r="O50311" s="404"/>
      <c r="P50311" s="404"/>
      <c r="Q50311" s="404"/>
      <c r="R50311" s="404"/>
      <c r="S50311" s="404"/>
      <c r="T50311" s="404"/>
    </row>
    <row r="50312" spans="12:20" ht="16.8">
      <c r="L50312" s="404"/>
      <c r="M50312" s="404"/>
      <c r="N50312" s="404"/>
      <c r="O50312" s="404"/>
      <c r="P50312" s="404"/>
      <c r="Q50312" s="404"/>
      <c r="R50312" s="404"/>
      <c r="S50312" s="404"/>
      <c r="T50312" s="404"/>
    </row>
    <row r="50313" spans="12:20" ht="16.8">
      <c r="L50313" s="404"/>
      <c r="M50313" s="404"/>
      <c r="N50313" s="404"/>
      <c r="O50313" s="404"/>
      <c r="P50313" s="404"/>
      <c r="Q50313" s="404"/>
      <c r="R50313" s="404"/>
      <c r="S50313" s="404"/>
      <c r="T50313" s="404"/>
    </row>
    <row r="50314" spans="12:20" ht="16.8">
      <c r="L50314" s="404"/>
      <c r="M50314" s="404"/>
      <c r="N50314" s="404"/>
      <c r="O50314" s="404"/>
      <c r="P50314" s="404"/>
      <c r="Q50314" s="404"/>
      <c r="R50314" s="404"/>
      <c r="S50314" s="404"/>
      <c r="T50314" s="404"/>
    </row>
    <row r="50315" spans="12:20" ht="16.8">
      <c r="L50315" s="404"/>
      <c r="M50315" s="404"/>
      <c r="N50315" s="404"/>
      <c r="O50315" s="404"/>
      <c r="P50315" s="404"/>
      <c r="Q50315" s="404"/>
      <c r="R50315" s="404"/>
      <c r="S50315" s="404"/>
      <c r="T50315" s="404"/>
    </row>
    <row r="50316" spans="12:20" ht="16.8">
      <c r="L50316" s="404"/>
      <c r="M50316" s="404"/>
      <c r="N50316" s="404"/>
      <c r="O50316" s="404"/>
      <c r="P50316" s="404"/>
      <c r="Q50316" s="404"/>
      <c r="R50316" s="404"/>
      <c r="S50316" s="404"/>
      <c r="T50316" s="404"/>
    </row>
    <row r="50317" spans="12:20" ht="16.8">
      <c r="L50317" s="404"/>
      <c r="M50317" s="404"/>
      <c r="N50317" s="404"/>
      <c r="O50317" s="404"/>
      <c r="P50317" s="404"/>
      <c r="Q50317" s="404"/>
      <c r="R50317" s="404"/>
      <c r="S50317" s="404"/>
      <c r="T50317" s="404"/>
    </row>
    <row r="50318" spans="12:20" ht="16.8">
      <c r="L50318" s="404"/>
      <c r="M50318" s="404"/>
      <c r="N50318" s="404"/>
      <c r="O50318" s="404"/>
      <c r="P50318" s="404"/>
      <c r="Q50318" s="404"/>
      <c r="R50318" s="404"/>
      <c r="S50318" s="404"/>
      <c r="T50318" s="404"/>
    </row>
    <row r="50319" spans="12:20" ht="16.8">
      <c r="L50319" s="404"/>
      <c r="M50319" s="404"/>
      <c r="N50319" s="404"/>
      <c r="O50319" s="404"/>
      <c r="P50319" s="404"/>
      <c r="Q50319" s="404"/>
      <c r="R50319" s="404"/>
      <c r="S50319" s="404"/>
      <c r="T50319" s="404"/>
    </row>
    <row r="50320" spans="12:20" ht="16.8">
      <c r="L50320" s="404"/>
      <c r="M50320" s="404"/>
      <c r="N50320" s="404"/>
      <c r="O50320" s="404"/>
      <c r="P50320" s="404"/>
      <c r="Q50320" s="404"/>
      <c r="R50320" s="404"/>
      <c r="S50320" s="404"/>
      <c r="T50320" s="404"/>
    </row>
    <row r="50321" spans="12:20" ht="16.8">
      <c r="L50321" s="404"/>
      <c r="M50321" s="404"/>
      <c r="N50321" s="404"/>
      <c r="O50321" s="404"/>
      <c r="P50321" s="404"/>
      <c r="Q50321" s="404"/>
      <c r="R50321" s="404"/>
      <c r="S50321" s="404"/>
      <c r="T50321" s="404"/>
    </row>
    <row r="50322" spans="12:20" ht="16.8">
      <c r="L50322" s="404"/>
      <c r="M50322" s="404"/>
      <c r="N50322" s="404"/>
      <c r="O50322" s="404"/>
      <c r="P50322" s="404"/>
      <c r="Q50322" s="404"/>
      <c r="R50322" s="404"/>
      <c r="S50322" s="404"/>
      <c r="T50322" s="404"/>
    </row>
    <row r="50323" spans="12:20" ht="16.8">
      <c r="L50323" s="404"/>
      <c r="M50323" s="404"/>
      <c r="N50323" s="404"/>
      <c r="O50323" s="404"/>
      <c r="P50323" s="404"/>
      <c r="Q50323" s="404"/>
      <c r="R50323" s="404"/>
      <c r="S50323" s="404"/>
      <c r="T50323" s="404"/>
    </row>
    <row r="50324" spans="12:20" ht="16.8">
      <c r="L50324" s="404"/>
      <c r="M50324" s="404"/>
      <c r="N50324" s="404"/>
      <c r="O50324" s="404"/>
      <c r="P50324" s="404"/>
      <c r="Q50324" s="404"/>
      <c r="R50324" s="404"/>
      <c r="S50324" s="404"/>
      <c r="T50324" s="404"/>
    </row>
    <row r="50325" spans="12:20" ht="16.8">
      <c r="L50325" s="404"/>
      <c r="M50325" s="404"/>
      <c r="N50325" s="404"/>
      <c r="O50325" s="404"/>
      <c r="P50325" s="404"/>
      <c r="Q50325" s="404"/>
      <c r="R50325" s="404"/>
      <c r="S50325" s="404"/>
      <c r="T50325" s="404"/>
    </row>
    <row r="50326" spans="12:20" ht="16.8">
      <c r="L50326" s="404"/>
      <c r="M50326" s="404"/>
      <c r="N50326" s="404"/>
      <c r="O50326" s="404"/>
      <c r="P50326" s="404"/>
      <c r="Q50326" s="404"/>
      <c r="R50326" s="404"/>
      <c r="S50326" s="404"/>
      <c r="T50326" s="404"/>
    </row>
    <row r="50327" spans="12:20" ht="16.8">
      <c r="L50327" s="404"/>
      <c r="M50327" s="404"/>
      <c r="N50327" s="404"/>
      <c r="O50327" s="404"/>
      <c r="P50327" s="404"/>
      <c r="Q50327" s="404"/>
      <c r="R50327" s="404"/>
      <c r="S50327" s="404"/>
      <c r="T50327" s="404"/>
    </row>
    <row r="50328" spans="12:20" ht="16.8">
      <c r="L50328" s="404"/>
      <c r="M50328" s="404"/>
      <c r="N50328" s="404"/>
      <c r="O50328" s="404"/>
      <c r="P50328" s="404"/>
      <c r="Q50328" s="404"/>
      <c r="R50328" s="404"/>
      <c r="S50328" s="404"/>
      <c r="T50328" s="404"/>
    </row>
    <row r="50329" spans="12:20" ht="16.8">
      <c r="L50329" s="404"/>
      <c r="M50329" s="404"/>
      <c r="N50329" s="404"/>
      <c r="O50329" s="404"/>
      <c r="P50329" s="404"/>
      <c r="Q50329" s="404"/>
      <c r="R50329" s="404"/>
      <c r="S50329" s="404"/>
      <c r="T50329" s="404"/>
    </row>
    <row r="50330" spans="12:20" ht="16.8">
      <c r="L50330" s="404"/>
      <c r="M50330" s="404"/>
      <c r="N50330" s="404"/>
      <c r="O50330" s="404"/>
      <c r="P50330" s="404"/>
      <c r="Q50330" s="404"/>
      <c r="R50330" s="404"/>
      <c r="S50330" s="404"/>
      <c r="T50330" s="404"/>
    </row>
    <row r="50331" spans="12:20" ht="16.8">
      <c r="L50331" s="404"/>
      <c r="M50331" s="404"/>
      <c r="N50331" s="404"/>
      <c r="O50331" s="404"/>
      <c r="P50331" s="404"/>
      <c r="Q50331" s="404"/>
      <c r="R50331" s="404"/>
      <c r="S50331" s="404"/>
      <c r="T50331" s="404"/>
    </row>
    <row r="50332" spans="12:20" ht="16.8">
      <c r="L50332" s="404"/>
      <c r="M50332" s="404"/>
      <c r="N50332" s="404"/>
      <c r="O50332" s="404"/>
      <c r="P50332" s="404"/>
      <c r="Q50332" s="404"/>
      <c r="R50332" s="404"/>
      <c r="S50332" s="404"/>
      <c r="T50332" s="404"/>
    </row>
    <row r="50333" spans="12:20" ht="16.8">
      <c r="L50333" s="404"/>
      <c r="M50333" s="404"/>
      <c r="N50333" s="404"/>
      <c r="O50333" s="404"/>
      <c r="P50333" s="404"/>
      <c r="Q50333" s="404"/>
      <c r="R50333" s="404"/>
      <c r="S50333" s="404"/>
      <c r="T50333" s="404"/>
    </row>
    <row r="50334" spans="12:20" ht="16.8">
      <c r="L50334" s="404"/>
      <c r="M50334" s="404"/>
      <c r="N50334" s="404"/>
      <c r="O50334" s="404"/>
      <c r="P50334" s="404"/>
      <c r="Q50334" s="404"/>
      <c r="R50334" s="404"/>
      <c r="S50334" s="404"/>
      <c r="T50334" s="404"/>
    </row>
    <row r="50335" spans="12:20" ht="16.8">
      <c r="L50335" s="404"/>
      <c r="M50335" s="404"/>
      <c r="N50335" s="404"/>
      <c r="O50335" s="404"/>
      <c r="P50335" s="404"/>
      <c r="Q50335" s="404"/>
      <c r="R50335" s="404"/>
      <c r="S50335" s="404"/>
      <c r="T50335" s="404"/>
    </row>
    <row r="50336" spans="12:20" ht="16.8">
      <c r="L50336" s="404"/>
      <c r="M50336" s="404"/>
      <c r="N50336" s="404"/>
      <c r="O50336" s="404"/>
      <c r="P50336" s="404"/>
      <c r="Q50336" s="404"/>
      <c r="R50336" s="404"/>
      <c r="S50336" s="404"/>
      <c r="T50336" s="404"/>
    </row>
    <row r="50337" spans="12:20" ht="16.8">
      <c r="L50337" s="404"/>
      <c r="M50337" s="404"/>
      <c r="N50337" s="404"/>
      <c r="O50337" s="404"/>
      <c r="P50337" s="404"/>
      <c r="Q50337" s="404"/>
      <c r="R50337" s="404"/>
      <c r="S50337" s="404"/>
      <c r="T50337" s="404"/>
    </row>
    <row r="50338" spans="12:20" ht="16.8">
      <c r="L50338" s="404"/>
      <c r="M50338" s="404"/>
      <c r="N50338" s="404"/>
      <c r="O50338" s="404"/>
      <c r="P50338" s="404"/>
      <c r="Q50338" s="404"/>
      <c r="R50338" s="404"/>
      <c r="S50338" s="404"/>
      <c r="T50338" s="404"/>
    </row>
    <row r="50339" spans="12:20" ht="16.8">
      <c r="L50339" s="404"/>
      <c r="M50339" s="404"/>
      <c r="N50339" s="404"/>
      <c r="O50339" s="404"/>
      <c r="P50339" s="404"/>
      <c r="Q50339" s="404"/>
      <c r="R50339" s="404"/>
      <c r="S50339" s="404"/>
      <c r="T50339" s="404"/>
    </row>
    <row r="50340" spans="12:20" ht="16.8">
      <c r="L50340" s="404"/>
      <c r="M50340" s="404"/>
      <c r="N50340" s="404"/>
      <c r="O50340" s="404"/>
      <c r="P50340" s="404"/>
      <c r="Q50340" s="404"/>
      <c r="R50340" s="404"/>
      <c r="S50340" s="404"/>
      <c r="T50340" s="404"/>
    </row>
    <row r="50341" spans="12:20" ht="16.8">
      <c r="L50341" s="404"/>
      <c r="M50341" s="404"/>
      <c r="N50341" s="404"/>
      <c r="O50341" s="404"/>
      <c r="P50341" s="404"/>
      <c r="Q50341" s="404"/>
      <c r="R50341" s="404"/>
      <c r="S50341" s="404"/>
      <c r="T50341" s="404"/>
    </row>
    <row r="50342" spans="12:20" ht="16.8">
      <c r="L50342" s="404"/>
      <c r="M50342" s="404"/>
      <c r="N50342" s="404"/>
      <c r="O50342" s="404"/>
      <c r="P50342" s="404"/>
      <c r="Q50342" s="404"/>
      <c r="R50342" s="404"/>
      <c r="S50342" s="404"/>
      <c r="T50342" s="404"/>
    </row>
    <row r="50343" spans="12:20" ht="16.8">
      <c r="L50343" s="404"/>
      <c r="M50343" s="404"/>
      <c r="N50343" s="404"/>
      <c r="O50343" s="404"/>
      <c r="P50343" s="404"/>
      <c r="Q50343" s="404"/>
      <c r="R50343" s="404"/>
      <c r="S50343" s="404"/>
      <c r="T50343" s="404"/>
    </row>
    <row r="50344" spans="12:20" ht="16.8">
      <c r="L50344" s="404"/>
      <c r="M50344" s="404"/>
      <c r="N50344" s="404"/>
      <c r="O50344" s="404"/>
      <c r="P50344" s="404"/>
      <c r="Q50344" s="404"/>
      <c r="R50344" s="404"/>
      <c r="S50344" s="404"/>
      <c r="T50344" s="404"/>
    </row>
    <row r="50345" spans="12:20" ht="16.8">
      <c r="L50345" s="404"/>
      <c r="M50345" s="404"/>
      <c r="N50345" s="404"/>
      <c r="O50345" s="404"/>
      <c r="P50345" s="404"/>
      <c r="Q50345" s="404"/>
      <c r="R50345" s="404"/>
      <c r="S50345" s="404"/>
      <c r="T50345" s="404"/>
    </row>
    <row r="50346" spans="12:20" ht="16.8">
      <c r="L50346" s="404"/>
      <c r="M50346" s="404"/>
      <c r="N50346" s="404"/>
      <c r="O50346" s="404"/>
      <c r="P50346" s="404"/>
      <c r="Q50346" s="404"/>
      <c r="R50346" s="404"/>
      <c r="S50346" s="404"/>
      <c r="T50346" s="404"/>
    </row>
    <row r="50347" spans="12:20" ht="16.8">
      <c r="L50347" s="404"/>
      <c r="M50347" s="404"/>
      <c r="N50347" s="404"/>
      <c r="O50347" s="404"/>
      <c r="P50347" s="404"/>
      <c r="Q50347" s="404"/>
      <c r="R50347" s="404"/>
      <c r="S50347" s="404"/>
      <c r="T50347" s="404"/>
    </row>
    <row r="50348" spans="12:20" ht="16.8">
      <c r="L50348" s="404"/>
      <c r="M50348" s="404"/>
      <c r="N50348" s="404"/>
      <c r="O50348" s="404"/>
      <c r="P50348" s="404"/>
      <c r="Q50348" s="404"/>
      <c r="R50348" s="404"/>
      <c r="S50348" s="404"/>
      <c r="T50348" s="404"/>
    </row>
    <row r="50349" spans="12:20" ht="16.8">
      <c r="L50349" s="404"/>
      <c r="M50349" s="404"/>
      <c r="N50349" s="404"/>
      <c r="O50349" s="404"/>
      <c r="P50349" s="404"/>
      <c r="Q50349" s="404"/>
      <c r="R50349" s="404"/>
      <c r="S50349" s="404"/>
      <c r="T50349" s="404"/>
    </row>
    <row r="50350" spans="12:20" ht="16.8">
      <c r="L50350" s="404"/>
      <c r="M50350" s="404"/>
      <c r="N50350" s="404"/>
      <c r="O50350" s="404"/>
      <c r="P50350" s="404"/>
      <c r="Q50350" s="404"/>
      <c r="R50350" s="404"/>
      <c r="S50350" s="404"/>
      <c r="T50350" s="404"/>
    </row>
    <row r="50351" spans="12:20" ht="16.8">
      <c r="L50351" s="404"/>
      <c r="M50351" s="404"/>
      <c r="N50351" s="404"/>
      <c r="O50351" s="404"/>
      <c r="P50351" s="404"/>
      <c r="Q50351" s="404"/>
      <c r="R50351" s="404"/>
      <c r="S50351" s="404"/>
      <c r="T50351" s="404"/>
    </row>
    <row r="50352" spans="12:20" ht="16.8">
      <c r="L50352" s="404"/>
      <c r="M50352" s="404"/>
      <c r="N50352" s="404"/>
      <c r="O50352" s="404"/>
      <c r="P50352" s="404"/>
      <c r="Q50352" s="404"/>
      <c r="R50352" s="404"/>
      <c r="S50352" s="404"/>
      <c r="T50352" s="404"/>
    </row>
    <row r="50353" spans="12:20" ht="16.8">
      <c r="L50353" s="404"/>
      <c r="M50353" s="404"/>
      <c r="N50353" s="404"/>
      <c r="O50353" s="404"/>
      <c r="P50353" s="404"/>
      <c r="Q50353" s="404"/>
      <c r="R50353" s="404"/>
      <c r="S50353" s="404"/>
      <c r="T50353" s="404"/>
    </row>
    <row r="50354" spans="12:20" ht="16.8">
      <c r="L50354" s="404"/>
      <c r="M50354" s="404"/>
      <c r="N50354" s="404"/>
      <c r="O50354" s="404"/>
      <c r="P50354" s="404"/>
      <c r="Q50354" s="404"/>
      <c r="R50354" s="404"/>
      <c r="S50354" s="404"/>
      <c r="T50354" s="404"/>
    </row>
    <row r="50355" spans="12:20" ht="16.8">
      <c r="L50355" s="404"/>
      <c r="M50355" s="404"/>
      <c r="N50355" s="404"/>
      <c r="O50355" s="404"/>
      <c r="P50355" s="404"/>
      <c r="Q50355" s="404"/>
      <c r="R50355" s="404"/>
      <c r="S50355" s="404"/>
      <c r="T50355" s="404"/>
    </row>
    <row r="50356" spans="12:20" ht="16.8">
      <c r="L50356" s="404"/>
      <c r="M50356" s="404"/>
      <c r="N50356" s="404"/>
      <c r="O50356" s="404"/>
      <c r="P50356" s="404"/>
      <c r="Q50356" s="404"/>
      <c r="R50356" s="404"/>
      <c r="S50356" s="404"/>
      <c r="T50356" s="404"/>
    </row>
    <row r="50357" spans="12:20" ht="16.8">
      <c r="L50357" s="404"/>
      <c r="M50357" s="404"/>
      <c r="N50357" s="404"/>
      <c r="O50357" s="404"/>
      <c r="P50357" s="404"/>
      <c r="Q50357" s="404"/>
      <c r="R50357" s="404"/>
      <c r="S50357" s="404"/>
      <c r="T50357" s="404"/>
    </row>
    <row r="50358" spans="12:20" ht="16.8">
      <c r="L50358" s="404"/>
      <c r="M50358" s="404"/>
      <c r="N50358" s="404"/>
      <c r="O50358" s="404"/>
      <c r="P50358" s="404"/>
      <c r="Q50358" s="404"/>
      <c r="R50358" s="404"/>
      <c r="S50358" s="404"/>
      <c r="T50358" s="404"/>
    </row>
    <row r="50359" spans="12:20" ht="16.8">
      <c r="L50359" s="404"/>
      <c r="M50359" s="404"/>
      <c r="N50359" s="404"/>
      <c r="O50359" s="404"/>
      <c r="P50359" s="404"/>
      <c r="Q50359" s="404"/>
      <c r="R50359" s="404"/>
      <c r="S50359" s="404"/>
      <c r="T50359" s="404"/>
    </row>
    <row r="50360" spans="12:20" ht="16.8">
      <c r="L50360" s="404"/>
      <c r="M50360" s="404"/>
      <c r="N50360" s="404"/>
      <c r="O50360" s="404"/>
      <c r="P50360" s="404"/>
      <c r="Q50360" s="404"/>
      <c r="R50360" s="404"/>
      <c r="S50360" s="404"/>
      <c r="T50360" s="404"/>
    </row>
    <row r="50361" spans="12:20" ht="16.8">
      <c r="L50361" s="404"/>
      <c r="M50361" s="404"/>
      <c r="N50361" s="404"/>
      <c r="O50361" s="404"/>
      <c r="P50361" s="404"/>
      <c r="Q50361" s="404"/>
      <c r="R50361" s="404"/>
      <c r="S50361" s="404"/>
      <c r="T50361" s="404"/>
    </row>
    <row r="50362" spans="12:20" ht="16.8">
      <c r="L50362" s="404"/>
      <c r="M50362" s="404"/>
      <c r="N50362" s="404"/>
      <c r="O50362" s="404"/>
      <c r="P50362" s="404"/>
      <c r="Q50362" s="404"/>
      <c r="R50362" s="404"/>
      <c r="S50362" s="404"/>
      <c r="T50362" s="404"/>
    </row>
    <row r="50363" spans="12:20" ht="16.8">
      <c r="L50363" s="404"/>
      <c r="M50363" s="404"/>
      <c r="N50363" s="404"/>
      <c r="O50363" s="404"/>
      <c r="P50363" s="404"/>
      <c r="Q50363" s="404"/>
      <c r="R50363" s="404"/>
      <c r="S50363" s="404"/>
      <c r="T50363" s="404"/>
    </row>
    <row r="50364" spans="12:20" ht="16.8">
      <c r="L50364" s="404"/>
      <c r="M50364" s="404"/>
      <c r="N50364" s="404"/>
      <c r="O50364" s="404"/>
      <c r="P50364" s="404"/>
      <c r="Q50364" s="404"/>
      <c r="R50364" s="404"/>
      <c r="S50364" s="404"/>
      <c r="T50364" s="404"/>
    </row>
    <row r="50365" spans="12:20" ht="16.8">
      <c r="L50365" s="404"/>
      <c r="M50365" s="404"/>
      <c r="N50365" s="404"/>
      <c r="O50365" s="404"/>
      <c r="P50365" s="404"/>
      <c r="Q50365" s="404"/>
      <c r="R50365" s="404"/>
      <c r="S50365" s="404"/>
      <c r="T50365" s="404"/>
    </row>
    <row r="50366" spans="12:20" ht="16.8">
      <c r="L50366" s="404"/>
      <c r="M50366" s="404"/>
      <c r="N50366" s="404"/>
      <c r="O50366" s="404"/>
      <c r="P50366" s="404"/>
      <c r="Q50366" s="404"/>
      <c r="R50366" s="404"/>
      <c r="S50366" s="404"/>
      <c r="T50366" s="404"/>
    </row>
    <row r="50367" spans="12:20" ht="16.8">
      <c r="L50367" s="404"/>
      <c r="M50367" s="404"/>
      <c r="N50367" s="404"/>
      <c r="O50367" s="404"/>
      <c r="P50367" s="404"/>
      <c r="Q50367" s="404"/>
      <c r="R50367" s="404"/>
      <c r="S50367" s="404"/>
      <c r="T50367" s="404"/>
    </row>
    <row r="50368" spans="12:20" ht="16.8">
      <c r="L50368" s="404"/>
      <c r="M50368" s="404"/>
      <c r="N50368" s="404"/>
      <c r="O50368" s="404"/>
      <c r="P50368" s="404"/>
      <c r="Q50368" s="404"/>
      <c r="R50368" s="404"/>
      <c r="S50368" s="404"/>
      <c r="T50368" s="404"/>
    </row>
    <row r="50369" spans="12:20" ht="16.8">
      <c r="L50369" s="404"/>
      <c r="M50369" s="404"/>
      <c r="N50369" s="404"/>
      <c r="O50369" s="404"/>
      <c r="P50369" s="404"/>
      <c r="Q50369" s="404"/>
      <c r="R50369" s="404"/>
      <c r="S50369" s="404"/>
      <c r="T50369" s="404"/>
    </row>
    <row r="50370" spans="12:20" ht="16.8">
      <c r="L50370" s="404"/>
      <c r="M50370" s="404"/>
      <c r="N50370" s="404"/>
      <c r="O50370" s="404"/>
      <c r="P50370" s="404"/>
      <c r="Q50370" s="404"/>
      <c r="R50370" s="404"/>
      <c r="S50370" s="404"/>
      <c r="T50370" s="404"/>
    </row>
    <row r="50371" spans="12:20" ht="16.8">
      <c r="L50371" s="404"/>
      <c r="M50371" s="404"/>
      <c r="N50371" s="404"/>
      <c r="O50371" s="404"/>
      <c r="P50371" s="404"/>
      <c r="Q50371" s="404"/>
      <c r="R50371" s="404"/>
      <c r="S50371" s="404"/>
      <c r="T50371" s="404"/>
    </row>
    <row r="50372" spans="12:20" ht="16.8">
      <c r="L50372" s="404"/>
      <c r="M50372" s="404"/>
      <c r="N50372" s="404"/>
      <c r="O50372" s="404"/>
      <c r="P50372" s="404"/>
      <c r="Q50372" s="404"/>
      <c r="R50372" s="404"/>
      <c r="S50372" s="404"/>
      <c r="T50372" s="404"/>
    </row>
    <row r="50373" spans="12:20" ht="16.8">
      <c r="L50373" s="404"/>
      <c r="M50373" s="404"/>
      <c r="N50373" s="404"/>
      <c r="O50373" s="404"/>
      <c r="P50373" s="404"/>
      <c r="Q50373" s="404"/>
      <c r="R50373" s="404"/>
      <c r="S50373" s="404"/>
      <c r="T50373" s="404"/>
    </row>
    <row r="50374" spans="12:20" ht="16.8">
      <c r="L50374" s="404"/>
      <c r="M50374" s="404"/>
      <c r="N50374" s="404"/>
      <c r="O50374" s="404"/>
      <c r="P50374" s="404"/>
      <c r="Q50374" s="404"/>
      <c r="R50374" s="404"/>
      <c r="S50374" s="404"/>
      <c r="T50374" s="404"/>
    </row>
    <row r="50375" spans="12:20" ht="16.8">
      <c r="L50375" s="404"/>
      <c r="M50375" s="404"/>
      <c r="N50375" s="404"/>
      <c r="O50375" s="404"/>
      <c r="P50375" s="404"/>
      <c r="Q50375" s="404"/>
      <c r="R50375" s="404"/>
      <c r="S50375" s="404"/>
      <c r="T50375" s="404"/>
    </row>
    <row r="50376" spans="12:20" ht="16.8">
      <c r="L50376" s="404"/>
      <c r="M50376" s="404"/>
      <c r="N50376" s="404"/>
      <c r="O50376" s="404"/>
      <c r="P50376" s="404"/>
      <c r="Q50376" s="404"/>
      <c r="R50376" s="404"/>
      <c r="S50376" s="404"/>
      <c r="T50376" s="404"/>
    </row>
    <row r="50377" spans="12:20" ht="16.8">
      <c r="L50377" s="404"/>
      <c r="M50377" s="404"/>
      <c r="N50377" s="404"/>
      <c r="O50377" s="404"/>
      <c r="P50377" s="404"/>
      <c r="Q50377" s="404"/>
      <c r="R50377" s="404"/>
      <c r="S50377" s="404"/>
      <c r="T50377" s="404"/>
    </row>
    <row r="50378" spans="12:20" ht="16.8">
      <c r="L50378" s="404"/>
      <c r="M50378" s="404"/>
      <c r="N50378" s="404"/>
      <c r="O50378" s="404"/>
      <c r="P50378" s="404"/>
      <c r="Q50378" s="404"/>
      <c r="R50378" s="404"/>
      <c r="S50378" s="404"/>
      <c r="T50378" s="404"/>
    </row>
    <row r="50379" spans="12:20" ht="16.8">
      <c r="L50379" s="404"/>
      <c r="M50379" s="404"/>
      <c r="N50379" s="404"/>
      <c r="O50379" s="404"/>
      <c r="P50379" s="404"/>
      <c r="Q50379" s="404"/>
      <c r="R50379" s="404"/>
      <c r="S50379" s="404"/>
      <c r="T50379" s="404"/>
    </row>
    <row r="50380" spans="12:20" ht="16.8">
      <c r="L50380" s="404"/>
      <c r="M50380" s="404"/>
      <c r="N50380" s="404"/>
      <c r="O50380" s="404"/>
      <c r="P50380" s="404"/>
      <c r="Q50380" s="404"/>
      <c r="R50380" s="404"/>
      <c r="S50380" s="404"/>
      <c r="T50380" s="404"/>
    </row>
    <row r="50381" spans="12:20" ht="16.8">
      <c r="L50381" s="404"/>
      <c r="M50381" s="404"/>
      <c r="N50381" s="404"/>
      <c r="O50381" s="404"/>
      <c r="P50381" s="404"/>
      <c r="Q50381" s="404"/>
      <c r="R50381" s="404"/>
      <c r="S50381" s="404"/>
      <c r="T50381" s="404"/>
    </row>
    <row r="50382" spans="12:20" ht="16.8">
      <c r="L50382" s="404"/>
      <c r="M50382" s="404"/>
      <c r="N50382" s="404"/>
      <c r="O50382" s="404"/>
      <c r="P50382" s="404"/>
      <c r="Q50382" s="404"/>
      <c r="R50382" s="404"/>
      <c r="S50382" s="404"/>
      <c r="T50382" s="404"/>
    </row>
    <row r="50383" spans="12:20" ht="16.8">
      <c r="L50383" s="404"/>
      <c r="M50383" s="404"/>
      <c r="N50383" s="404"/>
      <c r="O50383" s="404"/>
      <c r="P50383" s="404"/>
      <c r="Q50383" s="404"/>
      <c r="R50383" s="404"/>
      <c r="S50383" s="404"/>
      <c r="T50383" s="404"/>
    </row>
    <row r="50384" spans="12:20" ht="16.8">
      <c r="L50384" s="404"/>
      <c r="M50384" s="404"/>
      <c r="N50384" s="404"/>
      <c r="O50384" s="404"/>
      <c r="P50384" s="404"/>
      <c r="Q50384" s="404"/>
      <c r="R50384" s="404"/>
      <c r="S50384" s="404"/>
      <c r="T50384" s="404"/>
    </row>
    <row r="50385" spans="12:20" ht="16.8">
      <c r="L50385" s="404"/>
      <c r="M50385" s="404"/>
      <c r="N50385" s="404"/>
      <c r="O50385" s="404"/>
      <c r="P50385" s="404"/>
      <c r="Q50385" s="404"/>
      <c r="R50385" s="404"/>
      <c r="S50385" s="404"/>
      <c r="T50385" s="404"/>
    </row>
    <row r="50386" spans="12:20" ht="16.8">
      <c r="L50386" s="404"/>
      <c r="M50386" s="404"/>
      <c r="N50386" s="404"/>
      <c r="O50386" s="404"/>
      <c r="P50386" s="404"/>
      <c r="Q50386" s="404"/>
      <c r="R50386" s="404"/>
      <c r="S50386" s="404"/>
      <c r="T50386" s="404"/>
    </row>
    <row r="50387" spans="12:20" ht="16.8">
      <c r="L50387" s="404"/>
      <c r="M50387" s="404"/>
      <c r="N50387" s="404"/>
      <c r="O50387" s="404"/>
      <c r="P50387" s="404"/>
      <c r="Q50387" s="404"/>
      <c r="R50387" s="404"/>
      <c r="S50387" s="404"/>
      <c r="T50387" s="404"/>
    </row>
    <row r="50388" spans="12:20" ht="16.8">
      <c r="L50388" s="404"/>
      <c r="M50388" s="404"/>
      <c r="N50388" s="404"/>
      <c r="O50388" s="404"/>
      <c r="P50388" s="404"/>
      <c r="Q50388" s="404"/>
      <c r="R50388" s="404"/>
      <c r="S50388" s="404"/>
      <c r="T50388" s="404"/>
    </row>
    <row r="50389" spans="12:20" ht="16.8">
      <c r="L50389" s="404"/>
      <c r="M50389" s="404"/>
      <c r="N50389" s="404"/>
      <c r="O50389" s="404"/>
      <c r="P50389" s="404"/>
      <c r="Q50389" s="404"/>
      <c r="R50389" s="404"/>
      <c r="S50389" s="404"/>
      <c r="T50389" s="404"/>
    </row>
    <row r="50390" spans="12:20" ht="16.8">
      <c r="L50390" s="404"/>
      <c r="M50390" s="404"/>
      <c r="N50390" s="404"/>
      <c r="O50390" s="404"/>
      <c r="P50390" s="404"/>
      <c r="Q50390" s="404"/>
      <c r="R50390" s="404"/>
      <c r="S50390" s="404"/>
      <c r="T50390" s="404"/>
    </row>
    <row r="50391" spans="12:20" ht="16.8">
      <c r="L50391" s="404"/>
      <c r="M50391" s="404"/>
      <c r="N50391" s="404"/>
      <c r="O50391" s="404"/>
      <c r="P50391" s="404"/>
      <c r="Q50391" s="404"/>
      <c r="R50391" s="404"/>
      <c r="S50391" s="404"/>
      <c r="T50391" s="404"/>
    </row>
    <row r="50392" spans="12:20" ht="16.8">
      <c r="L50392" s="404"/>
      <c r="M50392" s="404"/>
      <c r="N50392" s="404"/>
      <c r="O50392" s="404"/>
      <c r="P50392" s="404"/>
      <c r="Q50392" s="404"/>
      <c r="R50392" s="404"/>
      <c r="S50392" s="404"/>
      <c r="T50392" s="404"/>
    </row>
    <row r="50393" spans="12:20" ht="16.8">
      <c r="L50393" s="404"/>
      <c r="M50393" s="404"/>
      <c r="N50393" s="404"/>
      <c r="O50393" s="404"/>
      <c r="P50393" s="404"/>
      <c r="Q50393" s="404"/>
      <c r="R50393" s="404"/>
      <c r="S50393" s="404"/>
      <c r="T50393" s="404"/>
    </row>
    <row r="50394" spans="12:20" ht="16.8">
      <c r="L50394" s="404"/>
      <c r="M50394" s="404"/>
      <c r="N50394" s="404"/>
      <c r="O50394" s="404"/>
      <c r="P50394" s="404"/>
      <c r="Q50394" s="404"/>
      <c r="R50394" s="404"/>
      <c r="S50394" s="404"/>
      <c r="T50394" s="404"/>
    </row>
    <row r="50395" spans="12:20" ht="16.8">
      <c r="L50395" s="404"/>
      <c r="M50395" s="404"/>
      <c r="N50395" s="404"/>
      <c r="O50395" s="404"/>
      <c r="P50395" s="404"/>
      <c r="Q50395" s="404"/>
      <c r="R50395" s="404"/>
      <c r="S50395" s="404"/>
      <c r="T50395" s="404"/>
    </row>
    <row r="50396" spans="12:20" ht="16.8">
      <c r="L50396" s="404"/>
      <c r="M50396" s="404"/>
      <c r="N50396" s="404"/>
      <c r="O50396" s="404"/>
      <c r="P50396" s="404"/>
      <c r="Q50396" s="404"/>
      <c r="R50396" s="404"/>
      <c r="S50396" s="404"/>
      <c r="T50396" s="404"/>
    </row>
    <row r="50397" spans="12:20" ht="16.8">
      <c r="L50397" s="404"/>
      <c r="M50397" s="404"/>
      <c r="N50397" s="404"/>
      <c r="O50397" s="404"/>
      <c r="P50397" s="404"/>
      <c r="Q50397" s="404"/>
      <c r="R50397" s="404"/>
      <c r="S50397" s="404"/>
      <c r="T50397" s="404"/>
    </row>
    <row r="50398" spans="12:20" ht="16.8">
      <c r="L50398" s="404"/>
      <c r="M50398" s="404"/>
      <c r="N50398" s="404"/>
      <c r="O50398" s="404"/>
      <c r="P50398" s="404"/>
      <c r="Q50398" s="404"/>
      <c r="R50398" s="404"/>
      <c r="S50398" s="404"/>
      <c r="T50398" s="404"/>
    </row>
    <row r="50399" spans="12:20" ht="16.8">
      <c r="L50399" s="404"/>
      <c r="M50399" s="404"/>
      <c r="N50399" s="404"/>
      <c r="O50399" s="404"/>
      <c r="P50399" s="404"/>
      <c r="Q50399" s="404"/>
      <c r="R50399" s="404"/>
      <c r="S50399" s="404"/>
      <c r="T50399" s="404"/>
    </row>
    <row r="50400" spans="12:20" ht="16.8">
      <c r="L50400" s="404"/>
      <c r="M50400" s="404"/>
      <c r="N50400" s="404"/>
      <c r="O50400" s="404"/>
      <c r="P50400" s="404"/>
      <c r="Q50400" s="404"/>
      <c r="R50400" s="404"/>
      <c r="S50400" s="404"/>
      <c r="T50400" s="404"/>
    </row>
    <row r="50401" spans="12:20" ht="16.8">
      <c r="L50401" s="404"/>
      <c r="M50401" s="404"/>
      <c r="N50401" s="404"/>
      <c r="O50401" s="404"/>
      <c r="P50401" s="404"/>
      <c r="Q50401" s="404"/>
      <c r="R50401" s="404"/>
      <c r="S50401" s="404"/>
      <c r="T50401" s="404"/>
    </row>
    <row r="50402" spans="12:20" ht="16.8">
      <c r="L50402" s="404"/>
      <c r="M50402" s="404"/>
      <c r="N50402" s="404"/>
      <c r="O50402" s="404"/>
      <c r="P50402" s="404"/>
      <c r="Q50402" s="404"/>
      <c r="R50402" s="404"/>
      <c r="S50402" s="404"/>
      <c r="T50402" s="404"/>
    </row>
    <row r="50403" spans="12:20" ht="16.8">
      <c r="L50403" s="404"/>
      <c r="M50403" s="404"/>
      <c r="N50403" s="404"/>
      <c r="O50403" s="404"/>
      <c r="P50403" s="404"/>
      <c r="Q50403" s="404"/>
      <c r="R50403" s="404"/>
      <c r="S50403" s="404"/>
      <c r="T50403" s="404"/>
    </row>
    <row r="50404" spans="12:20" ht="16.8">
      <c r="L50404" s="404"/>
      <c r="M50404" s="404"/>
      <c r="N50404" s="404"/>
      <c r="O50404" s="404"/>
      <c r="P50404" s="404"/>
      <c r="Q50404" s="404"/>
      <c r="R50404" s="404"/>
      <c r="S50404" s="404"/>
      <c r="T50404" s="404"/>
    </row>
    <row r="50405" spans="12:20" ht="16.8">
      <c r="L50405" s="404"/>
      <c r="M50405" s="404"/>
      <c r="N50405" s="404"/>
      <c r="O50405" s="404"/>
      <c r="P50405" s="404"/>
      <c r="Q50405" s="404"/>
      <c r="R50405" s="404"/>
      <c r="S50405" s="404"/>
      <c r="T50405" s="404"/>
    </row>
    <row r="50406" spans="12:20" ht="16.8">
      <c r="L50406" s="404"/>
      <c r="M50406" s="404"/>
      <c r="N50406" s="404"/>
      <c r="O50406" s="404"/>
      <c r="P50406" s="404"/>
      <c r="Q50406" s="404"/>
      <c r="R50406" s="404"/>
      <c r="S50406" s="404"/>
      <c r="T50406" s="404"/>
    </row>
    <row r="50407" spans="12:20" ht="16.8">
      <c r="L50407" s="404"/>
      <c r="M50407" s="404"/>
      <c r="N50407" s="404"/>
      <c r="O50407" s="404"/>
      <c r="P50407" s="404"/>
      <c r="Q50407" s="404"/>
      <c r="R50407" s="404"/>
      <c r="S50407" s="404"/>
      <c r="T50407" s="404"/>
    </row>
    <row r="50408" spans="12:20" ht="16.8">
      <c r="L50408" s="404"/>
      <c r="M50408" s="404"/>
      <c r="N50408" s="404"/>
      <c r="O50408" s="404"/>
      <c r="P50408" s="404"/>
      <c r="Q50408" s="404"/>
      <c r="R50408" s="404"/>
      <c r="S50408" s="404"/>
      <c r="T50408" s="404"/>
    </row>
    <row r="50409" spans="12:20" ht="16.8">
      <c r="L50409" s="404"/>
      <c r="M50409" s="404"/>
      <c r="N50409" s="404"/>
      <c r="O50409" s="404"/>
      <c r="P50409" s="404"/>
      <c r="Q50409" s="404"/>
      <c r="R50409" s="404"/>
      <c r="S50409" s="404"/>
      <c r="T50409" s="404"/>
    </row>
    <row r="50410" spans="12:20" ht="16.8">
      <c r="L50410" s="404"/>
      <c r="M50410" s="404"/>
      <c r="N50410" s="404"/>
      <c r="O50410" s="404"/>
      <c r="P50410" s="404"/>
      <c r="Q50410" s="404"/>
      <c r="R50410" s="404"/>
      <c r="S50410" s="404"/>
      <c r="T50410" s="404"/>
    </row>
    <row r="50411" spans="12:20" ht="16.8">
      <c r="L50411" s="404"/>
      <c r="M50411" s="404"/>
      <c r="N50411" s="404"/>
      <c r="O50411" s="404"/>
      <c r="P50411" s="404"/>
      <c r="Q50411" s="404"/>
      <c r="R50411" s="404"/>
      <c r="S50411" s="404"/>
      <c r="T50411" s="404"/>
    </row>
    <row r="50412" spans="12:20" ht="16.8">
      <c r="L50412" s="404"/>
      <c r="M50412" s="404"/>
      <c r="N50412" s="404"/>
      <c r="O50412" s="404"/>
      <c r="P50412" s="404"/>
      <c r="Q50412" s="404"/>
      <c r="R50412" s="404"/>
      <c r="S50412" s="404"/>
      <c r="T50412" s="404"/>
    </row>
    <row r="50413" spans="12:20" ht="16.8">
      <c r="L50413" s="404"/>
      <c r="M50413" s="404"/>
      <c r="N50413" s="404"/>
      <c r="O50413" s="404"/>
      <c r="P50413" s="404"/>
      <c r="Q50413" s="404"/>
      <c r="R50413" s="404"/>
      <c r="S50413" s="404"/>
      <c r="T50413" s="404"/>
    </row>
    <row r="50414" spans="12:20" ht="16.8">
      <c r="L50414" s="404"/>
      <c r="M50414" s="404"/>
      <c r="N50414" s="404"/>
      <c r="O50414" s="404"/>
      <c r="P50414" s="404"/>
      <c r="Q50414" s="404"/>
      <c r="R50414" s="404"/>
      <c r="S50414" s="404"/>
      <c r="T50414" s="404"/>
    </row>
    <row r="50415" spans="12:20" ht="16.8">
      <c r="L50415" s="404"/>
      <c r="M50415" s="404"/>
      <c r="N50415" s="404"/>
      <c r="O50415" s="404"/>
      <c r="P50415" s="404"/>
      <c r="Q50415" s="404"/>
      <c r="R50415" s="404"/>
      <c r="S50415" s="404"/>
      <c r="T50415" s="404"/>
    </row>
    <row r="50416" spans="12:20" ht="16.8">
      <c r="L50416" s="404"/>
      <c r="M50416" s="404"/>
      <c r="N50416" s="404"/>
      <c r="O50416" s="404"/>
      <c r="P50416" s="404"/>
      <c r="Q50416" s="404"/>
      <c r="R50416" s="404"/>
      <c r="S50416" s="404"/>
      <c r="T50416" s="404"/>
    </row>
    <row r="50417" spans="12:20" ht="16.8">
      <c r="L50417" s="404"/>
      <c r="M50417" s="404"/>
      <c r="N50417" s="404"/>
      <c r="O50417" s="404"/>
      <c r="P50417" s="404"/>
      <c r="Q50417" s="404"/>
      <c r="R50417" s="404"/>
      <c r="S50417" s="404"/>
      <c r="T50417" s="404"/>
    </row>
    <row r="50418" spans="12:20" ht="16.8">
      <c r="L50418" s="404"/>
      <c r="M50418" s="404"/>
      <c r="N50418" s="404"/>
      <c r="O50418" s="404"/>
      <c r="P50418" s="404"/>
      <c r="Q50418" s="404"/>
      <c r="R50418" s="404"/>
      <c r="S50418" s="404"/>
      <c r="T50418" s="404"/>
    </row>
    <row r="50419" spans="12:20" ht="16.8">
      <c r="L50419" s="404"/>
      <c r="M50419" s="404"/>
      <c r="N50419" s="404"/>
      <c r="O50419" s="404"/>
      <c r="P50419" s="404"/>
      <c r="Q50419" s="404"/>
      <c r="R50419" s="404"/>
      <c r="S50419" s="404"/>
      <c r="T50419" s="404"/>
    </row>
    <row r="50420" spans="12:20" ht="16.8">
      <c r="L50420" s="404"/>
      <c r="M50420" s="404"/>
      <c r="N50420" s="404"/>
      <c r="O50420" s="404"/>
      <c r="P50420" s="404"/>
      <c r="Q50420" s="404"/>
      <c r="R50420" s="404"/>
      <c r="S50420" s="404"/>
      <c r="T50420" s="404"/>
    </row>
    <row r="50421" spans="12:20" ht="16.8">
      <c r="L50421" s="404"/>
      <c r="M50421" s="404"/>
      <c r="N50421" s="404"/>
      <c r="O50421" s="404"/>
      <c r="P50421" s="404"/>
      <c r="Q50421" s="404"/>
      <c r="R50421" s="404"/>
      <c r="S50421" s="404"/>
      <c r="T50421" s="404"/>
    </row>
    <row r="50422" spans="12:20" ht="16.8">
      <c r="L50422" s="404"/>
      <c r="M50422" s="404"/>
      <c r="N50422" s="404"/>
      <c r="O50422" s="404"/>
      <c r="P50422" s="404"/>
      <c r="Q50422" s="404"/>
      <c r="R50422" s="404"/>
      <c r="S50422" s="404"/>
      <c r="T50422" s="404"/>
    </row>
    <row r="50423" spans="12:20" ht="16.8">
      <c r="L50423" s="404"/>
      <c r="M50423" s="404"/>
      <c r="N50423" s="404"/>
      <c r="O50423" s="404"/>
      <c r="P50423" s="404"/>
      <c r="Q50423" s="404"/>
      <c r="R50423" s="404"/>
      <c r="S50423" s="404"/>
      <c r="T50423" s="404"/>
    </row>
    <row r="50424" spans="12:20" ht="16.8">
      <c r="L50424" s="404"/>
      <c r="M50424" s="404"/>
      <c r="N50424" s="404"/>
      <c r="O50424" s="404"/>
      <c r="P50424" s="404"/>
      <c r="Q50424" s="404"/>
      <c r="R50424" s="404"/>
      <c r="S50424" s="404"/>
      <c r="T50424" s="404"/>
    </row>
    <row r="50425" spans="12:20" ht="16.8">
      <c r="L50425" s="404"/>
      <c r="M50425" s="404"/>
      <c r="N50425" s="404"/>
      <c r="O50425" s="404"/>
      <c r="P50425" s="404"/>
      <c r="Q50425" s="404"/>
      <c r="R50425" s="404"/>
      <c r="S50425" s="404"/>
      <c r="T50425" s="404"/>
    </row>
    <row r="50426" spans="12:20" ht="16.8">
      <c r="L50426" s="404"/>
      <c r="M50426" s="404"/>
      <c r="N50426" s="404"/>
      <c r="O50426" s="404"/>
      <c r="P50426" s="404"/>
      <c r="Q50426" s="404"/>
      <c r="R50426" s="404"/>
      <c r="S50426" s="404"/>
      <c r="T50426" s="404"/>
    </row>
    <row r="50427" spans="12:20" ht="16.8">
      <c r="L50427" s="404"/>
      <c r="M50427" s="404"/>
      <c r="N50427" s="404"/>
      <c r="O50427" s="404"/>
      <c r="P50427" s="404"/>
      <c r="Q50427" s="404"/>
      <c r="R50427" s="404"/>
      <c r="S50427" s="404"/>
      <c r="T50427" s="404"/>
    </row>
    <row r="50428" spans="12:20" ht="16.8">
      <c r="L50428" s="404"/>
      <c r="M50428" s="404"/>
      <c r="N50428" s="404"/>
      <c r="O50428" s="404"/>
      <c r="P50428" s="404"/>
      <c r="Q50428" s="404"/>
      <c r="R50428" s="404"/>
      <c r="S50428" s="404"/>
      <c r="T50428" s="404"/>
    </row>
    <row r="50429" spans="12:20" ht="16.8">
      <c r="L50429" s="404"/>
      <c r="M50429" s="404"/>
      <c r="N50429" s="404"/>
      <c r="O50429" s="404"/>
      <c r="P50429" s="404"/>
      <c r="Q50429" s="404"/>
      <c r="R50429" s="404"/>
      <c r="S50429" s="404"/>
      <c r="T50429" s="404"/>
    </row>
    <row r="50430" spans="12:20" ht="16.8">
      <c r="L50430" s="404"/>
      <c r="M50430" s="404"/>
      <c r="N50430" s="404"/>
      <c r="O50430" s="404"/>
      <c r="P50430" s="404"/>
      <c r="Q50430" s="404"/>
      <c r="R50430" s="404"/>
      <c r="S50430" s="404"/>
      <c r="T50430" s="404"/>
    </row>
    <row r="50431" spans="12:20" ht="16.8">
      <c r="L50431" s="404"/>
      <c r="M50431" s="404"/>
      <c r="N50431" s="404"/>
      <c r="O50431" s="404"/>
      <c r="P50431" s="404"/>
      <c r="Q50431" s="404"/>
      <c r="R50431" s="404"/>
      <c r="S50431" s="404"/>
      <c r="T50431" s="404"/>
    </row>
    <row r="50432" spans="12:20" ht="16.8">
      <c r="L50432" s="404"/>
      <c r="M50432" s="404"/>
      <c r="N50432" s="404"/>
      <c r="O50432" s="404"/>
      <c r="P50432" s="404"/>
      <c r="Q50432" s="404"/>
      <c r="R50432" s="404"/>
      <c r="S50432" s="404"/>
      <c r="T50432" s="404"/>
    </row>
    <row r="50433" spans="12:20" ht="16.8">
      <c r="L50433" s="404"/>
      <c r="M50433" s="404"/>
      <c r="N50433" s="404"/>
      <c r="O50433" s="404"/>
      <c r="P50433" s="404"/>
      <c r="Q50433" s="404"/>
      <c r="R50433" s="404"/>
      <c r="S50433" s="404"/>
      <c r="T50433" s="404"/>
    </row>
    <row r="50434" spans="12:20" ht="16.8">
      <c r="L50434" s="404"/>
      <c r="M50434" s="404"/>
      <c r="N50434" s="404"/>
      <c r="O50434" s="404"/>
      <c r="P50434" s="404"/>
      <c r="Q50434" s="404"/>
      <c r="R50434" s="404"/>
      <c r="S50434" s="404"/>
      <c r="T50434" s="404"/>
    </row>
    <row r="50435" spans="12:20" ht="16.8">
      <c r="L50435" s="404"/>
      <c r="M50435" s="404"/>
      <c r="N50435" s="404"/>
      <c r="O50435" s="404"/>
      <c r="P50435" s="404"/>
      <c r="Q50435" s="404"/>
      <c r="R50435" s="404"/>
      <c r="S50435" s="404"/>
      <c r="T50435" s="404"/>
    </row>
    <row r="50436" spans="12:20" ht="16.8">
      <c r="L50436" s="404"/>
      <c r="M50436" s="404"/>
      <c r="N50436" s="404"/>
      <c r="O50436" s="404"/>
      <c r="P50436" s="404"/>
      <c r="Q50436" s="404"/>
      <c r="R50436" s="404"/>
      <c r="S50436" s="404"/>
      <c r="T50436" s="404"/>
    </row>
    <row r="50437" spans="12:20" ht="16.8">
      <c r="L50437" s="404"/>
      <c r="M50437" s="404"/>
      <c r="N50437" s="404"/>
      <c r="O50437" s="404"/>
      <c r="P50437" s="404"/>
      <c r="Q50437" s="404"/>
      <c r="R50437" s="404"/>
      <c r="S50437" s="404"/>
      <c r="T50437" s="404"/>
    </row>
    <row r="50438" spans="12:20" ht="16.8">
      <c r="L50438" s="404"/>
      <c r="M50438" s="404"/>
      <c r="N50438" s="404"/>
      <c r="O50438" s="404"/>
      <c r="P50438" s="404"/>
      <c r="Q50438" s="404"/>
      <c r="R50438" s="404"/>
      <c r="S50438" s="404"/>
      <c r="T50438" s="404"/>
    </row>
    <row r="50439" spans="12:20" ht="16.8">
      <c r="L50439" s="404"/>
      <c r="M50439" s="404"/>
      <c r="N50439" s="404"/>
      <c r="O50439" s="404"/>
      <c r="P50439" s="404"/>
      <c r="Q50439" s="404"/>
      <c r="R50439" s="404"/>
      <c r="S50439" s="404"/>
      <c r="T50439" s="404"/>
    </row>
    <row r="50440" spans="12:20" ht="16.8">
      <c r="L50440" s="404"/>
      <c r="M50440" s="404"/>
      <c r="N50440" s="404"/>
      <c r="O50440" s="404"/>
      <c r="P50440" s="404"/>
      <c r="Q50440" s="404"/>
      <c r="R50440" s="404"/>
      <c r="S50440" s="404"/>
      <c r="T50440" s="404"/>
    </row>
    <row r="50441" spans="12:20" ht="16.8">
      <c r="L50441" s="404"/>
      <c r="M50441" s="404"/>
      <c r="N50441" s="404"/>
      <c r="O50441" s="404"/>
      <c r="P50441" s="404"/>
      <c r="Q50441" s="404"/>
      <c r="R50441" s="404"/>
      <c r="S50441" s="404"/>
      <c r="T50441" s="404"/>
    </row>
    <row r="50442" spans="12:20" ht="16.8">
      <c r="L50442" s="404"/>
      <c r="M50442" s="404"/>
      <c r="N50442" s="404"/>
      <c r="O50442" s="404"/>
      <c r="P50442" s="404"/>
      <c r="Q50442" s="404"/>
      <c r="R50442" s="404"/>
      <c r="S50442" s="404"/>
      <c r="T50442" s="404"/>
    </row>
    <row r="50443" spans="12:20" ht="16.8">
      <c r="L50443" s="404"/>
      <c r="M50443" s="404"/>
      <c r="N50443" s="404"/>
      <c r="O50443" s="404"/>
      <c r="P50443" s="404"/>
      <c r="Q50443" s="404"/>
      <c r="R50443" s="404"/>
      <c r="S50443" s="404"/>
      <c r="T50443" s="404"/>
    </row>
    <row r="50444" spans="12:20" ht="16.8">
      <c r="L50444" s="404"/>
      <c r="M50444" s="404"/>
      <c r="N50444" s="404"/>
      <c r="O50444" s="404"/>
      <c r="P50444" s="404"/>
      <c r="Q50444" s="404"/>
      <c r="R50444" s="404"/>
      <c r="S50444" s="404"/>
      <c r="T50444" s="404"/>
    </row>
    <row r="50445" spans="12:20" ht="16.8">
      <c r="L50445" s="404"/>
      <c r="M50445" s="404"/>
      <c r="N50445" s="404"/>
      <c r="O50445" s="404"/>
      <c r="P50445" s="404"/>
      <c r="Q50445" s="404"/>
      <c r="R50445" s="404"/>
      <c r="S50445" s="404"/>
      <c r="T50445" s="404"/>
    </row>
    <row r="50446" spans="12:20" ht="16.8">
      <c r="L50446" s="404"/>
      <c r="M50446" s="404"/>
      <c r="N50446" s="404"/>
      <c r="O50446" s="404"/>
      <c r="P50446" s="404"/>
      <c r="Q50446" s="404"/>
      <c r="R50446" s="404"/>
      <c r="S50446" s="404"/>
      <c r="T50446" s="404"/>
    </row>
    <row r="50447" spans="12:20" ht="16.8">
      <c r="L50447" s="404"/>
      <c r="M50447" s="404"/>
      <c r="N50447" s="404"/>
      <c r="O50447" s="404"/>
      <c r="P50447" s="404"/>
      <c r="Q50447" s="404"/>
      <c r="R50447" s="404"/>
      <c r="S50447" s="404"/>
      <c r="T50447" s="404"/>
    </row>
    <row r="50448" spans="12:20" ht="16.8">
      <c r="L50448" s="404"/>
      <c r="M50448" s="404"/>
      <c r="N50448" s="404"/>
      <c r="O50448" s="404"/>
      <c r="P50448" s="404"/>
      <c r="Q50448" s="404"/>
      <c r="R50448" s="404"/>
      <c r="S50448" s="404"/>
      <c r="T50448" s="404"/>
    </row>
    <row r="50449" spans="12:20" ht="16.8">
      <c r="L50449" s="404"/>
      <c r="M50449" s="404"/>
      <c r="N50449" s="404"/>
      <c r="O50449" s="404"/>
      <c r="P50449" s="404"/>
      <c r="Q50449" s="404"/>
      <c r="R50449" s="404"/>
      <c r="S50449" s="404"/>
      <c r="T50449" s="404"/>
    </row>
    <row r="50450" spans="12:20" ht="16.8">
      <c r="L50450" s="404"/>
      <c r="M50450" s="404"/>
      <c r="N50450" s="404"/>
      <c r="O50450" s="404"/>
      <c r="P50450" s="404"/>
      <c r="Q50450" s="404"/>
      <c r="R50450" s="404"/>
      <c r="S50450" s="404"/>
      <c r="T50450" s="404"/>
    </row>
    <row r="50451" spans="12:20" ht="16.8">
      <c r="L50451" s="404"/>
      <c r="M50451" s="404"/>
      <c r="N50451" s="404"/>
      <c r="O50451" s="404"/>
      <c r="P50451" s="404"/>
      <c r="Q50451" s="404"/>
      <c r="R50451" s="404"/>
      <c r="S50451" s="404"/>
      <c r="T50451" s="404"/>
    </row>
    <row r="50452" spans="12:20" ht="16.8">
      <c r="L50452" s="404"/>
      <c r="M50452" s="404"/>
      <c r="N50452" s="404"/>
      <c r="O50452" s="404"/>
      <c r="P50452" s="404"/>
      <c r="Q50452" s="404"/>
      <c r="R50452" s="404"/>
      <c r="S50452" s="404"/>
      <c r="T50452" s="404"/>
    </row>
    <row r="50453" spans="12:20" ht="16.8">
      <c r="L50453" s="404"/>
      <c r="M50453" s="404"/>
      <c r="N50453" s="404"/>
      <c r="O50453" s="404"/>
      <c r="P50453" s="404"/>
      <c r="Q50453" s="404"/>
      <c r="R50453" s="404"/>
      <c r="S50453" s="404"/>
      <c r="T50453" s="404"/>
    </row>
    <row r="50454" spans="12:20" ht="16.8">
      <c r="L50454" s="404"/>
      <c r="M50454" s="404"/>
      <c r="N50454" s="404"/>
      <c r="O50454" s="404"/>
      <c r="P50454" s="404"/>
      <c r="Q50454" s="404"/>
      <c r="R50454" s="404"/>
      <c r="S50454" s="404"/>
      <c r="T50454" s="404"/>
    </row>
    <row r="50455" spans="12:20" ht="16.8">
      <c r="L50455" s="404"/>
      <c r="M50455" s="404"/>
      <c r="N50455" s="404"/>
      <c r="O50455" s="404"/>
      <c r="P50455" s="404"/>
      <c r="Q50455" s="404"/>
      <c r="R50455" s="404"/>
      <c r="S50455" s="404"/>
      <c r="T50455" s="404"/>
    </row>
    <row r="50456" spans="12:20" ht="16.8">
      <c r="L50456" s="404"/>
      <c r="M50456" s="404"/>
      <c r="N50456" s="404"/>
      <c r="O50456" s="404"/>
      <c r="P50456" s="404"/>
      <c r="Q50456" s="404"/>
      <c r="R50456" s="404"/>
      <c r="S50456" s="404"/>
      <c r="T50456" s="404"/>
    </row>
    <row r="50457" spans="12:20" ht="16.8">
      <c r="L50457" s="404"/>
      <c r="M50457" s="404"/>
      <c r="N50457" s="404"/>
      <c r="O50457" s="404"/>
      <c r="P50457" s="404"/>
      <c r="Q50457" s="404"/>
      <c r="R50457" s="404"/>
      <c r="S50457" s="404"/>
      <c r="T50457" s="404"/>
    </row>
    <row r="50458" spans="12:20" ht="16.8">
      <c r="L50458" s="404"/>
      <c r="M50458" s="404"/>
      <c r="N50458" s="404"/>
      <c r="O50458" s="404"/>
      <c r="P50458" s="404"/>
      <c r="Q50458" s="404"/>
      <c r="R50458" s="404"/>
      <c r="S50458" s="404"/>
      <c r="T50458" s="404"/>
    </row>
    <row r="50459" spans="12:20" ht="16.8">
      <c r="L50459" s="404"/>
      <c r="M50459" s="404"/>
      <c r="N50459" s="404"/>
      <c r="O50459" s="404"/>
      <c r="P50459" s="404"/>
      <c r="Q50459" s="404"/>
      <c r="R50459" s="404"/>
      <c r="S50459" s="404"/>
      <c r="T50459" s="404"/>
    </row>
    <row r="50460" spans="12:20" ht="16.8">
      <c r="L50460" s="404"/>
      <c r="M50460" s="404"/>
      <c r="N50460" s="404"/>
      <c r="O50460" s="404"/>
      <c r="P50460" s="404"/>
      <c r="Q50460" s="404"/>
      <c r="R50460" s="404"/>
      <c r="S50460" s="404"/>
      <c r="T50460" s="404"/>
    </row>
    <row r="50461" spans="12:20" ht="16.8">
      <c r="L50461" s="404"/>
      <c r="M50461" s="404"/>
      <c r="N50461" s="404"/>
      <c r="O50461" s="404"/>
      <c r="P50461" s="404"/>
      <c r="Q50461" s="404"/>
      <c r="R50461" s="404"/>
      <c r="S50461" s="404"/>
      <c r="T50461" s="404"/>
    </row>
    <row r="50462" spans="12:20" ht="16.8">
      <c r="L50462" s="404"/>
      <c r="M50462" s="404"/>
      <c r="N50462" s="404"/>
      <c r="O50462" s="404"/>
      <c r="P50462" s="404"/>
      <c r="Q50462" s="404"/>
      <c r="R50462" s="404"/>
      <c r="S50462" s="404"/>
      <c r="T50462" s="404"/>
    </row>
    <row r="50463" spans="12:20" ht="16.8">
      <c r="L50463" s="404"/>
      <c r="M50463" s="404"/>
      <c r="N50463" s="404"/>
      <c r="O50463" s="404"/>
      <c r="P50463" s="404"/>
      <c r="Q50463" s="404"/>
      <c r="R50463" s="404"/>
      <c r="S50463" s="404"/>
      <c r="T50463" s="404"/>
    </row>
    <row r="50464" spans="12:20" ht="16.8">
      <c r="L50464" s="404"/>
      <c r="M50464" s="404"/>
      <c r="N50464" s="404"/>
      <c r="O50464" s="404"/>
      <c r="P50464" s="404"/>
      <c r="Q50464" s="404"/>
      <c r="R50464" s="404"/>
      <c r="S50464" s="404"/>
      <c r="T50464" s="404"/>
    </row>
    <row r="50465" spans="12:20" ht="16.8">
      <c r="L50465" s="404"/>
      <c r="M50465" s="404"/>
      <c r="N50465" s="404"/>
      <c r="O50465" s="404"/>
      <c r="P50465" s="404"/>
      <c r="Q50465" s="404"/>
      <c r="R50465" s="404"/>
      <c r="S50465" s="404"/>
      <c r="T50465" s="404"/>
    </row>
    <row r="50466" spans="12:20" ht="16.8">
      <c r="L50466" s="404"/>
      <c r="M50466" s="404"/>
      <c r="N50466" s="404"/>
      <c r="O50466" s="404"/>
      <c r="P50466" s="404"/>
      <c r="Q50466" s="404"/>
      <c r="R50466" s="404"/>
      <c r="S50466" s="404"/>
      <c r="T50466" s="404"/>
    </row>
    <row r="50467" spans="12:20" ht="16.8">
      <c r="L50467" s="404"/>
      <c r="M50467" s="404"/>
      <c r="N50467" s="404"/>
      <c r="O50467" s="404"/>
      <c r="P50467" s="404"/>
      <c r="Q50467" s="404"/>
      <c r="R50467" s="404"/>
      <c r="S50467" s="404"/>
      <c r="T50467" s="404"/>
    </row>
    <row r="50468" spans="12:20" ht="16.8">
      <c r="L50468" s="404"/>
      <c r="M50468" s="404"/>
      <c r="N50468" s="404"/>
      <c r="O50468" s="404"/>
      <c r="P50468" s="404"/>
      <c r="Q50468" s="404"/>
      <c r="R50468" s="404"/>
      <c r="S50468" s="404"/>
      <c r="T50468" s="404"/>
    </row>
    <row r="50469" spans="12:20" ht="16.8">
      <c r="L50469" s="404"/>
      <c r="M50469" s="404"/>
      <c r="N50469" s="404"/>
      <c r="O50469" s="404"/>
      <c r="P50469" s="404"/>
      <c r="Q50469" s="404"/>
      <c r="R50469" s="404"/>
      <c r="S50469" s="404"/>
      <c r="T50469" s="404"/>
    </row>
    <row r="50470" spans="12:20" ht="16.8">
      <c r="L50470" s="404"/>
      <c r="M50470" s="404"/>
      <c r="N50470" s="404"/>
      <c r="O50470" s="404"/>
      <c r="P50470" s="404"/>
      <c r="Q50470" s="404"/>
      <c r="R50470" s="404"/>
      <c r="S50470" s="404"/>
      <c r="T50470" s="404"/>
    </row>
    <row r="50471" spans="12:20" ht="16.8">
      <c r="L50471" s="404"/>
      <c r="M50471" s="404"/>
      <c r="N50471" s="404"/>
      <c r="O50471" s="404"/>
      <c r="P50471" s="404"/>
      <c r="Q50471" s="404"/>
      <c r="R50471" s="404"/>
      <c r="S50471" s="404"/>
      <c r="T50471" s="404"/>
    </row>
    <row r="50472" spans="12:20" ht="16.8">
      <c r="L50472" s="404"/>
      <c r="M50472" s="404"/>
      <c r="N50472" s="404"/>
      <c r="O50472" s="404"/>
      <c r="P50472" s="404"/>
      <c r="Q50472" s="404"/>
      <c r="R50472" s="404"/>
      <c r="S50472" s="404"/>
      <c r="T50472" s="404"/>
    </row>
    <row r="50473" spans="12:20" ht="16.8">
      <c r="L50473" s="404"/>
      <c r="M50473" s="404"/>
      <c r="N50473" s="404"/>
      <c r="O50473" s="404"/>
      <c r="P50473" s="404"/>
      <c r="Q50473" s="404"/>
      <c r="R50473" s="404"/>
      <c r="S50473" s="404"/>
      <c r="T50473" s="404"/>
    </row>
    <row r="50474" spans="12:20" ht="16.8">
      <c r="L50474" s="404"/>
      <c r="M50474" s="404"/>
      <c r="N50474" s="404"/>
      <c r="O50474" s="404"/>
      <c r="P50474" s="404"/>
      <c r="Q50474" s="404"/>
      <c r="R50474" s="404"/>
      <c r="S50474" s="404"/>
      <c r="T50474" s="404"/>
    </row>
    <row r="50475" spans="12:20" ht="16.8">
      <c r="L50475" s="404"/>
      <c r="M50475" s="404"/>
      <c r="N50475" s="404"/>
      <c r="O50475" s="404"/>
      <c r="P50475" s="404"/>
      <c r="Q50475" s="404"/>
      <c r="R50475" s="404"/>
      <c r="S50475" s="404"/>
      <c r="T50475" s="404"/>
    </row>
    <row r="50476" spans="12:20" ht="16.8">
      <c r="L50476" s="404"/>
      <c r="M50476" s="404"/>
      <c r="N50476" s="404"/>
      <c r="O50476" s="404"/>
      <c r="P50476" s="404"/>
      <c r="Q50476" s="404"/>
      <c r="R50476" s="404"/>
      <c r="S50476" s="404"/>
      <c r="T50476" s="404"/>
    </row>
    <row r="50477" spans="12:20" ht="16.8">
      <c r="L50477" s="404"/>
      <c r="M50477" s="404"/>
      <c r="N50477" s="404"/>
      <c r="O50477" s="404"/>
      <c r="P50477" s="404"/>
      <c r="Q50477" s="404"/>
      <c r="R50477" s="404"/>
      <c r="S50477" s="404"/>
      <c r="T50477" s="404"/>
    </row>
    <row r="50478" spans="12:20" ht="16.8">
      <c r="L50478" s="404"/>
      <c r="M50478" s="404"/>
      <c r="N50478" s="404"/>
      <c r="O50478" s="404"/>
      <c r="P50478" s="404"/>
      <c r="Q50478" s="404"/>
      <c r="R50478" s="404"/>
      <c r="S50478" s="404"/>
      <c r="T50478" s="404"/>
    </row>
    <row r="50479" spans="12:20" ht="16.8">
      <c r="L50479" s="404"/>
      <c r="M50479" s="404"/>
      <c r="N50479" s="404"/>
      <c r="O50479" s="404"/>
      <c r="P50479" s="404"/>
      <c r="Q50479" s="404"/>
      <c r="R50479" s="404"/>
      <c r="S50479" s="404"/>
      <c r="T50479" s="404"/>
    </row>
    <row r="50480" spans="12:20" ht="16.8">
      <c r="L50480" s="404"/>
      <c r="M50480" s="404"/>
      <c r="N50480" s="404"/>
      <c r="O50480" s="404"/>
      <c r="P50480" s="404"/>
      <c r="Q50480" s="404"/>
      <c r="R50480" s="404"/>
      <c r="S50480" s="404"/>
      <c r="T50480" s="404"/>
    </row>
    <row r="50481" spans="12:20" ht="16.8">
      <c r="L50481" s="404"/>
      <c r="M50481" s="404"/>
      <c r="N50481" s="404"/>
      <c r="O50481" s="404"/>
      <c r="P50481" s="404"/>
      <c r="Q50481" s="404"/>
      <c r="R50481" s="404"/>
      <c r="S50481" s="404"/>
      <c r="T50481" s="404"/>
    </row>
    <row r="50482" spans="12:20" ht="16.8">
      <c r="L50482" s="404"/>
      <c r="M50482" s="404"/>
      <c r="N50482" s="404"/>
      <c r="O50482" s="404"/>
      <c r="P50482" s="404"/>
      <c r="Q50482" s="404"/>
      <c r="R50482" s="404"/>
      <c r="S50482" s="404"/>
      <c r="T50482" s="404"/>
    </row>
    <row r="50483" spans="12:20" ht="16.8">
      <c r="L50483" s="404"/>
      <c r="M50483" s="404"/>
      <c r="N50483" s="404"/>
      <c r="O50483" s="404"/>
      <c r="P50483" s="404"/>
      <c r="Q50483" s="404"/>
      <c r="R50483" s="404"/>
      <c r="S50483" s="404"/>
      <c r="T50483" s="404"/>
    </row>
    <row r="50484" spans="12:20" ht="16.8">
      <c r="L50484" s="404"/>
      <c r="M50484" s="404"/>
      <c r="N50484" s="404"/>
      <c r="O50484" s="404"/>
      <c r="P50484" s="404"/>
      <c r="Q50484" s="404"/>
      <c r="R50484" s="404"/>
      <c r="S50484" s="404"/>
      <c r="T50484" s="404"/>
    </row>
    <row r="50485" spans="12:20" ht="16.8">
      <c r="L50485" s="404"/>
      <c r="M50485" s="404"/>
      <c r="N50485" s="404"/>
      <c r="O50485" s="404"/>
      <c r="P50485" s="404"/>
      <c r="Q50485" s="404"/>
      <c r="R50485" s="404"/>
      <c r="S50485" s="404"/>
      <c r="T50485" s="404"/>
    </row>
    <row r="50486" spans="12:20" ht="16.8">
      <c r="L50486" s="404"/>
      <c r="M50486" s="404"/>
      <c r="N50486" s="404"/>
      <c r="O50486" s="404"/>
      <c r="P50486" s="404"/>
      <c r="Q50486" s="404"/>
      <c r="R50486" s="404"/>
      <c r="S50486" s="404"/>
      <c r="T50486" s="404"/>
    </row>
    <row r="50487" spans="12:20" ht="16.8">
      <c r="L50487" s="404"/>
      <c r="M50487" s="404"/>
      <c r="N50487" s="404"/>
      <c r="O50487" s="404"/>
      <c r="P50487" s="404"/>
      <c r="Q50487" s="404"/>
      <c r="R50487" s="404"/>
      <c r="S50487" s="404"/>
      <c r="T50487" s="404"/>
    </row>
    <row r="50488" spans="12:20" ht="16.8">
      <c r="L50488" s="404"/>
      <c r="M50488" s="404"/>
      <c r="N50488" s="404"/>
      <c r="O50488" s="404"/>
      <c r="P50488" s="404"/>
      <c r="Q50488" s="404"/>
      <c r="R50488" s="404"/>
      <c r="S50488" s="404"/>
      <c r="T50488" s="404"/>
    </row>
    <row r="50489" spans="12:20" ht="16.8">
      <c r="L50489" s="404"/>
      <c r="M50489" s="404"/>
      <c r="N50489" s="404"/>
      <c r="O50489" s="404"/>
      <c r="P50489" s="404"/>
      <c r="Q50489" s="404"/>
      <c r="R50489" s="404"/>
      <c r="S50489" s="404"/>
      <c r="T50489" s="404"/>
    </row>
    <row r="50490" spans="12:20" ht="16.8">
      <c r="L50490" s="404"/>
      <c r="M50490" s="404"/>
      <c r="N50490" s="404"/>
      <c r="O50490" s="404"/>
      <c r="P50490" s="404"/>
      <c r="Q50490" s="404"/>
      <c r="R50490" s="404"/>
      <c r="S50490" s="404"/>
      <c r="T50490" s="404"/>
    </row>
    <row r="50491" spans="12:20" ht="16.8">
      <c r="L50491" s="404"/>
      <c r="M50491" s="404"/>
      <c r="N50491" s="404"/>
      <c r="O50491" s="404"/>
      <c r="P50491" s="404"/>
      <c r="Q50491" s="404"/>
      <c r="R50491" s="404"/>
      <c r="S50491" s="404"/>
      <c r="T50491" s="404"/>
    </row>
    <row r="50492" spans="12:20" ht="16.8">
      <c r="L50492" s="404"/>
      <c r="M50492" s="404"/>
      <c r="N50492" s="404"/>
      <c r="O50492" s="404"/>
      <c r="P50492" s="404"/>
      <c r="Q50492" s="404"/>
      <c r="R50492" s="404"/>
      <c r="S50492" s="404"/>
      <c r="T50492" s="404"/>
    </row>
    <row r="50493" spans="12:20" ht="16.8">
      <c r="L50493" s="404"/>
      <c r="M50493" s="404"/>
      <c r="N50493" s="404"/>
      <c r="O50493" s="404"/>
      <c r="P50493" s="404"/>
      <c r="Q50493" s="404"/>
      <c r="R50493" s="404"/>
      <c r="S50493" s="404"/>
      <c r="T50493" s="404"/>
    </row>
    <row r="50494" spans="12:20" ht="16.8">
      <c r="L50494" s="404"/>
      <c r="M50494" s="404"/>
      <c r="N50494" s="404"/>
      <c r="O50494" s="404"/>
      <c r="P50494" s="404"/>
      <c r="Q50494" s="404"/>
      <c r="R50494" s="404"/>
      <c r="S50494" s="404"/>
      <c r="T50494" s="404"/>
    </row>
    <row r="50495" spans="12:20" ht="16.8">
      <c r="L50495" s="404"/>
      <c r="M50495" s="404"/>
      <c r="N50495" s="404"/>
      <c r="O50495" s="404"/>
      <c r="P50495" s="404"/>
      <c r="Q50495" s="404"/>
      <c r="R50495" s="404"/>
      <c r="S50495" s="404"/>
      <c r="T50495" s="404"/>
    </row>
    <row r="50496" spans="12:20" ht="16.8">
      <c r="L50496" s="404"/>
      <c r="M50496" s="404"/>
      <c r="N50496" s="404"/>
      <c r="O50496" s="404"/>
      <c r="P50496" s="404"/>
      <c r="Q50496" s="404"/>
      <c r="R50496" s="404"/>
      <c r="S50496" s="404"/>
      <c r="T50496" s="404"/>
    </row>
    <row r="50497" spans="12:20" ht="16.8">
      <c r="L50497" s="404"/>
      <c r="M50497" s="404"/>
      <c r="N50497" s="404"/>
      <c r="O50497" s="404"/>
      <c r="P50497" s="404"/>
      <c r="Q50497" s="404"/>
      <c r="R50497" s="404"/>
      <c r="S50497" s="404"/>
      <c r="T50497" s="404"/>
    </row>
    <row r="50498" spans="12:20" ht="16.8">
      <c r="L50498" s="404"/>
      <c r="M50498" s="404"/>
      <c r="N50498" s="404"/>
      <c r="O50498" s="404"/>
      <c r="P50498" s="404"/>
      <c r="Q50498" s="404"/>
      <c r="R50498" s="404"/>
      <c r="S50498" s="404"/>
      <c r="T50498" s="404"/>
    </row>
    <row r="50499" spans="12:20" ht="16.8">
      <c r="L50499" s="404"/>
      <c r="M50499" s="404"/>
      <c r="N50499" s="404"/>
      <c r="O50499" s="404"/>
      <c r="P50499" s="404"/>
      <c r="Q50499" s="404"/>
      <c r="R50499" s="404"/>
      <c r="S50499" s="404"/>
      <c r="T50499" s="404"/>
    </row>
    <row r="50500" spans="12:20" ht="16.8">
      <c r="L50500" s="404"/>
      <c r="M50500" s="404"/>
      <c r="N50500" s="404"/>
      <c r="O50500" s="404"/>
      <c r="P50500" s="404"/>
      <c r="Q50500" s="404"/>
      <c r="R50500" s="404"/>
      <c r="S50500" s="404"/>
      <c r="T50500" s="404"/>
    </row>
    <row r="50501" spans="12:20" ht="16.8">
      <c r="L50501" s="404"/>
      <c r="M50501" s="404"/>
      <c r="N50501" s="404"/>
      <c r="O50501" s="404"/>
      <c r="P50501" s="404"/>
      <c r="Q50501" s="404"/>
      <c r="R50501" s="404"/>
      <c r="S50501" s="404"/>
      <c r="T50501" s="404"/>
    </row>
    <row r="50502" spans="12:20" ht="16.8">
      <c r="L50502" s="404"/>
      <c r="M50502" s="404"/>
      <c r="N50502" s="404"/>
      <c r="O50502" s="404"/>
      <c r="P50502" s="404"/>
      <c r="Q50502" s="404"/>
      <c r="R50502" s="404"/>
      <c r="S50502" s="404"/>
      <c r="T50502" s="404"/>
    </row>
    <row r="50503" spans="12:20" ht="16.8">
      <c r="L50503" s="404"/>
      <c r="M50503" s="404"/>
      <c r="N50503" s="404"/>
      <c r="O50503" s="404"/>
      <c r="P50503" s="404"/>
      <c r="Q50503" s="404"/>
      <c r="R50503" s="404"/>
      <c r="S50503" s="404"/>
      <c r="T50503" s="404"/>
    </row>
    <row r="50504" spans="12:20" ht="16.8">
      <c r="L50504" s="404"/>
      <c r="M50504" s="404"/>
      <c r="N50504" s="404"/>
      <c r="O50504" s="404"/>
      <c r="P50504" s="404"/>
      <c r="Q50504" s="404"/>
      <c r="R50504" s="404"/>
      <c r="S50504" s="404"/>
      <c r="T50504" s="404"/>
    </row>
    <row r="50505" spans="12:20" ht="16.8">
      <c r="L50505" s="404"/>
      <c r="M50505" s="404"/>
      <c r="N50505" s="404"/>
      <c r="O50505" s="404"/>
      <c r="P50505" s="404"/>
      <c r="Q50505" s="404"/>
      <c r="R50505" s="404"/>
      <c r="S50505" s="404"/>
      <c r="T50505" s="404"/>
    </row>
    <row r="50506" spans="12:20" ht="16.8">
      <c r="L50506" s="404"/>
      <c r="M50506" s="404"/>
      <c r="N50506" s="404"/>
      <c r="O50506" s="404"/>
      <c r="P50506" s="404"/>
      <c r="Q50506" s="404"/>
      <c r="R50506" s="404"/>
      <c r="S50506" s="404"/>
      <c r="T50506" s="404"/>
    </row>
    <row r="50507" spans="12:20" ht="16.8">
      <c r="L50507" s="404"/>
      <c r="M50507" s="404"/>
      <c r="N50507" s="404"/>
      <c r="O50507" s="404"/>
      <c r="P50507" s="404"/>
      <c r="Q50507" s="404"/>
      <c r="R50507" s="404"/>
      <c r="S50507" s="404"/>
      <c r="T50507" s="404"/>
    </row>
    <row r="50508" spans="12:20" ht="16.8">
      <c r="L50508" s="404"/>
      <c r="M50508" s="404"/>
      <c r="N50508" s="404"/>
      <c r="O50508" s="404"/>
      <c r="P50508" s="404"/>
      <c r="Q50508" s="404"/>
      <c r="R50508" s="404"/>
      <c r="S50508" s="404"/>
      <c r="T50508" s="404"/>
    </row>
    <row r="50509" spans="12:20" ht="16.8">
      <c r="L50509" s="404"/>
      <c r="M50509" s="404"/>
      <c r="N50509" s="404"/>
      <c r="O50509" s="404"/>
      <c r="P50509" s="404"/>
      <c r="Q50509" s="404"/>
      <c r="R50509" s="404"/>
      <c r="S50509" s="404"/>
      <c r="T50509" s="404"/>
    </row>
    <row r="50510" spans="12:20" ht="16.8">
      <c r="L50510" s="404"/>
      <c r="M50510" s="404"/>
      <c r="N50510" s="404"/>
      <c r="O50510" s="404"/>
      <c r="P50510" s="404"/>
      <c r="Q50510" s="404"/>
      <c r="R50510" s="404"/>
      <c r="S50510" s="404"/>
      <c r="T50510" s="404"/>
    </row>
    <row r="50511" spans="12:20" ht="16.8">
      <c r="L50511" s="404"/>
      <c r="M50511" s="404"/>
      <c r="N50511" s="404"/>
      <c r="O50511" s="404"/>
      <c r="P50511" s="404"/>
      <c r="Q50511" s="404"/>
      <c r="R50511" s="404"/>
      <c r="S50511" s="404"/>
      <c r="T50511" s="404"/>
    </row>
    <row r="50512" spans="12:20" ht="16.8">
      <c r="L50512" s="404"/>
      <c r="M50512" s="404"/>
      <c r="N50512" s="404"/>
      <c r="O50512" s="404"/>
      <c r="P50512" s="404"/>
      <c r="Q50512" s="404"/>
      <c r="R50512" s="404"/>
      <c r="S50512" s="404"/>
      <c r="T50512" s="404"/>
    </row>
    <row r="50513" spans="12:20" ht="16.8">
      <c r="L50513" s="404"/>
      <c r="M50513" s="404"/>
      <c r="N50513" s="404"/>
      <c r="O50513" s="404"/>
      <c r="P50513" s="404"/>
      <c r="Q50513" s="404"/>
      <c r="R50513" s="404"/>
      <c r="S50513" s="404"/>
      <c r="T50513" s="404"/>
    </row>
    <row r="50514" spans="12:20" ht="16.8">
      <c r="L50514" s="404"/>
      <c r="M50514" s="404"/>
      <c r="N50514" s="404"/>
      <c r="O50514" s="404"/>
      <c r="P50514" s="404"/>
      <c r="Q50514" s="404"/>
      <c r="R50514" s="404"/>
      <c r="S50514" s="404"/>
      <c r="T50514" s="404"/>
    </row>
    <row r="50515" spans="12:20" ht="16.8">
      <c r="L50515" s="404"/>
      <c r="M50515" s="404"/>
      <c r="N50515" s="404"/>
      <c r="O50515" s="404"/>
      <c r="P50515" s="404"/>
      <c r="Q50515" s="404"/>
      <c r="R50515" s="404"/>
      <c r="S50515" s="404"/>
      <c r="T50515" s="404"/>
    </row>
    <row r="50516" spans="12:20" ht="16.8">
      <c r="L50516" s="404"/>
      <c r="M50516" s="404"/>
      <c r="N50516" s="404"/>
      <c r="O50516" s="404"/>
      <c r="P50516" s="404"/>
      <c r="Q50516" s="404"/>
      <c r="R50516" s="404"/>
      <c r="S50516" s="404"/>
      <c r="T50516" s="404"/>
    </row>
    <row r="50517" spans="12:20" ht="16.8">
      <c r="L50517" s="404"/>
      <c r="M50517" s="404"/>
      <c r="N50517" s="404"/>
      <c r="O50517" s="404"/>
      <c r="P50517" s="404"/>
      <c r="Q50517" s="404"/>
      <c r="R50517" s="404"/>
      <c r="S50517" s="404"/>
      <c r="T50517" s="404"/>
    </row>
    <row r="50518" spans="12:20" ht="16.8">
      <c r="L50518" s="404"/>
      <c r="M50518" s="404"/>
      <c r="N50518" s="404"/>
      <c r="O50518" s="404"/>
      <c r="P50518" s="404"/>
      <c r="Q50518" s="404"/>
      <c r="R50518" s="404"/>
      <c r="S50518" s="404"/>
      <c r="T50518" s="404"/>
    </row>
    <row r="50519" spans="12:20" ht="16.8">
      <c r="L50519" s="404"/>
      <c r="M50519" s="404"/>
      <c r="N50519" s="404"/>
      <c r="O50519" s="404"/>
      <c r="P50519" s="404"/>
      <c r="Q50519" s="404"/>
      <c r="R50519" s="404"/>
      <c r="S50519" s="404"/>
      <c r="T50519" s="404"/>
    </row>
    <row r="50520" spans="12:20" ht="16.8">
      <c r="L50520" s="404"/>
      <c r="M50520" s="404"/>
      <c r="N50520" s="404"/>
      <c r="O50520" s="404"/>
      <c r="P50520" s="404"/>
      <c r="Q50520" s="404"/>
      <c r="R50520" s="404"/>
      <c r="S50520" s="404"/>
      <c r="T50520" s="404"/>
    </row>
    <row r="50521" spans="12:20" ht="16.8">
      <c r="L50521" s="404"/>
      <c r="M50521" s="404"/>
      <c r="N50521" s="404"/>
      <c r="O50521" s="404"/>
      <c r="P50521" s="404"/>
      <c r="Q50521" s="404"/>
      <c r="R50521" s="404"/>
      <c r="S50521" s="404"/>
      <c r="T50521" s="404"/>
    </row>
    <row r="50522" spans="12:20" ht="16.8">
      <c r="L50522" s="404"/>
      <c r="M50522" s="404"/>
      <c r="N50522" s="404"/>
      <c r="O50522" s="404"/>
      <c r="P50522" s="404"/>
      <c r="Q50522" s="404"/>
      <c r="R50522" s="404"/>
      <c r="S50522" s="404"/>
      <c r="T50522" s="404"/>
    </row>
    <row r="50523" spans="12:20" ht="16.8">
      <c r="L50523" s="404"/>
      <c r="M50523" s="404"/>
      <c r="N50523" s="404"/>
      <c r="O50523" s="404"/>
      <c r="P50523" s="404"/>
      <c r="Q50523" s="404"/>
      <c r="R50523" s="404"/>
      <c r="S50523" s="404"/>
      <c r="T50523" s="404"/>
    </row>
    <row r="50524" spans="12:20" ht="16.8">
      <c r="L50524" s="404"/>
      <c r="M50524" s="404"/>
      <c r="N50524" s="404"/>
      <c r="O50524" s="404"/>
      <c r="P50524" s="404"/>
      <c r="Q50524" s="404"/>
      <c r="R50524" s="404"/>
      <c r="S50524" s="404"/>
      <c r="T50524" s="404"/>
    </row>
    <row r="50525" spans="12:20" ht="16.8">
      <c r="L50525" s="404"/>
      <c r="M50525" s="404"/>
      <c r="N50525" s="404"/>
      <c r="O50525" s="404"/>
      <c r="P50525" s="404"/>
      <c r="Q50525" s="404"/>
      <c r="R50525" s="404"/>
      <c r="S50525" s="404"/>
      <c r="T50525" s="404"/>
    </row>
    <row r="50526" spans="12:20" ht="16.8">
      <c r="L50526" s="404"/>
      <c r="M50526" s="404"/>
      <c r="N50526" s="404"/>
      <c r="O50526" s="404"/>
      <c r="P50526" s="404"/>
      <c r="Q50526" s="404"/>
      <c r="R50526" s="404"/>
      <c r="S50526" s="404"/>
      <c r="T50526" s="404"/>
    </row>
    <row r="50527" spans="12:20" ht="16.8">
      <c r="L50527" s="404"/>
      <c r="M50527" s="404"/>
      <c r="N50527" s="404"/>
      <c r="O50527" s="404"/>
      <c r="P50527" s="404"/>
      <c r="Q50527" s="404"/>
      <c r="R50527" s="404"/>
      <c r="S50527" s="404"/>
      <c r="T50527" s="404"/>
    </row>
    <row r="50528" spans="12:20" ht="16.8">
      <c r="L50528" s="404"/>
      <c r="M50528" s="404"/>
      <c r="N50528" s="404"/>
      <c r="O50528" s="404"/>
      <c r="P50528" s="404"/>
      <c r="Q50528" s="404"/>
      <c r="R50528" s="404"/>
      <c r="S50528" s="404"/>
      <c r="T50528" s="404"/>
    </row>
    <row r="50529" spans="12:20" ht="16.8">
      <c r="L50529" s="404"/>
      <c r="M50529" s="404"/>
      <c r="N50529" s="404"/>
      <c r="O50529" s="404"/>
      <c r="P50529" s="404"/>
      <c r="Q50529" s="404"/>
      <c r="R50529" s="404"/>
      <c r="S50529" s="404"/>
      <c r="T50529" s="404"/>
    </row>
    <row r="50530" spans="12:20" ht="16.8">
      <c r="L50530" s="404"/>
      <c r="M50530" s="404"/>
      <c r="N50530" s="404"/>
      <c r="O50530" s="404"/>
      <c r="P50530" s="404"/>
      <c r="Q50530" s="404"/>
      <c r="R50530" s="404"/>
      <c r="S50530" s="404"/>
      <c r="T50530" s="404"/>
    </row>
    <row r="50531" spans="12:20" ht="16.8">
      <c r="L50531" s="404"/>
      <c r="M50531" s="404"/>
      <c r="N50531" s="404"/>
      <c r="O50531" s="404"/>
      <c r="P50531" s="404"/>
      <c r="Q50531" s="404"/>
      <c r="R50531" s="404"/>
      <c r="S50531" s="404"/>
      <c r="T50531" s="404"/>
    </row>
    <row r="50532" spans="12:20" ht="16.8">
      <c r="L50532" s="404"/>
      <c r="M50532" s="404"/>
      <c r="N50532" s="404"/>
      <c r="O50532" s="404"/>
      <c r="P50532" s="404"/>
      <c r="Q50532" s="404"/>
      <c r="R50532" s="404"/>
      <c r="S50532" s="404"/>
      <c r="T50532" s="404"/>
    </row>
    <row r="50533" spans="12:20" ht="16.8">
      <c r="L50533" s="404"/>
      <c r="M50533" s="404"/>
      <c r="N50533" s="404"/>
      <c r="O50533" s="404"/>
      <c r="P50533" s="404"/>
      <c r="Q50533" s="404"/>
      <c r="R50533" s="404"/>
      <c r="S50533" s="404"/>
      <c r="T50533" s="404"/>
    </row>
    <row r="50534" spans="12:20" ht="16.8">
      <c r="L50534" s="404"/>
      <c r="M50534" s="404"/>
      <c r="N50534" s="404"/>
      <c r="O50534" s="404"/>
      <c r="P50534" s="404"/>
      <c r="Q50534" s="404"/>
      <c r="R50534" s="404"/>
      <c r="S50534" s="404"/>
      <c r="T50534" s="404"/>
    </row>
    <row r="50535" spans="12:20" ht="16.8">
      <c r="L50535" s="404"/>
      <c r="M50535" s="404"/>
      <c r="N50535" s="404"/>
      <c r="O50535" s="404"/>
      <c r="P50535" s="404"/>
      <c r="Q50535" s="404"/>
      <c r="R50535" s="404"/>
      <c r="S50535" s="404"/>
      <c r="T50535" s="404"/>
    </row>
    <row r="50536" spans="12:20" ht="16.8">
      <c r="L50536" s="404"/>
      <c r="M50536" s="404"/>
      <c r="N50536" s="404"/>
      <c r="O50536" s="404"/>
      <c r="P50536" s="404"/>
      <c r="Q50536" s="404"/>
      <c r="R50536" s="404"/>
      <c r="S50536" s="404"/>
      <c r="T50536" s="404"/>
    </row>
    <row r="50537" spans="12:20" ht="16.8">
      <c r="L50537" s="404"/>
      <c r="M50537" s="404"/>
      <c r="N50537" s="404"/>
      <c r="O50537" s="404"/>
      <c r="P50537" s="404"/>
      <c r="Q50537" s="404"/>
      <c r="R50537" s="404"/>
      <c r="S50537" s="404"/>
      <c r="T50537" s="404"/>
    </row>
    <row r="50538" spans="12:20" ht="16.8">
      <c r="L50538" s="404"/>
      <c r="M50538" s="404"/>
      <c r="N50538" s="404"/>
      <c r="O50538" s="404"/>
      <c r="P50538" s="404"/>
      <c r="Q50538" s="404"/>
      <c r="R50538" s="404"/>
      <c r="S50538" s="404"/>
      <c r="T50538" s="404"/>
    </row>
    <row r="50539" spans="12:20" ht="16.8">
      <c r="L50539" s="404"/>
      <c r="M50539" s="404"/>
      <c r="N50539" s="404"/>
      <c r="O50539" s="404"/>
      <c r="P50539" s="404"/>
      <c r="Q50539" s="404"/>
      <c r="R50539" s="404"/>
      <c r="S50539" s="404"/>
      <c r="T50539" s="404"/>
    </row>
    <row r="50540" spans="12:20" ht="16.8">
      <c r="L50540" s="404"/>
      <c r="M50540" s="404"/>
      <c r="N50540" s="404"/>
      <c r="O50540" s="404"/>
      <c r="P50540" s="404"/>
      <c r="Q50540" s="404"/>
      <c r="R50540" s="404"/>
      <c r="S50540" s="404"/>
      <c r="T50540" s="404"/>
    </row>
    <row r="50541" spans="12:20" ht="16.8">
      <c r="L50541" s="404"/>
      <c r="M50541" s="404"/>
      <c r="N50541" s="404"/>
      <c r="O50541" s="404"/>
      <c r="P50541" s="404"/>
      <c r="Q50541" s="404"/>
      <c r="R50541" s="404"/>
      <c r="S50541" s="404"/>
      <c r="T50541" s="404"/>
    </row>
    <row r="50542" spans="12:20" ht="16.8">
      <c r="L50542" s="404"/>
      <c r="M50542" s="404"/>
      <c r="N50542" s="404"/>
      <c r="O50542" s="404"/>
      <c r="P50542" s="404"/>
      <c r="Q50542" s="404"/>
      <c r="R50542" s="404"/>
      <c r="S50542" s="404"/>
      <c r="T50542" s="404"/>
    </row>
    <row r="50543" spans="12:20" ht="16.8">
      <c r="L50543" s="404"/>
      <c r="M50543" s="404"/>
      <c r="N50543" s="404"/>
      <c r="O50543" s="404"/>
      <c r="P50543" s="404"/>
      <c r="Q50543" s="404"/>
      <c r="R50543" s="404"/>
      <c r="S50543" s="404"/>
      <c r="T50543" s="404"/>
    </row>
    <row r="50544" spans="12:20" ht="16.8">
      <c r="L50544" s="404"/>
      <c r="M50544" s="404"/>
      <c r="N50544" s="404"/>
      <c r="O50544" s="404"/>
      <c r="P50544" s="404"/>
      <c r="Q50544" s="404"/>
      <c r="R50544" s="404"/>
      <c r="S50544" s="404"/>
      <c r="T50544" s="404"/>
    </row>
    <row r="50545" spans="12:20" ht="16.8">
      <c r="L50545" s="404"/>
      <c r="M50545" s="404"/>
      <c r="N50545" s="404"/>
      <c r="O50545" s="404"/>
      <c r="P50545" s="404"/>
      <c r="Q50545" s="404"/>
      <c r="R50545" s="404"/>
      <c r="S50545" s="404"/>
      <c r="T50545" s="404"/>
    </row>
    <row r="50546" spans="12:20" ht="16.8">
      <c r="L50546" s="404"/>
      <c r="M50546" s="404"/>
      <c r="N50546" s="404"/>
      <c r="O50546" s="404"/>
      <c r="P50546" s="404"/>
      <c r="Q50546" s="404"/>
      <c r="R50546" s="404"/>
      <c r="S50546" s="404"/>
      <c r="T50546" s="404"/>
    </row>
    <row r="50547" spans="12:20" ht="16.8">
      <c r="L50547" s="404"/>
      <c r="M50547" s="404"/>
      <c r="N50547" s="404"/>
      <c r="O50547" s="404"/>
      <c r="P50547" s="404"/>
      <c r="Q50547" s="404"/>
      <c r="R50547" s="404"/>
      <c r="S50547" s="404"/>
      <c r="T50547" s="404"/>
    </row>
    <row r="50548" spans="12:20" ht="16.8">
      <c r="L50548" s="404"/>
      <c r="M50548" s="404"/>
      <c r="N50548" s="404"/>
      <c r="O50548" s="404"/>
      <c r="P50548" s="404"/>
      <c r="Q50548" s="404"/>
      <c r="R50548" s="404"/>
      <c r="S50548" s="404"/>
      <c r="T50548" s="404"/>
    </row>
    <row r="50549" spans="12:20" ht="16.8">
      <c r="L50549" s="404"/>
      <c r="M50549" s="404"/>
      <c r="N50549" s="404"/>
      <c r="O50549" s="404"/>
      <c r="P50549" s="404"/>
      <c r="Q50549" s="404"/>
      <c r="R50549" s="404"/>
      <c r="S50549" s="404"/>
      <c r="T50549" s="404"/>
    </row>
    <row r="50550" spans="12:20" ht="16.8">
      <c r="L50550" s="404"/>
      <c r="M50550" s="404"/>
      <c r="N50550" s="404"/>
      <c r="O50550" s="404"/>
      <c r="P50550" s="404"/>
      <c r="Q50550" s="404"/>
      <c r="R50550" s="404"/>
      <c r="S50550" s="404"/>
      <c r="T50550" s="404"/>
    </row>
    <row r="50551" spans="12:20" ht="16.8">
      <c r="L50551" s="404"/>
      <c r="M50551" s="404"/>
      <c r="N50551" s="404"/>
      <c r="O50551" s="404"/>
      <c r="P50551" s="404"/>
      <c r="Q50551" s="404"/>
      <c r="R50551" s="404"/>
      <c r="S50551" s="404"/>
      <c r="T50551" s="404"/>
    </row>
    <row r="50552" spans="12:20" ht="16.8">
      <c r="L50552" s="404"/>
      <c r="M50552" s="404"/>
      <c r="N50552" s="404"/>
      <c r="O50552" s="404"/>
      <c r="P50552" s="404"/>
      <c r="Q50552" s="404"/>
      <c r="R50552" s="404"/>
      <c r="S50552" s="404"/>
      <c r="T50552" s="404"/>
    </row>
    <row r="50553" spans="12:20" ht="16.8">
      <c r="L50553" s="404"/>
      <c r="M50553" s="404"/>
      <c r="N50553" s="404"/>
      <c r="O50553" s="404"/>
      <c r="P50553" s="404"/>
      <c r="Q50553" s="404"/>
      <c r="R50553" s="404"/>
      <c r="S50553" s="404"/>
      <c r="T50553" s="404"/>
    </row>
    <row r="50554" spans="12:20" ht="16.8">
      <c r="L50554" s="404"/>
      <c r="M50554" s="404"/>
      <c r="N50554" s="404"/>
      <c r="O50554" s="404"/>
      <c r="P50554" s="404"/>
      <c r="Q50554" s="404"/>
      <c r="R50554" s="404"/>
      <c r="S50554" s="404"/>
      <c r="T50554" s="404"/>
    </row>
    <row r="50555" spans="12:20" ht="16.8">
      <c r="L50555" s="404"/>
      <c r="M50555" s="404"/>
      <c r="N50555" s="404"/>
      <c r="O50555" s="404"/>
      <c r="P50555" s="404"/>
      <c r="Q50555" s="404"/>
      <c r="R50555" s="404"/>
      <c r="S50555" s="404"/>
      <c r="T50555" s="404"/>
    </row>
    <row r="50556" spans="12:20" ht="16.8">
      <c r="L50556" s="404"/>
      <c r="M50556" s="404"/>
      <c r="N50556" s="404"/>
      <c r="O50556" s="404"/>
      <c r="P50556" s="404"/>
      <c r="Q50556" s="404"/>
      <c r="R50556" s="404"/>
      <c r="S50556" s="404"/>
      <c r="T50556" s="404"/>
    </row>
    <row r="50557" spans="12:20" ht="16.8">
      <c r="L50557" s="404"/>
      <c r="M50557" s="404"/>
      <c r="N50557" s="404"/>
      <c r="O50557" s="404"/>
      <c r="P50557" s="404"/>
      <c r="Q50557" s="404"/>
      <c r="R50557" s="404"/>
      <c r="S50557" s="404"/>
      <c r="T50557" s="404"/>
    </row>
    <row r="50558" spans="12:20" ht="16.8">
      <c r="L50558" s="404"/>
      <c r="M50558" s="404"/>
      <c r="N50558" s="404"/>
      <c r="O50558" s="404"/>
      <c r="P50558" s="404"/>
      <c r="Q50558" s="404"/>
      <c r="R50558" s="404"/>
      <c r="S50558" s="404"/>
      <c r="T50558" s="404"/>
    </row>
    <row r="50559" spans="12:20" ht="16.8">
      <c r="L50559" s="404"/>
      <c r="M50559" s="404"/>
      <c r="N50559" s="404"/>
      <c r="O50559" s="404"/>
      <c r="P50559" s="404"/>
      <c r="Q50559" s="404"/>
      <c r="R50559" s="404"/>
      <c r="S50559" s="404"/>
      <c r="T50559" s="404"/>
    </row>
    <row r="50560" spans="12:20" ht="16.8">
      <c r="L50560" s="404"/>
      <c r="M50560" s="404"/>
      <c r="N50560" s="404"/>
      <c r="O50560" s="404"/>
      <c r="P50560" s="404"/>
      <c r="Q50560" s="404"/>
      <c r="R50560" s="404"/>
      <c r="S50560" s="404"/>
      <c r="T50560" s="404"/>
    </row>
    <row r="50561" spans="12:20" ht="16.8">
      <c r="L50561" s="404"/>
      <c r="M50561" s="404"/>
      <c r="N50561" s="404"/>
      <c r="O50561" s="404"/>
      <c r="P50561" s="404"/>
      <c r="Q50561" s="404"/>
      <c r="R50561" s="404"/>
      <c r="S50561" s="404"/>
      <c r="T50561" s="404"/>
    </row>
    <row r="50562" spans="12:20" ht="16.8">
      <c r="L50562" s="404"/>
      <c r="M50562" s="404"/>
      <c r="N50562" s="404"/>
      <c r="O50562" s="404"/>
      <c r="P50562" s="404"/>
      <c r="Q50562" s="404"/>
      <c r="R50562" s="404"/>
      <c r="S50562" s="404"/>
      <c r="T50562" s="404"/>
    </row>
    <row r="50563" spans="12:20" ht="16.8">
      <c r="L50563" s="404"/>
      <c r="M50563" s="404"/>
      <c r="N50563" s="404"/>
      <c r="O50563" s="404"/>
      <c r="P50563" s="404"/>
      <c r="Q50563" s="404"/>
      <c r="R50563" s="404"/>
      <c r="S50563" s="404"/>
      <c r="T50563" s="404"/>
    </row>
    <row r="50564" spans="12:20" ht="16.8">
      <c r="L50564" s="404"/>
      <c r="M50564" s="404"/>
      <c r="N50564" s="404"/>
      <c r="O50564" s="404"/>
      <c r="P50564" s="404"/>
      <c r="Q50564" s="404"/>
      <c r="R50564" s="404"/>
      <c r="S50564" s="404"/>
      <c r="T50564" s="404"/>
    </row>
    <row r="50565" spans="12:20" ht="16.8">
      <c r="L50565" s="404"/>
      <c r="M50565" s="404"/>
      <c r="N50565" s="404"/>
      <c r="O50565" s="404"/>
      <c r="P50565" s="404"/>
      <c r="Q50565" s="404"/>
      <c r="R50565" s="404"/>
      <c r="S50565" s="404"/>
      <c r="T50565" s="404"/>
    </row>
    <row r="50566" spans="12:20" ht="16.8">
      <c r="L50566" s="404"/>
      <c r="M50566" s="404"/>
      <c r="N50566" s="404"/>
      <c r="O50566" s="404"/>
      <c r="P50566" s="404"/>
      <c r="Q50566" s="404"/>
      <c r="R50566" s="404"/>
      <c r="S50566" s="404"/>
      <c r="T50566" s="404"/>
    </row>
    <row r="50567" spans="12:20" ht="16.8">
      <c r="L50567" s="404"/>
      <c r="M50567" s="404"/>
      <c r="N50567" s="404"/>
      <c r="O50567" s="404"/>
      <c r="P50567" s="404"/>
      <c r="Q50567" s="404"/>
      <c r="R50567" s="404"/>
      <c r="S50567" s="404"/>
      <c r="T50567" s="404"/>
    </row>
    <row r="50568" spans="12:20" ht="16.8">
      <c r="L50568" s="404"/>
      <c r="M50568" s="404"/>
      <c r="N50568" s="404"/>
      <c r="O50568" s="404"/>
      <c r="P50568" s="404"/>
      <c r="Q50568" s="404"/>
      <c r="R50568" s="404"/>
      <c r="S50568" s="404"/>
      <c r="T50568" s="404"/>
    </row>
    <row r="50569" spans="12:20" ht="16.8">
      <c r="L50569" s="404"/>
      <c r="M50569" s="404"/>
      <c r="N50569" s="404"/>
      <c r="O50569" s="404"/>
      <c r="P50569" s="404"/>
      <c r="Q50569" s="404"/>
      <c r="R50569" s="404"/>
      <c r="S50569" s="404"/>
      <c r="T50569" s="404"/>
    </row>
    <row r="50570" spans="12:20" ht="16.8">
      <c r="L50570" s="404"/>
      <c r="M50570" s="404"/>
      <c r="N50570" s="404"/>
      <c r="O50570" s="404"/>
      <c r="P50570" s="404"/>
      <c r="Q50570" s="404"/>
      <c r="R50570" s="404"/>
      <c r="S50570" s="404"/>
      <c r="T50570" s="404"/>
    </row>
    <row r="50571" spans="12:20" ht="16.8">
      <c r="L50571" s="404"/>
      <c r="M50571" s="404"/>
      <c r="N50571" s="404"/>
      <c r="O50571" s="404"/>
      <c r="P50571" s="404"/>
      <c r="Q50571" s="404"/>
      <c r="R50571" s="404"/>
      <c r="S50571" s="404"/>
      <c r="T50571" s="404"/>
    </row>
    <row r="50572" spans="12:20" ht="16.8">
      <c r="L50572" s="404"/>
      <c r="M50572" s="404"/>
      <c r="N50572" s="404"/>
      <c r="O50572" s="404"/>
      <c r="P50572" s="404"/>
      <c r="Q50572" s="404"/>
      <c r="R50572" s="404"/>
      <c r="S50572" s="404"/>
      <c r="T50572" s="404"/>
    </row>
    <row r="50573" spans="12:20" ht="16.8">
      <c r="L50573" s="404"/>
      <c r="M50573" s="404"/>
      <c r="N50573" s="404"/>
      <c r="O50573" s="404"/>
      <c r="P50573" s="404"/>
      <c r="Q50573" s="404"/>
      <c r="R50573" s="404"/>
      <c r="S50573" s="404"/>
      <c r="T50573" s="404"/>
    </row>
    <row r="50574" spans="12:20" ht="16.8">
      <c r="L50574" s="404"/>
      <c r="M50574" s="404"/>
      <c r="N50574" s="404"/>
      <c r="O50574" s="404"/>
      <c r="P50574" s="404"/>
      <c r="Q50574" s="404"/>
      <c r="R50574" s="404"/>
      <c r="S50574" s="404"/>
      <c r="T50574" s="404"/>
    </row>
    <row r="50575" spans="12:20" ht="16.8">
      <c r="L50575" s="404"/>
      <c r="M50575" s="404"/>
      <c r="N50575" s="404"/>
      <c r="O50575" s="404"/>
      <c r="P50575" s="404"/>
      <c r="Q50575" s="404"/>
      <c r="R50575" s="404"/>
      <c r="S50575" s="404"/>
      <c r="T50575" s="404"/>
    </row>
    <row r="50576" spans="12:20" ht="16.8">
      <c r="L50576" s="404"/>
      <c r="M50576" s="404"/>
      <c r="N50576" s="404"/>
      <c r="O50576" s="404"/>
      <c r="P50576" s="404"/>
      <c r="Q50576" s="404"/>
      <c r="R50576" s="404"/>
      <c r="S50576" s="404"/>
      <c r="T50576" s="404"/>
    </row>
    <row r="50577" spans="12:20" ht="16.8">
      <c r="L50577" s="404"/>
      <c r="M50577" s="404"/>
      <c r="N50577" s="404"/>
      <c r="O50577" s="404"/>
      <c r="P50577" s="404"/>
      <c r="Q50577" s="404"/>
      <c r="R50577" s="404"/>
      <c r="S50577" s="404"/>
      <c r="T50577" s="404"/>
    </row>
    <row r="50578" spans="12:20" ht="16.8">
      <c r="L50578" s="404"/>
      <c r="M50578" s="404"/>
      <c r="N50578" s="404"/>
      <c r="O50578" s="404"/>
      <c r="P50578" s="404"/>
      <c r="Q50578" s="404"/>
      <c r="R50578" s="404"/>
      <c r="S50578" s="404"/>
      <c r="T50578" s="404"/>
    </row>
    <row r="50579" spans="12:20" ht="16.8">
      <c r="L50579" s="404"/>
      <c r="M50579" s="404"/>
      <c r="N50579" s="404"/>
      <c r="O50579" s="404"/>
      <c r="P50579" s="404"/>
      <c r="Q50579" s="404"/>
      <c r="R50579" s="404"/>
      <c r="S50579" s="404"/>
      <c r="T50579" s="404"/>
    </row>
    <row r="50580" spans="12:20" ht="16.8">
      <c r="L50580" s="404"/>
      <c r="M50580" s="404"/>
      <c r="N50580" s="404"/>
      <c r="O50580" s="404"/>
      <c r="P50580" s="404"/>
      <c r="Q50580" s="404"/>
      <c r="R50580" s="404"/>
      <c r="S50580" s="404"/>
      <c r="T50580" s="404"/>
    </row>
    <row r="50581" spans="12:20" ht="16.8">
      <c r="L50581" s="404"/>
      <c r="M50581" s="404"/>
      <c r="N50581" s="404"/>
      <c r="O50581" s="404"/>
      <c r="P50581" s="404"/>
      <c r="Q50581" s="404"/>
      <c r="R50581" s="404"/>
      <c r="S50581" s="404"/>
      <c r="T50581" s="404"/>
    </row>
    <row r="50582" spans="12:20" ht="16.8">
      <c r="L50582" s="404"/>
      <c r="M50582" s="404"/>
      <c r="N50582" s="404"/>
      <c r="O50582" s="404"/>
      <c r="P50582" s="404"/>
      <c r="Q50582" s="404"/>
      <c r="R50582" s="404"/>
      <c r="S50582" s="404"/>
      <c r="T50582" s="404"/>
    </row>
    <row r="50583" spans="12:20" ht="16.8">
      <c r="L50583" s="404"/>
      <c r="M50583" s="404"/>
      <c r="N50583" s="404"/>
      <c r="O50583" s="404"/>
      <c r="P50583" s="404"/>
      <c r="Q50583" s="404"/>
      <c r="R50583" s="404"/>
      <c r="S50583" s="404"/>
      <c r="T50583" s="404"/>
    </row>
    <row r="50584" spans="12:20" ht="16.8">
      <c r="L50584" s="404"/>
      <c r="M50584" s="404"/>
      <c r="N50584" s="404"/>
      <c r="O50584" s="404"/>
      <c r="P50584" s="404"/>
      <c r="Q50584" s="404"/>
      <c r="R50584" s="404"/>
      <c r="S50584" s="404"/>
      <c r="T50584" s="404"/>
    </row>
    <row r="50585" spans="12:20" ht="16.8">
      <c r="L50585" s="404"/>
      <c r="M50585" s="404"/>
      <c r="N50585" s="404"/>
      <c r="O50585" s="404"/>
      <c r="P50585" s="404"/>
      <c r="Q50585" s="404"/>
      <c r="R50585" s="404"/>
      <c r="S50585" s="404"/>
      <c r="T50585" s="404"/>
    </row>
    <row r="50586" spans="12:20" ht="16.8">
      <c r="L50586" s="404"/>
      <c r="M50586" s="404"/>
      <c r="N50586" s="404"/>
      <c r="O50586" s="404"/>
      <c r="P50586" s="404"/>
      <c r="Q50586" s="404"/>
      <c r="R50586" s="404"/>
      <c r="S50586" s="404"/>
      <c r="T50586" s="404"/>
    </row>
    <row r="50587" spans="12:20" ht="16.8">
      <c r="L50587" s="404"/>
      <c r="M50587" s="404"/>
      <c r="N50587" s="404"/>
      <c r="O50587" s="404"/>
      <c r="P50587" s="404"/>
      <c r="Q50587" s="404"/>
      <c r="R50587" s="404"/>
      <c r="S50587" s="404"/>
      <c r="T50587" s="404"/>
    </row>
    <row r="50588" spans="12:20" ht="16.8">
      <c r="L50588" s="404"/>
      <c r="M50588" s="404"/>
      <c r="N50588" s="404"/>
      <c r="O50588" s="404"/>
      <c r="P50588" s="404"/>
      <c r="Q50588" s="404"/>
      <c r="R50588" s="404"/>
      <c r="S50588" s="404"/>
      <c r="T50588" s="404"/>
    </row>
    <row r="50589" spans="12:20" ht="16.8">
      <c r="L50589" s="404"/>
      <c r="M50589" s="404"/>
      <c r="N50589" s="404"/>
      <c r="O50589" s="404"/>
      <c r="P50589" s="404"/>
      <c r="Q50589" s="404"/>
      <c r="R50589" s="404"/>
      <c r="S50589" s="404"/>
      <c r="T50589" s="404"/>
    </row>
    <row r="50590" spans="12:20" ht="16.8">
      <c r="L50590" s="404"/>
      <c r="M50590" s="404"/>
      <c r="N50590" s="404"/>
      <c r="O50590" s="404"/>
      <c r="P50590" s="404"/>
      <c r="Q50590" s="404"/>
      <c r="R50590" s="404"/>
      <c r="S50590" s="404"/>
      <c r="T50590" s="404"/>
    </row>
    <row r="50591" spans="12:20" ht="16.8">
      <c r="L50591" s="404"/>
      <c r="M50591" s="404"/>
      <c r="N50591" s="404"/>
      <c r="O50591" s="404"/>
      <c r="P50591" s="404"/>
      <c r="Q50591" s="404"/>
      <c r="R50591" s="404"/>
      <c r="S50591" s="404"/>
      <c r="T50591" s="404"/>
    </row>
    <row r="50592" spans="12:20" ht="16.8">
      <c r="L50592" s="404"/>
      <c r="M50592" s="404"/>
      <c r="N50592" s="404"/>
      <c r="O50592" s="404"/>
      <c r="P50592" s="404"/>
      <c r="Q50592" s="404"/>
      <c r="R50592" s="404"/>
      <c r="S50592" s="404"/>
      <c r="T50592" s="404"/>
    </row>
    <row r="50593" spans="12:20" ht="16.8">
      <c r="L50593" s="404"/>
      <c r="M50593" s="404"/>
      <c r="N50593" s="404"/>
      <c r="O50593" s="404"/>
      <c r="P50593" s="404"/>
      <c r="Q50593" s="404"/>
      <c r="R50593" s="404"/>
      <c r="S50593" s="404"/>
      <c r="T50593" s="404"/>
    </row>
    <row r="50594" spans="12:20" ht="16.8">
      <c r="L50594" s="404"/>
      <c r="M50594" s="404"/>
      <c r="N50594" s="404"/>
      <c r="O50594" s="404"/>
      <c r="P50594" s="404"/>
      <c r="Q50594" s="404"/>
      <c r="R50594" s="404"/>
      <c r="S50594" s="404"/>
      <c r="T50594" s="404"/>
    </row>
    <row r="50595" spans="12:20" ht="16.8">
      <c r="L50595" s="404"/>
      <c r="M50595" s="404"/>
      <c r="N50595" s="404"/>
      <c r="O50595" s="404"/>
      <c r="P50595" s="404"/>
      <c r="Q50595" s="404"/>
      <c r="R50595" s="404"/>
      <c r="S50595" s="404"/>
      <c r="T50595" s="404"/>
    </row>
    <row r="50596" spans="12:20" ht="16.8">
      <c r="L50596" s="404"/>
      <c r="M50596" s="404"/>
      <c r="N50596" s="404"/>
      <c r="O50596" s="404"/>
      <c r="P50596" s="404"/>
      <c r="Q50596" s="404"/>
      <c r="R50596" s="404"/>
      <c r="S50596" s="404"/>
      <c r="T50596" s="404"/>
    </row>
    <row r="50597" spans="12:20" ht="16.8">
      <c r="L50597" s="404"/>
      <c r="M50597" s="404"/>
      <c r="N50597" s="404"/>
      <c r="O50597" s="404"/>
      <c r="P50597" s="404"/>
      <c r="Q50597" s="404"/>
      <c r="R50597" s="404"/>
      <c r="S50597" s="404"/>
      <c r="T50597" s="404"/>
    </row>
    <row r="50598" spans="12:20" ht="16.8">
      <c r="L50598" s="404"/>
      <c r="M50598" s="404"/>
      <c r="N50598" s="404"/>
      <c r="O50598" s="404"/>
      <c r="P50598" s="404"/>
      <c r="Q50598" s="404"/>
      <c r="R50598" s="404"/>
      <c r="S50598" s="404"/>
      <c r="T50598" s="404"/>
    </row>
    <row r="50599" spans="12:20" ht="16.8">
      <c r="L50599" s="404"/>
      <c r="M50599" s="404"/>
      <c r="N50599" s="404"/>
      <c r="O50599" s="404"/>
      <c r="P50599" s="404"/>
      <c r="Q50599" s="404"/>
      <c r="R50599" s="404"/>
      <c r="S50599" s="404"/>
      <c r="T50599" s="404"/>
    </row>
    <row r="50600" spans="12:20" ht="16.8">
      <c r="L50600" s="404"/>
      <c r="M50600" s="404"/>
      <c r="N50600" s="404"/>
      <c r="O50600" s="404"/>
      <c r="P50600" s="404"/>
      <c r="Q50600" s="404"/>
      <c r="R50600" s="404"/>
      <c r="S50600" s="404"/>
      <c r="T50600" s="404"/>
    </row>
    <row r="50601" spans="12:20" ht="16.8">
      <c r="L50601" s="404"/>
      <c r="M50601" s="404"/>
      <c r="N50601" s="404"/>
      <c r="O50601" s="404"/>
      <c r="P50601" s="404"/>
      <c r="Q50601" s="404"/>
      <c r="R50601" s="404"/>
      <c r="S50601" s="404"/>
      <c r="T50601" s="404"/>
    </row>
    <row r="50602" spans="12:20" ht="16.8">
      <c r="L50602" s="404"/>
      <c r="M50602" s="404"/>
      <c r="N50602" s="404"/>
      <c r="O50602" s="404"/>
      <c r="P50602" s="404"/>
      <c r="Q50602" s="404"/>
      <c r="R50602" s="404"/>
      <c r="S50602" s="404"/>
      <c r="T50602" s="404"/>
    </row>
    <row r="50603" spans="12:20" ht="16.8">
      <c r="L50603" s="404"/>
      <c r="M50603" s="404"/>
      <c r="N50603" s="404"/>
      <c r="O50603" s="404"/>
      <c r="P50603" s="404"/>
      <c r="Q50603" s="404"/>
      <c r="R50603" s="404"/>
      <c r="S50603" s="404"/>
      <c r="T50603" s="404"/>
    </row>
    <row r="50604" spans="12:20" ht="16.8">
      <c r="L50604" s="404"/>
      <c r="M50604" s="404"/>
      <c r="N50604" s="404"/>
      <c r="O50604" s="404"/>
      <c r="P50604" s="404"/>
      <c r="Q50604" s="404"/>
      <c r="R50604" s="404"/>
      <c r="S50604" s="404"/>
      <c r="T50604" s="404"/>
    </row>
    <row r="50605" spans="12:20" ht="16.8">
      <c r="L50605" s="404"/>
      <c r="M50605" s="404"/>
      <c r="N50605" s="404"/>
      <c r="O50605" s="404"/>
      <c r="P50605" s="404"/>
      <c r="Q50605" s="404"/>
      <c r="R50605" s="404"/>
      <c r="S50605" s="404"/>
      <c r="T50605" s="404"/>
    </row>
    <row r="50606" spans="12:20" ht="16.8">
      <c r="L50606" s="404"/>
      <c r="M50606" s="404"/>
      <c r="N50606" s="404"/>
      <c r="O50606" s="404"/>
      <c r="P50606" s="404"/>
      <c r="Q50606" s="404"/>
      <c r="R50606" s="404"/>
      <c r="S50606" s="404"/>
      <c r="T50606" s="404"/>
    </row>
    <row r="50607" spans="12:20" ht="16.8">
      <c r="L50607" s="404"/>
      <c r="M50607" s="404"/>
      <c r="N50607" s="404"/>
      <c r="O50607" s="404"/>
      <c r="P50607" s="404"/>
      <c r="Q50607" s="404"/>
      <c r="R50607" s="404"/>
      <c r="S50607" s="404"/>
      <c r="T50607" s="404"/>
    </row>
    <row r="50608" spans="12:20" ht="16.8">
      <c r="L50608" s="404"/>
      <c r="M50608" s="404"/>
      <c r="N50608" s="404"/>
      <c r="O50608" s="404"/>
      <c r="P50608" s="404"/>
      <c r="Q50608" s="404"/>
      <c r="R50608" s="404"/>
      <c r="S50608" s="404"/>
      <c r="T50608" s="404"/>
    </row>
    <row r="50609" spans="12:20" ht="16.8">
      <c r="L50609" s="404"/>
      <c r="M50609" s="404"/>
      <c r="N50609" s="404"/>
      <c r="O50609" s="404"/>
      <c r="P50609" s="404"/>
      <c r="Q50609" s="404"/>
      <c r="R50609" s="404"/>
      <c r="S50609" s="404"/>
      <c r="T50609" s="404"/>
    </row>
    <row r="50610" spans="12:20" ht="16.8">
      <c r="L50610" s="404"/>
      <c r="M50610" s="404"/>
      <c r="N50610" s="404"/>
      <c r="O50610" s="404"/>
      <c r="P50610" s="404"/>
      <c r="Q50610" s="404"/>
      <c r="R50610" s="404"/>
      <c r="S50610" s="404"/>
      <c r="T50610" s="404"/>
    </row>
    <row r="50611" spans="12:20" ht="16.8">
      <c r="L50611" s="404"/>
      <c r="M50611" s="404"/>
      <c r="N50611" s="404"/>
      <c r="O50611" s="404"/>
      <c r="P50611" s="404"/>
      <c r="Q50611" s="404"/>
      <c r="R50611" s="404"/>
      <c r="S50611" s="404"/>
      <c r="T50611" s="404"/>
    </row>
    <row r="50612" spans="12:20" ht="16.8">
      <c r="L50612" s="404"/>
      <c r="M50612" s="404"/>
      <c r="N50612" s="404"/>
      <c r="O50612" s="404"/>
      <c r="P50612" s="404"/>
      <c r="Q50612" s="404"/>
      <c r="R50612" s="404"/>
      <c r="S50612" s="404"/>
      <c r="T50612" s="404"/>
    </row>
    <row r="50613" spans="12:20" ht="16.8">
      <c r="L50613" s="404"/>
      <c r="M50613" s="404"/>
      <c r="N50613" s="404"/>
      <c r="O50613" s="404"/>
      <c r="P50613" s="404"/>
      <c r="Q50613" s="404"/>
      <c r="R50613" s="404"/>
      <c r="S50613" s="404"/>
      <c r="T50613" s="404"/>
    </row>
    <row r="50614" spans="12:20" ht="16.8">
      <c r="L50614" s="404"/>
      <c r="M50614" s="404"/>
      <c r="N50614" s="404"/>
      <c r="O50614" s="404"/>
      <c r="P50614" s="404"/>
      <c r="Q50614" s="404"/>
      <c r="R50614" s="404"/>
      <c r="S50614" s="404"/>
      <c r="T50614" s="404"/>
    </row>
    <row r="50615" spans="12:20" ht="16.8">
      <c r="L50615" s="404"/>
      <c r="M50615" s="404"/>
      <c r="N50615" s="404"/>
      <c r="O50615" s="404"/>
      <c r="P50615" s="404"/>
      <c r="Q50615" s="404"/>
      <c r="R50615" s="404"/>
      <c r="S50615" s="404"/>
      <c r="T50615" s="404"/>
    </row>
    <row r="50616" spans="12:20" ht="16.8">
      <c r="L50616" s="404"/>
      <c r="M50616" s="404"/>
      <c r="N50616" s="404"/>
      <c r="O50616" s="404"/>
      <c r="P50616" s="404"/>
      <c r="Q50616" s="404"/>
      <c r="R50616" s="404"/>
      <c r="S50616" s="404"/>
      <c r="T50616" s="404"/>
    </row>
    <row r="50617" spans="12:20" ht="16.8">
      <c r="L50617" s="404"/>
      <c r="M50617" s="404"/>
      <c r="N50617" s="404"/>
      <c r="O50617" s="404"/>
      <c r="P50617" s="404"/>
      <c r="Q50617" s="404"/>
      <c r="R50617" s="404"/>
      <c r="S50617" s="404"/>
      <c r="T50617" s="404"/>
    </row>
    <row r="50618" spans="12:20" ht="16.8">
      <c r="L50618" s="404"/>
      <c r="M50618" s="404"/>
      <c r="N50618" s="404"/>
      <c r="O50618" s="404"/>
      <c r="P50618" s="404"/>
      <c r="Q50618" s="404"/>
      <c r="R50618" s="404"/>
      <c r="S50618" s="404"/>
      <c r="T50618" s="404"/>
    </row>
    <row r="50619" spans="12:20" ht="16.8">
      <c r="L50619" s="404"/>
      <c r="M50619" s="404"/>
      <c r="N50619" s="404"/>
      <c r="O50619" s="404"/>
      <c r="P50619" s="404"/>
      <c r="Q50619" s="404"/>
      <c r="R50619" s="404"/>
      <c r="S50619" s="404"/>
      <c r="T50619" s="404"/>
    </row>
    <row r="50620" spans="12:20" ht="16.8">
      <c r="L50620" s="404"/>
      <c r="M50620" s="404"/>
      <c r="N50620" s="404"/>
      <c r="O50620" s="404"/>
      <c r="P50620" s="404"/>
      <c r="Q50620" s="404"/>
      <c r="R50620" s="404"/>
      <c r="S50620" s="404"/>
      <c r="T50620" s="404"/>
    </row>
    <row r="50621" spans="12:20" ht="16.8">
      <c r="L50621" s="404"/>
      <c r="M50621" s="404"/>
      <c r="N50621" s="404"/>
      <c r="O50621" s="404"/>
      <c r="P50621" s="404"/>
      <c r="Q50621" s="404"/>
      <c r="R50621" s="404"/>
      <c r="S50621" s="404"/>
      <c r="T50621" s="404"/>
    </row>
    <row r="50622" spans="12:20" ht="16.8">
      <c r="L50622" s="404"/>
      <c r="M50622" s="404"/>
      <c r="N50622" s="404"/>
      <c r="O50622" s="404"/>
      <c r="P50622" s="404"/>
      <c r="Q50622" s="404"/>
      <c r="R50622" s="404"/>
      <c r="S50622" s="404"/>
      <c r="T50622" s="404"/>
    </row>
    <row r="50623" spans="12:20" ht="16.8">
      <c r="L50623" s="404"/>
      <c r="M50623" s="404"/>
      <c r="N50623" s="404"/>
      <c r="O50623" s="404"/>
      <c r="P50623" s="404"/>
      <c r="Q50623" s="404"/>
      <c r="R50623" s="404"/>
      <c r="S50623" s="404"/>
      <c r="T50623" s="404"/>
    </row>
    <row r="50624" spans="12:20" ht="16.8">
      <c r="L50624" s="404"/>
      <c r="M50624" s="404"/>
      <c r="N50624" s="404"/>
      <c r="O50624" s="404"/>
      <c r="P50624" s="404"/>
      <c r="Q50624" s="404"/>
      <c r="R50624" s="404"/>
      <c r="S50624" s="404"/>
      <c r="T50624" s="404"/>
    </row>
    <row r="50625" spans="12:20" ht="16.8">
      <c r="L50625" s="404"/>
      <c r="M50625" s="404"/>
      <c r="N50625" s="404"/>
      <c r="O50625" s="404"/>
      <c r="P50625" s="404"/>
      <c r="Q50625" s="404"/>
      <c r="R50625" s="404"/>
      <c r="S50625" s="404"/>
      <c r="T50625" s="404"/>
    </row>
    <row r="50626" spans="12:20" ht="16.8">
      <c r="L50626" s="404"/>
      <c r="M50626" s="404"/>
      <c r="N50626" s="404"/>
      <c r="O50626" s="404"/>
      <c r="P50626" s="404"/>
      <c r="Q50626" s="404"/>
      <c r="R50626" s="404"/>
      <c r="S50626" s="404"/>
      <c r="T50626" s="404"/>
    </row>
    <row r="50627" spans="12:20" ht="16.8">
      <c r="L50627" s="404"/>
      <c r="M50627" s="404"/>
      <c r="N50627" s="404"/>
      <c r="O50627" s="404"/>
      <c r="P50627" s="404"/>
      <c r="Q50627" s="404"/>
      <c r="R50627" s="404"/>
      <c r="S50627" s="404"/>
      <c r="T50627" s="404"/>
    </row>
    <row r="50628" spans="12:20" ht="16.8">
      <c r="L50628" s="404"/>
      <c r="M50628" s="404"/>
      <c r="N50628" s="404"/>
      <c r="O50628" s="404"/>
      <c r="P50628" s="404"/>
      <c r="Q50628" s="404"/>
      <c r="R50628" s="404"/>
      <c r="S50628" s="404"/>
      <c r="T50628" s="404"/>
    </row>
    <row r="50629" spans="12:20" ht="16.8">
      <c r="L50629" s="404"/>
      <c r="M50629" s="404"/>
      <c r="N50629" s="404"/>
      <c r="O50629" s="404"/>
      <c r="P50629" s="404"/>
      <c r="Q50629" s="404"/>
      <c r="R50629" s="404"/>
      <c r="S50629" s="404"/>
      <c r="T50629" s="404"/>
    </row>
    <row r="50630" spans="12:20" ht="16.8">
      <c r="L50630" s="404"/>
      <c r="M50630" s="404"/>
      <c r="N50630" s="404"/>
      <c r="O50630" s="404"/>
      <c r="P50630" s="404"/>
      <c r="Q50630" s="404"/>
      <c r="R50630" s="404"/>
      <c r="S50630" s="404"/>
      <c r="T50630" s="404"/>
    </row>
    <row r="50631" spans="12:20" ht="16.8">
      <c r="L50631" s="404"/>
      <c r="M50631" s="404"/>
      <c r="N50631" s="404"/>
      <c r="O50631" s="404"/>
      <c r="P50631" s="404"/>
      <c r="Q50631" s="404"/>
      <c r="R50631" s="404"/>
      <c r="S50631" s="404"/>
      <c r="T50631" s="404"/>
    </row>
    <row r="50632" spans="12:20" ht="16.8">
      <c r="L50632" s="404"/>
      <c r="M50632" s="404"/>
      <c r="N50632" s="404"/>
      <c r="O50632" s="404"/>
      <c r="P50632" s="404"/>
      <c r="Q50632" s="404"/>
      <c r="R50632" s="404"/>
      <c r="S50632" s="404"/>
      <c r="T50632" s="404"/>
    </row>
    <row r="50633" spans="12:20" ht="16.8">
      <c r="L50633" s="404"/>
      <c r="M50633" s="404"/>
      <c r="N50633" s="404"/>
      <c r="O50633" s="404"/>
      <c r="P50633" s="404"/>
      <c r="Q50633" s="404"/>
      <c r="R50633" s="404"/>
      <c r="S50633" s="404"/>
      <c r="T50633" s="404"/>
    </row>
    <row r="50634" spans="12:20" ht="16.8">
      <c r="L50634" s="404"/>
      <c r="M50634" s="404"/>
      <c r="N50634" s="404"/>
      <c r="O50634" s="404"/>
      <c r="P50634" s="404"/>
      <c r="Q50634" s="404"/>
      <c r="R50634" s="404"/>
      <c r="S50634" s="404"/>
      <c r="T50634" s="404"/>
    </row>
    <row r="50635" spans="12:20" ht="16.8">
      <c r="L50635" s="404"/>
      <c r="M50635" s="404"/>
      <c r="N50635" s="404"/>
      <c r="O50635" s="404"/>
      <c r="P50635" s="404"/>
      <c r="Q50635" s="404"/>
      <c r="R50635" s="404"/>
      <c r="S50635" s="404"/>
      <c r="T50635" s="404"/>
    </row>
    <row r="50636" spans="12:20" ht="16.8">
      <c r="L50636" s="404"/>
      <c r="M50636" s="404"/>
      <c r="N50636" s="404"/>
      <c r="O50636" s="404"/>
      <c r="P50636" s="404"/>
      <c r="Q50636" s="404"/>
      <c r="R50636" s="404"/>
      <c r="S50636" s="404"/>
      <c r="T50636" s="404"/>
    </row>
    <row r="50637" spans="12:20" ht="16.8">
      <c r="L50637" s="404"/>
      <c r="M50637" s="404"/>
      <c r="N50637" s="404"/>
      <c r="O50637" s="404"/>
      <c r="P50637" s="404"/>
      <c r="Q50637" s="404"/>
      <c r="R50637" s="404"/>
      <c r="S50637" s="404"/>
      <c r="T50637" s="404"/>
    </row>
    <row r="50638" spans="12:20" ht="16.8">
      <c r="L50638" s="404"/>
      <c r="M50638" s="404"/>
      <c r="N50638" s="404"/>
      <c r="O50638" s="404"/>
      <c r="P50638" s="404"/>
      <c r="Q50638" s="404"/>
      <c r="R50638" s="404"/>
      <c r="S50638" s="404"/>
      <c r="T50638" s="404"/>
    </row>
    <row r="50639" spans="12:20" ht="16.8">
      <c r="L50639" s="404"/>
      <c r="M50639" s="404"/>
      <c r="N50639" s="404"/>
      <c r="O50639" s="404"/>
      <c r="P50639" s="404"/>
      <c r="Q50639" s="404"/>
      <c r="R50639" s="404"/>
      <c r="S50639" s="404"/>
      <c r="T50639" s="404"/>
    </row>
    <row r="50640" spans="12:20" ht="16.8">
      <c r="L50640" s="404"/>
      <c r="M50640" s="404"/>
      <c r="N50640" s="404"/>
      <c r="O50640" s="404"/>
      <c r="P50640" s="404"/>
      <c r="Q50640" s="404"/>
      <c r="R50640" s="404"/>
      <c r="S50640" s="404"/>
      <c r="T50640" s="404"/>
    </row>
    <row r="50641" spans="12:20" ht="16.8">
      <c r="L50641" s="404"/>
      <c r="M50641" s="404"/>
      <c r="N50641" s="404"/>
      <c r="O50641" s="404"/>
      <c r="P50641" s="404"/>
      <c r="Q50641" s="404"/>
      <c r="R50641" s="404"/>
      <c r="S50641" s="404"/>
      <c r="T50641" s="404"/>
    </row>
    <row r="50642" spans="12:20" ht="16.8">
      <c r="L50642" s="404"/>
      <c r="M50642" s="404"/>
      <c r="N50642" s="404"/>
      <c r="O50642" s="404"/>
      <c r="P50642" s="404"/>
      <c r="Q50642" s="404"/>
      <c r="R50642" s="404"/>
      <c r="S50642" s="404"/>
      <c r="T50642" s="404"/>
    </row>
    <row r="50643" spans="12:20" ht="16.8">
      <c r="L50643" s="404"/>
      <c r="M50643" s="404"/>
      <c r="N50643" s="404"/>
      <c r="O50643" s="404"/>
      <c r="P50643" s="404"/>
      <c r="Q50643" s="404"/>
      <c r="R50643" s="404"/>
      <c r="S50643" s="404"/>
      <c r="T50643" s="404"/>
    </row>
    <row r="50644" spans="12:20" ht="16.8">
      <c r="L50644" s="404"/>
      <c r="M50644" s="404"/>
      <c r="N50644" s="404"/>
      <c r="O50644" s="404"/>
      <c r="P50644" s="404"/>
      <c r="Q50644" s="404"/>
      <c r="R50644" s="404"/>
      <c r="S50644" s="404"/>
      <c r="T50644" s="404"/>
    </row>
    <row r="50645" spans="12:20" ht="16.8">
      <c r="L50645" s="404"/>
      <c r="M50645" s="404"/>
      <c r="N50645" s="404"/>
      <c r="O50645" s="404"/>
      <c r="P50645" s="404"/>
      <c r="Q50645" s="404"/>
      <c r="R50645" s="404"/>
      <c r="S50645" s="404"/>
      <c r="T50645" s="404"/>
    </row>
    <row r="50646" spans="12:20" ht="16.8">
      <c r="L50646" s="404"/>
      <c r="M50646" s="404"/>
      <c r="N50646" s="404"/>
      <c r="O50646" s="404"/>
      <c r="P50646" s="404"/>
      <c r="Q50646" s="404"/>
      <c r="R50646" s="404"/>
      <c r="S50646" s="404"/>
      <c r="T50646" s="404"/>
    </row>
    <row r="50647" spans="12:20" ht="16.8">
      <c r="L50647" s="404"/>
      <c r="M50647" s="404"/>
      <c r="N50647" s="404"/>
      <c r="O50647" s="404"/>
      <c r="P50647" s="404"/>
      <c r="Q50647" s="404"/>
      <c r="R50647" s="404"/>
      <c r="S50647" s="404"/>
      <c r="T50647" s="404"/>
    </row>
    <row r="50648" spans="12:20" ht="16.8">
      <c r="L50648" s="404"/>
      <c r="M50648" s="404"/>
      <c r="N50648" s="404"/>
      <c r="O50648" s="404"/>
      <c r="P50648" s="404"/>
      <c r="Q50648" s="404"/>
      <c r="R50648" s="404"/>
      <c r="S50648" s="404"/>
      <c r="T50648" s="404"/>
    </row>
    <row r="50649" spans="12:20" ht="16.8">
      <c r="L50649" s="404"/>
      <c r="M50649" s="404"/>
      <c r="N50649" s="404"/>
      <c r="O50649" s="404"/>
      <c r="P50649" s="404"/>
      <c r="Q50649" s="404"/>
      <c r="R50649" s="404"/>
      <c r="S50649" s="404"/>
      <c r="T50649" s="404"/>
    </row>
    <row r="50650" spans="12:20" ht="16.8">
      <c r="L50650" s="404"/>
      <c r="M50650" s="404"/>
      <c r="N50650" s="404"/>
      <c r="O50650" s="404"/>
      <c r="P50650" s="404"/>
      <c r="Q50650" s="404"/>
      <c r="R50650" s="404"/>
      <c r="S50650" s="404"/>
      <c r="T50650" s="404"/>
    </row>
    <row r="50651" spans="12:20" ht="16.8">
      <c r="L50651" s="404"/>
      <c r="M50651" s="404"/>
      <c r="N50651" s="404"/>
      <c r="O50651" s="404"/>
      <c r="P50651" s="404"/>
      <c r="Q50651" s="404"/>
      <c r="R50651" s="404"/>
      <c r="S50651" s="404"/>
      <c r="T50651" s="404"/>
    </row>
    <row r="50652" spans="12:20" ht="16.8">
      <c r="L50652" s="404"/>
      <c r="M50652" s="404"/>
      <c r="N50652" s="404"/>
      <c r="O50652" s="404"/>
      <c r="P50652" s="404"/>
      <c r="Q50652" s="404"/>
      <c r="R50652" s="404"/>
      <c r="S50652" s="404"/>
      <c r="T50652" s="404"/>
    </row>
    <row r="50653" spans="12:20" ht="16.8">
      <c r="L50653" s="404"/>
      <c r="M50653" s="404"/>
      <c r="N50653" s="404"/>
      <c r="O50653" s="404"/>
      <c r="P50653" s="404"/>
      <c r="Q50653" s="404"/>
      <c r="R50653" s="404"/>
      <c r="S50653" s="404"/>
      <c r="T50653" s="404"/>
    </row>
    <row r="50654" spans="12:20" ht="16.8">
      <c r="L50654" s="404"/>
      <c r="M50654" s="404"/>
      <c r="N50654" s="404"/>
      <c r="O50654" s="404"/>
      <c r="P50654" s="404"/>
      <c r="Q50654" s="404"/>
      <c r="R50654" s="404"/>
      <c r="S50654" s="404"/>
      <c r="T50654" s="404"/>
    </row>
    <row r="50655" spans="12:20" ht="16.8">
      <c r="L50655" s="404"/>
      <c r="M50655" s="404"/>
      <c r="N50655" s="404"/>
      <c r="O50655" s="404"/>
      <c r="P50655" s="404"/>
      <c r="Q50655" s="404"/>
      <c r="R50655" s="404"/>
      <c r="S50655" s="404"/>
      <c r="T50655" s="404"/>
    </row>
    <row r="50656" spans="12:20" ht="16.8">
      <c r="L50656" s="404"/>
      <c r="M50656" s="404"/>
      <c r="N50656" s="404"/>
      <c r="O50656" s="404"/>
      <c r="P50656" s="404"/>
      <c r="Q50656" s="404"/>
      <c r="R50656" s="404"/>
      <c r="S50656" s="404"/>
      <c r="T50656" s="404"/>
    </row>
    <row r="50657" spans="12:20" ht="16.8">
      <c r="L50657" s="404"/>
      <c r="M50657" s="404"/>
      <c r="N50657" s="404"/>
      <c r="O50657" s="404"/>
      <c r="P50657" s="404"/>
      <c r="Q50657" s="404"/>
      <c r="R50657" s="404"/>
      <c r="S50657" s="404"/>
      <c r="T50657" s="404"/>
    </row>
    <row r="50658" spans="12:20" ht="16.8">
      <c r="L50658" s="404"/>
      <c r="M50658" s="404"/>
      <c r="N50658" s="404"/>
      <c r="O50658" s="404"/>
      <c r="P50658" s="404"/>
      <c r="Q50658" s="404"/>
      <c r="R50658" s="404"/>
      <c r="S50658" s="404"/>
      <c r="T50658" s="404"/>
    </row>
    <row r="50659" spans="12:20" ht="16.8">
      <c r="L50659" s="404"/>
      <c r="M50659" s="404"/>
      <c r="N50659" s="404"/>
      <c r="O50659" s="404"/>
      <c r="P50659" s="404"/>
      <c r="Q50659" s="404"/>
      <c r="R50659" s="404"/>
      <c r="S50659" s="404"/>
      <c r="T50659" s="404"/>
    </row>
    <row r="50660" spans="12:20" ht="16.8">
      <c r="L50660" s="404"/>
      <c r="M50660" s="404"/>
      <c r="N50660" s="404"/>
      <c r="O50660" s="404"/>
      <c r="P50660" s="404"/>
      <c r="Q50660" s="404"/>
      <c r="R50660" s="404"/>
      <c r="S50660" s="404"/>
      <c r="T50660" s="404"/>
    </row>
    <row r="50661" spans="12:20" ht="16.8">
      <c r="L50661" s="404"/>
      <c r="M50661" s="404"/>
      <c r="N50661" s="404"/>
      <c r="O50661" s="404"/>
      <c r="P50661" s="404"/>
      <c r="Q50661" s="404"/>
      <c r="R50661" s="404"/>
      <c r="S50661" s="404"/>
      <c r="T50661" s="404"/>
    </row>
    <row r="50662" spans="12:20" ht="16.8">
      <c r="L50662" s="404"/>
      <c r="M50662" s="404"/>
      <c r="N50662" s="404"/>
      <c r="O50662" s="404"/>
      <c r="P50662" s="404"/>
      <c r="Q50662" s="404"/>
      <c r="R50662" s="404"/>
      <c r="S50662" s="404"/>
      <c r="T50662" s="404"/>
    </row>
    <row r="50663" spans="12:20" ht="16.8">
      <c r="L50663" s="404"/>
      <c r="M50663" s="404"/>
      <c r="N50663" s="404"/>
      <c r="O50663" s="404"/>
      <c r="P50663" s="404"/>
      <c r="Q50663" s="404"/>
      <c r="R50663" s="404"/>
      <c r="S50663" s="404"/>
      <c r="T50663" s="404"/>
    </row>
    <row r="50664" spans="12:20" ht="16.8">
      <c r="L50664" s="404"/>
      <c r="M50664" s="404"/>
      <c r="N50664" s="404"/>
      <c r="O50664" s="404"/>
      <c r="P50664" s="404"/>
      <c r="Q50664" s="404"/>
      <c r="R50664" s="404"/>
      <c r="S50664" s="404"/>
      <c r="T50664" s="404"/>
    </row>
    <row r="50665" spans="12:20" ht="16.8">
      <c r="L50665" s="404"/>
      <c r="M50665" s="404"/>
      <c r="N50665" s="404"/>
      <c r="O50665" s="404"/>
      <c r="P50665" s="404"/>
      <c r="Q50665" s="404"/>
      <c r="R50665" s="404"/>
      <c r="S50665" s="404"/>
      <c r="T50665" s="404"/>
    </row>
    <row r="50666" spans="12:20" ht="16.8">
      <c r="L50666" s="404"/>
      <c r="M50666" s="404"/>
      <c r="N50666" s="404"/>
      <c r="O50666" s="404"/>
      <c r="P50666" s="404"/>
      <c r="Q50666" s="404"/>
      <c r="R50666" s="404"/>
      <c r="S50666" s="404"/>
      <c r="T50666" s="404"/>
    </row>
    <row r="50667" spans="12:20" ht="16.8">
      <c r="L50667" s="404"/>
      <c r="M50667" s="404"/>
      <c r="N50667" s="404"/>
      <c r="O50667" s="404"/>
      <c r="P50667" s="404"/>
      <c r="Q50667" s="404"/>
      <c r="R50667" s="404"/>
      <c r="S50667" s="404"/>
      <c r="T50667" s="404"/>
    </row>
    <row r="50668" spans="12:20" ht="16.8">
      <c r="L50668" s="404"/>
      <c r="M50668" s="404"/>
      <c r="N50668" s="404"/>
      <c r="O50668" s="404"/>
      <c r="P50668" s="404"/>
      <c r="Q50668" s="404"/>
      <c r="R50668" s="404"/>
      <c r="S50668" s="404"/>
      <c r="T50668" s="404"/>
    </row>
    <row r="50669" spans="12:20" ht="16.8">
      <c r="L50669" s="404"/>
      <c r="M50669" s="404"/>
      <c r="N50669" s="404"/>
      <c r="O50669" s="404"/>
      <c r="P50669" s="404"/>
      <c r="Q50669" s="404"/>
      <c r="R50669" s="404"/>
      <c r="S50669" s="404"/>
      <c r="T50669" s="404"/>
    </row>
    <row r="50670" spans="12:20" ht="16.8">
      <c r="L50670" s="404"/>
      <c r="M50670" s="404"/>
      <c r="N50670" s="404"/>
      <c r="O50670" s="404"/>
      <c r="P50670" s="404"/>
      <c r="Q50670" s="404"/>
      <c r="R50670" s="404"/>
      <c r="S50670" s="404"/>
      <c r="T50670" s="404"/>
    </row>
    <row r="50671" spans="12:20" ht="16.8">
      <c r="L50671" s="404"/>
      <c r="M50671" s="404"/>
      <c r="N50671" s="404"/>
      <c r="O50671" s="404"/>
      <c r="P50671" s="404"/>
      <c r="Q50671" s="404"/>
      <c r="R50671" s="404"/>
      <c r="S50671" s="404"/>
      <c r="T50671" s="404"/>
    </row>
    <row r="50672" spans="12:20" ht="16.8">
      <c r="L50672" s="404"/>
      <c r="M50672" s="404"/>
      <c r="N50672" s="404"/>
      <c r="O50672" s="404"/>
      <c r="P50672" s="404"/>
      <c r="Q50672" s="404"/>
      <c r="R50672" s="404"/>
      <c r="S50672" s="404"/>
      <c r="T50672" s="404"/>
    </row>
    <row r="50673" spans="12:20" ht="16.8">
      <c r="L50673" s="404"/>
      <c r="M50673" s="404"/>
      <c r="N50673" s="404"/>
      <c r="O50673" s="404"/>
      <c r="P50673" s="404"/>
      <c r="Q50673" s="404"/>
      <c r="R50673" s="404"/>
      <c r="S50673" s="404"/>
      <c r="T50673" s="404"/>
    </row>
    <row r="50674" spans="12:20" ht="16.8">
      <c r="L50674" s="404"/>
      <c r="M50674" s="404"/>
      <c r="N50674" s="404"/>
      <c r="O50674" s="404"/>
      <c r="P50674" s="404"/>
      <c r="Q50674" s="404"/>
      <c r="R50674" s="404"/>
      <c r="S50674" s="404"/>
      <c r="T50674" s="404"/>
    </row>
    <row r="50675" spans="12:20" ht="16.8">
      <c r="L50675" s="404"/>
      <c r="M50675" s="404"/>
      <c r="N50675" s="404"/>
      <c r="O50675" s="404"/>
      <c r="P50675" s="404"/>
      <c r="Q50675" s="404"/>
      <c r="R50675" s="404"/>
      <c r="S50675" s="404"/>
      <c r="T50675" s="404"/>
    </row>
    <row r="50676" spans="12:20" ht="16.8">
      <c r="L50676" s="404"/>
      <c r="M50676" s="404"/>
      <c r="N50676" s="404"/>
      <c r="O50676" s="404"/>
      <c r="P50676" s="404"/>
      <c r="Q50676" s="404"/>
      <c r="R50676" s="404"/>
      <c r="S50676" s="404"/>
      <c r="T50676" s="404"/>
    </row>
    <row r="50677" spans="12:20" ht="16.8">
      <c r="L50677" s="404"/>
      <c r="M50677" s="404"/>
      <c r="N50677" s="404"/>
      <c r="O50677" s="404"/>
      <c r="P50677" s="404"/>
      <c r="Q50677" s="404"/>
      <c r="R50677" s="404"/>
      <c r="S50677" s="404"/>
      <c r="T50677" s="404"/>
    </row>
    <row r="50678" spans="12:20" ht="16.8">
      <c r="L50678" s="404"/>
      <c r="M50678" s="404"/>
      <c r="N50678" s="404"/>
      <c r="O50678" s="404"/>
      <c r="P50678" s="404"/>
      <c r="Q50678" s="404"/>
      <c r="R50678" s="404"/>
      <c r="S50678" s="404"/>
      <c r="T50678" s="404"/>
    </row>
    <row r="50679" spans="12:20" ht="16.8">
      <c r="L50679" s="404"/>
      <c r="M50679" s="404"/>
      <c r="N50679" s="404"/>
      <c r="O50679" s="404"/>
      <c r="P50679" s="404"/>
      <c r="Q50679" s="404"/>
      <c r="R50679" s="404"/>
      <c r="S50679" s="404"/>
      <c r="T50679" s="404"/>
    </row>
    <row r="50680" spans="12:20" ht="16.8">
      <c r="L50680" s="404"/>
      <c r="M50680" s="404"/>
      <c r="N50680" s="404"/>
      <c r="O50680" s="404"/>
      <c r="P50680" s="404"/>
      <c r="Q50680" s="404"/>
      <c r="R50680" s="404"/>
      <c r="S50680" s="404"/>
      <c r="T50680" s="404"/>
    </row>
    <row r="50681" spans="12:20" ht="16.8">
      <c r="L50681" s="404"/>
      <c r="M50681" s="404"/>
      <c r="N50681" s="404"/>
      <c r="O50681" s="404"/>
      <c r="P50681" s="404"/>
      <c r="Q50681" s="404"/>
      <c r="R50681" s="404"/>
      <c r="S50681" s="404"/>
      <c r="T50681" s="404"/>
    </row>
    <row r="50682" spans="12:20" ht="16.8">
      <c r="L50682" s="404"/>
      <c r="M50682" s="404"/>
      <c r="N50682" s="404"/>
      <c r="O50682" s="404"/>
      <c r="P50682" s="404"/>
      <c r="Q50682" s="404"/>
      <c r="R50682" s="404"/>
      <c r="S50682" s="404"/>
      <c r="T50682" s="404"/>
    </row>
    <row r="50683" spans="12:20" ht="16.8">
      <c r="L50683" s="404"/>
      <c r="M50683" s="404"/>
      <c r="N50683" s="404"/>
      <c r="O50683" s="404"/>
      <c r="P50683" s="404"/>
      <c r="Q50683" s="404"/>
      <c r="R50683" s="404"/>
      <c r="S50683" s="404"/>
      <c r="T50683" s="404"/>
    </row>
    <row r="50684" spans="12:20" ht="16.8">
      <c r="L50684" s="404"/>
      <c r="M50684" s="404"/>
      <c r="N50684" s="404"/>
      <c r="O50684" s="404"/>
      <c r="P50684" s="404"/>
      <c r="Q50684" s="404"/>
      <c r="R50684" s="404"/>
      <c r="S50684" s="404"/>
      <c r="T50684" s="404"/>
    </row>
    <row r="50685" spans="12:20" ht="16.8">
      <c r="L50685" s="404"/>
      <c r="M50685" s="404"/>
      <c r="N50685" s="404"/>
      <c r="O50685" s="404"/>
      <c r="P50685" s="404"/>
      <c r="Q50685" s="404"/>
      <c r="R50685" s="404"/>
      <c r="S50685" s="404"/>
      <c r="T50685" s="404"/>
    </row>
    <row r="50686" spans="12:20" ht="16.8">
      <c r="L50686" s="404"/>
      <c r="M50686" s="404"/>
      <c r="N50686" s="404"/>
      <c r="O50686" s="404"/>
      <c r="P50686" s="404"/>
      <c r="Q50686" s="404"/>
      <c r="R50686" s="404"/>
      <c r="S50686" s="404"/>
      <c r="T50686" s="404"/>
    </row>
    <row r="50687" spans="12:20" ht="16.8">
      <c r="L50687" s="404"/>
      <c r="M50687" s="404"/>
      <c r="N50687" s="404"/>
      <c r="O50687" s="404"/>
      <c r="P50687" s="404"/>
      <c r="Q50687" s="404"/>
      <c r="R50687" s="404"/>
      <c r="S50687" s="404"/>
      <c r="T50687" s="404"/>
    </row>
    <row r="50688" spans="12:20" ht="16.8">
      <c r="L50688" s="404"/>
      <c r="M50688" s="404"/>
      <c r="N50688" s="404"/>
      <c r="O50688" s="404"/>
      <c r="P50688" s="404"/>
      <c r="Q50688" s="404"/>
      <c r="R50688" s="404"/>
      <c r="S50688" s="404"/>
      <c r="T50688" s="404"/>
    </row>
    <row r="50689" spans="12:20" ht="16.8">
      <c r="L50689" s="404"/>
      <c r="M50689" s="404"/>
      <c r="N50689" s="404"/>
      <c r="O50689" s="404"/>
      <c r="P50689" s="404"/>
      <c r="Q50689" s="404"/>
      <c r="R50689" s="404"/>
      <c r="S50689" s="404"/>
      <c r="T50689" s="404"/>
    </row>
    <row r="50690" spans="12:20" ht="16.8">
      <c r="L50690" s="404"/>
      <c r="M50690" s="404"/>
      <c r="N50690" s="404"/>
      <c r="O50690" s="404"/>
      <c r="P50690" s="404"/>
      <c r="Q50690" s="404"/>
      <c r="R50690" s="404"/>
      <c r="S50690" s="404"/>
      <c r="T50690" s="404"/>
    </row>
    <row r="50691" spans="12:20" ht="16.8">
      <c r="L50691" s="404"/>
      <c r="M50691" s="404"/>
      <c r="N50691" s="404"/>
      <c r="O50691" s="404"/>
      <c r="P50691" s="404"/>
      <c r="Q50691" s="404"/>
      <c r="R50691" s="404"/>
      <c r="S50691" s="404"/>
      <c r="T50691" s="404"/>
    </row>
    <row r="50692" spans="12:20" ht="16.8">
      <c r="L50692" s="404"/>
      <c r="M50692" s="404"/>
      <c r="N50692" s="404"/>
      <c r="O50692" s="404"/>
      <c r="P50692" s="404"/>
      <c r="Q50692" s="404"/>
      <c r="R50692" s="404"/>
      <c r="S50692" s="404"/>
      <c r="T50692" s="404"/>
    </row>
    <row r="50693" spans="12:20" ht="16.8">
      <c r="L50693" s="404"/>
      <c r="M50693" s="404"/>
      <c r="N50693" s="404"/>
      <c r="O50693" s="404"/>
      <c r="P50693" s="404"/>
      <c r="Q50693" s="404"/>
      <c r="R50693" s="404"/>
      <c r="S50693" s="404"/>
      <c r="T50693" s="404"/>
    </row>
    <row r="50694" spans="12:20" ht="16.8">
      <c r="L50694" s="404"/>
      <c r="M50694" s="404"/>
      <c r="N50694" s="404"/>
      <c r="O50694" s="404"/>
      <c r="P50694" s="404"/>
      <c r="Q50694" s="404"/>
      <c r="R50694" s="404"/>
      <c r="S50694" s="404"/>
      <c r="T50694" s="404"/>
    </row>
    <row r="50695" spans="12:20" ht="16.8">
      <c r="L50695" s="404"/>
      <c r="M50695" s="404"/>
      <c r="N50695" s="404"/>
      <c r="O50695" s="404"/>
      <c r="P50695" s="404"/>
      <c r="Q50695" s="404"/>
      <c r="R50695" s="404"/>
      <c r="S50695" s="404"/>
      <c r="T50695" s="404"/>
    </row>
    <row r="50696" spans="12:20" ht="16.8">
      <c r="L50696" s="404"/>
      <c r="M50696" s="404"/>
      <c r="N50696" s="404"/>
      <c r="O50696" s="404"/>
      <c r="P50696" s="404"/>
      <c r="Q50696" s="404"/>
      <c r="R50696" s="404"/>
      <c r="S50696" s="404"/>
      <c r="T50696" s="404"/>
    </row>
    <row r="50697" spans="12:20" ht="16.8">
      <c r="L50697" s="404"/>
      <c r="M50697" s="404"/>
      <c r="N50697" s="404"/>
      <c r="O50697" s="404"/>
      <c r="P50697" s="404"/>
      <c r="Q50697" s="404"/>
      <c r="R50697" s="404"/>
      <c r="S50697" s="404"/>
      <c r="T50697" s="404"/>
    </row>
    <row r="50698" spans="12:20" ht="16.8">
      <c r="L50698" s="404"/>
      <c r="M50698" s="404"/>
      <c r="N50698" s="404"/>
      <c r="O50698" s="404"/>
      <c r="P50698" s="404"/>
      <c r="Q50698" s="404"/>
      <c r="R50698" s="404"/>
      <c r="S50698" s="404"/>
      <c r="T50698" s="404"/>
    </row>
    <row r="50699" spans="12:20" ht="16.8">
      <c r="L50699" s="404"/>
      <c r="M50699" s="404"/>
      <c r="N50699" s="404"/>
      <c r="O50699" s="404"/>
      <c r="P50699" s="404"/>
      <c r="Q50699" s="404"/>
      <c r="R50699" s="404"/>
      <c r="S50699" s="404"/>
      <c r="T50699" s="404"/>
    </row>
    <row r="50700" spans="12:20" ht="16.8">
      <c r="L50700" s="404"/>
      <c r="M50700" s="404"/>
      <c r="N50700" s="404"/>
      <c r="O50700" s="404"/>
      <c r="P50700" s="404"/>
      <c r="Q50700" s="404"/>
      <c r="R50700" s="404"/>
      <c r="S50700" s="404"/>
      <c r="T50700" s="404"/>
    </row>
    <row r="50701" spans="12:20" ht="16.8">
      <c r="L50701" s="404"/>
      <c r="M50701" s="404"/>
      <c r="N50701" s="404"/>
      <c r="O50701" s="404"/>
      <c r="P50701" s="404"/>
      <c r="Q50701" s="404"/>
      <c r="R50701" s="404"/>
      <c r="S50701" s="404"/>
      <c r="T50701" s="404"/>
    </row>
    <row r="50702" spans="12:20" ht="16.8">
      <c r="L50702" s="404"/>
      <c r="M50702" s="404"/>
      <c r="N50702" s="404"/>
      <c r="O50702" s="404"/>
      <c r="P50702" s="404"/>
      <c r="Q50702" s="404"/>
      <c r="R50702" s="404"/>
      <c r="S50702" s="404"/>
      <c r="T50702" s="404"/>
    </row>
    <row r="50703" spans="12:20" ht="16.8">
      <c r="L50703" s="404"/>
      <c r="M50703" s="404"/>
      <c r="N50703" s="404"/>
      <c r="O50703" s="404"/>
      <c r="P50703" s="404"/>
      <c r="Q50703" s="404"/>
      <c r="R50703" s="404"/>
      <c r="S50703" s="404"/>
      <c r="T50703" s="404"/>
    </row>
    <row r="50704" spans="12:20" ht="16.8">
      <c r="L50704" s="404"/>
      <c r="M50704" s="404"/>
      <c r="N50704" s="404"/>
      <c r="O50704" s="404"/>
      <c r="P50704" s="404"/>
      <c r="Q50704" s="404"/>
      <c r="R50704" s="404"/>
      <c r="S50704" s="404"/>
      <c r="T50704" s="404"/>
    </row>
    <row r="50705" spans="12:20" ht="16.8">
      <c r="L50705" s="404"/>
      <c r="M50705" s="404"/>
      <c r="N50705" s="404"/>
      <c r="O50705" s="404"/>
      <c r="P50705" s="404"/>
      <c r="Q50705" s="404"/>
      <c r="R50705" s="404"/>
      <c r="S50705" s="404"/>
      <c r="T50705" s="404"/>
    </row>
    <row r="50706" spans="12:20" ht="16.8">
      <c r="L50706" s="404"/>
      <c r="M50706" s="404"/>
      <c r="N50706" s="404"/>
      <c r="O50706" s="404"/>
      <c r="P50706" s="404"/>
      <c r="Q50706" s="404"/>
      <c r="R50706" s="404"/>
      <c r="S50706" s="404"/>
      <c r="T50706" s="404"/>
    </row>
    <row r="50707" spans="12:20" ht="16.8">
      <c r="L50707" s="404"/>
      <c r="M50707" s="404"/>
      <c r="N50707" s="404"/>
      <c r="O50707" s="404"/>
      <c r="P50707" s="404"/>
      <c r="Q50707" s="404"/>
      <c r="R50707" s="404"/>
      <c r="S50707" s="404"/>
      <c r="T50707" s="404"/>
    </row>
    <row r="50708" spans="12:20" ht="16.8">
      <c r="L50708" s="404"/>
      <c r="M50708" s="404"/>
      <c r="N50708" s="404"/>
      <c r="O50708" s="404"/>
      <c r="P50708" s="404"/>
      <c r="Q50708" s="404"/>
      <c r="R50708" s="404"/>
      <c r="S50708" s="404"/>
      <c r="T50708" s="404"/>
    </row>
    <row r="50709" spans="12:20" ht="16.8">
      <c r="L50709" s="404"/>
      <c r="M50709" s="404"/>
      <c r="N50709" s="404"/>
      <c r="O50709" s="404"/>
      <c r="P50709" s="404"/>
      <c r="Q50709" s="404"/>
      <c r="R50709" s="404"/>
      <c r="S50709" s="404"/>
      <c r="T50709" s="404"/>
    </row>
    <row r="50710" spans="12:20" ht="16.8">
      <c r="L50710" s="404"/>
      <c r="M50710" s="404"/>
      <c r="N50710" s="404"/>
      <c r="O50710" s="404"/>
      <c r="P50710" s="404"/>
      <c r="Q50710" s="404"/>
      <c r="R50710" s="404"/>
      <c r="S50710" s="404"/>
      <c r="T50710" s="404"/>
    </row>
    <row r="50711" spans="12:20" ht="16.8">
      <c r="L50711" s="404"/>
      <c r="M50711" s="404"/>
      <c r="N50711" s="404"/>
      <c r="O50711" s="404"/>
      <c r="P50711" s="404"/>
      <c r="Q50711" s="404"/>
      <c r="R50711" s="404"/>
      <c r="S50711" s="404"/>
      <c r="T50711" s="404"/>
    </row>
    <row r="50712" spans="12:20" ht="16.8">
      <c r="L50712" s="404"/>
      <c r="M50712" s="404"/>
      <c r="N50712" s="404"/>
      <c r="O50712" s="404"/>
      <c r="P50712" s="404"/>
      <c r="Q50712" s="404"/>
      <c r="R50712" s="404"/>
      <c r="S50712" s="404"/>
      <c r="T50712" s="404"/>
    </row>
    <row r="50713" spans="12:20" ht="16.8">
      <c r="L50713" s="404"/>
      <c r="M50713" s="404"/>
      <c r="N50713" s="404"/>
      <c r="O50713" s="404"/>
      <c r="P50713" s="404"/>
      <c r="Q50713" s="404"/>
      <c r="R50713" s="404"/>
      <c r="S50713" s="404"/>
      <c r="T50713" s="404"/>
    </row>
    <row r="50714" spans="12:20" ht="16.8">
      <c r="L50714" s="404"/>
      <c r="M50714" s="404"/>
      <c r="N50714" s="404"/>
      <c r="O50714" s="404"/>
      <c r="P50714" s="404"/>
      <c r="Q50714" s="404"/>
      <c r="R50714" s="404"/>
      <c r="S50714" s="404"/>
      <c r="T50714" s="404"/>
    </row>
    <row r="50715" spans="12:20" ht="16.8">
      <c r="L50715" s="404"/>
      <c r="M50715" s="404"/>
      <c r="N50715" s="404"/>
      <c r="O50715" s="404"/>
      <c r="P50715" s="404"/>
      <c r="Q50715" s="404"/>
      <c r="R50715" s="404"/>
      <c r="S50715" s="404"/>
      <c r="T50715" s="404"/>
    </row>
    <row r="50716" spans="12:20" ht="16.8">
      <c r="L50716" s="404"/>
      <c r="M50716" s="404"/>
      <c r="N50716" s="404"/>
      <c r="O50716" s="404"/>
      <c r="P50716" s="404"/>
      <c r="Q50716" s="404"/>
      <c r="R50716" s="404"/>
      <c r="S50716" s="404"/>
      <c r="T50716" s="404"/>
    </row>
    <row r="50717" spans="12:20" ht="16.8">
      <c r="L50717" s="404"/>
      <c r="M50717" s="404"/>
      <c r="N50717" s="404"/>
      <c r="O50717" s="404"/>
      <c r="P50717" s="404"/>
      <c r="Q50717" s="404"/>
      <c r="R50717" s="404"/>
      <c r="S50717" s="404"/>
      <c r="T50717" s="404"/>
    </row>
    <row r="50718" spans="12:20" ht="16.8">
      <c r="L50718" s="404"/>
      <c r="M50718" s="404"/>
      <c r="N50718" s="404"/>
      <c r="O50718" s="404"/>
      <c r="P50718" s="404"/>
      <c r="Q50718" s="404"/>
      <c r="R50718" s="404"/>
      <c r="S50718" s="404"/>
      <c r="T50718" s="404"/>
    </row>
    <row r="50719" spans="12:20" ht="16.8">
      <c r="L50719" s="404"/>
      <c r="M50719" s="404"/>
      <c r="N50719" s="404"/>
      <c r="O50719" s="404"/>
      <c r="P50719" s="404"/>
      <c r="Q50719" s="404"/>
      <c r="R50719" s="404"/>
      <c r="S50719" s="404"/>
      <c r="T50719" s="404"/>
    </row>
    <row r="50720" spans="12:20" ht="16.8">
      <c r="L50720" s="404"/>
      <c r="M50720" s="404"/>
      <c r="N50720" s="404"/>
      <c r="O50720" s="404"/>
      <c r="P50720" s="404"/>
      <c r="Q50720" s="404"/>
      <c r="R50720" s="404"/>
      <c r="S50720" s="404"/>
      <c r="T50720" s="404"/>
    </row>
    <row r="50721" spans="12:20" ht="16.8">
      <c r="L50721" s="404"/>
      <c r="M50721" s="404"/>
      <c r="N50721" s="404"/>
      <c r="O50721" s="404"/>
      <c r="P50721" s="404"/>
      <c r="Q50721" s="404"/>
      <c r="R50721" s="404"/>
      <c r="S50721" s="404"/>
      <c r="T50721" s="404"/>
    </row>
    <row r="50722" spans="12:20" ht="16.8">
      <c r="L50722" s="404"/>
      <c r="M50722" s="404"/>
      <c r="N50722" s="404"/>
      <c r="O50722" s="404"/>
      <c r="P50722" s="404"/>
      <c r="Q50722" s="404"/>
      <c r="R50722" s="404"/>
      <c r="S50722" s="404"/>
      <c r="T50722" s="404"/>
    </row>
    <row r="50723" spans="12:20" ht="16.8">
      <c r="L50723" s="404"/>
      <c r="M50723" s="404"/>
      <c r="N50723" s="404"/>
      <c r="O50723" s="404"/>
      <c r="P50723" s="404"/>
      <c r="Q50723" s="404"/>
      <c r="R50723" s="404"/>
      <c r="S50723" s="404"/>
      <c r="T50723" s="404"/>
    </row>
    <row r="50724" spans="12:20" ht="16.8">
      <c r="L50724" s="404"/>
      <c r="M50724" s="404"/>
      <c r="N50724" s="404"/>
      <c r="O50724" s="404"/>
      <c r="P50724" s="404"/>
      <c r="Q50724" s="404"/>
      <c r="R50724" s="404"/>
      <c r="S50724" s="404"/>
      <c r="T50724" s="404"/>
    </row>
    <row r="50725" spans="12:20" ht="16.8">
      <c r="L50725" s="404"/>
      <c r="M50725" s="404"/>
      <c r="N50725" s="404"/>
      <c r="O50725" s="404"/>
      <c r="P50725" s="404"/>
      <c r="Q50725" s="404"/>
      <c r="R50725" s="404"/>
      <c r="S50725" s="404"/>
      <c r="T50725" s="404"/>
    </row>
    <row r="50726" spans="12:20" ht="16.8">
      <c r="L50726" s="404"/>
      <c r="M50726" s="404"/>
      <c r="N50726" s="404"/>
      <c r="O50726" s="404"/>
      <c r="P50726" s="404"/>
      <c r="Q50726" s="404"/>
      <c r="R50726" s="404"/>
      <c r="S50726" s="404"/>
      <c r="T50726" s="404"/>
    </row>
    <row r="50727" spans="12:20" ht="16.8">
      <c r="L50727" s="404"/>
      <c r="M50727" s="404"/>
      <c r="N50727" s="404"/>
      <c r="O50727" s="404"/>
      <c r="P50727" s="404"/>
      <c r="Q50727" s="404"/>
      <c r="R50727" s="404"/>
      <c r="S50727" s="404"/>
      <c r="T50727" s="404"/>
    </row>
    <row r="50728" spans="12:20" ht="16.8">
      <c r="L50728" s="404"/>
      <c r="M50728" s="404"/>
      <c r="N50728" s="404"/>
      <c r="O50728" s="404"/>
      <c r="P50728" s="404"/>
      <c r="Q50728" s="404"/>
      <c r="R50728" s="404"/>
      <c r="S50728" s="404"/>
      <c r="T50728" s="404"/>
    </row>
    <row r="50729" spans="12:20" ht="16.8">
      <c r="L50729" s="404"/>
      <c r="M50729" s="404"/>
      <c r="N50729" s="404"/>
      <c r="O50729" s="404"/>
      <c r="P50729" s="404"/>
      <c r="Q50729" s="404"/>
      <c r="R50729" s="404"/>
      <c r="S50729" s="404"/>
      <c r="T50729" s="404"/>
    </row>
    <row r="50730" spans="12:20" ht="16.8">
      <c r="L50730" s="404"/>
      <c r="M50730" s="404"/>
      <c r="N50730" s="404"/>
      <c r="O50730" s="404"/>
      <c r="P50730" s="404"/>
      <c r="Q50730" s="404"/>
      <c r="R50730" s="404"/>
      <c r="S50730" s="404"/>
      <c r="T50730" s="404"/>
    </row>
    <row r="50731" spans="12:20" ht="16.8">
      <c r="L50731" s="404"/>
      <c r="M50731" s="404"/>
      <c r="N50731" s="404"/>
      <c r="O50731" s="404"/>
      <c r="P50731" s="404"/>
      <c r="Q50731" s="404"/>
      <c r="R50731" s="404"/>
      <c r="S50731" s="404"/>
      <c r="T50731" s="404"/>
    </row>
    <row r="50732" spans="12:20" ht="16.8">
      <c r="L50732" s="404"/>
      <c r="M50732" s="404"/>
      <c r="N50732" s="404"/>
      <c r="O50732" s="404"/>
      <c r="P50732" s="404"/>
      <c r="Q50732" s="404"/>
      <c r="R50732" s="404"/>
      <c r="S50732" s="404"/>
      <c r="T50732" s="404"/>
    </row>
    <row r="50733" spans="12:20" ht="16.8">
      <c r="L50733" s="404"/>
      <c r="M50733" s="404"/>
      <c r="N50733" s="404"/>
      <c r="O50733" s="404"/>
      <c r="P50733" s="404"/>
      <c r="Q50733" s="404"/>
      <c r="R50733" s="404"/>
      <c r="S50733" s="404"/>
      <c r="T50733" s="404"/>
    </row>
    <row r="50734" spans="12:20" ht="16.8">
      <c r="L50734" s="404"/>
      <c r="M50734" s="404"/>
      <c r="N50734" s="404"/>
      <c r="O50734" s="404"/>
      <c r="P50734" s="404"/>
      <c r="Q50734" s="404"/>
      <c r="R50734" s="404"/>
      <c r="S50734" s="404"/>
      <c r="T50734" s="404"/>
    </row>
    <row r="50735" spans="12:20" ht="16.8">
      <c r="L50735" s="404"/>
      <c r="M50735" s="404"/>
      <c r="N50735" s="404"/>
      <c r="O50735" s="404"/>
      <c r="P50735" s="404"/>
      <c r="Q50735" s="404"/>
      <c r="R50735" s="404"/>
      <c r="S50735" s="404"/>
      <c r="T50735" s="404"/>
    </row>
    <row r="50736" spans="12:20" ht="16.8">
      <c r="L50736" s="404"/>
      <c r="M50736" s="404"/>
      <c r="N50736" s="404"/>
      <c r="O50736" s="404"/>
      <c r="P50736" s="404"/>
      <c r="Q50736" s="404"/>
      <c r="R50736" s="404"/>
      <c r="S50736" s="404"/>
      <c r="T50736" s="404"/>
    </row>
    <row r="50737" spans="12:20" ht="16.8">
      <c r="L50737" s="404"/>
      <c r="M50737" s="404"/>
      <c r="N50737" s="404"/>
      <c r="O50737" s="404"/>
      <c r="P50737" s="404"/>
      <c r="Q50737" s="404"/>
      <c r="R50737" s="404"/>
      <c r="S50737" s="404"/>
      <c r="T50737" s="404"/>
    </row>
    <row r="50738" spans="12:20" ht="16.8">
      <c r="L50738" s="404"/>
      <c r="M50738" s="404"/>
      <c r="N50738" s="404"/>
      <c r="O50738" s="404"/>
      <c r="P50738" s="404"/>
      <c r="Q50738" s="404"/>
      <c r="R50738" s="404"/>
      <c r="S50738" s="404"/>
      <c r="T50738" s="404"/>
    </row>
    <row r="50739" spans="12:20" ht="16.8">
      <c r="L50739" s="404"/>
      <c r="M50739" s="404"/>
      <c r="N50739" s="404"/>
      <c r="O50739" s="404"/>
      <c r="P50739" s="404"/>
      <c r="Q50739" s="404"/>
      <c r="R50739" s="404"/>
      <c r="S50739" s="404"/>
      <c r="T50739" s="404"/>
    </row>
    <row r="50740" spans="12:20" ht="16.8">
      <c r="L50740" s="404"/>
      <c r="M50740" s="404"/>
      <c r="N50740" s="404"/>
      <c r="O50740" s="404"/>
      <c r="P50740" s="404"/>
      <c r="Q50740" s="404"/>
      <c r="R50740" s="404"/>
      <c r="S50740" s="404"/>
      <c r="T50740" s="404"/>
    </row>
    <row r="50741" spans="12:20" ht="16.8">
      <c r="L50741" s="404"/>
      <c r="M50741" s="404"/>
      <c r="N50741" s="404"/>
      <c r="O50741" s="404"/>
      <c r="P50741" s="404"/>
      <c r="Q50741" s="404"/>
      <c r="R50741" s="404"/>
      <c r="S50741" s="404"/>
      <c r="T50741" s="404"/>
    </row>
    <row r="50742" spans="12:20" ht="16.8">
      <c r="L50742" s="404"/>
      <c r="M50742" s="404"/>
      <c r="N50742" s="404"/>
      <c r="O50742" s="404"/>
      <c r="P50742" s="404"/>
      <c r="Q50742" s="404"/>
      <c r="R50742" s="404"/>
      <c r="S50742" s="404"/>
      <c r="T50742" s="404"/>
    </row>
    <row r="50743" spans="12:20" ht="16.8">
      <c r="L50743" s="404"/>
      <c r="M50743" s="404"/>
      <c r="N50743" s="404"/>
      <c r="O50743" s="404"/>
      <c r="P50743" s="404"/>
      <c r="Q50743" s="404"/>
      <c r="R50743" s="404"/>
      <c r="S50743" s="404"/>
      <c r="T50743" s="404"/>
    </row>
    <row r="50744" spans="12:20" ht="16.8">
      <c r="L50744" s="404"/>
      <c r="M50744" s="404"/>
      <c r="N50744" s="404"/>
      <c r="O50744" s="404"/>
      <c r="P50744" s="404"/>
      <c r="Q50744" s="404"/>
      <c r="R50744" s="404"/>
      <c r="S50744" s="404"/>
      <c r="T50744" s="404"/>
    </row>
    <row r="50745" spans="12:20" ht="16.8">
      <c r="L50745" s="404"/>
      <c r="M50745" s="404"/>
      <c r="N50745" s="404"/>
      <c r="O50745" s="404"/>
      <c r="P50745" s="404"/>
      <c r="Q50745" s="404"/>
      <c r="R50745" s="404"/>
      <c r="S50745" s="404"/>
      <c r="T50745" s="404"/>
    </row>
    <row r="50746" spans="12:20" ht="16.8">
      <c r="L50746" s="404"/>
      <c r="M50746" s="404"/>
      <c r="N50746" s="404"/>
      <c r="O50746" s="404"/>
      <c r="P50746" s="404"/>
      <c r="Q50746" s="404"/>
      <c r="R50746" s="404"/>
      <c r="S50746" s="404"/>
      <c r="T50746" s="404"/>
    </row>
    <row r="50747" spans="12:20" ht="16.8">
      <c r="L50747" s="404"/>
      <c r="M50747" s="404"/>
      <c r="N50747" s="404"/>
      <c r="O50747" s="404"/>
      <c r="P50747" s="404"/>
      <c r="Q50747" s="404"/>
      <c r="R50747" s="404"/>
      <c r="S50747" s="404"/>
      <c r="T50747" s="404"/>
    </row>
    <row r="50748" spans="12:20" ht="16.8">
      <c r="L50748" s="404"/>
      <c r="M50748" s="404"/>
      <c r="N50748" s="404"/>
      <c r="O50748" s="404"/>
      <c r="P50748" s="404"/>
      <c r="Q50748" s="404"/>
      <c r="R50748" s="404"/>
      <c r="S50748" s="404"/>
      <c r="T50748" s="404"/>
    </row>
    <row r="50749" spans="12:20" ht="16.8">
      <c r="L50749" s="404"/>
      <c r="M50749" s="404"/>
      <c r="N50749" s="404"/>
      <c r="O50749" s="404"/>
      <c r="P50749" s="404"/>
      <c r="Q50749" s="404"/>
      <c r="R50749" s="404"/>
      <c r="S50749" s="404"/>
      <c r="T50749" s="404"/>
    </row>
    <row r="50750" spans="12:20" ht="16.8">
      <c r="L50750" s="404"/>
      <c r="M50750" s="404"/>
      <c r="N50750" s="404"/>
      <c r="O50750" s="404"/>
      <c r="P50750" s="404"/>
      <c r="Q50750" s="404"/>
      <c r="R50750" s="404"/>
      <c r="S50750" s="404"/>
      <c r="T50750" s="404"/>
    </row>
    <row r="50751" spans="12:20" ht="16.8">
      <c r="L50751" s="404"/>
      <c r="M50751" s="404"/>
      <c r="N50751" s="404"/>
      <c r="O50751" s="404"/>
      <c r="P50751" s="404"/>
      <c r="Q50751" s="404"/>
      <c r="R50751" s="404"/>
      <c r="S50751" s="404"/>
      <c r="T50751" s="404"/>
    </row>
    <row r="50752" spans="12:20" ht="16.8">
      <c r="L50752" s="404"/>
      <c r="M50752" s="404"/>
      <c r="N50752" s="404"/>
      <c r="O50752" s="404"/>
      <c r="P50752" s="404"/>
      <c r="Q50752" s="404"/>
      <c r="R50752" s="404"/>
      <c r="S50752" s="404"/>
      <c r="T50752" s="404"/>
    </row>
    <row r="50753" spans="12:20" ht="16.8">
      <c r="L50753" s="404"/>
      <c r="M50753" s="404"/>
      <c r="N50753" s="404"/>
      <c r="O50753" s="404"/>
      <c r="P50753" s="404"/>
      <c r="Q50753" s="404"/>
      <c r="R50753" s="404"/>
      <c r="S50753" s="404"/>
      <c r="T50753" s="404"/>
    </row>
    <row r="50754" spans="12:20" ht="16.8">
      <c r="L50754" s="404"/>
      <c r="M50754" s="404"/>
      <c r="N50754" s="404"/>
      <c r="O50754" s="404"/>
      <c r="P50754" s="404"/>
      <c r="Q50754" s="404"/>
      <c r="R50754" s="404"/>
      <c r="S50754" s="404"/>
      <c r="T50754" s="404"/>
    </row>
    <row r="50755" spans="12:20" ht="16.8">
      <c r="L50755" s="404"/>
      <c r="M50755" s="404"/>
      <c r="N50755" s="404"/>
      <c r="O50755" s="404"/>
      <c r="P50755" s="404"/>
      <c r="Q50755" s="404"/>
      <c r="R50755" s="404"/>
      <c r="S50755" s="404"/>
      <c r="T50755" s="404"/>
    </row>
    <row r="50756" spans="12:20" ht="16.8">
      <c r="L50756" s="404"/>
      <c r="M50756" s="404"/>
      <c r="N50756" s="404"/>
      <c r="O50756" s="404"/>
      <c r="P50756" s="404"/>
      <c r="Q50756" s="404"/>
      <c r="R50756" s="404"/>
      <c r="S50756" s="404"/>
      <c r="T50756" s="404"/>
    </row>
    <row r="50757" spans="12:20" ht="16.8">
      <c r="L50757" s="404"/>
      <c r="M50757" s="404"/>
      <c r="N50757" s="404"/>
      <c r="O50757" s="404"/>
      <c r="P50757" s="404"/>
      <c r="Q50757" s="404"/>
      <c r="R50757" s="404"/>
      <c r="S50757" s="404"/>
      <c r="T50757" s="404"/>
    </row>
    <row r="50758" spans="12:20" ht="16.8">
      <c r="L50758" s="404"/>
      <c r="M50758" s="404"/>
      <c r="N50758" s="404"/>
      <c r="O50758" s="404"/>
      <c r="P50758" s="404"/>
      <c r="Q50758" s="404"/>
      <c r="R50758" s="404"/>
      <c r="S50758" s="404"/>
      <c r="T50758" s="404"/>
    </row>
    <row r="50759" spans="12:20" ht="16.8">
      <c r="L50759" s="404"/>
      <c r="M50759" s="404"/>
      <c r="N50759" s="404"/>
      <c r="O50759" s="404"/>
      <c r="P50759" s="404"/>
      <c r="Q50759" s="404"/>
      <c r="R50759" s="404"/>
      <c r="S50759" s="404"/>
      <c r="T50759" s="404"/>
    </row>
    <row r="50760" spans="12:20" ht="16.8">
      <c r="L50760" s="404"/>
      <c r="M50760" s="404"/>
      <c r="N50760" s="404"/>
      <c r="O50760" s="404"/>
      <c r="P50760" s="404"/>
      <c r="Q50760" s="404"/>
      <c r="R50760" s="404"/>
      <c r="S50760" s="404"/>
      <c r="T50760" s="404"/>
    </row>
    <row r="50761" spans="12:20" ht="16.8">
      <c r="L50761" s="404"/>
      <c r="M50761" s="404"/>
      <c r="N50761" s="404"/>
      <c r="O50761" s="404"/>
      <c r="P50761" s="404"/>
      <c r="Q50761" s="404"/>
      <c r="R50761" s="404"/>
      <c r="S50761" s="404"/>
      <c r="T50761" s="404"/>
    </row>
    <row r="50762" spans="12:20" ht="16.8">
      <c r="L50762" s="404"/>
      <c r="M50762" s="404"/>
      <c r="N50762" s="404"/>
      <c r="O50762" s="404"/>
      <c r="P50762" s="404"/>
      <c r="Q50762" s="404"/>
      <c r="R50762" s="404"/>
      <c r="S50762" s="404"/>
      <c r="T50762" s="404"/>
    </row>
    <row r="50763" spans="12:20" ht="16.8">
      <c r="L50763" s="404"/>
      <c r="M50763" s="404"/>
      <c r="N50763" s="404"/>
      <c r="O50763" s="404"/>
      <c r="P50763" s="404"/>
      <c r="Q50763" s="404"/>
      <c r="R50763" s="404"/>
      <c r="S50763" s="404"/>
      <c r="T50763" s="404"/>
    </row>
    <row r="50764" spans="12:20" ht="16.8">
      <c r="L50764" s="404"/>
      <c r="M50764" s="404"/>
      <c r="N50764" s="404"/>
      <c r="O50764" s="404"/>
      <c r="P50764" s="404"/>
      <c r="Q50764" s="404"/>
      <c r="R50764" s="404"/>
      <c r="S50764" s="404"/>
      <c r="T50764" s="404"/>
    </row>
    <row r="50765" spans="12:20" ht="16.8">
      <c r="L50765" s="404"/>
      <c r="M50765" s="404"/>
      <c r="N50765" s="404"/>
      <c r="O50765" s="404"/>
      <c r="P50765" s="404"/>
      <c r="Q50765" s="404"/>
      <c r="R50765" s="404"/>
      <c r="S50765" s="404"/>
      <c r="T50765" s="404"/>
    </row>
    <row r="50766" spans="12:20" ht="16.8">
      <c r="L50766" s="404"/>
      <c r="M50766" s="404"/>
      <c r="N50766" s="404"/>
      <c r="O50766" s="404"/>
      <c r="P50766" s="404"/>
      <c r="Q50766" s="404"/>
      <c r="R50766" s="404"/>
      <c r="S50766" s="404"/>
      <c r="T50766" s="404"/>
    </row>
    <row r="50767" spans="12:20" ht="16.8">
      <c r="L50767" s="404"/>
      <c r="M50767" s="404"/>
      <c r="N50767" s="404"/>
      <c r="O50767" s="404"/>
      <c r="P50767" s="404"/>
      <c r="Q50767" s="404"/>
      <c r="R50767" s="404"/>
      <c r="S50767" s="404"/>
      <c r="T50767" s="404"/>
    </row>
    <row r="50768" spans="12:20" ht="16.8">
      <c r="L50768" s="404"/>
      <c r="M50768" s="404"/>
      <c r="N50768" s="404"/>
      <c r="O50768" s="404"/>
      <c r="P50768" s="404"/>
      <c r="Q50768" s="404"/>
      <c r="R50768" s="404"/>
      <c r="S50768" s="404"/>
      <c r="T50768" s="404"/>
    </row>
    <row r="50769" spans="12:20" ht="16.8">
      <c r="L50769" s="404"/>
      <c r="M50769" s="404"/>
      <c r="N50769" s="404"/>
      <c r="O50769" s="404"/>
      <c r="P50769" s="404"/>
      <c r="Q50769" s="404"/>
      <c r="R50769" s="404"/>
      <c r="S50769" s="404"/>
      <c r="T50769" s="404"/>
    </row>
    <row r="50770" spans="12:20" ht="16.8">
      <c r="L50770" s="404"/>
      <c r="M50770" s="404"/>
      <c r="N50770" s="404"/>
      <c r="O50770" s="404"/>
      <c r="P50770" s="404"/>
      <c r="Q50770" s="404"/>
      <c r="R50770" s="404"/>
      <c r="S50770" s="404"/>
      <c r="T50770" s="404"/>
    </row>
    <row r="50771" spans="12:20" ht="16.8">
      <c r="L50771" s="404"/>
      <c r="M50771" s="404"/>
      <c r="N50771" s="404"/>
      <c r="O50771" s="404"/>
      <c r="P50771" s="404"/>
      <c r="Q50771" s="404"/>
      <c r="R50771" s="404"/>
      <c r="S50771" s="404"/>
      <c r="T50771" s="404"/>
    </row>
    <row r="50772" spans="12:20" ht="16.8">
      <c r="L50772" s="404"/>
      <c r="M50772" s="404"/>
      <c r="N50772" s="404"/>
      <c r="O50772" s="404"/>
      <c r="P50772" s="404"/>
      <c r="Q50772" s="404"/>
      <c r="R50772" s="404"/>
      <c r="S50772" s="404"/>
      <c r="T50772" s="404"/>
    </row>
    <row r="50773" spans="12:20" ht="16.8">
      <c r="L50773" s="404"/>
      <c r="M50773" s="404"/>
      <c r="N50773" s="404"/>
      <c r="O50773" s="404"/>
      <c r="P50773" s="404"/>
      <c r="Q50773" s="404"/>
      <c r="R50773" s="404"/>
      <c r="S50773" s="404"/>
      <c r="T50773" s="404"/>
    </row>
    <row r="50774" spans="12:20" ht="16.8">
      <c r="L50774" s="404"/>
      <c r="M50774" s="404"/>
      <c r="N50774" s="404"/>
      <c r="O50774" s="404"/>
      <c r="P50774" s="404"/>
      <c r="Q50774" s="404"/>
      <c r="R50774" s="404"/>
      <c r="S50774" s="404"/>
      <c r="T50774" s="404"/>
    </row>
    <row r="50775" spans="12:20" ht="16.8">
      <c r="L50775" s="404"/>
      <c r="M50775" s="404"/>
      <c r="N50775" s="404"/>
      <c r="O50775" s="404"/>
      <c r="P50775" s="404"/>
      <c r="Q50775" s="404"/>
      <c r="R50775" s="404"/>
      <c r="S50775" s="404"/>
      <c r="T50775" s="404"/>
    </row>
    <row r="50776" spans="12:20" ht="16.8">
      <c r="L50776" s="404"/>
      <c r="M50776" s="404"/>
      <c r="N50776" s="404"/>
      <c r="O50776" s="404"/>
      <c r="P50776" s="404"/>
      <c r="Q50776" s="404"/>
      <c r="R50776" s="404"/>
      <c r="S50776" s="404"/>
      <c r="T50776" s="404"/>
    </row>
    <row r="50777" spans="12:20" ht="16.8">
      <c r="L50777" s="404"/>
      <c r="M50777" s="404"/>
      <c r="N50777" s="404"/>
      <c r="O50777" s="404"/>
      <c r="P50777" s="404"/>
      <c r="Q50777" s="404"/>
      <c r="R50777" s="404"/>
      <c r="S50777" s="404"/>
      <c r="T50777" s="404"/>
    </row>
    <row r="50778" spans="12:20" ht="16.8">
      <c r="L50778" s="404"/>
      <c r="M50778" s="404"/>
      <c r="N50778" s="404"/>
      <c r="O50778" s="404"/>
      <c r="P50778" s="404"/>
      <c r="Q50778" s="404"/>
      <c r="R50778" s="404"/>
      <c r="S50778" s="404"/>
      <c r="T50778" s="404"/>
    </row>
    <row r="50779" spans="12:20" ht="16.8">
      <c r="L50779" s="404"/>
      <c r="M50779" s="404"/>
      <c r="N50779" s="404"/>
      <c r="O50779" s="404"/>
      <c r="P50779" s="404"/>
      <c r="Q50779" s="404"/>
      <c r="R50779" s="404"/>
      <c r="S50779" s="404"/>
      <c r="T50779" s="404"/>
    </row>
    <row r="50780" spans="12:20" ht="16.8">
      <c r="L50780" s="404"/>
      <c r="M50780" s="404"/>
      <c r="N50780" s="404"/>
      <c r="O50780" s="404"/>
      <c r="P50780" s="404"/>
      <c r="Q50780" s="404"/>
      <c r="R50780" s="404"/>
      <c r="S50780" s="404"/>
      <c r="T50780" s="404"/>
    </row>
    <row r="50781" spans="12:20" ht="16.8">
      <c r="L50781" s="404"/>
      <c r="M50781" s="404"/>
      <c r="N50781" s="404"/>
      <c r="O50781" s="404"/>
      <c r="P50781" s="404"/>
      <c r="Q50781" s="404"/>
      <c r="R50781" s="404"/>
      <c r="S50781" s="404"/>
      <c r="T50781" s="404"/>
    </row>
    <row r="50782" spans="12:20" ht="16.8">
      <c r="L50782" s="404"/>
      <c r="M50782" s="404"/>
      <c r="N50782" s="404"/>
      <c r="O50782" s="404"/>
      <c r="P50782" s="404"/>
      <c r="Q50782" s="404"/>
      <c r="R50782" s="404"/>
      <c r="S50782" s="404"/>
      <c r="T50782" s="404"/>
    </row>
    <row r="50783" spans="12:20" ht="16.8">
      <c r="L50783" s="404"/>
      <c r="M50783" s="404"/>
      <c r="N50783" s="404"/>
      <c r="O50783" s="404"/>
      <c r="P50783" s="404"/>
      <c r="Q50783" s="404"/>
      <c r="R50783" s="404"/>
      <c r="S50783" s="404"/>
      <c r="T50783" s="404"/>
    </row>
    <row r="50784" spans="12:20" ht="16.8">
      <c r="L50784" s="404"/>
      <c r="M50784" s="404"/>
      <c r="N50784" s="404"/>
      <c r="O50784" s="404"/>
      <c r="P50784" s="404"/>
      <c r="Q50784" s="404"/>
      <c r="R50784" s="404"/>
      <c r="S50784" s="404"/>
      <c r="T50784" s="404"/>
    </row>
    <row r="50785" spans="12:20" ht="16.8">
      <c r="L50785" s="404"/>
      <c r="M50785" s="404"/>
      <c r="N50785" s="404"/>
      <c r="O50785" s="404"/>
      <c r="P50785" s="404"/>
      <c r="Q50785" s="404"/>
      <c r="R50785" s="404"/>
      <c r="S50785" s="404"/>
      <c r="T50785" s="404"/>
    </row>
    <row r="50786" spans="12:20" ht="16.8">
      <c r="L50786" s="404"/>
      <c r="M50786" s="404"/>
      <c r="N50786" s="404"/>
      <c r="O50786" s="404"/>
      <c r="P50786" s="404"/>
      <c r="Q50786" s="404"/>
      <c r="R50786" s="404"/>
      <c r="S50786" s="404"/>
      <c r="T50786" s="404"/>
    </row>
    <row r="50787" spans="12:20" ht="16.8">
      <c r="L50787" s="404"/>
      <c r="M50787" s="404"/>
      <c r="N50787" s="404"/>
      <c r="O50787" s="404"/>
      <c r="P50787" s="404"/>
      <c r="Q50787" s="404"/>
      <c r="R50787" s="404"/>
      <c r="S50787" s="404"/>
      <c r="T50787" s="404"/>
    </row>
    <row r="50788" spans="12:20" ht="16.8">
      <c r="L50788" s="404"/>
      <c r="M50788" s="404"/>
      <c r="N50788" s="404"/>
      <c r="O50788" s="404"/>
      <c r="P50788" s="404"/>
      <c r="Q50788" s="404"/>
      <c r="R50788" s="404"/>
      <c r="S50788" s="404"/>
      <c r="T50788" s="404"/>
    </row>
    <row r="50789" spans="12:20" ht="16.8">
      <c r="L50789" s="404"/>
      <c r="M50789" s="404"/>
      <c r="N50789" s="404"/>
      <c r="O50789" s="404"/>
      <c r="P50789" s="404"/>
      <c r="Q50789" s="404"/>
      <c r="R50789" s="404"/>
      <c r="S50789" s="404"/>
      <c r="T50789" s="404"/>
    </row>
    <row r="50790" spans="12:20" ht="16.8">
      <c r="L50790" s="404"/>
      <c r="M50790" s="404"/>
      <c r="N50790" s="404"/>
      <c r="O50790" s="404"/>
      <c r="P50790" s="404"/>
      <c r="Q50790" s="404"/>
      <c r="R50790" s="404"/>
      <c r="S50790" s="404"/>
      <c r="T50790" s="404"/>
    </row>
    <row r="50791" spans="12:20" ht="16.8">
      <c r="L50791" s="404"/>
      <c r="M50791" s="404"/>
      <c r="N50791" s="404"/>
      <c r="O50791" s="404"/>
      <c r="P50791" s="404"/>
      <c r="Q50791" s="404"/>
      <c r="R50791" s="404"/>
      <c r="S50791" s="404"/>
      <c r="T50791" s="404"/>
    </row>
    <row r="50792" spans="12:20" ht="16.8">
      <c r="L50792" s="404"/>
      <c r="M50792" s="404"/>
      <c r="N50792" s="404"/>
      <c r="O50792" s="404"/>
      <c r="P50792" s="404"/>
      <c r="Q50792" s="404"/>
      <c r="R50792" s="404"/>
      <c r="S50792" s="404"/>
      <c r="T50792" s="404"/>
    </row>
    <row r="50793" spans="12:20" ht="16.8">
      <c r="L50793" s="404"/>
      <c r="M50793" s="404"/>
      <c r="N50793" s="404"/>
      <c r="O50793" s="404"/>
      <c r="P50793" s="404"/>
      <c r="Q50793" s="404"/>
      <c r="R50793" s="404"/>
      <c r="S50793" s="404"/>
      <c r="T50793" s="404"/>
    </row>
    <row r="50794" spans="12:20" ht="16.8">
      <c r="L50794" s="404"/>
      <c r="M50794" s="404"/>
      <c r="N50794" s="404"/>
      <c r="O50794" s="404"/>
      <c r="P50794" s="404"/>
      <c r="Q50794" s="404"/>
      <c r="R50794" s="404"/>
      <c r="S50794" s="404"/>
      <c r="T50794" s="404"/>
    </row>
    <row r="50795" spans="12:20" ht="16.8">
      <c r="L50795" s="404"/>
      <c r="M50795" s="404"/>
      <c r="N50795" s="404"/>
      <c r="O50795" s="404"/>
      <c r="P50795" s="404"/>
      <c r="Q50795" s="404"/>
      <c r="R50795" s="404"/>
      <c r="S50795" s="404"/>
      <c r="T50795" s="404"/>
    </row>
    <row r="50796" spans="12:20" ht="16.8">
      <c r="L50796" s="404"/>
      <c r="M50796" s="404"/>
      <c r="N50796" s="404"/>
      <c r="O50796" s="404"/>
      <c r="P50796" s="404"/>
      <c r="Q50796" s="404"/>
      <c r="R50796" s="404"/>
      <c r="S50796" s="404"/>
      <c r="T50796" s="404"/>
    </row>
    <row r="50797" spans="12:20" ht="16.8">
      <c r="L50797" s="404"/>
      <c r="M50797" s="404"/>
      <c r="N50797" s="404"/>
      <c r="O50797" s="404"/>
      <c r="P50797" s="404"/>
      <c r="Q50797" s="404"/>
      <c r="R50797" s="404"/>
      <c r="S50797" s="404"/>
      <c r="T50797" s="404"/>
    </row>
    <row r="50798" spans="12:20" ht="16.8">
      <c r="L50798" s="404"/>
      <c r="M50798" s="404"/>
      <c r="N50798" s="404"/>
      <c r="O50798" s="404"/>
      <c r="P50798" s="404"/>
      <c r="Q50798" s="404"/>
      <c r="R50798" s="404"/>
      <c r="S50798" s="404"/>
      <c r="T50798" s="404"/>
    </row>
    <row r="50799" spans="12:20" ht="16.8">
      <c r="L50799" s="404"/>
      <c r="M50799" s="404"/>
      <c r="N50799" s="404"/>
      <c r="O50799" s="404"/>
      <c r="P50799" s="404"/>
      <c r="Q50799" s="404"/>
      <c r="R50799" s="404"/>
      <c r="S50799" s="404"/>
      <c r="T50799" s="404"/>
    </row>
    <row r="50800" spans="12:20" ht="16.8">
      <c r="L50800" s="404"/>
      <c r="M50800" s="404"/>
      <c r="N50800" s="404"/>
      <c r="O50800" s="404"/>
      <c r="P50800" s="404"/>
      <c r="Q50800" s="404"/>
      <c r="R50800" s="404"/>
      <c r="S50800" s="404"/>
      <c r="T50800" s="404"/>
    </row>
    <row r="50801" spans="12:20" ht="16.8">
      <c r="L50801" s="404"/>
      <c r="M50801" s="404"/>
      <c r="N50801" s="404"/>
      <c r="O50801" s="404"/>
      <c r="P50801" s="404"/>
      <c r="Q50801" s="404"/>
      <c r="R50801" s="404"/>
      <c r="S50801" s="404"/>
      <c r="T50801" s="404"/>
    </row>
    <row r="50802" spans="12:20" ht="16.8">
      <c r="L50802" s="404"/>
      <c r="M50802" s="404"/>
      <c r="N50802" s="404"/>
      <c r="O50802" s="404"/>
      <c r="P50802" s="404"/>
      <c r="Q50802" s="404"/>
      <c r="R50802" s="404"/>
      <c r="S50802" s="404"/>
      <c r="T50802" s="404"/>
    </row>
    <row r="50803" spans="12:20" ht="16.8">
      <c r="L50803" s="404"/>
      <c r="M50803" s="404"/>
      <c r="N50803" s="404"/>
      <c r="O50803" s="404"/>
      <c r="P50803" s="404"/>
      <c r="Q50803" s="404"/>
      <c r="R50803" s="404"/>
      <c r="S50803" s="404"/>
      <c r="T50803" s="404"/>
    </row>
    <row r="50804" spans="12:20" ht="16.8">
      <c r="L50804" s="404"/>
      <c r="M50804" s="404"/>
      <c r="N50804" s="404"/>
      <c r="O50804" s="404"/>
      <c r="P50804" s="404"/>
      <c r="Q50804" s="404"/>
      <c r="R50804" s="404"/>
      <c r="S50804" s="404"/>
      <c r="T50804" s="404"/>
    </row>
    <row r="50805" spans="12:20" ht="16.8">
      <c r="L50805" s="404"/>
      <c r="M50805" s="404"/>
      <c r="N50805" s="404"/>
      <c r="O50805" s="404"/>
      <c r="P50805" s="404"/>
      <c r="Q50805" s="404"/>
      <c r="R50805" s="404"/>
      <c r="S50805" s="404"/>
      <c r="T50805" s="404"/>
    </row>
    <row r="50806" spans="12:20" ht="16.8">
      <c r="L50806" s="404"/>
      <c r="M50806" s="404"/>
      <c r="N50806" s="404"/>
      <c r="O50806" s="404"/>
      <c r="P50806" s="404"/>
      <c r="Q50806" s="404"/>
      <c r="R50806" s="404"/>
      <c r="S50806" s="404"/>
      <c r="T50806" s="404"/>
    </row>
    <row r="50807" spans="12:20" ht="16.8">
      <c r="L50807" s="404"/>
      <c r="M50807" s="404"/>
      <c r="N50807" s="404"/>
      <c r="O50807" s="404"/>
      <c r="P50807" s="404"/>
      <c r="Q50807" s="404"/>
      <c r="R50807" s="404"/>
      <c r="S50807" s="404"/>
      <c r="T50807" s="404"/>
    </row>
    <row r="50808" spans="12:20" ht="16.8">
      <c r="L50808" s="404"/>
      <c r="M50808" s="404"/>
      <c r="N50808" s="404"/>
      <c r="O50808" s="404"/>
      <c r="P50808" s="404"/>
      <c r="Q50808" s="404"/>
      <c r="R50808" s="404"/>
      <c r="S50808" s="404"/>
      <c r="T50808" s="404"/>
    </row>
    <row r="50809" spans="12:20" ht="16.8">
      <c r="L50809" s="404"/>
      <c r="M50809" s="404"/>
      <c r="N50809" s="404"/>
      <c r="O50809" s="404"/>
      <c r="P50809" s="404"/>
      <c r="Q50809" s="404"/>
      <c r="R50809" s="404"/>
      <c r="S50809" s="404"/>
      <c r="T50809" s="404"/>
    </row>
    <row r="50810" spans="12:20" ht="16.8">
      <c r="L50810" s="404"/>
      <c r="M50810" s="404"/>
      <c r="N50810" s="404"/>
      <c r="O50810" s="404"/>
      <c r="P50810" s="404"/>
      <c r="Q50810" s="404"/>
      <c r="R50810" s="404"/>
      <c r="S50810" s="404"/>
      <c r="T50810" s="404"/>
    </row>
    <row r="50811" spans="12:20" ht="16.8">
      <c r="L50811" s="404"/>
      <c r="M50811" s="404"/>
      <c r="N50811" s="404"/>
      <c r="O50811" s="404"/>
      <c r="P50811" s="404"/>
      <c r="Q50811" s="404"/>
      <c r="R50811" s="404"/>
      <c r="S50811" s="404"/>
      <c r="T50811" s="404"/>
    </row>
    <row r="50812" spans="12:20" ht="16.8">
      <c r="L50812" s="404"/>
      <c r="M50812" s="404"/>
      <c r="N50812" s="404"/>
      <c r="O50812" s="404"/>
      <c r="P50812" s="404"/>
      <c r="Q50812" s="404"/>
      <c r="R50812" s="404"/>
      <c r="S50812" s="404"/>
      <c r="T50812" s="404"/>
    </row>
    <row r="50813" spans="12:20" ht="16.8">
      <c r="L50813" s="404"/>
      <c r="M50813" s="404"/>
      <c r="N50813" s="404"/>
      <c r="O50813" s="404"/>
      <c r="P50813" s="404"/>
      <c r="Q50813" s="404"/>
      <c r="R50813" s="404"/>
      <c r="S50813" s="404"/>
      <c r="T50813" s="404"/>
    </row>
    <row r="50814" spans="12:20" ht="16.8">
      <c r="L50814" s="404"/>
      <c r="M50814" s="404"/>
      <c r="N50814" s="404"/>
      <c r="O50814" s="404"/>
      <c r="P50814" s="404"/>
      <c r="Q50814" s="404"/>
      <c r="R50814" s="404"/>
      <c r="S50814" s="404"/>
      <c r="T50814" s="404"/>
    </row>
    <row r="50815" spans="12:20" ht="16.8">
      <c r="L50815" s="404"/>
      <c r="M50815" s="404"/>
      <c r="N50815" s="404"/>
      <c r="O50815" s="404"/>
      <c r="P50815" s="404"/>
      <c r="Q50815" s="404"/>
      <c r="R50815" s="404"/>
      <c r="S50815" s="404"/>
      <c r="T50815" s="404"/>
    </row>
    <row r="50816" spans="12:20" ht="16.8">
      <c r="L50816" s="404"/>
      <c r="M50816" s="404"/>
      <c r="N50816" s="404"/>
      <c r="O50816" s="404"/>
      <c r="P50816" s="404"/>
      <c r="Q50816" s="404"/>
      <c r="R50816" s="404"/>
      <c r="S50816" s="404"/>
      <c r="T50816" s="404"/>
    </row>
    <row r="50817" spans="12:20" ht="16.8">
      <c r="L50817" s="404"/>
      <c r="M50817" s="404"/>
      <c r="N50817" s="404"/>
      <c r="O50817" s="404"/>
      <c r="P50817" s="404"/>
      <c r="Q50817" s="404"/>
      <c r="R50817" s="404"/>
      <c r="S50817" s="404"/>
      <c r="T50817" s="404"/>
    </row>
    <row r="50818" spans="12:20" ht="16.8">
      <c r="L50818" s="404"/>
      <c r="M50818" s="404"/>
      <c r="N50818" s="404"/>
      <c r="O50818" s="404"/>
      <c r="P50818" s="404"/>
      <c r="Q50818" s="404"/>
      <c r="R50818" s="404"/>
      <c r="S50818" s="404"/>
      <c r="T50818" s="404"/>
    </row>
    <row r="50819" spans="12:20" ht="16.8">
      <c r="L50819" s="404"/>
      <c r="M50819" s="404"/>
      <c r="N50819" s="404"/>
      <c r="O50819" s="404"/>
      <c r="P50819" s="404"/>
      <c r="Q50819" s="404"/>
      <c r="R50819" s="404"/>
      <c r="S50819" s="404"/>
      <c r="T50819" s="404"/>
    </row>
    <row r="50820" spans="12:20" ht="16.8">
      <c r="L50820" s="404"/>
      <c r="M50820" s="404"/>
      <c r="N50820" s="404"/>
      <c r="O50820" s="404"/>
      <c r="P50820" s="404"/>
      <c r="Q50820" s="404"/>
      <c r="R50820" s="404"/>
      <c r="S50820" s="404"/>
      <c r="T50820" s="404"/>
    </row>
    <row r="50821" spans="12:20" ht="16.8">
      <c r="L50821" s="404"/>
      <c r="M50821" s="404"/>
      <c r="N50821" s="404"/>
      <c r="O50821" s="404"/>
      <c r="P50821" s="404"/>
      <c r="Q50821" s="404"/>
      <c r="R50821" s="404"/>
      <c r="S50821" s="404"/>
      <c r="T50821" s="404"/>
    </row>
    <row r="50822" spans="12:20" ht="16.8">
      <c r="L50822" s="404"/>
      <c r="M50822" s="404"/>
      <c r="N50822" s="404"/>
      <c r="O50822" s="404"/>
      <c r="P50822" s="404"/>
      <c r="Q50822" s="404"/>
      <c r="R50822" s="404"/>
      <c r="S50822" s="404"/>
      <c r="T50822" s="404"/>
    </row>
    <row r="50823" spans="12:20" ht="16.8">
      <c r="L50823" s="404"/>
      <c r="M50823" s="404"/>
      <c r="N50823" s="404"/>
      <c r="O50823" s="404"/>
      <c r="P50823" s="404"/>
      <c r="Q50823" s="404"/>
      <c r="R50823" s="404"/>
      <c r="S50823" s="404"/>
      <c r="T50823" s="404"/>
    </row>
    <row r="50824" spans="12:20" ht="16.8">
      <c r="L50824" s="404"/>
      <c r="M50824" s="404"/>
      <c r="N50824" s="404"/>
      <c r="O50824" s="404"/>
      <c r="P50824" s="404"/>
      <c r="Q50824" s="404"/>
      <c r="R50824" s="404"/>
      <c r="S50824" s="404"/>
      <c r="T50824" s="404"/>
    </row>
    <row r="50825" spans="12:20" ht="16.8">
      <c r="L50825" s="404"/>
      <c r="M50825" s="404"/>
      <c r="N50825" s="404"/>
      <c r="O50825" s="404"/>
      <c r="P50825" s="404"/>
      <c r="Q50825" s="404"/>
      <c r="R50825" s="404"/>
      <c r="S50825" s="404"/>
      <c r="T50825" s="404"/>
    </row>
    <row r="50826" spans="12:20" ht="16.8">
      <c r="L50826" s="404"/>
      <c r="M50826" s="404"/>
      <c r="N50826" s="404"/>
      <c r="O50826" s="404"/>
      <c r="P50826" s="404"/>
      <c r="Q50826" s="404"/>
      <c r="R50826" s="404"/>
      <c r="S50826" s="404"/>
      <c r="T50826" s="404"/>
    </row>
    <row r="50827" spans="12:20" ht="16.8">
      <c r="L50827" s="404"/>
      <c r="M50827" s="404"/>
      <c r="N50827" s="404"/>
      <c r="O50827" s="404"/>
      <c r="P50827" s="404"/>
      <c r="Q50827" s="404"/>
      <c r="R50827" s="404"/>
      <c r="S50827" s="404"/>
      <c r="T50827" s="404"/>
    </row>
    <row r="50828" spans="12:20" ht="16.8">
      <c r="L50828" s="404"/>
      <c r="M50828" s="404"/>
      <c r="N50828" s="404"/>
      <c r="O50828" s="404"/>
      <c r="P50828" s="404"/>
      <c r="Q50828" s="404"/>
      <c r="R50828" s="404"/>
      <c r="S50828" s="404"/>
      <c r="T50828" s="404"/>
    </row>
    <row r="50829" spans="12:20" ht="16.8">
      <c r="L50829" s="404"/>
      <c r="M50829" s="404"/>
      <c r="N50829" s="404"/>
      <c r="O50829" s="404"/>
      <c r="P50829" s="404"/>
      <c r="Q50829" s="404"/>
      <c r="R50829" s="404"/>
      <c r="S50829" s="404"/>
      <c r="T50829" s="404"/>
    </row>
    <row r="50830" spans="12:20" ht="16.8">
      <c r="L50830" s="404"/>
      <c r="M50830" s="404"/>
      <c r="N50830" s="404"/>
      <c r="O50830" s="404"/>
      <c r="P50830" s="404"/>
      <c r="Q50830" s="404"/>
      <c r="R50830" s="404"/>
      <c r="S50830" s="404"/>
      <c r="T50830" s="404"/>
    </row>
    <row r="50831" spans="12:20" ht="16.8">
      <c r="L50831" s="404"/>
      <c r="M50831" s="404"/>
      <c r="N50831" s="404"/>
      <c r="O50831" s="404"/>
      <c r="P50831" s="404"/>
      <c r="Q50831" s="404"/>
      <c r="R50831" s="404"/>
      <c r="S50831" s="404"/>
      <c r="T50831" s="404"/>
    </row>
    <row r="50832" spans="12:20" ht="16.8">
      <c r="L50832" s="404"/>
      <c r="M50832" s="404"/>
      <c r="N50832" s="404"/>
      <c r="O50832" s="404"/>
      <c r="P50832" s="404"/>
      <c r="Q50832" s="404"/>
      <c r="R50832" s="404"/>
      <c r="S50832" s="404"/>
      <c r="T50832" s="404"/>
    </row>
    <row r="50833" spans="12:20" ht="16.8">
      <c r="L50833" s="404"/>
      <c r="M50833" s="404"/>
      <c r="N50833" s="404"/>
      <c r="O50833" s="404"/>
      <c r="P50833" s="404"/>
      <c r="Q50833" s="404"/>
      <c r="R50833" s="404"/>
      <c r="S50833" s="404"/>
      <c r="T50833" s="404"/>
    </row>
    <row r="50834" spans="12:20" ht="16.8">
      <c r="L50834" s="404"/>
      <c r="M50834" s="404"/>
      <c r="N50834" s="404"/>
      <c r="O50834" s="404"/>
      <c r="P50834" s="404"/>
      <c r="Q50834" s="404"/>
      <c r="R50834" s="404"/>
      <c r="S50834" s="404"/>
      <c r="T50834" s="404"/>
    </row>
    <row r="50835" spans="12:20" ht="16.8">
      <c r="L50835" s="404"/>
      <c r="M50835" s="404"/>
      <c r="N50835" s="404"/>
      <c r="O50835" s="404"/>
      <c r="P50835" s="404"/>
      <c r="Q50835" s="404"/>
      <c r="R50835" s="404"/>
      <c r="S50835" s="404"/>
      <c r="T50835" s="404"/>
    </row>
    <row r="50836" spans="12:20" ht="16.8">
      <c r="L50836" s="404"/>
      <c r="M50836" s="404"/>
      <c r="N50836" s="404"/>
      <c r="O50836" s="404"/>
      <c r="P50836" s="404"/>
      <c r="Q50836" s="404"/>
      <c r="R50836" s="404"/>
      <c r="S50836" s="404"/>
      <c r="T50836" s="404"/>
    </row>
    <row r="50837" spans="12:20" ht="16.8">
      <c r="L50837" s="404"/>
      <c r="M50837" s="404"/>
      <c r="N50837" s="404"/>
      <c r="O50837" s="404"/>
      <c r="P50837" s="404"/>
      <c r="Q50837" s="404"/>
      <c r="R50837" s="404"/>
      <c r="S50837" s="404"/>
      <c r="T50837" s="404"/>
    </row>
    <row r="50838" spans="12:20" ht="16.8">
      <c r="L50838" s="404"/>
      <c r="M50838" s="404"/>
      <c r="N50838" s="404"/>
      <c r="O50838" s="404"/>
      <c r="P50838" s="404"/>
      <c r="Q50838" s="404"/>
      <c r="R50838" s="404"/>
      <c r="S50838" s="404"/>
      <c r="T50838" s="404"/>
    </row>
    <row r="50839" spans="12:20" ht="16.8">
      <c r="L50839" s="404"/>
      <c r="M50839" s="404"/>
      <c r="N50839" s="404"/>
      <c r="O50839" s="404"/>
      <c r="P50839" s="404"/>
      <c r="Q50839" s="404"/>
      <c r="R50839" s="404"/>
      <c r="S50839" s="404"/>
      <c r="T50839" s="404"/>
    </row>
    <row r="50840" spans="12:20" ht="16.8">
      <c r="L50840" s="404"/>
      <c r="M50840" s="404"/>
      <c r="N50840" s="404"/>
      <c r="O50840" s="404"/>
      <c r="P50840" s="404"/>
      <c r="Q50840" s="404"/>
      <c r="R50840" s="404"/>
      <c r="S50840" s="404"/>
      <c r="T50840" s="404"/>
    </row>
    <row r="50841" spans="12:20" ht="16.8">
      <c r="L50841" s="404"/>
      <c r="M50841" s="404"/>
      <c r="N50841" s="404"/>
      <c r="O50841" s="404"/>
      <c r="P50841" s="404"/>
      <c r="Q50841" s="404"/>
      <c r="R50841" s="404"/>
      <c r="S50841" s="404"/>
      <c r="T50841" s="404"/>
    </row>
    <row r="50842" spans="12:20" ht="16.8">
      <c r="L50842" s="404"/>
      <c r="M50842" s="404"/>
      <c r="N50842" s="404"/>
      <c r="O50842" s="404"/>
      <c r="P50842" s="404"/>
      <c r="Q50842" s="404"/>
      <c r="R50842" s="404"/>
      <c r="S50842" s="404"/>
      <c r="T50842" s="404"/>
    </row>
    <row r="50843" spans="12:20" ht="16.8">
      <c r="L50843" s="404"/>
      <c r="M50843" s="404"/>
      <c r="N50843" s="404"/>
      <c r="O50843" s="404"/>
      <c r="P50843" s="404"/>
      <c r="Q50843" s="404"/>
      <c r="R50843" s="404"/>
      <c r="S50843" s="404"/>
      <c r="T50843" s="404"/>
    </row>
    <row r="50844" spans="12:20" ht="16.8">
      <c r="L50844" s="404"/>
      <c r="M50844" s="404"/>
      <c r="N50844" s="404"/>
      <c r="O50844" s="404"/>
      <c r="P50844" s="404"/>
      <c r="Q50844" s="404"/>
      <c r="R50844" s="404"/>
      <c r="S50844" s="404"/>
      <c r="T50844" s="404"/>
    </row>
    <row r="50845" spans="12:20" ht="16.8">
      <c r="L50845" s="404"/>
      <c r="M50845" s="404"/>
      <c r="N50845" s="404"/>
      <c r="O50845" s="404"/>
      <c r="P50845" s="404"/>
      <c r="Q50845" s="404"/>
      <c r="R50845" s="404"/>
      <c r="S50845" s="404"/>
      <c r="T50845" s="404"/>
    </row>
    <row r="50846" spans="12:20" ht="16.8">
      <c r="L50846" s="404"/>
      <c r="M50846" s="404"/>
      <c r="N50846" s="404"/>
      <c r="O50846" s="404"/>
      <c r="P50846" s="404"/>
      <c r="Q50846" s="404"/>
      <c r="R50846" s="404"/>
      <c r="S50846" s="404"/>
      <c r="T50846" s="404"/>
    </row>
    <row r="50847" spans="12:20" ht="16.8">
      <c r="L50847" s="404"/>
      <c r="M50847" s="404"/>
      <c r="N50847" s="404"/>
      <c r="O50847" s="404"/>
      <c r="P50847" s="404"/>
      <c r="Q50847" s="404"/>
      <c r="R50847" s="404"/>
      <c r="S50847" s="404"/>
      <c r="T50847" s="404"/>
    </row>
    <row r="50848" spans="12:20" ht="16.8">
      <c r="L50848" s="404"/>
      <c r="M50848" s="404"/>
      <c r="N50848" s="404"/>
      <c r="O50848" s="404"/>
      <c r="P50848" s="404"/>
      <c r="Q50848" s="404"/>
      <c r="R50848" s="404"/>
      <c r="S50848" s="404"/>
      <c r="T50848" s="404"/>
    </row>
    <row r="50849" spans="12:20" ht="16.8">
      <c r="L50849" s="404"/>
      <c r="M50849" s="404"/>
      <c r="N50849" s="404"/>
      <c r="O50849" s="404"/>
      <c r="P50849" s="404"/>
      <c r="Q50849" s="404"/>
      <c r="R50849" s="404"/>
      <c r="S50849" s="404"/>
      <c r="T50849" s="404"/>
    </row>
    <row r="50850" spans="12:20" ht="16.8">
      <c r="L50850" s="404"/>
      <c r="M50850" s="404"/>
      <c r="N50850" s="404"/>
      <c r="O50850" s="404"/>
      <c r="P50850" s="404"/>
      <c r="Q50850" s="404"/>
      <c r="R50850" s="404"/>
      <c r="S50850" s="404"/>
      <c r="T50850" s="404"/>
    </row>
    <row r="50851" spans="12:20" ht="16.8">
      <c r="L50851" s="404"/>
      <c r="M50851" s="404"/>
      <c r="N50851" s="404"/>
      <c r="O50851" s="404"/>
      <c r="P50851" s="404"/>
      <c r="Q50851" s="404"/>
      <c r="R50851" s="404"/>
      <c r="S50851" s="404"/>
      <c r="T50851" s="404"/>
    </row>
    <row r="50852" spans="12:20" ht="16.8">
      <c r="L50852" s="404"/>
      <c r="M50852" s="404"/>
      <c r="N50852" s="404"/>
      <c r="O50852" s="404"/>
      <c r="P50852" s="404"/>
      <c r="Q50852" s="404"/>
      <c r="R50852" s="404"/>
      <c r="S50852" s="404"/>
      <c r="T50852" s="404"/>
    </row>
    <row r="50853" spans="12:20" ht="16.8">
      <c r="L50853" s="404"/>
      <c r="M50853" s="404"/>
      <c r="N50853" s="404"/>
      <c r="O50853" s="404"/>
      <c r="P50853" s="404"/>
      <c r="Q50853" s="404"/>
      <c r="R50853" s="404"/>
      <c r="S50853" s="404"/>
      <c r="T50853" s="404"/>
    </row>
    <row r="50854" spans="12:20" ht="16.8">
      <c r="L50854" s="404"/>
      <c r="M50854" s="404"/>
      <c r="N50854" s="404"/>
      <c r="O50854" s="404"/>
      <c r="P50854" s="404"/>
      <c r="Q50854" s="404"/>
      <c r="R50854" s="404"/>
      <c r="S50854" s="404"/>
      <c r="T50854" s="404"/>
    </row>
    <row r="50855" spans="12:20" ht="16.8">
      <c r="L50855" s="404"/>
      <c r="M50855" s="404"/>
      <c r="N50855" s="404"/>
      <c r="O50855" s="404"/>
      <c r="P50855" s="404"/>
      <c r="Q50855" s="404"/>
      <c r="R50855" s="404"/>
      <c r="S50855" s="404"/>
      <c r="T50855" s="404"/>
    </row>
    <row r="50856" spans="12:20" ht="16.8">
      <c r="L50856" s="404"/>
      <c r="M50856" s="404"/>
      <c r="N50856" s="404"/>
      <c r="O50856" s="404"/>
      <c r="P50856" s="404"/>
      <c r="Q50856" s="404"/>
      <c r="R50856" s="404"/>
      <c r="S50856" s="404"/>
      <c r="T50856" s="404"/>
    </row>
    <row r="50857" spans="12:20" ht="16.8">
      <c r="L50857" s="404"/>
      <c r="M50857" s="404"/>
      <c r="N50857" s="404"/>
      <c r="O50857" s="404"/>
      <c r="P50857" s="404"/>
      <c r="Q50857" s="404"/>
      <c r="R50857" s="404"/>
      <c r="S50857" s="404"/>
      <c r="T50857" s="404"/>
    </row>
    <row r="50858" spans="12:20" ht="16.8">
      <c r="L50858" s="404"/>
      <c r="M50858" s="404"/>
      <c r="N50858" s="404"/>
      <c r="O50858" s="404"/>
      <c r="P50858" s="404"/>
      <c r="Q50858" s="404"/>
      <c r="R50858" s="404"/>
      <c r="S50858" s="404"/>
      <c r="T50858" s="404"/>
    </row>
    <row r="50859" spans="12:20" ht="16.8">
      <c r="L50859" s="404"/>
      <c r="M50859" s="404"/>
      <c r="N50859" s="404"/>
      <c r="O50859" s="404"/>
      <c r="P50859" s="404"/>
      <c r="Q50859" s="404"/>
      <c r="R50859" s="404"/>
      <c r="S50859" s="404"/>
      <c r="T50859" s="404"/>
    </row>
    <row r="50860" spans="12:20" ht="16.8">
      <c r="L50860" s="404"/>
      <c r="M50860" s="404"/>
      <c r="N50860" s="404"/>
      <c r="O50860" s="404"/>
      <c r="P50860" s="404"/>
      <c r="Q50860" s="404"/>
      <c r="R50860" s="404"/>
      <c r="S50860" s="404"/>
      <c r="T50860" s="404"/>
    </row>
    <row r="50861" spans="12:20" ht="16.8">
      <c r="L50861" s="404"/>
      <c r="M50861" s="404"/>
      <c r="N50861" s="404"/>
      <c r="O50861" s="404"/>
      <c r="P50861" s="404"/>
      <c r="Q50861" s="404"/>
      <c r="R50861" s="404"/>
      <c r="S50861" s="404"/>
      <c r="T50861" s="404"/>
    </row>
    <row r="50862" spans="12:20" ht="16.8">
      <c r="L50862" s="404"/>
      <c r="M50862" s="404"/>
      <c r="N50862" s="404"/>
      <c r="O50862" s="404"/>
      <c r="P50862" s="404"/>
      <c r="Q50862" s="404"/>
      <c r="R50862" s="404"/>
      <c r="S50862" s="404"/>
      <c r="T50862" s="404"/>
    </row>
    <row r="50863" spans="12:20" ht="16.8">
      <c r="L50863" s="404"/>
      <c r="M50863" s="404"/>
      <c r="N50863" s="404"/>
      <c r="O50863" s="404"/>
      <c r="P50863" s="404"/>
      <c r="Q50863" s="404"/>
      <c r="R50863" s="404"/>
      <c r="S50863" s="404"/>
      <c r="T50863" s="404"/>
    </row>
    <row r="50864" spans="12:20" ht="16.8">
      <c r="L50864" s="404"/>
      <c r="M50864" s="404"/>
      <c r="N50864" s="404"/>
      <c r="O50864" s="404"/>
      <c r="P50864" s="404"/>
      <c r="Q50864" s="404"/>
      <c r="R50864" s="404"/>
      <c r="S50864" s="404"/>
      <c r="T50864" s="404"/>
    </row>
    <row r="50865" spans="12:20" ht="16.8">
      <c r="L50865" s="404"/>
      <c r="M50865" s="404"/>
      <c r="N50865" s="404"/>
      <c r="O50865" s="404"/>
      <c r="P50865" s="404"/>
      <c r="Q50865" s="404"/>
      <c r="R50865" s="404"/>
      <c r="S50865" s="404"/>
      <c r="T50865" s="404"/>
    </row>
    <row r="50866" spans="12:20" ht="16.8">
      <c r="L50866" s="404"/>
      <c r="M50866" s="404"/>
      <c r="N50866" s="404"/>
      <c r="O50866" s="404"/>
      <c r="P50866" s="404"/>
      <c r="Q50866" s="404"/>
      <c r="R50866" s="404"/>
      <c r="S50866" s="404"/>
      <c r="T50866" s="404"/>
    </row>
    <row r="50867" spans="12:20" ht="16.8">
      <c r="L50867" s="404"/>
      <c r="M50867" s="404"/>
      <c r="N50867" s="404"/>
      <c r="O50867" s="404"/>
      <c r="P50867" s="404"/>
      <c r="Q50867" s="404"/>
      <c r="R50867" s="404"/>
      <c r="S50867" s="404"/>
      <c r="T50867" s="404"/>
    </row>
    <row r="50868" spans="12:20" ht="16.8">
      <c r="L50868" s="404"/>
      <c r="M50868" s="404"/>
      <c r="N50868" s="404"/>
      <c r="O50868" s="404"/>
      <c r="P50868" s="404"/>
      <c r="Q50868" s="404"/>
      <c r="R50868" s="404"/>
      <c r="S50868" s="404"/>
      <c r="T50868" s="404"/>
    </row>
    <row r="50869" spans="12:20" ht="16.8">
      <c r="L50869" s="404"/>
      <c r="M50869" s="404"/>
      <c r="N50869" s="404"/>
      <c r="O50869" s="404"/>
      <c r="P50869" s="404"/>
      <c r="Q50869" s="404"/>
      <c r="R50869" s="404"/>
      <c r="S50869" s="404"/>
      <c r="T50869" s="404"/>
    </row>
    <row r="50870" spans="12:20" ht="16.8">
      <c r="L50870" s="404"/>
      <c r="M50870" s="404"/>
      <c r="N50870" s="404"/>
      <c r="O50870" s="404"/>
      <c r="P50870" s="404"/>
      <c r="Q50870" s="404"/>
      <c r="R50870" s="404"/>
      <c r="S50870" s="404"/>
      <c r="T50870" s="404"/>
    </row>
    <row r="50871" spans="12:20" ht="16.8">
      <c r="L50871" s="404"/>
      <c r="M50871" s="404"/>
      <c r="N50871" s="404"/>
      <c r="O50871" s="404"/>
      <c r="P50871" s="404"/>
      <c r="Q50871" s="404"/>
      <c r="R50871" s="404"/>
      <c r="S50871" s="404"/>
      <c r="T50871" s="404"/>
    </row>
    <row r="50872" spans="12:20" ht="16.8">
      <c r="L50872" s="404"/>
      <c r="M50872" s="404"/>
      <c r="N50872" s="404"/>
      <c r="O50872" s="404"/>
      <c r="P50872" s="404"/>
      <c r="Q50872" s="404"/>
      <c r="R50872" s="404"/>
      <c r="S50872" s="404"/>
      <c r="T50872" s="404"/>
    </row>
    <row r="50873" spans="12:20" ht="16.8">
      <c r="L50873" s="404"/>
      <c r="M50873" s="404"/>
      <c r="N50873" s="404"/>
      <c r="O50873" s="404"/>
      <c r="P50873" s="404"/>
      <c r="Q50873" s="404"/>
      <c r="R50873" s="404"/>
      <c r="S50873" s="404"/>
      <c r="T50873" s="404"/>
    </row>
    <row r="50874" spans="12:20" ht="16.8">
      <c r="L50874" s="404"/>
      <c r="M50874" s="404"/>
      <c r="N50874" s="404"/>
      <c r="O50874" s="404"/>
      <c r="P50874" s="404"/>
      <c r="Q50874" s="404"/>
      <c r="R50874" s="404"/>
      <c r="S50874" s="404"/>
      <c r="T50874" s="404"/>
    </row>
    <row r="50875" spans="12:20" ht="16.8">
      <c r="L50875" s="404"/>
      <c r="M50875" s="404"/>
      <c r="N50875" s="404"/>
      <c r="O50875" s="404"/>
      <c r="P50875" s="404"/>
      <c r="Q50875" s="404"/>
      <c r="R50875" s="404"/>
      <c r="S50875" s="404"/>
      <c r="T50875" s="404"/>
    </row>
    <row r="50876" spans="12:20" ht="16.8">
      <c r="L50876" s="404"/>
      <c r="M50876" s="404"/>
      <c r="N50876" s="404"/>
      <c r="O50876" s="404"/>
      <c r="P50876" s="404"/>
      <c r="Q50876" s="404"/>
      <c r="R50876" s="404"/>
      <c r="S50876" s="404"/>
      <c r="T50876" s="404"/>
    </row>
    <row r="50877" spans="12:20" ht="16.8">
      <c r="L50877" s="404"/>
      <c r="M50877" s="404"/>
      <c r="N50877" s="404"/>
      <c r="O50877" s="404"/>
      <c r="P50877" s="404"/>
      <c r="Q50877" s="404"/>
      <c r="R50877" s="404"/>
      <c r="S50877" s="404"/>
      <c r="T50877" s="404"/>
    </row>
    <row r="50878" spans="12:20" ht="16.8">
      <c r="L50878" s="404"/>
      <c r="M50878" s="404"/>
      <c r="N50878" s="404"/>
      <c r="O50878" s="404"/>
      <c r="P50878" s="404"/>
      <c r="Q50878" s="404"/>
      <c r="R50878" s="404"/>
      <c r="S50878" s="404"/>
      <c r="T50878" s="404"/>
    </row>
    <row r="50879" spans="12:20" ht="16.8">
      <c r="L50879" s="404"/>
      <c r="M50879" s="404"/>
      <c r="N50879" s="404"/>
      <c r="O50879" s="404"/>
      <c r="P50879" s="404"/>
      <c r="Q50879" s="404"/>
      <c r="R50879" s="404"/>
      <c r="S50879" s="404"/>
      <c r="T50879" s="404"/>
    </row>
    <row r="50880" spans="12:20" ht="16.8">
      <c r="L50880" s="404"/>
      <c r="M50880" s="404"/>
      <c r="N50880" s="404"/>
      <c r="O50880" s="404"/>
      <c r="P50880" s="404"/>
      <c r="Q50880" s="404"/>
      <c r="R50880" s="404"/>
      <c r="S50880" s="404"/>
      <c r="T50880" s="404"/>
    </row>
    <row r="50881" spans="12:20" ht="16.8">
      <c r="L50881" s="404"/>
      <c r="M50881" s="404"/>
      <c r="N50881" s="404"/>
      <c r="O50881" s="404"/>
      <c r="P50881" s="404"/>
      <c r="Q50881" s="404"/>
      <c r="R50881" s="404"/>
      <c r="S50881" s="404"/>
      <c r="T50881" s="404"/>
    </row>
    <row r="50882" spans="12:20" ht="16.8">
      <c r="L50882" s="404"/>
      <c r="M50882" s="404"/>
      <c r="N50882" s="404"/>
      <c r="O50882" s="404"/>
      <c r="P50882" s="404"/>
      <c r="Q50882" s="404"/>
      <c r="R50882" s="404"/>
      <c r="S50882" s="404"/>
      <c r="T50882" s="404"/>
    </row>
    <row r="50883" spans="12:20" ht="16.8">
      <c r="L50883" s="404"/>
      <c r="M50883" s="404"/>
      <c r="N50883" s="404"/>
      <c r="O50883" s="404"/>
      <c r="P50883" s="404"/>
      <c r="Q50883" s="404"/>
      <c r="R50883" s="404"/>
      <c r="S50883" s="404"/>
      <c r="T50883" s="404"/>
    </row>
    <row r="50884" spans="12:20" ht="16.8">
      <c r="L50884" s="404"/>
      <c r="M50884" s="404"/>
      <c r="N50884" s="404"/>
      <c r="O50884" s="404"/>
      <c r="P50884" s="404"/>
      <c r="Q50884" s="404"/>
      <c r="R50884" s="404"/>
      <c r="S50884" s="404"/>
      <c r="T50884" s="404"/>
    </row>
    <row r="50885" spans="12:20" ht="16.8">
      <c r="L50885" s="404"/>
      <c r="M50885" s="404"/>
      <c r="N50885" s="404"/>
      <c r="O50885" s="404"/>
      <c r="P50885" s="404"/>
      <c r="Q50885" s="404"/>
      <c r="R50885" s="404"/>
      <c r="S50885" s="404"/>
      <c r="T50885" s="404"/>
    </row>
    <row r="50886" spans="12:20" ht="16.8">
      <c r="L50886" s="404"/>
      <c r="M50886" s="404"/>
      <c r="N50886" s="404"/>
      <c r="O50886" s="404"/>
      <c r="P50886" s="404"/>
      <c r="Q50886" s="404"/>
      <c r="R50886" s="404"/>
      <c r="S50886" s="404"/>
      <c r="T50886" s="404"/>
    </row>
    <row r="50887" spans="12:20" ht="16.8">
      <c r="L50887" s="404"/>
      <c r="M50887" s="404"/>
      <c r="N50887" s="404"/>
      <c r="O50887" s="404"/>
      <c r="P50887" s="404"/>
      <c r="Q50887" s="404"/>
      <c r="R50887" s="404"/>
      <c r="S50887" s="404"/>
      <c r="T50887" s="404"/>
    </row>
    <row r="50888" spans="12:20" ht="16.8">
      <c r="L50888" s="404"/>
      <c r="M50888" s="404"/>
      <c r="N50888" s="404"/>
      <c r="O50888" s="404"/>
      <c r="P50888" s="404"/>
      <c r="Q50888" s="404"/>
      <c r="R50888" s="404"/>
      <c r="S50888" s="404"/>
      <c r="T50888" s="404"/>
    </row>
    <row r="50889" spans="12:20" ht="16.8">
      <c r="L50889" s="404"/>
      <c r="M50889" s="404"/>
      <c r="N50889" s="404"/>
      <c r="O50889" s="404"/>
      <c r="P50889" s="404"/>
      <c r="Q50889" s="404"/>
      <c r="R50889" s="404"/>
      <c r="S50889" s="404"/>
      <c r="T50889" s="404"/>
    </row>
    <row r="50890" spans="12:20" ht="16.8">
      <c r="L50890" s="404"/>
      <c r="M50890" s="404"/>
      <c r="N50890" s="404"/>
      <c r="O50890" s="404"/>
      <c r="P50890" s="404"/>
      <c r="Q50890" s="404"/>
      <c r="R50890" s="404"/>
      <c r="S50890" s="404"/>
      <c r="T50890" s="404"/>
    </row>
    <row r="50891" spans="12:20" ht="16.8">
      <c r="L50891" s="404"/>
      <c r="M50891" s="404"/>
      <c r="N50891" s="404"/>
      <c r="O50891" s="404"/>
      <c r="P50891" s="404"/>
      <c r="Q50891" s="404"/>
      <c r="R50891" s="404"/>
      <c r="S50891" s="404"/>
      <c r="T50891" s="404"/>
    </row>
    <row r="50892" spans="12:20" ht="16.8">
      <c r="L50892" s="404"/>
      <c r="M50892" s="404"/>
      <c r="N50892" s="404"/>
      <c r="O50892" s="404"/>
      <c r="P50892" s="404"/>
      <c r="Q50892" s="404"/>
      <c r="R50892" s="404"/>
      <c r="S50892" s="404"/>
      <c r="T50892" s="404"/>
    </row>
    <row r="50893" spans="12:20" ht="16.8">
      <c r="L50893" s="404"/>
      <c r="M50893" s="404"/>
      <c r="N50893" s="404"/>
      <c r="O50893" s="404"/>
      <c r="P50893" s="404"/>
      <c r="Q50893" s="404"/>
      <c r="R50893" s="404"/>
      <c r="S50893" s="404"/>
      <c r="T50893" s="404"/>
    </row>
    <row r="50894" spans="12:20" ht="16.8">
      <c r="L50894" s="404"/>
      <c r="M50894" s="404"/>
      <c r="N50894" s="404"/>
      <c r="O50894" s="404"/>
      <c r="P50894" s="404"/>
      <c r="Q50894" s="404"/>
      <c r="R50894" s="404"/>
      <c r="S50894" s="404"/>
      <c r="T50894" s="404"/>
    </row>
    <row r="50895" spans="12:20" ht="16.8">
      <c r="L50895" s="404"/>
      <c r="M50895" s="404"/>
      <c r="N50895" s="404"/>
      <c r="O50895" s="404"/>
      <c r="P50895" s="404"/>
      <c r="Q50895" s="404"/>
      <c r="R50895" s="404"/>
      <c r="S50895" s="404"/>
      <c r="T50895" s="404"/>
    </row>
    <row r="50896" spans="12:20" ht="16.8">
      <c r="L50896" s="404"/>
      <c r="M50896" s="404"/>
      <c r="N50896" s="404"/>
      <c r="O50896" s="404"/>
      <c r="P50896" s="404"/>
      <c r="Q50896" s="404"/>
      <c r="R50896" s="404"/>
      <c r="S50896" s="404"/>
      <c r="T50896" s="404"/>
    </row>
    <row r="50897" spans="12:20" ht="16.8">
      <c r="L50897" s="404"/>
      <c r="M50897" s="404"/>
      <c r="N50897" s="404"/>
      <c r="O50897" s="404"/>
      <c r="P50897" s="404"/>
      <c r="Q50897" s="404"/>
      <c r="R50897" s="404"/>
      <c r="S50897" s="404"/>
      <c r="T50897" s="404"/>
    </row>
    <row r="50898" spans="12:20" ht="16.8">
      <c r="L50898" s="404"/>
      <c r="M50898" s="404"/>
      <c r="N50898" s="404"/>
      <c r="O50898" s="404"/>
      <c r="P50898" s="404"/>
      <c r="Q50898" s="404"/>
      <c r="R50898" s="404"/>
      <c r="S50898" s="404"/>
      <c r="T50898" s="404"/>
    </row>
    <row r="50899" spans="12:20" ht="16.8">
      <c r="L50899" s="404"/>
      <c r="M50899" s="404"/>
      <c r="N50899" s="404"/>
      <c r="O50899" s="404"/>
      <c r="P50899" s="404"/>
      <c r="Q50899" s="404"/>
      <c r="R50899" s="404"/>
      <c r="S50899" s="404"/>
      <c r="T50899" s="404"/>
    </row>
    <row r="50900" spans="12:20" ht="16.8">
      <c r="L50900" s="404"/>
      <c r="M50900" s="404"/>
      <c r="N50900" s="404"/>
      <c r="O50900" s="404"/>
      <c r="P50900" s="404"/>
      <c r="Q50900" s="404"/>
      <c r="R50900" s="404"/>
      <c r="S50900" s="404"/>
      <c r="T50900" s="404"/>
    </row>
    <row r="50901" spans="12:20" ht="16.8">
      <c r="L50901" s="404"/>
      <c r="M50901" s="404"/>
      <c r="N50901" s="404"/>
      <c r="O50901" s="404"/>
      <c r="P50901" s="404"/>
      <c r="Q50901" s="404"/>
      <c r="R50901" s="404"/>
      <c r="S50901" s="404"/>
      <c r="T50901" s="404"/>
    </row>
    <row r="50902" spans="12:20" ht="16.8">
      <c r="L50902" s="404"/>
      <c r="M50902" s="404"/>
      <c r="N50902" s="404"/>
      <c r="O50902" s="404"/>
      <c r="P50902" s="404"/>
      <c r="Q50902" s="404"/>
      <c r="R50902" s="404"/>
      <c r="S50902" s="404"/>
      <c r="T50902" s="404"/>
    </row>
    <row r="50903" spans="12:20" ht="16.8">
      <c r="L50903" s="404"/>
      <c r="M50903" s="404"/>
      <c r="N50903" s="404"/>
      <c r="O50903" s="404"/>
      <c r="P50903" s="404"/>
      <c r="Q50903" s="404"/>
      <c r="R50903" s="404"/>
      <c r="S50903" s="404"/>
      <c r="T50903" s="404"/>
    </row>
    <row r="50904" spans="12:20" ht="16.8">
      <c r="L50904" s="404"/>
      <c r="M50904" s="404"/>
      <c r="N50904" s="404"/>
      <c r="O50904" s="404"/>
      <c r="P50904" s="404"/>
      <c r="Q50904" s="404"/>
      <c r="R50904" s="404"/>
      <c r="S50904" s="404"/>
      <c r="T50904" s="404"/>
    </row>
    <row r="50905" spans="12:20" ht="16.8">
      <c r="L50905" s="404"/>
      <c r="M50905" s="404"/>
      <c r="N50905" s="404"/>
      <c r="O50905" s="404"/>
      <c r="P50905" s="404"/>
      <c r="Q50905" s="404"/>
      <c r="R50905" s="404"/>
      <c r="S50905" s="404"/>
      <c r="T50905" s="404"/>
    </row>
    <row r="50906" spans="12:20" ht="16.8">
      <c r="L50906" s="404"/>
      <c r="M50906" s="404"/>
      <c r="N50906" s="404"/>
      <c r="O50906" s="404"/>
      <c r="P50906" s="404"/>
      <c r="Q50906" s="404"/>
      <c r="R50906" s="404"/>
      <c r="S50906" s="404"/>
      <c r="T50906" s="404"/>
    </row>
    <row r="50907" spans="12:20" ht="16.8">
      <c r="L50907" s="404"/>
      <c r="M50907" s="404"/>
      <c r="N50907" s="404"/>
      <c r="O50907" s="404"/>
      <c r="P50907" s="404"/>
      <c r="Q50907" s="404"/>
      <c r="R50907" s="404"/>
      <c r="S50907" s="404"/>
      <c r="T50907" s="404"/>
    </row>
    <row r="50908" spans="12:20" ht="16.8">
      <c r="L50908" s="404"/>
      <c r="M50908" s="404"/>
      <c r="N50908" s="404"/>
      <c r="O50908" s="404"/>
      <c r="P50908" s="404"/>
      <c r="Q50908" s="404"/>
      <c r="R50908" s="404"/>
      <c r="S50908" s="404"/>
      <c r="T50908" s="404"/>
    </row>
    <row r="50909" spans="12:20" ht="16.8">
      <c r="L50909" s="404"/>
      <c r="M50909" s="404"/>
      <c r="N50909" s="404"/>
      <c r="O50909" s="404"/>
      <c r="P50909" s="404"/>
      <c r="Q50909" s="404"/>
      <c r="R50909" s="404"/>
      <c r="S50909" s="404"/>
      <c r="T50909" s="404"/>
    </row>
    <row r="50910" spans="12:20" ht="16.8">
      <c r="L50910" s="404"/>
      <c r="M50910" s="404"/>
      <c r="N50910" s="404"/>
      <c r="O50910" s="404"/>
      <c r="P50910" s="404"/>
      <c r="Q50910" s="404"/>
      <c r="R50910" s="404"/>
      <c r="S50910" s="404"/>
      <c r="T50910" s="404"/>
    </row>
    <row r="50911" spans="12:20" ht="16.8">
      <c r="L50911" s="404"/>
      <c r="M50911" s="404"/>
      <c r="N50911" s="404"/>
      <c r="O50911" s="404"/>
      <c r="P50911" s="404"/>
      <c r="Q50911" s="404"/>
      <c r="R50911" s="404"/>
      <c r="S50911" s="404"/>
      <c r="T50911" s="404"/>
    </row>
    <row r="50912" spans="12:20" ht="16.8">
      <c r="L50912" s="404"/>
      <c r="M50912" s="404"/>
      <c r="N50912" s="404"/>
      <c r="O50912" s="404"/>
      <c r="P50912" s="404"/>
      <c r="Q50912" s="404"/>
      <c r="R50912" s="404"/>
      <c r="S50912" s="404"/>
      <c r="T50912" s="404"/>
    </row>
    <row r="50913" spans="12:20" ht="16.8">
      <c r="L50913" s="404"/>
      <c r="M50913" s="404"/>
      <c r="N50913" s="404"/>
      <c r="O50913" s="404"/>
      <c r="P50913" s="404"/>
      <c r="Q50913" s="404"/>
      <c r="R50913" s="404"/>
      <c r="S50913" s="404"/>
      <c r="T50913" s="404"/>
    </row>
    <row r="50914" spans="12:20" ht="16.8">
      <c r="L50914" s="404"/>
      <c r="M50914" s="404"/>
      <c r="N50914" s="404"/>
      <c r="O50914" s="404"/>
      <c r="P50914" s="404"/>
      <c r="Q50914" s="404"/>
      <c r="R50914" s="404"/>
      <c r="S50914" s="404"/>
      <c r="T50914" s="404"/>
    </row>
    <row r="50915" spans="12:20" ht="16.8">
      <c r="L50915" s="404"/>
      <c r="M50915" s="404"/>
      <c r="N50915" s="404"/>
      <c r="O50915" s="404"/>
      <c r="P50915" s="404"/>
      <c r="Q50915" s="404"/>
      <c r="R50915" s="404"/>
      <c r="S50915" s="404"/>
      <c r="T50915" s="404"/>
    </row>
    <row r="50916" spans="12:20" ht="16.8">
      <c r="L50916" s="404"/>
      <c r="M50916" s="404"/>
      <c r="N50916" s="404"/>
      <c r="O50916" s="404"/>
      <c r="P50916" s="404"/>
      <c r="Q50916" s="404"/>
      <c r="R50916" s="404"/>
      <c r="S50916" s="404"/>
      <c r="T50916" s="404"/>
    </row>
    <row r="50917" spans="12:20" ht="16.8">
      <c r="L50917" s="404"/>
      <c r="M50917" s="404"/>
      <c r="N50917" s="404"/>
      <c r="O50917" s="404"/>
      <c r="P50917" s="404"/>
      <c r="Q50917" s="404"/>
      <c r="R50917" s="404"/>
      <c r="S50917" s="404"/>
      <c r="T50917" s="404"/>
    </row>
    <row r="50918" spans="12:20" ht="16.8">
      <c r="L50918" s="404"/>
      <c r="M50918" s="404"/>
      <c r="N50918" s="404"/>
      <c r="O50918" s="404"/>
      <c r="P50918" s="404"/>
      <c r="Q50918" s="404"/>
      <c r="R50918" s="404"/>
      <c r="S50918" s="404"/>
      <c r="T50918" s="404"/>
    </row>
    <row r="50919" spans="12:20" ht="16.8">
      <c r="L50919" s="404"/>
      <c r="M50919" s="404"/>
      <c r="N50919" s="404"/>
      <c r="O50919" s="404"/>
      <c r="P50919" s="404"/>
      <c r="Q50919" s="404"/>
      <c r="R50919" s="404"/>
      <c r="S50919" s="404"/>
      <c r="T50919" s="404"/>
    </row>
    <row r="50920" spans="12:20" ht="16.8">
      <c r="L50920" s="404"/>
      <c r="M50920" s="404"/>
      <c r="N50920" s="404"/>
      <c r="O50920" s="404"/>
      <c r="P50920" s="404"/>
      <c r="Q50920" s="404"/>
      <c r="R50920" s="404"/>
      <c r="S50920" s="404"/>
      <c r="T50920" s="404"/>
    </row>
    <row r="50921" spans="12:20" ht="16.8">
      <c r="L50921" s="404"/>
      <c r="M50921" s="404"/>
      <c r="N50921" s="404"/>
      <c r="O50921" s="404"/>
      <c r="P50921" s="404"/>
      <c r="Q50921" s="404"/>
      <c r="R50921" s="404"/>
      <c r="S50921" s="404"/>
      <c r="T50921" s="404"/>
    </row>
    <row r="50922" spans="12:20" ht="16.8">
      <c r="L50922" s="404"/>
      <c r="M50922" s="404"/>
      <c r="N50922" s="404"/>
      <c r="O50922" s="404"/>
      <c r="P50922" s="404"/>
      <c r="Q50922" s="404"/>
      <c r="R50922" s="404"/>
      <c r="S50922" s="404"/>
      <c r="T50922" s="404"/>
    </row>
    <row r="50923" spans="12:20" ht="16.8">
      <c r="L50923" s="404"/>
      <c r="M50923" s="404"/>
      <c r="N50923" s="404"/>
      <c r="O50923" s="404"/>
      <c r="P50923" s="404"/>
      <c r="Q50923" s="404"/>
      <c r="R50923" s="404"/>
      <c r="S50923" s="404"/>
      <c r="T50923" s="404"/>
    </row>
    <row r="50924" spans="12:20" ht="16.8">
      <c r="L50924" s="404"/>
      <c r="M50924" s="404"/>
      <c r="N50924" s="404"/>
      <c r="O50924" s="404"/>
      <c r="P50924" s="404"/>
      <c r="Q50924" s="404"/>
      <c r="R50924" s="404"/>
      <c r="S50924" s="404"/>
      <c r="T50924" s="404"/>
    </row>
    <row r="50925" spans="12:20" ht="16.8">
      <c r="L50925" s="404"/>
      <c r="M50925" s="404"/>
      <c r="N50925" s="404"/>
      <c r="O50925" s="404"/>
      <c r="P50925" s="404"/>
      <c r="Q50925" s="404"/>
      <c r="R50925" s="404"/>
      <c r="S50925" s="404"/>
      <c r="T50925" s="404"/>
    </row>
    <row r="50926" spans="12:20" ht="16.8">
      <c r="L50926" s="404"/>
      <c r="M50926" s="404"/>
      <c r="N50926" s="404"/>
      <c r="O50926" s="404"/>
      <c r="P50926" s="404"/>
      <c r="Q50926" s="404"/>
      <c r="R50926" s="404"/>
      <c r="S50926" s="404"/>
      <c r="T50926" s="404"/>
    </row>
    <row r="50927" spans="12:20" ht="16.8">
      <c r="L50927" s="404"/>
      <c r="M50927" s="404"/>
      <c r="N50927" s="404"/>
      <c r="O50927" s="404"/>
      <c r="P50927" s="404"/>
      <c r="Q50927" s="404"/>
      <c r="R50927" s="404"/>
      <c r="S50927" s="404"/>
      <c r="T50927" s="404"/>
    </row>
    <row r="50928" spans="12:20" ht="16.8">
      <c r="L50928" s="404"/>
      <c r="M50928" s="404"/>
      <c r="N50928" s="404"/>
      <c r="O50928" s="404"/>
      <c r="P50928" s="404"/>
      <c r="Q50928" s="404"/>
      <c r="R50928" s="404"/>
      <c r="S50928" s="404"/>
      <c r="T50928" s="404"/>
    </row>
    <row r="50929" spans="12:20" ht="16.8">
      <c r="L50929" s="404"/>
      <c r="M50929" s="404"/>
      <c r="N50929" s="404"/>
      <c r="O50929" s="404"/>
      <c r="P50929" s="404"/>
      <c r="Q50929" s="404"/>
      <c r="R50929" s="404"/>
      <c r="S50929" s="404"/>
      <c r="T50929" s="404"/>
    </row>
    <row r="50930" spans="12:20" ht="16.8">
      <c r="L50930" s="404"/>
      <c r="M50930" s="404"/>
      <c r="N50930" s="404"/>
      <c r="O50930" s="404"/>
      <c r="P50930" s="404"/>
      <c r="Q50930" s="404"/>
      <c r="R50930" s="404"/>
      <c r="S50930" s="404"/>
      <c r="T50930" s="404"/>
    </row>
    <row r="50931" spans="12:20" ht="16.8">
      <c r="L50931" s="404"/>
      <c r="M50931" s="404"/>
      <c r="N50931" s="404"/>
      <c r="O50931" s="404"/>
      <c r="P50931" s="404"/>
      <c r="Q50931" s="404"/>
      <c r="R50931" s="404"/>
      <c r="S50931" s="404"/>
      <c r="T50931" s="404"/>
    </row>
    <row r="50932" spans="12:20" ht="16.8">
      <c r="L50932" s="404"/>
      <c r="M50932" s="404"/>
      <c r="N50932" s="404"/>
      <c r="O50932" s="404"/>
      <c r="P50932" s="404"/>
      <c r="Q50932" s="404"/>
      <c r="R50932" s="404"/>
      <c r="S50932" s="404"/>
      <c r="T50932" s="404"/>
    </row>
    <row r="50933" spans="12:20" ht="16.8">
      <c r="L50933" s="404"/>
      <c r="M50933" s="404"/>
      <c r="N50933" s="404"/>
      <c r="O50933" s="404"/>
      <c r="P50933" s="404"/>
      <c r="Q50933" s="404"/>
      <c r="R50933" s="404"/>
      <c r="S50933" s="404"/>
      <c r="T50933" s="404"/>
    </row>
    <row r="50934" spans="12:20" ht="16.8">
      <c r="L50934" s="404"/>
      <c r="M50934" s="404"/>
      <c r="N50934" s="404"/>
      <c r="O50934" s="404"/>
      <c r="P50934" s="404"/>
      <c r="Q50934" s="404"/>
      <c r="R50934" s="404"/>
      <c r="S50934" s="404"/>
      <c r="T50934" s="404"/>
    </row>
    <row r="50935" spans="12:20" ht="16.8">
      <c r="L50935" s="404"/>
      <c r="M50935" s="404"/>
      <c r="N50935" s="404"/>
      <c r="O50935" s="404"/>
      <c r="P50935" s="404"/>
      <c r="Q50935" s="404"/>
      <c r="R50935" s="404"/>
      <c r="S50935" s="404"/>
      <c r="T50935" s="404"/>
    </row>
    <row r="50936" spans="12:20" ht="16.8">
      <c r="L50936" s="404"/>
      <c r="M50936" s="404"/>
      <c r="N50936" s="404"/>
      <c r="O50936" s="404"/>
      <c r="P50936" s="404"/>
      <c r="Q50936" s="404"/>
      <c r="R50936" s="404"/>
      <c r="S50936" s="404"/>
      <c r="T50936" s="404"/>
    </row>
    <row r="50937" spans="12:20" ht="16.8">
      <c r="L50937" s="404"/>
      <c r="M50937" s="404"/>
      <c r="N50937" s="404"/>
      <c r="O50937" s="404"/>
      <c r="P50937" s="404"/>
      <c r="Q50937" s="404"/>
      <c r="R50937" s="404"/>
      <c r="S50937" s="404"/>
      <c r="T50937" s="404"/>
    </row>
    <row r="50938" spans="12:20" ht="16.8">
      <c r="L50938" s="404"/>
      <c r="M50938" s="404"/>
      <c r="N50938" s="404"/>
      <c r="O50938" s="404"/>
      <c r="P50938" s="404"/>
      <c r="Q50938" s="404"/>
      <c r="R50938" s="404"/>
      <c r="S50938" s="404"/>
      <c r="T50938" s="404"/>
    </row>
    <row r="50939" spans="12:20" ht="16.8">
      <c r="L50939" s="404"/>
      <c r="M50939" s="404"/>
      <c r="N50939" s="404"/>
      <c r="O50939" s="404"/>
      <c r="P50939" s="404"/>
      <c r="Q50939" s="404"/>
      <c r="R50939" s="404"/>
      <c r="S50939" s="404"/>
      <c r="T50939" s="404"/>
    </row>
    <row r="50940" spans="12:20" ht="16.8">
      <c r="L50940" s="404"/>
      <c r="M50940" s="404"/>
      <c r="N50940" s="404"/>
      <c r="O50940" s="404"/>
      <c r="P50940" s="404"/>
      <c r="Q50940" s="404"/>
      <c r="R50940" s="404"/>
      <c r="S50940" s="404"/>
      <c r="T50940" s="404"/>
    </row>
    <row r="50941" spans="12:20" ht="16.8">
      <c r="L50941" s="404"/>
      <c r="M50941" s="404"/>
      <c r="N50941" s="404"/>
      <c r="O50941" s="404"/>
      <c r="P50941" s="404"/>
      <c r="Q50941" s="404"/>
      <c r="R50941" s="404"/>
      <c r="S50941" s="404"/>
      <c r="T50941" s="404"/>
    </row>
    <row r="50942" spans="12:20" ht="16.8">
      <c r="L50942" s="404"/>
      <c r="M50942" s="404"/>
      <c r="N50942" s="404"/>
      <c r="O50942" s="404"/>
      <c r="P50942" s="404"/>
      <c r="Q50942" s="404"/>
      <c r="R50942" s="404"/>
      <c r="S50942" s="404"/>
      <c r="T50942" s="404"/>
    </row>
    <row r="50943" spans="12:20" ht="16.8">
      <c r="L50943" s="404"/>
      <c r="M50943" s="404"/>
      <c r="N50943" s="404"/>
      <c r="O50943" s="404"/>
      <c r="P50943" s="404"/>
      <c r="Q50943" s="404"/>
      <c r="R50943" s="404"/>
      <c r="S50943" s="404"/>
      <c r="T50943" s="404"/>
    </row>
    <row r="50944" spans="12:20" ht="16.8">
      <c r="L50944" s="404"/>
      <c r="M50944" s="404"/>
      <c r="N50944" s="404"/>
      <c r="O50944" s="404"/>
      <c r="P50944" s="404"/>
      <c r="Q50944" s="404"/>
      <c r="R50944" s="404"/>
      <c r="S50944" s="404"/>
      <c r="T50944" s="404"/>
    </row>
    <row r="50945" spans="12:20" ht="16.8">
      <c r="L50945" s="404"/>
      <c r="M50945" s="404"/>
      <c r="N50945" s="404"/>
      <c r="O50945" s="404"/>
      <c r="P50945" s="404"/>
      <c r="Q50945" s="404"/>
      <c r="R50945" s="404"/>
      <c r="S50945" s="404"/>
      <c r="T50945" s="404"/>
    </row>
    <row r="50946" spans="12:20" ht="16.8">
      <c r="L50946" s="404"/>
      <c r="M50946" s="404"/>
      <c r="N50946" s="404"/>
      <c r="O50946" s="404"/>
      <c r="P50946" s="404"/>
      <c r="Q50946" s="404"/>
      <c r="R50946" s="404"/>
      <c r="S50946" s="404"/>
      <c r="T50946" s="404"/>
    </row>
    <row r="50947" spans="12:20" ht="16.8">
      <c r="L50947" s="404"/>
      <c r="M50947" s="404"/>
      <c r="N50947" s="404"/>
      <c r="O50947" s="404"/>
      <c r="P50947" s="404"/>
      <c r="Q50947" s="404"/>
      <c r="R50947" s="404"/>
      <c r="S50947" s="404"/>
      <c r="T50947" s="404"/>
    </row>
    <row r="50948" spans="12:20" ht="16.8">
      <c r="L50948" s="404"/>
      <c r="M50948" s="404"/>
      <c r="N50948" s="404"/>
      <c r="O50948" s="404"/>
      <c r="P50948" s="404"/>
      <c r="Q50948" s="404"/>
      <c r="R50948" s="404"/>
      <c r="S50948" s="404"/>
      <c r="T50948" s="404"/>
    </row>
    <row r="50949" spans="12:20" ht="16.8">
      <c r="L50949" s="404"/>
      <c r="M50949" s="404"/>
      <c r="N50949" s="404"/>
      <c r="O50949" s="404"/>
      <c r="P50949" s="404"/>
      <c r="Q50949" s="404"/>
      <c r="R50949" s="404"/>
      <c r="S50949" s="404"/>
      <c r="T50949" s="404"/>
    </row>
    <row r="50950" spans="12:20" ht="16.8">
      <c r="L50950" s="404"/>
      <c r="M50950" s="404"/>
      <c r="N50950" s="404"/>
      <c r="O50950" s="404"/>
      <c r="P50950" s="404"/>
      <c r="Q50950" s="404"/>
      <c r="R50950" s="404"/>
      <c r="S50950" s="404"/>
      <c r="T50950" s="404"/>
    </row>
    <row r="50951" spans="12:20" ht="16.8">
      <c r="L50951" s="404"/>
      <c r="M50951" s="404"/>
      <c r="N50951" s="404"/>
      <c r="O50951" s="404"/>
      <c r="P50951" s="404"/>
      <c r="Q50951" s="404"/>
      <c r="R50951" s="404"/>
      <c r="S50951" s="404"/>
      <c r="T50951" s="404"/>
    </row>
    <row r="50952" spans="12:20" ht="16.8">
      <c r="L50952" s="404"/>
      <c r="M50952" s="404"/>
      <c r="N50952" s="404"/>
      <c r="O50952" s="404"/>
      <c r="P50952" s="404"/>
      <c r="Q50952" s="404"/>
      <c r="R50952" s="404"/>
      <c r="S50952" s="404"/>
      <c r="T50952" s="404"/>
    </row>
    <row r="50953" spans="12:20" ht="16.8">
      <c r="L50953" s="404"/>
      <c r="M50953" s="404"/>
      <c r="N50953" s="404"/>
      <c r="O50953" s="404"/>
      <c r="P50953" s="404"/>
      <c r="Q50953" s="404"/>
      <c r="R50953" s="404"/>
      <c r="S50953" s="404"/>
      <c r="T50953" s="404"/>
    </row>
    <row r="50954" spans="12:20" ht="16.8">
      <c r="L50954" s="404"/>
      <c r="M50954" s="404"/>
      <c r="N50954" s="404"/>
      <c r="O50954" s="404"/>
      <c r="P50954" s="404"/>
      <c r="Q50954" s="404"/>
      <c r="R50954" s="404"/>
      <c r="S50954" s="404"/>
      <c r="T50954" s="404"/>
    </row>
    <row r="50955" spans="12:20" ht="16.8">
      <c r="L50955" s="404"/>
      <c r="M50955" s="404"/>
      <c r="N50955" s="404"/>
      <c r="O50955" s="404"/>
      <c r="P50955" s="404"/>
      <c r="Q50955" s="404"/>
      <c r="R50955" s="404"/>
      <c r="S50955" s="404"/>
      <c r="T50955" s="404"/>
    </row>
    <row r="50956" spans="12:20" ht="16.8">
      <c r="L50956" s="404"/>
      <c r="M50956" s="404"/>
      <c r="N50956" s="404"/>
      <c r="O50956" s="404"/>
      <c r="P50956" s="404"/>
      <c r="Q50956" s="404"/>
      <c r="R50956" s="404"/>
      <c r="S50956" s="404"/>
      <c r="T50956" s="404"/>
    </row>
    <row r="50957" spans="12:20" ht="16.8">
      <c r="L50957" s="404"/>
      <c r="M50957" s="404"/>
      <c r="N50957" s="404"/>
      <c r="O50957" s="404"/>
      <c r="P50957" s="404"/>
      <c r="Q50957" s="404"/>
      <c r="R50957" s="404"/>
      <c r="S50957" s="404"/>
      <c r="T50957" s="404"/>
    </row>
    <row r="50958" spans="12:20" ht="16.8">
      <c r="L50958" s="404"/>
      <c r="M50958" s="404"/>
      <c r="N50958" s="404"/>
      <c r="O50958" s="404"/>
      <c r="P50958" s="404"/>
      <c r="Q50958" s="404"/>
      <c r="R50958" s="404"/>
      <c r="S50958" s="404"/>
      <c r="T50958" s="404"/>
    </row>
    <row r="50959" spans="12:20" ht="16.8">
      <c r="L50959" s="404"/>
      <c r="M50959" s="404"/>
      <c r="N50959" s="404"/>
      <c r="O50959" s="404"/>
      <c r="P50959" s="404"/>
      <c r="Q50959" s="404"/>
      <c r="R50959" s="404"/>
      <c r="S50959" s="404"/>
      <c r="T50959" s="404"/>
    </row>
    <row r="50960" spans="12:20" ht="16.8">
      <c r="L50960" s="404"/>
      <c r="M50960" s="404"/>
      <c r="N50960" s="404"/>
      <c r="O50960" s="404"/>
      <c r="P50960" s="404"/>
      <c r="Q50960" s="404"/>
      <c r="R50960" s="404"/>
      <c r="S50960" s="404"/>
      <c r="T50960" s="404"/>
    </row>
    <row r="50961" spans="12:20" ht="16.8">
      <c r="L50961" s="404"/>
      <c r="M50961" s="404"/>
      <c r="N50961" s="404"/>
      <c r="O50961" s="404"/>
      <c r="P50961" s="404"/>
      <c r="Q50961" s="404"/>
      <c r="R50961" s="404"/>
      <c r="S50961" s="404"/>
      <c r="T50961" s="404"/>
    </row>
    <row r="50962" spans="12:20" ht="16.8">
      <c r="L50962" s="404"/>
      <c r="M50962" s="404"/>
      <c r="N50962" s="404"/>
      <c r="O50962" s="404"/>
      <c r="P50962" s="404"/>
      <c r="Q50962" s="404"/>
      <c r="R50962" s="404"/>
      <c r="S50962" s="404"/>
      <c r="T50962" s="404"/>
    </row>
    <row r="50963" spans="12:20" ht="16.8">
      <c r="L50963" s="404"/>
      <c r="M50963" s="404"/>
      <c r="N50963" s="404"/>
      <c r="O50963" s="404"/>
      <c r="P50963" s="404"/>
      <c r="Q50963" s="404"/>
      <c r="R50963" s="404"/>
      <c r="S50963" s="404"/>
      <c r="T50963" s="404"/>
    </row>
    <row r="50964" spans="12:20" ht="16.8">
      <c r="L50964" s="404"/>
      <c r="M50964" s="404"/>
      <c r="N50964" s="404"/>
      <c r="O50964" s="404"/>
      <c r="P50964" s="404"/>
      <c r="Q50964" s="404"/>
      <c r="R50964" s="404"/>
      <c r="S50964" s="404"/>
      <c r="T50964" s="404"/>
    </row>
    <row r="50965" spans="12:20" ht="16.8">
      <c r="L50965" s="404"/>
      <c r="M50965" s="404"/>
      <c r="N50965" s="404"/>
      <c r="O50965" s="404"/>
      <c r="P50965" s="404"/>
      <c r="Q50965" s="404"/>
      <c r="R50965" s="404"/>
      <c r="S50965" s="404"/>
      <c r="T50965" s="404"/>
    </row>
    <row r="50966" spans="12:20" ht="16.8">
      <c r="L50966" s="404"/>
      <c r="M50966" s="404"/>
      <c r="N50966" s="404"/>
      <c r="O50966" s="404"/>
      <c r="P50966" s="404"/>
      <c r="Q50966" s="404"/>
      <c r="R50966" s="404"/>
      <c r="S50966" s="404"/>
      <c r="T50966" s="404"/>
    </row>
    <row r="50967" spans="12:20" ht="16.8">
      <c r="L50967" s="404"/>
      <c r="M50967" s="404"/>
      <c r="N50967" s="404"/>
      <c r="O50967" s="404"/>
      <c r="P50967" s="404"/>
      <c r="Q50967" s="404"/>
      <c r="R50967" s="404"/>
      <c r="S50967" s="404"/>
      <c r="T50967" s="404"/>
    </row>
    <row r="50968" spans="12:20" ht="16.8">
      <c r="L50968" s="404"/>
      <c r="M50968" s="404"/>
      <c r="N50968" s="404"/>
      <c r="O50968" s="404"/>
      <c r="P50968" s="404"/>
      <c r="Q50968" s="404"/>
      <c r="R50968" s="404"/>
      <c r="S50968" s="404"/>
      <c r="T50968" s="404"/>
    </row>
    <row r="50969" spans="12:20" ht="16.8">
      <c r="L50969" s="404"/>
      <c r="M50969" s="404"/>
      <c r="N50969" s="404"/>
      <c r="O50969" s="404"/>
      <c r="P50969" s="404"/>
      <c r="Q50969" s="404"/>
      <c r="R50969" s="404"/>
      <c r="S50969" s="404"/>
      <c r="T50969" s="404"/>
    </row>
    <row r="50970" spans="12:20" ht="16.8">
      <c r="L50970" s="404"/>
      <c r="M50970" s="404"/>
      <c r="N50970" s="404"/>
      <c r="O50970" s="404"/>
      <c r="P50970" s="404"/>
      <c r="Q50970" s="404"/>
      <c r="R50970" s="404"/>
      <c r="S50970" s="404"/>
      <c r="T50970" s="404"/>
    </row>
    <row r="50971" spans="12:20" ht="16.8">
      <c r="L50971" s="404"/>
      <c r="M50971" s="404"/>
      <c r="N50971" s="404"/>
      <c r="O50971" s="404"/>
      <c r="P50971" s="404"/>
      <c r="Q50971" s="404"/>
      <c r="R50971" s="404"/>
      <c r="S50971" s="404"/>
      <c r="T50971" s="404"/>
    </row>
    <row r="50972" spans="12:20" ht="16.8">
      <c r="L50972" s="404"/>
      <c r="M50972" s="404"/>
      <c r="N50972" s="404"/>
      <c r="O50972" s="404"/>
      <c r="P50972" s="404"/>
      <c r="Q50972" s="404"/>
      <c r="R50972" s="404"/>
      <c r="S50972" s="404"/>
      <c r="T50972" s="404"/>
    </row>
    <row r="50973" spans="12:20" ht="16.8">
      <c r="L50973" s="404"/>
      <c r="M50973" s="404"/>
      <c r="N50973" s="404"/>
      <c r="O50973" s="404"/>
      <c r="P50973" s="404"/>
      <c r="Q50973" s="404"/>
      <c r="R50973" s="404"/>
      <c r="S50973" s="404"/>
      <c r="T50973" s="404"/>
    </row>
    <row r="50974" spans="12:20" ht="16.8">
      <c r="L50974" s="404"/>
      <c r="M50974" s="404"/>
      <c r="N50974" s="404"/>
      <c r="O50974" s="404"/>
      <c r="P50974" s="404"/>
      <c r="Q50974" s="404"/>
      <c r="R50974" s="404"/>
      <c r="S50974" s="404"/>
      <c r="T50974" s="404"/>
    </row>
    <row r="50975" spans="12:20" ht="16.8">
      <c r="L50975" s="404"/>
      <c r="M50975" s="404"/>
      <c r="N50975" s="404"/>
      <c r="O50975" s="404"/>
      <c r="P50975" s="404"/>
      <c r="Q50975" s="404"/>
      <c r="R50975" s="404"/>
      <c r="S50975" s="404"/>
      <c r="T50975" s="404"/>
    </row>
    <row r="50976" spans="12:20" ht="16.8">
      <c r="L50976" s="404"/>
      <c r="M50976" s="404"/>
      <c r="N50976" s="404"/>
      <c r="O50976" s="404"/>
      <c r="P50976" s="404"/>
      <c r="Q50976" s="404"/>
      <c r="R50976" s="404"/>
      <c r="S50976" s="404"/>
      <c r="T50976" s="404"/>
    </row>
    <row r="50977" spans="12:20" ht="16.8">
      <c r="L50977" s="404"/>
      <c r="M50977" s="404"/>
      <c r="N50977" s="404"/>
      <c r="O50977" s="404"/>
      <c r="P50977" s="404"/>
      <c r="Q50977" s="404"/>
      <c r="R50977" s="404"/>
      <c r="S50977" s="404"/>
      <c r="T50977" s="404"/>
    </row>
    <row r="50978" spans="12:20" ht="16.8">
      <c r="L50978" s="404"/>
      <c r="M50978" s="404"/>
      <c r="N50978" s="404"/>
      <c r="O50978" s="404"/>
      <c r="P50978" s="404"/>
      <c r="Q50978" s="404"/>
      <c r="R50978" s="404"/>
      <c r="S50978" s="404"/>
      <c r="T50978" s="404"/>
    </row>
    <row r="50979" spans="12:20" ht="16.8">
      <c r="L50979" s="404"/>
      <c r="M50979" s="404"/>
      <c r="N50979" s="404"/>
      <c r="O50979" s="404"/>
      <c r="P50979" s="404"/>
      <c r="Q50979" s="404"/>
      <c r="R50979" s="404"/>
      <c r="S50979" s="404"/>
      <c r="T50979" s="404"/>
    </row>
    <row r="50980" spans="12:20" ht="16.8">
      <c r="L50980" s="404"/>
      <c r="M50980" s="404"/>
      <c r="N50980" s="404"/>
      <c r="O50980" s="404"/>
      <c r="P50980" s="404"/>
      <c r="Q50980" s="404"/>
      <c r="R50980" s="404"/>
      <c r="S50980" s="404"/>
      <c r="T50980" s="404"/>
    </row>
    <row r="50981" spans="12:20" ht="16.8">
      <c r="L50981" s="404"/>
      <c r="M50981" s="404"/>
      <c r="N50981" s="404"/>
      <c r="O50981" s="404"/>
      <c r="P50981" s="404"/>
      <c r="Q50981" s="404"/>
      <c r="R50981" s="404"/>
      <c r="S50981" s="404"/>
      <c r="T50981" s="404"/>
    </row>
    <row r="50982" spans="12:20" ht="16.8">
      <c r="L50982" s="404"/>
      <c r="M50982" s="404"/>
      <c r="N50982" s="404"/>
      <c r="O50982" s="404"/>
      <c r="P50982" s="404"/>
      <c r="Q50982" s="404"/>
      <c r="R50982" s="404"/>
      <c r="S50982" s="404"/>
      <c r="T50982" s="404"/>
    </row>
    <row r="50983" spans="12:20" ht="16.8">
      <c r="L50983" s="404"/>
      <c r="M50983" s="404"/>
      <c r="N50983" s="404"/>
      <c r="O50983" s="404"/>
      <c r="P50983" s="404"/>
      <c r="Q50983" s="404"/>
      <c r="R50983" s="404"/>
      <c r="S50983" s="404"/>
      <c r="T50983" s="404"/>
    </row>
    <row r="50984" spans="12:20" ht="16.8">
      <c r="L50984" s="404"/>
      <c r="M50984" s="404"/>
      <c r="N50984" s="404"/>
      <c r="O50984" s="404"/>
      <c r="P50984" s="404"/>
      <c r="Q50984" s="404"/>
      <c r="R50984" s="404"/>
      <c r="S50984" s="404"/>
      <c r="T50984" s="404"/>
    </row>
    <row r="50985" spans="12:20" ht="16.8">
      <c r="L50985" s="404"/>
      <c r="M50985" s="404"/>
      <c r="N50985" s="404"/>
      <c r="O50985" s="404"/>
      <c r="P50985" s="404"/>
      <c r="Q50985" s="404"/>
      <c r="R50985" s="404"/>
      <c r="S50985" s="404"/>
      <c r="T50985" s="404"/>
    </row>
    <row r="50986" spans="12:20" ht="16.8">
      <c r="L50986" s="404"/>
      <c r="M50986" s="404"/>
      <c r="N50986" s="404"/>
      <c r="O50986" s="404"/>
      <c r="P50986" s="404"/>
      <c r="Q50986" s="404"/>
      <c r="R50986" s="404"/>
      <c r="S50986" s="404"/>
      <c r="T50986" s="404"/>
    </row>
    <row r="50987" spans="12:20" ht="16.8">
      <c r="L50987" s="404"/>
      <c r="M50987" s="404"/>
      <c r="N50987" s="404"/>
      <c r="O50987" s="404"/>
      <c r="P50987" s="404"/>
      <c r="Q50987" s="404"/>
      <c r="R50987" s="404"/>
      <c r="S50987" s="404"/>
      <c r="T50987" s="404"/>
    </row>
    <row r="50988" spans="12:20" ht="16.8">
      <c r="L50988" s="404"/>
      <c r="M50988" s="404"/>
      <c r="N50988" s="404"/>
      <c r="O50988" s="404"/>
      <c r="P50988" s="404"/>
      <c r="Q50988" s="404"/>
      <c r="R50988" s="404"/>
      <c r="S50988" s="404"/>
      <c r="T50988" s="404"/>
    </row>
    <row r="50989" spans="12:20" ht="16.8">
      <c r="L50989" s="404"/>
      <c r="M50989" s="404"/>
      <c r="N50989" s="404"/>
      <c r="O50989" s="404"/>
      <c r="P50989" s="404"/>
      <c r="Q50989" s="404"/>
      <c r="R50989" s="404"/>
      <c r="S50989" s="404"/>
      <c r="T50989" s="404"/>
    </row>
    <row r="50990" spans="12:20" ht="16.8">
      <c r="L50990" s="404"/>
      <c r="M50990" s="404"/>
      <c r="N50990" s="404"/>
      <c r="O50990" s="404"/>
      <c r="P50990" s="404"/>
      <c r="Q50990" s="404"/>
      <c r="R50990" s="404"/>
      <c r="S50990" s="404"/>
      <c r="T50990" s="404"/>
    </row>
    <row r="50991" spans="12:20" ht="16.8">
      <c r="L50991" s="404"/>
      <c r="M50991" s="404"/>
      <c r="N50991" s="404"/>
      <c r="O50991" s="404"/>
      <c r="P50991" s="404"/>
      <c r="Q50991" s="404"/>
      <c r="R50991" s="404"/>
      <c r="S50991" s="404"/>
      <c r="T50991" s="404"/>
    </row>
    <row r="50992" spans="12:20" ht="16.8">
      <c r="L50992" s="404"/>
      <c r="M50992" s="404"/>
      <c r="N50992" s="404"/>
      <c r="O50992" s="404"/>
      <c r="P50992" s="404"/>
      <c r="Q50992" s="404"/>
      <c r="R50992" s="404"/>
      <c r="S50992" s="404"/>
      <c r="T50992" s="404"/>
    </row>
    <row r="50993" spans="12:20" ht="16.8">
      <c r="L50993" s="404"/>
      <c r="M50993" s="404"/>
      <c r="N50993" s="404"/>
      <c r="O50993" s="404"/>
      <c r="P50993" s="404"/>
      <c r="Q50993" s="404"/>
      <c r="R50993" s="404"/>
      <c r="S50993" s="404"/>
      <c r="T50993" s="404"/>
    </row>
    <row r="50994" spans="12:20" ht="16.8">
      <c r="L50994" s="404"/>
      <c r="M50994" s="404"/>
      <c r="N50994" s="404"/>
      <c r="O50994" s="404"/>
      <c r="P50994" s="404"/>
      <c r="Q50994" s="404"/>
      <c r="R50994" s="404"/>
      <c r="S50994" s="404"/>
      <c r="T50994" s="404"/>
    </row>
    <row r="50995" spans="12:20" ht="16.8">
      <c r="L50995" s="404"/>
      <c r="M50995" s="404"/>
      <c r="N50995" s="404"/>
      <c r="O50995" s="404"/>
      <c r="P50995" s="404"/>
      <c r="Q50995" s="404"/>
      <c r="R50995" s="404"/>
      <c r="S50995" s="404"/>
      <c r="T50995" s="404"/>
    </row>
    <row r="50996" spans="12:20" ht="16.8">
      <c r="L50996" s="404"/>
      <c r="M50996" s="404"/>
      <c r="N50996" s="404"/>
      <c r="O50996" s="404"/>
      <c r="P50996" s="404"/>
      <c r="Q50996" s="404"/>
      <c r="R50996" s="404"/>
      <c r="S50996" s="404"/>
      <c r="T50996" s="404"/>
    </row>
    <row r="50997" spans="12:20" ht="16.8">
      <c r="L50997" s="404"/>
      <c r="M50997" s="404"/>
      <c r="N50997" s="404"/>
      <c r="O50997" s="404"/>
      <c r="P50997" s="404"/>
      <c r="Q50997" s="404"/>
      <c r="R50997" s="404"/>
      <c r="S50997" s="404"/>
      <c r="T50997" s="404"/>
    </row>
    <row r="50998" spans="12:20" ht="16.8">
      <c r="L50998" s="404"/>
      <c r="M50998" s="404"/>
      <c r="N50998" s="404"/>
      <c r="O50998" s="404"/>
      <c r="P50998" s="404"/>
      <c r="Q50998" s="404"/>
      <c r="R50998" s="404"/>
      <c r="S50998" s="404"/>
      <c r="T50998" s="404"/>
    </row>
    <row r="50999" spans="12:20" ht="16.8">
      <c r="L50999" s="404"/>
      <c r="M50999" s="404"/>
      <c r="N50999" s="404"/>
      <c r="O50999" s="404"/>
      <c r="P50999" s="404"/>
      <c r="Q50999" s="404"/>
      <c r="R50999" s="404"/>
      <c r="S50999" s="404"/>
      <c r="T50999" s="404"/>
    </row>
    <row r="51000" spans="12:20" ht="16.8">
      <c r="L51000" s="404"/>
      <c r="M51000" s="404"/>
      <c r="N51000" s="404"/>
      <c r="O51000" s="404"/>
      <c r="P51000" s="404"/>
      <c r="Q51000" s="404"/>
      <c r="R51000" s="404"/>
      <c r="S51000" s="404"/>
      <c r="T51000" s="404"/>
    </row>
    <row r="51001" spans="12:20" ht="16.8">
      <c r="L51001" s="404"/>
      <c r="M51001" s="404"/>
      <c r="N51001" s="404"/>
      <c r="O51001" s="404"/>
      <c r="P51001" s="404"/>
      <c r="Q51001" s="404"/>
      <c r="R51001" s="404"/>
      <c r="S51001" s="404"/>
      <c r="T51001" s="404"/>
    </row>
    <row r="51002" spans="12:20" ht="16.8">
      <c r="L51002" s="404"/>
      <c r="M51002" s="404"/>
      <c r="N51002" s="404"/>
      <c r="O51002" s="404"/>
      <c r="P51002" s="404"/>
      <c r="Q51002" s="404"/>
      <c r="R51002" s="404"/>
      <c r="S51002" s="404"/>
      <c r="T51002" s="404"/>
    </row>
    <row r="51003" spans="12:20" ht="16.8">
      <c r="L51003" s="404"/>
      <c r="M51003" s="404"/>
      <c r="N51003" s="404"/>
      <c r="O51003" s="404"/>
      <c r="P51003" s="404"/>
      <c r="Q51003" s="404"/>
      <c r="R51003" s="404"/>
      <c r="S51003" s="404"/>
      <c r="T51003" s="404"/>
    </row>
    <row r="51004" spans="12:20" ht="16.8">
      <c r="L51004" s="404"/>
      <c r="M51004" s="404"/>
      <c r="N51004" s="404"/>
      <c r="O51004" s="404"/>
      <c r="P51004" s="404"/>
      <c r="Q51004" s="404"/>
      <c r="R51004" s="404"/>
      <c r="S51004" s="404"/>
      <c r="T51004" s="404"/>
    </row>
    <row r="51005" spans="12:20" ht="16.8">
      <c r="L51005" s="404"/>
      <c r="M51005" s="404"/>
      <c r="N51005" s="404"/>
      <c r="O51005" s="404"/>
      <c r="P51005" s="404"/>
      <c r="Q51005" s="404"/>
      <c r="R51005" s="404"/>
      <c r="S51005" s="404"/>
      <c r="T51005" s="404"/>
    </row>
    <row r="51006" spans="12:20" ht="16.8">
      <c r="L51006" s="404"/>
      <c r="M51006" s="404"/>
      <c r="N51006" s="404"/>
      <c r="O51006" s="404"/>
      <c r="P51006" s="404"/>
      <c r="Q51006" s="404"/>
      <c r="R51006" s="404"/>
      <c r="S51006" s="404"/>
      <c r="T51006" s="404"/>
    </row>
    <row r="51007" spans="12:20" ht="16.8">
      <c r="L51007" s="404"/>
      <c r="M51007" s="404"/>
      <c r="N51007" s="404"/>
      <c r="O51007" s="404"/>
      <c r="P51007" s="404"/>
      <c r="Q51007" s="404"/>
      <c r="R51007" s="404"/>
      <c r="S51007" s="404"/>
      <c r="T51007" s="404"/>
    </row>
    <row r="51008" spans="12:20" ht="16.8">
      <c r="L51008" s="404"/>
      <c r="M51008" s="404"/>
      <c r="N51008" s="404"/>
      <c r="O51008" s="404"/>
      <c r="P51008" s="404"/>
      <c r="Q51008" s="404"/>
      <c r="R51008" s="404"/>
      <c r="S51008" s="404"/>
      <c r="T51008" s="404"/>
    </row>
    <row r="51009" spans="12:20" ht="16.8">
      <c r="L51009" s="404"/>
      <c r="M51009" s="404"/>
      <c r="N51009" s="404"/>
      <c r="O51009" s="404"/>
      <c r="P51009" s="404"/>
      <c r="Q51009" s="404"/>
      <c r="R51009" s="404"/>
      <c r="S51009" s="404"/>
      <c r="T51009" s="404"/>
    </row>
    <row r="51010" spans="12:20" ht="16.8">
      <c r="L51010" s="404"/>
      <c r="M51010" s="404"/>
      <c r="N51010" s="404"/>
      <c r="O51010" s="404"/>
      <c r="P51010" s="404"/>
      <c r="Q51010" s="404"/>
      <c r="R51010" s="404"/>
      <c r="S51010" s="404"/>
      <c r="T51010" s="404"/>
    </row>
    <row r="51011" spans="12:20" ht="16.8">
      <c r="L51011" s="404"/>
      <c r="M51011" s="404"/>
      <c r="N51011" s="404"/>
      <c r="O51011" s="404"/>
      <c r="P51011" s="404"/>
      <c r="Q51011" s="404"/>
      <c r="R51011" s="404"/>
      <c r="S51011" s="404"/>
      <c r="T51011" s="404"/>
    </row>
    <row r="51012" spans="12:20" ht="16.8">
      <c r="L51012" s="404"/>
      <c r="M51012" s="404"/>
      <c r="N51012" s="404"/>
      <c r="O51012" s="404"/>
      <c r="P51012" s="404"/>
      <c r="Q51012" s="404"/>
      <c r="R51012" s="404"/>
      <c r="S51012" s="404"/>
      <c r="T51012" s="404"/>
    </row>
    <row r="51013" spans="12:20" ht="16.8">
      <c r="L51013" s="404"/>
      <c r="M51013" s="404"/>
      <c r="N51013" s="404"/>
      <c r="O51013" s="404"/>
      <c r="P51013" s="404"/>
      <c r="Q51013" s="404"/>
      <c r="R51013" s="404"/>
      <c r="S51013" s="404"/>
      <c r="T51013" s="404"/>
    </row>
    <row r="51014" spans="12:20" ht="16.8">
      <c r="L51014" s="404"/>
      <c r="M51014" s="404"/>
      <c r="N51014" s="404"/>
      <c r="O51014" s="404"/>
      <c r="P51014" s="404"/>
      <c r="Q51014" s="404"/>
      <c r="R51014" s="404"/>
      <c r="S51014" s="404"/>
      <c r="T51014" s="404"/>
    </row>
    <row r="51015" spans="12:20" ht="16.8">
      <c r="L51015" s="404"/>
      <c r="M51015" s="404"/>
      <c r="N51015" s="404"/>
      <c r="O51015" s="404"/>
      <c r="P51015" s="404"/>
      <c r="Q51015" s="404"/>
      <c r="R51015" s="404"/>
      <c r="S51015" s="404"/>
      <c r="T51015" s="404"/>
    </row>
    <row r="51016" spans="12:20" ht="16.8">
      <c r="L51016" s="404"/>
      <c r="M51016" s="404"/>
      <c r="N51016" s="404"/>
      <c r="O51016" s="404"/>
      <c r="P51016" s="404"/>
      <c r="Q51016" s="404"/>
      <c r="R51016" s="404"/>
      <c r="S51016" s="404"/>
      <c r="T51016" s="404"/>
    </row>
    <row r="51017" spans="12:20" ht="16.8">
      <c r="L51017" s="404"/>
      <c r="M51017" s="404"/>
      <c r="N51017" s="404"/>
      <c r="O51017" s="404"/>
      <c r="P51017" s="404"/>
      <c r="Q51017" s="404"/>
      <c r="R51017" s="404"/>
      <c r="S51017" s="404"/>
      <c r="T51017" s="404"/>
    </row>
    <row r="51018" spans="12:20" ht="16.8">
      <c r="L51018" s="404"/>
      <c r="M51018" s="404"/>
      <c r="N51018" s="404"/>
      <c r="O51018" s="404"/>
      <c r="P51018" s="404"/>
      <c r="Q51018" s="404"/>
      <c r="R51018" s="404"/>
      <c r="S51018" s="404"/>
      <c r="T51018" s="404"/>
    </row>
    <row r="51019" spans="12:20" ht="16.8">
      <c r="L51019" s="404"/>
      <c r="M51019" s="404"/>
      <c r="N51019" s="404"/>
      <c r="O51019" s="404"/>
      <c r="P51019" s="404"/>
      <c r="Q51019" s="404"/>
      <c r="R51019" s="404"/>
      <c r="S51019" s="404"/>
      <c r="T51019" s="404"/>
    </row>
    <row r="51020" spans="12:20" ht="16.8">
      <c r="L51020" s="404"/>
      <c r="M51020" s="404"/>
      <c r="N51020" s="404"/>
      <c r="O51020" s="404"/>
      <c r="P51020" s="404"/>
      <c r="Q51020" s="404"/>
      <c r="R51020" s="404"/>
      <c r="S51020" s="404"/>
      <c r="T51020" s="404"/>
    </row>
    <row r="51021" spans="12:20" ht="16.8">
      <c r="L51021" s="404"/>
      <c r="M51021" s="404"/>
      <c r="N51021" s="404"/>
      <c r="O51021" s="404"/>
      <c r="P51021" s="404"/>
      <c r="Q51021" s="404"/>
      <c r="R51021" s="404"/>
      <c r="S51021" s="404"/>
      <c r="T51021" s="404"/>
    </row>
    <row r="51022" spans="12:20" ht="16.8">
      <c r="L51022" s="404"/>
      <c r="M51022" s="404"/>
      <c r="N51022" s="404"/>
      <c r="O51022" s="404"/>
      <c r="P51022" s="404"/>
      <c r="Q51022" s="404"/>
      <c r="R51022" s="404"/>
      <c r="S51022" s="404"/>
      <c r="T51022" s="404"/>
    </row>
    <row r="51023" spans="12:20" ht="16.8">
      <c r="L51023" s="404"/>
      <c r="M51023" s="404"/>
      <c r="N51023" s="404"/>
      <c r="O51023" s="404"/>
      <c r="P51023" s="404"/>
      <c r="Q51023" s="404"/>
      <c r="R51023" s="404"/>
      <c r="S51023" s="404"/>
      <c r="T51023" s="404"/>
    </row>
    <row r="51024" spans="12:20" ht="16.8">
      <c r="L51024" s="404"/>
      <c r="M51024" s="404"/>
      <c r="N51024" s="404"/>
      <c r="O51024" s="404"/>
      <c r="P51024" s="404"/>
      <c r="Q51024" s="404"/>
      <c r="R51024" s="404"/>
      <c r="S51024" s="404"/>
      <c r="T51024" s="404"/>
    </row>
    <row r="51025" spans="12:20" ht="16.8">
      <c r="L51025" s="404"/>
      <c r="M51025" s="404"/>
      <c r="N51025" s="404"/>
      <c r="O51025" s="404"/>
      <c r="P51025" s="404"/>
      <c r="Q51025" s="404"/>
      <c r="R51025" s="404"/>
      <c r="S51025" s="404"/>
      <c r="T51025" s="404"/>
    </row>
    <row r="51026" spans="12:20" ht="16.8">
      <c r="L51026" s="404"/>
      <c r="M51026" s="404"/>
      <c r="N51026" s="404"/>
      <c r="O51026" s="404"/>
      <c r="P51026" s="404"/>
      <c r="Q51026" s="404"/>
      <c r="R51026" s="404"/>
      <c r="S51026" s="404"/>
      <c r="T51026" s="404"/>
    </row>
    <row r="51027" spans="12:20" ht="16.8">
      <c r="L51027" s="404"/>
      <c r="M51027" s="404"/>
      <c r="N51027" s="404"/>
      <c r="O51027" s="404"/>
      <c r="P51027" s="404"/>
      <c r="Q51027" s="404"/>
      <c r="R51027" s="404"/>
      <c r="S51027" s="404"/>
      <c r="T51027" s="404"/>
    </row>
    <row r="51028" spans="12:20" ht="16.8">
      <c r="L51028" s="404"/>
      <c r="M51028" s="404"/>
      <c r="N51028" s="404"/>
      <c r="O51028" s="404"/>
      <c r="P51028" s="404"/>
      <c r="Q51028" s="404"/>
      <c r="R51028" s="404"/>
      <c r="S51028" s="404"/>
      <c r="T51028" s="404"/>
    </row>
    <row r="51029" spans="12:20" ht="16.8">
      <c r="L51029" s="404"/>
      <c r="M51029" s="404"/>
      <c r="N51029" s="404"/>
      <c r="O51029" s="404"/>
      <c r="P51029" s="404"/>
      <c r="Q51029" s="404"/>
      <c r="R51029" s="404"/>
      <c r="S51029" s="404"/>
      <c r="T51029" s="404"/>
    </row>
    <row r="51030" spans="12:20" ht="16.8">
      <c r="L51030" s="404"/>
      <c r="M51030" s="404"/>
      <c r="N51030" s="404"/>
      <c r="O51030" s="404"/>
      <c r="P51030" s="404"/>
      <c r="Q51030" s="404"/>
      <c r="R51030" s="404"/>
      <c r="S51030" s="404"/>
      <c r="T51030" s="404"/>
    </row>
    <row r="51031" spans="12:20" ht="16.8">
      <c r="L51031" s="404"/>
      <c r="M51031" s="404"/>
      <c r="N51031" s="404"/>
      <c r="O51031" s="404"/>
      <c r="P51031" s="404"/>
      <c r="Q51031" s="404"/>
      <c r="R51031" s="404"/>
      <c r="S51031" s="404"/>
      <c r="T51031" s="404"/>
    </row>
    <row r="51032" spans="12:20" ht="16.8">
      <c r="L51032" s="404"/>
      <c r="M51032" s="404"/>
      <c r="N51032" s="404"/>
      <c r="O51032" s="404"/>
      <c r="P51032" s="404"/>
      <c r="Q51032" s="404"/>
      <c r="R51032" s="404"/>
      <c r="S51032" s="404"/>
      <c r="T51032" s="404"/>
    </row>
    <row r="51033" spans="12:20" ht="16.8">
      <c r="L51033" s="404"/>
      <c r="M51033" s="404"/>
      <c r="N51033" s="404"/>
      <c r="O51033" s="404"/>
      <c r="P51033" s="404"/>
      <c r="Q51033" s="404"/>
      <c r="R51033" s="404"/>
      <c r="S51033" s="404"/>
      <c r="T51033" s="404"/>
    </row>
    <row r="51034" spans="12:20" ht="16.8">
      <c r="L51034" s="404"/>
      <c r="M51034" s="404"/>
      <c r="N51034" s="404"/>
      <c r="O51034" s="404"/>
      <c r="P51034" s="404"/>
      <c r="Q51034" s="404"/>
      <c r="R51034" s="404"/>
      <c r="S51034" s="404"/>
      <c r="T51034" s="404"/>
    </row>
    <row r="51035" spans="12:20" ht="16.8">
      <c r="L51035" s="404"/>
      <c r="M51035" s="404"/>
      <c r="N51035" s="404"/>
      <c r="O51035" s="404"/>
      <c r="P51035" s="404"/>
      <c r="Q51035" s="404"/>
      <c r="R51035" s="404"/>
      <c r="S51035" s="404"/>
      <c r="T51035" s="404"/>
    </row>
    <row r="51036" spans="12:20" ht="16.8">
      <c r="L51036" s="404"/>
      <c r="M51036" s="404"/>
      <c r="N51036" s="404"/>
      <c r="O51036" s="404"/>
      <c r="P51036" s="404"/>
      <c r="Q51036" s="404"/>
      <c r="R51036" s="404"/>
      <c r="S51036" s="404"/>
      <c r="T51036" s="404"/>
    </row>
    <row r="51037" spans="12:20" ht="16.8">
      <c r="L51037" s="404"/>
      <c r="M51037" s="404"/>
      <c r="N51037" s="404"/>
      <c r="O51037" s="404"/>
      <c r="P51037" s="404"/>
      <c r="Q51037" s="404"/>
      <c r="R51037" s="404"/>
      <c r="S51037" s="404"/>
      <c r="T51037" s="404"/>
    </row>
    <row r="51038" spans="12:20" ht="16.8">
      <c r="L51038" s="404"/>
      <c r="M51038" s="404"/>
      <c r="N51038" s="404"/>
      <c r="O51038" s="404"/>
      <c r="P51038" s="404"/>
      <c r="Q51038" s="404"/>
      <c r="R51038" s="404"/>
      <c r="S51038" s="404"/>
      <c r="T51038" s="404"/>
    </row>
    <row r="51039" spans="12:20" ht="16.8">
      <c r="L51039" s="404"/>
      <c r="M51039" s="404"/>
      <c r="N51039" s="404"/>
      <c r="O51039" s="404"/>
      <c r="P51039" s="404"/>
      <c r="Q51039" s="404"/>
      <c r="R51039" s="404"/>
      <c r="S51039" s="404"/>
      <c r="T51039" s="404"/>
    </row>
    <row r="51040" spans="12:20" ht="16.8">
      <c r="L51040" s="404"/>
      <c r="M51040" s="404"/>
      <c r="N51040" s="404"/>
      <c r="O51040" s="404"/>
      <c r="P51040" s="404"/>
      <c r="Q51040" s="404"/>
      <c r="R51040" s="404"/>
      <c r="S51040" s="404"/>
      <c r="T51040" s="404"/>
    </row>
    <row r="51041" spans="12:20" ht="16.8">
      <c r="L51041" s="404"/>
      <c r="M51041" s="404"/>
      <c r="N51041" s="404"/>
      <c r="O51041" s="404"/>
      <c r="P51041" s="404"/>
      <c r="Q51041" s="404"/>
      <c r="R51041" s="404"/>
      <c r="S51041" s="404"/>
      <c r="T51041" s="404"/>
    </row>
    <row r="51042" spans="12:20" ht="16.8">
      <c r="L51042" s="404"/>
      <c r="M51042" s="404"/>
      <c r="N51042" s="404"/>
      <c r="O51042" s="404"/>
      <c r="P51042" s="404"/>
      <c r="Q51042" s="404"/>
      <c r="R51042" s="404"/>
      <c r="S51042" s="404"/>
      <c r="T51042" s="404"/>
    </row>
    <row r="51043" spans="12:20" ht="16.8">
      <c r="L51043" s="404"/>
      <c r="M51043" s="404"/>
      <c r="N51043" s="404"/>
      <c r="O51043" s="404"/>
      <c r="P51043" s="404"/>
      <c r="Q51043" s="404"/>
      <c r="R51043" s="404"/>
      <c r="S51043" s="404"/>
      <c r="T51043" s="404"/>
    </row>
    <row r="51044" spans="12:20" ht="16.8">
      <c r="L51044" s="404"/>
      <c r="M51044" s="404"/>
      <c r="N51044" s="404"/>
      <c r="O51044" s="404"/>
      <c r="P51044" s="404"/>
      <c r="Q51044" s="404"/>
      <c r="R51044" s="404"/>
      <c r="S51044" s="404"/>
      <c r="T51044" s="404"/>
    </row>
    <row r="51045" spans="12:20" ht="16.8">
      <c r="L51045" s="404"/>
      <c r="M51045" s="404"/>
      <c r="N51045" s="404"/>
      <c r="O51045" s="404"/>
      <c r="P51045" s="404"/>
      <c r="Q51045" s="404"/>
      <c r="R51045" s="404"/>
      <c r="S51045" s="404"/>
      <c r="T51045" s="404"/>
    </row>
    <row r="51046" spans="12:20" ht="16.8">
      <c r="L51046" s="404"/>
      <c r="M51046" s="404"/>
      <c r="N51046" s="404"/>
      <c r="O51046" s="404"/>
      <c r="P51046" s="404"/>
      <c r="Q51046" s="404"/>
      <c r="R51046" s="404"/>
      <c r="S51046" s="404"/>
      <c r="T51046" s="404"/>
    </row>
    <row r="51047" spans="12:20" ht="16.8">
      <c r="L51047" s="404"/>
      <c r="M51047" s="404"/>
      <c r="N51047" s="404"/>
      <c r="O51047" s="404"/>
      <c r="P51047" s="404"/>
      <c r="Q51047" s="404"/>
      <c r="R51047" s="404"/>
      <c r="S51047" s="404"/>
      <c r="T51047" s="404"/>
    </row>
    <row r="51048" spans="12:20" ht="16.8">
      <c r="L51048" s="404"/>
      <c r="M51048" s="404"/>
      <c r="N51048" s="404"/>
      <c r="O51048" s="404"/>
      <c r="P51048" s="404"/>
      <c r="Q51048" s="404"/>
      <c r="R51048" s="404"/>
      <c r="S51048" s="404"/>
      <c r="T51048" s="404"/>
    </row>
    <row r="51049" spans="12:20" ht="16.8">
      <c r="L51049" s="404"/>
      <c r="M51049" s="404"/>
      <c r="N51049" s="404"/>
      <c r="O51049" s="404"/>
      <c r="P51049" s="404"/>
      <c r="Q51049" s="404"/>
      <c r="R51049" s="404"/>
      <c r="S51049" s="404"/>
      <c r="T51049" s="404"/>
    </row>
    <row r="51050" spans="12:20" ht="16.8">
      <c r="L51050" s="404"/>
      <c r="M51050" s="404"/>
      <c r="N51050" s="404"/>
      <c r="O51050" s="404"/>
      <c r="P51050" s="404"/>
      <c r="Q51050" s="404"/>
      <c r="R51050" s="404"/>
      <c r="S51050" s="404"/>
      <c r="T51050" s="404"/>
    </row>
    <row r="51051" spans="12:20" ht="16.8">
      <c r="L51051" s="404"/>
      <c r="M51051" s="404"/>
      <c r="N51051" s="404"/>
      <c r="O51051" s="404"/>
      <c r="P51051" s="404"/>
      <c r="Q51051" s="404"/>
      <c r="R51051" s="404"/>
      <c r="S51051" s="404"/>
      <c r="T51051" s="404"/>
    </row>
    <row r="51052" spans="12:20" ht="16.8">
      <c r="L51052" s="404"/>
      <c r="M51052" s="404"/>
      <c r="N51052" s="404"/>
      <c r="O51052" s="404"/>
      <c r="P51052" s="404"/>
      <c r="Q51052" s="404"/>
      <c r="R51052" s="404"/>
      <c r="S51052" s="404"/>
      <c r="T51052" s="404"/>
    </row>
    <row r="51053" spans="12:20" ht="16.8">
      <c r="L51053" s="404"/>
      <c r="M51053" s="404"/>
      <c r="N51053" s="404"/>
      <c r="O51053" s="404"/>
      <c r="P51053" s="404"/>
      <c r="Q51053" s="404"/>
      <c r="R51053" s="404"/>
      <c r="S51053" s="404"/>
      <c r="T51053" s="404"/>
    </row>
    <row r="51054" spans="12:20" ht="16.8">
      <c r="L51054" s="404"/>
      <c r="M51054" s="404"/>
      <c r="N51054" s="404"/>
      <c r="O51054" s="404"/>
      <c r="P51054" s="404"/>
      <c r="Q51054" s="404"/>
      <c r="R51054" s="404"/>
      <c r="S51054" s="404"/>
      <c r="T51054" s="404"/>
    </row>
    <row r="51055" spans="12:20" ht="16.8">
      <c r="L51055" s="404"/>
      <c r="M51055" s="404"/>
      <c r="N51055" s="404"/>
      <c r="O51055" s="404"/>
      <c r="P51055" s="404"/>
      <c r="Q51055" s="404"/>
      <c r="R51055" s="404"/>
      <c r="S51055" s="404"/>
      <c r="T51055" s="404"/>
    </row>
    <row r="51056" spans="12:20" ht="16.8">
      <c r="L51056" s="404"/>
      <c r="M51056" s="404"/>
      <c r="N51056" s="404"/>
      <c r="O51056" s="404"/>
      <c r="P51056" s="404"/>
      <c r="Q51056" s="404"/>
      <c r="R51056" s="404"/>
      <c r="S51056" s="404"/>
      <c r="T51056" s="404"/>
    </row>
    <row r="51057" spans="12:20" ht="16.8">
      <c r="L51057" s="404"/>
      <c r="M51057" s="404"/>
      <c r="N51057" s="404"/>
      <c r="O51057" s="404"/>
      <c r="P51057" s="404"/>
      <c r="Q51057" s="404"/>
      <c r="R51057" s="404"/>
      <c r="S51057" s="404"/>
      <c r="T51057" s="404"/>
    </row>
    <row r="51058" spans="12:20" ht="16.8">
      <c r="L51058" s="404"/>
      <c r="M51058" s="404"/>
      <c r="N51058" s="404"/>
      <c r="O51058" s="404"/>
      <c r="P51058" s="404"/>
      <c r="Q51058" s="404"/>
      <c r="R51058" s="404"/>
      <c r="S51058" s="404"/>
      <c r="T51058" s="404"/>
    </row>
    <row r="51059" spans="12:20" ht="16.8">
      <c r="L51059" s="404"/>
      <c r="M51059" s="404"/>
      <c r="N51059" s="404"/>
      <c r="O51059" s="404"/>
      <c r="P51059" s="404"/>
      <c r="Q51059" s="404"/>
      <c r="R51059" s="404"/>
      <c r="S51059" s="404"/>
      <c r="T51059" s="404"/>
    </row>
    <row r="51060" spans="12:20" ht="16.8">
      <c r="L51060" s="404"/>
      <c r="M51060" s="404"/>
      <c r="N51060" s="404"/>
      <c r="O51060" s="404"/>
      <c r="P51060" s="404"/>
      <c r="Q51060" s="404"/>
      <c r="R51060" s="404"/>
      <c r="S51060" s="404"/>
      <c r="T51060" s="404"/>
    </row>
    <row r="51061" spans="12:20" ht="16.8">
      <c r="L51061" s="404"/>
      <c r="M51061" s="404"/>
      <c r="N51061" s="404"/>
      <c r="O51061" s="404"/>
      <c r="P51061" s="404"/>
      <c r="Q51061" s="404"/>
      <c r="R51061" s="404"/>
      <c r="S51061" s="404"/>
      <c r="T51061" s="404"/>
    </row>
    <row r="51062" spans="12:20" ht="16.8">
      <c r="L51062" s="404"/>
      <c r="M51062" s="404"/>
      <c r="N51062" s="404"/>
      <c r="O51062" s="404"/>
      <c r="P51062" s="404"/>
      <c r="Q51062" s="404"/>
      <c r="R51062" s="404"/>
      <c r="S51062" s="404"/>
      <c r="T51062" s="404"/>
    </row>
    <row r="51063" spans="12:20" ht="16.8">
      <c r="L51063" s="404"/>
      <c r="M51063" s="404"/>
      <c r="N51063" s="404"/>
      <c r="O51063" s="404"/>
      <c r="P51063" s="404"/>
      <c r="Q51063" s="404"/>
      <c r="R51063" s="404"/>
      <c r="S51063" s="404"/>
      <c r="T51063" s="404"/>
    </row>
    <row r="51064" spans="12:20" ht="16.8">
      <c r="L51064" s="404"/>
      <c r="M51064" s="404"/>
      <c r="N51064" s="404"/>
      <c r="O51064" s="404"/>
      <c r="P51064" s="404"/>
      <c r="Q51064" s="404"/>
      <c r="R51064" s="404"/>
      <c r="S51064" s="404"/>
      <c r="T51064" s="404"/>
    </row>
    <row r="51065" spans="12:20" ht="16.8">
      <c r="L51065" s="404"/>
      <c r="M51065" s="404"/>
      <c r="N51065" s="404"/>
      <c r="O51065" s="404"/>
      <c r="P51065" s="404"/>
      <c r="Q51065" s="404"/>
      <c r="R51065" s="404"/>
      <c r="S51065" s="404"/>
      <c r="T51065" s="404"/>
    </row>
    <row r="51066" spans="12:20" ht="16.8">
      <c r="L51066" s="404"/>
      <c r="M51066" s="404"/>
      <c r="N51066" s="404"/>
      <c r="O51066" s="404"/>
      <c r="P51066" s="404"/>
      <c r="Q51066" s="404"/>
      <c r="R51066" s="404"/>
      <c r="S51066" s="404"/>
      <c r="T51066" s="404"/>
    </row>
    <row r="51067" spans="12:20" ht="16.8">
      <c r="L51067" s="404"/>
      <c r="M51067" s="404"/>
      <c r="N51067" s="404"/>
      <c r="O51067" s="404"/>
      <c r="P51067" s="404"/>
      <c r="Q51067" s="404"/>
      <c r="R51067" s="404"/>
      <c r="S51067" s="404"/>
      <c r="T51067" s="404"/>
    </row>
    <row r="51068" spans="12:20" ht="16.8">
      <c r="L51068" s="404"/>
      <c r="M51068" s="404"/>
      <c r="N51068" s="404"/>
      <c r="O51068" s="404"/>
      <c r="P51068" s="404"/>
      <c r="Q51068" s="404"/>
      <c r="R51068" s="404"/>
      <c r="S51068" s="404"/>
      <c r="T51068" s="404"/>
    </row>
    <row r="51069" spans="12:20" ht="16.8">
      <c r="L51069" s="404"/>
      <c r="M51069" s="404"/>
      <c r="N51069" s="404"/>
      <c r="O51069" s="404"/>
      <c r="P51069" s="404"/>
      <c r="Q51069" s="404"/>
      <c r="R51069" s="404"/>
      <c r="S51069" s="404"/>
      <c r="T51069" s="404"/>
    </row>
    <row r="51070" spans="12:20" ht="16.8">
      <c r="L51070" s="404"/>
      <c r="M51070" s="404"/>
      <c r="N51070" s="404"/>
      <c r="O51070" s="404"/>
      <c r="P51070" s="404"/>
      <c r="Q51070" s="404"/>
      <c r="R51070" s="404"/>
      <c r="S51070" s="404"/>
      <c r="T51070" s="404"/>
    </row>
    <row r="51071" spans="12:20" ht="16.8">
      <c r="L51071" s="404"/>
      <c r="M51071" s="404"/>
      <c r="N51071" s="404"/>
      <c r="O51071" s="404"/>
      <c r="P51071" s="404"/>
      <c r="Q51071" s="404"/>
      <c r="R51071" s="404"/>
      <c r="S51071" s="404"/>
      <c r="T51071" s="404"/>
    </row>
    <row r="51072" spans="12:20" ht="16.8">
      <c r="L51072" s="404"/>
      <c r="M51072" s="404"/>
      <c r="N51072" s="404"/>
      <c r="O51072" s="404"/>
      <c r="P51072" s="404"/>
      <c r="Q51072" s="404"/>
      <c r="R51072" s="404"/>
      <c r="S51072" s="404"/>
      <c r="T51072" s="404"/>
    </row>
    <row r="51073" spans="12:20" ht="16.8">
      <c r="L51073" s="404"/>
      <c r="M51073" s="404"/>
      <c r="N51073" s="404"/>
      <c r="O51073" s="404"/>
      <c r="P51073" s="404"/>
      <c r="Q51073" s="404"/>
      <c r="R51073" s="404"/>
      <c r="S51073" s="404"/>
      <c r="T51073" s="404"/>
    </row>
    <row r="51074" spans="12:20" ht="16.8">
      <c r="L51074" s="404"/>
      <c r="M51074" s="404"/>
      <c r="N51074" s="404"/>
      <c r="O51074" s="404"/>
      <c r="P51074" s="404"/>
      <c r="Q51074" s="404"/>
      <c r="R51074" s="404"/>
      <c r="S51074" s="404"/>
      <c r="T51074" s="404"/>
    </row>
    <row r="51075" spans="12:20" ht="16.8">
      <c r="L51075" s="404"/>
      <c r="M51075" s="404"/>
      <c r="N51075" s="404"/>
      <c r="O51075" s="404"/>
      <c r="P51075" s="404"/>
      <c r="Q51075" s="404"/>
      <c r="R51075" s="404"/>
      <c r="S51075" s="404"/>
      <c r="T51075" s="404"/>
    </row>
    <row r="51076" spans="12:20" ht="16.8">
      <c r="L51076" s="404"/>
      <c r="M51076" s="404"/>
      <c r="N51076" s="404"/>
      <c r="O51076" s="404"/>
      <c r="P51076" s="404"/>
      <c r="Q51076" s="404"/>
      <c r="R51076" s="404"/>
      <c r="S51076" s="404"/>
      <c r="T51076" s="404"/>
    </row>
    <row r="51077" spans="12:20" ht="16.8">
      <c r="L51077" s="404"/>
      <c r="M51077" s="404"/>
      <c r="N51077" s="404"/>
      <c r="O51077" s="404"/>
      <c r="P51077" s="404"/>
      <c r="Q51077" s="404"/>
      <c r="R51077" s="404"/>
      <c r="S51077" s="404"/>
      <c r="T51077" s="404"/>
    </row>
    <row r="51078" spans="12:20" ht="16.8">
      <c r="L51078" s="404"/>
      <c r="M51078" s="404"/>
      <c r="N51078" s="404"/>
      <c r="O51078" s="404"/>
      <c r="P51078" s="404"/>
      <c r="Q51078" s="404"/>
      <c r="R51078" s="404"/>
      <c r="S51078" s="404"/>
      <c r="T51078" s="404"/>
    </row>
    <row r="51079" spans="12:20" ht="16.8">
      <c r="L51079" s="404"/>
      <c r="M51079" s="404"/>
      <c r="N51079" s="404"/>
      <c r="O51079" s="404"/>
      <c r="P51079" s="404"/>
      <c r="Q51079" s="404"/>
      <c r="R51079" s="404"/>
      <c r="S51079" s="404"/>
      <c r="T51079" s="404"/>
    </row>
    <row r="51080" spans="12:20" ht="16.8">
      <c r="L51080" s="404"/>
      <c r="M51080" s="404"/>
      <c r="N51080" s="404"/>
      <c r="O51080" s="404"/>
      <c r="P51080" s="404"/>
      <c r="Q51080" s="404"/>
      <c r="R51080" s="404"/>
      <c r="S51080" s="404"/>
      <c r="T51080" s="404"/>
    </row>
    <row r="51081" spans="12:20" ht="16.8">
      <c r="L51081" s="404"/>
      <c r="M51081" s="404"/>
      <c r="N51081" s="404"/>
      <c r="O51081" s="404"/>
      <c r="P51081" s="404"/>
      <c r="Q51081" s="404"/>
      <c r="R51081" s="404"/>
      <c r="S51081" s="404"/>
      <c r="T51081" s="404"/>
    </row>
    <row r="51082" spans="12:20" ht="16.8">
      <c r="L51082" s="404"/>
      <c r="M51082" s="404"/>
      <c r="N51082" s="404"/>
      <c r="O51082" s="404"/>
      <c r="P51082" s="404"/>
      <c r="Q51082" s="404"/>
      <c r="R51082" s="404"/>
      <c r="S51082" s="404"/>
      <c r="T51082" s="404"/>
    </row>
    <row r="51083" spans="12:20" ht="16.8">
      <c r="L51083" s="404"/>
      <c r="M51083" s="404"/>
      <c r="N51083" s="404"/>
      <c r="O51083" s="404"/>
      <c r="P51083" s="404"/>
      <c r="Q51083" s="404"/>
      <c r="R51083" s="404"/>
      <c r="S51083" s="404"/>
      <c r="T51083" s="404"/>
    </row>
    <row r="51084" spans="12:20" ht="16.8">
      <c r="L51084" s="404"/>
      <c r="M51084" s="404"/>
      <c r="N51084" s="404"/>
      <c r="O51084" s="404"/>
      <c r="P51084" s="404"/>
      <c r="Q51084" s="404"/>
      <c r="R51084" s="404"/>
      <c r="S51084" s="404"/>
      <c r="T51084" s="404"/>
    </row>
    <row r="51085" spans="12:20" ht="16.8">
      <c r="L51085" s="404"/>
      <c r="M51085" s="404"/>
      <c r="N51085" s="404"/>
      <c r="O51085" s="404"/>
      <c r="P51085" s="404"/>
      <c r="Q51085" s="404"/>
      <c r="R51085" s="404"/>
      <c r="S51085" s="404"/>
      <c r="T51085" s="404"/>
    </row>
    <row r="51086" spans="12:20" ht="16.8">
      <c r="L51086" s="404"/>
      <c r="M51086" s="404"/>
      <c r="N51086" s="404"/>
      <c r="O51086" s="404"/>
      <c r="P51086" s="404"/>
      <c r="Q51086" s="404"/>
      <c r="R51086" s="404"/>
      <c r="S51086" s="404"/>
      <c r="T51086" s="404"/>
    </row>
    <row r="51087" spans="12:20" ht="16.8">
      <c r="L51087" s="404"/>
      <c r="M51087" s="404"/>
      <c r="N51087" s="404"/>
      <c r="O51087" s="404"/>
      <c r="P51087" s="404"/>
      <c r="Q51087" s="404"/>
      <c r="R51087" s="404"/>
      <c r="S51087" s="404"/>
      <c r="T51087" s="404"/>
    </row>
    <row r="51088" spans="12:20" ht="16.8">
      <c r="L51088" s="404"/>
      <c r="M51088" s="404"/>
      <c r="N51088" s="404"/>
      <c r="O51088" s="404"/>
      <c r="P51088" s="404"/>
      <c r="Q51088" s="404"/>
      <c r="R51088" s="404"/>
      <c r="S51088" s="404"/>
      <c r="T51088" s="404"/>
    </row>
    <row r="51089" spans="12:20" ht="16.8">
      <c r="L51089" s="404"/>
      <c r="M51089" s="404"/>
      <c r="N51089" s="404"/>
      <c r="O51089" s="404"/>
      <c r="P51089" s="404"/>
      <c r="Q51089" s="404"/>
      <c r="R51089" s="404"/>
      <c r="S51089" s="404"/>
      <c r="T51089" s="404"/>
    </row>
    <row r="51090" spans="12:20" ht="16.8">
      <c r="L51090" s="404"/>
      <c r="M51090" s="404"/>
      <c r="N51090" s="404"/>
      <c r="O51090" s="404"/>
      <c r="P51090" s="404"/>
      <c r="Q51090" s="404"/>
      <c r="R51090" s="404"/>
      <c r="S51090" s="404"/>
      <c r="T51090" s="404"/>
    </row>
    <row r="51091" spans="12:20" ht="16.8">
      <c r="L51091" s="404"/>
      <c r="M51091" s="404"/>
      <c r="N51091" s="404"/>
      <c r="O51091" s="404"/>
      <c r="P51091" s="404"/>
      <c r="Q51091" s="404"/>
      <c r="R51091" s="404"/>
      <c r="S51091" s="404"/>
      <c r="T51091" s="404"/>
    </row>
    <row r="51092" spans="12:20" ht="16.8">
      <c r="L51092" s="404"/>
      <c r="M51092" s="404"/>
      <c r="N51092" s="404"/>
      <c r="O51092" s="404"/>
      <c r="P51092" s="404"/>
      <c r="Q51092" s="404"/>
      <c r="R51092" s="404"/>
      <c r="S51092" s="404"/>
      <c r="T51092" s="404"/>
    </row>
    <row r="51093" spans="12:20" ht="16.8">
      <c r="L51093" s="404"/>
      <c r="M51093" s="404"/>
      <c r="N51093" s="404"/>
      <c r="O51093" s="404"/>
      <c r="P51093" s="404"/>
      <c r="Q51093" s="404"/>
      <c r="R51093" s="404"/>
      <c r="S51093" s="404"/>
      <c r="T51093" s="404"/>
    </row>
    <row r="51094" spans="12:20" ht="16.8">
      <c r="L51094" s="404"/>
      <c r="M51094" s="404"/>
      <c r="N51094" s="404"/>
      <c r="O51094" s="404"/>
      <c r="P51094" s="404"/>
      <c r="Q51094" s="404"/>
      <c r="R51094" s="404"/>
      <c r="S51094" s="404"/>
      <c r="T51094" s="404"/>
    </row>
    <row r="51095" spans="12:20" ht="16.8">
      <c r="L51095" s="404"/>
      <c r="M51095" s="404"/>
      <c r="N51095" s="404"/>
      <c r="O51095" s="404"/>
      <c r="P51095" s="404"/>
      <c r="Q51095" s="404"/>
      <c r="R51095" s="404"/>
      <c r="S51095" s="404"/>
      <c r="T51095" s="404"/>
    </row>
    <row r="51096" spans="12:20" ht="16.8">
      <c r="L51096" s="404"/>
      <c r="M51096" s="404"/>
      <c r="N51096" s="404"/>
      <c r="O51096" s="404"/>
      <c r="P51096" s="404"/>
      <c r="Q51096" s="404"/>
      <c r="R51096" s="404"/>
      <c r="S51096" s="404"/>
      <c r="T51096" s="404"/>
    </row>
    <row r="51097" spans="12:20" ht="16.8">
      <c r="L51097" s="404"/>
      <c r="M51097" s="404"/>
      <c r="N51097" s="404"/>
      <c r="O51097" s="404"/>
      <c r="P51097" s="404"/>
      <c r="Q51097" s="404"/>
      <c r="R51097" s="404"/>
      <c r="S51097" s="404"/>
      <c r="T51097" s="404"/>
    </row>
    <row r="51098" spans="12:20" ht="16.8">
      <c r="L51098" s="404"/>
      <c r="M51098" s="404"/>
      <c r="N51098" s="404"/>
      <c r="O51098" s="404"/>
      <c r="P51098" s="404"/>
      <c r="Q51098" s="404"/>
      <c r="R51098" s="404"/>
      <c r="S51098" s="404"/>
      <c r="T51098" s="404"/>
    </row>
    <row r="51099" spans="12:20" ht="16.8">
      <c r="L51099" s="404"/>
      <c r="M51099" s="404"/>
      <c r="N51099" s="404"/>
      <c r="O51099" s="404"/>
      <c r="P51099" s="404"/>
      <c r="Q51099" s="404"/>
      <c r="R51099" s="404"/>
      <c r="S51099" s="404"/>
      <c r="T51099" s="404"/>
    </row>
    <row r="51100" spans="12:20" ht="16.8">
      <c r="L51100" s="404"/>
      <c r="M51100" s="404"/>
      <c r="N51100" s="404"/>
      <c r="O51100" s="404"/>
      <c r="P51100" s="404"/>
      <c r="Q51100" s="404"/>
      <c r="R51100" s="404"/>
      <c r="S51100" s="404"/>
      <c r="T51100" s="404"/>
    </row>
    <row r="51101" spans="12:20" ht="16.8">
      <c r="L51101" s="404"/>
      <c r="M51101" s="404"/>
      <c r="N51101" s="404"/>
      <c r="O51101" s="404"/>
      <c r="P51101" s="404"/>
      <c r="Q51101" s="404"/>
      <c r="R51101" s="404"/>
      <c r="S51101" s="404"/>
      <c r="T51101" s="404"/>
    </row>
    <row r="51102" spans="12:20" ht="16.8">
      <c r="L51102" s="404"/>
      <c r="M51102" s="404"/>
      <c r="N51102" s="404"/>
      <c r="O51102" s="404"/>
      <c r="P51102" s="404"/>
      <c r="Q51102" s="404"/>
      <c r="R51102" s="404"/>
      <c r="S51102" s="404"/>
      <c r="T51102" s="404"/>
    </row>
    <row r="51103" spans="12:20" ht="16.8">
      <c r="L51103" s="404"/>
      <c r="M51103" s="404"/>
      <c r="N51103" s="404"/>
      <c r="O51103" s="404"/>
      <c r="P51103" s="404"/>
      <c r="Q51103" s="404"/>
      <c r="R51103" s="404"/>
      <c r="S51103" s="404"/>
      <c r="T51103" s="404"/>
    </row>
    <row r="51104" spans="12:20" ht="16.8">
      <c r="L51104" s="404"/>
      <c r="M51104" s="404"/>
      <c r="N51104" s="404"/>
      <c r="O51104" s="404"/>
      <c r="P51104" s="404"/>
      <c r="Q51104" s="404"/>
      <c r="R51104" s="404"/>
      <c r="S51104" s="404"/>
      <c r="T51104" s="404"/>
    </row>
    <row r="51105" spans="12:20" ht="16.8">
      <c r="L51105" s="404"/>
      <c r="M51105" s="404"/>
      <c r="N51105" s="404"/>
      <c r="O51105" s="404"/>
      <c r="P51105" s="404"/>
      <c r="Q51105" s="404"/>
      <c r="R51105" s="404"/>
      <c r="S51105" s="404"/>
      <c r="T51105" s="404"/>
    </row>
    <row r="51106" spans="12:20" ht="16.8">
      <c r="L51106" s="404"/>
      <c r="M51106" s="404"/>
      <c r="N51106" s="404"/>
      <c r="O51106" s="404"/>
      <c r="P51106" s="404"/>
      <c r="Q51106" s="404"/>
      <c r="R51106" s="404"/>
      <c r="S51106" s="404"/>
      <c r="T51106" s="404"/>
    </row>
    <row r="51107" spans="12:20" ht="16.8">
      <c r="L51107" s="404"/>
      <c r="M51107" s="404"/>
      <c r="N51107" s="404"/>
      <c r="O51107" s="404"/>
      <c r="P51107" s="404"/>
      <c r="Q51107" s="404"/>
      <c r="R51107" s="404"/>
      <c r="S51107" s="404"/>
      <c r="T51107" s="404"/>
    </row>
    <row r="51108" spans="12:20" ht="16.8">
      <c r="L51108" s="404"/>
      <c r="M51108" s="404"/>
      <c r="N51108" s="404"/>
      <c r="O51108" s="404"/>
      <c r="P51108" s="404"/>
      <c r="Q51108" s="404"/>
      <c r="R51108" s="404"/>
      <c r="S51108" s="404"/>
      <c r="T51108" s="404"/>
    </row>
    <row r="51109" spans="12:20" ht="16.8">
      <c r="L51109" s="404"/>
      <c r="M51109" s="404"/>
      <c r="N51109" s="404"/>
      <c r="O51109" s="404"/>
      <c r="P51109" s="404"/>
      <c r="Q51109" s="404"/>
      <c r="R51109" s="404"/>
      <c r="S51109" s="404"/>
      <c r="T51109" s="404"/>
    </row>
    <row r="51110" spans="12:20" ht="16.8">
      <c r="L51110" s="404"/>
      <c r="M51110" s="404"/>
      <c r="N51110" s="404"/>
      <c r="O51110" s="404"/>
      <c r="P51110" s="404"/>
      <c r="Q51110" s="404"/>
      <c r="R51110" s="404"/>
      <c r="S51110" s="404"/>
      <c r="T51110" s="404"/>
    </row>
    <row r="51111" spans="12:20" ht="16.8">
      <c r="L51111" s="404"/>
      <c r="M51111" s="404"/>
      <c r="N51111" s="404"/>
      <c r="O51111" s="404"/>
      <c r="P51111" s="404"/>
      <c r="Q51111" s="404"/>
      <c r="R51111" s="404"/>
      <c r="S51111" s="404"/>
      <c r="T51111" s="404"/>
    </row>
    <row r="51112" spans="12:20" ht="16.8">
      <c r="L51112" s="404"/>
      <c r="M51112" s="404"/>
      <c r="N51112" s="404"/>
      <c r="O51112" s="404"/>
      <c r="P51112" s="404"/>
      <c r="Q51112" s="404"/>
      <c r="R51112" s="404"/>
      <c r="S51112" s="404"/>
      <c r="T51112" s="404"/>
    </row>
    <row r="51113" spans="12:20" ht="16.8">
      <c r="L51113" s="404"/>
      <c r="M51113" s="404"/>
      <c r="N51113" s="404"/>
      <c r="O51113" s="404"/>
      <c r="P51113" s="404"/>
      <c r="Q51113" s="404"/>
      <c r="R51113" s="404"/>
      <c r="S51113" s="404"/>
      <c r="T51113" s="404"/>
    </row>
    <row r="51114" spans="12:20" ht="16.8">
      <c r="L51114" s="404"/>
      <c r="M51114" s="404"/>
      <c r="N51114" s="404"/>
      <c r="O51114" s="404"/>
      <c r="P51114" s="404"/>
      <c r="Q51114" s="404"/>
      <c r="R51114" s="404"/>
      <c r="S51114" s="404"/>
      <c r="T51114" s="404"/>
    </row>
    <row r="51115" spans="12:20" ht="16.8">
      <c r="L51115" s="404"/>
      <c r="M51115" s="404"/>
      <c r="N51115" s="404"/>
      <c r="O51115" s="404"/>
      <c r="P51115" s="404"/>
      <c r="Q51115" s="404"/>
      <c r="R51115" s="404"/>
      <c r="S51115" s="404"/>
      <c r="T51115" s="404"/>
    </row>
    <row r="51116" spans="12:20" ht="16.8">
      <c r="L51116" s="404"/>
      <c r="M51116" s="404"/>
      <c r="N51116" s="404"/>
      <c r="O51116" s="404"/>
      <c r="P51116" s="404"/>
      <c r="Q51116" s="404"/>
      <c r="R51116" s="404"/>
      <c r="S51116" s="404"/>
      <c r="T51116" s="404"/>
    </row>
    <row r="51117" spans="12:20" ht="16.8">
      <c r="L51117" s="404"/>
      <c r="M51117" s="404"/>
      <c r="N51117" s="404"/>
      <c r="O51117" s="404"/>
      <c r="P51117" s="404"/>
      <c r="Q51117" s="404"/>
      <c r="R51117" s="404"/>
      <c r="S51117" s="404"/>
      <c r="T51117" s="404"/>
    </row>
    <row r="51118" spans="12:20" ht="16.8">
      <c r="L51118" s="404"/>
      <c r="M51118" s="404"/>
      <c r="N51118" s="404"/>
      <c r="O51118" s="404"/>
      <c r="P51118" s="404"/>
      <c r="Q51118" s="404"/>
      <c r="R51118" s="404"/>
      <c r="S51118" s="404"/>
      <c r="T51118" s="404"/>
    </row>
    <row r="51119" spans="12:20" ht="16.8">
      <c r="L51119" s="404"/>
      <c r="M51119" s="404"/>
      <c r="N51119" s="404"/>
      <c r="O51119" s="404"/>
      <c r="P51119" s="404"/>
      <c r="Q51119" s="404"/>
      <c r="R51119" s="404"/>
      <c r="S51119" s="404"/>
      <c r="T51119" s="404"/>
    </row>
    <row r="51120" spans="12:20" ht="16.8">
      <c r="L51120" s="404"/>
      <c r="M51120" s="404"/>
      <c r="N51120" s="404"/>
      <c r="O51120" s="404"/>
      <c r="P51120" s="404"/>
      <c r="Q51120" s="404"/>
      <c r="R51120" s="404"/>
      <c r="S51120" s="404"/>
      <c r="T51120" s="404"/>
    </row>
    <row r="51121" spans="12:20" ht="16.8">
      <c r="L51121" s="404"/>
      <c r="M51121" s="404"/>
      <c r="N51121" s="404"/>
      <c r="O51121" s="404"/>
      <c r="P51121" s="404"/>
      <c r="Q51121" s="404"/>
      <c r="R51121" s="404"/>
      <c r="S51121" s="404"/>
      <c r="T51121" s="404"/>
    </row>
    <row r="51122" spans="12:20" ht="16.8">
      <c r="L51122" s="404"/>
      <c r="M51122" s="404"/>
      <c r="N51122" s="404"/>
      <c r="O51122" s="404"/>
      <c r="P51122" s="404"/>
      <c r="Q51122" s="404"/>
      <c r="R51122" s="404"/>
      <c r="S51122" s="404"/>
      <c r="T51122" s="404"/>
    </row>
    <row r="51123" spans="12:20" ht="16.8">
      <c r="L51123" s="404"/>
      <c r="M51123" s="404"/>
      <c r="N51123" s="404"/>
      <c r="O51123" s="404"/>
      <c r="P51123" s="404"/>
      <c r="Q51123" s="404"/>
      <c r="R51123" s="404"/>
      <c r="S51123" s="404"/>
      <c r="T51123" s="404"/>
    </row>
    <row r="51124" spans="12:20" ht="16.8">
      <c r="L51124" s="404"/>
      <c r="M51124" s="404"/>
      <c r="N51124" s="404"/>
      <c r="O51124" s="404"/>
      <c r="P51124" s="404"/>
      <c r="Q51124" s="404"/>
      <c r="R51124" s="404"/>
      <c r="S51124" s="404"/>
      <c r="T51124" s="404"/>
    </row>
    <row r="51125" spans="12:20" ht="16.8">
      <c r="L51125" s="404"/>
      <c r="M51125" s="404"/>
      <c r="N51125" s="404"/>
      <c r="O51125" s="404"/>
      <c r="P51125" s="404"/>
      <c r="Q51125" s="404"/>
      <c r="R51125" s="404"/>
      <c r="S51125" s="404"/>
      <c r="T51125" s="404"/>
    </row>
    <row r="51126" spans="12:20" ht="16.8">
      <c r="L51126" s="404"/>
      <c r="M51126" s="404"/>
      <c r="N51126" s="404"/>
      <c r="O51126" s="404"/>
      <c r="P51126" s="404"/>
      <c r="Q51126" s="404"/>
      <c r="R51126" s="404"/>
      <c r="S51126" s="404"/>
      <c r="T51126" s="404"/>
    </row>
    <row r="51127" spans="12:20" ht="16.8">
      <c r="L51127" s="404"/>
      <c r="M51127" s="404"/>
      <c r="N51127" s="404"/>
      <c r="O51127" s="404"/>
      <c r="P51127" s="404"/>
      <c r="Q51127" s="404"/>
      <c r="R51127" s="404"/>
      <c r="S51127" s="404"/>
      <c r="T51127" s="404"/>
    </row>
    <row r="51128" spans="12:20" ht="16.8">
      <c r="L51128" s="404"/>
      <c r="M51128" s="404"/>
      <c r="N51128" s="404"/>
      <c r="O51128" s="404"/>
      <c r="P51128" s="404"/>
      <c r="Q51128" s="404"/>
      <c r="R51128" s="404"/>
      <c r="S51128" s="404"/>
      <c r="T51128" s="404"/>
    </row>
    <row r="51129" spans="12:20" ht="16.8">
      <c r="L51129" s="404"/>
      <c r="M51129" s="404"/>
      <c r="N51129" s="404"/>
      <c r="O51129" s="404"/>
      <c r="P51129" s="404"/>
      <c r="Q51129" s="404"/>
      <c r="R51129" s="404"/>
      <c r="S51129" s="404"/>
      <c r="T51129" s="404"/>
    </row>
    <row r="51130" spans="12:20" ht="16.8">
      <c r="L51130" s="404"/>
      <c r="M51130" s="404"/>
      <c r="N51130" s="404"/>
      <c r="O51130" s="404"/>
      <c r="P51130" s="404"/>
      <c r="Q51130" s="404"/>
      <c r="R51130" s="404"/>
      <c r="S51130" s="404"/>
      <c r="T51130" s="404"/>
    </row>
    <row r="51131" spans="12:20" ht="16.8">
      <c r="L51131" s="404"/>
      <c r="M51131" s="404"/>
      <c r="N51131" s="404"/>
      <c r="O51131" s="404"/>
      <c r="P51131" s="404"/>
      <c r="Q51131" s="404"/>
      <c r="R51131" s="404"/>
      <c r="S51131" s="404"/>
      <c r="T51131" s="404"/>
    </row>
    <row r="51132" spans="12:20" ht="16.8">
      <c r="L51132" s="404"/>
      <c r="M51132" s="404"/>
      <c r="N51132" s="404"/>
      <c r="O51132" s="404"/>
      <c r="P51132" s="404"/>
      <c r="Q51132" s="404"/>
      <c r="R51132" s="404"/>
      <c r="S51132" s="404"/>
      <c r="T51132" s="404"/>
    </row>
    <row r="51133" spans="12:20" ht="16.8">
      <c r="L51133" s="404"/>
      <c r="M51133" s="404"/>
      <c r="N51133" s="404"/>
      <c r="O51133" s="404"/>
      <c r="P51133" s="404"/>
      <c r="Q51133" s="404"/>
      <c r="R51133" s="404"/>
      <c r="S51133" s="404"/>
      <c r="T51133" s="404"/>
    </row>
    <row r="51134" spans="12:20" ht="16.8">
      <c r="L51134" s="404"/>
      <c r="M51134" s="404"/>
      <c r="N51134" s="404"/>
      <c r="O51134" s="404"/>
      <c r="P51134" s="404"/>
      <c r="Q51134" s="404"/>
      <c r="R51134" s="404"/>
      <c r="S51134" s="404"/>
      <c r="T51134" s="404"/>
    </row>
    <row r="51135" spans="12:20" ht="16.8">
      <c r="L51135" s="404"/>
      <c r="M51135" s="404"/>
      <c r="N51135" s="404"/>
      <c r="O51135" s="404"/>
      <c r="P51135" s="404"/>
      <c r="Q51135" s="404"/>
      <c r="R51135" s="404"/>
      <c r="S51135" s="404"/>
      <c r="T51135" s="404"/>
    </row>
    <row r="51136" spans="12:20" ht="16.8">
      <c r="L51136" s="404"/>
      <c r="M51136" s="404"/>
      <c r="N51136" s="404"/>
      <c r="O51136" s="404"/>
      <c r="P51136" s="404"/>
      <c r="Q51136" s="404"/>
      <c r="R51136" s="404"/>
      <c r="S51136" s="404"/>
      <c r="T51136" s="404"/>
    </row>
    <row r="51137" spans="12:20" ht="16.8">
      <c r="L51137" s="404"/>
      <c r="M51137" s="404"/>
      <c r="N51137" s="404"/>
      <c r="O51137" s="404"/>
      <c r="P51137" s="404"/>
      <c r="Q51137" s="404"/>
      <c r="R51137" s="404"/>
      <c r="S51137" s="404"/>
      <c r="T51137" s="404"/>
    </row>
    <row r="51138" spans="12:20" ht="16.8">
      <c r="L51138" s="404"/>
      <c r="M51138" s="404"/>
      <c r="N51138" s="404"/>
      <c r="O51138" s="404"/>
      <c r="P51138" s="404"/>
      <c r="Q51138" s="404"/>
      <c r="R51138" s="404"/>
      <c r="S51138" s="404"/>
      <c r="T51138" s="404"/>
    </row>
    <row r="51139" spans="12:20" ht="16.8">
      <c r="L51139" s="404"/>
      <c r="M51139" s="404"/>
      <c r="N51139" s="404"/>
      <c r="O51139" s="404"/>
      <c r="P51139" s="404"/>
      <c r="Q51139" s="404"/>
      <c r="R51139" s="404"/>
      <c r="S51139" s="404"/>
      <c r="T51139" s="404"/>
    </row>
    <row r="51140" spans="12:20" ht="16.8">
      <c r="L51140" s="404"/>
      <c r="M51140" s="404"/>
      <c r="N51140" s="404"/>
      <c r="O51140" s="404"/>
      <c r="P51140" s="404"/>
      <c r="Q51140" s="404"/>
      <c r="R51140" s="404"/>
      <c r="S51140" s="404"/>
      <c r="T51140" s="404"/>
    </row>
    <row r="51141" spans="12:20" ht="16.8">
      <c r="L51141" s="404"/>
      <c r="M51141" s="404"/>
      <c r="N51141" s="404"/>
      <c r="O51141" s="404"/>
      <c r="P51141" s="404"/>
      <c r="Q51141" s="404"/>
      <c r="R51141" s="404"/>
      <c r="S51141" s="404"/>
      <c r="T51141" s="404"/>
    </row>
    <row r="51142" spans="12:20" ht="16.8">
      <c r="L51142" s="404"/>
      <c r="M51142" s="404"/>
      <c r="N51142" s="404"/>
      <c r="O51142" s="404"/>
      <c r="P51142" s="404"/>
      <c r="Q51142" s="404"/>
      <c r="R51142" s="404"/>
      <c r="S51142" s="404"/>
      <c r="T51142" s="404"/>
    </row>
    <row r="51143" spans="12:20" ht="16.8">
      <c r="L51143" s="404"/>
      <c r="M51143" s="404"/>
      <c r="N51143" s="404"/>
      <c r="O51143" s="404"/>
      <c r="P51143" s="404"/>
      <c r="Q51143" s="404"/>
      <c r="R51143" s="404"/>
      <c r="S51143" s="404"/>
      <c r="T51143" s="404"/>
    </row>
    <row r="51144" spans="12:20" ht="16.8">
      <c r="L51144" s="404"/>
      <c r="M51144" s="404"/>
      <c r="N51144" s="404"/>
      <c r="O51144" s="404"/>
      <c r="P51144" s="404"/>
      <c r="Q51144" s="404"/>
      <c r="R51144" s="404"/>
      <c r="S51144" s="404"/>
      <c r="T51144" s="404"/>
    </row>
    <row r="51145" spans="12:20" ht="16.8">
      <c r="L51145" s="404"/>
      <c r="M51145" s="404"/>
      <c r="N51145" s="404"/>
      <c r="O51145" s="404"/>
      <c r="P51145" s="404"/>
      <c r="Q51145" s="404"/>
      <c r="R51145" s="404"/>
      <c r="S51145" s="404"/>
      <c r="T51145" s="404"/>
    </row>
    <row r="51146" spans="12:20" ht="16.8">
      <c r="L51146" s="404"/>
      <c r="M51146" s="404"/>
      <c r="N51146" s="404"/>
      <c r="O51146" s="404"/>
      <c r="P51146" s="404"/>
      <c r="Q51146" s="404"/>
      <c r="R51146" s="404"/>
      <c r="S51146" s="404"/>
      <c r="T51146" s="404"/>
    </row>
    <row r="51147" spans="12:20" ht="16.8">
      <c r="L51147" s="404"/>
      <c r="M51147" s="404"/>
      <c r="N51147" s="404"/>
      <c r="O51147" s="404"/>
      <c r="P51147" s="404"/>
      <c r="Q51147" s="404"/>
      <c r="R51147" s="404"/>
      <c r="S51147" s="404"/>
      <c r="T51147" s="404"/>
    </row>
    <row r="51148" spans="12:20" ht="16.8">
      <c r="L51148" s="404"/>
      <c r="M51148" s="404"/>
      <c r="N51148" s="404"/>
      <c r="O51148" s="404"/>
      <c r="P51148" s="404"/>
      <c r="Q51148" s="404"/>
      <c r="R51148" s="404"/>
      <c r="S51148" s="404"/>
      <c r="T51148" s="404"/>
    </row>
    <row r="51149" spans="12:20" ht="16.8">
      <c r="L51149" s="404"/>
      <c r="M51149" s="404"/>
      <c r="N51149" s="404"/>
      <c r="O51149" s="404"/>
      <c r="P51149" s="404"/>
      <c r="Q51149" s="404"/>
      <c r="R51149" s="404"/>
      <c r="S51149" s="404"/>
      <c r="T51149" s="404"/>
    </row>
    <row r="51150" spans="12:20" ht="16.8">
      <c r="L51150" s="404"/>
      <c r="M51150" s="404"/>
      <c r="N51150" s="404"/>
      <c r="O51150" s="404"/>
      <c r="P51150" s="404"/>
      <c r="Q51150" s="404"/>
      <c r="R51150" s="404"/>
      <c r="S51150" s="404"/>
      <c r="T51150" s="404"/>
    </row>
    <row r="51151" spans="12:20" ht="16.8">
      <c r="L51151" s="404"/>
      <c r="M51151" s="404"/>
      <c r="N51151" s="404"/>
      <c r="O51151" s="404"/>
      <c r="P51151" s="404"/>
      <c r="Q51151" s="404"/>
      <c r="R51151" s="404"/>
      <c r="S51151" s="404"/>
      <c r="T51151" s="404"/>
    </row>
    <row r="51152" spans="12:20" ht="16.8">
      <c r="L51152" s="404"/>
      <c r="M51152" s="404"/>
      <c r="N51152" s="404"/>
      <c r="O51152" s="404"/>
      <c r="P51152" s="404"/>
      <c r="Q51152" s="404"/>
      <c r="R51152" s="404"/>
      <c r="S51152" s="404"/>
      <c r="T51152" s="404"/>
    </row>
    <row r="51153" spans="12:20" ht="16.8">
      <c r="L51153" s="404"/>
      <c r="M51153" s="404"/>
      <c r="N51153" s="404"/>
      <c r="O51153" s="404"/>
      <c r="P51153" s="404"/>
      <c r="Q51153" s="404"/>
      <c r="R51153" s="404"/>
      <c r="S51153" s="404"/>
      <c r="T51153" s="404"/>
    </row>
    <row r="51154" spans="12:20" ht="16.8">
      <c r="L51154" s="404"/>
      <c r="M51154" s="404"/>
      <c r="N51154" s="404"/>
      <c r="O51154" s="404"/>
      <c r="P51154" s="404"/>
      <c r="Q51154" s="404"/>
      <c r="R51154" s="404"/>
      <c r="S51154" s="404"/>
      <c r="T51154" s="404"/>
    </row>
    <row r="51155" spans="12:20" ht="16.8">
      <c r="L51155" s="404"/>
      <c r="M51155" s="404"/>
      <c r="N51155" s="404"/>
      <c r="O51155" s="404"/>
      <c r="P51155" s="404"/>
      <c r="Q51155" s="404"/>
      <c r="R51155" s="404"/>
      <c r="S51155" s="404"/>
      <c r="T51155" s="404"/>
    </row>
    <row r="51156" spans="12:20" ht="16.8">
      <c r="L51156" s="404"/>
      <c r="M51156" s="404"/>
      <c r="N51156" s="404"/>
      <c r="O51156" s="404"/>
      <c r="P51156" s="404"/>
      <c r="Q51156" s="404"/>
      <c r="R51156" s="404"/>
      <c r="S51156" s="404"/>
      <c r="T51156" s="404"/>
    </row>
    <row r="51157" spans="12:20" ht="16.8">
      <c r="L51157" s="404"/>
      <c r="M51157" s="404"/>
      <c r="N51157" s="404"/>
      <c r="O51157" s="404"/>
      <c r="P51157" s="404"/>
      <c r="Q51157" s="404"/>
      <c r="R51157" s="404"/>
      <c r="S51157" s="404"/>
      <c r="T51157" s="404"/>
    </row>
    <row r="51158" spans="12:20" ht="16.8">
      <c r="L51158" s="404"/>
      <c r="M51158" s="404"/>
      <c r="N51158" s="404"/>
      <c r="O51158" s="404"/>
      <c r="P51158" s="404"/>
      <c r="Q51158" s="404"/>
      <c r="R51158" s="404"/>
      <c r="S51158" s="404"/>
      <c r="T51158" s="404"/>
    </row>
    <row r="51159" spans="12:20" ht="16.8">
      <c r="L51159" s="404"/>
      <c r="M51159" s="404"/>
      <c r="N51159" s="404"/>
      <c r="O51159" s="404"/>
      <c r="P51159" s="404"/>
      <c r="Q51159" s="404"/>
      <c r="R51159" s="404"/>
      <c r="S51159" s="404"/>
      <c r="T51159" s="404"/>
    </row>
    <row r="51160" spans="12:20" ht="16.8">
      <c r="L51160" s="404"/>
      <c r="M51160" s="404"/>
      <c r="N51160" s="404"/>
      <c r="O51160" s="404"/>
      <c r="P51160" s="404"/>
      <c r="Q51160" s="404"/>
      <c r="R51160" s="404"/>
      <c r="S51160" s="404"/>
      <c r="T51160" s="404"/>
    </row>
    <row r="51161" spans="12:20" ht="16.8">
      <c r="L51161" s="404"/>
      <c r="M51161" s="404"/>
      <c r="N51161" s="404"/>
      <c r="O51161" s="404"/>
      <c r="P51161" s="404"/>
      <c r="Q51161" s="404"/>
      <c r="R51161" s="404"/>
      <c r="S51161" s="404"/>
      <c r="T51161" s="404"/>
    </row>
    <row r="51162" spans="12:20" ht="16.8">
      <c r="L51162" s="404"/>
      <c r="M51162" s="404"/>
      <c r="N51162" s="404"/>
      <c r="O51162" s="404"/>
      <c r="P51162" s="404"/>
      <c r="Q51162" s="404"/>
      <c r="R51162" s="404"/>
      <c r="S51162" s="404"/>
      <c r="T51162" s="404"/>
    </row>
    <row r="51163" spans="12:20" ht="16.8">
      <c r="L51163" s="404"/>
      <c r="M51163" s="404"/>
      <c r="N51163" s="404"/>
      <c r="O51163" s="404"/>
      <c r="P51163" s="404"/>
      <c r="Q51163" s="404"/>
      <c r="R51163" s="404"/>
      <c r="S51163" s="404"/>
      <c r="T51163" s="404"/>
    </row>
    <row r="51164" spans="12:20" ht="16.8">
      <c r="L51164" s="404"/>
      <c r="M51164" s="404"/>
      <c r="N51164" s="404"/>
      <c r="O51164" s="404"/>
      <c r="P51164" s="404"/>
      <c r="Q51164" s="404"/>
      <c r="R51164" s="404"/>
      <c r="S51164" s="404"/>
      <c r="T51164" s="404"/>
    </row>
    <row r="51165" spans="12:20" ht="16.8">
      <c r="L51165" s="404"/>
      <c r="M51165" s="404"/>
      <c r="N51165" s="404"/>
      <c r="O51165" s="404"/>
      <c r="P51165" s="404"/>
      <c r="Q51165" s="404"/>
      <c r="R51165" s="404"/>
      <c r="S51165" s="404"/>
      <c r="T51165" s="404"/>
    </row>
    <row r="51166" spans="12:20" ht="16.8">
      <c r="L51166" s="404"/>
      <c r="M51166" s="404"/>
      <c r="N51166" s="404"/>
      <c r="O51166" s="404"/>
      <c r="P51166" s="404"/>
      <c r="Q51166" s="404"/>
      <c r="R51166" s="404"/>
      <c r="S51166" s="404"/>
      <c r="T51166" s="404"/>
    </row>
    <row r="51167" spans="12:20" ht="16.8">
      <c r="L51167" s="404"/>
      <c r="M51167" s="404"/>
      <c r="N51167" s="404"/>
      <c r="O51167" s="404"/>
      <c r="P51167" s="404"/>
      <c r="Q51167" s="404"/>
      <c r="R51167" s="404"/>
      <c r="S51167" s="404"/>
      <c r="T51167" s="404"/>
    </row>
    <row r="51168" spans="12:20" ht="16.8">
      <c r="L51168" s="404"/>
      <c r="M51168" s="404"/>
      <c r="N51168" s="404"/>
      <c r="O51168" s="404"/>
      <c r="P51168" s="404"/>
      <c r="Q51168" s="404"/>
      <c r="R51168" s="404"/>
      <c r="S51168" s="404"/>
      <c r="T51168" s="404"/>
    </row>
    <row r="51169" spans="12:20" ht="16.8">
      <c r="L51169" s="404"/>
      <c r="M51169" s="404"/>
      <c r="N51169" s="404"/>
      <c r="O51169" s="404"/>
      <c r="P51169" s="404"/>
      <c r="Q51169" s="404"/>
      <c r="R51169" s="404"/>
      <c r="S51169" s="404"/>
      <c r="T51169" s="404"/>
    </row>
    <row r="51170" spans="12:20" ht="16.8">
      <c r="L51170" s="404"/>
      <c r="M51170" s="404"/>
      <c r="N51170" s="404"/>
      <c r="O51170" s="404"/>
      <c r="P51170" s="404"/>
      <c r="Q51170" s="404"/>
      <c r="R51170" s="404"/>
      <c r="S51170" s="404"/>
      <c r="T51170" s="404"/>
    </row>
    <row r="51171" spans="12:20" ht="16.8">
      <c r="L51171" s="404"/>
      <c r="M51171" s="404"/>
      <c r="N51171" s="404"/>
      <c r="O51171" s="404"/>
      <c r="P51171" s="404"/>
      <c r="Q51171" s="404"/>
      <c r="R51171" s="404"/>
      <c r="S51171" s="404"/>
      <c r="T51171" s="404"/>
    </row>
    <row r="51172" spans="12:20" ht="16.8">
      <c r="L51172" s="404"/>
      <c r="M51172" s="404"/>
      <c r="N51172" s="404"/>
      <c r="O51172" s="404"/>
      <c r="P51172" s="404"/>
      <c r="Q51172" s="404"/>
      <c r="R51172" s="404"/>
      <c r="S51172" s="404"/>
      <c r="T51172" s="404"/>
    </row>
    <row r="51173" spans="12:20" ht="16.8">
      <c r="L51173" s="404"/>
      <c r="M51173" s="404"/>
      <c r="N51173" s="404"/>
      <c r="O51173" s="404"/>
      <c r="P51173" s="404"/>
      <c r="Q51173" s="404"/>
      <c r="R51173" s="404"/>
      <c r="S51173" s="404"/>
      <c r="T51173" s="404"/>
    </row>
    <row r="51174" spans="12:20" ht="16.8">
      <c r="L51174" s="404"/>
      <c r="M51174" s="404"/>
      <c r="N51174" s="404"/>
      <c r="O51174" s="404"/>
      <c r="P51174" s="404"/>
      <c r="Q51174" s="404"/>
      <c r="R51174" s="404"/>
      <c r="S51174" s="404"/>
      <c r="T51174" s="404"/>
    </row>
    <row r="51175" spans="12:20" ht="16.8">
      <c r="L51175" s="404"/>
      <c r="M51175" s="404"/>
      <c r="N51175" s="404"/>
      <c r="O51175" s="404"/>
      <c r="P51175" s="404"/>
      <c r="Q51175" s="404"/>
      <c r="R51175" s="404"/>
      <c r="S51175" s="404"/>
      <c r="T51175" s="404"/>
    </row>
    <row r="51176" spans="12:20" ht="16.8">
      <c r="L51176" s="404"/>
      <c r="M51176" s="404"/>
      <c r="N51176" s="404"/>
      <c r="O51176" s="404"/>
      <c r="P51176" s="404"/>
      <c r="Q51176" s="404"/>
      <c r="R51176" s="404"/>
      <c r="S51176" s="404"/>
      <c r="T51176" s="404"/>
    </row>
    <row r="51177" spans="12:20" ht="16.8">
      <c r="L51177" s="404"/>
      <c r="M51177" s="404"/>
      <c r="N51177" s="404"/>
      <c r="O51177" s="404"/>
      <c r="P51177" s="404"/>
      <c r="Q51177" s="404"/>
      <c r="R51177" s="404"/>
      <c r="S51177" s="404"/>
      <c r="T51177" s="404"/>
    </row>
    <row r="51178" spans="12:20" ht="16.8">
      <c r="L51178" s="404"/>
      <c r="M51178" s="404"/>
      <c r="N51178" s="404"/>
      <c r="O51178" s="404"/>
      <c r="P51178" s="404"/>
      <c r="Q51178" s="404"/>
      <c r="R51178" s="404"/>
      <c r="S51178" s="404"/>
      <c r="T51178" s="404"/>
    </row>
    <row r="51179" spans="12:20" ht="16.8">
      <c r="L51179" s="404"/>
      <c r="M51179" s="404"/>
      <c r="N51179" s="404"/>
      <c r="O51179" s="404"/>
      <c r="P51179" s="404"/>
      <c r="Q51179" s="404"/>
      <c r="R51179" s="404"/>
      <c r="S51179" s="404"/>
      <c r="T51179" s="404"/>
    </row>
    <row r="51180" spans="12:20" ht="16.8">
      <c r="L51180" s="404"/>
      <c r="M51180" s="404"/>
      <c r="N51180" s="404"/>
      <c r="O51180" s="404"/>
      <c r="P51180" s="404"/>
      <c r="Q51180" s="404"/>
      <c r="R51180" s="404"/>
      <c r="S51180" s="404"/>
      <c r="T51180" s="404"/>
    </row>
    <row r="51181" spans="12:20" ht="16.8">
      <c r="L51181" s="404"/>
      <c r="M51181" s="404"/>
      <c r="N51181" s="404"/>
      <c r="O51181" s="404"/>
      <c r="P51181" s="404"/>
      <c r="Q51181" s="404"/>
      <c r="R51181" s="404"/>
      <c r="S51181" s="404"/>
      <c r="T51181" s="404"/>
    </row>
    <row r="51182" spans="12:20" ht="16.8">
      <c r="L51182" s="404"/>
      <c r="M51182" s="404"/>
      <c r="N51182" s="404"/>
      <c r="O51182" s="404"/>
      <c r="P51182" s="404"/>
      <c r="Q51182" s="404"/>
      <c r="R51182" s="404"/>
      <c r="S51182" s="404"/>
      <c r="T51182" s="404"/>
    </row>
    <row r="51183" spans="12:20" ht="16.8">
      <c r="L51183" s="404"/>
      <c r="M51183" s="404"/>
      <c r="N51183" s="404"/>
      <c r="O51183" s="404"/>
      <c r="P51183" s="404"/>
      <c r="Q51183" s="404"/>
      <c r="R51183" s="404"/>
      <c r="S51183" s="404"/>
      <c r="T51183" s="404"/>
    </row>
    <row r="51184" spans="12:20" ht="16.8">
      <c r="L51184" s="404"/>
      <c r="M51184" s="404"/>
      <c r="N51184" s="404"/>
      <c r="O51184" s="404"/>
      <c r="P51184" s="404"/>
      <c r="Q51184" s="404"/>
      <c r="R51184" s="404"/>
      <c r="S51184" s="404"/>
      <c r="T51184" s="404"/>
    </row>
    <row r="51185" spans="12:20" ht="16.8">
      <c r="L51185" s="404"/>
      <c r="M51185" s="404"/>
      <c r="N51185" s="404"/>
      <c r="O51185" s="404"/>
      <c r="P51185" s="404"/>
      <c r="Q51185" s="404"/>
      <c r="R51185" s="404"/>
      <c r="S51185" s="404"/>
      <c r="T51185" s="404"/>
    </row>
    <row r="51186" spans="12:20" ht="16.8">
      <c r="L51186" s="404"/>
      <c r="M51186" s="404"/>
      <c r="N51186" s="404"/>
      <c r="O51186" s="404"/>
      <c r="P51186" s="404"/>
      <c r="Q51186" s="404"/>
      <c r="R51186" s="404"/>
      <c r="S51186" s="404"/>
      <c r="T51186" s="404"/>
    </row>
    <row r="51187" spans="12:20" ht="16.8">
      <c r="L51187" s="404"/>
      <c r="M51187" s="404"/>
      <c r="N51187" s="404"/>
      <c r="O51187" s="404"/>
      <c r="P51187" s="404"/>
      <c r="Q51187" s="404"/>
      <c r="R51187" s="404"/>
      <c r="S51187" s="404"/>
      <c r="T51187" s="404"/>
    </row>
    <row r="51188" spans="12:20" ht="16.8">
      <c r="L51188" s="404"/>
      <c r="M51188" s="404"/>
      <c r="N51188" s="404"/>
      <c r="O51188" s="404"/>
      <c r="P51188" s="404"/>
      <c r="Q51188" s="404"/>
      <c r="R51188" s="404"/>
      <c r="S51188" s="404"/>
      <c r="T51188" s="404"/>
    </row>
    <row r="51189" spans="12:20" ht="16.8">
      <c r="L51189" s="404"/>
      <c r="M51189" s="404"/>
      <c r="N51189" s="404"/>
      <c r="O51189" s="404"/>
      <c r="P51189" s="404"/>
      <c r="Q51189" s="404"/>
      <c r="R51189" s="404"/>
      <c r="S51189" s="404"/>
      <c r="T51189" s="404"/>
    </row>
    <row r="51190" spans="12:20" ht="16.8">
      <c r="L51190" s="404"/>
      <c r="M51190" s="404"/>
      <c r="N51190" s="404"/>
      <c r="O51190" s="404"/>
      <c r="P51190" s="404"/>
      <c r="Q51190" s="404"/>
      <c r="R51190" s="404"/>
      <c r="S51190" s="404"/>
      <c r="T51190" s="404"/>
    </row>
    <row r="51191" spans="12:20" ht="16.8">
      <c r="L51191" s="404"/>
      <c r="M51191" s="404"/>
      <c r="N51191" s="404"/>
      <c r="O51191" s="404"/>
      <c r="P51191" s="404"/>
      <c r="Q51191" s="404"/>
      <c r="R51191" s="404"/>
      <c r="S51191" s="404"/>
      <c r="T51191" s="404"/>
    </row>
    <row r="51192" spans="12:20" ht="16.8">
      <c r="L51192" s="404"/>
      <c r="M51192" s="404"/>
      <c r="N51192" s="404"/>
      <c r="O51192" s="404"/>
      <c r="P51192" s="404"/>
      <c r="Q51192" s="404"/>
      <c r="R51192" s="404"/>
      <c r="S51192" s="404"/>
      <c r="T51192" s="404"/>
    </row>
    <row r="51193" spans="12:20" ht="16.8">
      <c r="L51193" s="404"/>
      <c r="M51193" s="404"/>
      <c r="N51193" s="404"/>
      <c r="O51193" s="404"/>
      <c r="P51193" s="404"/>
      <c r="Q51193" s="404"/>
      <c r="R51193" s="404"/>
      <c r="S51193" s="404"/>
      <c r="T51193" s="404"/>
    </row>
    <row r="51194" spans="12:20" ht="16.8">
      <c r="L51194" s="404"/>
      <c r="M51194" s="404"/>
      <c r="N51194" s="404"/>
      <c r="O51194" s="404"/>
      <c r="P51194" s="404"/>
      <c r="Q51194" s="404"/>
      <c r="R51194" s="404"/>
      <c r="S51194" s="404"/>
      <c r="T51194" s="404"/>
    </row>
    <row r="51195" spans="12:20" ht="16.8">
      <c r="L51195" s="404"/>
      <c r="M51195" s="404"/>
      <c r="N51195" s="404"/>
      <c r="O51195" s="404"/>
      <c r="P51195" s="404"/>
      <c r="Q51195" s="404"/>
      <c r="R51195" s="404"/>
      <c r="S51195" s="404"/>
      <c r="T51195" s="404"/>
    </row>
    <row r="51196" spans="12:20" ht="16.8">
      <c r="L51196" s="404"/>
      <c r="M51196" s="404"/>
      <c r="N51196" s="404"/>
      <c r="O51196" s="404"/>
      <c r="P51196" s="404"/>
      <c r="Q51196" s="404"/>
      <c r="R51196" s="404"/>
      <c r="S51196" s="404"/>
      <c r="T51196" s="404"/>
    </row>
    <row r="51197" spans="12:20" ht="16.8">
      <c r="L51197" s="404"/>
      <c r="M51197" s="404"/>
      <c r="N51197" s="404"/>
      <c r="O51197" s="404"/>
      <c r="P51197" s="404"/>
      <c r="Q51197" s="404"/>
      <c r="R51197" s="404"/>
      <c r="S51197" s="404"/>
      <c r="T51197" s="404"/>
    </row>
    <row r="51198" spans="12:20" ht="16.8">
      <c r="L51198" s="404"/>
      <c r="M51198" s="404"/>
      <c r="N51198" s="404"/>
      <c r="O51198" s="404"/>
      <c r="P51198" s="404"/>
      <c r="Q51198" s="404"/>
      <c r="R51198" s="404"/>
      <c r="S51198" s="404"/>
      <c r="T51198" s="404"/>
    </row>
    <row r="51199" spans="12:20" ht="16.8">
      <c r="L51199" s="404"/>
      <c r="M51199" s="404"/>
      <c r="N51199" s="404"/>
      <c r="O51199" s="404"/>
      <c r="P51199" s="404"/>
      <c r="Q51199" s="404"/>
      <c r="R51199" s="404"/>
      <c r="S51199" s="404"/>
      <c r="T51199" s="404"/>
    </row>
    <row r="51200" spans="12:20" ht="16.8">
      <c r="L51200" s="404"/>
      <c r="M51200" s="404"/>
      <c r="N51200" s="404"/>
      <c r="O51200" s="404"/>
      <c r="P51200" s="404"/>
      <c r="Q51200" s="404"/>
      <c r="R51200" s="404"/>
      <c r="S51200" s="404"/>
      <c r="T51200" s="404"/>
    </row>
    <row r="51201" spans="12:20" ht="16.8">
      <c r="L51201" s="404"/>
      <c r="M51201" s="404"/>
      <c r="N51201" s="404"/>
      <c r="O51201" s="404"/>
      <c r="P51201" s="404"/>
      <c r="Q51201" s="404"/>
      <c r="R51201" s="404"/>
      <c r="S51201" s="404"/>
      <c r="T51201" s="404"/>
    </row>
    <row r="51202" spans="12:20" ht="16.8">
      <c r="L51202" s="404"/>
      <c r="M51202" s="404"/>
      <c r="N51202" s="404"/>
      <c r="O51202" s="404"/>
      <c r="P51202" s="404"/>
      <c r="Q51202" s="404"/>
      <c r="R51202" s="404"/>
      <c r="S51202" s="404"/>
      <c r="T51202" s="404"/>
    </row>
    <row r="51203" spans="12:20" ht="16.8">
      <c r="L51203" s="404"/>
      <c r="M51203" s="404"/>
      <c r="N51203" s="404"/>
      <c r="O51203" s="404"/>
      <c r="P51203" s="404"/>
      <c r="Q51203" s="404"/>
      <c r="R51203" s="404"/>
      <c r="S51203" s="404"/>
      <c r="T51203" s="404"/>
    </row>
    <row r="51204" spans="12:20" ht="16.8">
      <c r="L51204" s="404"/>
      <c r="M51204" s="404"/>
      <c r="N51204" s="404"/>
      <c r="O51204" s="404"/>
      <c r="P51204" s="404"/>
      <c r="Q51204" s="404"/>
      <c r="R51204" s="404"/>
      <c r="S51204" s="404"/>
      <c r="T51204" s="404"/>
    </row>
    <row r="51205" spans="12:20" ht="16.8">
      <c r="L51205" s="404"/>
      <c r="M51205" s="404"/>
      <c r="N51205" s="404"/>
      <c r="O51205" s="404"/>
      <c r="P51205" s="404"/>
      <c r="Q51205" s="404"/>
      <c r="R51205" s="404"/>
      <c r="S51205" s="404"/>
      <c r="T51205" s="404"/>
    </row>
    <row r="51206" spans="12:20" ht="16.8">
      <c r="L51206" s="404"/>
      <c r="M51206" s="404"/>
      <c r="N51206" s="404"/>
      <c r="O51206" s="404"/>
      <c r="P51206" s="404"/>
      <c r="Q51206" s="404"/>
      <c r="R51206" s="404"/>
      <c r="S51206" s="404"/>
      <c r="T51206" s="404"/>
    </row>
    <row r="51207" spans="12:20" ht="16.8">
      <c r="L51207" s="404"/>
      <c r="M51207" s="404"/>
      <c r="N51207" s="404"/>
      <c r="O51207" s="404"/>
      <c r="P51207" s="404"/>
      <c r="Q51207" s="404"/>
      <c r="R51207" s="404"/>
      <c r="S51207" s="404"/>
      <c r="T51207" s="404"/>
    </row>
    <row r="51208" spans="12:20" ht="16.8">
      <c r="L51208" s="404"/>
      <c r="M51208" s="404"/>
      <c r="N51208" s="404"/>
      <c r="O51208" s="404"/>
      <c r="P51208" s="404"/>
      <c r="Q51208" s="404"/>
      <c r="R51208" s="404"/>
      <c r="S51208" s="404"/>
      <c r="T51208" s="404"/>
    </row>
    <row r="51209" spans="12:20" ht="16.8">
      <c r="L51209" s="404"/>
      <c r="M51209" s="404"/>
      <c r="N51209" s="404"/>
      <c r="O51209" s="404"/>
      <c r="P51209" s="404"/>
      <c r="Q51209" s="404"/>
      <c r="R51209" s="404"/>
      <c r="S51209" s="404"/>
      <c r="T51209" s="404"/>
    </row>
    <row r="51210" spans="12:20" ht="16.8">
      <c r="L51210" s="404"/>
      <c r="M51210" s="404"/>
      <c r="N51210" s="404"/>
      <c r="O51210" s="404"/>
      <c r="P51210" s="404"/>
      <c r="Q51210" s="404"/>
      <c r="R51210" s="404"/>
      <c r="S51210" s="404"/>
      <c r="T51210" s="404"/>
    </row>
    <row r="51211" spans="12:20" ht="16.8">
      <c r="L51211" s="404"/>
      <c r="M51211" s="404"/>
      <c r="N51211" s="404"/>
      <c r="O51211" s="404"/>
      <c r="P51211" s="404"/>
      <c r="Q51211" s="404"/>
      <c r="R51211" s="404"/>
      <c r="S51211" s="404"/>
      <c r="T51211" s="404"/>
    </row>
    <row r="51212" spans="12:20" ht="16.8">
      <c r="L51212" s="404"/>
      <c r="M51212" s="404"/>
      <c r="N51212" s="404"/>
      <c r="O51212" s="404"/>
      <c r="P51212" s="404"/>
      <c r="Q51212" s="404"/>
      <c r="R51212" s="404"/>
      <c r="S51212" s="404"/>
      <c r="T51212" s="404"/>
    </row>
    <row r="51213" spans="12:20" ht="16.8">
      <c r="L51213" s="404"/>
      <c r="M51213" s="404"/>
      <c r="N51213" s="404"/>
      <c r="O51213" s="404"/>
      <c r="P51213" s="404"/>
      <c r="Q51213" s="404"/>
      <c r="R51213" s="404"/>
      <c r="S51213" s="404"/>
      <c r="T51213" s="404"/>
    </row>
    <row r="51214" spans="12:20" ht="16.8">
      <c r="L51214" s="404"/>
      <c r="M51214" s="404"/>
      <c r="N51214" s="404"/>
      <c r="O51214" s="404"/>
      <c r="P51214" s="404"/>
      <c r="Q51214" s="404"/>
      <c r="R51214" s="404"/>
      <c r="S51214" s="404"/>
      <c r="T51214" s="404"/>
    </row>
    <row r="51215" spans="12:20" ht="16.8">
      <c r="L51215" s="404"/>
      <c r="M51215" s="404"/>
      <c r="N51215" s="404"/>
      <c r="O51215" s="404"/>
      <c r="P51215" s="404"/>
      <c r="Q51215" s="404"/>
      <c r="R51215" s="404"/>
      <c r="S51215" s="404"/>
      <c r="T51215" s="404"/>
    </row>
    <row r="51216" spans="12:20" ht="16.8">
      <c r="L51216" s="404"/>
      <c r="M51216" s="404"/>
      <c r="N51216" s="404"/>
      <c r="O51216" s="404"/>
      <c r="P51216" s="404"/>
      <c r="Q51216" s="404"/>
      <c r="R51216" s="404"/>
      <c r="S51216" s="404"/>
      <c r="T51216" s="404"/>
    </row>
    <row r="51217" spans="12:20" ht="16.8">
      <c r="L51217" s="404"/>
      <c r="M51217" s="404"/>
      <c r="N51217" s="404"/>
      <c r="O51217" s="404"/>
      <c r="P51217" s="404"/>
      <c r="Q51217" s="404"/>
      <c r="R51217" s="404"/>
      <c r="S51217" s="404"/>
      <c r="T51217" s="404"/>
    </row>
    <row r="51218" spans="12:20" ht="16.8">
      <c r="L51218" s="404"/>
      <c r="M51218" s="404"/>
      <c r="N51218" s="404"/>
      <c r="O51218" s="404"/>
      <c r="P51218" s="404"/>
      <c r="Q51218" s="404"/>
      <c r="R51218" s="404"/>
      <c r="S51218" s="404"/>
      <c r="T51218" s="404"/>
    </row>
    <row r="51219" spans="12:20" ht="16.8">
      <c r="L51219" s="404"/>
      <c r="M51219" s="404"/>
      <c r="N51219" s="404"/>
      <c r="O51219" s="404"/>
      <c r="P51219" s="404"/>
      <c r="Q51219" s="404"/>
      <c r="R51219" s="404"/>
      <c r="S51219" s="404"/>
      <c r="T51219" s="404"/>
    </row>
    <row r="51220" spans="12:20" ht="16.8">
      <c r="L51220" s="404"/>
      <c r="M51220" s="404"/>
      <c r="N51220" s="404"/>
      <c r="O51220" s="404"/>
      <c r="P51220" s="404"/>
      <c r="Q51220" s="404"/>
      <c r="R51220" s="404"/>
      <c r="S51220" s="404"/>
      <c r="T51220" s="404"/>
    </row>
    <row r="51221" spans="12:20" ht="16.8">
      <c r="L51221" s="404"/>
      <c r="M51221" s="404"/>
      <c r="N51221" s="404"/>
      <c r="O51221" s="404"/>
      <c r="P51221" s="404"/>
      <c r="Q51221" s="404"/>
      <c r="R51221" s="404"/>
      <c r="S51221" s="404"/>
      <c r="T51221" s="404"/>
    </row>
    <row r="51222" spans="12:20" ht="16.8">
      <c r="L51222" s="404"/>
      <c r="M51222" s="404"/>
      <c r="N51222" s="404"/>
      <c r="O51222" s="404"/>
      <c r="P51222" s="404"/>
      <c r="Q51222" s="404"/>
      <c r="R51222" s="404"/>
      <c r="S51222" s="404"/>
      <c r="T51222" s="404"/>
    </row>
    <row r="51223" spans="12:20" ht="16.8">
      <c r="L51223" s="404"/>
      <c r="M51223" s="404"/>
      <c r="N51223" s="404"/>
      <c r="O51223" s="404"/>
      <c r="P51223" s="404"/>
      <c r="Q51223" s="404"/>
      <c r="R51223" s="404"/>
      <c r="S51223" s="404"/>
      <c r="T51223" s="404"/>
    </row>
    <row r="51224" spans="12:20" ht="16.8">
      <c r="L51224" s="404"/>
      <c r="M51224" s="404"/>
      <c r="N51224" s="404"/>
      <c r="O51224" s="404"/>
      <c r="P51224" s="404"/>
      <c r="Q51224" s="404"/>
      <c r="R51224" s="404"/>
      <c r="S51224" s="404"/>
      <c r="T51224" s="404"/>
    </row>
    <row r="51225" spans="12:20" ht="16.8">
      <c r="L51225" s="404"/>
      <c r="M51225" s="404"/>
      <c r="N51225" s="404"/>
      <c r="O51225" s="404"/>
      <c r="P51225" s="404"/>
      <c r="Q51225" s="404"/>
      <c r="R51225" s="404"/>
      <c r="S51225" s="404"/>
      <c r="T51225" s="404"/>
    </row>
    <row r="51226" spans="12:20" ht="16.8">
      <c r="L51226" s="404"/>
      <c r="M51226" s="404"/>
      <c r="N51226" s="404"/>
      <c r="O51226" s="404"/>
      <c r="P51226" s="404"/>
      <c r="Q51226" s="404"/>
      <c r="R51226" s="404"/>
      <c r="S51226" s="404"/>
      <c r="T51226" s="404"/>
    </row>
    <row r="51227" spans="12:20" ht="16.8">
      <c r="L51227" s="404"/>
      <c r="M51227" s="404"/>
      <c r="N51227" s="404"/>
      <c r="O51227" s="404"/>
      <c r="P51227" s="404"/>
      <c r="Q51227" s="404"/>
      <c r="R51227" s="404"/>
      <c r="S51227" s="404"/>
      <c r="T51227" s="404"/>
    </row>
    <row r="51228" spans="12:20" ht="16.8">
      <c r="L51228" s="404"/>
      <c r="M51228" s="404"/>
      <c r="N51228" s="404"/>
      <c r="O51228" s="404"/>
      <c r="P51228" s="404"/>
      <c r="Q51228" s="404"/>
      <c r="R51228" s="404"/>
      <c r="S51228" s="404"/>
      <c r="T51228" s="404"/>
    </row>
    <row r="51229" spans="12:20" ht="16.8">
      <c r="L51229" s="404"/>
      <c r="M51229" s="404"/>
      <c r="N51229" s="404"/>
      <c r="O51229" s="404"/>
      <c r="P51229" s="404"/>
      <c r="Q51229" s="404"/>
      <c r="R51229" s="404"/>
      <c r="S51229" s="404"/>
      <c r="T51229" s="404"/>
    </row>
    <row r="51230" spans="12:20" ht="16.8">
      <c r="L51230" s="404"/>
      <c r="M51230" s="404"/>
      <c r="N51230" s="404"/>
      <c r="O51230" s="404"/>
      <c r="P51230" s="404"/>
      <c r="Q51230" s="404"/>
      <c r="R51230" s="404"/>
      <c r="S51230" s="404"/>
      <c r="T51230" s="404"/>
    </row>
    <row r="51231" spans="12:20" ht="16.8">
      <c r="L51231" s="404"/>
      <c r="M51231" s="404"/>
      <c r="N51231" s="404"/>
      <c r="O51231" s="404"/>
      <c r="P51231" s="404"/>
      <c r="Q51231" s="404"/>
      <c r="R51231" s="404"/>
      <c r="S51231" s="404"/>
      <c r="T51231" s="404"/>
    </row>
    <row r="51232" spans="12:20" ht="16.8">
      <c r="L51232" s="404"/>
      <c r="M51232" s="404"/>
      <c r="N51232" s="404"/>
      <c r="O51232" s="404"/>
      <c r="P51232" s="404"/>
      <c r="Q51232" s="404"/>
      <c r="R51232" s="404"/>
      <c r="S51232" s="404"/>
      <c r="T51232" s="404"/>
    </row>
    <row r="51233" spans="12:20" ht="16.8">
      <c r="L51233" s="404"/>
      <c r="M51233" s="404"/>
      <c r="N51233" s="404"/>
      <c r="O51233" s="404"/>
      <c r="P51233" s="404"/>
      <c r="Q51233" s="404"/>
      <c r="R51233" s="404"/>
      <c r="S51233" s="404"/>
      <c r="T51233" s="404"/>
    </row>
    <row r="51234" spans="12:20" ht="16.8">
      <c r="L51234" s="404"/>
      <c r="M51234" s="404"/>
      <c r="N51234" s="404"/>
      <c r="O51234" s="404"/>
      <c r="P51234" s="404"/>
      <c r="Q51234" s="404"/>
      <c r="R51234" s="404"/>
      <c r="S51234" s="404"/>
      <c r="T51234" s="404"/>
    </row>
    <row r="51235" spans="12:20" ht="16.8">
      <c r="L51235" s="404"/>
      <c r="M51235" s="404"/>
      <c r="N51235" s="404"/>
      <c r="O51235" s="404"/>
      <c r="P51235" s="404"/>
      <c r="Q51235" s="404"/>
      <c r="R51235" s="404"/>
      <c r="S51235" s="404"/>
      <c r="T51235" s="404"/>
    </row>
    <row r="51236" spans="12:20" ht="16.8">
      <c r="L51236" s="404"/>
      <c r="M51236" s="404"/>
      <c r="N51236" s="404"/>
      <c r="O51236" s="404"/>
      <c r="P51236" s="404"/>
      <c r="Q51236" s="404"/>
      <c r="R51236" s="404"/>
      <c r="S51236" s="404"/>
      <c r="T51236" s="404"/>
    </row>
    <row r="51237" spans="12:20" ht="16.8">
      <c r="L51237" s="404"/>
      <c r="M51237" s="404"/>
      <c r="N51237" s="404"/>
      <c r="O51237" s="404"/>
      <c r="P51237" s="404"/>
      <c r="Q51237" s="404"/>
      <c r="R51237" s="404"/>
      <c r="S51237" s="404"/>
      <c r="T51237" s="404"/>
    </row>
    <row r="51238" spans="12:20" ht="16.8">
      <c r="L51238" s="404"/>
      <c r="M51238" s="404"/>
      <c r="N51238" s="404"/>
      <c r="O51238" s="404"/>
      <c r="P51238" s="404"/>
      <c r="Q51238" s="404"/>
      <c r="R51238" s="404"/>
      <c r="S51238" s="404"/>
      <c r="T51238" s="404"/>
    </row>
    <row r="51239" spans="12:20" ht="16.8">
      <c r="L51239" s="404"/>
      <c r="M51239" s="404"/>
      <c r="N51239" s="404"/>
      <c r="O51239" s="404"/>
      <c r="P51239" s="404"/>
      <c r="Q51239" s="404"/>
      <c r="R51239" s="404"/>
      <c r="S51239" s="404"/>
      <c r="T51239" s="404"/>
    </row>
    <row r="51240" spans="12:20" ht="16.8">
      <c r="L51240" s="404"/>
      <c r="M51240" s="404"/>
      <c r="N51240" s="404"/>
      <c r="O51240" s="404"/>
      <c r="P51240" s="404"/>
      <c r="Q51240" s="404"/>
      <c r="R51240" s="404"/>
      <c r="S51240" s="404"/>
      <c r="T51240" s="404"/>
    </row>
    <row r="51241" spans="12:20" ht="16.8">
      <c r="L51241" s="404"/>
      <c r="M51241" s="404"/>
      <c r="N51241" s="404"/>
      <c r="O51241" s="404"/>
      <c r="P51241" s="404"/>
      <c r="Q51241" s="404"/>
      <c r="R51241" s="404"/>
      <c r="S51241" s="404"/>
      <c r="T51241" s="404"/>
    </row>
    <row r="51242" spans="12:20" ht="16.8">
      <c r="L51242" s="404"/>
      <c r="M51242" s="404"/>
      <c r="N51242" s="404"/>
      <c r="O51242" s="404"/>
      <c r="P51242" s="404"/>
      <c r="Q51242" s="404"/>
      <c r="R51242" s="404"/>
      <c r="S51242" s="404"/>
      <c r="T51242" s="404"/>
    </row>
    <row r="51243" spans="12:20" ht="16.8">
      <c r="L51243" s="404"/>
      <c r="M51243" s="404"/>
      <c r="N51243" s="404"/>
      <c r="O51243" s="404"/>
      <c r="P51243" s="404"/>
      <c r="Q51243" s="404"/>
      <c r="R51243" s="404"/>
      <c r="S51243" s="404"/>
      <c r="T51243" s="404"/>
    </row>
    <row r="51244" spans="12:20" ht="16.8">
      <c r="L51244" s="404"/>
      <c r="M51244" s="404"/>
      <c r="N51244" s="404"/>
      <c r="O51244" s="404"/>
      <c r="P51244" s="404"/>
      <c r="Q51244" s="404"/>
      <c r="R51244" s="404"/>
      <c r="S51244" s="404"/>
      <c r="T51244" s="404"/>
    </row>
    <row r="51245" spans="12:20" ht="16.8">
      <c r="L51245" s="404"/>
      <c r="M51245" s="404"/>
      <c r="N51245" s="404"/>
      <c r="O51245" s="404"/>
      <c r="P51245" s="404"/>
      <c r="Q51245" s="404"/>
      <c r="R51245" s="404"/>
      <c r="S51245" s="404"/>
      <c r="T51245" s="404"/>
    </row>
    <row r="51246" spans="12:20" ht="16.8">
      <c r="L51246" s="404"/>
      <c r="M51246" s="404"/>
      <c r="N51246" s="404"/>
      <c r="O51246" s="404"/>
      <c r="P51246" s="404"/>
      <c r="Q51246" s="404"/>
      <c r="R51246" s="404"/>
      <c r="S51246" s="404"/>
      <c r="T51246" s="404"/>
    </row>
    <row r="51247" spans="12:20" ht="16.8">
      <c r="L51247" s="404"/>
      <c r="M51247" s="404"/>
      <c r="N51247" s="404"/>
      <c r="O51247" s="404"/>
      <c r="P51247" s="404"/>
      <c r="Q51247" s="404"/>
      <c r="R51247" s="404"/>
      <c r="S51247" s="404"/>
      <c r="T51247" s="404"/>
    </row>
    <row r="51248" spans="12:20" ht="16.8">
      <c r="L51248" s="404"/>
      <c r="M51248" s="404"/>
      <c r="N51248" s="404"/>
      <c r="O51248" s="404"/>
      <c r="P51248" s="404"/>
      <c r="Q51248" s="404"/>
      <c r="R51248" s="404"/>
      <c r="S51248" s="404"/>
      <c r="T51248" s="404"/>
    </row>
    <row r="51249" spans="12:20" ht="16.8">
      <c r="L51249" s="404"/>
      <c r="M51249" s="404"/>
      <c r="N51249" s="404"/>
      <c r="O51249" s="404"/>
      <c r="P51249" s="404"/>
      <c r="Q51249" s="404"/>
      <c r="R51249" s="404"/>
      <c r="S51249" s="404"/>
      <c r="T51249" s="404"/>
    </row>
    <row r="51250" spans="12:20" ht="16.8">
      <c r="L51250" s="404"/>
      <c r="M51250" s="404"/>
      <c r="N51250" s="404"/>
      <c r="O51250" s="404"/>
      <c r="P51250" s="404"/>
      <c r="Q51250" s="404"/>
      <c r="R51250" s="404"/>
      <c r="S51250" s="404"/>
      <c r="T51250" s="404"/>
    </row>
    <row r="51251" spans="12:20" ht="16.8">
      <c r="L51251" s="404"/>
      <c r="M51251" s="404"/>
      <c r="N51251" s="404"/>
      <c r="O51251" s="404"/>
      <c r="P51251" s="404"/>
      <c r="Q51251" s="404"/>
      <c r="R51251" s="404"/>
      <c r="S51251" s="404"/>
      <c r="T51251" s="404"/>
    </row>
    <row r="51252" spans="12:20" ht="16.8">
      <c r="L51252" s="404"/>
      <c r="M51252" s="404"/>
      <c r="N51252" s="404"/>
      <c r="O51252" s="404"/>
      <c r="P51252" s="404"/>
      <c r="Q51252" s="404"/>
      <c r="R51252" s="404"/>
      <c r="S51252" s="404"/>
      <c r="T51252" s="404"/>
    </row>
    <row r="51253" spans="12:20" ht="16.8">
      <c r="L51253" s="404"/>
      <c r="M51253" s="404"/>
      <c r="N51253" s="404"/>
      <c r="O51253" s="404"/>
      <c r="P51253" s="404"/>
      <c r="Q51253" s="404"/>
      <c r="R51253" s="404"/>
      <c r="S51253" s="404"/>
      <c r="T51253" s="404"/>
    </row>
    <row r="51254" spans="12:20" ht="16.8">
      <c r="L51254" s="404"/>
      <c r="M51254" s="404"/>
      <c r="N51254" s="404"/>
      <c r="O51254" s="404"/>
      <c r="P51254" s="404"/>
      <c r="Q51254" s="404"/>
      <c r="R51254" s="404"/>
      <c r="S51254" s="404"/>
      <c r="T51254" s="404"/>
    </row>
    <row r="51255" spans="12:20" ht="16.8">
      <c r="L51255" s="404"/>
      <c r="M51255" s="404"/>
      <c r="N51255" s="404"/>
      <c r="O51255" s="404"/>
      <c r="P51255" s="404"/>
      <c r="Q51255" s="404"/>
      <c r="R51255" s="404"/>
      <c r="S51255" s="404"/>
      <c r="T51255" s="404"/>
    </row>
    <row r="51256" spans="12:20" ht="16.8">
      <c r="L51256" s="404"/>
      <c r="M51256" s="404"/>
      <c r="N51256" s="404"/>
      <c r="O51256" s="404"/>
      <c r="P51256" s="404"/>
      <c r="Q51256" s="404"/>
      <c r="R51256" s="404"/>
      <c r="S51256" s="404"/>
      <c r="T51256" s="404"/>
    </row>
    <row r="51257" spans="12:20" ht="16.8">
      <c r="L51257" s="404"/>
      <c r="M51257" s="404"/>
      <c r="N51257" s="404"/>
      <c r="O51257" s="404"/>
      <c r="P51257" s="404"/>
      <c r="Q51257" s="404"/>
      <c r="R51257" s="404"/>
      <c r="S51257" s="404"/>
      <c r="T51257" s="404"/>
    </row>
    <row r="51258" spans="12:20" ht="16.8">
      <c r="L51258" s="404"/>
      <c r="M51258" s="404"/>
      <c r="N51258" s="404"/>
      <c r="O51258" s="404"/>
      <c r="P51258" s="404"/>
      <c r="Q51258" s="404"/>
      <c r="R51258" s="404"/>
      <c r="S51258" s="404"/>
      <c r="T51258" s="404"/>
    </row>
    <row r="51259" spans="12:20" ht="16.8">
      <c r="L51259" s="404"/>
      <c r="M51259" s="404"/>
      <c r="N51259" s="404"/>
      <c r="O51259" s="404"/>
      <c r="P51259" s="404"/>
      <c r="Q51259" s="404"/>
      <c r="R51259" s="404"/>
      <c r="S51259" s="404"/>
      <c r="T51259" s="404"/>
    </row>
    <row r="51260" spans="12:20" ht="16.8">
      <c r="L51260" s="404"/>
      <c r="M51260" s="404"/>
      <c r="N51260" s="404"/>
      <c r="O51260" s="404"/>
      <c r="P51260" s="404"/>
      <c r="Q51260" s="404"/>
      <c r="R51260" s="404"/>
      <c r="S51260" s="404"/>
      <c r="T51260" s="404"/>
    </row>
    <row r="51261" spans="12:20" ht="16.8">
      <c r="L51261" s="404"/>
      <c r="M51261" s="404"/>
      <c r="N51261" s="404"/>
      <c r="O51261" s="404"/>
      <c r="P51261" s="404"/>
      <c r="Q51261" s="404"/>
      <c r="R51261" s="404"/>
      <c r="S51261" s="404"/>
      <c r="T51261" s="404"/>
    </row>
    <row r="51262" spans="12:20" ht="16.8">
      <c r="L51262" s="404"/>
      <c r="M51262" s="404"/>
      <c r="N51262" s="404"/>
      <c r="O51262" s="404"/>
      <c r="P51262" s="404"/>
      <c r="Q51262" s="404"/>
      <c r="R51262" s="404"/>
      <c r="S51262" s="404"/>
      <c r="T51262" s="404"/>
    </row>
    <row r="51263" spans="12:20" ht="16.8">
      <c r="L51263" s="404"/>
      <c r="M51263" s="404"/>
      <c r="N51263" s="404"/>
      <c r="O51263" s="404"/>
      <c r="P51263" s="404"/>
      <c r="Q51263" s="404"/>
      <c r="R51263" s="404"/>
      <c r="S51263" s="404"/>
      <c r="T51263" s="404"/>
    </row>
    <row r="51264" spans="12:20" ht="16.8">
      <c r="L51264" s="404"/>
      <c r="M51264" s="404"/>
      <c r="N51264" s="404"/>
      <c r="O51264" s="404"/>
      <c r="P51264" s="404"/>
      <c r="Q51264" s="404"/>
      <c r="R51264" s="404"/>
      <c r="S51264" s="404"/>
      <c r="T51264" s="404"/>
    </row>
    <row r="51265" spans="12:20" ht="16.8">
      <c r="L51265" s="404"/>
      <c r="M51265" s="404"/>
      <c r="N51265" s="404"/>
      <c r="O51265" s="404"/>
      <c r="P51265" s="404"/>
      <c r="Q51265" s="404"/>
      <c r="R51265" s="404"/>
      <c r="S51265" s="404"/>
      <c r="T51265" s="404"/>
    </row>
    <row r="51266" spans="12:20" ht="16.8">
      <c r="L51266" s="404"/>
      <c r="M51266" s="404"/>
      <c r="N51266" s="404"/>
      <c r="O51266" s="404"/>
      <c r="P51266" s="404"/>
      <c r="Q51266" s="404"/>
      <c r="R51266" s="404"/>
      <c r="S51266" s="404"/>
      <c r="T51266" s="404"/>
    </row>
    <row r="51267" spans="12:20" ht="16.8">
      <c r="L51267" s="404"/>
      <c r="M51267" s="404"/>
      <c r="N51267" s="404"/>
      <c r="O51267" s="404"/>
      <c r="P51267" s="404"/>
      <c r="Q51267" s="404"/>
      <c r="R51267" s="404"/>
      <c r="S51267" s="404"/>
      <c r="T51267" s="404"/>
    </row>
    <row r="51268" spans="12:20" ht="16.8">
      <c r="L51268" s="404"/>
      <c r="M51268" s="404"/>
      <c r="N51268" s="404"/>
      <c r="O51268" s="404"/>
      <c r="P51268" s="404"/>
      <c r="Q51268" s="404"/>
      <c r="R51268" s="404"/>
      <c r="S51268" s="404"/>
      <c r="T51268" s="404"/>
    </row>
    <row r="51269" spans="12:20" ht="16.8">
      <c r="L51269" s="404"/>
      <c r="M51269" s="404"/>
      <c r="N51269" s="404"/>
      <c r="O51269" s="404"/>
      <c r="P51269" s="404"/>
      <c r="Q51269" s="404"/>
      <c r="R51269" s="404"/>
      <c r="S51269" s="404"/>
      <c r="T51269" s="404"/>
    </row>
    <row r="51270" spans="12:20" ht="16.8">
      <c r="L51270" s="404"/>
      <c r="M51270" s="404"/>
      <c r="N51270" s="404"/>
      <c r="O51270" s="404"/>
      <c r="P51270" s="404"/>
      <c r="Q51270" s="404"/>
      <c r="R51270" s="404"/>
      <c r="S51270" s="404"/>
      <c r="T51270" s="404"/>
    </row>
    <row r="51271" spans="12:20" ht="16.8">
      <c r="L51271" s="404"/>
      <c r="M51271" s="404"/>
      <c r="N51271" s="404"/>
      <c r="O51271" s="404"/>
      <c r="P51271" s="404"/>
      <c r="Q51271" s="404"/>
      <c r="R51271" s="404"/>
      <c r="S51271" s="404"/>
      <c r="T51271" s="404"/>
    </row>
    <row r="51272" spans="12:20" ht="16.8">
      <c r="L51272" s="404"/>
      <c r="M51272" s="404"/>
      <c r="N51272" s="404"/>
      <c r="O51272" s="404"/>
      <c r="P51272" s="404"/>
      <c r="Q51272" s="404"/>
      <c r="R51272" s="404"/>
      <c r="S51272" s="404"/>
      <c r="T51272" s="404"/>
    </row>
    <row r="51273" spans="12:20" ht="16.8">
      <c r="L51273" s="404"/>
      <c r="M51273" s="404"/>
      <c r="N51273" s="404"/>
      <c r="O51273" s="404"/>
      <c r="P51273" s="404"/>
      <c r="Q51273" s="404"/>
      <c r="R51273" s="404"/>
      <c r="S51273" s="404"/>
      <c r="T51273" s="404"/>
    </row>
    <row r="51274" spans="12:20" ht="16.8">
      <c r="L51274" s="404"/>
      <c r="M51274" s="404"/>
      <c r="N51274" s="404"/>
      <c r="O51274" s="404"/>
      <c r="P51274" s="404"/>
      <c r="Q51274" s="404"/>
      <c r="R51274" s="404"/>
      <c r="S51274" s="404"/>
      <c r="T51274" s="404"/>
    </row>
    <row r="51275" spans="12:20" ht="16.8">
      <c r="L51275" s="404"/>
      <c r="M51275" s="404"/>
      <c r="N51275" s="404"/>
      <c r="O51275" s="404"/>
      <c r="P51275" s="404"/>
      <c r="Q51275" s="404"/>
      <c r="R51275" s="404"/>
      <c r="S51275" s="404"/>
      <c r="T51275" s="404"/>
    </row>
    <row r="51276" spans="12:20" ht="16.8">
      <c r="L51276" s="404"/>
      <c r="M51276" s="404"/>
      <c r="N51276" s="404"/>
      <c r="O51276" s="404"/>
      <c r="P51276" s="404"/>
      <c r="Q51276" s="404"/>
      <c r="R51276" s="404"/>
      <c r="S51276" s="404"/>
      <c r="T51276" s="404"/>
    </row>
    <row r="51277" spans="12:20" ht="16.8">
      <c r="L51277" s="404"/>
      <c r="M51277" s="404"/>
      <c r="N51277" s="404"/>
      <c r="O51277" s="404"/>
      <c r="P51277" s="404"/>
      <c r="Q51277" s="404"/>
      <c r="R51277" s="404"/>
      <c r="S51277" s="404"/>
      <c r="T51277" s="404"/>
    </row>
    <row r="51278" spans="12:20" ht="16.8">
      <c r="L51278" s="404"/>
      <c r="M51278" s="404"/>
      <c r="N51278" s="404"/>
      <c r="O51278" s="404"/>
      <c r="P51278" s="404"/>
      <c r="Q51278" s="404"/>
      <c r="R51278" s="404"/>
      <c r="S51278" s="404"/>
      <c r="T51278" s="404"/>
    </row>
    <row r="51279" spans="12:20" ht="16.8">
      <c r="L51279" s="404"/>
      <c r="M51279" s="404"/>
      <c r="N51279" s="404"/>
      <c r="O51279" s="404"/>
      <c r="P51279" s="404"/>
      <c r="Q51279" s="404"/>
      <c r="R51279" s="404"/>
      <c r="S51279" s="404"/>
      <c r="T51279" s="404"/>
    </row>
    <row r="51280" spans="12:20" ht="16.8">
      <c r="L51280" s="404"/>
      <c r="M51280" s="404"/>
      <c r="N51280" s="404"/>
      <c r="O51280" s="404"/>
      <c r="P51280" s="404"/>
      <c r="Q51280" s="404"/>
      <c r="R51280" s="404"/>
      <c r="S51280" s="404"/>
      <c r="T51280" s="404"/>
    </row>
    <row r="51281" spans="12:20" ht="16.8">
      <c r="L51281" s="404"/>
      <c r="M51281" s="404"/>
      <c r="N51281" s="404"/>
      <c r="O51281" s="404"/>
      <c r="P51281" s="404"/>
      <c r="Q51281" s="404"/>
      <c r="R51281" s="404"/>
      <c r="S51281" s="404"/>
      <c r="T51281" s="404"/>
    </row>
    <row r="51282" spans="12:20" ht="16.8">
      <c r="L51282" s="404"/>
      <c r="M51282" s="404"/>
      <c r="N51282" s="404"/>
      <c r="O51282" s="404"/>
      <c r="P51282" s="404"/>
      <c r="Q51282" s="404"/>
      <c r="R51282" s="404"/>
      <c r="S51282" s="404"/>
      <c r="T51282" s="404"/>
    </row>
    <row r="51283" spans="12:20" ht="16.8">
      <c r="L51283" s="404"/>
      <c r="M51283" s="404"/>
      <c r="N51283" s="404"/>
      <c r="O51283" s="404"/>
      <c r="P51283" s="404"/>
      <c r="Q51283" s="404"/>
      <c r="R51283" s="404"/>
      <c r="S51283" s="404"/>
      <c r="T51283" s="404"/>
    </row>
    <row r="51284" spans="12:20" ht="16.8">
      <c r="L51284" s="404"/>
      <c r="M51284" s="404"/>
      <c r="N51284" s="404"/>
      <c r="O51284" s="404"/>
      <c r="P51284" s="404"/>
      <c r="Q51284" s="404"/>
      <c r="R51284" s="404"/>
      <c r="S51284" s="404"/>
      <c r="T51284" s="404"/>
    </row>
    <row r="51285" spans="12:20" ht="16.8">
      <c r="L51285" s="404"/>
      <c r="M51285" s="404"/>
      <c r="N51285" s="404"/>
      <c r="O51285" s="404"/>
      <c r="P51285" s="404"/>
      <c r="Q51285" s="404"/>
      <c r="R51285" s="404"/>
      <c r="S51285" s="404"/>
      <c r="T51285" s="404"/>
    </row>
    <row r="51286" spans="12:20" ht="16.8">
      <c r="L51286" s="404"/>
      <c r="M51286" s="404"/>
      <c r="N51286" s="404"/>
      <c r="O51286" s="404"/>
      <c r="P51286" s="404"/>
      <c r="Q51286" s="404"/>
      <c r="R51286" s="404"/>
      <c r="S51286" s="404"/>
      <c r="T51286" s="404"/>
    </row>
    <row r="51287" spans="12:20" ht="16.8">
      <c r="L51287" s="404"/>
      <c r="M51287" s="404"/>
      <c r="N51287" s="404"/>
      <c r="O51287" s="404"/>
      <c r="P51287" s="404"/>
      <c r="Q51287" s="404"/>
      <c r="R51287" s="404"/>
      <c r="S51287" s="404"/>
      <c r="T51287" s="404"/>
    </row>
    <row r="51288" spans="12:20" ht="16.8">
      <c r="L51288" s="404"/>
      <c r="M51288" s="404"/>
      <c r="N51288" s="404"/>
      <c r="O51288" s="404"/>
      <c r="P51288" s="404"/>
      <c r="Q51288" s="404"/>
      <c r="R51288" s="404"/>
      <c r="S51288" s="404"/>
      <c r="T51288" s="404"/>
    </row>
    <row r="51289" spans="12:20" ht="16.8">
      <c r="L51289" s="404"/>
      <c r="M51289" s="404"/>
      <c r="N51289" s="404"/>
      <c r="O51289" s="404"/>
      <c r="P51289" s="404"/>
      <c r="Q51289" s="404"/>
      <c r="R51289" s="404"/>
      <c r="S51289" s="404"/>
      <c r="T51289" s="404"/>
    </row>
    <row r="51290" spans="12:20" ht="16.8">
      <c r="L51290" s="404"/>
      <c r="M51290" s="404"/>
      <c r="N51290" s="404"/>
      <c r="O51290" s="404"/>
      <c r="P51290" s="404"/>
      <c r="Q51290" s="404"/>
      <c r="R51290" s="404"/>
      <c r="S51290" s="404"/>
      <c r="T51290" s="404"/>
    </row>
    <row r="51291" spans="12:20" ht="16.8">
      <c r="L51291" s="404"/>
      <c r="M51291" s="404"/>
      <c r="N51291" s="404"/>
      <c r="O51291" s="404"/>
      <c r="P51291" s="404"/>
      <c r="Q51291" s="404"/>
      <c r="R51291" s="404"/>
      <c r="S51291" s="404"/>
      <c r="T51291" s="404"/>
    </row>
    <row r="51292" spans="12:20" ht="16.8">
      <c r="L51292" s="404"/>
      <c r="M51292" s="404"/>
      <c r="N51292" s="404"/>
      <c r="O51292" s="404"/>
      <c r="P51292" s="404"/>
      <c r="Q51292" s="404"/>
      <c r="R51292" s="404"/>
      <c r="S51292" s="404"/>
      <c r="T51292" s="404"/>
    </row>
    <row r="51293" spans="12:20" ht="16.8">
      <c r="L51293" s="404"/>
      <c r="M51293" s="404"/>
      <c r="N51293" s="404"/>
      <c r="O51293" s="404"/>
      <c r="P51293" s="404"/>
      <c r="Q51293" s="404"/>
      <c r="R51293" s="404"/>
      <c r="S51293" s="404"/>
      <c r="T51293" s="404"/>
    </row>
    <row r="51294" spans="12:20" ht="16.8">
      <c r="L51294" s="404"/>
      <c r="M51294" s="404"/>
      <c r="N51294" s="404"/>
      <c r="O51294" s="404"/>
      <c r="P51294" s="404"/>
      <c r="Q51294" s="404"/>
      <c r="R51294" s="404"/>
      <c r="S51294" s="404"/>
      <c r="T51294" s="404"/>
    </row>
    <row r="51295" spans="12:20" ht="16.8">
      <c r="L51295" s="404"/>
      <c r="M51295" s="404"/>
      <c r="N51295" s="404"/>
      <c r="O51295" s="404"/>
      <c r="P51295" s="404"/>
      <c r="Q51295" s="404"/>
      <c r="R51295" s="404"/>
      <c r="S51295" s="404"/>
      <c r="T51295" s="404"/>
    </row>
    <row r="51296" spans="12:20" ht="16.8">
      <c r="L51296" s="404"/>
      <c r="M51296" s="404"/>
      <c r="N51296" s="404"/>
      <c r="O51296" s="404"/>
      <c r="P51296" s="404"/>
      <c r="Q51296" s="404"/>
      <c r="R51296" s="404"/>
      <c r="S51296" s="404"/>
      <c r="T51296" s="404"/>
    </row>
    <row r="51297" spans="12:20" ht="16.8">
      <c r="L51297" s="404"/>
      <c r="M51297" s="404"/>
      <c r="N51297" s="404"/>
      <c r="O51297" s="404"/>
      <c r="P51297" s="404"/>
      <c r="Q51297" s="404"/>
      <c r="R51297" s="404"/>
      <c r="S51297" s="404"/>
      <c r="T51297" s="404"/>
    </row>
    <row r="51298" spans="12:20" ht="16.8">
      <c r="L51298" s="404"/>
      <c r="M51298" s="404"/>
      <c r="N51298" s="404"/>
      <c r="O51298" s="404"/>
      <c r="P51298" s="404"/>
      <c r="Q51298" s="404"/>
      <c r="R51298" s="404"/>
      <c r="S51298" s="404"/>
      <c r="T51298" s="404"/>
    </row>
    <row r="51299" spans="12:20" ht="16.8">
      <c r="L51299" s="404"/>
      <c r="M51299" s="404"/>
      <c r="N51299" s="404"/>
      <c r="O51299" s="404"/>
      <c r="P51299" s="404"/>
      <c r="Q51299" s="404"/>
      <c r="R51299" s="404"/>
      <c r="S51299" s="404"/>
      <c r="T51299" s="404"/>
    </row>
    <row r="51300" spans="12:20" ht="16.8">
      <c r="L51300" s="404"/>
      <c r="M51300" s="404"/>
      <c r="N51300" s="404"/>
      <c r="O51300" s="404"/>
      <c r="P51300" s="404"/>
      <c r="Q51300" s="404"/>
      <c r="R51300" s="404"/>
      <c r="S51300" s="404"/>
      <c r="T51300" s="404"/>
    </row>
    <row r="51301" spans="12:20" ht="16.8">
      <c r="L51301" s="404"/>
      <c r="M51301" s="404"/>
      <c r="N51301" s="404"/>
      <c r="O51301" s="404"/>
      <c r="P51301" s="404"/>
      <c r="Q51301" s="404"/>
      <c r="R51301" s="404"/>
      <c r="S51301" s="404"/>
      <c r="T51301" s="404"/>
    </row>
    <row r="51302" spans="12:20" ht="16.8">
      <c r="L51302" s="404"/>
      <c r="M51302" s="404"/>
      <c r="N51302" s="404"/>
      <c r="O51302" s="404"/>
      <c r="P51302" s="404"/>
      <c r="Q51302" s="404"/>
      <c r="R51302" s="404"/>
      <c r="S51302" s="404"/>
      <c r="T51302" s="404"/>
    </row>
    <row r="51303" spans="12:20" ht="16.8">
      <c r="L51303" s="404"/>
      <c r="M51303" s="404"/>
      <c r="N51303" s="404"/>
      <c r="O51303" s="404"/>
      <c r="P51303" s="404"/>
      <c r="Q51303" s="404"/>
      <c r="R51303" s="404"/>
      <c r="S51303" s="404"/>
      <c r="T51303" s="404"/>
    </row>
    <row r="51304" spans="12:20" ht="16.8">
      <c r="L51304" s="404"/>
      <c r="M51304" s="404"/>
      <c r="N51304" s="404"/>
      <c r="O51304" s="404"/>
      <c r="P51304" s="404"/>
      <c r="Q51304" s="404"/>
      <c r="R51304" s="404"/>
      <c r="S51304" s="404"/>
      <c r="T51304" s="404"/>
    </row>
    <row r="51305" spans="12:20" ht="16.8">
      <c r="L51305" s="404"/>
      <c r="M51305" s="404"/>
      <c r="N51305" s="404"/>
      <c r="O51305" s="404"/>
      <c r="P51305" s="404"/>
      <c r="Q51305" s="404"/>
      <c r="R51305" s="404"/>
      <c r="S51305" s="404"/>
      <c r="T51305" s="404"/>
    </row>
    <row r="51306" spans="12:20" ht="16.8">
      <c r="L51306" s="404"/>
      <c r="M51306" s="404"/>
      <c r="N51306" s="404"/>
      <c r="O51306" s="404"/>
      <c r="P51306" s="404"/>
      <c r="Q51306" s="404"/>
      <c r="R51306" s="404"/>
      <c r="S51306" s="404"/>
      <c r="T51306" s="404"/>
    </row>
    <row r="51307" spans="12:20" ht="16.8">
      <c r="L51307" s="404"/>
      <c r="M51307" s="404"/>
      <c r="N51307" s="404"/>
      <c r="O51307" s="404"/>
      <c r="P51307" s="404"/>
      <c r="Q51307" s="404"/>
      <c r="R51307" s="404"/>
      <c r="S51307" s="404"/>
      <c r="T51307" s="404"/>
    </row>
    <row r="51308" spans="12:20" ht="16.8">
      <c r="L51308" s="404"/>
      <c r="M51308" s="404"/>
      <c r="N51308" s="404"/>
      <c r="O51308" s="404"/>
      <c r="P51308" s="404"/>
      <c r="Q51308" s="404"/>
      <c r="R51308" s="404"/>
      <c r="S51308" s="404"/>
      <c r="T51308" s="404"/>
    </row>
    <row r="51309" spans="12:20" ht="16.8">
      <c r="L51309" s="404"/>
      <c r="M51309" s="404"/>
      <c r="N51309" s="404"/>
      <c r="O51309" s="404"/>
      <c r="P51309" s="404"/>
      <c r="Q51309" s="404"/>
      <c r="R51309" s="404"/>
      <c r="S51309" s="404"/>
      <c r="T51309" s="404"/>
    </row>
    <row r="51310" spans="12:20" ht="16.8">
      <c r="L51310" s="404"/>
      <c r="M51310" s="404"/>
      <c r="N51310" s="404"/>
      <c r="O51310" s="404"/>
      <c r="P51310" s="404"/>
      <c r="Q51310" s="404"/>
      <c r="R51310" s="404"/>
      <c r="S51310" s="404"/>
      <c r="T51310" s="404"/>
    </row>
    <row r="51311" spans="12:20" ht="16.8">
      <c r="L51311" s="404"/>
      <c r="M51311" s="404"/>
      <c r="N51311" s="404"/>
      <c r="O51311" s="404"/>
      <c r="P51311" s="404"/>
      <c r="Q51311" s="404"/>
      <c r="R51311" s="404"/>
      <c r="S51311" s="404"/>
      <c r="T51311" s="404"/>
    </row>
    <row r="51312" spans="12:20" ht="16.8">
      <c r="L51312" s="404"/>
      <c r="M51312" s="404"/>
      <c r="N51312" s="404"/>
      <c r="O51312" s="404"/>
      <c r="P51312" s="404"/>
      <c r="Q51312" s="404"/>
      <c r="R51312" s="404"/>
      <c r="S51312" s="404"/>
      <c r="T51312" s="404"/>
    </row>
    <row r="51313" spans="12:20" ht="16.8">
      <c r="L51313" s="404"/>
      <c r="M51313" s="404"/>
      <c r="N51313" s="404"/>
      <c r="O51313" s="404"/>
      <c r="P51313" s="404"/>
      <c r="Q51313" s="404"/>
      <c r="R51313" s="404"/>
      <c r="S51313" s="404"/>
      <c r="T51313" s="404"/>
    </row>
    <row r="51314" spans="12:20" ht="16.8">
      <c r="L51314" s="404"/>
      <c r="M51314" s="404"/>
      <c r="N51314" s="404"/>
      <c r="O51314" s="404"/>
      <c r="P51314" s="404"/>
      <c r="Q51314" s="404"/>
      <c r="R51314" s="404"/>
      <c r="S51314" s="404"/>
      <c r="T51314" s="404"/>
    </row>
    <row r="51315" spans="12:20" ht="16.8">
      <c r="L51315" s="404"/>
      <c r="M51315" s="404"/>
      <c r="N51315" s="404"/>
      <c r="O51315" s="404"/>
      <c r="P51315" s="404"/>
      <c r="Q51315" s="404"/>
      <c r="R51315" s="404"/>
      <c r="S51315" s="404"/>
      <c r="T51315" s="404"/>
    </row>
    <row r="51316" spans="12:20" ht="16.8">
      <c r="L51316" s="404"/>
      <c r="M51316" s="404"/>
      <c r="N51316" s="404"/>
      <c r="O51316" s="404"/>
      <c r="P51316" s="404"/>
      <c r="Q51316" s="404"/>
      <c r="R51316" s="404"/>
      <c r="S51316" s="404"/>
      <c r="T51316" s="404"/>
    </row>
    <row r="51317" spans="12:20" ht="16.8">
      <c r="L51317" s="404"/>
      <c r="M51317" s="404"/>
      <c r="N51317" s="404"/>
      <c r="O51317" s="404"/>
      <c r="P51317" s="404"/>
      <c r="Q51317" s="404"/>
      <c r="R51317" s="404"/>
      <c r="S51317" s="404"/>
      <c r="T51317" s="404"/>
    </row>
    <row r="51318" spans="12:20" ht="16.8">
      <c r="L51318" s="404"/>
      <c r="M51318" s="404"/>
      <c r="N51318" s="404"/>
      <c r="O51318" s="404"/>
      <c r="P51318" s="404"/>
      <c r="Q51318" s="404"/>
      <c r="R51318" s="404"/>
      <c r="S51318" s="404"/>
      <c r="T51318" s="404"/>
    </row>
    <row r="51319" spans="12:20" ht="16.8">
      <c r="L51319" s="404"/>
      <c r="M51319" s="404"/>
      <c r="N51319" s="404"/>
      <c r="O51319" s="404"/>
      <c r="P51319" s="404"/>
      <c r="Q51319" s="404"/>
      <c r="R51319" s="404"/>
      <c r="S51319" s="404"/>
      <c r="T51319" s="404"/>
    </row>
    <row r="51320" spans="12:20" ht="16.8">
      <c r="L51320" s="404"/>
      <c r="M51320" s="404"/>
      <c r="N51320" s="404"/>
      <c r="O51320" s="404"/>
      <c r="P51320" s="404"/>
      <c r="Q51320" s="404"/>
      <c r="R51320" s="404"/>
      <c r="S51320" s="404"/>
      <c r="T51320" s="404"/>
    </row>
    <row r="51321" spans="12:20" ht="16.8">
      <c r="L51321" s="404"/>
      <c r="M51321" s="404"/>
      <c r="N51321" s="404"/>
      <c r="O51321" s="404"/>
      <c r="P51321" s="404"/>
      <c r="Q51321" s="404"/>
      <c r="R51321" s="404"/>
      <c r="S51321" s="404"/>
      <c r="T51321" s="404"/>
    </row>
    <row r="51322" spans="12:20" ht="16.8">
      <c r="L51322" s="404"/>
      <c r="M51322" s="404"/>
      <c r="N51322" s="404"/>
      <c r="O51322" s="404"/>
      <c r="P51322" s="404"/>
      <c r="Q51322" s="404"/>
      <c r="R51322" s="404"/>
      <c r="S51322" s="404"/>
      <c r="T51322" s="404"/>
    </row>
    <row r="51323" spans="12:20" ht="16.8">
      <c r="L51323" s="404"/>
      <c r="M51323" s="404"/>
      <c r="N51323" s="404"/>
      <c r="O51323" s="404"/>
      <c r="P51323" s="404"/>
      <c r="Q51323" s="404"/>
      <c r="R51323" s="404"/>
      <c r="S51323" s="404"/>
      <c r="T51323" s="404"/>
    </row>
    <row r="51324" spans="12:20" ht="16.8">
      <c r="L51324" s="404"/>
      <c r="M51324" s="404"/>
      <c r="N51324" s="404"/>
      <c r="O51324" s="404"/>
      <c r="P51324" s="404"/>
      <c r="Q51324" s="404"/>
      <c r="R51324" s="404"/>
      <c r="S51324" s="404"/>
      <c r="T51324" s="404"/>
    </row>
    <row r="51325" spans="12:20" ht="16.8">
      <c r="L51325" s="404"/>
      <c r="M51325" s="404"/>
      <c r="N51325" s="404"/>
      <c r="O51325" s="404"/>
      <c r="P51325" s="404"/>
      <c r="Q51325" s="404"/>
      <c r="R51325" s="404"/>
      <c r="S51325" s="404"/>
      <c r="T51325" s="404"/>
    </row>
    <row r="51326" spans="12:20" ht="16.8">
      <c r="L51326" s="404"/>
      <c r="M51326" s="404"/>
      <c r="N51326" s="404"/>
      <c r="O51326" s="404"/>
      <c r="P51326" s="404"/>
      <c r="Q51326" s="404"/>
      <c r="R51326" s="404"/>
      <c r="S51326" s="404"/>
      <c r="T51326" s="404"/>
    </row>
    <row r="51327" spans="12:20" ht="16.8">
      <c r="L51327" s="404"/>
      <c r="M51327" s="404"/>
      <c r="N51327" s="404"/>
      <c r="O51327" s="404"/>
      <c r="P51327" s="404"/>
      <c r="Q51327" s="404"/>
      <c r="R51327" s="404"/>
      <c r="S51327" s="404"/>
      <c r="T51327" s="404"/>
    </row>
    <row r="51328" spans="12:20" ht="16.8">
      <c r="L51328" s="404"/>
      <c r="M51328" s="404"/>
      <c r="N51328" s="404"/>
      <c r="O51328" s="404"/>
      <c r="P51328" s="404"/>
      <c r="Q51328" s="404"/>
      <c r="R51328" s="404"/>
      <c r="S51328" s="404"/>
      <c r="T51328" s="404"/>
    </row>
    <row r="51329" spans="12:20" ht="16.8">
      <c r="L51329" s="404"/>
      <c r="M51329" s="404"/>
      <c r="N51329" s="404"/>
      <c r="O51329" s="404"/>
      <c r="P51329" s="404"/>
      <c r="Q51329" s="404"/>
      <c r="R51329" s="404"/>
      <c r="S51329" s="404"/>
      <c r="T51329" s="404"/>
    </row>
    <row r="51330" spans="12:20" ht="16.8">
      <c r="L51330" s="404"/>
      <c r="M51330" s="404"/>
      <c r="N51330" s="404"/>
      <c r="O51330" s="404"/>
      <c r="P51330" s="404"/>
      <c r="Q51330" s="404"/>
      <c r="R51330" s="404"/>
      <c r="S51330" s="404"/>
      <c r="T51330" s="404"/>
    </row>
    <row r="51331" spans="12:20" ht="16.8">
      <c r="L51331" s="404"/>
      <c r="M51331" s="404"/>
      <c r="N51331" s="404"/>
      <c r="O51331" s="404"/>
      <c r="P51331" s="404"/>
      <c r="Q51331" s="404"/>
      <c r="R51331" s="404"/>
      <c r="S51331" s="404"/>
      <c r="T51331" s="404"/>
    </row>
    <row r="51332" spans="12:20" ht="16.8">
      <c r="L51332" s="404"/>
      <c r="M51332" s="404"/>
      <c r="N51332" s="404"/>
      <c r="O51332" s="404"/>
      <c r="P51332" s="404"/>
      <c r="Q51332" s="404"/>
      <c r="R51332" s="404"/>
      <c r="S51332" s="404"/>
      <c r="T51332" s="404"/>
    </row>
    <row r="51333" spans="12:20" ht="16.8">
      <c r="L51333" s="404"/>
      <c r="M51333" s="404"/>
      <c r="N51333" s="404"/>
      <c r="O51333" s="404"/>
      <c r="P51333" s="404"/>
      <c r="Q51333" s="404"/>
      <c r="R51333" s="404"/>
      <c r="S51333" s="404"/>
      <c r="T51333" s="404"/>
    </row>
    <row r="51334" spans="12:20" ht="16.8">
      <c r="L51334" s="404"/>
      <c r="M51334" s="404"/>
      <c r="N51334" s="404"/>
      <c r="O51334" s="404"/>
      <c r="P51334" s="404"/>
      <c r="Q51334" s="404"/>
      <c r="R51334" s="404"/>
      <c r="S51334" s="404"/>
      <c r="T51334" s="404"/>
    </row>
    <row r="51335" spans="12:20" ht="16.8">
      <c r="L51335" s="404"/>
      <c r="M51335" s="404"/>
      <c r="N51335" s="404"/>
      <c r="O51335" s="404"/>
      <c r="P51335" s="404"/>
      <c r="Q51335" s="404"/>
      <c r="R51335" s="404"/>
      <c r="S51335" s="404"/>
      <c r="T51335" s="404"/>
    </row>
    <row r="51336" spans="12:20" ht="16.8">
      <c r="L51336" s="404"/>
      <c r="M51336" s="404"/>
      <c r="N51336" s="404"/>
      <c r="O51336" s="404"/>
      <c r="P51336" s="404"/>
      <c r="Q51336" s="404"/>
      <c r="R51336" s="404"/>
      <c r="S51336" s="404"/>
      <c r="T51336" s="404"/>
    </row>
    <row r="51337" spans="12:20" ht="16.8">
      <c r="L51337" s="404"/>
      <c r="M51337" s="404"/>
      <c r="N51337" s="404"/>
      <c r="O51337" s="404"/>
      <c r="P51337" s="404"/>
      <c r="Q51337" s="404"/>
      <c r="R51337" s="404"/>
      <c r="S51337" s="404"/>
      <c r="T51337" s="404"/>
    </row>
    <row r="51338" spans="12:20" ht="16.8">
      <c r="L51338" s="404"/>
      <c r="M51338" s="404"/>
      <c r="N51338" s="404"/>
      <c r="O51338" s="404"/>
      <c r="P51338" s="404"/>
      <c r="Q51338" s="404"/>
      <c r="R51338" s="404"/>
      <c r="S51338" s="404"/>
      <c r="T51338" s="404"/>
    </row>
    <row r="51339" spans="12:20" ht="16.8">
      <c r="L51339" s="404"/>
      <c r="M51339" s="404"/>
      <c r="N51339" s="404"/>
      <c r="O51339" s="404"/>
      <c r="P51339" s="404"/>
      <c r="Q51339" s="404"/>
      <c r="R51339" s="404"/>
      <c r="S51339" s="404"/>
      <c r="T51339" s="404"/>
    </row>
    <row r="51340" spans="12:20" ht="16.8">
      <c r="L51340" s="404"/>
      <c r="M51340" s="404"/>
      <c r="N51340" s="404"/>
      <c r="O51340" s="404"/>
      <c r="P51340" s="404"/>
      <c r="Q51340" s="404"/>
      <c r="R51340" s="404"/>
      <c r="S51340" s="404"/>
      <c r="T51340" s="404"/>
    </row>
    <row r="51341" spans="12:20" ht="16.8">
      <c r="L51341" s="404"/>
      <c r="M51341" s="404"/>
      <c r="N51341" s="404"/>
      <c r="O51341" s="404"/>
      <c r="P51341" s="404"/>
      <c r="Q51341" s="404"/>
      <c r="R51341" s="404"/>
      <c r="S51341" s="404"/>
      <c r="T51341" s="404"/>
    </row>
    <row r="51342" spans="12:20" ht="16.8">
      <c r="L51342" s="404"/>
      <c r="M51342" s="404"/>
      <c r="N51342" s="404"/>
      <c r="O51342" s="404"/>
      <c r="P51342" s="404"/>
      <c r="Q51342" s="404"/>
      <c r="R51342" s="404"/>
      <c r="S51342" s="404"/>
      <c r="T51342" s="404"/>
    </row>
    <row r="51343" spans="12:20" ht="16.8">
      <c r="L51343" s="404"/>
      <c r="M51343" s="404"/>
      <c r="N51343" s="404"/>
      <c r="O51343" s="404"/>
      <c r="P51343" s="404"/>
      <c r="Q51343" s="404"/>
      <c r="R51343" s="404"/>
      <c r="S51343" s="404"/>
      <c r="T51343" s="404"/>
    </row>
    <row r="51344" spans="12:20" ht="16.8">
      <c r="L51344" s="404"/>
      <c r="M51344" s="404"/>
      <c r="N51344" s="404"/>
      <c r="O51344" s="404"/>
      <c r="P51344" s="404"/>
      <c r="Q51344" s="404"/>
      <c r="R51344" s="404"/>
      <c r="S51344" s="404"/>
      <c r="T51344" s="404"/>
    </row>
    <row r="51345" spans="12:20" ht="16.8">
      <c r="L51345" s="404"/>
      <c r="M51345" s="404"/>
      <c r="N51345" s="404"/>
      <c r="O51345" s="404"/>
      <c r="P51345" s="404"/>
      <c r="Q51345" s="404"/>
      <c r="R51345" s="404"/>
      <c r="S51345" s="404"/>
      <c r="T51345" s="404"/>
    </row>
    <row r="51346" spans="12:20" ht="16.8">
      <c r="L51346" s="404"/>
      <c r="M51346" s="404"/>
      <c r="N51346" s="404"/>
      <c r="O51346" s="404"/>
      <c r="P51346" s="404"/>
      <c r="Q51346" s="404"/>
      <c r="R51346" s="404"/>
      <c r="S51346" s="404"/>
      <c r="T51346" s="404"/>
    </row>
    <row r="51347" spans="12:20" ht="16.8">
      <c r="L51347" s="404"/>
      <c r="M51347" s="404"/>
      <c r="N51347" s="404"/>
      <c r="O51347" s="404"/>
      <c r="P51347" s="404"/>
      <c r="Q51347" s="404"/>
      <c r="R51347" s="404"/>
      <c r="S51347" s="404"/>
      <c r="T51347" s="404"/>
    </row>
    <row r="51348" spans="12:20" ht="16.8">
      <c r="L51348" s="404"/>
      <c r="M51348" s="404"/>
      <c r="N51348" s="404"/>
      <c r="O51348" s="404"/>
      <c r="P51348" s="404"/>
      <c r="Q51348" s="404"/>
      <c r="R51348" s="404"/>
      <c r="S51348" s="404"/>
      <c r="T51348" s="404"/>
    </row>
    <row r="51349" spans="12:20" ht="16.8">
      <c r="L51349" s="404"/>
      <c r="M51349" s="404"/>
      <c r="N51349" s="404"/>
      <c r="O51349" s="404"/>
      <c r="P51349" s="404"/>
      <c r="Q51349" s="404"/>
      <c r="R51349" s="404"/>
      <c r="S51349" s="404"/>
      <c r="T51349" s="404"/>
    </row>
    <row r="51350" spans="12:20" ht="16.8">
      <c r="L51350" s="404"/>
      <c r="M51350" s="404"/>
      <c r="N51350" s="404"/>
      <c r="O51350" s="404"/>
      <c r="P51350" s="404"/>
      <c r="Q51350" s="404"/>
      <c r="R51350" s="404"/>
      <c r="S51350" s="404"/>
      <c r="T51350" s="404"/>
    </row>
    <row r="51351" spans="12:20" ht="16.8">
      <c r="L51351" s="404"/>
      <c r="M51351" s="404"/>
      <c r="N51351" s="404"/>
      <c r="O51351" s="404"/>
      <c r="P51351" s="404"/>
      <c r="Q51351" s="404"/>
      <c r="R51351" s="404"/>
      <c r="S51351" s="404"/>
      <c r="T51351" s="404"/>
    </row>
    <row r="51352" spans="12:20" ht="16.8">
      <c r="L51352" s="404"/>
      <c r="M51352" s="404"/>
      <c r="N51352" s="404"/>
      <c r="O51352" s="404"/>
      <c r="P51352" s="404"/>
      <c r="Q51352" s="404"/>
      <c r="R51352" s="404"/>
      <c r="S51352" s="404"/>
      <c r="T51352" s="404"/>
    </row>
    <row r="51353" spans="12:20" ht="16.8">
      <c r="L51353" s="404"/>
      <c r="M51353" s="404"/>
      <c r="N51353" s="404"/>
      <c r="O51353" s="404"/>
      <c r="P51353" s="404"/>
      <c r="Q51353" s="404"/>
      <c r="R51353" s="404"/>
      <c r="S51353" s="404"/>
      <c r="T51353" s="404"/>
    </row>
    <row r="51354" spans="12:20" ht="16.8">
      <c r="L51354" s="404"/>
      <c r="M51354" s="404"/>
      <c r="N51354" s="404"/>
      <c r="O51354" s="404"/>
      <c r="P51354" s="404"/>
      <c r="Q51354" s="404"/>
      <c r="R51354" s="404"/>
      <c r="S51354" s="404"/>
      <c r="T51354" s="404"/>
    </row>
    <row r="51355" spans="12:20" ht="16.8">
      <c r="L51355" s="404"/>
      <c r="M51355" s="404"/>
      <c r="N51355" s="404"/>
      <c r="O51355" s="404"/>
      <c r="P51355" s="404"/>
      <c r="Q51355" s="404"/>
      <c r="R51355" s="404"/>
      <c r="S51355" s="404"/>
      <c r="T51355" s="404"/>
    </row>
    <row r="51356" spans="12:20" ht="16.8">
      <c r="L51356" s="404"/>
      <c r="M51356" s="404"/>
      <c r="N51356" s="404"/>
      <c r="O51356" s="404"/>
      <c r="P51356" s="404"/>
      <c r="Q51356" s="404"/>
      <c r="R51356" s="404"/>
      <c r="S51356" s="404"/>
      <c r="T51356" s="404"/>
    </row>
    <row r="51357" spans="12:20" ht="16.8">
      <c r="L51357" s="404"/>
      <c r="M51357" s="404"/>
      <c r="N51357" s="404"/>
      <c r="O51357" s="404"/>
      <c r="P51357" s="404"/>
      <c r="Q51357" s="404"/>
      <c r="R51357" s="404"/>
      <c r="S51357" s="404"/>
      <c r="T51357" s="404"/>
    </row>
    <row r="51358" spans="12:20" ht="16.8">
      <c r="L51358" s="404"/>
      <c r="M51358" s="404"/>
      <c r="N51358" s="404"/>
      <c r="O51358" s="404"/>
      <c r="P51358" s="404"/>
      <c r="Q51358" s="404"/>
      <c r="R51358" s="404"/>
      <c r="S51358" s="404"/>
      <c r="T51358" s="404"/>
    </row>
    <row r="51359" spans="12:20" ht="16.8">
      <c r="L51359" s="404"/>
      <c r="M51359" s="404"/>
      <c r="N51359" s="404"/>
      <c r="O51359" s="404"/>
      <c r="P51359" s="404"/>
      <c r="Q51359" s="404"/>
      <c r="R51359" s="404"/>
      <c r="S51359" s="404"/>
      <c r="T51359" s="404"/>
    </row>
    <row r="51360" spans="12:20" ht="16.8">
      <c r="L51360" s="404"/>
      <c r="M51360" s="404"/>
      <c r="N51360" s="404"/>
      <c r="O51360" s="404"/>
      <c r="P51360" s="404"/>
      <c r="Q51360" s="404"/>
      <c r="R51360" s="404"/>
      <c r="S51360" s="404"/>
      <c r="T51360" s="404"/>
    </row>
    <row r="51361" spans="12:20" ht="16.8">
      <c r="L51361" s="404"/>
      <c r="M51361" s="404"/>
      <c r="N51361" s="404"/>
      <c r="O51361" s="404"/>
      <c r="P51361" s="404"/>
      <c r="Q51361" s="404"/>
      <c r="R51361" s="404"/>
      <c r="S51361" s="404"/>
      <c r="T51361" s="404"/>
    </row>
    <row r="51362" spans="12:20" ht="16.8">
      <c r="L51362" s="404"/>
      <c r="M51362" s="404"/>
      <c r="N51362" s="404"/>
      <c r="O51362" s="404"/>
      <c r="P51362" s="404"/>
      <c r="Q51362" s="404"/>
      <c r="R51362" s="404"/>
      <c r="S51362" s="404"/>
      <c r="T51362" s="404"/>
    </row>
    <row r="51363" spans="12:20" ht="16.8">
      <c r="L51363" s="404"/>
      <c r="M51363" s="404"/>
      <c r="N51363" s="404"/>
      <c r="O51363" s="404"/>
      <c r="P51363" s="404"/>
      <c r="Q51363" s="404"/>
      <c r="R51363" s="404"/>
      <c r="S51363" s="404"/>
      <c r="T51363" s="404"/>
    </row>
    <row r="51364" spans="12:20" ht="16.8">
      <c r="L51364" s="404"/>
      <c r="M51364" s="404"/>
      <c r="N51364" s="404"/>
      <c r="O51364" s="404"/>
      <c r="P51364" s="404"/>
      <c r="Q51364" s="404"/>
      <c r="R51364" s="404"/>
      <c r="S51364" s="404"/>
      <c r="T51364" s="404"/>
    </row>
    <row r="51365" spans="12:20" ht="16.8">
      <c r="L51365" s="404"/>
      <c r="M51365" s="404"/>
      <c r="N51365" s="404"/>
      <c r="O51365" s="404"/>
      <c r="P51365" s="404"/>
      <c r="Q51365" s="404"/>
      <c r="R51365" s="404"/>
      <c r="S51365" s="404"/>
      <c r="T51365" s="404"/>
    </row>
    <row r="51366" spans="12:20" ht="16.8">
      <c r="L51366" s="404"/>
      <c r="M51366" s="404"/>
      <c r="N51366" s="404"/>
      <c r="O51366" s="404"/>
      <c r="P51366" s="404"/>
      <c r="Q51366" s="404"/>
      <c r="R51366" s="404"/>
      <c r="S51366" s="404"/>
      <c r="T51366" s="404"/>
    </row>
    <row r="51367" spans="12:20" ht="16.8">
      <c r="L51367" s="404"/>
      <c r="M51367" s="404"/>
      <c r="N51367" s="404"/>
      <c r="O51367" s="404"/>
      <c r="P51367" s="404"/>
      <c r="Q51367" s="404"/>
      <c r="R51367" s="404"/>
      <c r="S51367" s="404"/>
      <c r="T51367" s="404"/>
    </row>
    <row r="51368" spans="12:20" ht="16.8">
      <c r="L51368" s="404"/>
      <c r="M51368" s="404"/>
      <c r="N51368" s="404"/>
      <c r="O51368" s="404"/>
      <c r="P51368" s="404"/>
      <c r="Q51368" s="404"/>
      <c r="R51368" s="404"/>
      <c r="S51368" s="404"/>
      <c r="T51368" s="404"/>
    </row>
    <row r="51369" spans="12:20" ht="16.8">
      <c r="L51369" s="404"/>
      <c r="M51369" s="404"/>
      <c r="N51369" s="404"/>
      <c r="O51369" s="404"/>
      <c r="P51369" s="404"/>
      <c r="Q51369" s="404"/>
      <c r="R51369" s="404"/>
      <c r="S51369" s="404"/>
      <c r="T51369" s="404"/>
    </row>
    <row r="51370" spans="12:20" ht="16.8">
      <c r="L51370" s="404"/>
      <c r="M51370" s="404"/>
      <c r="N51370" s="404"/>
      <c r="O51370" s="404"/>
      <c r="P51370" s="404"/>
      <c r="Q51370" s="404"/>
      <c r="R51370" s="404"/>
      <c r="S51370" s="404"/>
      <c r="T51370" s="404"/>
    </row>
    <row r="51371" spans="12:20" ht="16.8">
      <c r="L51371" s="404"/>
      <c r="M51371" s="404"/>
      <c r="N51371" s="404"/>
      <c r="O51371" s="404"/>
      <c r="P51371" s="404"/>
      <c r="Q51371" s="404"/>
      <c r="R51371" s="404"/>
      <c r="S51371" s="404"/>
      <c r="T51371" s="404"/>
    </row>
    <row r="51372" spans="12:20" ht="16.8">
      <c r="L51372" s="404"/>
      <c r="M51372" s="404"/>
      <c r="N51372" s="404"/>
      <c r="O51372" s="404"/>
      <c r="P51372" s="404"/>
      <c r="Q51372" s="404"/>
      <c r="R51372" s="404"/>
      <c r="S51372" s="404"/>
      <c r="T51372" s="404"/>
    </row>
    <row r="51373" spans="12:20" ht="16.8">
      <c r="L51373" s="404"/>
      <c r="M51373" s="404"/>
      <c r="N51373" s="404"/>
      <c r="O51373" s="404"/>
      <c r="P51373" s="404"/>
      <c r="Q51373" s="404"/>
      <c r="R51373" s="404"/>
      <c r="S51373" s="404"/>
      <c r="T51373" s="404"/>
    </row>
    <row r="51374" spans="12:20" ht="16.8">
      <c r="L51374" s="404"/>
      <c r="M51374" s="404"/>
      <c r="N51374" s="404"/>
      <c r="O51374" s="404"/>
      <c r="P51374" s="404"/>
      <c r="Q51374" s="404"/>
      <c r="R51374" s="404"/>
      <c r="S51374" s="404"/>
      <c r="T51374" s="404"/>
    </row>
    <row r="51375" spans="12:20" ht="16.8">
      <c r="L51375" s="404"/>
      <c r="M51375" s="404"/>
      <c r="N51375" s="404"/>
      <c r="O51375" s="404"/>
      <c r="P51375" s="404"/>
      <c r="Q51375" s="404"/>
      <c r="R51375" s="404"/>
      <c r="S51375" s="404"/>
      <c r="T51375" s="404"/>
    </row>
    <row r="51376" spans="12:20" ht="16.8">
      <c r="L51376" s="404"/>
      <c r="M51376" s="404"/>
      <c r="N51376" s="404"/>
      <c r="O51376" s="404"/>
      <c r="P51376" s="404"/>
      <c r="Q51376" s="404"/>
      <c r="R51376" s="404"/>
      <c r="S51376" s="404"/>
      <c r="T51376" s="404"/>
    </row>
    <row r="51377" spans="12:20" ht="16.8">
      <c r="L51377" s="404"/>
      <c r="M51377" s="404"/>
      <c r="N51377" s="404"/>
      <c r="O51377" s="404"/>
      <c r="P51377" s="404"/>
      <c r="Q51377" s="404"/>
      <c r="R51377" s="404"/>
      <c r="S51377" s="404"/>
      <c r="T51377" s="404"/>
    </row>
    <row r="51378" spans="12:20" ht="16.8">
      <c r="L51378" s="404"/>
      <c r="M51378" s="404"/>
      <c r="N51378" s="404"/>
      <c r="O51378" s="404"/>
      <c r="P51378" s="404"/>
      <c r="Q51378" s="404"/>
      <c r="R51378" s="404"/>
      <c r="S51378" s="404"/>
      <c r="T51378" s="404"/>
    </row>
    <row r="51379" spans="12:20" ht="16.8">
      <c r="L51379" s="404"/>
      <c r="M51379" s="404"/>
      <c r="N51379" s="404"/>
      <c r="O51379" s="404"/>
      <c r="P51379" s="404"/>
      <c r="Q51379" s="404"/>
      <c r="R51379" s="404"/>
      <c r="S51379" s="404"/>
      <c r="T51379" s="404"/>
    </row>
    <row r="51380" spans="12:20" ht="16.8">
      <c r="L51380" s="404"/>
      <c r="M51380" s="404"/>
      <c r="N51380" s="404"/>
      <c r="O51380" s="404"/>
      <c r="P51380" s="404"/>
      <c r="Q51380" s="404"/>
      <c r="R51380" s="404"/>
      <c r="S51380" s="404"/>
      <c r="T51380" s="404"/>
    </row>
    <row r="51381" spans="12:20" ht="16.8">
      <c r="L51381" s="404"/>
      <c r="M51381" s="404"/>
      <c r="N51381" s="404"/>
      <c r="O51381" s="404"/>
      <c r="P51381" s="404"/>
      <c r="Q51381" s="404"/>
      <c r="R51381" s="404"/>
      <c r="S51381" s="404"/>
      <c r="T51381" s="404"/>
    </row>
    <row r="51382" spans="12:20" ht="16.8">
      <c r="L51382" s="404"/>
      <c r="M51382" s="404"/>
      <c r="N51382" s="404"/>
      <c r="O51382" s="404"/>
      <c r="P51382" s="404"/>
      <c r="Q51382" s="404"/>
      <c r="R51382" s="404"/>
      <c r="S51382" s="404"/>
      <c r="T51382" s="404"/>
    </row>
    <row r="51383" spans="12:20" ht="16.8">
      <c r="L51383" s="404"/>
      <c r="M51383" s="404"/>
      <c r="N51383" s="404"/>
      <c r="O51383" s="404"/>
      <c r="P51383" s="404"/>
      <c r="Q51383" s="404"/>
      <c r="R51383" s="404"/>
      <c r="S51383" s="404"/>
      <c r="T51383" s="404"/>
    </row>
    <row r="51384" spans="12:20" ht="16.8">
      <c r="L51384" s="404"/>
      <c r="M51384" s="404"/>
      <c r="N51384" s="404"/>
      <c r="O51384" s="404"/>
      <c r="P51384" s="404"/>
      <c r="Q51384" s="404"/>
      <c r="R51384" s="404"/>
      <c r="S51384" s="404"/>
      <c r="T51384" s="404"/>
    </row>
    <row r="51385" spans="12:20" ht="16.8">
      <c r="L51385" s="404"/>
      <c r="M51385" s="404"/>
      <c r="N51385" s="404"/>
      <c r="O51385" s="404"/>
      <c r="P51385" s="404"/>
      <c r="Q51385" s="404"/>
      <c r="R51385" s="404"/>
      <c r="S51385" s="404"/>
      <c r="T51385" s="404"/>
    </row>
    <row r="51386" spans="12:20" ht="16.8">
      <c r="L51386" s="404"/>
      <c r="M51386" s="404"/>
      <c r="N51386" s="404"/>
      <c r="O51386" s="404"/>
      <c r="P51386" s="404"/>
      <c r="Q51386" s="404"/>
      <c r="R51386" s="404"/>
      <c r="S51386" s="404"/>
      <c r="T51386" s="404"/>
    </row>
    <row r="51387" spans="12:20" ht="16.8">
      <c r="L51387" s="404"/>
      <c r="M51387" s="404"/>
      <c r="N51387" s="404"/>
      <c r="O51387" s="404"/>
      <c r="P51387" s="404"/>
      <c r="Q51387" s="404"/>
      <c r="R51387" s="404"/>
      <c r="S51387" s="404"/>
      <c r="T51387" s="404"/>
    </row>
    <row r="51388" spans="12:20" ht="16.8">
      <c r="L51388" s="404"/>
      <c r="M51388" s="404"/>
      <c r="N51388" s="404"/>
      <c r="O51388" s="404"/>
      <c r="P51388" s="404"/>
      <c r="Q51388" s="404"/>
      <c r="R51388" s="404"/>
      <c r="S51388" s="404"/>
      <c r="T51388" s="404"/>
    </row>
    <row r="51389" spans="12:20" ht="16.8">
      <c r="L51389" s="404"/>
      <c r="M51389" s="404"/>
      <c r="N51389" s="404"/>
      <c r="O51389" s="404"/>
      <c r="P51389" s="404"/>
      <c r="Q51389" s="404"/>
      <c r="R51389" s="404"/>
      <c r="S51389" s="404"/>
      <c r="T51389" s="404"/>
    </row>
    <row r="51390" spans="12:20" ht="16.8">
      <c r="L51390" s="404"/>
      <c r="M51390" s="404"/>
      <c r="N51390" s="404"/>
      <c r="O51390" s="404"/>
      <c r="P51390" s="404"/>
      <c r="Q51390" s="404"/>
      <c r="R51390" s="404"/>
      <c r="S51390" s="404"/>
      <c r="T51390" s="404"/>
    </row>
    <row r="51391" spans="12:20" ht="16.8">
      <c r="L51391" s="404"/>
      <c r="M51391" s="404"/>
      <c r="N51391" s="404"/>
      <c r="O51391" s="404"/>
      <c r="P51391" s="404"/>
      <c r="Q51391" s="404"/>
      <c r="R51391" s="404"/>
      <c r="S51391" s="404"/>
      <c r="T51391" s="404"/>
    </row>
    <row r="51392" spans="12:20" ht="16.8">
      <c r="L51392" s="404"/>
      <c r="M51392" s="404"/>
      <c r="N51392" s="404"/>
      <c r="O51392" s="404"/>
      <c r="P51392" s="404"/>
      <c r="Q51392" s="404"/>
      <c r="R51392" s="404"/>
      <c r="S51392" s="404"/>
      <c r="T51392" s="404"/>
    </row>
    <row r="51393" spans="12:20" ht="16.8">
      <c r="L51393" s="404"/>
      <c r="M51393" s="404"/>
      <c r="N51393" s="404"/>
      <c r="O51393" s="404"/>
      <c r="P51393" s="404"/>
      <c r="Q51393" s="404"/>
      <c r="R51393" s="404"/>
      <c r="S51393" s="404"/>
      <c r="T51393" s="404"/>
    </row>
    <row r="51394" spans="12:20" ht="16.8">
      <c r="L51394" s="404"/>
      <c r="M51394" s="404"/>
      <c r="N51394" s="404"/>
      <c r="O51394" s="404"/>
      <c r="P51394" s="404"/>
      <c r="Q51394" s="404"/>
      <c r="R51394" s="404"/>
      <c r="S51394" s="404"/>
      <c r="T51394" s="404"/>
    </row>
    <row r="51395" spans="12:20" ht="16.8">
      <c r="L51395" s="404"/>
      <c r="M51395" s="404"/>
      <c r="N51395" s="404"/>
      <c r="O51395" s="404"/>
      <c r="P51395" s="404"/>
      <c r="Q51395" s="404"/>
      <c r="R51395" s="404"/>
      <c r="S51395" s="404"/>
      <c r="T51395" s="404"/>
    </row>
    <row r="51396" spans="12:20" ht="16.8">
      <c r="L51396" s="404"/>
      <c r="M51396" s="404"/>
      <c r="N51396" s="404"/>
      <c r="O51396" s="404"/>
      <c r="P51396" s="404"/>
      <c r="Q51396" s="404"/>
      <c r="R51396" s="404"/>
      <c r="S51396" s="404"/>
      <c r="T51396" s="404"/>
    </row>
    <row r="51397" spans="12:20" ht="16.8">
      <c r="L51397" s="404"/>
      <c r="M51397" s="404"/>
      <c r="N51397" s="404"/>
      <c r="O51397" s="404"/>
      <c r="P51397" s="404"/>
      <c r="Q51397" s="404"/>
      <c r="R51397" s="404"/>
      <c r="S51397" s="404"/>
      <c r="T51397" s="404"/>
    </row>
    <row r="51398" spans="12:20" ht="16.8">
      <c r="L51398" s="404"/>
      <c r="M51398" s="404"/>
      <c r="N51398" s="404"/>
      <c r="O51398" s="404"/>
      <c r="P51398" s="404"/>
      <c r="Q51398" s="404"/>
      <c r="R51398" s="404"/>
      <c r="S51398" s="404"/>
      <c r="T51398" s="404"/>
    </row>
    <row r="51399" spans="12:20" ht="16.8">
      <c r="L51399" s="404"/>
      <c r="M51399" s="404"/>
      <c r="N51399" s="404"/>
      <c r="O51399" s="404"/>
      <c r="P51399" s="404"/>
      <c r="Q51399" s="404"/>
      <c r="R51399" s="404"/>
      <c r="S51399" s="404"/>
      <c r="T51399" s="404"/>
    </row>
    <row r="51400" spans="12:20" ht="16.8">
      <c r="L51400" s="404"/>
      <c r="M51400" s="404"/>
      <c r="N51400" s="404"/>
      <c r="O51400" s="404"/>
      <c r="P51400" s="404"/>
      <c r="Q51400" s="404"/>
      <c r="R51400" s="404"/>
      <c r="S51400" s="404"/>
      <c r="T51400" s="404"/>
    </row>
    <row r="51401" spans="12:20" ht="16.8">
      <c r="L51401" s="404"/>
      <c r="M51401" s="404"/>
      <c r="N51401" s="404"/>
      <c r="O51401" s="404"/>
      <c r="P51401" s="404"/>
      <c r="Q51401" s="404"/>
      <c r="R51401" s="404"/>
      <c r="S51401" s="404"/>
      <c r="T51401" s="404"/>
    </row>
    <row r="51402" spans="12:20" ht="16.8">
      <c r="L51402" s="404"/>
      <c r="M51402" s="404"/>
      <c r="N51402" s="404"/>
      <c r="O51402" s="404"/>
      <c r="P51402" s="404"/>
      <c r="Q51402" s="404"/>
      <c r="R51402" s="404"/>
      <c r="S51402" s="404"/>
      <c r="T51402" s="404"/>
    </row>
    <row r="51403" spans="12:20" ht="16.8">
      <c r="L51403" s="404"/>
      <c r="M51403" s="404"/>
      <c r="N51403" s="404"/>
      <c r="O51403" s="404"/>
      <c r="P51403" s="404"/>
      <c r="Q51403" s="404"/>
      <c r="R51403" s="404"/>
      <c r="S51403" s="404"/>
      <c r="T51403" s="404"/>
    </row>
    <row r="51404" spans="12:20" ht="16.8">
      <c r="L51404" s="404"/>
      <c r="M51404" s="404"/>
      <c r="N51404" s="404"/>
      <c r="O51404" s="404"/>
      <c r="P51404" s="404"/>
      <c r="Q51404" s="404"/>
      <c r="R51404" s="404"/>
      <c r="S51404" s="404"/>
      <c r="T51404" s="404"/>
    </row>
    <row r="51405" spans="12:20" ht="16.8">
      <c r="L51405" s="404"/>
      <c r="M51405" s="404"/>
      <c r="N51405" s="404"/>
      <c r="O51405" s="404"/>
      <c r="P51405" s="404"/>
      <c r="Q51405" s="404"/>
      <c r="R51405" s="404"/>
      <c r="S51405" s="404"/>
      <c r="T51405" s="404"/>
    </row>
    <row r="51406" spans="12:20" ht="16.8">
      <c r="L51406" s="404"/>
      <c r="M51406" s="404"/>
      <c r="N51406" s="404"/>
      <c r="O51406" s="404"/>
      <c r="P51406" s="404"/>
      <c r="Q51406" s="404"/>
      <c r="R51406" s="404"/>
      <c r="S51406" s="404"/>
      <c r="T51406" s="404"/>
    </row>
    <row r="51407" spans="12:20" ht="16.8">
      <c r="L51407" s="404"/>
      <c r="M51407" s="404"/>
      <c r="N51407" s="404"/>
      <c r="O51407" s="404"/>
      <c r="P51407" s="404"/>
      <c r="Q51407" s="404"/>
      <c r="R51407" s="404"/>
      <c r="S51407" s="404"/>
      <c r="T51407" s="404"/>
    </row>
    <row r="51408" spans="12:20" ht="16.8">
      <c r="L51408" s="404"/>
      <c r="M51408" s="404"/>
      <c r="N51408" s="404"/>
      <c r="O51408" s="404"/>
      <c r="P51408" s="404"/>
      <c r="Q51408" s="404"/>
      <c r="R51408" s="404"/>
      <c r="S51408" s="404"/>
      <c r="T51408" s="404"/>
    </row>
    <row r="51409" spans="12:20" ht="16.8">
      <c r="L51409" s="404"/>
      <c r="M51409" s="404"/>
      <c r="N51409" s="404"/>
      <c r="O51409" s="404"/>
      <c r="P51409" s="404"/>
      <c r="Q51409" s="404"/>
      <c r="R51409" s="404"/>
      <c r="S51409" s="404"/>
      <c r="T51409" s="404"/>
    </row>
    <row r="51410" spans="12:20" ht="16.8">
      <c r="L51410" s="404"/>
      <c r="M51410" s="404"/>
      <c r="N51410" s="404"/>
      <c r="O51410" s="404"/>
      <c r="P51410" s="404"/>
      <c r="Q51410" s="404"/>
      <c r="R51410" s="404"/>
      <c r="S51410" s="404"/>
      <c r="T51410" s="404"/>
    </row>
    <row r="51411" spans="12:20" ht="16.8">
      <c r="L51411" s="404"/>
      <c r="M51411" s="404"/>
      <c r="N51411" s="404"/>
      <c r="O51411" s="404"/>
      <c r="P51411" s="404"/>
      <c r="Q51411" s="404"/>
      <c r="R51411" s="404"/>
      <c r="S51411" s="404"/>
      <c r="T51411" s="404"/>
    </row>
    <row r="51412" spans="12:20" ht="16.8">
      <c r="L51412" s="404"/>
      <c r="M51412" s="404"/>
      <c r="N51412" s="404"/>
      <c r="O51412" s="404"/>
      <c r="P51412" s="404"/>
      <c r="Q51412" s="404"/>
      <c r="R51412" s="404"/>
      <c r="S51412" s="404"/>
      <c r="T51412" s="404"/>
    </row>
    <row r="51413" spans="12:20" ht="16.8">
      <c r="L51413" s="404"/>
      <c r="M51413" s="404"/>
      <c r="N51413" s="404"/>
      <c r="O51413" s="404"/>
      <c r="P51413" s="404"/>
      <c r="Q51413" s="404"/>
      <c r="R51413" s="404"/>
      <c r="S51413" s="404"/>
      <c r="T51413" s="404"/>
    </row>
    <row r="51414" spans="12:20" ht="16.8">
      <c r="L51414" s="404"/>
      <c r="M51414" s="404"/>
      <c r="N51414" s="404"/>
      <c r="O51414" s="404"/>
      <c r="P51414" s="404"/>
      <c r="Q51414" s="404"/>
      <c r="R51414" s="404"/>
      <c r="S51414" s="404"/>
      <c r="T51414" s="404"/>
    </row>
    <row r="51415" spans="12:20" ht="16.8">
      <c r="L51415" s="404"/>
      <c r="M51415" s="404"/>
      <c r="N51415" s="404"/>
      <c r="O51415" s="404"/>
      <c r="P51415" s="404"/>
      <c r="Q51415" s="404"/>
      <c r="R51415" s="404"/>
      <c r="S51415" s="404"/>
      <c r="T51415" s="404"/>
    </row>
    <row r="51416" spans="12:20" ht="16.8">
      <c r="L51416" s="404"/>
      <c r="M51416" s="404"/>
      <c r="N51416" s="404"/>
      <c r="O51416" s="404"/>
      <c r="P51416" s="404"/>
      <c r="Q51416" s="404"/>
      <c r="R51416" s="404"/>
      <c r="S51416" s="404"/>
      <c r="T51416" s="404"/>
    </row>
    <row r="51417" spans="12:20" ht="16.8">
      <c r="L51417" s="404"/>
      <c r="M51417" s="404"/>
      <c r="N51417" s="404"/>
      <c r="O51417" s="404"/>
      <c r="P51417" s="404"/>
      <c r="Q51417" s="404"/>
      <c r="R51417" s="404"/>
      <c r="S51417" s="404"/>
      <c r="T51417" s="404"/>
    </row>
    <row r="51418" spans="12:20" ht="16.8">
      <c r="L51418" s="404"/>
      <c r="M51418" s="404"/>
      <c r="N51418" s="404"/>
      <c r="O51418" s="404"/>
      <c r="P51418" s="404"/>
      <c r="Q51418" s="404"/>
      <c r="R51418" s="404"/>
      <c r="S51418" s="404"/>
      <c r="T51418" s="404"/>
    </row>
    <row r="51419" spans="12:20" ht="16.8">
      <c r="L51419" s="404"/>
      <c r="M51419" s="404"/>
      <c r="N51419" s="404"/>
      <c r="O51419" s="404"/>
      <c r="P51419" s="404"/>
      <c r="Q51419" s="404"/>
      <c r="R51419" s="404"/>
      <c r="S51419" s="404"/>
      <c r="T51419" s="404"/>
    </row>
    <row r="51420" spans="12:20" ht="16.8">
      <c r="L51420" s="404"/>
      <c r="M51420" s="404"/>
      <c r="N51420" s="404"/>
      <c r="O51420" s="404"/>
      <c r="P51420" s="404"/>
      <c r="Q51420" s="404"/>
      <c r="R51420" s="404"/>
      <c r="S51420" s="404"/>
      <c r="T51420" s="404"/>
    </row>
    <row r="51421" spans="12:20" ht="16.8">
      <c r="L51421" s="404"/>
      <c r="M51421" s="404"/>
      <c r="N51421" s="404"/>
      <c r="O51421" s="404"/>
      <c r="P51421" s="404"/>
      <c r="Q51421" s="404"/>
      <c r="R51421" s="404"/>
      <c r="S51421" s="404"/>
      <c r="T51421" s="404"/>
    </row>
    <row r="51422" spans="12:20" ht="16.8">
      <c r="L51422" s="404"/>
      <c r="M51422" s="404"/>
      <c r="N51422" s="404"/>
      <c r="O51422" s="404"/>
      <c r="P51422" s="404"/>
      <c r="Q51422" s="404"/>
      <c r="R51422" s="404"/>
      <c r="S51422" s="404"/>
      <c r="T51422" s="404"/>
    </row>
    <row r="51423" spans="12:20" ht="16.8">
      <c r="L51423" s="404"/>
      <c r="M51423" s="404"/>
      <c r="N51423" s="404"/>
      <c r="O51423" s="404"/>
      <c r="P51423" s="404"/>
      <c r="Q51423" s="404"/>
      <c r="R51423" s="404"/>
      <c r="S51423" s="404"/>
      <c r="T51423" s="404"/>
    </row>
    <row r="51424" spans="12:20" ht="16.8">
      <c r="L51424" s="404"/>
      <c r="M51424" s="404"/>
      <c r="N51424" s="404"/>
      <c r="O51424" s="404"/>
      <c r="P51424" s="404"/>
      <c r="Q51424" s="404"/>
      <c r="R51424" s="404"/>
      <c r="S51424" s="404"/>
      <c r="T51424" s="404"/>
    </row>
    <row r="51425" spans="12:20" ht="16.8">
      <c r="L51425" s="404"/>
      <c r="M51425" s="404"/>
      <c r="N51425" s="404"/>
      <c r="O51425" s="404"/>
      <c r="P51425" s="404"/>
      <c r="Q51425" s="404"/>
      <c r="R51425" s="404"/>
      <c r="S51425" s="404"/>
      <c r="T51425" s="404"/>
    </row>
    <row r="51426" spans="12:20" ht="16.8">
      <c r="L51426" s="404"/>
      <c r="M51426" s="404"/>
      <c r="N51426" s="404"/>
      <c r="O51426" s="404"/>
      <c r="P51426" s="404"/>
      <c r="Q51426" s="404"/>
      <c r="R51426" s="404"/>
      <c r="S51426" s="404"/>
      <c r="T51426" s="404"/>
    </row>
    <row r="51427" spans="12:20" ht="16.8">
      <c r="L51427" s="404"/>
      <c r="M51427" s="404"/>
      <c r="N51427" s="404"/>
      <c r="O51427" s="404"/>
      <c r="P51427" s="404"/>
      <c r="Q51427" s="404"/>
      <c r="R51427" s="404"/>
      <c r="S51427" s="404"/>
      <c r="T51427" s="404"/>
    </row>
    <row r="51428" spans="12:20" ht="16.8">
      <c r="L51428" s="404"/>
      <c r="M51428" s="404"/>
      <c r="N51428" s="404"/>
      <c r="O51428" s="404"/>
      <c r="P51428" s="404"/>
      <c r="Q51428" s="404"/>
      <c r="R51428" s="404"/>
      <c r="S51428" s="404"/>
      <c r="T51428" s="404"/>
    </row>
    <row r="51429" spans="12:20" ht="16.8">
      <c r="L51429" s="404"/>
      <c r="M51429" s="404"/>
      <c r="N51429" s="404"/>
      <c r="O51429" s="404"/>
      <c r="P51429" s="404"/>
      <c r="Q51429" s="404"/>
      <c r="R51429" s="404"/>
      <c r="S51429" s="404"/>
      <c r="T51429" s="404"/>
    </row>
    <row r="51430" spans="12:20" ht="16.8">
      <c r="L51430" s="404"/>
      <c r="M51430" s="404"/>
      <c r="N51430" s="404"/>
      <c r="O51430" s="404"/>
      <c r="P51430" s="404"/>
      <c r="Q51430" s="404"/>
      <c r="R51430" s="404"/>
      <c r="S51430" s="404"/>
      <c r="T51430" s="404"/>
    </row>
    <row r="51431" spans="12:20" ht="16.8">
      <c r="L51431" s="404"/>
      <c r="M51431" s="404"/>
      <c r="N51431" s="404"/>
      <c r="O51431" s="404"/>
      <c r="P51431" s="404"/>
      <c r="Q51431" s="404"/>
      <c r="R51431" s="404"/>
      <c r="S51431" s="404"/>
      <c r="T51431" s="404"/>
    </row>
    <row r="51432" spans="12:20" ht="16.8">
      <c r="L51432" s="404"/>
      <c r="M51432" s="404"/>
      <c r="N51432" s="404"/>
      <c r="O51432" s="404"/>
      <c r="P51432" s="404"/>
      <c r="Q51432" s="404"/>
      <c r="R51432" s="404"/>
      <c r="S51432" s="404"/>
      <c r="T51432" s="404"/>
    </row>
    <row r="51433" spans="12:20" ht="16.8">
      <c r="L51433" s="404"/>
      <c r="M51433" s="404"/>
      <c r="N51433" s="404"/>
      <c r="O51433" s="404"/>
      <c r="P51433" s="404"/>
      <c r="Q51433" s="404"/>
      <c r="R51433" s="404"/>
      <c r="S51433" s="404"/>
      <c r="T51433" s="404"/>
    </row>
    <row r="51434" spans="12:20" ht="16.8">
      <c r="L51434" s="404"/>
      <c r="M51434" s="404"/>
      <c r="N51434" s="404"/>
      <c r="O51434" s="404"/>
      <c r="P51434" s="404"/>
      <c r="Q51434" s="404"/>
      <c r="R51434" s="404"/>
      <c r="S51434" s="404"/>
      <c r="T51434" s="404"/>
    </row>
    <row r="51435" spans="12:20" ht="16.8">
      <c r="L51435" s="404"/>
      <c r="M51435" s="404"/>
      <c r="N51435" s="404"/>
      <c r="O51435" s="404"/>
      <c r="P51435" s="404"/>
      <c r="Q51435" s="404"/>
      <c r="R51435" s="404"/>
      <c r="S51435" s="404"/>
      <c r="T51435" s="404"/>
    </row>
    <row r="51436" spans="12:20" ht="16.8">
      <c r="L51436" s="404"/>
      <c r="M51436" s="404"/>
      <c r="N51436" s="404"/>
      <c r="O51436" s="404"/>
      <c r="P51436" s="404"/>
      <c r="Q51436" s="404"/>
      <c r="R51436" s="404"/>
      <c r="S51436" s="404"/>
      <c r="T51436" s="404"/>
    </row>
    <row r="51437" spans="12:20" ht="16.8">
      <c r="L51437" s="404"/>
      <c r="M51437" s="404"/>
      <c r="N51437" s="404"/>
      <c r="O51437" s="404"/>
      <c r="P51437" s="404"/>
      <c r="Q51437" s="404"/>
      <c r="R51437" s="404"/>
      <c r="S51437" s="404"/>
      <c r="T51437" s="404"/>
    </row>
    <row r="51438" spans="12:20" ht="16.8">
      <c r="L51438" s="404"/>
      <c r="M51438" s="404"/>
      <c r="N51438" s="404"/>
      <c r="O51438" s="404"/>
      <c r="P51438" s="404"/>
      <c r="Q51438" s="404"/>
      <c r="R51438" s="404"/>
      <c r="S51438" s="404"/>
      <c r="T51438" s="404"/>
    </row>
    <row r="51439" spans="12:20" ht="16.8">
      <c r="L51439" s="404"/>
      <c r="M51439" s="404"/>
      <c r="N51439" s="404"/>
      <c r="O51439" s="404"/>
      <c r="P51439" s="404"/>
      <c r="Q51439" s="404"/>
      <c r="R51439" s="404"/>
      <c r="S51439" s="404"/>
      <c r="T51439" s="404"/>
    </row>
    <row r="51440" spans="12:20" ht="16.8">
      <c r="L51440" s="404"/>
      <c r="M51440" s="404"/>
      <c r="N51440" s="404"/>
      <c r="O51440" s="404"/>
      <c r="P51440" s="404"/>
      <c r="Q51440" s="404"/>
      <c r="R51440" s="404"/>
      <c r="S51440" s="404"/>
      <c r="T51440" s="404"/>
    </row>
    <row r="51441" spans="12:20" ht="16.8">
      <c r="L51441" s="404"/>
      <c r="M51441" s="404"/>
      <c r="N51441" s="404"/>
      <c r="O51441" s="404"/>
      <c r="P51441" s="404"/>
      <c r="Q51441" s="404"/>
      <c r="R51441" s="404"/>
      <c r="S51441" s="404"/>
      <c r="T51441" s="404"/>
    </row>
    <row r="51442" spans="12:20" ht="16.8">
      <c r="L51442" s="404"/>
      <c r="M51442" s="404"/>
      <c r="N51442" s="404"/>
      <c r="O51442" s="404"/>
      <c r="P51442" s="404"/>
      <c r="Q51442" s="404"/>
      <c r="R51442" s="404"/>
      <c r="S51442" s="404"/>
      <c r="T51442" s="404"/>
    </row>
    <row r="51443" spans="12:20" ht="16.8">
      <c r="L51443" s="404"/>
      <c r="M51443" s="404"/>
      <c r="N51443" s="404"/>
      <c r="O51443" s="404"/>
      <c r="P51443" s="404"/>
      <c r="Q51443" s="404"/>
      <c r="R51443" s="404"/>
      <c r="S51443" s="404"/>
      <c r="T51443" s="404"/>
    </row>
    <row r="51444" spans="12:20" ht="16.8">
      <c r="L51444" s="404"/>
      <c r="M51444" s="404"/>
      <c r="N51444" s="404"/>
      <c r="O51444" s="404"/>
      <c r="P51444" s="404"/>
      <c r="Q51444" s="404"/>
      <c r="R51444" s="404"/>
      <c r="S51444" s="404"/>
      <c r="T51444" s="404"/>
    </row>
    <row r="51445" spans="12:20" ht="16.8">
      <c r="L51445" s="404"/>
      <c r="M51445" s="404"/>
      <c r="N51445" s="404"/>
      <c r="O51445" s="404"/>
      <c r="P51445" s="404"/>
      <c r="Q51445" s="404"/>
      <c r="R51445" s="404"/>
      <c r="S51445" s="404"/>
      <c r="T51445" s="404"/>
    </row>
    <row r="51446" spans="12:20" ht="16.8">
      <c r="L51446" s="404"/>
      <c r="M51446" s="404"/>
      <c r="N51446" s="404"/>
      <c r="O51446" s="404"/>
      <c r="P51446" s="404"/>
      <c r="Q51446" s="404"/>
      <c r="R51446" s="404"/>
      <c r="S51446" s="404"/>
      <c r="T51446" s="404"/>
    </row>
    <row r="51447" spans="12:20" ht="16.8">
      <c r="L51447" s="404"/>
      <c r="M51447" s="404"/>
      <c r="N51447" s="404"/>
      <c r="O51447" s="404"/>
      <c r="P51447" s="404"/>
      <c r="Q51447" s="404"/>
      <c r="R51447" s="404"/>
      <c r="S51447" s="404"/>
      <c r="T51447" s="404"/>
    </row>
    <row r="51448" spans="12:20" ht="16.8">
      <c r="L51448" s="404"/>
      <c r="M51448" s="404"/>
      <c r="N51448" s="404"/>
      <c r="O51448" s="404"/>
      <c r="P51448" s="404"/>
      <c r="Q51448" s="404"/>
      <c r="R51448" s="404"/>
      <c r="S51448" s="404"/>
      <c r="T51448" s="404"/>
    </row>
    <row r="51449" spans="12:20" ht="16.8">
      <c r="L51449" s="404"/>
      <c r="M51449" s="404"/>
      <c r="N51449" s="404"/>
      <c r="O51449" s="404"/>
      <c r="P51449" s="404"/>
      <c r="Q51449" s="404"/>
      <c r="R51449" s="404"/>
      <c r="S51449" s="404"/>
      <c r="T51449" s="404"/>
    </row>
    <row r="51450" spans="12:20" ht="16.8">
      <c r="L51450" s="404"/>
      <c r="M51450" s="404"/>
      <c r="N51450" s="404"/>
      <c r="O51450" s="404"/>
      <c r="P51450" s="404"/>
      <c r="Q51450" s="404"/>
      <c r="R51450" s="404"/>
      <c r="S51450" s="404"/>
      <c r="T51450" s="404"/>
    </row>
    <row r="51451" spans="12:20" ht="16.8">
      <c r="L51451" s="404"/>
      <c r="M51451" s="404"/>
      <c r="N51451" s="404"/>
      <c r="O51451" s="404"/>
      <c r="P51451" s="404"/>
      <c r="Q51451" s="404"/>
      <c r="R51451" s="404"/>
      <c r="S51451" s="404"/>
      <c r="T51451" s="404"/>
    </row>
    <row r="51452" spans="12:20" ht="16.8">
      <c r="L51452" s="404"/>
      <c r="M51452" s="404"/>
      <c r="N51452" s="404"/>
      <c r="O51452" s="404"/>
      <c r="P51452" s="404"/>
      <c r="Q51452" s="404"/>
      <c r="R51452" s="404"/>
      <c r="S51452" s="404"/>
      <c r="T51452" s="404"/>
    </row>
    <row r="51453" spans="12:20" ht="16.8">
      <c r="L51453" s="404"/>
      <c r="M51453" s="404"/>
      <c r="N51453" s="404"/>
      <c r="O51453" s="404"/>
      <c r="P51453" s="404"/>
      <c r="Q51453" s="404"/>
      <c r="R51453" s="404"/>
      <c r="S51453" s="404"/>
      <c r="T51453" s="404"/>
    </row>
    <row r="51454" spans="12:20" ht="16.8">
      <c r="L51454" s="404"/>
      <c r="M51454" s="404"/>
      <c r="N51454" s="404"/>
      <c r="O51454" s="404"/>
      <c r="P51454" s="404"/>
      <c r="Q51454" s="404"/>
      <c r="R51454" s="404"/>
      <c r="S51454" s="404"/>
      <c r="T51454" s="404"/>
    </row>
    <row r="51455" spans="12:20" ht="16.8">
      <c r="L51455" s="404"/>
      <c r="M51455" s="404"/>
      <c r="N51455" s="404"/>
      <c r="O51455" s="404"/>
      <c r="P51455" s="404"/>
      <c r="Q51455" s="404"/>
      <c r="R51455" s="404"/>
      <c r="S51455" s="404"/>
      <c r="T51455" s="404"/>
    </row>
    <row r="51456" spans="12:20" ht="16.8">
      <c r="L51456" s="404"/>
      <c r="M51456" s="404"/>
      <c r="N51456" s="404"/>
      <c r="O51456" s="404"/>
      <c r="P51456" s="404"/>
      <c r="Q51456" s="404"/>
      <c r="R51456" s="404"/>
      <c r="S51456" s="404"/>
      <c r="T51456" s="404"/>
    </row>
    <row r="51457" spans="12:20" ht="16.8">
      <c r="L51457" s="404"/>
      <c r="M51457" s="404"/>
      <c r="N51457" s="404"/>
      <c r="O51457" s="404"/>
      <c r="P51457" s="404"/>
      <c r="Q51457" s="404"/>
      <c r="R51457" s="404"/>
      <c r="S51457" s="404"/>
      <c r="T51457" s="404"/>
    </row>
    <row r="51458" spans="12:20" ht="16.8">
      <c r="L51458" s="404"/>
      <c r="M51458" s="404"/>
      <c r="N51458" s="404"/>
      <c r="O51458" s="404"/>
      <c r="P51458" s="404"/>
      <c r="Q51458" s="404"/>
      <c r="R51458" s="404"/>
      <c r="S51458" s="404"/>
      <c r="T51458" s="404"/>
    </row>
    <row r="51459" spans="12:20" ht="16.8">
      <c r="L51459" s="404"/>
      <c r="M51459" s="404"/>
      <c r="N51459" s="404"/>
      <c r="O51459" s="404"/>
      <c r="P51459" s="404"/>
      <c r="Q51459" s="404"/>
      <c r="R51459" s="404"/>
      <c r="S51459" s="404"/>
      <c r="T51459" s="404"/>
    </row>
    <row r="51460" spans="12:20" ht="16.8">
      <c r="L51460" s="404"/>
      <c r="M51460" s="404"/>
      <c r="N51460" s="404"/>
      <c r="O51460" s="404"/>
      <c r="P51460" s="404"/>
      <c r="Q51460" s="404"/>
      <c r="R51460" s="404"/>
      <c r="S51460" s="404"/>
      <c r="T51460" s="404"/>
    </row>
    <row r="51461" spans="12:20" ht="16.8">
      <c r="L51461" s="404"/>
      <c r="M51461" s="404"/>
      <c r="N51461" s="404"/>
      <c r="O51461" s="404"/>
      <c r="P51461" s="404"/>
      <c r="Q51461" s="404"/>
      <c r="R51461" s="404"/>
      <c r="S51461" s="404"/>
      <c r="T51461" s="404"/>
    </row>
    <row r="51462" spans="12:20" ht="16.8">
      <c r="L51462" s="404"/>
      <c r="M51462" s="404"/>
      <c r="N51462" s="404"/>
      <c r="O51462" s="404"/>
      <c r="P51462" s="404"/>
      <c r="Q51462" s="404"/>
      <c r="R51462" s="404"/>
      <c r="S51462" s="404"/>
      <c r="T51462" s="404"/>
    </row>
    <row r="51463" spans="12:20" ht="16.8">
      <c r="L51463" s="404"/>
      <c r="M51463" s="404"/>
      <c r="N51463" s="404"/>
      <c r="O51463" s="404"/>
      <c r="P51463" s="404"/>
      <c r="Q51463" s="404"/>
      <c r="R51463" s="404"/>
      <c r="S51463" s="404"/>
      <c r="T51463" s="404"/>
    </row>
    <row r="51464" spans="12:20" ht="16.8">
      <c r="L51464" s="404"/>
      <c r="M51464" s="404"/>
      <c r="N51464" s="404"/>
      <c r="O51464" s="404"/>
      <c r="P51464" s="404"/>
      <c r="Q51464" s="404"/>
      <c r="R51464" s="404"/>
      <c r="S51464" s="404"/>
      <c r="T51464" s="404"/>
    </row>
    <row r="51465" spans="12:20" ht="16.8">
      <c r="L51465" s="404"/>
      <c r="M51465" s="404"/>
      <c r="N51465" s="404"/>
      <c r="O51465" s="404"/>
      <c r="P51465" s="404"/>
      <c r="Q51465" s="404"/>
      <c r="R51465" s="404"/>
      <c r="S51465" s="404"/>
      <c r="T51465" s="404"/>
    </row>
    <row r="51466" spans="12:20" ht="16.8">
      <c r="L51466" s="404"/>
      <c r="M51466" s="404"/>
      <c r="N51466" s="404"/>
      <c r="O51466" s="404"/>
      <c r="P51466" s="404"/>
      <c r="Q51466" s="404"/>
      <c r="R51466" s="404"/>
      <c r="S51466" s="404"/>
      <c r="T51466" s="404"/>
    </row>
    <row r="51467" spans="12:20" ht="16.8">
      <c r="L51467" s="404"/>
      <c r="M51467" s="404"/>
      <c r="N51467" s="404"/>
      <c r="O51467" s="404"/>
      <c r="P51467" s="404"/>
      <c r="Q51467" s="404"/>
      <c r="R51467" s="404"/>
      <c r="S51467" s="404"/>
      <c r="T51467" s="404"/>
    </row>
    <row r="51468" spans="12:20" ht="16.8">
      <c r="L51468" s="404"/>
      <c r="M51468" s="404"/>
      <c r="N51468" s="404"/>
      <c r="O51468" s="404"/>
      <c r="P51468" s="404"/>
      <c r="Q51468" s="404"/>
      <c r="R51468" s="404"/>
      <c r="S51468" s="404"/>
      <c r="T51468" s="404"/>
    </row>
    <row r="51469" spans="12:20" ht="16.8">
      <c r="L51469" s="404"/>
      <c r="M51469" s="404"/>
      <c r="N51469" s="404"/>
      <c r="O51469" s="404"/>
      <c r="P51469" s="404"/>
      <c r="Q51469" s="404"/>
      <c r="R51469" s="404"/>
      <c r="S51469" s="404"/>
      <c r="T51469" s="404"/>
    </row>
    <row r="51470" spans="12:20" ht="16.8">
      <c r="L51470" s="404"/>
      <c r="M51470" s="404"/>
      <c r="N51470" s="404"/>
      <c r="O51470" s="404"/>
      <c r="P51470" s="404"/>
      <c r="Q51470" s="404"/>
      <c r="R51470" s="404"/>
      <c r="S51470" s="404"/>
      <c r="T51470" s="404"/>
    </row>
    <row r="51471" spans="12:20" ht="16.8">
      <c r="L51471" s="404"/>
      <c r="M51471" s="404"/>
      <c r="N51471" s="404"/>
      <c r="O51471" s="404"/>
      <c r="P51471" s="404"/>
      <c r="Q51471" s="404"/>
      <c r="R51471" s="404"/>
      <c r="S51471" s="404"/>
      <c r="T51471" s="404"/>
    </row>
    <row r="51472" spans="12:20" ht="16.8">
      <c r="L51472" s="404"/>
      <c r="M51472" s="404"/>
      <c r="N51472" s="404"/>
      <c r="O51472" s="404"/>
      <c r="P51472" s="404"/>
      <c r="Q51472" s="404"/>
      <c r="R51472" s="404"/>
      <c r="S51472" s="404"/>
      <c r="T51472" s="404"/>
    </row>
    <row r="51473" spans="12:20" ht="16.8">
      <c r="L51473" s="404"/>
      <c r="M51473" s="404"/>
      <c r="N51473" s="404"/>
      <c r="O51473" s="404"/>
      <c r="P51473" s="404"/>
      <c r="Q51473" s="404"/>
      <c r="R51473" s="404"/>
      <c r="S51473" s="404"/>
      <c r="T51473" s="404"/>
    </row>
    <row r="51474" spans="12:20" ht="16.8">
      <c r="L51474" s="404"/>
      <c r="M51474" s="404"/>
      <c r="N51474" s="404"/>
      <c r="O51474" s="404"/>
      <c r="P51474" s="404"/>
      <c r="Q51474" s="404"/>
      <c r="R51474" s="404"/>
      <c r="S51474" s="404"/>
      <c r="T51474" s="404"/>
    </row>
    <row r="51475" spans="12:20" ht="16.8">
      <c r="L51475" s="404"/>
      <c r="M51475" s="404"/>
      <c r="N51475" s="404"/>
      <c r="O51475" s="404"/>
      <c r="P51475" s="404"/>
      <c r="Q51475" s="404"/>
      <c r="R51475" s="404"/>
      <c r="S51475" s="404"/>
      <c r="T51475" s="404"/>
    </row>
    <row r="51476" spans="12:20" ht="16.8">
      <c r="L51476" s="404"/>
      <c r="M51476" s="404"/>
      <c r="N51476" s="404"/>
      <c r="O51476" s="404"/>
      <c r="P51476" s="404"/>
      <c r="Q51476" s="404"/>
      <c r="R51476" s="404"/>
      <c r="S51476" s="404"/>
      <c r="T51476" s="404"/>
    </row>
    <row r="51477" spans="12:20" ht="16.8">
      <c r="L51477" s="404"/>
      <c r="M51477" s="404"/>
      <c r="N51477" s="404"/>
      <c r="O51477" s="404"/>
      <c r="P51477" s="404"/>
      <c r="Q51477" s="404"/>
      <c r="R51477" s="404"/>
      <c r="S51477" s="404"/>
      <c r="T51477" s="404"/>
    </row>
    <row r="51478" spans="12:20" ht="16.8">
      <c r="L51478" s="404"/>
      <c r="M51478" s="404"/>
      <c r="N51478" s="404"/>
      <c r="O51478" s="404"/>
      <c r="P51478" s="404"/>
      <c r="Q51478" s="404"/>
      <c r="R51478" s="404"/>
      <c r="S51478" s="404"/>
      <c r="T51478" s="404"/>
    </row>
    <row r="51479" spans="12:20" ht="16.8">
      <c r="L51479" s="404"/>
      <c r="M51479" s="404"/>
      <c r="N51479" s="404"/>
      <c r="O51479" s="404"/>
      <c r="P51479" s="404"/>
      <c r="Q51479" s="404"/>
      <c r="R51479" s="404"/>
      <c r="S51479" s="404"/>
      <c r="T51479" s="404"/>
    </row>
    <row r="51480" spans="12:20" ht="16.8">
      <c r="L51480" s="404"/>
      <c r="M51480" s="404"/>
      <c r="N51480" s="404"/>
      <c r="O51480" s="404"/>
      <c r="P51480" s="404"/>
      <c r="Q51480" s="404"/>
      <c r="R51480" s="404"/>
      <c r="S51480" s="404"/>
      <c r="T51480" s="404"/>
    </row>
    <row r="51481" spans="12:20" ht="16.8">
      <c r="L51481" s="404"/>
      <c r="M51481" s="404"/>
      <c r="N51481" s="404"/>
      <c r="O51481" s="404"/>
      <c r="P51481" s="404"/>
      <c r="Q51481" s="404"/>
      <c r="R51481" s="404"/>
      <c r="S51481" s="404"/>
      <c r="T51481" s="404"/>
    </row>
    <row r="51482" spans="12:20" ht="16.8">
      <c r="L51482" s="404"/>
      <c r="M51482" s="404"/>
      <c r="N51482" s="404"/>
      <c r="O51482" s="404"/>
      <c r="P51482" s="404"/>
      <c r="Q51482" s="404"/>
      <c r="R51482" s="404"/>
      <c r="S51482" s="404"/>
      <c r="T51482" s="404"/>
    </row>
    <row r="51483" spans="12:20" ht="16.8">
      <c r="L51483" s="404"/>
      <c r="M51483" s="404"/>
      <c r="N51483" s="404"/>
      <c r="O51483" s="404"/>
      <c r="P51483" s="404"/>
      <c r="Q51483" s="404"/>
      <c r="R51483" s="404"/>
      <c r="S51483" s="404"/>
      <c r="T51483" s="404"/>
    </row>
    <row r="51484" spans="12:20" ht="16.8">
      <c r="L51484" s="404"/>
      <c r="M51484" s="404"/>
      <c r="N51484" s="404"/>
      <c r="O51484" s="404"/>
      <c r="P51484" s="404"/>
      <c r="Q51484" s="404"/>
      <c r="R51484" s="404"/>
      <c r="S51484" s="404"/>
      <c r="T51484" s="404"/>
    </row>
    <row r="51485" spans="12:20" ht="16.8">
      <c r="L51485" s="404"/>
      <c r="M51485" s="404"/>
      <c r="N51485" s="404"/>
      <c r="O51485" s="404"/>
      <c r="P51485" s="404"/>
      <c r="Q51485" s="404"/>
      <c r="R51485" s="404"/>
      <c r="S51485" s="404"/>
      <c r="T51485" s="404"/>
    </row>
    <row r="51486" spans="12:20" ht="16.8">
      <c r="L51486" s="404"/>
      <c r="M51486" s="404"/>
      <c r="N51486" s="404"/>
      <c r="O51486" s="404"/>
      <c r="P51486" s="404"/>
      <c r="Q51486" s="404"/>
      <c r="R51486" s="404"/>
      <c r="S51486" s="404"/>
      <c r="T51486" s="404"/>
    </row>
    <row r="51487" spans="12:20" ht="16.8">
      <c r="L51487" s="404"/>
      <c r="M51487" s="404"/>
      <c r="N51487" s="404"/>
      <c r="O51487" s="404"/>
      <c r="P51487" s="404"/>
      <c r="Q51487" s="404"/>
      <c r="R51487" s="404"/>
      <c r="S51487" s="404"/>
      <c r="T51487" s="404"/>
    </row>
    <row r="51488" spans="12:20" ht="16.8">
      <c r="L51488" s="404"/>
      <c r="M51488" s="404"/>
      <c r="N51488" s="404"/>
      <c r="O51488" s="404"/>
      <c r="P51488" s="404"/>
      <c r="Q51488" s="404"/>
      <c r="R51488" s="404"/>
      <c r="S51488" s="404"/>
      <c r="T51488" s="404"/>
    </row>
    <row r="51489" spans="12:20" ht="16.8">
      <c r="L51489" s="404"/>
      <c r="M51489" s="404"/>
      <c r="N51489" s="404"/>
      <c r="O51489" s="404"/>
      <c r="P51489" s="404"/>
      <c r="Q51489" s="404"/>
      <c r="R51489" s="404"/>
      <c r="S51489" s="404"/>
      <c r="T51489" s="404"/>
    </row>
    <row r="51490" spans="12:20" ht="16.8">
      <c r="L51490" s="404"/>
      <c r="M51490" s="404"/>
      <c r="N51490" s="404"/>
      <c r="O51490" s="404"/>
      <c r="P51490" s="404"/>
      <c r="Q51490" s="404"/>
      <c r="R51490" s="404"/>
      <c r="S51490" s="404"/>
      <c r="T51490" s="404"/>
    </row>
    <row r="51491" spans="12:20" ht="16.8">
      <c r="L51491" s="404"/>
      <c r="M51491" s="404"/>
      <c r="N51491" s="404"/>
      <c r="O51491" s="404"/>
      <c r="P51491" s="404"/>
      <c r="Q51491" s="404"/>
      <c r="R51491" s="404"/>
      <c r="S51491" s="404"/>
      <c r="T51491" s="404"/>
    </row>
    <row r="51492" spans="12:20" ht="16.8">
      <c r="L51492" s="404"/>
      <c r="M51492" s="404"/>
      <c r="N51492" s="404"/>
      <c r="O51492" s="404"/>
      <c r="P51492" s="404"/>
      <c r="Q51492" s="404"/>
      <c r="R51492" s="404"/>
      <c r="S51492" s="404"/>
      <c r="T51492" s="404"/>
    </row>
    <row r="51493" spans="12:20" ht="16.8">
      <c r="L51493" s="404"/>
      <c r="M51493" s="404"/>
      <c r="N51493" s="404"/>
      <c r="O51493" s="404"/>
      <c r="P51493" s="404"/>
      <c r="Q51493" s="404"/>
      <c r="R51493" s="404"/>
      <c r="S51493" s="404"/>
      <c r="T51493" s="404"/>
    </row>
    <row r="51494" spans="12:20" ht="16.8">
      <c r="L51494" s="404"/>
      <c r="M51494" s="404"/>
      <c r="N51494" s="404"/>
      <c r="O51494" s="404"/>
      <c r="P51494" s="404"/>
      <c r="Q51494" s="404"/>
      <c r="R51494" s="404"/>
      <c r="S51494" s="404"/>
      <c r="T51494" s="404"/>
    </row>
    <row r="51495" spans="12:20" ht="16.8">
      <c r="L51495" s="404"/>
      <c r="M51495" s="404"/>
      <c r="N51495" s="404"/>
      <c r="O51495" s="404"/>
      <c r="P51495" s="404"/>
      <c r="Q51495" s="404"/>
      <c r="R51495" s="404"/>
      <c r="S51495" s="404"/>
      <c r="T51495" s="404"/>
    </row>
    <row r="51496" spans="12:20" ht="16.8">
      <c r="L51496" s="404"/>
      <c r="M51496" s="404"/>
      <c r="N51496" s="404"/>
      <c r="O51496" s="404"/>
      <c r="P51496" s="404"/>
      <c r="Q51496" s="404"/>
      <c r="R51496" s="404"/>
      <c r="S51496" s="404"/>
      <c r="T51496" s="404"/>
    </row>
    <row r="51497" spans="12:20" ht="16.8">
      <c r="L51497" s="404"/>
      <c r="M51497" s="404"/>
      <c r="N51497" s="404"/>
      <c r="O51497" s="404"/>
      <c r="P51497" s="404"/>
      <c r="Q51497" s="404"/>
      <c r="R51497" s="404"/>
      <c r="S51497" s="404"/>
      <c r="T51497" s="404"/>
    </row>
    <row r="51498" spans="12:20" ht="16.8">
      <c r="L51498" s="404"/>
      <c r="M51498" s="404"/>
      <c r="N51498" s="404"/>
      <c r="O51498" s="404"/>
      <c r="P51498" s="404"/>
      <c r="Q51498" s="404"/>
      <c r="R51498" s="404"/>
      <c r="S51498" s="404"/>
      <c r="T51498" s="404"/>
    </row>
    <row r="51499" spans="12:20" ht="16.8">
      <c r="L51499" s="404"/>
      <c r="M51499" s="404"/>
      <c r="N51499" s="404"/>
      <c r="O51499" s="404"/>
      <c r="P51499" s="404"/>
      <c r="Q51499" s="404"/>
      <c r="R51499" s="404"/>
      <c r="S51499" s="404"/>
      <c r="T51499" s="404"/>
    </row>
    <row r="51500" spans="12:20" ht="16.8">
      <c r="L51500" s="404"/>
      <c r="M51500" s="404"/>
      <c r="N51500" s="404"/>
      <c r="O51500" s="404"/>
      <c r="P51500" s="404"/>
      <c r="Q51500" s="404"/>
      <c r="R51500" s="404"/>
      <c r="S51500" s="404"/>
      <c r="T51500" s="404"/>
    </row>
    <row r="51501" spans="12:20" ht="16.8">
      <c r="L51501" s="404"/>
      <c r="M51501" s="404"/>
      <c r="N51501" s="404"/>
      <c r="O51501" s="404"/>
      <c r="P51501" s="404"/>
      <c r="Q51501" s="404"/>
      <c r="R51501" s="404"/>
      <c r="S51501" s="404"/>
      <c r="T51501" s="404"/>
    </row>
    <row r="51502" spans="12:20" ht="16.8">
      <c r="L51502" s="404"/>
      <c r="M51502" s="404"/>
      <c r="N51502" s="404"/>
      <c r="O51502" s="404"/>
      <c r="P51502" s="404"/>
      <c r="Q51502" s="404"/>
      <c r="R51502" s="404"/>
      <c r="S51502" s="404"/>
      <c r="T51502" s="404"/>
    </row>
    <row r="51503" spans="12:20" ht="16.8">
      <c r="L51503" s="404"/>
      <c r="M51503" s="404"/>
      <c r="N51503" s="404"/>
      <c r="O51503" s="404"/>
      <c r="P51503" s="404"/>
      <c r="Q51503" s="404"/>
      <c r="R51503" s="404"/>
      <c r="S51503" s="404"/>
      <c r="T51503" s="404"/>
    </row>
    <row r="51504" spans="12:20" ht="16.8">
      <c r="L51504" s="404"/>
      <c r="M51504" s="404"/>
      <c r="N51504" s="404"/>
      <c r="O51504" s="404"/>
      <c r="P51504" s="404"/>
      <c r="Q51504" s="404"/>
      <c r="R51504" s="404"/>
      <c r="S51504" s="404"/>
      <c r="T51504" s="404"/>
    </row>
    <row r="51505" spans="12:20" ht="16.8">
      <c r="L51505" s="404"/>
      <c r="M51505" s="404"/>
      <c r="N51505" s="404"/>
      <c r="O51505" s="404"/>
      <c r="P51505" s="404"/>
      <c r="Q51505" s="404"/>
      <c r="R51505" s="404"/>
      <c r="S51505" s="404"/>
      <c r="T51505" s="404"/>
    </row>
    <row r="51506" spans="12:20" ht="16.8">
      <c r="L51506" s="404"/>
      <c r="M51506" s="404"/>
      <c r="N51506" s="404"/>
      <c r="O51506" s="404"/>
      <c r="P51506" s="404"/>
      <c r="Q51506" s="404"/>
      <c r="R51506" s="404"/>
      <c r="S51506" s="404"/>
      <c r="T51506" s="404"/>
    </row>
    <row r="51507" spans="12:20" ht="16.8">
      <c r="L51507" s="404"/>
      <c r="M51507" s="404"/>
      <c r="N51507" s="404"/>
      <c r="O51507" s="404"/>
      <c r="P51507" s="404"/>
      <c r="Q51507" s="404"/>
      <c r="R51507" s="404"/>
      <c r="S51507" s="404"/>
      <c r="T51507" s="404"/>
    </row>
    <row r="51508" spans="12:20" ht="16.8">
      <c r="L51508" s="404"/>
      <c r="M51508" s="404"/>
      <c r="N51508" s="404"/>
      <c r="O51508" s="404"/>
      <c r="P51508" s="404"/>
      <c r="Q51508" s="404"/>
      <c r="R51508" s="404"/>
      <c r="S51508" s="404"/>
      <c r="T51508" s="404"/>
    </row>
    <row r="51509" spans="12:20" ht="16.8">
      <c r="L51509" s="404"/>
      <c r="M51509" s="404"/>
      <c r="N51509" s="404"/>
      <c r="O51509" s="404"/>
      <c r="P51509" s="404"/>
      <c r="Q51509" s="404"/>
      <c r="R51509" s="404"/>
      <c r="S51509" s="404"/>
      <c r="T51509" s="404"/>
    </row>
    <row r="51510" spans="12:20" ht="16.8">
      <c r="L51510" s="404"/>
      <c r="M51510" s="404"/>
      <c r="N51510" s="404"/>
      <c r="O51510" s="404"/>
      <c r="P51510" s="404"/>
      <c r="Q51510" s="404"/>
      <c r="R51510" s="404"/>
      <c r="S51510" s="404"/>
      <c r="T51510" s="404"/>
    </row>
    <row r="51511" spans="12:20" ht="16.8">
      <c r="L51511" s="404"/>
      <c r="M51511" s="404"/>
      <c r="N51511" s="404"/>
      <c r="O51511" s="404"/>
      <c r="P51511" s="404"/>
      <c r="Q51511" s="404"/>
      <c r="R51511" s="404"/>
      <c r="S51511" s="404"/>
      <c r="T51511" s="404"/>
    </row>
    <row r="51512" spans="12:20" ht="16.8">
      <c r="L51512" s="404"/>
      <c r="M51512" s="404"/>
      <c r="N51512" s="404"/>
      <c r="O51512" s="404"/>
      <c r="P51512" s="404"/>
      <c r="Q51512" s="404"/>
      <c r="R51512" s="404"/>
      <c r="S51512" s="404"/>
      <c r="T51512" s="404"/>
    </row>
    <row r="51513" spans="12:20" ht="16.8">
      <c r="L51513" s="404"/>
      <c r="M51513" s="404"/>
      <c r="N51513" s="404"/>
      <c r="O51513" s="404"/>
      <c r="P51513" s="404"/>
      <c r="Q51513" s="404"/>
      <c r="R51513" s="404"/>
      <c r="S51513" s="404"/>
      <c r="T51513" s="404"/>
    </row>
    <row r="51514" spans="12:20" ht="16.8">
      <c r="L51514" s="404"/>
      <c r="M51514" s="404"/>
      <c r="N51514" s="404"/>
      <c r="O51514" s="404"/>
      <c r="P51514" s="404"/>
      <c r="Q51514" s="404"/>
      <c r="R51514" s="404"/>
      <c r="S51514" s="404"/>
      <c r="T51514" s="404"/>
    </row>
    <row r="51515" spans="12:20" ht="16.8">
      <c r="L51515" s="404"/>
      <c r="M51515" s="404"/>
      <c r="N51515" s="404"/>
      <c r="O51515" s="404"/>
      <c r="P51515" s="404"/>
      <c r="Q51515" s="404"/>
      <c r="R51515" s="404"/>
      <c r="S51515" s="404"/>
      <c r="T51515" s="404"/>
    </row>
    <row r="51516" spans="12:20" ht="16.8">
      <c r="L51516" s="404"/>
      <c r="M51516" s="404"/>
      <c r="N51516" s="404"/>
      <c r="O51516" s="404"/>
      <c r="P51516" s="404"/>
      <c r="Q51516" s="404"/>
      <c r="R51516" s="404"/>
      <c r="S51516" s="404"/>
      <c r="T51516" s="404"/>
    </row>
    <row r="51517" spans="12:20" ht="16.8">
      <c r="L51517" s="404"/>
      <c r="M51517" s="404"/>
      <c r="N51517" s="404"/>
      <c r="O51517" s="404"/>
      <c r="P51517" s="404"/>
      <c r="Q51517" s="404"/>
      <c r="R51517" s="404"/>
      <c r="S51517" s="404"/>
      <c r="T51517" s="404"/>
    </row>
    <row r="51518" spans="12:20" ht="16.8">
      <c r="L51518" s="404"/>
      <c r="M51518" s="404"/>
      <c r="N51518" s="404"/>
      <c r="O51518" s="404"/>
      <c r="P51518" s="404"/>
      <c r="Q51518" s="404"/>
      <c r="R51518" s="404"/>
      <c r="S51518" s="404"/>
      <c r="T51518" s="404"/>
    </row>
    <row r="51519" spans="12:20" ht="16.8">
      <c r="L51519" s="404"/>
      <c r="M51519" s="404"/>
      <c r="N51519" s="404"/>
      <c r="O51519" s="404"/>
      <c r="P51519" s="404"/>
      <c r="Q51519" s="404"/>
      <c r="R51519" s="404"/>
      <c r="S51519" s="404"/>
      <c r="T51519" s="404"/>
    </row>
    <row r="51520" spans="12:20" ht="16.8">
      <c r="L51520" s="404"/>
      <c r="M51520" s="404"/>
      <c r="N51520" s="404"/>
      <c r="O51520" s="404"/>
      <c r="P51520" s="404"/>
      <c r="Q51520" s="404"/>
      <c r="R51520" s="404"/>
      <c r="S51520" s="404"/>
      <c r="T51520" s="404"/>
    </row>
    <row r="51521" spans="12:20" ht="16.8">
      <c r="L51521" s="404"/>
      <c r="M51521" s="404"/>
      <c r="N51521" s="404"/>
      <c r="O51521" s="404"/>
      <c r="P51521" s="404"/>
      <c r="Q51521" s="404"/>
      <c r="R51521" s="404"/>
      <c r="S51521" s="404"/>
      <c r="T51521" s="404"/>
    </row>
    <row r="51522" spans="12:20" ht="16.8">
      <c r="L51522" s="404"/>
      <c r="M51522" s="404"/>
      <c r="N51522" s="404"/>
      <c r="O51522" s="404"/>
      <c r="P51522" s="404"/>
      <c r="Q51522" s="404"/>
      <c r="R51522" s="404"/>
      <c r="S51522" s="404"/>
      <c r="T51522" s="404"/>
    </row>
    <row r="51523" spans="12:20" ht="16.8">
      <c r="L51523" s="404"/>
      <c r="M51523" s="404"/>
      <c r="N51523" s="404"/>
      <c r="O51523" s="404"/>
      <c r="P51523" s="404"/>
      <c r="Q51523" s="404"/>
      <c r="R51523" s="404"/>
      <c r="S51523" s="404"/>
      <c r="T51523" s="404"/>
    </row>
    <row r="51524" spans="12:20" ht="16.8">
      <c r="L51524" s="404"/>
      <c r="M51524" s="404"/>
      <c r="N51524" s="404"/>
      <c r="O51524" s="404"/>
      <c r="P51524" s="404"/>
      <c r="Q51524" s="404"/>
      <c r="R51524" s="404"/>
      <c r="S51524" s="404"/>
      <c r="T51524" s="404"/>
    </row>
    <row r="51525" spans="12:20" ht="16.8">
      <c r="L51525" s="404"/>
      <c r="M51525" s="404"/>
      <c r="N51525" s="404"/>
      <c r="O51525" s="404"/>
      <c r="P51525" s="404"/>
      <c r="Q51525" s="404"/>
      <c r="R51525" s="404"/>
      <c r="S51525" s="404"/>
      <c r="T51525" s="404"/>
    </row>
    <row r="51526" spans="12:20" ht="16.8">
      <c r="L51526" s="404"/>
      <c r="M51526" s="404"/>
      <c r="N51526" s="404"/>
      <c r="O51526" s="404"/>
      <c r="P51526" s="404"/>
      <c r="Q51526" s="404"/>
      <c r="R51526" s="404"/>
      <c r="S51526" s="404"/>
      <c r="T51526" s="404"/>
    </row>
    <row r="51527" spans="12:20" ht="16.8">
      <c r="L51527" s="404"/>
      <c r="M51527" s="404"/>
      <c r="N51527" s="404"/>
      <c r="O51527" s="404"/>
      <c r="P51527" s="404"/>
      <c r="Q51527" s="404"/>
      <c r="R51527" s="404"/>
      <c r="S51527" s="404"/>
      <c r="T51527" s="404"/>
    </row>
    <row r="51528" spans="12:20" ht="16.8">
      <c r="L51528" s="404"/>
      <c r="M51528" s="404"/>
      <c r="N51528" s="404"/>
      <c r="O51528" s="404"/>
      <c r="P51528" s="404"/>
      <c r="Q51528" s="404"/>
      <c r="R51528" s="404"/>
      <c r="S51528" s="404"/>
      <c r="T51528" s="404"/>
    </row>
    <row r="51529" spans="12:20" ht="16.8">
      <c r="L51529" s="404"/>
      <c r="M51529" s="404"/>
      <c r="N51529" s="404"/>
      <c r="O51529" s="404"/>
      <c r="P51529" s="404"/>
      <c r="Q51529" s="404"/>
      <c r="R51529" s="404"/>
      <c r="S51529" s="404"/>
      <c r="T51529" s="404"/>
    </row>
    <row r="51530" spans="12:20" ht="16.8">
      <c r="L51530" s="404"/>
      <c r="M51530" s="404"/>
      <c r="N51530" s="404"/>
      <c r="O51530" s="404"/>
      <c r="P51530" s="404"/>
      <c r="Q51530" s="404"/>
      <c r="R51530" s="404"/>
      <c r="S51530" s="404"/>
      <c r="T51530" s="404"/>
    </row>
    <row r="51531" spans="12:20" ht="16.8">
      <c r="L51531" s="404"/>
      <c r="M51531" s="404"/>
      <c r="N51531" s="404"/>
      <c r="O51531" s="404"/>
      <c r="P51531" s="404"/>
      <c r="Q51531" s="404"/>
      <c r="R51531" s="404"/>
      <c r="S51531" s="404"/>
      <c r="T51531" s="404"/>
    </row>
    <row r="51532" spans="12:20" ht="16.8">
      <c r="L51532" s="404"/>
      <c r="M51532" s="404"/>
      <c r="N51532" s="404"/>
      <c r="O51532" s="404"/>
      <c r="P51532" s="404"/>
      <c r="Q51532" s="404"/>
      <c r="R51532" s="404"/>
      <c r="S51532" s="404"/>
      <c r="T51532" s="404"/>
    </row>
    <row r="51533" spans="12:20" ht="16.8">
      <c r="L51533" s="404"/>
      <c r="M51533" s="404"/>
      <c r="N51533" s="404"/>
      <c r="O51533" s="404"/>
      <c r="P51533" s="404"/>
      <c r="Q51533" s="404"/>
      <c r="R51533" s="404"/>
      <c r="S51533" s="404"/>
      <c r="T51533" s="404"/>
    </row>
    <row r="51534" spans="12:20" ht="16.8">
      <c r="L51534" s="404"/>
      <c r="M51534" s="404"/>
      <c r="N51534" s="404"/>
      <c r="O51534" s="404"/>
      <c r="P51534" s="404"/>
      <c r="Q51534" s="404"/>
      <c r="R51534" s="404"/>
      <c r="S51534" s="404"/>
      <c r="T51534" s="404"/>
    </row>
    <row r="51535" spans="12:20" ht="16.8">
      <c r="L51535" s="404"/>
      <c r="M51535" s="404"/>
      <c r="N51535" s="404"/>
      <c r="O51535" s="404"/>
      <c r="P51535" s="404"/>
      <c r="Q51535" s="404"/>
      <c r="R51535" s="404"/>
      <c r="S51535" s="404"/>
      <c r="T51535" s="404"/>
    </row>
    <row r="51536" spans="12:20" ht="16.8">
      <c r="L51536" s="404"/>
      <c r="M51536" s="404"/>
      <c r="N51536" s="404"/>
      <c r="O51536" s="404"/>
      <c r="P51536" s="404"/>
      <c r="Q51536" s="404"/>
      <c r="R51536" s="404"/>
      <c r="S51536" s="404"/>
      <c r="T51536" s="404"/>
    </row>
    <row r="51537" spans="12:20" ht="16.8">
      <c r="L51537" s="404"/>
      <c r="M51537" s="404"/>
      <c r="N51537" s="404"/>
      <c r="O51537" s="404"/>
      <c r="P51537" s="404"/>
      <c r="Q51537" s="404"/>
      <c r="R51537" s="404"/>
      <c r="S51537" s="404"/>
      <c r="T51537" s="404"/>
    </row>
    <row r="51538" spans="12:20" ht="16.8">
      <c r="L51538" s="404"/>
      <c r="M51538" s="404"/>
      <c r="N51538" s="404"/>
      <c r="O51538" s="404"/>
      <c r="P51538" s="404"/>
      <c r="Q51538" s="404"/>
      <c r="R51538" s="404"/>
      <c r="S51538" s="404"/>
      <c r="T51538" s="404"/>
    </row>
    <row r="51539" spans="12:20" ht="16.8">
      <c r="L51539" s="404"/>
      <c r="M51539" s="404"/>
      <c r="N51539" s="404"/>
      <c r="O51539" s="404"/>
      <c r="P51539" s="404"/>
      <c r="Q51539" s="404"/>
      <c r="R51539" s="404"/>
      <c r="S51539" s="404"/>
      <c r="T51539" s="404"/>
    </row>
    <row r="51540" spans="12:20" ht="16.8">
      <c r="L51540" s="404"/>
      <c r="M51540" s="404"/>
      <c r="N51540" s="404"/>
      <c r="O51540" s="404"/>
      <c r="P51540" s="404"/>
      <c r="Q51540" s="404"/>
      <c r="R51540" s="404"/>
      <c r="S51540" s="404"/>
      <c r="T51540" s="404"/>
    </row>
    <row r="51541" spans="12:20" ht="16.8">
      <c r="L51541" s="404"/>
      <c r="M51541" s="404"/>
      <c r="N51541" s="404"/>
      <c r="O51541" s="404"/>
      <c r="P51541" s="404"/>
      <c r="Q51541" s="404"/>
      <c r="R51541" s="404"/>
      <c r="S51541" s="404"/>
      <c r="T51541" s="404"/>
    </row>
    <row r="51542" spans="12:20" ht="16.8">
      <c r="L51542" s="404"/>
      <c r="M51542" s="404"/>
      <c r="N51542" s="404"/>
      <c r="O51542" s="404"/>
      <c r="P51542" s="404"/>
      <c r="Q51542" s="404"/>
      <c r="R51542" s="404"/>
      <c r="S51542" s="404"/>
      <c r="T51542" s="404"/>
    </row>
    <row r="51543" spans="12:20" ht="16.8">
      <c r="L51543" s="404"/>
      <c r="M51543" s="404"/>
      <c r="N51543" s="404"/>
      <c r="O51543" s="404"/>
      <c r="P51543" s="404"/>
      <c r="Q51543" s="404"/>
      <c r="R51543" s="404"/>
      <c r="S51543" s="404"/>
      <c r="T51543" s="404"/>
    </row>
    <row r="51544" spans="12:20" ht="16.8">
      <c r="L51544" s="404"/>
      <c r="M51544" s="404"/>
      <c r="N51544" s="404"/>
      <c r="O51544" s="404"/>
      <c r="P51544" s="404"/>
      <c r="Q51544" s="404"/>
      <c r="R51544" s="404"/>
      <c r="S51544" s="404"/>
      <c r="T51544" s="404"/>
    </row>
    <row r="51545" spans="12:20" ht="16.8">
      <c r="L51545" s="404"/>
      <c r="M51545" s="404"/>
      <c r="N51545" s="404"/>
      <c r="O51545" s="404"/>
      <c r="P51545" s="404"/>
      <c r="Q51545" s="404"/>
      <c r="R51545" s="404"/>
      <c r="S51545" s="404"/>
      <c r="T51545" s="404"/>
    </row>
    <row r="51546" spans="12:20" ht="16.8">
      <c r="L51546" s="404"/>
      <c r="M51546" s="404"/>
      <c r="N51546" s="404"/>
      <c r="O51546" s="404"/>
      <c r="P51546" s="404"/>
      <c r="Q51546" s="404"/>
      <c r="R51546" s="404"/>
      <c r="S51546" s="404"/>
      <c r="T51546" s="404"/>
    </row>
    <row r="51547" spans="12:20" ht="16.8">
      <c r="L51547" s="404"/>
      <c r="M51547" s="404"/>
      <c r="N51547" s="404"/>
      <c r="O51547" s="404"/>
      <c r="P51547" s="404"/>
      <c r="Q51547" s="404"/>
      <c r="R51547" s="404"/>
      <c r="S51547" s="404"/>
      <c r="T51547" s="404"/>
    </row>
    <row r="51548" spans="12:20" ht="16.8">
      <c r="L51548" s="404"/>
      <c r="M51548" s="404"/>
      <c r="N51548" s="404"/>
      <c r="O51548" s="404"/>
      <c r="P51548" s="404"/>
      <c r="Q51548" s="404"/>
      <c r="R51548" s="404"/>
      <c r="S51548" s="404"/>
      <c r="T51548" s="404"/>
    </row>
    <row r="51549" spans="12:20" ht="16.8">
      <c r="L51549" s="404"/>
      <c r="M51549" s="404"/>
      <c r="N51549" s="404"/>
      <c r="O51549" s="404"/>
      <c r="P51549" s="404"/>
      <c r="Q51549" s="404"/>
      <c r="R51549" s="404"/>
      <c r="S51549" s="404"/>
      <c r="T51549" s="404"/>
    </row>
    <row r="51550" spans="12:20" ht="16.8">
      <c r="L51550" s="404"/>
      <c r="M51550" s="404"/>
      <c r="N51550" s="404"/>
      <c r="O51550" s="404"/>
      <c r="P51550" s="404"/>
      <c r="Q51550" s="404"/>
      <c r="R51550" s="404"/>
      <c r="S51550" s="404"/>
      <c r="T51550" s="404"/>
    </row>
    <row r="51551" spans="12:20" ht="16.8">
      <c r="L51551" s="404"/>
      <c r="M51551" s="404"/>
      <c r="N51551" s="404"/>
      <c r="O51551" s="404"/>
      <c r="P51551" s="404"/>
      <c r="Q51551" s="404"/>
      <c r="R51551" s="404"/>
      <c r="S51551" s="404"/>
      <c r="T51551" s="404"/>
    </row>
    <row r="51552" spans="12:20" ht="16.8">
      <c r="L51552" s="404"/>
      <c r="M51552" s="404"/>
      <c r="N51552" s="404"/>
      <c r="O51552" s="404"/>
      <c r="P51552" s="404"/>
      <c r="Q51552" s="404"/>
      <c r="R51552" s="404"/>
      <c r="S51552" s="404"/>
      <c r="T51552" s="404"/>
    </row>
    <row r="51553" spans="12:20" ht="16.8">
      <c r="L51553" s="404"/>
      <c r="M51553" s="404"/>
      <c r="N51553" s="404"/>
      <c r="O51553" s="404"/>
      <c r="P51553" s="404"/>
      <c r="Q51553" s="404"/>
      <c r="R51553" s="404"/>
      <c r="S51553" s="404"/>
      <c r="T51553" s="404"/>
    </row>
    <row r="51554" spans="12:20" ht="16.8">
      <c r="L51554" s="404"/>
      <c r="M51554" s="404"/>
      <c r="N51554" s="404"/>
      <c r="O51554" s="404"/>
      <c r="P51554" s="404"/>
      <c r="Q51554" s="404"/>
      <c r="R51554" s="404"/>
      <c r="S51554" s="404"/>
      <c r="T51554" s="404"/>
    </row>
    <row r="51555" spans="12:20" ht="16.8">
      <c r="L51555" s="404"/>
      <c r="M51555" s="404"/>
      <c r="N51555" s="404"/>
      <c r="O51555" s="404"/>
      <c r="P51555" s="404"/>
      <c r="Q51555" s="404"/>
      <c r="R51555" s="404"/>
      <c r="S51555" s="404"/>
      <c r="T51555" s="404"/>
    </row>
    <row r="51556" spans="12:20" ht="16.8">
      <c r="L51556" s="404"/>
      <c r="M51556" s="404"/>
      <c r="N51556" s="404"/>
      <c r="O51556" s="404"/>
      <c r="P51556" s="404"/>
      <c r="Q51556" s="404"/>
      <c r="R51556" s="404"/>
      <c r="S51556" s="404"/>
      <c r="T51556" s="404"/>
    </row>
    <row r="51557" spans="12:20" ht="16.8">
      <c r="L51557" s="404"/>
      <c r="M51557" s="404"/>
      <c r="N51557" s="404"/>
      <c r="O51557" s="404"/>
      <c r="P51557" s="404"/>
      <c r="Q51557" s="404"/>
      <c r="R51557" s="404"/>
      <c r="S51557" s="404"/>
      <c r="T51557" s="404"/>
    </row>
    <row r="51558" spans="12:20" ht="16.8">
      <c r="L51558" s="404"/>
      <c r="M51558" s="404"/>
      <c r="N51558" s="404"/>
      <c r="O51558" s="404"/>
      <c r="P51558" s="404"/>
      <c r="Q51558" s="404"/>
      <c r="R51558" s="404"/>
      <c r="S51558" s="404"/>
      <c r="T51558" s="404"/>
    </row>
    <row r="51559" spans="12:20" ht="16.8">
      <c r="L51559" s="404"/>
      <c r="M51559" s="404"/>
      <c r="N51559" s="404"/>
      <c r="O51559" s="404"/>
      <c r="P51559" s="404"/>
      <c r="Q51559" s="404"/>
      <c r="R51559" s="404"/>
      <c r="S51559" s="404"/>
      <c r="T51559" s="404"/>
    </row>
    <row r="51560" spans="12:20" ht="16.8">
      <c r="L51560" s="404"/>
      <c r="M51560" s="404"/>
      <c r="N51560" s="404"/>
      <c r="O51560" s="404"/>
      <c r="P51560" s="404"/>
      <c r="Q51560" s="404"/>
      <c r="R51560" s="404"/>
      <c r="S51560" s="404"/>
      <c r="T51560" s="404"/>
    </row>
    <row r="51561" spans="12:20" ht="16.8">
      <c r="L51561" s="404"/>
      <c r="M51561" s="404"/>
      <c r="N51561" s="404"/>
      <c r="O51561" s="404"/>
      <c r="P51561" s="404"/>
      <c r="Q51561" s="404"/>
      <c r="R51561" s="404"/>
      <c r="S51561" s="404"/>
      <c r="T51561" s="404"/>
    </row>
    <row r="51562" spans="12:20" ht="16.8">
      <c r="L51562" s="404"/>
      <c r="M51562" s="404"/>
      <c r="N51562" s="404"/>
      <c r="O51562" s="404"/>
      <c r="P51562" s="404"/>
      <c r="Q51562" s="404"/>
      <c r="R51562" s="404"/>
      <c r="S51562" s="404"/>
      <c r="T51562" s="404"/>
    </row>
    <row r="51563" spans="12:20" ht="16.8">
      <c r="L51563" s="404"/>
      <c r="M51563" s="404"/>
      <c r="N51563" s="404"/>
      <c r="O51563" s="404"/>
      <c r="P51563" s="404"/>
      <c r="Q51563" s="404"/>
      <c r="R51563" s="404"/>
      <c r="S51563" s="404"/>
      <c r="T51563" s="404"/>
    </row>
    <row r="51564" spans="12:20" ht="16.8">
      <c r="L51564" s="404"/>
      <c r="M51564" s="404"/>
      <c r="N51564" s="404"/>
      <c r="O51564" s="404"/>
      <c r="P51564" s="404"/>
      <c r="Q51564" s="404"/>
      <c r="R51564" s="404"/>
      <c r="S51564" s="404"/>
      <c r="T51564" s="404"/>
    </row>
    <row r="51565" spans="12:20" ht="16.8">
      <c r="L51565" s="404"/>
      <c r="M51565" s="404"/>
      <c r="N51565" s="404"/>
      <c r="O51565" s="404"/>
      <c r="P51565" s="404"/>
      <c r="Q51565" s="404"/>
      <c r="R51565" s="404"/>
      <c r="S51565" s="404"/>
      <c r="T51565" s="404"/>
    </row>
    <row r="51566" spans="12:20" ht="16.8">
      <c r="L51566" s="404"/>
      <c r="M51566" s="404"/>
      <c r="N51566" s="404"/>
      <c r="O51566" s="404"/>
      <c r="P51566" s="404"/>
      <c r="Q51566" s="404"/>
      <c r="R51566" s="404"/>
      <c r="S51566" s="404"/>
      <c r="T51566" s="404"/>
    </row>
    <row r="51567" spans="12:20" ht="16.8">
      <c r="L51567" s="404"/>
      <c r="M51567" s="404"/>
      <c r="N51567" s="404"/>
      <c r="O51567" s="404"/>
      <c r="P51567" s="404"/>
      <c r="Q51567" s="404"/>
      <c r="R51567" s="404"/>
      <c r="S51567" s="404"/>
      <c r="T51567" s="404"/>
    </row>
    <row r="51568" spans="12:20" ht="16.8">
      <c r="L51568" s="404"/>
      <c r="M51568" s="404"/>
      <c r="N51568" s="404"/>
      <c r="O51568" s="404"/>
      <c r="P51568" s="404"/>
      <c r="Q51568" s="404"/>
      <c r="R51568" s="404"/>
      <c r="S51568" s="404"/>
      <c r="T51568" s="404"/>
    </row>
    <row r="51569" spans="12:20" ht="16.8">
      <c r="L51569" s="404"/>
      <c r="M51569" s="404"/>
      <c r="N51569" s="404"/>
      <c r="O51569" s="404"/>
      <c r="P51569" s="404"/>
      <c r="Q51569" s="404"/>
      <c r="R51569" s="404"/>
      <c r="S51569" s="404"/>
      <c r="T51569" s="404"/>
    </row>
    <row r="51570" spans="12:20" ht="16.8">
      <c r="L51570" s="404"/>
      <c r="M51570" s="404"/>
      <c r="N51570" s="404"/>
      <c r="O51570" s="404"/>
      <c r="P51570" s="404"/>
      <c r="Q51570" s="404"/>
      <c r="R51570" s="404"/>
      <c r="S51570" s="404"/>
      <c r="T51570" s="404"/>
    </row>
    <row r="51571" spans="12:20" ht="16.8">
      <c r="L51571" s="404"/>
      <c r="M51571" s="404"/>
      <c r="N51571" s="404"/>
      <c r="O51571" s="404"/>
      <c r="P51571" s="404"/>
      <c r="Q51571" s="404"/>
      <c r="R51571" s="404"/>
      <c r="S51571" s="404"/>
      <c r="T51571" s="404"/>
    </row>
    <row r="51572" spans="12:20" ht="16.8">
      <c r="L51572" s="404"/>
      <c r="M51572" s="404"/>
      <c r="N51572" s="404"/>
      <c r="O51572" s="404"/>
      <c r="P51572" s="404"/>
      <c r="Q51572" s="404"/>
      <c r="R51572" s="404"/>
      <c r="S51572" s="404"/>
      <c r="T51572" s="404"/>
    </row>
    <row r="51573" spans="12:20" ht="16.8">
      <c r="L51573" s="404"/>
      <c r="M51573" s="404"/>
      <c r="N51573" s="404"/>
      <c r="O51573" s="404"/>
      <c r="P51573" s="404"/>
      <c r="Q51573" s="404"/>
      <c r="R51573" s="404"/>
      <c r="S51573" s="404"/>
      <c r="T51573" s="404"/>
    </row>
    <row r="51574" spans="12:20" ht="16.8">
      <c r="L51574" s="404"/>
      <c r="M51574" s="404"/>
      <c r="N51574" s="404"/>
      <c r="O51574" s="404"/>
      <c r="P51574" s="404"/>
      <c r="Q51574" s="404"/>
      <c r="R51574" s="404"/>
      <c r="S51574" s="404"/>
      <c r="T51574" s="404"/>
    </row>
    <row r="51575" spans="12:20" ht="16.8">
      <c r="L51575" s="404"/>
      <c r="M51575" s="404"/>
      <c r="N51575" s="404"/>
      <c r="O51575" s="404"/>
      <c r="P51575" s="404"/>
      <c r="Q51575" s="404"/>
      <c r="R51575" s="404"/>
      <c r="S51575" s="404"/>
      <c r="T51575" s="404"/>
    </row>
    <row r="51576" spans="12:20" ht="16.8">
      <c r="L51576" s="404"/>
      <c r="M51576" s="404"/>
      <c r="N51576" s="404"/>
      <c r="O51576" s="404"/>
      <c r="P51576" s="404"/>
      <c r="Q51576" s="404"/>
      <c r="R51576" s="404"/>
      <c r="S51576" s="404"/>
      <c r="T51576" s="404"/>
    </row>
    <row r="51577" spans="12:20" ht="16.8">
      <c r="L51577" s="404"/>
      <c r="M51577" s="404"/>
      <c r="N51577" s="404"/>
      <c r="O51577" s="404"/>
      <c r="P51577" s="404"/>
      <c r="Q51577" s="404"/>
      <c r="R51577" s="404"/>
      <c r="S51577" s="404"/>
      <c r="T51577" s="404"/>
    </row>
    <row r="51578" spans="12:20" ht="16.8">
      <c r="L51578" s="404"/>
      <c r="M51578" s="404"/>
      <c r="N51578" s="404"/>
      <c r="O51578" s="404"/>
      <c r="P51578" s="404"/>
      <c r="Q51578" s="404"/>
      <c r="R51578" s="404"/>
      <c r="S51578" s="404"/>
      <c r="T51578" s="404"/>
    </row>
    <row r="51579" spans="12:20" ht="16.8">
      <c r="L51579" s="404"/>
      <c r="M51579" s="404"/>
      <c r="N51579" s="404"/>
      <c r="O51579" s="404"/>
      <c r="P51579" s="404"/>
      <c r="Q51579" s="404"/>
      <c r="R51579" s="404"/>
      <c r="S51579" s="404"/>
      <c r="T51579" s="404"/>
    </row>
    <row r="51580" spans="12:20" ht="16.8">
      <c r="L51580" s="404"/>
      <c r="M51580" s="404"/>
      <c r="N51580" s="404"/>
      <c r="O51580" s="404"/>
      <c r="P51580" s="404"/>
      <c r="Q51580" s="404"/>
      <c r="R51580" s="404"/>
      <c r="S51580" s="404"/>
      <c r="T51580" s="404"/>
    </row>
    <row r="51581" spans="12:20" ht="16.8">
      <c r="L51581" s="404"/>
      <c r="M51581" s="404"/>
      <c r="N51581" s="404"/>
      <c r="O51581" s="404"/>
      <c r="P51581" s="404"/>
      <c r="Q51581" s="404"/>
      <c r="R51581" s="404"/>
      <c r="S51581" s="404"/>
      <c r="T51581" s="404"/>
    </row>
    <row r="51582" spans="12:20" ht="16.8">
      <c r="L51582" s="404"/>
      <c r="M51582" s="404"/>
      <c r="N51582" s="404"/>
      <c r="O51582" s="404"/>
      <c r="P51582" s="404"/>
      <c r="Q51582" s="404"/>
      <c r="R51582" s="404"/>
      <c r="S51582" s="404"/>
      <c r="T51582" s="404"/>
    </row>
    <row r="51583" spans="12:20" ht="16.8">
      <c r="L51583" s="404"/>
      <c r="M51583" s="404"/>
      <c r="N51583" s="404"/>
      <c r="O51583" s="404"/>
      <c r="P51583" s="404"/>
      <c r="Q51583" s="404"/>
      <c r="R51583" s="404"/>
      <c r="S51583" s="404"/>
      <c r="T51583" s="404"/>
    </row>
    <row r="51584" spans="12:20" ht="16.8">
      <c r="L51584" s="404"/>
      <c r="M51584" s="404"/>
      <c r="N51584" s="404"/>
      <c r="O51584" s="404"/>
      <c r="P51584" s="404"/>
      <c r="Q51584" s="404"/>
      <c r="R51584" s="404"/>
      <c r="S51584" s="404"/>
      <c r="T51584" s="404"/>
    </row>
    <row r="51585" spans="12:20" ht="16.8">
      <c r="L51585" s="404"/>
      <c r="M51585" s="404"/>
      <c r="N51585" s="404"/>
      <c r="O51585" s="404"/>
      <c r="P51585" s="404"/>
      <c r="Q51585" s="404"/>
      <c r="R51585" s="404"/>
      <c r="S51585" s="404"/>
      <c r="T51585" s="404"/>
    </row>
    <row r="51586" spans="12:20" ht="16.8">
      <c r="L51586" s="404"/>
      <c r="M51586" s="404"/>
      <c r="N51586" s="404"/>
      <c r="O51586" s="404"/>
      <c r="P51586" s="404"/>
      <c r="Q51586" s="404"/>
      <c r="R51586" s="404"/>
      <c r="S51586" s="404"/>
      <c r="T51586" s="404"/>
    </row>
    <row r="51587" spans="12:20" ht="16.8">
      <c r="L51587" s="404"/>
      <c r="M51587" s="404"/>
      <c r="N51587" s="404"/>
      <c r="O51587" s="404"/>
      <c r="P51587" s="404"/>
      <c r="Q51587" s="404"/>
      <c r="R51587" s="404"/>
      <c r="S51587" s="404"/>
      <c r="T51587" s="404"/>
    </row>
    <row r="51588" spans="12:20" ht="16.8">
      <c r="L51588" s="404"/>
      <c r="M51588" s="404"/>
      <c r="N51588" s="404"/>
      <c r="O51588" s="404"/>
      <c r="P51588" s="404"/>
      <c r="Q51588" s="404"/>
      <c r="R51588" s="404"/>
      <c r="S51588" s="404"/>
      <c r="T51588" s="404"/>
    </row>
    <row r="51589" spans="12:20" ht="16.8">
      <c r="L51589" s="404"/>
      <c r="M51589" s="404"/>
      <c r="N51589" s="404"/>
      <c r="O51589" s="404"/>
      <c r="P51589" s="404"/>
      <c r="Q51589" s="404"/>
      <c r="R51589" s="404"/>
      <c r="S51589" s="404"/>
      <c r="T51589" s="404"/>
    </row>
    <row r="51590" spans="12:20" ht="16.8">
      <c r="L51590" s="404"/>
      <c r="M51590" s="404"/>
      <c r="N51590" s="404"/>
      <c r="O51590" s="404"/>
      <c r="P51590" s="404"/>
      <c r="Q51590" s="404"/>
      <c r="R51590" s="404"/>
      <c r="S51590" s="404"/>
      <c r="T51590" s="404"/>
    </row>
    <row r="51591" spans="12:20" ht="16.8">
      <c r="L51591" s="404"/>
      <c r="M51591" s="404"/>
      <c r="N51591" s="404"/>
      <c r="O51591" s="404"/>
      <c r="P51591" s="404"/>
      <c r="Q51591" s="404"/>
      <c r="R51591" s="404"/>
      <c r="S51591" s="404"/>
      <c r="T51591" s="404"/>
    </row>
    <row r="51592" spans="12:20" ht="16.8">
      <c r="L51592" s="404"/>
      <c r="M51592" s="404"/>
      <c r="N51592" s="404"/>
      <c r="O51592" s="404"/>
      <c r="P51592" s="404"/>
      <c r="Q51592" s="404"/>
      <c r="R51592" s="404"/>
      <c r="S51592" s="404"/>
      <c r="T51592" s="404"/>
    </row>
    <row r="51593" spans="12:20" ht="16.8">
      <c r="L51593" s="404"/>
      <c r="M51593" s="404"/>
      <c r="N51593" s="404"/>
      <c r="O51593" s="404"/>
      <c r="P51593" s="404"/>
      <c r="Q51593" s="404"/>
      <c r="R51593" s="404"/>
      <c r="S51593" s="404"/>
      <c r="T51593" s="404"/>
    </row>
    <row r="51594" spans="12:20" ht="16.8">
      <c r="L51594" s="404"/>
      <c r="M51594" s="404"/>
      <c r="N51594" s="404"/>
      <c r="O51594" s="404"/>
      <c r="P51594" s="404"/>
      <c r="Q51594" s="404"/>
      <c r="R51594" s="404"/>
      <c r="S51594" s="404"/>
      <c r="T51594" s="404"/>
    </row>
    <row r="51595" spans="12:20" ht="16.8">
      <c r="L51595" s="404"/>
      <c r="M51595" s="404"/>
      <c r="N51595" s="404"/>
      <c r="O51595" s="404"/>
      <c r="P51595" s="404"/>
      <c r="Q51595" s="404"/>
      <c r="R51595" s="404"/>
      <c r="S51595" s="404"/>
      <c r="T51595" s="404"/>
    </row>
    <row r="51596" spans="12:20" ht="16.8">
      <c r="L51596" s="404"/>
      <c r="M51596" s="404"/>
      <c r="N51596" s="404"/>
      <c r="O51596" s="404"/>
      <c r="P51596" s="404"/>
      <c r="Q51596" s="404"/>
      <c r="R51596" s="404"/>
      <c r="S51596" s="404"/>
      <c r="T51596" s="404"/>
    </row>
    <row r="51597" spans="12:20" ht="16.8">
      <c r="L51597" s="404"/>
      <c r="M51597" s="404"/>
      <c r="N51597" s="404"/>
      <c r="O51597" s="404"/>
      <c r="P51597" s="404"/>
      <c r="Q51597" s="404"/>
      <c r="R51597" s="404"/>
      <c r="S51597" s="404"/>
      <c r="T51597" s="404"/>
    </row>
    <row r="51598" spans="12:20" ht="16.8">
      <c r="L51598" s="404"/>
      <c r="M51598" s="404"/>
      <c r="N51598" s="404"/>
      <c r="O51598" s="404"/>
      <c r="P51598" s="404"/>
      <c r="Q51598" s="404"/>
      <c r="R51598" s="404"/>
      <c r="S51598" s="404"/>
      <c r="T51598" s="404"/>
    </row>
    <row r="51599" spans="12:20" ht="16.8">
      <c r="L51599" s="404"/>
      <c r="M51599" s="404"/>
      <c r="N51599" s="404"/>
      <c r="O51599" s="404"/>
      <c r="P51599" s="404"/>
      <c r="Q51599" s="404"/>
      <c r="R51599" s="404"/>
      <c r="S51599" s="404"/>
      <c r="T51599" s="404"/>
    </row>
    <row r="51600" spans="12:20" ht="16.8">
      <c r="L51600" s="404"/>
      <c r="M51600" s="404"/>
      <c r="N51600" s="404"/>
      <c r="O51600" s="404"/>
      <c r="P51600" s="404"/>
      <c r="Q51600" s="404"/>
      <c r="R51600" s="404"/>
      <c r="S51600" s="404"/>
      <c r="T51600" s="404"/>
    </row>
    <row r="51601" spans="12:20" ht="16.8">
      <c r="L51601" s="404"/>
      <c r="M51601" s="404"/>
      <c r="N51601" s="404"/>
      <c r="O51601" s="404"/>
      <c r="P51601" s="404"/>
      <c r="Q51601" s="404"/>
      <c r="R51601" s="404"/>
      <c r="S51601" s="404"/>
      <c r="T51601" s="404"/>
    </row>
    <row r="51602" spans="12:20" ht="16.8">
      <c r="L51602" s="404"/>
      <c r="M51602" s="404"/>
      <c r="N51602" s="404"/>
      <c r="O51602" s="404"/>
      <c r="P51602" s="404"/>
      <c r="Q51602" s="404"/>
      <c r="R51602" s="404"/>
      <c r="S51602" s="404"/>
      <c r="T51602" s="404"/>
    </row>
    <row r="51603" spans="12:20" ht="16.8">
      <c r="L51603" s="404"/>
      <c r="M51603" s="404"/>
      <c r="N51603" s="404"/>
      <c r="O51603" s="404"/>
      <c r="P51603" s="404"/>
      <c r="Q51603" s="404"/>
      <c r="R51603" s="404"/>
      <c r="S51603" s="404"/>
      <c r="T51603" s="404"/>
    </row>
    <row r="51604" spans="12:20" ht="16.8">
      <c r="L51604" s="404"/>
      <c r="M51604" s="404"/>
      <c r="N51604" s="404"/>
      <c r="O51604" s="404"/>
      <c r="P51604" s="404"/>
      <c r="Q51604" s="404"/>
      <c r="R51604" s="404"/>
      <c r="S51604" s="404"/>
      <c r="T51604" s="404"/>
    </row>
    <row r="51605" spans="12:20" ht="16.8">
      <c r="L51605" s="404"/>
      <c r="M51605" s="404"/>
      <c r="N51605" s="404"/>
      <c r="O51605" s="404"/>
      <c r="P51605" s="404"/>
      <c r="Q51605" s="404"/>
      <c r="R51605" s="404"/>
      <c r="S51605" s="404"/>
      <c r="T51605" s="404"/>
    </row>
    <row r="51606" spans="12:20" ht="16.8">
      <c r="L51606" s="404"/>
      <c r="M51606" s="404"/>
      <c r="N51606" s="404"/>
      <c r="O51606" s="404"/>
      <c r="P51606" s="404"/>
      <c r="Q51606" s="404"/>
      <c r="R51606" s="404"/>
      <c r="S51606" s="404"/>
      <c r="T51606" s="404"/>
    </row>
    <row r="51607" spans="12:20" ht="16.8">
      <c r="L51607" s="404"/>
      <c r="M51607" s="404"/>
      <c r="N51607" s="404"/>
      <c r="O51607" s="404"/>
      <c r="P51607" s="404"/>
      <c r="Q51607" s="404"/>
      <c r="R51607" s="404"/>
      <c r="S51607" s="404"/>
      <c r="T51607" s="404"/>
    </row>
    <row r="51608" spans="12:20" ht="16.8">
      <c r="L51608" s="404"/>
      <c r="M51608" s="404"/>
      <c r="N51608" s="404"/>
      <c r="O51608" s="404"/>
      <c r="P51608" s="404"/>
      <c r="Q51608" s="404"/>
      <c r="R51608" s="404"/>
      <c r="S51608" s="404"/>
      <c r="T51608" s="404"/>
    </row>
    <row r="51609" spans="12:20" ht="16.8">
      <c r="L51609" s="404"/>
      <c r="M51609" s="404"/>
      <c r="N51609" s="404"/>
      <c r="O51609" s="404"/>
      <c r="P51609" s="404"/>
      <c r="Q51609" s="404"/>
      <c r="R51609" s="404"/>
      <c r="S51609" s="404"/>
      <c r="T51609" s="404"/>
    </row>
    <row r="51610" spans="12:20" ht="16.8">
      <c r="L51610" s="404"/>
      <c r="M51610" s="404"/>
      <c r="N51610" s="404"/>
      <c r="O51610" s="404"/>
      <c r="P51610" s="404"/>
      <c r="Q51610" s="404"/>
      <c r="R51610" s="404"/>
      <c r="S51610" s="404"/>
      <c r="T51610" s="404"/>
    </row>
    <row r="51611" spans="12:20" ht="16.8">
      <c r="L51611" s="404"/>
      <c r="M51611" s="404"/>
      <c r="N51611" s="404"/>
      <c r="O51611" s="404"/>
      <c r="P51611" s="404"/>
      <c r="Q51611" s="404"/>
      <c r="R51611" s="404"/>
      <c r="S51611" s="404"/>
      <c r="T51611" s="404"/>
    </row>
    <row r="51612" spans="12:20" ht="16.8">
      <c r="L51612" s="404"/>
      <c r="M51612" s="404"/>
      <c r="N51612" s="404"/>
      <c r="O51612" s="404"/>
      <c r="P51612" s="404"/>
      <c r="Q51612" s="404"/>
      <c r="R51612" s="404"/>
      <c r="S51612" s="404"/>
      <c r="T51612" s="404"/>
    </row>
    <row r="51613" spans="12:20" ht="16.8">
      <c r="L51613" s="404"/>
      <c r="M51613" s="404"/>
      <c r="N51613" s="404"/>
      <c r="O51613" s="404"/>
      <c r="P51613" s="404"/>
      <c r="Q51613" s="404"/>
      <c r="R51613" s="404"/>
      <c r="S51613" s="404"/>
      <c r="T51613" s="404"/>
    </row>
    <row r="51614" spans="12:20" ht="16.8">
      <c r="L51614" s="404"/>
      <c r="M51614" s="404"/>
      <c r="N51614" s="404"/>
      <c r="O51614" s="404"/>
      <c r="P51614" s="404"/>
      <c r="Q51614" s="404"/>
      <c r="R51614" s="404"/>
      <c r="S51614" s="404"/>
      <c r="T51614" s="404"/>
    </row>
    <row r="51615" spans="12:20" ht="16.8">
      <c r="L51615" s="404"/>
      <c r="M51615" s="404"/>
      <c r="N51615" s="404"/>
      <c r="O51615" s="404"/>
      <c r="P51615" s="404"/>
      <c r="Q51615" s="404"/>
      <c r="R51615" s="404"/>
      <c r="S51615" s="404"/>
      <c r="T51615" s="404"/>
    </row>
    <row r="51616" spans="12:20" ht="16.8">
      <c r="L51616" s="404"/>
      <c r="M51616" s="404"/>
      <c r="N51616" s="404"/>
      <c r="O51616" s="404"/>
      <c r="P51616" s="404"/>
      <c r="Q51616" s="404"/>
      <c r="R51616" s="404"/>
      <c r="S51616" s="404"/>
      <c r="T51616" s="404"/>
    </row>
    <row r="51617" spans="12:20" ht="16.8">
      <c r="L51617" s="404"/>
      <c r="M51617" s="404"/>
      <c r="N51617" s="404"/>
      <c r="O51617" s="404"/>
      <c r="P51617" s="404"/>
      <c r="Q51617" s="404"/>
      <c r="R51617" s="404"/>
      <c r="S51617" s="404"/>
      <c r="T51617" s="404"/>
    </row>
    <row r="51618" spans="12:20" ht="16.8">
      <c r="L51618" s="404"/>
      <c r="M51618" s="404"/>
      <c r="N51618" s="404"/>
      <c r="O51618" s="404"/>
      <c r="P51618" s="404"/>
      <c r="Q51618" s="404"/>
      <c r="R51618" s="404"/>
      <c r="S51618" s="404"/>
      <c r="T51618" s="404"/>
    </row>
    <row r="51619" spans="12:20" ht="16.8">
      <c r="L51619" s="404"/>
      <c r="M51619" s="404"/>
      <c r="N51619" s="404"/>
      <c r="O51619" s="404"/>
      <c r="P51619" s="404"/>
      <c r="Q51619" s="404"/>
      <c r="R51619" s="404"/>
      <c r="S51619" s="404"/>
      <c r="T51619" s="404"/>
    </row>
    <row r="51620" spans="12:20" ht="16.8">
      <c r="L51620" s="404"/>
      <c r="M51620" s="404"/>
      <c r="N51620" s="404"/>
      <c r="O51620" s="404"/>
      <c r="P51620" s="404"/>
      <c r="Q51620" s="404"/>
      <c r="R51620" s="404"/>
      <c r="S51620" s="404"/>
      <c r="T51620" s="404"/>
    </row>
    <row r="51621" spans="12:20" ht="16.8">
      <c r="L51621" s="404"/>
      <c r="M51621" s="404"/>
      <c r="N51621" s="404"/>
      <c r="O51621" s="404"/>
      <c r="P51621" s="404"/>
      <c r="Q51621" s="404"/>
      <c r="R51621" s="404"/>
      <c r="S51621" s="404"/>
      <c r="T51621" s="404"/>
    </row>
    <row r="51622" spans="12:20" ht="16.8">
      <c r="L51622" s="404"/>
      <c r="M51622" s="404"/>
      <c r="N51622" s="404"/>
      <c r="O51622" s="404"/>
      <c r="P51622" s="404"/>
      <c r="Q51622" s="404"/>
      <c r="R51622" s="404"/>
      <c r="S51622" s="404"/>
      <c r="T51622" s="404"/>
    </row>
    <row r="51623" spans="12:20" ht="16.8">
      <c r="L51623" s="404"/>
      <c r="M51623" s="404"/>
      <c r="N51623" s="404"/>
      <c r="O51623" s="404"/>
      <c r="P51623" s="404"/>
      <c r="Q51623" s="404"/>
      <c r="R51623" s="404"/>
      <c r="S51623" s="404"/>
      <c r="T51623" s="404"/>
    </row>
    <row r="51624" spans="12:20" ht="16.8">
      <c r="L51624" s="404"/>
      <c r="M51624" s="404"/>
      <c r="N51624" s="404"/>
      <c r="O51624" s="404"/>
      <c r="P51624" s="404"/>
      <c r="Q51624" s="404"/>
      <c r="R51624" s="404"/>
      <c r="S51624" s="404"/>
      <c r="T51624" s="404"/>
    </row>
    <row r="51625" spans="12:20" ht="16.8">
      <c r="L51625" s="404"/>
      <c r="M51625" s="404"/>
      <c r="N51625" s="404"/>
      <c r="O51625" s="404"/>
      <c r="P51625" s="404"/>
      <c r="Q51625" s="404"/>
      <c r="R51625" s="404"/>
      <c r="S51625" s="404"/>
      <c r="T51625" s="404"/>
    </row>
    <row r="51626" spans="12:20" ht="16.8">
      <c r="L51626" s="404"/>
      <c r="M51626" s="404"/>
      <c r="N51626" s="404"/>
      <c r="O51626" s="404"/>
      <c r="P51626" s="404"/>
      <c r="Q51626" s="404"/>
      <c r="R51626" s="404"/>
      <c r="S51626" s="404"/>
      <c r="T51626" s="404"/>
    </row>
    <row r="51627" spans="12:20" ht="16.8">
      <c r="L51627" s="404"/>
      <c r="M51627" s="404"/>
      <c r="N51627" s="404"/>
      <c r="O51627" s="404"/>
      <c r="P51627" s="404"/>
      <c r="Q51627" s="404"/>
      <c r="R51627" s="404"/>
      <c r="S51627" s="404"/>
      <c r="T51627" s="404"/>
    </row>
    <row r="51628" spans="12:20" ht="16.8">
      <c r="L51628" s="404"/>
      <c r="M51628" s="404"/>
      <c r="N51628" s="404"/>
      <c r="O51628" s="404"/>
      <c r="P51628" s="404"/>
      <c r="Q51628" s="404"/>
      <c r="R51628" s="404"/>
      <c r="S51628" s="404"/>
      <c r="T51628" s="404"/>
    </row>
    <row r="51629" spans="12:20" ht="16.8">
      <c r="L51629" s="404"/>
      <c r="M51629" s="404"/>
      <c r="N51629" s="404"/>
      <c r="O51629" s="404"/>
      <c r="P51629" s="404"/>
      <c r="Q51629" s="404"/>
      <c r="R51629" s="404"/>
      <c r="S51629" s="404"/>
      <c r="T51629" s="404"/>
    </row>
    <row r="51630" spans="12:20" ht="16.8">
      <c r="L51630" s="404"/>
      <c r="M51630" s="404"/>
      <c r="N51630" s="404"/>
      <c r="O51630" s="404"/>
      <c r="P51630" s="404"/>
      <c r="Q51630" s="404"/>
      <c r="R51630" s="404"/>
      <c r="S51630" s="404"/>
      <c r="T51630" s="404"/>
    </row>
    <row r="51631" spans="12:20" ht="16.8">
      <c r="L51631" s="404"/>
      <c r="M51631" s="404"/>
      <c r="N51631" s="404"/>
      <c r="O51631" s="404"/>
      <c r="P51631" s="404"/>
      <c r="Q51631" s="404"/>
      <c r="R51631" s="404"/>
      <c r="S51631" s="404"/>
      <c r="T51631" s="404"/>
    </row>
    <row r="51632" spans="12:20" ht="16.8">
      <c r="L51632" s="404"/>
      <c r="M51632" s="404"/>
      <c r="N51632" s="404"/>
      <c r="O51632" s="404"/>
      <c r="P51632" s="404"/>
      <c r="Q51632" s="404"/>
      <c r="R51632" s="404"/>
      <c r="S51632" s="404"/>
      <c r="T51632" s="404"/>
    </row>
    <row r="51633" spans="12:20" ht="16.8">
      <c r="L51633" s="404"/>
      <c r="M51633" s="404"/>
      <c r="N51633" s="404"/>
      <c r="O51633" s="404"/>
      <c r="P51633" s="404"/>
      <c r="Q51633" s="404"/>
      <c r="R51633" s="404"/>
      <c r="S51633" s="404"/>
      <c r="T51633" s="404"/>
    </row>
    <row r="51634" spans="12:20" ht="16.8">
      <c r="L51634" s="404"/>
      <c r="M51634" s="404"/>
      <c r="N51634" s="404"/>
      <c r="O51634" s="404"/>
      <c r="P51634" s="404"/>
      <c r="Q51634" s="404"/>
      <c r="R51634" s="404"/>
      <c r="S51634" s="404"/>
      <c r="T51634" s="404"/>
    </row>
    <row r="51635" spans="12:20" ht="16.8">
      <c r="L51635" s="404"/>
      <c r="M51635" s="404"/>
      <c r="N51635" s="404"/>
      <c r="O51635" s="404"/>
      <c r="P51635" s="404"/>
      <c r="Q51635" s="404"/>
      <c r="R51635" s="404"/>
      <c r="S51635" s="404"/>
      <c r="T51635" s="404"/>
    </row>
    <row r="51636" spans="12:20" ht="16.8">
      <c r="L51636" s="404"/>
      <c r="M51636" s="404"/>
      <c r="N51636" s="404"/>
      <c r="O51636" s="404"/>
      <c r="P51636" s="404"/>
      <c r="Q51636" s="404"/>
      <c r="R51636" s="404"/>
      <c r="S51636" s="404"/>
      <c r="T51636" s="404"/>
    </row>
    <row r="51637" spans="12:20" ht="16.8">
      <c r="L51637" s="404"/>
      <c r="M51637" s="404"/>
      <c r="N51637" s="404"/>
      <c r="O51637" s="404"/>
      <c r="P51637" s="404"/>
      <c r="Q51637" s="404"/>
      <c r="R51637" s="404"/>
      <c r="S51637" s="404"/>
      <c r="T51637" s="404"/>
    </row>
    <row r="51638" spans="12:20" ht="16.8">
      <c r="L51638" s="404"/>
      <c r="M51638" s="404"/>
      <c r="N51638" s="404"/>
      <c r="O51638" s="404"/>
      <c r="P51638" s="404"/>
      <c r="Q51638" s="404"/>
      <c r="R51638" s="404"/>
      <c r="S51638" s="404"/>
      <c r="T51638" s="404"/>
    </row>
    <row r="51639" spans="12:20" ht="16.8">
      <c r="L51639" s="404"/>
      <c r="M51639" s="404"/>
      <c r="N51639" s="404"/>
      <c r="O51639" s="404"/>
      <c r="P51639" s="404"/>
      <c r="Q51639" s="404"/>
      <c r="R51639" s="404"/>
      <c r="S51639" s="404"/>
      <c r="T51639" s="404"/>
    </row>
    <row r="51640" spans="12:20" ht="16.8">
      <c r="L51640" s="404"/>
      <c r="M51640" s="404"/>
      <c r="N51640" s="404"/>
      <c r="O51640" s="404"/>
      <c r="P51640" s="404"/>
      <c r="Q51640" s="404"/>
      <c r="R51640" s="404"/>
      <c r="S51640" s="404"/>
      <c r="T51640" s="404"/>
    </row>
    <row r="51641" spans="12:20" ht="16.8">
      <c r="L51641" s="404"/>
      <c r="M51641" s="404"/>
      <c r="N51641" s="404"/>
      <c r="O51641" s="404"/>
      <c r="P51641" s="404"/>
      <c r="Q51641" s="404"/>
      <c r="R51641" s="404"/>
      <c r="S51641" s="404"/>
      <c r="T51641" s="404"/>
    </row>
    <row r="51642" spans="12:20" ht="16.8">
      <c r="L51642" s="404"/>
      <c r="M51642" s="404"/>
      <c r="N51642" s="404"/>
      <c r="O51642" s="404"/>
      <c r="P51642" s="404"/>
      <c r="Q51642" s="404"/>
      <c r="R51642" s="404"/>
      <c r="S51642" s="404"/>
      <c r="T51642" s="404"/>
    </row>
    <row r="51643" spans="12:20" ht="16.8">
      <c r="L51643" s="404"/>
      <c r="M51643" s="404"/>
      <c r="N51643" s="404"/>
      <c r="O51643" s="404"/>
      <c r="P51643" s="404"/>
      <c r="Q51643" s="404"/>
      <c r="R51643" s="404"/>
      <c r="S51643" s="404"/>
      <c r="T51643" s="404"/>
    </row>
    <row r="51644" spans="12:20" ht="16.8">
      <c r="L51644" s="404"/>
      <c r="M51644" s="404"/>
      <c r="N51644" s="404"/>
      <c r="O51644" s="404"/>
      <c r="P51644" s="404"/>
      <c r="Q51644" s="404"/>
      <c r="R51644" s="404"/>
      <c r="S51644" s="404"/>
      <c r="T51644" s="404"/>
    </row>
    <row r="51645" spans="12:20" ht="16.8">
      <c r="L51645" s="404"/>
      <c r="M51645" s="404"/>
      <c r="N51645" s="404"/>
      <c r="O51645" s="404"/>
      <c r="P51645" s="404"/>
      <c r="Q51645" s="404"/>
      <c r="R51645" s="404"/>
      <c r="S51645" s="404"/>
      <c r="T51645" s="404"/>
    </row>
    <row r="51646" spans="12:20" ht="16.8">
      <c r="L51646" s="404"/>
      <c r="M51646" s="404"/>
      <c r="N51646" s="404"/>
      <c r="O51646" s="404"/>
      <c r="P51646" s="404"/>
      <c r="Q51646" s="404"/>
      <c r="R51646" s="404"/>
      <c r="S51646" s="404"/>
      <c r="T51646" s="404"/>
    </row>
    <row r="51647" spans="12:20" ht="16.8">
      <c r="L51647" s="404"/>
      <c r="M51647" s="404"/>
      <c r="N51647" s="404"/>
      <c r="O51647" s="404"/>
      <c r="P51647" s="404"/>
      <c r="Q51647" s="404"/>
      <c r="R51647" s="404"/>
      <c r="S51647" s="404"/>
      <c r="T51647" s="404"/>
    </row>
    <row r="51648" spans="12:20" ht="16.8">
      <c r="L51648" s="404"/>
      <c r="M51648" s="404"/>
      <c r="N51648" s="404"/>
      <c r="O51648" s="404"/>
      <c r="P51648" s="404"/>
      <c r="Q51648" s="404"/>
      <c r="R51648" s="404"/>
      <c r="S51648" s="404"/>
      <c r="T51648" s="404"/>
    </row>
    <row r="51649" spans="12:20" ht="16.8">
      <c r="L51649" s="404"/>
      <c r="M51649" s="404"/>
      <c r="N51649" s="404"/>
      <c r="O51649" s="404"/>
      <c r="P51649" s="404"/>
      <c r="Q51649" s="404"/>
      <c r="R51649" s="404"/>
      <c r="S51649" s="404"/>
      <c r="T51649" s="404"/>
    </row>
    <row r="51650" spans="12:20" ht="16.8">
      <c r="L51650" s="404"/>
      <c r="M51650" s="404"/>
      <c r="N51650" s="404"/>
      <c r="O51650" s="404"/>
      <c r="P51650" s="404"/>
      <c r="Q51650" s="404"/>
      <c r="R51650" s="404"/>
      <c r="S51650" s="404"/>
      <c r="T51650" s="404"/>
    </row>
    <row r="51651" spans="12:20" ht="16.8">
      <c r="L51651" s="404"/>
      <c r="M51651" s="404"/>
      <c r="N51651" s="404"/>
      <c r="O51651" s="404"/>
      <c r="P51651" s="404"/>
      <c r="Q51651" s="404"/>
      <c r="R51651" s="404"/>
      <c r="S51651" s="404"/>
      <c r="T51651" s="404"/>
    </row>
    <row r="51652" spans="12:20" ht="16.8">
      <c r="L51652" s="404"/>
      <c r="M51652" s="404"/>
      <c r="N51652" s="404"/>
      <c r="O51652" s="404"/>
      <c r="P51652" s="404"/>
      <c r="Q51652" s="404"/>
      <c r="R51652" s="404"/>
      <c r="S51652" s="404"/>
      <c r="T51652" s="404"/>
    </row>
    <row r="51653" spans="12:20" ht="16.8">
      <c r="L51653" s="404"/>
      <c r="M51653" s="404"/>
      <c r="N51653" s="404"/>
      <c r="O51653" s="404"/>
      <c r="P51653" s="404"/>
      <c r="Q51653" s="404"/>
      <c r="R51653" s="404"/>
      <c r="S51653" s="404"/>
      <c r="T51653" s="404"/>
    </row>
    <row r="51654" spans="12:20" ht="16.8">
      <c r="L51654" s="404"/>
      <c r="M51654" s="404"/>
      <c r="N51654" s="404"/>
      <c r="O51654" s="404"/>
      <c r="P51654" s="404"/>
      <c r="Q51654" s="404"/>
      <c r="R51654" s="404"/>
      <c r="S51654" s="404"/>
      <c r="T51654" s="404"/>
    </row>
    <row r="51655" spans="12:20" ht="16.8">
      <c r="L51655" s="404"/>
      <c r="M51655" s="404"/>
      <c r="N51655" s="404"/>
      <c r="O51655" s="404"/>
      <c r="P51655" s="404"/>
      <c r="Q51655" s="404"/>
      <c r="R51655" s="404"/>
      <c r="S51655" s="404"/>
      <c r="T51655" s="404"/>
    </row>
    <row r="51656" spans="12:20" ht="16.8">
      <c r="L51656" s="404"/>
      <c r="M51656" s="404"/>
      <c r="N51656" s="404"/>
      <c r="O51656" s="404"/>
      <c r="P51656" s="404"/>
      <c r="Q51656" s="404"/>
      <c r="R51656" s="404"/>
      <c r="S51656" s="404"/>
      <c r="T51656" s="404"/>
    </row>
    <row r="51657" spans="12:20" ht="16.8">
      <c r="L51657" s="404"/>
      <c r="M51657" s="404"/>
      <c r="N51657" s="404"/>
      <c r="O51657" s="404"/>
      <c r="P51657" s="404"/>
      <c r="Q51657" s="404"/>
      <c r="R51657" s="404"/>
      <c r="S51657" s="404"/>
      <c r="T51657" s="404"/>
    </row>
    <row r="51658" spans="12:20" ht="16.8">
      <c r="L51658" s="404"/>
      <c r="M51658" s="404"/>
      <c r="N51658" s="404"/>
      <c r="O51658" s="404"/>
      <c r="P51658" s="404"/>
      <c r="Q51658" s="404"/>
      <c r="R51658" s="404"/>
      <c r="S51658" s="404"/>
      <c r="T51658" s="404"/>
    </row>
    <row r="51659" spans="12:20" ht="16.8">
      <c r="L51659" s="404"/>
      <c r="M51659" s="404"/>
      <c r="N51659" s="404"/>
      <c r="O51659" s="404"/>
      <c r="P51659" s="404"/>
      <c r="Q51659" s="404"/>
      <c r="R51659" s="404"/>
      <c r="S51659" s="404"/>
      <c r="T51659" s="404"/>
    </row>
    <row r="51660" spans="12:20" ht="16.8">
      <c r="L51660" s="404"/>
      <c r="M51660" s="404"/>
      <c r="N51660" s="404"/>
      <c r="O51660" s="404"/>
      <c r="P51660" s="404"/>
      <c r="Q51660" s="404"/>
      <c r="R51660" s="404"/>
      <c r="S51660" s="404"/>
      <c r="T51660" s="404"/>
    </row>
    <row r="51661" spans="12:20" ht="16.8">
      <c r="L51661" s="404"/>
      <c r="M51661" s="404"/>
      <c r="N51661" s="404"/>
      <c r="O51661" s="404"/>
      <c r="P51661" s="404"/>
      <c r="Q51661" s="404"/>
      <c r="R51661" s="404"/>
      <c r="S51661" s="404"/>
      <c r="T51661" s="404"/>
    </row>
    <row r="51662" spans="12:20" ht="16.8">
      <c r="L51662" s="404"/>
      <c r="M51662" s="404"/>
      <c r="N51662" s="404"/>
      <c r="O51662" s="404"/>
      <c r="P51662" s="404"/>
      <c r="Q51662" s="404"/>
      <c r="R51662" s="404"/>
      <c r="S51662" s="404"/>
      <c r="T51662" s="404"/>
    </row>
    <row r="51663" spans="12:20" ht="16.8">
      <c r="L51663" s="404"/>
      <c r="M51663" s="404"/>
      <c r="N51663" s="404"/>
      <c r="O51663" s="404"/>
      <c r="P51663" s="404"/>
      <c r="Q51663" s="404"/>
      <c r="R51663" s="404"/>
      <c r="S51663" s="404"/>
      <c r="T51663" s="404"/>
    </row>
    <row r="51664" spans="12:20" ht="16.8">
      <c r="L51664" s="404"/>
      <c r="M51664" s="404"/>
      <c r="N51664" s="404"/>
      <c r="O51664" s="404"/>
      <c r="P51664" s="404"/>
      <c r="Q51664" s="404"/>
      <c r="R51664" s="404"/>
      <c r="S51664" s="404"/>
      <c r="T51664" s="404"/>
    </row>
    <row r="51665" spans="12:20" ht="16.8">
      <c r="L51665" s="404"/>
      <c r="M51665" s="404"/>
      <c r="N51665" s="404"/>
      <c r="O51665" s="404"/>
      <c r="P51665" s="404"/>
      <c r="Q51665" s="404"/>
      <c r="R51665" s="404"/>
      <c r="S51665" s="404"/>
      <c r="T51665" s="404"/>
    </row>
    <row r="51666" spans="12:20" ht="16.8">
      <c r="L51666" s="404"/>
      <c r="M51666" s="404"/>
      <c r="N51666" s="404"/>
      <c r="O51666" s="404"/>
      <c r="P51666" s="404"/>
      <c r="Q51666" s="404"/>
      <c r="R51666" s="404"/>
      <c r="S51666" s="404"/>
      <c r="T51666" s="404"/>
    </row>
    <row r="51667" spans="12:20" ht="16.8">
      <c r="L51667" s="404"/>
      <c r="M51667" s="404"/>
      <c r="N51667" s="404"/>
      <c r="O51667" s="404"/>
      <c r="P51667" s="404"/>
      <c r="Q51667" s="404"/>
      <c r="R51667" s="404"/>
      <c r="S51667" s="404"/>
      <c r="T51667" s="404"/>
    </row>
    <row r="51668" spans="12:20" ht="16.8">
      <c r="L51668" s="404"/>
      <c r="M51668" s="404"/>
      <c r="N51668" s="404"/>
      <c r="O51668" s="404"/>
      <c r="P51668" s="404"/>
      <c r="Q51668" s="404"/>
      <c r="R51668" s="404"/>
      <c r="S51668" s="404"/>
      <c r="T51668" s="404"/>
    </row>
    <row r="51669" spans="12:20" ht="16.8">
      <c r="L51669" s="404"/>
      <c r="M51669" s="404"/>
      <c r="N51669" s="404"/>
      <c r="O51669" s="404"/>
      <c r="P51669" s="404"/>
      <c r="Q51669" s="404"/>
      <c r="R51669" s="404"/>
      <c r="S51669" s="404"/>
      <c r="T51669" s="404"/>
    </row>
    <row r="51670" spans="12:20" ht="16.8">
      <c r="L51670" s="404"/>
      <c r="M51670" s="404"/>
      <c r="N51670" s="404"/>
      <c r="O51670" s="404"/>
      <c r="P51670" s="404"/>
      <c r="Q51670" s="404"/>
      <c r="R51670" s="404"/>
      <c r="S51670" s="404"/>
      <c r="T51670" s="404"/>
    </row>
    <row r="51671" spans="12:20" ht="16.8">
      <c r="L51671" s="404"/>
      <c r="M51671" s="404"/>
      <c r="N51671" s="404"/>
      <c r="O51671" s="404"/>
      <c r="P51671" s="404"/>
      <c r="Q51671" s="404"/>
      <c r="R51671" s="404"/>
      <c r="S51671" s="404"/>
      <c r="T51671" s="404"/>
    </row>
    <row r="51672" spans="12:20" ht="16.8">
      <c r="L51672" s="404"/>
      <c r="M51672" s="404"/>
      <c r="N51672" s="404"/>
      <c r="O51672" s="404"/>
      <c r="P51672" s="404"/>
      <c r="Q51672" s="404"/>
      <c r="R51672" s="404"/>
      <c r="S51672" s="404"/>
      <c r="T51672" s="404"/>
    </row>
    <row r="51673" spans="12:20" ht="16.8">
      <c r="L51673" s="404"/>
      <c r="M51673" s="404"/>
      <c r="N51673" s="404"/>
      <c r="O51673" s="404"/>
      <c r="P51673" s="404"/>
      <c r="Q51673" s="404"/>
      <c r="R51673" s="404"/>
      <c r="S51673" s="404"/>
      <c r="T51673" s="404"/>
    </row>
    <row r="51674" spans="12:20" ht="16.8">
      <c r="L51674" s="404"/>
      <c r="M51674" s="404"/>
      <c r="N51674" s="404"/>
      <c r="O51674" s="404"/>
      <c r="P51674" s="404"/>
      <c r="Q51674" s="404"/>
      <c r="R51674" s="404"/>
      <c r="S51674" s="404"/>
      <c r="T51674" s="404"/>
    </row>
    <row r="51675" spans="12:20" ht="16.8">
      <c r="L51675" s="404"/>
      <c r="M51675" s="404"/>
      <c r="N51675" s="404"/>
      <c r="O51675" s="404"/>
      <c r="P51675" s="404"/>
      <c r="Q51675" s="404"/>
      <c r="R51675" s="404"/>
      <c r="S51675" s="404"/>
      <c r="T51675" s="404"/>
    </row>
    <row r="51676" spans="12:20" ht="16.8">
      <c r="L51676" s="404"/>
      <c r="M51676" s="404"/>
      <c r="N51676" s="404"/>
      <c r="O51676" s="404"/>
      <c r="P51676" s="404"/>
      <c r="Q51676" s="404"/>
      <c r="R51676" s="404"/>
      <c r="S51676" s="404"/>
      <c r="T51676" s="404"/>
    </row>
    <row r="51677" spans="12:20" ht="16.8">
      <c r="L51677" s="404"/>
      <c r="M51677" s="404"/>
      <c r="N51677" s="404"/>
      <c r="O51677" s="404"/>
      <c r="P51677" s="404"/>
      <c r="Q51677" s="404"/>
      <c r="R51677" s="404"/>
      <c r="S51677" s="404"/>
      <c r="T51677" s="404"/>
    </row>
    <row r="51678" spans="12:20" ht="16.8">
      <c r="L51678" s="404"/>
      <c r="M51678" s="404"/>
      <c r="N51678" s="404"/>
      <c r="O51678" s="404"/>
      <c r="P51678" s="404"/>
      <c r="Q51678" s="404"/>
      <c r="R51678" s="404"/>
      <c r="S51678" s="404"/>
      <c r="T51678" s="404"/>
    </row>
    <row r="51679" spans="12:20" ht="16.8">
      <c r="L51679" s="404"/>
      <c r="M51679" s="404"/>
      <c r="N51679" s="404"/>
      <c r="O51679" s="404"/>
      <c r="P51679" s="404"/>
      <c r="Q51679" s="404"/>
      <c r="R51679" s="404"/>
      <c r="S51679" s="404"/>
      <c r="T51679" s="404"/>
    </row>
    <row r="51680" spans="12:20" ht="16.8">
      <c r="L51680" s="404"/>
      <c r="M51680" s="404"/>
      <c r="N51680" s="404"/>
      <c r="O51680" s="404"/>
      <c r="P51680" s="404"/>
      <c r="Q51680" s="404"/>
      <c r="R51680" s="404"/>
      <c r="S51680" s="404"/>
      <c r="T51680" s="404"/>
    </row>
    <row r="51681" spans="12:20" ht="16.8">
      <c r="L51681" s="404"/>
      <c r="M51681" s="404"/>
      <c r="N51681" s="404"/>
      <c r="O51681" s="404"/>
      <c r="P51681" s="404"/>
      <c r="Q51681" s="404"/>
      <c r="R51681" s="404"/>
      <c r="S51681" s="404"/>
      <c r="T51681" s="404"/>
    </row>
    <row r="51682" spans="12:20" ht="16.8">
      <c r="L51682" s="404"/>
      <c r="M51682" s="404"/>
      <c r="N51682" s="404"/>
      <c r="O51682" s="404"/>
      <c r="P51682" s="404"/>
      <c r="Q51682" s="404"/>
      <c r="R51682" s="404"/>
      <c r="S51682" s="404"/>
      <c r="T51682" s="404"/>
    </row>
    <row r="51683" spans="12:20" ht="16.8">
      <c r="L51683" s="404"/>
      <c r="M51683" s="404"/>
      <c r="N51683" s="404"/>
      <c r="O51683" s="404"/>
      <c r="P51683" s="404"/>
      <c r="Q51683" s="404"/>
      <c r="R51683" s="404"/>
      <c r="S51683" s="404"/>
      <c r="T51683" s="404"/>
    </row>
    <row r="51684" spans="12:20" ht="16.8">
      <c r="L51684" s="404"/>
      <c r="M51684" s="404"/>
      <c r="N51684" s="404"/>
      <c r="O51684" s="404"/>
      <c r="P51684" s="404"/>
      <c r="Q51684" s="404"/>
      <c r="R51684" s="404"/>
      <c r="S51684" s="404"/>
      <c r="T51684" s="404"/>
    </row>
    <row r="51685" spans="12:20" ht="16.8">
      <c r="L51685" s="404"/>
      <c r="M51685" s="404"/>
      <c r="N51685" s="404"/>
      <c r="O51685" s="404"/>
      <c r="P51685" s="404"/>
      <c r="Q51685" s="404"/>
      <c r="R51685" s="404"/>
      <c r="S51685" s="404"/>
      <c r="T51685" s="404"/>
    </row>
    <row r="51686" spans="12:20" ht="16.8">
      <c r="L51686" s="404"/>
      <c r="M51686" s="404"/>
      <c r="N51686" s="404"/>
      <c r="O51686" s="404"/>
      <c r="P51686" s="404"/>
      <c r="Q51686" s="404"/>
      <c r="R51686" s="404"/>
      <c r="S51686" s="404"/>
      <c r="T51686" s="404"/>
    </row>
    <row r="51687" spans="12:20" ht="16.8">
      <c r="L51687" s="404"/>
      <c r="M51687" s="404"/>
      <c r="N51687" s="404"/>
      <c r="O51687" s="404"/>
      <c r="P51687" s="404"/>
      <c r="Q51687" s="404"/>
      <c r="R51687" s="404"/>
      <c r="S51687" s="404"/>
      <c r="T51687" s="404"/>
    </row>
    <row r="51688" spans="12:20" ht="16.8">
      <c r="L51688" s="404"/>
      <c r="M51688" s="404"/>
      <c r="N51688" s="404"/>
      <c r="O51688" s="404"/>
      <c r="P51688" s="404"/>
      <c r="Q51688" s="404"/>
      <c r="R51688" s="404"/>
      <c r="S51688" s="404"/>
      <c r="T51688" s="404"/>
    </row>
    <row r="51689" spans="12:20" ht="16.8">
      <c r="L51689" s="404"/>
      <c r="M51689" s="404"/>
      <c r="N51689" s="404"/>
      <c r="O51689" s="404"/>
      <c r="P51689" s="404"/>
      <c r="Q51689" s="404"/>
      <c r="R51689" s="404"/>
      <c r="S51689" s="404"/>
      <c r="T51689" s="404"/>
    </row>
    <row r="51690" spans="12:20" ht="16.8">
      <c r="L51690" s="404"/>
      <c r="M51690" s="404"/>
      <c r="N51690" s="404"/>
      <c r="O51690" s="404"/>
      <c r="P51690" s="404"/>
      <c r="Q51690" s="404"/>
      <c r="R51690" s="404"/>
      <c r="S51690" s="404"/>
      <c r="T51690" s="404"/>
    </row>
    <row r="51691" spans="12:20" ht="16.8">
      <c r="L51691" s="404"/>
      <c r="M51691" s="404"/>
      <c r="N51691" s="404"/>
      <c r="O51691" s="404"/>
      <c r="P51691" s="404"/>
      <c r="Q51691" s="404"/>
      <c r="R51691" s="404"/>
      <c r="S51691" s="404"/>
      <c r="T51691" s="404"/>
    </row>
    <row r="51692" spans="12:20" ht="16.8">
      <c r="L51692" s="404"/>
      <c r="M51692" s="404"/>
      <c r="N51692" s="404"/>
      <c r="O51692" s="404"/>
      <c r="P51692" s="404"/>
      <c r="Q51692" s="404"/>
      <c r="R51692" s="404"/>
      <c r="S51692" s="404"/>
      <c r="T51692" s="404"/>
    </row>
    <row r="51693" spans="12:20" ht="16.8">
      <c r="L51693" s="404"/>
      <c r="M51693" s="404"/>
      <c r="N51693" s="404"/>
      <c r="O51693" s="404"/>
      <c r="P51693" s="404"/>
      <c r="Q51693" s="404"/>
      <c r="R51693" s="404"/>
      <c r="S51693" s="404"/>
      <c r="T51693" s="404"/>
    </row>
    <row r="51694" spans="12:20" ht="16.8">
      <c r="L51694" s="404"/>
      <c r="M51694" s="404"/>
      <c r="N51694" s="404"/>
      <c r="O51694" s="404"/>
      <c r="P51694" s="404"/>
      <c r="Q51694" s="404"/>
      <c r="R51694" s="404"/>
      <c r="S51694" s="404"/>
      <c r="T51694" s="404"/>
    </row>
    <row r="51695" spans="12:20" ht="16.8">
      <c r="L51695" s="404"/>
      <c r="M51695" s="404"/>
      <c r="N51695" s="404"/>
      <c r="O51695" s="404"/>
      <c r="P51695" s="404"/>
      <c r="Q51695" s="404"/>
      <c r="R51695" s="404"/>
      <c r="S51695" s="404"/>
      <c r="T51695" s="404"/>
    </row>
    <row r="51696" spans="12:20" ht="16.8">
      <c r="L51696" s="404"/>
      <c r="M51696" s="404"/>
      <c r="N51696" s="404"/>
      <c r="O51696" s="404"/>
      <c r="P51696" s="404"/>
      <c r="Q51696" s="404"/>
      <c r="R51696" s="404"/>
      <c r="S51696" s="404"/>
      <c r="T51696" s="404"/>
    </row>
    <row r="51697" spans="12:20" ht="16.8">
      <c r="L51697" s="404"/>
      <c r="M51697" s="404"/>
      <c r="N51697" s="404"/>
      <c r="O51697" s="404"/>
      <c r="P51697" s="404"/>
      <c r="Q51697" s="404"/>
      <c r="R51697" s="404"/>
      <c r="S51697" s="404"/>
      <c r="T51697" s="404"/>
    </row>
    <row r="51698" spans="12:20" ht="16.8">
      <c r="L51698" s="404"/>
      <c r="M51698" s="404"/>
      <c r="N51698" s="404"/>
      <c r="O51698" s="404"/>
      <c r="P51698" s="404"/>
      <c r="Q51698" s="404"/>
      <c r="R51698" s="404"/>
      <c r="S51698" s="404"/>
      <c r="T51698" s="404"/>
    </row>
    <row r="51699" spans="12:20" ht="16.8">
      <c r="L51699" s="404"/>
      <c r="M51699" s="404"/>
      <c r="N51699" s="404"/>
      <c r="O51699" s="404"/>
      <c r="P51699" s="404"/>
      <c r="Q51699" s="404"/>
      <c r="R51699" s="404"/>
      <c r="S51699" s="404"/>
      <c r="T51699" s="404"/>
    </row>
    <row r="51700" spans="12:20" ht="16.8">
      <c r="L51700" s="404"/>
      <c r="M51700" s="404"/>
      <c r="N51700" s="404"/>
      <c r="O51700" s="404"/>
      <c r="P51700" s="404"/>
      <c r="Q51700" s="404"/>
      <c r="R51700" s="404"/>
      <c r="S51700" s="404"/>
      <c r="T51700" s="404"/>
    </row>
    <row r="51701" spans="12:20" ht="16.8">
      <c r="L51701" s="404"/>
      <c r="M51701" s="404"/>
      <c r="N51701" s="404"/>
      <c r="O51701" s="404"/>
      <c r="P51701" s="404"/>
      <c r="Q51701" s="404"/>
      <c r="R51701" s="404"/>
      <c r="S51701" s="404"/>
      <c r="T51701" s="404"/>
    </row>
    <row r="51702" spans="12:20" ht="16.8">
      <c r="L51702" s="404"/>
      <c r="M51702" s="404"/>
      <c r="N51702" s="404"/>
      <c r="O51702" s="404"/>
      <c r="P51702" s="404"/>
      <c r="Q51702" s="404"/>
      <c r="R51702" s="404"/>
      <c r="S51702" s="404"/>
      <c r="T51702" s="404"/>
    </row>
    <row r="51703" spans="12:20" ht="16.8">
      <c r="L51703" s="404"/>
      <c r="M51703" s="404"/>
      <c r="N51703" s="404"/>
      <c r="O51703" s="404"/>
      <c r="P51703" s="404"/>
      <c r="Q51703" s="404"/>
      <c r="R51703" s="404"/>
      <c r="S51703" s="404"/>
      <c r="T51703" s="404"/>
    </row>
    <row r="51704" spans="12:20" ht="16.8">
      <c r="L51704" s="404"/>
      <c r="M51704" s="404"/>
      <c r="N51704" s="404"/>
      <c r="O51704" s="404"/>
      <c r="P51704" s="404"/>
      <c r="Q51704" s="404"/>
      <c r="R51704" s="404"/>
      <c r="S51704" s="404"/>
      <c r="T51704" s="404"/>
    </row>
    <row r="51705" spans="12:20" ht="16.8">
      <c r="L51705" s="404"/>
      <c r="M51705" s="404"/>
      <c r="N51705" s="404"/>
      <c r="O51705" s="404"/>
      <c r="P51705" s="404"/>
      <c r="Q51705" s="404"/>
      <c r="R51705" s="404"/>
      <c r="S51705" s="404"/>
      <c r="T51705" s="404"/>
    </row>
    <row r="51706" spans="12:20" ht="16.8">
      <c r="L51706" s="404"/>
      <c r="M51706" s="404"/>
      <c r="N51706" s="404"/>
      <c r="O51706" s="404"/>
      <c r="P51706" s="404"/>
      <c r="Q51706" s="404"/>
      <c r="R51706" s="404"/>
      <c r="S51706" s="404"/>
      <c r="T51706" s="404"/>
    </row>
    <row r="51707" spans="12:20" ht="16.8">
      <c r="L51707" s="404"/>
      <c r="M51707" s="404"/>
      <c r="N51707" s="404"/>
      <c r="O51707" s="404"/>
      <c r="P51707" s="404"/>
      <c r="Q51707" s="404"/>
      <c r="R51707" s="404"/>
      <c r="S51707" s="404"/>
      <c r="T51707" s="404"/>
    </row>
    <row r="51708" spans="12:20" ht="16.8">
      <c r="L51708" s="404"/>
      <c r="M51708" s="404"/>
      <c r="N51708" s="404"/>
      <c r="O51708" s="404"/>
      <c r="P51708" s="404"/>
      <c r="Q51708" s="404"/>
      <c r="R51708" s="404"/>
      <c r="S51708" s="404"/>
      <c r="T51708" s="404"/>
    </row>
    <row r="51709" spans="12:20" ht="16.8">
      <c r="L51709" s="404"/>
      <c r="M51709" s="404"/>
      <c r="N51709" s="404"/>
      <c r="O51709" s="404"/>
      <c r="P51709" s="404"/>
      <c r="Q51709" s="404"/>
      <c r="R51709" s="404"/>
      <c r="S51709" s="404"/>
      <c r="T51709" s="404"/>
    </row>
    <row r="51710" spans="12:20" ht="16.8">
      <c r="L51710" s="404"/>
      <c r="M51710" s="404"/>
      <c r="N51710" s="404"/>
      <c r="O51710" s="404"/>
      <c r="P51710" s="404"/>
      <c r="Q51710" s="404"/>
      <c r="R51710" s="404"/>
      <c r="S51710" s="404"/>
      <c r="T51710" s="404"/>
    </row>
    <row r="51711" spans="12:20" ht="16.8">
      <c r="L51711" s="404"/>
      <c r="M51711" s="404"/>
      <c r="N51711" s="404"/>
      <c r="O51711" s="404"/>
      <c r="P51711" s="404"/>
      <c r="Q51711" s="404"/>
      <c r="R51711" s="404"/>
      <c r="S51711" s="404"/>
      <c r="T51711" s="404"/>
    </row>
    <row r="51712" spans="12:20" ht="16.8">
      <c r="L51712" s="404"/>
      <c r="M51712" s="404"/>
      <c r="N51712" s="404"/>
      <c r="O51712" s="404"/>
      <c r="P51712" s="404"/>
      <c r="Q51712" s="404"/>
      <c r="R51712" s="404"/>
      <c r="S51712" s="404"/>
      <c r="T51712" s="404"/>
    </row>
    <row r="51713" spans="12:20" ht="16.8">
      <c r="L51713" s="404"/>
      <c r="M51713" s="404"/>
      <c r="N51713" s="404"/>
      <c r="O51713" s="404"/>
      <c r="P51713" s="404"/>
      <c r="Q51713" s="404"/>
      <c r="R51713" s="404"/>
      <c r="S51713" s="404"/>
      <c r="T51713" s="404"/>
    </row>
    <row r="51714" spans="12:20" ht="16.8">
      <c r="L51714" s="404"/>
      <c r="M51714" s="404"/>
      <c r="N51714" s="404"/>
      <c r="O51714" s="404"/>
      <c r="P51714" s="404"/>
      <c r="Q51714" s="404"/>
      <c r="R51714" s="404"/>
      <c r="S51714" s="404"/>
      <c r="T51714" s="404"/>
    </row>
    <row r="51715" spans="12:20" ht="16.8">
      <c r="L51715" s="404"/>
      <c r="M51715" s="404"/>
      <c r="N51715" s="404"/>
      <c r="O51715" s="404"/>
      <c r="P51715" s="404"/>
      <c r="Q51715" s="404"/>
      <c r="R51715" s="404"/>
      <c r="S51715" s="404"/>
      <c r="T51715" s="404"/>
    </row>
    <row r="51716" spans="12:20" ht="16.8">
      <c r="L51716" s="404"/>
      <c r="M51716" s="404"/>
      <c r="N51716" s="404"/>
      <c r="O51716" s="404"/>
      <c r="P51716" s="404"/>
      <c r="Q51716" s="404"/>
      <c r="R51716" s="404"/>
      <c r="S51716" s="404"/>
      <c r="T51716" s="404"/>
    </row>
    <row r="51717" spans="12:20" ht="16.8">
      <c r="L51717" s="404"/>
      <c r="M51717" s="404"/>
      <c r="N51717" s="404"/>
      <c r="O51717" s="404"/>
      <c r="P51717" s="404"/>
      <c r="Q51717" s="404"/>
      <c r="R51717" s="404"/>
      <c r="S51717" s="404"/>
      <c r="T51717" s="404"/>
    </row>
    <row r="51718" spans="12:20" ht="16.8">
      <c r="L51718" s="404"/>
      <c r="M51718" s="404"/>
      <c r="N51718" s="404"/>
      <c r="O51718" s="404"/>
      <c r="P51718" s="404"/>
      <c r="Q51718" s="404"/>
      <c r="R51718" s="404"/>
      <c r="S51718" s="404"/>
      <c r="T51718" s="404"/>
    </row>
    <row r="51719" spans="12:20" ht="16.8">
      <c r="L51719" s="404"/>
      <c r="M51719" s="404"/>
      <c r="N51719" s="404"/>
      <c r="O51719" s="404"/>
      <c r="P51719" s="404"/>
      <c r="Q51719" s="404"/>
      <c r="R51719" s="404"/>
      <c r="S51719" s="404"/>
      <c r="T51719" s="404"/>
    </row>
    <row r="51720" spans="12:20" ht="16.8">
      <c r="L51720" s="404"/>
      <c r="M51720" s="404"/>
      <c r="N51720" s="404"/>
      <c r="O51720" s="404"/>
      <c r="P51720" s="404"/>
      <c r="Q51720" s="404"/>
      <c r="R51720" s="404"/>
      <c r="S51720" s="404"/>
      <c r="T51720" s="404"/>
    </row>
    <row r="51721" spans="12:20" ht="16.8">
      <c r="L51721" s="404"/>
      <c r="M51721" s="404"/>
      <c r="N51721" s="404"/>
      <c r="O51721" s="404"/>
      <c r="P51721" s="404"/>
      <c r="Q51721" s="404"/>
      <c r="R51721" s="404"/>
      <c r="S51721" s="404"/>
      <c r="T51721" s="404"/>
    </row>
    <row r="51722" spans="12:20" ht="16.8">
      <c r="L51722" s="404"/>
      <c r="M51722" s="404"/>
      <c r="N51722" s="404"/>
      <c r="O51722" s="404"/>
      <c r="P51722" s="404"/>
      <c r="Q51722" s="404"/>
      <c r="R51722" s="404"/>
      <c r="S51722" s="404"/>
      <c r="T51722" s="404"/>
    </row>
    <row r="51723" spans="12:20" ht="16.8">
      <c r="L51723" s="404"/>
      <c r="M51723" s="404"/>
      <c r="N51723" s="404"/>
      <c r="O51723" s="404"/>
      <c r="P51723" s="404"/>
      <c r="Q51723" s="404"/>
      <c r="R51723" s="404"/>
      <c r="S51723" s="404"/>
      <c r="T51723" s="404"/>
    </row>
    <row r="51724" spans="12:20" ht="16.8">
      <c r="L51724" s="404"/>
      <c r="M51724" s="404"/>
      <c r="N51724" s="404"/>
      <c r="O51724" s="404"/>
      <c r="P51724" s="404"/>
      <c r="Q51724" s="404"/>
      <c r="R51724" s="404"/>
      <c r="S51724" s="404"/>
      <c r="T51724" s="404"/>
    </row>
    <row r="51725" spans="12:20" ht="16.8">
      <c r="L51725" s="404"/>
      <c r="M51725" s="404"/>
      <c r="N51725" s="404"/>
      <c r="O51725" s="404"/>
      <c r="P51725" s="404"/>
      <c r="Q51725" s="404"/>
      <c r="R51725" s="404"/>
      <c r="S51725" s="404"/>
      <c r="T51725" s="404"/>
    </row>
    <row r="51726" spans="12:20" ht="16.8">
      <c r="L51726" s="404"/>
      <c r="M51726" s="404"/>
      <c r="N51726" s="404"/>
      <c r="O51726" s="404"/>
      <c r="P51726" s="404"/>
      <c r="Q51726" s="404"/>
      <c r="R51726" s="404"/>
      <c r="S51726" s="404"/>
      <c r="T51726" s="404"/>
    </row>
    <row r="51727" spans="12:20" ht="16.8">
      <c r="L51727" s="404"/>
      <c r="M51727" s="404"/>
      <c r="N51727" s="404"/>
      <c r="O51727" s="404"/>
      <c r="P51727" s="404"/>
      <c r="Q51727" s="404"/>
      <c r="R51727" s="404"/>
      <c r="S51727" s="404"/>
      <c r="T51727" s="404"/>
    </row>
    <row r="51728" spans="12:20" ht="16.8">
      <c r="L51728" s="404"/>
      <c r="M51728" s="404"/>
      <c r="N51728" s="404"/>
      <c r="O51728" s="404"/>
      <c r="P51728" s="404"/>
      <c r="Q51728" s="404"/>
      <c r="R51728" s="404"/>
      <c r="S51728" s="404"/>
      <c r="T51728" s="404"/>
    </row>
    <row r="51729" spans="12:20" ht="16.8">
      <c r="L51729" s="404"/>
      <c r="M51729" s="404"/>
      <c r="N51729" s="404"/>
      <c r="O51729" s="404"/>
      <c r="P51729" s="404"/>
      <c r="Q51729" s="404"/>
      <c r="R51729" s="404"/>
      <c r="S51729" s="404"/>
      <c r="T51729" s="404"/>
    </row>
    <row r="51730" spans="12:20" ht="16.8">
      <c r="L51730" s="404"/>
      <c r="M51730" s="404"/>
      <c r="N51730" s="404"/>
      <c r="O51730" s="404"/>
      <c r="P51730" s="404"/>
      <c r="Q51730" s="404"/>
      <c r="R51730" s="404"/>
      <c r="S51730" s="404"/>
      <c r="T51730" s="404"/>
    </row>
    <row r="51731" spans="12:20" ht="16.8">
      <c r="L51731" s="404"/>
      <c r="M51731" s="404"/>
      <c r="N51731" s="404"/>
      <c r="O51731" s="404"/>
      <c r="P51731" s="404"/>
      <c r="Q51731" s="404"/>
      <c r="R51731" s="404"/>
      <c r="S51731" s="404"/>
      <c r="T51731" s="404"/>
    </row>
    <row r="51732" spans="12:20" ht="16.8">
      <c r="L51732" s="404"/>
      <c r="M51732" s="404"/>
      <c r="N51732" s="404"/>
      <c r="O51732" s="404"/>
      <c r="P51732" s="404"/>
      <c r="Q51732" s="404"/>
      <c r="R51732" s="404"/>
      <c r="S51732" s="404"/>
      <c r="T51732" s="404"/>
    </row>
    <row r="51733" spans="12:20" ht="16.8">
      <c r="L51733" s="404"/>
      <c r="M51733" s="404"/>
      <c r="N51733" s="404"/>
      <c r="O51733" s="404"/>
      <c r="P51733" s="404"/>
      <c r="Q51733" s="404"/>
      <c r="R51733" s="404"/>
      <c r="S51733" s="404"/>
      <c r="T51733" s="404"/>
    </row>
    <row r="51734" spans="12:20" ht="16.8">
      <c r="L51734" s="404"/>
      <c r="M51734" s="404"/>
      <c r="N51734" s="404"/>
      <c r="O51734" s="404"/>
      <c r="P51734" s="404"/>
      <c r="Q51734" s="404"/>
      <c r="R51734" s="404"/>
      <c r="S51734" s="404"/>
      <c r="T51734" s="404"/>
    </row>
    <row r="51735" spans="12:20" ht="16.8">
      <c r="L51735" s="404"/>
      <c r="M51735" s="404"/>
      <c r="N51735" s="404"/>
      <c r="O51735" s="404"/>
      <c r="P51735" s="404"/>
      <c r="Q51735" s="404"/>
      <c r="R51735" s="404"/>
      <c r="S51735" s="404"/>
      <c r="T51735" s="404"/>
    </row>
    <row r="51736" spans="12:20" ht="16.8">
      <c r="L51736" s="404"/>
      <c r="M51736" s="404"/>
      <c r="N51736" s="404"/>
      <c r="O51736" s="404"/>
      <c r="P51736" s="404"/>
      <c r="Q51736" s="404"/>
      <c r="R51736" s="404"/>
      <c r="S51736" s="404"/>
      <c r="T51736" s="404"/>
    </row>
    <row r="51737" spans="12:20" ht="16.8">
      <c r="L51737" s="404"/>
      <c r="M51737" s="404"/>
      <c r="N51737" s="404"/>
      <c r="O51737" s="404"/>
      <c r="P51737" s="404"/>
      <c r="Q51737" s="404"/>
      <c r="R51737" s="404"/>
      <c r="S51737" s="404"/>
      <c r="T51737" s="404"/>
    </row>
    <row r="51738" spans="12:20" ht="16.8">
      <c r="L51738" s="404"/>
      <c r="M51738" s="404"/>
      <c r="N51738" s="404"/>
      <c r="O51738" s="404"/>
      <c r="P51738" s="404"/>
      <c r="Q51738" s="404"/>
      <c r="R51738" s="404"/>
      <c r="S51738" s="404"/>
      <c r="T51738" s="404"/>
    </row>
    <row r="51739" spans="12:20" ht="16.8">
      <c r="L51739" s="404"/>
      <c r="M51739" s="404"/>
      <c r="N51739" s="404"/>
      <c r="O51739" s="404"/>
      <c r="P51739" s="404"/>
      <c r="Q51739" s="404"/>
      <c r="R51739" s="404"/>
      <c r="S51739" s="404"/>
      <c r="T51739" s="404"/>
    </row>
    <row r="51740" spans="12:20" ht="16.8">
      <c r="L51740" s="404"/>
      <c r="M51740" s="404"/>
      <c r="N51740" s="404"/>
      <c r="O51740" s="404"/>
      <c r="P51740" s="404"/>
      <c r="Q51740" s="404"/>
      <c r="R51740" s="404"/>
      <c r="S51740" s="404"/>
      <c r="T51740" s="404"/>
    </row>
    <row r="51741" spans="12:20" ht="16.8">
      <c r="L51741" s="404"/>
      <c r="M51741" s="404"/>
      <c r="N51741" s="404"/>
      <c r="O51741" s="404"/>
      <c r="P51741" s="404"/>
      <c r="Q51741" s="404"/>
      <c r="R51741" s="404"/>
      <c r="S51741" s="404"/>
      <c r="T51741" s="404"/>
    </row>
    <row r="51742" spans="12:20" ht="16.8">
      <c r="L51742" s="404"/>
      <c r="M51742" s="404"/>
      <c r="N51742" s="404"/>
      <c r="O51742" s="404"/>
      <c r="P51742" s="404"/>
      <c r="Q51742" s="404"/>
      <c r="R51742" s="404"/>
      <c r="S51742" s="404"/>
      <c r="T51742" s="404"/>
    </row>
    <row r="51743" spans="12:20" ht="16.8">
      <c r="L51743" s="404"/>
      <c r="M51743" s="404"/>
      <c r="N51743" s="404"/>
      <c r="O51743" s="404"/>
      <c r="P51743" s="404"/>
      <c r="Q51743" s="404"/>
      <c r="R51743" s="404"/>
      <c r="S51743" s="404"/>
      <c r="T51743" s="404"/>
    </row>
    <row r="51744" spans="12:20" ht="16.8">
      <c r="L51744" s="404"/>
      <c r="M51744" s="404"/>
      <c r="N51744" s="404"/>
      <c r="O51744" s="404"/>
      <c r="P51744" s="404"/>
      <c r="Q51744" s="404"/>
      <c r="R51744" s="404"/>
      <c r="S51744" s="404"/>
      <c r="T51744" s="404"/>
    </row>
    <row r="51745" spans="12:20" ht="16.8">
      <c r="L51745" s="404"/>
      <c r="M51745" s="404"/>
      <c r="N51745" s="404"/>
      <c r="O51745" s="404"/>
      <c r="P51745" s="404"/>
      <c r="Q51745" s="404"/>
      <c r="R51745" s="404"/>
      <c r="S51745" s="404"/>
      <c r="T51745" s="404"/>
    </row>
    <row r="51746" spans="12:20" ht="16.8">
      <c r="L51746" s="404"/>
      <c r="M51746" s="404"/>
      <c r="N51746" s="404"/>
      <c r="O51746" s="404"/>
      <c r="P51746" s="404"/>
      <c r="Q51746" s="404"/>
      <c r="R51746" s="404"/>
      <c r="S51746" s="404"/>
      <c r="T51746" s="404"/>
    </row>
    <row r="51747" spans="12:20" ht="16.8">
      <c r="L51747" s="404"/>
      <c r="M51747" s="404"/>
      <c r="N51747" s="404"/>
      <c r="O51747" s="404"/>
      <c r="P51747" s="404"/>
      <c r="Q51747" s="404"/>
      <c r="R51747" s="404"/>
      <c r="S51747" s="404"/>
      <c r="T51747" s="404"/>
    </row>
    <row r="51748" spans="12:20" ht="16.8">
      <c r="L51748" s="404"/>
      <c r="M51748" s="404"/>
      <c r="N51748" s="404"/>
      <c r="O51748" s="404"/>
      <c r="P51748" s="404"/>
      <c r="Q51748" s="404"/>
      <c r="R51748" s="404"/>
      <c r="S51748" s="404"/>
      <c r="T51748" s="404"/>
    </row>
    <row r="51749" spans="12:20" ht="16.8">
      <c r="L51749" s="404"/>
      <c r="M51749" s="404"/>
      <c r="N51749" s="404"/>
      <c r="O51749" s="404"/>
      <c r="P51749" s="404"/>
      <c r="Q51749" s="404"/>
      <c r="R51749" s="404"/>
      <c r="S51749" s="404"/>
      <c r="T51749" s="404"/>
    </row>
    <row r="51750" spans="12:20" ht="16.8">
      <c r="L51750" s="404"/>
      <c r="M51750" s="404"/>
      <c r="N51750" s="404"/>
      <c r="O51750" s="404"/>
      <c r="P51750" s="404"/>
      <c r="Q51750" s="404"/>
      <c r="R51750" s="404"/>
      <c r="S51750" s="404"/>
      <c r="T51750" s="404"/>
    </row>
    <row r="51751" spans="12:20" ht="16.8">
      <c r="L51751" s="404"/>
      <c r="M51751" s="404"/>
      <c r="N51751" s="404"/>
      <c r="O51751" s="404"/>
      <c r="P51751" s="404"/>
      <c r="Q51751" s="404"/>
      <c r="R51751" s="404"/>
      <c r="S51751" s="404"/>
      <c r="T51751" s="404"/>
    </row>
    <row r="51752" spans="12:20" ht="16.8">
      <c r="L51752" s="404"/>
      <c r="M51752" s="404"/>
      <c r="N51752" s="404"/>
      <c r="O51752" s="404"/>
      <c r="P51752" s="404"/>
      <c r="Q51752" s="404"/>
      <c r="R51752" s="404"/>
      <c r="S51752" s="404"/>
      <c r="T51752" s="404"/>
    </row>
    <row r="51753" spans="12:20" ht="16.8">
      <c r="L51753" s="404"/>
      <c r="M51753" s="404"/>
      <c r="N51753" s="404"/>
      <c r="O51753" s="404"/>
      <c r="P51753" s="404"/>
      <c r="Q51753" s="404"/>
      <c r="R51753" s="404"/>
      <c r="S51753" s="404"/>
      <c r="T51753" s="404"/>
    </row>
    <row r="51754" spans="12:20" ht="16.8">
      <c r="L51754" s="404"/>
      <c r="M51754" s="404"/>
      <c r="N51754" s="404"/>
      <c r="O51754" s="404"/>
      <c r="P51754" s="404"/>
      <c r="Q51754" s="404"/>
      <c r="R51754" s="404"/>
      <c r="S51754" s="404"/>
      <c r="T51754" s="404"/>
    </row>
    <row r="51755" spans="12:20" ht="16.8">
      <c r="L51755" s="404"/>
      <c r="M51755" s="404"/>
      <c r="N51755" s="404"/>
      <c r="O51755" s="404"/>
      <c r="P51755" s="404"/>
      <c r="Q51755" s="404"/>
      <c r="R51755" s="404"/>
      <c r="S51755" s="404"/>
      <c r="T51755" s="404"/>
    </row>
    <row r="51756" spans="12:20" ht="16.8">
      <c r="L51756" s="404"/>
      <c r="M51756" s="404"/>
      <c r="N51756" s="404"/>
      <c r="O51756" s="404"/>
      <c r="P51756" s="404"/>
      <c r="Q51756" s="404"/>
      <c r="R51756" s="404"/>
      <c r="S51756" s="404"/>
      <c r="T51756" s="404"/>
    </row>
    <row r="51757" spans="12:20" ht="16.8">
      <c r="L51757" s="404"/>
      <c r="M51757" s="404"/>
      <c r="N51757" s="404"/>
      <c r="O51757" s="404"/>
      <c r="P51757" s="404"/>
      <c r="Q51757" s="404"/>
      <c r="R51757" s="404"/>
      <c r="S51757" s="404"/>
      <c r="T51757" s="404"/>
    </row>
    <row r="51758" spans="12:20" ht="16.8">
      <c r="L51758" s="404"/>
      <c r="M51758" s="404"/>
      <c r="N51758" s="404"/>
      <c r="O51758" s="404"/>
      <c r="P51758" s="404"/>
      <c r="Q51758" s="404"/>
      <c r="R51758" s="404"/>
      <c r="S51758" s="404"/>
      <c r="T51758" s="404"/>
    </row>
    <row r="51759" spans="12:20" ht="16.8">
      <c r="L51759" s="404"/>
      <c r="M51759" s="404"/>
      <c r="N51759" s="404"/>
      <c r="O51759" s="404"/>
      <c r="P51759" s="404"/>
      <c r="Q51759" s="404"/>
      <c r="R51759" s="404"/>
      <c r="S51759" s="404"/>
      <c r="T51759" s="404"/>
    </row>
    <row r="51760" spans="12:20" ht="16.8">
      <c r="L51760" s="404"/>
      <c r="M51760" s="404"/>
      <c r="N51760" s="404"/>
      <c r="O51760" s="404"/>
      <c r="P51760" s="404"/>
      <c r="Q51760" s="404"/>
      <c r="R51760" s="404"/>
      <c r="S51760" s="404"/>
      <c r="T51760" s="404"/>
    </row>
    <row r="51761" spans="12:20" ht="16.8">
      <c r="L51761" s="404"/>
      <c r="M51761" s="404"/>
      <c r="N51761" s="404"/>
      <c r="O51761" s="404"/>
      <c r="P51761" s="404"/>
      <c r="Q51761" s="404"/>
      <c r="R51761" s="404"/>
      <c r="S51761" s="404"/>
      <c r="T51761" s="404"/>
    </row>
    <row r="51762" spans="12:20" ht="16.8">
      <c r="L51762" s="404"/>
      <c r="M51762" s="404"/>
      <c r="N51762" s="404"/>
      <c r="O51762" s="404"/>
      <c r="P51762" s="404"/>
      <c r="Q51762" s="404"/>
      <c r="R51762" s="404"/>
      <c r="S51762" s="404"/>
      <c r="T51762" s="404"/>
    </row>
    <row r="51763" spans="12:20" ht="16.8">
      <c r="L51763" s="404"/>
      <c r="M51763" s="404"/>
      <c r="N51763" s="404"/>
      <c r="O51763" s="404"/>
      <c r="P51763" s="404"/>
      <c r="Q51763" s="404"/>
      <c r="R51763" s="404"/>
      <c r="S51763" s="404"/>
      <c r="T51763" s="404"/>
    </row>
    <row r="51764" spans="12:20" ht="16.8">
      <c r="L51764" s="404"/>
      <c r="M51764" s="404"/>
      <c r="N51764" s="404"/>
      <c r="O51764" s="404"/>
      <c r="P51764" s="404"/>
      <c r="Q51764" s="404"/>
      <c r="R51764" s="404"/>
      <c r="S51764" s="404"/>
      <c r="T51764" s="404"/>
    </row>
    <row r="51765" spans="12:20" ht="16.8">
      <c r="L51765" s="404"/>
      <c r="M51765" s="404"/>
      <c r="N51765" s="404"/>
      <c r="O51765" s="404"/>
      <c r="P51765" s="404"/>
      <c r="Q51765" s="404"/>
      <c r="R51765" s="404"/>
      <c r="S51765" s="404"/>
      <c r="T51765" s="404"/>
    </row>
    <row r="51766" spans="12:20" ht="16.8">
      <c r="L51766" s="404"/>
      <c r="M51766" s="404"/>
      <c r="N51766" s="404"/>
      <c r="O51766" s="404"/>
      <c r="P51766" s="404"/>
      <c r="Q51766" s="404"/>
      <c r="R51766" s="404"/>
      <c r="S51766" s="404"/>
      <c r="T51766" s="404"/>
    </row>
    <row r="51767" spans="12:20" ht="16.8">
      <c r="L51767" s="404"/>
      <c r="M51767" s="404"/>
      <c r="N51767" s="404"/>
      <c r="O51767" s="404"/>
      <c r="P51767" s="404"/>
      <c r="Q51767" s="404"/>
      <c r="R51767" s="404"/>
      <c r="S51767" s="404"/>
      <c r="T51767" s="404"/>
    </row>
    <row r="51768" spans="12:20" ht="16.8">
      <c r="L51768" s="404"/>
      <c r="M51768" s="404"/>
      <c r="N51768" s="404"/>
      <c r="O51768" s="404"/>
      <c r="P51768" s="404"/>
      <c r="Q51768" s="404"/>
      <c r="R51768" s="404"/>
      <c r="S51768" s="404"/>
      <c r="T51768" s="404"/>
    </row>
    <row r="51769" spans="12:20" ht="16.8">
      <c r="L51769" s="404"/>
      <c r="M51769" s="404"/>
      <c r="N51769" s="404"/>
      <c r="O51769" s="404"/>
      <c r="P51769" s="404"/>
      <c r="Q51769" s="404"/>
      <c r="R51769" s="404"/>
      <c r="S51769" s="404"/>
      <c r="T51769" s="404"/>
    </row>
    <row r="51770" spans="12:20" ht="16.8">
      <c r="L51770" s="404"/>
      <c r="M51770" s="404"/>
      <c r="N51770" s="404"/>
      <c r="O51770" s="404"/>
      <c r="P51770" s="404"/>
      <c r="Q51770" s="404"/>
      <c r="R51770" s="404"/>
      <c r="S51770" s="404"/>
      <c r="T51770" s="404"/>
    </row>
    <row r="51771" spans="12:20" ht="16.8">
      <c r="L51771" s="404"/>
      <c r="M51771" s="404"/>
      <c r="N51771" s="404"/>
      <c r="O51771" s="404"/>
      <c r="P51771" s="404"/>
      <c r="Q51771" s="404"/>
      <c r="R51771" s="404"/>
      <c r="S51771" s="404"/>
      <c r="T51771" s="404"/>
    </row>
    <row r="51772" spans="12:20" ht="16.8">
      <c r="L51772" s="404"/>
      <c r="M51772" s="404"/>
      <c r="N51772" s="404"/>
      <c r="O51772" s="404"/>
      <c r="P51772" s="404"/>
      <c r="Q51772" s="404"/>
      <c r="R51772" s="404"/>
      <c r="S51772" s="404"/>
      <c r="T51772" s="404"/>
    </row>
    <row r="51773" spans="12:20" ht="16.8">
      <c r="L51773" s="404"/>
      <c r="M51773" s="404"/>
      <c r="N51773" s="404"/>
      <c r="O51773" s="404"/>
      <c r="P51773" s="404"/>
      <c r="Q51773" s="404"/>
      <c r="R51773" s="404"/>
      <c r="S51773" s="404"/>
      <c r="T51773" s="404"/>
    </row>
    <row r="51774" spans="12:20" ht="16.8">
      <c r="L51774" s="404"/>
      <c r="M51774" s="404"/>
      <c r="N51774" s="404"/>
      <c r="O51774" s="404"/>
      <c r="P51774" s="404"/>
      <c r="Q51774" s="404"/>
      <c r="R51774" s="404"/>
      <c r="S51774" s="404"/>
      <c r="T51774" s="404"/>
    </row>
    <row r="51775" spans="12:20" ht="16.8">
      <c r="L51775" s="404"/>
      <c r="M51775" s="404"/>
      <c r="N51775" s="404"/>
      <c r="O51775" s="404"/>
      <c r="P51775" s="404"/>
      <c r="Q51775" s="404"/>
      <c r="R51775" s="404"/>
      <c r="S51775" s="404"/>
      <c r="T51775" s="404"/>
    </row>
    <row r="51776" spans="12:20" ht="16.8">
      <c r="L51776" s="404"/>
      <c r="M51776" s="404"/>
      <c r="N51776" s="404"/>
      <c r="O51776" s="404"/>
      <c r="P51776" s="404"/>
      <c r="Q51776" s="404"/>
      <c r="R51776" s="404"/>
      <c r="S51776" s="404"/>
      <c r="T51776" s="404"/>
    </row>
    <row r="51777" spans="12:20" ht="16.8">
      <c r="L51777" s="404"/>
      <c r="M51777" s="404"/>
      <c r="N51777" s="404"/>
      <c r="O51777" s="404"/>
      <c r="P51777" s="404"/>
      <c r="Q51777" s="404"/>
      <c r="R51777" s="404"/>
      <c r="S51777" s="404"/>
      <c r="T51777" s="404"/>
    </row>
    <row r="51778" spans="12:20" ht="16.8">
      <c r="L51778" s="404"/>
      <c r="M51778" s="404"/>
      <c r="N51778" s="404"/>
      <c r="O51778" s="404"/>
      <c r="P51778" s="404"/>
      <c r="Q51778" s="404"/>
      <c r="R51778" s="404"/>
      <c r="S51778" s="404"/>
      <c r="T51778" s="404"/>
    </row>
    <row r="51779" spans="12:20" ht="16.8">
      <c r="L51779" s="404"/>
      <c r="M51779" s="404"/>
      <c r="N51779" s="404"/>
      <c r="O51779" s="404"/>
      <c r="P51779" s="404"/>
      <c r="Q51779" s="404"/>
      <c r="R51779" s="404"/>
      <c r="S51779" s="404"/>
      <c r="T51779" s="404"/>
    </row>
    <row r="51780" spans="12:20" ht="16.8">
      <c r="L51780" s="404"/>
      <c r="M51780" s="404"/>
      <c r="N51780" s="404"/>
      <c r="O51780" s="404"/>
      <c r="P51780" s="404"/>
      <c r="Q51780" s="404"/>
      <c r="R51780" s="404"/>
      <c r="S51780" s="404"/>
      <c r="T51780" s="404"/>
    </row>
    <row r="51781" spans="12:20" ht="16.8">
      <c r="L51781" s="404"/>
      <c r="M51781" s="404"/>
      <c r="N51781" s="404"/>
      <c r="O51781" s="404"/>
      <c r="P51781" s="404"/>
      <c r="Q51781" s="404"/>
      <c r="R51781" s="404"/>
      <c r="S51781" s="404"/>
      <c r="T51781" s="404"/>
    </row>
    <row r="51782" spans="12:20" ht="16.8">
      <c r="L51782" s="404"/>
      <c r="M51782" s="404"/>
      <c r="N51782" s="404"/>
      <c r="O51782" s="404"/>
      <c r="P51782" s="404"/>
      <c r="Q51782" s="404"/>
      <c r="R51782" s="404"/>
      <c r="S51782" s="404"/>
      <c r="T51782" s="404"/>
    </row>
    <row r="51783" spans="12:20" ht="16.8">
      <c r="L51783" s="404"/>
      <c r="M51783" s="404"/>
      <c r="N51783" s="404"/>
      <c r="O51783" s="404"/>
      <c r="P51783" s="404"/>
      <c r="Q51783" s="404"/>
      <c r="R51783" s="404"/>
      <c r="S51783" s="404"/>
      <c r="T51783" s="404"/>
    </row>
    <row r="51784" spans="12:20" ht="16.8">
      <c r="L51784" s="404"/>
      <c r="M51784" s="404"/>
      <c r="N51784" s="404"/>
      <c r="O51784" s="404"/>
      <c r="P51784" s="404"/>
      <c r="Q51784" s="404"/>
      <c r="R51784" s="404"/>
      <c r="S51784" s="404"/>
      <c r="T51784" s="404"/>
    </row>
    <row r="51785" spans="12:20" ht="16.8">
      <c r="L51785" s="404"/>
      <c r="M51785" s="404"/>
      <c r="N51785" s="404"/>
      <c r="O51785" s="404"/>
      <c r="P51785" s="404"/>
      <c r="Q51785" s="404"/>
      <c r="R51785" s="404"/>
      <c r="S51785" s="404"/>
      <c r="T51785" s="404"/>
    </row>
    <row r="51786" spans="12:20" ht="16.8">
      <c r="L51786" s="404"/>
      <c r="M51786" s="404"/>
      <c r="N51786" s="404"/>
      <c r="O51786" s="404"/>
      <c r="P51786" s="404"/>
      <c r="Q51786" s="404"/>
      <c r="R51786" s="404"/>
      <c r="S51786" s="404"/>
      <c r="T51786" s="404"/>
    </row>
    <row r="51787" spans="12:20" ht="16.8">
      <c r="L51787" s="404"/>
      <c r="M51787" s="404"/>
      <c r="N51787" s="404"/>
      <c r="O51787" s="404"/>
      <c r="P51787" s="404"/>
      <c r="Q51787" s="404"/>
      <c r="R51787" s="404"/>
      <c r="S51787" s="404"/>
      <c r="T51787" s="404"/>
    </row>
    <row r="51788" spans="12:20" ht="16.8">
      <c r="L51788" s="404"/>
      <c r="M51788" s="404"/>
      <c r="N51788" s="404"/>
      <c r="O51788" s="404"/>
      <c r="P51788" s="404"/>
      <c r="Q51788" s="404"/>
      <c r="R51788" s="404"/>
      <c r="S51788" s="404"/>
      <c r="T51788" s="404"/>
    </row>
    <row r="51789" spans="12:20" ht="16.8">
      <c r="L51789" s="404"/>
      <c r="M51789" s="404"/>
      <c r="N51789" s="404"/>
      <c r="O51789" s="404"/>
      <c r="P51789" s="404"/>
      <c r="Q51789" s="404"/>
      <c r="R51789" s="404"/>
      <c r="S51789" s="404"/>
      <c r="T51789" s="404"/>
    </row>
    <row r="51790" spans="12:20" ht="16.8">
      <c r="L51790" s="404"/>
      <c r="M51790" s="404"/>
      <c r="N51790" s="404"/>
      <c r="O51790" s="404"/>
      <c r="P51790" s="404"/>
      <c r="Q51790" s="404"/>
      <c r="R51790" s="404"/>
      <c r="S51790" s="404"/>
      <c r="T51790" s="404"/>
    </row>
    <row r="51791" spans="12:20" ht="16.8">
      <c r="L51791" s="404"/>
      <c r="M51791" s="404"/>
      <c r="N51791" s="404"/>
      <c r="O51791" s="404"/>
      <c r="P51791" s="404"/>
      <c r="Q51791" s="404"/>
      <c r="R51791" s="404"/>
      <c r="S51791" s="404"/>
      <c r="T51791" s="404"/>
    </row>
    <row r="51792" spans="12:20" ht="16.8">
      <c r="L51792" s="404"/>
      <c r="M51792" s="404"/>
      <c r="N51792" s="404"/>
      <c r="O51792" s="404"/>
      <c r="P51792" s="404"/>
      <c r="Q51792" s="404"/>
      <c r="R51792" s="404"/>
      <c r="S51792" s="404"/>
      <c r="T51792" s="404"/>
    </row>
    <row r="51793" spans="12:20" ht="16.8">
      <c r="L51793" s="404"/>
      <c r="M51793" s="404"/>
      <c r="N51793" s="404"/>
      <c r="O51793" s="404"/>
      <c r="P51793" s="404"/>
      <c r="Q51793" s="404"/>
      <c r="R51793" s="404"/>
      <c r="S51793" s="404"/>
      <c r="T51793" s="404"/>
    </row>
    <row r="51794" spans="12:20" ht="16.8">
      <c r="L51794" s="404"/>
      <c r="M51794" s="404"/>
      <c r="N51794" s="404"/>
      <c r="O51794" s="404"/>
      <c r="P51794" s="404"/>
      <c r="Q51794" s="404"/>
      <c r="R51794" s="404"/>
      <c r="S51794" s="404"/>
      <c r="T51794" s="404"/>
    </row>
    <row r="51795" spans="12:20" ht="16.8">
      <c r="L51795" s="404"/>
      <c r="M51795" s="404"/>
      <c r="N51795" s="404"/>
      <c r="O51795" s="404"/>
      <c r="P51795" s="404"/>
      <c r="Q51795" s="404"/>
      <c r="R51795" s="404"/>
      <c r="S51795" s="404"/>
      <c r="T51795" s="404"/>
    </row>
    <row r="51796" spans="12:20" ht="16.8">
      <c r="L51796" s="404"/>
      <c r="M51796" s="404"/>
      <c r="N51796" s="404"/>
      <c r="O51796" s="404"/>
      <c r="P51796" s="404"/>
      <c r="Q51796" s="404"/>
      <c r="R51796" s="404"/>
      <c r="S51796" s="404"/>
      <c r="T51796" s="404"/>
    </row>
    <row r="51797" spans="12:20" ht="16.8">
      <c r="L51797" s="404"/>
      <c r="M51797" s="404"/>
      <c r="N51797" s="404"/>
      <c r="O51797" s="404"/>
      <c r="P51797" s="404"/>
      <c r="Q51797" s="404"/>
      <c r="R51797" s="404"/>
      <c r="S51797" s="404"/>
      <c r="T51797" s="404"/>
    </row>
    <row r="51798" spans="12:20" ht="16.8">
      <c r="L51798" s="404"/>
      <c r="M51798" s="404"/>
      <c r="N51798" s="404"/>
      <c r="O51798" s="404"/>
      <c r="P51798" s="404"/>
      <c r="Q51798" s="404"/>
      <c r="R51798" s="404"/>
      <c r="S51798" s="404"/>
      <c r="T51798" s="404"/>
    </row>
    <row r="51799" spans="12:20" ht="16.8">
      <c r="L51799" s="404"/>
      <c r="M51799" s="404"/>
      <c r="N51799" s="404"/>
      <c r="O51799" s="404"/>
      <c r="P51799" s="404"/>
      <c r="Q51799" s="404"/>
      <c r="R51799" s="404"/>
      <c r="S51799" s="404"/>
      <c r="T51799" s="404"/>
    </row>
    <row r="51800" spans="12:20" ht="16.8">
      <c r="L51800" s="404"/>
      <c r="M51800" s="404"/>
      <c r="N51800" s="404"/>
      <c r="O51800" s="404"/>
      <c r="P51800" s="404"/>
      <c r="Q51800" s="404"/>
      <c r="R51800" s="404"/>
      <c r="S51800" s="404"/>
      <c r="T51800" s="404"/>
    </row>
    <row r="51801" spans="12:20" ht="16.8">
      <c r="L51801" s="404"/>
      <c r="M51801" s="404"/>
      <c r="N51801" s="404"/>
      <c r="O51801" s="404"/>
      <c r="P51801" s="404"/>
      <c r="Q51801" s="404"/>
      <c r="R51801" s="404"/>
      <c r="S51801" s="404"/>
      <c r="T51801" s="404"/>
    </row>
    <row r="51802" spans="12:20" ht="16.8">
      <c r="L51802" s="404"/>
      <c r="M51802" s="404"/>
      <c r="N51802" s="404"/>
      <c r="O51802" s="404"/>
      <c r="P51802" s="404"/>
      <c r="Q51802" s="404"/>
      <c r="R51802" s="404"/>
      <c r="S51802" s="404"/>
      <c r="T51802" s="404"/>
    </row>
    <row r="51803" spans="12:20" ht="16.8">
      <c r="L51803" s="404"/>
      <c r="M51803" s="404"/>
      <c r="N51803" s="404"/>
      <c r="O51803" s="404"/>
      <c r="P51803" s="404"/>
      <c r="Q51803" s="404"/>
      <c r="R51803" s="404"/>
      <c r="S51803" s="404"/>
      <c r="T51803" s="404"/>
    </row>
    <row r="51804" spans="12:20" ht="16.8">
      <c r="L51804" s="404"/>
      <c r="M51804" s="404"/>
      <c r="N51804" s="404"/>
      <c r="O51804" s="404"/>
      <c r="P51804" s="404"/>
      <c r="Q51804" s="404"/>
      <c r="R51804" s="404"/>
      <c r="S51804" s="404"/>
      <c r="T51804" s="404"/>
    </row>
    <row r="51805" spans="12:20" ht="16.8">
      <c r="L51805" s="404"/>
      <c r="M51805" s="404"/>
      <c r="N51805" s="404"/>
      <c r="O51805" s="404"/>
      <c r="P51805" s="404"/>
      <c r="Q51805" s="404"/>
      <c r="R51805" s="404"/>
      <c r="S51805" s="404"/>
      <c r="T51805" s="404"/>
    </row>
    <row r="51806" spans="12:20" ht="16.8">
      <c r="L51806" s="404"/>
      <c r="M51806" s="404"/>
      <c r="N51806" s="404"/>
      <c r="O51806" s="404"/>
      <c r="P51806" s="404"/>
      <c r="Q51806" s="404"/>
      <c r="R51806" s="404"/>
      <c r="S51806" s="404"/>
      <c r="T51806" s="404"/>
    </row>
    <row r="51807" spans="12:20" ht="16.8">
      <c r="L51807" s="404"/>
      <c r="M51807" s="404"/>
      <c r="N51807" s="404"/>
      <c r="O51807" s="404"/>
      <c r="P51807" s="404"/>
      <c r="Q51807" s="404"/>
      <c r="R51807" s="404"/>
      <c r="S51807" s="404"/>
      <c r="T51807" s="404"/>
    </row>
    <row r="51808" spans="12:20" ht="16.8">
      <c r="L51808" s="404"/>
      <c r="M51808" s="404"/>
      <c r="N51808" s="404"/>
      <c r="O51808" s="404"/>
      <c r="P51808" s="404"/>
      <c r="Q51808" s="404"/>
      <c r="R51808" s="404"/>
      <c r="S51808" s="404"/>
      <c r="T51808" s="404"/>
    </row>
    <row r="51809" spans="12:20" ht="16.8">
      <c r="L51809" s="404"/>
      <c r="M51809" s="404"/>
      <c r="N51809" s="404"/>
      <c r="O51809" s="404"/>
      <c r="P51809" s="404"/>
      <c r="Q51809" s="404"/>
      <c r="R51809" s="404"/>
      <c r="S51809" s="404"/>
      <c r="T51809" s="404"/>
    </row>
    <row r="51810" spans="12:20" ht="16.8">
      <c r="L51810" s="404"/>
      <c r="M51810" s="404"/>
      <c r="N51810" s="404"/>
      <c r="O51810" s="404"/>
      <c r="P51810" s="404"/>
      <c r="Q51810" s="404"/>
      <c r="R51810" s="404"/>
      <c r="S51810" s="404"/>
      <c r="T51810" s="404"/>
    </row>
    <row r="51811" spans="12:20" ht="16.8">
      <c r="L51811" s="404"/>
      <c r="M51811" s="404"/>
      <c r="N51811" s="404"/>
      <c r="O51811" s="404"/>
      <c r="P51811" s="404"/>
      <c r="Q51811" s="404"/>
      <c r="R51811" s="404"/>
      <c r="S51811" s="404"/>
      <c r="T51811" s="404"/>
    </row>
    <row r="51812" spans="12:20" ht="16.8">
      <c r="L51812" s="404"/>
      <c r="M51812" s="404"/>
      <c r="N51812" s="404"/>
      <c r="O51812" s="404"/>
      <c r="P51812" s="404"/>
      <c r="Q51812" s="404"/>
      <c r="R51812" s="404"/>
      <c r="S51812" s="404"/>
      <c r="T51812" s="404"/>
    </row>
    <row r="51813" spans="12:20" ht="16.8">
      <c r="L51813" s="404"/>
      <c r="M51813" s="404"/>
      <c r="N51813" s="404"/>
      <c r="O51813" s="404"/>
      <c r="P51813" s="404"/>
      <c r="Q51813" s="404"/>
      <c r="R51813" s="404"/>
      <c r="S51813" s="404"/>
      <c r="T51813" s="404"/>
    </row>
    <row r="51814" spans="12:20" ht="16.8">
      <c r="L51814" s="404"/>
      <c r="M51814" s="404"/>
      <c r="N51814" s="404"/>
      <c r="O51814" s="404"/>
      <c r="P51814" s="404"/>
      <c r="Q51814" s="404"/>
      <c r="R51814" s="404"/>
      <c r="S51814" s="404"/>
      <c r="T51814" s="404"/>
    </row>
    <row r="51815" spans="12:20" ht="16.8">
      <c r="L51815" s="404"/>
      <c r="M51815" s="404"/>
      <c r="N51815" s="404"/>
      <c r="O51815" s="404"/>
      <c r="P51815" s="404"/>
      <c r="Q51815" s="404"/>
      <c r="R51815" s="404"/>
      <c r="S51815" s="404"/>
      <c r="T51815" s="404"/>
    </row>
    <row r="51816" spans="12:20" ht="16.8">
      <c r="L51816" s="404"/>
      <c r="M51816" s="404"/>
      <c r="N51816" s="404"/>
      <c r="O51816" s="404"/>
      <c r="P51816" s="404"/>
      <c r="Q51816" s="404"/>
      <c r="R51816" s="404"/>
      <c r="S51816" s="404"/>
      <c r="T51816" s="404"/>
    </row>
    <row r="51817" spans="12:20" ht="16.8">
      <c r="L51817" s="404"/>
      <c r="M51817" s="404"/>
      <c r="N51817" s="404"/>
      <c r="O51817" s="404"/>
      <c r="P51817" s="404"/>
      <c r="Q51817" s="404"/>
      <c r="R51817" s="404"/>
      <c r="S51817" s="404"/>
      <c r="T51817" s="404"/>
    </row>
    <row r="51818" spans="12:20" ht="16.8">
      <c r="L51818" s="404"/>
      <c r="M51818" s="404"/>
      <c r="N51818" s="404"/>
      <c r="O51818" s="404"/>
      <c r="P51818" s="404"/>
      <c r="Q51818" s="404"/>
      <c r="R51818" s="404"/>
      <c r="S51818" s="404"/>
      <c r="T51818" s="404"/>
    </row>
    <row r="51819" spans="12:20" ht="16.8">
      <c r="L51819" s="404"/>
      <c r="M51819" s="404"/>
      <c r="N51819" s="404"/>
      <c r="O51819" s="404"/>
      <c r="P51819" s="404"/>
      <c r="Q51819" s="404"/>
      <c r="R51819" s="404"/>
      <c r="S51819" s="404"/>
      <c r="T51819" s="404"/>
    </row>
    <row r="51820" spans="12:20" ht="16.8">
      <c r="L51820" s="404"/>
      <c r="M51820" s="404"/>
      <c r="N51820" s="404"/>
      <c r="O51820" s="404"/>
      <c r="P51820" s="404"/>
      <c r="Q51820" s="404"/>
      <c r="R51820" s="404"/>
      <c r="S51820" s="404"/>
      <c r="T51820" s="404"/>
    </row>
    <row r="51821" spans="12:20" ht="16.8">
      <c r="L51821" s="404"/>
      <c r="M51821" s="404"/>
      <c r="N51821" s="404"/>
      <c r="O51821" s="404"/>
      <c r="P51821" s="404"/>
      <c r="Q51821" s="404"/>
      <c r="R51821" s="404"/>
      <c r="S51821" s="404"/>
      <c r="T51821" s="404"/>
    </row>
    <row r="51822" spans="12:20" ht="16.8">
      <c r="L51822" s="404"/>
      <c r="M51822" s="404"/>
      <c r="N51822" s="404"/>
      <c r="O51822" s="404"/>
      <c r="P51822" s="404"/>
      <c r="Q51822" s="404"/>
      <c r="R51822" s="404"/>
      <c r="S51822" s="404"/>
      <c r="T51822" s="404"/>
    </row>
    <row r="51823" spans="12:20" ht="16.8">
      <c r="L51823" s="404"/>
      <c r="M51823" s="404"/>
      <c r="N51823" s="404"/>
      <c r="O51823" s="404"/>
      <c r="P51823" s="404"/>
      <c r="Q51823" s="404"/>
      <c r="R51823" s="404"/>
      <c r="S51823" s="404"/>
      <c r="T51823" s="404"/>
    </row>
    <row r="51824" spans="12:20" ht="16.8">
      <c r="L51824" s="404"/>
      <c r="M51824" s="404"/>
      <c r="N51824" s="404"/>
      <c r="O51824" s="404"/>
      <c r="P51824" s="404"/>
      <c r="Q51824" s="404"/>
      <c r="R51824" s="404"/>
      <c r="S51824" s="404"/>
      <c r="T51824" s="404"/>
    </row>
    <row r="51825" spans="12:20" ht="16.8">
      <c r="L51825" s="404"/>
      <c r="M51825" s="404"/>
      <c r="N51825" s="404"/>
      <c r="O51825" s="404"/>
      <c r="P51825" s="404"/>
      <c r="Q51825" s="404"/>
      <c r="R51825" s="404"/>
      <c r="S51825" s="404"/>
      <c r="T51825" s="404"/>
    </row>
    <row r="51826" spans="12:20" ht="16.8">
      <c r="L51826" s="404"/>
      <c r="M51826" s="404"/>
      <c r="N51826" s="404"/>
      <c r="O51826" s="404"/>
      <c r="P51826" s="404"/>
      <c r="Q51826" s="404"/>
      <c r="R51826" s="404"/>
      <c r="S51826" s="404"/>
      <c r="T51826" s="404"/>
    </row>
    <row r="51827" spans="12:20" ht="16.8">
      <c r="L51827" s="404"/>
      <c r="M51827" s="404"/>
      <c r="N51827" s="404"/>
      <c r="O51827" s="404"/>
      <c r="P51827" s="404"/>
      <c r="Q51827" s="404"/>
      <c r="R51827" s="404"/>
      <c r="S51827" s="404"/>
      <c r="T51827" s="404"/>
    </row>
    <row r="51828" spans="12:20" ht="16.8">
      <c r="L51828" s="404"/>
      <c r="M51828" s="404"/>
      <c r="N51828" s="404"/>
      <c r="O51828" s="404"/>
      <c r="P51828" s="404"/>
      <c r="Q51828" s="404"/>
      <c r="R51828" s="404"/>
      <c r="S51828" s="404"/>
      <c r="T51828" s="404"/>
    </row>
    <row r="51829" spans="12:20" ht="16.8">
      <c r="L51829" s="404"/>
      <c r="M51829" s="404"/>
      <c r="N51829" s="404"/>
      <c r="O51829" s="404"/>
      <c r="P51829" s="404"/>
      <c r="Q51829" s="404"/>
      <c r="R51829" s="404"/>
      <c r="S51829" s="404"/>
      <c r="T51829" s="404"/>
    </row>
    <row r="51830" spans="12:20" ht="16.8">
      <c r="L51830" s="404"/>
      <c r="M51830" s="404"/>
      <c r="N51830" s="404"/>
      <c r="O51830" s="404"/>
      <c r="P51830" s="404"/>
      <c r="Q51830" s="404"/>
      <c r="R51830" s="404"/>
      <c r="S51830" s="404"/>
      <c r="T51830" s="404"/>
    </row>
    <row r="51831" spans="12:20" ht="16.8">
      <c r="L51831" s="404"/>
      <c r="M51831" s="404"/>
      <c r="N51831" s="404"/>
      <c r="O51831" s="404"/>
      <c r="P51831" s="404"/>
      <c r="Q51831" s="404"/>
      <c r="R51831" s="404"/>
      <c r="S51831" s="404"/>
      <c r="T51831" s="404"/>
    </row>
    <row r="51832" spans="12:20" ht="16.8">
      <c r="L51832" s="404"/>
      <c r="M51832" s="404"/>
      <c r="N51832" s="404"/>
      <c r="O51832" s="404"/>
      <c r="P51832" s="404"/>
      <c r="Q51832" s="404"/>
      <c r="R51832" s="404"/>
      <c r="S51832" s="404"/>
      <c r="T51832" s="404"/>
    </row>
    <row r="51833" spans="12:20" ht="16.8">
      <c r="L51833" s="404"/>
      <c r="M51833" s="404"/>
      <c r="N51833" s="404"/>
      <c r="O51833" s="404"/>
      <c r="P51833" s="404"/>
      <c r="Q51833" s="404"/>
      <c r="R51833" s="404"/>
      <c r="S51833" s="404"/>
      <c r="T51833" s="404"/>
    </row>
    <row r="51834" spans="12:20" ht="16.8">
      <c r="L51834" s="404"/>
      <c r="M51834" s="404"/>
      <c r="N51834" s="404"/>
      <c r="O51834" s="404"/>
      <c r="P51834" s="404"/>
      <c r="Q51834" s="404"/>
      <c r="R51834" s="404"/>
      <c r="S51834" s="404"/>
      <c r="T51834" s="404"/>
    </row>
    <row r="51835" spans="12:20" ht="16.8">
      <c r="L51835" s="404"/>
      <c r="M51835" s="404"/>
      <c r="N51835" s="404"/>
      <c r="O51835" s="404"/>
      <c r="P51835" s="404"/>
      <c r="Q51835" s="404"/>
      <c r="R51835" s="404"/>
      <c r="S51835" s="404"/>
      <c r="T51835" s="404"/>
    </row>
    <row r="51836" spans="12:20" ht="16.8">
      <c r="L51836" s="404"/>
      <c r="M51836" s="404"/>
      <c r="N51836" s="404"/>
      <c r="O51836" s="404"/>
      <c r="P51836" s="404"/>
      <c r="Q51836" s="404"/>
      <c r="R51836" s="404"/>
      <c r="S51836" s="404"/>
      <c r="T51836" s="404"/>
    </row>
    <row r="51837" spans="12:20" ht="16.8">
      <c r="L51837" s="404"/>
      <c r="M51837" s="404"/>
      <c r="N51837" s="404"/>
      <c r="O51837" s="404"/>
      <c r="P51837" s="404"/>
      <c r="Q51837" s="404"/>
      <c r="R51837" s="404"/>
      <c r="S51837" s="404"/>
      <c r="T51837" s="404"/>
    </row>
    <row r="51838" spans="12:20" ht="16.8">
      <c r="L51838" s="404"/>
      <c r="M51838" s="404"/>
      <c r="N51838" s="404"/>
      <c r="O51838" s="404"/>
      <c r="P51838" s="404"/>
      <c r="Q51838" s="404"/>
      <c r="R51838" s="404"/>
      <c r="S51838" s="404"/>
      <c r="T51838" s="404"/>
    </row>
    <row r="51839" spans="12:20" ht="16.8">
      <c r="L51839" s="404"/>
      <c r="M51839" s="404"/>
      <c r="N51839" s="404"/>
      <c r="O51839" s="404"/>
      <c r="P51839" s="404"/>
      <c r="Q51839" s="404"/>
      <c r="R51839" s="404"/>
      <c r="S51839" s="404"/>
      <c r="T51839" s="404"/>
    </row>
    <row r="51840" spans="12:20" ht="16.8">
      <c r="L51840" s="404"/>
      <c r="M51840" s="404"/>
      <c r="N51840" s="404"/>
      <c r="O51840" s="404"/>
      <c r="P51840" s="404"/>
      <c r="Q51840" s="404"/>
      <c r="R51840" s="404"/>
      <c r="S51840" s="404"/>
      <c r="T51840" s="404"/>
    </row>
    <row r="51841" spans="12:20" ht="16.8">
      <c r="L51841" s="404"/>
      <c r="M51841" s="404"/>
      <c r="N51841" s="404"/>
      <c r="O51841" s="404"/>
      <c r="P51841" s="404"/>
      <c r="Q51841" s="404"/>
      <c r="R51841" s="404"/>
      <c r="S51841" s="404"/>
      <c r="T51841" s="404"/>
    </row>
    <row r="51842" spans="12:20" ht="16.8">
      <c r="L51842" s="404"/>
      <c r="M51842" s="404"/>
      <c r="N51842" s="404"/>
      <c r="O51842" s="404"/>
      <c r="P51842" s="404"/>
      <c r="Q51842" s="404"/>
      <c r="R51842" s="404"/>
      <c r="S51842" s="404"/>
      <c r="T51842" s="404"/>
    </row>
    <row r="51843" spans="12:20" ht="16.8">
      <c r="L51843" s="404"/>
      <c r="M51843" s="404"/>
      <c r="N51843" s="404"/>
      <c r="O51843" s="404"/>
      <c r="P51843" s="404"/>
      <c r="Q51843" s="404"/>
      <c r="R51843" s="404"/>
      <c r="S51843" s="404"/>
      <c r="T51843" s="404"/>
    </row>
    <row r="51844" spans="12:20" ht="16.8">
      <c r="L51844" s="404"/>
      <c r="M51844" s="404"/>
      <c r="N51844" s="404"/>
      <c r="O51844" s="404"/>
      <c r="P51844" s="404"/>
      <c r="Q51844" s="404"/>
      <c r="R51844" s="404"/>
      <c r="S51844" s="404"/>
      <c r="T51844" s="404"/>
    </row>
    <row r="51845" spans="12:20" ht="16.8">
      <c r="L51845" s="404"/>
      <c r="M51845" s="404"/>
      <c r="N51845" s="404"/>
      <c r="O51845" s="404"/>
      <c r="P51845" s="404"/>
      <c r="Q51845" s="404"/>
      <c r="R51845" s="404"/>
      <c r="S51845" s="404"/>
      <c r="T51845" s="404"/>
    </row>
    <row r="51846" spans="12:20" ht="16.8">
      <c r="L51846" s="404"/>
      <c r="M51846" s="404"/>
      <c r="N51846" s="404"/>
      <c r="O51846" s="404"/>
      <c r="P51846" s="404"/>
      <c r="Q51846" s="404"/>
      <c r="R51846" s="404"/>
      <c r="S51846" s="404"/>
      <c r="T51846" s="404"/>
    </row>
    <row r="51847" spans="12:20" ht="16.8">
      <c r="L51847" s="404"/>
      <c r="M51847" s="404"/>
      <c r="N51847" s="404"/>
      <c r="O51847" s="404"/>
      <c r="P51847" s="404"/>
      <c r="Q51847" s="404"/>
      <c r="R51847" s="404"/>
      <c r="S51847" s="404"/>
      <c r="T51847" s="404"/>
    </row>
    <row r="51848" spans="12:20" ht="16.8">
      <c r="L51848" s="404"/>
      <c r="M51848" s="404"/>
      <c r="N51848" s="404"/>
      <c r="O51848" s="404"/>
      <c r="P51848" s="404"/>
      <c r="Q51848" s="404"/>
      <c r="R51848" s="404"/>
      <c r="S51848" s="404"/>
      <c r="T51848" s="404"/>
    </row>
    <row r="51849" spans="12:20" ht="16.8">
      <c r="L51849" s="404"/>
      <c r="M51849" s="404"/>
      <c r="N51849" s="404"/>
      <c r="O51849" s="404"/>
      <c r="P51849" s="404"/>
      <c r="Q51849" s="404"/>
      <c r="R51849" s="404"/>
      <c r="S51849" s="404"/>
      <c r="T51849" s="404"/>
    </row>
    <row r="51850" spans="12:20" ht="16.8">
      <c r="L51850" s="404"/>
      <c r="M51850" s="404"/>
      <c r="N51850" s="404"/>
      <c r="O51850" s="404"/>
      <c r="P51850" s="404"/>
      <c r="Q51850" s="404"/>
      <c r="R51850" s="404"/>
      <c r="S51850" s="404"/>
      <c r="T51850" s="404"/>
    </row>
    <row r="51851" spans="12:20" ht="16.8">
      <c r="L51851" s="404"/>
      <c r="M51851" s="404"/>
      <c r="N51851" s="404"/>
      <c r="O51851" s="404"/>
      <c r="P51851" s="404"/>
      <c r="Q51851" s="404"/>
      <c r="R51851" s="404"/>
      <c r="S51851" s="404"/>
      <c r="T51851" s="404"/>
    </row>
    <row r="51852" spans="12:20" ht="16.8">
      <c r="L51852" s="404"/>
      <c r="M51852" s="404"/>
      <c r="N51852" s="404"/>
      <c r="O51852" s="404"/>
      <c r="P51852" s="404"/>
      <c r="Q51852" s="404"/>
      <c r="R51852" s="404"/>
      <c r="S51852" s="404"/>
      <c r="T51852" s="404"/>
    </row>
    <row r="51853" spans="12:20" ht="16.8">
      <c r="L51853" s="404"/>
      <c r="M51853" s="404"/>
      <c r="N51853" s="404"/>
      <c r="O51853" s="404"/>
      <c r="P51853" s="404"/>
      <c r="Q51853" s="404"/>
      <c r="R51853" s="404"/>
      <c r="S51853" s="404"/>
      <c r="T51853" s="404"/>
    </row>
    <row r="51854" spans="12:20" ht="16.8">
      <c r="L51854" s="404"/>
      <c r="M51854" s="404"/>
      <c r="N51854" s="404"/>
      <c r="O51854" s="404"/>
      <c r="P51854" s="404"/>
      <c r="Q51854" s="404"/>
      <c r="R51854" s="404"/>
      <c r="S51854" s="404"/>
      <c r="T51854" s="404"/>
    </row>
    <row r="51855" spans="12:20" ht="16.8">
      <c r="L51855" s="404"/>
      <c r="M51855" s="404"/>
      <c r="N51855" s="404"/>
      <c r="O51855" s="404"/>
      <c r="P51855" s="404"/>
      <c r="Q51855" s="404"/>
      <c r="R51855" s="404"/>
      <c r="S51855" s="404"/>
      <c r="T51855" s="404"/>
    </row>
    <row r="51856" spans="12:20" ht="16.8">
      <c r="L51856" s="404"/>
      <c r="M51856" s="404"/>
      <c r="N51856" s="404"/>
      <c r="O51856" s="404"/>
      <c r="P51856" s="404"/>
      <c r="Q51856" s="404"/>
      <c r="R51856" s="404"/>
      <c r="S51856" s="404"/>
      <c r="T51856" s="404"/>
    </row>
    <row r="51857" spans="12:20" ht="16.8">
      <c r="L51857" s="404"/>
      <c r="M51857" s="404"/>
      <c r="N51857" s="404"/>
      <c r="O51857" s="404"/>
      <c r="P51857" s="404"/>
      <c r="Q51857" s="404"/>
      <c r="R51857" s="404"/>
      <c r="S51857" s="404"/>
      <c r="T51857" s="404"/>
    </row>
    <row r="51858" spans="12:20" ht="16.8">
      <c r="L51858" s="404"/>
      <c r="M51858" s="404"/>
      <c r="N51858" s="404"/>
      <c r="O51858" s="404"/>
      <c r="P51858" s="404"/>
      <c r="Q51858" s="404"/>
      <c r="R51858" s="404"/>
      <c r="S51858" s="404"/>
      <c r="T51858" s="404"/>
    </row>
    <row r="51859" spans="12:20" ht="16.8">
      <c r="L51859" s="404"/>
      <c r="M51859" s="404"/>
      <c r="N51859" s="404"/>
      <c r="O51859" s="404"/>
      <c r="P51859" s="404"/>
      <c r="Q51859" s="404"/>
      <c r="R51859" s="404"/>
      <c r="S51859" s="404"/>
      <c r="T51859" s="404"/>
    </row>
    <row r="51860" spans="12:20" ht="16.8">
      <c r="L51860" s="404"/>
      <c r="M51860" s="404"/>
      <c r="N51860" s="404"/>
      <c r="O51860" s="404"/>
      <c r="P51860" s="404"/>
      <c r="Q51860" s="404"/>
      <c r="R51860" s="404"/>
      <c r="S51860" s="404"/>
      <c r="T51860" s="404"/>
    </row>
    <row r="51861" spans="12:20" ht="16.8">
      <c r="L51861" s="404"/>
      <c r="M51861" s="404"/>
      <c r="N51861" s="404"/>
      <c r="O51861" s="404"/>
      <c r="P51861" s="404"/>
      <c r="Q51861" s="404"/>
      <c r="R51861" s="404"/>
      <c r="S51861" s="404"/>
      <c r="T51861" s="404"/>
    </row>
    <row r="51862" spans="12:20" ht="16.8">
      <c r="L51862" s="404"/>
      <c r="M51862" s="404"/>
      <c r="N51862" s="404"/>
      <c r="O51862" s="404"/>
      <c r="P51862" s="404"/>
      <c r="Q51862" s="404"/>
      <c r="R51862" s="404"/>
      <c r="S51862" s="404"/>
      <c r="T51862" s="404"/>
    </row>
    <row r="51863" spans="12:20" ht="16.8">
      <c r="L51863" s="404"/>
      <c r="M51863" s="404"/>
      <c r="N51863" s="404"/>
      <c r="O51863" s="404"/>
      <c r="P51863" s="404"/>
      <c r="Q51863" s="404"/>
      <c r="R51863" s="404"/>
      <c r="S51863" s="404"/>
      <c r="T51863" s="404"/>
    </row>
    <row r="51864" spans="12:20" ht="16.8">
      <c r="L51864" s="404"/>
      <c r="M51864" s="404"/>
      <c r="N51864" s="404"/>
      <c r="O51864" s="404"/>
      <c r="P51864" s="404"/>
      <c r="Q51864" s="404"/>
      <c r="R51864" s="404"/>
      <c r="S51864" s="404"/>
      <c r="T51864" s="404"/>
    </row>
    <row r="51865" spans="12:20" ht="16.8">
      <c r="L51865" s="404"/>
      <c r="M51865" s="404"/>
      <c r="N51865" s="404"/>
      <c r="O51865" s="404"/>
      <c r="P51865" s="404"/>
      <c r="Q51865" s="404"/>
      <c r="R51865" s="404"/>
      <c r="S51865" s="404"/>
      <c r="T51865" s="404"/>
    </row>
    <row r="51866" spans="12:20" ht="16.8">
      <c r="L51866" s="404"/>
      <c r="M51866" s="404"/>
      <c r="N51866" s="404"/>
      <c r="O51866" s="404"/>
      <c r="P51866" s="404"/>
      <c r="Q51866" s="404"/>
      <c r="R51866" s="404"/>
      <c r="S51866" s="404"/>
      <c r="T51866" s="404"/>
    </row>
    <row r="51867" spans="12:20" ht="16.8">
      <c r="L51867" s="404"/>
      <c r="M51867" s="404"/>
      <c r="N51867" s="404"/>
      <c r="O51867" s="404"/>
      <c r="P51867" s="404"/>
      <c r="Q51867" s="404"/>
      <c r="R51867" s="404"/>
      <c r="S51867" s="404"/>
      <c r="T51867" s="404"/>
    </row>
    <row r="51868" spans="12:20" ht="16.8">
      <c r="L51868" s="404"/>
      <c r="M51868" s="404"/>
      <c r="N51868" s="404"/>
      <c r="O51868" s="404"/>
      <c r="P51868" s="404"/>
      <c r="Q51868" s="404"/>
      <c r="R51868" s="404"/>
      <c r="S51868" s="404"/>
      <c r="T51868" s="404"/>
    </row>
    <row r="51869" spans="12:20" ht="16.8">
      <c r="L51869" s="404"/>
      <c r="M51869" s="404"/>
      <c r="N51869" s="404"/>
      <c r="O51869" s="404"/>
      <c r="P51869" s="404"/>
      <c r="Q51869" s="404"/>
      <c r="R51869" s="404"/>
      <c r="S51869" s="404"/>
      <c r="T51869" s="404"/>
    </row>
    <row r="51870" spans="12:20" ht="16.8">
      <c r="L51870" s="404"/>
      <c r="M51870" s="404"/>
      <c r="N51870" s="404"/>
      <c r="O51870" s="404"/>
      <c r="P51870" s="404"/>
      <c r="Q51870" s="404"/>
      <c r="R51870" s="404"/>
      <c r="S51870" s="404"/>
      <c r="T51870" s="404"/>
    </row>
    <row r="51871" spans="12:20" ht="16.8">
      <c r="L51871" s="404"/>
      <c r="M51871" s="404"/>
      <c r="N51871" s="404"/>
      <c r="O51871" s="404"/>
      <c r="P51871" s="404"/>
      <c r="Q51871" s="404"/>
      <c r="R51871" s="404"/>
      <c r="S51871" s="404"/>
      <c r="T51871" s="404"/>
    </row>
    <row r="51872" spans="12:20" ht="16.8">
      <c r="L51872" s="404"/>
      <c r="M51872" s="404"/>
      <c r="N51872" s="404"/>
      <c r="O51872" s="404"/>
      <c r="P51872" s="404"/>
      <c r="Q51872" s="404"/>
      <c r="R51872" s="404"/>
      <c r="S51872" s="404"/>
      <c r="T51872" s="404"/>
    </row>
    <row r="51873" spans="12:20" ht="16.8">
      <c r="L51873" s="404"/>
      <c r="M51873" s="404"/>
      <c r="N51873" s="404"/>
      <c r="O51873" s="404"/>
      <c r="P51873" s="404"/>
      <c r="Q51873" s="404"/>
      <c r="R51873" s="404"/>
      <c r="S51873" s="404"/>
      <c r="T51873" s="404"/>
    </row>
    <row r="51874" spans="12:20" ht="16.8">
      <c r="L51874" s="404"/>
      <c r="M51874" s="404"/>
      <c r="N51874" s="404"/>
      <c r="O51874" s="404"/>
      <c r="P51874" s="404"/>
      <c r="Q51874" s="404"/>
      <c r="R51874" s="404"/>
      <c r="S51874" s="404"/>
      <c r="T51874" s="404"/>
    </row>
    <row r="51875" spans="12:20" ht="16.8">
      <c r="L51875" s="404"/>
      <c r="M51875" s="404"/>
      <c r="N51875" s="404"/>
      <c r="O51875" s="404"/>
      <c r="P51875" s="404"/>
      <c r="Q51875" s="404"/>
      <c r="R51875" s="404"/>
      <c r="S51875" s="404"/>
      <c r="T51875" s="404"/>
    </row>
    <row r="51876" spans="12:20" ht="16.8">
      <c r="L51876" s="404"/>
      <c r="M51876" s="404"/>
      <c r="N51876" s="404"/>
      <c r="O51876" s="404"/>
      <c r="P51876" s="404"/>
      <c r="Q51876" s="404"/>
      <c r="R51876" s="404"/>
      <c r="S51876" s="404"/>
      <c r="T51876" s="404"/>
    </row>
    <row r="51877" spans="12:20" ht="16.8">
      <c r="L51877" s="404"/>
      <c r="M51877" s="404"/>
      <c r="N51877" s="404"/>
      <c r="O51877" s="404"/>
      <c r="P51877" s="404"/>
      <c r="Q51877" s="404"/>
      <c r="R51877" s="404"/>
      <c r="S51877" s="404"/>
      <c r="T51877" s="404"/>
    </row>
    <row r="51878" spans="12:20" ht="16.8">
      <c r="L51878" s="404"/>
      <c r="M51878" s="404"/>
      <c r="N51878" s="404"/>
      <c r="O51878" s="404"/>
      <c r="P51878" s="404"/>
      <c r="Q51878" s="404"/>
      <c r="R51878" s="404"/>
      <c r="S51878" s="404"/>
      <c r="T51878" s="404"/>
    </row>
    <row r="51879" spans="12:20" ht="16.8">
      <c r="L51879" s="404"/>
      <c r="M51879" s="404"/>
      <c r="N51879" s="404"/>
      <c r="O51879" s="404"/>
      <c r="P51879" s="404"/>
      <c r="Q51879" s="404"/>
      <c r="R51879" s="404"/>
      <c r="S51879" s="404"/>
      <c r="T51879" s="404"/>
    </row>
    <row r="51880" spans="12:20" ht="16.8">
      <c r="L51880" s="404"/>
      <c r="M51880" s="404"/>
      <c r="N51880" s="404"/>
      <c r="O51880" s="404"/>
      <c r="P51880" s="404"/>
      <c r="Q51880" s="404"/>
      <c r="R51880" s="404"/>
      <c r="S51880" s="404"/>
      <c r="T51880" s="404"/>
    </row>
    <row r="51881" spans="12:20" ht="16.8">
      <c r="L51881" s="404"/>
      <c r="M51881" s="404"/>
      <c r="N51881" s="404"/>
      <c r="O51881" s="404"/>
      <c r="P51881" s="404"/>
      <c r="Q51881" s="404"/>
      <c r="R51881" s="404"/>
      <c r="S51881" s="404"/>
      <c r="T51881" s="404"/>
    </row>
    <row r="51882" spans="12:20" ht="16.8">
      <c r="L51882" s="404"/>
      <c r="M51882" s="404"/>
      <c r="N51882" s="404"/>
      <c r="O51882" s="404"/>
      <c r="P51882" s="404"/>
      <c r="Q51882" s="404"/>
      <c r="R51882" s="404"/>
      <c r="S51882" s="404"/>
      <c r="T51882" s="404"/>
    </row>
    <row r="51883" spans="12:20" ht="16.8">
      <c r="L51883" s="404"/>
      <c r="M51883" s="404"/>
      <c r="N51883" s="404"/>
      <c r="O51883" s="404"/>
      <c r="P51883" s="404"/>
      <c r="Q51883" s="404"/>
      <c r="R51883" s="404"/>
      <c r="S51883" s="404"/>
      <c r="T51883" s="404"/>
    </row>
    <row r="51884" spans="12:20" ht="16.8">
      <c r="L51884" s="404"/>
      <c r="M51884" s="404"/>
      <c r="N51884" s="404"/>
      <c r="O51884" s="404"/>
      <c r="P51884" s="404"/>
      <c r="Q51884" s="404"/>
      <c r="R51884" s="404"/>
      <c r="S51884" s="404"/>
      <c r="T51884" s="404"/>
    </row>
    <row r="51885" spans="12:20" ht="16.8">
      <c r="L51885" s="404"/>
      <c r="M51885" s="404"/>
      <c r="N51885" s="404"/>
      <c r="O51885" s="404"/>
      <c r="P51885" s="404"/>
      <c r="Q51885" s="404"/>
      <c r="R51885" s="404"/>
      <c r="S51885" s="404"/>
      <c r="T51885" s="404"/>
    </row>
    <row r="51886" spans="12:20" ht="16.8">
      <c r="L51886" s="404"/>
      <c r="M51886" s="404"/>
      <c r="N51886" s="404"/>
      <c r="O51886" s="404"/>
      <c r="P51886" s="404"/>
      <c r="Q51886" s="404"/>
      <c r="R51886" s="404"/>
      <c r="S51886" s="404"/>
      <c r="T51886" s="404"/>
    </row>
    <row r="51887" spans="12:20" ht="16.8">
      <c r="L51887" s="404"/>
      <c r="M51887" s="404"/>
      <c r="N51887" s="404"/>
      <c r="O51887" s="404"/>
      <c r="P51887" s="404"/>
      <c r="Q51887" s="404"/>
      <c r="R51887" s="404"/>
      <c r="S51887" s="404"/>
      <c r="T51887" s="404"/>
    </row>
    <row r="51888" spans="12:20" ht="16.8">
      <c r="L51888" s="404"/>
      <c r="M51888" s="404"/>
      <c r="N51888" s="404"/>
      <c r="O51888" s="404"/>
      <c r="P51888" s="404"/>
      <c r="Q51888" s="404"/>
      <c r="R51888" s="404"/>
      <c r="S51888" s="404"/>
      <c r="T51888" s="404"/>
    </row>
    <row r="51889" spans="12:20" ht="16.8">
      <c r="L51889" s="404"/>
      <c r="M51889" s="404"/>
      <c r="N51889" s="404"/>
      <c r="O51889" s="404"/>
      <c r="P51889" s="404"/>
      <c r="Q51889" s="404"/>
      <c r="R51889" s="404"/>
      <c r="S51889" s="404"/>
      <c r="T51889" s="404"/>
    </row>
    <row r="51890" spans="12:20" ht="16.8">
      <c r="L51890" s="404"/>
      <c r="M51890" s="404"/>
      <c r="N51890" s="404"/>
      <c r="O51890" s="404"/>
      <c r="P51890" s="404"/>
      <c r="Q51890" s="404"/>
      <c r="R51890" s="404"/>
      <c r="S51890" s="404"/>
      <c r="T51890" s="404"/>
    </row>
    <row r="51891" spans="12:20" ht="16.8">
      <c r="L51891" s="404"/>
      <c r="M51891" s="404"/>
      <c r="N51891" s="404"/>
      <c r="O51891" s="404"/>
      <c r="P51891" s="404"/>
      <c r="Q51891" s="404"/>
      <c r="R51891" s="404"/>
      <c r="S51891" s="404"/>
      <c r="T51891" s="404"/>
    </row>
    <row r="51892" spans="12:20" ht="16.8">
      <c r="L51892" s="404"/>
      <c r="M51892" s="404"/>
      <c r="N51892" s="404"/>
      <c r="O51892" s="404"/>
      <c r="P51892" s="404"/>
      <c r="Q51892" s="404"/>
      <c r="R51892" s="404"/>
      <c r="S51892" s="404"/>
      <c r="T51892" s="404"/>
    </row>
    <row r="51893" spans="12:20" ht="16.8">
      <c r="L51893" s="404"/>
      <c r="M51893" s="404"/>
      <c r="N51893" s="404"/>
      <c r="O51893" s="404"/>
      <c r="P51893" s="404"/>
      <c r="Q51893" s="404"/>
      <c r="R51893" s="404"/>
      <c r="S51893" s="404"/>
      <c r="T51893" s="404"/>
    </row>
    <row r="51894" spans="12:20" ht="16.8">
      <c r="L51894" s="404"/>
      <c r="M51894" s="404"/>
      <c r="N51894" s="404"/>
      <c r="O51894" s="404"/>
      <c r="P51894" s="404"/>
      <c r="Q51894" s="404"/>
      <c r="R51894" s="404"/>
      <c r="S51894" s="404"/>
      <c r="T51894" s="404"/>
    </row>
    <row r="51895" spans="12:20" ht="16.8">
      <c r="L51895" s="404"/>
      <c r="M51895" s="404"/>
      <c r="N51895" s="404"/>
      <c r="O51895" s="404"/>
      <c r="P51895" s="404"/>
      <c r="Q51895" s="404"/>
      <c r="R51895" s="404"/>
      <c r="S51895" s="404"/>
      <c r="T51895" s="404"/>
    </row>
    <row r="51896" spans="12:20" ht="16.8">
      <c r="L51896" s="404"/>
      <c r="M51896" s="404"/>
      <c r="N51896" s="404"/>
      <c r="O51896" s="404"/>
      <c r="P51896" s="404"/>
      <c r="Q51896" s="404"/>
      <c r="R51896" s="404"/>
      <c r="S51896" s="404"/>
      <c r="T51896" s="404"/>
    </row>
    <row r="51897" spans="12:20" ht="16.8">
      <c r="L51897" s="404"/>
      <c r="M51897" s="404"/>
      <c r="N51897" s="404"/>
      <c r="O51897" s="404"/>
      <c r="P51897" s="404"/>
      <c r="Q51897" s="404"/>
      <c r="R51897" s="404"/>
      <c r="S51897" s="404"/>
      <c r="T51897" s="404"/>
    </row>
    <row r="51898" spans="12:20" ht="16.8">
      <c r="L51898" s="404"/>
      <c r="M51898" s="404"/>
      <c r="N51898" s="404"/>
      <c r="O51898" s="404"/>
      <c r="P51898" s="404"/>
      <c r="Q51898" s="404"/>
      <c r="R51898" s="404"/>
      <c r="S51898" s="404"/>
      <c r="T51898" s="404"/>
    </row>
    <row r="51899" spans="12:20" ht="16.8">
      <c r="L51899" s="404"/>
      <c r="M51899" s="404"/>
      <c r="N51899" s="404"/>
      <c r="O51899" s="404"/>
      <c r="P51899" s="404"/>
      <c r="Q51899" s="404"/>
      <c r="R51899" s="404"/>
      <c r="S51899" s="404"/>
      <c r="T51899" s="404"/>
    </row>
    <row r="51900" spans="12:20" ht="16.8">
      <c r="L51900" s="404"/>
      <c r="M51900" s="404"/>
      <c r="N51900" s="404"/>
      <c r="O51900" s="404"/>
      <c r="P51900" s="404"/>
      <c r="Q51900" s="404"/>
      <c r="R51900" s="404"/>
      <c r="S51900" s="404"/>
      <c r="T51900" s="404"/>
    </row>
    <row r="51901" spans="12:20" ht="16.8">
      <c r="L51901" s="404"/>
      <c r="M51901" s="404"/>
      <c r="N51901" s="404"/>
      <c r="O51901" s="404"/>
      <c r="P51901" s="404"/>
      <c r="Q51901" s="404"/>
      <c r="R51901" s="404"/>
      <c r="S51901" s="404"/>
      <c r="T51901" s="404"/>
    </row>
    <row r="51902" spans="12:20" ht="16.8">
      <c r="L51902" s="404"/>
      <c r="M51902" s="404"/>
      <c r="N51902" s="404"/>
      <c r="O51902" s="404"/>
      <c r="P51902" s="404"/>
      <c r="Q51902" s="404"/>
      <c r="R51902" s="404"/>
      <c r="S51902" s="404"/>
      <c r="T51902" s="404"/>
    </row>
    <row r="51903" spans="12:20" ht="16.8">
      <c r="L51903" s="404"/>
      <c r="M51903" s="404"/>
      <c r="N51903" s="404"/>
      <c r="O51903" s="404"/>
      <c r="P51903" s="404"/>
      <c r="Q51903" s="404"/>
      <c r="R51903" s="404"/>
      <c r="S51903" s="404"/>
      <c r="T51903" s="404"/>
    </row>
    <row r="51904" spans="12:20" ht="16.8">
      <c r="L51904" s="404"/>
      <c r="M51904" s="404"/>
      <c r="N51904" s="404"/>
      <c r="O51904" s="404"/>
      <c r="P51904" s="404"/>
      <c r="Q51904" s="404"/>
      <c r="R51904" s="404"/>
      <c r="S51904" s="404"/>
      <c r="T51904" s="404"/>
    </row>
    <row r="51905" spans="12:20" ht="16.8">
      <c r="L51905" s="404"/>
      <c r="M51905" s="404"/>
      <c r="N51905" s="404"/>
      <c r="O51905" s="404"/>
      <c r="P51905" s="404"/>
      <c r="Q51905" s="404"/>
      <c r="R51905" s="404"/>
      <c r="S51905" s="404"/>
      <c r="T51905" s="404"/>
    </row>
    <row r="51906" spans="12:20" ht="16.8">
      <c r="L51906" s="404"/>
      <c r="M51906" s="404"/>
      <c r="N51906" s="404"/>
      <c r="O51906" s="404"/>
      <c r="P51906" s="404"/>
      <c r="Q51906" s="404"/>
      <c r="R51906" s="404"/>
      <c r="S51906" s="404"/>
      <c r="T51906" s="404"/>
    </row>
    <row r="51907" spans="12:20" ht="16.8">
      <c r="L51907" s="404"/>
      <c r="M51907" s="404"/>
      <c r="N51907" s="404"/>
      <c r="O51907" s="404"/>
      <c r="P51907" s="404"/>
      <c r="Q51907" s="404"/>
      <c r="R51907" s="404"/>
      <c r="S51907" s="404"/>
      <c r="T51907" s="404"/>
    </row>
    <row r="51908" spans="12:20" ht="16.8">
      <c r="L51908" s="404"/>
      <c r="M51908" s="404"/>
      <c r="N51908" s="404"/>
      <c r="O51908" s="404"/>
      <c r="P51908" s="404"/>
      <c r="Q51908" s="404"/>
      <c r="R51908" s="404"/>
      <c r="S51908" s="404"/>
      <c r="T51908" s="404"/>
    </row>
    <row r="51909" spans="12:20" ht="16.8">
      <c r="L51909" s="404"/>
      <c r="M51909" s="404"/>
      <c r="N51909" s="404"/>
      <c r="O51909" s="404"/>
      <c r="P51909" s="404"/>
      <c r="Q51909" s="404"/>
      <c r="R51909" s="404"/>
      <c r="S51909" s="404"/>
      <c r="T51909" s="404"/>
    </row>
    <row r="51910" spans="12:20" ht="16.8">
      <c r="L51910" s="404"/>
      <c r="M51910" s="404"/>
      <c r="N51910" s="404"/>
      <c r="O51910" s="404"/>
      <c r="P51910" s="404"/>
      <c r="Q51910" s="404"/>
      <c r="R51910" s="404"/>
      <c r="S51910" s="404"/>
      <c r="T51910" s="404"/>
    </row>
    <row r="51911" spans="12:20" ht="16.8">
      <c r="L51911" s="404"/>
      <c r="M51911" s="404"/>
      <c r="N51911" s="404"/>
      <c r="O51911" s="404"/>
      <c r="P51911" s="404"/>
      <c r="Q51911" s="404"/>
      <c r="R51911" s="404"/>
      <c r="S51911" s="404"/>
      <c r="T51911" s="404"/>
    </row>
    <row r="51912" spans="12:20" ht="16.8">
      <c r="L51912" s="404"/>
      <c r="M51912" s="404"/>
      <c r="N51912" s="404"/>
      <c r="O51912" s="404"/>
      <c r="P51912" s="404"/>
      <c r="Q51912" s="404"/>
      <c r="R51912" s="404"/>
      <c r="S51912" s="404"/>
      <c r="T51912" s="404"/>
    </row>
    <row r="51913" spans="12:20" ht="16.8">
      <c r="L51913" s="404"/>
      <c r="M51913" s="404"/>
      <c r="N51913" s="404"/>
      <c r="O51913" s="404"/>
      <c r="P51913" s="404"/>
      <c r="Q51913" s="404"/>
      <c r="R51913" s="404"/>
      <c r="S51913" s="404"/>
      <c r="T51913" s="404"/>
    </row>
    <row r="51914" spans="12:20" ht="16.8">
      <c r="L51914" s="404"/>
      <c r="M51914" s="404"/>
      <c r="N51914" s="404"/>
      <c r="O51914" s="404"/>
      <c r="P51914" s="404"/>
      <c r="Q51914" s="404"/>
      <c r="R51914" s="404"/>
      <c r="S51914" s="404"/>
      <c r="T51914" s="404"/>
    </row>
    <row r="51915" spans="12:20" ht="16.8">
      <c r="L51915" s="404"/>
      <c r="M51915" s="404"/>
      <c r="N51915" s="404"/>
      <c r="O51915" s="404"/>
      <c r="P51915" s="404"/>
      <c r="Q51915" s="404"/>
      <c r="R51915" s="404"/>
      <c r="S51915" s="404"/>
      <c r="T51915" s="404"/>
    </row>
    <row r="51916" spans="12:20" ht="16.8">
      <c r="L51916" s="404"/>
      <c r="M51916" s="404"/>
      <c r="N51916" s="404"/>
      <c r="O51916" s="404"/>
      <c r="P51916" s="404"/>
      <c r="Q51916" s="404"/>
      <c r="R51916" s="404"/>
      <c r="S51916" s="404"/>
      <c r="T51916" s="404"/>
    </row>
    <row r="51917" spans="12:20" ht="16.8">
      <c r="L51917" s="404"/>
      <c r="M51917" s="404"/>
      <c r="N51917" s="404"/>
      <c r="O51917" s="404"/>
      <c r="P51917" s="404"/>
      <c r="Q51917" s="404"/>
      <c r="R51917" s="404"/>
      <c r="S51917" s="404"/>
      <c r="T51917" s="404"/>
    </row>
    <row r="51918" spans="12:20" ht="16.8">
      <c r="L51918" s="404"/>
      <c r="M51918" s="404"/>
      <c r="N51918" s="404"/>
      <c r="O51918" s="404"/>
      <c r="P51918" s="404"/>
      <c r="Q51918" s="404"/>
      <c r="R51918" s="404"/>
      <c r="S51918" s="404"/>
      <c r="T51918" s="404"/>
    </row>
    <row r="51919" spans="12:20" ht="16.8">
      <c r="L51919" s="404"/>
      <c r="M51919" s="404"/>
      <c r="N51919" s="404"/>
      <c r="O51919" s="404"/>
      <c r="P51919" s="404"/>
      <c r="Q51919" s="404"/>
      <c r="R51919" s="404"/>
      <c r="S51919" s="404"/>
      <c r="T51919" s="404"/>
    </row>
    <row r="51920" spans="12:20" ht="16.8">
      <c r="L51920" s="404"/>
      <c r="M51920" s="404"/>
      <c r="N51920" s="404"/>
      <c r="O51920" s="404"/>
      <c r="P51920" s="404"/>
      <c r="Q51920" s="404"/>
      <c r="R51920" s="404"/>
      <c r="S51920" s="404"/>
      <c r="T51920" s="404"/>
    </row>
    <row r="51921" spans="12:20" ht="16.8">
      <c r="L51921" s="404"/>
      <c r="M51921" s="404"/>
      <c r="N51921" s="404"/>
      <c r="O51921" s="404"/>
      <c r="P51921" s="404"/>
      <c r="Q51921" s="404"/>
      <c r="R51921" s="404"/>
      <c r="S51921" s="404"/>
      <c r="T51921" s="404"/>
    </row>
    <row r="51922" spans="12:20" ht="16.8">
      <c r="L51922" s="404"/>
      <c r="M51922" s="404"/>
      <c r="N51922" s="404"/>
      <c r="O51922" s="404"/>
      <c r="P51922" s="404"/>
      <c r="Q51922" s="404"/>
      <c r="R51922" s="404"/>
      <c r="S51922" s="404"/>
      <c r="T51922" s="404"/>
    </row>
    <row r="51923" spans="12:20" ht="16.8">
      <c r="L51923" s="404"/>
      <c r="M51923" s="404"/>
      <c r="N51923" s="404"/>
      <c r="O51923" s="404"/>
      <c r="P51923" s="404"/>
      <c r="Q51923" s="404"/>
      <c r="R51923" s="404"/>
      <c r="S51923" s="404"/>
      <c r="T51923" s="404"/>
    </row>
    <row r="51924" spans="12:20" ht="16.8">
      <c r="L51924" s="404"/>
      <c r="M51924" s="404"/>
      <c r="N51924" s="404"/>
      <c r="O51924" s="404"/>
      <c r="P51924" s="404"/>
      <c r="Q51924" s="404"/>
      <c r="R51924" s="404"/>
      <c r="S51924" s="404"/>
      <c r="T51924" s="404"/>
    </row>
    <row r="51925" spans="12:20" ht="16.8">
      <c r="L51925" s="404"/>
      <c r="M51925" s="404"/>
      <c r="N51925" s="404"/>
      <c r="O51925" s="404"/>
      <c r="P51925" s="404"/>
      <c r="Q51925" s="404"/>
      <c r="R51925" s="404"/>
      <c r="S51925" s="404"/>
      <c r="T51925" s="404"/>
    </row>
    <row r="51926" spans="12:20" ht="16.8">
      <c r="L51926" s="404"/>
      <c r="M51926" s="404"/>
      <c r="N51926" s="404"/>
      <c r="O51926" s="404"/>
      <c r="P51926" s="404"/>
      <c r="Q51926" s="404"/>
      <c r="R51926" s="404"/>
      <c r="S51926" s="404"/>
      <c r="T51926" s="404"/>
    </row>
    <row r="51927" spans="12:20" ht="16.8">
      <c r="L51927" s="404"/>
      <c r="M51927" s="404"/>
      <c r="N51927" s="404"/>
      <c r="O51927" s="404"/>
      <c r="P51927" s="404"/>
      <c r="Q51927" s="404"/>
      <c r="R51927" s="404"/>
      <c r="S51927" s="404"/>
      <c r="T51927" s="404"/>
    </row>
    <row r="51928" spans="12:20" ht="16.8">
      <c r="L51928" s="404"/>
      <c r="M51928" s="404"/>
      <c r="N51928" s="404"/>
      <c r="O51928" s="404"/>
      <c r="P51928" s="404"/>
      <c r="Q51928" s="404"/>
      <c r="R51928" s="404"/>
      <c r="S51928" s="404"/>
      <c r="T51928" s="404"/>
    </row>
    <row r="51929" spans="12:20" ht="16.8">
      <c r="L51929" s="404"/>
      <c r="M51929" s="404"/>
      <c r="N51929" s="404"/>
      <c r="O51929" s="404"/>
      <c r="P51929" s="404"/>
      <c r="Q51929" s="404"/>
      <c r="R51929" s="404"/>
      <c r="S51929" s="404"/>
      <c r="T51929" s="404"/>
    </row>
    <row r="51930" spans="12:20" ht="16.8">
      <c r="L51930" s="404"/>
      <c r="M51930" s="404"/>
      <c r="N51930" s="404"/>
      <c r="O51930" s="404"/>
      <c r="P51930" s="404"/>
      <c r="Q51930" s="404"/>
      <c r="R51930" s="404"/>
      <c r="S51930" s="404"/>
      <c r="T51930" s="404"/>
    </row>
    <row r="51931" spans="12:20" ht="16.8">
      <c r="L51931" s="404"/>
      <c r="M51931" s="404"/>
      <c r="N51931" s="404"/>
      <c r="O51931" s="404"/>
      <c r="P51931" s="404"/>
      <c r="Q51931" s="404"/>
      <c r="R51931" s="404"/>
      <c r="S51931" s="404"/>
      <c r="T51931" s="404"/>
    </row>
    <row r="51932" spans="12:20" ht="16.8">
      <c r="L51932" s="404"/>
      <c r="M51932" s="404"/>
      <c r="N51932" s="404"/>
      <c r="O51932" s="404"/>
      <c r="P51932" s="404"/>
      <c r="Q51932" s="404"/>
      <c r="R51932" s="404"/>
      <c r="S51932" s="404"/>
      <c r="T51932" s="404"/>
    </row>
    <row r="51933" spans="12:20" ht="16.8">
      <c r="L51933" s="404"/>
      <c r="M51933" s="404"/>
      <c r="N51933" s="404"/>
      <c r="O51933" s="404"/>
      <c r="P51933" s="404"/>
      <c r="Q51933" s="404"/>
      <c r="R51933" s="404"/>
      <c r="S51933" s="404"/>
      <c r="T51933" s="404"/>
    </row>
    <row r="51934" spans="12:20" ht="16.8">
      <c r="L51934" s="404"/>
      <c r="M51934" s="404"/>
      <c r="N51934" s="404"/>
      <c r="O51934" s="404"/>
      <c r="P51934" s="404"/>
      <c r="Q51934" s="404"/>
      <c r="R51934" s="404"/>
      <c r="S51934" s="404"/>
      <c r="T51934" s="404"/>
    </row>
    <row r="51935" spans="12:20" ht="16.8">
      <c r="L51935" s="404"/>
      <c r="M51935" s="404"/>
      <c r="N51935" s="404"/>
      <c r="O51935" s="404"/>
      <c r="P51935" s="404"/>
      <c r="Q51935" s="404"/>
      <c r="R51935" s="404"/>
      <c r="S51935" s="404"/>
      <c r="T51935" s="404"/>
    </row>
    <row r="51936" spans="12:20" ht="16.8">
      <c r="L51936" s="404"/>
      <c r="M51936" s="404"/>
      <c r="N51936" s="404"/>
      <c r="O51936" s="404"/>
      <c r="P51936" s="404"/>
      <c r="Q51936" s="404"/>
      <c r="R51936" s="404"/>
      <c r="S51936" s="404"/>
      <c r="T51936" s="404"/>
    </row>
    <row r="51937" spans="12:20" ht="16.8">
      <c r="L51937" s="404"/>
      <c r="M51937" s="404"/>
      <c r="N51937" s="404"/>
      <c r="O51937" s="404"/>
      <c r="P51937" s="404"/>
      <c r="Q51937" s="404"/>
      <c r="R51937" s="404"/>
      <c r="S51937" s="404"/>
      <c r="T51937" s="404"/>
    </row>
    <row r="51938" spans="12:20" ht="16.8">
      <c r="L51938" s="404"/>
      <c r="M51938" s="404"/>
      <c r="N51938" s="404"/>
      <c r="O51938" s="404"/>
      <c r="P51938" s="404"/>
      <c r="Q51938" s="404"/>
      <c r="R51938" s="404"/>
      <c r="S51938" s="404"/>
      <c r="T51938" s="404"/>
    </row>
    <row r="51939" spans="12:20" ht="16.8">
      <c r="L51939" s="404"/>
      <c r="M51939" s="404"/>
      <c r="N51939" s="404"/>
      <c r="O51939" s="404"/>
      <c r="P51939" s="404"/>
      <c r="Q51939" s="404"/>
      <c r="R51939" s="404"/>
      <c r="S51939" s="404"/>
      <c r="T51939" s="404"/>
    </row>
    <row r="51940" spans="12:20" ht="16.8">
      <c r="L51940" s="404"/>
      <c r="M51940" s="404"/>
      <c r="N51940" s="404"/>
      <c r="O51940" s="404"/>
      <c r="P51940" s="404"/>
      <c r="Q51940" s="404"/>
      <c r="R51940" s="404"/>
      <c r="S51940" s="404"/>
      <c r="T51940" s="404"/>
    </row>
    <row r="51941" spans="12:20" ht="16.8">
      <c r="L51941" s="404"/>
      <c r="M51941" s="404"/>
      <c r="N51941" s="404"/>
      <c r="O51941" s="404"/>
      <c r="P51941" s="404"/>
      <c r="Q51941" s="404"/>
      <c r="R51941" s="404"/>
      <c r="S51941" s="404"/>
      <c r="T51941" s="404"/>
    </row>
    <row r="51942" spans="12:20" ht="16.8">
      <c r="L51942" s="404"/>
      <c r="M51942" s="404"/>
      <c r="N51942" s="404"/>
      <c r="O51942" s="404"/>
      <c r="P51942" s="404"/>
      <c r="Q51942" s="404"/>
      <c r="R51942" s="404"/>
      <c r="S51942" s="404"/>
      <c r="T51942" s="404"/>
    </row>
    <row r="51943" spans="12:20" ht="16.8">
      <c r="L51943" s="404"/>
      <c r="M51943" s="404"/>
      <c r="N51943" s="404"/>
      <c r="O51943" s="404"/>
      <c r="P51943" s="404"/>
      <c r="Q51943" s="404"/>
      <c r="R51943" s="404"/>
      <c r="S51943" s="404"/>
      <c r="T51943" s="404"/>
    </row>
    <row r="51944" spans="12:20" ht="16.8">
      <c r="L51944" s="404"/>
      <c r="M51944" s="404"/>
      <c r="N51944" s="404"/>
      <c r="O51944" s="404"/>
      <c r="P51944" s="404"/>
      <c r="Q51944" s="404"/>
      <c r="R51944" s="404"/>
      <c r="S51944" s="404"/>
      <c r="T51944" s="404"/>
    </row>
    <row r="51945" spans="12:20" ht="16.8">
      <c r="L51945" s="404"/>
      <c r="M51945" s="404"/>
      <c r="N51945" s="404"/>
      <c r="O51945" s="404"/>
      <c r="P51945" s="404"/>
      <c r="Q51945" s="404"/>
      <c r="R51945" s="404"/>
      <c r="S51945" s="404"/>
      <c r="T51945" s="404"/>
    </row>
    <row r="51946" spans="12:20" ht="16.8">
      <c r="L51946" s="404"/>
      <c r="M51946" s="404"/>
      <c r="N51946" s="404"/>
      <c r="O51946" s="404"/>
      <c r="P51946" s="404"/>
      <c r="Q51946" s="404"/>
      <c r="R51946" s="404"/>
      <c r="S51946" s="404"/>
      <c r="T51946" s="404"/>
    </row>
    <row r="51947" spans="12:20" ht="16.8">
      <c r="L51947" s="404"/>
      <c r="M51947" s="404"/>
      <c r="N51947" s="404"/>
      <c r="O51947" s="404"/>
      <c r="P51947" s="404"/>
      <c r="Q51947" s="404"/>
      <c r="R51947" s="404"/>
      <c r="S51947" s="404"/>
      <c r="T51947" s="404"/>
    </row>
    <row r="51948" spans="12:20" ht="16.8">
      <c r="L51948" s="404"/>
      <c r="M51948" s="404"/>
      <c r="N51948" s="404"/>
      <c r="O51948" s="404"/>
      <c r="P51948" s="404"/>
      <c r="Q51948" s="404"/>
      <c r="R51948" s="404"/>
      <c r="S51948" s="404"/>
      <c r="T51948" s="404"/>
    </row>
    <row r="51949" spans="12:20" ht="16.8">
      <c r="L51949" s="404"/>
      <c r="M51949" s="404"/>
      <c r="N51949" s="404"/>
      <c r="O51949" s="404"/>
      <c r="P51949" s="404"/>
      <c r="Q51949" s="404"/>
      <c r="R51949" s="404"/>
      <c r="S51949" s="404"/>
      <c r="T51949" s="404"/>
    </row>
    <row r="51950" spans="12:20" ht="16.8">
      <c r="L51950" s="404"/>
      <c r="M51950" s="404"/>
      <c r="N51950" s="404"/>
      <c r="O51950" s="404"/>
      <c r="P51950" s="404"/>
      <c r="Q51950" s="404"/>
      <c r="R51950" s="404"/>
      <c r="S51950" s="404"/>
      <c r="T51950" s="404"/>
    </row>
    <row r="51951" spans="12:20" ht="16.8">
      <c r="L51951" s="404"/>
      <c r="M51951" s="404"/>
      <c r="N51951" s="404"/>
      <c r="O51951" s="404"/>
      <c r="P51951" s="404"/>
      <c r="Q51951" s="404"/>
      <c r="R51951" s="404"/>
      <c r="S51951" s="404"/>
      <c r="T51951" s="404"/>
    </row>
    <row r="51952" spans="12:20" ht="16.8">
      <c r="L51952" s="404"/>
      <c r="M51952" s="404"/>
      <c r="N51952" s="404"/>
      <c r="O51952" s="404"/>
      <c r="P51952" s="404"/>
      <c r="Q51952" s="404"/>
      <c r="R51952" s="404"/>
      <c r="S51952" s="404"/>
      <c r="T51952" s="404"/>
    </row>
    <row r="51953" spans="12:20" ht="16.8">
      <c r="L51953" s="404"/>
      <c r="M51953" s="404"/>
      <c r="N51953" s="404"/>
      <c r="O51953" s="404"/>
      <c r="P51953" s="404"/>
      <c r="Q51953" s="404"/>
      <c r="R51953" s="404"/>
      <c r="S51953" s="404"/>
      <c r="T51953" s="404"/>
    </row>
    <row r="51954" spans="12:20" ht="16.8">
      <c r="L51954" s="404"/>
      <c r="M51954" s="404"/>
      <c r="N51954" s="404"/>
      <c r="O51954" s="404"/>
      <c r="P51954" s="404"/>
      <c r="Q51954" s="404"/>
      <c r="R51954" s="404"/>
      <c r="S51954" s="404"/>
      <c r="T51954" s="404"/>
    </row>
    <row r="51955" spans="12:20" ht="16.8">
      <c r="L51955" s="404"/>
      <c r="M51955" s="404"/>
      <c r="N51955" s="404"/>
      <c r="O51955" s="404"/>
      <c r="P51955" s="404"/>
      <c r="Q51955" s="404"/>
      <c r="R51955" s="404"/>
      <c r="S51955" s="404"/>
      <c r="T51955" s="404"/>
    </row>
    <row r="51956" spans="12:20" ht="16.8">
      <c r="L51956" s="404"/>
      <c r="M51956" s="404"/>
      <c r="N51956" s="404"/>
      <c r="O51956" s="404"/>
      <c r="P51956" s="404"/>
      <c r="Q51956" s="404"/>
      <c r="R51956" s="404"/>
      <c r="S51956" s="404"/>
      <c r="T51956" s="404"/>
    </row>
    <row r="51957" spans="12:20" ht="16.8">
      <c r="L51957" s="404"/>
      <c r="M51957" s="404"/>
      <c r="N51957" s="404"/>
      <c r="O51957" s="404"/>
      <c r="P51957" s="404"/>
      <c r="Q51957" s="404"/>
      <c r="R51957" s="404"/>
      <c r="S51957" s="404"/>
      <c r="T51957" s="404"/>
    </row>
    <row r="51958" spans="12:20" ht="16.8">
      <c r="L51958" s="404"/>
      <c r="M51958" s="404"/>
      <c r="N51958" s="404"/>
      <c r="O51958" s="404"/>
      <c r="P51958" s="404"/>
      <c r="Q51958" s="404"/>
      <c r="R51958" s="404"/>
      <c r="S51958" s="404"/>
      <c r="T51958" s="404"/>
    </row>
    <row r="51959" spans="12:20" ht="16.8">
      <c r="L51959" s="404"/>
      <c r="M51959" s="404"/>
      <c r="N51959" s="404"/>
      <c r="O51959" s="404"/>
      <c r="P51959" s="404"/>
      <c r="Q51959" s="404"/>
      <c r="R51959" s="404"/>
      <c r="S51959" s="404"/>
      <c r="T51959" s="404"/>
    </row>
    <row r="51960" spans="12:20" ht="16.8">
      <c r="L51960" s="404"/>
      <c r="M51960" s="404"/>
      <c r="N51960" s="404"/>
      <c r="O51960" s="404"/>
      <c r="P51960" s="404"/>
      <c r="Q51960" s="404"/>
      <c r="R51960" s="404"/>
      <c r="S51960" s="404"/>
      <c r="T51960" s="404"/>
    </row>
    <row r="51961" spans="12:20" ht="16.8">
      <c r="L51961" s="404"/>
      <c r="M51961" s="404"/>
      <c r="N51961" s="404"/>
      <c r="O51961" s="404"/>
      <c r="P51961" s="404"/>
      <c r="Q51961" s="404"/>
      <c r="R51961" s="404"/>
      <c r="S51961" s="404"/>
      <c r="T51961" s="404"/>
    </row>
    <row r="51962" spans="12:20" ht="16.8">
      <c r="L51962" s="404"/>
      <c r="M51962" s="404"/>
      <c r="N51962" s="404"/>
      <c r="O51962" s="404"/>
      <c r="P51962" s="404"/>
      <c r="Q51962" s="404"/>
      <c r="R51962" s="404"/>
      <c r="S51962" s="404"/>
      <c r="T51962" s="404"/>
    </row>
    <row r="51963" spans="12:20" ht="16.8">
      <c r="L51963" s="404"/>
      <c r="M51963" s="404"/>
      <c r="N51963" s="404"/>
      <c r="O51963" s="404"/>
      <c r="P51963" s="404"/>
      <c r="Q51963" s="404"/>
      <c r="R51963" s="404"/>
      <c r="S51963" s="404"/>
      <c r="T51963" s="404"/>
    </row>
    <row r="51964" spans="12:20" ht="16.8">
      <c r="L51964" s="404"/>
      <c r="M51964" s="404"/>
      <c r="N51964" s="404"/>
      <c r="O51964" s="404"/>
      <c r="P51964" s="404"/>
      <c r="Q51964" s="404"/>
      <c r="R51964" s="404"/>
      <c r="S51964" s="404"/>
      <c r="T51964" s="404"/>
    </row>
    <row r="51965" spans="12:20" ht="16.8">
      <c r="L51965" s="404"/>
      <c r="M51965" s="404"/>
      <c r="N51965" s="404"/>
      <c r="O51965" s="404"/>
      <c r="P51965" s="404"/>
      <c r="Q51965" s="404"/>
      <c r="R51965" s="404"/>
      <c r="S51965" s="404"/>
      <c r="T51965" s="404"/>
    </row>
    <row r="51966" spans="12:20" ht="16.8">
      <c r="L51966" s="404"/>
      <c r="M51966" s="404"/>
      <c r="N51966" s="404"/>
      <c r="O51966" s="404"/>
      <c r="P51966" s="404"/>
      <c r="Q51966" s="404"/>
      <c r="R51966" s="404"/>
      <c r="S51966" s="404"/>
      <c r="T51966" s="404"/>
    </row>
    <row r="51967" spans="12:20" ht="16.8">
      <c r="L51967" s="404"/>
      <c r="M51967" s="404"/>
      <c r="N51967" s="404"/>
      <c r="O51967" s="404"/>
      <c r="P51967" s="404"/>
      <c r="Q51967" s="404"/>
      <c r="R51967" s="404"/>
      <c r="S51967" s="404"/>
      <c r="T51967" s="404"/>
    </row>
    <row r="51968" spans="12:20" ht="16.8">
      <c r="L51968" s="404"/>
      <c r="M51968" s="404"/>
      <c r="N51968" s="404"/>
      <c r="O51968" s="404"/>
      <c r="P51968" s="404"/>
      <c r="Q51968" s="404"/>
      <c r="R51968" s="404"/>
      <c r="S51968" s="404"/>
      <c r="T51968" s="404"/>
    </row>
    <row r="51969" spans="12:20" ht="16.8">
      <c r="L51969" s="404"/>
      <c r="M51969" s="404"/>
      <c r="N51969" s="404"/>
      <c r="O51969" s="404"/>
      <c r="P51969" s="404"/>
      <c r="Q51969" s="404"/>
      <c r="R51969" s="404"/>
      <c r="S51969" s="404"/>
      <c r="T51969" s="404"/>
    </row>
    <row r="51970" spans="12:20" ht="16.8">
      <c r="L51970" s="404"/>
      <c r="M51970" s="404"/>
      <c r="N51970" s="404"/>
      <c r="O51970" s="404"/>
      <c r="P51970" s="404"/>
      <c r="Q51970" s="404"/>
      <c r="R51970" s="404"/>
      <c r="S51970" s="404"/>
      <c r="T51970" s="404"/>
    </row>
    <row r="51971" spans="12:20" ht="16.8">
      <c r="L51971" s="404"/>
      <c r="M51971" s="404"/>
      <c r="N51971" s="404"/>
      <c r="O51971" s="404"/>
      <c r="P51971" s="404"/>
      <c r="Q51971" s="404"/>
      <c r="R51971" s="404"/>
      <c r="S51971" s="404"/>
      <c r="T51971" s="404"/>
    </row>
    <row r="51972" spans="12:20" ht="16.8">
      <c r="L51972" s="404"/>
      <c r="M51972" s="404"/>
      <c r="N51972" s="404"/>
      <c r="O51972" s="404"/>
      <c r="P51972" s="404"/>
      <c r="Q51972" s="404"/>
      <c r="R51972" s="404"/>
      <c r="S51972" s="404"/>
      <c r="T51972" s="404"/>
    </row>
    <row r="51973" spans="12:20" ht="16.8">
      <c r="L51973" s="404"/>
      <c r="M51973" s="404"/>
      <c r="N51973" s="404"/>
      <c r="O51973" s="404"/>
      <c r="P51973" s="404"/>
      <c r="Q51973" s="404"/>
      <c r="R51973" s="404"/>
      <c r="S51973" s="404"/>
      <c r="T51973" s="404"/>
    </row>
    <row r="51974" spans="12:20" ht="16.8">
      <c r="L51974" s="404"/>
      <c r="M51974" s="404"/>
      <c r="N51974" s="404"/>
      <c r="O51974" s="404"/>
      <c r="P51974" s="404"/>
      <c r="Q51974" s="404"/>
      <c r="R51974" s="404"/>
      <c r="S51974" s="404"/>
      <c r="T51974" s="404"/>
    </row>
    <row r="51975" spans="12:20" ht="16.8">
      <c r="L51975" s="404"/>
      <c r="M51975" s="404"/>
      <c r="N51975" s="404"/>
      <c r="O51975" s="404"/>
      <c r="P51975" s="404"/>
      <c r="Q51975" s="404"/>
      <c r="R51975" s="404"/>
      <c r="S51975" s="404"/>
      <c r="T51975" s="404"/>
    </row>
    <row r="51976" spans="12:20" ht="16.8">
      <c r="L51976" s="404"/>
      <c r="M51976" s="404"/>
      <c r="N51976" s="404"/>
      <c r="O51976" s="404"/>
      <c r="P51976" s="404"/>
      <c r="Q51976" s="404"/>
      <c r="R51976" s="404"/>
      <c r="S51976" s="404"/>
      <c r="T51976" s="404"/>
    </row>
    <row r="51977" spans="12:20" ht="16.8">
      <c r="L51977" s="404"/>
      <c r="M51977" s="404"/>
      <c r="N51977" s="404"/>
      <c r="O51977" s="404"/>
      <c r="P51977" s="404"/>
      <c r="Q51977" s="404"/>
      <c r="R51977" s="404"/>
      <c r="S51977" s="404"/>
      <c r="T51977" s="404"/>
    </row>
    <row r="51978" spans="12:20" ht="16.8">
      <c r="L51978" s="404"/>
      <c r="M51978" s="404"/>
      <c r="N51978" s="404"/>
      <c r="O51978" s="404"/>
      <c r="P51978" s="404"/>
      <c r="Q51978" s="404"/>
      <c r="R51978" s="404"/>
      <c r="S51978" s="404"/>
      <c r="T51978" s="404"/>
    </row>
    <row r="51979" spans="12:20" ht="16.8">
      <c r="L51979" s="404"/>
      <c r="M51979" s="404"/>
      <c r="N51979" s="404"/>
      <c r="O51979" s="404"/>
      <c r="P51979" s="404"/>
      <c r="Q51979" s="404"/>
      <c r="R51979" s="404"/>
      <c r="S51979" s="404"/>
      <c r="T51979" s="404"/>
    </row>
    <row r="51980" spans="12:20" ht="16.8">
      <c r="L51980" s="404"/>
      <c r="M51980" s="404"/>
      <c r="N51980" s="404"/>
      <c r="O51980" s="404"/>
      <c r="P51980" s="404"/>
      <c r="Q51980" s="404"/>
      <c r="R51980" s="404"/>
      <c r="S51980" s="404"/>
      <c r="T51980" s="404"/>
    </row>
    <row r="51981" spans="12:20" ht="16.8">
      <c r="L51981" s="404"/>
      <c r="M51981" s="404"/>
      <c r="N51981" s="404"/>
      <c r="O51981" s="404"/>
      <c r="P51981" s="404"/>
      <c r="Q51981" s="404"/>
      <c r="R51981" s="404"/>
      <c r="S51981" s="404"/>
      <c r="T51981" s="404"/>
    </row>
    <row r="51982" spans="12:20" ht="16.8">
      <c r="L51982" s="404"/>
      <c r="M51982" s="404"/>
      <c r="N51982" s="404"/>
      <c r="O51982" s="404"/>
      <c r="P51982" s="404"/>
      <c r="Q51982" s="404"/>
      <c r="R51982" s="404"/>
      <c r="S51982" s="404"/>
      <c r="T51982" s="404"/>
    </row>
    <row r="51983" spans="12:20" ht="16.8">
      <c r="L51983" s="404"/>
      <c r="M51983" s="404"/>
      <c r="N51983" s="404"/>
      <c r="O51983" s="404"/>
      <c r="P51983" s="404"/>
      <c r="Q51983" s="404"/>
      <c r="R51983" s="404"/>
      <c r="S51983" s="404"/>
      <c r="T51983" s="404"/>
    </row>
    <row r="51984" spans="12:20" ht="16.8">
      <c r="L51984" s="404"/>
      <c r="M51984" s="404"/>
      <c r="N51984" s="404"/>
      <c r="O51984" s="404"/>
      <c r="P51984" s="404"/>
      <c r="Q51984" s="404"/>
      <c r="R51984" s="404"/>
      <c r="S51984" s="404"/>
      <c r="T51984" s="404"/>
    </row>
    <row r="51985" spans="12:20" ht="16.8">
      <c r="L51985" s="404"/>
      <c r="M51985" s="404"/>
      <c r="N51985" s="404"/>
      <c r="O51985" s="404"/>
      <c r="P51985" s="404"/>
      <c r="Q51985" s="404"/>
      <c r="R51985" s="404"/>
      <c r="S51985" s="404"/>
      <c r="T51985" s="404"/>
    </row>
    <row r="51986" spans="12:20" ht="16.8">
      <c r="L51986" s="404"/>
      <c r="M51986" s="404"/>
      <c r="N51986" s="404"/>
      <c r="O51986" s="404"/>
      <c r="P51986" s="404"/>
      <c r="Q51986" s="404"/>
      <c r="R51986" s="404"/>
      <c r="S51986" s="404"/>
      <c r="T51986" s="404"/>
    </row>
    <row r="51987" spans="12:20" ht="16.8">
      <c r="L51987" s="404"/>
      <c r="M51987" s="404"/>
      <c r="N51987" s="404"/>
      <c r="O51987" s="404"/>
      <c r="P51987" s="404"/>
      <c r="Q51987" s="404"/>
      <c r="R51987" s="404"/>
      <c r="S51987" s="404"/>
      <c r="T51987" s="404"/>
    </row>
    <row r="51988" spans="12:20" ht="16.8">
      <c r="L51988" s="404"/>
      <c r="M51988" s="404"/>
      <c r="N51988" s="404"/>
      <c r="O51988" s="404"/>
      <c r="P51988" s="404"/>
      <c r="Q51988" s="404"/>
      <c r="R51988" s="404"/>
      <c r="S51988" s="404"/>
      <c r="T51988" s="404"/>
    </row>
    <row r="51989" spans="12:20" ht="16.8">
      <c r="L51989" s="404"/>
      <c r="M51989" s="404"/>
      <c r="N51989" s="404"/>
      <c r="O51989" s="404"/>
      <c r="P51989" s="404"/>
      <c r="Q51989" s="404"/>
      <c r="R51989" s="404"/>
      <c r="S51989" s="404"/>
      <c r="T51989" s="404"/>
    </row>
    <row r="51990" spans="12:20" ht="16.8">
      <c r="L51990" s="404"/>
      <c r="M51990" s="404"/>
      <c r="N51990" s="404"/>
      <c r="O51990" s="404"/>
      <c r="P51990" s="404"/>
      <c r="Q51990" s="404"/>
      <c r="R51990" s="404"/>
      <c r="S51990" s="404"/>
      <c r="T51990" s="404"/>
    </row>
    <row r="51991" spans="12:20" ht="16.8">
      <c r="L51991" s="404"/>
      <c r="M51991" s="404"/>
      <c r="N51991" s="404"/>
      <c r="O51991" s="404"/>
      <c r="P51991" s="404"/>
      <c r="Q51991" s="404"/>
      <c r="R51991" s="404"/>
      <c r="S51991" s="404"/>
      <c r="T51991" s="404"/>
    </row>
    <row r="51992" spans="12:20" ht="16.8">
      <c r="L51992" s="404"/>
      <c r="M51992" s="404"/>
      <c r="N51992" s="404"/>
      <c r="O51992" s="404"/>
      <c r="P51992" s="404"/>
      <c r="Q51992" s="404"/>
      <c r="R51992" s="404"/>
      <c r="S51992" s="404"/>
      <c r="T51992" s="404"/>
    </row>
    <row r="51993" spans="12:20" ht="16.8">
      <c r="L51993" s="404"/>
      <c r="M51993" s="404"/>
      <c r="N51993" s="404"/>
      <c r="O51993" s="404"/>
      <c r="P51993" s="404"/>
      <c r="Q51993" s="404"/>
      <c r="R51993" s="404"/>
      <c r="S51993" s="404"/>
      <c r="T51993" s="404"/>
    </row>
    <row r="51994" spans="12:20" ht="16.8">
      <c r="L51994" s="404"/>
      <c r="M51994" s="404"/>
      <c r="N51994" s="404"/>
      <c r="O51994" s="404"/>
      <c r="P51994" s="404"/>
      <c r="Q51994" s="404"/>
      <c r="R51994" s="404"/>
      <c r="S51994" s="404"/>
      <c r="T51994" s="404"/>
    </row>
    <row r="51995" spans="12:20" ht="16.8">
      <c r="L51995" s="404"/>
      <c r="M51995" s="404"/>
      <c r="N51995" s="404"/>
      <c r="O51995" s="404"/>
      <c r="P51995" s="404"/>
      <c r="Q51995" s="404"/>
      <c r="R51995" s="404"/>
      <c r="S51995" s="404"/>
      <c r="T51995" s="404"/>
    </row>
    <row r="51996" spans="12:20" ht="16.8">
      <c r="L51996" s="404"/>
      <c r="M51996" s="404"/>
      <c r="N51996" s="404"/>
      <c r="O51996" s="404"/>
      <c r="P51996" s="404"/>
      <c r="Q51996" s="404"/>
      <c r="R51996" s="404"/>
      <c r="S51996" s="404"/>
      <c r="T51996" s="404"/>
    </row>
    <row r="51997" spans="12:20" ht="16.8">
      <c r="L51997" s="404"/>
      <c r="M51997" s="404"/>
      <c r="N51997" s="404"/>
      <c r="O51997" s="404"/>
      <c r="P51997" s="404"/>
      <c r="Q51997" s="404"/>
      <c r="R51997" s="404"/>
      <c r="S51997" s="404"/>
      <c r="T51997" s="404"/>
    </row>
    <row r="51998" spans="12:20" ht="16.8">
      <c r="L51998" s="404"/>
      <c r="M51998" s="404"/>
      <c r="N51998" s="404"/>
      <c r="O51998" s="404"/>
      <c r="P51998" s="404"/>
      <c r="Q51998" s="404"/>
      <c r="R51998" s="404"/>
      <c r="S51998" s="404"/>
      <c r="T51998" s="404"/>
    </row>
    <row r="51999" spans="12:20" ht="16.8">
      <c r="L51999" s="404"/>
      <c r="M51999" s="404"/>
      <c r="N51999" s="404"/>
      <c r="O51999" s="404"/>
      <c r="P51999" s="404"/>
      <c r="Q51999" s="404"/>
      <c r="R51999" s="404"/>
      <c r="S51999" s="404"/>
      <c r="T51999" s="404"/>
    </row>
    <row r="52000" spans="12:20" ht="16.8">
      <c r="L52000" s="404"/>
      <c r="M52000" s="404"/>
      <c r="N52000" s="404"/>
      <c r="O52000" s="404"/>
      <c r="P52000" s="404"/>
      <c r="Q52000" s="404"/>
      <c r="R52000" s="404"/>
      <c r="S52000" s="404"/>
      <c r="T52000" s="404"/>
    </row>
    <row r="52001" spans="12:20" ht="16.8">
      <c r="L52001" s="404"/>
      <c r="M52001" s="404"/>
      <c r="N52001" s="404"/>
      <c r="O52001" s="404"/>
      <c r="P52001" s="404"/>
      <c r="Q52001" s="404"/>
      <c r="R52001" s="404"/>
      <c r="S52001" s="404"/>
      <c r="T52001" s="404"/>
    </row>
    <row r="52002" spans="12:20" ht="16.8">
      <c r="L52002" s="404"/>
      <c r="M52002" s="404"/>
      <c r="N52002" s="404"/>
      <c r="O52002" s="404"/>
      <c r="P52002" s="404"/>
      <c r="Q52002" s="404"/>
      <c r="R52002" s="404"/>
      <c r="S52002" s="404"/>
      <c r="T52002" s="404"/>
    </row>
    <row r="52003" spans="12:20" ht="16.8">
      <c r="L52003" s="404"/>
      <c r="M52003" s="404"/>
      <c r="N52003" s="404"/>
      <c r="O52003" s="404"/>
      <c r="P52003" s="404"/>
      <c r="Q52003" s="404"/>
      <c r="R52003" s="404"/>
      <c r="S52003" s="404"/>
      <c r="T52003" s="404"/>
    </row>
    <row r="52004" spans="12:20" ht="16.8">
      <c r="L52004" s="404"/>
      <c r="M52004" s="404"/>
      <c r="N52004" s="404"/>
      <c r="O52004" s="404"/>
      <c r="P52004" s="404"/>
      <c r="Q52004" s="404"/>
      <c r="R52004" s="404"/>
      <c r="S52004" s="404"/>
      <c r="T52004" s="404"/>
    </row>
    <row r="52005" spans="12:20" ht="16.8">
      <c r="L52005" s="404"/>
      <c r="M52005" s="404"/>
      <c r="N52005" s="404"/>
      <c r="O52005" s="404"/>
      <c r="P52005" s="404"/>
      <c r="Q52005" s="404"/>
      <c r="R52005" s="404"/>
      <c r="S52005" s="404"/>
      <c r="T52005" s="404"/>
    </row>
    <row r="52006" spans="12:20" ht="16.8">
      <c r="L52006" s="404"/>
      <c r="M52006" s="404"/>
      <c r="N52006" s="404"/>
      <c r="O52006" s="404"/>
      <c r="P52006" s="404"/>
      <c r="Q52006" s="404"/>
      <c r="R52006" s="404"/>
      <c r="S52006" s="404"/>
      <c r="T52006" s="404"/>
    </row>
    <row r="52007" spans="12:20" ht="16.8">
      <c r="L52007" s="404"/>
      <c r="M52007" s="404"/>
      <c r="N52007" s="404"/>
      <c r="O52007" s="404"/>
      <c r="P52007" s="404"/>
      <c r="Q52007" s="404"/>
      <c r="R52007" s="404"/>
      <c r="S52007" s="404"/>
      <c r="T52007" s="404"/>
    </row>
    <row r="52008" spans="12:20" ht="16.8">
      <c r="L52008" s="404"/>
      <c r="M52008" s="404"/>
      <c r="N52008" s="404"/>
      <c r="O52008" s="404"/>
      <c r="P52008" s="404"/>
      <c r="Q52008" s="404"/>
      <c r="R52008" s="404"/>
      <c r="S52008" s="404"/>
      <c r="T52008" s="404"/>
    </row>
    <row r="52009" spans="12:20" ht="16.8">
      <c r="L52009" s="404"/>
      <c r="M52009" s="404"/>
      <c r="N52009" s="404"/>
      <c r="O52009" s="404"/>
      <c r="P52009" s="404"/>
      <c r="Q52009" s="404"/>
      <c r="R52009" s="404"/>
      <c r="S52009" s="404"/>
      <c r="T52009" s="404"/>
    </row>
    <row r="52010" spans="12:20" ht="16.8">
      <c r="L52010" s="404"/>
      <c r="M52010" s="404"/>
      <c r="N52010" s="404"/>
      <c r="O52010" s="404"/>
      <c r="P52010" s="404"/>
      <c r="Q52010" s="404"/>
      <c r="R52010" s="404"/>
      <c r="S52010" s="404"/>
      <c r="T52010" s="404"/>
    </row>
    <row r="52011" spans="12:20" ht="16.8">
      <c r="L52011" s="404"/>
      <c r="M52011" s="404"/>
      <c r="N52011" s="404"/>
      <c r="O52011" s="404"/>
      <c r="P52011" s="404"/>
      <c r="Q52011" s="404"/>
      <c r="R52011" s="404"/>
      <c r="S52011" s="404"/>
      <c r="T52011" s="404"/>
    </row>
    <row r="52012" spans="12:20" ht="16.8">
      <c r="L52012" s="404"/>
      <c r="M52012" s="404"/>
      <c r="N52012" s="404"/>
      <c r="O52012" s="404"/>
      <c r="P52012" s="404"/>
      <c r="Q52012" s="404"/>
      <c r="R52012" s="404"/>
      <c r="S52012" s="404"/>
      <c r="T52012" s="404"/>
    </row>
    <row r="52013" spans="12:20" ht="16.8">
      <c r="L52013" s="404"/>
      <c r="M52013" s="404"/>
      <c r="N52013" s="404"/>
      <c r="O52013" s="404"/>
      <c r="P52013" s="404"/>
      <c r="Q52013" s="404"/>
      <c r="R52013" s="404"/>
      <c r="S52013" s="404"/>
      <c r="T52013" s="404"/>
    </row>
    <row r="52014" spans="12:20" ht="16.8">
      <c r="L52014" s="404"/>
      <c r="M52014" s="404"/>
      <c r="N52014" s="404"/>
      <c r="O52014" s="404"/>
      <c r="P52014" s="404"/>
      <c r="Q52014" s="404"/>
      <c r="R52014" s="404"/>
      <c r="S52014" s="404"/>
      <c r="T52014" s="404"/>
    </row>
    <row r="52015" spans="12:20" ht="16.8">
      <c r="L52015" s="404"/>
      <c r="M52015" s="404"/>
      <c r="N52015" s="404"/>
      <c r="O52015" s="404"/>
      <c r="P52015" s="404"/>
      <c r="Q52015" s="404"/>
      <c r="R52015" s="404"/>
      <c r="S52015" s="404"/>
      <c r="T52015" s="404"/>
    </row>
    <row r="52016" spans="12:20" ht="16.8">
      <c r="L52016" s="404"/>
      <c r="M52016" s="404"/>
      <c r="N52016" s="404"/>
      <c r="O52016" s="404"/>
      <c r="P52016" s="404"/>
      <c r="Q52016" s="404"/>
      <c r="R52016" s="404"/>
      <c r="S52016" s="404"/>
      <c r="T52016" s="404"/>
    </row>
    <row r="52017" spans="12:20" ht="16.8">
      <c r="L52017" s="404"/>
      <c r="M52017" s="404"/>
      <c r="N52017" s="404"/>
      <c r="O52017" s="404"/>
      <c r="P52017" s="404"/>
      <c r="Q52017" s="404"/>
      <c r="R52017" s="404"/>
      <c r="S52017" s="404"/>
      <c r="T52017" s="404"/>
    </row>
    <row r="52018" spans="12:20" ht="16.8">
      <c r="L52018" s="404"/>
      <c r="M52018" s="404"/>
      <c r="N52018" s="404"/>
      <c r="O52018" s="404"/>
      <c r="P52018" s="404"/>
      <c r="Q52018" s="404"/>
      <c r="R52018" s="404"/>
      <c r="S52018" s="404"/>
      <c r="T52018" s="404"/>
    </row>
    <row r="52019" spans="12:20" ht="16.8">
      <c r="L52019" s="404"/>
      <c r="M52019" s="404"/>
      <c r="N52019" s="404"/>
      <c r="O52019" s="404"/>
      <c r="P52019" s="404"/>
      <c r="Q52019" s="404"/>
      <c r="R52019" s="404"/>
      <c r="S52019" s="404"/>
      <c r="T52019" s="404"/>
    </row>
    <row r="52020" spans="12:20" ht="16.8">
      <c r="L52020" s="404"/>
      <c r="M52020" s="404"/>
      <c r="N52020" s="404"/>
      <c r="O52020" s="404"/>
      <c r="P52020" s="404"/>
      <c r="Q52020" s="404"/>
      <c r="R52020" s="404"/>
      <c r="S52020" s="404"/>
      <c r="T52020" s="404"/>
    </row>
    <row r="52021" spans="12:20" ht="16.8">
      <c r="L52021" s="404"/>
      <c r="M52021" s="404"/>
      <c r="N52021" s="404"/>
      <c r="O52021" s="404"/>
      <c r="P52021" s="404"/>
      <c r="Q52021" s="404"/>
      <c r="R52021" s="404"/>
      <c r="S52021" s="404"/>
      <c r="T52021" s="404"/>
    </row>
    <row r="52022" spans="12:20" ht="16.8">
      <c r="L52022" s="404"/>
      <c r="M52022" s="404"/>
      <c r="N52022" s="404"/>
      <c r="O52022" s="404"/>
      <c r="P52022" s="404"/>
      <c r="Q52022" s="404"/>
      <c r="R52022" s="404"/>
      <c r="S52022" s="404"/>
      <c r="T52022" s="404"/>
    </row>
    <row r="52023" spans="12:20" ht="16.8">
      <c r="L52023" s="404"/>
      <c r="M52023" s="404"/>
      <c r="N52023" s="404"/>
      <c r="O52023" s="404"/>
      <c r="P52023" s="404"/>
      <c r="Q52023" s="404"/>
      <c r="R52023" s="404"/>
      <c r="S52023" s="404"/>
      <c r="T52023" s="404"/>
    </row>
    <row r="52024" spans="12:20" ht="16.8">
      <c r="L52024" s="404"/>
      <c r="M52024" s="404"/>
      <c r="N52024" s="404"/>
      <c r="O52024" s="404"/>
      <c r="P52024" s="404"/>
      <c r="Q52024" s="404"/>
      <c r="R52024" s="404"/>
      <c r="S52024" s="404"/>
      <c r="T52024" s="404"/>
    </row>
    <row r="52025" spans="12:20" ht="16.8">
      <c r="L52025" s="404"/>
      <c r="M52025" s="404"/>
      <c r="N52025" s="404"/>
      <c r="O52025" s="404"/>
      <c r="P52025" s="404"/>
      <c r="Q52025" s="404"/>
      <c r="R52025" s="404"/>
      <c r="S52025" s="404"/>
      <c r="T52025" s="404"/>
    </row>
    <row r="52026" spans="12:20" ht="16.8">
      <c r="L52026" s="404"/>
      <c r="M52026" s="404"/>
      <c r="N52026" s="404"/>
      <c r="O52026" s="404"/>
      <c r="P52026" s="404"/>
      <c r="Q52026" s="404"/>
      <c r="R52026" s="404"/>
      <c r="S52026" s="404"/>
      <c r="T52026" s="404"/>
    </row>
    <row r="52027" spans="12:20" ht="16.8">
      <c r="L52027" s="404"/>
      <c r="M52027" s="404"/>
      <c r="N52027" s="404"/>
      <c r="O52027" s="404"/>
      <c r="P52027" s="404"/>
      <c r="Q52027" s="404"/>
      <c r="R52027" s="404"/>
      <c r="S52027" s="404"/>
      <c r="T52027" s="404"/>
    </row>
    <row r="52028" spans="12:20" ht="16.8">
      <c r="L52028" s="404"/>
      <c r="M52028" s="404"/>
      <c r="N52028" s="404"/>
      <c r="O52028" s="404"/>
      <c r="P52028" s="404"/>
      <c r="Q52028" s="404"/>
      <c r="R52028" s="404"/>
      <c r="S52028" s="404"/>
      <c r="T52028" s="404"/>
    </row>
    <row r="52029" spans="12:20" ht="16.8">
      <c r="L52029" s="404"/>
      <c r="M52029" s="404"/>
      <c r="N52029" s="404"/>
      <c r="O52029" s="404"/>
      <c r="P52029" s="404"/>
      <c r="Q52029" s="404"/>
      <c r="R52029" s="404"/>
      <c r="S52029" s="404"/>
      <c r="T52029" s="404"/>
    </row>
    <row r="52030" spans="12:20" ht="16.8">
      <c r="L52030" s="404"/>
      <c r="M52030" s="404"/>
      <c r="N52030" s="404"/>
      <c r="O52030" s="404"/>
      <c r="P52030" s="404"/>
      <c r="Q52030" s="404"/>
      <c r="R52030" s="404"/>
      <c r="S52030" s="404"/>
      <c r="T52030" s="404"/>
    </row>
    <row r="52031" spans="12:20" ht="16.8">
      <c r="L52031" s="404"/>
      <c r="M52031" s="404"/>
      <c r="N52031" s="404"/>
      <c r="O52031" s="404"/>
      <c r="P52031" s="404"/>
      <c r="Q52031" s="404"/>
      <c r="R52031" s="404"/>
      <c r="S52031" s="404"/>
      <c r="T52031" s="404"/>
    </row>
    <row r="52032" spans="12:20" ht="16.8">
      <c r="L52032" s="404"/>
      <c r="M52032" s="404"/>
      <c r="N52032" s="404"/>
      <c r="O52032" s="404"/>
      <c r="P52032" s="404"/>
      <c r="Q52032" s="404"/>
      <c r="R52032" s="404"/>
      <c r="S52032" s="404"/>
      <c r="T52032" s="404"/>
    </row>
    <row r="52033" spans="12:20" ht="16.8">
      <c r="L52033" s="404"/>
      <c r="M52033" s="404"/>
      <c r="N52033" s="404"/>
      <c r="O52033" s="404"/>
      <c r="P52033" s="404"/>
      <c r="Q52033" s="404"/>
      <c r="R52033" s="404"/>
      <c r="S52033" s="404"/>
      <c r="T52033" s="404"/>
    </row>
    <row r="52034" spans="12:20" ht="16.8">
      <c r="L52034" s="404"/>
      <c r="M52034" s="404"/>
      <c r="N52034" s="404"/>
      <c r="O52034" s="404"/>
      <c r="P52034" s="404"/>
      <c r="Q52034" s="404"/>
      <c r="R52034" s="404"/>
      <c r="S52034" s="404"/>
      <c r="T52034" s="404"/>
    </row>
    <row r="52035" spans="12:20" ht="16.8">
      <c r="L52035" s="404"/>
      <c r="M52035" s="404"/>
      <c r="N52035" s="404"/>
      <c r="O52035" s="404"/>
      <c r="P52035" s="404"/>
      <c r="Q52035" s="404"/>
      <c r="R52035" s="404"/>
      <c r="S52035" s="404"/>
      <c r="T52035" s="404"/>
    </row>
    <row r="52036" spans="12:20" ht="16.8">
      <c r="L52036" s="404"/>
      <c r="M52036" s="404"/>
      <c r="N52036" s="404"/>
      <c r="O52036" s="404"/>
      <c r="P52036" s="404"/>
      <c r="Q52036" s="404"/>
      <c r="R52036" s="404"/>
      <c r="S52036" s="404"/>
      <c r="T52036" s="404"/>
    </row>
    <row r="52037" spans="12:20" ht="16.8">
      <c r="L52037" s="404"/>
      <c r="M52037" s="404"/>
      <c r="N52037" s="404"/>
      <c r="O52037" s="404"/>
      <c r="P52037" s="404"/>
      <c r="Q52037" s="404"/>
      <c r="R52037" s="404"/>
      <c r="S52037" s="404"/>
      <c r="T52037" s="404"/>
    </row>
    <row r="52038" spans="12:20" ht="16.8">
      <c r="L52038" s="404"/>
      <c r="M52038" s="404"/>
      <c r="N52038" s="404"/>
      <c r="O52038" s="404"/>
      <c r="P52038" s="404"/>
      <c r="Q52038" s="404"/>
      <c r="R52038" s="404"/>
      <c r="S52038" s="404"/>
      <c r="T52038" s="404"/>
    </row>
    <row r="52039" spans="12:20" ht="16.8">
      <c r="L52039" s="404"/>
      <c r="M52039" s="404"/>
      <c r="N52039" s="404"/>
      <c r="O52039" s="404"/>
      <c r="P52039" s="404"/>
      <c r="Q52039" s="404"/>
      <c r="R52039" s="404"/>
      <c r="S52039" s="404"/>
      <c r="T52039" s="404"/>
    </row>
    <row r="52040" spans="12:20" ht="16.8">
      <c r="L52040" s="404"/>
      <c r="M52040" s="404"/>
      <c r="N52040" s="404"/>
      <c r="O52040" s="404"/>
      <c r="P52040" s="404"/>
      <c r="Q52040" s="404"/>
      <c r="R52040" s="404"/>
      <c r="S52040" s="404"/>
      <c r="T52040" s="404"/>
    </row>
    <row r="52041" spans="12:20" ht="16.8">
      <c r="L52041" s="404"/>
      <c r="M52041" s="404"/>
      <c r="N52041" s="404"/>
      <c r="O52041" s="404"/>
      <c r="P52041" s="404"/>
      <c r="Q52041" s="404"/>
      <c r="R52041" s="404"/>
      <c r="S52041" s="404"/>
      <c r="T52041" s="404"/>
    </row>
    <row r="52042" spans="12:20" ht="16.8">
      <c r="L52042" s="404"/>
      <c r="M52042" s="404"/>
      <c r="N52042" s="404"/>
      <c r="O52042" s="404"/>
      <c r="P52042" s="404"/>
      <c r="Q52042" s="404"/>
      <c r="R52042" s="404"/>
      <c r="S52042" s="404"/>
      <c r="T52042" s="404"/>
    </row>
    <row r="52043" spans="12:20" ht="16.8">
      <c r="L52043" s="404"/>
      <c r="M52043" s="404"/>
      <c r="N52043" s="404"/>
      <c r="O52043" s="404"/>
      <c r="P52043" s="404"/>
      <c r="Q52043" s="404"/>
      <c r="R52043" s="404"/>
      <c r="S52043" s="404"/>
      <c r="T52043" s="404"/>
    </row>
    <row r="52044" spans="12:20" ht="16.8">
      <c r="L52044" s="404"/>
      <c r="M52044" s="404"/>
      <c r="N52044" s="404"/>
      <c r="O52044" s="404"/>
      <c r="P52044" s="404"/>
      <c r="Q52044" s="404"/>
      <c r="R52044" s="404"/>
      <c r="S52044" s="404"/>
      <c r="T52044" s="404"/>
    </row>
    <row r="52045" spans="12:20" ht="16.8">
      <c r="L52045" s="404"/>
      <c r="M52045" s="404"/>
      <c r="N52045" s="404"/>
      <c r="O52045" s="404"/>
      <c r="P52045" s="404"/>
      <c r="Q52045" s="404"/>
      <c r="R52045" s="404"/>
      <c r="S52045" s="404"/>
      <c r="T52045" s="404"/>
    </row>
    <row r="52046" spans="12:20" ht="16.8">
      <c r="L52046" s="404"/>
      <c r="M52046" s="404"/>
      <c r="N52046" s="404"/>
      <c r="O52046" s="404"/>
      <c r="P52046" s="404"/>
      <c r="Q52046" s="404"/>
      <c r="R52046" s="404"/>
      <c r="S52046" s="404"/>
      <c r="T52046" s="404"/>
    </row>
    <row r="52047" spans="12:20" ht="16.8">
      <c r="L52047" s="404"/>
      <c r="M52047" s="404"/>
      <c r="N52047" s="404"/>
      <c r="O52047" s="404"/>
      <c r="P52047" s="404"/>
      <c r="Q52047" s="404"/>
      <c r="R52047" s="404"/>
      <c r="S52047" s="404"/>
      <c r="T52047" s="404"/>
    </row>
    <row r="52048" spans="12:20" ht="16.8">
      <c r="L52048" s="404"/>
      <c r="M52048" s="404"/>
      <c r="N52048" s="404"/>
      <c r="O52048" s="404"/>
      <c r="P52048" s="404"/>
      <c r="Q52048" s="404"/>
      <c r="R52048" s="404"/>
      <c r="S52048" s="404"/>
      <c r="T52048" s="404"/>
    </row>
    <row r="52049" spans="12:20" ht="16.8">
      <c r="L52049" s="404"/>
      <c r="M52049" s="404"/>
      <c r="N52049" s="404"/>
      <c r="O52049" s="404"/>
      <c r="P52049" s="404"/>
      <c r="Q52049" s="404"/>
      <c r="R52049" s="404"/>
      <c r="S52049" s="404"/>
      <c r="T52049" s="404"/>
    </row>
    <row r="52050" spans="12:20" ht="16.8">
      <c r="L52050" s="404"/>
      <c r="M52050" s="404"/>
      <c r="N52050" s="404"/>
      <c r="O52050" s="404"/>
      <c r="P52050" s="404"/>
      <c r="Q52050" s="404"/>
      <c r="R52050" s="404"/>
      <c r="S52050" s="404"/>
      <c r="T52050" s="404"/>
    </row>
    <row r="52051" spans="12:20" ht="16.8">
      <c r="L52051" s="404"/>
      <c r="M52051" s="404"/>
      <c r="N52051" s="404"/>
      <c r="O52051" s="404"/>
      <c r="P52051" s="404"/>
      <c r="Q52051" s="404"/>
      <c r="R52051" s="404"/>
      <c r="S52051" s="404"/>
      <c r="T52051" s="404"/>
    </row>
    <row r="52052" spans="12:20" ht="16.8">
      <c r="L52052" s="404"/>
      <c r="M52052" s="404"/>
      <c r="N52052" s="404"/>
      <c r="O52052" s="404"/>
      <c r="P52052" s="404"/>
      <c r="Q52052" s="404"/>
      <c r="R52052" s="404"/>
      <c r="S52052" s="404"/>
      <c r="T52052" s="404"/>
    </row>
    <row r="52053" spans="12:20" ht="16.8">
      <c r="L52053" s="404"/>
      <c r="M52053" s="404"/>
      <c r="N52053" s="404"/>
      <c r="O52053" s="404"/>
      <c r="P52053" s="404"/>
      <c r="Q52053" s="404"/>
      <c r="R52053" s="404"/>
      <c r="S52053" s="404"/>
      <c r="T52053" s="404"/>
    </row>
    <row r="52054" spans="12:20" ht="16.8">
      <c r="L52054" s="404"/>
      <c r="M52054" s="404"/>
      <c r="N52054" s="404"/>
      <c r="O52054" s="404"/>
      <c r="P52054" s="404"/>
      <c r="Q52054" s="404"/>
      <c r="R52054" s="404"/>
      <c r="S52054" s="404"/>
      <c r="T52054" s="404"/>
    </row>
    <row r="52055" spans="12:20" ht="16.8">
      <c r="L52055" s="404"/>
      <c r="M52055" s="404"/>
      <c r="N52055" s="404"/>
      <c r="O52055" s="404"/>
      <c r="P52055" s="404"/>
      <c r="Q52055" s="404"/>
      <c r="R52055" s="404"/>
      <c r="S52055" s="404"/>
      <c r="T52055" s="404"/>
    </row>
    <row r="52056" spans="12:20" ht="16.8">
      <c r="L52056" s="404"/>
      <c r="M52056" s="404"/>
      <c r="N52056" s="404"/>
      <c r="O52056" s="404"/>
      <c r="P52056" s="404"/>
      <c r="Q52056" s="404"/>
      <c r="R52056" s="404"/>
      <c r="S52056" s="404"/>
      <c r="T52056" s="404"/>
    </row>
    <row r="52057" spans="12:20" ht="16.8">
      <c r="L52057" s="404"/>
      <c r="M52057" s="404"/>
      <c r="N52057" s="404"/>
      <c r="O52057" s="404"/>
      <c r="P52057" s="404"/>
      <c r="Q52057" s="404"/>
      <c r="R52057" s="404"/>
      <c r="S52057" s="404"/>
      <c r="T52057" s="404"/>
    </row>
    <row r="52058" spans="12:20" ht="16.8">
      <c r="L52058" s="404"/>
      <c r="M52058" s="404"/>
      <c r="N52058" s="404"/>
      <c r="O52058" s="404"/>
      <c r="P52058" s="404"/>
      <c r="Q52058" s="404"/>
      <c r="R52058" s="404"/>
      <c r="S52058" s="404"/>
      <c r="T52058" s="404"/>
    </row>
    <row r="52059" spans="12:20" ht="16.8">
      <c r="L52059" s="404"/>
      <c r="M52059" s="404"/>
      <c r="N52059" s="404"/>
      <c r="O52059" s="404"/>
      <c r="P52059" s="404"/>
      <c r="Q52059" s="404"/>
      <c r="R52059" s="404"/>
      <c r="S52059" s="404"/>
      <c r="T52059" s="404"/>
    </row>
    <row r="52060" spans="12:20" ht="16.8">
      <c r="L52060" s="404"/>
      <c r="M52060" s="404"/>
      <c r="N52060" s="404"/>
      <c r="O52060" s="404"/>
      <c r="P52060" s="404"/>
      <c r="Q52060" s="404"/>
      <c r="R52060" s="404"/>
      <c r="S52060" s="404"/>
      <c r="T52060" s="404"/>
    </row>
    <row r="52061" spans="12:20" ht="16.8">
      <c r="L52061" s="404"/>
      <c r="M52061" s="404"/>
      <c r="N52061" s="404"/>
      <c r="O52061" s="404"/>
      <c r="P52061" s="404"/>
      <c r="Q52061" s="404"/>
      <c r="R52061" s="404"/>
      <c r="S52061" s="404"/>
      <c r="T52061" s="404"/>
    </row>
    <row r="52062" spans="12:20" ht="16.8">
      <c r="L52062" s="404"/>
      <c r="M52062" s="404"/>
      <c r="N52062" s="404"/>
      <c r="O52062" s="404"/>
      <c r="P52062" s="404"/>
      <c r="Q52062" s="404"/>
      <c r="R52062" s="404"/>
      <c r="S52062" s="404"/>
      <c r="T52062" s="404"/>
    </row>
    <row r="52063" spans="12:20" ht="16.8">
      <c r="L52063" s="404"/>
      <c r="M52063" s="404"/>
      <c r="N52063" s="404"/>
      <c r="O52063" s="404"/>
      <c r="P52063" s="404"/>
      <c r="Q52063" s="404"/>
      <c r="R52063" s="404"/>
      <c r="S52063" s="404"/>
      <c r="T52063" s="404"/>
    </row>
    <row r="52064" spans="12:20" ht="16.8">
      <c r="L52064" s="404"/>
      <c r="M52064" s="404"/>
      <c r="N52064" s="404"/>
      <c r="O52064" s="404"/>
      <c r="P52064" s="404"/>
      <c r="Q52064" s="404"/>
      <c r="R52064" s="404"/>
      <c r="S52064" s="404"/>
      <c r="T52064" s="404"/>
    </row>
    <row r="52065" spans="12:20" ht="16.8">
      <c r="L52065" s="404"/>
      <c r="M52065" s="404"/>
      <c r="N52065" s="404"/>
      <c r="O52065" s="404"/>
      <c r="P52065" s="404"/>
      <c r="Q52065" s="404"/>
      <c r="R52065" s="404"/>
      <c r="S52065" s="404"/>
      <c r="T52065" s="404"/>
    </row>
    <row r="52066" spans="12:20" ht="16.8">
      <c r="L52066" s="404"/>
      <c r="M52066" s="404"/>
      <c r="N52066" s="404"/>
      <c r="O52066" s="404"/>
      <c r="P52066" s="404"/>
      <c r="Q52066" s="404"/>
      <c r="R52066" s="404"/>
      <c r="S52066" s="404"/>
      <c r="T52066" s="404"/>
    </row>
    <row r="52067" spans="12:20" ht="16.8">
      <c r="L52067" s="404"/>
      <c r="M52067" s="404"/>
      <c r="N52067" s="404"/>
      <c r="O52067" s="404"/>
      <c r="P52067" s="404"/>
      <c r="Q52067" s="404"/>
      <c r="R52067" s="404"/>
      <c r="S52067" s="404"/>
      <c r="T52067" s="404"/>
    </row>
    <row r="52068" spans="12:20" ht="16.8">
      <c r="L52068" s="404"/>
      <c r="M52068" s="404"/>
      <c r="N52068" s="404"/>
      <c r="O52068" s="404"/>
      <c r="P52068" s="404"/>
      <c r="Q52068" s="404"/>
      <c r="R52068" s="404"/>
      <c r="S52068" s="404"/>
      <c r="T52068" s="404"/>
    </row>
    <row r="52069" spans="12:20" ht="16.8">
      <c r="L52069" s="404"/>
      <c r="M52069" s="404"/>
      <c r="N52069" s="404"/>
      <c r="O52069" s="404"/>
      <c r="P52069" s="404"/>
      <c r="Q52069" s="404"/>
      <c r="R52069" s="404"/>
      <c r="S52069" s="404"/>
      <c r="T52069" s="404"/>
    </row>
    <row r="52070" spans="12:20" ht="16.8">
      <c r="L52070" s="404"/>
      <c r="M52070" s="404"/>
      <c r="N52070" s="404"/>
      <c r="O52070" s="404"/>
      <c r="P52070" s="404"/>
      <c r="Q52070" s="404"/>
      <c r="R52070" s="404"/>
      <c r="S52070" s="404"/>
      <c r="T52070" s="404"/>
    </row>
    <row r="52071" spans="12:20" ht="16.8">
      <c r="L52071" s="404"/>
      <c r="M52071" s="404"/>
      <c r="N52071" s="404"/>
      <c r="O52071" s="404"/>
      <c r="P52071" s="404"/>
      <c r="Q52071" s="404"/>
      <c r="R52071" s="404"/>
      <c r="S52071" s="404"/>
      <c r="T52071" s="404"/>
    </row>
    <row r="52072" spans="12:20" ht="16.8">
      <c r="L52072" s="404"/>
      <c r="M52072" s="404"/>
      <c r="N52072" s="404"/>
      <c r="O52072" s="404"/>
      <c r="P52072" s="404"/>
      <c r="Q52072" s="404"/>
      <c r="R52072" s="404"/>
      <c r="S52072" s="404"/>
      <c r="T52072" s="404"/>
    </row>
    <row r="52073" spans="12:20" ht="16.8">
      <c r="L52073" s="404"/>
      <c r="M52073" s="404"/>
      <c r="N52073" s="404"/>
      <c r="O52073" s="404"/>
      <c r="P52073" s="404"/>
      <c r="Q52073" s="404"/>
      <c r="R52073" s="404"/>
      <c r="S52073" s="404"/>
      <c r="T52073" s="404"/>
    </row>
    <row r="52074" spans="12:20" ht="16.8">
      <c r="L52074" s="404"/>
      <c r="M52074" s="404"/>
      <c r="N52074" s="404"/>
      <c r="O52074" s="404"/>
      <c r="P52074" s="404"/>
      <c r="Q52074" s="404"/>
      <c r="R52074" s="404"/>
      <c r="S52074" s="404"/>
      <c r="T52074" s="404"/>
    </row>
    <row r="52075" spans="12:20" ht="16.8">
      <c r="L52075" s="404"/>
      <c r="M52075" s="404"/>
      <c r="N52075" s="404"/>
      <c r="O52075" s="404"/>
      <c r="P52075" s="404"/>
      <c r="Q52075" s="404"/>
      <c r="R52075" s="404"/>
      <c r="S52075" s="404"/>
      <c r="T52075" s="404"/>
    </row>
    <row r="52076" spans="12:20" ht="16.8">
      <c r="L52076" s="404"/>
      <c r="M52076" s="404"/>
      <c r="N52076" s="404"/>
      <c r="O52076" s="404"/>
      <c r="P52076" s="404"/>
      <c r="Q52076" s="404"/>
      <c r="R52076" s="404"/>
      <c r="S52076" s="404"/>
      <c r="T52076" s="404"/>
    </row>
    <row r="52077" spans="12:20" ht="16.8">
      <c r="L52077" s="404"/>
      <c r="M52077" s="404"/>
      <c r="N52077" s="404"/>
      <c r="O52077" s="404"/>
      <c r="P52077" s="404"/>
      <c r="Q52077" s="404"/>
      <c r="R52077" s="404"/>
      <c r="S52077" s="404"/>
      <c r="T52077" s="404"/>
    </row>
    <row r="52078" spans="12:20" ht="16.8">
      <c r="L52078" s="404"/>
      <c r="M52078" s="404"/>
      <c r="N52078" s="404"/>
      <c r="O52078" s="404"/>
      <c r="P52078" s="404"/>
      <c r="Q52078" s="404"/>
      <c r="R52078" s="404"/>
      <c r="S52078" s="404"/>
      <c r="T52078" s="404"/>
    </row>
    <row r="52079" spans="12:20" ht="16.8">
      <c r="L52079" s="404"/>
      <c r="M52079" s="404"/>
      <c r="N52079" s="404"/>
      <c r="O52079" s="404"/>
      <c r="P52079" s="404"/>
      <c r="Q52079" s="404"/>
      <c r="R52079" s="404"/>
      <c r="S52079" s="404"/>
      <c r="T52079" s="404"/>
    </row>
    <row r="52080" spans="12:20" ht="16.8">
      <c r="L52080" s="404"/>
      <c r="M52080" s="404"/>
      <c r="N52080" s="404"/>
      <c r="O52080" s="404"/>
      <c r="P52080" s="404"/>
      <c r="Q52080" s="404"/>
      <c r="R52080" s="404"/>
      <c r="S52080" s="404"/>
      <c r="T52080" s="404"/>
    </row>
    <row r="52081" spans="12:20" ht="16.8">
      <c r="L52081" s="404"/>
      <c r="M52081" s="404"/>
      <c r="N52081" s="404"/>
      <c r="O52081" s="404"/>
      <c r="P52081" s="404"/>
      <c r="Q52081" s="404"/>
      <c r="R52081" s="404"/>
      <c r="S52081" s="404"/>
      <c r="T52081" s="404"/>
    </row>
    <row r="52082" spans="12:20" ht="16.8">
      <c r="L52082" s="404"/>
      <c r="M52082" s="404"/>
      <c r="N52082" s="404"/>
      <c r="O52082" s="404"/>
      <c r="P52082" s="404"/>
      <c r="Q52082" s="404"/>
      <c r="R52082" s="404"/>
      <c r="S52082" s="404"/>
      <c r="T52082" s="404"/>
    </row>
    <row r="52083" spans="12:20" ht="16.8">
      <c r="L52083" s="404"/>
      <c r="M52083" s="404"/>
      <c r="N52083" s="404"/>
      <c r="O52083" s="404"/>
      <c r="P52083" s="404"/>
      <c r="Q52083" s="404"/>
      <c r="R52083" s="404"/>
      <c r="S52083" s="404"/>
      <c r="T52083" s="404"/>
    </row>
    <row r="52084" spans="12:20" ht="16.8">
      <c r="L52084" s="404"/>
      <c r="M52084" s="404"/>
      <c r="N52084" s="404"/>
      <c r="O52084" s="404"/>
      <c r="P52084" s="404"/>
      <c r="Q52084" s="404"/>
      <c r="R52084" s="404"/>
      <c r="S52084" s="404"/>
      <c r="T52084" s="404"/>
    </row>
    <row r="52085" spans="12:20" ht="16.8">
      <c r="L52085" s="404"/>
      <c r="M52085" s="404"/>
      <c r="N52085" s="404"/>
      <c r="O52085" s="404"/>
      <c r="P52085" s="404"/>
      <c r="Q52085" s="404"/>
      <c r="R52085" s="404"/>
      <c r="S52085" s="404"/>
      <c r="T52085" s="404"/>
    </row>
    <row r="52086" spans="12:20" ht="16.8">
      <c r="L52086" s="404"/>
      <c r="M52086" s="404"/>
      <c r="N52086" s="404"/>
      <c r="O52086" s="404"/>
      <c r="P52086" s="404"/>
      <c r="Q52086" s="404"/>
      <c r="R52086" s="404"/>
      <c r="S52086" s="404"/>
      <c r="T52086" s="404"/>
    </row>
    <row r="52087" spans="12:20" ht="16.8">
      <c r="L52087" s="404"/>
      <c r="M52087" s="404"/>
      <c r="N52087" s="404"/>
      <c r="O52087" s="404"/>
      <c r="P52087" s="404"/>
      <c r="Q52087" s="404"/>
      <c r="R52087" s="404"/>
      <c r="S52087" s="404"/>
      <c r="T52087" s="404"/>
    </row>
    <row r="52088" spans="12:20" ht="16.8">
      <c r="L52088" s="404"/>
      <c r="M52088" s="404"/>
      <c r="N52088" s="404"/>
      <c r="O52088" s="404"/>
      <c r="P52088" s="404"/>
      <c r="Q52088" s="404"/>
      <c r="R52088" s="404"/>
      <c r="S52088" s="404"/>
      <c r="T52088" s="404"/>
    </row>
    <row r="52089" spans="12:20" ht="16.8">
      <c r="L52089" s="404"/>
      <c r="M52089" s="404"/>
      <c r="N52089" s="404"/>
      <c r="O52089" s="404"/>
      <c r="P52089" s="404"/>
      <c r="Q52089" s="404"/>
      <c r="R52089" s="404"/>
      <c r="S52089" s="404"/>
      <c r="T52089" s="404"/>
    </row>
    <row r="52090" spans="12:20" ht="16.8">
      <c r="L52090" s="404"/>
      <c r="M52090" s="404"/>
      <c r="N52090" s="404"/>
      <c r="O52090" s="404"/>
      <c r="P52090" s="404"/>
      <c r="Q52090" s="404"/>
      <c r="R52090" s="404"/>
      <c r="S52090" s="404"/>
      <c r="T52090" s="404"/>
    </row>
    <row r="52091" spans="12:20" ht="16.8">
      <c r="L52091" s="404"/>
      <c r="M52091" s="404"/>
      <c r="N52091" s="404"/>
      <c r="O52091" s="404"/>
      <c r="P52091" s="404"/>
      <c r="Q52091" s="404"/>
      <c r="R52091" s="404"/>
      <c r="S52091" s="404"/>
      <c r="T52091" s="404"/>
    </row>
    <row r="52092" spans="12:20" ht="16.8">
      <c r="L52092" s="404"/>
      <c r="M52092" s="404"/>
      <c r="N52092" s="404"/>
      <c r="O52092" s="404"/>
      <c r="P52092" s="404"/>
      <c r="Q52092" s="404"/>
      <c r="R52092" s="404"/>
      <c r="S52092" s="404"/>
      <c r="T52092" s="404"/>
    </row>
    <row r="52093" spans="12:20" ht="16.8">
      <c r="L52093" s="404"/>
      <c r="M52093" s="404"/>
      <c r="N52093" s="404"/>
      <c r="O52093" s="404"/>
      <c r="P52093" s="404"/>
      <c r="Q52093" s="404"/>
      <c r="R52093" s="404"/>
      <c r="S52093" s="404"/>
      <c r="T52093" s="404"/>
    </row>
    <row r="52094" spans="12:20" ht="16.8">
      <c r="L52094" s="404"/>
      <c r="M52094" s="404"/>
      <c r="N52094" s="404"/>
      <c r="O52094" s="404"/>
      <c r="P52094" s="404"/>
      <c r="Q52094" s="404"/>
      <c r="R52094" s="404"/>
      <c r="S52094" s="404"/>
      <c r="T52094" s="404"/>
    </row>
    <row r="52095" spans="12:20" ht="16.8">
      <c r="L52095" s="404"/>
      <c r="M52095" s="404"/>
      <c r="N52095" s="404"/>
      <c r="O52095" s="404"/>
      <c r="P52095" s="404"/>
      <c r="Q52095" s="404"/>
      <c r="R52095" s="404"/>
      <c r="S52095" s="404"/>
      <c r="T52095" s="404"/>
    </row>
    <row r="52096" spans="12:20" ht="16.8">
      <c r="L52096" s="404"/>
      <c r="M52096" s="404"/>
      <c r="N52096" s="404"/>
      <c r="O52096" s="404"/>
      <c r="P52096" s="404"/>
      <c r="Q52096" s="404"/>
      <c r="R52096" s="404"/>
      <c r="S52096" s="404"/>
      <c r="T52096" s="404"/>
    </row>
    <row r="52097" spans="12:20" ht="16.8">
      <c r="L52097" s="404"/>
      <c r="M52097" s="404"/>
      <c r="N52097" s="404"/>
      <c r="O52097" s="404"/>
      <c r="P52097" s="404"/>
      <c r="Q52097" s="404"/>
      <c r="R52097" s="404"/>
      <c r="S52097" s="404"/>
      <c r="T52097" s="404"/>
    </row>
    <row r="52098" spans="12:20" ht="16.8">
      <c r="L52098" s="404"/>
      <c r="M52098" s="404"/>
      <c r="N52098" s="404"/>
      <c r="O52098" s="404"/>
      <c r="P52098" s="404"/>
      <c r="Q52098" s="404"/>
      <c r="R52098" s="404"/>
      <c r="S52098" s="404"/>
      <c r="T52098" s="404"/>
    </row>
    <row r="52099" spans="12:20" ht="16.8">
      <c r="L52099" s="404"/>
      <c r="M52099" s="404"/>
      <c r="N52099" s="404"/>
      <c r="O52099" s="404"/>
      <c r="P52099" s="404"/>
      <c r="Q52099" s="404"/>
      <c r="R52099" s="404"/>
      <c r="S52099" s="404"/>
      <c r="T52099" s="404"/>
    </row>
    <row r="52100" spans="12:20" ht="16.8">
      <c r="L52100" s="404"/>
      <c r="M52100" s="404"/>
      <c r="N52100" s="404"/>
      <c r="O52100" s="404"/>
      <c r="P52100" s="404"/>
      <c r="Q52100" s="404"/>
      <c r="R52100" s="404"/>
      <c r="S52100" s="404"/>
      <c r="T52100" s="404"/>
    </row>
    <row r="52101" spans="12:20" ht="16.8">
      <c r="L52101" s="404"/>
      <c r="M52101" s="404"/>
      <c r="N52101" s="404"/>
      <c r="O52101" s="404"/>
      <c r="P52101" s="404"/>
      <c r="Q52101" s="404"/>
      <c r="R52101" s="404"/>
      <c r="S52101" s="404"/>
      <c r="T52101" s="404"/>
    </row>
    <row r="52102" spans="12:20" ht="16.8">
      <c r="L52102" s="404"/>
      <c r="M52102" s="404"/>
      <c r="N52102" s="404"/>
      <c r="O52102" s="404"/>
      <c r="P52102" s="404"/>
      <c r="Q52102" s="404"/>
      <c r="R52102" s="404"/>
      <c r="S52102" s="404"/>
      <c r="T52102" s="404"/>
    </row>
    <row r="52103" spans="12:20" ht="16.8">
      <c r="L52103" s="404"/>
      <c r="M52103" s="404"/>
      <c r="N52103" s="404"/>
      <c r="O52103" s="404"/>
      <c r="P52103" s="404"/>
      <c r="Q52103" s="404"/>
      <c r="R52103" s="404"/>
      <c r="S52103" s="404"/>
      <c r="T52103" s="404"/>
    </row>
    <row r="52104" spans="12:20" ht="16.8">
      <c r="L52104" s="404"/>
      <c r="M52104" s="404"/>
      <c r="N52104" s="404"/>
      <c r="O52104" s="404"/>
      <c r="P52104" s="404"/>
      <c r="Q52104" s="404"/>
      <c r="R52104" s="404"/>
      <c r="S52104" s="404"/>
      <c r="T52104" s="404"/>
    </row>
    <row r="52105" spans="12:20" ht="16.8">
      <c r="L52105" s="404"/>
      <c r="M52105" s="404"/>
      <c r="N52105" s="404"/>
      <c r="O52105" s="404"/>
      <c r="P52105" s="404"/>
      <c r="Q52105" s="404"/>
      <c r="R52105" s="404"/>
      <c r="S52105" s="404"/>
      <c r="T52105" s="404"/>
    </row>
    <row r="52106" spans="12:20" ht="16.8">
      <c r="L52106" s="404"/>
      <c r="M52106" s="404"/>
      <c r="N52106" s="404"/>
      <c r="O52106" s="404"/>
      <c r="P52106" s="404"/>
      <c r="Q52106" s="404"/>
      <c r="R52106" s="404"/>
      <c r="S52106" s="404"/>
      <c r="T52106" s="404"/>
    </row>
    <row r="52107" spans="12:20" ht="16.8">
      <c r="L52107" s="404"/>
      <c r="M52107" s="404"/>
      <c r="N52107" s="404"/>
      <c r="O52107" s="404"/>
      <c r="P52107" s="404"/>
      <c r="Q52107" s="404"/>
      <c r="R52107" s="404"/>
      <c r="S52107" s="404"/>
      <c r="T52107" s="404"/>
    </row>
    <row r="52108" spans="12:20" ht="16.8">
      <c r="L52108" s="404"/>
      <c r="M52108" s="404"/>
      <c r="N52108" s="404"/>
      <c r="O52108" s="404"/>
      <c r="P52108" s="404"/>
      <c r="Q52108" s="404"/>
      <c r="R52108" s="404"/>
      <c r="S52108" s="404"/>
      <c r="T52108" s="404"/>
    </row>
    <row r="52109" spans="12:20" ht="16.8">
      <c r="L52109" s="404"/>
      <c r="M52109" s="404"/>
      <c r="N52109" s="404"/>
      <c r="O52109" s="404"/>
      <c r="P52109" s="404"/>
      <c r="Q52109" s="404"/>
      <c r="R52109" s="404"/>
      <c r="S52109" s="404"/>
      <c r="T52109" s="404"/>
    </row>
    <row r="52110" spans="12:20" ht="16.8">
      <c r="L52110" s="404"/>
      <c r="M52110" s="404"/>
      <c r="N52110" s="404"/>
      <c r="O52110" s="404"/>
      <c r="P52110" s="404"/>
      <c r="Q52110" s="404"/>
      <c r="R52110" s="404"/>
      <c r="S52110" s="404"/>
      <c r="T52110" s="404"/>
    </row>
    <row r="52111" spans="12:20" ht="16.8">
      <c r="L52111" s="404"/>
      <c r="M52111" s="404"/>
      <c r="N52111" s="404"/>
      <c r="O52111" s="404"/>
      <c r="P52111" s="404"/>
      <c r="Q52111" s="404"/>
      <c r="R52111" s="404"/>
      <c r="S52111" s="404"/>
      <c r="T52111" s="404"/>
    </row>
    <row r="52112" spans="12:20" ht="16.8">
      <c r="L52112" s="404"/>
      <c r="M52112" s="404"/>
      <c r="N52112" s="404"/>
      <c r="O52112" s="404"/>
      <c r="P52112" s="404"/>
      <c r="Q52112" s="404"/>
      <c r="R52112" s="404"/>
      <c r="S52112" s="404"/>
      <c r="T52112" s="404"/>
    </row>
    <row r="52113" spans="12:20" ht="16.8">
      <c r="L52113" s="404"/>
      <c r="M52113" s="404"/>
      <c r="N52113" s="404"/>
      <c r="O52113" s="404"/>
      <c r="P52113" s="404"/>
      <c r="Q52113" s="404"/>
      <c r="R52113" s="404"/>
      <c r="S52113" s="404"/>
      <c r="T52113" s="404"/>
    </row>
    <row r="52114" spans="12:20" ht="16.8">
      <c r="L52114" s="404"/>
      <c r="M52114" s="404"/>
      <c r="N52114" s="404"/>
      <c r="O52114" s="404"/>
      <c r="P52114" s="404"/>
      <c r="Q52114" s="404"/>
      <c r="R52114" s="404"/>
      <c r="S52114" s="404"/>
      <c r="T52114" s="404"/>
    </row>
    <row r="52115" spans="12:20" ht="16.8">
      <c r="L52115" s="404"/>
      <c r="M52115" s="404"/>
      <c r="N52115" s="404"/>
      <c r="O52115" s="404"/>
      <c r="P52115" s="404"/>
      <c r="Q52115" s="404"/>
      <c r="R52115" s="404"/>
      <c r="S52115" s="404"/>
      <c r="T52115" s="404"/>
    </row>
    <row r="52116" spans="12:20" ht="16.8">
      <c r="L52116" s="404"/>
      <c r="M52116" s="404"/>
      <c r="N52116" s="404"/>
      <c r="O52116" s="404"/>
      <c r="P52116" s="404"/>
      <c r="Q52116" s="404"/>
      <c r="R52116" s="404"/>
      <c r="S52116" s="404"/>
      <c r="T52116" s="404"/>
    </row>
    <row r="52117" spans="12:20" ht="16.8">
      <c r="L52117" s="404"/>
      <c r="M52117" s="404"/>
      <c r="N52117" s="404"/>
      <c r="O52117" s="404"/>
      <c r="P52117" s="404"/>
      <c r="Q52117" s="404"/>
      <c r="R52117" s="404"/>
      <c r="S52117" s="404"/>
      <c r="T52117" s="404"/>
    </row>
    <row r="52118" spans="12:20" ht="16.8">
      <c r="L52118" s="404"/>
      <c r="M52118" s="404"/>
      <c r="N52118" s="404"/>
      <c r="O52118" s="404"/>
      <c r="P52118" s="404"/>
      <c r="Q52118" s="404"/>
      <c r="R52118" s="404"/>
      <c r="S52118" s="404"/>
      <c r="T52118" s="404"/>
    </row>
    <row r="52119" spans="12:20" ht="16.8">
      <c r="L52119" s="404"/>
      <c r="M52119" s="404"/>
      <c r="N52119" s="404"/>
      <c r="O52119" s="404"/>
      <c r="P52119" s="404"/>
      <c r="Q52119" s="404"/>
      <c r="R52119" s="404"/>
      <c r="S52119" s="404"/>
      <c r="T52119" s="404"/>
    </row>
    <row r="52120" spans="12:20" ht="16.8">
      <c r="L52120" s="404"/>
      <c r="M52120" s="404"/>
      <c r="N52120" s="404"/>
      <c r="O52120" s="404"/>
      <c r="P52120" s="404"/>
      <c r="Q52120" s="404"/>
      <c r="R52120" s="404"/>
      <c r="S52120" s="404"/>
      <c r="T52120" s="404"/>
    </row>
    <row r="52121" spans="12:20" ht="16.8">
      <c r="L52121" s="404"/>
      <c r="M52121" s="404"/>
      <c r="N52121" s="404"/>
      <c r="O52121" s="404"/>
      <c r="P52121" s="404"/>
      <c r="Q52121" s="404"/>
      <c r="R52121" s="404"/>
      <c r="S52121" s="404"/>
      <c r="T52121" s="404"/>
    </row>
    <row r="52122" spans="12:20" ht="16.8">
      <c r="L52122" s="404"/>
      <c r="M52122" s="404"/>
      <c r="N52122" s="404"/>
      <c r="O52122" s="404"/>
      <c r="P52122" s="404"/>
      <c r="Q52122" s="404"/>
      <c r="R52122" s="404"/>
      <c r="S52122" s="404"/>
      <c r="T52122" s="404"/>
    </row>
    <row r="52123" spans="12:20" ht="16.8">
      <c r="L52123" s="404"/>
      <c r="M52123" s="404"/>
      <c r="N52123" s="404"/>
      <c r="O52123" s="404"/>
      <c r="P52123" s="404"/>
      <c r="Q52123" s="404"/>
      <c r="R52123" s="404"/>
      <c r="S52123" s="404"/>
      <c r="T52123" s="404"/>
    </row>
    <row r="52124" spans="12:20" ht="16.8">
      <c r="L52124" s="404"/>
      <c r="M52124" s="404"/>
      <c r="N52124" s="404"/>
      <c r="O52124" s="404"/>
      <c r="P52124" s="404"/>
      <c r="Q52124" s="404"/>
      <c r="R52124" s="404"/>
      <c r="S52124" s="404"/>
      <c r="T52124" s="404"/>
    </row>
    <row r="52125" spans="12:20" ht="16.8">
      <c r="L52125" s="404"/>
      <c r="M52125" s="404"/>
      <c r="N52125" s="404"/>
      <c r="O52125" s="404"/>
      <c r="P52125" s="404"/>
      <c r="Q52125" s="404"/>
      <c r="R52125" s="404"/>
      <c r="S52125" s="404"/>
      <c r="T52125" s="404"/>
    </row>
    <row r="52126" spans="12:20" ht="16.8">
      <c r="L52126" s="404"/>
      <c r="M52126" s="404"/>
      <c r="N52126" s="404"/>
      <c r="O52126" s="404"/>
      <c r="P52126" s="404"/>
      <c r="Q52126" s="404"/>
      <c r="R52126" s="404"/>
      <c r="S52126" s="404"/>
      <c r="T52126" s="404"/>
    </row>
    <row r="52127" spans="12:20" ht="16.8">
      <c r="L52127" s="404"/>
      <c r="M52127" s="404"/>
      <c r="N52127" s="404"/>
      <c r="O52127" s="404"/>
      <c r="P52127" s="404"/>
      <c r="Q52127" s="404"/>
      <c r="R52127" s="404"/>
      <c r="S52127" s="404"/>
      <c r="T52127" s="404"/>
    </row>
    <row r="52128" spans="12:20" ht="16.8">
      <c r="L52128" s="404"/>
      <c r="M52128" s="404"/>
      <c r="N52128" s="404"/>
      <c r="O52128" s="404"/>
      <c r="P52128" s="404"/>
      <c r="Q52128" s="404"/>
      <c r="R52128" s="404"/>
      <c r="S52128" s="404"/>
      <c r="T52128" s="404"/>
    </row>
    <row r="52129" spans="12:20" ht="16.8">
      <c r="L52129" s="404"/>
      <c r="M52129" s="404"/>
      <c r="N52129" s="404"/>
      <c r="O52129" s="404"/>
      <c r="P52129" s="404"/>
      <c r="Q52129" s="404"/>
      <c r="R52129" s="404"/>
      <c r="S52129" s="404"/>
      <c r="T52129" s="404"/>
    </row>
    <row r="52130" spans="12:20" ht="16.8">
      <c r="L52130" s="404"/>
      <c r="M52130" s="404"/>
      <c r="N52130" s="404"/>
      <c r="O52130" s="404"/>
      <c r="P52130" s="404"/>
      <c r="Q52130" s="404"/>
      <c r="R52130" s="404"/>
      <c r="S52130" s="404"/>
      <c r="T52130" s="404"/>
    </row>
    <row r="52131" spans="12:20" ht="16.8">
      <c r="L52131" s="404"/>
      <c r="M52131" s="404"/>
      <c r="N52131" s="404"/>
      <c r="O52131" s="404"/>
      <c r="P52131" s="404"/>
      <c r="Q52131" s="404"/>
      <c r="R52131" s="404"/>
      <c r="S52131" s="404"/>
      <c r="T52131" s="404"/>
    </row>
    <row r="52132" spans="12:20" ht="16.8">
      <c r="L52132" s="404"/>
      <c r="M52132" s="404"/>
      <c r="N52132" s="404"/>
      <c r="O52132" s="404"/>
      <c r="P52132" s="404"/>
      <c r="Q52132" s="404"/>
      <c r="R52132" s="404"/>
      <c r="S52132" s="404"/>
      <c r="T52132" s="404"/>
    </row>
    <row r="52133" spans="12:20" ht="16.8">
      <c r="L52133" s="404"/>
      <c r="M52133" s="404"/>
      <c r="N52133" s="404"/>
      <c r="O52133" s="404"/>
      <c r="P52133" s="404"/>
      <c r="Q52133" s="404"/>
      <c r="R52133" s="404"/>
      <c r="S52133" s="404"/>
      <c r="T52133" s="404"/>
    </row>
    <row r="52134" spans="12:20" ht="16.8">
      <c r="L52134" s="404"/>
      <c r="M52134" s="404"/>
      <c r="N52134" s="404"/>
      <c r="O52134" s="404"/>
      <c r="P52134" s="404"/>
      <c r="Q52134" s="404"/>
      <c r="R52134" s="404"/>
      <c r="S52134" s="404"/>
      <c r="T52134" s="404"/>
    </row>
    <row r="52135" spans="12:20" ht="16.8">
      <c r="L52135" s="404"/>
      <c r="M52135" s="404"/>
      <c r="N52135" s="404"/>
      <c r="O52135" s="404"/>
      <c r="P52135" s="404"/>
      <c r="Q52135" s="404"/>
      <c r="R52135" s="404"/>
      <c r="S52135" s="404"/>
      <c r="T52135" s="404"/>
    </row>
    <row r="52136" spans="12:20" ht="16.8">
      <c r="L52136" s="404"/>
      <c r="M52136" s="404"/>
      <c r="N52136" s="404"/>
      <c r="O52136" s="404"/>
      <c r="P52136" s="404"/>
      <c r="Q52136" s="404"/>
      <c r="R52136" s="404"/>
      <c r="S52136" s="404"/>
      <c r="T52136" s="404"/>
    </row>
    <row r="52137" spans="12:20" ht="16.8">
      <c r="L52137" s="404"/>
      <c r="M52137" s="404"/>
      <c r="N52137" s="404"/>
      <c r="O52137" s="404"/>
      <c r="P52137" s="404"/>
      <c r="Q52137" s="404"/>
      <c r="R52137" s="404"/>
      <c r="S52137" s="404"/>
      <c r="T52137" s="404"/>
    </row>
    <row r="52138" spans="12:20" ht="16.8">
      <c r="L52138" s="404"/>
      <c r="M52138" s="404"/>
      <c r="N52138" s="404"/>
      <c r="O52138" s="404"/>
      <c r="P52138" s="404"/>
      <c r="Q52138" s="404"/>
      <c r="R52138" s="404"/>
      <c r="S52138" s="404"/>
      <c r="T52138" s="404"/>
    </row>
    <row r="52139" spans="12:20" ht="16.8">
      <c r="L52139" s="404"/>
      <c r="M52139" s="404"/>
      <c r="N52139" s="404"/>
      <c r="O52139" s="404"/>
      <c r="P52139" s="404"/>
      <c r="Q52139" s="404"/>
      <c r="R52139" s="404"/>
      <c r="S52139" s="404"/>
      <c r="T52139" s="404"/>
    </row>
    <row r="52140" spans="12:20" ht="16.8">
      <c r="L52140" s="404"/>
      <c r="M52140" s="404"/>
      <c r="N52140" s="404"/>
      <c r="O52140" s="404"/>
      <c r="P52140" s="404"/>
      <c r="Q52140" s="404"/>
      <c r="R52140" s="404"/>
      <c r="S52140" s="404"/>
      <c r="T52140" s="404"/>
    </row>
    <row r="52141" spans="12:20" ht="16.8">
      <c r="L52141" s="404"/>
      <c r="M52141" s="404"/>
      <c r="N52141" s="404"/>
      <c r="O52141" s="404"/>
      <c r="P52141" s="404"/>
      <c r="Q52141" s="404"/>
      <c r="R52141" s="404"/>
      <c r="S52141" s="404"/>
      <c r="T52141" s="404"/>
    </row>
    <row r="52142" spans="12:20" ht="16.8">
      <c r="L52142" s="404"/>
      <c r="M52142" s="404"/>
      <c r="N52142" s="404"/>
      <c r="O52142" s="404"/>
      <c r="P52142" s="404"/>
      <c r="Q52142" s="404"/>
      <c r="R52142" s="404"/>
      <c r="S52142" s="404"/>
      <c r="T52142" s="404"/>
    </row>
    <row r="52143" spans="12:20" ht="16.8">
      <c r="L52143" s="404"/>
      <c r="M52143" s="404"/>
      <c r="N52143" s="404"/>
      <c r="O52143" s="404"/>
      <c r="P52143" s="404"/>
      <c r="Q52143" s="404"/>
      <c r="R52143" s="404"/>
      <c r="S52143" s="404"/>
      <c r="T52143" s="404"/>
    </row>
    <row r="52144" spans="12:20" ht="16.8">
      <c r="L52144" s="404"/>
      <c r="M52144" s="404"/>
      <c r="N52144" s="404"/>
      <c r="O52144" s="404"/>
      <c r="P52144" s="404"/>
      <c r="Q52144" s="404"/>
      <c r="R52144" s="404"/>
      <c r="S52144" s="404"/>
      <c r="T52144" s="404"/>
    </row>
    <row r="52145" spans="12:20" ht="16.8">
      <c r="L52145" s="404"/>
      <c r="M52145" s="404"/>
      <c r="N52145" s="404"/>
      <c r="O52145" s="404"/>
      <c r="P52145" s="404"/>
      <c r="Q52145" s="404"/>
      <c r="R52145" s="404"/>
      <c r="S52145" s="404"/>
      <c r="T52145" s="404"/>
    </row>
    <row r="52146" spans="12:20" ht="16.8">
      <c r="L52146" s="404"/>
      <c r="M52146" s="404"/>
      <c r="N52146" s="404"/>
      <c r="O52146" s="404"/>
      <c r="P52146" s="404"/>
      <c r="Q52146" s="404"/>
      <c r="R52146" s="404"/>
      <c r="S52146" s="404"/>
      <c r="T52146" s="404"/>
    </row>
    <row r="52147" spans="12:20" ht="16.8">
      <c r="L52147" s="404"/>
      <c r="M52147" s="404"/>
      <c r="N52147" s="404"/>
      <c r="O52147" s="404"/>
      <c r="P52147" s="404"/>
      <c r="Q52147" s="404"/>
      <c r="R52147" s="404"/>
      <c r="S52147" s="404"/>
      <c r="T52147" s="404"/>
    </row>
    <row r="52148" spans="12:20" ht="16.8">
      <c r="L52148" s="404"/>
      <c r="M52148" s="404"/>
      <c r="N52148" s="404"/>
      <c r="O52148" s="404"/>
      <c r="P52148" s="404"/>
      <c r="Q52148" s="404"/>
      <c r="R52148" s="404"/>
      <c r="S52148" s="404"/>
      <c r="T52148" s="404"/>
    </row>
    <row r="52149" spans="12:20" ht="16.8">
      <c r="L52149" s="404"/>
      <c r="M52149" s="404"/>
      <c r="N52149" s="404"/>
      <c r="O52149" s="404"/>
      <c r="P52149" s="404"/>
      <c r="Q52149" s="404"/>
      <c r="R52149" s="404"/>
      <c r="S52149" s="404"/>
      <c r="T52149" s="404"/>
    </row>
    <row r="52150" spans="12:20" ht="16.8">
      <c r="L52150" s="404"/>
      <c r="M52150" s="404"/>
      <c r="N52150" s="404"/>
      <c r="O52150" s="404"/>
      <c r="P52150" s="404"/>
      <c r="Q52150" s="404"/>
      <c r="R52150" s="404"/>
      <c r="S52150" s="404"/>
      <c r="T52150" s="404"/>
    </row>
    <row r="52151" spans="12:20" ht="16.8">
      <c r="L52151" s="404"/>
      <c r="M52151" s="404"/>
      <c r="N52151" s="404"/>
      <c r="O52151" s="404"/>
      <c r="P52151" s="404"/>
      <c r="Q52151" s="404"/>
      <c r="R52151" s="404"/>
      <c r="S52151" s="404"/>
      <c r="T52151" s="404"/>
    </row>
    <row r="52152" spans="12:20" ht="16.8">
      <c r="L52152" s="404"/>
      <c r="M52152" s="404"/>
      <c r="N52152" s="404"/>
      <c r="O52152" s="404"/>
      <c r="P52152" s="404"/>
      <c r="Q52152" s="404"/>
      <c r="R52152" s="404"/>
      <c r="S52152" s="404"/>
      <c r="T52152" s="404"/>
    </row>
    <row r="52153" spans="12:20" ht="16.8">
      <c r="L52153" s="404"/>
      <c r="M52153" s="404"/>
      <c r="N52153" s="404"/>
      <c r="O52153" s="404"/>
      <c r="P52153" s="404"/>
      <c r="Q52153" s="404"/>
      <c r="R52153" s="404"/>
      <c r="S52153" s="404"/>
      <c r="T52153" s="404"/>
    </row>
    <row r="52154" spans="12:20" ht="16.8">
      <c r="L52154" s="404"/>
      <c r="M52154" s="404"/>
      <c r="N52154" s="404"/>
      <c r="O52154" s="404"/>
      <c r="P52154" s="404"/>
      <c r="Q52154" s="404"/>
      <c r="R52154" s="404"/>
      <c r="S52154" s="404"/>
      <c r="T52154" s="404"/>
    </row>
    <row r="52155" spans="12:20" ht="16.8">
      <c r="L52155" s="404"/>
      <c r="M52155" s="404"/>
      <c r="N52155" s="404"/>
      <c r="O52155" s="404"/>
      <c r="P52155" s="404"/>
      <c r="Q52155" s="404"/>
      <c r="R52155" s="404"/>
      <c r="S52155" s="404"/>
      <c r="T52155" s="404"/>
    </row>
    <row r="52156" spans="12:20" ht="16.8">
      <c r="L52156" s="404"/>
      <c r="M52156" s="404"/>
      <c r="N52156" s="404"/>
      <c r="O52156" s="404"/>
      <c r="P52156" s="404"/>
      <c r="Q52156" s="404"/>
      <c r="R52156" s="404"/>
      <c r="S52156" s="404"/>
      <c r="T52156" s="404"/>
    </row>
    <row r="52157" spans="12:20" ht="16.8">
      <c r="L52157" s="404"/>
      <c r="M52157" s="404"/>
      <c r="N52157" s="404"/>
      <c r="O52157" s="404"/>
      <c r="P52157" s="404"/>
      <c r="Q52157" s="404"/>
      <c r="R52157" s="404"/>
      <c r="S52157" s="404"/>
      <c r="T52157" s="404"/>
    </row>
    <row r="52158" spans="12:20" ht="16.8">
      <c r="L52158" s="404"/>
      <c r="M52158" s="404"/>
      <c r="N52158" s="404"/>
      <c r="O52158" s="404"/>
      <c r="P52158" s="404"/>
      <c r="Q52158" s="404"/>
      <c r="R52158" s="404"/>
      <c r="S52158" s="404"/>
      <c r="T52158" s="404"/>
    </row>
    <row r="52159" spans="12:20" ht="16.8">
      <c r="L52159" s="404"/>
      <c r="M52159" s="404"/>
      <c r="N52159" s="404"/>
      <c r="O52159" s="404"/>
      <c r="P52159" s="404"/>
      <c r="Q52159" s="404"/>
      <c r="R52159" s="404"/>
      <c r="S52159" s="404"/>
      <c r="T52159" s="404"/>
    </row>
    <row r="52160" spans="12:20" ht="16.8">
      <c r="L52160" s="404"/>
      <c r="M52160" s="404"/>
      <c r="N52160" s="404"/>
      <c r="O52160" s="404"/>
      <c r="P52160" s="404"/>
      <c r="Q52160" s="404"/>
      <c r="R52160" s="404"/>
      <c r="S52160" s="404"/>
      <c r="T52160" s="404"/>
    </row>
    <row r="52161" spans="12:20" ht="16.8">
      <c r="L52161" s="404"/>
      <c r="M52161" s="404"/>
      <c r="N52161" s="404"/>
      <c r="O52161" s="404"/>
      <c r="P52161" s="404"/>
      <c r="Q52161" s="404"/>
      <c r="R52161" s="404"/>
      <c r="S52161" s="404"/>
      <c r="T52161" s="404"/>
    </row>
    <row r="52162" spans="12:20" ht="16.8">
      <c r="L52162" s="404"/>
      <c r="M52162" s="404"/>
      <c r="N52162" s="404"/>
      <c r="O52162" s="404"/>
      <c r="P52162" s="404"/>
      <c r="Q52162" s="404"/>
      <c r="R52162" s="404"/>
      <c r="S52162" s="404"/>
      <c r="T52162" s="404"/>
    </row>
    <row r="52163" spans="12:20" ht="16.8">
      <c r="L52163" s="404"/>
      <c r="M52163" s="404"/>
      <c r="N52163" s="404"/>
      <c r="O52163" s="404"/>
      <c r="P52163" s="404"/>
      <c r="Q52163" s="404"/>
      <c r="R52163" s="404"/>
      <c r="S52163" s="404"/>
      <c r="T52163" s="404"/>
    </row>
    <row r="52164" spans="12:20" ht="16.8">
      <c r="L52164" s="404"/>
      <c r="M52164" s="404"/>
      <c r="N52164" s="404"/>
      <c r="O52164" s="404"/>
      <c r="P52164" s="404"/>
      <c r="Q52164" s="404"/>
      <c r="R52164" s="404"/>
      <c r="S52164" s="404"/>
      <c r="T52164" s="404"/>
    </row>
    <row r="52165" spans="12:20" ht="16.8">
      <c r="L52165" s="404"/>
      <c r="M52165" s="404"/>
      <c r="N52165" s="404"/>
      <c r="O52165" s="404"/>
      <c r="P52165" s="404"/>
      <c r="Q52165" s="404"/>
      <c r="R52165" s="404"/>
      <c r="S52165" s="404"/>
      <c r="T52165" s="404"/>
    </row>
    <row r="52166" spans="12:20" ht="16.8">
      <c r="L52166" s="404"/>
      <c r="M52166" s="404"/>
      <c r="N52166" s="404"/>
      <c r="O52166" s="404"/>
      <c r="P52166" s="404"/>
      <c r="Q52166" s="404"/>
      <c r="R52166" s="404"/>
      <c r="S52166" s="404"/>
      <c r="T52166" s="404"/>
    </row>
    <row r="52167" spans="12:20" ht="16.8">
      <c r="L52167" s="404"/>
      <c r="M52167" s="404"/>
      <c r="N52167" s="404"/>
      <c r="O52167" s="404"/>
      <c r="P52167" s="404"/>
      <c r="Q52167" s="404"/>
      <c r="R52167" s="404"/>
      <c r="S52167" s="404"/>
      <c r="T52167" s="404"/>
    </row>
    <row r="52168" spans="12:20" ht="16.8">
      <c r="L52168" s="404"/>
      <c r="M52168" s="404"/>
      <c r="N52168" s="404"/>
      <c r="O52168" s="404"/>
      <c r="P52168" s="404"/>
      <c r="Q52168" s="404"/>
      <c r="R52168" s="404"/>
      <c r="S52168" s="404"/>
      <c r="T52168" s="404"/>
    </row>
    <row r="52169" spans="12:20" ht="16.8">
      <c r="L52169" s="404"/>
      <c r="M52169" s="404"/>
      <c r="N52169" s="404"/>
      <c r="O52169" s="404"/>
      <c r="P52169" s="404"/>
      <c r="Q52169" s="404"/>
      <c r="R52169" s="404"/>
      <c r="S52169" s="404"/>
      <c r="T52169" s="404"/>
    </row>
    <row r="52170" spans="12:20" ht="16.8">
      <c r="L52170" s="404"/>
      <c r="M52170" s="404"/>
      <c r="N52170" s="404"/>
      <c r="O52170" s="404"/>
      <c r="P52170" s="404"/>
      <c r="Q52170" s="404"/>
      <c r="R52170" s="404"/>
      <c r="S52170" s="404"/>
      <c r="T52170" s="404"/>
    </row>
    <row r="52171" spans="12:20" ht="16.8">
      <c r="L52171" s="404"/>
      <c r="M52171" s="404"/>
      <c r="N52171" s="404"/>
      <c r="O52171" s="404"/>
      <c r="P52171" s="404"/>
      <c r="Q52171" s="404"/>
      <c r="R52171" s="404"/>
      <c r="S52171" s="404"/>
      <c r="T52171" s="404"/>
    </row>
    <row r="52172" spans="12:20" ht="16.8">
      <c r="L52172" s="404"/>
      <c r="M52172" s="404"/>
      <c r="N52172" s="404"/>
      <c r="O52172" s="404"/>
      <c r="P52172" s="404"/>
      <c r="Q52172" s="404"/>
      <c r="R52172" s="404"/>
      <c r="S52172" s="404"/>
      <c r="T52172" s="404"/>
    </row>
    <row r="52173" spans="12:20" ht="16.8">
      <c r="L52173" s="404"/>
      <c r="M52173" s="404"/>
      <c r="N52173" s="404"/>
      <c r="O52173" s="404"/>
      <c r="P52173" s="404"/>
      <c r="Q52173" s="404"/>
      <c r="R52173" s="404"/>
      <c r="S52173" s="404"/>
      <c r="T52173" s="404"/>
    </row>
    <row r="52174" spans="12:20" ht="16.8">
      <c r="L52174" s="404"/>
      <c r="M52174" s="404"/>
      <c r="N52174" s="404"/>
      <c r="O52174" s="404"/>
      <c r="P52174" s="404"/>
      <c r="Q52174" s="404"/>
      <c r="R52174" s="404"/>
      <c r="S52174" s="404"/>
      <c r="T52174" s="404"/>
    </row>
    <row r="52175" spans="12:20" ht="16.8">
      <c r="L52175" s="404"/>
      <c r="M52175" s="404"/>
      <c r="N52175" s="404"/>
      <c r="O52175" s="404"/>
      <c r="P52175" s="404"/>
      <c r="Q52175" s="404"/>
      <c r="R52175" s="404"/>
      <c r="S52175" s="404"/>
      <c r="T52175" s="404"/>
    </row>
    <row r="52176" spans="12:20" ht="16.8">
      <c r="L52176" s="404"/>
      <c r="M52176" s="404"/>
      <c r="N52176" s="404"/>
      <c r="O52176" s="404"/>
      <c r="P52176" s="404"/>
      <c r="Q52176" s="404"/>
      <c r="R52176" s="404"/>
      <c r="S52176" s="404"/>
      <c r="T52176" s="404"/>
    </row>
    <row r="52177" spans="12:20" ht="16.8">
      <c r="L52177" s="404"/>
      <c r="M52177" s="404"/>
      <c r="N52177" s="404"/>
      <c r="O52177" s="404"/>
      <c r="P52177" s="404"/>
      <c r="Q52177" s="404"/>
      <c r="R52177" s="404"/>
      <c r="S52177" s="404"/>
      <c r="T52177" s="404"/>
    </row>
    <row r="52178" spans="12:20" ht="16.8">
      <c r="L52178" s="404"/>
      <c r="M52178" s="404"/>
      <c r="N52178" s="404"/>
      <c r="O52178" s="404"/>
      <c r="P52178" s="404"/>
      <c r="Q52178" s="404"/>
      <c r="R52178" s="404"/>
      <c r="S52178" s="404"/>
      <c r="T52178" s="404"/>
    </row>
    <row r="52179" spans="12:20" ht="16.8">
      <c r="L52179" s="404"/>
      <c r="M52179" s="404"/>
      <c r="N52179" s="404"/>
      <c r="O52179" s="404"/>
      <c r="P52179" s="404"/>
      <c r="Q52179" s="404"/>
      <c r="R52179" s="404"/>
      <c r="S52179" s="404"/>
      <c r="T52179" s="404"/>
    </row>
    <row r="52180" spans="12:20" ht="16.8">
      <c r="L52180" s="404"/>
      <c r="M52180" s="404"/>
      <c r="N52180" s="404"/>
      <c r="O52180" s="404"/>
      <c r="P52180" s="404"/>
      <c r="Q52180" s="404"/>
      <c r="R52180" s="404"/>
      <c r="S52180" s="404"/>
      <c r="T52180" s="404"/>
    </row>
    <row r="52181" spans="12:20" ht="16.8">
      <c r="L52181" s="404"/>
      <c r="M52181" s="404"/>
      <c r="N52181" s="404"/>
      <c r="O52181" s="404"/>
      <c r="P52181" s="404"/>
      <c r="Q52181" s="404"/>
      <c r="R52181" s="404"/>
      <c r="S52181" s="404"/>
      <c r="T52181" s="404"/>
    </row>
    <row r="52182" spans="12:20" ht="16.8">
      <c r="L52182" s="404"/>
      <c r="M52182" s="404"/>
      <c r="N52182" s="404"/>
      <c r="O52182" s="404"/>
      <c r="P52182" s="404"/>
      <c r="Q52182" s="404"/>
      <c r="R52182" s="404"/>
      <c r="S52182" s="404"/>
      <c r="T52182" s="404"/>
    </row>
    <row r="52183" spans="12:20" ht="16.8">
      <c r="L52183" s="404"/>
      <c r="M52183" s="404"/>
      <c r="N52183" s="404"/>
      <c r="O52183" s="404"/>
      <c r="P52183" s="404"/>
      <c r="Q52183" s="404"/>
      <c r="R52183" s="404"/>
      <c r="S52183" s="404"/>
      <c r="T52183" s="404"/>
    </row>
    <row r="52184" spans="12:20" ht="16.8">
      <c r="L52184" s="404"/>
      <c r="M52184" s="404"/>
      <c r="N52184" s="404"/>
      <c r="O52184" s="404"/>
      <c r="P52184" s="404"/>
      <c r="Q52184" s="404"/>
      <c r="R52184" s="404"/>
      <c r="S52184" s="404"/>
      <c r="T52184" s="404"/>
    </row>
    <row r="52185" spans="12:20" ht="16.8">
      <c r="L52185" s="404"/>
      <c r="M52185" s="404"/>
      <c r="N52185" s="404"/>
      <c r="O52185" s="404"/>
      <c r="P52185" s="404"/>
      <c r="Q52185" s="404"/>
      <c r="R52185" s="404"/>
      <c r="S52185" s="404"/>
      <c r="T52185" s="404"/>
    </row>
    <row r="52186" spans="12:20" ht="16.8">
      <c r="L52186" s="404"/>
      <c r="M52186" s="404"/>
      <c r="N52186" s="404"/>
      <c r="O52186" s="404"/>
      <c r="P52186" s="404"/>
      <c r="Q52186" s="404"/>
      <c r="R52186" s="404"/>
      <c r="S52186" s="404"/>
      <c r="T52186" s="404"/>
    </row>
    <row r="52187" spans="12:20" ht="16.8">
      <c r="L52187" s="404"/>
      <c r="M52187" s="404"/>
      <c r="N52187" s="404"/>
      <c r="O52187" s="404"/>
      <c r="P52187" s="404"/>
      <c r="Q52187" s="404"/>
      <c r="R52187" s="404"/>
      <c r="S52187" s="404"/>
      <c r="T52187" s="404"/>
    </row>
    <row r="52188" spans="12:20" ht="16.8">
      <c r="L52188" s="404"/>
      <c r="M52188" s="404"/>
      <c r="N52188" s="404"/>
      <c r="O52188" s="404"/>
      <c r="P52188" s="404"/>
      <c r="Q52188" s="404"/>
      <c r="R52188" s="404"/>
      <c r="S52188" s="404"/>
      <c r="T52188" s="404"/>
    </row>
    <row r="52189" spans="12:20" ht="16.8">
      <c r="L52189" s="404"/>
      <c r="M52189" s="404"/>
      <c r="N52189" s="404"/>
      <c r="O52189" s="404"/>
      <c r="P52189" s="404"/>
      <c r="Q52189" s="404"/>
      <c r="R52189" s="404"/>
      <c r="S52189" s="404"/>
      <c r="T52189" s="404"/>
    </row>
    <row r="52190" spans="12:20" ht="16.8">
      <c r="L52190" s="404"/>
      <c r="M52190" s="404"/>
      <c r="N52190" s="404"/>
      <c r="O52190" s="404"/>
      <c r="P52190" s="404"/>
      <c r="Q52190" s="404"/>
      <c r="R52190" s="404"/>
      <c r="S52190" s="404"/>
      <c r="T52190" s="404"/>
    </row>
    <row r="52191" spans="12:20" ht="16.8">
      <c r="L52191" s="404"/>
      <c r="M52191" s="404"/>
      <c r="N52191" s="404"/>
      <c r="O52191" s="404"/>
      <c r="P52191" s="404"/>
      <c r="Q52191" s="404"/>
      <c r="R52191" s="404"/>
      <c r="S52191" s="404"/>
      <c r="T52191" s="404"/>
    </row>
    <row r="52192" spans="12:20" ht="16.8">
      <c r="L52192" s="404"/>
      <c r="M52192" s="404"/>
      <c r="N52192" s="404"/>
      <c r="O52192" s="404"/>
      <c r="P52192" s="404"/>
      <c r="Q52192" s="404"/>
      <c r="R52192" s="404"/>
      <c r="S52192" s="404"/>
      <c r="T52192" s="404"/>
    </row>
    <row r="52193" spans="12:20" ht="16.8">
      <c r="L52193" s="404"/>
      <c r="M52193" s="404"/>
      <c r="N52193" s="404"/>
      <c r="O52193" s="404"/>
      <c r="P52193" s="404"/>
      <c r="Q52193" s="404"/>
      <c r="R52193" s="404"/>
      <c r="S52193" s="404"/>
      <c r="T52193" s="404"/>
    </row>
    <row r="52194" spans="12:20" ht="16.8">
      <c r="L52194" s="404"/>
      <c r="M52194" s="404"/>
      <c r="N52194" s="404"/>
      <c r="O52194" s="404"/>
      <c r="P52194" s="404"/>
      <c r="Q52194" s="404"/>
      <c r="R52194" s="404"/>
      <c r="S52194" s="404"/>
      <c r="T52194" s="404"/>
    </row>
    <row r="52195" spans="12:20" ht="16.8">
      <c r="L52195" s="404"/>
      <c r="M52195" s="404"/>
      <c r="N52195" s="404"/>
      <c r="O52195" s="404"/>
      <c r="P52195" s="404"/>
      <c r="Q52195" s="404"/>
      <c r="R52195" s="404"/>
      <c r="S52195" s="404"/>
      <c r="T52195" s="404"/>
    </row>
    <row r="52196" spans="12:20" ht="16.8">
      <c r="L52196" s="404"/>
      <c r="M52196" s="404"/>
      <c r="N52196" s="404"/>
      <c r="O52196" s="404"/>
      <c r="P52196" s="404"/>
      <c r="Q52196" s="404"/>
      <c r="R52196" s="404"/>
      <c r="S52196" s="404"/>
      <c r="T52196" s="404"/>
    </row>
    <row r="52197" spans="12:20" ht="16.8">
      <c r="L52197" s="404"/>
      <c r="M52197" s="404"/>
      <c r="N52197" s="404"/>
      <c r="O52197" s="404"/>
      <c r="P52197" s="404"/>
      <c r="Q52197" s="404"/>
      <c r="R52197" s="404"/>
      <c r="S52197" s="404"/>
      <c r="T52197" s="404"/>
    </row>
    <row r="52198" spans="12:20" ht="16.8">
      <c r="L52198" s="404"/>
      <c r="M52198" s="404"/>
      <c r="N52198" s="404"/>
      <c r="O52198" s="404"/>
      <c r="P52198" s="404"/>
      <c r="Q52198" s="404"/>
      <c r="R52198" s="404"/>
      <c r="S52198" s="404"/>
      <c r="T52198" s="404"/>
    </row>
    <row r="52199" spans="12:20" ht="16.8">
      <c r="L52199" s="404"/>
      <c r="M52199" s="404"/>
      <c r="N52199" s="404"/>
      <c r="O52199" s="404"/>
      <c r="P52199" s="404"/>
      <c r="Q52199" s="404"/>
      <c r="R52199" s="404"/>
      <c r="S52199" s="404"/>
      <c r="T52199" s="404"/>
    </row>
    <row r="52200" spans="12:20" ht="16.8">
      <c r="L52200" s="404"/>
      <c r="M52200" s="404"/>
      <c r="N52200" s="404"/>
      <c r="O52200" s="404"/>
      <c r="P52200" s="404"/>
      <c r="Q52200" s="404"/>
      <c r="R52200" s="404"/>
      <c r="S52200" s="404"/>
      <c r="T52200" s="404"/>
    </row>
    <row r="52201" spans="12:20" ht="16.8">
      <c r="L52201" s="404"/>
      <c r="M52201" s="404"/>
      <c r="N52201" s="404"/>
      <c r="O52201" s="404"/>
      <c r="P52201" s="404"/>
      <c r="Q52201" s="404"/>
      <c r="R52201" s="404"/>
      <c r="S52201" s="404"/>
      <c r="T52201" s="404"/>
    </row>
    <row r="52202" spans="12:20" ht="16.8">
      <c r="L52202" s="404"/>
      <c r="M52202" s="404"/>
      <c r="N52202" s="404"/>
      <c r="O52202" s="404"/>
      <c r="P52202" s="404"/>
      <c r="Q52202" s="404"/>
      <c r="R52202" s="404"/>
      <c r="S52202" s="404"/>
      <c r="T52202" s="404"/>
    </row>
    <row r="52203" spans="12:20" ht="16.8">
      <c r="L52203" s="404"/>
      <c r="M52203" s="404"/>
      <c r="N52203" s="404"/>
      <c r="O52203" s="404"/>
      <c r="P52203" s="404"/>
      <c r="Q52203" s="404"/>
      <c r="R52203" s="404"/>
      <c r="S52203" s="404"/>
      <c r="T52203" s="404"/>
    </row>
    <row r="52204" spans="12:20" ht="16.8">
      <c r="L52204" s="404"/>
      <c r="M52204" s="404"/>
      <c r="N52204" s="404"/>
      <c r="O52204" s="404"/>
      <c r="P52204" s="404"/>
      <c r="Q52204" s="404"/>
      <c r="R52204" s="404"/>
      <c r="S52204" s="404"/>
      <c r="T52204" s="404"/>
    </row>
    <row r="52205" spans="12:20" ht="16.8">
      <c r="L52205" s="404"/>
      <c r="M52205" s="404"/>
      <c r="N52205" s="404"/>
      <c r="O52205" s="404"/>
      <c r="P52205" s="404"/>
      <c r="Q52205" s="404"/>
      <c r="R52205" s="404"/>
      <c r="S52205" s="404"/>
      <c r="T52205" s="404"/>
    </row>
    <row r="52206" spans="12:20" ht="16.8">
      <c r="L52206" s="404"/>
      <c r="M52206" s="404"/>
      <c r="N52206" s="404"/>
      <c r="O52206" s="404"/>
      <c r="P52206" s="404"/>
      <c r="Q52206" s="404"/>
      <c r="R52206" s="404"/>
      <c r="S52206" s="404"/>
      <c r="T52206" s="404"/>
    </row>
    <row r="52207" spans="12:20" ht="16.8">
      <c r="L52207" s="404"/>
      <c r="M52207" s="404"/>
      <c r="N52207" s="404"/>
      <c r="O52207" s="404"/>
      <c r="P52207" s="404"/>
      <c r="Q52207" s="404"/>
      <c r="R52207" s="404"/>
      <c r="S52207" s="404"/>
      <c r="T52207" s="404"/>
    </row>
    <row r="52208" spans="12:20" ht="16.8">
      <c r="L52208" s="404"/>
      <c r="M52208" s="404"/>
      <c r="N52208" s="404"/>
      <c r="O52208" s="404"/>
      <c r="P52208" s="404"/>
      <c r="Q52208" s="404"/>
      <c r="R52208" s="404"/>
      <c r="S52208" s="404"/>
      <c r="T52208" s="404"/>
    </row>
    <row r="52209" spans="12:20" ht="16.8">
      <c r="L52209" s="404"/>
      <c r="M52209" s="404"/>
      <c r="N52209" s="404"/>
      <c r="O52209" s="404"/>
      <c r="P52209" s="404"/>
      <c r="Q52209" s="404"/>
      <c r="R52209" s="404"/>
      <c r="S52209" s="404"/>
      <c r="T52209" s="404"/>
    </row>
    <row r="52210" spans="12:20" ht="16.8">
      <c r="L52210" s="404"/>
      <c r="M52210" s="404"/>
      <c r="N52210" s="404"/>
      <c r="O52210" s="404"/>
      <c r="P52210" s="404"/>
      <c r="Q52210" s="404"/>
      <c r="R52210" s="404"/>
      <c r="S52210" s="404"/>
      <c r="T52210" s="404"/>
    </row>
    <row r="52211" spans="12:20" ht="16.8">
      <c r="L52211" s="404"/>
      <c r="M52211" s="404"/>
      <c r="N52211" s="404"/>
      <c r="O52211" s="404"/>
      <c r="P52211" s="404"/>
      <c r="Q52211" s="404"/>
      <c r="R52211" s="404"/>
      <c r="S52211" s="404"/>
      <c r="T52211" s="404"/>
    </row>
    <row r="52212" spans="12:20" ht="16.8">
      <c r="L52212" s="404"/>
      <c r="M52212" s="404"/>
      <c r="N52212" s="404"/>
      <c r="O52212" s="404"/>
      <c r="P52212" s="404"/>
      <c r="Q52212" s="404"/>
      <c r="R52212" s="404"/>
      <c r="S52212" s="404"/>
      <c r="T52212" s="404"/>
    </row>
    <row r="52213" spans="12:20" ht="16.8">
      <c r="L52213" s="404"/>
      <c r="M52213" s="404"/>
      <c r="N52213" s="404"/>
      <c r="O52213" s="404"/>
      <c r="P52213" s="404"/>
      <c r="Q52213" s="404"/>
      <c r="R52213" s="404"/>
      <c r="S52213" s="404"/>
      <c r="T52213" s="404"/>
    </row>
    <row r="52214" spans="12:20" ht="16.8">
      <c r="L52214" s="404"/>
      <c r="M52214" s="404"/>
      <c r="N52214" s="404"/>
      <c r="O52214" s="404"/>
      <c r="P52214" s="404"/>
      <c r="Q52214" s="404"/>
      <c r="R52214" s="404"/>
      <c r="S52214" s="404"/>
      <c r="T52214" s="404"/>
    </row>
    <row r="52215" spans="12:20" ht="16.8">
      <c r="L52215" s="404"/>
      <c r="M52215" s="404"/>
      <c r="N52215" s="404"/>
      <c r="O52215" s="404"/>
      <c r="P52215" s="404"/>
      <c r="Q52215" s="404"/>
      <c r="R52215" s="404"/>
      <c r="S52215" s="404"/>
      <c r="T52215" s="404"/>
    </row>
    <row r="52216" spans="12:20" ht="16.8">
      <c r="L52216" s="404"/>
      <c r="M52216" s="404"/>
      <c r="N52216" s="404"/>
      <c r="O52216" s="404"/>
      <c r="P52216" s="404"/>
      <c r="Q52216" s="404"/>
      <c r="R52216" s="404"/>
      <c r="S52216" s="404"/>
      <c r="T52216" s="404"/>
    </row>
    <row r="52217" spans="12:20" ht="16.8">
      <c r="L52217" s="404"/>
      <c r="M52217" s="404"/>
      <c r="N52217" s="404"/>
      <c r="O52217" s="404"/>
      <c r="P52217" s="404"/>
      <c r="Q52217" s="404"/>
      <c r="R52217" s="404"/>
      <c r="S52217" s="404"/>
      <c r="T52217" s="404"/>
    </row>
    <row r="52218" spans="12:20" ht="16.8">
      <c r="L52218" s="404"/>
      <c r="M52218" s="404"/>
      <c r="N52218" s="404"/>
      <c r="O52218" s="404"/>
      <c r="P52218" s="404"/>
      <c r="Q52218" s="404"/>
      <c r="R52218" s="404"/>
      <c r="S52218" s="404"/>
      <c r="T52218" s="404"/>
    </row>
    <row r="52219" spans="12:20" ht="16.8">
      <c r="L52219" s="404"/>
      <c r="M52219" s="404"/>
      <c r="N52219" s="404"/>
      <c r="O52219" s="404"/>
      <c r="P52219" s="404"/>
      <c r="Q52219" s="404"/>
      <c r="R52219" s="404"/>
      <c r="S52219" s="404"/>
      <c r="T52219" s="404"/>
    </row>
    <row r="52220" spans="12:20" ht="16.8">
      <c r="L52220" s="404"/>
      <c r="M52220" s="404"/>
      <c r="N52220" s="404"/>
      <c r="O52220" s="404"/>
      <c r="P52220" s="404"/>
      <c r="Q52220" s="404"/>
      <c r="R52220" s="404"/>
      <c r="S52220" s="404"/>
      <c r="T52220" s="404"/>
    </row>
    <row r="52221" spans="12:20" ht="16.8">
      <c r="L52221" s="404"/>
      <c r="M52221" s="404"/>
      <c r="N52221" s="404"/>
      <c r="O52221" s="404"/>
      <c r="P52221" s="404"/>
      <c r="Q52221" s="404"/>
      <c r="R52221" s="404"/>
      <c r="S52221" s="404"/>
      <c r="T52221" s="404"/>
    </row>
    <row r="52222" spans="12:20" ht="16.8">
      <c r="L52222" s="404"/>
      <c r="M52222" s="404"/>
      <c r="N52222" s="404"/>
      <c r="O52222" s="404"/>
      <c r="P52222" s="404"/>
      <c r="Q52222" s="404"/>
      <c r="R52222" s="404"/>
      <c r="S52222" s="404"/>
      <c r="T52222" s="404"/>
    </row>
    <row r="52223" spans="12:20" ht="16.8">
      <c r="L52223" s="404"/>
      <c r="M52223" s="404"/>
      <c r="N52223" s="404"/>
      <c r="O52223" s="404"/>
      <c r="P52223" s="404"/>
      <c r="Q52223" s="404"/>
      <c r="R52223" s="404"/>
      <c r="S52223" s="404"/>
      <c r="T52223" s="404"/>
    </row>
    <row r="52224" spans="12:20" ht="16.8">
      <c r="L52224" s="404"/>
      <c r="M52224" s="404"/>
      <c r="N52224" s="404"/>
      <c r="O52224" s="404"/>
      <c r="P52224" s="404"/>
      <c r="Q52224" s="404"/>
      <c r="R52224" s="404"/>
      <c r="S52224" s="404"/>
      <c r="T52224" s="404"/>
    </row>
    <row r="52225" spans="12:20" ht="16.8">
      <c r="L52225" s="404"/>
      <c r="M52225" s="404"/>
      <c r="N52225" s="404"/>
      <c r="O52225" s="404"/>
      <c r="P52225" s="404"/>
      <c r="Q52225" s="404"/>
      <c r="R52225" s="404"/>
      <c r="S52225" s="404"/>
      <c r="T52225" s="404"/>
    </row>
    <row r="52226" spans="12:20" ht="16.8">
      <c r="L52226" s="404"/>
      <c r="M52226" s="404"/>
      <c r="N52226" s="404"/>
      <c r="O52226" s="404"/>
      <c r="P52226" s="404"/>
      <c r="Q52226" s="404"/>
      <c r="R52226" s="404"/>
      <c r="S52226" s="404"/>
      <c r="T52226" s="404"/>
    </row>
    <row r="52227" spans="12:20" ht="16.8">
      <c r="L52227" s="404"/>
      <c r="M52227" s="404"/>
      <c r="N52227" s="404"/>
      <c r="O52227" s="404"/>
      <c r="P52227" s="404"/>
      <c r="Q52227" s="404"/>
      <c r="R52227" s="404"/>
      <c r="S52227" s="404"/>
      <c r="T52227" s="404"/>
    </row>
    <row r="52228" spans="12:20" ht="16.8">
      <c r="L52228" s="404"/>
      <c r="M52228" s="404"/>
      <c r="N52228" s="404"/>
      <c r="O52228" s="404"/>
      <c r="P52228" s="404"/>
      <c r="Q52228" s="404"/>
      <c r="R52228" s="404"/>
      <c r="S52228" s="404"/>
      <c r="T52228" s="404"/>
    </row>
    <row r="52229" spans="12:20" ht="16.8">
      <c r="L52229" s="404"/>
      <c r="M52229" s="404"/>
      <c r="N52229" s="404"/>
      <c r="O52229" s="404"/>
      <c r="P52229" s="404"/>
      <c r="Q52229" s="404"/>
      <c r="R52229" s="404"/>
      <c r="S52229" s="404"/>
      <c r="T52229" s="404"/>
    </row>
    <row r="52230" spans="12:20" ht="16.8">
      <c r="L52230" s="404"/>
      <c r="M52230" s="404"/>
      <c r="N52230" s="404"/>
      <c r="O52230" s="404"/>
      <c r="P52230" s="404"/>
      <c r="Q52230" s="404"/>
      <c r="R52230" s="404"/>
      <c r="S52230" s="404"/>
      <c r="T52230" s="404"/>
    </row>
    <row r="52231" spans="12:20" ht="16.8">
      <c r="L52231" s="404"/>
      <c r="M52231" s="404"/>
      <c r="N52231" s="404"/>
      <c r="O52231" s="404"/>
      <c r="P52231" s="404"/>
      <c r="Q52231" s="404"/>
      <c r="R52231" s="404"/>
      <c r="S52231" s="404"/>
      <c r="T52231" s="404"/>
    </row>
    <row r="52232" spans="12:20" ht="16.8">
      <c r="L52232" s="404"/>
      <c r="M52232" s="404"/>
      <c r="N52232" s="404"/>
      <c r="O52232" s="404"/>
      <c r="P52232" s="404"/>
      <c r="Q52232" s="404"/>
      <c r="R52232" s="404"/>
      <c r="S52232" s="404"/>
      <c r="T52232" s="404"/>
    </row>
    <row r="52233" spans="12:20" ht="16.8">
      <c r="L52233" s="404"/>
      <c r="M52233" s="404"/>
      <c r="N52233" s="404"/>
      <c r="O52233" s="404"/>
      <c r="P52233" s="404"/>
      <c r="Q52233" s="404"/>
      <c r="R52233" s="404"/>
      <c r="S52233" s="404"/>
      <c r="T52233" s="404"/>
    </row>
    <row r="52234" spans="12:20" ht="16.8">
      <c r="L52234" s="404"/>
      <c r="M52234" s="404"/>
      <c r="N52234" s="404"/>
      <c r="O52234" s="404"/>
      <c r="P52234" s="404"/>
      <c r="Q52234" s="404"/>
      <c r="R52234" s="404"/>
      <c r="S52234" s="404"/>
      <c r="T52234" s="404"/>
    </row>
    <row r="52235" spans="12:20" ht="16.8">
      <c r="L52235" s="404"/>
      <c r="M52235" s="404"/>
      <c r="N52235" s="404"/>
      <c r="O52235" s="404"/>
      <c r="P52235" s="404"/>
      <c r="Q52235" s="404"/>
      <c r="R52235" s="404"/>
      <c r="S52235" s="404"/>
      <c r="T52235" s="404"/>
    </row>
    <row r="52236" spans="12:20" ht="16.8">
      <c r="L52236" s="404"/>
      <c r="M52236" s="404"/>
      <c r="N52236" s="404"/>
      <c r="O52236" s="404"/>
      <c r="P52236" s="404"/>
      <c r="Q52236" s="404"/>
      <c r="R52236" s="404"/>
      <c r="S52236" s="404"/>
      <c r="T52236" s="404"/>
    </row>
    <row r="52237" spans="12:20" ht="16.8">
      <c r="L52237" s="404"/>
      <c r="M52237" s="404"/>
      <c r="N52237" s="404"/>
      <c r="O52237" s="404"/>
      <c r="P52237" s="404"/>
      <c r="Q52237" s="404"/>
      <c r="R52237" s="404"/>
      <c r="S52237" s="404"/>
      <c r="T52237" s="404"/>
    </row>
    <row r="52238" spans="12:20" ht="16.8">
      <c r="L52238" s="404"/>
      <c r="M52238" s="404"/>
      <c r="N52238" s="404"/>
      <c r="O52238" s="404"/>
      <c r="P52238" s="404"/>
      <c r="Q52238" s="404"/>
      <c r="R52238" s="404"/>
      <c r="S52238" s="404"/>
      <c r="T52238" s="404"/>
    </row>
    <row r="52239" spans="12:20" ht="16.8">
      <c r="L52239" s="404"/>
      <c r="M52239" s="404"/>
      <c r="N52239" s="404"/>
      <c r="O52239" s="404"/>
      <c r="P52239" s="404"/>
      <c r="Q52239" s="404"/>
      <c r="R52239" s="404"/>
      <c r="S52239" s="404"/>
      <c r="T52239" s="404"/>
    </row>
    <row r="52240" spans="12:20" ht="16.8">
      <c r="L52240" s="404"/>
      <c r="M52240" s="404"/>
      <c r="N52240" s="404"/>
      <c r="O52240" s="404"/>
      <c r="P52240" s="404"/>
      <c r="Q52240" s="404"/>
      <c r="R52240" s="404"/>
      <c r="S52240" s="404"/>
      <c r="T52240" s="404"/>
    </row>
    <row r="52241" spans="12:20" ht="16.8">
      <c r="L52241" s="404"/>
      <c r="M52241" s="404"/>
      <c r="N52241" s="404"/>
      <c r="O52241" s="404"/>
      <c r="P52241" s="404"/>
      <c r="Q52241" s="404"/>
      <c r="R52241" s="404"/>
      <c r="S52241" s="404"/>
      <c r="T52241" s="404"/>
    </row>
    <row r="52242" spans="12:20" ht="16.8">
      <c r="L52242" s="404"/>
      <c r="M52242" s="404"/>
      <c r="N52242" s="404"/>
      <c r="O52242" s="404"/>
      <c r="P52242" s="404"/>
      <c r="Q52242" s="404"/>
      <c r="R52242" s="404"/>
      <c r="S52242" s="404"/>
      <c r="T52242" s="404"/>
    </row>
    <row r="52243" spans="12:20" ht="16.8">
      <c r="L52243" s="404"/>
      <c r="M52243" s="404"/>
      <c r="N52243" s="404"/>
      <c r="O52243" s="404"/>
      <c r="P52243" s="404"/>
      <c r="Q52243" s="404"/>
      <c r="R52243" s="404"/>
      <c r="S52243" s="404"/>
      <c r="T52243" s="404"/>
    </row>
    <row r="52244" spans="12:20" ht="16.8">
      <c r="L52244" s="404"/>
      <c r="M52244" s="404"/>
      <c r="N52244" s="404"/>
      <c r="O52244" s="404"/>
      <c r="P52244" s="404"/>
      <c r="Q52244" s="404"/>
      <c r="R52244" s="404"/>
      <c r="S52244" s="404"/>
      <c r="T52244" s="404"/>
    </row>
    <row r="52245" spans="12:20" ht="16.8">
      <c r="L52245" s="404"/>
      <c r="M52245" s="404"/>
      <c r="N52245" s="404"/>
      <c r="O52245" s="404"/>
      <c r="P52245" s="404"/>
      <c r="Q52245" s="404"/>
      <c r="R52245" s="404"/>
      <c r="S52245" s="404"/>
      <c r="T52245" s="404"/>
    </row>
    <row r="52246" spans="12:20" ht="16.8">
      <c r="L52246" s="404"/>
      <c r="M52246" s="404"/>
      <c r="N52246" s="404"/>
      <c r="O52246" s="404"/>
      <c r="P52246" s="404"/>
      <c r="Q52246" s="404"/>
      <c r="R52246" s="404"/>
      <c r="S52246" s="404"/>
      <c r="T52246" s="404"/>
    </row>
    <row r="52247" spans="12:20" ht="16.8">
      <c r="L52247" s="404"/>
      <c r="M52247" s="404"/>
      <c r="N52247" s="404"/>
      <c r="O52247" s="404"/>
      <c r="P52247" s="404"/>
      <c r="Q52247" s="404"/>
      <c r="R52247" s="404"/>
      <c r="S52247" s="404"/>
      <c r="T52247" s="404"/>
    </row>
    <row r="52248" spans="12:20" ht="16.8">
      <c r="L52248" s="404"/>
      <c r="M52248" s="404"/>
      <c r="N52248" s="404"/>
      <c r="O52248" s="404"/>
      <c r="P52248" s="404"/>
      <c r="Q52248" s="404"/>
      <c r="R52248" s="404"/>
      <c r="S52248" s="404"/>
      <c r="T52248" s="404"/>
    </row>
    <row r="52249" spans="12:20" ht="16.8">
      <c r="L52249" s="404"/>
      <c r="M52249" s="404"/>
      <c r="N52249" s="404"/>
      <c r="O52249" s="404"/>
      <c r="P52249" s="404"/>
      <c r="Q52249" s="404"/>
      <c r="R52249" s="404"/>
      <c r="S52249" s="404"/>
      <c r="T52249" s="404"/>
    </row>
    <row r="52250" spans="12:20" ht="16.8">
      <c r="L52250" s="404"/>
      <c r="M52250" s="404"/>
      <c r="N52250" s="404"/>
      <c r="O52250" s="404"/>
      <c r="P52250" s="404"/>
      <c r="Q52250" s="404"/>
      <c r="R52250" s="404"/>
      <c r="S52250" s="404"/>
      <c r="T52250" s="404"/>
    </row>
    <row r="52251" spans="12:20" ht="16.8">
      <c r="L52251" s="404"/>
      <c r="M52251" s="404"/>
      <c r="N52251" s="404"/>
      <c r="O52251" s="404"/>
      <c r="P52251" s="404"/>
      <c r="Q52251" s="404"/>
      <c r="R52251" s="404"/>
      <c r="S52251" s="404"/>
      <c r="T52251" s="404"/>
    </row>
    <row r="52252" spans="12:20" ht="16.8">
      <c r="L52252" s="404"/>
      <c r="M52252" s="404"/>
      <c r="N52252" s="404"/>
      <c r="O52252" s="404"/>
      <c r="P52252" s="404"/>
      <c r="Q52252" s="404"/>
      <c r="R52252" s="404"/>
      <c r="S52252" s="404"/>
      <c r="T52252" s="404"/>
    </row>
    <row r="52253" spans="12:20" ht="16.8">
      <c r="L52253" s="404"/>
      <c r="M52253" s="404"/>
      <c r="N52253" s="404"/>
      <c r="O52253" s="404"/>
      <c r="P52253" s="404"/>
      <c r="Q52253" s="404"/>
      <c r="R52253" s="404"/>
      <c r="S52253" s="404"/>
      <c r="T52253" s="404"/>
    </row>
    <row r="52254" spans="12:20" ht="16.8">
      <c r="L52254" s="404"/>
      <c r="M52254" s="404"/>
      <c r="N52254" s="404"/>
      <c r="O52254" s="404"/>
      <c r="P52254" s="404"/>
      <c r="Q52254" s="404"/>
      <c r="R52254" s="404"/>
      <c r="S52254" s="404"/>
      <c r="T52254" s="404"/>
    </row>
    <row r="52255" spans="12:20" ht="16.8">
      <c r="L52255" s="404"/>
      <c r="M52255" s="404"/>
      <c r="N52255" s="404"/>
      <c r="O52255" s="404"/>
      <c r="P52255" s="404"/>
      <c r="Q52255" s="404"/>
      <c r="R52255" s="404"/>
      <c r="S52255" s="404"/>
      <c r="T52255" s="404"/>
    </row>
    <row r="52256" spans="12:20" ht="16.8">
      <c r="L52256" s="404"/>
      <c r="M52256" s="404"/>
      <c r="N52256" s="404"/>
      <c r="O52256" s="404"/>
      <c r="P52256" s="404"/>
      <c r="Q52256" s="404"/>
      <c r="R52256" s="404"/>
      <c r="S52256" s="404"/>
      <c r="T52256" s="404"/>
    </row>
    <row r="52257" spans="12:20" ht="16.8">
      <c r="L52257" s="404"/>
      <c r="M52257" s="404"/>
      <c r="N52257" s="404"/>
      <c r="O52257" s="404"/>
      <c r="P52257" s="404"/>
      <c r="Q52257" s="404"/>
      <c r="R52257" s="404"/>
      <c r="S52257" s="404"/>
      <c r="T52257" s="404"/>
    </row>
    <row r="52258" spans="12:20" ht="16.8">
      <c r="L52258" s="404"/>
      <c r="M52258" s="404"/>
      <c r="N52258" s="404"/>
      <c r="O52258" s="404"/>
      <c r="P52258" s="404"/>
      <c r="Q52258" s="404"/>
      <c r="R52258" s="404"/>
      <c r="S52258" s="404"/>
      <c r="T52258" s="404"/>
    </row>
    <row r="52259" spans="12:20" ht="16.8">
      <c r="L52259" s="404"/>
      <c r="M52259" s="404"/>
      <c r="N52259" s="404"/>
      <c r="O52259" s="404"/>
      <c r="P52259" s="404"/>
      <c r="Q52259" s="404"/>
      <c r="R52259" s="404"/>
      <c r="S52259" s="404"/>
      <c r="T52259" s="404"/>
    </row>
    <row r="52260" spans="12:20" ht="16.8">
      <c r="L52260" s="404"/>
      <c r="M52260" s="404"/>
      <c r="N52260" s="404"/>
      <c r="O52260" s="404"/>
      <c r="P52260" s="404"/>
      <c r="Q52260" s="404"/>
      <c r="R52260" s="404"/>
      <c r="S52260" s="404"/>
      <c r="T52260" s="404"/>
    </row>
    <row r="52261" spans="12:20" ht="16.8">
      <c r="L52261" s="404"/>
      <c r="M52261" s="404"/>
      <c r="N52261" s="404"/>
      <c r="O52261" s="404"/>
      <c r="P52261" s="404"/>
      <c r="Q52261" s="404"/>
      <c r="R52261" s="404"/>
      <c r="S52261" s="404"/>
      <c r="T52261" s="404"/>
    </row>
    <row r="52262" spans="12:20" ht="16.8">
      <c r="L52262" s="404"/>
      <c r="M52262" s="404"/>
      <c r="N52262" s="404"/>
      <c r="O52262" s="404"/>
      <c r="P52262" s="404"/>
      <c r="Q52262" s="404"/>
      <c r="R52262" s="404"/>
      <c r="S52262" s="404"/>
      <c r="T52262" s="404"/>
    </row>
    <row r="52263" spans="12:20" ht="16.8">
      <c r="L52263" s="404"/>
      <c r="M52263" s="404"/>
      <c r="N52263" s="404"/>
      <c r="O52263" s="404"/>
      <c r="P52263" s="404"/>
      <c r="Q52263" s="404"/>
      <c r="R52263" s="404"/>
      <c r="S52263" s="404"/>
      <c r="T52263" s="404"/>
    </row>
    <row r="52264" spans="12:20" ht="16.8">
      <c r="L52264" s="404"/>
      <c r="M52264" s="404"/>
      <c r="N52264" s="404"/>
      <c r="O52264" s="404"/>
      <c r="P52264" s="404"/>
      <c r="Q52264" s="404"/>
      <c r="R52264" s="404"/>
      <c r="S52264" s="404"/>
      <c r="T52264" s="404"/>
    </row>
    <row r="52265" spans="12:20" ht="16.8">
      <c r="L52265" s="404"/>
      <c r="M52265" s="404"/>
      <c r="N52265" s="404"/>
      <c r="O52265" s="404"/>
      <c r="P52265" s="404"/>
      <c r="Q52265" s="404"/>
      <c r="R52265" s="404"/>
      <c r="S52265" s="404"/>
      <c r="T52265" s="404"/>
    </row>
    <row r="52266" spans="12:20" ht="16.8">
      <c r="L52266" s="404"/>
      <c r="M52266" s="404"/>
      <c r="N52266" s="404"/>
      <c r="O52266" s="404"/>
      <c r="P52266" s="404"/>
      <c r="Q52266" s="404"/>
      <c r="R52266" s="404"/>
      <c r="S52266" s="404"/>
      <c r="T52266" s="404"/>
    </row>
    <row r="52267" spans="12:20" ht="16.8">
      <c r="L52267" s="404"/>
      <c r="M52267" s="404"/>
      <c r="N52267" s="404"/>
      <c r="O52267" s="404"/>
      <c r="P52267" s="404"/>
      <c r="Q52267" s="404"/>
      <c r="R52267" s="404"/>
      <c r="S52267" s="404"/>
      <c r="T52267" s="404"/>
    </row>
    <row r="52268" spans="12:20" ht="16.8">
      <c r="L52268" s="404"/>
      <c r="M52268" s="404"/>
      <c r="N52268" s="404"/>
      <c r="O52268" s="404"/>
      <c r="P52268" s="404"/>
      <c r="Q52268" s="404"/>
      <c r="R52268" s="404"/>
      <c r="S52268" s="404"/>
      <c r="T52268" s="404"/>
    </row>
    <row r="52269" spans="12:20" ht="16.8">
      <c r="L52269" s="404"/>
      <c r="M52269" s="404"/>
      <c r="N52269" s="404"/>
      <c r="O52269" s="404"/>
      <c r="P52269" s="404"/>
      <c r="Q52269" s="404"/>
      <c r="R52269" s="404"/>
      <c r="S52269" s="404"/>
      <c r="T52269" s="404"/>
    </row>
    <row r="52270" spans="12:20" ht="16.8">
      <c r="L52270" s="404"/>
      <c r="M52270" s="404"/>
      <c r="N52270" s="404"/>
      <c r="O52270" s="404"/>
      <c r="P52270" s="404"/>
      <c r="Q52270" s="404"/>
      <c r="R52270" s="404"/>
      <c r="S52270" s="404"/>
      <c r="T52270" s="404"/>
    </row>
    <row r="52271" spans="12:20" ht="16.8">
      <c r="L52271" s="404"/>
      <c r="M52271" s="404"/>
      <c r="N52271" s="404"/>
      <c r="O52271" s="404"/>
      <c r="P52271" s="404"/>
      <c r="Q52271" s="404"/>
      <c r="R52271" s="404"/>
      <c r="S52271" s="404"/>
      <c r="T52271" s="404"/>
    </row>
    <row r="52272" spans="12:20" ht="16.8">
      <c r="L52272" s="404"/>
      <c r="M52272" s="404"/>
      <c r="N52272" s="404"/>
      <c r="O52272" s="404"/>
      <c r="P52272" s="404"/>
      <c r="Q52272" s="404"/>
      <c r="R52272" s="404"/>
      <c r="S52272" s="404"/>
      <c r="T52272" s="404"/>
    </row>
    <row r="52273" spans="12:20" ht="16.8">
      <c r="L52273" s="404"/>
      <c r="M52273" s="404"/>
      <c r="N52273" s="404"/>
      <c r="O52273" s="404"/>
      <c r="P52273" s="404"/>
      <c r="Q52273" s="404"/>
      <c r="R52273" s="404"/>
      <c r="S52273" s="404"/>
      <c r="T52273" s="404"/>
    </row>
    <row r="52274" spans="12:20" ht="16.8">
      <c r="L52274" s="404"/>
      <c r="M52274" s="404"/>
      <c r="N52274" s="404"/>
      <c r="O52274" s="404"/>
      <c r="P52274" s="404"/>
      <c r="Q52274" s="404"/>
      <c r="R52274" s="404"/>
      <c r="S52274" s="404"/>
      <c r="T52274" s="404"/>
    </row>
    <row r="52275" spans="12:20" ht="16.8">
      <c r="L52275" s="404"/>
      <c r="M52275" s="404"/>
      <c r="N52275" s="404"/>
      <c r="O52275" s="404"/>
      <c r="P52275" s="404"/>
      <c r="Q52275" s="404"/>
      <c r="R52275" s="404"/>
      <c r="S52275" s="404"/>
      <c r="T52275" s="404"/>
    </row>
    <row r="52276" spans="12:20" ht="16.8">
      <c r="L52276" s="404"/>
      <c r="M52276" s="404"/>
      <c r="N52276" s="404"/>
      <c r="O52276" s="404"/>
      <c r="P52276" s="404"/>
      <c r="Q52276" s="404"/>
      <c r="R52276" s="404"/>
      <c r="S52276" s="404"/>
      <c r="T52276" s="404"/>
    </row>
    <row r="52277" spans="12:20" ht="16.8">
      <c r="L52277" s="404"/>
      <c r="M52277" s="404"/>
      <c r="N52277" s="404"/>
      <c r="O52277" s="404"/>
      <c r="P52277" s="404"/>
      <c r="Q52277" s="404"/>
      <c r="R52277" s="404"/>
      <c r="S52277" s="404"/>
      <c r="T52277" s="404"/>
    </row>
    <row r="52278" spans="12:20" ht="16.8">
      <c r="L52278" s="404"/>
      <c r="M52278" s="404"/>
      <c r="N52278" s="404"/>
      <c r="O52278" s="404"/>
      <c r="P52278" s="404"/>
      <c r="Q52278" s="404"/>
      <c r="R52278" s="404"/>
      <c r="S52278" s="404"/>
      <c r="T52278" s="404"/>
    </row>
    <row r="52279" spans="12:20" ht="16.8">
      <c r="L52279" s="404"/>
      <c r="M52279" s="404"/>
      <c r="N52279" s="404"/>
      <c r="O52279" s="404"/>
      <c r="P52279" s="404"/>
      <c r="Q52279" s="404"/>
      <c r="R52279" s="404"/>
      <c r="S52279" s="404"/>
      <c r="T52279" s="404"/>
    </row>
    <row r="52280" spans="12:20" ht="16.8">
      <c r="L52280" s="404"/>
      <c r="M52280" s="404"/>
      <c r="N52280" s="404"/>
      <c r="O52280" s="404"/>
      <c r="P52280" s="404"/>
      <c r="Q52280" s="404"/>
      <c r="R52280" s="404"/>
      <c r="S52280" s="404"/>
      <c r="T52280" s="404"/>
    </row>
    <row r="52281" spans="12:20" ht="16.8">
      <c r="L52281" s="404"/>
      <c r="M52281" s="404"/>
      <c r="N52281" s="404"/>
      <c r="O52281" s="404"/>
      <c r="P52281" s="404"/>
      <c r="Q52281" s="404"/>
      <c r="R52281" s="404"/>
      <c r="S52281" s="404"/>
      <c r="T52281" s="404"/>
    </row>
    <row r="52282" spans="12:20" ht="16.8">
      <c r="L52282" s="404"/>
      <c r="M52282" s="404"/>
      <c r="N52282" s="404"/>
      <c r="O52282" s="404"/>
      <c r="P52282" s="404"/>
      <c r="Q52282" s="404"/>
      <c r="R52282" s="404"/>
      <c r="S52282" s="404"/>
      <c r="T52282" s="404"/>
    </row>
    <row r="52283" spans="12:20" ht="16.8">
      <c r="L52283" s="404"/>
      <c r="M52283" s="404"/>
      <c r="N52283" s="404"/>
      <c r="O52283" s="404"/>
      <c r="P52283" s="404"/>
      <c r="Q52283" s="404"/>
      <c r="R52283" s="404"/>
      <c r="S52283" s="404"/>
      <c r="T52283" s="404"/>
    </row>
    <row r="52284" spans="12:20" ht="16.8">
      <c r="L52284" s="404"/>
      <c r="M52284" s="404"/>
      <c r="N52284" s="404"/>
      <c r="O52284" s="404"/>
      <c r="P52284" s="404"/>
      <c r="Q52284" s="404"/>
      <c r="R52284" s="404"/>
      <c r="S52284" s="404"/>
      <c r="T52284" s="404"/>
    </row>
    <row r="52285" spans="12:20" ht="16.8">
      <c r="L52285" s="404"/>
      <c r="M52285" s="404"/>
      <c r="N52285" s="404"/>
      <c r="O52285" s="404"/>
      <c r="P52285" s="404"/>
      <c r="Q52285" s="404"/>
      <c r="R52285" s="404"/>
      <c r="S52285" s="404"/>
      <c r="T52285" s="404"/>
    </row>
    <row r="52286" spans="12:20" ht="16.8">
      <c r="L52286" s="404"/>
      <c r="M52286" s="404"/>
      <c r="N52286" s="404"/>
      <c r="O52286" s="404"/>
      <c r="P52286" s="404"/>
      <c r="Q52286" s="404"/>
      <c r="R52286" s="404"/>
      <c r="S52286" s="404"/>
      <c r="T52286" s="404"/>
    </row>
    <row r="52287" spans="12:20" ht="16.8">
      <c r="L52287" s="404"/>
      <c r="M52287" s="404"/>
      <c r="N52287" s="404"/>
      <c r="O52287" s="404"/>
      <c r="P52287" s="404"/>
      <c r="Q52287" s="404"/>
      <c r="R52287" s="404"/>
      <c r="S52287" s="404"/>
      <c r="T52287" s="404"/>
    </row>
    <row r="52288" spans="12:20" ht="16.8">
      <c r="L52288" s="404"/>
      <c r="M52288" s="404"/>
      <c r="N52288" s="404"/>
      <c r="O52288" s="404"/>
      <c r="P52288" s="404"/>
      <c r="Q52288" s="404"/>
      <c r="R52288" s="404"/>
      <c r="S52288" s="404"/>
      <c r="T52288" s="404"/>
    </row>
    <row r="52289" spans="12:20" ht="16.8">
      <c r="L52289" s="404"/>
      <c r="M52289" s="404"/>
      <c r="N52289" s="404"/>
      <c r="O52289" s="404"/>
      <c r="P52289" s="404"/>
      <c r="Q52289" s="404"/>
      <c r="R52289" s="404"/>
      <c r="S52289" s="404"/>
      <c r="T52289" s="404"/>
    </row>
    <row r="52290" spans="12:20" ht="16.8">
      <c r="L52290" s="404"/>
      <c r="M52290" s="404"/>
      <c r="N52290" s="404"/>
      <c r="O52290" s="404"/>
      <c r="P52290" s="404"/>
      <c r="Q52290" s="404"/>
      <c r="R52290" s="404"/>
      <c r="S52290" s="404"/>
      <c r="T52290" s="404"/>
    </row>
    <row r="52291" spans="12:20" ht="16.8">
      <c r="L52291" s="404"/>
      <c r="M52291" s="404"/>
      <c r="N52291" s="404"/>
      <c r="O52291" s="404"/>
      <c r="P52291" s="404"/>
      <c r="Q52291" s="404"/>
      <c r="R52291" s="404"/>
      <c r="S52291" s="404"/>
      <c r="T52291" s="404"/>
    </row>
    <row r="52292" spans="12:20" ht="16.8">
      <c r="L52292" s="404"/>
      <c r="M52292" s="404"/>
      <c r="N52292" s="404"/>
      <c r="O52292" s="404"/>
      <c r="P52292" s="404"/>
      <c r="Q52292" s="404"/>
      <c r="R52292" s="404"/>
      <c r="S52292" s="404"/>
      <c r="T52292" s="404"/>
    </row>
    <row r="52293" spans="12:20" ht="16.8">
      <c r="L52293" s="404"/>
      <c r="M52293" s="404"/>
      <c r="N52293" s="404"/>
      <c r="O52293" s="404"/>
      <c r="P52293" s="404"/>
      <c r="Q52293" s="404"/>
      <c r="R52293" s="404"/>
      <c r="S52293" s="404"/>
      <c r="T52293" s="404"/>
    </row>
    <row r="52294" spans="12:20" ht="16.8">
      <c r="L52294" s="404"/>
      <c r="M52294" s="404"/>
      <c r="N52294" s="404"/>
      <c r="O52294" s="404"/>
      <c r="P52294" s="404"/>
      <c r="Q52294" s="404"/>
      <c r="R52294" s="404"/>
      <c r="S52294" s="404"/>
      <c r="T52294" s="404"/>
    </row>
    <row r="52295" spans="12:20" ht="16.8">
      <c r="L52295" s="404"/>
      <c r="M52295" s="404"/>
      <c r="N52295" s="404"/>
      <c r="O52295" s="404"/>
      <c r="P52295" s="404"/>
      <c r="Q52295" s="404"/>
      <c r="R52295" s="404"/>
      <c r="S52295" s="404"/>
      <c r="T52295" s="404"/>
    </row>
    <row r="52296" spans="12:20" ht="16.8">
      <c r="L52296" s="404"/>
      <c r="M52296" s="404"/>
      <c r="N52296" s="404"/>
      <c r="O52296" s="404"/>
      <c r="P52296" s="404"/>
      <c r="Q52296" s="404"/>
      <c r="R52296" s="404"/>
      <c r="S52296" s="404"/>
      <c r="T52296" s="404"/>
    </row>
    <row r="52297" spans="12:20" ht="16.8">
      <c r="L52297" s="404"/>
      <c r="M52297" s="404"/>
      <c r="N52297" s="404"/>
      <c r="O52297" s="404"/>
      <c r="P52297" s="404"/>
      <c r="Q52297" s="404"/>
      <c r="R52297" s="404"/>
      <c r="S52297" s="404"/>
      <c r="T52297" s="404"/>
    </row>
    <row r="52298" spans="12:20" ht="16.8">
      <c r="L52298" s="404"/>
      <c r="M52298" s="404"/>
      <c r="N52298" s="404"/>
      <c r="O52298" s="404"/>
      <c r="P52298" s="404"/>
      <c r="Q52298" s="404"/>
      <c r="R52298" s="404"/>
      <c r="S52298" s="404"/>
      <c r="T52298" s="404"/>
    </row>
    <row r="52299" spans="12:20" ht="16.8">
      <c r="L52299" s="404"/>
      <c r="M52299" s="404"/>
      <c r="N52299" s="404"/>
      <c r="O52299" s="404"/>
      <c r="P52299" s="404"/>
      <c r="Q52299" s="404"/>
      <c r="R52299" s="404"/>
      <c r="S52299" s="404"/>
      <c r="T52299" s="404"/>
    </row>
    <row r="52300" spans="12:20" ht="16.8">
      <c r="L52300" s="404"/>
      <c r="M52300" s="404"/>
      <c r="N52300" s="404"/>
      <c r="O52300" s="404"/>
      <c r="P52300" s="404"/>
      <c r="Q52300" s="404"/>
      <c r="R52300" s="404"/>
      <c r="S52300" s="404"/>
      <c r="T52300" s="404"/>
    </row>
    <row r="52301" spans="12:20" ht="16.8">
      <c r="L52301" s="404"/>
      <c r="M52301" s="404"/>
      <c r="N52301" s="404"/>
      <c r="O52301" s="404"/>
      <c r="P52301" s="404"/>
      <c r="Q52301" s="404"/>
      <c r="R52301" s="404"/>
      <c r="S52301" s="404"/>
      <c r="T52301" s="404"/>
    </row>
    <row r="52302" spans="12:20" ht="16.8">
      <c r="L52302" s="404"/>
      <c r="M52302" s="404"/>
      <c r="N52302" s="404"/>
      <c r="O52302" s="404"/>
      <c r="P52302" s="404"/>
      <c r="Q52302" s="404"/>
      <c r="R52302" s="404"/>
      <c r="S52302" s="404"/>
      <c r="T52302" s="404"/>
    </row>
    <row r="52303" spans="12:20" ht="16.8">
      <c r="L52303" s="404"/>
      <c r="M52303" s="404"/>
      <c r="N52303" s="404"/>
      <c r="O52303" s="404"/>
      <c r="P52303" s="404"/>
      <c r="Q52303" s="404"/>
      <c r="R52303" s="404"/>
      <c r="S52303" s="404"/>
      <c r="T52303" s="404"/>
    </row>
    <row r="52304" spans="12:20" ht="16.8">
      <c r="L52304" s="404"/>
      <c r="M52304" s="404"/>
      <c r="N52304" s="404"/>
      <c r="O52304" s="404"/>
      <c r="P52304" s="404"/>
      <c r="Q52304" s="404"/>
      <c r="R52304" s="404"/>
      <c r="S52304" s="404"/>
      <c r="T52304" s="404"/>
    </row>
    <row r="52305" spans="12:20" ht="16.8">
      <c r="L52305" s="404"/>
      <c r="M52305" s="404"/>
      <c r="N52305" s="404"/>
      <c r="O52305" s="404"/>
      <c r="P52305" s="404"/>
      <c r="Q52305" s="404"/>
      <c r="R52305" s="404"/>
      <c r="S52305" s="404"/>
      <c r="T52305" s="404"/>
    </row>
    <row r="52306" spans="12:20" ht="16.8">
      <c r="L52306" s="404"/>
      <c r="M52306" s="404"/>
      <c r="N52306" s="404"/>
      <c r="O52306" s="404"/>
      <c r="P52306" s="404"/>
      <c r="Q52306" s="404"/>
      <c r="R52306" s="404"/>
      <c r="S52306" s="404"/>
      <c r="T52306" s="404"/>
    </row>
    <row r="52307" spans="12:20" ht="16.8">
      <c r="L52307" s="404"/>
      <c r="M52307" s="404"/>
      <c r="N52307" s="404"/>
      <c r="O52307" s="404"/>
      <c r="P52307" s="404"/>
      <c r="Q52307" s="404"/>
      <c r="R52307" s="404"/>
      <c r="S52307" s="404"/>
      <c r="T52307" s="404"/>
    </row>
    <row r="52308" spans="12:20" ht="16.8">
      <c r="L52308" s="404"/>
      <c r="M52308" s="404"/>
      <c r="N52308" s="404"/>
      <c r="O52308" s="404"/>
      <c r="P52308" s="404"/>
      <c r="Q52308" s="404"/>
      <c r="R52308" s="404"/>
      <c r="S52308" s="404"/>
      <c r="T52308" s="404"/>
    </row>
    <row r="52309" spans="12:20" ht="16.8">
      <c r="L52309" s="404"/>
      <c r="M52309" s="404"/>
      <c r="N52309" s="404"/>
      <c r="O52309" s="404"/>
      <c r="P52309" s="404"/>
      <c r="Q52309" s="404"/>
      <c r="R52309" s="404"/>
      <c r="S52309" s="404"/>
      <c r="T52309" s="404"/>
    </row>
    <row r="52310" spans="12:20" ht="16.8">
      <c r="L52310" s="404"/>
      <c r="M52310" s="404"/>
      <c r="N52310" s="404"/>
      <c r="O52310" s="404"/>
      <c r="P52310" s="404"/>
      <c r="Q52310" s="404"/>
      <c r="R52310" s="404"/>
      <c r="S52310" s="404"/>
      <c r="T52310" s="404"/>
    </row>
    <row r="52311" spans="12:20" ht="16.8">
      <c r="L52311" s="404"/>
      <c r="M52311" s="404"/>
      <c r="N52311" s="404"/>
      <c r="O52311" s="404"/>
      <c r="P52311" s="404"/>
      <c r="Q52311" s="404"/>
      <c r="R52311" s="404"/>
      <c r="S52311" s="404"/>
      <c r="T52311" s="404"/>
    </row>
    <row r="52312" spans="12:20" ht="16.8">
      <c r="L52312" s="404"/>
      <c r="M52312" s="404"/>
      <c r="N52312" s="404"/>
      <c r="O52312" s="404"/>
      <c r="P52312" s="404"/>
      <c r="Q52312" s="404"/>
      <c r="R52312" s="404"/>
      <c r="S52312" s="404"/>
      <c r="T52312" s="404"/>
    </row>
    <row r="52313" spans="12:20" ht="16.8">
      <c r="L52313" s="404"/>
      <c r="M52313" s="404"/>
      <c r="N52313" s="404"/>
      <c r="O52313" s="404"/>
      <c r="P52313" s="404"/>
      <c r="Q52313" s="404"/>
      <c r="R52313" s="404"/>
      <c r="S52313" s="404"/>
      <c r="T52313" s="404"/>
    </row>
    <row r="52314" spans="12:20" ht="16.8">
      <c r="L52314" s="404"/>
      <c r="M52314" s="404"/>
      <c r="N52314" s="404"/>
      <c r="O52314" s="404"/>
      <c r="P52314" s="404"/>
      <c r="Q52314" s="404"/>
      <c r="R52314" s="404"/>
      <c r="S52314" s="404"/>
      <c r="T52314" s="404"/>
    </row>
    <row r="52315" spans="12:20" ht="16.8">
      <c r="L52315" s="404"/>
      <c r="M52315" s="404"/>
      <c r="N52315" s="404"/>
      <c r="O52315" s="404"/>
      <c r="P52315" s="404"/>
      <c r="Q52315" s="404"/>
      <c r="R52315" s="404"/>
      <c r="S52315" s="404"/>
      <c r="T52315" s="404"/>
    </row>
    <row r="52316" spans="12:20" ht="16.8">
      <c r="L52316" s="404"/>
      <c r="M52316" s="404"/>
      <c r="N52316" s="404"/>
      <c r="O52316" s="404"/>
      <c r="P52316" s="404"/>
      <c r="Q52316" s="404"/>
      <c r="R52316" s="404"/>
      <c r="S52316" s="404"/>
      <c r="T52316" s="404"/>
    </row>
    <row r="52317" spans="12:20" ht="16.8">
      <c r="L52317" s="404"/>
      <c r="M52317" s="404"/>
      <c r="N52317" s="404"/>
      <c r="O52317" s="404"/>
      <c r="P52317" s="404"/>
      <c r="Q52317" s="404"/>
      <c r="R52317" s="404"/>
      <c r="S52317" s="404"/>
      <c r="T52317" s="404"/>
    </row>
    <row r="52318" spans="12:20" ht="16.8">
      <c r="L52318" s="404"/>
      <c r="M52318" s="404"/>
      <c r="N52318" s="404"/>
      <c r="O52318" s="404"/>
      <c r="P52318" s="404"/>
      <c r="Q52318" s="404"/>
      <c r="R52318" s="404"/>
      <c r="S52318" s="404"/>
      <c r="T52318" s="404"/>
    </row>
    <row r="52319" spans="12:20" ht="16.8">
      <c r="L52319" s="404"/>
      <c r="M52319" s="404"/>
      <c r="N52319" s="404"/>
      <c r="O52319" s="404"/>
      <c r="P52319" s="404"/>
      <c r="Q52319" s="404"/>
      <c r="R52319" s="404"/>
      <c r="S52319" s="404"/>
      <c r="T52319" s="404"/>
    </row>
    <row r="52320" spans="12:20" ht="16.8">
      <c r="L52320" s="404"/>
      <c r="M52320" s="404"/>
      <c r="N52320" s="404"/>
      <c r="O52320" s="404"/>
      <c r="P52320" s="404"/>
      <c r="Q52320" s="404"/>
      <c r="R52320" s="404"/>
      <c r="S52320" s="404"/>
      <c r="T52320" s="404"/>
    </row>
    <row r="52321" spans="12:20" ht="16.8">
      <c r="L52321" s="404"/>
      <c r="M52321" s="404"/>
      <c r="N52321" s="404"/>
      <c r="O52321" s="404"/>
      <c r="P52321" s="404"/>
      <c r="Q52321" s="404"/>
      <c r="R52321" s="404"/>
      <c r="S52321" s="404"/>
      <c r="T52321" s="404"/>
    </row>
    <row r="52322" spans="12:20" ht="16.8">
      <c r="L52322" s="404"/>
      <c r="M52322" s="404"/>
      <c r="N52322" s="404"/>
      <c r="O52322" s="404"/>
      <c r="P52322" s="404"/>
      <c r="Q52322" s="404"/>
      <c r="R52322" s="404"/>
      <c r="S52322" s="404"/>
      <c r="T52322" s="404"/>
    </row>
    <row r="52323" spans="12:20" ht="16.8">
      <c r="L52323" s="404"/>
      <c r="M52323" s="404"/>
      <c r="N52323" s="404"/>
      <c r="O52323" s="404"/>
      <c r="P52323" s="404"/>
      <c r="Q52323" s="404"/>
      <c r="R52323" s="404"/>
      <c r="S52323" s="404"/>
      <c r="T52323" s="404"/>
    </row>
    <row r="52324" spans="12:20" ht="16.8">
      <c r="L52324" s="404"/>
      <c r="M52324" s="404"/>
      <c r="N52324" s="404"/>
      <c r="O52324" s="404"/>
      <c r="P52324" s="404"/>
      <c r="Q52324" s="404"/>
      <c r="R52324" s="404"/>
      <c r="S52324" s="404"/>
      <c r="T52324" s="404"/>
    </row>
    <row r="52325" spans="12:20" ht="16.8">
      <c r="L52325" s="404"/>
      <c r="M52325" s="404"/>
      <c r="N52325" s="404"/>
      <c r="O52325" s="404"/>
      <c r="P52325" s="404"/>
      <c r="Q52325" s="404"/>
      <c r="R52325" s="404"/>
      <c r="S52325" s="404"/>
      <c r="T52325" s="404"/>
    </row>
    <row r="52326" spans="12:20" ht="16.8">
      <c r="L52326" s="404"/>
      <c r="M52326" s="404"/>
      <c r="N52326" s="404"/>
      <c r="O52326" s="404"/>
      <c r="P52326" s="404"/>
      <c r="Q52326" s="404"/>
      <c r="R52326" s="404"/>
      <c r="S52326" s="404"/>
      <c r="T52326" s="404"/>
    </row>
    <row r="52327" spans="12:20" ht="16.8">
      <c r="L52327" s="404"/>
      <c r="M52327" s="404"/>
      <c r="N52327" s="404"/>
      <c r="O52327" s="404"/>
      <c r="P52327" s="404"/>
      <c r="Q52327" s="404"/>
      <c r="R52327" s="404"/>
      <c r="S52327" s="404"/>
      <c r="T52327" s="404"/>
    </row>
    <row r="52328" spans="12:20" ht="16.8">
      <c r="L52328" s="404"/>
      <c r="M52328" s="404"/>
      <c r="N52328" s="404"/>
      <c r="O52328" s="404"/>
      <c r="P52328" s="404"/>
      <c r="Q52328" s="404"/>
      <c r="R52328" s="404"/>
      <c r="S52328" s="404"/>
      <c r="T52328" s="404"/>
    </row>
    <row r="52329" spans="12:20" ht="16.8">
      <c r="L52329" s="404"/>
      <c r="M52329" s="404"/>
      <c r="N52329" s="404"/>
      <c r="O52329" s="404"/>
      <c r="P52329" s="404"/>
      <c r="Q52329" s="404"/>
      <c r="R52329" s="404"/>
      <c r="S52329" s="404"/>
      <c r="T52329" s="404"/>
    </row>
    <row r="52330" spans="12:20" ht="16.8">
      <c r="L52330" s="404"/>
      <c r="M52330" s="404"/>
      <c r="N52330" s="404"/>
      <c r="O52330" s="404"/>
      <c r="P52330" s="404"/>
      <c r="Q52330" s="404"/>
      <c r="R52330" s="404"/>
      <c r="S52330" s="404"/>
      <c r="T52330" s="404"/>
    </row>
    <row r="52331" spans="12:20" ht="16.8">
      <c r="L52331" s="404"/>
      <c r="M52331" s="404"/>
      <c r="N52331" s="404"/>
      <c r="O52331" s="404"/>
      <c r="P52331" s="404"/>
      <c r="Q52331" s="404"/>
      <c r="R52331" s="404"/>
      <c r="S52331" s="404"/>
      <c r="T52331" s="404"/>
    </row>
    <row r="52332" spans="12:20" ht="16.8">
      <c r="L52332" s="404"/>
      <c r="M52332" s="404"/>
      <c r="N52332" s="404"/>
      <c r="O52332" s="404"/>
      <c r="P52332" s="404"/>
      <c r="Q52332" s="404"/>
      <c r="R52332" s="404"/>
      <c r="S52332" s="404"/>
      <c r="T52332" s="404"/>
    </row>
    <row r="52333" spans="12:20" ht="16.8">
      <c r="L52333" s="404"/>
      <c r="M52333" s="404"/>
      <c r="N52333" s="404"/>
      <c r="O52333" s="404"/>
      <c r="P52333" s="404"/>
      <c r="Q52333" s="404"/>
      <c r="R52333" s="404"/>
      <c r="S52333" s="404"/>
      <c r="T52333" s="404"/>
    </row>
    <row r="52334" spans="12:20" ht="16.8">
      <c r="L52334" s="404"/>
      <c r="M52334" s="404"/>
      <c r="N52334" s="404"/>
      <c r="O52334" s="404"/>
      <c r="P52334" s="404"/>
      <c r="Q52334" s="404"/>
      <c r="R52334" s="404"/>
      <c r="S52334" s="404"/>
      <c r="T52334" s="404"/>
    </row>
    <row r="52335" spans="12:20" ht="16.8">
      <c r="L52335" s="404"/>
      <c r="M52335" s="404"/>
      <c r="N52335" s="404"/>
      <c r="O52335" s="404"/>
      <c r="P52335" s="404"/>
      <c r="Q52335" s="404"/>
      <c r="R52335" s="404"/>
      <c r="S52335" s="404"/>
      <c r="T52335" s="404"/>
    </row>
    <row r="52336" spans="12:20" ht="16.8">
      <c r="L52336" s="404"/>
      <c r="M52336" s="404"/>
      <c r="N52336" s="404"/>
      <c r="O52336" s="404"/>
      <c r="P52336" s="404"/>
      <c r="Q52336" s="404"/>
      <c r="R52336" s="404"/>
      <c r="S52336" s="404"/>
      <c r="T52336" s="404"/>
    </row>
    <row r="52337" spans="12:20" ht="16.8">
      <c r="L52337" s="404"/>
      <c r="M52337" s="404"/>
      <c r="N52337" s="404"/>
      <c r="O52337" s="404"/>
      <c r="P52337" s="404"/>
      <c r="Q52337" s="404"/>
      <c r="R52337" s="404"/>
      <c r="S52337" s="404"/>
      <c r="T52337" s="404"/>
    </row>
    <row r="52338" spans="12:20" ht="16.8">
      <c r="L52338" s="404"/>
      <c r="M52338" s="404"/>
      <c r="N52338" s="404"/>
      <c r="O52338" s="404"/>
      <c r="P52338" s="404"/>
      <c r="Q52338" s="404"/>
      <c r="R52338" s="404"/>
      <c r="S52338" s="404"/>
      <c r="T52338" s="404"/>
    </row>
    <row r="52339" spans="12:20" ht="16.8">
      <c r="L52339" s="404"/>
      <c r="M52339" s="404"/>
      <c r="N52339" s="404"/>
      <c r="O52339" s="404"/>
      <c r="P52339" s="404"/>
      <c r="Q52339" s="404"/>
      <c r="R52339" s="404"/>
      <c r="S52339" s="404"/>
      <c r="T52339" s="404"/>
    </row>
    <row r="52340" spans="12:20" ht="16.8">
      <c r="L52340" s="404"/>
      <c r="M52340" s="404"/>
      <c r="N52340" s="404"/>
      <c r="O52340" s="404"/>
      <c r="P52340" s="404"/>
      <c r="Q52340" s="404"/>
      <c r="R52340" s="404"/>
      <c r="S52340" s="404"/>
      <c r="T52340" s="404"/>
    </row>
    <row r="52341" spans="12:20" ht="16.8">
      <c r="L52341" s="404"/>
      <c r="M52341" s="404"/>
      <c r="N52341" s="404"/>
      <c r="O52341" s="404"/>
      <c r="P52341" s="404"/>
      <c r="Q52341" s="404"/>
      <c r="R52341" s="404"/>
      <c r="S52341" s="404"/>
      <c r="T52341" s="404"/>
    </row>
    <row r="52342" spans="12:20" ht="16.8">
      <c r="L52342" s="404"/>
      <c r="M52342" s="404"/>
      <c r="N52342" s="404"/>
      <c r="O52342" s="404"/>
      <c r="P52342" s="404"/>
      <c r="Q52342" s="404"/>
      <c r="R52342" s="404"/>
      <c r="S52342" s="404"/>
      <c r="T52342" s="404"/>
    </row>
    <row r="52343" spans="12:20" ht="16.8">
      <c r="L52343" s="404"/>
      <c r="M52343" s="404"/>
      <c r="N52343" s="404"/>
      <c r="O52343" s="404"/>
      <c r="P52343" s="404"/>
      <c r="Q52343" s="404"/>
      <c r="R52343" s="404"/>
      <c r="S52343" s="404"/>
      <c r="T52343" s="404"/>
    </row>
    <row r="52344" spans="12:20" ht="16.8">
      <c r="L52344" s="404"/>
      <c r="M52344" s="404"/>
      <c r="N52344" s="404"/>
      <c r="O52344" s="404"/>
      <c r="P52344" s="404"/>
      <c r="Q52344" s="404"/>
      <c r="R52344" s="404"/>
      <c r="S52344" s="404"/>
      <c r="T52344" s="404"/>
    </row>
    <row r="52345" spans="12:20" ht="16.8">
      <c r="L52345" s="404"/>
      <c r="M52345" s="404"/>
      <c r="N52345" s="404"/>
      <c r="O52345" s="404"/>
      <c r="P52345" s="404"/>
      <c r="Q52345" s="404"/>
      <c r="R52345" s="404"/>
      <c r="S52345" s="404"/>
      <c r="T52345" s="404"/>
    </row>
    <row r="52346" spans="12:20" ht="16.8">
      <c r="L52346" s="404"/>
      <c r="M52346" s="404"/>
      <c r="N52346" s="404"/>
      <c r="O52346" s="404"/>
      <c r="P52346" s="404"/>
      <c r="Q52346" s="404"/>
      <c r="R52346" s="404"/>
      <c r="S52346" s="404"/>
      <c r="T52346" s="404"/>
    </row>
    <row r="52347" spans="12:20" ht="16.8">
      <c r="L52347" s="404"/>
      <c r="M52347" s="404"/>
      <c r="N52347" s="404"/>
      <c r="O52347" s="404"/>
      <c r="P52347" s="404"/>
      <c r="Q52347" s="404"/>
      <c r="R52347" s="404"/>
      <c r="S52347" s="404"/>
      <c r="T52347" s="404"/>
    </row>
    <row r="52348" spans="12:20" ht="16.8">
      <c r="L52348" s="404"/>
      <c r="M52348" s="404"/>
      <c r="N52348" s="404"/>
      <c r="O52348" s="404"/>
      <c r="P52348" s="404"/>
      <c r="Q52348" s="404"/>
      <c r="R52348" s="404"/>
      <c r="S52348" s="404"/>
      <c r="T52348" s="404"/>
    </row>
    <row r="52349" spans="12:20" ht="16.8">
      <c r="L52349" s="404"/>
      <c r="M52349" s="404"/>
      <c r="N52349" s="404"/>
      <c r="O52349" s="404"/>
      <c r="P52349" s="404"/>
      <c r="Q52349" s="404"/>
      <c r="R52349" s="404"/>
      <c r="S52349" s="404"/>
      <c r="T52349" s="404"/>
    </row>
    <row r="52350" spans="12:20" ht="16.8">
      <c r="L52350" s="404"/>
      <c r="M52350" s="404"/>
      <c r="N52350" s="404"/>
      <c r="O52350" s="404"/>
      <c r="P52350" s="404"/>
      <c r="Q52350" s="404"/>
      <c r="R52350" s="404"/>
      <c r="S52350" s="404"/>
      <c r="T52350" s="404"/>
    </row>
    <row r="52351" spans="12:20" ht="16.8">
      <c r="L52351" s="404"/>
      <c r="M52351" s="404"/>
      <c r="N52351" s="404"/>
      <c r="O52351" s="404"/>
      <c r="P52351" s="404"/>
      <c r="Q52351" s="404"/>
      <c r="R52351" s="404"/>
      <c r="S52351" s="404"/>
      <c r="T52351" s="404"/>
    </row>
    <row r="52352" spans="12:20" ht="16.8">
      <c r="L52352" s="404"/>
      <c r="M52352" s="404"/>
      <c r="N52352" s="404"/>
      <c r="O52352" s="404"/>
      <c r="P52352" s="404"/>
      <c r="Q52352" s="404"/>
      <c r="R52352" s="404"/>
      <c r="S52352" s="404"/>
      <c r="T52352" s="404"/>
    </row>
    <row r="52353" spans="12:20" ht="16.8">
      <c r="L52353" s="404"/>
      <c r="M52353" s="404"/>
      <c r="N52353" s="404"/>
      <c r="O52353" s="404"/>
      <c r="P52353" s="404"/>
      <c r="Q52353" s="404"/>
      <c r="R52353" s="404"/>
      <c r="S52353" s="404"/>
      <c r="T52353" s="404"/>
    </row>
    <row r="52354" spans="12:20" ht="16.8">
      <c r="L52354" s="404"/>
      <c r="M52354" s="404"/>
      <c r="N52354" s="404"/>
      <c r="O52354" s="404"/>
      <c r="P52354" s="404"/>
      <c r="Q52354" s="404"/>
      <c r="R52354" s="404"/>
      <c r="S52354" s="404"/>
      <c r="T52354" s="404"/>
    </row>
    <row r="52355" spans="12:20" ht="16.8">
      <c r="L52355" s="404"/>
      <c r="M52355" s="404"/>
      <c r="N52355" s="404"/>
      <c r="O52355" s="404"/>
      <c r="P52355" s="404"/>
      <c r="Q52355" s="404"/>
      <c r="R52355" s="404"/>
      <c r="S52355" s="404"/>
      <c r="T52355" s="404"/>
    </row>
    <row r="52356" spans="12:20" ht="16.8">
      <c r="L52356" s="404"/>
      <c r="M52356" s="404"/>
      <c r="N52356" s="404"/>
      <c r="O52356" s="404"/>
      <c r="P52356" s="404"/>
      <c r="Q52356" s="404"/>
      <c r="R52356" s="404"/>
      <c r="S52356" s="404"/>
      <c r="T52356" s="404"/>
    </row>
    <row r="52357" spans="12:20" ht="16.8">
      <c r="L52357" s="404"/>
      <c r="M52357" s="404"/>
      <c r="N52357" s="404"/>
      <c r="O52357" s="404"/>
      <c r="P52357" s="404"/>
      <c r="Q52357" s="404"/>
      <c r="R52357" s="404"/>
      <c r="S52357" s="404"/>
      <c r="T52357" s="404"/>
    </row>
    <row r="52358" spans="12:20" ht="16.8">
      <c r="L52358" s="404"/>
      <c r="M52358" s="404"/>
      <c r="N52358" s="404"/>
      <c r="O52358" s="404"/>
      <c r="P52358" s="404"/>
      <c r="Q52358" s="404"/>
      <c r="R52358" s="404"/>
      <c r="S52358" s="404"/>
      <c r="T52358" s="404"/>
    </row>
    <row r="52359" spans="12:20" ht="16.8">
      <c r="L52359" s="404"/>
      <c r="M52359" s="404"/>
      <c r="N52359" s="404"/>
      <c r="O52359" s="404"/>
      <c r="P52359" s="404"/>
      <c r="Q52359" s="404"/>
      <c r="R52359" s="404"/>
      <c r="S52359" s="404"/>
      <c r="T52359" s="404"/>
    </row>
    <row r="52360" spans="12:20" ht="16.8">
      <c r="L52360" s="404"/>
      <c r="M52360" s="404"/>
      <c r="N52360" s="404"/>
      <c r="O52360" s="404"/>
      <c r="P52360" s="404"/>
      <c r="Q52360" s="404"/>
      <c r="R52360" s="404"/>
      <c r="S52360" s="404"/>
      <c r="T52360" s="404"/>
    </row>
    <row r="52361" spans="12:20" ht="16.8">
      <c r="L52361" s="404"/>
      <c r="M52361" s="404"/>
      <c r="N52361" s="404"/>
      <c r="O52361" s="404"/>
      <c r="P52361" s="404"/>
      <c r="Q52361" s="404"/>
      <c r="R52361" s="404"/>
      <c r="S52361" s="404"/>
      <c r="T52361" s="404"/>
    </row>
    <row r="52362" spans="12:20" ht="16.8">
      <c r="L52362" s="404"/>
      <c r="M52362" s="404"/>
      <c r="N52362" s="404"/>
      <c r="O52362" s="404"/>
      <c r="P52362" s="404"/>
      <c r="Q52362" s="404"/>
      <c r="R52362" s="404"/>
      <c r="S52362" s="404"/>
      <c r="T52362" s="404"/>
    </row>
    <row r="52363" spans="12:20" ht="16.8">
      <c r="L52363" s="404"/>
      <c r="M52363" s="404"/>
      <c r="N52363" s="404"/>
      <c r="O52363" s="404"/>
      <c r="P52363" s="404"/>
      <c r="Q52363" s="404"/>
      <c r="R52363" s="404"/>
      <c r="S52363" s="404"/>
      <c r="T52363" s="404"/>
    </row>
    <row r="52364" spans="12:20" ht="16.8">
      <c r="L52364" s="404"/>
      <c r="M52364" s="404"/>
      <c r="N52364" s="404"/>
      <c r="O52364" s="404"/>
      <c r="P52364" s="404"/>
      <c r="Q52364" s="404"/>
      <c r="R52364" s="404"/>
      <c r="S52364" s="404"/>
      <c r="T52364" s="404"/>
    </row>
    <row r="52365" spans="12:20" ht="16.8">
      <c r="L52365" s="404"/>
      <c r="M52365" s="404"/>
      <c r="N52365" s="404"/>
      <c r="O52365" s="404"/>
      <c r="P52365" s="404"/>
      <c r="Q52365" s="404"/>
      <c r="R52365" s="404"/>
      <c r="S52365" s="404"/>
      <c r="T52365" s="404"/>
    </row>
    <row r="52366" spans="12:20" ht="16.8">
      <c r="L52366" s="404"/>
      <c r="M52366" s="404"/>
      <c r="N52366" s="404"/>
      <c r="O52366" s="404"/>
      <c r="P52366" s="404"/>
      <c r="Q52366" s="404"/>
      <c r="R52366" s="404"/>
      <c r="S52366" s="404"/>
      <c r="T52366" s="404"/>
    </row>
    <row r="52367" spans="12:20" ht="16.8">
      <c r="L52367" s="404"/>
      <c r="M52367" s="404"/>
      <c r="N52367" s="404"/>
      <c r="O52367" s="404"/>
      <c r="P52367" s="404"/>
      <c r="Q52367" s="404"/>
      <c r="R52367" s="404"/>
      <c r="S52367" s="404"/>
      <c r="T52367" s="404"/>
    </row>
    <row r="52368" spans="12:20" ht="16.8">
      <c r="L52368" s="404"/>
      <c r="M52368" s="404"/>
      <c r="N52368" s="404"/>
      <c r="O52368" s="404"/>
      <c r="P52368" s="404"/>
      <c r="Q52368" s="404"/>
      <c r="R52368" s="404"/>
      <c r="S52368" s="404"/>
      <c r="T52368" s="404"/>
    </row>
    <row r="52369" spans="12:20" ht="16.8">
      <c r="L52369" s="404"/>
      <c r="M52369" s="404"/>
      <c r="N52369" s="404"/>
      <c r="O52369" s="404"/>
      <c r="P52369" s="404"/>
      <c r="Q52369" s="404"/>
      <c r="R52369" s="404"/>
      <c r="S52369" s="404"/>
      <c r="T52369" s="404"/>
    </row>
    <row r="52370" spans="12:20" ht="16.8">
      <c r="L52370" s="404"/>
      <c r="M52370" s="404"/>
      <c r="N52370" s="404"/>
      <c r="O52370" s="404"/>
      <c r="P52370" s="404"/>
      <c r="Q52370" s="404"/>
      <c r="R52370" s="404"/>
      <c r="S52370" s="404"/>
      <c r="T52370" s="404"/>
    </row>
    <row r="52371" spans="12:20" ht="16.8">
      <c r="L52371" s="404"/>
      <c r="M52371" s="404"/>
      <c r="N52371" s="404"/>
      <c r="O52371" s="404"/>
      <c r="P52371" s="404"/>
      <c r="Q52371" s="404"/>
      <c r="R52371" s="404"/>
      <c r="S52371" s="404"/>
      <c r="T52371" s="404"/>
    </row>
    <row r="52372" spans="12:20" ht="16.8">
      <c r="L52372" s="404"/>
      <c r="M52372" s="404"/>
      <c r="N52372" s="404"/>
      <c r="O52372" s="404"/>
      <c r="P52372" s="404"/>
      <c r="Q52372" s="404"/>
      <c r="R52372" s="404"/>
      <c r="S52372" s="404"/>
      <c r="T52372" s="404"/>
    </row>
    <row r="52373" spans="12:20" ht="16.8">
      <c r="L52373" s="404"/>
      <c r="M52373" s="404"/>
      <c r="N52373" s="404"/>
      <c r="O52373" s="404"/>
      <c r="P52373" s="404"/>
      <c r="Q52373" s="404"/>
      <c r="R52373" s="404"/>
      <c r="S52373" s="404"/>
      <c r="T52373" s="404"/>
    </row>
    <row r="52374" spans="12:20" ht="16.8">
      <c r="L52374" s="404"/>
      <c r="M52374" s="404"/>
      <c r="N52374" s="404"/>
      <c r="O52374" s="404"/>
      <c r="P52374" s="404"/>
      <c r="Q52374" s="404"/>
      <c r="R52374" s="404"/>
      <c r="S52374" s="404"/>
      <c r="T52374" s="404"/>
    </row>
    <row r="52375" spans="12:20" ht="16.8">
      <c r="L52375" s="404"/>
      <c r="M52375" s="404"/>
      <c r="N52375" s="404"/>
      <c r="O52375" s="404"/>
      <c r="P52375" s="404"/>
      <c r="Q52375" s="404"/>
      <c r="R52375" s="404"/>
      <c r="S52375" s="404"/>
      <c r="T52375" s="404"/>
    </row>
    <row r="52376" spans="12:20" ht="16.8">
      <c r="L52376" s="404"/>
      <c r="M52376" s="404"/>
      <c r="N52376" s="404"/>
      <c r="O52376" s="404"/>
      <c r="P52376" s="404"/>
      <c r="Q52376" s="404"/>
      <c r="R52376" s="404"/>
      <c r="S52376" s="404"/>
      <c r="T52376" s="404"/>
    </row>
    <row r="52377" spans="12:20" ht="16.8">
      <c r="L52377" s="404"/>
      <c r="M52377" s="404"/>
      <c r="N52377" s="404"/>
      <c r="O52377" s="404"/>
      <c r="P52377" s="404"/>
      <c r="Q52377" s="404"/>
      <c r="R52377" s="404"/>
      <c r="S52377" s="404"/>
      <c r="T52377" s="404"/>
    </row>
    <row r="52378" spans="12:20" ht="16.8">
      <c r="L52378" s="404"/>
      <c r="M52378" s="404"/>
      <c r="N52378" s="404"/>
      <c r="O52378" s="404"/>
      <c r="P52378" s="404"/>
      <c r="Q52378" s="404"/>
      <c r="R52378" s="404"/>
      <c r="S52378" s="404"/>
      <c r="T52378" s="404"/>
    </row>
    <row r="52379" spans="12:20" ht="16.8">
      <c r="L52379" s="404"/>
      <c r="M52379" s="404"/>
      <c r="N52379" s="404"/>
      <c r="O52379" s="404"/>
      <c r="P52379" s="404"/>
      <c r="Q52379" s="404"/>
      <c r="R52379" s="404"/>
      <c r="S52379" s="404"/>
      <c r="T52379" s="404"/>
    </row>
    <row r="52380" spans="12:20" ht="16.8">
      <c r="L52380" s="404"/>
      <c r="M52380" s="404"/>
      <c r="N52380" s="404"/>
      <c r="O52380" s="404"/>
      <c r="P52380" s="404"/>
      <c r="Q52380" s="404"/>
      <c r="R52380" s="404"/>
      <c r="S52380" s="404"/>
      <c r="T52380" s="404"/>
    </row>
    <row r="52381" spans="12:20" ht="16.8">
      <c r="L52381" s="404"/>
      <c r="M52381" s="404"/>
      <c r="N52381" s="404"/>
      <c r="O52381" s="404"/>
      <c r="P52381" s="404"/>
      <c r="Q52381" s="404"/>
      <c r="R52381" s="404"/>
      <c r="S52381" s="404"/>
      <c r="T52381" s="404"/>
    </row>
    <row r="52382" spans="12:20" ht="16.8">
      <c r="L52382" s="404"/>
      <c r="M52382" s="404"/>
      <c r="N52382" s="404"/>
      <c r="O52382" s="404"/>
      <c r="P52382" s="404"/>
      <c r="Q52382" s="404"/>
      <c r="R52382" s="404"/>
      <c r="S52382" s="404"/>
      <c r="T52382" s="404"/>
    </row>
    <row r="52383" spans="12:20" ht="16.8">
      <c r="L52383" s="404"/>
      <c r="M52383" s="404"/>
      <c r="N52383" s="404"/>
      <c r="O52383" s="404"/>
      <c r="P52383" s="404"/>
      <c r="Q52383" s="404"/>
      <c r="R52383" s="404"/>
      <c r="S52383" s="404"/>
      <c r="T52383" s="404"/>
    </row>
    <row r="52384" spans="12:20" ht="16.8">
      <c r="L52384" s="404"/>
      <c r="M52384" s="404"/>
      <c r="N52384" s="404"/>
      <c r="O52384" s="404"/>
      <c r="P52384" s="404"/>
      <c r="Q52384" s="404"/>
      <c r="R52384" s="404"/>
      <c r="S52384" s="404"/>
      <c r="T52384" s="404"/>
    </row>
    <row r="52385" spans="12:20" ht="16.8">
      <c r="L52385" s="404"/>
      <c r="M52385" s="404"/>
      <c r="N52385" s="404"/>
      <c r="O52385" s="404"/>
      <c r="P52385" s="404"/>
      <c r="Q52385" s="404"/>
      <c r="R52385" s="404"/>
      <c r="S52385" s="404"/>
      <c r="T52385" s="404"/>
    </row>
    <row r="52386" spans="12:20" ht="16.8">
      <c r="L52386" s="404"/>
      <c r="M52386" s="404"/>
      <c r="N52386" s="404"/>
      <c r="O52386" s="404"/>
      <c r="P52386" s="404"/>
      <c r="Q52386" s="404"/>
      <c r="R52386" s="404"/>
      <c r="S52386" s="404"/>
      <c r="T52386" s="404"/>
    </row>
    <row r="52387" spans="12:20" ht="16.8">
      <c r="L52387" s="404"/>
      <c r="M52387" s="404"/>
      <c r="N52387" s="404"/>
      <c r="O52387" s="404"/>
      <c r="P52387" s="404"/>
      <c r="Q52387" s="404"/>
      <c r="R52387" s="404"/>
      <c r="S52387" s="404"/>
      <c r="T52387" s="404"/>
    </row>
    <row r="52388" spans="12:20" ht="16.8">
      <c r="L52388" s="404"/>
      <c r="M52388" s="404"/>
      <c r="N52388" s="404"/>
      <c r="O52388" s="404"/>
      <c r="P52388" s="404"/>
      <c r="Q52388" s="404"/>
      <c r="R52388" s="404"/>
      <c r="S52388" s="404"/>
      <c r="T52388" s="404"/>
    </row>
    <row r="52389" spans="12:20" ht="16.8">
      <c r="L52389" s="404"/>
      <c r="M52389" s="404"/>
      <c r="N52389" s="404"/>
      <c r="O52389" s="404"/>
      <c r="P52389" s="404"/>
      <c r="Q52389" s="404"/>
      <c r="R52389" s="404"/>
      <c r="S52389" s="404"/>
      <c r="T52389" s="404"/>
    </row>
    <row r="52390" spans="12:20" ht="16.8">
      <c r="L52390" s="404"/>
      <c r="M52390" s="404"/>
      <c r="N52390" s="404"/>
      <c r="O52390" s="404"/>
      <c r="P52390" s="404"/>
      <c r="Q52390" s="404"/>
      <c r="R52390" s="404"/>
      <c r="S52390" s="404"/>
      <c r="T52390" s="404"/>
    </row>
    <row r="52391" spans="12:20" ht="16.8">
      <c r="L52391" s="404"/>
      <c r="M52391" s="404"/>
      <c r="N52391" s="404"/>
      <c r="O52391" s="404"/>
      <c r="P52391" s="404"/>
      <c r="Q52391" s="404"/>
      <c r="R52391" s="404"/>
      <c r="S52391" s="404"/>
      <c r="T52391" s="404"/>
    </row>
    <row r="52392" spans="12:20" ht="16.8">
      <c r="L52392" s="404"/>
      <c r="M52392" s="404"/>
      <c r="N52392" s="404"/>
      <c r="O52392" s="404"/>
      <c r="P52392" s="404"/>
      <c r="Q52392" s="404"/>
      <c r="R52392" s="404"/>
      <c r="S52392" s="404"/>
      <c r="T52392" s="404"/>
    </row>
    <row r="52393" spans="12:20" ht="16.8">
      <c r="L52393" s="404"/>
      <c r="M52393" s="404"/>
      <c r="N52393" s="404"/>
      <c r="O52393" s="404"/>
      <c r="P52393" s="404"/>
      <c r="Q52393" s="404"/>
      <c r="R52393" s="404"/>
      <c r="S52393" s="404"/>
      <c r="T52393" s="404"/>
    </row>
    <row r="52394" spans="12:20" ht="16.8">
      <c r="L52394" s="404"/>
      <c r="M52394" s="404"/>
      <c r="N52394" s="404"/>
      <c r="O52394" s="404"/>
      <c r="P52394" s="404"/>
      <c r="Q52394" s="404"/>
      <c r="R52394" s="404"/>
      <c r="S52394" s="404"/>
      <c r="T52394" s="404"/>
    </row>
    <row r="52395" spans="12:20" ht="16.8">
      <c r="L52395" s="404"/>
      <c r="M52395" s="404"/>
      <c r="N52395" s="404"/>
      <c r="O52395" s="404"/>
      <c r="P52395" s="404"/>
      <c r="Q52395" s="404"/>
      <c r="R52395" s="404"/>
      <c r="S52395" s="404"/>
      <c r="T52395" s="404"/>
    </row>
    <row r="52396" spans="12:20" ht="16.8">
      <c r="L52396" s="404"/>
      <c r="M52396" s="404"/>
      <c r="N52396" s="404"/>
      <c r="O52396" s="404"/>
      <c r="P52396" s="404"/>
      <c r="Q52396" s="404"/>
      <c r="R52396" s="404"/>
      <c r="S52396" s="404"/>
      <c r="T52396" s="404"/>
    </row>
    <row r="52397" spans="12:20" ht="16.8">
      <c r="L52397" s="404"/>
      <c r="M52397" s="404"/>
      <c r="N52397" s="404"/>
      <c r="O52397" s="404"/>
      <c r="P52397" s="404"/>
      <c r="Q52397" s="404"/>
      <c r="R52397" s="404"/>
      <c r="S52397" s="404"/>
      <c r="T52397" s="404"/>
    </row>
    <row r="52398" spans="12:20" ht="16.8">
      <c r="L52398" s="404"/>
      <c r="M52398" s="404"/>
      <c r="N52398" s="404"/>
      <c r="O52398" s="404"/>
      <c r="P52398" s="404"/>
      <c r="Q52398" s="404"/>
      <c r="R52398" s="404"/>
      <c r="S52398" s="404"/>
      <c r="T52398" s="404"/>
    </row>
    <row r="52399" spans="12:20" ht="16.8">
      <c r="L52399" s="404"/>
      <c r="M52399" s="404"/>
      <c r="N52399" s="404"/>
      <c r="O52399" s="404"/>
      <c r="P52399" s="404"/>
      <c r="Q52399" s="404"/>
      <c r="R52399" s="404"/>
      <c r="S52399" s="404"/>
      <c r="T52399" s="404"/>
    </row>
    <row r="52400" spans="12:20" ht="16.8">
      <c r="L52400" s="404"/>
      <c r="M52400" s="404"/>
      <c r="N52400" s="404"/>
      <c r="O52400" s="404"/>
      <c r="P52400" s="404"/>
      <c r="Q52400" s="404"/>
      <c r="R52400" s="404"/>
      <c r="S52400" s="404"/>
      <c r="T52400" s="404"/>
    </row>
    <row r="52401" spans="12:20" ht="16.8">
      <c r="L52401" s="404"/>
      <c r="M52401" s="404"/>
      <c r="N52401" s="404"/>
      <c r="O52401" s="404"/>
      <c r="P52401" s="404"/>
      <c r="Q52401" s="404"/>
      <c r="R52401" s="404"/>
      <c r="S52401" s="404"/>
      <c r="T52401" s="404"/>
    </row>
    <row r="52402" spans="12:20" ht="16.8">
      <c r="L52402" s="404"/>
      <c r="M52402" s="404"/>
      <c r="N52402" s="404"/>
      <c r="O52402" s="404"/>
      <c r="P52402" s="404"/>
      <c r="Q52402" s="404"/>
      <c r="R52402" s="404"/>
      <c r="S52402" s="404"/>
      <c r="T52402" s="404"/>
    </row>
    <row r="52403" spans="12:20" ht="16.8">
      <c r="L52403" s="404"/>
      <c r="M52403" s="404"/>
      <c r="N52403" s="404"/>
      <c r="O52403" s="404"/>
      <c r="P52403" s="404"/>
      <c r="Q52403" s="404"/>
      <c r="R52403" s="404"/>
      <c r="S52403" s="404"/>
      <c r="T52403" s="404"/>
    </row>
    <row r="52404" spans="12:20" ht="16.8">
      <c r="L52404" s="404"/>
      <c r="M52404" s="404"/>
      <c r="N52404" s="404"/>
      <c r="O52404" s="404"/>
      <c r="P52404" s="404"/>
      <c r="Q52404" s="404"/>
      <c r="R52404" s="404"/>
      <c r="S52404" s="404"/>
      <c r="T52404" s="404"/>
    </row>
    <row r="52405" spans="12:20" ht="16.8">
      <c r="L52405" s="404"/>
      <c r="M52405" s="404"/>
      <c r="N52405" s="404"/>
      <c r="O52405" s="404"/>
      <c r="P52405" s="404"/>
      <c r="Q52405" s="404"/>
      <c r="R52405" s="404"/>
      <c r="S52405" s="404"/>
      <c r="T52405" s="404"/>
    </row>
    <row r="52406" spans="12:20" ht="16.8">
      <c r="L52406" s="404"/>
      <c r="M52406" s="404"/>
      <c r="N52406" s="404"/>
      <c r="O52406" s="404"/>
      <c r="P52406" s="404"/>
      <c r="Q52406" s="404"/>
      <c r="R52406" s="404"/>
      <c r="S52406" s="404"/>
      <c r="T52406" s="404"/>
    </row>
    <row r="52407" spans="12:20" ht="16.8">
      <c r="L52407" s="404"/>
      <c r="M52407" s="404"/>
      <c r="N52407" s="404"/>
      <c r="O52407" s="404"/>
      <c r="P52407" s="404"/>
      <c r="Q52407" s="404"/>
      <c r="R52407" s="404"/>
      <c r="S52407" s="404"/>
      <c r="T52407" s="404"/>
    </row>
    <row r="52408" spans="12:20" ht="16.8">
      <c r="L52408" s="404"/>
      <c r="M52408" s="404"/>
      <c r="N52408" s="404"/>
      <c r="O52408" s="404"/>
      <c r="P52408" s="404"/>
      <c r="Q52408" s="404"/>
      <c r="R52408" s="404"/>
      <c r="S52408" s="404"/>
      <c r="T52408" s="404"/>
    </row>
    <row r="52409" spans="12:20" ht="16.8">
      <c r="L52409" s="404"/>
      <c r="M52409" s="404"/>
      <c r="N52409" s="404"/>
      <c r="O52409" s="404"/>
      <c r="P52409" s="404"/>
      <c r="Q52409" s="404"/>
      <c r="R52409" s="404"/>
      <c r="S52409" s="404"/>
      <c r="T52409" s="404"/>
    </row>
    <row r="52410" spans="12:20" ht="16.8">
      <c r="L52410" s="404"/>
      <c r="M52410" s="404"/>
      <c r="N52410" s="404"/>
      <c r="O52410" s="404"/>
      <c r="P52410" s="404"/>
      <c r="Q52410" s="404"/>
      <c r="R52410" s="404"/>
      <c r="S52410" s="404"/>
      <c r="T52410" s="404"/>
    </row>
    <row r="52411" spans="12:20" ht="16.8">
      <c r="L52411" s="404"/>
      <c r="M52411" s="404"/>
      <c r="N52411" s="404"/>
      <c r="O52411" s="404"/>
      <c r="P52411" s="404"/>
      <c r="Q52411" s="404"/>
      <c r="R52411" s="404"/>
      <c r="S52411" s="404"/>
      <c r="T52411" s="404"/>
    </row>
    <row r="52412" spans="12:20" ht="16.8">
      <c r="L52412" s="404"/>
      <c r="M52412" s="404"/>
      <c r="N52412" s="404"/>
      <c r="O52412" s="404"/>
      <c r="P52412" s="404"/>
      <c r="Q52412" s="404"/>
      <c r="R52412" s="404"/>
      <c r="S52412" s="404"/>
      <c r="T52412" s="404"/>
    </row>
    <row r="52413" spans="12:20" ht="16.8">
      <c r="L52413" s="404"/>
      <c r="M52413" s="404"/>
      <c r="N52413" s="404"/>
      <c r="O52413" s="404"/>
      <c r="P52413" s="404"/>
      <c r="Q52413" s="404"/>
      <c r="R52413" s="404"/>
      <c r="S52413" s="404"/>
      <c r="T52413" s="404"/>
    </row>
    <row r="52414" spans="12:20" ht="16.8">
      <c r="L52414" s="404"/>
      <c r="M52414" s="404"/>
      <c r="N52414" s="404"/>
      <c r="O52414" s="404"/>
      <c r="P52414" s="404"/>
      <c r="Q52414" s="404"/>
      <c r="R52414" s="404"/>
      <c r="S52414" s="404"/>
      <c r="T52414" s="404"/>
    </row>
    <row r="52415" spans="12:20" ht="16.8">
      <c r="L52415" s="404"/>
      <c r="M52415" s="404"/>
      <c r="N52415" s="404"/>
      <c r="O52415" s="404"/>
      <c r="P52415" s="404"/>
      <c r="Q52415" s="404"/>
      <c r="R52415" s="404"/>
      <c r="S52415" s="404"/>
      <c r="T52415" s="404"/>
    </row>
    <row r="52416" spans="12:20" ht="16.8">
      <c r="L52416" s="404"/>
      <c r="M52416" s="404"/>
      <c r="N52416" s="404"/>
      <c r="O52416" s="404"/>
      <c r="P52416" s="404"/>
      <c r="Q52416" s="404"/>
      <c r="R52416" s="404"/>
      <c r="S52416" s="404"/>
      <c r="T52416" s="404"/>
    </row>
    <row r="52417" spans="12:20" ht="16.8">
      <c r="L52417" s="404"/>
      <c r="M52417" s="404"/>
      <c r="N52417" s="404"/>
      <c r="O52417" s="404"/>
      <c r="P52417" s="404"/>
      <c r="Q52417" s="404"/>
      <c r="R52417" s="404"/>
      <c r="S52417" s="404"/>
      <c r="T52417" s="404"/>
    </row>
    <row r="52418" spans="12:20" ht="16.8">
      <c r="L52418" s="404"/>
      <c r="M52418" s="404"/>
      <c r="N52418" s="404"/>
      <c r="O52418" s="404"/>
      <c r="P52418" s="404"/>
      <c r="Q52418" s="404"/>
      <c r="R52418" s="404"/>
      <c r="S52418" s="404"/>
      <c r="T52418" s="404"/>
    </row>
    <row r="52419" spans="12:20" ht="16.8">
      <c r="L52419" s="404"/>
      <c r="M52419" s="404"/>
      <c r="N52419" s="404"/>
      <c r="O52419" s="404"/>
      <c r="P52419" s="404"/>
      <c r="Q52419" s="404"/>
      <c r="R52419" s="404"/>
      <c r="S52419" s="404"/>
      <c r="T52419" s="404"/>
    </row>
    <row r="52420" spans="12:20" ht="16.8">
      <c r="L52420" s="404"/>
      <c r="M52420" s="404"/>
      <c r="N52420" s="404"/>
      <c r="O52420" s="404"/>
      <c r="P52420" s="404"/>
      <c r="Q52420" s="404"/>
      <c r="R52420" s="404"/>
      <c r="S52420" s="404"/>
      <c r="T52420" s="404"/>
    </row>
    <row r="52421" spans="12:20" ht="16.8">
      <c r="L52421" s="404"/>
      <c r="M52421" s="404"/>
      <c r="N52421" s="404"/>
      <c r="O52421" s="404"/>
      <c r="P52421" s="404"/>
      <c r="Q52421" s="404"/>
      <c r="R52421" s="404"/>
      <c r="S52421" s="404"/>
      <c r="T52421" s="404"/>
    </row>
    <row r="52422" spans="12:20" ht="16.8">
      <c r="L52422" s="404"/>
      <c r="M52422" s="404"/>
      <c r="N52422" s="404"/>
      <c r="O52422" s="404"/>
      <c r="P52422" s="404"/>
      <c r="Q52422" s="404"/>
      <c r="R52422" s="404"/>
      <c r="S52422" s="404"/>
      <c r="T52422" s="404"/>
    </row>
    <row r="52423" spans="12:20" ht="16.8">
      <c r="L52423" s="404"/>
      <c r="M52423" s="404"/>
      <c r="N52423" s="404"/>
      <c r="O52423" s="404"/>
      <c r="P52423" s="404"/>
      <c r="Q52423" s="404"/>
      <c r="R52423" s="404"/>
      <c r="S52423" s="404"/>
      <c r="T52423" s="404"/>
    </row>
    <row r="52424" spans="12:20" ht="16.8">
      <c r="L52424" s="404"/>
      <c r="M52424" s="404"/>
      <c r="N52424" s="404"/>
      <c r="O52424" s="404"/>
      <c r="P52424" s="404"/>
      <c r="Q52424" s="404"/>
      <c r="R52424" s="404"/>
      <c r="S52424" s="404"/>
      <c r="T52424" s="404"/>
    </row>
    <row r="52425" spans="12:20" ht="16.8">
      <c r="L52425" s="404"/>
      <c r="M52425" s="404"/>
      <c r="N52425" s="404"/>
      <c r="O52425" s="404"/>
      <c r="P52425" s="404"/>
      <c r="Q52425" s="404"/>
      <c r="R52425" s="404"/>
      <c r="S52425" s="404"/>
      <c r="T52425" s="404"/>
    </row>
    <row r="52426" spans="12:20" ht="16.8">
      <c r="L52426" s="404"/>
      <c r="M52426" s="404"/>
      <c r="N52426" s="404"/>
      <c r="O52426" s="404"/>
      <c r="P52426" s="404"/>
      <c r="Q52426" s="404"/>
      <c r="R52426" s="404"/>
      <c r="S52426" s="404"/>
      <c r="T52426" s="404"/>
    </row>
    <row r="52427" spans="12:20" ht="16.8">
      <c r="L52427" s="404"/>
      <c r="M52427" s="404"/>
      <c r="N52427" s="404"/>
      <c r="O52427" s="404"/>
      <c r="P52427" s="404"/>
      <c r="Q52427" s="404"/>
      <c r="R52427" s="404"/>
      <c r="S52427" s="404"/>
      <c r="T52427" s="404"/>
    </row>
    <row r="52428" spans="12:20" ht="16.8">
      <c r="L52428" s="404"/>
      <c r="M52428" s="404"/>
      <c r="N52428" s="404"/>
      <c r="O52428" s="404"/>
      <c r="P52428" s="404"/>
      <c r="Q52428" s="404"/>
      <c r="R52428" s="404"/>
      <c r="S52428" s="404"/>
      <c r="T52428" s="404"/>
    </row>
    <row r="52429" spans="12:20" ht="16.8">
      <c r="L52429" s="404"/>
      <c r="M52429" s="404"/>
      <c r="N52429" s="404"/>
      <c r="O52429" s="404"/>
      <c r="P52429" s="404"/>
      <c r="Q52429" s="404"/>
      <c r="R52429" s="404"/>
      <c r="S52429" s="404"/>
      <c r="T52429" s="404"/>
    </row>
    <row r="52430" spans="12:20" ht="16.8">
      <c r="L52430" s="404"/>
      <c r="M52430" s="404"/>
      <c r="N52430" s="404"/>
      <c r="O52430" s="404"/>
      <c r="P52430" s="404"/>
      <c r="Q52430" s="404"/>
      <c r="R52430" s="404"/>
      <c r="S52430" s="404"/>
      <c r="T52430" s="404"/>
    </row>
    <row r="52431" spans="12:20" ht="16.8">
      <c r="L52431" s="404"/>
      <c r="M52431" s="404"/>
      <c r="N52431" s="404"/>
      <c r="O52431" s="404"/>
      <c r="P52431" s="404"/>
      <c r="Q52431" s="404"/>
      <c r="R52431" s="404"/>
      <c r="S52431" s="404"/>
      <c r="T52431" s="404"/>
    </row>
    <row r="52432" spans="12:20" ht="16.8">
      <c r="L52432" s="404"/>
      <c r="M52432" s="404"/>
      <c r="N52432" s="404"/>
      <c r="O52432" s="404"/>
      <c r="P52432" s="404"/>
      <c r="Q52432" s="404"/>
      <c r="R52432" s="404"/>
      <c r="S52432" s="404"/>
      <c r="T52432" s="404"/>
    </row>
    <row r="52433" spans="12:20" ht="16.8">
      <c r="L52433" s="404"/>
      <c r="M52433" s="404"/>
      <c r="N52433" s="404"/>
      <c r="O52433" s="404"/>
      <c r="P52433" s="404"/>
      <c r="Q52433" s="404"/>
      <c r="R52433" s="404"/>
      <c r="S52433" s="404"/>
      <c r="T52433" s="404"/>
    </row>
    <row r="52434" spans="12:20" ht="16.8">
      <c r="L52434" s="404"/>
      <c r="M52434" s="404"/>
      <c r="N52434" s="404"/>
      <c r="O52434" s="404"/>
      <c r="P52434" s="404"/>
      <c r="Q52434" s="404"/>
      <c r="R52434" s="404"/>
      <c r="S52434" s="404"/>
      <c r="T52434" s="404"/>
    </row>
    <row r="52435" spans="12:20" ht="16.8">
      <c r="L52435" s="404"/>
      <c r="M52435" s="404"/>
      <c r="N52435" s="404"/>
      <c r="O52435" s="404"/>
      <c r="P52435" s="404"/>
      <c r="Q52435" s="404"/>
      <c r="R52435" s="404"/>
      <c r="S52435" s="404"/>
      <c r="T52435" s="404"/>
    </row>
    <row r="52436" spans="12:20" ht="16.8">
      <c r="L52436" s="404"/>
      <c r="M52436" s="404"/>
      <c r="N52436" s="404"/>
      <c r="O52436" s="404"/>
      <c r="P52436" s="404"/>
      <c r="Q52436" s="404"/>
      <c r="R52436" s="404"/>
      <c r="S52436" s="404"/>
      <c r="T52436" s="404"/>
    </row>
    <row r="52437" spans="12:20" ht="16.8">
      <c r="L52437" s="404"/>
      <c r="M52437" s="404"/>
      <c r="N52437" s="404"/>
      <c r="O52437" s="404"/>
      <c r="P52437" s="404"/>
      <c r="Q52437" s="404"/>
      <c r="R52437" s="404"/>
      <c r="S52437" s="404"/>
      <c r="T52437" s="404"/>
    </row>
    <row r="52438" spans="12:20" ht="16.8">
      <c r="L52438" s="404"/>
      <c r="M52438" s="404"/>
      <c r="N52438" s="404"/>
      <c r="O52438" s="404"/>
      <c r="P52438" s="404"/>
      <c r="Q52438" s="404"/>
      <c r="R52438" s="404"/>
      <c r="S52438" s="404"/>
      <c r="T52438" s="404"/>
    </row>
    <row r="52439" spans="12:20" ht="16.8">
      <c r="L52439" s="404"/>
      <c r="M52439" s="404"/>
      <c r="N52439" s="404"/>
      <c r="O52439" s="404"/>
      <c r="P52439" s="404"/>
      <c r="Q52439" s="404"/>
      <c r="R52439" s="404"/>
      <c r="S52439" s="404"/>
      <c r="T52439" s="404"/>
    </row>
    <row r="52440" spans="12:20" ht="16.8">
      <c r="L52440" s="404"/>
      <c r="M52440" s="404"/>
      <c r="N52440" s="404"/>
      <c r="O52440" s="404"/>
      <c r="P52440" s="404"/>
      <c r="Q52440" s="404"/>
      <c r="R52440" s="404"/>
      <c r="S52440" s="404"/>
      <c r="T52440" s="404"/>
    </row>
    <row r="52441" spans="12:20" ht="16.8">
      <c r="L52441" s="404"/>
      <c r="M52441" s="404"/>
      <c r="N52441" s="404"/>
      <c r="O52441" s="404"/>
      <c r="P52441" s="404"/>
      <c r="Q52441" s="404"/>
      <c r="R52441" s="404"/>
      <c r="S52441" s="404"/>
      <c r="T52441" s="404"/>
    </row>
    <row r="52442" spans="12:20" ht="16.8">
      <c r="L52442" s="404"/>
      <c r="M52442" s="404"/>
      <c r="N52442" s="404"/>
      <c r="O52442" s="404"/>
      <c r="P52442" s="404"/>
      <c r="Q52442" s="404"/>
      <c r="R52442" s="404"/>
      <c r="S52442" s="404"/>
      <c r="T52442" s="404"/>
    </row>
    <row r="52443" spans="12:20" ht="16.8">
      <c r="L52443" s="404"/>
      <c r="M52443" s="404"/>
      <c r="N52443" s="404"/>
      <c r="O52443" s="404"/>
      <c r="P52443" s="404"/>
      <c r="Q52443" s="404"/>
      <c r="R52443" s="404"/>
      <c r="S52443" s="404"/>
      <c r="T52443" s="404"/>
    </row>
    <row r="52444" spans="12:20" ht="16.8">
      <c r="L52444" s="404"/>
      <c r="M52444" s="404"/>
      <c r="N52444" s="404"/>
      <c r="O52444" s="404"/>
      <c r="P52444" s="404"/>
      <c r="Q52444" s="404"/>
      <c r="R52444" s="404"/>
      <c r="S52444" s="404"/>
      <c r="T52444" s="404"/>
    </row>
    <row r="52445" spans="12:20" ht="16.8">
      <c r="L52445" s="404"/>
      <c r="M52445" s="404"/>
      <c r="N52445" s="404"/>
      <c r="O52445" s="404"/>
      <c r="P52445" s="404"/>
      <c r="Q52445" s="404"/>
      <c r="R52445" s="404"/>
      <c r="S52445" s="404"/>
      <c r="T52445" s="404"/>
    </row>
    <row r="52446" spans="12:20" ht="16.8">
      <c r="L52446" s="404"/>
      <c r="M52446" s="404"/>
      <c r="N52446" s="404"/>
      <c r="O52446" s="404"/>
      <c r="P52446" s="404"/>
      <c r="Q52446" s="404"/>
      <c r="R52446" s="404"/>
      <c r="S52446" s="404"/>
      <c r="T52446" s="404"/>
    </row>
    <row r="52447" spans="12:20" ht="16.8">
      <c r="L52447" s="404"/>
      <c r="M52447" s="404"/>
      <c r="N52447" s="404"/>
      <c r="O52447" s="404"/>
      <c r="P52447" s="404"/>
      <c r="Q52447" s="404"/>
      <c r="R52447" s="404"/>
      <c r="S52447" s="404"/>
      <c r="T52447" s="404"/>
    </row>
    <row r="52448" spans="12:20" ht="16.8">
      <c r="L52448" s="404"/>
      <c r="M52448" s="404"/>
      <c r="N52448" s="404"/>
      <c r="O52448" s="404"/>
      <c r="P52448" s="404"/>
      <c r="Q52448" s="404"/>
      <c r="R52448" s="404"/>
      <c r="S52448" s="404"/>
      <c r="T52448" s="404"/>
    </row>
    <row r="52449" spans="12:20" ht="16.8">
      <c r="L52449" s="404"/>
      <c r="M52449" s="404"/>
      <c r="N52449" s="404"/>
      <c r="O52449" s="404"/>
      <c r="P52449" s="404"/>
      <c r="Q52449" s="404"/>
      <c r="R52449" s="404"/>
      <c r="S52449" s="404"/>
      <c r="T52449" s="404"/>
    </row>
    <row r="52450" spans="12:20" ht="16.8">
      <c r="L52450" s="404"/>
      <c r="M52450" s="404"/>
      <c r="N52450" s="404"/>
      <c r="O52450" s="404"/>
      <c r="P52450" s="404"/>
      <c r="Q52450" s="404"/>
      <c r="R52450" s="404"/>
      <c r="S52450" s="404"/>
      <c r="T52450" s="404"/>
    </row>
    <row r="52451" spans="12:20" ht="16.8">
      <c r="L52451" s="404"/>
      <c r="M52451" s="404"/>
      <c r="N52451" s="404"/>
      <c r="O52451" s="404"/>
      <c r="P52451" s="404"/>
      <c r="Q52451" s="404"/>
      <c r="R52451" s="404"/>
      <c r="S52451" s="404"/>
      <c r="T52451" s="404"/>
    </row>
    <row r="52452" spans="12:20" ht="16.8">
      <c r="L52452" s="404"/>
      <c r="M52452" s="404"/>
      <c r="N52452" s="404"/>
      <c r="O52452" s="404"/>
      <c r="P52452" s="404"/>
      <c r="Q52452" s="404"/>
      <c r="R52452" s="404"/>
      <c r="S52452" s="404"/>
      <c r="T52452" s="404"/>
    </row>
    <row r="52453" spans="12:20" ht="16.8">
      <c r="L52453" s="404"/>
      <c r="M52453" s="404"/>
      <c r="N52453" s="404"/>
      <c r="O52453" s="404"/>
      <c r="P52453" s="404"/>
      <c r="Q52453" s="404"/>
      <c r="R52453" s="404"/>
      <c r="S52453" s="404"/>
      <c r="T52453" s="404"/>
    </row>
    <row r="52454" spans="12:20" ht="16.8">
      <c r="L52454" s="404"/>
      <c r="M52454" s="404"/>
      <c r="N52454" s="404"/>
      <c r="O52454" s="404"/>
      <c r="P52454" s="404"/>
      <c r="Q52454" s="404"/>
      <c r="R52454" s="404"/>
      <c r="S52454" s="404"/>
      <c r="T52454" s="404"/>
    </row>
    <row r="52455" spans="12:20" ht="16.8">
      <c r="L52455" s="404"/>
      <c r="M52455" s="404"/>
      <c r="N52455" s="404"/>
      <c r="O52455" s="404"/>
      <c r="P52455" s="404"/>
      <c r="Q52455" s="404"/>
      <c r="R52455" s="404"/>
      <c r="S52455" s="404"/>
      <c r="T52455" s="404"/>
    </row>
    <row r="52456" spans="12:20" ht="16.8">
      <c r="L52456" s="404"/>
      <c r="M52456" s="404"/>
      <c r="N52456" s="404"/>
      <c r="O52456" s="404"/>
      <c r="P52456" s="404"/>
      <c r="Q52456" s="404"/>
      <c r="R52456" s="404"/>
      <c r="S52456" s="404"/>
      <c r="T52456" s="404"/>
    </row>
    <row r="52457" spans="12:20" ht="16.8">
      <c r="L52457" s="404"/>
      <c r="M52457" s="404"/>
      <c r="N52457" s="404"/>
      <c r="O52457" s="404"/>
      <c r="P52457" s="404"/>
      <c r="Q52457" s="404"/>
      <c r="R52457" s="404"/>
      <c r="S52457" s="404"/>
      <c r="T52457" s="404"/>
    </row>
    <row r="52458" spans="12:20" ht="16.8">
      <c r="L52458" s="404"/>
      <c r="M52458" s="404"/>
      <c r="N52458" s="404"/>
      <c r="O52458" s="404"/>
      <c r="P52458" s="404"/>
      <c r="Q52458" s="404"/>
      <c r="R52458" s="404"/>
      <c r="S52458" s="404"/>
      <c r="T52458" s="404"/>
    </row>
    <row r="52459" spans="12:20" ht="16.8">
      <c r="L52459" s="404"/>
      <c r="M52459" s="404"/>
      <c r="N52459" s="404"/>
      <c r="O52459" s="404"/>
      <c r="P52459" s="404"/>
      <c r="Q52459" s="404"/>
      <c r="R52459" s="404"/>
      <c r="S52459" s="404"/>
      <c r="T52459" s="404"/>
    </row>
    <row r="52460" spans="12:20" ht="16.8">
      <c r="L52460" s="404"/>
      <c r="M52460" s="404"/>
      <c r="N52460" s="404"/>
      <c r="O52460" s="404"/>
      <c r="P52460" s="404"/>
      <c r="Q52460" s="404"/>
      <c r="R52460" s="404"/>
      <c r="S52460" s="404"/>
      <c r="T52460" s="404"/>
    </row>
    <row r="52461" spans="12:20" ht="16.8">
      <c r="L52461" s="404"/>
      <c r="M52461" s="404"/>
      <c r="N52461" s="404"/>
      <c r="O52461" s="404"/>
      <c r="P52461" s="404"/>
      <c r="Q52461" s="404"/>
      <c r="R52461" s="404"/>
      <c r="S52461" s="404"/>
      <c r="T52461" s="404"/>
    </row>
    <row r="52462" spans="12:20" ht="16.8">
      <c r="L52462" s="404"/>
      <c r="M52462" s="404"/>
      <c r="N52462" s="404"/>
      <c r="O52462" s="404"/>
      <c r="P52462" s="404"/>
      <c r="Q52462" s="404"/>
      <c r="R52462" s="404"/>
      <c r="S52462" s="404"/>
      <c r="T52462" s="404"/>
    </row>
    <row r="52463" spans="12:20" ht="16.8">
      <c r="L52463" s="404"/>
      <c r="M52463" s="404"/>
      <c r="N52463" s="404"/>
      <c r="O52463" s="404"/>
      <c r="P52463" s="404"/>
      <c r="Q52463" s="404"/>
      <c r="R52463" s="404"/>
      <c r="S52463" s="404"/>
      <c r="T52463" s="404"/>
    </row>
    <row r="52464" spans="12:20" ht="16.8">
      <c r="L52464" s="404"/>
      <c r="M52464" s="404"/>
      <c r="N52464" s="404"/>
      <c r="O52464" s="404"/>
      <c r="P52464" s="404"/>
      <c r="Q52464" s="404"/>
      <c r="R52464" s="404"/>
      <c r="S52464" s="404"/>
      <c r="T52464" s="404"/>
    </row>
    <row r="52465" spans="12:20" ht="16.8">
      <c r="L52465" s="404"/>
      <c r="M52465" s="404"/>
      <c r="N52465" s="404"/>
      <c r="O52465" s="404"/>
      <c r="P52465" s="404"/>
      <c r="Q52465" s="404"/>
      <c r="R52465" s="404"/>
      <c r="S52465" s="404"/>
      <c r="T52465" s="404"/>
    </row>
    <row r="52466" spans="12:20" ht="16.8">
      <c r="L52466" s="404"/>
      <c r="M52466" s="404"/>
      <c r="N52466" s="404"/>
      <c r="O52466" s="404"/>
      <c r="P52466" s="404"/>
      <c r="Q52466" s="404"/>
      <c r="R52466" s="404"/>
      <c r="S52466" s="404"/>
      <c r="T52466" s="404"/>
    </row>
    <row r="52467" spans="12:20" ht="16.8">
      <c r="L52467" s="404"/>
      <c r="M52467" s="404"/>
      <c r="N52467" s="404"/>
      <c r="O52467" s="404"/>
      <c r="P52467" s="404"/>
      <c r="Q52467" s="404"/>
      <c r="R52467" s="404"/>
      <c r="S52467" s="404"/>
      <c r="T52467" s="404"/>
    </row>
    <row r="52468" spans="12:20" ht="16.8">
      <c r="L52468" s="404"/>
      <c r="M52468" s="404"/>
      <c r="N52468" s="404"/>
      <c r="O52468" s="404"/>
      <c r="P52468" s="404"/>
      <c r="Q52468" s="404"/>
      <c r="R52468" s="404"/>
      <c r="S52468" s="404"/>
      <c r="T52468" s="404"/>
    </row>
    <row r="52469" spans="12:20" ht="16.8">
      <c r="L52469" s="404"/>
      <c r="M52469" s="404"/>
      <c r="N52469" s="404"/>
      <c r="O52469" s="404"/>
      <c r="P52469" s="404"/>
      <c r="Q52469" s="404"/>
      <c r="R52469" s="404"/>
      <c r="S52469" s="404"/>
      <c r="T52469" s="404"/>
    </row>
    <row r="52470" spans="12:20" ht="16.8">
      <c r="L52470" s="404"/>
      <c r="M52470" s="404"/>
      <c r="N52470" s="404"/>
      <c r="O52470" s="404"/>
      <c r="P52470" s="404"/>
      <c r="Q52470" s="404"/>
      <c r="R52470" s="404"/>
      <c r="S52470" s="404"/>
      <c r="T52470" s="404"/>
    </row>
    <row r="52471" spans="12:20" ht="16.8">
      <c r="L52471" s="404"/>
      <c r="M52471" s="404"/>
      <c r="N52471" s="404"/>
      <c r="O52471" s="404"/>
      <c r="P52471" s="404"/>
      <c r="Q52471" s="404"/>
      <c r="R52471" s="404"/>
      <c r="S52471" s="404"/>
      <c r="T52471" s="404"/>
    </row>
    <row r="52472" spans="12:20" ht="16.8">
      <c r="L52472" s="404"/>
      <c r="M52472" s="404"/>
      <c r="N52472" s="404"/>
      <c r="O52472" s="404"/>
      <c r="P52472" s="404"/>
      <c r="Q52472" s="404"/>
      <c r="R52472" s="404"/>
      <c r="S52472" s="404"/>
      <c r="T52472" s="404"/>
    </row>
    <row r="52473" spans="12:20" ht="16.8">
      <c r="L52473" s="404"/>
      <c r="M52473" s="404"/>
      <c r="N52473" s="404"/>
      <c r="O52473" s="404"/>
      <c r="P52473" s="404"/>
      <c r="Q52473" s="404"/>
      <c r="R52473" s="404"/>
      <c r="S52473" s="404"/>
      <c r="T52473" s="404"/>
    </row>
    <row r="52474" spans="12:20" ht="16.8">
      <c r="L52474" s="404"/>
      <c r="M52474" s="404"/>
      <c r="N52474" s="404"/>
      <c r="O52474" s="404"/>
      <c r="P52474" s="404"/>
      <c r="Q52474" s="404"/>
      <c r="R52474" s="404"/>
      <c r="S52474" s="404"/>
      <c r="T52474" s="404"/>
    </row>
    <row r="52475" spans="12:20" ht="16.8">
      <c r="L52475" s="404"/>
      <c r="M52475" s="404"/>
      <c r="N52475" s="404"/>
      <c r="O52475" s="404"/>
      <c r="P52475" s="404"/>
      <c r="Q52475" s="404"/>
      <c r="R52475" s="404"/>
      <c r="S52475" s="404"/>
      <c r="T52475" s="404"/>
    </row>
    <row r="52476" spans="12:20" ht="16.8">
      <c r="L52476" s="404"/>
      <c r="M52476" s="404"/>
      <c r="N52476" s="404"/>
      <c r="O52476" s="404"/>
      <c r="P52476" s="404"/>
      <c r="Q52476" s="404"/>
      <c r="R52476" s="404"/>
      <c r="S52476" s="404"/>
      <c r="T52476" s="404"/>
    </row>
    <row r="52477" spans="12:20" ht="16.8">
      <c r="L52477" s="404"/>
      <c r="M52477" s="404"/>
      <c r="N52477" s="404"/>
      <c r="O52477" s="404"/>
      <c r="P52477" s="404"/>
      <c r="Q52477" s="404"/>
      <c r="R52477" s="404"/>
      <c r="S52477" s="404"/>
      <c r="T52477" s="404"/>
    </row>
    <row r="52478" spans="12:20" ht="16.8">
      <c r="L52478" s="404"/>
      <c r="M52478" s="404"/>
      <c r="N52478" s="404"/>
      <c r="O52478" s="404"/>
      <c r="P52478" s="404"/>
      <c r="Q52478" s="404"/>
      <c r="R52478" s="404"/>
      <c r="S52478" s="404"/>
      <c r="T52478" s="404"/>
    </row>
    <row r="52479" spans="12:20" ht="16.8">
      <c r="L52479" s="404"/>
      <c r="M52479" s="404"/>
      <c r="N52479" s="404"/>
      <c r="O52479" s="404"/>
      <c r="P52479" s="404"/>
      <c r="Q52479" s="404"/>
      <c r="R52479" s="404"/>
      <c r="S52479" s="404"/>
      <c r="T52479" s="404"/>
    </row>
    <row r="52480" spans="12:20" ht="16.8">
      <c r="L52480" s="404"/>
      <c r="M52480" s="404"/>
      <c r="N52480" s="404"/>
      <c r="O52480" s="404"/>
      <c r="P52480" s="404"/>
      <c r="Q52480" s="404"/>
      <c r="R52480" s="404"/>
      <c r="S52480" s="404"/>
      <c r="T52480" s="404"/>
    </row>
    <row r="52481" spans="12:20" ht="16.8">
      <c r="L52481" s="404"/>
      <c r="M52481" s="404"/>
      <c r="N52481" s="404"/>
      <c r="O52481" s="404"/>
      <c r="P52481" s="404"/>
      <c r="Q52481" s="404"/>
      <c r="R52481" s="404"/>
      <c r="S52481" s="404"/>
      <c r="T52481" s="404"/>
    </row>
    <row r="52482" spans="12:20" ht="16.8">
      <c r="L52482" s="404"/>
      <c r="M52482" s="404"/>
      <c r="N52482" s="404"/>
      <c r="O52482" s="404"/>
      <c r="P52482" s="404"/>
      <c r="Q52482" s="404"/>
      <c r="R52482" s="404"/>
      <c r="S52482" s="404"/>
      <c r="T52482" s="404"/>
    </row>
    <row r="52483" spans="12:20" ht="16.8">
      <c r="L52483" s="404"/>
      <c r="M52483" s="404"/>
      <c r="N52483" s="404"/>
      <c r="O52483" s="404"/>
      <c r="P52483" s="404"/>
      <c r="Q52483" s="404"/>
      <c r="R52483" s="404"/>
      <c r="S52483" s="404"/>
      <c r="T52483" s="404"/>
    </row>
    <row r="52484" spans="12:20" ht="16.8">
      <c r="L52484" s="404"/>
      <c r="M52484" s="404"/>
      <c r="N52484" s="404"/>
      <c r="O52484" s="404"/>
      <c r="P52484" s="404"/>
      <c r="Q52484" s="404"/>
      <c r="R52484" s="404"/>
      <c r="S52484" s="404"/>
      <c r="T52484" s="404"/>
    </row>
    <row r="52485" spans="12:20" ht="16.8">
      <c r="L52485" s="404"/>
      <c r="M52485" s="404"/>
      <c r="N52485" s="404"/>
      <c r="O52485" s="404"/>
      <c r="P52485" s="404"/>
      <c r="Q52485" s="404"/>
      <c r="R52485" s="404"/>
      <c r="S52485" s="404"/>
      <c r="T52485" s="404"/>
    </row>
    <row r="52486" spans="12:20" ht="16.8">
      <c r="L52486" s="404"/>
      <c r="M52486" s="404"/>
      <c r="N52486" s="404"/>
      <c r="O52486" s="404"/>
      <c r="P52486" s="404"/>
      <c r="Q52486" s="404"/>
      <c r="R52486" s="404"/>
      <c r="S52486" s="404"/>
      <c r="T52486" s="404"/>
    </row>
    <row r="52487" spans="12:20" ht="16.8">
      <c r="L52487" s="404"/>
      <c r="M52487" s="404"/>
      <c r="N52487" s="404"/>
      <c r="O52487" s="404"/>
      <c r="P52487" s="404"/>
      <c r="Q52487" s="404"/>
      <c r="R52487" s="404"/>
      <c r="S52487" s="404"/>
      <c r="T52487" s="404"/>
    </row>
    <row r="52488" spans="12:20" ht="16.8">
      <c r="L52488" s="404"/>
      <c r="M52488" s="404"/>
      <c r="N52488" s="404"/>
      <c r="O52488" s="404"/>
      <c r="P52488" s="404"/>
      <c r="Q52488" s="404"/>
      <c r="R52488" s="404"/>
      <c r="S52488" s="404"/>
      <c r="T52488" s="404"/>
    </row>
    <row r="52489" spans="12:20" ht="16.8">
      <c r="L52489" s="404"/>
      <c r="M52489" s="404"/>
      <c r="N52489" s="404"/>
      <c r="O52489" s="404"/>
      <c r="P52489" s="404"/>
      <c r="Q52489" s="404"/>
      <c r="R52489" s="404"/>
      <c r="S52489" s="404"/>
      <c r="T52489" s="404"/>
    </row>
    <row r="52490" spans="12:20" ht="16.8">
      <c r="L52490" s="404"/>
      <c r="M52490" s="404"/>
      <c r="N52490" s="404"/>
      <c r="O52490" s="404"/>
      <c r="P52490" s="404"/>
      <c r="Q52490" s="404"/>
      <c r="R52490" s="404"/>
      <c r="S52490" s="404"/>
      <c r="T52490" s="404"/>
    </row>
    <row r="52491" spans="12:20" ht="16.8">
      <c r="L52491" s="404"/>
      <c r="M52491" s="404"/>
      <c r="N52491" s="404"/>
      <c r="O52491" s="404"/>
      <c r="P52491" s="404"/>
      <c r="Q52491" s="404"/>
      <c r="R52491" s="404"/>
      <c r="S52491" s="404"/>
      <c r="T52491" s="404"/>
    </row>
    <row r="52492" spans="12:20" ht="16.8">
      <c r="L52492" s="404"/>
      <c r="M52492" s="404"/>
      <c r="N52492" s="404"/>
      <c r="O52492" s="404"/>
      <c r="P52492" s="404"/>
      <c r="Q52492" s="404"/>
      <c r="R52492" s="404"/>
      <c r="S52492" s="404"/>
      <c r="T52492" s="404"/>
    </row>
    <row r="52493" spans="12:20" ht="16.8">
      <c r="L52493" s="404"/>
      <c r="M52493" s="404"/>
      <c r="N52493" s="404"/>
      <c r="O52493" s="404"/>
      <c r="P52493" s="404"/>
      <c r="Q52493" s="404"/>
      <c r="R52493" s="404"/>
      <c r="S52493" s="404"/>
      <c r="T52493" s="404"/>
    </row>
    <row r="52494" spans="12:20" ht="16.8">
      <c r="L52494" s="404"/>
      <c r="M52494" s="404"/>
      <c r="N52494" s="404"/>
      <c r="O52494" s="404"/>
      <c r="P52494" s="404"/>
      <c r="Q52494" s="404"/>
      <c r="R52494" s="404"/>
      <c r="S52494" s="404"/>
      <c r="T52494" s="404"/>
    </row>
    <row r="52495" spans="12:20" ht="16.8">
      <c r="L52495" s="404"/>
      <c r="M52495" s="404"/>
      <c r="N52495" s="404"/>
      <c r="O52495" s="404"/>
      <c r="P52495" s="404"/>
      <c r="Q52495" s="404"/>
      <c r="R52495" s="404"/>
      <c r="S52495" s="404"/>
      <c r="T52495" s="404"/>
    </row>
    <row r="52496" spans="12:20" ht="16.8">
      <c r="L52496" s="404"/>
      <c r="M52496" s="404"/>
      <c r="N52496" s="404"/>
      <c r="O52496" s="404"/>
      <c r="P52496" s="404"/>
      <c r="Q52496" s="404"/>
      <c r="R52496" s="404"/>
      <c r="S52496" s="404"/>
      <c r="T52496" s="404"/>
    </row>
    <row r="52497" spans="12:20" ht="16.8">
      <c r="L52497" s="404"/>
      <c r="M52497" s="404"/>
      <c r="N52497" s="404"/>
      <c r="O52497" s="404"/>
      <c r="P52497" s="404"/>
      <c r="Q52497" s="404"/>
      <c r="R52497" s="404"/>
      <c r="S52497" s="404"/>
      <c r="T52497" s="404"/>
    </row>
    <row r="52498" spans="12:20" ht="16.8">
      <c r="L52498" s="404"/>
      <c r="M52498" s="404"/>
      <c r="N52498" s="404"/>
      <c r="O52498" s="404"/>
      <c r="P52498" s="404"/>
      <c r="Q52498" s="404"/>
      <c r="R52498" s="404"/>
      <c r="S52498" s="404"/>
      <c r="T52498" s="404"/>
    </row>
    <row r="52499" spans="12:20" ht="16.8">
      <c r="L52499" s="404"/>
      <c r="M52499" s="404"/>
      <c r="N52499" s="404"/>
      <c r="O52499" s="404"/>
      <c r="P52499" s="404"/>
      <c r="Q52499" s="404"/>
      <c r="R52499" s="404"/>
      <c r="S52499" s="404"/>
      <c r="T52499" s="404"/>
    </row>
    <row r="52500" spans="12:20" ht="16.8">
      <c r="L52500" s="404"/>
      <c r="M52500" s="404"/>
      <c r="N52500" s="404"/>
      <c r="O52500" s="404"/>
      <c r="P52500" s="404"/>
      <c r="Q52500" s="404"/>
      <c r="R52500" s="404"/>
      <c r="S52500" s="404"/>
      <c r="T52500" s="404"/>
    </row>
    <row r="52501" spans="12:20" ht="16.8">
      <c r="L52501" s="404"/>
      <c r="M52501" s="404"/>
      <c r="N52501" s="404"/>
      <c r="O52501" s="404"/>
      <c r="P52501" s="404"/>
      <c r="Q52501" s="404"/>
      <c r="R52501" s="404"/>
      <c r="S52501" s="404"/>
      <c r="T52501" s="404"/>
    </row>
    <row r="52502" spans="12:20" ht="16.8">
      <c r="L52502" s="404"/>
      <c r="M52502" s="404"/>
      <c r="N52502" s="404"/>
      <c r="O52502" s="404"/>
      <c r="P52502" s="404"/>
      <c r="Q52502" s="404"/>
      <c r="R52502" s="404"/>
      <c r="S52502" s="404"/>
      <c r="T52502" s="404"/>
    </row>
    <row r="52503" spans="12:20" ht="16.8">
      <c r="L52503" s="404"/>
      <c r="M52503" s="404"/>
      <c r="N52503" s="404"/>
      <c r="O52503" s="404"/>
      <c r="P52503" s="404"/>
      <c r="Q52503" s="404"/>
      <c r="R52503" s="404"/>
      <c r="S52503" s="404"/>
      <c r="T52503" s="404"/>
    </row>
    <row r="52504" spans="12:20" ht="16.8">
      <c r="L52504" s="404"/>
      <c r="M52504" s="404"/>
      <c r="N52504" s="404"/>
      <c r="O52504" s="404"/>
      <c r="P52504" s="404"/>
      <c r="Q52504" s="404"/>
      <c r="R52504" s="404"/>
      <c r="S52504" s="404"/>
      <c r="T52504" s="404"/>
    </row>
    <row r="52505" spans="12:20" ht="16.8">
      <c r="L52505" s="404"/>
      <c r="M52505" s="404"/>
      <c r="N52505" s="404"/>
      <c r="O52505" s="404"/>
      <c r="P52505" s="404"/>
      <c r="Q52505" s="404"/>
      <c r="R52505" s="404"/>
      <c r="S52505" s="404"/>
      <c r="T52505" s="404"/>
    </row>
    <row r="52506" spans="12:20" ht="16.8">
      <c r="L52506" s="404"/>
      <c r="M52506" s="404"/>
      <c r="N52506" s="404"/>
      <c r="O52506" s="404"/>
      <c r="P52506" s="404"/>
      <c r="Q52506" s="404"/>
      <c r="R52506" s="404"/>
      <c r="S52506" s="404"/>
      <c r="T52506" s="404"/>
    </row>
    <row r="52507" spans="12:20" ht="16.8">
      <c r="L52507" s="404"/>
      <c r="M52507" s="404"/>
      <c r="N52507" s="404"/>
      <c r="O52507" s="404"/>
      <c r="P52507" s="404"/>
      <c r="Q52507" s="404"/>
      <c r="R52507" s="404"/>
      <c r="S52507" s="404"/>
      <c r="T52507" s="404"/>
    </row>
    <row r="52508" spans="12:20" ht="16.8">
      <c r="L52508" s="404"/>
      <c r="M52508" s="404"/>
      <c r="N52508" s="404"/>
      <c r="O52508" s="404"/>
      <c r="P52508" s="404"/>
      <c r="Q52508" s="404"/>
      <c r="R52508" s="404"/>
      <c r="S52508" s="404"/>
      <c r="T52508" s="404"/>
    </row>
    <row r="52509" spans="12:20" ht="16.8">
      <c r="L52509" s="404"/>
      <c r="M52509" s="404"/>
      <c r="N52509" s="404"/>
      <c r="O52509" s="404"/>
      <c r="P52509" s="404"/>
      <c r="Q52509" s="404"/>
      <c r="R52509" s="404"/>
      <c r="S52509" s="404"/>
      <c r="T52509" s="404"/>
    </row>
    <row r="52510" spans="12:20" ht="16.8">
      <c r="L52510" s="404"/>
      <c r="M52510" s="404"/>
      <c r="N52510" s="404"/>
      <c r="O52510" s="404"/>
      <c r="P52510" s="404"/>
      <c r="Q52510" s="404"/>
      <c r="R52510" s="404"/>
      <c r="S52510" s="404"/>
      <c r="T52510" s="404"/>
    </row>
    <row r="52511" spans="12:20" ht="16.8">
      <c r="L52511" s="404"/>
      <c r="M52511" s="404"/>
      <c r="N52511" s="404"/>
      <c r="O52511" s="404"/>
      <c r="P52511" s="404"/>
      <c r="Q52511" s="404"/>
      <c r="R52511" s="404"/>
      <c r="S52511" s="404"/>
      <c r="T52511" s="404"/>
    </row>
    <row r="52512" spans="12:20" ht="16.8">
      <c r="L52512" s="404"/>
      <c r="M52512" s="404"/>
      <c r="N52512" s="404"/>
      <c r="O52512" s="404"/>
      <c r="P52512" s="404"/>
      <c r="Q52512" s="404"/>
      <c r="R52512" s="404"/>
      <c r="S52512" s="404"/>
      <c r="T52512" s="404"/>
    </row>
    <row r="52513" spans="12:20" ht="16.8">
      <c r="L52513" s="404"/>
      <c r="M52513" s="404"/>
      <c r="N52513" s="404"/>
      <c r="O52513" s="404"/>
      <c r="P52513" s="404"/>
      <c r="Q52513" s="404"/>
      <c r="R52513" s="404"/>
      <c r="S52513" s="404"/>
      <c r="T52513" s="404"/>
    </row>
    <row r="52514" spans="12:20" ht="16.8">
      <c r="L52514" s="404"/>
      <c r="M52514" s="404"/>
      <c r="N52514" s="404"/>
      <c r="O52514" s="404"/>
      <c r="P52514" s="404"/>
      <c r="Q52514" s="404"/>
      <c r="R52514" s="404"/>
      <c r="S52514" s="404"/>
      <c r="T52514" s="404"/>
    </row>
    <row r="52515" spans="12:20" ht="16.8">
      <c r="L52515" s="404"/>
      <c r="M52515" s="404"/>
      <c r="N52515" s="404"/>
      <c r="O52515" s="404"/>
      <c r="P52515" s="404"/>
      <c r="Q52515" s="404"/>
      <c r="R52515" s="404"/>
      <c r="S52515" s="404"/>
      <c r="T52515" s="404"/>
    </row>
    <row r="52516" spans="12:20" ht="16.8">
      <c r="L52516" s="404"/>
      <c r="M52516" s="404"/>
      <c r="N52516" s="404"/>
      <c r="O52516" s="404"/>
      <c r="P52516" s="404"/>
      <c r="Q52516" s="404"/>
      <c r="R52516" s="404"/>
      <c r="S52516" s="404"/>
      <c r="T52516" s="404"/>
    </row>
    <row r="52517" spans="12:20" ht="16.8">
      <c r="L52517" s="404"/>
      <c r="M52517" s="404"/>
      <c r="N52517" s="404"/>
      <c r="O52517" s="404"/>
      <c r="P52517" s="404"/>
      <c r="Q52517" s="404"/>
      <c r="R52517" s="404"/>
      <c r="S52517" s="404"/>
      <c r="T52517" s="404"/>
    </row>
    <row r="52518" spans="12:20" ht="16.8">
      <c r="L52518" s="404"/>
      <c r="M52518" s="404"/>
      <c r="N52518" s="404"/>
      <c r="O52518" s="404"/>
      <c r="P52518" s="404"/>
      <c r="Q52518" s="404"/>
      <c r="R52518" s="404"/>
      <c r="S52518" s="404"/>
      <c r="T52518" s="404"/>
    </row>
    <row r="52519" spans="12:20" ht="16.8">
      <c r="L52519" s="404"/>
      <c r="M52519" s="404"/>
      <c r="N52519" s="404"/>
      <c r="O52519" s="404"/>
      <c r="P52519" s="404"/>
      <c r="Q52519" s="404"/>
      <c r="R52519" s="404"/>
      <c r="S52519" s="404"/>
      <c r="T52519" s="404"/>
    </row>
    <row r="52520" spans="12:20" ht="16.8">
      <c r="L52520" s="404"/>
      <c r="M52520" s="404"/>
      <c r="N52520" s="404"/>
      <c r="O52520" s="404"/>
      <c r="P52520" s="404"/>
      <c r="Q52520" s="404"/>
      <c r="R52520" s="404"/>
      <c r="S52520" s="404"/>
      <c r="T52520" s="404"/>
    </row>
    <row r="52521" spans="12:20" ht="16.8">
      <c r="L52521" s="404"/>
      <c r="M52521" s="404"/>
      <c r="N52521" s="404"/>
      <c r="O52521" s="404"/>
      <c r="P52521" s="404"/>
      <c r="Q52521" s="404"/>
      <c r="R52521" s="404"/>
      <c r="S52521" s="404"/>
      <c r="T52521" s="404"/>
    </row>
    <row r="52522" spans="12:20" ht="16.8">
      <c r="L52522" s="404"/>
      <c r="M52522" s="404"/>
      <c r="N52522" s="404"/>
      <c r="O52522" s="404"/>
      <c r="P52522" s="404"/>
      <c r="Q52522" s="404"/>
      <c r="R52522" s="404"/>
      <c r="S52522" s="404"/>
      <c r="T52522" s="404"/>
    </row>
    <row r="52523" spans="12:20" ht="16.8">
      <c r="L52523" s="404"/>
      <c r="M52523" s="404"/>
      <c r="N52523" s="404"/>
      <c r="O52523" s="404"/>
      <c r="P52523" s="404"/>
      <c r="Q52523" s="404"/>
      <c r="R52523" s="404"/>
      <c r="S52523" s="404"/>
      <c r="T52523" s="404"/>
    </row>
    <row r="52524" spans="12:20" ht="16.8">
      <c r="L52524" s="404"/>
      <c r="M52524" s="404"/>
      <c r="N52524" s="404"/>
      <c r="O52524" s="404"/>
      <c r="P52524" s="404"/>
      <c r="Q52524" s="404"/>
      <c r="R52524" s="404"/>
      <c r="S52524" s="404"/>
      <c r="T52524" s="404"/>
    </row>
    <row r="52525" spans="12:20" ht="16.8">
      <c r="L52525" s="404"/>
      <c r="M52525" s="404"/>
      <c r="N52525" s="404"/>
      <c r="O52525" s="404"/>
      <c r="P52525" s="404"/>
      <c r="Q52525" s="404"/>
      <c r="R52525" s="404"/>
      <c r="S52525" s="404"/>
      <c r="T52525" s="404"/>
    </row>
    <row r="52526" spans="12:20" ht="16.8">
      <c r="L52526" s="404"/>
      <c r="M52526" s="404"/>
      <c r="N52526" s="404"/>
      <c r="O52526" s="404"/>
      <c r="P52526" s="404"/>
      <c r="Q52526" s="404"/>
      <c r="R52526" s="404"/>
      <c r="S52526" s="404"/>
      <c r="T52526" s="404"/>
    </row>
    <row r="52527" spans="12:20" ht="16.8">
      <c r="L52527" s="404"/>
      <c r="M52527" s="404"/>
      <c r="N52527" s="404"/>
      <c r="O52527" s="404"/>
      <c r="P52527" s="404"/>
      <c r="Q52527" s="404"/>
      <c r="R52527" s="404"/>
      <c r="S52527" s="404"/>
      <c r="T52527" s="404"/>
    </row>
    <row r="52528" spans="12:20" ht="16.8">
      <c r="L52528" s="404"/>
      <c r="M52528" s="404"/>
      <c r="N52528" s="404"/>
      <c r="O52528" s="404"/>
      <c r="P52528" s="404"/>
      <c r="Q52528" s="404"/>
      <c r="R52528" s="404"/>
      <c r="S52528" s="404"/>
      <c r="T52528" s="404"/>
    </row>
    <row r="52529" spans="12:20" ht="16.8">
      <c r="L52529" s="404"/>
      <c r="M52529" s="404"/>
      <c r="N52529" s="404"/>
      <c r="O52529" s="404"/>
      <c r="P52529" s="404"/>
      <c r="Q52529" s="404"/>
      <c r="R52529" s="404"/>
      <c r="S52529" s="404"/>
      <c r="T52529" s="404"/>
    </row>
    <row r="52530" spans="12:20" ht="16.8">
      <c r="L52530" s="404"/>
      <c r="M52530" s="404"/>
      <c r="N52530" s="404"/>
      <c r="O52530" s="404"/>
      <c r="P52530" s="404"/>
      <c r="Q52530" s="404"/>
      <c r="R52530" s="404"/>
      <c r="S52530" s="404"/>
      <c r="T52530" s="404"/>
    </row>
    <row r="52531" spans="12:20" ht="16.8">
      <c r="L52531" s="404"/>
      <c r="M52531" s="404"/>
      <c r="N52531" s="404"/>
      <c r="O52531" s="404"/>
      <c r="P52531" s="404"/>
      <c r="Q52531" s="404"/>
      <c r="R52531" s="404"/>
      <c r="S52531" s="404"/>
      <c r="T52531" s="404"/>
    </row>
    <row r="52532" spans="12:20" ht="16.8">
      <c r="L52532" s="404"/>
      <c r="M52532" s="404"/>
      <c r="N52532" s="404"/>
      <c r="O52532" s="404"/>
      <c r="P52532" s="404"/>
      <c r="Q52532" s="404"/>
      <c r="R52532" s="404"/>
      <c r="S52532" s="404"/>
      <c r="T52532" s="404"/>
    </row>
    <row r="52533" spans="12:20" ht="16.8">
      <c r="L52533" s="404"/>
      <c r="M52533" s="404"/>
      <c r="N52533" s="404"/>
      <c r="O52533" s="404"/>
      <c r="P52533" s="404"/>
      <c r="Q52533" s="404"/>
      <c r="R52533" s="404"/>
      <c r="S52533" s="404"/>
      <c r="T52533" s="404"/>
    </row>
    <row r="52534" spans="12:20" ht="16.8">
      <c r="L52534" s="404"/>
      <c r="M52534" s="404"/>
      <c r="N52534" s="404"/>
      <c r="O52534" s="404"/>
      <c r="P52534" s="404"/>
      <c r="Q52534" s="404"/>
      <c r="R52534" s="404"/>
      <c r="S52534" s="404"/>
      <c r="T52534" s="404"/>
    </row>
    <row r="52535" spans="12:20" ht="16.8">
      <c r="L52535" s="404"/>
      <c r="M52535" s="404"/>
      <c r="N52535" s="404"/>
      <c r="O52535" s="404"/>
      <c r="P52535" s="404"/>
      <c r="Q52535" s="404"/>
      <c r="R52535" s="404"/>
      <c r="S52535" s="404"/>
      <c r="T52535" s="404"/>
    </row>
    <row r="52536" spans="12:20" ht="16.8">
      <c r="L52536" s="404"/>
      <c r="M52536" s="404"/>
      <c r="N52536" s="404"/>
      <c r="O52536" s="404"/>
      <c r="P52536" s="404"/>
      <c r="Q52536" s="404"/>
      <c r="R52536" s="404"/>
      <c r="S52536" s="404"/>
      <c r="T52536" s="404"/>
    </row>
    <row r="52537" spans="12:20" ht="16.8">
      <c r="L52537" s="404"/>
      <c r="M52537" s="404"/>
      <c r="N52537" s="404"/>
      <c r="O52537" s="404"/>
      <c r="P52537" s="404"/>
      <c r="Q52537" s="404"/>
      <c r="R52537" s="404"/>
      <c r="S52537" s="404"/>
      <c r="T52537" s="404"/>
    </row>
    <row r="52538" spans="12:20" ht="16.8">
      <c r="L52538" s="404"/>
      <c r="M52538" s="404"/>
      <c r="N52538" s="404"/>
      <c r="O52538" s="404"/>
      <c r="P52538" s="404"/>
      <c r="Q52538" s="404"/>
      <c r="R52538" s="404"/>
      <c r="S52538" s="404"/>
      <c r="T52538" s="404"/>
    </row>
    <row r="52539" spans="12:20" ht="16.8">
      <c r="L52539" s="404"/>
      <c r="M52539" s="404"/>
      <c r="N52539" s="404"/>
      <c r="O52539" s="404"/>
      <c r="P52539" s="404"/>
      <c r="Q52539" s="404"/>
      <c r="R52539" s="404"/>
      <c r="S52539" s="404"/>
      <c r="T52539" s="404"/>
    </row>
    <row r="52540" spans="12:20" ht="16.8">
      <c r="L52540" s="404"/>
      <c r="M52540" s="404"/>
      <c r="N52540" s="404"/>
      <c r="O52540" s="404"/>
      <c r="P52540" s="404"/>
      <c r="Q52540" s="404"/>
      <c r="R52540" s="404"/>
      <c r="S52540" s="404"/>
      <c r="T52540" s="404"/>
    </row>
    <row r="52541" spans="12:20" ht="16.8">
      <c r="L52541" s="404"/>
      <c r="M52541" s="404"/>
      <c r="N52541" s="404"/>
      <c r="O52541" s="404"/>
      <c r="P52541" s="404"/>
      <c r="Q52541" s="404"/>
      <c r="R52541" s="404"/>
      <c r="S52541" s="404"/>
      <c r="T52541" s="404"/>
    </row>
    <row r="52542" spans="12:20" ht="16.8">
      <c r="L52542" s="404"/>
      <c r="M52542" s="404"/>
      <c r="N52542" s="404"/>
      <c r="O52542" s="404"/>
      <c r="P52542" s="404"/>
      <c r="Q52542" s="404"/>
      <c r="R52542" s="404"/>
      <c r="S52542" s="404"/>
      <c r="T52542" s="404"/>
    </row>
    <row r="52543" spans="12:20" ht="16.8">
      <c r="L52543" s="404"/>
      <c r="M52543" s="404"/>
      <c r="N52543" s="404"/>
      <c r="O52543" s="404"/>
      <c r="P52543" s="404"/>
      <c r="Q52543" s="404"/>
      <c r="R52543" s="404"/>
      <c r="S52543" s="404"/>
      <c r="T52543" s="404"/>
    </row>
    <row r="52544" spans="12:20" ht="16.8">
      <c r="L52544" s="404"/>
      <c r="M52544" s="404"/>
      <c r="N52544" s="404"/>
      <c r="O52544" s="404"/>
      <c r="P52544" s="404"/>
      <c r="Q52544" s="404"/>
      <c r="R52544" s="404"/>
      <c r="S52544" s="404"/>
      <c r="T52544" s="404"/>
    </row>
    <row r="52545" spans="12:20" ht="16.8">
      <c r="L52545" s="404"/>
      <c r="M52545" s="404"/>
      <c r="N52545" s="404"/>
      <c r="O52545" s="404"/>
      <c r="P52545" s="404"/>
      <c r="Q52545" s="404"/>
      <c r="R52545" s="404"/>
      <c r="S52545" s="404"/>
      <c r="T52545" s="404"/>
    </row>
    <row r="52546" spans="12:20" ht="16.8">
      <c r="L52546" s="404"/>
      <c r="M52546" s="404"/>
      <c r="N52546" s="404"/>
      <c r="O52546" s="404"/>
      <c r="P52546" s="404"/>
      <c r="Q52546" s="404"/>
      <c r="R52546" s="404"/>
      <c r="S52546" s="404"/>
      <c r="T52546" s="404"/>
    </row>
    <row r="52547" spans="12:20" ht="16.8">
      <c r="L52547" s="404"/>
      <c r="M52547" s="404"/>
      <c r="N52547" s="404"/>
      <c r="O52547" s="404"/>
      <c r="P52547" s="404"/>
      <c r="Q52547" s="404"/>
      <c r="R52547" s="404"/>
      <c r="S52547" s="404"/>
      <c r="T52547" s="404"/>
    </row>
    <row r="52548" spans="12:20" ht="16.8">
      <c r="L52548" s="404"/>
      <c r="M52548" s="404"/>
      <c r="N52548" s="404"/>
      <c r="O52548" s="404"/>
      <c r="P52548" s="404"/>
      <c r="Q52548" s="404"/>
      <c r="R52548" s="404"/>
      <c r="S52548" s="404"/>
      <c r="T52548" s="404"/>
    </row>
    <row r="52549" spans="12:20" ht="16.8">
      <c r="L52549" s="404"/>
      <c r="M52549" s="404"/>
      <c r="N52549" s="404"/>
      <c r="O52549" s="404"/>
      <c r="P52549" s="404"/>
      <c r="Q52549" s="404"/>
      <c r="R52549" s="404"/>
      <c r="S52549" s="404"/>
      <c r="T52549" s="404"/>
    </row>
    <row r="52550" spans="12:20" ht="16.8">
      <c r="L52550" s="404"/>
      <c r="M52550" s="404"/>
      <c r="N52550" s="404"/>
      <c r="O52550" s="404"/>
      <c r="P52550" s="404"/>
      <c r="Q52550" s="404"/>
      <c r="R52550" s="404"/>
      <c r="S52550" s="404"/>
      <c r="T52550" s="404"/>
    </row>
    <row r="52551" spans="12:20" ht="16.8">
      <c r="L52551" s="404"/>
      <c r="M52551" s="404"/>
      <c r="N52551" s="404"/>
      <c r="O52551" s="404"/>
      <c r="P52551" s="404"/>
      <c r="Q52551" s="404"/>
      <c r="R52551" s="404"/>
      <c r="S52551" s="404"/>
      <c r="T52551" s="404"/>
    </row>
    <row r="52552" spans="12:20" ht="16.8">
      <c r="L52552" s="404"/>
      <c r="M52552" s="404"/>
      <c r="N52552" s="404"/>
      <c r="O52552" s="404"/>
      <c r="P52552" s="404"/>
      <c r="Q52552" s="404"/>
      <c r="R52552" s="404"/>
      <c r="S52552" s="404"/>
      <c r="T52552" s="404"/>
    </row>
    <row r="52553" spans="12:20" ht="16.8">
      <c r="L52553" s="404"/>
      <c r="M52553" s="404"/>
      <c r="N52553" s="404"/>
      <c r="O52553" s="404"/>
      <c r="P52553" s="404"/>
      <c r="Q52553" s="404"/>
      <c r="R52553" s="404"/>
      <c r="S52553" s="404"/>
      <c r="T52553" s="404"/>
    </row>
    <row r="52554" spans="12:20" ht="16.8">
      <c r="L52554" s="404"/>
      <c r="M52554" s="404"/>
      <c r="N52554" s="404"/>
      <c r="O52554" s="404"/>
      <c r="P52554" s="404"/>
      <c r="Q52554" s="404"/>
      <c r="R52554" s="404"/>
      <c r="S52554" s="404"/>
      <c r="T52554" s="404"/>
    </row>
    <row r="52555" spans="12:20" ht="16.8">
      <c r="L52555" s="404"/>
      <c r="M52555" s="404"/>
      <c r="N52555" s="404"/>
      <c r="O52555" s="404"/>
      <c r="P52555" s="404"/>
      <c r="Q52555" s="404"/>
      <c r="R52555" s="404"/>
      <c r="S52555" s="404"/>
      <c r="T52555" s="404"/>
    </row>
    <row r="52556" spans="12:20" ht="16.8">
      <c r="L52556" s="404"/>
      <c r="M52556" s="404"/>
      <c r="N52556" s="404"/>
      <c r="O52556" s="404"/>
      <c r="P52556" s="404"/>
      <c r="Q52556" s="404"/>
      <c r="R52556" s="404"/>
      <c r="S52556" s="404"/>
      <c r="T52556" s="404"/>
    </row>
    <row r="52557" spans="12:20" ht="16.8">
      <c r="L52557" s="404"/>
      <c r="M52557" s="404"/>
      <c r="N52557" s="404"/>
      <c r="O52557" s="404"/>
      <c r="P52557" s="404"/>
      <c r="Q52557" s="404"/>
      <c r="R52557" s="404"/>
      <c r="S52557" s="404"/>
      <c r="T52557" s="404"/>
    </row>
    <row r="52558" spans="12:20" ht="16.8">
      <c r="L52558" s="404"/>
      <c r="M52558" s="404"/>
      <c r="N52558" s="404"/>
      <c r="O52558" s="404"/>
      <c r="P52558" s="404"/>
      <c r="Q52558" s="404"/>
      <c r="R52558" s="404"/>
      <c r="S52558" s="404"/>
      <c r="T52558" s="404"/>
    </row>
    <row r="52559" spans="12:20" ht="16.8">
      <c r="L52559" s="404"/>
      <c r="M52559" s="404"/>
      <c r="N52559" s="404"/>
      <c r="O52559" s="404"/>
      <c r="P52559" s="404"/>
      <c r="Q52559" s="404"/>
      <c r="R52559" s="404"/>
      <c r="S52559" s="404"/>
      <c r="T52559" s="404"/>
    </row>
    <row r="52560" spans="12:20" ht="16.8">
      <c r="L52560" s="404"/>
      <c r="M52560" s="404"/>
      <c r="N52560" s="404"/>
      <c r="O52560" s="404"/>
      <c r="P52560" s="404"/>
      <c r="Q52560" s="404"/>
      <c r="R52560" s="404"/>
      <c r="S52560" s="404"/>
      <c r="T52560" s="404"/>
    </row>
    <row r="52561" spans="12:20" ht="16.8">
      <c r="L52561" s="404"/>
      <c r="M52561" s="404"/>
      <c r="N52561" s="404"/>
      <c r="O52561" s="404"/>
      <c r="P52561" s="404"/>
      <c r="Q52561" s="404"/>
      <c r="R52561" s="404"/>
      <c r="S52561" s="404"/>
      <c r="T52561" s="404"/>
    </row>
    <row r="52562" spans="12:20" ht="16.8">
      <c r="L52562" s="404"/>
      <c r="M52562" s="404"/>
      <c r="N52562" s="404"/>
      <c r="O52562" s="404"/>
      <c r="P52562" s="404"/>
      <c r="Q52562" s="404"/>
      <c r="R52562" s="404"/>
      <c r="S52562" s="404"/>
      <c r="T52562" s="404"/>
    </row>
    <row r="52563" spans="12:20" ht="16.8">
      <c r="L52563" s="404"/>
      <c r="M52563" s="404"/>
      <c r="N52563" s="404"/>
      <c r="O52563" s="404"/>
      <c r="P52563" s="404"/>
      <c r="Q52563" s="404"/>
      <c r="R52563" s="404"/>
      <c r="S52563" s="404"/>
      <c r="T52563" s="404"/>
    </row>
    <row r="52564" spans="12:20" ht="16.8">
      <c r="L52564" s="404"/>
      <c r="M52564" s="404"/>
      <c r="N52564" s="404"/>
      <c r="O52564" s="404"/>
      <c r="P52564" s="404"/>
      <c r="Q52564" s="404"/>
      <c r="R52564" s="404"/>
      <c r="S52564" s="404"/>
      <c r="T52564" s="404"/>
    </row>
    <row r="52565" spans="12:20" ht="16.8">
      <c r="L52565" s="404"/>
      <c r="M52565" s="404"/>
      <c r="N52565" s="404"/>
      <c r="O52565" s="404"/>
      <c r="P52565" s="404"/>
      <c r="Q52565" s="404"/>
      <c r="R52565" s="404"/>
      <c r="S52565" s="404"/>
      <c r="T52565" s="404"/>
    </row>
    <row r="52566" spans="12:20" ht="16.8">
      <c r="L52566" s="404"/>
      <c r="M52566" s="404"/>
      <c r="N52566" s="404"/>
      <c r="O52566" s="404"/>
      <c r="P52566" s="404"/>
      <c r="Q52566" s="404"/>
      <c r="R52566" s="404"/>
      <c r="S52566" s="404"/>
      <c r="T52566" s="404"/>
    </row>
    <row r="52567" spans="12:20" ht="16.8">
      <c r="L52567" s="404"/>
      <c r="M52567" s="404"/>
      <c r="N52567" s="404"/>
      <c r="O52567" s="404"/>
      <c r="P52567" s="404"/>
      <c r="Q52567" s="404"/>
      <c r="R52567" s="404"/>
      <c r="S52567" s="404"/>
      <c r="T52567" s="404"/>
    </row>
    <row r="52568" spans="12:20" ht="16.8">
      <c r="L52568" s="404"/>
      <c r="M52568" s="404"/>
      <c r="N52568" s="404"/>
      <c r="O52568" s="404"/>
      <c r="P52568" s="404"/>
      <c r="Q52568" s="404"/>
      <c r="R52568" s="404"/>
      <c r="S52568" s="404"/>
      <c r="T52568" s="404"/>
    </row>
    <row r="52569" spans="12:20" ht="16.8">
      <c r="L52569" s="404"/>
      <c r="M52569" s="404"/>
      <c r="N52569" s="404"/>
      <c r="O52569" s="404"/>
      <c r="P52569" s="404"/>
      <c r="Q52569" s="404"/>
      <c r="R52569" s="404"/>
      <c r="S52569" s="404"/>
      <c r="T52569" s="404"/>
    </row>
    <row r="52570" spans="12:20" ht="16.8">
      <c r="L52570" s="404"/>
      <c r="M52570" s="404"/>
      <c r="N52570" s="404"/>
      <c r="O52570" s="404"/>
      <c r="P52570" s="404"/>
      <c r="Q52570" s="404"/>
      <c r="R52570" s="404"/>
      <c r="S52570" s="404"/>
      <c r="T52570" s="404"/>
    </row>
    <row r="52571" spans="12:20" ht="16.8">
      <c r="L52571" s="404"/>
      <c r="M52571" s="404"/>
      <c r="N52571" s="404"/>
      <c r="O52571" s="404"/>
      <c r="P52571" s="404"/>
      <c r="Q52571" s="404"/>
      <c r="R52571" s="404"/>
      <c r="S52571" s="404"/>
      <c r="T52571" s="404"/>
    </row>
    <row r="52572" spans="12:20" ht="16.8">
      <c r="L52572" s="404"/>
      <c r="M52572" s="404"/>
      <c r="N52572" s="404"/>
      <c r="O52572" s="404"/>
      <c r="P52572" s="404"/>
      <c r="Q52572" s="404"/>
      <c r="R52572" s="404"/>
      <c r="S52572" s="404"/>
      <c r="T52572" s="404"/>
    </row>
    <row r="52573" spans="12:20" ht="16.8">
      <c r="L52573" s="404"/>
      <c r="M52573" s="404"/>
      <c r="N52573" s="404"/>
      <c r="O52573" s="404"/>
      <c r="P52573" s="404"/>
      <c r="Q52573" s="404"/>
      <c r="R52573" s="404"/>
      <c r="S52573" s="404"/>
      <c r="T52573" s="404"/>
    </row>
    <row r="52574" spans="12:20" ht="16.8">
      <c r="L52574" s="404"/>
      <c r="M52574" s="404"/>
      <c r="N52574" s="404"/>
      <c r="O52574" s="404"/>
      <c r="P52574" s="404"/>
      <c r="Q52574" s="404"/>
      <c r="R52574" s="404"/>
      <c r="S52574" s="404"/>
      <c r="T52574" s="404"/>
    </row>
    <row r="52575" spans="12:20" ht="16.8">
      <c r="L52575" s="404"/>
      <c r="M52575" s="404"/>
      <c r="N52575" s="404"/>
      <c r="O52575" s="404"/>
      <c r="P52575" s="404"/>
      <c r="Q52575" s="404"/>
      <c r="R52575" s="404"/>
      <c r="S52575" s="404"/>
      <c r="T52575" s="404"/>
    </row>
    <row r="52576" spans="12:20" ht="16.8">
      <c r="L52576" s="404"/>
      <c r="M52576" s="404"/>
      <c r="N52576" s="404"/>
      <c r="O52576" s="404"/>
      <c r="P52576" s="404"/>
      <c r="Q52576" s="404"/>
      <c r="R52576" s="404"/>
      <c r="S52576" s="404"/>
      <c r="T52576" s="404"/>
    </row>
    <row r="52577" spans="12:20" ht="16.8">
      <c r="L52577" s="404"/>
      <c r="M52577" s="404"/>
      <c r="N52577" s="404"/>
      <c r="O52577" s="404"/>
      <c r="P52577" s="404"/>
      <c r="Q52577" s="404"/>
      <c r="R52577" s="404"/>
      <c r="S52577" s="404"/>
      <c r="T52577" s="404"/>
    </row>
    <row r="52578" spans="12:20" ht="16.8">
      <c r="L52578" s="404"/>
      <c r="M52578" s="404"/>
      <c r="N52578" s="404"/>
      <c r="O52578" s="404"/>
      <c r="P52578" s="404"/>
      <c r="Q52578" s="404"/>
      <c r="R52578" s="404"/>
      <c r="S52578" s="404"/>
      <c r="T52578" s="404"/>
    </row>
    <row r="52579" spans="12:20" ht="16.8">
      <c r="L52579" s="404"/>
      <c r="M52579" s="404"/>
      <c r="N52579" s="404"/>
      <c r="O52579" s="404"/>
      <c r="P52579" s="404"/>
      <c r="Q52579" s="404"/>
      <c r="R52579" s="404"/>
      <c r="S52579" s="404"/>
      <c r="T52579" s="404"/>
    </row>
    <row r="52580" spans="12:20" ht="16.8">
      <c r="L52580" s="404"/>
      <c r="M52580" s="404"/>
      <c r="N52580" s="404"/>
      <c r="O52580" s="404"/>
      <c r="P52580" s="404"/>
      <c r="Q52580" s="404"/>
      <c r="R52580" s="404"/>
      <c r="S52580" s="404"/>
      <c r="T52580" s="404"/>
    </row>
    <row r="52581" spans="12:20" ht="16.8">
      <c r="L52581" s="404"/>
      <c r="M52581" s="404"/>
      <c r="N52581" s="404"/>
      <c r="O52581" s="404"/>
      <c r="P52581" s="404"/>
      <c r="Q52581" s="404"/>
      <c r="R52581" s="404"/>
      <c r="S52581" s="404"/>
      <c r="T52581" s="404"/>
    </row>
    <row r="52582" spans="12:20" ht="16.8">
      <c r="L52582" s="404"/>
      <c r="M52582" s="404"/>
      <c r="N52582" s="404"/>
      <c r="O52582" s="404"/>
      <c r="P52582" s="404"/>
      <c r="Q52582" s="404"/>
      <c r="R52582" s="404"/>
      <c r="S52582" s="404"/>
      <c r="T52582" s="404"/>
    </row>
    <row r="52583" spans="12:20" ht="16.8">
      <c r="L52583" s="404"/>
      <c r="M52583" s="404"/>
      <c r="N52583" s="404"/>
      <c r="O52583" s="404"/>
      <c r="P52583" s="404"/>
      <c r="Q52583" s="404"/>
      <c r="R52583" s="404"/>
      <c r="S52583" s="404"/>
      <c r="T52583" s="404"/>
    </row>
    <row r="52584" spans="12:20" ht="16.8">
      <c r="L52584" s="404"/>
      <c r="M52584" s="404"/>
      <c r="N52584" s="404"/>
      <c r="O52584" s="404"/>
      <c r="P52584" s="404"/>
      <c r="Q52584" s="404"/>
      <c r="R52584" s="404"/>
      <c r="S52584" s="404"/>
      <c r="T52584" s="404"/>
    </row>
    <row r="52585" spans="12:20" ht="16.8">
      <c r="L52585" s="404"/>
      <c r="M52585" s="404"/>
      <c r="N52585" s="404"/>
      <c r="O52585" s="404"/>
      <c r="P52585" s="404"/>
      <c r="Q52585" s="404"/>
      <c r="R52585" s="404"/>
      <c r="S52585" s="404"/>
      <c r="T52585" s="404"/>
    </row>
    <row r="52586" spans="12:20" ht="16.8">
      <c r="L52586" s="404"/>
      <c r="M52586" s="404"/>
      <c r="N52586" s="404"/>
      <c r="O52586" s="404"/>
      <c r="P52586" s="404"/>
      <c r="Q52586" s="404"/>
      <c r="R52586" s="404"/>
      <c r="S52586" s="404"/>
      <c r="T52586" s="404"/>
    </row>
    <row r="52587" spans="12:20" ht="16.8">
      <c r="L52587" s="404"/>
      <c r="M52587" s="404"/>
      <c r="N52587" s="404"/>
      <c r="O52587" s="404"/>
      <c r="P52587" s="404"/>
      <c r="Q52587" s="404"/>
      <c r="R52587" s="404"/>
      <c r="S52587" s="404"/>
      <c r="T52587" s="404"/>
    </row>
    <row r="52588" spans="12:20" ht="16.8">
      <c r="L52588" s="404"/>
      <c r="M52588" s="404"/>
      <c r="N52588" s="404"/>
      <c r="O52588" s="404"/>
      <c r="P52588" s="404"/>
      <c r="Q52588" s="404"/>
      <c r="R52588" s="404"/>
      <c r="S52588" s="404"/>
      <c r="T52588" s="404"/>
    </row>
    <row r="52589" spans="12:20" ht="16.8">
      <c r="L52589" s="404"/>
      <c r="M52589" s="404"/>
      <c r="N52589" s="404"/>
      <c r="O52589" s="404"/>
      <c r="P52589" s="404"/>
      <c r="Q52589" s="404"/>
      <c r="R52589" s="404"/>
      <c r="S52589" s="404"/>
      <c r="T52589" s="404"/>
    </row>
    <row r="52590" spans="12:20" ht="16.8">
      <c r="L52590" s="404"/>
      <c r="M52590" s="404"/>
      <c r="N52590" s="404"/>
      <c r="O52590" s="404"/>
      <c r="P52590" s="404"/>
      <c r="Q52590" s="404"/>
      <c r="R52590" s="404"/>
      <c r="S52590" s="404"/>
      <c r="T52590" s="404"/>
    </row>
    <row r="52591" spans="12:20" ht="16.8">
      <c r="L52591" s="404"/>
      <c r="M52591" s="404"/>
      <c r="N52591" s="404"/>
      <c r="O52591" s="404"/>
      <c r="P52591" s="404"/>
      <c r="Q52591" s="404"/>
      <c r="R52591" s="404"/>
      <c r="S52591" s="404"/>
      <c r="T52591" s="404"/>
    </row>
    <row r="52592" spans="12:20" ht="16.8">
      <c r="L52592" s="404"/>
      <c r="M52592" s="404"/>
      <c r="N52592" s="404"/>
      <c r="O52592" s="404"/>
      <c r="P52592" s="404"/>
      <c r="Q52592" s="404"/>
      <c r="R52592" s="404"/>
      <c r="S52592" s="404"/>
      <c r="T52592" s="404"/>
    </row>
    <row r="52593" spans="12:20" ht="16.8">
      <c r="L52593" s="404"/>
      <c r="M52593" s="404"/>
      <c r="N52593" s="404"/>
      <c r="O52593" s="404"/>
      <c r="P52593" s="404"/>
      <c r="Q52593" s="404"/>
      <c r="R52593" s="404"/>
      <c r="S52593" s="404"/>
      <c r="T52593" s="404"/>
    </row>
    <row r="52594" spans="12:20" ht="16.8">
      <c r="L52594" s="404"/>
      <c r="M52594" s="404"/>
      <c r="N52594" s="404"/>
      <c r="O52594" s="404"/>
      <c r="P52594" s="404"/>
      <c r="Q52594" s="404"/>
      <c r="R52594" s="404"/>
      <c r="S52594" s="404"/>
      <c r="T52594" s="404"/>
    </row>
    <row r="52595" spans="12:20" ht="16.8">
      <c r="L52595" s="404"/>
      <c r="M52595" s="404"/>
      <c r="N52595" s="404"/>
      <c r="O52595" s="404"/>
      <c r="P52595" s="404"/>
      <c r="Q52595" s="404"/>
      <c r="R52595" s="404"/>
      <c r="S52595" s="404"/>
      <c r="T52595" s="404"/>
    </row>
    <row r="52596" spans="12:20" ht="16.8">
      <c r="L52596" s="404"/>
      <c r="M52596" s="404"/>
      <c r="N52596" s="404"/>
      <c r="O52596" s="404"/>
      <c r="P52596" s="404"/>
      <c r="Q52596" s="404"/>
      <c r="R52596" s="404"/>
      <c r="S52596" s="404"/>
      <c r="T52596" s="404"/>
    </row>
    <row r="52597" spans="12:20" ht="16.8">
      <c r="L52597" s="404"/>
      <c r="M52597" s="404"/>
      <c r="N52597" s="404"/>
      <c r="O52597" s="404"/>
      <c r="P52597" s="404"/>
      <c r="Q52597" s="404"/>
      <c r="R52597" s="404"/>
      <c r="S52597" s="404"/>
      <c r="T52597" s="404"/>
    </row>
    <row r="52598" spans="12:20" ht="16.8">
      <c r="L52598" s="404"/>
      <c r="M52598" s="404"/>
      <c r="N52598" s="404"/>
      <c r="O52598" s="404"/>
      <c r="P52598" s="404"/>
      <c r="Q52598" s="404"/>
      <c r="R52598" s="404"/>
      <c r="S52598" s="404"/>
      <c r="T52598" s="404"/>
    </row>
    <row r="52599" spans="12:20" ht="16.8">
      <c r="L52599" s="404"/>
      <c r="M52599" s="404"/>
      <c r="N52599" s="404"/>
      <c r="O52599" s="404"/>
      <c r="P52599" s="404"/>
      <c r="Q52599" s="404"/>
      <c r="R52599" s="404"/>
      <c r="S52599" s="404"/>
      <c r="T52599" s="404"/>
    </row>
    <row r="52600" spans="12:20" ht="16.8">
      <c r="L52600" s="404"/>
      <c r="M52600" s="404"/>
      <c r="N52600" s="404"/>
      <c r="O52600" s="404"/>
      <c r="P52600" s="404"/>
      <c r="Q52600" s="404"/>
      <c r="R52600" s="404"/>
      <c r="S52600" s="404"/>
      <c r="T52600" s="404"/>
    </row>
    <row r="52601" spans="12:20" ht="16.8">
      <c r="L52601" s="404"/>
      <c r="M52601" s="404"/>
      <c r="N52601" s="404"/>
      <c r="O52601" s="404"/>
      <c r="P52601" s="404"/>
      <c r="Q52601" s="404"/>
      <c r="R52601" s="404"/>
      <c r="S52601" s="404"/>
      <c r="T52601" s="404"/>
    </row>
    <row r="52602" spans="12:20" ht="16.8">
      <c r="L52602" s="404"/>
      <c r="M52602" s="404"/>
      <c r="N52602" s="404"/>
      <c r="O52602" s="404"/>
      <c r="P52602" s="404"/>
      <c r="Q52602" s="404"/>
      <c r="R52602" s="404"/>
      <c r="S52602" s="404"/>
      <c r="T52602" s="404"/>
    </row>
    <row r="52603" spans="12:20" ht="16.8">
      <c r="L52603" s="404"/>
      <c r="M52603" s="404"/>
      <c r="N52603" s="404"/>
      <c r="O52603" s="404"/>
      <c r="P52603" s="404"/>
      <c r="Q52603" s="404"/>
      <c r="R52603" s="404"/>
      <c r="S52603" s="404"/>
      <c r="T52603" s="404"/>
    </row>
    <row r="52604" spans="12:20" ht="16.8">
      <c r="L52604" s="404"/>
      <c r="M52604" s="404"/>
      <c r="N52604" s="404"/>
      <c r="O52604" s="404"/>
      <c r="P52604" s="404"/>
      <c r="Q52604" s="404"/>
      <c r="R52604" s="404"/>
      <c r="S52604" s="404"/>
      <c r="T52604" s="404"/>
    </row>
    <row r="52605" spans="12:20" ht="16.8">
      <c r="L52605" s="404"/>
      <c r="M52605" s="404"/>
      <c r="N52605" s="404"/>
      <c r="O52605" s="404"/>
      <c r="P52605" s="404"/>
      <c r="Q52605" s="404"/>
      <c r="R52605" s="404"/>
      <c r="S52605" s="404"/>
      <c r="T52605" s="404"/>
    </row>
    <row r="52606" spans="12:20" ht="16.8">
      <c r="L52606" s="404"/>
      <c r="M52606" s="404"/>
      <c r="N52606" s="404"/>
      <c r="O52606" s="404"/>
      <c r="P52606" s="404"/>
      <c r="Q52606" s="404"/>
      <c r="R52606" s="404"/>
      <c r="S52606" s="404"/>
      <c r="T52606" s="404"/>
    </row>
    <row r="52607" spans="12:20" ht="16.8">
      <c r="L52607" s="404"/>
      <c r="M52607" s="404"/>
      <c r="N52607" s="404"/>
      <c r="O52607" s="404"/>
      <c r="P52607" s="404"/>
      <c r="Q52607" s="404"/>
      <c r="R52607" s="404"/>
      <c r="S52607" s="404"/>
      <c r="T52607" s="404"/>
    </row>
    <row r="52608" spans="12:20" ht="16.8">
      <c r="L52608" s="404"/>
      <c r="M52608" s="404"/>
      <c r="N52608" s="404"/>
      <c r="O52608" s="404"/>
      <c r="P52608" s="404"/>
      <c r="Q52608" s="404"/>
      <c r="R52608" s="404"/>
      <c r="S52608" s="404"/>
      <c r="T52608" s="404"/>
    </row>
    <row r="52609" spans="12:20" ht="16.8">
      <c r="L52609" s="404"/>
      <c r="M52609" s="404"/>
      <c r="N52609" s="404"/>
      <c r="O52609" s="404"/>
      <c r="P52609" s="404"/>
      <c r="Q52609" s="404"/>
      <c r="R52609" s="404"/>
      <c r="S52609" s="404"/>
      <c r="T52609" s="404"/>
    </row>
    <row r="52610" spans="12:20" ht="16.8">
      <c r="L52610" s="404"/>
      <c r="M52610" s="404"/>
      <c r="N52610" s="404"/>
      <c r="O52610" s="404"/>
      <c r="P52610" s="404"/>
      <c r="Q52610" s="404"/>
      <c r="R52610" s="404"/>
      <c r="S52610" s="404"/>
      <c r="T52610" s="404"/>
    </row>
    <row r="52611" spans="12:20" ht="16.8">
      <c r="L52611" s="404"/>
      <c r="M52611" s="404"/>
      <c r="N52611" s="404"/>
      <c r="O52611" s="404"/>
      <c r="P52611" s="404"/>
      <c r="Q52611" s="404"/>
      <c r="R52611" s="404"/>
      <c r="S52611" s="404"/>
      <c r="T52611" s="404"/>
    </row>
    <row r="52612" spans="12:20" ht="16.8">
      <c r="L52612" s="404"/>
      <c r="M52612" s="404"/>
      <c r="N52612" s="404"/>
      <c r="O52612" s="404"/>
      <c r="P52612" s="404"/>
      <c r="Q52612" s="404"/>
      <c r="R52612" s="404"/>
      <c r="S52612" s="404"/>
      <c r="T52612" s="404"/>
    </row>
    <row r="52613" spans="12:20" ht="16.8">
      <c r="L52613" s="404"/>
      <c r="M52613" s="404"/>
      <c r="N52613" s="404"/>
      <c r="O52613" s="404"/>
      <c r="P52613" s="404"/>
      <c r="Q52613" s="404"/>
      <c r="R52613" s="404"/>
      <c r="S52613" s="404"/>
      <c r="T52613" s="404"/>
    </row>
    <row r="52614" spans="12:20" ht="16.8">
      <c r="L52614" s="404"/>
      <c r="M52614" s="404"/>
      <c r="N52614" s="404"/>
      <c r="O52614" s="404"/>
      <c r="P52614" s="404"/>
      <c r="Q52614" s="404"/>
      <c r="R52614" s="404"/>
      <c r="S52614" s="404"/>
      <c r="T52614" s="404"/>
    </row>
    <row r="52615" spans="12:20" ht="16.8">
      <c r="L52615" s="404"/>
      <c r="M52615" s="404"/>
      <c r="N52615" s="404"/>
      <c r="O52615" s="404"/>
      <c r="P52615" s="404"/>
      <c r="Q52615" s="404"/>
      <c r="R52615" s="404"/>
      <c r="S52615" s="404"/>
      <c r="T52615" s="404"/>
    </row>
    <row r="52616" spans="12:20" ht="16.8">
      <c r="L52616" s="404"/>
      <c r="M52616" s="404"/>
      <c r="N52616" s="404"/>
      <c r="O52616" s="404"/>
      <c r="P52616" s="404"/>
      <c r="Q52616" s="404"/>
      <c r="R52616" s="404"/>
      <c r="S52616" s="404"/>
      <c r="T52616" s="404"/>
    </row>
    <row r="52617" spans="12:20" ht="16.8">
      <c r="L52617" s="404"/>
      <c r="M52617" s="404"/>
      <c r="N52617" s="404"/>
      <c r="O52617" s="404"/>
      <c r="P52617" s="404"/>
      <c r="Q52617" s="404"/>
      <c r="R52617" s="404"/>
      <c r="S52617" s="404"/>
      <c r="T52617" s="404"/>
    </row>
    <row r="52618" spans="12:20" ht="16.8">
      <c r="L52618" s="404"/>
      <c r="M52618" s="404"/>
      <c r="N52618" s="404"/>
      <c r="O52618" s="404"/>
      <c r="P52618" s="404"/>
      <c r="Q52618" s="404"/>
      <c r="R52618" s="404"/>
      <c r="S52618" s="404"/>
      <c r="T52618" s="404"/>
    </row>
    <row r="52619" spans="12:20" ht="16.8">
      <c r="L52619" s="404"/>
      <c r="M52619" s="404"/>
      <c r="N52619" s="404"/>
      <c r="O52619" s="404"/>
      <c r="P52619" s="404"/>
      <c r="Q52619" s="404"/>
      <c r="R52619" s="404"/>
      <c r="S52619" s="404"/>
      <c r="T52619" s="404"/>
    </row>
    <row r="52620" spans="12:20" ht="16.8">
      <c r="L52620" s="404"/>
      <c r="M52620" s="404"/>
      <c r="N52620" s="404"/>
      <c r="O52620" s="404"/>
      <c r="P52620" s="404"/>
      <c r="Q52620" s="404"/>
      <c r="R52620" s="404"/>
      <c r="S52620" s="404"/>
      <c r="T52620" s="404"/>
    </row>
    <row r="52621" spans="12:20" ht="16.8">
      <c r="L52621" s="404"/>
      <c r="M52621" s="404"/>
      <c r="N52621" s="404"/>
      <c r="O52621" s="404"/>
      <c r="P52621" s="404"/>
      <c r="Q52621" s="404"/>
      <c r="R52621" s="404"/>
      <c r="S52621" s="404"/>
      <c r="T52621" s="404"/>
    </row>
    <row r="52622" spans="12:20" ht="16.8">
      <c r="L52622" s="404"/>
      <c r="M52622" s="404"/>
      <c r="N52622" s="404"/>
      <c r="O52622" s="404"/>
      <c r="P52622" s="404"/>
      <c r="Q52622" s="404"/>
      <c r="R52622" s="404"/>
      <c r="S52622" s="404"/>
      <c r="T52622" s="404"/>
    </row>
    <row r="52623" spans="12:20" ht="16.8">
      <c r="L52623" s="404"/>
      <c r="M52623" s="404"/>
      <c r="N52623" s="404"/>
      <c r="O52623" s="404"/>
      <c r="P52623" s="404"/>
      <c r="Q52623" s="404"/>
      <c r="R52623" s="404"/>
      <c r="S52623" s="404"/>
      <c r="T52623" s="404"/>
    </row>
    <row r="52624" spans="12:20" ht="16.8">
      <c r="L52624" s="404"/>
      <c r="M52624" s="404"/>
      <c r="N52624" s="404"/>
      <c r="O52624" s="404"/>
      <c r="P52624" s="404"/>
      <c r="Q52624" s="404"/>
      <c r="R52624" s="404"/>
      <c r="S52624" s="404"/>
      <c r="T52624" s="404"/>
    </row>
    <row r="52625" spans="12:20" ht="16.8">
      <c r="L52625" s="404"/>
      <c r="M52625" s="404"/>
      <c r="N52625" s="404"/>
      <c r="O52625" s="404"/>
      <c r="P52625" s="404"/>
      <c r="Q52625" s="404"/>
      <c r="R52625" s="404"/>
      <c r="S52625" s="404"/>
      <c r="T52625" s="404"/>
    </row>
    <row r="52626" spans="12:20" ht="16.8">
      <c r="L52626" s="404"/>
      <c r="M52626" s="404"/>
      <c r="N52626" s="404"/>
      <c r="O52626" s="404"/>
      <c r="P52626" s="404"/>
      <c r="Q52626" s="404"/>
      <c r="R52626" s="404"/>
      <c r="S52626" s="404"/>
      <c r="T52626" s="404"/>
    </row>
    <row r="52627" spans="12:20" ht="16.8">
      <c r="L52627" s="404"/>
      <c r="M52627" s="404"/>
      <c r="N52627" s="404"/>
      <c r="O52627" s="404"/>
      <c r="P52627" s="404"/>
      <c r="Q52627" s="404"/>
      <c r="R52627" s="404"/>
      <c r="S52627" s="404"/>
      <c r="T52627" s="404"/>
    </row>
    <row r="52628" spans="12:20" ht="16.8">
      <c r="L52628" s="404"/>
      <c r="M52628" s="404"/>
      <c r="N52628" s="404"/>
      <c r="O52628" s="404"/>
      <c r="P52628" s="404"/>
      <c r="Q52628" s="404"/>
      <c r="R52628" s="404"/>
      <c r="S52628" s="404"/>
      <c r="T52628" s="404"/>
    </row>
    <row r="52629" spans="12:20" ht="16.8">
      <c r="L52629" s="404"/>
      <c r="M52629" s="404"/>
      <c r="N52629" s="404"/>
      <c r="O52629" s="404"/>
      <c r="P52629" s="404"/>
      <c r="Q52629" s="404"/>
      <c r="R52629" s="404"/>
      <c r="S52629" s="404"/>
      <c r="T52629" s="404"/>
    </row>
    <row r="52630" spans="12:20" ht="16.8">
      <c r="L52630" s="404"/>
      <c r="M52630" s="404"/>
      <c r="N52630" s="404"/>
      <c r="O52630" s="404"/>
      <c r="P52630" s="404"/>
      <c r="Q52630" s="404"/>
      <c r="R52630" s="404"/>
      <c r="S52630" s="404"/>
      <c r="T52630" s="404"/>
    </row>
    <row r="52631" spans="12:20" ht="16.8">
      <c r="L52631" s="404"/>
      <c r="M52631" s="404"/>
      <c r="N52631" s="404"/>
      <c r="O52631" s="404"/>
      <c r="P52631" s="404"/>
      <c r="Q52631" s="404"/>
      <c r="R52631" s="404"/>
      <c r="S52631" s="404"/>
      <c r="T52631" s="404"/>
    </row>
    <row r="52632" spans="12:20" ht="16.8">
      <c r="L52632" s="404"/>
      <c r="M52632" s="404"/>
      <c r="N52632" s="404"/>
      <c r="O52632" s="404"/>
      <c r="P52632" s="404"/>
      <c r="Q52632" s="404"/>
      <c r="R52632" s="404"/>
      <c r="S52632" s="404"/>
      <c r="T52632" s="404"/>
    </row>
    <row r="52633" spans="12:20" ht="16.8">
      <c r="L52633" s="404"/>
      <c r="M52633" s="404"/>
      <c r="N52633" s="404"/>
      <c r="O52633" s="404"/>
      <c r="P52633" s="404"/>
      <c r="Q52633" s="404"/>
      <c r="R52633" s="404"/>
      <c r="S52633" s="404"/>
      <c r="T52633" s="404"/>
    </row>
    <row r="52634" spans="12:20" ht="16.8">
      <c r="L52634" s="404"/>
      <c r="M52634" s="404"/>
      <c r="N52634" s="404"/>
      <c r="O52634" s="404"/>
      <c r="P52634" s="404"/>
      <c r="Q52634" s="404"/>
      <c r="R52634" s="404"/>
      <c r="S52634" s="404"/>
      <c r="T52634" s="404"/>
    </row>
    <row r="52635" spans="12:20" ht="16.8">
      <c r="L52635" s="404"/>
      <c r="M52635" s="404"/>
      <c r="N52635" s="404"/>
      <c r="O52635" s="404"/>
      <c r="P52635" s="404"/>
      <c r="Q52635" s="404"/>
      <c r="R52635" s="404"/>
      <c r="S52635" s="404"/>
      <c r="T52635" s="404"/>
    </row>
    <row r="52636" spans="12:20" ht="16.8">
      <c r="L52636" s="404"/>
      <c r="M52636" s="404"/>
      <c r="N52636" s="404"/>
      <c r="O52636" s="404"/>
      <c r="P52636" s="404"/>
      <c r="Q52636" s="404"/>
      <c r="R52636" s="404"/>
      <c r="S52636" s="404"/>
      <c r="T52636" s="404"/>
    </row>
    <row r="52637" spans="12:20" ht="16.8">
      <c r="L52637" s="404"/>
      <c r="M52637" s="404"/>
      <c r="N52637" s="404"/>
      <c r="O52637" s="404"/>
      <c r="P52637" s="404"/>
      <c r="Q52637" s="404"/>
      <c r="R52637" s="404"/>
      <c r="S52637" s="404"/>
      <c r="T52637" s="404"/>
    </row>
    <row r="52638" spans="12:20" ht="16.8">
      <c r="L52638" s="404"/>
      <c r="M52638" s="404"/>
      <c r="N52638" s="404"/>
      <c r="O52638" s="404"/>
      <c r="P52638" s="404"/>
      <c r="Q52638" s="404"/>
      <c r="R52638" s="404"/>
      <c r="S52638" s="404"/>
      <c r="T52638" s="404"/>
    </row>
    <row r="52639" spans="12:20" ht="16.8">
      <c r="L52639" s="404"/>
      <c r="M52639" s="404"/>
      <c r="N52639" s="404"/>
      <c r="O52639" s="404"/>
      <c r="P52639" s="404"/>
      <c r="Q52639" s="404"/>
      <c r="R52639" s="404"/>
      <c r="S52639" s="404"/>
      <c r="T52639" s="404"/>
    </row>
    <row r="52640" spans="12:20" ht="16.8">
      <c r="L52640" s="404"/>
      <c r="M52640" s="404"/>
      <c r="N52640" s="404"/>
      <c r="O52640" s="404"/>
      <c r="P52640" s="404"/>
      <c r="Q52640" s="404"/>
      <c r="R52640" s="404"/>
      <c r="S52640" s="404"/>
      <c r="T52640" s="404"/>
    </row>
    <row r="52641" spans="12:20" ht="16.8">
      <c r="L52641" s="404"/>
      <c r="M52641" s="404"/>
      <c r="N52641" s="404"/>
      <c r="O52641" s="404"/>
      <c r="P52641" s="404"/>
      <c r="Q52641" s="404"/>
      <c r="R52641" s="404"/>
      <c r="S52641" s="404"/>
      <c r="T52641" s="404"/>
    </row>
    <row r="52642" spans="12:20" ht="16.8">
      <c r="L52642" s="404"/>
      <c r="M52642" s="404"/>
      <c r="N52642" s="404"/>
      <c r="O52642" s="404"/>
      <c r="P52642" s="404"/>
      <c r="Q52642" s="404"/>
      <c r="R52642" s="404"/>
      <c r="S52642" s="404"/>
      <c r="T52642" s="404"/>
    </row>
    <row r="52643" spans="12:20" ht="16.8">
      <c r="L52643" s="404"/>
      <c r="M52643" s="404"/>
      <c r="N52643" s="404"/>
      <c r="O52643" s="404"/>
      <c r="P52643" s="404"/>
      <c r="Q52643" s="404"/>
      <c r="R52643" s="404"/>
      <c r="S52643" s="404"/>
      <c r="T52643" s="404"/>
    </row>
    <row r="52644" spans="12:20" ht="16.8">
      <c r="L52644" s="404"/>
      <c r="M52644" s="404"/>
      <c r="N52644" s="404"/>
      <c r="O52644" s="404"/>
      <c r="P52644" s="404"/>
      <c r="Q52644" s="404"/>
      <c r="R52644" s="404"/>
      <c r="S52644" s="404"/>
      <c r="T52644" s="404"/>
    </row>
    <row r="52645" spans="12:20" ht="16.8">
      <c r="L52645" s="404"/>
      <c r="M52645" s="404"/>
      <c r="N52645" s="404"/>
      <c r="O52645" s="404"/>
      <c r="P52645" s="404"/>
      <c r="Q52645" s="404"/>
      <c r="R52645" s="404"/>
      <c r="S52645" s="404"/>
      <c r="T52645" s="404"/>
    </row>
    <row r="52646" spans="12:20" ht="16.8">
      <c r="L52646" s="404"/>
      <c r="M52646" s="404"/>
      <c r="N52646" s="404"/>
      <c r="O52646" s="404"/>
      <c r="P52646" s="404"/>
      <c r="Q52646" s="404"/>
      <c r="R52646" s="404"/>
      <c r="S52646" s="404"/>
      <c r="T52646" s="404"/>
    </row>
    <row r="52647" spans="12:20" ht="16.8">
      <c r="L52647" s="404"/>
      <c r="M52647" s="404"/>
      <c r="N52647" s="404"/>
      <c r="O52647" s="404"/>
      <c r="P52647" s="404"/>
      <c r="Q52647" s="404"/>
      <c r="R52647" s="404"/>
      <c r="S52647" s="404"/>
      <c r="T52647" s="404"/>
    </row>
    <row r="52648" spans="12:20" ht="16.8">
      <c r="L52648" s="404"/>
      <c r="M52648" s="404"/>
      <c r="N52648" s="404"/>
      <c r="O52648" s="404"/>
      <c r="P52648" s="404"/>
      <c r="Q52648" s="404"/>
      <c r="R52648" s="404"/>
      <c r="S52648" s="404"/>
      <c r="T52648" s="404"/>
    </row>
    <row r="52649" spans="12:20" ht="16.8">
      <c r="L52649" s="404"/>
      <c r="M52649" s="404"/>
      <c r="N52649" s="404"/>
      <c r="O52649" s="404"/>
      <c r="P52649" s="404"/>
      <c r="Q52649" s="404"/>
      <c r="R52649" s="404"/>
      <c r="S52649" s="404"/>
      <c r="T52649" s="404"/>
    </row>
    <row r="52650" spans="12:20" ht="16.8">
      <c r="L52650" s="404"/>
      <c r="M52650" s="404"/>
      <c r="N52650" s="404"/>
      <c r="O52650" s="404"/>
      <c r="P52650" s="404"/>
      <c r="Q52650" s="404"/>
      <c r="R52650" s="404"/>
      <c r="S52650" s="404"/>
      <c r="T52650" s="404"/>
    </row>
    <row r="52651" spans="12:20" ht="16.8">
      <c r="L52651" s="404"/>
      <c r="M52651" s="404"/>
      <c r="N52651" s="404"/>
      <c r="O52651" s="404"/>
      <c r="P52651" s="404"/>
      <c r="Q52651" s="404"/>
      <c r="R52651" s="404"/>
      <c r="S52651" s="404"/>
      <c r="T52651" s="404"/>
    </row>
    <row r="52652" spans="12:20" ht="16.8">
      <c r="L52652" s="404"/>
      <c r="M52652" s="404"/>
      <c r="N52652" s="404"/>
      <c r="O52652" s="404"/>
      <c r="P52652" s="404"/>
      <c r="Q52652" s="404"/>
      <c r="R52652" s="404"/>
      <c r="S52652" s="404"/>
      <c r="T52652" s="404"/>
    </row>
    <row r="52653" spans="12:20" ht="16.8">
      <c r="L52653" s="404"/>
      <c r="M52653" s="404"/>
      <c r="N52653" s="404"/>
      <c r="O52653" s="404"/>
      <c r="P52653" s="404"/>
      <c r="Q52653" s="404"/>
      <c r="R52653" s="404"/>
      <c r="S52653" s="404"/>
      <c r="T52653" s="404"/>
    </row>
    <row r="52654" spans="12:20" ht="16.8">
      <c r="L52654" s="404"/>
      <c r="M52654" s="404"/>
      <c r="N52654" s="404"/>
      <c r="O52654" s="404"/>
      <c r="P52654" s="404"/>
      <c r="Q52654" s="404"/>
      <c r="R52654" s="404"/>
      <c r="S52654" s="404"/>
      <c r="T52654" s="404"/>
    </row>
    <row r="52655" spans="12:20" ht="16.8">
      <c r="L52655" s="404"/>
      <c r="M52655" s="404"/>
      <c r="N52655" s="404"/>
      <c r="O52655" s="404"/>
      <c r="P52655" s="404"/>
      <c r="Q52655" s="404"/>
      <c r="R52655" s="404"/>
      <c r="S52655" s="404"/>
      <c r="T52655" s="404"/>
    </row>
    <row r="52656" spans="12:20" ht="16.8">
      <c r="L52656" s="404"/>
      <c r="M52656" s="404"/>
      <c r="N52656" s="404"/>
      <c r="O52656" s="404"/>
      <c r="P52656" s="404"/>
      <c r="Q52656" s="404"/>
      <c r="R52656" s="404"/>
      <c r="S52656" s="404"/>
      <c r="T52656" s="404"/>
    </row>
    <row r="52657" spans="12:20" ht="16.8">
      <c r="L52657" s="404"/>
      <c r="M52657" s="404"/>
      <c r="N52657" s="404"/>
      <c r="O52657" s="404"/>
      <c r="P52657" s="404"/>
      <c r="Q52657" s="404"/>
      <c r="R52657" s="404"/>
      <c r="S52657" s="404"/>
      <c r="T52657" s="404"/>
    </row>
    <row r="52658" spans="12:20" ht="16.8">
      <c r="L52658" s="404"/>
      <c r="M52658" s="404"/>
      <c r="N52658" s="404"/>
      <c r="O52658" s="404"/>
      <c r="P52658" s="404"/>
      <c r="Q52658" s="404"/>
      <c r="R52658" s="404"/>
      <c r="S52658" s="404"/>
      <c r="T52658" s="404"/>
    </row>
    <row r="52659" spans="12:20" ht="16.8">
      <c r="L52659" s="404"/>
      <c r="M52659" s="404"/>
      <c r="N52659" s="404"/>
      <c r="O52659" s="404"/>
      <c r="P52659" s="404"/>
      <c r="Q52659" s="404"/>
      <c r="R52659" s="404"/>
      <c r="S52659" s="404"/>
      <c r="T52659" s="404"/>
    </row>
    <row r="52660" spans="12:20" ht="16.8">
      <c r="L52660" s="404"/>
      <c r="M52660" s="404"/>
      <c r="N52660" s="404"/>
      <c r="O52660" s="404"/>
      <c r="P52660" s="404"/>
      <c r="Q52660" s="404"/>
      <c r="R52660" s="404"/>
      <c r="S52660" s="404"/>
      <c r="T52660" s="404"/>
    </row>
    <row r="52661" spans="12:20" ht="16.8">
      <c r="L52661" s="404"/>
      <c r="M52661" s="404"/>
      <c r="N52661" s="404"/>
      <c r="O52661" s="404"/>
      <c r="P52661" s="404"/>
      <c r="Q52661" s="404"/>
      <c r="R52661" s="404"/>
      <c r="S52661" s="404"/>
      <c r="T52661" s="404"/>
    </row>
    <row r="52662" spans="12:20" ht="16.8">
      <c r="L52662" s="404"/>
      <c r="M52662" s="404"/>
      <c r="N52662" s="404"/>
      <c r="O52662" s="404"/>
      <c r="P52662" s="404"/>
      <c r="Q52662" s="404"/>
      <c r="R52662" s="404"/>
      <c r="S52662" s="404"/>
      <c r="T52662" s="404"/>
    </row>
    <row r="52663" spans="12:20" ht="16.8">
      <c r="L52663" s="404"/>
      <c r="M52663" s="404"/>
      <c r="N52663" s="404"/>
      <c r="O52663" s="404"/>
      <c r="P52663" s="404"/>
      <c r="Q52663" s="404"/>
      <c r="R52663" s="404"/>
      <c r="S52663" s="404"/>
      <c r="T52663" s="404"/>
    </row>
    <row r="52664" spans="12:20" ht="16.8">
      <c r="L52664" s="404"/>
      <c r="M52664" s="404"/>
      <c r="N52664" s="404"/>
      <c r="O52664" s="404"/>
      <c r="P52664" s="404"/>
      <c r="Q52664" s="404"/>
      <c r="R52664" s="404"/>
      <c r="S52664" s="404"/>
      <c r="T52664" s="404"/>
    </row>
    <row r="52665" spans="12:20" ht="16.8">
      <c r="L52665" s="404"/>
      <c r="M52665" s="404"/>
      <c r="N52665" s="404"/>
      <c r="O52665" s="404"/>
      <c r="P52665" s="404"/>
      <c r="Q52665" s="404"/>
      <c r="R52665" s="404"/>
      <c r="S52665" s="404"/>
      <c r="T52665" s="404"/>
    </row>
    <row r="52666" spans="12:20" ht="16.8">
      <c r="L52666" s="404"/>
      <c r="M52666" s="404"/>
      <c r="N52666" s="404"/>
      <c r="O52666" s="404"/>
      <c r="P52666" s="404"/>
      <c r="Q52666" s="404"/>
      <c r="R52666" s="404"/>
      <c r="S52666" s="404"/>
      <c r="T52666" s="404"/>
    </row>
    <row r="52667" spans="12:20" ht="16.8">
      <c r="L52667" s="404"/>
      <c r="M52667" s="404"/>
      <c r="N52667" s="404"/>
      <c r="O52667" s="404"/>
      <c r="P52667" s="404"/>
      <c r="Q52667" s="404"/>
      <c r="R52667" s="404"/>
      <c r="S52667" s="404"/>
      <c r="T52667" s="404"/>
    </row>
    <row r="52668" spans="12:20" ht="16.8">
      <c r="L52668" s="404"/>
      <c r="M52668" s="404"/>
      <c r="N52668" s="404"/>
      <c r="O52668" s="404"/>
      <c r="P52668" s="404"/>
      <c r="Q52668" s="404"/>
      <c r="R52668" s="404"/>
      <c r="S52668" s="404"/>
      <c r="T52668" s="404"/>
    </row>
    <row r="52669" spans="12:20" ht="16.8">
      <c r="L52669" s="404"/>
      <c r="M52669" s="404"/>
      <c r="N52669" s="404"/>
      <c r="O52669" s="404"/>
      <c r="P52669" s="404"/>
      <c r="Q52669" s="404"/>
      <c r="R52669" s="404"/>
      <c r="S52669" s="404"/>
      <c r="T52669" s="404"/>
    </row>
    <row r="52670" spans="12:20" ht="16.8">
      <c r="L52670" s="404"/>
      <c r="M52670" s="404"/>
      <c r="N52670" s="404"/>
      <c r="O52670" s="404"/>
      <c r="P52670" s="404"/>
      <c r="Q52670" s="404"/>
      <c r="R52670" s="404"/>
      <c r="S52670" s="404"/>
      <c r="T52670" s="404"/>
    </row>
    <row r="52671" spans="12:20" ht="16.8">
      <c r="L52671" s="404"/>
      <c r="M52671" s="404"/>
      <c r="N52671" s="404"/>
      <c r="O52671" s="404"/>
      <c r="P52671" s="404"/>
      <c r="Q52671" s="404"/>
      <c r="R52671" s="404"/>
      <c r="S52671" s="404"/>
      <c r="T52671" s="404"/>
    </row>
    <row r="52672" spans="12:20" ht="16.8">
      <c r="L52672" s="404"/>
      <c r="M52672" s="404"/>
      <c r="N52672" s="404"/>
      <c r="O52672" s="404"/>
      <c r="P52672" s="404"/>
      <c r="Q52672" s="404"/>
      <c r="R52672" s="404"/>
      <c r="S52672" s="404"/>
      <c r="T52672" s="404"/>
    </row>
    <row r="52673" spans="12:20" ht="16.8">
      <c r="L52673" s="404"/>
      <c r="M52673" s="404"/>
      <c r="N52673" s="404"/>
      <c r="O52673" s="404"/>
      <c r="P52673" s="404"/>
      <c r="Q52673" s="404"/>
      <c r="R52673" s="404"/>
      <c r="S52673" s="404"/>
      <c r="T52673" s="404"/>
    </row>
    <row r="52674" spans="12:20" ht="16.8">
      <c r="L52674" s="404"/>
      <c r="M52674" s="404"/>
      <c r="N52674" s="404"/>
      <c r="O52674" s="404"/>
      <c r="P52674" s="404"/>
      <c r="Q52674" s="404"/>
      <c r="R52674" s="404"/>
      <c r="S52674" s="404"/>
      <c r="T52674" s="404"/>
    </row>
    <row r="52675" spans="12:20" ht="16.8">
      <c r="L52675" s="404"/>
      <c r="M52675" s="404"/>
      <c r="N52675" s="404"/>
      <c r="O52675" s="404"/>
      <c r="P52675" s="404"/>
      <c r="Q52675" s="404"/>
      <c r="R52675" s="404"/>
      <c r="S52675" s="404"/>
      <c r="T52675" s="404"/>
    </row>
    <row r="52676" spans="12:20" ht="16.8">
      <c r="L52676" s="404"/>
      <c r="M52676" s="404"/>
      <c r="N52676" s="404"/>
      <c r="O52676" s="404"/>
      <c r="P52676" s="404"/>
      <c r="Q52676" s="404"/>
      <c r="R52676" s="404"/>
      <c r="S52676" s="404"/>
      <c r="T52676" s="404"/>
    </row>
    <row r="52677" spans="12:20" ht="16.8">
      <c r="L52677" s="404"/>
      <c r="M52677" s="404"/>
      <c r="N52677" s="404"/>
      <c r="O52677" s="404"/>
      <c r="P52677" s="404"/>
      <c r="Q52677" s="404"/>
      <c r="R52677" s="404"/>
      <c r="S52677" s="404"/>
      <c r="T52677" s="404"/>
    </row>
    <row r="52678" spans="12:20" ht="16.8">
      <c r="L52678" s="404"/>
      <c r="M52678" s="404"/>
      <c r="N52678" s="404"/>
      <c r="O52678" s="404"/>
      <c r="P52678" s="404"/>
      <c r="Q52678" s="404"/>
      <c r="R52678" s="404"/>
      <c r="S52678" s="404"/>
      <c r="T52678" s="404"/>
    </row>
    <row r="52679" spans="12:20" ht="16.8">
      <c r="L52679" s="404"/>
      <c r="M52679" s="404"/>
      <c r="N52679" s="404"/>
      <c r="O52679" s="404"/>
      <c r="P52679" s="404"/>
      <c r="Q52679" s="404"/>
      <c r="R52679" s="404"/>
      <c r="S52679" s="404"/>
      <c r="T52679" s="404"/>
    </row>
    <row r="52680" spans="12:20" ht="16.8">
      <c r="L52680" s="404"/>
      <c r="M52680" s="404"/>
      <c r="N52680" s="404"/>
      <c r="O52680" s="404"/>
      <c r="P52680" s="404"/>
      <c r="Q52680" s="404"/>
      <c r="R52680" s="404"/>
      <c r="S52680" s="404"/>
      <c r="T52680" s="404"/>
    </row>
    <row r="52681" spans="12:20" ht="16.8">
      <c r="L52681" s="404"/>
      <c r="M52681" s="404"/>
      <c r="N52681" s="404"/>
      <c r="O52681" s="404"/>
      <c r="P52681" s="404"/>
      <c r="Q52681" s="404"/>
      <c r="R52681" s="404"/>
      <c r="S52681" s="404"/>
      <c r="T52681" s="404"/>
    </row>
    <row r="52682" spans="12:20" ht="16.8">
      <c r="L52682" s="404"/>
      <c r="M52682" s="404"/>
      <c r="N52682" s="404"/>
      <c r="O52682" s="404"/>
      <c r="P52682" s="404"/>
      <c r="Q52682" s="404"/>
      <c r="R52682" s="404"/>
      <c r="S52682" s="404"/>
      <c r="T52682" s="404"/>
    </row>
    <row r="52683" spans="12:20" ht="16.8">
      <c r="L52683" s="404"/>
      <c r="M52683" s="404"/>
      <c r="N52683" s="404"/>
      <c r="O52683" s="404"/>
      <c r="P52683" s="404"/>
      <c r="Q52683" s="404"/>
      <c r="R52683" s="404"/>
      <c r="S52683" s="404"/>
      <c r="T52683" s="404"/>
    </row>
    <row r="52684" spans="12:20" ht="16.8">
      <c r="L52684" s="404"/>
      <c r="M52684" s="404"/>
      <c r="N52684" s="404"/>
      <c r="O52684" s="404"/>
      <c r="P52684" s="404"/>
      <c r="Q52684" s="404"/>
      <c r="R52684" s="404"/>
      <c r="S52684" s="404"/>
      <c r="T52684" s="404"/>
    </row>
    <row r="52685" spans="12:20" ht="16.8">
      <c r="L52685" s="404"/>
      <c r="M52685" s="404"/>
      <c r="N52685" s="404"/>
      <c r="O52685" s="404"/>
      <c r="P52685" s="404"/>
      <c r="Q52685" s="404"/>
      <c r="R52685" s="404"/>
      <c r="S52685" s="404"/>
      <c r="T52685" s="404"/>
    </row>
    <row r="52686" spans="12:20" ht="16.8">
      <c r="L52686" s="404"/>
      <c r="M52686" s="404"/>
      <c r="N52686" s="404"/>
      <c r="O52686" s="404"/>
      <c r="P52686" s="404"/>
      <c r="Q52686" s="404"/>
      <c r="R52686" s="404"/>
      <c r="S52686" s="404"/>
      <c r="T52686" s="404"/>
    </row>
    <row r="52687" spans="12:20" ht="16.8">
      <c r="L52687" s="404"/>
      <c r="M52687" s="404"/>
      <c r="N52687" s="404"/>
      <c r="O52687" s="404"/>
      <c r="P52687" s="404"/>
      <c r="Q52687" s="404"/>
      <c r="R52687" s="404"/>
      <c r="S52687" s="404"/>
      <c r="T52687" s="404"/>
    </row>
    <row r="52688" spans="12:20" ht="16.8">
      <c r="L52688" s="404"/>
      <c r="M52688" s="404"/>
      <c r="N52688" s="404"/>
      <c r="O52688" s="404"/>
      <c r="P52688" s="404"/>
      <c r="Q52688" s="404"/>
      <c r="R52688" s="404"/>
      <c r="S52688" s="404"/>
      <c r="T52688" s="404"/>
    </row>
    <row r="52689" spans="12:20" ht="16.8">
      <c r="L52689" s="404"/>
      <c r="M52689" s="404"/>
      <c r="N52689" s="404"/>
      <c r="O52689" s="404"/>
      <c r="P52689" s="404"/>
      <c r="Q52689" s="404"/>
      <c r="R52689" s="404"/>
      <c r="S52689" s="404"/>
      <c r="T52689" s="404"/>
    </row>
    <row r="52690" spans="12:20" ht="16.8">
      <c r="L52690" s="404"/>
      <c r="M52690" s="404"/>
      <c r="N52690" s="404"/>
      <c r="O52690" s="404"/>
      <c r="P52690" s="404"/>
      <c r="Q52690" s="404"/>
      <c r="R52690" s="404"/>
      <c r="S52690" s="404"/>
      <c r="T52690" s="404"/>
    </row>
    <row r="52691" spans="12:20" ht="16.8">
      <c r="L52691" s="404"/>
      <c r="M52691" s="404"/>
      <c r="N52691" s="404"/>
      <c r="O52691" s="404"/>
      <c r="P52691" s="404"/>
      <c r="Q52691" s="404"/>
      <c r="R52691" s="404"/>
      <c r="S52691" s="404"/>
      <c r="T52691" s="404"/>
    </row>
    <row r="52692" spans="12:20" ht="16.8">
      <c r="L52692" s="404"/>
      <c r="M52692" s="404"/>
      <c r="N52692" s="404"/>
      <c r="O52692" s="404"/>
      <c r="P52692" s="404"/>
      <c r="Q52692" s="404"/>
      <c r="R52692" s="404"/>
      <c r="S52692" s="404"/>
      <c r="T52692" s="404"/>
    </row>
    <row r="52693" spans="12:20" ht="16.8">
      <c r="L52693" s="404"/>
      <c r="M52693" s="404"/>
      <c r="N52693" s="404"/>
      <c r="O52693" s="404"/>
      <c r="P52693" s="404"/>
      <c r="Q52693" s="404"/>
      <c r="R52693" s="404"/>
      <c r="S52693" s="404"/>
      <c r="T52693" s="404"/>
    </row>
    <row r="52694" spans="12:20" ht="16.8">
      <c r="L52694" s="404"/>
      <c r="M52694" s="404"/>
      <c r="N52694" s="404"/>
      <c r="O52694" s="404"/>
      <c r="P52694" s="404"/>
      <c r="Q52694" s="404"/>
      <c r="R52694" s="404"/>
      <c r="S52694" s="404"/>
      <c r="T52694" s="404"/>
    </row>
    <row r="52695" spans="12:20" ht="16.8">
      <c r="L52695" s="404"/>
      <c r="M52695" s="404"/>
      <c r="N52695" s="404"/>
      <c r="O52695" s="404"/>
      <c r="P52695" s="404"/>
      <c r="Q52695" s="404"/>
      <c r="R52695" s="404"/>
      <c r="S52695" s="404"/>
      <c r="T52695" s="404"/>
    </row>
    <row r="52696" spans="12:20" ht="16.8">
      <c r="L52696" s="404"/>
      <c r="M52696" s="404"/>
      <c r="N52696" s="404"/>
      <c r="O52696" s="404"/>
      <c r="P52696" s="404"/>
      <c r="Q52696" s="404"/>
      <c r="R52696" s="404"/>
      <c r="S52696" s="404"/>
      <c r="T52696" s="404"/>
    </row>
    <row r="52697" spans="12:20" ht="16.8">
      <c r="L52697" s="404"/>
      <c r="M52697" s="404"/>
      <c r="N52697" s="404"/>
      <c r="O52697" s="404"/>
      <c r="P52697" s="404"/>
      <c r="Q52697" s="404"/>
      <c r="R52697" s="404"/>
      <c r="S52697" s="404"/>
      <c r="T52697" s="404"/>
    </row>
    <row r="52698" spans="12:20" ht="16.8">
      <c r="L52698" s="404"/>
      <c r="M52698" s="404"/>
      <c r="N52698" s="404"/>
      <c r="O52698" s="404"/>
      <c r="P52698" s="404"/>
      <c r="Q52698" s="404"/>
      <c r="R52698" s="404"/>
      <c r="S52698" s="404"/>
      <c r="T52698" s="404"/>
    </row>
    <row r="52699" spans="12:20" ht="16.8">
      <c r="L52699" s="404"/>
      <c r="M52699" s="404"/>
      <c r="N52699" s="404"/>
      <c r="O52699" s="404"/>
      <c r="P52699" s="404"/>
      <c r="Q52699" s="404"/>
      <c r="R52699" s="404"/>
      <c r="S52699" s="404"/>
      <c r="T52699" s="404"/>
    </row>
    <row r="52700" spans="12:20" ht="16.8">
      <c r="L52700" s="404"/>
      <c r="M52700" s="404"/>
      <c r="N52700" s="404"/>
      <c r="O52700" s="404"/>
      <c r="P52700" s="404"/>
      <c r="Q52700" s="404"/>
      <c r="R52700" s="404"/>
      <c r="S52700" s="404"/>
      <c r="T52700" s="404"/>
    </row>
    <row r="52701" spans="12:20" ht="16.8">
      <c r="L52701" s="404"/>
      <c r="M52701" s="404"/>
      <c r="N52701" s="404"/>
      <c r="O52701" s="404"/>
      <c r="P52701" s="404"/>
      <c r="Q52701" s="404"/>
      <c r="R52701" s="404"/>
      <c r="S52701" s="404"/>
      <c r="T52701" s="404"/>
    </row>
    <row r="52702" spans="12:20" ht="16.8">
      <c r="L52702" s="404"/>
      <c r="M52702" s="404"/>
      <c r="N52702" s="404"/>
      <c r="O52702" s="404"/>
      <c r="P52702" s="404"/>
      <c r="Q52702" s="404"/>
      <c r="R52702" s="404"/>
      <c r="S52702" s="404"/>
      <c r="T52702" s="404"/>
    </row>
    <row r="52703" spans="12:20" ht="16.8">
      <c r="L52703" s="404"/>
      <c r="M52703" s="404"/>
      <c r="N52703" s="404"/>
      <c r="O52703" s="404"/>
      <c r="P52703" s="404"/>
      <c r="Q52703" s="404"/>
      <c r="R52703" s="404"/>
      <c r="S52703" s="404"/>
      <c r="T52703" s="404"/>
    </row>
    <row r="52704" spans="12:20" ht="16.8">
      <c r="L52704" s="404"/>
      <c r="M52704" s="404"/>
      <c r="N52704" s="404"/>
      <c r="O52704" s="404"/>
      <c r="P52704" s="404"/>
      <c r="Q52704" s="404"/>
      <c r="R52704" s="404"/>
      <c r="S52704" s="404"/>
      <c r="T52704" s="404"/>
    </row>
    <row r="52705" spans="12:20" ht="16.8">
      <c r="L52705" s="404"/>
      <c r="M52705" s="404"/>
      <c r="N52705" s="404"/>
      <c r="O52705" s="404"/>
      <c r="P52705" s="404"/>
      <c r="Q52705" s="404"/>
      <c r="R52705" s="404"/>
      <c r="S52705" s="404"/>
      <c r="T52705" s="404"/>
    </row>
    <row r="52706" spans="12:20" ht="16.8">
      <c r="L52706" s="404"/>
      <c r="M52706" s="404"/>
      <c r="N52706" s="404"/>
      <c r="O52706" s="404"/>
      <c r="P52706" s="404"/>
      <c r="Q52706" s="404"/>
      <c r="R52706" s="404"/>
      <c r="S52706" s="404"/>
      <c r="T52706" s="404"/>
    </row>
    <row r="52707" spans="12:20" ht="16.8">
      <c r="L52707" s="404"/>
      <c r="M52707" s="404"/>
      <c r="N52707" s="404"/>
      <c r="O52707" s="404"/>
      <c r="P52707" s="404"/>
      <c r="Q52707" s="404"/>
      <c r="R52707" s="404"/>
      <c r="S52707" s="404"/>
      <c r="T52707" s="404"/>
    </row>
    <row r="52708" spans="12:20" ht="16.8">
      <c r="L52708" s="404"/>
      <c r="M52708" s="404"/>
      <c r="N52708" s="404"/>
      <c r="O52708" s="404"/>
      <c r="P52708" s="404"/>
      <c r="Q52708" s="404"/>
      <c r="R52708" s="404"/>
      <c r="S52708" s="404"/>
      <c r="T52708" s="404"/>
    </row>
    <row r="52709" spans="12:20" ht="16.8">
      <c r="L52709" s="404"/>
      <c r="M52709" s="404"/>
      <c r="N52709" s="404"/>
      <c r="O52709" s="404"/>
      <c r="P52709" s="404"/>
      <c r="Q52709" s="404"/>
      <c r="R52709" s="404"/>
      <c r="S52709" s="404"/>
      <c r="T52709" s="404"/>
    </row>
    <row r="52710" spans="12:20" ht="16.8">
      <c r="L52710" s="404"/>
      <c r="M52710" s="404"/>
      <c r="N52710" s="404"/>
      <c r="O52710" s="404"/>
      <c r="P52710" s="404"/>
      <c r="Q52710" s="404"/>
      <c r="R52710" s="404"/>
      <c r="S52710" s="404"/>
      <c r="T52710" s="404"/>
    </row>
    <row r="52711" spans="12:20" ht="16.8">
      <c r="L52711" s="404"/>
      <c r="M52711" s="404"/>
      <c r="N52711" s="404"/>
      <c r="O52711" s="404"/>
      <c r="P52711" s="404"/>
      <c r="Q52711" s="404"/>
      <c r="R52711" s="404"/>
      <c r="S52711" s="404"/>
      <c r="T52711" s="404"/>
    </row>
    <row r="52712" spans="12:20" ht="16.8">
      <c r="L52712" s="404"/>
      <c r="M52712" s="404"/>
      <c r="N52712" s="404"/>
      <c r="O52712" s="404"/>
      <c r="P52712" s="404"/>
      <c r="Q52712" s="404"/>
      <c r="R52712" s="404"/>
      <c r="S52712" s="404"/>
      <c r="T52712" s="404"/>
    </row>
    <row r="52713" spans="12:20" ht="16.8">
      <c r="L52713" s="404"/>
      <c r="M52713" s="404"/>
      <c r="N52713" s="404"/>
      <c r="O52713" s="404"/>
      <c r="P52713" s="404"/>
      <c r="Q52713" s="404"/>
      <c r="R52713" s="404"/>
      <c r="S52713" s="404"/>
      <c r="T52713" s="404"/>
    </row>
    <row r="52714" spans="12:20" ht="16.8">
      <c r="L52714" s="404"/>
      <c r="M52714" s="404"/>
      <c r="N52714" s="404"/>
      <c r="O52714" s="404"/>
      <c r="P52714" s="404"/>
      <c r="Q52714" s="404"/>
      <c r="R52714" s="404"/>
      <c r="S52714" s="404"/>
      <c r="T52714" s="404"/>
    </row>
    <row r="52715" spans="12:20" ht="16.8">
      <c r="L52715" s="404"/>
      <c r="M52715" s="404"/>
      <c r="N52715" s="404"/>
      <c r="O52715" s="404"/>
      <c r="P52715" s="404"/>
      <c r="Q52715" s="404"/>
      <c r="R52715" s="404"/>
      <c r="S52715" s="404"/>
      <c r="T52715" s="404"/>
    </row>
    <row r="52716" spans="12:20" ht="16.8">
      <c r="L52716" s="404"/>
      <c r="M52716" s="404"/>
      <c r="N52716" s="404"/>
      <c r="O52716" s="404"/>
      <c r="P52716" s="404"/>
      <c r="Q52716" s="404"/>
      <c r="R52716" s="404"/>
      <c r="S52716" s="404"/>
      <c r="T52716" s="404"/>
    </row>
    <row r="52717" spans="12:20" ht="16.8">
      <c r="L52717" s="404"/>
      <c r="M52717" s="404"/>
      <c r="N52717" s="404"/>
      <c r="O52717" s="404"/>
      <c r="P52717" s="404"/>
      <c r="Q52717" s="404"/>
      <c r="R52717" s="404"/>
      <c r="S52717" s="404"/>
      <c r="T52717" s="404"/>
    </row>
    <row r="52718" spans="12:20" ht="16.8">
      <c r="L52718" s="404"/>
      <c r="M52718" s="404"/>
      <c r="N52718" s="404"/>
      <c r="O52718" s="404"/>
      <c r="P52718" s="404"/>
      <c r="Q52718" s="404"/>
      <c r="R52718" s="404"/>
      <c r="S52718" s="404"/>
      <c r="T52718" s="404"/>
    </row>
    <row r="52719" spans="12:20" ht="16.8">
      <c r="L52719" s="404"/>
      <c r="M52719" s="404"/>
      <c r="N52719" s="404"/>
      <c r="O52719" s="404"/>
      <c r="P52719" s="404"/>
      <c r="Q52719" s="404"/>
      <c r="R52719" s="404"/>
      <c r="S52719" s="404"/>
      <c r="T52719" s="404"/>
    </row>
    <row r="52720" spans="12:20" ht="16.8">
      <c r="L52720" s="404"/>
      <c r="M52720" s="404"/>
      <c r="N52720" s="404"/>
      <c r="O52720" s="404"/>
      <c r="P52720" s="404"/>
      <c r="Q52720" s="404"/>
      <c r="R52720" s="404"/>
      <c r="S52720" s="404"/>
      <c r="T52720" s="404"/>
    </row>
    <row r="52721" spans="12:20" ht="16.8">
      <c r="L52721" s="404"/>
      <c r="M52721" s="404"/>
      <c r="N52721" s="404"/>
      <c r="O52721" s="404"/>
      <c r="P52721" s="404"/>
      <c r="Q52721" s="404"/>
      <c r="R52721" s="404"/>
      <c r="S52721" s="404"/>
      <c r="T52721" s="404"/>
    </row>
    <row r="52722" spans="12:20" ht="16.8">
      <c r="L52722" s="404"/>
      <c r="M52722" s="404"/>
      <c r="N52722" s="404"/>
      <c r="O52722" s="404"/>
      <c r="P52722" s="404"/>
      <c r="Q52722" s="404"/>
      <c r="R52722" s="404"/>
      <c r="S52722" s="404"/>
      <c r="T52722" s="404"/>
    </row>
    <row r="52723" spans="12:20" ht="16.8">
      <c r="L52723" s="404"/>
      <c r="M52723" s="404"/>
      <c r="N52723" s="404"/>
      <c r="O52723" s="404"/>
      <c r="P52723" s="404"/>
      <c r="Q52723" s="404"/>
      <c r="R52723" s="404"/>
      <c r="S52723" s="404"/>
      <c r="T52723" s="404"/>
    </row>
    <row r="52724" spans="12:20" ht="16.8">
      <c r="L52724" s="404"/>
      <c r="M52724" s="404"/>
      <c r="N52724" s="404"/>
      <c r="O52724" s="404"/>
      <c r="P52724" s="404"/>
      <c r="Q52724" s="404"/>
      <c r="R52724" s="404"/>
      <c r="S52724" s="404"/>
      <c r="T52724" s="404"/>
    </row>
    <row r="52725" spans="12:20" ht="16.8">
      <c r="L52725" s="404"/>
      <c r="M52725" s="404"/>
      <c r="N52725" s="404"/>
      <c r="O52725" s="404"/>
      <c r="P52725" s="404"/>
      <c r="Q52725" s="404"/>
      <c r="R52725" s="404"/>
      <c r="S52725" s="404"/>
      <c r="T52725" s="404"/>
    </row>
    <row r="52726" spans="12:20" ht="16.8">
      <c r="L52726" s="404"/>
      <c r="M52726" s="404"/>
      <c r="N52726" s="404"/>
      <c r="O52726" s="404"/>
      <c r="P52726" s="404"/>
      <c r="Q52726" s="404"/>
      <c r="R52726" s="404"/>
      <c r="S52726" s="404"/>
      <c r="T52726" s="404"/>
    </row>
    <row r="52727" spans="12:20" ht="16.8">
      <c r="L52727" s="404"/>
      <c r="M52727" s="404"/>
      <c r="N52727" s="404"/>
      <c r="O52727" s="404"/>
      <c r="P52727" s="404"/>
      <c r="Q52727" s="404"/>
      <c r="R52727" s="404"/>
      <c r="S52727" s="404"/>
      <c r="T52727" s="404"/>
    </row>
    <row r="52728" spans="12:20" ht="16.8">
      <c r="L52728" s="404"/>
      <c r="M52728" s="404"/>
      <c r="N52728" s="404"/>
      <c r="O52728" s="404"/>
      <c r="P52728" s="404"/>
      <c r="Q52728" s="404"/>
      <c r="R52728" s="404"/>
      <c r="S52728" s="404"/>
      <c r="T52728" s="404"/>
    </row>
    <row r="52729" spans="12:20" ht="16.8">
      <c r="L52729" s="404"/>
      <c r="M52729" s="404"/>
      <c r="N52729" s="404"/>
      <c r="O52729" s="404"/>
      <c r="P52729" s="404"/>
      <c r="Q52729" s="404"/>
      <c r="R52729" s="404"/>
      <c r="S52729" s="404"/>
      <c r="T52729" s="404"/>
    </row>
    <row r="52730" spans="12:20" ht="16.8">
      <c r="L52730" s="404"/>
      <c r="M52730" s="404"/>
      <c r="N52730" s="404"/>
      <c r="O52730" s="404"/>
      <c r="P52730" s="404"/>
      <c r="Q52730" s="404"/>
      <c r="R52730" s="404"/>
      <c r="S52730" s="404"/>
      <c r="T52730" s="404"/>
    </row>
    <row r="52731" spans="12:20" ht="16.8">
      <c r="L52731" s="404"/>
      <c r="M52731" s="404"/>
      <c r="N52731" s="404"/>
      <c r="O52731" s="404"/>
      <c r="P52731" s="404"/>
      <c r="Q52731" s="404"/>
      <c r="R52731" s="404"/>
      <c r="S52731" s="404"/>
      <c r="T52731" s="404"/>
    </row>
    <row r="52732" spans="12:20" ht="16.8">
      <c r="L52732" s="404"/>
      <c r="M52732" s="404"/>
      <c r="N52732" s="404"/>
      <c r="O52732" s="404"/>
      <c r="P52732" s="404"/>
      <c r="Q52732" s="404"/>
      <c r="R52732" s="404"/>
      <c r="S52732" s="404"/>
      <c r="T52732" s="404"/>
    </row>
    <row r="52733" spans="12:20" ht="16.8">
      <c r="L52733" s="404"/>
      <c r="M52733" s="404"/>
      <c r="N52733" s="404"/>
      <c r="O52733" s="404"/>
      <c r="P52733" s="404"/>
      <c r="Q52733" s="404"/>
      <c r="R52733" s="404"/>
      <c r="S52733" s="404"/>
      <c r="T52733" s="404"/>
    </row>
    <row r="52734" spans="12:20" ht="16.8">
      <c r="L52734" s="404"/>
      <c r="M52734" s="404"/>
      <c r="N52734" s="404"/>
      <c r="O52734" s="404"/>
      <c r="P52734" s="404"/>
      <c r="Q52734" s="404"/>
      <c r="R52734" s="404"/>
      <c r="S52734" s="404"/>
      <c r="T52734" s="404"/>
    </row>
    <row r="52735" spans="12:20" ht="16.8">
      <c r="L52735" s="404"/>
      <c r="M52735" s="404"/>
      <c r="N52735" s="404"/>
      <c r="O52735" s="404"/>
      <c r="P52735" s="404"/>
      <c r="Q52735" s="404"/>
      <c r="R52735" s="404"/>
      <c r="S52735" s="404"/>
      <c r="T52735" s="404"/>
    </row>
    <row r="52736" spans="12:20" ht="16.8">
      <c r="L52736" s="404"/>
      <c r="M52736" s="404"/>
      <c r="N52736" s="404"/>
      <c r="O52736" s="404"/>
      <c r="P52736" s="404"/>
      <c r="Q52736" s="404"/>
      <c r="R52736" s="404"/>
      <c r="S52736" s="404"/>
      <c r="T52736" s="404"/>
    </row>
    <row r="52737" spans="12:20" ht="16.8">
      <c r="L52737" s="404"/>
      <c r="M52737" s="404"/>
      <c r="N52737" s="404"/>
      <c r="O52737" s="404"/>
      <c r="P52737" s="404"/>
      <c r="Q52737" s="404"/>
      <c r="R52737" s="404"/>
      <c r="S52737" s="404"/>
      <c r="T52737" s="404"/>
    </row>
    <row r="52738" spans="12:20" ht="16.8">
      <c r="L52738" s="404"/>
      <c r="M52738" s="404"/>
      <c r="N52738" s="404"/>
      <c r="O52738" s="404"/>
      <c r="P52738" s="404"/>
      <c r="Q52738" s="404"/>
      <c r="R52738" s="404"/>
      <c r="S52738" s="404"/>
      <c r="T52738" s="404"/>
    </row>
    <row r="52739" spans="12:20" ht="16.8">
      <c r="L52739" s="404"/>
      <c r="M52739" s="404"/>
      <c r="N52739" s="404"/>
      <c r="O52739" s="404"/>
      <c r="P52739" s="404"/>
      <c r="Q52739" s="404"/>
      <c r="R52739" s="404"/>
      <c r="S52739" s="404"/>
      <c r="T52739" s="404"/>
    </row>
    <row r="52740" spans="12:20" ht="16.8">
      <c r="L52740" s="404"/>
      <c r="M52740" s="404"/>
      <c r="N52740" s="404"/>
      <c r="O52740" s="404"/>
      <c r="P52740" s="404"/>
      <c r="Q52740" s="404"/>
      <c r="R52740" s="404"/>
      <c r="S52740" s="404"/>
      <c r="T52740" s="404"/>
    </row>
    <row r="52741" spans="12:20" ht="16.8">
      <c r="L52741" s="404"/>
      <c r="M52741" s="404"/>
      <c r="N52741" s="404"/>
      <c r="O52741" s="404"/>
      <c r="P52741" s="404"/>
      <c r="Q52741" s="404"/>
      <c r="R52741" s="404"/>
      <c r="S52741" s="404"/>
      <c r="T52741" s="404"/>
    </row>
    <row r="52742" spans="12:20" ht="16.8">
      <c r="L52742" s="404"/>
      <c r="M52742" s="404"/>
      <c r="N52742" s="404"/>
      <c r="O52742" s="404"/>
      <c r="P52742" s="404"/>
      <c r="Q52742" s="404"/>
      <c r="R52742" s="404"/>
      <c r="S52742" s="404"/>
      <c r="T52742" s="404"/>
    </row>
    <row r="52743" spans="12:20" ht="16.8">
      <c r="L52743" s="404"/>
      <c r="M52743" s="404"/>
      <c r="N52743" s="404"/>
      <c r="O52743" s="404"/>
      <c r="P52743" s="404"/>
      <c r="Q52743" s="404"/>
      <c r="R52743" s="404"/>
      <c r="S52743" s="404"/>
      <c r="T52743" s="404"/>
    </row>
    <row r="52744" spans="12:20" ht="16.8">
      <c r="L52744" s="404"/>
      <c r="M52744" s="404"/>
      <c r="N52744" s="404"/>
      <c r="O52744" s="404"/>
      <c r="P52744" s="404"/>
      <c r="Q52744" s="404"/>
      <c r="R52744" s="404"/>
      <c r="S52744" s="404"/>
      <c r="T52744" s="404"/>
    </row>
    <row r="52745" spans="12:20" ht="16.8">
      <c r="L52745" s="404"/>
      <c r="M52745" s="404"/>
      <c r="N52745" s="404"/>
      <c r="O52745" s="404"/>
      <c r="P52745" s="404"/>
      <c r="Q52745" s="404"/>
      <c r="R52745" s="404"/>
      <c r="S52745" s="404"/>
      <c r="T52745" s="404"/>
    </row>
    <row r="52746" spans="12:20" ht="16.8">
      <c r="L52746" s="404"/>
      <c r="M52746" s="404"/>
      <c r="N52746" s="404"/>
      <c r="O52746" s="404"/>
      <c r="P52746" s="404"/>
      <c r="Q52746" s="404"/>
      <c r="R52746" s="404"/>
      <c r="S52746" s="404"/>
      <c r="T52746" s="404"/>
    </row>
    <row r="52747" spans="12:20" ht="16.8">
      <c r="L52747" s="404"/>
      <c r="M52747" s="404"/>
      <c r="N52747" s="404"/>
      <c r="O52747" s="404"/>
      <c r="P52747" s="404"/>
      <c r="Q52747" s="404"/>
      <c r="R52747" s="404"/>
      <c r="S52747" s="404"/>
      <c r="T52747" s="404"/>
    </row>
    <row r="52748" spans="12:20" ht="16.8">
      <c r="L52748" s="404"/>
      <c r="M52748" s="404"/>
      <c r="N52748" s="404"/>
      <c r="O52748" s="404"/>
      <c r="P52748" s="404"/>
      <c r="Q52748" s="404"/>
      <c r="R52748" s="404"/>
      <c r="S52748" s="404"/>
      <c r="T52748" s="404"/>
    </row>
    <row r="52749" spans="12:20" ht="16.8">
      <c r="L52749" s="404"/>
      <c r="M52749" s="404"/>
      <c r="N52749" s="404"/>
      <c r="O52749" s="404"/>
      <c r="P52749" s="404"/>
      <c r="Q52749" s="404"/>
      <c r="R52749" s="404"/>
      <c r="S52749" s="404"/>
      <c r="T52749" s="404"/>
    </row>
    <row r="52750" spans="12:20" ht="16.8">
      <c r="L52750" s="404"/>
      <c r="M52750" s="404"/>
      <c r="N52750" s="404"/>
      <c r="O52750" s="404"/>
      <c r="P52750" s="404"/>
      <c r="Q52750" s="404"/>
      <c r="R52750" s="404"/>
      <c r="S52750" s="404"/>
      <c r="T52750" s="404"/>
    </row>
    <row r="52751" spans="12:20" ht="16.8">
      <c r="L52751" s="404"/>
      <c r="M52751" s="404"/>
      <c r="N52751" s="404"/>
      <c r="O52751" s="404"/>
      <c r="P52751" s="404"/>
      <c r="Q52751" s="404"/>
      <c r="R52751" s="404"/>
      <c r="S52751" s="404"/>
      <c r="T52751" s="404"/>
    </row>
    <row r="52752" spans="12:20" ht="16.8">
      <c r="L52752" s="404"/>
      <c r="M52752" s="404"/>
      <c r="N52752" s="404"/>
      <c r="O52752" s="404"/>
      <c r="P52752" s="404"/>
      <c r="Q52752" s="404"/>
      <c r="R52752" s="404"/>
      <c r="S52752" s="404"/>
      <c r="T52752" s="404"/>
    </row>
    <row r="52753" spans="12:20" ht="16.8">
      <c r="L52753" s="404"/>
      <c r="M52753" s="404"/>
      <c r="N52753" s="404"/>
      <c r="O52753" s="404"/>
      <c r="P52753" s="404"/>
      <c r="Q52753" s="404"/>
      <c r="R52753" s="404"/>
      <c r="S52753" s="404"/>
      <c r="T52753" s="404"/>
    </row>
    <row r="52754" spans="12:20" ht="16.8">
      <c r="L52754" s="404"/>
      <c r="M52754" s="404"/>
      <c r="N52754" s="404"/>
      <c r="O52754" s="404"/>
      <c r="P52754" s="404"/>
      <c r="Q52754" s="404"/>
      <c r="R52754" s="404"/>
      <c r="S52754" s="404"/>
      <c r="T52754" s="404"/>
    </row>
    <row r="52755" spans="12:20" ht="16.8">
      <c r="L52755" s="404"/>
      <c r="M52755" s="404"/>
      <c r="N52755" s="404"/>
      <c r="O52755" s="404"/>
      <c r="P52755" s="404"/>
      <c r="Q52755" s="404"/>
      <c r="R52755" s="404"/>
      <c r="S52755" s="404"/>
      <c r="T52755" s="404"/>
    </row>
    <row r="52756" spans="12:20" ht="16.8">
      <c r="L52756" s="404"/>
      <c r="M52756" s="404"/>
      <c r="N52756" s="404"/>
      <c r="O52756" s="404"/>
      <c r="P52756" s="404"/>
      <c r="Q52756" s="404"/>
      <c r="R52756" s="404"/>
      <c r="S52756" s="404"/>
      <c r="T52756" s="404"/>
    </row>
    <row r="52757" spans="12:20" ht="16.8">
      <c r="L52757" s="404"/>
      <c r="M52757" s="404"/>
      <c r="N52757" s="404"/>
      <c r="O52757" s="404"/>
      <c r="P52757" s="404"/>
      <c r="Q52757" s="404"/>
      <c r="R52757" s="404"/>
      <c r="S52757" s="404"/>
      <c r="T52757" s="404"/>
    </row>
    <row r="52758" spans="12:20" ht="16.8">
      <c r="L52758" s="404"/>
      <c r="M52758" s="404"/>
      <c r="N52758" s="404"/>
      <c r="O52758" s="404"/>
      <c r="P52758" s="404"/>
      <c r="Q52758" s="404"/>
      <c r="R52758" s="404"/>
      <c r="S52758" s="404"/>
      <c r="T52758" s="404"/>
    </row>
    <row r="52759" spans="12:20" ht="16.8">
      <c r="L52759" s="404"/>
      <c r="M52759" s="404"/>
      <c r="N52759" s="404"/>
      <c r="O52759" s="404"/>
      <c r="P52759" s="404"/>
      <c r="Q52759" s="404"/>
      <c r="R52759" s="404"/>
      <c r="S52759" s="404"/>
      <c r="T52759" s="404"/>
    </row>
    <row r="52760" spans="12:20" ht="16.8">
      <c r="L52760" s="404"/>
      <c r="M52760" s="404"/>
      <c r="N52760" s="404"/>
      <c r="O52760" s="404"/>
      <c r="P52760" s="404"/>
      <c r="Q52760" s="404"/>
      <c r="R52760" s="404"/>
      <c r="S52760" s="404"/>
      <c r="T52760" s="404"/>
    </row>
    <row r="52761" spans="12:20" ht="16.8">
      <c r="L52761" s="404"/>
      <c r="M52761" s="404"/>
      <c r="N52761" s="404"/>
      <c r="O52761" s="404"/>
      <c r="P52761" s="404"/>
      <c r="Q52761" s="404"/>
      <c r="R52761" s="404"/>
      <c r="S52761" s="404"/>
      <c r="T52761" s="404"/>
    </row>
    <row r="52762" spans="12:20" ht="16.8">
      <c r="L52762" s="404"/>
      <c r="M52762" s="404"/>
      <c r="N52762" s="404"/>
      <c r="O52762" s="404"/>
      <c r="P52762" s="404"/>
      <c r="Q52762" s="404"/>
      <c r="R52762" s="404"/>
      <c r="S52762" s="404"/>
      <c r="T52762" s="404"/>
    </row>
    <row r="52763" spans="12:20" ht="16.8">
      <c r="L52763" s="404"/>
      <c r="M52763" s="404"/>
      <c r="N52763" s="404"/>
      <c r="O52763" s="404"/>
      <c r="P52763" s="404"/>
      <c r="Q52763" s="404"/>
      <c r="R52763" s="404"/>
      <c r="S52763" s="404"/>
      <c r="T52763" s="404"/>
    </row>
    <row r="52764" spans="12:20" ht="16.8">
      <c r="L52764" s="404"/>
      <c r="M52764" s="404"/>
      <c r="N52764" s="404"/>
      <c r="O52764" s="404"/>
      <c r="P52764" s="404"/>
      <c r="Q52764" s="404"/>
      <c r="R52764" s="404"/>
      <c r="S52764" s="404"/>
      <c r="T52764" s="404"/>
    </row>
    <row r="52765" spans="12:20" ht="16.8">
      <c r="L52765" s="404"/>
      <c r="M52765" s="404"/>
      <c r="N52765" s="404"/>
      <c r="O52765" s="404"/>
      <c r="P52765" s="404"/>
      <c r="Q52765" s="404"/>
      <c r="R52765" s="404"/>
      <c r="S52765" s="404"/>
      <c r="T52765" s="404"/>
    </row>
    <row r="52766" spans="12:20" ht="16.8">
      <c r="L52766" s="404"/>
      <c r="M52766" s="404"/>
      <c r="N52766" s="404"/>
      <c r="O52766" s="404"/>
      <c r="P52766" s="404"/>
      <c r="Q52766" s="404"/>
      <c r="R52766" s="404"/>
      <c r="S52766" s="404"/>
      <c r="T52766" s="404"/>
    </row>
    <row r="52767" spans="12:20" ht="16.8">
      <c r="L52767" s="404"/>
      <c r="M52767" s="404"/>
      <c r="N52767" s="404"/>
      <c r="O52767" s="404"/>
      <c r="P52767" s="404"/>
      <c r="Q52767" s="404"/>
      <c r="R52767" s="404"/>
      <c r="S52767" s="404"/>
      <c r="T52767" s="404"/>
    </row>
    <row r="52768" spans="12:20" ht="16.8">
      <c r="L52768" s="404"/>
      <c r="M52768" s="404"/>
      <c r="N52768" s="404"/>
      <c r="O52768" s="404"/>
      <c r="P52768" s="404"/>
      <c r="Q52768" s="404"/>
      <c r="R52768" s="404"/>
      <c r="S52768" s="404"/>
      <c r="T52768" s="404"/>
    </row>
    <row r="52769" spans="12:20" ht="16.8">
      <c r="L52769" s="404"/>
      <c r="M52769" s="404"/>
      <c r="N52769" s="404"/>
      <c r="O52769" s="404"/>
      <c r="P52769" s="404"/>
      <c r="Q52769" s="404"/>
      <c r="R52769" s="404"/>
      <c r="S52769" s="404"/>
      <c r="T52769" s="404"/>
    </row>
    <row r="52770" spans="12:20" ht="16.8">
      <c r="L52770" s="404"/>
      <c r="M52770" s="404"/>
      <c r="N52770" s="404"/>
      <c r="O52770" s="404"/>
      <c r="P52770" s="404"/>
      <c r="Q52770" s="404"/>
      <c r="R52770" s="404"/>
      <c r="S52770" s="404"/>
      <c r="T52770" s="404"/>
    </row>
    <row r="52771" spans="12:20" ht="16.8">
      <c r="L52771" s="404"/>
      <c r="M52771" s="404"/>
      <c r="N52771" s="404"/>
      <c r="O52771" s="404"/>
      <c r="P52771" s="404"/>
      <c r="Q52771" s="404"/>
      <c r="R52771" s="404"/>
      <c r="S52771" s="404"/>
      <c r="T52771" s="404"/>
    </row>
    <row r="52772" spans="12:20" ht="16.8">
      <c r="L52772" s="404"/>
      <c r="M52772" s="404"/>
      <c r="N52772" s="404"/>
      <c r="O52772" s="404"/>
      <c r="P52772" s="404"/>
      <c r="Q52772" s="404"/>
      <c r="R52772" s="404"/>
      <c r="S52772" s="404"/>
      <c r="T52772" s="404"/>
    </row>
    <row r="52773" spans="12:20" ht="16.8">
      <c r="L52773" s="404"/>
      <c r="M52773" s="404"/>
      <c r="N52773" s="404"/>
      <c r="O52773" s="404"/>
      <c r="P52773" s="404"/>
      <c r="Q52773" s="404"/>
      <c r="R52773" s="404"/>
      <c r="S52773" s="404"/>
      <c r="T52773" s="404"/>
    </row>
    <row r="52774" spans="12:20" ht="16.8">
      <c r="L52774" s="404"/>
      <c r="M52774" s="404"/>
      <c r="N52774" s="404"/>
      <c r="O52774" s="404"/>
      <c r="P52774" s="404"/>
      <c r="Q52774" s="404"/>
      <c r="R52774" s="404"/>
      <c r="S52774" s="404"/>
      <c r="T52774" s="404"/>
    </row>
    <row r="52775" spans="12:20" ht="16.8">
      <c r="L52775" s="404"/>
      <c r="M52775" s="404"/>
      <c r="N52775" s="404"/>
      <c r="O52775" s="404"/>
      <c r="P52775" s="404"/>
      <c r="Q52775" s="404"/>
      <c r="R52775" s="404"/>
      <c r="S52775" s="404"/>
      <c r="T52775" s="404"/>
    </row>
    <row r="52776" spans="12:20" ht="16.8">
      <c r="L52776" s="404"/>
      <c r="M52776" s="404"/>
      <c r="N52776" s="404"/>
      <c r="O52776" s="404"/>
      <c r="P52776" s="404"/>
      <c r="Q52776" s="404"/>
      <c r="R52776" s="404"/>
      <c r="S52776" s="404"/>
      <c r="T52776" s="404"/>
    </row>
    <row r="52777" spans="12:20" ht="16.8">
      <c r="L52777" s="404"/>
      <c r="M52777" s="404"/>
      <c r="N52777" s="404"/>
      <c r="O52777" s="404"/>
      <c r="P52777" s="404"/>
      <c r="Q52777" s="404"/>
      <c r="R52777" s="404"/>
      <c r="S52777" s="404"/>
      <c r="T52777" s="404"/>
    </row>
    <row r="52778" spans="12:20" ht="16.8">
      <c r="L52778" s="404"/>
      <c r="M52778" s="404"/>
      <c r="N52778" s="404"/>
      <c r="O52778" s="404"/>
      <c r="P52778" s="404"/>
      <c r="Q52778" s="404"/>
      <c r="R52778" s="404"/>
      <c r="S52778" s="404"/>
      <c r="T52778" s="404"/>
    </row>
    <row r="52779" spans="12:20" ht="16.8">
      <c r="L52779" s="404"/>
      <c r="M52779" s="404"/>
      <c r="N52779" s="404"/>
      <c r="O52779" s="404"/>
      <c r="P52779" s="404"/>
      <c r="Q52779" s="404"/>
      <c r="R52779" s="404"/>
      <c r="S52779" s="404"/>
      <c r="T52779" s="404"/>
    </row>
    <row r="52780" spans="12:20" ht="16.8">
      <c r="L52780" s="404"/>
      <c r="M52780" s="404"/>
      <c r="N52780" s="404"/>
      <c r="O52780" s="404"/>
      <c r="P52780" s="404"/>
      <c r="Q52780" s="404"/>
      <c r="R52780" s="404"/>
      <c r="S52780" s="404"/>
      <c r="T52780" s="404"/>
    </row>
    <row r="52781" spans="12:20" ht="16.8">
      <c r="L52781" s="404"/>
      <c r="M52781" s="404"/>
      <c r="N52781" s="404"/>
      <c r="O52781" s="404"/>
      <c r="P52781" s="404"/>
      <c r="Q52781" s="404"/>
      <c r="R52781" s="404"/>
      <c r="S52781" s="404"/>
      <c r="T52781" s="404"/>
    </row>
    <row r="52782" spans="12:20" ht="16.8">
      <c r="L52782" s="404"/>
      <c r="M52782" s="404"/>
      <c r="N52782" s="404"/>
      <c r="O52782" s="404"/>
      <c r="P52782" s="404"/>
      <c r="Q52782" s="404"/>
      <c r="R52782" s="404"/>
      <c r="S52782" s="404"/>
      <c r="T52782" s="404"/>
    </row>
    <row r="52783" spans="12:20" ht="16.8">
      <c r="L52783" s="404"/>
      <c r="M52783" s="404"/>
      <c r="N52783" s="404"/>
      <c r="O52783" s="404"/>
      <c r="P52783" s="404"/>
      <c r="Q52783" s="404"/>
      <c r="R52783" s="404"/>
      <c r="S52783" s="404"/>
      <c r="T52783" s="404"/>
    </row>
    <row r="52784" spans="12:20" ht="16.8">
      <c r="L52784" s="404"/>
      <c r="M52784" s="404"/>
      <c r="N52784" s="404"/>
      <c r="O52784" s="404"/>
      <c r="P52784" s="404"/>
      <c r="Q52784" s="404"/>
      <c r="R52784" s="404"/>
      <c r="S52784" s="404"/>
      <c r="T52784" s="404"/>
    </row>
    <row r="52785" spans="12:20" ht="16.8">
      <c r="L52785" s="404"/>
      <c r="M52785" s="404"/>
      <c r="N52785" s="404"/>
      <c r="O52785" s="404"/>
      <c r="P52785" s="404"/>
      <c r="Q52785" s="404"/>
      <c r="R52785" s="404"/>
      <c r="S52785" s="404"/>
      <c r="T52785" s="404"/>
    </row>
    <row r="52786" spans="12:20" ht="16.8">
      <c r="L52786" s="404"/>
      <c r="M52786" s="404"/>
      <c r="N52786" s="404"/>
      <c r="O52786" s="404"/>
      <c r="P52786" s="404"/>
      <c r="Q52786" s="404"/>
      <c r="R52786" s="404"/>
      <c r="S52786" s="404"/>
      <c r="T52786" s="404"/>
    </row>
    <row r="52787" spans="12:20" ht="16.8">
      <c r="L52787" s="404"/>
      <c r="M52787" s="404"/>
      <c r="N52787" s="404"/>
      <c r="O52787" s="404"/>
      <c r="P52787" s="404"/>
      <c r="Q52787" s="404"/>
      <c r="R52787" s="404"/>
      <c r="S52787" s="404"/>
      <c r="T52787" s="404"/>
    </row>
    <row r="52788" spans="12:20" ht="16.8">
      <c r="L52788" s="404"/>
      <c r="M52788" s="404"/>
      <c r="N52788" s="404"/>
      <c r="O52788" s="404"/>
      <c r="P52788" s="404"/>
      <c r="Q52788" s="404"/>
      <c r="R52788" s="404"/>
      <c r="S52788" s="404"/>
      <c r="T52788" s="404"/>
    </row>
    <row r="52789" spans="12:20" ht="16.8">
      <c r="L52789" s="404"/>
      <c r="M52789" s="404"/>
      <c r="N52789" s="404"/>
      <c r="O52789" s="404"/>
      <c r="P52789" s="404"/>
      <c r="Q52789" s="404"/>
      <c r="R52789" s="404"/>
      <c r="S52789" s="404"/>
      <c r="T52789" s="404"/>
    </row>
    <row r="52790" spans="12:20" ht="16.8">
      <c r="L52790" s="404"/>
      <c r="M52790" s="404"/>
      <c r="N52790" s="404"/>
      <c r="O52790" s="404"/>
      <c r="P52790" s="404"/>
      <c r="Q52790" s="404"/>
      <c r="R52790" s="404"/>
      <c r="S52790" s="404"/>
      <c r="T52790" s="404"/>
    </row>
    <row r="52791" spans="12:20" ht="16.8">
      <c r="L52791" s="404"/>
      <c r="M52791" s="404"/>
      <c r="N52791" s="404"/>
      <c r="O52791" s="404"/>
      <c r="P52791" s="404"/>
      <c r="Q52791" s="404"/>
      <c r="R52791" s="404"/>
      <c r="S52791" s="404"/>
      <c r="T52791" s="404"/>
    </row>
    <row r="52792" spans="12:20" ht="16.8">
      <c r="L52792" s="404"/>
      <c r="M52792" s="404"/>
      <c r="N52792" s="404"/>
      <c r="O52792" s="404"/>
      <c r="P52792" s="404"/>
      <c r="Q52792" s="404"/>
      <c r="R52792" s="404"/>
      <c r="S52792" s="404"/>
      <c r="T52792" s="404"/>
    </row>
    <row r="52793" spans="12:20" ht="16.8">
      <c r="L52793" s="404"/>
      <c r="M52793" s="404"/>
      <c r="N52793" s="404"/>
      <c r="O52793" s="404"/>
      <c r="P52793" s="404"/>
      <c r="Q52793" s="404"/>
      <c r="R52793" s="404"/>
      <c r="S52793" s="404"/>
      <c r="T52793" s="404"/>
    </row>
    <row r="52794" spans="12:20" ht="16.8">
      <c r="L52794" s="404"/>
      <c r="M52794" s="404"/>
      <c r="N52794" s="404"/>
      <c r="O52794" s="404"/>
      <c r="P52794" s="404"/>
      <c r="Q52794" s="404"/>
      <c r="R52794" s="404"/>
      <c r="S52794" s="404"/>
      <c r="T52794" s="404"/>
    </row>
    <row r="52795" spans="12:20" ht="16.8">
      <c r="L52795" s="404"/>
      <c r="M52795" s="404"/>
      <c r="N52795" s="404"/>
      <c r="O52795" s="404"/>
      <c r="P52795" s="404"/>
      <c r="Q52795" s="404"/>
      <c r="R52795" s="404"/>
      <c r="S52795" s="404"/>
      <c r="T52795" s="404"/>
    </row>
    <row r="52796" spans="12:20" ht="16.8">
      <c r="L52796" s="404"/>
      <c r="M52796" s="404"/>
      <c r="N52796" s="404"/>
      <c r="O52796" s="404"/>
      <c r="P52796" s="404"/>
      <c r="Q52796" s="404"/>
      <c r="R52796" s="404"/>
      <c r="S52796" s="404"/>
      <c r="T52796" s="404"/>
    </row>
    <row r="52797" spans="12:20" ht="16.8">
      <c r="L52797" s="404"/>
      <c r="M52797" s="404"/>
      <c r="N52797" s="404"/>
      <c r="O52797" s="404"/>
      <c r="P52797" s="404"/>
      <c r="Q52797" s="404"/>
      <c r="R52797" s="404"/>
      <c r="S52797" s="404"/>
      <c r="T52797" s="404"/>
    </row>
    <row r="52798" spans="12:20" ht="16.8">
      <c r="L52798" s="404"/>
      <c r="M52798" s="404"/>
      <c r="N52798" s="404"/>
      <c r="O52798" s="404"/>
      <c r="P52798" s="404"/>
      <c r="Q52798" s="404"/>
      <c r="R52798" s="404"/>
      <c r="S52798" s="404"/>
      <c r="T52798" s="404"/>
    </row>
    <row r="52799" spans="12:20" ht="16.8">
      <c r="L52799" s="404"/>
      <c r="M52799" s="404"/>
      <c r="N52799" s="404"/>
      <c r="O52799" s="404"/>
      <c r="P52799" s="404"/>
      <c r="Q52799" s="404"/>
      <c r="R52799" s="404"/>
      <c r="S52799" s="404"/>
      <c r="T52799" s="404"/>
    </row>
    <row r="52800" spans="12:20" ht="16.8">
      <c r="L52800" s="404"/>
      <c r="M52800" s="404"/>
      <c r="N52800" s="404"/>
      <c r="O52800" s="404"/>
      <c r="P52800" s="404"/>
      <c r="Q52800" s="404"/>
      <c r="R52800" s="404"/>
      <c r="S52800" s="404"/>
      <c r="T52800" s="404"/>
    </row>
    <row r="52801" spans="12:20" ht="16.8">
      <c r="L52801" s="404"/>
      <c r="M52801" s="404"/>
      <c r="N52801" s="404"/>
      <c r="O52801" s="404"/>
      <c r="P52801" s="404"/>
      <c r="Q52801" s="404"/>
      <c r="R52801" s="404"/>
      <c r="S52801" s="404"/>
      <c r="T52801" s="404"/>
    </row>
    <row r="52802" spans="12:20" ht="16.8">
      <c r="L52802" s="404"/>
      <c r="M52802" s="404"/>
      <c r="N52802" s="404"/>
      <c r="O52802" s="404"/>
      <c r="P52802" s="404"/>
      <c r="Q52802" s="404"/>
      <c r="R52802" s="404"/>
      <c r="S52802" s="404"/>
      <c r="T52802" s="404"/>
    </row>
    <row r="52803" spans="12:20" ht="16.8">
      <c r="L52803" s="404"/>
      <c r="M52803" s="404"/>
      <c r="N52803" s="404"/>
      <c r="O52803" s="404"/>
      <c r="P52803" s="404"/>
      <c r="Q52803" s="404"/>
      <c r="R52803" s="404"/>
      <c r="S52803" s="404"/>
      <c r="T52803" s="404"/>
    </row>
    <row r="52804" spans="12:20" ht="16.8">
      <c r="L52804" s="404"/>
      <c r="M52804" s="404"/>
      <c r="N52804" s="404"/>
      <c r="O52804" s="404"/>
      <c r="P52804" s="404"/>
      <c r="Q52804" s="404"/>
      <c r="R52804" s="404"/>
      <c r="S52804" s="404"/>
      <c r="T52804" s="404"/>
    </row>
    <row r="52805" spans="12:20" ht="16.8">
      <c r="L52805" s="404"/>
      <c r="M52805" s="404"/>
      <c r="N52805" s="404"/>
      <c r="O52805" s="404"/>
      <c r="P52805" s="404"/>
      <c r="Q52805" s="404"/>
      <c r="R52805" s="404"/>
      <c r="S52805" s="404"/>
      <c r="T52805" s="404"/>
    </row>
    <row r="52806" spans="12:20" ht="16.8">
      <c r="L52806" s="404"/>
      <c r="M52806" s="404"/>
      <c r="N52806" s="404"/>
      <c r="O52806" s="404"/>
      <c r="P52806" s="404"/>
      <c r="Q52806" s="404"/>
      <c r="R52806" s="404"/>
      <c r="S52806" s="404"/>
      <c r="T52806" s="404"/>
    </row>
    <row r="52807" spans="12:20" ht="16.8">
      <c r="L52807" s="404"/>
      <c r="M52807" s="404"/>
      <c r="N52807" s="404"/>
      <c r="O52807" s="404"/>
      <c r="P52807" s="404"/>
      <c r="Q52807" s="404"/>
      <c r="R52807" s="404"/>
      <c r="S52807" s="404"/>
      <c r="T52807" s="404"/>
    </row>
    <row r="52808" spans="12:20" ht="16.8">
      <c r="L52808" s="404"/>
      <c r="M52808" s="404"/>
      <c r="N52808" s="404"/>
      <c r="O52808" s="404"/>
      <c r="P52808" s="404"/>
      <c r="Q52808" s="404"/>
      <c r="R52808" s="404"/>
      <c r="S52808" s="404"/>
      <c r="T52808" s="404"/>
    </row>
    <row r="52809" spans="12:20" ht="16.8">
      <c r="L52809" s="404"/>
      <c r="M52809" s="404"/>
      <c r="N52809" s="404"/>
      <c r="O52809" s="404"/>
      <c r="P52809" s="404"/>
      <c r="Q52809" s="404"/>
      <c r="R52809" s="404"/>
      <c r="S52809" s="404"/>
      <c r="T52809" s="404"/>
    </row>
    <row r="52810" spans="12:20" ht="16.8">
      <c r="L52810" s="404"/>
      <c r="M52810" s="404"/>
      <c r="N52810" s="404"/>
      <c r="O52810" s="404"/>
      <c r="P52810" s="404"/>
      <c r="Q52810" s="404"/>
      <c r="R52810" s="404"/>
      <c r="S52810" s="404"/>
      <c r="T52810" s="404"/>
    </row>
    <row r="52811" spans="12:20" ht="16.8">
      <c r="L52811" s="404"/>
      <c r="M52811" s="404"/>
      <c r="N52811" s="404"/>
      <c r="O52811" s="404"/>
      <c r="P52811" s="404"/>
      <c r="Q52811" s="404"/>
      <c r="R52811" s="404"/>
      <c r="S52811" s="404"/>
      <c r="T52811" s="404"/>
    </row>
    <row r="52812" spans="12:20" ht="16.8">
      <c r="L52812" s="404"/>
      <c r="M52812" s="404"/>
      <c r="N52812" s="404"/>
      <c r="O52812" s="404"/>
      <c r="P52812" s="404"/>
      <c r="Q52812" s="404"/>
      <c r="R52812" s="404"/>
      <c r="S52812" s="404"/>
      <c r="T52812" s="404"/>
    </row>
    <row r="52813" spans="12:20" ht="16.8">
      <c r="L52813" s="404"/>
      <c r="M52813" s="404"/>
      <c r="N52813" s="404"/>
      <c r="O52813" s="404"/>
      <c r="P52813" s="404"/>
      <c r="Q52813" s="404"/>
      <c r="R52813" s="404"/>
      <c r="S52813" s="404"/>
      <c r="T52813" s="404"/>
    </row>
    <row r="52814" spans="12:20" ht="16.8">
      <c r="L52814" s="404"/>
      <c r="M52814" s="404"/>
      <c r="N52814" s="404"/>
      <c r="O52814" s="404"/>
      <c r="P52814" s="404"/>
      <c r="Q52814" s="404"/>
      <c r="R52814" s="404"/>
      <c r="S52814" s="404"/>
      <c r="T52814" s="404"/>
    </row>
    <row r="52815" spans="12:20" ht="16.8">
      <c r="L52815" s="404"/>
      <c r="M52815" s="404"/>
      <c r="N52815" s="404"/>
      <c r="O52815" s="404"/>
      <c r="P52815" s="404"/>
      <c r="Q52815" s="404"/>
      <c r="R52815" s="404"/>
      <c r="S52815" s="404"/>
      <c r="T52815" s="404"/>
    </row>
    <row r="52816" spans="12:20" ht="16.8">
      <c r="L52816" s="404"/>
      <c r="M52816" s="404"/>
      <c r="N52816" s="404"/>
      <c r="O52816" s="404"/>
      <c r="P52816" s="404"/>
      <c r="Q52816" s="404"/>
      <c r="R52816" s="404"/>
      <c r="S52816" s="404"/>
      <c r="T52816" s="404"/>
    </row>
    <row r="52817" spans="12:20" ht="16.8">
      <c r="L52817" s="404"/>
      <c r="M52817" s="404"/>
      <c r="N52817" s="404"/>
      <c r="O52817" s="404"/>
      <c r="P52817" s="404"/>
      <c r="Q52817" s="404"/>
      <c r="R52817" s="404"/>
      <c r="S52817" s="404"/>
      <c r="T52817" s="404"/>
    </row>
    <row r="52818" spans="12:20" ht="16.8">
      <c r="L52818" s="404"/>
      <c r="M52818" s="404"/>
      <c r="N52818" s="404"/>
      <c r="O52818" s="404"/>
      <c r="P52818" s="404"/>
      <c r="Q52818" s="404"/>
      <c r="R52818" s="404"/>
      <c r="S52818" s="404"/>
      <c r="T52818" s="404"/>
    </row>
    <row r="52819" spans="12:20" ht="16.8">
      <c r="L52819" s="404"/>
      <c r="M52819" s="404"/>
      <c r="N52819" s="404"/>
      <c r="O52819" s="404"/>
      <c r="P52819" s="404"/>
      <c r="Q52819" s="404"/>
      <c r="R52819" s="404"/>
      <c r="S52819" s="404"/>
      <c r="T52819" s="404"/>
    </row>
    <row r="52820" spans="12:20" ht="16.8">
      <c r="L52820" s="404"/>
      <c r="M52820" s="404"/>
      <c r="N52820" s="404"/>
      <c r="O52820" s="404"/>
      <c r="P52820" s="404"/>
      <c r="Q52820" s="404"/>
      <c r="R52820" s="404"/>
      <c r="S52820" s="404"/>
      <c r="T52820" s="404"/>
    </row>
    <row r="52821" spans="12:20" ht="16.8">
      <c r="L52821" s="404"/>
      <c r="M52821" s="404"/>
      <c r="N52821" s="404"/>
      <c r="O52821" s="404"/>
      <c r="P52821" s="404"/>
      <c r="Q52821" s="404"/>
      <c r="R52821" s="404"/>
      <c r="S52821" s="404"/>
      <c r="T52821" s="404"/>
    </row>
    <row r="52822" spans="12:20" ht="16.8">
      <c r="L52822" s="404"/>
      <c r="M52822" s="404"/>
      <c r="N52822" s="404"/>
      <c r="O52822" s="404"/>
      <c r="P52822" s="404"/>
      <c r="Q52822" s="404"/>
      <c r="R52822" s="404"/>
      <c r="S52822" s="404"/>
      <c r="T52822" s="404"/>
    </row>
    <row r="52823" spans="12:20" ht="16.8">
      <c r="L52823" s="404"/>
      <c r="M52823" s="404"/>
      <c r="N52823" s="404"/>
      <c r="O52823" s="404"/>
      <c r="P52823" s="404"/>
      <c r="Q52823" s="404"/>
      <c r="R52823" s="404"/>
      <c r="S52823" s="404"/>
      <c r="T52823" s="404"/>
    </row>
    <row r="52824" spans="12:20" ht="16.8">
      <c r="L52824" s="404"/>
      <c r="M52824" s="404"/>
      <c r="N52824" s="404"/>
      <c r="O52824" s="404"/>
      <c r="P52824" s="404"/>
      <c r="Q52824" s="404"/>
      <c r="R52824" s="404"/>
      <c r="S52824" s="404"/>
      <c r="T52824" s="404"/>
    </row>
    <row r="52825" spans="12:20" ht="16.8">
      <c r="L52825" s="404"/>
      <c r="M52825" s="404"/>
      <c r="N52825" s="404"/>
      <c r="O52825" s="404"/>
      <c r="P52825" s="404"/>
      <c r="Q52825" s="404"/>
      <c r="R52825" s="404"/>
      <c r="S52825" s="404"/>
      <c r="T52825" s="404"/>
    </row>
    <row r="52826" spans="12:20" ht="16.8">
      <c r="L52826" s="404"/>
      <c r="M52826" s="404"/>
      <c r="N52826" s="404"/>
      <c r="O52826" s="404"/>
      <c r="P52826" s="404"/>
      <c r="Q52826" s="404"/>
      <c r="R52826" s="404"/>
      <c r="S52826" s="404"/>
      <c r="T52826" s="404"/>
    </row>
    <row r="52827" spans="12:20" ht="16.8">
      <c r="L52827" s="404"/>
      <c r="M52827" s="404"/>
      <c r="N52827" s="404"/>
      <c r="O52827" s="404"/>
      <c r="P52827" s="404"/>
      <c r="Q52827" s="404"/>
      <c r="R52827" s="404"/>
      <c r="S52827" s="404"/>
      <c r="T52827" s="404"/>
    </row>
    <row r="52828" spans="12:20" ht="16.8">
      <c r="L52828" s="404"/>
      <c r="M52828" s="404"/>
      <c r="N52828" s="404"/>
      <c r="O52828" s="404"/>
      <c r="P52828" s="404"/>
      <c r="Q52828" s="404"/>
      <c r="R52828" s="404"/>
      <c r="S52828" s="404"/>
      <c r="T52828" s="404"/>
    </row>
    <row r="52829" spans="12:20" ht="16.8">
      <c r="L52829" s="404"/>
      <c r="M52829" s="404"/>
      <c r="N52829" s="404"/>
      <c r="O52829" s="404"/>
      <c r="P52829" s="404"/>
      <c r="Q52829" s="404"/>
      <c r="R52829" s="404"/>
      <c r="S52829" s="404"/>
      <c r="T52829" s="404"/>
    </row>
    <row r="52830" spans="12:20" ht="16.8">
      <c r="L52830" s="404"/>
      <c r="M52830" s="404"/>
      <c r="N52830" s="404"/>
      <c r="O52830" s="404"/>
      <c r="P52830" s="404"/>
      <c r="Q52830" s="404"/>
      <c r="R52830" s="404"/>
      <c r="S52830" s="404"/>
      <c r="T52830" s="404"/>
    </row>
    <row r="52831" spans="12:20" ht="16.8">
      <c r="L52831" s="404"/>
      <c r="M52831" s="404"/>
      <c r="N52831" s="404"/>
      <c r="O52831" s="404"/>
      <c r="P52831" s="404"/>
      <c r="Q52831" s="404"/>
      <c r="R52831" s="404"/>
      <c r="S52831" s="404"/>
      <c r="T52831" s="404"/>
    </row>
    <row r="52832" spans="12:20" ht="16.8">
      <c r="L52832" s="404"/>
      <c r="M52832" s="404"/>
      <c r="N52832" s="404"/>
      <c r="O52832" s="404"/>
      <c r="P52832" s="404"/>
      <c r="Q52832" s="404"/>
      <c r="R52832" s="404"/>
      <c r="S52832" s="404"/>
      <c r="T52832" s="404"/>
    </row>
    <row r="52833" spans="12:20" ht="16.8">
      <c r="L52833" s="404"/>
      <c r="M52833" s="404"/>
      <c r="N52833" s="404"/>
      <c r="O52833" s="404"/>
      <c r="P52833" s="404"/>
      <c r="Q52833" s="404"/>
      <c r="R52833" s="404"/>
      <c r="S52833" s="404"/>
      <c r="T52833" s="404"/>
    </row>
    <row r="52834" spans="12:20" ht="16.8">
      <c r="L52834" s="404"/>
      <c r="M52834" s="404"/>
      <c r="N52834" s="404"/>
      <c r="O52834" s="404"/>
      <c r="P52834" s="404"/>
      <c r="Q52834" s="404"/>
      <c r="R52834" s="404"/>
      <c r="S52834" s="404"/>
      <c r="T52834" s="404"/>
    </row>
    <row r="52835" spans="12:20" ht="16.8">
      <c r="L52835" s="404"/>
      <c r="M52835" s="404"/>
      <c r="N52835" s="404"/>
      <c r="O52835" s="404"/>
      <c r="P52835" s="404"/>
      <c r="Q52835" s="404"/>
      <c r="R52835" s="404"/>
      <c r="S52835" s="404"/>
      <c r="T52835" s="404"/>
    </row>
    <row r="52836" spans="12:20" ht="16.8">
      <c r="L52836" s="404"/>
      <c r="M52836" s="404"/>
      <c r="N52836" s="404"/>
      <c r="O52836" s="404"/>
      <c r="P52836" s="404"/>
      <c r="Q52836" s="404"/>
      <c r="R52836" s="404"/>
      <c r="S52836" s="404"/>
      <c r="T52836" s="404"/>
    </row>
    <row r="52837" spans="12:20" ht="16.8">
      <c r="L52837" s="404"/>
      <c r="M52837" s="404"/>
      <c r="N52837" s="404"/>
      <c r="O52837" s="404"/>
      <c r="P52837" s="404"/>
      <c r="Q52837" s="404"/>
      <c r="R52837" s="404"/>
      <c r="S52837" s="404"/>
      <c r="T52837" s="404"/>
    </row>
    <row r="52838" spans="12:20" ht="16.8">
      <c r="L52838" s="404"/>
      <c r="M52838" s="404"/>
      <c r="N52838" s="404"/>
      <c r="O52838" s="404"/>
      <c r="P52838" s="404"/>
      <c r="Q52838" s="404"/>
      <c r="R52838" s="404"/>
      <c r="S52838" s="404"/>
      <c r="T52838" s="404"/>
    </row>
    <row r="52839" spans="12:20" ht="16.8">
      <c r="L52839" s="404"/>
      <c r="M52839" s="404"/>
      <c r="N52839" s="404"/>
      <c r="O52839" s="404"/>
      <c r="P52839" s="404"/>
      <c r="Q52839" s="404"/>
      <c r="R52839" s="404"/>
      <c r="S52839" s="404"/>
      <c r="T52839" s="404"/>
    </row>
    <row r="52840" spans="12:20" ht="16.8">
      <c r="L52840" s="404"/>
      <c r="M52840" s="404"/>
      <c r="N52840" s="404"/>
      <c r="O52840" s="404"/>
      <c r="P52840" s="404"/>
      <c r="Q52840" s="404"/>
      <c r="R52840" s="404"/>
      <c r="S52840" s="404"/>
      <c r="T52840" s="404"/>
    </row>
    <row r="52841" spans="12:20" ht="16.8">
      <c r="L52841" s="404"/>
      <c r="M52841" s="404"/>
      <c r="N52841" s="404"/>
      <c r="O52841" s="404"/>
      <c r="P52841" s="404"/>
      <c r="Q52841" s="404"/>
      <c r="R52841" s="404"/>
      <c r="S52841" s="404"/>
      <c r="T52841" s="404"/>
    </row>
    <row r="52842" spans="12:20" ht="16.8">
      <c r="L52842" s="404"/>
      <c r="M52842" s="404"/>
      <c r="N52842" s="404"/>
      <c r="O52842" s="404"/>
      <c r="P52842" s="404"/>
      <c r="Q52842" s="404"/>
      <c r="R52842" s="404"/>
      <c r="S52842" s="404"/>
      <c r="T52842" s="404"/>
    </row>
    <row r="52843" spans="12:20" ht="16.8">
      <c r="L52843" s="404"/>
      <c r="M52843" s="404"/>
      <c r="N52843" s="404"/>
      <c r="O52843" s="404"/>
      <c r="P52843" s="404"/>
      <c r="Q52843" s="404"/>
      <c r="R52843" s="404"/>
      <c r="S52843" s="404"/>
      <c r="T52843" s="404"/>
    </row>
    <row r="52844" spans="12:20" ht="16.8">
      <c r="L52844" s="404"/>
      <c r="M52844" s="404"/>
      <c r="N52844" s="404"/>
      <c r="O52844" s="404"/>
      <c r="P52844" s="404"/>
      <c r="Q52844" s="404"/>
      <c r="R52844" s="404"/>
      <c r="S52844" s="404"/>
      <c r="T52844" s="404"/>
    </row>
    <row r="52845" spans="12:20" ht="16.8">
      <c r="L52845" s="404"/>
      <c r="M52845" s="404"/>
      <c r="N52845" s="404"/>
      <c r="O52845" s="404"/>
      <c r="P52845" s="404"/>
      <c r="Q52845" s="404"/>
      <c r="R52845" s="404"/>
      <c r="S52845" s="404"/>
      <c r="T52845" s="404"/>
    </row>
    <row r="52846" spans="12:20" ht="16.8">
      <c r="L52846" s="404"/>
      <c r="M52846" s="404"/>
      <c r="N52846" s="404"/>
      <c r="O52846" s="404"/>
      <c r="P52846" s="404"/>
      <c r="Q52846" s="404"/>
      <c r="R52846" s="404"/>
      <c r="S52846" s="404"/>
      <c r="T52846" s="404"/>
    </row>
    <row r="52847" spans="12:20" ht="16.8">
      <c r="L52847" s="404"/>
      <c r="M52847" s="404"/>
      <c r="N52847" s="404"/>
      <c r="O52847" s="404"/>
      <c r="P52847" s="404"/>
      <c r="Q52847" s="404"/>
      <c r="R52847" s="404"/>
      <c r="S52847" s="404"/>
      <c r="T52847" s="404"/>
    </row>
    <row r="52848" spans="12:20" ht="16.8">
      <c r="L52848" s="404"/>
      <c r="M52848" s="404"/>
      <c r="N52848" s="404"/>
      <c r="O52848" s="404"/>
      <c r="P52848" s="404"/>
      <c r="Q52848" s="404"/>
      <c r="R52848" s="404"/>
      <c r="S52848" s="404"/>
      <c r="T52848" s="404"/>
    </row>
    <row r="52849" spans="12:20" ht="16.8">
      <c r="L52849" s="404"/>
      <c r="M52849" s="404"/>
      <c r="N52849" s="404"/>
      <c r="O52849" s="404"/>
      <c r="P52849" s="404"/>
      <c r="Q52849" s="404"/>
      <c r="R52849" s="404"/>
      <c r="S52849" s="404"/>
      <c r="T52849" s="404"/>
    </row>
    <row r="52850" spans="12:20" ht="16.8">
      <c r="L52850" s="404"/>
      <c r="M52850" s="404"/>
      <c r="N52850" s="404"/>
      <c r="O52850" s="404"/>
      <c r="P52850" s="404"/>
      <c r="Q52850" s="404"/>
      <c r="R52850" s="404"/>
      <c r="S52850" s="404"/>
      <c r="T52850" s="404"/>
    </row>
    <row r="52851" spans="12:20" ht="16.8">
      <c r="L52851" s="404"/>
      <c r="M52851" s="404"/>
      <c r="N52851" s="404"/>
      <c r="O52851" s="404"/>
      <c r="P52851" s="404"/>
      <c r="Q52851" s="404"/>
      <c r="R52851" s="404"/>
      <c r="S52851" s="404"/>
      <c r="T52851" s="404"/>
    </row>
    <row r="52852" spans="12:20" ht="16.8">
      <c r="L52852" s="404"/>
      <c r="M52852" s="404"/>
      <c r="N52852" s="404"/>
      <c r="O52852" s="404"/>
      <c r="P52852" s="404"/>
      <c r="Q52852" s="404"/>
      <c r="R52852" s="404"/>
      <c r="S52852" s="404"/>
      <c r="T52852" s="404"/>
    </row>
    <row r="52853" spans="12:20" ht="16.8">
      <c r="L52853" s="404"/>
      <c r="M52853" s="404"/>
      <c r="N52853" s="404"/>
      <c r="O52853" s="404"/>
      <c r="P52853" s="404"/>
      <c r="Q52853" s="404"/>
      <c r="R52853" s="404"/>
      <c r="S52853" s="404"/>
      <c r="T52853" s="404"/>
    </row>
    <row r="52854" spans="12:20" ht="16.8">
      <c r="L52854" s="404"/>
      <c r="M52854" s="404"/>
      <c r="N52854" s="404"/>
      <c r="O52854" s="404"/>
      <c r="P52854" s="404"/>
      <c r="Q52854" s="404"/>
      <c r="R52854" s="404"/>
      <c r="S52854" s="404"/>
      <c r="T52854" s="404"/>
    </row>
    <row r="52855" spans="12:20" ht="16.8">
      <c r="L52855" s="404"/>
      <c r="M52855" s="404"/>
      <c r="N52855" s="404"/>
      <c r="O52855" s="404"/>
      <c r="P52855" s="404"/>
      <c r="Q52855" s="404"/>
      <c r="R52855" s="404"/>
      <c r="S52855" s="404"/>
      <c r="T52855" s="404"/>
    </row>
    <row r="52856" spans="12:20" ht="16.8">
      <c r="L52856" s="404"/>
      <c r="M52856" s="404"/>
      <c r="N52856" s="404"/>
      <c r="O52856" s="404"/>
      <c r="P52856" s="404"/>
      <c r="Q52856" s="404"/>
      <c r="R52856" s="404"/>
      <c r="S52856" s="404"/>
      <c r="T52856" s="404"/>
    </row>
    <row r="52857" spans="12:20" ht="16.8">
      <c r="L52857" s="404"/>
      <c r="M52857" s="404"/>
      <c r="N52857" s="404"/>
      <c r="O52857" s="404"/>
      <c r="P52857" s="404"/>
      <c r="Q52857" s="404"/>
      <c r="R52857" s="404"/>
      <c r="S52857" s="404"/>
      <c r="T52857" s="404"/>
    </row>
    <row r="52858" spans="12:20" ht="16.8">
      <c r="L52858" s="404"/>
      <c r="M52858" s="404"/>
      <c r="N52858" s="404"/>
      <c r="O52858" s="404"/>
      <c r="P52858" s="404"/>
      <c r="Q52858" s="404"/>
      <c r="R52858" s="404"/>
      <c r="S52858" s="404"/>
      <c r="T52858" s="404"/>
    </row>
    <row r="52859" spans="12:20" ht="16.8">
      <c r="L52859" s="404"/>
      <c r="M52859" s="404"/>
      <c r="N52859" s="404"/>
      <c r="O52859" s="404"/>
      <c r="P52859" s="404"/>
      <c r="Q52859" s="404"/>
      <c r="R52859" s="404"/>
      <c r="S52859" s="404"/>
      <c r="T52859" s="404"/>
    </row>
    <row r="52860" spans="12:20" ht="16.8">
      <c r="L52860" s="404"/>
      <c r="M52860" s="404"/>
      <c r="N52860" s="404"/>
      <c r="O52860" s="404"/>
      <c r="P52860" s="404"/>
      <c r="Q52860" s="404"/>
      <c r="R52860" s="404"/>
      <c r="S52860" s="404"/>
      <c r="T52860" s="404"/>
    </row>
    <row r="52861" spans="12:20" ht="16.8">
      <c r="L52861" s="404"/>
      <c r="M52861" s="404"/>
      <c r="N52861" s="404"/>
      <c r="O52861" s="404"/>
      <c r="P52861" s="404"/>
      <c r="Q52861" s="404"/>
      <c r="R52861" s="404"/>
      <c r="S52861" s="404"/>
      <c r="T52861" s="404"/>
    </row>
    <row r="52862" spans="12:20" ht="16.8">
      <c r="L52862" s="404"/>
      <c r="M52862" s="404"/>
      <c r="N52862" s="404"/>
      <c r="O52862" s="404"/>
      <c r="P52862" s="404"/>
      <c r="Q52862" s="404"/>
      <c r="R52862" s="404"/>
      <c r="S52862" s="404"/>
      <c r="T52862" s="404"/>
    </row>
    <row r="52863" spans="12:20" ht="16.8">
      <c r="L52863" s="404"/>
      <c r="M52863" s="404"/>
      <c r="N52863" s="404"/>
      <c r="O52863" s="404"/>
      <c r="P52863" s="404"/>
      <c r="Q52863" s="404"/>
      <c r="R52863" s="404"/>
      <c r="S52863" s="404"/>
      <c r="T52863" s="404"/>
    </row>
    <row r="52864" spans="12:20" ht="16.8">
      <c r="L52864" s="404"/>
      <c r="M52864" s="404"/>
      <c r="N52864" s="404"/>
      <c r="O52864" s="404"/>
      <c r="P52864" s="404"/>
      <c r="Q52864" s="404"/>
      <c r="R52864" s="404"/>
      <c r="S52864" s="404"/>
      <c r="T52864" s="404"/>
    </row>
    <row r="52865" spans="12:20" ht="16.8">
      <c r="L52865" s="404"/>
      <c r="M52865" s="404"/>
      <c r="N52865" s="404"/>
      <c r="O52865" s="404"/>
      <c r="P52865" s="404"/>
      <c r="Q52865" s="404"/>
      <c r="R52865" s="404"/>
      <c r="S52865" s="404"/>
      <c r="T52865" s="404"/>
    </row>
    <row r="52866" spans="12:20" ht="16.8">
      <c r="L52866" s="404"/>
      <c r="M52866" s="404"/>
      <c r="N52866" s="404"/>
      <c r="O52866" s="404"/>
      <c r="P52866" s="404"/>
      <c r="Q52866" s="404"/>
      <c r="R52866" s="404"/>
      <c r="S52866" s="404"/>
      <c r="T52866" s="404"/>
    </row>
    <row r="52867" spans="12:20" ht="16.8">
      <c r="L52867" s="404"/>
      <c r="M52867" s="404"/>
      <c r="N52867" s="404"/>
      <c r="O52867" s="404"/>
      <c r="P52867" s="404"/>
      <c r="Q52867" s="404"/>
      <c r="R52867" s="404"/>
      <c r="S52867" s="404"/>
      <c r="T52867" s="404"/>
    </row>
    <row r="52868" spans="12:20" ht="16.8">
      <c r="L52868" s="404"/>
      <c r="M52868" s="404"/>
      <c r="N52868" s="404"/>
      <c r="O52868" s="404"/>
      <c r="P52868" s="404"/>
      <c r="Q52868" s="404"/>
      <c r="R52868" s="404"/>
      <c r="S52868" s="404"/>
      <c r="T52868" s="404"/>
    </row>
    <row r="52869" spans="12:20" ht="16.8">
      <c r="L52869" s="404"/>
      <c r="M52869" s="404"/>
      <c r="N52869" s="404"/>
      <c r="O52869" s="404"/>
      <c r="P52869" s="404"/>
      <c r="Q52869" s="404"/>
      <c r="R52869" s="404"/>
      <c r="S52869" s="404"/>
      <c r="T52869" s="404"/>
    </row>
    <row r="52870" spans="12:20" ht="16.8">
      <c r="L52870" s="404"/>
      <c r="M52870" s="404"/>
      <c r="N52870" s="404"/>
      <c r="O52870" s="404"/>
      <c r="P52870" s="404"/>
      <c r="Q52870" s="404"/>
      <c r="R52870" s="404"/>
      <c r="S52870" s="404"/>
      <c r="T52870" s="404"/>
    </row>
    <row r="52871" spans="12:20" ht="16.8">
      <c r="L52871" s="404"/>
      <c r="M52871" s="404"/>
      <c r="N52871" s="404"/>
      <c r="O52871" s="404"/>
      <c r="P52871" s="404"/>
      <c r="Q52871" s="404"/>
      <c r="R52871" s="404"/>
      <c r="S52871" s="404"/>
      <c r="T52871" s="404"/>
    </row>
    <row r="52872" spans="12:20" ht="16.8">
      <c r="L52872" s="404"/>
      <c r="M52872" s="404"/>
      <c r="N52872" s="404"/>
      <c r="O52872" s="404"/>
      <c r="P52872" s="404"/>
      <c r="Q52872" s="404"/>
      <c r="R52872" s="404"/>
      <c r="S52872" s="404"/>
      <c r="T52872" s="404"/>
    </row>
    <row r="52873" spans="12:20" ht="16.8">
      <c r="L52873" s="404"/>
      <c r="M52873" s="404"/>
      <c r="N52873" s="404"/>
      <c r="O52873" s="404"/>
      <c r="P52873" s="404"/>
      <c r="Q52873" s="404"/>
      <c r="R52873" s="404"/>
      <c r="S52873" s="404"/>
      <c r="T52873" s="404"/>
    </row>
    <row r="52874" spans="12:20" ht="16.8">
      <c r="L52874" s="404"/>
      <c r="M52874" s="404"/>
      <c r="N52874" s="404"/>
      <c r="O52874" s="404"/>
      <c r="P52874" s="404"/>
      <c r="Q52874" s="404"/>
      <c r="R52874" s="404"/>
      <c r="S52874" s="404"/>
      <c r="T52874" s="404"/>
    </row>
    <row r="52875" spans="12:20" ht="16.8">
      <c r="L52875" s="404"/>
      <c r="M52875" s="404"/>
      <c r="N52875" s="404"/>
      <c r="O52875" s="404"/>
      <c r="P52875" s="404"/>
      <c r="Q52875" s="404"/>
      <c r="R52875" s="404"/>
      <c r="S52875" s="404"/>
      <c r="T52875" s="404"/>
    </row>
    <row r="52876" spans="12:20" ht="16.8">
      <c r="L52876" s="404"/>
      <c r="M52876" s="404"/>
      <c r="N52876" s="404"/>
      <c r="O52876" s="404"/>
      <c r="P52876" s="404"/>
      <c r="Q52876" s="404"/>
      <c r="R52876" s="404"/>
      <c r="S52876" s="404"/>
      <c r="T52876" s="404"/>
    </row>
    <row r="52877" spans="12:20" ht="16.8">
      <c r="L52877" s="404"/>
      <c r="M52877" s="404"/>
      <c r="N52877" s="404"/>
      <c r="O52877" s="404"/>
      <c r="P52877" s="404"/>
      <c r="Q52877" s="404"/>
      <c r="R52877" s="404"/>
      <c r="S52877" s="404"/>
      <c r="T52877" s="404"/>
    </row>
    <row r="52878" spans="12:20" ht="16.8">
      <c r="L52878" s="404"/>
      <c r="M52878" s="404"/>
      <c r="N52878" s="404"/>
      <c r="O52878" s="404"/>
      <c r="P52878" s="404"/>
      <c r="Q52878" s="404"/>
      <c r="R52878" s="404"/>
      <c r="S52878" s="404"/>
      <c r="T52878" s="404"/>
    </row>
    <row r="52879" spans="12:20" ht="16.8">
      <c r="L52879" s="404"/>
      <c r="M52879" s="404"/>
      <c r="N52879" s="404"/>
      <c r="O52879" s="404"/>
      <c r="P52879" s="404"/>
      <c r="Q52879" s="404"/>
      <c r="R52879" s="404"/>
      <c r="S52879" s="404"/>
      <c r="T52879" s="404"/>
    </row>
    <row r="52880" spans="12:20" ht="16.8">
      <c r="L52880" s="404"/>
      <c r="M52880" s="404"/>
      <c r="N52880" s="404"/>
      <c r="O52880" s="404"/>
      <c r="P52880" s="404"/>
      <c r="Q52880" s="404"/>
      <c r="R52880" s="404"/>
      <c r="S52880" s="404"/>
      <c r="T52880" s="404"/>
    </row>
    <row r="52881" spans="12:20" ht="16.8">
      <c r="L52881" s="404"/>
      <c r="M52881" s="404"/>
      <c r="N52881" s="404"/>
      <c r="O52881" s="404"/>
      <c r="P52881" s="404"/>
      <c r="Q52881" s="404"/>
      <c r="R52881" s="404"/>
      <c r="S52881" s="404"/>
      <c r="T52881" s="404"/>
    </row>
    <row r="52882" spans="12:20" ht="16.8">
      <c r="L52882" s="404"/>
      <c r="M52882" s="404"/>
      <c r="N52882" s="404"/>
      <c r="O52882" s="404"/>
      <c r="P52882" s="404"/>
      <c r="Q52882" s="404"/>
      <c r="R52882" s="404"/>
      <c r="S52882" s="404"/>
      <c r="T52882" s="404"/>
    </row>
    <row r="52883" spans="12:20" ht="16.8">
      <c r="L52883" s="404"/>
      <c r="M52883" s="404"/>
      <c r="N52883" s="404"/>
      <c r="O52883" s="404"/>
      <c r="P52883" s="404"/>
      <c r="Q52883" s="404"/>
      <c r="R52883" s="404"/>
      <c r="S52883" s="404"/>
      <c r="T52883" s="404"/>
    </row>
    <row r="52884" spans="12:20" ht="16.8">
      <c r="L52884" s="404"/>
      <c r="M52884" s="404"/>
      <c r="N52884" s="404"/>
      <c r="O52884" s="404"/>
      <c r="P52884" s="404"/>
      <c r="Q52884" s="404"/>
      <c r="R52884" s="404"/>
      <c r="S52884" s="404"/>
      <c r="T52884" s="404"/>
    </row>
    <row r="52885" spans="12:20" ht="16.8">
      <c r="L52885" s="404"/>
      <c r="M52885" s="404"/>
      <c r="N52885" s="404"/>
      <c r="O52885" s="404"/>
      <c r="P52885" s="404"/>
      <c r="Q52885" s="404"/>
      <c r="R52885" s="404"/>
      <c r="S52885" s="404"/>
      <c r="T52885" s="404"/>
    </row>
    <row r="52886" spans="12:20" ht="16.8">
      <c r="L52886" s="404"/>
      <c r="M52886" s="404"/>
      <c r="N52886" s="404"/>
      <c r="O52886" s="404"/>
      <c r="P52886" s="404"/>
      <c r="Q52886" s="404"/>
      <c r="R52886" s="404"/>
      <c r="S52886" s="404"/>
      <c r="T52886" s="404"/>
    </row>
    <row r="52887" spans="12:20" ht="16.8">
      <c r="L52887" s="404"/>
      <c r="M52887" s="404"/>
      <c r="N52887" s="404"/>
      <c r="O52887" s="404"/>
      <c r="P52887" s="404"/>
      <c r="Q52887" s="404"/>
      <c r="R52887" s="404"/>
      <c r="S52887" s="404"/>
      <c r="T52887" s="404"/>
    </row>
    <row r="52888" spans="12:20" ht="16.8">
      <c r="L52888" s="404"/>
      <c r="M52888" s="404"/>
      <c r="N52888" s="404"/>
      <c r="O52888" s="404"/>
      <c r="P52888" s="404"/>
      <c r="Q52888" s="404"/>
      <c r="R52888" s="404"/>
      <c r="S52888" s="404"/>
      <c r="T52888" s="404"/>
    </row>
    <row r="52889" spans="12:20" ht="16.8">
      <c r="L52889" s="404"/>
      <c r="M52889" s="404"/>
      <c r="N52889" s="404"/>
      <c r="O52889" s="404"/>
      <c r="P52889" s="404"/>
      <c r="Q52889" s="404"/>
      <c r="R52889" s="404"/>
      <c r="S52889" s="404"/>
      <c r="T52889" s="404"/>
    </row>
    <row r="52890" spans="12:20" ht="16.8">
      <c r="L52890" s="404"/>
      <c r="M52890" s="404"/>
      <c r="N52890" s="404"/>
      <c r="O52890" s="404"/>
      <c r="P52890" s="404"/>
      <c r="Q52890" s="404"/>
      <c r="R52890" s="404"/>
      <c r="S52890" s="404"/>
      <c r="T52890" s="404"/>
    </row>
    <row r="52891" spans="12:20" ht="16.8">
      <c r="L52891" s="404"/>
      <c r="M52891" s="404"/>
      <c r="N52891" s="404"/>
      <c r="O52891" s="404"/>
      <c r="P52891" s="404"/>
      <c r="Q52891" s="404"/>
      <c r="R52891" s="404"/>
      <c r="S52891" s="404"/>
      <c r="T52891" s="404"/>
    </row>
    <row r="52892" spans="12:20" ht="16.8">
      <c r="L52892" s="404"/>
      <c r="M52892" s="404"/>
      <c r="N52892" s="404"/>
      <c r="O52892" s="404"/>
      <c r="P52892" s="404"/>
      <c r="Q52892" s="404"/>
      <c r="R52892" s="404"/>
      <c r="S52892" s="404"/>
      <c r="T52892" s="404"/>
    </row>
    <row r="52893" spans="12:20" ht="16.8">
      <c r="L52893" s="404"/>
      <c r="M52893" s="404"/>
      <c r="N52893" s="404"/>
      <c r="O52893" s="404"/>
      <c r="P52893" s="404"/>
      <c r="Q52893" s="404"/>
      <c r="R52893" s="404"/>
      <c r="S52893" s="404"/>
      <c r="T52893" s="404"/>
    </row>
    <row r="52894" spans="12:20" ht="16.8">
      <c r="L52894" s="404"/>
      <c r="M52894" s="404"/>
      <c r="N52894" s="404"/>
      <c r="O52894" s="404"/>
      <c r="P52894" s="404"/>
      <c r="Q52894" s="404"/>
      <c r="R52894" s="404"/>
      <c r="S52894" s="404"/>
      <c r="T52894" s="404"/>
    </row>
    <row r="52895" spans="12:20" ht="16.8">
      <c r="L52895" s="404"/>
      <c r="M52895" s="404"/>
      <c r="N52895" s="404"/>
      <c r="O52895" s="404"/>
      <c r="P52895" s="404"/>
      <c r="Q52895" s="404"/>
      <c r="R52895" s="404"/>
      <c r="S52895" s="404"/>
      <c r="T52895" s="404"/>
    </row>
    <row r="52896" spans="12:20" ht="16.8">
      <c r="L52896" s="404"/>
      <c r="M52896" s="404"/>
      <c r="N52896" s="404"/>
      <c r="O52896" s="404"/>
      <c r="P52896" s="404"/>
      <c r="Q52896" s="404"/>
      <c r="R52896" s="404"/>
      <c r="S52896" s="404"/>
      <c r="T52896" s="404"/>
    </row>
    <row r="52897" spans="12:20" ht="16.8">
      <c r="L52897" s="404"/>
      <c r="M52897" s="404"/>
      <c r="N52897" s="404"/>
      <c r="O52897" s="404"/>
      <c r="P52897" s="404"/>
      <c r="Q52897" s="404"/>
      <c r="R52897" s="404"/>
      <c r="S52897" s="404"/>
      <c r="T52897" s="404"/>
    </row>
    <row r="52898" spans="12:20" ht="16.8">
      <c r="L52898" s="404"/>
      <c r="M52898" s="404"/>
      <c r="N52898" s="404"/>
      <c r="O52898" s="404"/>
      <c r="P52898" s="404"/>
      <c r="Q52898" s="404"/>
      <c r="R52898" s="404"/>
      <c r="S52898" s="404"/>
      <c r="T52898" s="404"/>
    </row>
    <row r="52899" spans="12:20" ht="16.8">
      <c r="L52899" s="404"/>
      <c r="M52899" s="404"/>
      <c r="N52899" s="404"/>
      <c r="O52899" s="404"/>
      <c r="P52899" s="404"/>
      <c r="Q52899" s="404"/>
      <c r="R52899" s="404"/>
      <c r="S52899" s="404"/>
      <c r="T52899" s="404"/>
    </row>
    <row r="52900" spans="12:20" ht="16.8">
      <c r="L52900" s="404"/>
      <c r="M52900" s="404"/>
      <c r="N52900" s="404"/>
      <c r="O52900" s="404"/>
      <c r="P52900" s="404"/>
      <c r="Q52900" s="404"/>
      <c r="R52900" s="404"/>
      <c r="S52900" s="404"/>
      <c r="T52900" s="404"/>
    </row>
    <row r="52901" spans="12:20" ht="16.8">
      <c r="L52901" s="404"/>
      <c r="M52901" s="404"/>
      <c r="N52901" s="404"/>
      <c r="O52901" s="404"/>
      <c r="P52901" s="404"/>
      <c r="Q52901" s="404"/>
      <c r="R52901" s="404"/>
      <c r="S52901" s="404"/>
      <c r="T52901" s="404"/>
    </row>
    <row r="52902" spans="12:20" ht="16.8">
      <c r="L52902" s="404"/>
      <c r="M52902" s="404"/>
      <c r="N52902" s="404"/>
      <c r="O52902" s="404"/>
      <c r="P52902" s="404"/>
      <c r="Q52902" s="404"/>
      <c r="R52902" s="404"/>
      <c r="S52902" s="404"/>
      <c r="T52902" s="404"/>
    </row>
    <row r="52903" spans="12:20" ht="16.8">
      <c r="L52903" s="404"/>
      <c r="M52903" s="404"/>
      <c r="N52903" s="404"/>
      <c r="O52903" s="404"/>
      <c r="P52903" s="404"/>
      <c r="Q52903" s="404"/>
      <c r="R52903" s="404"/>
      <c r="S52903" s="404"/>
      <c r="T52903" s="404"/>
    </row>
    <row r="52904" spans="12:20" ht="16.8">
      <c r="L52904" s="404"/>
      <c r="M52904" s="404"/>
      <c r="N52904" s="404"/>
      <c r="O52904" s="404"/>
      <c r="P52904" s="404"/>
      <c r="Q52904" s="404"/>
      <c r="R52904" s="404"/>
      <c r="S52904" s="404"/>
      <c r="T52904" s="404"/>
    </row>
    <row r="52905" spans="12:20" ht="16.8">
      <c r="L52905" s="404"/>
      <c r="M52905" s="404"/>
      <c r="N52905" s="404"/>
      <c r="O52905" s="404"/>
      <c r="P52905" s="404"/>
      <c r="Q52905" s="404"/>
      <c r="R52905" s="404"/>
      <c r="S52905" s="404"/>
      <c r="T52905" s="404"/>
    </row>
    <row r="52906" spans="12:20" ht="16.8">
      <c r="L52906" s="404"/>
      <c r="M52906" s="404"/>
      <c r="N52906" s="404"/>
      <c r="O52906" s="404"/>
      <c r="P52906" s="404"/>
      <c r="Q52906" s="404"/>
      <c r="R52906" s="404"/>
      <c r="S52906" s="404"/>
      <c r="T52906" s="404"/>
    </row>
    <row r="52907" spans="12:20" ht="16.8">
      <c r="L52907" s="404"/>
      <c r="M52907" s="404"/>
      <c r="N52907" s="404"/>
      <c r="O52907" s="404"/>
      <c r="P52907" s="404"/>
      <c r="Q52907" s="404"/>
      <c r="R52907" s="404"/>
      <c r="S52907" s="404"/>
      <c r="T52907" s="404"/>
    </row>
    <row r="52908" spans="12:20" ht="16.8">
      <c r="L52908" s="404"/>
      <c r="M52908" s="404"/>
      <c r="N52908" s="404"/>
      <c r="O52908" s="404"/>
      <c r="P52908" s="404"/>
      <c r="Q52908" s="404"/>
      <c r="R52908" s="404"/>
      <c r="S52908" s="404"/>
      <c r="T52908" s="404"/>
    </row>
    <row r="52909" spans="12:20" ht="16.8">
      <c r="L52909" s="404"/>
      <c r="M52909" s="404"/>
      <c r="N52909" s="404"/>
      <c r="O52909" s="404"/>
      <c r="P52909" s="404"/>
      <c r="Q52909" s="404"/>
      <c r="R52909" s="404"/>
      <c r="S52909" s="404"/>
      <c r="T52909" s="404"/>
    </row>
    <row r="52910" spans="12:20" ht="16.8">
      <c r="L52910" s="404"/>
      <c r="M52910" s="404"/>
      <c r="N52910" s="404"/>
      <c r="O52910" s="404"/>
      <c r="P52910" s="404"/>
      <c r="Q52910" s="404"/>
      <c r="R52910" s="404"/>
      <c r="S52910" s="404"/>
      <c r="T52910" s="404"/>
    </row>
    <row r="52911" spans="12:20" ht="16.8">
      <c r="L52911" s="404"/>
      <c r="M52911" s="404"/>
      <c r="N52911" s="404"/>
      <c r="O52911" s="404"/>
      <c r="P52911" s="404"/>
      <c r="Q52911" s="404"/>
      <c r="R52911" s="404"/>
      <c r="S52911" s="404"/>
      <c r="T52911" s="404"/>
    </row>
    <row r="52912" spans="12:20" ht="16.8">
      <c r="L52912" s="404"/>
      <c r="M52912" s="404"/>
      <c r="N52912" s="404"/>
      <c r="O52912" s="404"/>
      <c r="P52912" s="404"/>
      <c r="Q52912" s="404"/>
      <c r="R52912" s="404"/>
      <c r="S52912" s="404"/>
      <c r="T52912" s="404"/>
    </row>
    <row r="52913" spans="12:20" ht="16.8">
      <c r="L52913" s="404"/>
      <c r="M52913" s="404"/>
      <c r="N52913" s="404"/>
      <c r="O52913" s="404"/>
      <c r="P52913" s="404"/>
      <c r="Q52913" s="404"/>
      <c r="R52913" s="404"/>
      <c r="S52913" s="404"/>
      <c r="T52913" s="404"/>
    </row>
    <row r="52914" spans="12:20" ht="16.8">
      <c r="L52914" s="404"/>
      <c r="M52914" s="404"/>
      <c r="N52914" s="404"/>
      <c r="O52914" s="404"/>
      <c r="P52914" s="404"/>
      <c r="Q52914" s="404"/>
      <c r="R52914" s="404"/>
      <c r="S52914" s="404"/>
      <c r="T52914" s="404"/>
    </row>
    <row r="52915" spans="12:20" ht="16.8">
      <c r="L52915" s="404"/>
      <c r="M52915" s="404"/>
      <c r="N52915" s="404"/>
      <c r="O52915" s="404"/>
      <c r="P52915" s="404"/>
      <c r="Q52915" s="404"/>
      <c r="R52915" s="404"/>
      <c r="S52915" s="404"/>
      <c r="T52915" s="404"/>
    </row>
    <row r="52916" spans="12:20" ht="16.8">
      <c r="L52916" s="404"/>
      <c r="M52916" s="404"/>
      <c r="N52916" s="404"/>
      <c r="O52916" s="404"/>
      <c r="P52916" s="404"/>
      <c r="Q52916" s="404"/>
      <c r="R52916" s="404"/>
      <c r="S52916" s="404"/>
      <c r="T52916" s="404"/>
    </row>
    <row r="52917" spans="12:20" ht="16.8">
      <c r="L52917" s="404"/>
      <c r="M52917" s="404"/>
      <c r="N52917" s="404"/>
      <c r="O52917" s="404"/>
      <c r="P52917" s="404"/>
      <c r="Q52917" s="404"/>
      <c r="R52917" s="404"/>
      <c r="S52917" s="404"/>
      <c r="T52917" s="404"/>
    </row>
    <row r="52918" spans="12:20" ht="16.8">
      <c r="L52918" s="404"/>
      <c r="M52918" s="404"/>
      <c r="N52918" s="404"/>
      <c r="O52918" s="404"/>
      <c r="P52918" s="404"/>
      <c r="Q52918" s="404"/>
      <c r="R52918" s="404"/>
      <c r="S52918" s="404"/>
      <c r="T52918" s="404"/>
    </row>
    <row r="52919" spans="12:20" ht="16.8">
      <c r="L52919" s="404"/>
      <c r="M52919" s="404"/>
      <c r="N52919" s="404"/>
      <c r="O52919" s="404"/>
      <c r="P52919" s="404"/>
      <c r="Q52919" s="404"/>
      <c r="R52919" s="404"/>
      <c r="S52919" s="404"/>
      <c r="T52919" s="404"/>
    </row>
    <row r="52920" spans="12:20" ht="16.8">
      <c r="L52920" s="404"/>
      <c r="M52920" s="404"/>
      <c r="N52920" s="404"/>
      <c r="O52920" s="404"/>
      <c r="P52920" s="404"/>
      <c r="Q52920" s="404"/>
      <c r="R52920" s="404"/>
      <c r="S52920" s="404"/>
      <c r="T52920" s="404"/>
    </row>
    <row r="52921" spans="12:20" ht="16.8">
      <c r="L52921" s="404"/>
      <c r="M52921" s="404"/>
      <c r="N52921" s="404"/>
      <c r="O52921" s="404"/>
      <c r="P52921" s="404"/>
      <c r="Q52921" s="404"/>
      <c r="R52921" s="404"/>
      <c r="S52921" s="404"/>
      <c r="T52921" s="404"/>
    </row>
    <row r="52922" spans="12:20" ht="16.8">
      <c r="L52922" s="404"/>
      <c r="M52922" s="404"/>
      <c r="N52922" s="404"/>
      <c r="O52922" s="404"/>
      <c r="P52922" s="404"/>
      <c r="Q52922" s="404"/>
      <c r="R52922" s="404"/>
      <c r="S52922" s="404"/>
      <c r="T52922" s="404"/>
    </row>
    <row r="52923" spans="12:20" ht="16.8">
      <c r="L52923" s="404"/>
      <c r="M52923" s="404"/>
      <c r="N52923" s="404"/>
      <c r="O52923" s="404"/>
      <c r="P52923" s="404"/>
      <c r="Q52923" s="404"/>
      <c r="R52923" s="404"/>
      <c r="S52923" s="404"/>
      <c r="T52923" s="404"/>
    </row>
    <row r="52924" spans="12:20" ht="16.8">
      <c r="L52924" s="404"/>
      <c r="M52924" s="404"/>
      <c r="N52924" s="404"/>
      <c r="O52924" s="404"/>
      <c r="P52924" s="404"/>
      <c r="Q52924" s="404"/>
      <c r="R52924" s="404"/>
      <c r="S52924" s="404"/>
      <c r="T52924" s="404"/>
    </row>
    <row r="52925" spans="12:20" ht="16.8">
      <c r="L52925" s="404"/>
      <c r="M52925" s="404"/>
      <c r="N52925" s="404"/>
      <c r="O52925" s="404"/>
      <c r="P52925" s="404"/>
      <c r="Q52925" s="404"/>
      <c r="R52925" s="404"/>
      <c r="S52925" s="404"/>
      <c r="T52925" s="404"/>
    </row>
    <row r="52926" spans="12:20" ht="16.8">
      <c r="L52926" s="404"/>
      <c r="M52926" s="404"/>
      <c r="N52926" s="404"/>
      <c r="O52926" s="404"/>
      <c r="P52926" s="404"/>
      <c r="Q52926" s="404"/>
      <c r="R52926" s="404"/>
      <c r="S52926" s="404"/>
      <c r="T52926" s="404"/>
    </row>
    <row r="52927" spans="12:20" ht="16.8">
      <c r="L52927" s="404"/>
      <c r="M52927" s="404"/>
      <c r="N52927" s="404"/>
      <c r="O52927" s="404"/>
      <c r="P52927" s="404"/>
      <c r="Q52927" s="404"/>
      <c r="R52927" s="404"/>
      <c r="S52927" s="404"/>
      <c r="T52927" s="404"/>
    </row>
    <row r="52928" spans="12:20" ht="16.8">
      <c r="L52928" s="404"/>
      <c r="M52928" s="404"/>
      <c r="N52928" s="404"/>
      <c r="O52928" s="404"/>
      <c r="P52928" s="404"/>
      <c r="Q52928" s="404"/>
      <c r="R52928" s="404"/>
      <c r="S52928" s="404"/>
      <c r="T52928" s="404"/>
    </row>
    <row r="52929" spans="12:20" ht="16.8">
      <c r="L52929" s="404"/>
      <c r="M52929" s="404"/>
      <c r="N52929" s="404"/>
      <c r="O52929" s="404"/>
      <c r="P52929" s="404"/>
      <c r="Q52929" s="404"/>
      <c r="R52929" s="404"/>
      <c r="S52929" s="404"/>
      <c r="T52929" s="404"/>
    </row>
    <row r="52930" spans="12:20" ht="16.8">
      <c r="L52930" s="404"/>
      <c r="M52930" s="404"/>
      <c r="N52930" s="404"/>
      <c r="O52930" s="404"/>
      <c r="P52930" s="404"/>
      <c r="Q52930" s="404"/>
      <c r="R52930" s="404"/>
      <c r="S52930" s="404"/>
      <c r="T52930" s="404"/>
    </row>
    <row r="52931" spans="12:20" ht="16.8">
      <c r="L52931" s="404"/>
      <c r="M52931" s="404"/>
      <c r="N52931" s="404"/>
      <c r="O52931" s="404"/>
      <c r="P52931" s="404"/>
      <c r="Q52931" s="404"/>
      <c r="R52931" s="404"/>
      <c r="S52931" s="404"/>
      <c r="T52931" s="404"/>
    </row>
    <row r="52932" spans="12:20" ht="16.8">
      <c r="L52932" s="404"/>
      <c r="M52932" s="404"/>
      <c r="N52932" s="404"/>
      <c r="O52932" s="404"/>
      <c r="P52932" s="404"/>
      <c r="Q52932" s="404"/>
      <c r="R52932" s="404"/>
      <c r="S52932" s="404"/>
      <c r="T52932" s="404"/>
    </row>
    <row r="52933" spans="12:20" ht="16.8">
      <c r="L52933" s="404"/>
      <c r="M52933" s="404"/>
      <c r="N52933" s="404"/>
      <c r="O52933" s="404"/>
      <c r="P52933" s="404"/>
      <c r="Q52933" s="404"/>
      <c r="R52933" s="404"/>
      <c r="S52933" s="404"/>
      <c r="T52933" s="404"/>
    </row>
    <row r="52934" spans="12:20" ht="16.8">
      <c r="L52934" s="404"/>
      <c r="M52934" s="404"/>
      <c r="N52934" s="404"/>
      <c r="O52934" s="404"/>
      <c r="P52934" s="404"/>
      <c r="Q52934" s="404"/>
      <c r="R52934" s="404"/>
      <c r="S52934" s="404"/>
      <c r="T52934" s="404"/>
    </row>
    <row r="52935" spans="12:20" ht="16.8">
      <c r="L52935" s="404"/>
      <c r="M52935" s="404"/>
      <c r="N52935" s="404"/>
      <c r="O52935" s="404"/>
      <c r="P52935" s="404"/>
      <c r="Q52935" s="404"/>
      <c r="R52935" s="404"/>
      <c r="S52935" s="404"/>
      <c r="T52935" s="404"/>
    </row>
    <row r="52936" spans="12:20" ht="16.8">
      <c r="L52936" s="404"/>
      <c r="M52936" s="404"/>
      <c r="N52936" s="404"/>
      <c r="O52936" s="404"/>
      <c r="P52936" s="404"/>
      <c r="Q52936" s="404"/>
      <c r="R52936" s="404"/>
      <c r="S52936" s="404"/>
      <c r="T52936" s="404"/>
    </row>
    <row r="52937" spans="12:20" ht="16.8">
      <c r="L52937" s="404"/>
      <c r="M52937" s="404"/>
      <c r="N52937" s="404"/>
      <c r="O52937" s="404"/>
      <c r="P52937" s="404"/>
      <c r="Q52937" s="404"/>
      <c r="R52937" s="404"/>
      <c r="S52937" s="404"/>
      <c r="T52937" s="404"/>
    </row>
    <row r="52938" spans="12:20" ht="16.8">
      <c r="L52938" s="404"/>
      <c r="M52938" s="404"/>
      <c r="N52938" s="404"/>
      <c r="O52938" s="404"/>
      <c r="P52938" s="404"/>
      <c r="Q52938" s="404"/>
      <c r="R52938" s="404"/>
      <c r="S52938" s="404"/>
      <c r="T52938" s="404"/>
    </row>
    <row r="52939" spans="12:20" ht="16.8">
      <c r="L52939" s="404"/>
      <c r="M52939" s="404"/>
      <c r="N52939" s="404"/>
      <c r="O52939" s="404"/>
      <c r="P52939" s="404"/>
      <c r="Q52939" s="404"/>
      <c r="R52939" s="404"/>
      <c r="S52939" s="404"/>
      <c r="T52939" s="404"/>
    </row>
    <row r="52940" spans="12:20" ht="16.8">
      <c r="L52940" s="404"/>
      <c r="M52940" s="404"/>
      <c r="N52940" s="404"/>
      <c r="O52940" s="404"/>
      <c r="P52940" s="404"/>
      <c r="Q52940" s="404"/>
      <c r="R52940" s="404"/>
      <c r="S52940" s="404"/>
      <c r="T52940" s="404"/>
    </row>
    <row r="52941" spans="12:20" ht="16.8">
      <c r="L52941" s="404"/>
      <c r="M52941" s="404"/>
      <c r="N52941" s="404"/>
      <c r="O52941" s="404"/>
      <c r="P52941" s="404"/>
      <c r="Q52941" s="404"/>
      <c r="R52941" s="404"/>
      <c r="S52941" s="404"/>
      <c r="T52941" s="404"/>
    </row>
    <row r="52942" spans="12:20" ht="16.8">
      <c r="L52942" s="404"/>
      <c r="M52942" s="404"/>
      <c r="N52942" s="404"/>
      <c r="O52942" s="404"/>
      <c r="P52942" s="404"/>
      <c r="Q52942" s="404"/>
      <c r="R52942" s="404"/>
      <c r="S52942" s="404"/>
      <c r="T52942" s="404"/>
    </row>
    <row r="52943" spans="12:20" ht="16.8">
      <c r="L52943" s="404"/>
      <c r="M52943" s="404"/>
      <c r="N52943" s="404"/>
      <c r="O52943" s="404"/>
      <c r="P52943" s="404"/>
      <c r="Q52943" s="404"/>
      <c r="R52943" s="404"/>
      <c r="S52943" s="404"/>
      <c r="T52943" s="404"/>
    </row>
    <row r="52944" spans="12:20" ht="16.8">
      <c r="L52944" s="404"/>
      <c r="M52944" s="404"/>
      <c r="N52944" s="404"/>
      <c r="O52944" s="404"/>
      <c r="P52944" s="404"/>
      <c r="Q52944" s="404"/>
      <c r="R52944" s="404"/>
      <c r="S52944" s="404"/>
      <c r="T52944" s="404"/>
    </row>
    <row r="52945" spans="12:20" ht="16.8">
      <c r="L52945" s="404"/>
      <c r="M52945" s="404"/>
      <c r="N52945" s="404"/>
      <c r="O52945" s="404"/>
      <c r="P52945" s="404"/>
      <c r="Q52945" s="404"/>
      <c r="R52945" s="404"/>
      <c r="S52945" s="404"/>
      <c r="T52945" s="404"/>
    </row>
    <row r="52946" spans="12:20" ht="16.8">
      <c r="L52946" s="404"/>
      <c r="M52946" s="404"/>
      <c r="N52946" s="404"/>
      <c r="O52946" s="404"/>
      <c r="P52946" s="404"/>
      <c r="Q52946" s="404"/>
      <c r="R52946" s="404"/>
      <c r="S52946" s="404"/>
      <c r="T52946" s="404"/>
    </row>
    <row r="52947" spans="12:20" ht="16.8">
      <c r="L52947" s="404"/>
      <c r="M52947" s="404"/>
      <c r="N52947" s="404"/>
      <c r="O52947" s="404"/>
      <c r="P52947" s="404"/>
      <c r="Q52947" s="404"/>
      <c r="R52947" s="404"/>
      <c r="S52947" s="404"/>
      <c r="T52947" s="404"/>
    </row>
    <row r="52948" spans="12:20" ht="16.8">
      <c r="L52948" s="404"/>
      <c r="M52948" s="404"/>
      <c r="N52948" s="404"/>
      <c r="O52948" s="404"/>
      <c r="P52948" s="404"/>
      <c r="Q52948" s="404"/>
      <c r="R52948" s="404"/>
      <c r="S52948" s="404"/>
      <c r="T52948" s="404"/>
    </row>
    <row r="52949" spans="12:20" ht="16.8">
      <c r="L52949" s="404"/>
      <c r="M52949" s="404"/>
      <c r="N52949" s="404"/>
      <c r="O52949" s="404"/>
      <c r="P52949" s="404"/>
      <c r="Q52949" s="404"/>
      <c r="R52949" s="404"/>
      <c r="S52949" s="404"/>
      <c r="T52949" s="404"/>
    </row>
    <row r="52950" spans="12:20" ht="16.8">
      <c r="L52950" s="404"/>
      <c r="M52950" s="404"/>
      <c r="N52950" s="404"/>
      <c r="O52950" s="404"/>
      <c r="P52950" s="404"/>
      <c r="Q52950" s="404"/>
      <c r="R52950" s="404"/>
      <c r="S52950" s="404"/>
      <c r="T52950" s="404"/>
    </row>
    <row r="52951" spans="12:20" ht="16.8">
      <c r="L52951" s="404"/>
      <c r="M52951" s="404"/>
      <c r="N52951" s="404"/>
      <c r="O52951" s="404"/>
      <c r="P52951" s="404"/>
      <c r="Q52951" s="404"/>
      <c r="R52951" s="404"/>
      <c r="S52951" s="404"/>
      <c r="T52951" s="404"/>
    </row>
    <row r="52952" spans="12:20" ht="16.8">
      <c r="L52952" s="404"/>
      <c r="M52952" s="404"/>
      <c r="N52952" s="404"/>
      <c r="O52952" s="404"/>
      <c r="P52952" s="404"/>
      <c r="Q52952" s="404"/>
      <c r="R52952" s="404"/>
      <c r="S52952" s="404"/>
      <c r="T52952" s="404"/>
    </row>
    <row r="52953" spans="12:20" ht="16.8">
      <c r="L52953" s="404"/>
      <c r="M52953" s="404"/>
      <c r="N52953" s="404"/>
      <c r="O52953" s="404"/>
      <c r="P52953" s="404"/>
      <c r="Q52953" s="404"/>
      <c r="R52953" s="404"/>
      <c r="S52953" s="404"/>
      <c r="T52953" s="404"/>
    </row>
    <row r="52954" spans="12:20" ht="16.8">
      <c r="L52954" s="404"/>
      <c r="M52954" s="404"/>
      <c r="N52954" s="404"/>
      <c r="O52954" s="404"/>
      <c r="P52954" s="404"/>
      <c r="Q52954" s="404"/>
      <c r="R52954" s="404"/>
      <c r="S52954" s="404"/>
      <c r="T52954" s="404"/>
    </row>
    <row r="52955" spans="12:20" ht="16.8">
      <c r="L52955" s="404"/>
      <c r="M52955" s="404"/>
      <c r="N52955" s="404"/>
      <c r="O52955" s="404"/>
      <c r="P52955" s="404"/>
      <c r="Q52955" s="404"/>
      <c r="R52955" s="404"/>
      <c r="S52955" s="404"/>
      <c r="T52955" s="404"/>
    </row>
    <row r="52956" spans="12:20" ht="16.8">
      <c r="L52956" s="404"/>
      <c r="M52956" s="404"/>
      <c r="N52956" s="404"/>
      <c r="O52956" s="404"/>
      <c r="P52956" s="404"/>
      <c r="Q52956" s="404"/>
      <c r="R52956" s="404"/>
      <c r="S52956" s="404"/>
      <c r="T52956" s="404"/>
    </row>
    <row r="52957" spans="12:20" ht="16.8">
      <c r="L52957" s="404"/>
      <c r="M52957" s="404"/>
      <c r="N52957" s="404"/>
      <c r="O52957" s="404"/>
      <c r="P52957" s="404"/>
      <c r="Q52957" s="404"/>
      <c r="R52957" s="404"/>
      <c r="S52957" s="404"/>
      <c r="T52957" s="404"/>
    </row>
    <row r="52958" spans="12:20" ht="16.8">
      <c r="L52958" s="404"/>
      <c r="M52958" s="404"/>
      <c r="N52958" s="404"/>
      <c r="O52958" s="404"/>
      <c r="P52958" s="404"/>
      <c r="Q52958" s="404"/>
      <c r="R52958" s="404"/>
      <c r="S52958" s="404"/>
      <c r="T52958" s="404"/>
    </row>
    <row r="52959" spans="12:20" ht="16.8">
      <c r="L52959" s="404"/>
      <c r="M52959" s="404"/>
      <c r="N52959" s="404"/>
      <c r="O52959" s="404"/>
      <c r="P52959" s="404"/>
      <c r="Q52959" s="404"/>
      <c r="R52959" s="404"/>
      <c r="S52959" s="404"/>
      <c r="T52959" s="404"/>
    </row>
    <row r="52960" spans="12:20" ht="16.8">
      <c r="L52960" s="404"/>
      <c r="M52960" s="404"/>
      <c r="N52960" s="404"/>
      <c r="O52960" s="404"/>
      <c r="P52960" s="404"/>
      <c r="Q52960" s="404"/>
      <c r="R52960" s="404"/>
      <c r="S52960" s="404"/>
      <c r="T52960" s="404"/>
    </row>
    <row r="52961" spans="12:20" ht="16.8">
      <c r="L52961" s="404"/>
      <c r="M52961" s="404"/>
      <c r="N52961" s="404"/>
      <c r="O52961" s="404"/>
      <c r="P52961" s="404"/>
      <c r="Q52961" s="404"/>
      <c r="R52961" s="404"/>
      <c r="S52961" s="404"/>
      <c r="T52961" s="404"/>
    </row>
    <row r="52962" spans="12:20" ht="16.8">
      <c r="L52962" s="404"/>
      <c r="M52962" s="404"/>
      <c r="N52962" s="404"/>
      <c r="O52962" s="404"/>
      <c r="P52962" s="404"/>
      <c r="Q52962" s="404"/>
      <c r="R52962" s="404"/>
      <c r="S52962" s="404"/>
      <c r="T52962" s="404"/>
    </row>
    <row r="52963" spans="12:20" ht="16.8">
      <c r="L52963" s="404"/>
      <c r="M52963" s="404"/>
      <c r="N52963" s="404"/>
      <c r="O52963" s="404"/>
      <c r="P52963" s="404"/>
      <c r="Q52963" s="404"/>
      <c r="R52963" s="404"/>
      <c r="S52963" s="404"/>
      <c r="T52963" s="404"/>
    </row>
    <row r="52964" spans="12:20" ht="16.8">
      <c r="L52964" s="404"/>
      <c r="M52964" s="404"/>
      <c r="N52964" s="404"/>
      <c r="O52964" s="404"/>
      <c r="P52964" s="404"/>
      <c r="Q52964" s="404"/>
      <c r="R52964" s="404"/>
      <c r="S52964" s="404"/>
      <c r="T52964" s="404"/>
    </row>
    <row r="52965" spans="12:20" ht="16.8">
      <c r="L52965" s="404"/>
      <c r="M52965" s="404"/>
      <c r="N52965" s="404"/>
      <c r="O52965" s="404"/>
      <c r="P52965" s="404"/>
      <c r="Q52965" s="404"/>
      <c r="R52965" s="404"/>
      <c r="S52965" s="404"/>
      <c r="T52965" s="404"/>
    </row>
    <row r="52966" spans="12:20" ht="16.8">
      <c r="L52966" s="404"/>
      <c r="M52966" s="404"/>
      <c r="N52966" s="404"/>
      <c r="O52966" s="404"/>
      <c r="P52966" s="404"/>
      <c r="Q52966" s="404"/>
      <c r="R52966" s="404"/>
      <c r="S52966" s="404"/>
      <c r="T52966" s="404"/>
    </row>
    <row r="52967" spans="12:20" ht="16.8">
      <c r="L52967" s="404"/>
      <c r="M52967" s="404"/>
      <c r="N52967" s="404"/>
      <c r="O52967" s="404"/>
      <c r="P52967" s="404"/>
      <c r="Q52967" s="404"/>
      <c r="R52967" s="404"/>
      <c r="S52967" s="404"/>
      <c r="T52967" s="404"/>
    </row>
    <row r="52968" spans="12:20" ht="16.8">
      <c r="L52968" s="404"/>
      <c r="M52968" s="404"/>
      <c r="N52968" s="404"/>
      <c r="O52968" s="404"/>
      <c r="P52968" s="404"/>
      <c r="Q52968" s="404"/>
      <c r="R52968" s="404"/>
      <c r="S52968" s="404"/>
      <c r="T52968" s="404"/>
    </row>
    <row r="52969" spans="12:20" ht="16.8">
      <c r="L52969" s="404"/>
      <c r="M52969" s="404"/>
      <c r="N52969" s="404"/>
      <c r="O52969" s="404"/>
      <c r="P52969" s="404"/>
      <c r="Q52969" s="404"/>
      <c r="R52969" s="404"/>
      <c r="S52969" s="404"/>
      <c r="T52969" s="404"/>
    </row>
    <row r="52970" spans="12:20" ht="16.8">
      <c r="L52970" s="404"/>
      <c r="M52970" s="404"/>
      <c r="N52970" s="404"/>
      <c r="O52970" s="404"/>
      <c r="P52970" s="404"/>
      <c r="Q52970" s="404"/>
      <c r="R52970" s="404"/>
      <c r="S52970" s="404"/>
      <c r="T52970" s="404"/>
    </row>
    <row r="52971" spans="12:20" ht="16.8">
      <c r="L52971" s="404"/>
      <c r="M52971" s="404"/>
      <c r="N52971" s="404"/>
      <c r="O52971" s="404"/>
      <c r="P52971" s="404"/>
      <c r="Q52971" s="404"/>
      <c r="R52971" s="404"/>
      <c r="S52971" s="404"/>
      <c r="T52971" s="404"/>
    </row>
    <row r="52972" spans="12:20" ht="16.8">
      <c r="L52972" s="404"/>
      <c r="M52972" s="404"/>
      <c r="N52972" s="404"/>
      <c r="O52972" s="404"/>
      <c r="P52972" s="404"/>
      <c r="Q52972" s="404"/>
      <c r="R52972" s="404"/>
      <c r="S52972" s="404"/>
      <c r="T52972" s="404"/>
    </row>
    <row r="52973" spans="12:20" ht="16.8">
      <c r="L52973" s="404"/>
      <c r="M52973" s="404"/>
      <c r="N52973" s="404"/>
      <c r="O52973" s="404"/>
      <c r="P52973" s="404"/>
      <c r="Q52973" s="404"/>
      <c r="R52973" s="404"/>
      <c r="S52973" s="404"/>
      <c r="T52973" s="404"/>
    </row>
    <row r="52974" spans="12:20" ht="16.8">
      <c r="L52974" s="404"/>
      <c r="M52974" s="404"/>
      <c r="N52974" s="404"/>
      <c r="O52974" s="404"/>
      <c r="P52974" s="404"/>
      <c r="Q52974" s="404"/>
      <c r="R52974" s="404"/>
      <c r="S52974" s="404"/>
      <c r="T52974" s="404"/>
    </row>
    <row r="52975" spans="12:20" ht="16.8">
      <c r="L52975" s="404"/>
      <c r="M52975" s="404"/>
      <c r="N52975" s="404"/>
      <c r="O52975" s="404"/>
      <c r="P52975" s="404"/>
      <c r="Q52975" s="404"/>
      <c r="R52975" s="404"/>
      <c r="S52975" s="404"/>
      <c r="T52975" s="404"/>
    </row>
    <row r="52976" spans="12:20" ht="16.8">
      <c r="L52976" s="404"/>
      <c r="M52976" s="404"/>
      <c r="N52976" s="404"/>
      <c r="O52976" s="404"/>
      <c r="P52976" s="404"/>
      <c r="Q52976" s="404"/>
      <c r="R52976" s="404"/>
      <c r="S52976" s="404"/>
      <c r="T52976" s="404"/>
    </row>
    <row r="52977" spans="12:20" ht="16.8">
      <c r="L52977" s="404"/>
      <c r="M52977" s="404"/>
      <c r="N52977" s="404"/>
      <c r="O52977" s="404"/>
      <c r="P52977" s="404"/>
      <c r="Q52977" s="404"/>
      <c r="R52977" s="404"/>
      <c r="S52977" s="404"/>
      <c r="T52977" s="404"/>
    </row>
    <row r="52978" spans="12:20" ht="16.8">
      <c r="L52978" s="404"/>
      <c r="M52978" s="404"/>
      <c r="N52978" s="404"/>
      <c r="O52978" s="404"/>
      <c r="P52978" s="404"/>
      <c r="Q52978" s="404"/>
      <c r="R52978" s="404"/>
      <c r="S52978" s="404"/>
      <c r="T52978" s="404"/>
    </row>
    <row r="52979" spans="12:20" ht="16.8">
      <c r="L52979" s="404"/>
      <c r="M52979" s="404"/>
      <c r="N52979" s="404"/>
      <c r="O52979" s="404"/>
      <c r="P52979" s="404"/>
      <c r="Q52979" s="404"/>
      <c r="R52979" s="404"/>
      <c r="S52979" s="404"/>
      <c r="T52979" s="404"/>
    </row>
    <row r="52980" spans="12:20" ht="16.8">
      <c r="L52980" s="404"/>
      <c r="M52980" s="404"/>
      <c r="N52980" s="404"/>
      <c r="O52980" s="404"/>
      <c r="P52980" s="404"/>
      <c r="Q52980" s="404"/>
      <c r="R52980" s="404"/>
      <c r="S52980" s="404"/>
      <c r="T52980" s="404"/>
    </row>
    <row r="52981" spans="12:20" ht="16.8">
      <c r="L52981" s="404"/>
      <c r="M52981" s="404"/>
      <c r="N52981" s="404"/>
      <c r="O52981" s="404"/>
      <c r="P52981" s="404"/>
      <c r="Q52981" s="404"/>
      <c r="R52981" s="404"/>
      <c r="S52981" s="404"/>
      <c r="T52981" s="404"/>
    </row>
    <row r="52982" spans="12:20" ht="16.8">
      <c r="L52982" s="404"/>
      <c r="M52982" s="404"/>
      <c r="N52982" s="404"/>
      <c r="O52982" s="404"/>
      <c r="P52982" s="404"/>
      <c r="Q52982" s="404"/>
      <c r="R52982" s="404"/>
      <c r="S52982" s="404"/>
      <c r="T52982" s="404"/>
    </row>
    <row r="52983" spans="12:20" ht="16.8">
      <c r="L52983" s="404"/>
      <c r="M52983" s="404"/>
      <c r="N52983" s="404"/>
      <c r="O52983" s="404"/>
      <c r="P52983" s="404"/>
      <c r="Q52983" s="404"/>
      <c r="R52983" s="404"/>
      <c r="S52983" s="404"/>
      <c r="T52983" s="404"/>
    </row>
    <row r="52984" spans="12:20" ht="16.8">
      <c r="L52984" s="404"/>
      <c r="M52984" s="404"/>
      <c r="N52984" s="404"/>
      <c r="O52984" s="404"/>
      <c r="P52984" s="404"/>
      <c r="Q52984" s="404"/>
      <c r="R52984" s="404"/>
      <c r="S52984" s="404"/>
      <c r="T52984" s="404"/>
    </row>
    <row r="52985" spans="12:20" ht="16.8">
      <c r="L52985" s="404"/>
      <c r="M52985" s="404"/>
      <c r="N52985" s="404"/>
      <c r="O52985" s="404"/>
      <c r="P52985" s="404"/>
      <c r="Q52985" s="404"/>
      <c r="R52985" s="404"/>
      <c r="S52985" s="404"/>
      <c r="T52985" s="404"/>
    </row>
    <row r="52986" spans="12:20" ht="16.8">
      <c r="L52986" s="404"/>
      <c r="M52986" s="404"/>
      <c r="N52986" s="404"/>
      <c r="O52986" s="404"/>
      <c r="P52986" s="404"/>
      <c r="Q52986" s="404"/>
      <c r="R52986" s="404"/>
      <c r="S52986" s="404"/>
      <c r="T52986" s="404"/>
    </row>
    <row r="52987" spans="12:20" ht="16.8">
      <c r="L52987" s="404"/>
      <c r="M52987" s="404"/>
      <c r="N52987" s="404"/>
      <c r="O52987" s="404"/>
      <c r="P52987" s="404"/>
      <c r="Q52987" s="404"/>
      <c r="R52987" s="404"/>
      <c r="S52987" s="404"/>
      <c r="T52987" s="404"/>
    </row>
    <row r="52988" spans="12:20" ht="16.8">
      <c r="L52988" s="404"/>
      <c r="M52988" s="404"/>
      <c r="N52988" s="404"/>
      <c r="O52988" s="404"/>
      <c r="P52988" s="404"/>
      <c r="Q52988" s="404"/>
      <c r="R52988" s="404"/>
      <c r="S52988" s="404"/>
      <c r="T52988" s="404"/>
    </row>
    <row r="52989" spans="12:20" ht="16.8">
      <c r="L52989" s="404"/>
      <c r="M52989" s="404"/>
      <c r="N52989" s="404"/>
      <c r="O52989" s="404"/>
      <c r="P52989" s="404"/>
      <c r="Q52989" s="404"/>
      <c r="R52989" s="404"/>
      <c r="S52989" s="404"/>
      <c r="T52989" s="404"/>
    </row>
    <row r="52990" spans="12:20" ht="16.8">
      <c r="L52990" s="404"/>
      <c r="M52990" s="404"/>
      <c r="N52990" s="404"/>
      <c r="O52990" s="404"/>
      <c r="P52990" s="404"/>
      <c r="Q52990" s="404"/>
      <c r="R52990" s="404"/>
      <c r="S52990" s="404"/>
      <c r="T52990" s="404"/>
    </row>
    <row r="52991" spans="12:20" ht="16.8">
      <c r="L52991" s="404"/>
      <c r="M52991" s="404"/>
      <c r="N52991" s="404"/>
      <c r="O52991" s="404"/>
      <c r="P52991" s="404"/>
      <c r="Q52991" s="404"/>
      <c r="R52991" s="404"/>
      <c r="S52991" s="404"/>
      <c r="T52991" s="404"/>
    </row>
    <row r="52992" spans="12:20" ht="16.8">
      <c r="L52992" s="404"/>
      <c r="M52992" s="404"/>
      <c r="N52992" s="404"/>
      <c r="O52992" s="404"/>
      <c r="P52992" s="404"/>
      <c r="Q52992" s="404"/>
      <c r="R52992" s="404"/>
      <c r="S52992" s="404"/>
      <c r="T52992" s="404"/>
    </row>
    <row r="52993" spans="12:20" ht="16.8">
      <c r="L52993" s="404"/>
      <c r="M52993" s="404"/>
      <c r="N52993" s="404"/>
      <c r="O52993" s="404"/>
      <c r="P52993" s="404"/>
      <c r="Q52993" s="404"/>
      <c r="R52993" s="404"/>
      <c r="S52993" s="404"/>
      <c r="T52993" s="404"/>
    </row>
    <row r="52994" spans="12:20" ht="16.8">
      <c r="L52994" s="404"/>
      <c r="M52994" s="404"/>
      <c r="N52994" s="404"/>
      <c r="O52994" s="404"/>
      <c r="P52994" s="404"/>
      <c r="Q52994" s="404"/>
      <c r="R52994" s="404"/>
      <c r="S52994" s="404"/>
      <c r="T52994" s="404"/>
    </row>
    <row r="52995" spans="12:20" ht="16.8">
      <c r="L52995" s="404"/>
      <c r="M52995" s="404"/>
      <c r="N52995" s="404"/>
      <c r="O52995" s="404"/>
      <c r="P52995" s="404"/>
      <c r="Q52995" s="404"/>
      <c r="R52995" s="404"/>
      <c r="S52995" s="404"/>
      <c r="T52995" s="404"/>
    </row>
    <row r="52996" spans="12:20" ht="16.8">
      <c r="L52996" s="404"/>
      <c r="M52996" s="404"/>
      <c r="N52996" s="404"/>
      <c r="O52996" s="404"/>
      <c r="P52996" s="404"/>
      <c r="Q52996" s="404"/>
      <c r="R52996" s="404"/>
      <c r="S52996" s="404"/>
      <c r="T52996" s="404"/>
    </row>
    <row r="52997" spans="12:20" ht="16.8">
      <c r="L52997" s="404"/>
      <c r="M52997" s="404"/>
      <c r="N52997" s="404"/>
      <c r="O52997" s="404"/>
      <c r="P52997" s="404"/>
      <c r="Q52997" s="404"/>
      <c r="R52997" s="404"/>
      <c r="S52997" s="404"/>
      <c r="T52997" s="404"/>
    </row>
    <row r="52998" spans="12:20" ht="16.8">
      <c r="L52998" s="404"/>
      <c r="M52998" s="404"/>
      <c r="N52998" s="404"/>
      <c r="O52998" s="404"/>
      <c r="P52998" s="404"/>
      <c r="Q52998" s="404"/>
      <c r="R52998" s="404"/>
      <c r="S52998" s="404"/>
      <c r="T52998" s="404"/>
    </row>
    <row r="52999" spans="12:20" ht="16.8">
      <c r="L52999" s="404"/>
      <c r="M52999" s="404"/>
      <c r="N52999" s="404"/>
      <c r="O52999" s="404"/>
      <c r="P52999" s="404"/>
      <c r="Q52999" s="404"/>
      <c r="R52999" s="404"/>
      <c r="S52999" s="404"/>
      <c r="T52999" s="404"/>
    </row>
    <row r="53000" spans="12:20" ht="16.8">
      <c r="L53000" s="404"/>
      <c r="M53000" s="404"/>
      <c r="N53000" s="404"/>
      <c r="O53000" s="404"/>
      <c r="P53000" s="404"/>
      <c r="Q53000" s="404"/>
      <c r="R53000" s="404"/>
      <c r="S53000" s="404"/>
      <c r="T53000" s="404"/>
    </row>
    <row r="53001" spans="12:20" ht="16.8">
      <c r="L53001" s="404"/>
      <c r="M53001" s="404"/>
      <c r="N53001" s="404"/>
      <c r="O53001" s="404"/>
      <c r="P53001" s="404"/>
      <c r="Q53001" s="404"/>
      <c r="R53001" s="404"/>
      <c r="S53001" s="404"/>
      <c r="T53001" s="404"/>
    </row>
    <row r="53002" spans="12:20" ht="16.8">
      <c r="L53002" s="404"/>
      <c r="M53002" s="404"/>
      <c r="N53002" s="404"/>
      <c r="O53002" s="404"/>
      <c r="P53002" s="404"/>
      <c r="Q53002" s="404"/>
      <c r="R53002" s="404"/>
      <c r="S53002" s="404"/>
      <c r="T53002" s="404"/>
    </row>
    <row r="53003" spans="12:20" ht="16.8">
      <c r="L53003" s="404"/>
      <c r="M53003" s="404"/>
      <c r="N53003" s="404"/>
      <c r="O53003" s="404"/>
      <c r="P53003" s="404"/>
      <c r="Q53003" s="404"/>
      <c r="R53003" s="404"/>
      <c r="S53003" s="404"/>
      <c r="T53003" s="404"/>
    </row>
    <row r="53004" spans="12:20" ht="16.8">
      <c r="L53004" s="404"/>
      <c r="M53004" s="404"/>
      <c r="N53004" s="404"/>
      <c r="O53004" s="404"/>
      <c r="P53004" s="404"/>
      <c r="Q53004" s="404"/>
      <c r="R53004" s="404"/>
      <c r="S53004" s="404"/>
      <c r="T53004" s="404"/>
    </row>
    <row r="53005" spans="12:20" ht="16.8">
      <c r="L53005" s="404"/>
      <c r="M53005" s="404"/>
      <c r="N53005" s="404"/>
      <c r="O53005" s="404"/>
      <c r="P53005" s="404"/>
      <c r="Q53005" s="404"/>
      <c r="R53005" s="404"/>
      <c r="S53005" s="404"/>
      <c r="T53005" s="404"/>
    </row>
    <row r="53006" spans="12:20" ht="16.8">
      <c r="L53006" s="404"/>
      <c r="M53006" s="404"/>
      <c r="N53006" s="404"/>
      <c r="O53006" s="404"/>
      <c r="P53006" s="404"/>
      <c r="Q53006" s="404"/>
      <c r="R53006" s="404"/>
      <c r="S53006" s="404"/>
      <c r="T53006" s="404"/>
    </row>
    <row r="53007" spans="12:20" ht="16.8">
      <c r="L53007" s="404"/>
      <c r="M53007" s="404"/>
      <c r="N53007" s="404"/>
      <c r="O53007" s="404"/>
      <c r="P53007" s="404"/>
      <c r="Q53007" s="404"/>
      <c r="R53007" s="404"/>
      <c r="S53007" s="404"/>
      <c r="T53007" s="404"/>
    </row>
    <row r="53008" spans="12:20" ht="16.8">
      <c r="L53008" s="404"/>
      <c r="M53008" s="404"/>
      <c r="N53008" s="404"/>
      <c r="O53008" s="404"/>
      <c r="P53008" s="404"/>
      <c r="Q53008" s="404"/>
      <c r="R53008" s="404"/>
      <c r="S53008" s="404"/>
      <c r="T53008" s="404"/>
    </row>
    <row r="53009" spans="12:20" ht="16.8">
      <c r="L53009" s="404"/>
      <c r="M53009" s="404"/>
      <c r="N53009" s="404"/>
      <c r="O53009" s="404"/>
      <c r="P53009" s="404"/>
      <c r="Q53009" s="404"/>
      <c r="R53009" s="404"/>
      <c r="S53009" s="404"/>
      <c r="T53009" s="404"/>
    </row>
    <row r="53010" spans="12:20" ht="16.8">
      <c r="L53010" s="404"/>
      <c r="M53010" s="404"/>
      <c r="N53010" s="404"/>
      <c r="O53010" s="404"/>
      <c r="P53010" s="404"/>
      <c r="Q53010" s="404"/>
      <c r="R53010" s="404"/>
      <c r="S53010" s="404"/>
      <c r="T53010" s="404"/>
    </row>
    <row r="53011" spans="12:20" ht="16.8">
      <c r="L53011" s="404"/>
      <c r="M53011" s="404"/>
      <c r="N53011" s="404"/>
      <c r="O53011" s="404"/>
      <c r="P53011" s="404"/>
      <c r="Q53011" s="404"/>
      <c r="R53011" s="404"/>
      <c r="S53011" s="404"/>
      <c r="T53011" s="404"/>
    </row>
    <row r="53012" spans="12:20" ht="16.8">
      <c r="L53012" s="404"/>
      <c r="M53012" s="404"/>
      <c r="N53012" s="404"/>
      <c r="O53012" s="404"/>
      <c r="P53012" s="404"/>
      <c r="Q53012" s="404"/>
      <c r="R53012" s="404"/>
      <c r="S53012" s="404"/>
      <c r="T53012" s="404"/>
    </row>
    <row r="53013" spans="12:20" ht="16.8">
      <c r="L53013" s="404"/>
      <c r="M53013" s="404"/>
      <c r="N53013" s="404"/>
      <c r="O53013" s="404"/>
      <c r="P53013" s="404"/>
      <c r="Q53013" s="404"/>
      <c r="R53013" s="404"/>
      <c r="S53013" s="404"/>
      <c r="T53013" s="404"/>
    </row>
    <row r="53014" spans="12:20" ht="16.8">
      <c r="L53014" s="404"/>
      <c r="M53014" s="404"/>
      <c r="N53014" s="404"/>
      <c r="O53014" s="404"/>
      <c r="P53014" s="404"/>
      <c r="Q53014" s="404"/>
      <c r="R53014" s="404"/>
      <c r="S53014" s="404"/>
      <c r="T53014" s="404"/>
    </row>
    <row r="53015" spans="12:20" ht="16.8">
      <c r="L53015" s="404"/>
      <c r="M53015" s="404"/>
      <c r="N53015" s="404"/>
      <c r="O53015" s="404"/>
      <c r="P53015" s="404"/>
      <c r="Q53015" s="404"/>
      <c r="R53015" s="404"/>
      <c r="S53015" s="404"/>
      <c r="T53015" s="404"/>
    </row>
    <row r="53016" spans="12:20" ht="16.8">
      <c r="L53016" s="404"/>
      <c r="M53016" s="404"/>
      <c r="N53016" s="404"/>
      <c r="O53016" s="404"/>
      <c r="P53016" s="404"/>
      <c r="Q53016" s="404"/>
      <c r="R53016" s="404"/>
      <c r="S53016" s="404"/>
      <c r="T53016" s="404"/>
    </row>
    <row r="53017" spans="12:20" ht="16.8">
      <c r="L53017" s="404"/>
      <c r="M53017" s="404"/>
      <c r="N53017" s="404"/>
      <c r="O53017" s="404"/>
      <c r="P53017" s="404"/>
      <c r="Q53017" s="404"/>
      <c r="R53017" s="404"/>
      <c r="S53017" s="404"/>
      <c r="T53017" s="404"/>
    </row>
    <row r="53018" spans="12:20" ht="16.8">
      <c r="L53018" s="404"/>
      <c r="M53018" s="404"/>
      <c r="N53018" s="404"/>
      <c r="O53018" s="404"/>
      <c r="P53018" s="404"/>
      <c r="Q53018" s="404"/>
      <c r="R53018" s="404"/>
      <c r="S53018" s="404"/>
      <c r="T53018" s="404"/>
    </row>
    <row r="53019" spans="12:20" ht="16.8">
      <c r="L53019" s="404"/>
      <c r="M53019" s="404"/>
      <c r="N53019" s="404"/>
      <c r="O53019" s="404"/>
      <c r="P53019" s="404"/>
      <c r="Q53019" s="404"/>
      <c r="R53019" s="404"/>
      <c r="S53019" s="404"/>
      <c r="T53019" s="404"/>
    </row>
    <row r="53020" spans="12:20" ht="16.8">
      <c r="L53020" s="404"/>
      <c r="M53020" s="404"/>
      <c r="N53020" s="404"/>
      <c r="O53020" s="404"/>
      <c r="P53020" s="404"/>
      <c r="Q53020" s="404"/>
      <c r="R53020" s="404"/>
      <c r="S53020" s="404"/>
      <c r="T53020" s="404"/>
    </row>
    <row r="53021" spans="12:20" ht="16.8">
      <c r="L53021" s="404"/>
      <c r="M53021" s="404"/>
      <c r="N53021" s="404"/>
      <c r="O53021" s="404"/>
      <c r="P53021" s="404"/>
      <c r="Q53021" s="404"/>
      <c r="R53021" s="404"/>
      <c r="S53021" s="404"/>
      <c r="T53021" s="404"/>
    </row>
    <row r="53022" spans="12:20" ht="16.8">
      <c r="L53022" s="404"/>
      <c r="M53022" s="404"/>
      <c r="N53022" s="404"/>
      <c r="O53022" s="404"/>
      <c r="P53022" s="404"/>
      <c r="Q53022" s="404"/>
      <c r="R53022" s="404"/>
      <c r="S53022" s="404"/>
      <c r="T53022" s="404"/>
    </row>
    <row r="53023" spans="12:20" ht="16.8">
      <c r="L53023" s="404"/>
      <c r="M53023" s="404"/>
      <c r="N53023" s="404"/>
      <c r="O53023" s="404"/>
      <c r="P53023" s="404"/>
      <c r="Q53023" s="404"/>
      <c r="R53023" s="404"/>
      <c r="S53023" s="404"/>
      <c r="T53023" s="404"/>
    </row>
    <row r="53024" spans="12:20" ht="16.8">
      <c r="L53024" s="404"/>
      <c r="M53024" s="404"/>
      <c r="N53024" s="404"/>
      <c r="O53024" s="404"/>
      <c r="P53024" s="404"/>
      <c r="Q53024" s="404"/>
      <c r="R53024" s="404"/>
      <c r="S53024" s="404"/>
      <c r="T53024" s="404"/>
    </row>
    <row r="53025" spans="12:20" ht="16.8">
      <c r="L53025" s="404"/>
      <c r="M53025" s="404"/>
      <c r="N53025" s="404"/>
      <c r="O53025" s="404"/>
      <c r="P53025" s="404"/>
      <c r="Q53025" s="404"/>
      <c r="R53025" s="404"/>
      <c r="S53025" s="404"/>
      <c r="T53025" s="404"/>
    </row>
    <row r="53026" spans="12:20" ht="16.8">
      <c r="L53026" s="404"/>
      <c r="M53026" s="404"/>
      <c r="N53026" s="404"/>
      <c r="O53026" s="404"/>
      <c r="P53026" s="404"/>
      <c r="Q53026" s="404"/>
      <c r="R53026" s="404"/>
      <c r="S53026" s="404"/>
      <c r="T53026" s="404"/>
    </row>
    <row r="53027" spans="12:20" ht="16.8">
      <c r="L53027" s="404"/>
      <c r="M53027" s="404"/>
      <c r="N53027" s="404"/>
      <c r="O53027" s="404"/>
      <c r="P53027" s="404"/>
      <c r="Q53027" s="404"/>
      <c r="R53027" s="404"/>
      <c r="S53027" s="404"/>
      <c r="T53027" s="404"/>
    </row>
    <row r="53028" spans="12:20" ht="16.8">
      <c r="L53028" s="404"/>
      <c r="M53028" s="404"/>
      <c r="N53028" s="404"/>
      <c r="O53028" s="404"/>
      <c r="P53028" s="404"/>
      <c r="Q53028" s="404"/>
      <c r="R53028" s="404"/>
      <c r="S53028" s="404"/>
      <c r="T53028" s="404"/>
    </row>
    <row r="53029" spans="12:20" ht="16.8">
      <c r="L53029" s="404"/>
      <c r="M53029" s="404"/>
      <c r="N53029" s="404"/>
      <c r="O53029" s="404"/>
      <c r="P53029" s="404"/>
      <c r="Q53029" s="404"/>
      <c r="R53029" s="404"/>
      <c r="S53029" s="404"/>
      <c r="T53029" s="404"/>
    </row>
    <row r="53030" spans="12:20" ht="16.8">
      <c r="L53030" s="404"/>
      <c r="M53030" s="404"/>
      <c r="N53030" s="404"/>
      <c r="O53030" s="404"/>
      <c r="P53030" s="404"/>
      <c r="Q53030" s="404"/>
      <c r="R53030" s="404"/>
      <c r="S53030" s="404"/>
      <c r="T53030" s="404"/>
    </row>
    <row r="53031" spans="12:20" ht="16.8">
      <c r="L53031" s="404"/>
      <c r="M53031" s="404"/>
      <c r="N53031" s="404"/>
      <c r="O53031" s="404"/>
      <c r="P53031" s="404"/>
      <c r="Q53031" s="404"/>
      <c r="R53031" s="404"/>
      <c r="S53031" s="404"/>
      <c r="T53031" s="404"/>
    </row>
    <row r="53032" spans="12:20" ht="16.8">
      <c r="L53032" s="404"/>
      <c r="M53032" s="404"/>
      <c r="N53032" s="404"/>
      <c r="O53032" s="404"/>
      <c r="P53032" s="404"/>
      <c r="Q53032" s="404"/>
      <c r="R53032" s="404"/>
      <c r="S53032" s="404"/>
      <c r="T53032" s="404"/>
    </row>
    <row r="53033" spans="12:20" ht="16.8">
      <c r="L53033" s="404"/>
      <c r="M53033" s="404"/>
      <c r="N53033" s="404"/>
      <c r="O53033" s="404"/>
      <c r="P53033" s="404"/>
      <c r="Q53033" s="404"/>
      <c r="R53033" s="404"/>
      <c r="S53033" s="404"/>
      <c r="T53033" s="404"/>
    </row>
    <row r="53034" spans="12:20" ht="16.8">
      <c r="L53034" s="404"/>
      <c r="M53034" s="404"/>
      <c r="N53034" s="404"/>
      <c r="O53034" s="404"/>
      <c r="P53034" s="404"/>
      <c r="Q53034" s="404"/>
      <c r="R53034" s="404"/>
      <c r="S53034" s="404"/>
      <c r="T53034" s="404"/>
    </row>
    <row r="53035" spans="12:20" ht="16.8">
      <c r="L53035" s="404"/>
      <c r="M53035" s="404"/>
      <c r="N53035" s="404"/>
      <c r="O53035" s="404"/>
      <c r="P53035" s="404"/>
      <c r="Q53035" s="404"/>
      <c r="R53035" s="404"/>
      <c r="S53035" s="404"/>
      <c r="T53035" s="404"/>
    </row>
    <row r="53036" spans="12:20" ht="16.8">
      <c r="L53036" s="404"/>
      <c r="M53036" s="404"/>
      <c r="N53036" s="404"/>
      <c r="O53036" s="404"/>
      <c r="P53036" s="404"/>
      <c r="Q53036" s="404"/>
      <c r="R53036" s="404"/>
      <c r="S53036" s="404"/>
      <c r="T53036" s="404"/>
    </row>
    <row r="53037" spans="12:20" ht="16.8">
      <c r="L53037" s="404"/>
      <c r="M53037" s="404"/>
      <c r="N53037" s="404"/>
      <c r="O53037" s="404"/>
      <c r="P53037" s="404"/>
      <c r="Q53037" s="404"/>
      <c r="R53037" s="404"/>
      <c r="S53037" s="404"/>
      <c r="T53037" s="404"/>
    </row>
    <row r="53038" spans="12:20" ht="16.8">
      <c r="L53038" s="404"/>
      <c r="M53038" s="404"/>
      <c r="N53038" s="404"/>
      <c r="O53038" s="404"/>
      <c r="P53038" s="404"/>
      <c r="Q53038" s="404"/>
      <c r="R53038" s="404"/>
      <c r="S53038" s="404"/>
      <c r="T53038" s="404"/>
    </row>
    <row r="53039" spans="12:20" ht="16.8">
      <c r="L53039" s="404"/>
      <c r="M53039" s="404"/>
      <c r="N53039" s="404"/>
      <c r="O53039" s="404"/>
      <c r="P53039" s="404"/>
      <c r="Q53039" s="404"/>
      <c r="R53039" s="404"/>
      <c r="S53039" s="404"/>
      <c r="T53039" s="404"/>
    </row>
    <row r="53040" spans="12:20" ht="16.8">
      <c r="L53040" s="404"/>
      <c r="M53040" s="404"/>
      <c r="N53040" s="404"/>
      <c r="O53040" s="404"/>
      <c r="P53040" s="404"/>
      <c r="Q53040" s="404"/>
      <c r="R53040" s="404"/>
      <c r="S53040" s="404"/>
      <c r="T53040" s="404"/>
    </row>
    <row r="53041" spans="12:20" ht="16.8">
      <c r="L53041" s="404"/>
      <c r="M53041" s="404"/>
      <c r="N53041" s="404"/>
      <c r="O53041" s="404"/>
      <c r="P53041" s="404"/>
      <c r="Q53041" s="404"/>
      <c r="R53041" s="404"/>
      <c r="S53041" s="404"/>
      <c r="T53041" s="404"/>
    </row>
    <row r="53042" spans="12:20" ht="16.8">
      <c r="L53042" s="404"/>
      <c r="M53042" s="404"/>
      <c r="N53042" s="404"/>
      <c r="O53042" s="404"/>
      <c r="P53042" s="404"/>
      <c r="Q53042" s="404"/>
      <c r="R53042" s="404"/>
      <c r="S53042" s="404"/>
      <c r="T53042" s="404"/>
    </row>
    <row r="53043" spans="12:20" ht="16.8">
      <c r="L53043" s="404"/>
      <c r="M53043" s="404"/>
      <c r="N53043" s="404"/>
      <c r="O53043" s="404"/>
      <c r="P53043" s="404"/>
      <c r="Q53043" s="404"/>
      <c r="R53043" s="404"/>
      <c r="S53043" s="404"/>
      <c r="T53043" s="404"/>
    </row>
    <row r="53044" spans="12:20" ht="16.8">
      <c r="L53044" s="404"/>
      <c r="M53044" s="404"/>
      <c r="N53044" s="404"/>
      <c r="O53044" s="404"/>
      <c r="P53044" s="404"/>
      <c r="Q53044" s="404"/>
      <c r="R53044" s="404"/>
      <c r="S53044" s="404"/>
      <c r="T53044" s="404"/>
    </row>
    <row r="53045" spans="12:20" ht="16.8">
      <c r="L53045" s="404"/>
      <c r="M53045" s="404"/>
      <c r="N53045" s="404"/>
      <c r="O53045" s="404"/>
      <c r="P53045" s="404"/>
      <c r="Q53045" s="404"/>
      <c r="R53045" s="404"/>
      <c r="S53045" s="404"/>
      <c r="T53045" s="404"/>
    </row>
    <row r="53046" spans="12:20" ht="16.8">
      <c r="L53046" s="404"/>
      <c r="M53046" s="404"/>
      <c r="N53046" s="404"/>
      <c r="O53046" s="404"/>
      <c r="P53046" s="404"/>
      <c r="Q53046" s="404"/>
      <c r="R53046" s="404"/>
      <c r="S53046" s="404"/>
      <c r="T53046" s="404"/>
    </row>
    <row r="53047" spans="12:20" ht="16.8">
      <c r="L53047" s="404"/>
      <c r="M53047" s="404"/>
      <c r="N53047" s="404"/>
      <c r="O53047" s="404"/>
      <c r="P53047" s="404"/>
      <c r="Q53047" s="404"/>
      <c r="R53047" s="404"/>
      <c r="S53047" s="404"/>
      <c r="T53047" s="404"/>
    </row>
    <row r="53048" spans="12:20" ht="16.8">
      <c r="L53048" s="404"/>
      <c r="M53048" s="404"/>
      <c r="N53048" s="404"/>
      <c r="O53048" s="404"/>
      <c r="P53048" s="404"/>
      <c r="Q53048" s="404"/>
      <c r="R53048" s="404"/>
      <c r="S53048" s="404"/>
      <c r="T53048" s="404"/>
    </row>
    <row r="53049" spans="12:20" ht="16.8">
      <c r="L53049" s="404"/>
      <c r="M53049" s="404"/>
      <c r="N53049" s="404"/>
      <c r="O53049" s="404"/>
      <c r="P53049" s="404"/>
      <c r="Q53049" s="404"/>
      <c r="R53049" s="404"/>
      <c r="S53049" s="404"/>
      <c r="T53049" s="404"/>
    </row>
    <row r="53050" spans="12:20" ht="16.8">
      <c r="L53050" s="404"/>
      <c r="M53050" s="404"/>
      <c r="N53050" s="404"/>
      <c r="O53050" s="404"/>
      <c r="P53050" s="404"/>
      <c r="Q53050" s="404"/>
      <c r="R53050" s="404"/>
      <c r="S53050" s="404"/>
      <c r="T53050" s="404"/>
    </row>
    <row r="53051" spans="12:20" ht="16.8">
      <c r="L53051" s="404"/>
      <c r="M53051" s="404"/>
      <c r="N53051" s="404"/>
      <c r="O53051" s="404"/>
      <c r="P53051" s="404"/>
      <c r="Q53051" s="404"/>
      <c r="R53051" s="404"/>
      <c r="S53051" s="404"/>
      <c r="T53051" s="404"/>
    </row>
    <row r="53052" spans="12:20" ht="16.8">
      <c r="L53052" s="404"/>
      <c r="M53052" s="404"/>
      <c r="N53052" s="404"/>
      <c r="O53052" s="404"/>
      <c r="P53052" s="404"/>
      <c r="Q53052" s="404"/>
      <c r="R53052" s="404"/>
      <c r="S53052" s="404"/>
      <c r="T53052" s="404"/>
    </row>
    <row r="53053" spans="12:20" ht="16.8">
      <c r="L53053" s="404"/>
      <c r="M53053" s="404"/>
      <c r="N53053" s="404"/>
      <c r="O53053" s="404"/>
      <c r="P53053" s="404"/>
      <c r="Q53053" s="404"/>
      <c r="R53053" s="404"/>
      <c r="S53053" s="404"/>
      <c r="T53053" s="404"/>
    </row>
    <row r="53054" spans="12:20" ht="16.8">
      <c r="L53054" s="404"/>
      <c r="M53054" s="404"/>
      <c r="N53054" s="404"/>
      <c r="O53054" s="404"/>
      <c r="P53054" s="404"/>
      <c r="Q53054" s="404"/>
      <c r="R53054" s="404"/>
      <c r="S53054" s="404"/>
      <c r="T53054" s="404"/>
    </row>
    <row r="53055" spans="12:20" ht="16.8">
      <c r="L53055" s="404"/>
      <c r="M53055" s="404"/>
      <c r="N53055" s="404"/>
      <c r="O53055" s="404"/>
      <c r="P53055" s="404"/>
      <c r="Q53055" s="404"/>
      <c r="R53055" s="404"/>
      <c r="S53055" s="404"/>
      <c r="T53055" s="404"/>
    </row>
    <row r="53056" spans="12:20" ht="16.8">
      <c r="L53056" s="404"/>
      <c r="M53056" s="404"/>
      <c r="N53056" s="404"/>
      <c r="O53056" s="404"/>
      <c r="P53056" s="404"/>
      <c r="Q53056" s="404"/>
      <c r="R53056" s="404"/>
      <c r="S53056" s="404"/>
      <c r="T53056" s="404"/>
    </row>
    <row r="53057" spans="12:20" ht="16.8">
      <c r="L53057" s="404"/>
      <c r="M53057" s="404"/>
      <c r="N53057" s="404"/>
      <c r="O53057" s="404"/>
      <c r="P53057" s="404"/>
      <c r="Q53057" s="404"/>
      <c r="R53057" s="404"/>
      <c r="S53057" s="404"/>
      <c r="T53057" s="404"/>
    </row>
    <row r="53058" spans="12:20" ht="16.8">
      <c r="L53058" s="404"/>
      <c r="M53058" s="404"/>
      <c r="N53058" s="404"/>
      <c r="O53058" s="404"/>
      <c r="P53058" s="404"/>
      <c r="Q53058" s="404"/>
      <c r="R53058" s="404"/>
      <c r="S53058" s="404"/>
      <c r="T53058" s="404"/>
    </row>
    <row r="53059" spans="12:20" ht="16.8">
      <c r="L53059" s="404"/>
      <c r="M53059" s="404"/>
      <c r="N53059" s="404"/>
      <c r="O53059" s="404"/>
      <c r="P53059" s="404"/>
      <c r="Q53059" s="404"/>
      <c r="R53059" s="404"/>
      <c r="S53059" s="404"/>
      <c r="T53059" s="404"/>
    </row>
    <row r="53060" spans="12:20" ht="16.8">
      <c r="L53060" s="404"/>
      <c r="M53060" s="404"/>
      <c r="N53060" s="404"/>
      <c r="O53060" s="404"/>
      <c r="P53060" s="404"/>
      <c r="Q53060" s="404"/>
      <c r="R53060" s="404"/>
      <c r="S53060" s="404"/>
      <c r="T53060" s="404"/>
    </row>
    <row r="53061" spans="12:20" ht="16.8">
      <c r="L53061" s="404"/>
      <c r="M53061" s="404"/>
      <c r="N53061" s="404"/>
      <c r="O53061" s="404"/>
      <c r="P53061" s="404"/>
      <c r="Q53061" s="404"/>
      <c r="R53061" s="404"/>
      <c r="S53061" s="404"/>
      <c r="T53061" s="404"/>
    </row>
    <row r="53062" spans="12:20" ht="16.8">
      <c r="L53062" s="404"/>
      <c r="M53062" s="404"/>
      <c r="N53062" s="404"/>
      <c r="O53062" s="404"/>
      <c r="P53062" s="404"/>
      <c r="Q53062" s="404"/>
      <c r="R53062" s="404"/>
      <c r="S53062" s="404"/>
      <c r="T53062" s="404"/>
    </row>
    <row r="53063" spans="12:20" ht="16.8">
      <c r="L53063" s="404"/>
      <c r="M53063" s="404"/>
      <c r="N53063" s="404"/>
      <c r="O53063" s="404"/>
      <c r="P53063" s="404"/>
      <c r="Q53063" s="404"/>
      <c r="R53063" s="404"/>
      <c r="S53063" s="404"/>
      <c r="T53063" s="404"/>
    </row>
    <row r="53064" spans="12:20" ht="16.8">
      <c r="L53064" s="404"/>
      <c r="M53064" s="404"/>
      <c r="N53064" s="404"/>
      <c r="O53064" s="404"/>
      <c r="P53064" s="404"/>
      <c r="Q53064" s="404"/>
      <c r="R53064" s="404"/>
      <c r="S53064" s="404"/>
      <c r="T53064" s="404"/>
    </row>
    <row r="53065" spans="12:20" ht="16.8">
      <c r="L53065" s="404"/>
      <c r="M53065" s="404"/>
      <c r="N53065" s="404"/>
      <c r="O53065" s="404"/>
      <c r="P53065" s="404"/>
      <c r="Q53065" s="404"/>
      <c r="R53065" s="404"/>
      <c r="S53065" s="404"/>
      <c r="T53065" s="404"/>
    </row>
    <row r="53066" spans="12:20" ht="16.8">
      <c r="L53066" s="404"/>
      <c r="M53066" s="404"/>
      <c r="N53066" s="404"/>
      <c r="O53066" s="404"/>
      <c r="P53066" s="404"/>
      <c r="Q53066" s="404"/>
      <c r="R53066" s="404"/>
      <c r="S53066" s="404"/>
      <c r="T53066" s="404"/>
    </row>
    <row r="53067" spans="12:20" ht="16.8">
      <c r="L53067" s="404"/>
      <c r="M53067" s="404"/>
      <c r="N53067" s="404"/>
      <c r="O53067" s="404"/>
      <c r="P53067" s="404"/>
      <c r="Q53067" s="404"/>
      <c r="R53067" s="404"/>
      <c r="S53067" s="404"/>
      <c r="T53067" s="404"/>
    </row>
    <row r="53068" spans="12:20" ht="16.8">
      <c r="L53068" s="404"/>
      <c r="M53068" s="404"/>
      <c r="N53068" s="404"/>
      <c r="O53068" s="404"/>
      <c r="P53068" s="404"/>
      <c r="Q53068" s="404"/>
      <c r="R53068" s="404"/>
      <c r="S53068" s="404"/>
      <c r="T53068" s="404"/>
    </row>
    <row r="53069" spans="12:20" ht="16.8">
      <c r="L53069" s="404"/>
      <c r="M53069" s="404"/>
      <c r="N53069" s="404"/>
      <c r="O53069" s="404"/>
      <c r="P53069" s="404"/>
      <c r="Q53069" s="404"/>
      <c r="R53069" s="404"/>
      <c r="S53069" s="404"/>
      <c r="T53069" s="404"/>
    </row>
    <row r="53070" spans="12:20" ht="16.8">
      <c r="L53070" s="404"/>
      <c r="M53070" s="404"/>
      <c r="N53070" s="404"/>
      <c r="O53070" s="404"/>
      <c r="P53070" s="404"/>
      <c r="Q53070" s="404"/>
      <c r="R53070" s="404"/>
      <c r="S53070" s="404"/>
      <c r="T53070" s="404"/>
    </row>
    <row r="53071" spans="12:20" ht="16.8">
      <c r="L53071" s="404"/>
      <c r="M53071" s="404"/>
      <c r="N53071" s="404"/>
      <c r="O53071" s="404"/>
      <c r="P53071" s="404"/>
      <c r="Q53071" s="404"/>
      <c r="R53071" s="404"/>
      <c r="S53071" s="404"/>
      <c r="T53071" s="404"/>
    </row>
    <row r="53072" spans="12:20" ht="16.8">
      <c r="L53072" s="404"/>
      <c r="M53072" s="404"/>
      <c r="N53072" s="404"/>
      <c r="O53072" s="404"/>
      <c r="P53072" s="404"/>
      <c r="Q53072" s="404"/>
      <c r="R53072" s="404"/>
      <c r="S53072" s="404"/>
      <c r="T53072" s="404"/>
    </row>
    <row r="53073" spans="12:20" ht="16.8">
      <c r="L53073" s="404"/>
      <c r="M53073" s="404"/>
      <c r="N53073" s="404"/>
      <c r="O53073" s="404"/>
      <c r="P53073" s="404"/>
      <c r="Q53073" s="404"/>
      <c r="R53073" s="404"/>
      <c r="S53073" s="404"/>
      <c r="T53073" s="404"/>
    </row>
    <row r="53074" spans="12:20" ht="16.8">
      <c r="L53074" s="404"/>
      <c r="M53074" s="404"/>
      <c r="N53074" s="404"/>
      <c r="O53074" s="404"/>
      <c r="P53074" s="404"/>
      <c r="Q53074" s="404"/>
      <c r="R53074" s="404"/>
      <c r="S53074" s="404"/>
      <c r="T53074" s="404"/>
    </row>
    <row r="53075" spans="12:20" ht="16.8">
      <c r="L53075" s="404"/>
      <c r="M53075" s="404"/>
      <c r="N53075" s="404"/>
      <c r="O53075" s="404"/>
      <c r="P53075" s="404"/>
      <c r="Q53075" s="404"/>
      <c r="R53075" s="404"/>
      <c r="S53075" s="404"/>
      <c r="T53075" s="404"/>
    </row>
    <row r="53076" spans="12:20" ht="16.8">
      <c r="L53076" s="404"/>
      <c r="M53076" s="404"/>
      <c r="N53076" s="404"/>
      <c r="O53076" s="404"/>
      <c r="P53076" s="404"/>
      <c r="Q53076" s="404"/>
      <c r="R53076" s="404"/>
      <c r="S53076" s="404"/>
      <c r="T53076" s="404"/>
    </row>
    <row r="53077" spans="12:20" ht="16.8">
      <c r="L53077" s="404"/>
      <c r="M53077" s="404"/>
      <c r="N53077" s="404"/>
      <c r="O53077" s="404"/>
      <c r="P53077" s="404"/>
      <c r="Q53077" s="404"/>
      <c r="R53077" s="404"/>
      <c r="S53077" s="404"/>
      <c r="T53077" s="404"/>
    </row>
    <row r="53078" spans="12:20" ht="16.8">
      <c r="L53078" s="404"/>
      <c r="M53078" s="404"/>
      <c r="N53078" s="404"/>
      <c r="O53078" s="404"/>
      <c r="P53078" s="404"/>
      <c r="Q53078" s="404"/>
      <c r="R53078" s="404"/>
      <c r="S53078" s="404"/>
      <c r="T53078" s="404"/>
    </row>
    <row r="53079" spans="12:20" ht="16.8">
      <c r="L53079" s="404"/>
      <c r="M53079" s="404"/>
      <c r="N53079" s="404"/>
      <c r="O53079" s="404"/>
      <c r="P53079" s="404"/>
      <c r="Q53079" s="404"/>
      <c r="R53079" s="404"/>
      <c r="S53079" s="404"/>
      <c r="T53079" s="404"/>
    </row>
    <row r="53080" spans="12:20" ht="16.8">
      <c r="L53080" s="404"/>
      <c r="M53080" s="404"/>
      <c r="N53080" s="404"/>
      <c r="O53080" s="404"/>
      <c r="P53080" s="404"/>
      <c r="Q53080" s="404"/>
      <c r="R53080" s="404"/>
      <c r="S53080" s="404"/>
      <c r="T53080" s="404"/>
    </row>
    <row r="53081" spans="12:20" ht="16.8">
      <c r="L53081" s="404"/>
      <c r="M53081" s="404"/>
      <c r="N53081" s="404"/>
      <c r="O53081" s="404"/>
      <c r="P53081" s="404"/>
      <c r="Q53081" s="404"/>
      <c r="R53081" s="404"/>
      <c r="S53081" s="404"/>
      <c r="T53081" s="404"/>
    </row>
    <row r="53082" spans="12:20" ht="16.8">
      <c r="L53082" s="404"/>
      <c r="M53082" s="404"/>
      <c r="N53082" s="404"/>
      <c r="O53082" s="404"/>
      <c r="P53082" s="404"/>
      <c r="Q53082" s="404"/>
      <c r="R53082" s="404"/>
      <c r="S53082" s="404"/>
      <c r="T53082" s="404"/>
    </row>
    <row r="53083" spans="12:20" ht="16.8">
      <c r="L53083" s="404"/>
      <c r="M53083" s="404"/>
      <c r="N53083" s="404"/>
      <c r="O53083" s="404"/>
      <c r="P53083" s="404"/>
      <c r="Q53083" s="404"/>
      <c r="R53083" s="404"/>
      <c r="S53083" s="404"/>
      <c r="T53083" s="404"/>
    </row>
    <row r="53084" spans="12:20" ht="16.8">
      <c r="L53084" s="404"/>
      <c r="M53084" s="404"/>
      <c r="N53084" s="404"/>
      <c r="O53084" s="404"/>
      <c r="P53084" s="404"/>
      <c r="Q53084" s="404"/>
      <c r="R53084" s="404"/>
      <c r="S53084" s="404"/>
      <c r="T53084" s="404"/>
    </row>
    <row r="53085" spans="12:20" ht="16.8">
      <c r="L53085" s="404"/>
      <c r="M53085" s="404"/>
      <c r="N53085" s="404"/>
      <c r="O53085" s="404"/>
      <c r="P53085" s="404"/>
      <c r="Q53085" s="404"/>
      <c r="R53085" s="404"/>
      <c r="S53085" s="404"/>
      <c r="T53085" s="404"/>
    </row>
    <row r="53086" spans="12:20" ht="16.8">
      <c r="L53086" s="404"/>
      <c r="M53086" s="404"/>
      <c r="N53086" s="404"/>
      <c r="O53086" s="404"/>
      <c r="P53086" s="404"/>
      <c r="Q53086" s="404"/>
      <c r="R53086" s="404"/>
      <c r="S53086" s="404"/>
      <c r="T53086" s="404"/>
    </row>
    <row r="53087" spans="12:20" ht="16.8">
      <c r="L53087" s="404"/>
      <c r="M53087" s="404"/>
      <c r="N53087" s="404"/>
      <c r="O53087" s="404"/>
      <c r="P53087" s="404"/>
      <c r="Q53087" s="404"/>
      <c r="R53087" s="404"/>
      <c r="S53087" s="404"/>
      <c r="T53087" s="404"/>
    </row>
    <row r="53088" spans="12:20" ht="16.8">
      <c r="L53088" s="404"/>
      <c r="M53088" s="404"/>
      <c r="N53088" s="404"/>
      <c r="O53088" s="404"/>
      <c r="P53088" s="404"/>
      <c r="Q53088" s="404"/>
      <c r="R53088" s="404"/>
      <c r="S53088" s="404"/>
      <c r="T53088" s="404"/>
    </row>
    <row r="53089" spans="12:20" ht="16.8">
      <c r="L53089" s="404"/>
      <c r="M53089" s="404"/>
      <c r="N53089" s="404"/>
      <c r="O53089" s="404"/>
      <c r="P53089" s="404"/>
      <c r="Q53089" s="404"/>
      <c r="R53089" s="404"/>
      <c r="S53089" s="404"/>
      <c r="T53089" s="404"/>
    </row>
    <row r="53090" spans="12:20" ht="16.8">
      <c r="L53090" s="404"/>
      <c r="M53090" s="404"/>
      <c r="N53090" s="404"/>
      <c r="O53090" s="404"/>
      <c r="P53090" s="404"/>
      <c r="Q53090" s="404"/>
      <c r="R53090" s="404"/>
      <c r="S53090" s="404"/>
      <c r="T53090" s="404"/>
    </row>
    <row r="53091" spans="12:20" ht="16.8">
      <c r="L53091" s="404"/>
      <c r="M53091" s="404"/>
      <c r="N53091" s="404"/>
      <c r="O53091" s="404"/>
      <c r="P53091" s="404"/>
      <c r="Q53091" s="404"/>
      <c r="R53091" s="404"/>
      <c r="S53091" s="404"/>
      <c r="T53091" s="404"/>
    </row>
    <row r="53092" spans="12:20" ht="16.8">
      <c r="L53092" s="404"/>
      <c r="M53092" s="404"/>
      <c r="N53092" s="404"/>
      <c r="O53092" s="404"/>
      <c r="P53092" s="404"/>
      <c r="Q53092" s="404"/>
      <c r="R53092" s="404"/>
      <c r="S53092" s="404"/>
      <c r="T53092" s="404"/>
    </row>
    <row r="53093" spans="12:20" ht="16.8">
      <c r="L53093" s="404"/>
      <c r="M53093" s="404"/>
      <c r="N53093" s="404"/>
      <c r="O53093" s="404"/>
      <c r="P53093" s="404"/>
      <c r="Q53093" s="404"/>
      <c r="R53093" s="404"/>
      <c r="S53093" s="404"/>
      <c r="T53093" s="404"/>
    </row>
    <row r="53094" spans="12:20" ht="16.8">
      <c r="L53094" s="404"/>
      <c r="M53094" s="404"/>
      <c r="N53094" s="404"/>
      <c r="O53094" s="404"/>
      <c r="P53094" s="404"/>
      <c r="Q53094" s="404"/>
      <c r="R53094" s="404"/>
      <c r="S53094" s="404"/>
      <c r="T53094" s="404"/>
    </row>
    <row r="53095" spans="12:20" ht="16.8">
      <c r="L53095" s="404"/>
      <c r="M53095" s="404"/>
      <c r="N53095" s="404"/>
      <c r="O53095" s="404"/>
      <c r="P53095" s="404"/>
      <c r="Q53095" s="404"/>
      <c r="R53095" s="404"/>
      <c r="S53095" s="404"/>
      <c r="T53095" s="404"/>
    </row>
    <row r="53096" spans="12:20" ht="16.8">
      <c r="L53096" s="404"/>
      <c r="M53096" s="404"/>
      <c r="N53096" s="404"/>
      <c r="O53096" s="404"/>
      <c r="P53096" s="404"/>
      <c r="Q53096" s="404"/>
      <c r="R53096" s="404"/>
      <c r="S53096" s="404"/>
      <c r="T53096" s="404"/>
    </row>
    <row r="53097" spans="12:20" ht="16.8">
      <c r="L53097" s="404"/>
      <c r="M53097" s="404"/>
      <c r="N53097" s="404"/>
      <c r="O53097" s="404"/>
      <c r="P53097" s="404"/>
      <c r="Q53097" s="404"/>
      <c r="R53097" s="404"/>
      <c r="S53097" s="404"/>
      <c r="T53097" s="404"/>
    </row>
    <row r="53098" spans="12:20" ht="16.8">
      <c r="L53098" s="404"/>
      <c r="M53098" s="404"/>
      <c r="N53098" s="404"/>
      <c r="O53098" s="404"/>
      <c r="P53098" s="404"/>
      <c r="Q53098" s="404"/>
      <c r="R53098" s="404"/>
      <c r="S53098" s="404"/>
      <c r="T53098" s="404"/>
    </row>
    <row r="53099" spans="12:20" ht="16.8">
      <c r="L53099" s="404"/>
      <c r="M53099" s="404"/>
      <c r="N53099" s="404"/>
      <c r="O53099" s="404"/>
      <c r="P53099" s="404"/>
      <c r="Q53099" s="404"/>
      <c r="R53099" s="404"/>
      <c r="S53099" s="404"/>
      <c r="T53099" s="404"/>
    </row>
    <row r="53100" spans="12:20" ht="16.8">
      <c r="L53100" s="404"/>
      <c r="M53100" s="404"/>
      <c r="N53100" s="404"/>
      <c r="O53100" s="404"/>
      <c r="P53100" s="404"/>
      <c r="Q53100" s="404"/>
      <c r="R53100" s="404"/>
      <c r="S53100" s="404"/>
      <c r="T53100" s="404"/>
    </row>
    <row r="53101" spans="12:20" ht="16.8">
      <c r="L53101" s="404"/>
      <c r="M53101" s="404"/>
      <c r="N53101" s="404"/>
      <c r="O53101" s="404"/>
      <c r="P53101" s="404"/>
      <c r="Q53101" s="404"/>
      <c r="R53101" s="404"/>
      <c r="S53101" s="404"/>
      <c r="T53101" s="404"/>
    </row>
    <row r="53102" spans="12:20" ht="16.8">
      <c r="L53102" s="404"/>
      <c r="M53102" s="404"/>
      <c r="N53102" s="404"/>
      <c r="O53102" s="404"/>
      <c r="P53102" s="404"/>
      <c r="Q53102" s="404"/>
      <c r="R53102" s="404"/>
      <c r="S53102" s="404"/>
      <c r="T53102" s="404"/>
    </row>
    <row r="53103" spans="12:20" ht="16.8">
      <c r="L53103" s="404"/>
      <c r="M53103" s="404"/>
      <c r="N53103" s="404"/>
      <c r="O53103" s="404"/>
      <c r="P53103" s="404"/>
      <c r="Q53103" s="404"/>
      <c r="R53103" s="404"/>
      <c r="S53103" s="404"/>
      <c r="T53103" s="404"/>
    </row>
    <row r="53104" spans="12:20" ht="16.8">
      <c r="L53104" s="404"/>
      <c r="M53104" s="404"/>
      <c r="N53104" s="404"/>
      <c r="O53104" s="404"/>
      <c r="P53104" s="404"/>
      <c r="Q53104" s="404"/>
      <c r="R53104" s="404"/>
      <c r="S53104" s="404"/>
      <c r="T53104" s="404"/>
    </row>
    <row r="53105" spans="12:20" ht="16.8">
      <c r="L53105" s="404"/>
      <c r="M53105" s="404"/>
      <c r="N53105" s="404"/>
      <c r="O53105" s="404"/>
      <c r="P53105" s="404"/>
      <c r="Q53105" s="404"/>
      <c r="R53105" s="404"/>
      <c r="S53105" s="404"/>
      <c r="T53105" s="404"/>
    </row>
    <row r="53106" spans="12:20" ht="16.8">
      <c r="L53106" s="404"/>
      <c r="M53106" s="404"/>
      <c r="N53106" s="404"/>
      <c r="O53106" s="404"/>
      <c r="P53106" s="404"/>
      <c r="Q53106" s="404"/>
      <c r="R53106" s="404"/>
      <c r="S53106" s="404"/>
      <c r="T53106" s="404"/>
    </row>
    <row r="53107" spans="12:20" ht="16.8">
      <c r="L53107" s="404"/>
      <c r="M53107" s="404"/>
      <c r="N53107" s="404"/>
      <c r="O53107" s="404"/>
      <c r="P53107" s="404"/>
      <c r="Q53107" s="404"/>
      <c r="R53107" s="404"/>
      <c r="S53107" s="404"/>
      <c r="T53107" s="404"/>
    </row>
    <row r="53108" spans="12:20" ht="16.8">
      <c r="L53108" s="404"/>
      <c r="M53108" s="404"/>
      <c r="N53108" s="404"/>
      <c r="O53108" s="404"/>
      <c r="P53108" s="404"/>
      <c r="Q53108" s="404"/>
      <c r="R53108" s="404"/>
      <c r="S53108" s="404"/>
      <c r="T53108" s="404"/>
    </row>
    <row r="53109" spans="12:20" ht="16.8">
      <c r="L53109" s="404"/>
      <c r="M53109" s="404"/>
      <c r="N53109" s="404"/>
      <c r="O53109" s="404"/>
      <c r="P53109" s="404"/>
      <c r="Q53109" s="404"/>
      <c r="R53109" s="404"/>
      <c r="S53109" s="404"/>
      <c r="T53109" s="404"/>
    </row>
    <row r="53110" spans="12:20" ht="16.8">
      <c r="L53110" s="404"/>
      <c r="M53110" s="404"/>
      <c r="N53110" s="404"/>
      <c r="O53110" s="404"/>
      <c r="P53110" s="404"/>
      <c r="Q53110" s="404"/>
      <c r="R53110" s="404"/>
      <c r="S53110" s="404"/>
      <c r="T53110" s="404"/>
    </row>
    <row r="53111" spans="12:20" ht="16.8">
      <c r="L53111" s="404"/>
      <c r="M53111" s="404"/>
      <c r="N53111" s="404"/>
      <c r="O53111" s="404"/>
      <c r="P53111" s="404"/>
      <c r="Q53111" s="404"/>
      <c r="R53111" s="404"/>
      <c r="S53111" s="404"/>
      <c r="T53111" s="404"/>
    </row>
    <row r="53112" spans="12:20" ht="16.8">
      <c r="L53112" s="404"/>
      <c r="M53112" s="404"/>
      <c r="N53112" s="404"/>
      <c r="O53112" s="404"/>
      <c r="P53112" s="404"/>
      <c r="Q53112" s="404"/>
      <c r="R53112" s="404"/>
      <c r="S53112" s="404"/>
      <c r="T53112" s="404"/>
    </row>
    <row r="53113" spans="12:20" ht="16.8">
      <c r="L53113" s="404"/>
      <c r="M53113" s="404"/>
      <c r="N53113" s="404"/>
      <c r="O53113" s="404"/>
      <c r="P53113" s="404"/>
      <c r="Q53113" s="404"/>
      <c r="R53113" s="404"/>
      <c r="S53113" s="404"/>
      <c r="T53113" s="404"/>
    </row>
    <row r="53114" spans="12:20" ht="16.8">
      <c r="L53114" s="404"/>
      <c r="M53114" s="404"/>
      <c r="N53114" s="404"/>
      <c r="O53114" s="404"/>
      <c r="P53114" s="404"/>
      <c r="Q53114" s="404"/>
      <c r="R53114" s="404"/>
      <c r="S53114" s="404"/>
      <c r="T53114" s="404"/>
    </row>
    <row r="53115" spans="12:20" ht="16.8">
      <c r="L53115" s="404"/>
      <c r="M53115" s="404"/>
      <c r="N53115" s="404"/>
      <c r="O53115" s="404"/>
      <c r="P53115" s="404"/>
      <c r="Q53115" s="404"/>
      <c r="R53115" s="404"/>
      <c r="S53115" s="404"/>
      <c r="T53115" s="404"/>
    </row>
    <row r="53116" spans="12:20" ht="16.8">
      <c r="L53116" s="404"/>
      <c r="M53116" s="404"/>
      <c r="N53116" s="404"/>
      <c r="O53116" s="404"/>
      <c r="P53116" s="404"/>
      <c r="Q53116" s="404"/>
      <c r="R53116" s="404"/>
      <c r="S53116" s="404"/>
      <c r="T53116" s="404"/>
    </row>
    <row r="53117" spans="12:20" ht="16.8">
      <c r="L53117" s="404"/>
      <c r="M53117" s="404"/>
      <c r="N53117" s="404"/>
      <c r="O53117" s="404"/>
      <c r="P53117" s="404"/>
      <c r="Q53117" s="404"/>
      <c r="R53117" s="404"/>
      <c r="S53117" s="404"/>
      <c r="T53117" s="404"/>
    </row>
    <row r="53118" spans="12:20" ht="16.8">
      <c r="L53118" s="404"/>
      <c r="M53118" s="404"/>
      <c r="N53118" s="404"/>
      <c r="O53118" s="404"/>
      <c r="P53118" s="404"/>
      <c r="Q53118" s="404"/>
      <c r="R53118" s="404"/>
      <c r="S53118" s="404"/>
      <c r="T53118" s="404"/>
    </row>
    <row r="53119" spans="12:20" ht="16.8">
      <c r="L53119" s="404"/>
      <c r="M53119" s="404"/>
      <c r="N53119" s="404"/>
      <c r="O53119" s="404"/>
      <c r="P53119" s="404"/>
      <c r="Q53119" s="404"/>
      <c r="R53119" s="404"/>
      <c r="S53119" s="404"/>
      <c r="T53119" s="404"/>
    </row>
    <row r="53120" spans="12:20" ht="16.8">
      <c r="L53120" s="404"/>
      <c r="M53120" s="404"/>
      <c r="N53120" s="404"/>
      <c r="O53120" s="404"/>
      <c r="P53120" s="404"/>
      <c r="Q53120" s="404"/>
      <c r="R53120" s="404"/>
      <c r="S53120" s="404"/>
      <c r="T53120" s="404"/>
    </row>
    <row r="53121" spans="12:20" ht="16.8">
      <c r="L53121" s="404"/>
      <c r="M53121" s="404"/>
      <c r="N53121" s="404"/>
      <c r="O53121" s="404"/>
      <c r="P53121" s="404"/>
      <c r="Q53121" s="404"/>
      <c r="R53121" s="404"/>
      <c r="S53121" s="404"/>
      <c r="T53121" s="404"/>
    </row>
    <row r="53122" spans="12:20" ht="16.8">
      <c r="L53122" s="404"/>
      <c r="M53122" s="404"/>
      <c r="N53122" s="404"/>
      <c r="O53122" s="404"/>
      <c r="P53122" s="404"/>
      <c r="Q53122" s="404"/>
      <c r="R53122" s="404"/>
      <c r="S53122" s="404"/>
      <c r="T53122" s="404"/>
    </row>
    <row r="53123" spans="12:20" ht="16.8">
      <c r="L53123" s="404"/>
      <c r="M53123" s="404"/>
      <c r="N53123" s="404"/>
      <c r="O53123" s="404"/>
      <c r="P53123" s="404"/>
      <c r="Q53123" s="404"/>
      <c r="R53123" s="404"/>
      <c r="S53123" s="404"/>
      <c r="T53123" s="404"/>
    </row>
    <row r="53124" spans="12:20" ht="16.8">
      <c r="L53124" s="404"/>
      <c r="M53124" s="404"/>
      <c r="N53124" s="404"/>
      <c r="O53124" s="404"/>
      <c r="P53124" s="404"/>
      <c r="Q53124" s="404"/>
      <c r="R53124" s="404"/>
      <c r="S53124" s="404"/>
      <c r="T53124" s="404"/>
    </row>
    <row r="53125" spans="12:20" ht="16.8">
      <c r="L53125" s="404"/>
      <c r="M53125" s="404"/>
      <c r="N53125" s="404"/>
      <c r="O53125" s="404"/>
      <c r="P53125" s="404"/>
      <c r="Q53125" s="404"/>
      <c r="R53125" s="404"/>
      <c r="S53125" s="404"/>
      <c r="T53125" s="404"/>
    </row>
    <row r="53126" spans="12:20" ht="16.8">
      <c r="L53126" s="404"/>
      <c r="M53126" s="404"/>
      <c r="N53126" s="404"/>
      <c r="O53126" s="404"/>
      <c r="P53126" s="404"/>
      <c r="Q53126" s="404"/>
      <c r="R53126" s="404"/>
      <c r="S53126" s="404"/>
      <c r="T53126" s="404"/>
    </row>
    <row r="53127" spans="12:20" ht="16.8">
      <c r="L53127" s="404"/>
      <c r="M53127" s="404"/>
      <c r="N53127" s="404"/>
      <c r="O53127" s="404"/>
      <c r="P53127" s="404"/>
      <c r="Q53127" s="404"/>
      <c r="R53127" s="404"/>
      <c r="S53127" s="404"/>
      <c r="T53127" s="404"/>
    </row>
    <row r="53128" spans="12:20" ht="16.8">
      <c r="L53128" s="404"/>
      <c r="M53128" s="404"/>
      <c r="N53128" s="404"/>
      <c r="O53128" s="404"/>
      <c r="P53128" s="404"/>
      <c r="Q53128" s="404"/>
      <c r="R53128" s="404"/>
      <c r="S53128" s="404"/>
      <c r="T53128" s="404"/>
    </row>
    <row r="53129" spans="12:20" ht="16.8">
      <c r="L53129" s="404"/>
      <c r="M53129" s="404"/>
      <c r="N53129" s="404"/>
      <c r="O53129" s="404"/>
      <c r="P53129" s="404"/>
      <c r="Q53129" s="404"/>
      <c r="R53129" s="404"/>
      <c r="S53129" s="404"/>
      <c r="T53129" s="404"/>
    </row>
    <row r="53130" spans="12:20" ht="16.8">
      <c r="L53130" s="404"/>
      <c r="M53130" s="404"/>
      <c r="N53130" s="404"/>
      <c r="O53130" s="404"/>
      <c r="P53130" s="404"/>
      <c r="Q53130" s="404"/>
      <c r="R53130" s="404"/>
      <c r="S53130" s="404"/>
      <c r="T53130" s="404"/>
    </row>
    <row r="53131" spans="12:20" ht="16.8">
      <c r="L53131" s="404"/>
      <c r="M53131" s="404"/>
      <c r="N53131" s="404"/>
      <c r="O53131" s="404"/>
      <c r="P53131" s="404"/>
      <c r="Q53131" s="404"/>
      <c r="R53131" s="404"/>
      <c r="S53131" s="404"/>
      <c r="T53131" s="404"/>
    </row>
    <row r="53132" spans="12:20" ht="16.8">
      <c r="L53132" s="404"/>
      <c r="M53132" s="404"/>
      <c r="N53132" s="404"/>
      <c r="O53132" s="404"/>
      <c r="P53132" s="404"/>
      <c r="Q53132" s="404"/>
      <c r="R53132" s="404"/>
      <c r="S53132" s="404"/>
      <c r="T53132" s="404"/>
    </row>
    <row r="53133" spans="12:20" ht="16.8">
      <c r="L53133" s="404"/>
      <c r="M53133" s="404"/>
      <c r="N53133" s="404"/>
      <c r="O53133" s="404"/>
      <c r="P53133" s="404"/>
      <c r="Q53133" s="404"/>
      <c r="R53133" s="404"/>
      <c r="S53133" s="404"/>
      <c r="T53133" s="404"/>
    </row>
    <row r="53134" spans="12:20" ht="16.8">
      <c r="L53134" s="404"/>
      <c r="M53134" s="404"/>
      <c r="N53134" s="404"/>
      <c r="O53134" s="404"/>
      <c r="P53134" s="404"/>
      <c r="Q53134" s="404"/>
      <c r="R53134" s="404"/>
      <c r="S53134" s="404"/>
      <c r="T53134" s="404"/>
    </row>
    <row r="53135" spans="12:20" ht="16.8">
      <c r="L53135" s="404"/>
      <c r="M53135" s="404"/>
      <c r="N53135" s="404"/>
      <c r="O53135" s="404"/>
      <c r="P53135" s="404"/>
      <c r="Q53135" s="404"/>
      <c r="R53135" s="404"/>
      <c r="S53135" s="404"/>
      <c r="T53135" s="404"/>
    </row>
    <row r="53136" spans="12:20" ht="16.8">
      <c r="L53136" s="404"/>
      <c r="M53136" s="404"/>
      <c r="N53136" s="404"/>
      <c r="O53136" s="404"/>
      <c r="P53136" s="404"/>
      <c r="Q53136" s="404"/>
      <c r="R53136" s="404"/>
      <c r="S53136" s="404"/>
      <c r="T53136" s="404"/>
    </row>
    <row r="53137" spans="12:20" ht="16.8">
      <c r="L53137" s="404"/>
      <c r="M53137" s="404"/>
      <c r="N53137" s="404"/>
      <c r="O53137" s="404"/>
      <c r="P53137" s="404"/>
      <c r="Q53137" s="404"/>
      <c r="R53137" s="404"/>
      <c r="S53137" s="404"/>
      <c r="T53137" s="404"/>
    </row>
    <row r="53138" spans="12:20" ht="16.8">
      <c r="L53138" s="404"/>
      <c r="M53138" s="404"/>
      <c r="N53138" s="404"/>
      <c r="O53138" s="404"/>
      <c r="P53138" s="404"/>
      <c r="Q53138" s="404"/>
      <c r="R53138" s="404"/>
      <c r="S53138" s="404"/>
      <c r="T53138" s="404"/>
    </row>
    <row r="53139" spans="12:20" ht="16.8">
      <c r="L53139" s="404"/>
      <c r="M53139" s="404"/>
      <c r="N53139" s="404"/>
      <c r="O53139" s="404"/>
      <c r="P53139" s="404"/>
      <c r="Q53139" s="404"/>
      <c r="R53139" s="404"/>
      <c r="S53139" s="404"/>
      <c r="T53139" s="404"/>
    </row>
    <row r="53140" spans="12:20" ht="16.8">
      <c r="L53140" s="404"/>
      <c r="M53140" s="404"/>
      <c r="N53140" s="404"/>
      <c r="O53140" s="404"/>
      <c r="P53140" s="404"/>
      <c r="Q53140" s="404"/>
      <c r="R53140" s="404"/>
      <c r="S53140" s="404"/>
      <c r="T53140" s="404"/>
    </row>
    <row r="53141" spans="12:20" ht="16.8">
      <c r="L53141" s="404"/>
      <c r="M53141" s="404"/>
      <c r="N53141" s="404"/>
      <c r="O53141" s="404"/>
      <c r="P53141" s="404"/>
      <c r="Q53141" s="404"/>
      <c r="R53141" s="404"/>
      <c r="S53141" s="404"/>
      <c r="T53141" s="404"/>
    </row>
    <row r="53142" spans="12:20" ht="16.8">
      <c r="L53142" s="404"/>
      <c r="M53142" s="404"/>
      <c r="N53142" s="404"/>
      <c r="O53142" s="404"/>
      <c r="P53142" s="404"/>
      <c r="Q53142" s="404"/>
      <c r="R53142" s="404"/>
      <c r="S53142" s="404"/>
      <c r="T53142" s="404"/>
    </row>
    <row r="53143" spans="12:20" ht="16.8">
      <c r="L53143" s="404"/>
      <c r="M53143" s="404"/>
      <c r="N53143" s="404"/>
      <c r="O53143" s="404"/>
      <c r="P53143" s="404"/>
      <c r="Q53143" s="404"/>
      <c r="R53143" s="404"/>
      <c r="S53143" s="404"/>
      <c r="T53143" s="404"/>
    </row>
    <row r="53144" spans="12:20" ht="16.8">
      <c r="L53144" s="404"/>
      <c r="M53144" s="404"/>
      <c r="N53144" s="404"/>
      <c r="O53144" s="404"/>
      <c r="P53144" s="404"/>
      <c r="Q53144" s="404"/>
      <c r="R53144" s="404"/>
      <c r="S53144" s="404"/>
      <c r="T53144" s="404"/>
    </row>
    <row r="53145" spans="12:20" ht="16.8">
      <c r="L53145" s="404"/>
      <c r="M53145" s="404"/>
      <c r="N53145" s="404"/>
      <c r="O53145" s="404"/>
      <c r="P53145" s="404"/>
      <c r="Q53145" s="404"/>
      <c r="R53145" s="404"/>
      <c r="S53145" s="404"/>
      <c r="T53145" s="404"/>
    </row>
    <row r="53146" spans="12:20" ht="16.8">
      <c r="L53146" s="404"/>
      <c r="M53146" s="404"/>
      <c r="N53146" s="404"/>
      <c r="O53146" s="404"/>
      <c r="P53146" s="404"/>
      <c r="Q53146" s="404"/>
      <c r="R53146" s="404"/>
      <c r="S53146" s="404"/>
      <c r="T53146" s="404"/>
    </row>
    <row r="53147" spans="12:20" ht="16.8">
      <c r="L53147" s="404"/>
      <c r="M53147" s="404"/>
      <c r="N53147" s="404"/>
      <c r="O53147" s="404"/>
      <c r="P53147" s="404"/>
      <c r="Q53147" s="404"/>
      <c r="R53147" s="404"/>
      <c r="S53147" s="404"/>
      <c r="T53147" s="404"/>
    </row>
    <row r="53148" spans="12:20" ht="16.8">
      <c r="L53148" s="404"/>
      <c r="M53148" s="404"/>
      <c r="N53148" s="404"/>
      <c r="O53148" s="404"/>
      <c r="P53148" s="404"/>
      <c r="Q53148" s="404"/>
      <c r="R53148" s="404"/>
      <c r="S53148" s="404"/>
      <c r="T53148" s="404"/>
    </row>
    <row r="53149" spans="12:20" ht="16.8">
      <c r="L53149" s="404"/>
      <c r="M53149" s="404"/>
      <c r="N53149" s="404"/>
      <c r="O53149" s="404"/>
      <c r="P53149" s="404"/>
      <c r="Q53149" s="404"/>
      <c r="R53149" s="404"/>
      <c r="S53149" s="404"/>
      <c r="T53149" s="404"/>
    </row>
    <row r="53150" spans="12:20" ht="16.8">
      <c r="L53150" s="404"/>
      <c r="M53150" s="404"/>
      <c r="N53150" s="404"/>
      <c r="O53150" s="404"/>
      <c r="P53150" s="404"/>
      <c r="Q53150" s="404"/>
      <c r="R53150" s="404"/>
      <c r="S53150" s="404"/>
      <c r="T53150" s="404"/>
    </row>
    <row r="53151" spans="12:20" ht="16.8">
      <c r="L53151" s="404"/>
      <c r="M53151" s="404"/>
      <c r="N53151" s="404"/>
      <c r="O53151" s="404"/>
      <c r="P53151" s="404"/>
      <c r="Q53151" s="404"/>
      <c r="R53151" s="404"/>
      <c r="S53151" s="404"/>
      <c r="T53151" s="404"/>
    </row>
    <row r="53152" spans="12:20" ht="16.8">
      <c r="L53152" s="404"/>
      <c r="M53152" s="404"/>
      <c r="N53152" s="404"/>
      <c r="O53152" s="404"/>
      <c r="P53152" s="404"/>
      <c r="Q53152" s="404"/>
      <c r="R53152" s="404"/>
      <c r="S53152" s="404"/>
      <c r="T53152" s="404"/>
    </row>
    <row r="53153" spans="12:20" ht="16.8">
      <c r="L53153" s="404"/>
      <c r="M53153" s="404"/>
      <c r="N53153" s="404"/>
      <c r="O53153" s="404"/>
      <c r="P53153" s="404"/>
      <c r="Q53153" s="404"/>
      <c r="R53153" s="404"/>
      <c r="S53153" s="404"/>
      <c r="T53153" s="404"/>
    </row>
    <row r="53154" spans="12:20" ht="16.8">
      <c r="L53154" s="404"/>
      <c r="M53154" s="404"/>
      <c r="N53154" s="404"/>
      <c r="O53154" s="404"/>
      <c r="P53154" s="404"/>
      <c r="Q53154" s="404"/>
      <c r="R53154" s="404"/>
      <c r="S53154" s="404"/>
      <c r="T53154" s="404"/>
    </row>
    <row r="53155" spans="12:20" ht="16.8">
      <c r="L53155" s="404"/>
      <c r="M53155" s="404"/>
      <c r="N53155" s="404"/>
      <c r="O53155" s="404"/>
      <c r="P53155" s="404"/>
      <c r="Q53155" s="404"/>
      <c r="R53155" s="404"/>
      <c r="S53155" s="404"/>
      <c r="T53155" s="404"/>
    </row>
    <row r="53156" spans="12:20" ht="16.8">
      <c r="L53156" s="404"/>
      <c r="M53156" s="404"/>
      <c r="N53156" s="404"/>
      <c r="O53156" s="404"/>
      <c r="P53156" s="404"/>
      <c r="Q53156" s="404"/>
      <c r="R53156" s="404"/>
      <c r="S53156" s="404"/>
      <c r="T53156" s="404"/>
    </row>
    <row r="53157" spans="12:20" ht="16.8">
      <c r="L53157" s="404"/>
      <c r="M53157" s="404"/>
      <c r="N53157" s="404"/>
      <c r="O53157" s="404"/>
      <c r="P53157" s="404"/>
      <c r="Q53157" s="404"/>
      <c r="R53157" s="404"/>
      <c r="S53157" s="404"/>
      <c r="T53157" s="404"/>
    </row>
    <row r="53158" spans="12:20" ht="16.8">
      <c r="L53158" s="404"/>
      <c r="M53158" s="404"/>
      <c r="N53158" s="404"/>
      <c r="O53158" s="404"/>
      <c r="P53158" s="404"/>
      <c r="Q53158" s="404"/>
      <c r="R53158" s="404"/>
      <c r="S53158" s="404"/>
      <c r="T53158" s="404"/>
    </row>
    <row r="53159" spans="12:20" ht="16.8">
      <c r="L53159" s="404"/>
      <c r="M53159" s="404"/>
      <c r="N53159" s="404"/>
      <c r="O53159" s="404"/>
      <c r="P53159" s="404"/>
      <c r="Q53159" s="404"/>
      <c r="R53159" s="404"/>
      <c r="S53159" s="404"/>
      <c r="T53159" s="404"/>
    </row>
    <row r="53160" spans="12:20" ht="16.8">
      <c r="L53160" s="404"/>
      <c r="M53160" s="404"/>
      <c r="N53160" s="404"/>
      <c r="O53160" s="404"/>
      <c r="P53160" s="404"/>
      <c r="Q53160" s="404"/>
      <c r="R53160" s="404"/>
      <c r="S53160" s="404"/>
      <c r="T53160" s="404"/>
    </row>
    <row r="53161" spans="12:20" ht="16.8">
      <c r="L53161" s="404"/>
      <c r="M53161" s="404"/>
      <c r="N53161" s="404"/>
      <c r="O53161" s="404"/>
      <c r="P53161" s="404"/>
      <c r="Q53161" s="404"/>
      <c r="R53161" s="404"/>
      <c r="S53161" s="404"/>
      <c r="T53161" s="404"/>
    </row>
    <row r="53162" spans="12:20" ht="16.8">
      <c r="L53162" s="404"/>
      <c r="M53162" s="404"/>
      <c r="N53162" s="404"/>
      <c r="O53162" s="404"/>
      <c r="P53162" s="404"/>
      <c r="Q53162" s="404"/>
      <c r="R53162" s="404"/>
      <c r="S53162" s="404"/>
      <c r="T53162" s="404"/>
    </row>
    <row r="53163" spans="12:20" ht="16.8">
      <c r="L53163" s="404"/>
      <c r="M53163" s="404"/>
      <c r="N53163" s="404"/>
      <c r="O53163" s="404"/>
      <c r="P53163" s="404"/>
      <c r="Q53163" s="404"/>
      <c r="R53163" s="404"/>
      <c r="S53163" s="404"/>
      <c r="T53163" s="404"/>
    </row>
    <row r="53164" spans="12:20" ht="16.8">
      <c r="L53164" s="404"/>
      <c r="M53164" s="404"/>
      <c r="N53164" s="404"/>
      <c r="O53164" s="404"/>
      <c r="P53164" s="404"/>
      <c r="Q53164" s="404"/>
      <c r="R53164" s="404"/>
      <c r="S53164" s="404"/>
      <c r="T53164" s="404"/>
    </row>
    <row r="53165" spans="12:20" ht="16.8">
      <c r="L53165" s="404"/>
      <c r="M53165" s="404"/>
      <c r="N53165" s="404"/>
      <c r="O53165" s="404"/>
      <c r="P53165" s="404"/>
      <c r="Q53165" s="404"/>
      <c r="R53165" s="404"/>
      <c r="S53165" s="404"/>
      <c r="T53165" s="404"/>
    </row>
    <row r="53166" spans="12:20" ht="16.8">
      <c r="L53166" s="404"/>
      <c r="M53166" s="404"/>
      <c r="N53166" s="404"/>
      <c r="O53166" s="404"/>
      <c r="P53166" s="404"/>
      <c r="Q53166" s="404"/>
      <c r="R53166" s="404"/>
      <c r="S53166" s="404"/>
      <c r="T53166" s="404"/>
    </row>
    <row r="53167" spans="12:20" ht="16.8">
      <c r="L53167" s="404"/>
      <c r="M53167" s="404"/>
      <c r="N53167" s="404"/>
      <c r="O53167" s="404"/>
      <c r="P53167" s="404"/>
      <c r="Q53167" s="404"/>
      <c r="R53167" s="404"/>
      <c r="S53167" s="404"/>
      <c r="T53167" s="404"/>
    </row>
    <row r="53168" spans="12:20" ht="16.8">
      <c r="L53168" s="404"/>
      <c r="M53168" s="404"/>
      <c r="N53168" s="404"/>
      <c r="O53168" s="404"/>
      <c r="P53168" s="404"/>
      <c r="Q53168" s="404"/>
      <c r="R53168" s="404"/>
      <c r="S53168" s="404"/>
      <c r="T53168" s="404"/>
    </row>
    <row r="53169" spans="12:20" ht="16.8">
      <c r="L53169" s="404"/>
      <c r="M53169" s="404"/>
      <c r="N53169" s="404"/>
      <c r="O53169" s="404"/>
      <c r="P53169" s="404"/>
      <c r="Q53169" s="404"/>
      <c r="R53169" s="404"/>
      <c r="S53169" s="404"/>
      <c r="T53169" s="404"/>
    </row>
    <row r="53170" spans="12:20" ht="16.8">
      <c r="L53170" s="404"/>
      <c r="M53170" s="404"/>
      <c r="N53170" s="404"/>
      <c r="O53170" s="404"/>
      <c r="P53170" s="404"/>
      <c r="Q53170" s="404"/>
      <c r="R53170" s="404"/>
      <c r="S53170" s="404"/>
      <c r="T53170" s="404"/>
    </row>
    <row r="53171" spans="12:20" ht="16.8">
      <c r="L53171" s="404"/>
      <c r="M53171" s="404"/>
      <c r="N53171" s="404"/>
      <c r="O53171" s="404"/>
      <c r="P53171" s="404"/>
      <c r="Q53171" s="404"/>
      <c r="R53171" s="404"/>
      <c r="S53171" s="404"/>
      <c r="T53171" s="404"/>
    </row>
    <row r="53172" spans="12:20" ht="16.8">
      <c r="L53172" s="404"/>
      <c r="M53172" s="404"/>
      <c r="N53172" s="404"/>
      <c r="O53172" s="404"/>
      <c r="P53172" s="404"/>
      <c r="Q53172" s="404"/>
      <c r="R53172" s="404"/>
      <c r="S53172" s="404"/>
      <c r="T53172" s="404"/>
    </row>
    <row r="53173" spans="12:20" ht="16.8">
      <c r="L53173" s="404"/>
      <c r="M53173" s="404"/>
      <c r="N53173" s="404"/>
      <c r="O53173" s="404"/>
      <c r="P53173" s="404"/>
      <c r="Q53173" s="404"/>
      <c r="R53173" s="404"/>
      <c r="S53173" s="404"/>
      <c r="T53173" s="404"/>
    </row>
    <row r="53174" spans="12:20" ht="16.8">
      <c r="L53174" s="404"/>
      <c r="M53174" s="404"/>
      <c r="N53174" s="404"/>
      <c r="O53174" s="404"/>
      <c r="P53174" s="404"/>
      <c r="Q53174" s="404"/>
      <c r="R53174" s="404"/>
      <c r="S53174" s="404"/>
      <c r="T53174" s="404"/>
    </row>
    <row r="53175" spans="12:20" ht="16.8">
      <c r="L53175" s="404"/>
      <c r="M53175" s="404"/>
      <c r="N53175" s="404"/>
      <c r="O53175" s="404"/>
      <c r="P53175" s="404"/>
      <c r="Q53175" s="404"/>
      <c r="R53175" s="404"/>
      <c r="S53175" s="404"/>
      <c r="T53175" s="404"/>
    </row>
    <row r="53176" spans="12:20" ht="16.8">
      <c r="L53176" s="404"/>
      <c r="M53176" s="404"/>
      <c r="N53176" s="404"/>
      <c r="O53176" s="404"/>
      <c r="P53176" s="404"/>
      <c r="Q53176" s="404"/>
      <c r="R53176" s="404"/>
      <c r="S53176" s="404"/>
      <c r="T53176" s="404"/>
    </row>
    <row r="53177" spans="12:20" ht="16.8">
      <c r="L53177" s="404"/>
      <c r="M53177" s="404"/>
      <c r="N53177" s="404"/>
      <c r="O53177" s="404"/>
      <c r="P53177" s="404"/>
      <c r="Q53177" s="404"/>
      <c r="R53177" s="404"/>
      <c r="S53177" s="404"/>
      <c r="T53177" s="404"/>
    </row>
    <row r="53178" spans="12:20" ht="16.8">
      <c r="L53178" s="404"/>
      <c r="M53178" s="404"/>
      <c r="N53178" s="404"/>
      <c r="O53178" s="404"/>
      <c r="P53178" s="404"/>
      <c r="Q53178" s="404"/>
      <c r="R53178" s="404"/>
      <c r="S53178" s="404"/>
      <c r="T53178" s="404"/>
    </row>
    <row r="53179" spans="12:20" ht="16.8">
      <c r="L53179" s="404"/>
      <c r="M53179" s="404"/>
      <c r="N53179" s="404"/>
      <c r="O53179" s="404"/>
      <c r="P53179" s="404"/>
      <c r="Q53179" s="404"/>
      <c r="R53179" s="404"/>
      <c r="S53179" s="404"/>
      <c r="T53179" s="404"/>
    </row>
    <row r="53180" spans="12:20" ht="16.8">
      <c r="L53180" s="404"/>
      <c r="M53180" s="404"/>
      <c r="N53180" s="404"/>
      <c r="O53180" s="404"/>
      <c r="P53180" s="404"/>
      <c r="Q53180" s="404"/>
      <c r="R53180" s="404"/>
      <c r="S53180" s="404"/>
      <c r="T53180" s="404"/>
    </row>
    <row r="53181" spans="12:20" ht="16.8">
      <c r="L53181" s="404"/>
      <c r="M53181" s="404"/>
      <c r="N53181" s="404"/>
      <c r="O53181" s="404"/>
      <c r="P53181" s="404"/>
      <c r="Q53181" s="404"/>
      <c r="R53181" s="404"/>
      <c r="S53181" s="404"/>
      <c r="T53181" s="404"/>
    </row>
    <row r="53182" spans="12:20" ht="16.8">
      <c r="L53182" s="404"/>
      <c r="M53182" s="404"/>
      <c r="N53182" s="404"/>
      <c r="O53182" s="404"/>
      <c r="P53182" s="404"/>
      <c r="Q53182" s="404"/>
      <c r="R53182" s="404"/>
      <c r="S53182" s="404"/>
      <c r="T53182" s="404"/>
    </row>
    <row r="53183" spans="12:20" ht="16.8">
      <c r="L53183" s="404"/>
      <c r="M53183" s="404"/>
      <c r="N53183" s="404"/>
      <c r="O53183" s="404"/>
      <c r="P53183" s="404"/>
      <c r="Q53183" s="404"/>
      <c r="R53183" s="404"/>
      <c r="S53183" s="404"/>
      <c r="T53183" s="404"/>
    </row>
    <row r="53184" spans="12:20" ht="16.8">
      <c r="L53184" s="404"/>
      <c r="M53184" s="404"/>
      <c r="N53184" s="404"/>
      <c r="O53184" s="404"/>
      <c r="P53184" s="404"/>
      <c r="Q53184" s="404"/>
      <c r="R53184" s="404"/>
      <c r="S53184" s="404"/>
      <c r="T53184" s="404"/>
    </row>
    <row r="53185" spans="12:20" ht="16.8">
      <c r="L53185" s="404"/>
      <c r="M53185" s="404"/>
      <c r="N53185" s="404"/>
      <c r="O53185" s="404"/>
      <c r="P53185" s="404"/>
      <c r="Q53185" s="404"/>
      <c r="R53185" s="404"/>
      <c r="S53185" s="404"/>
      <c r="T53185" s="404"/>
    </row>
    <row r="53186" spans="12:20" ht="16.8">
      <c r="L53186" s="404"/>
      <c r="M53186" s="404"/>
      <c r="N53186" s="404"/>
      <c r="O53186" s="404"/>
      <c r="P53186" s="404"/>
      <c r="Q53186" s="404"/>
      <c r="R53186" s="404"/>
      <c r="S53186" s="404"/>
      <c r="T53186" s="404"/>
    </row>
    <row r="53187" spans="12:20" ht="16.8">
      <c r="L53187" s="404"/>
      <c r="M53187" s="404"/>
      <c r="N53187" s="404"/>
      <c r="O53187" s="404"/>
      <c r="P53187" s="404"/>
      <c r="Q53187" s="404"/>
      <c r="R53187" s="404"/>
      <c r="S53187" s="404"/>
      <c r="T53187" s="404"/>
    </row>
    <row r="53188" spans="12:20" ht="16.8">
      <c r="L53188" s="404"/>
      <c r="M53188" s="404"/>
      <c r="N53188" s="404"/>
      <c r="O53188" s="404"/>
      <c r="P53188" s="404"/>
      <c r="Q53188" s="404"/>
      <c r="R53188" s="404"/>
      <c r="S53188" s="404"/>
      <c r="T53188" s="404"/>
    </row>
    <row r="53189" spans="12:20" ht="16.8">
      <c r="L53189" s="404"/>
      <c r="M53189" s="404"/>
      <c r="N53189" s="404"/>
      <c r="O53189" s="404"/>
      <c r="P53189" s="404"/>
      <c r="Q53189" s="404"/>
      <c r="R53189" s="404"/>
      <c r="S53189" s="404"/>
      <c r="T53189" s="404"/>
    </row>
    <row r="53190" spans="12:20" ht="16.8">
      <c r="L53190" s="404"/>
      <c r="M53190" s="404"/>
      <c r="N53190" s="404"/>
      <c r="O53190" s="404"/>
      <c r="P53190" s="404"/>
      <c r="Q53190" s="404"/>
      <c r="R53190" s="404"/>
      <c r="S53190" s="404"/>
      <c r="T53190" s="404"/>
    </row>
    <row r="53191" spans="12:20" ht="16.8">
      <c r="L53191" s="404"/>
      <c r="M53191" s="404"/>
      <c r="N53191" s="404"/>
      <c r="O53191" s="404"/>
      <c r="P53191" s="404"/>
      <c r="Q53191" s="404"/>
      <c r="R53191" s="404"/>
      <c r="S53191" s="404"/>
      <c r="T53191" s="404"/>
    </row>
    <row r="53192" spans="12:20" ht="16.8">
      <c r="L53192" s="404"/>
      <c r="M53192" s="404"/>
      <c r="N53192" s="404"/>
      <c r="O53192" s="404"/>
      <c r="P53192" s="404"/>
      <c r="Q53192" s="404"/>
      <c r="R53192" s="404"/>
      <c r="S53192" s="404"/>
      <c r="T53192" s="404"/>
    </row>
    <row r="53193" spans="12:20" ht="16.8">
      <c r="L53193" s="404"/>
      <c r="M53193" s="404"/>
      <c r="N53193" s="404"/>
      <c r="O53193" s="404"/>
      <c r="P53193" s="404"/>
      <c r="Q53193" s="404"/>
      <c r="R53193" s="404"/>
      <c r="S53193" s="404"/>
      <c r="T53193" s="404"/>
    </row>
    <row r="53194" spans="12:20" ht="16.8">
      <c r="L53194" s="404"/>
      <c r="M53194" s="404"/>
      <c r="N53194" s="404"/>
      <c r="O53194" s="404"/>
      <c r="P53194" s="404"/>
      <c r="Q53194" s="404"/>
      <c r="R53194" s="404"/>
      <c r="S53194" s="404"/>
      <c r="T53194" s="404"/>
    </row>
    <row r="53195" spans="12:20" ht="16.8">
      <c r="L53195" s="404"/>
      <c r="M53195" s="404"/>
      <c r="N53195" s="404"/>
      <c r="O53195" s="404"/>
      <c r="P53195" s="404"/>
      <c r="Q53195" s="404"/>
      <c r="R53195" s="404"/>
      <c r="S53195" s="404"/>
      <c r="T53195" s="404"/>
    </row>
    <row r="53196" spans="12:20" ht="16.8">
      <c r="L53196" s="404"/>
      <c r="M53196" s="404"/>
      <c r="N53196" s="404"/>
      <c r="O53196" s="404"/>
      <c r="P53196" s="404"/>
      <c r="Q53196" s="404"/>
      <c r="R53196" s="404"/>
      <c r="S53196" s="404"/>
      <c r="T53196" s="404"/>
    </row>
    <row r="53197" spans="12:20" ht="16.8">
      <c r="L53197" s="404"/>
      <c r="M53197" s="404"/>
      <c r="N53197" s="404"/>
      <c r="O53197" s="404"/>
      <c r="P53197" s="404"/>
      <c r="Q53197" s="404"/>
      <c r="R53197" s="404"/>
      <c r="S53197" s="404"/>
      <c r="T53197" s="404"/>
    </row>
    <row r="53198" spans="12:20" ht="16.8">
      <c r="L53198" s="404"/>
      <c r="M53198" s="404"/>
      <c r="N53198" s="404"/>
      <c r="O53198" s="404"/>
      <c r="P53198" s="404"/>
      <c r="Q53198" s="404"/>
      <c r="R53198" s="404"/>
      <c r="S53198" s="404"/>
      <c r="T53198" s="404"/>
    </row>
    <row r="53199" spans="12:20" ht="16.8">
      <c r="L53199" s="404"/>
      <c r="M53199" s="404"/>
      <c r="N53199" s="404"/>
      <c r="O53199" s="404"/>
      <c r="P53199" s="404"/>
      <c r="Q53199" s="404"/>
      <c r="R53199" s="404"/>
      <c r="S53199" s="404"/>
      <c r="T53199" s="404"/>
    </row>
    <row r="53200" spans="12:20" ht="16.8">
      <c r="L53200" s="404"/>
      <c r="M53200" s="404"/>
      <c r="N53200" s="404"/>
      <c r="O53200" s="404"/>
      <c r="P53200" s="404"/>
      <c r="Q53200" s="404"/>
      <c r="R53200" s="404"/>
      <c r="S53200" s="404"/>
      <c r="T53200" s="404"/>
    </row>
    <row r="53201" spans="12:20" ht="16.8">
      <c r="L53201" s="404"/>
      <c r="M53201" s="404"/>
      <c r="N53201" s="404"/>
      <c r="O53201" s="404"/>
      <c r="P53201" s="404"/>
      <c r="Q53201" s="404"/>
      <c r="R53201" s="404"/>
      <c r="S53201" s="404"/>
      <c r="T53201" s="404"/>
    </row>
    <row r="53202" spans="12:20" ht="16.8">
      <c r="L53202" s="404"/>
      <c r="M53202" s="404"/>
      <c r="N53202" s="404"/>
      <c r="O53202" s="404"/>
      <c r="P53202" s="404"/>
      <c r="Q53202" s="404"/>
      <c r="R53202" s="404"/>
      <c r="S53202" s="404"/>
      <c r="T53202" s="404"/>
    </row>
    <row r="53203" spans="12:20" ht="16.8">
      <c r="L53203" s="404"/>
      <c r="M53203" s="404"/>
      <c r="N53203" s="404"/>
      <c r="O53203" s="404"/>
      <c r="P53203" s="404"/>
      <c r="Q53203" s="404"/>
      <c r="R53203" s="404"/>
      <c r="S53203" s="404"/>
      <c r="T53203" s="404"/>
    </row>
    <row r="53204" spans="12:20" ht="16.8">
      <c r="L53204" s="404"/>
      <c r="M53204" s="404"/>
      <c r="N53204" s="404"/>
      <c r="O53204" s="404"/>
      <c r="P53204" s="404"/>
      <c r="Q53204" s="404"/>
      <c r="R53204" s="404"/>
      <c r="S53204" s="404"/>
      <c r="T53204" s="404"/>
    </row>
    <row r="53205" spans="12:20" ht="16.8">
      <c r="L53205" s="404"/>
      <c r="M53205" s="404"/>
      <c r="N53205" s="404"/>
      <c r="O53205" s="404"/>
      <c r="P53205" s="404"/>
      <c r="Q53205" s="404"/>
      <c r="R53205" s="404"/>
      <c r="S53205" s="404"/>
      <c r="T53205" s="404"/>
    </row>
    <row r="53206" spans="12:20" ht="16.8">
      <c r="L53206" s="404"/>
      <c r="M53206" s="404"/>
      <c r="N53206" s="404"/>
      <c r="O53206" s="404"/>
      <c r="P53206" s="404"/>
      <c r="Q53206" s="404"/>
      <c r="R53206" s="404"/>
      <c r="S53206" s="404"/>
      <c r="T53206" s="404"/>
    </row>
    <row r="53207" spans="12:20" ht="16.8">
      <c r="L53207" s="404"/>
      <c r="M53207" s="404"/>
      <c r="N53207" s="404"/>
      <c r="O53207" s="404"/>
      <c r="P53207" s="404"/>
      <c r="Q53207" s="404"/>
      <c r="R53207" s="404"/>
      <c r="S53207" s="404"/>
      <c r="T53207" s="404"/>
    </row>
    <row r="53208" spans="12:20" ht="16.8">
      <c r="L53208" s="404"/>
      <c r="M53208" s="404"/>
      <c r="N53208" s="404"/>
      <c r="O53208" s="404"/>
      <c r="P53208" s="404"/>
      <c r="Q53208" s="404"/>
      <c r="R53208" s="404"/>
      <c r="S53208" s="404"/>
      <c r="T53208" s="404"/>
    </row>
    <row r="53209" spans="12:20" ht="16.8">
      <c r="L53209" s="404"/>
      <c r="M53209" s="404"/>
      <c r="N53209" s="404"/>
      <c r="O53209" s="404"/>
      <c r="P53209" s="404"/>
      <c r="Q53209" s="404"/>
      <c r="R53209" s="404"/>
      <c r="S53209" s="404"/>
      <c r="T53209" s="404"/>
    </row>
    <row r="53210" spans="12:20" ht="16.8">
      <c r="L53210" s="404"/>
      <c r="M53210" s="404"/>
      <c r="N53210" s="404"/>
      <c r="O53210" s="404"/>
      <c r="P53210" s="404"/>
      <c r="Q53210" s="404"/>
      <c r="R53210" s="404"/>
      <c r="S53210" s="404"/>
      <c r="T53210" s="404"/>
    </row>
    <row r="53211" spans="12:20" ht="16.8">
      <c r="L53211" s="404"/>
      <c r="M53211" s="404"/>
      <c r="N53211" s="404"/>
      <c r="O53211" s="404"/>
      <c r="P53211" s="404"/>
      <c r="Q53211" s="404"/>
      <c r="R53211" s="404"/>
      <c r="S53211" s="404"/>
      <c r="T53211" s="404"/>
    </row>
    <row r="53212" spans="12:20" ht="16.8">
      <c r="L53212" s="404"/>
      <c r="M53212" s="404"/>
      <c r="N53212" s="404"/>
      <c r="O53212" s="404"/>
      <c r="P53212" s="404"/>
      <c r="Q53212" s="404"/>
      <c r="R53212" s="404"/>
      <c r="S53212" s="404"/>
      <c r="T53212" s="404"/>
    </row>
    <row r="53213" spans="12:20" ht="16.8">
      <c r="L53213" s="404"/>
      <c r="M53213" s="404"/>
      <c r="N53213" s="404"/>
      <c r="O53213" s="404"/>
      <c r="P53213" s="404"/>
      <c r="Q53213" s="404"/>
      <c r="R53213" s="404"/>
      <c r="S53213" s="404"/>
      <c r="T53213" s="404"/>
    </row>
    <row r="53214" spans="12:20" ht="16.8">
      <c r="L53214" s="404"/>
      <c r="M53214" s="404"/>
      <c r="N53214" s="404"/>
      <c r="O53214" s="404"/>
      <c r="P53214" s="404"/>
      <c r="Q53214" s="404"/>
      <c r="R53214" s="404"/>
      <c r="S53214" s="404"/>
      <c r="T53214" s="404"/>
    </row>
    <row r="53215" spans="12:20" ht="16.8">
      <c r="L53215" s="404"/>
      <c r="M53215" s="404"/>
      <c r="N53215" s="404"/>
      <c r="O53215" s="404"/>
      <c r="P53215" s="404"/>
      <c r="Q53215" s="404"/>
      <c r="R53215" s="404"/>
      <c r="S53215" s="404"/>
      <c r="T53215" s="404"/>
    </row>
    <row r="53216" spans="12:20" ht="16.8">
      <c r="L53216" s="404"/>
      <c r="M53216" s="404"/>
      <c r="N53216" s="404"/>
      <c r="O53216" s="404"/>
      <c r="P53216" s="404"/>
      <c r="Q53216" s="404"/>
      <c r="R53216" s="404"/>
      <c r="S53216" s="404"/>
      <c r="T53216" s="404"/>
    </row>
    <row r="53217" spans="12:20" ht="16.8">
      <c r="L53217" s="404"/>
      <c r="M53217" s="404"/>
      <c r="N53217" s="404"/>
      <c r="O53217" s="404"/>
      <c r="P53217" s="404"/>
      <c r="Q53217" s="404"/>
      <c r="R53217" s="404"/>
      <c r="S53217" s="404"/>
      <c r="T53217" s="404"/>
    </row>
    <row r="53218" spans="12:20" ht="16.8">
      <c r="L53218" s="404"/>
      <c r="M53218" s="404"/>
      <c r="N53218" s="404"/>
      <c r="O53218" s="404"/>
      <c r="P53218" s="404"/>
      <c r="Q53218" s="404"/>
      <c r="R53218" s="404"/>
      <c r="S53218" s="404"/>
      <c r="T53218" s="404"/>
    </row>
    <row r="53219" spans="12:20" ht="16.8">
      <c r="L53219" s="404"/>
      <c r="M53219" s="404"/>
      <c r="N53219" s="404"/>
      <c r="O53219" s="404"/>
      <c r="P53219" s="404"/>
      <c r="Q53219" s="404"/>
      <c r="R53219" s="404"/>
      <c r="S53219" s="404"/>
      <c r="T53219" s="404"/>
    </row>
    <row r="53220" spans="12:20" ht="16.8">
      <c r="L53220" s="404"/>
      <c r="M53220" s="404"/>
      <c r="N53220" s="404"/>
      <c r="O53220" s="404"/>
      <c r="P53220" s="404"/>
      <c r="Q53220" s="404"/>
      <c r="R53220" s="404"/>
      <c r="S53220" s="404"/>
      <c r="T53220" s="404"/>
    </row>
    <row r="53221" spans="12:20" ht="16.8">
      <c r="L53221" s="404"/>
      <c r="M53221" s="404"/>
      <c r="N53221" s="404"/>
      <c r="O53221" s="404"/>
      <c r="P53221" s="404"/>
      <c r="Q53221" s="404"/>
      <c r="R53221" s="404"/>
      <c r="S53221" s="404"/>
      <c r="T53221" s="404"/>
    </row>
    <row r="53222" spans="12:20" ht="16.8">
      <c r="L53222" s="404"/>
      <c r="M53222" s="404"/>
      <c r="N53222" s="404"/>
      <c r="O53222" s="404"/>
      <c r="P53222" s="404"/>
      <c r="Q53222" s="404"/>
      <c r="R53222" s="404"/>
      <c r="S53222" s="404"/>
      <c r="T53222" s="404"/>
    </row>
    <row r="53223" spans="12:20" ht="16.8">
      <c r="L53223" s="404"/>
      <c r="M53223" s="404"/>
      <c r="N53223" s="404"/>
      <c r="O53223" s="404"/>
      <c r="P53223" s="404"/>
      <c r="Q53223" s="404"/>
      <c r="R53223" s="404"/>
      <c r="S53223" s="404"/>
      <c r="T53223" s="404"/>
    </row>
    <row r="53224" spans="12:20" ht="16.8">
      <c r="L53224" s="404"/>
      <c r="M53224" s="404"/>
      <c r="N53224" s="404"/>
      <c r="O53224" s="404"/>
      <c r="P53224" s="404"/>
      <c r="Q53224" s="404"/>
      <c r="R53224" s="404"/>
      <c r="S53224" s="404"/>
      <c r="T53224" s="404"/>
    </row>
    <row r="53225" spans="12:20" ht="16.8">
      <c r="L53225" s="404"/>
      <c r="M53225" s="404"/>
      <c r="N53225" s="404"/>
      <c r="O53225" s="404"/>
      <c r="P53225" s="404"/>
      <c r="Q53225" s="404"/>
      <c r="R53225" s="404"/>
      <c r="S53225" s="404"/>
      <c r="T53225" s="404"/>
    </row>
    <row r="53226" spans="12:20" ht="16.8">
      <c r="L53226" s="404"/>
      <c r="M53226" s="404"/>
      <c r="N53226" s="404"/>
      <c r="O53226" s="404"/>
      <c r="P53226" s="404"/>
      <c r="Q53226" s="404"/>
      <c r="R53226" s="404"/>
      <c r="S53226" s="404"/>
      <c r="T53226" s="404"/>
    </row>
    <row r="53227" spans="12:20" ht="16.8">
      <c r="L53227" s="404"/>
      <c r="M53227" s="404"/>
      <c r="N53227" s="404"/>
      <c r="O53227" s="404"/>
      <c r="P53227" s="404"/>
      <c r="Q53227" s="404"/>
      <c r="R53227" s="404"/>
      <c r="S53227" s="404"/>
      <c r="T53227" s="404"/>
    </row>
    <row r="53228" spans="12:20" ht="16.8">
      <c r="L53228" s="404"/>
      <c r="M53228" s="404"/>
      <c r="N53228" s="404"/>
      <c r="O53228" s="404"/>
      <c r="P53228" s="404"/>
      <c r="Q53228" s="404"/>
      <c r="R53228" s="404"/>
      <c r="S53228" s="404"/>
      <c r="T53228" s="404"/>
    </row>
    <row r="53229" spans="12:20" ht="16.8">
      <c r="L53229" s="404"/>
      <c r="M53229" s="404"/>
      <c r="N53229" s="404"/>
      <c r="O53229" s="404"/>
      <c r="P53229" s="404"/>
      <c r="Q53229" s="404"/>
      <c r="R53229" s="404"/>
      <c r="S53229" s="404"/>
      <c r="T53229" s="404"/>
    </row>
    <row r="53230" spans="12:20" ht="16.8">
      <c r="L53230" s="404"/>
      <c r="M53230" s="404"/>
      <c r="N53230" s="404"/>
      <c r="O53230" s="404"/>
      <c r="P53230" s="404"/>
      <c r="Q53230" s="404"/>
      <c r="R53230" s="404"/>
      <c r="S53230" s="404"/>
      <c r="T53230" s="404"/>
    </row>
    <row r="53231" spans="12:20" ht="16.8">
      <c r="L53231" s="404"/>
      <c r="M53231" s="404"/>
      <c r="N53231" s="404"/>
      <c r="O53231" s="404"/>
      <c r="P53231" s="404"/>
      <c r="Q53231" s="404"/>
      <c r="R53231" s="404"/>
      <c r="S53231" s="404"/>
      <c r="T53231" s="404"/>
    </row>
    <row r="53232" spans="12:20" ht="16.8">
      <c r="L53232" s="404"/>
      <c r="M53232" s="404"/>
      <c r="N53232" s="404"/>
      <c r="O53232" s="404"/>
      <c r="P53232" s="404"/>
      <c r="Q53232" s="404"/>
      <c r="R53232" s="404"/>
      <c r="S53232" s="404"/>
      <c r="T53232" s="404"/>
    </row>
    <row r="53233" spans="12:20" ht="16.8">
      <c r="L53233" s="404"/>
      <c r="M53233" s="404"/>
      <c r="N53233" s="404"/>
      <c r="O53233" s="404"/>
      <c r="P53233" s="404"/>
      <c r="Q53233" s="404"/>
      <c r="R53233" s="404"/>
      <c r="S53233" s="404"/>
      <c r="T53233" s="404"/>
    </row>
    <row r="53234" spans="12:20" ht="16.8">
      <c r="L53234" s="404"/>
      <c r="M53234" s="404"/>
      <c r="N53234" s="404"/>
      <c r="O53234" s="404"/>
      <c r="P53234" s="404"/>
      <c r="Q53234" s="404"/>
      <c r="R53234" s="404"/>
      <c r="S53234" s="404"/>
      <c r="T53234" s="404"/>
    </row>
    <row r="53235" spans="12:20" ht="16.8">
      <c r="L53235" s="404"/>
      <c r="M53235" s="404"/>
      <c r="N53235" s="404"/>
      <c r="O53235" s="404"/>
      <c r="P53235" s="404"/>
      <c r="Q53235" s="404"/>
      <c r="R53235" s="404"/>
      <c r="S53235" s="404"/>
      <c r="T53235" s="404"/>
    </row>
    <row r="53236" spans="12:20" ht="16.8">
      <c r="L53236" s="404"/>
      <c r="M53236" s="404"/>
      <c r="N53236" s="404"/>
      <c r="O53236" s="404"/>
      <c r="P53236" s="404"/>
      <c r="Q53236" s="404"/>
      <c r="R53236" s="404"/>
      <c r="S53236" s="404"/>
      <c r="T53236" s="404"/>
    </row>
    <row r="53237" spans="12:20" ht="16.8">
      <c r="L53237" s="404"/>
      <c r="M53237" s="404"/>
      <c r="N53237" s="404"/>
      <c r="O53237" s="404"/>
      <c r="P53237" s="404"/>
      <c r="Q53237" s="404"/>
      <c r="R53237" s="404"/>
      <c r="S53237" s="404"/>
      <c r="T53237" s="404"/>
    </row>
    <row r="53238" spans="12:20" ht="16.8">
      <c r="L53238" s="404"/>
      <c r="M53238" s="404"/>
      <c r="N53238" s="404"/>
      <c r="O53238" s="404"/>
      <c r="P53238" s="404"/>
      <c r="Q53238" s="404"/>
      <c r="R53238" s="404"/>
      <c r="S53238" s="404"/>
      <c r="T53238" s="404"/>
    </row>
    <row r="53239" spans="12:20" ht="16.8">
      <c r="L53239" s="404"/>
      <c r="M53239" s="404"/>
      <c r="N53239" s="404"/>
      <c r="O53239" s="404"/>
      <c r="P53239" s="404"/>
      <c r="Q53239" s="404"/>
      <c r="R53239" s="404"/>
      <c r="S53239" s="404"/>
      <c r="T53239" s="404"/>
    </row>
    <row r="53240" spans="12:20" ht="16.8">
      <c r="L53240" s="404"/>
      <c r="M53240" s="404"/>
      <c r="N53240" s="404"/>
      <c r="O53240" s="404"/>
      <c r="P53240" s="404"/>
      <c r="Q53240" s="404"/>
      <c r="R53240" s="404"/>
      <c r="S53240" s="404"/>
      <c r="T53240" s="404"/>
    </row>
    <row r="53241" spans="12:20" ht="16.8">
      <c r="L53241" s="404"/>
      <c r="M53241" s="404"/>
      <c r="N53241" s="404"/>
      <c r="O53241" s="404"/>
      <c r="P53241" s="404"/>
      <c r="Q53241" s="404"/>
      <c r="R53241" s="404"/>
      <c r="S53241" s="404"/>
      <c r="T53241" s="404"/>
    </row>
    <row r="53242" spans="12:20" ht="16.8">
      <c r="L53242" s="404"/>
      <c r="M53242" s="404"/>
      <c r="N53242" s="404"/>
      <c r="O53242" s="404"/>
      <c r="P53242" s="404"/>
      <c r="Q53242" s="404"/>
      <c r="R53242" s="404"/>
      <c r="S53242" s="404"/>
      <c r="T53242" s="404"/>
    </row>
    <row r="53243" spans="12:20" ht="16.8">
      <c r="L53243" s="404"/>
      <c r="M53243" s="404"/>
      <c r="N53243" s="404"/>
      <c r="O53243" s="404"/>
      <c r="P53243" s="404"/>
      <c r="Q53243" s="404"/>
      <c r="R53243" s="404"/>
      <c r="S53243" s="404"/>
      <c r="T53243" s="404"/>
    </row>
    <row r="53244" spans="12:20" ht="16.8">
      <c r="L53244" s="404"/>
      <c r="M53244" s="404"/>
      <c r="N53244" s="404"/>
      <c r="O53244" s="404"/>
      <c r="P53244" s="404"/>
      <c r="Q53244" s="404"/>
      <c r="R53244" s="404"/>
      <c r="S53244" s="404"/>
      <c r="T53244" s="404"/>
    </row>
    <row r="53245" spans="12:20" ht="16.8">
      <c r="L53245" s="404"/>
      <c r="M53245" s="404"/>
      <c r="N53245" s="404"/>
      <c r="O53245" s="404"/>
      <c r="P53245" s="404"/>
      <c r="Q53245" s="404"/>
      <c r="R53245" s="404"/>
      <c r="S53245" s="404"/>
      <c r="T53245" s="404"/>
    </row>
    <row r="53246" spans="12:20" ht="16.8">
      <c r="L53246" s="404"/>
      <c r="M53246" s="404"/>
      <c r="N53246" s="404"/>
      <c r="O53246" s="404"/>
      <c r="P53246" s="404"/>
      <c r="Q53246" s="404"/>
      <c r="R53246" s="404"/>
      <c r="S53246" s="404"/>
      <c r="T53246" s="404"/>
    </row>
    <row r="53247" spans="12:20" ht="16.8">
      <c r="L53247" s="404"/>
      <c r="M53247" s="404"/>
      <c r="N53247" s="404"/>
      <c r="O53247" s="404"/>
      <c r="P53247" s="404"/>
      <c r="Q53247" s="404"/>
      <c r="R53247" s="404"/>
      <c r="S53247" s="404"/>
      <c r="T53247" s="404"/>
    </row>
    <row r="53248" spans="12:20" ht="16.8">
      <c r="L53248" s="404"/>
      <c r="M53248" s="404"/>
      <c r="N53248" s="404"/>
      <c r="O53248" s="404"/>
      <c r="P53248" s="404"/>
      <c r="Q53248" s="404"/>
      <c r="R53248" s="404"/>
      <c r="S53248" s="404"/>
      <c r="T53248" s="404"/>
    </row>
    <row r="53249" spans="12:20" ht="16.8">
      <c r="L53249" s="404"/>
      <c r="M53249" s="404"/>
      <c r="N53249" s="404"/>
      <c r="O53249" s="404"/>
      <c r="P53249" s="404"/>
      <c r="Q53249" s="404"/>
      <c r="R53249" s="404"/>
      <c r="S53249" s="404"/>
      <c r="T53249" s="404"/>
    </row>
    <row r="53250" spans="12:20" ht="16.8">
      <c r="L53250" s="404"/>
      <c r="M53250" s="404"/>
      <c r="N53250" s="404"/>
      <c r="O53250" s="404"/>
      <c r="P53250" s="404"/>
      <c r="Q53250" s="404"/>
      <c r="R53250" s="404"/>
      <c r="S53250" s="404"/>
      <c r="T53250" s="404"/>
    </row>
    <row r="53251" spans="12:20" ht="16.8">
      <c r="L53251" s="404"/>
      <c r="M53251" s="404"/>
      <c r="N53251" s="404"/>
      <c r="O53251" s="404"/>
      <c r="P53251" s="404"/>
      <c r="Q53251" s="404"/>
      <c r="R53251" s="404"/>
      <c r="S53251" s="404"/>
      <c r="T53251" s="404"/>
    </row>
    <row r="53252" spans="12:20" ht="16.8">
      <c r="L53252" s="404"/>
      <c r="M53252" s="404"/>
      <c r="N53252" s="404"/>
      <c r="O53252" s="404"/>
      <c r="P53252" s="404"/>
      <c r="Q53252" s="404"/>
      <c r="R53252" s="404"/>
      <c r="S53252" s="404"/>
      <c r="T53252" s="404"/>
    </row>
    <row r="53253" spans="12:20" ht="16.8">
      <c r="L53253" s="404"/>
      <c r="M53253" s="404"/>
      <c r="N53253" s="404"/>
      <c r="O53253" s="404"/>
      <c r="P53253" s="404"/>
      <c r="Q53253" s="404"/>
      <c r="R53253" s="404"/>
      <c r="S53253" s="404"/>
      <c r="T53253" s="404"/>
    </row>
    <row r="53254" spans="12:20" ht="16.8">
      <c r="L53254" s="404"/>
      <c r="M53254" s="404"/>
      <c r="N53254" s="404"/>
      <c r="O53254" s="404"/>
      <c r="P53254" s="404"/>
      <c r="Q53254" s="404"/>
      <c r="R53254" s="404"/>
      <c r="S53254" s="404"/>
      <c r="T53254" s="404"/>
    </row>
    <row r="53255" spans="12:20" ht="16.8">
      <c r="L53255" s="404"/>
      <c r="M53255" s="404"/>
      <c r="N53255" s="404"/>
      <c r="O53255" s="404"/>
      <c r="P53255" s="404"/>
      <c r="Q53255" s="404"/>
      <c r="R53255" s="404"/>
      <c r="S53255" s="404"/>
      <c r="T53255" s="404"/>
    </row>
    <row r="53256" spans="12:20" ht="16.8">
      <c r="L53256" s="404"/>
      <c r="M53256" s="404"/>
      <c r="N53256" s="404"/>
      <c r="O53256" s="404"/>
      <c r="P53256" s="404"/>
      <c r="Q53256" s="404"/>
      <c r="R53256" s="404"/>
      <c r="S53256" s="404"/>
      <c r="T53256" s="404"/>
    </row>
    <row r="53257" spans="12:20" ht="16.8">
      <c r="L53257" s="404"/>
      <c r="M53257" s="404"/>
      <c r="N53257" s="404"/>
      <c r="O53257" s="404"/>
      <c r="P53257" s="404"/>
      <c r="Q53257" s="404"/>
      <c r="R53257" s="404"/>
      <c r="S53257" s="404"/>
      <c r="T53257" s="404"/>
    </row>
    <row r="53258" spans="12:20" ht="16.8">
      <c r="L53258" s="404"/>
      <c r="M53258" s="404"/>
      <c r="N53258" s="404"/>
      <c r="O53258" s="404"/>
      <c r="P53258" s="404"/>
      <c r="Q53258" s="404"/>
      <c r="R53258" s="404"/>
      <c r="S53258" s="404"/>
      <c r="T53258" s="404"/>
    </row>
    <row r="53259" spans="12:20" ht="16.8">
      <c r="L53259" s="404"/>
      <c r="M53259" s="404"/>
      <c r="N53259" s="404"/>
      <c r="O53259" s="404"/>
      <c r="P53259" s="404"/>
      <c r="Q53259" s="404"/>
      <c r="R53259" s="404"/>
      <c r="S53259" s="404"/>
      <c r="T53259" s="404"/>
    </row>
    <row r="53260" spans="12:20" ht="16.8">
      <c r="L53260" s="404"/>
      <c r="M53260" s="404"/>
      <c r="N53260" s="404"/>
      <c r="O53260" s="404"/>
      <c r="P53260" s="404"/>
      <c r="Q53260" s="404"/>
      <c r="R53260" s="404"/>
      <c r="S53260" s="404"/>
      <c r="T53260" s="404"/>
    </row>
    <row r="53261" spans="12:20" ht="16.8">
      <c r="L53261" s="404"/>
      <c r="M53261" s="404"/>
      <c r="N53261" s="404"/>
      <c r="O53261" s="404"/>
      <c r="P53261" s="404"/>
      <c r="Q53261" s="404"/>
      <c r="R53261" s="404"/>
      <c r="S53261" s="404"/>
      <c r="T53261" s="404"/>
    </row>
    <row r="53262" spans="12:20" ht="16.8">
      <c r="L53262" s="404"/>
      <c r="M53262" s="404"/>
      <c r="N53262" s="404"/>
      <c r="O53262" s="404"/>
      <c r="P53262" s="404"/>
      <c r="Q53262" s="404"/>
      <c r="R53262" s="404"/>
      <c r="S53262" s="404"/>
      <c r="T53262" s="404"/>
    </row>
    <row r="53263" spans="12:20" ht="16.8">
      <c r="L53263" s="404"/>
      <c r="M53263" s="404"/>
      <c r="N53263" s="404"/>
      <c r="O53263" s="404"/>
      <c r="P53263" s="404"/>
      <c r="Q53263" s="404"/>
      <c r="R53263" s="404"/>
      <c r="S53263" s="404"/>
      <c r="T53263" s="404"/>
    </row>
    <row r="53264" spans="12:20" ht="16.8">
      <c r="L53264" s="404"/>
      <c r="M53264" s="404"/>
      <c r="N53264" s="404"/>
      <c r="O53264" s="404"/>
      <c r="P53264" s="404"/>
      <c r="Q53264" s="404"/>
      <c r="R53264" s="404"/>
      <c r="S53264" s="404"/>
      <c r="T53264" s="404"/>
    </row>
    <row r="53265" spans="12:20" ht="16.8">
      <c r="L53265" s="404"/>
      <c r="M53265" s="404"/>
      <c r="N53265" s="404"/>
      <c r="O53265" s="404"/>
      <c r="P53265" s="404"/>
      <c r="Q53265" s="404"/>
      <c r="R53265" s="404"/>
      <c r="S53265" s="404"/>
      <c r="T53265" s="404"/>
    </row>
    <row r="53266" spans="12:20" ht="16.8">
      <c r="L53266" s="404"/>
      <c r="M53266" s="404"/>
      <c r="N53266" s="404"/>
      <c r="O53266" s="404"/>
      <c r="P53266" s="404"/>
      <c r="Q53266" s="404"/>
      <c r="R53266" s="404"/>
      <c r="S53266" s="404"/>
      <c r="T53266" s="404"/>
    </row>
    <row r="53267" spans="12:20" ht="16.8">
      <c r="L53267" s="404"/>
      <c r="M53267" s="404"/>
      <c r="N53267" s="404"/>
      <c r="O53267" s="404"/>
      <c r="P53267" s="404"/>
      <c r="Q53267" s="404"/>
      <c r="R53267" s="404"/>
      <c r="S53267" s="404"/>
      <c r="T53267" s="404"/>
    </row>
    <row r="53268" spans="12:20" ht="16.8">
      <c r="L53268" s="404"/>
      <c r="M53268" s="404"/>
      <c r="N53268" s="404"/>
      <c r="O53268" s="404"/>
      <c r="P53268" s="404"/>
      <c r="Q53268" s="404"/>
      <c r="R53268" s="404"/>
      <c r="S53268" s="404"/>
      <c r="T53268" s="404"/>
    </row>
    <row r="53269" spans="12:20" ht="16.8">
      <c r="L53269" s="404"/>
      <c r="M53269" s="404"/>
      <c r="N53269" s="404"/>
      <c r="O53269" s="404"/>
      <c r="P53269" s="404"/>
      <c r="Q53269" s="404"/>
      <c r="R53269" s="404"/>
      <c r="S53269" s="404"/>
      <c r="T53269" s="404"/>
    </row>
    <row r="53270" spans="12:20" ht="16.8">
      <c r="L53270" s="404"/>
      <c r="M53270" s="404"/>
      <c r="N53270" s="404"/>
      <c r="O53270" s="404"/>
      <c r="P53270" s="404"/>
      <c r="Q53270" s="404"/>
      <c r="R53270" s="404"/>
      <c r="S53270" s="404"/>
      <c r="T53270" s="404"/>
    </row>
    <row r="53271" spans="12:20" ht="16.8">
      <c r="L53271" s="404"/>
      <c r="M53271" s="404"/>
      <c r="N53271" s="404"/>
      <c r="O53271" s="404"/>
      <c r="P53271" s="404"/>
      <c r="Q53271" s="404"/>
      <c r="R53271" s="404"/>
      <c r="S53271" s="404"/>
      <c r="T53271" s="404"/>
    </row>
    <row r="53272" spans="12:20" ht="16.8">
      <c r="L53272" s="404"/>
      <c r="M53272" s="404"/>
      <c r="N53272" s="404"/>
      <c r="O53272" s="404"/>
      <c r="P53272" s="404"/>
      <c r="Q53272" s="404"/>
      <c r="R53272" s="404"/>
      <c r="S53272" s="404"/>
      <c r="T53272" s="404"/>
    </row>
    <row r="53273" spans="12:20" ht="16.8">
      <c r="L53273" s="404"/>
      <c r="M53273" s="404"/>
      <c r="N53273" s="404"/>
      <c r="O53273" s="404"/>
      <c r="P53273" s="404"/>
      <c r="Q53273" s="404"/>
      <c r="R53273" s="404"/>
      <c r="S53273" s="404"/>
      <c r="T53273" s="404"/>
    </row>
    <row r="53274" spans="12:20" ht="16.8">
      <c r="L53274" s="404"/>
      <c r="M53274" s="404"/>
      <c r="N53274" s="404"/>
      <c r="O53274" s="404"/>
      <c r="P53274" s="404"/>
      <c r="Q53274" s="404"/>
      <c r="R53274" s="404"/>
      <c r="S53274" s="404"/>
      <c r="T53274" s="404"/>
    </row>
    <row r="53275" spans="12:20" ht="16.8">
      <c r="L53275" s="404"/>
      <c r="M53275" s="404"/>
      <c r="N53275" s="404"/>
      <c r="O53275" s="404"/>
      <c r="P53275" s="404"/>
      <c r="Q53275" s="404"/>
      <c r="R53275" s="404"/>
      <c r="S53275" s="404"/>
      <c r="T53275" s="404"/>
    </row>
    <row r="53276" spans="12:20" ht="16.8">
      <c r="L53276" s="404"/>
      <c r="M53276" s="404"/>
      <c r="N53276" s="404"/>
      <c r="O53276" s="404"/>
      <c r="P53276" s="404"/>
      <c r="Q53276" s="404"/>
      <c r="R53276" s="404"/>
      <c r="S53276" s="404"/>
      <c r="T53276" s="404"/>
    </row>
    <row r="53277" spans="12:20" ht="16.8">
      <c r="L53277" s="404"/>
      <c r="M53277" s="404"/>
      <c r="N53277" s="404"/>
      <c r="O53277" s="404"/>
      <c r="P53277" s="404"/>
      <c r="Q53277" s="404"/>
      <c r="R53277" s="404"/>
      <c r="S53277" s="404"/>
      <c r="T53277" s="404"/>
    </row>
    <row r="53278" spans="12:20" ht="16.8">
      <c r="L53278" s="404"/>
      <c r="M53278" s="404"/>
      <c r="N53278" s="404"/>
      <c r="O53278" s="404"/>
      <c r="P53278" s="404"/>
      <c r="Q53278" s="404"/>
      <c r="R53278" s="404"/>
      <c r="S53278" s="404"/>
      <c r="T53278" s="404"/>
    </row>
    <row r="53279" spans="12:20" ht="16.8">
      <c r="L53279" s="404"/>
      <c r="M53279" s="404"/>
      <c r="N53279" s="404"/>
      <c r="O53279" s="404"/>
      <c r="P53279" s="404"/>
      <c r="Q53279" s="404"/>
      <c r="R53279" s="404"/>
      <c r="S53279" s="404"/>
      <c r="T53279" s="404"/>
    </row>
    <row r="53280" spans="12:20" ht="16.8">
      <c r="L53280" s="404"/>
      <c r="M53280" s="404"/>
      <c r="N53280" s="404"/>
      <c r="O53280" s="404"/>
      <c r="P53280" s="404"/>
      <c r="Q53280" s="404"/>
      <c r="R53280" s="404"/>
      <c r="S53280" s="404"/>
      <c r="T53280" s="404"/>
    </row>
    <row r="53281" spans="12:20" ht="16.8">
      <c r="L53281" s="404"/>
      <c r="M53281" s="404"/>
      <c r="N53281" s="404"/>
      <c r="O53281" s="404"/>
      <c r="P53281" s="404"/>
      <c r="Q53281" s="404"/>
      <c r="R53281" s="404"/>
      <c r="S53281" s="404"/>
      <c r="T53281" s="404"/>
    </row>
    <row r="53282" spans="12:20" ht="16.8">
      <c r="L53282" s="404"/>
      <c r="M53282" s="404"/>
      <c r="N53282" s="404"/>
      <c r="O53282" s="404"/>
      <c r="P53282" s="404"/>
      <c r="Q53282" s="404"/>
      <c r="R53282" s="404"/>
      <c r="S53282" s="404"/>
      <c r="T53282" s="404"/>
    </row>
    <row r="53283" spans="12:20" ht="16.8">
      <c r="L53283" s="404"/>
      <c r="M53283" s="404"/>
      <c r="N53283" s="404"/>
      <c r="O53283" s="404"/>
      <c r="P53283" s="404"/>
      <c r="Q53283" s="404"/>
      <c r="R53283" s="404"/>
      <c r="S53283" s="404"/>
      <c r="T53283" s="404"/>
    </row>
    <row r="53284" spans="12:20" ht="16.8">
      <c r="L53284" s="404"/>
      <c r="M53284" s="404"/>
      <c r="N53284" s="404"/>
      <c r="O53284" s="404"/>
      <c r="P53284" s="404"/>
      <c r="Q53284" s="404"/>
      <c r="R53284" s="404"/>
      <c r="S53284" s="404"/>
      <c r="T53284" s="404"/>
    </row>
    <row r="53285" spans="12:20" ht="16.8">
      <c r="L53285" s="404"/>
      <c r="M53285" s="404"/>
      <c r="N53285" s="404"/>
      <c r="O53285" s="404"/>
      <c r="P53285" s="404"/>
      <c r="Q53285" s="404"/>
      <c r="R53285" s="404"/>
      <c r="S53285" s="404"/>
      <c r="T53285" s="404"/>
    </row>
    <row r="53286" spans="12:20" ht="16.8">
      <c r="L53286" s="404"/>
      <c r="M53286" s="404"/>
      <c r="N53286" s="404"/>
      <c r="O53286" s="404"/>
      <c r="P53286" s="404"/>
      <c r="Q53286" s="404"/>
      <c r="R53286" s="404"/>
      <c r="S53286" s="404"/>
      <c r="T53286" s="404"/>
    </row>
    <row r="53287" spans="12:20" ht="16.8">
      <c r="L53287" s="404"/>
      <c r="M53287" s="404"/>
      <c r="N53287" s="404"/>
      <c r="O53287" s="404"/>
      <c r="P53287" s="404"/>
      <c r="Q53287" s="404"/>
      <c r="R53287" s="404"/>
      <c r="S53287" s="404"/>
      <c r="T53287" s="404"/>
    </row>
    <row r="53288" spans="12:20" ht="16.8">
      <c r="L53288" s="404"/>
      <c r="M53288" s="404"/>
      <c r="N53288" s="404"/>
      <c r="O53288" s="404"/>
      <c r="P53288" s="404"/>
      <c r="Q53288" s="404"/>
      <c r="R53288" s="404"/>
      <c r="S53288" s="404"/>
      <c r="T53288" s="404"/>
    </row>
    <row r="53289" spans="12:20" ht="16.8">
      <c r="L53289" s="404"/>
      <c r="M53289" s="404"/>
      <c r="N53289" s="404"/>
      <c r="O53289" s="404"/>
      <c r="P53289" s="404"/>
      <c r="Q53289" s="404"/>
      <c r="R53289" s="404"/>
      <c r="S53289" s="404"/>
      <c r="T53289" s="404"/>
    </row>
    <row r="53290" spans="12:20" ht="16.8">
      <c r="L53290" s="404"/>
      <c r="M53290" s="404"/>
      <c r="N53290" s="404"/>
      <c r="O53290" s="404"/>
      <c r="P53290" s="404"/>
      <c r="Q53290" s="404"/>
      <c r="R53290" s="404"/>
      <c r="S53290" s="404"/>
      <c r="T53290" s="404"/>
    </row>
    <row r="53291" spans="12:20" ht="16.8">
      <c r="L53291" s="404"/>
      <c r="M53291" s="404"/>
      <c r="N53291" s="404"/>
      <c r="O53291" s="404"/>
      <c r="P53291" s="404"/>
      <c r="Q53291" s="404"/>
      <c r="R53291" s="404"/>
      <c r="S53291" s="404"/>
      <c r="T53291" s="404"/>
    </row>
    <row r="53292" spans="12:20" ht="16.8">
      <c r="L53292" s="404"/>
      <c r="M53292" s="404"/>
      <c r="N53292" s="404"/>
      <c r="O53292" s="404"/>
      <c r="P53292" s="404"/>
      <c r="Q53292" s="404"/>
      <c r="R53292" s="404"/>
      <c r="S53292" s="404"/>
      <c r="T53292" s="404"/>
    </row>
    <row r="53293" spans="12:20" ht="16.8">
      <c r="L53293" s="404"/>
      <c r="M53293" s="404"/>
      <c r="N53293" s="404"/>
      <c r="O53293" s="404"/>
      <c r="P53293" s="404"/>
      <c r="Q53293" s="404"/>
      <c r="R53293" s="404"/>
      <c r="S53293" s="404"/>
      <c r="T53293" s="404"/>
    </row>
    <row r="53294" spans="12:20" ht="16.8">
      <c r="L53294" s="404"/>
      <c r="M53294" s="404"/>
      <c r="N53294" s="404"/>
      <c r="O53294" s="404"/>
      <c r="P53294" s="404"/>
      <c r="Q53294" s="404"/>
      <c r="R53294" s="404"/>
      <c r="S53294" s="404"/>
      <c r="T53294" s="404"/>
    </row>
    <row r="53295" spans="12:20" ht="16.8">
      <c r="L53295" s="404"/>
      <c r="M53295" s="404"/>
      <c r="N53295" s="404"/>
      <c r="O53295" s="404"/>
      <c r="P53295" s="404"/>
      <c r="Q53295" s="404"/>
      <c r="R53295" s="404"/>
      <c r="S53295" s="404"/>
      <c r="T53295" s="404"/>
    </row>
    <row r="53296" spans="12:20" ht="16.8">
      <c r="L53296" s="404"/>
      <c r="M53296" s="404"/>
      <c r="N53296" s="404"/>
      <c r="O53296" s="404"/>
      <c r="P53296" s="404"/>
      <c r="Q53296" s="404"/>
      <c r="R53296" s="404"/>
      <c r="S53296" s="404"/>
      <c r="T53296" s="404"/>
    </row>
    <row r="53297" spans="12:20" ht="16.8">
      <c r="L53297" s="404"/>
      <c r="M53297" s="404"/>
      <c r="N53297" s="404"/>
      <c r="O53297" s="404"/>
      <c r="P53297" s="404"/>
      <c r="Q53297" s="404"/>
      <c r="R53297" s="404"/>
      <c r="S53297" s="404"/>
      <c r="T53297" s="404"/>
    </row>
    <row r="53298" spans="12:20" ht="16.8">
      <c r="L53298" s="404"/>
      <c r="M53298" s="404"/>
      <c r="N53298" s="404"/>
      <c r="O53298" s="404"/>
      <c r="P53298" s="404"/>
      <c r="Q53298" s="404"/>
      <c r="R53298" s="404"/>
      <c r="S53298" s="404"/>
      <c r="T53298" s="404"/>
    </row>
    <row r="53299" spans="12:20" ht="16.8">
      <c r="L53299" s="404"/>
      <c r="M53299" s="404"/>
      <c r="N53299" s="404"/>
      <c r="O53299" s="404"/>
      <c r="P53299" s="404"/>
      <c r="Q53299" s="404"/>
      <c r="R53299" s="404"/>
      <c r="S53299" s="404"/>
      <c r="T53299" s="404"/>
    </row>
    <row r="53300" spans="12:20" ht="16.8">
      <c r="L53300" s="404"/>
      <c r="M53300" s="404"/>
      <c r="N53300" s="404"/>
      <c r="O53300" s="404"/>
      <c r="P53300" s="404"/>
      <c r="Q53300" s="404"/>
      <c r="R53300" s="404"/>
      <c r="S53300" s="404"/>
      <c r="T53300" s="404"/>
    </row>
    <row r="53301" spans="12:20" ht="16.8">
      <c r="L53301" s="404"/>
      <c r="M53301" s="404"/>
      <c r="N53301" s="404"/>
      <c r="O53301" s="404"/>
      <c r="P53301" s="404"/>
      <c r="Q53301" s="404"/>
      <c r="R53301" s="404"/>
      <c r="S53301" s="404"/>
      <c r="T53301" s="404"/>
    </row>
    <row r="53302" spans="12:20" ht="16.8">
      <c r="L53302" s="404"/>
      <c r="M53302" s="404"/>
      <c r="N53302" s="404"/>
      <c r="O53302" s="404"/>
      <c r="P53302" s="404"/>
      <c r="Q53302" s="404"/>
      <c r="R53302" s="404"/>
      <c r="S53302" s="404"/>
      <c r="T53302" s="404"/>
    </row>
    <row r="53303" spans="12:20" ht="16.8">
      <c r="L53303" s="404"/>
      <c r="M53303" s="404"/>
      <c r="N53303" s="404"/>
      <c r="O53303" s="404"/>
      <c r="P53303" s="404"/>
      <c r="Q53303" s="404"/>
      <c r="R53303" s="404"/>
      <c r="S53303" s="404"/>
      <c r="T53303" s="404"/>
    </row>
    <row r="53304" spans="12:20" ht="16.8">
      <c r="L53304" s="404"/>
      <c r="M53304" s="404"/>
      <c r="N53304" s="404"/>
      <c r="O53304" s="404"/>
      <c r="P53304" s="404"/>
      <c r="Q53304" s="404"/>
      <c r="R53304" s="404"/>
      <c r="S53304" s="404"/>
      <c r="T53304" s="404"/>
    </row>
    <row r="53305" spans="12:20" ht="16.8">
      <c r="L53305" s="404"/>
      <c r="M53305" s="404"/>
      <c r="N53305" s="404"/>
      <c r="O53305" s="404"/>
      <c r="P53305" s="404"/>
      <c r="Q53305" s="404"/>
      <c r="R53305" s="404"/>
      <c r="S53305" s="404"/>
      <c r="T53305" s="404"/>
    </row>
    <row r="53306" spans="12:20" ht="16.8">
      <c r="L53306" s="404"/>
      <c r="M53306" s="404"/>
      <c r="N53306" s="404"/>
      <c r="O53306" s="404"/>
      <c r="P53306" s="404"/>
      <c r="Q53306" s="404"/>
      <c r="R53306" s="404"/>
      <c r="S53306" s="404"/>
      <c r="T53306" s="404"/>
    </row>
    <row r="53307" spans="12:20" ht="16.8">
      <c r="L53307" s="404"/>
      <c r="M53307" s="404"/>
      <c r="N53307" s="404"/>
      <c r="O53307" s="404"/>
      <c r="P53307" s="404"/>
      <c r="Q53307" s="404"/>
      <c r="R53307" s="404"/>
      <c r="S53307" s="404"/>
      <c r="T53307" s="404"/>
    </row>
    <row r="53308" spans="12:20" ht="16.8">
      <c r="L53308" s="404"/>
      <c r="M53308" s="404"/>
      <c r="N53308" s="404"/>
      <c r="O53308" s="404"/>
      <c r="P53308" s="404"/>
      <c r="Q53308" s="404"/>
      <c r="R53308" s="404"/>
      <c r="S53308" s="404"/>
      <c r="T53308" s="404"/>
    </row>
    <row r="53309" spans="12:20" ht="16.8">
      <c r="L53309" s="404"/>
      <c r="M53309" s="404"/>
      <c r="N53309" s="404"/>
      <c r="O53309" s="404"/>
      <c r="P53309" s="404"/>
      <c r="Q53309" s="404"/>
      <c r="R53309" s="404"/>
      <c r="S53309" s="404"/>
      <c r="T53309" s="404"/>
    </row>
    <row r="53310" spans="12:20" ht="16.8">
      <c r="L53310" s="404"/>
      <c r="M53310" s="404"/>
      <c r="N53310" s="404"/>
      <c r="O53310" s="404"/>
      <c r="P53310" s="404"/>
      <c r="Q53310" s="404"/>
      <c r="R53310" s="404"/>
      <c r="S53310" s="404"/>
      <c r="T53310" s="404"/>
    </row>
    <row r="53311" spans="12:20" ht="16.8">
      <c r="L53311" s="404"/>
      <c r="M53311" s="404"/>
      <c r="N53311" s="404"/>
      <c r="O53311" s="404"/>
      <c r="P53311" s="404"/>
      <c r="Q53311" s="404"/>
      <c r="R53311" s="404"/>
      <c r="S53311" s="404"/>
      <c r="T53311" s="404"/>
    </row>
    <row r="53312" spans="12:20" ht="16.8">
      <c r="L53312" s="404"/>
      <c r="M53312" s="404"/>
      <c r="N53312" s="404"/>
      <c r="O53312" s="404"/>
      <c r="P53312" s="404"/>
      <c r="Q53312" s="404"/>
      <c r="R53312" s="404"/>
      <c r="S53312" s="404"/>
      <c r="T53312" s="404"/>
    </row>
    <row r="53313" spans="12:20" ht="16.8">
      <c r="L53313" s="404"/>
      <c r="M53313" s="404"/>
      <c r="N53313" s="404"/>
      <c r="O53313" s="404"/>
      <c r="P53313" s="404"/>
      <c r="Q53313" s="404"/>
      <c r="R53313" s="404"/>
      <c r="S53313" s="404"/>
      <c r="T53313" s="404"/>
    </row>
    <row r="53314" spans="12:20" ht="16.8">
      <c r="L53314" s="404"/>
      <c r="M53314" s="404"/>
      <c r="N53314" s="404"/>
      <c r="O53314" s="404"/>
      <c r="P53314" s="404"/>
      <c r="Q53314" s="404"/>
      <c r="R53314" s="404"/>
      <c r="S53314" s="404"/>
      <c r="T53314" s="404"/>
    </row>
    <row r="53315" spans="12:20" ht="16.8">
      <c r="L53315" s="404"/>
      <c r="M53315" s="404"/>
      <c r="N53315" s="404"/>
      <c r="O53315" s="404"/>
      <c r="P53315" s="404"/>
      <c r="Q53315" s="404"/>
      <c r="R53315" s="404"/>
      <c r="S53315" s="404"/>
      <c r="T53315" s="404"/>
    </row>
    <row r="53316" spans="12:20" ht="16.8">
      <c r="L53316" s="404"/>
      <c r="M53316" s="404"/>
      <c r="N53316" s="404"/>
      <c r="O53316" s="404"/>
      <c r="P53316" s="404"/>
      <c r="Q53316" s="404"/>
      <c r="R53316" s="404"/>
      <c r="S53316" s="404"/>
      <c r="T53316" s="404"/>
    </row>
    <row r="53317" spans="12:20" ht="16.8">
      <c r="L53317" s="404"/>
      <c r="M53317" s="404"/>
      <c r="N53317" s="404"/>
      <c r="O53317" s="404"/>
      <c r="P53317" s="404"/>
      <c r="Q53317" s="404"/>
      <c r="R53317" s="404"/>
      <c r="S53317" s="404"/>
      <c r="T53317" s="404"/>
    </row>
    <row r="53318" spans="12:20" ht="16.8">
      <c r="L53318" s="404"/>
      <c r="M53318" s="404"/>
      <c r="N53318" s="404"/>
      <c r="O53318" s="404"/>
      <c r="P53318" s="404"/>
      <c r="Q53318" s="404"/>
      <c r="R53318" s="404"/>
      <c r="S53318" s="404"/>
      <c r="T53318" s="404"/>
    </row>
    <row r="53319" spans="12:20" ht="16.8">
      <c r="L53319" s="404"/>
      <c r="M53319" s="404"/>
      <c r="N53319" s="404"/>
      <c r="O53319" s="404"/>
      <c r="P53319" s="404"/>
      <c r="Q53319" s="404"/>
      <c r="R53319" s="404"/>
      <c r="S53319" s="404"/>
      <c r="T53319" s="404"/>
    </row>
    <row r="53320" spans="12:20" ht="16.8">
      <c r="L53320" s="404"/>
      <c r="M53320" s="404"/>
      <c r="N53320" s="404"/>
      <c r="O53320" s="404"/>
      <c r="P53320" s="404"/>
      <c r="Q53320" s="404"/>
      <c r="R53320" s="404"/>
      <c r="S53320" s="404"/>
      <c r="T53320" s="404"/>
    </row>
    <row r="53321" spans="12:20" ht="16.8">
      <c r="L53321" s="404"/>
      <c r="M53321" s="404"/>
      <c r="N53321" s="404"/>
      <c r="O53321" s="404"/>
      <c r="P53321" s="404"/>
      <c r="Q53321" s="404"/>
      <c r="R53321" s="404"/>
      <c r="S53321" s="404"/>
      <c r="T53321" s="404"/>
    </row>
    <row r="53322" spans="12:20" ht="16.8">
      <c r="L53322" s="404"/>
      <c r="M53322" s="404"/>
      <c r="N53322" s="404"/>
      <c r="O53322" s="404"/>
      <c r="P53322" s="404"/>
      <c r="Q53322" s="404"/>
      <c r="R53322" s="404"/>
      <c r="S53322" s="404"/>
      <c r="T53322" s="404"/>
    </row>
    <row r="53323" spans="12:20" ht="16.8">
      <c r="L53323" s="404"/>
      <c r="M53323" s="404"/>
      <c r="N53323" s="404"/>
      <c r="O53323" s="404"/>
      <c r="P53323" s="404"/>
      <c r="Q53323" s="404"/>
      <c r="R53323" s="404"/>
      <c r="S53323" s="404"/>
      <c r="T53323" s="404"/>
    </row>
    <row r="53324" spans="12:20" ht="16.8">
      <c r="L53324" s="404"/>
      <c r="M53324" s="404"/>
      <c r="N53324" s="404"/>
      <c r="O53324" s="404"/>
      <c r="P53324" s="404"/>
      <c r="Q53324" s="404"/>
      <c r="R53324" s="404"/>
      <c r="S53324" s="404"/>
      <c r="T53324" s="404"/>
    </row>
    <row r="53325" spans="12:20" ht="16.8">
      <c r="L53325" s="404"/>
      <c r="M53325" s="404"/>
      <c r="N53325" s="404"/>
      <c r="O53325" s="404"/>
      <c r="P53325" s="404"/>
      <c r="Q53325" s="404"/>
      <c r="R53325" s="404"/>
      <c r="S53325" s="404"/>
      <c r="T53325" s="404"/>
    </row>
    <row r="53326" spans="12:20" ht="16.8">
      <c r="L53326" s="404"/>
      <c r="M53326" s="404"/>
      <c r="N53326" s="404"/>
      <c r="O53326" s="404"/>
      <c r="P53326" s="404"/>
      <c r="Q53326" s="404"/>
      <c r="R53326" s="404"/>
      <c r="S53326" s="404"/>
      <c r="T53326" s="404"/>
    </row>
    <row r="53327" spans="12:20" ht="16.8">
      <c r="L53327" s="404"/>
      <c r="M53327" s="404"/>
      <c r="N53327" s="404"/>
      <c r="O53327" s="404"/>
      <c r="P53327" s="404"/>
      <c r="Q53327" s="404"/>
      <c r="R53327" s="404"/>
      <c r="S53327" s="404"/>
      <c r="T53327" s="404"/>
    </row>
    <row r="53328" spans="12:20" ht="16.8">
      <c r="L53328" s="404"/>
      <c r="M53328" s="404"/>
      <c r="N53328" s="404"/>
      <c r="O53328" s="404"/>
      <c r="P53328" s="404"/>
      <c r="Q53328" s="404"/>
      <c r="R53328" s="404"/>
      <c r="S53328" s="404"/>
      <c r="T53328" s="404"/>
    </row>
    <row r="53329" spans="12:20" ht="16.8">
      <c r="L53329" s="404"/>
      <c r="M53329" s="404"/>
      <c r="N53329" s="404"/>
      <c r="O53329" s="404"/>
      <c r="P53329" s="404"/>
      <c r="Q53329" s="404"/>
      <c r="R53329" s="404"/>
      <c r="S53329" s="404"/>
      <c r="T53329" s="404"/>
    </row>
    <row r="53330" spans="12:20" ht="16.8">
      <c r="L53330" s="404"/>
      <c r="M53330" s="404"/>
      <c r="N53330" s="404"/>
      <c r="O53330" s="404"/>
      <c r="P53330" s="404"/>
      <c r="Q53330" s="404"/>
      <c r="R53330" s="404"/>
      <c r="S53330" s="404"/>
      <c r="T53330" s="404"/>
    </row>
    <row r="53331" spans="12:20" ht="16.8">
      <c r="L53331" s="404"/>
      <c r="M53331" s="404"/>
      <c r="N53331" s="404"/>
      <c r="O53331" s="404"/>
      <c r="P53331" s="404"/>
      <c r="Q53331" s="404"/>
      <c r="R53331" s="404"/>
      <c r="S53331" s="404"/>
      <c r="T53331" s="404"/>
    </row>
    <row r="53332" spans="12:20" ht="16.8">
      <c r="L53332" s="404"/>
      <c r="M53332" s="404"/>
      <c r="N53332" s="404"/>
      <c r="O53332" s="404"/>
      <c r="P53332" s="404"/>
      <c r="Q53332" s="404"/>
      <c r="R53332" s="404"/>
      <c r="S53332" s="404"/>
      <c r="T53332" s="404"/>
    </row>
    <row r="53333" spans="12:20" ht="16.8">
      <c r="L53333" s="404"/>
      <c r="M53333" s="404"/>
      <c r="N53333" s="404"/>
      <c r="O53333" s="404"/>
      <c r="P53333" s="404"/>
      <c r="Q53333" s="404"/>
      <c r="R53333" s="404"/>
      <c r="S53333" s="404"/>
      <c r="T53333" s="404"/>
    </row>
    <row r="53334" spans="12:20" ht="16.8">
      <c r="L53334" s="404"/>
      <c r="M53334" s="404"/>
      <c r="N53334" s="404"/>
      <c r="O53334" s="404"/>
      <c r="P53334" s="404"/>
      <c r="Q53334" s="404"/>
      <c r="R53334" s="404"/>
      <c r="S53334" s="404"/>
      <c r="T53334" s="404"/>
    </row>
    <row r="53335" spans="12:20" ht="16.8">
      <c r="L53335" s="404"/>
      <c r="M53335" s="404"/>
      <c r="N53335" s="404"/>
      <c r="O53335" s="404"/>
      <c r="P53335" s="404"/>
      <c r="Q53335" s="404"/>
      <c r="R53335" s="404"/>
      <c r="S53335" s="404"/>
      <c r="T53335" s="404"/>
    </row>
    <row r="53336" spans="12:20" ht="16.8">
      <c r="L53336" s="404"/>
      <c r="M53336" s="404"/>
      <c r="N53336" s="404"/>
      <c r="O53336" s="404"/>
      <c r="P53336" s="404"/>
      <c r="Q53336" s="404"/>
      <c r="R53336" s="404"/>
      <c r="S53336" s="404"/>
      <c r="T53336" s="404"/>
    </row>
    <row r="53337" spans="12:20" ht="16.8">
      <c r="L53337" s="404"/>
      <c r="M53337" s="404"/>
      <c r="N53337" s="404"/>
      <c r="O53337" s="404"/>
      <c r="P53337" s="404"/>
      <c r="Q53337" s="404"/>
      <c r="R53337" s="404"/>
      <c r="S53337" s="404"/>
      <c r="T53337" s="404"/>
    </row>
    <row r="53338" spans="12:20" ht="16.8">
      <c r="L53338" s="404"/>
      <c r="M53338" s="404"/>
      <c r="N53338" s="404"/>
      <c r="O53338" s="404"/>
      <c r="P53338" s="404"/>
      <c r="Q53338" s="404"/>
      <c r="R53338" s="404"/>
      <c r="S53338" s="404"/>
      <c r="T53338" s="404"/>
    </row>
    <row r="53339" spans="12:20" ht="16.8">
      <c r="L53339" s="404"/>
      <c r="M53339" s="404"/>
      <c r="N53339" s="404"/>
      <c r="O53339" s="404"/>
      <c r="P53339" s="404"/>
      <c r="Q53339" s="404"/>
      <c r="R53339" s="404"/>
      <c r="S53339" s="404"/>
      <c r="T53339" s="404"/>
    </row>
    <row r="53340" spans="12:20" ht="16.8">
      <c r="L53340" s="404"/>
      <c r="M53340" s="404"/>
      <c r="N53340" s="404"/>
      <c r="O53340" s="404"/>
      <c r="P53340" s="404"/>
      <c r="Q53340" s="404"/>
      <c r="R53340" s="404"/>
      <c r="S53340" s="404"/>
      <c r="T53340" s="404"/>
    </row>
    <row r="53341" spans="12:20" ht="16.8">
      <c r="L53341" s="404"/>
      <c r="M53341" s="404"/>
      <c r="N53341" s="404"/>
      <c r="O53341" s="404"/>
      <c r="P53341" s="404"/>
      <c r="Q53341" s="404"/>
      <c r="R53341" s="404"/>
      <c r="S53341" s="404"/>
      <c r="T53341" s="404"/>
    </row>
    <row r="53342" spans="12:20" ht="16.8">
      <c r="L53342" s="404"/>
      <c r="M53342" s="404"/>
      <c r="N53342" s="404"/>
      <c r="O53342" s="404"/>
      <c r="P53342" s="404"/>
      <c r="Q53342" s="404"/>
      <c r="R53342" s="404"/>
      <c r="S53342" s="404"/>
      <c r="T53342" s="404"/>
    </row>
    <row r="53343" spans="12:20" ht="16.8">
      <c r="L53343" s="404"/>
      <c r="M53343" s="404"/>
      <c r="N53343" s="404"/>
      <c r="O53343" s="404"/>
      <c r="P53343" s="404"/>
      <c r="Q53343" s="404"/>
      <c r="R53343" s="404"/>
      <c r="S53343" s="404"/>
      <c r="T53343" s="404"/>
    </row>
    <row r="53344" spans="12:20" ht="16.8">
      <c r="L53344" s="404"/>
      <c r="M53344" s="404"/>
      <c r="N53344" s="404"/>
      <c r="O53344" s="404"/>
      <c r="P53344" s="404"/>
      <c r="Q53344" s="404"/>
      <c r="R53344" s="404"/>
      <c r="S53344" s="404"/>
      <c r="T53344" s="404"/>
    </row>
    <row r="53345" spans="12:20" ht="16.8">
      <c r="L53345" s="404"/>
      <c r="M53345" s="404"/>
      <c r="N53345" s="404"/>
      <c r="O53345" s="404"/>
      <c r="P53345" s="404"/>
      <c r="Q53345" s="404"/>
      <c r="R53345" s="404"/>
      <c r="S53345" s="404"/>
      <c r="T53345" s="404"/>
    </row>
    <row r="53346" spans="12:20" ht="16.8">
      <c r="L53346" s="404"/>
      <c r="M53346" s="404"/>
      <c r="N53346" s="404"/>
      <c r="O53346" s="404"/>
      <c r="P53346" s="404"/>
      <c r="Q53346" s="404"/>
      <c r="R53346" s="404"/>
      <c r="S53346" s="404"/>
      <c r="T53346" s="404"/>
    </row>
    <row r="53347" spans="12:20" ht="16.8">
      <c r="L53347" s="404"/>
      <c r="M53347" s="404"/>
      <c r="N53347" s="404"/>
      <c r="O53347" s="404"/>
      <c r="P53347" s="404"/>
      <c r="Q53347" s="404"/>
      <c r="R53347" s="404"/>
      <c r="S53347" s="404"/>
      <c r="T53347" s="404"/>
    </row>
    <row r="53348" spans="12:20" ht="16.8">
      <c r="L53348" s="404"/>
      <c r="M53348" s="404"/>
      <c r="N53348" s="404"/>
      <c r="O53348" s="404"/>
      <c r="P53348" s="404"/>
      <c r="Q53348" s="404"/>
      <c r="R53348" s="404"/>
      <c r="S53348" s="404"/>
      <c r="T53348" s="404"/>
    </row>
    <row r="53349" spans="12:20" ht="16.8">
      <c r="L53349" s="404"/>
      <c r="M53349" s="404"/>
      <c r="N53349" s="404"/>
      <c r="O53349" s="404"/>
      <c r="P53349" s="404"/>
      <c r="Q53349" s="404"/>
      <c r="R53349" s="404"/>
      <c r="S53349" s="404"/>
      <c r="T53349" s="404"/>
    </row>
    <row r="53350" spans="12:20" ht="16.8">
      <c r="L53350" s="404"/>
      <c r="M53350" s="404"/>
      <c r="N53350" s="404"/>
      <c r="O53350" s="404"/>
      <c r="P53350" s="404"/>
      <c r="Q53350" s="404"/>
      <c r="R53350" s="404"/>
      <c r="S53350" s="404"/>
      <c r="T53350" s="404"/>
    </row>
    <row r="53351" spans="12:20" ht="16.8">
      <c r="L53351" s="404"/>
      <c r="M53351" s="404"/>
      <c r="N53351" s="404"/>
      <c r="O53351" s="404"/>
      <c r="P53351" s="404"/>
      <c r="Q53351" s="404"/>
      <c r="R53351" s="404"/>
      <c r="S53351" s="404"/>
      <c r="T53351" s="404"/>
    </row>
    <row r="53352" spans="12:20" ht="16.8">
      <c r="L53352" s="404"/>
      <c r="M53352" s="404"/>
      <c r="N53352" s="404"/>
      <c r="O53352" s="404"/>
      <c r="P53352" s="404"/>
      <c r="Q53352" s="404"/>
      <c r="R53352" s="404"/>
      <c r="S53352" s="404"/>
      <c r="T53352" s="404"/>
    </row>
    <row r="53353" spans="12:20" ht="16.8">
      <c r="L53353" s="404"/>
      <c r="M53353" s="404"/>
      <c r="N53353" s="404"/>
      <c r="O53353" s="404"/>
      <c r="P53353" s="404"/>
      <c r="Q53353" s="404"/>
      <c r="R53353" s="404"/>
      <c r="S53353" s="404"/>
      <c r="T53353" s="404"/>
    </row>
    <row r="53354" spans="12:20" ht="16.8">
      <c r="L53354" s="404"/>
      <c r="M53354" s="404"/>
      <c r="N53354" s="404"/>
      <c r="O53354" s="404"/>
      <c r="P53354" s="404"/>
      <c r="Q53354" s="404"/>
      <c r="R53354" s="404"/>
      <c r="S53354" s="404"/>
      <c r="T53354" s="404"/>
    </row>
    <row r="53355" spans="12:20" ht="16.8">
      <c r="L53355" s="404"/>
      <c r="M53355" s="404"/>
      <c r="N53355" s="404"/>
      <c r="O53355" s="404"/>
      <c r="P53355" s="404"/>
      <c r="Q53355" s="404"/>
      <c r="R53355" s="404"/>
      <c r="S53355" s="404"/>
      <c r="T53355" s="404"/>
    </row>
    <row r="53356" spans="12:20" ht="16.8">
      <c r="L53356" s="404"/>
      <c r="M53356" s="404"/>
      <c r="N53356" s="404"/>
      <c r="O53356" s="404"/>
      <c r="P53356" s="404"/>
      <c r="Q53356" s="404"/>
      <c r="R53356" s="404"/>
      <c r="S53356" s="404"/>
      <c r="T53356" s="404"/>
    </row>
    <row r="53357" spans="12:20" ht="16.8">
      <c r="L53357" s="404"/>
      <c r="M53357" s="404"/>
      <c r="N53357" s="404"/>
      <c r="O53357" s="404"/>
      <c r="P53357" s="404"/>
      <c r="Q53357" s="404"/>
      <c r="R53357" s="404"/>
      <c r="S53357" s="404"/>
      <c r="T53357" s="404"/>
    </row>
    <row r="53358" spans="12:20" ht="16.8">
      <c r="L53358" s="404"/>
      <c r="M53358" s="404"/>
      <c r="N53358" s="404"/>
      <c r="O53358" s="404"/>
      <c r="P53358" s="404"/>
      <c r="Q53358" s="404"/>
      <c r="R53358" s="404"/>
      <c r="S53358" s="404"/>
      <c r="T53358" s="404"/>
    </row>
    <row r="53359" spans="12:20" ht="16.8">
      <c r="L53359" s="404"/>
      <c r="M53359" s="404"/>
      <c r="N53359" s="404"/>
      <c r="O53359" s="404"/>
      <c r="P53359" s="404"/>
      <c r="Q53359" s="404"/>
      <c r="R53359" s="404"/>
      <c r="S53359" s="404"/>
      <c r="T53359" s="404"/>
    </row>
    <row r="53360" spans="12:20" ht="16.8">
      <c r="L53360" s="404"/>
      <c r="M53360" s="404"/>
      <c r="N53360" s="404"/>
      <c r="O53360" s="404"/>
      <c r="P53360" s="404"/>
      <c r="Q53360" s="404"/>
      <c r="R53360" s="404"/>
      <c r="S53360" s="404"/>
      <c r="T53360" s="404"/>
    </row>
    <row r="53361" spans="12:20" ht="16.8">
      <c r="L53361" s="404"/>
      <c r="M53361" s="404"/>
      <c r="N53361" s="404"/>
      <c r="O53361" s="404"/>
      <c r="P53361" s="404"/>
      <c r="Q53361" s="404"/>
      <c r="R53361" s="404"/>
      <c r="S53361" s="404"/>
      <c r="T53361" s="404"/>
    </row>
    <row r="53362" spans="12:20" ht="16.8">
      <c r="L53362" s="404"/>
      <c r="M53362" s="404"/>
      <c r="N53362" s="404"/>
      <c r="O53362" s="404"/>
      <c r="P53362" s="404"/>
      <c r="Q53362" s="404"/>
      <c r="R53362" s="404"/>
      <c r="S53362" s="404"/>
      <c r="T53362" s="404"/>
    </row>
    <row r="53363" spans="12:20" ht="16.8">
      <c r="L53363" s="404"/>
      <c r="M53363" s="404"/>
      <c r="N53363" s="404"/>
      <c r="O53363" s="404"/>
      <c r="P53363" s="404"/>
      <c r="Q53363" s="404"/>
      <c r="R53363" s="404"/>
      <c r="S53363" s="404"/>
      <c r="T53363" s="404"/>
    </row>
    <row r="53364" spans="12:20" ht="16.8">
      <c r="L53364" s="404"/>
      <c r="M53364" s="404"/>
      <c r="N53364" s="404"/>
      <c r="O53364" s="404"/>
      <c r="P53364" s="404"/>
      <c r="Q53364" s="404"/>
      <c r="R53364" s="404"/>
      <c r="S53364" s="404"/>
      <c r="T53364" s="404"/>
    </row>
    <row r="53365" spans="12:20" ht="16.8">
      <c r="L53365" s="404"/>
      <c r="M53365" s="404"/>
      <c r="N53365" s="404"/>
      <c r="O53365" s="404"/>
      <c r="P53365" s="404"/>
      <c r="Q53365" s="404"/>
      <c r="R53365" s="404"/>
      <c r="S53365" s="404"/>
      <c r="T53365" s="404"/>
    </row>
    <row r="53366" spans="12:20" ht="16.8">
      <c r="L53366" s="404"/>
      <c r="M53366" s="404"/>
      <c r="N53366" s="404"/>
      <c r="O53366" s="404"/>
      <c r="P53366" s="404"/>
      <c r="Q53366" s="404"/>
      <c r="R53366" s="404"/>
      <c r="S53366" s="404"/>
      <c r="T53366" s="404"/>
    </row>
    <row r="53367" spans="12:20" ht="16.8">
      <c r="L53367" s="404"/>
      <c r="M53367" s="404"/>
      <c r="N53367" s="404"/>
      <c r="O53367" s="404"/>
      <c r="P53367" s="404"/>
      <c r="Q53367" s="404"/>
      <c r="R53367" s="404"/>
      <c r="S53367" s="404"/>
      <c r="T53367" s="404"/>
    </row>
    <row r="53368" spans="12:20" ht="16.8">
      <c r="L53368" s="404"/>
      <c r="M53368" s="404"/>
      <c r="N53368" s="404"/>
      <c r="O53368" s="404"/>
      <c r="P53368" s="404"/>
      <c r="Q53368" s="404"/>
      <c r="R53368" s="404"/>
      <c r="S53368" s="404"/>
      <c r="T53368" s="404"/>
    </row>
    <row r="53369" spans="12:20" ht="16.8">
      <c r="L53369" s="404"/>
      <c r="M53369" s="404"/>
      <c r="N53369" s="404"/>
      <c r="O53369" s="404"/>
      <c r="P53369" s="404"/>
      <c r="Q53369" s="404"/>
      <c r="R53369" s="404"/>
      <c r="S53369" s="404"/>
      <c r="T53369" s="404"/>
    </row>
    <row r="53370" spans="12:20" ht="16.8">
      <c r="L53370" s="404"/>
      <c r="M53370" s="404"/>
      <c r="N53370" s="404"/>
      <c r="O53370" s="404"/>
      <c r="P53370" s="404"/>
      <c r="Q53370" s="404"/>
      <c r="R53370" s="404"/>
      <c r="S53370" s="404"/>
      <c r="T53370" s="404"/>
    </row>
    <row r="53371" spans="12:20" ht="16.8">
      <c r="L53371" s="404"/>
      <c r="M53371" s="404"/>
      <c r="N53371" s="404"/>
      <c r="O53371" s="404"/>
      <c r="P53371" s="404"/>
      <c r="Q53371" s="404"/>
      <c r="R53371" s="404"/>
      <c r="S53371" s="404"/>
      <c r="T53371" s="404"/>
    </row>
    <row r="53372" spans="12:20" ht="16.8">
      <c r="L53372" s="404"/>
      <c r="M53372" s="404"/>
      <c r="N53372" s="404"/>
      <c r="O53372" s="404"/>
      <c r="P53372" s="404"/>
      <c r="Q53372" s="404"/>
      <c r="R53372" s="404"/>
      <c r="S53372" s="404"/>
      <c r="T53372" s="404"/>
    </row>
    <row r="53373" spans="12:20" ht="16.8">
      <c r="L53373" s="404"/>
      <c r="M53373" s="404"/>
      <c r="N53373" s="404"/>
      <c r="O53373" s="404"/>
      <c r="P53373" s="404"/>
      <c r="Q53373" s="404"/>
      <c r="R53373" s="404"/>
      <c r="S53373" s="404"/>
      <c r="T53373" s="404"/>
    </row>
    <row r="53374" spans="12:20" ht="16.8">
      <c r="L53374" s="404"/>
      <c r="M53374" s="404"/>
      <c r="N53374" s="404"/>
      <c r="O53374" s="404"/>
      <c r="P53374" s="404"/>
      <c r="Q53374" s="404"/>
      <c r="R53374" s="404"/>
      <c r="S53374" s="404"/>
      <c r="T53374" s="404"/>
    </row>
    <row r="53375" spans="12:20" ht="16.8">
      <c r="L53375" s="404"/>
      <c r="M53375" s="404"/>
      <c r="N53375" s="404"/>
      <c r="O53375" s="404"/>
      <c r="P53375" s="404"/>
      <c r="Q53375" s="404"/>
      <c r="R53375" s="404"/>
      <c r="S53375" s="404"/>
      <c r="T53375" s="404"/>
    </row>
    <row r="53376" spans="12:20" ht="16.8">
      <c r="L53376" s="404"/>
      <c r="M53376" s="404"/>
      <c r="N53376" s="404"/>
      <c r="O53376" s="404"/>
      <c r="P53376" s="404"/>
      <c r="Q53376" s="404"/>
      <c r="R53376" s="404"/>
      <c r="S53376" s="404"/>
      <c r="T53376" s="404"/>
    </row>
    <row r="53377" spans="12:20" ht="16.8">
      <c r="L53377" s="404"/>
      <c r="M53377" s="404"/>
      <c r="N53377" s="404"/>
      <c r="O53377" s="404"/>
      <c r="P53377" s="404"/>
      <c r="Q53377" s="404"/>
      <c r="R53377" s="404"/>
      <c r="S53377" s="404"/>
      <c r="T53377" s="404"/>
    </row>
    <row r="53378" spans="12:20" ht="16.8">
      <c r="L53378" s="404"/>
      <c r="M53378" s="404"/>
      <c r="N53378" s="404"/>
      <c r="O53378" s="404"/>
      <c r="P53378" s="404"/>
      <c r="Q53378" s="404"/>
      <c r="R53378" s="404"/>
      <c r="S53378" s="404"/>
      <c r="T53378" s="404"/>
    </row>
    <row r="53379" spans="12:20" ht="16.8">
      <c r="L53379" s="404"/>
      <c r="M53379" s="404"/>
      <c r="N53379" s="404"/>
      <c r="O53379" s="404"/>
      <c r="P53379" s="404"/>
      <c r="Q53379" s="404"/>
      <c r="R53379" s="404"/>
      <c r="S53379" s="404"/>
      <c r="T53379" s="404"/>
    </row>
    <row r="53380" spans="12:20" ht="16.8">
      <c r="L53380" s="404"/>
      <c r="M53380" s="404"/>
      <c r="N53380" s="404"/>
      <c r="O53380" s="404"/>
      <c r="P53380" s="404"/>
      <c r="Q53380" s="404"/>
      <c r="R53380" s="404"/>
      <c r="S53380" s="404"/>
      <c r="T53380" s="404"/>
    </row>
    <row r="53381" spans="12:20" ht="16.8">
      <c r="L53381" s="404"/>
      <c r="M53381" s="404"/>
      <c r="N53381" s="404"/>
      <c r="O53381" s="404"/>
      <c r="P53381" s="404"/>
      <c r="Q53381" s="404"/>
      <c r="R53381" s="404"/>
      <c r="S53381" s="404"/>
      <c r="T53381" s="404"/>
    </row>
    <row r="53382" spans="12:20" ht="16.8">
      <c r="L53382" s="404"/>
      <c r="M53382" s="404"/>
      <c r="N53382" s="404"/>
      <c r="O53382" s="404"/>
      <c r="P53382" s="404"/>
      <c r="Q53382" s="404"/>
      <c r="R53382" s="404"/>
      <c r="S53382" s="404"/>
      <c r="T53382" s="404"/>
    </row>
    <row r="53383" spans="12:20" ht="16.8">
      <c r="L53383" s="404"/>
      <c r="M53383" s="404"/>
      <c r="N53383" s="404"/>
      <c r="O53383" s="404"/>
      <c r="P53383" s="404"/>
      <c r="Q53383" s="404"/>
      <c r="R53383" s="404"/>
      <c r="S53383" s="404"/>
      <c r="T53383" s="404"/>
    </row>
    <row r="53384" spans="12:20" ht="16.8">
      <c r="L53384" s="404"/>
      <c r="M53384" s="404"/>
      <c r="N53384" s="404"/>
      <c r="O53384" s="404"/>
      <c r="P53384" s="404"/>
      <c r="Q53384" s="404"/>
      <c r="R53384" s="404"/>
      <c r="S53384" s="404"/>
      <c r="T53384" s="404"/>
    </row>
    <row r="53385" spans="12:20" ht="16.8">
      <c r="L53385" s="404"/>
      <c r="M53385" s="404"/>
      <c r="N53385" s="404"/>
      <c r="O53385" s="404"/>
      <c r="P53385" s="404"/>
      <c r="Q53385" s="404"/>
      <c r="R53385" s="404"/>
      <c r="S53385" s="404"/>
      <c r="T53385" s="404"/>
    </row>
    <row r="53386" spans="12:20" ht="16.8">
      <c r="L53386" s="404"/>
      <c r="M53386" s="404"/>
      <c r="N53386" s="404"/>
      <c r="O53386" s="404"/>
      <c r="P53386" s="404"/>
      <c r="Q53386" s="404"/>
      <c r="R53386" s="404"/>
      <c r="S53386" s="404"/>
      <c r="T53386" s="404"/>
    </row>
    <row r="53387" spans="12:20" ht="16.8">
      <c r="L53387" s="404"/>
      <c r="M53387" s="404"/>
      <c r="N53387" s="404"/>
      <c r="O53387" s="404"/>
      <c r="P53387" s="404"/>
      <c r="Q53387" s="404"/>
      <c r="R53387" s="404"/>
      <c r="S53387" s="404"/>
      <c r="T53387" s="404"/>
    </row>
    <row r="53388" spans="12:20" ht="16.8">
      <c r="L53388" s="404"/>
      <c r="M53388" s="404"/>
      <c r="N53388" s="404"/>
      <c r="O53388" s="404"/>
      <c r="P53388" s="404"/>
      <c r="Q53388" s="404"/>
      <c r="R53388" s="404"/>
      <c r="S53388" s="404"/>
      <c r="T53388" s="404"/>
    </row>
    <row r="53389" spans="12:20" ht="16.8">
      <c r="L53389" s="404"/>
      <c r="M53389" s="404"/>
      <c r="N53389" s="404"/>
      <c r="O53389" s="404"/>
      <c r="P53389" s="404"/>
      <c r="Q53389" s="404"/>
      <c r="R53389" s="404"/>
      <c r="S53389" s="404"/>
      <c r="T53389" s="404"/>
    </row>
    <row r="53390" spans="12:20" ht="16.8">
      <c r="L53390" s="404"/>
      <c r="M53390" s="404"/>
      <c r="N53390" s="404"/>
      <c r="O53390" s="404"/>
      <c r="P53390" s="404"/>
      <c r="Q53390" s="404"/>
      <c r="R53390" s="404"/>
      <c r="S53390" s="404"/>
      <c r="T53390" s="404"/>
    </row>
    <row r="53391" spans="12:20" ht="16.8">
      <c r="L53391" s="404"/>
      <c r="M53391" s="404"/>
      <c r="N53391" s="404"/>
      <c r="O53391" s="404"/>
      <c r="P53391" s="404"/>
      <c r="Q53391" s="404"/>
      <c r="R53391" s="404"/>
      <c r="S53391" s="404"/>
      <c r="T53391" s="404"/>
    </row>
    <row r="53392" spans="12:20" ht="16.8">
      <c r="L53392" s="404"/>
      <c r="M53392" s="404"/>
      <c r="N53392" s="404"/>
      <c r="O53392" s="404"/>
      <c r="P53392" s="404"/>
      <c r="Q53392" s="404"/>
      <c r="R53392" s="404"/>
      <c r="S53392" s="404"/>
      <c r="T53392" s="404"/>
    </row>
    <row r="53393" spans="12:20" ht="16.8">
      <c r="L53393" s="404"/>
      <c r="M53393" s="404"/>
      <c r="N53393" s="404"/>
      <c r="O53393" s="404"/>
      <c r="P53393" s="404"/>
      <c r="Q53393" s="404"/>
      <c r="R53393" s="404"/>
      <c r="S53393" s="404"/>
      <c r="T53393" s="404"/>
    </row>
    <row r="53394" spans="12:20" ht="16.8">
      <c r="L53394" s="404"/>
      <c r="M53394" s="404"/>
      <c r="N53394" s="404"/>
      <c r="O53394" s="404"/>
      <c r="P53394" s="404"/>
      <c r="Q53394" s="404"/>
      <c r="R53394" s="404"/>
      <c r="S53394" s="404"/>
      <c r="T53394" s="404"/>
    </row>
    <row r="53395" spans="12:20" ht="16.8">
      <c r="L53395" s="404"/>
      <c r="M53395" s="404"/>
      <c r="N53395" s="404"/>
      <c r="O53395" s="404"/>
      <c r="P53395" s="404"/>
      <c r="Q53395" s="404"/>
      <c r="R53395" s="404"/>
      <c r="S53395" s="404"/>
      <c r="T53395" s="404"/>
    </row>
    <row r="53396" spans="12:20" ht="16.8">
      <c r="L53396" s="404"/>
      <c r="M53396" s="404"/>
      <c r="N53396" s="404"/>
      <c r="O53396" s="404"/>
      <c r="P53396" s="404"/>
      <c r="Q53396" s="404"/>
      <c r="R53396" s="404"/>
      <c r="S53396" s="404"/>
      <c r="T53396" s="404"/>
    </row>
    <row r="53397" spans="12:20" ht="16.8">
      <c r="L53397" s="404"/>
      <c r="M53397" s="404"/>
      <c r="N53397" s="404"/>
      <c r="O53397" s="404"/>
      <c r="P53397" s="404"/>
      <c r="Q53397" s="404"/>
      <c r="R53397" s="404"/>
      <c r="S53397" s="404"/>
      <c r="T53397" s="404"/>
    </row>
    <row r="53398" spans="12:20" ht="16.8">
      <c r="L53398" s="404"/>
      <c r="M53398" s="404"/>
      <c r="N53398" s="404"/>
      <c r="O53398" s="404"/>
      <c r="P53398" s="404"/>
      <c r="Q53398" s="404"/>
      <c r="R53398" s="404"/>
      <c r="S53398" s="404"/>
      <c r="T53398" s="404"/>
    </row>
    <row r="53399" spans="12:20" ht="16.8">
      <c r="L53399" s="404"/>
      <c r="M53399" s="404"/>
      <c r="N53399" s="404"/>
      <c r="O53399" s="404"/>
      <c r="P53399" s="404"/>
      <c r="Q53399" s="404"/>
      <c r="R53399" s="404"/>
      <c r="S53399" s="404"/>
      <c r="T53399" s="404"/>
    </row>
    <row r="53400" spans="12:20" ht="16.8">
      <c r="L53400" s="404"/>
      <c r="M53400" s="404"/>
      <c r="N53400" s="404"/>
      <c r="O53400" s="404"/>
      <c r="P53400" s="404"/>
      <c r="Q53400" s="404"/>
      <c r="R53400" s="404"/>
      <c r="S53400" s="404"/>
      <c r="T53400" s="404"/>
    </row>
    <row r="53401" spans="12:20" ht="16.8">
      <c r="L53401" s="404"/>
      <c r="M53401" s="404"/>
      <c r="N53401" s="404"/>
      <c r="O53401" s="404"/>
      <c r="P53401" s="404"/>
      <c r="Q53401" s="404"/>
      <c r="R53401" s="404"/>
      <c r="S53401" s="404"/>
      <c r="T53401" s="404"/>
    </row>
    <row r="53402" spans="12:20" ht="16.8">
      <c r="L53402" s="404"/>
      <c r="M53402" s="404"/>
      <c r="N53402" s="404"/>
      <c r="O53402" s="404"/>
      <c r="P53402" s="404"/>
      <c r="Q53402" s="404"/>
      <c r="R53402" s="404"/>
      <c r="S53402" s="404"/>
      <c r="T53402" s="404"/>
    </row>
    <row r="53403" spans="12:20" ht="16.8">
      <c r="L53403" s="404"/>
      <c r="M53403" s="404"/>
      <c r="N53403" s="404"/>
      <c r="O53403" s="404"/>
      <c r="P53403" s="404"/>
      <c r="Q53403" s="404"/>
      <c r="R53403" s="404"/>
      <c r="S53403" s="404"/>
      <c r="T53403" s="404"/>
    </row>
    <row r="53404" spans="12:20" ht="16.8">
      <c r="L53404" s="404"/>
      <c r="M53404" s="404"/>
      <c r="N53404" s="404"/>
      <c r="O53404" s="404"/>
      <c r="P53404" s="404"/>
      <c r="Q53404" s="404"/>
      <c r="R53404" s="404"/>
      <c r="S53404" s="404"/>
      <c r="T53404" s="404"/>
    </row>
    <row r="53405" spans="12:20" ht="16.8">
      <c r="L53405" s="404"/>
      <c r="M53405" s="404"/>
      <c r="N53405" s="404"/>
      <c r="O53405" s="404"/>
      <c r="P53405" s="404"/>
      <c r="Q53405" s="404"/>
      <c r="R53405" s="404"/>
      <c r="S53405" s="404"/>
      <c r="T53405" s="404"/>
    </row>
    <row r="53406" spans="12:20" ht="16.8">
      <c r="L53406" s="404"/>
      <c r="M53406" s="404"/>
      <c r="N53406" s="404"/>
      <c r="O53406" s="404"/>
      <c r="P53406" s="404"/>
      <c r="Q53406" s="404"/>
      <c r="R53406" s="404"/>
      <c r="S53406" s="404"/>
      <c r="T53406" s="404"/>
    </row>
    <row r="53407" spans="12:20" ht="16.8">
      <c r="L53407" s="404"/>
      <c r="M53407" s="404"/>
      <c r="N53407" s="404"/>
      <c r="O53407" s="404"/>
      <c r="P53407" s="404"/>
      <c r="Q53407" s="404"/>
      <c r="R53407" s="404"/>
      <c r="S53407" s="404"/>
      <c r="T53407" s="404"/>
    </row>
    <row r="53408" spans="12:20" ht="16.8">
      <c r="L53408" s="404"/>
      <c r="M53408" s="404"/>
      <c r="N53408" s="404"/>
      <c r="O53408" s="404"/>
      <c r="P53408" s="404"/>
      <c r="Q53408" s="404"/>
      <c r="R53408" s="404"/>
      <c r="S53408" s="404"/>
      <c r="T53408" s="404"/>
    </row>
    <row r="53409" spans="12:20" ht="16.8">
      <c r="L53409" s="404"/>
      <c r="M53409" s="404"/>
      <c r="N53409" s="404"/>
      <c r="O53409" s="404"/>
      <c r="P53409" s="404"/>
      <c r="Q53409" s="404"/>
      <c r="R53409" s="404"/>
      <c r="S53409" s="404"/>
      <c r="T53409" s="404"/>
    </row>
    <row r="53410" spans="12:20" ht="16.8">
      <c r="L53410" s="404"/>
      <c r="M53410" s="404"/>
      <c r="N53410" s="404"/>
      <c r="O53410" s="404"/>
      <c r="P53410" s="404"/>
      <c r="Q53410" s="404"/>
      <c r="R53410" s="404"/>
      <c r="S53410" s="404"/>
      <c r="T53410" s="404"/>
    </row>
    <row r="53411" spans="12:20" ht="16.8">
      <c r="L53411" s="404"/>
      <c r="M53411" s="404"/>
      <c r="N53411" s="404"/>
      <c r="O53411" s="404"/>
      <c r="P53411" s="404"/>
      <c r="Q53411" s="404"/>
      <c r="R53411" s="404"/>
      <c r="S53411" s="404"/>
      <c r="T53411" s="404"/>
    </row>
    <row r="53412" spans="12:20" ht="16.8">
      <c r="L53412" s="404"/>
      <c r="M53412" s="404"/>
      <c r="N53412" s="404"/>
      <c r="O53412" s="404"/>
      <c r="P53412" s="404"/>
      <c r="Q53412" s="404"/>
      <c r="R53412" s="404"/>
      <c r="S53412" s="404"/>
      <c r="T53412" s="404"/>
    </row>
    <row r="53413" spans="12:20" ht="16.8">
      <c r="L53413" s="404"/>
      <c r="M53413" s="404"/>
      <c r="N53413" s="404"/>
      <c r="O53413" s="404"/>
      <c r="P53413" s="404"/>
      <c r="Q53413" s="404"/>
      <c r="R53413" s="404"/>
      <c r="S53413" s="404"/>
      <c r="T53413" s="404"/>
    </row>
    <row r="53414" spans="12:20" ht="16.8">
      <c r="L53414" s="404"/>
      <c r="M53414" s="404"/>
      <c r="N53414" s="404"/>
      <c r="O53414" s="404"/>
      <c r="P53414" s="404"/>
      <c r="Q53414" s="404"/>
      <c r="R53414" s="404"/>
      <c r="S53414" s="404"/>
      <c r="T53414" s="404"/>
    </row>
    <row r="53415" spans="12:20" ht="16.8">
      <c r="L53415" s="404"/>
      <c r="M53415" s="404"/>
      <c r="N53415" s="404"/>
      <c r="O53415" s="404"/>
      <c r="P53415" s="404"/>
      <c r="Q53415" s="404"/>
      <c r="R53415" s="404"/>
      <c r="S53415" s="404"/>
      <c r="T53415" s="404"/>
    </row>
    <row r="53416" spans="12:20" ht="16.8">
      <c r="L53416" s="404"/>
      <c r="M53416" s="404"/>
      <c r="N53416" s="404"/>
      <c r="O53416" s="404"/>
      <c r="P53416" s="404"/>
      <c r="Q53416" s="404"/>
      <c r="R53416" s="404"/>
      <c r="S53416" s="404"/>
      <c r="T53416" s="404"/>
    </row>
    <row r="53417" spans="12:20" ht="16.8">
      <c r="L53417" s="404"/>
      <c r="M53417" s="404"/>
      <c r="N53417" s="404"/>
      <c r="O53417" s="404"/>
      <c r="P53417" s="404"/>
      <c r="Q53417" s="404"/>
      <c r="R53417" s="404"/>
      <c r="S53417" s="404"/>
      <c r="T53417" s="404"/>
    </row>
    <row r="53418" spans="12:20" ht="16.8">
      <c r="L53418" s="404"/>
      <c r="M53418" s="404"/>
      <c r="N53418" s="404"/>
      <c r="O53418" s="404"/>
      <c r="P53418" s="404"/>
      <c r="Q53418" s="404"/>
      <c r="R53418" s="404"/>
      <c r="S53418" s="404"/>
      <c r="T53418" s="404"/>
    </row>
    <row r="53419" spans="12:20" ht="16.8">
      <c r="L53419" s="404"/>
      <c r="M53419" s="404"/>
      <c r="N53419" s="404"/>
      <c r="O53419" s="404"/>
      <c r="P53419" s="404"/>
      <c r="Q53419" s="404"/>
      <c r="R53419" s="404"/>
      <c r="S53419" s="404"/>
      <c r="T53419" s="404"/>
    </row>
    <row r="53420" spans="12:20" ht="16.8">
      <c r="L53420" s="404"/>
      <c r="M53420" s="404"/>
      <c r="N53420" s="404"/>
      <c r="O53420" s="404"/>
      <c r="P53420" s="404"/>
      <c r="Q53420" s="404"/>
      <c r="R53420" s="404"/>
      <c r="S53420" s="404"/>
      <c r="T53420" s="404"/>
    </row>
    <row r="53421" spans="12:20" ht="16.8">
      <c r="L53421" s="404"/>
      <c r="M53421" s="404"/>
      <c r="N53421" s="404"/>
      <c r="O53421" s="404"/>
      <c r="P53421" s="404"/>
      <c r="Q53421" s="404"/>
      <c r="R53421" s="404"/>
      <c r="S53421" s="404"/>
      <c r="T53421" s="404"/>
    </row>
    <row r="53422" spans="12:20" ht="16.8">
      <c r="L53422" s="404"/>
      <c r="M53422" s="404"/>
      <c r="N53422" s="404"/>
      <c r="O53422" s="404"/>
      <c r="P53422" s="404"/>
      <c r="Q53422" s="404"/>
      <c r="R53422" s="404"/>
      <c r="S53422" s="404"/>
      <c r="T53422" s="404"/>
    </row>
    <row r="53423" spans="12:20" ht="16.8">
      <c r="L53423" s="404"/>
      <c r="M53423" s="404"/>
      <c r="N53423" s="404"/>
      <c r="O53423" s="404"/>
      <c r="P53423" s="404"/>
      <c r="Q53423" s="404"/>
      <c r="R53423" s="404"/>
      <c r="S53423" s="404"/>
      <c r="T53423" s="404"/>
    </row>
    <row r="53424" spans="12:20" ht="16.8">
      <c r="L53424" s="404"/>
      <c r="M53424" s="404"/>
      <c r="N53424" s="404"/>
      <c r="O53424" s="404"/>
      <c r="P53424" s="404"/>
      <c r="Q53424" s="404"/>
      <c r="R53424" s="404"/>
      <c r="S53424" s="404"/>
      <c r="T53424" s="404"/>
    </row>
    <row r="53425" spans="12:20" ht="16.8">
      <c r="L53425" s="404"/>
      <c r="M53425" s="404"/>
      <c r="N53425" s="404"/>
      <c r="O53425" s="404"/>
      <c r="P53425" s="404"/>
      <c r="Q53425" s="404"/>
      <c r="R53425" s="404"/>
      <c r="S53425" s="404"/>
      <c r="T53425" s="404"/>
    </row>
    <row r="53426" spans="12:20" ht="16.8">
      <c r="L53426" s="404"/>
      <c r="M53426" s="404"/>
      <c r="N53426" s="404"/>
      <c r="O53426" s="404"/>
      <c r="P53426" s="404"/>
      <c r="Q53426" s="404"/>
      <c r="R53426" s="404"/>
      <c r="S53426" s="404"/>
      <c r="T53426" s="404"/>
    </row>
    <row r="53427" spans="12:20" ht="16.8">
      <c r="L53427" s="404"/>
      <c r="M53427" s="404"/>
      <c r="N53427" s="404"/>
      <c r="O53427" s="404"/>
      <c r="P53427" s="404"/>
      <c r="Q53427" s="404"/>
      <c r="R53427" s="404"/>
      <c r="S53427" s="404"/>
      <c r="T53427" s="404"/>
    </row>
    <row r="53428" spans="12:20" ht="16.8">
      <c r="L53428" s="404"/>
      <c r="M53428" s="404"/>
      <c r="N53428" s="404"/>
      <c r="O53428" s="404"/>
      <c r="P53428" s="404"/>
      <c r="Q53428" s="404"/>
      <c r="R53428" s="404"/>
      <c r="S53428" s="404"/>
      <c r="T53428" s="404"/>
    </row>
    <row r="53429" spans="12:20" ht="16.8">
      <c r="L53429" s="404"/>
      <c r="M53429" s="404"/>
      <c r="N53429" s="404"/>
      <c r="O53429" s="404"/>
      <c r="P53429" s="404"/>
      <c r="Q53429" s="404"/>
      <c r="R53429" s="404"/>
      <c r="S53429" s="404"/>
      <c r="T53429" s="404"/>
    </row>
    <row r="53430" spans="12:20" ht="16.8">
      <c r="L53430" s="404"/>
      <c r="M53430" s="404"/>
      <c r="N53430" s="404"/>
      <c r="O53430" s="404"/>
      <c r="P53430" s="404"/>
      <c r="Q53430" s="404"/>
      <c r="R53430" s="404"/>
      <c r="S53430" s="404"/>
      <c r="T53430" s="404"/>
    </row>
    <row r="53431" spans="12:20" ht="16.8">
      <c r="L53431" s="404"/>
      <c r="M53431" s="404"/>
      <c r="N53431" s="404"/>
      <c r="O53431" s="404"/>
      <c r="P53431" s="404"/>
      <c r="Q53431" s="404"/>
      <c r="R53431" s="404"/>
      <c r="S53431" s="404"/>
      <c r="T53431" s="404"/>
    </row>
    <row r="53432" spans="12:20" ht="16.8">
      <c r="L53432" s="404"/>
      <c r="M53432" s="404"/>
      <c r="N53432" s="404"/>
      <c r="O53432" s="404"/>
      <c r="P53432" s="404"/>
      <c r="Q53432" s="404"/>
      <c r="R53432" s="404"/>
      <c r="S53432" s="404"/>
      <c r="T53432" s="404"/>
    </row>
    <row r="53433" spans="12:20" ht="16.8">
      <c r="L53433" s="404"/>
      <c r="M53433" s="404"/>
      <c r="N53433" s="404"/>
      <c r="O53433" s="404"/>
      <c r="P53433" s="404"/>
      <c r="Q53433" s="404"/>
      <c r="R53433" s="404"/>
      <c r="S53433" s="404"/>
      <c r="T53433" s="404"/>
    </row>
    <row r="53434" spans="12:20" ht="16.8">
      <c r="L53434" s="404"/>
      <c r="M53434" s="404"/>
      <c r="N53434" s="404"/>
      <c r="O53434" s="404"/>
      <c r="P53434" s="404"/>
      <c r="Q53434" s="404"/>
      <c r="R53434" s="404"/>
      <c r="S53434" s="404"/>
      <c r="T53434" s="404"/>
    </row>
    <row r="53435" spans="12:20" ht="16.8">
      <c r="L53435" s="404"/>
      <c r="M53435" s="404"/>
      <c r="N53435" s="404"/>
      <c r="O53435" s="404"/>
      <c r="P53435" s="404"/>
      <c r="Q53435" s="404"/>
      <c r="R53435" s="404"/>
      <c r="S53435" s="404"/>
      <c r="T53435" s="404"/>
    </row>
    <row r="53436" spans="12:20" ht="16.8">
      <c r="L53436" s="404"/>
      <c r="M53436" s="404"/>
      <c r="N53436" s="404"/>
      <c r="O53436" s="404"/>
      <c r="P53436" s="404"/>
      <c r="Q53436" s="404"/>
      <c r="R53436" s="404"/>
      <c r="S53436" s="404"/>
      <c r="T53436" s="404"/>
    </row>
    <row r="53437" spans="12:20" ht="16.8">
      <c r="L53437" s="404"/>
      <c r="M53437" s="404"/>
      <c r="N53437" s="404"/>
      <c r="O53437" s="404"/>
      <c r="P53437" s="404"/>
      <c r="Q53437" s="404"/>
      <c r="R53437" s="404"/>
      <c r="S53437" s="404"/>
      <c r="T53437" s="404"/>
    </row>
    <row r="53438" spans="12:20" ht="16.8">
      <c r="L53438" s="404"/>
      <c r="M53438" s="404"/>
      <c r="N53438" s="404"/>
      <c r="O53438" s="404"/>
      <c r="P53438" s="404"/>
      <c r="Q53438" s="404"/>
      <c r="R53438" s="404"/>
      <c r="S53438" s="404"/>
      <c r="T53438" s="404"/>
    </row>
    <row r="53439" spans="12:20" ht="16.8">
      <c r="L53439" s="404"/>
      <c r="M53439" s="404"/>
      <c r="N53439" s="404"/>
      <c r="O53439" s="404"/>
      <c r="P53439" s="404"/>
      <c r="Q53439" s="404"/>
      <c r="R53439" s="404"/>
      <c r="S53439" s="404"/>
      <c r="T53439" s="404"/>
    </row>
    <row r="53440" spans="12:20" ht="16.8">
      <c r="L53440" s="404"/>
      <c r="M53440" s="404"/>
      <c r="N53440" s="404"/>
      <c r="O53440" s="404"/>
      <c r="P53440" s="404"/>
      <c r="Q53440" s="404"/>
      <c r="R53440" s="404"/>
      <c r="S53440" s="404"/>
      <c r="T53440" s="404"/>
    </row>
    <row r="53441" spans="12:20" ht="16.8">
      <c r="L53441" s="404"/>
      <c r="M53441" s="404"/>
      <c r="N53441" s="404"/>
      <c r="O53441" s="404"/>
      <c r="P53441" s="404"/>
      <c r="Q53441" s="404"/>
      <c r="R53441" s="404"/>
      <c r="S53441" s="404"/>
      <c r="T53441" s="404"/>
    </row>
    <row r="53442" spans="12:20" ht="16.8">
      <c r="L53442" s="404"/>
      <c r="M53442" s="404"/>
      <c r="N53442" s="404"/>
      <c r="O53442" s="404"/>
      <c r="P53442" s="404"/>
      <c r="Q53442" s="404"/>
      <c r="R53442" s="404"/>
      <c r="S53442" s="404"/>
      <c r="T53442" s="404"/>
    </row>
    <row r="53443" spans="12:20" ht="16.8">
      <c r="L53443" s="404"/>
      <c r="M53443" s="404"/>
      <c r="N53443" s="404"/>
      <c r="O53443" s="404"/>
      <c r="P53443" s="404"/>
      <c r="Q53443" s="404"/>
      <c r="R53443" s="404"/>
      <c r="S53443" s="404"/>
      <c r="T53443" s="404"/>
    </row>
    <row r="53444" spans="12:20" ht="16.8">
      <c r="L53444" s="404"/>
      <c r="M53444" s="404"/>
      <c r="N53444" s="404"/>
      <c r="O53444" s="404"/>
      <c r="P53444" s="404"/>
      <c r="Q53444" s="404"/>
      <c r="R53444" s="404"/>
      <c r="S53444" s="404"/>
      <c r="T53444" s="404"/>
    </row>
    <row r="53445" spans="12:20" ht="16.8">
      <c r="L53445" s="404"/>
      <c r="M53445" s="404"/>
      <c r="N53445" s="404"/>
      <c r="O53445" s="404"/>
      <c r="P53445" s="404"/>
      <c r="Q53445" s="404"/>
      <c r="R53445" s="404"/>
      <c r="S53445" s="404"/>
      <c r="T53445" s="404"/>
    </row>
    <row r="53446" spans="12:20" ht="16.8">
      <c r="L53446" s="404"/>
      <c r="M53446" s="404"/>
      <c r="N53446" s="404"/>
      <c r="O53446" s="404"/>
      <c r="P53446" s="404"/>
      <c r="Q53446" s="404"/>
      <c r="R53446" s="404"/>
      <c r="S53446" s="404"/>
      <c r="T53446" s="404"/>
    </row>
    <row r="53447" spans="12:20" ht="16.8">
      <c r="L53447" s="404"/>
      <c r="M53447" s="404"/>
      <c r="N53447" s="404"/>
      <c r="O53447" s="404"/>
      <c r="P53447" s="404"/>
      <c r="Q53447" s="404"/>
      <c r="R53447" s="404"/>
      <c r="S53447" s="404"/>
      <c r="T53447" s="404"/>
    </row>
    <row r="53448" spans="12:20" ht="16.8">
      <c r="L53448" s="404"/>
      <c r="M53448" s="404"/>
      <c r="N53448" s="404"/>
      <c r="O53448" s="404"/>
      <c r="P53448" s="404"/>
      <c r="Q53448" s="404"/>
      <c r="R53448" s="404"/>
      <c r="S53448" s="404"/>
      <c r="T53448" s="404"/>
    </row>
    <row r="53449" spans="12:20" ht="16.8">
      <c r="L53449" s="404"/>
      <c r="M53449" s="404"/>
      <c r="N53449" s="404"/>
      <c r="O53449" s="404"/>
      <c r="P53449" s="404"/>
      <c r="Q53449" s="404"/>
      <c r="R53449" s="404"/>
      <c r="S53449" s="404"/>
      <c r="T53449" s="404"/>
    </row>
    <row r="53450" spans="12:20" ht="16.8">
      <c r="L53450" s="404"/>
      <c r="M53450" s="404"/>
      <c r="N53450" s="404"/>
      <c r="O53450" s="404"/>
      <c r="P53450" s="404"/>
      <c r="Q53450" s="404"/>
      <c r="R53450" s="404"/>
      <c r="S53450" s="404"/>
      <c r="T53450" s="404"/>
    </row>
    <row r="53451" spans="12:20" ht="16.8">
      <c r="L53451" s="404"/>
      <c r="M53451" s="404"/>
      <c r="N53451" s="404"/>
      <c r="O53451" s="404"/>
      <c r="P53451" s="404"/>
      <c r="Q53451" s="404"/>
      <c r="R53451" s="404"/>
      <c r="S53451" s="404"/>
      <c r="T53451" s="404"/>
    </row>
    <row r="53452" spans="12:20" ht="16.8">
      <c r="L53452" s="404"/>
      <c r="M53452" s="404"/>
      <c r="N53452" s="404"/>
      <c r="O53452" s="404"/>
      <c r="P53452" s="404"/>
      <c r="Q53452" s="404"/>
      <c r="R53452" s="404"/>
      <c r="S53452" s="404"/>
      <c r="T53452" s="404"/>
    </row>
    <row r="53453" spans="12:20" ht="16.8">
      <c r="L53453" s="404"/>
      <c r="M53453" s="404"/>
      <c r="N53453" s="404"/>
      <c r="O53453" s="404"/>
      <c r="P53453" s="404"/>
      <c r="Q53453" s="404"/>
      <c r="R53453" s="404"/>
      <c r="S53453" s="404"/>
      <c r="T53453" s="404"/>
    </row>
    <row r="53454" spans="12:20" ht="16.8">
      <c r="L53454" s="404"/>
      <c r="M53454" s="404"/>
      <c r="N53454" s="404"/>
      <c r="O53454" s="404"/>
      <c r="P53454" s="404"/>
      <c r="Q53454" s="404"/>
      <c r="R53454" s="404"/>
      <c r="S53454" s="404"/>
      <c r="T53454" s="404"/>
    </row>
    <row r="53455" spans="12:20" ht="16.8">
      <c r="L53455" s="404"/>
      <c r="M53455" s="404"/>
      <c r="N53455" s="404"/>
      <c r="O53455" s="404"/>
      <c r="P53455" s="404"/>
      <c r="Q53455" s="404"/>
      <c r="R53455" s="404"/>
      <c r="S53455" s="404"/>
      <c r="T53455" s="404"/>
    </row>
    <row r="53456" spans="12:20" ht="16.8">
      <c r="L53456" s="404"/>
      <c r="M53456" s="404"/>
      <c r="N53456" s="404"/>
      <c r="O53456" s="404"/>
      <c r="P53456" s="404"/>
      <c r="Q53456" s="404"/>
      <c r="R53456" s="404"/>
      <c r="S53456" s="404"/>
      <c r="T53456" s="404"/>
    </row>
    <row r="53457" spans="12:20" ht="16.8">
      <c r="L53457" s="404"/>
      <c r="M53457" s="404"/>
      <c r="N53457" s="404"/>
      <c r="O53457" s="404"/>
      <c r="P53457" s="404"/>
      <c r="Q53457" s="404"/>
      <c r="R53457" s="404"/>
      <c r="S53457" s="404"/>
      <c r="T53457" s="404"/>
    </row>
    <row r="53458" spans="12:20" ht="16.8">
      <c r="L53458" s="404"/>
      <c r="M53458" s="404"/>
      <c r="N53458" s="404"/>
      <c r="O53458" s="404"/>
      <c r="P53458" s="404"/>
      <c r="Q53458" s="404"/>
      <c r="R53458" s="404"/>
      <c r="S53458" s="404"/>
      <c r="T53458" s="404"/>
    </row>
    <row r="53459" spans="12:20" ht="16.8">
      <c r="L53459" s="404"/>
      <c r="M53459" s="404"/>
      <c r="N53459" s="404"/>
      <c r="O53459" s="404"/>
      <c r="P53459" s="404"/>
      <c r="Q53459" s="404"/>
      <c r="R53459" s="404"/>
      <c r="S53459" s="404"/>
      <c r="T53459" s="404"/>
    </row>
    <row r="53460" spans="12:20" ht="16.8">
      <c r="L53460" s="404"/>
      <c r="M53460" s="404"/>
      <c r="N53460" s="404"/>
      <c r="O53460" s="404"/>
      <c r="P53460" s="404"/>
      <c r="Q53460" s="404"/>
      <c r="R53460" s="404"/>
      <c r="S53460" s="404"/>
      <c r="T53460" s="404"/>
    </row>
    <row r="53461" spans="12:20" ht="16.8">
      <c r="L53461" s="404"/>
      <c r="M53461" s="404"/>
      <c r="N53461" s="404"/>
      <c r="O53461" s="404"/>
      <c r="P53461" s="404"/>
      <c r="Q53461" s="404"/>
      <c r="R53461" s="404"/>
      <c r="S53461" s="404"/>
      <c r="T53461" s="404"/>
    </row>
    <row r="53462" spans="12:20" ht="16.8">
      <c r="L53462" s="404"/>
      <c r="M53462" s="404"/>
      <c r="N53462" s="404"/>
      <c r="O53462" s="404"/>
      <c r="P53462" s="404"/>
      <c r="Q53462" s="404"/>
      <c r="R53462" s="404"/>
      <c r="S53462" s="404"/>
      <c r="T53462" s="404"/>
    </row>
    <row r="53463" spans="12:20" ht="16.8">
      <c r="L53463" s="404"/>
      <c r="M53463" s="404"/>
      <c r="N53463" s="404"/>
      <c r="O53463" s="404"/>
      <c r="P53463" s="404"/>
      <c r="Q53463" s="404"/>
      <c r="R53463" s="404"/>
      <c r="S53463" s="404"/>
      <c r="T53463" s="404"/>
    </row>
    <row r="53464" spans="12:20" ht="16.8">
      <c r="L53464" s="404"/>
      <c r="M53464" s="404"/>
      <c r="N53464" s="404"/>
      <c r="O53464" s="404"/>
      <c r="P53464" s="404"/>
      <c r="Q53464" s="404"/>
      <c r="R53464" s="404"/>
      <c r="S53464" s="404"/>
      <c r="T53464" s="404"/>
    </row>
    <row r="53465" spans="12:20" ht="16.8">
      <c r="L53465" s="404"/>
      <c r="M53465" s="404"/>
      <c r="N53465" s="404"/>
      <c r="O53465" s="404"/>
      <c r="P53465" s="404"/>
      <c r="Q53465" s="404"/>
      <c r="R53465" s="404"/>
      <c r="S53465" s="404"/>
      <c r="T53465" s="404"/>
    </row>
    <row r="53466" spans="12:20" ht="16.8">
      <c r="L53466" s="404"/>
      <c r="M53466" s="404"/>
      <c r="N53466" s="404"/>
      <c r="O53466" s="404"/>
      <c r="P53466" s="404"/>
      <c r="Q53466" s="404"/>
      <c r="R53466" s="404"/>
      <c r="S53466" s="404"/>
      <c r="T53466" s="404"/>
    </row>
    <row r="53467" spans="12:20" ht="16.8">
      <c r="L53467" s="404"/>
      <c r="M53467" s="404"/>
      <c r="N53467" s="404"/>
      <c r="O53467" s="404"/>
      <c r="P53467" s="404"/>
      <c r="Q53467" s="404"/>
      <c r="R53467" s="404"/>
      <c r="S53467" s="404"/>
      <c r="T53467" s="404"/>
    </row>
    <row r="53468" spans="12:20" ht="16.8">
      <c r="L53468" s="404"/>
      <c r="M53468" s="404"/>
      <c r="N53468" s="404"/>
      <c r="O53468" s="404"/>
      <c r="P53468" s="404"/>
      <c r="Q53468" s="404"/>
      <c r="R53468" s="404"/>
      <c r="S53468" s="404"/>
      <c r="T53468" s="404"/>
    </row>
    <row r="53469" spans="12:20" ht="16.8">
      <c r="L53469" s="404"/>
      <c r="M53469" s="404"/>
      <c r="N53469" s="404"/>
      <c r="O53469" s="404"/>
      <c r="P53469" s="404"/>
      <c r="Q53469" s="404"/>
      <c r="R53469" s="404"/>
      <c r="S53469" s="404"/>
      <c r="T53469" s="404"/>
    </row>
    <row r="53470" spans="12:20" ht="16.8">
      <c r="L53470" s="404"/>
      <c r="M53470" s="404"/>
      <c r="N53470" s="404"/>
      <c r="O53470" s="404"/>
      <c r="P53470" s="404"/>
      <c r="Q53470" s="404"/>
      <c r="R53470" s="404"/>
      <c r="S53470" s="404"/>
      <c r="T53470" s="404"/>
    </row>
    <row r="53471" spans="12:20" ht="16.8">
      <c r="L53471" s="404"/>
      <c r="M53471" s="404"/>
      <c r="N53471" s="404"/>
      <c r="O53471" s="404"/>
      <c r="P53471" s="404"/>
      <c r="Q53471" s="404"/>
      <c r="R53471" s="404"/>
      <c r="S53471" s="404"/>
      <c r="T53471" s="404"/>
    </row>
    <row r="53472" spans="12:20" ht="16.8">
      <c r="L53472" s="404"/>
      <c r="M53472" s="404"/>
      <c r="N53472" s="404"/>
      <c r="O53472" s="404"/>
      <c r="P53472" s="404"/>
      <c r="Q53472" s="404"/>
      <c r="R53472" s="404"/>
      <c r="S53472" s="404"/>
      <c r="T53472" s="404"/>
    </row>
    <row r="53473" spans="12:20" ht="16.8">
      <c r="L53473" s="404"/>
      <c r="M53473" s="404"/>
      <c r="N53473" s="404"/>
      <c r="O53473" s="404"/>
      <c r="P53473" s="404"/>
      <c r="Q53473" s="404"/>
      <c r="R53473" s="404"/>
      <c r="S53473" s="404"/>
      <c r="T53473" s="404"/>
    </row>
    <row r="53474" spans="12:20" ht="16.8">
      <c r="L53474" s="404"/>
      <c r="M53474" s="404"/>
      <c r="N53474" s="404"/>
      <c r="O53474" s="404"/>
      <c r="P53474" s="404"/>
      <c r="Q53474" s="404"/>
      <c r="R53474" s="404"/>
      <c r="S53474" s="404"/>
      <c r="T53474" s="404"/>
    </row>
    <row r="53475" spans="12:20" ht="16.8">
      <c r="L53475" s="404"/>
      <c r="M53475" s="404"/>
      <c r="N53475" s="404"/>
      <c r="O53475" s="404"/>
      <c r="P53475" s="404"/>
      <c r="Q53475" s="404"/>
      <c r="R53475" s="404"/>
      <c r="S53475" s="404"/>
      <c r="T53475" s="404"/>
    </row>
    <row r="53476" spans="12:20" ht="16.8">
      <c r="L53476" s="404"/>
      <c r="M53476" s="404"/>
      <c r="N53476" s="404"/>
      <c r="O53476" s="404"/>
      <c r="P53476" s="404"/>
      <c r="Q53476" s="404"/>
      <c r="R53476" s="404"/>
      <c r="S53476" s="404"/>
      <c r="T53476" s="404"/>
    </row>
    <row r="53477" spans="12:20" ht="16.8">
      <c r="L53477" s="404"/>
      <c r="M53477" s="404"/>
      <c r="N53477" s="404"/>
      <c r="O53477" s="404"/>
      <c r="P53477" s="404"/>
      <c r="Q53477" s="404"/>
      <c r="R53477" s="404"/>
      <c r="S53477" s="404"/>
      <c r="T53477" s="404"/>
    </row>
    <row r="53478" spans="12:20" ht="16.8">
      <c r="L53478" s="404"/>
      <c r="M53478" s="404"/>
      <c r="N53478" s="404"/>
      <c r="O53478" s="404"/>
      <c r="P53478" s="404"/>
      <c r="Q53478" s="404"/>
      <c r="R53478" s="404"/>
      <c r="S53478" s="404"/>
      <c r="T53478" s="404"/>
    </row>
    <row r="53479" spans="12:20" ht="16.8">
      <c r="L53479" s="404"/>
      <c r="M53479" s="404"/>
      <c r="N53479" s="404"/>
      <c r="O53479" s="404"/>
      <c r="P53479" s="404"/>
      <c r="Q53479" s="404"/>
      <c r="R53479" s="404"/>
      <c r="S53479" s="404"/>
      <c r="T53479" s="404"/>
    </row>
    <row r="53480" spans="12:20" ht="16.8">
      <c r="L53480" s="404"/>
      <c r="M53480" s="404"/>
      <c r="N53480" s="404"/>
      <c r="O53480" s="404"/>
      <c r="P53480" s="404"/>
      <c r="Q53480" s="404"/>
      <c r="R53480" s="404"/>
      <c r="S53480" s="404"/>
      <c r="T53480" s="404"/>
    </row>
    <row r="53481" spans="12:20" ht="16.8">
      <c r="L53481" s="404"/>
      <c r="M53481" s="404"/>
      <c r="N53481" s="404"/>
      <c r="O53481" s="404"/>
      <c r="P53481" s="404"/>
      <c r="Q53481" s="404"/>
      <c r="R53481" s="404"/>
      <c r="S53481" s="404"/>
      <c r="T53481" s="404"/>
    </row>
    <row r="53482" spans="12:20" ht="16.8">
      <c r="L53482" s="404"/>
      <c r="M53482" s="404"/>
      <c r="N53482" s="404"/>
      <c r="O53482" s="404"/>
      <c r="P53482" s="404"/>
      <c r="Q53482" s="404"/>
      <c r="R53482" s="404"/>
      <c r="S53482" s="404"/>
      <c r="T53482" s="404"/>
    </row>
    <row r="53483" spans="12:20" ht="16.8">
      <c r="L53483" s="404"/>
      <c r="M53483" s="404"/>
      <c r="N53483" s="404"/>
      <c r="O53483" s="404"/>
      <c r="P53483" s="404"/>
      <c r="Q53483" s="404"/>
      <c r="R53483" s="404"/>
      <c r="S53483" s="404"/>
      <c r="T53483" s="404"/>
    </row>
    <row r="53484" spans="12:20" ht="16.8">
      <c r="L53484" s="404"/>
      <c r="M53484" s="404"/>
      <c r="N53484" s="404"/>
      <c r="O53484" s="404"/>
      <c r="P53484" s="404"/>
      <c r="Q53484" s="404"/>
      <c r="R53484" s="404"/>
      <c r="S53484" s="404"/>
      <c r="T53484" s="404"/>
    </row>
    <row r="53485" spans="12:20" ht="16.8">
      <c r="L53485" s="404"/>
      <c r="M53485" s="404"/>
      <c r="N53485" s="404"/>
      <c r="O53485" s="404"/>
      <c r="P53485" s="404"/>
      <c r="Q53485" s="404"/>
      <c r="R53485" s="404"/>
      <c r="S53485" s="404"/>
      <c r="T53485" s="404"/>
    </row>
    <row r="53486" spans="12:20" ht="16.8">
      <c r="L53486" s="404"/>
      <c r="M53486" s="404"/>
      <c r="N53486" s="404"/>
      <c r="O53486" s="404"/>
      <c r="P53486" s="404"/>
      <c r="Q53486" s="404"/>
      <c r="R53486" s="404"/>
      <c r="S53486" s="404"/>
      <c r="T53486" s="404"/>
    </row>
    <row r="53487" spans="12:20" ht="16.8">
      <c r="L53487" s="404"/>
      <c r="M53487" s="404"/>
      <c r="N53487" s="404"/>
      <c r="O53487" s="404"/>
      <c r="P53487" s="404"/>
      <c r="Q53487" s="404"/>
      <c r="R53487" s="404"/>
      <c r="S53487" s="404"/>
      <c r="T53487" s="404"/>
    </row>
    <row r="53488" spans="12:20" ht="16.8">
      <c r="L53488" s="404"/>
      <c r="M53488" s="404"/>
      <c r="N53488" s="404"/>
      <c r="O53488" s="404"/>
      <c r="P53488" s="404"/>
      <c r="Q53488" s="404"/>
      <c r="R53488" s="404"/>
      <c r="S53488" s="404"/>
      <c r="T53488" s="404"/>
    </row>
    <row r="53489" spans="12:20" ht="16.8">
      <c r="L53489" s="404"/>
      <c r="M53489" s="404"/>
      <c r="N53489" s="404"/>
      <c r="O53489" s="404"/>
      <c r="P53489" s="404"/>
      <c r="Q53489" s="404"/>
      <c r="R53489" s="404"/>
      <c r="S53489" s="404"/>
      <c r="T53489" s="404"/>
    </row>
    <row r="53490" spans="12:20" ht="16.8">
      <c r="L53490" s="404"/>
      <c r="M53490" s="404"/>
      <c r="N53490" s="404"/>
      <c r="O53490" s="404"/>
      <c r="P53490" s="404"/>
      <c r="Q53490" s="404"/>
      <c r="R53490" s="404"/>
      <c r="S53490" s="404"/>
      <c r="T53490" s="404"/>
    </row>
    <row r="53491" spans="12:20" ht="16.8">
      <c r="L53491" s="404"/>
      <c r="M53491" s="404"/>
      <c r="N53491" s="404"/>
      <c r="O53491" s="404"/>
      <c r="P53491" s="404"/>
      <c r="Q53491" s="404"/>
      <c r="R53491" s="404"/>
      <c r="S53491" s="404"/>
      <c r="T53491" s="404"/>
    </row>
    <row r="53492" spans="12:20" ht="16.8">
      <c r="L53492" s="404"/>
      <c r="M53492" s="404"/>
      <c r="N53492" s="404"/>
      <c r="O53492" s="404"/>
      <c r="P53492" s="404"/>
      <c r="Q53492" s="404"/>
      <c r="R53492" s="404"/>
      <c r="S53492" s="404"/>
      <c r="T53492" s="404"/>
    </row>
    <row r="53493" spans="12:20" ht="16.8">
      <c r="L53493" s="404"/>
      <c r="M53493" s="404"/>
      <c r="N53493" s="404"/>
      <c r="O53493" s="404"/>
      <c r="P53493" s="404"/>
      <c r="Q53493" s="404"/>
      <c r="R53493" s="404"/>
      <c r="S53493" s="404"/>
      <c r="T53493" s="404"/>
    </row>
    <row r="53494" spans="12:20" ht="16.8">
      <c r="L53494" s="404"/>
      <c r="M53494" s="404"/>
      <c r="N53494" s="404"/>
      <c r="O53494" s="404"/>
      <c r="P53494" s="404"/>
      <c r="Q53494" s="404"/>
      <c r="R53494" s="404"/>
      <c r="S53494" s="404"/>
      <c r="T53494" s="404"/>
    </row>
    <row r="53495" spans="12:20" ht="16.8">
      <c r="L53495" s="404"/>
      <c r="M53495" s="404"/>
      <c r="N53495" s="404"/>
      <c r="O53495" s="404"/>
      <c r="P53495" s="404"/>
      <c r="Q53495" s="404"/>
      <c r="R53495" s="404"/>
      <c r="S53495" s="404"/>
      <c r="T53495" s="404"/>
    </row>
    <row r="53496" spans="12:20" ht="16.8">
      <c r="L53496" s="404"/>
      <c r="M53496" s="404"/>
      <c r="N53496" s="404"/>
      <c r="O53496" s="404"/>
      <c r="P53496" s="404"/>
      <c r="Q53496" s="404"/>
      <c r="R53496" s="404"/>
      <c r="S53496" s="404"/>
      <c r="T53496" s="404"/>
    </row>
    <row r="53497" spans="12:20" ht="16.8">
      <c r="L53497" s="404"/>
      <c r="M53497" s="404"/>
      <c r="N53497" s="404"/>
      <c r="O53497" s="404"/>
      <c r="P53497" s="404"/>
      <c r="Q53497" s="404"/>
      <c r="R53497" s="404"/>
      <c r="S53497" s="404"/>
      <c r="T53497" s="404"/>
    </row>
    <row r="53498" spans="12:20" ht="16.8">
      <c r="L53498" s="404"/>
      <c r="M53498" s="404"/>
      <c r="N53498" s="404"/>
      <c r="O53498" s="404"/>
      <c r="P53498" s="404"/>
      <c r="Q53498" s="404"/>
      <c r="R53498" s="404"/>
      <c r="S53498" s="404"/>
      <c r="T53498" s="404"/>
    </row>
    <row r="53499" spans="12:20" ht="16.8">
      <c r="L53499" s="404"/>
      <c r="M53499" s="404"/>
      <c r="N53499" s="404"/>
      <c r="O53499" s="404"/>
      <c r="P53499" s="404"/>
      <c r="Q53499" s="404"/>
      <c r="R53499" s="404"/>
      <c r="S53499" s="404"/>
      <c r="T53499" s="404"/>
    </row>
    <row r="53500" spans="12:20" ht="16.8">
      <c r="L53500" s="404"/>
      <c r="M53500" s="404"/>
      <c r="N53500" s="404"/>
      <c r="O53500" s="404"/>
      <c r="P53500" s="404"/>
      <c r="Q53500" s="404"/>
      <c r="R53500" s="404"/>
      <c r="S53500" s="404"/>
      <c r="T53500" s="404"/>
    </row>
    <row r="53501" spans="12:20" ht="16.8">
      <c r="L53501" s="404"/>
      <c r="M53501" s="404"/>
      <c r="N53501" s="404"/>
      <c r="O53501" s="404"/>
      <c r="P53501" s="404"/>
      <c r="Q53501" s="404"/>
      <c r="R53501" s="404"/>
      <c r="S53501" s="404"/>
      <c r="T53501" s="404"/>
    </row>
    <row r="53502" spans="12:20" ht="16.8">
      <c r="L53502" s="404"/>
      <c r="M53502" s="404"/>
      <c r="N53502" s="404"/>
      <c r="O53502" s="404"/>
      <c r="P53502" s="404"/>
      <c r="Q53502" s="404"/>
      <c r="R53502" s="404"/>
      <c r="S53502" s="404"/>
      <c r="T53502" s="404"/>
    </row>
    <row r="53503" spans="12:20" ht="16.8">
      <c r="L53503" s="404"/>
      <c r="M53503" s="404"/>
      <c r="N53503" s="404"/>
      <c r="O53503" s="404"/>
      <c r="P53503" s="404"/>
      <c r="Q53503" s="404"/>
      <c r="R53503" s="404"/>
      <c r="S53503" s="404"/>
      <c r="T53503" s="404"/>
    </row>
    <row r="53504" spans="12:20" ht="16.8">
      <c r="L53504" s="404"/>
      <c r="M53504" s="404"/>
      <c r="N53504" s="404"/>
      <c r="O53504" s="404"/>
      <c r="P53504" s="404"/>
      <c r="Q53504" s="404"/>
      <c r="R53504" s="404"/>
      <c r="S53504" s="404"/>
      <c r="T53504" s="404"/>
    </row>
    <row r="53505" spans="12:20" ht="16.8">
      <c r="L53505" s="404"/>
      <c r="M53505" s="404"/>
      <c r="N53505" s="404"/>
      <c r="O53505" s="404"/>
      <c r="P53505" s="404"/>
      <c r="Q53505" s="404"/>
      <c r="R53505" s="404"/>
      <c r="S53505" s="404"/>
      <c r="T53505" s="404"/>
    </row>
    <row r="53506" spans="12:20" ht="16.8">
      <c r="L53506" s="404"/>
      <c r="M53506" s="404"/>
      <c r="N53506" s="404"/>
      <c r="O53506" s="404"/>
      <c r="P53506" s="404"/>
      <c r="Q53506" s="404"/>
      <c r="R53506" s="404"/>
      <c r="S53506" s="404"/>
      <c r="T53506" s="404"/>
    </row>
    <row r="53507" spans="12:20" ht="16.8">
      <c r="L53507" s="404"/>
      <c r="M53507" s="404"/>
      <c r="N53507" s="404"/>
      <c r="O53507" s="404"/>
      <c r="P53507" s="404"/>
      <c r="Q53507" s="404"/>
      <c r="R53507" s="404"/>
      <c r="S53507" s="404"/>
      <c r="T53507" s="404"/>
    </row>
    <row r="53508" spans="12:20" ht="16.8">
      <c r="L53508" s="404"/>
      <c r="M53508" s="404"/>
      <c r="N53508" s="404"/>
      <c r="O53508" s="404"/>
      <c r="P53508" s="404"/>
      <c r="Q53508" s="404"/>
      <c r="R53508" s="404"/>
      <c r="S53508" s="404"/>
      <c r="T53508" s="404"/>
    </row>
    <row r="53509" spans="12:20" ht="16.8">
      <c r="L53509" s="404"/>
      <c r="M53509" s="404"/>
      <c r="N53509" s="404"/>
      <c r="O53509" s="404"/>
      <c r="P53509" s="404"/>
      <c r="Q53509" s="404"/>
      <c r="R53509" s="404"/>
      <c r="S53509" s="404"/>
      <c r="T53509" s="404"/>
    </row>
    <row r="53510" spans="12:20" ht="16.8">
      <c r="L53510" s="404"/>
      <c r="M53510" s="404"/>
      <c r="N53510" s="404"/>
      <c r="O53510" s="404"/>
      <c r="P53510" s="404"/>
      <c r="Q53510" s="404"/>
      <c r="R53510" s="404"/>
      <c r="S53510" s="404"/>
      <c r="T53510" s="404"/>
    </row>
    <row r="53511" spans="12:20" ht="16.8">
      <c r="L53511" s="404"/>
      <c r="M53511" s="404"/>
      <c r="N53511" s="404"/>
      <c r="O53511" s="404"/>
      <c r="P53511" s="404"/>
      <c r="Q53511" s="404"/>
      <c r="R53511" s="404"/>
      <c r="S53511" s="404"/>
      <c r="T53511" s="404"/>
    </row>
    <row r="53512" spans="12:20" ht="16.8">
      <c r="L53512" s="404"/>
      <c r="M53512" s="404"/>
      <c r="N53512" s="404"/>
      <c r="O53512" s="404"/>
      <c r="P53512" s="404"/>
      <c r="Q53512" s="404"/>
      <c r="R53512" s="404"/>
      <c r="S53512" s="404"/>
      <c r="T53512" s="404"/>
    </row>
    <row r="53513" spans="12:20" ht="16.8">
      <c r="L53513" s="404"/>
      <c r="M53513" s="404"/>
      <c r="N53513" s="404"/>
      <c r="O53513" s="404"/>
      <c r="P53513" s="404"/>
      <c r="Q53513" s="404"/>
      <c r="R53513" s="404"/>
      <c r="S53513" s="404"/>
      <c r="T53513" s="404"/>
    </row>
    <row r="53514" spans="12:20" ht="16.8">
      <c r="L53514" s="404"/>
      <c r="M53514" s="404"/>
      <c r="N53514" s="404"/>
      <c r="O53514" s="404"/>
      <c r="P53514" s="404"/>
      <c r="Q53514" s="404"/>
      <c r="R53514" s="404"/>
      <c r="S53514" s="404"/>
      <c r="T53514" s="404"/>
    </row>
    <row r="53515" spans="12:20" ht="16.8">
      <c r="L53515" s="404"/>
      <c r="M53515" s="404"/>
      <c r="N53515" s="404"/>
      <c r="O53515" s="404"/>
      <c r="P53515" s="404"/>
      <c r="Q53515" s="404"/>
      <c r="R53515" s="404"/>
      <c r="S53515" s="404"/>
      <c r="T53515" s="404"/>
    </row>
    <row r="53516" spans="12:20" ht="16.8">
      <c r="L53516" s="404"/>
      <c r="M53516" s="404"/>
      <c r="N53516" s="404"/>
      <c r="O53516" s="404"/>
      <c r="P53516" s="404"/>
      <c r="Q53516" s="404"/>
      <c r="R53516" s="404"/>
      <c r="S53516" s="404"/>
      <c r="T53516" s="404"/>
    </row>
    <row r="53517" spans="12:20" ht="16.8">
      <c r="L53517" s="404"/>
      <c r="M53517" s="404"/>
      <c r="N53517" s="404"/>
      <c r="O53517" s="404"/>
      <c r="P53517" s="404"/>
      <c r="Q53517" s="404"/>
      <c r="R53517" s="404"/>
      <c r="S53517" s="404"/>
      <c r="T53517" s="404"/>
    </row>
    <row r="53518" spans="12:20" ht="16.8">
      <c r="L53518" s="404"/>
      <c r="M53518" s="404"/>
      <c r="N53518" s="404"/>
      <c r="O53518" s="404"/>
      <c r="P53518" s="404"/>
      <c r="Q53518" s="404"/>
      <c r="R53518" s="404"/>
      <c r="S53518" s="404"/>
      <c r="T53518" s="404"/>
    </row>
    <row r="53519" spans="12:20" ht="16.8">
      <c r="L53519" s="404"/>
      <c r="M53519" s="404"/>
      <c r="N53519" s="404"/>
      <c r="O53519" s="404"/>
      <c r="P53519" s="404"/>
      <c r="Q53519" s="404"/>
      <c r="R53519" s="404"/>
      <c r="S53519" s="404"/>
      <c r="T53519" s="404"/>
    </row>
    <row r="53520" spans="12:20" ht="16.8">
      <c r="L53520" s="404"/>
      <c r="M53520" s="404"/>
      <c r="N53520" s="404"/>
      <c r="O53520" s="404"/>
      <c r="P53520" s="404"/>
      <c r="Q53520" s="404"/>
      <c r="R53520" s="404"/>
      <c r="S53520" s="404"/>
      <c r="T53520" s="404"/>
    </row>
    <row r="53521" spans="12:20" ht="16.8">
      <c r="L53521" s="404"/>
      <c r="M53521" s="404"/>
      <c r="N53521" s="404"/>
      <c r="O53521" s="404"/>
      <c r="P53521" s="404"/>
      <c r="Q53521" s="404"/>
      <c r="R53521" s="404"/>
      <c r="S53521" s="404"/>
      <c r="T53521" s="404"/>
    </row>
    <row r="53522" spans="12:20" ht="16.8">
      <c r="L53522" s="404"/>
      <c r="M53522" s="404"/>
      <c r="N53522" s="404"/>
      <c r="O53522" s="404"/>
      <c r="P53522" s="404"/>
      <c r="Q53522" s="404"/>
      <c r="R53522" s="404"/>
      <c r="S53522" s="404"/>
      <c r="T53522" s="404"/>
    </row>
    <row r="53523" spans="12:20" ht="16.8">
      <c r="L53523" s="404"/>
      <c r="M53523" s="404"/>
      <c r="N53523" s="404"/>
      <c r="O53523" s="404"/>
      <c r="P53523" s="404"/>
      <c r="Q53523" s="404"/>
      <c r="R53523" s="404"/>
      <c r="S53523" s="404"/>
      <c r="T53523" s="404"/>
    </row>
    <row r="53524" spans="12:20" ht="16.8">
      <c r="L53524" s="404"/>
      <c r="M53524" s="404"/>
      <c r="N53524" s="404"/>
      <c r="O53524" s="404"/>
      <c r="P53524" s="404"/>
      <c r="Q53524" s="404"/>
      <c r="R53524" s="404"/>
      <c r="S53524" s="404"/>
      <c r="T53524" s="404"/>
    </row>
    <row r="53525" spans="12:20" ht="16.8">
      <c r="L53525" s="404"/>
      <c r="M53525" s="404"/>
      <c r="N53525" s="404"/>
      <c r="O53525" s="404"/>
      <c r="P53525" s="404"/>
      <c r="Q53525" s="404"/>
      <c r="R53525" s="404"/>
      <c r="S53525" s="404"/>
      <c r="T53525" s="404"/>
    </row>
    <row r="53526" spans="12:20" ht="16.8">
      <c r="L53526" s="404"/>
      <c r="M53526" s="404"/>
      <c r="N53526" s="404"/>
      <c r="O53526" s="404"/>
      <c r="P53526" s="404"/>
      <c r="Q53526" s="404"/>
      <c r="R53526" s="404"/>
      <c r="S53526" s="404"/>
      <c r="T53526" s="404"/>
    </row>
    <row r="53527" spans="12:20" ht="16.8">
      <c r="L53527" s="404"/>
      <c r="M53527" s="404"/>
      <c r="N53527" s="404"/>
      <c r="O53527" s="404"/>
      <c r="P53527" s="404"/>
      <c r="Q53527" s="404"/>
      <c r="R53527" s="404"/>
      <c r="S53527" s="404"/>
      <c r="T53527" s="404"/>
    </row>
    <row r="53528" spans="12:20" ht="16.8">
      <c r="L53528" s="404"/>
      <c r="M53528" s="404"/>
      <c r="N53528" s="404"/>
      <c r="O53528" s="404"/>
      <c r="P53528" s="404"/>
      <c r="Q53528" s="404"/>
      <c r="R53528" s="404"/>
      <c r="S53528" s="404"/>
      <c r="T53528" s="404"/>
    </row>
    <row r="53529" spans="12:20" ht="16.8">
      <c r="L53529" s="404"/>
      <c r="M53529" s="404"/>
      <c r="N53529" s="404"/>
      <c r="O53529" s="404"/>
      <c r="P53529" s="404"/>
      <c r="Q53529" s="404"/>
      <c r="R53529" s="404"/>
      <c r="S53529" s="404"/>
      <c r="T53529" s="404"/>
    </row>
    <row r="53530" spans="12:20" ht="16.8">
      <c r="L53530" s="404"/>
      <c r="M53530" s="404"/>
      <c r="N53530" s="404"/>
      <c r="O53530" s="404"/>
      <c r="P53530" s="404"/>
      <c r="Q53530" s="404"/>
      <c r="R53530" s="404"/>
      <c r="S53530" s="404"/>
      <c r="T53530" s="404"/>
    </row>
    <row r="53531" spans="12:20" ht="16.8">
      <c r="L53531" s="404"/>
      <c r="M53531" s="404"/>
      <c r="N53531" s="404"/>
      <c r="O53531" s="404"/>
      <c r="P53531" s="404"/>
      <c r="Q53531" s="404"/>
      <c r="R53531" s="404"/>
      <c r="S53531" s="404"/>
      <c r="T53531" s="404"/>
    </row>
    <row r="53532" spans="12:20" ht="16.8">
      <c r="L53532" s="404"/>
      <c r="M53532" s="404"/>
      <c r="N53532" s="404"/>
      <c r="O53532" s="404"/>
      <c r="P53532" s="404"/>
      <c r="Q53532" s="404"/>
      <c r="R53532" s="404"/>
      <c r="S53532" s="404"/>
      <c r="T53532" s="404"/>
    </row>
    <row r="53533" spans="12:20" ht="16.8">
      <c r="L53533" s="404"/>
      <c r="M53533" s="404"/>
      <c r="N53533" s="404"/>
      <c r="O53533" s="404"/>
      <c r="P53533" s="404"/>
      <c r="Q53533" s="404"/>
      <c r="R53533" s="404"/>
      <c r="S53533" s="404"/>
      <c r="T53533" s="404"/>
    </row>
    <row r="53534" spans="12:20" ht="16.8">
      <c r="L53534" s="404"/>
      <c r="M53534" s="404"/>
      <c r="N53534" s="404"/>
      <c r="O53534" s="404"/>
      <c r="P53534" s="404"/>
      <c r="Q53534" s="404"/>
      <c r="R53534" s="404"/>
      <c r="S53534" s="404"/>
      <c r="T53534" s="404"/>
    </row>
    <row r="53535" spans="12:20" ht="16.8">
      <c r="L53535" s="404"/>
      <c r="M53535" s="404"/>
      <c r="N53535" s="404"/>
      <c r="O53535" s="404"/>
      <c r="P53535" s="404"/>
      <c r="Q53535" s="404"/>
      <c r="R53535" s="404"/>
      <c r="S53535" s="404"/>
      <c r="T53535" s="404"/>
    </row>
    <row r="53536" spans="12:20" ht="16.8">
      <c r="L53536" s="404"/>
      <c r="M53536" s="404"/>
      <c r="N53536" s="404"/>
      <c r="O53536" s="404"/>
      <c r="P53536" s="404"/>
      <c r="Q53536" s="404"/>
      <c r="R53536" s="404"/>
      <c r="S53536" s="404"/>
      <c r="T53536" s="404"/>
    </row>
    <row r="53537" spans="12:20" ht="16.8">
      <c r="L53537" s="404"/>
      <c r="M53537" s="404"/>
      <c r="N53537" s="404"/>
      <c r="O53537" s="404"/>
      <c r="P53537" s="404"/>
      <c r="Q53537" s="404"/>
      <c r="R53537" s="404"/>
      <c r="S53537" s="404"/>
      <c r="T53537" s="404"/>
    </row>
    <row r="53538" spans="12:20" ht="16.8">
      <c r="L53538" s="404"/>
      <c r="M53538" s="404"/>
      <c r="N53538" s="404"/>
      <c r="O53538" s="404"/>
      <c r="P53538" s="404"/>
      <c r="Q53538" s="404"/>
      <c r="R53538" s="404"/>
      <c r="S53538" s="404"/>
      <c r="T53538" s="404"/>
    </row>
    <row r="53539" spans="12:20" ht="16.8">
      <c r="L53539" s="404"/>
      <c r="M53539" s="404"/>
      <c r="N53539" s="404"/>
      <c r="O53539" s="404"/>
      <c r="P53539" s="404"/>
      <c r="Q53539" s="404"/>
      <c r="R53539" s="404"/>
      <c r="S53539" s="404"/>
      <c r="T53539" s="404"/>
    </row>
    <row r="53540" spans="12:20" ht="16.8">
      <c r="L53540" s="404"/>
      <c r="M53540" s="404"/>
      <c r="N53540" s="404"/>
      <c r="O53540" s="404"/>
      <c r="P53540" s="404"/>
      <c r="Q53540" s="404"/>
      <c r="R53540" s="404"/>
      <c r="S53540" s="404"/>
      <c r="T53540" s="404"/>
    </row>
    <row r="53541" spans="12:20" ht="16.8">
      <c r="L53541" s="404"/>
      <c r="M53541" s="404"/>
      <c r="N53541" s="404"/>
      <c r="O53541" s="404"/>
      <c r="P53541" s="404"/>
      <c r="Q53541" s="404"/>
      <c r="R53541" s="404"/>
      <c r="S53541" s="404"/>
      <c r="T53541" s="404"/>
    </row>
    <row r="53542" spans="12:20" ht="16.8">
      <c r="L53542" s="404"/>
      <c r="M53542" s="404"/>
      <c r="N53542" s="404"/>
      <c r="O53542" s="404"/>
      <c r="P53542" s="404"/>
      <c r="Q53542" s="404"/>
      <c r="R53542" s="404"/>
      <c r="S53542" s="404"/>
      <c r="T53542" s="404"/>
    </row>
    <row r="53543" spans="12:20" ht="16.8">
      <c r="L53543" s="404"/>
      <c r="M53543" s="404"/>
      <c r="N53543" s="404"/>
      <c r="O53543" s="404"/>
      <c r="P53543" s="404"/>
      <c r="Q53543" s="404"/>
      <c r="R53543" s="404"/>
      <c r="S53543" s="404"/>
      <c r="T53543" s="404"/>
    </row>
    <row r="53544" spans="12:20" ht="16.8">
      <c r="L53544" s="404"/>
      <c r="M53544" s="404"/>
      <c r="N53544" s="404"/>
      <c r="O53544" s="404"/>
      <c r="P53544" s="404"/>
      <c r="Q53544" s="404"/>
      <c r="R53544" s="404"/>
      <c r="S53544" s="404"/>
      <c r="T53544" s="404"/>
    </row>
    <row r="53545" spans="12:20" ht="16.8">
      <c r="L53545" s="404"/>
      <c r="M53545" s="404"/>
      <c r="N53545" s="404"/>
      <c r="O53545" s="404"/>
      <c r="P53545" s="404"/>
      <c r="Q53545" s="404"/>
      <c r="R53545" s="404"/>
      <c r="S53545" s="404"/>
      <c r="T53545" s="404"/>
    </row>
    <row r="53546" spans="12:20" ht="16.8">
      <c r="L53546" s="404"/>
      <c r="M53546" s="404"/>
      <c r="N53546" s="404"/>
      <c r="O53546" s="404"/>
      <c r="P53546" s="404"/>
      <c r="Q53546" s="404"/>
      <c r="R53546" s="404"/>
      <c r="S53546" s="404"/>
      <c r="T53546" s="404"/>
    </row>
    <row r="53547" spans="12:20" ht="16.8">
      <c r="L53547" s="404"/>
      <c r="M53547" s="404"/>
      <c r="N53547" s="404"/>
      <c r="O53547" s="404"/>
      <c r="P53547" s="404"/>
      <c r="Q53547" s="404"/>
      <c r="R53547" s="404"/>
      <c r="S53547" s="404"/>
      <c r="T53547" s="404"/>
    </row>
    <row r="53548" spans="12:20" ht="16.8">
      <c r="L53548" s="404"/>
      <c r="M53548" s="404"/>
      <c r="N53548" s="404"/>
      <c r="O53548" s="404"/>
      <c r="P53548" s="404"/>
      <c r="Q53548" s="404"/>
      <c r="R53548" s="404"/>
      <c r="S53548" s="404"/>
      <c r="T53548" s="404"/>
    </row>
    <row r="53549" spans="12:20" ht="16.8">
      <c r="L53549" s="404"/>
      <c r="M53549" s="404"/>
      <c r="N53549" s="404"/>
      <c r="O53549" s="404"/>
      <c r="P53549" s="404"/>
      <c r="Q53549" s="404"/>
      <c r="R53549" s="404"/>
      <c r="S53549" s="404"/>
      <c r="T53549" s="404"/>
    </row>
    <row r="53550" spans="12:20" ht="16.8">
      <c r="L53550" s="404"/>
      <c r="M53550" s="404"/>
      <c r="N53550" s="404"/>
      <c r="O53550" s="404"/>
      <c r="P53550" s="404"/>
      <c r="Q53550" s="404"/>
      <c r="R53550" s="404"/>
      <c r="S53550" s="404"/>
      <c r="T53550" s="404"/>
    </row>
    <row r="53551" spans="12:20" ht="16.8">
      <c r="L53551" s="404"/>
      <c r="M53551" s="404"/>
      <c r="N53551" s="404"/>
      <c r="O53551" s="404"/>
      <c r="P53551" s="404"/>
      <c r="Q53551" s="404"/>
      <c r="R53551" s="404"/>
      <c r="S53551" s="404"/>
      <c r="T53551" s="404"/>
    </row>
    <row r="53552" spans="12:20" ht="16.8">
      <c r="L53552" s="404"/>
      <c r="M53552" s="404"/>
      <c r="N53552" s="404"/>
      <c r="O53552" s="404"/>
      <c r="P53552" s="404"/>
      <c r="Q53552" s="404"/>
      <c r="R53552" s="404"/>
      <c r="S53552" s="404"/>
      <c r="T53552" s="404"/>
    </row>
    <row r="53553" spans="12:20" ht="16.8">
      <c r="L53553" s="404"/>
      <c r="M53553" s="404"/>
      <c r="N53553" s="404"/>
      <c r="O53553" s="404"/>
      <c r="P53553" s="404"/>
      <c r="Q53553" s="404"/>
      <c r="R53553" s="404"/>
      <c r="S53553" s="404"/>
      <c r="T53553" s="404"/>
    </row>
    <row r="53554" spans="12:20" ht="16.8">
      <c r="L53554" s="404"/>
      <c r="M53554" s="404"/>
      <c r="N53554" s="404"/>
      <c r="O53554" s="404"/>
      <c r="P53554" s="404"/>
      <c r="Q53554" s="404"/>
      <c r="R53554" s="404"/>
      <c r="S53554" s="404"/>
      <c r="T53554" s="404"/>
    </row>
    <row r="53555" spans="12:20" ht="16.8">
      <c r="L53555" s="404"/>
      <c r="M53555" s="404"/>
      <c r="N53555" s="404"/>
      <c r="O53555" s="404"/>
      <c r="P53555" s="404"/>
      <c r="Q53555" s="404"/>
      <c r="R53555" s="404"/>
      <c r="S53555" s="404"/>
      <c r="T53555" s="404"/>
    </row>
    <row r="53556" spans="12:20" ht="16.8">
      <c r="L53556" s="404"/>
      <c r="M53556" s="404"/>
      <c r="N53556" s="404"/>
      <c r="O53556" s="404"/>
      <c r="P53556" s="404"/>
      <c r="Q53556" s="404"/>
      <c r="R53556" s="404"/>
      <c r="S53556" s="404"/>
      <c r="T53556" s="404"/>
    </row>
    <row r="53557" spans="12:20" ht="16.8">
      <c r="L53557" s="404"/>
      <c r="M53557" s="404"/>
      <c r="N53557" s="404"/>
      <c r="O53557" s="404"/>
      <c r="P53557" s="404"/>
      <c r="Q53557" s="404"/>
      <c r="R53557" s="404"/>
      <c r="S53557" s="404"/>
      <c r="T53557" s="404"/>
    </row>
    <row r="53558" spans="12:20" ht="16.8">
      <c r="L53558" s="404"/>
      <c r="M53558" s="404"/>
      <c r="N53558" s="404"/>
      <c r="O53558" s="404"/>
      <c r="P53558" s="404"/>
      <c r="Q53558" s="404"/>
      <c r="R53558" s="404"/>
      <c r="S53558" s="404"/>
      <c r="T53558" s="404"/>
    </row>
    <row r="53559" spans="12:20" ht="16.8">
      <c r="L53559" s="404"/>
      <c r="M53559" s="404"/>
      <c r="N53559" s="404"/>
      <c r="O53559" s="404"/>
      <c r="P53559" s="404"/>
      <c r="Q53559" s="404"/>
      <c r="R53559" s="404"/>
      <c r="S53559" s="404"/>
      <c r="T53559" s="404"/>
    </row>
    <row r="53560" spans="12:20" ht="16.8">
      <c r="L53560" s="404"/>
      <c r="M53560" s="404"/>
      <c r="N53560" s="404"/>
      <c r="O53560" s="404"/>
      <c r="P53560" s="404"/>
      <c r="Q53560" s="404"/>
      <c r="R53560" s="404"/>
      <c r="S53560" s="404"/>
      <c r="T53560" s="404"/>
    </row>
    <row r="53561" spans="12:20" ht="16.8">
      <c r="L53561" s="404"/>
      <c r="M53561" s="404"/>
      <c r="N53561" s="404"/>
      <c r="O53561" s="404"/>
      <c r="P53561" s="404"/>
      <c r="Q53561" s="404"/>
      <c r="R53561" s="404"/>
      <c r="S53561" s="404"/>
      <c r="T53561" s="404"/>
    </row>
    <row r="53562" spans="12:20" ht="16.8">
      <c r="L53562" s="404"/>
      <c r="M53562" s="404"/>
      <c r="N53562" s="404"/>
      <c r="O53562" s="404"/>
      <c r="P53562" s="404"/>
      <c r="Q53562" s="404"/>
      <c r="R53562" s="404"/>
      <c r="S53562" s="404"/>
      <c r="T53562" s="404"/>
    </row>
    <row r="53563" spans="12:20" ht="16.8">
      <c r="L53563" s="404"/>
      <c r="M53563" s="404"/>
      <c r="N53563" s="404"/>
      <c r="O53563" s="404"/>
      <c r="P53563" s="404"/>
      <c r="Q53563" s="404"/>
      <c r="R53563" s="404"/>
      <c r="S53563" s="404"/>
      <c r="T53563" s="404"/>
    </row>
    <row r="53564" spans="12:20" ht="16.8">
      <c r="L53564" s="404"/>
      <c r="M53564" s="404"/>
      <c r="N53564" s="404"/>
      <c r="O53564" s="404"/>
      <c r="P53564" s="404"/>
      <c r="Q53564" s="404"/>
      <c r="R53564" s="404"/>
      <c r="S53564" s="404"/>
      <c r="T53564" s="404"/>
    </row>
    <row r="53565" spans="12:20" ht="16.8">
      <c r="L53565" s="404"/>
      <c r="M53565" s="404"/>
      <c r="N53565" s="404"/>
      <c r="O53565" s="404"/>
      <c r="P53565" s="404"/>
      <c r="Q53565" s="404"/>
      <c r="R53565" s="404"/>
      <c r="S53565" s="404"/>
      <c r="T53565" s="404"/>
    </row>
    <row r="53566" spans="12:20" ht="16.8">
      <c r="L53566" s="404"/>
      <c r="M53566" s="404"/>
      <c r="N53566" s="404"/>
      <c r="O53566" s="404"/>
      <c r="P53566" s="404"/>
      <c r="Q53566" s="404"/>
      <c r="R53566" s="404"/>
      <c r="S53566" s="404"/>
      <c r="T53566" s="404"/>
    </row>
    <row r="53567" spans="12:20" ht="16.8">
      <c r="L53567" s="404"/>
      <c r="M53567" s="404"/>
      <c r="N53567" s="404"/>
      <c r="O53567" s="404"/>
      <c r="P53567" s="404"/>
      <c r="Q53567" s="404"/>
      <c r="R53567" s="404"/>
      <c r="S53567" s="404"/>
      <c r="T53567" s="404"/>
    </row>
    <row r="53568" spans="12:20" ht="16.8">
      <c r="L53568" s="404"/>
      <c r="M53568" s="404"/>
      <c r="N53568" s="404"/>
      <c r="O53568" s="404"/>
      <c r="P53568" s="404"/>
      <c r="Q53568" s="404"/>
      <c r="R53568" s="404"/>
      <c r="S53568" s="404"/>
      <c r="T53568" s="404"/>
    </row>
    <row r="53569" spans="12:20" ht="16.8">
      <c r="L53569" s="404"/>
      <c r="M53569" s="404"/>
      <c r="N53569" s="404"/>
      <c r="O53569" s="404"/>
      <c r="P53569" s="404"/>
      <c r="Q53569" s="404"/>
      <c r="R53569" s="404"/>
      <c r="S53569" s="404"/>
      <c r="T53569" s="404"/>
    </row>
    <row r="53570" spans="12:20" ht="16.8">
      <c r="L53570" s="404"/>
      <c r="M53570" s="404"/>
      <c r="N53570" s="404"/>
      <c r="O53570" s="404"/>
      <c r="P53570" s="404"/>
      <c r="Q53570" s="404"/>
      <c r="R53570" s="404"/>
      <c r="S53570" s="404"/>
      <c r="T53570" s="404"/>
    </row>
    <row r="53571" spans="12:20" ht="16.8">
      <c r="L53571" s="404"/>
      <c r="M53571" s="404"/>
      <c r="N53571" s="404"/>
      <c r="O53571" s="404"/>
      <c r="P53571" s="404"/>
      <c r="Q53571" s="404"/>
      <c r="R53571" s="404"/>
      <c r="S53571" s="404"/>
      <c r="T53571" s="404"/>
    </row>
    <row r="53572" spans="12:20" ht="16.8">
      <c r="L53572" s="404"/>
      <c r="M53572" s="404"/>
      <c r="N53572" s="404"/>
      <c r="O53572" s="404"/>
      <c r="P53572" s="404"/>
      <c r="Q53572" s="404"/>
      <c r="R53572" s="404"/>
      <c r="S53572" s="404"/>
      <c r="T53572" s="404"/>
    </row>
    <row r="53573" spans="12:20" ht="16.8">
      <c r="L53573" s="404"/>
      <c r="M53573" s="404"/>
      <c r="N53573" s="404"/>
      <c r="O53573" s="404"/>
      <c r="P53573" s="404"/>
      <c r="Q53573" s="404"/>
      <c r="R53573" s="404"/>
      <c r="S53573" s="404"/>
      <c r="T53573" s="404"/>
    </row>
    <row r="53574" spans="12:20" ht="16.8">
      <c r="L53574" s="404"/>
      <c r="M53574" s="404"/>
      <c r="N53574" s="404"/>
      <c r="O53574" s="404"/>
      <c r="P53574" s="404"/>
      <c r="Q53574" s="404"/>
      <c r="R53574" s="404"/>
      <c r="S53574" s="404"/>
      <c r="T53574" s="404"/>
    </row>
    <row r="53575" spans="12:20" ht="16.8">
      <c r="L53575" s="404"/>
      <c r="M53575" s="404"/>
      <c r="N53575" s="404"/>
      <c r="O53575" s="404"/>
      <c r="P53575" s="404"/>
      <c r="Q53575" s="404"/>
      <c r="R53575" s="404"/>
      <c r="S53575" s="404"/>
      <c r="T53575" s="404"/>
    </row>
    <row r="53576" spans="12:20" ht="16.8">
      <c r="L53576" s="404"/>
      <c r="M53576" s="404"/>
      <c r="N53576" s="404"/>
      <c r="O53576" s="404"/>
      <c r="P53576" s="404"/>
      <c r="Q53576" s="404"/>
      <c r="R53576" s="404"/>
      <c r="S53576" s="404"/>
      <c r="T53576" s="404"/>
    </row>
    <row r="53577" spans="12:20" ht="16.8">
      <c r="L53577" s="404"/>
      <c r="M53577" s="404"/>
      <c r="N53577" s="404"/>
      <c r="O53577" s="404"/>
      <c r="P53577" s="404"/>
      <c r="Q53577" s="404"/>
      <c r="R53577" s="404"/>
      <c r="S53577" s="404"/>
      <c r="T53577" s="404"/>
    </row>
    <row r="53578" spans="12:20" ht="16.8">
      <c r="L53578" s="404"/>
      <c r="M53578" s="404"/>
      <c r="N53578" s="404"/>
      <c r="O53578" s="404"/>
      <c r="P53578" s="404"/>
      <c r="Q53578" s="404"/>
      <c r="R53578" s="404"/>
      <c r="S53578" s="404"/>
      <c r="T53578" s="404"/>
    </row>
    <row r="53579" spans="12:20" ht="16.8">
      <c r="L53579" s="404"/>
      <c r="M53579" s="404"/>
      <c r="N53579" s="404"/>
      <c r="O53579" s="404"/>
      <c r="P53579" s="404"/>
      <c r="Q53579" s="404"/>
      <c r="R53579" s="404"/>
      <c r="S53579" s="404"/>
      <c r="T53579" s="404"/>
    </row>
    <row r="53580" spans="12:20" ht="16.8">
      <c r="L53580" s="404"/>
      <c r="M53580" s="404"/>
      <c r="N53580" s="404"/>
      <c r="O53580" s="404"/>
      <c r="P53580" s="404"/>
      <c r="Q53580" s="404"/>
      <c r="R53580" s="404"/>
      <c r="S53580" s="404"/>
      <c r="T53580" s="404"/>
    </row>
    <row r="53581" spans="12:20" ht="16.8">
      <c r="L53581" s="404"/>
      <c r="M53581" s="404"/>
      <c r="N53581" s="404"/>
      <c r="O53581" s="404"/>
      <c r="P53581" s="404"/>
      <c r="Q53581" s="404"/>
      <c r="R53581" s="404"/>
      <c r="S53581" s="404"/>
      <c r="T53581" s="404"/>
    </row>
    <row r="53582" spans="12:20" ht="16.8">
      <c r="L53582" s="404"/>
      <c r="M53582" s="404"/>
      <c r="N53582" s="404"/>
      <c r="O53582" s="404"/>
      <c r="P53582" s="404"/>
      <c r="Q53582" s="404"/>
      <c r="R53582" s="404"/>
      <c r="S53582" s="404"/>
      <c r="T53582" s="404"/>
    </row>
    <row r="53583" spans="12:20" ht="16.8">
      <c r="L53583" s="404"/>
      <c r="M53583" s="404"/>
      <c r="N53583" s="404"/>
      <c r="O53583" s="404"/>
      <c r="P53583" s="404"/>
      <c r="Q53583" s="404"/>
      <c r="R53583" s="404"/>
      <c r="S53583" s="404"/>
      <c r="T53583" s="404"/>
    </row>
    <row r="53584" spans="12:20" ht="16.8">
      <c r="L53584" s="404"/>
      <c r="M53584" s="404"/>
      <c r="N53584" s="404"/>
      <c r="O53584" s="404"/>
      <c r="P53584" s="404"/>
      <c r="Q53584" s="404"/>
      <c r="R53584" s="404"/>
      <c r="S53584" s="404"/>
      <c r="T53584" s="404"/>
    </row>
    <row r="53585" spans="12:20" ht="16.8">
      <c r="L53585" s="404"/>
      <c r="M53585" s="404"/>
      <c r="N53585" s="404"/>
      <c r="O53585" s="404"/>
      <c r="P53585" s="404"/>
      <c r="Q53585" s="404"/>
      <c r="R53585" s="404"/>
      <c r="S53585" s="404"/>
      <c r="T53585" s="404"/>
    </row>
    <row r="53586" spans="12:20" ht="16.8">
      <c r="L53586" s="404"/>
      <c r="M53586" s="404"/>
      <c r="N53586" s="404"/>
      <c r="O53586" s="404"/>
      <c r="P53586" s="404"/>
      <c r="Q53586" s="404"/>
      <c r="R53586" s="404"/>
      <c r="S53586" s="404"/>
      <c r="T53586" s="404"/>
    </row>
    <row r="53587" spans="12:20" ht="16.8">
      <c r="L53587" s="404"/>
      <c r="M53587" s="404"/>
      <c r="N53587" s="404"/>
      <c r="O53587" s="404"/>
      <c r="P53587" s="404"/>
      <c r="Q53587" s="404"/>
      <c r="R53587" s="404"/>
      <c r="S53587" s="404"/>
      <c r="T53587" s="404"/>
    </row>
    <row r="53588" spans="12:20" ht="16.8">
      <c r="L53588" s="404"/>
      <c r="M53588" s="404"/>
      <c r="N53588" s="404"/>
      <c r="O53588" s="404"/>
      <c r="P53588" s="404"/>
      <c r="Q53588" s="404"/>
      <c r="R53588" s="404"/>
      <c r="S53588" s="404"/>
      <c r="T53588" s="404"/>
    </row>
    <row r="53589" spans="12:20" ht="16.8">
      <c r="L53589" s="404"/>
      <c r="M53589" s="404"/>
      <c r="N53589" s="404"/>
      <c r="O53589" s="404"/>
      <c r="P53589" s="404"/>
      <c r="Q53589" s="404"/>
      <c r="R53589" s="404"/>
      <c r="S53589" s="404"/>
      <c r="T53589" s="404"/>
    </row>
    <row r="53590" spans="12:20" ht="16.8">
      <c r="L53590" s="404"/>
      <c r="M53590" s="404"/>
      <c r="N53590" s="404"/>
      <c r="O53590" s="404"/>
      <c r="P53590" s="404"/>
      <c r="Q53590" s="404"/>
      <c r="R53590" s="404"/>
      <c r="S53590" s="404"/>
      <c r="T53590" s="404"/>
    </row>
    <row r="53591" spans="12:20" ht="16.8">
      <c r="L53591" s="404"/>
      <c r="M53591" s="404"/>
      <c r="N53591" s="404"/>
      <c r="O53591" s="404"/>
      <c r="P53591" s="404"/>
      <c r="Q53591" s="404"/>
      <c r="R53591" s="404"/>
      <c r="S53591" s="404"/>
      <c r="T53591" s="404"/>
    </row>
    <row r="53592" spans="12:20" ht="16.8">
      <c r="L53592" s="404"/>
      <c r="M53592" s="404"/>
      <c r="N53592" s="404"/>
      <c r="O53592" s="404"/>
      <c r="P53592" s="404"/>
      <c r="Q53592" s="404"/>
      <c r="R53592" s="404"/>
      <c r="S53592" s="404"/>
      <c r="T53592" s="404"/>
    </row>
    <row r="53593" spans="12:20" ht="16.8">
      <c r="L53593" s="404"/>
      <c r="M53593" s="404"/>
      <c r="N53593" s="404"/>
      <c r="O53593" s="404"/>
      <c r="P53593" s="404"/>
      <c r="Q53593" s="404"/>
      <c r="R53593" s="404"/>
      <c r="S53593" s="404"/>
      <c r="T53593" s="404"/>
    </row>
    <row r="53594" spans="12:20" ht="16.8">
      <c r="L53594" s="404"/>
      <c r="M53594" s="404"/>
      <c r="N53594" s="404"/>
      <c r="O53594" s="404"/>
      <c r="P53594" s="404"/>
      <c r="Q53594" s="404"/>
      <c r="R53594" s="404"/>
      <c r="S53594" s="404"/>
      <c r="T53594" s="404"/>
    </row>
    <row r="53595" spans="12:20" ht="16.8">
      <c r="L53595" s="404"/>
      <c r="M53595" s="404"/>
      <c r="N53595" s="404"/>
      <c r="O53595" s="404"/>
      <c r="P53595" s="404"/>
      <c r="Q53595" s="404"/>
      <c r="R53595" s="404"/>
      <c r="S53595" s="404"/>
      <c r="T53595" s="404"/>
    </row>
    <row r="53596" spans="12:20" ht="16.8">
      <c r="L53596" s="404"/>
      <c r="M53596" s="404"/>
      <c r="N53596" s="404"/>
      <c r="O53596" s="404"/>
      <c r="P53596" s="404"/>
      <c r="Q53596" s="404"/>
      <c r="R53596" s="404"/>
      <c r="S53596" s="404"/>
      <c r="T53596" s="404"/>
    </row>
    <row r="53597" spans="12:20" ht="16.8">
      <c r="L53597" s="404"/>
      <c r="M53597" s="404"/>
      <c r="N53597" s="404"/>
      <c r="O53597" s="404"/>
      <c r="P53597" s="404"/>
      <c r="Q53597" s="404"/>
      <c r="R53597" s="404"/>
      <c r="S53597" s="404"/>
      <c r="T53597" s="404"/>
    </row>
    <row r="53598" spans="12:20" ht="16.8">
      <c r="L53598" s="404"/>
      <c r="M53598" s="404"/>
      <c r="N53598" s="404"/>
      <c r="O53598" s="404"/>
      <c r="P53598" s="404"/>
      <c r="Q53598" s="404"/>
      <c r="R53598" s="404"/>
      <c r="S53598" s="404"/>
      <c r="T53598" s="404"/>
    </row>
    <row r="53599" spans="12:20" ht="16.8">
      <c r="L53599" s="404"/>
      <c r="M53599" s="404"/>
      <c r="N53599" s="404"/>
      <c r="O53599" s="404"/>
      <c r="P53599" s="404"/>
      <c r="Q53599" s="404"/>
      <c r="R53599" s="404"/>
      <c r="S53599" s="404"/>
      <c r="T53599" s="404"/>
    </row>
    <row r="53600" spans="12:20" ht="16.8">
      <c r="L53600" s="404"/>
      <c r="M53600" s="404"/>
      <c r="N53600" s="404"/>
      <c r="O53600" s="404"/>
      <c r="P53600" s="404"/>
      <c r="Q53600" s="404"/>
      <c r="R53600" s="404"/>
      <c r="S53600" s="404"/>
      <c r="T53600" s="404"/>
    </row>
    <row r="53601" spans="12:20" ht="16.8">
      <c r="L53601" s="404"/>
      <c r="M53601" s="404"/>
      <c r="N53601" s="404"/>
      <c r="O53601" s="404"/>
      <c r="P53601" s="404"/>
      <c r="Q53601" s="404"/>
      <c r="R53601" s="404"/>
      <c r="S53601" s="404"/>
      <c r="T53601" s="404"/>
    </row>
    <row r="53602" spans="12:20" ht="16.8">
      <c r="L53602" s="404"/>
      <c r="M53602" s="404"/>
      <c r="N53602" s="404"/>
      <c r="O53602" s="404"/>
      <c r="P53602" s="404"/>
      <c r="Q53602" s="404"/>
      <c r="R53602" s="404"/>
      <c r="S53602" s="404"/>
      <c r="T53602" s="404"/>
    </row>
    <row r="53603" spans="12:20" ht="16.8">
      <c r="L53603" s="404"/>
      <c r="M53603" s="404"/>
      <c r="N53603" s="404"/>
      <c r="O53603" s="404"/>
      <c r="P53603" s="404"/>
      <c r="Q53603" s="404"/>
      <c r="R53603" s="404"/>
      <c r="S53603" s="404"/>
      <c r="T53603" s="404"/>
    </row>
    <row r="53604" spans="12:20" ht="16.8">
      <c r="L53604" s="404"/>
      <c r="M53604" s="404"/>
      <c r="N53604" s="404"/>
      <c r="O53604" s="404"/>
      <c r="P53604" s="404"/>
      <c r="Q53604" s="404"/>
      <c r="R53604" s="404"/>
      <c r="S53604" s="404"/>
      <c r="T53604" s="404"/>
    </row>
    <row r="53605" spans="12:20" ht="16.8">
      <c r="L53605" s="404"/>
      <c r="M53605" s="404"/>
      <c r="N53605" s="404"/>
      <c r="O53605" s="404"/>
      <c r="P53605" s="404"/>
      <c r="Q53605" s="404"/>
      <c r="R53605" s="404"/>
      <c r="S53605" s="404"/>
      <c r="T53605" s="404"/>
    </row>
    <row r="53606" spans="12:20" ht="16.8">
      <c r="L53606" s="404"/>
      <c r="M53606" s="404"/>
      <c r="N53606" s="404"/>
      <c r="O53606" s="404"/>
      <c r="P53606" s="404"/>
      <c r="Q53606" s="404"/>
      <c r="R53606" s="404"/>
      <c r="S53606" s="404"/>
      <c r="T53606" s="404"/>
    </row>
    <row r="53607" spans="12:20" ht="16.8">
      <c r="L53607" s="404"/>
      <c r="M53607" s="404"/>
      <c r="N53607" s="404"/>
      <c r="O53607" s="404"/>
      <c r="P53607" s="404"/>
      <c r="Q53607" s="404"/>
      <c r="R53607" s="404"/>
      <c r="S53607" s="404"/>
      <c r="T53607" s="404"/>
    </row>
    <row r="53608" spans="12:20" ht="16.8">
      <c r="L53608" s="404"/>
      <c r="M53608" s="404"/>
      <c r="N53608" s="404"/>
      <c r="O53608" s="404"/>
      <c r="P53608" s="404"/>
      <c r="Q53608" s="404"/>
      <c r="R53608" s="404"/>
      <c r="S53608" s="404"/>
      <c r="T53608" s="404"/>
    </row>
    <row r="53609" spans="12:20" ht="16.8">
      <c r="L53609" s="404"/>
      <c r="M53609" s="404"/>
      <c r="N53609" s="404"/>
      <c r="O53609" s="404"/>
      <c r="P53609" s="404"/>
      <c r="Q53609" s="404"/>
      <c r="R53609" s="404"/>
      <c r="S53609" s="404"/>
      <c r="T53609" s="404"/>
    </row>
    <row r="53610" spans="12:20" ht="16.8">
      <c r="L53610" s="404"/>
      <c r="M53610" s="404"/>
      <c r="N53610" s="404"/>
      <c r="O53610" s="404"/>
      <c r="P53610" s="404"/>
      <c r="Q53610" s="404"/>
      <c r="R53610" s="404"/>
      <c r="S53610" s="404"/>
      <c r="T53610" s="404"/>
    </row>
    <row r="53611" spans="12:20" ht="16.8">
      <c r="L53611" s="404"/>
      <c r="M53611" s="404"/>
      <c r="N53611" s="404"/>
      <c r="O53611" s="404"/>
      <c r="P53611" s="404"/>
      <c r="Q53611" s="404"/>
      <c r="R53611" s="404"/>
      <c r="S53611" s="404"/>
      <c r="T53611" s="404"/>
    </row>
    <row r="53612" spans="12:20" ht="16.8">
      <c r="L53612" s="404"/>
      <c r="M53612" s="404"/>
      <c r="N53612" s="404"/>
      <c r="O53612" s="404"/>
      <c r="P53612" s="404"/>
      <c r="Q53612" s="404"/>
      <c r="R53612" s="404"/>
      <c r="S53612" s="404"/>
      <c r="T53612" s="404"/>
    </row>
    <row r="53613" spans="12:20" ht="16.8">
      <c r="L53613" s="404"/>
      <c r="M53613" s="404"/>
      <c r="N53613" s="404"/>
      <c r="O53613" s="404"/>
      <c r="P53613" s="404"/>
      <c r="Q53613" s="404"/>
      <c r="R53613" s="404"/>
      <c r="S53613" s="404"/>
      <c r="T53613" s="404"/>
    </row>
    <row r="53614" spans="12:20" ht="16.8">
      <c r="L53614" s="404"/>
      <c r="M53614" s="404"/>
      <c r="N53614" s="404"/>
      <c r="O53614" s="404"/>
      <c r="P53614" s="404"/>
      <c r="Q53614" s="404"/>
      <c r="R53614" s="404"/>
      <c r="S53614" s="404"/>
      <c r="T53614" s="404"/>
    </row>
    <row r="53615" spans="12:20" ht="16.8">
      <c r="L53615" s="404"/>
      <c r="M53615" s="404"/>
      <c r="N53615" s="404"/>
      <c r="O53615" s="404"/>
      <c r="P53615" s="404"/>
      <c r="Q53615" s="404"/>
      <c r="R53615" s="404"/>
      <c r="S53615" s="404"/>
      <c r="T53615" s="404"/>
    </row>
    <row r="53616" spans="12:20" ht="16.8">
      <c r="L53616" s="404"/>
      <c r="M53616" s="404"/>
      <c r="N53616" s="404"/>
      <c r="O53616" s="404"/>
      <c r="P53616" s="404"/>
      <c r="Q53616" s="404"/>
      <c r="R53616" s="404"/>
      <c r="S53616" s="404"/>
      <c r="T53616" s="404"/>
    </row>
    <row r="53617" spans="12:20" ht="16.8">
      <c r="L53617" s="404"/>
      <c r="M53617" s="404"/>
      <c r="N53617" s="404"/>
      <c r="O53617" s="404"/>
      <c r="P53617" s="404"/>
      <c r="Q53617" s="404"/>
      <c r="R53617" s="404"/>
      <c r="S53617" s="404"/>
      <c r="T53617" s="404"/>
    </row>
    <row r="53618" spans="12:20" ht="16.8">
      <c r="L53618" s="404"/>
      <c r="M53618" s="404"/>
      <c r="N53618" s="404"/>
      <c r="O53618" s="404"/>
      <c r="P53618" s="404"/>
      <c r="Q53618" s="404"/>
      <c r="R53618" s="404"/>
      <c r="S53618" s="404"/>
      <c r="T53618" s="404"/>
    </row>
    <row r="53619" spans="12:20" ht="16.8">
      <c r="L53619" s="404"/>
      <c r="M53619" s="404"/>
      <c r="N53619" s="404"/>
      <c r="O53619" s="404"/>
      <c r="P53619" s="404"/>
      <c r="Q53619" s="404"/>
      <c r="R53619" s="404"/>
      <c r="S53619" s="404"/>
      <c r="T53619" s="404"/>
    </row>
    <row r="53620" spans="12:20" ht="16.8">
      <c r="L53620" s="404"/>
      <c r="M53620" s="404"/>
      <c r="N53620" s="404"/>
      <c r="O53620" s="404"/>
      <c r="P53620" s="404"/>
      <c r="Q53620" s="404"/>
      <c r="R53620" s="404"/>
      <c r="S53620" s="404"/>
      <c r="T53620" s="404"/>
    </row>
    <row r="53621" spans="12:20" ht="16.8">
      <c r="L53621" s="404"/>
      <c r="M53621" s="404"/>
      <c r="N53621" s="404"/>
      <c r="O53621" s="404"/>
      <c r="P53621" s="404"/>
      <c r="Q53621" s="404"/>
      <c r="R53621" s="404"/>
      <c r="S53621" s="404"/>
      <c r="T53621" s="404"/>
    </row>
    <row r="53622" spans="12:20" ht="16.8">
      <c r="L53622" s="404"/>
      <c r="M53622" s="404"/>
      <c r="N53622" s="404"/>
      <c r="O53622" s="404"/>
      <c r="P53622" s="404"/>
      <c r="Q53622" s="404"/>
      <c r="R53622" s="404"/>
      <c r="S53622" s="404"/>
      <c r="T53622" s="404"/>
    </row>
    <row r="53623" spans="12:20" ht="16.8">
      <c r="L53623" s="404"/>
      <c r="M53623" s="404"/>
      <c r="N53623" s="404"/>
      <c r="O53623" s="404"/>
      <c r="P53623" s="404"/>
      <c r="Q53623" s="404"/>
      <c r="R53623" s="404"/>
      <c r="S53623" s="404"/>
      <c r="T53623" s="404"/>
    </row>
    <row r="53624" spans="12:20" ht="16.8">
      <c r="L53624" s="404"/>
      <c r="M53624" s="404"/>
      <c r="N53624" s="404"/>
      <c r="O53624" s="404"/>
      <c r="P53624" s="404"/>
      <c r="Q53624" s="404"/>
      <c r="R53624" s="404"/>
      <c r="S53624" s="404"/>
      <c r="T53624" s="404"/>
    </row>
    <row r="53625" spans="12:20" ht="16.8">
      <c r="L53625" s="404"/>
      <c r="M53625" s="404"/>
      <c r="N53625" s="404"/>
      <c r="O53625" s="404"/>
      <c r="P53625" s="404"/>
      <c r="Q53625" s="404"/>
      <c r="R53625" s="404"/>
      <c r="S53625" s="404"/>
      <c r="T53625" s="404"/>
    </row>
    <row r="53626" spans="12:20" ht="16.8">
      <c r="L53626" s="404"/>
      <c r="M53626" s="404"/>
      <c r="N53626" s="404"/>
      <c r="O53626" s="404"/>
      <c r="P53626" s="404"/>
      <c r="Q53626" s="404"/>
      <c r="R53626" s="404"/>
      <c r="S53626" s="404"/>
      <c r="T53626" s="404"/>
    </row>
    <row r="53627" spans="12:20" ht="16.8">
      <c r="L53627" s="404"/>
      <c r="M53627" s="404"/>
      <c r="N53627" s="404"/>
      <c r="O53627" s="404"/>
      <c r="P53627" s="404"/>
      <c r="Q53627" s="404"/>
      <c r="R53627" s="404"/>
      <c r="S53627" s="404"/>
      <c r="T53627" s="404"/>
    </row>
    <row r="53628" spans="12:20" ht="16.8">
      <c r="L53628" s="404"/>
      <c r="M53628" s="404"/>
      <c r="N53628" s="404"/>
      <c r="O53628" s="404"/>
      <c r="P53628" s="404"/>
      <c r="Q53628" s="404"/>
      <c r="R53628" s="404"/>
      <c r="S53628" s="404"/>
      <c r="T53628" s="404"/>
    </row>
    <row r="53629" spans="12:20" ht="16.8">
      <c r="L53629" s="404"/>
      <c r="M53629" s="404"/>
      <c r="N53629" s="404"/>
      <c r="O53629" s="404"/>
      <c r="P53629" s="404"/>
      <c r="Q53629" s="404"/>
      <c r="R53629" s="404"/>
      <c r="S53629" s="404"/>
      <c r="T53629" s="404"/>
    </row>
    <row r="53630" spans="12:20" ht="16.8">
      <c r="L53630" s="404"/>
      <c r="M53630" s="404"/>
      <c r="N53630" s="404"/>
      <c r="O53630" s="404"/>
      <c r="P53630" s="404"/>
      <c r="Q53630" s="404"/>
      <c r="R53630" s="404"/>
      <c r="S53630" s="404"/>
      <c r="T53630" s="404"/>
    </row>
    <row r="53631" spans="12:20" ht="16.8">
      <c r="L53631" s="404"/>
      <c r="M53631" s="404"/>
      <c r="N53631" s="404"/>
      <c r="O53631" s="404"/>
      <c r="P53631" s="404"/>
      <c r="Q53631" s="404"/>
      <c r="R53631" s="404"/>
      <c r="S53631" s="404"/>
      <c r="T53631" s="404"/>
    </row>
    <row r="53632" spans="12:20" ht="16.8">
      <c r="L53632" s="404"/>
      <c r="M53632" s="404"/>
      <c r="N53632" s="404"/>
      <c r="O53632" s="404"/>
      <c r="P53632" s="404"/>
      <c r="Q53632" s="404"/>
      <c r="R53632" s="404"/>
      <c r="S53632" s="404"/>
      <c r="T53632" s="404"/>
    </row>
    <row r="53633" spans="12:20" ht="16.8">
      <c r="L53633" s="404"/>
      <c r="M53633" s="404"/>
      <c r="N53633" s="404"/>
      <c r="O53633" s="404"/>
      <c r="P53633" s="404"/>
      <c r="Q53633" s="404"/>
      <c r="R53633" s="404"/>
      <c r="S53633" s="404"/>
      <c r="T53633" s="404"/>
    </row>
    <row r="53634" spans="12:20" ht="16.8">
      <c r="L53634" s="404"/>
      <c r="M53634" s="404"/>
      <c r="N53634" s="404"/>
      <c r="O53634" s="404"/>
      <c r="P53634" s="404"/>
      <c r="Q53634" s="404"/>
      <c r="R53634" s="404"/>
      <c r="S53634" s="404"/>
      <c r="T53634" s="404"/>
    </row>
    <row r="53635" spans="12:20" ht="16.8">
      <c r="L53635" s="404"/>
      <c r="M53635" s="404"/>
      <c r="N53635" s="404"/>
      <c r="O53635" s="404"/>
      <c r="P53635" s="404"/>
      <c r="Q53635" s="404"/>
      <c r="R53635" s="404"/>
      <c r="S53635" s="404"/>
      <c r="T53635" s="404"/>
    </row>
    <row r="53636" spans="12:20" ht="16.8">
      <c r="L53636" s="404"/>
      <c r="M53636" s="404"/>
      <c r="N53636" s="404"/>
      <c r="O53636" s="404"/>
      <c r="P53636" s="404"/>
      <c r="Q53636" s="404"/>
      <c r="R53636" s="404"/>
      <c r="S53636" s="404"/>
      <c r="T53636" s="404"/>
    </row>
    <row r="53637" spans="12:20" ht="16.8">
      <c r="L53637" s="404"/>
      <c r="M53637" s="404"/>
      <c r="N53637" s="404"/>
      <c r="O53637" s="404"/>
      <c r="P53637" s="404"/>
      <c r="Q53637" s="404"/>
      <c r="R53637" s="404"/>
      <c r="S53637" s="404"/>
      <c r="T53637" s="404"/>
    </row>
    <row r="53638" spans="12:20" ht="16.8">
      <c r="L53638" s="404"/>
      <c r="M53638" s="404"/>
      <c r="N53638" s="404"/>
      <c r="O53638" s="404"/>
      <c r="P53638" s="404"/>
      <c r="Q53638" s="404"/>
      <c r="R53638" s="404"/>
      <c r="S53638" s="404"/>
      <c r="T53638" s="404"/>
    </row>
    <row r="53639" spans="12:20" ht="16.8">
      <c r="L53639" s="404"/>
      <c r="M53639" s="404"/>
      <c r="N53639" s="404"/>
      <c r="O53639" s="404"/>
      <c r="P53639" s="404"/>
      <c r="Q53639" s="404"/>
      <c r="R53639" s="404"/>
      <c r="S53639" s="404"/>
      <c r="T53639" s="404"/>
    </row>
    <row r="53640" spans="12:20" ht="16.8">
      <c r="L53640" s="404"/>
      <c r="M53640" s="404"/>
      <c r="N53640" s="404"/>
      <c r="O53640" s="404"/>
      <c r="P53640" s="404"/>
      <c r="Q53640" s="404"/>
      <c r="R53640" s="404"/>
      <c r="S53640" s="404"/>
      <c r="T53640" s="404"/>
    </row>
    <row r="53641" spans="12:20" ht="16.8">
      <c r="L53641" s="404"/>
      <c r="M53641" s="404"/>
      <c r="N53641" s="404"/>
      <c r="O53641" s="404"/>
      <c r="P53641" s="404"/>
      <c r="Q53641" s="404"/>
      <c r="R53641" s="404"/>
      <c r="S53641" s="404"/>
      <c r="T53641" s="404"/>
    </row>
    <row r="53642" spans="12:20" ht="16.8">
      <c r="L53642" s="404"/>
      <c r="M53642" s="404"/>
      <c r="N53642" s="404"/>
      <c r="O53642" s="404"/>
      <c r="P53642" s="404"/>
      <c r="Q53642" s="404"/>
      <c r="R53642" s="404"/>
      <c r="S53642" s="404"/>
      <c r="T53642" s="404"/>
    </row>
    <row r="53643" spans="12:20" ht="16.8">
      <c r="L53643" s="404"/>
      <c r="M53643" s="404"/>
      <c r="N53643" s="404"/>
      <c r="O53643" s="404"/>
      <c r="P53643" s="404"/>
      <c r="Q53643" s="404"/>
      <c r="R53643" s="404"/>
      <c r="S53643" s="404"/>
      <c r="T53643" s="404"/>
    </row>
    <row r="53644" spans="12:20" ht="16.8">
      <c r="L53644" s="404"/>
      <c r="M53644" s="404"/>
      <c r="N53644" s="404"/>
      <c r="O53644" s="404"/>
      <c r="P53644" s="404"/>
      <c r="Q53644" s="404"/>
      <c r="R53644" s="404"/>
      <c r="S53644" s="404"/>
      <c r="T53644" s="404"/>
    </row>
    <row r="53645" spans="12:20" ht="16.8">
      <c r="L53645" s="404"/>
      <c r="M53645" s="404"/>
      <c r="N53645" s="404"/>
      <c r="O53645" s="404"/>
      <c r="P53645" s="404"/>
      <c r="Q53645" s="404"/>
      <c r="R53645" s="404"/>
      <c r="S53645" s="404"/>
      <c r="T53645" s="404"/>
    </row>
    <row r="53646" spans="12:20" ht="16.8">
      <c r="L53646" s="404"/>
      <c r="M53646" s="404"/>
      <c r="N53646" s="404"/>
      <c r="O53646" s="404"/>
      <c r="P53646" s="404"/>
      <c r="Q53646" s="404"/>
      <c r="R53646" s="404"/>
      <c r="S53646" s="404"/>
      <c r="T53646" s="404"/>
    </row>
    <row r="53647" spans="12:20" ht="16.8">
      <c r="L53647" s="404"/>
      <c r="M53647" s="404"/>
      <c r="N53647" s="404"/>
      <c r="O53647" s="404"/>
      <c r="P53647" s="404"/>
      <c r="Q53647" s="404"/>
      <c r="R53647" s="404"/>
      <c r="S53647" s="404"/>
      <c r="T53647" s="404"/>
    </row>
    <row r="53648" spans="12:20" ht="16.8">
      <c r="L53648" s="404"/>
      <c r="M53648" s="404"/>
      <c r="N53648" s="404"/>
      <c r="O53648" s="404"/>
      <c r="P53648" s="404"/>
      <c r="Q53648" s="404"/>
      <c r="R53648" s="404"/>
      <c r="S53648" s="404"/>
      <c r="T53648" s="404"/>
    </row>
    <row r="53649" spans="12:20" ht="16.8">
      <c r="L53649" s="404"/>
      <c r="M53649" s="404"/>
      <c r="N53649" s="404"/>
      <c r="O53649" s="404"/>
      <c r="P53649" s="404"/>
      <c r="Q53649" s="404"/>
      <c r="R53649" s="404"/>
      <c r="S53649" s="404"/>
      <c r="T53649" s="404"/>
    </row>
    <row r="53650" spans="12:20" ht="16.8">
      <c r="L53650" s="404"/>
      <c r="M53650" s="404"/>
      <c r="N53650" s="404"/>
      <c r="O53650" s="404"/>
      <c r="P53650" s="404"/>
      <c r="Q53650" s="404"/>
      <c r="R53650" s="404"/>
      <c r="S53650" s="404"/>
      <c r="T53650" s="404"/>
    </row>
    <row r="53651" spans="12:20" ht="16.8">
      <c r="L53651" s="404"/>
      <c r="M53651" s="404"/>
      <c r="N53651" s="404"/>
      <c r="O53651" s="404"/>
      <c r="P53651" s="404"/>
      <c r="Q53651" s="404"/>
      <c r="R53651" s="404"/>
      <c r="S53651" s="404"/>
      <c r="T53651" s="404"/>
    </row>
    <row r="53652" spans="12:20" ht="16.8">
      <c r="L53652" s="404"/>
      <c r="M53652" s="404"/>
      <c r="N53652" s="404"/>
      <c r="O53652" s="404"/>
      <c r="P53652" s="404"/>
      <c r="Q53652" s="404"/>
      <c r="R53652" s="404"/>
      <c r="S53652" s="404"/>
      <c r="T53652" s="404"/>
    </row>
    <row r="53653" spans="12:20" ht="16.8">
      <c r="L53653" s="404"/>
      <c r="M53653" s="404"/>
      <c r="N53653" s="404"/>
      <c r="O53653" s="404"/>
      <c r="P53653" s="404"/>
      <c r="Q53653" s="404"/>
      <c r="R53653" s="404"/>
      <c r="S53653" s="404"/>
      <c r="T53653" s="404"/>
    </row>
    <row r="53654" spans="12:20" ht="16.8">
      <c r="L53654" s="404"/>
      <c r="M53654" s="404"/>
      <c r="N53654" s="404"/>
      <c r="O53654" s="404"/>
      <c r="P53654" s="404"/>
      <c r="Q53654" s="404"/>
      <c r="R53654" s="404"/>
      <c r="S53654" s="404"/>
      <c r="T53654" s="404"/>
    </row>
    <row r="53655" spans="12:20" ht="16.8">
      <c r="L53655" s="404"/>
      <c r="M53655" s="404"/>
      <c r="N53655" s="404"/>
      <c r="O53655" s="404"/>
      <c r="P53655" s="404"/>
      <c r="Q53655" s="404"/>
      <c r="R53655" s="404"/>
      <c r="S53655" s="404"/>
      <c r="T53655" s="404"/>
    </row>
    <row r="53656" spans="12:20" ht="16.8">
      <c r="L53656" s="404"/>
      <c r="M53656" s="404"/>
      <c r="N53656" s="404"/>
      <c r="O53656" s="404"/>
      <c r="P53656" s="404"/>
      <c r="Q53656" s="404"/>
      <c r="R53656" s="404"/>
      <c r="S53656" s="404"/>
      <c r="T53656" s="404"/>
    </row>
    <row r="53657" spans="12:20" ht="16.8">
      <c r="L53657" s="404"/>
      <c r="M53657" s="404"/>
      <c r="N53657" s="404"/>
      <c r="O53657" s="404"/>
      <c r="P53657" s="404"/>
      <c r="Q53657" s="404"/>
      <c r="R53657" s="404"/>
      <c r="S53657" s="404"/>
      <c r="T53657" s="404"/>
    </row>
    <row r="53658" spans="12:20" ht="16.8">
      <c r="L53658" s="404"/>
      <c r="M53658" s="404"/>
      <c r="N53658" s="404"/>
      <c r="O53658" s="404"/>
      <c r="P53658" s="404"/>
      <c r="Q53658" s="404"/>
      <c r="R53658" s="404"/>
      <c r="S53658" s="404"/>
      <c r="T53658" s="404"/>
    </row>
    <row r="53659" spans="12:20" ht="16.8">
      <c r="L53659" s="404"/>
      <c r="M53659" s="404"/>
      <c r="N53659" s="404"/>
      <c r="O53659" s="404"/>
      <c r="P53659" s="404"/>
      <c r="Q53659" s="404"/>
      <c r="R53659" s="404"/>
      <c r="S53659" s="404"/>
      <c r="T53659" s="404"/>
    </row>
    <row r="53660" spans="12:20" ht="16.8">
      <c r="L53660" s="404"/>
      <c r="M53660" s="404"/>
      <c r="N53660" s="404"/>
      <c r="O53660" s="404"/>
      <c r="P53660" s="404"/>
      <c r="Q53660" s="404"/>
      <c r="R53660" s="404"/>
      <c r="S53660" s="404"/>
      <c r="T53660" s="404"/>
    </row>
    <row r="53661" spans="12:20" ht="16.8">
      <c r="L53661" s="404"/>
      <c r="M53661" s="404"/>
      <c r="N53661" s="404"/>
      <c r="O53661" s="404"/>
      <c r="P53661" s="404"/>
      <c r="Q53661" s="404"/>
      <c r="R53661" s="404"/>
      <c r="S53661" s="404"/>
      <c r="T53661" s="404"/>
    </row>
    <row r="53662" spans="12:20" ht="16.8">
      <c r="L53662" s="404"/>
      <c r="M53662" s="404"/>
      <c r="N53662" s="404"/>
      <c r="O53662" s="404"/>
      <c r="P53662" s="404"/>
      <c r="Q53662" s="404"/>
      <c r="R53662" s="404"/>
      <c r="S53662" s="404"/>
      <c r="T53662" s="404"/>
    </row>
    <row r="53663" spans="12:20" ht="16.8">
      <c r="L53663" s="404"/>
      <c r="M53663" s="404"/>
      <c r="N53663" s="404"/>
      <c r="O53663" s="404"/>
      <c r="P53663" s="404"/>
      <c r="Q53663" s="404"/>
      <c r="R53663" s="404"/>
      <c r="S53663" s="404"/>
      <c r="T53663" s="404"/>
    </row>
    <row r="53664" spans="12:20" ht="16.8">
      <c r="L53664" s="404"/>
      <c r="M53664" s="404"/>
      <c r="N53664" s="404"/>
      <c r="O53664" s="404"/>
      <c r="P53664" s="404"/>
      <c r="Q53664" s="404"/>
      <c r="R53664" s="404"/>
      <c r="S53664" s="404"/>
      <c r="T53664" s="404"/>
    </row>
    <row r="53665" spans="12:20" ht="16.8">
      <c r="L53665" s="404"/>
      <c r="M53665" s="404"/>
      <c r="N53665" s="404"/>
      <c r="O53665" s="404"/>
      <c r="P53665" s="404"/>
      <c r="Q53665" s="404"/>
      <c r="R53665" s="404"/>
      <c r="S53665" s="404"/>
      <c r="T53665" s="404"/>
    </row>
    <row r="53666" spans="12:20" ht="16.8">
      <c r="L53666" s="404"/>
      <c r="M53666" s="404"/>
      <c r="N53666" s="404"/>
      <c r="O53666" s="404"/>
      <c r="P53666" s="404"/>
      <c r="Q53666" s="404"/>
      <c r="R53666" s="404"/>
      <c r="S53666" s="404"/>
      <c r="T53666" s="404"/>
    </row>
    <row r="53667" spans="12:20" ht="16.8">
      <c r="L53667" s="404"/>
      <c r="M53667" s="404"/>
      <c r="N53667" s="404"/>
      <c r="O53667" s="404"/>
      <c r="P53667" s="404"/>
      <c r="Q53667" s="404"/>
      <c r="R53667" s="404"/>
      <c r="S53667" s="404"/>
      <c r="T53667" s="404"/>
    </row>
    <row r="53668" spans="12:20" ht="16.8">
      <c r="L53668" s="404"/>
      <c r="M53668" s="404"/>
      <c r="N53668" s="404"/>
      <c r="O53668" s="404"/>
      <c r="P53668" s="404"/>
      <c r="Q53668" s="404"/>
      <c r="R53668" s="404"/>
      <c r="S53668" s="404"/>
      <c r="T53668" s="404"/>
    </row>
    <row r="53669" spans="12:20" ht="16.8">
      <c r="L53669" s="404"/>
      <c r="M53669" s="404"/>
      <c r="N53669" s="404"/>
      <c r="O53669" s="404"/>
      <c r="P53669" s="404"/>
      <c r="Q53669" s="404"/>
      <c r="R53669" s="404"/>
      <c r="S53669" s="404"/>
      <c r="T53669" s="404"/>
    </row>
    <row r="53670" spans="12:20" ht="16.8">
      <c r="L53670" s="404"/>
      <c r="M53670" s="404"/>
      <c r="N53670" s="404"/>
      <c r="O53670" s="404"/>
      <c r="P53670" s="404"/>
      <c r="Q53670" s="404"/>
      <c r="R53670" s="404"/>
      <c r="S53670" s="404"/>
      <c r="T53670" s="404"/>
    </row>
    <row r="53671" spans="12:20" ht="16.8">
      <c r="L53671" s="404"/>
      <c r="M53671" s="404"/>
      <c r="N53671" s="404"/>
      <c r="O53671" s="404"/>
      <c r="P53671" s="404"/>
      <c r="Q53671" s="404"/>
      <c r="R53671" s="404"/>
      <c r="S53671" s="404"/>
      <c r="T53671" s="404"/>
    </row>
    <row r="53672" spans="12:20" ht="16.8">
      <c r="L53672" s="404"/>
      <c r="M53672" s="404"/>
      <c r="N53672" s="404"/>
      <c r="O53672" s="404"/>
      <c r="P53672" s="404"/>
      <c r="Q53672" s="404"/>
      <c r="R53672" s="404"/>
      <c r="S53672" s="404"/>
      <c r="T53672" s="404"/>
    </row>
    <row r="53673" spans="12:20" ht="16.8">
      <c r="L53673" s="404"/>
      <c r="M53673" s="404"/>
      <c r="N53673" s="404"/>
      <c r="O53673" s="404"/>
      <c r="P53673" s="404"/>
      <c r="Q53673" s="404"/>
      <c r="R53673" s="404"/>
      <c r="S53673" s="404"/>
      <c r="T53673" s="404"/>
    </row>
    <row r="53674" spans="12:20" ht="16.8">
      <c r="L53674" s="404"/>
      <c r="M53674" s="404"/>
      <c r="N53674" s="404"/>
      <c r="O53674" s="404"/>
      <c r="P53674" s="404"/>
      <c r="Q53674" s="404"/>
      <c r="R53674" s="404"/>
      <c r="S53674" s="404"/>
      <c r="T53674" s="404"/>
    </row>
    <row r="53675" spans="12:20" ht="16.8">
      <c r="L53675" s="404"/>
      <c r="M53675" s="404"/>
      <c r="N53675" s="404"/>
      <c r="O53675" s="404"/>
      <c r="P53675" s="404"/>
      <c r="Q53675" s="404"/>
      <c r="R53675" s="404"/>
      <c r="S53675" s="404"/>
      <c r="T53675" s="404"/>
    </row>
    <row r="53676" spans="12:20" ht="16.8">
      <c r="L53676" s="404"/>
      <c r="M53676" s="404"/>
      <c r="N53676" s="404"/>
      <c r="O53676" s="404"/>
      <c r="P53676" s="404"/>
      <c r="Q53676" s="404"/>
      <c r="R53676" s="404"/>
      <c r="S53676" s="404"/>
      <c r="T53676" s="404"/>
    </row>
    <row r="53677" spans="12:20" ht="16.8">
      <c r="L53677" s="404"/>
      <c r="M53677" s="404"/>
      <c r="N53677" s="404"/>
      <c r="O53677" s="404"/>
      <c r="P53677" s="404"/>
      <c r="Q53677" s="404"/>
      <c r="R53677" s="404"/>
      <c r="S53677" s="404"/>
      <c r="T53677" s="404"/>
    </row>
    <row r="53678" spans="12:20" ht="16.8">
      <c r="L53678" s="404"/>
      <c r="M53678" s="404"/>
      <c r="N53678" s="404"/>
      <c r="O53678" s="404"/>
      <c r="P53678" s="404"/>
      <c r="Q53678" s="404"/>
      <c r="R53678" s="404"/>
      <c r="S53678" s="404"/>
      <c r="T53678" s="404"/>
    </row>
    <row r="53679" spans="12:20" ht="16.8">
      <c r="L53679" s="404"/>
      <c r="M53679" s="404"/>
      <c r="N53679" s="404"/>
      <c r="O53679" s="404"/>
      <c r="P53679" s="404"/>
      <c r="Q53679" s="404"/>
      <c r="R53679" s="404"/>
      <c r="S53679" s="404"/>
      <c r="T53679" s="404"/>
    </row>
    <row r="53680" spans="12:20" ht="16.8">
      <c r="L53680" s="404"/>
      <c r="M53680" s="404"/>
      <c r="N53680" s="404"/>
      <c r="O53680" s="404"/>
      <c r="P53680" s="404"/>
      <c r="Q53680" s="404"/>
      <c r="R53680" s="404"/>
      <c r="S53680" s="404"/>
      <c r="T53680" s="404"/>
    </row>
    <row r="53681" spans="12:20" ht="16.8">
      <c r="L53681" s="404"/>
      <c r="M53681" s="404"/>
      <c r="N53681" s="404"/>
      <c r="O53681" s="404"/>
      <c r="P53681" s="404"/>
      <c r="Q53681" s="404"/>
      <c r="R53681" s="404"/>
      <c r="S53681" s="404"/>
      <c r="T53681" s="404"/>
    </row>
    <row r="53682" spans="12:20" ht="16.8">
      <c r="L53682" s="404"/>
      <c r="M53682" s="404"/>
      <c r="N53682" s="404"/>
      <c r="O53682" s="404"/>
      <c r="P53682" s="404"/>
      <c r="Q53682" s="404"/>
      <c r="R53682" s="404"/>
      <c r="S53682" s="404"/>
      <c r="T53682" s="404"/>
    </row>
    <row r="53683" spans="12:20" ht="16.8">
      <c r="L53683" s="404"/>
      <c r="M53683" s="404"/>
      <c r="N53683" s="404"/>
      <c r="O53683" s="404"/>
      <c r="P53683" s="404"/>
      <c r="Q53683" s="404"/>
      <c r="R53683" s="404"/>
      <c r="S53683" s="404"/>
      <c r="T53683" s="404"/>
    </row>
    <row r="53684" spans="12:20" ht="16.8">
      <c r="L53684" s="404"/>
      <c r="M53684" s="404"/>
      <c r="N53684" s="404"/>
      <c r="O53684" s="404"/>
      <c r="P53684" s="404"/>
      <c r="Q53684" s="404"/>
      <c r="R53684" s="404"/>
      <c r="S53684" s="404"/>
      <c r="T53684" s="404"/>
    </row>
    <row r="53685" spans="12:20" ht="16.8">
      <c r="L53685" s="404"/>
      <c r="M53685" s="404"/>
      <c r="N53685" s="404"/>
      <c r="O53685" s="404"/>
      <c r="P53685" s="404"/>
      <c r="Q53685" s="404"/>
      <c r="R53685" s="404"/>
      <c r="S53685" s="404"/>
      <c r="T53685" s="404"/>
    </row>
    <row r="53686" spans="12:20" ht="16.8">
      <c r="L53686" s="404"/>
      <c r="M53686" s="404"/>
      <c r="N53686" s="404"/>
      <c r="O53686" s="404"/>
      <c r="P53686" s="404"/>
      <c r="Q53686" s="404"/>
      <c r="R53686" s="404"/>
      <c r="S53686" s="404"/>
      <c r="T53686" s="404"/>
    </row>
    <row r="53687" spans="12:20" ht="16.8">
      <c r="L53687" s="404"/>
      <c r="M53687" s="404"/>
      <c r="N53687" s="404"/>
      <c r="O53687" s="404"/>
      <c r="P53687" s="404"/>
      <c r="Q53687" s="404"/>
      <c r="R53687" s="404"/>
      <c r="S53687" s="404"/>
      <c r="T53687" s="404"/>
    </row>
    <row r="53688" spans="12:20" ht="16.8">
      <c r="L53688" s="404"/>
      <c r="M53688" s="404"/>
      <c r="N53688" s="404"/>
      <c r="O53688" s="404"/>
      <c r="P53688" s="404"/>
      <c r="Q53688" s="404"/>
      <c r="R53688" s="404"/>
      <c r="S53688" s="404"/>
      <c r="T53688" s="404"/>
    </row>
    <row r="53689" spans="12:20" ht="16.8">
      <c r="L53689" s="404"/>
      <c r="M53689" s="404"/>
      <c r="N53689" s="404"/>
      <c r="O53689" s="404"/>
      <c r="P53689" s="404"/>
      <c r="Q53689" s="404"/>
      <c r="R53689" s="404"/>
      <c r="S53689" s="404"/>
      <c r="T53689" s="404"/>
    </row>
    <row r="53690" spans="12:20" ht="16.8">
      <c r="L53690" s="404"/>
      <c r="M53690" s="404"/>
      <c r="N53690" s="404"/>
      <c r="O53690" s="404"/>
      <c r="P53690" s="404"/>
      <c r="Q53690" s="404"/>
      <c r="R53690" s="404"/>
      <c r="S53690" s="404"/>
      <c r="T53690" s="404"/>
    </row>
    <row r="53691" spans="12:20" ht="16.8">
      <c r="L53691" s="404"/>
      <c r="M53691" s="404"/>
      <c r="N53691" s="404"/>
      <c r="O53691" s="404"/>
      <c r="P53691" s="404"/>
      <c r="Q53691" s="404"/>
      <c r="R53691" s="404"/>
      <c r="S53691" s="404"/>
      <c r="T53691" s="404"/>
    </row>
    <row r="53692" spans="12:20" ht="16.8">
      <c r="L53692" s="404"/>
      <c r="M53692" s="404"/>
      <c r="N53692" s="404"/>
      <c r="O53692" s="404"/>
      <c r="P53692" s="404"/>
      <c r="Q53692" s="404"/>
      <c r="R53692" s="404"/>
      <c r="S53692" s="404"/>
      <c r="T53692" s="404"/>
    </row>
    <row r="53693" spans="12:20" ht="16.8">
      <c r="L53693" s="404"/>
      <c r="M53693" s="404"/>
      <c r="N53693" s="404"/>
      <c r="O53693" s="404"/>
      <c r="P53693" s="404"/>
      <c r="Q53693" s="404"/>
      <c r="R53693" s="404"/>
      <c r="S53693" s="404"/>
      <c r="T53693" s="404"/>
    </row>
    <row r="53694" spans="12:20" ht="16.8">
      <c r="L53694" s="404"/>
      <c r="M53694" s="404"/>
      <c r="N53694" s="404"/>
      <c r="O53694" s="404"/>
      <c r="P53694" s="404"/>
      <c r="Q53694" s="404"/>
      <c r="R53694" s="404"/>
      <c r="S53694" s="404"/>
      <c r="T53694" s="404"/>
    </row>
    <row r="53695" spans="12:20" ht="16.8">
      <c r="L53695" s="404"/>
      <c r="M53695" s="404"/>
      <c r="N53695" s="404"/>
      <c r="O53695" s="404"/>
      <c r="P53695" s="404"/>
      <c r="Q53695" s="404"/>
      <c r="R53695" s="404"/>
      <c r="S53695" s="404"/>
      <c r="T53695" s="404"/>
    </row>
    <row r="53696" spans="12:20" ht="16.8">
      <c r="L53696" s="404"/>
      <c r="M53696" s="404"/>
      <c r="N53696" s="404"/>
      <c r="O53696" s="404"/>
      <c r="P53696" s="404"/>
      <c r="Q53696" s="404"/>
      <c r="R53696" s="404"/>
      <c r="S53696" s="404"/>
      <c r="T53696" s="404"/>
    </row>
    <row r="53697" spans="12:20" ht="16.8">
      <c r="L53697" s="404"/>
      <c r="M53697" s="404"/>
      <c r="N53697" s="404"/>
      <c r="O53697" s="404"/>
      <c r="P53697" s="404"/>
      <c r="Q53697" s="404"/>
      <c r="R53697" s="404"/>
      <c r="S53697" s="404"/>
      <c r="T53697" s="404"/>
    </row>
    <row r="53698" spans="12:20" ht="16.8">
      <c r="L53698" s="404"/>
      <c r="M53698" s="404"/>
      <c r="N53698" s="404"/>
      <c r="O53698" s="404"/>
      <c r="P53698" s="404"/>
      <c r="Q53698" s="404"/>
      <c r="R53698" s="404"/>
      <c r="S53698" s="404"/>
      <c r="T53698" s="404"/>
    </row>
    <row r="53699" spans="12:20" ht="16.8">
      <c r="L53699" s="404"/>
      <c r="M53699" s="404"/>
      <c r="N53699" s="404"/>
      <c r="O53699" s="404"/>
      <c r="P53699" s="404"/>
      <c r="Q53699" s="404"/>
      <c r="R53699" s="404"/>
      <c r="S53699" s="404"/>
      <c r="T53699" s="404"/>
    </row>
    <row r="53700" spans="12:20" ht="16.8">
      <c r="L53700" s="404"/>
      <c r="M53700" s="404"/>
      <c r="N53700" s="404"/>
      <c r="O53700" s="404"/>
      <c r="P53700" s="404"/>
      <c r="Q53700" s="404"/>
      <c r="R53700" s="404"/>
      <c r="S53700" s="404"/>
      <c r="T53700" s="404"/>
    </row>
    <row r="53701" spans="12:20" ht="16.8">
      <c r="L53701" s="404"/>
      <c r="M53701" s="404"/>
      <c r="N53701" s="404"/>
      <c r="O53701" s="404"/>
      <c r="P53701" s="404"/>
      <c r="Q53701" s="404"/>
      <c r="R53701" s="404"/>
      <c r="S53701" s="404"/>
      <c r="T53701" s="404"/>
    </row>
    <row r="53702" spans="12:20" ht="16.8">
      <c r="L53702" s="404"/>
      <c r="M53702" s="404"/>
      <c r="N53702" s="404"/>
      <c r="O53702" s="404"/>
      <c r="P53702" s="404"/>
      <c r="Q53702" s="404"/>
      <c r="R53702" s="404"/>
      <c r="S53702" s="404"/>
      <c r="T53702" s="404"/>
    </row>
    <row r="53703" spans="12:20" ht="16.8">
      <c r="L53703" s="404"/>
      <c r="M53703" s="404"/>
      <c r="N53703" s="404"/>
      <c r="O53703" s="404"/>
      <c r="P53703" s="404"/>
      <c r="Q53703" s="404"/>
      <c r="R53703" s="404"/>
      <c r="S53703" s="404"/>
      <c r="T53703" s="404"/>
    </row>
    <row r="53704" spans="12:20" ht="16.8">
      <c r="L53704" s="404"/>
      <c r="M53704" s="404"/>
      <c r="N53704" s="404"/>
      <c r="O53704" s="404"/>
      <c r="P53704" s="404"/>
      <c r="Q53704" s="404"/>
      <c r="R53704" s="404"/>
      <c r="S53704" s="404"/>
      <c r="T53704" s="404"/>
    </row>
    <row r="53705" spans="12:20" ht="16.8">
      <c r="L53705" s="404"/>
      <c r="M53705" s="404"/>
      <c r="N53705" s="404"/>
      <c r="O53705" s="404"/>
      <c r="P53705" s="404"/>
      <c r="Q53705" s="404"/>
      <c r="R53705" s="404"/>
      <c r="S53705" s="404"/>
      <c r="T53705" s="404"/>
    </row>
    <row r="53706" spans="12:20" ht="16.8">
      <c r="L53706" s="404"/>
      <c r="M53706" s="404"/>
      <c r="N53706" s="404"/>
      <c r="O53706" s="404"/>
      <c r="P53706" s="404"/>
      <c r="Q53706" s="404"/>
      <c r="R53706" s="404"/>
      <c r="S53706" s="404"/>
      <c r="T53706" s="404"/>
    </row>
    <row r="53707" spans="12:20" ht="16.8">
      <c r="L53707" s="404"/>
      <c r="M53707" s="404"/>
      <c r="N53707" s="404"/>
      <c r="O53707" s="404"/>
      <c r="P53707" s="404"/>
      <c r="Q53707" s="404"/>
      <c r="R53707" s="404"/>
      <c r="S53707" s="404"/>
      <c r="T53707" s="404"/>
    </row>
    <row r="53708" spans="12:20" ht="16.8">
      <c r="L53708" s="404"/>
      <c r="M53708" s="404"/>
      <c r="N53708" s="404"/>
      <c r="O53708" s="404"/>
      <c r="P53708" s="404"/>
      <c r="Q53708" s="404"/>
      <c r="R53708" s="404"/>
      <c r="S53708" s="404"/>
      <c r="T53708" s="404"/>
    </row>
    <row r="53709" spans="12:20" ht="16.8">
      <c r="L53709" s="404"/>
      <c r="M53709" s="404"/>
      <c r="N53709" s="404"/>
      <c r="O53709" s="404"/>
      <c r="P53709" s="404"/>
      <c r="Q53709" s="404"/>
      <c r="R53709" s="404"/>
      <c r="S53709" s="404"/>
      <c r="T53709" s="404"/>
    </row>
    <row r="53710" spans="12:20" ht="16.8">
      <c r="L53710" s="404"/>
      <c r="M53710" s="404"/>
      <c r="N53710" s="404"/>
      <c r="O53710" s="404"/>
      <c r="P53710" s="404"/>
      <c r="Q53710" s="404"/>
      <c r="R53710" s="404"/>
      <c r="S53710" s="404"/>
      <c r="T53710" s="404"/>
    </row>
    <row r="53711" spans="12:20" ht="16.8">
      <c r="L53711" s="404"/>
      <c r="M53711" s="404"/>
      <c r="N53711" s="404"/>
      <c r="O53711" s="404"/>
      <c r="P53711" s="404"/>
      <c r="Q53711" s="404"/>
      <c r="R53711" s="404"/>
      <c r="S53711" s="404"/>
      <c r="T53711" s="404"/>
    </row>
    <row r="53712" spans="12:20" ht="16.8">
      <c r="L53712" s="404"/>
      <c r="M53712" s="404"/>
      <c r="N53712" s="404"/>
      <c r="O53712" s="404"/>
      <c r="P53712" s="404"/>
      <c r="Q53712" s="404"/>
      <c r="R53712" s="404"/>
      <c r="S53712" s="404"/>
      <c r="T53712" s="404"/>
    </row>
    <row r="53713" spans="12:20" ht="16.8">
      <c r="L53713" s="404"/>
      <c r="M53713" s="404"/>
      <c r="N53713" s="404"/>
      <c r="O53713" s="404"/>
      <c r="P53713" s="404"/>
      <c r="Q53713" s="404"/>
      <c r="R53713" s="404"/>
      <c r="S53713" s="404"/>
      <c r="T53713" s="404"/>
    </row>
    <row r="53714" spans="12:20" ht="16.8">
      <c r="L53714" s="404"/>
      <c r="M53714" s="404"/>
      <c r="N53714" s="404"/>
      <c r="O53714" s="404"/>
      <c r="P53714" s="404"/>
      <c r="Q53714" s="404"/>
      <c r="R53714" s="404"/>
      <c r="S53714" s="404"/>
      <c r="T53714" s="404"/>
    </row>
    <row r="53715" spans="12:20" ht="16.8">
      <c r="L53715" s="404"/>
      <c r="M53715" s="404"/>
      <c r="N53715" s="404"/>
      <c r="O53715" s="404"/>
      <c r="P53715" s="404"/>
      <c r="Q53715" s="404"/>
      <c r="R53715" s="404"/>
      <c r="S53715" s="404"/>
      <c r="T53715" s="404"/>
    </row>
    <row r="53716" spans="12:20" ht="16.8">
      <c r="L53716" s="404"/>
      <c r="M53716" s="404"/>
      <c r="N53716" s="404"/>
      <c r="O53716" s="404"/>
      <c r="P53716" s="404"/>
      <c r="Q53716" s="404"/>
      <c r="R53716" s="404"/>
      <c r="S53716" s="404"/>
      <c r="T53716" s="404"/>
    </row>
    <row r="53717" spans="12:20" ht="16.8">
      <c r="L53717" s="404"/>
      <c r="M53717" s="404"/>
      <c r="N53717" s="404"/>
      <c r="O53717" s="404"/>
      <c r="P53717" s="404"/>
      <c r="Q53717" s="404"/>
      <c r="R53717" s="404"/>
      <c r="S53717" s="404"/>
      <c r="T53717" s="404"/>
    </row>
    <row r="53718" spans="12:20" ht="16.8">
      <c r="L53718" s="404"/>
      <c r="M53718" s="404"/>
      <c r="N53718" s="404"/>
      <c r="O53718" s="404"/>
      <c r="P53718" s="404"/>
      <c r="Q53718" s="404"/>
      <c r="R53718" s="404"/>
      <c r="S53718" s="404"/>
      <c r="T53718" s="404"/>
    </row>
    <row r="53719" spans="12:20" ht="16.8">
      <c r="L53719" s="404"/>
      <c r="M53719" s="404"/>
      <c r="N53719" s="404"/>
      <c r="O53719" s="404"/>
      <c r="P53719" s="404"/>
      <c r="Q53719" s="404"/>
      <c r="R53719" s="404"/>
      <c r="S53719" s="404"/>
      <c r="T53719" s="404"/>
    </row>
    <row r="53720" spans="12:20" ht="16.8">
      <c r="L53720" s="404"/>
      <c r="M53720" s="404"/>
      <c r="N53720" s="404"/>
      <c r="O53720" s="404"/>
      <c r="P53720" s="404"/>
      <c r="Q53720" s="404"/>
      <c r="R53720" s="404"/>
      <c r="S53720" s="404"/>
      <c r="T53720" s="404"/>
    </row>
    <row r="53721" spans="12:20" ht="16.8">
      <c r="L53721" s="404"/>
      <c r="M53721" s="404"/>
      <c r="N53721" s="404"/>
      <c r="O53721" s="404"/>
      <c r="P53721" s="404"/>
      <c r="Q53721" s="404"/>
      <c r="R53721" s="404"/>
      <c r="S53721" s="404"/>
      <c r="T53721" s="404"/>
    </row>
    <row r="53722" spans="12:20" ht="16.8">
      <c r="L53722" s="404"/>
      <c r="M53722" s="404"/>
      <c r="N53722" s="404"/>
      <c r="O53722" s="404"/>
      <c r="P53722" s="404"/>
      <c r="Q53722" s="404"/>
      <c r="R53722" s="404"/>
      <c r="S53722" s="404"/>
      <c r="T53722" s="404"/>
    </row>
    <row r="53723" spans="12:20" ht="16.8">
      <c r="L53723" s="404"/>
      <c r="M53723" s="404"/>
      <c r="N53723" s="404"/>
      <c r="O53723" s="404"/>
      <c r="P53723" s="404"/>
      <c r="Q53723" s="404"/>
      <c r="R53723" s="404"/>
      <c r="S53723" s="404"/>
      <c r="T53723" s="404"/>
    </row>
    <row r="53724" spans="12:20" ht="16.8">
      <c r="L53724" s="404"/>
      <c r="M53724" s="404"/>
      <c r="N53724" s="404"/>
      <c r="O53724" s="404"/>
      <c r="P53724" s="404"/>
      <c r="Q53724" s="404"/>
      <c r="R53724" s="404"/>
      <c r="S53724" s="404"/>
      <c r="T53724" s="404"/>
    </row>
    <row r="53725" spans="12:20" ht="16.8">
      <c r="L53725" s="404"/>
      <c r="M53725" s="404"/>
      <c r="N53725" s="404"/>
      <c r="O53725" s="404"/>
      <c r="P53725" s="404"/>
      <c r="Q53725" s="404"/>
      <c r="R53725" s="404"/>
      <c r="S53725" s="404"/>
      <c r="T53725" s="404"/>
    </row>
    <row r="53726" spans="12:20" ht="16.8">
      <c r="L53726" s="404"/>
      <c r="M53726" s="404"/>
      <c r="N53726" s="404"/>
      <c r="O53726" s="404"/>
      <c r="P53726" s="404"/>
      <c r="Q53726" s="404"/>
      <c r="R53726" s="404"/>
      <c r="S53726" s="404"/>
      <c r="T53726" s="404"/>
    </row>
    <row r="53727" spans="12:20" ht="16.8">
      <c r="L53727" s="404"/>
      <c r="M53727" s="404"/>
      <c r="N53727" s="404"/>
      <c r="O53727" s="404"/>
      <c r="P53727" s="404"/>
      <c r="Q53727" s="404"/>
      <c r="R53727" s="404"/>
      <c r="S53727" s="404"/>
      <c r="T53727" s="404"/>
    </row>
    <row r="53728" spans="12:20" ht="16.8">
      <c r="L53728" s="404"/>
      <c r="M53728" s="404"/>
      <c r="N53728" s="404"/>
      <c r="O53728" s="404"/>
      <c r="P53728" s="404"/>
      <c r="Q53728" s="404"/>
      <c r="R53728" s="404"/>
      <c r="S53728" s="404"/>
      <c r="T53728" s="404"/>
    </row>
    <row r="53729" spans="12:20" ht="16.8">
      <c r="L53729" s="404"/>
      <c r="M53729" s="404"/>
      <c r="N53729" s="404"/>
      <c r="O53729" s="404"/>
      <c r="P53729" s="404"/>
      <c r="Q53729" s="404"/>
      <c r="R53729" s="404"/>
      <c r="S53729" s="404"/>
      <c r="T53729" s="404"/>
    </row>
    <row r="53730" spans="12:20" ht="16.8">
      <c r="L53730" s="404"/>
      <c r="M53730" s="404"/>
      <c r="N53730" s="404"/>
      <c r="O53730" s="404"/>
      <c r="P53730" s="404"/>
      <c r="Q53730" s="404"/>
      <c r="R53730" s="404"/>
      <c r="S53730" s="404"/>
      <c r="T53730" s="404"/>
    </row>
    <row r="53731" spans="12:20" ht="16.8">
      <c r="L53731" s="404"/>
      <c r="M53731" s="404"/>
      <c r="N53731" s="404"/>
      <c r="O53731" s="404"/>
      <c r="P53731" s="404"/>
      <c r="Q53731" s="404"/>
      <c r="R53731" s="404"/>
      <c r="S53731" s="404"/>
      <c r="T53731" s="404"/>
    </row>
    <row r="53732" spans="12:20" ht="16.8">
      <c r="L53732" s="404"/>
      <c r="M53732" s="404"/>
      <c r="N53732" s="404"/>
      <c r="O53732" s="404"/>
      <c r="P53732" s="404"/>
      <c r="Q53732" s="404"/>
      <c r="R53732" s="404"/>
      <c r="S53732" s="404"/>
      <c r="T53732" s="404"/>
    </row>
    <row r="53733" spans="12:20" ht="16.8">
      <c r="L53733" s="404"/>
      <c r="M53733" s="404"/>
      <c r="N53733" s="404"/>
      <c r="O53733" s="404"/>
      <c r="P53733" s="404"/>
      <c r="Q53733" s="404"/>
      <c r="R53733" s="404"/>
      <c r="S53733" s="404"/>
      <c r="T53733" s="404"/>
    </row>
    <row r="53734" spans="12:20" ht="16.8">
      <c r="L53734" s="404"/>
      <c r="M53734" s="404"/>
      <c r="N53734" s="404"/>
      <c r="O53734" s="404"/>
      <c r="P53734" s="404"/>
      <c r="Q53734" s="404"/>
      <c r="R53734" s="404"/>
      <c r="S53734" s="404"/>
      <c r="T53734" s="404"/>
    </row>
    <row r="53735" spans="12:20" ht="16.8">
      <c r="L53735" s="404"/>
      <c r="M53735" s="404"/>
      <c r="N53735" s="404"/>
      <c r="O53735" s="404"/>
      <c r="P53735" s="404"/>
      <c r="Q53735" s="404"/>
      <c r="R53735" s="404"/>
      <c r="S53735" s="404"/>
      <c r="T53735" s="404"/>
    </row>
    <row r="53736" spans="12:20" ht="16.8">
      <c r="L53736" s="404"/>
      <c r="M53736" s="404"/>
      <c r="N53736" s="404"/>
      <c r="O53736" s="404"/>
      <c r="P53736" s="404"/>
      <c r="Q53736" s="404"/>
      <c r="R53736" s="404"/>
      <c r="S53736" s="404"/>
      <c r="T53736" s="404"/>
    </row>
    <row r="53737" spans="12:20" ht="16.8">
      <c r="L53737" s="404"/>
      <c r="M53737" s="404"/>
      <c r="N53737" s="404"/>
      <c r="O53737" s="404"/>
      <c r="P53737" s="404"/>
      <c r="Q53737" s="404"/>
      <c r="R53737" s="404"/>
      <c r="S53737" s="404"/>
      <c r="T53737" s="404"/>
    </row>
    <row r="53738" spans="12:20" ht="16.8">
      <c r="L53738" s="404"/>
      <c r="M53738" s="404"/>
      <c r="N53738" s="404"/>
      <c r="O53738" s="404"/>
      <c r="P53738" s="404"/>
      <c r="Q53738" s="404"/>
      <c r="R53738" s="404"/>
      <c r="S53738" s="404"/>
      <c r="T53738" s="404"/>
    </row>
    <row r="53739" spans="12:20" ht="16.8">
      <c r="L53739" s="404"/>
      <c r="M53739" s="404"/>
      <c r="N53739" s="404"/>
      <c r="O53739" s="404"/>
      <c r="P53739" s="404"/>
      <c r="Q53739" s="404"/>
      <c r="R53739" s="404"/>
      <c r="S53739" s="404"/>
      <c r="T53739" s="404"/>
    </row>
    <row r="53740" spans="12:20" ht="16.8">
      <c r="L53740" s="404"/>
      <c r="M53740" s="404"/>
      <c r="N53740" s="404"/>
      <c r="O53740" s="404"/>
      <c r="P53740" s="404"/>
      <c r="Q53740" s="404"/>
      <c r="R53740" s="404"/>
      <c r="S53740" s="404"/>
      <c r="T53740" s="404"/>
    </row>
    <row r="53741" spans="12:20" ht="16.8">
      <c r="L53741" s="404"/>
      <c r="M53741" s="404"/>
      <c r="N53741" s="404"/>
      <c r="O53741" s="404"/>
      <c r="P53741" s="404"/>
      <c r="Q53741" s="404"/>
      <c r="R53741" s="404"/>
      <c r="S53741" s="404"/>
      <c r="T53741" s="404"/>
    </row>
    <row r="53742" spans="12:20" ht="16.8">
      <c r="L53742" s="404"/>
      <c r="M53742" s="404"/>
      <c r="N53742" s="404"/>
      <c r="O53742" s="404"/>
      <c r="P53742" s="404"/>
      <c r="Q53742" s="404"/>
      <c r="R53742" s="404"/>
      <c r="S53742" s="404"/>
      <c r="T53742" s="404"/>
    </row>
    <row r="53743" spans="12:20" ht="16.8">
      <c r="L53743" s="404"/>
      <c r="M53743" s="404"/>
      <c r="N53743" s="404"/>
      <c r="O53743" s="404"/>
      <c r="P53743" s="404"/>
      <c r="Q53743" s="404"/>
      <c r="R53743" s="404"/>
      <c r="S53743" s="404"/>
      <c r="T53743" s="404"/>
    </row>
    <row r="53744" spans="12:20" ht="16.8">
      <c r="L53744" s="404"/>
      <c r="M53744" s="404"/>
      <c r="N53744" s="404"/>
      <c r="O53744" s="404"/>
      <c r="P53744" s="404"/>
      <c r="Q53744" s="404"/>
      <c r="R53744" s="404"/>
      <c r="S53744" s="404"/>
      <c r="T53744" s="404"/>
    </row>
    <row r="53745" spans="12:20" ht="16.8">
      <c r="L53745" s="404"/>
      <c r="M53745" s="404"/>
      <c r="N53745" s="404"/>
      <c r="O53745" s="404"/>
      <c r="P53745" s="404"/>
      <c r="Q53745" s="404"/>
      <c r="R53745" s="404"/>
      <c r="S53745" s="404"/>
      <c r="T53745" s="404"/>
    </row>
    <row r="53746" spans="12:20" ht="16.8">
      <c r="L53746" s="404"/>
      <c r="M53746" s="404"/>
      <c r="N53746" s="404"/>
      <c r="O53746" s="404"/>
      <c r="P53746" s="404"/>
      <c r="Q53746" s="404"/>
      <c r="R53746" s="404"/>
      <c r="S53746" s="404"/>
      <c r="T53746" s="404"/>
    </row>
    <row r="53747" spans="12:20" ht="16.8">
      <c r="L53747" s="404"/>
      <c r="M53747" s="404"/>
      <c r="N53747" s="404"/>
      <c r="O53747" s="404"/>
      <c r="P53747" s="404"/>
      <c r="Q53747" s="404"/>
      <c r="R53747" s="404"/>
      <c r="S53747" s="404"/>
      <c r="T53747" s="404"/>
    </row>
    <row r="53748" spans="12:20" ht="16.8">
      <c r="L53748" s="404"/>
      <c r="M53748" s="404"/>
      <c r="N53748" s="404"/>
      <c r="O53748" s="404"/>
      <c r="P53748" s="404"/>
      <c r="Q53748" s="404"/>
      <c r="R53748" s="404"/>
      <c r="S53748" s="404"/>
      <c r="T53748" s="404"/>
    </row>
    <row r="53749" spans="12:20" ht="16.8">
      <c r="L53749" s="404"/>
      <c r="M53749" s="404"/>
      <c r="N53749" s="404"/>
      <c r="O53749" s="404"/>
      <c r="P53749" s="404"/>
      <c r="Q53749" s="404"/>
      <c r="R53749" s="404"/>
      <c r="S53749" s="404"/>
      <c r="T53749" s="404"/>
    </row>
    <row r="53750" spans="12:20" ht="16.8">
      <c r="L53750" s="404"/>
      <c r="M53750" s="404"/>
      <c r="N53750" s="404"/>
      <c r="O53750" s="404"/>
      <c r="P53750" s="404"/>
      <c r="Q53750" s="404"/>
      <c r="R53750" s="404"/>
      <c r="S53750" s="404"/>
      <c r="T53750" s="404"/>
    </row>
    <row r="53751" spans="12:20" ht="16.8">
      <c r="L53751" s="404"/>
      <c r="M53751" s="404"/>
      <c r="N53751" s="404"/>
      <c r="O53751" s="404"/>
      <c r="P53751" s="404"/>
      <c r="Q53751" s="404"/>
      <c r="R53751" s="404"/>
      <c r="S53751" s="404"/>
      <c r="T53751" s="404"/>
    </row>
    <row r="53752" spans="12:20" ht="16.8">
      <c r="L53752" s="404"/>
      <c r="M53752" s="404"/>
      <c r="N53752" s="404"/>
      <c r="O53752" s="404"/>
      <c r="P53752" s="404"/>
      <c r="Q53752" s="404"/>
      <c r="R53752" s="404"/>
      <c r="S53752" s="404"/>
      <c r="T53752" s="404"/>
    </row>
    <row r="53753" spans="12:20" ht="16.8">
      <c r="L53753" s="404"/>
      <c r="M53753" s="404"/>
      <c r="N53753" s="404"/>
      <c r="O53753" s="404"/>
      <c r="P53753" s="404"/>
      <c r="Q53753" s="404"/>
      <c r="R53753" s="404"/>
      <c r="S53753" s="404"/>
      <c r="T53753" s="404"/>
    </row>
    <row r="53754" spans="12:20" ht="16.8">
      <c r="L53754" s="404"/>
      <c r="M53754" s="404"/>
      <c r="N53754" s="404"/>
      <c r="O53754" s="404"/>
      <c r="P53754" s="404"/>
      <c r="Q53754" s="404"/>
      <c r="R53754" s="404"/>
      <c r="S53754" s="404"/>
      <c r="T53754" s="404"/>
    </row>
    <row r="53755" spans="12:20" ht="16.8">
      <c r="L53755" s="404"/>
      <c r="M53755" s="404"/>
      <c r="N53755" s="404"/>
      <c r="O53755" s="404"/>
      <c r="P53755" s="404"/>
      <c r="Q53755" s="404"/>
      <c r="R53755" s="404"/>
      <c r="S53755" s="404"/>
      <c r="T53755" s="404"/>
    </row>
    <row r="53756" spans="12:20" ht="16.8">
      <c r="L53756" s="404"/>
      <c r="M53756" s="404"/>
      <c r="N53756" s="404"/>
      <c r="O53756" s="404"/>
      <c r="P53756" s="404"/>
      <c r="Q53756" s="404"/>
      <c r="R53756" s="404"/>
      <c r="S53756" s="404"/>
      <c r="T53756" s="404"/>
    </row>
    <row r="53757" spans="12:20" ht="16.8">
      <c r="L53757" s="404"/>
      <c r="M53757" s="404"/>
      <c r="N53757" s="404"/>
      <c r="O53757" s="404"/>
      <c r="P53757" s="404"/>
      <c r="Q53757" s="404"/>
      <c r="R53757" s="404"/>
      <c r="S53757" s="404"/>
      <c r="T53757" s="404"/>
    </row>
    <row r="53758" spans="12:20" ht="16.8">
      <c r="L53758" s="404"/>
      <c r="M53758" s="404"/>
      <c r="N53758" s="404"/>
      <c r="O53758" s="404"/>
      <c r="P53758" s="404"/>
      <c r="Q53758" s="404"/>
      <c r="R53758" s="404"/>
      <c r="S53758" s="404"/>
      <c r="T53758" s="404"/>
    </row>
    <row r="53759" spans="12:20" ht="16.8">
      <c r="L53759" s="404"/>
      <c r="M53759" s="404"/>
      <c r="N53759" s="404"/>
      <c r="O53759" s="404"/>
      <c r="P53759" s="404"/>
      <c r="Q53759" s="404"/>
      <c r="R53759" s="404"/>
      <c r="S53759" s="404"/>
      <c r="T53759" s="404"/>
    </row>
    <row r="53760" spans="12:20" ht="16.8">
      <c r="L53760" s="404"/>
      <c r="M53760" s="404"/>
      <c r="N53760" s="404"/>
      <c r="O53760" s="404"/>
      <c r="P53760" s="404"/>
      <c r="Q53760" s="404"/>
      <c r="R53760" s="404"/>
      <c r="S53760" s="404"/>
      <c r="T53760" s="404"/>
    </row>
    <row r="53761" spans="12:20" ht="16.8">
      <c r="L53761" s="404"/>
      <c r="M53761" s="404"/>
      <c r="N53761" s="404"/>
      <c r="O53761" s="404"/>
      <c r="P53761" s="404"/>
      <c r="Q53761" s="404"/>
      <c r="R53761" s="404"/>
      <c r="S53761" s="404"/>
      <c r="T53761" s="404"/>
    </row>
    <row r="53762" spans="12:20" ht="16.8">
      <c r="L53762" s="404"/>
      <c r="M53762" s="404"/>
      <c r="N53762" s="404"/>
      <c r="O53762" s="404"/>
      <c r="P53762" s="404"/>
      <c r="Q53762" s="404"/>
      <c r="R53762" s="404"/>
      <c r="S53762" s="404"/>
      <c r="T53762" s="404"/>
    </row>
    <row r="53763" spans="12:20" ht="16.8">
      <c r="L53763" s="404"/>
      <c r="M53763" s="404"/>
      <c r="N53763" s="404"/>
      <c r="O53763" s="404"/>
      <c r="P53763" s="404"/>
      <c r="Q53763" s="404"/>
      <c r="R53763" s="404"/>
      <c r="S53763" s="404"/>
      <c r="T53763" s="404"/>
    </row>
    <row r="53764" spans="12:20" ht="16.8">
      <c r="L53764" s="404"/>
      <c r="M53764" s="404"/>
      <c r="N53764" s="404"/>
      <c r="O53764" s="404"/>
      <c r="P53764" s="404"/>
      <c r="Q53764" s="404"/>
      <c r="R53764" s="404"/>
      <c r="S53764" s="404"/>
      <c r="T53764" s="404"/>
    </row>
    <row r="53765" spans="12:20" ht="16.8">
      <c r="L53765" s="404"/>
      <c r="M53765" s="404"/>
      <c r="N53765" s="404"/>
      <c r="O53765" s="404"/>
      <c r="P53765" s="404"/>
      <c r="Q53765" s="404"/>
      <c r="R53765" s="404"/>
      <c r="S53765" s="404"/>
      <c r="T53765" s="404"/>
    </row>
    <row r="53766" spans="12:20" ht="16.8">
      <c r="L53766" s="404"/>
      <c r="M53766" s="404"/>
      <c r="N53766" s="404"/>
      <c r="O53766" s="404"/>
      <c r="P53766" s="404"/>
      <c r="Q53766" s="404"/>
      <c r="R53766" s="404"/>
      <c r="S53766" s="404"/>
      <c r="T53766" s="404"/>
    </row>
    <row r="53767" spans="12:20" ht="16.8">
      <c r="L53767" s="404"/>
      <c r="M53767" s="404"/>
      <c r="N53767" s="404"/>
      <c r="O53767" s="404"/>
      <c r="P53767" s="404"/>
      <c r="Q53767" s="404"/>
      <c r="R53767" s="404"/>
      <c r="S53767" s="404"/>
      <c r="T53767" s="404"/>
    </row>
    <row r="53768" spans="12:20" ht="16.8">
      <c r="L53768" s="404"/>
      <c r="M53768" s="404"/>
      <c r="N53768" s="404"/>
      <c r="O53768" s="404"/>
      <c r="P53768" s="404"/>
      <c r="Q53768" s="404"/>
      <c r="R53768" s="404"/>
      <c r="S53768" s="404"/>
      <c r="T53768" s="404"/>
    </row>
    <row r="53769" spans="12:20" ht="16.8">
      <c r="L53769" s="404"/>
      <c r="M53769" s="404"/>
      <c r="N53769" s="404"/>
      <c r="O53769" s="404"/>
      <c r="P53769" s="404"/>
      <c r="Q53769" s="404"/>
      <c r="R53769" s="404"/>
      <c r="S53769" s="404"/>
      <c r="T53769" s="404"/>
    </row>
    <row r="53770" spans="12:20" ht="16.8">
      <c r="L53770" s="404"/>
      <c r="M53770" s="404"/>
      <c r="N53770" s="404"/>
      <c r="O53770" s="404"/>
      <c r="P53770" s="404"/>
      <c r="Q53770" s="404"/>
      <c r="R53770" s="404"/>
      <c r="S53770" s="404"/>
      <c r="T53770" s="404"/>
    </row>
    <row r="53771" spans="12:20" ht="16.8">
      <c r="L53771" s="404"/>
      <c r="M53771" s="404"/>
      <c r="N53771" s="404"/>
      <c r="O53771" s="404"/>
      <c r="P53771" s="404"/>
      <c r="Q53771" s="404"/>
      <c r="R53771" s="404"/>
      <c r="S53771" s="404"/>
      <c r="T53771" s="404"/>
    </row>
    <row r="53772" spans="12:20" ht="16.8">
      <c r="L53772" s="404"/>
      <c r="M53772" s="404"/>
      <c r="N53772" s="404"/>
      <c r="O53772" s="404"/>
      <c r="P53772" s="404"/>
      <c r="Q53772" s="404"/>
      <c r="R53772" s="404"/>
      <c r="S53772" s="404"/>
      <c r="T53772" s="404"/>
    </row>
    <row r="53773" spans="12:20" ht="16.8">
      <c r="L53773" s="404"/>
      <c r="M53773" s="404"/>
      <c r="N53773" s="404"/>
      <c r="O53773" s="404"/>
      <c r="P53773" s="404"/>
      <c r="Q53773" s="404"/>
      <c r="R53773" s="404"/>
      <c r="S53773" s="404"/>
      <c r="T53773" s="404"/>
    </row>
    <row r="53774" spans="12:20" ht="16.8">
      <c r="L53774" s="404"/>
      <c r="M53774" s="404"/>
      <c r="N53774" s="404"/>
      <c r="O53774" s="404"/>
      <c r="P53774" s="404"/>
      <c r="Q53774" s="404"/>
      <c r="R53774" s="404"/>
      <c r="S53774" s="404"/>
      <c r="T53774" s="404"/>
    </row>
    <row r="53775" spans="12:20" ht="16.8">
      <c r="L53775" s="404"/>
      <c r="M53775" s="404"/>
      <c r="N53775" s="404"/>
      <c r="O53775" s="404"/>
      <c r="P53775" s="404"/>
      <c r="Q53775" s="404"/>
      <c r="R53775" s="404"/>
      <c r="S53775" s="404"/>
      <c r="T53775" s="404"/>
    </row>
    <row r="53776" spans="12:20" ht="16.8">
      <c r="L53776" s="404"/>
      <c r="M53776" s="404"/>
      <c r="N53776" s="404"/>
      <c r="O53776" s="404"/>
      <c r="P53776" s="404"/>
      <c r="Q53776" s="404"/>
      <c r="R53776" s="404"/>
      <c r="S53776" s="404"/>
      <c r="T53776" s="404"/>
    </row>
    <row r="53777" spans="12:20" ht="16.8">
      <c r="L53777" s="404"/>
      <c r="M53777" s="404"/>
      <c r="N53777" s="404"/>
      <c r="O53777" s="404"/>
      <c r="P53777" s="404"/>
      <c r="Q53777" s="404"/>
      <c r="R53777" s="404"/>
      <c r="S53777" s="404"/>
      <c r="T53777" s="404"/>
    </row>
    <row r="53778" spans="12:20" ht="16.8">
      <c r="L53778" s="404"/>
      <c r="M53778" s="404"/>
      <c r="N53778" s="404"/>
      <c r="O53778" s="404"/>
      <c r="P53778" s="404"/>
      <c r="Q53778" s="404"/>
      <c r="R53778" s="404"/>
      <c r="S53778" s="404"/>
      <c r="T53778" s="404"/>
    </row>
    <row r="53779" spans="12:20" ht="16.8">
      <c r="L53779" s="404"/>
      <c r="M53779" s="404"/>
      <c r="N53779" s="404"/>
      <c r="O53779" s="404"/>
      <c r="P53779" s="404"/>
      <c r="Q53779" s="404"/>
      <c r="R53779" s="404"/>
      <c r="S53779" s="404"/>
      <c r="T53779" s="404"/>
    </row>
    <row r="53780" spans="12:20" ht="16.8">
      <c r="L53780" s="404"/>
      <c r="M53780" s="404"/>
      <c r="N53780" s="404"/>
      <c r="O53780" s="404"/>
      <c r="P53780" s="404"/>
      <c r="Q53780" s="404"/>
      <c r="R53780" s="404"/>
      <c r="S53780" s="404"/>
      <c r="T53780" s="404"/>
    </row>
    <row r="53781" spans="12:20" ht="16.8">
      <c r="L53781" s="404"/>
      <c r="M53781" s="404"/>
      <c r="N53781" s="404"/>
      <c r="O53781" s="404"/>
      <c r="P53781" s="404"/>
      <c r="Q53781" s="404"/>
      <c r="R53781" s="404"/>
      <c r="S53781" s="404"/>
      <c r="T53781" s="404"/>
    </row>
    <row r="53782" spans="12:20" ht="16.8">
      <c r="L53782" s="404"/>
      <c r="M53782" s="404"/>
      <c r="N53782" s="404"/>
      <c r="O53782" s="404"/>
      <c r="P53782" s="404"/>
      <c r="Q53782" s="404"/>
      <c r="R53782" s="404"/>
      <c r="S53782" s="404"/>
      <c r="T53782" s="404"/>
    </row>
    <row r="53783" spans="12:20" ht="16.8">
      <c r="L53783" s="404"/>
      <c r="M53783" s="404"/>
      <c r="N53783" s="404"/>
      <c r="O53783" s="404"/>
      <c r="P53783" s="404"/>
      <c r="Q53783" s="404"/>
      <c r="R53783" s="404"/>
      <c r="S53783" s="404"/>
      <c r="T53783" s="404"/>
    </row>
    <row r="53784" spans="12:20" ht="16.8">
      <c r="L53784" s="404"/>
      <c r="M53784" s="404"/>
      <c r="N53784" s="404"/>
      <c r="O53784" s="404"/>
      <c r="P53784" s="404"/>
      <c r="Q53784" s="404"/>
      <c r="R53784" s="404"/>
      <c r="S53784" s="404"/>
      <c r="T53784" s="404"/>
    </row>
    <row r="53785" spans="12:20" ht="16.8">
      <c r="L53785" s="404"/>
      <c r="M53785" s="404"/>
      <c r="N53785" s="404"/>
      <c r="O53785" s="404"/>
      <c r="P53785" s="404"/>
      <c r="Q53785" s="404"/>
      <c r="R53785" s="404"/>
      <c r="S53785" s="404"/>
      <c r="T53785" s="404"/>
    </row>
    <row r="53786" spans="12:20" ht="16.8">
      <c r="L53786" s="404"/>
      <c r="M53786" s="404"/>
      <c r="N53786" s="404"/>
      <c r="O53786" s="404"/>
      <c r="P53786" s="404"/>
      <c r="Q53786" s="404"/>
      <c r="R53786" s="404"/>
      <c r="S53786" s="404"/>
      <c r="T53786" s="404"/>
    </row>
    <row r="53787" spans="12:20" ht="16.8">
      <c r="L53787" s="404"/>
      <c r="M53787" s="404"/>
      <c r="N53787" s="404"/>
      <c r="O53787" s="404"/>
      <c r="P53787" s="404"/>
      <c r="Q53787" s="404"/>
      <c r="R53787" s="404"/>
      <c r="S53787" s="404"/>
      <c r="T53787" s="404"/>
    </row>
    <row r="53788" spans="12:20" ht="16.8">
      <c r="L53788" s="404"/>
      <c r="M53788" s="404"/>
      <c r="N53788" s="404"/>
      <c r="O53788" s="404"/>
      <c r="P53788" s="404"/>
      <c r="Q53788" s="404"/>
      <c r="R53788" s="404"/>
      <c r="S53788" s="404"/>
      <c r="T53788" s="404"/>
    </row>
    <row r="53789" spans="12:20" ht="16.8">
      <c r="L53789" s="404"/>
      <c r="M53789" s="404"/>
      <c r="N53789" s="404"/>
      <c r="O53789" s="404"/>
      <c r="P53789" s="404"/>
      <c r="Q53789" s="404"/>
      <c r="R53789" s="404"/>
      <c r="S53789" s="404"/>
      <c r="T53789" s="404"/>
    </row>
    <row r="53790" spans="12:20" ht="16.8">
      <c r="L53790" s="404"/>
      <c r="M53790" s="404"/>
      <c r="N53790" s="404"/>
      <c r="O53790" s="404"/>
      <c r="P53790" s="404"/>
      <c r="Q53790" s="404"/>
      <c r="R53790" s="404"/>
      <c r="S53790" s="404"/>
      <c r="T53790" s="404"/>
    </row>
    <row r="53791" spans="12:20" ht="16.8">
      <c r="L53791" s="404"/>
      <c r="M53791" s="404"/>
      <c r="N53791" s="404"/>
      <c r="O53791" s="404"/>
      <c r="P53791" s="404"/>
      <c r="Q53791" s="404"/>
      <c r="R53791" s="404"/>
      <c r="S53791" s="404"/>
      <c r="T53791" s="404"/>
    </row>
    <row r="53792" spans="12:20" ht="16.8">
      <c r="L53792" s="404"/>
      <c r="M53792" s="404"/>
      <c r="N53792" s="404"/>
      <c r="O53792" s="404"/>
      <c r="P53792" s="404"/>
      <c r="Q53792" s="404"/>
      <c r="R53792" s="404"/>
      <c r="S53792" s="404"/>
      <c r="T53792" s="404"/>
    </row>
    <row r="53793" spans="12:20" ht="16.8">
      <c r="L53793" s="404"/>
      <c r="M53793" s="404"/>
      <c r="N53793" s="404"/>
      <c r="O53793" s="404"/>
      <c r="P53793" s="404"/>
      <c r="Q53793" s="404"/>
      <c r="R53793" s="404"/>
      <c r="S53793" s="404"/>
      <c r="T53793" s="404"/>
    </row>
    <row r="53794" spans="12:20" ht="16.8">
      <c r="L53794" s="404"/>
      <c r="M53794" s="404"/>
      <c r="N53794" s="404"/>
      <c r="O53794" s="404"/>
      <c r="P53794" s="404"/>
      <c r="Q53794" s="404"/>
      <c r="R53794" s="404"/>
      <c r="S53794" s="404"/>
      <c r="T53794" s="404"/>
    </row>
    <row r="53795" spans="12:20" ht="16.8">
      <c r="L53795" s="404"/>
      <c r="M53795" s="404"/>
      <c r="N53795" s="404"/>
      <c r="O53795" s="404"/>
      <c r="P53795" s="404"/>
      <c r="Q53795" s="404"/>
      <c r="R53795" s="404"/>
      <c r="S53795" s="404"/>
      <c r="T53795" s="404"/>
    </row>
    <row r="53796" spans="12:20" ht="16.8">
      <c r="L53796" s="404"/>
      <c r="M53796" s="404"/>
      <c r="N53796" s="404"/>
      <c r="O53796" s="404"/>
      <c r="P53796" s="404"/>
      <c r="Q53796" s="404"/>
      <c r="R53796" s="404"/>
      <c r="S53796" s="404"/>
      <c r="T53796" s="404"/>
    </row>
    <row r="53797" spans="12:20" ht="16.8">
      <c r="L53797" s="404"/>
      <c r="M53797" s="404"/>
      <c r="N53797" s="404"/>
      <c r="O53797" s="404"/>
      <c r="P53797" s="404"/>
      <c r="Q53797" s="404"/>
      <c r="R53797" s="404"/>
      <c r="S53797" s="404"/>
      <c r="T53797" s="404"/>
    </row>
    <row r="53798" spans="12:20" ht="16.8">
      <c r="L53798" s="404"/>
      <c r="M53798" s="404"/>
      <c r="N53798" s="404"/>
      <c r="O53798" s="404"/>
      <c r="P53798" s="404"/>
      <c r="Q53798" s="404"/>
      <c r="R53798" s="404"/>
      <c r="S53798" s="404"/>
      <c r="T53798" s="404"/>
    </row>
    <row r="53799" spans="12:20" ht="16.8">
      <c r="L53799" s="404"/>
      <c r="M53799" s="404"/>
      <c r="N53799" s="404"/>
      <c r="O53799" s="404"/>
      <c r="P53799" s="404"/>
      <c r="Q53799" s="404"/>
      <c r="R53799" s="404"/>
      <c r="S53799" s="404"/>
      <c r="T53799" s="404"/>
    </row>
    <row r="53800" spans="12:20" ht="16.8">
      <c r="L53800" s="404"/>
      <c r="M53800" s="404"/>
      <c r="N53800" s="404"/>
      <c r="O53800" s="404"/>
      <c r="P53800" s="404"/>
      <c r="Q53800" s="404"/>
      <c r="R53800" s="404"/>
      <c r="S53800" s="404"/>
      <c r="T53800" s="404"/>
    </row>
    <row r="53801" spans="12:20" ht="16.8">
      <c r="L53801" s="404"/>
      <c r="M53801" s="404"/>
      <c r="N53801" s="404"/>
      <c r="O53801" s="404"/>
      <c r="P53801" s="404"/>
      <c r="Q53801" s="404"/>
      <c r="R53801" s="404"/>
      <c r="S53801" s="404"/>
      <c r="T53801" s="404"/>
    </row>
    <row r="53802" spans="12:20" ht="16.8">
      <c r="L53802" s="404"/>
      <c r="M53802" s="404"/>
      <c r="N53802" s="404"/>
      <c r="O53802" s="404"/>
      <c r="P53802" s="404"/>
      <c r="Q53802" s="404"/>
      <c r="R53802" s="404"/>
      <c r="S53802" s="404"/>
      <c r="T53802" s="404"/>
    </row>
    <row r="53803" spans="12:20" ht="16.8">
      <c r="L53803" s="404"/>
      <c r="M53803" s="404"/>
      <c r="N53803" s="404"/>
      <c r="O53803" s="404"/>
      <c r="P53803" s="404"/>
      <c r="Q53803" s="404"/>
      <c r="R53803" s="404"/>
      <c r="S53803" s="404"/>
      <c r="T53803" s="404"/>
    </row>
    <row r="53804" spans="12:20" ht="16.8">
      <c r="L53804" s="404"/>
      <c r="M53804" s="404"/>
      <c r="N53804" s="404"/>
      <c r="O53804" s="404"/>
      <c r="P53804" s="404"/>
      <c r="Q53804" s="404"/>
      <c r="R53804" s="404"/>
      <c r="S53804" s="404"/>
      <c r="T53804" s="404"/>
    </row>
    <row r="53805" spans="12:20" ht="16.8">
      <c r="L53805" s="404"/>
      <c r="M53805" s="404"/>
      <c r="N53805" s="404"/>
      <c r="O53805" s="404"/>
      <c r="P53805" s="404"/>
      <c r="Q53805" s="404"/>
      <c r="R53805" s="404"/>
      <c r="S53805" s="404"/>
      <c r="T53805" s="404"/>
    </row>
    <row r="53806" spans="12:20" ht="16.8">
      <c r="L53806" s="404"/>
      <c r="M53806" s="404"/>
      <c r="N53806" s="404"/>
      <c r="O53806" s="404"/>
      <c r="P53806" s="404"/>
      <c r="Q53806" s="404"/>
      <c r="R53806" s="404"/>
      <c r="S53806" s="404"/>
      <c r="T53806" s="404"/>
    </row>
    <row r="53807" spans="12:20" ht="16.8">
      <c r="L53807" s="404"/>
      <c r="M53807" s="404"/>
      <c r="N53807" s="404"/>
      <c r="O53807" s="404"/>
      <c r="P53807" s="404"/>
      <c r="Q53807" s="404"/>
      <c r="R53807" s="404"/>
      <c r="S53807" s="404"/>
      <c r="T53807" s="404"/>
    </row>
    <row r="53808" spans="12:20" ht="16.8">
      <c r="L53808" s="404"/>
      <c r="M53808" s="404"/>
      <c r="N53808" s="404"/>
      <c r="O53808" s="404"/>
      <c r="P53808" s="404"/>
      <c r="Q53808" s="404"/>
      <c r="R53808" s="404"/>
      <c r="S53808" s="404"/>
      <c r="T53808" s="404"/>
    </row>
    <row r="53809" spans="12:20" ht="16.8">
      <c r="L53809" s="404"/>
      <c r="M53809" s="404"/>
      <c r="N53809" s="404"/>
      <c r="O53809" s="404"/>
      <c r="P53809" s="404"/>
      <c r="Q53809" s="404"/>
      <c r="R53809" s="404"/>
      <c r="S53809" s="404"/>
      <c r="T53809" s="404"/>
    </row>
    <row r="53810" spans="12:20" ht="16.8">
      <c r="L53810" s="404"/>
      <c r="M53810" s="404"/>
      <c r="N53810" s="404"/>
      <c r="O53810" s="404"/>
      <c r="P53810" s="404"/>
      <c r="Q53810" s="404"/>
      <c r="R53810" s="404"/>
      <c r="S53810" s="404"/>
      <c r="T53810" s="404"/>
    </row>
    <row r="53811" spans="12:20" ht="16.8">
      <c r="L53811" s="404"/>
      <c r="M53811" s="404"/>
      <c r="N53811" s="404"/>
      <c r="O53811" s="404"/>
      <c r="P53811" s="404"/>
      <c r="Q53811" s="404"/>
      <c r="R53811" s="404"/>
      <c r="S53811" s="404"/>
      <c r="T53811" s="404"/>
    </row>
    <row r="53812" spans="12:20" ht="16.8">
      <c r="L53812" s="404"/>
      <c r="M53812" s="404"/>
      <c r="N53812" s="404"/>
      <c r="O53812" s="404"/>
      <c r="P53812" s="404"/>
      <c r="Q53812" s="404"/>
      <c r="R53812" s="404"/>
      <c r="S53812" s="404"/>
      <c r="T53812" s="404"/>
    </row>
    <row r="53813" spans="12:20" ht="16.8">
      <c r="L53813" s="404"/>
      <c r="M53813" s="404"/>
      <c r="N53813" s="404"/>
      <c r="O53813" s="404"/>
      <c r="P53813" s="404"/>
      <c r="Q53813" s="404"/>
      <c r="R53813" s="404"/>
      <c r="S53813" s="404"/>
      <c r="T53813" s="404"/>
    </row>
    <row r="53814" spans="12:20" ht="16.8">
      <c r="L53814" s="404"/>
      <c r="M53814" s="404"/>
      <c r="N53814" s="404"/>
      <c r="O53814" s="404"/>
      <c r="P53814" s="404"/>
      <c r="Q53814" s="404"/>
      <c r="R53814" s="404"/>
      <c r="S53814" s="404"/>
      <c r="T53814" s="404"/>
    </row>
    <row r="53815" spans="12:20" ht="16.8">
      <c r="L53815" s="404"/>
      <c r="M53815" s="404"/>
      <c r="N53815" s="404"/>
      <c r="O53815" s="404"/>
      <c r="P53815" s="404"/>
      <c r="Q53815" s="404"/>
      <c r="R53815" s="404"/>
      <c r="S53815" s="404"/>
      <c r="T53815" s="404"/>
    </row>
    <row r="53816" spans="12:20" ht="16.8">
      <c r="L53816" s="404"/>
      <c r="M53816" s="404"/>
      <c r="N53816" s="404"/>
      <c r="O53816" s="404"/>
      <c r="P53816" s="404"/>
      <c r="Q53816" s="404"/>
      <c r="R53816" s="404"/>
      <c r="S53816" s="404"/>
      <c r="T53816" s="404"/>
    </row>
    <row r="53817" spans="12:20" ht="16.8">
      <c r="L53817" s="404"/>
      <c r="M53817" s="404"/>
      <c r="N53817" s="404"/>
      <c r="O53817" s="404"/>
      <c r="P53817" s="404"/>
      <c r="Q53817" s="404"/>
      <c r="R53817" s="404"/>
      <c r="S53817" s="404"/>
      <c r="T53817" s="404"/>
    </row>
    <row r="53818" spans="12:20" ht="16.8">
      <c r="L53818" s="404"/>
      <c r="M53818" s="404"/>
      <c r="N53818" s="404"/>
      <c r="O53818" s="404"/>
      <c r="P53818" s="404"/>
      <c r="Q53818" s="404"/>
      <c r="R53818" s="404"/>
      <c r="S53818" s="404"/>
      <c r="T53818" s="404"/>
    </row>
    <row r="53819" spans="12:20" ht="16.8">
      <c r="L53819" s="404"/>
      <c r="M53819" s="404"/>
      <c r="N53819" s="404"/>
      <c r="O53819" s="404"/>
      <c r="P53819" s="404"/>
      <c r="Q53819" s="404"/>
      <c r="R53819" s="404"/>
      <c r="S53819" s="404"/>
      <c r="T53819" s="404"/>
    </row>
    <row r="53820" spans="12:20" ht="16.8">
      <c r="L53820" s="404"/>
      <c r="M53820" s="404"/>
      <c r="N53820" s="404"/>
      <c r="O53820" s="404"/>
      <c r="P53820" s="404"/>
      <c r="Q53820" s="404"/>
      <c r="R53820" s="404"/>
      <c r="S53820" s="404"/>
      <c r="T53820" s="404"/>
    </row>
    <row r="53821" spans="12:20" ht="16.8">
      <c r="L53821" s="404"/>
      <c r="M53821" s="404"/>
      <c r="N53821" s="404"/>
      <c r="O53821" s="404"/>
      <c r="P53821" s="404"/>
      <c r="Q53821" s="404"/>
      <c r="R53821" s="404"/>
      <c r="S53821" s="404"/>
      <c r="T53821" s="404"/>
    </row>
    <row r="53822" spans="12:20" ht="16.8">
      <c r="L53822" s="404"/>
      <c r="M53822" s="404"/>
      <c r="N53822" s="404"/>
      <c r="O53822" s="404"/>
      <c r="P53822" s="404"/>
      <c r="Q53822" s="404"/>
      <c r="R53822" s="404"/>
      <c r="S53822" s="404"/>
      <c r="T53822" s="404"/>
    </row>
    <row r="53823" spans="12:20" ht="16.8">
      <c r="L53823" s="404"/>
      <c r="M53823" s="404"/>
      <c r="N53823" s="404"/>
      <c r="O53823" s="404"/>
      <c r="P53823" s="404"/>
      <c r="Q53823" s="404"/>
      <c r="R53823" s="404"/>
      <c r="S53823" s="404"/>
      <c r="T53823" s="404"/>
    </row>
    <row r="53824" spans="12:20" ht="16.8">
      <c r="L53824" s="404"/>
      <c r="M53824" s="404"/>
      <c r="N53824" s="404"/>
      <c r="O53824" s="404"/>
      <c r="P53824" s="404"/>
      <c r="Q53824" s="404"/>
      <c r="R53824" s="404"/>
      <c r="S53824" s="404"/>
      <c r="T53824" s="404"/>
    </row>
    <row r="53825" spans="12:20" ht="16.8">
      <c r="L53825" s="404"/>
      <c r="M53825" s="404"/>
      <c r="N53825" s="404"/>
      <c r="O53825" s="404"/>
      <c r="P53825" s="404"/>
      <c r="Q53825" s="404"/>
      <c r="R53825" s="404"/>
      <c r="S53825" s="404"/>
      <c r="T53825" s="404"/>
    </row>
    <row r="53826" spans="12:20" ht="16.8">
      <c r="L53826" s="404"/>
      <c r="M53826" s="404"/>
      <c r="N53826" s="404"/>
      <c r="O53826" s="404"/>
      <c r="P53826" s="404"/>
      <c r="Q53826" s="404"/>
      <c r="R53826" s="404"/>
      <c r="S53826" s="404"/>
      <c r="T53826" s="404"/>
    </row>
    <row r="53827" spans="12:20" ht="16.8">
      <c r="L53827" s="404"/>
      <c r="M53827" s="404"/>
      <c r="N53827" s="404"/>
      <c r="O53827" s="404"/>
      <c r="P53827" s="404"/>
      <c r="Q53827" s="404"/>
      <c r="R53827" s="404"/>
      <c r="S53827" s="404"/>
      <c r="T53827" s="404"/>
    </row>
    <row r="53828" spans="12:20" ht="16.8">
      <c r="L53828" s="404"/>
      <c r="M53828" s="404"/>
      <c r="N53828" s="404"/>
      <c r="O53828" s="404"/>
      <c r="P53828" s="404"/>
      <c r="Q53828" s="404"/>
      <c r="R53828" s="404"/>
      <c r="S53828" s="404"/>
      <c r="T53828" s="404"/>
    </row>
    <row r="53829" spans="12:20" ht="16.8">
      <c r="L53829" s="404"/>
      <c r="M53829" s="404"/>
      <c r="N53829" s="404"/>
      <c r="O53829" s="404"/>
      <c r="P53829" s="404"/>
      <c r="Q53829" s="404"/>
      <c r="R53829" s="404"/>
      <c r="S53829" s="404"/>
      <c r="T53829" s="404"/>
    </row>
    <row r="53830" spans="12:20" ht="16.8">
      <c r="L53830" s="404"/>
      <c r="M53830" s="404"/>
      <c r="N53830" s="404"/>
      <c r="O53830" s="404"/>
      <c r="P53830" s="404"/>
      <c r="Q53830" s="404"/>
      <c r="R53830" s="404"/>
      <c r="S53830" s="404"/>
      <c r="T53830" s="404"/>
    </row>
    <row r="53831" spans="12:20" ht="16.8">
      <c r="L53831" s="404"/>
      <c r="M53831" s="404"/>
      <c r="N53831" s="404"/>
      <c r="O53831" s="404"/>
      <c r="P53831" s="404"/>
      <c r="Q53831" s="404"/>
      <c r="R53831" s="404"/>
      <c r="S53831" s="404"/>
      <c r="T53831" s="404"/>
    </row>
    <row r="53832" spans="12:20" ht="16.8">
      <c r="L53832" s="404"/>
      <c r="M53832" s="404"/>
      <c r="N53832" s="404"/>
      <c r="O53832" s="404"/>
      <c r="P53832" s="404"/>
      <c r="Q53832" s="404"/>
      <c r="R53832" s="404"/>
      <c r="S53832" s="404"/>
      <c r="T53832" s="404"/>
    </row>
    <row r="53833" spans="12:20" ht="16.8">
      <c r="L53833" s="404"/>
      <c r="M53833" s="404"/>
      <c r="N53833" s="404"/>
      <c r="O53833" s="404"/>
      <c r="P53833" s="404"/>
      <c r="Q53833" s="404"/>
      <c r="R53833" s="404"/>
      <c r="S53833" s="404"/>
      <c r="T53833" s="404"/>
    </row>
    <row r="53834" spans="12:20" ht="16.8">
      <c r="L53834" s="404"/>
      <c r="M53834" s="404"/>
      <c r="N53834" s="404"/>
      <c r="O53834" s="404"/>
      <c r="P53834" s="404"/>
      <c r="Q53834" s="404"/>
      <c r="R53834" s="404"/>
      <c r="S53834" s="404"/>
      <c r="T53834" s="404"/>
    </row>
    <row r="53835" spans="12:20" ht="16.8">
      <c r="L53835" s="404"/>
      <c r="M53835" s="404"/>
      <c r="N53835" s="404"/>
      <c r="O53835" s="404"/>
      <c r="P53835" s="404"/>
      <c r="Q53835" s="404"/>
      <c r="R53835" s="404"/>
      <c r="S53835" s="404"/>
      <c r="T53835" s="404"/>
    </row>
    <row r="53836" spans="12:20" ht="16.8">
      <c r="L53836" s="404"/>
      <c r="M53836" s="404"/>
      <c r="N53836" s="404"/>
      <c r="O53836" s="404"/>
      <c r="P53836" s="404"/>
      <c r="Q53836" s="404"/>
      <c r="R53836" s="404"/>
      <c r="S53836" s="404"/>
      <c r="T53836" s="404"/>
    </row>
    <row r="53837" spans="12:20" ht="16.8">
      <c r="L53837" s="404"/>
      <c r="M53837" s="404"/>
      <c r="N53837" s="404"/>
      <c r="O53837" s="404"/>
      <c r="P53837" s="404"/>
      <c r="Q53837" s="404"/>
      <c r="R53837" s="404"/>
      <c r="S53837" s="404"/>
      <c r="T53837" s="404"/>
    </row>
    <row r="53838" spans="12:20" ht="16.8">
      <c r="L53838" s="404"/>
      <c r="M53838" s="404"/>
      <c r="N53838" s="404"/>
      <c r="O53838" s="404"/>
      <c r="P53838" s="404"/>
      <c r="Q53838" s="404"/>
      <c r="R53838" s="404"/>
      <c r="S53838" s="404"/>
      <c r="T53838" s="404"/>
    </row>
    <row r="53839" spans="12:20" ht="16.8">
      <c r="L53839" s="404"/>
      <c r="M53839" s="404"/>
      <c r="N53839" s="404"/>
      <c r="O53839" s="404"/>
      <c r="P53839" s="404"/>
      <c r="Q53839" s="404"/>
      <c r="R53839" s="404"/>
      <c r="S53839" s="404"/>
      <c r="T53839" s="404"/>
    </row>
    <row r="53840" spans="12:20" ht="16.8">
      <c r="L53840" s="404"/>
      <c r="M53840" s="404"/>
      <c r="N53840" s="404"/>
      <c r="O53840" s="404"/>
      <c r="P53840" s="404"/>
      <c r="Q53840" s="404"/>
      <c r="R53840" s="404"/>
      <c r="S53840" s="404"/>
      <c r="T53840" s="404"/>
    </row>
    <row r="53841" spans="12:20" ht="16.8">
      <c r="L53841" s="404"/>
      <c r="M53841" s="404"/>
      <c r="N53841" s="404"/>
      <c r="O53841" s="404"/>
      <c r="P53841" s="404"/>
      <c r="Q53841" s="404"/>
      <c r="R53841" s="404"/>
      <c r="S53841" s="404"/>
      <c r="T53841" s="404"/>
    </row>
    <row r="53842" spans="12:20" ht="16.8">
      <c r="L53842" s="404"/>
      <c r="M53842" s="404"/>
      <c r="N53842" s="404"/>
      <c r="O53842" s="404"/>
      <c r="P53842" s="404"/>
      <c r="Q53842" s="404"/>
      <c r="R53842" s="404"/>
      <c r="S53842" s="404"/>
      <c r="T53842" s="404"/>
    </row>
    <row r="53843" spans="12:20" ht="16.8">
      <c r="L53843" s="404"/>
      <c r="M53843" s="404"/>
      <c r="N53843" s="404"/>
      <c r="O53843" s="404"/>
      <c r="P53843" s="404"/>
      <c r="Q53843" s="404"/>
      <c r="R53843" s="404"/>
      <c r="S53843" s="404"/>
      <c r="T53843" s="404"/>
    </row>
    <row r="53844" spans="12:20" ht="16.8">
      <c r="L53844" s="404"/>
      <c r="M53844" s="404"/>
      <c r="N53844" s="404"/>
      <c r="O53844" s="404"/>
      <c r="P53844" s="404"/>
      <c r="Q53844" s="404"/>
      <c r="R53844" s="404"/>
      <c r="S53844" s="404"/>
      <c r="T53844" s="404"/>
    </row>
    <row r="53845" spans="12:20" ht="16.8">
      <c r="L53845" s="404"/>
      <c r="M53845" s="404"/>
      <c r="N53845" s="404"/>
      <c r="O53845" s="404"/>
      <c r="P53845" s="404"/>
      <c r="Q53845" s="404"/>
      <c r="R53845" s="404"/>
      <c r="S53845" s="404"/>
      <c r="T53845" s="404"/>
    </row>
    <row r="53846" spans="12:20" ht="16.8">
      <c r="L53846" s="404"/>
      <c r="M53846" s="404"/>
      <c r="N53846" s="404"/>
      <c r="O53846" s="404"/>
      <c r="P53846" s="404"/>
      <c r="Q53846" s="404"/>
      <c r="R53846" s="404"/>
      <c r="S53846" s="404"/>
      <c r="T53846" s="404"/>
    </row>
    <row r="53847" spans="12:20" ht="16.8">
      <c r="L53847" s="404"/>
      <c r="M53847" s="404"/>
      <c r="N53847" s="404"/>
      <c r="O53847" s="404"/>
      <c r="P53847" s="404"/>
      <c r="Q53847" s="404"/>
      <c r="R53847" s="404"/>
      <c r="S53847" s="404"/>
      <c r="T53847" s="404"/>
    </row>
    <row r="53848" spans="12:20" ht="16.8">
      <c r="L53848" s="404"/>
      <c r="M53848" s="404"/>
      <c r="N53848" s="404"/>
      <c r="O53848" s="404"/>
      <c r="P53848" s="404"/>
      <c r="Q53848" s="404"/>
      <c r="R53848" s="404"/>
      <c r="S53848" s="404"/>
      <c r="T53848" s="404"/>
    </row>
    <row r="53849" spans="12:20" ht="16.8">
      <c r="L53849" s="404"/>
      <c r="M53849" s="404"/>
      <c r="N53849" s="404"/>
      <c r="O53849" s="404"/>
      <c r="P53849" s="404"/>
      <c r="Q53849" s="404"/>
      <c r="R53849" s="404"/>
      <c r="S53849" s="404"/>
      <c r="T53849" s="404"/>
    </row>
    <row r="53850" spans="12:20" ht="16.8">
      <c r="L53850" s="404"/>
      <c r="M53850" s="404"/>
      <c r="N53850" s="404"/>
      <c r="O53850" s="404"/>
      <c r="P53850" s="404"/>
      <c r="Q53850" s="404"/>
      <c r="R53850" s="404"/>
      <c r="S53850" s="404"/>
      <c r="T53850" s="404"/>
    </row>
    <row r="53851" spans="12:20" ht="16.8">
      <c r="L53851" s="404"/>
      <c r="M53851" s="404"/>
      <c r="N53851" s="404"/>
      <c r="O53851" s="404"/>
      <c r="P53851" s="404"/>
      <c r="Q53851" s="404"/>
      <c r="R53851" s="404"/>
      <c r="S53851" s="404"/>
      <c r="T53851" s="404"/>
    </row>
    <row r="53852" spans="12:20" ht="16.8">
      <c r="L53852" s="404"/>
      <c r="M53852" s="404"/>
      <c r="N53852" s="404"/>
      <c r="O53852" s="404"/>
      <c r="P53852" s="404"/>
      <c r="Q53852" s="404"/>
      <c r="R53852" s="404"/>
      <c r="S53852" s="404"/>
      <c r="T53852" s="404"/>
    </row>
    <row r="53853" spans="12:20" ht="16.8">
      <c r="L53853" s="404"/>
      <c r="M53853" s="404"/>
      <c r="N53853" s="404"/>
      <c r="O53853" s="404"/>
      <c r="P53853" s="404"/>
      <c r="Q53853" s="404"/>
      <c r="R53853" s="404"/>
      <c r="S53853" s="404"/>
      <c r="T53853" s="404"/>
    </row>
    <row r="53854" spans="12:20" ht="16.8">
      <c r="L53854" s="404"/>
      <c r="M53854" s="404"/>
      <c r="N53854" s="404"/>
      <c r="O53854" s="404"/>
      <c r="P53854" s="404"/>
      <c r="Q53854" s="404"/>
      <c r="R53854" s="404"/>
      <c r="S53854" s="404"/>
      <c r="T53854" s="404"/>
    </row>
    <row r="53855" spans="12:20" ht="16.8">
      <c r="L53855" s="404"/>
      <c r="M53855" s="404"/>
      <c r="N53855" s="404"/>
      <c r="O53855" s="404"/>
      <c r="P53855" s="404"/>
      <c r="Q53855" s="404"/>
      <c r="R53855" s="404"/>
      <c r="S53855" s="404"/>
      <c r="T53855" s="404"/>
    </row>
    <row r="53856" spans="12:20" ht="16.8">
      <c r="L53856" s="404"/>
      <c r="M53856" s="404"/>
      <c r="N53856" s="404"/>
      <c r="O53856" s="404"/>
      <c r="P53856" s="404"/>
      <c r="Q53856" s="404"/>
      <c r="R53856" s="404"/>
      <c r="S53856" s="404"/>
      <c r="T53856" s="404"/>
    </row>
    <row r="53857" spans="12:20" ht="16.8">
      <c r="L53857" s="404"/>
      <c r="M53857" s="404"/>
      <c r="N53857" s="404"/>
      <c r="O53857" s="404"/>
      <c r="P53857" s="404"/>
      <c r="Q53857" s="404"/>
      <c r="R53857" s="404"/>
      <c r="S53857" s="404"/>
      <c r="T53857" s="404"/>
    </row>
    <row r="53858" spans="12:20" ht="16.8">
      <c r="L53858" s="404"/>
      <c r="M53858" s="404"/>
      <c r="N53858" s="404"/>
      <c r="O53858" s="404"/>
      <c r="P53858" s="404"/>
      <c r="Q53858" s="404"/>
      <c r="R53858" s="404"/>
      <c r="S53858" s="404"/>
      <c r="T53858" s="404"/>
    </row>
    <row r="53859" spans="12:20" ht="16.8">
      <c r="L53859" s="404"/>
      <c r="M53859" s="404"/>
      <c r="N53859" s="404"/>
      <c r="O53859" s="404"/>
      <c r="P53859" s="404"/>
      <c r="Q53859" s="404"/>
      <c r="R53859" s="404"/>
      <c r="S53859" s="404"/>
      <c r="T53859" s="404"/>
    </row>
    <row r="53860" spans="12:20" ht="16.8">
      <c r="L53860" s="404"/>
      <c r="M53860" s="404"/>
      <c r="N53860" s="404"/>
      <c r="O53860" s="404"/>
      <c r="P53860" s="404"/>
      <c r="Q53860" s="404"/>
      <c r="R53860" s="404"/>
      <c r="S53860" s="404"/>
      <c r="T53860" s="404"/>
    </row>
    <row r="53861" spans="12:20" ht="16.8">
      <c r="L53861" s="404"/>
      <c r="M53861" s="404"/>
      <c r="N53861" s="404"/>
      <c r="O53861" s="404"/>
      <c r="P53861" s="404"/>
      <c r="Q53861" s="404"/>
      <c r="R53861" s="404"/>
      <c r="S53861" s="404"/>
      <c r="T53861" s="404"/>
    </row>
    <row r="53862" spans="12:20" ht="16.8">
      <c r="L53862" s="404"/>
      <c r="M53862" s="404"/>
      <c r="N53862" s="404"/>
      <c r="O53862" s="404"/>
      <c r="P53862" s="404"/>
      <c r="Q53862" s="404"/>
      <c r="R53862" s="404"/>
      <c r="S53862" s="404"/>
      <c r="T53862" s="404"/>
    </row>
    <row r="53863" spans="12:20" ht="16.8">
      <c r="L53863" s="404"/>
      <c r="M53863" s="404"/>
      <c r="N53863" s="404"/>
      <c r="O53863" s="404"/>
      <c r="P53863" s="404"/>
      <c r="Q53863" s="404"/>
      <c r="R53863" s="404"/>
      <c r="S53863" s="404"/>
      <c r="T53863" s="404"/>
    </row>
    <row r="53864" spans="12:20" ht="16.8">
      <c r="L53864" s="404"/>
      <c r="M53864" s="404"/>
      <c r="N53864" s="404"/>
      <c r="O53864" s="404"/>
      <c r="P53864" s="404"/>
      <c r="Q53864" s="404"/>
      <c r="R53864" s="404"/>
      <c r="S53864" s="404"/>
      <c r="T53864" s="404"/>
    </row>
    <row r="53865" spans="12:20" ht="16.8">
      <c r="L53865" s="404"/>
      <c r="M53865" s="404"/>
      <c r="N53865" s="404"/>
      <c r="O53865" s="404"/>
      <c r="P53865" s="404"/>
      <c r="Q53865" s="404"/>
      <c r="R53865" s="404"/>
      <c r="S53865" s="404"/>
      <c r="T53865" s="404"/>
    </row>
    <row r="53866" spans="12:20" ht="16.8">
      <c r="L53866" s="404"/>
      <c r="M53866" s="404"/>
      <c r="N53866" s="404"/>
      <c r="O53866" s="404"/>
      <c r="P53866" s="404"/>
      <c r="Q53866" s="404"/>
      <c r="R53866" s="404"/>
      <c r="S53866" s="404"/>
      <c r="T53866" s="404"/>
    </row>
    <row r="53867" spans="12:20" ht="16.8">
      <c r="L53867" s="404"/>
      <c r="M53867" s="404"/>
      <c r="N53867" s="404"/>
      <c r="O53867" s="404"/>
      <c r="P53867" s="404"/>
      <c r="Q53867" s="404"/>
      <c r="R53867" s="404"/>
      <c r="S53867" s="404"/>
      <c r="T53867" s="404"/>
    </row>
    <row r="53868" spans="12:20" ht="16.8">
      <c r="L53868" s="404"/>
      <c r="M53868" s="404"/>
      <c r="N53868" s="404"/>
      <c r="O53868" s="404"/>
      <c r="P53868" s="404"/>
      <c r="Q53868" s="404"/>
      <c r="R53868" s="404"/>
      <c r="S53868" s="404"/>
      <c r="T53868" s="404"/>
    </row>
    <row r="53869" spans="12:20" ht="16.8">
      <c r="L53869" s="404"/>
      <c r="M53869" s="404"/>
      <c r="N53869" s="404"/>
      <c r="O53869" s="404"/>
      <c r="P53869" s="404"/>
      <c r="Q53869" s="404"/>
      <c r="R53869" s="404"/>
      <c r="S53869" s="404"/>
      <c r="T53869" s="404"/>
    </row>
    <row r="53870" spans="12:20" ht="16.8">
      <c r="L53870" s="404"/>
      <c r="M53870" s="404"/>
      <c r="N53870" s="404"/>
      <c r="O53870" s="404"/>
      <c r="P53870" s="404"/>
      <c r="Q53870" s="404"/>
      <c r="R53870" s="404"/>
      <c r="S53870" s="404"/>
      <c r="T53870" s="404"/>
    </row>
    <row r="53871" spans="12:20" ht="16.8">
      <c r="L53871" s="404"/>
      <c r="M53871" s="404"/>
      <c r="N53871" s="404"/>
      <c r="O53871" s="404"/>
      <c r="P53871" s="404"/>
      <c r="Q53871" s="404"/>
      <c r="R53871" s="404"/>
      <c r="S53871" s="404"/>
      <c r="T53871" s="404"/>
    </row>
    <row r="53872" spans="12:20" ht="16.8">
      <c r="L53872" s="404"/>
      <c r="M53872" s="404"/>
      <c r="N53872" s="404"/>
      <c r="O53872" s="404"/>
      <c r="P53872" s="404"/>
      <c r="Q53872" s="404"/>
      <c r="R53872" s="404"/>
      <c r="S53872" s="404"/>
      <c r="T53872" s="404"/>
    </row>
    <row r="53873" spans="12:20" ht="16.8">
      <c r="L53873" s="404"/>
      <c r="M53873" s="404"/>
      <c r="N53873" s="404"/>
      <c r="O53873" s="404"/>
      <c r="P53873" s="404"/>
      <c r="Q53873" s="404"/>
      <c r="R53873" s="404"/>
      <c r="S53873" s="404"/>
      <c r="T53873" s="404"/>
    </row>
    <row r="53874" spans="12:20" ht="16.8">
      <c r="L53874" s="404"/>
      <c r="M53874" s="404"/>
      <c r="N53874" s="404"/>
      <c r="O53874" s="404"/>
      <c r="P53874" s="404"/>
      <c r="Q53874" s="404"/>
      <c r="R53874" s="404"/>
      <c r="S53874" s="404"/>
      <c r="T53874" s="404"/>
    </row>
    <row r="53875" spans="12:20" ht="16.8">
      <c r="L53875" s="404"/>
      <c r="M53875" s="404"/>
      <c r="N53875" s="404"/>
      <c r="O53875" s="404"/>
      <c r="P53875" s="404"/>
      <c r="Q53875" s="404"/>
      <c r="R53875" s="404"/>
      <c r="S53875" s="404"/>
      <c r="T53875" s="404"/>
    </row>
    <row r="53876" spans="12:20" ht="16.8">
      <c r="L53876" s="404"/>
      <c r="M53876" s="404"/>
      <c r="N53876" s="404"/>
      <c r="O53876" s="404"/>
      <c r="P53876" s="404"/>
      <c r="Q53876" s="404"/>
      <c r="R53876" s="404"/>
      <c r="S53876" s="404"/>
      <c r="T53876" s="404"/>
    </row>
    <row r="53877" spans="12:20" ht="16.8">
      <c r="L53877" s="404"/>
      <c r="M53877" s="404"/>
      <c r="N53877" s="404"/>
      <c r="O53877" s="404"/>
      <c r="P53877" s="404"/>
      <c r="Q53877" s="404"/>
      <c r="R53877" s="404"/>
      <c r="S53877" s="404"/>
      <c r="T53877" s="404"/>
    </row>
    <row r="53878" spans="12:20" ht="16.8">
      <c r="L53878" s="404"/>
      <c r="M53878" s="404"/>
      <c r="N53878" s="404"/>
      <c r="O53878" s="404"/>
      <c r="P53878" s="404"/>
      <c r="Q53878" s="404"/>
      <c r="R53878" s="404"/>
      <c r="S53878" s="404"/>
      <c r="T53878" s="404"/>
    </row>
    <row r="53879" spans="12:20" ht="16.8">
      <c r="L53879" s="404"/>
      <c r="M53879" s="404"/>
      <c r="N53879" s="404"/>
      <c r="O53879" s="404"/>
      <c r="P53879" s="404"/>
      <c r="Q53879" s="404"/>
      <c r="R53879" s="404"/>
      <c r="S53879" s="404"/>
      <c r="T53879" s="404"/>
    </row>
    <row r="53880" spans="12:20" ht="16.8">
      <c r="L53880" s="404"/>
      <c r="M53880" s="404"/>
      <c r="N53880" s="404"/>
      <c r="O53880" s="404"/>
      <c r="P53880" s="404"/>
      <c r="Q53880" s="404"/>
      <c r="R53880" s="404"/>
      <c r="S53880" s="404"/>
      <c r="T53880" s="404"/>
    </row>
    <row r="53881" spans="12:20" ht="16.8">
      <c r="L53881" s="404"/>
      <c r="M53881" s="404"/>
      <c r="N53881" s="404"/>
      <c r="O53881" s="404"/>
      <c r="P53881" s="404"/>
      <c r="Q53881" s="404"/>
      <c r="R53881" s="404"/>
      <c r="S53881" s="404"/>
      <c r="T53881" s="404"/>
    </row>
    <row r="53882" spans="12:20" ht="16.8">
      <c r="L53882" s="404"/>
      <c r="M53882" s="404"/>
      <c r="N53882" s="404"/>
      <c r="O53882" s="404"/>
      <c r="P53882" s="404"/>
      <c r="Q53882" s="404"/>
      <c r="R53882" s="404"/>
      <c r="S53882" s="404"/>
      <c r="T53882" s="404"/>
    </row>
    <row r="53883" spans="12:20" ht="16.8">
      <c r="L53883" s="404"/>
      <c r="M53883" s="404"/>
      <c r="N53883" s="404"/>
      <c r="O53883" s="404"/>
      <c r="P53883" s="404"/>
      <c r="Q53883" s="404"/>
      <c r="R53883" s="404"/>
      <c r="S53883" s="404"/>
      <c r="T53883" s="404"/>
    </row>
    <row r="53884" spans="12:20" ht="16.8">
      <c r="L53884" s="404"/>
      <c r="M53884" s="404"/>
      <c r="N53884" s="404"/>
      <c r="O53884" s="404"/>
      <c r="P53884" s="404"/>
      <c r="Q53884" s="404"/>
      <c r="R53884" s="404"/>
      <c r="S53884" s="404"/>
      <c r="T53884" s="404"/>
    </row>
    <row r="53885" spans="12:20" ht="16.8">
      <c r="L53885" s="404"/>
      <c r="M53885" s="404"/>
      <c r="N53885" s="404"/>
      <c r="O53885" s="404"/>
      <c r="P53885" s="404"/>
      <c r="Q53885" s="404"/>
      <c r="R53885" s="404"/>
      <c r="S53885" s="404"/>
      <c r="T53885" s="404"/>
    </row>
    <row r="53886" spans="12:20" ht="16.8">
      <c r="L53886" s="404"/>
      <c r="M53886" s="404"/>
      <c r="N53886" s="404"/>
      <c r="O53886" s="404"/>
      <c r="P53886" s="404"/>
      <c r="Q53886" s="404"/>
      <c r="R53886" s="404"/>
      <c r="S53886" s="404"/>
      <c r="T53886" s="404"/>
    </row>
    <row r="53887" spans="12:20" ht="16.8">
      <c r="L53887" s="404"/>
      <c r="M53887" s="404"/>
      <c r="N53887" s="404"/>
      <c r="O53887" s="404"/>
      <c r="P53887" s="404"/>
      <c r="Q53887" s="404"/>
      <c r="R53887" s="404"/>
      <c r="S53887" s="404"/>
      <c r="T53887" s="404"/>
    </row>
    <row r="53888" spans="12:20" ht="16.8">
      <c r="L53888" s="404"/>
      <c r="M53888" s="404"/>
      <c r="N53888" s="404"/>
      <c r="O53888" s="404"/>
      <c r="P53888" s="404"/>
      <c r="Q53888" s="404"/>
      <c r="R53888" s="404"/>
      <c r="S53888" s="404"/>
      <c r="T53888" s="404"/>
    </row>
    <row r="53889" spans="12:20" ht="16.8">
      <c r="L53889" s="404"/>
      <c r="M53889" s="404"/>
      <c r="N53889" s="404"/>
      <c r="O53889" s="404"/>
      <c r="P53889" s="404"/>
      <c r="Q53889" s="404"/>
      <c r="R53889" s="404"/>
      <c r="S53889" s="404"/>
      <c r="T53889" s="404"/>
    </row>
    <row r="53890" spans="12:20" ht="16.8">
      <c r="L53890" s="404"/>
      <c r="M53890" s="404"/>
      <c r="N53890" s="404"/>
      <c r="O53890" s="404"/>
      <c r="P53890" s="404"/>
      <c r="Q53890" s="404"/>
      <c r="R53890" s="404"/>
      <c r="S53890" s="404"/>
      <c r="T53890" s="404"/>
    </row>
    <row r="53891" spans="12:20" ht="16.8">
      <c r="L53891" s="404"/>
      <c r="M53891" s="404"/>
      <c r="N53891" s="404"/>
      <c r="O53891" s="404"/>
      <c r="P53891" s="404"/>
      <c r="Q53891" s="404"/>
      <c r="R53891" s="404"/>
      <c r="S53891" s="404"/>
      <c r="T53891" s="404"/>
    </row>
    <row r="53892" spans="12:20" ht="16.8">
      <c r="L53892" s="404"/>
      <c r="M53892" s="404"/>
      <c r="N53892" s="404"/>
      <c r="O53892" s="404"/>
      <c r="P53892" s="404"/>
      <c r="Q53892" s="404"/>
      <c r="R53892" s="404"/>
      <c r="S53892" s="404"/>
      <c r="T53892" s="404"/>
    </row>
    <row r="53893" spans="12:20" ht="16.8">
      <c r="L53893" s="404"/>
      <c r="M53893" s="404"/>
      <c r="N53893" s="404"/>
      <c r="O53893" s="404"/>
      <c r="P53893" s="404"/>
      <c r="Q53893" s="404"/>
      <c r="R53893" s="404"/>
      <c r="S53893" s="404"/>
      <c r="T53893" s="404"/>
    </row>
    <row r="53894" spans="12:20" ht="16.8">
      <c r="L53894" s="404"/>
      <c r="M53894" s="404"/>
      <c r="N53894" s="404"/>
      <c r="O53894" s="404"/>
      <c r="P53894" s="404"/>
      <c r="Q53894" s="404"/>
      <c r="R53894" s="404"/>
      <c r="S53894" s="404"/>
      <c r="T53894" s="404"/>
    </row>
    <row r="53895" spans="12:20" ht="16.8">
      <c r="L53895" s="404"/>
      <c r="M53895" s="404"/>
      <c r="N53895" s="404"/>
      <c r="O53895" s="404"/>
      <c r="P53895" s="404"/>
      <c r="Q53895" s="404"/>
      <c r="R53895" s="404"/>
      <c r="S53895" s="404"/>
      <c r="T53895" s="404"/>
    </row>
    <row r="53896" spans="12:20" ht="16.8">
      <c r="L53896" s="404"/>
      <c r="M53896" s="404"/>
      <c r="N53896" s="404"/>
      <c r="O53896" s="404"/>
      <c r="P53896" s="404"/>
      <c r="Q53896" s="404"/>
      <c r="R53896" s="404"/>
      <c r="S53896" s="404"/>
      <c r="T53896" s="404"/>
    </row>
    <row r="53897" spans="12:20" ht="16.8">
      <c r="L53897" s="404"/>
      <c r="M53897" s="404"/>
      <c r="N53897" s="404"/>
      <c r="O53897" s="404"/>
      <c r="P53897" s="404"/>
      <c r="Q53897" s="404"/>
      <c r="R53897" s="404"/>
      <c r="S53897" s="404"/>
      <c r="T53897" s="404"/>
    </row>
    <row r="53898" spans="12:20" ht="16.8">
      <c r="L53898" s="404"/>
      <c r="M53898" s="404"/>
      <c r="N53898" s="404"/>
      <c r="O53898" s="404"/>
      <c r="P53898" s="404"/>
      <c r="Q53898" s="404"/>
      <c r="R53898" s="404"/>
      <c r="S53898" s="404"/>
      <c r="T53898" s="404"/>
    </row>
    <row r="53899" spans="12:20" ht="16.8">
      <c r="L53899" s="404"/>
      <c r="M53899" s="404"/>
      <c r="N53899" s="404"/>
      <c r="O53899" s="404"/>
      <c r="P53899" s="404"/>
      <c r="Q53899" s="404"/>
      <c r="R53899" s="404"/>
      <c r="S53899" s="404"/>
      <c r="T53899" s="404"/>
    </row>
    <row r="53900" spans="12:20" ht="16.8">
      <c r="L53900" s="404"/>
      <c r="M53900" s="404"/>
      <c r="N53900" s="404"/>
      <c r="O53900" s="404"/>
      <c r="P53900" s="404"/>
      <c r="Q53900" s="404"/>
      <c r="R53900" s="404"/>
      <c r="S53900" s="404"/>
      <c r="T53900" s="404"/>
    </row>
    <row r="53901" spans="12:20" ht="16.8">
      <c r="L53901" s="404"/>
      <c r="M53901" s="404"/>
      <c r="N53901" s="404"/>
      <c r="O53901" s="404"/>
      <c r="P53901" s="404"/>
      <c r="Q53901" s="404"/>
      <c r="R53901" s="404"/>
      <c r="S53901" s="404"/>
      <c r="T53901" s="404"/>
    </row>
    <row r="53902" spans="12:20" ht="16.8">
      <c r="L53902" s="404"/>
      <c r="M53902" s="404"/>
      <c r="N53902" s="404"/>
      <c r="O53902" s="404"/>
      <c r="P53902" s="404"/>
      <c r="Q53902" s="404"/>
      <c r="R53902" s="404"/>
      <c r="S53902" s="404"/>
      <c r="T53902" s="404"/>
    </row>
    <row r="53903" spans="12:20" ht="16.8">
      <c r="L53903" s="404"/>
      <c r="M53903" s="404"/>
      <c r="N53903" s="404"/>
      <c r="O53903" s="404"/>
      <c r="P53903" s="404"/>
      <c r="Q53903" s="404"/>
      <c r="R53903" s="404"/>
      <c r="S53903" s="404"/>
      <c r="T53903" s="404"/>
    </row>
    <row r="53904" spans="12:20" ht="16.8">
      <c r="L53904" s="404"/>
      <c r="M53904" s="404"/>
      <c r="N53904" s="404"/>
      <c r="O53904" s="404"/>
      <c r="P53904" s="404"/>
      <c r="Q53904" s="404"/>
      <c r="R53904" s="404"/>
      <c r="S53904" s="404"/>
      <c r="T53904" s="404"/>
    </row>
    <row r="53905" spans="12:20" ht="16.8">
      <c r="L53905" s="404"/>
      <c r="M53905" s="404"/>
      <c r="N53905" s="404"/>
      <c r="O53905" s="404"/>
      <c r="P53905" s="404"/>
      <c r="Q53905" s="404"/>
      <c r="R53905" s="404"/>
      <c r="S53905" s="404"/>
      <c r="T53905" s="404"/>
    </row>
    <row r="53906" spans="12:20" ht="16.8">
      <c r="L53906" s="404"/>
      <c r="M53906" s="404"/>
      <c r="N53906" s="404"/>
      <c r="O53906" s="404"/>
      <c r="P53906" s="404"/>
      <c r="Q53906" s="404"/>
      <c r="R53906" s="404"/>
      <c r="S53906" s="404"/>
      <c r="T53906" s="404"/>
    </row>
    <row r="53907" spans="12:20" ht="16.8">
      <c r="L53907" s="404"/>
      <c r="M53907" s="404"/>
      <c r="N53907" s="404"/>
      <c r="O53907" s="404"/>
      <c r="P53907" s="404"/>
      <c r="Q53907" s="404"/>
      <c r="R53907" s="404"/>
      <c r="S53907" s="404"/>
      <c r="T53907" s="404"/>
    </row>
    <row r="53908" spans="12:20" ht="16.8">
      <c r="L53908" s="404"/>
      <c r="M53908" s="404"/>
      <c r="N53908" s="404"/>
      <c r="O53908" s="404"/>
      <c r="P53908" s="404"/>
      <c r="Q53908" s="404"/>
      <c r="R53908" s="404"/>
      <c r="S53908" s="404"/>
      <c r="T53908" s="404"/>
    </row>
    <row r="53909" spans="12:20" ht="16.8">
      <c r="L53909" s="404"/>
      <c r="M53909" s="404"/>
      <c r="N53909" s="404"/>
      <c r="O53909" s="404"/>
      <c r="P53909" s="404"/>
      <c r="Q53909" s="404"/>
      <c r="R53909" s="404"/>
      <c r="S53909" s="404"/>
      <c r="T53909" s="404"/>
    </row>
    <row r="53910" spans="12:20" ht="16.8">
      <c r="L53910" s="404"/>
      <c r="M53910" s="404"/>
      <c r="N53910" s="404"/>
      <c r="O53910" s="404"/>
      <c r="P53910" s="404"/>
      <c r="Q53910" s="404"/>
      <c r="R53910" s="404"/>
      <c r="S53910" s="404"/>
      <c r="T53910" s="404"/>
    </row>
    <row r="53911" spans="12:20" ht="16.8">
      <c r="L53911" s="404"/>
      <c r="M53911" s="404"/>
      <c r="N53911" s="404"/>
      <c r="O53911" s="404"/>
      <c r="P53911" s="404"/>
      <c r="Q53911" s="404"/>
      <c r="R53911" s="404"/>
      <c r="S53911" s="404"/>
      <c r="T53911" s="404"/>
    </row>
    <row r="53912" spans="12:20" ht="16.8">
      <c r="L53912" s="404"/>
      <c r="M53912" s="404"/>
      <c r="N53912" s="404"/>
      <c r="O53912" s="404"/>
      <c r="P53912" s="404"/>
      <c r="Q53912" s="404"/>
      <c r="R53912" s="404"/>
      <c r="S53912" s="404"/>
      <c r="T53912" s="404"/>
    </row>
    <row r="53913" spans="12:20" ht="16.8">
      <c r="L53913" s="404"/>
      <c r="M53913" s="404"/>
      <c r="N53913" s="404"/>
      <c r="O53913" s="404"/>
      <c r="P53913" s="404"/>
      <c r="Q53913" s="404"/>
      <c r="R53913" s="404"/>
      <c r="S53913" s="404"/>
      <c r="T53913" s="404"/>
    </row>
    <row r="53914" spans="12:20" ht="16.8">
      <c r="L53914" s="404"/>
      <c r="M53914" s="404"/>
      <c r="N53914" s="404"/>
      <c r="O53914" s="404"/>
      <c r="P53914" s="404"/>
      <c r="Q53914" s="404"/>
      <c r="R53914" s="404"/>
      <c r="S53914" s="404"/>
      <c r="T53914" s="404"/>
    </row>
    <row r="53915" spans="12:20" ht="16.8">
      <c r="L53915" s="404"/>
      <c r="M53915" s="404"/>
      <c r="N53915" s="404"/>
      <c r="O53915" s="404"/>
      <c r="P53915" s="404"/>
      <c r="Q53915" s="404"/>
      <c r="R53915" s="404"/>
      <c r="S53915" s="404"/>
      <c r="T53915" s="404"/>
    </row>
    <row r="53916" spans="12:20" ht="16.8">
      <c r="L53916" s="404"/>
      <c r="M53916" s="404"/>
      <c r="N53916" s="404"/>
      <c r="O53916" s="404"/>
      <c r="P53916" s="404"/>
      <c r="Q53916" s="404"/>
      <c r="R53916" s="404"/>
      <c r="S53916" s="404"/>
      <c r="T53916" s="404"/>
    </row>
    <row r="53917" spans="12:20" ht="16.8">
      <c r="L53917" s="404"/>
      <c r="M53917" s="404"/>
      <c r="N53917" s="404"/>
      <c r="O53917" s="404"/>
      <c r="P53917" s="404"/>
      <c r="Q53917" s="404"/>
      <c r="R53917" s="404"/>
      <c r="S53917" s="404"/>
      <c r="T53917" s="404"/>
    </row>
    <row r="53918" spans="12:20" ht="16.8">
      <c r="L53918" s="404"/>
      <c r="M53918" s="404"/>
      <c r="N53918" s="404"/>
      <c r="O53918" s="404"/>
      <c r="P53918" s="404"/>
      <c r="Q53918" s="404"/>
      <c r="R53918" s="404"/>
      <c r="S53918" s="404"/>
      <c r="T53918" s="404"/>
    </row>
    <row r="53919" spans="12:20" ht="16.8">
      <c r="L53919" s="404"/>
      <c r="M53919" s="404"/>
      <c r="N53919" s="404"/>
      <c r="O53919" s="404"/>
      <c r="P53919" s="404"/>
      <c r="Q53919" s="404"/>
      <c r="R53919" s="404"/>
      <c r="S53919" s="404"/>
      <c r="T53919" s="404"/>
    </row>
    <row r="53920" spans="12:20" ht="16.8">
      <c r="L53920" s="404"/>
      <c r="M53920" s="404"/>
      <c r="N53920" s="404"/>
      <c r="O53920" s="404"/>
      <c r="P53920" s="404"/>
      <c r="Q53920" s="404"/>
      <c r="R53920" s="404"/>
      <c r="S53920" s="404"/>
      <c r="T53920" s="404"/>
    </row>
    <row r="53921" spans="12:20" ht="16.8">
      <c r="L53921" s="404"/>
      <c r="M53921" s="404"/>
      <c r="N53921" s="404"/>
      <c r="O53921" s="404"/>
      <c r="P53921" s="404"/>
      <c r="Q53921" s="404"/>
      <c r="R53921" s="404"/>
      <c r="S53921" s="404"/>
      <c r="T53921" s="404"/>
    </row>
    <row r="53922" spans="12:20" ht="16.8">
      <c r="L53922" s="404"/>
      <c r="M53922" s="404"/>
      <c r="N53922" s="404"/>
      <c r="O53922" s="404"/>
      <c r="P53922" s="404"/>
      <c r="Q53922" s="404"/>
      <c r="R53922" s="404"/>
      <c r="S53922" s="404"/>
      <c r="T53922" s="404"/>
    </row>
    <row r="53923" spans="12:20" ht="16.8">
      <c r="L53923" s="404"/>
      <c r="M53923" s="404"/>
      <c r="N53923" s="404"/>
      <c r="O53923" s="404"/>
      <c r="P53923" s="404"/>
      <c r="Q53923" s="404"/>
      <c r="R53923" s="404"/>
      <c r="S53923" s="404"/>
      <c r="T53923" s="404"/>
    </row>
    <row r="53924" spans="12:20" ht="16.8">
      <c r="L53924" s="404"/>
      <c r="M53924" s="404"/>
      <c r="N53924" s="404"/>
      <c r="O53924" s="404"/>
      <c r="P53924" s="404"/>
      <c r="Q53924" s="404"/>
      <c r="R53924" s="404"/>
      <c r="S53924" s="404"/>
      <c r="T53924" s="404"/>
    </row>
    <row r="53925" spans="12:20" ht="16.8">
      <c r="L53925" s="404"/>
      <c r="M53925" s="404"/>
      <c r="N53925" s="404"/>
      <c r="O53925" s="404"/>
      <c r="P53925" s="404"/>
      <c r="Q53925" s="404"/>
      <c r="R53925" s="404"/>
      <c r="S53925" s="404"/>
      <c r="T53925" s="404"/>
    </row>
    <row r="53926" spans="12:20" ht="16.8">
      <c r="L53926" s="404"/>
      <c r="M53926" s="404"/>
      <c r="N53926" s="404"/>
      <c r="O53926" s="404"/>
      <c r="P53926" s="404"/>
      <c r="Q53926" s="404"/>
      <c r="R53926" s="404"/>
      <c r="S53926" s="404"/>
      <c r="T53926" s="404"/>
    </row>
    <row r="53927" spans="12:20" ht="16.8">
      <c r="L53927" s="404"/>
      <c r="M53927" s="404"/>
      <c r="N53927" s="404"/>
      <c r="O53927" s="404"/>
      <c r="P53927" s="404"/>
      <c r="Q53927" s="404"/>
      <c r="R53927" s="404"/>
      <c r="S53927" s="404"/>
      <c r="T53927" s="404"/>
    </row>
    <row r="53928" spans="12:20" ht="16.8">
      <c r="L53928" s="404"/>
      <c r="M53928" s="404"/>
      <c r="N53928" s="404"/>
      <c r="O53928" s="404"/>
      <c r="P53928" s="404"/>
      <c r="Q53928" s="404"/>
      <c r="R53928" s="404"/>
      <c r="S53928" s="404"/>
      <c r="T53928" s="404"/>
    </row>
    <row r="53929" spans="12:20" ht="16.8">
      <c r="L53929" s="404"/>
      <c r="M53929" s="404"/>
      <c r="N53929" s="404"/>
      <c r="O53929" s="404"/>
      <c r="P53929" s="404"/>
      <c r="Q53929" s="404"/>
      <c r="R53929" s="404"/>
      <c r="S53929" s="404"/>
      <c r="T53929" s="404"/>
    </row>
    <row r="53930" spans="12:20" ht="16.8">
      <c r="L53930" s="404"/>
      <c r="M53930" s="404"/>
      <c r="N53930" s="404"/>
      <c r="O53930" s="404"/>
      <c r="P53930" s="404"/>
      <c r="Q53930" s="404"/>
      <c r="R53930" s="404"/>
      <c r="S53930" s="404"/>
      <c r="T53930" s="404"/>
    </row>
    <row r="53931" spans="12:20" ht="16.8">
      <c r="L53931" s="404"/>
      <c r="M53931" s="404"/>
      <c r="N53931" s="404"/>
      <c r="O53931" s="404"/>
      <c r="P53931" s="404"/>
      <c r="Q53931" s="404"/>
      <c r="R53931" s="404"/>
      <c r="S53931" s="404"/>
      <c r="T53931" s="404"/>
    </row>
    <row r="53932" spans="12:20" ht="16.8">
      <c r="L53932" s="404"/>
      <c r="M53932" s="404"/>
      <c r="N53932" s="404"/>
      <c r="O53932" s="404"/>
      <c r="P53932" s="404"/>
      <c r="Q53932" s="404"/>
      <c r="R53932" s="404"/>
      <c r="S53932" s="404"/>
      <c r="T53932" s="404"/>
    </row>
    <row r="53933" spans="12:20" ht="16.8">
      <c r="L53933" s="404"/>
      <c r="M53933" s="404"/>
      <c r="N53933" s="404"/>
      <c r="O53933" s="404"/>
      <c r="P53933" s="404"/>
      <c r="Q53933" s="404"/>
      <c r="R53933" s="404"/>
      <c r="S53933" s="404"/>
      <c r="T53933" s="404"/>
    </row>
    <row r="53934" spans="12:20" ht="16.8">
      <c r="L53934" s="404"/>
      <c r="M53934" s="404"/>
      <c r="N53934" s="404"/>
      <c r="O53934" s="404"/>
      <c r="P53934" s="404"/>
      <c r="Q53934" s="404"/>
      <c r="R53934" s="404"/>
      <c r="S53934" s="404"/>
      <c r="T53934" s="404"/>
    </row>
    <row r="53935" spans="12:20" ht="16.8">
      <c r="L53935" s="404"/>
      <c r="M53935" s="404"/>
      <c r="N53935" s="404"/>
      <c r="O53935" s="404"/>
      <c r="P53935" s="404"/>
      <c r="Q53935" s="404"/>
      <c r="R53935" s="404"/>
      <c r="S53935" s="404"/>
      <c r="T53935" s="404"/>
    </row>
    <row r="53936" spans="12:20" ht="16.8">
      <c r="L53936" s="404"/>
      <c r="M53936" s="404"/>
      <c r="N53936" s="404"/>
      <c r="O53936" s="404"/>
      <c r="P53936" s="404"/>
      <c r="Q53936" s="404"/>
      <c r="R53936" s="404"/>
      <c r="S53936" s="404"/>
      <c r="T53936" s="404"/>
    </row>
    <row r="53937" spans="12:20" ht="16.8">
      <c r="L53937" s="404"/>
      <c r="M53937" s="404"/>
      <c r="N53937" s="404"/>
      <c r="O53937" s="404"/>
      <c r="P53937" s="404"/>
      <c r="Q53937" s="404"/>
      <c r="R53937" s="404"/>
      <c r="S53937" s="404"/>
      <c r="T53937" s="404"/>
    </row>
    <row r="53938" spans="12:20" ht="16.8">
      <c r="L53938" s="404"/>
      <c r="M53938" s="404"/>
      <c r="N53938" s="404"/>
      <c r="O53938" s="404"/>
      <c r="P53938" s="404"/>
      <c r="Q53938" s="404"/>
      <c r="R53938" s="404"/>
      <c r="S53938" s="404"/>
      <c r="T53938" s="404"/>
    </row>
    <row r="53939" spans="12:20" ht="16.8">
      <c r="L53939" s="404"/>
      <c r="M53939" s="404"/>
      <c r="N53939" s="404"/>
      <c r="O53939" s="404"/>
      <c r="P53939" s="404"/>
      <c r="Q53939" s="404"/>
      <c r="R53939" s="404"/>
      <c r="S53939" s="404"/>
      <c r="T53939" s="404"/>
    </row>
    <row r="53940" spans="12:20" ht="16.8">
      <c r="L53940" s="404"/>
      <c r="M53940" s="404"/>
      <c r="N53940" s="404"/>
      <c r="O53940" s="404"/>
      <c r="P53940" s="404"/>
      <c r="Q53940" s="404"/>
      <c r="R53940" s="404"/>
      <c r="S53940" s="404"/>
      <c r="T53940" s="404"/>
    </row>
    <row r="53941" spans="12:20" ht="16.8">
      <c r="L53941" s="404"/>
      <c r="M53941" s="404"/>
      <c r="N53941" s="404"/>
      <c r="O53941" s="404"/>
      <c r="P53941" s="404"/>
      <c r="Q53941" s="404"/>
      <c r="R53941" s="404"/>
      <c r="S53941" s="404"/>
      <c r="T53941" s="404"/>
    </row>
    <row r="53942" spans="12:20" ht="16.8">
      <c r="L53942" s="404"/>
      <c r="M53942" s="404"/>
      <c r="N53942" s="404"/>
      <c r="O53942" s="404"/>
      <c r="P53942" s="404"/>
      <c r="Q53942" s="404"/>
      <c r="R53942" s="404"/>
      <c r="S53942" s="404"/>
      <c r="T53942" s="404"/>
    </row>
    <row r="53943" spans="12:20" ht="16.8">
      <c r="L53943" s="404"/>
      <c r="M53943" s="404"/>
      <c r="N53943" s="404"/>
      <c r="O53943" s="404"/>
      <c r="P53943" s="404"/>
      <c r="Q53943" s="404"/>
      <c r="R53943" s="404"/>
      <c r="S53943" s="404"/>
      <c r="T53943" s="404"/>
    </row>
    <row r="53944" spans="12:20" ht="16.8">
      <c r="L53944" s="404"/>
      <c r="M53944" s="404"/>
      <c r="N53944" s="404"/>
      <c r="O53944" s="404"/>
      <c r="P53944" s="404"/>
      <c r="Q53944" s="404"/>
      <c r="R53944" s="404"/>
      <c r="S53944" s="404"/>
      <c r="T53944" s="404"/>
    </row>
    <row r="53945" spans="12:20" ht="16.8">
      <c r="L53945" s="404"/>
      <c r="M53945" s="404"/>
      <c r="N53945" s="404"/>
      <c r="O53945" s="404"/>
      <c r="P53945" s="404"/>
      <c r="Q53945" s="404"/>
      <c r="R53945" s="404"/>
      <c r="S53945" s="404"/>
      <c r="T53945" s="404"/>
    </row>
    <row r="53946" spans="12:20" ht="16.8">
      <c r="L53946" s="404"/>
      <c r="M53946" s="404"/>
      <c r="N53946" s="404"/>
      <c r="O53946" s="404"/>
      <c r="P53946" s="404"/>
      <c r="Q53946" s="404"/>
      <c r="R53946" s="404"/>
      <c r="S53946" s="404"/>
      <c r="T53946" s="404"/>
    </row>
    <row r="53947" spans="12:20" ht="16.8">
      <c r="L53947" s="404"/>
      <c r="M53947" s="404"/>
      <c r="N53947" s="404"/>
      <c r="O53947" s="404"/>
      <c r="P53947" s="404"/>
      <c r="Q53947" s="404"/>
      <c r="R53947" s="404"/>
      <c r="S53947" s="404"/>
      <c r="T53947" s="404"/>
    </row>
    <row r="53948" spans="12:20" ht="16.8">
      <c r="L53948" s="404"/>
      <c r="M53948" s="404"/>
      <c r="N53948" s="404"/>
      <c r="O53948" s="404"/>
      <c r="P53948" s="404"/>
      <c r="Q53948" s="404"/>
      <c r="R53948" s="404"/>
      <c r="S53948" s="404"/>
      <c r="T53948" s="404"/>
    </row>
    <row r="53949" spans="12:20" ht="16.8">
      <c r="L53949" s="404"/>
      <c r="M53949" s="404"/>
      <c r="N53949" s="404"/>
      <c r="O53949" s="404"/>
      <c r="P53949" s="404"/>
      <c r="Q53949" s="404"/>
      <c r="R53949" s="404"/>
      <c r="S53949" s="404"/>
      <c r="T53949" s="404"/>
    </row>
    <row r="53950" spans="12:20" ht="16.8">
      <c r="L53950" s="404"/>
      <c r="M53950" s="404"/>
      <c r="N53950" s="404"/>
      <c r="O53950" s="404"/>
      <c r="P53950" s="404"/>
      <c r="Q53950" s="404"/>
      <c r="R53950" s="404"/>
      <c r="S53950" s="404"/>
      <c r="T53950" s="404"/>
    </row>
    <row r="53951" spans="12:20" ht="16.8">
      <c r="L53951" s="404"/>
      <c r="M53951" s="404"/>
      <c r="N53951" s="404"/>
      <c r="O53951" s="404"/>
      <c r="P53951" s="404"/>
      <c r="Q53951" s="404"/>
      <c r="R53951" s="404"/>
      <c r="S53951" s="404"/>
      <c r="T53951" s="404"/>
    </row>
    <row r="53952" spans="12:20" ht="16.8">
      <c r="L53952" s="404"/>
      <c r="M53952" s="404"/>
      <c r="N53952" s="404"/>
      <c r="O53952" s="404"/>
      <c r="P53952" s="404"/>
      <c r="Q53952" s="404"/>
      <c r="R53952" s="404"/>
      <c r="S53952" s="404"/>
      <c r="T53952" s="404"/>
    </row>
    <row r="53953" spans="12:20" ht="16.8">
      <c r="L53953" s="404"/>
      <c r="M53953" s="404"/>
      <c r="N53953" s="404"/>
      <c r="O53953" s="404"/>
      <c r="P53953" s="404"/>
      <c r="Q53953" s="404"/>
      <c r="R53953" s="404"/>
      <c r="S53953" s="404"/>
      <c r="T53953" s="404"/>
    </row>
    <row r="53954" spans="12:20" ht="16.8">
      <c r="L53954" s="404"/>
      <c r="M53954" s="404"/>
      <c r="N53954" s="404"/>
      <c r="O53954" s="404"/>
      <c r="P53954" s="404"/>
      <c r="Q53954" s="404"/>
      <c r="R53954" s="404"/>
      <c r="S53954" s="404"/>
      <c r="T53954" s="404"/>
    </row>
    <row r="53955" spans="12:20" ht="16.8">
      <c r="L53955" s="404"/>
      <c r="M53955" s="404"/>
      <c r="N53955" s="404"/>
      <c r="O53955" s="404"/>
      <c r="P53955" s="404"/>
      <c r="Q53955" s="404"/>
      <c r="R53955" s="404"/>
      <c r="S53955" s="404"/>
      <c r="T53955" s="404"/>
    </row>
    <row r="53956" spans="12:20" ht="16.8">
      <c r="L53956" s="404"/>
      <c r="M53956" s="404"/>
      <c r="N53956" s="404"/>
      <c r="O53956" s="404"/>
      <c r="P53956" s="404"/>
      <c r="Q53956" s="404"/>
      <c r="R53956" s="404"/>
      <c r="S53956" s="404"/>
      <c r="T53956" s="404"/>
    </row>
    <row r="53957" spans="12:20" ht="16.8">
      <c r="L53957" s="404"/>
      <c r="M53957" s="404"/>
      <c r="N53957" s="404"/>
      <c r="O53957" s="404"/>
      <c r="P53957" s="404"/>
      <c r="Q53957" s="404"/>
      <c r="R53957" s="404"/>
      <c r="S53957" s="404"/>
      <c r="T53957" s="404"/>
    </row>
    <row r="53958" spans="12:20" ht="16.8">
      <c r="L53958" s="404"/>
      <c r="M53958" s="404"/>
      <c r="N53958" s="404"/>
      <c r="O53958" s="404"/>
      <c r="P53958" s="404"/>
      <c r="Q53958" s="404"/>
      <c r="R53958" s="404"/>
      <c r="S53958" s="404"/>
      <c r="T53958" s="404"/>
    </row>
    <row r="53959" spans="12:20" ht="16.8">
      <c r="L53959" s="404"/>
      <c r="M53959" s="404"/>
      <c r="N53959" s="404"/>
      <c r="O53959" s="404"/>
      <c r="P53959" s="404"/>
      <c r="Q53959" s="404"/>
      <c r="R53959" s="404"/>
      <c r="S53959" s="404"/>
      <c r="T53959" s="404"/>
    </row>
    <row r="53960" spans="12:20" ht="16.8">
      <c r="L53960" s="404"/>
      <c r="M53960" s="404"/>
      <c r="N53960" s="404"/>
      <c r="O53960" s="404"/>
      <c r="P53960" s="404"/>
      <c r="Q53960" s="404"/>
      <c r="R53960" s="404"/>
      <c r="S53960" s="404"/>
      <c r="T53960" s="404"/>
    </row>
    <row r="53961" spans="12:20" ht="16.8">
      <c r="L53961" s="404"/>
      <c r="M53961" s="404"/>
      <c r="N53961" s="404"/>
      <c r="O53961" s="404"/>
      <c r="P53961" s="404"/>
      <c r="Q53961" s="404"/>
      <c r="R53961" s="404"/>
      <c r="S53961" s="404"/>
      <c r="T53961" s="404"/>
    </row>
    <row r="53962" spans="12:20" ht="16.8">
      <c r="L53962" s="404"/>
      <c r="M53962" s="404"/>
      <c r="N53962" s="404"/>
      <c r="O53962" s="404"/>
      <c r="P53962" s="404"/>
      <c r="Q53962" s="404"/>
      <c r="R53962" s="404"/>
      <c r="S53962" s="404"/>
      <c r="T53962" s="404"/>
    </row>
    <row r="53963" spans="12:20" ht="16.8">
      <c r="L53963" s="404"/>
      <c r="M53963" s="404"/>
      <c r="N53963" s="404"/>
      <c r="O53963" s="404"/>
      <c r="P53963" s="404"/>
      <c r="Q53963" s="404"/>
      <c r="R53963" s="404"/>
      <c r="S53963" s="404"/>
      <c r="T53963" s="404"/>
    </row>
    <row r="53964" spans="12:20" ht="16.8">
      <c r="L53964" s="404"/>
      <c r="M53964" s="404"/>
      <c r="N53964" s="404"/>
      <c r="O53964" s="404"/>
      <c r="P53964" s="404"/>
      <c r="Q53964" s="404"/>
      <c r="R53964" s="404"/>
      <c r="S53964" s="404"/>
      <c r="T53964" s="404"/>
    </row>
    <row r="53965" spans="12:20" ht="16.8">
      <c r="L53965" s="404"/>
      <c r="M53965" s="404"/>
      <c r="N53965" s="404"/>
      <c r="O53965" s="404"/>
      <c r="P53965" s="404"/>
      <c r="Q53965" s="404"/>
      <c r="R53965" s="404"/>
      <c r="S53965" s="404"/>
      <c r="T53965" s="404"/>
    </row>
    <row r="53966" spans="12:20" ht="16.8">
      <c r="L53966" s="404"/>
      <c r="M53966" s="404"/>
      <c r="N53966" s="404"/>
      <c r="O53966" s="404"/>
      <c r="P53966" s="404"/>
      <c r="Q53966" s="404"/>
      <c r="R53966" s="404"/>
      <c r="S53966" s="404"/>
      <c r="T53966" s="404"/>
    </row>
    <row r="53967" spans="12:20" ht="16.8">
      <c r="L53967" s="404"/>
      <c r="M53967" s="404"/>
      <c r="N53967" s="404"/>
      <c r="O53967" s="404"/>
      <c r="P53967" s="404"/>
      <c r="Q53967" s="404"/>
      <c r="R53967" s="404"/>
      <c r="S53967" s="404"/>
      <c r="T53967" s="404"/>
    </row>
    <row r="53968" spans="12:20" ht="16.8">
      <c r="L53968" s="404"/>
      <c r="M53968" s="404"/>
      <c r="N53968" s="404"/>
      <c r="O53968" s="404"/>
      <c r="P53968" s="404"/>
      <c r="Q53968" s="404"/>
      <c r="R53968" s="404"/>
      <c r="S53968" s="404"/>
      <c r="T53968" s="404"/>
    </row>
    <row r="53969" spans="12:20" ht="16.8">
      <c r="L53969" s="404"/>
      <c r="M53969" s="404"/>
      <c r="N53969" s="404"/>
      <c r="O53969" s="404"/>
      <c r="P53969" s="404"/>
      <c r="Q53969" s="404"/>
      <c r="R53969" s="404"/>
      <c r="S53969" s="404"/>
      <c r="T53969" s="404"/>
    </row>
    <row r="53970" spans="12:20" ht="16.8">
      <c r="L53970" s="404"/>
      <c r="M53970" s="404"/>
      <c r="N53970" s="404"/>
      <c r="O53970" s="404"/>
      <c r="P53970" s="404"/>
      <c r="Q53970" s="404"/>
      <c r="R53970" s="404"/>
      <c r="S53970" s="404"/>
      <c r="T53970" s="404"/>
    </row>
    <row r="53971" spans="12:20" ht="16.8">
      <c r="L53971" s="404"/>
      <c r="M53971" s="404"/>
      <c r="N53971" s="404"/>
      <c r="O53971" s="404"/>
      <c r="P53971" s="404"/>
      <c r="Q53971" s="404"/>
      <c r="R53971" s="404"/>
      <c r="S53971" s="404"/>
      <c r="T53971" s="404"/>
    </row>
    <row r="53972" spans="12:20" ht="16.8">
      <c r="L53972" s="404"/>
      <c r="M53972" s="404"/>
      <c r="N53972" s="404"/>
      <c r="O53972" s="404"/>
      <c r="P53972" s="404"/>
      <c r="Q53972" s="404"/>
      <c r="R53972" s="404"/>
      <c r="S53972" s="404"/>
      <c r="T53972" s="404"/>
    </row>
    <row r="53973" spans="12:20" ht="16.8">
      <c r="L53973" s="404"/>
      <c r="M53973" s="404"/>
      <c r="N53973" s="404"/>
      <c r="O53973" s="404"/>
      <c r="P53973" s="404"/>
      <c r="Q53973" s="404"/>
      <c r="R53973" s="404"/>
      <c r="S53973" s="404"/>
      <c r="T53973" s="404"/>
    </row>
    <row r="53974" spans="12:20" ht="16.8">
      <c r="L53974" s="404"/>
      <c r="M53974" s="404"/>
      <c r="N53974" s="404"/>
      <c r="O53974" s="404"/>
      <c r="P53974" s="404"/>
      <c r="Q53974" s="404"/>
      <c r="R53974" s="404"/>
      <c r="S53974" s="404"/>
      <c r="T53974" s="404"/>
    </row>
    <row r="53975" spans="12:20" ht="16.8">
      <c r="L53975" s="404"/>
      <c r="M53975" s="404"/>
      <c r="N53975" s="404"/>
      <c r="O53975" s="404"/>
      <c r="P53975" s="404"/>
      <c r="Q53975" s="404"/>
      <c r="R53975" s="404"/>
      <c r="S53975" s="404"/>
      <c r="T53975" s="404"/>
    </row>
    <row r="53976" spans="12:20" ht="16.8">
      <c r="L53976" s="404"/>
      <c r="M53976" s="404"/>
      <c r="N53976" s="404"/>
      <c r="O53976" s="404"/>
      <c r="P53976" s="404"/>
      <c r="Q53976" s="404"/>
      <c r="R53976" s="404"/>
      <c r="S53976" s="404"/>
      <c r="T53976" s="404"/>
    </row>
    <row r="53977" spans="12:20" ht="16.8">
      <c r="L53977" s="404"/>
      <c r="M53977" s="404"/>
      <c r="N53977" s="404"/>
      <c r="O53977" s="404"/>
      <c r="P53977" s="404"/>
      <c r="Q53977" s="404"/>
      <c r="R53977" s="404"/>
      <c r="S53977" s="404"/>
      <c r="T53977" s="404"/>
    </row>
    <row r="53978" spans="12:20" ht="16.8">
      <c r="L53978" s="404"/>
      <c r="M53978" s="404"/>
      <c r="N53978" s="404"/>
      <c r="O53978" s="404"/>
      <c r="P53978" s="404"/>
      <c r="Q53978" s="404"/>
      <c r="R53978" s="404"/>
      <c r="S53978" s="404"/>
      <c r="T53978" s="404"/>
    </row>
    <row r="53979" spans="12:20" ht="16.8">
      <c r="L53979" s="404"/>
      <c r="M53979" s="404"/>
      <c r="N53979" s="404"/>
      <c r="O53979" s="404"/>
      <c r="P53979" s="404"/>
      <c r="Q53979" s="404"/>
      <c r="R53979" s="404"/>
      <c r="S53979" s="404"/>
      <c r="T53979" s="404"/>
    </row>
    <row r="53980" spans="12:20" ht="16.8">
      <c r="L53980" s="404"/>
      <c r="M53980" s="404"/>
      <c r="N53980" s="404"/>
      <c r="O53980" s="404"/>
      <c r="P53980" s="404"/>
      <c r="Q53980" s="404"/>
      <c r="R53980" s="404"/>
      <c r="S53980" s="404"/>
      <c r="T53980" s="404"/>
    </row>
    <row r="53981" spans="12:20" ht="16.8">
      <c r="L53981" s="404"/>
      <c r="M53981" s="404"/>
      <c r="N53981" s="404"/>
      <c r="O53981" s="404"/>
      <c r="P53981" s="404"/>
      <c r="Q53981" s="404"/>
      <c r="R53981" s="404"/>
      <c r="S53981" s="404"/>
      <c r="T53981" s="404"/>
    </row>
    <row r="53982" spans="12:20" ht="16.8">
      <c r="L53982" s="404"/>
      <c r="M53982" s="404"/>
      <c r="N53982" s="404"/>
      <c r="O53982" s="404"/>
      <c r="P53982" s="404"/>
      <c r="Q53982" s="404"/>
      <c r="R53982" s="404"/>
      <c r="S53982" s="404"/>
      <c r="T53982" s="404"/>
    </row>
    <row r="53983" spans="12:20" ht="16.8">
      <c r="L53983" s="404"/>
      <c r="M53983" s="404"/>
      <c r="N53983" s="404"/>
      <c r="O53983" s="404"/>
      <c r="P53983" s="404"/>
      <c r="Q53983" s="404"/>
      <c r="R53983" s="404"/>
      <c r="S53983" s="404"/>
      <c r="T53983" s="404"/>
    </row>
    <row r="53984" spans="12:20" ht="16.8">
      <c r="L53984" s="404"/>
      <c r="M53984" s="404"/>
      <c r="N53984" s="404"/>
      <c r="O53984" s="404"/>
      <c r="P53984" s="404"/>
      <c r="Q53984" s="404"/>
      <c r="R53984" s="404"/>
      <c r="S53984" s="404"/>
      <c r="T53984" s="404"/>
    </row>
    <row r="53985" spans="12:20" ht="16.8">
      <c r="L53985" s="404"/>
      <c r="M53985" s="404"/>
      <c r="N53985" s="404"/>
      <c r="O53985" s="404"/>
      <c r="P53985" s="404"/>
      <c r="Q53985" s="404"/>
      <c r="R53985" s="404"/>
      <c r="S53985" s="404"/>
      <c r="T53985" s="404"/>
    </row>
    <row r="53986" spans="12:20" ht="16.8">
      <c r="L53986" s="404"/>
      <c r="M53986" s="404"/>
      <c r="N53986" s="404"/>
      <c r="O53986" s="404"/>
      <c r="P53986" s="404"/>
      <c r="Q53986" s="404"/>
      <c r="R53986" s="404"/>
      <c r="S53986" s="404"/>
      <c r="T53986" s="404"/>
    </row>
    <row r="53987" spans="12:20" ht="16.8">
      <c r="L53987" s="404"/>
      <c r="M53987" s="404"/>
      <c r="N53987" s="404"/>
      <c r="O53987" s="404"/>
      <c r="P53987" s="404"/>
      <c r="Q53987" s="404"/>
      <c r="R53987" s="404"/>
      <c r="S53987" s="404"/>
      <c r="T53987" s="404"/>
    </row>
    <row r="53988" spans="12:20" ht="16.8">
      <c r="L53988" s="404"/>
      <c r="M53988" s="404"/>
      <c r="N53988" s="404"/>
      <c r="O53988" s="404"/>
      <c r="P53988" s="404"/>
      <c r="Q53988" s="404"/>
      <c r="R53988" s="404"/>
      <c r="S53988" s="404"/>
      <c r="T53988" s="404"/>
    </row>
    <row r="53989" spans="12:20" ht="16.8">
      <c r="L53989" s="404"/>
      <c r="M53989" s="404"/>
      <c r="N53989" s="404"/>
      <c r="O53989" s="404"/>
      <c r="P53989" s="404"/>
      <c r="Q53989" s="404"/>
      <c r="R53989" s="404"/>
      <c r="S53989" s="404"/>
      <c r="T53989" s="404"/>
    </row>
    <row r="53990" spans="12:20" ht="16.8">
      <c r="L53990" s="404"/>
      <c r="M53990" s="404"/>
      <c r="N53990" s="404"/>
      <c r="O53990" s="404"/>
      <c r="P53990" s="404"/>
      <c r="Q53990" s="404"/>
      <c r="R53990" s="404"/>
      <c r="S53990" s="404"/>
      <c r="T53990" s="404"/>
    </row>
    <row r="53991" spans="12:20" ht="16.8">
      <c r="L53991" s="404"/>
      <c r="M53991" s="404"/>
      <c r="N53991" s="404"/>
      <c r="O53991" s="404"/>
      <c r="P53991" s="404"/>
      <c r="Q53991" s="404"/>
      <c r="R53991" s="404"/>
      <c r="S53991" s="404"/>
      <c r="T53991" s="404"/>
    </row>
    <row r="53992" spans="12:20" ht="16.8">
      <c r="L53992" s="404"/>
      <c r="M53992" s="404"/>
      <c r="N53992" s="404"/>
      <c r="O53992" s="404"/>
      <c r="P53992" s="404"/>
      <c r="Q53992" s="404"/>
      <c r="R53992" s="404"/>
      <c r="S53992" s="404"/>
      <c r="T53992" s="404"/>
    </row>
    <row r="53993" spans="12:20" ht="16.8">
      <c r="L53993" s="404"/>
      <c r="M53993" s="404"/>
      <c r="N53993" s="404"/>
      <c r="O53993" s="404"/>
      <c r="P53993" s="404"/>
      <c r="Q53993" s="404"/>
      <c r="R53993" s="404"/>
      <c r="S53993" s="404"/>
      <c r="T53993" s="404"/>
    </row>
    <row r="53994" spans="12:20" ht="16.8">
      <c r="L53994" s="404"/>
      <c r="M53994" s="404"/>
      <c r="N53994" s="404"/>
      <c r="O53994" s="404"/>
      <c r="P53994" s="404"/>
      <c r="Q53994" s="404"/>
      <c r="R53994" s="404"/>
      <c r="S53994" s="404"/>
      <c r="T53994" s="404"/>
    </row>
    <row r="53995" spans="12:20" ht="16.8">
      <c r="L53995" s="404"/>
      <c r="M53995" s="404"/>
      <c r="N53995" s="404"/>
      <c r="O53995" s="404"/>
      <c r="P53995" s="404"/>
      <c r="Q53995" s="404"/>
      <c r="R53995" s="404"/>
      <c r="S53995" s="404"/>
      <c r="T53995" s="404"/>
    </row>
    <row r="53996" spans="12:20" ht="16.8">
      <c r="L53996" s="404"/>
      <c r="M53996" s="404"/>
      <c r="N53996" s="404"/>
      <c r="O53996" s="404"/>
      <c r="P53996" s="404"/>
      <c r="Q53996" s="404"/>
      <c r="R53996" s="404"/>
      <c r="S53996" s="404"/>
      <c r="T53996" s="404"/>
    </row>
    <row r="53997" spans="12:20" ht="16.8">
      <c r="L53997" s="404"/>
      <c r="M53997" s="404"/>
      <c r="N53997" s="404"/>
      <c r="O53997" s="404"/>
      <c r="P53997" s="404"/>
      <c r="Q53997" s="404"/>
      <c r="R53997" s="404"/>
      <c r="S53997" s="404"/>
      <c r="T53997" s="404"/>
    </row>
    <row r="53998" spans="12:20" ht="16.8">
      <c r="L53998" s="404"/>
      <c r="M53998" s="404"/>
      <c r="N53998" s="404"/>
      <c r="O53998" s="404"/>
      <c r="P53998" s="404"/>
      <c r="Q53998" s="404"/>
      <c r="R53998" s="404"/>
      <c r="S53998" s="404"/>
      <c r="T53998" s="404"/>
    </row>
    <row r="53999" spans="12:20" ht="16.8">
      <c r="L53999" s="404"/>
      <c r="M53999" s="404"/>
      <c r="N53999" s="404"/>
      <c r="O53999" s="404"/>
      <c r="P53999" s="404"/>
      <c r="Q53999" s="404"/>
      <c r="R53999" s="404"/>
      <c r="S53999" s="404"/>
      <c r="T53999" s="404"/>
    </row>
    <row r="54000" spans="12:20" ht="16.8">
      <c r="L54000" s="404"/>
      <c r="M54000" s="404"/>
      <c r="N54000" s="404"/>
      <c r="O54000" s="404"/>
      <c r="P54000" s="404"/>
      <c r="Q54000" s="404"/>
      <c r="R54000" s="404"/>
      <c r="S54000" s="404"/>
      <c r="T54000" s="404"/>
    </row>
    <row r="54001" spans="12:20" ht="16.8">
      <c r="L54001" s="404"/>
      <c r="M54001" s="404"/>
      <c r="N54001" s="404"/>
      <c r="O54001" s="404"/>
      <c r="P54001" s="404"/>
      <c r="Q54001" s="404"/>
      <c r="R54001" s="404"/>
      <c r="S54001" s="404"/>
      <c r="T54001" s="404"/>
    </row>
    <row r="54002" spans="12:20" ht="16.8">
      <c r="L54002" s="404"/>
      <c r="M54002" s="404"/>
      <c r="N54002" s="404"/>
      <c r="O54002" s="404"/>
      <c r="P54002" s="404"/>
      <c r="Q54002" s="404"/>
      <c r="R54002" s="404"/>
      <c r="S54002" s="404"/>
      <c r="T54002" s="404"/>
    </row>
    <row r="54003" spans="12:20" ht="16.8">
      <c r="L54003" s="404"/>
      <c r="M54003" s="404"/>
      <c r="N54003" s="404"/>
      <c r="O54003" s="404"/>
      <c r="P54003" s="404"/>
      <c r="Q54003" s="404"/>
      <c r="R54003" s="404"/>
      <c r="S54003" s="404"/>
      <c r="T54003" s="404"/>
    </row>
    <row r="54004" spans="12:20" ht="16.8">
      <c r="L54004" s="404"/>
      <c r="M54004" s="404"/>
      <c r="N54004" s="404"/>
      <c r="O54004" s="404"/>
      <c r="P54004" s="404"/>
      <c r="Q54004" s="404"/>
      <c r="R54004" s="404"/>
      <c r="S54004" s="404"/>
      <c r="T54004" s="404"/>
    </row>
    <row r="54005" spans="12:20" ht="16.8">
      <c r="L54005" s="404"/>
      <c r="M54005" s="404"/>
      <c r="N54005" s="404"/>
      <c r="O54005" s="404"/>
      <c r="P54005" s="404"/>
      <c r="Q54005" s="404"/>
      <c r="R54005" s="404"/>
      <c r="S54005" s="404"/>
      <c r="T54005" s="404"/>
    </row>
    <row r="54006" spans="12:20" ht="16.8">
      <c r="L54006" s="404"/>
      <c r="M54006" s="404"/>
      <c r="N54006" s="404"/>
      <c r="O54006" s="404"/>
      <c r="P54006" s="404"/>
      <c r="Q54006" s="404"/>
      <c r="R54006" s="404"/>
      <c r="S54006" s="404"/>
      <c r="T54006" s="404"/>
    </row>
    <row r="54007" spans="12:20" ht="16.8">
      <c r="L54007" s="404"/>
      <c r="M54007" s="404"/>
      <c r="N54007" s="404"/>
      <c r="O54007" s="404"/>
      <c r="P54007" s="404"/>
      <c r="Q54007" s="404"/>
      <c r="R54007" s="404"/>
      <c r="S54007" s="404"/>
      <c r="T54007" s="404"/>
    </row>
    <row r="54008" spans="12:20" ht="16.8">
      <c r="L54008" s="404"/>
      <c r="M54008" s="404"/>
      <c r="N54008" s="404"/>
      <c r="O54008" s="404"/>
      <c r="P54008" s="404"/>
      <c r="Q54008" s="404"/>
      <c r="R54008" s="404"/>
      <c r="S54008" s="404"/>
      <c r="T54008" s="404"/>
    </row>
    <row r="54009" spans="12:20" ht="16.8">
      <c r="L54009" s="404"/>
      <c r="M54009" s="404"/>
      <c r="N54009" s="404"/>
      <c r="O54009" s="404"/>
      <c r="P54009" s="404"/>
      <c r="Q54009" s="404"/>
      <c r="R54009" s="404"/>
      <c r="S54009" s="404"/>
      <c r="T54009" s="404"/>
    </row>
    <row r="54010" spans="12:20" ht="16.8">
      <c r="L54010" s="404"/>
      <c r="M54010" s="404"/>
      <c r="N54010" s="404"/>
      <c r="O54010" s="404"/>
      <c r="P54010" s="404"/>
      <c r="Q54010" s="404"/>
      <c r="R54010" s="404"/>
      <c r="S54010" s="404"/>
      <c r="T54010" s="404"/>
    </row>
    <row r="54011" spans="12:20" ht="16.8">
      <c r="L54011" s="404"/>
      <c r="M54011" s="404"/>
      <c r="N54011" s="404"/>
      <c r="O54011" s="404"/>
      <c r="P54011" s="404"/>
      <c r="Q54011" s="404"/>
      <c r="R54011" s="404"/>
      <c r="S54011" s="404"/>
      <c r="T54011" s="404"/>
    </row>
    <row r="54012" spans="12:20" ht="16.8">
      <c r="L54012" s="404"/>
      <c r="M54012" s="404"/>
      <c r="N54012" s="404"/>
      <c r="O54012" s="404"/>
      <c r="P54012" s="404"/>
      <c r="Q54012" s="404"/>
      <c r="R54012" s="404"/>
      <c r="S54012" s="404"/>
      <c r="T54012" s="404"/>
    </row>
    <row r="54013" spans="12:20" ht="16.8">
      <c r="L54013" s="404"/>
      <c r="M54013" s="404"/>
      <c r="N54013" s="404"/>
      <c r="O54013" s="404"/>
      <c r="P54013" s="404"/>
      <c r="Q54013" s="404"/>
      <c r="R54013" s="404"/>
      <c r="S54013" s="404"/>
      <c r="T54013" s="404"/>
    </row>
    <row r="54014" spans="12:20" ht="16.8">
      <c r="L54014" s="404"/>
      <c r="M54014" s="404"/>
      <c r="N54014" s="404"/>
      <c r="O54014" s="404"/>
      <c r="P54014" s="404"/>
      <c r="Q54014" s="404"/>
      <c r="R54014" s="404"/>
      <c r="S54014" s="404"/>
      <c r="T54014" s="404"/>
    </row>
    <row r="54015" spans="12:20" ht="16.8">
      <c r="L54015" s="404"/>
      <c r="M54015" s="404"/>
      <c r="N54015" s="404"/>
      <c r="O54015" s="404"/>
      <c r="P54015" s="404"/>
      <c r="Q54015" s="404"/>
      <c r="R54015" s="404"/>
      <c r="S54015" s="404"/>
      <c r="T54015" s="404"/>
    </row>
    <row r="54016" spans="12:20" ht="16.8">
      <c r="L54016" s="404"/>
      <c r="M54016" s="404"/>
      <c r="N54016" s="404"/>
      <c r="O54016" s="404"/>
      <c r="P54016" s="404"/>
      <c r="Q54016" s="404"/>
      <c r="R54016" s="404"/>
      <c r="S54016" s="404"/>
      <c r="T54016" s="404"/>
    </row>
    <row r="54017" spans="12:20" ht="16.8">
      <c r="L54017" s="404"/>
      <c r="M54017" s="404"/>
      <c r="N54017" s="404"/>
      <c r="O54017" s="404"/>
      <c r="P54017" s="404"/>
      <c r="Q54017" s="404"/>
      <c r="R54017" s="404"/>
      <c r="S54017" s="404"/>
      <c r="T54017" s="404"/>
    </row>
    <row r="54018" spans="12:20" ht="16.8">
      <c r="L54018" s="404"/>
      <c r="M54018" s="404"/>
      <c r="N54018" s="404"/>
      <c r="O54018" s="404"/>
      <c r="P54018" s="404"/>
      <c r="Q54018" s="404"/>
      <c r="R54018" s="404"/>
      <c r="S54018" s="404"/>
      <c r="T54018" s="404"/>
    </row>
    <row r="54019" spans="12:20" ht="16.8">
      <c r="L54019" s="404"/>
      <c r="M54019" s="404"/>
      <c r="N54019" s="404"/>
      <c r="O54019" s="404"/>
      <c r="P54019" s="404"/>
      <c r="Q54019" s="404"/>
      <c r="R54019" s="404"/>
      <c r="S54019" s="404"/>
      <c r="T54019" s="404"/>
    </row>
    <row r="54020" spans="12:20" ht="16.8">
      <c r="L54020" s="404"/>
      <c r="M54020" s="404"/>
      <c r="N54020" s="404"/>
      <c r="O54020" s="404"/>
      <c r="P54020" s="404"/>
      <c r="Q54020" s="404"/>
      <c r="R54020" s="404"/>
      <c r="S54020" s="404"/>
      <c r="T54020" s="404"/>
    </row>
    <row r="54021" spans="12:20" ht="16.8">
      <c r="L54021" s="404"/>
      <c r="M54021" s="404"/>
      <c r="N54021" s="404"/>
      <c r="O54021" s="404"/>
      <c r="P54021" s="404"/>
      <c r="Q54021" s="404"/>
      <c r="R54021" s="404"/>
      <c r="S54021" s="404"/>
      <c r="T54021" s="404"/>
    </row>
    <row r="54022" spans="12:20" ht="16.8">
      <c r="L54022" s="404"/>
      <c r="M54022" s="404"/>
      <c r="N54022" s="404"/>
      <c r="O54022" s="404"/>
      <c r="P54022" s="404"/>
      <c r="Q54022" s="404"/>
      <c r="R54022" s="404"/>
      <c r="S54022" s="404"/>
      <c r="T54022" s="404"/>
    </row>
    <row r="54023" spans="12:20" ht="16.8">
      <c r="L54023" s="404"/>
      <c r="M54023" s="404"/>
      <c r="N54023" s="404"/>
      <c r="O54023" s="404"/>
      <c r="P54023" s="404"/>
      <c r="Q54023" s="404"/>
      <c r="R54023" s="404"/>
      <c r="S54023" s="404"/>
      <c r="T54023" s="404"/>
    </row>
    <row r="54024" spans="12:20" ht="16.8">
      <c r="L54024" s="404"/>
      <c r="M54024" s="404"/>
      <c r="N54024" s="404"/>
      <c r="O54024" s="404"/>
      <c r="P54024" s="404"/>
      <c r="Q54024" s="404"/>
      <c r="R54024" s="404"/>
      <c r="S54024" s="404"/>
      <c r="T54024" s="404"/>
    </row>
    <row r="54025" spans="12:20" ht="16.8">
      <c r="L54025" s="404"/>
      <c r="M54025" s="404"/>
      <c r="N54025" s="404"/>
      <c r="O54025" s="404"/>
      <c r="P54025" s="404"/>
      <c r="Q54025" s="404"/>
      <c r="R54025" s="404"/>
      <c r="S54025" s="404"/>
      <c r="T54025" s="404"/>
    </row>
    <row r="54026" spans="12:20" ht="16.8">
      <c r="L54026" s="404"/>
      <c r="M54026" s="404"/>
      <c r="N54026" s="404"/>
      <c r="O54026" s="404"/>
      <c r="P54026" s="404"/>
      <c r="Q54026" s="404"/>
      <c r="R54026" s="404"/>
      <c r="S54026" s="404"/>
      <c r="T54026" s="404"/>
    </row>
    <row r="54027" spans="12:20" ht="16.8">
      <c r="L54027" s="404"/>
      <c r="M54027" s="404"/>
      <c r="N54027" s="404"/>
      <c r="O54027" s="404"/>
      <c r="P54027" s="404"/>
      <c r="Q54027" s="404"/>
      <c r="R54027" s="404"/>
      <c r="S54027" s="404"/>
      <c r="T54027" s="404"/>
    </row>
    <row r="54028" spans="12:20" ht="16.8">
      <c r="L54028" s="404"/>
      <c r="M54028" s="404"/>
      <c r="N54028" s="404"/>
      <c r="O54028" s="404"/>
      <c r="P54028" s="404"/>
      <c r="Q54028" s="404"/>
      <c r="R54028" s="404"/>
      <c r="S54028" s="404"/>
      <c r="T54028" s="404"/>
    </row>
    <row r="54029" spans="12:20" ht="16.8">
      <c r="L54029" s="404"/>
      <c r="M54029" s="404"/>
      <c r="N54029" s="404"/>
      <c r="O54029" s="404"/>
      <c r="P54029" s="404"/>
      <c r="Q54029" s="404"/>
      <c r="R54029" s="404"/>
      <c r="S54029" s="404"/>
      <c r="T54029" s="404"/>
    </row>
    <row r="54030" spans="12:20" ht="16.8">
      <c r="L54030" s="404"/>
      <c r="M54030" s="404"/>
      <c r="N54030" s="404"/>
      <c r="O54030" s="404"/>
      <c r="P54030" s="404"/>
      <c r="Q54030" s="404"/>
      <c r="R54030" s="404"/>
      <c r="S54030" s="404"/>
      <c r="T54030" s="404"/>
    </row>
    <row r="54031" spans="12:20" ht="16.8">
      <c r="L54031" s="404"/>
      <c r="M54031" s="404"/>
      <c r="N54031" s="404"/>
      <c r="O54031" s="404"/>
      <c r="P54031" s="404"/>
      <c r="Q54031" s="404"/>
      <c r="R54031" s="404"/>
      <c r="S54031" s="404"/>
      <c r="T54031" s="404"/>
    </row>
    <row r="54032" spans="12:20" ht="16.8">
      <c r="L54032" s="404"/>
      <c r="M54032" s="404"/>
      <c r="N54032" s="404"/>
      <c r="O54032" s="404"/>
      <c r="P54032" s="404"/>
      <c r="Q54032" s="404"/>
      <c r="R54032" s="404"/>
      <c r="S54032" s="404"/>
      <c r="T54032" s="404"/>
    </row>
    <row r="54033" spans="12:20" ht="16.8">
      <c r="L54033" s="404"/>
      <c r="M54033" s="404"/>
      <c r="N54033" s="404"/>
      <c r="O54033" s="404"/>
      <c r="P54033" s="404"/>
      <c r="Q54033" s="404"/>
      <c r="R54033" s="404"/>
      <c r="S54033" s="404"/>
      <c r="T54033" s="404"/>
    </row>
    <row r="54034" spans="12:20" ht="16.8">
      <c r="L54034" s="404"/>
      <c r="M54034" s="404"/>
      <c r="N54034" s="404"/>
      <c r="O54034" s="404"/>
      <c r="P54034" s="404"/>
      <c r="Q54034" s="404"/>
      <c r="R54034" s="404"/>
      <c r="S54034" s="404"/>
      <c r="T54034" s="404"/>
    </row>
    <row r="54035" spans="12:20" ht="16.8">
      <c r="L54035" s="404"/>
      <c r="M54035" s="404"/>
      <c r="N54035" s="404"/>
      <c r="O54035" s="404"/>
      <c r="P54035" s="404"/>
      <c r="Q54035" s="404"/>
      <c r="R54035" s="404"/>
      <c r="S54035" s="404"/>
      <c r="T54035" s="404"/>
    </row>
    <row r="54036" spans="12:20" ht="16.8">
      <c r="L54036" s="404"/>
      <c r="M54036" s="404"/>
      <c r="N54036" s="404"/>
      <c r="O54036" s="404"/>
      <c r="P54036" s="404"/>
      <c r="Q54036" s="404"/>
      <c r="R54036" s="404"/>
      <c r="S54036" s="404"/>
      <c r="T54036" s="404"/>
    </row>
    <row r="54037" spans="12:20" ht="16.8">
      <c r="L54037" s="404"/>
      <c r="M54037" s="404"/>
      <c r="N54037" s="404"/>
      <c r="O54037" s="404"/>
      <c r="P54037" s="404"/>
      <c r="Q54037" s="404"/>
      <c r="R54037" s="404"/>
      <c r="S54037" s="404"/>
      <c r="T54037" s="404"/>
    </row>
    <row r="54038" spans="12:20" ht="16.8">
      <c r="L54038" s="404"/>
      <c r="M54038" s="404"/>
      <c r="N54038" s="404"/>
      <c r="O54038" s="404"/>
      <c r="P54038" s="404"/>
      <c r="Q54038" s="404"/>
      <c r="R54038" s="404"/>
      <c r="S54038" s="404"/>
      <c r="T54038" s="404"/>
    </row>
    <row r="54039" spans="12:20" ht="16.8">
      <c r="L54039" s="404"/>
      <c r="M54039" s="404"/>
      <c r="N54039" s="404"/>
      <c r="O54039" s="404"/>
      <c r="P54039" s="404"/>
      <c r="Q54039" s="404"/>
      <c r="R54039" s="404"/>
      <c r="S54039" s="404"/>
      <c r="T54039" s="404"/>
    </row>
    <row r="54040" spans="12:20" ht="16.8">
      <c r="L54040" s="404"/>
      <c r="M54040" s="404"/>
      <c r="N54040" s="404"/>
      <c r="O54040" s="404"/>
      <c r="P54040" s="404"/>
      <c r="Q54040" s="404"/>
      <c r="R54040" s="404"/>
      <c r="S54040" s="404"/>
      <c r="T54040" s="404"/>
    </row>
    <row r="54041" spans="12:20" ht="16.8">
      <c r="L54041" s="404"/>
      <c r="M54041" s="404"/>
      <c r="N54041" s="404"/>
      <c r="O54041" s="404"/>
      <c r="P54041" s="404"/>
      <c r="Q54041" s="404"/>
      <c r="R54041" s="404"/>
      <c r="S54041" s="404"/>
      <c r="T54041" s="404"/>
    </row>
    <row r="54042" spans="12:20" ht="16.8">
      <c r="L54042" s="404"/>
      <c r="M54042" s="404"/>
      <c r="N54042" s="404"/>
      <c r="O54042" s="404"/>
      <c r="P54042" s="404"/>
      <c r="Q54042" s="404"/>
      <c r="R54042" s="404"/>
      <c r="S54042" s="404"/>
      <c r="T54042" s="404"/>
    </row>
    <row r="54043" spans="12:20" ht="16.8">
      <c r="L54043" s="404"/>
      <c r="M54043" s="404"/>
      <c r="N54043" s="404"/>
      <c r="O54043" s="404"/>
      <c r="P54043" s="404"/>
      <c r="Q54043" s="404"/>
      <c r="R54043" s="404"/>
      <c r="S54043" s="404"/>
      <c r="T54043" s="404"/>
    </row>
    <row r="54044" spans="12:20" ht="16.8">
      <c r="L54044" s="404"/>
      <c r="M54044" s="404"/>
      <c r="N54044" s="404"/>
      <c r="O54044" s="404"/>
      <c r="P54044" s="404"/>
      <c r="Q54044" s="404"/>
      <c r="R54044" s="404"/>
      <c r="S54044" s="404"/>
      <c r="T54044" s="404"/>
    </row>
    <row r="54045" spans="12:20" ht="16.8">
      <c r="L54045" s="404"/>
      <c r="M54045" s="404"/>
      <c r="N54045" s="404"/>
      <c r="O54045" s="404"/>
      <c r="P54045" s="404"/>
      <c r="Q54045" s="404"/>
      <c r="R54045" s="404"/>
      <c r="S54045" s="404"/>
      <c r="T54045" s="404"/>
    </row>
    <row r="54046" spans="12:20" ht="16.8">
      <c r="L54046" s="404"/>
      <c r="M54046" s="404"/>
      <c r="N54046" s="404"/>
      <c r="O54046" s="404"/>
      <c r="P54046" s="404"/>
      <c r="Q54046" s="404"/>
      <c r="R54046" s="404"/>
      <c r="S54046" s="404"/>
      <c r="T54046" s="404"/>
    </row>
    <row r="54047" spans="12:20" ht="16.8">
      <c r="L54047" s="404"/>
      <c r="M54047" s="404"/>
      <c r="N54047" s="404"/>
      <c r="O54047" s="404"/>
      <c r="P54047" s="404"/>
      <c r="Q54047" s="404"/>
      <c r="R54047" s="404"/>
      <c r="S54047" s="404"/>
      <c r="T54047" s="404"/>
    </row>
    <row r="54048" spans="12:20" ht="16.8">
      <c r="L54048" s="404"/>
      <c r="M54048" s="404"/>
      <c r="N54048" s="404"/>
      <c r="O54048" s="404"/>
      <c r="P54048" s="404"/>
      <c r="Q54048" s="404"/>
      <c r="R54048" s="404"/>
      <c r="S54048" s="404"/>
      <c r="T54048" s="404"/>
    </row>
    <row r="54049" spans="12:20" ht="16.8">
      <c r="L54049" s="404"/>
      <c r="M54049" s="404"/>
      <c r="N54049" s="404"/>
      <c r="O54049" s="404"/>
      <c r="P54049" s="404"/>
      <c r="Q54049" s="404"/>
      <c r="R54049" s="404"/>
      <c r="S54049" s="404"/>
      <c r="T54049" s="404"/>
    </row>
    <row r="54050" spans="12:20" ht="16.8">
      <c r="L54050" s="404"/>
      <c r="M54050" s="404"/>
      <c r="N54050" s="404"/>
      <c r="O54050" s="404"/>
      <c r="P54050" s="404"/>
      <c r="Q54050" s="404"/>
      <c r="R54050" s="404"/>
      <c r="S54050" s="404"/>
      <c r="T54050" s="404"/>
    </row>
    <row r="54051" spans="12:20" ht="16.8">
      <c r="L54051" s="404"/>
      <c r="M54051" s="404"/>
      <c r="N54051" s="404"/>
      <c r="O54051" s="404"/>
      <c r="P54051" s="404"/>
      <c r="Q54051" s="404"/>
      <c r="R54051" s="404"/>
      <c r="S54051" s="404"/>
      <c r="T54051" s="404"/>
    </row>
    <row r="54052" spans="12:20" ht="16.8">
      <c r="L54052" s="404"/>
      <c r="M54052" s="404"/>
      <c r="N54052" s="404"/>
      <c r="O54052" s="404"/>
      <c r="P54052" s="404"/>
      <c r="Q54052" s="404"/>
      <c r="R54052" s="404"/>
      <c r="S54052" s="404"/>
      <c r="T54052" s="404"/>
    </row>
    <row r="54053" spans="12:20" ht="16.8">
      <c r="L54053" s="404"/>
      <c r="M54053" s="404"/>
      <c r="N54053" s="404"/>
      <c r="O54053" s="404"/>
      <c r="P54053" s="404"/>
      <c r="Q54053" s="404"/>
      <c r="R54053" s="404"/>
      <c r="S54053" s="404"/>
      <c r="T54053" s="404"/>
    </row>
    <row r="54054" spans="12:20" ht="16.8">
      <c r="L54054" s="404"/>
      <c r="M54054" s="404"/>
      <c r="N54054" s="404"/>
      <c r="O54054" s="404"/>
      <c r="P54054" s="404"/>
      <c r="Q54054" s="404"/>
      <c r="R54054" s="404"/>
      <c r="S54054" s="404"/>
      <c r="T54054" s="404"/>
    </row>
    <row r="54055" spans="12:20" ht="16.8">
      <c r="L54055" s="404"/>
      <c r="M54055" s="404"/>
      <c r="N54055" s="404"/>
      <c r="O54055" s="404"/>
      <c r="P54055" s="404"/>
      <c r="Q54055" s="404"/>
      <c r="R54055" s="404"/>
      <c r="S54055" s="404"/>
      <c r="T54055" s="404"/>
    </row>
    <row r="54056" spans="12:20" ht="16.8">
      <c r="L54056" s="404"/>
      <c r="M54056" s="404"/>
      <c r="N54056" s="404"/>
      <c r="O54056" s="404"/>
      <c r="P54056" s="404"/>
      <c r="Q54056" s="404"/>
      <c r="R54056" s="404"/>
      <c r="S54056" s="404"/>
      <c r="T54056" s="404"/>
    </row>
    <row r="54057" spans="12:20" ht="16.8">
      <c r="L54057" s="404"/>
      <c r="M54057" s="404"/>
      <c r="N54057" s="404"/>
      <c r="O54057" s="404"/>
      <c r="P54057" s="404"/>
      <c r="Q54057" s="404"/>
      <c r="R54057" s="404"/>
      <c r="S54057" s="404"/>
      <c r="T54057" s="404"/>
    </row>
    <row r="54058" spans="12:20" ht="16.8">
      <c r="L54058" s="404"/>
      <c r="M54058" s="404"/>
      <c r="N54058" s="404"/>
      <c r="O54058" s="404"/>
      <c r="P54058" s="404"/>
      <c r="Q54058" s="404"/>
      <c r="R54058" s="404"/>
      <c r="S54058" s="404"/>
      <c r="T54058" s="404"/>
    </row>
    <row r="54059" spans="12:20" ht="16.8">
      <c r="L54059" s="404"/>
      <c r="M54059" s="404"/>
      <c r="N54059" s="404"/>
      <c r="O54059" s="404"/>
      <c r="P54059" s="404"/>
      <c r="Q54059" s="404"/>
      <c r="R54059" s="404"/>
      <c r="S54059" s="404"/>
      <c r="T54059" s="404"/>
    </row>
    <row r="54060" spans="12:20" ht="16.8">
      <c r="L54060" s="404"/>
      <c r="M54060" s="404"/>
      <c r="N54060" s="404"/>
      <c r="O54060" s="404"/>
      <c r="P54060" s="404"/>
      <c r="Q54060" s="404"/>
      <c r="R54060" s="404"/>
      <c r="S54060" s="404"/>
      <c r="T54060" s="404"/>
    </row>
    <row r="54061" spans="12:20" ht="16.8">
      <c r="L54061" s="404"/>
      <c r="M54061" s="404"/>
      <c r="N54061" s="404"/>
      <c r="O54061" s="404"/>
      <c r="P54061" s="404"/>
      <c r="Q54061" s="404"/>
      <c r="R54061" s="404"/>
      <c r="S54061" s="404"/>
      <c r="T54061" s="404"/>
    </row>
    <row r="54062" spans="12:20" ht="16.8">
      <c r="L54062" s="404"/>
      <c r="M54062" s="404"/>
      <c r="N54062" s="404"/>
      <c r="O54062" s="404"/>
      <c r="P54062" s="404"/>
      <c r="Q54062" s="404"/>
      <c r="R54062" s="404"/>
      <c r="S54062" s="404"/>
      <c r="T54062" s="404"/>
    </row>
    <row r="54063" spans="12:20" ht="16.8">
      <c r="L54063" s="404"/>
      <c r="M54063" s="404"/>
      <c r="N54063" s="404"/>
      <c r="O54063" s="404"/>
      <c r="P54063" s="404"/>
      <c r="Q54063" s="404"/>
      <c r="R54063" s="404"/>
      <c r="S54063" s="404"/>
      <c r="T54063" s="404"/>
    </row>
    <row r="54064" spans="12:20" ht="16.8">
      <c r="L54064" s="404"/>
      <c r="M54064" s="404"/>
      <c r="N54064" s="404"/>
      <c r="O54064" s="404"/>
      <c r="P54064" s="404"/>
      <c r="Q54064" s="404"/>
      <c r="R54064" s="404"/>
      <c r="S54064" s="404"/>
      <c r="T54064" s="404"/>
    </row>
    <row r="54065" spans="12:20" ht="16.8">
      <c r="L54065" s="404"/>
      <c r="M54065" s="404"/>
      <c r="N54065" s="404"/>
      <c r="O54065" s="404"/>
      <c r="P54065" s="404"/>
      <c r="Q54065" s="404"/>
      <c r="R54065" s="404"/>
      <c r="S54065" s="404"/>
      <c r="T54065" s="404"/>
    </row>
    <row r="54066" spans="12:20" ht="16.8">
      <c r="L54066" s="404"/>
      <c r="M54066" s="404"/>
      <c r="N54066" s="404"/>
      <c r="O54066" s="404"/>
      <c r="P54066" s="404"/>
      <c r="Q54066" s="404"/>
      <c r="R54066" s="404"/>
      <c r="S54066" s="404"/>
      <c r="T54066" s="404"/>
    </row>
    <row r="54067" spans="12:20" ht="16.8">
      <c r="L54067" s="404"/>
      <c r="M54067" s="404"/>
      <c r="N54067" s="404"/>
      <c r="O54067" s="404"/>
      <c r="P54067" s="404"/>
      <c r="Q54067" s="404"/>
      <c r="R54067" s="404"/>
      <c r="S54067" s="404"/>
      <c r="T54067" s="404"/>
    </row>
    <row r="54068" spans="12:20" ht="16.8">
      <c r="L54068" s="404"/>
      <c r="M54068" s="404"/>
      <c r="N54068" s="404"/>
      <c r="O54068" s="404"/>
      <c r="P54068" s="404"/>
      <c r="Q54068" s="404"/>
      <c r="R54068" s="404"/>
      <c r="S54068" s="404"/>
      <c r="T54068" s="404"/>
    </row>
    <row r="54069" spans="12:20" ht="16.8">
      <c r="L54069" s="404"/>
      <c r="M54069" s="404"/>
      <c r="N54069" s="404"/>
      <c r="O54069" s="404"/>
      <c r="P54069" s="404"/>
      <c r="Q54069" s="404"/>
      <c r="R54069" s="404"/>
      <c r="S54069" s="404"/>
      <c r="T54069" s="404"/>
    </row>
    <row r="54070" spans="12:20" ht="16.8">
      <c r="L54070" s="404"/>
      <c r="M54070" s="404"/>
      <c r="N54070" s="404"/>
      <c r="O54070" s="404"/>
      <c r="P54070" s="404"/>
      <c r="Q54070" s="404"/>
      <c r="R54070" s="404"/>
      <c r="S54070" s="404"/>
      <c r="T54070" s="404"/>
    </row>
    <row r="54071" spans="12:20" ht="16.8">
      <c r="L54071" s="404"/>
      <c r="M54071" s="404"/>
      <c r="N54071" s="404"/>
      <c r="O54071" s="404"/>
      <c r="P54071" s="404"/>
      <c r="Q54071" s="404"/>
      <c r="R54071" s="404"/>
      <c r="S54071" s="404"/>
      <c r="T54071" s="404"/>
    </row>
    <row r="54072" spans="12:20" ht="16.8">
      <c r="L54072" s="404"/>
      <c r="M54072" s="404"/>
      <c r="N54072" s="404"/>
      <c r="O54072" s="404"/>
      <c r="P54072" s="404"/>
      <c r="Q54072" s="404"/>
      <c r="R54072" s="404"/>
      <c r="S54072" s="404"/>
      <c r="T54072" s="404"/>
    </row>
    <row r="54073" spans="12:20" ht="16.8">
      <c r="L54073" s="404"/>
      <c r="M54073" s="404"/>
      <c r="N54073" s="404"/>
      <c r="O54073" s="404"/>
      <c r="P54073" s="404"/>
      <c r="Q54073" s="404"/>
      <c r="R54073" s="404"/>
      <c r="S54073" s="404"/>
      <c r="T54073" s="404"/>
    </row>
    <row r="54074" spans="12:20" ht="16.8">
      <c r="L54074" s="404"/>
      <c r="M54074" s="404"/>
      <c r="N54074" s="404"/>
      <c r="O54074" s="404"/>
      <c r="P54074" s="404"/>
      <c r="Q54074" s="404"/>
      <c r="R54074" s="404"/>
      <c r="S54074" s="404"/>
      <c r="T54074" s="404"/>
    </row>
    <row r="54075" spans="12:20" ht="16.8">
      <c r="L54075" s="404"/>
      <c r="M54075" s="404"/>
      <c r="N54075" s="404"/>
      <c r="O54075" s="404"/>
      <c r="P54075" s="404"/>
      <c r="Q54075" s="404"/>
      <c r="R54075" s="404"/>
      <c r="S54075" s="404"/>
      <c r="T54075" s="404"/>
    </row>
    <row r="54076" spans="12:20" ht="16.8">
      <c r="L54076" s="404"/>
      <c r="M54076" s="404"/>
      <c r="N54076" s="404"/>
      <c r="O54076" s="404"/>
      <c r="P54076" s="404"/>
      <c r="Q54076" s="404"/>
      <c r="R54076" s="404"/>
      <c r="S54076" s="404"/>
      <c r="T54076" s="404"/>
    </row>
    <row r="54077" spans="12:20" ht="16.8">
      <c r="L54077" s="404"/>
      <c r="M54077" s="404"/>
      <c r="N54077" s="404"/>
      <c r="O54077" s="404"/>
      <c r="P54077" s="404"/>
      <c r="Q54077" s="404"/>
      <c r="R54077" s="404"/>
      <c r="S54077" s="404"/>
      <c r="T54077" s="404"/>
    </row>
    <row r="54078" spans="12:20" ht="16.8">
      <c r="L54078" s="404"/>
      <c r="M54078" s="404"/>
      <c r="N54078" s="404"/>
      <c r="O54078" s="404"/>
      <c r="P54078" s="404"/>
      <c r="Q54078" s="404"/>
      <c r="R54078" s="404"/>
      <c r="S54078" s="404"/>
      <c r="T54078" s="404"/>
    </row>
    <row r="54079" spans="12:20" ht="16.8">
      <c r="L54079" s="404"/>
      <c r="M54079" s="404"/>
      <c r="N54079" s="404"/>
      <c r="O54079" s="404"/>
      <c r="P54079" s="404"/>
      <c r="Q54079" s="404"/>
      <c r="R54079" s="404"/>
      <c r="S54079" s="404"/>
      <c r="T54079" s="404"/>
    </row>
    <row r="54080" spans="12:20" ht="16.8">
      <c r="L54080" s="404"/>
      <c r="M54080" s="404"/>
      <c r="N54080" s="404"/>
      <c r="O54080" s="404"/>
      <c r="P54080" s="404"/>
      <c r="Q54080" s="404"/>
      <c r="R54080" s="404"/>
      <c r="S54080" s="404"/>
      <c r="T54080" s="404"/>
    </row>
    <row r="54081" spans="12:20" ht="16.8">
      <c r="L54081" s="404"/>
      <c r="M54081" s="404"/>
      <c r="N54081" s="404"/>
      <c r="O54081" s="404"/>
      <c r="P54081" s="404"/>
      <c r="Q54081" s="404"/>
      <c r="R54081" s="404"/>
      <c r="S54081" s="404"/>
      <c r="T54081" s="404"/>
    </row>
    <row r="54082" spans="12:20" ht="16.8">
      <c r="L54082" s="404"/>
      <c r="M54082" s="404"/>
      <c r="N54082" s="404"/>
      <c r="O54082" s="404"/>
      <c r="P54082" s="404"/>
      <c r="Q54082" s="404"/>
      <c r="R54082" s="404"/>
      <c r="S54082" s="404"/>
      <c r="T54082" s="404"/>
    </row>
    <row r="54083" spans="12:20" ht="16.8">
      <c r="L54083" s="404"/>
      <c r="M54083" s="404"/>
      <c r="N54083" s="404"/>
      <c r="O54083" s="404"/>
      <c r="P54083" s="404"/>
      <c r="Q54083" s="404"/>
      <c r="R54083" s="404"/>
      <c r="S54083" s="404"/>
      <c r="T54083" s="404"/>
    </row>
    <row r="54084" spans="12:20" ht="16.8">
      <c r="L54084" s="404"/>
      <c r="M54084" s="404"/>
      <c r="N54084" s="404"/>
      <c r="O54084" s="404"/>
      <c r="P54084" s="404"/>
      <c r="Q54084" s="404"/>
      <c r="R54084" s="404"/>
      <c r="S54084" s="404"/>
      <c r="T54084" s="404"/>
    </row>
    <row r="54085" spans="12:20" ht="16.8">
      <c r="L54085" s="404"/>
      <c r="M54085" s="404"/>
      <c r="N54085" s="404"/>
      <c r="O54085" s="404"/>
      <c r="P54085" s="404"/>
      <c r="Q54085" s="404"/>
      <c r="R54085" s="404"/>
      <c r="S54085" s="404"/>
      <c r="T54085" s="404"/>
    </row>
    <row r="54086" spans="12:20" ht="16.8">
      <c r="L54086" s="404"/>
      <c r="M54086" s="404"/>
      <c r="N54086" s="404"/>
      <c r="O54086" s="404"/>
      <c r="P54086" s="404"/>
      <c r="Q54086" s="404"/>
      <c r="R54086" s="404"/>
      <c r="S54086" s="404"/>
      <c r="T54086" s="404"/>
    </row>
    <row r="54087" spans="12:20" ht="16.8">
      <c r="L54087" s="404"/>
      <c r="M54087" s="404"/>
      <c r="N54087" s="404"/>
      <c r="O54087" s="404"/>
      <c r="P54087" s="404"/>
      <c r="Q54087" s="404"/>
      <c r="R54087" s="404"/>
      <c r="S54087" s="404"/>
      <c r="T54087" s="404"/>
    </row>
    <row r="54088" spans="12:20" ht="16.8">
      <c r="L54088" s="404"/>
      <c r="M54088" s="404"/>
      <c r="N54088" s="404"/>
      <c r="O54088" s="404"/>
      <c r="P54088" s="404"/>
      <c r="Q54088" s="404"/>
      <c r="R54088" s="404"/>
      <c r="S54088" s="404"/>
      <c r="T54088" s="404"/>
    </row>
    <row r="54089" spans="12:20" ht="16.8">
      <c r="L54089" s="404"/>
      <c r="M54089" s="404"/>
      <c r="N54089" s="404"/>
      <c r="O54089" s="404"/>
      <c r="P54089" s="404"/>
      <c r="Q54089" s="404"/>
      <c r="R54089" s="404"/>
      <c r="S54089" s="404"/>
      <c r="T54089" s="404"/>
    </row>
    <row r="54090" spans="12:20" ht="16.8">
      <c r="L54090" s="404"/>
      <c r="M54090" s="404"/>
      <c r="N54090" s="404"/>
      <c r="O54090" s="404"/>
      <c r="P54090" s="404"/>
      <c r="Q54090" s="404"/>
      <c r="R54090" s="404"/>
      <c r="S54090" s="404"/>
      <c r="T54090" s="404"/>
    </row>
    <row r="54091" spans="12:20" ht="16.8">
      <c r="L54091" s="404"/>
      <c r="M54091" s="404"/>
      <c r="N54091" s="404"/>
      <c r="O54091" s="404"/>
      <c r="P54091" s="404"/>
      <c r="Q54091" s="404"/>
      <c r="R54091" s="404"/>
      <c r="S54091" s="404"/>
      <c r="T54091" s="404"/>
    </row>
    <row r="54092" spans="12:20" ht="16.8">
      <c r="L54092" s="404"/>
      <c r="M54092" s="404"/>
      <c r="N54092" s="404"/>
      <c r="O54092" s="404"/>
      <c r="P54092" s="404"/>
      <c r="Q54092" s="404"/>
      <c r="R54092" s="404"/>
      <c r="S54092" s="404"/>
      <c r="T54092" s="404"/>
    </row>
    <row r="54093" spans="12:20" ht="16.8">
      <c r="L54093" s="404"/>
      <c r="M54093" s="404"/>
      <c r="N54093" s="404"/>
      <c r="O54093" s="404"/>
      <c r="P54093" s="404"/>
      <c r="Q54093" s="404"/>
      <c r="R54093" s="404"/>
      <c r="S54093" s="404"/>
      <c r="T54093" s="404"/>
    </row>
    <row r="54094" spans="12:20" ht="16.8">
      <c r="L54094" s="404"/>
      <c r="M54094" s="404"/>
      <c r="N54094" s="404"/>
      <c r="O54094" s="404"/>
      <c r="P54094" s="404"/>
      <c r="Q54094" s="404"/>
      <c r="R54094" s="404"/>
      <c r="S54094" s="404"/>
      <c r="T54094" s="404"/>
    </row>
    <row r="54095" spans="12:20" ht="16.8">
      <c r="L54095" s="404"/>
      <c r="M54095" s="404"/>
      <c r="N54095" s="404"/>
      <c r="O54095" s="404"/>
      <c r="P54095" s="404"/>
      <c r="Q54095" s="404"/>
      <c r="R54095" s="404"/>
      <c r="S54095" s="404"/>
      <c r="T54095" s="404"/>
    </row>
    <row r="54096" spans="12:20" ht="16.8">
      <c r="L54096" s="404"/>
      <c r="M54096" s="404"/>
      <c r="N54096" s="404"/>
      <c r="O54096" s="404"/>
      <c r="P54096" s="404"/>
      <c r="Q54096" s="404"/>
      <c r="R54096" s="404"/>
      <c r="S54096" s="404"/>
      <c r="T54096" s="404"/>
    </row>
    <row r="54097" spans="12:20" ht="16.8">
      <c r="L54097" s="404"/>
      <c r="M54097" s="404"/>
      <c r="N54097" s="404"/>
      <c r="O54097" s="404"/>
      <c r="P54097" s="404"/>
      <c r="Q54097" s="404"/>
      <c r="R54097" s="404"/>
      <c r="S54097" s="404"/>
      <c r="T54097" s="404"/>
    </row>
    <row r="54098" spans="12:20" ht="16.8">
      <c r="L54098" s="404"/>
      <c r="M54098" s="404"/>
      <c r="N54098" s="404"/>
      <c r="O54098" s="404"/>
      <c r="P54098" s="404"/>
      <c r="Q54098" s="404"/>
      <c r="R54098" s="404"/>
      <c r="S54098" s="404"/>
      <c r="T54098" s="404"/>
    </row>
    <row r="54099" spans="12:20" ht="16.8">
      <c r="L54099" s="404"/>
      <c r="M54099" s="404"/>
      <c r="N54099" s="404"/>
      <c r="O54099" s="404"/>
      <c r="P54099" s="404"/>
      <c r="Q54099" s="404"/>
      <c r="R54099" s="404"/>
      <c r="S54099" s="404"/>
      <c r="T54099" s="404"/>
    </row>
    <row r="54100" spans="12:20" ht="16.8">
      <c r="L54100" s="404"/>
      <c r="M54100" s="404"/>
      <c r="N54100" s="404"/>
      <c r="O54100" s="404"/>
      <c r="P54100" s="404"/>
      <c r="Q54100" s="404"/>
      <c r="R54100" s="404"/>
      <c r="S54100" s="404"/>
      <c r="T54100" s="404"/>
    </row>
    <row r="54101" spans="12:20" ht="16.8">
      <c r="L54101" s="404"/>
      <c r="M54101" s="404"/>
      <c r="N54101" s="404"/>
      <c r="O54101" s="404"/>
      <c r="P54101" s="404"/>
      <c r="Q54101" s="404"/>
      <c r="R54101" s="404"/>
      <c r="S54101" s="404"/>
      <c r="T54101" s="404"/>
    </row>
    <row r="54102" spans="12:20" ht="16.8">
      <c r="L54102" s="404"/>
      <c r="M54102" s="404"/>
      <c r="N54102" s="404"/>
      <c r="O54102" s="404"/>
      <c r="P54102" s="404"/>
      <c r="Q54102" s="404"/>
      <c r="R54102" s="404"/>
      <c r="S54102" s="404"/>
      <c r="T54102" s="404"/>
    </row>
    <row r="54103" spans="12:20" ht="16.8">
      <c r="L54103" s="404"/>
      <c r="M54103" s="404"/>
      <c r="N54103" s="404"/>
      <c r="O54103" s="404"/>
      <c r="P54103" s="404"/>
      <c r="Q54103" s="404"/>
      <c r="R54103" s="404"/>
      <c r="S54103" s="404"/>
      <c r="T54103" s="404"/>
    </row>
    <row r="54104" spans="12:20" ht="16.8">
      <c r="L54104" s="404"/>
      <c r="M54104" s="404"/>
      <c r="N54104" s="404"/>
      <c r="O54104" s="404"/>
      <c r="P54104" s="404"/>
      <c r="Q54104" s="404"/>
      <c r="R54104" s="404"/>
      <c r="S54104" s="404"/>
      <c r="T54104" s="404"/>
    </row>
    <row r="54105" spans="12:20" ht="16.8">
      <c r="L54105" s="404"/>
      <c r="M54105" s="404"/>
      <c r="N54105" s="404"/>
      <c r="O54105" s="404"/>
      <c r="P54105" s="404"/>
      <c r="Q54105" s="404"/>
      <c r="R54105" s="404"/>
      <c r="S54105" s="404"/>
      <c r="T54105" s="404"/>
    </row>
    <row r="54106" spans="12:20" ht="16.8">
      <c r="L54106" s="404"/>
      <c r="M54106" s="404"/>
      <c r="N54106" s="404"/>
      <c r="O54106" s="404"/>
      <c r="P54106" s="404"/>
      <c r="Q54106" s="404"/>
      <c r="R54106" s="404"/>
      <c r="S54106" s="404"/>
      <c r="T54106" s="404"/>
    </row>
    <row r="54107" spans="12:20" ht="16.8">
      <c r="L54107" s="404"/>
      <c r="M54107" s="404"/>
      <c r="N54107" s="404"/>
      <c r="O54107" s="404"/>
      <c r="P54107" s="404"/>
      <c r="Q54107" s="404"/>
      <c r="R54107" s="404"/>
      <c r="S54107" s="404"/>
      <c r="T54107" s="404"/>
    </row>
    <row r="54108" spans="12:20" ht="16.8">
      <c r="L54108" s="404"/>
      <c r="M54108" s="404"/>
      <c r="N54108" s="404"/>
      <c r="O54108" s="404"/>
      <c r="P54108" s="404"/>
      <c r="Q54108" s="404"/>
      <c r="R54108" s="404"/>
      <c r="S54108" s="404"/>
      <c r="T54108" s="404"/>
    </row>
    <row r="54109" spans="12:20" ht="16.8">
      <c r="L54109" s="404"/>
      <c r="M54109" s="404"/>
      <c r="N54109" s="404"/>
      <c r="O54109" s="404"/>
      <c r="P54109" s="404"/>
      <c r="Q54109" s="404"/>
      <c r="R54109" s="404"/>
      <c r="S54109" s="404"/>
      <c r="T54109" s="404"/>
    </row>
    <row r="54110" spans="12:20" ht="16.8">
      <c r="L54110" s="404"/>
      <c r="M54110" s="404"/>
      <c r="N54110" s="404"/>
      <c r="O54110" s="404"/>
      <c r="P54110" s="404"/>
      <c r="Q54110" s="404"/>
      <c r="R54110" s="404"/>
      <c r="S54110" s="404"/>
      <c r="T54110" s="404"/>
    </row>
    <row r="54111" spans="12:20" ht="16.8">
      <c r="L54111" s="404"/>
      <c r="M54111" s="404"/>
      <c r="N54111" s="404"/>
      <c r="O54111" s="404"/>
      <c r="P54111" s="404"/>
      <c r="Q54111" s="404"/>
      <c r="R54111" s="404"/>
      <c r="S54111" s="404"/>
      <c r="T54111" s="404"/>
    </row>
    <row r="54112" spans="12:20" ht="16.8">
      <c r="L54112" s="404"/>
      <c r="M54112" s="404"/>
      <c r="N54112" s="404"/>
      <c r="O54112" s="404"/>
      <c r="P54112" s="404"/>
      <c r="Q54112" s="404"/>
      <c r="R54112" s="404"/>
      <c r="S54112" s="404"/>
      <c r="T54112" s="404"/>
    </row>
    <row r="54113" spans="12:20" ht="16.8">
      <c r="L54113" s="404"/>
      <c r="M54113" s="404"/>
      <c r="N54113" s="404"/>
      <c r="O54113" s="404"/>
      <c r="P54113" s="404"/>
      <c r="Q54113" s="404"/>
      <c r="R54113" s="404"/>
      <c r="S54113" s="404"/>
      <c r="T54113" s="404"/>
    </row>
    <row r="54114" spans="12:20" ht="16.8">
      <c r="L54114" s="404"/>
      <c r="M54114" s="404"/>
      <c r="N54114" s="404"/>
      <c r="O54114" s="404"/>
      <c r="P54114" s="404"/>
      <c r="Q54114" s="404"/>
      <c r="R54114" s="404"/>
      <c r="S54114" s="404"/>
      <c r="T54114" s="404"/>
    </row>
    <row r="54115" spans="12:20" ht="16.8">
      <c r="L54115" s="404"/>
      <c r="M54115" s="404"/>
      <c r="N54115" s="404"/>
      <c r="O54115" s="404"/>
      <c r="P54115" s="404"/>
      <c r="Q54115" s="404"/>
      <c r="R54115" s="404"/>
      <c r="S54115" s="404"/>
      <c r="T54115" s="404"/>
    </row>
    <row r="54116" spans="12:20" ht="16.8">
      <c r="L54116" s="404"/>
      <c r="M54116" s="404"/>
      <c r="N54116" s="404"/>
      <c r="O54116" s="404"/>
      <c r="P54116" s="404"/>
      <c r="Q54116" s="404"/>
      <c r="R54116" s="404"/>
      <c r="S54116" s="404"/>
      <c r="T54116" s="404"/>
    </row>
    <row r="54117" spans="12:20" ht="16.8">
      <c r="L54117" s="404"/>
      <c r="M54117" s="404"/>
      <c r="N54117" s="404"/>
      <c r="O54117" s="404"/>
      <c r="P54117" s="404"/>
      <c r="Q54117" s="404"/>
      <c r="R54117" s="404"/>
      <c r="S54117" s="404"/>
      <c r="T54117" s="404"/>
    </row>
    <row r="54118" spans="12:20" ht="16.8">
      <c r="L54118" s="404"/>
      <c r="M54118" s="404"/>
      <c r="N54118" s="404"/>
      <c r="O54118" s="404"/>
      <c r="P54118" s="404"/>
      <c r="Q54118" s="404"/>
      <c r="R54118" s="404"/>
      <c r="S54118" s="404"/>
      <c r="T54118" s="404"/>
    </row>
    <row r="54119" spans="12:20" ht="16.8">
      <c r="L54119" s="404"/>
      <c r="M54119" s="404"/>
      <c r="N54119" s="404"/>
      <c r="O54119" s="404"/>
      <c r="P54119" s="404"/>
      <c r="Q54119" s="404"/>
      <c r="R54119" s="404"/>
      <c r="S54119" s="404"/>
      <c r="T54119" s="404"/>
    </row>
    <row r="54120" spans="12:20" ht="16.8">
      <c r="L54120" s="404"/>
      <c r="M54120" s="404"/>
      <c r="N54120" s="404"/>
      <c r="O54120" s="404"/>
      <c r="P54120" s="404"/>
      <c r="Q54120" s="404"/>
      <c r="R54120" s="404"/>
      <c r="S54120" s="404"/>
      <c r="T54120" s="404"/>
    </row>
    <row r="54121" spans="12:20" ht="16.8">
      <c r="L54121" s="404"/>
      <c r="M54121" s="404"/>
      <c r="N54121" s="404"/>
      <c r="O54121" s="404"/>
      <c r="P54121" s="404"/>
      <c r="Q54121" s="404"/>
      <c r="R54121" s="404"/>
      <c r="S54121" s="404"/>
      <c r="T54121" s="404"/>
    </row>
    <row r="54122" spans="12:20" ht="16.8">
      <c r="L54122" s="404"/>
      <c r="M54122" s="404"/>
      <c r="N54122" s="404"/>
      <c r="O54122" s="404"/>
      <c r="P54122" s="404"/>
      <c r="Q54122" s="404"/>
      <c r="R54122" s="404"/>
      <c r="S54122" s="404"/>
      <c r="T54122" s="404"/>
    </row>
    <row r="54123" spans="12:20" ht="16.8">
      <c r="L54123" s="404"/>
      <c r="M54123" s="404"/>
      <c r="N54123" s="404"/>
      <c r="O54123" s="404"/>
      <c r="P54123" s="404"/>
      <c r="Q54123" s="404"/>
      <c r="R54123" s="404"/>
      <c r="S54123" s="404"/>
      <c r="T54123" s="404"/>
    </row>
    <row r="54124" spans="12:20" ht="16.8">
      <c r="L54124" s="404"/>
      <c r="M54124" s="404"/>
      <c r="N54124" s="404"/>
      <c r="O54124" s="404"/>
      <c r="P54124" s="404"/>
      <c r="Q54124" s="404"/>
      <c r="R54124" s="404"/>
      <c r="S54124" s="404"/>
      <c r="T54124" s="404"/>
    </row>
    <row r="54125" spans="12:20" ht="16.8">
      <c r="L54125" s="404"/>
      <c r="M54125" s="404"/>
      <c r="N54125" s="404"/>
      <c r="O54125" s="404"/>
      <c r="P54125" s="404"/>
      <c r="Q54125" s="404"/>
      <c r="R54125" s="404"/>
      <c r="S54125" s="404"/>
      <c r="T54125" s="404"/>
    </row>
    <row r="54126" spans="12:20" ht="16.8">
      <c r="L54126" s="404"/>
      <c r="M54126" s="404"/>
      <c r="N54126" s="404"/>
      <c r="O54126" s="404"/>
      <c r="P54126" s="404"/>
      <c r="Q54126" s="404"/>
      <c r="R54126" s="404"/>
      <c r="S54126" s="404"/>
      <c r="T54126" s="404"/>
    </row>
    <row r="54127" spans="12:20" ht="16.8">
      <c r="L54127" s="404"/>
      <c r="M54127" s="404"/>
      <c r="N54127" s="404"/>
      <c r="O54127" s="404"/>
      <c r="P54127" s="404"/>
      <c r="Q54127" s="404"/>
      <c r="R54127" s="404"/>
      <c r="S54127" s="404"/>
      <c r="T54127" s="404"/>
    </row>
    <row r="54128" spans="12:20" ht="16.8">
      <c r="L54128" s="404"/>
      <c r="M54128" s="404"/>
      <c r="N54128" s="404"/>
      <c r="O54128" s="404"/>
      <c r="P54128" s="404"/>
      <c r="Q54128" s="404"/>
      <c r="R54128" s="404"/>
      <c r="S54128" s="404"/>
      <c r="T54128" s="404"/>
    </row>
    <row r="54129" spans="12:20" ht="16.8">
      <c r="L54129" s="404"/>
      <c r="M54129" s="404"/>
      <c r="N54129" s="404"/>
      <c r="O54129" s="404"/>
      <c r="P54129" s="404"/>
      <c r="Q54129" s="404"/>
      <c r="R54129" s="404"/>
      <c r="S54129" s="404"/>
      <c r="T54129" s="404"/>
    </row>
    <row r="54130" spans="12:20" ht="16.8">
      <c r="L54130" s="404"/>
      <c r="M54130" s="404"/>
      <c r="N54130" s="404"/>
      <c r="O54130" s="404"/>
      <c r="P54130" s="404"/>
      <c r="Q54130" s="404"/>
      <c r="R54130" s="404"/>
      <c r="S54130" s="404"/>
      <c r="T54130" s="404"/>
    </row>
    <row r="54131" spans="12:20" ht="16.8">
      <c r="L54131" s="404"/>
      <c r="M54131" s="404"/>
      <c r="N54131" s="404"/>
      <c r="O54131" s="404"/>
      <c r="P54131" s="404"/>
      <c r="Q54131" s="404"/>
      <c r="R54131" s="404"/>
      <c r="S54131" s="404"/>
      <c r="T54131" s="404"/>
    </row>
    <row r="54132" spans="12:20" ht="16.8">
      <c r="L54132" s="404"/>
      <c r="M54132" s="404"/>
      <c r="N54132" s="404"/>
      <c r="O54132" s="404"/>
      <c r="P54132" s="404"/>
      <c r="Q54132" s="404"/>
      <c r="R54132" s="404"/>
      <c r="S54132" s="404"/>
      <c r="T54132" s="404"/>
    </row>
    <row r="54133" spans="12:20" ht="16.8">
      <c r="L54133" s="404"/>
      <c r="M54133" s="404"/>
      <c r="N54133" s="404"/>
      <c r="O54133" s="404"/>
      <c r="P54133" s="404"/>
      <c r="Q54133" s="404"/>
      <c r="R54133" s="404"/>
      <c r="S54133" s="404"/>
      <c r="T54133" s="404"/>
    </row>
    <row r="54134" spans="12:20" ht="16.8">
      <c r="L54134" s="404"/>
      <c r="M54134" s="404"/>
      <c r="N54134" s="404"/>
      <c r="O54134" s="404"/>
      <c r="P54134" s="404"/>
      <c r="Q54134" s="404"/>
      <c r="R54134" s="404"/>
      <c r="S54134" s="404"/>
      <c r="T54134" s="404"/>
    </row>
    <row r="54135" spans="12:20" ht="16.8">
      <c r="L54135" s="404"/>
      <c r="M54135" s="404"/>
      <c r="N54135" s="404"/>
      <c r="O54135" s="404"/>
      <c r="P54135" s="404"/>
      <c r="Q54135" s="404"/>
      <c r="R54135" s="404"/>
      <c r="S54135" s="404"/>
      <c r="T54135" s="404"/>
    </row>
    <row r="54136" spans="12:20" ht="16.8">
      <c r="L54136" s="404"/>
      <c r="M54136" s="404"/>
      <c r="N54136" s="404"/>
      <c r="O54136" s="404"/>
      <c r="P54136" s="404"/>
      <c r="Q54136" s="404"/>
      <c r="R54136" s="404"/>
      <c r="S54136" s="404"/>
      <c r="T54136" s="404"/>
    </row>
    <row r="54137" spans="12:20" ht="16.8">
      <c r="L54137" s="404"/>
      <c r="M54137" s="404"/>
      <c r="N54137" s="404"/>
      <c r="O54137" s="404"/>
      <c r="P54137" s="404"/>
      <c r="Q54137" s="404"/>
      <c r="R54137" s="404"/>
      <c r="S54137" s="404"/>
      <c r="T54137" s="404"/>
    </row>
    <row r="54138" spans="12:20" ht="16.8">
      <c r="L54138" s="404"/>
      <c r="M54138" s="404"/>
      <c r="N54138" s="404"/>
      <c r="O54138" s="404"/>
      <c r="P54138" s="404"/>
      <c r="Q54138" s="404"/>
      <c r="R54138" s="404"/>
      <c r="S54138" s="404"/>
      <c r="T54138" s="404"/>
    </row>
    <row r="54139" spans="12:20" ht="16.8">
      <c r="L54139" s="404"/>
      <c r="M54139" s="404"/>
      <c r="N54139" s="404"/>
      <c r="O54139" s="404"/>
      <c r="P54139" s="404"/>
      <c r="Q54139" s="404"/>
      <c r="R54139" s="404"/>
      <c r="S54139" s="404"/>
      <c r="T54139" s="404"/>
    </row>
    <row r="54140" spans="12:20" ht="16.8">
      <c r="L54140" s="404"/>
      <c r="M54140" s="404"/>
      <c r="N54140" s="404"/>
      <c r="O54140" s="404"/>
      <c r="P54140" s="404"/>
      <c r="Q54140" s="404"/>
      <c r="R54140" s="404"/>
      <c r="S54140" s="404"/>
      <c r="T54140" s="404"/>
    </row>
    <row r="54141" spans="12:20" ht="16.8">
      <c r="L54141" s="404"/>
      <c r="M54141" s="404"/>
      <c r="N54141" s="404"/>
      <c r="O54141" s="404"/>
      <c r="P54141" s="404"/>
      <c r="Q54141" s="404"/>
      <c r="R54141" s="404"/>
      <c r="S54141" s="404"/>
      <c r="T54141" s="404"/>
    </row>
    <row r="54142" spans="12:20" ht="16.8">
      <c r="L54142" s="404"/>
      <c r="M54142" s="404"/>
      <c r="N54142" s="404"/>
      <c r="O54142" s="404"/>
      <c r="P54142" s="404"/>
      <c r="Q54142" s="404"/>
      <c r="R54142" s="404"/>
      <c r="S54142" s="404"/>
      <c r="T54142" s="404"/>
    </row>
    <row r="54143" spans="12:20" ht="16.8">
      <c r="L54143" s="404"/>
      <c r="M54143" s="404"/>
      <c r="N54143" s="404"/>
      <c r="O54143" s="404"/>
      <c r="P54143" s="404"/>
      <c r="Q54143" s="404"/>
      <c r="R54143" s="404"/>
      <c r="S54143" s="404"/>
      <c r="T54143" s="404"/>
    </row>
    <row r="54144" spans="12:20" ht="16.8">
      <c r="L54144" s="404"/>
      <c r="M54144" s="404"/>
      <c r="N54144" s="404"/>
      <c r="O54144" s="404"/>
      <c r="P54144" s="404"/>
      <c r="Q54144" s="404"/>
      <c r="R54144" s="404"/>
      <c r="S54144" s="404"/>
      <c r="T54144" s="404"/>
    </row>
    <row r="54145" spans="12:20" ht="16.8">
      <c r="L54145" s="404"/>
      <c r="M54145" s="404"/>
      <c r="N54145" s="404"/>
      <c r="O54145" s="404"/>
      <c r="P54145" s="404"/>
      <c r="Q54145" s="404"/>
      <c r="R54145" s="404"/>
      <c r="S54145" s="404"/>
      <c r="T54145" s="404"/>
    </row>
    <row r="54146" spans="12:20" ht="16.8">
      <c r="L54146" s="404"/>
      <c r="M54146" s="404"/>
      <c r="N54146" s="404"/>
      <c r="O54146" s="404"/>
      <c r="P54146" s="404"/>
      <c r="Q54146" s="404"/>
      <c r="R54146" s="404"/>
      <c r="S54146" s="404"/>
      <c r="T54146" s="404"/>
    </row>
    <row r="54147" spans="12:20" ht="16.8">
      <c r="L54147" s="404"/>
      <c r="M54147" s="404"/>
      <c r="N54147" s="404"/>
      <c r="O54147" s="404"/>
      <c r="P54147" s="404"/>
      <c r="Q54147" s="404"/>
      <c r="R54147" s="404"/>
      <c r="S54147" s="404"/>
      <c r="T54147" s="404"/>
    </row>
    <row r="54148" spans="12:20" ht="16.8">
      <c r="L54148" s="404"/>
      <c r="M54148" s="404"/>
      <c r="N54148" s="404"/>
      <c r="O54148" s="404"/>
      <c r="P54148" s="404"/>
      <c r="Q54148" s="404"/>
      <c r="R54148" s="404"/>
      <c r="S54148" s="404"/>
      <c r="T54148" s="404"/>
    </row>
    <row r="54149" spans="12:20" ht="16.8">
      <c r="L54149" s="404"/>
      <c r="M54149" s="404"/>
      <c r="N54149" s="404"/>
      <c r="O54149" s="404"/>
      <c r="P54149" s="404"/>
      <c r="Q54149" s="404"/>
      <c r="R54149" s="404"/>
      <c r="S54149" s="404"/>
      <c r="T54149" s="404"/>
    </row>
    <row r="54150" spans="12:20" ht="16.8">
      <c r="L54150" s="404"/>
      <c r="M54150" s="404"/>
      <c r="N54150" s="404"/>
      <c r="O54150" s="404"/>
      <c r="P54150" s="404"/>
      <c r="Q54150" s="404"/>
      <c r="R54150" s="404"/>
      <c r="S54150" s="404"/>
      <c r="T54150" s="404"/>
    </row>
    <row r="54151" spans="12:20" ht="16.8">
      <c r="L54151" s="404"/>
      <c r="M54151" s="404"/>
      <c r="N54151" s="404"/>
      <c r="O54151" s="404"/>
      <c r="P54151" s="404"/>
      <c r="Q54151" s="404"/>
      <c r="R54151" s="404"/>
      <c r="S54151" s="404"/>
      <c r="T54151" s="404"/>
    </row>
    <row r="54152" spans="12:20" ht="16.8">
      <c r="L54152" s="404"/>
      <c r="M54152" s="404"/>
      <c r="N54152" s="404"/>
      <c r="O54152" s="404"/>
      <c r="P54152" s="404"/>
      <c r="Q54152" s="404"/>
      <c r="R54152" s="404"/>
      <c r="S54152" s="404"/>
      <c r="T54152" s="404"/>
    </row>
    <row r="54153" spans="12:20" ht="16.8">
      <c r="L54153" s="404"/>
      <c r="M54153" s="404"/>
      <c r="N54153" s="404"/>
      <c r="O54153" s="404"/>
      <c r="P54153" s="404"/>
      <c r="Q54153" s="404"/>
      <c r="R54153" s="404"/>
      <c r="S54153" s="404"/>
      <c r="T54153" s="404"/>
    </row>
    <row r="54154" spans="12:20" ht="16.8">
      <c r="L54154" s="404"/>
      <c r="M54154" s="404"/>
      <c r="N54154" s="404"/>
      <c r="O54154" s="404"/>
      <c r="P54154" s="404"/>
      <c r="Q54154" s="404"/>
      <c r="R54154" s="404"/>
      <c r="S54154" s="404"/>
      <c r="T54154" s="404"/>
    </row>
    <row r="54155" spans="12:20" ht="16.8">
      <c r="L54155" s="404"/>
      <c r="M54155" s="404"/>
      <c r="N54155" s="404"/>
      <c r="O54155" s="404"/>
      <c r="P54155" s="404"/>
      <c r="Q54155" s="404"/>
      <c r="R54155" s="404"/>
      <c r="S54155" s="404"/>
      <c r="T54155" s="404"/>
    </row>
    <row r="54156" spans="12:20" ht="16.8">
      <c r="L54156" s="404"/>
      <c r="M54156" s="404"/>
      <c r="N54156" s="404"/>
      <c r="O54156" s="404"/>
      <c r="P54156" s="404"/>
      <c r="Q54156" s="404"/>
      <c r="R54156" s="404"/>
      <c r="S54156" s="404"/>
      <c r="T54156" s="404"/>
    </row>
    <row r="54157" spans="12:20" ht="16.8">
      <c r="L54157" s="404"/>
      <c r="M54157" s="404"/>
      <c r="N54157" s="404"/>
      <c r="O54157" s="404"/>
      <c r="P54157" s="404"/>
      <c r="Q54157" s="404"/>
      <c r="R54157" s="404"/>
      <c r="S54157" s="404"/>
      <c r="T54157" s="404"/>
    </row>
    <row r="54158" spans="12:20" ht="16.8">
      <c r="L54158" s="404"/>
      <c r="M54158" s="404"/>
      <c r="N54158" s="404"/>
      <c r="O54158" s="404"/>
      <c r="P54158" s="404"/>
      <c r="Q54158" s="404"/>
      <c r="R54158" s="404"/>
      <c r="S54158" s="404"/>
      <c r="T54158" s="404"/>
    </row>
    <row r="54159" spans="12:20" ht="16.8">
      <c r="L54159" s="404"/>
      <c r="M54159" s="404"/>
      <c r="N54159" s="404"/>
      <c r="O54159" s="404"/>
      <c r="P54159" s="404"/>
      <c r="Q54159" s="404"/>
      <c r="R54159" s="404"/>
      <c r="S54159" s="404"/>
      <c r="T54159" s="404"/>
    </row>
    <row r="54160" spans="12:20" ht="16.8">
      <c r="L54160" s="404"/>
      <c r="M54160" s="404"/>
      <c r="N54160" s="404"/>
      <c r="O54160" s="404"/>
      <c r="P54160" s="404"/>
      <c r="Q54160" s="404"/>
      <c r="R54160" s="404"/>
      <c r="S54160" s="404"/>
      <c r="T54160" s="404"/>
    </row>
    <row r="54161" spans="12:20" ht="16.8">
      <c r="L54161" s="404"/>
      <c r="M54161" s="404"/>
      <c r="N54161" s="404"/>
      <c r="O54161" s="404"/>
      <c r="P54161" s="404"/>
      <c r="Q54161" s="404"/>
      <c r="R54161" s="404"/>
      <c r="S54161" s="404"/>
      <c r="T54161" s="404"/>
    </row>
    <row r="54162" spans="12:20" ht="16.8">
      <c r="L54162" s="404"/>
      <c r="M54162" s="404"/>
      <c r="N54162" s="404"/>
      <c r="O54162" s="404"/>
      <c r="P54162" s="404"/>
      <c r="Q54162" s="404"/>
      <c r="R54162" s="404"/>
      <c r="S54162" s="404"/>
      <c r="T54162" s="404"/>
    </row>
    <row r="54163" spans="12:20" ht="16.8">
      <c r="L54163" s="404"/>
      <c r="M54163" s="404"/>
      <c r="N54163" s="404"/>
      <c r="O54163" s="404"/>
      <c r="P54163" s="404"/>
      <c r="Q54163" s="404"/>
      <c r="R54163" s="404"/>
      <c r="S54163" s="404"/>
      <c r="T54163" s="404"/>
    </row>
    <row r="54164" spans="12:20" ht="16.8">
      <c r="L54164" s="404"/>
      <c r="M54164" s="404"/>
      <c r="N54164" s="404"/>
      <c r="O54164" s="404"/>
      <c r="P54164" s="404"/>
      <c r="Q54164" s="404"/>
      <c r="R54164" s="404"/>
      <c r="S54164" s="404"/>
      <c r="T54164" s="404"/>
    </row>
    <row r="54165" spans="12:20" ht="16.8">
      <c r="L54165" s="404"/>
      <c r="M54165" s="404"/>
      <c r="N54165" s="404"/>
      <c r="O54165" s="404"/>
      <c r="P54165" s="404"/>
      <c r="Q54165" s="404"/>
      <c r="R54165" s="404"/>
      <c r="S54165" s="404"/>
      <c r="T54165" s="404"/>
    </row>
    <row r="54166" spans="12:20" ht="16.8">
      <c r="L54166" s="404"/>
      <c r="M54166" s="404"/>
      <c r="N54166" s="404"/>
      <c r="O54166" s="404"/>
      <c r="P54166" s="404"/>
      <c r="Q54166" s="404"/>
      <c r="R54166" s="404"/>
      <c r="S54166" s="404"/>
      <c r="T54166" s="404"/>
    </row>
    <row r="54167" spans="12:20" ht="16.8">
      <c r="L54167" s="404"/>
      <c r="M54167" s="404"/>
      <c r="N54167" s="404"/>
      <c r="O54167" s="404"/>
      <c r="P54167" s="404"/>
      <c r="Q54167" s="404"/>
      <c r="R54167" s="404"/>
      <c r="S54167" s="404"/>
      <c r="T54167" s="404"/>
    </row>
    <row r="54168" spans="12:20" ht="16.8">
      <c r="L54168" s="404"/>
      <c r="M54168" s="404"/>
      <c r="N54168" s="404"/>
      <c r="O54168" s="404"/>
      <c r="P54168" s="404"/>
      <c r="Q54168" s="404"/>
      <c r="R54168" s="404"/>
      <c r="S54168" s="404"/>
      <c r="T54168" s="404"/>
    </row>
    <row r="54169" spans="12:20" ht="16.8">
      <c r="L54169" s="404"/>
      <c r="M54169" s="404"/>
      <c r="N54169" s="404"/>
      <c r="O54169" s="404"/>
      <c r="P54169" s="404"/>
      <c r="Q54169" s="404"/>
      <c r="R54169" s="404"/>
      <c r="S54169" s="404"/>
      <c r="T54169" s="404"/>
    </row>
    <row r="54170" spans="12:20" ht="16.8">
      <c r="L54170" s="404"/>
      <c r="M54170" s="404"/>
      <c r="N54170" s="404"/>
      <c r="O54170" s="404"/>
      <c r="P54170" s="404"/>
      <c r="Q54170" s="404"/>
      <c r="R54170" s="404"/>
      <c r="S54170" s="404"/>
      <c r="T54170" s="404"/>
    </row>
    <row r="54171" spans="12:20" ht="16.8">
      <c r="L54171" s="404"/>
      <c r="M54171" s="404"/>
      <c r="N54171" s="404"/>
      <c r="O54171" s="404"/>
      <c r="P54171" s="404"/>
      <c r="Q54171" s="404"/>
      <c r="R54171" s="404"/>
      <c r="S54171" s="404"/>
      <c r="T54171" s="404"/>
    </row>
    <row r="54172" spans="12:20" ht="16.8">
      <c r="L54172" s="404"/>
      <c r="M54172" s="404"/>
      <c r="N54172" s="404"/>
      <c r="O54172" s="404"/>
      <c r="P54172" s="404"/>
      <c r="Q54172" s="404"/>
      <c r="R54172" s="404"/>
      <c r="S54172" s="404"/>
      <c r="T54172" s="404"/>
    </row>
    <row r="54173" spans="12:20" ht="16.8">
      <c r="L54173" s="404"/>
      <c r="M54173" s="404"/>
      <c r="N54173" s="404"/>
      <c r="O54173" s="404"/>
      <c r="P54173" s="404"/>
      <c r="Q54173" s="404"/>
      <c r="R54173" s="404"/>
      <c r="S54173" s="404"/>
      <c r="T54173" s="404"/>
    </row>
    <row r="54174" spans="12:20" ht="16.8">
      <c r="L54174" s="404"/>
      <c r="M54174" s="404"/>
      <c r="N54174" s="404"/>
      <c r="O54174" s="404"/>
      <c r="P54174" s="404"/>
      <c r="Q54174" s="404"/>
      <c r="R54174" s="404"/>
      <c r="S54174" s="404"/>
      <c r="T54174" s="404"/>
    </row>
    <row r="54175" spans="12:20" ht="16.8">
      <c r="L54175" s="404"/>
      <c r="M54175" s="404"/>
      <c r="N54175" s="404"/>
      <c r="O54175" s="404"/>
      <c r="P54175" s="404"/>
      <c r="Q54175" s="404"/>
      <c r="R54175" s="404"/>
      <c r="S54175" s="404"/>
      <c r="T54175" s="404"/>
    </row>
    <row r="54176" spans="12:20" ht="16.8">
      <c r="L54176" s="404"/>
      <c r="M54176" s="404"/>
      <c r="N54176" s="404"/>
      <c r="O54176" s="404"/>
      <c r="P54176" s="404"/>
      <c r="Q54176" s="404"/>
      <c r="R54176" s="404"/>
      <c r="S54176" s="404"/>
      <c r="T54176" s="404"/>
    </row>
    <row r="54177" spans="12:20" ht="16.8">
      <c r="L54177" s="404"/>
      <c r="M54177" s="404"/>
      <c r="N54177" s="404"/>
      <c r="O54177" s="404"/>
      <c r="P54177" s="404"/>
      <c r="Q54177" s="404"/>
      <c r="R54177" s="404"/>
      <c r="S54177" s="404"/>
      <c r="T54177" s="404"/>
    </row>
    <row r="54178" spans="12:20" ht="16.8">
      <c r="L54178" s="404"/>
      <c r="M54178" s="404"/>
      <c r="N54178" s="404"/>
      <c r="O54178" s="404"/>
      <c r="P54178" s="404"/>
      <c r="Q54178" s="404"/>
      <c r="R54178" s="404"/>
      <c r="S54178" s="404"/>
      <c r="T54178" s="404"/>
    </row>
    <row r="54179" spans="12:20" ht="16.8">
      <c r="L54179" s="404"/>
      <c r="M54179" s="404"/>
      <c r="N54179" s="404"/>
      <c r="O54179" s="404"/>
      <c r="P54179" s="404"/>
      <c r="Q54179" s="404"/>
      <c r="R54179" s="404"/>
      <c r="S54179" s="404"/>
      <c r="T54179" s="404"/>
    </row>
    <row r="54180" spans="12:20" ht="16.8">
      <c r="L54180" s="404"/>
      <c r="M54180" s="404"/>
      <c r="N54180" s="404"/>
      <c r="O54180" s="404"/>
      <c r="P54180" s="404"/>
      <c r="Q54180" s="404"/>
      <c r="R54180" s="404"/>
      <c r="S54180" s="404"/>
      <c r="T54180" s="404"/>
    </row>
    <row r="54181" spans="12:20" ht="16.8">
      <c r="L54181" s="404"/>
      <c r="M54181" s="404"/>
      <c r="N54181" s="404"/>
      <c r="O54181" s="404"/>
      <c r="P54181" s="404"/>
      <c r="Q54181" s="404"/>
      <c r="R54181" s="404"/>
      <c r="S54181" s="404"/>
      <c r="T54181" s="404"/>
    </row>
    <row r="54182" spans="12:20" ht="16.8">
      <c r="L54182" s="404"/>
      <c r="M54182" s="404"/>
      <c r="N54182" s="404"/>
      <c r="O54182" s="404"/>
      <c r="P54182" s="404"/>
      <c r="Q54182" s="404"/>
      <c r="R54182" s="404"/>
      <c r="S54182" s="404"/>
      <c r="T54182" s="404"/>
    </row>
    <row r="54183" spans="12:20" ht="16.8">
      <c r="L54183" s="404"/>
      <c r="M54183" s="404"/>
      <c r="N54183" s="404"/>
      <c r="O54183" s="404"/>
      <c r="P54183" s="404"/>
      <c r="Q54183" s="404"/>
      <c r="R54183" s="404"/>
      <c r="S54183" s="404"/>
      <c r="T54183" s="404"/>
    </row>
    <row r="54184" spans="12:20" ht="16.8">
      <c r="L54184" s="404"/>
      <c r="M54184" s="404"/>
      <c r="N54184" s="404"/>
      <c r="O54184" s="404"/>
      <c r="P54184" s="404"/>
      <c r="Q54184" s="404"/>
      <c r="R54184" s="404"/>
      <c r="S54184" s="404"/>
      <c r="T54184" s="404"/>
    </row>
    <row r="54185" spans="12:20" ht="16.8">
      <c r="L54185" s="404"/>
      <c r="M54185" s="404"/>
      <c r="N54185" s="404"/>
      <c r="O54185" s="404"/>
      <c r="P54185" s="404"/>
      <c r="Q54185" s="404"/>
      <c r="R54185" s="404"/>
      <c r="S54185" s="404"/>
      <c r="T54185" s="404"/>
    </row>
    <row r="54186" spans="12:20" ht="16.8">
      <c r="L54186" s="404"/>
      <c r="M54186" s="404"/>
      <c r="N54186" s="404"/>
      <c r="O54186" s="404"/>
      <c r="P54186" s="404"/>
      <c r="Q54186" s="404"/>
      <c r="R54186" s="404"/>
      <c r="S54186" s="404"/>
      <c r="T54186" s="404"/>
    </row>
    <row r="54187" spans="12:20" ht="16.8">
      <c r="L54187" s="404"/>
      <c r="M54187" s="404"/>
      <c r="N54187" s="404"/>
      <c r="O54187" s="404"/>
      <c r="P54187" s="404"/>
      <c r="Q54187" s="404"/>
      <c r="R54187" s="404"/>
      <c r="S54187" s="404"/>
      <c r="T54187" s="404"/>
    </row>
    <row r="54188" spans="12:20" ht="16.8">
      <c r="L54188" s="404"/>
      <c r="M54188" s="404"/>
      <c r="N54188" s="404"/>
      <c r="O54188" s="404"/>
      <c r="P54188" s="404"/>
      <c r="Q54188" s="404"/>
      <c r="R54188" s="404"/>
      <c r="S54188" s="404"/>
      <c r="T54188" s="404"/>
    </row>
    <row r="54189" spans="12:20" ht="16.8">
      <c r="L54189" s="404"/>
      <c r="M54189" s="404"/>
      <c r="N54189" s="404"/>
      <c r="O54189" s="404"/>
      <c r="P54189" s="404"/>
      <c r="Q54189" s="404"/>
      <c r="R54189" s="404"/>
      <c r="S54189" s="404"/>
      <c r="T54189" s="404"/>
    </row>
    <row r="54190" spans="12:20" ht="16.8">
      <c r="L54190" s="404"/>
      <c r="M54190" s="404"/>
      <c r="N54190" s="404"/>
      <c r="O54190" s="404"/>
      <c r="P54190" s="404"/>
      <c r="Q54190" s="404"/>
      <c r="R54190" s="404"/>
      <c r="S54190" s="404"/>
      <c r="T54190" s="404"/>
    </row>
    <row r="54191" spans="12:20" ht="16.8">
      <c r="L54191" s="404"/>
      <c r="M54191" s="404"/>
      <c r="N54191" s="404"/>
      <c r="O54191" s="404"/>
      <c r="P54191" s="404"/>
      <c r="Q54191" s="404"/>
      <c r="R54191" s="404"/>
      <c r="S54191" s="404"/>
      <c r="T54191" s="404"/>
    </row>
    <row r="54192" spans="12:20" ht="16.8">
      <c r="L54192" s="404"/>
      <c r="M54192" s="404"/>
      <c r="N54192" s="404"/>
      <c r="O54192" s="404"/>
      <c r="P54192" s="404"/>
      <c r="Q54192" s="404"/>
      <c r="R54192" s="404"/>
      <c r="S54192" s="404"/>
      <c r="T54192" s="404"/>
    </row>
    <row r="54193" spans="12:20" ht="16.8">
      <c r="L54193" s="404"/>
      <c r="M54193" s="404"/>
      <c r="N54193" s="404"/>
      <c r="O54193" s="404"/>
      <c r="P54193" s="404"/>
      <c r="Q54193" s="404"/>
      <c r="R54193" s="404"/>
      <c r="S54193" s="404"/>
      <c r="T54193" s="404"/>
    </row>
    <row r="54194" spans="12:20" ht="16.8">
      <c r="L54194" s="404"/>
      <c r="M54194" s="404"/>
      <c r="N54194" s="404"/>
      <c r="O54194" s="404"/>
      <c r="P54194" s="404"/>
      <c r="Q54194" s="404"/>
      <c r="R54194" s="404"/>
      <c r="S54194" s="404"/>
      <c r="T54194" s="404"/>
    </row>
    <row r="54195" spans="12:20" ht="16.8">
      <c r="L54195" s="404"/>
      <c r="M54195" s="404"/>
      <c r="N54195" s="404"/>
      <c r="O54195" s="404"/>
      <c r="P54195" s="404"/>
      <c r="Q54195" s="404"/>
      <c r="R54195" s="404"/>
      <c r="S54195" s="404"/>
      <c r="T54195" s="404"/>
    </row>
    <row r="54196" spans="12:20" ht="16.8">
      <c r="L54196" s="404"/>
      <c r="M54196" s="404"/>
      <c r="N54196" s="404"/>
      <c r="O54196" s="404"/>
      <c r="P54196" s="404"/>
      <c r="Q54196" s="404"/>
      <c r="R54196" s="404"/>
      <c r="S54196" s="404"/>
      <c r="T54196" s="404"/>
    </row>
    <row r="54197" spans="12:20" ht="16.8">
      <c r="L54197" s="404"/>
      <c r="M54197" s="404"/>
      <c r="N54197" s="404"/>
      <c r="O54197" s="404"/>
      <c r="P54197" s="404"/>
      <c r="Q54197" s="404"/>
      <c r="R54197" s="404"/>
      <c r="S54197" s="404"/>
      <c r="T54197" s="404"/>
    </row>
    <row r="54198" spans="12:20" ht="16.8">
      <c r="L54198" s="404"/>
      <c r="M54198" s="404"/>
      <c r="N54198" s="404"/>
      <c r="O54198" s="404"/>
      <c r="P54198" s="404"/>
      <c r="Q54198" s="404"/>
      <c r="R54198" s="404"/>
      <c r="S54198" s="404"/>
      <c r="T54198" s="404"/>
    </row>
    <row r="54199" spans="12:20" ht="16.8">
      <c r="L54199" s="404"/>
      <c r="M54199" s="404"/>
      <c r="N54199" s="404"/>
      <c r="O54199" s="404"/>
      <c r="P54199" s="404"/>
      <c r="Q54199" s="404"/>
      <c r="R54199" s="404"/>
      <c r="S54199" s="404"/>
      <c r="T54199" s="404"/>
    </row>
    <row r="54200" spans="12:20" ht="16.8">
      <c r="L54200" s="404"/>
      <c r="M54200" s="404"/>
      <c r="N54200" s="404"/>
      <c r="O54200" s="404"/>
      <c r="P54200" s="404"/>
      <c r="Q54200" s="404"/>
      <c r="R54200" s="404"/>
      <c r="S54200" s="404"/>
      <c r="T54200" s="404"/>
    </row>
    <row r="54201" spans="12:20" ht="16.8">
      <c r="L54201" s="404"/>
      <c r="M54201" s="404"/>
      <c r="N54201" s="404"/>
      <c r="O54201" s="404"/>
      <c r="P54201" s="404"/>
      <c r="Q54201" s="404"/>
      <c r="R54201" s="404"/>
      <c r="S54201" s="404"/>
      <c r="T54201" s="404"/>
    </row>
    <row r="54202" spans="12:20" ht="16.8">
      <c r="L54202" s="404"/>
      <c r="M54202" s="404"/>
      <c r="N54202" s="404"/>
      <c r="O54202" s="404"/>
      <c r="P54202" s="404"/>
      <c r="Q54202" s="404"/>
      <c r="R54202" s="404"/>
      <c r="S54202" s="404"/>
      <c r="T54202" s="404"/>
    </row>
    <row r="54203" spans="12:20" ht="16.8">
      <c r="L54203" s="404"/>
      <c r="M54203" s="404"/>
      <c r="N54203" s="404"/>
      <c r="O54203" s="404"/>
      <c r="P54203" s="404"/>
      <c r="Q54203" s="404"/>
      <c r="R54203" s="404"/>
      <c r="S54203" s="404"/>
      <c r="T54203" s="404"/>
    </row>
    <row r="54204" spans="12:20" ht="16.8">
      <c r="L54204" s="404"/>
      <c r="M54204" s="404"/>
      <c r="N54204" s="404"/>
      <c r="O54204" s="404"/>
      <c r="P54204" s="404"/>
      <c r="Q54204" s="404"/>
      <c r="R54204" s="404"/>
      <c r="S54204" s="404"/>
      <c r="T54204" s="404"/>
    </row>
    <row r="54205" spans="12:20" ht="16.8">
      <c r="L54205" s="404"/>
      <c r="M54205" s="404"/>
      <c r="N54205" s="404"/>
      <c r="O54205" s="404"/>
      <c r="P54205" s="404"/>
      <c r="Q54205" s="404"/>
      <c r="R54205" s="404"/>
      <c r="S54205" s="404"/>
      <c r="T54205" s="404"/>
    </row>
    <row r="54206" spans="12:20" ht="16.8">
      <c r="L54206" s="404"/>
      <c r="M54206" s="404"/>
      <c r="N54206" s="404"/>
      <c r="O54206" s="404"/>
      <c r="P54206" s="404"/>
      <c r="Q54206" s="404"/>
      <c r="R54206" s="404"/>
      <c r="S54206" s="404"/>
      <c r="T54206" s="404"/>
    </row>
    <row r="54207" spans="12:20" ht="16.8">
      <c r="L54207" s="404"/>
      <c r="M54207" s="404"/>
      <c r="N54207" s="404"/>
      <c r="O54207" s="404"/>
      <c r="P54207" s="404"/>
      <c r="Q54207" s="404"/>
      <c r="R54207" s="404"/>
      <c r="S54207" s="404"/>
      <c r="T54207" s="404"/>
    </row>
    <row r="54208" spans="12:20" ht="16.8">
      <c r="L54208" s="404"/>
      <c r="M54208" s="404"/>
      <c r="N54208" s="404"/>
      <c r="O54208" s="404"/>
      <c r="P54208" s="404"/>
      <c r="Q54208" s="404"/>
      <c r="R54208" s="404"/>
      <c r="S54208" s="404"/>
      <c r="T54208" s="404"/>
    </row>
    <row r="54209" spans="12:20" ht="16.8">
      <c r="L54209" s="404"/>
      <c r="M54209" s="404"/>
      <c r="N54209" s="404"/>
      <c r="O54209" s="404"/>
      <c r="P54209" s="404"/>
      <c r="Q54209" s="404"/>
      <c r="R54209" s="404"/>
      <c r="S54209" s="404"/>
      <c r="T54209" s="404"/>
    </row>
    <row r="54210" spans="12:20" ht="16.8">
      <c r="L54210" s="404"/>
      <c r="M54210" s="404"/>
      <c r="N54210" s="404"/>
      <c r="O54210" s="404"/>
      <c r="P54210" s="404"/>
      <c r="Q54210" s="404"/>
      <c r="R54210" s="404"/>
      <c r="S54210" s="404"/>
      <c r="T54210" s="404"/>
    </row>
    <row r="54211" spans="12:20" ht="16.8">
      <c r="L54211" s="404"/>
      <c r="M54211" s="404"/>
      <c r="N54211" s="404"/>
      <c r="O54211" s="404"/>
      <c r="P54211" s="404"/>
      <c r="Q54211" s="404"/>
      <c r="R54211" s="404"/>
      <c r="S54211" s="404"/>
      <c r="T54211" s="404"/>
    </row>
    <row r="54212" spans="12:20" ht="16.8">
      <c r="L54212" s="404"/>
      <c r="M54212" s="404"/>
      <c r="N54212" s="404"/>
      <c r="O54212" s="404"/>
      <c r="P54212" s="404"/>
      <c r="Q54212" s="404"/>
      <c r="R54212" s="404"/>
      <c r="S54212" s="404"/>
      <c r="T54212" s="404"/>
    </row>
    <row r="54213" spans="12:20" ht="16.8">
      <c r="L54213" s="404"/>
      <c r="M54213" s="404"/>
      <c r="N54213" s="404"/>
      <c r="O54213" s="404"/>
      <c r="P54213" s="404"/>
      <c r="Q54213" s="404"/>
      <c r="R54213" s="404"/>
      <c r="S54213" s="404"/>
      <c r="T54213" s="404"/>
    </row>
    <row r="54214" spans="12:20" ht="16.8">
      <c r="L54214" s="404"/>
      <c r="M54214" s="404"/>
      <c r="N54214" s="404"/>
      <c r="O54214" s="404"/>
      <c r="P54214" s="404"/>
      <c r="Q54214" s="404"/>
      <c r="R54214" s="404"/>
      <c r="S54214" s="404"/>
      <c r="T54214" s="404"/>
    </row>
    <row r="54215" spans="12:20" ht="16.8">
      <c r="L54215" s="404"/>
      <c r="M54215" s="404"/>
      <c r="N54215" s="404"/>
      <c r="O54215" s="404"/>
      <c r="P54215" s="404"/>
      <c r="Q54215" s="404"/>
      <c r="R54215" s="404"/>
      <c r="S54215" s="404"/>
      <c r="T54215" s="404"/>
    </row>
    <row r="54216" spans="12:20" ht="16.8">
      <c r="L54216" s="404"/>
      <c r="M54216" s="404"/>
      <c r="N54216" s="404"/>
      <c r="O54216" s="404"/>
      <c r="P54216" s="404"/>
      <c r="Q54216" s="404"/>
      <c r="R54216" s="404"/>
      <c r="S54216" s="404"/>
      <c r="T54216" s="404"/>
    </row>
    <row r="54217" spans="12:20" ht="16.8">
      <c r="L54217" s="404"/>
      <c r="M54217" s="404"/>
      <c r="N54217" s="404"/>
      <c r="O54217" s="404"/>
      <c r="P54217" s="404"/>
      <c r="Q54217" s="404"/>
      <c r="R54217" s="404"/>
      <c r="S54217" s="404"/>
      <c r="T54217" s="404"/>
    </row>
    <row r="54218" spans="12:20" ht="16.8">
      <c r="L54218" s="404"/>
      <c r="M54218" s="404"/>
      <c r="N54218" s="404"/>
      <c r="O54218" s="404"/>
      <c r="P54218" s="404"/>
      <c r="Q54218" s="404"/>
      <c r="R54218" s="404"/>
      <c r="S54218" s="404"/>
      <c r="T54218" s="404"/>
    </row>
    <row r="54219" spans="12:20" ht="16.8">
      <c r="L54219" s="404"/>
      <c r="M54219" s="404"/>
      <c r="N54219" s="404"/>
      <c r="O54219" s="404"/>
      <c r="P54219" s="404"/>
      <c r="Q54219" s="404"/>
      <c r="R54219" s="404"/>
      <c r="S54219" s="404"/>
      <c r="T54219" s="404"/>
    </row>
    <row r="54220" spans="12:20" ht="16.8">
      <c r="L54220" s="404"/>
      <c r="M54220" s="404"/>
      <c r="N54220" s="404"/>
      <c r="O54220" s="404"/>
      <c r="P54220" s="404"/>
      <c r="Q54220" s="404"/>
      <c r="R54220" s="404"/>
      <c r="S54220" s="404"/>
      <c r="T54220" s="404"/>
    </row>
    <row r="54221" spans="12:20" ht="16.8">
      <c r="L54221" s="404"/>
      <c r="M54221" s="404"/>
      <c r="N54221" s="404"/>
      <c r="O54221" s="404"/>
      <c r="P54221" s="404"/>
      <c r="Q54221" s="404"/>
      <c r="R54221" s="404"/>
      <c r="S54221" s="404"/>
      <c r="T54221" s="404"/>
    </row>
    <row r="54222" spans="12:20" ht="16.8">
      <c r="L54222" s="404"/>
      <c r="M54222" s="404"/>
      <c r="N54222" s="404"/>
      <c r="O54222" s="404"/>
      <c r="P54222" s="404"/>
      <c r="Q54222" s="404"/>
      <c r="R54222" s="404"/>
      <c r="S54222" s="404"/>
      <c r="T54222" s="404"/>
    </row>
    <row r="54223" spans="12:20" ht="16.8">
      <c r="L54223" s="404"/>
      <c r="M54223" s="404"/>
      <c r="N54223" s="404"/>
      <c r="O54223" s="404"/>
      <c r="P54223" s="404"/>
      <c r="Q54223" s="404"/>
      <c r="R54223" s="404"/>
      <c r="S54223" s="404"/>
      <c r="T54223" s="404"/>
    </row>
    <row r="54224" spans="12:20" ht="16.8">
      <c r="L54224" s="404"/>
      <c r="M54224" s="404"/>
      <c r="N54224" s="404"/>
      <c r="O54224" s="404"/>
      <c r="P54224" s="404"/>
      <c r="Q54224" s="404"/>
      <c r="R54224" s="404"/>
      <c r="S54224" s="404"/>
      <c r="T54224" s="404"/>
    </row>
    <row r="54225" spans="12:20" ht="16.8">
      <c r="L54225" s="404"/>
      <c r="M54225" s="404"/>
      <c r="N54225" s="404"/>
      <c r="O54225" s="404"/>
      <c r="P54225" s="404"/>
      <c r="Q54225" s="404"/>
      <c r="R54225" s="404"/>
      <c r="S54225" s="404"/>
      <c r="T54225" s="404"/>
    </row>
    <row r="54226" spans="12:20" ht="16.8">
      <c r="L54226" s="404"/>
      <c r="M54226" s="404"/>
      <c r="N54226" s="404"/>
      <c r="O54226" s="404"/>
      <c r="P54226" s="404"/>
      <c r="Q54226" s="404"/>
      <c r="R54226" s="404"/>
      <c r="S54226" s="404"/>
      <c r="T54226" s="404"/>
    </row>
    <row r="54227" spans="12:20" ht="16.8">
      <c r="L54227" s="404"/>
      <c r="M54227" s="404"/>
      <c r="N54227" s="404"/>
      <c r="O54227" s="404"/>
      <c r="P54227" s="404"/>
      <c r="Q54227" s="404"/>
      <c r="R54227" s="404"/>
      <c r="S54227" s="404"/>
      <c r="T54227" s="404"/>
    </row>
    <row r="54228" spans="12:20" ht="16.8">
      <c r="L54228" s="404"/>
      <c r="M54228" s="404"/>
      <c r="N54228" s="404"/>
      <c r="O54228" s="404"/>
      <c r="P54228" s="404"/>
      <c r="Q54228" s="404"/>
      <c r="R54228" s="404"/>
      <c r="S54228" s="404"/>
      <c r="T54228" s="404"/>
    </row>
    <row r="54229" spans="12:20" ht="16.8">
      <c r="L54229" s="404"/>
      <c r="M54229" s="404"/>
      <c r="N54229" s="404"/>
      <c r="O54229" s="404"/>
      <c r="P54229" s="404"/>
      <c r="Q54229" s="404"/>
      <c r="R54229" s="404"/>
      <c r="S54229" s="404"/>
      <c r="T54229" s="404"/>
    </row>
    <row r="54230" spans="12:20" ht="16.8">
      <c r="L54230" s="404"/>
      <c r="M54230" s="404"/>
      <c r="N54230" s="404"/>
      <c r="O54230" s="404"/>
      <c r="P54230" s="404"/>
      <c r="Q54230" s="404"/>
      <c r="R54230" s="404"/>
      <c r="S54230" s="404"/>
      <c r="T54230" s="404"/>
    </row>
    <row r="54231" spans="12:20" ht="16.8">
      <c r="L54231" s="404"/>
      <c r="M54231" s="404"/>
      <c r="N54231" s="404"/>
      <c r="O54231" s="404"/>
      <c r="P54231" s="404"/>
      <c r="Q54231" s="404"/>
      <c r="R54231" s="404"/>
      <c r="S54231" s="404"/>
      <c r="T54231" s="404"/>
    </row>
    <row r="54232" spans="12:20" ht="16.8">
      <c r="L54232" s="404"/>
      <c r="M54232" s="404"/>
      <c r="N54232" s="404"/>
      <c r="O54232" s="404"/>
      <c r="P54232" s="404"/>
      <c r="Q54232" s="404"/>
      <c r="R54232" s="404"/>
      <c r="S54232" s="404"/>
      <c r="T54232" s="404"/>
    </row>
    <row r="54233" spans="12:20" ht="16.8">
      <c r="L54233" s="404"/>
      <c r="M54233" s="404"/>
      <c r="N54233" s="404"/>
      <c r="O54233" s="404"/>
      <c r="P54233" s="404"/>
      <c r="Q54233" s="404"/>
      <c r="R54233" s="404"/>
      <c r="S54233" s="404"/>
      <c r="T54233" s="404"/>
    </row>
    <row r="54234" spans="12:20" ht="16.8">
      <c r="L54234" s="404"/>
      <c r="M54234" s="404"/>
      <c r="N54234" s="404"/>
      <c r="O54234" s="404"/>
      <c r="P54234" s="404"/>
      <c r="Q54234" s="404"/>
      <c r="R54234" s="404"/>
      <c r="S54234" s="404"/>
      <c r="T54234" s="404"/>
    </row>
    <row r="54235" spans="12:20" ht="16.8">
      <c r="L54235" s="404"/>
      <c r="M54235" s="404"/>
      <c r="N54235" s="404"/>
      <c r="O54235" s="404"/>
      <c r="P54235" s="404"/>
      <c r="Q54235" s="404"/>
      <c r="R54235" s="404"/>
      <c r="S54235" s="404"/>
      <c r="T54235" s="404"/>
    </row>
    <row r="54236" spans="12:20" ht="16.8">
      <c r="L54236" s="404"/>
      <c r="M54236" s="404"/>
      <c r="N54236" s="404"/>
      <c r="O54236" s="404"/>
      <c r="P54236" s="404"/>
      <c r="Q54236" s="404"/>
      <c r="R54236" s="404"/>
      <c r="S54236" s="404"/>
      <c r="T54236" s="404"/>
    </row>
    <row r="54237" spans="12:20" ht="16.8">
      <c r="L54237" s="404"/>
      <c r="M54237" s="404"/>
      <c r="N54237" s="404"/>
      <c r="O54237" s="404"/>
      <c r="P54237" s="404"/>
      <c r="Q54237" s="404"/>
      <c r="R54237" s="404"/>
      <c r="S54237" s="404"/>
      <c r="T54237" s="404"/>
    </row>
    <row r="54238" spans="12:20" ht="16.8">
      <c r="L54238" s="404"/>
      <c r="M54238" s="404"/>
      <c r="N54238" s="404"/>
      <c r="O54238" s="404"/>
      <c r="P54238" s="404"/>
      <c r="Q54238" s="404"/>
      <c r="R54238" s="404"/>
      <c r="S54238" s="404"/>
      <c r="T54238" s="404"/>
    </row>
    <row r="54239" spans="12:20" ht="16.8">
      <c r="L54239" s="404"/>
      <c r="M54239" s="404"/>
      <c r="N54239" s="404"/>
      <c r="O54239" s="404"/>
      <c r="P54239" s="404"/>
      <c r="Q54239" s="404"/>
      <c r="R54239" s="404"/>
      <c r="S54239" s="404"/>
      <c r="T54239" s="404"/>
    </row>
    <row r="54240" spans="12:20" ht="16.8">
      <c r="L54240" s="404"/>
      <c r="M54240" s="404"/>
      <c r="N54240" s="404"/>
      <c r="O54240" s="404"/>
      <c r="P54240" s="404"/>
      <c r="Q54240" s="404"/>
      <c r="R54240" s="404"/>
      <c r="S54240" s="404"/>
      <c r="T54240" s="404"/>
    </row>
    <row r="54241" spans="12:20" ht="16.8">
      <c r="L54241" s="404"/>
      <c r="M54241" s="404"/>
      <c r="N54241" s="404"/>
      <c r="O54241" s="404"/>
      <c r="P54241" s="404"/>
      <c r="Q54241" s="404"/>
      <c r="R54241" s="404"/>
      <c r="S54241" s="404"/>
      <c r="T54241" s="404"/>
    </row>
    <row r="54242" spans="12:20" ht="16.8">
      <c r="L54242" s="404"/>
      <c r="M54242" s="404"/>
      <c r="N54242" s="404"/>
      <c r="O54242" s="404"/>
      <c r="P54242" s="404"/>
      <c r="Q54242" s="404"/>
      <c r="R54242" s="404"/>
      <c r="S54242" s="404"/>
      <c r="T54242" s="404"/>
    </row>
    <row r="54243" spans="12:20" ht="16.8">
      <c r="L54243" s="404"/>
      <c r="M54243" s="404"/>
      <c r="N54243" s="404"/>
      <c r="O54243" s="404"/>
      <c r="P54243" s="404"/>
      <c r="Q54243" s="404"/>
      <c r="R54243" s="404"/>
      <c r="S54243" s="404"/>
      <c r="T54243" s="404"/>
    </row>
    <row r="54244" spans="12:20" ht="16.8">
      <c r="L54244" s="404"/>
      <c r="M54244" s="404"/>
      <c r="N54244" s="404"/>
      <c r="O54244" s="404"/>
      <c r="P54244" s="404"/>
      <c r="Q54244" s="404"/>
      <c r="R54244" s="404"/>
      <c r="S54244" s="404"/>
      <c r="T54244" s="404"/>
    </row>
    <row r="54245" spans="12:20" ht="16.8">
      <c r="L54245" s="404"/>
      <c r="M54245" s="404"/>
      <c r="N54245" s="404"/>
      <c r="O54245" s="404"/>
      <c r="P54245" s="404"/>
      <c r="Q54245" s="404"/>
      <c r="R54245" s="404"/>
      <c r="S54245" s="404"/>
      <c r="T54245" s="404"/>
    </row>
    <row r="54246" spans="12:20" ht="16.8">
      <c r="L54246" s="404"/>
      <c r="M54246" s="404"/>
      <c r="N54246" s="404"/>
      <c r="O54246" s="404"/>
      <c r="P54246" s="404"/>
      <c r="Q54246" s="404"/>
      <c r="R54246" s="404"/>
      <c r="S54246" s="404"/>
      <c r="T54246" s="404"/>
    </row>
    <row r="54247" spans="12:20" ht="16.8">
      <c r="L54247" s="404"/>
      <c r="M54247" s="404"/>
      <c r="N54247" s="404"/>
      <c r="O54247" s="404"/>
      <c r="P54247" s="404"/>
      <c r="Q54247" s="404"/>
      <c r="R54247" s="404"/>
      <c r="S54247" s="404"/>
      <c r="T54247" s="404"/>
    </row>
    <row r="54248" spans="12:20" ht="16.8">
      <c r="L54248" s="404"/>
      <c r="M54248" s="404"/>
      <c r="N54248" s="404"/>
      <c r="O54248" s="404"/>
      <c r="P54248" s="404"/>
      <c r="Q54248" s="404"/>
      <c r="R54248" s="404"/>
      <c r="S54248" s="404"/>
      <c r="T54248" s="404"/>
    </row>
    <row r="54249" spans="12:20" ht="16.8">
      <c r="L54249" s="404"/>
      <c r="M54249" s="404"/>
      <c r="N54249" s="404"/>
      <c r="O54249" s="404"/>
      <c r="P54249" s="404"/>
      <c r="Q54249" s="404"/>
      <c r="R54249" s="404"/>
      <c r="S54249" s="404"/>
      <c r="T54249" s="404"/>
    </row>
    <row r="54250" spans="12:20" ht="16.8">
      <c r="L54250" s="404"/>
      <c r="M54250" s="404"/>
      <c r="N54250" s="404"/>
      <c r="O54250" s="404"/>
      <c r="P54250" s="404"/>
      <c r="Q54250" s="404"/>
      <c r="R54250" s="404"/>
      <c r="S54250" s="404"/>
      <c r="T54250" s="404"/>
    </row>
    <row r="54251" spans="12:20" ht="16.8">
      <c r="L54251" s="404"/>
      <c r="M54251" s="404"/>
      <c r="N54251" s="404"/>
      <c r="O54251" s="404"/>
      <c r="P54251" s="404"/>
      <c r="Q54251" s="404"/>
      <c r="R54251" s="404"/>
      <c r="S54251" s="404"/>
      <c r="T54251" s="404"/>
    </row>
    <row r="54252" spans="12:20" ht="16.8">
      <c r="L54252" s="404"/>
      <c r="M54252" s="404"/>
      <c r="N54252" s="404"/>
      <c r="O54252" s="404"/>
      <c r="P54252" s="404"/>
      <c r="Q54252" s="404"/>
      <c r="R54252" s="404"/>
      <c r="S54252" s="404"/>
      <c r="T54252" s="404"/>
    </row>
    <row r="54253" spans="12:20" ht="16.8">
      <c r="L54253" s="404"/>
      <c r="M54253" s="404"/>
      <c r="N54253" s="404"/>
      <c r="O54253" s="404"/>
      <c r="P54253" s="404"/>
      <c r="Q54253" s="404"/>
      <c r="R54253" s="404"/>
      <c r="S54253" s="404"/>
      <c r="T54253" s="404"/>
    </row>
    <row r="54254" spans="12:20" ht="16.8">
      <c r="L54254" s="404"/>
      <c r="M54254" s="404"/>
      <c r="N54254" s="404"/>
      <c r="O54254" s="404"/>
      <c r="P54254" s="404"/>
      <c r="Q54254" s="404"/>
      <c r="R54254" s="404"/>
      <c r="S54254" s="404"/>
      <c r="T54254" s="404"/>
    </row>
    <row r="54255" spans="12:20" ht="16.8">
      <c r="L54255" s="404"/>
      <c r="M54255" s="404"/>
      <c r="N54255" s="404"/>
      <c r="O54255" s="404"/>
      <c r="P54255" s="404"/>
      <c r="Q54255" s="404"/>
      <c r="R54255" s="404"/>
      <c r="S54255" s="404"/>
      <c r="T54255" s="404"/>
    </row>
    <row r="54256" spans="12:20" ht="16.8">
      <c r="L54256" s="404"/>
      <c r="M54256" s="404"/>
      <c r="N54256" s="404"/>
      <c r="O54256" s="404"/>
      <c r="P54256" s="404"/>
      <c r="Q54256" s="404"/>
      <c r="R54256" s="404"/>
      <c r="S54256" s="404"/>
      <c r="T54256" s="404"/>
    </row>
    <row r="54257" spans="12:20" ht="16.8">
      <c r="L54257" s="404"/>
      <c r="M54257" s="404"/>
      <c r="N54257" s="404"/>
      <c r="O54257" s="404"/>
      <c r="P54257" s="404"/>
      <c r="Q54257" s="404"/>
      <c r="R54257" s="404"/>
      <c r="S54257" s="404"/>
      <c r="T54257" s="404"/>
    </row>
    <row r="54258" spans="12:20" ht="16.8">
      <c r="L54258" s="404"/>
      <c r="M54258" s="404"/>
      <c r="N54258" s="404"/>
      <c r="O54258" s="404"/>
      <c r="P54258" s="404"/>
      <c r="Q54258" s="404"/>
      <c r="R54258" s="404"/>
      <c r="S54258" s="404"/>
      <c r="T54258" s="404"/>
    </row>
    <row r="54259" spans="12:20" ht="16.8">
      <c r="L54259" s="404"/>
      <c r="M54259" s="404"/>
      <c r="N54259" s="404"/>
      <c r="O54259" s="404"/>
      <c r="P54259" s="404"/>
      <c r="Q54259" s="404"/>
      <c r="R54259" s="404"/>
      <c r="S54259" s="404"/>
      <c r="T54259" s="404"/>
    </row>
    <row r="54260" spans="12:20" ht="16.8">
      <c r="L54260" s="404"/>
      <c r="M54260" s="404"/>
      <c r="N54260" s="404"/>
      <c r="O54260" s="404"/>
      <c r="P54260" s="404"/>
      <c r="Q54260" s="404"/>
      <c r="R54260" s="404"/>
      <c r="S54260" s="404"/>
      <c r="T54260" s="404"/>
    </row>
    <row r="54261" spans="12:20" ht="16.8">
      <c r="L54261" s="404"/>
      <c r="M54261" s="404"/>
      <c r="N54261" s="404"/>
      <c r="O54261" s="404"/>
      <c r="P54261" s="404"/>
      <c r="Q54261" s="404"/>
      <c r="R54261" s="404"/>
      <c r="S54261" s="404"/>
      <c r="T54261" s="404"/>
    </row>
    <row r="54262" spans="12:20" ht="16.8">
      <c r="L54262" s="404"/>
      <c r="M54262" s="404"/>
      <c r="N54262" s="404"/>
      <c r="O54262" s="404"/>
      <c r="P54262" s="404"/>
      <c r="Q54262" s="404"/>
      <c r="R54262" s="404"/>
      <c r="S54262" s="404"/>
      <c r="T54262" s="404"/>
    </row>
    <row r="54263" spans="12:20" ht="16.8">
      <c r="L54263" s="404"/>
      <c r="M54263" s="404"/>
      <c r="N54263" s="404"/>
      <c r="O54263" s="404"/>
      <c r="P54263" s="404"/>
      <c r="Q54263" s="404"/>
      <c r="R54263" s="404"/>
      <c r="S54263" s="404"/>
      <c r="T54263" s="404"/>
    </row>
    <row r="54264" spans="12:20" ht="16.8">
      <c r="L54264" s="404"/>
      <c r="M54264" s="404"/>
      <c r="N54264" s="404"/>
      <c r="O54264" s="404"/>
      <c r="P54264" s="404"/>
      <c r="Q54264" s="404"/>
      <c r="R54264" s="404"/>
      <c r="S54264" s="404"/>
      <c r="T54264" s="404"/>
    </row>
    <row r="54265" spans="12:20" ht="16.8">
      <c r="L54265" s="404"/>
      <c r="M54265" s="404"/>
      <c r="N54265" s="404"/>
      <c r="O54265" s="404"/>
      <c r="P54265" s="404"/>
      <c r="Q54265" s="404"/>
      <c r="R54265" s="404"/>
      <c r="S54265" s="404"/>
      <c r="T54265" s="404"/>
    </row>
    <row r="54266" spans="12:20" ht="16.8">
      <c r="L54266" s="404"/>
      <c r="M54266" s="404"/>
      <c r="N54266" s="404"/>
      <c r="O54266" s="404"/>
      <c r="P54266" s="404"/>
      <c r="Q54266" s="404"/>
      <c r="R54266" s="404"/>
      <c r="S54266" s="404"/>
      <c r="T54266" s="404"/>
    </row>
    <row r="54267" spans="12:20" ht="16.8">
      <c r="L54267" s="404"/>
      <c r="M54267" s="404"/>
      <c r="N54267" s="404"/>
      <c r="O54267" s="404"/>
      <c r="P54267" s="404"/>
      <c r="Q54267" s="404"/>
      <c r="R54267" s="404"/>
      <c r="S54267" s="404"/>
      <c r="T54267" s="404"/>
    </row>
    <row r="54268" spans="12:20" ht="16.8">
      <c r="L54268" s="404"/>
      <c r="M54268" s="404"/>
      <c r="N54268" s="404"/>
      <c r="O54268" s="404"/>
      <c r="P54268" s="404"/>
      <c r="Q54268" s="404"/>
      <c r="R54268" s="404"/>
      <c r="S54268" s="404"/>
      <c r="T54268" s="404"/>
    </row>
    <row r="54269" spans="12:20" ht="16.8">
      <c r="L54269" s="404"/>
      <c r="M54269" s="404"/>
      <c r="N54269" s="404"/>
      <c r="O54269" s="404"/>
      <c r="P54269" s="404"/>
      <c r="Q54269" s="404"/>
      <c r="R54269" s="404"/>
      <c r="S54269" s="404"/>
      <c r="T54269" s="404"/>
    </row>
    <row r="54270" spans="12:20" ht="16.8">
      <c r="L54270" s="404"/>
      <c r="M54270" s="404"/>
      <c r="N54270" s="404"/>
      <c r="O54270" s="404"/>
      <c r="P54270" s="404"/>
      <c r="Q54270" s="404"/>
      <c r="R54270" s="404"/>
      <c r="S54270" s="404"/>
      <c r="T54270" s="404"/>
    </row>
    <row r="54271" spans="12:20" ht="16.8">
      <c r="L54271" s="404"/>
      <c r="M54271" s="404"/>
      <c r="N54271" s="404"/>
      <c r="O54271" s="404"/>
      <c r="P54271" s="404"/>
      <c r="Q54271" s="404"/>
      <c r="R54271" s="404"/>
      <c r="S54271" s="404"/>
      <c r="T54271" s="404"/>
    </row>
    <row r="54272" spans="12:20" ht="16.8">
      <c r="L54272" s="404"/>
      <c r="M54272" s="404"/>
      <c r="N54272" s="404"/>
      <c r="O54272" s="404"/>
      <c r="P54272" s="404"/>
      <c r="Q54272" s="404"/>
      <c r="R54272" s="404"/>
      <c r="S54272" s="404"/>
      <c r="T54272" s="404"/>
    </row>
    <row r="54273" spans="12:20" ht="16.8">
      <c r="L54273" s="404"/>
      <c r="M54273" s="404"/>
      <c r="N54273" s="404"/>
      <c r="O54273" s="404"/>
      <c r="P54273" s="404"/>
      <c r="Q54273" s="404"/>
      <c r="R54273" s="404"/>
      <c r="S54273" s="404"/>
      <c r="T54273" s="404"/>
    </row>
    <row r="54274" spans="12:20" ht="16.8">
      <c r="L54274" s="404"/>
      <c r="M54274" s="404"/>
      <c r="N54274" s="404"/>
      <c r="O54274" s="404"/>
      <c r="P54274" s="404"/>
      <c r="Q54274" s="404"/>
      <c r="R54274" s="404"/>
      <c r="S54274" s="404"/>
      <c r="T54274" s="404"/>
    </row>
    <row r="54275" spans="12:20" ht="16.8">
      <c r="L54275" s="404"/>
      <c r="M54275" s="404"/>
      <c r="N54275" s="404"/>
      <c r="O54275" s="404"/>
      <c r="P54275" s="404"/>
      <c r="Q54275" s="404"/>
      <c r="R54275" s="404"/>
      <c r="S54275" s="404"/>
      <c r="T54275" s="404"/>
    </row>
    <row r="54276" spans="12:20" ht="16.8">
      <c r="L54276" s="404"/>
      <c r="M54276" s="404"/>
      <c r="N54276" s="404"/>
      <c r="O54276" s="404"/>
      <c r="P54276" s="404"/>
      <c r="Q54276" s="404"/>
      <c r="R54276" s="404"/>
      <c r="S54276" s="404"/>
      <c r="T54276" s="404"/>
    </row>
    <row r="54277" spans="12:20" ht="16.8">
      <c r="L54277" s="404"/>
      <c r="M54277" s="404"/>
      <c r="N54277" s="404"/>
      <c r="O54277" s="404"/>
      <c r="P54277" s="404"/>
      <c r="Q54277" s="404"/>
      <c r="R54277" s="404"/>
      <c r="S54277" s="404"/>
      <c r="T54277" s="404"/>
    </row>
    <row r="54278" spans="12:20" ht="16.8">
      <c r="L54278" s="404"/>
      <c r="M54278" s="404"/>
      <c r="N54278" s="404"/>
      <c r="O54278" s="404"/>
      <c r="P54278" s="404"/>
      <c r="Q54278" s="404"/>
      <c r="R54278" s="404"/>
      <c r="S54278" s="404"/>
      <c r="T54278" s="404"/>
    </row>
    <row r="54279" spans="12:20" ht="16.8">
      <c r="L54279" s="404"/>
      <c r="M54279" s="404"/>
      <c r="N54279" s="404"/>
      <c r="O54279" s="404"/>
      <c r="P54279" s="404"/>
      <c r="Q54279" s="404"/>
      <c r="R54279" s="404"/>
      <c r="S54279" s="404"/>
      <c r="T54279" s="404"/>
    </row>
    <row r="54280" spans="12:20" ht="16.8">
      <c r="L54280" s="404"/>
      <c r="M54280" s="404"/>
      <c r="N54280" s="404"/>
      <c r="O54280" s="404"/>
      <c r="P54280" s="404"/>
      <c r="Q54280" s="404"/>
      <c r="R54280" s="404"/>
      <c r="S54280" s="404"/>
      <c r="T54280" s="404"/>
    </row>
    <row r="54281" spans="12:20" ht="16.8">
      <c r="L54281" s="404"/>
      <c r="M54281" s="404"/>
      <c r="N54281" s="404"/>
      <c r="O54281" s="404"/>
      <c r="P54281" s="404"/>
      <c r="Q54281" s="404"/>
      <c r="R54281" s="404"/>
      <c r="S54281" s="404"/>
      <c r="T54281" s="404"/>
    </row>
    <row r="54282" spans="12:20" ht="16.8">
      <c r="L54282" s="404"/>
      <c r="M54282" s="404"/>
      <c r="N54282" s="404"/>
      <c r="O54282" s="404"/>
      <c r="P54282" s="404"/>
      <c r="Q54282" s="404"/>
      <c r="R54282" s="404"/>
      <c r="S54282" s="404"/>
      <c r="T54282" s="404"/>
    </row>
    <row r="54283" spans="12:20" ht="16.8">
      <c r="L54283" s="404"/>
      <c r="M54283" s="404"/>
      <c r="N54283" s="404"/>
      <c r="O54283" s="404"/>
      <c r="P54283" s="404"/>
      <c r="Q54283" s="404"/>
      <c r="R54283" s="404"/>
      <c r="S54283" s="404"/>
      <c r="T54283" s="404"/>
    </row>
    <row r="54284" spans="12:20" ht="16.8">
      <c r="L54284" s="404"/>
      <c r="M54284" s="404"/>
      <c r="N54284" s="404"/>
      <c r="O54284" s="404"/>
      <c r="P54284" s="404"/>
      <c r="Q54284" s="404"/>
      <c r="R54284" s="404"/>
      <c r="S54284" s="404"/>
      <c r="T54284" s="404"/>
    </row>
    <row r="54285" spans="12:20" ht="16.8">
      <c r="L54285" s="404"/>
      <c r="M54285" s="404"/>
      <c r="N54285" s="404"/>
      <c r="O54285" s="404"/>
      <c r="P54285" s="404"/>
      <c r="Q54285" s="404"/>
      <c r="R54285" s="404"/>
      <c r="S54285" s="404"/>
      <c r="T54285" s="404"/>
    </row>
    <row r="54286" spans="12:20" ht="16.8">
      <c r="L54286" s="404"/>
      <c r="M54286" s="404"/>
      <c r="N54286" s="404"/>
      <c r="O54286" s="404"/>
      <c r="P54286" s="404"/>
      <c r="Q54286" s="404"/>
      <c r="R54286" s="404"/>
      <c r="S54286" s="404"/>
      <c r="T54286" s="404"/>
    </row>
    <row r="54287" spans="12:20" ht="16.8">
      <c r="L54287" s="404"/>
      <c r="M54287" s="404"/>
      <c r="N54287" s="404"/>
      <c r="O54287" s="404"/>
      <c r="P54287" s="404"/>
      <c r="Q54287" s="404"/>
      <c r="R54287" s="404"/>
      <c r="S54287" s="404"/>
      <c r="T54287" s="404"/>
    </row>
    <row r="54288" spans="12:20" ht="16.8">
      <c r="L54288" s="404"/>
      <c r="M54288" s="404"/>
      <c r="N54288" s="404"/>
      <c r="O54288" s="404"/>
      <c r="P54288" s="404"/>
      <c r="Q54288" s="404"/>
      <c r="R54288" s="404"/>
      <c r="S54288" s="404"/>
      <c r="T54288" s="404"/>
    </row>
    <row r="54289" spans="12:20" ht="16.8">
      <c r="L54289" s="404"/>
      <c r="M54289" s="404"/>
      <c r="N54289" s="404"/>
      <c r="O54289" s="404"/>
      <c r="P54289" s="404"/>
      <c r="Q54289" s="404"/>
      <c r="R54289" s="404"/>
      <c r="S54289" s="404"/>
      <c r="T54289" s="404"/>
    </row>
    <row r="54290" spans="12:20" ht="16.8">
      <c r="L54290" s="404"/>
      <c r="M54290" s="404"/>
      <c r="N54290" s="404"/>
      <c r="O54290" s="404"/>
      <c r="P54290" s="404"/>
      <c r="Q54290" s="404"/>
      <c r="R54290" s="404"/>
      <c r="S54290" s="404"/>
      <c r="T54290" s="404"/>
    </row>
    <row r="54291" spans="12:20" ht="16.8">
      <c r="L54291" s="404"/>
      <c r="M54291" s="404"/>
      <c r="N54291" s="404"/>
      <c r="O54291" s="404"/>
      <c r="P54291" s="404"/>
      <c r="Q54291" s="404"/>
      <c r="R54291" s="404"/>
      <c r="S54291" s="404"/>
      <c r="T54291" s="404"/>
    </row>
    <row r="54292" spans="12:20" ht="16.8">
      <c r="L54292" s="404"/>
      <c r="M54292" s="404"/>
      <c r="N54292" s="404"/>
      <c r="O54292" s="404"/>
      <c r="P54292" s="404"/>
      <c r="Q54292" s="404"/>
      <c r="R54292" s="404"/>
      <c r="S54292" s="404"/>
      <c r="T54292" s="404"/>
    </row>
    <row r="54293" spans="12:20" ht="16.8">
      <c r="L54293" s="404"/>
      <c r="M54293" s="404"/>
      <c r="N54293" s="404"/>
      <c r="O54293" s="404"/>
      <c r="P54293" s="404"/>
      <c r="Q54293" s="404"/>
      <c r="R54293" s="404"/>
      <c r="S54293" s="404"/>
      <c r="T54293" s="404"/>
    </row>
    <row r="54294" spans="12:20" ht="16.8">
      <c r="L54294" s="404"/>
      <c r="M54294" s="404"/>
      <c r="N54294" s="404"/>
      <c r="O54294" s="404"/>
      <c r="P54294" s="404"/>
      <c r="Q54294" s="404"/>
      <c r="R54294" s="404"/>
      <c r="S54294" s="404"/>
      <c r="T54294" s="404"/>
    </row>
    <row r="54295" spans="12:20" ht="16.8">
      <c r="L54295" s="404"/>
      <c r="M54295" s="404"/>
      <c r="N54295" s="404"/>
      <c r="O54295" s="404"/>
      <c r="P54295" s="404"/>
      <c r="Q54295" s="404"/>
      <c r="R54295" s="404"/>
      <c r="S54295" s="404"/>
      <c r="T54295" s="404"/>
    </row>
    <row r="54296" spans="12:20" ht="16.8">
      <c r="L54296" s="404"/>
      <c r="M54296" s="404"/>
      <c r="N54296" s="404"/>
      <c r="O54296" s="404"/>
      <c r="P54296" s="404"/>
      <c r="Q54296" s="404"/>
      <c r="R54296" s="404"/>
      <c r="S54296" s="404"/>
      <c r="T54296" s="404"/>
    </row>
    <row r="54297" spans="12:20" ht="16.8">
      <c r="L54297" s="404"/>
      <c r="M54297" s="404"/>
      <c r="N54297" s="404"/>
      <c r="O54297" s="404"/>
      <c r="P54297" s="404"/>
      <c r="Q54297" s="404"/>
      <c r="R54297" s="404"/>
      <c r="S54297" s="404"/>
      <c r="T54297" s="404"/>
    </row>
    <row r="54298" spans="12:20" ht="16.8">
      <c r="L54298" s="404"/>
      <c r="M54298" s="404"/>
      <c r="N54298" s="404"/>
      <c r="O54298" s="404"/>
      <c r="P54298" s="404"/>
      <c r="Q54298" s="404"/>
      <c r="R54298" s="404"/>
      <c r="S54298" s="404"/>
      <c r="T54298" s="404"/>
    </row>
    <row r="54299" spans="12:20" ht="16.8">
      <c r="L54299" s="404"/>
      <c r="M54299" s="404"/>
      <c r="N54299" s="404"/>
      <c r="O54299" s="404"/>
      <c r="P54299" s="404"/>
      <c r="Q54299" s="404"/>
      <c r="R54299" s="404"/>
      <c r="S54299" s="404"/>
      <c r="T54299" s="404"/>
    </row>
    <row r="54300" spans="12:20" ht="16.8">
      <c r="L54300" s="404"/>
      <c r="M54300" s="404"/>
      <c r="N54300" s="404"/>
      <c r="O54300" s="404"/>
      <c r="P54300" s="404"/>
      <c r="Q54300" s="404"/>
      <c r="R54300" s="404"/>
      <c r="S54300" s="404"/>
      <c r="T54300" s="404"/>
    </row>
    <row r="54301" spans="12:20" ht="16.8">
      <c r="L54301" s="404"/>
      <c r="M54301" s="404"/>
      <c r="N54301" s="404"/>
      <c r="O54301" s="404"/>
      <c r="P54301" s="404"/>
      <c r="Q54301" s="404"/>
      <c r="R54301" s="404"/>
      <c r="S54301" s="404"/>
      <c r="T54301" s="404"/>
    </row>
    <row r="54302" spans="12:20" ht="16.8">
      <c r="L54302" s="404"/>
      <c r="M54302" s="404"/>
      <c r="N54302" s="404"/>
      <c r="O54302" s="404"/>
      <c r="P54302" s="404"/>
      <c r="Q54302" s="404"/>
      <c r="R54302" s="404"/>
      <c r="S54302" s="404"/>
      <c r="T54302" s="404"/>
    </row>
    <row r="54303" spans="12:20" ht="16.8">
      <c r="L54303" s="404"/>
      <c r="M54303" s="404"/>
      <c r="N54303" s="404"/>
      <c r="O54303" s="404"/>
      <c r="P54303" s="404"/>
      <c r="Q54303" s="404"/>
      <c r="R54303" s="404"/>
      <c r="S54303" s="404"/>
      <c r="T54303" s="404"/>
    </row>
    <row r="54304" spans="12:20" ht="16.8">
      <c r="L54304" s="404"/>
      <c r="M54304" s="404"/>
      <c r="N54304" s="404"/>
      <c r="O54304" s="404"/>
      <c r="P54304" s="404"/>
      <c r="Q54304" s="404"/>
      <c r="R54304" s="404"/>
      <c r="S54304" s="404"/>
      <c r="T54304" s="404"/>
    </row>
    <row r="54305" spans="12:20" ht="16.8">
      <c r="L54305" s="404"/>
      <c r="M54305" s="404"/>
      <c r="N54305" s="404"/>
      <c r="O54305" s="404"/>
      <c r="P54305" s="404"/>
      <c r="Q54305" s="404"/>
      <c r="R54305" s="404"/>
      <c r="S54305" s="404"/>
      <c r="T54305" s="404"/>
    </row>
    <row r="54306" spans="12:20" ht="16.8">
      <c r="L54306" s="404"/>
      <c r="M54306" s="404"/>
      <c r="N54306" s="404"/>
      <c r="O54306" s="404"/>
      <c r="P54306" s="404"/>
      <c r="Q54306" s="404"/>
      <c r="R54306" s="404"/>
      <c r="S54306" s="404"/>
      <c r="T54306" s="404"/>
    </row>
    <row r="54307" spans="12:20" ht="16.8">
      <c r="L54307" s="404"/>
      <c r="M54307" s="404"/>
      <c r="N54307" s="404"/>
      <c r="O54307" s="404"/>
      <c r="P54307" s="404"/>
      <c r="Q54307" s="404"/>
      <c r="R54307" s="404"/>
      <c r="S54307" s="404"/>
      <c r="T54307" s="404"/>
    </row>
    <row r="54308" spans="12:20" ht="16.8">
      <c r="L54308" s="404"/>
      <c r="M54308" s="404"/>
      <c r="N54308" s="404"/>
      <c r="O54308" s="404"/>
      <c r="P54308" s="404"/>
      <c r="Q54308" s="404"/>
      <c r="R54308" s="404"/>
      <c r="S54308" s="404"/>
      <c r="T54308" s="404"/>
    </row>
    <row r="54309" spans="12:20" ht="16.8">
      <c r="L54309" s="404"/>
      <c r="M54309" s="404"/>
      <c r="N54309" s="404"/>
      <c r="O54309" s="404"/>
      <c r="P54309" s="404"/>
      <c r="Q54309" s="404"/>
      <c r="R54309" s="404"/>
      <c r="S54309" s="404"/>
      <c r="T54309" s="404"/>
    </row>
    <row r="54310" spans="12:20" ht="16.8">
      <c r="L54310" s="404"/>
      <c r="M54310" s="404"/>
      <c r="N54310" s="404"/>
      <c r="O54310" s="404"/>
      <c r="P54310" s="404"/>
      <c r="Q54310" s="404"/>
      <c r="R54310" s="404"/>
      <c r="S54310" s="404"/>
      <c r="T54310" s="404"/>
    </row>
    <row r="54311" spans="12:20" ht="16.8">
      <c r="L54311" s="404"/>
      <c r="M54311" s="404"/>
      <c r="N54311" s="404"/>
      <c r="O54311" s="404"/>
      <c r="P54311" s="404"/>
      <c r="Q54311" s="404"/>
      <c r="R54311" s="404"/>
      <c r="S54311" s="404"/>
      <c r="T54311" s="404"/>
    </row>
    <row r="54312" spans="12:20" ht="16.8">
      <c r="L54312" s="404"/>
      <c r="M54312" s="404"/>
      <c r="N54312" s="404"/>
      <c r="O54312" s="404"/>
      <c r="P54312" s="404"/>
      <c r="Q54312" s="404"/>
      <c r="R54312" s="404"/>
      <c r="S54312" s="404"/>
      <c r="T54312" s="404"/>
    </row>
    <row r="54313" spans="12:20" ht="16.8">
      <c r="L54313" s="404"/>
      <c r="M54313" s="404"/>
      <c r="N54313" s="404"/>
      <c r="O54313" s="404"/>
      <c r="P54313" s="404"/>
      <c r="Q54313" s="404"/>
      <c r="R54313" s="404"/>
      <c r="S54313" s="404"/>
      <c r="T54313" s="404"/>
    </row>
    <row r="54314" spans="12:20" ht="16.8">
      <c r="L54314" s="404"/>
      <c r="M54314" s="404"/>
      <c r="N54314" s="404"/>
      <c r="O54314" s="404"/>
      <c r="P54314" s="404"/>
      <c r="Q54314" s="404"/>
      <c r="R54314" s="404"/>
      <c r="S54314" s="404"/>
      <c r="T54314" s="404"/>
    </row>
    <row r="54315" spans="12:20" ht="16.8">
      <c r="L54315" s="404"/>
      <c r="M54315" s="404"/>
      <c r="N54315" s="404"/>
      <c r="O54315" s="404"/>
      <c r="P54315" s="404"/>
      <c r="Q54315" s="404"/>
      <c r="R54315" s="404"/>
      <c r="S54315" s="404"/>
      <c r="T54315" s="404"/>
    </row>
    <row r="54316" spans="12:20" ht="16.8">
      <c r="L54316" s="404"/>
      <c r="M54316" s="404"/>
      <c r="N54316" s="404"/>
      <c r="O54316" s="404"/>
      <c r="P54316" s="404"/>
      <c r="Q54316" s="404"/>
      <c r="R54316" s="404"/>
      <c r="S54316" s="404"/>
      <c r="T54316" s="404"/>
    </row>
    <row r="54317" spans="12:20" ht="16.8">
      <c r="L54317" s="404"/>
      <c r="M54317" s="404"/>
      <c r="N54317" s="404"/>
      <c r="O54317" s="404"/>
      <c r="P54317" s="404"/>
      <c r="Q54317" s="404"/>
      <c r="R54317" s="404"/>
      <c r="S54317" s="404"/>
      <c r="T54317" s="404"/>
    </row>
    <row r="54318" spans="12:20" ht="16.8">
      <c r="L54318" s="404"/>
      <c r="M54318" s="404"/>
      <c r="N54318" s="404"/>
      <c r="O54318" s="404"/>
      <c r="P54318" s="404"/>
      <c r="Q54318" s="404"/>
      <c r="R54318" s="404"/>
      <c r="S54318" s="404"/>
      <c r="T54318" s="404"/>
    </row>
    <row r="54319" spans="12:20" ht="16.8">
      <c r="L54319" s="404"/>
      <c r="M54319" s="404"/>
      <c r="N54319" s="404"/>
      <c r="O54319" s="404"/>
      <c r="P54319" s="404"/>
      <c r="Q54319" s="404"/>
      <c r="R54319" s="404"/>
      <c r="S54319" s="404"/>
      <c r="T54319" s="404"/>
    </row>
    <row r="54320" spans="12:20" ht="16.8">
      <c r="L54320" s="404"/>
      <c r="M54320" s="404"/>
      <c r="N54320" s="404"/>
      <c r="O54320" s="404"/>
      <c r="P54320" s="404"/>
      <c r="Q54320" s="404"/>
      <c r="R54320" s="404"/>
      <c r="S54320" s="404"/>
      <c r="T54320" s="404"/>
    </row>
    <row r="54321" spans="12:20" ht="16.8">
      <c r="L54321" s="404"/>
      <c r="M54321" s="404"/>
      <c r="N54321" s="404"/>
      <c r="O54321" s="404"/>
      <c r="P54321" s="404"/>
      <c r="Q54321" s="404"/>
      <c r="R54321" s="404"/>
      <c r="S54321" s="404"/>
      <c r="T54321" s="404"/>
    </row>
    <row r="54322" spans="12:20" ht="16.8">
      <c r="L54322" s="404"/>
      <c r="M54322" s="404"/>
      <c r="N54322" s="404"/>
      <c r="O54322" s="404"/>
      <c r="P54322" s="404"/>
      <c r="Q54322" s="404"/>
      <c r="R54322" s="404"/>
      <c r="S54322" s="404"/>
      <c r="T54322" s="404"/>
    </row>
    <row r="54323" spans="12:20" ht="16.8">
      <c r="L54323" s="404"/>
      <c r="M54323" s="404"/>
      <c r="N54323" s="404"/>
      <c r="O54323" s="404"/>
      <c r="P54323" s="404"/>
      <c r="Q54323" s="404"/>
      <c r="R54323" s="404"/>
      <c r="S54323" s="404"/>
      <c r="T54323" s="404"/>
    </row>
    <row r="54324" spans="12:20" ht="16.8">
      <c r="L54324" s="404"/>
      <c r="M54324" s="404"/>
      <c r="N54324" s="404"/>
      <c r="O54324" s="404"/>
      <c r="P54324" s="404"/>
      <c r="Q54324" s="404"/>
      <c r="R54324" s="404"/>
      <c r="S54324" s="404"/>
      <c r="T54324" s="404"/>
    </row>
    <row r="54325" spans="12:20" ht="16.8">
      <c r="L54325" s="404"/>
      <c r="M54325" s="404"/>
      <c r="N54325" s="404"/>
      <c r="O54325" s="404"/>
      <c r="P54325" s="404"/>
      <c r="Q54325" s="404"/>
      <c r="R54325" s="404"/>
      <c r="S54325" s="404"/>
      <c r="T54325" s="404"/>
    </row>
    <row r="54326" spans="12:20" ht="16.8">
      <c r="L54326" s="404"/>
      <c r="M54326" s="404"/>
      <c r="N54326" s="404"/>
      <c r="O54326" s="404"/>
      <c r="P54326" s="404"/>
      <c r="Q54326" s="404"/>
      <c r="R54326" s="404"/>
      <c r="S54326" s="404"/>
      <c r="T54326" s="404"/>
    </row>
    <row r="54327" spans="12:20" ht="16.8">
      <c r="L54327" s="404"/>
      <c r="M54327" s="404"/>
      <c r="N54327" s="404"/>
      <c r="O54327" s="404"/>
      <c r="P54327" s="404"/>
      <c r="Q54327" s="404"/>
      <c r="R54327" s="404"/>
      <c r="S54327" s="404"/>
      <c r="T54327" s="404"/>
    </row>
    <row r="54328" spans="12:20" ht="16.8">
      <c r="L54328" s="404"/>
      <c r="M54328" s="404"/>
      <c r="N54328" s="404"/>
      <c r="O54328" s="404"/>
      <c r="P54328" s="404"/>
      <c r="Q54328" s="404"/>
      <c r="R54328" s="404"/>
      <c r="S54328" s="404"/>
      <c r="T54328" s="404"/>
    </row>
    <row r="54329" spans="12:20" ht="16.8">
      <c r="L54329" s="404"/>
      <c r="M54329" s="404"/>
      <c r="N54329" s="404"/>
      <c r="O54329" s="404"/>
      <c r="P54329" s="404"/>
      <c r="Q54329" s="404"/>
      <c r="R54329" s="404"/>
      <c r="S54329" s="404"/>
      <c r="T54329" s="404"/>
    </row>
    <row r="54330" spans="12:20" ht="16.8">
      <c r="L54330" s="404"/>
      <c r="M54330" s="404"/>
      <c r="N54330" s="404"/>
      <c r="O54330" s="404"/>
      <c r="P54330" s="404"/>
      <c r="Q54330" s="404"/>
      <c r="R54330" s="404"/>
      <c r="S54330" s="404"/>
      <c r="T54330" s="404"/>
    </row>
    <row r="54331" spans="12:20" ht="16.8">
      <c r="L54331" s="404"/>
      <c r="M54331" s="404"/>
      <c r="N54331" s="404"/>
      <c r="O54331" s="404"/>
      <c r="P54331" s="404"/>
      <c r="Q54331" s="404"/>
      <c r="R54331" s="404"/>
      <c r="S54331" s="404"/>
      <c r="T54331" s="404"/>
    </row>
    <row r="54332" spans="12:20" ht="16.8">
      <c r="L54332" s="404"/>
      <c r="M54332" s="404"/>
      <c r="N54332" s="404"/>
      <c r="O54332" s="404"/>
      <c r="P54332" s="404"/>
      <c r="Q54332" s="404"/>
      <c r="R54332" s="404"/>
      <c r="S54332" s="404"/>
      <c r="T54332" s="404"/>
    </row>
    <row r="54333" spans="12:20" ht="16.8">
      <c r="L54333" s="404"/>
      <c r="M54333" s="404"/>
      <c r="N54333" s="404"/>
      <c r="O54333" s="404"/>
      <c r="P54333" s="404"/>
      <c r="Q54333" s="404"/>
      <c r="R54333" s="404"/>
      <c r="S54333" s="404"/>
      <c r="T54333" s="404"/>
    </row>
    <row r="54334" spans="12:20" ht="16.8">
      <c r="L54334" s="404"/>
      <c r="M54334" s="404"/>
      <c r="N54334" s="404"/>
      <c r="O54334" s="404"/>
      <c r="P54334" s="404"/>
      <c r="Q54334" s="404"/>
      <c r="R54334" s="404"/>
      <c r="S54334" s="404"/>
      <c r="T54334" s="404"/>
    </row>
    <row r="54335" spans="12:20" ht="16.8">
      <c r="L54335" s="404"/>
      <c r="M54335" s="404"/>
      <c r="N54335" s="404"/>
      <c r="O54335" s="404"/>
      <c r="P54335" s="404"/>
      <c r="Q54335" s="404"/>
      <c r="R54335" s="404"/>
      <c r="S54335" s="404"/>
      <c r="T54335" s="404"/>
    </row>
    <row r="54336" spans="12:20" ht="16.8">
      <c r="L54336" s="404"/>
      <c r="M54336" s="404"/>
      <c r="N54336" s="404"/>
      <c r="O54336" s="404"/>
      <c r="P54336" s="404"/>
      <c r="Q54336" s="404"/>
      <c r="R54336" s="404"/>
      <c r="S54336" s="404"/>
      <c r="T54336" s="404"/>
    </row>
    <row r="54337" spans="12:20" ht="16.8">
      <c r="L54337" s="404"/>
      <c r="M54337" s="404"/>
      <c r="N54337" s="404"/>
      <c r="O54337" s="404"/>
      <c r="P54337" s="404"/>
      <c r="Q54337" s="404"/>
      <c r="R54337" s="404"/>
      <c r="S54337" s="404"/>
      <c r="T54337" s="404"/>
    </row>
    <row r="54338" spans="12:20" ht="16.8">
      <c r="L54338" s="404"/>
      <c r="M54338" s="404"/>
      <c r="N54338" s="404"/>
      <c r="O54338" s="404"/>
      <c r="P54338" s="404"/>
      <c r="Q54338" s="404"/>
      <c r="R54338" s="404"/>
      <c r="S54338" s="404"/>
      <c r="T54338" s="404"/>
    </row>
    <row r="54339" spans="12:20" ht="16.8">
      <c r="L54339" s="404"/>
      <c r="M54339" s="404"/>
      <c r="N54339" s="404"/>
      <c r="O54339" s="404"/>
      <c r="P54339" s="404"/>
      <c r="Q54339" s="404"/>
      <c r="R54339" s="404"/>
      <c r="S54339" s="404"/>
      <c r="T54339" s="404"/>
    </row>
    <row r="54340" spans="12:20" ht="16.8">
      <c r="L54340" s="404"/>
      <c r="M54340" s="404"/>
      <c r="N54340" s="404"/>
      <c r="O54340" s="404"/>
      <c r="P54340" s="404"/>
      <c r="Q54340" s="404"/>
      <c r="R54340" s="404"/>
      <c r="S54340" s="404"/>
      <c r="T54340" s="404"/>
    </row>
    <row r="54341" spans="12:20" ht="16.8">
      <c r="L54341" s="404"/>
      <c r="M54341" s="404"/>
      <c r="N54341" s="404"/>
      <c r="O54341" s="404"/>
      <c r="P54341" s="404"/>
      <c r="Q54341" s="404"/>
      <c r="R54341" s="404"/>
      <c r="S54341" s="404"/>
      <c r="T54341" s="404"/>
    </row>
    <row r="54342" spans="12:20" ht="16.8">
      <c r="L54342" s="404"/>
      <c r="M54342" s="404"/>
      <c r="N54342" s="404"/>
      <c r="O54342" s="404"/>
      <c r="P54342" s="404"/>
      <c r="Q54342" s="404"/>
      <c r="R54342" s="404"/>
      <c r="S54342" s="404"/>
      <c r="T54342" s="404"/>
    </row>
    <row r="54343" spans="12:20" ht="16.8">
      <c r="L54343" s="404"/>
      <c r="M54343" s="404"/>
      <c r="N54343" s="404"/>
      <c r="O54343" s="404"/>
      <c r="P54343" s="404"/>
      <c r="Q54343" s="404"/>
      <c r="R54343" s="404"/>
      <c r="S54343" s="404"/>
      <c r="T54343" s="404"/>
    </row>
    <row r="54344" spans="12:20" ht="16.8">
      <c r="L54344" s="404"/>
      <c r="M54344" s="404"/>
      <c r="N54344" s="404"/>
      <c r="O54344" s="404"/>
      <c r="P54344" s="404"/>
      <c r="Q54344" s="404"/>
      <c r="R54344" s="404"/>
      <c r="S54344" s="404"/>
      <c r="T54344" s="404"/>
    </row>
    <row r="54345" spans="12:20" ht="16.8">
      <c r="L54345" s="404"/>
      <c r="M54345" s="404"/>
      <c r="N54345" s="404"/>
      <c r="O54345" s="404"/>
      <c r="P54345" s="404"/>
      <c r="Q54345" s="404"/>
      <c r="R54345" s="404"/>
      <c r="S54345" s="404"/>
      <c r="T54345" s="404"/>
    </row>
    <row r="54346" spans="12:20" ht="16.8">
      <c r="L54346" s="404"/>
      <c r="M54346" s="404"/>
      <c r="N54346" s="404"/>
      <c r="O54346" s="404"/>
      <c r="P54346" s="404"/>
      <c r="Q54346" s="404"/>
      <c r="R54346" s="404"/>
      <c r="S54346" s="404"/>
      <c r="T54346" s="404"/>
    </row>
    <row r="54347" spans="12:20" ht="16.8">
      <c r="L54347" s="404"/>
      <c r="M54347" s="404"/>
      <c r="N54347" s="404"/>
      <c r="O54347" s="404"/>
      <c r="P54347" s="404"/>
      <c r="Q54347" s="404"/>
      <c r="R54347" s="404"/>
      <c r="S54347" s="404"/>
      <c r="T54347" s="404"/>
    </row>
    <row r="54348" spans="12:20" ht="16.8">
      <c r="L54348" s="404"/>
      <c r="M54348" s="404"/>
      <c r="N54348" s="404"/>
      <c r="O54348" s="404"/>
      <c r="P54348" s="404"/>
      <c r="Q54348" s="404"/>
      <c r="R54348" s="404"/>
      <c r="S54348" s="404"/>
      <c r="T54348" s="404"/>
    </row>
    <row r="54349" spans="12:20" ht="16.8">
      <c r="L54349" s="404"/>
      <c r="M54349" s="404"/>
      <c r="N54349" s="404"/>
      <c r="O54349" s="404"/>
      <c r="P54349" s="404"/>
      <c r="Q54349" s="404"/>
      <c r="R54349" s="404"/>
      <c r="S54349" s="404"/>
      <c r="T54349" s="404"/>
    </row>
    <row r="54350" spans="12:20" ht="16.8">
      <c r="L54350" s="404"/>
      <c r="M54350" s="404"/>
      <c r="N54350" s="404"/>
      <c r="O54350" s="404"/>
      <c r="P54350" s="404"/>
      <c r="Q54350" s="404"/>
      <c r="R54350" s="404"/>
      <c r="S54350" s="404"/>
      <c r="T54350" s="404"/>
    </row>
    <row r="54351" spans="12:20" ht="16.8">
      <c r="L54351" s="404"/>
      <c r="M54351" s="404"/>
      <c r="N54351" s="404"/>
      <c r="O54351" s="404"/>
      <c r="P54351" s="404"/>
      <c r="Q54351" s="404"/>
      <c r="R54351" s="404"/>
      <c r="S54351" s="404"/>
      <c r="T54351" s="404"/>
    </row>
    <row r="54352" spans="12:20" ht="16.8">
      <c r="L54352" s="404"/>
      <c r="M54352" s="404"/>
      <c r="N54352" s="404"/>
      <c r="O54352" s="404"/>
      <c r="P54352" s="404"/>
      <c r="Q54352" s="404"/>
      <c r="R54352" s="404"/>
      <c r="S54352" s="404"/>
      <c r="T54352" s="404"/>
    </row>
    <row r="54353" spans="12:20" ht="16.8">
      <c r="L54353" s="404"/>
      <c r="M54353" s="404"/>
      <c r="N54353" s="404"/>
      <c r="O54353" s="404"/>
      <c r="P54353" s="404"/>
      <c r="Q54353" s="404"/>
      <c r="R54353" s="404"/>
      <c r="S54353" s="404"/>
      <c r="T54353" s="404"/>
    </row>
    <row r="54354" spans="12:20" ht="16.8">
      <c r="L54354" s="404"/>
      <c r="M54354" s="404"/>
      <c r="N54354" s="404"/>
      <c r="O54354" s="404"/>
      <c r="P54354" s="404"/>
      <c r="Q54354" s="404"/>
      <c r="R54354" s="404"/>
      <c r="S54354" s="404"/>
      <c r="T54354" s="404"/>
    </row>
    <row r="54355" spans="12:20" ht="16.8">
      <c r="L54355" s="404"/>
      <c r="M54355" s="404"/>
      <c r="N54355" s="404"/>
      <c r="O54355" s="404"/>
      <c r="P54355" s="404"/>
      <c r="Q54355" s="404"/>
      <c r="R54355" s="404"/>
      <c r="S54355" s="404"/>
      <c r="T54355" s="404"/>
    </row>
    <row r="54356" spans="12:20" ht="16.8">
      <c r="L54356" s="404"/>
      <c r="M54356" s="404"/>
      <c r="N54356" s="404"/>
      <c r="O54356" s="404"/>
      <c r="P54356" s="404"/>
      <c r="Q54356" s="404"/>
      <c r="R54356" s="404"/>
      <c r="S54356" s="404"/>
      <c r="T54356" s="404"/>
    </row>
    <row r="54357" spans="12:20" ht="16.8">
      <c r="L54357" s="404"/>
      <c r="M54357" s="404"/>
      <c r="N54357" s="404"/>
      <c r="O54357" s="404"/>
      <c r="P54357" s="404"/>
      <c r="Q54357" s="404"/>
      <c r="R54357" s="404"/>
      <c r="S54357" s="404"/>
      <c r="T54357" s="404"/>
    </row>
    <row r="54358" spans="12:20" ht="16.8">
      <c r="L54358" s="404"/>
      <c r="M54358" s="404"/>
      <c r="N54358" s="404"/>
      <c r="O54358" s="404"/>
      <c r="P54358" s="404"/>
      <c r="Q54358" s="404"/>
      <c r="R54358" s="404"/>
      <c r="S54358" s="404"/>
      <c r="T54358" s="404"/>
    </row>
    <row r="54359" spans="12:20" ht="16.8">
      <c r="L54359" s="404"/>
      <c r="M54359" s="404"/>
      <c r="N54359" s="404"/>
      <c r="O54359" s="404"/>
      <c r="P54359" s="404"/>
      <c r="Q54359" s="404"/>
      <c r="R54359" s="404"/>
      <c r="S54359" s="404"/>
      <c r="T54359" s="404"/>
    </row>
    <row r="54360" spans="12:20" ht="16.8">
      <c r="L54360" s="404"/>
      <c r="M54360" s="404"/>
      <c r="N54360" s="404"/>
      <c r="O54360" s="404"/>
      <c r="P54360" s="404"/>
      <c r="Q54360" s="404"/>
      <c r="R54360" s="404"/>
      <c r="S54360" s="404"/>
      <c r="T54360" s="404"/>
    </row>
    <row r="54361" spans="12:20" ht="16.8">
      <c r="L54361" s="404"/>
      <c r="M54361" s="404"/>
      <c r="N54361" s="404"/>
      <c r="O54361" s="404"/>
      <c r="P54361" s="404"/>
      <c r="Q54361" s="404"/>
      <c r="R54361" s="404"/>
      <c r="S54361" s="404"/>
      <c r="T54361" s="404"/>
    </row>
    <row r="54362" spans="12:20" ht="16.8">
      <c r="L54362" s="404"/>
      <c r="M54362" s="404"/>
      <c r="N54362" s="404"/>
      <c r="O54362" s="404"/>
      <c r="P54362" s="404"/>
      <c r="Q54362" s="404"/>
      <c r="R54362" s="404"/>
      <c r="S54362" s="404"/>
      <c r="T54362" s="404"/>
    </row>
    <row r="54363" spans="12:20" ht="16.8">
      <c r="L54363" s="404"/>
      <c r="M54363" s="404"/>
      <c r="N54363" s="404"/>
      <c r="O54363" s="404"/>
      <c r="P54363" s="404"/>
      <c r="Q54363" s="404"/>
      <c r="R54363" s="404"/>
      <c r="S54363" s="404"/>
      <c r="T54363" s="404"/>
    </row>
    <row r="54364" spans="12:20" ht="16.8">
      <c r="L54364" s="404"/>
      <c r="M54364" s="404"/>
      <c r="N54364" s="404"/>
      <c r="O54364" s="404"/>
      <c r="P54364" s="404"/>
      <c r="Q54364" s="404"/>
      <c r="R54364" s="404"/>
      <c r="S54364" s="404"/>
      <c r="T54364" s="404"/>
    </row>
    <row r="54365" spans="12:20" ht="16.8">
      <c r="L54365" s="404"/>
      <c r="M54365" s="404"/>
      <c r="N54365" s="404"/>
      <c r="O54365" s="404"/>
      <c r="P54365" s="404"/>
      <c r="Q54365" s="404"/>
      <c r="R54365" s="404"/>
      <c r="S54365" s="404"/>
      <c r="T54365" s="404"/>
    </row>
    <row r="54366" spans="12:20" ht="16.8">
      <c r="L54366" s="404"/>
      <c r="M54366" s="404"/>
      <c r="N54366" s="404"/>
      <c r="O54366" s="404"/>
      <c r="P54366" s="404"/>
      <c r="Q54366" s="404"/>
      <c r="R54366" s="404"/>
      <c r="S54366" s="404"/>
      <c r="T54366" s="404"/>
    </row>
    <row r="54367" spans="12:20" ht="16.8">
      <c r="L54367" s="404"/>
      <c r="M54367" s="404"/>
      <c r="N54367" s="404"/>
      <c r="O54367" s="404"/>
      <c r="P54367" s="404"/>
      <c r="Q54367" s="404"/>
      <c r="R54367" s="404"/>
      <c r="S54367" s="404"/>
      <c r="T54367" s="404"/>
    </row>
    <row r="54368" spans="12:20" ht="16.8">
      <c r="L54368" s="404"/>
      <c r="M54368" s="404"/>
      <c r="N54368" s="404"/>
      <c r="O54368" s="404"/>
      <c r="P54368" s="404"/>
      <c r="Q54368" s="404"/>
      <c r="R54368" s="404"/>
      <c r="S54368" s="404"/>
      <c r="T54368" s="404"/>
    </row>
    <row r="54369" spans="12:20" ht="16.8">
      <c r="L54369" s="404"/>
      <c r="M54369" s="404"/>
      <c r="N54369" s="404"/>
      <c r="O54369" s="404"/>
      <c r="P54369" s="404"/>
      <c r="Q54369" s="404"/>
      <c r="R54369" s="404"/>
      <c r="S54369" s="404"/>
      <c r="T54369" s="404"/>
    </row>
    <row r="54370" spans="12:20" ht="16.8">
      <c r="L54370" s="404"/>
      <c r="M54370" s="404"/>
      <c r="N54370" s="404"/>
      <c r="O54370" s="404"/>
      <c r="P54370" s="404"/>
      <c r="Q54370" s="404"/>
      <c r="R54370" s="404"/>
      <c r="S54370" s="404"/>
      <c r="T54370" s="404"/>
    </row>
    <row r="54371" spans="12:20" ht="16.8">
      <c r="L54371" s="404"/>
      <c r="M54371" s="404"/>
      <c r="N54371" s="404"/>
      <c r="O54371" s="404"/>
      <c r="P54371" s="404"/>
      <c r="Q54371" s="404"/>
      <c r="R54371" s="404"/>
      <c r="S54371" s="404"/>
      <c r="T54371" s="404"/>
    </row>
    <row r="54372" spans="12:20" ht="16.8">
      <c r="L54372" s="404"/>
      <c r="M54372" s="404"/>
      <c r="N54372" s="404"/>
      <c r="O54372" s="404"/>
      <c r="P54372" s="404"/>
      <c r="Q54372" s="404"/>
      <c r="R54372" s="404"/>
      <c r="S54372" s="404"/>
      <c r="T54372" s="404"/>
    </row>
    <row r="54373" spans="12:20" ht="16.8">
      <c r="L54373" s="404"/>
      <c r="M54373" s="404"/>
      <c r="N54373" s="404"/>
      <c r="O54373" s="404"/>
      <c r="P54373" s="404"/>
      <c r="Q54373" s="404"/>
      <c r="R54373" s="404"/>
      <c r="S54373" s="404"/>
      <c r="T54373" s="404"/>
    </row>
    <row r="54374" spans="12:20" ht="16.8">
      <c r="L54374" s="404"/>
      <c r="M54374" s="404"/>
      <c r="N54374" s="404"/>
      <c r="O54374" s="404"/>
      <c r="P54374" s="404"/>
      <c r="Q54374" s="404"/>
      <c r="R54374" s="404"/>
      <c r="S54374" s="404"/>
      <c r="T54374" s="404"/>
    </row>
    <row r="54375" spans="12:20" ht="16.8">
      <c r="L54375" s="404"/>
      <c r="M54375" s="404"/>
      <c r="N54375" s="404"/>
      <c r="O54375" s="404"/>
      <c r="P54375" s="404"/>
      <c r="Q54375" s="404"/>
      <c r="R54375" s="404"/>
      <c r="S54375" s="404"/>
      <c r="T54375" s="404"/>
    </row>
    <row r="54376" spans="12:20" ht="16.8">
      <c r="L54376" s="404"/>
      <c r="M54376" s="404"/>
      <c r="N54376" s="404"/>
      <c r="O54376" s="404"/>
      <c r="P54376" s="404"/>
      <c r="Q54376" s="404"/>
      <c r="R54376" s="404"/>
      <c r="S54376" s="404"/>
      <c r="T54376" s="404"/>
    </row>
    <row r="54377" spans="12:20" ht="16.8">
      <c r="L54377" s="404"/>
      <c r="M54377" s="404"/>
      <c r="N54377" s="404"/>
      <c r="O54377" s="404"/>
      <c r="P54377" s="404"/>
      <c r="Q54377" s="404"/>
      <c r="R54377" s="404"/>
      <c r="S54377" s="404"/>
      <c r="T54377" s="404"/>
    </row>
    <row r="54378" spans="12:20" ht="16.8">
      <c r="L54378" s="404"/>
      <c r="M54378" s="404"/>
      <c r="N54378" s="404"/>
      <c r="O54378" s="404"/>
      <c r="P54378" s="404"/>
      <c r="Q54378" s="404"/>
      <c r="R54378" s="404"/>
      <c r="S54378" s="404"/>
      <c r="T54378" s="404"/>
    </row>
    <row r="54379" spans="12:20" ht="16.8">
      <c r="L54379" s="404"/>
      <c r="M54379" s="404"/>
      <c r="N54379" s="404"/>
      <c r="O54379" s="404"/>
      <c r="P54379" s="404"/>
      <c r="Q54379" s="404"/>
      <c r="R54379" s="404"/>
      <c r="S54379" s="404"/>
      <c r="T54379" s="404"/>
    </row>
    <row r="54380" spans="12:20" ht="16.8">
      <c r="L54380" s="404"/>
      <c r="M54380" s="404"/>
      <c r="N54380" s="404"/>
      <c r="O54380" s="404"/>
      <c r="P54380" s="404"/>
      <c r="Q54380" s="404"/>
      <c r="R54380" s="404"/>
      <c r="S54380" s="404"/>
      <c r="T54380" s="404"/>
    </row>
    <row r="54381" spans="12:20" ht="16.8">
      <c r="L54381" s="404"/>
      <c r="M54381" s="404"/>
      <c r="N54381" s="404"/>
      <c r="O54381" s="404"/>
      <c r="P54381" s="404"/>
      <c r="Q54381" s="404"/>
      <c r="R54381" s="404"/>
      <c r="S54381" s="404"/>
      <c r="T54381" s="404"/>
    </row>
    <row r="54382" spans="12:20" ht="16.8">
      <c r="L54382" s="404"/>
      <c r="M54382" s="404"/>
      <c r="N54382" s="404"/>
      <c r="O54382" s="404"/>
      <c r="P54382" s="404"/>
      <c r="Q54382" s="404"/>
      <c r="R54382" s="404"/>
      <c r="S54382" s="404"/>
      <c r="T54382" s="404"/>
    </row>
    <row r="54383" spans="12:20" ht="16.8">
      <c r="L54383" s="404"/>
      <c r="M54383" s="404"/>
      <c r="N54383" s="404"/>
      <c r="O54383" s="404"/>
      <c r="P54383" s="404"/>
      <c r="Q54383" s="404"/>
      <c r="R54383" s="404"/>
      <c r="S54383" s="404"/>
      <c r="T54383" s="404"/>
    </row>
    <row r="54384" spans="12:20" ht="16.8">
      <c r="L54384" s="404"/>
      <c r="M54384" s="404"/>
      <c r="N54384" s="404"/>
      <c r="O54384" s="404"/>
      <c r="P54384" s="404"/>
      <c r="Q54384" s="404"/>
      <c r="R54384" s="404"/>
      <c r="S54384" s="404"/>
      <c r="T54384" s="404"/>
    </row>
    <row r="54385" spans="12:20" ht="16.8">
      <c r="L54385" s="404"/>
      <c r="M54385" s="404"/>
      <c r="N54385" s="404"/>
      <c r="O54385" s="404"/>
      <c r="P54385" s="404"/>
      <c r="Q54385" s="404"/>
      <c r="R54385" s="404"/>
      <c r="S54385" s="404"/>
      <c r="T54385" s="404"/>
    </row>
    <row r="54386" spans="12:20" ht="16.8">
      <c r="L54386" s="404"/>
      <c r="M54386" s="404"/>
      <c r="N54386" s="404"/>
      <c r="O54386" s="404"/>
      <c r="P54386" s="404"/>
      <c r="Q54386" s="404"/>
      <c r="R54386" s="404"/>
      <c r="S54386" s="404"/>
      <c r="T54386" s="404"/>
    </row>
    <row r="54387" spans="12:20" ht="16.8">
      <c r="L54387" s="404"/>
      <c r="M54387" s="404"/>
      <c r="N54387" s="404"/>
      <c r="O54387" s="404"/>
      <c r="P54387" s="404"/>
      <c r="Q54387" s="404"/>
      <c r="R54387" s="404"/>
      <c r="S54387" s="404"/>
      <c r="T54387" s="404"/>
    </row>
    <row r="54388" spans="12:20" ht="16.8">
      <c r="L54388" s="404"/>
      <c r="M54388" s="404"/>
      <c r="N54388" s="404"/>
      <c r="O54388" s="404"/>
      <c r="P54388" s="404"/>
      <c r="Q54388" s="404"/>
      <c r="R54388" s="404"/>
      <c r="S54388" s="404"/>
      <c r="T54388" s="404"/>
    </row>
    <row r="54389" spans="12:20" ht="16.8">
      <c r="L54389" s="404"/>
      <c r="M54389" s="404"/>
      <c r="N54389" s="404"/>
      <c r="O54389" s="404"/>
      <c r="P54389" s="404"/>
      <c r="Q54389" s="404"/>
      <c r="R54389" s="404"/>
      <c r="S54389" s="404"/>
      <c r="T54389" s="404"/>
    </row>
    <row r="54390" spans="12:20" ht="16.8">
      <c r="L54390" s="404"/>
      <c r="M54390" s="404"/>
      <c r="N54390" s="404"/>
      <c r="O54390" s="404"/>
      <c r="P54390" s="404"/>
      <c r="Q54390" s="404"/>
      <c r="R54390" s="404"/>
      <c r="S54390" s="404"/>
      <c r="T54390" s="404"/>
    </row>
    <row r="54391" spans="12:20" ht="16.8">
      <c r="L54391" s="404"/>
      <c r="M54391" s="404"/>
      <c r="N54391" s="404"/>
      <c r="O54391" s="404"/>
      <c r="P54391" s="404"/>
      <c r="Q54391" s="404"/>
      <c r="R54391" s="404"/>
      <c r="S54391" s="404"/>
      <c r="T54391" s="404"/>
    </row>
    <row r="54392" spans="12:20" ht="16.8">
      <c r="L54392" s="404"/>
      <c r="M54392" s="404"/>
      <c r="N54392" s="404"/>
      <c r="O54392" s="404"/>
      <c r="P54392" s="404"/>
      <c r="Q54392" s="404"/>
      <c r="R54392" s="404"/>
      <c r="S54392" s="404"/>
      <c r="T54392" s="404"/>
    </row>
    <row r="54393" spans="12:20" ht="16.8">
      <c r="L54393" s="404"/>
      <c r="M54393" s="404"/>
      <c r="N54393" s="404"/>
      <c r="O54393" s="404"/>
      <c r="P54393" s="404"/>
      <c r="Q54393" s="404"/>
      <c r="R54393" s="404"/>
      <c r="S54393" s="404"/>
      <c r="T54393" s="404"/>
    </row>
    <row r="54394" spans="12:20" ht="16.8">
      <c r="L54394" s="404"/>
      <c r="M54394" s="404"/>
      <c r="N54394" s="404"/>
      <c r="O54394" s="404"/>
      <c r="P54394" s="404"/>
      <c r="Q54394" s="404"/>
      <c r="R54394" s="404"/>
      <c r="S54394" s="404"/>
      <c r="T54394" s="404"/>
    </row>
    <row r="54395" spans="12:20" ht="16.8">
      <c r="L54395" s="404"/>
      <c r="M54395" s="404"/>
      <c r="N54395" s="404"/>
      <c r="O54395" s="404"/>
      <c r="P54395" s="404"/>
      <c r="Q54395" s="404"/>
      <c r="R54395" s="404"/>
      <c r="S54395" s="404"/>
      <c r="T54395" s="404"/>
    </row>
    <row r="54396" spans="12:20" ht="16.8">
      <c r="L54396" s="404"/>
      <c r="M54396" s="404"/>
      <c r="N54396" s="404"/>
      <c r="O54396" s="404"/>
      <c r="P54396" s="404"/>
      <c r="Q54396" s="404"/>
      <c r="R54396" s="404"/>
      <c r="S54396" s="404"/>
      <c r="T54396" s="404"/>
    </row>
    <row r="54397" spans="12:20" ht="16.8">
      <c r="L54397" s="404"/>
      <c r="M54397" s="404"/>
      <c r="N54397" s="404"/>
      <c r="O54397" s="404"/>
      <c r="P54397" s="404"/>
      <c r="Q54397" s="404"/>
      <c r="R54397" s="404"/>
      <c r="S54397" s="404"/>
      <c r="T54397" s="404"/>
    </row>
    <row r="54398" spans="12:20" ht="16.8">
      <c r="L54398" s="404"/>
      <c r="M54398" s="404"/>
      <c r="N54398" s="404"/>
      <c r="O54398" s="404"/>
      <c r="P54398" s="404"/>
      <c r="Q54398" s="404"/>
      <c r="R54398" s="404"/>
      <c r="S54398" s="404"/>
      <c r="T54398" s="404"/>
    </row>
    <row r="54399" spans="12:20" ht="16.8">
      <c r="L54399" s="404"/>
      <c r="M54399" s="404"/>
      <c r="N54399" s="404"/>
      <c r="O54399" s="404"/>
      <c r="P54399" s="404"/>
      <c r="Q54399" s="404"/>
      <c r="R54399" s="404"/>
      <c r="S54399" s="404"/>
      <c r="T54399" s="404"/>
    </row>
    <row r="54400" spans="12:20" ht="16.8">
      <c r="L54400" s="404"/>
      <c r="M54400" s="404"/>
      <c r="N54400" s="404"/>
      <c r="O54400" s="404"/>
      <c r="P54400" s="404"/>
      <c r="Q54400" s="404"/>
      <c r="R54400" s="404"/>
      <c r="S54400" s="404"/>
      <c r="T54400" s="404"/>
    </row>
    <row r="54401" spans="12:20" ht="16.8">
      <c r="L54401" s="404"/>
      <c r="M54401" s="404"/>
      <c r="N54401" s="404"/>
      <c r="O54401" s="404"/>
      <c r="P54401" s="404"/>
      <c r="Q54401" s="404"/>
      <c r="R54401" s="404"/>
      <c r="S54401" s="404"/>
      <c r="T54401" s="404"/>
    </row>
    <row r="54402" spans="12:20" ht="16.8">
      <c r="L54402" s="404"/>
      <c r="M54402" s="404"/>
      <c r="N54402" s="404"/>
      <c r="O54402" s="404"/>
      <c r="P54402" s="404"/>
      <c r="Q54402" s="404"/>
      <c r="R54402" s="404"/>
      <c r="S54402" s="404"/>
      <c r="T54402" s="404"/>
    </row>
    <row r="54403" spans="12:20" ht="16.8">
      <c r="L54403" s="404"/>
      <c r="M54403" s="404"/>
      <c r="N54403" s="404"/>
      <c r="O54403" s="404"/>
      <c r="P54403" s="404"/>
      <c r="Q54403" s="404"/>
      <c r="R54403" s="404"/>
      <c r="S54403" s="404"/>
      <c r="T54403" s="404"/>
    </row>
    <row r="54404" spans="12:20" ht="16.8">
      <c r="L54404" s="404"/>
      <c r="M54404" s="404"/>
      <c r="N54404" s="404"/>
      <c r="O54404" s="404"/>
      <c r="P54404" s="404"/>
      <c r="Q54404" s="404"/>
      <c r="R54404" s="404"/>
      <c r="S54404" s="404"/>
      <c r="T54404" s="404"/>
    </row>
    <row r="54405" spans="12:20" ht="16.8">
      <c r="L54405" s="404"/>
      <c r="M54405" s="404"/>
      <c r="N54405" s="404"/>
      <c r="O54405" s="404"/>
      <c r="P54405" s="404"/>
      <c r="Q54405" s="404"/>
      <c r="R54405" s="404"/>
      <c r="S54405" s="404"/>
      <c r="T54405" s="404"/>
    </row>
    <row r="54406" spans="12:20" ht="16.8">
      <c r="L54406" s="404"/>
      <c r="M54406" s="404"/>
      <c r="N54406" s="404"/>
      <c r="O54406" s="404"/>
      <c r="P54406" s="404"/>
      <c r="Q54406" s="404"/>
      <c r="R54406" s="404"/>
      <c r="S54406" s="404"/>
      <c r="T54406" s="404"/>
    </row>
    <row r="54407" spans="12:20" ht="16.8">
      <c r="L54407" s="404"/>
      <c r="M54407" s="404"/>
      <c r="N54407" s="404"/>
      <c r="O54407" s="404"/>
      <c r="P54407" s="404"/>
      <c r="Q54407" s="404"/>
      <c r="R54407" s="404"/>
      <c r="S54407" s="404"/>
      <c r="T54407" s="404"/>
    </row>
    <row r="54408" spans="12:20" ht="16.8">
      <c r="L54408" s="404"/>
      <c r="M54408" s="404"/>
      <c r="N54408" s="404"/>
      <c r="O54408" s="404"/>
      <c r="P54408" s="404"/>
      <c r="Q54408" s="404"/>
      <c r="R54408" s="404"/>
      <c r="S54408" s="404"/>
      <c r="T54408" s="404"/>
    </row>
    <row r="54409" spans="12:20" ht="16.8">
      <c r="L54409" s="404"/>
      <c r="M54409" s="404"/>
      <c r="N54409" s="404"/>
      <c r="O54409" s="404"/>
      <c r="P54409" s="404"/>
      <c r="Q54409" s="404"/>
      <c r="R54409" s="404"/>
      <c r="S54409" s="404"/>
      <c r="T54409" s="404"/>
    </row>
    <row r="54410" spans="12:20" ht="16.8">
      <c r="L54410" s="404"/>
      <c r="M54410" s="404"/>
      <c r="N54410" s="404"/>
      <c r="O54410" s="404"/>
      <c r="P54410" s="404"/>
      <c r="Q54410" s="404"/>
      <c r="R54410" s="404"/>
      <c r="S54410" s="404"/>
      <c r="T54410" s="404"/>
    </row>
    <row r="54411" spans="12:20" ht="16.8">
      <c r="L54411" s="404"/>
      <c r="M54411" s="404"/>
      <c r="N54411" s="404"/>
      <c r="O54411" s="404"/>
      <c r="P54411" s="404"/>
      <c r="Q54411" s="404"/>
      <c r="R54411" s="404"/>
      <c r="S54411" s="404"/>
      <c r="T54411" s="404"/>
    </row>
    <row r="54412" spans="12:20" ht="16.8">
      <c r="L54412" s="404"/>
      <c r="M54412" s="404"/>
      <c r="N54412" s="404"/>
      <c r="O54412" s="404"/>
      <c r="P54412" s="404"/>
      <c r="Q54412" s="404"/>
      <c r="R54412" s="404"/>
      <c r="S54412" s="404"/>
      <c r="T54412" s="404"/>
    </row>
    <row r="54413" spans="12:20" ht="16.8">
      <c r="L54413" s="404"/>
      <c r="M54413" s="404"/>
      <c r="N54413" s="404"/>
      <c r="O54413" s="404"/>
      <c r="P54413" s="404"/>
      <c r="Q54413" s="404"/>
      <c r="R54413" s="404"/>
      <c r="S54413" s="404"/>
      <c r="T54413" s="404"/>
    </row>
    <row r="54414" spans="12:20" ht="16.8">
      <c r="L54414" s="404"/>
      <c r="M54414" s="404"/>
      <c r="N54414" s="404"/>
      <c r="O54414" s="404"/>
      <c r="P54414" s="404"/>
      <c r="Q54414" s="404"/>
      <c r="R54414" s="404"/>
      <c r="S54414" s="404"/>
      <c r="T54414" s="404"/>
    </row>
    <row r="54415" spans="12:20" ht="16.8">
      <c r="L54415" s="404"/>
      <c r="M54415" s="404"/>
      <c r="N54415" s="404"/>
      <c r="O54415" s="404"/>
      <c r="P54415" s="404"/>
      <c r="Q54415" s="404"/>
      <c r="R54415" s="404"/>
      <c r="S54415" s="404"/>
      <c r="T54415" s="404"/>
    </row>
    <row r="54416" spans="12:20" ht="16.8">
      <c r="L54416" s="404"/>
      <c r="M54416" s="404"/>
      <c r="N54416" s="404"/>
      <c r="O54416" s="404"/>
      <c r="P54416" s="404"/>
      <c r="Q54416" s="404"/>
      <c r="R54416" s="404"/>
      <c r="S54416" s="404"/>
      <c r="T54416" s="404"/>
    </row>
    <row r="54417" spans="12:20" ht="16.8">
      <c r="L54417" s="404"/>
      <c r="M54417" s="404"/>
      <c r="N54417" s="404"/>
      <c r="O54417" s="404"/>
      <c r="P54417" s="404"/>
      <c r="Q54417" s="404"/>
      <c r="R54417" s="404"/>
      <c r="S54417" s="404"/>
      <c r="T54417" s="404"/>
    </row>
    <row r="54418" spans="12:20" ht="16.8">
      <c r="L54418" s="404"/>
      <c r="M54418" s="404"/>
      <c r="N54418" s="404"/>
      <c r="O54418" s="404"/>
      <c r="P54418" s="404"/>
      <c r="Q54418" s="404"/>
      <c r="R54418" s="404"/>
      <c r="S54418" s="404"/>
      <c r="T54418" s="404"/>
    </row>
    <row r="54419" spans="12:20" ht="16.8">
      <c r="L54419" s="404"/>
      <c r="M54419" s="404"/>
      <c r="N54419" s="404"/>
      <c r="O54419" s="404"/>
      <c r="P54419" s="404"/>
      <c r="Q54419" s="404"/>
      <c r="R54419" s="404"/>
      <c r="S54419" s="404"/>
      <c r="T54419" s="404"/>
    </row>
    <row r="54420" spans="12:20" ht="16.8">
      <c r="L54420" s="404"/>
      <c r="M54420" s="404"/>
      <c r="N54420" s="404"/>
      <c r="O54420" s="404"/>
      <c r="P54420" s="404"/>
      <c r="Q54420" s="404"/>
      <c r="R54420" s="404"/>
      <c r="S54420" s="404"/>
      <c r="T54420" s="404"/>
    </row>
    <row r="54421" spans="12:20" ht="16.8">
      <c r="L54421" s="404"/>
      <c r="M54421" s="404"/>
      <c r="N54421" s="404"/>
      <c r="O54421" s="404"/>
      <c r="P54421" s="404"/>
      <c r="Q54421" s="404"/>
      <c r="R54421" s="404"/>
      <c r="S54421" s="404"/>
      <c r="T54421" s="404"/>
    </row>
    <row r="54422" spans="12:20" ht="16.8">
      <c r="L54422" s="404"/>
      <c r="M54422" s="404"/>
      <c r="N54422" s="404"/>
      <c r="O54422" s="404"/>
      <c r="P54422" s="404"/>
      <c r="Q54422" s="404"/>
      <c r="R54422" s="404"/>
      <c r="S54422" s="404"/>
      <c r="T54422" s="404"/>
    </row>
    <row r="54423" spans="12:20" ht="16.8">
      <c r="L54423" s="404"/>
      <c r="M54423" s="404"/>
      <c r="N54423" s="404"/>
      <c r="O54423" s="404"/>
      <c r="P54423" s="404"/>
      <c r="Q54423" s="404"/>
      <c r="R54423" s="404"/>
      <c r="S54423" s="404"/>
      <c r="T54423" s="404"/>
    </row>
    <row r="54424" spans="12:20" ht="16.8">
      <c r="L54424" s="404"/>
      <c r="M54424" s="404"/>
      <c r="N54424" s="404"/>
      <c r="O54424" s="404"/>
      <c r="P54424" s="404"/>
      <c r="Q54424" s="404"/>
      <c r="R54424" s="404"/>
      <c r="S54424" s="404"/>
      <c r="T54424" s="404"/>
    </row>
    <row r="54425" spans="12:20" ht="16.8">
      <c r="L54425" s="404"/>
      <c r="M54425" s="404"/>
      <c r="N54425" s="404"/>
      <c r="O54425" s="404"/>
      <c r="P54425" s="404"/>
      <c r="Q54425" s="404"/>
      <c r="R54425" s="404"/>
      <c r="S54425" s="404"/>
      <c r="T54425" s="404"/>
    </row>
    <row r="54426" spans="12:20" ht="16.8">
      <c r="L54426" s="404"/>
      <c r="M54426" s="404"/>
      <c r="N54426" s="404"/>
      <c r="O54426" s="404"/>
      <c r="P54426" s="404"/>
      <c r="Q54426" s="404"/>
      <c r="R54426" s="404"/>
      <c r="S54426" s="404"/>
      <c r="T54426" s="404"/>
    </row>
    <row r="54427" spans="12:20" ht="16.8">
      <c r="L54427" s="404"/>
      <c r="M54427" s="404"/>
      <c r="N54427" s="404"/>
      <c r="O54427" s="404"/>
      <c r="P54427" s="404"/>
      <c r="Q54427" s="404"/>
      <c r="R54427" s="404"/>
      <c r="S54427" s="404"/>
      <c r="T54427" s="404"/>
    </row>
    <row r="54428" spans="12:20" ht="16.8">
      <c r="L54428" s="404"/>
      <c r="M54428" s="404"/>
      <c r="N54428" s="404"/>
      <c r="O54428" s="404"/>
      <c r="P54428" s="404"/>
      <c r="Q54428" s="404"/>
      <c r="R54428" s="404"/>
      <c r="S54428" s="404"/>
      <c r="T54428" s="404"/>
    </row>
    <row r="54429" spans="12:20" ht="16.8">
      <c r="L54429" s="404"/>
      <c r="M54429" s="404"/>
      <c r="N54429" s="404"/>
      <c r="O54429" s="404"/>
      <c r="P54429" s="404"/>
      <c r="Q54429" s="404"/>
      <c r="R54429" s="404"/>
      <c r="S54429" s="404"/>
      <c r="T54429" s="404"/>
    </row>
    <row r="54430" spans="12:20" ht="16.8">
      <c r="L54430" s="404"/>
      <c r="M54430" s="404"/>
      <c r="N54430" s="404"/>
      <c r="O54430" s="404"/>
      <c r="P54430" s="404"/>
      <c r="Q54430" s="404"/>
      <c r="R54430" s="404"/>
      <c r="S54430" s="404"/>
      <c r="T54430" s="404"/>
    </row>
    <row r="54431" spans="12:20" ht="16.8">
      <c r="L54431" s="404"/>
      <c r="M54431" s="404"/>
      <c r="N54431" s="404"/>
      <c r="O54431" s="404"/>
      <c r="P54431" s="404"/>
      <c r="Q54431" s="404"/>
      <c r="R54431" s="404"/>
      <c r="S54431" s="404"/>
      <c r="T54431" s="404"/>
    </row>
    <row r="54432" spans="12:20" ht="16.8">
      <c r="L54432" s="404"/>
      <c r="M54432" s="404"/>
      <c r="N54432" s="404"/>
      <c r="O54432" s="404"/>
      <c r="P54432" s="404"/>
      <c r="Q54432" s="404"/>
      <c r="R54432" s="404"/>
      <c r="S54432" s="404"/>
      <c r="T54432" s="404"/>
    </row>
    <row r="54433" spans="12:20" ht="16.8">
      <c r="L54433" s="404"/>
      <c r="M54433" s="404"/>
      <c r="N54433" s="404"/>
      <c r="O54433" s="404"/>
      <c r="P54433" s="404"/>
      <c r="Q54433" s="404"/>
      <c r="R54433" s="404"/>
      <c r="S54433" s="404"/>
      <c r="T54433" s="404"/>
    </row>
    <row r="54434" spans="12:20" ht="16.8">
      <c r="L54434" s="404"/>
      <c r="M54434" s="404"/>
      <c r="N54434" s="404"/>
      <c r="O54434" s="404"/>
      <c r="P54434" s="404"/>
      <c r="Q54434" s="404"/>
      <c r="R54434" s="404"/>
      <c r="S54434" s="404"/>
      <c r="T54434" s="404"/>
    </row>
    <row r="54435" spans="12:20" ht="16.8">
      <c r="L54435" s="404"/>
      <c r="M54435" s="404"/>
      <c r="N54435" s="404"/>
      <c r="O54435" s="404"/>
      <c r="P54435" s="404"/>
      <c r="Q54435" s="404"/>
      <c r="R54435" s="404"/>
      <c r="S54435" s="404"/>
      <c r="T54435" s="404"/>
    </row>
    <row r="54436" spans="12:20" ht="16.8">
      <c r="L54436" s="404"/>
      <c r="M54436" s="404"/>
      <c r="N54436" s="404"/>
      <c r="O54436" s="404"/>
      <c r="P54436" s="404"/>
      <c r="Q54436" s="404"/>
      <c r="R54436" s="404"/>
      <c r="S54436" s="404"/>
      <c r="T54436" s="404"/>
    </row>
    <row r="54437" spans="12:20" ht="16.8">
      <c r="L54437" s="404"/>
      <c r="M54437" s="404"/>
      <c r="N54437" s="404"/>
      <c r="O54437" s="404"/>
      <c r="P54437" s="404"/>
      <c r="Q54437" s="404"/>
      <c r="R54437" s="404"/>
      <c r="S54437" s="404"/>
      <c r="T54437" s="404"/>
    </row>
    <row r="54438" spans="12:20" ht="16.8">
      <c r="L54438" s="404"/>
      <c r="M54438" s="404"/>
      <c r="N54438" s="404"/>
      <c r="O54438" s="404"/>
      <c r="P54438" s="404"/>
      <c r="Q54438" s="404"/>
      <c r="R54438" s="404"/>
      <c r="S54438" s="404"/>
      <c r="T54438" s="404"/>
    </row>
    <row r="54439" spans="12:20" ht="16.8">
      <c r="L54439" s="404"/>
      <c r="M54439" s="404"/>
      <c r="N54439" s="404"/>
      <c r="O54439" s="404"/>
      <c r="P54439" s="404"/>
      <c r="Q54439" s="404"/>
      <c r="R54439" s="404"/>
      <c r="S54439" s="404"/>
      <c r="T54439" s="404"/>
    </row>
    <row r="54440" spans="12:20" ht="16.8">
      <c r="L54440" s="404"/>
      <c r="M54440" s="404"/>
      <c r="N54440" s="404"/>
      <c r="O54440" s="404"/>
      <c r="P54440" s="404"/>
      <c r="Q54440" s="404"/>
      <c r="R54440" s="404"/>
      <c r="S54440" s="404"/>
      <c r="T54440" s="404"/>
    </row>
    <row r="54441" spans="12:20" ht="16.8">
      <c r="L54441" s="404"/>
      <c r="M54441" s="404"/>
      <c r="N54441" s="404"/>
      <c r="O54441" s="404"/>
      <c r="P54441" s="404"/>
      <c r="Q54441" s="404"/>
      <c r="R54441" s="404"/>
      <c r="S54441" s="404"/>
      <c r="T54441" s="404"/>
    </row>
    <row r="54442" spans="12:20" ht="16.8">
      <c r="L54442" s="404"/>
      <c r="M54442" s="404"/>
      <c r="N54442" s="404"/>
      <c r="O54442" s="404"/>
      <c r="P54442" s="404"/>
      <c r="Q54442" s="404"/>
      <c r="R54442" s="404"/>
      <c r="S54442" s="404"/>
      <c r="T54442" s="404"/>
    </row>
    <row r="54443" spans="12:20" ht="16.8">
      <c r="L54443" s="404"/>
      <c r="M54443" s="404"/>
      <c r="N54443" s="404"/>
      <c r="O54443" s="404"/>
      <c r="P54443" s="404"/>
      <c r="Q54443" s="404"/>
      <c r="R54443" s="404"/>
      <c r="S54443" s="404"/>
      <c r="T54443" s="404"/>
    </row>
    <row r="54444" spans="12:20" ht="16.8">
      <c r="L54444" s="404"/>
      <c r="M54444" s="404"/>
      <c r="N54444" s="404"/>
      <c r="O54444" s="404"/>
      <c r="P54444" s="404"/>
      <c r="Q54444" s="404"/>
      <c r="R54444" s="404"/>
      <c r="S54444" s="404"/>
      <c r="T54444" s="404"/>
    </row>
    <row r="54445" spans="12:20" ht="16.8">
      <c r="L54445" s="404"/>
      <c r="M54445" s="404"/>
      <c r="N54445" s="404"/>
      <c r="O54445" s="404"/>
      <c r="P54445" s="404"/>
      <c r="Q54445" s="404"/>
      <c r="R54445" s="404"/>
      <c r="S54445" s="404"/>
      <c r="T54445" s="404"/>
    </row>
    <row r="54446" spans="12:20" ht="16.8">
      <c r="L54446" s="404"/>
      <c r="M54446" s="404"/>
      <c r="N54446" s="404"/>
      <c r="O54446" s="404"/>
      <c r="P54446" s="404"/>
      <c r="Q54446" s="404"/>
      <c r="R54446" s="404"/>
      <c r="S54446" s="404"/>
      <c r="T54446" s="404"/>
    </row>
    <row r="54447" spans="12:20" ht="16.8">
      <c r="L54447" s="404"/>
      <c r="M54447" s="404"/>
      <c r="N54447" s="404"/>
      <c r="O54447" s="404"/>
      <c r="P54447" s="404"/>
      <c r="Q54447" s="404"/>
      <c r="R54447" s="404"/>
      <c r="S54447" s="404"/>
      <c r="T54447" s="404"/>
    </row>
    <row r="54448" spans="12:20" ht="16.8">
      <c r="L54448" s="404"/>
      <c r="M54448" s="404"/>
      <c r="N54448" s="404"/>
      <c r="O54448" s="404"/>
      <c r="P54448" s="404"/>
      <c r="Q54448" s="404"/>
      <c r="R54448" s="404"/>
      <c r="S54448" s="404"/>
      <c r="T54448" s="404"/>
    </row>
    <row r="54449" spans="12:20" ht="16.8">
      <c r="L54449" s="404"/>
      <c r="M54449" s="404"/>
      <c r="N54449" s="404"/>
      <c r="O54449" s="404"/>
      <c r="P54449" s="404"/>
      <c r="Q54449" s="404"/>
      <c r="R54449" s="404"/>
      <c r="S54449" s="404"/>
      <c r="T54449" s="404"/>
    </row>
    <row r="54450" spans="12:20" ht="16.8">
      <c r="L54450" s="404"/>
      <c r="M54450" s="404"/>
      <c r="N54450" s="404"/>
      <c r="O54450" s="404"/>
      <c r="P54450" s="404"/>
      <c r="Q54450" s="404"/>
      <c r="R54450" s="404"/>
      <c r="S54450" s="404"/>
      <c r="T54450" s="404"/>
    </row>
    <row r="54451" spans="12:20" ht="16.8">
      <c r="L54451" s="404"/>
      <c r="M54451" s="404"/>
      <c r="N54451" s="404"/>
      <c r="O54451" s="404"/>
      <c r="P54451" s="404"/>
      <c r="Q54451" s="404"/>
      <c r="R54451" s="404"/>
      <c r="S54451" s="404"/>
      <c r="T54451" s="404"/>
    </row>
    <row r="54452" spans="12:20" ht="16.8">
      <c r="L54452" s="404"/>
      <c r="M54452" s="404"/>
      <c r="N54452" s="404"/>
      <c r="O54452" s="404"/>
      <c r="P54452" s="404"/>
      <c r="Q54452" s="404"/>
      <c r="R54452" s="404"/>
      <c r="S54452" s="404"/>
      <c r="T54452" s="404"/>
    </row>
    <row r="54453" spans="12:20" ht="16.8">
      <c r="L54453" s="404"/>
      <c r="M54453" s="404"/>
      <c r="N54453" s="404"/>
      <c r="O54453" s="404"/>
      <c r="P54453" s="404"/>
      <c r="Q54453" s="404"/>
      <c r="R54453" s="404"/>
      <c r="S54453" s="404"/>
      <c r="T54453" s="404"/>
    </row>
    <row r="54454" spans="12:20" ht="16.8">
      <c r="L54454" s="404"/>
      <c r="M54454" s="404"/>
      <c r="N54454" s="404"/>
      <c r="O54454" s="404"/>
      <c r="P54454" s="404"/>
      <c r="Q54454" s="404"/>
      <c r="R54454" s="404"/>
      <c r="S54454" s="404"/>
      <c r="T54454" s="404"/>
    </row>
    <row r="54455" spans="12:20" ht="16.8">
      <c r="L54455" s="404"/>
      <c r="M54455" s="404"/>
      <c r="N54455" s="404"/>
      <c r="O54455" s="404"/>
      <c r="P54455" s="404"/>
      <c r="Q54455" s="404"/>
      <c r="R54455" s="404"/>
      <c r="S54455" s="404"/>
      <c r="T54455" s="404"/>
    </row>
    <row r="54456" spans="12:20" ht="16.8">
      <c r="L54456" s="404"/>
      <c r="M54456" s="404"/>
      <c r="N54456" s="404"/>
      <c r="O54456" s="404"/>
      <c r="P54456" s="404"/>
      <c r="Q54456" s="404"/>
      <c r="R54456" s="404"/>
      <c r="S54456" s="404"/>
      <c r="T54456" s="404"/>
    </row>
    <row r="54457" spans="12:20" ht="16.8">
      <c r="L54457" s="404"/>
      <c r="M54457" s="404"/>
      <c r="N54457" s="404"/>
      <c r="O54457" s="404"/>
      <c r="P54457" s="404"/>
      <c r="Q54457" s="404"/>
      <c r="R54457" s="404"/>
      <c r="S54457" s="404"/>
      <c r="T54457" s="404"/>
    </row>
    <row r="54458" spans="12:20" ht="16.8">
      <c r="L54458" s="404"/>
      <c r="M54458" s="404"/>
      <c r="N54458" s="404"/>
      <c r="O54458" s="404"/>
      <c r="P54458" s="404"/>
      <c r="Q54458" s="404"/>
      <c r="R54458" s="404"/>
      <c r="S54458" s="404"/>
      <c r="T54458" s="404"/>
    </row>
    <row r="54459" spans="12:20" ht="16.8">
      <c r="L54459" s="404"/>
      <c r="M54459" s="404"/>
      <c r="N54459" s="404"/>
      <c r="O54459" s="404"/>
      <c r="P54459" s="404"/>
      <c r="Q54459" s="404"/>
      <c r="R54459" s="404"/>
      <c r="S54459" s="404"/>
      <c r="T54459" s="404"/>
    </row>
    <row r="54460" spans="12:20" ht="16.8">
      <c r="L54460" s="404"/>
      <c r="M54460" s="404"/>
      <c r="N54460" s="404"/>
      <c r="O54460" s="404"/>
      <c r="P54460" s="404"/>
      <c r="Q54460" s="404"/>
      <c r="R54460" s="404"/>
      <c r="S54460" s="404"/>
      <c r="T54460" s="404"/>
    </row>
    <row r="54461" spans="12:20" ht="16.8">
      <c r="L54461" s="404"/>
      <c r="M54461" s="404"/>
      <c r="N54461" s="404"/>
      <c r="O54461" s="404"/>
      <c r="P54461" s="404"/>
      <c r="Q54461" s="404"/>
      <c r="R54461" s="404"/>
      <c r="S54461" s="404"/>
      <c r="T54461" s="404"/>
    </row>
    <row r="54462" spans="12:20" ht="16.8">
      <c r="L54462" s="404"/>
      <c r="M54462" s="404"/>
      <c r="N54462" s="404"/>
      <c r="O54462" s="404"/>
      <c r="P54462" s="404"/>
      <c r="Q54462" s="404"/>
      <c r="R54462" s="404"/>
      <c r="S54462" s="404"/>
      <c r="T54462" s="404"/>
    </row>
    <row r="54463" spans="12:20" ht="16.8">
      <c r="L54463" s="404"/>
      <c r="M54463" s="404"/>
      <c r="N54463" s="404"/>
      <c r="O54463" s="404"/>
      <c r="P54463" s="404"/>
      <c r="Q54463" s="404"/>
      <c r="R54463" s="404"/>
      <c r="S54463" s="404"/>
      <c r="T54463" s="404"/>
    </row>
    <row r="54464" spans="12:20" ht="16.8">
      <c r="L54464" s="404"/>
      <c r="M54464" s="404"/>
      <c r="N54464" s="404"/>
      <c r="O54464" s="404"/>
      <c r="P54464" s="404"/>
      <c r="Q54464" s="404"/>
      <c r="R54464" s="404"/>
      <c r="S54464" s="404"/>
      <c r="T54464" s="404"/>
    </row>
    <row r="54465" spans="12:20" ht="16.8">
      <c r="L54465" s="404"/>
      <c r="M54465" s="404"/>
      <c r="N54465" s="404"/>
      <c r="O54465" s="404"/>
      <c r="P54465" s="404"/>
      <c r="Q54465" s="404"/>
      <c r="R54465" s="404"/>
      <c r="S54465" s="404"/>
      <c r="T54465" s="404"/>
    </row>
    <row r="54466" spans="12:20" ht="16.8">
      <c r="L54466" s="404"/>
      <c r="M54466" s="404"/>
      <c r="N54466" s="404"/>
      <c r="O54466" s="404"/>
      <c r="P54466" s="404"/>
      <c r="Q54466" s="404"/>
      <c r="R54466" s="404"/>
      <c r="S54466" s="404"/>
      <c r="T54466" s="404"/>
    </row>
    <row r="54467" spans="12:20" ht="16.8">
      <c r="L54467" s="404"/>
      <c r="M54467" s="404"/>
      <c r="N54467" s="404"/>
      <c r="O54467" s="404"/>
      <c r="P54467" s="404"/>
      <c r="Q54467" s="404"/>
      <c r="R54467" s="404"/>
      <c r="S54467" s="404"/>
      <c r="T54467" s="404"/>
    </row>
    <row r="54468" spans="12:20" ht="16.8">
      <c r="L54468" s="404"/>
      <c r="M54468" s="404"/>
      <c r="N54468" s="404"/>
      <c r="O54468" s="404"/>
      <c r="P54468" s="404"/>
      <c r="Q54468" s="404"/>
      <c r="R54468" s="404"/>
      <c r="S54468" s="404"/>
      <c r="T54468" s="404"/>
    </row>
    <row r="54469" spans="12:20" ht="16.8">
      <c r="L54469" s="404"/>
      <c r="M54469" s="404"/>
      <c r="N54469" s="404"/>
      <c r="O54469" s="404"/>
      <c r="P54469" s="404"/>
      <c r="Q54469" s="404"/>
      <c r="R54469" s="404"/>
      <c r="S54469" s="404"/>
      <c r="T54469" s="404"/>
    </row>
    <row r="54470" spans="12:20" ht="16.8">
      <c r="L54470" s="404"/>
      <c r="M54470" s="404"/>
      <c r="N54470" s="404"/>
      <c r="O54470" s="404"/>
      <c r="P54470" s="404"/>
      <c r="Q54470" s="404"/>
      <c r="R54470" s="404"/>
      <c r="S54470" s="404"/>
      <c r="T54470" s="404"/>
    </row>
    <row r="54471" spans="12:20" ht="16.8">
      <c r="L54471" s="404"/>
      <c r="M54471" s="404"/>
      <c r="N54471" s="404"/>
      <c r="O54471" s="404"/>
      <c r="P54471" s="404"/>
      <c r="Q54471" s="404"/>
      <c r="R54471" s="404"/>
      <c r="S54471" s="404"/>
      <c r="T54471" s="404"/>
    </row>
    <row r="54472" spans="12:20" ht="16.8">
      <c r="L54472" s="404"/>
      <c r="M54472" s="404"/>
      <c r="N54472" s="404"/>
      <c r="O54472" s="404"/>
      <c r="P54472" s="404"/>
      <c r="Q54472" s="404"/>
      <c r="R54472" s="404"/>
      <c r="S54472" s="404"/>
      <c r="T54472" s="404"/>
    </row>
    <row r="54473" spans="12:20" ht="16.8">
      <c r="L54473" s="404"/>
      <c r="M54473" s="404"/>
      <c r="N54473" s="404"/>
      <c r="O54473" s="404"/>
      <c r="P54473" s="404"/>
      <c r="Q54473" s="404"/>
      <c r="R54473" s="404"/>
      <c r="S54473" s="404"/>
      <c r="T54473" s="404"/>
    </row>
    <row r="54474" spans="12:20" ht="16.8">
      <c r="L54474" s="404"/>
      <c r="M54474" s="404"/>
      <c r="N54474" s="404"/>
      <c r="O54474" s="404"/>
      <c r="P54474" s="404"/>
      <c r="Q54474" s="404"/>
      <c r="R54474" s="404"/>
      <c r="S54474" s="404"/>
      <c r="T54474" s="404"/>
    </row>
    <row r="54475" spans="12:20" ht="16.8">
      <c r="L54475" s="404"/>
      <c r="M54475" s="404"/>
      <c r="N54475" s="404"/>
      <c r="O54475" s="404"/>
      <c r="P54475" s="404"/>
      <c r="Q54475" s="404"/>
      <c r="R54475" s="404"/>
      <c r="S54475" s="404"/>
      <c r="T54475" s="404"/>
    </row>
    <row r="54476" spans="12:20" ht="16.8">
      <c r="L54476" s="404"/>
      <c r="M54476" s="404"/>
      <c r="N54476" s="404"/>
      <c r="O54476" s="404"/>
      <c r="P54476" s="404"/>
      <c r="Q54476" s="404"/>
      <c r="R54476" s="404"/>
      <c r="S54476" s="404"/>
      <c r="T54476" s="404"/>
    </row>
    <row r="54477" spans="12:20" ht="16.8">
      <c r="L54477" s="404"/>
      <c r="M54477" s="404"/>
      <c r="N54477" s="404"/>
      <c r="O54477" s="404"/>
      <c r="P54477" s="404"/>
      <c r="Q54477" s="404"/>
      <c r="R54477" s="404"/>
      <c r="S54477" s="404"/>
      <c r="T54477" s="404"/>
    </row>
    <row r="54478" spans="12:20" ht="16.8">
      <c r="L54478" s="404"/>
      <c r="M54478" s="404"/>
      <c r="N54478" s="404"/>
      <c r="O54478" s="404"/>
      <c r="P54478" s="404"/>
      <c r="Q54478" s="404"/>
      <c r="R54478" s="404"/>
      <c r="S54478" s="404"/>
      <c r="T54478" s="404"/>
    </row>
    <row r="54479" spans="12:20" ht="16.8">
      <c r="L54479" s="404"/>
      <c r="M54479" s="404"/>
      <c r="N54479" s="404"/>
      <c r="O54479" s="404"/>
      <c r="P54479" s="404"/>
      <c r="Q54479" s="404"/>
      <c r="R54479" s="404"/>
      <c r="S54479" s="404"/>
      <c r="T54479" s="404"/>
    </row>
    <row r="54480" spans="12:20" ht="16.8">
      <c r="L54480" s="404"/>
      <c r="M54480" s="404"/>
      <c r="N54480" s="404"/>
      <c r="O54480" s="404"/>
      <c r="P54480" s="404"/>
      <c r="Q54480" s="404"/>
      <c r="R54480" s="404"/>
      <c r="S54480" s="404"/>
      <c r="T54480" s="404"/>
    </row>
    <row r="54481" spans="12:20" ht="16.8">
      <c r="L54481" s="404"/>
      <c r="M54481" s="404"/>
      <c r="N54481" s="404"/>
      <c r="O54481" s="404"/>
      <c r="P54481" s="404"/>
      <c r="Q54481" s="404"/>
      <c r="R54481" s="404"/>
      <c r="S54481" s="404"/>
      <c r="T54481" s="404"/>
    </row>
    <row r="54482" spans="12:20" ht="16.8">
      <c r="L54482" s="404"/>
      <c r="M54482" s="404"/>
      <c r="N54482" s="404"/>
      <c r="O54482" s="404"/>
      <c r="P54482" s="404"/>
      <c r="Q54482" s="404"/>
      <c r="R54482" s="404"/>
      <c r="S54482" s="404"/>
      <c r="T54482" s="404"/>
    </row>
    <row r="54483" spans="12:20" ht="16.8">
      <c r="L54483" s="404"/>
      <c r="M54483" s="404"/>
      <c r="N54483" s="404"/>
      <c r="O54483" s="404"/>
      <c r="P54483" s="404"/>
      <c r="Q54483" s="404"/>
      <c r="R54483" s="404"/>
      <c r="S54483" s="404"/>
      <c r="T54483" s="404"/>
    </row>
    <row r="54484" spans="12:20" ht="16.8">
      <c r="L54484" s="404"/>
      <c r="M54484" s="404"/>
      <c r="N54484" s="404"/>
      <c r="O54484" s="404"/>
      <c r="P54484" s="404"/>
      <c r="Q54484" s="404"/>
      <c r="R54484" s="404"/>
      <c r="S54484" s="404"/>
      <c r="T54484" s="404"/>
    </row>
    <row r="54485" spans="12:20" ht="16.8">
      <c r="L54485" s="404"/>
      <c r="M54485" s="404"/>
      <c r="N54485" s="404"/>
      <c r="O54485" s="404"/>
      <c r="P54485" s="404"/>
      <c r="Q54485" s="404"/>
      <c r="R54485" s="404"/>
      <c r="S54485" s="404"/>
      <c r="T54485" s="404"/>
    </row>
    <row r="54486" spans="12:20" ht="16.8">
      <c r="L54486" s="404"/>
      <c r="M54486" s="404"/>
      <c r="N54486" s="404"/>
      <c r="O54486" s="404"/>
      <c r="P54486" s="404"/>
      <c r="Q54486" s="404"/>
      <c r="R54486" s="404"/>
      <c r="S54486" s="404"/>
      <c r="T54486" s="404"/>
    </row>
    <row r="54487" spans="12:20" ht="16.8">
      <c r="L54487" s="404"/>
      <c r="M54487" s="404"/>
      <c r="N54487" s="404"/>
      <c r="O54487" s="404"/>
      <c r="P54487" s="404"/>
      <c r="Q54487" s="404"/>
      <c r="R54487" s="404"/>
      <c r="S54487" s="404"/>
      <c r="T54487" s="404"/>
    </row>
    <row r="54488" spans="12:20" ht="16.8">
      <c r="L54488" s="404"/>
      <c r="M54488" s="404"/>
      <c r="N54488" s="404"/>
      <c r="O54488" s="404"/>
      <c r="P54488" s="404"/>
      <c r="Q54488" s="404"/>
      <c r="R54488" s="404"/>
      <c r="S54488" s="404"/>
      <c r="T54488" s="404"/>
    </row>
    <row r="54489" spans="12:20" ht="16.8">
      <c r="L54489" s="404"/>
      <c r="M54489" s="404"/>
      <c r="N54489" s="404"/>
      <c r="O54489" s="404"/>
      <c r="P54489" s="404"/>
      <c r="Q54489" s="404"/>
      <c r="R54489" s="404"/>
      <c r="S54489" s="404"/>
      <c r="T54489" s="404"/>
    </row>
    <row r="54490" spans="12:20" ht="16.8">
      <c r="L54490" s="404"/>
      <c r="M54490" s="404"/>
      <c r="N54490" s="404"/>
      <c r="O54490" s="404"/>
      <c r="P54490" s="404"/>
      <c r="Q54490" s="404"/>
      <c r="R54490" s="404"/>
      <c r="S54490" s="404"/>
      <c r="T54490" s="404"/>
    </row>
    <row r="54491" spans="12:20" ht="16.8">
      <c r="L54491" s="404"/>
      <c r="M54491" s="404"/>
      <c r="N54491" s="404"/>
      <c r="O54491" s="404"/>
      <c r="P54491" s="404"/>
      <c r="Q54491" s="404"/>
      <c r="R54491" s="404"/>
      <c r="S54491" s="404"/>
      <c r="T54491" s="404"/>
    </row>
    <row r="54492" spans="12:20" ht="16.8">
      <c r="L54492" s="404"/>
      <c r="M54492" s="404"/>
      <c r="N54492" s="404"/>
      <c r="O54492" s="404"/>
      <c r="P54492" s="404"/>
      <c r="Q54492" s="404"/>
      <c r="R54492" s="404"/>
      <c r="S54492" s="404"/>
      <c r="T54492" s="404"/>
    </row>
    <row r="54493" spans="12:20" ht="16.8">
      <c r="L54493" s="404"/>
      <c r="M54493" s="404"/>
      <c r="N54493" s="404"/>
      <c r="O54493" s="404"/>
      <c r="P54493" s="404"/>
      <c r="Q54493" s="404"/>
      <c r="R54493" s="404"/>
      <c r="S54493" s="404"/>
      <c r="T54493" s="404"/>
    </row>
    <row r="54494" spans="12:20" ht="16.8">
      <c r="L54494" s="404"/>
      <c r="M54494" s="404"/>
      <c r="N54494" s="404"/>
      <c r="O54494" s="404"/>
      <c r="P54494" s="404"/>
      <c r="Q54494" s="404"/>
      <c r="R54494" s="404"/>
      <c r="S54494" s="404"/>
      <c r="T54494" s="404"/>
    </row>
    <row r="54495" spans="12:20" ht="16.8">
      <c r="L54495" s="404"/>
      <c r="M54495" s="404"/>
      <c r="N54495" s="404"/>
      <c r="O54495" s="404"/>
      <c r="P54495" s="404"/>
      <c r="Q54495" s="404"/>
      <c r="R54495" s="404"/>
      <c r="S54495" s="404"/>
      <c r="T54495" s="404"/>
    </row>
    <row r="54496" spans="12:20" ht="16.8">
      <c r="L54496" s="404"/>
      <c r="M54496" s="404"/>
      <c r="N54496" s="404"/>
      <c r="O54496" s="404"/>
      <c r="P54496" s="404"/>
      <c r="Q54496" s="404"/>
      <c r="R54496" s="404"/>
      <c r="S54496" s="404"/>
      <c r="T54496" s="404"/>
    </row>
    <row r="54497" spans="12:20" ht="16.8">
      <c r="L54497" s="404"/>
      <c r="M54497" s="404"/>
      <c r="N54497" s="404"/>
      <c r="O54497" s="404"/>
      <c r="P54497" s="404"/>
      <c r="Q54497" s="404"/>
      <c r="R54497" s="404"/>
      <c r="S54497" s="404"/>
      <c r="T54497" s="404"/>
    </row>
    <row r="54498" spans="12:20" ht="16.8">
      <c r="L54498" s="404"/>
      <c r="M54498" s="404"/>
      <c r="N54498" s="404"/>
      <c r="O54498" s="404"/>
      <c r="P54498" s="404"/>
      <c r="Q54498" s="404"/>
      <c r="R54498" s="404"/>
      <c r="S54498" s="404"/>
      <c r="T54498" s="404"/>
    </row>
    <row r="54499" spans="12:20" ht="16.8">
      <c r="L54499" s="404"/>
      <c r="M54499" s="404"/>
      <c r="N54499" s="404"/>
      <c r="O54499" s="404"/>
      <c r="P54499" s="404"/>
      <c r="Q54499" s="404"/>
      <c r="R54499" s="404"/>
      <c r="S54499" s="404"/>
      <c r="T54499" s="404"/>
    </row>
    <row r="54500" spans="12:20" ht="16.8">
      <c r="L54500" s="404"/>
      <c r="M54500" s="404"/>
      <c r="N54500" s="404"/>
      <c r="O54500" s="404"/>
      <c r="P54500" s="404"/>
      <c r="Q54500" s="404"/>
      <c r="R54500" s="404"/>
      <c r="S54500" s="404"/>
      <c r="T54500" s="404"/>
    </row>
    <row r="54501" spans="12:20" ht="16.8">
      <c r="L54501" s="404"/>
      <c r="M54501" s="404"/>
      <c r="N54501" s="404"/>
      <c r="O54501" s="404"/>
      <c r="P54501" s="404"/>
      <c r="Q54501" s="404"/>
      <c r="R54501" s="404"/>
      <c r="S54501" s="404"/>
      <c r="T54501" s="404"/>
    </row>
    <row r="54502" spans="12:20" ht="16.8">
      <c r="L54502" s="404"/>
      <c r="M54502" s="404"/>
      <c r="N54502" s="404"/>
      <c r="O54502" s="404"/>
      <c r="P54502" s="404"/>
      <c r="Q54502" s="404"/>
      <c r="R54502" s="404"/>
      <c r="S54502" s="404"/>
      <c r="T54502" s="404"/>
    </row>
    <row r="54503" spans="12:20" ht="16.8">
      <c r="L54503" s="404"/>
      <c r="M54503" s="404"/>
      <c r="N54503" s="404"/>
      <c r="O54503" s="404"/>
      <c r="P54503" s="404"/>
      <c r="Q54503" s="404"/>
      <c r="R54503" s="404"/>
      <c r="S54503" s="404"/>
      <c r="T54503" s="404"/>
    </row>
    <row r="54504" spans="12:20" ht="16.8">
      <c r="L54504" s="404"/>
      <c r="M54504" s="404"/>
      <c r="N54504" s="404"/>
      <c r="O54504" s="404"/>
      <c r="P54504" s="404"/>
      <c r="Q54504" s="404"/>
      <c r="R54504" s="404"/>
      <c r="S54504" s="404"/>
      <c r="T54504" s="404"/>
    </row>
    <row r="54505" spans="12:20" ht="16.8">
      <c r="L54505" s="404"/>
      <c r="M54505" s="404"/>
      <c r="N54505" s="404"/>
      <c r="O54505" s="404"/>
      <c r="P54505" s="404"/>
      <c r="Q54505" s="404"/>
      <c r="R54505" s="404"/>
      <c r="S54505" s="404"/>
      <c r="T54505" s="404"/>
    </row>
    <row r="54506" spans="12:20" ht="16.8">
      <c r="L54506" s="404"/>
      <c r="M54506" s="404"/>
      <c r="N54506" s="404"/>
      <c r="O54506" s="404"/>
      <c r="P54506" s="404"/>
      <c r="Q54506" s="404"/>
      <c r="R54506" s="404"/>
      <c r="S54506" s="404"/>
      <c r="T54506" s="404"/>
    </row>
    <row r="54507" spans="12:20" ht="16.8">
      <c r="L54507" s="404"/>
      <c r="M54507" s="404"/>
      <c r="N54507" s="404"/>
      <c r="O54507" s="404"/>
      <c r="P54507" s="404"/>
      <c r="Q54507" s="404"/>
      <c r="R54507" s="404"/>
      <c r="S54507" s="404"/>
      <c r="T54507" s="404"/>
    </row>
    <row r="54508" spans="12:20" ht="16.8">
      <c r="L54508" s="404"/>
      <c r="M54508" s="404"/>
      <c r="N54508" s="404"/>
      <c r="O54508" s="404"/>
      <c r="P54508" s="404"/>
      <c r="Q54508" s="404"/>
      <c r="R54508" s="404"/>
      <c r="S54508" s="404"/>
      <c r="T54508" s="404"/>
    </row>
    <row r="54509" spans="12:20" ht="16.8">
      <c r="L54509" s="404"/>
      <c r="M54509" s="404"/>
      <c r="N54509" s="404"/>
      <c r="O54509" s="404"/>
      <c r="P54509" s="404"/>
      <c r="Q54509" s="404"/>
      <c r="R54509" s="404"/>
      <c r="S54509" s="404"/>
      <c r="T54509" s="404"/>
    </row>
    <row r="54510" spans="12:20" ht="16.8">
      <c r="L54510" s="404"/>
      <c r="M54510" s="404"/>
      <c r="N54510" s="404"/>
      <c r="O54510" s="404"/>
      <c r="P54510" s="404"/>
      <c r="Q54510" s="404"/>
      <c r="R54510" s="404"/>
      <c r="S54510" s="404"/>
      <c r="T54510" s="404"/>
    </row>
    <row r="54511" spans="12:20" ht="16.8">
      <c r="L54511" s="404"/>
      <c r="M54511" s="404"/>
      <c r="N54511" s="404"/>
      <c r="O54511" s="404"/>
      <c r="P54511" s="404"/>
      <c r="Q54511" s="404"/>
      <c r="R54511" s="404"/>
      <c r="S54511" s="404"/>
      <c r="T54511" s="404"/>
    </row>
    <row r="54512" spans="12:20" ht="16.8">
      <c r="L54512" s="404"/>
      <c r="M54512" s="404"/>
      <c r="N54512" s="404"/>
      <c r="O54512" s="404"/>
      <c r="P54512" s="404"/>
      <c r="Q54512" s="404"/>
      <c r="R54512" s="404"/>
      <c r="S54512" s="404"/>
      <c r="T54512" s="404"/>
    </row>
    <row r="54513" spans="12:20" ht="16.8">
      <c r="L54513" s="404"/>
      <c r="M54513" s="404"/>
      <c r="N54513" s="404"/>
      <c r="O54513" s="404"/>
      <c r="P54513" s="404"/>
      <c r="Q54513" s="404"/>
      <c r="R54513" s="404"/>
      <c r="S54513" s="404"/>
      <c r="T54513" s="404"/>
    </row>
    <row r="54514" spans="12:20" ht="16.8">
      <c r="L54514" s="404"/>
      <c r="M54514" s="404"/>
      <c r="N54514" s="404"/>
      <c r="O54514" s="404"/>
      <c r="P54514" s="404"/>
      <c r="Q54514" s="404"/>
      <c r="R54514" s="404"/>
      <c r="S54514" s="404"/>
      <c r="T54514" s="404"/>
    </row>
    <row r="54515" spans="12:20" ht="16.8">
      <c r="L54515" s="404"/>
      <c r="M54515" s="404"/>
      <c r="N54515" s="404"/>
      <c r="O54515" s="404"/>
      <c r="P54515" s="404"/>
      <c r="Q54515" s="404"/>
      <c r="R54515" s="404"/>
      <c r="S54515" s="404"/>
      <c r="T54515" s="404"/>
    </row>
    <row r="54516" spans="12:20" ht="16.8">
      <c r="L54516" s="404"/>
      <c r="M54516" s="404"/>
      <c r="N54516" s="404"/>
      <c r="O54516" s="404"/>
      <c r="P54516" s="404"/>
      <c r="Q54516" s="404"/>
      <c r="R54516" s="404"/>
      <c r="S54516" s="404"/>
      <c r="T54516" s="404"/>
    </row>
    <row r="54517" spans="12:20" ht="16.8">
      <c r="L54517" s="404"/>
      <c r="M54517" s="404"/>
      <c r="N54517" s="404"/>
      <c r="O54517" s="404"/>
      <c r="P54517" s="404"/>
      <c r="Q54517" s="404"/>
      <c r="R54517" s="404"/>
      <c r="S54517" s="404"/>
      <c r="T54517" s="404"/>
    </row>
    <row r="54518" spans="12:20" ht="16.8">
      <c r="L54518" s="404"/>
      <c r="M54518" s="404"/>
      <c r="N54518" s="404"/>
      <c r="O54518" s="404"/>
      <c r="P54518" s="404"/>
      <c r="Q54518" s="404"/>
      <c r="R54518" s="404"/>
      <c r="S54518" s="404"/>
      <c r="T54518" s="404"/>
    </row>
    <row r="54519" spans="12:20" ht="16.8">
      <c r="L54519" s="404"/>
      <c r="M54519" s="404"/>
      <c r="N54519" s="404"/>
      <c r="O54519" s="404"/>
      <c r="P54519" s="404"/>
      <c r="Q54519" s="404"/>
      <c r="R54519" s="404"/>
      <c r="S54519" s="404"/>
      <c r="T54519" s="404"/>
    </row>
    <row r="54520" spans="12:20" ht="16.8">
      <c r="L54520" s="404"/>
      <c r="M54520" s="404"/>
      <c r="N54520" s="404"/>
      <c r="O54520" s="404"/>
      <c r="P54520" s="404"/>
      <c r="Q54520" s="404"/>
      <c r="R54520" s="404"/>
      <c r="S54520" s="404"/>
      <c r="T54520" s="404"/>
    </row>
    <row r="54521" spans="12:20" ht="16.8">
      <c r="L54521" s="404"/>
      <c r="M54521" s="404"/>
      <c r="N54521" s="404"/>
      <c r="O54521" s="404"/>
      <c r="P54521" s="404"/>
      <c r="Q54521" s="404"/>
      <c r="R54521" s="404"/>
      <c r="S54521" s="404"/>
      <c r="T54521" s="404"/>
    </row>
    <row r="54522" spans="12:20" ht="16.8">
      <c r="L54522" s="404"/>
      <c r="M54522" s="404"/>
      <c r="N54522" s="404"/>
      <c r="O54522" s="404"/>
      <c r="P54522" s="404"/>
      <c r="Q54522" s="404"/>
      <c r="R54522" s="404"/>
      <c r="S54522" s="404"/>
      <c r="T54522" s="404"/>
    </row>
    <row r="54523" spans="12:20" ht="16.8">
      <c r="L54523" s="404"/>
      <c r="M54523" s="404"/>
      <c r="N54523" s="404"/>
      <c r="O54523" s="404"/>
      <c r="P54523" s="404"/>
      <c r="Q54523" s="404"/>
      <c r="R54523" s="404"/>
      <c r="S54523" s="404"/>
      <c r="T54523" s="404"/>
    </row>
    <row r="54524" spans="12:20" ht="16.8">
      <c r="L54524" s="404"/>
      <c r="M54524" s="404"/>
      <c r="N54524" s="404"/>
      <c r="O54524" s="404"/>
      <c r="P54524" s="404"/>
      <c r="Q54524" s="404"/>
      <c r="R54524" s="404"/>
      <c r="S54524" s="404"/>
      <c r="T54524" s="404"/>
    </row>
    <row r="54525" spans="12:20" ht="16.8">
      <c r="L54525" s="404"/>
      <c r="M54525" s="404"/>
      <c r="N54525" s="404"/>
      <c r="O54525" s="404"/>
      <c r="P54525" s="404"/>
      <c r="Q54525" s="404"/>
      <c r="R54525" s="404"/>
      <c r="S54525" s="404"/>
      <c r="T54525" s="404"/>
    </row>
    <row r="54526" spans="12:20" ht="16.8">
      <c r="L54526" s="404"/>
      <c r="M54526" s="404"/>
      <c r="N54526" s="404"/>
      <c r="O54526" s="404"/>
      <c r="P54526" s="404"/>
      <c r="Q54526" s="404"/>
      <c r="R54526" s="404"/>
      <c r="S54526" s="404"/>
      <c r="T54526" s="404"/>
    </row>
    <row r="54527" spans="12:20" ht="16.8">
      <c r="L54527" s="404"/>
      <c r="M54527" s="404"/>
      <c r="N54527" s="404"/>
      <c r="O54527" s="404"/>
      <c r="P54527" s="404"/>
      <c r="Q54527" s="404"/>
      <c r="R54527" s="404"/>
      <c r="S54527" s="404"/>
      <c r="T54527" s="404"/>
    </row>
    <row r="54528" spans="12:20" ht="16.8">
      <c r="L54528" s="404"/>
      <c r="M54528" s="404"/>
      <c r="N54528" s="404"/>
      <c r="O54528" s="404"/>
      <c r="P54528" s="404"/>
      <c r="Q54528" s="404"/>
      <c r="R54528" s="404"/>
      <c r="S54528" s="404"/>
      <c r="T54528" s="404"/>
    </row>
    <row r="54529" spans="12:20" ht="16.8">
      <c r="L54529" s="404"/>
      <c r="M54529" s="404"/>
      <c r="N54529" s="404"/>
      <c r="O54529" s="404"/>
      <c r="P54529" s="404"/>
      <c r="Q54529" s="404"/>
      <c r="R54529" s="404"/>
      <c r="S54529" s="404"/>
      <c r="T54529" s="404"/>
    </row>
    <row r="54530" spans="12:20" ht="16.8">
      <c r="L54530" s="404"/>
      <c r="M54530" s="404"/>
      <c r="N54530" s="404"/>
      <c r="O54530" s="404"/>
      <c r="P54530" s="404"/>
      <c r="Q54530" s="404"/>
      <c r="R54530" s="404"/>
      <c r="S54530" s="404"/>
      <c r="T54530" s="404"/>
    </row>
    <row r="54531" spans="12:20" ht="16.8">
      <c r="L54531" s="404"/>
      <c r="M54531" s="404"/>
      <c r="N54531" s="404"/>
      <c r="O54531" s="404"/>
      <c r="P54531" s="404"/>
      <c r="Q54531" s="404"/>
      <c r="R54531" s="404"/>
      <c r="S54531" s="404"/>
      <c r="T54531" s="404"/>
    </row>
    <row r="54532" spans="12:20" ht="16.8">
      <c r="L54532" s="404"/>
      <c r="M54532" s="404"/>
      <c r="N54532" s="404"/>
      <c r="O54532" s="404"/>
      <c r="P54532" s="404"/>
      <c r="Q54532" s="404"/>
      <c r="R54532" s="404"/>
      <c r="S54532" s="404"/>
      <c r="T54532" s="404"/>
    </row>
    <row r="54533" spans="12:20" ht="16.8">
      <c r="L54533" s="404"/>
      <c r="M54533" s="404"/>
      <c r="N54533" s="404"/>
      <c r="O54533" s="404"/>
      <c r="P54533" s="404"/>
      <c r="Q54533" s="404"/>
      <c r="R54533" s="404"/>
      <c r="S54533" s="404"/>
      <c r="T54533" s="404"/>
    </row>
    <row r="54534" spans="12:20" ht="16.8">
      <c r="L54534" s="404"/>
      <c r="M54534" s="404"/>
      <c r="N54534" s="404"/>
      <c r="O54534" s="404"/>
      <c r="P54534" s="404"/>
      <c r="Q54534" s="404"/>
      <c r="R54534" s="404"/>
      <c r="S54534" s="404"/>
      <c r="T54534" s="404"/>
    </row>
    <row r="54535" spans="12:20" ht="16.8">
      <c r="L54535" s="404"/>
      <c r="M54535" s="404"/>
      <c r="N54535" s="404"/>
      <c r="O54535" s="404"/>
      <c r="P54535" s="404"/>
      <c r="Q54535" s="404"/>
      <c r="R54535" s="404"/>
      <c r="S54535" s="404"/>
      <c r="T54535" s="404"/>
    </row>
    <row r="54536" spans="12:20" ht="16.8">
      <c r="L54536" s="404"/>
      <c r="M54536" s="404"/>
      <c r="N54536" s="404"/>
      <c r="O54536" s="404"/>
      <c r="P54536" s="404"/>
      <c r="Q54536" s="404"/>
      <c r="R54536" s="404"/>
      <c r="S54536" s="404"/>
      <c r="T54536" s="404"/>
    </row>
    <row r="54537" spans="12:20" ht="16.8">
      <c r="L54537" s="404"/>
      <c r="M54537" s="404"/>
      <c r="N54537" s="404"/>
      <c r="O54537" s="404"/>
      <c r="P54537" s="404"/>
      <c r="Q54537" s="404"/>
      <c r="R54537" s="404"/>
      <c r="S54537" s="404"/>
      <c r="T54537" s="404"/>
    </row>
    <row r="54538" spans="12:20" ht="16.8">
      <c r="L54538" s="404"/>
      <c r="M54538" s="404"/>
      <c r="N54538" s="404"/>
      <c r="O54538" s="404"/>
      <c r="P54538" s="404"/>
      <c r="Q54538" s="404"/>
      <c r="R54538" s="404"/>
      <c r="S54538" s="404"/>
      <c r="T54538" s="404"/>
    </row>
    <row r="54539" spans="12:20" ht="16.8">
      <c r="L54539" s="404"/>
      <c r="M54539" s="404"/>
      <c r="N54539" s="404"/>
      <c r="O54539" s="404"/>
      <c r="P54539" s="404"/>
      <c r="Q54539" s="404"/>
      <c r="R54539" s="404"/>
      <c r="S54539" s="404"/>
      <c r="T54539" s="404"/>
    </row>
    <row r="54540" spans="12:20" ht="16.8">
      <c r="L54540" s="404"/>
      <c r="M54540" s="404"/>
      <c r="N54540" s="404"/>
      <c r="O54540" s="404"/>
      <c r="P54540" s="404"/>
      <c r="Q54540" s="404"/>
      <c r="R54540" s="404"/>
      <c r="S54540" s="404"/>
      <c r="T54540" s="404"/>
    </row>
    <row r="54541" spans="12:20" ht="16.8">
      <c r="L54541" s="404"/>
      <c r="M54541" s="404"/>
      <c r="N54541" s="404"/>
      <c r="O54541" s="404"/>
      <c r="P54541" s="404"/>
      <c r="Q54541" s="404"/>
      <c r="R54541" s="404"/>
      <c r="S54541" s="404"/>
      <c r="T54541" s="404"/>
    </row>
    <row r="54542" spans="12:20" ht="16.8">
      <c r="L54542" s="404"/>
      <c r="M54542" s="404"/>
      <c r="N54542" s="404"/>
      <c r="O54542" s="404"/>
      <c r="P54542" s="404"/>
      <c r="Q54542" s="404"/>
      <c r="R54542" s="404"/>
      <c r="S54542" s="404"/>
      <c r="T54542" s="404"/>
    </row>
    <row r="54543" spans="12:20" ht="16.8">
      <c r="L54543" s="404"/>
      <c r="M54543" s="404"/>
      <c r="N54543" s="404"/>
      <c r="O54543" s="404"/>
      <c r="P54543" s="404"/>
      <c r="Q54543" s="404"/>
      <c r="R54543" s="404"/>
      <c r="S54543" s="404"/>
      <c r="T54543" s="404"/>
    </row>
    <row r="54544" spans="12:20" ht="16.8">
      <c r="L54544" s="404"/>
      <c r="M54544" s="404"/>
      <c r="N54544" s="404"/>
      <c r="O54544" s="404"/>
      <c r="P54544" s="404"/>
      <c r="Q54544" s="404"/>
      <c r="R54544" s="404"/>
      <c r="S54544" s="404"/>
      <c r="T54544" s="404"/>
    </row>
    <row r="54545" spans="12:20" ht="16.8">
      <c r="L54545" s="404"/>
      <c r="M54545" s="404"/>
      <c r="N54545" s="404"/>
      <c r="O54545" s="404"/>
      <c r="P54545" s="404"/>
      <c r="Q54545" s="404"/>
      <c r="R54545" s="404"/>
      <c r="S54545" s="404"/>
      <c r="T54545" s="404"/>
    </row>
    <row r="54546" spans="12:20" ht="16.8">
      <c r="L54546" s="404"/>
      <c r="M54546" s="404"/>
      <c r="N54546" s="404"/>
      <c r="O54546" s="404"/>
      <c r="P54546" s="404"/>
      <c r="Q54546" s="404"/>
      <c r="R54546" s="404"/>
      <c r="S54546" s="404"/>
      <c r="T54546" s="404"/>
    </row>
    <row r="54547" spans="12:20" ht="16.8">
      <c r="L54547" s="404"/>
      <c r="M54547" s="404"/>
      <c r="N54547" s="404"/>
      <c r="O54547" s="404"/>
      <c r="P54547" s="404"/>
      <c r="Q54547" s="404"/>
      <c r="R54547" s="404"/>
      <c r="S54547" s="404"/>
      <c r="T54547" s="404"/>
    </row>
    <row r="54548" spans="12:20" ht="16.8">
      <c r="L54548" s="404"/>
      <c r="M54548" s="404"/>
      <c r="N54548" s="404"/>
      <c r="O54548" s="404"/>
      <c r="P54548" s="404"/>
      <c r="Q54548" s="404"/>
      <c r="R54548" s="404"/>
      <c r="S54548" s="404"/>
      <c r="T54548" s="404"/>
    </row>
    <row r="54549" spans="12:20" ht="16.8">
      <c r="L54549" s="404"/>
      <c r="M54549" s="404"/>
      <c r="N54549" s="404"/>
      <c r="O54549" s="404"/>
      <c r="P54549" s="404"/>
      <c r="Q54549" s="404"/>
      <c r="R54549" s="404"/>
      <c r="S54549" s="404"/>
      <c r="T54549" s="404"/>
    </row>
    <row r="54550" spans="12:20" ht="16.8">
      <c r="L54550" s="404"/>
      <c r="M54550" s="404"/>
      <c r="N54550" s="404"/>
      <c r="O54550" s="404"/>
      <c r="P54550" s="404"/>
      <c r="Q54550" s="404"/>
      <c r="R54550" s="404"/>
      <c r="S54550" s="404"/>
      <c r="T54550" s="404"/>
    </row>
    <row r="54551" spans="12:20" ht="16.8">
      <c r="L54551" s="404"/>
      <c r="M54551" s="404"/>
      <c r="N54551" s="404"/>
      <c r="O54551" s="404"/>
      <c r="P54551" s="404"/>
      <c r="Q54551" s="404"/>
      <c r="R54551" s="404"/>
      <c r="S54551" s="404"/>
      <c r="T54551" s="404"/>
    </row>
    <row r="54552" spans="12:20" ht="16.8">
      <c r="L54552" s="404"/>
      <c r="M54552" s="404"/>
      <c r="N54552" s="404"/>
      <c r="O54552" s="404"/>
      <c r="P54552" s="404"/>
      <c r="Q54552" s="404"/>
      <c r="R54552" s="404"/>
      <c r="S54552" s="404"/>
      <c r="T54552" s="404"/>
    </row>
    <row r="54553" spans="12:20" ht="16.8">
      <c r="L54553" s="404"/>
      <c r="M54553" s="404"/>
      <c r="N54553" s="404"/>
      <c r="O54553" s="404"/>
      <c r="P54553" s="404"/>
      <c r="Q54553" s="404"/>
      <c r="R54553" s="404"/>
      <c r="S54553" s="404"/>
      <c r="T54553" s="404"/>
    </row>
    <row r="54554" spans="12:20" ht="16.8">
      <c r="L54554" s="404"/>
      <c r="M54554" s="404"/>
      <c r="N54554" s="404"/>
      <c r="O54554" s="404"/>
      <c r="P54554" s="404"/>
      <c r="Q54554" s="404"/>
      <c r="R54554" s="404"/>
      <c r="S54554" s="404"/>
      <c r="T54554" s="404"/>
    </row>
    <row r="54555" spans="12:20" ht="16.8">
      <c r="L54555" s="404"/>
      <c r="M54555" s="404"/>
      <c r="N54555" s="404"/>
      <c r="O54555" s="404"/>
      <c r="P54555" s="404"/>
      <c r="Q54555" s="404"/>
      <c r="R54555" s="404"/>
      <c r="S54555" s="404"/>
      <c r="T54555" s="404"/>
    </row>
    <row r="54556" spans="12:20" ht="16.8">
      <c r="L54556" s="404"/>
      <c r="M54556" s="404"/>
      <c r="N54556" s="404"/>
      <c r="O54556" s="404"/>
      <c r="P54556" s="404"/>
      <c r="Q54556" s="404"/>
      <c r="R54556" s="404"/>
      <c r="S54556" s="404"/>
      <c r="T54556" s="404"/>
    </row>
    <row r="54557" spans="12:20" ht="16.8">
      <c r="L54557" s="404"/>
      <c r="M54557" s="404"/>
      <c r="N54557" s="404"/>
      <c r="O54557" s="404"/>
      <c r="P54557" s="404"/>
      <c r="Q54557" s="404"/>
      <c r="R54557" s="404"/>
      <c r="S54557" s="404"/>
      <c r="T54557" s="404"/>
    </row>
    <row r="54558" spans="12:20" ht="16.8">
      <c r="L54558" s="404"/>
      <c r="M54558" s="404"/>
      <c r="N54558" s="404"/>
      <c r="O54558" s="404"/>
      <c r="P54558" s="404"/>
      <c r="Q54558" s="404"/>
      <c r="R54558" s="404"/>
      <c r="S54558" s="404"/>
      <c r="T54558" s="404"/>
    </row>
    <row r="54559" spans="12:20" ht="16.8">
      <c r="L54559" s="404"/>
      <c r="M54559" s="404"/>
      <c r="N54559" s="404"/>
      <c r="O54559" s="404"/>
      <c r="P54559" s="404"/>
      <c r="Q54559" s="404"/>
      <c r="R54559" s="404"/>
      <c r="S54559" s="404"/>
      <c r="T54559" s="404"/>
    </row>
    <row r="54560" spans="12:20" ht="16.8">
      <c r="L54560" s="404"/>
      <c r="M54560" s="404"/>
      <c r="N54560" s="404"/>
      <c r="O54560" s="404"/>
      <c r="P54560" s="404"/>
      <c r="Q54560" s="404"/>
      <c r="R54560" s="404"/>
      <c r="S54560" s="404"/>
      <c r="T54560" s="404"/>
    </row>
    <row r="54561" spans="12:20" ht="16.8">
      <c r="L54561" s="404"/>
      <c r="M54561" s="404"/>
      <c r="N54561" s="404"/>
      <c r="O54561" s="404"/>
      <c r="P54561" s="404"/>
      <c r="Q54561" s="404"/>
      <c r="R54561" s="404"/>
      <c r="S54561" s="404"/>
      <c r="T54561" s="404"/>
    </row>
    <row r="54562" spans="12:20" ht="16.8">
      <c r="L54562" s="404"/>
      <c r="M54562" s="404"/>
      <c r="N54562" s="404"/>
      <c r="O54562" s="404"/>
      <c r="P54562" s="404"/>
      <c r="Q54562" s="404"/>
      <c r="R54562" s="404"/>
      <c r="S54562" s="404"/>
      <c r="T54562" s="404"/>
    </row>
    <row r="54563" spans="12:20" ht="16.8">
      <c r="L54563" s="404"/>
      <c r="M54563" s="404"/>
      <c r="N54563" s="404"/>
      <c r="O54563" s="404"/>
      <c r="P54563" s="404"/>
      <c r="Q54563" s="404"/>
      <c r="R54563" s="404"/>
      <c r="S54563" s="404"/>
      <c r="T54563" s="404"/>
    </row>
    <row r="54564" spans="12:20" ht="16.8">
      <c r="L54564" s="404"/>
      <c r="M54564" s="404"/>
      <c r="N54564" s="404"/>
      <c r="O54564" s="404"/>
      <c r="P54564" s="404"/>
      <c r="Q54564" s="404"/>
      <c r="R54564" s="404"/>
      <c r="S54564" s="404"/>
      <c r="T54564" s="404"/>
    </row>
    <row r="54565" spans="12:20" ht="16.8">
      <c r="L54565" s="404"/>
      <c r="M54565" s="404"/>
      <c r="N54565" s="404"/>
      <c r="O54565" s="404"/>
      <c r="P54565" s="404"/>
      <c r="Q54565" s="404"/>
      <c r="R54565" s="404"/>
      <c r="S54565" s="404"/>
      <c r="T54565" s="404"/>
    </row>
    <row r="54566" spans="12:20" ht="16.8">
      <c r="L54566" s="404"/>
      <c r="M54566" s="404"/>
      <c r="N54566" s="404"/>
      <c r="O54566" s="404"/>
      <c r="P54566" s="404"/>
      <c r="Q54566" s="404"/>
      <c r="R54566" s="404"/>
      <c r="S54566" s="404"/>
      <c r="T54566" s="404"/>
    </row>
    <row r="54567" spans="12:20" ht="16.8">
      <c r="L54567" s="404"/>
      <c r="M54567" s="404"/>
      <c r="N54567" s="404"/>
      <c r="O54567" s="404"/>
      <c r="P54567" s="404"/>
      <c r="Q54567" s="404"/>
      <c r="R54567" s="404"/>
      <c r="S54567" s="404"/>
      <c r="T54567" s="404"/>
    </row>
    <row r="54568" spans="12:20" ht="16.8">
      <c r="L54568" s="404"/>
      <c r="M54568" s="404"/>
      <c r="N54568" s="404"/>
      <c r="O54568" s="404"/>
      <c r="P54568" s="404"/>
      <c r="Q54568" s="404"/>
      <c r="R54568" s="404"/>
      <c r="S54568" s="404"/>
      <c r="T54568" s="404"/>
    </row>
    <row r="54569" spans="12:20" ht="16.8">
      <c r="L54569" s="404"/>
      <c r="M54569" s="404"/>
      <c r="N54569" s="404"/>
      <c r="O54569" s="404"/>
      <c r="P54569" s="404"/>
      <c r="Q54569" s="404"/>
      <c r="R54569" s="404"/>
      <c r="S54569" s="404"/>
      <c r="T54569" s="404"/>
    </row>
    <row r="54570" spans="12:20" ht="16.8">
      <c r="L54570" s="404"/>
      <c r="M54570" s="404"/>
      <c r="N54570" s="404"/>
      <c r="O54570" s="404"/>
      <c r="P54570" s="404"/>
      <c r="Q54570" s="404"/>
      <c r="R54570" s="404"/>
      <c r="S54570" s="404"/>
      <c r="T54570" s="404"/>
    </row>
    <row r="54571" spans="12:20" ht="16.8">
      <c r="L54571" s="404"/>
      <c r="M54571" s="404"/>
      <c r="N54571" s="404"/>
      <c r="O54571" s="404"/>
      <c r="P54571" s="404"/>
      <c r="Q54571" s="404"/>
      <c r="R54571" s="404"/>
      <c r="S54571" s="404"/>
      <c r="T54571" s="404"/>
    </row>
    <row r="54572" spans="12:20" ht="16.8">
      <c r="L54572" s="404"/>
      <c r="M54572" s="404"/>
      <c r="N54572" s="404"/>
      <c r="O54572" s="404"/>
      <c r="P54572" s="404"/>
      <c r="Q54572" s="404"/>
      <c r="R54572" s="404"/>
      <c r="S54572" s="404"/>
      <c r="T54572" s="404"/>
    </row>
    <row r="54573" spans="12:20" ht="16.8">
      <c r="L54573" s="404"/>
      <c r="M54573" s="404"/>
      <c r="N54573" s="404"/>
      <c r="O54573" s="404"/>
      <c r="P54573" s="404"/>
      <c r="Q54573" s="404"/>
      <c r="R54573" s="404"/>
      <c r="S54573" s="404"/>
      <c r="T54573" s="404"/>
    </row>
    <row r="54574" spans="12:20" ht="16.8">
      <c r="L54574" s="404"/>
      <c r="M54574" s="404"/>
      <c r="N54574" s="404"/>
      <c r="O54574" s="404"/>
      <c r="P54574" s="404"/>
      <c r="Q54574" s="404"/>
      <c r="R54574" s="404"/>
      <c r="S54574" s="404"/>
      <c r="T54574" s="404"/>
    </row>
    <row r="54575" spans="12:20" ht="16.8">
      <c r="L54575" s="404"/>
      <c r="M54575" s="404"/>
      <c r="N54575" s="404"/>
      <c r="O54575" s="404"/>
      <c r="P54575" s="404"/>
      <c r="Q54575" s="404"/>
      <c r="R54575" s="404"/>
      <c r="S54575" s="404"/>
      <c r="T54575" s="404"/>
    </row>
    <row r="54576" spans="12:20" ht="16.8">
      <c r="L54576" s="404"/>
      <c r="M54576" s="404"/>
      <c r="N54576" s="404"/>
      <c r="O54576" s="404"/>
      <c r="P54576" s="404"/>
      <c r="Q54576" s="404"/>
      <c r="R54576" s="404"/>
      <c r="S54576" s="404"/>
      <c r="T54576" s="404"/>
    </row>
    <row r="54577" spans="12:20" ht="16.8">
      <c r="L54577" s="404"/>
      <c r="M54577" s="404"/>
      <c r="N54577" s="404"/>
      <c r="O54577" s="404"/>
      <c r="P54577" s="404"/>
      <c r="Q54577" s="404"/>
      <c r="R54577" s="404"/>
      <c r="S54577" s="404"/>
      <c r="T54577" s="404"/>
    </row>
    <row r="54578" spans="12:20" ht="16.8">
      <c r="L54578" s="404"/>
      <c r="M54578" s="404"/>
      <c r="N54578" s="404"/>
      <c r="O54578" s="404"/>
      <c r="P54578" s="404"/>
      <c r="Q54578" s="404"/>
      <c r="R54578" s="404"/>
      <c r="S54578" s="404"/>
      <c r="T54578" s="404"/>
    </row>
    <row r="54579" spans="12:20" ht="16.8">
      <c r="L54579" s="404"/>
      <c r="M54579" s="404"/>
      <c r="N54579" s="404"/>
      <c r="O54579" s="404"/>
      <c r="P54579" s="404"/>
      <c r="Q54579" s="404"/>
      <c r="R54579" s="404"/>
      <c r="S54579" s="404"/>
      <c r="T54579" s="404"/>
    </row>
    <row r="54580" spans="12:20" ht="16.8">
      <c r="L54580" s="404"/>
      <c r="M54580" s="404"/>
      <c r="N54580" s="404"/>
      <c r="O54580" s="404"/>
      <c r="P54580" s="404"/>
      <c r="Q54580" s="404"/>
      <c r="R54580" s="404"/>
      <c r="S54580" s="404"/>
      <c r="T54580" s="404"/>
    </row>
    <row r="54581" spans="12:20" ht="16.8">
      <c r="L54581" s="404"/>
      <c r="M54581" s="404"/>
      <c r="N54581" s="404"/>
      <c r="O54581" s="404"/>
      <c r="P54581" s="404"/>
      <c r="Q54581" s="404"/>
      <c r="R54581" s="404"/>
      <c r="S54581" s="404"/>
      <c r="T54581" s="404"/>
    </row>
    <row r="54582" spans="12:20" ht="16.8">
      <c r="L54582" s="404"/>
      <c r="M54582" s="404"/>
      <c r="N54582" s="404"/>
      <c r="O54582" s="404"/>
      <c r="P54582" s="404"/>
      <c r="Q54582" s="404"/>
      <c r="R54582" s="404"/>
      <c r="S54582" s="404"/>
      <c r="T54582" s="404"/>
    </row>
    <row r="54583" spans="12:20" ht="16.8">
      <c r="L54583" s="404"/>
      <c r="M54583" s="404"/>
      <c r="N54583" s="404"/>
      <c r="O54583" s="404"/>
      <c r="P54583" s="404"/>
      <c r="Q54583" s="404"/>
      <c r="R54583" s="404"/>
      <c r="S54583" s="404"/>
      <c r="T54583" s="404"/>
    </row>
    <row r="54584" spans="12:20" ht="16.8">
      <c r="L54584" s="404"/>
      <c r="M54584" s="404"/>
      <c r="N54584" s="404"/>
      <c r="O54584" s="404"/>
      <c r="P54584" s="404"/>
      <c r="Q54584" s="404"/>
      <c r="R54584" s="404"/>
      <c r="S54584" s="404"/>
      <c r="T54584" s="404"/>
    </row>
    <row r="54585" spans="12:20" ht="16.8">
      <c r="L54585" s="404"/>
      <c r="M54585" s="404"/>
      <c r="N54585" s="404"/>
      <c r="O54585" s="404"/>
      <c r="P54585" s="404"/>
      <c r="Q54585" s="404"/>
      <c r="R54585" s="404"/>
      <c r="S54585" s="404"/>
      <c r="T54585" s="404"/>
    </row>
    <row r="54586" spans="12:20" ht="16.8">
      <c r="L54586" s="404"/>
      <c r="M54586" s="404"/>
      <c r="N54586" s="404"/>
      <c r="O54586" s="404"/>
      <c r="P54586" s="404"/>
      <c r="Q54586" s="404"/>
      <c r="R54586" s="404"/>
      <c r="S54586" s="404"/>
      <c r="T54586" s="404"/>
    </row>
    <row r="54587" spans="12:20" ht="16.8">
      <c r="L54587" s="404"/>
      <c r="M54587" s="404"/>
      <c r="N54587" s="404"/>
      <c r="O54587" s="404"/>
      <c r="P54587" s="404"/>
      <c r="Q54587" s="404"/>
      <c r="R54587" s="404"/>
      <c r="S54587" s="404"/>
      <c r="T54587" s="404"/>
    </row>
    <row r="54588" spans="12:20" ht="16.8">
      <c r="L54588" s="404"/>
      <c r="M54588" s="404"/>
      <c r="N54588" s="404"/>
      <c r="O54588" s="404"/>
      <c r="P54588" s="404"/>
      <c r="Q54588" s="404"/>
      <c r="R54588" s="404"/>
      <c r="S54588" s="404"/>
      <c r="T54588" s="404"/>
    </row>
    <row r="54589" spans="12:20" ht="16.8">
      <c r="L54589" s="404"/>
      <c r="M54589" s="404"/>
      <c r="N54589" s="404"/>
      <c r="O54589" s="404"/>
      <c r="P54589" s="404"/>
      <c r="Q54589" s="404"/>
      <c r="R54589" s="404"/>
      <c r="S54589" s="404"/>
      <c r="T54589" s="404"/>
    </row>
    <row r="54590" spans="12:20" ht="16.8">
      <c r="L54590" s="404"/>
      <c r="M54590" s="404"/>
      <c r="N54590" s="404"/>
      <c r="O54590" s="404"/>
      <c r="P54590" s="404"/>
      <c r="Q54590" s="404"/>
      <c r="R54590" s="404"/>
      <c r="S54590" s="404"/>
      <c r="T54590" s="404"/>
    </row>
    <row r="54591" spans="12:20" ht="16.8">
      <c r="L54591" s="404"/>
      <c r="M54591" s="404"/>
      <c r="N54591" s="404"/>
      <c r="O54591" s="404"/>
      <c r="P54591" s="404"/>
      <c r="Q54591" s="404"/>
      <c r="R54591" s="404"/>
      <c r="S54591" s="404"/>
      <c r="T54591" s="404"/>
    </row>
    <row r="54592" spans="12:20" ht="16.8">
      <c r="L54592" s="404"/>
      <c r="M54592" s="404"/>
      <c r="N54592" s="404"/>
      <c r="O54592" s="404"/>
      <c r="P54592" s="404"/>
      <c r="Q54592" s="404"/>
      <c r="R54592" s="404"/>
      <c r="S54592" s="404"/>
      <c r="T54592" s="404"/>
    </row>
    <row r="54593" spans="12:20" ht="16.8">
      <c r="L54593" s="404"/>
      <c r="M54593" s="404"/>
      <c r="N54593" s="404"/>
      <c r="O54593" s="404"/>
      <c r="P54593" s="404"/>
      <c r="Q54593" s="404"/>
      <c r="R54593" s="404"/>
      <c r="S54593" s="404"/>
      <c r="T54593" s="404"/>
    </row>
    <row r="54594" spans="12:20" ht="16.8">
      <c r="L54594" s="404"/>
      <c r="M54594" s="404"/>
      <c r="N54594" s="404"/>
      <c r="O54594" s="404"/>
      <c r="P54594" s="404"/>
      <c r="Q54594" s="404"/>
      <c r="R54594" s="404"/>
      <c r="S54594" s="404"/>
      <c r="T54594" s="404"/>
    </row>
    <row r="54595" spans="12:20" ht="16.8">
      <c r="L54595" s="404"/>
      <c r="M54595" s="404"/>
      <c r="N54595" s="404"/>
      <c r="O54595" s="404"/>
      <c r="P54595" s="404"/>
      <c r="Q54595" s="404"/>
      <c r="R54595" s="404"/>
      <c r="S54595" s="404"/>
      <c r="T54595" s="404"/>
    </row>
    <row r="54596" spans="12:20" ht="16.8">
      <c r="L54596" s="404"/>
      <c r="M54596" s="404"/>
      <c r="N54596" s="404"/>
      <c r="O54596" s="404"/>
      <c r="P54596" s="404"/>
      <c r="Q54596" s="404"/>
      <c r="R54596" s="404"/>
      <c r="S54596" s="404"/>
      <c r="T54596" s="404"/>
    </row>
    <row r="54597" spans="12:20" ht="16.8">
      <c r="L54597" s="404"/>
      <c r="M54597" s="404"/>
      <c r="N54597" s="404"/>
      <c r="O54597" s="404"/>
      <c r="P54597" s="404"/>
      <c r="Q54597" s="404"/>
      <c r="R54597" s="404"/>
      <c r="S54597" s="404"/>
      <c r="T54597" s="404"/>
    </row>
    <row r="54598" spans="12:20" ht="16.8">
      <c r="L54598" s="404"/>
      <c r="M54598" s="404"/>
      <c r="N54598" s="404"/>
      <c r="O54598" s="404"/>
      <c r="P54598" s="404"/>
      <c r="Q54598" s="404"/>
      <c r="R54598" s="404"/>
      <c r="S54598" s="404"/>
      <c r="T54598" s="404"/>
    </row>
    <row r="54599" spans="12:20" ht="16.8">
      <c r="L54599" s="404"/>
      <c r="M54599" s="404"/>
      <c r="N54599" s="404"/>
      <c r="O54599" s="404"/>
      <c r="P54599" s="404"/>
      <c r="Q54599" s="404"/>
      <c r="R54599" s="404"/>
      <c r="S54599" s="404"/>
      <c r="T54599" s="404"/>
    </row>
    <row r="54600" spans="12:20" ht="16.8">
      <c r="L54600" s="404"/>
      <c r="M54600" s="404"/>
      <c r="N54600" s="404"/>
      <c r="O54600" s="404"/>
      <c r="P54600" s="404"/>
      <c r="Q54600" s="404"/>
      <c r="R54600" s="404"/>
      <c r="S54600" s="404"/>
      <c r="T54600" s="404"/>
    </row>
    <row r="54601" spans="12:20" ht="16.8">
      <c r="L54601" s="404"/>
      <c r="M54601" s="404"/>
      <c r="N54601" s="404"/>
      <c r="O54601" s="404"/>
      <c r="P54601" s="404"/>
      <c r="Q54601" s="404"/>
      <c r="R54601" s="404"/>
      <c r="S54601" s="404"/>
      <c r="T54601" s="404"/>
    </row>
    <row r="54602" spans="12:20" ht="16.8">
      <c r="L54602" s="404"/>
      <c r="M54602" s="404"/>
      <c r="N54602" s="404"/>
      <c r="O54602" s="404"/>
      <c r="P54602" s="404"/>
      <c r="Q54602" s="404"/>
      <c r="R54602" s="404"/>
      <c r="S54602" s="404"/>
      <c r="T54602" s="404"/>
    </row>
    <row r="54603" spans="12:20" ht="16.8">
      <c r="L54603" s="404"/>
      <c r="M54603" s="404"/>
      <c r="N54603" s="404"/>
      <c r="O54603" s="404"/>
      <c r="P54603" s="404"/>
      <c r="Q54603" s="404"/>
      <c r="R54603" s="404"/>
      <c r="S54603" s="404"/>
      <c r="T54603" s="404"/>
    </row>
    <row r="54604" spans="12:20" ht="16.8">
      <c r="L54604" s="404"/>
      <c r="M54604" s="404"/>
      <c r="N54604" s="404"/>
      <c r="O54604" s="404"/>
      <c r="P54604" s="404"/>
      <c r="Q54604" s="404"/>
      <c r="R54604" s="404"/>
      <c r="S54604" s="404"/>
      <c r="T54604" s="404"/>
    </row>
    <row r="54605" spans="12:20" ht="16.8">
      <c r="L54605" s="404"/>
      <c r="M54605" s="404"/>
      <c r="N54605" s="404"/>
      <c r="O54605" s="404"/>
      <c r="P54605" s="404"/>
      <c r="Q54605" s="404"/>
      <c r="R54605" s="404"/>
      <c r="S54605" s="404"/>
      <c r="T54605" s="404"/>
    </row>
    <row r="54606" spans="12:20" ht="16.8">
      <c r="L54606" s="404"/>
      <c r="M54606" s="404"/>
      <c r="N54606" s="404"/>
      <c r="O54606" s="404"/>
      <c r="P54606" s="404"/>
      <c r="Q54606" s="404"/>
      <c r="R54606" s="404"/>
      <c r="S54606" s="404"/>
      <c r="T54606" s="404"/>
    </row>
    <row r="54607" spans="12:20" ht="16.8">
      <c r="L54607" s="404"/>
      <c r="M54607" s="404"/>
      <c r="N54607" s="404"/>
      <c r="O54607" s="404"/>
      <c r="P54607" s="404"/>
      <c r="Q54607" s="404"/>
      <c r="R54607" s="404"/>
      <c r="S54607" s="404"/>
      <c r="T54607" s="404"/>
    </row>
    <row r="54608" spans="12:20" ht="16.8">
      <c r="L54608" s="404"/>
      <c r="M54608" s="404"/>
      <c r="N54608" s="404"/>
      <c r="O54608" s="404"/>
      <c r="P54608" s="404"/>
      <c r="Q54608" s="404"/>
      <c r="R54608" s="404"/>
      <c r="S54608" s="404"/>
      <c r="T54608" s="404"/>
    </row>
    <row r="54609" spans="12:20" ht="16.8">
      <c r="L54609" s="404"/>
      <c r="M54609" s="404"/>
      <c r="N54609" s="404"/>
      <c r="O54609" s="404"/>
      <c r="P54609" s="404"/>
      <c r="Q54609" s="404"/>
      <c r="R54609" s="404"/>
      <c r="S54609" s="404"/>
      <c r="T54609" s="404"/>
    </row>
    <row r="54610" spans="12:20" ht="16.8">
      <c r="L54610" s="404"/>
      <c r="M54610" s="404"/>
      <c r="N54610" s="404"/>
      <c r="O54610" s="404"/>
      <c r="P54610" s="404"/>
      <c r="Q54610" s="404"/>
      <c r="R54610" s="404"/>
      <c r="S54610" s="404"/>
      <c r="T54610" s="404"/>
    </row>
    <row r="54611" spans="12:20" ht="16.8">
      <c r="L54611" s="404"/>
      <c r="M54611" s="404"/>
      <c r="N54611" s="404"/>
      <c r="O54611" s="404"/>
      <c r="P54611" s="404"/>
      <c r="Q54611" s="404"/>
      <c r="R54611" s="404"/>
      <c r="S54611" s="404"/>
      <c r="T54611" s="404"/>
    </row>
    <row r="54612" spans="12:20" ht="16.8">
      <c r="L54612" s="404"/>
      <c r="M54612" s="404"/>
      <c r="N54612" s="404"/>
      <c r="O54612" s="404"/>
      <c r="P54612" s="404"/>
      <c r="Q54612" s="404"/>
      <c r="R54612" s="404"/>
      <c r="S54612" s="404"/>
      <c r="T54612" s="404"/>
    </row>
    <row r="54613" spans="12:20" ht="16.8">
      <c r="L54613" s="404"/>
      <c r="M54613" s="404"/>
      <c r="N54613" s="404"/>
      <c r="O54613" s="404"/>
      <c r="P54613" s="404"/>
      <c r="Q54613" s="404"/>
      <c r="R54613" s="404"/>
      <c r="S54613" s="404"/>
      <c r="T54613" s="404"/>
    </row>
    <row r="54614" spans="12:20" ht="16.8">
      <c r="L54614" s="404"/>
      <c r="M54614" s="404"/>
      <c r="N54614" s="404"/>
      <c r="O54614" s="404"/>
      <c r="P54614" s="404"/>
      <c r="Q54614" s="404"/>
      <c r="R54614" s="404"/>
      <c r="S54614" s="404"/>
      <c r="T54614" s="404"/>
    </row>
    <row r="54615" spans="12:20" ht="16.8">
      <c r="L54615" s="404"/>
      <c r="M54615" s="404"/>
      <c r="N54615" s="404"/>
      <c r="O54615" s="404"/>
      <c r="P54615" s="404"/>
      <c r="Q54615" s="404"/>
      <c r="R54615" s="404"/>
      <c r="S54615" s="404"/>
      <c r="T54615" s="404"/>
    </row>
    <row r="54616" spans="12:20" ht="16.8">
      <c r="L54616" s="404"/>
      <c r="M54616" s="404"/>
      <c r="N54616" s="404"/>
      <c r="O54616" s="404"/>
      <c r="P54616" s="404"/>
      <c r="Q54616" s="404"/>
      <c r="R54616" s="404"/>
      <c r="S54616" s="404"/>
      <c r="T54616" s="404"/>
    </row>
    <row r="54617" spans="12:20" ht="16.8">
      <c r="L54617" s="404"/>
      <c r="M54617" s="404"/>
      <c r="N54617" s="404"/>
      <c r="O54617" s="404"/>
      <c r="P54617" s="404"/>
      <c r="Q54617" s="404"/>
      <c r="R54617" s="404"/>
      <c r="S54617" s="404"/>
      <c r="T54617" s="404"/>
    </row>
    <row r="54618" spans="12:20" ht="16.8">
      <c r="L54618" s="404"/>
      <c r="M54618" s="404"/>
      <c r="N54618" s="404"/>
      <c r="O54618" s="404"/>
      <c r="P54618" s="404"/>
      <c r="Q54618" s="404"/>
      <c r="R54618" s="404"/>
      <c r="S54618" s="404"/>
      <c r="T54618" s="404"/>
    </row>
    <row r="54619" spans="12:20" ht="16.8">
      <c r="L54619" s="404"/>
      <c r="M54619" s="404"/>
      <c r="N54619" s="404"/>
      <c r="O54619" s="404"/>
      <c r="P54619" s="404"/>
      <c r="Q54619" s="404"/>
      <c r="R54619" s="404"/>
      <c r="S54619" s="404"/>
      <c r="T54619" s="404"/>
    </row>
    <row r="54620" spans="12:20" ht="16.8">
      <c r="L54620" s="404"/>
      <c r="M54620" s="404"/>
      <c r="N54620" s="404"/>
      <c r="O54620" s="404"/>
      <c r="P54620" s="404"/>
      <c r="Q54620" s="404"/>
      <c r="R54620" s="404"/>
      <c r="S54620" s="404"/>
      <c r="T54620" s="404"/>
    </row>
    <row r="54621" spans="12:20" ht="16.8">
      <c r="L54621" s="404"/>
      <c r="M54621" s="404"/>
      <c r="N54621" s="404"/>
      <c r="O54621" s="404"/>
      <c r="P54621" s="404"/>
      <c r="Q54621" s="404"/>
      <c r="R54621" s="404"/>
      <c r="S54621" s="404"/>
      <c r="T54621" s="404"/>
    </row>
    <row r="54622" spans="12:20" ht="16.8">
      <c r="L54622" s="404"/>
      <c r="M54622" s="404"/>
      <c r="N54622" s="404"/>
      <c r="O54622" s="404"/>
      <c r="P54622" s="404"/>
      <c r="Q54622" s="404"/>
      <c r="R54622" s="404"/>
      <c r="S54622" s="404"/>
      <c r="T54622" s="404"/>
    </row>
    <row r="54623" spans="12:20" ht="16.8">
      <c r="L54623" s="404"/>
      <c r="M54623" s="404"/>
      <c r="N54623" s="404"/>
      <c r="O54623" s="404"/>
      <c r="P54623" s="404"/>
      <c r="Q54623" s="404"/>
      <c r="R54623" s="404"/>
      <c r="S54623" s="404"/>
      <c r="T54623" s="404"/>
    </row>
    <row r="54624" spans="12:20" ht="16.8">
      <c r="L54624" s="404"/>
      <c r="M54624" s="404"/>
      <c r="N54624" s="404"/>
      <c r="O54624" s="404"/>
      <c r="P54624" s="404"/>
      <c r="Q54624" s="404"/>
      <c r="R54624" s="404"/>
      <c r="S54624" s="404"/>
      <c r="T54624" s="404"/>
    </row>
    <row r="54625" spans="12:20" ht="16.8">
      <c r="L54625" s="404"/>
      <c r="M54625" s="404"/>
      <c r="N54625" s="404"/>
      <c r="O54625" s="404"/>
      <c r="P54625" s="404"/>
      <c r="Q54625" s="404"/>
      <c r="R54625" s="404"/>
      <c r="S54625" s="404"/>
      <c r="T54625" s="404"/>
    </row>
    <row r="54626" spans="12:20" ht="16.8">
      <c r="L54626" s="404"/>
      <c r="M54626" s="404"/>
      <c r="N54626" s="404"/>
      <c r="O54626" s="404"/>
      <c r="P54626" s="404"/>
      <c r="Q54626" s="404"/>
      <c r="R54626" s="404"/>
      <c r="S54626" s="404"/>
      <c r="T54626" s="404"/>
    </row>
    <row r="54627" spans="12:20" ht="16.8">
      <c r="L54627" s="404"/>
      <c r="M54627" s="404"/>
      <c r="N54627" s="404"/>
      <c r="O54627" s="404"/>
      <c r="P54627" s="404"/>
      <c r="Q54627" s="404"/>
      <c r="R54627" s="404"/>
      <c r="S54627" s="404"/>
      <c r="T54627" s="404"/>
    </row>
    <row r="54628" spans="12:20" ht="16.8">
      <c r="L54628" s="404"/>
      <c r="M54628" s="404"/>
      <c r="N54628" s="404"/>
      <c r="O54628" s="404"/>
      <c r="P54628" s="404"/>
      <c r="Q54628" s="404"/>
      <c r="R54628" s="404"/>
      <c r="S54628" s="404"/>
      <c r="T54628" s="404"/>
    </row>
    <row r="54629" spans="12:20" ht="16.8">
      <c r="L54629" s="404"/>
      <c r="M54629" s="404"/>
      <c r="N54629" s="404"/>
      <c r="O54629" s="404"/>
      <c r="P54629" s="404"/>
      <c r="Q54629" s="404"/>
      <c r="R54629" s="404"/>
      <c r="S54629" s="404"/>
      <c r="T54629" s="404"/>
    </row>
    <row r="54630" spans="12:20" ht="16.8">
      <c r="L54630" s="404"/>
      <c r="M54630" s="404"/>
      <c r="N54630" s="404"/>
      <c r="O54630" s="404"/>
      <c r="P54630" s="404"/>
      <c r="Q54630" s="404"/>
      <c r="R54630" s="404"/>
      <c r="S54630" s="404"/>
      <c r="T54630" s="404"/>
    </row>
    <row r="54631" spans="12:20" ht="16.8">
      <c r="L54631" s="404"/>
      <c r="M54631" s="404"/>
      <c r="N54631" s="404"/>
      <c r="O54631" s="404"/>
      <c r="P54631" s="404"/>
      <c r="Q54631" s="404"/>
      <c r="R54631" s="404"/>
      <c r="S54631" s="404"/>
      <c r="T54631" s="404"/>
    </row>
    <row r="54632" spans="12:20" ht="16.8">
      <c r="L54632" s="404"/>
      <c r="M54632" s="404"/>
      <c r="N54632" s="404"/>
      <c r="O54632" s="404"/>
      <c r="P54632" s="404"/>
      <c r="Q54632" s="404"/>
      <c r="R54632" s="404"/>
      <c r="S54632" s="404"/>
      <c r="T54632" s="404"/>
    </row>
    <row r="54633" spans="12:20" ht="16.8">
      <c r="L54633" s="404"/>
      <c r="M54633" s="404"/>
      <c r="N54633" s="404"/>
      <c r="O54633" s="404"/>
      <c r="P54633" s="404"/>
      <c r="Q54633" s="404"/>
      <c r="R54633" s="404"/>
      <c r="S54633" s="404"/>
      <c r="T54633" s="404"/>
    </row>
    <row r="54634" spans="12:20" ht="16.8">
      <c r="L54634" s="404"/>
      <c r="M54634" s="404"/>
      <c r="N54634" s="404"/>
      <c r="O54634" s="404"/>
      <c r="P54634" s="404"/>
      <c r="Q54634" s="404"/>
      <c r="R54634" s="404"/>
      <c r="S54634" s="404"/>
      <c r="T54634" s="404"/>
    </row>
    <row r="54635" spans="12:20" ht="16.8">
      <c r="L54635" s="404"/>
      <c r="M54635" s="404"/>
      <c r="N54635" s="404"/>
      <c r="O54635" s="404"/>
      <c r="P54635" s="404"/>
      <c r="Q54635" s="404"/>
      <c r="R54635" s="404"/>
      <c r="S54635" s="404"/>
      <c r="T54635" s="404"/>
    </row>
    <row r="54636" spans="12:20" ht="16.8">
      <c r="L54636" s="404"/>
      <c r="M54636" s="404"/>
      <c r="N54636" s="404"/>
      <c r="O54636" s="404"/>
      <c r="P54636" s="404"/>
      <c r="Q54636" s="404"/>
      <c r="R54636" s="404"/>
      <c r="S54636" s="404"/>
      <c r="T54636" s="404"/>
    </row>
    <row r="54637" spans="12:20" ht="16.8">
      <c r="L54637" s="404"/>
      <c r="M54637" s="404"/>
      <c r="N54637" s="404"/>
      <c r="O54637" s="404"/>
      <c r="P54637" s="404"/>
      <c r="Q54637" s="404"/>
      <c r="R54637" s="404"/>
      <c r="S54637" s="404"/>
      <c r="T54637" s="404"/>
    </row>
    <row r="54638" spans="12:20" ht="16.8">
      <c r="L54638" s="404"/>
      <c r="M54638" s="404"/>
      <c r="N54638" s="404"/>
      <c r="O54638" s="404"/>
      <c r="P54638" s="404"/>
      <c r="Q54638" s="404"/>
      <c r="R54638" s="404"/>
      <c r="S54638" s="404"/>
      <c r="T54638" s="404"/>
    </row>
    <row r="54639" spans="12:20" ht="16.8">
      <c r="L54639" s="404"/>
      <c r="M54639" s="404"/>
      <c r="N54639" s="404"/>
      <c r="O54639" s="404"/>
      <c r="P54639" s="404"/>
      <c r="Q54639" s="404"/>
      <c r="R54639" s="404"/>
      <c r="S54639" s="404"/>
      <c r="T54639" s="404"/>
    </row>
    <row r="54640" spans="12:20" ht="16.8">
      <c r="L54640" s="404"/>
      <c r="M54640" s="404"/>
      <c r="N54640" s="404"/>
      <c r="O54640" s="404"/>
      <c r="P54640" s="404"/>
      <c r="Q54640" s="404"/>
      <c r="R54640" s="404"/>
      <c r="S54640" s="404"/>
      <c r="T54640" s="404"/>
    </row>
    <row r="54641" spans="12:20" ht="16.8">
      <c r="L54641" s="404"/>
      <c r="M54641" s="404"/>
      <c r="N54641" s="404"/>
      <c r="O54641" s="404"/>
      <c r="P54641" s="404"/>
      <c r="Q54641" s="404"/>
      <c r="R54641" s="404"/>
      <c r="S54641" s="404"/>
      <c r="T54641" s="404"/>
    </row>
    <row r="54642" spans="12:20" ht="16.8">
      <c r="L54642" s="404"/>
      <c r="M54642" s="404"/>
      <c r="N54642" s="404"/>
      <c r="O54642" s="404"/>
      <c r="P54642" s="404"/>
      <c r="Q54642" s="404"/>
      <c r="R54642" s="404"/>
      <c r="S54642" s="404"/>
      <c r="T54642" s="404"/>
    </row>
    <row r="54643" spans="12:20" ht="16.8">
      <c r="L54643" s="404"/>
      <c r="M54643" s="404"/>
      <c r="N54643" s="404"/>
      <c r="O54643" s="404"/>
      <c r="P54643" s="404"/>
      <c r="Q54643" s="404"/>
      <c r="R54643" s="404"/>
      <c r="S54643" s="404"/>
      <c r="T54643" s="404"/>
    </row>
    <row r="54644" spans="12:20" ht="16.8">
      <c r="L54644" s="404"/>
      <c r="M54644" s="404"/>
      <c r="N54644" s="404"/>
      <c r="O54644" s="404"/>
      <c r="P54644" s="404"/>
      <c r="Q54644" s="404"/>
      <c r="R54644" s="404"/>
      <c r="S54644" s="404"/>
      <c r="T54644" s="404"/>
    </row>
    <row r="54645" spans="12:20" ht="16.8">
      <c r="L54645" s="404"/>
      <c r="M54645" s="404"/>
      <c r="N54645" s="404"/>
      <c r="O54645" s="404"/>
      <c r="P54645" s="404"/>
      <c r="Q54645" s="404"/>
      <c r="R54645" s="404"/>
      <c r="S54645" s="404"/>
      <c r="T54645" s="404"/>
    </row>
    <row r="54646" spans="12:20" ht="16.8">
      <c r="L54646" s="404"/>
      <c r="M54646" s="404"/>
      <c r="N54646" s="404"/>
      <c r="O54646" s="404"/>
      <c r="P54646" s="404"/>
      <c r="Q54646" s="404"/>
      <c r="R54646" s="404"/>
      <c r="S54646" s="404"/>
      <c r="T54646" s="404"/>
    </row>
    <row r="54647" spans="12:20" ht="16.8">
      <c r="L54647" s="404"/>
      <c r="M54647" s="404"/>
      <c r="N54647" s="404"/>
      <c r="O54647" s="404"/>
      <c r="P54647" s="404"/>
      <c r="Q54647" s="404"/>
      <c r="R54647" s="404"/>
      <c r="S54647" s="404"/>
      <c r="T54647" s="404"/>
    </row>
    <row r="54648" spans="12:20" ht="16.8">
      <c r="L54648" s="404"/>
      <c r="M54648" s="404"/>
      <c r="N54648" s="404"/>
      <c r="O54648" s="404"/>
      <c r="P54648" s="404"/>
      <c r="Q54648" s="404"/>
      <c r="R54648" s="404"/>
      <c r="S54648" s="404"/>
      <c r="T54648" s="404"/>
    </row>
    <row r="54649" spans="12:20" ht="16.8">
      <c r="L54649" s="404"/>
      <c r="M54649" s="404"/>
      <c r="N54649" s="404"/>
      <c r="O54649" s="404"/>
      <c r="P54649" s="404"/>
      <c r="Q54649" s="404"/>
      <c r="R54649" s="404"/>
      <c r="S54649" s="404"/>
      <c r="T54649" s="404"/>
    </row>
    <row r="54650" spans="12:20" ht="16.8">
      <c r="L54650" s="404"/>
      <c r="M54650" s="404"/>
      <c r="N54650" s="404"/>
      <c r="O54650" s="404"/>
      <c r="P54650" s="404"/>
      <c r="Q54650" s="404"/>
      <c r="R54650" s="404"/>
      <c r="S54650" s="404"/>
      <c r="T54650" s="404"/>
    </row>
    <row r="54651" spans="12:20" ht="16.8">
      <c r="L54651" s="404"/>
      <c r="M54651" s="404"/>
      <c r="N54651" s="404"/>
      <c r="O54651" s="404"/>
      <c r="P54651" s="404"/>
      <c r="Q54651" s="404"/>
      <c r="R54651" s="404"/>
      <c r="S54651" s="404"/>
      <c r="T54651" s="404"/>
    </row>
    <row r="54652" spans="12:20" ht="16.8">
      <c r="L54652" s="404"/>
      <c r="M54652" s="404"/>
      <c r="N54652" s="404"/>
      <c r="O54652" s="404"/>
      <c r="P54652" s="404"/>
      <c r="Q54652" s="404"/>
      <c r="R54652" s="404"/>
      <c r="S54652" s="404"/>
      <c r="T54652" s="404"/>
    </row>
    <row r="54653" spans="12:20" ht="16.8">
      <c r="L54653" s="404"/>
      <c r="M54653" s="404"/>
      <c r="N54653" s="404"/>
      <c r="O54653" s="404"/>
      <c r="P54653" s="404"/>
      <c r="Q54653" s="404"/>
      <c r="R54653" s="404"/>
      <c r="S54653" s="404"/>
      <c r="T54653" s="404"/>
    </row>
    <row r="54654" spans="12:20" ht="16.8">
      <c r="L54654" s="404"/>
      <c r="M54654" s="404"/>
      <c r="N54654" s="404"/>
      <c r="O54654" s="404"/>
      <c r="P54654" s="404"/>
      <c r="Q54654" s="404"/>
      <c r="R54654" s="404"/>
      <c r="S54654" s="404"/>
      <c r="T54654" s="404"/>
    </row>
    <row r="54655" spans="12:20" ht="16.8">
      <c r="L54655" s="404"/>
      <c r="M54655" s="404"/>
      <c r="N54655" s="404"/>
      <c r="O54655" s="404"/>
      <c r="P54655" s="404"/>
      <c r="Q54655" s="404"/>
      <c r="R54655" s="404"/>
      <c r="S54655" s="404"/>
      <c r="T54655" s="404"/>
    </row>
    <row r="54656" spans="12:20" ht="16.8">
      <c r="L54656" s="404"/>
      <c r="M54656" s="404"/>
      <c r="N54656" s="404"/>
      <c r="O54656" s="404"/>
      <c r="P54656" s="404"/>
      <c r="Q54656" s="404"/>
      <c r="R54656" s="404"/>
      <c r="S54656" s="404"/>
      <c r="T54656" s="404"/>
    </row>
    <row r="54657" spans="12:20" ht="16.8">
      <c r="L54657" s="404"/>
      <c r="M54657" s="404"/>
      <c r="N54657" s="404"/>
      <c r="O54657" s="404"/>
      <c r="P54657" s="404"/>
      <c r="Q54657" s="404"/>
      <c r="R54657" s="404"/>
      <c r="S54657" s="404"/>
      <c r="T54657" s="404"/>
    </row>
    <row r="54658" spans="12:20" ht="16.8">
      <c r="L54658" s="404"/>
      <c r="M54658" s="404"/>
      <c r="N54658" s="404"/>
      <c r="O54658" s="404"/>
      <c r="P54658" s="404"/>
      <c r="Q54658" s="404"/>
      <c r="R54658" s="404"/>
      <c r="S54658" s="404"/>
      <c r="T54658" s="404"/>
    </row>
    <row r="54659" spans="12:20" ht="16.8">
      <c r="L54659" s="404"/>
      <c r="M54659" s="404"/>
      <c r="N54659" s="404"/>
      <c r="O54659" s="404"/>
      <c r="P54659" s="404"/>
      <c r="Q54659" s="404"/>
      <c r="R54659" s="404"/>
      <c r="S54659" s="404"/>
      <c r="T54659" s="404"/>
    </row>
    <row r="54660" spans="12:20" ht="16.8">
      <c r="L54660" s="404"/>
      <c r="M54660" s="404"/>
      <c r="N54660" s="404"/>
      <c r="O54660" s="404"/>
      <c r="P54660" s="404"/>
      <c r="Q54660" s="404"/>
      <c r="R54660" s="404"/>
      <c r="S54660" s="404"/>
      <c r="T54660" s="404"/>
    </row>
    <row r="54661" spans="12:20" ht="16.8">
      <c r="L54661" s="404"/>
      <c r="M54661" s="404"/>
      <c r="N54661" s="404"/>
      <c r="O54661" s="404"/>
      <c r="P54661" s="404"/>
      <c r="Q54661" s="404"/>
      <c r="R54661" s="404"/>
      <c r="S54661" s="404"/>
      <c r="T54661" s="404"/>
    </row>
    <row r="54662" spans="12:20" ht="16.8">
      <c r="L54662" s="404"/>
      <c r="M54662" s="404"/>
      <c r="N54662" s="404"/>
      <c r="O54662" s="404"/>
      <c r="P54662" s="404"/>
      <c r="Q54662" s="404"/>
      <c r="R54662" s="404"/>
      <c r="S54662" s="404"/>
      <c r="T54662" s="404"/>
    </row>
    <row r="54663" spans="12:20" ht="16.8">
      <c r="L54663" s="404"/>
      <c r="M54663" s="404"/>
      <c r="N54663" s="404"/>
      <c r="O54663" s="404"/>
      <c r="P54663" s="404"/>
      <c r="Q54663" s="404"/>
      <c r="R54663" s="404"/>
      <c r="S54663" s="404"/>
      <c r="T54663" s="404"/>
    </row>
    <row r="54664" spans="12:20" ht="16.8">
      <c r="L54664" s="404"/>
      <c r="M54664" s="404"/>
      <c r="N54664" s="404"/>
      <c r="O54664" s="404"/>
      <c r="P54664" s="404"/>
      <c r="Q54664" s="404"/>
      <c r="R54664" s="404"/>
      <c r="S54664" s="404"/>
      <c r="T54664" s="404"/>
    </row>
    <row r="54665" spans="12:20" ht="16.8">
      <c r="L54665" s="404"/>
      <c r="M54665" s="404"/>
      <c r="N54665" s="404"/>
      <c r="O54665" s="404"/>
      <c r="P54665" s="404"/>
      <c r="Q54665" s="404"/>
      <c r="R54665" s="404"/>
      <c r="S54665" s="404"/>
      <c r="T54665" s="404"/>
    </row>
    <row r="54666" spans="12:20" ht="16.8">
      <c r="L54666" s="404"/>
      <c r="M54666" s="404"/>
      <c r="N54666" s="404"/>
      <c r="O54666" s="404"/>
      <c r="P54666" s="404"/>
      <c r="Q54666" s="404"/>
      <c r="R54666" s="404"/>
      <c r="S54666" s="404"/>
      <c r="T54666" s="404"/>
    </row>
    <row r="54667" spans="12:20" ht="16.8">
      <c r="L54667" s="404"/>
      <c r="M54667" s="404"/>
      <c r="N54667" s="404"/>
      <c r="O54667" s="404"/>
      <c r="P54667" s="404"/>
      <c r="Q54667" s="404"/>
      <c r="R54667" s="404"/>
      <c r="S54667" s="404"/>
      <c r="T54667" s="404"/>
    </row>
    <row r="54668" spans="12:20" ht="16.8">
      <c r="L54668" s="404"/>
      <c r="M54668" s="404"/>
      <c r="N54668" s="404"/>
      <c r="O54668" s="404"/>
      <c r="P54668" s="404"/>
      <c r="Q54668" s="404"/>
      <c r="R54668" s="404"/>
      <c r="S54668" s="404"/>
      <c r="T54668" s="404"/>
    </row>
    <row r="54669" spans="12:20" ht="16.8">
      <c r="L54669" s="404"/>
      <c r="M54669" s="404"/>
      <c r="N54669" s="404"/>
      <c r="O54669" s="404"/>
      <c r="P54669" s="404"/>
      <c r="Q54669" s="404"/>
      <c r="R54669" s="404"/>
      <c r="S54669" s="404"/>
      <c r="T54669" s="404"/>
    </row>
    <row r="54670" spans="12:20" ht="16.8">
      <c r="L54670" s="404"/>
      <c r="M54670" s="404"/>
      <c r="N54670" s="404"/>
      <c r="O54670" s="404"/>
      <c r="P54670" s="404"/>
      <c r="Q54670" s="404"/>
      <c r="R54670" s="404"/>
      <c r="S54670" s="404"/>
      <c r="T54670" s="404"/>
    </row>
    <row r="54671" spans="12:20" ht="16.8">
      <c r="L54671" s="404"/>
      <c r="M54671" s="404"/>
      <c r="N54671" s="404"/>
      <c r="O54671" s="404"/>
      <c r="P54671" s="404"/>
      <c r="Q54671" s="404"/>
      <c r="R54671" s="404"/>
      <c r="S54671" s="404"/>
      <c r="T54671" s="404"/>
    </row>
    <row r="54672" spans="12:20" ht="16.8">
      <c r="L54672" s="404"/>
      <c r="M54672" s="404"/>
      <c r="N54672" s="404"/>
      <c r="O54672" s="404"/>
      <c r="P54672" s="404"/>
      <c r="Q54672" s="404"/>
      <c r="R54672" s="404"/>
      <c r="S54672" s="404"/>
      <c r="T54672" s="404"/>
    </row>
    <row r="54673" spans="12:20" ht="16.8">
      <c r="L54673" s="404"/>
      <c r="M54673" s="404"/>
      <c r="N54673" s="404"/>
      <c r="O54673" s="404"/>
      <c r="P54673" s="404"/>
      <c r="Q54673" s="404"/>
      <c r="R54673" s="404"/>
      <c r="S54673" s="404"/>
      <c r="T54673" s="404"/>
    </row>
    <row r="54674" spans="12:20" ht="16.8">
      <c r="L54674" s="404"/>
      <c r="M54674" s="404"/>
      <c r="N54674" s="404"/>
      <c r="O54674" s="404"/>
      <c r="P54674" s="404"/>
      <c r="Q54674" s="404"/>
      <c r="R54674" s="404"/>
      <c r="S54674" s="404"/>
      <c r="T54674" s="404"/>
    </row>
    <row r="54675" spans="12:20" ht="16.8">
      <c r="L54675" s="404"/>
      <c r="M54675" s="404"/>
      <c r="N54675" s="404"/>
      <c r="O54675" s="404"/>
      <c r="P54675" s="404"/>
      <c r="Q54675" s="404"/>
      <c r="R54675" s="404"/>
      <c r="S54675" s="404"/>
      <c r="T54675" s="404"/>
    </row>
    <row r="54676" spans="12:20" ht="16.8">
      <c r="L54676" s="404"/>
      <c r="M54676" s="404"/>
      <c r="N54676" s="404"/>
      <c r="O54676" s="404"/>
      <c r="P54676" s="404"/>
      <c r="Q54676" s="404"/>
      <c r="R54676" s="404"/>
      <c r="S54676" s="404"/>
      <c r="T54676" s="404"/>
    </row>
    <row r="54677" spans="12:20" ht="16.8">
      <c r="L54677" s="404"/>
      <c r="M54677" s="404"/>
      <c r="N54677" s="404"/>
      <c r="O54677" s="404"/>
      <c r="P54677" s="404"/>
      <c r="Q54677" s="404"/>
      <c r="R54677" s="404"/>
      <c r="S54677" s="404"/>
      <c r="T54677" s="404"/>
    </row>
    <row r="54678" spans="12:20" ht="16.8">
      <c r="L54678" s="404"/>
      <c r="M54678" s="404"/>
      <c r="N54678" s="404"/>
      <c r="O54678" s="404"/>
      <c r="P54678" s="404"/>
      <c r="Q54678" s="404"/>
      <c r="R54678" s="404"/>
      <c r="S54678" s="404"/>
      <c r="T54678" s="404"/>
    </row>
    <row r="54679" spans="12:20" ht="16.8">
      <c r="L54679" s="404"/>
      <c r="M54679" s="404"/>
      <c r="N54679" s="404"/>
      <c r="O54679" s="404"/>
      <c r="P54679" s="404"/>
      <c r="Q54679" s="404"/>
      <c r="R54679" s="404"/>
      <c r="S54679" s="404"/>
      <c r="T54679" s="404"/>
    </row>
    <row r="54680" spans="12:20" ht="16.8">
      <c r="L54680" s="404"/>
      <c r="M54680" s="404"/>
      <c r="N54680" s="404"/>
      <c r="O54680" s="404"/>
      <c r="P54680" s="404"/>
      <c r="Q54680" s="404"/>
      <c r="R54680" s="404"/>
      <c r="S54680" s="404"/>
      <c r="T54680" s="404"/>
    </row>
    <row r="54681" spans="12:20" ht="16.8">
      <c r="L54681" s="404"/>
      <c r="M54681" s="404"/>
      <c r="N54681" s="404"/>
      <c r="O54681" s="404"/>
      <c r="P54681" s="404"/>
      <c r="Q54681" s="404"/>
      <c r="R54681" s="404"/>
      <c r="S54681" s="404"/>
      <c r="T54681" s="404"/>
    </row>
    <row r="54682" spans="12:20" ht="16.8">
      <c r="L54682" s="404"/>
      <c r="M54682" s="404"/>
      <c r="N54682" s="404"/>
      <c r="O54682" s="404"/>
      <c r="P54682" s="404"/>
      <c r="Q54682" s="404"/>
      <c r="R54682" s="404"/>
      <c r="S54682" s="404"/>
      <c r="T54682" s="404"/>
    </row>
    <row r="54683" spans="12:20" ht="16.8">
      <c r="L54683" s="404"/>
      <c r="M54683" s="404"/>
      <c r="N54683" s="404"/>
      <c r="O54683" s="404"/>
      <c r="P54683" s="404"/>
      <c r="Q54683" s="404"/>
      <c r="R54683" s="404"/>
      <c r="S54683" s="404"/>
      <c r="T54683" s="404"/>
    </row>
    <row r="54684" spans="12:20" ht="16.8">
      <c r="L54684" s="404"/>
      <c r="M54684" s="404"/>
      <c r="N54684" s="404"/>
      <c r="O54684" s="404"/>
      <c r="P54684" s="404"/>
      <c r="Q54684" s="404"/>
      <c r="R54684" s="404"/>
      <c r="S54684" s="404"/>
      <c r="T54684" s="404"/>
    </row>
    <row r="54685" spans="12:20" ht="16.8">
      <c r="L54685" s="404"/>
      <c r="M54685" s="404"/>
      <c r="N54685" s="404"/>
      <c r="O54685" s="404"/>
      <c r="P54685" s="404"/>
      <c r="Q54685" s="404"/>
      <c r="R54685" s="404"/>
      <c r="S54685" s="404"/>
      <c r="T54685" s="404"/>
    </row>
    <row r="54686" spans="12:20" ht="16.8">
      <c r="L54686" s="404"/>
      <c r="M54686" s="404"/>
      <c r="N54686" s="404"/>
      <c r="O54686" s="404"/>
      <c r="P54686" s="404"/>
      <c r="Q54686" s="404"/>
      <c r="R54686" s="404"/>
      <c r="S54686" s="404"/>
      <c r="T54686" s="404"/>
    </row>
    <row r="54687" spans="12:20" ht="16.8">
      <c r="L54687" s="404"/>
      <c r="M54687" s="404"/>
      <c r="N54687" s="404"/>
      <c r="O54687" s="404"/>
      <c r="P54687" s="404"/>
      <c r="Q54687" s="404"/>
      <c r="R54687" s="404"/>
      <c r="S54687" s="404"/>
      <c r="T54687" s="404"/>
    </row>
    <row r="54688" spans="12:20" ht="16.8">
      <c r="L54688" s="404"/>
      <c r="M54688" s="404"/>
      <c r="N54688" s="404"/>
      <c r="O54688" s="404"/>
      <c r="P54688" s="404"/>
      <c r="Q54688" s="404"/>
      <c r="R54688" s="404"/>
      <c r="S54688" s="404"/>
      <c r="T54688" s="404"/>
    </row>
    <row r="54689" spans="12:20" ht="16.8">
      <c r="L54689" s="404"/>
      <c r="M54689" s="404"/>
      <c r="N54689" s="404"/>
      <c r="O54689" s="404"/>
      <c r="P54689" s="404"/>
      <c r="Q54689" s="404"/>
      <c r="R54689" s="404"/>
      <c r="S54689" s="404"/>
      <c r="T54689" s="404"/>
    </row>
    <row r="54690" spans="12:20" ht="16.8">
      <c r="L54690" s="404"/>
      <c r="M54690" s="404"/>
      <c r="N54690" s="404"/>
      <c r="O54690" s="404"/>
      <c r="P54690" s="404"/>
      <c r="Q54690" s="404"/>
      <c r="R54690" s="404"/>
      <c r="S54690" s="404"/>
      <c r="T54690" s="404"/>
    </row>
    <row r="54691" spans="12:20" ht="16.8">
      <c r="L54691" s="404"/>
      <c r="M54691" s="404"/>
      <c r="N54691" s="404"/>
      <c r="O54691" s="404"/>
      <c r="P54691" s="404"/>
      <c r="Q54691" s="404"/>
      <c r="R54691" s="404"/>
      <c r="S54691" s="404"/>
      <c r="T54691" s="404"/>
    </row>
    <row r="54692" spans="12:20" ht="16.8">
      <c r="L54692" s="404"/>
      <c r="M54692" s="404"/>
      <c r="N54692" s="404"/>
      <c r="O54692" s="404"/>
      <c r="P54692" s="404"/>
      <c r="Q54692" s="404"/>
      <c r="R54692" s="404"/>
      <c r="S54692" s="404"/>
      <c r="T54692" s="404"/>
    </row>
    <row r="54693" spans="12:20" ht="16.8">
      <c r="L54693" s="404"/>
      <c r="M54693" s="404"/>
      <c r="N54693" s="404"/>
      <c r="O54693" s="404"/>
      <c r="P54693" s="404"/>
      <c r="Q54693" s="404"/>
      <c r="R54693" s="404"/>
      <c r="S54693" s="404"/>
      <c r="T54693" s="404"/>
    </row>
    <row r="54694" spans="12:20" ht="16.8">
      <c r="L54694" s="404"/>
      <c r="M54694" s="404"/>
      <c r="N54694" s="404"/>
      <c r="O54694" s="404"/>
      <c r="P54694" s="404"/>
      <c r="Q54694" s="404"/>
      <c r="R54694" s="404"/>
      <c r="S54694" s="404"/>
      <c r="T54694" s="404"/>
    </row>
    <row r="54695" spans="12:20" ht="16.8">
      <c r="L54695" s="404"/>
      <c r="M54695" s="404"/>
      <c r="N54695" s="404"/>
      <c r="O54695" s="404"/>
      <c r="P54695" s="404"/>
      <c r="Q54695" s="404"/>
      <c r="R54695" s="404"/>
      <c r="S54695" s="404"/>
      <c r="T54695" s="404"/>
    </row>
    <row r="54696" spans="12:20" ht="16.8">
      <c r="L54696" s="404"/>
      <c r="M54696" s="404"/>
      <c r="N54696" s="404"/>
      <c r="O54696" s="404"/>
      <c r="P54696" s="404"/>
      <c r="Q54696" s="404"/>
      <c r="R54696" s="404"/>
      <c r="S54696" s="404"/>
      <c r="T54696" s="404"/>
    </row>
    <row r="54697" spans="12:20" ht="16.8">
      <c r="L54697" s="404"/>
      <c r="M54697" s="404"/>
      <c r="N54697" s="404"/>
      <c r="O54697" s="404"/>
      <c r="P54697" s="404"/>
      <c r="Q54697" s="404"/>
      <c r="R54697" s="404"/>
      <c r="S54697" s="404"/>
      <c r="T54697" s="404"/>
    </row>
    <row r="54698" spans="12:20" ht="16.8">
      <c r="L54698" s="404"/>
      <c r="M54698" s="404"/>
      <c r="N54698" s="404"/>
      <c r="O54698" s="404"/>
      <c r="P54698" s="404"/>
      <c r="Q54698" s="404"/>
      <c r="R54698" s="404"/>
      <c r="S54698" s="404"/>
      <c r="T54698" s="404"/>
    </row>
    <row r="54699" spans="12:20" ht="16.8">
      <c r="L54699" s="404"/>
      <c r="M54699" s="404"/>
      <c r="N54699" s="404"/>
      <c r="O54699" s="404"/>
      <c r="P54699" s="404"/>
      <c r="Q54699" s="404"/>
      <c r="R54699" s="404"/>
      <c r="S54699" s="404"/>
      <c r="T54699" s="404"/>
    </row>
    <row r="54700" spans="12:20" ht="16.8">
      <c r="L54700" s="404"/>
      <c r="M54700" s="404"/>
      <c r="N54700" s="404"/>
      <c r="O54700" s="404"/>
      <c r="P54700" s="404"/>
      <c r="Q54700" s="404"/>
      <c r="R54700" s="404"/>
      <c r="S54700" s="404"/>
      <c r="T54700" s="404"/>
    </row>
    <row r="54701" spans="12:20" ht="16.8">
      <c r="L54701" s="404"/>
      <c r="M54701" s="404"/>
      <c r="N54701" s="404"/>
      <c r="O54701" s="404"/>
      <c r="P54701" s="404"/>
      <c r="Q54701" s="404"/>
      <c r="R54701" s="404"/>
      <c r="S54701" s="404"/>
      <c r="T54701" s="404"/>
    </row>
    <row r="54702" spans="12:20" ht="16.8">
      <c r="L54702" s="404"/>
      <c r="M54702" s="404"/>
      <c r="N54702" s="404"/>
      <c r="O54702" s="404"/>
      <c r="P54702" s="404"/>
      <c r="Q54702" s="404"/>
      <c r="R54702" s="404"/>
      <c r="S54702" s="404"/>
      <c r="T54702" s="404"/>
    </row>
    <row r="54703" spans="12:20" ht="16.8">
      <c r="L54703" s="404"/>
      <c r="M54703" s="404"/>
      <c r="N54703" s="404"/>
      <c r="O54703" s="404"/>
      <c r="P54703" s="404"/>
      <c r="Q54703" s="404"/>
      <c r="R54703" s="404"/>
      <c r="S54703" s="404"/>
      <c r="T54703" s="404"/>
    </row>
    <row r="54704" spans="12:20" ht="16.8">
      <c r="L54704" s="404"/>
      <c r="M54704" s="404"/>
      <c r="N54704" s="404"/>
      <c r="O54704" s="404"/>
      <c r="P54704" s="404"/>
      <c r="Q54704" s="404"/>
      <c r="R54704" s="404"/>
      <c r="S54704" s="404"/>
      <c r="T54704" s="404"/>
    </row>
    <row r="54705" spans="12:20" ht="16.8">
      <c r="L54705" s="404"/>
      <c r="M54705" s="404"/>
      <c r="N54705" s="404"/>
      <c r="O54705" s="404"/>
      <c r="P54705" s="404"/>
      <c r="Q54705" s="404"/>
      <c r="R54705" s="404"/>
      <c r="S54705" s="404"/>
      <c r="T54705" s="404"/>
    </row>
    <row r="54706" spans="12:20" ht="16.8">
      <c r="L54706" s="404"/>
      <c r="M54706" s="404"/>
      <c r="N54706" s="404"/>
      <c r="O54706" s="404"/>
      <c r="P54706" s="404"/>
      <c r="Q54706" s="404"/>
      <c r="R54706" s="404"/>
      <c r="S54706" s="404"/>
      <c r="T54706" s="404"/>
    </row>
    <row r="54707" spans="12:20" ht="16.8">
      <c r="L54707" s="404"/>
      <c r="M54707" s="404"/>
      <c r="N54707" s="404"/>
      <c r="O54707" s="404"/>
      <c r="P54707" s="404"/>
      <c r="Q54707" s="404"/>
      <c r="R54707" s="404"/>
      <c r="S54707" s="404"/>
      <c r="T54707" s="404"/>
    </row>
    <row r="54708" spans="12:20" ht="16.8">
      <c r="L54708" s="404"/>
      <c r="M54708" s="404"/>
      <c r="N54708" s="404"/>
      <c r="O54708" s="404"/>
      <c r="P54708" s="404"/>
      <c r="Q54708" s="404"/>
      <c r="R54708" s="404"/>
      <c r="S54708" s="404"/>
      <c r="T54708" s="404"/>
    </row>
    <row r="54709" spans="12:20" ht="16.8">
      <c r="L54709" s="404"/>
      <c r="M54709" s="404"/>
      <c r="N54709" s="404"/>
      <c r="O54709" s="404"/>
      <c r="P54709" s="404"/>
      <c r="Q54709" s="404"/>
      <c r="R54709" s="404"/>
      <c r="S54709" s="404"/>
      <c r="T54709" s="404"/>
    </row>
    <row r="54710" spans="12:20" ht="16.8">
      <c r="L54710" s="404"/>
      <c r="M54710" s="404"/>
      <c r="N54710" s="404"/>
      <c r="O54710" s="404"/>
      <c r="P54710" s="404"/>
      <c r="Q54710" s="404"/>
      <c r="R54710" s="404"/>
      <c r="S54710" s="404"/>
      <c r="T54710" s="404"/>
    </row>
    <row r="54711" spans="12:20" ht="16.8">
      <c r="L54711" s="404"/>
      <c r="M54711" s="404"/>
      <c r="N54711" s="404"/>
      <c r="O54711" s="404"/>
      <c r="P54711" s="404"/>
      <c r="Q54711" s="404"/>
      <c r="R54711" s="404"/>
      <c r="S54711" s="404"/>
      <c r="T54711" s="404"/>
    </row>
    <row r="54712" spans="12:20" ht="16.8">
      <c r="L54712" s="404"/>
      <c r="M54712" s="404"/>
      <c r="N54712" s="404"/>
      <c r="O54712" s="404"/>
      <c r="P54712" s="404"/>
      <c r="Q54712" s="404"/>
      <c r="R54712" s="404"/>
      <c r="S54712" s="404"/>
      <c r="T54712" s="404"/>
    </row>
    <row r="54713" spans="12:20" ht="16.8">
      <c r="L54713" s="404"/>
      <c r="M54713" s="404"/>
      <c r="N54713" s="404"/>
      <c r="O54713" s="404"/>
      <c r="P54713" s="404"/>
      <c r="Q54713" s="404"/>
      <c r="R54713" s="404"/>
      <c r="S54713" s="404"/>
      <c r="T54713" s="404"/>
    </row>
    <row r="54714" spans="12:20" ht="16.8">
      <c r="L54714" s="404"/>
      <c r="M54714" s="404"/>
      <c r="N54714" s="404"/>
      <c r="O54714" s="404"/>
      <c r="P54714" s="404"/>
      <c r="Q54714" s="404"/>
      <c r="R54714" s="404"/>
      <c r="S54714" s="404"/>
      <c r="T54714" s="404"/>
    </row>
    <row r="54715" spans="12:20" ht="16.8">
      <c r="L54715" s="404"/>
      <c r="M54715" s="404"/>
      <c r="N54715" s="404"/>
      <c r="O54715" s="404"/>
      <c r="P54715" s="404"/>
      <c r="Q54715" s="404"/>
      <c r="R54715" s="404"/>
      <c r="S54715" s="404"/>
      <c r="T54715" s="404"/>
    </row>
    <row r="54716" spans="12:20" ht="16.8">
      <c r="L54716" s="404"/>
      <c r="M54716" s="404"/>
      <c r="N54716" s="404"/>
      <c r="O54716" s="404"/>
      <c r="P54716" s="404"/>
      <c r="Q54716" s="404"/>
      <c r="R54716" s="404"/>
      <c r="S54716" s="404"/>
      <c r="T54716" s="404"/>
    </row>
    <row r="54717" spans="12:20" ht="16.8">
      <c r="L54717" s="404"/>
      <c r="M54717" s="404"/>
      <c r="N54717" s="404"/>
      <c r="O54717" s="404"/>
      <c r="P54717" s="404"/>
      <c r="Q54717" s="404"/>
      <c r="R54717" s="404"/>
      <c r="S54717" s="404"/>
      <c r="T54717" s="404"/>
    </row>
    <row r="54718" spans="12:20" ht="16.8">
      <c r="L54718" s="404"/>
      <c r="M54718" s="404"/>
      <c r="N54718" s="404"/>
      <c r="O54718" s="404"/>
      <c r="P54718" s="404"/>
      <c r="Q54718" s="404"/>
      <c r="R54718" s="404"/>
      <c r="S54718" s="404"/>
      <c r="T54718" s="404"/>
    </row>
    <row r="54719" spans="12:20" ht="16.8">
      <c r="L54719" s="404"/>
      <c r="M54719" s="404"/>
      <c r="N54719" s="404"/>
      <c r="O54719" s="404"/>
      <c r="P54719" s="404"/>
      <c r="Q54719" s="404"/>
      <c r="R54719" s="404"/>
      <c r="S54719" s="404"/>
      <c r="T54719" s="404"/>
    </row>
    <row r="54720" spans="12:20" ht="16.8">
      <c r="L54720" s="404"/>
      <c r="M54720" s="404"/>
      <c r="N54720" s="404"/>
      <c r="O54720" s="404"/>
      <c r="P54720" s="404"/>
      <c r="Q54720" s="404"/>
      <c r="R54720" s="404"/>
      <c r="S54720" s="404"/>
      <c r="T54720" s="404"/>
    </row>
    <row r="54721" spans="12:20" ht="16.8">
      <c r="L54721" s="404"/>
      <c r="M54721" s="404"/>
      <c r="N54721" s="404"/>
      <c r="O54721" s="404"/>
      <c r="P54721" s="404"/>
      <c r="Q54721" s="404"/>
      <c r="R54721" s="404"/>
      <c r="S54721" s="404"/>
      <c r="T54721" s="404"/>
    </row>
    <row r="54722" spans="12:20" ht="16.8">
      <c r="L54722" s="404"/>
      <c r="M54722" s="404"/>
      <c r="N54722" s="404"/>
      <c r="O54722" s="404"/>
      <c r="P54722" s="404"/>
      <c r="Q54722" s="404"/>
      <c r="R54722" s="404"/>
      <c r="S54722" s="404"/>
      <c r="T54722" s="404"/>
    </row>
    <row r="54723" spans="12:20" ht="16.8">
      <c r="L54723" s="404"/>
      <c r="M54723" s="404"/>
      <c r="N54723" s="404"/>
      <c r="O54723" s="404"/>
      <c r="P54723" s="404"/>
      <c r="Q54723" s="404"/>
      <c r="R54723" s="404"/>
      <c r="S54723" s="404"/>
      <c r="T54723" s="404"/>
    </row>
    <row r="54724" spans="12:20" ht="16.8">
      <c r="L54724" s="404"/>
      <c r="M54724" s="404"/>
      <c r="N54724" s="404"/>
      <c r="O54724" s="404"/>
      <c r="P54724" s="404"/>
      <c r="Q54724" s="404"/>
      <c r="R54724" s="404"/>
      <c r="S54724" s="404"/>
      <c r="T54724" s="404"/>
    </row>
    <row r="54725" spans="12:20" ht="16.8">
      <c r="L54725" s="404"/>
      <c r="M54725" s="404"/>
      <c r="N54725" s="404"/>
      <c r="O54725" s="404"/>
      <c r="P54725" s="404"/>
      <c r="Q54725" s="404"/>
      <c r="R54725" s="404"/>
      <c r="S54725" s="404"/>
      <c r="T54725" s="404"/>
    </row>
    <row r="54726" spans="12:20" ht="16.8">
      <c r="L54726" s="404"/>
      <c r="M54726" s="404"/>
      <c r="N54726" s="404"/>
      <c r="O54726" s="404"/>
      <c r="P54726" s="404"/>
      <c r="Q54726" s="404"/>
      <c r="R54726" s="404"/>
      <c r="S54726" s="404"/>
      <c r="T54726" s="404"/>
    </row>
    <row r="54727" spans="12:20" ht="16.8">
      <c r="L54727" s="404"/>
      <c r="M54727" s="404"/>
      <c r="N54727" s="404"/>
      <c r="O54727" s="404"/>
      <c r="P54727" s="404"/>
      <c r="Q54727" s="404"/>
      <c r="R54727" s="404"/>
      <c r="S54727" s="404"/>
      <c r="T54727" s="404"/>
    </row>
    <row r="54728" spans="12:20" ht="16.8">
      <c r="L54728" s="404"/>
      <c r="M54728" s="404"/>
      <c r="N54728" s="404"/>
      <c r="O54728" s="404"/>
      <c r="P54728" s="404"/>
      <c r="Q54728" s="404"/>
      <c r="R54728" s="404"/>
      <c r="S54728" s="404"/>
      <c r="T54728" s="404"/>
    </row>
    <row r="54729" spans="12:20" ht="16.8">
      <c r="L54729" s="404"/>
      <c r="M54729" s="404"/>
      <c r="N54729" s="404"/>
      <c r="O54729" s="404"/>
      <c r="P54729" s="404"/>
      <c r="Q54729" s="404"/>
      <c r="R54729" s="404"/>
      <c r="S54729" s="404"/>
      <c r="T54729" s="404"/>
    </row>
    <row r="54730" spans="12:20" ht="16.8">
      <c r="L54730" s="404"/>
      <c r="M54730" s="404"/>
      <c r="N54730" s="404"/>
      <c r="O54730" s="404"/>
      <c r="P54730" s="404"/>
      <c r="Q54730" s="404"/>
      <c r="R54730" s="404"/>
      <c r="S54730" s="404"/>
      <c r="T54730" s="404"/>
    </row>
    <row r="54731" spans="12:20" ht="16.8">
      <c r="L54731" s="404"/>
      <c r="M54731" s="404"/>
      <c r="N54731" s="404"/>
      <c r="O54731" s="404"/>
      <c r="P54731" s="404"/>
      <c r="Q54731" s="404"/>
      <c r="R54731" s="404"/>
      <c r="S54731" s="404"/>
      <c r="T54731" s="404"/>
    </row>
    <row r="54732" spans="12:20" ht="16.8">
      <c r="L54732" s="404"/>
      <c r="M54732" s="404"/>
      <c r="N54732" s="404"/>
      <c r="O54732" s="404"/>
      <c r="P54732" s="404"/>
      <c r="Q54732" s="404"/>
      <c r="R54732" s="404"/>
      <c r="S54732" s="404"/>
      <c r="T54732" s="404"/>
    </row>
    <row r="54733" spans="12:20" ht="16.8">
      <c r="L54733" s="404"/>
      <c r="M54733" s="404"/>
      <c r="N54733" s="404"/>
      <c r="O54733" s="404"/>
      <c r="P54733" s="404"/>
      <c r="Q54733" s="404"/>
      <c r="R54733" s="404"/>
      <c r="S54733" s="404"/>
      <c r="T54733" s="404"/>
    </row>
    <row r="54734" spans="12:20" ht="16.8">
      <c r="L54734" s="404"/>
      <c r="M54734" s="404"/>
      <c r="N54734" s="404"/>
      <c r="O54734" s="404"/>
      <c r="P54734" s="404"/>
      <c r="Q54734" s="404"/>
      <c r="R54734" s="404"/>
      <c r="S54734" s="404"/>
      <c r="T54734" s="404"/>
    </row>
    <row r="54735" spans="12:20" ht="16.8">
      <c r="L54735" s="404"/>
      <c r="M54735" s="404"/>
      <c r="N54735" s="404"/>
      <c r="O54735" s="404"/>
      <c r="P54735" s="404"/>
      <c r="Q54735" s="404"/>
      <c r="R54735" s="404"/>
      <c r="S54735" s="404"/>
      <c r="T54735" s="404"/>
    </row>
    <row r="54736" spans="12:20" ht="16.8">
      <c r="L54736" s="404"/>
      <c r="M54736" s="404"/>
      <c r="N54736" s="404"/>
      <c r="O54736" s="404"/>
      <c r="P54736" s="404"/>
      <c r="Q54736" s="404"/>
      <c r="R54736" s="404"/>
      <c r="S54736" s="404"/>
      <c r="T54736" s="404"/>
    </row>
    <row r="54737" spans="12:20" ht="16.8">
      <c r="L54737" s="404"/>
      <c r="M54737" s="404"/>
      <c r="N54737" s="404"/>
      <c r="O54737" s="404"/>
      <c r="P54737" s="404"/>
      <c r="Q54737" s="404"/>
      <c r="R54737" s="404"/>
      <c r="S54737" s="404"/>
      <c r="T54737" s="404"/>
    </row>
    <row r="54738" spans="12:20" ht="16.8">
      <c r="L54738" s="404"/>
      <c r="M54738" s="404"/>
      <c r="N54738" s="404"/>
      <c r="O54738" s="404"/>
      <c r="P54738" s="404"/>
      <c r="Q54738" s="404"/>
      <c r="R54738" s="404"/>
      <c r="S54738" s="404"/>
      <c r="T54738" s="404"/>
    </row>
    <row r="54739" spans="12:20" ht="16.8">
      <c r="L54739" s="404"/>
      <c r="M54739" s="404"/>
      <c r="N54739" s="404"/>
      <c r="O54739" s="404"/>
      <c r="P54739" s="404"/>
      <c r="Q54739" s="404"/>
      <c r="R54739" s="404"/>
      <c r="S54739" s="404"/>
      <c r="T54739" s="404"/>
    </row>
    <row r="54740" spans="12:20" ht="16.8">
      <c r="L54740" s="404"/>
      <c r="M54740" s="404"/>
      <c r="N54740" s="404"/>
      <c r="O54740" s="404"/>
      <c r="P54740" s="404"/>
      <c r="Q54740" s="404"/>
      <c r="R54740" s="404"/>
      <c r="S54740" s="404"/>
      <c r="T54740" s="404"/>
    </row>
    <row r="54741" spans="12:20" ht="16.8">
      <c r="L54741" s="404"/>
      <c r="M54741" s="404"/>
      <c r="N54741" s="404"/>
      <c r="O54741" s="404"/>
      <c r="P54741" s="404"/>
      <c r="Q54741" s="404"/>
      <c r="R54741" s="404"/>
      <c r="S54741" s="404"/>
      <c r="T54741" s="404"/>
    </row>
    <row r="54742" spans="12:20" ht="16.8">
      <c r="L54742" s="404"/>
      <c r="M54742" s="404"/>
      <c r="N54742" s="404"/>
      <c r="O54742" s="404"/>
      <c r="P54742" s="404"/>
      <c r="Q54742" s="404"/>
      <c r="R54742" s="404"/>
      <c r="S54742" s="404"/>
      <c r="T54742" s="404"/>
    </row>
    <row r="54743" spans="12:20" ht="16.8">
      <c r="L54743" s="404"/>
      <c r="M54743" s="404"/>
      <c r="N54743" s="404"/>
      <c r="O54743" s="404"/>
      <c r="P54743" s="404"/>
      <c r="Q54743" s="404"/>
      <c r="R54743" s="404"/>
      <c r="S54743" s="404"/>
      <c r="T54743" s="404"/>
    </row>
    <row r="54744" spans="12:20" ht="16.8">
      <c r="L54744" s="404"/>
      <c r="M54744" s="404"/>
      <c r="N54744" s="404"/>
      <c r="O54744" s="404"/>
      <c r="P54744" s="404"/>
      <c r="Q54744" s="404"/>
      <c r="R54744" s="404"/>
      <c r="S54744" s="404"/>
      <c r="T54744" s="404"/>
    </row>
    <row r="54745" spans="12:20" ht="16.8">
      <c r="L54745" s="404"/>
      <c r="M54745" s="404"/>
      <c r="N54745" s="404"/>
      <c r="O54745" s="404"/>
      <c r="P54745" s="404"/>
      <c r="Q54745" s="404"/>
      <c r="R54745" s="404"/>
      <c r="S54745" s="404"/>
      <c r="T54745" s="404"/>
    </row>
    <row r="54746" spans="12:20" ht="16.8">
      <c r="L54746" s="404"/>
      <c r="M54746" s="404"/>
      <c r="N54746" s="404"/>
      <c r="O54746" s="404"/>
      <c r="P54746" s="404"/>
      <c r="Q54746" s="404"/>
      <c r="R54746" s="404"/>
      <c r="S54746" s="404"/>
      <c r="T54746" s="404"/>
    </row>
    <row r="54747" spans="12:20" ht="16.8">
      <c r="L54747" s="404"/>
      <c r="M54747" s="404"/>
      <c r="N54747" s="404"/>
      <c r="O54747" s="404"/>
      <c r="P54747" s="404"/>
      <c r="Q54747" s="404"/>
      <c r="R54747" s="404"/>
      <c r="S54747" s="404"/>
      <c r="T54747" s="404"/>
    </row>
    <row r="54748" spans="12:20" ht="16.8">
      <c r="L54748" s="404"/>
      <c r="M54748" s="404"/>
      <c r="N54748" s="404"/>
      <c r="O54748" s="404"/>
      <c r="P54748" s="404"/>
      <c r="Q54748" s="404"/>
      <c r="R54748" s="404"/>
      <c r="S54748" s="404"/>
      <c r="T54748" s="404"/>
    </row>
    <row r="54749" spans="12:20" ht="16.8">
      <c r="L54749" s="404"/>
      <c r="M54749" s="404"/>
      <c r="N54749" s="404"/>
      <c r="O54749" s="404"/>
      <c r="P54749" s="404"/>
      <c r="Q54749" s="404"/>
      <c r="R54749" s="404"/>
      <c r="S54749" s="404"/>
      <c r="T54749" s="404"/>
    </row>
    <row r="54750" spans="12:20" ht="16.8">
      <c r="L54750" s="404"/>
      <c r="M54750" s="404"/>
      <c r="N54750" s="404"/>
      <c r="O54750" s="404"/>
      <c r="P54750" s="404"/>
      <c r="Q54750" s="404"/>
      <c r="R54750" s="404"/>
      <c r="S54750" s="404"/>
      <c r="T54750" s="404"/>
    </row>
    <row r="54751" spans="12:20" ht="16.8">
      <c r="L54751" s="404"/>
      <c r="M54751" s="404"/>
      <c r="N54751" s="404"/>
      <c r="O54751" s="404"/>
      <c r="P54751" s="404"/>
      <c r="Q54751" s="404"/>
      <c r="R54751" s="404"/>
      <c r="S54751" s="404"/>
      <c r="T54751" s="404"/>
    </row>
    <row r="54752" spans="12:20" ht="16.8">
      <c r="L54752" s="404"/>
      <c r="M54752" s="404"/>
      <c r="N54752" s="404"/>
      <c r="O54752" s="404"/>
      <c r="P54752" s="404"/>
      <c r="Q54752" s="404"/>
      <c r="R54752" s="404"/>
      <c r="S54752" s="404"/>
      <c r="T54752" s="404"/>
    </row>
    <row r="54753" spans="12:20" ht="16.8">
      <c r="L54753" s="404"/>
      <c r="M54753" s="404"/>
      <c r="N54753" s="404"/>
      <c r="O54753" s="404"/>
      <c r="P54753" s="404"/>
      <c r="Q54753" s="404"/>
      <c r="R54753" s="404"/>
      <c r="S54753" s="404"/>
      <c r="T54753" s="404"/>
    </row>
    <row r="54754" spans="12:20" ht="16.8">
      <c r="L54754" s="404"/>
      <c r="M54754" s="404"/>
      <c r="N54754" s="404"/>
      <c r="O54754" s="404"/>
      <c r="P54754" s="404"/>
      <c r="Q54754" s="404"/>
      <c r="R54754" s="404"/>
      <c r="S54754" s="404"/>
      <c r="T54754" s="404"/>
    </row>
    <row r="54755" spans="12:20" ht="16.8">
      <c r="L54755" s="404"/>
      <c r="M54755" s="404"/>
      <c r="N54755" s="404"/>
      <c r="O54755" s="404"/>
      <c r="P54755" s="404"/>
      <c r="Q54755" s="404"/>
      <c r="R54755" s="404"/>
      <c r="S54755" s="404"/>
      <c r="T54755" s="404"/>
    </row>
    <row r="54756" spans="12:20" ht="16.8">
      <c r="L54756" s="404"/>
      <c r="M54756" s="404"/>
      <c r="N54756" s="404"/>
      <c r="O54756" s="404"/>
      <c r="P54756" s="404"/>
      <c r="Q54756" s="404"/>
      <c r="R54756" s="404"/>
      <c r="S54756" s="404"/>
      <c r="T54756" s="404"/>
    </row>
    <row r="54757" spans="12:20" ht="16.8">
      <c r="L54757" s="404"/>
      <c r="M54757" s="404"/>
      <c r="N54757" s="404"/>
      <c r="O54757" s="404"/>
      <c r="P54757" s="404"/>
      <c r="Q54757" s="404"/>
      <c r="R54757" s="404"/>
      <c r="S54757" s="404"/>
      <c r="T54757" s="404"/>
    </row>
    <row r="54758" spans="12:20" ht="16.8">
      <c r="L54758" s="404"/>
      <c r="M54758" s="404"/>
      <c r="N54758" s="404"/>
      <c r="O54758" s="404"/>
      <c r="P54758" s="404"/>
      <c r="Q54758" s="404"/>
      <c r="R54758" s="404"/>
      <c r="S54758" s="404"/>
      <c r="T54758" s="404"/>
    </row>
    <row r="54759" spans="12:20" ht="16.8">
      <c r="L54759" s="404"/>
      <c r="M54759" s="404"/>
      <c r="N54759" s="404"/>
      <c r="O54759" s="404"/>
      <c r="P54759" s="404"/>
      <c r="Q54759" s="404"/>
      <c r="R54759" s="404"/>
      <c r="S54759" s="404"/>
      <c r="T54759" s="404"/>
    </row>
    <row r="54760" spans="12:20" ht="16.8">
      <c r="L54760" s="404"/>
      <c r="M54760" s="404"/>
      <c r="N54760" s="404"/>
      <c r="O54760" s="404"/>
      <c r="P54760" s="404"/>
      <c r="Q54760" s="404"/>
      <c r="R54760" s="404"/>
      <c r="S54760" s="404"/>
      <c r="T54760" s="404"/>
    </row>
    <row r="54761" spans="12:20" ht="16.8">
      <c r="L54761" s="404"/>
      <c r="M54761" s="404"/>
      <c r="N54761" s="404"/>
      <c r="O54761" s="404"/>
      <c r="P54761" s="404"/>
      <c r="Q54761" s="404"/>
      <c r="R54761" s="404"/>
      <c r="S54761" s="404"/>
      <c r="T54761" s="404"/>
    </row>
    <row r="54762" spans="12:20" ht="16.8">
      <c r="L54762" s="404"/>
      <c r="M54762" s="404"/>
      <c r="N54762" s="404"/>
      <c r="O54762" s="404"/>
      <c r="P54762" s="404"/>
      <c r="Q54762" s="404"/>
      <c r="R54762" s="404"/>
      <c r="S54762" s="404"/>
      <c r="T54762" s="404"/>
    </row>
    <row r="54763" spans="12:20" ht="16.8">
      <c r="L54763" s="404"/>
      <c r="M54763" s="404"/>
      <c r="N54763" s="404"/>
      <c r="O54763" s="404"/>
      <c r="P54763" s="404"/>
      <c r="Q54763" s="404"/>
      <c r="R54763" s="404"/>
      <c r="S54763" s="404"/>
      <c r="T54763" s="404"/>
    </row>
    <row r="54764" spans="12:20" ht="16.8">
      <c r="L54764" s="404"/>
      <c r="M54764" s="404"/>
      <c r="N54764" s="404"/>
      <c r="O54764" s="404"/>
      <c r="P54764" s="404"/>
      <c r="Q54764" s="404"/>
      <c r="R54764" s="404"/>
      <c r="S54764" s="404"/>
      <c r="T54764" s="404"/>
    </row>
    <row r="54765" spans="12:20" ht="16.8">
      <c r="L54765" s="404"/>
      <c r="M54765" s="404"/>
      <c r="N54765" s="404"/>
      <c r="O54765" s="404"/>
      <c r="P54765" s="404"/>
      <c r="Q54765" s="404"/>
      <c r="R54765" s="404"/>
      <c r="S54765" s="404"/>
      <c r="T54765" s="404"/>
    </row>
    <row r="54766" spans="12:20" ht="16.8">
      <c r="L54766" s="404"/>
      <c r="M54766" s="404"/>
      <c r="N54766" s="404"/>
      <c r="O54766" s="404"/>
      <c r="P54766" s="404"/>
      <c r="Q54766" s="404"/>
      <c r="R54766" s="404"/>
      <c r="S54766" s="404"/>
      <c r="T54766" s="404"/>
    </row>
    <row r="54767" spans="12:20" ht="16.8">
      <c r="L54767" s="404"/>
      <c r="M54767" s="404"/>
      <c r="N54767" s="404"/>
      <c r="O54767" s="404"/>
      <c r="P54767" s="404"/>
      <c r="Q54767" s="404"/>
      <c r="R54767" s="404"/>
      <c r="S54767" s="404"/>
      <c r="T54767" s="404"/>
    </row>
    <row r="54768" spans="12:20" ht="16.8">
      <c r="L54768" s="404"/>
      <c r="M54768" s="404"/>
      <c r="N54768" s="404"/>
      <c r="O54768" s="404"/>
      <c r="P54768" s="404"/>
      <c r="Q54768" s="404"/>
      <c r="R54768" s="404"/>
      <c r="S54768" s="404"/>
      <c r="T54768" s="404"/>
    </row>
    <row r="54769" spans="12:20" ht="16.8">
      <c r="L54769" s="404"/>
      <c r="M54769" s="404"/>
      <c r="N54769" s="404"/>
      <c r="O54769" s="404"/>
      <c r="P54769" s="404"/>
      <c r="Q54769" s="404"/>
      <c r="R54769" s="404"/>
      <c r="S54769" s="404"/>
      <c r="T54769" s="404"/>
    </row>
    <row r="54770" spans="12:20" ht="16.8">
      <c r="L54770" s="404"/>
      <c r="M54770" s="404"/>
      <c r="N54770" s="404"/>
      <c r="O54770" s="404"/>
      <c r="P54770" s="404"/>
      <c r="Q54770" s="404"/>
      <c r="R54770" s="404"/>
      <c r="S54770" s="404"/>
      <c r="T54770" s="404"/>
    </row>
    <row r="54771" spans="12:20" ht="16.8">
      <c r="L54771" s="404"/>
      <c r="M54771" s="404"/>
      <c r="N54771" s="404"/>
      <c r="O54771" s="404"/>
      <c r="P54771" s="404"/>
      <c r="Q54771" s="404"/>
      <c r="R54771" s="404"/>
      <c r="S54771" s="404"/>
      <c r="T54771" s="404"/>
    </row>
    <row r="54772" spans="12:20" ht="16.8">
      <c r="L54772" s="404"/>
      <c r="M54772" s="404"/>
      <c r="N54772" s="404"/>
      <c r="O54772" s="404"/>
      <c r="P54772" s="404"/>
      <c r="Q54772" s="404"/>
      <c r="R54772" s="404"/>
      <c r="S54772" s="404"/>
      <c r="T54772" s="404"/>
    </row>
    <row r="54773" spans="12:20" ht="16.8">
      <c r="L54773" s="404"/>
      <c r="M54773" s="404"/>
      <c r="N54773" s="404"/>
      <c r="O54773" s="404"/>
      <c r="P54773" s="404"/>
      <c r="Q54773" s="404"/>
      <c r="R54773" s="404"/>
      <c r="S54773" s="404"/>
      <c r="T54773" s="404"/>
    </row>
    <row r="54774" spans="12:20" ht="16.8">
      <c r="L54774" s="404"/>
      <c r="M54774" s="404"/>
      <c r="N54774" s="404"/>
      <c r="O54774" s="404"/>
      <c r="P54774" s="404"/>
      <c r="Q54774" s="404"/>
      <c r="R54774" s="404"/>
      <c r="S54774" s="404"/>
      <c r="T54774" s="404"/>
    </row>
    <row r="54775" spans="12:20" ht="16.8">
      <c r="L54775" s="404"/>
      <c r="M54775" s="404"/>
      <c r="N54775" s="404"/>
      <c r="O54775" s="404"/>
      <c r="P54775" s="404"/>
      <c r="Q54775" s="404"/>
      <c r="R54775" s="404"/>
      <c r="S54775" s="404"/>
      <c r="T54775" s="404"/>
    </row>
    <row r="54776" spans="12:20" ht="16.8">
      <c r="L54776" s="404"/>
      <c r="M54776" s="404"/>
      <c r="N54776" s="404"/>
      <c r="O54776" s="404"/>
      <c r="P54776" s="404"/>
      <c r="Q54776" s="404"/>
      <c r="R54776" s="404"/>
      <c r="S54776" s="404"/>
      <c r="T54776" s="404"/>
    </row>
    <row r="54777" spans="12:20" ht="16.8">
      <c r="L54777" s="404"/>
      <c r="M54777" s="404"/>
      <c r="N54777" s="404"/>
      <c r="O54777" s="404"/>
      <c r="P54777" s="404"/>
      <c r="Q54777" s="404"/>
      <c r="R54777" s="404"/>
      <c r="S54777" s="404"/>
      <c r="T54777" s="404"/>
    </row>
    <row r="54778" spans="12:20" ht="16.8">
      <c r="L54778" s="404"/>
      <c r="M54778" s="404"/>
      <c r="N54778" s="404"/>
      <c r="O54778" s="404"/>
      <c r="P54778" s="404"/>
      <c r="Q54778" s="404"/>
      <c r="R54778" s="404"/>
      <c r="S54778" s="404"/>
      <c r="T54778" s="404"/>
    </row>
    <row r="54779" spans="12:20" ht="16.8">
      <c r="L54779" s="404"/>
      <c r="M54779" s="404"/>
      <c r="N54779" s="404"/>
      <c r="O54779" s="404"/>
      <c r="P54779" s="404"/>
      <c r="Q54779" s="404"/>
      <c r="R54779" s="404"/>
      <c r="S54779" s="404"/>
      <c r="T54779" s="404"/>
    </row>
    <row r="54780" spans="12:20" ht="16.8">
      <c r="L54780" s="404"/>
      <c r="M54780" s="404"/>
      <c r="N54780" s="404"/>
      <c r="O54780" s="404"/>
      <c r="P54780" s="404"/>
      <c r="Q54780" s="404"/>
      <c r="R54780" s="404"/>
      <c r="S54780" s="404"/>
      <c r="T54780" s="404"/>
    </row>
    <row r="54781" spans="12:20" ht="16.8">
      <c r="L54781" s="404"/>
      <c r="M54781" s="404"/>
      <c r="N54781" s="404"/>
      <c r="O54781" s="404"/>
      <c r="P54781" s="404"/>
      <c r="Q54781" s="404"/>
      <c r="R54781" s="404"/>
      <c r="S54781" s="404"/>
      <c r="T54781" s="404"/>
    </row>
    <row r="54782" spans="12:20" ht="16.8">
      <c r="L54782" s="404"/>
      <c r="M54782" s="404"/>
      <c r="N54782" s="404"/>
      <c r="O54782" s="404"/>
      <c r="P54782" s="404"/>
      <c r="Q54782" s="404"/>
      <c r="R54782" s="404"/>
      <c r="S54782" s="404"/>
      <c r="T54782" s="404"/>
    </row>
    <row r="54783" spans="12:20" ht="16.8">
      <c r="L54783" s="404"/>
      <c r="M54783" s="404"/>
      <c r="N54783" s="404"/>
      <c r="O54783" s="404"/>
      <c r="P54783" s="404"/>
      <c r="Q54783" s="404"/>
      <c r="R54783" s="404"/>
      <c r="S54783" s="404"/>
      <c r="T54783" s="404"/>
    </row>
    <row r="54784" spans="12:20" ht="16.8">
      <c r="L54784" s="404"/>
      <c r="M54784" s="404"/>
      <c r="N54784" s="404"/>
      <c r="O54784" s="404"/>
      <c r="P54784" s="404"/>
      <c r="Q54784" s="404"/>
      <c r="R54784" s="404"/>
      <c r="S54784" s="404"/>
      <c r="T54784" s="404"/>
    </row>
    <row r="54785" spans="12:20" ht="16.8">
      <c r="L54785" s="404"/>
      <c r="M54785" s="404"/>
      <c r="N54785" s="404"/>
      <c r="O54785" s="404"/>
      <c r="P54785" s="404"/>
      <c r="Q54785" s="404"/>
      <c r="R54785" s="404"/>
      <c r="S54785" s="404"/>
      <c r="T54785" s="404"/>
    </row>
    <row r="54786" spans="12:20" ht="16.8">
      <c r="L54786" s="404"/>
      <c r="M54786" s="404"/>
      <c r="N54786" s="404"/>
      <c r="O54786" s="404"/>
      <c r="P54786" s="404"/>
      <c r="Q54786" s="404"/>
      <c r="R54786" s="404"/>
      <c r="S54786" s="404"/>
      <c r="T54786" s="404"/>
    </row>
    <row r="54787" spans="12:20" ht="16.8">
      <c r="L54787" s="404"/>
      <c r="M54787" s="404"/>
      <c r="N54787" s="404"/>
      <c r="O54787" s="404"/>
      <c r="P54787" s="404"/>
      <c r="Q54787" s="404"/>
      <c r="R54787" s="404"/>
      <c r="S54787" s="404"/>
      <c r="T54787" s="404"/>
    </row>
    <row r="54788" spans="12:20" ht="16.8">
      <c r="L54788" s="404"/>
      <c r="M54788" s="404"/>
      <c r="N54788" s="404"/>
      <c r="O54788" s="404"/>
      <c r="P54788" s="404"/>
      <c r="Q54788" s="404"/>
      <c r="R54788" s="404"/>
      <c r="S54788" s="404"/>
      <c r="T54788" s="404"/>
    </row>
    <row r="54789" spans="12:20" ht="16.8">
      <c r="L54789" s="404"/>
      <c r="M54789" s="404"/>
      <c r="N54789" s="404"/>
      <c r="O54789" s="404"/>
      <c r="P54789" s="404"/>
      <c r="Q54789" s="404"/>
      <c r="R54789" s="404"/>
      <c r="S54789" s="404"/>
      <c r="T54789" s="404"/>
    </row>
    <row r="54790" spans="12:20" ht="16.8">
      <c r="L54790" s="404"/>
      <c r="M54790" s="404"/>
      <c r="N54790" s="404"/>
      <c r="O54790" s="404"/>
      <c r="P54790" s="404"/>
      <c r="Q54790" s="404"/>
      <c r="R54790" s="404"/>
      <c r="S54790" s="404"/>
      <c r="T54790" s="404"/>
    </row>
    <row r="54791" spans="12:20" ht="16.8">
      <c r="L54791" s="404"/>
      <c r="M54791" s="404"/>
      <c r="N54791" s="404"/>
      <c r="O54791" s="404"/>
      <c r="P54791" s="404"/>
      <c r="Q54791" s="404"/>
      <c r="R54791" s="404"/>
      <c r="S54791" s="404"/>
      <c r="T54791" s="404"/>
    </row>
    <row r="54792" spans="12:20" ht="16.8">
      <c r="L54792" s="404"/>
      <c r="M54792" s="404"/>
      <c r="N54792" s="404"/>
      <c r="O54792" s="404"/>
      <c r="P54792" s="404"/>
      <c r="Q54792" s="404"/>
      <c r="R54792" s="404"/>
      <c r="S54792" s="404"/>
      <c r="T54792" s="404"/>
    </row>
    <row r="54793" spans="12:20" ht="16.8">
      <c r="L54793" s="404"/>
      <c r="M54793" s="404"/>
      <c r="N54793" s="404"/>
      <c r="O54793" s="404"/>
      <c r="P54793" s="404"/>
      <c r="Q54793" s="404"/>
      <c r="R54793" s="404"/>
      <c r="S54793" s="404"/>
      <c r="T54793" s="404"/>
    </row>
    <row r="54794" spans="12:20" ht="16.8">
      <c r="L54794" s="404"/>
      <c r="M54794" s="404"/>
      <c r="N54794" s="404"/>
      <c r="O54794" s="404"/>
      <c r="P54794" s="404"/>
      <c r="Q54794" s="404"/>
      <c r="R54794" s="404"/>
      <c r="S54794" s="404"/>
      <c r="T54794" s="404"/>
    </row>
    <row r="54795" spans="12:20" ht="16.8">
      <c r="L54795" s="404"/>
      <c r="M54795" s="404"/>
      <c r="N54795" s="404"/>
      <c r="O54795" s="404"/>
      <c r="P54795" s="404"/>
      <c r="Q54795" s="404"/>
      <c r="R54795" s="404"/>
      <c r="S54795" s="404"/>
      <c r="T54795" s="404"/>
    </row>
    <row r="54796" spans="12:20" ht="16.8">
      <c r="L54796" s="404"/>
      <c r="M54796" s="404"/>
      <c r="N54796" s="404"/>
      <c r="O54796" s="404"/>
      <c r="P54796" s="404"/>
      <c r="Q54796" s="404"/>
      <c r="R54796" s="404"/>
      <c r="S54796" s="404"/>
      <c r="T54796" s="404"/>
    </row>
    <row r="54797" spans="12:20" ht="16.8">
      <c r="L54797" s="404"/>
      <c r="M54797" s="404"/>
      <c r="N54797" s="404"/>
      <c r="O54797" s="404"/>
      <c r="P54797" s="404"/>
      <c r="Q54797" s="404"/>
      <c r="R54797" s="404"/>
      <c r="S54797" s="404"/>
      <c r="T54797" s="404"/>
    </row>
    <row r="54798" spans="12:20" ht="16.8">
      <c r="L54798" s="404"/>
      <c r="M54798" s="404"/>
      <c r="N54798" s="404"/>
      <c r="O54798" s="404"/>
      <c r="P54798" s="404"/>
      <c r="Q54798" s="404"/>
      <c r="R54798" s="404"/>
      <c r="S54798" s="404"/>
      <c r="T54798" s="404"/>
    </row>
    <row r="54799" spans="12:20" ht="16.8">
      <c r="L54799" s="404"/>
      <c r="M54799" s="404"/>
      <c r="N54799" s="404"/>
      <c r="O54799" s="404"/>
      <c r="P54799" s="404"/>
      <c r="Q54799" s="404"/>
      <c r="R54799" s="404"/>
      <c r="S54799" s="404"/>
      <c r="T54799" s="404"/>
    </row>
    <row r="54800" spans="12:20" ht="16.8">
      <c r="L54800" s="404"/>
      <c r="M54800" s="404"/>
      <c r="N54800" s="404"/>
      <c r="O54800" s="404"/>
      <c r="P54800" s="404"/>
      <c r="Q54800" s="404"/>
      <c r="R54800" s="404"/>
      <c r="S54800" s="404"/>
      <c r="T54800" s="404"/>
    </row>
    <row r="54801" spans="12:20" ht="16.8">
      <c r="L54801" s="404"/>
      <c r="M54801" s="404"/>
      <c r="N54801" s="404"/>
      <c r="O54801" s="404"/>
      <c r="P54801" s="404"/>
      <c r="Q54801" s="404"/>
      <c r="R54801" s="404"/>
      <c r="S54801" s="404"/>
      <c r="T54801" s="404"/>
    </row>
    <row r="54802" spans="12:20" ht="16.8">
      <c r="L54802" s="404"/>
      <c r="M54802" s="404"/>
      <c r="N54802" s="404"/>
      <c r="O54802" s="404"/>
      <c r="P54802" s="404"/>
      <c r="Q54802" s="404"/>
      <c r="R54802" s="404"/>
      <c r="S54802" s="404"/>
      <c r="T54802" s="404"/>
    </row>
    <row r="54803" spans="12:20" ht="16.8">
      <c r="L54803" s="404"/>
      <c r="M54803" s="404"/>
      <c r="N54803" s="404"/>
      <c r="O54803" s="404"/>
      <c r="P54803" s="404"/>
      <c r="Q54803" s="404"/>
      <c r="R54803" s="404"/>
      <c r="S54803" s="404"/>
      <c r="T54803" s="404"/>
    </row>
    <row r="54804" spans="12:20" ht="16.8">
      <c r="L54804" s="404"/>
      <c r="M54804" s="404"/>
      <c r="N54804" s="404"/>
      <c r="O54804" s="404"/>
      <c r="P54804" s="404"/>
      <c r="Q54804" s="404"/>
      <c r="R54804" s="404"/>
      <c r="S54804" s="404"/>
      <c r="T54804" s="404"/>
    </row>
    <row r="54805" spans="12:20" ht="16.8">
      <c r="L54805" s="404"/>
      <c r="M54805" s="404"/>
      <c r="N54805" s="404"/>
      <c r="O54805" s="404"/>
      <c r="P54805" s="404"/>
      <c r="Q54805" s="404"/>
      <c r="R54805" s="404"/>
      <c r="S54805" s="404"/>
      <c r="T54805" s="404"/>
    </row>
    <row r="54806" spans="12:20" ht="16.8">
      <c r="L54806" s="404"/>
      <c r="M54806" s="404"/>
      <c r="N54806" s="404"/>
      <c r="O54806" s="404"/>
      <c r="P54806" s="404"/>
      <c r="Q54806" s="404"/>
      <c r="R54806" s="404"/>
      <c r="S54806" s="404"/>
      <c r="T54806" s="404"/>
    </row>
    <row r="54807" spans="12:20" ht="16.8">
      <c r="L54807" s="404"/>
      <c r="M54807" s="404"/>
      <c r="N54807" s="404"/>
      <c r="O54807" s="404"/>
      <c r="P54807" s="404"/>
      <c r="Q54807" s="404"/>
      <c r="R54807" s="404"/>
      <c r="S54807" s="404"/>
      <c r="T54807" s="404"/>
    </row>
    <row r="54808" spans="12:20" ht="16.8">
      <c r="L54808" s="404"/>
      <c r="M54808" s="404"/>
      <c r="N54808" s="404"/>
      <c r="O54808" s="404"/>
      <c r="P54808" s="404"/>
      <c r="Q54808" s="404"/>
      <c r="R54808" s="404"/>
      <c r="S54808" s="404"/>
      <c r="T54808" s="404"/>
    </row>
    <row r="54809" spans="12:20" ht="16.8">
      <c r="L54809" s="404"/>
      <c r="M54809" s="404"/>
      <c r="N54809" s="404"/>
      <c r="O54809" s="404"/>
      <c r="P54809" s="404"/>
      <c r="Q54809" s="404"/>
      <c r="R54809" s="404"/>
      <c r="S54809" s="404"/>
      <c r="T54809" s="404"/>
    </row>
    <row r="54810" spans="12:20" ht="16.8">
      <c r="L54810" s="404"/>
      <c r="M54810" s="404"/>
      <c r="N54810" s="404"/>
      <c r="O54810" s="404"/>
      <c r="P54810" s="404"/>
      <c r="Q54810" s="404"/>
      <c r="R54810" s="404"/>
      <c r="S54810" s="404"/>
      <c r="T54810" s="404"/>
    </row>
    <row r="54811" spans="12:20" ht="16.8">
      <c r="L54811" s="404"/>
      <c r="M54811" s="404"/>
      <c r="N54811" s="404"/>
      <c r="O54811" s="404"/>
      <c r="P54811" s="404"/>
      <c r="Q54811" s="404"/>
      <c r="R54811" s="404"/>
      <c r="S54811" s="404"/>
      <c r="T54811" s="404"/>
    </row>
    <row r="54812" spans="12:20" ht="16.8">
      <c r="L54812" s="404"/>
      <c r="M54812" s="404"/>
      <c r="N54812" s="404"/>
      <c r="O54812" s="404"/>
      <c r="P54812" s="404"/>
      <c r="Q54812" s="404"/>
      <c r="R54812" s="404"/>
      <c r="S54812" s="404"/>
      <c r="T54812" s="404"/>
    </row>
    <row r="54813" spans="12:20" ht="16.8">
      <c r="L54813" s="404"/>
      <c r="M54813" s="404"/>
      <c r="N54813" s="404"/>
      <c r="O54813" s="404"/>
      <c r="P54813" s="404"/>
      <c r="Q54813" s="404"/>
      <c r="R54813" s="404"/>
      <c r="S54813" s="404"/>
      <c r="T54813" s="404"/>
    </row>
    <row r="54814" spans="12:20" ht="16.8">
      <c r="L54814" s="404"/>
      <c r="M54814" s="404"/>
      <c r="N54814" s="404"/>
      <c r="O54814" s="404"/>
      <c r="P54814" s="404"/>
      <c r="Q54814" s="404"/>
      <c r="R54814" s="404"/>
      <c r="S54814" s="404"/>
      <c r="T54814" s="404"/>
    </row>
    <row r="54815" spans="12:20" ht="16.8">
      <c r="L54815" s="404"/>
      <c r="M54815" s="404"/>
      <c r="N54815" s="404"/>
      <c r="O54815" s="404"/>
      <c r="P54815" s="404"/>
      <c r="Q54815" s="404"/>
      <c r="R54815" s="404"/>
      <c r="S54815" s="404"/>
      <c r="T54815" s="404"/>
    </row>
    <row r="54816" spans="12:20" ht="16.8">
      <c r="L54816" s="404"/>
      <c r="M54816" s="404"/>
      <c r="N54816" s="404"/>
      <c r="O54816" s="404"/>
      <c r="P54816" s="404"/>
      <c r="Q54816" s="404"/>
      <c r="R54816" s="404"/>
      <c r="S54816" s="404"/>
      <c r="T54816" s="404"/>
    </row>
    <row r="54817" spans="12:20" ht="16.8">
      <c r="L54817" s="404"/>
      <c r="M54817" s="404"/>
      <c r="N54817" s="404"/>
      <c r="O54817" s="404"/>
      <c r="P54817" s="404"/>
      <c r="Q54817" s="404"/>
      <c r="R54817" s="404"/>
      <c r="S54817" s="404"/>
      <c r="T54817" s="404"/>
    </row>
    <row r="54818" spans="12:20" ht="16.8">
      <c r="L54818" s="404"/>
      <c r="M54818" s="404"/>
      <c r="N54818" s="404"/>
      <c r="O54818" s="404"/>
      <c r="P54818" s="404"/>
      <c r="Q54818" s="404"/>
      <c r="R54818" s="404"/>
      <c r="S54818" s="404"/>
      <c r="T54818" s="404"/>
    </row>
    <row r="54819" spans="12:20" ht="16.8">
      <c r="L54819" s="404"/>
      <c r="M54819" s="404"/>
      <c r="N54819" s="404"/>
      <c r="O54819" s="404"/>
      <c r="P54819" s="404"/>
      <c r="Q54819" s="404"/>
      <c r="R54819" s="404"/>
      <c r="S54819" s="404"/>
      <c r="T54819" s="404"/>
    </row>
    <row r="54820" spans="12:20" ht="16.8">
      <c r="L54820" s="404"/>
      <c r="M54820" s="404"/>
      <c r="N54820" s="404"/>
      <c r="O54820" s="404"/>
      <c r="P54820" s="404"/>
      <c r="Q54820" s="404"/>
      <c r="R54820" s="404"/>
      <c r="S54820" s="404"/>
      <c r="T54820" s="404"/>
    </row>
    <row r="54821" spans="12:20" ht="16.8">
      <c r="L54821" s="404"/>
      <c r="M54821" s="404"/>
      <c r="N54821" s="404"/>
      <c r="O54821" s="404"/>
      <c r="P54821" s="404"/>
      <c r="Q54821" s="404"/>
      <c r="R54821" s="404"/>
      <c r="S54821" s="404"/>
      <c r="T54821" s="404"/>
    </row>
    <row r="54822" spans="12:20" ht="16.8">
      <c r="L54822" s="404"/>
      <c r="M54822" s="404"/>
      <c r="N54822" s="404"/>
      <c r="O54822" s="404"/>
      <c r="P54822" s="404"/>
      <c r="Q54822" s="404"/>
      <c r="R54822" s="404"/>
      <c r="S54822" s="404"/>
      <c r="T54822" s="404"/>
    </row>
    <row r="54823" spans="12:20" ht="16.8">
      <c r="L54823" s="404"/>
      <c r="M54823" s="404"/>
      <c r="N54823" s="404"/>
      <c r="O54823" s="404"/>
      <c r="P54823" s="404"/>
      <c r="Q54823" s="404"/>
      <c r="R54823" s="404"/>
      <c r="S54823" s="404"/>
      <c r="T54823" s="404"/>
    </row>
    <row r="54824" spans="12:20" ht="16.8">
      <c r="L54824" s="404"/>
      <c r="M54824" s="404"/>
      <c r="N54824" s="404"/>
      <c r="O54824" s="404"/>
      <c r="P54824" s="404"/>
      <c r="Q54824" s="404"/>
      <c r="R54824" s="404"/>
      <c r="S54824" s="404"/>
      <c r="T54824" s="404"/>
    </row>
    <row r="54825" spans="12:20" ht="16.8">
      <c r="L54825" s="404"/>
      <c r="M54825" s="404"/>
      <c r="N54825" s="404"/>
      <c r="O54825" s="404"/>
      <c r="P54825" s="404"/>
      <c r="Q54825" s="404"/>
      <c r="R54825" s="404"/>
      <c r="S54825" s="404"/>
      <c r="T54825" s="404"/>
    </row>
    <row r="54826" spans="12:20" ht="16.8">
      <c r="L54826" s="404"/>
      <c r="M54826" s="404"/>
      <c r="N54826" s="404"/>
      <c r="O54826" s="404"/>
      <c r="P54826" s="404"/>
      <c r="Q54826" s="404"/>
      <c r="R54826" s="404"/>
      <c r="S54826" s="404"/>
      <c r="T54826" s="404"/>
    </row>
    <row r="54827" spans="12:20" ht="16.8">
      <c r="L54827" s="404"/>
      <c r="M54827" s="404"/>
      <c r="N54827" s="404"/>
      <c r="O54827" s="404"/>
      <c r="P54827" s="404"/>
      <c r="Q54827" s="404"/>
      <c r="R54827" s="404"/>
      <c r="S54827" s="404"/>
      <c r="T54827" s="404"/>
    </row>
    <row r="54828" spans="12:20" ht="16.8">
      <c r="L54828" s="404"/>
      <c r="M54828" s="404"/>
      <c r="N54828" s="404"/>
      <c r="O54828" s="404"/>
      <c r="P54828" s="404"/>
      <c r="Q54828" s="404"/>
      <c r="R54828" s="404"/>
      <c r="S54828" s="404"/>
      <c r="T54828" s="404"/>
    </row>
    <row r="54829" spans="12:20" ht="16.8">
      <c r="L54829" s="404"/>
      <c r="M54829" s="404"/>
      <c r="N54829" s="404"/>
      <c r="O54829" s="404"/>
      <c r="P54829" s="404"/>
      <c r="Q54829" s="404"/>
      <c r="R54829" s="404"/>
      <c r="S54829" s="404"/>
      <c r="T54829" s="404"/>
    </row>
    <row r="54830" spans="12:20" ht="16.8">
      <c r="L54830" s="404"/>
      <c r="M54830" s="404"/>
      <c r="N54830" s="404"/>
      <c r="O54830" s="404"/>
      <c r="P54830" s="404"/>
      <c r="Q54830" s="404"/>
      <c r="R54830" s="404"/>
      <c r="S54830" s="404"/>
      <c r="T54830" s="404"/>
    </row>
    <row r="54831" spans="12:20" ht="16.8">
      <c r="L54831" s="404"/>
      <c r="M54831" s="404"/>
      <c r="N54831" s="404"/>
      <c r="O54831" s="404"/>
      <c r="P54831" s="404"/>
      <c r="Q54831" s="404"/>
      <c r="R54831" s="404"/>
      <c r="S54831" s="404"/>
      <c r="T54831" s="404"/>
    </row>
    <row r="54832" spans="12:20" ht="16.8">
      <c r="L54832" s="404"/>
      <c r="M54832" s="404"/>
      <c r="N54832" s="404"/>
      <c r="O54832" s="404"/>
      <c r="P54832" s="404"/>
      <c r="Q54832" s="404"/>
      <c r="R54832" s="404"/>
      <c r="S54832" s="404"/>
      <c r="T54832" s="404"/>
    </row>
    <row r="54833" spans="12:20" ht="16.8">
      <c r="L54833" s="404"/>
      <c r="M54833" s="404"/>
      <c r="N54833" s="404"/>
      <c r="O54833" s="404"/>
      <c r="P54833" s="404"/>
      <c r="Q54833" s="404"/>
      <c r="R54833" s="404"/>
      <c r="S54833" s="404"/>
      <c r="T54833" s="404"/>
    </row>
    <row r="54834" spans="12:20" ht="16.8">
      <c r="L54834" s="404"/>
      <c r="M54834" s="404"/>
      <c r="N54834" s="404"/>
      <c r="O54834" s="404"/>
      <c r="P54834" s="404"/>
      <c r="Q54834" s="404"/>
      <c r="R54834" s="404"/>
      <c r="S54834" s="404"/>
      <c r="T54834" s="404"/>
    </row>
    <row r="54835" spans="12:20" ht="16.8">
      <c r="L54835" s="404"/>
      <c r="M54835" s="404"/>
      <c r="N54835" s="404"/>
      <c r="O54835" s="404"/>
      <c r="P54835" s="404"/>
      <c r="Q54835" s="404"/>
      <c r="R54835" s="404"/>
      <c r="S54835" s="404"/>
      <c r="T54835" s="404"/>
    </row>
    <row r="54836" spans="12:20" ht="16.8">
      <c r="L54836" s="404"/>
      <c r="M54836" s="404"/>
      <c r="N54836" s="404"/>
      <c r="O54836" s="404"/>
      <c r="P54836" s="404"/>
      <c r="Q54836" s="404"/>
      <c r="R54836" s="404"/>
      <c r="S54836" s="404"/>
      <c r="T54836" s="404"/>
    </row>
    <row r="54837" spans="12:20" ht="16.8">
      <c r="L54837" s="404"/>
      <c r="M54837" s="404"/>
      <c r="N54837" s="404"/>
      <c r="O54837" s="404"/>
      <c r="P54837" s="404"/>
      <c r="Q54837" s="404"/>
      <c r="R54837" s="404"/>
      <c r="S54837" s="404"/>
      <c r="T54837" s="404"/>
    </row>
    <row r="54838" spans="12:20" ht="16.8">
      <c r="L54838" s="404"/>
      <c r="M54838" s="404"/>
      <c r="N54838" s="404"/>
      <c r="O54838" s="404"/>
      <c r="P54838" s="404"/>
      <c r="Q54838" s="404"/>
      <c r="R54838" s="404"/>
      <c r="S54838" s="404"/>
      <c r="T54838" s="404"/>
    </row>
    <row r="54839" spans="12:20" ht="16.8">
      <c r="L54839" s="404"/>
      <c r="M54839" s="404"/>
      <c r="N54839" s="404"/>
      <c r="O54839" s="404"/>
      <c r="P54839" s="404"/>
      <c r="Q54839" s="404"/>
      <c r="R54839" s="404"/>
      <c r="S54839" s="404"/>
      <c r="T54839" s="404"/>
    </row>
    <row r="54840" spans="12:20" ht="16.8">
      <c r="L54840" s="404"/>
      <c r="M54840" s="404"/>
      <c r="N54840" s="404"/>
      <c r="O54840" s="404"/>
      <c r="P54840" s="404"/>
      <c r="Q54840" s="404"/>
      <c r="R54840" s="404"/>
      <c r="S54840" s="404"/>
      <c r="T54840" s="404"/>
    </row>
    <row r="54841" spans="12:20" ht="16.8">
      <c r="L54841" s="404"/>
      <c r="M54841" s="404"/>
      <c r="N54841" s="404"/>
      <c r="O54841" s="404"/>
      <c r="P54841" s="404"/>
      <c r="Q54841" s="404"/>
      <c r="R54841" s="404"/>
      <c r="S54841" s="404"/>
      <c r="T54841" s="404"/>
    </row>
    <row r="54842" spans="12:20" ht="16.8">
      <c r="L54842" s="404"/>
      <c r="M54842" s="404"/>
      <c r="N54842" s="404"/>
      <c r="O54842" s="404"/>
      <c r="P54842" s="404"/>
      <c r="Q54842" s="404"/>
      <c r="R54842" s="404"/>
      <c r="S54842" s="404"/>
      <c r="T54842" s="404"/>
    </row>
    <row r="54843" spans="12:20" ht="16.8">
      <c r="L54843" s="404"/>
      <c r="M54843" s="404"/>
      <c r="N54843" s="404"/>
      <c r="O54843" s="404"/>
      <c r="P54843" s="404"/>
      <c r="Q54843" s="404"/>
      <c r="R54843" s="404"/>
      <c r="S54843" s="404"/>
      <c r="T54843" s="404"/>
    </row>
    <row r="54844" spans="12:20" ht="16.8">
      <c r="L54844" s="404"/>
      <c r="M54844" s="404"/>
      <c r="N54844" s="404"/>
      <c r="O54844" s="404"/>
      <c r="P54844" s="404"/>
      <c r="Q54844" s="404"/>
      <c r="R54844" s="404"/>
      <c r="S54844" s="404"/>
      <c r="T54844" s="404"/>
    </row>
    <row r="54845" spans="12:20" ht="16.8">
      <c r="L54845" s="404"/>
      <c r="M54845" s="404"/>
      <c r="N54845" s="404"/>
      <c r="O54845" s="404"/>
      <c r="P54845" s="404"/>
      <c r="Q54845" s="404"/>
      <c r="R54845" s="404"/>
      <c r="S54845" s="404"/>
      <c r="T54845" s="404"/>
    </row>
    <row r="54846" spans="12:20" ht="16.8">
      <c r="L54846" s="404"/>
      <c r="M54846" s="404"/>
      <c r="N54846" s="404"/>
      <c r="O54846" s="404"/>
      <c r="P54846" s="404"/>
      <c r="Q54846" s="404"/>
      <c r="R54846" s="404"/>
      <c r="S54846" s="404"/>
      <c r="T54846" s="404"/>
    </row>
    <row r="54847" spans="12:20" ht="16.8">
      <c r="L54847" s="404"/>
      <c r="M54847" s="404"/>
      <c r="N54847" s="404"/>
      <c r="O54847" s="404"/>
      <c r="P54847" s="404"/>
      <c r="Q54847" s="404"/>
      <c r="R54847" s="404"/>
      <c r="S54847" s="404"/>
      <c r="T54847" s="404"/>
    </row>
    <row r="54848" spans="12:20" ht="16.8">
      <c r="L54848" s="404"/>
      <c r="M54848" s="404"/>
      <c r="N54848" s="404"/>
      <c r="O54848" s="404"/>
      <c r="P54848" s="404"/>
      <c r="Q54848" s="404"/>
      <c r="R54848" s="404"/>
      <c r="S54848" s="404"/>
      <c r="T54848" s="404"/>
    </row>
    <row r="54849" spans="12:20" ht="16.8">
      <c r="L54849" s="404"/>
      <c r="M54849" s="404"/>
      <c r="N54849" s="404"/>
      <c r="O54849" s="404"/>
      <c r="P54849" s="404"/>
      <c r="Q54849" s="404"/>
      <c r="R54849" s="404"/>
      <c r="S54849" s="404"/>
      <c r="T54849" s="404"/>
    </row>
    <row r="54850" spans="12:20" ht="16.8">
      <c r="L54850" s="404"/>
      <c r="M54850" s="404"/>
      <c r="N54850" s="404"/>
      <c r="O54850" s="404"/>
      <c r="P54850" s="404"/>
      <c r="Q54850" s="404"/>
      <c r="R54850" s="404"/>
      <c r="S54850" s="404"/>
      <c r="T54850" s="404"/>
    </row>
    <row r="54851" spans="12:20" ht="16.8">
      <c r="L54851" s="404"/>
      <c r="M54851" s="404"/>
      <c r="N54851" s="404"/>
      <c r="O54851" s="404"/>
      <c r="P54851" s="404"/>
      <c r="Q54851" s="404"/>
      <c r="R54851" s="404"/>
      <c r="S54851" s="404"/>
      <c r="T54851" s="404"/>
    </row>
    <row r="54852" spans="12:20" ht="16.8">
      <c r="L54852" s="404"/>
      <c r="M54852" s="404"/>
      <c r="N54852" s="404"/>
      <c r="O54852" s="404"/>
      <c r="P54852" s="404"/>
      <c r="Q54852" s="404"/>
      <c r="R54852" s="404"/>
      <c r="S54852" s="404"/>
      <c r="T54852" s="404"/>
    </row>
    <row r="54853" spans="12:20" ht="16.8">
      <c r="L54853" s="404"/>
      <c r="M54853" s="404"/>
      <c r="N54853" s="404"/>
      <c r="O54853" s="404"/>
      <c r="P54853" s="404"/>
      <c r="Q54853" s="404"/>
      <c r="R54853" s="404"/>
      <c r="S54853" s="404"/>
      <c r="T54853" s="404"/>
    </row>
    <row r="54854" spans="12:20" ht="16.8">
      <c r="L54854" s="404"/>
      <c r="M54854" s="404"/>
      <c r="N54854" s="404"/>
      <c r="O54854" s="404"/>
      <c r="P54854" s="404"/>
      <c r="Q54854" s="404"/>
      <c r="R54854" s="404"/>
      <c r="S54854" s="404"/>
      <c r="T54854" s="404"/>
    </row>
    <row r="54855" spans="12:20" ht="16.8">
      <c r="L54855" s="404"/>
      <c r="M54855" s="404"/>
      <c r="N54855" s="404"/>
      <c r="O54855" s="404"/>
      <c r="P54855" s="404"/>
      <c r="Q54855" s="404"/>
      <c r="R54855" s="404"/>
      <c r="S54855" s="404"/>
      <c r="T54855" s="404"/>
    </row>
    <row r="54856" spans="12:20" ht="16.8">
      <c r="L54856" s="404"/>
      <c r="M54856" s="404"/>
      <c r="N54856" s="404"/>
      <c r="O54856" s="404"/>
      <c r="P54856" s="404"/>
      <c r="Q54856" s="404"/>
      <c r="R54856" s="404"/>
      <c r="S54856" s="404"/>
      <c r="T54856" s="404"/>
    </row>
    <row r="54857" spans="12:20" ht="16.8">
      <c r="L54857" s="404"/>
      <c r="M54857" s="404"/>
      <c r="N54857" s="404"/>
      <c r="O54857" s="404"/>
      <c r="P54857" s="404"/>
      <c r="Q54857" s="404"/>
      <c r="R54857" s="404"/>
      <c r="S54857" s="404"/>
      <c r="T54857" s="404"/>
    </row>
    <row r="54858" spans="12:20" ht="16.8">
      <c r="L54858" s="404"/>
      <c r="M54858" s="404"/>
      <c r="N54858" s="404"/>
      <c r="O54858" s="404"/>
      <c r="P54858" s="404"/>
      <c r="Q54858" s="404"/>
      <c r="R54858" s="404"/>
      <c r="S54858" s="404"/>
      <c r="T54858" s="404"/>
    </row>
    <row r="54859" spans="12:20" ht="16.8">
      <c r="L54859" s="404"/>
      <c r="M54859" s="404"/>
      <c r="N54859" s="404"/>
      <c r="O54859" s="404"/>
      <c r="P54859" s="404"/>
      <c r="Q54859" s="404"/>
      <c r="R54859" s="404"/>
      <c r="S54859" s="404"/>
      <c r="T54859" s="404"/>
    </row>
    <row r="54860" spans="12:20" ht="16.8">
      <c r="L54860" s="404"/>
      <c r="M54860" s="404"/>
      <c r="N54860" s="404"/>
      <c r="O54860" s="404"/>
      <c r="P54860" s="404"/>
      <c r="Q54860" s="404"/>
      <c r="R54860" s="404"/>
      <c r="S54860" s="404"/>
      <c r="T54860" s="404"/>
    </row>
    <row r="54861" spans="12:20" ht="16.8">
      <c r="L54861" s="404"/>
      <c r="M54861" s="404"/>
      <c r="N54861" s="404"/>
      <c r="O54861" s="404"/>
      <c r="P54861" s="404"/>
      <c r="Q54861" s="404"/>
      <c r="R54861" s="404"/>
      <c r="S54861" s="404"/>
      <c r="T54861" s="404"/>
    </row>
    <row r="54862" spans="12:20" ht="16.8">
      <c r="L54862" s="404"/>
      <c r="M54862" s="404"/>
      <c r="N54862" s="404"/>
      <c r="O54862" s="404"/>
      <c r="P54862" s="404"/>
      <c r="Q54862" s="404"/>
      <c r="R54862" s="404"/>
      <c r="S54862" s="404"/>
      <c r="T54862" s="404"/>
    </row>
    <row r="54863" spans="12:20" ht="16.8">
      <c r="L54863" s="404"/>
      <c r="M54863" s="404"/>
      <c r="N54863" s="404"/>
      <c r="O54863" s="404"/>
      <c r="P54863" s="404"/>
      <c r="Q54863" s="404"/>
      <c r="R54863" s="404"/>
      <c r="S54863" s="404"/>
      <c r="T54863" s="404"/>
    </row>
    <row r="54864" spans="12:20" ht="16.8">
      <c r="L54864" s="404"/>
      <c r="M54864" s="404"/>
      <c r="N54864" s="404"/>
      <c r="O54864" s="404"/>
      <c r="P54864" s="404"/>
      <c r="Q54864" s="404"/>
      <c r="R54864" s="404"/>
      <c r="S54864" s="404"/>
      <c r="T54864" s="404"/>
    </row>
    <row r="54865" spans="12:20" ht="16.8">
      <c r="L54865" s="404"/>
      <c r="M54865" s="404"/>
      <c r="N54865" s="404"/>
      <c r="O54865" s="404"/>
      <c r="P54865" s="404"/>
      <c r="Q54865" s="404"/>
      <c r="R54865" s="404"/>
      <c r="S54865" s="404"/>
      <c r="T54865" s="404"/>
    </row>
    <row r="54866" spans="12:20" ht="16.8">
      <c r="L54866" s="404"/>
      <c r="M54866" s="404"/>
      <c r="N54866" s="404"/>
      <c r="O54866" s="404"/>
      <c r="P54866" s="404"/>
      <c r="Q54866" s="404"/>
      <c r="R54866" s="404"/>
      <c r="S54866" s="404"/>
      <c r="T54866" s="404"/>
    </row>
    <row r="54867" spans="12:20" ht="16.8">
      <c r="L54867" s="404"/>
      <c r="M54867" s="404"/>
      <c r="N54867" s="404"/>
      <c r="O54867" s="404"/>
      <c r="P54867" s="404"/>
      <c r="Q54867" s="404"/>
      <c r="R54867" s="404"/>
      <c r="S54867" s="404"/>
      <c r="T54867" s="404"/>
    </row>
    <row r="54868" spans="12:20" ht="16.8">
      <c r="L54868" s="404"/>
      <c r="M54868" s="404"/>
      <c r="N54868" s="404"/>
      <c r="O54868" s="404"/>
      <c r="P54868" s="404"/>
      <c r="Q54868" s="404"/>
      <c r="R54868" s="404"/>
      <c r="S54868" s="404"/>
      <c r="T54868" s="404"/>
    </row>
    <row r="54869" spans="12:20" ht="16.8">
      <c r="L54869" s="404"/>
      <c r="M54869" s="404"/>
      <c r="N54869" s="404"/>
      <c r="O54869" s="404"/>
      <c r="P54869" s="404"/>
      <c r="Q54869" s="404"/>
      <c r="R54869" s="404"/>
      <c r="S54869" s="404"/>
      <c r="T54869" s="404"/>
    </row>
    <row r="54870" spans="12:20" ht="16.8">
      <c r="L54870" s="404"/>
      <c r="M54870" s="404"/>
      <c r="N54870" s="404"/>
      <c r="O54870" s="404"/>
      <c r="P54870" s="404"/>
      <c r="Q54870" s="404"/>
      <c r="R54870" s="404"/>
      <c r="S54870" s="404"/>
      <c r="T54870" s="404"/>
    </row>
    <row r="54871" spans="12:20" ht="16.8">
      <c r="L54871" s="404"/>
      <c r="M54871" s="404"/>
      <c r="N54871" s="404"/>
      <c r="O54871" s="404"/>
      <c r="P54871" s="404"/>
      <c r="Q54871" s="404"/>
      <c r="R54871" s="404"/>
      <c r="S54871" s="404"/>
      <c r="T54871" s="404"/>
    </row>
    <row r="54872" spans="12:20" ht="16.8">
      <c r="L54872" s="404"/>
      <c r="M54872" s="404"/>
      <c r="N54872" s="404"/>
      <c r="O54872" s="404"/>
      <c r="P54872" s="404"/>
      <c r="Q54872" s="404"/>
      <c r="R54872" s="404"/>
      <c r="S54872" s="404"/>
      <c r="T54872" s="404"/>
    </row>
    <row r="54873" spans="12:20" ht="16.8">
      <c r="L54873" s="404"/>
      <c r="M54873" s="404"/>
      <c r="N54873" s="404"/>
      <c r="O54873" s="404"/>
      <c r="P54873" s="404"/>
      <c r="Q54873" s="404"/>
      <c r="R54873" s="404"/>
      <c r="S54873" s="404"/>
      <c r="T54873" s="404"/>
    </row>
    <row r="54874" spans="12:20" ht="16.8">
      <c r="L54874" s="404"/>
      <c r="M54874" s="404"/>
      <c r="N54874" s="404"/>
      <c r="O54874" s="404"/>
      <c r="P54874" s="404"/>
      <c r="Q54874" s="404"/>
      <c r="R54874" s="404"/>
      <c r="S54874" s="404"/>
      <c r="T54874" s="404"/>
    </row>
    <row r="54875" spans="12:20" ht="16.8">
      <c r="L54875" s="404"/>
      <c r="M54875" s="404"/>
      <c r="N54875" s="404"/>
      <c r="O54875" s="404"/>
      <c r="P54875" s="404"/>
      <c r="Q54875" s="404"/>
      <c r="R54875" s="404"/>
      <c r="S54875" s="404"/>
      <c r="T54875" s="404"/>
    </row>
    <row r="54876" spans="12:20" ht="16.8">
      <c r="L54876" s="404"/>
      <c r="M54876" s="404"/>
      <c r="N54876" s="404"/>
      <c r="O54876" s="404"/>
      <c r="P54876" s="404"/>
      <c r="Q54876" s="404"/>
      <c r="R54876" s="404"/>
      <c r="S54876" s="404"/>
      <c r="T54876" s="404"/>
    </row>
    <row r="54877" spans="12:20" ht="16.8">
      <c r="L54877" s="404"/>
      <c r="M54877" s="404"/>
      <c r="N54877" s="404"/>
      <c r="O54877" s="404"/>
      <c r="P54877" s="404"/>
      <c r="Q54877" s="404"/>
      <c r="R54877" s="404"/>
      <c r="S54877" s="404"/>
      <c r="T54877" s="404"/>
    </row>
    <row r="54878" spans="12:20" ht="16.8">
      <c r="L54878" s="404"/>
      <c r="M54878" s="404"/>
      <c r="N54878" s="404"/>
      <c r="O54878" s="404"/>
      <c r="P54878" s="404"/>
      <c r="Q54878" s="404"/>
      <c r="R54878" s="404"/>
      <c r="S54878" s="404"/>
      <c r="T54878" s="404"/>
    </row>
    <row r="54879" spans="12:20" ht="16.8">
      <c r="L54879" s="404"/>
      <c r="M54879" s="404"/>
      <c r="N54879" s="404"/>
      <c r="O54879" s="404"/>
      <c r="P54879" s="404"/>
      <c r="Q54879" s="404"/>
      <c r="R54879" s="404"/>
      <c r="S54879" s="404"/>
      <c r="T54879" s="404"/>
    </row>
    <row r="54880" spans="12:20" ht="16.8">
      <c r="L54880" s="404"/>
      <c r="M54880" s="404"/>
      <c r="N54880" s="404"/>
      <c r="O54880" s="404"/>
      <c r="P54880" s="404"/>
      <c r="Q54880" s="404"/>
      <c r="R54880" s="404"/>
      <c r="S54880" s="404"/>
      <c r="T54880" s="404"/>
    </row>
    <row r="54881" spans="12:20" ht="16.8">
      <c r="L54881" s="404"/>
      <c r="M54881" s="404"/>
      <c r="N54881" s="404"/>
      <c r="O54881" s="404"/>
      <c r="P54881" s="404"/>
      <c r="Q54881" s="404"/>
      <c r="R54881" s="404"/>
      <c r="S54881" s="404"/>
      <c r="T54881" s="404"/>
    </row>
    <row r="54882" spans="12:20" ht="16.8">
      <c r="L54882" s="404"/>
      <c r="M54882" s="404"/>
      <c r="N54882" s="404"/>
      <c r="O54882" s="404"/>
      <c r="P54882" s="404"/>
      <c r="Q54882" s="404"/>
      <c r="R54882" s="404"/>
      <c r="S54882" s="404"/>
      <c r="T54882" s="404"/>
    </row>
    <row r="54883" spans="12:20" ht="16.8">
      <c r="L54883" s="404"/>
      <c r="M54883" s="404"/>
      <c r="N54883" s="404"/>
      <c r="O54883" s="404"/>
      <c r="P54883" s="404"/>
      <c r="Q54883" s="404"/>
      <c r="R54883" s="404"/>
      <c r="S54883" s="404"/>
      <c r="T54883" s="404"/>
    </row>
    <row r="54884" spans="12:20" ht="16.8">
      <c r="L54884" s="404"/>
      <c r="M54884" s="404"/>
      <c r="N54884" s="404"/>
      <c r="O54884" s="404"/>
      <c r="P54884" s="404"/>
      <c r="Q54884" s="404"/>
      <c r="R54884" s="404"/>
      <c r="S54884" s="404"/>
      <c r="T54884" s="404"/>
    </row>
    <row r="54885" spans="12:20" ht="16.8">
      <c r="L54885" s="404"/>
      <c r="M54885" s="404"/>
      <c r="N54885" s="404"/>
      <c r="O54885" s="404"/>
      <c r="P54885" s="404"/>
      <c r="Q54885" s="404"/>
      <c r="R54885" s="404"/>
      <c r="S54885" s="404"/>
      <c r="T54885" s="404"/>
    </row>
    <row r="54886" spans="12:20" ht="16.8">
      <c r="L54886" s="404"/>
      <c r="M54886" s="404"/>
      <c r="N54886" s="404"/>
      <c r="O54886" s="404"/>
      <c r="P54886" s="404"/>
      <c r="Q54886" s="404"/>
      <c r="R54886" s="404"/>
      <c r="S54886" s="404"/>
      <c r="T54886" s="404"/>
    </row>
    <row r="54887" spans="12:20" ht="16.8">
      <c r="L54887" s="404"/>
      <c r="M54887" s="404"/>
      <c r="N54887" s="404"/>
      <c r="O54887" s="404"/>
      <c r="P54887" s="404"/>
      <c r="Q54887" s="404"/>
      <c r="R54887" s="404"/>
      <c r="S54887" s="404"/>
      <c r="T54887" s="404"/>
    </row>
    <row r="54888" spans="12:20" ht="16.8">
      <c r="L54888" s="404"/>
      <c r="M54888" s="404"/>
      <c r="N54888" s="404"/>
      <c r="O54888" s="404"/>
      <c r="P54888" s="404"/>
      <c r="Q54888" s="404"/>
      <c r="R54888" s="404"/>
      <c r="S54888" s="404"/>
      <c r="T54888" s="404"/>
    </row>
    <row r="54889" spans="12:20" ht="16.8">
      <c r="L54889" s="404"/>
      <c r="M54889" s="404"/>
      <c r="N54889" s="404"/>
      <c r="O54889" s="404"/>
      <c r="P54889" s="404"/>
      <c r="Q54889" s="404"/>
      <c r="R54889" s="404"/>
      <c r="S54889" s="404"/>
      <c r="T54889" s="404"/>
    </row>
    <row r="54890" spans="12:20" ht="16.8">
      <c r="L54890" s="404"/>
      <c r="M54890" s="404"/>
      <c r="N54890" s="404"/>
      <c r="O54890" s="404"/>
      <c r="P54890" s="404"/>
      <c r="Q54890" s="404"/>
      <c r="R54890" s="404"/>
      <c r="S54890" s="404"/>
      <c r="T54890" s="404"/>
    </row>
    <row r="54891" spans="12:20" ht="16.8">
      <c r="L54891" s="404"/>
      <c r="M54891" s="404"/>
      <c r="N54891" s="404"/>
      <c r="O54891" s="404"/>
      <c r="P54891" s="404"/>
      <c r="Q54891" s="404"/>
      <c r="R54891" s="404"/>
      <c r="S54891" s="404"/>
      <c r="T54891" s="404"/>
    </row>
    <row r="54892" spans="12:20" ht="16.8">
      <c r="L54892" s="404"/>
      <c r="M54892" s="404"/>
      <c r="N54892" s="404"/>
      <c r="O54892" s="404"/>
      <c r="P54892" s="404"/>
      <c r="Q54892" s="404"/>
      <c r="R54892" s="404"/>
      <c r="S54892" s="404"/>
      <c r="T54892" s="404"/>
    </row>
    <row r="54893" spans="12:20" ht="16.8">
      <c r="L54893" s="404"/>
      <c r="M54893" s="404"/>
      <c r="N54893" s="404"/>
      <c r="O54893" s="404"/>
      <c r="P54893" s="404"/>
      <c r="Q54893" s="404"/>
      <c r="R54893" s="404"/>
      <c r="S54893" s="404"/>
      <c r="T54893" s="404"/>
    </row>
    <row r="54894" spans="12:20" ht="16.8">
      <c r="L54894" s="404"/>
      <c r="M54894" s="404"/>
      <c r="N54894" s="404"/>
      <c r="O54894" s="404"/>
      <c r="P54894" s="404"/>
      <c r="Q54894" s="404"/>
      <c r="R54894" s="404"/>
      <c r="S54894" s="404"/>
      <c r="T54894" s="404"/>
    </row>
    <row r="54895" spans="12:20" ht="16.8">
      <c r="L54895" s="404"/>
      <c r="M54895" s="404"/>
      <c r="N54895" s="404"/>
      <c r="O54895" s="404"/>
      <c r="P54895" s="404"/>
      <c r="Q54895" s="404"/>
      <c r="R54895" s="404"/>
      <c r="S54895" s="404"/>
      <c r="T54895" s="404"/>
    </row>
    <row r="54896" spans="12:20" ht="16.8">
      <c r="L54896" s="404"/>
      <c r="M54896" s="404"/>
      <c r="N54896" s="404"/>
      <c r="O54896" s="404"/>
      <c r="P54896" s="404"/>
      <c r="Q54896" s="404"/>
      <c r="R54896" s="404"/>
      <c r="S54896" s="404"/>
      <c r="T54896" s="404"/>
    </row>
    <row r="54897" spans="12:20" ht="16.8">
      <c r="L54897" s="404"/>
      <c r="M54897" s="404"/>
      <c r="N54897" s="404"/>
      <c r="O54897" s="404"/>
      <c r="P54897" s="404"/>
      <c r="Q54897" s="404"/>
      <c r="R54897" s="404"/>
      <c r="S54897" s="404"/>
      <c r="T54897" s="404"/>
    </row>
    <row r="54898" spans="12:20" ht="16.8">
      <c r="L54898" s="404"/>
      <c r="M54898" s="404"/>
      <c r="N54898" s="404"/>
      <c r="O54898" s="404"/>
      <c r="P54898" s="404"/>
      <c r="Q54898" s="404"/>
      <c r="R54898" s="404"/>
      <c r="S54898" s="404"/>
      <c r="T54898" s="404"/>
    </row>
    <row r="54899" spans="12:20" ht="16.8">
      <c r="L54899" s="404"/>
      <c r="M54899" s="404"/>
      <c r="N54899" s="404"/>
      <c r="O54899" s="404"/>
      <c r="P54899" s="404"/>
      <c r="Q54899" s="404"/>
      <c r="R54899" s="404"/>
      <c r="S54899" s="404"/>
      <c r="T54899" s="404"/>
    </row>
    <row r="54900" spans="12:20" ht="16.8">
      <c r="L54900" s="404"/>
      <c r="M54900" s="404"/>
      <c r="N54900" s="404"/>
      <c r="O54900" s="404"/>
      <c r="P54900" s="404"/>
      <c r="Q54900" s="404"/>
      <c r="R54900" s="404"/>
      <c r="S54900" s="404"/>
      <c r="T54900" s="404"/>
    </row>
    <row r="54901" spans="12:20" ht="16.8">
      <c r="L54901" s="404"/>
      <c r="M54901" s="404"/>
      <c r="N54901" s="404"/>
      <c r="O54901" s="404"/>
      <c r="P54901" s="404"/>
      <c r="Q54901" s="404"/>
      <c r="R54901" s="404"/>
      <c r="S54901" s="404"/>
      <c r="T54901" s="404"/>
    </row>
    <row r="54902" spans="12:20" ht="16.8">
      <c r="L54902" s="404"/>
      <c r="M54902" s="404"/>
      <c r="N54902" s="404"/>
      <c r="O54902" s="404"/>
      <c r="P54902" s="404"/>
      <c r="Q54902" s="404"/>
      <c r="R54902" s="404"/>
      <c r="S54902" s="404"/>
      <c r="T54902" s="404"/>
    </row>
    <row r="54903" spans="12:20" ht="16.8">
      <c r="L54903" s="404"/>
      <c r="M54903" s="404"/>
      <c r="N54903" s="404"/>
      <c r="O54903" s="404"/>
      <c r="P54903" s="404"/>
      <c r="Q54903" s="404"/>
      <c r="R54903" s="404"/>
      <c r="S54903" s="404"/>
      <c r="T54903" s="404"/>
    </row>
    <row r="54904" spans="12:20" ht="16.8">
      <c r="L54904" s="404"/>
      <c r="M54904" s="404"/>
      <c r="N54904" s="404"/>
      <c r="O54904" s="404"/>
      <c r="P54904" s="404"/>
      <c r="Q54904" s="404"/>
      <c r="R54904" s="404"/>
      <c r="S54904" s="404"/>
      <c r="T54904" s="404"/>
    </row>
    <row r="54905" spans="12:20" ht="16.8">
      <c r="L54905" s="404"/>
      <c r="M54905" s="404"/>
      <c r="N54905" s="404"/>
      <c r="O54905" s="404"/>
      <c r="P54905" s="404"/>
      <c r="Q54905" s="404"/>
      <c r="R54905" s="404"/>
      <c r="S54905" s="404"/>
      <c r="T54905" s="404"/>
    </row>
    <row r="54906" spans="12:20" ht="16.8">
      <c r="L54906" s="404"/>
      <c r="M54906" s="404"/>
      <c r="N54906" s="404"/>
      <c r="O54906" s="404"/>
      <c r="P54906" s="404"/>
      <c r="Q54906" s="404"/>
      <c r="R54906" s="404"/>
      <c r="S54906" s="404"/>
      <c r="T54906" s="404"/>
    </row>
    <row r="54907" spans="12:20" ht="16.8">
      <c r="L54907" s="404"/>
      <c r="M54907" s="404"/>
      <c r="N54907" s="404"/>
      <c r="O54907" s="404"/>
      <c r="P54907" s="404"/>
      <c r="Q54907" s="404"/>
      <c r="R54907" s="404"/>
      <c r="S54907" s="404"/>
      <c r="T54907" s="404"/>
    </row>
    <row r="54908" spans="12:20" ht="16.8">
      <c r="L54908" s="404"/>
      <c r="M54908" s="404"/>
      <c r="N54908" s="404"/>
      <c r="O54908" s="404"/>
      <c r="P54908" s="404"/>
      <c r="Q54908" s="404"/>
      <c r="R54908" s="404"/>
      <c r="S54908" s="404"/>
      <c r="T54908" s="404"/>
    </row>
    <row r="54909" spans="12:20" ht="16.8">
      <c r="L54909" s="404"/>
      <c r="M54909" s="404"/>
      <c r="N54909" s="404"/>
      <c r="O54909" s="404"/>
      <c r="P54909" s="404"/>
      <c r="Q54909" s="404"/>
      <c r="R54909" s="404"/>
      <c r="S54909" s="404"/>
      <c r="T54909" s="404"/>
    </row>
    <row r="54910" spans="12:20" ht="16.8">
      <c r="L54910" s="404"/>
      <c r="M54910" s="404"/>
      <c r="N54910" s="404"/>
      <c r="O54910" s="404"/>
      <c r="P54910" s="404"/>
      <c r="Q54910" s="404"/>
      <c r="R54910" s="404"/>
      <c r="S54910" s="404"/>
      <c r="T54910" s="404"/>
    </row>
    <row r="54911" spans="12:20" ht="16.8">
      <c r="L54911" s="404"/>
      <c r="M54911" s="404"/>
      <c r="N54911" s="404"/>
      <c r="O54911" s="404"/>
      <c r="P54911" s="404"/>
      <c r="Q54911" s="404"/>
      <c r="R54911" s="404"/>
      <c r="S54911" s="404"/>
      <c r="T54911" s="404"/>
    </row>
    <row r="54912" spans="12:20" ht="16.8">
      <c r="L54912" s="404"/>
      <c r="M54912" s="404"/>
      <c r="N54912" s="404"/>
      <c r="O54912" s="404"/>
      <c r="P54912" s="404"/>
      <c r="Q54912" s="404"/>
      <c r="R54912" s="404"/>
      <c r="S54912" s="404"/>
      <c r="T54912" s="404"/>
    </row>
    <row r="54913" spans="12:20" ht="16.8">
      <c r="L54913" s="404"/>
      <c r="M54913" s="404"/>
      <c r="N54913" s="404"/>
      <c r="O54913" s="404"/>
      <c r="P54913" s="404"/>
      <c r="Q54913" s="404"/>
      <c r="R54913" s="404"/>
      <c r="S54913" s="404"/>
      <c r="T54913" s="404"/>
    </row>
    <row r="54914" spans="12:20" ht="16.8">
      <c r="L54914" s="404"/>
      <c r="M54914" s="404"/>
      <c r="N54914" s="404"/>
      <c r="O54914" s="404"/>
      <c r="P54914" s="404"/>
      <c r="Q54914" s="404"/>
      <c r="R54914" s="404"/>
      <c r="S54914" s="404"/>
      <c r="T54914" s="404"/>
    </row>
    <row r="54915" spans="12:20" ht="16.8">
      <c r="L54915" s="404"/>
      <c r="M54915" s="404"/>
      <c r="N54915" s="404"/>
      <c r="O54915" s="404"/>
      <c r="P54915" s="404"/>
      <c r="Q54915" s="404"/>
      <c r="R54915" s="404"/>
      <c r="S54915" s="404"/>
      <c r="T54915" s="404"/>
    </row>
    <row r="54916" spans="12:20" ht="16.8">
      <c r="L54916" s="404"/>
      <c r="M54916" s="404"/>
      <c r="N54916" s="404"/>
      <c r="O54916" s="404"/>
      <c r="P54916" s="404"/>
      <c r="Q54916" s="404"/>
      <c r="R54916" s="404"/>
      <c r="S54916" s="404"/>
      <c r="T54916" s="404"/>
    </row>
    <row r="54917" spans="12:20" ht="16.8">
      <c r="L54917" s="404"/>
      <c r="M54917" s="404"/>
      <c r="N54917" s="404"/>
      <c r="O54917" s="404"/>
      <c r="P54917" s="404"/>
      <c r="Q54917" s="404"/>
      <c r="R54917" s="404"/>
      <c r="S54917" s="404"/>
      <c r="T54917" s="404"/>
    </row>
    <row r="54918" spans="12:20" ht="16.8">
      <c r="L54918" s="404"/>
      <c r="M54918" s="404"/>
      <c r="N54918" s="404"/>
      <c r="O54918" s="404"/>
      <c r="P54918" s="404"/>
      <c r="Q54918" s="404"/>
      <c r="R54918" s="404"/>
      <c r="S54918" s="404"/>
      <c r="T54918" s="404"/>
    </row>
    <row r="54919" spans="12:20" ht="16.8">
      <c r="L54919" s="404"/>
      <c r="M54919" s="404"/>
      <c r="N54919" s="404"/>
      <c r="O54919" s="404"/>
      <c r="P54919" s="404"/>
      <c r="Q54919" s="404"/>
      <c r="R54919" s="404"/>
      <c r="S54919" s="404"/>
      <c r="T54919" s="404"/>
    </row>
    <row r="54920" spans="12:20" ht="16.8">
      <c r="L54920" s="404"/>
      <c r="M54920" s="404"/>
      <c r="N54920" s="404"/>
      <c r="O54920" s="404"/>
      <c r="P54920" s="404"/>
      <c r="Q54920" s="404"/>
      <c r="R54920" s="404"/>
      <c r="S54920" s="404"/>
      <c r="T54920" s="404"/>
    </row>
    <row r="54921" spans="12:20" ht="16.8">
      <c r="L54921" s="404"/>
      <c r="M54921" s="404"/>
      <c r="N54921" s="404"/>
      <c r="O54921" s="404"/>
      <c r="P54921" s="404"/>
      <c r="Q54921" s="404"/>
      <c r="R54921" s="404"/>
      <c r="S54921" s="404"/>
      <c r="T54921" s="404"/>
    </row>
    <row r="54922" spans="12:20" ht="16.8">
      <c r="L54922" s="404"/>
      <c r="M54922" s="404"/>
      <c r="N54922" s="404"/>
      <c r="O54922" s="404"/>
      <c r="P54922" s="404"/>
      <c r="Q54922" s="404"/>
      <c r="R54922" s="404"/>
      <c r="S54922" s="404"/>
      <c r="T54922" s="404"/>
    </row>
    <row r="54923" spans="12:20" ht="16.8">
      <c r="L54923" s="404"/>
      <c r="M54923" s="404"/>
      <c r="N54923" s="404"/>
      <c r="O54923" s="404"/>
      <c r="P54923" s="404"/>
      <c r="Q54923" s="404"/>
      <c r="R54923" s="404"/>
      <c r="S54923" s="404"/>
      <c r="T54923" s="404"/>
    </row>
    <row r="54924" spans="12:20" ht="16.8">
      <c r="L54924" s="404"/>
      <c r="M54924" s="404"/>
      <c r="N54924" s="404"/>
      <c r="O54924" s="404"/>
      <c r="P54924" s="404"/>
      <c r="Q54924" s="404"/>
      <c r="R54924" s="404"/>
      <c r="S54924" s="404"/>
      <c r="T54924" s="404"/>
    </row>
    <row r="54925" spans="12:20" ht="16.8">
      <c r="L54925" s="404"/>
      <c r="M54925" s="404"/>
      <c r="N54925" s="404"/>
      <c r="O54925" s="404"/>
      <c r="P54925" s="404"/>
      <c r="Q54925" s="404"/>
      <c r="R54925" s="404"/>
      <c r="S54925" s="404"/>
      <c r="T54925" s="404"/>
    </row>
    <row r="54926" spans="12:20" ht="16.8">
      <c r="L54926" s="404"/>
      <c r="M54926" s="404"/>
      <c r="N54926" s="404"/>
      <c r="O54926" s="404"/>
      <c r="P54926" s="404"/>
      <c r="Q54926" s="404"/>
      <c r="R54926" s="404"/>
      <c r="S54926" s="404"/>
      <c r="T54926" s="404"/>
    </row>
    <row r="54927" spans="12:20" ht="16.8">
      <c r="L54927" s="404"/>
      <c r="M54927" s="404"/>
      <c r="N54927" s="404"/>
      <c r="O54927" s="404"/>
      <c r="P54927" s="404"/>
      <c r="Q54927" s="404"/>
      <c r="R54927" s="404"/>
      <c r="S54927" s="404"/>
      <c r="T54927" s="404"/>
    </row>
    <row r="54928" spans="12:20" ht="16.8">
      <c r="L54928" s="404"/>
      <c r="M54928" s="404"/>
      <c r="N54928" s="404"/>
      <c r="O54928" s="404"/>
      <c r="P54928" s="404"/>
      <c r="Q54928" s="404"/>
      <c r="R54928" s="404"/>
      <c r="S54928" s="404"/>
      <c r="T54928" s="404"/>
    </row>
    <row r="54929" spans="12:20" ht="16.8">
      <c r="L54929" s="404"/>
      <c r="M54929" s="404"/>
      <c r="N54929" s="404"/>
      <c r="O54929" s="404"/>
      <c r="P54929" s="404"/>
      <c r="Q54929" s="404"/>
      <c r="R54929" s="404"/>
      <c r="S54929" s="404"/>
      <c r="T54929" s="404"/>
    </row>
    <row r="54930" spans="12:20" ht="16.8">
      <c r="L54930" s="404"/>
      <c r="M54930" s="404"/>
      <c r="N54930" s="404"/>
      <c r="O54930" s="404"/>
      <c r="P54930" s="404"/>
      <c r="Q54930" s="404"/>
      <c r="R54930" s="404"/>
      <c r="S54930" s="404"/>
      <c r="T54930" s="404"/>
    </row>
    <row r="54931" spans="12:20" ht="16.8">
      <c r="L54931" s="404"/>
      <c r="M54931" s="404"/>
      <c r="N54931" s="404"/>
      <c r="O54931" s="404"/>
      <c r="P54931" s="404"/>
      <c r="Q54931" s="404"/>
      <c r="R54931" s="404"/>
      <c r="S54931" s="404"/>
      <c r="T54931" s="404"/>
    </row>
    <row r="54932" spans="12:20" ht="16.8">
      <c r="L54932" s="404"/>
      <c r="M54932" s="404"/>
      <c r="N54932" s="404"/>
      <c r="O54932" s="404"/>
      <c r="P54932" s="404"/>
      <c r="Q54932" s="404"/>
      <c r="R54932" s="404"/>
      <c r="S54932" s="404"/>
      <c r="T54932" s="404"/>
    </row>
    <row r="54933" spans="12:20" ht="16.8">
      <c r="L54933" s="404"/>
      <c r="M54933" s="404"/>
      <c r="N54933" s="404"/>
      <c r="O54933" s="404"/>
      <c r="P54933" s="404"/>
      <c r="Q54933" s="404"/>
      <c r="R54933" s="404"/>
      <c r="S54933" s="404"/>
      <c r="T54933" s="404"/>
    </row>
    <row r="54934" spans="12:20" ht="16.8">
      <c r="L54934" s="404"/>
      <c r="M54934" s="404"/>
      <c r="N54934" s="404"/>
      <c r="O54934" s="404"/>
      <c r="P54934" s="404"/>
      <c r="Q54934" s="404"/>
      <c r="R54934" s="404"/>
      <c r="S54934" s="404"/>
      <c r="T54934" s="404"/>
    </row>
    <row r="54935" spans="12:20" ht="16.8">
      <c r="L54935" s="404"/>
      <c r="M54935" s="404"/>
      <c r="N54935" s="404"/>
      <c r="O54935" s="404"/>
      <c r="P54935" s="404"/>
      <c r="Q54935" s="404"/>
      <c r="R54935" s="404"/>
      <c r="S54935" s="404"/>
      <c r="T54935" s="404"/>
    </row>
    <row r="54936" spans="12:20" ht="16.8">
      <c r="L54936" s="404"/>
      <c r="M54936" s="404"/>
      <c r="N54936" s="404"/>
      <c r="O54936" s="404"/>
      <c r="P54936" s="404"/>
      <c r="Q54936" s="404"/>
      <c r="R54936" s="404"/>
      <c r="S54936" s="404"/>
      <c r="T54936" s="404"/>
    </row>
    <row r="54937" spans="12:20" ht="16.8">
      <c r="L54937" s="404"/>
      <c r="M54937" s="404"/>
      <c r="N54937" s="404"/>
      <c r="O54937" s="404"/>
      <c r="P54937" s="404"/>
      <c r="Q54937" s="404"/>
      <c r="R54937" s="404"/>
      <c r="S54937" s="404"/>
      <c r="T54937" s="404"/>
    </row>
    <row r="54938" spans="12:20" ht="16.8">
      <c r="L54938" s="404"/>
      <c r="M54938" s="404"/>
      <c r="N54938" s="404"/>
      <c r="O54938" s="404"/>
      <c r="P54938" s="404"/>
      <c r="Q54938" s="404"/>
      <c r="R54938" s="404"/>
      <c r="S54938" s="404"/>
      <c r="T54938" s="404"/>
    </row>
    <row r="54939" spans="12:20" ht="16.8">
      <c r="L54939" s="404"/>
      <c r="M54939" s="404"/>
      <c r="N54939" s="404"/>
      <c r="O54939" s="404"/>
      <c r="P54939" s="404"/>
      <c r="Q54939" s="404"/>
      <c r="R54939" s="404"/>
      <c r="S54939" s="404"/>
      <c r="T54939" s="404"/>
    </row>
    <row r="54940" spans="12:20" ht="16.8">
      <c r="L54940" s="404"/>
      <c r="M54940" s="404"/>
      <c r="N54940" s="404"/>
      <c r="O54940" s="404"/>
      <c r="P54940" s="404"/>
      <c r="Q54940" s="404"/>
      <c r="R54940" s="404"/>
      <c r="S54940" s="404"/>
      <c r="T54940" s="404"/>
    </row>
    <row r="54941" spans="12:20" ht="16.8">
      <c r="L54941" s="404"/>
      <c r="M54941" s="404"/>
      <c r="N54941" s="404"/>
      <c r="O54941" s="404"/>
      <c r="P54941" s="404"/>
      <c r="Q54941" s="404"/>
      <c r="R54941" s="404"/>
      <c r="S54941" s="404"/>
      <c r="T54941" s="404"/>
    </row>
    <row r="54942" spans="12:20" ht="16.8">
      <c r="L54942" s="404"/>
      <c r="M54942" s="404"/>
      <c r="N54942" s="404"/>
      <c r="O54942" s="404"/>
      <c r="P54942" s="404"/>
      <c r="Q54942" s="404"/>
      <c r="R54942" s="404"/>
      <c r="S54942" s="404"/>
      <c r="T54942" s="404"/>
    </row>
    <row r="54943" spans="12:20" ht="16.8">
      <c r="L54943" s="404"/>
      <c r="M54943" s="404"/>
      <c r="N54943" s="404"/>
      <c r="O54943" s="404"/>
      <c r="P54943" s="404"/>
      <c r="Q54943" s="404"/>
      <c r="R54943" s="404"/>
      <c r="S54943" s="404"/>
      <c r="T54943" s="404"/>
    </row>
    <row r="54944" spans="12:20" ht="16.8">
      <c r="L54944" s="404"/>
      <c r="M54944" s="404"/>
      <c r="N54944" s="404"/>
      <c r="O54944" s="404"/>
      <c r="P54944" s="404"/>
      <c r="Q54944" s="404"/>
      <c r="R54944" s="404"/>
      <c r="S54944" s="404"/>
      <c r="T54944" s="404"/>
    </row>
    <row r="54945" spans="12:20" ht="16.8">
      <c r="L54945" s="404"/>
      <c r="M54945" s="404"/>
      <c r="N54945" s="404"/>
      <c r="O54945" s="404"/>
      <c r="P54945" s="404"/>
      <c r="Q54945" s="404"/>
      <c r="R54945" s="404"/>
      <c r="S54945" s="404"/>
      <c r="T54945" s="404"/>
    </row>
    <row r="54946" spans="12:20" ht="16.8">
      <c r="L54946" s="404"/>
      <c r="M54946" s="404"/>
      <c r="N54946" s="404"/>
      <c r="O54946" s="404"/>
      <c r="P54946" s="404"/>
      <c r="Q54946" s="404"/>
      <c r="R54946" s="404"/>
      <c r="S54946" s="404"/>
      <c r="T54946" s="404"/>
    </row>
    <row r="54947" spans="12:20" ht="16.8">
      <c r="L54947" s="404"/>
      <c r="M54947" s="404"/>
      <c r="N54947" s="404"/>
      <c r="O54947" s="404"/>
      <c r="P54947" s="404"/>
      <c r="Q54947" s="404"/>
      <c r="R54947" s="404"/>
      <c r="S54947" s="404"/>
      <c r="T54947" s="404"/>
    </row>
    <row r="54948" spans="12:20" ht="16.8">
      <c r="L54948" s="404"/>
      <c r="M54948" s="404"/>
      <c r="N54948" s="404"/>
      <c r="O54948" s="404"/>
      <c r="P54948" s="404"/>
      <c r="Q54948" s="404"/>
      <c r="R54948" s="404"/>
      <c r="S54948" s="404"/>
      <c r="T54948" s="404"/>
    </row>
    <row r="54949" spans="12:20" ht="16.8">
      <c r="L54949" s="404"/>
      <c r="M54949" s="404"/>
      <c r="N54949" s="404"/>
      <c r="O54949" s="404"/>
      <c r="P54949" s="404"/>
      <c r="Q54949" s="404"/>
      <c r="R54949" s="404"/>
      <c r="S54949" s="404"/>
      <c r="T54949" s="404"/>
    </row>
    <row r="54950" spans="12:20" ht="16.8">
      <c r="L54950" s="404"/>
      <c r="M54950" s="404"/>
      <c r="N54950" s="404"/>
      <c r="O54950" s="404"/>
      <c r="P54950" s="404"/>
      <c r="Q54950" s="404"/>
      <c r="R54950" s="404"/>
      <c r="S54950" s="404"/>
      <c r="T54950" s="404"/>
    </row>
    <row r="54951" spans="12:20" ht="16.8">
      <c r="L54951" s="404"/>
      <c r="M54951" s="404"/>
      <c r="N54951" s="404"/>
      <c r="O54951" s="404"/>
      <c r="P54951" s="404"/>
      <c r="Q54951" s="404"/>
      <c r="R54951" s="404"/>
      <c r="S54951" s="404"/>
      <c r="T54951" s="404"/>
    </row>
    <row r="54952" spans="12:20" ht="16.8">
      <c r="L54952" s="404"/>
      <c r="M54952" s="404"/>
      <c r="N54952" s="404"/>
      <c r="O54952" s="404"/>
      <c r="P54952" s="404"/>
      <c r="Q54952" s="404"/>
      <c r="R54952" s="404"/>
      <c r="S54952" s="404"/>
      <c r="T54952" s="404"/>
    </row>
    <row r="54953" spans="12:20" ht="16.8">
      <c r="L54953" s="404"/>
      <c r="M54953" s="404"/>
      <c r="N54953" s="404"/>
      <c r="O54953" s="404"/>
      <c r="P54953" s="404"/>
      <c r="Q54953" s="404"/>
      <c r="R54953" s="404"/>
      <c r="S54953" s="404"/>
      <c r="T54953" s="404"/>
    </row>
    <row r="54954" spans="12:20" ht="16.8">
      <c r="L54954" s="404"/>
      <c r="M54954" s="404"/>
      <c r="N54954" s="404"/>
      <c r="O54954" s="404"/>
      <c r="P54954" s="404"/>
      <c r="Q54954" s="404"/>
      <c r="R54954" s="404"/>
      <c r="S54954" s="404"/>
      <c r="T54954" s="404"/>
    </row>
    <row r="54955" spans="12:20" ht="16.8">
      <c r="L54955" s="404"/>
      <c r="M54955" s="404"/>
      <c r="N54955" s="404"/>
      <c r="O54955" s="404"/>
      <c r="P54955" s="404"/>
      <c r="Q54955" s="404"/>
      <c r="R54955" s="404"/>
      <c r="S54955" s="404"/>
      <c r="T54955" s="404"/>
    </row>
    <row r="54956" spans="12:20" ht="16.8">
      <c r="L54956" s="404"/>
      <c r="M54956" s="404"/>
      <c r="N54956" s="404"/>
      <c r="O54956" s="404"/>
      <c r="P54956" s="404"/>
      <c r="Q54956" s="404"/>
      <c r="R54956" s="404"/>
      <c r="S54956" s="404"/>
      <c r="T54956" s="404"/>
    </row>
    <row r="54957" spans="12:20" ht="16.8">
      <c r="L54957" s="404"/>
      <c r="M54957" s="404"/>
      <c r="N54957" s="404"/>
      <c r="O54957" s="404"/>
      <c r="P54957" s="404"/>
      <c r="Q54957" s="404"/>
      <c r="R54957" s="404"/>
      <c r="S54957" s="404"/>
      <c r="T54957" s="404"/>
    </row>
    <row r="54958" spans="12:20" ht="16.8">
      <c r="L54958" s="404"/>
      <c r="M54958" s="404"/>
      <c r="N54958" s="404"/>
      <c r="O54958" s="404"/>
      <c r="P54958" s="404"/>
      <c r="Q54958" s="404"/>
      <c r="R54958" s="404"/>
      <c r="S54958" s="404"/>
      <c r="T54958" s="404"/>
    </row>
    <row r="54959" spans="12:20" ht="16.8">
      <c r="L54959" s="404"/>
      <c r="M54959" s="404"/>
      <c r="N54959" s="404"/>
      <c r="O54959" s="404"/>
      <c r="P54959" s="404"/>
      <c r="Q54959" s="404"/>
      <c r="R54959" s="404"/>
      <c r="S54959" s="404"/>
      <c r="T54959" s="404"/>
    </row>
    <row r="54960" spans="12:20" ht="16.8">
      <c r="L54960" s="404"/>
      <c r="M54960" s="404"/>
      <c r="N54960" s="404"/>
      <c r="O54960" s="404"/>
      <c r="P54960" s="404"/>
      <c r="Q54960" s="404"/>
      <c r="R54960" s="404"/>
      <c r="S54960" s="404"/>
      <c r="T54960" s="404"/>
    </row>
    <row r="54961" spans="12:20" ht="16.8">
      <c r="L54961" s="404"/>
      <c r="M54961" s="404"/>
      <c r="N54961" s="404"/>
      <c r="O54961" s="404"/>
      <c r="P54961" s="404"/>
      <c r="Q54961" s="404"/>
      <c r="R54961" s="404"/>
      <c r="S54961" s="404"/>
      <c r="T54961" s="404"/>
    </row>
    <row r="54962" spans="12:20" ht="16.8">
      <c r="L54962" s="404"/>
      <c r="M54962" s="404"/>
      <c r="N54962" s="404"/>
      <c r="O54962" s="404"/>
      <c r="P54962" s="404"/>
      <c r="Q54962" s="404"/>
      <c r="R54962" s="404"/>
      <c r="S54962" s="404"/>
      <c r="T54962" s="404"/>
    </row>
    <row r="54963" spans="12:20" ht="16.8">
      <c r="L54963" s="404"/>
      <c r="M54963" s="404"/>
      <c r="N54963" s="404"/>
      <c r="O54963" s="404"/>
      <c r="P54963" s="404"/>
      <c r="Q54963" s="404"/>
      <c r="R54963" s="404"/>
      <c r="S54963" s="404"/>
      <c r="T54963" s="404"/>
    </row>
    <row r="54964" spans="12:20" ht="16.8">
      <c r="L54964" s="404"/>
      <c r="M54964" s="404"/>
      <c r="N54964" s="404"/>
      <c r="O54964" s="404"/>
      <c r="P54964" s="404"/>
      <c r="Q54964" s="404"/>
      <c r="R54964" s="404"/>
      <c r="S54964" s="404"/>
      <c r="T54964" s="404"/>
    </row>
    <row r="54965" spans="12:20" ht="16.8">
      <c r="L54965" s="404"/>
      <c r="M54965" s="404"/>
      <c r="N54965" s="404"/>
      <c r="O54965" s="404"/>
      <c r="P54965" s="404"/>
      <c r="Q54965" s="404"/>
      <c r="R54965" s="404"/>
      <c r="S54965" s="404"/>
      <c r="T54965" s="404"/>
    </row>
    <row r="54966" spans="12:20" ht="16.8">
      <c r="L54966" s="404"/>
      <c r="M54966" s="404"/>
      <c r="N54966" s="404"/>
      <c r="O54966" s="404"/>
      <c r="P54966" s="404"/>
      <c r="Q54966" s="404"/>
      <c r="R54966" s="404"/>
      <c r="S54966" s="404"/>
      <c r="T54966" s="404"/>
    </row>
    <row r="54967" spans="12:20" ht="16.8">
      <c r="L54967" s="404"/>
      <c r="M54967" s="404"/>
      <c r="N54967" s="404"/>
      <c r="O54967" s="404"/>
      <c r="P54967" s="404"/>
      <c r="Q54967" s="404"/>
      <c r="R54967" s="404"/>
      <c r="S54967" s="404"/>
      <c r="T54967" s="404"/>
    </row>
    <row r="54968" spans="12:20" ht="16.8">
      <c r="L54968" s="404"/>
      <c r="M54968" s="404"/>
      <c r="N54968" s="404"/>
      <c r="O54968" s="404"/>
      <c r="P54968" s="404"/>
      <c r="Q54968" s="404"/>
      <c r="R54968" s="404"/>
      <c r="S54968" s="404"/>
      <c r="T54968" s="404"/>
    </row>
    <row r="54969" spans="12:20" ht="16.8">
      <c r="L54969" s="404"/>
      <c r="M54969" s="404"/>
      <c r="N54969" s="404"/>
      <c r="O54969" s="404"/>
      <c r="P54969" s="404"/>
      <c r="Q54969" s="404"/>
      <c r="R54969" s="404"/>
      <c r="S54969" s="404"/>
      <c r="T54969" s="404"/>
    </row>
    <row r="54970" spans="12:20" ht="16.8">
      <c r="L54970" s="404"/>
      <c r="M54970" s="404"/>
      <c r="N54970" s="404"/>
      <c r="O54970" s="404"/>
      <c r="P54970" s="404"/>
      <c r="Q54970" s="404"/>
      <c r="R54970" s="404"/>
      <c r="S54970" s="404"/>
      <c r="T54970" s="404"/>
    </row>
    <row r="54971" spans="12:20" ht="16.8">
      <c r="L54971" s="404"/>
      <c r="M54971" s="404"/>
      <c r="N54971" s="404"/>
      <c r="O54971" s="404"/>
      <c r="P54971" s="404"/>
      <c r="Q54971" s="404"/>
      <c r="R54971" s="404"/>
      <c r="S54971" s="404"/>
      <c r="T54971" s="404"/>
    </row>
    <row r="54972" spans="12:20" ht="16.8">
      <c r="L54972" s="404"/>
      <c r="M54972" s="404"/>
      <c r="N54972" s="404"/>
      <c r="O54972" s="404"/>
      <c r="P54972" s="404"/>
      <c r="Q54972" s="404"/>
      <c r="R54972" s="404"/>
      <c r="S54972" s="404"/>
      <c r="T54972" s="404"/>
    </row>
    <row r="54973" spans="12:20" ht="16.8">
      <c r="L54973" s="404"/>
      <c r="M54973" s="404"/>
      <c r="N54973" s="404"/>
      <c r="O54973" s="404"/>
      <c r="P54973" s="404"/>
      <c r="Q54973" s="404"/>
      <c r="R54973" s="404"/>
      <c r="S54973" s="404"/>
      <c r="T54973" s="404"/>
    </row>
    <row r="54974" spans="12:20" ht="16.8">
      <c r="L54974" s="404"/>
      <c r="M54974" s="404"/>
      <c r="N54974" s="404"/>
      <c r="O54974" s="404"/>
      <c r="P54974" s="404"/>
      <c r="Q54974" s="404"/>
      <c r="R54974" s="404"/>
      <c r="S54974" s="404"/>
      <c r="T54974" s="404"/>
    </row>
    <row r="54975" spans="12:20" ht="16.8">
      <c r="L54975" s="404"/>
      <c r="M54975" s="404"/>
      <c r="N54975" s="404"/>
      <c r="O54975" s="404"/>
      <c r="P54975" s="404"/>
      <c r="Q54975" s="404"/>
      <c r="R54975" s="404"/>
      <c r="S54975" s="404"/>
      <c r="T54975" s="404"/>
    </row>
    <row r="54976" spans="12:20" ht="16.8">
      <c r="L54976" s="404"/>
      <c r="M54976" s="404"/>
      <c r="N54976" s="404"/>
      <c r="O54976" s="404"/>
      <c r="P54976" s="404"/>
      <c r="Q54976" s="404"/>
      <c r="R54976" s="404"/>
      <c r="S54976" s="404"/>
      <c r="T54976" s="404"/>
    </row>
    <row r="54977" spans="12:20" ht="16.8">
      <c r="L54977" s="404"/>
      <c r="M54977" s="404"/>
      <c r="N54977" s="404"/>
      <c r="O54977" s="404"/>
      <c r="P54977" s="404"/>
      <c r="Q54977" s="404"/>
      <c r="R54977" s="404"/>
      <c r="S54977" s="404"/>
      <c r="T54977" s="404"/>
    </row>
    <row r="54978" spans="12:20" ht="16.8">
      <c r="L54978" s="404"/>
      <c r="M54978" s="404"/>
      <c r="N54978" s="404"/>
      <c r="O54978" s="404"/>
      <c r="P54978" s="404"/>
      <c r="Q54978" s="404"/>
      <c r="R54978" s="404"/>
      <c r="S54978" s="404"/>
      <c r="T54978" s="404"/>
    </row>
    <row r="54979" spans="12:20" ht="16.8">
      <c r="L54979" s="404"/>
      <c r="M54979" s="404"/>
      <c r="N54979" s="404"/>
      <c r="O54979" s="404"/>
      <c r="P54979" s="404"/>
      <c r="Q54979" s="404"/>
      <c r="R54979" s="404"/>
      <c r="S54979" s="404"/>
      <c r="T54979" s="404"/>
    </row>
    <row r="54980" spans="12:20" ht="16.8">
      <c r="L54980" s="404"/>
      <c r="M54980" s="404"/>
      <c r="N54980" s="404"/>
      <c r="O54980" s="404"/>
      <c r="P54980" s="404"/>
      <c r="Q54980" s="404"/>
      <c r="R54980" s="404"/>
      <c r="S54980" s="404"/>
      <c r="T54980" s="404"/>
    </row>
    <row r="54981" spans="12:20" ht="16.8">
      <c r="L54981" s="404"/>
      <c r="M54981" s="404"/>
      <c r="N54981" s="404"/>
      <c r="O54981" s="404"/>
      <c r="P54981" s="404"/>
      <c r="Q54981" s="404"/>
      <c r="R54981" s="404"/>
      <c r="S54981" s="404"/>
      <c r="T54981" s="404"/>
    </row>
    <row r="54982" spans="12:20" ht="16.8">
      <c r="L54982" s="404"/>
      <c r="M54982" s="404"/>
      <c r="N54982" s="404"/>
      <c r="O54982" s="404"/>
      <c r="P54982" s="404"/>
      <c r="Q54982" s="404"/>
      <c r="R54982" s="404"/>
      <c r="S54982" s="404"/>
      <c r="T54982" s="404"/>
    </row>
    <row r="54983" spans="12:20" ht="16.8">
      <c r="L54983" s="404"/>
      <c r="M54983" s="404"/>
      <c r="N54983" s="404"/>
      <c r="O54983" s="404"/>
      <c r="P54983" s="404"/>
      <c r="Q54983" s="404"/>
      <c r="R54983" s="404"/>
      <c r="S54983" s="404"/>
      <c r="T54983" s="404"/>
    </row>
    <row r="54984" spans="12:20" ht="16.8">
      <c r="L54984" s="404"/>
      <c r="M54984" s="404"/>
      <c r="N54984" s="404"/>
      <c r="O54984" s="404"/>
      <c r="P54984" s="404"/>
      <c r="Q54984" s="404"/>
      <c r="R54984" s="404"/>
      <c r="S54984" s="404"/>
      <c r="T54984" s="404"/>
    </row>
    <row r="54985" spans="12:20" ht="16.8">
      <c r="L54985" s="404"/>
      <c r="M54985" s="404"/>
      <c r="N54985" s="404"/>
      <c r="O54985" s="404"/>
      <c r="P54985" s="404"/>
      <c r="Q54985" s="404"/>
      <c r="R54985" s="404"/>
      <c r="S54985" s="404"/>
      <c r="T54985" s="404"/>
    </row>
    <row r="54986" spans="12:20" ht="16.8">
      <c r="L54986" s="404"/>
      <c r="M54986" s="404"/>
      <c r="N54986" s="404"/>
      <c r="O54986" s="404"/>
      <c r="P54986" s="404"/>
      <c r="Q54986" s="404"/>
      <c r="R54986" s="404"/>
      <c r="S54986" s="404"/>
      <c r="T54986" s="404"/>
    </row>
    <row r="54987" spans="12:20" ht="16.8">
      <c r="L54987" s="404"/>
      <c r="M54987" s="404"/>
      <c r="N54987" s="404"/>
      <c r="O54987" s="404"/>
      <c r="P54987" s="404"/>
      <c r="Q54987" s="404"/>
      <c r="R54987" s="404"/>
      <c r="S54987" s="404"/>
      <c r="T54987" s="404"/>
    </row>
    <row r="54988" spans="12:20" ht="16.8">
      <c r="L54988" s="404"/>
      <c r="M54988" s="404"/>
      <c r="N54988" s="404"/>
      <c r="O54988" s="404"/>
      <c r="P54988" s="404"/>
      <c r="Q54988" s="404"/>
      <c r="R54988" s="404"/>
      <c r="S54988" s="404"/>
      <c r="T54988" s="404"/>
    </row>
    <row r="54989" spans="12:20" ht="16.8">
      <c r="L54989" s="404"/>
      <c r="M54989" s="404"/>
      <c r="N54989" s="404"/>
      <c r="O54989" s="404"/>
      <c r="P54989" s="404"/>
      <c r="Q54989" s="404"/>
      <c r="R54989" s="404"/>
      <c r="S54989" s="404"/>
      <c r="T54989" s="404"/>
    </row>
    <row r="54990" spans="12:20" ht="16.8">
      <c r="L54990" s="404"/>
      <c r="M54990" s="404"/>
      <c r="N54990" s="404"/>
      <c r="O54990" s="404"/>
      <c r="P54990" s="404"/>
      <c r="Q54990" s="404"/>
      <c r="R54990" s="404"/>
      <c r="S54990" s="404"/>
      <c r="T54990" s="404"/>
    </row>
    <row r="54991" spans="12:20" ht="16.8">
      <c r="L54991" s="404"/>
      <c r="M54991" s="404"/>
      <c r="N54991" s="404"/>
      <c r="O54991" s="404"/>
      <c r="P54991" s="404"/>
      <c r="Q54991" s="404"/>
      <c r="R54991" s="404"/>
      <c r="S54991" s="404"/>
      <c r="T54991" s="404"/>
    </row>
    <row r="54992" spans="12:20" ht="16.8">
      <c r="L54992" s="404"/>
      <c r="M54992" s="404"/>
      <c r="N54992" s="404"/>
      <c r="O54992" s="404"/>
      <c r="P54992" s="404"/>
      <c r="Q54992" s="404"/>
      <c r="R54992" s="404"/>
      <c r="S54992" s="404"/>
      <c r="T54992" s="404"/>
    </row>
    <row r="54993" spans="12:20" ht="16.8">
      <c r="L54993" s="404"/>
      <c r="M54993" s="404"/>
      <c r="N54993" s="404"/>
      <c r="O54993" s="404"/>
      <c r="P54993" s="404"/>
      <c r="Q54993" s="404"/>
      <c r="R54993" s="404"/>
      <c r="S54993" s="404"/>
      <c r="T54993" s="404"/>
    </row>
    <row r="54994" spans="12:20" ht="16.8">
      <c r="L54994" s="404"/>
      <c r="M54994" s="404"/>
      <c r="N54994" s="404"/>
      <c r="O54994" s="404"/>
      <c r="P54994" s="404"/>
      <c r="Q54994" s="404"/>
      <c r="R54994" s="404"/>
      <c r="S54994" s="404"/>
      <c r="T54994" s="404"/>
    </row>
    <row r="54995" spans="12:20" ht="16.8">
      <c r="L54995" s="404"/>
      <c r="M54995" s="404"/>
      <c r="N54995" s="404"/>
      <c r="O54995" s="404"/>
      <c r="P54995" s="404"/>
      <c r="Q54995" s="404"/>
      <c r="R54995" s="404"/>
      <c r="S54995" s="404"/>
      <c r="T54995" s="404"/>
    </row>
    <row r="54996" spans="12:20" ht="16.8">
      <c r="L54996" s="404"/>
      <c r="M54996" s="404"/>
      <c r="N54996" s="404"/>
      <c r="O54996" s="404"/>
      <c r="P54996" s="404"/>
      <c r="Q54996" s="404"/>
      <c r="R54996" s="404"/>
      <c r="S54996" s="404"/>
      <c r="T54996" s="404"/>
    </row>
    <row r="54997" spans="12:20" ht="16.8">
      <c r="L54997" s="404"/>
      <c r="M54997" s="404"/>
      <c r="N54997" s="404"/>
      <c r="O54997" s="404"/>
      <c r="P54997" s="404"/>
      <c r="Q54997" s="404"/>
      <c r="R54997" s="404"/>
      <c r="S54997" s="404"/>
      <c r="T54997" s="404"/>
    </row>
    <row r="54998" spans="12:20" ht="16.8">
      <c r="L54998" s="404"/>
      <c r="M54998" s="404"/>
      <c r="N54998" s="404"/>
      <c r="O54998" s="404"/>
      <c r="P54998" s="404"/>
      <c r="Q54998" s="404"/>
      <c r="R54998" s="404"/>
      <c r="S54998" s="404"/>
      <c r="T54998" s="404"/>
    </row>
    <row r="54999" spans="12:20" ht="16.8">
      <c r="L54999" s="404"/>
      <c r="M54999" s="404"/>
      <c r="N54999" s="404"/>
      <c r="O54999" s="404"/>
      <c r="P54999" s="404"/>
      <c r="Q54999" s="404"/>
      <c r="R54999" s="404"/>
      <c r="S54999" s="404"/>
      <c r="T54999" s="404"/>
    </row>
    <row r="55000" spans="12:20" ht="16.8">
      <c r="L55000" s="404"/>
      <c r="M55000" s="404"/>
      <c r="N55000" s="404"/>
      <c r="O55000" s="404"/>
      <c r="P55000" s="404"/>
      <c r="Q55000" s="404"/>
      <c r="R55000" s="404"/>
      <c r="S55000" s="404"/>
      <c r="T55000" s="404"/>
    </row>
    <row r="55001" spans="12:20" ht="16.8">
      <c r="L55001" s="404"/>
      <c r="M55001" s="404"/>
      <c r="N55001" s="404"/>
      <c r="O55001" s="404"/>
      <c r="P55001" s="404"/>
      <c r="Q55001" s="404"/>
      <c r="R55001" s="404"/>
      <c r="S55001" s="404"/>
      <c r="T55001" s="404"/>
    </row>
    <row r="55002" spans="12:20" ht="16.8">
      <c r="L55002" s="404"/>
      <c r="M55002" s="404"/>
      <c r="N55002" s="404"/>
      <c r="O55002" s="404"/>
      <c r="P55002" s="404"/>
      <c r="Q55002" s="404"/>
      <c r="R55002" s="404"/>
      <c r="S55002" s="404"/>
      <c r="T55002" s="404"/>
    </row>
    <row r="55003" spans="12:20" ht="16.8">
      <c r="L55003" s="404"/>
      <c r="M55003" s="404"/>
      <c r="N55003" s="404"/>
      <c r="O55003" s="404"/>
      <c r="P55003" s="404"/>
      <c r="Q55003" s="404"/>
      <c r="R55003" s="404"/>
      <c r="S55003" s="404"/>
      <c r="T55003" s="404"/>
    </row>
    <row r="55004" spans="12:20" ht="16.8">
      <c r="L55004" s="404"/>
      <c r="M55004" s="404"/>
      <c r="N55004" s="404"/>
      <c r="O55004" s="404"/>
      <c r="P55004" s="404"/>
      <c r="Q55004" s="404"/>
      <c r="R55004" s="404"/>
      <c r="S55004" s="404"/>
      <c r="T55004" s="404"/>
    </row>
    <row r="55005" spans="12:20" ht="16.8">
      <c r="L55005" s="404"/>
      <c r="M55005" s="404"/>
      <c r="N55005" s="404"/>
      <c r="O55005" s="404"/>
      <c r="P55005" s="404"/>
      <c r="Q55005" s="404"/>
      <c r="R55005" s="404"/>
      <c r="S55005" s="404"/>
      <c r="T55005" s="404"/>
    </row>
    <row r="55006" spans="12:20" ht="16.8">
      <c r="L55006" s="404"/>
      <c r="M55006" s="404"/>
      <c r="N55006" s="404"/>
      <c r="O55006" s="404"/>
      <c r="P55006" s="404"/>
      <c r="Q55006" s="404"/>
      <c r="R55006" s="404"/>
      <c r="S55006" s="404"/>
      <c r="T55006" s="404"/>
    </row>
    <row r="55007" spans="12:20" ht="16.8">
      <c r="L55007" s="404"/>
      <c r="M55007" s="404"/>
      <c r="N55007" s="404"/>
      <c r="O55007" s="404"/>
      <c r="P55007" s="404"/>
      <c r="Q55007" s="404"/>
      <c r="R55007" s="404"/>
      <c r="S55007" s="404"/>
      <c r="T55007" s="404"/>
    </row>
    <row r="55008" spans="12:20" ht="16.8">
      <c r="L55008" s="404"/>
      <c r="M55008" s="404"/>
      <c r="N55008" s="404"/>
      <c r="O55008" s="404"/>
      <c r="P55008" s="404"/>
      <c r="Q55008" s="404"/>
      <c r="R55008" s="404"/>
      <c r="S55008" s="404"/>
      <c r="T55008" s="404"/>
    </row>
    <row r="55009" spans="12:20" ht="16.8">
      <c r="L55009" s="404"/>
      <c r="M55009" s="404"/>
      <c r="N55009" s="404"/>
      <c r="O55009" s="404"/>
      <c r="P55009" s="404"/>
      <c r="Q55009" s="404"/>
      <c r="R55009" s="404"/>
      <c r="S55009" s="404"/>
      <c r="T55009" s="404"/>
    </row>
    <row r="55010" spans="12:20" ht="16.8">
      <c r="L55010" s="404"/>
      <c r="M55010" s="404"/>
      <c r="N55010" s="404"/>
      <c r="O55010" s="404"/>
      <c r="P55010" s="404"/>
      <c r="Q55010" s="404"/>
      <c r="R55010" s="404"/>
      <c r="S55010" s="404"/>
      <c r="T55010" s="404"/>
    </row>
    <row r="55011" spans="12:20" ht="16.8">
      <c r="L55011" s="404"/>
      <c r="M55011" s="404"/>
      <c r="N55011" s="404"/>
      <c r="O55011" s="404"/>
      <c r="P55011" s="404"/>
      <c r="Q55011" s="404"/>
      <c r="R55011" s="404"/>
      <c r="S55011" s="404"/>
      <c r="T55011" s="404"/>
    </row>
    <row r="55012" spans="12:20" ht="16.8">
      <c r="L55012" s="404"/>
      <c r="M55012" s="404"/>
      <c r="N55012" s="404"/>
      <c r="O55012" s="404"/>
      <c r="P55012" s="404"/>
      <c r="Q55012" s="404"/>
      <c r="R55012" s="404"/>
      <c r="S55012" s="404"/>
      <c r="T55012" s="404"/>
    </row>
    <row r="55013" spans="12:20" ht="16.8">
      <c r="L55013" s="404"/>
      <c r="M55013" s="404"/>
      <c r="N55013" s="404"/>
      <c r="O55013" s="404"/>
      <c r="P55013" s="404"/>
      <c r="Q55013" s="404"/>
      <c r="R55013" s="404"/>
      <c r="S55013" s="404"/>
      <c r="T55013" s="404"/>
    </row>
    <row r="55014" spans="12:20" ht="16.8">
      <c r="L55014" s="404"/>
      <c r="M55014" s="404"/>
      <c r="N55014" s="404"/>
      <c r="O55014" s="404"/>
      <c r="P55014" s="404"/>
      <c r="Q55014" s="404"/>
      <c r="R55014" s="404"/>
      <c r="S55014" s="404"/>
      <c r="T55014" s="404"/>
    </row>
    <row r="55015" spans="12:20" ht="16.8">
      <c r="L55015" s="404"/>
      <c r="M55015" s="404"/>
      <c r="N55015" s="404"/>
      <c r="O55015" s="404"/>
      <c r="P55015" s="404"/>
      <c r="Q55015" s="404"/>
      <c r="R55015" s="404"/>
      <c r="S55015" s="404"/>
      <c r="T55015" s="404"/>
    </row>
    <row r="55016" spans="12:20" ht="16.8">
      <c r="L55016" s="404"/>
      <c r="M55016" s="404"/>
      <c r="N55016" s="404"/>
      <c r="O55016" s="404"/>
      <c r="P55016" s="404"/>
      <c r="Q55016" s="404"/>
      <c r="R55016" s="404"/>
      <c r="S55016" s="404"/>
      <c r="T55016" s="404"/>
    </row>
    <row r="55017" spans="12:20" ht="16.8">
      <c r="L55017" s="404"/>
      <c r="M55017" s="404"/>
      <c r="N55017" s="404"/>
      <c r="O55017" s="404"/>
      <c r="P55017" s="404"/>
      <c r="Q55017" s="404"/>
      <c r="R55017" s="404"/>
      <c r="S55017" s="404"/>
      <c r="T55017" s="404"/>
    </row>
    <row r="55018" spans="12:20" ht="16.8">
      <c r="L55018" s="404"/>
      <c r="M55018" s="404"/>
      <c r="N55018" s="404"/>
      <c r="O55018" s="404"/>
      <c r="P55018" s="404"/>
      <c r="Q55018" s="404"/>
      <c r="R55018" s="404"/>
      <c r="S55018" s="404"/>
      <c r="T55018" s="404"/>
    </row>
    <row r="55019" spans="12:20" ht="16.8">
      <c r="L55019" s="404"/>
      <c r="M55019" s="404"/>
      <c r="N55019" s="404"/>
      <c r="O55019" s="404"/>
      <c r="P55019" s="404"/>
      <c r="Q55019" s="404"/>
      <c r="R55019" s="404"/>
      <c r="S55019" s="404"/>
      <c r="T55019" s="404"/>
    </row>
    <row r="55020" spans="12:20" ht="16.8">
      <c r="L55020" s="404"/>
      <c r="M55020" s="404"/>
      <c r="N55020" s="404"/>
      <c r="O55020" s="404"/>
      <c r="P55020" s="404"/>
      <c r="Q55020" s="404"/>
      <c r="R55020" s="404"/>
      <c r="S55020" s="404"/>
      <c r="T55020" s="404"/>
    </row>
    <row r="55021" spans="12:20" ht="16.8">
      <c r="L55021" s="404"/>
      <c r="M55021" s="404"/>
      <c r="N55021" s="404"/>
      <c r="O55021" s="404"/>
      <c r="P55021" s="404"/>
      <c r="Q55021" s="404"/>
      <c r="R55021" s="404"/>
      <c r="S55021" s="404"/>
      <c r="T55021" s="404"/>
    </row>
    <row r="55022" spans="12:20" ht="16.8">
      <c r="L55022" s="404"/>
      <c r="M55022" s="404"/>
      <c r="N55022" s="404"/>
      <c r="O55022" s="404"/>
      <c r="P55022" s="404"/>
      <c r="Q55022" s="404"/>
      <c r="R55022" s="404"/>
      <c r="S55022" s="404"/>
      <c r="T55022" s="404"/>
    </row>
    <row r="55023" spans="12:20" ht="16.8">
      <c r="L55023" s="404"/>
      <c r="M55023" s="404"/>
      <c r="N55023" s="404"/>
      <c r="O55023" s="404"/>
      <c r="P55023" s="404"/>
      <c r="Q55023" s="404"/>
      <c r="R55023" s="404"/>
      <c r="S55023" s="404"/>
      <c r="T55023" s="404"/>
    </row>
    <row r="55024" spans="12:20" ht="16.8">
      <c r="L55024" s="404"/>
      <c r="M55024" s="404"/>
      <c r="N55024" s="404"/>
      <c r="O55024" s="404"/>
      <c r="P55024" s="404"/>
      <c r="Q55024" s="404"/>
      <c r="R55024" s="404"/>
      <c r="S55024" s="404"/>
      <c r="T55024" s="404"/>
    </row>
    <row r="55025" spans="12:20" ht="16.8">
      <c r="L55025" s="404"/>
      <c r="M55025" s="404"/>
      <c r="N55025" s="404"/>
      <c r="O55025" s="404"/>
      <c r="P55025" s="404"/>
      <c r="Q55025" s="404"/>
      <c r="R55025" s="404"/>
      <c r="S55025" s="404"/>
      <c r="T55025" s="404"/>
    </row>
    <row r="55026" spans="12:20" ht="16.8">
      <c r="L55026" s="404"/>
      <c r="M55026" s="404"/>
      <c r="N55026" s="404"/>
      <c r="O55026" s="404"/>
      <c r="P55026" s="404"/>
      <c r="Q55026" s="404"/>
      <c r="R55026" s="404"/>
      <c r="S55026" s="404"/>
      <c r="T55026" s="404"/>
    </row>
    <row r="55027" spans="12:20" ht="16.8">
      <c r="L55027" s="404"/>
      <c r="M55027" s="404"/>
      <c r="N55027" s="404"/>
      <c r="O55027" s="404"/>
      <c r="P55027" s="404"/>
      <c r="Q55027" s="404"/>
      <c r="R55027" s="404"/>
      <c r="S55027" s="404"/>
      <c r="T55027" s="404"/>
    </row>
    <row r="55028" spans="12:20" ht="16.8">
      <c r="L55028" s="404"/>
      <c r="M55028" s="404"/>
      <c r="N55028" s="404"/>
      <c r="O55028" s="404"/>
      <c r="P55028" s="404"/>
      <c r="Q55028" s="404"/>
      <c r="R55028" s="404"/>
      <c r="S55028" s="404"/>
      <c r="T55028" s="404"/>
    </row>
    <row r="55029" spans="12:20" ht="16.8">
      <c r="L55029" s="404"/>
      <c r="M55029" s="404"/>
      <c r="N55029" s="404"/>
      <c r="O55029" s="404"/>
      <c r="P55029" s="404"/>
      <c r="Q55029" s="404"/>
      <c r="R55029" s="404"/>
      <c r="S55029" s="404"/>
      <c r="T55029" s="404"/>
    </row>
    <row r="55030" spans="12:20" ht="16.8">
      <c r="L55030" s="404"/>
      <c r="M55030" s="404"/>
      <c r="N55030" s="404"/>
      <c r="O55030" s="404"/>
      <c r="P55030" s="404"/>
      <c r="Q55030" s="404"/>
      <c r="R55030" s="404"/>
      <c r="S55030" s="404"/>
      <c r="T55030" s="404"/>
    </row>
    <row r="55031" spans="12:20" ht="16.8">
      <c r="L55031" s="404"/>
      <c r="M55031" s="404"/>
      <c r="N55031" s="404"/>
      <c r="O55031" s="404"/>
      <c r="P55031" s="404"/>
      <c r="Q55031" s="404"/>
      <c r="R55031" s="404"/>
      <c r="S55031" s="404"/>
      <c r="T55031" s="404"/>
    </row>
    <row r="55032" spans="12:20" ht="16.8">
      <c r="L55032" s="404"/>
      <c r="M55032" s="404"/>
      <c r="N55032" s="404"/>
      <c r="O55032" s="404"/>
      <c r="P55032" s="404"/>
      <c r="Q55032" s="404"/>
      <c r="R55032" s="404"/>
      <c r="S55032" s="404"/>
      <c r="T55032" s="404"/>
    </row>
    <row r="55033" spans="12:20" ht="16.8">
      <c r="L55033" s="404"/>
      <c r="M55033" s="404"/>
      <c r="N55033" s="404"/>
      <c r="O55033" s="404"/>
      <c r="P55033" s="404"/>
      <c r="Q55033" s="404"/>
      <c r="R55033" s="404"/>
      <c r="S55033" s="404"/>
      <c r="T55033" s="404"/>
    </row>
    <row r="55034" spans="12:20" ht="16.8">
      <c r="L55034" s="404"/>
      <c r="M55034" s="404"/>
      <c r="N55034" s="404"/>
      <c r="O55034" s="404"/>
      <c r="P55034" s="404"/>
      <c r="Q55034" s="404"/>
      <c r="R55034" s="404"/>
      <c r="S55034" s="404"/>
      <c r="T55034" s="404"/>
    </row>
    <row r="55035" spans="12:20" ht="16.8">
      <c r="L55035" s="404"/>
      <c r="M55035" s="404"/>
      <c r="N55035" s="404"/>
      <c r="O55035" s="404"/>
      <c r="P55035" s="404"/>
      <c r="Q55035" s="404"/>
      <c r="R55035" s="404"/>
      <c r="S55035" s="404"/>
      <c r="T55035" s="404"/>
    </row>
    <row r="55036" spans="12:20" ht="16.8">
      <c r="L55036" s="404"/>
      <c r="M55036" s="404"/>
      <c r="N55036" s="404"/>
      <c r="O55036" s="404"/>
      <c r="P55036" s="404"/>
      <c r="Q55036" s="404"/>
      <c r="R55036" s="404"/>
      <c r="S55036" s="404"/>
      <c r="T55036" s="404"/>
    </row>
    <row r="55037" spans="12:20" ht="16.8">
      <c r="L55037" s="404"/>
      <c r="M55037" s="404"/>
      <c r="N55037" s="404"/>
      <c r="O55037" s="404"/>
      <c r="P55037" s="404"/>
      <c r="Q55037" s="404"/>
      <c r="R55037" s="404"/>
      <c r="S55037" s="404"/>
      <c r="T55037" s="404"/>
    </row>
    <row r="55038" spans="12:20" ht="16.8">
      <c r="L55038" s="404"/>
      <c r="M55038" s="404"/>
      <c r="N55038" s="404"/>
      <c r="O55038" s="404"/>
      <c r="P55038" s="404"/>
      <c r="Q55038" s="404"/>
      <c r="R55038" s="404"/>
      <c r="S55038" s="404"/>
      <c r="T55038" s="404"/>
    </row>
    <row r="55039" spans="12:20" ht="16.8">
      <c r="L55039" s="404"/>
      <c r="M55039" s="404"/>
      <c r="N55039" s="404"/>
      <c r="O55039" s="404"/>
      <c r="P55039" s="404"/>
      <c r="Q55039" s="404"/>
      <c r="R55039" s="404"/>
      <c r="S55039" s="404"/>
      <c r="T55039" s="404"/>
    </row>
    <row r="55040" spans="12:20" ht="16.8">
      <c r="L55040" s="404"/>
      <c r="M55040" s="404"/>
      <c r="N55040" s="404"/>
      <c r="O55040" s="404"/>
      <c r="P55040" s="404"/>
      <c r="Q55040" s="404"/>
      <c r="R55040" s="404"/>
      <c r="S55040" s="404"/>
      <c r="T55040" s="404"/>
    </row>
    <row r="55041" spans="12:20" ht="16.8">
      <c r="L55041" s="404"/>
      <c r="M55041" s="404"/>
      <c r="N55041" s="404"/>
      <c r="O55041" s="404"/>
      <c r="P55041" s="404"/>
      <c r="Q55041" s="404"/>
      <c r="R55041" s="404"/>
      <c r="S55041" s="404"/>
      <c r="T55041" s="404"/>
    </row>
    <row r="55042" spans="12:20" ht="16.8">
      <c r="L55042" s="404"/>
      <c r="M55042" s="404"/>
      <c r="N55042" s="404"/>
      <c r="O55042" s="404"/>
      <c r="P55042" s="404"/>
      <c r="Q55042" s="404"/>
      <c r="R55042" s="404"/>
      <c r="S55042" s="404"/>
      <c r="T55042" s="404"/>
    </row>
    <row r="55043" spans="12:20" ht="16.8">
      <c r="L55043" s="404"/>
      <c r="M55043" s="404"/>
      <c r="N55043" s="404"/>
      <c r="O55043" s="404"/>
      <c r="P55043" s="404"/>
      <c r="Q55043" s="404"/>
      <c r="R55043" s="404"/>
      <c r="S55043" s="404"/>
      <c r="T55043" s="404"/>
    </row>
    <row r="55044" spans="12:20" ht="16.8">
      <c r="L55044" s="404"/>
      <c r="M55044" s="404"/>
      <c r="N55044" s="404"/>
      <c r="O55044" s="404"/>
      <c r="P55044" s="404"/>
      <c r="Q55044" s="404"/>
      <c r="R55044" s="404"/>
      <c r="S55044" s="404"/>
      <c r="T55044" s="404"/>
    </row>
    <row r="55045" spans="12:20" ht="16.8">
      <c r="L55045" s="404"/>
      <c r="M55045" s="404"/>
      <c r="N55045" s="404"/>
      <c r="O55045" s="404"/>
      <c r="P55045" s="404"/>
      <c r="Q55045" s="404"/>
      <c r="R55045" s="404"/>
      <c r="S55045" s="404"/>
      <c r="T55045" s="404"/>
    </row>
    <row r="55046" spans="12:20" ht="16.8">
      <c r="L55046" s="404"/>
      <c r="M55046" s="404"/>
      <c r="N55046" s="404"/>
      <c r="O55046" s="404"/>
      <c r="P55046" s="404"/>
      <c r="Q55046" s="404"/>
      <c r="R55046" s="404"/>
      <c r="S55046" s="404"/>
      <c r="T55046" s="404"/>
    </row>
    <row r="55047" spans="12:20" ht="16.8">
      <c r="L55047" s="404"/>
      <c r="M55047" s="404"/>
      <c r="N55047" s="404"/>
      <c r="O55047" s="404"/>
      <c r="P55047" s="404"/>
      <c r="Q55047" s="404"/>
      <c r="R55047" s="404"/>
      <c r="S55047" s="404"/>
      <c r="T55047" s="404"/>
    </row>
    <row r="55048" spans="12:20" ht="16.8">
      <c r="L55048" s="404"/>
      <c r="M55048" s="404"/>
      <c r="N55048" s="404"/>
      <c r="O55048" s="404"/>
      <c r="P55048" s="404"/>
      <c r="Q55048" s="404"/>
      <c r="R55048" s="404"/>
      <c r="S55048" s="404"/>
      <c r="T55048" s="404"/>
    </row>
    <row r="55049" spans="12:20" ht="16.8">
      <c r="L55049" s="404"/>
      <c r="M55049" s="404"/>
      <c r="N55049" s="404"/>
      <c r="O55049" s="404"/>
      <c r="P55049" s="404"/>
      <c r="Q55049" s="404"/>
      <c r="R55049" s="404"/>
      <c r="S55049" s="404"/>
      <c r="T55049" s="404"/>
    </row>
    <row r="55050" spans="12:20" ht="16.8">
      <c r="L55050" s="404"/>
      <c r="M55050" s="404"/>
      <c r="N55050" s="404"/>
      <c r="O55050" s="404"/>
      <c r="P55050" s="404"/>
      <c r="Q55050" s="404"/>
      <c r="R55050" s="404"/>
      <c r="S55050" s="404"/>
      <c r="T55050" s="404"/>
    </row>
    <row r="55051" spans="12:20" ht="16.8">
      <c r="L55051" s="404"/>
      <c r="M55051" s="404"/>
      <c r="N55051" s="404"/>
      <c r="O55051" s="404"/>
      <c r="P55051" s="404"/>
      <c r="Q55051" s="404"/>
      <c r="R55051" s="404"/>
      <c r="S55051" s="404"/>
      <c r="T55051" s="404"/>
    </row>
    <row r="55052" spans="12:20" ht="16.8">
      <c r="L55052" s="404"/>
      <c r="M55052" s="404"/>
      <c r="N55052" s="404"/>
      <c r="O55052" s="404"/>
      <c r="P55052" s="404"/>
      <c r="Q55052" s="404"/>
      <c r="R55052" s="404"/>
      <c r="S55052" s="404"/>
      <c r="T55052" s="404"/>
    </row>
    <row r="55053" spans="12:20" ht="16.8">
      <c r="L55053" s="404"/>
      <c r="M55053" s="404"/>
      <c r="N55053" s="404"/>
      <c r="O55053" s="404"/>
      <c r="P55053" s="404"/>
      <c r="Q55053" s="404"/>
      <c r="R55053" s="404"/>
      <c r="S55053" s="404"/>
      <c r="T55053" s="404"/>
    </row>
    <row r="55054" spans="12:20" ht="16.8">
      <c r="L55054" s="404"/>
      <c r="M55054" s="404"/>
      <c r="N55054" s="404"/>
      <c r="O55054" s="404"/>
      <c r="P55054" s="404"/>
      <c r="Q55054" s="404"/>
      <c r="R55054" s="404"/>
      <c r="S55054" s="404"/>
      <c r="T55054" s="404"/>
    </row>
    <row r="55055" spans="12:20" ht="16.8">
      <c r="L55055" s="404"/>
      <c r="M55055" s="404"/>
      <c r="N55055" s="404"/>
      <c r="O55055" s="404"/>
      <c r="P55055" s="404"/>
      <c r="Q55055" s="404"/>
      <c r="R55055" s="404"/>
      <c r="S55055" s="404"/>
      <c r="T55055" s="404"/>
    </row>
    <row r="55056" spans="12:20" ht="16.8">
      <c r="L55056" s="404"/>
      <c r="M55056" s="404"/>
      <c r="N55056" s="404"/>
      <c r="O55056" s="404"/>
      <c r="P55056" s="404"/>
      <c r="Q55056" s="404"/>
      <c r="R55056" s="404"/>
      <c r="S55056" s="404"/>
      <c r="T55056" s="404"/>
    </row>
    <row r="55057" spans="12:20" ht="16.8">
      <c r="L55057" s="404"/>
      <c r="M55057" s="404"/>
      <c r="N55057" s="404"/>
      <c r="O55057" s="404"/>
      <c r="P55057" s="404"/>
      <c r="Q55057" s="404"/>
      <c r="R55057" s="404"/>
      <c r="S55057" s="404"/>
      <c r="T55057" s="404"/>
    </row>
    <row r="55058" spans="12:20" ht="16.8">
      <c r="L55058" s="404"/>
      <c r="M55058" s="404"/>
      <c r="N55058" s="404"/>
      <c r="O55058" s="404"/>
      <c r="P55058" s="404"/>
      <c r="Q55058" s="404"/>
      <c r="R55058" s="404"/>
      <c r="S55058" s="404"/>
      <c r="T55058" s="404"/>
    </row>
    <row r="55059" spans="12:20" ht="16.8">
      <c r="L55059" s="404"/>
      <c r="M55059" s="404"/>
      <c r="N55059" s="404"/>
      <c r="O55059" s="404"/>
      <c r="P55059" s="404"/>
      <c r="Q55059" s="404"/>
      <c r="R55059" s="404"/>
      <c r="S55059" s="404"/>
      <c r="T55059" s="404"/>
    </row>
    <row r="55060" spans="12:20" ht="16.8">
      <c r="L55060" s="404"/>
      <c r="M55060" s="404"/>
      <c r="N55060" s="404"/>
      <c r="O55060" s="404"/>
      <c r="P55060" s="404"/>
      <c r="Q55060" s="404"/>
      <c r="R55060" s="404"/>
      <c r="S55060" s="404"/>
      <c r="T55060" s="404"/>
    </row>
    <row r="55061" spans="12:20" ht="16.8">
      <c r="L55061" s="404"/>
      <c r="M55061" s="404"/>
      <c r="N55061" s="404"/>
      <c r="O55061" s="404"/>
      <c r="P55061" s="404"/>
      <c r="Q55061" s="404"/>
      <c r="R55061" s="404"/>
      <c r="S55061" s="404"/>
      <c r="T55061" s="404"/>
    </row>
    <row r="55062" spans="12:20" ht="16.8">
      <c r="L55062" s="404"/>
      <c r="M55062" s="404"/>
      <c r="N55062" s="404"/>
      <c r="O55062" s="404"/>
      <c r="P55062" s="404"/>
      <c r="Q55062" s="404"/>
      <c r="R55062" s="404"/>
      <c r="S55062" s="404"/>
      <c r="T55062" s="404"/>
    </row>
    <row r="55063" spans="12:20" ht="16.8">
      <c r="L55063" s="404"/>
      <c r="M55063" s="404"/>
      <c r="N55063" s="404"/>
      <c r="O55063" s="404"/>
      <c r="P55063" s="404"/>
      <c r="Q55063" s="404"/>
      <c r="R55063" s="404"/>
      <c r="S55063" s="404"/>
      <c r="T55063" s="404"/>
    </row>
    <row r="55064" spans="12:20" ht="16.8">
      <c r="L55064" s="404"/>
      <c r="M55064" s="404"/>
      <c r="N55064" s="404"/>
      <c r="O55064" s="404"/>
      <c r="P55064" s="404"/>
      <c r="Q55064" s="404"/>
      <c r="R55064" s="404"/>
      <c r="S55064" s="404"/>
      <c r="T55064" s="404"/>
    </row>
    <row r="55065" spans="12:20" ht="16.8">
      <c r="L55065" s="404"/>
      <c r="M55065" s="404"/>
      <c r="N55065" s="404"/>
      <c r="O55065" s="404"/>
      <c r="P55065" s="404"/>
      <c r="Q55065" s="404"/>
      <c r="R55065" s="404"/>
      <c r="S55065" s="404"/>
      <c r="T55065" s="404"/>
    </row>
    <row r="55066" spans="12:20" ht="16.8">
      <c r="L55066" s="404"/>
      <c r="M55066" s="404"/>
      <c r="N55066" s="404"/>
      <c r="O55066" s="404"/>
      <c r="P55066" s="404"/>
      <c r="Q55066" s="404"/>
      <c r="R55066" s="404"/>
      <c r="S55066" s="404"/>
      <c r="T55066" s="404"/>
    </row>
    <row r="55067" spans="12:20" ht="16.8">
      <c r="L55067" s="404"/>
      <c r="M55067" s="404"/>
      <c r="N55067" s="404"/>
      <c r="O55067" s="404"/>
      <c r="P55067" s="404"/>
      <c r="Q55067" s="404"/>
      <c r="R55067" s="404"/>
      <c r="S55067" s="404"/>
      <c r="T55067" s="404"/>
    </row>
    <row r="55068" spans="12:20" ht="16.8">
      <c r="L55068" s="404"/>
      <c r="M55068" s="404"/>
      <c r="N55068" s="404"/>
      <c r="O55068" s="404"/>
      <c r="P55068" s="404"/>
      <c r="Q55068" s="404"/>
      <c r="R55068" s="404"/>
      <c r="S55068" s="404"/>
      <c r="T55068" s="404"/>
    </row>
    <row r="55069" spans="12:20" ht="16.8">
      <c r="L55069" s="404"/>
      <c r="M55069" s="404"/>
      <c r="N55069" s="404"/>
      <c r="O55069" s="404"/>
      <c r="P55069" s="404"/>
      <c r="Q55069" s="404"/>
      <c r="R55069" s="404"/>
      <c r="S55069" s="404"/>
      <c r="T55069" s="404"/>
    </row>
    <row r="55070" spans="12:20" ht="16.8">
      <c r="L55070" s="404"/>
      <c r="M55070" s="404"/>
      <c r="N55070" s="404"/>
      <c r="O55070" s="404"/>
      <c r="P55070" s="404"/>
      <c r="Q55070" s="404"/>
      <c r="R55070" s="404"/>
      <c r="S55070" s="404"/>
      <c r="T55070" s="404"/>
    </row>
    <row r="55071" spans="12:20" ht="16.8">
      <c r="L55071" s="404"/>
      <c r="M55071" s="404"/>
      <c r="N55071" s="404"/>
      <c r="O55071" s="404"/>
      <c r="P55071" s="404"/>
      <c r="Q55071" s="404"/>
      <c r="R55071" s="404"/>
      <c r="S55071" s="404"/>
      <c r="T55071" s="404"/>
    </row>
    <row r="55072" spans="12:20" ht="16.8">
      <c r="L55072" s="404"/>
      <c r="M55072" s="404"/>
      <c r="N55072" s="404"/>
      <c r="O55072" s="404"/>
      <c r="P55072" s="404"/>
      <c r="Q55072" s="404"/>
      <c r="R55072" s="404"/>
      <c r="S55072" s="404"/>
      <c r="T55072" s="404"/>
    </row>
    <row r="55073" spans="12:20" ht="16.8">
      <c r="L55073" s="404"/>
      <c r="M55073" s="404"/>
      <c r="N55073" s="404"/>
      <c r="O55073" s="404"/>
      <c r="P55073" s="404"/>
      <c r="Q55073" s="404"/>
      <c r="R55073" s="404"/>
      <c r="S55073" s="404"/>
      <c r="T55073" s="404"/>
    </row>
    <row r="55074" spans="12:20" ht="16.8">
      <c r="L55074" s="404"/>
      <c r="M55074" s="404"/>
      <c r="N55074" s="404"/>
      <c r="O55074" s="404"/>
      <c r="P55074" s="404"/>
      <c r="Q55074" s="404"/>
      <c r="R55074" s="404"/>
      <c r="S55074" s="404"/>
      <c r="T55074" s="404"/>
    </row>
    <row r="55075" spans="12:20" ht="16.8">
      <c r="L55075" s="404"/>
      <c r="M55075" s="404"/>
      <c r="N55075" s="404"/>
      <c r="O55075" s="404"/>
      <c r="P55075" s="404"/>
      <c r="Q55075" s="404"/>
      <c r="R55075" s="404"/>
      <c r="S55075" s="404"/>
      <c r="T55075" s="404"/>
    </row>
    <row r="55076" spans="12:20" ht="16.8">
      <c r="L55076" s="404"/>
      <c r="M55076" s="404"/>
      <c r="N55076" s="404"/>
      <c r="O55076" s="404"/>
      <c r="P55076" s="404"/>
      <c r="Q55076" s="404"/>
      <c r="R55076" s="404"/>
      <c r="S55076" s="404"/>
      <c r="T55076" s="404"/>
    </row>
    <row r="55077" spans="12:20" ht="16.8">
      <c r="L55077" s="404"/>
      <c r="M55077" s="404"/>
      <c r="N55077" s="404"/>
      <c r="O55077" s="404"/>
      <c r="P55077" s="404"/>
      <c r="Q55077" s="404"/>
      <c r="R55077" s="404"/>
      <c r="S55077" s="404"/>
      <c r="T55077" s="404"/>
    </row>
    <row r="55078" spans="12:20" ht="16.8">
      <c r="L55078" s="404"/>
      <c r="M55078" s="404"/>
      <c r="N55078" s="404"/>
      <c r="O55078" s="404"/>
      <c r="P55078" s="404"/>
      <c r="Q55078" s="404"/>
      <c r="R55078" s="404"/>
      <c r="S55078" s="404"/>
      <c r="T55078" s="404"/>
    </row>
    <row r="55079" spans="12:20" ht="16.8">
      <c r="L55079" s="404"/>
      <c r="M55079" s="404"/>
      <c r="N55079" s="404"/>
      <c r="O55079" s="404"/>
      <c r="P55079" s="404"/>
      <c r="Q55079" s="404"/>
      <c r="R55079" s="404"/>
      <c r="S55079" s="404"/>
      <c r="T55079" s="404"/>
    </row>
    <row r="55080" spans="12:20" ht="16.8">
      <c r="L55080" s="404"/>
      <c r="M55080" s="404"/>
      <c r="N55080" s="404"/>
      <c r="O55080" s="404"/>
      <c r="P55080" s="404"/>
      <c r="Q55080" s="404"/>
      <c r="R55080" s="404"/>
      <c r="S55080" s="404"/>
      <c r="T55080" s="404"/>
    </row>
    <row r="55081" spans="12:20" ht="16.8">
      <c r="L55081" s="404"/>
      <c r="M55081" s="404"/>
      <c r="N55081" s="404"/>
      <c r="O55081" s="404"/>
      <c r="P55081" s="404"/>
      <c r="Q55081" s="404"/>
      <c r="R55081" s="404"/>
      <c r="S55081" s="404"/>
      <c r="T55081" s="404"/>
    </row>
    <row r="55082" spans="12:20" ht="16.8">
      <c r="L55082" s="404"/>
      <c r="M55082" s="404"/>
      <c r="N55082" s="404"/>
      <c r="O55082" s="404"/>
      <c r="P55082" s="404"/>
      <c r="Q55082" s="404"/>
      <c r="R55082" s="404"/>
      <c r="S55082" s="404"/>
      <c r="T55082" s="404"/>
    </row>
    <row r="55083" spans="12:20" ht="16.8">
      <c r="L55083" s="404"/>
      <c r="M55083" s="404"/>
      <c r="N55083" s="404"/>
      <c r="O55083" s="404"/>
      <c r="P55083" s="404"/>
      <c r="Q55083" s="404"/>
      <c r="R55083" s="404"/>
      <c r="S55083" s="404"/>
      <c r="T55083" s="404"/>
    </row>
    <row r="55084" spans="12:20" ht="16.8">
      <c r="L55084" s="404"/>
      <c r="M55084" s="404"/>
      <c r="N55084" s="404"/>
      <c r="O55084" s="404"/>
      <c r="P55084" s="404"/>
      <c r="Q55084" s="404"/>
      <c r="R55084" s="404"/>
      <c r="S55084" s="404"/>
      <c r="T55084" s="404"/>
    </row>
    <row r="55085" spans="12:20" ht="16.8">
      <c r="L55085" s="404"/>
      <c r="M55085" s="404"/>
      <c r="N55085" s="404"/>
      <c r="O55085" s="404"/>
      <c r="P55085" s="404"/>
      <c r="Q55085" s="404"/>
      <c r="R55085" s="404"/>
      <c r="S55085" s="404"/>
      <c r="T55085" s="404"/>
    </row>
    <row r="55086" spans="12:20" ht="16.8">
      <c r="L55086" s="404"/>
      <c r="M55086" s="404"/>
      <c r="N55086" s="404"/>
      <c r="O55086" s="404"/>
      <c r="P55086" s="404"/>
      <c r="Q55086" s="404"/>
      <c r="R55086" s="404"/>
      <c r="S55086" s="404"/>
      <c r="T55086" s="404"/>
    </row>
    <row r="55087" spans="12:20" ht="16.8">
      <c r="L55087" s="404"/>
      <c r="M55087" s="404"/>
      <c r="N55087" s="404"/>
      <c r="O55087" s="404"/>
      <c r="P55087" s="404"/>
      <c r="Q55087" s="404"/>
      <c r="R55087" s="404"/>
      <c r="S55087" s="404"/>
      <c r="T55087" s="404"/>
    </row>
    <row r="55088" spans="12:20" ht="16.8">
      <c r="L55088" s="404"/>
      <c r="M55088" s="404"/>
      <c r="N55088" s="404"/>
      <c r="O55088" s="404"/>
      <c r="P55088" s="404"/>
      <c r="Q55088" s="404"/>
      <c r="R55088" s="404"/>
      <c r="S55088" s="404"/>
      <c r="T55088" s="404"/>
    </row>
    <row r="55089" spans="12:20" ht="16.8">
      <c r="L55089" s="404"/>
      <c r="M55089" s="404"/>
      <c r="N55089" s="404"/>
      <c r="O55089" s="404"/>
      <c r="P55089" s="404"/>
      <c r="Q55089" s="404"/>
      <c r="R55089" s="404"/>
      <c r="S55089" s="404"/>
      <c r="T55089" s="404"/>
    </row>
    <row r="55090" spans="12:20" ht="16.8">
      <c r="L55090" s="404"/>
      <c r="M55090" s="404"/>
      <c r="N55090" s="404"/>
      <c r="O55090" s="404"/>
      <c r="P55090" s="404"/>
      <c r="Q55090" s="404"/>
      <c r="R55090" s="404"/>
      <c r="S55090" s="404"/>
      <c r="T55090" s="404"/>
    </row>
    <row r="55091" spans="12:20" ht="16.8">
      <c r="L55091" s="404"/>
      <c r="M55091" s="404"/>
      <c r="N55091" s="404"/>
      <c r="O55091" s="404"/>
      <c r="P55091" s="404"/>
      <c r="Q55091" s="404"/>
      <c r="R55091" s="404"/>
      <c r="S55091" s="404"/>
      <c r="T55091" s="404"/>
    </row>
    <row r="55092" spans="12:20" ht="16.8">
      <c r="L55092" s="404"/>
      <c r="M55092" s="404"/>
      <c r="N55092" s="404"/>
      <c r="O55092" s="404"/>
      <c r="P55092" s="404"/>
      <c r="Q55092" s="404"/>
      <c r="R55092" s="404"/>
      <c r="S55092" s="404"/>
      <c r="T55092" s="404"/>
    </row>
    <row r="55093" spans="12:20" ht="16.8">
      <c r="L55093" s="404"/>
      <c r="M55093" s="404"/>
      <c r="N55093" s="404"/>
      <c r="O55093" s="404"/>
      <c r="P55093" s="404"/>
      <c r="Q55093" s="404"/>
      <c r="R55093" s="404"/>
      <c r="S55093" s="404"/>
      <c r="T55093" s="404"/>
    </row>
    <row r="55094" spans="12:20" ht="16.8">
      <c r="L55094" s="404"/>
      <c r="M55094" s="404"/>
      <c r="N55094" s="404"/>
      <c r="O55094" s="404"/>
      <c r="P55094" s="404"/>
      <c r="Q55094" s="404"/>
      <c r="R55094" s="404"/>
      <c r="S55094" s="404"/>
      <c r="T55094" s="404"/>
    </row>
    <row r="55095" spans="12:20" ht="16.8">
      <c r="L55095" s="404"/>
      <c r="M55095" s="404"/>
      <c r="N55095" s="404"/>
      <c r="O55095" s="404"/>
      <c r="P55095" s="404"/>
      <c r="Q55095" s="404"/>
      <c r="R55095" s="404"/>
      <c r="S55095" s="404"/>
      <c r="T55095" s="404"/>
    </row>
    <row r="55096" spans="12:20" ht="16.8">
      <c r="L55096" s="404"/>
      <c r="M55096" s="404"/>
      <c r="N55096" s="404"/>
      <c r="O55096" s="404"/>
      <c r="P55096" s="404"/>
      <c r="Q55096" s="404"/>
      <c r="R55096" s="404"/>
      <c r="S55096" s="404"/>
      <c r="T55096" s="404"/>
    </row>
    <row r="55097" spans="12:20" ht="16.8">
      <c r="L55097" s="404"/>
      <c r="M55097" s="404"/>
      <c r="N55097" s="404"/>
      <c r="O55097" s="404"/>
      <c r="P55097" s="404"/>
      <c r="Q55097" s="404"/>
      <c r="R55097" s="404"/>
      <c r="S55097" s="404"/>
      <c r="T55097" s="404"/>
    </row>
    <row r="55098" spans="12:20" ht="16.8">
      <c r="L55098" s="404"/>
      <c r="M55098" s="404"/>
      <c r="N55098" s="404"/>
      <c r="O55098" s="404"/>
      <c r="P55098" s="404"/>
      <c r="Q55098" s="404"/>
      <c r="R55098" s="404"/>
      <c r="S55098" s="404"/>
      <c r="T55098" s="404"/>
    </row>
    <row r="55099" spans="12:20" ht="16.8">
      <c r="L55099" s="404"/>
      <c r="M55099" s="404"/>
      <c r="N55099" s="404"/>
      <c r="O55099" s="404"/>
      <c r="P55099" s="404"/>
      <c r="Q55099" s="404"/>
      <c r="R55099" s="404"/>
      <c r="S55099" s="404"/>
      <c r="T55099" s="404"/>
    </row>
    <row r="55100" spans="12:20" ht="16.8">
      <c r="L55100" s="404"/>
      <c r="M55100" s="404"/>
      <c r="N55100" s="404"/>
      <c r="O55100" s="404"/>
      <c r="P55100" s="404"/>
      <c r="Q55100" s="404"/>
      <c r="R55100" s="404"/>
      <c r="S55100" s="404"/>
      <c r="T55100" s="404"/>
    </row>
    <row r="55101" spans="12:20" ht="16.8">
      <c r="L55101" s="404"/>
      <c r="M55101" s="404"/>
      <c r="N55101" s="404"/>
      <c r="O55101" s="404"/>
      <c r="P55101" s="404"/>
      <c r="Q55101" s="404"/>
      <c r="R55101" s="404"/>
      <c r="S55101" s="404"/>
      <c r="T55101" s="404"/>
    </row>
    <row r="55102" spans="12:20" ht="16.8">
      <c r="L55102" s="404"/>
      <c r="M55102" s="404"/>
      <c r="N55102" s="404"/>
      <c r="O55102" s="404"/>
      <c r="P55102" s="404"/>
      <c r="Q55102" s="404"/>
      <c r="R55102" s="404"/>
      <c r="S55102" s="404"/>
      <c r="T55102" s="404"/>
    </row>
    <row r="55103" spans="12:20" ht="16.8">
      <c r="L55103" s="404"/>
      <c r="M55103" s="404"/>
      <c r="N55103" s="404"/>
      <c r="O55103" s="404"/>
      <c r="P55103" s="404"/>
      <c r="Q55103" s="404"/>
      <c r="R55103" s="404"/>
      <c r="S55103" s="404"/>
      <c r="T55103" s="404"/>
    </row>
    <row r="55104" spans="12:20" ht="16.8">
      <c r="L55104" s="404"/>
      <c r="M55104" s="404"/>
      <c r="N55104" s="404"/>
      <c r="O55104" s="404"/>
      <c r="P55104" s="404"/>
      <c r="Q55104" s="404"/>
      <c r="R55104" s="404"/>
      <c r="S55104" s="404"/>
      <c r="T55104" s="404"/>
    </row>
    <row r="55105" spans="12:20" ht="16.8">
      <c r="L55105" s="404"/>
      <c r="M55105" s="404"/>
      <c r="N55105" s="404"/>
      <c r="O55105" s="404"/>
      <c r="P55105" s="404"/>
      <c r="Q55105" s="404"/>
      <c r="R55105" s="404"/>
      <c r="S55105" s="404"/>
      <c r="T55105" s="404"/>
    </row>
    <row r="55106" spans="12:20" ht="16.8">
      <c r="L55106" s="404"/>
      <c r="M55106" s="404"/>
      <c r="N55106" s="404"/>
      <c r="O55106" s="404"/>
      <c r="P55106" s="404"/>
      <c r="Q55106" s="404"/>
      <c r="R55106" s="404"/>
      <c r="S55106" s="404"/>
      <c r="T55106" s="404"/>
    </row>
    <row r="55107" spans="12:20" ht="16.8">
      <c r="L55107" s="404"/>
      <c r="M55107" s="404"/>
      <c r="N55107" s="404"/>
      <c r="O55107" s="404"/>
      <c r="P55107" s="404"/>
      <c r="Q55107" s="404"/>
      <c r="R55107" s="404"/>
      <c r="S55107" s="404"/>
      <c r="T55107" s="404"/>
    </row>
    <row r="55108" spans="12:20" ht="16.8">
      <c r="L55108" s="404"/>
      <c r="M55108" s="404"/>
      <c r="N55108" s="404"/>
      <c r="O55108" s="404"/>
      <c r="P55108" s="404"/>
      <c r="Q55108" s="404"/>
      <c r="R55108" s="404"/>
      <c r="S55108" s="404"/>
      <c r="T55108" s="404"/>
    </row>
    <row r="55109" spans="12:20" ht="16.8">
      <c r="L55109" s="404"/>
      <c r="M55109" s="404"/>
      <c r="N55109" s="404"/>
      <c r="O55109" s="404"/>
      <c r="P55109" s="404"/>
      <c r="Q55109" s="404"/>
      <c r="R55109" s="404"/>
      <c r="S55109" s="404"/>
      <c r="T55109" s="404"/>
    </row>
    <row r="55110" spans="12:20" ht="16.8">
      <c r="L55110" s="404"/>
      <c r="M55110" s="404"/>
      <c r="N55110" s="404"/>
      <c r="O55110" s="404"/>
      <c r="P55110" s="404"/>
      <c r="Q55110" s="404"/>
      <c r="R55110" s="404"/>
      <c r="S55110" s="404"/>
      <c r="T55110" s="404"/>
    </row>
    <row r="55111" spans="12:20" ht="16.8">
      <c r="L55111" s="404"/>
      <c r="M55111" s="404"/>
      <c r="N55111" s="404"/>
      <c r="O55111" s="404"/>
      <c r="P55111" s="404"/>
      <c r="Q55111" s="404"/>
      <c r="R55111" s="404"/>
      <c r="S55111" s="404"/>
      <c r="T55111" s="404"/>
    </row>
    <row r="55112" spans="12:20" ht="16.8">
      <c r="L55112" s="404"/>
      <c r="M55112" s="404"/>
      <c r="N55112" s="404"/>
      <c r="O55112" s="404"/>
      <c r="P55112" s="404"/>
      <c r="Q55112" s="404"/>
      <c r="R55112" s="404"/>
      <c r="S55112" s="404"/>
      <c r="T55112" s="404"/>
    </row>
    <row r="55113" spans="12:20" ht="16.8">
      <c r="L55113" s="404"/>
      <c r="M55113" s="404"/>
      <c r="N55113" s="404"/>
      <c r="O55113" s="404"/>
      <c r="P55113" s="404"/>
      <c r="Q55113" s="404"/>
      <c r="R55113" s="404"/>
      <c r="S55113" s="404"/>
      <c r="T55113" s="404"/>
    </row>
    <row r="55114" spans="12:20" ht="16.8">
      <c r="L55114" s="404"/>
      <c r="M55114" s="404"/>
      <c r="N55114" s="404"/>
      <c r="O55114" s="404"/>
      <c r="P55114" s="404"/>
      <c r="Q55114" s="404"/>
      <c r="R55114" s="404"/>
      <c r="S55114" s="404"/>
      <c r="T55114" s="404"/>
    </row>
    <row r="55115" spans="12:20" ht="16.8">
      <c r="L55115" s="404"/>
      <c r="M55115" s="404"/>
      <c r="N55115" s="404"/>
      <c r="O55115" s="404"/>
      <c r="P55115" s="404"/>
      <c r="Q55115" s="404"/>
      <c r="R55115" s="404"/>
      <c r="S55115" s="404"/>
      <c r="T55115" s="404"/>
    </row>
    <row r="55116" spans="12:20" ht="16.8">
      <c r="L55116" s="404"/>
      <c r="M55116" s="404"/>
      <c r="N55116" s="404"/>
      <c r="O55116" s="404"/>
      <c r="P55116" s="404"/>
      <c r="Q55116" s="404"/>
      <c r="R55116" s="404"/>
      <c r="S55116" s="404"/>
      <c r="T55116" s="404"/>
    </row>
    <row r="55117" spans="12:20" ht="16.8">
      <c r="L55117" s="404"/>
      <c r="M55117" s="404"/>
      <c r="N55117" s="404"/>
      <c r="O55117" s="404"/>
      <c r="P55117" s="404"/>
      <c r="Q55117" s="404"/>
      <c r="R55117" s="404"/>
      <c r="S55117" s="404"/>
      <c r="T55117" s="404"/>
    </row>
    <row r="55118" spans="12:20" ht="16.8">
      <c r="L55118" s="404"/>
      <c r="M55118" s="404"/>
      <c r="N55118" s="404"/>
      <c r="O55118" s="404"/>
      <c r="P55118" s="404"/>
      <c r="Q55118" s="404"/>
      <c r="R55118" s="404"/>
      <c r="S55118" s="404"/>
      <c r="T55118" s="404"/>
    </row>
    <row r="55119" spans="12:20" ht="16.8">
      <c r="L55119" s="404"/>
      <c r="M55119" s="404"/>
      <c r="N55119" s="404"/>
      <c r="O55119" s="404"/>
      <c r="P55119" s="404"/>
      <c r="Q55119" s="404"/>
      <c r="R55119" s="404"/>
      <c r="S55119" s="404"/>
      <c r="T55119" s="404"/>
    </row>
    <row r="55120" spans="12:20" ht="16.8">
      <c r="L55120" s="404"/>
      <c r="M55120" s="404"/>
      <c r="N55120" s="404"/>
      <c r="O55120" s="404"/>
      <c r="P55120" s="404"/>
      <c r="Q55120" s="404"/>
      <c r="R55120" s="404"/>
      <c r="S55120" s="404"/>
      <c r="T55120" s="404"/>
    </row>
    <row r="55121" spans="12:20" ht="16.8">
      <c r="L55121" s="404"/>
      <c r="M55121" s="404"/>
      <c r="N55121" s="404"/>
      <c r="O55121" s="404"/>
      <c r="P55121" s="404"/>
      <c r="Q55121" s="404"/>
      <c r="R55121" s="404"/>
      <c r="S55121" s="404"/>
      <c r="T55121" s="404"/>
    </row>
    <row r="55122" spans="12:20" ht="16.8">
      <c r="L55122" s="404"/>
      <c r="M55122" s="404"/>
      <c r="N55122" s="404"/>
      <c r="O55122" s="404"/>
      <c r="P55122" s="404"/>
      <c r="Q55122" s="404"/>
      <c r="R55122" s="404"/>
      <c r="S55122" s="404"/>
      <c r="T55122" s="404"/>
    </row>
    <row r="55123" spans="12:20" ht="16.8">
      <c r="L55123" s="404"/>
      <c r="M55123" s="404"/>
      <c r="N55123" s="404"/>
      <c r="O55123" s="404"/>
      <c r="P55123" s="404"/>
      <c r="Q55123" s="404"/>
      <c r="R55123" s="404"/>
      <c r="S55123" s="404"/>
      <c r="T55123" s="404"/>
    </row>
    <row r="55124" spans="12:20" ht="16.8">
      <c r="L55124" s="404"/>
      <c r="M55124" s="404"/>
      <c r="N55124" s="404"/>
      <c r="O55124" s="404"/>
      <c r="P55124" s="404"/>
      <c r="Q55124" s="404"/>
      <c r="R55124" s="404"/>
      <c r="S55124" s="404"/>
      <c r="T55124" s="404"/>
    </row>
    <row r="55125" spans="12:20" ht="16.8">
      <c r="L55125" s="404"/>
      <c r="M55125" s="404"/>
      <c r="N55125" s="404"/>
      <c r="O55125" s="404"/>
      <c r="P55125" s="404"/>
      <c r="Q55125" s="404"/>
      <c r="R55125" s="404"/>
      <c r="S55125" s="404"/>
      <c r="T55125" s="404"/>
    </row>
    <row r="55126" spans="12:20" ht="16.8">
      <c r="L55126" s="404"/>
      <c r="M55126" s="404"/>
      <c r="N55126" s="404"/>
      <c r="O55126" s="404"/>
      <c r="P55126" s="404"/>
      <c r="Q55126" s="404"/>
      <c r="R55126" s="404"/>
      <c r="S55126" s="404"/>
      <c r="T55126" s="404"/>
    </row>
    <row r="55127" spans="12:20" ht="16.8">
      <c r="L55127" s="404"/>
      <c r="M55127" s="404"/>
      <c r="N55127" s="404"/>
      <c r="O55127" s="404"/>
      <c r="P55127" s="404"/>
      <c r="Q55127" s="404"/>
      <c r="R55127" s="404"/>
      <c r="S55127" s="404"/>
      <c r="T55127" s="404"/>
    </row>
    <row r="55128" spans="12:20" ht="16.8">
      <c r="L55128" s="404"/>
      <c r="M55128" s="404"/>
      <c r="N55128" s="404"/>
      <c r="O55128" s="404"/>
      <c r="P55128" s="404"/>
      <c r="Q55128" s="404"/>
      <c r="R55128" s="404"/>
      <c r="S55128" s="404"/>
      <c r="T55128" s="404"/>
    </row>
    <row r="55129" spans="12:20" ht="16.8">
      <c r="L55129" s="404"/>
      <c r="M55129" s="404"/>
      <c r="N55129" s="404"/>
      <c r="O55129" s="404"/>
      <c r="P55129" s="404"/>
      <c r="Q55129" s="404"/>
      <c r="R55129" s="404"/>
      <c r="S55129" s="404"/>
      <c r="T55129" s="404"/>
    </row>
    <row r="55130" spans="12:20" ht="16.8">
      <c r="L55130" s="404"/>
      <c r="M55130" s="404"/>
      <c r="N55130" s="404"/>
      <c r="O55130" s="404"/>
      <c r="P55130" s="404"/>
      <c r="Q55130" s="404"/>
      <c r="R55130" s="404"/>
      <c r="S55130" s="404"/>
      <c r="T55130" s="404"/>
    </row>
    <row r="55131" spans="12:20" ht="16.8">
      <c r="L55131" s="404"/>
      <c r="M55131" s="404"/>
      <c r="N55131" s="404"/>
      <c r="O55131" s="404"/>
      <c r="P55131" s="404"/>
      <c r="Q55131" s="404"/>
      <c r="R55131" s="404"/>
      <c r="S55131" s="404"/>
      <c r="T55131" s="404"/>
    </row>
    <row r="55132" spans="12:20" ht="16.8">
      <c r="L55132" s="404"/>
      <c r="M55132" s="404"/>
      <c r="N55132" s="404"/>
      <c r="O55132" s="404"/>
      <c r="P55132" s="404"/>
      <c r="Q55132" s="404"/>
      <c r="R55132" s="404"/>
      <c r="S55132" s="404"/>
      <c r="T55132" s="404"/>
    </row>
    <row r="55133" spans="12:20" ht="16.8">
      <c r="L55133" s="404"/>
      <c r="M55133" s="404"/>
      <c r="N55133" s="404"/>
      <c r="O55133" s="404"/>
      <c r="P55133" s="404"/>
      <c r="Q55133" s="404"/>
      <c r="R55133" s="404"/>
      <c r="S55133" s="404"/>
      <c r="T55133" s="404"/>
    </row>
    <row r="55134" spans="12:20" ht="16.8">
      <c r="L55134" s="404"/>
      <c r="M55134" s="404"/>
      <c r="N55134" s="404"/>
      <c r="O55134" s="404"/>
      <c r="P55134" s="404"/>
      <c r="Q55134" s="404"/>
      <c r="R55134" s="404"/>
      <c r="S55134" s="404"/>
      <c r="T55134" s="404"/>
    </row>
    <row r="55135" spans="12:20" ht="16.8">
      <c r="L55135" s="404"/>
      <c r="M55135" s="404"/>
      <c r="N55135" s="404"/>
      <c r="O55135" s="404"/>
      <c r="P55135" s="404"/>
      <c r="Q55135" s="404"/>
      <c r="R55135" s="404"/>
      <c r="S55135" s="404"/>
      <c r="T55135" s="404"/>
    </row>
    <row r="55136" spans="12:20" ht="16.8">
      <c r="L55136" s="404"/>
      <c r="M55136" s="404"/>
      <c r="N55136" s="404"/>
      <c r="O55136" s="404"/>
      <c r="P55136" s="404"/>
      <c r="Q55136" s="404"/>
      <c r="R55136" s="404"/>
      <c r="S55136" s="404"/>
      <c r="T55136" s="404"/>
    </row>
    <row r="55137" spans="12:20" ht="16.8">
      <c r="L55137" s="404"/>
      <c r="M55137" s="404"/>
      <c r="N55137" s="404"/>
      <c r="O55137" s="404"/>
      <c r="P55137" s="404"/>
      <c r="Q55137" s="404"/>
      <c r="R55137" s="404"/>
      <c r="S55137" s="404"/>
      <c r="T55137" s="404"/>
    </row>
    <row r="55138" spans="12:20" ht="16.8">
      <c r="L55138" s="404"/>
      <c r="M55138" s="404"/>
      <c r="N55138" s="404"/>
      <c r="O55138" s="404"/>
      <c r="P55138" s="404"/>
      <c r="Q55138" s="404"/>
      <c r="R55138" s="404"/>
      <c r="S55138" s="404"/>
      <c r="T55138" s="404"/>
    </row>
    <row r="55139" spans="12:20" ht="16.8">
      <c r="L55139" s="404"/>
      <c r="M55139" s="404"/>
      <c r="N55139" s="404"/>
      <c r="O55139" s="404"/>
      <c r="P55139" s="404"/>
      <c r="Q55139" s="404"/>
      <c r="R55139" s="404"/>
      <c r="S55139" s="404"/>
      <c r="T55139" s="404"/>
    </row>
    <row r="55140" spans="12:20" ht="16.8">
      <c r="L55140" s="404"/>
      <c r="M55140" s="404"/>
      <c r="N55140" s="404"/>
      <c r="O55140" s="404"/>
      <c r="P55140" s="404"/>
      <c r="Q55140" s="404"/>
      <c r="R55140" s="404"/>
      <c r="S55140" s="404"/>
      <c r="T55140" s="404"/>
    </row>
    <row r="55141" spans="12:20" ht="16.8">
      <c r="L55141" s="404"/>
      <c r="M55141" s="404"/>
      <c r="N55141" s="404"/>
      <c r="O55141" s="404"/>
      <c r="P55141" s="404"/>
      <c r="Q55141" s="404"/>
      <c r="R55141" s="404"/>
      <c r="S55141" s="404"/>
      <c r="T55141" s="404"/>
    </row>
    <row r="55142" spans="12:20" ht="16.8">
      <c r="L55142" s="404"/>
      <c r="M55142" s="404"/>
      <c r="N55142" s="404"/>
      <c r="O55142" s="404"/>
      <c r="P55142" s="404"/>
      <c r="Q55142" s="404"/>
      <c r="R55142" s="404"/>
      <c r="S55142" s="404"/>
      <c r="T55142" s="404"/>
    </row>
    <row r="55143" spans="12:20" ht="16.8">
      <c r="L55143" s="404"/>
      <c r="M55143" s="404"/>
      <c r="N55143" s="404"/>
      <c r="O55143" s="404"/>
      <c r="P55143" s="404"/>
      <c r="Q55143" s="404"/>
      <c r="R55143" s="404"/>
      <c r="S55143" s="404"/>
      <c r="T55143" s="404"/>
    </row>
    <row r="55144" spans="12:20" ht="16.8">
      <c r="L55144" s="404"/>
      <c r="M55144" s="404"/>
      <c r="N55144" s="404"/>
      <c r="O55144" s="404"/>
      <c r="P55144" s="404"/>
      <c r="Q55144" s="404"/>
      <c r="R55144" s="404"/>
      <c r="S55144" s="404"/>
      <c r="T55144" s="404"/>
    </row>
    <row r="55145" spans="12:20" ht="16.8">
      <c r="L55145" s="404"/>
      <c r="M55145" s="404"/>
      <c r="N55145" s="404"/>
      <c r="O55145" s="404"/>
      <c r="P55145" s="404"/>
      <c r="Q55145" s="404"/>
      <c r="R55145" s="404"/>
      <c r="S55145" s="404"/>
      <c r="T55145" s="404"/>
    </row>
    <row r="55146" spans="12:20" ht="16.8">
      <c r="L55146" s="404"/>
      <c r="M55146" s="404"/>
      <c r="N55146" s="404"/>
      <c r="O55146" s="404"/>
      <c r="P55146" s="404"/>
      <c r="Q55146" s="404"/>
      <c r="R55146" s="404"/>
      <c r="S55146" s="404"/>
      <c r="T55146" s="404"/>
    </row>
    <row r="55147" spans="12:20" ht="16.8">
      <c r="L55147" s="404"/>
      <c r="M55147" s="404"/>
      <c r="N55147" s="404"/>
      <c r="O55147" s="404"/>
      <c r="P55147" s="404"/>
      <c r="Q55147" s="404"/>
      <c r="R55147" s="404"/>
      <c r="S55147" s="404"/>
      <c r="T55147" s="404"/>
    </row>
    <row r="55148" spans="12:20" ht="16.8">
      <c r="L55148" s="404"/>
      <c r="M55148" s="404"/>
      <c r="N55148" s="404"/>
      <c r="O55148" s="404"/>
      <c r="P55148" s="404"/>
      <c r="Q55148" s="404"/>
      <c r="R55148" s="404"/>
      <c r="S55148" s="404"/>
      <c r="T55148" s="404"/>
    </row>
    <row r="55149" spans="12:20" ht="16.8">
      <c r="L55149" s="404"/>
      <c r="M55149" s="404"/>
      <c r="N55149" s="404"/>
      <c r="O55149" s="404"/>
      <c r="P55149" s="404"/>
      <c r="Q55149" s="404"/>
      <c r="R55149" s="404"/>
      <c r="S55149" s="404"/>
      <c r="T55149" s="404"/>
    </row>
    <row r="55150" spans="12:20" ht="16.8">
      <c r="L55150" s="404"/>
      <c r="M55150" s="404"/>
      <c r="N55150" s="404"/>
      <c r="O55150" s="404"/>
      <c r="P55150" s="404"/>
      <c r="Q55150" s="404"/>
      <c r="R55150" s="404"/>
      <c r="S55150" s="404"/>
      <c r="T55150" s="404"/>
    </row>
    <row r="55151" spans="12:20" ht="16.8">
      <c r="L55151" s="404"/>
      <c r="M55151" s="404"/>
      <c r="N55151" s="404"/>
      <c r="O55151" s="404"/>
      <c r="P55151" s="404"/>
      <c r="Q55151" s="404"/>
      <c r="R55151" s="404"/>
      <c r="S55151" s="404"/>
      <c r="T55151" s="404"/>
    </row>
    <row r="55152" spans="12:20" ht="16.8">
      <c r="L55152" s="404"/>
      <c r="M55152" s="404"/>
      <c r="N55152" s="404"/>
      <c r="O55152" s="404"/>
      <c r="P55152" s="404"/>
      <c r="Q55152" s="404"/>
      <c r="R55152" s="404"/>
      <c r="S55152" s="404"/>
      <c r="T55152" s="404"/>
    </row>
    <row r="55153" spans="12:20" ht="16.8">
      <c r="L55153" s="404"/>
      <c r="M55153" s="404"/>
      <c r="N55153" s="404"/>
      <c r="O55153" s="404"/>
      <c r="P55153" s="404"/>
      <c r="Q55153" s="404"/>
      <c r="R55153" s="404"/>
      <c r="S55153" s="404"/>
      <c r="T55153" s="404"/>
    </row>
    <row r="55154" spans="12:20" ht="16.8">
      <c r="L55154" s="404"/>
      <c r="M55154" s="404"/>
      <c r="N55154" s="404"/>
      <c r="O55154" s="404"/>
      <c r="P55154" s="404"/>
      <c r="Q55154" s="404"/>
      <c r="R55154" s="404"/>
      <c r="S55154" s="404"/>
      <c r="T55154" s="404"/>
    </row>
    <row r="55155" spans="12:20" ht="16.8">
      <c r="L55155" s="404"/>
      <c r="M55155" s="404"/>
      <c r="N55155" s="404"/>
      <c r="O55155" s="404"/>
      <c r="P55155" s="404"/>
      <c r="Q55155" s="404"/>
      <c r="R55155" s="404"/>
      <c r="S55155" s="404"/>
      <c r="T55155" s="404"/>
    </row>
    <row r="55156" spans="12:20" ht="16.8">
      <c r="L55156" s="404"/>
      <c r="M55156" s="404"/>
      <c r="N55156" s="404"/>
      <c r="O55156" s="404"/>
      <c r="P55156" s="404"/>
      <c r="Q55156" s="404"/>
      <c r="R55156" s="404"/>
      <c r="S55156" s="404"/>
      <c r="T55156" s="404"/>
    </row>
    <row r="55157" spans="12:20" ht="16.8">
      <c r="L55157" s="404"/>
      <c r="M55157" s="404"/>
      <c r="N55157" s="404"/>
      <c r="O55157" s="404"/>
      <c r="P55157" s="404"/>
      <c r="Q55157" s="404"/>
      <c r="R55157" s="404"/>
      <c r="S55157" s="404"/>
      <c r="T55157" s="404"/>
    </row>
    <row r="55158" spans="12:20" ht="16.8">
      <c r="L55158" s="404"/>
      <c r="M55158" s="404"/>
      <c r="N55158" s="404"/>
      <c r="O55158" s="404"/>
      <c r="P55158" s="404"/>
      <c r="Q55158" s="404"/>
      <c r="R55158" s="404"/>
      <c r="S55158" s="404"/>
      <c r="T55158" s="404"/>
    </row>
    <row r="55159" spans="12:20" ht="16.8">
      <c r="L55159" s="404"/>
      <c r="M55159" s="404"/>
      <c r="N55159" s="404"/>
      <c r="O55159" s="404"/>
      <c r="P55159" s="404"/>
      <c r="Q55159" s="404"/>
      <c r="R55159" s="404"/>
      <c r="S55159" s="404"/>
      <c r="T55159" s="404"/>
    </row>
    <row r="55160" spans="12:20" ht="16.8">
      <c r="L55160" s="404"/>
      <c r="M55160" s="404"/>
      <c r="N55160" s="404"/>
      <c r="O55160" s="404"/>
      <c r="P55160" s="404"/>
      <c r="Q55160" s="404"/>
      <c r="R55160" s="404"/>
      <c r="S55160" s="404"/>
      <c r="T55160" s="404"/>
    </row>
    <row r="55161" spans="12:20" ht="16.8">
      <c r="L55161" s="404"/>
      <c r="M55161" s="404"/>
      <c r="N55161" s="404"/>
      <c r="O55161" s="404"/>
      <c r="P55161" s="404"/>
      <c r="Q55161" s="404"/>
      <c r="R55161" s="404"/>
      <c r="S55161" s="404"/>
      <c r="T55161" s="404"/>
    </row>
    <row r="55162" spans="12:20" ht="16.8">
      <c r="L55162" s="404"/>
      <c r="M55162" s="404"/>
      <c r="N55162" s="404"/>
      <c r="O55162" s="404"/>
      <c r="P55162" s="404"/>
      <c r="Q55162" s="404"/>
      <c r="R55162" s="404"/>
      <c r="S55162" s="404"/>
      <c r="T55162" s="404"/>
    </row>
    <row r="55163" spans="12:20" ht="16.8">
      <c r="L55163" s="404"/>
      <c r="M55163" s="404"/>
      <c r="N55163" s="404"/>
      <c r="O55163" s="404"/>
      <c r="P55163" s="404"/>
      <c r="Q55163" s="404"/>
      <c r="R55163" s="404"/>
      <c r="S55163" s="404"/>
      <c r="T55163" s="404"/>
    </row>
    <row r="55164" spans="12:20" ht="16.8">
      <c r="L55164" s="404"/>
      <c r="M55164" s="404"/>
      <c r="N55164" s="404"/>
      <c r="O55164" s="404"/>
      <c r="P55164" s="404"/>
      <c r="Q55164" s="404"/>
      <c r="R55164" s="404"/>
      <c r="S55164" s="404"/>
      <c r="T55164" s="404"/>
    </row>
    <row r="55165" spans="12:20" ht="16.8">
      <c r="L55165" s="404"/>
      <c r="M55165" s="404"/>
      <c r="N55165" s="404"/>
      <c r="O55165" s="404"/>
      <c r="P55165" s="404"/>
      <c r="Q55165" s="404"/>
      <c r="R55165" s="404"/>
      <c r="S55165" s="404"/>
      <c r="T55165" s="404"/>
    </row>
    <row r="55166" spans="12:20" ht="16.8">
      <c r="L55166" s="404"/>
      <c r="M55166" s="404"/>
      <c r="N55166" s="404"/>
      <c r="O55166" s="404"/>
      <c r="P55166" s="404"/>
      <c r="Q55166" s="404"/>
      <c r="R55166" s="404"/>
      <c r="S55166" s="404"/>
      <c r="T55166" s="404"/>
    </row>
    <row r="55167" spans="12:20" ht="16.8">
      <c r="L55167" s="404"/>
      <c r="M55167" s="404"/>
      <c r="N55167" s="404"/>
      <c r="O55167" s="404"/>
      <c r="P55167" s="404"/>
      <c r="Q55167" s="404"/>
      <c r="R55167" s="404"/>
      <c r="S55167" s="404"/>
      <c r="T55167" s="404"/>
    </row>
    <row r="55168" spans="12:20" ht="16.8">
      <c r="L55168" s="404"/>
      <c r="M55168" s="404"/>
      <c r="N55168" s="404"/>
      <c r="O55168" s="404"/>
      <c r="P55168" s="404"/>
      <c r="Q55168" s="404"/>
      <c r="R55168" s="404"/>
      <c r="S55168" s="404"/>
      <c r="T55168" s="404"/>
    </row>
    <row r="55169" spans="12:20" ht="16.8">
      <c r="L55169" s="404"/>
      <c r="M55169" s="404"/>
      <c r="N55169" s="404"/>
      <c r="O55169" s="404"/>
      <c r="P55169" s="404"/>
      <c r="Q55169" s="404"/>
      <c r="R55169" s="404"/>
      <c r="S55169" s="404"/>
      <c r="T55169" s="404"/>
    </row>
    <row r="55170" spans="12:20" ht="16.8">
      <c r="L55170" s="404"/>
      <c r="M55170" s="404"/>
      <c r="N55170" s="404"/>
      <c r="O55170" s="404"/>
      <c r="P55170" s="404"/>
      <c r="Q55170" s="404"/>
      <c r="R55170" s="404"/>
      <c r="S55170" s="404"/>
      <c r="T55170" s="404"/>
    </row>
    <row r="55171" spans="12:20" ht="16.8">
      <c r="L55171" s="404"/>
      <c r="M55171" s="404"/>
      <c r="N55171" s="404"/>
      <c r="O55171" s="404"/>
      <c r="P55171" s="404"/>
      <c r="Q55171" s="404"/>
      <c r="R55171" s="404"/>
      <c r="S55171" s="404"/>
      <c r="T55171" s="404"/>
    </row>
    <row r="55172" spans="12:20" ht="16.8">
      <c r="L55172" s="404"/>
      <c r="M55172" s="404"/>
      <c r="N55172" s="404"/>
      <c r="O55172" s="404"/>
      <c r="P55172" s="404"/>
      <c r="Q55172" s="404"/>
      <c r="R55172" s="404"/>
      <c r="S55172" s="404"/>
      <c r="T55172" s="404"/>
    </row>
    <row r="55173" spans="12:20" ht="16.8">
      <c r="L55173" s="404"/>
      <c r="M55173" s="404"/>
      <c r="N55173" s="404"/>
      <c r="O55173" s="404"/>
      <c r="P55173" s="404"/>
      <c r="Q55173" s="404"/>
      <c r="R55173" s="404"/>
      <c r="S55173" s="404"/>
      <c r="T55173" s="404"/>
    </row>
    <row r="55174" spans="12:20" ht="16.8">
      <c r="L55174" s="404"/>
      <c r="M55174" s="404"/>
      <c r="N55174" s="404"/>
      <c r="O55174" s="404"/>
      <c r="P55174" s="404"/>
      <c r="Q55174" s="404"/>
      <c r="R55174" s="404"/>
      <c r="S55174" s="404"/>
      <c r="T55174" s="404"/>
    </row>
    <row r="55175" spans="12:20" ht="16.8">
      <c r="L55175" s="404"/>
      <c r="M55175" s="404"/>
      <c r="N55175" s="404"/>
      <c r="O55175" s="404"/>
      <c r="P55175" s="404"/>
      <c r="Q55175" s="404"/>
      <c r="R55175" s="404"/>
      <c r="S55175" s="404"/>
      <c r="T55175" s="404"/>
    </row>
    <row r="55176" spans="12:20" ht="16.8">
      <c r="L55176" s="404"/>
      <c r="M55176" s="404"/>
      <c r="N55176" s="404"/>
      <c r="O55176" s="404"/>
      <c r="P55176" s="404"/>
      <c r="Q55176" s="404"/>
      <c r="R55176" s="404"/>
      <c r="S55176" s="404"/>
      <c r="T55176" s="404"/>
    </row>
    <row r="55177" spans="12:20" ht="16.8">
      <c r="L55177" s="404"/>
      <c r="M55177" s="404"/>
      <c r="N55177" s="404"/>
      <c r="O55177" s="404"/>
      <c r="P55177" s="404"/>
      <c r="Q55177" s="404"/>
      <c r="R55177" s="404"/>
      <c r="S55177" s="404"/>
      <c r="T55177" s="404"/>
    </row>
    <row r="55178" spans="12:20" ht="16.8">
      <c r="L55178" s="404"/>
      <c r="M55178" s="404"/>
      <c r="N55178" s="404"/>
      <c r="O55178" s="404"/>
      <c r="P55178" s="404"/>
      <c r="Q55178" s="404"/>
      <c r="R55178" s="404"/>
      <c r="S55178" s="404"/>
      <c r="T55178" s="404"/>
    </row>
    <row r="55179" spans="12:20" ht="16.8">
      <c r="L55179" s="404"/>
      <c r="M55179" s="404"/>
      <c r="N55179" s="404"/>
      <c r="O55179" s="404"/>
      <c r="P55179" s="404"/>
      <c r="Q55179" s="404"/>
      <c r="R55179" s="404"/>
      <c r="S55179" s="404"/>
      <c r="T55179" s="404"/>
    </row>
    <row r="55180" spans="12:20" ht="16.8">
      <c r="L55180" s="404"/>
      <c r="M55180" s="404"/>
      <c r="N55180" s="404"/>
      <c r="O55180" s="404"/>
      <c r="P55180" s="404"/>
      <c r="Q55180" s="404"/>
      <c r="R55180" s="404"/>
      <c r="S55180" s="404"/>
      <c r="T55180" s="404"/>
    </row>
    <row r="55181" spans="12:20" ht="16.8">
      <c r="L55181" s="404"/>
      <c r="M55181" s="404"/>
      <c r="N55181" s="404"/>
      <c r="O55181" s="404"/>
      <c r="P55181" s="404"/>
      <c r="Q55181" s="404"/>
      <c r="R55181" s="404"/>
      <c r="S55181" s="404"/>
      <c r="T55181" s="404"/>
    </row>
    <row r="55182" spans="12:20" ht="16.8">
      <c r="L55182" s="404"/>
      <c r="M55182" s="404"/>
      <c r="N55182" s="404"/>
      <c r="O55182" s="404"/>
      <c r="P55182" s="404"/>
      <c r="Q55182" s="404"/>
      <c r="R55182" s="404"/>
      <c r="S55182" s="404"/>
      <c r="T55182" s="404"/>
    </row>
    <row r="55183" spans="12:20" ht="16.8">
      <c r="L55183" s="404"/>
      <c r="M55183" s="404"/>
      <c r="N55183" s="404"/>
      <c r="O55183" s="404"/>
      <c r="P55183" s="404"/>
      <c r="Q55183" s="404"/>
      <c r="R55183" s="404"/>
      <c r="S55183" s="404"/>
      <c r="T55183" s="404"/>
    </row>
    <row r="55184" spans="12:20" ht="16.8">
      <c r="L55184" s="404"/>
      <c r="M55184" s="404"/>
      <c r="N55184" s="404"/>
      <c r="O55184" s="404"/>
      <c r="P55184" s="404"/>
      <c r="Q55184" s="404"/>
      <c r="R55184" s="404"/>
      <c r="S55184" s="404"/>
      <c r="T55184" s="404"/>
    </row>
    <row r="55185" spans="12:20" ht="16.8">
      <c r="L55185" s="404"/>
      <c r="M55185" s="404"/>
      <c r="N55185" s="404"/>
      <c r="O55185" s="404"/>
      <c r="P55185" s="404"/>
      <c r="Q55185" s="404"/>
      <c r="R55185" s="404"/>
      <c r="S55185" s="404"/>
      <c r="T55185" s="404"/>
    </row>
    <row r="55186" spans="12:20" ht="16.8">
      <c r="L55186" s="404"/>
      <c r="M55186" s="404"/>
      <c r="N55186" s="404"/>
      <c r="O55186" s="404"/>
      <c r="P55186" s="404"/>
      <c r="Q55186" s="404"/>
      <c r="R55186" s="404"/>
      <c r="S55186" s="404"/>
      <c r="T55186" s="404"/>
    </row>
    <row r="55187" spans="12:20" ht="16.8">
      <c r="L55187" s="404"/>
      <c r="M55187" s="404"/>
      <c r="N55187" s="404"/>
      <c r="O55187" s="404"/>
      <c r="P55187" s="404"/>
      <c r="Q55187" s="404"/>
      <c r="R55187" s="404"/>
      <c r="S55187" s="404"/>
      <c r="T55187" s="404"/>
    </row>
    <row r="55188" spans="12:20" ht="16.8">
      <c r="L55188" s="404"/>
      <c r="M55188" s="404"/>
      <c r="N55188" s="404"/>
      <c r="O55188" s="404"/>
      <c r="P55188" s="404"/>
      <c r="Q55188" s="404"/>
      <c r="R55188" s="404"/>
      <c r="S55188" s="404"/>
      <c r="T55188" s="404"/>
    </row>
    <row r="55189" spans="12:20" ht="16.8">
      <c r="L55189" s="404"/>
      <c r="M55189" s="404"/>
      <c r="N55189" s="404"/>
      <c r="O55189" s="404"/>
      <c r="P55189" s="404"/>
      <c r="Q55189" s="404"/>
      <c r="R55189" s="404"/>
      <c r="S55189" s="404"/>
      <c r="T55189" s="404"/>
    </row>
    <row r="55190" spans="12:20" ht="16.8">
      <c r="L55190" s="404"/>
      <c r="M55190" s="404"/>
      <c r="N55190" s="404"/>
      <c r="O55190" s="404"/>
      <c r="P55190" s="404"/>
      <c r="Q55190" s="404"/>
      <c r="R55190" s="404"/>
      <c r="S55190" s="404"/>
      <c r="T55190" s="404"/>
    </row>
    <row r="55191" spans="12:20" ht="16.8">
      <c r="L55191" s="404"/>
      <c r="M55191" s="404"/>
      <c r="N55191" s="404"/>
      <c r="O55191" s="404"/>
      <c r="P55191" s="404"/>
      <c r="Q55191" s="404"/>
      <c r="R55191" s="404"/>
      <c r="S55191" s="404"/>
      <c r="T55191" s="404"/>
    </row>
    <row r="55192" spans="12:20" ht="16.8">
      <c r="L55192" s="404"/>
      <c r="M55192" s="404"/>
      <c r="N55192" s="404"/>
      <c r="O55192" s="404"/>
      <c r="P55192" s="404"/>
      <c r="Q55192" s="404"/>
      <c r="R55192" s="404"/>
      <c r="S55192" s="404"/>
      <c r="T55192" s="404"/>
    </row>
    <row r="55193" spans="12:20" ht="16.8">
      <c r="L55193" s="404"/>
      <c r="M55193" s="404"/>
      <c r="N55193" s="404"/>
      <c r="O55193" s="404"/>
      <c r="P55193" s="404"/>
      <c r="Q55193" s="404"/>
      <c r="R55193" s="404"/>
      <c r="S55193" s="404"/>
      <c r="T55193" s="404"/>
    </row>
    <row r="55194" spans="12:20" ht="16.8">
      <c r="L55194" s="404"/>
      <c r="M55194" s="404"/>
      <c r="N55194" s="404"/>
      <c r="O55194" s="404"/>
      <c r="P55194" s="404"/>
      <c r="Q55194" s="404"/>
      <c r="R55194" s="404"/>
      <c r="S55194" s="404"/>
      <c r="T55194" s="404"/>
    </row>
    <row r="55195" spans="12:20" ht="16.8">
      <c r="L55195" s="404"/>
      <c r="M55195" s="404"/>
      <c r="N55195" s="404"/>
      <c r="O55195" s="404"/>
      <c r="P55195" s="404"/>
      <c r="Q55195" s="404"/>
      <c r="R55195" s="404"/>
      <c r="S55195" s="404"/>
      <c r="T55195" s="404"/>
    </row>
    <row r="55196" spans="12:20" ht="16.8">
      <c r="L55196" s="404"/>
      <c r="M55196" s="404"/>
      <c r="N55196" s="404"/>
      <c r="O55196" s="404"/>
      <c r="P55196" s="404"/>
      <c r="Q55196" s="404"/>
      <c r="R55196" s="404"/>
      <c r="S55196" s="404"/>
      <c r="T55196" s="404"/>
    </row>
    <row r="55197" spans="12:20" ht="16.8">
      <c r="L55197" s="404"/>
      <c r="M55197" s="404"/>
      <c r="N55197" s="404"/>
      <c r="O55197" s="404"/>
      <c r="P55197" s="404"/>
      <c r="Q55197" s="404"/>
      <c r="R55197" s="404"/>
      <c r="S55197" s="404"/>
      <c r="T55197" s="404"/>
    </row>
    <row r="55198" spans="12:20" ht="16.8">
      <c r="L55198" s="404"/>
      <c r="M55198" s="404"/>
      <c r="N55198" s="404"/>
      <c r="O55198" s="404"/>
      <c r="P55198" s="404"/>
      <c r="Q55198" s="404"/>
      <c r="R55198" s="404"/>
      <c r="S55198" s="404"/>
      <c r="T55198" s="404"/>
    </row>
    <row r="55199" spans="12:20" ht="16.8">
      <c r="L55199" s="404"/>
      <c r="M55199" s="404"/>
      <c r="N55199" s="404"/>
      <c r="O55199" s="404"/>
      <c r="P55199" s="404"/>
      <c r="Q55199" s="404"/>
      <c r="R55199" s="404"/>
      <c r="S55199" s="404"/>
      <c r="T55199" s="404"/>
    </row>
    <row r="55200" spans="12:20" ht="16.8">
      <c r="L55200" s="404"/>
      <c r="M55200" s="404"/>
      <c r="N55200" s="404"/>
      <c r="O55200" s="404"/>
      <c r="P55200" s="404"/>
      <c r="Q55200" s="404"/>
      <c r="R55200" s="404"/>
      <c r="S55200" s="404"/>
      <c r="T55200" s="404"/>
    </row>
    <row r="55201" spans="12:20" ht="16.8">
      <c r="L55201" s="404"/>
      <c r="M55201" s="404"/>
      <c r="N55201" s="404"/>
      <c r="O55201" s="404"/>
      <c r="P55201" s="404"/>
      <c r="Q55201" s="404"/>
      <c r="R55201" s="404"/>
      <c r="S55201" s="404"/>
      <c r="T55201" s="404"/>
    </row>
    <row r="55202" spans="12:20" ht="16.8">
      <c r="L55202" s="404"/>
      <c r="M55202" s="404"/>
      <c r="N55202" s="404"/>
      <c r="O55202" s="404"/>
      <c r="P55202" s="404"/>
      <c r="Q55202" s="404"/>
      <c r="R55202" s="404"/>
      <c r="S55202" s="404"/>
      <c r="T55202" s="404"/>
    </row>
    <row r="55203" spans="12:20" ht="16.8">
      <c r="L55203" s="404"/>
      <c r="M55203" s="404"/>
      <c r="N55203" s="404"/>
      <c r="O55203" s="404"/>
      <c r="P55203" s="404"/>
      <c r="Q55203" s="404"/>
      <c r="R55203" s="404"/>
      <c r="S55203" s="404"/>
      <c r="T55203" s="404"/>
    </row>
    <row r="55204" spans="12:20" ht="16.8">
      <c r="L55204" s="404"/>
      <c r="M55204" s="404"/>
      <c r="N55204" s="404"/>
      <c r="O55204" s="404"/>
      <c r="P55204" s="404"/>
      <c r="Q55204" s="404"/>
      <c r="R55204" s="404"/>
      <c r="S55204" s="404"/>
      <c r="T55204" s="404"/>
    </row>
    <row r="55205" spans="12:20" ht="16.8">
      <c r="L55205" s="404"/>
      <c r="M55205" s="404"/>
      <c r="N55205" s="404"/>
      <c r="O55205" s="404"/>
      <c r="P55205" s="404"/>
      <c r="Q55205" s="404"/>
      <c r="R55205" s="404"/>
      <c r="S55205" s="404"/>
      <c r="T55205" s="404"/>
    </row>
    <row r="55206" spans="12:20" ht="16.8">
      <c r="L55206" s="404"/>
      <c r="M55206" s="404"/>
      <c r="N55206" s="404"/>
      <c r="O55206" s="404"/>
      <c r="P55206" s="404"/>
      <c r="Q55206" s="404"/>
      <c r="R55206" s="404"/>
      <c r="S55206" s="404"/>
      <c r="T55206" s="404"/>
    </row>
    <row r="55207" spans="12:20" ht="16.8">
      <c r="L55207" s="404"/>
      <c r="M55207" s="404"/>
      <c r="N55207" s="404"/>
      <c r="O55207" s="404"/>
      <c r="P55207" s="404"/>
      <c r="Q55207" s="404"/>
      <c r="R55207" s="404"/>
      <c r="S55207" s="404"/>
      <c r="T55207" s="404"/>
    </row>
    <row r="55208" spans="12:20" ht="16.8">
      <c r="L55208" s="404"/>
      <c r="M55208" s="404"/>
      <c r="N55208" s="404"/>
      <c r="O55208" s="404"/>
      <c r="P55208" s="404"/>
      <c r="Q55208" s="404"/>
      <c r="R55208" s="404"/>
      <c r="S55208" s="404"/>
      <c r="T55208" s="404"/>
    </row>
    <row r="55209" spans="12:20" ht="16.8">
      <c r="L55209" s="404"/>
      <c r="M55209" s="404"/>
      <c r="N55209" s="404"/>
      <c r="O55209" s="404"/>
      <c r="P55209" s="404"/>
      <c r="Q55209" s="404"/>
      <c r="R55209" s="404"/>
      <c r="S55209" s="404"/>
      <c r="T55209" s="404"/>
    </row>
    <row r="55210" spans="12:20" ht="16.8">
      <c r="L55210" s="404"/>
      <c r="M55210" s="404"/>
      <c r="N55210" s="404"/>
      <c r="O55210" s="404"/>
      <c r="P55210" s="404"/>
      <c r="Q55210" s="404"/>
      <c r="R55210" s="404"/>
      <c r="S55210" s="404"/>
      <c r="T55210" s="404"/>
    </row>
    <row r="55211" spans="12:20" ht="16.8">
      <c r="L55211" s="404"/>
      <c r="M55211" s="404"/>
      <c r="N55211" s="404"/>
      <c r="O55211" s="404"/>
      <c r="P55211" s="404"/>
      <c r="Q55211" s="404"/>
      <c r="R55211" s="404"/>
      <c r="S55211" s="404"/>
      <c r="T55211" s="404"/>
    </row>
    <row r="55212" spans="12:20" ht="16.8">
      <c r="L55212" s="404"/>
      <c r="M55212" s="404"/>
      <c r="N55212" s="404"/>
      <c r="O55212" s="404"/>
      <c r="P55212" s="404"/>
      <c r="Q55212" s="404"/>
      <c r="R55212" s="404"/>
      <c r="S55212" s="404"/>
      <c r="T55212" s="404"/>
    </row>
    <row r="55213" spans="12:20" ht="16.8">
      <c r="L55213" s="404"/>
      <c r="M55213" s="404"/>
      <c r="N55213" s="404"/>
      <c r="O55213" s="404"/>
      <c r="P55213" s="404"/>
      <c r="Q55213" s="404"/>
      <c r="R55213" s="404"/>
      <c r="S55213" s="404"/>
      <c r="T55213" s="404"/>
    </row>
    <row r="55214" spans="12:20" ht="16.8">
      <c r="L55214" s="404"/>
      <c r="M55214" s="404"/>
      <c r="N55214" s="404"/>
      <c r="O55214" s="404"/>
      <c r="P55214" s="404"/>
      <c r="Q55214" s="404"/>
      <c r="R55214" s="404"/>
      <c r="S55214" s="404"/>
      <c r="T55214" s="404"/>
    </row>
    <row r="55215" spans="12:20" ht="16.8">
      <c r="L55215" s="404"/>
      <c r="M55215" s="404"/>
      <c r="N55215" s="404"/>
      <c r="O55215" s="404"/>
      <c r="P55215" s="404"/>
      <c r="Q55215" s="404"/>
      <c r="R55215" s="404"/>
      <c r="S55215" s="404"/>
      <c r="T55215" s="404"/>
    </row>
    <row r="55216" spans="12:20" ht="16.8">
      <c r="L55216" s="404"/>
      <c r="M55216" s="404"/>
      <c r="N55216" s="404"/>
      <c r="O55216" s="404"/>
      <c r="P55216" s="404"/>
      <c r="Q55216" s="404"/>
      <c r="R55216" s="404"/>
      <c r="S55216" s="404"/>
      <c r="T55216" s="404"/>
    </row>
    <row r="55217" spans="12:20" ht="16.8">
      <c r="L55217" s="404"/>
      <c r="M55217" s="404"/>
      <c r="N55217" s="404"/>
      <c r="O55217" s="404"/>
      <c r="P55217" s="404"/>
      <c r="Q55217" s="404"/>
      <c r="R55217" s="404"/>
      <c r="S55217" s="404"/>
      <c r="T55217" s="404"/>
    </row>
    <row r="55218" spans="12:20" ht="16.8">
      <c r="L55218" s="404"/>
      <c r="M55218" s="404"/>
      <c r="N55218" s="404"/>
      <c r="O55218" s="404"/>
      <c r="P55218" s="404"/>
      <c r="Q55218" s="404"/>
      <c r="R55218" s="404"/>
      <c r="S55218" s="404"/>
      <c r="T55218" s="404"/>
    </row>
    <row r="55219" spans="12:20" ht="16.8">
      <c r="L55219" s="404"/>
      <c r="M55219" s="404"/>
      <c r="N55219" s="404"/>
      <c r="O55219" s="404"/>
      <c r="P55219" s="404"/>
      <c r="Q55219" s="404"/>
      <c r="R55219" s="404"/>
      <c r="S55219" s="404"/>
      <c r="T55219" s="404"/>
    </row>
    <row r="55220" spans="12:20" ht="16.8">
      <c r="L55220" s="404"/>
      <c r="M55220" s="404"/>
      <c r="N55220" s="404"/>
      <c r="O55220" s="404"/>
      <c r="P55220" s="404"/>
      <c r="Q55220" s="404"/>
      <c r="R55220" s="404"/>
      <c r="S55220" s="404"/>
      <c r="T55220" s="404"/>
    </row>
    <row r="55221" spans="12:20" ht="16.8">
      <c r="L55221" s="404"/>
      <c r="M55221" s="404"/>
      <c r="N55221" s="404"/>
      <c r="O55221" s="404"/>
      <c r="P55221" s="404"/>
      <c r="Q55221" s="404"/>
      <c r="R55221" s="404"/>
      <c r="S55221" s="404"/>
      <c r="T55221" s="404"/>
    </row>
    <row r="55222" spans="12:20" ht="16.8">
      <c r="L55222" s="404"/>
      <c r="M55222" s="404"/>
      <c r="N55222" s="404"/>
      <c r="O55222" s="404"/>
      <c r="P55222" s="404"/>
      <c r="Q55222" s="404"/>
      <c r="R55222" s="404"/>
      <c r="S55222" s="404"/>
      <c r="T55222" s="404"/>
    </row>
    <row r="55223" spans="12:20" ht="16.8">
      <c r="L55223" s="404"/>
      <c r="M55223" s="404"/>
      <c r="N55223" s="404"/>
      <c r="O55223" s="404"/>
      <c r="P55223" s="404"/>
      <c r="Q55223" s="404"/>
      <c r="R55223" s="404"/>
      <c r="S55223" s="404"/>
      <c r="T55223" s="404"/>
    </row>
    <row r="55224" spans="12:20" ht="16.8">
      <c r="L55224" s="404"/>
      <c r="M55224" s="404"/>
      <c r="N55224" s="404"/>
      <c r="O55224" s="404"/>
      <c r="P55224" s="404"/>
      <c r="Q55224" s="404"/>
      <c r="R55224" s="404"/>
      <c r="S55224" s="404"/>
      <c r="T55224" s="404"/>
    </row>
    <row r="55225" spans="12:20" ht="16.8">
      <c r="L55225" s="404"/>
      <c r="M55225" s="404"/>
      <c r="N55225" s="404"/>
      <c r="O55225" s="404"/>
      <c r="P55225" s="404"/>
      <c r="Q55225" s="404"/>
      <c r="R55225" s="404"/>
      <c r="S55225" s="404"/>
      <c r="T55225" s="404"/>
    </row>
    <row r="55226" spans="12:20" ht="16.8">
      <c r="L55226" s="404"/>
      <c r="M55226" s="404"/>
      <c r="N55226" s="404"/>
      <c r="O55226" s="404"/>
      <c r="P55226" s="404"/>
      <c r="Q55226" s="404"/>
      <c r="R55226" s="404"/>
      <c r="S55226" s="404"/>
      <c r="T55226" s="404"/>
    </row>
    <row r="55227" spans="12:20" ht="16.8">
      <c r="L55227" s="404"/>
      <c r="M55227" s="404"/>
      <c r="N55227" s="404"/>
      <c r="O55227" s="404"/>
      <c r="P55227" s="404"/>
      <c r="Q55227" s="404"/>
      <c r="R55227" s="404"/>
      <c r="S55227" s="404"/>
      <c r="T55227" s="404"/>
    </row>
    <row r="55228" spans="12:20" ht="16.8">
      <c r="L55228" s="404"/>
      <c r="M55228" s="404"/>
      <c r="N55228" s="404"/>
      <c r="O55228" s="404"/>
      <c r="P55228" s="404"/>
      <c r="Q55228" s="404"/>
      <c r="R55228" s="404"/>
      <c r="S55228" s="404"/>
      <c r="T55228" s="404"/>
    </row>
    <row r="55229" spans="12:20" ht="16.8">
      <c r="L55229" s="404"/>
      <c r="M55229" s="404"/>
      <c r="N55229" s="404"/>
      <c r="O55229" s="404"/>
      <c r="P55229" s="404"/>
      <c r="Q55229" s="404"/>
      <c r="R55229" s="404"/>
      <c r="S55229" s="404"/>
      <c r="T55229" s="404"/>
    </row>
    <row r="55230" spans="12:20" ht="16.8">
      <c r="L55230" s="404"/>
      <c r="M55230" s="404"/>
      <c r="N55230" s="404"/>
      <c r="O55230" s="404"/>
      <c r="P55230" s="404"/>
      <c r="Q55230" s="404"/>
      <c r="R55230" s="404"/>
      <c r="S55230" s="404"/>
      <c r="T55230" s="404"/>
    </row>
    <row r="55231" spans="12:20" ht="16.8">
      <c r="L55231" s="404"/>
      <c r="M55231" s="404"/>
      <c r="N55231" s="404"/>
      <c r="O55231" s="404"/>
      <c r="P55231" s="404"/>
      <c r="Q55231" s="404"/>
      <c r="R55231" s="404"/>
      <c r="S55231" s="404"/>
      <c r="T55231" s="404"/>
    </row>
    <row r="55232" spans="12:20" ht="16.8">
      <c r="L55232" s="404"/>
      <c r="M55232" s="404"/>
      <c r="N55232" s="404"/>
      <c r="O55232" s="404"/>
      <c r="P55232" s="404"/>
      <c r="Q55232" s="404"/>
      <c r="R55232" s="404"/>
      <c r="S55232" s="404"/>
      <c r="T55232" s="404"/>
    </row>
    <row r="55233" spans="12:20" ht="16.8">
      <c r="L55233" s="404"/>
      <c r="M55233" s="404"/>
      <c r="N55233" s="404"/>
      <c r="O55233" s="404"/>
      <c r="P55233" s="404"/>
      <c r="Q55233" s="404"/>
      <c r="R55233" s="404"/>
      <c r="S55233" s="404"/>
      <c r="T55233" s="404"/>
    </row>
    <row r="55234" spans="12:20" ht="16.8">
      <c r="L55234" s="404"/>
      <c r="M55234" s="404"/>
      <c r="N55234" s="404"/>
      <c r="O55234" s="404"/>
      <c r="P55234" s="404"/>
      <c r="Q55234" s="404"/>
      <c r="R55234" s="404"/>
      <c r="S55234" s="404"/>
      <c r="T55234" s="404"/>
    </row>
    <row r="55235" spans="12:20" ht="16.8">
      <c r="L55235" s="404"/>
      <c r="M55235" s="404"/>
      <c r="N55235" s="404"/>
      <c r="O55235" s="404"/>
      <c r="P55235" s="404"/>
      <c r="Q55235" s="404"/>
      <c r="R55235" s="404"/>
      <c r="S55235" s="404"/>
      <c r="T55235" s="404"/>
    </row>
    <row r="55236" spans="12:20" ht="16.8">
      <c r="L55236" s="404"/>
      <c r="M55236" s="404"/>
      <c r="N55236" s="404"/>
      <c r="O55236" s="404"/>
      <c r="P55236" s="404"/>
      <c r="Q55236" s="404"/>
      <c r="R55236" s="404"/>
      <c r="S55236" s="404"/>
      <c r="T55236" s="404"/>
    </row>
    <row r="55237" spans="12:20" ht="16.8">
      <c r="L55237" s="404"/>
      <c r="M55237" s="404"/>
      <c r="N55237" s="404"/>
      <c r="O55237" s="404"/>
      <c r="P55237" s="404"/>
      <c r="Q55237" s="404"/>
      <c r="R55237" s="404"/>
      <c r="S55237" s="404"/>
      <c r="T55237" s="404"/>
    </row>
    <row r="55238" spans="12:20" ht="16.8">
      <c r="L55238" s="404"/>
      <c r="M55238" s="404"/>
      <c r="N55238" s="404"/>
      <c r="O55238" s="404"/>
      <c r="P55238" s="404"/>
      <c r="Q55238" s="404"/>
      <c r="R55238" s="404"/>
      <c r="S55238" s="404"/>
      <c r="T55238" s="404"/>
    </row>
    <row r="55239" spans="12:20" ht="16.8">
      <c r="L55239" s="404"/>
      <c r="M55239" s="404"/>
      <c r="N55239" s="404"/>
      <c r="O55239" s="404"/>
      <c r="P55239" s="404"/>
      <c r="Q55239" s="404"/>
      <c r="R55239" s="404"/>
      <c r="S55239" s="404"/>
      <c r="T55239" s="404"/>
    </row>
    <row r="55240" spans="12:20" ht="16.8">
      <c r="L55240" s="404"/>
      <c r="M55240" s="404"/>
      <c r="N55240" s="404"/>
      <c r="O55240" s="404"/>
      <c r="P55240" s="404"/>
      <c r="Q55240" s="404"/>
      <c r="R55240" s="404"/>
      <c r="S55240" s="404"/>
      <c r="T55240" s="404"/>
    </row>
    <row r="55241" spans="12:20" ht="16.8">
      <c r="L55241" s="404"/>
      <c r="M55241" s="404"/>
      <c r="N55241" s="404"/>
      <c r="O55241" s="404"/>
      <c r="P55241" s="404"/>
      <c r="Q55241" s="404"/>
      <c r="R55241" s="404"/>
      <c r="S55241" s="404"/>
      <c r="T55241" s="404"/>
    </row>
    <row r="55242" spans="12:20" ht="16.8">
      <c r="L55242" s="404"/>
      <c r="M55242" s="404"/>
      <c r="N55242" s="404"/>
      <c r="O55242" s="404"/>
      <c r="P55242" s="404"/>
      <c r="Q55242" s="404"/>
      <c r="R55242" s="404"/>
      <c r="S55242" s="404"/>
      <c r="T55242" s="404"/>
    </row>
    <row r="55243" spans="12:20" ht="16.8">
      <c r="L55243" s="404"/>
      <c r="M55243" s="404"/>
      <c r="N55243" s="404"/>
      <c r="O55243" s="404"/>
      <c r="P55243" s="404"/>
      <c r="Q55243" s="404"/>
      <c r="R55243" s="404"/>
      <c r="S55243" s="404"/>
      <c r="T55243" s="404"/>
    </row>
    <row r="55244" spans="12:20" ht="16.8">
      <c r="L55244" s="404"/>
      <c r="M55244" s="404"/>
      <c r="N55244" s="404"/>
      <c r="O55244" s="404"/>
      <c r="P55244" s="404"/>
      <c r="Q55244" s="404"/>
      <c r="R55244" s="404"/>
      <c r="S55244" s="404"/>
      <c r="T55244" s="404"/>
    </row>
    <row r="55245" spans="12:20" ht="16.8">
      <c r="L55245" s="404"/>
      <c r="M55245" s="404"/>
      <c r="N55245" s="404"/>
      <c r="O55245" s="404"/>
      <c r="P55245" s="404"/>
      <c r="Q55245" s="404"/>
      <c r="R55245" s="404"/>
      <c r="S55245" s="404"/>
      <c r="T55245" s="404"/>
    </row>
    <row r="55246" spans="12:20" ht="16.8">
      <c r="L55246" s="404"/>
      <c r="M55246" s="404"/>
      <c r="N55246" s="404"/>
      <c r="O55246" s="404"/>
      <c r="P55246" s="404"/>
      <c r="Q55246" s="404"/>
      <c r="R55246" s="404"/>
      <c r="S55246" s="404"/>
      <c r="T55246" s="404"/>
    </row>
    <row r="55247" spans="12:20" ht="16.8">
      <c r="L55247" s="404"/>
      <c r="M55247" s="404"/>
      <c r="N55247" s="404"/>
      <c r="O55247" s="404"/>
      <c r="P55247" s="404"/>
      <c r="Q55247" s="404"/>
      <c r="R55247" s="404"/>
      <c r="S55247" s="404"/>
      <c r="T55247" s="404"/>
    </row>
    <row r="55248" spans="12:20" ht="16.8">
      <c r="L55248" s="404"/>
      <c r="M55248" s="404"/>
      <c r="N55248" s="404"/>
      <c r="O55248" s="404"/>
      <c r="P55248" s="404"/>
      <c r="Q55248" s="404"/>
      <c r="R55248" s="404"/>
      <c r="S55248" s="404"/>
      <c r="T55248" s="404"/>
    </row>
    <row r="55249" spans="12:20" ht="16.8">
      <c r="L55249" s="404"/>
      <c r="M55249" s="404"/>
      <c r="N55249" s="404"/>
      <c r="O55249" s="404"/>
      <c r="P55249" s="404"/>
      <c r="Q55249" s="404"/>
      <c r="R55249" s="404"/>
      <c r="S55249" s="404"/>
      <c r="T55249" s="404"/>
    </row>
    <row r="55250" spans="12:20" ht="16.8">
      <c r="L55250" s="404"/>
      <c r="M55250" s="404"/>
      <c r="N55250" s="404"/>
      <c r="O55250" s="404"/>
      <c r="P55250" s="404"/>
      <c r="Q55250" s="404"/>
      <c r="R55250" s="404"/>
      <c r="S55250" s="404"/>
      <c r="T55250" s="404"/>
    </row>
    <row r="55251" spans="12:20" ht="16.8">
      <c r="L55251" s="404"/>
      <c r="M55251" s="404"/>
      <c r="N55251" s="404"/>
      <c r="O55251" s="404"/>
      <c r="P55251" s="404"/>
      <c r="Q55251" s="404"/>
      <c r="R55251" s="404"/>
      <c r="S55251" s="404"/>
      <c r="T55251" s="404"/>
    </row>
    <row r="55252" spans="12:20" ht="16.8">
      <c r="L55252" s="404"/>
      <c r="M55252" s="404"/>
      <c r="N55252" s="404"/>
      <c r="O55252" s="404"/>
      <c r="P55252" s="404"/>
      <c r="Q55252" s="404"/>
      <c r="R55252" s="404"/>
      <c r="S55252" s="404"/>
      <c r="T55252" s="404"/>
    </row>
    <row r="55253" spans="12:20" ht="16.8">
      <c r="L55253" s="404"/>
      <c r="M55253" s="404"/>
      <c r="N55253" s="404"/>
      <c r="O55253" s="404"/>
      <c r="P55253" s="404"/>
      <c r="Q55253" s="404"/>
      <c r="R55253" s="404"/>
      <c r="S55253" s="404"/>
      <c r="T55253" s="404"/>
    </row>
    <row r="55254" spans="12:20" ht="16.8">
      <c r="L55254" s="404"/>
      <c r="M55254" s="404"/>
      <c r="N55254" s="404"/>
      <c r="O55254" s="404"/>
      <c r="P55254" s="404"/>
      <c r="Q55254" s="404"/>
      <c r="R55254" s="404"/>
      <c r="S55254" s="404"/>
      <c r="T55254" s="404"/>
    </row>
    <row r="55255" spans="12:20" ht="16.8">
      <c r="L55255" s="404"/>
      <c r="M55255" s="404"/>
      <c r="N55255" s="404"/>
      <c r="O55255" s="404"/>
      <c r="P55255" s="404"/>
      <c r="Q55255" s="404"/>
      <c r="R55255" s="404"/>
      <c r="S55255" s="404"/>
      <c r="T55255" s="404"/>
    </row>
    <row r="55256" spans="12:20" ht="16.8">
      <c r="L55256" s="404"/>
      <c r="M55256" s="404"/>
      <c r="N55256" s="404"/>
      <c r="O55256" s="404"/>
      <c r="P55256" s="404"/>
      <c r="Q55256" s="404"/>
      <c r="R55256" s="404"/>
      <c r="S55256" s="404"/>
      <c r="T55256" s="404"/>
    </row>
    <row r="55257" spans="12:20" ht="16.8">
      <c r="L55257" s="404"/>
      <c r="M55257" s="404"/>
      <c r="N55257" s="404"/>
      <c r="O55257" s="404"/>
      <c r="P55257" s="404"/>
      <c r="Q55257" s="404"/>
      <c r="R55257" s="404"/>
      <c r="S55257" s="404"/>
      <c r="T55257" s="404"/>
    </row>
    <row r="55258" spans="12:20" ht="16.8">
      <c r="L55258" s="404"/>
      <c r="M55258" s="404"/>
      <c r="N55258" s="404"/>
      <c r="O55258" s="404"/>
      <c r="P55258" s="404"/>
      <c r="Q55258" s="404"/>
      <c r="R55258" s="404"/>
      <c r="S55258" s="404"/>
      <c r="T55258" s="404"/>
    </row>
    <row r="55259" spans="12:20" ht="16.8">
      <c r="L55259" s="404"/>
      <c r="M55259" s="404"/>
      <c r="N55259" s="404"/>
      <c r="O55259" s="404"/>
      <c r="P55259" s="404"/>
      <c r="Q55259" s="404"/>
      <c r="R55259" s="404"/>
      <c r="S55259" s="404"/>
      <c r="T55259" s="404"/>
    </row>
    <row r="55260" spans="12:20" ht="16.8">
      <c r="L55260" s="404"/>
      <c r="M55260" s="404"/>
      <c r="N55260" s="404"/>
      <c r="O55260" s="404"/>
      <c r="P55260" s="404"/>
      <c r="Q55260" s="404"/>
      <c r="R55260" s="404"/>
      <c r="S55260" s="404"/>
      <c r="T55260" s="404"/>
    </row>
    <row r="55261" spans="12:20" ht="16.8">
      <c r="L55261" s="404"/>
      <c r="M55261" s="404"/>
      <c r="N55261" s="404"/>
      <c r="O55261" s="404"/>
      <c r="P55261" s="404"/>
      <c r="Q55261" s="404"/>
      <c r="R55261" s="404"/>
      <c r="S55261" s="404"/>
      <c r="T55261" s="404"/>
    </row>
    <row r="55262" spans="12:20" ht="16.8">
      <c r="L55262" s="404"/>
      <c r="M55262" s="404"/>
      <c r="N55262" s="404"/>
      <c r="O55262" s="404"/>
      <c r="P55262" s="404"/>
      <c r="Q55262" s="404"/>
      <c r="R55262" s="404"/>
      <c r="S55262" s="404"/>
      <c r="T55262" s="404"/>
    </row>
    <row r="55263" spans="12:20" ht="16.8">
      <c r="L55263" s="404"/>
      <c r="M55263" s="404"/>
      <c r="N55263" s="404"/>
      <c r="O55263" s="404"/>
      <c r="P55263" s="404"/>
      <c r="Q55263" s="404"/>
      <c r="R55263" s="404"/>
      <c r="S55263" s="404"/>
      <c r="T55263" s="404"/>
    </row>
    <row r="55264" spans="12:20" ht="16.8">
      <c r="L55264" s="404"/>
      <c r="M55264" s="404"/>
      <c r="N55264" s="404"/>
      <c r="O55264" s="404"/>
      <c r="P55264" s="404"/>
      <c r="Q55264" s="404"/>
      <c r="R55264" s="404"/>
      <c r="S55264" s="404"/>
      <c r="T55264" s="404"/>
    </row>
    <row r="55265" spans="12:20" ht="16.8">
      <c r="L55265" s="404"/>
      <c r="M55265" s="404"/>
      <c r="N55265" s="404"/>
      <c r="O55265" s="404"/>
      <c r="P55265" s="404"/>
      <c r="Q55265" s="404"/>
      <c r="R55265" s="404"/>
      <c r="S55265" s="404"/>
      <c r="T55265" s="404"/>
    </row>
    <row r="55266" spans="12:20" ht="16.8">
      <c r="L55266" s="404"/>
      <c r="M55266" s="404"/>
      <c r="N55266" s="404"/>
      <c r="O55266" s="404"/>
      <c r="P55266" s="404"/>
      <c r="Q55266" s="404"/>
      <c r="R55266" s="404"/>
      <c r="S55266" s="404"/>
      <c r="T55266" s="404"/>
    </row>
    <row r="55267" spans="12:20" ht="16.8">
      <c r="L55267" s="404"/>
      <c r="M55267" s="404"/>
      <c r="N55267" s="404"/>
      <c r="O55267" s="404"/>
      <c r="P55267" s="404"/>
      <c r="Q55267" s="404"/>
      <c r="R55267" s="404"/>
      <c r="S55267" s="404"/>
      <c r="T55267" s="404"/>
    </row>
    <row r="55268" spans="12:20" ht="16.8">
      <c r="L55268" s="404"/>
      <c r="M55268" s="404"/>
      <c r="N55268" s="404"/>
      <c r="O55268" s="404"/>
      <c r="P55268" s="404"/>
      <c r="Q55268" s="404"/>
      <c r="R55268" s="404"/>
      <c r="S55268" s="404"/>
      <c r="T55268" s="404"/>
    </row>
    <row r="55269" spans="12:20" ht="16.8">
      <c r="L55269" s="404"/>
      <c r="M55269" s="404"/>
      <c r="N55269" s="404"/>
      <c r="O55269" s="404"/>
      <c r="P55269" s="404"/>
      <c r="Q55269" s="404"/>
      <c r="R55269" s="404"/>
      <c r="S55269" s="404"/>
      <c r="T55269" s="404"/>
    </row>
    <row r="55270" spans="12:20" ht="16.8">
      <c r="L55270" s="404"/>
      <c r="M55270" s="404"/>
      <c r="N55270" s="404"/>
      <c r="O55270" s="404"/>
      <c r="P55270" s="404"/>
      <c r="Q55270" s="404"/>
      <c r="R55270" s="404"/>
      <c r="S55270" s="404"/>
      <c r="T55270" s="404"/>
    </row>
    <row r="55271" spans="12:20" ht="16.8">
      <c r="L55271" s="404"/>
      <c r="M55271" s="404"/>
      <c r="N55271" s="404"/>
      <c r="O55271" s="404"/>
      <c r="P55271" s="404"/>
      <c r="Q55271" s="404"/>
      <c r="R55271" s="404"/>
      <c r="S55271" s="404"/>
      <c r="T55271" s="404"/>
    </row>
    <row r="55272" spans="12:20" ht="16.8">
      <c r="L55272" s="404"/>
      <c r="M55272" s="404"/>
      <c r="N55272" s="404"/>
      <c r="O55272" s="404"/>
      <c r="P55272" s="404"/>
      <c r="Q55272" s="404"/>
      <c r="R55272" s="404"/>
      <c r="S55272" s="404"/>
      <c r="T55272" s="404"/>
    </row>
    <row r="55273" spans="12:20" ht="16.8">
      <c r="L55273" s="404"/>
      <c r="M55273" s="404"/>
      <c r="N55273" s="404"/>
      <c r="O55273" s="404"/>
      <c r="P55273" s="404"/>
      <c r="Q55273" s="404"/>
      <c r="R55273" s="404"/>
      <c r="S55273" s="404"/>
      <c r="T55273" s="404"/>
    </row>
    <row r="55274" spans="12:20" ht="16.8">
      <c r="L55274" s="404"/>
      <c r="M55274" s="404"/>
      <c r="N55274" s="404"/>
      <c r="O55274" s="404"/>
      <c r="P55274" s="404"/>
      <c r="Q55274" s="404"/>
      <c r="R55274" s="404"/>
      <c r="S55274" s="404"/>
      <c r="T55274" s="404"/>
    </row>
    <row r="55275" spans="12:20" ht="16.8">
      <c r="L55275" s="404"/>
      <c r="M55275" s="404"/>
      <c r="N55275" s="404"/>
      <c r="O55275" s="404"/>
      <c r="P55275" s="404"/>
      <c r="Q55275" s="404"/>
      <c r="R55275" s="404"/>
      <c r="S55275" s="404"/>
      <c r="T55275" s="404"/>
    </row>
    <row r="55276" spans="12:20" ht="16.8">
      <c r="L55276" s="404"/>
      <c r="M55276" s="404"/>
      <c r="N55276" s="404"/>
      <c r="O55276" s="404"/>
      <c r="P55276" s="404"/>
      <c r="Q55276" s="404"/>
      <c r="R55276" s="404"/>
      <c r="S55276" s="404"/>
      <c r="T55276" s="404"/>
    </row>
    <row r="55277" spans="12:20" ht="16.8">
      <c r="L55277" s="404"/>
      <c r="M55277" s="404"/>
      <c r="N55277" s="404"/>
      <c r="O55277" s="404"/>
      <c r="P55277" s="404"/>
      <c r="Q55277" s="404"/>
      <c r="R55277" s="404"/>
      <c r="S55277" s="404"/>
      <c r="T55277" s="404"/>
    </row>
    <row r="55278" spans="12:20" ht="16.8">
      <c r="L55278" s="404"/>
      <c r="M55278" s="404"/>
      <c r="N55278" s="404"/>
      <c r="O55278" s="404"/>
      <c r="P55278" s="404"/>
      <c r="Q55278" s="404"/>
      <c r="R55278" s="404"/>
      <c r="S55278" s="404"/>
      <c r="T55278" s="404"/>
    </row>
    <row r="55279" spans="12:20" ht="16.8">
      <c r="L55279" s="404"/>
      <c r="M55279" s="404"/>
      <c r="N55279" s="404"/>
      <c r="O55279" s="404"/>
      <c r="P55279" s="404"/>
      <c r="Q55279" s="404"/>
      <c r="R55279" s="404"/>
      <c r="S55279" s="404"/>
      <c r="T55279" s="404"/>
    </row>
    <row r="55280" spans="12:20" ht="16.8">
      <c r="L55280" s="404"/>
      <c r="M55280" s="404"/>
      <c r="N55280" s="404"/>
      <c r="O55280" s="404"/>
      <c r="P55280" s="404"/>
      <c r="Q55280" s="404"/>
      <c r="R55280" s="404"/>
      <c r="S55280" s="404"/>
      <c r="T55280" s="404"/>
    </row>
    <row r="55281" spans="12:20" ht="16.8">
      <c r="L55281" s="404"/>
      <c r="M55281" s="404"/>
      <c r="N55281" s="404"/>
      <c r="O55281" s="404"/>
      <c r="P55281" s="404"/>
      <c r="Q55281" s="404"/>
      <c r="R55281" s="404"/>
      <c r="S55281" s="404"/>
      <c r="T55281" s="404"/>
    </row>
    <row r="55282" spans="12:20" ht="16.8">
      <c r="L55282" s="404"/>
      <c r="M55282" s="404"/>
      <c r="N55282" s="404"/>
      <c r="O55282" s="404"/>
      <c r="P55282" s="404"/>
      <c r="Q55282" s="404"/>
      <c r="R55282" s="404"/>
      <c r="S55282" s="404"/>
      <c r="T55282" s="404"/>
    </row>
    <row r="55283" spans="12:20" ht="16.8">
      <c r="L55283" s="404"/>
      <c r="M55283" s="404"/>
      <c r="N55283" s="404"/>
      <c r="O55283" s="404"/>
      <c r="P55283" s="404"/>
      <c r="Q55283" s="404"/>
      <c r="R55283" s="404"/>
      <c r="S55283" s="404"/>
      <c r="T55283" s="404"/>
    </row>
    <row r="55284" spans="12:20" ht="16.8">
      <c r="L55284" s="404"/>
      <c r="M55284" s="404"/>
      <c r="N55284" s="404"/>
      <c r="O55284" s="404"/>
      <c r="P55284" s="404"/>
      <c r="Q55284" s="404"/>
      <c r="R55284" s="404"/>
      <c r="S55284" s="404"/>
      <c r="T55284" s="404"/>
    </row>
    <row r="55285" spans="12:20" ht="16.8">
      <c r="L55285" s="404"/>
      <c r="M55285" s="404"/>
      <c r="N55285" s="404"/>
      <c r="O55285" s="404"/>
      <c r="P55285" s="404"/>
      <c r="Q55285" s="404"/>
      <c r="R55285" s="404"/>
      <c r="S55285" s="404"/>
      <c r="T55285" s="404"/>
    </row>
    <row r="55286" spans="12:20" ht="16.8">
      <c r="L55286" s="404"/>
      <c r="M55286" s="404"/>
      <c r="N55286" s="404"/>
      <c r="O55286" s="404"/>
      <c r="P55286" s="404"/>
      <c r="Q55286" s="404"/>
      <c r="R55286" s="404"/>
      <c r="S55286" s="404"/>
      <c r="T55286" s="404"/>
    </row>
    <row r="55287" spans="12:20" ht="16.8">
      <c r="L55287" s="404"/>
      <c r="M55287" s="404"/>
      <c r="N55287" s="404"/>
      <c r="O55287" s="404"/>
      <c r="P55287" s="404"/>
      <c r="Q55287" s="404"/>
      <c r="R55287" s="404"/>
      <c r="S55287" s="404"/>
      <c r="T55287" s="404"/>
    </row>
    <row r="55288" spans="12:20" ht="16.8">
      <c r="L55288" s="404"/>
      <c r="M55288" s="404"/>
      <c r="N55288" s="404"/>
      <c r="O55288" s="404"/>
      <c r="P55288" s="404"/>
      <c r="Q55288" s="404"/>
      <c r="R55288" s="404"/>
      <c r="S55288" s="404"/>
      <c r="T55288" s="404"/>
    </row>
    <row r="55289" spans="12:20" ht="16.8">
      <c r="L55289" s="404"/>
      <c r="M55289" s="404"/>
      <c r="N55289" s="404"/>
      <c r="O55289" s="404"/>
      <c r="P55289" s="404"/>
      <c r="Q55289" s="404"/>
      <c r="R55289" s="404"/>
      <c r="S55289" s="404"/>
      <c r="T55289" s="404"/>
    </row>
    <row r="55290" spans="12:20" ht="16.8">
      <c r="L55290" s="404"/>
      <c r="M55290" s="404"/>
      <c r="N55290" s="404"/>
      <c r="O55290" s="404"/>
      <c r="P55290" s="404"/>
      <c r="Q55290" s="404"/>
      <c r="R55290" s="404"/>
      <c r="S55290" s="404"/>
      <c r="T55290" s="404"/>
    </row>
    <row r="55291" spans="12:20" ht="16.8">
      <c r="L55291" s="404"/>
      <c r="M55291" s="404"/>
      <c r="N55291" s="404"/>
      <c r="O55291" s="404"/>
      <c r="P55291" s="404"/>
      <c r="Q55291" s="404"/>
      <c r="R55291" s="404"/>
      <c r="S55291" s="404"/>
      <c r="T55291" s="404"/>
    </row>
    <row r="55292" spans="12:20" ht="16.8">
      <c r="L55292" s="404"/>
      <c r="M55292" s="404"/>
      <c r="N55292" s="404"/>
      <c r="O55292" s="404"/>
      <c r="P55292" s="404"/>
      <c r="Q55292" s="404"/>
      <c r="R55292" s="404"/>
      <c r="S55292" s="404"/>
      <c r="T55292" s="404"/>
    </row>
    <row r="55293" spans="12:20" ht="16.8">
      <c r="L55293" s="404"/>
      <c r="M55293" s="404"/>
      <c r="N55293" s="404"/>
      <c r="O55293" s="404"/>
      <c r="P55293" s="404"/>
      <c r="Q55293" s="404"/>
      <c r="R55293" s="404"/>
      <c r="S55293" s="404"/>
      <c r="T55293" s="404"/>
    </row>
    <row r="55294" spans="12:20" ht="16.8">
      <c r="L55294" s="404"/>
      <c r="M55294" s="404"/>
      <c r="N55294" s="404"/>
      <c r="O55294" s="404"/>
      <c r="P55294" s="404"/>
      <c r="Q55294" s="404"/>
      <c r="R55294" s="404"/>
      <c r="S55294" s="404"/>
      <c r="T55294" s="404"/>
    </row>
    <row r="55295" spans="12:20" ht="16.8">
      <c r="L55295" s="404"/>
      <c r="M55295" s="404"/>
      <c r="N55295" s="404"/>
      <c r="O55295" s="404"/>
      <c r="P55295" s="404"/>
      <c r="Q55295" s="404"/>
      <c r="R55295" s="404"/>
      <c r="S55295" s="404"/>
      <c r="T55295" s="404"/>
    </row>
    <row r="55296" spans="12:20" ht="16.8">
      <c r="L55296" s="404"/>
      <c r="M55296" s="404"/>
      <c r="N55296" s="404"/>
      <c r="O55296" s="404"/>
      <c r="P55296" s="404"/>
      <c r="Q55296" s="404"/>
      <c r="R55296" s="404"/>
      <c r="S55296" s="404"/>
      <c r="T55296" s="404"/>
    </row>
    <row r="55297" spans="12:20" ht="16.8">
      <c r="L55297" s="404"/>
      <c r="M55297" s="404"/>
      <c r="N55297" s="404"/>
      <c r="O55297" s="404"/>
      <c r="P55297" s="404"/>
      <c r="Q55297" s="404"/>
      <c r="R55297" s="404"/>
      <c r="S55297" s="404"/>
      <c r="T55297" s="404"/>
    </row>
    <row r="55298" spans="12:20" ht="16.8">
      <c r="L55298" s="404"/>
      <c r="M55298" s="404"/>
      <c r="N55298" s="404"/>
      <c r="O55298" s="404"/>
      <c r="P55298" s="404"/>
      <c r="Q55298" s="404"/>
      <c r="R55298" s="404"/>
      <c r="S55298" s="404"/>
      <c r="T55298" s="404"/>
    </row>
    <row r="55299" spans="12:20" ht="16.8">
      <c r="L55299" s="404"/>
      <c r="M55299" s="404"/>
      <c r="N55299" s="404"/>
      <c r="O55299" s="404"/>
      <c r="P55299" s="404"/>
      <c r="Q55299" s="404"/>
      <c r="R55299" s="404"/>
      <c r="S55299" s="404"/>
      <c r="T55299" s="404"/>
    </row>
    <row r="55300" spans="12:20" ht="16.8">
      <c r="L55300" s="404"/>
      <c r="M55300" s="404"/>
      <c r="N55300" s="404"/>
      <c r="O55300" s="404"/>
      <c r="P55300" s="404"/>
      <c r="Q55300" s="404"/>
      <c r="R55300" s="404"/>
      <c r="S55300" s="404"/>
      <c r="T55300" s="404"/>
    </row>
    <row r="55301" spans="12:20" ht="16.8">
      <c r="L55301" s="404"/>
      <c r="M55301" s="404"/>
      <c r="N55301" s="404"/>
      <c r="O55301" s="404"/>
      <c r="P55301" s="404"/>
      <c r="Q55301" s="404"/>
      <c r="R55301" s="404"/>
      <c r="S55301" s="404"/>
      <c r="T55301" s="404"/>
    </row>
    <row r="55302" spans="12:20" ht="16.8">
      <c r="L55302" s="404"/>
      <c r="M55302" s="404"/>
      <c r="N55302" s="404"/>
      <c r="O55302" s="404"/>
      <c r="P55302" s="404"/>
      <c r="Q55302" s="404"/>
      <c r="R55302" s="404"/>
      <c r="S55302" s="404"/>
      <c r="T55302" s="404"/>
    </row>
    <row r="55303" spans="12:20" ht="16.8">
      <c r="L55303" s="404"/>
      <c r="M55303" s="404"/>
      <c r="N55303" s="404"/>
      <c r="O55303" s="404"/>
      <c r="P55303" s="404"/>
      <c r="Q55303" s="404"/>
      <c r="R55303" s="404"/>
      <c r="S55303" s="404"/>
      <c r="T55303" s="404"/>
    </row>
    <row r="55304" spans="12:20" ht="16.8">
      <c r="L55304" s="404"/>
      <c r="M55304" s="404"/>
      <c r="N55304" s="404"/>
      <c r="O55304" s="404"/>
      <c r="P55304" s="404"/>
      <c r="Q55304" s="404"/>
      <c r="R55304" s="404"/>
      <c r="S55304" s="404"/>
      <c r="T55304" s="404"/>
    </row>
    <row r="55305" spans="12:20" ht="16.8">
      <c r="L55305" s="404"/>
      <c r="M55305" s="404"/>
      <c r="N55305" s="404"/>
      <c r="O55305" s="404"/>
      <c r="P55305" s="404"/>
      <c r="Q55305" s="404"/>
      <c r="R55305" s="404"/>
      <c r="S55305" s="404"/>
      <c r="T55305" s="404"/>
    </row>
    <row r="55306" spans="12:20" ht="16.8">
      <c r="L55306" s="404"/>
      <c r="M55306" s="404"/>
      <c r="N55306" s="404"/>
      <c r="O55306" s="404"/>
      <c r="P55306" s="404"/>
      <c r="Q55306" s="404"/>
      <c r="R55306" s="404"/>
      <c r="S55306" s="404"/>
      <c r="T55306" s="404"/>
    </row>
    <row r="55307" spans="12:20" ht="16.8">
      <c r="L55307" s="404"/>
      <c r="M55307" s="404"/>
      <c r="N55307" s="404"/>
      <c r="O55307" s="404"/>
      <c r="P55307" s="404"/>
      <c r="Q55307" s="404"/>
      <c r="R55307" s="404"/>
      <c r="S55307" s="404"/>
      <c r="T55307" s="404"/>
    </row>
    <row r="55308" spans="12:20" ht="16.8">
      <c r="L55308" s="404"/>
      <c r="M55308" s="404"/>
      <c r="N55308" s="404"/>
      <c r="O55308" s="404"/>
      <c r="P55308" s="404"/>
      <c r="Q55308" s="404"/>
      <c r="R55308" s="404"/>
      <c r="S55308" s="404"/>
      <c r="T55308" s="404"/>
    </row>
    <row r="55309" spans="12:20" ht="16.8">
      <c r="L55309" s="404"/>
      <c r="M55309" s="404"/>
      <c r="N55309" s="404"/>
      <c r="O55309" s="404"/>
      <c r="P55309" s="404"/>
      <c r="Q55309" s="404"/>
      <c r="R55309" s="404"/>
      <c r="S55309" s="404"/>
      <c r="T55309" s="404"/>
    </row>
    <row r="55310" spans="12:20" ht="16.8">
      <c r="L55310" s="404"/>
      <c r="M55310" s="404"/>
      <c r="N55310" s="404"/>
      <c r="O55310" s="404"/>
      <c r="P55310" s="404"/>
      <c r="Q55310" s="404"/>
      <c r="R55310" s="404"/>
      <c r="S55310" s="404"/>
      <c r="T55310" s="404"/>
    </row>
    <row r="55311" spans="12:20" ht="16.8">
      <c r="L55311" s="404"/>
      <c r="M55311" s="404"/>
      <c r="N55311" s="404"/>
      <c r="O55311" s="404"/>
      <c r="P55311" s="404"/>
      <c r="Q55311" s="404"/>
      <c r="R55311" s="404"/>
      <c r="S55311" s="404"/>
      <c r="T55311" s="404"/>
    </row>
    <row r="55312" spans="12:20" ht="16.8">
      <c r="L55312" s="404"/>
      <c r="M55312" s="404"/>
      <c r="N55312" s="404"/>
      <c r="O55312" s="404"/>
      <c r="P55312" s="404"/>
      <c r="Q55312" s="404"/>
      <c r="R55312" s="404"/>
      <c r="S55312" s="404"/>
      <c r="T55312" s="404"/>
    </row>
    <row r="55313" spans="12:20" ht="16.8">
      <c r="L55313" s="404"/>
      <c r="M55313" s="404"/>
      <c r="N55313" s="404"/>
      <c r="O55313" s="404"/>
      <c r="P55313" s="404"/>
      <c r="Q55313" s="404"/>
      <c r="R55313" s="404"/>
      <c r="S55313" s="404"/>
      <c r="T55313" s="404"/>
    </row>
    <row r="55314" spans="12:20" ht="16.8">
      <c r="L55314" s="404"/>
      <c r="M55314" s="404"/>
      <c r="N55314" s="404"/>
      <c r="O55314" s="404"/>
      <c r="P55314" s="404"/>
      <c r="Q55314" s="404"/>
      <c r="R55314" s="404"/>
      <c r="S55314" s="404"/>
      <c r="T55314" s="404"/>
    </row>
    <row r="55315" spans="12:20" ht="16.8">
      <c r="L55315" s="404"/>
      <c r="M55315" s="404"/>
      <c r="N55315" s="404"/>
      <c r="O55315" s="404"/>
      <c r="P55315" s="404"/>
      <c r="Q55315" s="404"/>
      <c r="R55315" s="404"/>
      <c r="S55315" s="404"/>
      <c r="T55315" s="404"/>
    </row>
    <row r="55316" spans="12:20" ht="16.8">
      <c r="L55316" s="404"/>
      <c r="M55316" s="404"/>
      <c r="N55316" s="404"/>
      <c r="O55316" s="404"/>
      <c r="P55316" s="404"/>
      <c r="Q55316" s="404"/>
      <c r="R55316" s="404"/>
      <c r="S55316" s="404"/>
      <c r="T55316" s="404"/>
    </row>
    <row r="55317" spans="12:20" ht="16.8">
      <c r="L55317" s="404"/>
      <c r="M55317" s="404"/>
      <c r="N55317" s="404"/>
      <c r="O55317" s="404"/>
      <c r="P55317" s="404"/>
      <c r="Q55317" s="404"/>
      <c r="R55317" s="404"/>
      <c r="S55317" s="404"/>
      <c r="T55317" s="404"/>
    </row>
    <row r="55318" spans="12:20" ht="16.8">
      <c r="L55318" s="404"/>
      <c r="M55318" s="404"/>
      <c r="N55318" s="404"/>
      <c r="O55318" s="404"/>
      <c r="P55318" s="404"/>
      <c r="Q55318" s="404"/>
      <c r="R55318" s="404"/>
      <c r="S55318" s="404"/>
      <c r="T55318" s="404"/>
    </row>
    <row r="55319" spans="12:20" ht="16.8">
      <c r="L55319" s="404"/>
      <c r="M55319" s="404"/>
      <c r="N55319" s="404"/>
      <c r="O55319" s="404"/>
      <c r="P55319" s="404"/>
      <c r="Q55319" s="404"/>
      <c r="R55319" s="404"/>
      <c r="S55319" s="404"/>
      <c r="T55319" s="404"/>
    </row>
    <row r="55320" spans="12:20" ht="16.8">
      <c r="L55320" s="404"/>
      <c r="M55320" s="404"/>
      <c r="N55320" s="404"/>
      <c r="O55320" s="404"/>
      <c r="P55320" s="404"/>
      <c r="Q55320" s="404"/>
      <c r="R55320" s="404"/>
      <c r="S55320" s="404"/>
      <c r="T55320" s="404"/>
    </row>
    <row r="55321" spans="12:20" ht="16.8">
      <c r="L55321" s="404"/>
      <c r="M55321" s="404"/>
      <c r="N55321" s="404"/>
      <c r="O55321" s="404"/>
      <c r="P55321" s="404"/>
      <c r="Q55321" s="404"/>
      <c r="R55321" s="404"/>
      <c r="S55321" s="404"/>
      <c r="T55321" s="404"/>
    </row>
    <row r="55322" spans="12:20" ht="16.8">
      <c r="L55322" s="404"/>
      <c r="M55322" s="404"/>
      <c r="N55322" s="404"/>
      <c r="O55322" s="404"/>
      <c r="P55322" s="404"/>
      <c r="Q55322" s="404"/>
      <c r="R55322" s="404"/>
      <c r="S55322" s="404"/>
      <c r="T55322" s="404"/>
    </row>
    <row r="55323" spans="12:20" ht="16.8">
      <c r="L55323" s="404"/>
      <c r="M55323" s="404"/>
      <c r="N55323" s="404"/>
      <c r="O55323" s="404"/>
      <c r="P55323" s="404"/>
      <c r="Q55323" s="404"/>
      <c r="R55323" s="404"/>
      <c r="S55323" s="404"/>
      <c r="T55323" s="404"/>
    </row>
    <row r="55324" spans="12:20" ht="16.8">
      <c r="L55324" s="404"/>
      <c r="M55324" s="404"/>
      <c r="N55324" s="404"/>
      <c r="O55324" s="404"/>
      <c r="P55324" s="404"/>
      <c r="Q55324" s="404"/>
      <c r="R55324" s="404"/>
      <c r="S55324" s="404"/>
      <c r="T55324" s="404"/>
    </row>
    <row r="55325" spans="12:20" ht="16.8">
      <c r="L55325" s="404"/>
      <c r="M55325" s="404"/>
      <c r="N55325" s="404"/>
      <c r="O55325" s="404"/>
      <c r="P55325" s="404"/>
      <c r="Q55325" s="404"/>
      <c r="R55325" s="404"/>
      <c r="S55325" s="404"/>
      <c r="T55325" s="404"/>
    </row>
    <row r="55326" spans="12:20" ht="16.8">
      <c r="L55326" s="404"/>
      <c r="M55326" s="404"/>
      <c r="N55326" s="404"/>
      <c r="O55326" s="404"/>
      <c r="P55326" s="404"/>
      <c r="Q55326" s="404"/>
      <c r="R55326" s="404"/>
      <c r="S55326" s="404"/>
      <c r="T55326" s="404"/>
    </row>
    <row r="55327" spans="12:20" ht="16.8">
      <c r="L55327" s="404"/>
      <c r="M55327" s="404"/>
      <c r="N55327" s="404"/>
      <c r="O55327" s="404"/>
      <c r="P55327" s="404"/>
      <c r="Q55327" s="404"/>
      <c r="R55327" s="404"/>
      <c r="S55327" s="404"/>
      <c r="T55327" s="404"/>
    </row>
    <row r="55328" spans="12:20" ht="16.8">
      <c r="L55328" s="404"/>
      <c r="M55328" s="404"/>
      <c r="N55328" s="404"/>
      <c r="O55328" s="404"/>
      <c r="P55328" s="404"/>
      <c r="Q55328" s="404"/>
      <c r="R55328" s="404"/>
      <c r="S55328" s="404"/>
      <c r="T55328" s="404"/>
    </row>
    <row r="55329" spans="12:20" ht="16.8">
      <c r="L55329" s="404"/>
      <c r="M55329" s="404"/>
      <c r="N55329" s="404"/>
      <c r="O55329" s="404"/>
      <c r="P55329" s="404"/>
      <c r="Q55329" s="404"/>
      <c r="R55329" s="404"/>
      <c r="S55329" s="404"/>
      <c r="T55329" s="404"/>
    </row>
    <row r="55330" spans="12:20" ht="16.8">
      <c r="L55330" s="404"/>
      <c r="M55330" s="404"/>
      <c r="N55330" s="404"/>
      <c r="O55330" s="404"/>
      <c r="P55330" s="404"/>
      <c r="Q55330" s="404"/>
      <c r="R55330" s="404"/>
      <c r="S55330" s="404"/>
      <c r="T55330" s="404"/>
    </row>
    <row r="55331" spans="12:20" ht="16.8">
      <c r="L55331" s="404"/>
      <c r="M55331" s="404"/>
      <c r="N55331" s="404"/>
      <c r="O55331" s="404"/>
      <c r="P55331" s="404"/>
      <c r="Q55331" s="404"/>
      <c r="R55331" s="404"/>
      <c r="S55331" s="404"/>
      <c r="T55331" s="404"/>
    </row>
    <row r="55332" spans="12:20" ht="16.8">
      <c r="L55332" s="404"/>
      <c r="M55332" s="404"/>
      <c r="N55332" s="404"/>
      <c r="O55332" s="404"/>
      <c r="P55332" s="404"/>
      <c r="Q55332" s="404"/>
      <c r="R55332" s="404"/>
      <c r="S55332" s="404"/>
      <c r="T55332" s="404"/>
    </row>
    <row r="55333" spans="12:20" ht="16.8">
      <c r="L55333" s="404"/>
      <c r="M55333" s="404"/>
      <c r="N55333" s="404"/>
      <c r="O55333" s="404"/>
      <c r="P55333" s="404"/>
      <c r="Q55333" s="404"/>
      <c r="R55333" s="404"/>
      <c r="S55333" s="404"/>
      <c r="T55333" s="404"/>
    </row>
    <row r="55334" spans="12:20" ht="16.8">
      <c r="L55334" s="404"/>
      <c r="M55334" s="404"/>
      <c r="N55334" s="404"/>
      <c r="O55334" s="404"/>
      <c r="P55334" s="404"/>
      <c r="Q55334" s="404"/>
      <c r="R55334" s="404"/>
      <c r="S55334" s="404"/>
      <c r="T55334" s="404"/>
    </row>
    <row r="55335" spans="12:20" ht="16.8">
      <c r="L55335" s="404"/>
      <c r="M55335" s="404"/>
      <c r="N55335" s="404"/>
      <c r="O55335" s="404"/>
      <c r="P55335" s="404"/>
      <c r="Q55335" s="404"/>
      <c r="R55335" s="404"/>
      <c r="S55335" s="404"/>
      <c r="T55335" s="404"/>
    </row>
    <row r="55336" spans="12:20" ht="16.8">
      <c r="L55336" s="404"/>
      <c r="M55336" s="404"/>
      <c r="N55336" s="404"/>
      <c r="O55336" s="404"/>
      <c r="P55336" s="404"/>
      <c r="Q55336" s="404"/>
      <c r="R55336" s="404"/>
      <c r="S55336" s="404"/>
      <c r="T55336" s="404"/>
    </row>
    <row r="55337" spans="12:20" ht="16.8">
      <c r="L55337" s="404"/>
      <c r="M55337" s="404"/>
      <c r="N55337" s="404"/>
      <c r="O55337" s="404"/>
      <c r="P55337" s="404"/>
      <c r="Q55337" s="404"/>
      <c r="R55337" s="404"/>
      <c r="S55337" s="404"/>
      <c r="T55337" s="404"/>
    </row>
    <row r="55338" spans="12:20" ht="16.8">
      <c r="L55338" s="404"/>
      <c r="M55338" s="404"/>
      <c r="N55338" s="404"/>
      <c r="O55338" s="404"/>
      <c r="P55338" s="404"/>
      <c r="Q55338" s="404"/>
      <c r="R55338" s="404"/>
      <c r="S55338" s="404"/>
      <c r="T55338" s="404"/>
    </row>
    <row r="55339" spans="12:20" ht="16.8">
      <c r="L55339" s="404"/>
      <c r="M55339" s="404"/>
      <c r="N55339" s="404"/>
      <c r="O55339" s="404"/>
      <c r="P55339" s="404"/>
      <c r="Q55339" s="404"/>
      <c r="R55339" s="404"/>
      <c r="S55339" s="404"/>
      <c r="T55339" s="404"/>
    </row>
    <row r="55340" spans="12:20" ht="16.8">
      <c r="L55340" s="404"/>
      <c r="M55340" s="404"/>
      <c r="N55340" s="404"/>
      <c r="O55340" s="404"/>
      <c r="P55340" s="404"/>
      <c r="Q55340" s="404"/>
      <c r="R55340" s="404"/>
      <c r="S55340" s="404"/>
      <c r="T55340" s="404"/>
    </row>
    <row r="55341" spans="12:20" ht="16.8">
      <c r="L55341" s="404"/>
      <c r="M55341" s="404"/>
      <c r="N55341" s="404"/>
      <c r="O55341" s="404"/>
      <c r="P55341" s="404"/>
      <c r="Q55341" s="404"/>
      <c r="R55341" s="404"/>
      <c r="S55341" s="404"/>
      <c r="T55341" s="404"/>
    </row>
    <row r="55342" spans="12:20" ht="16.8">
      <c r="L55342" s="404"/>
      <c r="M55342" s="404"/>
      <c r="N55342" s="404"/>
      <c r="O55342" s="404"/>
      <c r="P55342" s="404"/>
      <c r="Q55342" s="404"/>
      <c r="R55342" s="404"/>
      <c r="S55342" s="404"/>
      <c r="T55342" s="404"/>
    </row>
    <row r="55343" spans="12:20" ht="16.8">
      <c r="L55343" s="404"/>
      <c r="M55343" s="404"/>
      <c r="N55343" s="404"/>
      <c r="O55343" s="404"/>
      <c r="P55343" s="404"/>
      <c r="Q55343" s="404"/>
      <c r="R55343" s="404"/>
      <c r="S55343" s="404"/>
      <c r="T55343" s="404"/>
    </row>
    <row r="55344" spans="12:20" ht="16.8">
      <c r="L55344" s="404"/>
      <c r="M55344" s="404"/>
      <c r="N55344" s="404"/>
      <c r="O55344" s="404"/>
      <c r="P55344" s="404"/>
      <c r="Q55344" s="404"/>
      <c r="R55344" s="404"/>
      <c r="S55344" s="404"/>
      <c r="T55344" s="404"/>
    </row>
    <row r="55345" spans="12:20" ht="16.8">
      <c r="L55345" s="404"/>
      <c r="M55345" s="404"/>
      <c r="N55345" s="404"/>
      <c r="O55345" s="404"/>
      <c r="P55345" s="404"/>
      <c r="Q55345" s="404"/>
      <c r="R55345" s="404"/>
      <c r="S55345" s="404"/>
      <c r="T55345" s="404"/>
    </row>
    <row r="55346" spans="12:20" ht="16.8">
      <c r="L55346" s="404"/>
      <c r="M55346" s="404"/>
      <c r="N55346" s="404"/>
      <c r="O55346" s="404"/>
      <c r="P55346" s="404"/>
      <c r="Q55346" s="404"/>
      <c r="R55346" s="404"/>
      <c r="S55346" s="404"/>
      <c r="T55346" s="404"/>
    </row>
    <row r="55347" spans="12:20" ht="16.8">
      <c r="L55347" s="404"/>
      <c r="M55347" s="404"/>
      <c r="N55347" s="404"/>
      <c r="O55347" s="404"/>
      <c r="P55347" s="404"/>
      <c r="Q55347" s="404"/>
      <c r="R55347" s="404"/>
      <c r="S55347" s="404"/>
      <c r="T55347" s="404"/>
    </row>
    <row r="55348" spans="12:20" ht="16.8">
      <c r="L55348" s="404"/>
      <c r="M55348" s="404"/>
      <c r="N55348" s="404"/>
      <c r="O55348" s="404"/>
      <c r="P55348" s="404"/>
      <c r="Q55348" s="404"/>
      <c r="R55348" s="404"/>
      <c r="S55348" s="404"/>
      <c r="T55348" s="404"/>
    </row>
    <row r="55349" spans="12:20" ht="16.8">
      <c r="L55349" s="404"/>
      <c r="M55349" s="404"/>
      <c r="N55349" s="404"/>
      <c r="O55349" s="404"/>
      <c r="P55349" s="404"/>
      <c r="Q55349" s="404"/>
      <c r="R55349" s="404"/>
      <c r="S55349" s="404"/>
      <c r="T55349" s="404"/>
    </row>
    <row r="55350" spans="12:20" ht="16.8">
      <c r="L55350" s="404"/>
      <c r="M55350" s="404"/>
      <c r="N55350" s="404"/>
      <c r="O55350" s="404"/>
      <c r="P55350" s="404"/>
      <c r="Q55350" s="404"/>
      <c r="R55350" s="404"/>
      <c r="S55350" s="404"/>
      <c r="T55350" s="404"/>
    </row>
    <row r="55351" spans="12:20" ht="16.8">
      <c r="L55351" s="404"/>
      <c r="M55351" s="404"/>
      <c r="N55351" s="404"/>
      <c r="O55351" s="404"/>
      <c r="P55351" s="404"/>
      <c r="Q55351" s="404"/>
      <c r="R55351" s="404"/>
      <c r="S55351" s="404"/>
      <c r="T55351" s="404"/>
    </row>
    <row r="55352" spans="12:20" ht="16.8">
      <c r="L55352" s="404"/>
      <c r="M55352" s="404"/>
      <c r="N55352" s="404"/>
      <c r="O55352" s="404"/>
      <c r="P55352" s="404"/>
      <c r="Q55352" s="404"/>
      <c r="R55352" s="404"/>
      <c r="S55352" s="404"/>
      <c r="T55352" s="404"/>
    </row>
    <row r="55353" spans="12:20" ht="16.8">
      <c r="L55353" s="404"/>
      <c r="M55353" s="404"/>
      <c r="N55353" s="404"/>
      <c r="O55353" s="404"/>
      <c r="P55353" s="404"/>
      <c r="Q55353" s="404"/>
      <c r="R55353" s="404"/>
      <c r="S55353" s="404"/>
      <c r="T55353" s="404"/>
    </row>
    <row r="55354" spans="12:20" ht="16.8">
      <c r="L55354" s="404"/>
      <c r="M55354" s="404"/>
      <c r="N55354" s="404"/>
      <c r="O55354" s="404"/>
      <c r="P55354" s="404"/>
      <c r="Q55354" s="404"/>
      <c r="R55354" s="404"/>
      <c r="S55354" s="404"/>
      <c r="T55354" s="404"/>
    </row>
    <row r="55355" spans="12:20" ht="16.8">
      <c r="L55355" s="404"/>
      <c r="M55355" s="404"/>
      <c r="N55355" s="404"/>
      <c r="O55355" s="404"/>
      <c r="P55355" s="404"/>
      <c r="Q55355" s="404"/>
      <c r="R55355" s="404"/>
      <c r="S55355" s="404"/>
      <c r="T55355" s="404"/>
    </row>
    <row r="55356" spans="12:20" ht="16.8">
      <c r="L55356" s="404"/>
      <c r="M55356" s="404"/>
      <c r="N55356" s="404"/>
      <c r="O55356" s="404"/>
      <c r="P55356" s="404"/>
      <c r="Q55356" s="404"/>
      <c r="R55356" s="404"/>
      <c r="S55356" s="404"/>
      <c r="T55356" s="404"/>
    </row>
    <row r="55357" spans="12:20" ht="16.8">
      <c r="L55357" s="404"/>
      <c r="M55357" s="404"/>
      <c r="N55357" s="404"/>
      <c r="O55357" s="404"/>
      <c r="P55357" s="404"/>
      <c r="Q55357" s="404"/>
      <c r="R55357" s="404"/>
      <c r="S55357" s="404"/>
      <c r="T55357" s="404"/>
    </row>
    <row r="55358" spans="12:20" ht="16.8">
      <c r="L55358" s="404"/>
      <c r="M55358" s="404"/>
      <c r="N55358" s="404"/>
      <c r="O55358" s="404"/>
      <c r="P55358" s="404"/>
      <c r="Q55358" s="404"/>
      <c r="R55358" s="404"/>
      <c r="S55358" s="404"/>
      <c r="T55358" s="404"/>
    </row>
    <row r="55359" spans="12:20" ht="16.8">
      <c r="L55359" s="404"/>
      <c r="M55359" s="404"/>
      <c r="N55359" s="404"/>
      <c r="O55359" s="404"/>
      <c r="P55359" s="404"/>
      <c r="Q55359" s="404"/>
      <c r="R55359" s="404"/>
      <c r="S55359" s="404"/>
      <c r="T55359" s="404"/>
    </row>
    <row r="55360" spans="12:20" ht="16.8">
      <c r="L55360" s="404"/>
      <c r="M55360" s="404"/>
      <c r="N55360" s="404"/>
      <c r="O55360" s="404"/>
      <c r="P55360" s="404"/>
      <c r="Q55360" s="404"/>
      <c r="R55360" s="404"/>
      <c r="S55360" s="404"/>
      <c r="T55360" s="404"/>
    </row>
    <row r="55361" spans="12:20" ht="16.8">
      <c r="L55361" s="404"/>
      <c r="M55361" s="404"/>
      <c r="N55361" s="404"/>
      <c r="O55361" s="404"/>
      <c r="P55361" s="404"/>
      <c r="Q55361" s="404"/>
      <c r="R55361" s="404"/>
      <c r="S55361" s="404"/>
      <c r="T55361" s="404"/>
    </row>
    <row r="55362" spans="12:20" ht="16.8">
      <c r="L55362" s="404"/>
      <c r="M55362" s="404"/>
      <c r="N55362" s="404"/>
      <c r="O55362" s="404"/>
      <c r="P55362" s="404"/>
      <c r="Q55362" s="404"/>
      <c r="R55362" s="404"/>
      <c r="S55362" s="404"/>
      <c r="T55362" s="404"/>
    </row>
    <row r="55363" spans="12:20" ht="16.8">
      <c r="L55363" s="404"/>
      <c r="M55363" s="404"/>
      <c r="N55363" s="404"/>
      <c r="O55363" s="404"/>
      <c r="P55363" s="404"/>
      <c r="Q55363" s="404"/>
      <c r="R55363" s="404"/>
      <c r="S55363" s="404"/>
      <c r="T55363" s="404"/>
    </row>
    <row r="55364" spans="12:20" ht="16.8">
      <c r="L55364" s="404"/>
      <c r="M55364" s="404"/>
      <c r="N55364" s="404"/>
      <c r="O55364" s="404"/>
      <c r="P55364" s="404"/>
      <c r="Q55364" s="404"/>
      <c r="R55364" s="404"/>
      <c r="S55364" s="404"/>
      <c r="T55364" s="404"/>
    </row>
    <row r="55365" spans="12:20" ht="16.8">
      <c r="L55365" s="404"/>
      <c r="M55365" s="404"/>
      <c r="N55365" s="404"/>
      <c r="O55365" s="404"/>
      <c r="P55365" s="404"/>
      <c r="Q55365" s="404"/>
      <c r="R55365" s="404"/>
      <c r="S55365" s="404"/>
      <c r="T55365" s="404"/>
    </row>
    <row r="55366" spans="12:20" ht="16.8">
      <c r="L55366" s="404"/>
      <c r="M55366" s="404"/>
      <c r="N55366" s="404"/>
      <c r="O55366" s="404"/>
      <c r="P55366" s="404"/>
      <c r="Q55366" s="404"/>
      <c r="R55366" s="404"/>
      <c r="S55366" s="404"/>
      <c r="T55366" s="404"/>
    </row>
    <row r="55367" spans="12:20" ht="16.8">
      <c r="L55367" s="404"/>
      <c r="M55367" s="404"/>
      <c r="N55367" s="404"/>
      <c r="O55367" s="404"/>
      <c r="P55367" s="404"/>
      <c r="Q55367" s="404"/>
      <c r="R55367" s="404"/>
      <c r="S55367" s="404"/>
      <c r="T55367" s="404"/>
    </row>
    <row r="55368" spans="12:20" ht="16.8">
      <c r="L55368" s="404"/>
      <c r="M55368" s="404"/>
      <c r="N55368" s="404"/>
      <c r="O55368" s="404"/>
      <c r="P55368" s="404"/>
      <c r="Q55368" s="404"/>
      <c r="R55368" s="404"/>
      <c r="S55368" s="404"/>
      <c r="T55368" s="404"/>
    </row>
    <row r="55369" spans="12:20" ht="16.8">
      <c r="L55369" s="404"/>
      <c r="M55369" s="404"/>
      <c r="N55369" s="404"/>
      <c r="O55369" s="404"/>
      <c r="P55369" s="404"/>
      <c r="Q55369" s="404"/>
      <c r="R55369" s="404"/>
      <c r="S55369" s="404"/>
      <c r="T55369" s="404"/>
    </row>
    <row r="55370" spans="12:20" ht="16.8">
      <c r="L55370" s="404"/>
      <c r="M55370" s="404"/>
      <c r="N55370" s="404"/>
      <c r="O55370" s="404"/>
      <c r="P55370" s="404"/>
      <c r="Q55370" s="404"/>
      <c r="R55370" s="404"/>
      <c r="S55370" s="404"/>
      <c r="T55370" s="404"/>
    </row>
    <row r="55371" spans="12:20" ht="16.8">
      <c r="L55371" s="404"/>
      <c r="M55371" s="404"/>
      <c r="N55371" s="404"/>
      <c r="O55371" s="404"/>
      <c r="P55371" s="404"/>
      <c r="Q55371" s="404"/>
      <c r="R55371" s="404"/>
      <c r="S55371" s="404"/>
      <c r="T55371" s="404"/>
    </row>
    <row r="55372" spans="12:20" ht="16.8">
      <c r="L55372" s="404"/>
      <c r="M55372" s="404"/>
      <c r="N55372" s="404"/>
      <c r="O55372" s="404"/>
      <c r="P55372" s="404"/>
      <c r="Q55372" s="404"/>
      <c r="R55372" s="404"/>
      <c r="S55372" s="404"/>
      <c r="T55372" s="404"/>
    </row>
    <row r="55373" spans="12:20" ht="16.8">
      <c r="L55373" s="404"/>
      <c r="M55373" s="404"/>
      <c r="N55373" s="404"/>
      <c r="O55373" s="404"/>
      <c r="P55373" s="404"/>
      <c r="Q55373" s="404"/>
      <c r="R55373" s="404"/>
      <c r="S55373" s="404"/>
      <c r="T55373" s="404"/>
    </row>
    <row r="55374" spans="12:20" ht="16.8">
      <c r="L55374" s="404"/>
      <c r="M55374" s="404"/>
      <c r="N55374" s="404"/>
      <c r="O55374" s="404"/>
      <c r="P55374" s="404"/>
      <c r="Q55374" s="404"/>
      <c r="R55374" s="404"/>
      <c r="S55374" s="404"/>
      <c r="T55374" s="404"/>
    </row>
    <row r="55375" spans="12:20" ht="16.8">
      <c r="L55375" s="404"/>
      <c r="M55375" s="404"/>
      <c r="N55375" s="404"/>
      <c r="O55375" s="404"/>
      <c r="P55375" s="404"/>
      <c r="Q55375" s="404"/>
      <c r="R55375" s="404"/>
      <c r="S55375" s="404"/>
      <c r="T55375" s="404"/>
    </row>
    <row r="55376" spans="12:20" ht="16.8">
      <c r="L55376" s="404"/>
      <c r="M55376" s="404"/>
      <c r="N55376" s="404"/>
      <c r="O55376" s="404"/>
      <c r="P55376" s="404"/>
      <c r="Q55376" s="404"/>
      <c r="R55376" s="404"/>
      <c r="S55376" s="404"/>
      <c r="T55376" s="404"/>
    </row>
    <row r="55377" spans="12:20" ht="16.8">
      <c r="L55377" s="404"/>
      <c r="M55377" s="404"/>
      <c r="N55377" s="404"/>
      <c r="O55377" s="404"/>
      <c r="P55377" s="404"/>
      <c r="Q55377" s="404"/>
      <c r="R55377" s="404"/>
      <c r="S55377" s="404"/>
      <c r="T55377" s="404"/>
    </row>
    <row r="55378" spans="12:20" ht="16.8">
      <c r="L55378" s="404"/>
      <c r="M55378" s="404"/>
      <c r="N55378" s="404"/>
      <c r="O55378" s="404"/>
      <c r="P55378" s="404"/>
      <c r="Q55378" s="404"/>
      <c r="R55378" s="404"/>
      <c r="S55378" s="404"/>
      <c r="T55378" s="404"/>
    </row>
    <row r="55379" spans="12:20" ht="16.8">
      <c r="L55379" s="404"/>
      <c r="M55379" s="404"/>
      <c r="N55379" s="404"/>
      <c r="O55379" s="404"/>
      <c r="P55379" s="404"/>
      <c r="Q55379" s="404"/>
      <c r="R55379" s="404"/>
      <c r="S55379" s="404"/>
      <c r="T55379" s="404"/>
    </row>
    <row r="55380" spans="12:20" ht="16.8">
      <c r="L55380" s="404"/>
      <c r="M55380" s="404"/>
      <c r="N55380" s="404"/>
      <c r="O55380" s="404"/>
      <c r="P55380" s="404"/>
      <c r="Q55380" s="404"/>
      <c r="R55380" s="404"/>
      <c r="S55380" s="404"/>
      <c r="T55380" s="404"/>
    </row>
    <row r="55381" spans="12:20" ht="16.8">
      <c r="L55381" s="404"/>
      <c r="M55381" s="404"/>
      <c r="N55381" s="404"/>
      <c r="O55381" s="404"/>
      <c r="P55381" s="404"/>
      <c r="Q55381" s="404"/>
      <c r="R55381" s="404"/>
      <c r="S55381" s="404"/>
      <c r="T55381" s="404"/>
    </row>
    <row r="55382" spans="12:20" ht="16.8">
      <c r="L55382" s="404"/>
      <c r="M55382" s="404"/>
      <c r="N55382" s="404"/>
      <c r="O55382" s="404"/>
      <c r="P55382" s="404"/>
      <c r="Q55382" s="404"/>
      <c r="R55382" s="404"/>
      <c r="S55382" s="404"/>
      <c r="T55382" s="404"/>
    </row>
    <row r="55383" spans="12:20" ht="16.8">
      <c r="L55383" s="404"/>
      <c r="M55383" s="404"/>
      <c r="N55383" s="404"/>
      <c r="O55383" s="404"/>
      <c r="P55383" s="404"/>
      <c r="Q55383" s="404"/>
      <c r="R55383" s="404"/>
      <c r="S55383" s="404"/>
      <c r="T55383" s="404"/>
    </row>
    <row r="55384" spans="12:20" ht="16.8">
      <c r="L55384" s="404"/>
      <c r="M55384" s="404"/>
      <c r="N55384" s="404"/>
      <c r="O55384" s="404"/>
      <c r="P55384" s="404"/>
      <c r="Q55384" s="404"/>
      <c r="R55384" s="404"/>
      <c r="S55384" s="404"/>
      <c r="T55384" s="404"/>
    </row>
    <row r="55385" spans="12:20" ht="16.8">
      <c r="L55385" s="404"/>
      <c r="M55385" s="404"/>
      <c r="N55385" s="404"/>
      <c r="O55385" s="404"/>
      <c r="P55385" s="404"/>
      <c r="Q55385" s="404"/>
      <c r="R55385" s="404"/>
      <c r="S55385" s="404"/>
      <c r="T55385" s="404"/>
    </row>
    <row r="55386" spans="12:20" ht="16.8">
      <c r="L55386" s="404"/>
      <c r="M55386" s="404"/>
      <c r="N55386" s="404"/>
      <c r="O55386" s="404"/>
      <c r="P55386" s="404"/>
      <c r="Q55386" s="404"/>
      <c r="R55386" s="404"/>
      <c r="S55386" s="404"/>
      <c r="T55386" s="404"/>
    </row>
    <row r="55387" spans="12:20" ht="16.8">
      <c r="L55387" s="404"/>
      <c r="M55387" s="404"/>
      <c r="N55387" s="404"/>
      <c r="O55387" s="404"/>
      <c r="P55387" s="404"/>
      <c r="Q55387" s="404"/>
      <c r="R55387" s="404"/>
      <c r="S55387" s="404"/>
      <c r="T55387" s="404"/>
    </row>
    <row r="55388" spans="12:20" ht="16.8">
      <c r="L55388" s="404"/>
      <c r="M55388" s="404"/>
      <c r="N55388" s="404"/>
      <c r="O55388" s="404"/>
      <c r="P55388" s="404"/>
      <c r="Q55388" s="404"/>
      <c r="R55388" s="404"/>
      <c r="S55388" s="404"/>
      <c r="T55388" s="404"/>
    </row>
    <row r="55389" spans="12:20" ht="16.8">
      <c r="L55389" s="404"/>
      <c r="M55389" s="404"/>
      <c r="N55389" s="404"/>
      <c r="O55389" s="404"/>
      <c r="P55389" s="404"/>
      <c r="Q55389" s="404"/>
      <c r="R55389" s="404"/>
      <c r="S55389" s="404"/>
      <c r="T55389" s="404"/>
    </row>
    <row r="55390" spans="12:20" ht="16.8">
      <c r="L55390" s="404"/>
      <c r="M55390" s="404"/>
      <c r="N55390" s="404"/>
      <c r="O55390" s="404"/>
      <c r="P55390" s="404"/>
      <c r="Q55390" s="404"/>
      <c r="R55390" s="404"/>
      <c r="S55390" s="404"/>
      <c r="T55390" s="404"/>
    </row>
    <row r="55391" spans="12:20" ht="16.8">
      <c r="L55391" s="404"/>
      <c r="M55391" s="404"/>
      <c r="N55391" s="404"/>
      <c r="O55391" s="404"/>
      <c r="P55391" s="404"/>
      <c r="Q55391" s="404"/>
      <c r="R55391" s="404"/>
      <c r="S55391" s="404"/>
      <c r="T55391" s="404"/>
    </row>
    <row r="55392" spans="12:20" ht="16.8">
      <c r="L55392" s="404"/>
      <c r="M55392" s="404"/>
      <c r="N55392" s="404"/>
      <c r="O55392" s="404"/>
      <c r="P55392" s="404"/>
      <c r="Q55392" s="404"/>
      <c r="R55392" s="404"/>
      <c r="S55392" s="404"/>
      <c r="T55392" s="404"/>
    </row>
    <row r="55393" spans="12:20" ht="16.8">
      <c r="L55393" s="404"/>
      <c r="M55393" s="404"/>
      <c r="N55393" s="404"/>
      <c r="O55393" s="404"/>
      <c r="P55393" s="404"/>
      <c r="Q55393" s="404"/>
      <c r="R55393" s="404"/>
      <c r="S55393" s="404"/>
      <c r="T55393" s="404"/>
    </row>
    <row r="55394" spans="12:20" ht="16.8">
      <c r="L55394" s="404"/>
      <c r="M55394" s="404"/>
      <c r="N55394" s="404"/>
      <c r="O55394" s="404"/>
      <c r="P55394" s="404"/>
      <c r="Q55394" s="404"/>
      <c r="R55394" s="404"/>
      <c r="S55394" s="404"/>
      <c r="T55394" s="404"/>
    </row>
    <row r="55395" spans="12:20" ht="16.8">
      <c r="L55395" s="404"/>
      <c r="M55395" s="404"/>
      <c r="N55395" s="404"/>
      <c r="O55395" s="404"/>
      <c r="P55395" s="404"/>
      <c r="Q55395" s="404"/>
      <c r="R55395" s="404"/>
      <c r="S55395" s="404"/>
      <c r="T55395" s="404"/>
    </row>
    <row r="55396" spans="12:20" ht="16.8">
      <c r="L55396" s="404"/>
      <c r="M55396" s="404"/>
      <c r="N55396" s="404"/>
      <c r="O55396" s="404"/>
      <c r="P55396" s="404"/>
      <c r="Q55396" s="404"/>
      <c r="R55396" s="404"/>
      <c r="S55396" s="404"/>
      <c r="T55396" s="404"/>
    </row>
    <row r="55397" spans="12:20" ht="16.8">
      <c r="L55397" s="404"/>
      <c r="M55397" s="404"/>
      <c r="N55397" s="404"/>
      <c r="O55397" s="404"/>
      <c r="P55397" s="404"/>
      <c r="Q55397" s="404"/>
      <c r="R55397" s="404"/>
      <c r="S55397" s="404"/>
      <c r="T55397" s="404"/>
    </row>
    <row r="55398" spans="12:20" ht="16.8">
      <c r="L55398" s="404"/>
      <c r="M55398" s="404"/>
      <c r="N55398" s="404"/>
      <c r="O55398" s="404"/>
      <c r="P55398" s="404"/>
      <c r="Q55398" s="404"/>
      <c r="R55398" s="404"/>
      <c r="S55398" s="404"/>
      <c r="T55398" s="404"/>
    </row>
    <row r="55399" spans="12:20" ht="16.8">
      <c r="L55399" s="404"/>
      <c r="M55399" s="404"/>
      <c r="N55399" s="404"/>
      <c r="O55399" s="404"/>
      <c r="P55399" s="404"/>
      <c r="Q55399" s="404"/>
      <c r="R55399" s="404"/>
      <c r="S55399" s="404"/>
      <c r="T55399" s="404"/>
    </row>
    <row r="55400" spans="12:20" ht="16.8">
      <c r="L55400" s="404"/>
      <c r="M55400" s="404"/>
      <c r="N55400" s="404"/>
      <c r="O55400" s="404"/>
      <c r="P55400" s="404"/>
      <c r="Q55400" s="404"/>
      <c r="R55400" s="404"/>
      <c r="S55400" s="404"/>
      <c r="T55400" s="404"/>
    </row>
    <row r="55401" spans="12:20" ht="16.8">
      <c r="L55401" s="404"/>
      <c r="M55401" s="404"/>
      <c r="N55401" s="404"/>
      <c r="O55401" s="404"/>
      <c r="P55401" s="404"/>
      <c r="Q55401" s="404"/>
      <c r="R55401" s="404"/>
      <c r="S55401" s="404"/>
      <c r="T55401" s="404"/>
    </row>
    <row r="55402" spans="12:20" ht="16.8">
      <c r="L55402" s="404"/>
      <c r="M55402" s="404"/>
      <c r="N55402" s="404"/>
      <c r="O55402" s="404"/>
      <c r="P55402" s="404"/>
      <c r="Q55402" s="404"/>
      <c r="R55402" s="404"/>
      <c r="S55402" s="404"/>
      <c r="T55402" s="404"/>
    </row>
    <row r="55403" spans="12:20" ht="16.8">
      <c r="L55403" s="404"/>
      <c r="M55403" s="404"/>
      <c r="N55403" s="404"/>
      <c r="O55403" s="404"/>
      <c r="P55403" s="404"/>
      <c r="Q55403" s="404"/>
      <c r="R55403" s="404"/>
      <c r="S55403" s="404"/>
      <c r="T55403" s="404"/>
    </row>
    <row r="55404" spans="12:20" ht="16.8">
      <c r="L55404" s="404"/>
      <c r="M55404" s="404"/>
      <c r="N55404" s="404"/>
      <c r="O55404" s="404"/>
      <c r="P55404" s="404"/>
      <c r="Q55404" s="404"/>
      <c r="R55404" s="404"/>
      <c r="S55404" s="404"/>
      <c r="T55404" s="404"/>
    </row>
    <row r="55405" spans="12:20" ht="16.8">
      <c r="L55405" s="404"/>
      <c r="M55405" s="404"/>
      <c r="N55405" s="404"/>
      <c r="O55405" s="404"/>
      <c r="P55405" s="404"/>
      <c r="Q55405" s="404"/>
      <c r="R55405" s="404"/>
      <c r="S55405" s="404"/>
      <c r="T55405" s="404"/>
    </row>
    <row r="55406" spans="12:20" ht="16.8">
      <c r="L55406" s="404"/>
      <c r="M55406" s="404"/>
      <c r="N55406" s="404"/>
      <c r="O55406" s="404"/>
      <c r="P55406" s="404"/>
      <c r="Q55406" s="404"/>
      <c r="R55406" s="404"/>
      <c r="S55406" s="404"/>
      <c r="T55406" s="404"/>
    </row>
    <row r="55407" spans="12:20" ht="16.8">
      <c r="L55407" s="404"/>
      <c r="M55407" s="404"/>
      <c r="N55407" s="404"/>
      <c r="O55407" s="404"/>
      <c r="P55407" s="404"/>
      <c r="Q55407" s="404"/>
      <c r="R55407" s="404"/>
      <c r="S55407" s="404"/>
      <c r="T55407" s="404"/>
    </row>
    <row r="55408" spans="12:20" ht="16.8">
      <c r="L55408" s="404"/>
      <c r="M55408" s="404"/>
      <c r="N55408" s="404"/>
      <c r="O55408" s="404"/>
      <c r="P55408" s="404"/>
      <c r="Q55408" s="404"/>
      <c r="R55408" s="404"/>
      <c r="S55408" s="404"/>
      <c r="T55408" s="404"/>
    </row>
    <row r="55409" spans="12:20" ht="16.8">
      <c r="L55409" s="404"/>
      <c r="M55409" s="404"/>
      <c r="N55409" s="404"/>
      <c r="O55409" s="404"/>
      <c r="P55409" s="404"/>
      <c r="Q55409" s="404"/>
      <c r="R55409" s="404"/>
      <c r="S55409" s="404"/>
      <c r="T55409" s="404"/>
    </row>
    <row r="55410" spans="12:20" ht="16.8">
      <c r="L55410" s="404"/>
      <c r="M55410" s="404"/>
      <c r="N55410" s="404"/>
      <c r="O55410" s="404"/>
      <c r="P55410" s="404"/>
      <c r="Q55410" s="404"/>
      <c r="R55410" s="404"/>
      <c r="S55410" s="404"/>
      <c r="T55410" s="404"/>
    </row>
    <row r="55411" spans="12:20" ht="16.8">
      <c r="L55411" s="404"/>
      <c r="M55411" s="404"/>
      <c r="N55411" s="404"/>
      <c r="O55411" s="404"/>
      <c r="P55411" s="404"/>
      <c r="Q55411" s="404"/>
      <c r="R55411" s="404"/>
      <c r="S55411" s="404"/>
      <c r="T55411" s="404"/>
    </row>
    <row r="55412" spans="12:20" ht="16.8">
      <c r="L55412" s="404"/>
      <c r="M55412" s="404"/>
      <c r="N55412" s="404"/>
      <c r="O55412" s="404"/>
      <c r="P55412" s="404"/>
      <c r="Q55412" s="404"/>
      <c r="R55412" s="404"/>
      <c r="S55412" s="404"/>
      <c r="T55412" s="404"/>
    </row>
    <row r="55413" spans="12:20" ht="16.8">
      <c r="L55413" s="404"/>
      <c r="M55413" s="404"/>
      <c r="N55413" s="404"/>
      <c r="O55413" s="404"/>
      <c r="P55413" s="404"/>
      <c r="Q55413" s="404"/>
      <c r="R55413" s="404"/>
      <c r="S55413" s="404"/>
      <c r="T55413" s="404"/>
    </row>
    <row r="55414" spans="12:20" ht="16.8">
      <c r="L55414" s="404"/>
      <c r="M55414" s="404"/>
      <c r="N55414" s="404"/>
      <c r="O55414" s="404"/>
      <c r="P55414" s="404"/>
      <c r="Q55414" s="404"/>
      <c r="R55414" s="404"/>
      <c r="S55414" s="404"/>
      <c r="T55414" s="404"/>
    </row>
    <row r="55415" spans="12:20" ht="16.8">
      <c r="L55415" s="404"/>
      <c r="M55415" s="404"/>
      <c r="N55415" s="404"/>
      <c r="O55415" s="404"/>
      <c r="P55415" s="404"/>
      <c r="Q55415" s="404"/>
      <c r="R55415" s="404"/>
      <c r="S55415" s="404"/>
      <c r="T55415" s="404"/>
    </row>
    <row r="55416" spans="12:20" ht="16.8">
      <c r="L55416" s="404"/>
      <c r="M55416" s="404"/>
      <c r="N55416" s="404"/>
      <c r="O55416" s="404"/>
      <c r="P55416" s="404"/>
      <c r="Q55416" s="404"/>
      <c r="R55416" s="404"/>
      <c r="S55416" s="404"/>
      <c r="T55416" s="404"/>
    </row>
    <row r="55417" spans="12:20" ht="16.8">
      <c r="L55417" s="404"/>
      <c r="M55417" s="404"/>
      <c r="N55417" s="404"/>
      <c r="O55417" s="404"/>
      <c r="P55417" s="404"/>
      <c r="Q55417" s="404"/>
      <c r="R55417" s="404"/>
      <c r="S55417" s="404"/>
      <c r="T55417" s="404"/>
    </row>
    <row r="55418" spans="12:20" ht="16.8">
      <c r="L55418" s="404"/>
      <c r="M55418" s="404"/>
      <c r="N55418" s="404"/>
      <c r="O55418" s="404"/>
      <c r="P55418" s="404"/>
      <c r="Q55418" s="404"/>
      <c r="R55418" s="404"/>
      <c r="S55418" s="404"/>
      <c r="T55418" s="404"/>
    </row>
    <row r="55419" spans="12:20" ht="16.8">
      <c r="L55419" s="404"/>
      <c r="M55419" s="404"/>
      <c r="N55419" s="404"/>
      <c r="O55419" s="404"/>
      <c r="P55419" s="404"/>
      <c r="Q55419" s="404"/>
      <c r="R55419" s="404"/>
      <c r="S55419" s="404"/>
      <c r="T55419" s="404"/>
    </row>
    <row r="55420" spans="12:20" ht="16.8">
      <c r="L55420" s="404"/>
      <c r="M55420" s="404"/>
      <c r="N55420" s="404"/>
      <c r="O55420" s="404"/>
      <c r="P55420" s="404"/>
      <c r="Q55420" s="404"/>
      <c r="R55420" s="404"/>
      <c r="S55420" s="404"/>
      <c r="T55420" s="404"/>
    </row>
    <row r="55421" spans="12:20" ht="16.8">
      <c r="L55421" s="404"/>
      <c r="M55421" s="404"/>
      <c r="N55421" s="404"/>
      <c r="O55421" s="404"/>
      <c r="P55421" s="404"/>
      <c r="Q55421" s="404"/>
      <c r="R55421" s="404"/>
      <c r="S55421" s="404"/>
      <c r="T55421" s="404"/>
    </row>
    <row r="55422" spans="12:20" ht="16.8">
      <c r="L55422" s="404"/>
      <c r="M55422" s="404"/>
      <c r="N55422" s="404"/>
      <c r="O55422" s="404"/>
      <c r="P55422" s="404"/>
      <c r="Q55422" s="404"/>
      <c r="R55422" s="404"/>
      <c r="S55422" s="404"/>
      <c r="T55422" s="404"/>
    </row>
    <row r="55423" spans="12:20" ht="16.8">
      <c r="L55423" s="404"/>
      <c r="M55423" s="404"/>
      <c r="N55423" s="404"/>
      <c r="O55423" s="404"/>
      <c r="P55423" s="404"/>
      <c r="Q55423" s="404"/>
      <c r="R55423" s="404"/>
      <c r="S55423" s="404"/>
      <c r="T55423" s="404"/>
    </row>
    <row r="55424" spans="12:20" ht="16.8">
      <c r="L55424" s="404"/>
      <c r="M55424" s="404"/>
      <c r="N55424" s="404"/>
      <c r="O55424" s="404"/>
      <c r="P55424" s="404"/>
      <c r="Q55424" s="404"/>
      <c r="R55424" s="404"/>
      <c r="S55424" s="404"/>
      <c r="T55424" s="404"/>
    </row>
    <row r="55425" spans="12:20" ht="16.8">
      <c r="L55425" s="404"/>
      <c r="M55425" s="404"/>
      <c r="N55425" s="404"/>
      <c r="O55425" s="404"/>
      <c r="P55425" s="404"/>
      <c r="Q55425" s="404"/>
      <c r="R55425" s="404"/>
      <c r="S55425" s="404"/>
      <c r="T55425" s="404"/>
    </row>
    <row r="55426" spans="12:20" ht="16.8">
      <c r="L55426" s="404"/>
      <c r="M55426" s="404"/>
      <c r="N55426" s="404"/>
      <c r="O55426" s="404"/>
      <c r="P55426" s="404"/>
      <c r="Q55426" s="404"/>
      <c r="R55426" s="404"/>
      <c r="S55426" s="404"/>
      <c r="T55426" s="404"/>
    </row>
    <row r="55427" spans="12:20" ht="16.8">
      <c r="L55427" s="404"/>
      <c r="M55427" s="404"/>
      <c r="N55427" s="404"/>
      <c r="O55427" s="404"/>
      <c r="P55427" s="404"/>
      <c r="Q55427" s="404"/>
      <c r="R55427" s="404"/>
      <c r="S55427" s="404"/>
      <c r="T55427" s="404"/>
    </row>
    <row r="55428" spans="12:20" ht="16.8">
      <c r="L55428" s="404"/>
      <c r="M55428" s="404"/>
      <c r="N55428" s="404"/>
      <c r="O55428" s="404"/>
      <c r="P55428" s="404"/>
      <c r="Q55428" s="404"/>
      <c r="R55428" s="404"/>
      <c r="S55428" s="404"/>
      <c r="T55428" s="404"/>
    </row>
    <row r="55429" spans="12:20" ht="16.8">
      <c r="L55429" s="404"/>
      <c r="M55429" s="404"/>
      <c r="N55429" s="404"/>
      <c r="O55429" s="404"/>
      <c r="P55429" s="404"/>
      <c r="Q55429" s="404"/>
      <c r="R55429" s="404"/>
      <c r="S55429" s="404"/>
      <c r="T55429" s="404"/>
    </row>
    <row r="55430" spans="12:20" ht="16.8">
      <c r="L55430" s="404"/>
      <c r="M55430" s="404"/>
      <c r="N55430" s="404"/>
      <c r="O55430" s="404"/>
      <c r="P55430" s="404"/>
      <c r="Q55430" s="404"/>
      <c r="R55430" s="404"/>
      <c r="S55430" s="404"/>
      <c r="T55430" s="404"/>
    </row>
    <row r="55431" spans="12:20" ht="16.8">
      <c r="L55431" s="404"/>
      <c r="M55431" s="404"/>
      <c r="N55431" s="404"/>
      <c r="O55431" s="404"/>
      <c r="P55431" s="404"/>
      <c r="Q55431" s="404"/>
      <c r="R55431" s="404"/>
      <c r="S55431" s="404"/>
      <c r="T55431" s="404"/>
    </row>
    <row r="55432" spans="12:20" ht="16.8">
      <c r="L55432" s="404"/>
      <c r="M55432" s="404"/>
      <c r="N55432" s="404"/>
      <c r="O55432" s="404"/>
      <c r="P55432" s="404"/>
      <c r="Q55432" s="404"/>
      <c r="R55432" s="404"/>
      <c r="S55432" s="404"/>
      <c r="T55432" s="404"/>
    </row>
    <row r="55433" spans="12:20" ht="16.8">
      <c r="L55433" s="404"/>
      <c r="M55433" s="404"/>
      <c r="N55433" s="404"/>
      <c r="O55433" s="404"/>
      <c r="P55433" s="404"/>
      <c r="Q55433" s="404"/>
      <c r="R55433" s="404"/>
      <c r="S55433" s="404"/>
      <c r="T55433" s="404"/>
    </row>
    <row r="55434" spans="12:20" ht="16.8">
      <c r="L55434" s="404"/>
      <c r="M55434" s="404"/>
      <c r="N55434" s="404"/>
      <c r="O55434" s="404"/>
      <c r="P55434" s="404"/>
      <c r="Q55434" s="404"/>
      <c r="R55434" s="404"/>
      <c r="S55434" s="404"/>
      <c r="T55434" s="404"/>
    </row>
    <row r="55435" spans="12:20" ht="16.8">
      <c r="L55435" s="404"/>
      <c r="M55435" s="404"/>
      <c r="N55435" s="404"/>
      <c r="O55435" s="404"/>
      <c r="P55435" s="404"/>
      <c r="Q55435" s="404"/>
      <c r="R55435" s="404"/>
      <c r="S55435" s="404"/>
      <c r="T55435" s="404"/>
    </row>
    <row r="55436" spans="12:20" ht="16.8">
      <c r="L55436" s="404"/>
      <c r="M55436" s="404"/>
      <c r="N55436" s="404"/>
      <c r="O55436" s="404"/>
      <c r="P55436" s="404"/>
      <c r="Q55436" s="404"/>
      <c r="R55436" s="404"/>
      <c r="S55436" s="404"/>
      <c r="T55436" s="404"/>
    </row>
    <row r="55437" spans="12:20" ht="16.8">
      <c r="L55437" s="404"/>
      <c r="M55437" s="404"/>
      <c r="N55437" s="404"/>
      <c r="O55437" s="404"/>
      <c r="P55437" s="404"/>
      <c r="Q55437" s="404"/>
      <c r="R55437" s="404"/>
      <c r="S55437" s="404"/>
      <c r="T55437" s="404"/>
    </row>
    <row r="55438" spans="12:20" ht="16.8">
      <c r="L55438" s="404"/>
      <c r="M55438" s="404"/>
      <c r="N55438" s="404"/>
      <c r="O55438" s="404"/>
      <c r="P55438" s="404"/>
      <c r="Q55438" s="404"/>
      <c r="R55438" s="404"/>
      <c r="S55438" s="404"/>
      <c r="T55438" s="404"/>
    </row>
    <row r="55439" spans="12:20" ht="16.8">
      <c r="L55439" s="404"/>
      <c r="M55439" s="404"/>
      <c r="N55439" s="404"/>
      <c r="O55439" s="404"/>
      <c r="P55439" s="404"/>
      <c r="Q55439" s="404"/>
      <c r="R55439" s="404"/>
      <c r="S55439" s="404"/>
      <c r="T55439" s="404"/>
    </row>
    <row r="55440" spans="12:20" ht="16.8">
      <c r="L55440" s="404"/>
      <c r="M55440" s="404"/>
      <c r="N55440" s="404"/>
      <c r="O55440" s="404"/>
      <c r="P55440" s="404"/>
      <c r="Q55440" s="404"/>
      <c r="R55440" s="404"/>
      <c r="S55440" s="404"/>
      <c r="T55440" s="404"/>
    </row>
    <row r="55441" spans="12:20" ht="16.8">
      <c r="L55441" s="404"/>
      <c r="M55441" s="404"/>
      <c r="N55441" s="404"/>
      <c r="O55441" s="404"/>
      <c r="P55441" s="404"/>
      <c r="Q55441" s="404"/>
      <c r="R55441" s="404"/>
      <c r="S55441" s="404"/>
      <c r="T55441" s="404"/>
    </row>
    <row r="55442" spans="12:20" ht="16.8">
      <c r="L55442" s="404"/>
      <c r="M55442" s="404"/>
      <c r="N55442" s="404"/>
      <c r="O55442" s="404"/>
      <c r="P55442" s="404"/>
      <c r="Q55442" s="404"/>
      <c r="R55442" s="404"/>
      <c r="S55442" s="404"/>
      <c r="T55442" s="404"/>
    </row>
    <row r="55443" spans="12:20" ht="16.8">
      <c r="L55443" s="404"/>
      <c r="M55443" s="404"/>
      <c r="N55443" s="404"/>
      <c r="O55443" s="404"/>
      <c r="P55443" s="404"/>
      <c r="Q55443" s="404"/>
      <c r="R55443" s="404"/>
      <c r="S55443" s="404"/>
      <c r="T55443" s="404"/>
    </row>
    <row r="55444" spans="12:20" ht="16.8">
      <c r="L55444" s="404"/>
      <c r="M55444" s="404"/>
      <c r="N55444" s="404"/>
      <c r="O55444" s="404"/>
      <c r="P55444" s="404"/>
      <c r="Q55444" s="404"/>
      <c r="R55444" s="404"/>
      <c r="S55444" s="404"/>
      <c r="T55444" s="404"/>
    </row>
    <row r="55445" spans="12:20" ht="16.8">
      <c r="L55445" s="404"/>
      <c r="M55445" s="404"/>
      <c r="N55445" s="404"/>
      <c r="O55445" s="404"/>
      <c r="P55445" s="404"/>
      <c r="Q55445" s="404"/>
      <c r="R55445" s="404"/>
      <c r="S55445" s="404"/>
      <c r="T55445" s="404"/>
    </row>
    <row r="55446" spans="12:20" ht="16.8">
      <c r="L55446" s="404"/>
      <c r="M55446" s="404"/>
      <c r="N55446" s="404"/>
      <c r="O55446" s="404"/>
      <c r="P55446" s="404"/>
      <c r="Q55446" s="404"/>
      <c r="R55446" s="404"/>
      <c r="S55446" s="404"/>
      <c r="T55446" s="404"/>
    </row>
    <row r="55447" spans="12:20" ht="16.8">
      <c r="L55447" s="404"/>
      <c r="M55447" s="404"/>
      <c r="N55447" s="404"/>
      <c r="O55447" s="404"/>
      <c r="P55447" s="404"/>
      <c r="Q55447" s="404"/>
      <c r="R55447" s="404"/>
      <c r="S55447" s="404"/>
      <c r="T55447" s="404"/>
    </row>
    <row r="55448" spans="12:20" ht="16.8">
      <c r="L55448" s="404"/>
      <c r="M55448" s="404"/>
      <c r="N55448" s="404"/>
      <c r="O55448" s="404"/>
      <c r="P55448" s="404"/>
      <c r="Q55448" s="404"/>
      <c r="R55448" s="404"/>
      <c r="S55448" s="404"/>
      <c r="T55448" s="404"/>
    </row>
    <row r="55449" spans="12:20" ht="16.8">
      <c r="L55449" s="404"/>
      <c r="M55449" s="404"/>
      <c r="N55449" s="404"/>
      <c r="O55449" s="404"/>
      <c r="P55449" s="404"/>
      <c r="Q55449" s="404"/>
      <c r="R55449" s="404"/>
      <c r="S55449" s="404"/>
      <c r="T55449" s="404"/>
    </row>
    <row r="55450" spans="12:20" ht="16.8">
      <c r="L55450" s="404"/>
      <c r="M55450" s="404"/>
      <c r="N55450" s="404"/>
      <c r="O55450" s="404"/>
      <c r="P55450" s="404"/>
      <c r="Q55450" s="404"/>
      <c r="R55450" s="404"/>
      <c r="S55450" s="404"/>
      <c r="T55450" s="404"/>
    </row>
    <row r="55451" spans="12:20" ht="16.8">
      <c r="L55451" s="404"/>
      <c r="M55451" s="404"/>
      <c r="N55451" s="404"/>
      <c r="O55451" s="404"/>
      <c r="P55451" s="404"/>
      <c r="Q55451" s="404"/>
      <c r="R55451" s="404"/>
      <c r="S55451" s="404"/>
      <c r="T55451" s="404"/>
    </row>
    <row r="55452" spans="12:20" ht="16.8">
      <c r="L55452" s="404"/>
      <c r="M55452" s="404"/>
      <c r="N55452" s="404"/>
      <c r="O55452" s="404"/>
      <c r="P55452" s="404"/>
      <c r="Q55452" s="404"/>
      <c r="R55452" s="404"/>
      <c r="S55452" s="404"/>
      <c r="T55452" s="404"/>
    </row>
    <row r="55453" spans="12:20" ht="16.8">
      <c r="L55453" s="404"/>
      <c r="M55453" s="404"/>
      <c r="N55453" s="404"/>
      <c r="O55453" s="404"/>
      <c r="P55453" s="404"/>
      <c r="Q55453" s="404"/>
      <c r="R55453" s="404"/>
      <c r="S55453" s="404"/>
      <c r="T55453" s="404"/>
    </row>
    <row r="55454" spans="12:20" ht="16.8">
      <c r="L55454" s="404"/>
      <c r="M55454" s="404"/>
      <c r="N55454" s="404"/>
      <c r="O55454" s="404"/>
      <c r="P55454" s="404"/>
      <c r="Q55454" s="404"/>
      <c r="R55454" s="404"/>
      <c r="S55454" s="404"/>
      <c r="T55454" s="404"/>
    </row>
    <row r="55455" spans="12:20" ht="16.8">
      <c r="L55455" s="404"/>
      <c r="M55455" s="404"/>
      <c r="N55455" s="404"/>
      <c r="O55455" s="404"/>
      <c r="P55455" s="404"/>
      <c r="Q55455" s="404"/>
      <c r="R55455" s="404"/>
      <c r="S55455" s="404"/>
      <c r="T55455" s="404"/>
    </row>
    <row r="55456" spans="12:20" ht="16.8">
      <c r="L55456" s="404"/>
      <c r="M55456" s="404"/>
      <c r="N55456" s="404"/>
      <c r="O55456" s="404"/>
      <c r="P55456" s="404"/>
      <c r="Q55456" s="404"/>
      <c r="R55456" s="404"/>
      <c r="S55456" s="404"/>
      <c r="T55456" s="404"/>
    </row>
    <row r="55457" spans="12:20" ht="16.8">
      <c r="L55457" s="404"/>
      <c r="M55457" s="404"/>
      <c r="N55457" s="404"/>
      <c r="O55457" s="404"/>
      <c r="P55457" s="404"/>
      <c r="Q55457" s="404"/>
      <c r="R55457" s="404"/>
      <c r="S55457" s="404"/>
      <c r="T55457" s="404"/>
    </row>
    <row r="55458" spans="12:20" ht="16.8">
      <c r="L55458" s="404"/>
      <c r="M55458" s="404"/>
      <c r="N55458" s="404"/>
      <c r="O55458" s="404"/>
      <c r="P55458" s="404"/>
      <c r="Q55458" s="404"/>
      <c r="R55458" s="404"/>
      <c r="S55458" s="404"/>
      <c r="T55458" s="404"/>
    </row>
    <row r="55459" spans="12:20" ht="16.8">
      <c r="L55459" s="404"/>
      <c r="M55459" s="404"/>
      <c r="N55459" s="404"/>
      <c r="O55459" s="404"/>
      <c r="P55459" s="404"/>
      <c r="Q55459" s="404"/>
      <c r="R55459" s="404"/>
      <c r="S55459" s="404"/>
      <c r="T55459" s="404"/>
    </row>
    <row r="55460" spans="12:20" ht="16.8">
      <c r="L55460" s="404"/>
      <c r="M55460" s="404"/>
      <c r="N55460" s="404"/>
      <c r="O55460" s="404"/>
      <c r="P55460" s="404"/>
      <c r="Q55460" s="404"/>
      <c r="R55460" s="404"/>
      <c r="S55460" s="404"/>
      <c r="T55460" s="404"/>
    </row>
    <row r="55461" spans="12:20" ht="16.8">
      <c r="L55461" s="404"/>
      <c r="M55461" s="404"/>
      <c r="N55461" s="404"/>
      <c r="O55461" s="404"/>
      <c r="P55461" s="404"/>
      <c r="Q55461" s="404"/>
      <c r="R55461" s="404"/>
      <c r="S55461" s="404"/>
      <c r="T55461" s="404"/>
    </row>
    <row r="55462" spans="12:20" ht="16.8">
      <c r="L55462" s="404"/>
      <c r="M55462" s="404"/>
      <c r="N55462" s="404"/>
      <c r="O55462" s="404"/>
      <c r="P55462" s="404"/>
      <c r="Q55462" s="404"/>
      <c r="R55462" s="404"/>
      <c r="S55462" s="404"/>
      <c r="T55462" s="404"/>
    </row>
    <row r="55463" spans="12:20" ht="16.8">
      <c r="L55463" s="404"/>
      <c r="M55463" s="404"/>
      <c r="N55463" s="404"/>
      <c r="O55463" s="404"/>
      <c r="P55463" s="404"/>
      <c r="Q55463" s="404"/>
      <c r="R55463" s="404"/>
      <c r="S55463" s="404"/>
      <c r="T55463" s="404"/>
    </row>
    <row r="55464" spans="12:20" ht="16.8">
      <c r="L55464" s="404"/>
      <c r="M55464" s="404"/>
      <c r="N55464" s="404"/>
      <c r="O55464" s="404"/>
      <c r="P55464" s="404"/>
      <c r="Q55464" s="404"/>
      <c r="R55464" s="404"/>
      <c r="S55464" s="404"/>
      <c r="T55464" s="404"/>
    </row>
    <row r="55465" spans="12:20" ht="16.8">
      <c r="L55465" s="404"/>
      <c r="M55465" s="404"/>
      <c r="N55465" s="404"/>
      <c r="O55465" s="404"/>
      <c r="P55465" s="404"/>
      <c r="Q55465" s="404"/>
      <c r="R55465" s="404"/>
      <c r="S55465" s="404"/>
      <c r="T55465" s="404"/>
    </row>
    <row r="55466" spans="12:20" ht="16.8">
      <c r="L55466" s="404"/>
      <c r="M55466" s="404"/>
      <c r="N55466" s="404"/>
      <c r="O55466" s="404"/>
      <c r="P55466" s="404"/>
      <c r="Q55466" s="404"/>
      <c r="R55466" s="404"/>
      <c r="S55466" s="404"/>
      <c r="T55466" s="404"/>
    </row>
    <row r="55467" spans="12:20" ht="16.8">
      <c r="L55467" s="404"/>
      <c r="M55467" s="404"/>
      <c r="N55467" s="404"/>
      <c r="O55467" s="404"/>
      <c r="P55467" s="404"/>
      <c r="Q55467" s="404"/>
      <c r="R55467" s="404"/>
      <c r="S55467" s="404"/>
      <c r="T55467" s="404"/>
    </row>
    <row r="55468" spans="12:20" ht="16.8">
      <c r="L55468" s="404"/>
      <c r="M55468" s="404"/>
      <c r="N55468" s="404"/>
      <c r="O55468" s="404"/>
      <c r="P55468" s="404"/>
      <c r="Q55468" s="404"/>
      <c r="R55468" s="404"/>
      <c r="S55468" s="404"/>
      <c r="T55468" s="404"/>
    </row>
    <row r="55469" spans="12:20" ht="16.8">
      <c r="L55469" s="404"/>
      <c r="M55469" s="404"/>
      <c r="N55469" s="404"/>
      <c r="O55469" s="404"/>
      <c r="P55469" s="404"/>
      <c r="Q55469" s="404"/>
      <c r="R55469" s="404"/>
      <c r="S55469" s="404"/>
      <c r="T55469" s="404"/>
    </row>
    <row r="55470" spans="12:20" ht="16.8">
      <c r="L55470" s="404"/>
      <c r="M55470" s="404"/>
      <c r="N55470" s="404"/>
      <c r="O55470" s="404"/>
      <c r="P55470" s="404"/>
      <c r="Q55470" s="404"/>
      <c r="R55470" s="404"/>
      <c r="S55470" s="404"/>
      <c r="T55470" s="404"/>
    </row>
    <row r="55471" spans="12:20" ht="16.8">
      <c r="L55471" s="404"/>
      <c r="M55471" s="404"/>
      <c r="N55471" s="404"/>
      <c r="O55471" s="404"/>
      <c r="P55471" s="404"/>
      <c r="Q55471" s="404"/>
      <c r="R55471" s="404"/>
      <c r="S55471" s="404"/>
      <c r="T55471" s="404"/>
    </row>
    <row r="55472" spans="12:20" ht="16.8">
      <c r="L55472" s="404"/>
      <c r="M55472" s="404"/>
      <c r="N55472" s="404"/>
      <c r="O55472" s="404"/>
      <c r="P55472" s="404"/>
      <c r="Q55472" s="404"/>
      <c r="R55472" s="404"/>
      <c r="S55472" s="404"/>
      <c r="T55472" s="404"/>
    </row>
    <row r="55473" spans="12:20" ht="16.8">
      <c r="L55473" s="404"/>
      <c r="M55473" s="404"/>
      <c r="N55473" s="404"/>
      <c r="O55473" s="404"/>
      <c r="P55473" s="404"/>
      <c r="Q55473" s="404"/>
      <c r="R55473" s="404"/>
      <c r="S55473" s="404"/>
      <c r="T55473" s="404"/>
    </row>
    <row r="55474" spans="12:20" ht="16.8">
      <c r="L55474" s="404"/>
      <c r="M55474" s="404"/>
      <c r="N55474" s="404"/>
      <c r="O55474" s="404"/>
      <c r="P55474" s="404"/>
      <c r="Q55474" s="404"/>
      <c r="R55474" s="404"/>
      <c r="S55474" s="404"/>
      <c r="T55474" s="404"/>
    </row>
    <row r="55475" spans="12:20" ht="16.8">
      <c r="L55475" s="404"/>
      <c r="M55475" s="404"/>
      <c r="N55475" s="404"/>
      <c r="O55475" s="404"/>
      <c r="P55475" s="404"/>
      <c r="Q55475" s="404"/>
      <c r="R55475" s="404"/>
      <c r="S55475" s="404"/>
      <c r="T55475" s="404"/>
    </row>
    <row r="55476" spans="12:20" ht="16.8">
      <c r="L55476" s="404"/>
      <c r="M55476" s="404"/>
      <c r="N55476" s="404"/>
      <c r="O55476" s="404"/>
      <c r="P55476" s="404"/>
      <c r="Q55476" s="404"/>
      <c r="R55476" s="404"/>
      <c r="S55476" s="404"/>
      <c r="T55476" s="404"/>
    </row>
    <row r="55477" spans="12:20" ht="16.8">
      <c r="L55477" s="404"/>
      <c r="M55477" s="404"/>
      <c r="N55477" s="404"/>
      <c r="O55477" s="404"/>
      <c r="P55477" s="404"/>
      <c r="Q55477" s="404"/>
      <c r="R55477" s="404"/>
      <c r="S55477" s="404"/>
      <c r="T55477" s="404"/>
    </row>
    <row r="55478" spans="12:20" ht="16.8">
      <c r="L55478" s="404"/>
      <c r="M55478" s="404"/>
      <c r="N55478" s="404"/>
      <c r="O55478" s="404"/>
      <c r="P55478" s="404"/>
      <c r="Q55478" s="404"/>
      <c r="R55478" s="404"/>
      <c r="S55478" s="404"/>
      <c r="T55478" s="404"/>
    </row>
    <row r="55479" spans="12:20" ht="16.8">
      <c r="L55479" s="404"/>
      <c r="M55479" s="404"/>
      <c r="N55479" s="404"/>
      <c r="O55479" s="404"/>
      <c r="P55479" s="404"/>
      <c r="Q55479" s="404"/>
      <c r="R55479" s="404"/>
      <c r="S55479" s="404"/>
      <c r="T55479" s="404"/>
    </row>
    <row r="55480" spans="12:20" ht="16.8">
      <c r="L55480" s="404"/>
      <c r="M55480" s="404"/>
      <c r="N55480" s="404"/>
      <c r="O55480" s="404"/>
      <c r="P55480" s="404"/>
      <c r="Q55480" s="404"/>
      <c r="R55480" s="404"/>
      <c r="S55480" s="404"/>
      <c r="T55480" s="404"/>
    </row>
    <row r="55481" spans="12:20" ht="16.8">
      <c r="L55481" s="404"/>
      <c r="M55481" s="404"/>
      <c r="N55481" s="404"/>
      <c r="O55481" s="404"/>
      <c r="P55481" s="404"/>
      <c r="Q55481" s="404"/>
      <c r="R55481" s="404"/>
      <c r="S55481" s="404"/>
      <c r="T55481" s="404"/>
    </row>
    <row r="55482" spans="12:20" ht="16.8">
      <c r="L55482" s="404"/>
      <c r="M55482" s="404"/>
      <c r="N55482" s="404"/>
      <c r="O55482" s="404"/>
      <c r="P55482" s="404"/>
      <c r="Q55482" s="404"/>
      <c r="R55482" s="404"/>
      <c r="S55482" s="404"/>
      <c r="T55482" s="404"/>
    </row>
    <row r="55483" spans="12:20" ht="16.8">
      <c r="L55483" s="404"/>
      <c r="M55483" s="404"/>
      <c r="N55483" s="404"/>
      <c r="O55483" s="404"/>
      <c r="P55483" s="404"/>
      <c r="Q55483" s="404"/>
      <c r="R55483" s="404"/>
      <c r="S55483" s="404"/>
      <c r="T55483" s="404"/>
    </row>
    <row r="55484" spans="12:20" ht="16.8">
      <c r="L55484" s="404"/>
      <c r="M55484" s="404"/>
      <c r="N55484" s="404"/>
      <c r="O55484" s="404"/>
      <c r="P55484" s="404"/>
      <c r="Q55484" s="404"/>
      <c r="R55484" s="404"/>
      <c r="S55484" s="404"/>
      <c r="T55484" s="404"/>
    </row>
    <row r="55485" spans="12:20" ht="16.8">
      <c r="L55485" s="404"/>
      <c r="M55485" s="404"/>
      <c r="N55485" s="404"/>
      <c r="O55485" s="404"/>
      <c r="P55485" s="404"/>
      <c r="Q55485" s="404"/>
      <c r="R55485" s="404"/>
      <c r="S55485" s="404"/>
      <c r="T55485" s="404"/>
    </row>
    <row r="55486" spans="12:20" ht="16.8">
      <c r="L55486" s="404"/>
      <c r="M55486" s="404"/>
      <c r="N55486" s="404"/>
      <c r="O55486" s="404"/>
      <c r="P55486" s="404"/>
      <c r="Q55486" s="404"/>
      <c r="R55486" s="404"/>
      <c r="S55486" s="404"/>
      <c r="T55486" s="404"/>
    </row>
    <row r="55487" spans="12:20" ht="16.8">
      <c r="L55487" s="404"/>
      <c r="M55487" s="404"/>
      <c r="N55487" s="404"/>
      <c r="O55487" s="404"/>
      <c r="P55487" s="404"/>
      <c r="Q55487" s="404"/>
      <c r="R55487" s="404"/>
      <c r="S55487" s="404"/>
      <c r="T55487" s="404"/>
    </row>
    <row r="55488" spans="12:20" ht="16.8">
      <c r="L55488" s="404"/>
      <c r="M55488" s="404"/>
      <c r="N55488" s="404"/>
      <c r="O55488" s="404"/>
      <c r="P55488" s="404"/>
      <c r="Q55488" s="404"/>
      <c r="R55488" s="404"/>
      <c r="S55488" s="404"/>
      <c r="T55488" s="404"/>
    </row>
    <row r="55489" spans="12:20" ht="16.8">
      <c r="L55489" s="404"/>
      <c r="M55489" s="404"/>
      <c r="N55489" s="404"/>
      <c r="O55489" s="404"/>
      <c r="P55489" s="404"/>
      <c r="Q55489" s="404"/>
      <c r="R55489" s="404"/>
      <c r="S55489" s="404"/>
      <c r="T55489" s="404"/>
    </row>
    <row r="55490" spans="12:20" ht="16.8">
      <c r="L55490" s="404"/>
      <c r="M55490" s="404"/>
      <c r="N55490" s="404"/>
      <c r="O55490" s="404"/>
      <c r="P55490" s="404"/>
      <c r="Q55490" s="404"/>
      <c r="R55490" s="404"/>
      <c r="S55490" s="404"/>
      <c r="T55490" s="404"/>
    </row>
    <row r="55491" spans="12:20" ht="16.8">
      <c r="L55491" s="404"/>
      <c r="M55491" s="404"/>
      <c r="N55491" s="404"/>
      <c r="O55491" s="404"/>
      <c r="P55491" s="404"/>
      <c r="Q55491" s="404"/>
      <c r="R55491" s="404"/>
      <c r="S55491" s="404"/>
      <c r="T55491" s="404"/>
    </row>
    <row r="55492" spans="12:20" ht="16.8">
      <c r="L55492" s="404"/>
      <c r="M55492" s="404"/>
      <c r="N55492" s="404"/>
      <c r="O55492" s="404"/>
      <c r="P55492" s="404"/>
      <c r="Q55492" s="404"/>
      <c r="R55492" s="404"/>
      <c r="S55492" s="404"/>
      <c r="T55492" s="404"/>
    </row>
    <row r="55493" spans="12:20" ht="16.8">
      <c r="L55493" s="404"/>
      <c r="M55493" s="404"/>
      <c r="N55493" s="404"/>
      <c r="O55493" s="404"/>
      <c r="P55493" s="404"/>
      <c r="Q55493" s="404"/>
      <c r="R55493" s="404"/>
      <c r="S55493" s="404"/>
      <c r="T55493" s="404"/>
    </row>
    <row r="55494" spans="12:20" ht="16.8">
      <c r="L55494" s="404"/>
      <c r="M55494" s="404"/>
      <c r="N55494" s="404"/>
      <c r="O55494" s="404"/>
      <c r="P55494" s="404"/>
      <c r="Q55494" s="404"/>
      <c r="R55494" s="404"/>
      <c r="S55494" s="404"/>
      <c r="T55494" s="404"/>
    </row>
    <row r="55495" spans="12:20" ht="16.8">
      <c r="L55495" s="404"/>
      <c r="M55495" s="404"/>
      <c r="N55495" s="404"/>
      <c r="O55495" s="404"/>
      <c r="P55495" s="404"/>
      <c r="Q55495" s="404"/>
      <c r="R55495" s="404"/>
      <c r="S55495" s="404"/>
      <c r="T55495" s="404"/>
    </row>
    <row r="55496" spans="12:20" ht="16.8">
      <c r="L55496" s="404"/>
      <c r="M55496" s="404"/>
      <c r="N55496" s="404"/>
      <c r="O55496" s="404"/>
      <c r="P55496" s="404"/>
      <c r="Q55496" s="404"/>
      <c r="R55496" s="404"/>
      <c r="S55496" s="404"/>
      <c r="T55496" s="404"/>
    </row>
    <row r="55497" spans="12:20" ht="16.8">
      <c r="L55497" s="404"/>
      <c r="M55497" s="404"/>
      <c r="N55497" s="404"/>
      <c r="O55497" s="404"/>
      <c r="P55497" s="404"/>
      <c r="Q55497" s="404"/>
      <c r="R55497" s="404"/>
      <c r="S55497" s="404"/>
      <c r="T55497" s="404"/>
    </row>
    <row r="55498" spans="12:20" ht="16.8">
      <c r="L55498" s="404"/>
      <c r="M55498" s="404"/>
      <c r="N55498" s="404"/>
      <c r="O55498" s="404"/>
      <c r="P55498" s="404"/>
      <c r="Q55498" s="404"/>
      <c r="R55498" s="404"/>
      <c r="S55498" s="404"/>
      <c r="T55498" s="404"/>
    </row>
    <row r="55499" spans="12:20" ht="16.8">
      <c r="L55499" s="404"/>
      <c r="M55499" s="404"/>
      <c r="N55499" s="404"/>
      <c r="O55499" s="404"/>
      <c r="P55499" s="404"/>
      <c r="Q55499" s="404"/>
      <c r="R55499" s="404"/>
      <c r="S55499" s="404"/>
      <c r="T55499" s="404"/>
    </row>
    <row r="55500" spans="12:20" ht="16.8">
      <c r="L55500" s="404"/>
      <c r="M55500" s="404"/>
      <c r="N55500" s="404"/>
      <c r="O55500" s="404"/>
      <c r="P55500" s="404"/>
      <c r="Q55500" s="404"/>
      <c r="R55500" s="404"/>
      <c r="S55500" s="404"/>
      <c r="T55500" s="404"/>
    </row>
    <row r="55501" spans="12:20" ht="16.8">
      <c r="L55501" s="404"/>
      <c r="M55501" s="404"/>
      <c r="N55501" s="404"/>
      <c r="O55501" s="404"/>
      <c r="P55501" s="404"/>
      <c r="Q55501" s="404"/>
      <c r="R55501" s="404"/>
      <c r="S55501" s="404"/>
      <c r="T55501" s="404"/>
    </row>
    <row r="55502" spans="12:20" ht="16.8">
      <c r="L55502" s="404"/>
      <c r="M55502" s="404"/>
      <c r="N55502" s="404"/>
      <c r="O55502" s="404"/>
      <c r="P55502" s="404"/>
      <c r="Q55502" s="404"/>
      <c r="R55502" s="404"/>
      <c r="S55502" s="404"/>
      <c r="T55502" s="404"/>
    </row>
    <row r="55503" spans="12:20" ht="16.8">
      <c r="L55503" s="404"/>
      <c r="M55503" s="404"/>
      <c r="N55503" s="404"/>
      <c r="O55503" s="404"/>
      <c r="P55503" s="404"/>
      <c r="Q55503" s="404"/>
      <c r="R55503" s="404"/>
      <c r="S55503" s="404"/>
      <c r="T55503" s="404"/>
    </row>
    <row r="55504" spans="12:20" ht="16.8">
      <c r="L55504" s="404"/>
      <c r="M55504" s="404"/>
      <c r="N55504" s="404"/>
      <c r="O55504" s="404"/>
      <c r="P55504" s="404"/>
      <c r="Q55504" s="404"/>
      <c r="R55504" s="404"/>
      <c r="S55504" s="404"/>
      <c r="T55504" s="404"/>
    </row>
    <row r="55505" spans="12:20" ht="16.8">
      <c r="L55505" s="404"/>
      <c r="M55505" s="404"/>
      <c r="N55505" s="404"/>
      <c r="O55505" s="404"/>
      <c r="P55505" s="404"/>
      <c r="Q55505" s="404"/>
      <c r="R55505" s="404"/>
      <c r="S55505" s="404"/>
      <c r="T55505" s="404"/>
    </row>
    <row r="55506" spans="12:20" ht="16.8">
      <c r="L55506" s="404"/>
      <c r="M55506" s="404"/>
      <c r="N55506" s="404"/>
      <c r="O55506" s="404"/>
      <c r="P55506" s="404"/>
      <c r="Q55506" s="404"/>
      <c r="R55506" s="404"/>
      <c r="S55506" s="404"/>
      <c r="T55506" s="404"/>
    </row>
    <row r="55507" spans="12:20" ht="16.8">
      <c r="L55507" s="404"/>
      <c r="M55507" s="404"/>
      <c r="N55507" s="404"/>
      <c r="O55507" s="404"/>
      <c r="P55507" s="404"/>
      <c r="Q55507" s="404"/>
      <c r="R55507" s="404"/>
      <c r="S55507" s="404"/>
      <c r="T55507" s="404"/>
    </row>
    <row r="55508" spans="12:20" ht="16.8">
      <c r="L55508" s="404"/>
      <c r="M55508" s="404"/>
      <c r="N55508" s="404"/>
      <c r="O55508" s="404"/>
      <c r="P55508" s="404"/>
      <c r="Q55508" s="404"/>
      <c r="R55508" s="404"/>
      <c r="S55508" s="404"/>
      <c r="T55508" s="404"/>
    </row>
    <row r="55509" spans="12:20" ht="16.8">
      <c r="L55509" s="404"/>
      <c r="M55509" s="404"/>
      <c r="N55509" s="404"/>
      <c r="O55509" s="404"/>
      <c r="P55509" s="404"/>
      <c r="Q55509" s="404"/>
      <c r="R55509" s="404"/>
      <c r="S55509" s="404"/>
      <c r="T55509" s="404"/>
    </row>
    <row r="55510" spans="12:20" ht="16.8">
      <c r="L55510" s="404"/>
      <c r="M55510" s="404"/>
      <c r="N55510" s="404"/>
      <c r="O55510" s="404"/>
      <c r="P55510" s="404"/>
      <c r="Q55510" s="404"/>
      <c r="R55510" s="404"/>
      <c r="S55510" s="404"/>
      <c r="T55510" s="404"/>
    </row>
    <row r="55511" spans="12:20" ht="16.8">
      <c r="L55511" s="404"/>
      <c r="M55511" s="404"/>
      <c r="N55511" s="404"/>
      <c r="O55511" s="404"/>
      <c r="P55511" s="404"/>
      <c r="Q55511" s="404"/>
      <c r="R55511" s="404"/>
      <c r="S55511" s="404"/>
      <c r="T55511" s="404"/>
    </row>
    <row r="55512" spans="12:20" ht="16.8">
      <c r="L55512" s="404"/>
      <c r="M55512" s="404"/>
      <c r="N55512" s="404"/>
      <c r="O55512" s="404"/>
      <c r="P55512" s="404"/>
      <c r="Q55512" s="404"/>
      <c r="R55512" s="404"/>
      <c r="S55512" s="404"/>
      <c r="T55512" s="404"/>
    </row>
    <row r="55513" spans="12:20" ht="16.8">
      <c r="L55513" s="404"/>
      <c r="M55513" s="404"/>
      <c r="N55513" s="404"/>
      <c r="O55513" s="404"/>
      <c r="P55513" s="404"/>
      <c r="Q55513" s="404"/>
      <c r="R55513" s="404"/>
      <c r="S55513" s="404"/>
      <c r="T55513" s="404"/>
    </row>
    <row r="55514" spans="12:20" ht="16.8">
      <c r="L55514" s="404"/>
      <c r="M55514" s="404"/>
      <c r="N55514" s="404"/>
      <c r="O55514" s="404"/>
      <c r="P55514" s="404"/>
      <c r="Q55514" s="404"/>
      <c r="R55514" s="404"/>
      <c r="S55514" s="404"/>
      <c r="T55514" s="404"/>
    </row>
    <row r="55515" spans="12:20" ht="16.8">
      <c r="L55515" s="404"/>
      <c r="M55515" s="404"/>
      <c r="N55515" s="404"/>
      <c r="O55515" s="404"/>
      <c r="P55515" s="404"/>
      <c r="Q55515" s="404"/>
      <c r="R55515" s="404"/>
      <c r="S55515" s="404"/>
      <c r="T55515" s="404"/>
    </row>
    <row r="55516" spans="12:20" ht="16.8">
      <c r="L55516" s="404"/>
      <c r="M55516" s="404"/>
      <c r="N55516" s="404"/>
      <c r="O55516" s="404"/>
      <c r="P55516" s="404"/>
      <c r="Q55516" s="404"/>
      <c r="R55516" s="404"/>
      <c r="S55516" s="404"/>
      <c r="T55516" s="404"/>
    </row>
    <row r="55517" spans="12:20" ht="16.8">
      <c r="L55517" s="404"/>
      <c r="M55517" s="404"/>
      <c r="N55517" s="404"/>
      <c r="O55517" s="404"/>
      <c r="P55517" s="404"/>
      <c r="Q55517" s="404"/>
      <c r="R55517" s="404"/>
      <c r="S55517" s="404"/>
      <c r="T55517" s="404"/>
    </row>
    <row r="55518" spans="12:20" ht="16.8">
      <c r="L55518" s="404"/>
      <c r="M55518" s="404"/>
      <c r="N55518" s="404"/>
      <c r="O55518" s="404"/>
      <c r="P55518" s="404"/>
      <c r="Q55518" s="404"/>
      <c r="R55518" s="404"/>
      <c r="S55518" s="404"/>
      <c r="T55518" s="404"/>
    </row>
    <row r="55519" spans="12:20" ht="16.8">
      <c r="L55519" s="404"/>
      <c r="M55519" s="404"/>
      <c r="N55519" s="404"/>
      <c r="O55519" s="404"/>
      <c r="P55519" s="404"/>
      <c r="Q55519" s="404"/>
      <c r="R55519" s="404"/>
      <c r="S55519" s="404"/>
      <c r="T55519" s="404"/>
    </row>
    <row r="55520" spans="12:20" ht="16.8">
      <c r="L55520" s="404"/>
      <c r="M55520" s="404"/>
      <c r="N55520" s="404"/>
      <c r="O55520" s="404"/>
      <c r="P55520" s="404"/>
      <c r="Q55520" s="404"/>
      <c r="R55520" s="404"/>
      <c r="S55520" s="404"/>
      <c r="T55520" s="404"/>
    </row>
    <row r="55521" spans="12:20" ht="16.8">
      <c r="L55521" s="404"/>
      <c r="M55521" s="404"/>
      <c r="N55521" s="404"/>
      <c r="O55521" s="404"/>
      <c r="P55521" s="404"/>
      <c r="Q55521" s="404"/>
      <c r="R55521" s="404"/>
      <c r="S55521" s="404"/>
      <c r="T55521" s="404"/>
    </row>
    <row r="55522" spans="12:20" ht="16.8">
      <c r="L55522" s="404"/>
      <c r="M55522" s="404"/>
      <c r="N55522" s="404"/>
      <c r="O55522" s="404"/>
      <c r="P55522" s="404"/>
      <c r="Q55522" s="404"/>
      <c r="R55522" s="404"/>
      <c r="S55522" s="404"/>
      <c r="T55522" s="404"/>
    </row>
    <row r="55523" spans="12:20" ht="16.8">
      <c r="L55523" s="404"/>
      <c r="M55523" s="404"/>
      <c r="N55523" s="404"/>
      <c r="O55523" s="404"/>
      <c r="P55523" s="404"/>
      <c r="Q55523" s="404"/>
      <c r="R55523" s="404"/>
      <c r="S55523" s="404"/>
      <c r="T55523" s="404"/>
    </row>
    <row r="55524" spans="12:20" ht="16.8">
      <c r="L55524" s="404"/>
      <c r="M55524" s="404"/>
      <c r="N55524" s="404"/>
      <c r="O55524" s="404"/>
      <c r="P55524" s="404"/>
      <c r="Q55524" s="404"/>
      <c r="R55524" s="404"/>
      <c r="S55524" s="404"/>
      <c r="T55524" s="404"/>
    </row>
    <row r="55525" spans="12:20" ht="16.8">
      <c r="L55525" s="404"/>
      <c r="M55525" s="404"/>
      <c r="N55525" s="404"/>
      <c r="O55525" s="404"/>
      <c r="P55525" s="404"/>
      <c r="Q55525" s="404"/>
      <c r="R55525" s="404"/>
      <c r="S55525" s="404"/>
      <c r="T55525" s="404"/>
    </row>
    <row r="55526" spans="12:20" ht="16.8">
      <c r="L55526" s="404"/>
      <c r="M55526" s="404"/>
      <c r="N55526" s="404"/>
      <c r="O55526" s="404"/>
      <c r="P55526" s="404"/>
      <c r="Q55526" s="404"/>
      <c r="R55526" s="404"/>
      <c r="S55526" s="404"/>
      <c r="T55526" s="404"/>
    </row>
    <row r="55527" spans="12:20" ht="16.8">
      <c r="L55527" s="404"/>
      <c r="M55527" s="404"/>
      <c r="N55527" s="404"/>
      <c r="O55527" s="404"/>
      <c r="P55527" s="404"/>
      <c r="Q55527" s="404"/>
      <c r="R55527" s="404"/>
      <c r="S55527" s="404"/>
      <c r="T55527" s="404"/>
    </row>
    <row r="55528" spans="12:20" ht="16.8">
      <c r="L55528" s="404"/>
      <c r="M55528" s="404"/>
      <c r="N55528" s="404"/>
      <c r="O55528" s="404"/>
      <c r="P55528" s="404"/>
      <c r="Q55528" s="404"/>
      <c r="R55528" s="404"/>
      <c r="S55528" s="404"/>
      <c r="T55528" s="404"/>
    </row>
    <row r="55529" spans="12:20" ht="16.8">
      <c r="L55529" s="404"/>
      <c r="M55529" s="404"/>
      <c r="N55529" s="404"/>
      <c r="O55529" s="404"/>
      <c r="P55529" s="404"/>
      <c r="Q55529" s="404"/>
      <c r="R55529" s="404"/>
      <c r="S55529" s="404"/>
      <c r="T55529" s="404"/>
    </row>
    <row r="55530" spans="12:20" ht="16.8">
      <c r="L55530" s="404"/>
      <c r="M55530" s="404"/>
      <c r="N55530" s="404"/>
      <c r="O55530" s="404"/>
      <c r="P55530" s="404"/>
      <c r="Q55530" s="404"/>
      <c r="R55530" s="404"/>
      <c r="S55530" s="404"/>
      <c r="T55530" s="404"/>
    </row>
    <row r="55531" spans="12:20" ht="16.8">
      <c r="L55531" s="404"/>
      <c r="M55531" s="404"/>
      <c r="N55531" s="404"/>
      <c r="O55531" s="404"/>
      <c r="P55531" s="404"/>
      <c r="Q55531" s="404"/>
      <c r="R55531" s="404"/>
      <c r="S55531" s="404"/>
      <c r="T55531" s="404"/>
    </row>
    <row r="55532" spans="12:20" ht="16.8">
      <c r="L55532" s="404"/>
      <c r="M55532" s="404"/>
      <c r="N55532" s="404"/>
      <c r="O55532" s="404"/>
      <c r="P55532" s="404"/>
      <c r="Q55532" s="404"/>
      <c r="R55532" s="404"/>
      <c r="S55532" s="404"/>
      <c r="T55532" s="404"/>
    </row>
    <row r="55533" spans="12:20" ht="16.8">
      <c r="L55533" s="404"/>
      <c r="M55533" s="404"/>
      <c r="N55533" s="404"/>
      <c r="O55533" s="404"/>
      <c r="P55533" s="404"/>
      <c r="Q55533" s="404"/>
      <c r="R55533" s="404"/>
      <c r="S55533" s="404"/>
      <c r="T55533" s="404"/>
    </row>
    <row r="55534" spans="12:20" ht="16.8">
      <c r="L55534" s="404"/>
      <c r="M55534" s="404"/>
      <c r="N55534" s="404"/>
      <c r="O55534" s="404"/>
      <c r="P55534" s="404"/>
      <c r="Q55534" s="404"/>
      <c r="R55534" s="404"/>
      <c r="S55534" s="404"/>
      <c r="T55534" s="404"/>
    </row>
    <row r="55535" spans="12:20" ht="16.8">
      <c r="L55535" s="404"/>
      <c r="M55535" s="404"/>
      <c r="N55535" s="404"/>
      <c r="O55535" s="404"/>
      <c r="P55535" s="404"/>
      <c r="Q55535" s="404"/>
      <c r="R55535" s="404"/>
      <c r="S55535" s="404"/>
      <c r="T55535" s="404"/>
    </row>
    <row r="55536" spans="12:20" ht="16.8">
      <c r="L55536" s="404"/>
      <c r="M55536" s="404"/>
      <c r="N55536" s="404"/>
      <c r="O55536" s="404"/>
      <c r="P55536" s="404"/>
      <c r="Q55536" s="404"/>
      <c r="R55536" s="404"/>
      <c r="S55536" s="404"/>
      <c r="T55536" s="404"/>
    </row>
    <row r="55537" spans="12:20" ht="16.8">
      <c r="L55537" s="404"/>
      <c r="M55537" s="404"/>
      <c r="N55537" s="404"/>
      <c r="O55537" s="404"/>
      <c r="P55537" s="404"/>
      <c r="Q55537" s="404"/>
      <c r="R55537" s="404"/>
      <c r="S55537" s="404"/>
      <c r="T55537" s="404"/>
    </row>
    <row r="55538" spans="12:20" ht="16.8">
      <c r="L55538" s="404"/>
      <c r="M55538" s="404"/>
      <c r="N55538" s="404"/>
      <c r="O55538" s="404"/>
      <c r="P55538" s="404"/>
      <c r="Q55538" s="404"/>
      <c r="R55538" s="404"/>
      <c r="S55538" s="404"/>
      <c r="T55538" s="404"/>
    </row>
    <row r="55539" spans="12:20" ht="16.8">
      <c r="L55539" s="404"/>
      <c r="M55539" s="404"/>
      <c r="N55539" s="404"/>
      <c r="O55539" s="404"/>
      <c r="P55539" s="404"/>
      <c r="Q55539" s="404"/>
      <c r="R55539" s="404"/>
      <c r="S55539" s="404"/>
      <c r="T55539" s="404"/>
    </row>
    <row r="55540" spans="12:20" ht="16.8">
      <c r="L55540" s="404"/>
      <c r="M55540" s="404"/>
      <c r="N55540" s="404"/>
      <c r="O55540" s="404"/>
      <c r="P55540" s="404"/>
      <c r="Q55540" s="404"/>
      <c r="R55540" s="404"/>
      <c r="S55540" s="404"/>
      <c r="T55540" s="404"/>
    </row>
    <row r="55541" spans="12:20" ht="16.8">
      <c r="L55541" s="404"/>
      <c r="M55541" s="404"/>
      <c r="N55541" s="404"/>
      <c r="O55541" s="404"/>
      <c r="P55541" s="404"/>
      <c r="Q55541" s="404"/>
      <c r="R55541" s="404"/>
      <c r="S55541" s="404"/>
      <c r="T55541" s="404"/>
    </row>
    <row r="55542" spans="12:20" ht="16.8">
      <c r="L55542" s="404"/>
      <c r="M55542" s="404"/>
      <c r="N55542" s="404"/>
      <c r="O55542" s="404"/>
      <c r="P55542" s="404"/>
      <c r="Q55542" s="404"/>
      <c r="R55542" s="404"/>
      <c r="S55542" s="404"/>
      <c r="T55542" s="404"/>
    </row>
    <row r="55543" spans="12:20" ht="16.8">
      <c r="L55543" s="404"/>
      <c r="M55543" s="404"/>
      <c r="N55543" s="404"/>
      <c r="O55543" s="404"/>
      <c r="P55543" s="404"/>
      <c r="Q55543" s="404"/>
      <c r="R55543" s="404"/>
      <c r="S55543" s="404"/>
      <c r="T55543" s="404"/>
    </row>
    <row r="55544" spans="12:20" ht="16.8">
      <c r="L55544" s="404"/>
      <c r="M55544" s="404"/>
      <c r="N55544" s="404"/>
      <c r="O55544" s="404"/>
      <c r="P55544" s="404"/>
      <c r="Q55544" s="404"/>
      <c r="R55544" s="404"/>
      <c r="S55544" s="404"/>
      <c r="T55544" s="404"/>
    </row>
    <row r="55545" spans="12:20" ht="16.8">
      <c r="L55545" s="404"/>
      <c r="M55545" s="404"/>
      <c r="N55545" s="404"/>
      <c r="O55545" s="404"/>
      <c r="P55545" s="404"/>
      <c r="Q55545" s="404"/>
      <c r="R55545" s="404"/>
      <c r="S55545" s="404"/>
      <c r="T55545" s="404"/>
    </row>
    <row r="55546" spans="12:20" ht="16.8">
      <c r="L55546" s="404"/>
      <c r="M55546" s="404"/>
      <c r="N55546" s="404"/>
      <c r="O55546" s="404"/>
      <c r="P55546" s="404"/>
      <c r="Q55546" s="404"/>
      <c r="R55546" s="404"/>
      <c r="S55546" s="404"/>
      <c r="T55546" s="404"/>
    </row>
    <row r="55547" spans="12:20" ht="16.8">
      <c r="L55547" s="404"/>
      <c r="M55547" s="404"/>
      <c r="N55547" s="404"/>
      <c r="O55547" s="404"/>
      <c r="P55547" s="404"/>
      <c r="Q55547" s="404"/>
      <c r="R55547" s="404"/>
      <c r="S55547" s="404"/>
      <c r="T55547" s="404"/>
    </row>
    <row r="55548" spans="12:20" ht="16.8">
      <c r="L55548" s="404"/>
      <c r="M55548" s="404"/>
      <c r="N55548" s="404"/>
      <c r="O55548" s="404"/>
      <c r="P55548" s="404"/>
      <c r="Q55548" s="404"/>
      <c r="R55548" s="404"/>
      <c r="S55548" s="404"/>
      <c r="T55548" s="404"/>
    </row>
    <row r="55549" spans="12:20" ht="16.8">
      <c r="L55549" s="404"/>
      <c r="M55549" s="404"/>
      <c r="N55549" s="404"/>
      <c r="O55549" s="404"/>
      <c r="P55549" s="404"/>
      <c r="Q55549" s="404"/>
      <c r="R55549" s="404"/>
      <c r="S55549" s="404"/>
      <c r="T55549" s="404"/>
    </row>
    <row r="55550" spans="12:20" ht="16.8">
      <c r="L55550" s="404"/>
      <c r="M55550" s="404"/>
      <c r="N55550" s="404"/>
      <c r="O55550" s="404"/>
      <c r="P55550" s="404"/>
      <c r="Q55550" s="404"/>
      <c r="R55550" s="404"/>
      <c r="S55550" s="404"/>
      <c r="T55550" s="404"/>
    </row>
    <row r="55551" spans="12:20" ht="16.8">
      <c r="L55551" s="404"/>
      <c r="M55551" s="404"/>
      <c r="N55551" s="404"/>
      <c r="O55551" s="404"/>
      <c r="P55551" s="404"/>
      <c r="Q55551" s="404"/>
      <c r="R55551" s="404"/>
      <c r="S55551" s="404"/>
      <c r="T55551" s="404"/>
    </row>
    <row r="55552" spans="12:20" ht="16.8">
      <c r="L55552" s="404"/>
      <c r="M55552" s="404"/>
      <c r="N55552" s="404"/>
      <c r="O55552" s="404"/>
      <c r="P55552" s="404"/>
      <c r="Q55552" s="404"/>
      <c r="R55552" s="404"/>
      <c r="S55552" s="404"/>
      <c r="T55552" s="404"/>
    </row>
    <row r="55553" spans="12:20" ht="16.8">
      <c r="L55553" s="404"/>
      <c r="M55553" s="404"/>
      <c r="N55553" s="404"/>
      <c r="O55553" s="404"/>
      <c r="P55553" s="404"/>
      <c r="Q55553" s="404"/>
      <c r="R55553" s="404"/>
      <c r="S55553" s="404"/>
      <c r="T55553" s="404"/>
    </row>
    <row r="55554" spans="12:20" ht="16.8">
      <c r="L55554" s="404"/>
      <c r="M55554" s="404"/>
      <c r="N55554" s="404"/>
      <c r="O55554" s="404"/>
      <c r="P55554" s="404"/>
      <c r="Q55554" s="404"/>
      <c r="R55554" s="404"/>
      <c r="S55554" s="404"/>
      <c r="T55554" s="404"/>
    </row>
    <row r="55555" spans="12:20" ht="16.8">
      <c r="L55555" s="404"/>
      <c r="M55555" s="404"/>
      <c r="N55555" s="404"/>
      <c r="O55555" s="404"/>
      <c r="P55555" s="404"/>
      <c r="Q55555" s="404"/>
      <c r="R55555" s="404"/>
      <c r="S55555" s="404"/>
      <c r="T55555" s="404"/>
    </row>
    <row r="55556" spans="12:20" ht="16.8">
      <c r="L55556" s="404"/>
      <c r="M55556" s="404"/>
      <c r="N55556" s="404"/>
      <c r="O55556" s="404"/>
      <c r="P55556" s="404"/>
      <c r="Q55556" s="404"/>
      <c r="R55556" s="404"/>
      <c r="S55556" s="404"/>
      <c r="T55556" s="404"/>
    </row>
    <row r="55557" spans="12:20" ht="16.8">
      <c r="L55557" s="404"/>
      <c r="M55557" s="404"/>
      <c r="N55557" s="404"/>
      <c r="O55557" s="404"/>
      <c r="P55557" s="404"/>
      <c r="Q55557" s="404"/>
      <c r="R55557" s="404"/>
      <c r="S55557" s="404"/>
      <c r="T55557" s="404"/>
    </row>
    <row r="55558" spans="12:20" ht="16.8">
      <c r="L55558" s="404"/>
      <c r="M55558" s="404"/>
      <c r="N55558" s="404"/>
      <c r="O55558" s="404"/>
      <c r="P55558" s="404"/>
      <c r="Q55558" s="404"/>
      <c r="R55558" s="404"/>
      <c r="S55558" s="404"/>
      <c r="T55558" s="404"/>
    </row>
    <row r="55559" spans="12:20" ht="16.8">
      <c r="L55559" s="404"/>
      <c r="M55559" s="404"/>
      <c r="N55559" s="404"/>
      <c r="O55559" s="404"/>
      <c r="P55559" s="404"/>
      <c r="Q55559" s="404"/>
      <c r="R55559" s="404"/>
      <c r="S55559" s="404"/>
      <c r="T55559" s="404"/>
    </row>
    <row r="55560" spans="12:20" ht="16.8">
      <c r="L55560" s="404"/>
      <c r="M55560" s="404"/>
      <c r="N55560" s="404"/>
      <c r="O55560" s="404"/>
      <c r="P55560" s="404"/>
      <c r="Q55560" s="404"/>
      <c r="R55560" s="404"/>
      <c r="S55560" s="404"/>
      <c r="T55560" s="404"/>
    </row>
    <row r="55561" spans="12:20" ht="16.8">
      <c r="L55561" s="404"/>
      <c r="M55561" s="404"/>
      <c r="N55561" s="404"/>
      <c r="O55561" s="404"/>
      <c r="P55561" s="404"/>
      <c r="Q55561" s="404"/>
      <c r="R55561" s="404"/>
      <c r="S55561" s="404"/>
      <c r="T55561" s="404"/>
    </row>
    <row r="55562" spans="12:20" ht="16.8">
      <c r="L55562" s="404"/>
      <c r="M55562" s="404"/>
      <c r="N55562" s="404"/>
      <c r="O55562" s="404"/>
      <c r="P55562" s="404"/>
      <c r="Q55562" s="404"/>
      <c r="R55562" s="404"/>
      <c r="S55562" s="404"/>
      <c r="T55562" s="404"/>
    </row>
    <row r="55563" spans="12:20" ht="16.8">
      <c r="L55563" s="404"/>
      <c r="M55563" s="404"/>
      <c r="N55563" s="404"/>
      <c r="O55563" s="404"/>
      <c r="P55563" s="404"/>
      <c r="Q55563" s="404"/>
      <c r="R55563" s="404"/>
      <c r="S55563" s="404"/>
      <c r="T55563" s="404"/>
    </row>
    <row r="55564" spans="12:20" ht="16.8">
      <c r="L55564" s="404"/>
      <c r="M55564" s="404"/>
      <c r="N55564" s="404"/>
      <c r="O55564" s="404"/>
      <c r="P55564" s="404"/>
      <c r="Q55564" s="404"/>
      <c r="R55564" s="404"/>
      <c r="S55564" s="404"/>
      <c r="T55564" s="404"/>
    </row>
    <row r="55565" spans="12:20" ht="16.8">
      <c r="L55565" s="404"/>
      <c r="M55565" s="404"/>
      <c r="N55565" s="404"/>
      <c r="O55565" s="404"/>
      <c r="P55565" s="404"/>
      <c r="Q55565" s="404"/>
      <c r="R55565" s="404"/>
      <c r="S55565" s="404"/>
      <c r="T55565" s="404"/>
    </row>
    <row r="55566" spans="12:20" ht="16.8">
      <c r="L55566" s="404"/>
      <c r="M55566" s="404"/>
      <c r="N55566" s="404"/>
      <c r="O55566" s="404"/>
      <c r="P55566" s="404"/>
      <c r="Q55566" s="404"/>
      <c r="R55566" s="404"/>
      <c r="S55566" s="404"/>
      <c r="T55566" s="404"/>
    </row>
    <row r="55567" spans="12:20" ht="16.8">
      <c r="L55567" s="404"/>
      <c r="M55567" s="404"/>
      <c r="N55567" s="404"/>
      <c r="O55567" s="404"/>
      <c r="P55567" s="404"/>
      <c r="Q55567" s="404"/>
      <c r="R55567" s="404"/>
      <c r="S55567" s="404"/>
      <c r="T55567" s="404"/>
    </row>
    <row r="55568" spans="12:20" ht="16.8">
      <c r="L55568" s="404"/>
      <c r="M55568" s="404"/>
      <c r="N55568" s="404"/>
      <c r="O55568" s="404"/>
      <c r="P55568" s="404"/>
      <c r="Q55568" s="404"/>
      <c r="R55568" s="404"/>
      <c r="S55568" s="404"/>
      <c r="T55568" s="404"/>
    </row>
    <row r="55569" spans="12:20" ht="16.8">
      <c r="L55569" s="404"/>
      <c r="M55569" s="404"/>
      <c r="N55569" s="404"/>
      <c r="O55569" s="404"/>
      <c r="P55569" s="404"/>
      <c r="Q55569" s="404"/>
      <c r="R55569" s="404"/>
      <c r="S55569" s="404"/>
      <c r="T55569" s="404"/>
    </row>
    <row r="55570" spans="12:20" ht="16.8">
      <c r="L55570" s="404"/>
      <c r="M55570" s="404"/>
      <c r="N55570" s="404"/>
      <c r="O55570" s="404"/>
      <c r="P55570" s="404"/>
      <c r="Q55570" s="404"/>
      <c r="R55570" s="404"/>
      <c r="S55570" s="404"/>
      <c r="T55570" s="404"/>
    </row>
    <row r="55571" spans="12:20" ht="16.8">
      <c r="L55571" s="404"/>
      <c r="M55571" s="404"/>
      <c r="N55571" s="404"/>
      <c r="O55571" s="404"/>
      <c r="P55571" s="404"/>
      <c r="Q55571" s="404"/>
      <c r="R55571" s="404"/>
      <c r="S55571" s="404"/>
      <c r="T55571" s="404"/>
    </row>
    <row r="55572" spans="12:20" ht="16.8">
      <c r="L55572" s="404"/>
      <c r="M55572" s="404"/>
      <c r="N55572" s="404"/>
      <c r="O55572" s="404"/>
      <c r="P55572" s="404"/>
      <c r="Q55572" s="404"/>
      <c r="R55572" s="404"/>
      <c r="S55572" s="404"/>
      <c r="T55572" s="404"/>
    </row>
    <row r="55573" spans="12:20" ht="16.8">
      <c r="L55573" s="404"/>
      <c r="M55573" s="404"/>
      <c r="N55573" s="404"/>
      <c r="O55573" s="404"/>
      <c r="P55573" s="404"/>
      <c r="Q55573" s="404"/>
      <c r="R55573" s="404"/>
      <c r="S55573" s="404"/>
      <c r="T55573" s="404"/>
    </row>
    <row r="55574" spans="12:20" ht="16.8">
      <c r="L55574" s="404"/>
      <c r="M55574" s="404"/>
      <c r="N55574" s="404"/>
      <c r="O55574" s="404"/>
      <c r="P55574" s="404"/>
      <c r="Q55574" s="404"/>
      <c r="R55574" s="404"/>
      <c r="S55574" s="404"/>
      <c r="T55574" s="404"/>
    </row>
    <row r="55575" spans="12:20" ht="16.8">
      <c r="L55575" s="404"/>
      <c r="M55575" s="404"/>
      <c r="N55575" s="404"/>
      <c r="O55575" s="404"/>
      <c r="P55575" s="404"/>
      <c r="Q55575" s="404"/>
      <c r="R55575" s="404"/>
      <c r="S55575" s="404"/>
      <c r="T55575" s="404"/>
    </row>
    <row r="55576" spans="12:20" ht="16.8">
      <c r="L55576" s="404"/>
      <c r="M55576" s="404"/>
      <c r="N55576" s="404"/>
      <c r="O55576" s="404"/>
      <c r="P55576" s="404"/>
      <c r="Q55576" s="404"/>
      <c r="R55576" s="404"/>
      <c r="S55576" s="404"/>
      <c r="T55576" s="404"/>
    </row>
    <row r="55577" spans="12:20" ht="16.8">
      <c r="L55577" s="404"/>
      <c r="M55577" s="404"/>
      <c r="N55577" s="404"/>
      <c r="O55577" s="404"/>
      <c r="P55577" s="404"/>
      <c r="Q55577" s="404"/>
      <c r="R55577" s="404"/>
      <c r="S55577" s="404"/>
      <c r="T55577" s="404"/>
    </row>
    <row r="55578" spans="12:20" ht="16.8">
      <c r="L55578" s="404"/>
      <c r="M55578" s="404"/>
      <c r="N55578" s="404"/>
      <c r="O55578" s="404"/>
      <c r="P55578" s="404"/>
      <c r="Q55578" s="404"/>
      <c r="R55578" s="404"/>
      <c r="S55578" s="404"/>
      <c r="T55578" s="404"/>
    </row>
    <row r="55579" spans="12:20" ht="16.8">
      <c r="L55579" s="404"/>
      <c r="M55579" s="404"/>
      <c r="N55579" s="404"/>
      <c r="O55579" s="404"/>
      <c r="P55579" s="404"/>
      <c r="Q55579" s="404"/>
      <c r="R55579" s="404"/>
      <c r="S55579" s="404"/>
      <c r="T55579" s="404"/>
    </row>
    <row r="55580" spans="12:20" ht="16.8">
      <c r="L55580" s="404"/>
      <c r="M55580" s="404"/>
      <c r="N55580" s="404"/>
      <c r="O55580" s="404"/>
      <c r="P55580" s="404"/>
      <c r="Q55580" s="404"/>
      <c r="R55580" s="404"/>
      <c r="S55580" s="404"/>
      <c r="T55580" s="404"/>
    </row>
    <row r="55581" spans="12:20" ht="16.8">
      <c r="L55581" s="404"/>
      <c r="M55581" s="404"/>
      <c r="N55581" s="404"/>
      <c r="O55581" s="404"/>
      <c r="P55581" s="404"/>
      <c r="Q55581" s="404"/>
      <c r="R55581" s="404"/>
      <c r="S55581" s="404"/>
      <c r="T55581" s="404"/>
    </row>
    <row r="55582" spans="12:20" ht="16.8">
      <c r="L55582" s="404"/>
      <c r="M55582" s="404"/>
      <c r="N55582" s="404"/>
      <c r="O55582" s="404"/>
      <c r="P55582" s="404"/>
      <c r="Q55582" s="404"/>
      <c r="R55582" s="404"/>
      <c r="S55582" s="404"/>
      <c r="T55582" s="404"/>
    </row>
    <row r="55583" spans="12:20" ht="16.8">
      <c r="L55583" s="404"/>
      <c r="M55583" s="404"/>
      <c r="N55583" s="404"/>
      <c r="O55583" s="404"/>
      <c r="P55583" s="404"/>
      <c r="Q55583" s="404"/>
      <c r="R55583" s="404"/>
      <c r="S55583" s="404"/>
      <c r="T55583" s="404"/>
    </row>
    <row r="55584" spans="12:20" ht="16.8">
      <c r="L55584" s="404"/>
      <c r="M55584" s="404"/>
      <c r="N55584" s="404"/>
      <c r="O55584" s="404"/>
      <c r="P55584" s="404"/>
      <c r="Q55584" s="404"/>
      <c r="R55584" s="404"/>
      <c r="S55584" s="404"/>
      <c r="T55584" s="404"/>
    </row>
    <row r="55585" spans="12:20" ht="16.8">
      <c r="L55585" s="404"/>
      <c r="M55585" s="404"/>
      <c r="N55585" s="404"/>
      <c r="O55585" s="404"/>
      <c r="P55585" s="404"/>
      <c r="Q55585" s="404"/>
      <c r="R55585" s="404"/>
      <c r="S55585" s="404"/>
      <c r="T55585" s="404"/>
    </row>
    <row r="55586" spans="12:20" ht="16.8">
      <c r="L55586" s="404"/>
      <c r="M55586" s="404"/>
      <c r="N55586" s="404"/>
      <c r="O55586" s="404"/>
      <c r="P55586" s="404"/>
      <c r="Q55586" s="404"/>
      <c r="R55586" s="404"/>
      <c r="S55586" s="404"/>
      <c r="T55586" s="404"/>
    </row>
    <row r="55587" spans="12:20" ht="16.8">
      <c r="L55587" s="404"/>
      <c r="M55587" s="404"/>
      <c r="N55587" s="404"/>
      <c r="O55587" s="404"/>
      <c r="P55587" s="404"/>
      <c r="Q55587" s="404"/>
      <c r="R55587" s="404"/>
      <c r="S55587" s="404"/>
      <c r="T55587" s="404"/>
    </row>
    <row r="55588" spans="12:20" ht="16.8">
      <c r="L55588" s="404"/>
      <c r="M55588" s="404"/>
      <c r="N55588" s="404"/>
      <c r="O55588" s="404"/>
      <c r="P55588" s="404"/>
      <c r="Q55588" s="404"/>
      <c r="R55588" s="404"/>
      <c r="S55588" s="404"/>
      <c r="T55588" s="404"/>
    </row>
    <row r="55589" spans="12:20" ht="16.8">
      <c r="L55589" s="404"/>
      <c r="M55589" s="404"/>
      <c r="N55589" s="404"/>
      <c r="O55589" s="404"/>
      <c r="P55589" s="404"/>
      <c r="Q55589" s="404"/>
      <c r="R55589" s="404"/>
      <c r="S55589" s="404"/>
      <c r="T55589" s="404"/>
    </row>
    <row r="55590" spans="12:20" ht="16.8">
      <c r="L55590" s="404"/>
      <c r="M55590" s="404"/>
      <c r="N55590" s="404"/>
      <c r="O55590" s="404"/>
      <c r="P55590" s="404"/>
      <c r="Q55590" s="404"/>
      <c r="R55590" s="404"/>
      <c r="S55590" s="404"/>
      <c r="T55590" s="404"/>
    </row>
    <row r="55591" spans="12:20" ht="16.8">
      <c r="L55591" s="404"/>
      <c r="M55591" s="404"/>
      <c r="N55591" s="404"/>
      <c r="O55591" s="404"/>
      <c r="P55591" s="404"/>
      <c r="Q55591" s="404"/>
      <c r="R55591" s="404"/>
      <c r="S55591" s="404"/>
      <c r="T55591" s="404"/>
    </row>
    <row r="55592" spans="12:20" ht="16.8">
      <c r="L55592" s="404"/>
      <c r="M55592" s="404"/>
      <c r="N55592" s="404"/>
      <c r="O55592" s="404"/>
      <c r="P55592" s="404"/>
      <c r="Q55592" s="404"/>
      <c r="R55592" s="404"/>
      <c r="S55592" s="404"/>
      <c r="T55592" s="404"/>
    </row>
    <row r="55593" spans="12:20" ht="16.8">
      <c r="L55593" s="404"/>
      <c r="M55593" s="404"/>
      <c r="N55593" s="404"/>
      <c r="O55593" s="404"/>
      <c r="P55593" s="404"/>
      <c r="Q55593" s="404"/>
      <c r="R55593" s="404"/>
      <c r="S55593" s="404"/>
      <c r="T55593" s="404"/>
    </row>
    <row r="55594" spans="12:20" ht="16.8">
      <c r="L55594" s="404"/>
      <c r="M55594" s="404"/>
      <c r="N55594" s="404"/>
      <c r="O55594" s="404"/>
      <c r="P55594" s="404"/>
      <c r="Q55594" s="404"/>
      <c r="R55594" s="404"/>
      <c r="S55594" s="404"/>
      <c r="T55594" s="404"/>
    </row>
    <row r="55595" spans="12:20" ht="16.8">
      <c r="L55595" s="404"/>
      <c r="M55595" s="404"/>
      <c r="N55595" s="404"/>
      <c r="O55595" s="404"/>
      <c r="P55595" s="404"/>
      <c r="Q55595" s="404"/>
      <c r="R55595" s="404"/>
      <c r="S55595" s="404"/>
      <c r="T55595" s="404"/>
    </row>
    <row r="55596" spans="12:20" ht="16.8">
      <c r="L55596" s="404"/>
      <c r="M55596" s="404"/>
      <c r="N55596" s="404"/>
      <c r="O55596" s="404"/>
      <c r="P55596" s="404"/>
      <c r="Q55596" s="404"/>
      <c r="R55596" s="404"/>
      <c r="S55596" s="404"/>
      <c r="T55596" s="404"/>
    </row>
    <row r="55597" spans="12:20" ht="16.8">
      <c r="L55597" s="404"/>
      <c r="M55597" s="404"/>
      <c r="N55597" s="404"/>
      <c r="O55597" s="404"/>
      <c r="P55597" s="404"/>
      <c r="Q55597" s="404"/>
      <c r="R55597" s="404"/>
      <c r="S55597" s="404"/>
      <c r="T55597" s="404"/>
    </row>
    <row r="55598" spans="12:20" ht="16.8">
      <c r="L55598" s="404"/>
      <c r="M55598" s="404"/>
      <c r="N55598" s="404"/>
      <c r="O55598" s="404"/>
      <c r="P55598" s="404"/>
      <c r="Q55598" s="404"/>
      <c r="R55598" s="404"/>
      <c r="S55598" s="404"/>
      <c r="T55598" s="404"/>
    </row>
    <row r="55599" spans="12:20" ht="16.8">
      <c r="L55599" s="404"/>
      <c r="M55599" s="404"/>
      <c r="N55599" s="404"/>
      <c r="O55599" s="404"/>
      <c r="P55599" s="404"/>
      <c r="Q55599" s="404"/>
      <c r="R55599" s="404"/>
      <c r="S55599" s="404"/>
      <c r="T55599" s="404"/>
    </row>
    <row r="55600" spans="12:20" ht="16.8">
      <c r="L55600" s="404"/>
      <c r="M55600" s="404"/>
      <c r="N55600" s="404"/>
      <c r="O55600" s="404"/>
      <c r="P55600" s="404"/>
      <c r="Q55600" s="404"/>
      <c r="R55600" s="404"/>
      <c r="S55600" s="404"/>
      <c r="T55600" s="404"/>
    </row>
    <row r="55601" spans="12:20" ht="16.8">
      <c r="L55601" s="404"/>
      <c r="M55601" s="404"/>
      <c r="N55601" s="404"/>
      <c r="O55601" s="404"/>
      <c r="P55601" s="404"/>
      <c r="Q55601" s="404"/>
      <c r="R55601" s="404"/>
      <c r="S55601" s="404"/>
      <c r="T55601" s="404"/>
    </row>
    <row r="55602" spans="12:20" ht="16.8">
      <c r="L55602" s="404"/>
      <c r="M55602" s="404"/>
      <c r="N55602" s="404"/>
      <c r="O55602" s="404"/>
      <c r="P55602" s="404"/>
      <c r="Q55602" s="404"/>
      <c r="R55602" s="404"/>
      <c r="S55602" s="404"/>
      <c r="T55602" s="404"/>
    </row>
    <row r="55603" spans="12:20" ht="16.8">
      <c r="L55603" s="404"/>
      <c r="M55603" s="404"/>
      <c r="N55603" s="404"/>
      <c r="O55603" s="404"/>
      <c r="P55603" s="404"/>
      <c r="Q55603" s="404"/>
      <c r="R55603" s="404"/>
      <c r="S55603" s="404"/>
      <c r="T55603" s="404"/>
    </row>
    <row r="55604" spans="12:20" ht="16.8">
      <c r="L55604" s="404"/>
      <c r="M55604" s="404"/>
      <c r="N55604" s="404"/>
      <c r="O55604" s="404"/>
      <c r="P55604" s="404"/>
      <c r="Q55604" s="404"/>
      <c r="R55604" s="404"/>
      <c r="S55604" s="404"/>
      <c r="T55604" s="404"/>
    </row>
    <row r="55605" spans="12:20" ht="16.8">
      <c r="L55605" s="404"/>
      <c r="M55605" s="404"/>
      <c r="N55605" s="404"/>
      <c r="O55605" s="404"/>
      <c r="P55605" s="404"/>
      <c r="Q55605" s="404"/>
      <c r="R55605" s="404"/>
      <c r="S55605" s="404"/>
      <c r="T55605" s="404"/>
    </row>
    <row r="55606" spans="12:20" ht="16.8">
      <c r="L55606" s="404"/>
      <c r="M55606" s="404"/>
      <c r="N55606" s="404"/>
      <c r="O55606" s="404"/>
      <c r="P55606" s="404"/>
      <c r="Q55606" s="404"/>
      <c r="R55606" s="404"/>
      <c r="S55606" s="404"/>
      <c r="T55606" s="404"/>
    </row>
    <row r="55607" spans="12:20" ht="16.8">
      <c r="L55607" s="404"/>
      <c r="M55607" s="404"/>
      <c r="N55607" s="404"/>
      <c r="O55607" s="404"/>
      <c r="P55607" s="404"/>
      <c r="Q55607" s="404"/>
      <c r="R55607" s="404"/>
      <c r="S55607" s="404"/>
      <c r="T55607" s="404"/>
    </row>
    <row r="55608" spans="12:20" ht="16.8">
      <c r="L55608" s="404"/>
      <c r="M55608" s="404"/>
      <c r="N55608" s="404"/>
      <c r="O55608" s="404"/>
      <c r="P55608" s="404"/>
      <c r="Q55608" s="404"/>
      <c r="R55608" s="404"/>
      <c r="S55608" s="404"/>
      <c r="T55608" s="404"/>
    </row>
    <row r="55609" spans="12:20" ht="16.8">
      <c r="L55609" s="404"/>
      <c r="M55609" s="404"/>
      <c r="N55609" s="404"/>
      <c r="O55609" s="404"/>
      <c r="P55609" s="404"/>
      <c r="Q55609" s="404"/>
      <c r="R55609" s="404"/>
      <c r="S55609" s="404"/>
      <c r="T55609" s="404"/>
    </row>
    <row r="55610" spans="12:20" ht="16.8">
      <c r="L55610" s="404"/>
      <c r="M55610" s="404"/>
      <c r="N55610" s="404"/>
      <c r="O55610" s="404"/>
      <c r="P55610" s="404"/>
      <c r="Q55610" s="404"/>
      <c r="R55610" s="404"/>
      <c r="S55610" s="404"/>
      <c r="T55610" s="404"/>
    </row>
    <row r="55611" spans="12:20" ht="16.8">
      <c r="L55611" s="404"/>
      <c r="M55611" s="404"/>
      <c r="N55611" s="404"/>
      <c r="O55611" s="404"/>
      <c r="P55611" s="404"/>
      <c r="Q55611" s="404"/>
      <c r="R55611" s="404"/>
      <c r="S55611" s="404"/>
      <c r="T55611" s="404"/>
    </row>
    <row r="55612" spans="12:20" ht="16.8">
      <c r="L55612" s="404"/>
      <c r="M55612" s="404"/>
      <c r="N55612" s="404"/>
      <c r="O55612" s="404"/>
      <c r="P55612" s="404"/>
      <c r="Q55612" s="404"/>
      <c r="R55612" s="404"/>
      <c r="S55612" s="404"/>
      <c r="T55612" s="404"/>
    </row>
    <row r="55613" spans="12:20" ht="16.8">
      <c r="L55613" s="404"/>
      <c r="M55613" s="404"/>
      <c r="N55613" s="404"/>
      <c r="O55613" s="404"/>
      <c r="P55613" s="404"/>
      <c r="Q55613" s="404"/>
      <c r="R55613" s="404"/>
      <c r="S55613" s="404"/>
      <c r="T55613" s="404"/>
    </row>
    <row r="55614" spans="12:20" ht="16.8">
      <c r="L55614" s="404"/>
      <c r="M55614" s="404"/>
      <c r="N55614" s="404"/>
      <c r="O55614" s="404"/>
      <c r="P55614" s="404"/>
      <c r="Q55614" s="404"/>
      <c r="R55614" s="404"/>
      <c r="S55614" s="404"/>
      <c r="T55614" s="404"/>
    </row>
    <row r="55615" spans="12:20" ht="16.8">
      <c r="L55615" s="404"/>
      <c r="M55615" s="404"/>
      <c r="N55615" s="404"/>
      <c r="O55615" s="404"/>
      <c r="P55615" s="404"/>
      <c r="Q55615" s="404"/>
      <c r="R55615" s="404"/>
      <c r="S55615" s="404"/>
      <c r="T55615" s="404"/>
    </row>
    <row r="55616" spans="12:20" ht="16.8">
      <c r="L55616" s="404"/>
      <c r="M55616" s="404"/>
      <c r="N55616" s="404"/>
      <c r="O55616" s="404"/>
      <c r="P55616" s="404"/>
      <c r="Q55616" s="404"/>
      <c r="R55616" s="404"/>
      <c r="S55616" s="404"/>
      <c r="T55616" s="404"/>
    </row>
    <row r="55617" spans="12:20" ht="16.8">
      <c r="L55617" s="404"/>
      <c r="M55617" s="404"/>
      <c r="N55617" s="404"/>
      <c r="O55617" s="404"/>
      <c r="P55617" s="404"/>
      <c r="Q55617" s="404"/>
      <c r="R55617" s="404"/>
      <c r="S55617" s="404"/>
      <c r="T55617" s="404"/>
    </row>
    <row r="55618" spans="12:20" ht="16.8">
      <c r="L55618" s="404"/>
      <c r="M55618" s="404"/>
      <c r="N55618" s="404"/>
      <c r="O55618" s="404"/>
      <c r="P55618" s="404"/>
      <c r="Q55618" s="404"/>
      <c r="R55618" s="404"/>
      <c r="S55618" s="404"/>
      <c r="T55618" s="404"/>
    </row>
    <row r="55619" spans="12:20" ht="16.8">
      <c r="L55619" s="404"/>
      <c r="M55619" s="404"/>
      <c r="N55619" s="404"/>
      <c r="O55619" s="404"/>
      <c r="P55619" s="404"/>
      <c r="Q55619" s="404"/>
      <c r="R55619" s="404"/>
      <c r="S55619" s="404"/>
      <c r="T55619" s="404"/>
    </row>
    <row r="55620" spans="12:20" ht="16.8">
      <c r="L55620" s="404"/>
      <c r="M55620" s="404"/>
      <c r="N55620" s="404"/>
      <c r="O55620" s="404"/>
      <c r="P55620" s="404"/>
      <c r="Q55620" s="404"/>
      <c r="R55620" s="404"/>
      <c r="S55620" s="404"/>
      <c r="T55620" s="404"/>
    </row>
    <row r="55621" spans="12:20" ht="16.8">
      <c r="L55621" s="404"/>
      <c r="M55621" s="404"/>
      <c r="N55621" s="404"/>
      <c r="O55621" s="404"/>
      <c r="P55621" s="404"/>
      <c r="Q55621" s="404"/>
      <c r="R55621" s="404"/>
      <c r="S55621" s="404"/>
      <c r="T55621" s="404"/>
    </row>
    <row r="55622" spans="12:20" ht="16.8">
      <c r="L55622" s="404"/>
      <c r="M55622" s="404"/>
      <c r="N55622" s="404"/>
      <c r="O55622" s="404"/>
      <c r="P55622" s="404"/>
      <c r="Q55622" s="404"/>
      <c r="R55622" s="404"/>
      <c r="S55622" s="404"/>
      <c r="T55622" s="404"/>
    </row>
    <row r="55623" spans="12:20" ht="16.8">
      <c r="L55623" s="404"/>
      <c r="M55623" s="404"/>
      <c r="N55623" s="404"/>
      <c r="O55623" s="404"/>
      <c r="P55623" s="404"/>
      <c r="Q55623" s="404"/>
      <c r="R55623" s="404"/>
      <c r="S55623" s="404"/>
      <c r="T55623" s="404"/>
    </row>
    <row r="55624" spans="12:20" ht="16.8">
      <c r="L55624" s="404"/>
      <c r="M55624" s="404"/>
      <c r="N55624" s="404"/>
      <c r="O55624" s="404"/>
      <c r="P55624" s="404"/>
      <c r="Q55624" s="404"/>
      <c r="R55624" s="404"/>
      <c r="S55624" s="404"/>
      <c r="T55624" s="404"/>
    </row>
    <row r="55625" spans="12:20" ht="16.8">
      <c r="L55625" s="404"/>
      <c r="M55625" s="404"/>
      <c r="N55625" s="404"/>
      <c r="O55625" s="404"/>
      <c r="P55625" s="404"/>
      <c r="Q55625" s="404"/>
      <c r="R55625" s="404"/>
      <c r="S55625" s="404"/>
      <c r="T55625" s="404"/>
    </row>
    <row r="55626" spans="12:20" ht="16.8">
      <c r="L55626" s="404"/>
      <c r="M55626" s="404"/>
      <c r="N55626" s="404"/>
      <c r="O55626" s="404"/>
      <c r="P55626" s="404"/>
      <c r="Q55626" s="404"/>
      <c r="R55626" s="404"/>
      <c r="S55626" s="404"/>
      <c r="T55626" s="404"/>
    </row>
    <row r="55627" spans="12:20" ht="16.8">
      <c r="L55627" s="404"/>
      <c r="M55627" s="404"/>
      <c r="N55627" s="404"/>
      <c r="O55627" s="404"/>
      <c r="P55627" s="404"/>
      <c r="Q55627" s="404"/>
      <c r="R55627" s="404"/>
      <c r="S55627" s="404"/>
      <c r="T55627" s="404"/>
    </row>
    <row r="55628" spans="12:20" ht="16.8">
      <c r="L55628" s="404"/>
      <c r="M55628" s="404"/>
      <c r="N55628" s="404"/>
      <c r="O55628" s="404"/>
      <c r="P55628" s="404"/>
      <c r="Q55628" s="404"/>
      <c r="R55628" s="404"/>
      <c r="S55628" s="404"/>
      <c r="T55628" s="404"/>
    </row>
    <row r="55629" spans="12:20" ht="16.8">
      <c r="L55629" s="404"/>
      <c r="M55629" s="404"/>
      <c r="N55629" s="404"/>
      <c r="O55629" s="404"/>
      <c r="P55629" s="404"/>
      <c r="Q55629" s="404"/>
      <c r="R55629" s="404"/>
      <c r="S55629" s="404"/>
      <c r="T55629" s="404"/>
    </row>
    <row r="55630" spans="12:20" ht="16.8">
      <c r="L55630" s="404"/>
      <c r="M55630" s="404"/>
      <c r="N55630" s="404"/>
      <c r="O55630" s="404"/>
      <c r="P55630" s="404"/>
      <c r="Q55630" s="404"/>
      <c r="R55630" s="404"/>
      <c r="S55630" s="404"/>
      <c r="T55630" s="404"/>
    </row>
    <row r="55631" spans="12:20" ht="16.8">
      <c r="L55631" s="404"/>
      <c r="M55631" s="404"/>
      <c r="N55631" s="404"/>
      <c r="O55631" s="404"/>
      <c r="P55631" s="404"/>
      <c r="Q55631" s="404"/>
      <c r="R55631" s="404"/>
      <c r="S55631" s="404"/>
      <c r="T55631" s="404"/>
    </row>
    <row r="55632" spans="12:20" ht="16.8">
      <c r="L55632" s="404"/>
      <c r="M55632" s="404"/>
      <c r="N55632" s="404"/>
      <c r="O55632" s="404"/>
      <c r="P55632" s="404"/>
      <c r="Q55632" s="404"/>
      <c r="R55632" s="404"/>
      <c r="S55632" s="404"/>
      <c r="T55632" s="404"/>
    </row>
    <row r="55633" spans="12:20" ht="16.8">
      <c r="L55633" s="404"/>
      <c r="M55633" s="404"/>
      <c r="N55633" s="404"/>
      <c r="O55633" s="404"/>
      <c r="P55633" s="404"/>
      <c r="Q55633" s="404"/>
      <c r="R55633" s="404"/>
      <c r="S55633" s="404"/>
      <c r="T55633" s="404"/>
    </row>
    <row r="55634" spans="12:20" ht="16.8">
      <c r="L55634" s="404"/>
      <c r="M55634" s="404"/>
      <c r="N55634" s="404"/>
      <c r="O55634" s="404"/>
      <c r="P55634" s="404"/>
      <c r="Q55634" s="404"/>
      <c r="R55634" s="404"/>
      <c r="S55634" s="404"/>
      <c r="T55634" s="404"/>
    </row>
    <row r="55635" spans="12:20" ht="16.8">
      <c r="L55635" s="404"/>
      <c r="M55635" s="404"/>
      <c r="N55635" s="404"/>
      <c r="O55635" s="404"/>
      <c r="P55635" s="404"/>
      <c r="Q55635" s="404"/>
      <c r="R55635" s="404"/>
      <c r="S55635" s="404"/>
      <c r="T55635" s="404"/>
    </row>
    <row r="55636" spans="12:20" ht="16.8">
      <c r="L55636" s="404"/>
      <c r="M55636" s="404"/>
      <c r="N55636" s="404"/>
      <c r="O55636" s="404"/>
      <c r="P55636" s="404"/>
      <c r="Q55636" s="404"/>
      <c r="R55636" s="404"/>
      <c r="S55636" s="404"/>
      <c r="T55636" s="404"/>
    </row>
    <row r="55637" spans="12:20" ht="16.8">
      <c r="L55637" s="404"/>
      <c r="M55637" s="404"/>
      <c r="N55637" s="404"/>
      <c r="O55637" s="404"/>
      <c r="P55637" s="404"/>
      <c r="Q55637" s="404"/>
      <c r="R55637" s="404"/>
      <c r="S55637" s="404"/>
      <c r="T55637" s="404"/>
    </row>
    <row r="55638" spans="12:20" ht="16.8">
      <c r="L55638" s="404"/>
      <c r="M55638" s="404"/>
      <c r="N55638" s="404"/>
      <c r="O55638" s="404"/>
      <c r="P55638" s="404"/>
      <c r="Q55638" s="404"/>
      <c r="R55638" s="404"/>
      <c r="S55638" s="404"/>
      <c r="T55638" s="404"/>
    </row>
    <row r="55639" spans="12:20" ht="16.8">
      <c r="L55639" s="404"/>
      <c r="M55639" s="404"/>
      <c r="N55639" s="404"/>
      <c r="O55639" s="404"/>
      <c r="P55639" s="404"/>
      <c r="Q55639" s="404"/>
      <c r="R55639" s="404"/>
      <c r="S55639" s="404"/>
      <c r="T55639" s="404"/>
    </row>
    <row r="55640" spans="12:20" ht="16.8">
      <c r="L55640" s="404"/>
      <c r="M55640" s="404"/>
      <c r="N55640" s="404"/>
      <c r="O55640" s="404"/>
      <c r="P55640" s="404"/>
      <c r="Q55640" s="404"/>
      <c r="R55640" s="404"/>
      <c r="S55640" s="404"/>
      <c r="T55640" s="404"/>
    </row>
    <row r="55641" spans="12:20" ht="16.8">
      <c r="L55641" s="404"/>
      <c r="M55641" s="404"/>
      <c r="N55641" s="404"/>
      <c r="O55641" s="404"/>
      <c r="P55641" s="404"/>
      <c r="Q55641" s="404"/>
      <c r="R55641" s="404"/>
      <c r="S55641" s="404"/>
      <c r="T55641" s="404"/>
    </row>
    <row r="55642" spans="12:20" ht="16.8">
      <c r="L55642" s="404"/>
      <c r="M55642" s="404"/>
      <c r="N55642" s="404"/>
      <c r="O55642" s="404"/>
      <c r="P55642" s="404"/>
      <c r="Q55642" s="404"/>
      <c r="R55642" s="404"/>
      <c r="S55642" s="404"/>
      <c r="T55642" s="404"/>
    </row>
    <row r="55643" spans="12:20" ht="16.8">
      <c r="L55643" s="404"/>
      <c r="M55643" s="404"/>
      <c r="N55643" s="404"/>
      <c r="O55643" s="404"/>
      <c r="P55643" s="404"/>
      <c r="Q55643" s="404"/>
      <c r="R55643" s="404"/>
      <c r="S55643" s="404"/>
      <c r="T55643" s="404"/>
    </row>
    <row r="55644" spans="12:20" ht="16.8">
      <c r="L55644" s="404"/>
      <c r="M55644" s="404"/>
      <c r="N55644" s="404"/>
      <c r="O55644" s="404"/>
      <c r="P55644" s="404"/>
      <c r="Q55644" s="404"/>
      <c r="R55644" s="404"/>
      <c r="S55644" s="404"/>
      <c r="T55644" s="404"/>
    </row>
    <row r="55645" spans="12:20" ht="16.8">
      <c r="L55645" s="404"/>
      <c r="M55645" s="404"/>
      <c r="N55645" s="404"/>
      <c r="O55645" s="404"/>
      <c r="P55645" s="404"/>
      <c r="Q55645" s="404"/>
      <c r="R55645" s="404"/>
      <c r="S55645" s="404"/>
      <c r="T55645" s="404"/>
    </row>
    <row r="55646" spans="12:20" ht="16.8">
      <c r="L55646" s="404"/>
      <c r="M55646" s="404"/>
      <c r="N55646" s="404"/>
      <c r="O55646" s="404"/>
      <c r="P55646" s="404"/>
      <c r="Q55646" s="404"/>
      <c r="R55646" s="404"/>
      <c r="S55646" s="404"/>
      <c r="T55646" s="404"/>
    </row>
    <row r="55647" spans="12:20" ht="16.8">
      <c r="L55647" s="404"/>
      <c r="M55647" s="404"/>
      <c r="N55647" s="404"/>
      <c r="O55647" s="404"/>
      <c r="P55647" s="404"/>
      <c r="Q55647" s="404"/>
      <c r="R55647" s="404"/>
      <c r="S55647" s="404"/>
      <c r="T55647" s="404"/>
    </row>
    <row r="55648" spans="12:20" ht="16.8">
      <c r="L55648" s="404"/>
      <c r="M55648" s="404"/>
      <c r="N55648" s="404"/>
      <c r="O55648" s="404"/>
      <c r="P55648" s="404"/>
      <c r="Q55648" s="404"/>
      <c r="R55648" s="404"/>
      <c r="S55648" s="404"/>
      <c r="T55648" s="404"/>
    </row>
    <row r="55649" spans="12:20" ht="16.8">
      <c r="L55649" s="404"/>
      <c r="M55649" s="404"/>
      <c r="N55649" s="404"/>
      <c r="O55649" s="404"/>
      <c r="P55649" s="404"/>
      <c r="Q55649" s="404"/>
      <c r="R55649" s="404"/>
      <c r="S55649" s="404"/>
      <c r="T55649" s="404"/>
    </row>
    <row r="55650" spans="12:20" ht="16.8">
      <c r="L55650" s="404"/>
      <c r="M55650" s="404"/>
      <c r="N55650" s="404"/>
      <c r="O55650" s="404"/>
      <c r="P55650" s="404"/>
      <c r="Q55650" s="404"/>
      <c r="R55650" s="404"/>
      <c r="S55650" s="404"/>
      <c r="T55650" s="404"/>
    </row>
    <row r="55651" spans="12:20" ht="16.8">
      <c r="L55651" s="404"/>
      <c r="M55651" s="404"/>
      <c r="N55651" s="404"/>
      <c r="O55651" s="404"/>
      <c r="P55651" s="404"/>
      <c r="Q55651" s="404"/>
      <c r="R55651" s="404"/>
      <c r="S55651" s="404"/>
      <c r="T55651" s="404"/>
    </row>
    <row r="55652" spans="12:20" ht="16.8">
      <c r="L55652" s="404"/>
      <c r="M55652" s="404"/>
      <c r="N55652" s="404"/>
      <c r="O55652" s="404"/>
      <c r="P55652" s="404"/>
      <c r="Q55652" s="404"/>
      <c r="R55652" s="404"/>
      <c r="S55652" s="404"/>
      <c r="T55652" s="404"/>
    </row>
    <row r="55653" spans="12:20" ht="16.8">
      <c r="L55653" s="404"/>
      <c r="M55653" s="404"/>
      <c r="N55653" s="404"/>
      <c r="O55653" s="404"/>
      <c r="P55653" s="404"/>
      <c r="Q55653" s="404"/>
      <c r="R55653" s="404"/>
      <c r="S55653" s="404"/>
      <c r="T55653" s="404"/>
    </row>
    <row r="55654" spans="12:20" ht="16.8">
      <c r="L55654" s="404"/>
      <c r="M55654" s="404"/>
      <c r="N55654" s="404"/>
      <c r="O55654" s="404"/>
      <c r="P55654" s="404"/>
      <c r="Q55654" s="404"/>
      <c r="R55654" s="404"/>
      <c r="S55654" s="404"/>
      <c r="T55654" s="404"/>
    </row>
    <row r="55655" spans="12:20" ht="16.8">
      <c r="L55655" s="404"/>
      <c r="M55655" s="404"/>
      <c r="N55655" s="404"/>
      <c r="O55655" s="404"/>
      <c r="P55655" s="404"/>
      <c r="Q55655" s="404"/>
      <c r="R55655" s="404"/>
      <c r="S55655" s="404"/>
      <c r="T55655" s="404"/>
    </row>
    <row r="55656" spans="12:20" ht="16.8">
      <c r="L55656" s="404"/>
      <c r="M55656" s="404"/>
      <c r="N55656" s="404"/>
      <c r="O55656" s="404"/>
      <c r="P55656" s="404"/>
      <c r="Q55656" s="404"/>
      <c r="R55656" s="404"/>
      <c r="S55656" s="404"/>
      <c r="T55656" s="404"/>
    </row>
    <row r="55657" spans="12:20" ht="16.8">
      <c r="L55657" s="404"/>
      <c r="M55657" s="404"/>
      <c r="N55657" s="404"/>
      <c r="O55657" s="404"/>
      <c r="P55657" s="404"/>
      <c r="Q55657" s="404"/>
      <c r="R55657" s="404"/>
      <c r="S55657" s="404"/>
      <c r="T55657" s="404"/>
    </row>
    <row r="55658" spans="12:20" ht="16.8">
      <c r="L55658" s="404"/>
      <c r="M55658" s="404"/>
      <c r="N55658" s="404"/>
      <c r="O55658" s="404"/>
      <c r="P55658" s="404"/>
      <c r="Q55658" s="404"/>
      <c r="R55658" s="404"/>
      <c r="S55658" s="404"/>
      <c r="T55658" s="404"/>
    </row>
    <row r="55659" spans="12:20" ht="16.8">
      <c r="L55659" s="404"/>
      <c r="M55659" s="404"/>
      <c r="N55659" s="404"/>
      <c r="O55659" s="404"/>
      <c r="P55659" s="404"/>
      <c r="Q55659" s="404"/>
      <c r="R55659" s="404"/>
      <c r="S55659" s="404"/>
      <c r="T55659" s="404"/>
    </row>
    <row r="55660" spans="12:20" ht="16.8">
      <c r="L55660" s="404"/>
      <c r="M55660" s="404"/>
      <c r="N55660" s="404"/>
      <c r="O55660" s="404"/>
      <c r="P55660" s="404"/>
      <c r="Q55660" s="404"/>
      <c r="R55660" s="404"/>
      <c r="S55660" s="404"/>
      <c r="T55660" s="404"/>
    </row>
    <row r="55661" spans="12:20" ht="16.8">
      <c r="L55661" s="404"/>
      <c r="M55661" s="404"/>
      <c r="N55661" s="404"/>
      <c r="O55661" s="404"/>
      <c r="P55661" s="404"/>
      <c r="Q55661" s="404"/>
      <c r="R55661" s="404"/>
      <c r="S55661" s="404"/>
      <c r="T55661" s="404"/>
    </row>
    <row r="55662" spans="12:20" ht="16.8">
      <c r="L55662" s="404"/>
      <c r="M55662" s="404"/>
      <c r="N55662" s="404"/>
      <c r="O55662" s="404"/>
      <c r="P55662" s="404"/>
      <c r="Q55662" s="404"/>
      <c r="R55662" s="404"/>
      <c r="S55662" s="404"/>
      <c r="T55662" s="404"/>
    </row>
    <row r="55663" spans="12:20" ht="16.8">
      <c r="L55663" s="404"/>
      <c r="M55663" s="404"/>
      <c r="N55663" s="404"/>
      <c r="O55663" s="404"/>
      <c r="P55663" s="404"/>
      <c r="Q55663" s="404"/>
      <c r="R55663" s="404"/>
      <c r="S55663" s="404"/>
      <c r="T55663" s="404"/>
    </row>
    <row r="55664" spans="12:20" ht="16.8">
      <c r="L55664" s="404"/>
      <c r="M55664" s="404"/>
      <c r="N55664" s="404"/>
      <c r="O55664" s="404"/>
      <c r="P55664" s="404"/>
      <c r="Q55664" s="404"/>
      <c r="R55664" s="404"/>
      <c r="S55664" s="404"/>
      <c r="T55664" s="404"/>
    </row>
    <row r="55665" spans="12:20" ht="16.8">
      <c r="L55665" s="404"/>
      <c r="M55665" s="404"/>
      <c r="N55665" s="404"/>
      <c r="O55665" s="404"/>
      <c r="P55665" s="404"/>
      <c r="Q55665" s="404"/>
      <c r="R55665" s="404"/>
      <c r="S55665" s="404"/>
      <c r="T55665" s="404"/>
    </row>
    <row r="55666" spans="12:20" ht="16.8">
      <c r="L55666" s="404"/>
      <c r="M55666" s="404"/>
      <c r="N55666" s="404"/>
      <c r="O55666" s="404"/>
      <c r="P55666" s="404"/>
      <c r="Q55666" s="404"/>
      <c r="R55666" s="404"/>
      <c r="S55666" s="404"/>
      <c r="T55666" s="404"/>
    </row>
    <row r="55667" spans="12:20" ht="16.8">
      <c r="L55667" s="404"/>
      <c r="M55667" s="404"/>
      <c r="N55667" s="404"/>
      <c r="O55667" s="404"/>
      <c r="P55667" s="404"/>
      <c r="Q55667" s="404"/>
      <c r="R55667" s="404"/>
      <c r="S55667" s="404"/>
      <c r="T55667" s="404"/>
    </row>
    <row r="55668" spans="12:20" ht="16.8">
      <c r="L55668" s="404"/>
      <c r="M55668" s="404"/>
      <c r="N55668" s="404"/>
      <c r="O55668" s="404"/>
      <c r="P55668" s="404"/>
      <c r="Q55668" s="404"/>
      <c r="R55668" s="404"/>
      <c r="S55668" s="404"/>
      <c r="T55668" s="404"/>
    </row>
    <row r="55669" spans="12:20" ht="16.8">
      <c r="L55669" s="404"/>
      <c r="M55669" s="404"/>
      <c r="N55669" s="404"/>
      <c r="O55669" s="404"/>
      <c r="P55669" s="404"/>
      <c r="Q55669" s="404"/>
      <c r="R55669" s="404"/>
      <c r="S55669" s="404"/>
      <c r="T55669" s="404"/>
    </row>
    <row r="55670" spans="12:20" ht="16.8">
      <c r="L55670" s="404"/>
      <c r="M55670" s="404"/>
      <c r="N55670" s="404"/>
      <c r="O55670" s="404"/>
      <c r="P55670" s="404"/>
      <c r="Q55670" s="404"/>
      <c r="R55670" s="404"/>
      <c r="S55670" s="404"/>
      <c r="T55670" s="404"/>
    </row>
    <row r="55671" spans="12:20" ht="16.8">
      <c r="L55671" s="404"/>
      <c r="M55671" s="404"/>
      <c r="N55671" s="404"/>
      <c r="O55671" s="404"/>
      <c r="P55671" s="404"/>
      <c r="Q55671" s="404"/>
      <c r="R55671" s="404"/>
      <c r="S55671" s="404"/>
      <c r="T55671" s="404"/>
    </row>
    <row r="55672" spans="12:20" ht="16.8">
      <c r="L55672" s="404"/>
      <c r="M55672" s="404"/>
      <c r="N55672" s="404"/>
      <c r="O55672" s="404"/>
      <c r="P55672" s="404"/>
      <c r="Q55672" s="404"/>
      <c r="R55672" s="404"/>
      <c r="S55672" s="404"/>
      <c r="T55672" s="404"/>
    </row>
    <row r="55673" spans="12:20" ht="16.8">
      <c r="L55673" s="404"/>
      <c r="M55673" s="404"/>
      <c r="N55673" s="404"/>
      <c r="O55673" s="404"/>
      <c r="P55673" s="404"/>
      <c r="Q55673" s="404"/>
      <c r="R55673" s="404"/>
      <c r="S55673" s="404"/>
      <c r="T55673" s="404"/>
    </row>
    <row r="55674" spans="12:20" ht="16.8">
      <c r="L55674" s="404"/>
      <c r="M55674" s="404"/>
      <c r="N55674" s="404"/>
      <c r="O55674" s="404"/>
      <c r="P55674" s="404"/>
      <c r="Q55674" s="404"/>
      <c r="R55674" s="404"/>
      <c r="S55674" s="404"/>
      <c r="T55674" s="404"/>
    </row>
    <row r="55675" spans="12:20" ht="16.8">
      <c r="L55675" s="404"/>
      <c r="M55675" s="404"/>
      <c r="N55675" s="404"/>
      <c r="O55675" s="404"/>
      <c r="P55675" s="404"/>
      <c r="Q55675" s="404"/>
      <c r="R55675" s="404"/>
      <c r="S55675" s="404"/>
      <c r="T55675" s="404"/>
    </row>
    <row r="55676" spans="12:20" ht="16.8">
      <c r="L55676" s="404"/>
      <c r="M55676" s="404"/>
      <c r="N55676" s="404"/>
      <c r="O55676" s="404"/>
      <c r="P55676" s="404"/>
      <c r="Q55676" s="404"/>
      <c r="R55676" s="404"/>
      <c r="S55676" s="404"/>
      <c r="T55676" s="404"/>
    </row>
    <row r="55677" spans="12:20" ht="16.8">
      <c r="L55677" s="404"/>
      <c r="M55677" s="404"/>
      <c r="N55677" s="404"/>
      <c r="O55677" s="404"/>
      <c r="P55677" s="404"/>
      <c r="Q55677" s="404"/>
      <c r="R55677" s="404"/>
      <c r="S55677" s="404"/>
      <c r="T55677" s="404"/>
    </row>
    <row r="55678" spans="12:20" ht="16.8">
      <c r="L55678" s="404"/>
      <c r="M55678" s="404"/>
      <c r="N55678" s="404"/>
      <c r="O55678" s="404"/>
      <c r="P55678" s="404"/>
      <c r="Q55678" s="404"/>
      <c r="R55678" s="404"/>
      <c r="S55678" s="404"/>
      <c r="T55678" s="404"/>
    </row>
    <row r="55679" spans="12:20" ht="16.8">
      <c r="L55679" s="404"/>
      <c r="M55679" s="404"/>
      <c r="N55679" s="404"/>
      <c r="O55679" s="404"/>
      <c r="P55679" s="404"/>
      <c r="Q55679" s="404"/>
      <c r="R55679" s="404"/>
      <c r="S55679" s="404"/>
      <c r="T55679" s="404"/>
    </row>
    <row r="55680" spans="12:20" ht="16.8">
      <c r="L55680" s="404"/>
      <c r="M55680" s="404"/>
      <c r="N55680" s="404"/>
      <c r="O55680" s="404"/>
      <c r="P55680" s="404"/>
      <c r="Q55680" s="404"/>
      <c r="R55680" s="404"/>
      <c r="S55680" s="404"/>
      <c r="T55680" s="404"/>
    </row>
    <row r="55681" spans="12:20" ht="16.8">
      <c r="L55681" s="404"/>
      <c r="M55681" s="404"/>
      <c r="N55681" s="404"/>
      <c r="O55681" s="404"/>
      <c r="P55681" s="404"/>
      <c r="Q55681" s="404"/>
      <c r="R55681" s="404"/>
      <c r="S55681" s="404"/>
      <c r="T55681" s="404"/>
    </row>
    <row r="55682" spans="12:20" ht="16.8">
      <c r="L55682" s="404"/>
      <c r="M55682" s="404"/>
      <c r="N55682" s="404"/>
      <c r="O55682" s="404"/>
      <c r="P55682" s="404"/>
      <c r="Q55682" s="404"/>
      <c r="R55682" s="404"/>
      <c r="S55682" s="404"/>
      <c r="T55682" s="404"/>
    </row>
    <row r="55683" spans="12:20" ht="16.8">
      <c r="L55683" s="404"/>
      <c r="M55683" s="404"/>
      <c r="N55683" s="404"/>
      <c r="O55683" s="404"/>
      <c r="P55683" s="404"/>
      <c r="Q55683" s="404"/>
      <c r="R55683" s="404"/>
      <c r="S55683" s="404"/>
      <c r="T55683" s="404"/>
    </row>
    <row r="55684" spans="12:20" ht="16.8">
      <c r="L55684" s="404"/>
      <c r="M55684" s="404"/>
      <c r="N55684" s="404"/>
      <c r="O55684" s="404"/>
      <c r="P55684" s="404"/>
      <c r="Q55684" s="404"/>
      <c r="R55684" s="404"/>
      <c r="S55684" s="404"/>
      <c r="T55684" s="404"/>
    </row>
    <row r="55685" spans="12:20" ht="16.8">
      <c r="L55685" s="404"/>
      <c r="M55685" s="404"/>
      <c r="N55685" s="404"/>
      <c r="O55685" s="404"/>
      <c r="P55685" s="404"/>
      <c r="Q55685" s="404"/>
      <c r="R55685" s="404"/>
      <c r="S55685" s="404"/>
      <c r="T55685" s="404"/>
    </row>
    <row r="55686" spans="12:20" ht="16.8">
      <c r="L55686" s="404"/>
      <c r="M55686" s="404"/>
      <c r="N55686" s="404"/>
      <c r="O55686" s="404"/>
      <c r="P55686" s="404"/>
      <c r="Q55686" s="404"/>
      <c r="R55686" s="404"/>
      <c r="S55686" s="404"/>
      <c r="T55686" s="404"/>
    </row>
    <row r="55687" spans="12:20" ht="16.8">
      <c r="L55687" s="404"/>
      <c r="M55687" s="404"/>
      <c r="N55687" s="404"/>
      <c r="O55687" s="404"/>
      <c r="P55687" s="404"/>
      <c r="Q55687" s="404"/>
      <c r="R55687" s="404"/>
      <c r="S55687" s="404"/>
      <c r="T55687" s="404"/>
    </row>
    <row r="55688" spans="12:20" ht="16.8">
      <c r="L55688" s="404"/>
      <c r="M55688" s="404"/>
      <c r="N55688" s="404"/>
      <c r="O55688" s="404"/>
      <c r="P55688" s="404"/>
      <c r="Q55688" s="404"/>
      <c r="R55688" s="404"/>
      <c r="S55688" s="404"/>
      <c r="T55688" s="404"/>
    </row>
    <row r="55689" spans="12:20" ht="16.8">
      <c r="L55689" s="404"/>
      <c r="M55689" s="404"/>
      <c r="N55689" s="404"/>
      <c r="O55689" s="404"/>
      <c r="P55689" s="404"/>
      <c r="Q55689" s="404"/>
      <c r="R55689" s="404"/>
      <c r="S55689" s="404"/>
      <c r="T55689" s="404"/>
    </row>
    <row r="55690" spans="12:20" ht="16.8">
      <c r="L55690" s="404"/>
      <c r="M55690" s="404"/>
      <c r="N55690" s="404"/>
      <c r="O55690" s="404"/>
      <c r="P55690" s="404"/>
      <c r="Q55690" s="404"/>
      <c r="R55690" s="404"/>
      <c r="S55690" s="404"/>
      <c r="T55690" s="404"/>
    </row>
    <row r="55691" spans="12:20" ht="16.8">
      <c r="L55691" s="404"/>
      <c r="M55691" s="404"/>
      <c r="N55691" s="404"/>
      <c r="O55691" s="404"/>
      <c r="P55691" s="404"/>
      <c r="Q55691" s="404"/>
      <c r="R55691" s="404"/>
      <c r="S55691" s="404"/>
      <c r="T55691" s="404"/>
    </row>
    <row r="55692" spans="12:20" ht="16.8">
      <c r="L55692" s="404"/>
      <c r="M55692" s="404"/>
      <c r="N55692" s="404"/>
      <c r="O55692" s="404"/>
      <c r="P55692" s="404"/>
      <c r="Q55692" s="404"/>
      <c r="R55692" s="404"/>
      <c r="S55692" s="404"/>
      <c r="T55692" s="404"/>
    </row>
    <row r="55693" spans="12:20" ht="16.8">
      <c r="L55693" s="404"/>
      <c r="M55693" s="404"/>
      <c r="N55693" s="404"/>
      <c r="O55693" s="404"/>
      <c r="P55693" s="404"/>
      <c r="Q55693" s="404"/>
      <c r="R55693" s="404"/>
      <c r="S55693" s="404"/>
      <c r="T55693" s="404"/>
    </row>
    <row r="55694" spans="12:20" ht="16.8">
      <c r="L55694" s="404"/>
      <c r="M55694" s="404"/>
      <c r="N55694" s="404"/>
      <c r="O55694" s="404"/>
      <c r="P55694" s="404"/>
      <c r="Q55694" s="404"/>
      <c r="R55694" s="404"/>
      <c r="S55694" s="404"/>
      <c r="T55694" s="404"/>
    </row>
    <row r="55695" spans="12:20" ht="16.8">
      <c r="L55695" s="404"/>
      <c r="M55695" s="404"/>
      <c r="N55695" s="404"/>
      <c r="O55695" s="404"/>
      <c r="P55695" s="404"/>
      <c r="Q55695" s="404"/>
      <c r="R55695" s="404"/>
      <c r="S55695" s="404"/>
      <c r="T55695" s="404"/>
    </row>
    <row r="55696" spans="12:20" ht="16.8">
      <c r="L55696" s="404"/>
      <c r="M55696" s="404"/>
      <c r="N55696" s="404"/>
      <c r="O55696" s="404"/>
      <c r="P55696" s="404"/>
      <c r="Q55696" s="404"/>
      <c r="R55696" s="404"/>
      <c r="S55696" s="404"/>
      <c r="T55696" s="404"/>
    </row>
    <row r="55697" spans="12:20" ht="16.8">
      <c r="L55697" s="404"/>
      <c r="M55697" s="404"/>
      <c r="N55697" s="404"/>
      <c r="O55697" s="404"/>
      <c r="P55697" s="404"/>
      <c r="Q55697" s="404"/>
      <c r="R55697" s="404"/>
      <c r="S55697" s="404"/>
      <c r="T55697" s="404"/>
    </row>
    <row r="55698" spans="12:20" ht="16.8">
      <c r="L55698" s="404"/>
      <c r="M55698" s="404"/>
      <c r="N55698" s="404"/>
      <c r="O55698" s="404"/>
      <c r="P55698" s="404"/>
      <c r="Q55698" s="404"/>
      <c r="R55698" s="404"/>
      <c r="S55698" s="404"/>
      <c r="T55698" s="404"/>
    </row>
    <row r="55699" spans="12:20" ht="16.8">
      <c r="L55699" s="404"/>
      <c r="M55699" s="404"/>
      <c r="N55699" s="404"/>
      <c r="O55699" s="404"/>
      <c r="P55699" s="404"/>
      <c r="Q55699" s="404"/>
      <c r="R55699" s="404"/>
      <c r="S55699" s="404"/>
      <c r="T55699" s="404"/>
    </row>
    <row r="55700" spans="12:20" ht="16.8">
      <c r="L55700" s="404"/>
      <c r="M55700" s="404"/>
      <c r="N55700" s="404"/>
      <c r="O55700" s="404"/>
      <c r="P55700" s="404"/>
      <c r="Q55700" s="404"/>
      <c r="R55700" s="404"/>
      <c r="S55700" s="404"/>
      <c r="T55700" s="404"/>
    </row>
    <row r="55701" spans="12:20" ht="16.8">
      <c r="L55701" s="404"/>
      <c r="M55701" s="404"/>
      <c r="N55701" s="404"/>
      <c r="O55701" s="404"/>
      <c r="P55701" s="404"/>
      <c r="Q55701" s="404"/>
      <c r="R55701" s="404"/>
      <c r="S55701" s="404"/>
      <c r="T55701" s="404"/>
    </row>
    <row r="55702" spans="12:20" ht="16.8">
      <c r="L55702" s="404"/>
      <c r="M55702" s="404"/>
      <c r="N55702" s="404"/>
      <c r="O55702" s="404"/>
      <c r="P55702" s="404"/>
      <c r="Q55702" s="404"/>
      <c r="R55702" s="404"/>
      <c r="S55702" s="404"/>
      <c r="T55702" s="404"/>
    </row>
    <row r="55703" spans="12:20" ht="16.8">
      <c r="L55703" s="404"/>
      <c r="M55703" s="404"/>
      <c r="N55703" s="404"/>
      <c r="O55703" s="404"/>
      <c r="P55703" s="404"/>
      <c r="Q55703" s="404"/>
      <c r="R55703" s="404"/>
      <c r="S55703" s="404"/>
      <c r="T55703" s="404"/>
    </row>
    <row r="55704" spans="12:20" ht="16.8">
      <c r="L55704" s="404"/>
      <c r="M55704" s="404"/>
      <c r="N55704" s="404"/>
      <c r="O55704" s="404"/>
      <c r="P55704" s="404"/>
      <c r="Q55704" s="404"/>
      <c r="R55704" s="404"/>
      <c r="S55704" s="404"/>
      <c r="T55704" s="404"/>
    </row>
    <row r="55705" spans="12:20" ht="16.8">
      <c r="L55705" s="404"/>
      <c r="M55705" s="404"/>
      <c r="N55705" s="404"/>
      <c r="O55705" s="404"/>
      <c r="P55705" s="404"/>
      <c r="Q55705" s="404"/>
      <c r="R55705" s="404"/>
      <c r="S55705" s="404"/>
      <c r="T55705" s="404"/>
    </row>
    <row r="55706" spans="12:20" ht="16.8">
      <c r="L55706" s="404"/>
      <c r="M55706" s="404"/>
      <c r="N55706" s="404"/>
      <c r="O55706" s="404"/>
      <c r="P55706" s="404"/>
      <c r="Q55706" s="404"/>
      <c r="R55706" s="404"/>
      <c r="S55706" s="404"/>
      <c r="T55706" s="404"/>
    </row>
    <row r="55707" spans="12:20" ht="16.8">
      <c r="L55707" s="404"/>
      <c r="M55707" s="404"/>
      <c r="N55707" s="404"/>
      <c r="O55707" s="404"/>
      <c r="P55707" s="404"/>
      <c r="Q55707" s="404"/>
      <c r="R55707" s="404"/>
      <c r="S55707" s="404"/>
      <c r="T55707" s="404"/>
    </row>
    <row r="55708" spans="12:20" ht="16.8">
      <c r="L55708" s="404"/>
      <c r="M55708" s="404"/>
      <c r="N55708" s="404"/>
      <c r="O55708" s="404"/>
      <c r="P55708" s="404"/>
      <c r="Q55708" s="404"/>
      <c r="R55708" s="404"/>
      <c r="S55708" s="404"/>
      <c r="T55708" s="404"/>
    </row>
    <row r="55709" spans="12:20" ht="16.8">
      <c r="L55709" s="404"/>
      <c r="M55709" s="404"/>
      <c r="N55709" s="404"/>
      <c r="O55709" s="404"/>
      <c r="P55709" s="404"/>
      <c r="Q55709" s="404"/>
      <c r="R55709" s="404"/>
      <c r="S55709" s="404"/>
      <c r="T55709" s="404"/>
    </row>
    <row r="55710" spans="12:20" ht="16.8">
      <c r="L55710" s="404"/>
      <c r="M55710" s="404"/>
      <c r="N55710" s="404"/>
      <c r="O55710" s="404"/>
      <c r="P55710" s="404"/>
      <c r="Q55710" s="404"/>
      <c r="R55710" s="404"/>
      <c r="S55710" s="404"/>
      <c r="T55710" s="404"/>
    </row>
    <row r="55711" spans="12:20" ht="16.8">
      <c r="L55711" s="404"/>
      <c r="M55711" s="404"/>
      <c r="N55711" s="404"/>
      <c r="O55711" s="404"/>
      <c r="P55711" s="404"/>
      <c r="Q55711" s="404"/>
      <c r="R55711" s="404"/>
      <c r="S55711" s="404"/>
      <c r="T55711" s="404"/>
    </row>
    <row r="55712" spans="12:20" ht="16.8">
      <c r="L55712" s="404"/>
      <c r="M55712" s="404"/>
      <c r="N55712" s="404"/>
      <c r="O55712" s="404"/>
      <c r="P55712" s="404"/>
      <c r="Q55712" s="404"/>
      <c r="R55712" s="404"/>
      <c r="S55712" s="404"/>
      <c r="T55712" s="404"/>
    </row>
    <row r="55713" spans="12:20" ht="16.8">
      <c r="L55713" s="404"/>
      <c r="M55713" s="404"/>
      <c r="N55713" s="404"/>
      <c r="O55713" s="404"/>
      <c r="P55713" s="404"/>
      <c r="Q55713" s="404"/>
      <c r="R55713" s="404"/>
      <c r="S55713" s="404"/>
      <c r="T55713" s="404"/>
    </row>
    <row r="55714" spans="12:20" ht="16.8">
      <c r="L55714" s="404"/>
      <c r="M55714" s="404"/>
      <c r="N55714" s="404"/>
      <c r="O55714" s="404"/>
      <c r="P55714" s="404"/>
      <c r="Q55714" s="404"/>
      <c r="R55714" s="404"/>
      <c r="S55714" s="404"/>
      <c r="T55714" s="404"/>
    </row>
    <row r="55715" spans="12:20" ht="16.8">
      <c r="L55715" s="404"/>
      <c r="M55715" s="404"/>
      <c r="N55715" s="404"/>
      <c r="O55715" s="404"/>
      <c r="P55715" s="404"/>
      <c r="Q55715" s="404"/>
      <c r="R55715" s="404"/>
      <c r="S55715" s="404"/>
      <c r="T55715" s="404"/>
    </row>
    <row r="55716" spans="12:20" ht="16.8">
      <c r="L55716" s="404"/>
      <c r="M55716" s="404"/>
      <c r="N55716" s="404"/>
      <c r="O55716" s="404"/>
      <c r="P55716" s="404"/>
      <c r="Q55716" s="404"/>
      <c r="R55716" s="404"/>
      <c r="S55716" s="404"/>
      <c r="T55716" s="404"/>
    </row>
    <row r="55717" spans="12:20" ht="16.8">
      <c r="L55717" s="404"/>
      <c r="M55717" s="404"/>
      <c r="N55717" s="404"/>
      <c r="O55717" s="404"/>
      <c r="P55717" s="404"/>
      <c r="Q55717" s="404"/>
      <c r="R55717" s="404"/>
      <c r="S55717" s="404"/>
      <c r="T55717" s="404"/>
    </row>
    <row r="55718" spans="12:20" ht="16.8">
      <c r="L55718" s="404"/>
      <c r="M55718" s="404"/>
      <c r="N55718" s="404"/>
      <c r="O55718" s="404"/>
      <c r="P55718" s="404"/>
      <c r="Q55718" s="404"/>
      <c r="R55718" s="404"/>
      <c r="S55718" s="404"/>
      <c r="T55718" s="404"/>
    </row>
    <row r="55719" spans="12:20" ht="16.8">
      <c r="L55719" s="404"/>
      <c r="M55719" s="404"/>
      <c r="N55719" s="404"/>
      <c r="O55719" s="404"/>
      <c r="P55719" s="404"/>
      <c r="Q55719" s="404"/>
      <c r="R55719" s="404"/>
      <c r="S55719" s="404"/>
      <c r="T55719" s="404"/>
    </row>
    <row r="55720" spans="12:20" ht="16.8">
      <c r="L55720" s="404"/>
      <c r="M55720" s="404"/>
      <c r="N55720" s="404"/>
      <c r="O55720" s="404"/>
      <c r="P55720" s="404"/>
      <c r="Q55720" s="404"/>
      <c r="R55720" s="404"/>
      <c r="S55720" s="404"/>
      <c r="T55720" s="404"/>
    </row>
    <row r="55721" spans="12:20" ht="16.8">
      <c r="L55721" s="404"/>
      <c r="M55721" s="404"/>
      <c r="N55721" s="404"/>
      <c r="O55721" s="404"/>
      <c r="P55721" s="404"/>
      <c r="Q55721" s="404"/>
      <c r="R55721" s="404"/>
      <c r="S55721" s="404"/>
      <c r="T55721" s="404"/>
    </row>
    <row r="55722" spans="12:20" ht="16.8">
      <c r="L55722" s="404"/>
      <c r="M55722" s="404"/>
      <c r="N55722" s="404"/>
      <c r="O55722" s="404"/>
      <c r="P55722" s="404"/>
      <c r="Q55722" s="404"/>
      <c r="R55722" s="404"/>
      <c r="S55722" s="404"/>
      <c r="T55722" s="404"/>
    </row>
    <row r="55723" spans="12:20" ht="16.8">
      <c r="L55723" s="404"/>
      <c r="M55723" s="404"/>
      <c r="N55723" s="404"/>
      <c r="O55723" s="404"/>
      <c r="P55723" s="404"/>
      <c r="Q55723" s="404"/>
      <c r="R55723" s="404"/>
      <c r="S55723" s="404"/>
      <c r="T55723" s="404"/>
    </row>
    <row r="55724" spans="12:20" ht="16.8">
      <c r="L55724" s="404"/>
      <c r="M55724" s="404"/>
      <c r="N55724" s="404"/>
      <c r="O55724" s="404"/>
      <c r="P55724" s="404"/>
      <c r="Q55724" s="404"/>
      <c r="R55724" s="404"/>
      <c r="S55724" s="404"/>
      <c r="T55724" s="404"/>
    </row>
    <row r="55725" spans="12:20" ht="16.8">
      <c r="L55725" s="404"/>
      <c r="M55725" s="404"/>
      <c r="N55725" s="404"/>
      <c r="O55725" s="404"/>
      <c r="P55725" s="404"/>
      <c r="Q55725" s="404"/>
      <c r="R55725" s="404"/>
      <c r="S55725" s="404"/>
      <c r="T55725" s="404"/>
    </row>
    <row r="55726" spans="12:20" ht="16.8">
      <c r="L55726" s="404"/>
      <c r="M55726" s="404"/>
      <c r="N55726" s="404"/>
      <c r="O55726" s="404"/>
      <c r="P55726" s="404"/>
      <c r="Q55726" s="404"/>
      <c r="R55726" s="404"/>
      <c r="S55726" s="404"/>
      <c r="T55726" s="404"/>
    </row>
    <row r="55727" spans="12:20" ht="16.8">
      <c r="L55727" s="404"/>
      <c r="M55727" s="404"/>
      <c r="N55727" s="404"/>
      <c r="O55727" s="404"/>
      <c r="P55727" s="404"/>
      <c r="Q55727" s="404"/>
      <c r="R55727" s="404"/>
      <c r="S55727" s="404"/>
      <c r="T55727" s="404"/>
    </row>
    <row r="55728" spans="12:20" ht="16.8">
      <c r="L55728" s="404"/>
      <c r="M55728" s="404"/>
      <c r="N55728" s="404"/>
      <c r="O55728" s="404"/>
      <c r="P55728" s="404"/>
      <c r="Q55728" s="404"/>
      <c r="R55728" s="404"/>
      <c r="S55728" s="404"/>
      <c r="T55728" s="404"/>
    </row>
    <row r="55729" spans="12:20" ht="16.8">
      <c r="L55729" s="404"/>
      <c r="M55729" s="404"/>
      <c r="N55729" s="404"/>
      <c r="O55729" s="404"/>
      <c r="P55729" s="404"/>
      <c r="Q55729" s="404"/>
      <c r="R55729" s="404"/>
      <c r="S55729" s="404"/>
      <c r="T55729" s="404"/>
    </row>
    <row r="55730" spans="12:20" ht="16.8">
      <c r="L55730" s="404"/>
      <c r="M55730" s="404"/>
      <c r="N55730" s="404"/>
      <c r="O55730" s="404"/>
      <c r="P55730" s="404"/>
      <c r="Q55730" s="404"/>
      <c r="R55730" s="404"/>
      <c r="S55730" s="404"/>
      <c r="T55730" s="404"/>
    </row>
    <row r="55731" spans="12:20" ht="16.8">
      <c r="L55731" s="404"/>
      <c r="M55731" s="404"/>
      <c r="N55731" s="404"/>
      <c r="O55731" s="404"/>
      <c r="P55731" s="404"/>
      <c r="Q55731" s="404"/>
      <c r="R55731" s="404"/>
      <c r="S55731" s="404"/>
      <c r="T55731" s="404"/>
    </row>
    <row r="55732" spans="12:20" ht="16.8">
      <c r="L55732" s="404"/>
      <c r="M55732" s="404"/>
      <c r="N55732" s="404"/>
      <c r="O55732" s="404"/>
      <c r="P55732" s="404"/>
      <c r="Q55732" s="404"/>
      <c r="R55732" s="404"/>
      <c r="S55732" s="404"/>
      <c r="T55732" s="404"/>
    </row>
    <row r="55733" spans="12:20" ht="16.8">
      <c r="L55733" s="404"/>
      <c r="M55733" s="404"/>
      <c r="N55733" s="404"/>
      <c r="O55733" s="404"/>
      <c r="P55733" s="404"/>
      <c r="Q55733" s="404"/>
      <c r="R55733" s="404"/>
      <c r="S55733" s="404"/>
      <c r="T55733" s="404"/>
    </row>
    <row r="55734" spans="12:20" ht="16.8">
      <c r="L55734" s="404"/>
      <c r="M55734" s="404"/>
      <c r="N55734" s="404"/>
      <c r="O55734" s="404"/>
      <c r="P55734" s="404"/>
      <c r="Q55734" s="404"/>
      <c r="R55734" s="404"/>
      <c r="S55734" s="404"/>
      <c r="T55734" s="404"/>
    </row>
    <row r="55735" spans="12:20" ht="16.8">
      <c r="L55735" s="404"/>
      <c r="M55735" s="404"/>
      <c r="N55735" s="404"/>
      <c r="O55735" s="404"/>
      <c r="P55735" s="404"/>
      <c r="Q55735" s="404"/>
      <c r="R55735" s="404"/>
      <c r="S55735" s="404"/>
      <c r="T55735" s="404"/>
    </row>
    <row r="55736" spans="12:20" ht="16.8">
      <c r="L55736" s="404"/>
      <c r="M55736" s="404"/>
      <c r="N55736" s="404"/>
      <c r="O55736" s="404"/>
      <c r="P55736" s="404"/>
      <c r="Q55736" s="404"/>
      <c r="R55736" s="404"/>
      <c r="S55736" s="404"/>
      <c r="T55736" s="404"/>
    </row>
    <row r="55737" spans="12:20" ht="16.8">
      <c r="L55737" s="404"/>
      <c r="M55737" s="404"/>
      <c r="N55737" s="404"/>
      <c r="O55737" s="404"/>
      <c r="P55737" s="404"/>
      <c r="Q55737" s="404"/>
      <c r="R55737" s="404"/>
      <c r="S55737" s="404"/>
      <c r="T55737" s="404"/>
    </row>
    <row r="55738" spans="12:20" ht="16.8">
      <c r="L55738" s="404"/>
      <c r="M55738" s="404"/>
      <c r="N55738" s="404"/>
      <c r="O55738" s="404"/>
      <c r="P55738" s="404"/>
      <c r="Q55738" s="404"/>
      <c r="R55738" s="404"/>
      <c r="S55738" s="404"/>
      <c r="T55738" s="404"/>
    </row>
    <row r="55739" spans="12:20" ht="16.8">
      <c r="L55739" s="404"/>
      <c r="M55739" s="404"/>
      <c r="N55739" s="404"/>
      <c r="O55739" s="404"/>
      <c r="P55739" s="404"/>
      <c r="Q55739" s="404"/>
      <c r="R55739" s="404"/>
      <c r="S55739" s="404"/>
      <c r="T55739" s="404"/>
    </row>
    <row r="55740" spans="12:20" ht="16.8">
      <c r="L55740" s="404"/>
      <c r="M55740" s="404"/>
      <c r="N55740" s="404"/>
      <c r="O55740" s="404"/>
      <c r="P55740" s="404"/>
      <c r="Q55740" s="404"/>
      <c r="R55740" s="404"/>
      <c r="S55740" s="404"/>
      <c r="T55740" s="404"/>
    </row>
    <row r="55741" spans="12:20" ht="16.8">
      <c r="L55741" s="404"/>
      <c r="M55741" s="404"/>
      <c r="N55741" s="404"/>
      <c r="O55741" s="404"/>
      <c r="P55741" s="404"/>
      <c r="Q55741" s="404"/>
      <c r="R55741" s="404"/>
      <c r="S55741" s="404"/>
      <c r="T55741" s="404"/>
    </row>
    <row r="55742" spans="12:20" ht="16.8">
      <c r="L55742" s="404"/>
      <c r="M55742" s="404"/>
      <c r="N55742" s="404"/>
      <c r="O55742" s="404"/>
      <c r="P55742" s="404"/>
      <c r="Q55742" s="404"/>
      <c r="R55742" s="404"/>
      <c r="S55742" s="404"/>
      <c r="T55742" s="404"/>
    </row>
    <row r="55743" spans="12:20" ht="16.8">
      <c r="L55743" s="404"/>
      <c r="M55743" s="404"/>
      <c r="N55743" s="404"/>
      <c r="O55743" s="404"/>
      <c r="P55743" s="404"/>
      <c r="Q55743" s="404"/>
      <c r="R55743" s="404"/>
      <c r="S55743" s="404"/>
      <c r="T55743" s="404"/>
    </row>
    <row r="55744" spans="12:20" ht="16.8">
      <c r="L55744" s="404"/>
      <c r="M55744" s="404"/>
      <c r="N55744" s="404"/>
      <c r="O55744" s="404"/>
      <c r="P55744" s="404"/>
      <c r="Q55744" s="404"/>
      <c r="R55744" s="404"/>
      <c r="S55744" s="404"/>
      <c r="T55744" s="404"/>
    </row>
    <row r="55745" spans="12:20" ht="16.8">
      <c r="L55745" s="404"/>
      <c r="M55745" s="404"/>
      <c r="N55745" s="404"/>
      <c r="O55745" s="404"/>
      <c r="P55745" s="404"/>
      <c r="Q55745" s="404"/>
      <c r="R55745" s="404"/>
      <c r="S55745" s="404"/>
      <c r="T55745" s="404"/>
    </row>
    <row r="55746" spans="12:20" ht="16.8">
      <c r="L55746" s="404"/>
      <c r="M55746" s="404"/>
      <c r="N55746" s="404"/>
      <c r="O55746" s="404"/>
      <c r="P55746" s="404"/>
      <c r="Q55746" s="404"/>
      <c r="R55746" s="404"/>
      <c r="S55746" s="404"/>
      <c r="T55746" s="404"/>
    </row>
    <row r="55747" spans="12:20" ht="16.8">
      <c r="L55747" s="404"/>
      <c r="M55747" s="404"/>
      <c r="N55747" s="404"/>
      <c r="O55747" s="404"/>
      <c r="P55747" s="404"/>
      <c r="Q55747" s="404"/>
      <c r="R55747" s="404"/>
      <c r="S55747" s="404"/>
      <c r="T55747" s="404"/>
    </row>
    <row r="55748" spans="12:20" ht="16.8">
      <c r="L55748" s="404"/>
      <c r="M55748" s="404"/>
      <c r="N55748" s="404"/>
      <c r="O55748" s="404"/>
      <c r="P55748" s="404"/>
      <c r="Q55748" s="404"/>
      <c r="R55748" s="404"/>
      <c r="S55748" s="404"/>
      <c r="T55748" s="404"/>
    </row>
    <row r="55749" spans="12:20" ht="16.8">
      <c r="L55749" s="404"/>
      <c r="M55749" s="404"/>
      <c r="N55749" s="404"/>
      <c r="O55749" s="404"/>
      <c r="P55749" s="404"/>
      <c r="Q55749" s="404"/>
      <c r="R55749" s="404"/>
      <c r="S55749" s="404"/>
      <c r="T55749" s="404"/>
    </row>
    <row r="55750" spans="12:20" ht="16.8">
      <c r="L55750" s="404"/>
      <c r="M55750" s="404"/>
      <c r="N55750" s="404"/>
      <c r="O55750" s="404"/>
      <c r="P55750" s="404"/>
      <c r="Q55750" s="404"/>
      <c r="R55750" s="404"/>
      <c r="S55750" s="404"/>
      <c r="T55750" s="404"/>
    </row>
    <row r="55751" spans="12:20" ht="16.8">
      <c r="L55751" s="404"/>
      <c r="M55751" s="404"/>
      <c r="N55751" s="404"/>
      <c r="O55751" s="404"/>
      <c r="P55751" s="404"/>
      <c r="Q55751" s="404"/>
      <c r="R55751" s="404"/>
      <c r="S55751" s="404"/>
      <c r="T55751" s="404"/>
    </row>
    <row r="55752" spans="12:20" ht="16.8">
      <c r="L55752" s="404"/>
      <c r="M55752" s="404"/>
      <c r="N55752" s="404"/>
      <c r="O55752" s="404"/>
      <c r="P55752" s="404"/>
      <c r="Q55752" s="404"/>
      <c r="R55752" s="404"/>
      <c r="S55752" s="404"/>
      <c r="T55752" s="404"/>
    </row>
    <row r="55753" spans="12:20" ht="16.8">
      <c r="L55753" s="404"/>
      <c r="M55753" s="404"/>
      <c r="N55753" s="404"/>
      <c r="O55753" s="404"/>
      <c r="P55753" s="404"/>
      <c r="Q55753" s="404"/>
      <c r="R55753" s="404"/>
      <c r="S55753" s="404"/>
      <c r="T55753" s="404"/>
    </row>
    <row r="55754" spans="12:20" ht="16.8">
      <c r="L55754" s="404"/>
      <c r="M55754" s="404"/>
      <c r="N55754" s="404"/>
      <c r="O55754" s="404"/>
      <c r="P55754" s="404"/>
      <c r="Q55754" s="404"/>
      <c r="R55754" s="404"/>
      <c r="S55754" s="404"/>
      <c r="T55754" s="404"/>
    </row>
    <row r="55755" spans="12:20" ht="16.8">
      <c r="L55755" s="404"/>
      <c r="M55755" s="404"/>
      <c r="N55755" s="404"/>
      <c r="O55755" s="404"/>
      <c r="P55755" s="404"/>
      <c r="Q55755" s="404"/>
      <c r="R55755" s="404"/>
      <c r="S55755" s="404"/>
      <c r="T55755" s="404"/>
    </row>
    <row r="55756" spans="12:20" ht="16.8">
      <c r="L55756" s="404"/>
      <c r="M55756" s="404"/>
      <c r="N55756" s="404"/>
      <c r="O55756" s="404"/>
      <c r="P55756" s="404"/>
      <c r="Q55756" s="404"/>
      <c r="R55756" s="404"/>
      <c r="S55756" s="404"/>
      <c r="T55756" s="404"/>
    </row>
    <row r="55757" spans="12:20" ht="16.8">
      <c r="L55757" s="404"/>
      <c r="M55757" s="404"/>
      <c r="N55757" s="404"/>
      <c r="O55757" s="404"/>
      <c r="P55757" s="404"/>
      <c r="Q55757" s="404"/>
      <c r="R55757" s="404"/>
      <c r="S55757" s="404"/>
      <c r="T55757" s="404"/>
    </row>
    <row r="55758" spans="12:20" ht="16.8">
      <c r="L55758" s="404"/>
      <c r="M55758" s="404"/>
      <c r="N55758" s="404"/>
      <c r="O55758" s="404"/>
      <c r="P55758" s="404"/>
      <c r="Q55758" s="404"/>
      <c r="R55758" s="404"/>
      <c r="S55758" s="404"/>
      <c r="T55758" s="404"/>
    </row>
    <row r="55759" spans="12:20" ht="16.8">
      <c r="L55759" s="404"/>
      <c r="M55759" s="404"/>
      <c r="N55759" s="404"/>
      <c r="O55759" s="404"/>
      <c r="P55759" s="404"/>
      <c r="Q55759" s="404"/>
      <c r="R55759" s="404"/>
      <c r="S55759" s="404"/>
      <c r="T55759" s="404"/>
    </row>
    <row r="55760" spans="12:20" ht="16.8">
      <c r="L55760" s="404"/>
      <c r="M55760" s="404"/>
      <c r="N55760" s="404"/>
      <c r="O55760" s="404"/>
      <c r="P55760" s="404"/>
      <c r="Q55760" s="404"/>
      <c r="R55760" s="404"/>
      <c r="S55760" s="404"/>
      <c r="T55760" s="404"/>
    </row>
    <row r="55761" spans="12:20" ht="16.8">
      <c r="L55761" s="404"/>
      <c r="M55761" s="404"/>
      <c r="N55761" s="404"/>
      <c r="O55761" s="404"/>
      <c r="P55761" s="404"/>
      <c r="Q55761" s="404"/>
      <c r="R55761" s="404"/>
      <c r="S55761" s="404"/>
      <c r="T55761" s="404"/>
    </row>
    <row r="55762" spans="12:20" ht="16.8">
      <c r="L55762" s="404"/>
      <c r="M55762" s="404"/>
      <c r="N55762" s="404"/>
      <c r="O55762" s="404"/>
      <c r="P55762" s="404"/>
      <c r="Q55762" s="404"/>
      <c r="R55762" s="404"/>
      <c r="S55762" s="404"/>
      <c r="T55762" s="404"/>
    </row>
    <row r="55763" spans="12:20" ht="16.8">
      <c r="L55763" s="404"/>
      <c r="M55763" s="404"/>
      <c r="N55763" s="404"/>
      <c r="O55763" s="404"/>
      <c r="P55763" s="404"/>
      <c r="Q55763" s="404"/>
      <c r="R55763" s="404"/>
      <c r="S55763" s="404"/>
      <c r="T55763" s="404"/>
    </row>
    <row r="55764" spans="12:20" ht="16.8">
      <c r="L55764" s="404"/>
      <c r="M55764" s="404"/>
      <c r="N55764" s="404"/>
      <c r="O55764" s="404"/>
      <c r="P55764" s="404"/>
      <c r="Q55764" s="404"/>
      <c r="R55764" s="404"/>
      <c r="S55764" s="404"/>
      <c r="T55764" s="404"/>
    </row>
    <row r="55765" spans="12:20" ht="16.8">
      <c r="L55765" s="404"/>
      <c r="M55765" s="404"/>
      <c r="N55765" s="404"/>
      <c r="O55765" s="404"/>
      <c r="P55765" s="404"/>
      <c r="Q55765" s="404"/>
      <c r="R55765" s="404"/>
      <c r="S55765" s="404"/>
      <c r="T55765" s="404"/>
    </row>
    <row r="55766" spans="12:20" ht="16.8">
      <c r="L55766" s="404"/>
      <c r="M55766" s="404"/>
      <c r="N55766" s="404"/>
      <c r="O55766" s="404"/>
      <c r="P55766" s="404"/>
      <c r="Q55766" s="404"/>
      <c r="R55766" s="404"/>
      <c r="S55766" s="404"/>
      <c r="T55766" s="404"/>
    </row>
    <row r="55767" spans="12:20" ht="16.8">
      <c r="L55767" s="404"/>
      <c r="M55767" s="404"/>
      <c r="N55767" s="404"/>
      <c r="O55767" s="404"/>
      <c r="P55767" s="404"/>
      <c r="Q55767" s="404"/>
      <c r="R55767" s="404"/>
      <c r="S55767" s="404"/>
      <c r="T55767" s="404"/>
    </row>
    <row r="55768" spans="12:20" ht="16.8">
      <c r="L55768" s="404"/>
      <c r="M55768" s="404"/>
      <c r="N55768" s="404"/>
      <c r="O55768" s="404"/>
      <c r="P55768" s="404"/>
      <c r="Q55768" s="404"/>
      <c r="R55768" s="404"/>
      <c r="S55768" s="404"/>
      <c r="T55768" s="404"/>
    </row>
    <row r="55769" spans="12:20" ht="16.8">
      <c r="L55769" s="404"/>
      <c r="M55769" s="404"/>
      <c r="N55769" s="404"/>
      <c r="O55769" s="404"/>
      <c r="P55769" s="404"/>
      <c r="Q55769" s="404"/>
      <c r="R55769" s="404"/>
      <c r="S55769" s="404"/>
      <c r="T55769" s="404"/>
    </row>
    <row r="55770" spans="12:20" ht="16.8">
      <c r="L55770" s="404"/>
      <c r="M55770" s="404"/>
      <c r="N55770" s="404"/>
      <c r="O55770" s="404"/>
      <c r="P55770" s="404"/>
      <c r="Q55770" s="404"/>
      <c r="R55770" s="404"/>
      <c r="S55770" s="404"/>
      <c r="T55770" s="404"/>
    </row>
    <row r="55771" spans="12:20" ht="16.8">
      <c r="L55771" s="404"/>
      <c r="M55771" s="404"/>
      <c r="N55771" s="404"/>
      <c r="O55771" s="404"/>
      <c r="P55771" s="404"/>
      <c r="Q55771" s="404"/>
      <c r="R55771" s="404"/>
      <c r="S55771" s="404"/>
      <c r="T55771" s="404"/>
    </row>
    <row r="55772" spans="12:20" ht="16.8">
      <c r="L55772" s="404"/>
      <c r="M55772" s="404"/>
      <c r="N55772" s="404"/>
      <c r="O55772" s="404"/>
      <c r="P55772" s="404"/>
      <c r="Q55772" s="404"/>
      <c r="R55772" s="404"/>
      <c r="S55772" s="404"/>
      <c r="T55772" s="404"/>
    </row>
    <row r="55773" spans="12:20" ht="16.8">
      <c r="L55773" s="404"/>
      <c r="M55773" s="404"/>
      <c r="N55773" s="404"/>
      <c r="O55773" s="404"/>
      <c r="P55773" s="404"/>
      <c r="Q55773" s="404"/>
      <c r="R55773" s="404"/>
      <c r="S55773" s="404"/>
      <c r="T55773" s="404"/>
    </row>
    <row r="55774" spans="12:20" ht="16.8">
      <c r="L55774" s="404"/>
      <c r="M55774" s="404"/>
      <c r="N55774" s="404"/>
      <c r="O55774" s="404"/>
      <c r="P55774" s="404"/>
      <c r="Q55774" s="404"/>
      <c r="R55774" s="404"/>
      <c r="S55774" s="404"/>
      <c r="T55774" s="404"/>
    </row>
    <row r="55775" spans="12:20" ht="16.8">
      <c r="L55775" s="404"/>
      <c r="M55775" s="404"/>
      <c r="N55775" s="404"/>
      <c r="O55775" s="404"/>
      <c r="P55775" s="404"/>
      <c r="Q55775" s="404"/>
      <c r="R55775" s="404"/>
      <c r="S55775" s="404"/>
      <c r="T55775" s="404"/>
    </row>
    <row r="55776" spans="12:20" ht="16.8">
      <c r="L55776" s="404"/>
      <c r="M55776" s="404"/>
      <c r="N55776" s="404"/>
      <c r="O55776" s="404"/>
      <c r="P55776" s="404"/>
      <c r="Q55776" s="404"/>
      <c r="R55776" s="404"/>
      <c r="S55776" s="404"/>
      <c r="T55776" s="404"/>
    </row>
    <row r="55777" spans="12:20" ht="16.8">
      <c r="L55777" s="404"/>
      <c r="M55777" s="404"/>
      <c r="N55777" s="404"/>
      <c r="O55777" s="404"/>
      <c r="P55777" s="404"/>
      <c r="Q55777" s="404"/>
      <c r="R55777" s="404"/>
      <c r="S55777" s="404"/>
      <c r="T55777" s="404"/>
    </row>
    <row r="55778" spans="12:20" ht="16.8">
      <c r="L55778" s="404"/>
      <c r="M55778" s="404"/>
      <c r="N55778" s="404"/>
      <c r="O55778" s="404"/>
      <c r="P55778" s="404"/>
      <c r="Q55778" s="404"/>
      <c r="R55778" s="404"/>
      <c r="S55778" s="404"/>
      <c r="T55778" s="404"/>
    </row>
    <row r="55779" spans="12:20" ht="16.8">
      <c r="L55779" s="404"/>
      <c r="M55779" s="404"/>
      <c r="N55779" s="404"/>
      <c r="O55779" s="404"/>
      <c r="P55779" s="404"/>
      <c r="Q55779" s="404"/>
      <c r="R55779" s="404"/>
      <c r="S55779" s="404"/>
      <c r="T55779" s="404"/>
    </row>
    <row r="55780" spans="12:20" ht="16.8">
      <c r="L55780" s="404"/>
      <c r="M55780" s="404"/>
      <c r="N55780" s="404"/>
      <c r="O55780" s="404"/>
      <c r="P55780" s="404"/>
      <c r="Q55780" s="404"/>
      <c r="R55780" s="404"/>
      <c r="S55780" s="404"/>
      <c r="T55780" s="404"/>
    </row>
    <row r="55781" spans="12:20" ht="16.8">
      <c r="L55781" s="404"/>
      <c r="M55781" s="404"/>
      <c r="N55781" s="404"/>
      <c r="O55781" s="404"/>
      <c r="P55781" s="404"/>
      <c r="Q55781" s="404"/>
      <c r="R55781" s="404"/>
      <c r="S55781" s="404"/>
      <c r="T55781" s="404"/>
    </row>
    <row r="55782" spans="12:20" ht="16.8">
      <c r="L55782" s="404"/>
      <c r="M55782" s="404"/>
      <c r="N55782" s="404"/>
      <c r="O55782" s="404"/>
      <c r="P55782" s="404"/>
      <c r="Q55782" s="404"/>
      <c r="R55782" s="404"/>
      <c r="S55782" s="404"/>
      <c r="T55782" s="404"/>
    </row>
    <row r="55783" spans="12:20" ht="16.8">
      <c r="L55783" s="404"/>
      <c r="M55783" s="404"/>
      <c r="N55783" s="404"/>
      <c r="O55783" s="404"/>
      <c r="P55783" s="404"/>
      <c r="Q55783" s="404"/>
      <c r="R55783" s="404"/>
      <c r="S55783" s="404"/>
      <c r="T55783" s="404"/>
    </row>
    <row r="55784" spans="12:20" ht="16.8">
      <c r="L55784" s="404"/>
      <c r="M55784" s="404"/>
      <c r="N55784" s="404"/>
      <c r="O55784" s="404"/>
      <c r="P55784" s="404"/>
      <c r="Q55784" s="404"/>
      <c r="R55784" s="404"/>
      <c r="S55784" s="404"/>
      <c r="T55784" s="404"/>
    </row>
    <row r="55785" spans="12:20" ht="16.8">
      <c r="L55785" s="404"/>
      <c r="M55785" s="404"/>
      <c r="N55785" s="404"/>
      <c r="O55785" s="404"/>
      <c r="P55785" s="404"/>
      <c r="Q55785" s="404"/>
      <c r="R55785" s="404"/>
      <c r="S55785" s="404"/>
      <c r="T55785" s="404"/>
    </row>
    <row r="55786" spans="12:20" ht="16.8">
      <c r="L55786" s="404"/>
      <c r="M55786" s="404"/>
      <c r="N55786" s="404"/>
      <c r="O55786" s="404"/>
      <c r="P55786" s="404"/>
      <c r="Q55786" s="404"/>
      <c r="R55786" s="404"/>
      <c r="S55786" s="404"/>
      <c r="T55786" s="404"/>
    </row>
    <row r="55787" spans="12:20" ht="16.8">
      <c r="L55787" s="404"/>
      <c r="M55787" s="404"/>
      <c r="N55787" s="404"/>
      <c r="O55787" s="404"/>
      <c r="P55787" s="404"/>
      <c r="Q55787" s="404"/>
      <c r="R55787" s="404"/>
      <c r="S55787" s="404"/>
      <c r="T55787" s="404"/>
    </row>
    <row r="55788" spans="12:20" ht="16.8">
      <c r="L55788" s="404"/>
      <c r="M55788" s="404"/>
      <c r="N55788" s="404"/>
      <c r="O55788" s="404"/>
      <c r="P55788" s="404"/>
      <c r="Q55788" s="404"/>
      <c r="R55788" s="404"/>
      <c r="S55788" s="404"/>
      <c r="T55788" s="404"/>
    </row>
    <row r="55789" spans="12:20" ht="16.8">
      <c r="L55789" s="404"/>
      <c r="M55789" s="404"/>
      <c r="N55789" s="404"/>
      <c r="O55789" s="404"/>
      <c r="P55789" s="404"/>
      <c r="Q55789" s="404"/>
      <c r="R55789" s="404"/>
      <c r="S55789" s="404"/>
      <c r="T55789" s="404"/>
    </row>
    <row r="55790" spans="12:20" ht="16.8">
      <c r="L55790" s="404"/>
      <c r="M55790" s="404"/>
      <c r="N55790" s="404"/>
      <c r="O55790" s="404"/>
      <c r="P55790" s="404"/>
      <c r="Q55790" s="404"/>
      <c r="R55790" s="404"/>
      <c r="S55790" s="404"/>
      <c r="T55790" s="404"/>
    </row>
    <row r="55791" spans="12:20" ht="16.8">
      <c r="L55791" s="404"/>
      <c r="M55791" s="404"/>
      <c r="N55791" s="404"/>
      <c r="O55791" s="404"/>
      <c r="P55791" s="404"/>
      <c r="Q55791" s="404"/>
      <c r="R55791" s="404"/>
      <c r="S55791" s="404"/>
      <c r="T55791" s="404"/>
    </row>
    <row r="55792" spans="12:20" ht="16.8">
      <c r="L55792" s="404"/>
      <c r="M55792" s="404"/>
      <c r="N55792" s="404"/>
      <c r="O55792" s="404"/>
      <c r="P55792" s="404"/>
      <c r="Q55792" s="404"/>
      <c r="R55792" s="404"/>
      <c r="S55792" s="404"/>
      <c r="T55792" s="404"/>
    </row>
    <row r="55793" spans="12:20" ht="16.8">
      <c r="L55793" s="404"/>
      <c r="M55793" s="404"/>
      <c r="N55793" s="404"/>
      <c r="O55793" s="404"/>
      <c r="P55793" s="404"/>
      <c r="Q55793" s="404"/>
      <c r="R55793" s="404"/>
      <c r="S55793" s="404"/>
      <c r="T55793" s="404"/>
    </row>
    <row r="55794" spans="12:20" ht="16.8">
      <c r="L55794" s="404"/>
      <c r="M55794" s="404"/>
      <c r="N55794" s="404"/>
      <c r="O55794" s="404"/>
      <c r="P55794" s="404"/>
      <c r="Q55794" s="404"/>
      <c r="R55794" s="404"/>
      <c r="S55794" s="404"/>
      <c r="T55794" s="404"/>
    </row>
    <row r="55795" spans="12:20" ht="16.8">
      <c r="L55795" s="404"/>
      <c r="M55795" s="404"/>
      <c r="N55795" s="404"/>
      <c r="O55795" s="404"/>
      <c r="P55795" s="404"/>
      <c r="Q55795" s="404"/>
      <c r="R55795" s="404"/>
      <c r="S55795" s="404"/>
      <c r="T55795" s="404"/>
    </row>
    <row r="55796" spans="12:20" ht="16.8">
      <c r="L55796" s="404"/>
      <c r="M55796" s="404"/>
      <c r="N55796" s="404"/>
      <c r="O55796" s="404"/>
      <c r="P55796" s="404"/>
      <c r="Q55796" s="404"/>
      <c r="R55796" s="404"/>
      <c r="S55796" s="404"/>
      <c r="T55796" s="404"/>
    </row>
    <row r="55797" spans="12:20" ht="16.8">
      <c r="L55797" s="404"/>
      <c r="M55797" s="404"/>
      <c r="N55797" s="404"/>
      <c r="O55797" s="404"/>
      <c r="P55797" s="404"/>
      <c r="Q55797" s="404"/>
      <c r="R55797" s="404"/>
      <c r="S55797" s="404"/>
      <c r="T55797" s="404"/>
    </row>
    <row r="55798" spans="12:20" ht="16.8">
      <c r="L55798" s="404"/>
      <c r="M55798" s="404"/>
      <c r="N55798" s="404"/>
      <c r="O55798" s="404"/>
      <c r="P55798" s="404"/>
      <c r="Q55798" s="404"/>
      <c r="R55798" s="404"/>
      <c r="S55798" s="404"/>
      <c r="T55798" s="404"/>
    </row>
    <row r="55799" spans="12:20" ht="16.8">
      <c r="L55799" s="404"/>
      <c r="M55799" s="404"/>
      <c r="N55799" s="404"/>
      <c r="O55799" s="404"/>
      <c r="P55799" s="404"/>
      <c r="Q55799" s="404"/>
      <c r="R55799" s="404"/>
      <c r="S55799" s="404"/>
      <c r="T55799" s="404"/>
    </row>
    <row r="55800" spans="12:20" ht="16.8">
      <c r="L55800" s="404"/>
      <c r="M55800" s="404"/>
      <c r="N55800" s="404"/>
      <c r="O55800" s="404"/>
      <c r="P55800" s="404"/>
      <c r="Q55800" s="404"/>
      <c r="R55800" s="404"/>
      <c r="S55800" s="404"/>
      <c r="T55800" s="404"/>
    </row>
    <row r="55801" spans="12:20" ht="16.8">
      <c r="L55801" s="404"/>
      <c r="M55801" s="404"/>
      <c r="N55801" s="404"/>
      <c r="O55801" s="404"/>
      <c r="P55801" s="404"/>
      <c r="Q55801" s="404"/>
      <c r="R55801" s="404"/>
      <c r="S55801" s="404"/>
      <c r="T55801" s="404"/>
    </row>
    <row r="55802" spans="12:20" ht="16.8">
      <c r="L55802" s="404"/>
      <c r="M55802" s="404"/>
      <c r="N55802" s="404"/>
      <c r="O55802" s="404"/>
      <c r="P55802" s="404"/>
      <c r="Q55802" s="404"/>
      <c r="R55802" s="404"/>
      <c r="S55802" s="404"/>
      <c r="T55802" s="404"/>
    </row>
    <row r="55803" spans="12:20" ht="16.8">
      <c r="L55803" s="404"/>
      <c r="M55803" s="404"/>
      <c r="N55803" s="404"/>
      <c r="O55803" s="404"/>
      <c r="P55803" s="404"/>
      <c r="Q55803" s="404"/>
      <c r="R55803" s="404"/>
      <c r="S55803" s="404"/>
      <c r="T55803" s="404"/>
    </row>
    <row r="55804" spans="12:20" ht="16.8">
      <c r="L55804" s="404"/>
      <c r="M55804" s="404"/>
      <c r="N55804" s="404"/>
      <c r="O55804" s="404"/>
      <c r="P55804" s="404"/>
      <c r="Q55804" s="404"/>
      <c r="R55804" s="404"/>
      <c r="S55804" s="404"/>
      <c r="T55804" s="404"/>
    </row>
    <row r="55805" spans="12:20" ht="16.8">
      <c r="L55805" s="404"/>
      <c r="M55805" s="404"/>
      <c r="N55805" s="404"/>
      <c r="O55805" s="404"/>
      <c r="P55805" s="404"/>
      <c r="Q55805" s="404"/>
      <c r="R55805" s="404"/>
      <c r="S55805" s="404"/>
      <c r="T55805" s="404"/>
    </row>
    <row r="55806" spans="12:20" ht="16.8">
      <c r="L55806" s="404"/>
      <c r="M55806" s="404"/>
      <c r="N55806" s="404"/>
      <c r="O55806" s="404"/>
      <c r="P55806" s="404"/>
      <c r="Q55806" s="404"/>
      <c r="R55806" s="404"/>
      <c r="S55806" s="404"/>
      <c r="T55806" s="404"/>
    </row>
    <row r="55807" spans="12:20" ht="16.8">
      <c r="L55807" s="404"/>
      <c r="M55807" s="404"/>
      <c r="N55807" s="404"/>
      <c r="O55807" s="404"/>
      <c r="P55807" s="404"/>
      <c r="Q55807" s="404"/>
      <c r="R55807" s="404"/>
      <c r="S55807" s="404"/>
      <c r="T55807" s="404"/>
    </row>
    <row r="55808" spans="12:20" ht="16.8">
      <c r="L55808" s="404"/>
      <c r="M55808" s="404"/>
      <c r="N55808" s="404"/>
      <c r="O55808" s="404"/>
      <c r="P55808" s="404"/>
      <c r="Q55808" s="404"/>
      <c r="R55808" s="404"/>
      <c r="S55808" s="404"/>
      <c r="T55808" s="404"/>
    </row>
    <row r="55809" spans="12:20" ht="16.8">
      <c r="L55809" s="404"/>
      <c r="M55809" s="404"/>
      <c r="N55809" s="404"/>
      <c r="O55809" s="404"/>
      <c r="P55809" s="404"/>
      <c r="Q55809" s="404"/>
      <c r="R55809" s="404"/>
      <c r="S55809" s="404"/>
      <c r="T55809" s="404"/>
    </row>
    <row r="55810" spans="12:20" ht="16.8">
      <c r="L55810" s="404"/>
      <c r="M55810" s="404"/>
      <c r="N55810" s="404"/>
      <c r="O55810" s="404"/>
      <c r="P55810" s="404"/>
      <c r="Q55810" s="404"/>
      <c r="R55810" s="404"/>
      <c r="S55810" s="404"/>
      <c r="T55810" s="404"/>
    </row>
    <row r="55811" spans="12:20" ht="16.8">
      <c r="L55811" s="404"/>
      <c r="M55811" s="404"/>
      <c r="N55811" s="404"/>
      <c r="O55811" s="404"/>
      <c r="P55811" s="404"/>
      <c r="Q55811" s="404"/>
      <c r="R55811" s="404"/>
      <c r="S55811" s="404"/>
      <c r="T55811" s="404"/>
    </row>
    <row r="55812" spans="12:20" ht="16.8">
      <c r="L55812" s="404"/>
      <c r="M55812" s="404"/>
      <c r="N55812" s="404"/>
      <c r="O55812" s="404"/>
      <c r="P55812" s="404"/>
      <c r="Q55812" s="404"/>
      <c r="R55812" s="404"/>
      <c r="S55812" s="404"/>
      <c r="T55812" s="404"/>
    </row>
    <row r="55813" spans="12:20" ht="16.8">
      <c r="L55813" s="404"/>
      <c r="M55813" s="404"/>
      <c r="N55813" s="404"/>
      <c r="O55813" s="404"/>
      <c r="P55813" s="404"/>
      <c r="Q55813" s="404"/>
      <c r="R55813" s="404"/>
      <c r="S55813" s="404"/>
      <c r="T55813" s="404"/>
    </row>
    <row r="55814" spans="12:20" ht="16.8">
      <c r="L55814" s="404"/>
      <c r="M55814" s="404"/>
      <c r="N55814" s="404"/>
      <c r="O55814" s="404"/>
      <c r="P55814" s="404"/>
      <c r="Q55814" s="404"/>
      <c r="R55814" s="404"/>
      <c r="S55814" s="404"/>
      <c r="T55814" s="404"/>
    </row>
    <row r="55815" spans="12:20" ht="16.8">
      <c r="L55815" s="404"/>
      <c r="M55815" s="404"/>
      <c r="N55815" s="404"/>
      <c r="O55815" s="404"/>
      <c r="P55815" s="404"/>
      <c r="Q55815" s="404"/>
      <c r="R55815" s="404"/>
      <c r="S55815" s="404"/>
      <c r="T55815" s="404"/>
    </row>
    <row r="55816" spans="12:20" ht="16.8">
      <c r="L55816" s="404"/>
      <c r="M55816" s="404"/>
      <c r="N55816" s="404"/>
      <c r="O55816" s="404"/>
      <c r="P55816" s="404"/>
      <c r="Q55816" s="404"/>
      <c r="R55816" s="404"/>
      <c r="S55816" s="404"/>
      <c r="T55816" s="404"/>
    </row>
    <row r="55817" spans="12:20" ht="16.8">
      <c r="L55817" s="404"/>
      <c r="M55817" s="404"/>
      <c r="N55817" s="404"/>
      <c r="O55817" s="404"/>
      <c r="P55817" s="404"/>
      <c r="Q55817" s="404"/>
      <c r="R55817" s="404"/>
      <c r="S55817" s="404"/>
      <c r="T55817" s="404"/>
    </row>
    <row r="55818" spans="12:20" ht="16.8">
      <c r="L55818" s="404"/>
      <c r="M55818" s="404"/>
      <c r="N55818" s="404"/>
      <c r="O55818" s="404"/>
      <c r="P55818" s="404"/>
      <c r="Q55818" s="404"/>
      <c r="R55818" s="404"/>
      <c r="S55818" s="404"/>
      <c r="T55818" s="404"/>
    </row>
    <row r="55819" spans="12:20" ht="16.8">
      <c r="L55819" s="404"/>
      <c r="M55819" s="404"/>
      <c r="N55819" s="404"/>
      <c r="O55819" s="404"/>
      <c r="P55819" s="404"/>
      <c r="Q55819" s="404"/>
      <c r="R55819" s="404"/>
      <c r="S55819" s="404"/>
      <c r="T55819" s="404"/>
    </row>
    <row r="55820" spans="12:20" ht="16.8">
      <c r="L55820" s="404"/>
      <c r="M55820" s="404"/>
      <c r="N55820" s="404"/>
      <c r="O55820" s="404"/>
      <c r="P55820" s="404"/>
      <c r="Q55820" s="404"/>
      <c r="R55820" s="404"/>
      <c r="S55820" s="404"/>
      <c r="T55820" s="404"/>
    </row>
    <row r="55821" spans="12:20" ht="16.8">
      <c r="L55821" s="404"/>
      <c r="M55821" s="404"/>
      <c r="N55821" s="404"/>
      <c r="O55821" s="404"/>
      <c r="P55821" s="404"/>
      <c r="Q55821" s="404"/>
      <c r="R55821" s="404"/>
      <c r="S55821" s="404"/>
      <c r="T55821" s="404"/>
    </row>
    <row r="55822" spans="12:20" ht="16.8">
      <c r="L55822" s="404"/>
      <c r="M55822" s="404"/>
      <c r="N55822" s="404"/>
      <c r="O55822" s="404"/>
      <c r="P55822" s="404"/>
      <c r="Q55822" s="404"/>
      <c r="R55822" s="404"/>
      <c r="S55822" s="404"/>
      <c r="T55822" s="404"/>
    </row>
    <row r="55823" spans="12:20" ht="16.8">
      <c r="L55823" s="404"/>
      <c r="M55823" s="404"/>
      <c r="N55823" s="404"/>
      <c r="O55823" s="404"/>
      <c r="P55823" s="404"/>
      <c r="Q55823" s="404"/>
      <c r="R55823" s="404"/>
      <c r="S55823" s="404"/>
      <c r="T55823" s="404"/>
    </row>
    <row r="55824" spans="12:20" ht="16.8">
      <c r="L55824" s="404"/>
      <c r="M55824" s="404"/>
      <c r="N55824" s="404"/>
      <c r="O55824" s="404"/>
      <c r="P55824" s="404"/>
      <c r="Q55824" s="404"/>
      <c r="R55824" s="404"/>
      <c r="S55824" s="404"/>
      <c r="T55824" s="404"/>
    </row>
    <row r="55825" spans="12:20" ht="16.8">
      <c r="L55825" s="404"/>
      <c r="M55825" s="404"/>
      <c r="N55825" s="404"/>
      <c r="O55825" s="404"/>
      <c r="P55825" s="404"/>
      <c r="Q55825" s="404"/>
      <c r="R55825" s="404"/>
      <c r="S55825" s="404"/>
      <c r="T55825" s="404"/>
    </row>
    <row r="55826" spans="12:20" ht="16.8">
      <c r="L55826" s="404"/>
      <c r="M55826" s="404"/>
      <c r="N55826" s="404"/>
      <c r="O55826" s="404"/>
      <c r="P55826" s="404"/>
      <c r="Q55826" s="404"/>
      <c r="R55826" s="404"/>
      <c r="S55826" s="404"/>
      <c r="T55826" s="404"/>
    </row>
    <row r="55827" spans="12:20" ht="16.8">
      <c r="L55827" s="404"/>
      <c r="M55827" s="404"/>
      <c r="N55827" s="404"/>
      <c r="O55827" s="404"/>
      <c r="P55827" s="404"/>
      <c r="Q55827" s="404"/>
      <c r="R55827" s="404"/>
      <c r="S55827" s="404"/>
      <c r="T55827" s="404"/>
    </row>
    <row r="55828" spans="12:20" ht="16.8">
      <c r="L55828" s="404"/>
      <c r="M55828" s="404"/>
      <c r="N55828" s="404"/>
      <c r="O55828" s="404"/>
      <c r="P55828" s="404"/>
      <c r="Q55828" s="404"/>
      <c r="R55828" s="404"/>
      <c r="S55828" s="404"/>
      <c r="T55828" s="404"/>
    </row>
    <row r="55829" spans="12:20" ht="16.8">
      <c r="L55829" s="404"/>
      <c r="M55829" s="404"/>
      <c r="N55829" s="404"/>
      <c r="O55829" s="404"/>
      <c r="P55829" s="404"/>
      <c r="Q55829" s="404"/>
      <c r="R55829" s="404"/>
      <c r="S55829" s="404"/>
      <c r="T55829" s="404"/>
    </row>
    <row r="55830" spans="12:20" ht="16.8">
      <c r="L55830" s="404"/>
      <c r="M55830" s="404"/>
      <c r="N55830" s="404"/>
      <c r="O55830" s="404"/>
      <c r="P55830" s="404"/>
      <c r="Q55830" s="404"/>
      <c r="R55830" s="404"/>
      <c r="S55830" s="404"/>
      <c r="T55830" s="404"/>
    </row>
    <row r="55831" spans="12:20" ht="16.8">
      <c r="L55831" s="404"/>
      <c r="M55831" s="404"/>
      <c r="N55831" s="404"/>
      <c r="O55831" s="404"/>
      <c r="P55831" s="404"/>
      <c r="Q55831" s="404"/>
      <c r="R55831" s="404"/>
      <c r="S55831" s="404"/>
      <c r="T55831" s="404"/>
    </row>
    <row r="55832" spans="12:20" ht="16.8">
      <c r="L55832" s="404"/>
      <c r="M55832" s="404"/>
      <c r="N55832" s="404"/>
      <c r="O55832" s="404"/>
      <c r="P55832" s="404"/>
      <c r="Q55832" s="404"/>
      <c r="R55832" s="404"/>
      <c r="S55832" s="404"/>
      <c r="T55832" s="404"/>
    </row>
    <row r="55833" spans="12:20" ht="16.8">
      <c r="L55833" s="404"/>
      <c r="M55833" s="404"/>
      <c r="N55833" s="404"/>
      <c r="O55833" s="404"/>
      <c r="P55833" s="404"/>
      <c r="Q55833" s="404"/>
      <c r="R55833" s="404"/>
      <c r="S55833" s="404"/>
      <c r="T55833" s="404"/>
    </row>
    <row r="55834" spans="12:20" ht="16.8">
      <c r="L55834" s="404"/>
      <c r="M55834" s="404"/>
      <c r="N55834" s="404"/>
      <c r="O55834" s="404"/>
      <c r="P55834" s="404"/>
      <c r="Q55834" s="404"/>
      <c r="R55834" s="404"/>
      <c r="S55834" s="404"/>
      <c r="T55834" s="404"/>
    </row>
    <row r="55835" spans="12:20" ht="16.8">
      <c r="L55835" s="404"/>
      <c r="M55835" s="404"/>
      <c r="N55835" s="404"/>
      <c r="O55835" s="404"/>
      <c r="P55835" s="404"/>
      <c r="Q55835" s="404"/>
      <c r="R55835" s="404"/>
      <c r="S55835" s="404"/>
      <c r="T55835" s="404"/>
    </row>
    <row r="55836" spans="12:20" ht="16.8">
      <c r="L55836" s="404"/>
      <c r="M55836" s="404"/>
      <c r="N55836" s="404"/>
      <c r="O55836" s="404"/>
      <c r="P55836" s="404"/>
      <c r="Q55836" s="404"/>
      <c r="R55836" s="404"/>
      <c r="S55836" s="404"/>
      <c r="T55836" s="404"/>
    </row>
    <row r="55837" spans="12:20" ht="16.8">
      <c r="L55837" s="404"/>
      <c r="M55837" s="404"/>
      <c r="N55837" s="404"/>
      <c r="O55837" s="404"/>
      <c r="P55837" s="404"/>
      <c r="Q55837" s="404"/>
      <c r="R55837" s="404"/>
      <c r="S55837" s="404"/>
      <c r="T55837" s="404"/>
    </row>
    <row r="55838" spans="12:20" ht="16.8">
      <c r="L55838" s="404"/>
      <c r="M55838" s="404"/>
      <c r="N55838" s="404"/>
      <c r="O55838" s="404"/>
      <c r="P55838" s="404"/>
      <c r="Q55838" s="404"/>
      <c r="R55838" s="404"/>
      <c r="S55838" s="404"/>
      <c r="T55838" s="404"/>
    </row>
    <row r="55839" spans="12:20" ht="16.8">
      <c r="L55839" s="404"/>
      <c r="M55839" s="404"/>
      <c r="N55839" s="404"/>
      <c r="O55839" s="404"/>
      <c r="P55839" s="404"/>
      <c r="Q55839" s="404"/>
      <c r="R55839" s="404"/>
      <c r="S55839" s="404"/>
      <c r="T55839" s="404"/>
    </row>
    <row r="55840" spans="12:20" ht="16.8">
      <c r="L55840" s="404"/>
      <c r="M55840" s="404"/>
      <c r="N55840" s="404"/>
      <c r="O55840" s="404"/>
      <c r="P55840" s="404"/>
      <c r="Q55840" s="404"/>
      <c r="R55840" s="404"/>
      <c r="S55840" s="404"/>
      <c r="T55840" s="404"/>
    </row>
    <row r="55841" spans="12:20" ht="16.8">
      <c r="L55841" s="404"/>
      <c r="M55841" s="404"/>
      <c r="N55841" s="404"/>
      <c r="O55841" s="404"/>
      <c r="P55841" s="404"/>
      <c r="Q55841" s="404"/>
      <c r="R55841" s="404"/>
      <c r="S55841" s="404"/>
      <c r="T55841" s="404"/>
    </row>
    <row r="55842" spans="12:20" ht="16.8">
      <c r="L55842" s="404"/>
      <c r="M55842" s="404"/>
      <c r="N55842" s="404"/>
      <c r="O55842" s="404"/>
      <c r="P55842" s="404"/>
      <c r="Q55842" s="404"/>
      <c r="R55842" s="404"/>
      <c r="S55842" s="404"/>
      <c r="T55842" s="404"/>
    </row>
    <row r="55843" spans="12:20" ht="16.8">
      <c r="L55843" s="404"/>
      <c r="M55843" s="404"/>
      <c r="N55843" s="404"/>
      <c r="O55843" s="404"/>
      <c r="P55843" s="404"/>
      <c r="Q55843" s="404"/>
      <c r="R55843" s="404"/>
      <c r="S55843" s="404"/>
      <c r="T55843" s="404"/>
    </row>
    <row r="55844" spans="12:20" ht="16.8">
      <c r="L55844" s="404"/>
      <c r="M55844" s="404"/>
      <c r="N55844" s="404"/>
      <c r="O55844" s="404"/>
      <c r="P55844" s="404"/>
      <c r="Q55844" s="404"/>
      <c r="R55844" s="404"/>
      <c r="S55844" s="404"/>
      <c r="T55844" s="404"/>
    </row>
    <row r="55845" spans="12:20" ht="16.8">
      <c r="L55845" s="404"/>
      <c r="M55845" s="404"/>
      <c r="N55845" s="404"/>
      <c r="O55845" s="404"/>
      <c r="P55845" s="404"/>
      <c r="Q55845" s="404"/>
      <c r="R55845" s="404"/>
      <c r="S55845" s="404"/>
      <c r="T55845" s="404"/>
    </row>
    <row r="55846" spans="12:20" ht="16.8">
      <c r="L55846" s="404"/>
      <c r="M55846" s="404"/>
      <c r="N55846" s="404"/>
      <c r="O55846" s="404"/>
      <c r="P55846" s="404"/>
      <c r="Q55846" s="404"/>
      <c r="R55846" s="404"/>
      <c r="S55846" s="404"/>
      <c r="T55846" s="404"/>
    </row>
    <row r="55847" spans="12:20" ht="16.8">
      <c r="L55847" s="404"/>
      <c r="M55847" s="404"/>
      <c r="N55847" s="404"/>
      <c r="O55847" s="404"/>
      <c r="P55847" s="404"/>
      <c r="Q55847" s="404"/>
      <c r="R55847" s="404"/>
      <c r="S55847" s="404"/>
      <c r="T55847" s="404"/>
    </row>
    <row r="55848" spans="12:20" ht="16.8">
      <c r="L55848" s="404"/>
      <c r="M55848" s="404"/>
      <c r="N55848" s="404"/>
      <c r="O55848" s="404"/>
      <c r="P55848" s="404"/>
      <c r="Q55848" s="404"/>
      <c r="R55848" s="404"/>
      <c r="S55848" s="404"/>
      <c r="T55848" s="404"/>
    </row>
    <row r="55849" spans="12:20" ht="16.8">
      <c r="L55849" s="404"/>
      <c r="M55849" s="404"/>
      <c r="N55849" s="404"/>
      <c r="O55849" s="404"/>
      <c r="P55849" s="404"/>
      <c r="Q55849" s="404"/>
      <c r="R55849" s="404"/>
      <c r="S55849" s="404"/>
      <c r="T55849" s="404"/>
    </row>
    <row r="55850" spans="12:20" ht="16.8">
      <c r="L55850" s="404"/>
      <c r="M55850" s="404"/>
      <c r="N55850" s="404"/>
      <c r="O55850" s="404"/>
      <c r="P55850" s="404"/>
      <c r="Q55850" s="404"/>
      <c r="R55850" s="404"/>
      <c r="S55850" s="404"/>
      <c r="T55850" s="404"/>
    </row>
    <row r="55851" spans="12:20" ht="16.8">
      <c r="L55851" s="404"/>
      <c r="M55851" s="404"/>
      <c r="N55851" s="404"/>
      <c r="O55851" s="404"/>
      <c r="P55851" s="404"/>
      <c r="Q55851" s="404"/>
      <c r="R55851" s="404"/>
      <c r="S55851" s="404"/>
      <c r="T55851" s="404"/>
    </row>
    <row r="55852" spans="12:20" ht="16.8">
      <c r="L55852" s="404"/>
      <c r="M55852" s="404"/>
      <c r="N55852" s="404"/>
      <c r="O55852" s="404"/>
      <c r="P55852" s="404"/>
      <c r="Q55852" s="404"/>
      <c r="R55852" s="404"/>
      <c r="S55852" s="404"/>
      <c r="T55852" s="404"/>
    </row>
    <row r="55853" spans="12:20" ht="16.8">
      <c r="L55853" s="404"/>
      <c r="M55853" s="404"/>
      <c r="N55853" s="404"/>
      <c r="O55853" s="404"/>
      <c r="P55853" s="404"/>
      <c r="Q55853" s="404"/>
      <c r="R55853" s="404"/>
      <c r="S55853" s="404"/>
      <c r="T55853" s="404"/>
    </row>
    <row r="55854" spans="12:20" ht="16.8">
      <c r="L55854" s="404"/>
      <c r="M55854" s="404"/>
      <c r="N55854" s="404"/>
      <c r="O55854" s="404"/>
      <c r="P55854" s="404"/>
      <c r="Q55854" s="404"/>
      <c r="R55854" s="404"/>
      <c r="S55854" s="404"/>
      <c r="T55854" s="404"/>
    </row>
    <row r="55855" spans="12:20" ht="16.8">
      <c r="L55855" s="404"/>
      <c r="M55855" s="404"/>
      <c r="N55855" s="404"/>
      <c r="O55855" s="404"/>
      <c r="P55855" s="404"/>
      <c r="Q55855" s="404"/>
      <c r="R55855" s="404"/>
      <c r="S55855" s="404"/>
      <c r="T55855" s="404"/>
    </row>
    <row r="55856" spans="12:20" ht="16.8">
      <c r="L55856" s="404"/>
      <c r="M55856" s="404"/>
      <c r="N55856" s="404"/>
      <c r="O55856" s="404"/>
      <c r="P55856" s="404"/>
      <c r="Q55856" s="404"/>
      <c r="R55856" s="404"/>
      <c r="S55856" s="404"/>
      <c r="T55856" s="404"/>
    </row>
    <row r="55857" spans="12:20" ht="16.8">
      <c r="L55857" s="404"/>
      <c r="M55857" s="404"/>
      <c r="N55857" s="404"/>
      <c r="O55857" s="404"/>
      <c r="P55857" s="404"/>
      <c r="Q55857" s="404"/>
      <c r="R55857" s="404"/>
      <c r="S55857" s="404"/>
      <c r="T55857" s="404"/>
    </row>
    <row r="55858" spans="12:20" ht="16.8">
      <c r="L55858" s="404"/>
      <c r="M55858" s="404"/>
      <c r="N55858" s="404"/>
      <c r="O55858" s="404"/>
      <c r="P55858" s="404"/>
      <c r="Q55858" s="404"/>
      <c r="R55858" s="404"/>
      <c r="S55858" s="404"/>
      <c r="T55858" s="404"/>
    </row>
    <row r="55859" spans="12:20" ht="16.8">
      <c r="L55859" s="404"/>
      <c r="M55859" s="404"/>
      <c r="N55859" s="404"/>
      <c r="O55859" s="404"/>
      <c r="P55859" s="404"/>
      <c r="Q55859" s="404"/>
      <c r="R55859" s="404"/>
      <c r="S55859" s="404"/>
      <c r="T55859" s="404"/>
    </row>
    <row r="55860" spans="12:20" ht="16.8">
      <c r="L55860" s="404"/>
      <c r="M55860" s="404"/>
      <c r="N55860" s="404"/>
      <c r="O55860" s="404"/>
      <c r="P55860" s="404"/>
      <c r="Q55860" s="404"/>
      <c r="R55860" s="404"/>
      <c r="S55860" s="404"/>
      <c r="T55860" s="404"/>
    </row>
    <row r="55861" spans="12:20" ht="16.8">
      <c r="L55861" s="404"/>
      <c r="M55861" s="404"/>
      <c r="N55861" s="404"/>
      <c r="O55861" s="404"/>
      <c r="P55861" s="404"/>
      <c r="Q55861" s="404"/>
      <c r="R55861" s="404"/>
      <c r="S55861" s="404"/>
      <c r="T55861" s="404"/>
    </row>
    <row r="55862" spans="12:20" ht="16.8">
      <c r="L55862" s="404"/>
      <c r="M55862" s="404"/>
      <c r="N55862" s="404"/>
      <c r="O55862" s="404"/>
      <c r="P55862" s="404"/>
      <c r="Q55862" s="404"/>
      <c r="R55862" s="404"/>
      <c r="S55862" s="404"/>
      <c r="T55862" s="404"/>
    </row>
    <row r="55863" spans="12:20" ht="16.8">
      <c r="L55863" s="404"/>
      <c r="M55863" s="404"/>
      <c r="N55863" s="404"/>
      <c r="O55863" s="404"/>
      <c r="P55863" s="404"/>
      <c r="Q55863" s="404"/>
      <c r="R55863" s="404"/>
      <c r="S55863" s="404"/>
      <c r="T55863" s="404"/>
    </row>
    <row r="55864" spans="12:20" ht="16.8">
      <c r="L55864" s="404"/>
      <c r="M55864" s="404"/>
      <c r="N55864" s="404"/>
      <c r="O55864" s="404"/>
      <c r="P55864" s="404"/>
      <c r="Q55864" s="404"/>
      <c r="R55864" s="404"/>
      <c r="S55864" s="404"/>
      <c r="T55864" s="404"/>
    </row>
    <row r="55865" spans="12:20" ht="16.8">
      <c r="L55865" s="404"/>
      <c r="M55865" s="404"/>
      <c r="N55865" s="404"/>
      <c r="O55865" s="404"/>
      <c r="P55865" s="404"/>
      <c r="Q55865" s="404"/>
      <c r="R55865" s="404"/>
      <c r="S55865" s="404"/>
      <c r="T55865" s="404"/>
    </row>
    <row r="55866" spans="12:20" ht="16.8">
      <c r="L55866" s="404"/>
      <c r="M55866" s="404"/>
      <c r="N55866" s="404"/>
      <c r="O55866" s="404"/>
      <c r="P55866" s="404"/>
      <c r="Q55866" s="404"/>
      <c r="R55866" s="404"/>
      <c r="S55866" s="404"/>
      <c r="T55866" s="404"/>
    </row>
    <row r="55867" spans="12:20" ht="16.8">
      <c r="L55867" s="404"/>
      <c r="M55867" s="404"/>
      <c r="N55867" s="404"/>
      <c r="O55867" s="404"/>
      <c r="P55867" s="404"/>
      <c r="Q55867" s="404"/>
      <c r="R55867" s="404"/>
      <c r="S55867" s="404"/>
      <c r="T55867" s="404"/>
    </row>
    <row r="55868" spans="12:20" ht="16.8">
      <c r="L55868" s="404"/>
      <c r="M55868" s="404"/>
      <c r="N55868" s="404"/>
      <c r="O55868" s="404"/>
      <c r="P55868" s="404"/>
      <c r="Q55868" s="404"/>
      <c r="R55868" s="404"/>
      <c r="S55868" s="404"/>
      <c r="T55868" s="404"/>
    </row>
    <row r="55869" spans="12:20" ht="16.8">
      <c r="L55869" s="404"/>
      <c r="M55869" s="404"/>
      <c r="N55869" s="404"/>
      <c r="O55869" s="404"/>
      <c r="P55869" s="404"/>
      <c r="Q55869" s="404"/>
      <c r="R55869" s="404"/>
      <c r="S55869" s="404"/>
      <c r="T55869" s="404"/>
    </row>
    <row r="55870" spans="12:20" ht="16.8">
      <c r="L55870" s="404"/>
      <c r="M55870" s="404"/>
      <c r="N55870" s="404"/>
      <c r="O55870" s="404"/>
      <c r="P55870" s="404"/>
      <c r="Q55870" s="404"/>
      <c r="R55870" s="404"/>
      <c r="S55870" s="404"/>
      <c r="T55870" s="404"/>
    </row>
    <row r="55871" spans="12:20" ht="16.8">
      <c r="L55871" s="404"/>
      <c r="M55871" s="404"/>
      <c r="N55871" s="404"/>
      <c r="O55871" s="404"/>
      <c r="P55871" s="404"/>
      <c r="Q55871" s="404"/>
      <c r="R55871" s="404"/>
      <c r="S55871" s="404"/>
      <c r="T55871" s="404"/>
    </row>
    <row r="55872" spans="12:20" ht="16.8">
      <c r="L55872" s="404"/>
      <c r="M55872" s="404"/>
      <c r="N55872" s="404"/>
      <c r="O55872" s="404"/>
      <c r="P55872" s="404"/>
      <c r="Q55872" s="404"/>
      <c r="R55872" s="404"/>
      <c r="S55872" s="404"/>
      <c r="T55872" s="404"/>
    </row>
    <row r="55873" spans="12:20" ht="16.8">
      <c r="L55873" s="404"/>
      <c r="M55873" s="404"/>
      <c r="N55873" s="404"/>
      <c r="O55873" s="404"/>
      <c r="P55873" s="404"/>
      <c r="Q55873" s="404"/>
      <c r="R55873" s="404"/>
      <c r="S55873" s="404"/>
      <c r="T55873" s="404"/>
    </row>
    <row r="55874" spans="12:20" ht="16.8">
      <c r="L55874" s="404"/>
      <c r="M55874" s="404"/>
      <c r="N55874" s="404"/>
      <c r="O55874" s="404"/>
      <c r="P55874" s="404"/>
      <c r="Q55874" s="404"/>
      <c r="R55874" s="404"/>
      <c r="S55874" s="404"/>
      <c r="T55874" s="404"/>
    </row>
    <row r="55875" spans="12:20" ht="16.8">
      <c r="L55875" s="404"/>
      <c r="M55875" s="404"/>
      <c r="N55875" s="404"/>
      <c r="O55875" s="404"/>
      <c r="P55875" s="404"/>
      <c r="Q55875" s="404"/>
      <c r="R55875" s="404"/>
      <c r="S55875" s="404"/>
      <c r="T55875" s="404"/>
    </row>
    <row r="55876" spans="12:20" ht="16.8">
      <c r="L55876" s="404"/>
      <c r="M55876" s="404"/>
      <c r="N55876" s="404"/>
      <c r="O55876" s="404"/>
      <c r="P55876" s="404"/>
      <c r="Q55876" s="404"/>
      <c r="R55876" s="404"/>
      <c r="S55876" s="404"/>
      <c r="T55876" s="404"/>
    </row>
    <row r="55877" spans="12:20" ht="16.8">
      <c r="L55877" s="404"/>
      <c r="M55877" s="404"/>
      <c r="N55877" s="404"/>
      <c r="O55877" s="404"/>
      <c r="P55877" s="404"/>
      <c r="Q55877" s="404"/>
      <c r="R55877" s="404"/>
      <c r="S55877" s="404"/>
      <c r="T55877" s="404"/>
    </row>
    <row r="55878" spans="12:20" ht="16.8">
      <c r="L55878" s="404"/>
      <c r="M55878" s="404"/>
      <c r="N55878" s="404"/>
      <c r="O55878" s="404"/>
      <c r="P55878" s="404"/>
      <c r="Q55878" s="404"/>
      <c r="R55878" s="404"/>
      <c r="S55878" s="404"/>
      <c r="T55878" s="404"/>
    </row>
    <row r="55879" spans="12:20" ht="16.8">
      <c r="L55879" s="404"/>
      <c r="M55879" s="404"/>
      <c r="N55879" s="404"/>
      <c r="O55879" s="404"/>
      <c r="P55879" s="404"/>
      <c r="Q55879" s="404"/>
      <c r="R55879" s="404"/>
      <c r="S55879" s="404"/>
      <c r="T55879" s="404"/>
    </row>
    <row r="55880" spans="12:20" ht="16.8">
      <c r="L55880" s="404"/>
      <c r="M55880" s="404"/>
      <c r="N55880" s="404"/>
      <c r="O55880" s="404"/>
      <c r="P55880" s="404"/>
      <c r="Q55880" s="404"/>
      <c r="R55880" s="404"/>
      <c r="S55880" s="404"/>
      <c r="T55880" s="404"/>
    </row>
    <row r="55881" spans="12:20" ht="16.8">
      <c r="L55881" s="404"/>
      <c r="M55881" s="404"/>
      <c r="N55881" s="404"/>
      <c r="O55881" s="404"/>
      <c r="P55881" s="404"/>
      <c r="Q55881" s="404"/>
      <c r="R55881" s="404"/>
      <c r="S55881" s="404"/>
      <c r="T55881" s="404"/>
    </row>
    <row r="55882" spans="12:20" ht="16.8">
      <c r="L55882" s="404"/>
      <c r="M55882" s="404"/>
      <c r="N55882" s="404"/>
      <c r="O55882" s="404"/>
      <c r="P55882" s="404"/>
      <c r="Q55882" s="404"/>
      <c r="R55882" s="404"/>
      <c r="S55882" s="404"/>
      <c r="T55882" s="404"/>
    </row>
    <row r="55883" spans="12:20" ht="16.8">
      <c r="L55883" s="404"/>
      <c r="M55883" s="404"/>
      <c r="N55883" s="404"/>
      <c r="O55883" s="404"/>
      <c r="P55883" s="404"/>
      <c r="Q55883" s="404"/>
      <c r="R55883" s="404"/>
      <c r="S55883" s="404"/>
      <c r="T55883" s="404"/>
    </row>
    <row r="55884" spans="12:20" ht="16.8">
      <c r="L55884" s="404"/>
      <c r="M55884" s="404"/>
      <c r="N55884" s="404"/>
      <c r="O55884" s="404"/>
      <c r="P55884" s="404"/>
      <c r="Q55884" s="404"/>
      <c r="R55884" s="404"/>
      <c r="S55884" s="404"/>
      <c r="T55884" s="404"/>
    </row>
    <row r="55885" spans="12:20" ht="16.8">
      <c r="L55885" s="404"/>
      <c r="M55885" s="404"/>
      <c r="N55885" s="404"/>
      <c r="O55885" s="404"/>
      <c r="P55885" s="404"/>
      <c r="Q55885" s="404"/>
      <c r="R55885" s="404"/>
      <c r="S55885" s="404"/>
      <c r="T55885" s="404"/>
    </row>
    <row r="55886" spans="12:20" ht="16.8">
      <c r="L55886" s="404"/>
      <c r="M55886" s="404"/>
      <c r="N55886" s="404"/>
      <c r="O55886" s="404"/>
      <c r="P55886" s="404"/>
      <c r="Q55886" s="404"/>
      <c r="R55886" s="404"/>
      <c r="S55886" s="404"/>
      <c r="T55886" s="404"/>
    </row>
    <row r="55887" spans="12:20" ht="16.8">
      <c r="L55887" s="404"/>
      <c r="M55887" s="404"/>
      <c r="N55887" s="404"/>
      <c r="O55887" s="404"/>
      <c r="P55887" s="404"/>
      <c r="Q55887" s="404"/>
      <c r="R55887" s="404"/>
      <c r="S55887" s="404"/>
      <c r="T55887" s="404"/>
    </row>
    <row r="55888" spans="12:20" ht="16.8">
      <c r="L55888" s="404"/>
      <c r="M55888" s="404"/>
      <c r="N55888" s="404"/>
      <c r="O55888" s="404"/>
      <c r="P55888" s="404"/>
      <c r="Q55888" s="404"/>
      <c r="R55888" s="404"/>
      <c r="S55888" s="404"/>
      <c r="T55888" s="404"/>
    </row>
    <row r="55889" spans="12:20" ht="16.8">
      <c r="L55889" s="404"/>
      <c r="M55889" s="404"/>
      <c r="N55889" s="404"/>
      <c r="O55889" s="404"/>
      <c r="P55889" s="404"/>
      <c r="Q55889" s="404"/>
      <c r="R55889" s="404"/>
      <c r="S55889" s="404"/>
      <c r="T55889" s="404"/>
    </row>
    <row r="55890" spans="12:20" ht="16.8">
      <c r="L55890" s="404"/>
      <c r="M55890" s="404"/>
      <c r="N55890" s="404"/>
      <c r="O55890" s="404"/>
      <c r="P55890" s="404"/>
      <c r="Q55890" s="404"/>
      <c r="R55890" s="404"/>
      <c r="S55890" s="404"/>
      <c r="T55890" s="404"/>
    </row>
    <row r="55891" spans="12:20" ht="16.8">
      <c r="L55891" s="404"/>
      <c r="M55891" s="404"/>
      <c r="N55891" s="404"/>
      <c r="O55891" s="404"/>
      <c r="P55891" s="404"/>
      <c r="Q55891" s="404"/>
      <c r="R55891" s="404"/>
      <c r="S55891" s="404"/>
      <c r="T55891" s="404"/>
    </row>
    <row r="55892" spans="12:20" ht="16.8">
      <c r="L55892" s="404"/>
      <c r="M55892" s="404"/>
      <c r="N55892" s="404"/>
      <c r="O55892" s="404"/>
      <c r="P55892" s="404"/>
      <c r="Q55892" s="404"/>
      <c r="R55892" s="404"/>
      <c r="S55892" s="404"/>
      <c r="T55892" s="404"/>
    </row>
    <row r="55893" spans="12:20" ht="16.8">
      <c r="L55893" s="404"/>
      <c r="M55893" s="404"/>
      <c r="N55893" s="404"/>
      <c r="O55893" s="404"/>
      <c r="P55893" s="404"/>
      <c r="Q55893" s="404"/>
      <c r="R55893" s="404"/>
      <c r="S55893" s="404"/>
      <c r="T55893" s="404"/>
    </row>
    <row r="55894" spans="12:20" ht="16.8">
      <c r="L55894" s="404"/>
      <c r="M55894" s="404"/>
      <c r="N55894" s="404"/>
      <c r="O55894" s="404"/>
      <c r="P55894" s="404"/>
      <c r="Q55894" s="404"/>
      <c r="R55894" s="404"/>
      <c r="S55894" s="404"/>
      <c r="T55894" s="404"/>
    </row>
    <row r="55895" spans="12:20" ht="16.8">
      <c r="L55895" s="404"/>
      <c r="M55895" s="404"/>
      <c r="N55895" s="404"/>
      <c r="O55895" s="404"/>
      <c r="P55895" s="404"/>
      <c r="Q55895" s="404"/>
      <c r="R55895" s="404"/>
      <c r="S55895" s="404"/>
      <c r="T55895" s="404"/>
    </row>
    <row r="55896" spans="12:20" ht="16.8">
      <c r="L55896" s="404"/>
      <c r="M55896" s="404"/>
      <c r="N55896" s="404"/>
      <c r="O55896" s="404"/>
      <c r="P55896" s="404"/>
      <c r="Q55896" s="404"/>
      <c r="R55896" s="404"/>
      <c r="S55896" s="404"/>
      <c r="T55896" s="404"/>
    </row>
    <row r="55897" spans="12:20" ht="16.8">
      <c r="L55897" s="404"/>
      <c r="M55897" s="404"/>
      <c r="N55897" s="404"/>
      <c r="O55897" s="404"/>
      <c r="P55897" s="404"/>
      <c r="Q55897" s="404"/>
      <c r="R55897" s="404"/>
      <c r="S55897" s="404"/>
      <c r="T55897" s="404"/>
    </row>
    <row r="55898" spans="12:20" ht="16.8">
      <c r="L55898" s="404"/>
      <c r="M55898" s="404"/>
      <c r="N55898" s="404"/>
      <c r="O55898" s="404"/>
      <c r="P55898" s="404"/>
      <c r="Q55898" s="404"/>
      <c r="R55898" s="404"/>
      <c r="S55898" s="404"/>
      <c r="T55898" s="404"/>
    </row>
    <row r="55899" spans="12:20" ht="16.8">
      <c r="L55899" s="404"/>
      <c r="M55899" s="404"/>
      <c r="N55899" s="404"/>
      <c r="O55899" s="404"/>
      <c r="P55899" s="404"/>
      <c r="Q55899" s="404"/>
      <c r="R55899" s="404"/>
      <c r="S55899" s="404"/>
      <c r="T55899" s="404"/>
    </row>
    <row r="55900" spans="12:20" ht="16.8">
      <c r="L55900" s="404"/>
      <c r="M55900" s="404"/>
      <c r="N55900" s="404"/>
      <c r="O55900" s="404"/>
      <c r="P55900" s="404"/>
      <c r="Q55900" s="404"/>
      <c r="R55900" s="404"/>
      <c r="S55900" s="404"/>
      <c r="T55900" s="404"/>
    </row>
    <row r="55901" spans="12:20" ht="16.8">
      <c r="L55901" s="404"/>
      <c r="M55901" s="404"/>
      <c r="N55901" s="404"/>
      <c r="O55901" s="404"/>
      <c r="P55901" s="404"/>
      <c r="Q55901" s="404"/>
      <c r="R55901" s="404"/>
      <c r="S55901" s="404"/>
      <c r="T55901" s="404"/>
    </row>
    <row r="55902" spans="12:20" ht="16.8">
      <c r="L55902" s="404"/>
      <c r="M55902" s="404"/>
      <c r="N55902" s="404"/>
      <c r="O55902" s="404"/>
      <c r="P55902" s="404"/>
      <c r="Q55902" s="404"/>
      <c r="R55902" s="404"/>
      <c r="S55902" s="404"/>
      <c r="T55902" s="404"/>
    </row>
    <row r="55903" spans="12:20" ht="16.8">
      <c r="L55903" s="404"/>
      <c r="M55903" s="404"/>
      <c r="N55903" s="404"/>
      <c r="O55903" s="404"/>
      <c r="P55903" s="404"/>
      <c r="Q55903" s="404"/>
      <c r="R55903" s="404"/>
      <c r="S55903" s="404"/>
      <c r="T55903" s="404"/>
    </row>
    <row r="55904" spans="12:20" ht="16.8">
      <c r="L55904" s="404"/>
      <c r="M55904" s="404"/>
      <c r="N55904" s="404"/>
      <c r="O55904" s="404"/>
      <c r="P55904" s="404"/>
      <c r="Q55904" s="404"/>
      <c r="R55904" s="404"/>
      <c r="S55904" s="404"/>
      <c r="T55904" s="404"/>
    </row>
    <row r="55905" spans="12:20" ht="16.8">
      <c r="L55905" s="404"/>
      <c r="M55905" s="404"/>
      <c r="N55905" s="404"/>
      <c r="O55905" s="404"/>
      <c r="P55905" s="404"/>
      <c r="Q55905" s="404"/>
      <c r="R55905" s="404"/>
      <c r="S55905" s="404"/>
      <c r="T55905" s="404"/>
    </row>
    <row r="55906" spans="12:20" ht="16.8">
      <c r="L55906" s="404"/>
      <c r="M55906" s="404"/>
      <c r="N55906" s="404"/>
      <c r="O55906" s="404"/>
      <c r="P55906" s="404"/>
      <c r="Q55906" s="404"/>
      <c r="R55906" s="404"/>
      <c r="S55906" s="404"/>
      <c r="T55906" s="404"/>
    </row>
    <row r="55907" spans="12:20" ht="16.8">
      <c r="L55907" s="404"/>
      <c r="M55907" s="404"/>
      <c r="N55907" s="404"/>
      <c r="O55907" s="404"/>
      <c r="P55907" s="404"/>
      <c r="Q55907" s="404"/>
      <c r="R55907" s="404"/>
      <c r="S55907" s="404"/>
      <c r="T55907" s="404"/>
    </row>
    <row r="55908" spans="12:20" ht="16.8">
      <c r="L55908" s="404"/>
      <c r="M55908" s="404"/>
      <c r="N55908" s="404"/>
      <c r="O55908" s="404"/>
      <c r="P55908" s="404"/>
      <c r="Q55908" s="404"/>
      <c r="R55908" s="404"/>
      <c r="S55908" s="404"/>
      <c r="T55908" s="404"/>
    </row>
    <row r="55909" spans="12:20" ht="16.8">
      <c r="L55909" s="404"/>
      <c r="M55909" s="404"/>
      <c r="N55909" s="404"/>
      <c r="O55909" s="404"/>
      <c r="P55909" s="404"/>
      <c r="Q55909" s="404"/>
      <c r="R55909" s="404"/>
      <c r="S55909" s="404"/>
      <c r="T55909" s="404"/>
    </row>
    <row r="55910" spans="12:20" ht="16.8">
      <c r="L55910" s="404"/>
      <c r="M55910" s="404"/>
      <c r="N55910" s="404"/>
      <c r="O55910" s="404"/>
      <c r="P55910" s="404"/>
      <c r="Q55910" s="404"/>
      <c r="R55910" s="404"/>
      <c r="S55910" s="404"/>
      <c r="T55910" s="404"/>
    </row>
    <row r="55911" spans="12:20" ht="16.8">
      <c r="L55911" s="404"/>
      <c r="M55911" s="404"/>
      <c r="N55911" s="404"/>
      <c r="O55911" s="404"/>
      <c r="P55911" s="404"/>
      <c r="Q55911" s="404"/>
      <c r="R55911" s="404"/>
      <c r="S55911" s="404"/>
      <c r="T55911" s="404"/>
    </row>
    <row r="55912" spans="12:20" ht="16.8">
      <c r="L55912" s="404"/>
      <c r="M55912" s="404"/>
      <c r="N55912" s="404"/>
      <c r="O55912" s="404"/>
      <c r="P55912" s="404"/>
      <c r="Q55912" s="404"/>
      <c r="R55912" s="404"/>
      <c r="S55912" s="404"/>
      <c r="T55912" s="404"/>
    </row>
    <row r="55913" spans="12:20" ht="16.8">
      <c r="L55913" s="404"/>
      <c r="M55913" s="404"/>
      <c r="N55913" s="404"/>
      <c r="O55913" s="404"/>
      <c r="P55913" s="404"/>
      <c r="Q55913" s="404"/>
      <c r="R55913" s="404"/>
      <c r="S55913" s="404"/>
      <c r="T55913" s="404"/>
    </row>
    <row r="55914" spans="12:20" ht="16.8">
      <c r="L55914" s="404"/>
      <c r="M55914" s="404"/>
      <c r="N55914" s="404"/>
      <c r="O55914" s="404"/>
      <c r="P55914" s="404"/>
      <c r="Q55914" s="404"/>
      <c r="R55914" s="404"/>
      <c r="S55914" s="404"/>
      <c r="T55914" s="404"/>
    </row>
    <row r="55915" spans="12:20" ht="16.8">
      <c r="L55915" s="404"/>
      <c r="M55915" s="404"/>
      <c r="N55915" s="404"/>
      <c r="O55915" s="404"/>
      <c r="P55915" s="404"/>
      <c r="Q55915" s="404"/>
      <c r="R55915" s="404"/>
      <c r="S55915" s="404"/>
      <c r="T55915" s="404"/>
    </row>
    <row r="55916" spans="12:20" ht="16.8">
      <c r="L55916" s="404"/>
      <c r="M55916" s="404"/>
      <c r="N55916" s="404"/>
      <c r="O55916" s="404"/>
      <c r="P55916" s="404"/>
      <c r="Q55916" s="404"/>
      <c r="R55916" s="404"/>
      <c r="S55916" s="404"/>
      <c r="T55916" s="404"/>
    </row>
    <row r="55917" spans="12:20" ht="16.8">
      <c r="L55917" s="404"/>
      <c r="M55917" s="404"/>
      <c r="N55917" s="404"/>
      <c r="O55917" s="404"/>
      <c r="P55917" s="404"/>
      <c r="Q55917" s="404"/>
      <c r="R55917" s="404"/>
      <c r="S55917" s="404"/>
      <c r="T55917" s="404"/>
    </row>
    <row r="55918" spans="12:20" ht="16.8">
      <c r="L55918" s="404"/>
      <c r="M55918" s="404"/>
      <c r="N55918" s="404"/>
      <c r="O55918" s="404"/>
      <c r="P55918" s="404"/>
      <c r="Q55918" s="404"/>
      <c r="R55918" s="404"/>
      <c r="S55918" s="404"/>
      <c r="T55918" s="404"/>
    </row>
    <row r="55919" spans="12:20" ht="16.8">
      <c r="L55919" s="404"/>
      <c r="M55919" s="404"/>
      <c r="N55919" s="404"/>
      <c r="O55919" s="404"/>
      <c r="P55919" s="404"/>
      <c r="Q55919" s="404"/>
      <c r="R55919" s="404"/>
      <c r="S55919" s="404"/>
      <c r="T55919" s="404"/>
    </row>
    <row r="55920" spans="12:20" ht="16.8">
      <c r="L55920" s="404"/>
      <c r="M55920" s="404"/>
      <c r="N55920" s="404"/>
      <c r="O55920" s="404"/>
      <c r="P55920" s="404"/>
      <c r="Q55920" s="404"/>
      <c r="R55920" s="404"/>
      <c r="S55920" s="404"/>
      <c r="T55920" s="404"/>
    </row>
    <row r="55921" spans="12:20" ht="16.8">
      <c r="L55921" s="404"/>
      <c r="M55921" s="404"/>
      <c r="N55921" s="404"/>
      <c r="O55921" s="404"/>
      <c r="P55921" s="404"/>
      <c r="Q55921" s="404"/>
      <c r="R55921" s="404"/>
      <c r="S55921" s="404"/>
      <c r="T55921" s="404"/>
    </row>
    <row r="55922" spans="12:20" ht="16.8">
      <c r="L55922" s="404"/>
      <c r="M55922" s="404"/>
      <c r="N55922" s="404"/>
      <c r="O55922" s="404"/>
      <c r="P55922" s="404"/>
      <c r="Q55922" s="404"/>
      <c r="R55922" s="404"/>
      <c r="S55922" s="404"/>
      <c r="T55922" s="404"/>
    </row>
    <row r="55923" spans="12:20" ht="16.8">
      <c r="L55923" s="404"/>
      <c r="M55923" s="404"/>
      <c r="N55923" s="404"/>
      <c r="O55923" s="404"/>
      <c r="P55923" s="404"/>
      <c r="Q55923" s="404"/>
      <c r="R55923" s="404"/>
      <c r="S55923" s="404"/>
      <c r="T55923" s="404"/>
    </row>
    <row r="55924" spans="12:20" ht="16.8">
      <c r="L55924" s="404"/>
      <c r="M55924" s="404"/>
      <c r="N55924" s="404"/>
      <c r="O55924" s="404"/>
      <c r="P55924" s="404"/>
      <c r="Q55924" s="404"/>
      <c r="R55924" s="404"/>
      <c r="S55924" s="404"/>
      <c r="T55924" s="404"/>
    </row>
    <row r="55925" spans="12:20" ht="16.8">
      <c r="L55925" s="404"/>
      <c r="M55925" s="404"/>
      <c r="N55925" s="404"/>
      <c r="O55925" s="404"/>
      <c r="P55925" s="404"/>
      <c r="Q55925" s="404"/>
      <c r="R55925" s="404"/>
      <c r="S55925" s="404"/>
      <c r="T55925" s="404"/>
    </row>
    <row r="55926" spans="12:20" ht="16.8">
      <c r="L55926" s="404"/>
      <c r="M55926" s="404"/>
      <c r="N55926" s="404"/>
      <c r="O55926" s="404"/>
      <c r="P55926" s="404"/>
      <c r="Q55926" s="404"/>
      <c r="R55926" s="404"/>
      <c r="S55926" s="404"/>
      <c r="T55926" s="404"/>
    </row>
    <row r="55927" spans="12:20" ht="16.8">
      <c r="L55927" s="404"/>
      <c r="M55927" s="404"/>
      <c r="N55927" s="404"/>
      <c r="O55927" s="404"/>
      <c r="P55927" s="404"/>
      <c r="Q55927" s="404"/>
      <c r="R55927" s="404"/>
      <c r="S55927" s="404"/>
      <c r="T55927" s="404"/>
    </row>
    <row r="55928" spans="12:20" ht="16.8">
      <c r="L55928" s="404"/>
      <c r="M55928" s="404"/>
      <c r="N55928" s="404"/>
      <c r="O55928" s="404"/>
      <c r="P55928" s="404"/>
      <c r="Q55928" s="404"/>
      <c r="R55928" s="404"/>
      <c r="S55928" s="404"/>
      <c r="T55928" s="404"/>
    </row>
    <row r="55929" spans="12:20" ht="16.8">
      <c r="L55929" s="404"/>
      <c r="M55929" s="404"/>
      <c r="N55929" s="404"/>
      <c r="O55929" s="404"/>
      <c r="P55929" s="404"/>
      <c r="Q55929" s="404"/>
      <c r="R55929" s="404"/>
      <c r="S55929" s="404"/>
      <c r="T55929" s="404"/>
    </row>
    <row r="55930" spans="12:20" ht="16.8">
      <c r="L55930" s="404"/>
      <c r="M55930" s="404"/>
      <c r="N55930" s="404"/>
      <c r="O55930" s="404"/>
      <c r="P55930" s="404"/>
      <c r="Q55930" s="404"/>
      <c r="R55930" s="404"/>
      <c r="S55930" s="404"/>
      <c r="T55930" s="404"/>
    </row>
    <row r="55931" spans="12:20" ht="16.8">
      <c r="L55931" s="404"/>
      <c r="M55931" s="404"/>
      <c r="N55931" s="404"/>
      <c r="O55931" s="404"/>
      <c r="P55931" s="404"/>
      <c r="Q55931" s="404"/>
      <c r="R55931" s="404"/>
      <c r="S55931" s="404"/>
      <c r="T55931" s="404"/>
    </row>
    <row r="55932" spans="12:20" ht="16.8">
      <c r="L55932" s="404"/>
      <c r="M55932" s="404"/>
      <c r="N55932" s="404"/>
      <c r="O55932" s="404"/>
      <c r="P55932" s="404"/>
      <c r="Q55932" s="404"/>
      <c r="R55932" s="404"/>
      <c r="S55932" s="404"/>
      <c r="T55932" s="404"/>
    </row>
    <row r="55933" spans="12:20" ht="16.8">
      <c r="L55933" s="404"/>
      <c r="M55933" s="404"/>
      <c r="N55933" s="404"/>
      <c r="O55933" s="404"/>
      <c r="P55933" s="404"/>
      <c r="Q55933" s="404"/>
      <c r="R55933" s="404"/>
      <c r="S55933" s="404"/>
      <c r="T55933" s="404"/>
    </row>
    <row r="55934" spans="12:20" ht="16.8">
      <c r="L55934" s="404"/>
      <c r="M55934" s="404"/>
      <c r="N55934" s="404"/>
      <c r="O55934" s="404"/>
      <c r="P55934" s="404"/>
      <c r="Q55934" s="404"/>
      <c r="R55934" s="404"/>
      <c r="S55934" s="404"/>
      <c r="T55934" s="404"/>
    </row>
    <row r="55935" spans="12:20" ht="16.8">
      <c r="L55935" s="404"/>
      <c r="M55935" s="404"/>
      <c r="N55935" s="404"/>
      <c r="O55935" s="404"/>
      <c r="P55935" s="404"/>
      <c r="Q55935" s="404"/>
      <c r="R55935" s="404"/>
      <c r="S55935" s="404"/>
      <c r="T55935" s="404"/>
    </row>
    <row r="55936" spans="12:20" ht="16.8">
      <c r="L55936" s="404"/>
      <c r="M55936" s="404"/>
      <c r="N55936" s="404"/>
      <c r="O55936" s="404"/>
      <c r="P55936" s="404"/>
      <c r="Q55936" s="404"/>
      <c r="R55936" s="404"/>
      <c r="S55936" s="404"/>
      <c r="T55936" s="404"/>
    </row>
    <row r="55937" spans="12:20" ht="16.8">
      <c r="L55937" s="404"/>
      <c r="M55937" s="404"/>
      <c r="N55937" s="404"/>
      <c r="O55937" s="404"/>
      <c r="P55937" s="404"/>
      <c r="Q55937" s="404"/>
      <c r="R55937" s="404"/>
      <c r="S55937" s="404"/>
      <c r="T55937" s="404"/>
    </row>
    <row r="55938" spans="12:20" ht="16.8">
      <c r="L55938" s="404"/>
      <c r="M55938" s="404"/>
      <c r="N55938" s="404"/>
      <c r="O55938" s="404"/>
      <c r="P55938" s="404"/>
      <c r="Q55938" s="404"/>
      <c r="R55938" s="404"/>
      <c r="S55938" s="404"/>
      <c r="T55938" s="404"/>
    </row>
    <row r="55939" spans="12:20" ht="16.8">
      <c r="L55939" s="404"/>
      <c r="M55939" s="404"/>
      <c r="N55939" s="404"/>
      <c r="O55939" s="404"/>
      <c r="P55939" s="404"/>
      <c r="Q55939" s="404"/>
      <c r="R55939" s="404"/>
      <c r="S55939" s="404"/>
      <c r="T55939" s="404"/>
    </row>
    <row r="55940" spans="12:20" ht="16.8">
      <c r="L55940" s="404"/>
      <c r="M55940" s="404"/>
      <c r="N55940" s="404"/>
      <c r="O55940" s="404"/>
      <c r="P55940" s="404"/>
      <c r="Q55940" s="404"/>
      <c r="R55940" s="404"/>
      <c r="S55940" s="404"/>
      <c r="T55940" s="404"/>
    </row>
    <row r="55941" spans="12:20" ht="16.8">
      <c r="L55941" s="404"/>
      <c r="M55941" s="404"/>
      <c r="N55941" s="404"/>
      <c r="O55941" s="404"/>
      <c r="P55941" s="404"/>
      <c r="Q55941" s="404"/>
      <c r="R55941" s="404"/>
      <c r="S55941" s="404"/>
      <c r="T55941" s="404"/>
    </row>
    <row r="55942" spans="12:20" ht="16.8">
      <c r="L55942" s="404"/>
      <c r="M55942" s="404"/>
      <c r="N55942" s="404"/>
      <c r="O55942" s="404"/>
      <c r="P55942" s="404"/>
      <c r="Q55942" s="404"/>
      <c r="R55942" s="404"/>
      <c r="S55942" s="404"/>
      <c r="T55942" s="404"/>
    </row>
    <row r="55943" spans="12:20" ht="16.8">
      <c r="L55943" s="404"/>
      <c r="M55943" s="404"/>
      <c r="N55943" s="404"/>
      <c r="O55943" s="404"/>
      <c r="P55943" s="404"/>
      <c r="Q55943" s="404"/>
      <c r="R55943" s="404"/>
      <c r="S55943" s="404"/>
      <c r="T55943" s="404"/>
    </row>
    <row r="55944" spans="12:20" ht="16.8">
      <c r="L55944" s="404"/>
      <c r="M55944" s="404"/>
      <c r="N55944" s="404"/>
      <c r="O55944" s="404"/>
      <c r="P55944" s="404"/>
      <c r="Q55944" s="404"/>
      <c r="R55944" s="404"/>
      <c r="S55944" s="404"/>
      <c r="T55944" s="404"/>
    </row>
    <row r="55945" spans="12:20" ht="16.8">
      <c r="L55945" s="404"/>
      <c r="M55945" s="404"/>
      <c r="N55945" s="404"/>
      <c r="O55945" s="404"/>
      <c r="P55945" s="404"/>
      <c r="Q55945" s="404"/>
      <c r="R55945" s="404"/>
      <c r="S55945" s="404"/>
      <c r="T55945" s="404"/>
    </row>
    <row r="55946" spans="12:20" ht="16.8">
      <c r="L55946" s="404"/>
      <c r="M55946" s="404"/>
      <c r="N55946" s="404"/>
      <c r="O55946" s="404"/>
      <c r="P55946" s="404"/>
      <c r="Q55946" s="404"/>
      <c r="R55946" s="404"/>
      <c r="S55946" s="404"/>
      <c r="T55946" s="404"/>
    </row>
    <row r="55947" spans="12:20" ht="16.8">
      <c r="L55947" s="404"/>
      <c r="M55947" s="404"/>
      <c r="N55947" s="404"/>
      <c r="O55947" s="404"/>
      <c r="P55947" s="404"/>
      <c r="Q55947" s="404"/>
      <c r="R55947" s="404"/>
      <c r="S55947" s="404"/>
      <c r="T55947" s="404"/>
    </row>
    <row r="55948" spans="12:20" ht="16.8">
      <c r="L55948" s="404"/>
      <c r="M55948" s="404"/>
      <c r="N55948" s="404"/>
      <c r="O55948" s="404"/>
      <c r="P55948" s="404"/>
      <c r="Q55948" s="404"/>
      <c r="R55948" s="404"/>
      <c r="S55948" s="404"/>
      <c r="T55948" s="404"/>
    </row>
    <row r="55949" spans="12:20" ht="16.8">
      <c r="L55949" s="404"/>
      <c r="M55949" s="404"/>
      <c r="N55949" s="404"/>
      <c r="O55949" s="404"/>
      <c r="P55949" s="404"/>
      <c r="Q55949" s="404"/>
      <c r="R55949" s="404"/>
      <c r="S55949" s="404"/>
      <c r="T55949" s="404"/>
    </row>
    <row r="55950" spans="12:20" ht="16.8">
      <c r="L55950" s="404"/>
      <c r="M55950" s="404"/>
      <c r="N55950" s="404"/>
      <c r="O55950" s="404"/>
      <c r="P55950" s="404"/>
      <c r="Q55950" s="404"/>
      <c r="R55950" s="404"/>
      <c r="S55950" s="404"/>
      <c r="T55950" s="404"/>
    </row>
    <row r="55951" spans="12:20" ht="16.8">
      <c r="L55951" s="404"/>
      <c r="M55951" s="404"/>
      <c r="N55951" s="404"/>
      <c r="O55951" s="404"/>
      <c r="P55951" s="404"/>
      <c r="Q55951" s="404"/>
      <c r="R55951" s="404"/>
      <c r="S55951" s="404"/>
      <c r="T55951" s="404"/>
    </row>
    <row r="55952" spans="12:20" ht="16.8">
      <c r="L55952" s="404"/>
      <c r="M55952" s="404"/>
      <c r="N55952" s="404"/>
      <c r="O55952" s="404"/>
      <c r="P55952" s="404"/>
      <c r="Q55952" s="404"/>
      <c r="R55952" s="404"/>
      <c r="S55952" s="404"/>
      <c r="T55952" s="404"/>
    </row>
    <row r="55953" spans="12:20" ht="16.8">
      <c r="L55953" s="404"/>
      <c r="M55953" s="404"/>
      <c r="N55953" s="404"/>
      <c r="O55953" s="404"/>
      <c r="P55953" s="404"/>
      <c r="Q55953" s="404"/>
      <c r="R55953" s="404"/>
      <c r="S55953" s="404"/>
      <c r="T55953" s="404"/>
    </row>
    <row r="55954" spans="12:20" ht="16.8">
      <c r="L55954" s="404"/>
      <c r="M55954" s="404"/>
      <c r="N55954" s="404"/>
      <c r="O55954" s="404"/>
      <c r="P55954" s="404"/>
      <c r="Q55954" s="404"/>
      <c r="R55954" s="404"/>
      <c r="S55954" s="404"/>
      <c r="T55954" s="404"/>
    </row>
    <row r="55955" spans="12:20" ht="16.8">
      <c r="L55955" s="404"/>
      <c r="M55955" s="404"/>
      <c r="N55955" s="404"/>
      <c r="O55955" s="404"/>
      <c r="P55955" s="404"/>
      <c r="Q55955" s="404"/>
      <c r="R55955" s="404"/>
      <c r="S55955" s="404"/>
      <c r="T55955" s="404"/>
    </row>
    <row r="55956" spans="12:20" ht="16.8">
      <c r="L55956" s="404"/>
      <c r="M55956" s="404"/>
      <c r="N55956" s="404"/>
      <c r="O55956" s="404"/>
      <c r="P55956" s="404"/>
      <c r="Q55956" s="404"/>
      <c r="R55956" s="404"/>
      <c r="S55956" s="404"/>
      <c r="T55956" s="404"/>
    </row>
    <row r="55957" spans="12:20" ht="16.8">
      <c r="L55957" s="404"/>
      <c r="M55957" s="404"/>
      <c r="N55957" s="404"/>
      <c r="O55957" s="404"/>
      <c r="P55957" s="404"/>
      <c r="Q55957" s="404"/>
      <c r="R55957" s="404"/>
      <c r="S55957" s="404"/>
      <c r="T55957" s="404"/>
    </row>
    <row r="55958" spans="12:20" ht="16.8">
      <c r="L55958" s="404"/>
      <c r="M55958" s="404"/>
      <c r="N55958" s="404"/>
      <c r="O55958" s="404"/>
      <c r="P55958" s="404"/>
      <c r="Q55958" s="404"/>
      <c r="R55958" s="404"/>
      <c r="S55958" s="404"/>
      <c r="T55958" s="404"/>
    </row>
    <row r="55959" spans="12:20" ht="16.8">
      <c r="L55959" s="404"/>
      <c r="M55959" s="404"/>
      <c r="N55959" s="404"/>
      <c r="O55959" s="404"/>
      <c r="P55959" s="404"/>
      <c r="Q55959" s="404"/>
      <c r="R55959" s="404"/>
      <c r="S55959" s="404"/>
      <c r="T55959" s="404"/>
    </row>
    <row r="55960" spans="12:20" ht="16.8">
      <c r="L55960" s="404"/>
      <c r="M55960" s="404"/>
      <c r="N55960" s="404"/>
      <c r="O55960" s="404"/>
      <c r="P55960" s="404"/>
      <c r="Q55960" s="404"/>
      <c r="R55960" s="404"/>
      <c r="S55960" s="404"/>
      <c r="T55960" s="404"/>
    </row>
    <row r="55961" spans="12:20" ht="16.8">
      <c r="L55961" s="404"/>
      <c r="M55961" s="404"/>
      <c r="N55961" s="404"/>
      <c r="O55961" s="404"/>
      <c r="P55961" s="404"/>
      <c r="Q55961" s="404"/>
      <c r="R55961" s="404"/>
      <c r="S55961" s="404"/>
      <c r="T55961" s="404"/>
    </row>
    <row r="55962" spans="12:20" ht="16.8">
      <c r="L55962" s="404"/>
      <c r="M55962" s="404"/>
      <c r="N55962" s="404"/>
      <c r="O55962" s="404"/>
      <c r="P55962" s="404"/>
      <c r="Q55962" s="404"/>
      <c r="R55962" s="404"/>
      <c r="S55962" s="404"/>
      <c r="T55962" s="404"/>
    </row>
    <row r="55963" spans="12:20" ht="16.8">
      <c r="L55963" s="404"/>
      <c r="M55963" s="404"/>
      <c r="N55963" s="404"/>
      <c r="O55963" s="404"/>
      <c r="P55963" s="404"/>
      <c r="Q55963" s="404"/>
      <c r="R55963" s="404"/>
      <c r="S55963" s="404"/>
      <c r="T55963" s="404"/>
    </row>
    <row r="55964" spans="12:20" ht="16.8">
      <c r="L55964" s="404"/>
      <c r="M55964" s="404"/>
      <c r="N55964" s="404"/>
      <c r="O55964" s="404"/>
      <c r="P55964" s="404"/>
      <c r="Q55964" s="404"/>
      <c r="R55964" s="404"/>
      <c r="S55964" s="404"/>
      <c r="T55964" s="404"/>
    </row>
    <row r="55965" spans="12:20" ht="16.8">
      <c r="L55965" s="404"/>
      <c r="M55965" s="404"/>
      <c r="N55965" s="404"/>
      <c r="O55965" s="404"/>
      <c r="P55965" s="404"/>
      <c r="Q55965" s="404"/>
      <c r="R55965" s="404"/>
      <c r="S55965" s="404"/>
      <c r="T55965" s="404"/>
    </row>
    <row r="55966" spans="12:20" ht="16.8">
      <c r="L55966" s="404"/>
      <c r="M55966" s="404"/>
      <c r="N55966" s="404"/>
      <c r="O55966" s="404"/>
      <c r="P55966" s="404"/>
      <c r="Q55966" s="404"/>
      <c r="R55966" s="404"/>
      <c r="S55966" s="404"/>
      <c r="T55966" s="404"/>
    </row>
    <row r="55967" spans="12:20" ht="16.8">
      <c r="L55967" s="404"/>
      <c r="M55967" s="404"/>
      <c r="N55967" s="404"/>
      <c r="O55967" s="404"/>
      <c r="P55967" s="404"/>
      <c r="Q55967" s="404"/>
      <c r="R55967" s="404"/>
      <c r="S55967" s="404"/>
      <c r="T55967" s="404"/>
    </row>
    <row r="55968" spans="12:20" ht="16.8">
      <c r="L55968" s="404"/>
      <c r="M55968" s="404"/>
      <c r="N55968" s="404"/>
      <c r="O55968" s="404"/>
      <c r="P55968" s="404"/>
      <c r="Q55968" s="404"/>
      <c r="R55968" s="404"/>
      <c r="S55968" s="404"/>
      <c r="T55968" s="404"/>
    </row>
    <row r="55969" spans="12:20" ht="16.8">
      <c r="L55969" s="404"/>
      <c r="M55969" s="404"/>
      <c r="N55969" s="404"/>
      <c r="O55969" s="404"/>
      <c r="P55969" s="404"/>
      <c r="Q55969" s="404"/>
      <c r="R55969" s="404"/>
      <c r="S55969" s="404"/>
      <c r="T55969" s="404"/>
    </row>
    <row r="55970" spans="12:20" ht="16.8">
      <c r="L55970" s="404"/>
      <c r="M55970" s="404"/>
      <c r="N55970" s="404"/>
      <c r="O55970" s="404"/>
      <c r="P55970" s="404"/>
      <c r="Q55970" s="404"/>
      <c r="R55970" s="404"/>
      <c r="S55970" s="404"/>
      <c r="T55970" s="404"/>
    </row>
    <row r="55971" spans="12:20" ht="16.8">
      <c r="L55971" s="404"/>
      <c r="M55971" s="404"/>
      <c r="N55971" s="404"/>
      <c r="O55971" s="404"/>
      <c r="P55971" s="404"/>
      <c r="Q55971" s="404"/>
      <c r="R55971" s="404"/>
      <c r="S55971" s="404"/>
      <c r="T55971" s="404"/>
    </row>
    <row r="55972" spans="12:20" ht="16.8">
      <c r="L55972" s="404"/>
      <c r="M55972" s="404"/>
      <c r="N55972" s="404"/>
      <c r="O55972" s="404"/>
      <c r="P55972" s="404"/>
      <c r="Q55972" s="404"/>
      <c r="R55972" s="404"/>
      <c r="S55972" s="404"/>
      <c r="T55972" s="404"/>
    </row>
    <row r="55973" spans="12:20" ht="16.8">
      <c r="L55973" s="404"/>
      <c r="M55973" s="404"/>
      <c r="N55973" s="404"/>
      <c r="O55973" s="404"/>
      <c r="P55973" s="404"/>
      <c r="Q55973" s="404"/>
      <c r="R55973" s="404"/>
      <c r="S55973" s="404"/>
      <c r="T55973" s="404"/>
    </row>
    <row r="55974" spans="12:20" ht="16.8">
      <c r="L55974" s="404"/>
      <c r="M55974" s="404"/>
      <c r="N55974" s="404"/>
      <c r="O55974" s="404"/>
      <c r="P55974" s="404"/>
      <c r="Q55974" s="404"/>
      <c r="R55974" s="404"/>
      <c r="S55974" s="404"/>
      <c r="T55974" s="404"/>
    </row>
    <row r="55975" spans="12:20" ht="16.8">
      <c r="L55975" s="404"/>
      <c r="M55975" s="404"/>
      <c r="N55975" s="404"/>
      <c r="O55975" s="404"/>
      <c r="P55975" s="404"/>
      <c r="Q55975" s="404"/>
      <c r="R55975" s="404"/>
      <c r="S55975" s="404"/>
      <c r="T55975" s="404"/>
    </row>
    <row r="55976" spans="12:20" ht="16.8">
      <c r="L55976" s="404"/>
      <c r="M55976" s="404"/>
      <c r="N55976" s="404"/>
      <c r="O55976" s="404"/>
      <c r="P55976" s="404"/>
      <c r="Q55976" s="404"/>
      <c r="R55976" s="404"/>
      <c r="S55976" s="404"/>
      <c r="T55976" s="404"/>
    </row>
    <row r="55977" spans="12:20" ht="16.8">
      <c r="L55977" s="404"/>
      <c r="M55977" s="404"/>
      <c r="N55977" s="404"/>
      <c r="O55977" s="404"/>
      <c r="P55977" s="404"/>
      <c r="Q55977" s="404"/>
      <c r="R55977" s="404"/>
      <c r="S55977" s="404"/>
      <c r="T55977" s="404"/>
    </row>
    <row r="55978" spans="12:20" ht="16.8">
      <c r="L55978" s="404"/>
      <c r="M55978" s="404"/>
      <c r="N55978" s="404"/>
      <c r="O55978" s="404"/>
      <c r="P55978" s="404"/>
      <c r="Q55978" s="404"/>
      <c r="R55978" s="404"/>
      <c r="S55978" s="404"/>
      <c r="T55978" s="404"/>
    </row>
    <row r="55979" spans="12:20" ht="16.8">
      <c r="L55979" s="404"/>
      <c r="M55979" s="404"/>
      <c r="N55979" s="404"/>
      <c r="O55979" s="404"/>
      <c r="P55979" s="404"/>
      <c r="Q55979" s="404"/>
      <c r="R55979" s="404"/>
      <c r="S55979" s="404"/>
      <c r="T55979" s="404"/>
    </row>
    <row r="55980" spans="12:20" ht="16.8">
      <c r="L55980" s="404"/>
      <c r="M55980" s="404"/>
      <c r="N55980" s="404"/>
      <c r="O55980" s="404"/>
      <c r="P55980" s="404"/>
      <c r="Q55980" s="404"/>
      <c r="R55980" s="404"/>
      <c r="S55980" s="404"/>
      <c r="T55980" s="404"/>
    </row>
    <row r="55981" spans="12:20" ht="16.8">
      <c r="L55981" s="404"/>
      <c r="M55981" s="404"/>
      <c r="N55981" s="404"/>
      <c r="O55981" s="404"/>
      <c r="P55981" s="404"/>
      <c r="Q55981" s="404"/>
      <c r="R55981" s="404"/>
      <c r="S55981" s="404"/>
      <c r="T55981" s="404"/>
    </row>
    <row r="55982" spans="12:20" ht="16.8">
      <c r="L55982" s="404"/>
      <c r="M55982" s="404"/>
      <c r="N55982" s="404"/>
      <c r="O55982" s="404"/>
      <c r="P55982" s="404"/>
      <c r="Q55982" s="404"/>
      <c r="R55982" s="404"/>
      <c r="S55982" s="404"/>
      <c r="T55982" s="404"/>
    </row>
    <row r="55983" spans="12:20" ht="16.8">
      <c r="L55983" s="404"/>
      <c r="M55983" s="404"/>
      <c r="N55983" s="404"/>
      <c r="O55983" s="404"/>
      <c r="P55983" s="404"/>
      <c r="Q55983" s="404"/>
      <c r="R55983" s="404"/>
      <c r="S55983" s="404"/>
      <c r="T55983" s="404"/>
    </row>
    <row r="55984" spans="12:20" ht="16.8">
      <c r="L55984" s="404"/>
      <c r="M55984" s="404"/>
      <c r="N55984" s="404"/>
      <c r="O55984" s="404"/>
      <c r="P55984" s="404"/>
      <c r="Q55984" s="404"/>
      <c r="R55984" s="404"/>
      <c r="S55984" s="404"/>
      <c r="T55984" s="404"/>
    </row>
    <row r="55985" spans="12:20" ht="16.8">
      <c r="L55985" s="404"/>
      <c r="M55985" s="404"/>
      <c r="N55985" s="404"/>
      <c r="O55985" s="404"/>
      <c r="P55985" s="404"/>
      <c r="Q55985" s="404"/>
      <c r="R55985" s="404"/>
      <c r="S55985" s="404"/>
      <c r="T55985" s="404"/>
    </row>
    <row r="55986" spans="12:20" ht="16.8">
      <c r="L55986" s="404"/>
      <c r="M55986" s="404"/>
      <c r="N55986" s="404"/>
      <c r="O55986" s="404"/>
      <c r="P55986" s="404"/>
      <c r="Q55986" s="404"/>
      <c r="R55986" s="404"/>
      <c r="S55986" s="404"/>
      <c r="T55986" s="404"/>
    </row>
    <row r="55987" spans="12:20" ht="16.8">
      <c r="L55987" s="404"/>
      <c r="M55987" s="404"/>
      <c r="N55987" s="404"/>
      <c r="O55987" s="404"/>
      <c r="P55987" s="404"/>
      <c r="Q55987" s="404"/>
      <c r="R55987" s="404"/>
      <c r="S55987" s="404"/>
      <c r="T55987" s="404"/>
    </row>
    <row r="55988" spans="12:20" ht="16.8">
      <c r="L55988" s="404"/>
      <c r="M55988" s="404"/>
      <c r="N55988" s="404"/>
      <c r="O55988" s="404"/>
      <c r="P55988" s="404"/>
      <c r="Q55988" s="404"/>
      <c r="R55988" s="404"/>
      <c r="S55988" s="404"/>
      <c r="T55988" s="404"/>
    </row>
    <row r="55989" spans="12:20" ht="16.8">
      <c r="L55989" s="404"/>
      <c r="M55989" s="404"/>
      <c r="N55989" s="404"/>
      <c r="O55989" s="404"/>
      <c r="P55989" s="404"/>
      <c r="Q55989" s="404"/>
      <c r="R55989" s="404"/>
      <c r="S55989" s="404"/>
      <c r="T55989" s="404"/>
    </row>
    <row r="55990" spans="12:20" ht="16.8">
      <c r="L55990" s="404"/>
      <c r="M55990" s="404"/>
      <c r="N55990" s="404"/>
      <c r="O55990" s="404"/>
      <c r="P55990" s="404"/>
      <c r="Q55990" s="404"/>
      <c r="R55990" s="404"/>
      <c r="S55990" s="404"/>
      <c r="T55990" s="404"/>
    </row>
    <row r="55991" spans="12:20" ht="16.8">
      <c r="L55991" s="404"/>
      <c r="M55991" s="404"/>
      <c r="N55991" s="404"/>
      <c r="O55991" s="404"/>
      <c r="P55991" s="404"/>
      <c r="Q55991" s="404"/>
      <c r="R55991" s="404"/>
      <c r="S55991" s="404"/>
      <c r="T55991" s="404"/>
    </row>
    <row r="55992" spans="12:20" ht="16.8">
      <c r="L55992" s="404"/>
      <c r="M55992" s="404"/>
      <c r="N55992" s="404"/>
      <c r="O55992" s="404"/>
      <c r="P55992" s="404"/>
      <c r="Q55992" s="404"/>
      <c r="R55992" s="404"/>
      <c r="S55992" s="404"/>
      <c r="T55992" s="404"/>
    </row>
    <row r="55993" spans="12:20" ht="16.8">
      <c r="L55993" s="404"/>
      <c r="M55993" s="404"/>
      <c r="N55993" s="404"/>
      <c r="O55993" s="404"/>
      <c r="P55993" s="404"/>
      <c r="Q55993" s="404"/>
      <c r="R55993" s="404"/>
      <c r="S55993" s="404"/>
      <c r="T55993" s="404"/>
    </row>
    <row r="55994" spans="12:20" ht="16.8">
      <c r="L55994" s="404"/>
      <c r="M55994" s="404"/>
      <c r="N55994" s="404"/>
      <c r="O55994" s="404"/>
      <c r="P55994" s="404"/>
      <c r="Q55994" s="404"/>
      <c r="R55994" s="404"/>
      <c r="S55994" s="404"/>
      <c r="T55994" s="404"/>
    </row>
    <row r="55995" spans="12:20" ht="16.8">
      <c r="L55995" s="404"/>
      <c r="M55995" s="404"/>
      <c r="N55995" s="404"/>
      <c r="O55995" s="404"/>
      <c r="P55995" s="404"/>
      <c r="Q55995" s="404"/>
      <c r="R55995" s="404"/>
      <c r="S55995" s="404"/>
      <c r="T55995" s="404"/>
    </row>
    <row r="55996" spans="12:20" ht="16.8">
      <c r="L55996" s="404"/>
      <c r="M55996" s="404"/>
      <c r="N55996" s="404"/>
      <c r="O55996" s="404"/>
      <c r="P55996" s="404"/>
      <c r="Q55996" s="404"/>
      <c r="R55996" s="404"/>
      <c r="S55996" s="404"/>
      <c r="T55996" s="404"/>
    </row>
    <row r="55997" spans="12:20" ht="16.8">
      <c r="L55997" s="404"/>
      <c r="M55997" s="404"/>
      <c r="N55997" s="404"/>
      <c r="O55997" s="404"/>
      <c r="P55997" s="404"/>
      <c r="Q55997" s="404"/>
      <c r="R55997" s="404"/>
      <c r="S55997" s="404"/>
      <c r="T55997" s="404"/>
    </row>
    <row r="55998" spans="12:20" ht="16.8">
      <c r="L55998" s="404"/>
      <c r="M55998" s="404"/>
      <c r="N55998" s="404"/>
      <c r="O55998" s="404"/>
      <c r="P55998" s="404"/>
      <c r="Q55998" s="404"/>
      <c r="R55998" s="404"/>
      <c r="S55998" s="404"/>
      <c r="T55998" s="404"/>
    </row>
    <row r="55999" spans="12:20" ht="16.8">
      <c r="L55999" s="404"/>
      <c r="M55999" s="404"/>
      <c r="N55999" s="404"/>
      <c r="O55999" s="404"/>
      <c r="P55999" s="404"/>
      <c r="Q55999" s="404"/>
      <c r="R55999" s="404"/>
      <c r="S55999" s="404"/>
      <c r="T55999" s="404"/>
    </row>
    <row r="56000" spans="12:20" ht="16.8">
      <c r="L56000" s="404"/>
      <c r="M56000" s="404"/>
      <c r="N56000" s="404"/>
      <c r="O56000" s="404"/>
      <c r="P56000" s="404"/>
      <c r="Q56000" s="404"/>
      <c r="R56000" s="404"/>
      <c r="S56000" s="404"/>
      <c r="T56000" s="404"/>
    </row>
    <row r="56001" spans="12:20" ht="16.8">
      <c r="L56001" s="404"/>
      <c r="M56001" s="404"/>
      <c r="N56001" s="404"/>
      <c r="O56001" s="404"/>
      <c r="P56001" s="404"/>
      <c r="Q56001" s="404"/>
      <c r="R56001" s="404"/>
      <c r="S56001" s="404"/>
      <c r="T56001" s="404"/>
    </row>
    <row r="56002" spans="12:20" ht="16.8">
      <c r="L56002" s="404"/>
      <c r="M56002" s="404"/>
      <c r="N56002" s="404"/>
      <c r="O56002" s="404"/>
      <c r="P56002" s="404"/>
      <c r="Q56002" s="404"/>
      <c r="R56002" s="404"/>
      <c r="S56002" s="404"/>
      <c r="T56002" s="404"/>
    </row>
    <row r="56003" spans="12:20" ht="16.8">
      <c r="L56003" s="404"/>
      <c r="M56003" s="404"/>
      <c r="N56003" s="404"/>
      <c r="O56003" s="404"/>
      <c r="P56003" s="404"/>
      <c r="Q56003" s="404"/>
      <c r="R56003" s="404"/>
      <c r="S56003" s="404"/>
      <c r="T56003" s="404"/>
    </row>
    <row r="56004" spans="12:20" ht="16.8">
      <c r="L56004" s="404"/>
      <c r="M56004" s="404"/>
      <c r="N56004" s="404"/>
      <c r="O56004" s="404"/>
      <c r="P56004" s="404"/>
      <c r="Q56004" s="404"/>
      <c r="R56004" s="404"/>
      <c r="S56004" s="404"/>
      <c r="T56004" s="404"/>
    </row>
    <row r="56005" spans="12:20" ht="16.8">
      <c r="L56005" s="404"/>
      <c r="M56005" s="404"/>
      <c r="N56005" s="404"/>
      <c r="O56005" s="404"/>
      <c r="P56005" s="404"/>
      <c r="Q56005" s="404"/>
      <c r="R56005" s="404"/>
      <c r="S56005" s="404"/>
      <c r="T56005" s="404"/>
    </row>
    <row r="56006" spans="12:20" ht="16.8">
      <c r="L56006" s="404"/>
      <c r="M56006" s="404"/>
      <c r="N56006" s="404"/>
      <c r="O56006" s="404"/>
      <c r="P56006" s="404"/>
      <c r="Q56006" s="404"/>
      <c r="R56006" s="404"/>
      <c r="S56006" s="404"/>
      <c r="T56006" s="404"/>
    </row>
    <row r="56007" spans="12:20" ht="16.8">
      <c r="L56007" s="404"/>
      <c r="M56007" s="404"/>
      <c r="N56007" s="404"/>
      <c r="O56007" s="404"/>
      <c r="P56007" s="404"/>
      <c r="Q56007" s="404"/>
      <c r="R56007" s="404"/>
      <c r="S56007" s="404"/>
      <c r="T56007" s="404"/>
    </row>
    <row r="56008" spans="12:20" ht="16.8">
      <c r="L56008" s="404"/>
      <c r="M56008" s="404"/>
      <c r="N56008" s="404"/>
      <c r="O56008" s="404"/>
      <c r="P56008" s="404"/>
      <c r="Q56008" s="404"/>
      <c r="R56008" s="404"/>
      <c r="S56008" s="404"/>
      <c r="T56008" s="404"/>
    </row>
    <row r="56009" spans="12:20" ht="16.8">
      <c r="L56009" s="404"/>
      <c r="M56009" s="404"/>
      <c r="N56009" s="404"/>
      <c r="O56009" s="404"/>
      <c r="P56009" s="404"/>
      <c r="Q56009" s="404"/>
      <c r="R56009" s="404"/>
      <c r="S56009" s="404"/>
      <c r="T56009" s="404"/>
    </row>
    <row r="56010" spans="12:20" ht="16.8">
      <c r="L56010" s="404"/>
      <c r="M56010" s="404"/>
      <c r="N56010" s="404"/>
      <c r="O56010" s="404"/>
      <c r="P56010" s="404"/>
      <c r="Q56010" s="404"/>
      <c r="R56010" s="404"/>
      <c r="S56010" s="404"/>
      <c r="T56010" s="404"/>
    </row>
    <row r="56011" spans="12:20" ht="16.8">
      <c r="L56011" s="404"/>
      <c r="M56011" s="404"/>
      <c r="N56011" s="404"/>
      <c r="O56011" s="404"/>
      <c r="P56011" s="404"/>
      <c r="Q56011" s="404"/>
      <c r="R56011" s="404"/>
      <c r="S56011" s="404"/>
      <c r="T56011" s="404"/>
    </row>
    <row r="56012" spans="12:20" ht="16.8">
      <c r="L56012" s="404"/>
      <c r="M56012" s="404"/>
      <c r="N56012" s="404"/>
      <c r="O56012" s="404"/>
      <c r="P56012" s="404"/>
      <c r="Q56012" s="404"/>
      <c r="R56012" s="404"/>
      <c r="S56012" s="404"/>
      <c r="T56012" s="404"/>
    </row>
    <row r="56013" spans="12:20" ht="16.8">
      <c r="L56013" s="404"/>
      <c r="M56013" s="404"/>
      <c r="N56013" s="404"/>
      <c r="O56013" s="404"/>
      <c r="P56013" s="404"/>
      <c r="Q56013" s="404"/>
      <c r="R56013" s="404"/>
      <c r="S56013" s="404"/>
      <c r="T56013" s="404"/>
    </row>
    <row r="56014" spans="12:20" ht="16.8">
      <c r="L56014" s="404"/>
      <c r="M56014" s="404"/>
      <c r="N56014" s="404"/>
      <c r="O56014" s="404"/>
      <c r="P56014" s="404"/>
      <c r="Q56014" s="404"/>
      <c r="R56014" s="404"/>
      <c r="S56014" s="404"/>
      <c r="T56014" s="404"/>
    </row>
    <row r="56015" spans="12:20" ht="16.8">
      <c r="L56015" s="404"/>
      <c r="M56015" s="404"/>
      <c r="N56015" s="404"/>
      <c r="O56015" s="404"/>
      <c r="P56015" s="404"/>
      <c r="Q56015" s="404"/>
      <c r="R56015" s="404"/>
      <c r="S56015" s="404"/>
      <c r="T56015" s="404"/>
    </row>
    <row r="56016" spans="12:20" ht="16.8">
      <c r="L56016" s="404"/>
      <c r="M56016" s="404"/>
      <c r="N56016" s="404"/>
      <c r="O56016" s="404"/>
      <c r="P56016" s="404"/>
      <c r="Q56016" s="404"/>
      <c r="R56016" s="404"/>
      <c r="S56016" s="404"/>
      <c r="T56016" s="404"/>
    </row>
    <row r="56017" spans="12:20" ht="16.8">
      <c r="L56017" s="404"/>
      <c r="M56017" s="404"/>
      <c r="N56017" s="404"/>
      <c r="O56017" s="404"/>
      <c r="P56017" s="404"/>
      <c r="Q56017" s="404"/>
      <c r="R56017" s="404"/>
      <c r="S56017" s="404"/>
      <c r="T56017" s="404"/>
    </row>
    <row r="56018" spans="12:20" ht="16.8">
      <c r="L56018" s="404"/>
      <c r="M56018" s="404"/>
      <c r="N56018" s="404"/>
      <c r="O56018" s="404"/>
      <c r="P56018" s="404"/>
      <c r="Q56018" s="404"/>
      <c r="R56018" s="404"/>
      <c r="S56018" s="404"/>
      <c r="T56018" s="404"/>
    </row>
    <row r="56019" spans="12:20" ht="16.8">
      <c r="L56019" s="404"/>
      <c r="M56019" s="404"/>
      <c r="N56019" s="404"/>
      <c r="O56019" s="404"/>
      <c r="P56019" s="404"/>
      <c r="Q56019" s="404"/>
      <c r="R56019" s="404"/>
      <c r="S56019" s="404"/>
      <c r="T56019" s="404"/>
    </row>
    <row r="56020" spans="12:20" ht="16.8">
      <c r="L56020" s="404"/>
      <c r="M56020" s="404"/>
      <c r="N56020" s="404"/>
      <c r="O56020" s="404"/>
      <c r="P56020" s="404"/>
      <c r="Q56020" s="404"/>
      <c r="R56020" s="404"/>
      <c r="S56020" s="404"/>
      <c r="T56020" s="404"/>
    </row>
    <row r="56021" spans="12:20" ht="16.8">
      <c r="L56021" s="404"/>
      <c r="M56021" s="404"/>
      <c r="N56021" s="404"/>
      <c r="O56021" s="404"/>
      <c r="P56021" s="404"/>
      <c r="Q56021" s="404"/>
      <c r="R56021" s="404"/>
      <c r="S56021" s="404"/>
      <c r="T56021" s="404"/>
    </row>
    <row r="56022" spans="12:20" ht="16.8">
      <c r="L56022" s="404"/>
      <c r="M56022" s="404"/>
      <c r="N56022" s="404"/>
      <c r="O56022" s="404"/>
      <c r="P56022" s="404"/>
      <c r="Q56022" s="404"/>
      <c r="R56022" s="404"/>
      <c r="S56022" s="404"/>
      <c r="T56022" s="404"/>
    </row>
    <row r="56023" spans="12:20" ht="16.8">
      <c r="L56023" s="404"/>
      <c r="M56023" s="404"/>
      <c r="N56023" s="404"/>
      <c r="O56023" s="404"/>
      <c r="P56023" s="404"/>
      <c r="Q56023" s="404"/>
      <c r="R56023" s="404"/>
      <c r="S56023" s="404"/>
      <c r="T56023" s="404"/>
    </row>
    <row r="56024" spans="12:20" ht="16.8">
      <c r="L56024" s="404"/>
      <c r="M56024" s="404"/>
      <c r="N56024" s="404"/>
      <c r="O56024" s="404"/>
      <c r="P56024" s="404"/>
      <c r="Q56024" s="404"/>
      <c r="R56024" s="404"/>
      <c r="S56024" s="404"/>
      <c r="T56024" s="404"/>
    </row>
    <row r="56025" spans="12:20" ht="16.8">
      <c r="L56025" s="404"/>
      <c r="M56025" s="404"/>
      <c r="N56025" s="404"/>
      <c r="O56025" s="404"/>
      <c r="P56025" s="404"/>
      <c r="Q56025" s="404"/>
      <c r="R56025" s="404"/>
      <c r="S56025" s="404"/>
      <c r="T56025" s="404"/>
    </row>
    <row r="56026" spans="12:20" ht="16.8">
      <c r="L56026" s="404"/>
      <c r="M56026" s="404"/>
      <c r="N56026" s="404"/>
      <c r="O56026" s="404"/>
      <c r="P56026" s="404"/>
      <c r="Q56026" s="404"/>
      <c r="R56026" s="404"/>
      <c r="S56026" s="404"/>
      <c r="T56026" s="404"/>
    </row>
    <row r="56027" spans="12:20" ht="16.8">
      <c r="L56027" s="404"/>
      <c r="M56027" s="404"/>
      <c r="N56027" s="404"/>
      <c r="O56027" s="404"/>
      <c r="P56027" s="404"/>
      <c r="Q56027" s="404"/>
      <c r="R56027" s="404"/>
      <c r="S56027" s="404"/>
      <c r="T56027" s="404"/>
    </row>
    <row r="56028" spans="12:20" ht="16.8">
      <c r="L56028" s="404"/>
      <c r="M56028" s="404"/>
      <c r="N56028" s="404"/>
      <c r="O56028" s="404"/>
      <c r="P56028" s="404"/>
      <c r="Q56028" s="404"/>
      <c r="R56028" s="404"/>
      <c r="S56028" s="404"/>
      <c r="T56028" s="404"/>
    </row>
    <row r="56029" spans="12:20" ht="16.8">
      <c r="L56029" s="404"/>
      <c r="M56029" s="404"/>
      <c r="N56029" s="404"/>
      <c r="O56029" s="404"/>
      <c r="P56029" s="404"/>
      <c r="Q56029" s="404"/>
      <c r="R56029" s="404"/>
      <c r="S56029" s="404"/>
      <c r="T56029" s="404"/>
    </row>
    <row r="56030" spans="12:20" ht="16.8">
      <c r="L56030" s="404"/>
      <c r="M56030" s="404"/>
      <c r="N56030" s="404"/>
      <c r="O56030" s="404"/>
      <c r="P56030" s="404"/>
      <c r="Q56030" s="404"/>
      <c r="R56030" s="404"/>
      <c r="S56030" s="404"/>
      <c r="T56030" s="404"/>
    </row>
    <row r="56031" spans="12:20" ht="16.8">
      <c r="L56031" s="404"/>
      <c r="M56031" s="404"/>
      <c r="N56031" s="404"/>
      <c r="O56031" s="404"/>
      <c r="P56031" s="404"/>
      <c r="Q56031" s="404"/>
      <c r="R56031" s="404"/>
      <c r="S56031" s="404"/>
      <c r="T56031" s="404"/>
    </row>
    <row r="56032" spans="12:20" ht="16.8">
      <c r="L56032" s="404"/>
      <c r="M56032" s="404"/>
      <c r="N56032" s="404"/>
      <c r="O56032" s="404"/>
      <c r="P56032" s="404"/>
      <c r="Q56032" s="404"/>
      <c r="R56032" s="404"/>
      <c r="S56032" s="404"/>
      <c r="T56032" s="404"/>
    </row>
    <row r="56033" spans="12:20" ht="16.8">
      <c r="L56033" s="404"/>
      <c r="M56033" s="404"/>
      <c r="N56033" s="404"/>
      <c r="O56033" s="404"/>
      <c r="P56033" s="404"/>
      <c r="Q56033" s="404"/>
      <c r="R56033" s="404"/>
      <c r="S56033" s="404"/>
      <c r="T56033" s="404"/>
    </row>
    <row r="56034" spans="12:20" ht="16.8">
      <c r="L56034" s="404"/>
      <c r="M56034" s="404"/>
      <c r="N56034" s="404"/>
      <c r="O56034" s="404"/>
      <c r="P56034" s="404"/>
      <c r="Q56034" s="404"/>
      <c r="R56034" s="404"/>
      <c r="S56034" s="404"/>
      <c r="T56034" s="404"/>
    </row>
    <row r="56035" spans="12:20" ht="16.8">
      <c r="L56035" s="404"/>
      <c r="M56035" s="404"/>
      <c r="N56035" s="404"/>
      <c r="O56035" s="404"/>
      <c r="P56035" s="404"/>
      <c r="Q56035" s="404"/>
      <c r="R56035" s="404"/>
      <c r="S56035" s="404"/>
      <c r="T56035" s="404"/>
    </row>
    <row r="56036" spans="12:20" ht="16.8">
      <c r="L56036" s="404"/>
      <c r="M56036" s="404"/>
      <c r="N56036" s="404"/>
      <c r="O56036" s="404"/>
      <c r="P56036" s="404"/>
      <c r="Q56036" s="404"/>
      <c r="R56036" s="404"/>
      <c r="S56036" s="404"/>
      <c r="T56036" s="404"/>
    </row>
    <row r="56037" spans="12:20" ht="16.8">
      <c r="L56037" s="404"/>
      <c r="M56037" s="404"/>
      <c r="N56037" s="404"/>
      <c r="O56037" s="404"/>
      <c r="P56037" s="404"/>
      <c r="Q56037" s="404"/>
      <c r="R56037" s="404"/>
      <c r="S56037" s="404"/>
      <c r="T56037" s="404"/>
    </row>
    <row r="56038" spans="12:20" ht="16.8">
      <c r="L56038" s="404"/>
      <c r="M56038" s="404"/>
      <c r="N56038" s="404"/>
      <c r="O56038" s="404"/>
      <c r="P56038" s="404"/>
      <c r="Q56038" s="404"/>
      <c r="R56038" s="404"/>
      <c r="S56038" s="404"/>
      <c r="T56038" s="404"/>
    </row>
    <row r="56039" spans="12:20" ht="16.8">
      <c r="L56039" s="404"/>
      <c r="M56039" s="404"/>
      <c r="N56039" s="404"/>
      <c r="O56039" s="404"/>
      <c r="P56039" s="404"/>
      <c r="Q56039" s="404"/>
      <c r="R56039" s="404"/>
      <c r="S56039" s="404"/>
      <c r="T56039" s="404"/>
    </row>
    <row r="56040" spans="12:20" ht="16.8">
      <c r="L56040" s="404"/>
      <c r="M56040" s="404"/>
      <c r="N56040" s="404"/>
      <c r="O56040" s="404"/>
      <c r="P56040" s="404"/>
      <c r="Q56040" s="404"/>
      <c r="R56040" s="404"/>
      <c r="S56040" s="404"/>
      <c r="T56040" s="404"/>
    </row>
    <row r="56041" spans="12:20" ht="16.8">
      <c r="L56041" s="404"/>
      <c r="M56041" s="404"/>
      <c r="N56041" s="404"/>
      <c r="O56041" s="404"/>
      <c r="P56041" s="404"/>
      <c r="Q56041" s="404"/>
      <c r="R56041" s="404"/>
      <c r="S56041" s="404"/>
      <c r="T56041" s="404"/>
    </row>
    <row r="56042" spans="12:20" ht="16.8">
      <c r="L56042" s="404"/>
      <c r="M56042" s="404"/>
      <c r="N56042" s="404"/>
      <c r="O56042" s="404"/>
      <c r="P56042" s="404"/>
      <c r="Q56042" s="404"/>
      <c r="R56042" s="404"/>
      <c r="S56042" s="404"/>
      <c r="T56042" s="404"/>
    </row>
    <row r="56043" spans="12:20" ht="16.8">
      <c r="L56043" s="404"/>
      <c r="M56043" s="404"/>
      <c r="N56043" s="404"/>
      <c r="O56043" s="404"/>
      <c r="P56043" s="404"/>
      <c r="Q56043" s="404"/>
      <c r="R56043" s="404"/>
      <c r="S56043" s="404"/>
      <c r="T56043" s="404"/>
    </row>
    <row r="56044" spans="12:20" ht="16.8">
      <c r="L56044" s="404"/>
      <c r="M56044" s="404"/>
      <c r="N56044" s="404"/>
      <c r="O56044" s="404"/>
      <c r="P56044" s="404"/>
      <c r="Q56044" s="404"/>
      <c r="R56044" s="404"/>
      <c r="S56044" s="404"/>
      <c r="T56044" s="404"/>
    </row>
    <row r="56045" spans="12:20" ht="16.8">
      <c r="L56045" s="404"/>
      <c r="M56045" s="404"/>
      <c r="N56045" s="404"/>
      <c r="O56045" s="404"/>
      <c r="P56045" s="404"/>
      <c r="Q56045" s="404"/>
      <c r="R56045" s="404"/>
      <c r="S56045" s="404"/>
      <c r="T56045" s="404"/>
    </row>
    <row r="56046" spans="12:20" ht="16.8">
      <c r="L56046" s="404"/>
      <c r="M56046" s="404"/>
      <c r="N56046" s="404"/>
      <c r="O56046" s="404"/>
      <c r="P56046" s="404"/>
      <c r="Q56046" s="404"/>
      <c r="R56046" s="404"/>
      <c r="S56046" s="404"/>
      <c r="T56046" s="404"/>
    </row>
    <row r="56047" spans="12:20" ht="16.8">
      <c r="L56047" s="404"/>
      <c r="M56047" s="404"/>
      <c r="N56047" s="404"/>
      <c r="O56047" s="404"/>
      <c r="P56047" s="404"/>
      <c r="Q56047" s="404"/>
      <c r="R56047" s="404"/>
      <c r="S56047" s="404"/>
      <c r="T56047" s="404"/>
    </row>
    <row r="56048" spans="12:20" ht="16.8">
      <c r="L56048" s="404"/>
      <c r="M56048" s="404"/>
      <c r="N56048" s="404"/>
      <c r="O56048" s="404"/>
      <c r="P56048" s="404"/>
      <c r="Q56048" s="404"/>
      <c r="R56048" s="404"/>
      <c r="S56048" s="404"/>
      <c r="T56048" s="404"/>
    </row>
    <row r="56049" spans="12:20" ht="16.8">
      <c r="L56049" s="404"/>
      <c r="M56049" s="404"/>
      <c r="N56049" s="404"/>
      <c r="O56049" s="404"/>
      <c r="P56049" s="404"/>
      <c r="Q56049" s="404"/>
      <c r="R56049" s="404"/>
      <c r="S56049" s="404"/>
      <c r="T56049" s="404"/>
    </row>
    <row r="56050" spans="12:20" ht="16.8">
      <c r="L56050" s="404"/>
      <c r="M56050" s="404"/>
      <c r="N56050" s="404"/>
      <c r="O56050" s="404"/>
      <c r="P56050" s="404"/>
      <c r="Q56050" s="404"/>
      <c r="R56050" s="404"/>
      <c r="S56050" s="404"/>
      <c r="T56050" s="404"/>
    </row>
    <row r="56051" spans="12:20" ht="16.8">
      <c r="L56051" s="404"/>
      <c r="M56051" s="404"/>
      <c r="N56051" s="404"/>
      <c r="O56051" s="404"/>
      <c r="P56051" s="404"/>
      <c r="Q56051" s="404"/>
      <c r="R56051" s="404"/>
      <c r="S56051" s="404"/>
      <c r="T56051" s="404"/>
    </row>
    <row r="56052" spans="12:20" ht="16.8">
      <c r="L56052" s="404"/>
      <c r="M56052" s="404"/>
      <c r="N56052" s="404"/>
      <c r="O56052" s="404"/>
      <c r="P56052" s="404"/>
      <c r="Q56052" s="404"/>
      <c r="R56052" s="404"/>
      <c r="S56052" s="404"/>
      <c r="T56052" s="404"/>
    </row>
    <row r="56053" spans="12:20" ht="16.8">
      <c r="L56053" s="404"/>
      <c r="M56053" s="404"/>
      <c r="N56053" s="404"/>
      <c r="O56053" s="404"/>
      <c r="P56053" s="404"/>
      <c r="Q56053" s="404"/>
      <c r="R56053" s="404"/>
      <c r="S56053" s="404"/>
      <c r="T56053" s="404"/>
    </row>
    <row r="56054" spans="12:20" ht="16.8">
      <c r="L56054" s="404"/>
      <c r="M56054" s="404"/>
      <c r="N56054" s="404"/>
      <c r="O56054" s="404"/>
      <c r="P56054" s="404"/>
      <c r="Q56054" s="404"/>
      <c r="R56054" s="404"/>
      <c r="S56054" s="404"/>
      <c r="T56054" s="404"/>
    </row>
    <row r="56055" spans="12:20" ht="16.8">
      <c r="L56055" s="404"/>
      <c r="M56055" s="404"/>
      <c r="N56055" s="404"/>
      <c r="O56055" s="404"/>
      <c r="P56055" s="404"/>
      <c r="Q56055" s="404"/>
      <c r="R56055" s="404"/>
      <c r="S56055" s="404"/>
      <c r="T56055" s="404"/>
    </row>
    <row r="56056" spans="12:20" ht="16.8">
      <c r="L56056" s="404"/>
      <c r="M56056" s="404"/>
      <c r="N56056" s="404"/>
      <c r="O56056" s="404"/>
      <c r="P56056" s="404"/>
      <c r="Q56056" s="404"/>
      <c r="R56056" s="404"/>
      <c r="S56056" s="404"/>
      <c r="T56056" s="404"/>
    </row>
    <row r="56057" spans="12:20" ht="16.8">
      <c r="L56057" s="404"/>
      <c r="M56057" s="404"/>
      <c r="N56057" s="404"/>
      <c r="O56057" s="404"/>
      <c r="P56057" s="404"/>
      <c r="Q56057" s="404"/>
      <c r="R56057" s="404"/>
      <c r="S56057" s="404"/>
      <c r="T56057" s="404"/>
    </row>
    <row r="56058" spans="12:20" ht="16.8">
      <c r="L56058" s="404"/>
      <c r="M56058" s="404"/>
      <c r="N56058" s="404"/>
      <c r="O56058" s="404"/>
      <c r="P56058" s="404"/>
      <c r="Q56058" s="404"/>
      <c r="R56058" s="404"/>
      <c r="S56058" s="404"/>
      <c r="T56058" s="404"/>
    </row>
    <row r="56059" spans="12:20" ht="16.8">
      <c r="L56059" s="404"/>
      <c r="M56059" s="404"/>
      <c r="N56059" s="404"/>
      <c r="O56059" s="404"/>
      <c r="P56059" s="404"/>
      <c r="Q56059" s="404"/>
      <c r="R56059" s="404"/>
      <c r="S56059" s="404"/>
      <c r="T56059" s="404"/>
    </row>
    <row r="56060" spans="12:20" ht="16.8">
      <c r="L56060" s="404"/>
      <c r="M56060" s="404"/>
      <c r="N56060" s="404"/>
      <c r="O56060" s="404"/>
      <c r="P56060" s="404"/>
      <c r="Q56060" s="404"/>
      <c r="R56060" s="404"/>
      <c r="S56060" s="404"/>
      <c r="T56060" s="404"/>
    </row>
    <row r="56061" spans="12:20" ht="16.8">
      <c r="L56061" s="404"/>
      <c r="M56061" s="404"/>
      <c r="N56061" s="404"/>
      <c r="O56061" s="404"/>
      <c r="P56061" s="404"/>
      <c r="Q56061" s="404"/>
      <c r="R56061" s="404"/>
      <c r="S56061" s="404"/>
      <c r="T56061" s="404"/>
    </row>
    <row r="56062" spans="12:20" ht="16.8">
      <c r="L56062" s="404"/>
      <c r="M56062" s="404"/>
      <c r="N56062" s="404"/>
      <c r="O56062" s="404"/>
      <c r="P56062" s="404"/>
      <c r="Q56062" s="404"/>
      <c r="R56062" s="404"/>
      <c r="S56062" s="404"/>
      <c r="T56062" s="404"/>
    </row>
    <row r="56063" spans="12:20" ht="16.8">
      <c r="L56063" s="404"/>
      <c r="M56063" s="404"/>
      <c r="N56063" s="404"/>
      <c r="O56063" s="404"/>
      <c r="P56063" s="404"/>
      <c r="Q56063" s="404"/>
      <c r="R56063" s="404"/>
      <c r="S56063" s="404"/>
      <c r="T56063" s="404"/>
    </row>
    <row r="56064" spans="12:20" ht="16.8">
      <c r="L56064" s="404"/>
      <c r="M56064" s="404"/>
      <c r="N56064" s="404"/>
      <c r="O56064" s="404"/>
      <c r="P56064" s="404"/>
      <c r="Q56064" s="404"/>
      <c r="R56064" s="404"/>
      <c r="S56064" s="404"/>
      <c r="T56064" s="404"/>
    </row>
    <row r="56065" spans="12:20" ht="16.8">
      <c r="L56065" s="404"/>
      <c r="M56065" s="404"/>
      <c r="N56065" s="404"/>
      <c r="O56065" s="404"/>
      <c r="P56065" s="404"/>
      <c r="Q56065" s="404"/>
      <c r="R56065" s="404"/>
      <c r="S56065" s="404"/>
      <c r="T56065" s="404"/>
    </row>
    <row r="56066" spans="12:20" ht="16.8">
      <c r="L56066" s="404"/>
      <c r="M56066" s="404"/>
      <c r="N56066" s="404"/>
      <c r="O56066" s="404"/>
      <c r="P56066" s="404"/>
      <c r="Q56066" s="404"/>
      <c r="R56066" s="404"/>
      <c r="S56066" s="404"/>
      <c r="T56066" s="404"/>
    </row>
    <row r="56067" spans="12:20" ht="16.8">
      <c r="L56067" s="404"/>
      <c r="M56067" s="404"/>
      <c r="N56067" s="404"/>
      <c r="O56067" s="404"/>
      <c r="P56067" s="404"/>
      <c r="Q56067" s="404"/>
      <c r="R56067" s="404"/>
      <c r="S56067" s="404"/>
      <c r="T56067" s="404"/>
    </row>
    <row r="56068" spans="12:20" ht="16.8">
      <c r="L56068" s="404"/>
      <c r="M56068" s="404"/>
      <c r="N56068" s="404"/>
      <c r="O56068" s="404"/>
      <c r="P56068" s="404"/>
      <c r="Q56068" s="404"/>
      <c r="R56068" s="404"/>
      <c r="S56068" s="404"/>
      <c r="T56068" s="404"/>
    </row>
    <row r="56069" spans="12:20" ht="16.8">
      <c r="L56069" s="404"/>
      <c r="M56069" s="404"/>
      <c r="N56069" s="404"/>
      <c r="O56069" s="404"/>
      <c r="P56069" s="404"/>
      <c r="Q56069" s="404"/>
      <c r="R56069" s="404"/>
      <c r="S56069" s="404"/>
      <c r="T56069" s="404"/>
    </row>
    <row r="56070" spans="12:20" ht="16.8">
      <c r="L56070" s="404"/>
      <c r="M56070" s="404"/>
      <c r="N56070" s="404"/>
      <c r="O56070" s="404"/>
      <c r="P56070" s="404"/>
      <c r="Q56070" s="404"/>
      <c r="R56070" s="404"/>
      <c r="S56070" s="404"/>
      <c r="T56070" s="404"/>
    </row>
    <row r="56071" spans="12:20" ht="16.8">
      <c r="L56071" s="404"/>
      <c r="M56071" s="404"/>
      <c r="N56071" s="404"/>
      <c r="O56071" s="404"/>
      <c r="P56071" s="404"/>
      <c r="Q56071" s="404"/>
      <c r="R56071" s="404"/>
      <c r="S56071" s="404"/>
      <c r="T56071" s="404"/>
    </row>
    <row r="56072" spans="12:20" ht="16.8">
      <c r="L56072" s="404"/>
      <c r="M56072" s="404"/>
      <c r="N56072" s="404"/>
      <c r="O56072" s="404"/>
      <c r="P56072" s="404"/>
      <c r="Q56072" s="404"/>
      <c r="R56072" s="404"/>
      <c r="S56072" s="404"/>
      <c r="T56072" s="404"/>
    </row>
    <row r="56073" spans="12:20" ht="16.8">
      <c r="L56073" s="404"/>
      <c r="M56073" s="404"/>
      <c r="N56073" s="404"/>
      <c r="O56073" s="404"/>
      <c r="P56073" s="404"/>
      <c r="Q56073" s="404"/>
      <c r="R56073" s="404"/>
      <c r="S56073" s="404"/>
      <c r="T56073" s="404"/>
    </row>
    <row r="56074" spans="12:20" ht="16.8">
      <c r="L56074" s="404"/>
      <c r="M56074" s="404"/>
      <c r="N56074" s="404"/>
      <c r="O56074" s="404"/>
      <c r="P56074" s="404"/>
      <c r="Q56074" s="404"/>
      <c r="R56074" s="404"/>
      <c r="S56074" s="404"/>
      <c r="T56074" s="404"/>
    </row>
    <row r="56075" spans="12:20" ht="16.8">
      <c r="L56075" s="404"/>
      <c r="M56075" s="404"/>
      <c r="N56075" s="404"/>
      <c r="O56075" s="404"/>
      <c r="P56075" s="404"/>
      <c r="Q56075" s="404"/>
      <c r="R56075" s="404"/>
      <c r="S56075" s="404"/>
      <c r="T56075" s="404"/>
    </row>
    <row r="56076" spans="12:20" ht="16.8">
      <c r="L56076" s="404"/>
      <c r="M56076" s="404"/>
      <c r="N56076" s="404"/>
      <c r="O56076" s="404"/>
      <c r="P56076" s="404"/>
      <c r="Q56076" s="404"/>
      <c r="R56076" s="404"/>
      <c r="S56076" s="404"/>
      <c r="T56076" s="404"/>
    </row>
    <row r="56077" spans="12:20" ht="16.8">
      <c r="L56077" s="404"/>
      <c r="M56077" s="404"/>
      <c r="N56077" s="404"/>
      <c r="O56077" s="404"/>
      <c r="P56077" s="404"/>
      <c r="Q56077" s="404"/>
      <c r="R56077" s="404"/>
      <c r="S56077" s="404"/>
      <c r="T56077" s="404"/>
    </row>
    <row r="56078" spans="12:20" ht="16.8">
      <c r="L56078" s="404"/>
      <c r="M56078" s="404"/>
      <c r="N56078" s="404"/>
      <c r="O56078" s="404"/>
      <c r="P56078" s="404"/>
      <c r="Q56078" s="404"/>
      <c r="R56078" s="404"/>
      <c r="S56078" s="404"/>
      <c r="T56078" s="404"/>
    </row>
    <row r="56079" spans="12:20" ht="16.8">
      <c r="L56079" s="404"/>
      <c r="M56079" s="404"/>
      <c r="N56079" s="404"/>
      <c r="O56079" s="404"/>
      <c r="P56079" s="404"/>
      <c r="Q56079" s="404"/>
      <c r="R56079" s="404"/>
      <c r="S56079" s="404"/>
      <c r="T56079" s="404"/>
    </row>
    <row r="56080" spans="12:20" ht="16.8">
      <c r="L56080" s="404"/>
      <c r="M56080" s="404"/>
      <c r="N56080" s="404"/>
      <c r="O56080" s="404"/>
      <c r="P56080" s="404"/>
      <c r="Q56080" s="404"/>
      <c r="R56080" s="404"/>
      <c r="S56080" s="404"/>
      <c r="T56080" s="404"/>
    </row>
    <row r="56081" spans="12:20" ht="16.8">
      <c r="L56081" s="404"/>
      <c r="M56081" s="404"/>
      <c r="N56081" s="404"/>
      <c r="O56081" s="404"/>
      <c r="P56081" s="404"/>
      <c r="Q56081" s="404"/>
      <c r="R56081" s="404"/>
      <c r="S56081" s="404"/>
      <c r="T56081" s="404"/>
    </row>
    <row r="56082" spans="12:20" ht="16.8">
      <c r="L56082" s="404"/>
      <c r="M56082" s="404"/>
      <c r="N56082" s="404"/>
      <c r="O56082" s="404"/>
      <c r="P56082" s="404"/>
      <c r="Q56082" s="404"/>
      <c r="R56082" s="404"/>
      <c r="S56082" s="404"/>
      <c r="T56082" s="404"/>
    </row>
    <row r="56083" spans="12:20" ht="16.8">
      <c r="L56083" s="404"/>
      <c r="M56083" s="404"/>
      <c r="N56083" s="404"/>
      <c r="O56083" s="404"/>
      <c r="P56083" s="404"/>
      <c r="Q56083" s="404"/>
      <c r="R56083" s="404"/>
      <c r="S56083" s="404"/>
      <c r="T56083" s="404"/>
    </row>
    <row r="56084" spans="12:20" ht="16.8">
      <c r="L56084" s="404"/>
      <c r="M56084" s="404"/>
      <c r="N56084" s="404"/>
      <c r="O56084" s="404"/>
      <c r="P56084" s="404"/>
      <c r="Q56084" s="404"/>
      <c r="R56084" s="404"/>
      <c r="S56084" s="404"/>
      <c r="T56084" s="404"/>
    </row>
    <row r="56085" spans="12:20" ht="16.8">
      <c r="L56085" s="404"/>
      <c r="M56085" s="404"/>
      <c r="N56085" s="404"/>
      <c r="O56085" s="404"/>
      <c r="P56085" s="404"/>
      <c r="Q56085" s="404"/>
      <c r="R56085" s="404"/>
      <c r="S56085" s="404"/>
      <c r="T56085" s="404"/>
    </row>
    <row r="56086" spans="12:20" ht="16.8">
      <c r="L56086" s="404"/>
      <c r="M56086" s="404"/>
      <c r="N56086" s="404"/>
      <c r="O56086" s="404"/>
      <c r="P56086" s="404"/>
      <c r="Q56086" s="404"/>
      <c r="R56086" s="404"/>
      <c r="S56086" s="404"/>
      <c r="T56086" s="404"/>
    </row>
    <row r="56087" spans="12:20" ht="16.8">
      <c r="L56087" s="404"/>
      <c r="M56087" s="404"/>
      <c r="N56087" s="404"/>
      <c r="O56087" s="404"/>
      <c r="P56087" s="404"/>
      <c r="Q56087" s="404"/>
      <c r="R56087" s="404"/>
      <c r="S56087" s="404"/>
      <c r="T56087" s="404"/>
    </row>
    <row r="56088" spans="12:20" ht="16.8">
      <c r="L56088" s="404"/>
      <c r="M56088" s="404"/>
      <c r="N56088" s="404"/>
      <c r="O56088" s="404"/>
      <c r="P56088" s="404"/>
      <c r="Q56088" s="404"/>
      <c r="R56088" s="404"/>
      <c r="S56088" s="404"/>
      <c r="T56088" s="404"/>
    </row>
    <row r="56089" spans="12:20" ht="16.8">
      <c r="L56089" s="404"/>
      <c r="M56089" s="404"/>
      <c r="N56089" s="404"/>
      <c r="O56089" s="404"/>
      <c r="P56089" s="404"/>
      <c r="Q56089" s="404"/>
      <c r="R56089" s="404"/>
      <c r="S56089" s="404"/>
      <c r="T56089" s="404"/>
    </row>
    <row r="56090" spans="12:20" ht="16.8">
      <c r="L56090" s="404"/>
      <c r="M56090" s="404"/>
      <c r="N56090" s="404"/>
      <c r="O56090" s="404"/>
      <c r="P56090" s="404"/>
      <c r="Q56090" s="404"/>
      <c r="R56090" s="404"/>
      <c r="S56090" s="404"/>
      <c r="T56090" s="404"/>
    </row>
    <row r="56091" spans="12:20" ht="16.8">
      <c r="L56091" s="404"/>
      <c r="M56091" s="404"/>
      <c r="N56091" s="404"/>
      <c r="O56091" s="404"/>
      <c r="P56091" s="404"/>
      <c r="Q56091" s="404"/>
      <c r="R56091" s="404"/>
      <c r="S56091" s="404"/>
      <c r="T56091" s="404"/>
    </row>
    <row r="56092" spans="12:20" ht="16.8">
      <c r="L56092" s="404"/>
      <c r="M56092" s="404"/>
      <c r="N56092" s="404"/>
      <c r="O56092" s="404"/>
      <c r="P56092" s="404"/>
      <c r="Q56092" s="404"/>
      <c r="R56092" s="404"/>
      <c r="S56092" s="404"/>
      <c r="T56092" s="404"/>
    </row>
    <row r="56093" spans="12:20" ht="16.8">
      <c r="L56093" s="404"/>
      <c r="M56093" s="404"/>
      <c r="N56093" s="404"/>
      <c r="O56093" s="404"/>
      <c r="P56093" s="404"/>
      <c r="Q56093" s="404"/>
      <c r="R56093" s="404"/>
      <c r="S56093" s="404"/>
      <c r="T56093" s="404"/>
    </row>
    <row r="56094" spans="12:20" ht="16.8">
      <c r="L56094" s="404"/>
      <c r="M56094" s="404"/>
      <c r="N56094" s="404"/>
      <c r="O56094" s="404"/>
      <c r="P56094" s="404"/>
      <c r="Q56094" s="404"/>
      <c r="R56094" s="404"/>
      <c r="S56094" s="404"/>
      <c r="T56094" s="404"/>
    </row>
    <row r="56095" spans="12:20" ht="16.8">
      <c r="L56095" s="404"/>
      <c r="M56095" s="404"/>
      <c r="N56095" s="404"/>
      <c r="O56095" s="404"/>
      <c r="P56095" s="404"/>
      <c r="Q56095" s="404"/>
      <c r="R56095" s="404"/>
      <c r="S56095" s="404"/>
      <c r="T56095" s="404"/>
    </row>
    <row r="56096" spans="12:20" ht="16.8">
      <c r="L56096" s="404"/>
      <c r="M56096" s="404"/>
      <c r="N56096" s="404"/>
      <c r="O56096" s="404"/>
      <c r="P56096" s="404"/>
      <c r="Q56096" s="404"/>
      <c r="R56096" s="404"/>
      <c r="S56096" s="404"/>
      <c r="T56096" s="404"/>
    </row>
    <row r="56097" spans="12:20" ht="16.8">
      <c r="L56097" s="404"/>
      <c r="M56097" s="404"/>
      <c r="N56097" s="404"/>
      <c r="O56097" s="404"/>
      <c r="P56097" s="404"/>
      <c r="Q56097" s="404"/>
      <c r="R56097" s="404"/>
      <c r="S56097" s="404"/>
      <c r="T56097" s="404"/>
    </row>
    <row r="56098" spans="12:20" ht="16.8">
      <c r="L56098" s="404"/>
      <c r="M56098" s="404"/>
      <c r="N56098" s="404"/>
      <c r="O56098" s="404"/>
      <c r="P56098" s="404"/>
      <c r="Q56098" s="404"/>
      <c r="R56098" s="404"/>
      <c r="S56098" s="404"/>
      <c r="T56098" s="404"/>
    </row>
    <row r="56099" spans="12:20" ht="16.8">
      <c r="L56099" s="404"/>
      <c r="M56099" s="404"/>
      <c r="N56099" s="404"/>
      <c r="O56099" s="404"/>
      <c r="P56099" s="404"/>
      <c r="Q56099" s="404"/>
      <c r="R56099" s="404"/>
      <c r="S56099" s="404"/>
      <c r="T56099" s="404"/>
    </row>
    <row r="56100" spans="12:20" ht="16.8">
      <c r="L56100" s="404"/>
      <c r="M56100" s="404"/>
      <c r="N56100" s="404"/>
      <c r="O56100" s="404"/>
      <c r="P56100" s="404"/>
      <c r="Q56100" s="404"/>
      <c r="R56100" s="404"/>
      <c r="S56100" s="404"/>
      <c r="T56100" s="404"/>
    </row>
    <row r="56101" spans="12:20" ht="16.8">
      <c r="L56101" s="404"/>
      <c r="M56101" s="404"/>
      <c r="N56101" s="404"/>
      <c r="O56101" s="404"/>
      <c r="P56101" s="404"/>
      <c r="Q56101" s="404"/>
      <c r="R56101" s="404"/>
      <c r="S56101" s="404"/>
      <c r="T56101" s="404"/>
    </row>
    <row r="56102" spans="12:20" ht="16.8">
      <c r="L56102" s="404"/>
      <c r="M56102" s="404"/>
      <c r="N56102" s="404"/>
      <c r="O56102" s="404"/>
      <c r="P56102" s="404"/>
      <c r="Q56102" s="404"/>
      <c r="R56102" s="404"/>
      <c r="S56102" s="404"/>
      <c r="T56102" s="404"/>
    </row>
    <row r="56103" spans="12:20" ht="16.8">
      <c r="L56103" s="404"/>
      <c r="M56103" s="404"/>
      <c r="N56103" s="404"/>
      <c r="O56103" s="404"/>
      <c r="P56103" s="404"/>
      <c r="Q56103" s="404"/>
      <c r="R56103" s="404"/>
      <c r="S56103" s="404"/>
      <c r="T56103" s="404"/>
    </row>
    <row r="56104" spans="12:20" ht="16.8">
      <c r="L56104" s="404"/>
      <c r="M56104" s="404"/>
      <c r="N56104" s="404"/>
      <c r="O56104" s="404"/>
      <c r="P56104" s="404"/>
      <c r="Q56104" s="404"/>
      <c r="R56104" s="404"/>
      <c r="S56104" s="404"/>
      <c r="T56104" s="404"/>
    </row>
    <row r="56105" spans="12:20" ht="16.8">
      <c r="L56105" s="404"/>
      <c r="M56105" s="404"/>
      <c r="N56105" s="404"/>
      <c r="O56105" s="404"/>
      <c r="P56105" s="404"/>
      <c r="Q56105" s="404"/>
      <c r="R56105" s="404"/>
      <c r="S56105" s="404"/>
      <c r="T56105" s="404"/>
    </row>
    <row r="56106" spans="12:20" ht="16.8">
      <c r="L56106" s="404"/>
      <c r="M56106" s="404"/>
      <c r="N56106" s="404"/>
      <c r="O56106" s="404"/>
      <c r="P56106" s="404"/>
      <c r="Q56106" s="404"/>
      <c r="R56106" s="404"/>
      <c r="S56106" s="404"/>
      <c r="T56106" s="404"/>
    </row>
    <row r="56107" spans="12:20" ht="16.8">
      <c r="L56107" s="404"/>
      <c r="M56107" s="404"/>
      <c r="N56107" s="404"/>
      <c r="O56107" s="404"/>
      <c r="P56107" s="404"/>
      <c r="Q56107" s="404"/>
      <c r="R56107" s="404"/>
      <c r="S56107" s="404"/>
      <c r="T56107" s="404"/>
    </row>
    <row r="56108" spans="12:20" ht="16.8">
      <c r="L56108" s="404"/>
      <c r="M56108" s="404"/>
      <c r="N56108" s="404"/>
      <c r="O56108" s="404"/>
      <c r="P56108" s="404"/>
      <c r="Q56108" s="404"/>
      <c r="R56108" s="404"/>
      <c r="S56108" s="404"/>
      <c r="T56108" s="404"/>
    </row>
    <row r="56109" spans="12:20" ht="16.8">
      <c r="L56109" s="404"/>
      <c r="M56109" s="404"/>
      <c r="N56109" s="404"/>
      <c r="O56109" s="404"/>
      <c r="P56109" s="404"/>
      <c r="Q56109" s="404"/>
      <c r="R56109" s="404"/>
      <c r="S56109" s="404"/>
      <c r="T56109" s="404"/>
    </row>
    <row r="56110" spans="12:20" ht="16.8">
      <c r="L56110" s="404"/>
      <c r="M56110" s="404"/>
      <c r="N56110" s="404"/>
      <c r="O56110" s="404"/>
      <c r="P56110" s="404"/>
      <c r="Q56110" s="404"/>
      <c r="R56110" s="404"/>
      <c r="S56110" s="404"/>
      <c r="T56110" s="404"/>
    </row>
    <row r="56111" spans="12:20" ht="16.8">
      <c r="L56111" s="404"/>
      <c r="M56111" s="404"/>
      <c r="N56111" s="404"/>
      <c r="O56111" s="404"/>
      <c r="P56111" s="404"/>
      <c r="Q56111" s="404"/>
      <c r="R56111" s="404"/>
      <c r="S56111" s="404"/>
      <c r="T56111" s="404"/>
    </row>
    <row r="56112" spans="12:20" ht="16.8">
      <c r="L56112" s="404"/>
      <c r="M56112" s="404"/>
      <c r="N56112" s="404"/>
      <c r="O56112" s="404"/>
      <c r="P56112" s="404"/>
      <c r="Q56112" s="404"/>
      <c r="R56112" s="404"/>
      <c r="S56112" s="404"/>
      <c r="T56112" s="404"/>
    </row>
    <row r="56113" spans="12:20" ht="16.8">
      <c r="L56113" s="404"/>
      <c r="M56113" s="404"/>
      <c r="N56113" s="404"/>
      <c r="O56113" s="404"/>
      <c r="P56113" s="404"/>
      <c r="Q56113" s="404"/>
      <c r="R56113" s="404"/>
      <c r="S56113" s="404"/>
      <c r="T56113" s="404"/>
    </row>
    <row r="56114" spans="12:20" ht="16.8">
      <c r="L56114" s="404"/>
      <c r="M56114" s="404"/>
      <c r="N56114" s="404"/>
      <c r="O56114" s="404"/>
      <c r="P56114" s="404"/>
      <c r="Q56114" s="404"/>
      <c r="R56114" s="404"/>
      <c r="S56114" s="404"/>
      <c r="T56114" s="404"/>
    </row>
    <row r="56115" spans="12:20" ht="16.8">
      <c r="L56115" s="404"/>
      <c r="M56115" s="404"/>
      <c r="N56115" s="404"/>
      <c r="O56115" s="404"/>
      <c r="P56115" s="404"/>
      <c r="Q56115" s="404"/>
      <c r="R56115" s="404"/>
      <c r="S56115" s="404"/>
      <c r="T56115" s="404"/>
    </row>
    <row r="56116" spans="12:20" ht="16.8">
      <c r="L56116" s="404"/>
      <c r="M56116" s="404"/>
      <c r="N56116" s="404"/>
      <c r="O56116" s="404"/>
      <c r="P56116" s="404"/>
      <c r="Q56116" s="404"/>
      <c r="R56116" s="404"/>
      <c r="S56116" s="404"/>
      <c r="T56116" s="404"/>
    </row>
    <row r="56117" spans="12:20" ht="16.8">
      <c r="L56117" s="404"/>
      <c r="M56117" s="404"/>
      <c r="N56117" s="404"/>
      <c r="O56117" s="404"/>
      <c r="P56117" s="404"/>
      <c r="Q56117" s="404"/>
      <c r="R56117" s="404"/>
      <c r="S56117" s="404"/>
      <c r="T56117" s="404"/>
    </row>
    <row r="56118" spans="12:20" ht="16.8">
      <c r="L56118" s="404"/>
      <c r="M56118" s="404"/>
      <c r="N56118" s="404"/>
      <c r="O56118" s="404"/>
      <c r="P56118" s="404"/>
      <c r="Q56118" s="404"/>
      <c r="R56118" s="404"/>
      <c r="S56118" s="404"/>
      <c r="T56118" s="404"/>
    </row>
    <row r="56119" spans="12:20" ht="16.8">
      <c r="L56119" s="404"/>
      <c r="M56119" s="404"/>
      <c r="N56119" s="404"/>
      <c r="O56119" s="404"/>
      <c r="P56119" s="404"/>
      <c r="Q56119" s="404"/>
      <c r="R56119" s="404"/>
      <c r="S56119" s="404"/>
      <c r="T56119" s="404"/>
    </row>
    <row r="56120" spans="12:20" ht="16.8">
      <c r="L56120" s="404"/>
      <c r="M56120" s="404"/>
      <c r="N56120" s="404"/>
      <c r="O56120" s="404"/>
      <c r="P56120" s="404"/>
      <c r="Q56120" s="404"/>
      <c r="R56120" s="404"/>
      <c r="S56120" s="404"/>
      <c r="T56120" s="404"/>
    </row>
    <row r="56121" spans="12:20" ht="16.8">
      <c r="L56121" s="404"/>
      <c r="M56121" s="404"/>
      <c r="N56121" s="404"/>
      <c r="O56121" s="404"/>
      <c r="P56121" s="404"/>
      <c r="Q56121" s="404"/>
      <c r="R56121" s="404"/>
      <c r="S56121" s="404"/>
      <c r="T56121" s="404"/>
    </row>
    <row r="56122" spans="12:20" ht="16.8">
      <c r="L56122" s="404"/>
      <c r="M56122" s="404"/>
      <c r="N56122" s="404"/>
      <c r="O56122" s="404"/>
      <c r="P56122" s="404"/>
      <c r="Q56122" s="404"/>
      <c r="R56122" s="404"/>
      <c r="S56122" s="404"/>
      <c r="T56122" s="404"/>
    </row>
    <row r="56123" spans="12:20" ht="16.8">
      <c r="L56123" s="404"/>
      <c r="M56123" s="404"/>
      <c r="N56123" s="404"/>
      <c r="O56123" s="404"/>
      <c r="P56123" s="404"/>
      <c r="Q56123" s="404"/>
      <c r="R56123" s="404"/>
      <c r="S56123" s="404"/>
      <c r="T56123" s="404"/>
    </row>
    <row r="56124" spans="12:20" ht="16.8">
      <c r="L56124" s="404"/>
      <c r="M56124" s="404"/>
      <c r="N56124" s="404"/>
      <c r="O56124" s="404"/>
      <c r="P56124" s="404"/>
      <c r="Q56124" s="404"/>
      <c r="R56124" s="404"/>
      <c r="S56124" s="404"/>
      <c r="T56124" s="404"/>
    </row>
    <row r="56125" spans="12:20" ht="16.8">
      <c r="L56125" s="404"/>
      <c r="M56125" s="404"/>
      <c r="N56125" s="404"/>
      <c r="O56125" s="404"/>
      <c r="P56125" s="404"/>
      <c r="Q56125" s="404"/>
      <c r="R56125" s="404"/>
      <c r="S56125" s="404"/>
      <c r="T56125" s="404"/>
    </row>
    <row r="56126" spans="12:20" ht="16.8">
      <c r="L56126" s="404"/>
      <c r="M56126" s="404"/>
      <c r="N56126" s="404"/>
      <c r="O56126" s="404"/>
      <c r="P56126" s="404"/>
      <c r="Q56126" s="404"/>
      <c r="R56126" s="404"/>
      <c r="S56126" s="404"/>
      <c r="T56126" s="404"/>
    </row>
    <row r="56127" spans="12:20" ht="16.8">
      <c r="L56127" s="404"/>
      <c r="M56127" s="404"/>
      <c r="N56127" s="404"/>
      <c r="O56127" s="404"/>
      <c r="P56127" s="404"/>
      <c r="Q56127" s="404"/>
      <c r="R56127" s="404"/>
      <c r="S56127" s="404"/>
      <c r="T56127" s="404"/>
    </row>
    <row r="56128" spans="12:20" ht="16.8">
      <c r="L56128" s="404"/>
      <c r="M56128" s="404"/>
      <c r="N56128" s="404"/>
      <c r="O56128" s="404"/>
      <c r="P56128" s="404"/>
      <c r="Q56128" s="404"/>
      <c r="R56128" s="404"/>
      <c r="S56128" s="404"/>
      <c r="T56128" s="404"/>
    </row>
    <row r="56129" spans="12:20" ht="16.8">
      <c r="L56129" s="404"/>
      <c r="M56129" s="404"/>
      <c r="N56129" s="404"/>
      <c r="O56129" s="404"/>
      <c r="P56129" s="404"/>
      <c r="Q56129" s="404"/>
      <c r="R56129" s="404"/>
      <c r="S56129" s="404"/>
      <c r="T56129" s="404"/>
    </row>
    <row r="56130" spans="12:20" ht="16.8">
      <c r="L56130" s="404"/>
      <c r="M56130" s="404"/>
      <c r="N56130" s="404"/>
      <c r="O56130" s="404"/>
      <c r="P56130" s="404"/>
      <c r="Q56130" s="404"/>
      <c r="R56130" s="404"/>
      <c r="S56130" s="404"/>
      <c r="T56130" s="404"/>
    </row>
    <row r="56131" spans="12:20" ht="16.8">
      <c r="L56131" s="404"/>
      <c r="M56131" s="404"/>
      <c r="N56131" s="404"/>
      <c r="O56131" s="404"/>
      <c r="P56131" s="404"/>
      <c r="Q56131" s="404"/>
      <c r="R56131" s="404"/>
      <c r="S56131" s="404"/>
      <c r="T56131" s="404"/>
    </row>
    <row r="56132" spans="12:20" ht="16.8">
      <c r="L56132" s="404"/>
      <c r="M56132" s="404"/>
      <c r="N56132" s="404"/>
      <c r="O56132" s="404"/>
      <c r="P56132" s="404"/>
      <c r="Q56132" s="404"/>
      <c r="R56132" s="404"/>
      <c r="S56132" s="404"/>
      <c r="T56132" s="404"/>
    </row>
    <row r="56133" spans="12:20" ht="16.8">
      <c r="L56133" s="404"/>
      <c r="M56133" s="404"/>
      <c r="N56133" s="404"/>
      <c r="O56133" s="404"/>
      <c r="P56133" s="404"/>
      <c r="Q56133" s="404"/>
      <c r="R56133" s="404"/>
      <c r="S56133" s="404"/>
      <c r="T56133" s="404"/>
    </row>
    <row r="56134" spans="12:20" ht="16.8">
      <c r="L56134" s="404"/>
      <c r="M56134" s="404"/>
      <c r="N56134" s="404"/>
      <c r="O56134" s="404"/>
      <c r="P56134" s="404"/>
      <c r="Q56134" s="404"/>
      <c r="R56134" s="404"/>
      <c r="S56134" s="404"/>
      <c r="T56134" s="404"/>
    </row>
    <row r="56135" spans="12:20" ht="16.8">
      <c r="L56135" s="404"/>
      <c r="M56135" s="404"/>
      <c r="N56135" s="404"/>
      <c r="O56135" s="404"/>
      <c r="P56135" s="404"/>
      <c r="Q56135" s="404"/>
      <c r="R56135" s="404"/>
      <c r="S56135" s="404"/>
      <c r="T56135" s="404"/>
    </row>
    <row r="56136" spans="12:20" ht="16.8">
      <c r="L56136" s="404"/>
      <c r="M56136" s="404"/>
      <c r="N56136" s="404"/>
      <c r="O56136" s="404"/>
      <c r="P56136" s="404"/>
      <c r="Q56136" s="404"/>
      <c r="R56136" s="404"/>
      <c r="S56136" s="404"/>
      <c r="T56136" s="404"/>
    </row>
    <row r="56137" spans="12:20" ht="16.8">
      <c r="L56137" s="404"/>
      <c r="M56137" s="404"/>
      <c r="N56137" s="404"/>
      <c r="O56137" s="404"/>
      <c r="P56137" s="404"/>
      <c r="Q56137" s="404"/>
      <c r="R56137" s="404"/>
      <c r="S56137" s="404"/>
      <c r="T56137" s="404"/>
    </row>
    <row r="56138" spans="12:20" ht="16.8">
      <c r="L56138" s="404"/>
      <c r="M56138" s="404"/>
      <c r="N56138" s="404"/>
      <c r="O56138" s="404"/>
      <c r="P56138" s="404"/>
      <c r="Q56138" s="404"/>
      <c r="R56138" s="404"/>
      <c r="S56138" s="404"/>
      <c r="T56138" s="404"/>
    </row>
    <row r="56139" spans="12:20" ht="16.8">
      <c r="L56139" s="404"/>
      <c r="M56139" s="404"/>
      <c r="N56139" s="404"/>
      <c r="O56139" s="404"/>
      <c r="P56139" s="404"/>
      <c r="Q56139" s="404"/>
      <c r="R56139" s="404"/>
      <c r="S56139" s="404"/>
      <c r="T56139" s="404"/>
    </row>
    <row r="56140" spans="12:20" ht="16.8">
      <c r="L56140" s="404"/>
      <c r="M56140" s="404"/>
      <c r="N56140" s="404"/>
      <c r="O56140" s="404"/>
      <c r="P56140" s="404"/>
      <c r="Q56140" s="404"/>
      <c r="R56140" s="404"/>
      <c r="S56140" s="404"/>
      <c r="T56140" s="404"/>
    </row>
    <row r="56141" spans="12:20" ht="16.8">
      <c r="L56141" s="404"/>
      <c r="M56141" s="404"/>
      <c r="N56141" s="404"/>
      <c r="O56141" s="404"/>
      <c r="P56141" s="404"/>
      <c r="Q56141" s="404"/>
      <c r="R56141" s="404"/>
      <c r="S56141" s="404"/>
      <c r="T56141" s="404"/>
    </row>
    <row r="56142" spans="12:20" ht="16.8">
      <c r="L56142" s="404"/>
      <c r="M56142" s="404"/>
      <c r="N56142" s="404"/>
      <c r="O56142" s="404"/>
      <c r="P56142" s="404"/>
      <c r="Q56142" s="404"/>
      <c r="R56142" s="404"/>
      <c r="S56142" s="404"/>
      <c r="T56142" s="404"/>
    </row>
    <row r="56143" spans="12:20" ht="16.8">
      <c r="L56143" s="404"/>
      <c r="M56143" s="404"/>
      <c r="N56143" s="404"/>
      <c r="O56143" s="404"/>
      <c r="P56143" s="404"/>
      <c r="Q56143" s="404"/>
      <c r="R56143" s="404"/>
      <c r="S56143" s="404"/>
      <c r="T56143" s="404"/>
    </row>
    <row r="56144" spans="12:20" ht="16.8">
      <c r="L56144" s="404"/>
      <c r="M56144" s="404"/>
      <c r="N56144" s="404"/>
      <c r="O56144" s="404"/>
      <c r="P56144" s="404"/>
      <c r="Q56144" s="404"/>
      <c r="R56144" s="404"/>
      <c r="S56144" s="404"/>
      <c r="T56144" s="404"/>
    </row>
    <row r="56145" spans="12:20" ht="16.8">
      <c r="L56145" s="404"/>
      <c r="M56145" s="404"/>
      <c r="N56145" s="404"/>
      <c r="O56145" s="404"/>
      <c r="P56145" s="404"/>
      <c r="Q56145" s="404"/>
      <c r="R56145" s="404"/>
      <c r="S56145" s="404"/>
      <c r="T56145" s="404"/>
    </row>
    <row r="56146" spans="12:20" ht="16.8">
      <c r="L56146" s="404"/>
      <c r="M56146" s="404"/>
      <c r="N56146" s="404"/>
      <c r="O56146" s="404"/>
      <c r="P56146" s="404"/>
      <c r="Q56146" s="404"/>
      <c r="R56146" s="404"/>
      <c r="S56146" s="404"/>
      <c r="T56146" s="404"/>
    </row>
    <row r="56147" spans="12:20" ht="16.8">
      <c r="L56147" s="404"/>
      <c r="M56147" s="404"/>
      <c r="N56147" s="404"/>
      <c r="O56147" s="404"/>
      <c r="P56147" s="404"/>
      <c r="Q56147" s="404"/>
      <c r="R56147" s="404"/>
      <c r="S56147" s="404"/>
      <c r="T56147" s="404"/>
    </row>
    <row r="56148" spans="12:20" ht="16.8">
      <c r="L56148" s="404"/>
      <c r="M56148" s="404"/>
      <c r="N56148" s="404"/>
      <c r="O56148" s="404"/>
      <c r="P56148" s="404"/>
      <c r="Q56148" s="404"/>
      <c r="R56148" s="404"/>
      <c r="S56148" s="404"/>
      <c r="T56148" s="404"/>
    </row>
    <row r="56149" spans="12:20" ht="16.8">
      <c r="L56149" s="404"/>
      <c r="M56149" s="404"/>
      <c r="N56149" s="404"/>
      <c r="O56149" s="404"/>
      <c r="P56149" s="404"/>
      <c r="Q56149" s="404"/>
      <c r="R56149" s="404"/>
      <c r="S56149" s="404"/>
      <c r="T56149" s="404"/>
    </row>
    <row r="56150" spans="12:20" ht="16.8">
      <c r="L56150" s="404"/>
      <c r="M56150" s="404"/>
      <c r="N56150" s="404"/>
      <c r="O56150" s="404"/>
      <c r="P56150" s="404"/>
      <c r="Q56150" s="404"/>
      <c r="R56150" s="404"/>
      <c r="S56150" s="404"/>
      <c r="T56150" s="404"/>
    </row>
    <row r="56151" spans="12:20" ht="16.8">
      <c r="L56151" s="404"/>
      <c r="M56151" s="404"/>
      <c r="N56151" s="404"/>
      <c r="O56151" s="404"/>
      <c r="P56151" s="404"/>
      <c r="Q56151" s="404"/>
      <c r="R56151" s="404"/>
      <c r="S56151" s="404"/>
      <c r="T56151" s="404"/>
    </row>
    <row r="56152" spans="12:20" ht="16.8">
      <c r="L56152" s="404"/>
      <c r="M56152" s="404"/>
      <c r="N56152" s="404"/>
      <c r="O56152" s="404"/>
      <c r="P56152" s="404"/>
      <c r="Q56152" s="404"/>
      <c r="R56152" s="404"/>
      <c r="S56152" s="404"/>
      <c r="T56152" s="404"/>
    </row>
    <row r="56153" spans="12:20" ht="16.8">
      <c r="L56153" s="404"/>
      <c r="M56153" s="404"/>
      <c r="N56153" s="404"/>
      <c r="O56153" s="404"/>
      <c r="P56153" s="404"/>
      <c r="Q56153" s="404"/>
      <c r="R56153" s="404"/>
      <c r="S56153" s="404"/>
      <c r="T56153" s="404"/>
    </row>
    <row r="56154" spans="12:20" ht="16.8">
      <c r="L56154" s="404"/>
      <c r="M56154" s="404"/>
      <c r="N56154" s="404"/>
      <c r="O56154" s="404"/>
      <c r="P56154" s="404"/>
      <c r="Q56154" s="404"/>
      <c r="R56154" s="404"/>
      <c r="S56154" s="404"/>
      <c r="T56154" s="404"/>
    </row>
    <row r="56155" spans="12:20" ht="16.8">
      <c r="L56155" s="404"/>
      <c r="M56155" s="404"/>
      <c r="N56155" s="404"/>
      <c r="O56155" s="404"/>
      <c r="P56155" s="404"/>
      <c r="Q56155" s="404"/>
      <c r="R56155" s="404"/>
      <c r="S56155" s="404"/>
      <c r="T56155" s="404"/>
    </row>
    <row r="56156" spans="12:20" ht="16.8">
      <c r="L56156" s="404"/>
      <c r="M56156" s="404"/>
      <c r="N56156" s="404"/>
      <c r="O56156" s="404"/>
      <c r="P56156" s="404"/>
      <c r="Q56156" s="404"/>
      <c r="R56156" s="404"/>
      <c r="S56156" s="404"/>
      <c r="T56156" s="404"/>
    </row>
    <row r="56157" spans="12:20" ht="16.8">
      <c r="L56157" s="404"/>
      <c r="M56157" s="404"/>
      <c r="N56157" s="404"/>
      <c r="O56157" s="404"/>
      <c r="P56157" s="404"/>
      <c r="Q56157" s="404"/>
      <c r="R56157" s="404"/>
      <c r="S56157" s="404"/>
      <c r="T56157" s="404"/>
    </row>
    <row r="56158" spans="12:20" ht="16.8">
      <c r="L56158" s="404"/>
      <c r="M56158" s="404"/>
      <c r="N56158" s="404"/>
      <c r="O56158" s="404"/>
      <c r="P56158" s="404"/>
      <c r="Q56158" s="404"/>
      <c r="R56158" s="404"/>
      <c r="S56158" s="404"/>
      <c r="T56158" s="404"/>
    </row>
    <row r="56159" spans="12:20" ht="16.8">
      <c r="L56159" s="404"/>
      <c r="M56159" s="404"/>
      <c r="N56159" s="404"/>
      <c r="O56159" s="404"/>
      <c r="P56159" s="404"/>
      <c r="Q56159" s="404"/>
      <c r="R56159" s="404"/>
      <c r="S56159" s="404"/>
      <c r="T56159" s="404"/>
    </row>
    <row r="56160" spans="12:20" ht="16.8">
      <c r="L56160" s="404"/>
      <c r="M56160" s="404"/>
      <c r="N56160" s="404"/>
      <c r="O56160" s="404"/>
      <c r="P56160" s="404"/>
      <c r="Q56160" s="404"/>
      <c r="R56160" s="404"/>
      <c r="S56160" s="404"/>
      <c r="T56160" s="404"/>
    </row>
    <row r="56161" spans="12:20" ht="16.8">
      <c r="L56161" s="404"/>
      <c r="M56161" s="404"/>
      <c r="N56161" s="404"/>
      <c r="O56161" s="404"/>
      <c r="P56161" s="404"/>
      <c r="Q56161" s="404"/>
      <c r="R56161" s="404"/>
      <c r="S56161" s="404"/>
      <c r="T56161" s="404"/>
    </row>
    <row r="56162" spans="12:20" ht="16.8">
      <c r="L56162" s="404"/>
      <c r="M56162" s="404"/>
      <c r="N56162" s="404"/>
      <c r="O56162" s="404"/>
      <c r="P56162" s="404"/>
      <c r="Q56162" s="404"/>
      <c r="R56162" s="404"/>
      <c r="S56162" s="404"/>
      <c r="T56162" s="404"/>
    </row>
    <row r="56163" spans="12:20" ht="16.8">
      <c r="L56163" s="404"/>
      <c r="M56163" s="404"/>
      <c r="N56163" s="404"/>
      <c r="O56163" s="404"/>
      <c r="P56163" s="404"/>
      <c r="Q56163" s="404"/>
      <c r="R56163" s="404"/>
      <c r="S56163" s="404"/>
      <c r="T56163" s="404"/>
    </row>
    <row r="56164" spans="12:20" ht="16.8">
      <c r="L56164" s="404"/>
      <c r="M56164" s="404"/>
      <c r="N56164" s="404"/>
      <c r="O56164" s="404"/>
      <c r="P56164" s="404"/>
      <c r="Q56164" s="404"/>
      <c r="R56164" s="404"/>
      <c r="S56164" s="404"/>
      <c r="T56164" s="404"/>
    </row>
    <row r="56165" spans="12:20" ht="16.8">
      <c r="L56165" s="404"/>
      <c r="M56165" s="404"/>
      <c r="N56165" s="404"/>
      <c r="O56165" s="404"/>
      <c r="P56165" s="404"/>
      <c r="Q56165" s="404"/>
      <c r="R56165" s="404"/>
      <c r="S56165" s="404"/>
      <c r="T56165" s="404"/>
    </row>
    <row r="56166" spans="12:20" ht="16.8">
      <c r="L56166" s="404"/>
      <c r="M56166" s="404"/>
      <c r="N56166" s="404"/>
      <c r="O56166" s="404"/>
      <c r="P56166" s="404"/>
      <c r="Q56166" s="404"/>
      <c r="R56166" s="404"/>
      <c r="S56166" s="404"/>
      <c r="T56166" s="404"/>
    </row>
    <row r="56167" spans="12:20" ht="16.8">
      <c r="L56167" s="404"/>
      <c r="M56167" s="404"/>
      <c r="N56167" s="404"/>
      <c r="O56167" s="404"/>
      <c r="P56167" s="404"/>
      <c r="Q56167" s="404"/>
      <c r="R56167" s="404"/>
      <c r="S56167" s="404"/>
      <c r="T56167" s="404"/>
    </row>
    <row r="56168" spans="12:20" ht="16.8">
      <c r="L56168" s="404"/>
      <c r="M56168" s="404"/>
      <c r="N56168" s="404"/>
      <c r="O56168" s="404"/>
      <c r="P56168" s="404"/>
      <c r="Q56168" s="404"/>
      <c r="R56168" s="404"/>
      <c r="S56168" s="404"/>
      <c r="T56168" s="404"/>
    </row>
    <row r="56169" spans="12:20" ht="16.8">
      <c r="L56169" s="404"/>
      <c r="M56169" s="404"/>
      <c r="N56169" s="404"/>
      <c r="O56169" s="404"/>
      <c r="P56169" s="404"/>
      <c r="Q56169" s="404"/>
      <c r="R56169" s="404"/>
      <c r="S56169" s="404"/>
      <c r="T56169" s="404"/>
    </row>
    <row r="56170" spans="12:20" ht="16.8">
      <c r="L56170" s="404"/>
      <c r="M56170" s="404"/>
      <c r="N56170" s="404"/>
      <c r="O56170" s="404"/>
      <c r="P56170" s="404"/>
      <c r="Q56170" s="404"/>
      <c r="R56170" s="404"/>
      <c r="S56170" s="404"/>
      <c r="T56170" s="404"/>
    </row>
    <row r="56171" spans="12:20" ht="16.8">
      <c r="L56171" s="404"/>
      <c r="M56171" s="404"/>
      <c r="N56171" s="404"/>
      <c r="O56171" s="404"/>
      <c r="P56171" s="404"/>
      <c r="Q56171" s="404"/>
      <c r="R56171" s="404"/>
      <c r="S56171" s="404"/>
      <c r="T56171" s="404"/>
    </row>
    <row r="56172" spans="12:20" ht="16.8">
      <c r="L56172" s="404"/>
      <c r="M56172" s="404"/>
      <c r="N56172" s="404"/>
      <c r="O56172" s="404"/>
      <c r="P56172" s="404"/>
      <c r="Q56172" s="404"/>
      <c r="R56172" s="404"/>
      <c r="S56172" s="404"/>
      <c r="T56172" s="404"/>
    </row>
    <row r="56173" spans="12:20" ht="16.8">
      <c r="L56173" s="404"/>
      <c r="M56173" s="404"/>
      <c r="N56173" s="404"/>
      <c r="O56173" s="404"/>
      <c r="P56173" s="404"/>
      <c r="Q56173" s="404"/>
      <c r="R56173" s="404"/>
      <c r="S56173" s="404"/>
      <c r="T56173" s="404"/>
    </row>
    <row r="56174" spans="12:20" ht="16.8">
      <c r="L56174" s="404"/>
      <c r="M56174" s="404"/>
      <c r="N56174" s="404"/>
      <c r="O56174" s="404"/>
      <c r="P56174" s="404"/>
      <c r="Q56174" s="404"/>
      <c r="R56174" s="404"/>
      <c r="S56174" s="404"/>
      <c r="T56174" s="404"/>
    </row>
    <row r="56175" spans="12:20" ht="16.8">
      <c r="L56175" s="404"/>
      <c r="M56175" s="404"/>
      <c r="N56175" s="404"/>
      <c r="O56175" s="404"/>
      <c r="P56175" s="404"/>
      <c r="Q56175" s="404"/>
      <c r="R56175" s="404"/>
      <c r="S56175" s="404"/>
      <c r="T56175" s="404"/>
    </row>
    <row r="56176" spans="12:20" ht="16.8">
      <c r="L56176" s="404"/>
      <c r="M56176" s="404"/>
      <c r="N56176" s="404"/>
      <c r="O56176" s="404"/>
      <c r="P56176" s="404"/>
      <c r="Q56176" s="404"/>
      <c r="R56176" s="404"/>
      <c r="S56176" s="404"/>
      <c r="T56176" s="404"/>
    </row>
    <row r="56177" spans="12:20" ht="16.8">
      <c r="L56177" s="404"/>
      <c r="M56177" s="404"/>
      <c r="N56177" s="404"/>
      <c r="O56177" s="404"/>
      <c r="P56177" s="404"/>
      <c r="Q56177" s="404"/>
      <c r="R56177" s="404"/>
      <c r="S56177" s="404"/>
      <c r="T56177" s="404"/>
    </row>
    <row r="56178" spans="12:20" ht="16.8">
      <c r="L56178" s="404"/>
      <c r="M56178" s="404"/>
      <c r="N56178" s="404"/>
      <c r="O56178" s="404"/>
      <c r="P56178" s="404"/>
      <c r="Q56178" s="404"/>
      <c r="R56178" s="404"/>
      <c r="S56178" s="404"/>
      <c r="T56178" s="404"/>
    </row>
    <row r="56179" spans="12:20" ht="16.8">
      <c r="L56179" s="404"/>
      <c r="M56179" s="404"/>
      <c r="N56179" s="404"/>
      <c r="O56179" s="404"/>
      <c r="P56179" s="404"/>
      <c r="Q56179" s="404"/>
      <c r="R56179" s="404"/>
      <c r="S56179" s="404"/>
      <c r="T56179" s="404"/>
    </row>
    <row r="56180" spans="12:20" ht="16.8">
      <c r="L56180" s="404"/>
      <c r="M56180" s="404"/>
      <c r="N56180" s="404"/>
      <c r="O56180" s="404"/>
      <c r="P56180" s="404"/>
      <c r="Q56180" s="404"/>
      <c r="R56180" s="404"/>
      <c r="S56180" s="404"/>
      <c r="T56180" s="404"/>
    </row>
    <row r="56181" spans="12:20" ht="16.8">
      <c r="L56181" s="404"/>
      <c r="M56181" s="404"/>
      <c r="N56181" s="404"/>
      <c r="O56181" s="404"/>
      <c r="P56181" s="404"/>
      <c r="Q56181" s="404"/>
      <c r="R56181" s="404"/>
      <c r="S56181" s="404"/>
      <c r="T56181" s="404"/>
    </row>
    <row r="56182" spans="12:20" ht="16.8">
      <c r="L56182" s="404"/>
      <c r="M56182" s="404"/>
      <c r="N56182" s="404"/>
      <c r="O56182" s="404"/>
      <c r="P56182" s="404"/>
      <c r="Q56182" s="404"/>
      <c r="R56182" s="404"/>
      <c r="S56182" s="404"/>
      <c r="T56182" s="404"/>
    </row>
    <row r="56183" spans="12:20" ht="16.8">
      <c r="L56183" s="404"/>
      <c r="M56183" s="404"/>
      <c r="N56183" s="404"/>
      <c r="O56183" s="404"/>
      <c r="P56183" s="404"/>
      <c r="Q56183" s="404"/>
      <c r="R56183" s="404"/>
      <c r="S56183" s="404"/>
      <c r="T56183" s="404"/>
    </row>
    <row r="56184" spans="12:20" ht="16.8">
      <c r="L56184" s="404"/>
      <c r="M56184" s="404"/>
      <c r="N56184" s="404"/>
      <c r="O56184" s="404"/>
      <c r="P56184" s="404"/>
      <c r="Q56184" s="404"/>
      <c r="R56184" s="404"/>
      <c r="S56184" s="404"/>
      <c r="T56184" s="404"/>
    </row>
    <row r="56185" spans="12:20" ht="16.8">
      <c r="L56185" s="404"/>
      <c r="M56185" s="404"/>
      <c r="N56185" s="404"/>
      <c r="O56185" s="404"/>
      <c r="P56185" s="404"/>
      <c r="Q56185" s="404"/>
      <c r="R56185" s="404"/>
      <c r="S56185" s="404"/>
      <c r="T56185" s="404"/>
    </row>
    <row r="56186" spans="12:20" ht="16.8">
      <c r="L56186" s="404"/>
      <c r="M56186" s="404"/>
      <c r="N56186" s="404"/>
      <c r="O56186" s="404"/>
      <c r="P56186" s="404"/>
      <c r="Q56186" s="404"/>
      <c r="R56186" s="404"/>
      <c r="S56186" s="404"/>
      <c r="T56186" s="404"/>
    </row>
    <row r="56187" spans="12:20" ht="16.8">
      <c r="L56187" s="404"/>
      <c r="M56187" s="404"/>
      <c r="N56187" s="404"/>
      <c r="O56187" s="404"/>
      <c r="P56187" s="404"/>
      <c r="Q56187" s="404"/>
      <c r="R56187" s="404"/>
      <c r="S56187" s="404"/>
      <c r="T56187" s="404"/>
    </row>
    <row r="56188" spans="12:20" ht="16.8">
      <c r="L56188" s="404"/>
      <c r="M56188" s="404"/>
      <c r="N56188" s="404"/>
      <c r="O56188" s="404"/>
      <c r="P56188" s="404"/>
      <c r="Q56188" s="404"/>
      <c r="R56188" s="404"/>
      <c r="S56188" s="404"/>
      <c r="T56188" s="404"/>
    </row>
    <row r="56189" spans="12:20" ht="16.8">
      <c r="L56189" s="404"/>
      <c r="M56189" s="404"/>
      <c r="N56189" s="404"/>
      <c r="O56189" s="404"/>
      <c r="P56189" s="404"/>
      <c r="Q56189" s="404"/>
      <c r="R56189" s="404"/>
      <c r="S56189" s="404"/>
      <c r="T56189" s="404"/>
    </row>
    <row r="56190" spans="12:20" ht="16.8">
      <c r="L56190" s="404"/>
      <c r="M56190" s="404"/>
      <c r="N56190" s="404"/>
      <c r="O56190" s="404"/>
      <c r="P56190" s="404"/>
      <c r="Q56190" s="404"/>
      <c r="R56190" s="404"/>
      <c r="S56190" s="404"/>
      <c r="T56190" s="404"/>
    </row>
    <row r="56191" spans="12:20" ht="16.8">
      <c r="L56191" s="404"/>
      <c r="M56191" s="404"/>
      <c r="N56191" s="404"/>
      <c r="O56191" s="404"/>
      <c r="P56191" s="404"/>
      <c r="Q56191" s="404"/>
      <c r="R56191" s="404"/>
      <c r="S56191" s="404"/>
      <c r="T56191" s="404"/>
    </row>
    <row r="56192" spans="12:20" ht="16.8">
      <c r="L56192" s="404"/>
      <c r="M56192" s="404"/>
      <c r="N56192" s="404"/>
      <c r="O56192" s="404"/>
      <c r="P56192" s="404"/>
      <c r="Q56192" s="404"/>
      <c r="R56192" s="404"/>
      <c r="S56192" s="404"/>
      <c r="T56192" s="404"/>
    </row>
    <row r="56193" spans="12:20" ht="16.8">
      <c r="L56193" s="404"/>
      <c r="M56193" s="404"/>
      <c r="N56193" s="404"/>
      <c r="O56193" s="404"/>
      <c r="P56193" s="404"/>
      <c r="Q56193" s="404"/>
      <c r="R56193" s="404"/>
      <c r="S56193" s="404"/>
      <c r="T56193" s="404"/>
    </row>
    <row r="56194" spans="12:20" ht="16.8">
      <c r="L56194" s="404"/>
      <c r="M56194" s="404"/>
      <c r="N56194" s="404"/>
      <c r="O56194" s="404"/>
      <c r="P56194" s="404"/>
      <c r="Q56194" s="404"/>
      <c r="R56194" s="404"/>
      <c r="S56194" s="404"/>
      <c r="T56194" s="404"/>
    </row>
    <row r="56195" spans="12:20" ht="16.8">
      <c r="L56195" s="404"/>
      <c r="M56195" s="404"/>
      <c r="N56195" s="404"/>
      <c r="O56195" s="404"/>
      <c r="P56195" s="404"/>
      <c r="Q56195" s="404"/>
      <c r="R56195" s="404"/>
      <c r="S56195" s="404"/>
      <c r="T56195" s="404"/>
    </row>
    <row r="56196" spans="12:20" ht="16.8">
      <c r="L56196" s="404"/>
      <c r="M56196" s="404"/>
      <c r="N56196" s="404"/>
      <c r="O56196" s="404"/>
      <c r="P56196" s="404"/>
      <c r="Q56196" s="404"/>
      <c r="R56196" s="404"/>
      <c r="S56196" s="404"/>
      <c r="T56196" s="404"/>
    </row>
    <row r="56197" spans="12:20" ht="16.8">
      <c r="L56197" s="404"/>
      <c r="M56197" s="404"/>
      <c r="N56197" s="404"/>
      <c r="O56197" s="404"/>
      <c r="P56197" s="404"/>
      <c r="Q56197" s="404"/>
      <c r="R56197" s="404"/>
      <c r="S56197" s="404"/>
      <c r="T56197" s="404"/>
    </row>
    <row r="56198" spans="12:20" ht="16.8">
      <c r="L56198" s="404"/>
      <c r="M56198" s="404"/>
      <c r="N56198" s="404"/>
      <c r="O56198" s="404"/>
      <c r="P56198" s="404"/>
      <c r="Q56198" s="404"/>
      <c r="R56198" s="404"/>
      <c r="S56198" s="404"/>
      <c r="T56198" s="404"/>
    </row>
    <row r="56199" spans="12:20" ht="16.8">
      <c r="L56199" s="404"/>
      <c r="M56199" s="404"/>
      <c r="N56199" s="404"/>
      <c r="O56199" s="404"/>
      <c r="P56199" s="404"/>
      <c r="Q56199" s="404"/>
      <c r="R56199" s="404"/>
      <c r="S56199" s="404"/>
      <c r="T56199" s="404"/>
    </row>
    <row r="56200" spans="12:20" ht="16.8">
      <c r="L56200" s="404"/>
      <c r="M56200" s="404"/>
      <c r="N56200" s="404"/>
      <c r="O56200" s="404"/>
      <c r="P56200" s="404"/>
      <c r="Q56200" s="404"/>
      <c r="R56200" s="404"/>
      <c r="S56200" s="404"/>
      <c r="T56200" s="404"/>
    </row>
    <row r="56201" spans="12:20" ht="16.8">
      <c r="L56201" s="404"/>
      <c r="M56201" s="404"/>
      <c r="N56201" s="404"/>
      <c r="O56201" s="404"/>
      <c r="P56201" s="404"/>
      <c r="Q56201" s="404"/>
      <c r="R56201" s="404"/>
      <c r="S56201" s="404"/>
      <c r="T56201" s="404"/>
    </row>
    <row r="56202" spans="12:20" ht="16.8">
      <c r="L56202" s="404"/>
      <c r="M56202" s="404"/>
      <c r="N56202" s="404"/>
      <c r="O56202" s="404"/>
      <c r="P56202" s="404"/>
      <c r="Q56202" s="404"/>
      <c r="R56202" s="404"/>
      <c r="S56202" s="404"/>
      <c r="T56202" s="404"/>
    </row>
    <row r="56203" spans="12:20" ht="16.8">
      <c r="L56203" s="404"/>
      <c r="M56203" s="404"/>
      <c r="N56203" s="404"/>
      <c r="O56203" s="404"/>
      <c r="P56203" s="404"/>
      <c r="Q56203" s="404"/>
      <c r="R56203" s="404"/>
      <c r="S56203" s="404"/>
      <c r="T56203" s="404"/>
    </row>
    <row r="56204" spans="12:20" ht="16.8">
      <c r="L56204" s="404"/>
      <c r="M56204" s="404"/>
      <c r="N56204" s="404"/>
      <c r="O56204" s="404"/>
      <c r="P56204" s="404"/>
      <c r="Q56204" s="404"/>
      <c r="R56204" s="404"/>
      <c r="S56204" s="404"/>
      <c r="T56204" s="404"/>
    </row>
    <row r="56205" spans="12:20" ht="16.8">
      <c r="L56205" s="404"/>
      <c r="M56205" s="404"/>
      <c r="N56205" s="404"/>
      <c r="O56205" s="404"/>
      <c r="P56205" s="404"/>
      <c r="Q56205" s="404"/>
      <c r="R56205" s="404"/>
      <c r="S56205" s="404"/>
      <c r="T56205" s="404"/>
    </row>
    <row r="56206" spans="12:20" ht="16.8">
      <c r="L56206" s="404"/>
      <c r="M56206" s="404"/>
      <c r="N56206" s="404"/>
      <c r="O56206" s="404"/>
      <c r="P56206" s="404"/>
      <c r="Q56206" s="404"/>
      <c r="R56206" s="404"/>
      <c r="S56206" s="404"/>
      <c r="T56206" s="404"/>
    </row>
    <row r="56207" spans="12:20" ht="16.8">
      <c r="L56207" s="404"/>
      <c r="M56207" s="404"/>
      <c r="N56207" s="404"/>
      <c r="O56207" s="404"/>
      <c r="P56207" s="404"/>
      <c r="Q56207" s="404"/>
      <c r="R56207" s="404"/>
      <c r="S56207" s="404"/>
      <c r="T56207" s="404"/>
    </row>
    <row r="56208" spans="12:20" ht="16.8">
      <c r="L56208" s="404"/>
      <c r="M56208" s="404"/>
      <c r="N56208" s="404"/>
      <c r="O56208" s="404"/>
      <c r="P56208" s="404"/>
      <c r="Q56208" s="404"/>
      <c r="R56208" s="404"/>
      <c r="S56208" s="404"/>
      <c r="T56208" s="404"/>
    </row>
    <row r="56209" spans="12:20" ht="16.8">
      <c r="L56209" s="404"/>
      <c r="M56209" s="404"/>
      <c r="N56209" s="404"/>
      <c r="O56209" s="404"/>
      <c r="P56209" s="404"/>
      <c r="Q56209" s="404"/>
      <c r="R56209" s="404"/>
      <c r="S56209" s="404"/>
      <c r="T56209" s="404"/>
    </row>
    <row r="56210" spans="12:20" ht="16.8">
      <c r="L56210" s="404"/>
      <c r="M56210" s="404"/>
      <c r="N56210" s="404"/>
      <c r="O56210" s="404"/>
      <c r="P56210" s="404"/>
      <c r="Q56210" s="404"/>
      <c r="R56210" s="404"/>
      <c r="S56210" s="404"/>
      <c r="T56210" s="404"/>
    </row>
    <row r="56211" spans="12:20" ht="16.8">
      <c r="L56211" s="404"/>
      <c r="M56211" s="404"/>
      <c r="N56211" s="404"/>
      <c r="O56211" s="404"/>
      <c r="P56211" s="404"/>
      <c r="Q56211" s="404"/>
      <c r="R56211" s="404"/>
      <c r="S56211" s="404"/>
      <c r="T56211" s="404"/>
    </row>
    <row r="56212" spans="12:20" ht="16.8">
      <c r="L56212" s="404"/>
      <c r="M56212" s="404"/>
      <c r="N56212" s="404"/>
      <c r="O56212" s="404"/>
      <c r="P56212" s="404"/>
      <c r="Q56212" s="404"/>
      <c r="R56212" s="404"/>
      <c r="S56212" s="404"/>
      <c r="T56212" s="404"/>
    </row>
    <row r="56213" spans="12:20" ht="16.8">
      <c r="L56213" s="404"/>
      <c r="M56213" s="404"/>
      <c r="N56213" s="404"/>
      <c r="O56213" s="404"/>
      <c r="P56213" s="404"/>
      <c r="Q56213" s="404"/>
      <c r="R56213" s="404"/>
      <c r="S56213" s="404"/>
      <c r="T56213" s="404"/>
    </row>
    <row r="56214" spans="12:20" ht="16.8">
      <c r="L56214" s="404"/>
      <c r="M56214" s="404"/>
      <c r="N56214" s="404"/>
      <c r="O56214" s="404"/>
      <c r="P56214" s="404"/>
      <c r="Q56214" s="404"/>
      <c r="R56214" s="404"/>
      <c r="S56214" s="404"/>
      <c r="T56214" s="404"/>
    </row>
    <row r="56215" spans="12:20" ht="16.8">
      <c r="L56215" s="404"/>
      <c r="M56215" s="404"/>
      <c r="N56215" s="404"/>
      <c r="O56215" s="404"/>
      <c r="P56215" s="404"/>
      <c r="Q56215" s="404"/>
      <c r="R56215" s="404"/>
      <c r="S56215" s="404"/>
      <c r="T56215" s="404"/>
    </row>
    <row r="56216" spans="12:20" ht="16.8">
      <c r="L56216" s="404"/>
      <c r="M56216" s="404"/>
      <c r="N56216" s="404"/>
      <c r="O56216" s="404"/>
      <c r="P56216" s="404"/>
      <c r="Q56216" s="404"/>
      <c r="R56216" s="404"/>
      <c r="S56216" s="404"/>
      <c r="T56216" s="404"/>
    </row>
    <row r="56217" spans="12:20" ht="16.8">
      <c r="L56217" s="404"/>
      <c r="M56217" s="404"/>
      <c r="N56217" s="404"/>
      <c r="O56217" s="404"/>
      <c r="P56217" s="404"/>
      <c r="Q56217" s="404"/>
      <c r="R56217" s="404"/>
      <c r="S56217" s="404"/>
      <c r="T56217" s="404"/>
    </row>
    <row r="56218" spans="12:20" ht="16.8">
      <c r="L56218" s="404"/>
      <c r="M56218" s="404"/>
      <c r="N56218" s="404"/>
      <c r="O56218" s="404"/>
      <c r="P56218" s="404"/>
      <c r="Q56218" s="404"/>
      <c r="R56218" s="404"/>
      <c r="S56218" s="404"/>
      <c r="T56218" s="404"/>
    </row>
    <row r="56219" spans="12:20" ht="16.8">
      <c r="L56219" s="404"/>
      <c r="M56219" s="404"/>
      <c r="N56219" s="404"/>
      <c r="O56219" s="404"/>
      <c r="P56219" s="404"/>
      <c r="Q56219" s="404"/>
      <c r="R56219" s="404"/>
      <c r="S56219" s="404"/>
      <c r="T56219" s="404"/>
    </row>
    <row r="56220" spans="12:20" ht="16.8">
      <c r="L56220" s="404"/>
      <c r="M56220" s="404"/>
      <c r="N56220" s="404"/>
      <c r="O56220" s="404"/>
      <c r="P56220" s="404"/>
      <c r="Q56220" s="404"/>
      <c r="R56220" s="404"/>
      <c r="S56220" s="404"/>
      <c r="T56220" s="404"/>
    </row>
    <row r="56221" spans="12:20" ht="16.8">
      <c r="L56221" s="404"/>
      <c r="M56221" s="404"/>
      <c r="N56221" s="404"/>
      <c r="O56221" s="404"/>
      <c r="P56221" s="404"/>
      <c r="Q56221" s="404"/>
      <c r="R56221" s="404"/>
      <c r="S56221" s="404"/>
      <c r="T56221" s="404"/>
    </row>
    <row r="56222" spans="12:20" ht="16.8">
      <c r="L56222" s="404"/>
      <c r="M56222" s="404"/>
      <c r="N56222" s="404"/>
      <c r="O56222" s="404"/>
      <c r="P56222" s="404"/>
      <c r="Q56222" s="404"/>
      <c r="R56222" s="404"/>
      <c r="S56222" s="404"/>
      <c r="T56222" s="404"/>
    </row>
    <row r="56223" spans="12:20" ht="16.8">
      <c r="L56223" s="404"/>
      <c r="M56223" s="404"/>
      <c r="N56223" s="404"/>
      <c r="O56223" s="404"/>
      <c r="P56223" s="404"/>
      <c r="Q56223" s="404"/>
      <c r="R56223" s="404"/>
      <c r="S56223" s="404"/>
      <c r="T56223" s="404"/>
    </row>
    <row r="56224" spans="12:20" ht="16.8">
      <c r="L56224" s="404"/>
      <c r="M56224" s="404"/>
      <c r="N56224" s="404"/>
      <c r="O56224" s="404"/>
      <c r="P56224" s="404"/>
      <c r="Q56224" s="404"/>
      <c r="R56224" s="404"/>
      <c r="S56224" s="404"/>
      <c r="T56224" s="404"/>
    </row>
    <row r="56225" spans="12:20" ht="16.8">
      <c r="L56225" s="404"/>
      <c r="M56225" s="404"/>
      <c r="N56225" s="404"/>
      <c r="O56225" s="404"/>
      <c r="P56225" s="404"/>
      <c r="Q56225" s="404"/>
      <c r="R56225" s="404"/>
      <c r="S56225" s="404"/>
      <c r="T56225" s="404"/>
    </row>
    <row r="56226" spans="12:20" ht="16.8">
      <c r="L56226" s="404"/>
      <c r="M56226" s="404"/>
      <c r="N56226" s="404"/>
      <c r="O56226" s="404"/>
      <c r="P56226" s="404"/>
      <c r="Q56226" s="404"/>
      <c r="R56226" s="404"/>
      <c r="S56226" s="404"/>
      <c r="T56226" s="404"/>
    </row>
    <row r="56227" spans="12:20" ht="16.8">
      <c r="L56227" s="404"/>
      <c r="M56227" s="404"/>
      <c r="N56227" s="404"/>
      <c r="O56227" s="404"/>
      <c r="P56227" s="404"/>
      <c r="Q56227" s="404"/>
      <c r="R56227" s="404"/>
      <c r="S56227" s="404"/>
      <c r="T56227" s="404"/>
    </row>
    <row r="56228" spans="12:20" ht="16.8">
      <c r="L56228" s="404"/>
      <c r="M56228" s="404"/>
      <c r="N56228" s="404"/>
      <c r="O56228" s="404"/>
      <c r="P56228" s="404"/>
      <c r="Q56228" s="404"/>
      <c r="R56228" s="404"/>
      <c r="S56228" s="404"/>
      <c r="T56228" s="404"/>
    </row>
    <row r="56229" spans="12:20" ht="16.8">
      <c r="L56229" s="404"/>
      <c r="M56229" s="404"/>
      <c r="N56229" s="404"/>
      <c r="O56229" s="404"/>
      <c r="P56229" s="404"/>
      <c r="Q56229" s="404"/>
      <c r="R56229" s="404"/>
      <c r="S56229" s="404"/>
      <c r="T56229" s="404"/>
    </row>
    <row r="56230" spans="12:20" ht="16.8">
      <c r="L56230" s="404"/>
      <c r="M56230" s="404"/>
      <c r="N56230" s="404"/>
      <c r="O56230" s="404"/>
      <c r="P56230" s="404"/>
      <c r="Q56230" s="404"/>
      <c r="R56230" s="404"/>
      <c r="S56230" s="404"/>
      <c r="T56230" s="404"/>
    </row>
    <row r="56231" spans="12:20" ht="16.8">
      <c r="L56231" s="404"/>
      <c r="M56231" s="404"/>
      <c r="N56231" s="404"/>
      <c r="O56231" s="404"/>
      <c r="P56231" s="404"/>
      <c r="Q56231" s="404"/>
      <c r="R56231" s="404"/>
      <c r="S56231" s="404"/>
      <c r="T56231" s="404"/>
    </row>
    <row r="56232" spans="12:20" ht="16.8">
      <c r="L56232" s="404"/>
      <c r="M56232" s="404"/>
      <c r="N56232" s="404"/>
      <c r="O56232" s="404"/>
      <c r="P56232" s="404"/>
      <c r="Q56232" s="404"/>
      <c r="R56232" s="404"/>
      <c r="S56232" s="404"/>
      <c r="T56232" s="404"/>
    </row>
    <row r="56233" spans="12:20" ht="16.8">
      <c r="L56233" s="404"/>
      <c r="M56233" s="404"/>
      <c r="N56233" s="404"/>
      <c r="O56233" s="404"/>
      <c r="P56233" s="404"/>
      <c r="Q56233" s="404"/>
      <c r="R56233" s="404"/>
      <c r="S56233" s="404"/>
      <c r="T56233" s="404"/>
    </row>
    <row r="56234" spans="12:20" ht="16.8">
      <c r="L56234" s="404"/>
      <c r="M56234" s="404"/>
      <c r="N56234" s="404"/>
      <c r="O56234" s="404"/>
      <c r="P56234" s="404"/>
      <c r="Q56234" s="404"/>
      <c r="R56234" s="404"/>
      <c r="S56234" s="404"/>
      <c r="T56234" s="404"/>
    </row>
    <row r="56235" spans="12:20" ht="16.8">
      <c r="L56235" s="404"/>
      <c r="M56235" s="404"/>
      <c r="N56235" s="404"/>
      <c r="O56235" s="404"/>
      <c r="P56235" s="404"/>
      <c r="Q56235" s="404"/>
      <c r="R56235" s="404"/>
      <c r="S56235" s="404"/>
      <c r="T56235" s="404"/>
    </row>
    <row r="56236" spans="12:20" ht="16.8">
      <c r="L56236" s="404"/>
      <c r="M56236" s="404"/>
      <c r="N56236" s="404"/>
      <c r="O56236" s="404"/>
      <c r="P56236" s="404"/>
      <c r="Q56236" s="404"/>
      <c r="R56236" s="404"/>
      <c r="S56236" s="404"/>
      <c r="T56236" s="404"/>
    </row>
    <row r="56237" spans="12:20" ht="16.8">
      <c r="L56237" s="404"/>
      <c r="M56237" s="404"/>
      <c r="N56237" s="404"/>
      <c r="O56237" s="404"/>
      <c r="P56237" s="404"/>
      <c r="Q56237" s="404"/>
      <c r="R56237" s="404"/>
      <c r="S56237" s="404"/>
      <c r="T56237" s="404"/>
    </row>
    <row r="56238" spans="12:20" ht="16.8">
      <c r="L56238" s="404"/>
      <c r="M56238" s="404"/>
      <c r="N56238" s="404"/>
      <c r="O56238" s="404"/>
      <c r="P56238" s="404"/>
      <c r="Q56238" s="404"/>
      <c r="R56238" s="404"/>
      <c r="S56238" s="404"/>
      <c r="T56238" s="404"/>
    </row>
    <row r="56239" spans="12:20" ht="16.8">
      <c r="L56239" s="404"/>
      <c r="M56239" s="404"/>
      <c r="N56239" s="404"/>
      <c r="O56239" s="404"/>
      <c r="P56239" s="404"/>
      <c r="Q56239" s="404"/>
      <c r="R56239" s="404"/>
      <c r="S56239" s="404"/>
      <c r="T56239" s="404"/>
    </row>
    <row r="56240" spans="12:20" ht="16.8">
      <c r="L56240" s="404"/>
      <c r="M56240" s="404"/>
      <c r="N56240" s="404"/>
      <c r="O56240" s="404"/>
      <c r="P56240" s="404"/>
      <c r="Q56240" s="404"/>
      <c r="R56240" s="404"/>
      <c r="S56240" s="404"/>
      <c r="T56240" s="404"/>
    </row>
    <row r="56241" spans="12:20" ht="16.8">
      <c r="L56241" s="404"/>
      <c r="M56241" s="404"/>
      <c r="N56241" s="404"/>
      <c r="O56241" s="404"/>
      <c r="P56241" s="404"/>
      <c r="Q56241" s="404"/>
      <c r="R56241" s="404"/>
      <c r="S56241" s="404"/>
      <c r="T56241" s="404"/>
    </row>
    <row r="56242" spans="12:20" ht="16.8">
      <c r="L56242" s="404"/>
      <c r="M56242" s="404"/>
      <c r="N56242" s="404"/>
      <c r="O56242" s="404"/>
      <c r="P56242" s="404"/>
      <c r="Q56242" s="404"/>
      <c r="R56242" s="404"/>
      <c r="S56242" s="404"/>
      <c r="T56242" s="404"/>
    </row>
    <row r="56243" spans="12:20" ht="16.8">
      <c r="L56243" s="404"/>
      <c r="M56243" s="404"/>
      <c r="N56243" s="404"/>
      <c r="O56243" s="404"/>
      <c r="P56243" s="404"/>
      <c r="Q56243" s="404"/>
      <c r="R56243" s="404"/>
      <c r="S56243" s="404"/>
      <c r="T56243" s="404"/>
    </row>
    <row r="56244" spans="12:20" ht="16.8">
      <c r="L56244" s="404"/>
      <c r="M56244" s="404"/>
      <c r="N56244" s="404"/>
      <c r="O56244" s="404"/>
      <c r="P56244" s="404"/>
      <c r="Q56244" s="404"/>
      <c r="R56244" s="404"/>
      <c r="S56244" s="404"/>
      <c r="T56244" s="404"/>
    </row>
    <row r="56245" spans="12:20" ht="16.8">
      <c r="L56245" s="404"/>
      <c r="M56245" s="404"/>
      <c r="N56245" s="404"/>
      <c r="O56245" s="404"/>
      <c r="P56245" s="404"/>
      <c r="Q56245" s="404"/>
      <c r="R56245" s="404"/>
      <c r="S56245" s="404"/>
      <c r="T56245" s="404"/>
    </row>
    <row r="56246" spans="12:20" ht="16.8">
      <c r="L56246" s="404"/>
      <c r="M56246" s="404"/>
      <c r="N56246" s="404"/>
      <c r="O56246" s="404"/>
      <c r="P56246" s="404"/>
      <c r="Q56246" s="404"/>
      <c r="R56246" s="404"/>
      <c r="S56246" s="404"/>
      <c r="T56246" s="404"/>
    </row>
    <row r="56247" spans="12:20" ht="16.8">
      <c r="L56247" s="404"/>
      <c r="M56247" s="404"/>
      <c r="N56247" s="404"/>
      <c r="O56247" s="404"/>
      <c r="P56247" s="404"/>
      <c r="Q56247" s="404"/>
      <c r="R56247" s="404"/>
      <c r="S56247" s="404"/>
      <c r="T56247" s="404"/>
    </row>
    <row r="56248" spans="12:20" ht="16.8">
      <c r="L56248" s="404"/>
      <c r="M56248" s="404"/>
      <c r="N56248" s="404"/>
      <c r="O56248" s="404"/>
      <c r="P56248" s="404"/>
      <c r="Q56248" s="404"/>
      <c r="R56248" s="404"/>
      <c r="S56248" s="404"/>
      <c r="T56248" s="404"/>
    </row>
    <row r="56249" spans="12:20" ht="16.8">
      <c r="L56249" s="404"/>
      <c r="M56249" s="404"/>
      <c r="N56249" s="404"/>
      <c r="O56249" s="404"/>
      <c r="P56249" s="404"/>
      <c r="Q56249" s="404"/>
      <c r="R56249" s="404"/>
      <c r="S56249" s="404"/>
      <c r="T56249" s="404"/>
    </row>
    <row r="56250" spans="12:20" ht="16.8">
      <c r="L56250" s="404"/>
      <c r="M56250" s="404"/>
      <c r="N56250" s="404"/>
      <c r="O56250" s="404"/>
      <c r="P56250" s="404"/>
      <c r="Q56250" s="404"/>
      <c r="R56250" s="404"/>
      <c r="S56250" s="404"/>
      <c r="T56250" s="404"/>
    </row>
    <row r="56251" spans="12:20" ht="16.8">
      <c r="L56251" s="404"/>
      <c r="M56251" s="404"/>
      <c r="N56251" s="404"/>
      <c r="O56251" s="404"/>
      <c r="P56251" s="404"/>
      <c r="Q56251" s="404"/>
      <c r="R56251" s="404"/>
      <c r="S56251" s="404"/>
      <c r="T56251" s="404"/>
    </row>
    <row r="56252" spans="12:20" ht="16.8">
      <c r="L56252" s="404"/>
      <c r="M56252" s="404"/>
      <c r="N56252" s="404"/>
      <c r="O56252" s="404"/>
      <c r="P56252" s="404"/>
      <c r="Q56252" s="404"/>
      <c r="R56252" s="404"/>
      <c r="S56252" s="404"/>
      <c r="T56252" s="404"/>
    </row>
    <row r="56253" spans="12:20" ht="16.8">
      <c r="L56253" s="404"/>
      <c r="M56253" s="404"/>
      <c r="N56253" s="404"/>
      <c r="O56253" s="404"/>
      <c r="P56253" s="404"/>
      <c r="Q56253" s="404"/>
      <c r="R56253" s="404"/>
      <c r="S56253" s="404"/>
      <c r="T56253" s="404"/>
    </row>
    <row r="56254" spans="12:20" ht="16.8">
      <c r="L56254" s="404"/>
      <c r="M56254" s="404"/>
      <c r="N56254" s="404"/>
      <c r="O56254" s="404"/>
      <c r="P56254" s="404"/>
      <c r="Q56254" s="404"/>
      <c r="R56254" s="404"/>
      <c r="S56254" s="404"/>
      <c r="T56254" s="404"/>
    </row>
    <row r="56255" spans="12:20" ht="16.8">
      <c r="L56255" s="404"/>
      <c r="M56255" s="404"/>
      <c r="N56255" s="404"/>
      <c r="O56255" s="404"/>
      <c r="P56255" s="404"/>
      <c r="Q56255" s="404"/>
      <c r="R56255" s="404"/>
      <c r="S56255" s="404"/>
      <c r="T56255" s="404"/>
    </row>
    <row r="56256" spans="12:20" ht="16.8">
      <c r="L56256" s="404"/>
      <c r="M56256" s="404"/>
      <c r="N56256" s="404"/>
      <c r="O56256" s="404"/>
      <c r="P56256" s="404"/>
      <c r="Q56256" s="404"/>
      <c r="R56256" s="404"/>
      <c r="S56256" s="404"/>
      <c r="T56256" s="404"/>
    </row>
    <row r="56257" spans="12:20" ht="16.8">
      <c r="L56257" s="404"/>
      <c r="M56257" s="404"/>
      <c r="N56257" s="404"/>
      <c r="O56257" s="404"/>
      <c r="P56257" s="404"/>
      <c r="Q56257" s="404"/>
      <c r="R56257" s="404"/>
      <c r="S56257" s="404"/>
      <c r="T56257" s="404"/>
    </row>
    <row r="56258" spans="12:20" ht="16.8">
      <c r="L56258" s="404"/>
      <c r="M56258" s="404"/>
      <c r="N56258" s="404"/>
      <c r="O56258" s="404"/>
      <c r="P56258" s="404"/>
      <c r="Q56258" s="404"/>
      <c r="R56258" s="404"/>
      <c r="S56258" s="404"/>
      <c r="T56258" s="404"/>
    </row>
    <row r="56259" spans="12:20" ht="16.8">
      <c r="L56259" s="404"/>
      <c r="M56259" s="404"/>
      <c r="N56259" s="404"/>
      <c r="O56259" s="404"/>
      <c r="P56259" s="404"/>
      <c r="Q56259" s="404"/>
      <c r="R56259" s="404"/>
      <c r="S56259" s="404"/>
      <c r="T56259" s="404"/>
    </row>
    <row r="56260" spans="12:20" ht="16.8">
      <c r="L56260" s="404"/>
      <c r="M56260" s="404"/>
      <c r="N56260" s="404"/>
      <c r="O56260" s="404"/>
      <c r="P56260" s="404"/>
      <c r="Q56260" s="404"/>
      <c r="R56260" s="404"/>
      <c r="S56260" s="404"/>
      <c r="T56260" s="404"/>
    </row>
    <row r="56261" spans="12:20" ht="16.8">
      <c r="L56261" s="404"/>
      <c r="M56261" s="404"/>
      <c r="N56261" s="404"/>
      <c r="O56261" s="404"/>
      <c r="P56261" s="404"/>
      <c r="Q56261" s="404"/>
      <c r="R56261" s="404"/>
      <c r="S56261" s="404"/>
      <c r="T56261" s="404"/>
    </row>
    <row r="56262" spans="12:20" ht="16.8">
      <c r="L56262" s="404"/>
      <c r="M56262" s="404"/>
      <c r="N56262" s="404"/>
      <c r="O56262" s="404"/>
      <c r="P56262" s="404"/>
      <c r="Q56262" s="404"/>
      <c r="R56262" s="404"/>
      <c r="S56262" s="404"/>
      <c r="T56262" s="404"/>
    </row>
    <row r="56263" spans="12:20" ht="16.8">
      <c r="L56263" s="404"/>
      <c r="M56263" s="404"/>
      <c r="N56263" s="404"/>
      <c r="O56263" s="404"/>
      <c r="P56263" s="404"/>
      <c r="Q56263" s="404"/>
      <c r="R56263" s="404"/>
      <c r="S56263" s="404"/>
      <c r="T56263" s="404"/>
    </row>
    <row r="56264" spans="12:20" ht="16.8">
      <c r="L56264" s="404"/>
      <c r="M56264" s="404"/>
      <c r="N56264" s="404"/>
      <c r="O56264" s="404"/>
      <c r="P56264" s="404"/>
      <c r="Q56264" s="404"/>
      <c r="R56264" s="404"/>
      <c r="S56264" s="404"/>
      <c r="T56264" s="404"/>
    </row>
    <row r="56265" spans="12:20" ht="16.8">
      <c r="L56265" s="404"/>
      <c r="M56265" s="404"/>
      <c r="N56265" s="404"/>
      <c r="O56265" s="404"/>
      <c r="P56265" s="404"/>
      <c r="Q56265" s="404"/>
      <c r="R56265" s="404"/>
      <c r="S56265" s="404"/>
      <c r="T56265" s="404"/>
    </row>
    <row r="56266" spans="12:20" ht="16.8">
      <c r="L56266" s="404"/>
      <c r="M56266" s="404"/>
      <c r="N56266" s="404"/>
      <c r="O56266" s="404"/>
      <c r="P56266" s="404"/>
      <c r="Q56266" s="404"/>
      <c r="R56266" s="404"/>
      <c r="S56266" s="404"/>
      <c r="T56266" s="404"/>
    </row>
    <row r="56267" spans="12:20" ht="16.8">
      <c r="L56267" s="404"/>
      <c r="M56267" s="404"/>
      <c r="N56267" s="404"/>
      <c r="O56267" s="404"/>
      <c r="P56267" s="404"/>
      <c r="Q56267" s="404"/>
      <c r="R56267" s="404"/>
      <c r="S56267" s="404"/>
      <c r="T56267" s="404"/>
    </row>
    <row r="56268" spans="12:20" ht="16.8">
      <c r="L56268" s="404"/>
      <c r="M56268" s="404"/>
      <c r="N56268" s="404"/>
      <c r="O56268" s="404"/>
      <c r="P56268" s="404"/>
      <c r="Q56268" s="404"/>
      <c r="R56268" s="404"/>
      <c r="S56268" s="404"/>
      <c r="T56268" s="404"/>
    </row>
    <row r="56269" spans="12:20" ht="16.8">
      <c r="L56269" s="404"/>
      <c r="M56269" s="404"/>
      <c r="N56269" s="404"/>
      <c r="O56269" s="404"/>
      <c r="P56269" s="404"/>
      <c r="Q56269" s="404"/>
      <c r="R56269" s="404"/>
      <c r="S56269" s="404"/>
      <c r="T56269" s="404"/>
    </row>
    <row r="56270" spans="12:20" ht="16.8">
      <c r="L56270" s="404"/>
      <c r="M56270" s="404"/>
      <c r="N56270" s="404"/>
      <c r="O56270" s="404"/>
      <c r="P56270" s="404"/>
      <c r="Q56270" s="404"/>
      <c r="R56270" s="404"/>
      <c r="S56270" s="404"/>
      <c r="T56270" s="404"/>
    </row>
    <row r="56271" spans="12:20" ht="16.8">
      <c r="L56271" s="404"/>
      <c r="M56271" s="404"/>
      <c r="N56271" s="404"/>
      <c r="O56271" s="404"/>
      <c r="P56271" s="404"/>
      <c r="Q56271" s="404"/>
      <c r="R56271" s="404"/>
      <c r="S56271" s="404"/>
      <c r="T56271" s="404"/>
    </row>
    <row r="56272" spans="12:20" ht="16.8">
      <c r="L56272" s="404"/>
      <c r="M56272" s="404"/>
      <c r="N56272" s="404"/>
      <c r="O56272" s="404"/>
      <c r="P56272" s="404"/>
      <c r="Q56272" s="404"/>
      <c r="R56272" s="404"/>
      <c r="S56272" s="404"/>
      <c r="T56272" s="404"/>
    </row>
    <row r="56273" spans="12:20" ht="16.8">
      <c r="L56273" s="404"/>
      <c r="M56273" s="404"/>
      <c r="N56273" s="404"/>
      <c r="O56273" s="404"/>
      <c r="P56273" s="404"/>
      <c r="Q56273" s="404"/>
      <c r="R56273" s="404"/>
      <c r="S56273" s="404"/>
      <c r="T56273" s="404"/>
    </row>
    <row r="56274" spans="12:20" ht="16.8">
      <c r="L56274" s="404"/>
      <c r="M56274" s="404"/>
      <c r="N56274" s="404"/>
      <c r="O56274" s="404"/>
      <c r="P56274" s="404"/>
      <c r="Q56274" s="404"/>
      <c r="R56274" s="404"/>
      <c r="S56274" s="404"/>
      <c r="T56274" s="404"/>
    </row>
    <row r="56275" spans="12:20" ht="16.8">
      <c r="L56275" s="404"/>
      <c r="M56275" s="404"/>
      <c r="N56275" s="404"/>
      <c r="O56275" s="404"/>
      <c r="P56275" s="404"/>
      <c r="Q56275" s="404"/>
      <c r="R56275" s="404"/>
      <c r="S56275" s="404"/>
      <c r="T56275" s="404"/>
    </row>
    <row r="56276" spans="12:20" ht="16.8">
      <c r="L56276" s="404"/>
      <c r="M56276" s="404"/>
      <c r="N56276" s="404"/>
      <c r="O56276" s="404"/>
      <c r="P56276" s="404"/>
      <c r="Q56276" s="404"/>
      <c r="R56276" s="404"/>
      <c r="S56276" s="404"/>
      <c r="T56276" s="404"/>
    </row>
    <row r="56277" spans="12:20" ht="16.8">
      <c r="L56277" s="404"/>
      <c r="M56277" s="404"/>
      <c r="N56277" s="404"/>
      <c r="O56277" s="404"/>
      <c r="P56277" s="404"/>
      <c r="Q56277" s="404"/>
      <c r="R56277" s="404"/>
      <c r="S56277" s="404"/>
      <c r="T56277" s="404"/>
    </row>
    <row r="56278" spans="12:20" ht="16.8">
      <c r="L56278" s="404"/>
      <c r="M56278" s="404"/>
      <c r="N56278" s="404"/>
      <c r="O56278" s="404"/>
      <c r="P56278" s="404"/>
      <c r="Q56278" s="404"/>
      <c r="R56278" s="404"/>
      <c r="S56278" s="404"/>
      <c r="T56278" s="404"/>
    </row>
    <row r="56279" spans="12:20" ht="16.8">
      <c r="L56279" s="404"/>
      <c r="M56279" s="404"/>
      <c r="N56279" s="404"/>
      <c r="O56279" s="404"/>
      <c r="P56279" s="404"/>
      <c r="Q56279" s="404"/>
      <c r="R56279" s="404"/>
      <c r="S56279" s="404"/>
      <c r="T56279" s="404"/>
    </row>
    <row r="56280" spans="12:20" ht="16.8">
      <c r="L56280" s="404"/>
      <c r="M56280" s="404"/>
      <c r="N56280" s="404"/>
      <c r="O56280" s="404"/>
      <c r="P56280" s="404"/>
      <c r="Q56280" s="404"/>
      <c r="R56280" s="404"/>
      <c r="S56280" s="404"/>
      <c r="T56280" s="404"/>
    </row>
    <row r="56281" spans="12:20" ht="16.8">
      <c r="L56281" s="404"/>
      <c r="M56281" s="404"/>
      <c r="N56281" s="404"/>
      <c r="O56281" s="404"/>
      <c r="P56281" s="404"/>
      <c r="Q56281" s="404"/>
      <c r="R56281" s="404"/>
      <c r="S56281" s="404"/>
      <c r="T56281" s="404"/>
    </row>
    <row r="56282" spans="12:20" ht="16.8">
      <c r="L56282" s="404"/>
      <c r="M56282" s="404"/>
      <c r="N56282" s="404"/>
      <c r="O56282" s="404"/>
      <c r="P56282" s="404"/>
      <c r="Q56282" s="404"/>
      <c r="R56282" s="404"/>
      <c r="S56282" s="404"/>
      <c r="T56282" s="404"/>
    </row>
    <row r="56283" spans="12:20" ht="16.8">
      <c r="L56283" s="404"/>
      <c r="M56283" s="404"/>
      <c r="N56283" s="404"/>
      <c r="O56283" s="404"/>
      <c r="P56283" s="404"/>
      <c r="Q56283" s="404"/>
      <c r="R56283" s="404"/>
      <c r="S56283" s="404"/>
      <c r="T56283" s="404"/>
    </row>
    <row r="56284" spans="12:20" ht="16.8">
      <c r="L56284" s="404"/>
      <c r="M56284" s="404"/>
      <c r="N56284" s="404"/>
      <c r="O56284" s="404"/>
      <c r="P56284" s="404"/>
      <c r="Q56284" s="404"/>
      <c r="R56284" s="404"/>
      <c r="S56284" s="404"/>
      <c r="T56284" s="404"/>
    </row>
    <row r="56285" spans="12:20" ht="16.8">
      <c r="L56285" s="404"/>
      <c r="M56285" s="404"/>
      <c r="N56285" s="404"/>
      <c r="O56285" s="404"/>
      <c r="P56285" s="404"/>
      <c r="Q56285" s="404"/>
      <c r="R56285" s="404"/>
      <c r="S56285" s="404"/>
      <c r="T56285" s="404"/>
    </row>
    <row r="56286" spans="12:20" ht="16.8">
      <c r="L56286" s="404"/>
      <c r="M56286" s="404"/>
      <c r="N56286" s="404"/>
      <c r="O56286" s="404"/>
      <c r="P56286" s="404"/>
      <c r="Q56286" s="404"/>
      <c r="R56286" s="404"/>
      <c r="S56286" s="404"/>
      <c r="T56286" s="404"/>
    </row>
    <row r="56287" spans="12:20" ht="16.8">
      <c r="L56287" s="404"/>
      <c r="M56287" s="404"/>
      <c r="N56287" s="404"/>
      <c r="O56287" s="404"/>
      <c r="P56287" s="404"/>
      <c r="Q56287" s="404"/>
      <c r="R56287" s="404"/>
      <c r="S56287" s="404"/>
      <c r="T56287" s="404"/>
    </row>
    <row r="56288" spans="12:20" ht="16.8">
      <c r="L56288" s="404"/>
      <c r="M56288" s="404"/>
      <c r="N56288" s="404"/>
      <c r="O56288" s="404"/>
      <c r="P56288" s="404"/>
      <c r="Q56288" s="404"/>
      <c r="R56288" s="404"/>
      <c r="S56288" s="404"/>
      <c r="T56288" s="404"/>
    </row>
    <row r="56289" spans="12:20" ht="16.8">
      <c r="L56289" s="404"/>
      <c r="M56289" s="404"/>
      <c r="N56289" s="404"/>
      <c r="O56289" s="404"/>
      <c r="P56289" s="404"/>
      <c r="Q56289" s="404"/>
      <c r="R56289" s="404"/>
      <c r="S56289" s="404"/>
      <c r="T56289" s="404"/>
    </row>
    <row r="56290" spans="12:20" ht="16.8">
      <c r="L56290" s="404"/>
      <c r="M56290" s="404"/>
      <c r="N56290" s="404"/>
      <c r="O56290" s="404"/>
      <c r="P56290" s="404"/>
      <c r="Q56290" s="404"/>
      <c r="R56290" s="404"/>
      <c r="S56290" s="404"/>
      <c r="T56290" s="404"/>
    </row>
    <row r="56291" spans="12:20" ht="16.8">
      <c r="L56291" s="404"/>
      <c r="M56291" s="404"/>
      <c r="N56291" s="404"/>
      <c r="O56291" s="404"/>
      <c r="P56291" s="404"/>
      <c r="Q56291" s="404"/>
      <c r="R56291" s="404"/>
      <c r="S56291" s="404"/>
      <c r="T56291" s="404"/>
    </row>
    <row r="56292" spans="12:20" ht="16.8">
      <c r="L56292" s="404"/>
      <c r="M56292" s="404"/>
      <c r="N56292" s="404"/>
      <c r="O56292" s="404"/>
      <c r="P56292" s="404"/>
      <c r="Q56292" s="404"/>
      <c r="R56292" s="404"/>
      <c r="S56292" s="404"/>
      <c r="T56292" s="404"/>
    </row>
    <row r="56293" spans="12:20" ht="16.8">
      <c r="L56293" s="404"/>
      <c r="M56293" s="404"/>
      <c r="N56293" s="404"/>
      <c r="O56293" s="404"/>
      <c r="P56293" s="404"/>
      <c r="Q56293" s="404"/>
      <c r="R56293" s="404"/>
      <c r="S56293" s="404"/>
      <c r="T56293" s="404"/>
    </row>
    <row r="56294" spans="12:20" ht="16.8">
      <c r="L56294" s="404"/>
      <c r="M56294" s="404"/>
      <c r="N56294" s="404"/>
      <c r="O56294" s="404"/>
      <c r="P56294" s="404"/>
      <c r="Q56294" s="404"/>
      <c r="R56294" s="404"/>
      <c r="S56294" s="404"/>
      <c r="T56294" s="404"/>
    </row>
    <row r="56295" spans="12:20" ht="16.8">
      <c r="L56295" s="404"/>
      <c r="M56295" s="404"/>
      <c r="N56295" s="404"/>
      <c r="O56295" s="404"/>
      <c r="P56295" s="404"/>
      <c r="Q56295" s="404"/>
      <c r="R56295" s="404"/>
      <c r="S56295" s="404"/>
      <c r="T56295" s="404"/>
    </row>
    <row r="56296" spans="12:20" ht="16.8">
      <c r="L56296" s="404"/>
      <c r="M56296" s="404"/>
      <c r="N56296" s="404"/>
      <c r="O56296" s="404"/>
      <c r="P56296" s="404"/>
      <c r="Q56296" s="404"/>
      <c r="R56296" s="404"/>
      <c r="S56296" s="404"/>
      <c r="T56296" s="404"/>
    </row>
    <row r="56297" spans="12:20" ht="16.8">
      <c r="L56297" s="404"/>
      <c r="M56297" s="404"/>
      <c r="N56297" s="404"/>
      <c r="O56297" s="404"/>
      <c r="P56297" s="404"/>
      <c r="Q56297" s="404"/>
      <c r="R56297" s="404"/>
      <c r="S56297" s="404"/>
      <c r="T56297" s="404"/>
    </row>
    <row r="56298" spans="12:20" ht="16.8">
      <c r="L56298" s="404"/>
      <c r="M56298" s="404"/>
      <c r="N56298" s="404"/>
      <c r="O56298" s="404"/>
      <c r="P56298" s="404"/>
      <c r="Q56298" s="404"/>
      <c r="R56298" s="404"/>
      <c r="S56298" s="404"/>
      <c r="T56298" s="404"/>
    </row>
    <row r="56299" spans="12:20" ht="16.8">
      <c r="L56299" s="404"/>
      <c r="M56299" s="404"/>
      <c r="N56299" s="404"/>
      <c r="O56299" s="404"/>
      <c r="P56299" s="404"/>
      <c r="Q56299" s="404"/>
      <c r="R56299" s="404"/>
      <c r="S56299" s="404"/>
      <c r="T56299" s="404"/>
    </row>
    <row r="56300" spans="12:20" ht="16.8">
      <c r="L56300" s="404"/>
      <c r="M56300" s="404"/>
      <c r="N56300" s="404"/>
      <c r="O56300" s="404"/>
      <c r="P56300" s="404"/>
      <c r="Q56300" s="404"/>
      <c r="R56300" s="404"/>
      <c r="S56300" s="404"/>
      <c r="T56300" s="404"/>
    </row>
    <row r="56301" spans="12:20" ht="16.8">
      <c r="L56301" s="404"/>
      <c r="M56301" s="404"/>
      <c r="N56301" s="404"/>
      <c r="O56301" s="404"/>
      <c r="P56301" s="404"/>
      <c r="Q56301" s="404"/>
      <c r="R56301" s="404"/>
      <c r="S56301" s="404"/>
      <c r="T56301" s="404"/>
    </row>
    <row r="56302" spans="12:20" ht="16.8">
      <c r="L56302" s="404"/>
      <c r="M56302" s="404"/>
      <c r="N56302" s="404"/>
      <c r="O56302" s="404"/>
      <c r="P56302" s="404"/>
      <c r="Q56302" s="404"/>
      <c r="R56302" s="404"/>
      <c r="S56302" s="404"/>
      <c r="T56302" s="404"/>
    </row>
    <row r="56303" spans="12:20" ht="16.8">
      <c r="L56303" s="404"/>
      <c r="M56303" s="404"/>
      <c r="N56303" s="404"/>
      <c r="O56303" s="404"/>
      <c r="P56303" s="404"/>
      <c r="Q56303" s="404"/>
      <c r="R56303" s="404"/>
      <c r="S56303" s="404"/>
      <c r="T56303" s="404"/>
    </row>
    <row r="56304" spans="12:20" ht="16.8">
      <c r="L56304" s="404"/>
      <c r="M56304" s="404"/>
      <c r="N56304" s="404"/>
      <c r="O56304" s="404"/>
      <c r="P56304" s="404"/>
      <c r="Q56304" s="404"/>
      <c r="R56304" s="404"/>
      <c r="S56304" s="404"/>
      <c r="T56304" s="404"/>
    </row>
    <row r="56305" spans="12:20" ht="16.8">
      <c r="L56305" s="404"/>
      <c r="M56305" s="404"/>
      <c r="N56305" s="404"/>
      <c r="O56305" s="404"/>
      <c r="P56305" s="404"/>
      <c r="Q56305" s="404"/>
      <c r="R56305" s="404"/>
      <c r="S56305" s="404"/>
      <c r="T56305" s="404"/>
    </row>
    <row r="56306" spans="12:20" ht="16.8">
      <c r="L56306" s="404"/>
      <c r="M56306" s="404"/>
      <c r="N56306" s="404"/>
      <c r="O56306" s="404"/>
      <c r="P56306" s="404"/>
      <c r="Q56306" s="404"/>
      <c r="R56306" s="404"/>
      <c r="S56306" s="404"/>
      <c r="T56306" s="404"/>
    </row>
    <row r="56307" spans="12:20" ht="16.8">
      <c r="L56307" s="404"/>
      <c r="M56307" s="404"/>
      <c r="N56307" s="404"/>
      <c r="O56307" s="404"/>
      <c r="P56307" s="404"/>
      <c r="Q56307" s="404"/>
      <c r="R56307" s="404"/>
      <c r="S56307" s="404"/>
      <c r="T56307" s="404"/>
    </row>
    <row r="56308" spans="12:20" ht="16.8">
      <c r="L56308" s="404"/>
      <c r="M56308" s="404"/>
      <c r="N56308" s="404"/>
      <c r="O56308" s="404"/>
      <c r="P56308" s="404"/>
      <c r="Q56308" s="404"/>
      <c r="R56308" s="404"/>
      <c r="S56308" s="404"/>
      <c r="T56308" s="404"/>
    </row>
    <row r="56309" spans="12:20" ht="16.8">
      <c r="L56309" s="404"/>
      <c r="M56309" s="404"/>
      <c r="N56309" s="404"/>
      <c r="O56309" s="404"/>
      <c r="P56309" s="404"/>
      <c r="Q56309" s="404"/>
      <c r="R56309" s="404"/>
      <c r="S56309" s="404"/>
      <c r="T56309" s="404"/>
    </row>
    <row r="56310" spans="12:20" ht="16.8">
      <c r="L56310" s="404"/>
      <c r="M56310" s="404"/>
      <c r="N56310" s="404"/>
      <c r="O56310" s="404"/>
      <c r="P56310" s="404"/>
      <c r="Q56310" s="404"/>
      <c r="R56310" s="404"/>
      <c r="S56310" s="404"/>
      <c r="T56310" s="404"/>
    </row>
    <row r="56311" spans="12:20" ht="16.8">
      <c r="L56311" s="404"/>
      <c r="M56311" s="404"/>
      <c r="N56311" s="404"/>
      <c r="O56311" s="404"/>
      <c r="P56311" s="404"/>
      <c r="Q56311" s="404"/>
      <c r="R56311" s="404"/>
      <c r="S56311" s="404"/>
      <c r="T56311" s="404"/>
    </row>
    <row r="56312" spans="12:20" ht="16.8">
      <c r="L56312" s="404"/>
      <c r="M56312" s="404"/>
      <c r="N56312" s="404"/>
      <c r="O56312" s="404"/>
      <c r="P56312" s="404"/>
      <c r="Q56312" s="404"/>
      <c r="R56312" s="404"/>
      <c r="S56312" s="404"/>
      <c r="T56312" s="404"/>
    </row>
    <row r="56313" spans="12:20" ht="16.8">
      <c r="L56313" s="404"/>
      <c r="M56313" s="404"/>
      <c r="N56313" s="404"/>
      <c r="O56313" s="404"/>
      <c r="P56313" s="404"/>
      <c r="Q56313" s="404"/>
      <c r="R56313" s="404"/>
      <c r="S56313" s="404"/>
      <c r="T56313" s="404"/>
    </row>
    <row r="56314" spans="12:20" ht="16.8">
      <c r="L56314" s="404"/>
      <c r="M56314" s="404"/>
      <c r="N56314" s="404"/>
      <c r="O56314" s="404"/>
      <c r="P56314" s="404"/>
      <c r="Q56314" s="404"/>
      <c r="R56314" s="404"/>
      <c r="S56314" s="404"/>
      <c r="T56314" s="404"/>
    </row>
    <row r="56315" spans="12:20" ht="16.8">
      <c r="L56315" s="404"/>
      <c r="M56315" s="404"/>
      <c r="N56315" s="404"/>
      <c r="O56315" s="404"/>
      <c r="P56315" s="404"/>
      <c r="Q56315" s="404"/>
      <c r="R56315" s="404"/>
      <c r="S56315" s="404"/>
      <c r="T56315" s="404"/>
    </row>
    <row r="56316" spans="12:20" ht="16.8">
      <c r="L56316" s="404"/>
      <c r="M56316" s="404"/>
      <c r="N56316" s="404"/>
      <c r="O56316" s="404"/>
      <c r="P56316" s="404"/>
      <c r="Q56316" s="404"/>
      <c r="R56316" s="404"/>
      <c r="S56316" s="404"/>
      <c r="T56316" s="404"/>
    </row>
    <row r="56317" spans="12:20" ht="16.8">
      <c r="L56317" s="404"/>
      <c r="M56317" s="404"/>
      <c r="N56317" s="404"/>
      <c r="O56317" s="404"/>
      <c r="P56317" s="404"/>
      <c r="Q56317" s="404"/>
      <c r="R56317" s="404"/>
      <c r="S56317" s="404"/>
      <c r="T56317" s="404"/>
    </row>
    <row r="56318" spans="12:20" ht="16.8">
      <c r="L56318" s="404"/>
      <c r="M56318" s="404"/>
      <c r="N56318" s="404"/>
      <c r="O56318" s="404"/>
      <c r="P56318" s="404"/>
      <c r="Q56318" s="404"/>
      <c r="R56318" s="404"/>
      <c r="S56318" s="404"/>
      <c r="T56318" s="404"/>
    </row>
    <row r="56319" spans="12:20" ht="16.8">
      <c r="L56319" s="404"/>
      <c r="M56319" s="404"/>
      <c r="N56319" s="404"/>
      <c r="O56319" s="404"/>
      <c r="P56319" s="404"/>
      <c r="Q56319" s="404"/>
      <c r="R56319" s="404"/>
      <c r="S56319" s="404"/>
      <c r="T56319" s="404"/>
    </row>
    <row r="56320" spans="12:20" ht="16.8">
      <c r="L56320" s="404"/>
      <c r="M56320" s="404"/>
      <c r="N56320" s="404"/>
      <c r="O56320" s="404"/>
      <c r="P56320" s="404"/>
      <c r="Q56320" s="404"/>
      <c r="R56320" s="404"/>
      <c r="S56320" s="404"/>
      <c r="T56320" s="404"/>
    </row>
    <row r="56321" spans="12:20" ht="16.8">
      <c r="L56321" s="404"/>
      <c r="M56321" s="404"/>
      <c r="N56321" s="404"/>
      <c r="O56321" s="404"/>
      <c r="P56321" s="404"/>
      <c r="Q56321" s="404"/>
      <c r="R56321" s="404"/>
      <c r="S56321" s="404"/>
      <c r="T56321" s="404"/>
    </row>
    <row r="56322" spans="12:20" ht="16.8">
      <c r="L56322" s="404"/>
      <c r="M56322" s="404"/>
      <c r="N56322" s="404"/>
      <c r="O56322" s="404"/>
      <c r="P56322" s="404"/>
      <c r="Q56322" s="404"/>
      <c r="R56322" s="404"/>
      <c r="S56322" s="404"/>
      <c r="T56322" s="404"/>
    </row>
    <row r="56323" spans="12:20" ht="16.8">
      <c r="L56323" s="404"/>
      <c r="M56323" s="404"/>
      <c r="N56323" s="404"/>
      <c r="O56323" s="404"/>
      <c r="P56323" s="404"/>
      <c r="Q56323" s="404"/>
      <c r="R56323" s="404"/>
      <c r="S56323" s="404"/>
      <c r="T56323" s="404"/>
    </row>
    <row r="56324" spans="12:20" ht="16.8">
      <c r="L56324" s="404"/>
      <c r="M56324" s="404"/>
      <c r="N56324" s="404"/>
      <c r="O56324" s="404"/>
      <c r="P56324" s="404"/>
      <c r="Q56324" s="404"/>
      <c r="R56324" s="404"/>
      <c r="S56324" s="404"/>
      <c r="T56324" s="404"/>
    </row>
    <row r="56325" spans="12:20" ht="16.8">
      <c r="L56325" s="404"/>
      <c r="M56325" s="404"/>
      <c r="N56325" s="404"/>
      <c r="O56325" s="404"/>
      <c r="P56325" s="404"/>
      <c r="Q56325" s="404"/>
      <c r="R56325" s="404"/>
      <c r="S56325" s="404"/>
      <c r="T56325" s="404"/>
    </row>
    <row r="56326" spans="12:20" ht="16.8">
      <c r="L56326" s="404"/>
      <c r="M56326" s="404"/>
      <c r="N56326" s="404"/>
      <c r="O56326" s="404"/>
      <c r="P56326" s="404"/>
      <c r="Q56326" s="404"/>
      <c r="R56326" s="404"/>
      <c r="S56326" s="404"/>
      <c r="T56326" s="404"/>
    </row>
    <row r="56327" spans="12:20" ht="16.8">
      <c r="L56327" s="404"/>
      <c r="M56327" s="404"/>
      <c r="N56327" s="404"/>
      <c r="O56327" s="404"/>
      <c r="P56327" s="404"/>
      <c r="Q56327" s="404"/>
      <c r="R56327" s="404"/>
      <c r="S56327" s="404"/>
      <c r="T56327" s="404"/>
    </row>
    <row r="56328" spans="12:20" ht="16.8">
      <c r="L56328" s="404"/>
      <c r="M56328" s="404"/>
      <c r="N56328" s="404"/>
      <c r="O56328" s="404"/>
      <c r="P56328" s="404"/>
      <c r="Q56328" s="404"/>
      <c r="R56328" s="404"/>
      <c r="S56328" s="404"/>
      <c r="T56328" s="404"/>
    </row>
    <row r="56329" spans="12:20" ht="16.8">
      <c r="L56329" s="404"/>
      <c r="M56329" s="404"/>
      <c r="N56329" s="404"/>
      <c r="O56329" s="404"/>
      <c r="P56329" s="404"/>
      <c r="Q56329" s="404"/>
      <c r="R56329" s="404"/>
      <c r="S56329" s="404"/>
      <c r="T56329" s="404"/>
    </row>
    <row r="56330" spans="12:20" ht="16.8">
      <c r="L56330" s="404"/>
      <c r="M56330" s="404"/>
      <c r="N56330" s="404"/>
      <c r="O56330" s="404"/>
      <c r="P56330" s="404"/>
      <c r="Q56330" s="404"/>
      <c r="R56330" s="404"/>
      <c r="S56330" s="404"/>
      <c r="T56330" s="404"/>
    </row>
    <row r="56331" spans="12:20" ht="16.8">
      <c r="L56331" s="404"/>
      <c r="M56331" s="404"/>
      <c r="N56331" s="404"/>
      <c r="O56331" s="404"/>
      <c r="P56331" s="404"/>
      <c r="Q56331" s="404"/>
      <c r="R56331" s="404"/>
      <c r="S56331" s="404"/>
      <c r="T56331" s="404"/>
    </row>
    <row r="56332" spans="12:20" ht="16.8">
      <c r="L56332" s="404"/>
      <c r="M56332" s="404"/>
      <c r="N56332" s="404"/>
      <c r="O56332" s="404"/>
      <c r="P56332" s="404"/>
      <c r="Q56332" s="404"/>
      <c r="R56332" s="404"/>
      <c r="S56332" s="404"/>
      <c r="T56332" s="404"/>
    </row>
    <row r="56333" spans="12:20" ht="16.8">
      <c r="L56333" s="404"/>
      <c r="M56333" s="404"/>
      <c r="N56333" s="404"/>
      <c r="O56333" s="404"/>
      <c r="P56333" s="404"/>
      <c r="Q56333" s="404"/>
      <c r="R56333" s="404"/>
      <c r="S56333" s="404"/>
      <c r="T56333" s="404"/>
    </row>
    <row r="56334" spans="12:20" ht="16.8">
      <c r="L56334" s="404"/>
      <c r="M56334" s="404"/>
      <c r="N56334" s="404"/>
      <c r="O56334" s="404"/>
      <c r="P56334" s="404"/>
      <c r="Q56334" s="404"/>
      <c r="R56334" s="404"/>
      <c r="S56334" s="404"/>
      <c r="T56334" s="404"/>
    </row>
    <row r="56335" spans="12:20" ht="16.8">
      <c r="L56335" s="404"/>
      <c r="M56335" s="404"/>
      <c r="N56335" s="404"/>
      <c r="O56335" s="404"/>
      <c r="P56335" s="404"/>
      <c r="Q56335" s="404"/>
      <c r="R56335" s="404"/>
      <c r="S56335" s="404"/>
      <c r="T56335" s="404"/>
    </row>
    <row r="56336" spans="12:20" ht="16.8">
      <c r="L56336" s="404"/>
      <c r="M56336" s="404"/>
      <c r="N56336" s="404"/>
      <c r="O56336" s="404"/>
      <c r="P56336" s="404"/>
      <c r="Q56336" s="404"/>
      <c r="R56336" s="404"/>
      <c r="S56336" s="404"/>
      <c r="T56336" s="404"/>
    </row>
    <row r="56337" spans="12:20" ht="16.8">
      <c r="L56337" s="404"/>
      <c r="M56337" s="404"/>
      <c r="N56337" s="404"/>
      <c r="O56337" s="404"/>
      <c r="P56337" s="404"/>
      <c r="Q56337" s="404"/>
      <c r="R56337" s="404"/>
      <c r="S56337" s="404"/>
      <c r="T56337" s="404"/>
    </row>
    <row r="56338" spans="12:20" ht="16.8">
      <c r="L56338" s="404"/>
      <c r="M56338" s="404"/>
      <c r="N56338" s="404"/>
      <c r="O56338" s="404"/>
      <c r="P56338" s="404"/>
      <c r="Q56338" s="404"/>
      <c r="R56338" s="404"/>
      <c r="S56338" s="404"/>
      <c r="T56338" s="404"/>
    </row>
    <row r="56339" spans="12:20" ht="16.8">
      <c r="L56339" s="404"/>
      <c r="M56339" s="404"/>
      <c r="N56339" s="404"/>
      <c r="O56339" s="404"/>
      <c r="P56339" s="404"/>
      <c r="Q56339" s="404"/>
      <c r="R56339" s="404"/>
      <c r="S56339" s="404"/>
      <c r="T56339" s="404"/>
    </row>
    <row r="56340" spans="12:20" ht="16.8">
      <c r="L56340" s="404"/>
      <c r="M56340" s="404"/>
      <c r="N56340" s="404"/>
      <c r="O56340" s="404"/>
      <c r="P56340" s="404"/>
      <c r="Q56340" s="404"/>
      <c r="R56340" s="404"/>
      <c r="S56340" s="404"/>
      <c r="T56340" s="404"/>
    </row>
    <row r="56341" spans="12:20" ht="16.8">
      <c r="L56341" s="404"/>
      <c r="M56341" s="404"/>
      <c r="N56341" s="404"/>
      <c r="O56341" s="404"/>
      <c r="P56341" s="404"/>
      <c r="Q56341" s="404"/>
      <c r="R56341" s="404"/>
      <c r="S56341" s="404"/>
      <c r="T56341" s="404"/>
    </row>
    <row r="56342" spans="12:20" ht="16.8">
      <c r="L56342" s="404"/>
      <c r="M56342" s="404"/>
      <c r="N56342" s="404"/>
      <c r="O56342" s="404"/>
      <c r="P56342" s="404"/>
      <c r="Q56342" s="404"/>
      <c r="R56342" s="404"/>
      <c r="S56342" s="404"/>
      <c r="T56342" s="404"/>
    </row>
    <row r="56343" spans="12:20" ht="16.8">
      <c r="L56343" s="404"/>
      <c r="M56343" s="404"/>
      <c r="N56343" s="404"/>
      <c r="O56343" s="404"/>
      <c r="P56343" s="404"/>
      <c r="Q56343" s="404"/>
      <c r="R56343" s="404"/>
      <c r="S56343" s="404"/>
      <c r="T56343" s="404"/>
    </row>
    <row r="56344" spans="12:20" ht="16.8">
      <c r="L56344" s="404"/>
      <c r="M56344" s="404"/>
      <c r="N56344" s="404"/>
      <c r="O56344" s="404"/>
      <c r="P56344" s="404"/>
      <c r="Q56344" s="404"/>
      <c r="R56344" s="404"/>
      <c r="S56344" s="404"/>
      <c r="T56344" s="404"/>
    </row>
    <row r="56345" spans="12:20" ht="16.8">
      <c r="L56345" s="404"/>
      <c r="M56345" s="404"/>
      <c r="N56345" s="404"/>
      <c r="O56345" s="404"/>
      <c r="P56345" s="404"/>
      <c r="Q56345" s="404"/>
      <c r="R56345" s="404"/>
      <c r="S56345" s="404"/>
      <c r="T56345" s="404"/>
    </row>
    <row r="56346" spans="12:20" ht="16.8">
      <c r="L56346" s="404"/>
      <c r="M56346" s="404"/>
      <c r="N56346" s="404"/>
      <c r="O56346" s="404"/>
      <c r="P56346" s="404"/>
      <c r="Q56346" s="404"/>
      <c r="R56346" s="404"/>
      <c r="S56346" s="404"/>
      <c r="T56346" s="404"/>
    </row>
    <row r="56347" spans="12:20" ht="16.8">
      <c r="L56347" s="404"/>
      <c r="M56347" s="404"/>
      <c r="N56347" s="404"/>
      <c r="O56347" s="404"/>
      <c r="P56347" s="404"/>
      <c r="Q56347" s="404"/>
      <c r="R56347" s="404"/>
      <c r="S56347" s="404"/>
      <c r="T56347" s="404"/>
    </row>
    <row r="56348" spans="12:20" ht="16.8">
      <c r="L56348" s="404"/>
      <c r="M56348" s="404"/>
      <c r="N56348" s="404"/>
      <c r="O56348" s="404"/>
      <c r="P56348" s="404"/>
      <c r="Q56348" s="404"/>
      <c r="R56348" s="404"/>
      <c r="S56348" s="404"/>
      <c r="T56348" s="404"/>
    </row>
    <row r="56349" spans="12:20" ht="16.8">
      <c r="L56349" s="404"/>
      <c r="M56349" s="404"/>
      <c r="N56349" s="404"/>
      <c r="O56349" s="404"/>
      <c r="P56349" s="404"/>
      <c r="Q56349" s="404"/>
      <c r="R56349" s="404"/>
      <c r="S56349" s="404"/>
      <c r="T56349" s="404"/>
    </row>
    <row r="56350" spans="12:20" ht="16.8">
      <c r="L56350" s="404"/>
      <c r="M56350" s="404"/>
      <c r="N56350" s="404"/>
      <c r="O56350" s="404"/>
      <c r="P56350" s="404"/>
      <c r="Q56350" s="404"/>
      <c r="R56350" s="404"/>
      <c r="S56350" s="404"/>
      <c r="T56350" s="404"/>
    </row>
    <row r="56351" spans="12:20" ht="16.8">
      <c r="L56351" s="404"/>
      <c r="M56351" s="404"/>
      <c r="N56351" s="404"/>
      <c r="O56351" s="404"/>
      <c r="P56351" s="404"/>
      <c r="Q56351" s="404"/>
      <c r="R56351" s="404"/>
      <c r="S56351" s="404"/>
      <c r="T56351" s="404"/>
    </row>
    <row r="56352" spans="12:20" ht="16.8">
      <c r="L56352" s="404"/>
      <c r="M56352" s="404"/>
      <c r="N56352" s="404"/>
      <c r="O56352" s="404"/>
      <c r="P56352" s="404"/>
      <c r="Q56352" s="404"/>
      <c r="R56352" s="404"/>
      <c r="S56352" s="404"/>
      <c r="T56352" s="404"/>
    </row>
    <row r="56353" spans="12:20" ht="16.8">
      <c r="L56353" s="404"/>
      <c r="M56353" s="404"/>
      <c r="N56353" s="404"/>
      <c r="O56353" s="404"/>
      <c r="P56353" s="404"/>
      <c r="Q56353" s="404"/>
      <c r="R56353" s="404"/>
      <c r="S56353" s="404"/>
      <c r="T56353" s="404"/>
    </row>
    <row r="56354" spans="12:20" ht="16.8">
      <c r="L56354" s="404"/>
      <c r="M56354" s="404"/>
      <c r="N56354" s="404"/>
      <c r="O56354" s="404"/>
      <c r="P56354" s="404"/>
      <c r="Q56354" s="404"/>
      <c r="R56354" s="404"/>
      <c r="S56354" s="404"/>
      <c r="T56354" s="404"/>
    </row>
    <row r="56355" spans="12:20" ht="16.8">
      <c r="L56355" s="404"/>
      <c r="M56355" s="404"/>
      <c r="N56355" s="404"/>
      <c r="O56355" s="404"/>
      <c r="P56355" s="404"/>
      <c r="Q56355" s="404"/>
      <c r="R56355" s="404"/>
      <c r="S56355" s="404"/>
      <c r="T56355" s="404"/>
    </row>
    <row r="56356" spans="12:20" ht="16.8">
      <c r="L56356" s="404"/>
      <c r="M56356" s="404"/>
      <c r="N56356" s="404"/>
      <c r="O56356" s="404"/>
      <c r="P56356" s="404"/>
      <c r="Q56356" s="404"/>
      <c r="R56356" s="404"/>
      <c r="S56356" s="404"/>
      <c r="T56356" s="404"/>
    </row>
    <row r="56357" spans="12:20" ht="16.8">
      <c r="L56357" s="404"/>
      <c r="M56357" s="404"/>
      <c r="N56357" s="404"/>
      <c r="O56357" s="404"/>
      <c r="P56357" s="404"/>
      <c r="Q56357" s="404"/>
      <c r="R56357" s="404"/>
      <c r="S56357" s="404"/>
      <c r="T56357" s="404"/>
    </row>
    <row r="56358" spans="12:20" ht="16.8">
      <c r="L56358" s="404"/>
      <c r="M56358" s="404"/>
      <c r="N56358" s="404"/>
      <c r="O56358" s="404"/>
      <c r="P56358" s="404"/>
      <c r="Q56358" s="404"/>
      <c r="R56358" s="404"/>
      <c r="S56358" s="404"/>
      <c r="T56358" s="404"/>
    </row>
    <row r="56359" spans="12:20" ht="16.8">
      <c r="L56359" s="404"/>
      <c r="M56359" s="404"/>
      <c r="N56359" s="404"/>
      <c r="O56359" s="404"/>
      <c r="P56359" s="404"/>
      <c r="Q56359" s="404"/>
      <c r="R56359" s="404"/>
      <c r="S56359" s="404"/>
      <c r="T56359" s="404"/>
    </row>
    <row r="56360" spans="12:20" ht="16.8">
      <c r="L56360" s="404"/>
      <c r="M56360" s="404"/>
      <c r="N56360" s="404"/>
      <c r="O56360" s="404"/>
      <c r="P56360" s="404"/>
      <c r="Q56360" s="404"/>
      <c r="R56360" s="404"/>
      <c r="S56360" s="404"/>
      <c r="T56360" s="404"/>
    </row>
    <row r="56361" spans="12:20" ht="16.8">
      <c r="L56361" s="404"/>
      <c r="M56361" s="404"/>
      <c r="N56361" s="404"/>
      <c r="O56361" s="404"/>
      <c r="P56361" s="404"/>
      <c r="Q56361" s="404"/>
      <c r="R56361" s="404"/>
      <c r="S56361" s="404"/>
      <c r="T56361" s="404"/>
    </row>
    <row r="56362" spans="12:20" ht="16.8">
      <c r="L56362" s="404"/>
      <c r="M56362" s="404"/>
      <c r="N56362" s="404"/>
      <c r="O56362" s="404"/>
      <c r="P56362" s="404"/>
      <c r="Q56362" s="404"/>
      <c r="R56362" s="404"/>
      <c r="S56362" s="404"/>
      <c r="T56362" s="404"/>
    </row>
    <row r="56363" spans="12:20" ht="16.8">
      <c r="L56363" s="404"/>
      <c r="M56363" s="404"/>
      <c r="N56363" s="404"/>
      <c r="O56363" s="404"/>
      <c r="P56363" s="404"/>
      <c r="Q56363" s="404"/>
      <c r="R56363" s="404"/>
      <c r="S56363" s="404"/>
      <c r="T56363" s="404"/>
    </row>
    <row r="56364" spans="12:20" ht="16.8">
      <c r="L56364" s="404"/>
      <c r="M56364" s="404"/>
      <c r="N56364" s="404"/>
      <c r="O56364" s="404"/>
      <c r="P56364" s="404"/>
      <c r="Q56364" s="404"/>
      <c r="R56364" s="404"/>
      <c r="S56364" s="404"/>
      <c r="T56364" s="404"/>
    </row>
    <row r="56365" spans="12:20" ht="16.8">
      <c r="L56365" s="404"/>
      <c r="M56365" s="404"/>
      <c r="N56365" s="404"/>
      <c r="O56365" s="404"/>
      <c r="P56365" s="404"/>
      <c r="Q56365" s="404"/>
      <c r="R56365" s="404"/>
      <c r="S56365" s="404"/>
      <c r="T56365" s="404"/>
    </row>
    <row r="56366" spans="12:20" ht="16.8">
      <c r="L56366" s="404"/>
      <c r="M56366" s="404"/>
      <c r="N56366" s="404"/>
      <c r="O56366" s="404"/>
      <c r="P56366" s="404"/>
      <c r="Q56366" s="404"/>
      <c r="R56366" s="404"/>
      <c r="S56366" s="404"/>
      <c r="T56366" s="404"/>
    </row>
    <row r="56367" spans="12:20" ht="16.8">
      <c r="L56367" s="404"/>
      <c r="M56367" s="404"/>
      <c r="N56367" s="404"/>
      <c r="O56367" s="404"/>
      <c r="P56367" s="404"/>
      <c r="Q56367" s="404"/>
      <c r="R56367" s="404"/>
      <c r="S56367" s="404"/>
      <c r="T56367" s="404"/>
    </row>
    <row r="56368" spans="12:20" ht="16.8">
      <c r="L56368" s="404"/>
      <c r="M56368" s="404"/>
      <c r="N56368" s="404"/>
      <c r="O56368" s="404"/>
      <c r="P56368" s="404"/>
      <c r="Q56368" s="404"/>
      <c r="R56368" s="404"/>
      <c r="S56368" s="404"/>
      <c r="T56368" s="404"/>
    </row>
    <row r="56369" spans="12:20" ht="16.8">
      <c r="L56369" s="404"/>
      <c r="M56369" s="404"/>
      <c r="N56369" s="404"/>
      <c r="O56369" s="404"/>
      <c r="P56369" s="404"/>
      <c r="Q56369" s="404"/>
      <c r="R56369" s="404"/>
      <c r="S56369" s="404"/>
      <c r="T56369" s="404"/>
    </row>
    <row r="56370" spans="12:20" ht="16.8">
      <c r="L56370" s="404"/>
      <c r="M56370" s="404"/>
      <c r="N56370" s="404"/>
      <c r="O56370" s="404"/>
      <c r="P56370" s="404"/>
      <c r="Q56370" s="404"/>
      <c r="R56370" s="404"/>
      <c r="S56370" s="404"/>
      <c r="T56370" s="404"/>
    </row>
    <row r="56371" spans="12:20" ht="16.8">
      <c r="L56371" s="404"/>
      <c r="M56371" s="404"/>
      <c r="N56371" s="404"/>
      <c r="O56371" s="404"/>
      <c r="P56371" s="404"/>
      <c r="Q56371" s="404"/>
      <c r="R56371" s="404"/>
      <c r="S56371" s="404"/>
      <c r="T56371" s="404"/>
    </row>
    <row r="56372" spans="12:20" ht="16.8">
      <c r="L56372" s="404"/>
      <c r="M56372" s="404"/>
      <c r="N56372" s="404"/>
      <c r="O56372" s="404"/>
      <c r="P56372" s="404"/>
      <c r="Q56372" s="404"/>
      <c r="R56372" s="404"/>
      <c r="S56372" s="404"/>
      <c r="T56372" s="404"/>
    </row>
    <row r="56373" spans="12:20" ht="16.8">
      <c r="L56373" s="404"/>
      <c r="M56373" s="404"/>
      <c r="N56373" s="404"/>
      <c r="O56373" s="404"/>
      <c r="P56373" s="404"/>
      <c r="Q56373" s="404"/>
      <c r="R56373" s="404"/>
      <c r="S56373" s="404"/>
      <c r="T56373" s="404"/>
    </row>
    <row r="56374" spans="12:20" ht="16.8">
      <c r="L56374" s="404"/>
      <c r="M56374" s="404"/>
      <c r="N56374" s="404"/>
      <c r="O56374" s="404"/>
      <c r="P56374" s="404"/>
      <c r="Q56374" s="404"/>
      <c r="R56374" s="404"/>
      <c r="S56374" s="404"/>
      <c r="T56374" s="404"/>
    </row>
    <row r="56375" spans="12:20" ht="16.8">
      <c r="L56375" s="404"/>
      <c r="M56375" s="404"/>
      <c r="N56375" s="404"/>
      <c r="O56375" s="404"/>
      <c r="P56375" s="404"/>
      <c r="Q56375" s="404"/>
      <c r="R56375" s="404"/>
      <c r="S56375" s="404"/>
      <c r="T56375" s="404"/>
    </row>
    <row r="56376" spans="12:20" ht="16.8">
      <c r="L56376" s="404"/>
      <c r="M56376" s="404"/>
      <c r="N56376" s="404"/>
      <c r="O56376" s="404"/>
      <c r="P56376" s="404"/>
      <c r="Q56376" s="404"/>
      <c r="R56376" s="404"/>
      <c r="S56376" s="404"/>
      <c r="T56376" s="404"/>
    </row>
    <row r="56377" spans="12:20" ht="16.8">
      <c r="L56377" s="404"/>
      <c r="M56377" s="404"/>
      <c r="N56377" s="404"/>
      <c r="O56377" s="404"/>
      <c r="P56377" s="404"/>
      <c r="Q56377" s="404"/>
      <c r="R56377" s="404"/>
      <c r="S56377" s="404"/>
      <c r="T56377" s="404"/>
    </row>
    <row r="56378" spans="12:20" ht="16.8">
      <c r="L56378" s="404"/>
      <c r="M56378" s="404"/>
      <c r="N56378" s="404"/>
      <c r="O56378" s="404"/>
      <c r="P56378" s="404"/>
      <c r="Q56378" s="404"/>
      <c r="R56378" s="404"/>
      <c r="S56378" s="404"/>
      <c r="T56378" s="404"/>
    </row>
    <row r="56379" spans="12:20" ht="16.8">
      <c r="L56379" s="404"/>
      <c r="M56379" s="404"/>
      <c r="N56379" s="404"/>
      <c r="O56379" s="404"/>
      <c r="P56379" s="404"/>
      <c r="Q56379" s="404"/>
      <c r="R56379" s="404"/>
      <c r="S56379" s="404"/>
      <c r="T56379" s="404"/>
    </row>
    <row r="56380" spans="12:20" ht="16.8">
      <c r="L56380" s="404"/>
      <c r="M56380" s="404"/>
      <c r="N56380" s="404"/>
      <c r="O56380" s="404"/>
      <c r="P56380" s="404"/>
      <c r="Q56380" s="404"/>
      <c r="R56380" s="404"/>
      <c r="S56380" s="404"/>
      <c r="T56380" s="404"/>
    </row>
    <row r="56381" spans="12:20" ht="16.8">
      <c r="L56381" s="404"/>
      <c r="M56381" s="404"/>
      <c r="N56381" s="404"/>
      <c r="O56381" s="404"/>
      <c r="P56381" s="404"/>
      <c r="Q56381" s="404"/>
      <c r="R56381" s="404"/>
      <c r="S56381" s="404"/>
      <c r="T56381" s="404"/>
    </row>
    <row r="56382" spans="12:20" ht="16.8">
      <c r="L56382" s="404"/>
      <c r="M56382" s="404"/>
      <c r="N56382" s="404"/>
      <c r="O56382" s="404"/>
      <c r="P56382" s="404"/>
      <c r="Q56382" s="404"/>
      <c r="R56382" s="404"/>
      <c r="S56382" s="404"/>
      <c r="T56382" s="404"/>
    </row>
    <row r="56383" spans="12:20" ht="16.8">
      <c r="L56383" s="404"/>
      <c r="M56383" s="404"/>
      <c r="N56383" s="404"/>
      <c r="O56383" s="404"/>
      <c r="P56383" s="404"/>
      <c r="Q56383" s="404"/>
      <c r="R56383" s="404"/>
      <c r="S56383" s="404"/>
      <c r="T56383" s="404"/>
    </row>
    <row r="56384" spans="12:20" ht="16.8">
      <c r="L56384" s="404"/>
      <c r="M56384" s="404"/>
      <c r="N56384" s="404"/>
      <c r="O56384" s="404"/>
      <c r="P56384" s="404"/>
      <c r="Q56384" s="404"/>
      <c r="R56384" s="404"/>
      <c r="S56384" s="404"/>
      <c r="T56384" s="404"/>
    </row>
    <row r="56385" spans="12:20" ht="16.8">
      <c r="L56385" s="404"/>
      <c r="M56385" s="404"/>
      <c r="N56385" s="404"/>
      <c r="O56385" s="404"/>
      <c r="P56385" s="404"/>
      <c r="Q56385" s="404"/>
      <c r="R56385" s="404"/>
      <c r="S56385" s="404"/>
      <c r="T56385" s="404"/>
    </row>
    <row r="56386" spans="12:20" ht="16.8">
      <c r="L56386" s="404"/>
      <c r="M56386" s="404"/>
      <c r="N56386" s="404"/>
      <c r="O56386" s="404"/>
      <c r="P56386" s="404"/>
      <c r="Q56386" s="404"/>
      <c r="R56386" s="404"/>
      <c r="S56386" s="404"/>
      <c r="T56386" s="404"/>
    </row>
    <row r="56387" spans="12:20" ht="16.8">
      <c r="L56387" s="404"/>
      <c r="M56387" s="404"/>
      <c r="N56387" s="404"/>
      <c r="O56387" s="404"/>
      <c r="P56387" s="404"/>
      <c r="Q56387" s="404"/>
      <c r="R56387" s="404"/>
      <c r="S56387" s="404"/>
      <c r="T56387" s="404"/>
    </row>
    <row r="56388" spans="12:20" ht="16.8">
      <c r="L56388" s="404"/>
      <c r="M56388" s="404"/>
      <c r="N56388" s="404"/>
      <c r="O56388" s="404"/>
      <c r="P56388" s="404"/>
      <c r="Q56388" s="404"/>
      <c r="R56388" s="404"/>
      <c r="S56388" s="404"/>
      <c r="T56388" s="404"/>
    </row>
    <row r="56389" spans="12:20" ht="16.8">
      <c r="L56389" s="404"/>
      <c r="M56389" s="404"/>
      <c r="N56389" s="404"/>
      <c r="O56389" s="404"/>
      <c r="P56389" s="404"/>
      <c r="Q56389" s="404"/>
      <c r="R56389" s="404"/>
      <c r="S56389" s="404"/>
      <c r="T56389" s="404"/>
    </row>
    <row r="56390" spans="12:20" ht="16.8">
      <c r="L56390" s="404"/>
      <c r="M56390" s="404"/>
      <c r="N56390" s="404"/>
      <c r="O56390" s="404"/>
      <c r="P56390" s="404"/>
      <c r="Q56390" s="404"/>
      <c r="R56390" s="404"/>
      <c r="S56390" s="404"/>
      <c r="T56390" s="404"/>
    </row>
    <row r="56391" spans="12:20" ht="16.8">
      <c r="L56391" s="404"/>
      <c r="M56391" s="404"/>
      <c r="N56391" s="404"/>
      <c r="O56391" s="404"/>
      <c r="P56391" s="404"/>
      <c r="Q56391" s="404"/>
      <c r="R56391" s="404"/>
      <c r="S56391" s="404"/>
      <c r="T56391" s="404"/>
    </row>
    <row r="56392" spans="12:20" ht="16.8">
      <c r="L56392" s="404"/>
      <c r="M56392" s="404"/>
      <c r="N56392" s="404"/>
      <c r="O56392" s="404"/>
      <c r="P56392" s="404"/>
      <c r="Q56392" s="404"/>
      <c r="R56392" s="404"/>
      <c r="S56392" s="404"/>
      <c r="T56392" s="404"/>
    </row>
    <row r="56393" spans="12:20" ht="16.8">
      <c r="L56393" s="404"/>
      <c r="M56393" s="404"/>
      <c r="N56393" s="404"/>
      <c r="O56393" s="404"/>
      <c r="P56393" s="404"/>
      <c r="Q56393" s="404"/>
      <c r="R56393" s="404"/>
      <c r="S56393" s="404"/>
      <c r="T56393" s="404"/>
    </row>
    <row r="56394" spans="12:20" ht="16.8">
      <c r="L56394" s="404"/>
      <c r="M56394" s="404"/>
      <c r="N56394" s="404"/>
      <c r="O56394" s="404"/>
      <c r="P56394" s="404"/>
      <c r="Q56394" s="404"/>
      <c r="R56394" s="404"/>
      <c r="S56394" s="404"/>
      <c r="T56394" s="404"/>
    </row>
    <row r="56395" spans="12:20" ht="16.8">
      <c r="L56395" s="404"/>
      <c r="M56395" s="404"/>
      <c r="N56395" s="404"/>
      <c r="O56395" s="404"/>
      <c r="P56395" s="404"/>
      <c r="Q56395" s="404"/>
      <c r="R56395" s="404"/>
      <c r="S56395" s="404"/>
      <c r="T56395" s="404"/>
    </row>
    <row r="56396" spans="12:20" ht="16.8">
      <c r="L56396" s="404"/>
      <c r="M56396" s="404"/>
      <c r="N56396" s="404"/>
      <c r="O56396" s="404"/>
      <c r="P56396" s="404"/>
      <c r="Q56396" s="404"/>
      <c r="R56396" s="404"/>
      <c r="S56396" s="404"/>
      <c r="T56396" s="404"/>
    </row>
    <row r="56397" spans="12:20" ht="16.8">
      <c r="L56397" s="404"/>
      <c r="M56397" s="404"/>
      <c r="N56397" s="404"/>
      <c r="O56397" s="404"/>
      <c r="P56397" s="404"/>
      <c r="Q56397" s="404"/>
      <c r="R56397" s="404"/>
      <c r="S56397" s="404"/>
      <c r="T56397" s="404"/>
    </row>
    <row r="56398" spans="12:20" ht="16.8">
      <c r="L56398" s="404"/>
      <c r="M56398" s="404"/>
      <c r="N56398" s="404"/>
      <c r="O56398" s="404"/>
      <c r="P56398" s="404"/>
      <c r="Q56398" s="404"/>
      <c r="R56398" s="404"/>
      <c r="S56398" s="404"/>
      <c r="T56398" s="404"/>
    </row>
    <row r="56399" spans="12:20" ht="16.8">
      <c r="L56399" s="404"/>
      <c r="M56399" s="404"/>
      <c r="N56399" s="404"/>
      <c r="O56399" s="404"/>
      <c r="P56399" s="404"/>
      <c r="Q56399" s="404"/>
      <c r="R56399" s="404"/>
      <c r="S56399" s="404"/>
      <c r="T56399" s="404"/>
    </row>
    <row r="56400" spans="12:20" ht="16.8">
      <c r="L56400" s="404"/>
      <c r="M56400" s="404"/>
      <c r="N56400" s="404"/>
      <c r="O56400" s="404"/>
      <c r="P56400" s="404"/>
      <c r="Q56400" s="404"/>
      <c r="R56400" s="404"/>
      <c r="S56400" s="404"/>
      <c r="T56400" s="404"/>
    </row>
    <row r="56401" spans="12:20" ht="16.8">
      <c r="L56401" s="404"/>
      <c r="M56401" s="404"/>
      <c r="N56401" s="404"/>
      <c r="O56401" s="404"/>
      <c r="P56401" s="404"/>
      <c r="Q56401" s="404"/>
      <c r="R56401" s="404"/>
      <c r="S56401" s="404"/>
      <c r="T56401" s="404"/>
    </row>
    <row r="56402" spans="12:20" ht="16.8">
      <c r="L56402" s="404"/>
      <c r="M56402" s="404"/>
      <c r="N56402" s="404"/>
      <c r="O56402" s="404"/>
      <c r="P56402" s="404"/>
      <c r="Q56402" s="404"/>
      <c r="R56402" s="404"/>
      <c r="S56402" s="404"/>
      <c r="T56402" s="404"/>
    </row>
    <row r="56403" spans="12:20" ht="16.8">
      <c r="L56403" s="404"/>
      <c r="M56403" s="404"/>
      <c r="N56403" s="404"/>
      <c r="O56403" s="404"/>
      <c r="P56403" s="404"/>
      <c r="Q56403" s="404"/>
      <c r="R56403" s="404"/>
      <c r="S56403" s="404"/>
      <c r="T56403" s="404"/>
    </row>
    <row r="56404" spans="12:20" ht="16.8">
      <c r="L56404" s="404"/>
      <c r="M56404" s="404"/>
      <c r="N56404" s="404"/>
      <c r="O56404" s="404"/>
      <c r="P56404" s="404"/>
      <c r="Q56404" s="404"/>
      <c r="R56404" s="404"/>
      <c r="S56404" s="404"/>
      <c r="T56404" s="404"/>
    </row>
    <row r="56405" spans="12:20" ht="16.8">
      <c r="L56405" s="404"/>
      <c r="M56405" s="404"/>
      <c r="N56405" s="404"/>
      <c r="O56405" s="404"/>
      <c r="P56405" s="404"/>
      <c r="Q56405" s="404"/>
      <c r="R56405" s="404"/>
      <c r="S56405" s="404"/>
      <c r="T56405" s="404"/>
    </row>
    <row r="56406" spans="12:20" ht="16.8">
      <c r="L56406" s="404"/>
      <c r="M56406" s="404"/>
      <c r="N56406" s="404"/>
      <c r="O56406" s="404"/>
      <c r="P56406" s="404"/>
      <c r="Q56406" s="404"/>
      <c r="R56406" s="404"/>
      <c r="S56406" s="404"/>
      <c r="T56406" s="404"/>
    </row>
    <row r="56407" spans="12:20" ht="16.8">
      <c r="L56407" s="404"/>
      <c r="M56407" s="404"/>
      <c r="N56407" s="404"/>
      <c r="O56407" s="404"/>
      <c r="P56407" s="404"/>
      <c r="Q56407" s="404"/>
      <c r="R56407" s="404"/>
      <c r="S56407" s="404"/>
      <c r="T56407" s="404"/>
    </row>
    <row r="56408" spans="12:20" ht="16.8">
      <c r="L56408" s="404"/>
      <c r="M56408" s="404"/>
      <c r="N56408" s="404"/>
      <c r="O56408" s="404"/>
      <c r="P56408" s="404"/>
      <c r="Q56408" s="404"/>
      <c r="R56408" s="404"/>
      <c r="S56408" s="404"/>
      <c r="T56408" s="404"/>
    </row>
    <row r="56409" spans="12:20" ht="16.8">
      <c r="L56409" s="404"/>
      <c r="M56409" s="404"/>
      <c r="N56409" s="404"/>
      <c r="O56409" s="404"/>
      <c r="P56409" s="404"/>
      <c r="Q56409" s="404"/>
      <c r="R56409" s="404"/>
      <c r="S56409" s="404"/>
      <c r="T56409" s="404"/>
    </row>
    <row r="56410" spans="12:20" ht="16.8">
      <c r="L56410" s="404"/>
      <c r="M56410" s="404"/>
      <c r="N56410" s="404"/>
      <c r="O56410" s="404"/>
      <c r="P56410" s="404"/>
      <c r="Q56410" s="404"/>
      <c r="R56410" s="404"/>
      <c r="S56410" s="404"/>
      <c r="T56410" s="404"/>
    </row>
    <row r="56411" spans="12:20" ht="16.8">
      <c r="L56411" s="404"/>
      <c r="M56411" s="404"/>
      <c r="N56411" s="404"/>
      <c r="O56411" s="404"/>
      <c r="P56411" s="404"/>
      <c r="Q56411" s="404"/>
      <c r="R56411" s="404"/>
      <c r="S56411" s="404"/>
      <c r="T56411" s="404"/>
    </row>
    <row r="56412" spans="12:20" ht="16.8">
      <c r="L56412" s="404"/>
      <c r="M56412" s="404"/>
      <c r="N56412" s="404"/>
      <c r="O56412" s="404"/>
      <c r="P56412" s="404"/>
      <c r="Q56412" s="404"/>
      <c r="R56412" s="404"/>
      <c r="S56412" s="404"/>
      <c r="T56412" s="404"/>
    </row>
    <row r="56413" spans="12:20" ht="16.8">
      <c r="L56413" s="404"/>
      <c r="M56413" s="404"/>
      <c r="N56413" s="404"/>
      <c r="O56413" s="404"/>
      <c r="P56413" s="404"/>
      <c r="Q56413" s="404"/>
      <c r="R56413" s="404"/>
      <c r="S56413" s="404"/>
      <c r="T56413" s="404"/>
    </row>
    <row r="56414" spans="12:20" ht="16.8">
      <c r="L56414" s="404"/>
      <c r="M56414" s="404"/>
      <c r="N56414" s="404"/>
      <c r="O56414" s="404"/>
      <c r="P56414" s="404"/>
      <c r="Q56414" s="404"/>
      <c r="R56414" s="404"/>
      <c r="S56414" s="404"/>
      <c r="T56414" s="404"/>
    </row>
    <row r="56415" spans="12:20" ht="16.8">
      <c r="L56415" s="404"/>
      <c r="M56415" s="404"/>
      <c r="N56415" s="404"/>
      <c r="O56415" s="404"/>
      <c r="P56415" s="404"/>
      <c r="Q56415" s="404"/>
      <c r="R56415" s="404"/>
      <c r="S56415" s="404"/>
      <c r="T56415" s="404"/>
    </row>
    <row r="56416" spans="12:20" ht="16.8">
      <c r="L56416" s="404"/>
      <c r="M56416" s="404"/>
      <c r="N56416" s="404"/>
      <c r="O56416" s="404"/>
      <c r="P56416" s="404"/>
      <c r="Q56416" s="404"/>
      <c r="R56416" s="404"/>
      <c r="S56416" s="404"/>
      <c r="T56416" s="404"/>
    </row>
    <row r="56417" spans="12:20" ht="16.8">
      <c r="L56417" s="404"/>
      <c r="M56417" s="404"/>
      <c r="N56417" s="404"/>
      <c r="O56417" s="404"/>
      <c r="P56417" s="404"/>
      <c r="Q56417" s="404"/>
      <c r="R56417" s="404"/>
      <c r="S56417" s="404"/>
      <c r="T56417" s="404"/>
    </row>
    <row r="56418" spans="12:20" ht="16.8">
      <c r="L56418" s="404"/>
      <c r="M56418" s="404"/>
      <c r="N56418" s="404"/>
      <c r="O56418" s="404"/>
      <c r="P56418" s="404"/>
      <c r="Q56418" s="404"/>
      <c r="R56418" s="404"/>
      <c r="S56418" s="404"/>
      <c r="T56418" s="404"/>
    </row>
    <row r="56419" spans="12:20" ht="16.8">
      <c r="L56419" s="404"/>
      <c r="M56419" s="404"/>
      <c r="N56419" s="404"/>
      <c r="O56419" s="404"/>
      <c r="P56419" s="404"/>
      <c r="Q56419" s="404"/>
      <c r="R56419" s="404"/>
      <c r="S56419" s="404"/>
      <c r="T56419" s="404"/>
    </row>
    <row r="56420" spans="12:20" ht="16.8">
      <c r="L56420" s="404"/>
      <c r="M56420" s="404"/>
      <c r="N56420" s="404"/>
      <c r="O56420" s="404"/>
      <c r="P56420" s="404"/>
      <c r="Q56420" s="404"/>
      <c r="R56420" s="404"/>
      <c r="S56420" s="404"/>
      <c r="T56420" s="404"/>
    </row>
    <row r="56421" spans="12:20" ht="16.8">
      <c r="L56421" s="404"/>
      <c r="M56421" s="404"/>
      <c r="N56421" s="404"/>
      <c r="O56421" s="404"/>
      <c r="P56421" s="404"/>
      <c r="Q56421" s="404"/>
      <c r="R56421" s="404"/>
      <c r="S56421" s="404"/>
      <c r="T56421" s="404"/>
    </row>
    <row r="56422" spans="12:20" ht="16.8">
      <c r="L56422" s="404"/>
      <c r="M56422" s="404"/>
      <c r="N56422" s="404"/>
      <c r="O56422" s="404"/>
      <c r="P56422" s="404"/>
      <c r="Q56422" s="404"/>
      <c r="R56422" s="404"/>
      <c r="S56422" s="404"/>
      <c r="T56422" s="404"/>
    </row>
    <row r="56423" spans="12:20" ht="16.8">
      <c r="L56423" s="404"/>
      <c r="M56423" s="404"/>
      <c r="N56423" s="404"/>
      <c r="O56423" s="404"/>
      <c r="P56423" s="404"/>
      <c r="Q56423" s="404"/>
      <c r="R56423" s="404"/>
      <c r="S56423" s="404"/>
      <c r="T56423" s="404"/>
    </row>
    <row r="56424" spans="12:20" ht="16.8">
      <c r="L56424" s="404"/>
      <c r="M56424" s="404"/>
      <c r="N56424" s="404"/>
      <c r="O56424" s="404"/>
      <c r="P56424" s="404"/>
      <c r="Q56424" s="404"/>
      <c r="R56424" s="404"/>
      <c r="S56424" s="404"/>
      <c r="T56424" s="404"/>
    </row>
    <row r="56425" spans="12:20" ht="16.8">
      <c r="L56425" s="404"/>
      <c r="M56425" s="404"/>
      <c r="N56425" s="404"/>
      <c r="O56425" s="404"/>
      <c r="P56425" s="404"/>
      <c r="Q56425" s="404"/>
      <c r="R56425" s="404"/>
      <c r="S56425" s="404"/>
      <c r="T56425" s="404"/>
    </row>
    <row r="56426" spans="12:20" ht="16.8">
      <c r="L56426" s="404"/>
      <c r="M56426" s="404"/>
      <c r="N56426" s="404"/>
      <c r="O56426" s="404"/>
      <c r="P56426" s="404"/>
      <c r="Q56426" s="404"/>
      <c r="R56426" s="404"/>
      <c r="S56426" s="404"/>
      <c r="T56426" s="404"/>
    </row>
    <row r="56427" spans="12:20" ht="16.8">
      <c r="L56427" s="404"/>
      <c r="M56427" s="404"/>
      <c r="N56427" s="404"/>
      <c r="O56427" s="404"/>
      <c r="P56427" s="404"/>
      <c r="Q56427" s="404"/>
      <c r="R56427" s="404"/>
      <c r="S56427" s="404"/>
      <c r="T56427" s="404"/>
    </row>
    <row r="56428" spans="12:20" ht="16.8">
      <c r="L56428" s="404"/>
      <c r="M56428" s="404"/>
      <c r="N56428" s="404"/>
      <c r="O56428" s="404"/>
      <c r="P56428" s="404"/>
      <c r="Q56428" s="404"/>
      <c r="R56428" s="404"/>
      <c r="S56428" s="404"/>
      <c r="T56428" s="404"/>
    </row>
    <row r="56429" spans="12:20" ht="16.8">
      <c r="L56429" s="404"/>
      <c r="M56429" s="404"/>
      <c r="N56429" s="404"/>
      <c r="O56429" s="404"/>
      <c r="P56429" s="404"/>
      <c r="Q56429" s="404"/>
      <c r="R56429" s="404"/>
      <c r="S56429" s="404"/>
      <c r="T56429" s="404"/>
    </row>
    <row r="56430" spans="12:20" ht="16.8">
      <c r="L56430" s="404"/>
      <c r="M56430" s="404"/>
      <c r="N56430" s="404"/>
      <c r="O56430" s="404"/>
      <c r="P56430" s="404"/>
      <c r="Q56430" s="404"/>
      <c r="R56430" s="404"/>
      <c r="S56430" s="404"/>
      <c r="T56430" s="404"/>
    </row>
    <row r="56431" spans="12:20" ht="16.8">
      <c r="L56431" s="404"/>
      <c r="M56431" s="404"/>
      <c r="N56431" s="404"/>
      <c r="O56431" s="404"/>
      <c r="P56431" s="404"/>
      <c r="Q56431" s="404"/>
      <c r="R56431" s="404"/>
      <c r="S56431" s="404"/>
      <c r="T56431" s="404"/>
    </row>
    <row r="56432" spans="12:20" ht="16.8">
      <c r="L56432" s="404"/>
      <c r="M56432" s="404"/>
      <c r="N56432" s="404"/>
      <c r="O56432" s="404"/>
      <c r="P56432" s="404"/>
      <c r="Q56432" s="404"/>
      <c r="R56432" s="404"/>
      <c r="S56432" s="404"/>
      <c r="T56432" s="404"/>
    </row>
    <row r="56433" spans="12:20" ht="16.8">
      <c r="L56433" s="404"/>
      <c r="M56433" s="404"/>
      <c r="N56433" s="404"/>
      <c r="O56433" s="404"/>
      <c r="P56433" s="404"/>
      <c r="Q56433" s="404"/>
      <c r="R56433" s="404"/>
      <c r="S56433" s="404"/>
      <c r="T56433" s="404"/>
    </row>
    <row r="56434" spans="12:20" ht="16.8">
      <c r="L56434" s="404"/>
      <c r="M56434" s="404"/>
      <c r="N56434" s="404"/>
      <c r="O56434" s="404"/>
      <c r="P56434" s="404"/>
      <c r="Q56434" s="404"/>
      <c r="R56434" s="404"/>
      <c r="S56434" s="404"/>
      <c r="T56434" s="404"/>
    </row>
    <row r="56435" spans="12:20" ht="16.8">
      <c r="L56435" s="404"/>
      <c r="M56435" s="404"/>
      <c r="N56435" s="404"/>
      <c r="O56435" s="404"/>
      <c r="P56435" s="404"/>
      <c r="Q56435" s="404"/>
      <c r="R56435" s="404"/>
      <c r="S56435" s="404"/>
      <c r="T56435" s="404"/>
    </row>
    <row r="56436" spans="12:20" ht="16.8">
      <c r="L56436" s="404"/>
      <c r="M56436" s="404"/>
      <c r="N56436" s="404"/>
      <c r="O56436" s="404"/>
      <c r="P56436" s="404"/>
      <c r="Q56436" s="404"/>
      <c r="R56436" s="404"/>
      <c r="S56436" s="404"/>
      <c r="T56436" s="404"/>
    </row>
    <row r="56437" spans="12:20" ht="16.8">
      <c r="L56437" s="404"/>
      <c r="M56437" s="404"/>
      <c r="N56437" s="404"/>
      <c r="O56437" s="404"/>
      <c r="P56437" s="404"/>
      <c r="Q56437" s="404"/>
      <c r="R56437" s="404"/>
      <c r="S56437" s="404"/>
      <c r="T56437" s="404"/>
    </row>
    <row r="56438" spans="12:20" ht="16.8">
      <c r="L56438" s="404"/>
      <c r="M56438" s="404"/>
      <c r="N56438" s="404"/>
      <c r="O56438" s="404"/>
      <c r="P56438" s="404"/>
      <c r="Q56438" s="404"/>
      <c r="R56438" s="404"/>
      <c r="S56438" s="404"/>
      <c r="T56438" s="404"/>
    </row>
    <row r="56439" spans="12:20" ht="16.8">
      <c r="L56439" s="404"/>
      <c r="M56439" s="404"/>
      <c r="N56439" s="404"/>
      <c r="O56439" s="404"/>
      <c r="P56439" s="404"/>
      <c r="Q56439" s="404"/>
      <c r="R56439" s="404"/>
      <c r="S56439" s="404"/>
      <c r="T56439" s="404"/>
    </row>
    <row r="56440" spans="12:20" ht="16.8">
      <c r="L56440" s="404"/>
      <c r="M56440" s="404"/>
      <c r="N56440" s="404"/>
      <c r="O56440" s="404"/>
      <c r="P56440" s="404"/>
      <c r="Q56440" s="404"/>
      <c r="R56440" s="404"/>
      <c r="S56440" s="404"/>
      <c r="T56440" s="404"/>
    </row>
    <row r="56441" spans="12:20" ht="16.8">
      <c r="L56441" s="404"/>
      <c r="M56441" s="404"/>
      <c r="N56441" s="404"/>
      <c r="O56441" s="404"/>
      <c r="P56441" s="404"/>
      <c r="Q56441" s="404"/>
      <c r="R56441" s="404"/>
      <c r="S56441" s="404"/>
      <c r="T56441" s="404"/>
    </row>
    <row r="56442" spans="12:20" ht="16.8">
      <c r="L56442" s="404"/>
      <c r="M56442" s="404"/>
      <c r="N56442" s="404"/>
      <c r="O56442" s="404"/>
      <c r="P56442" s="404"/>
      <c r="Q56442" s="404"/>
      <c r="R56442" s="404"/>
      <c r="S56442" s="404"/>
      <c r="T56442" s="404"/>
    </row>
    <row r="56443" spans="12:20" ht="16.8">
      <c r="L56443" s="404"/>
      <c r="M56443" s="404"/>
      <c r="N56443" s="404"/>
      <c r="O56443" s="404"/>
      <c r="P56443" s="404"/>
      <c r="Q56443" s="404"/>
      <c r="R56443" s="404"/>
      <c r="S56443" s="404"/>
      <c r="T56443" s="404"/>
    </row>
    <row r="56444" spans="12:20" ht="16.8">
      <c r="L56444" s="404"/>
      <c r="M56444" s="404"/>
      <c r="N56444" s="404"/>
      <c r="O56444" s="404"/>
      <c r="P56444" s="404"/>
      <c r="Q56444" s="404"/>
      <c r="R56444" s="404"/>
      <c r="S56444" s="404"/>
      <c r="T56444" s="404"/>
    </row>
    <row r="56445" spans="12:20" ht="16.8">
      <c r="L56445" s="404"/>
      <c r="M56445" s="404"/>
      <c r="N56445" s="404"/>
      <c r="O56445" s="404"/>
      <c r="P56445" s="404"/>
      <c r="Q56445" s="404"/>
      <c r="R56445" s="404"/>
      <c r="S56445" s="404"/>
      <c r="T56445" s="404"/>
    </row>
    <row r="56446" spans="12:20" ht="16.8">
      <c r="L56446" s="404"/>
      <c r="M56446" s="404"/>
      <c r="N56446" s="404"/>
      <c r="O56446" s="404"/>
      <c r="P56446" s="404"/>
      <c r="Q56446" s="404"/>
      <c r="R56446" s="404"/>
      <c r="S56446" s="404"/>
      <c r="T56446" s="404"/>
    </row>
    <row r="56447" spans="12:20" ht="16.8">
      <c r="L56447" s="404"/>
      <c r="M56447" s="404"/>
      <c r="N56447" s="404"/>
      <c r="O56447" s="404"/>
      <c r="P56447" s="404"/>
      <c r="Q56447" s="404"/>
      <c r="R56447" s="404"/>
      <c r="S56447" s="404"/>
      <c r="T56447" s="404"/>
    </row>
    <row r="56448" spans="12:20" ht="16.8">
      <c r="L56448" s="404"/>
      <c r="M56448" s="404"/>
      <c r="N56448" s="404"/>
      <c r="O56448" s="404"/>
      <c r="P56448" s="404"/>
      <c r="Q56448" s="404"/>
      <c r="R56448" s="404"/>
      <c r="S56448" s="404"/>
      <c r="T56448" s="404"/>
    </row>
    <row r="56449" spans="12:20" ht="16.8">
      <c r="L56449" s="404"/>
      <c r="M56449" s="404"/>
      <c r="N56449" s="404"/>
      <c r="O56449" s="404"/>
      <c r="P56449" s="404"/>
      <c r="Q56449" s="404"/>
      <c r="R56449" s="404"/>
      <c r="S56449" s="404"/>
      <c r="T56449" s="404"/>
    </row>
    <row r="56450" spans="12:20" ht="16.8">
      <c r="L56450" s="404"/>
      <c r="M56450" s="404"/>
      <c r="N56450" s="404"/>
      <c r="O56450" s="404"/>
      <c r="P56450" s="404"/>
      <c r="Q56450" s="404"/>
      <c r="R56450" s="404"/>
      <c r="S56450" s="404"/>
      <c r="T56450" s="404"/>
    </row>
    <row r="56451" spans="12:20" ht="16.8">
      <c r="L56451" s="404"/>
      <c r="M56451" s="404"/>
      <c r="N56451" s="404"/>
      <c r="O56451" s="404"/>
      <c r="P56451" s="404"/>
      <c r="Q56451" s="404"/>
      <c r="R56451" s="404"/>
      <c r="S56451" s="404"/>
      <c r="T56451" s="404"/>
    </row>
    <row r="56452" spans="12:20" ht="16.8">
      <c r="L56452" s="404"/>
      <c r="M56452" s="404"/>
      <c r="N56452" s="404"/>
      <c r="O56452" s="404"/>
      <c r="P56452" s="404"/>
      <c r="Q56452" s="404"/>
      <c r="R56452" s="404"/>
      <c r="S56452" s="404"/>
      <c r="T56452" s="404"/>
    </row>
    <row r="56453" spans="12:20" ht="16.8">
      <c r="L56453" s="404"/>
      <c r="M56453" s="404"/>
      <c r="N56453" s="404"/>
      <c r="O56453" s="404"/>
      <c r="P56453" s="404"/>
      <c r="Q56453" s="404"/>
      <c r="R56453" s="404"/>
      <c r="S56453" s="404"/>
      <c r="T56453" s="404"/>
    </row>
    <row r="56454" spans="12:20" ht="16.8">
      <c r="L56454" s="404"/>
      <c r="M56454" s="404"/>
      <c r="N56454" s="404"/>
      <c r="O56454" s="404"/>
      <c r="P56454" s="404"/>
      <c r="Q56454" s="404"/>
      <c r="R56454" s="404"/>
      <c r="S56454" s="404"/>
      <c r="T56454" s="404"/>
    </row>
    <row r="56455" spans="12:20" ht="16.8">
      <c r="L56455" s="404"/>
      <c r="M56455" s="404"/>
      <c r="N56455" s="404"/>
      <c r="O56455" s="404"/>
      <c r="P56455" s="404"/>
      <c r="Q56455" s="404"/>
      <c r="R56455" s="404"/>
      <c r="S56455" s="404"/>
      <c r="T56455" s="404"/>
    </row>
    <row r="56456" spans="12:20" ht="16.8">
      <c r="L56456" s="404"/>
      <c r="M56456" s="404"/>
      <c r="N56456" s="404"/>
      <c r="O56456" s="404"/>
      <c r="P56456" s="404"/>
      <c r="Q56456" s="404"/>
      <c r="R56456" s="404"/>
      <c r="S56456" s="404"/>
      <c r="T56456" s="404"/>
    </row>
    <row r="56457" spans="12:20" ht="16.8">
      <c r="L56457" s="404"/>
      <c r="M56457" s="404"/>
      <c r="N56457" s="404"/>
      <c r="O56457" s="404"/>
      <c r="P56457" s="404"/>
      <c r="Q56457" s="404"/>
      <c r="R56457" s="404"/>
      <c r="S56457" s="404"/>
      <c r="T56457" s="404"/>
    </row>
    <row r="56458" spans="12:20" ht="16.8">
      <c r="L56458" s="404"/>
      <c r="M56458" s="404"/>
      <c r="N56458" s="404"/>
      <c r="O56458" s="404"/>
      <c r="P56458" s="404"/>
      <c r="Q56458" s="404"/>
      <c r="R56458" s="404"/>
      <c r="S56458" s="404"/>
      <c r="T56458" s="404"/>
    </row>
    <row r="56459" spans="12:20" ht="16.8">
      <c r="L56459" s="404"/>
      <c r="M56459" s="404"/>
      <c r="N56459" s="404"/>
      <c r="O56459" s="404"/>
      <c r="P56459" s="404"/>
      <c r="Q56459" s="404"/>
      <c r="R56459" s="404"/>
      <c r="S56459" s="404"/>
      <c r="T56459" s="404"/>
    </row>
    <row r="56460" spans="12:20" ht="16.8">
      <c r="L56460" s="404"/>
      <c r="M56460" s="404"/>
      <c r="N56460" s="404"/>
      <c r="O56460" s="404"/>
      <c r="P56460" s="404"/>
      <c r="Q56460" s="404"/>
      <c r="R56460" s="404"/>
      <c r="S56460" s="404"/>
      <c r="T56460" s="404"/>
    </row>
    <row r="56461" spans="12:20" ht="16.8">
      <c r="L56461" s="404"/>
      <c r="M56461" s="404"/>
      <c r="N56461" s="404"/>
      <c r="O56461" s="404"/>
      <c r="P56461" s="404"/>
      <c r="Q56461" s="404"/>
      <c r="R56461" s="404"/>
      <c r="S56461" s="404"/>
      <c r="T56461" s="404"/>
    </row>
    <row r="56462" spans="12:20" ht="16.8">
      <c r="L56462" s="404"/>
      <c r="M56462" s="404"/>
      <c r="N56462" s="404"/>
      <c r="O56462" s="404"/>
      <c r="P56462" s="404"/>
      <c r="Q56462" s="404"/>
      <c r="R56462" s="404"/>
      <c r="S56462" s="404"/>
      <c r="T56462" s="404"/>
    </row>
    <row r="56463" spans="12:20" ht="16.8">
      <c r="L56463" s="404"/>
      <c r="M56463" s="404"/>
      <c r="N56463" s="404"/>
      <c r="O56463" s="404"/>
      <c r="P56463" s="404"/>
      <c r="Q56463" s="404"/>
      <c r="R56463" s="404"/>
      <c r="S56463" s="404"/>
      <c r="T56463" s="404"/>
    </row>
    <row r="56464" spans="12:20" ht="16.8">
      <c r="L56464" s="404"/>
      <c r="M56464" s="404"/>
      <c r="N56464" s="404"/>
      <c r="O56464" s="404"/>
      <c r="P56464" s="404"/>
      <c r="Q56464" s="404"/>
      <c r="R56464" s="404"/>
      <c r="S56464" s="404"/>
      <c r="T56464" s="404"/>
    </row>
    <row r="56465" spans="12:20" ht="16.8">
      <c r="L56465" s="404"/>
      <c r="M56465" s="404"/>
      <c r="N56465" s="404"/>
      <c r="O56465" s="404"/>
      <c r="P56465" s="404"/>
      <c r="Q56465" s="404"/>
      <c r="R56465" s="404"/>
      <c r="S56465" s="404"/>
      <c r="T56465" s="404"/>
    </row>
    <row r="56466" spans="12:20" ht="16.8">
      <c r="L56466" s="404"/>
      <c r="M56466" s="404"/>
      <c r="N56466" s="404"/>
      <c r="O56466" s="404"/>
      <c r="P56466" s="404"/>
      <c r="Q56466" s="404"/>
      <c r="R56466" s="404"/>
      <c r="S56466" s="404"/>
      <c r="T56466" s="404"/>
    </row>
    <row r="56467" spans="12:20" ht="16.8">
      <c r="L56467" s="404"/>
      <c r="M56467" s="404"/>
      <c r="N56467" s="404"/>
      <c r="O56467" s="404"/>
      <c r="P56467" s="404"/>
      <c r="Q56467" s="404"/>
      <c r="R56467" s="404"/>
      <c r="S56467" s="404"/>
      <c r="T56467" s="404"/>
    </row>
    <row r="56468" spans="12:20" ht="16.8">
      <c r="L56468" s="404"/>
      <c r="M56468" s="404"/>
      <c r="N56468" s="404"/>
      <c r="O56468" s="404"/>
      <c r="P56468" s="404"/>
      <c r="Q56468" s="404"/>
      <c r="R56468" s="404"/>
      <c r="S56468" s="404"/>
      <c r="T56468" s="404"/>
    </row>
    <row r="56469" spans="12:20" ht="16.8">
      <c r="L56469" s="404"/>
      <c r="M56469" s="404"/>
      <c r="N56469" s="404"/>
      <c r="O56469" s="404"/>
      <c r="P56469" s="404"/>
      <c r="Q56469" s="404"/>
      <c r="R56469" s="404"/>
      <c r="S56469" s="404"/>
      <c r="T56469" s="404"/>
    </row>
    <row r="56470" spans="12:20" ht="16.8">
      <c r="L56470" s="404"/>
      <c r="M56470" s="404"/>
      <c r="N56470" s="404"/>
      <c r="O56470" s="404"/>
      <c r="P56470" s="404"/>
      <c r="Q56470" s="404"/>
      <c r="R56470" s="404"/>
      <c r="S56470" s="404"/>
      <c r="T56470" s="404"/>
    </row>
    <row r="56471" spans="12:20" ht="16.8">
      <c r="L56471" s="404"/>
      <c r="M56471" s="404"/>
      <c r="N56471" s="404"/>
      <c r="O56471" s="404"/>
      <c r="P56471" s="404"/>
      <c r="Q56471" s="404"/>
      <c r="R56471" s="404"/>
      <c r="S56471" s="404"/>
      <c r="T56471" s="404"/>
    </row>
    <row r="56472" spans="12:20" ht="16.8">
      <c r="L56472" s="404"/>
      <c r="M56472" s="404"/>
      <c r="N56472" s="404"/>
      <c r="O56472" s="404"/>
      <c r="P56472" s="404"/>
      <c r="Q56472" s="404"/>
      <c r="R56472" s="404"/>
      <c r="S56472" s="404"/>
      <c r="T56472" s="404"/>
    </row>
    <row r="56473" spans="12:20" ht="16.8">
      <c r="L56473" s="404"/>
      <c r="M56473" s="404"/>
      <c r="N56473" s="404"/>
      <c r="O56473" s="404"/>
      <c r="P56473" s="404"/>
      <c r="Q56473" s="404"/>
      <c r="R56473" s="404"/>
      <c r="S56473" s="404"/>
      <c r="T56473" s="404"/>
    </row>
    <row r="56474" spans="12:20" ht="16.8">
      <c r="L56474" s="404"/>
      <c r="M56474" s="404"/>
      <c r="N56474" s="404"/>
      <c r="O56474" s="404"/>
      <c r="P56474" s="404"/>
      <c r="Q56474" s="404"/>
      <c r="R56474" s="404"/>
      <c r="S56474" s="404"/>
      <c r="T56474" s="404"/>
    </row>
    <row r="56475" spans="12:20" ht="16.8">
      <c r="L56475" s="404"/>
      <c r="M56475" s="404"/>
      <c r="N56475" s="404"/>
      <c r="O56475" s="404"/>
      <c r="P56475" s="404"/>
      <c r="Q56475" s="404"/>
      <c r="R56475" s="404"/>
      <c r="S56475" s="404"/>
      <c r="T56475" s="404"/>
    </row>
    <row r="56476" spans="12:20" ht="16.8">
      <c r="L56476" s="404"/>
      <c r="M56476" s="404"/>
      <c r="N56476" s="404"/>
      <c r="O56476" s="404"/>
      <c r="P56476" s="404"/>
      <c r="Q56476" s="404"/>
      <c r="R56476" s="404"/>
      <c r="S56476" s="404"/>
      <c r="T56476" s="404"/>
    </row>
    <row r="56477" spans="12:20" ht="16.8">
      <c r="L56477" s="404"/>
      <c r="M56477" s="404"/>
      <c r="N56477" s="404"/>
      <c r="O56477" s="404"/>
      <c r="P56477" s="404"/>
      <c r="Q56477" s="404"/>
      <c r="R56477" s="404"/>
      <c r="S56477" s="404"/>
      <c r="T56477" s="404"/>
    </row>
    <row r="56478" spans="12:20" ht="16.8">
      <c r="L56478" s="404"/>
      <c r="M56478" s="404"/>
      <c r="N56478" s="404"/>
      <c r="O56478" s="404"/>
      <c r="P56478" s="404"/>
      <c r="Q56478" s="404"/>
      <c r="R56478" s="404"/>
      <c r="S56478" s="404"/>
      <c r="T56478" s="404"/>
    </row>
    <row r="56479" spans="12:20" ht="16.8">
      <c r="L56479" s="404"/>
      <c r="M56479" s="404"/>
      <c r="N56479" s="404"/>
      <c r="O56479" s="404"/>
      <c r="P56479" s="404"/>
      <c r="Q56479" s="404"/>
      <c r="R56479" s="404"/>
      <c r="S56479" s="404"/>
      <c r="T56479" s="404"/>
    </row>
    <row r="56480" spans="12:20" ht="16.8">
      <c r="L56480" s="404"/>
      <c r="M56480" s="404"/>
      <c r="N56480" s="404"/>
      <c r="O56480" s="404"/>
      <c r="P56480" s="404"/>
      <c r="Q56480" s="404"/>
      <c r="R56480" s="404"/>
      <c r="S56480" s="404"/>
      <c r="T56480" s="404"/>
    </row>
    <row r="56481" spans="12:20" ht="16.8">
      <c r="L56481" s="404"/>
      <c r="M56481" s="404"/>
      <c r="N56481" s="404"/>
      <c r="O56481" s="404"/>
      <c r="P56481" s="404"/>
      <c r="Q56481" s="404"/>
      <c r="R56481" s="404"/>
      <c r="S56481" s="404"/>
      <c r="T56481" s="404"/>
    </row>
    <row r="56482" spans="12:20" ht="16.8">
      <c r="L56482" s="404"/>
      <c r="M56482" s="404"/>
      <c r="N56482" s="404"/>
      <c r="O56482" s="404"/>
      <c r="P56482" s="404"/>
      <c r="Q56482" s="404"/>
      <c r="R56482" s="404"/>
      <c r="S56482" s="404"/>
      <c r="T56482" s="404"/>
    </row>
    <row r="56483" spans="12:20" ht="16.8">
      <c r="L56483" s="404"/>
      <c r="M56483" s="404"/>
      <c r="N56483" s="404"/>
      <c r="O56483" s="404"/>
      <c r="P56483" s="404"/>
      <c r="Q56483" s="404"/>
      <c r="R56483" s="404"/>
      <c r="S56483" s="404"/>
      <c r="T56483" s="404"/>
    </row>
    <row r="56484" spans="12:20" ht="16.8">
      <c r="L56484" s="404"/>
      <c r="M56484" s="404"/>
      <c r="N56484" s="404"/>
      <c r="O56484" s="404"/>
      <c r="P56484" s="404"/>
      <c r="Q56484" s="404"/>
      <c r="R56484" s="404"/>
      <c r="S56484" s="404"/>
      <c r="T56484" s="404"/>
    </row>
    <row r="56485" spans="12:20" ht="16.8">
      <c r="L56485" s="404"/>
      <c r="M56485" s="404"/>
      <c r="N56485" s="404"/>
      <c r="O56485" s="404"/>
      <c r="P56485" s="404"/>
      <c r="Q56485" s="404"/>
      <c r="R56485" s="404"/>
      <c r="S56485" s="404"/>
      <c r="T56485" s="404"/>
    </row>
    <row r="56486" spans="12:20" ht="16.8">
      <c r="L56486" s="404"/>
      <c r="M56486" s="404"/>
      <c r="N56486" s="404"/>
      <c r="O56486" s="404"/>
      <c r="P56486" s="404"/>
      <c r="Q56486" s="404"/>
      <c r="R56486" s="404"/>
      <c r="S56486" s="404"/>
      <c r="T56486" s="404"/>
    </row>
    <row r="56487" spans="12:20" ht="16.8">
      <c r="L56487" s="404"/>
      <c r="M56487" s="404"/>
      <c r="N56487" s="404"/>
      <c r="O56487" s="404"/>
      <c r="P56487" s="404"/>
      <c r="Q56487" s="404"/>
      <c r="R56487" s="404"/>
      <c r="S56487" s="404"/>
      <c r="T56487" s="404"/>
    </row>
    <row r="56488" spans="12:20" ht="16.8">
      <c r="L56488" s="404"/>
      <c r="M56488" s="404"/>
      <c r="N56488" s="404"/>
      <c r="O56488" s="404"/>
      <c r="P56488" s="404"/>
      <c r="Q56488" s="404"/>
      <c r="R56488" s="404"/>
      <c r="S56488" s="404"/>
      <c r="T56488" s="404"/>
    </row>
    <row r="56489" spans="12:20" ht="16.8">
      <c r="L56489" s="404"/>
      <c r="M56489" s="404"/>
      <c r="N56489" s="404"/>
      <c r="O56489" s="404"/>
      <c r="P56489" s="404"/>
      <c r="Q56489" s="404"/>
      <c r="R56489" s="404"/>
      <c r="S56489" s="404"/>
      <c r="T56489" s="404"/>
    </row>
    <row r="56490" spans="12:20" ht="16.8">
      <c r="L56490" s="404"/>
      <c r="M56490" s="404"/>
      <c r="N56490" s="404"/>
      <c r="O56490" s="404"/>
      <c r="P56490" s="404"/>
      <c r="Q56490" s="404"/>
      <c r="R56490" s="404"/>
      <c r="S56490" s="404"/>
      <c r="T56490" s="404"/>
    </row>
    <row r="56491" spans="12:20" ht="16.8">
      <c r="L56491" s="404"/>
      <c r="M56491" s="404"/>
      <c r="N56491" s="404"/>
      <c r="O56491" s="404"/>
      <c r="P56491" s="404"/>
      <c r="Q56491" s="404"/>
      <c r="R56491" s="404"/>
      <c r="S56491" s="404"/>
      <c r="T56491" s="404"/>
    </row>
    <row r="56492" spans="12:20" ht="16.8">
      <c r="L56492" s="404"/>
      <c r="M56492" s="404"/>
      <c r="N56492" s="404"/>
      <c r="O56492" s="404"/>
      <c r="P56492" s="404"/>
      <c r="Q56492" s="404"/>
      <c r="R56492" s="404"/>
      <c r="S56492" s="404"/>
      <c r="T56492" s="404"/>
    </row>
    <row r="56493" spans="12:20" ht="16.8">
      <c r="L56493" s="404"/>
      <c r="M56493" s="404"/>
      <c r="N56493" s="404"/>
      <c r="O56493" s="404"/>
      <c r="P56493" s="404"/>
      <c r="Q56493" s="404"/>
      <c r="R56493" s="404"/>
      <c r="S56493" s="404"/>
      <c r="T56493" s="404"/>
    </row>
    <row r="56494" spans="12:20" ht="16.8">
      <c r="L56494" s="404"/>
      <c r="M56494" s="404"/>
      <c r="N56494" s="404"/>
      <c r="O56494" s="404"/>
      <c r="P56494" s="404"/>
      <c r="Q56494" s="404"/>
      <c r="R56494" s="404"/>
      <c r="S56494" s="404"/>
      <c r="T56494" s="404"/>
    </row>
    <row r="56495" spans="12:20" ht="16.8">
      <c r="L56495" s="404"/>
      <c r="M56495" s="404"/>
      <c r="N56495" s="404"/>
      <c r="O56495" s="404"/>
      <c r="P56495" s="404"/>
      <c r="Q56495" s="404"/>
      <c r="R56495" s="404"/>
      <c r="S56495" s="404"/>
      <c r="T56495" s="404"/>
    </row>
    <row r="56496" spans="12:20" ht="16.8">
      <c r="L56496" s="404"/>
      <c r="M56496" s="404"/>
      <c r="N56496" s="404"/>
      <c r="O56496" s="404"/>
      <c r="P56496" s="404"/>
      <c r="Q56496" s="404"/>
      <c r="R56496" s="404"/>
      <c r="S56496" s="404"/>
      <c r="T56496" s="404"/>
    </row>
    <row r="56497" spans="12:20" ht="16.8">
      <c r="L56497" s="404"/>
      <c r="M56497" s="404"/>
      <c r="N56497" s="404"/>
      <c r="O56497" s="404"/>
      <c r="P56497" s="404"/>
      <c r="Q56497" s="404"/>
      <c r="R56497" s="404"/>
      <c r="S56497" s="404"/>
      <c r="T56497" s="404"/>
    </row>
    <row r="56498" spans="12:20" ht="16.8">
      <c r="L56498" s="404"/>
      <c r="M56498" s="404"/>
      <c r="N56498" s="404"/>
      <c r="O56498" s="404"/>
      <c r="P56498" s="404"/>
      <c r="Q56498" s="404"/>
      <c r="R56498" s="404"/>
      <c r="S56498" s="404"/>
      <c r="T56498" s="404"/>
    </row>
    <row r="56499" spans="12:20" ht="16.8">
      <c r="L56499" s="404"/>
      <c r="M56499" s="404"/>
      <c r="N56499" s="404"/>
      <c r="O56499" s="404"/>
      <c r="P56499" s="404"/>
      <c r="Q56499" s="404"/>
      <c r="R56499" s="404"/>
      <c r="S56499" s="404"/>
      <c r="T56499" s="404"/>
    </row>
    <row r="56500" spans="12:20" ht="16.8">
      <c r="L56500" s="404"/>
      <c r="M56500" s="404"/>
      <c r="N56500" s="404"/>
      <c r="O56500" s="404"/>
      <c r="P56500" s="404"/>
      <c r="Q56500" s="404"/>
      <c r="R56500" s="404"/>
      <c r="S56500" s="404"/>
      <c r="T56500" s="404"/>
    </row>
    <row r="56501" spans="12:20" ht="16.8">
      <c r="L56501" s="404"/>
      <c r="M56501" s="404"/>
      <c r="N56501" s="404"/>
      <c r="O56501" s="404"/>
      <c r="P56501" s="404"/>
      <c r="Q56501" s="404"/>
      <c r="R56501" s="404"/>
      <c r="S56501" s="404"/>
      <c r="T56501" s="404"/>
    </row>
    <row r="56502" spans="12:20" ht="16.8">
      <c r="L56502" s="404"/>
      <c r="M56502" s="404"/>
      <c r="N56502" s="404"/>
      <c r="O56502" s="404"/>
      <c r="P56502" s="404"/>
      <c r="Q56502" s="404"/>
      <c r="R56502" s="404"/>
      <c r="S56502" s="404"/>
      <c r="T56502" s="404"/>
    </row>
    <row r="56503" spans="12:20" ht="16.8">
      <c r="L56503" s="404"/>
      <c r="M56503" s="404"/>
      <c r="N56503" s="404"/>
      <c r="O56503" s="404"/>
      <c r="P56503" s="404"/>
      <c r="Q56503" s="404"/>
      <c r="R56503" s="404"/>
      <c r="S56503" s="404"/>
      <c r="T56503" s="404"/>
    </row>
    <row r="56504" spans="12:20" ht="16.8">
      <c r="L56504" s="404"/>
      <c r="M56504" s="404"/>
      <c r="N56504" s="404"/>
      <c r="O56504" s="404"/>
      <c r="P56504" s="404"/>
      <c r="Q56504" s="404"/>
      <c r="R56504" s="404"/>
      <c r="S56504" s="404"/>
      <c r="T56504" s="404"/>
    </row>
    <row r="56505" spans="12:20" ht="16.8">
      <c r="L56505" s="404"/>
      <c r="M56505" s="404"/>
      <c r="N56505" s="404"/>
      <c r="O56505" s="404"/>
      <c r="P56505" s="404"/>
      <c r="Q56505" s="404"/>
      <c r="R56505" s="404"/>
      <c r="S56505" s="404"/>
      <c r="T56505" s="404"/>
    </row>
    <row r="56506" spans="12:20" ht="16.8">
      <c r="L56506" s="404"/>
      <c r="M56506" s="404"/>
      <c r="N56506" s="404"/>
      <c r="O56506" s="404"/>
      <c r="P56506" s="404"/>
      <c r="Q56506" s="404"/>
      <c r="R56506" s="404"/>
      <c r="S56506" s="404"/>
      <c r="T56506" s="404"/>
    </row>
    <row r="56507" spans="12:20" ht="16.8">
      <c r="L56507" s="404"/>
      <c r="M56507" s="404"/>
      <c r="N56507" s="404"/>
      <c r="O56507" s="404"/>
      <c r="P56507" s="404"/>
      <c r="Q56507" s="404"/>
      <c r="R56507" s="404"/>
      <c r="S56507" s="404"/>
      <c r="T56507" s="404"/>
    </row>
    <row r="56508" spans="12:20" ht="16.8">
      <c r="L56508" s="404"/>
      <c r="M56508" s="404"/>
      <c r="N56508" s="404"/>
      <c r="O56508" s="404"/>
      <c r="P56508" s="404"/>
      <c r="Q56508" s="404"/>
      <c r="R56508" s="404"/>
      <c r="S56508" s="404"/>
      <c r="T56508" s="404"/>
    </row>
    <row r="56509" spans="12:20" ht="16.8">
      <c r="L56509" s="404"/>
      <c r="M56509" s="404"/>
      <c r="N56509" s="404"/>
      <c r="O56509" s="404"/>
      <c r="P56509" s="404"/>
      <c r="Q56509" s="404"/>
      <c r="R56509" s="404"/>
      <c r="S56509" s="404"/>
      <c r="T56509" s="404"/>
    </row>
    <row r="56510" spans="12:20" ht="16.8">
      <c r="L56510" s="404"/>
      <c r="M56510" s="404"/>
      <c r="N56510" s="404"/>
      <c r="O56510" s="404"/>
      <c r="P56510" s="404"/>
      <c r="Q56510" s="404"/>
      <c r="R56510" s="404"/>
      <c r="S56510" s="404"/>
      <c r="T56510" s="404"/>
    </row>
    <row r="56511" spans="12:20" ht="16.8">
      <c r="L56511" s="404"/>
      <c r="M56511" s="404"/>
      <c r="N56511" s="404"/>
      <c r="O56511" s="404"/>
      <c r="P56511" s="404"/>
      <c r="Q56511" s="404"/>
      <c r="R56511" s="404"/>
      <c r="S56511" s="404"/>
      <c r="T56511" s="404"/>
    </row>
    <row r="56512" spans="12:20" ht="16.8">
      <c r="L56512" s="404"/>
      <c r="M56512" s="404"/>
      <c r="N56512" s="404"/>
      <c r="O56512" s="404"/>
      <c r="P56512" s="404"/>
      <c r="Q56512" s="404"/>
      <c r="R56512" s="404"/>
      <c r="S56512" s="404"/>
      <c r="T56512" s="404"/>
    </row>
    <row r="56513" spans="12:20" ht="16.8">
      <c r="L56513" s="404"/>
      <c r="M56513" s="404"/>
      <c r="N56513" s="404"/>
      <c r="O56513" s="404"/>
      <c r="P56513" s="404"/>
      <c r="Q56513" s="404"/>
      <c r="R56513" s="404"/>
      <c r="S56513" s="404"/>
      <c r="T56513" s="404"/>
    </row>
    <row r="56514" spans="12:20" ht="16.8">
      <c r="L56514" s="404"/>
      <c r="M56514" s="404"/>
      <c r="N56514" s="404"/>
      <c r="O56514" s="404"/>
      <c r="P56514" s="404"/>
      <c r="Q56514" s="404"/>
      <c r="R56514" s="404"/>
      <c r="S56514" s="404"/>
      <c r="T56514" s="404"/>
    </row>
    <row r="56515" spans="12:20" ht="16.8">
      <c r="L56515" s="404"/>
      <c r="M56515" s="404"/>
      <c r="N56515" s="404"/>
      <c r="O56515" s="404"/>
      <c r="P56515" s="404"/>
      <c r="Q56515" s="404"/>
      <c r="R56515" s="404"/>
      <c r="S56515" s="404"/>
      <c r="T56515" s="404"/>
    </row>
    <row r="56516" spans="12:20" ht="16.8">
      <c r="L56516" s="404"/>
      <c r="M56516" s="404"/>
      <c r="N56516" s="404"/>
      <c r="O56516" s="404"/>
      <c r="P56516" s="404"/>
      <c r="Q56516" s="404"/>
      <c r="R56516" s="404"/>
      <c r="S56516" s="404"/>
      <c r="T56516" s="404"/>
    </row>
    <row r="56517" spans="12:20" ht="16.8">
      <c r="L56517" s="404"/>
      <c r="M56517" s="404"/>
      <c r="N56517" s="404"/>
      <c r="O56517" s="404"/>
      <c r="P56517" s="404"/>
      <c r="Q56517" s="404"/>
      <c r="R56517" s="404"/>
      <c r="S56517" s="404"/>
      <c r="T56517" s="404"/>
    </row>
    <row r="56518" spans="12:20" ht="16.8">
      <c r="L56518" s="404"/>
      <c r="M56518" s="404"/>
      <c r="N56518" s="404"/>
      <c r="O56518" s="404"/>
      <c r="P56518" s="404"/>
      <c r="Q56518" s="404"/>
      <c r="R56518" s="404"/>
      <c r="S56518" s="404"/>
      <c r="T56518" s="404"/>
    </row>
    <row r="56519" spans="12:20" ht="16.8">
      <c r="L56519" s="404"/>
      <c r="M56519" s="404"/>
      <c r="N56519" s="404"/>
      <c r="O56519" s="404"/>
      <c r="P56519" s="404"/>
      <c r="Q56519" s="404"/>
      <c r="R56519" s="404"/>
      <c r="S56519" s="404"/>
      <c r="T56519" s="404"/>
    </row>
    <row r="56520" spans="12:20" ht="16.8">
      <c r="L56520" s="404"/>
      <c r="M56520" s="404"/>
      <c r="N56520" s="404"/>
      <c r="O56520" s="404"/>
      <c r="P56520" s="404"/>
      <c r="Q56520" s="404"/>
      <c r="R56520" s="404"/>
      <c r="S56520" s="404"/>
      <c r="T56520" s="404"/>
    </row>
    <row r="56521" spans="12:20" ht="16.8">
      <c r="L56521" s="404"/>
      <c r="M56521" s="404"/>
      <c r="N56521" s="404"/>
      <c r="O56521" s="404"/>
      <c r="P56521" s="404"/>
      <c r="Q56521" s="404"/>
      <c r="R56521" s="404"/>
      <c r="S56521" s="404"/>
      <c r="T56521" s="404"/>
    </row>
    <row r="56522" spans="12:20" ht="16.8">
      <c r="L56522" s="404"/>
      <c r="M56522" s="404"/>
      <c r="N56522" s="404"/>
      <c r="O56522" s="404"/>
      <c r="P56522" s="404"/>
      <c r="Q56522" s="404"/>
      <c r="R56522" s="404"/>
      <c r="S56522" s="404"/>
      <c r="T56522" s="404"/>
    </row>
    <row r="56523" spans="12:20" ht="16.8">
      <c r="L56523" s="404"/>
      <c r="M56523" s="404"/>
      <c r="N56523" s="404"/>
      <c r="O56523" s="404"/>
      <c r="P56523" s="404"/>
      <c r="Q56523" s="404"/>
      <c r="R56523" s="404"/>
      <c r="S56523" s="404"/>
      <c r="T56523" s="404"/>
    </row>
    <row r="56524" spans="12:20" ht="16.8">
      <c r="L56524" s="404"/>
      <c r="M56524" s="404"/>
      <c r="N56524" s="404"/>
      <c r="O56524" s="404"/>
      <c r="P56524" s="404"/>
      <c r="Q56524" s="404"/>
      <c r="R56524" s="404"/>
      <c r="S56524" s="404"/>
      <c r="T56524" s="404"/>
    </row>
    <row r="56525" spans="12:20" ht="16.8">
      <c r="L56525" s="404"/>
      <c r="M56525" s="404"/>
      <c r="N56525" s="404"/>
      <c r="O56525" s="404"/>
      <c r="P56525" s="404"/>
      <c r="Q56525" s="404"/>
      <c r="R56525" s="404"/>
      <c r="S56525" s="404"/>
      <c r="T56525" s="404"/>
    </row>
    <row r="56526" spans="12:20" ht="16.8">
      <c r="L56526" s="404"/>
      <c r="M56526" s="404"/>
      <c r="N56526" s="404"/>
      <c r="O56526" s="404"/>
      <c r="P56526" s="404"/>
      <c r="Q56526" s="404"/>
      <c r="R56526" s="404"/>
      <c r="S56526" s="404"/>
      <c r="T56526" s="404"/>
    </row>
    <row r="56527" spans="12:20" ht="16.8">
      <c r="L56527" s="404"/>
      <c r="M56527" s="404"/>
      <c r="N56527" s="404"/>
      <c r="O56527" s="404"/>
      <c r="P56527" s="404"/>
      <c r="Q56527" s="404"/>
      <c r="R56527" s="404"/>
      <c r="S56527" s="404"/>
      <c r="T56527" s="404"/>
    </row>
    <row r="56528" spans="12:20" ht="16.8">
      <c r="L56528" s="404"/>
      <c r="M56528" s="404"/>
      <c r="N56528" s="404"/>
      <c r="O56528" s="404"/>
      <c r="P56528" s="404"/>
      <c r="Q56528" s="404"/>
      <c r="R56528" s="404"/>
      <c r="S56528" s="404"/>
      <c r="T56528" s="404"/>
    </row>
    <row r="56529" spans="12:20" ht="16.8">
      <c r="L56529" s="404"/>
      <c r="M56529" s="404"/>
      <c r="N56529" s="404"/>
      <c r="O56529" s="404"/>
      <c r="P56529" s="404"/>
      <c r="Q56529" s="404"/>
      <c r="R56529" s="404"/>
      <c r="S56529" s="404"/>
      <c r="T56529" s="404"/>
    </row>
    <row r="56530" spans="12:20" ht="16.8">
      <c r="L56530" s="404"/>
      <c r="M56530" s="404"/>
      <c r="N56530" s="404"/>
      <c r="O56530" s="404"/>
      <c r="P56530" s="404"/>
      <c r="Q56530" s="404"/>
      <c r="R56530" s="404"/>
      <c r="S56530" s="404"/>
      <c r="T56530" s="404"/>
    </row>
    <row r="56531" spans="12:20" ht="16.8">
      <c r="L56531" s="404"/>
      <c r="M56531" s="404"/>
      <c r="N56531" s="404"/>
      <c r="O56531" s="404"/>
      <c r="P56531" s="404"/>
      <c r="Q56531" s="404"/>
      <c r="R56531" s="404"/>
      <c r="S56531" s="404"/>
      <c r="T56531" s="404"/>
    </row>
    <row r="56532" spans="12:20" ht="16.8">
      <c r="L56532" s="404"/>
      <c r="M56532" s="404"/>
      <c r="N56532" s="404"/>
      <c r="O56532" s="404"/>
      <c r="P56532" s="404"/>
      <c r="Q56532" s="404"/>
      <c r="R56532" s="404"/>
      <c r="S56532" s="404"/>
      <c r="T56532" s="404"/>
    </row>
    <row r="56533" spans="12:20" ht="16.8">
      <c r="L56533" s="404"/>
      <c r="M56533" s="404"/>
      <c r="N56533" s="404"/>
      <c r="O56533" s="404"/>
      <c r="P56533" s="404"/>
      <c r="Q56533" s="404"/>
      <c r="R56533" s="404"/>
      <c r="S56533" s="404"/>
      <c r="T56533" s="404"/>
    </row>
    <row r="56534" spans="12:20" ht="16.8">
      <c r="L56534" s="404"/>
      <c r="M56534" s="404"/>
      <c r="N56534" s="404"/>
      <c r="O56534" s="404"/>
      <c r="P56534" s="404"/>
      <c r="Q56534" s="404"/>
      <c r="R56534" s="404"/>
      <c r="S56534" s="404"/>
      <c r="T56534" s="404"/>
    </row>
    <row r="56535" spans="12:20" ht="16.8">
      <c r="L56535" s="404"/>
      <c r="M56535" s="404"/>
      <c r="N56535" s="404"/>
      <c r="O56535" s="404"/>
      <c r="P56535" s="404"/>
      <c r="Q56535" s="404"/>
      <c r="R56535" s="404"/>
      <c r="S56535" s="404"/>
      <c r="T56535" s="404"/>
    </row>
    <row r="56536" spans="12:20" ht="16.8">
      <c r="L56536" s="404"/>
      <c r="M56536" s="404"/>
      <c r="N56536" s="404"/>
      <c r="O56536" s="404"/>
      <c r="P56536" s="404"/>
      <c r="Q56536" s="404"/>
      <c r="R56536" s="404"/>
      <c r="S56536" s="404"/>
      <c r="T56536" s="404"/>
    </row>
    <row r="56537" spans="12:20" ht="16.8">
      <c r="L56537" s="404"/>
      <c r="M56537" s="404"/>
      <c r="N56537" s="404"/>
      <c r="O56537" s="404"/>
      <c r="P56537" s="404"/>
      <c r="Q56537" s="404"/>
      <c r="R56537" s="404"/>
      <c r="S56537" s="404"/>
      <c r="T56537" s="404"/>
    </row>
    <row r="56538" spans="12:20" ht="16.8">
      <c r="L56538" s="404"/>
      <c r="M56538" s="404"/>
      <c r="N56538" s="404"/>
      <c r="O56538" s="404"/>
      <c r="P56538" s="404"/>
      <c r="Q56538" s="404"/>
      <c r="R56538" s="404"/>
      <c r="S56538" s="404"/>
      <c r="T56538" s="404"/>
    </row>
    <row r="56539" spans="12:20" ht="16.8">
      <c r="L56539" s="404"/>
      <c r="M56539" s="404"/>
      <c r="N56539" s="404"/>
      <c r="O56539" s="404"/>
      <c r="P56539" s="404"/>
      <c r="Q56539" s="404"/>
      <c r="R56539" s="404"/>
      <c r="S56539" s="404"/>
      <c r="T56539" s="404"/>
    </row>
    <row r="56540" spans="12:20" ht="16.8">
      <c r="L56540" s="404"/>
      <c r="M56540" s="404"/>
      <c r="N56540" s="404"/>
      <c r="O56540" s="404"/>
      <c r="P56540" s="404"/>
      <c r="Q56540" s="404"/>
      <c r="R56540" s="404"/>
      <c r="S56540" s="404"/>
      <c r="T56540" s="404"/>
    </row>
    <row r="56541" spans="12:20" ht="16.8">
      <c r="L56541" s="404"/>
      <c r="M56541" s="404"/>
      <c r="N56541" s="404"/>
      <c r="O56541" s="404"/>
      <c r="P56541" s="404"/>
      <c r="Q56541" s="404"/>
      <c r="R56541" s="404"/>
      <c r="S56541" s="404"/>
      <c r="T56541" s="404"/>
    </row>
    <row r="56542" spans="12:20" ht="16.8">
      <c r="L56542" s="404"/>
      <c r="M56542" s="404"/>
      <c r="N56542" s="404"/>
      <c r="O56542" s="404"/>
      <c r="P56542" s="404"/>
      <c r="Q56542" s="404"/>
      <c r="R56542" s="404"/>
      <c r="S56542" s="404"/>
      <c r="T56542" s="404"/>
    </row>
    <row r="56543" spans="12:20" ht="16.8">
      <c r="L56543" s="404"/>
      <c r="M56543" s="404"/>
      <c r="N56543" s="404"/>
      <c r="O56543" s="404"/>
      <c r="P56543" s="404"/>
      <c r="Q56543" s="404"/>
      <c r="R56543" s="404"/>
      <c r="S56543" s="404"/>
      <c r="T56543" s="404"/>
    </row>
    <row r="56544" spans="12:20" ht="16.8">
      <c r="L56544" s="404"/>
      <c r="M56544" s="404"/>
      <c r="N56544" s="404"/>
      <c r="O56544" s="404"/>
      <c r="P56544" s="404"/>
      <c r="Q56544" s="404"/>
      <c r="R56544" s="404"/>
      <c r="S56544" s="404"/>
      <c r="T56544" s="404"/>
    </row>
    <row r="56545" spans="12:20" ht="16.8">
      <c r="L56545" s="404"/>
      <c r="M56545" s="404"/>
      <c r="N56545" s="404"/>
      <c r="O56545" s="404"/>
      <c r="P56545" s="404"/>
      <c r="Q56545" s="404"/>
      <c r="R56545" s="404"/>
      <c r="S56545" s="404"/>
      <c r="T56545" s="404"/>
    </row>
    <row r="56546" spans="12:20" ht="16.8">
      <c r="L56546" s="404"/>
      <c r="M56546" s="404"/>
      <c r="N56546" s="404"/>
      <c r="O56546" s="404"/>
      <c r="P56546" s="404"/>
      <c r="Q56546" s="404"/>
      <c r="R56546" s="404"/>
      <c r="S56546" s="404"/>
      <c r="T56546" s="404"/>
    </row>
    <row r="56547" spans="12:20" ht="16.8">
      <c r="L56547" s="404"/>
      <c r="M56547" s="404"/>
      <c r="N56547" s="404"/>
      <c r="O56547" s="404"/>
      <c r="P56547" s="404"/>
      <c r="Q56547" s="404"/>
      <c r="R56547" s="404"/>
      <c r="S56547" s="404"/>
      <c r="T56547" s="404"/>
    </row>
    <row r="56548" spans="12:20" ht="16.8">
      <c r="L56548" s="404"/>
      <c r="M56548" s="404"/>
      <c r="N56548" s="404"/>
      <c r="O56548" s="404"/>
      <c r="P56548" s="404"/>
      <c r="Q56548" s="404"/>
      <c r="R56548" s="404"/>
      <c r="S56548" s="404"/>
      <c r="T56548" s="404"/>
    </row>
    <row r="56549" spans="12:20" ht="16.8">
      <c r="L56549" s="404"/>
      <c r="M56549" s="404"/>
      <c r="N56549" s="404"/>
      <c r="O56549" s="404"/>
      <c r="P56549" s="404"/>
      <c r="Q56549" s="404"/>
      <c r="R56549" s="404"/>
      <c r="S56549" s="404"/>
      <c r="T56549" s="404"/>
    </row>
    <row r="56550" spans="12:20" ht="16.8">
      <c r="L56550" s="404"/>
      <c r="M56550" s="404"/>
      <c r="N56550" s="404"/>
      <c r="O56550" s="404"/>
      <c r="P56550" s="404"/>
      <c r="Q56550" s="404"/>
      <c r="R56550" s="404"/>
      <c r="S56550" s="404"/>
      <c r="T56550" s="404"/>
    </row>
    <row r="56551" spans="12:20" ht="16.8">
      <c r="L56551" s="404"/>
      <c r="M56551" s="404"/>
      <c r="N56551" s="404"/>
      <c r="O56551" s="404"/>
      <c r="P56551" s="404"/>
      <c r="Q56551" s="404"/>
      <c r="R56551" s="404"/>
      <c r="S56551" s="404"/>
      <c r="T56551" s="404"/>
    </row>
    <row r="56552" spans="12:20" ht="16.8">
      <c r="L56552" s="404"/>
      <c r="M56552" s="404"/>
      <c r="N56552" s="404"/>
      <c r="O56552" s="404"/>
      <c r="P56552" s="404"/>
      <c r="Q56552" s="404"/>
      <c r="R56552" s="404"/>
      <c r="S56552" s="404"/>
      <c r="T56552" s="404"/>
    </row>
    <row r="56553" spans="12:20" ht="16.8">
      <c r="L56553" s="404"/>
      <c r="M56553" s="404"/>
      <c r="N56553" s="404"/>
      <c r="O56553" s="404"/>
      <c r="P56553" s="404"/>
      <c r="Q56553" s="404"/>
      <c r="R56553" s="404"/>
      <c r="S56553" s="404"/>
      <c r="T56553" s="404"/>
    </row>
    <row r="56554" spans="12:20" ht="16.8">
      <c r="L56554" s="404"/>
      <c r="M56554" s="404"/>
      <c r="N56554" s="404"/>
      <c r="O56554" s="404"/>
      <c r="P56554" s="404"/>
      <c r="Q56554" s="404"/>
      <c r="R56554" s="404"/>
      <c r="S56554" s="404"/>
      <c r="T56554" s="404"/>
    </row>
    <row r="56555" spans="12:20" ht="16.8">
      <c r="L56555" s="404"/>
      <c r="M56555" s="404"/>
      <c r="N56555" s="404"/>
      <c r="O56555" s="404"/>
      <c r="P56555" s="404"/>
      <c r="Q56555" s="404"/>
      <c r="R56555" s="404"/>
      <c r="S56555" s="404"/>
      <c r="T56555" s="404"/>
    </row>
    <row r="56556" spans="12:20" ht="16.8">
      <c r="L56556" s="404"/>
      <c r="M56556" s="404"/>
      <c r="N56556" s="404"/>
      <c r="O56556" s="404"/>
      <c r="P56556" s="404"/>
      <c r="Q56556" s="404"/>
      <c r="R56556" s="404"/>
      <c r="S56556" s="404"/>
      <c r="T56556" s="404"/>
    </row>
    <row r="56557" spans="12:20" ht="16.8">
      <c r="L56557" s="404"/>
      <c r="M56557" s="404"/>
      <c r="N56557" s="404"/>
      <c r="O56557" s="404"/>
      <c r="P56557" s="404"/>
      <c r="Q56557" s="404"/>
      <c r="R56557" s="404"/>
      <c r="S56557" s="404"/>
      <c r="T56557" s="404"/>
    </row>
    <row r="56558" spans="12:20" ht="16.8">
      <c r="L56558" s="404"/>
      <c r="M56558" s="404"/>
      <c r="N56558" s="404"/>
      <c r="O56558" s="404"/>
      <c r="P56558" s="404"/>
      <c r="Q56558" s="404"/>
      <c r="R56558" s="404"/>
      <c r="S56558" s="404"/>
      <c r="T56558" s="404"/>
    </row>
    <row r="56559" spans="12:20" ht="16.8">
      <c r="L56559" s="404"/>
      <c r="M56559" s="404"/>
      <c r="N56559" s="404"/>
      <c r="O56559" s="404"/>
      <c r="P56559" s="404"/>
      <c r="Q56559" s="404"/>
      <c r="R56559" s="404"/>
      <c r="S56559" s="404"/>
      <c r="T56559" s="404"/>
    </row>
    <row r="56560" spans="12:20" ht="16.8">
      <c r="L56560" s="404"/>
      <c r="M56560" s="404"/>
      <c r="N56560" s="404"/>
      <c r="O56560" s="404"/>
      <c r="P56560" s="404"/>
      <c r="Q56560" s="404"/>
      <c r="R56560" s="404"/>
      <c r="S56560" s="404"/>
      <c r="T56560" s="404"/>
    </row>
    <row r="56561" spans="12:20" ht="16.8">
      <c r="L56561" s="404"/>
      <c r="M56561" s="404"/>
      <c r="N56561" s="404"/>
      <c r="O56561" s="404"/>
      <c r="P56561" s="404"/>
      <c r="Q56561" s="404"/>
      <c r="R56561" s="404"/>
      <c r="S56561" s="404"/>
      <c r="T56561" s="404"/>
    </row>
    <row r="56562" spans="12:20" ht="16.8">
      <c r="L56562" s="404"/>
      <c r="M56562" s="404"/>
      <c r="N56562" s="404"/>
      <c r="O56562" s="404"/>
      <c r="P56562" s="404"/>
      <c r="Q56562" s="404"/>
      <c r="R56562" s="404"/>
      <c r="S56562" s="404"/>
      <c r="T56562" s="404"/>
    </row>
    <row r="56563" spans="12:20" ht="16.8">
      <c r="L56563" s="404"/>
      <c r="M56563" s="404"/>
      <c r="N56563" s="404"/>
      <c r="O56563" s="404"/>
      <c r="P56563" s="404"/>
      <c r="Q56563" s="404"/>
      <c r="R56563" s="404"/>
      <c r="S56563" s="404"/>
      <c r="T56563" s="404"/>
    </row>
    <row r="56564" spans="12:20" ht="16.8">
      <c r="L56564" s="404"/>
      <c r="M56564" s="404"/>
      <c r="N56564" s="404"/>
      <c r="O56564" s="404"/>
      <c r="P56564" s="404"/>
      <c r="Q56564" s="404"/>
      <c r="R56564" s="404"/>
      <c r="S56564" s="404"/>
      <c r="T56564" s="404"/>
    </row>
    <row r="56565" spans="12:20" ht="16.8">
      <c r="L56565" s="404"/>
      <c r="M56565" s="404"/>
      <c r="N56565" s="404"/>
      <c r="O56565" s="404"/>
      <c r="P56565" s="404"/>
      <c r="Q56565" s="404"/>
      <c r="R56565" s="404"/>
      <c r="S56565" s="404"/>
      <c r="T56565" s="404"/>
    </row>
    <row r="56566" spans="12:20" ht="16.8">
      <c r="L56566" s="404"/>
      <c r="M56566" s="404"/>
      <c r="N56566" s="404"/>
      <c r="O56566" s="404"/>
      <c r="P56566" s="404"/>
      <c r="Q56566" s="404"/>
      <c r="R56566" s="404"/>
      <c r="S56566" s="404"/>
      <c r="T56566" s="404"/>
    </row>
    <row r="56567" spans="12:20" ht="16.8">
      <c r="L56567" s="404"/>
      <c r="M56567" s="404"/>
      <c r="N56567" s="404"/>
      <c r="O56567" s="404"/>
      <c r="P56567" s="404"/>
      <c r="Q56567" s="404"/>
      <c r="R56567" s="404"/>
      <c r="S56567" s="404"/>
      <c r="T56567" s="404"/>
    </row>
    <row r="56568" spans="12:20" ht="16.8">
      <c r="L56568" s="404"/>
      <c r="M56568" s="404"/>
      <c r="N56568" s="404"/>
      <c r="O56568" s="404"/>
      <c r="P56568" s="404"/>
      <c r="Q56568" s="404"/>
      <c r="R56568" s="404"/>
      <c r="S56568" s="404"/>
      <c r="T56568" s="404"/>
    </row>
    <row r="56569" spans="12:20" ht="16.8">
      <c r="L56569" s="404"/>
      <c r="M56569" s="404"/>
      <c r="N56569" s="404"/>
      <c r="O56569" s="404"/>
      <c r="P56569" s="404"/>
      <c r="Q56569" s="404"/>
      <c r="R56569" s="404"/>
      <c r="S56569" s="404"/>
      <c r="T56569" s="404"/>
    </row>
    <row r="56570" spans="12:20" ht="16.8">
      <c r="L56570" s="404"/>
      <c r="M56570" s="404"/>
      <c r="N56570" s="404"/>
      <c r="O56570" s="404"/>
      <c r="P56570" s="404"/>
      <c r="Q56570" s="404"/>
      <c r="R56570" s="404"/>
      <c r="S56570" s="404"/>
      <c r="T56570" s="404"/>
    </row>
    <row r="56571" spans="12:20" ht="16.8">
      <c r="L56571" s="404"/>
      <c r="M56571" s="404"/>
      <c r="N56571" s="404"/>
      <c r="O56571" s="404"/>
      <c r="P56571" s="404"/>
      <c r="Q56571" s="404"/>
      <c r="R56571" s="404"/>
      <c r="S56571" s="404"/>
      <c r="T56571" s="404"/>
    </row>
    <row r="56572" spans="12:20" ht="16.8">
      <c r="L56572" s="404"/>
      <c r="M56572" s="404"/>
      <c r="N56572" s="404"/>
      <c r="O56572" s="404"/>
      <c r="P56572" s="404"/>
      <c r="Q56572" s="404"/>
      <c r="R56572" s="404"/>
      <c r="S56572" s="404"/>
      <c r="T56572" s="404"/>
    </row>
    <row r="56573" spans="12:20" ht="16.8">
      <c r="L56573" s="404"/>
      <c r="M56573" s="404"/>
      <c r="N56573" s="404"/>
      <c r="O56573" s="404"/>
      <c r="P56573" s="404"/>
      <c r="Q56573" s="404"/>
      <c r="R56573" s="404"/>
      <c r="S56573" s="404"/>
      <c r="T56573" s="404"/>
    </row>
    <row r="56574" spans="12:20" ht="16.8">
      <c r="L56574" s="404"/>
      <c r="M56574" s="404"/>
      <c r="N56574" s="404"/>
      <c r="O56574" s="404"/>
      <c r="P56574" s="404"/>
      <c r="Q56574" s="404"/>
      <c r="R56574" s="404"/>
      <c r="S56574" s="404"/>
      <c r="T56574" s="404"/>
    </row>
    <row r="56575" spans="12:20" ht="16.8">
      <c r="L56575" s="404"/>
      <c r="M56575" s="404"/>
      <c r="N56575" s="404"/>
      <c r="O56575" s="404"/>
      <c r="P56575" s="404"/>
      <c r="Q56575" s="404"/>
      <c r="R56575" s="404"/>
      <c r="S56575" s="404"/>
      <c r="T56575" s="404"/>
    </row>
    <row r="56576" spans="12:20" ht="16.8">
      <c r="L56576" s="404"/>
      <c r="M56576" s="404"/>
      <c r="N56576" s="404"/>
      <c r="O56576" s="404"/>
      <c r="P56576" s="404"/>
      <c r="Q56576" s="404"/>
      <c r="R56576" s="404"/>
      <c r="S56576" s="404"/>
      <c r="T56576" s="404"/>
    </row>
    <row r="56577" spans="12:20" ht="16.8">
      <c r="L56577" s="404"/>
      <c r="M56577" s="404"/>
      <c r="N56577" s="404"/>
      <c r="O56577" s="404"/>
      <c r="P56577" s="404"/>
      <c r="Q56577" s="404"/>
      <c r="R56577" s="404"/>
      <c r="S56577" s="404"/>
      <c r="T56577" s="404"/>
    </row>
    <row r="56578" spans="12:20" ht="16.8">
      <c r="L56578" s="404"/>
      <c r="M56578" s="404"/>
      <c r="N56578" s="404"/>
      <c r="O56578" s="404"/>
      <c r="P56578" s="404"/>
      <c r="Q56578" s="404"/>
      <c r="R56578" s="404"/>
      <c r="S56578" s="404"/>
      <c r="T56578" s="404"/>
    </row>
    <row r="56579" spans="12:20" ht="16.8">
      <c r="L56579" s="404"/>
      <c r="M56579" s="404"/>
      <c r="N56579" s="404"/>
      <c r="O56579" s="404"/>
      <c r="P56579" s="404"/>
      <c r="Q56579" s="404"/>
      <c r="R56579" s="404"/>
      <c r="S56579" s="404"/>
      <c r="T56579" s="404"/>
    </row>
    <row r="56580" spans="12:20" ht="16.8">
      <c r="L56580" s="404"/>
      <c r="M56580" s="404"/>
      <c r="N56580" s="404"/>
      <c r="O56580" s="404"/>
      <c r="P56580" s="404"/>
      <c r="Q56580" s="404"/>
      <c r="R56580" s="404"/>
      <c r="S56580" s="404"/>
      <c r="T56580" s="404"/>
    </row>
    <row r="56581" spans="12:20" ht="16.8">
      <c r="L56581" s="404"/>
      <c r="M56581" s="404"/>
      <c r="N56581" s="404"/>
      <c r="O56581" s="404"/>
      <c r="P56581" s="404"/>
      <c r="Q56581" s="404"/>
      <c r="R56581" s="404"/>
      <c r="S56581" s="404"/>
      <c r="T56581" s="404"/>
    </row>
    <row r="56582" spans="12:20" ht="16.8">
      <c r="L56582" s="404"/>
      <c r="M56582" s="404"/>
      <c r="N56582" s="404"/>
      <c r="O56582" s="404"/>
      <c r="P56582" s="404"/>
      <c r="Q56582" s="404"/>
      <c r="R56582" s="404"/>
      <c r="S56582" s="404"/>
      <c r="T56582" s="404"/>
    </row>
    <row r="56583" spans="12:20" ht="16.8">
      <c r="L56583" s="404"/>
      <c r="M56583" s="404"/>
      <c r="N56583" s="404"/>
      <c r="O56583" s="404"/>
      <c r="P56583" s="404"/>
      <c r="Q56583" s="404"/>
      <c r="R56583" s="404"/>
      <c r="S56583" s="404"/>
      <c r="T56583" s="404"/>
    </row>
    <row r="56584" spans="12:20" ht="16.8">
      <c r="L56584" s="404"/>
      <c r="M56584" s="404"/>
      <c r="N56584" s="404"/>
      <c r="O56584" s="404"/>
      <c r="P56584" s="404"/>
      <c r="Q56584" s="404"/>
      <c r="R56584" s="404"/>
      <c r="S56584" s="404"/>
      <c r="T56584" s="404"/>
    </row>
    <row r="56585" spans="12:20" ht="16.8">
      <c r="L56585" s="404"/>
      <c r="M56585" s="404"/>
      <c r="N56585" s="404"/>
      <c r="O56585" s="404"/>
      <c r="P56585" s="404"/>
      <c r="Q56585" s="404"/>
      <c r="R56585" s="404"/>
      <c r="S56585" s="404"/>
      <c r="T56585" s="404"/>
    </row>
    <row r="56586" spans="12:20" ht="16.8">
      <c r="L56586" s="404"/>
      <c r="M56586" s="404"/>
      <c r="N56586" s="404"/>
      <c r="O56586" s="404"/>
      <c r="P56586" s="404"/>
      <c r="Q56586" s="404"/>
      <c r="R56586" s="404"/>
      <c r="S56586" s="404"/>
      <c r="T56586" s="404"/>
    </row>
    <row r="56587" spans="12:20" ht="16.8">
      <c r="L56587" s="404"/>
      <c r="M56587" s="404"/>
      <c r="N56587" s="404"/>
      <c r="O56587" s="404"/>
      <c r="P56587" s="404"/>
      <c r="Q56587" s="404"/>
      <c r="R56587" s="404"/>
      <c r="S56587" s="404"/>
      <c r="T56587" s="404"/>
    </row>
    <row r="56588" spans="12:20" ht="16.8">
      <c r="L56588" s="404"/>
      <c r="M56588" s="404"/>
      <c r="N56588" s="404"/>
      <c r="O56588" s="404"/>
      <c r="P56588" s="404"/>
      <c r="Q56588" s="404"/>
      <c r="R56588" s="404"/>
      <c r="S56588" s="404"/>
      <c r="T56588" s="404"/>
    </row>
    <row r="56589" spans="12:20" ht="16.8">
      <c r="L56589" s="404"/>
      <c r="M56589" s="404"/>
      <c r="N56589" s="404"/>
      <c r="O56589" s="404"/>
      <c r="P56589" s="404"/>
      <c r="Q56589" s="404"/>
      <c r="R56589" s="404"/>
      <c r="S56589" s="404"/>
      <c r="T56589" s="404"/>
    </row>
    <row r="56590" spans="12:20" ht="16.8">
      <c r="L56590" s="404"/>
      <c r="M56590" s="404"/>
      <c r="N56590" s="404"/>
      <c r="O56590" s="404"/>
      <c r="P56590" s="404"/>
      <c r="Q56590" s="404"/>
      <c r="R56590" s="404"/>
      <c r="S56590" s="404"/>
      <c r="T56590" s="404"/>
    </row>
    <row r="56591" spans="12:20" ht="16.8">
      <c r="L56591" s="404"/>
      <c r="M56591" s="404"/>
      <c r="N56591" s="404"/>
      <c r="O56591" s="404"/>
      <c r="P56591" s="404"/>
      <c r="Q56591" s="404"/>
      <c r="R56591" s="404"/>
      <c r="S56591" s="404"/>
      <c r="T56591" s="404"/>
    </row>
    <row r="56592" spans="12:20" ht="16.8">
      <c r="L56592" s="404"/>
      <c r="M56592" s="404"/>
      <c r="N56592" s="404"/>
      <c r="O56592" s="404"/>
      <c r="P56592" s="404"/>
      <c r="Q56592" s="404"/>
      <c r="R56592" s="404"/>
      <c r="S56592" s="404"/>
      <c r="T56592" s="404"/>
    </row>
    <row r="56593" spans="12:20" ht="16.8">
      <c r="L56593" s="404"/>
      <c r="M56593" s="404"/>
      <c r="N56593" s="404"/>
      <c r="O56593" s="404"/>
      <c r="P56593" s="404"/>
      <c r="Q56593" s="404"/>
      <c r="R56593" s="404"/>
      <c r="S56593" s="404"/>
      <c r="T56593" s="404"/>
    </row>
    <row r="56594" spans="12:20" ht="16.8">
      <c r="L56594" s="404"/>
      <c r="M56594" s="404"/>
      <c r="N56594" s="404"/>
      <c r="O56594" s="404"/>
      <c r="P56594" s="404"/>
      <c r="Q56594" s="404"/>
      <c r="R56594" s="404"/>
      <c r="S56594" s="404"/>
      <c r="T56594" s="404"/>
    </row>
    <row r="56595" spans="12:20" ht="16.8">
      <c r="L56595" s="404"/>
      <c r="M56595" s="404"/>
      <c r="N56595" s="404"/>
      <c r="O56595" s="404"/>
      <c r="P56595" s="404"/>
      <c r="Q56595" s="404"/>
      <c r="R56595" s="404"/>
      <c r="S56595" s="404"/>
      <c r="T56595" s="404"/>
    </row>
    <row r="56596" spans="12:20" ht="16.8">
      <c r="L56596" s="404"/>
      <c r="M56596" s="404"/>
      <c r="N56596" s="404"/>
      <c r="O56596" s="404"/>
      <c r="P56596" s="404"/>
      <c r="Q56596" s="404"/>
      <c r="R56596" s="404"/>
      <c r="S56596" s="404"/>
      <c r="T56596" s="404"/>
    </row>
    <row r="56597" spans="12:20" ht="16.8">
      <c r="L56597" s="404"/>
      <c r="M56597" s="404"/>
      <c r="N56597" s="404"/>
      <c r="O56597" s="404"/>
      <c r="P56597" s="404"/>
      <c r="Q56597" s="404"/>
      <c r="R56597" s="404"/>
      <c r="S56597" s="404"/>
      <c r="T56597" s="404"/>
    </row>
    <row r="56598" spans="12:20" ht="16.8">
      <c r="L56598" s="404"/>
      <c r="M56598" s="404"/>
      <c r="N56598" s="404"/>
      <c r="O56598" s="404"/>
      <c r="P56598" s="404"/>
      <c r="Q56598" s="404"/>
      <c r="R56598" s="404"/>
      <c r="S56598" s="404"/>
      <c r="T56598" s="404"/>
    </row>
    <row r="56599" spans="12:20" ht="16.8">
      <c r="L56599" s="404"/>
      <c r="M56599" s="404"/>
      <c r="N56599" s="404"/>
      <c r="O56599" s="404"/>
      <c r="P56599" s="404"/>
      <c r="Q56599" s="404"/>
      <c r="R56599" s="404"/>
      <c r="S56599" s="404"/>
      <c r="T56599" s="404"/>
    </row>
    <row r="56600" spans="12:20" ht="16.8">
      <c r="L56600" s="404"/>
      <c r="M56600" s="404"/>
      <c r="N56600" s="404"/>
      <c r="O56600" s="404"/>
      <c r="P56600" s="404"/>
      <c r="Q56600" s="404"/>
      <c r="R56600" s="404"/>
      <c r="S56600" s="404"/>
      <c r="T56600" s="404"/>
    </row>
    <row r="56601" spans="12:20" ht="16.8">
      <c r="L56601" s="404"/>
      <c r="M56601" s="404"/>
      <c r="N56601" s="404"/>
      <c r="O56601" s="404"/>
      <c r="P56601" s="404"/>
      <c r="Q56601" s="404"/>
      <c r="R56601" s="404"/>
      <c r="S56601" s="404"/>
      <c r="T56601" s="404"/>
    </row>
    <row r="56602" spans="12:20" ht="16.8">
      <c r="L56602" s="404"/>
      <c r="M56602" s="404"/>
      <c r="N56602" s="404"/>
      <c r="O56602" s="404"/>
      <c r="P56602" s="404"/>
      <c r="Q56602" s="404"/>
      <c r="R56602" s="404"/>
      <c r="S56602" s="404"/>
      <c r="T56602" s="404"/>
    </row>
    <row r="56603" spans="12:20" ht="16.8">
      <c r="L56603" s="404"/>
      <c r="M56603" s="404"/>
      <c r="N56603" s="404"/>
      <c r="O56603" s="404"/>
      <c r="P56603" s="404"/>
      <c r="Q56603" s="404"/>
      <c r="R56603" s="404"/>
      <c r="S56603" s="404"/>
      <c r="T56603" s="404"/>
    </row>
    <row r="56604" spans="12:20" ht="16.8">
      <c r="L56604" s="404"/>
      <c r="M56604" s="404"/>
      <c r="N56604" s="404"/>
      <c r="O56604" s="404"/>
      <c r="P56604" s="404"/>
      <c r="Q56604" s="404"/>
      <c r="R56604" s="404"/>
      <c r="S56604" s="404"/>
      <c r="T56604" s="404"/>
    </row>
    <row r="56605" spans="12:20" ht="16.8">
      <c r="L56605" s="404"/>
      <c r="M56605" s="404"/>
      <c r="N56605" s="404"/>
      <c r="O56605" s="404"/>
      <c r="P56605" s="404"/>
      <c r="Q56605" s="404"/>
      <c r="R56605" s="404"/>
      <c r="S56605" s="404"/>
      <c r="T56605" s="404"/>
    </row>
    <row r="56606" spans="12:20" ht="16.8">
      <c r="L56606" s="404"/>
      <c r="M56606" s="404"/>
      <c r="N56606" s="404"/>
      <c r="O56606" s="404"/>
      <c r="P56606" s="404"/>
      <c r="Q56606" s="404"/>
      <c r="R56606" s="404"/>
      <c r="S56606" s="404"/>
      <c r="T56606" s="404"/>
    </row>
    <row r="56607" spans="12:20" ht="16.8">
      <c r="L56607" s="404"/>
      <c r="M56607" s="404"/>
      <c r="N56607" s="404"/>
      <c r="O56607" s="404"/>
      <c r="P56607" s="404"/>
      <c r="Q56607" s="404"/>
      <c r="R56607" s="404"/>
      <c r="S56607" s="404"/>
      <c r="T56607" s="404"/>
    </row>
    <row r="56608" spans="12:20" ht="16.8">
      <c r="L56608" s="404"/>
      <c r="M56608" s="404"/>
      <c r="N56608" s="404"/>
      <c r="O56608" s="404"/>
      <c r="P56608" s="404"/>
      <c r="Q56608" s="404"/>
      <c r="R56608" s="404"/>
      <c r="S56608" s="404"/>
      <c r="T56608" s="404"/>
    </row>
    <row r="56609" spans="12:20" ht="16.8">
      <c r="L56609" s="404"/>
      <c r="M56609" s="404"/>
      <c r="N56609" s="404"/>
      <c r="O56609" s="404"/>
      <c r="P56609" s="404"/>
      <c r="Q56609" s="404"/>
      <c r="R56609" s="404"/>
      <c r="S56609" s="404"/>
      <c r="T56609" s="404"/>
    </row>
    <row r="56610" spans="12:20" ht="16.8">
      <c r="L56610" s="404"/>
      <c r="M56610" s="404"/>
      <c r="N56610" s="404"/>
      <c r="O56610" s="404"/>
      <c r="P56610" s="404"/>
      <c r="Q56610" s="404"/>
      <c r="R56610" s="404"/>
      <c r="S56610" s="404"/>
      <c r="T56610" s="404"/>
    </row>
    <row r="56611" spans="12:20" ht="16.8">
      <c r="L56611" s="404"/>
      <c r="M56611" s="404"/>
      <c r="N56611" s="404"/>
      <c r="O56611" s="404"/>
      <c r="P56611" s="404"/>
      <c r="Q56611" s="404"/>
      <c r="R56611" s="404"/>
      <c r="S56611" s="404"/>
      <c r="T56611" s="404"/>
    </row>
    <row r="56612" spans="12:20" ht="16.8">
      <c r="L56612" s="404"/>
      <c r="M56612" s="404"/>
      <c r="N56612" s="404"/>
      <c r="O56612" s="404"/>
      <c r="P56612" s="404"/>
      <c r="Q56612" s="404"/>
      <c r="R56612" s="404"/>
      <c r="S56612" s="404"/>
      <c r="T56612" s="404"/>
    </row>
    <row r="56613" spans="12:20" ht="16.8">
      <c r="L56613" s="404"/>
      <c r="M56613" s="404"/>
      <c r="N56613" s="404"/>
      <c r="O56613" s="404"/>
      <c r="P56613" s="404"/>
      <c r="Q56613" s="404"/>
      <c r="R56613" s="404"/>
      <c r="S56613" s="404"/>
      <c r="T56613" s="404"/>
    </row>
    <row r="56614" spans="12:20" ht="16.8">
      <c r="L56614" s="404"/>
      <c r="M56614" s="404"/>
      <c r="N56614" s="404"/>
      <c r="O56614" s="404"/>
      <c r="P56614" s="404"/>
      <c r="Q56614" s="404"/>
      <c r="R56614" s="404"/>
      <c r="S56614" s="404"/>
      <c r="T56614" s="404"/>
    </row>
    <row r="56615" spans="12:20" ht="16.8">
      <c r="L56615" s="404"/>
      <c r="M56615" s="404"/>
      <c r="N56615" s="404"/>
      <c r="O56615" s="404"/>
      <c r="P56615" s="404"/>
      <c r="Q56615" s="404"/>
      <c r="R56615" s="404"/>
      <c r="S56615" s="404"/>
      <c r="T56615" s="404"/>
    </row>
    <row r="56616" spans="12:20" ht="16.8">
      <c r="L56616" s="404"/>
      <c r="M56616" s="404"/>
      <c r="N56616" s="404"/>
      <c r="O56616" s="404"/>
      <c r="P56616" s="404"/>
      <c r="Q56616" s="404"/>
      <c r="R56616" s="404"/>
      <c r="S56616" s="404"/>
      <c r="T56616" s="404"/>
    </row>
    <row r="56617" spans="12:20" ht="16.8">
      <c r="L56617" s="404"/>
      <c r="M56617" s="404"/>
      <c r="N56617" s="404"/>
      <c r="O56617" s="404"/>
      <c r="P56617" s="404"/>
      <c r="Q56617" s="404"/>
      <c r="R56617" s="404"/>
      <c r="S56617" s="404"/>
      <c r="T56617" s="404"/>
    </row>
    <row r="56618" spans="12:20" ht="16.8">
      <c r="L56618" s="404"/>
      <c r="M56618" s="404"/>
      <c r="N56618" s="404"/>
      <c r="O56618" s="404"/>
      <c r="P56618" s="404"/>
      <c r="Q56618" s="404"/>
      <c r="R56618" s="404"/>
      <c r="S56618" s="404"/>
      <c r="T56618" s="404"/>
    </row>
    <row r="56619" spans="12:20" ht="16.8">
      <c r="L56619" s="404"/>
      <c r="M56619" s="404"/>
      <c r="N56619" s="404"/>
      <c r="O56619" s="404"/>
      <c r="P56619" s="404"/>
      <c r="Q56619" s="404"/>
      <c r="R56619" s="404"/>
      <c r="S56619" s="404"/>
      <c r="T56619" s="404"/>
    </row>
    <row r="56620" spans="12:20" ht="16.8">
      <c r="L56620" s="404"/>
      <c r="M56620" s="404"/>
      <c r="N56620" s="404"/>
      <c r="O56620" s="404"/>
      <c r="P56620" s="404"/>
      <c r="Q56620" s="404"/>
      <c r="R56620" s="404"/>
      <c r="S56620" s="404"/>
      <c r="T56620" s="404"/>
    </row>
    <row r="56621" spans="12:20" ht="16.8">
      <c r="L56621" s="404"/>
      <c r="M56621" s="404"/>
      <c r="N56621" s="404"/>
      <c r="O56621" s="404"/>
      <c r="P56621" s="404"/>
      <c r="Q56621" s="404"/>
      <c r="R56621" s="404"/>
      <c r="S56621" s="404"/>
      <c r="T56621" s="404"/>
    </row>
    <row r="56622" spans="12:20" ht="16.8">
      <c r="L56622" s="404"/>
      <c r="M56622" s="404"/>
      <c r="N56622" s="404"/>
      <c r="O56622" s="404"/>
      <c r="P56622" s="404"/>
      <c r="Q56622" s="404"/>
      <c r="R56622" s="404"/>
      <c r="S56622" s="404"/>
      <c r="T56622" s="404"/>
    </row>
    <row r="56623" spans="12:20" ht="16.8">
      <c r="L56623" s="404"/>
      <c r="M56623" s="404"/>
      <c r="N56623" s="404"/>
      <c r="O56623" s="404"/>
      <c r="P56623" s="404"/>
      <c r="Q56623" s="404"/>
      <c r="R56623" s="404"/>
      <c r="S56623" s="404"/>
      <c r="T56623" s="404"/>
    </row>
    <row r="56624" spans="12:20" ht="16.8">
      <c r="L56624" s="404"/>
      <c r="M56624" s="404"/>
      <c r="N56624" s="404"/>
      <c r="O56624" s="404"/>
      <c r="P56624" s="404"/>
      <c r="Q56624" s="404"/>
      <c r="R56624" s="404"/>
      <c r="S56624" s="404"/>
      <c r="T56624" s="404"/>
    </row>
    <row r="56625" spans="12:20" ht="16.8">
      <c r="L56625" s="404"/>
      <c r="M56625" s="404"/>
      <c r="N56625" s="404"/>
      <c r="O56625" s="404"/>
      <c r="P56625" s="404"/>
      <c r="Q56625" s="404"/>
      <c r="R56625" s="404"/>
      <c r="S56625" s="404"/>
      <c r="T56625" s="404"/>
    </row>
    <row r="56626" spans="12:20" ht="16.8">
      <c r="L56626" s="404"/>
      <c r="M56626" s="404"/>
      <c r="N56626" s="404"/>
      <c r="O56626" s="404"/>
      <c r="P56626" s="404"/>
      <c r="Q56626" s="404"/>
      <c r="R56626" s="404"/>
      <c r="S56626" s="404"/>
      <c r="T56626" s="404"/>
    </row>
    <row r="56627" spans="12:20" ht="16.8">
      <c r="L56627" s="404"/>
      <c r="M56627" s="404"/>
      <c r="N56627" s="404"/>
      <c r="O56627" s="404"/>
      <c r="P56627" s="404"/>
      <c r="Q56627" s="404"/>
      <c r="R56627" s="404"/>
      <c r="S56627" s="404"/>
      <c r="T56627" s="404"/>
    </row>
    <row r="56628" spans="12:20" ht="16.8">
      <c r="L56628" s="404"/>
      <c r="M56628" s="404"/>
      <c r="N56628" s="404"/>
      <c r="O56628" s="404"/>
      <c r="P56628" s="404"/>
      <c r="Q56628" s="404"/>
      <c r="R56628" s="404"/>
      <c r="S56628" s="404"/>
      <c r="T56628" s="404"/>
    </row>
    <row r="56629" spans="12:20" ht="16.8">
      <c r="L56629" s="404"/>
      <c r="M56629" s="404"/>
      <c r="N56629" s="404"/>
      <c r="O56629" s="404"/>
      <c r="P56629" s="404"/>
      <c r="Q56629" s="404"/>
      <c r="R56629" s="404"/>
      <c r="S56629" s="404"/>
      <c r="T56629" s="404"/>
    </row>
    <row r="56630" spans="12:20" ht="16.8">
      <c r="L56630" s="404"/>
      <c r="M56630" s="404"/>
      <c r="N56630" s="404"/>
      <c r="O56630" s="404"/>
      <c r="P56630" s="404"/>
      <c r="Q56630" s="404"/>
      <c r="R56630" s="404"/>
      <c r="S56630" s="404"/>
      <c r="T56630" s="404"/>
    </row>
    <row r="56631" spans="12:20" ht="16.8">
      <c r="L56631" s="404"/>
      <c r="M56631" s="404"/>
      <c r="N56631" s="404"/>
      <c r="O56631" s="404"/>
      <c r="P56631" s="404"/>
      <c r="Q56631" s="404"/>
      <c r="R56631" s="404"/>
      <c r="S56631" s="404"/>
      <c r="T56631" s="404"/>
    </row>
    <row r="56632" spans="12:20" ht="16.8">
      <c r="L56632" s="404"/>
      <c r="M56632" s="404"/>
      <c r="N56632" s="404"/>
      <c r="O56632" s="404"/>
      <c r="P56632" s="404"/>
      <c r="Q56632" s="404"/>
      <c r="R56632" s="404"/>
      <c r="S56632" s="404"/>
      <c r="T56632" s="404"/>
    </row>
    <row r="56633" spans="12:20" ht="16.8">
      <c r="L56633" s="404"/>
      <c r="M56633" s="404"/>
      <c r="N56633" s="404"/>
      <c r="O56633" s="404"/>
      <c r="P56633" s="404"/>
      <c r="Q56633" s="404"/>
      <c r="R56633" s="404"/>
      <c r="S56633" s="404"/>
      <c r="T56633" s="404"/>
    </row>
    <row r="56634" spans="12:20" ht="16.8">
      <c r="L56634" s="404"/>
      <c r="M56634" s="404"/>
      <c r="N56634" s="404"/>
      <c r="O56634" s="404"/>
      <c r="P56634" s="404"/>
      <c r="Q56634" s="404"/>
      <c r="R56634" s="404"/>
      <c r="S56634" s="404"/>
      <c r="T56634" s="404"/>
    </row>
    <row r="56635" spans="12:20" ht="16.8">
      <c r="L56635" s="404"/>
      <c r="M56635" s="404"/>
      <c r="N56635" s="404"/>
      <c r="O56635" s="404"/>
      <c r="P56635" s="404"/>
      <c r="Q56635" s="404"/>
      <c r="R56635" s="404"/>
      <c r="S56635" s="404"/>
      <c r="T56635" s="404"/>
    </row>
    <row r="56636" spans="12:20" ht="16.8">
      <c r="L56636" s="404"/>
      <c r="M56636" s="404"/>
      <c r="N56636" s="404"/>
      <c r="O56636" s="404"/>
      <c r="P56636" s="404"/>
      <c r="Q56636" s="404"/>
      <c r="R56636" s="404"/>
      <c r="S56636" s="404"/>
      <c r="T56636" s="404"/>
    </row>
    <row r="56637" spans="12:20" ht="16.8">
      <c r="L56637" s="404"/>
      <c r="M56637" s="404"/>
      <c r="N56637" s="404"/>
      <c r="O56637" s="404"/>
      <c r="P56637" s="404"/>
      <c r="Q56637" s="404"/>
      <c r="R56637" s="404"/>
      <c r="S56637" s="404"/>
      <c r="T56637" s="404"/>
    </row>
    <row r="56638" spans="12:20" ht="16.8">
      <c r="L56638" s="404"/>
      <c r="M56638" s="404"/>
      <c r="N56638" s="404"/>
      <c r="O56638" s="404"/>
      <c r="P56638" s="404"/>
      <c r="Q56638" s="404"/>
      <c r="R56638" s="404"/>
      <c r="S56638" s="404"/>
      <c r="T56638" s="404"/>
    </row>
    <row r="56639" spans="12:20" ht="16.8">
      <c r="L56639" s="404"/>
      <c r="M56639" s="404"/>
      <c r="N56639" s="404"/>
      <c r="O56639" s="404"/>
      <c r="P56639" s="404"/>
      <c r="Q56639" s="404"/>
      <c r="R56639" s="404"/>
      <c r="S56639" s="404"/>
      <c r="T56639" s="404"/>
    </row>
    <row r="56640" spans="12:20" ht="16.8">
      <c r="L56640" s="404"/>
      <c r="M56640" s="404"/>
      <c r="N56640" s="404"/>
      <c r="O56640" s="404"/>
      <c r="P56640" s="404"/>
      <c r="Q56640" s="404"/>
      <c r="R56640" s="404"/>
      <c r="S56640" s="404"/>
      <c r="T56640" s="404"/>
    </row>
    <row r="56641" spans="12:20" ht="16.8">
      <c r="L56641" s="404"/>
      <c r="M56641" s="404"/>
      <c r="N56641" s="404"/>
      <c r="O56641" s="404"/>
      <c r="P56641" s="404"/>
      <c r="Q56641" s="404"/>
      <c r="R56641" s="404"/>
      <c r="S56641" s="404"/>
      <c r="T56641" s="404"/>
    </row>
    <row r="56642" spans="12:20" ht="16.8">
      <c r="L56642" s="404"/>
      <c r="M56642" s="404"/>
      <c r="N56642" s="404"/>
      <c r="O56642" s="404"/>
      <c r="P56642" s="404"/>
      <c r="Q56642" s="404"/>
      <c r="R56642" s="404"/>
      <c r="S56642" s="404"/>
      <c r="T56642" s="404"/>
    </row>
    <row r="56643" spans="12:20" ht="16.8">
      <c r="L56643" s="404"/>
      <c r="M56643" s="404"/>
      <c r="N56643" s="404"/>
      <c r="O56643" s="404"/>
      <c r="P56643" s="404"/>
      <c r="Q56643" s="404"/>
      <c r="R56643" s="404"/>
      <c r="S56643" s="404"/>
      <c r="T56643" s="404"/>
    </row>
    <row r="56644" spans="12:20" ht="16.8">
      <c r="L56644" s="404"/>
      <c r="M56644" s="404"/>
      <c r="N56644" s="404"/>
      <c r="O56644" s="404"/>
      <c r="P56644" s="404"/>
      <c r="Q56644" s="404"/>
      <c r="R56644" s="404"/>
      <c r="S56644" s="404"/>
      <c r="T56644" s="404"/>
    </row>
    <row r="56645" spans="12:20" ht="16.8">
      <c r="L56645" s="404"/>
      <c r="M56645" s="404"/>
      <c r="N56645" s="404"/>
      <c r="O56645" s="404"/>
      <c r="P56645" s="404"/>
      <c r="Q56645" s="404"/>
      <c r="R56645" s="404"/>
      <c r="S56645" s="404"/>
      <c r="T56645" s="404"/>
    </row>
    <row r="56646" spans="12:20" ht="16.8">
      <c r="L56646" s="404"/>
      <c r="M56646" s="404"/>
      <c r="N56646" s="404"/>
      <c r="O56646" s="404"/>
      <c r="P56646" s="404"/>
      <c r="Q56646" s="404"/>
      <c r="R56646" s="404"/>
      <c r="S56646" s="404"/>
      <c r="T56646" s="404"/>
    </row>
    <row r="56647" spans="12:20" ht="16.8">
      <c r="L56647" s="404"/>
      <c r="M56647" s="404"/>
      <c r="N56647" s="404"/>
      <c r="O56647" s="404"/>
      <c r="P56647" s="404"/>
      <c r="Q56647" s="404"/>
      <c r="R56647" s="404"/>
      <c r="S56647" s="404"/>
      <c r="T56647" s="404"/>
    </row>
    <row r="56648" spans="12:20" ht="16.8">
      <c r="L56648" s="404"/>
      <c r="M56648" s="404"/>
      <c r="N56648" s="404"/>
      <c r="O56648" s="404"/>
      <c r="P56648" s="404"/>
      <c r="Q56648" s="404"/>
      <c r="R56648" s="404"/>
      <c r="S56648" s="404"/>
      <c r="T56648" s="404"/>
    </row>
    <row r="56649" spans="12:20" ht="16.8">
      <c r="L56649" s="404"/>
      <c r="M56649" s="404"/>
      <c r="N56649" s="404"/>
      <c r="O56649" s="404"/>
      <c r="P56649" s="404"/>
      <c r="Q56649" s="404"/>
      <c r="R56649" s="404"/>
      <c r="S56649" s="404"/>
      <c r="T56649" s="404"/>
    </row>
    <row r="56650" spans="12:20" ht="16.8">
      <c r="L56650" s="404"/>
      <c r="M56650" s="404"/>
      <c r="N56650" s="404"/>
      <c r="O56650" s="404"/>
      <c r="P56650" s="404"/>
      <c r="Q56650" s="404"/>
      <c r="R56650" s="404"/>
      <c r="S56650" s="404"/>
      <c r="T56650" s="404"/>
    </row>
    <row r="56651" spans="12:20" ht="16.8">
      <c r="L56651" s="404"/>
      <c r="M56651" s="404"/>
      <c r="N56651" s="404"/>
      <c r="O56651" s="404"/>
      <c r="P56651" s="404"/>
      <c r="Q56651" s="404"/>
      <c r="R56651" s="404"/>
      <c r="S56651" s="404"/>
      <c r="T56651" s="404"/>
    </row>
    <row r="56652" spans="12:20" ht="16.8">
      <c r="L56652" s="404"/>
      <c r="M56652" s="404"/>
      <c r="N56652" s="404"/>
      <c r="O56652" s="404"/>
      <c r="P56652" s="404"/>
      <c r="Q56652" s="404"/>
      <c r="R56652" s="404"/>
      <c r="S56652" s="404"/>
      <c r="T56652" s="404"/>
    </row>
    <row r="56653" spans="12:20" ht="16.8">
      <c r="L56653" s="404"/>
      <c r="M56653" s="404"/>
      <c r="N56653" s="404"/>
      <c r="O56653" s="404"/>
      <c r="P56653" s="404"/>
      <c r="Q56653" s="404"/>
      <c r="R56653" s="404"/>
      <c r="S56653" s="404"/>
      <c r="T56653" s="404"/>
    </row>
    <row r="56654" spans="12:20" ht="16.8">
      <c r="L56654" s="404"/>
      <c r="M56654" s="404"/>
      <c r="N56654" s="404"/>
      <c r="O56654" s="404"/>
      <c r="P56654" s="404"/>
      <c r="Q56654" s="404"/>
      <c r="R56654" s="404"/>
      <c r="S56654" s="404"/>
      <c r="T56654" s="404"/>
    </row>
    <row r="56655" spans="12:20" ht="16.8">
      <c r="L56655" s="404"/>
      <c r="M56655" s="404"/>
      <c r="N56655" s="404"/>
      <c r="O56655" s="404"/>
      <c r="P56655" s="404"/>
      <c r="Q56655" s="404"/>
      <c r="R56655" s="404"/>
      <c r="S56655" s="404"/>
      <c r="T56655" s="404"/>
    </row>
    <row r="56656" spans="12:20" ht="16.8">
      <c r="L56656" s="404"/>
      <c r="M56656" s="404"/>
      <c r="N56656" s="404"/>
      <c r="O56656" s="404"/>
      <c r="P56656" s="404"/>
      <c r="Q56656" s="404"/>
      <c r="R56656" s="404"/>
      <c r="S56656" s="404"/>
      <c r="T56656" s="404"/>
    </row>
    <row r="56657" spans="12:20" ht="16.8">
      <c r="L56657" s="404"/>
      <c r="M56657" s="404"/>
      <c r="N56657" s="404"/>
      <c r="O56657" s="404"/>
      <c r="P56657" s="404"/>
      <c r="Q56657" s="404"/>
      <c r="R56657" s="404"/>
      <c r="S56657" s="404"/>
      <c r="T56657" s="404"/>
    </row>
    <row r="56658" spans="12:20" ht="16.8">
      <c r="L56658" s="404"/>
      <c r="M56658" s="404"/>
      <c r="N56658" s="404"/>
      <c r="O56658" s="404"/>
      <c r="P56658" s="404"/>
      <c r="Q56658" s="404"/>
      <c r="R56658" s="404"/>
      <c r="S56658" s="404"/>
      <c r="T56658" s="404"/>
    </row>
    <row r="56659" spans="12:20" ht="16.8">
      <c r="L56659" s="404"/>
      <c r="M56659" s="404"/>
      <c r="N56659" s="404"/>
      <c r="O56659" s="404"/>
      <c r="P56659" s="404"/>
      <c r="Q56659" s="404"/>
      <c r="R56659" s="404"/>
      <c r="S56659" s="404"/>
      <c r="T56659" s="404"/>
    </row>
    <row r="56660" spans="12:20" ht="16.8">
      <c r="L56660" s="404"/>
      <c r="M56660" s="404"/>
      <c r="N56660" s="404"/>
      <c r="O56660" s="404"/>
      <c r="P56660" s="404"/>
      <c r="Q56660" s="404"/>
      <c r="R56660" s="404"/>
      <c r="S56660" s="404"/>
      <c r="T56660" s="404"/>
    </row>
    <row r="56661" spans="12:20" ht="16.8">
      <c r="L56661" s="404"/>
      <c r="M56661" s="404"/>
      <c r="N56661" s="404"/>
      <c r="O56661" s="404"/>
      <c r="P56661" s="404"/>
      <c r="Q56661" s="404"/>
      <c r="R56661" s="404"/>
      <c r="S56661" s="404"/>
      <c r="T56661" s="404"/>
    </row>
    <row r="56662" spans="12:20" ht="16.8">
      <c r="L56662" s="404"/>
      <c r="M56662" s="404"/>
      <c r="N56662" s="404"/>
      <c r="O56662" s="404"/>
      <c r="P56662" s="404"/>
      <c r="Q56662" s="404"/>
      <c r="R56662" s="404"/>
      <c r="S56662" s="404"/>
      <c r="T56662" s="404"/>
    </row>
    <row r="56663" spans="12:20" ht="16.8">
      <c r="L56663" s="404"/>
      <c r="M56663" s="404"/>
      <c r="N56663" s="404"/>
      <c r="O56663" s="404"/>
      <c r="P56663" s="404"/>
      <c r="Q56663" s="404"/>
      <c r="R56663" s="404"/>
      <c r="S56663" s="404"/>
      <c r="T56663" s="404"/>
    </row>
    <row r="56664" spans="12:20" ht="16.8">
      <c r="L56664" s="404"/>
      <c r="M56664" s="404"/>
      <c r="N56664" s="404"/>
      <c r="O56664" s="404"/>
      <c r="P56664" s="404"/>
      <c r="Q56664" s="404"/>
      <c r="R56664" s="404"/>
      <c r="S56664" s="404"/>
      <c r="T56664" s="404"/>
    </row>
    <row r="56665" spans="12:20" ht="16.8">
      <c r="L56665" s="404"/>
      <c r="M56665" s="404"/>
      <c r="N56665" s="404"/>
      <c r="O56665" s="404"/>
      <c r="P56665" s="404"/>
      <c r="Q56665" s="404"/>
      <c r="R56665" s="404"/>
      <c r="S56665" s="404"/>
      <c r="T56665" s="404"/>
    </row>
    <row r="56666" spans="12:20" ht="16.8">
      <c r="L56666" s="404"/>
      <c r="M56666" s="404"/>
      <c r="N56666" s="404"/>
      <c r="O56666" s="404"/>
      <c r="P56666" s="404"/>
      <c r="Q56666" s="404"/>
      <c r="R56666" s="404"/>
      <c r="S56666" s="404"/>
      <c r="T56666" s="404"/>
    </row>
    <row r="56667" spans="12:20" ht="16.8">
      <c r="L56667" s="404"/>
      <c r="M56667" s="404"/>
      <c r="N56667" s="404"/>
      <c r="O56667" s="404"/>
      <c r="P56667" s="404"/>
      <c r="Q56667" s="404"/>
      <c r="R56667" s="404"/>
      <c r="S56667" s="404"/>
      <c r="T56667" s="404"/>
    </row>
    <row r="56668" spans="12:20" ht="16.8">
      <c r="L56668" s="404"/>
      <c r="M56668" s="404"/>
      <c r="N56668" s="404"/>
      <c r="O56668" s="404"/>
      <c r="P56668" s="404"/>
      <c r="Q56668" s="404"/>
      <c r="R56668" s="404"/>
      <c r="S56668" s="404"/>
      <c r="T56668" s="404"/>
    </row>
    <row r="56669" spans="12:20" ht="16.8">
      <c r="L56669" s="404"/>
      <c r="M56669" s="404"/>
      <c r="N56669" s="404"/>
      <c r="O56669" s="404"/>
      <c r="P56669" s="404"/>
      <c r="Q56669" s="404"/>
      <c r="R56669" s="404"/>
      <c r="S56669" s="404"/>
      <c r="T56669" s="404"/>
    </row>
    <row r="56670" spans="12:20" ht="16.8">
      <c r="L56670" s="404"/>
      <c r="M56670" s="404"/>
      <c r="N56670" s="404"/>
      <c r="O56670" s="404"/>
      <c r="P56670" s="404"/>
      <c r="Q56670" s="404"/>
      <c r="R56670" s="404"/>
      <c r="S56670" s="404"/>
      <c r="T56670" s="404"/>
    </row>
    <row r="56671" spans="12:20" ht="16.8">
      <c r="L56671" s="404"/>
      <c r="M56671" s="404"/>
      <c r="N56671" s="404"/>
      <c r="O56671" s="404"/>
      <c r="P56671" s="404"/>
      <c r="Q56671" s="404"/>
      <c r="R56671" s="404"/>
      <c r="S56671" s="404"/>
      <c r="T56671" s="404"/>
    </row>
    <row r="56672" spans="12:20" ht="16.8">
      <c r="L56672" s="404"/>
      <c r="M56672" s="404"/>
      <c r="N56672" s="404"/>
      <c r="O56672" s="404"/>
      <c r="P56672" s="404"/>
      <c r="Q56672" s="404"/>
      <c r="R56672" s="404"/>
      <c r="S56672" s="404"/>
      <c r="T56672" s="404"/>
    </row>
    <row r="56673" spans="12:20" ht="16.8">
      <c r="L56673" s="404"/>
      <c r="M56673" s="404"/>
      <c r="N56673" s="404"/>
      <c r="O56673" s="404"/>
      <c r="P56673" s="404"/>
      <c r="Q56673" s="404"/>
      <c r="R56673" s="404"/>
      <c r="S56673" s="404"/>
      <c r="T56673" s="404"/>
    </row>
    <row r="56674" spans="12:20" ht="16.8">
      <c r="L56674" s="404"/>
      <c r="M56674" s="404"/>
      <c r="N56674" s="404"/>
      <c r="O56674" s="404"/>
      <c r="P56674" s="404"/>
      <c r="Q56674" s="404"/>
      <c r="R56674" s="404"/>
      <c r="S56674" s="404"/>
      <c r="T56674" s="404"/>
    </row>
    <row r="56675" spans="12:20" ht="16.8">
      <c r="L56675" s="404"/>
      <c r="M56675" s="404"/>
      <c r="N56675" s="404"/>
      <c r="O56675" s="404"/>
      <c r="P56675" s="404"/>
      <c r="Q56675" s="404"/>
      <c r="R56675" s="404"/>
      <c r="S56675" s="404"/>
      <c r="T56675" s="404"/>
    </row>
    <row r="56676" spans="12:20" ht="16.8">
      <c r="L56676" s="404"/>
      <c r="M56676" s="404"/>
      <c r="N56676" s="404"/>
      <c r="O56676" s="404"/>
      <c r="P56676" s="404"/>
      <c r="Q56676" s="404"/>
      <c r="R56676" s="404"/>
      <c r="S56676" s="404"/>
      <c r="T56676" s="404"/>
    </row>
    <row r="56677" spans="12:20" ht="16.8">
      <c r="L56677" s="404"/>
      <c r="M56677" s="404"/>
      <c r="N56677" s="404"/>
      <c r="O56677" s="404"/>
      <c r="P56677" s="404"/>
      <c r="Q56677" s="404"/>
      <c r="R56677" s="404"/>
      <c r="S56677" s="404"/>
      <c r="T56677" s="404"/>
    </row>
    <row r="56678" spans="12:20" ht="16.8">
      <c r="L56678" s="404"/>
      <c r="M56678" s="404"/>
      <c r="N56678" s="404"/>
      <c r="O56678" s="404"/>
      <c r="P56678" s="404"/>
      <c r="Q56678" s="404"/>
      <c r="R56678" s="404"/>
      <c r="S56678" s="404"/>
      <c r="T56678" s="404"/>
    </row>
    <row r="56679" spans="12:20" ht="16.8">
      <c r="L56679" s="404"/>
      <c r="M56679" s="404"/>
      <c r="N56679" s="404"/>
      <c r="O56679" s="404"/>
      <c r="P56679" s="404"/>
      <c r="Q56679" s="404"/>
      <c r="R56679" s="404"/>
      <c r="S56679" s="404"/>
      <c r="T56679" s="404"/>
    </row>
    <row r="56680" spans="12:20" ht="16.8">
      <c r="L56680" s="404"/>
      <c r="M56680" s="404"/>
      <c r="N56680" s="404"/>
      <c r="O56680" s="404"/>
      <c r="P56680" s="404"/>
      <c r="Q56680" s="404"/>
      <c r="R56680" s="404"/>
      <c r="S56680" s="404"/>
      <c r="T56680" s="404"/>
    </row>
    <row r="56681" spans="12:20" ht="16.8">
      <c r="L56681" s="404"/>
      <c r="M56681" s="404"/>
      <c r="N56681" s="404"/>
      <c r="O56681" s="404"/>
      <c r="P56681" s="404"/>
      <c r="Q56681" s="404"/>
      <c r="R56681" s="404"/>
      <c r="S56681" s="404"/>
      <c r="T56681" s="404"/>
    </row>
    <row r="56682" spans="12:20" ht="16.8">
      <c r="L56682" s="404"/>
      <c r="M56682" s="404"/>
      <c r="N56682" s="404"/>
      <c r="O56682" s="404"/>
      <c r="P56682" s="404"/>
      <c r="Q56682" s="404"/>
      <c r="R56682" s="404"/>
      <c r="S56682" s="404"/>
      <c r="T56682" s="404"/>
    </row>
    <row r="56683" spans="12:20" ht="16.8">
      <c r="L56683" s="404"/>
      <c r="M56683" s="404"/>
      <c r="N56683" s="404"/>
      <c r="O56683" s="404"/>
      <c r="P56683" s="404"/>
      <c r="Q56683" s="404"/>
      <c r="R56683" s="404"/>
      <c r="S56683" s="404"/>
      <c r="T56683" s="404"/>
    </row>
    <row r="56684" spans="12:20" ht="16.8">
      <c r="L56684" s="404"/>
      <c r="M56684" s="404"/>
      <c r="N56684" s="404"/>
      <c r="O56684" s="404"/>
      <c r="P56684" s="404"/>
      <c r="Q56684" s="404"/>
      <c r="R56684" s="404"/>
      <c r="S56684" s="404"/>
      <c r="T56684" s="404"/>
    </row>
    <row r="56685" spans="12:20" ht="16.8">
      <c r="L56685" s="404"/>
      <c r="M56685" s="404"/>
      <c r="N56685" s="404"/>
      <c r="O56685" s="404"/>
      <c r="P56685" s="404"/>
      <c r="Q56685" s="404"/>
      <c r="R56685" s="404"/>
      <c r="S56685" s="404"/>
      <c r="T56685" s="404"/>
    </row>
    <row r="56686" spans="12:20" ht="16.8">
      <c r="L56686" s="404"/>
      <c r="M56686" s="404"/>
      <c r="N56686" s="404"/>
      <c r="O56686" s="404"/>
      <c r="P56686" s="404"/>
      <c r="Q56686" s="404"/>
      <c r="R56686" s="404"/>
      <c r="S56686" s="404"/>
      <c r="T56686" s="404"/>
    </row>
    <row r="56687" spans="12:20" ht="16.8">
      <c r="L56687" s="404"/>
      <c r="M56687" s="404"/>
      <c r="N56687" s="404"/>
      <c r="O56687" s="404"/>
      <c r="P56687" s="404"/>
      <c r="Q56687" s="404"/>
      <c r="R56687" s="404"/>
      <c r="S56687" s="404"/>
      <c r="T56687" s="404"/>
    </row>
    <row r="56688" spans="12:20" ht="16.8">
      <c r="L56688" s="404"/>
      <c r="M56688" s="404"/>
      <c r="N56688" s="404"/>
      <c r="O56688" s="404"/>
      <c r="P56688" s="404"/>
      <c r="Q56688" s="404"/>
      <c r="R56688" s="404"/>
      <c r="S56688" s="404"/>
      <c r="T56688" s="404"/>
    </row>
    <row r="56689" spans="12:20" ht="16.8">
      <c r="L56689" s="404"/>
      <c r="M56689" s="404"/>
      <c r="N56689" s="404"/>
      <c r="O56689" s="404"/>
      <c r="P56689" s="404"/>
      <c r="Q56689" s="404"/>
      <c r="R56689" s="404"/>
      <c r="S56689" s="404"/>
      <c r="T56689" s="404"/>
    </row>
    <row r="56690" spans="12:20" ht="16.8">
      <c r="L56690" s="404"/>
      <c r="M56690" s="404"/>
      <c r="N56690" s="404"/>
      <c r="O56690" s="404"/>
      <c r="P56690" s="404"/>
      <c r="Q56690" s="404"/>
      <c r="R56690" s="404"/>
      <c r="S56690" s="404"/>
      <c r="T56690" s="404"/>
    </row>
    <row r="56691" spans="12:20" ht="16.8">
      <c r="L56691" s="404"/>
      <c r="M56691" s="404"/>
      <c r="N56691" s="404"/>
      <c r="O56691" s="404"/>
      <c r="P56691" s="404"/>
      <c r="Q56691" s="404"/>
      <c r="R56691" s="404"/>
      <c r="S56691" s="404"/>
      <c r="T56691" s="404"/>
    </row>
    <row r="56692" spans="12:20" ht="16.8">
      <c r="L56692" s="404"/>
      <c r="M56692" s="404"/>
      <c r="N56692" s="404"/>
      <c r="O56692" s="404"/>
      <c r="P56692" s="404"/>
      <c r="Q56692" s="404"/>
      <c r="R56692" s="404"/>
      <c r="S56692" s="404"/>
      <c r="T56692" s="404"/>
    </row>
    <row r="56693" spans="12:20" ht="16.8">
      <c r="L56693" s="404"/>
      <c r="M56693" s="404"/>
      <c r="N56693" s="404"/>
      <c r="O56693" s="404"/>
      <c r="P56693" s="404"/>
      <c r="Q56693" s="404"/>
      <c r="R56693" s="404"/>
      <c r="S56693" s="404"/>
      <c r="T56693" s="404"/>
    </row>
    <row r="56694" spans="12:20" ht="16.8">
      <c r="L56694" s="404"/>
      <c r="M56694" s="404"/>
      <c r="N56694" s="404"/>
      <c r="O56694" s="404"/>
      <c r="P56694" s="404"/>
      <c r="Q56694" s="404"/>
      <c r="R56694" s="404"/>
      <c r="S56694" s="404"/>
      <c r="T56694" s="404"/>
    </row>
    <row r="56695" spans="12:20" ht="16.8">
      <c r="L56695" s="404"/>
      <c r="M56695" s="404"/>
      <c r="N56695" s="404"/>
      <c r="O56695" s="404"/>
      <c r="P56695" s="404"/>
      <c r="Q56695" s="404"/>
      <c r="R56695" s="404"/>
      <c r="S56695" s="404"/>
      <c r="T56695" s="404"/>
    </row>
    <row r="56696" spans="12:20" ht="16.8">
      <c r="L56696" s="404"/>
      <c r="M56696" s="404"/>
      <c r="N56696" s="404"/>
      <c r="O56696" s="404"/>
      <c r="P56696" s="404"/>
      <c r="Q56696" s="404"/>
      <c r="R56696" s="404"/>
      <c r="S56696" s="404"/>
      <c r="T56696" s="404"/>
    </row>
    <row r="56697" spans="12:20" ht="16.8">
      <c r="L56697" s="404"/>
      <c r="M56697" s="404"/>
      <c r="N56697" s="404"/>
      <c r="O56697" s="404"/>
      <c r="P56697" s="404"/>
      <c r="Q56697" s="404"/>
      <c r="R56697" s="404"/>
      <c r="S56697" s="404"/>
      <c r="T56697" s="404"/>
    </row>
    <row r="56698" spans="12:20" ht="16.8">
      <c r="L56698" s="404"/>
      <c r="M56698" s="404"/>
      <c r="N56698" s="404"/>
      <c r="O56698" s="404"/>
      <c r="P56698" s="404"/>
      <c r="Q56698" s="404"/>
      <c r="R56698" s="404"/>
      <c r="S56698" s="404"/>
      <c r="T56698" s="404"/>
    </row>
    <row r="56699" spans="12:20" ht="16.8">
      <c r="L56699" s="404"/>
      <c r="M56699" s="404"/>
      <c r="N56699" s="404"/>
      <c r="O56699" s="404"/>
      <c r="P56699" s="404"/>
      <c r="Q56699" s="404"/>
      <c r="R56699" s="404"/>
      <c r="S56699" s="404"/>
      <c r="T56699" s="404"/>
    </row>
    <row r="56700" spans="12:20" ht="16.8">
      <c r="L56700" s="404"/>
      <c r="M56700" s="404"/>
      <c r="N56700" s="404"/>
      <c r="O56700" s="404"/>
      <c r="P56700" s="404"/>
      <c r="Q56700" s="404"/>
      <c r="R56700" s="404"/>
      <c r="S56700" s="404"/>
      <c r="T56700" s="404"/>
    </row>
    <row r="56701" spans="12:20" ht="16.8">
      <c r="L56701" s="404"/>
      <c r="M56701" s="404"/>
      <c r="N56701" s="404"/>
      <c r="O56701" s="404"/>
      <c r="P56701" s="404"/>
      <c r="Q56701" s="404"/>
      <c r="R56701" s="404"/>
      <c r="S56701" s="404"/>
      <c r="T56701" s="404"/>
    </row>
    <row r="56702" spans="12:20" ht="16.8">
      <c r="L56702" s="404"/>
      <c r="M56702" s="404"/>
      <c r="N56702" s="404"/>
      <c r="O56702" s="404"/>
      <c r="P56702" s="404"/>
      <c r="Q56702" s="404"/>
      <c r="R56702" s="404"/>
      <c r="S56702" s="404"/>
      <c r="T56702" s="404"/>
    </row>
    <row r="56703" spans="12:20" ht="16.8">
      <c r="L56703" s="404"/>
      <c r="M56703" s="404"/>
      <c r="N56703" s="404"/>
      <c r="O56703" s="404"/>
      <c r="P56703" s="404"/>
      <c r="Q56703" s="404"/>
      <c r="R56703" s="404"/>
      <c r="S56703" s="404"/>
      <c r="T56703" s="404"/>
    </row>
    <row r="56704" spans="12:20" ht="16.8">
      <c r="L56704" s="404"/>
      <c r="M56704" s="404"/>
      <c r="N56704" s="404"/>
      <c r="O56704" s="404"/>
      <c r="P56704" s="404"/>
      <c r="Q56704" s="404"/>
      <c r="R56704" s="404"/>
      <c r="S56704" s="404"/>
      <c r="T56704" s="404"/>
    </row>
    <row r="56705" spans="12:20" ht="16.8">
      <c r="L56705" s="404"/>
      <c r="M56705" s="404"/>
      <c r="N56705" s="404"/>
      <c r="O56705" s="404"/>
      <c r="P56705" s="404"/>
      <c r="Q56705" s="404"/>
      <c r="R56705" s="404"/>
      <c r="S56705" s="404"/>
      <c r="T56705" s="404"/>
    </row>
    <row r="56706" spans="12:20" ht="16.8">
      <c r="L56706" s="404"/>
      <c r="M56706" s="404"/>
      <c r="N56706" s="404"/>
      <c r="O56706" s="404"/>
      <c r="P56706" s="404"/>
      <c r="Q56706" s="404"/>
      <c r="R56706" s="404"/>
      <c r="S56706" s="404"/>
      <c r="T56706" s="404"/>
    </row>
    <row r="56707" spans="12:20" ht="16.8">
      <c r="L56707" s="404"/>
      <c r="M56707" s="404"/>
      <c r="N56707" s="404"/>
      <c r="O56707" s="404"/>
      <c r="P56707" s="404"/>
      <c r="Q56707" s="404"/>
      <c r="R56707" s="404"/>
      <c r="S56707" s="404"/>
      <c r="T56707" s="404"/>
    </row>
    <row r="56708" spans="12:20" ht="16.8">
      <c r="L56708" s="404"/>
      <c r="M56708" s="404"/>
      <c r="N56708" s="404"/>
      <c r="O56708" s="404"/>
      <c r="P56708" s="404"/>
      <c r="Q56708" s="404"/>
      <c r="R56708" s="404"/>
      <c r="S56708" s="404"/>
      <c r="T56708" s="404"/>
    </row>
    <row r="56709" spans="12:20" ht="16.8">
      <c r="L56709" s="404"/>
      <c r="M56709" s="404"/>
      <c r="N56709" s="404"/>
      <c r="O56709" s="404"/>
      <c r="P56709" s="404"/>
      <c r="Q56709" s="404"/>
      <c r="R56709" s="404"/>
      <c r="S56709" s="404"/>
      <c r="T56709" s="404"/>
    </row>
    <row r="56710" spans="12:20" ht="16.8">
      <c r="L56710" s="404"/>
      <c r="M56710" s="404"/>
      <c r="N56710" s="404"/>
      <c r="O56710" s="404"/>
      <c r="P56710" s="404"/>
      <c r="Q56710" s="404"/>
      <c r="R56710" s="404"/>
      <c r="S56710" s="404"/>
      <c r="T56710" s="404"/>
    </row>
    <row r="56711" spans="12:20" ht="16.8">
      <c r="L56711" s="404"/>
      <c r="M56711" s="404"/>
      <c r="N56711" s="404"/>
      <c r="O56711" s="404"/>
      <c r="P56711" s="404"/>
      <c r="Q56711" s="404"/>
      <c r="R56711" s="404"/>
      <c r="S56711" s="404"/>
      <c r="T56711" s="404"/>
    </row>
    <row r="56712" spans="12:20" ht="16.8">
      <c r="L56712" s="404"/>
      <c r="M56712" s="404"/>
      <c r="N56712" s="404"/>
      <c r="O56712" s="404"/>
      <c r="P56712" s="404"/>
      <c r="Q56712" s="404"/>
      <c r="R56712" s="404"/>
      <c r="S56712" s="404"/>
      <c r="T56712" s="404"/>
    </row>
    <row r="56713" spans="12:20" ht="16.8">
      <c r="L56713" s="404"/>
      <c r="M56713" s="404"/>
      <c r="N56713" s="404"/>
      <c r="O56713" s="404"/>
      <c r="P56713" s="404"/>
      <c r="Q56713" s="404"/>
      <c r="R56713" s="404"/>
      <c r="S56713" s="404"/>
      <c r="T56713" s="404"/>
    </row>
    <row r="56714" spans="12:20" ht="16.8">
      <c r="L56714" s="404"/>
      <c r="M56714" s="404"/>
      <c r="N56714" s="404"/>
      <c r="O56714" s="404"/>
      <c r="P56714" s="404"/>
      <c r="Q56714" s="404"/>
      <c r="R56714" s="404"/>
      <c r="S56714" s="404"/>
      <c r="T56714" s="404"/>
    </row>
    <row r="56715" spans="12:20" ht="16.8">
      <c r="L56715" s="404"/>
      <c r="M56715" s="404"/>
      <c r="N56715" s="404"/>
      <c r="O56715" s="404"/>
      <c r="P56715" s="404"/>
      <c r="Q56715" s="404"/>
      <c r="R56715" s="404"/>
      <c r="S56715" s="404"/>
      <c r="T56715" s="404"/>
    </row>
    <row r="56716" spans="12:20" ht="16.8">
      <c r="L56716" s="404"/>
      <c r="M56716" s="404"/>
      <c r="N56716" s="404"/>
      <c r="O56716" s="404"/>
      <c r="P56716" s="404"/>
      <c r="Q56716" s="404"/>
      <c r="R56716" s="404"/>
      <c r="S56716" s="404"/>
      <c r="T56716" s="404"/>
    </row>
    <row r="56717" spans="12:20" ht="16.8">
      <c r="L56717" s="404"/>
      <c r="M56717" s="404"/>
      <c r="N56717" s="404"/>
      <c r="O56717" s="404"/>
      <c r="P56717" s="404"/>
      <c r="Q56717" s="404"/>
      <c r="R56717" s="404"/>
      <c r="S56717" s="404"/>
      <c r="T56717" s="404"/>
    </row>
    <row r="56718" spans="12:20" ht="16.8">
      <c r="L56718" s="404"/>
      <c r="M56718" s="404"/>
      <c r="N56718" s="404"/>
      <c r="O56718" s="404"/>
      <c r="P56718" s="404"/>
      <c r="Q56718" s="404"/>
      <c r="R56718" s="404"/>
      <c r="S56718" s="404"/>
      <c r="T56718" s="404"/>
    </row>
    <row r="56719" spans="12:20" ht="16.8">
      <c r="L56719" s="404"/>
      <c r="M56719" s="404"/>
      <c r="N56719" s="404"/>
      <c r="O56719" s="404"/>
      <c r="P56719" s="404"/>
      <c r="Q56719" s="404"/>
      <c r="R56719" s="404"/>
      <c r="S56719" s="404"/>
      <c r="T56719" s="404"/>
    </row>
    <row r="56720" spans="12:20" ht="16.8">
      <c r="L56720" s="404"/>
      <c r="M56720" s="404"/>
      <c r="N56720" s="404"/>
      <c r="O56720" s="404"/>
      <c r="P56720" s="404"/>
      <c r="Q56720" s="404"/>
      <c r="R56720" s="404"/>
      <c r="S56720" s="404"/>
      <c r="T56720" s="404"/>
    </row>
    <row r="56721" spans="12:20" ht="16.8">
      <c r="L56721" s="404"/>
      <c r="M56721" s="404"/>
      <c r="N56721" s="404"/>
      <c r="O56721" s="404"/>
      <c r="P56721" s="404"/>
      <c r="Q56721" s="404"/>
      <c r="R56721" s="404"/>
      <c r="S56721" s="404"/>
      <c r="T56721" s="404"/>
    </row>
    <row r="56722" spans="12:20" ht="16.8">
      <c r="L56722" s="404"/>
      <c r="M56722" s="404"/>
      <c r="N56722" s="404"/>
      <c r="O56722" s="404"/>
      <c r="P56722" s="404"/>
      <c r="Q56722" s="404"/>
      <c r="R56722" s="404"/>
      <c r="S56722" s="404"/>
      <c r="T56722" s="404"/>
    </row>
    <row r="56723" spans="12:20" ht="16.8">
      <c r="L56723" s="404"/>
      <c r="M56723" s="404"/>
      <c r="N56723" s="404"/>
      <c r="O56723" s="404"/>
      <c r="P56723" s="404"/>
      <c r="Q56723" s="404"/>
      <c r="R56723" s="404"/>
      <c r="S56723" s="404"/>
      <c r="T56723" s="404"/>
    </row>
    <row r="56724" spans="12:20" ht="16.8">
      <c r="L56724" s="404"/>
      <c r="M56724" s="404"/>
      <c r="N56724" s="404"/>
      <c r="O56724" s="404"/>
      <c r="P56724" s="404"/>
      <c r="Q56724" s="404"/>
      <c r="R56724" s="404"/>
      <c r="S56724" s="404"/>
      <c r="T56724" s="404"/>
    </row>
    <row r="56725" spans="12:20" ht="16.8">
      <c r="L56725" s="404"/>
      <c r="M56725" s="404"/>
      <c r="N56725" s="404"/>
      <c r="O56725" s="404"/>
      <c r="P56725" s="404"/>
      <c r="Q56725" s="404"/>
      <c r="R56725" s="404"/>
      <c r="S56725" s="404"/>
      <c r="T56725" s="404"/>
    </row>
    <row r="56726" spans="12:20" ht="16.8">
      <c r="L56726" s="404"/>
      <c r="M56726" s="404"/>
      <c r="N56726" s="404"/>
      <c r="O56726" s="404"/>
      <c r="P56726" s="404"/>
      <c r="Q56726" s="404"/>
      <c r="R56726" s="404"/>
      <c r="S56726" s="404"/>
      <c r="T56726" s="404"/>
    </row>
    <row r="56727" spans="12:20" ht="16.8">
      <c r="L56727" s="404"/>
      <c r="M56727" s="404"/>
      <c r="N56727" s="404"/>
      <c r="O56727" s="404"/>
      <c r="P56727" s="404"/>
      <c r="Q56727" s="404"/>
      <c r="R56727" s="404"/>
      <c r="S56727" s="404"/>
      <c r="T56727" s="404"/>
    </row>
    <row r="56728" spans="12:20" ht="16.8">
      <c r="L56728" s="404"/>
      <c r="M56728" s="404"/>
      <c r="N56728" s="404"/>
      <c r="O56728" s="404"/>
      <c r="P56728" s="404"/>
      <c r="Q56728" s="404"/>
      <c r="R56728" s="404"/>
      <c r="S56728" s="404"/>
      <c r="T56728" s="404"/>
    </row>
    <row r="56729" spans="12:20" ht="16.8">
      <c r="L56729" s="404"/>
      <c r="M56729" s="404"/>
      <c r="N56729" s="404"/>
      <c r="O56729" s="404"/>
      <c r="P56729" s="404"/>
      <c r="Q56729" s="404"/>
      <c r="R56729" s="404"/>
      <c r="S56729" s="404"/>
      <c r="T56729" s="404"/>
    </row>
    <row r="56730" spans="12:20" ht="16.8">
      <c r="L56730" s="404"/>
      <c r="M56730" s="404"/>
      <c r="N56730" s="404"/>
      <c r="O56730" s="404"/>
      <c r="P56730" s="404"/>
      <c r="Q56730" s="404"/>
      <c r="R56730" s="404"/>
      <c r="S56730" s="404"/>
      <c r="T56730" s="404"/>
    </row>
    <row r="56731" spans="12:20" ht="16.8">
      <c r="L56731" s="404"/>
      <c r="M56731" s="404"/>
      <c r="N56731" s="404"/>
      <c r="O56731" s="404"/>
      <c r="P56731" s="404"/>
      <c r="Q56731" s="404"/>
      <c r="R56731" s="404"/>
      <c r="S56731" s="404"/>
      <c r="T56731" s="404"/>
    </row>
    <row r="56732" spans="12:20" ht="16.8">
      <c r="L56732" s="404"/>
      <c r="M56732" s="404"/>
      <c r="N56732" s="404"/>
      <c r="O56732" s="404"/>
      <c r="P56732" s="404"/>
      <c r="Q56732" s="404"/>
      <c r="R56732" s="404"/>
      <c r="S56732" s="404"/>
      <c r="T56732" s="404"/>
    </row>
    <row r="56733" spans="12:20" ht="16.8">
      <c r="L56733" s="404"/>
      <c r="M56733" s="404"/>
      <c r="N56733" s="404"/>
      <c r="O56733" s="404"/>
      <c r="P56733" s="404"/>
      <c r="Q56733" s="404"/>
      <c r="R56733" s="404"/>
      <c r="S56733" s="404"/>
      <c r="T56733" s="404"/>
    </row>
    <row r="56734" spans="12:20" ht="16.8">
      <c r="L56734" s="404"/>
      <c r="M56734" s="404"/>
      <c r="N56734" s="404"/>
      <c r="O56734" s="404"/>
      <c r="P56734" s="404"/>
      <c r="Q56734" s="404"/>
      <c r="R56734" s="404"/>
      <c r="S56734" s="404"/>
      <c r="T56734" s="404"/>
    </row>
    <row r="56735" spans="12:20" ht="16.8">
      <c r="L56735" s="404"/>
      <c r="M56735" s="404"/>
      <c r="N56735" s="404"/>
      <c r="O56735" s="404"/>
      <c r="P56735" s="404"/>
      <c r="Q56735" s="404"/>
      <c r="R56735" s="404"/>
      <c r="S56735" s="404"/>
      <c r="T56735" s="404"/>
    </row>
    <row r="56736" spans="12:20" ht="16.8">
      <c r="L56736" s="404"/>
      <c r="M56736" s="404"/>
      <c r="N56736" s="404"/>
      <c r="O56736" s="404"/>
      <c r="P56736" s="404"/>
      <c r="Q56736" s="404"/>
      <c r="R56736" s="404"/>
      <c r="S56736" s="404"/>
      <c r="T56736" s="404"/>
    </row>
    <row r="56737" spans="12:20" ht="16.8">
      <c r="L56737" s="404"/>
      <c r="M56737" s="404"/>
      <c r="N56737" s="404"/>
      <c r="O56737" s="404"/>
      <c r="P56737" s="404"/>
      <c r="Q56737" s="404"/>
      <c r="R56737" s="404"/>
      <c r="S56737" s="404"/>
      <c r="T56737" s="404"/>
    </row>
    <row r="56738" spans="12:20" ht="16.8">
      <c r="L56738" s="404"/>
      <c r="M56738" s="404"/>
      <c r="N56738" s="404"/>
      <c r="O56738" s="404"/>
      <c r="P56738" s="404"/>
      <c r="Q56738" s="404"/>
      <c r="R56738" s="404"/>
      <c r="S56738" s="404"/>
      <c r="T56738" s="404"/>
    </row>
    <row r="56739" spans="12:20" ht="16.8">
      <c r="L56739" s="404"/>
      <c r="M56739" s="404"/>
      <c r="N56739" s="404"/>
      <c r="O56739" s="404"/>
      <c r="P56739" s="404"/>
      <c r="Q56739" s="404"/>
      <c r="R56739" s="404"/>
      <c r="S56739" s="404"/>
      <c r="T56739" s="404"/>
    </row>
    <row r="56740" spans="12:20" ht="16.8">
      <c r="L56740" s="404"/>
      <c r="M56740" s="404"/>
      <c r="N56740" s="404"/>
      <c r="O56740" s="404"/>
      <c r="P56740" s="404"/>
      <c r="Q56740" s="404"/>
      <c r="R56740" s="404"/>
      <c r="S56740" s="404"/>
      <c r="T56740" s="404"/>
    </row>
    <row r="56741" spans="12:20" ht="16.8">
      <c r="L56741" s="404"/>
      <c r="M56741" s="404"/>
      <c r="N56741" s="404"/>
      <c r="O56741" s="404"/>
      <c r="P56741" s="404"/>
      <c r="Q56741" s="404"/>
      <c r="R56741" s="404"/>
      <c r="S56741" s="404"/>
      <c r="T56741" s="404"/>
    </row>
    <row r="56742" spans="12:20" ht="16.8">
      <c r="L56742" s="404"/>
      <c r="M56742" s="404"/>
      <c r="N56742" s="404"/>
      <c r="O56742" s="404"/>
      <c r="P56742" s="404"/>
      <c r="Q56742" s="404"/>
      <c r="R56742" s="404"/>
      <c r="S56742" s="404"/>
      <c r="T56742" s="404"/>
    </row>
    <row r="56743" spans="12:20" ht="16.8">
      <c r="L56743" s="404"/>
      <c r="M56743" s="404"/>
      <c r="N56743" s="404"/>
      <c r="O56743" s="404"/>
      <c r="P56743" s="404"/>
      <c r="Q56743" s="404"/>
      <c r="R56743" s="404"/>
      <c r="S56743" s="404"/>
      <c r="T56743" s="404"/>
    </row>
    <row r="56744" spans="12:20" ht="16.8">
      <c r="L56744" s="404"/>
      <c r="M56744" s="404"/>
      <c r="N56744" s="404"/>
      <c r="O56744" s="404"/>
      <c r="P56744" s="404"/>
      <c r="Q56744" s="404"/>
      <c r="R56744" s="404"/>
      <c r="S56744" s="404"/>
      <c r="T56744" s="404"/>
    </row>
    <row r="56745" spans="12:20" ht="16.8">
      <c r="L56745" s="404"/>
      <c r="M56745" s="404"/>
      <c r="N56745" s="404"/>
      <c r="O56745" s="404"/>
      <c r="P56745" s="404"/>
      <c r="Q56745" s="404"/>
      <c r="R56745" s="404"/>
      <c r="S56745" s="404"/>
      <c r="T56745" s="404"/>
    </row>
    <row r="56746" spans="12:20" ht="16.8">
      <c r="L56746" s="404"/>
      <c r="M56746" s="404"/>
      <c r="N56746" s="404"/>
      <c r="O56746" s="404"/>
      <c r="P56746" s="404"/>
      <c r="Q56746" s="404"/>
      <c r="R56746" s="404"/>
      <c r="S56746" s="404"/>
      <c r="T56746" s="404"/>
    </row>
    <row r="56747" spans="12:20" ht="16.8">
      <c r="L56747" s="404"/>
      <c r="M56747" s="404"/>
      <c r="N56747" s="404"/>
      <c r="O56747" s="404"/>
      <c r="P56747" s="404"/>
      <c r="Q56747" s="404"/>
      <c r="R56747" s="404"/>
      <c r="S56747" s="404"/>
      <c r="T56747" s="404"/>
    </row>
    <row r="56748" spans="12:20" ht="16.8">
      <c r="L56748" s="404"/>
      <c r="M56748" s="404"/>
      <c r="N56748" s="404"/>
      <c r="O56748" s="404"/>
      <c r="P56748" s="404"/>
      <c r="Q56748" s="404"/>
      <c r="R56748" s="404"/>
      <c r="S56748" s="404"/>
      <c r="T56748" s="404"/>
    </row>
    <row r="56749" spans="12:20" ht="16.8">
      <c r="L56749" s="404"/>
      <c r="M56749" s="404"/>
      <c r="N56749" s="404"/>
      <c r="O56749" s="404"/>
      <c r="P56749" s="404"/>
      <c r="Q56749" s="404"/>
      <c r="R56749" s="404"/>
      <c r="S56749" s="404"/>
      <c r="T56749" s="404"/>
    </row>
    <row r="56750" spans="12:20" ht="16.8">
      <c r="L56750" s="404"/>
      <c r="M56750" s="404"/>
      <c r="N56750" s="404"/>
      <c r="O56750" s="404"/>
      <c r="P56750" s="404"/>
      <c r="Q56750" s="404"/>
      <c r="R56750" s="404"/>
      <c r="S56750" s="404"/>
      <c r="T56750" s="404"/>
    </row>
    <row r="56751" spans="12:20" ht="16.8">
      <c r="L56751" s="404"/>
      <c r="M56751" s="404"/>
      <c r="N56751" s="404"/>
      <c r="O56751" s="404"/>
      <c r="P56751" s="404"/>
      <c r="Q56751" s="404"/>
      <c r="R56751" s="404"/>
      <c r="S56751" s="404"/>
      <c r="T56751" s="404"/>
    </row>
    <row r="56752" spans="12:20" ht="16.8">
      <c r="L56752" s="404"/>
      <c r="M56752" s="404"/>
      <c r="N56752" s="404"/>
      <c r="O56752" s="404"/>
      <c r="P56752" s="404"/>
      <c r="Q56752" s="404"/>
      <c r="R56752" s="404"/>
      <c r="S56752" s="404"/>
      <c r="T56752" s="404"/>
    </row>
    <row r="56753" spans="12:20" ht="16.8">
      <c r="L56753" s="404"/>
      <c r="M56753" s="404"/>
      <c r="N56753" s="404"/>
      <c r="O56753" s="404"/>
      <c r="P56753" s="404"/>
      <c r="Q56753" s="404"/>
      <c r="R56753" s="404"/>
      <c r="S56753" s="404"/>
      <c r="T56753" s="404"/>
    </row>
    <row r="56754" spans="12:20" ht="16.8">
      <c r="L56754" s="404"/>
      <c r="M56754" s="404"/>
      <c r="N56754" s="404"/>
      <c r="O56754" s="404"/>
      <c r="P56754" s="404"/>
      <c r="Q56754" s="404"/>
      <c r="R56754" s="404"/>
      <c r="S56754" s="404"/>
      <c r="T56754" s="404"/>
    </row>
    <row r="56755" spans="12:20" ht="16.8">
      <c r="L56755" s="404"/>
      <c r="M56755" s="404"/>
      <c r="N56755" s="404"/>
      <c r="O56755" s="404"/>
      <c r="P56755" s="404"/>
      <c r="Q56755" s="404"/>
      <c r="R56755" s="404"/>
      <c r="S56755" s="404"/>
      <c r="T56755" s="404"/>
    </row>
    <row r="56756" spans="12:20" ht="16.8">
      <c r="L56756" s="404"/>
      <c r="M56756" s="404"/>
      <c r="N56756" s="404"/>
      <c r="O56756" s="404"/>
      <c r="P56756" s="404"/>
      <c r="Q56756" s="404"/>
      <c r="R56756" s="404"/>
      <c r="S56756" s="404"/>
      <c r="T56756" s="404"/>
    </row>
    <row r="56757" spans="12:20" ht="16.8">
      <c r="L56757" s="404"/>
      <c r="M56757" s="404"/>
      <c r="N56757" s="404"/>
      <c r="O56757" s="404"/>
      <c r="P56757" s="404"/>
      <c r="Q56757" s="404"/>
      <c r="R56757" s="404"/>
      <c r="S56757" s="404"/>
      <c r="T56757" s="404"/>
    </row>
    <row r="56758" spans="12:20" ht="16.8">
      <c r="L56758" s="404"/>
      <c r="M56758" s="404"/>
      <c r="N56758" s="404"/>
      <c r="O56758" s="404"/>
      <c r="P56758" s="404"/>
      <c r="Q56758" s="404"/>
      <c r="R56758" s="404"/>
      <c r="S56758" s="404"/>
      <c r="T56758" s="404"/>
    </row>
    <row r="56759" spans="12:20" ht="16.8">
      <c r="L56759" s="404"/>
      <c r="M56759" s="404"/>
      <c r="N56759" s="404"/>
      <c r="O56759" s="404"/>
      <c r="P56759" s="404"/>
      <c r="Q56759" s="404"/>
      <c r="R56759" s="404"/>
      <c r="S56759" s="404"/>
      <c r="T56759" s="404"/>
    </row>
    <row r="56760" spans="12:20" ht="16.8">
      <c r="L56760" s="404"/>
      <c r="M56760" s="404"/>
      <c r="N56760" s="404"/>
      <c r="O56760" s="404"/>
      <c r="P56760" s="404"/>
      <c r="Q56760" s="404"/>
      <c r="R56760" s="404"/>
      <c r="S56760" s="404"/>
      <c r="T56760" s="404"/>
    </row>
    <row r="56761" spans="12:20" ht="16.8">
      <c r="L56761" s="404"/>
      <c r="M56761" s="404"/>
      <c r="N56761" s="404"/>
      <c r="O56761" s="404"/>
      <c r="P56761" s="404"/>
      <c r="Q56761" s="404"/>
      <c r="R56761" s="404"/>
      <c r="S56761" s="404"/>
      <c r="T56761" s="404"/>
    </row>
    <row r="56762" spans="12:20" ht="16.8">
      <c r="L56762" s="404"/>
      <c r="M56762" s="404"/>
      <c r="N56762" s="404"/>
      <c r="O56762" s="404"/>
      <c r="P56762" s="404"/>
      <c r="Q56762" s="404"/>
      <c r="R56762" s="404"/>
      <c r="S56762" s="404"/>
      <c r="T56762" s="404"/>
    </row>
    <row r="56763" spans="12:20" ht="16.8">
      <c r="L56763" s="404"/>
      <c r="M56763" s="404"/>
      <c r="N56763" s="404"/>
      <c r="O56763" s="404"/>
      <c r="P56763" s="404"/>
      <c r="Q56763" s="404"/>
      <c r="R56763" s="404"/>
      <c r="S56763" s="404"/>
      <c r="T56763" s="404"/>
    </row>
    <row r="56764" spans="12:20" ht="16.8">
      <c r="L56764" s="404"/>
      <c r="M56764" s="404"/>
      <c r="N56764" s="404"/>
      <c r="O56764" s="404"/>
      <c r="P56764" s="404"/>
      <c r="Q56764" s="404"/>
      <c r="R56764" s="404"/>
      <c r="S56764" s="404"/>
      <c r="T56764" s="404"/>
    </row>
    <row r="56765" spans="12:20" ht="16.8">
      <c r="L56765" s="404"/>
      <c r="M56765" s="404"/>
      <c r="N56765" s="404"/>
      <c r="O56765" s="404"/>
      <c r="P56765" s="404"/>
      <c r="Q56765" s="404"/>
      <c r="R56765" s="404"/>
      <c r="S56765" s="404"/>
      <c r="T56765" s="404"/>
    </row>
    <row r="56766" spans="12:20" ht="16.8">
      <c r="L56766" s="404"/>
      <c r="M56766" s="404"/>
      <c r="N56766" s="404"/>
      <c r="O56766" s="404"/>
      <c r="P56766" s="404"/>
      <c r="Q56766" s="404"/>
      <c r="R56766" s="404"/>
      <c r="S56766" s="404"/>
      <c r="T56766" s="404"/>
    </row>
    <row r="56767" spans="12:20" ht="16.8">
      <c r="L56767" s="404"/>
      <c r="M56767" s="404"/>
      <c r="N56767" s="404"/>
      <c r="O56767" s="404"/>
      <c r="P56767" s="404"/>
      <c r="Q56767" s="404"/>
      <c r="R56767" s="404"/>
      <c r="S56767" s="404"/>
      <c r="T56767" s="404"/>
    </row>
    <row r="56768" spans="12:20" ht="16.8">
      <c r="L56768" s="404"/>
      <c r="M56768" s="404"/>
      <c r="N56768" s="404"/>
      <c r="O56768" s="404"/>
      <c r="P56768" s="404"/>
      <c r="Q56768" s="404"/>
      <c r="R56768" s="404"/>
      <c r="S56768" s="404"/>
      <c r="T56768" s="404"/>
    </row>
    <row r="56769" spans="12:20" ht="16.8">
      <c r="L56769" s="404"/>
      <c r="M56769" s="404"/>
      <c r="N56769" s="404"/>
      <c r="O56769" s="404"/>
      <c r="P56769" s="404"/>
      <c r="Q56769" s="404"/>
      <c r="R56769" s="404"/>
      <c r="S56769" s="404"/>
      <c r="T56769" s="404"/>
    </row>
    <row r="56770" spans="12:20" ht="16.8">
      <c r="L56770" s="404"/>
      <c r="M56770" s="404"/>
      <c r="N56770" s="404"/>
      <c r="O56770" s="404"/>
      <c r="P56770" s="404"/>
      <c r="Q56770" s="404"/>
      <c r="R56770" s="404"/>
      <c r="S56770" s="404"/>
      <c r="T56770" s="404"/>
    </row>
    <row r="56771" spans="12:20" ht="16.8">
      <c r="L56771" s="404"/>
      <c r="M56771" s="404"/>
      <c r="N56771" s="404"/>
      <c r="O56771" s="404"/>
      <c r="P56771" s="404"/>
      <c r="Q56771" s="404"/>
      <c r="R56771" s="404"/>
      <c r="S56771" s="404"/>
      <c r="T56771" s="404"/>
    </row>
    <row r="56772" spans="12:20" ht="16.8">
      <c r="L56772" s="404"/>
      <c r="M56772" s="404"/>
      <c r="N56772" s="404"/>
      <c r="O56772" s="404"/>
      <c r="P56772" s="404"/>
      <c r="Q56772" s="404"/>
      <c r="R56772" s="404"/>
      <c r="S56772" s="404"/>
      <c r="T56772" s="404"/>
    </row>
    <row r="56773" spans="12:20" ht="16.8">
      <c r="L56773" s="404"/>
      <c r="M56773" s="404"/>
      <c r="N56773" s="404"/>
      <c r="O56773" s="404"/>
      <c r="P56773" s="404"/>
      <c r="Q56773" s="404"/>
      <c r="R56773" s="404"/>
      <c r="S56773" s="404"/>
      <c r="T56773" s="404"/>
    </row>
    <row r="56774" spans="12:20" ht="16.8">
      <c r="L56774" s="404"/>
      <c r="M56774" s="404"/>
      <c r="N56774" s="404"/>
      <c r="O56774" s="404"/>
      <c r="P56774" s="404"/>
      <c r="Q56774" s="404"/>
      <c r="R56774" s="404"/>
      <c r="S56774" s="404"/>
      <c r="T56774" s="404"/>
    </row>
    <row r="56775" spans="12:20" ht="16.8">
      <c r="L56775" s="404"/>
      <c r="M56775" s="404"/>
      <c r="N56775" s="404"/>
      <c r="O56775" s="404"/>
      <c r="P56775" s="404"/>
      <c r="Q56775" s="404"/>
      <c r="R56775" s="404"/>
      <c r="S56775" s="404"/>
      <c r="T56775" s="404"/>
    </row>
    <row r="56776" spans="12:20" ht="16.8">
      <c r="L56776" s="404"/>
      <c r="M56776" s="404"/>
      <c r="N56776" s="404"/>
      <c r="O56776" s="404"/>
      <c r="P56776" s="404"/>
      <c r="Q56776" s="404"/>
      <c r="R56776" s="404"/>
      <c r="S56776" s="404"/>
      <c r="T56776" s="404"/>
    </row>
    <row r="56777" spans="12:20" ht="16.8">
      <c r="L56777" s="404"/>
      <c r="M56777" s="404"/>
      <c r="N56777" s="404"/>
      <c r="O56777" s="404"/>
      <c r="P56777" s="404"/>
      <c r="Q56777" s="404"/>
      <c r="R56777" s="404"/>
      <c r="S56777" s="404"/>
      <c r="T56777" s="404"/>
    </row>
    <row r="56778" spans="12:20" ht="16.8">
      <c r="L56778" s="404"/>
      <c r="M56778" s="404"/>
      <c r="N56778" s="404"/>
      <c r="O56778" s="404"/>
      <c r="P56778" s="404"/>
      <c r="Q56778" s="404"/>
      <c r="R56778" s="404"/>
      <c r="S56778" s="404"/>
      <c r="T56778" s="404"/>
    </row>
    <row r="56779" spans="12:20" ht="16.8">
      <c r="L56779" s="404"/>
      <c r="M56779" s="404"/>
      <c r="N56779" s="404"/>
      <c r="O56779" s="404"/>
      <c r="P56779" s="404"/>
      <c r="Q56779" s="404"/>
      <c r="R56779" s="404"/>
      <c r="S56779" s="404"/>
      <c r="T56779" s="404"/>
    </row>
    <row r="56780" spans="12:20" ht="16.8">
      <c r="L56780" s="404"/>
      <c r="M56780" s="404"/>
      <c r="N56780" s="404"/>
      <c r="O56780" s="404"/>
      <c r="P56780" s="404"/>
      <c r="Q56780" s="404"/>
      <c r="R56780" s="404"/>
      <c r="S56780" s="404"/>
      <c r="T56780" s="404"/>
    </row>
    <row r="56781" spans="12:20" ht="16.8">
      <c r="L56781" s="404"/>
      <c r="M56781" s="404"/>
      <c r="N56781" s="404"/>
      <c r="O56781" s="404"/>
      <c r="P56781" s="404"/>
      <c r="Q56781" s="404"/>
      <c r="R56781" s="404"/>
      <c r="S56781" s="404"/>
      <c r="T56781" s="404"/>
    </row>
    <row r="56782" spans="12:20" ht="16.8">
      <c r="L56782" s="404"/>
      <c r="M56782" s="404"/>
      <c r="N56782" s="404"/>
      <c r="O56782" s="404"/>
      <c r="P56782" s="404"/>
      <c r="Q56782" s="404"/>
      <c r="R56782" s="404"/>
      <c r="S56782" s="404"/>
      <c r="T56782" s="404"/>
    </row>
    <row r="56783" spans="12:20" ht="16.8">
      <c r="L56783" s="404"/>
      <c r="M56783" s="404"/>
      <c r="N56783" s="404"/>
      <c r="O56783" s="404"/>
      <c r="P56783" s="404"/>
      <c r="Q56783" s="404"/>
      <c r="R56783" s="404"/>
      <c r="S56783" s="404"/>
      <c r="T56783" s="404"/>
    </row>
    <row r="56784" spans="12:20" ht="16.8">
      <c r="L56784" s="404"/>
      <c r="M56784" s="404"/>
      <c r="N56784" s="404"/>
      <c r="O56784" s="404"/>
      <c r="P56784" s="404"/>
      <c r="Q56784" s="404"/>
      <c r="R56784" s="404"/>
      <c r="S56784" s="404"/>
      <c r="T56784" s="404"/>
    </row>
    <row r="56785" spans="12:20" ht="16.8">
      <c r="L56785" s="404"/>
      <c r="M56785" s="404"/>
      <c r="N56785" s="404"/>
      <c r="O56785" s="404"/>
      <c r="P56785" s="404"/>
      <c r="Q56785" s="404"/>
      <c r="R56785" s="404"/>
      <c r="S56785" s="404"/>
      <c r="T56785" s="404"/>
    </row>
    <row r="56786" spans="12:20" ht="16.8">
      <c r="L56786" s="404"/>
      <c r="M56786" s="404"/>
      <c r="N56786" s="404"/>
      <c r="O56786" s="404"/>
      <c r="P56786" s="404"/>
      <c r="Q56786" s="404"/>
      <c r="R56786" s="404"/>
      <c r="S56786" s="404"/>
      <c r="T56786" s="404"/>
    </row>
    <row r="56787" spans="12:20" ht="16.8">
      <c r="L56787" s="404"/>
      <c r="M56787" s="404"/>
      <c r="N56787" s="404"/>
      <c r="O56787" s="404"/>
      <c r="P56787" s="404"/>
      <c r="Q56787" s="404"/>
      <c r="R56787" s="404"/>
      <c r="S56787" s="404"/>
      <c r="T56787" s="404"/>
    </row>
    <row r="56788" spans="12:20" ht="16.8">
      <c r="L56788" s="404"/>
      <c r="M56788" s="404"/>
      <c r="N56788" s="404"/>
      <c r="O56788" s="404"/>
      <c r="P56788" s="404"/>
      <c r="Q56788" s="404"/>
      <c r="R56788" s="404"/>
      <c r="S56788" s="404"/>
      <c r="T56788" s="404"/>
    </row>
    <row r="56789" spans="12:20" ht="16.8">
      <c r="L56789" s="404"/>
      <c r="M56789" s="404"/>
      <c r="N56789" s="404"/>
      <c r="O56789" s="404"/>
      <c r="P56789" s="404"/>
      <c r="Q56789" s="404"/>
      <c r="R56789" s="404"/>
      <c r="S56789" s="404"/>
      <c r="T56789" s="404"/>
    </row>
    <row r="56790" spans="12:20" ht="16.8">
      <c r="L56790" s="404"/>
      <c r="M56790" s="404"/>
      <c r="N56790" s="404"/>
      <c r="O56790" s="404"/>
      <c r="P56790" s="404"/>
      <c r="Q56790" s="404"/>
      <c r="R56790" s="404"/>
      <c r="S56790" s="404"/>
      <c r="T56790" s="404"/>
    </row>
    <row r="56791" spans="12:20" ht="16.8">
      <c r="L56791" s="404"/>
      <c r="M56791" s="404"/>
      <c r="N56791" s="404"/>
      <c r="O56791" s="404"/>
      <c r="P56791" s="404"/>
      <c r="Q56791" s="404"/>
      <c r="R56791" s="404"/>
      <c r="S56791" s="404"/>
      <c r="T56791" s="404"/>
    </row>
    <row r="56792" spans="12:20" ht="16.8">
      <c r="L56792" s="404"/>
      <c r="M56792" s="404"/>
      <c r="N56792" s="404"/>
      <c r="O56792" s="404"/>
      <c r="P56792" s="404"/>
      <c r="Q56792" s="404"/>
      <c r="R56792" s="404"/>
      <c r="S56792" s="404"/>
      <c r="T56792" s="404"/>
    </row>
    <row r="56793" spans="12:20" ht="16.8">
      <c r="L56793" s="404"/>
      <c r="M56793" s="404"/>
      <c r="N56793" s="404"/>
      <c r="O56793" s="404"/>
      <c r="P56793" s="404"/>
      <c r="Q56793" s="404"/>
      <c r="R56793" s="404"/>
      <c r="S56793" s="404"/>
      <c r="T56793" s="404"/>
    </row>
    <row r="56794" spans="12:20" ht="16.8">
      <c r="L56794" s="404"/>
      <c r="M56794" s="404"/>
      <c r="N56794" s="404"/>
      <c r="O56794" s="404"/>
      <c r="P56794" s="404"/>
      <c r="Q56794" s="404"/>
      <c r="R56794" s="404"/>
      <c r="S56794" s="404"/>
      <c r="T56794" s="404"/>
    </row>
    <row r="56795" spans="12:20" ht="16.8">
      <c r="L56795" s="404"/>
      <c r="M56795" s="404"/>
      <c r="N56795" s="404"/>
      <c r="O56795" s="404"/>
      <c r="P56795" s="404"/>
      <c r="Q56795" s="404"/>
      <c r="R56795" s="404"/>
      <c r="S56795" s="404"/>
      <c r="T56795" s="404"/>
    </row>
    <row r="56796" spans="12:20" ht="16.8">
      <c r="L56796" s="404"/>
      <c r="M56796" s="404"/>
      <c r="N56796" s="404"/>
      <c r="O56796" s="404"/>
      <c r="P56796" s="404"/>
      <c r="Q56796" s="404"/>
      <c r="R56796" s="404"/>
      <c r="S56796" s="404"/>
      <c r="T56796" s="404"/>
    </row>
    <row r="56797" spans="12:20" ht="16.8">
      <c r="L56797" s="404"/>
      <c r="M56797" s="404"/>
      <c r="N56797" s="404"/>
      <c r="O56797" s="404"/>
      <c r="P56797" s="404"/>
      <c r="Q56797" s="404"/>
      <c r="R56797" s="404"/>
      <c r="S56797" s="404"/>
      <c r="T56797" s="404"/>
    </row>
    <row r="56798" spans="12:20" ht="16.8">
      <c r="L56798" s="404"/>
      <c r="M56798" s="404"/>
      <c r="N56798" s="404"/>
      <c r="O56798" s="404"/>
      <c r="P56798" s="404"/>
      <c r="Q56798" s="404"/>
      <c r="R56798" s="404"/>
      <c r="S56798" s="404"/>
      <c r="T56798" s="404"/>
    </row>
    <row r="56799" spans="12:20" ht="16.8">
      <c r="L56799" s="404"/>
      <c r="M56799" s="404"/>
      <c r="N56799" s="404"/>
      <c r="O56799" s="404"/>
      <c r="P56799" s="404"/>
      <c r="Q56799" s="404"/>
      <c r="R56799" s="404"/>
      <c r="S56799" s="404"/>
      <c r="T56799" s="404"/>
    </row>
    <row r="56800" spans="12:20" ht="16.8">
      <c r="L56800" s="404"/>
      <c r="M56800" s="404"/>
      <c r="N56800" s="404"/>
      <c r="O56800" s="404"/>
      <c r="P56800" s="404"/>
      <c r="Q56800" s="404"/>
      <c r="R56800" s="404"/>
      <c r="S56800" s="404"/>
      <c r="T56800" s="404"/>
    </row>
    <row r="56801" spans="12:20" ht="16.8">
      <c r="L56801" s="404"/>
      <c r="M56801" s="404"/>
      <c r="N56801" s="404"/>
      <c r="O56801" s="404"/>
      <c r="P56801" s="404"/>
      <c r="Q56801" s="404"/>
      <c r="R56801" s="404"/>
      <c r="S56801" s="404"/>
      <c r="T56801" s="404"/>
    </row>
    <row r="56802" spans="12:20" ht="16.8">
      <c r="L56802" s="404"/>
      <c r="M56802" s="404"/>
      <c r="N56802" s="404"/>
      <c r="O56802" s="404"/>
      <c r="P56802" s="404"/>
      <c r="Q56802" s="404"/>
      <c r="R56802" s="404"/>
      <c r="S56802" s="404"/>
      <c r="T56802" s="404"/>
    </row>
    <row r="56803" spans="12:20" ht="16.8">
      <c r="L56803" s="404"/>
      <c r="M56803" s="404"/>
      <c r="N56803" s="404"/>
      <c r="O56803" s="404"/>
      <c r="P56803" s="404"/>
      <c r="Q56803" s="404"/>
      <c r="R56803" s="404"/>
      <c r="S56803" s="404"/>
      <c r="T56803" s="404"/>
    </row>
    <row r="56804" spans="12:20" ht="16.8">
      <c r="L56804" s="404"/>
      <c r="M56804" s="404"/>
      <c r="N56804" s="404"/>
      <c r="O56804" s="404"/>
      <c r="P56804" s="404"/>
      <c r="Q56804" s="404"/>
      <c r="R56804" s="404"/>
      <c r="S56804" s="404"/>
      <c r="T56804" s="404"/>
    </row>
    <row r="56805" spans="12:20" ht="16.8">
      <c r="L56805" s="404"/>
      <c r="M56805" s="404"/>
      <c r="N56805" s="404"/>
      <c r="O56805" s="404"/>
      <c r="P56805" s="404"/>
      <c r="Q56805" s="404"/>
      <c r="R56805" s="404"/>
      <c r="S56805" s="404"/>
      <c r="T56805" s="404"/>
    </row>
    <row r="56806" spans="12:20" ht="16.8">
      <c r="L56806" s="404"/>
      <c r="M56806" s="404"/>
      <c r="N56806" s="404"/>
      <c r="O56806" s="404"/>
      <c r="P56806" s="404"/>
      <c r="Q56806" s="404"/>
      <c r="R56806" s="404"/>
      <c r="S56806" s="404"/>
      <c r="T56806" s="404"/>
    </row>
    <row r="56807" spans="12:20" ht="16.8">
      <c r="L56807" s="404"/>
      <c r="M56807" s="404"/>
      <c r="N56807" s="404"/>
      <c r="O56807" s="404"/>
      <c r="P56807" s="404"/>
      <c r="Q56807" s="404"/>
      <c r="R56807" s="404"/>
      <c r="S56807" s="404"/>
      <c r="T56807" s="404"/>
    </row>
    <row r="56808" spans="12:20" ht="16.8">
      <c r="L56808" s="404"/>
      <c r="M56808" s="404"/>
      <c r="N56808" s="404"/>
      <c r="O56808" s="404"/>
      <c r="P56808" s="404"/>
      <c r="Q56808" s="404"/>
      <c r="R56808" s="404"/>
      <c r="S56808" s="404"/>
      <c r="T56808" s="404"/>
    </row>
    <row r="56809" spans="12:20" ht="16.8">
      <c r="L56809" s="404"/>
      <c r="M56809" s="404"/>
      <c r="N56809" s="404"/>
      <c r="O56809" s="404"/>
      <c r="P56809" s="404"/>
      <c r="Q56809" s="404"/>
      <c r="R56809" s="404"/>
      <c r="S56809" s="404"/>
      <c r="T56809" s="404"/>
    </row>
    <row r="56810" spans="12:20" ht="16.8">
      <c r="L56810" s="404"/>
      <c r="M56810" s="404"/>
      <c r="N56810" s="404"/>
      <c r="O56810" s="404"/>
      <c r="P56810" s="404"/>
      <c r="Q56810" s="404"/>
      <c r="R56810" s="404"/>
      <c r="S56810" s="404"/>
      <c r="T56810" s="404"/>
    </row>
    <row r="56811" spans="12:20" ht="16.8">
      <c r="L56811" s="404"/>
      <c r="M56811" s="404"/>
      <c r="N56811" s="404"/>
      <c r="O56811" s="404"/>
      <c r="P56811" s="404"/>
      <c r="Q56811" s="404"/>
      <c r="R56811" s="404"/>
      <c r="S56811" s="404"/>
      <c r="T56811" s="404"/>
    </row>
    <row r="56812" spans="12:20" ht="16.8">
      <c r="L56812" s="404"/>
      <c r="M56812" s="404"/>
      <c r="N56812" s="404"/>
      <c r="O56812" s="404"/>
      <c r="P56812" s="404"/>
      <c r="Q56812" s="404"/>
      <c r="R56812" s="404"/>
      <c r="S56812" s="404"/>
      <c r="T56812" s="404"/>
    </row>
    <row r="56813" spans="12:20" ht="16.8">
      <c r="L56813" s="404"/>
      <c r="M56813" s="404"/>
      <c r="N56813" s="404"/>
      <c r="O56813" s="404"/>
      <c r="P56813" s="404"/>
      <c r="Q56813" s="404"/>
      <c r="R56813" s="404"/>
      <c r="S56813" s="404"/>
      <c r="T56813" s="404"/>
    </row>
    <row r="56814" spans="12:20" ht="16.8">
      <c r="L56814" s="404"/>
      <c r="M56814" s="404"/>
      <c r="N56814" s="404"/>
      <c r="O56814" s="404"/>
      <c r="P56814" s="404"/>
      <c r="Q56814" s="404"/>
      <c r="R56814" s="404"/>
      <c r="S56814" s="404"/>
      <c r="T56814" s="404"/>
    </row>
    <row r="56815" spans="12:20" ht="16.8">
      <c r="L56815" s="404"/>
      <c r="M56815" s="404"/>
      <c r="N56815" s="404"/>
      <c r="O56815" s="404"/>
      <c r="P56815" s="404"/>
      <c r="Q56815" s="404"/>
      <c r="R56815" s="404"/>
      <c r="S56815" s="404"/>
      <c r="T56815" s="404"/>
    </row>
    <row r="56816" spans="12:20" ht="16.8">
      <c r="L56816" s="404"/>
      <c r="M56816" s="404"/>
      <c r="N56816" s="404"/>
      <c r="O56816" s="404"/>
      <c r="P56816" s="404"/>
      <c r="Q56816" s="404"/>
      <c r="R56816" s="404"/>
      <c r="S56816" s="404"/>
      <c r="T56816" s="404"/>
    </row>
    <row r="56817" spans="12:20" ht="16.8">
      <c r="L56817" s="404"/>
      <c r="M56817" s="404"/>
      <c r="N56817" s="404"/>
      <c r="O56817" s="404"/>
      <c r="P56817" s="404"/>
      <c r="Q56817" s="404"/>
      <c r="R56817" s="404"/>
      <c r="S56817" s="404"/>
      <c r="T56817" s="404"/>
    </row>
    <row r="56818" spans="12:20" ht="16.8">
      <c r="L56818" s="404"/>
      <c r="M56818" s="404"/>
      <c r="N56818" s="404"/>
      <c r="O56818" s="404"/>
      <c r="P56818" s="404"/>
      <c r="Q56818" s="404"/>
      <c r="R56818" s="404"/>
      <c r="S56818" s="404"/>
      <c r="T56818" s="404"/>
    </row>
    <row r="56819" spans="12:20" ht="16.8">
      <c r="L56819" s="404"/>
      <c r="M56819" s="404"/>
      <c r="N56819" s="404"/>
      <c r="O56819" s="404"/>
      <c r="P56819" s="404"/>
      <c r="Q56819" s="404"/>
      <c r="R56819" s="404"/>
      <c r="S56819" s="404"/>
      <c r="T56819" s="404"/>
    </row>
    <row r="56820" spans="12:20" ht="16.8">
      <c r="L56820" s="404"/>
      <c r="M56820" s="404"/>
      <c r="N56820" s="404"/>
      <c r="O56820" s="404"/>
      <c r="P56820" s="404"/>
      <c r="Q56820" s="404"/>
      <c r="R56820" s="404"/>
      <c r="S56820" s="404"/>
      <c r="T56820" s="404"/>
    </row>
    <row r="56821" spans="12:20" ht="16.8">
      <c r="L56821" s="404"/>
      <c r="M56821" s="404"/>
      <c r="N56821" s="404"/>
      <c r="O56821" s="404"/>
      <c r="P56821" s="404"/>
      <c r="Q56821" s="404"/>
      <c r="R56821" s="404"/>
      <c r="S56821" s="404"/>
      <c r="T56821" s="404"/>
    </row>
    <row r="56822" spans="12:20" ht="16.8">
      <c r="L56822" s="404"/>
      <c r="M56822" s="404"/>
      <c r="N56822" s="404"/>
      <c r="O56822" s="404"/>
      <c r="P56822" s="404"/>
      <c r="Q56822" s="404"/>
      <c r="R56822" s="404"/>
      <c r="S56822" s="404"/>
      <c r="T56822" s="404"/>
    </row>
    <row r="56823" spans="12:20" ht="16.8">
      <c r="L56823" s="404"/>
      <c r="M56823" s="404"/>
      <c r="N56823" s="404"/>
      <c r="O56823" s="404"/>
      <c r="P56823" s="404"/>
      <c r="Q56823" s="404"/>
      <c r="R56823" s="404"/>
      <c r="S56823" s="404"/>
      <c r="T56823" s="404"/>
    </row>
    <row r="56824" spans="12:20" ht="16.8">
      <c r="L56824" s="404"/>
      <c r="M56824" s="404"/>
      <c r="N56824" s="404"/>
      <c r="O56824" s="404"/>
      <c r="P56824" s="404"/>
      <c r="Q56824" s="404"/>
      <c r="R56824" s="404"/>
      <c r="S56824" s="404"/>
      <c r="T56824" s="404"/>
    </row>
    <row r="56825" spans="12:20" ht="16.8">
      <c r="L56825" s="404"/>
      <c r="M56825" s="404"/>
      <c r="N56825" s="404"/>
      <c r="O56825" s="404"/>
      <c r="P56825" s="404"/>
      <c r="Q56825" s="404"/>
      <c r="R56825" s="404"/>
      <c r="S56825" s="404"/>
      <c r="T56825" s="404"/>
    </row>
    <row r="56826" spans="12:20" ht="16.8">
      <c r="L56826" s="404"/>
      <c r="M56826" s="404"/>
      <c r="N56826" s="404"/>
      <c r="O56826" s="404"/>
      <c r="P56826" s="404"/>
      <c r="Q56826" s="404"/>
      <c r="R56826" s="404"/>
      <c r="S56826" s="404"/>
      <c r="T56826" s="404"/>
    </row>
    <row r="56827" spans="12:20" ht="16.8">
      <c r="L56827" s="404"/>
      <c r="M56827" s="404"/>
      <c r="N56827" s="404"/>
      <c r="O56827" s="404"/>
      <c r="P56827" s="404"/>
      <c r="Q56827" s="404"/>
      <c r="R56827" s="404"/>
      <c r="S56827" s="404"/>
      <c r="T56827" s="404"/>
    </row>
    <row r="56828" spans="12:20" ht="16.8">
      <c r="L56828" s="404"/>
      <c r="M56828" s="404"/>
      <c r="N56828" s="404"/>
      <c r="O56828" s="404"/>
      <c r="P56828" s="404"/>
      <c r="Q56828" s="404"/>
      <c r="R56828" s="404"/>
      <c r="S56828" s="404"/>
      <c r="T56828" s="404"/>
    </row>
    <row r="56829" spans="12:20" ht="16.8">
      <c r="L56829" s="404"/>
      <c r="M56829" s="404"/>
      <c r="N56829" s="404"/>
      <c r="O56829" s="404"/>
      <c r="P56829" s="404"/>
      <c r="Q56829" s="404"/>
      <c r="R56829" s="404"/>
      <c r="S56829" s="404"/>
      <c r="T56829" s="404"/>
    </row>
    <row r="56830" spans="12:20" ht="16.8">
      <c r="L56830" s="404"/>
      <c r="M56830" s="404"/>
      <c r="N56830" s="404"/>
      <c r="O56830" s="404"/>
      <c r="P56830" s="404"/>
      <c r="Q56830" s="404"/>
      <c r="R56830" s="404"/>
      <c r="S56830" s="404"/>
      <c r="T56830" s="404"/>
    </row>
    <row r="56831" spans="12:20" ht="16.8">
      <c r="L56831" s="404"/>
      <c r="M56831" s="404"/>
      <c r="N56831" s="404"/>
      <c r="O56831" s="404"/>
      <c r="P56831" s="404"/>
      <c r="Q56831" s="404"/>
      <c r="R56831" s="404"/>
      <c r="S56831" s="404"/>
      <c r="T56831" s="404"/>
    </row>
    <row r="56832" spans="12:20" ht="16.8">
      <c r="L56832" s="404"/>
      <c r="M56832" s="404"/>
      <c r="N56832" s="404"/>
      <c r="O56832" s="404"/>
      <c r="P56832" s="404"/>
      <c r="Q56832" s="404"/>
      <c r="R56832" s="404"/>
      <c r="S56832" s="404"/>
      <c r="T56832" s="404"/>
    </row>
    <row r="56833" spans="12:20" ht="16.8">
      <c r="L56833" s="404"/>
      <c r="M56833" s="404"/>
      <c r="N56833" s="404"/>
      <c r="O56833" s="404"/>
      <c r="P56833" s="404"/>
      <c r="Q56833" s="404"/>
      <c r="R56833" s="404"/>
      <c r="S56833" s="404"/>
      <c r="T56833" s="404"/>
    </row>
    <row r="56834" spans="12:20" ht="16.8">
      <c r="L56834" s="404"/>
      <c r="M56834" s="404"/>
      <c r="N56834" s="404"/>
      <c r="O56834" s="404"/>
      <c r="P56834" s="404"/>
      <c r="Q56834" s="404"/>
      <c r="R56834" s="404"/>
      <c r="S56834" s="404"/>
      <c r="T56834" s="404"/>
    </row>
    <row r="56835" spans="12:20" ht="16.8">
      <c r="L56835" s="404"/>
      <c r="M56835" s="404"/>
      <c r="N56835" s="404"/>
      <c r="O56835" s="404"/>
      <c r="P56835" s="404"/>
      <c r="Q56835" s="404"/>
      <c r="R56835" s="404"/>
      <c r="S56835" s="404"/>
      <c r="T56835" s="404"/>
    </row>
    <row r="56836" spans="12:20" ht="16.8">
      <c r="L56836" s="404"/>
      <c r="M56836" s="404"/>
      <c r="N56836" s="404"/>
      <c r="O56836" s="404"/>
      <c r="P56836" s="404"/>
      <c r="Q56836" s="404"/>
      <c r="R56836" s="404"/>
      <c r="S56836" s="404"/>
      <c r="T56836" s="404"/>
    </row>
    <row r="56837" spans="12:20" ht="16.8">
      <c r="L56837" s="404"/>
      <c r="M56837" s="404"/>
      <c r="N56837" s="404"/>
      <c r="O56837" s="404"/>
      <c r="P56837" s="404"/>
      <c r="Q56837" s="404"/>
      <c r="R56837" s="404"/>
      <c r="S56837" s="404"/>
      <c r="T56837" s="404"/>
    </row>
    <row r="56838" spans="12:20" ht="16.8">
      <c r="L56838" s="404"/>
      <c r="M56838" s="404"/>
      <c r="N56838" s="404"/>
      <c r="O56838" s="404"/>
      <c r="P56838" s="404"/>
      <c r="Q56838" s="404"/>
      <c r="R56838" s="404"/>
      <c r="S56838" s="404"/>
      <c r="T56838" s="404"/>
    </row>
    <row r="56839" spans="12:20" ht="16.8">
      <c r="L56839" s="404"/>
      <c r="M56839" s="404"/>
      <c r="N56839" s="404"/>
      <c r="O56839" s="404"/>
      <c r="P56839" s="404"/>
      <c r="Q56839" s="404"/>
      <c r="R56839" s="404"/>
      <c r="S56839" s="404"/>
      <c r="T56839" s="404"/>
    </row>
    <row r="56840" spans="12:20" ht="16.8">
      <c r="L56840" s="404"/>
      <c r="M56840" s="404"/>
      <c r="N56840" s="404"/>
      <c r="O56840" s="404"/>
      <c r="P56840" s="404"/>
      <c r="Q56840" s="404"/>
      <c r="R56840" s="404"/>
      <c r="S56840" s="404"/>
      <c r="T56840" s="404"/>
    </row>
    <row r="56841" spans="12:20" ht="16.8">
      <c r="L56841" s="404"/>
      <c r="M56841" s="404"/>
      <c r="N56841" s="404"/>
      <c r="O56841" s="404"/>
      <c r="P56841" s="404"/>
      <c r="Q56841" s="404"/>
      <c r="R56841" s="404"/>
      <c r="S56841" s="404"/>
      <c r="T56841" s="404"/>
    </row>
    <row r="56842" spans="12:20" ht="16.8">
      <c r="L56842" s="404"/>
      <c r="M56842" s="404"/>
      <c r="N56842" s="404"/>
      <c r="O56842" s="404"/>
      <c r="P56842" s="404"/>
      <c r="Q56842" s="404"/>
      <c r="R56842" s="404"/>
      <c r="S56842" s="404"/>
      <c r="T56842" s="404"/>
    </row>
    <row r="56843" spans="12:20" ht="16.8">
      <c r="L56843" s="404"/>
      <c r="M56843" s="404"/>
      <c r="N56843" s="404"/>
      <c r="O56843" s="404"/>
      <c r="P56843" s="404"/>
      <c r="Q56843" s="404"/>
      <c r="R56843" s="404"/>
      <c r="S56843" s="404"/>
      <c r="T56843" s="404"/>
    </row>
    <row r="56844" spans="12:20" ht="16.8">
      <c r="L56844" s="404"/>
      <c r="M56844" s="404"/>
      <c r="N56844" s="404"/>
      <c r="O56844" s="404"/>
      <c r="P56844" s="404"/>
      <c r="Q56844" s="404"/>
      <c r="R56844" s="404"/>
      <c r="S56844" s="404"/>
      <c r="T56844" s="404"/>
    </row>
    <row r="56845" spans="12:20" ht="16.8">
      <c r="L56845" s="404"/>
      <c r="M56845" s="404"/>
      <c r="N56845" s="404"/>
      <c r="O56845" s="404"/>
      <c r="P56845" s="404"/>
      <c r="Q56845" s="404"/>
      <c r="R56845" s="404"/>
      <c r="S56845" s="404"/>
      <c r="T56845" s="404"/>
    </row>
    <row r="56846" spans="12:20" ht="16.8">
      <c r="L56846" s="404"/>
      <c r="M56846" s="404"/>
      <c r="N56846" s="404"/>
      <c r="O56846" s="404"/>
      <c r="P56846" s="404"/>
      <c r="Q56846" s="404"/>
      <c r="R56846" s="404"/>
      <c r="S56846" s="404"/>
      <c r="T56846" s="404"/>
    </row>
    <row r="56847" spans="12:20" ht="16.8">
      <c r="L56847" s="404"/>
      <c r="M56847" s="404"/>
      <c r="N56847" s="404"/>
      <c r="O56847" s="404"/>
      <c r="P56847" s="404"/>
      <c r="Q56847" s="404"/>
      <c r="R56847" s="404"/>
      <c r="S56847" s="404"/>
      <c r="T56847" s="404"/>
    </row>
    <row r="56848" spans="12:20" ht="16.8">
      <c r="L56848" s="404"/>
      <c r="M56848" s="404"/>
      <c r="N56848" s="404"/>
      <c r="O56848" s="404"/>
      <c r="P56848" s="404"/>
      <c r="Q56848" s="404"/>
      <c r="R56848" s="404"/>
      <c r="S56848" s="404"/>
      <c r="T56848" s="404"/>
    </row>
    <row r="56849" spans="12:20" ht="16.8">
      <c r="L56849" s="404"/>
      <c r="M56849" s="404"/>
      <c r="N56849" s="404"/>
      <c r="O56849" s="404"/>
      <c r="P56849" s="404"/>
      <c r="Q56849" s="404"/>
      <c r="R56849" s="404"/>
      <c r="S56849" s="404"/>
      <c r="T56849" s="404"/>
    </row>
    <row r="56850" spans="12:20" ht="16.8">
      <c r="L56850" s="404"/>
      <c r="M56850" s="404"/>
      <c r="N56850" s="404"/>
      <c r="O56850" s="404"/>
      <c r="P56850" s="404"/>
      <c r="Q56850" s="404"/>
      <c r="R56850" s="404"/>
      <c r="S56850" s="404"/>
      <c r="T56850" s="404"/>
    </row>
    <row r="56851" spans="12:20" ht="16.8">
      <c r="L56851" s="404"/>
      <c r="M56851" s="404"/>
      <c r="N56851" s="404"/>
      <c r="O56851" s="404"/>
      <c r="P56851" s="404"/>
      <c r="Q56851" s="404"/>
      <c r="R56851" s="404"/>
      <c r="S56851" s="404"/>
      <c r="T56851" s="404"/>
    </row>
    <row r="56852" spans="12:20" ht="16.8">
      <c r="L56852" s="404"/>
      <c r="M56852" s="404"/>
      <c r="N56852" s="404"/>
      <c r="O56852" s="404"/>
      <c r="P56852" s="404"/>
      <c r="Q56852" s="404"/>
      <c r="R56852" s="404"/>
      <c r="S56852" s="404"/>
      <c r="T56852" s="404"/>
    </row>
    <row r="56853" spans="12:20" ht="16.8">
      <c r="L56853" s="404"/>
      <c r="M56853" s="404"/>
      <c r="N56853" s="404"/>
      <c r="O56853" s="404"/>
      <c r="P56853" s="404"/>
      <c r="Q56853" s="404"/>
      <c r="R56853" s="404"/>
      <c r="S56853" s="404"/>
      <c r="T56853" s="404"/>
    </row>
    <row r="56854" spans="12:20" ht="16.8">
      <c r="L56854" s="404"/>
      <c r="M56854" s="404"/>
      <c r="N56854" s="404"/>
      <c r="O56854" s="404"/>
      <c r="P56854" s="404"/>
      <c r="Q56854" s="404"/>
      <c r="R56854" s="404"/>
      <c r="S56854" s="404"/>
      <c r="T56854" s="404"/>
    </row>
    <row r="56855" spans="12:20" ht="16.8">
      <c r="L56855" s="404"/>
      <c r="M56855" s="404"/>
      <c r="N56855" s="404"/>
      <c r="O56855" s="404"/>
      <c r="P56855" s="404"/>
      <c r="Q56855" s="404"/>
      <c r="R56855" s="404"/>
      <c r="S56855" s="404"/>
      <c r="T56855" s="404"/>
    </row>
    <row r="56856" spans="12:20" ht="16.8">
      <c r="L56856" s="404"/>
      <c r="M56856" s="404"/>
      <c r="N56856" s="404"/>
      <c r="O56856" s="404"/>
      <c r="P56856" s="404"/>
      <c r="Q56856" s="404"/>
      <c r="R56856" s="404"/>
      <c r="S56856" s="404"/>
      <c r="T56856" s="404"/>
    </row>
    <row r="56857" spans="12:20" ht="16.8">
      <c r="L56857" s="404"/>
      <c r="M56857" s="404"/>
      <c r="N56857" s="404"/>
      <c r="O56857" s="404"/>
      <c r="P56857" s="404"/>
      <c r="Q56857" s="404"/>
      <c r="R56857" s="404"/>
      <c r="S56857" s="404"/>
      <c r="T56857" s="404"/>
    </row>
    <row r="56858" spans="12:20" ht="16.8">
      <c r="L56858" s="404"/>
      <c r="M56858" s="404"/>
      <c r="N56858" s="404"/>
      <c r="O56858" s="404"/>
      <c r="P56858" s="404"/>
      <c r="Q56858" s="404"/>
      <c r="R56858" s="404"/>
      <c r="S56858" s="404"/>
      <c r="T56858" s="404"/>
    </row>
    <row r="56859" spans="12:20" ht="16.8">
      <c r="L56859" s="404"/>
      <c r="M56859" s="404"/>
      <c r="N56859" s="404"/>
      <c r="O56859" s="404"/>
      <c r="P56859" s="404"/>
      <c r="Q56859" s="404"/>
      <c r="R56859" s="404"/>
      <c r="S56859" s="404"/>
      <c r="T56859" s="404"/>
    </row>
    <row r="56860" spans="12:20" ht="16.8">
      <c r="L56860" s="404"/>
      <c r="M56860" s="404"/>
      <c r="N56860" s="404"/>
      <c r="O56860" s="404"/>
      <c r="P56860" s="404"/>
      <c r="Q56860" s="404"/>
      <c r="R56860" s="404"/>
      <c r="S56860" s="404"/>
      <c r="T56860" s="404"/>
    </row>
    <row r="56861" spans="12:20" ht="16.8">
      <c r="L56861" s="404"/>
      <c r="M56861" s="404"/>
      <c r="N56861" s="404"/>
      <c r="O56861" s="404"/>
      <c r="P56861" s="404"/>
      <c r="Q56861" s="404"/>
      <c r="R56861" s="404"/>
      <c r="S56861" s="404"/>
      <c r="T56861" s="404"/>
    </row>
    <row r="56862" spans="12:20" ht="16.8">
      <c r="L56862" s="404"/>
      <c r="M56862" s="404"/>
      <c r="N56862" s="404"/>
      <c r="O56862" s="404"/>
      <c r="P56862" s="404"/>
      <c r="Q56862" s="404"/>
      <c r="R56862" s="404"/>
      <c r="S56862" s="404"/>
      <c r="T56862" s="404"/>
    </row>
    <row r="56863" spans="12:20" ht="16.8">
      <c r="L56863" s="404"/>
      <c r="M56863" s="404"/>
      <c r="N56863" s="404"/>
      <c r="O56863" s="404"/>
      <c r="P56863" s="404"/>
      <c r="Q56863" s="404"/>
      <c r="R56863" s="404"/>
      <c r="S56863" s="404"/>
      <c r="T56863" s="404"/>
    </row>
    <row r="56864" spans="12:20" ht="16.8">
      <c r="L56864" s="404"/>
      <c r="M56864" s="404"/>
      <c r="N56864" s="404"/>
      <c r="O56864" s="404"/>
      <c r="P56864" s="404"/>
      <c r="Q56864" s="404"/>
      <c r="R56864" s="404"/>
      <c r="S56864" s="404"/>
      <c r="T56864" s="404"/>
    </row>
    <row r="56865" spans="12:20" ht="16.8">
      <c r="L56865" s="404"/>
      <c r="M56865" s="404"/>
      <c r="N56865" s="404"/>
      <c r="O56865" s="404"/>
      <c r="P56865" s="404"/>
      <c r="Q56865" s="404"/>
      <c r="R56865" s="404"/>
      <c r="S56865" s="404"/>
      <c r="T56865" s="404"/>
    </row>
    <row r="56866" spans="12:20" ht="16.8">
      <c r="L56866" s="404"/>
      <c r="M56866" s="404"/>
      <c r="N56866" s="404"/>
      <c r="O56866" s="404"/>
      <c r="P56866" s="404"/>
      <c r="Q56866" s="404"/>
      <c r="R56866" s="404"/>
      <c r="S56866" s="404"/>
      <c r="T56866" s="404"/>
    </row>
    <row r="56867" spans="12:20" ht="16.8">
      <c r="L56867" s="404"/>
      <c r="M56867" s="404"/>
      <c r="N56867" s="404"/>
      <c r="O56867" s="404"/>
      <c r="P56867" s="404"/>
      <c r="Q56867" s="404"/>
      <c r="R56867" s="404"/>
      <c r="S56867" s="404"/>
      <c r="T56867" s="404"/>
    </row>
    <row r="56868" spans="12:20" ht="16.8">
      <c r="L56868" s="404"/>
      <c r="M56868" s="404"/>
      <c r="N56868" s="404"/>
      <c r="O56868" s="404"/>
      <c r="P56868" s="404"/>
      <c r="Q56868" s="404"/>
      <c r="R56868" s="404"/>
      <c r="S56868" s="404"/>
      <c r="T56868" s="404"/>
    </row>
    <row r="56869" spans="12:20" ht="16.8">
      <c r="L56869" s="404"/>
      <c r="M56869" s="404"/>
      <c r="N56869" s="404"/>
      <c r="O56869" s="404"/>
      <c r="P56869" s="404"/>
      <c r="Q56869" s="404"/>
      <c r="R56869" s="404"/>
      <c r="S56869" s="404"/>
      <c r="T56869" s="404"/>
    </row>
    <row r="56870" spans="12:20" ht="16.8">
      <c r="L56870" s="404"/>
      <c r="M56870" s="404"/>
      <c r="N56870" s="404"/>
      <c r="O56870" s="404"/>
      <c r="P56870" s="404"/>
      <c r="Q56870" s="404"/>
      <c r="R56870" s="404"/>
      <c r="S56870" s="404"/>
      <c r="T56870" s="404"/>
    </row>
    <row r="56871" spans="12:20" ht="16.8">
      <c r="L56871" s="404"/>
      <c r="M56871" s="404"/>
      <c r="N56871" s="404"/>
      <c r="O56871" s="404"/>
      <c r="P56871" s="404"/>
      <c r="Q56871" s="404"/>
      <c r="R56871" s="404"/>
      <c r="S56871" s="404"/>
      <c r="T56871" s="404"/>
    </row>
    <row r="56872" spans="12:20" ht="16.8">
      <c r="L56872" s="404"/>
      <c r="M56872" s="404"/>
      <c r="N56872" s="404"/>
      <c r="O56872" s="404"/>
      <c r="P56872" s="404"/>
      <c r="Q56872" s="404"/>
      <c r="R56872" s="404"/>
      <c r="S56872" s="404"/>
      <c r="T56872" s="404"/>
    </row>
    <row r="56873" spans="12:20" ht="16.8">
      <c r="L56873" s="404"/>
      <c r="M56873" s="404"/>
      <c r="N56873" s="404"/>
      <c r="O56873" s="404"/>
      <c r="P56873" s="404"/>
      <c r="Q56873" s="404"/>
      <c r="R56873" s="404"/>
      <c r="S56873" s="404"/>
      <c r="T56873" s="404"/>
    </row>
    <row r="56874" spans="12:20" ht="16.8">
      <c r="L56874" s="404"/>
      <c r="M56874" s="404"/>
      <c r="N56874" s="404"/>
      <c r="O56874" s="404"/>
      <c r="P56874" s="404"/>
      <c r="Q56874" s="404"/>
      <c r="R56874" s="404"/>
      <c r="S56874" s="404"/>
      <c r="T56874" s="404"/>
    </row>
    <row r="56875" spans="12:20" ht="16.8">
      <c r="L56875" s="404"/>
      <c r="M56875" s="404"/>
      <c r="N56875" s="404"/>
      <c r="O56875" s="404"/>
      <c r="P56875" s="404"/>
      <c r="Q56875" s="404"/>
      <c r="R56875" s="404"/>
      <c r="S56875" s="404"/>
      <c r="T56875" s="404"/>
    </row>
    <row r="56876" spans="12:20" ht="16.8">
      <c r="L56876" s="404"/>
      <c r="M56876" s="404"/>
      <c r="N56876" s="404"/>
      <c r="O56876" s="404"/>
      <c r="P56876" s="404"/>
      <c r="Q56876" s="404"/>
      <c r="R56876" s="404"/>
      <c r="S56876" s="404"/>
      <c r="T56876" s="404"/>
    </row>
    <row r="56877" spans="12:20" ht="16.8">
      <c r="L56877" s="404"/>
      <c r="M56877" s="404"/>
      <c r="N56877" s="404"/>
      <c r="O56877" s="404"/>
      <c r="P56877" s="404"/>
      <c r="Q56877" s="404"/>
      <c r="R56877" s="404"/>
      <c r="S56877" s="404"/>
      <c r="T56877" s="404"/>
    </row>
    <row r="56878" spans="12:20" ht="16.8">
      <c r="L56878" s="404"/>
      <c r="M56878" s="404"/>
      <c r="N56878" s="404"/>
      <c r="O56878" s="404"/>
      <c r="P56878" s="404"/>
      <c r="Q56878" s="404"/>
      <c r="R56878" s="404"/>
      <c r="S56878" s="404"/>
      <c r="T56878" s="404"/>
    </row>
    <row r="56879" spans="12:20" ht="16.8">
      <c r="L56879" s="404"/>
      <c r="M56879" s="404"/>
      <c r="N56879" s="404"/>
      <c r="O56879" s="404"/>
      <c r="P56879" s="404"/>
      <c r="Q56879" s="404"/>
      <c r="R56879" s="404"/>
      <c r="S56879" s="404"/>
      <c r="T56879" s="404"/>
    </row>
    <row r="56880" spans="12:20" ht="16.8">
      <c r="L56880" s="404"/>
      <c r="M56880" s="404"/>
      <c r="N56880" s="404"/>
      <c r="O56880" s="404"/>
      <c r="P56880" s="404"/>
      <c r="Q56880" s="404"/>
      <c r="R56880" s="404"/>
      <c r="S56880" s="404"/>
      <c r="T56880" s="404"/>
    </row>
    <row r="56881" spans="12:20" ht="16.8">
      <c r="L56881" s="404"/>
      <c r="M56881" s="404"/>
      <c r="N56881" s="404"/>
      <c r="O56881" s="404"/>
      <c r="P56881" s="404"/>
      <c r="Q56881" s="404"/>
      <c r="R56881" s="404"/>
      <c r="S56881" s="404"/>
      <c r="T56881" s="404"/>
    </row>
    <row r="56882" spans="12:20" ht="16.8">
      <c r="L56882" s="404"/>
      <c r="M56882" s="404"/>
      <c r="N56882" s="404"/>
      <c r="O56882" s="404"/>
      <c r="P56882" s="404"/>
      <c r="Q56882" s="404"/>
      <c r="R56882" s="404"/>
      <c r="S56882" s="404"/>
      <c r="T56882" s="404"/>
    </row>
    <row r="56883" spans="12:20" ht="16.8">
      <c r="L56883" s="404"/>
      <c r="M56883" s="404"/>
      <c r="N56883" s="404"/>
      <c r="O56883" s="404"/>
      <c r="P56883" s="404"/>
      <c r="Q56883" s="404"/>
      <c r="R56883" s="404"/>
      <c r="S56883" s="404"/>
      <c r="T56883" s="404"/>
    </row>
    <row r="56884" spans="12:20" ht="16.8">
      <c r="L56884" s="404"/>
      <c r="M56884" s="404"/>
      <c r="N56884" s="404"/>
      <c r="O56884" s="404"/>
      <c r="P56884" s="404"/>
      <c r="Q56884" s="404"/>
      <c r="R56884" s="404"/>
      <c r="S56884" s="404"/>
      <c r="T56884" s="404"/>
    </row>
    <row r="56885" spans="12:20" ht="16.8">
      <c r="L56885" s="404"/>
      <c r="M56885" s="404"/>
      <c r="N56885" s="404"/>
      <c r="O56885" s="404"/>
      <c r="P56885" s="404"/>
      <c r="Q56885" s="404"/>
      <c r="R56885" s="404"/>
      <c r="S56885" s="404"/>
      <c r="T56885" s="404"/>
    </row>
    <row r="56886" spans="12:20" ht="16.8">
      <c r="L56886" s="404"/>
      <c r="M56886" s="404"/>
      <c r="N56886" s="404"/>
      <c r="O56886" s="404"/>
      <c r="P56886" s="404"/>
      <c r="Q56886" s="404"/>
      <c r="R56886" s="404"/>
      <c r="S56886" s="404"/>
      <c r="T56886" s="404"/>
    </row>
    <row r="56887" spans="12:20" ht="16.8">
      <c r="L56887" s="404"/>
      <c r="M56887" s="404"/>
      <c r="N56887" s="404"/>
      <c r="O56887" s="404"/>
      <c r="P56887" s="404"/>
      <c r="Q56887" s="404"/>
      <c r="R56887" s="404"/>
      <c r="S56887" s="404"/>
      <c r="T56887" s="404"/>
    </row>
    <row r="56888" spans="12:20" ht="16.8">
      <c r="L56888" s="404"/>
      <c r="M56888" s="404"/>
      <c r="N56888" s="404"/>
      <c r="O56888" s="404"/>
      <c r="P56888" s="404"/>
      <c r="Q56888" s="404"/>
      <c r="R56888" s="404"/>
      <c r="S56888" s="404"/>
      <c r="T56888" s="404"/>
    </row>
    <row r="56889" spans="12:20" ht="16.8">
      <c r="L56889" s="404"/>
      <c r="M56889" s="404"/>
      <c r="N56889" s="404"/>
      <c r="O56889" s="404"/>
      <c r="P56889" s="404"/>
      <c r="Q56889" s="404"/>
      <c r="R56889" s="404"/>
      <c r="S56889" s="404"/>
      <c r="T56889" s="404"/>
    </row>
    <row r="56890" spans="12:20" ht="16.8">
      <c r="L56890" s="404"/>
      <c r="M56890" s="404"/>
      <c r="N56890" s="404"/>
      <c r="O56890" s="404"/>
      <c r="P56890" s="404"/>
      <c r="Q56890" s="404"/>
      <c r="R56890" s="404"/>
      <c r="S56890" s="404"/>
      <c r="T56890" s="404"/>
    </row>
    <row r="56891" spans="12:20" ht="16.8">
      <c r="L56891" s="404"/>
      <c r="M56891" s="404"/>
      <c r="N56891" s="404"/>
      <c r="O56891" s="404"/>
      <c r="P56891" s="404"/>
      <c r="Q56891" s="404"/>
      <c r="R56891" s="404"/>
      <c r="S56891" s="404"/>
      <c r="T56891" s="404"/>
    </row>
    <row r="56892" spans="12:20" ht="16.8">
      <c r="L56892" s="404"/>
      <c r="M56892" s="404"/>
      <c r="N56892" s="404"/>
      <c r="O56892" s="404"/>
      <c r="P56892" s="404"/>
      <c r="Q56892" s="404"/>
      <c r="R56892" s="404"/>
      <c r="S56892" s="404"/>
      <c r="T56892" s="404"/>
    </row>
    <row r="56893" spans="12:20" ht="16.8">
      <c r="L56893" s="404"/>
      <c r="M56893" s="404"/>
      <c r="N56893" s="404"/>
      <c r="O56893" s="404"/>
      <c r="P56893" s="404"/>
      <c r="Q56893" s="404"/>
      <c r="R56893" s="404"/>
      <c r="S56893" s="404"/>
      <c r="T56893" s="404"/>
    </row>
    <row r="56894" spans="12:20" ht="16.8">
      <c r="L56894" s="404"/>
      <c r="M56894" s="404"/>
      <c r="N56894" s="404"/>
      <c r="O56894" s="404"/>
      <c r="P56894" s="404"/>
      <c r="Q56894" s="404"/>
      <c r="R56894" s="404"/>
      <c r="S56894" s="404"/>
      <c r="T56894" s="404"/>
    </row>
    <row r="56895" spans="12:20" ht="16.8">
      <c r="L56895" s="404"/>
      <c r="M56895" s="404"/>
      <c r="N56895" s="404"/>
      <c r="O56895" s="404"/>
      <c r="P56895" s="404"/>
      <c r="Q56895" s="404"/>
      <c r="R56895" s="404"/>
      <c r="S56895" s="404"/>
      <c r="T56895" s="404"/>
    </row>
    <row r="56896" spans="12:20" ht="16.8">
      <c r="L56896" s="404"/>
      <c r="M56896" s="404"/>
      <c r="N56896" s="404"/>
      <c r="O56896" s="404"/>
      <c r="P56896" s="404"/>
      <c r="Q56896" s="404"/>
      <c r="R56896" s="404"/>
      <c r="S56896" s="404"/>
      <c r="T56896" s="404"/>
    </row>
    <row r="56897" spans="12:20" ht="16.8">
      <c r="L56897" s="404"/>
      <c r="M56897" s="404"/>
      <c r="N56897" s="404"/>
      <c r="O56897" s="404"/>
      <c r="P56897" s="404"/>
      <c r="Q56897" s="404"/>
      <c r="R56897" s="404"/>
      <c r="S56897" s="404"/>
      <c r="T56897" s="404"/>
    </row>
    <row r="56898" spans="12:20" ht="16.8">
      <c r="L56898" s="404"/>
      <c r="M56898" s="404"/>
      <c r="N56898" s="404"/>
      <c r="O56898" s="404"/>
      <c r="P56898" s="404"/>
      <c r="Q56898" s="404"/>
      <c r="R56898" s="404"/>
      <c r="S56898" s="404"/>
      <c r="T56898" s="404"/>
    </row>
    <row r="56899" spans="12:20" ht="16.8">
      <c r="L56899" s="404"/>
      <c r="M56899" s="404"/>
      <c r="N56899" s="404"/>
      <c r="O56899" s="404"/>
      <c r="P56899" s="404"/>
      <c r="Q56899" s="404"/>
      <c r="R56899" s="404"/>
      <c r="S56899" s="404"/>
      <c r="T56899" s="404"/>
    </row>
    <row r="56900" spans="12:20" ht="16.8">
      <c r="L56900" s="404"/>
      <c r="M56900" s="404"/>
      <c r="N56900" s="404"/>
      <c r="O56900" s="404"/>
      <c r="P56900" s="404"/>
      <c r="Q56900" s="404"/>
      <c r="R56900" s="404"/>
      <c r="S56900" s="404"/>
      <c r="T56900" s="404"/>
    </row>
    <row r="56901" spans="12:20" ht="16.8">
      <c r="L56901" s="404"/>
      <c r="M56901" s="404"/>
      <c r="N56901" s="404"/>
      <c r="O56901" s="404"/>
      <c r="P56901" s="404"/>
      <c r="Q56901" s="404"/>
      <c r="R56901" s="404"/>
      <c r="S56901" s="404"/>
      <c r="T56901" s="404"/>
    </row>
    <row r="56902" spans="12:20" ht="16.8">
      <c r="L56902" s="404"/>
      <c r="M56902" s="404"/>
      <c r="N56902" s="404"/>
      <c r="O56902" s="404"/>
      <c r="P56902" s="404"/>
      <c r="Q56902" s="404"/>
      <c r="R56902" s="404"/>
      <c r="S56902" s="404"/>
      <c r="T56902" s="404"/>
    </row>
    <row r="56903" spans="12:20" ht="16.8">
      <c r="L56903" s="404"/>
      <c r="M56903" s="404"/>
      <c r="N56903" s="404"/>
      <c r="O56903" s="404"/>
      <c r="P56903" s="404"/>
      <c r="Q56903" s="404"/>
      <c r="R56903" s="404"/>
      <c r="S56903" s="404"/>
      <c r="T56903" s="404"/>
    </row>
    <row r="56904" spans="12:20" ht="16.8">
      <c r="L56904" s="404"/>
      <c r="M56904" s="404"/>
      <c r="N56904" s="404"/>
      <c r="O56904" s="404"/>
      <c r="P56904" s="404"/>
      <c r="Q56904" s="404"/>
      <c r="R56904" s="404"/>
      <c r="S56904" s="404"/>
      <c r="T56904" s="404"/>
    </row>
    <row r="56905" spans="12:20" ht="16.8">
      <c r="L56905" s="404"/>
      <c r="M56905" s="404"/>
      <c r="N56905" s="404"/>
      <c r="O56905" s="404"/>
      <c r="P56905" s="404"/>
      <c r="Q56905" s="404"/>
      <c r="R56905" s="404"/>
      <c r="S56905" s="404"/>
      <c r="T56905" s="404"/>
    </row>
    <row r="56906" spans="12:20" ht="16.8">
      <c r="L56906" s="404"/>
      <c r="M56906" s="404"/>
      <c r="N56906" s="404"/>
      <c r="O56906" s="404"/>
      <c r="P56906" s="404"/>
      <c r="Q56906" s="404"/>
      <c r="R56906" s="404"/>
      <c r="S56906" s="404"/>
      <c r="T56906" s="404"/>
    </row>
    <row r="56907" spans="12:20" ht="16.8">
      <c r="L56907" s="404"/>
      <c r="M56907" s="404"/>
      <c r="N56907" s="404"/>
      <c r="O56907" s="404"/>
      <c r="P56907" s="404"/>
      <c r="Q56907" s="404"/>
      <c r="R56907" s="404"/>
      <c r="S56907" s="404"/>
      <c r="T56907" s="404"/>
    </row>
    <row r="56908" spans="12:20" ht="16.8">
      <c r="L56908" s="404"/>
      <c r="M56908" s="404"/>
      <c r="N56908" s="404"/>
      <c r="O56908" s="404"/>
      <c r="P56908" s="404"/>
      <c r="Q56908" s="404"/>
      <c r="R56908" s="404"/>
      <c r="S56908" s="404"/>
      <c r="T56908" s="404"/>
    </row>
    <row r="56909" spans="12:20" ht="16.8">
      <c r="L56909" s="404"/>
      <c r="M56909" s="404"/>
      <c r="N56909" s="404"/>
      <c r="O56909" s="404"/>
      <c r="P56909" s="404"/>
      <c r="Q56909" s="404"/>
      <c r="R56909" s="404"/>
      <c r="S56909" s="404"/>
      <c r="T56909" s="404"/>
    </row>
    <row r="56910" spans="12:20" ht="16.8">
      <c r="L56910" s="404"/>
      <c r="M56910" s="404"/>
      <c r="N56910" s="404"/>
      <c r="O56910" s="404"/>
      <c r="P56910" s="404"/>
      <c r="Q56910" s="404"/>
      <c r="R56910" s="404"/>
      <c r="S56910" s="404"/>
      <c r="T56910" s="404"/>
    </row>
    <row r="56911" spans="12:20" ht="16.8">
      <c r="L56911" s="404"/>
      <c r="M56911" s="404"/>
      <c r="N56911" s="404"/>
      <c r="O56911" s="404"/>
      <c r="P56911" s="404"/>
      <c r="Q56911" s="404"/>
      <c r="R56911" s="404"/>
      <c r="S56911" s="404"/>
      <c r="T56911" s="404"/>
    </row>
    <row r="56912" spans="12:20" ht="16.8">
      <c r="L56912" s="404"/>
      <c r="M56912" s="404"/>
      <c r="N56912" s="404"/>
      <c r="O56912" s="404"/>
      <c r="P56912" s="404"/>
      <c r="Q56912" s="404"/>
      <c r="R56912" s="404"/>
      <c r="S56912" s="404"/>
      <c r="T56912" s="404"/>
    </row>
    <row r="56913" spans="12:20" ht="16.8">
      <c r="L56913" s="404"/>
      <c r="M56913" s="404"/>
      <c r="N56913" s="404"/>
      <c r="O56913" s="404"/>
      <c r="P56913" s="404"/>
      <c r="Q56913" s="404"/>
      <c r="R56913" s="404"/>
      <c r="S56913" s="404"/>
      <c r="T56913" s="404"/>
    </row>
    <row r="56914" spans="12:20" ht="16.8">
      <c r="L56914" s="404"/>
      <c r="M56914" s="404"/>
      <c r="N56914" s="404"/>
      <c r="O56914" s="404"/>
      <c r="P56914" s="404"/>
      <c r="Q56914" s="404"/>
      <c r="R56914" s="404"/>
      <c r="S56914" s="404"/>
      <c r="T56914" s="404"/>
    </row>
    <row r="56915" spans="12:20" ht="16.8">
      <c r="L56915" s="404"/>
      <c r="M56915" s="404"/>
      <c r="N56915" s="404"/>
      <c r="O56915" s="404"/>
      <c r="P56915" s="404"/>
      <c r="Q56915" s="404"/>
      <c r="R56915" s="404"/>
      <c r="S56915" s="404"/>
      <c r="T56915" s="404"/>
    </row>
    <row r="56916" spans="12:20" ht="16.8">
      <c r="L56916" s="404"/>
      <c r="M56916" s="404"/>
      <c r="N56916" s="404"/>
      <c r="O56916" s="404"/>
      <c r="P56916" s="404"/>
      <c r="Q56916" s="404"/>
      <c r="R56916" s="404"/>
      <c r="S56916" s="404"/>
      <c r="T56916" s="404"/>
    </row>
    <row r="56917" spans="12:20" ht="16.8">
      <c r="L56917" s="404"/>
      <c r="M56917" s="404"/>
      <c r="N56917" s="404"/>
      <c r="O56917" s="404"/>
      <c r="P56917" s="404"/>
      <c r="Q56917" s="404"/>
      <c r="R56917" s="404"/>
      <c r="S56917" s="404"/>
      <c r="T56917" s="404"/>
    </row>
    <row r="56918" spans="12:20" ht="16.8">
      <c r="L56918" s="404"/>
      <c r="M56918" s="404"/>
      <c r="N56918" s="404"/>
      <c r="O56918" s="404"/>
      <c r="P56918" s="404"/>
      <c r="Q56918" s="404"/>
      <c r="R56918" s="404"/>
      <c r="S56918" s="404"/>
      <c r="T56918" s="404"/>
    </row>
    <row r="56919" spans="12:20" ht="16.8">
      <c r="L56919" s="404"/>
      <c r="M56919" s="404"/>
      <c r="N56919" s="404"/>
      <c r="O56919" s="404"/>
      <c r="P56919" s="404"/>
      <c r="Q56919" s="404"/>
      <c r="R56919" s="404"/>
      <c r="S56919" s="404"/>
      <c r="T56919" s="404"/>
    </row>
    <row r="56920" spans="12:20" ht="16.8">
      <c r="L56920" s="404"/>
      <c r="M56920" s="404"/>
      <c r="N56920" s="404"/>
      <c r="O56920" s="404"/>
      <c r="P56920" s="404"/>
      <c r="Q56920" s="404"/>
      <c r="R56920" s="404"/>
      <c r="S56920" s="404"/>
      <c r="T56920" s="404"/>
    </row>
    <row r="56921" spans="12:20" ht="16.8">
      <c r="L56921" s="404"/>
      <c r="M56921" s="404"/>
      <c r="N56921" s="404"/>
      <c r="O56921" s="404"/>
      <c r="P56921" s="404"/>
      <c r="Q56921" s="404"/>
      <c r="R56921" s="404"/>
      <c r="S56921" s="404"/>
      <c r="T56921" s="404"/>
    </row>
    <row r="56922" spans="12:20" ht="16.8">
      <c r="L56922" s="404"/>
      <c r="M56922" s="404"/>
      <c r="N56922" s="404"/>
      <c r="O56922" s="404"/>
      <c r="P56922" s="404"/>
      <c r="Q56922" s="404"/>
      <c r="R56922" s="404"/>
      <c r="S56922" s="404"/>
      <c r="T56922" s="404"/>
    </row>
    <row r="56923" spans="12:20" ht="16.8">
      <c r="L56923" s="404"/>
      <c r="M56923" s="404"/>
      <c r="N56923" s="404"/>
      <c r="O56923" s="404"/>
      <c r="P56923" s="404"/>
      <c r="Q56923" s="404"/>
      <c r="R56923" s="404"/>
      <c r="S56923" s="404"/>
      <c r="T56923" s="404"/>
    </row>
    <row r="56924" spans="12:20" ht="16.8">
      <c r="L56924" s="404"/>
      <c r="M56924" s="404"/>
      <c r="N56924" s="404"/>
      <c r="O56924" s="404"/>
      <c r="P56924" s="404"/>
      <c r="Q56924" s="404"/>
      <c r="R56924" s="404"/>
      <c r="S56924" s="404"/>
      <c r="T56924" s="404"/>
    </row>
    <row r="56925" spans="12:20" ht="16.8">
      <c r="L56925" s="404"/>
      <c r="M56925" s="404"/>
      <c r="N56925" s="404"/>
      <c r="O56925" s="404"/>
      <c r="P56925" s="404"/>
      <c r="Q56925" s="404"/>
      <c r="R56925" s="404"/>
      <c r="S56925" s="404"/>
      <c r="T56925" s="404"/>
    </row>
    <row r="56926" spans="12:20" ht="16.8">
      <c r="L56926" s="404"/>
      <c r="M56926" s="404"/>
      <c r="N56926" s="404"/>
      <c r="O56926" s="404"/>
      <c r="P56926" s="404"/>
      <c r="Q56926" s="404"/>
      <c r="R56926" s="404"/>
      <c r="S56926" s="404"/>
      <c r="T56926" s="404"/>
    </row>
    <row r="56927" spans="12:20" ht="16.8">
      <c r="L56927" s="404"/>
      <c r="M56927" s="404"/>
      <c r="N56927" s="404"/>
      <c r="O56927" s="404"/>
      <c r="P56927" s="404"/>
      <c r="Q56927" s="404"/>
      <c r="R56927" s="404"/>
      <c r="S56927" s="404"/>
      <c r="T56927" s="404"/>
    </row>
    <row r="56928" spans="12:20" ht="16.8">
      <c r="L56928" s="404"/>
      <c r="M56928" s="404"/>
      <c r="N56928" s="404"/>
      <c r="O56928" s="404"/>
      <c r="P56928" s="404"/>
      <c r="Q56928" s="404"/>
      <c r="R56928" s="404"/>
      <c r="S56928" s="404"/>
      <c r="T56928" s="404"/>
    </row>
    <row r="56929" spans="12:20" ht="16.8">
      <c r="L56929" s="404"/>
      <c r="M56929" s="404"/>
      <c r="N56929" s="404"/>
      <c r="O56929" s="404"/>
      <c r="P56929" s="404"/>
      <c r="Q56929" s="404"/>
      <c r="R56929" s="404"/>
      <c r="S56929" s="404"/>
      <c r="T56929" s="404"/>
    </row>
    <row r="56930" spans="12:20" ht="16.8">
      <c r="L56930" s="404"/>
      <c r="M56930" s="404"/>
      <c r="N56930" s="404"/>
      <c r="O56930" s="404"/>
      <c r="P56930" s="404"/>
      <c r="Q56930" s="404"/>
      <c r="R56930" s="404"/>
      <c r="S56930" s="404"/>
      <c r="T56930" s="404"/>
    </row>
    <row r="56931" spans="12:20" ht="16.8">
      <c r="L56931" s="404"/>
      <c r="M56931" s="404"/>
      <c r="N56931" s="404"/>
      <c r="O56931" s="404"/>
      <c r="P56931" s="404"/>
      <c r="Q56931" s="404"/>
      <c r="R56931" s="404"/>
      <c r="S56931" s="404"/>
      <c r="T56931" s="404"/>
    </row>
    <row r="56932" spans="12:20" ht="16.8">
      <c r="L56932" s="404"/>
      <c r="M56932" s="404"/>
      <c r="N56932" s="404"/>
      <c r="O56932" s="404"/>
      <c r="P56932" s="404"/>
      <c r="Q56932" s="404"/>
      <c r="R56932" s="404"/>
      <c r="S56932" s="404"/>
      <c r="T56932" s="404"/>
    </row>
    <row r="56933" spans="12:20" ht="16.8">
      <c r="L56933" s="404"/>
      <c r="M56933" s="404"/>
      <c r="N56933" s="404"/>
      <c r="O56933" s="404"/>
      <c r="P56933" s="404"/>
      <c r="Q56933" s="404"/>
      <c r="R56933" s="404"/>
      <c r="S56933" s="404"/>
      <c r="T56933" s="404"/>
    </row>
    <row r="56934" spans="12:20" ht="16.8">
      <c r="L56934" s="404"/>
      <c r="M56934" s="404"/>
      <c r="N56934" s="404"/>
      <c r="O56934" s="404"/>
      <c r="P56934" s="404"/>
      <c r="Q56934" s="404"/>
      <c r="R56934" s="404"/>
      <c r="S56934" s="404"/>
      <c r="T56934" s="404"/>
    </row>
    <row r="56935" spans="12:20" ht="16.8">
      <c r="L56935" s="404"/>
      <c r="M56935" s="404"/>
      <c r="N56935" s="404"/>
      <c r="O56935" s="404"/>
      <c r="P56935" s="404"/>
      <c r="Q56935" s="404"/>
      <c r="R56935" s="404"/>
      <c r="S56935" s="404"/>
      <c r="T56935" s="404"/>
    </row>
    <row r="56936" spans="12:20" ht="16.8">
      <c r="L56936" s="404"/>
      <c r="M56936" s="404"/>
      <c r="N56936" s="404"/>
      <c r="O56936" s="404"/>
      <c r="P56936" s="404"/>
      <c r="Q56936" s="404"/>
      <c r="R56936" s="404"/>
      <c r="S56936" s="404"/>
      <c r="T56936" s="404"/>
    </row>
    <row r="56937" spans="12:20" ht="16.8">
      <c r="L56937" s="404"/>
      <c r="M56937" s="404"/>
      <c r="N56937" s="404"/>
      <c r="O56937" s="404"/>
      <c r="P56937" s="404"/>
      <c r="Q56937" s="404"/>
      <c r="R56937" s="404"/>
      <c r="S56937" s="404"/>
      <c r="T56937" s="404"/>
    </row>
    <row r="56938" spans="12:20" ht="16.8">
      <c r="L56938" s="404"/>
      <c r="M56938" s="404"/>
      <c r="N56938" s="404"/>
      <c r="O56938" s="404"/>
      <c r="P56938" s="404"/>
      <c r="Q56938" s="404"/>
      <c r="R56938" s="404"/>
      <c r="S56938" s="404"/>
      <c r="T56938" s="404"/>
    </row>
    <row r="56939" spans="12:20" ht="16.8">
      <c r="L56939" s="404"/>
      <c r="M56939" s="404"/>
      <c r="N56939" s="404"/>
      <c r="O56939" s="404"/>
      <c r="P56939" s="404"/>
      <c r="Q56939" s="404"/>
      <c r="R56939" s="404"/>
      <c r="S56939" s="404"/>
      <c r="T56939" s="404"/>
    </row>
    <row r="56940" spans="12:20" ht="16.8">
      <c r="L56940" s="404"/>
      <c r="M56940" s="404"/>
      <c r="N56940" s="404"/>
      <c r="O56940" s="404"/>
      <c r="P56940" s="404"/>
      <c r="Q56940" s="404"/>
      <c r="R56940" s="404"/>
      <c r="S56940" s="404"/>
      <c r="T56940" s="404"/>
    </row>
    <row r="56941" spans="12:20" ht="16.8">
      <c r="L56941" s="404"/>
      <c r="M56941" s="404"/>
      <c r="N56941" s="404"/>
      <c r="O56941" s="404"/>
      <c r="P56941" s="404"/>
      <c r="Q56941" s="404"/>
      <c r="R56941" s="404"/>
      <c r="S56941" s="404"/>
      <c r="T56941" s="404"/>
    </row>
    <row r="56942" spans="12:20" ht="16.8">
      <c r="L56942" s="404"/>
      <c r="M56942" s="404"/>
      <c r="N56942" s="404"/>
      <c r="O56942" s="404"/>
      <c r="P56942" s="404"/>
      <c r="Q56942" s="404"/>
      <c r="R56942" s="404"/>
      <c r="S56942" s="404"/>
      <c r="T56942" s="404"/>
    </row>
    <row r="56943" spans="12:20" ht="16.8">
      <c r="L56943" s="404"/>
      <c r="M56943" s="404"/>
      <c r="N56943" s="404"/>
      <c r="O56943" s="404"/>
      <c r="P56943" s="404"/>
      <c r="Q56943" s="404"/>
      <c r="R56943" s="404"/>
      <c r="S56943" s="404"/>
      <c r="T56943" s="404"/>
    </row>
    <row r="56944" spans="12:20" ht="16.8">
      <c r="L56944" s="404"/>
      <c r="M56944" s="404"/>
      <c r="N56944" s="404"/>
      <c r="O56944" s="404"/>
      <c r="P56944" s="404"/>
      <c r="Q56944" s="404"/>
      <c r="R56944" s="404"/>
      <c r="S56944" s="404"/>
      <c r="T56944" s="404"/>
    </row>
    <row r="56945" spans="12:20" ht="16.8">
      <c r="L56945" s="404"/>
      <c r="M56945" s="404"/>
      <c r="N56945" s="404"/>
      <c r="O56945" s="404"/>
      <c r="P56945" s="404"/>
      <c r="Q56945" s="404"/>
      <c r="R56945" s="404"/>
      <c r="S56945" s="404"/>
      <c r="T56945" s="404"/>
    </row>
    <row r="56946" spans="12:20" ht="16.8">
      <c r="L56946" s="404"/>
      <c r="M56946" s="404"/>
      <c r="N56946" s="404"/>
      <c r="O56946" s="404"/>
      <c r="P56946" s="404"/>
      <c r="Q56946" s="404"/>
      <c r="R56946" s="404"/>
      <c r="S56946" s="404"/>
      <c r="T56946" s="404"/>
    </row>
    <row r="56947" spans="12:20" ht="16.8">
      <c r="L56947" s="404"/>
      <c r="M56947" s="404"/>
      <c r="N56947" s="404"/>
      <c r="O56947" s="404"/>
      <c r="P56947" s="404"/>
      <c r="Q56947" s="404"/>
      <c r="R56947" s="404"/>
      <c r="S56947" s="404"/>
      <c r="T56947" s="404"/>
    </row>
    <row r="56948" spans="12:20" ht="16.8">
      <c r="L56948" s="404"/>
      <c r="M56948" s="404"/>
      <c r="N56948" s="404"/>
      <c r="O56948" s="404"/>
      <c r="P56948" s="404"/>
      <c r="Q56948" s="404"/>
      <c r="R56948" s="404"/>
      <c r="S56948" s="404"/>
      <c r="T56948" s="404"/>
    </row>
    <row r="56949" spans="12:20" ht="16.8">
      <c r="L56949" s="404"/>
      <c r="M56949" s="404"/>
      <c r="N56949" s="404"/>
      <c r="O56949" s="404"/>
      <c r="P56949" s="404"/>
      <c r="Q56949" s="404"/>
      <c r="R56949" s="404"/>
      <c r="S56949" s="404"/>
      <c r="T56949" s="404"/>
    </row>
    <row r="56950" spans="12:20" ht="16.8">
      <c r="L56950" s="404"/>
      <c r="M56950" s="404"/>
      <c r="N56950" s="404"/>
      <c r="O56950" s="404"/>
      <c r="P56950" s="404"/>
      <c r="Q56950" s="404"/>
      <c r="R56950" s="404"/>
      <c r="S56950" s="404"/>
      <c r="T56950" s="404"/>
    </row>
    <row r="56951" spans="12:20" ht="16.8">
      <c r="L56951" s="404"/>
      <c r="M56951" s="404"/>
      <c r="N56951" s="404"/>
      <c r="O56951" s="404"/>
      <c r="P56951" s="404"/>
      <c r="Q56951" s="404"/>
      <c r="R56951" s="404"/>
      <c r="S56951" s="404"/>
      <c r="T56951" s="404"/>
    </row>
    <row r="56952" spans="12:20" ht="16.8">
      <c r="L56952" s="404"/>
      <c r="M56952" s="404"/>
      <c r="N56952" s="404"/>
      <c r="O56952" s="404"/>
      <c r="P56952" s="404"/>
      <c r="Q56952" s="404"/>
      <c r="R56952" s="404"/>
      <c r="S56952" s="404"/>
      <c r="T56952" s="404"/>
    </row>
    <row r="56953" spans="12:20" ht="16.8">
      <c r="L56953" s="404"/>
      <c r="M56953" s="404"/>
      <c r="N56953" s="404"/>
      <c r="O56953" s="404"/>
      <c r="P56953" s="404"/>
      <c r="Q56953" s="404"/>
      <c r="R56953" s="404"/>
      <c r="S56953" s="404"/>
      <c r="T56953" s="404"/>
    </row>
    <row r="56954" spans="12:20" ht="16.8">
      <c r="L56954" s="404"/>
      <c r="M56954" s="404"/>
      <c r="N56954" s="404"/>
      <c r="O56954" s="404"/>
      <c r="P56954" s="404"/>
      <c r="Q56954" s="404"/>
      <c r="R56954" s="404"/>
      <c r="S56954" s="404"/>
      <c r="T56954" s="404"/>
    </row>
    <row r="56955" spans="12:20" ht="16.8">
      <c r="L56955" s="404"/>
      <c r="M56955" s="404"/>
      <c r="N56955" s="404"/>
      <c r="O56955" s="404"/>
      <c r="P56955" s="404"/>
      <c r="Q56955" s="404"/>
      <c r="R56955" s="404"/>
      <c r="S56955" s="404"/>
      <c r="T56955" s="404"/>
    </row>
    <row r="56956" spans="12:20" ht="16.8">
      <c r="L56956" s="404"/>
      <c r="M56956" s="404"/>
      <c r="N56956" s="404"/>
      <c r="O56956" s="404"/>
      <c r="P56956" s="404"/>
      <c r="Q56956" s="404"/>
      <c r="R56956" s="404"/>
      <c r="S56956" s="404"/>
      <c r="T56956" s="404"/>
    </row>
    <row r="56957" spans="12:20" ht="16.8">
      <c r="L56957" s="404"/>
      <c r="M56957" s="404"/>
      <c r="N56957" s="404"/>
      <c r="O56957" s="404"/>
      <c r="P56957" s="404"/>
      <c r="Q56957" s="404"/>
      <c r="R56957" s="404"/>
      <c r="S56957" s="404"/>
      <c r="T56957" s="404"/>
    </row>
    <row r="56958" spans="12:20" ht="16.8">
      <c r="L56958" s="404"/>
      <c r="M56958" s="404"/>
      <c r="N56958" s="404"/>
      <c r="O56958" s="404"/>
      <c r="P56958" s="404"/>
      <c r="Q56958" s="404"/>
      <c r="R56958" s="404"/>
      <c r="S56958" s="404"/>
      <c r="T56958" s="404"/>
    </row>
    <row r="56959" spans="12:20" ht="16.8">
      <c r="L56959" s="404"/>
      <c r="M56959" s="404"/>
      <c r="N56959" s="404"/>
      <c r="O56959" s="404"/>
      <c r="P56959" s="404"/>
      <c r="Q56959" s="404"/>
      <c r="R56959" s="404"/>
      <c r="S56959" s="404"/>
      <c r="T56959" s="404"/>
    </row>
    <row r="56960" spans="12:20" ht="16.8">
      <c r="L56960" s="404"/>
      <c r="M56960" s="404"/>
      <c r="N56960" s="404"/>
      <c r="O56960" s="404"/>
      <c r="P56960" s="404"/>
      <c r="Q56960" s="404"/>
      <c r="R56960" s="404"/>
      <c r="S56960" s="404"/>
      <c r="T56960" s="404"/>
    </row>
    <row r="56961" spans="12:20" ht="16.8">
      <c r="L56961" s="404"/>
      <c r="M56961" s="404"/>
      <c r="N56961" s="404"/>
      <c r="O56961" s="404"/>
      <c r="P56961" s="404"/>
      <c r="Q56961" s="404"/>
      <c r="R56961" s="404"/>
      <c r="S56961" s="404"/>
      <c r="T56961" s="404"/>
    </row>
    <row r="56962" spans="12:20" ht="16.8">
      <c r="L56962" s="404"/>
      <c r="M56962" s="404"/>
      <c r="N56962" s="404"/>
      <c r="O56962" s="404"/>
      <c r="P56962" s="404"/>
      <c r="Q56962" s="404"/>
      <c r="R56962" s="404"/>
      <c r="S56962" s="404"/>
      <c r="T56962" s="404"/>
    </row>
    <row r="56963" spans="12:20" ht="16.8">
      <c r="L56963" s="404"/>
      <c r="M56963" s="404"/>
      <c r="N56963" s="404"/>
      <c r="O56963" s="404"/>
      <c r="P56963" s="404"/>
      <c r="Q56963" s="404"/>
      <c r="R56963" s="404"/>
      <c r="S56963" s="404"/>
      <c r="T56963" s="404"/>
    </row>
    <row r="56964" spans="12:20" ht="16.8">
      <c r="L56964" s="404"/>
      <c r="M56964" s="404"/>
      <c r="N56964" s="404"/>
      <c r="O56964" s="404"/>
      <c r="P56964" s="404"/>
      <c r="Q56964" s="404"/>
      <c r="R56964" s="404"/>
      <c r="S56964" s="404"/>
      <c r="T56964" s="404"/>
    </row>
    <row r="56965" spans="12:20" ht="16.8">
      <c r="L56965" s="404"/>
      <c r="M56965" s="404"/>
      <c r="N56965" s="404"/>
      <c r="O56965" s="404"/>
      <c r="P56965" s="404"/>
      <c r="Q56965" s="404"/>
      <c r="R56965" s="404"/>
      <c r="S56965" s="404"/>
      <c r="T56965" s="404"/>
    </row>
    <row r="56966" spans="12:20" ht="16.8">
      <c r="L56966" s="404"/>
      <c r="M56966" s="404"/>
      <c r="N56966" s="404"/>
      <c r="O56966" s="404"/>
      <c r="P56966" s="404"/>
      <c r="Q56966" s="404"/>
      <c r="R56966" s="404"/>
      <c r="S56966" s="404"/>
      <c r="T56966" s="404"/>
    </row>
    <row r="56967" spans="12:20" ht="16.8">
      <c r="L56967" s="404"/>
      <c r="M56967" s="404"/>
      <c r="N56967" s="404"/>
      <c r="O56967" s="404"/>
      <c r="P56967" s="404"/>
      <c r="Q56967" s="404"/>
      <c r="R56967" s="404"/>
      <c r="S56967" s="404"/>
      <c r="T56967" s="404"/>
    </row>
    <row r="56968" spans="12:20" ht="16.8">
      <c r="L56968" s="404"/>
      <c r="M56968" s="404"/>
      <c r="N56968" s="404"/>
      <c r="O56968" s="404"/>
      <c r="P56968" s="404"/>
      <c r="Q56968" s="404"/>
      <c r="R56968" s="404"/>
      <c r="S56968" s="404"/>
      <c r="T56968" s="404"/>
    </row>
    <row r="56969" spans="12:20" ht="16.8">
      <c r="L56969" s="404"/>
      <c r="M56969" s="404"/>
      <c r="N56969" s="404"/>
      <c r="O56969" s="404"/>
      <c r="P56969" s="404"/>
      <c r="Q56969" s="404"/>
      <c r="R56969" s="404"/>
      <c r="S56969" s="404"/>
      <c r="T56969" s="404"/>
    </row>
    <row r="56970" spans="12:20" ht="16.8">
      <c r="L56970" s="404"/>
      <c r="M56970" s="404"/>
      <c r="N56970" s="404"/>
      <c r="O56970" s="404"/>
      <c r="P56970" s="404"/>
      <c r="Q56970" s="404"/>
      <c r="R56970" s="404"/>
      <c r="S56970" s="404"/>
      <c r="T56970" s="404"/>
    </row>
    <row r="56971" spans="12:20" ht="16.8">
      <c r="L56971" s="404"/>
      <c r="M56971" s="404"/>
      <c r="N56971" s="404"/>
      <c r="O56971" s="404"/>
      <c r="P56971" s="404"/>
      <c r="Q56971" s="404"/>
      <c r="R56971" s="404"/>
      <c r="S56971" s="404"/>
      <c r="T56971" s="404"/>
    </row>
    <row r="56972" spans="12:20" ht="16.8">
      <c r="L56972" s="404"/>
      <c r="M56972" s="404"/>
      <c r="N56972" s="404"/>
      <c r="O56972" s="404"/>
      <c r="P56972" s="404"/>
      <c r="Q56972" s="404"/>
      <c r="R56972" s="404"/>
      <c r="S56972" s="404"/>
      <c r="T56972" s="404"/>
    </row>
    <row r="56973" spans="12:20" ht="16.8">
      <c r="L56973" s="404"/>
      <c r="M56973" s="404"/>
      <c r="N56973" s="404"/>
      <c r="O56973" s="404"/>
      <c r="P56973" s="404"/>
      <c r="Q56973" s="404"/>
      <c r="R56973" s="404"/>
      <c r="S56973" s="404"/>
      <c r="T56973" s="404"/>
    </row>
    <row r="56974" spans="12:20" ht="16.8">
      <c r="L56974" s="404"/>
      <c r="M56974" s="404"/>
      <c r="N56974" s="404"/>
      <c r="O56974" s="404"/>
      <c r="P56974" s="404"/>
      <c r="Q56974" s="404"/>
      <c r="R56974" s="404"/>
      <c r="S56974" s="404"/>
      <c r="T56974" s="404"/>
    </row>
    <row r="56975" spans="12:20" ht="16.8">
      <c r="L56975" s="404"/>
      <c r="M56975" s="404"/>
      <c r="N56975" s="404"/>
      <c r="O56975" s="404"/>
      <c r="P56975" s="404"/>
      <c r="Q56975" s="404"/>
      <c r="R56975" s="404"/>
      <c r="S56975" s="404"/>
      <c r="T56975" s="404"/>
    </row>
    <row r="56976" spans="12:20" ht="16.8">
      <c r="L56976" s="404"/>
      <c r="M56976" s="404"/>
      <c r="N56976" s="404"/>
      <c r="O56976" s="404"/>
      <c r="P56976" s="404"/>
      <c r="Q56976" s="404"/>
      <c r="R56976" s="404"/>
      <c r="S56976" s="404"/>
      <c r="T56976" s="404"/>
    </row>
    <row r="56977" spans="12:20" ht="16.8">
      <c r="L56977" s="404"/>
      <c r="M56977" s="404"/>
      <c r="N56977" s="404"/>
      <c r="O56977" s="404"/>
      <c r="P56977" s="404"/>
      <c r="Q56977" s="404"/>
      <c r="R56977" s="404"/>
      <c r="S56977" s="404"/>
      <c r="T56977" s="404"/>
    </row>
    <row r="56978" spans="12:20" ht="16.8">
      <c r="L56978" s="404"/>
      <c r="M56978" s="404"/>
      <c r="N56978" s="404"/>
      <c r="O56978" s="404"/>
      <c r="P56978" s="404"/>
      <c r="Q56978" s="404"/>
      <c r="R56978" s="404"/>
      <c r="S56978" s="404"/>
      <c r="T56978" s="404"/>
    </row>
    <row r="56979" spans="12:20" ht="16.8">
      <c r="L56979" s="404"/>
      <c r="M56979" s="404"/>
      <c r="N56979" s="404"/>
      <c r="O56979" s="404"/>
      <c r="P56979" s="404"/>
      <c r="Q56979" s="404"/>
      <c r="R56979" s="404"/>
      <c r="S56979" s="404"/>
      <c r="T56979" s="404"/>
    </row>
    <row r="56980" spans="12:20" ht="16.8">
      <c r="L56980" s="404"/>
      <c r="M56980" s="404"/>
      <c r="N56980" s="404"/>
      <c r="O56980" s="404"/>
      <c r="P56980" s="404"/>
      <c r="Q56980" s="404"/>
      <c r="R56980" s="404"/>
      <c r="S56980" s="404"/>
      <c r="T56980" s="404"/>
    </row>
    <row r="56981" spans="12:20" ht="16.8">
      <c r="L56981" s="404"/>
      <c r="M56981" s="404"/>
      <c r="N56981" s="404"/>
      <c r="O56981" s="404"/>
      <c r="P56981" s="404"/>
      <c r="Q56981" s="404"/>
      <c r="R56981" s="404"/>
      <c r="S56981" s="404"/>
      <c r="T56981" s="404"/>
    </row>
    <row r="56982" spans="12:20" ht="16.8">
      <c r="L56982" s="404"/>
      <c r="M56982" s="404"/>
      <c r="N56982" s="404"/>
      <c r="O56982" s="404"/>
      <c r="P56982" s="404"/>
      <c r="Q56982" s="404"/>
      <c r="R56982" s="404"/>
      <c r="S56982" s="404"/>
      <c r="T56982" s="404"/>
    </row>
    <row r="56983" spans="12:20" ht="16.8">
      <c r="L56983" s="404"/>
      <c r="M56983" s="404"/>
      <c r="N56983" s="404"/>
      <c r="O56983" s="404"/>
      <c r="P56983" s="404"/>
      <c r="Q56983" s="404"/>
      <c r="R56983" s="404"/>
      <c r="S56983" s="404"/>
      <c r="T56983" s="404"/>
    </row>
    <row r="56984" spans="12:20" ht="16.8">
      <c r="L56984" s="404"/>
      <c r="M56984" s="404"/>
      <c r="N56984" s="404"/>
      <c r="O56984" s="404"/>
      <c r="P56984" s="404"/>
      <c r="Q56984" s="404"/>
      <c r="R56984" s="404"/>
      <c r="S56984" s="404"/>
      <c r="T56984" s="404"/>
    </row>
    <row r="56985" spans="12:20" ht="16.8">
      <c r="L56985" s="404"/>
      <c r="M56985" s="404"/>
      <c r="N56985" s="404"/>
      <c r="O56985" s="404"/>
      <c r="P56985" s="404"/>
      <c r="Q56985" s="404"/>
      <c r="R56985" s="404"/>
      <c r="S56985" s="404"/>
      <c r="T56985" s="404"/>
    </row>
    <row r="56986" spans="12:20" ht="16.8">
      <c r="L56986" s="404"/>
      <c r="M56986" s="404"/>
      <c r="N56986" s="404"/>
      <c r="O56986" s="404"/>
      <c r="P56986" s="404"/>
      <c r="Q56986" s="404"/>
      <c r="R56986" s="404"/>
      <c r="S56986" s="404"/>
      <c r="T56986" s="404"/>
    </row>
    <row r="56987" spans="12:20" ht="16.8">
      <c r="L56987" s="404"/>
      <c r="M56987" s="404"/>
      <c r="N56987" s="404"/>
      <c r="O56987" s="404"/>
      <c r="P56987" s="404"/>
      <c r="Q56987" s="404"/>
      <c r="R56987" s="404"/>
      <c r="S56987" s="404"/>
      <c r="T56987" s="404"/>
    </row>
    <row r="56988" spans="12:20" ht="16.8">
      <c r="L56988" s="404"/>
      <c r="M56988" s="404"/>
      <c r="N56988" s="404"/>
      <c r="O56988" s="404"/>
      <c r="P56988" s="404"/>
      <c r="Q56988" s="404"/>
      <c r="R56988" s="404"/>
      <c r="S56988" s="404"/>
      <c r="T56988" s="404"/>
    </row>
    <row r="56989" spans="12:20" ht="16.8">
      <c r="L56989" s="404"/>
      <c r="M56989" s="404"/>
      <c r="N56989" s="404"/>
      <c r="O56989" s="404"/>
      <c r="P56989" s="404"/>
      <c r="Q56989" s="404"/>
      <c r="R56989" s="404"/>
      <c r="S56989" s="404"/>
      <c r="T56989" s="404"/>
    </row>
    <row r="56990" spans="12:20" ht="16.8">
      <c r="L56990" s="404"/>
      <c r="M56990" s="404"/>
      <c r="N56990" s="404"/>
      <c r="O56990" s="404"/>
      <c r="P56990" s="404"/>
      <c r="Q56990" s="404"/>
      <c r="R56990" s="404"/>
      <c r="S56990" s="404"/>
      <c r="T56990" s="404"/>
    </row>
    <row r="56991" spans="12:20" ht="16.8">
      <c r="L56991" s="404"/>
      <c r="M56991" s="404"/>
      <c r="N56991" s="404"/>
      <c r="O56991" s="404"/>
      <c r="P56991" s="404"/>
      <c r="Q56991" s="404"/>
      <c r="R56991" s="404"/>
      <c r="S56991" s="404"/>
      <c r="T56991" s="404"/>
    </row>
    <row r="56992" spans="12:20" ht="16.8">
      <c r="L56992" s="404"/>
      <c r="M56992" s="404"/>
      <c r="N56992" s="404"/>
      <c r="O56992" s="404"/>
      <c r="P56992" s="404"/>
      <c r="Q56992" s="404"/>
      <c r="R56992" s="404"/>
      <c r="S56992" s="404"/>
      <c r="T56992" s="404"/>
    </row>
    <row r="56993" spans="12:20" ht="16.8">
      <c r="L56993" s="404"/>
      <c r="M56993" s="404"/>
      <c r="N56993" s="404"/>
      <c r="O56993" s="404"/>
      <c r="P56993" s="404"/>
      <c r="Q56993" s="404"/>
      <c r="R56993" s="404"/>
      <c r="S56993" s="404"/>
      <c r="T56993" s="404"/>
    </row>
    <row r="56994" spans="12:20" ht="16.8">
      <c r="L56994" s="404"/>
      <c r="M56994" s="404"/>
      <c r="N56994" s="404"/>
      <c r="O56994" s="404"/>
      <c r="P56994" s="404"/>
      <c r="Q56994" s="404"/>
      <c r="R56994" s="404"/>
      <c r="S56994" s="404"/>
      <c r="T56994" s="404"/>
    </row>
    <row r="56995" spans="12:20" ht="16.8">
      <c r="L56995" s="404"/>
      <c r="M56995" s="404"/>
      <c r="N56995" s="404"/>
      <c r="O56995" s="404"/>
      <c r="P56995" s="404"/>
      <c r="Q56995" s="404"/>
      <c r="R56995" s="404"/>
      <c r="S56995" s="404"/>
      <c r="T56995" s="404"/>
    </row>
    <row r="56996" spans="12:20" ht="16.8">
      <c r="L56996" s="404"/>
      <c r="M56996" s="404"/>
      <c r="N56996" s="404"/>
      <c r="O56996" s="404"/>
      <c r="P56996" s="404"/>
      <c r="Q56996" s="404"/>
      <c r="R56996" s="404"/>
      <c r="S56996" s="404"/>
      <c r="T56996" s="404"/>
    </row>
    <row r="56997" spans="12:20" ht="16.8">
      <c r="L56997" s="404"/>
      <c r="M56997" s="404"/>
      <c r="N56997" s="404"/>
      <c r="O56997" s="404"/>
      <c r="P56997" s="404"/>
      <c r="Q56997" s="404"/>
      <c r="R56997" s="404"/>
      <c r="S56997" s="404"/>
      <c r="T56997" s="404"/>
    </row>
    <row r="56998" spans="12:20" ht="16.8">
      <c r="L56998" s="404"/>
      <c r="M56998" s="404"/>
      <c r="N56998" s="404"/>
      <c r="O56998" s="404"/>
      <c r="P56998" s="404"/>
      <c r="Q56998" s="404"/>
      <c r="R56998" s="404"/>
      <c r="S56998" s="404"/>
      <c r="T56998" s="404"/>
    </row>
    <row r="56999" spans="12:20" ht="16.8">
      <c r="L56999" s="404"/>
      <c r="M56999" s="404"/>
      <c r="N56999" s="404"/>
      <c r="O56999" s="404"/>
      <c r="P56999" s="404"/>
      <c r="Q56999" s="404"/>
      <c r="R56999" s="404"/>
      <c r="S56999" s="404"/>
      <c r="T56999" s="404"/>
    </row>
    <row r="57000" spans="12:20" ht="16.8">
      <c r="L57000" s="404"/>
      <c r="M57000" s="404"/>
      <c r="N57000" s="404"/>
      <c r="O57000" s="404"/>
      <c r="P57000" s="404"/>
      <c r="Q57000" s="404"/>
      <c r="R57000" s="404"/>
      <c r="S57000" s="404"/>
      <c r="T57000" s="404"/>
    </row>
    <row r="57001" spans="12:20" ht="16.8">
      <c r="L57001" s="404"/>
      <c r="M57001" s="404"/>
      <c r="N57001" s="404"/>
      <c r="O57001" s="404"/>
      <c r="P57001" s="404"/>
      <c r="Q57001" s="404"/>
      <c r="R57001" s="404"/>
      <c r="S57001" s="404"/>
      <c r="T57001" s="404"/>
    </row>
    <row r="57002" spans="12:20" ht="16.8">
      <c r="L57002" s="404"/>
      <c r="M57002" s="404"/>
      <c r="N57002" s="404"/>
      <c r="O57002" s="404"/>
      <c r="P57002" s="404"/>
      <c r="Q57002" s="404"/>
      <c r="R57002" s="404"/>
      <c r="S57002" s="404"/>
      <c r="T57002" s="404"/>
    </row>
    <row r="57003" spans="12:20" ht="16.8">
      <c r="L57003" s="404"/>
      <c r="M57003" s="404"/>
      <c r="N57003" s="404"/>
      <c r="O57003" s="404"/>
      <c r="P57003" s="404"/>
      <c r="Q57003" s="404"/>
      <c r="R57003" s="404"/>
      <c r="S57003" s="404"/>
      <c r="T57003" s="404"/>
    </row>
    <row r="57004" spans="12:20" ht="16.8">
      <c r="L57004" s="404"/>
      <c r="M57004" s="404"/>
      <c r="N57004" s="404"/>
      <c r="O57004" s="404"/>
      <c r="P57004" s="404"/>
      <c r="Q57004" s="404"/>
      <c r="R57004" s="404"/>
      <c r="S57004" s="404"/>
      <c r="T57004" s="404"/>
    </row>
    <row r="57005" spans="12:20" ht="16.8">
      <c r="L57005" s="404"/>
      <c r="M57005" s="404"/>
      <c r="N57005" s="404"/>
      <c r="O57005" s="404"/>
      <c r="P57005" s="404"/>
      <c r="Q57005" s="404"/>
      <c r="R57005" s="404"/>
      <c r="S57005" s="404"/>
      <c r="T57005" s="404"/>
    </row>
    <row r="57006" spans="12:20" ht="16.8">
      <c r="L57006" s="404"/>
      <c r="M57006" s="404"/>
      <c r="N57006" s="404"/>
      <c r="O57006" s="404"/>
      <c r="P57006" s="404"/>
      <c r="Q57006" s="404"/>
      <c r="R57006" s="404"/>
      <c r="S57006" s="404"/>
      <c r="T57006" s="404"/>
    </row>
    <row r="57007" spans="12:20" ht="16.8">
      <c r="L57007" s="404"/>
      <c r="M57007" s="404"/>
      <c r="N57007" s="404"/>
      <c r="O57007" s="404"/>
      <c r="P57007" s="404"/>
      <c r="Q57007" s="404"/>
      <c r="R57007" s="404"/>
      <c r="S57007" s="404"/>
      <c r="T57007" s="404"/>
    </row>
    <row r="57008" spans="12:20" ht="16.8">
      <c r="L57008" s="404"/>
      <c r="M57008" s="404"/>
      <c r="N57008" s="404"/>
      <c r="O57008" s="404"/>
      <c r="P57008" s="404"/>
      <c r="Q57008" s="404"/>
      <c r="R57008" s="404"/>
      <c r="S57008" s="404"/>
      <c r="T57008" s="404"/>
    </row>
    <row r="57009" spans="12:20" ht="16.8">
      <c r="L57009" s="404"/>
      <c r="M57009" s="404"/>
      <c r="N57009" s="404"/>
      <c r="O57009" s="404"/>
      <c r="P57009" s="404"/>
      <c r="Q57009" s="404"/>
      <c r="R57009" s="404"/>
      <c r="S57009" s="404"/>
      <c r="T57009" s="404"/>
    </row>
    <row r="57010" spans="12:20" ht="16.8">
      <c r="L57010" s="404"/>
      <c r="M57010" s="404"/>
      <c r="N57010" s="404"/>
      <c r="O57010" s="404"/>
      <c r="P57010" s="404"/>
      <c r="Q57010" s="404"/>
      <c r="R57010" s="404"/>
      <c r="S57010" s="404"/>
      <c r="T57010" s="404"/>
    </row>
    <row r="57011" spans="12:20" ht="16.8">
      <c r="L57011" s="404"/>
      <c r="M57011" s="404"/>
      <c r="N57011" s="404"/>
      <c r="O57011" s="404"/>
      <c r="P57011" s="404"/>
      <c r="Q57011" s="404"/>
      <c r="R57011" s="404"/>
      <c r="S57011" s="404"/>
      <c r="T57011" s="404"/>
    </row>
    <row r="57012" spans="12:20" ht="16.8">
      <c r="L57012" s="404"/>
      <c r="M57012" s="404"/>
      <c r="N57012" s="404"/>
      <c r="O57012" s="404"/>
      <c r="P57012" s="404"/>
      <c r="Q57012" s="404"/>
      <c r="R57012" s="404"/>
      <c r="S57012" s="404"/>
      <c r="T57012" s="404"/>
    </row>
    <row r="57013" spans="12:20" ht="16.8">
      <c r="L57013" s="404"/>
      <c r="M57013" s="404"/>
      <c r="N57013" s="404"/>
      <c r="O57013" s="404"/>
      <c r="P57013" s="404"/>
      <c r="Q57013" s="404"/>
      <c r="R57013" s="404"/>
      <c r="S57013" s="404"/>
      <c r="T57013" s="404"/>
    </row>
    <row r="57014" spans="12:20" ht="16.8">
      <c r="L57014" s="404"/>
      <c r="M57014" s="404"/>
      <c r="N57014" s="404"/>
      <c r="O57014" s="404"/>
      <c r="P57014" s="404"/>
      <c r="Q57014" s="404"/>
      <c r="R57014" s="404"/>
      <c r="S57014" s="404"/>
      <c r="T57014" s="404"/>
    </row>
    <row r="57015" spans="12:20" ht="16.8">
      <c r="L57015" s="404"/>
      <c r="M57015" s="404"/>
      <c r="N57015" s="404"/>
      <c r="O57015" s="404"/>
      <c r="P57015" s="404"/>
      <c r="Q57015" s="404"/>
      <c r="R57015" s="404"/>
      <c r="S57015" s="404"/>
      <c r="T57015" s="404"/>
    </row>
    <row r="57016" spans="12:20" ht="16.8">
      <c r="L57016" s="404"/>
      <c r="M57016" s="404"/>
      <c r="N57016" s="404"/>
      <c r="O57016" s="404"/>
      <c r="P57016" s="404"/>
      <c r="Q57016" s="404"/>
      <c r="R57016" s="404"/>
      <c r="S57016" s="404"/>
      <c r="T57016" s="404"/>
    </row>
    <row r="57017" spans="12:20" ht="16.8">
      <c r="L57017" s="404"/>
      <c r="M57017" s="404"/>
      <c r="N57017" s="404"/>
      <c r="O57017" s="404"/>
      <c r="P57017" s="404"/>
      <c r="Q57017" s="404"/>
      <c r="R57017" s="404"/>
      <c r="S57017" s="404"/>
      <c r="T57017" s="404"/>
    </row>
    <row r="57018" spans="12:20" ht="16.8">
      <c r="L57018" s="404"/>
      <c r="M57018" s="404"/>
      <c r="N57018" s="404"/>
      <c r="O57018" s="404"/>
      <c r="P57018" s="404"/>
      <c r="Q57018" s="404"/>
      <c r="R57018" s="404"/>
      <c r="S57018" s="404"/>
      <c r="T57018" s="404"/>
    </row>
    <row r="57019" spans="12:20" ht="16.8">
      <c r="L57019" s="404"/>
      <c r="M57019" s="404"/>
      <c r="N57019" s="404"/>
      <c r="O57019" s="404"/>
      <c r="P57019" s="404"/>
      <c r="Q57019" s="404"/>
      <c r="R57019" s="404"/>
      <c r="S57019" s="404"/>
      <c r="T57019" s="404"/>
    </row>
    <row r="57020" spans="12:20" ht="16.8">
      <c r="L57020" s="404"/>
      <c r="M57020" s="404"/>
      <c r="N57020" s="404"/>
      <c r="O57020" s="404"/>
      <c r="P57020" s="404"/>
      <c r="Q57020" s="404"/>
      <c r="R57020" s="404"/>
      <c r="S57020" s="404"/>
      <c r="T57020" s="404"/>
    </row>
    <row r="57021" spans="12:20" ht="16.8">
      <c r="L57021" s="404"/>
      <c r="M57021" s="404"/>
      <c r="N57021" s="404"/>
      <c r="O57021" s="404"/>
      <c r="P57021" s="404"/>
      <c r="Q57021" s="404"/>
      <c r="R57021" s="404"/>
      <c r="S57021" s="404"/>
      <c r="T57021" s="404"/>
    </row>
    <row r="57022" spans="12:20" ht="16.8">
      <c r="L57022" s="404"/>
      <c r="M57022" s="404"/>
      <c r="N57022" s="404"/>
      <c r="O57022" s="404"/>
      <c r="P57022" s="404"/>
      <c r="Q57022" s="404"/>
      <c r="R57022" s="404"/>
      <c r="S57022" s="404"/>
      <c r="T57022" s="404"/>
    </row>
    <row r="57023" spans="12:20" ht="16.8">
      <c r="L57023" s="404"/>
      <c r="M57023" s="404"/>
      <c r="N57023" s="404"/>
      <c r="O57023" s="404"/>
      <c r="P57023" s="404"/>
      <c r="Q57023" s="404"/>
      <c r="R57023" s="404"/>
      <c r="S57023" s="404"/>
      <c r="T57023" s="404"/>
    </row>
    <row r="57024" spans="12:20" ht="16.8">
      <c r="L57024" s="404"/>
      <c r="M57024" s="404"/>
      <c r="N57024" s="404"/>
      <c r="O57024" s="404"/>
      <c r="P57024" s="404"/>
      <c r="Q57024" s="404"/>
      <c r="R57024" s="404"/>
      <c r="S57024" s="404"/>
      <c r="T57024" s="404"/>
    </row>
    <row r="57025" spans="12:20" ht="16.8">
      <c r="L57025" s="404"/>
      <c r="M57025" s="404"/>
      <c r="N57025" s="404"/>
      <c r="O57025" s="404"/>
      <c r="P57025" s="404"/>
      <c r="Q57025" s="404"/>
      <c r="R57025" s="404"/>
      <c r="S57025" s="404"/>
      <c r="T57025" s="404"/>
    </row>
    <row r="57026" spans="12:20" ht="16.8">
      <c r="L57026" s="404"/>
      <c r="M57026" s="404"/>
      <c r="N57026" s="404"/>
      <c r="O57026" s="404"/>
      <c r="P57026" s="404"/>
      <c r="Q57026" s="404"/>
      <c r="R57026" s="404"/>
      <c r="S57026" s="404"/>
      <c r="T57026" s="404"/>
    </row>
    <row r="57027" spans="12:20" ht="16.8">
      <c r="L57027" s="404"/>
      <c r="M57027" s="404"/>
      <c r="N57027" s="404"/>
      <c r="O57027" s="404"/>
      <c r="P57027" s="404"/>
      <c r="Q57027" s="404"/>
      <c r="R57027" s="404"/>
      <c r="S57027" s="404"/>
      <c r="T57027" s="404"/>
    </row>
    <row r="57028" spans="12:20" ht="16.8">
      <c r="L57028" s="404"/>
      <c r="M57028" s="404"/>
      <c r="N57028" s="404"/>
      <c r="O57028" s="404"/>
      <c r="P57028" s="404"/>
      <c r="Q57028" s="404"/>
      <c r="R57028" s="404"/>
      <c r="S57028" s="404"/>
      <c r="T57028" s="404"/>
    </row>
    <row r="57029" spans="12:20" ht="16.8">
      <c r="L57029" s="404"/>
      <c r="M57029" s="404"/>
      <c r="N57029" s="404"/>
      <c r="O57029" s="404"/>
      <c r="P57029" s="404"/>
      <c r="Q57029" s="404"/>
      <c r="R57029" s="404"/>
      <c r="S57029" s="404"/>
      <c r="T57029" s="404"/>
    </row>
    <row r="57030" spans="12:20" ht="16.8">
      <c r="L57030" s="404"/>
      <c r="M57030" s="404"/>
      <c r="N57030" s="404"/>
      <c r="O57030" s="404"/>
      <c r="P57030" s="404"/>
      <c r="Q57030" s="404"/>
      <c r="R57030" s="404"/>
      <c r="S57030" s="404"/>
      <c r="T57030" s="404"/>
    </row>
    <row r="57031" spans="12:20" ht="16.8">
      <c r="L57031" s="404"/>
      <c r="M57031" s="404"/>
      <c r="N57031" s="404"/>
      <c r="O57031" s="404"/>
      <c r="P57031" s="404"/>
      <c r="Q57031" s="404"/>
      <c r="R57031" s="404"/>
      <c r="S57031" s="404"/>
      <c r="T57031" s="404"/>
    </row>
    <row r="57032" spans="12:20" ht="16.8">
      <c r="L57032" s="404"/>
      <c r="M57032" s="404"/>
      <c r="N57032" s="404"/>
      <c r="O57032" s="404"/>
      <c r="P57032" s="404"/>
      <c r="Q57032" s="404"/>
      <c r="R57032" s="404"/>
      <c r="S57032" s="404"/>
      <c r="T57032" s="404"/>
    </row>
    <row r="57033" spans="12:20" ht="16.8">
      <c r="L57033" s="404"/>
      <c r="M57033" s="404"/>
      <c r="N57033" s="404"/>
      <c r="O57033" s="404"/>
      <c r="P57033" s="404"/>
      <c r="Q57033" s="404"/>
      <c r="R57033" s="404"/>
      <c r="S57033" s="404"/>
      <c r="T57033" s="404"/>
    </row>
    <row r="57034" spans="12:20" ht="16.8">
      <c r="L57034" s="404"/>
      <c r="M57034" s="404"/>
      <c r="N57034" s="404"/>
      <c r="O57034" s="404"/>
      <c r="P57034" s="404"/>
      <c r="Q57034" s="404"/>
      <c r="R57034" s="404"/>
      <c r="S57034" s="404"/>
      <c r="T57034" s="404"/>
    </row>
    <row r="57035" spans="12:20" ht="16.8">
      <c r="L57035" s="404"/>
      <c r="M57035" s="404"/>
      <c r="N57035" s="404"/>
      <c r="O57035" s="404"/>
      <c r="P57035" s="404"/>
      <c r="Q57035" s="404"/>
      <c r="R57035" s="404"/>
      <c r="S57035" s="404"/>
      <c r="T57035" s="404"/>
    </row>
    <row r="57036" spans="12:20" ht="16.8">
      <c r="L57036" s="404"/>
      <c r="M57036" s="404"/>
      <c r="N57036" s="404"/>
      <c r="O57036" s="404"/>
      <c r="P57036" s="404"/>
      <c r="Q57036" s="404"/>
      <c r="R57036" s="404"/>
      <c r="S57036" s="404"/>
      <c r="T57036" s="404"/>
    </row>
    <row r="57037" spans="12:20" ht="16.8">
      <c r="L57037" s="404"/>
      <c r="M57037" s="404"/>
      <c r="N57037" s="404"/>
      <c r="O57037" s="404"/>
      <c r="P57037" s="404"/>
      <c r="Q57037" s="404"/>
      <c r="R57037" s="404"/>
      <c r="S57037" s="404"/>
      <c r="T57037" s="404"/>
    </row>
    <row r="57038" spans="12:20" ht="16.8">
      <c r="L57038" s="404"/>
      <c r="M57038" s="404"/>
      <c r="N57038" s="404"/>
      <c r="O57038" s="404"/>
      <c r="P57038" s="404"/>
      <c r="Q57038" s="404"/>
      <c r="R57038" s="404"/>
      <c r="S57038" s="404"/>
      <c r="T57038" s="404"/>
    </row>
    <row r="57039" spans="12:20" ht="16.8">
      <c r="L57039" s="404"/>
      <c r="M57039" s="404"/>
      <c r="N57039" s="404"/>
      <c r="O57039" s="404"/>
      <c r="P57039" s="404"/>
      <c r="Q57039" s="404"/>
      <c r="R57039" s="404"/>
      <c r="S57039" s="404"/>
      <c r="T57039" s="404"/>
    </row>
    <row r="57040" spans="12:20" ht="16.8">
      <c r="L57040" s="404"/>
      <c r="M57040" s="404"/>
      <c r="N57040" s="404"/>
      <c r="O57040" s="404"/>
      <c r="P57040" s="404"/>
      <c r="Q57040" s="404"/>
      <c r="R57040" s="404"/>
      <c r="S57040" s="404"/>
      <c r="T57040" s="404"/>
    </row>
    <row r="57041" spans="12:20" ht="16.8">
      <c r="L57041" s="404"/>
      <c r="M57041" s="404"/>
      <c r="N57041" s="404"/>
      <c r="O57041" s="404"/>
      <c r="P57041" s="404"/>
      <c r="Q57041" s="404"/>
      <c r="R57041" s="404"/>
      <c r="S57041" s="404"/>
      <c r="T57041" s="404"/>
    </row>
    <row r="57042" spans="12:20" ht="16.8">
      <c r="L57042" s="404"/>
      <c r="M57042" s="404"/>
      <c r="N57042" s="404"/>
      <c r="O57042" s="404"/>
      <c r="P57042" s="404"/>
      <c r="Q57042" s="404"/>
      <c r="R57042" s="404"/>
      <c r="S57042" s="404"/>
      <c r="T57042" s="404"/>
    </row>
    <row r="57043" spans="12:20" ht="16.8">
      <c r="L57043" s="404"/>
      <c r="M57043" s="404"/>
      <c r="N57043" s="404"/>
      <c r="O57043" s="404"/>
      <c r="P57043" s="404"/>
      <c r="Q57043" s="404"/>
      <c r="R57043" s="404"/>
      <c r="S57043" s="404"/>
      <c r="T57043" s="404"/>
    </row>
    <row r="57044" spans="12:20" ht="16.8">
      <c r="L57044" s="404"/>
      <c r="M57044" s="404"/>
      <c r="N57044" s="404"/>
      <c r="O57044" s="404"/>
      <c r="P57044" s="404"/>
      <c r="Q57044" s="404"/>
      <c r="R57044" s="404"/>
      <c r="S57044" s="404"/>
      <c r="T57044" s="404"/>
    </row>
    <row r="57045" spans="12:20" ht="16.8">
      <c r="L57045" s="404"/>
      <c r="M57045" s="404"/>
      <c r="N57045" s="404"/>
      <c r="O57045" s="404"/>
      <c r="P57045" s="404"/>
      <c r="Q57045" s="404"/>
      <c r="R57045" s="404"/>
      <c r="S57045" s="404"/>
      <c r="T57045" s="404"/>
    </row>
    <row r="57046" spans="12:20" ht="16.8">
      <c r="L57046" s="404"/>
      <c r="M57046" s="404"/>
      <c r="N57046" s="404"/>
      <c r="O57046" s="404"/>
      <c r="P57046" s="404"/>
      <c r="Q57046" s="404"/>
      <c r="R57046" s="404"/>
      <c r="S57046" s="404"/>
      <c r="T57046" s="404"/>
    </row>
    <row r="57047" spans="12:20" ht="16.8">
      <c r="L57047" s="404"/>
      <c r="M57047" s="404"/>
      <c r="N57047" s="404"/>
      <c r="O57047" s="404"/>
      <c r="P57047" s="404"/>
      <c r="Q57047" s="404"/>
      <c r="R57047" s="404"/>
      <c r="S57047" s="404"/>
      <c r="T57047" s="404"/>
    </row>
    <row r="57048" spans="12:20" ht="16.8">
      <c r="L57048" s="404"/>
      <c r="M57048" s="404"/>
      <c r="N57048" s="404"/>
      <c r="O57048" s="404"/>
      <c r="P57048" s="404"/>
      <c r="Q57048" s="404"/>
      <c r="R57048" s="404"/>
      <c r="S57048" s="404"/>
      <c r="T57048" s="404"/>
    </row>
    <row r="57049" spans="12:20" ht="16.8">
      <c r="L57049" s="404"/>
      <c r="M57049" s="404"/>
      <c r="N57049" s="404"/>
      <c r="O57049" s="404"/>
      <c r="P57049" s="404"/>
      <c r="Q57049" s="404"/>
      <c r="R57049" s="404"/>
      <c r="S57049" s="404"/>
      <c r="T57049" s="404"/>
    </row>
    <row r="57050" spans="12:20" ht="16.8">
      <c r="L57050" s="404"/>
      <c r="M57050" s="404"/>
      <c r="N57050" s="404"/>
      <c r="O57050" s="404"/>
      <c r="P57050" s="404"/>
      <c r="Q57050" s="404"/>
      <c r="R57050" s="404"/>
      <c r="S57050" s="404"/>
      <c r="T57050" s="404"/>
    </row>
    <row r="57051" spans="12:20" ht="16.8">
      <c r="L57051" s="404"/>
      <c r="M57051" s="404"/>
      <c r="N57051" s="404"/>
      <c r="O57051" s="404"/>
      <c r="P57051" s="404"/>
      <c r="Q57051" s="404"/>
      <c r="R57051" s="404"/>
      <c r="S57051" s="404"/>
      <c r="T57051" s="404"/>
    </row>
    <row r="57052" spans="12:20" ht="16.8">
      <c r="L57052" s="404"/>
      <c r="M57052" s="404"/>
      <c r="N57052" s="404"/>
      <c r="O57052" s="404"/>
      <c r="P57052" s="404"/>
      <c r="Q57052" s="404"/>
      <c r="R57052" s="404"/>
      <c r="S57052" s="404"/>
      <c r="T57052" s="404"/>
    </row>
    <row r="57053" spans="12:20" ht="16.8">
      <c r="L57053" s="404"/>
      <c r="M57053" s="404"/>
      <c r="N57053" s="404"/>
      <c r="O57053" s="404"/>
      <c r="P57053" s="404"/>
      <c r="Q57053" s="404"/>
      <c r="R57053" s="404"/>
      <c r="S57053" s="404"/>
      <c r="T57053" s="404"/>
    </row>
    <row r="57054" spans="12:20" ht="16.8">
      <c r="L57054" s="404"/>
      <c r="M57054" s="404"/>
      <c r="N57054" s="404"/>
      <c r="O57054" s="404"/>
      <c r="P57054" s="404"/>
      <c r="Q57054" s="404"/>
      <c r="R57054" s="404"/>
      <c r="S57054" s="404"/>
      <c r="T57054" s="404"/>
    </row>
    <row r="57055" spans="12:20" ht="16.8">
      <c r="L57055" s="404"/>
      <c r="M57055" s="404"/>
      <c r="N57055" s="404"/>
      <c r="O57055" s="404"/>
      <c r="P57055" s="404"/>
      <c r="Q57055" s="404"/>
      <c r="R57055" s="404"/>
      <c r="S57055" s="404"/>
      <c r="T57055" s="404"/>
    </row>
    <row r="57056" spans="12:20" ht="16.8">
      <c r="L57056" s="404"/>
      <c r="M57056" s="404"/>
      <c r="N57056" s="404"/>
      <c r="O57056" s="404"/>
      <c r="P57056" s="404"/>
      <c r="Q57056" s="404"/>
      <c r="R57056" s="404"/>
      <c r="S57056" s="404"/>
      <c r="T57056" s="404"/>
    </row>
    <row r="57057" spans="12:20" ht="16.8">
      <c r="L57057" s="404"/>
      <c r="M57057" s="404"/>
      <c r="N57057" s="404"/>
      <c r="O57057" s="404"/>
      <c r="P57057" s="404"/>
      <c r="Q57057" s="404"/>
      <c r="R57057" s="404"/>
      <c r="S57057" s="404"/>
      <c r="T57057" s="404"/>
    </row>
    <row r="57058" spans="12:20" ht="16.8">
      <c r="L57058" s="404"/>
      <c r="M57058" s="404"/>
      <c r="N57058" s="404"/>
      <c r="O57058" s="404"/>
      <c r="P57058" s="404"/>
      <c r="Q57058" s="404"/>
      <c r="R57058" s="404"/>
      <c r="S57058" s="404"/>
      <c r="T57058" s="404"/>
    </row>
    <row r="57059" spans="12:20" ht="16.8">
      <c r="L57059" s="404"/>
      <c r="M57059" s="404"/>
      <c r="N57059" s="404"/>
      <c r="O57059" s="404"/>
      <c r="P57059" s="404"/>
      <c r="Q57059" s="404"/>
      <c r="R57059" s="404"/>
      <c r="S57059" s="404"/>
      <c r="T57059" s="404"/>
    </row>
    <row r="57060" spans="12:20" ht="16.8">
      <c r="L57060" s="404"/>
      <c r="M57060" s="404"/>
      <c r="N57060" s="404"/>
      <c r="O57060" s="404"/>
      <c r="P57060" s="404"/>
      <c r="Q57060" s="404"/>
      <c r="R57060" s="404"/>
      <c r="S57060" s="404"/>
      <c r="T57060" s="404"/>
    </row>
    <row r="57061" spans="12:20" ht="16.8">
      <c r="L57061" s="404"/>
      <c r="M57061" s="404"/>
      <c r="N57061" s="404"/>
      <c r="O57061" s="404"/>
      <c r="P57061" s="404"/>
      <c r="Q57061" s="404"/>
      <c r="R57061" s="404"/>
      <c r="S57061" s="404"/>
      <c r="T57061" s="404"/>
    </row>
    <row r="57062" spans="12:20" ht="16.8">
      <c r="L57062" s="404"/>
      <c r="M57062" s="404"/>
      <c r="N57062" s="404"/>
      <c r="O57062" s="404"/>
      <c r="P57062" s="404"/>
      <c r="Q57062" s="404"/>
      <c r="R57062" s="404"/>
      <c r="S57062" s="404"/>
      <c r="T57062" s="404"/>
    </row>
    <row r="57063" spans="12:20" ht="16.8">
      <c r="L57063" s="404"/>
      <c r="M57063" s="404"/>
      <c r="N57063" s="404"/>
      <c r="O57063" s="404"/>
      <c r="P57063" s="404"/>
      <c r="Q57063" s="404"/>
      <c r="R57063" s="404"/>
      <c r="S57063" s="404"/>
      <c r="T57063" s="404"/>
    </row>
    <row r="57064" spans="12:20" ht="16.8">
      <c r="L57064" s="404"/>
      <c r="M57064" s="404"/>
      <c r="N57064" s="404"/>
      <c r="O57064" s="404"/>
      <c r="P57064" s="404"/>
      <c r="Q57064" s="404"/>
      <c r="R57064" s="404"/>
      <c r="S57064" s="404"/>
      <c r="T57064" s="404"/>
    </row>
    <row r="57065" spans="12:20" ht="16.8">
      <c r="L57065" s="404"/>
      <c r="M57065" s="404"/>
      <c r="N57065" s="404"/>
      <c r="O57065" s="404"/>
      <c r="P57065" s="404"/>
      <c r="Q57065" s="404"/>
      <c r="R57065" s="404"/>
      <c r="S57065" s="404"/>
      <c r="T57065" s="404"/>
    </row>
    <row r="57066" spans="12:20" ht="16.8">
      <c r="L57066" s="404"/>
      <c r="M57066" s="404"/>
      <c r="N57066" s="404"/>
      <c r="O57066" s="404"/>
      <c r="P57066" s="404"/>
      <c r="Q57066" s="404"/>
      <c r="R57066" s="404"/>
      <c r="S57066" s="404"/>
      <c r="T57066" s="404"/>
    </row>
    <row r="57067" spans="12:20" ht="16.8">
      <c r="L57067" s="404"/>
      <c r="M57067" s="404"/>
      <c r="N57067" s="404"/>
      <c r="O57067" s="404"/>
      <c r="P57067" s="404"/>
      <c r="Q57067" s="404"/>
      <c r="R57067" s="404"/>
      <c r="S57067" s="404"/>
      <c r="T57067" s="404"/>
    </row>
    <row r="57068" spans="12:20" ht="16.8">
      <c r="L57068" s="404"/>
      <c r="M57068" s="404"/>
      <c r="N57068" s="404"/>
      <c r="O57068" s="404"/>
      <c r="P57068" s="404"/>
      <c r="Q57068" s="404"/>
      <c r="R57068" s="404"/>
      <c r="S57068" s="404"/>
      <c r="T57068" s="404"/>
    </row>
    <row r="57069" spans="12:20" ht="16.8">
      <c r="L57069" s="404"/>
      <c r="M57069" s="404"/>
      <c r="N57069" s="404"/>
      <c r="O57069" s="404"/>
      <c r="P57069" s="404"/>
      <c r="Q57069" s="404"/>
      <c r="R57069" s="404"/>
      <c r="S57069" s="404"/>
      <c r="T57069" s="404"/>
    </row>
    <row r="57070" spans="12:20" ht="16.8">
      <c r="L57070" s="404"/>
      <c r="M57070" s="404"/>
      <c r="N57070" s="404"/>
      <c r="O57070" s="404"/>
      <c r="P57070" s="404"/>
      <c r="Q57070" s="404"/>
      <c r="R57070" s="404"/>
      <c r="S57070" s="404"/>
      <c r="T57070" s="404"/>
    </row>
    <row r="57071" spans="12:20" ht="16.8">
      <c r="L57071" s="404"/>
      <c r="M57071" s="404"/>
      <c r="N57071" s="404"/>
      <c r="O57071" s="404"/>
      <c r="P57071" s="404"/>
      <c r="Q57071" s="404"/>
      <c r="R57071" s="404"/>
      <c r="S57071" s="404"/>
      <c r="T57071" s="404"/>
    </row>
    <row r="57072" spans="12:20" ht="16.8">
      <c r="L57072" s="404"/>
      <c r="M57072" s="404"/>
      <c r="N57072" s="404"/>
      <c r="O57072" s="404"/>
      <c r="P57072" s="404"/>
      <c r="Q57072" s="404"/>
      <c r="R57072" s="404"/>
      <c r="S57072" s="404"/>
      <c r="T57072" s="404"/>
    </row>
    <row r="57073" spans="12:20" ht="16.8">
      <c r="L57073" s="404"/>
      <c r="M57073" s="404"/>
      <c r="N57073" s="404"/>
      <c r="O57073" s="404"/>
      <c r="P57073" s="404"/>
      <c r="Q57073" s="404"/>
      <c r="R57073" s="404"/>
      <c r="S57073" s="404"/>
      <c r="T57073" s="404"/>
    </row>
    <row r="57074" spans="12:20" ht="16.8">
      <c r="L57074" s="404"/>
      <c r="M57074" s="404"/>
      <c r="N57074" s="404"/>
      <c r="O57074" s="404"/>
      <c r="P57074" s="404"/>
      <c r="Q57074" s="404"/>
      <c r="R57074" s="404"/>
      <c r="S57074" s="404"/>
      <c r="T57074" s="404"/>
    </row>
    <row r="57075" spans="12:20" ht="16.8">
      <c r="L57075" s="404"/>
      <c r="M57075" s="404"/>
      <c r="N57075" s="404"/>
      <c r="O57075" s="404"/>
      <c r="P57075" s="404"/>
      <c r="Q57075" s="404"/>
      <c r="R57075" s="404"/>
      <c r="S57075" s="404"/>
      <c r="T57075" s="404"/>
    </row>
    <row r="57076" spans="12:20" ht="16.8">
      <c r="L57076" s="404"/>
      <c r="M57076" s="404"/>
      <c r="N57076" s="404"/>
      <c r="O57076" s="404"/>
      <c r="P57076" s="404"/>
      <c r="Q57076" s="404"/>
      <c r="R57076" s="404"/>
      <c r="S57076" s="404"/>
      <c r="T57076" s="404"/>
    </row>
    <row r="57077" spans="12:20" ht="16.8">
      <c r="L57077" s="404"/>
      <c r="M57077" s="404"/>
      <c r="N57077" s="404"/>
      <c r="O57077" s="404"/>
      <c r="P57077" s="404"/>
      <c r="Q57077" s="404"/>
      <c r="R57077" s="404"/>
      <c r="S57077" s="404"/>
      <c r="T57077" s="404"/>
    </row>
    <row r="57078" spans="12:20" ht="16.8">
      <c r="L57078" s="404"/>
      <c r="M57078" s="404"/>
      <c r="N57078" s="404"/>
      <c r="O57078" s="404"/>
      <c r="P57078" s="404"/>
      <c r="Q57078" s="404"/>
      <c r="R57078" s="404"/>
      <c r="S57078" s="404"/>
      <c r="T57078" s="404"/>
    </row>
    <row r="57079" spans="12:20" ht="16.8">
      <c r="L57079" s="404"/>
      <c r="M57079" s="404"/>
      <c r="N57079" s="404"/>
      <c r="O57079" s="404"/>
      <c r="P57079" s="404"/>
      <c r="Q57079" s="404"/>
      <c r="R57079" s="404"/>
      <c r="S57079" s="404"/>
      <c r="T57079" s="404"/>
    </row>
    <row r="57080" spans="12:20" ht="16.8">
      <c r="L57080" s="404"/>
      <c r="M57080" s="404"/>
      <c r="N57080" s="404"/>
      <c r="O57080" s="404"/>
      <c r="P57080" s="404"/>
      <c r="Q57080" s="404"/>
      <c r="R57080" s="404"/>
      <c r="S57080" s="404"/>
      <c r="T57080" s="404"/>
    </row>
    <row r="57081" spans="12:20" ht="16.8">
      <c r="L57081" s="404"/>
      <c r="M57081" s="404"/>
      <c r="N57081" s="404"/>
      <c r="O57081" s="404"/>
      <c r="P57081" s="404"/>
      <c r="Q57081" s="404"/>
      <c r="R57081" s="404"/>
      <c r="S57081" s="404"/>
      <c r="T57081" s="404"/>
    </row>
    <row r="57082" spans="12:20" ht="16.8">
      <c r="L57082" s="404"/>
      <c r="M57082" s="404"/>
      <c r="N57082" s="404"/>
      <c r="O57082" s="404"/>
      <c r="P57082" s="404"/>
      <c r="Q57082" s="404"/>
      <c r="R57082" s="404"/>
      <c r="S57082" s="404"/>
      <c r="T57082" s="404"/>
    </row>
    <row r="57083" spans="12:20" ht="16.8">
      <c r="L57083" s="404"/>
      <c r="M57083" s="404"/>
      <c r="N57083" s="404"/>
      <c r="O57083" s="404"/>
      <c r="P57083" s="404"/>
      <c r="Q57083" s="404"/>
      <c r="R57083" s="404"/>
      <c r="S57083" s="404"/>
      <c r="T57083" s="404"/>
    </row>
    <row r="57084" spans="12:20" ht="16.8">
      <c r="L57084" s="404"/>
      <c r="M57084" s="404"/>
      <c r="N57084" s="404"/>
      <c r="O57084" s="404"/>
      <c r="P57084" s="404"/>
      <c r="Q57084" s="404"/>
      <c r="R57084" s="404"/>
      <c r="S57084" s="404"/>
      <c r="T57084" s="404"/>
    </row>
    <row r="57085" spans="12:20" ht="16.8">
      <c r="L57085" s="404"/>
      <c r="M57085" s="404"/>
      <c r="N57085" s="404"/>
      <c r="O57085" s="404"/>
      <c r="P57085" s="404"/>
      <c r="Q57085" s="404"/>
      <c r="R57085" s="404"/>
      <c r="S57085" s="404"/>
      <c r="T57085" s="404"/>
    </row>
    <row r="57086" spans="12:20" ht="16.8">
      <c r="L57086" s="404"/>
      <c r="M57086" s="404"/>
      <c r="N57086" s="404"/>
      <c r="O57086" s="404"/>
      <c r="P57086" s="404"/>
      <c r="Q57086" s="404"/>
      <c r="R57086" s="404"/>
      <c r="S57086" s="404"/>
      <c r="T57086" s="404"/>
    </row>
    <row r="57087" spans="12:20" ht="16.8">
      <c r="L57087" s="404"/>
      <c r="M57087" s="404"/>
      <c r="N57087" s="404"/>
      <c r="O57087" s="404"/>
      <c r="P57087" s="404"/>
      <c r="Q57087" s="404"/>
      <c r="R57087" s="404"/>
      <c r="S57087" s="404"/>
      <c r="T57087" s="404"/>
    </row>
    <row r="57088" spans="12:20" ht="16.8">
      <c r="L57088" s="404"/>
      <c r="M57088" s="404"/>
      <c r="N57088" s="404"/>
      <c r="O57088" s="404"/>
      <c r="P57088" s="404"/>
      <c r="Q57088" s="404"/>
      <c r="R57088" s="404"/>
      <c r="S57088" s="404"/>
      <c r="T57088" s="404"/>
    </row>
    <row r="57089" spans="12:20" ht="16.8">
      <c r="L57089" s="404"/>
      <c r="M57089" s="404"/>
      <c r="N57089" s="404"/>
      <c r="O57089" s="404"/>
      <c r="P57089" s="404"/>
      <c r="Q57089" s="404"/>
      <c r="R57089" s="404"/>
      <c r="S57089" s="404"/>
      <c r="T57089" s="404"/>
    </row>
    <row r="57090" spans="12:20" ht="16.8">
      <c r="L57090" s="404"/>
      <c r="M57090" s="404"/>
      <c r="N57090" s="404"/>
      <c r="O57090" s="404"/>
      <c r="P57090" s="404"/>
      <c r="Q57090" s="404"/>
      <c r="R57090" s="404"/>
      <c r="S57090" s="404"/>
      <c r="T57090" s="404"/>
    </row>
    <row r="57091" spans="12:20" ht="16.8">
      <c r="L57091" s="404"/>
      <c r="M57091" s="404"/>
      <c r="N57091" s="404"/>
      <c r="O57091" s="404"/>
      <c r="P57091" s="404"/>
      <c r="Q57091" s="404"/>
      <c r="R57091" s="404"/>
      <c r="S57091" s="404"/>
      <c r="T57091" s="404"/>
    </row>
    <row r="57092" spans="12:20" ht="16.8">
      <c r="L57092" s="404"/>
      <c r="M57092" s="404"/>
      <c r="N57092" s="404"/>
      <c r="O57092" s="404"/>
      <c r="P57092" s="404"/>
      <c r="Q57092" s="404"/>
      <c r="R57092" s="404"/>
      <c r="S57092" s="404"/>
      <c r="T57092" s="404"/>
    </row>
    <row r="57093" spans="12:20" ht="16.8">
      <c r="L57093" s="404"/>
      <c r="M57093" s="404"/>
      <c r="N57093" s="404"/>
      <c r="O57093" s="404"/>
      <c r="P57093" s="404"/>
      <c r="Q57093" s="404"/>
      <c r="R57093" s="404"/>
      <c r="S57093" s="404"/>
      <c r="T57093" s="404"/>
    </row>
    <row r="57094" spans="12:20" ht="16.8">
      <c r="L57094" s="404"/>
      <c r="M57094" s="404"/>
      <c r="N57094" s="404"/>
      <c r="O57094" s="404"/>
      <c r="P57094" s="404"/>
      <c r="Q57094" s="404"/>
      <c r="R57094" s="404"/>
      <c r="S57094" s="404"/>
      <c r="T57094" s="404"/>
    </row>
    <row r="57095" spans="12:20" ht="16.8">
      <c r="L57095" s="404"/>
      <c r="M57095" s="404"/>
      <c r="N57095" s="404"/>
      <c r="O57095" s="404"/>
      <c r="P57095" s="404"/>
      <c r="Q57095" s="404"/>
      <c r="R57095" s="404"/>
      <c r="S57095" s="404"/>
      <c r="T57095" s="404"/>
    </row>
    <row r="57096" spans="12:20" ht="16.8">
      <c r="L57096" s="404"/>
      <c r="M57096" s="404"/>
      <c r="N57096" s="404"/>
      <c r="O57096" s="404"/>
      <c r="P57096" s="404"/>
      <c r="Q57096" s="404"/>
      <c r="R57096" s="404"/>
      <c r="S57096" s="404"/>
      <c r="T57096" s="404"/>
    </row>
    <row r="57097" spans="12:20" ht="16.8">
      <c r="L57097" s="404"/>
      <c r="M57097" s="404"/>
      <c r="N57097" s="404"/>
      <c r="O57097" s="404"/>
      <c r="P57097" s="404"/>
      <c r="Q57097" s="404"/>
      <c r="R57097" s="404"/>
      <c r="S57097" s="404"/>
      <c r="T57097" s="404"/>
    </row>
    <row r="57098" spans="12:20" ht="16.8">
      <c r="L57098" s="404"/>
      <c r="M57098" s="404"/>
      <c r="N57098" s="404"/>
      <c r="O57098" s="404"/>
      <c r="P57098" s="404"/>
      <c r="Q57098" s="404"/>
      <c r="R57098" s="404"/>
      <c r="S57098" s="404"/>
      <c r="T57098" s="404"/>
    </row>
    <row r="57099" spans="12:20" ht="16.8">
      <c r="L57099" s="404"/>
      <c r="M57099" s="404"/>
      <c r="N57099" s="404"/>
      <c r="O57099" s="404"/>
      <c r="P57099" s="404"/>
      <c r="Q57099" s="404"/>
      <c r="R57099" s="404"/>
      <c r="S57099" s="404"/>
      <c r="T57099" s="404"/>
    </row>
    <row r="57100" spans="12:20" ht="16.8">
      <c r="L57100" s="404"/>
      <c r="M57100" s="404"/>
      <c r="N57100" s="404"/>
      <c r="O57100" s="404"/>
      <c r="P57100" s="404"/>
      <c r="Q57100" s="404"/>
      <c r="R57100" s="404"/>
      <c r="S57100" s="404"/>
      <c r="T57100" s="404"/>
    </row>
    <row r="57101" spans="12:20" ht="16.8">
      <c r="L57101" s="404"/>
      <c r="M57101" s="404"/>
      <c r="N57101" s="404"/>
      <c r="O57101" s="404"/>
      <c r="P57101" s="404"/>
      <c r="Q57101" s="404"/>
      <c r="R57101" s="404"/>
      <c r="S57101" s="404"/>
      <c r="T57101" s="404"/>
    </row>
    <row r="57102" spans="12:20" ht="16.8">
      <c r="L57102" s="404"/>
      <c r="M57102" s="404"/>
      <c r="N57102" s="404"/>
      <c r="O57102" s="404"/>
      <c r="P57102" s="404"/>
      <c r="Q57102" s="404"/>
      <c r="R57102" s="404"/>
      <c r="S57102" s="404"/>
      <c r="T57102" s="404"/>
    </row>
    <row r="57103" spans="12:20" ht="16.8">
      <c r="L57103" s="404"/>
      <c r="M57103" s="404"/>
      <c r="N57103" s="404"/>
      <c r="O57103" s="404"/>
      <c r="P57103" s="404"/>
      <c r="Q57103" s="404"/>
      <c r="R57103" s="404"/>
      <c r="S57103" s="404"/>
      <c r="T57103" s="404"/>
    </row>
    <row r="57104" spans="12:20" ht="16.8">
      <c r="L57104" s="404"/>
      <c r="M57104" s="404"/>
      <c r="N57104" s="404"/>
      <c r="O57104" s="404"/>
      <c r="P57104" s="404"/>
      <c r="Q57104" s="404"/>
      <c r="R57104" s="404"/>
      <c r="S57104" s="404"/>
      <c r="T57104" s="404"/>
    </row>
    <row r="57105" spans="12:20" ht="16.8">
      <c r="L57105" s="404"/>
      <c r="M57105" s="404"/>
      <c r="N57105" s="404"/>
      <c r="O57105" s="404"/>
      <c r="P57105" s="404"/>
      <c r="Q57105" s="404"/>
      <c r="R57105" s="404"/>
      <c r="S57105" s="404"/>
      <c r="T57105" s="404"/>
    </row>
    <row r="57106" spans="12:20" ht="16.8">
      <c r="L57106" s="404"/>
      <c r="M57106" s="404"/>
      <c r="N57106" s="404"/>
      <c r="O57106" s="404"/>
      <c r="P57106" s="404"/>
      <c r="Q57106" s="404"/>
      <c r="R57106" s="404"/>
      <c r="S57106" s="404"/>
      <c r="T57106" s="404"/>
    </row>
    <row r="57107" spans="12:20" ht="16.8">
      <c r="L57107" s="404"/>
      <c r="M57107" s="404"/>
      <c r="N57107" s="404"/>
      <c r="O57107" s="404"/>
      <c r="P57107" s="404"/>
      <c r="Q57107" s="404"/>
      <c r="R57107" s="404"/>
      <c r="S57107" s="404"/>
      <c r="T57107" s="404"/>
    </row>
    <row r="57108" spans="12:20" ht="16.8">
      <c r="L57108" s="404"/>
      <c r="M57108" s="404"/>
      <c r="N57108" s="404"/>
      <c r="O57108" s="404"/>
      <c r="P57108" s="404"/>
      <c r="Q57108" s="404"/>
      <c r="R57108" s="404"/>
      <c r="S57108" s="404"/>
      <c r="T57108" s="404"/>
    </row>
    <row r="57109" spans="12:20" ht="16.8">
      <c r="L57109" s="404"/>
      <c r="M57109" s="404"/>
      <c r="N57109" s="404"/>
      <c r="O57109" s="404"/>
      <c r="P57109" s="404"/>
      <c r="Q57109" s="404"/>
      <c r="R57109" s="404"/>
      <c r="S57109" s="404"/>
      <c r="T57109" s="404"/>
    </row>
    <row r="57110" spans="12:20" ht="16.8">
      <c r="L57110" s="404"/>
      <c r="M57110" s="404"/>
      <c r="N57110" s="404"/>
      <c r="O57110" s="404"/>
      <c r="P57110" s="404"/>
      <c r="Q57110" s="404"/>
      <c r="R57110" s="404"/>
      <c r="S57110" s="404"/>
      <c r="T57110" s="404"/>
    </row>
    <row r="57111" spans="12:20" ht="16.8">
      <c r="L57111" s="404"/>
      <c r="M57111" s="404"/>
      <c r="N57111" s="404"/>
      <c r="O57111" s="404"/>
      <c r="P57111" s="404"/>
      <c r="Q57111" s="404"/>
      <c r="R57111" s="404"/>
      <c r="S57111" s="404"/>
      <c r="T57111" s="404"/>
    </row>
    <row r="57112" spans="12:20" ht="16.8">
      <c r="L57112" s="404"/>
      <c r="M57112" s="404"/>
      <c r="N57112" s="404"/>
      <c r="O57112" s="404"/>
      <c r="P57112" s="404"/>
      <c r="Q57112" s="404"/>
      <c r="R57112" s="404"/>
      <c r="S57112" s="404"/>
      <c r="T57112" s="404"/>
    </row>
    <row r="57113" spans="12:20" ht="16.8">
      <c r="L57113" s="404"/>
      <c r="M57113" s="404"/>
      <c r="N57113" s="404"/>
      <c r="O57113" s="404"/>
      <c r="P57113" s="404"/>
      <c r="Q57113" s="404"/>
      <c r="R57113" s="404"/>
      <c r="S57113" s="404"/>
      <c r="T57113" s="404"/>
    </row>
    <row r="57114" spans="12:20" ht="16.8">
      <c r="L57114" s="404"/>
      <c r="M57114" s="404"/>
      <c r="N57114" s="404"/>
      <c r="O57114" s="404"/>
      <c r="P57114" s="404"/>
      <c r="Q57114" s="404"/>
      <c r="R57114" s="404"/>
      <c r="S57114" s="404"/>
      <c r="T57114" s="404"/>
    </row>
    <row r="57115" spans="12:20" ht="16.8">
      <c r="L57115" s="404"/>
      <c r="M57115" s="404"/>
      <c r="N57115" s="404"/>
      <c r="O57115" s="404"/>
      <c r="P57115" s="404"/>
      <c r="Q57115" s="404"/>
      <c r="R57115" s="404"/>
      <c r="S57115" s="404"/>
      <c r="T57115" s="404"/>
    </row>
    <row r="57116" spans="12:20" ht="16.8">
      <c r="L57116" s="404"/>
      <c r="M57116" s="404"/>
      <c r="N57116" s="404"/>
      <c r="O57116" s="404"/>
      <c r="P57116" s="404"/>
      <c r="Q57116" s="404"/>
      <c r="R57116" s="404"/>
      <c r="S57116" s="404"/>
      <c r="T57116" s="404"/>
    </row>
    <row r="57117" spans="12:20" ht="16.8">
      <c r="L57117" s="404"/>
      <c r="M57117" s="404"/>
      <c r="N57117" s="404"/>
      <c r="O57117" s="404"/>
      <c r="P57117" s="404"/>
      <c r="Q57117" s="404"/>
      <c r="R57117" s="404"/>
      <c r="S57117" s="404"/>
      <c r="T57117" s="404"/>
    </row>
    <row r="57118" spans="12:20" ht="16.8">
      <c r="L57118" s="404"/>
      <c r="M57118" s="404"/>
      <c r="N57118" s="404"/>
      <c r="O57118" s="404"/>
      <c r="P57118" s="404"/>
      <c r="Q57118" s="404"/>
      <c r="R57118" s="404"/>
      <c r="S57118" s="404"/>
      <c r="T57118" s="404"/>
    </row>
    <row r="57119" spans="12:20" ht="16.8">
      <c r="L57119" s="404"/>
      <c r="M57119" s="404"/>
      <c r="N57119" s="404"/>
      <c r="O57119" s="404"/>
      <c r="P57119" s="404"/>
      <c r="Q57119" s="404"/>
      <c r="R57119" s="404"/>
      <c r="S57119" s="404"/>
      <c r="T57119" s="404"/>
    </row>
    <row r="57120" spans="12:20" ht="16.8">
      <c r="L57120" s="404"/>
      <c r="M57120" s="404"/>
      <c r="N57120" s="404"/>
      <c r="O57120" s="404"/>
      <c r="P57120" s="404"/>
      <c r="Q57120" s="404"/>
      <c r="R57120" s="404"/>
      <c r="S57120" s="404"/>
      <c r="T57120" s="404"/>
    </row>
    <row r="57121" spans="12:20" ht="16.8">
      <c r="L57121" s="404"/>
      <c r="M57121" s="404"/>
      <c r="N57121" s="404"/>
      <c r="O57121" s="404"/>
      <c r="P57121" s="404"/>
      <c r="Q57121" s="404"/>
      <c r="R57121" s="404"/>
      <c r="S57121" s="404"/>
      <c r="T57121" s="404"/>
    </row>
    <row r="57122" spans="12:20" ht="16.8">
      <c r="L57122" s="404"/>
      <c r="M57122" s="404"/>
      <c r="N57122" s="404"/>
      <c r="O57122" s="404"/>
      <c r="P57122" s="404"/>
      <c r="Q57122" s="404"/>
      <c r="R57122" s="404"/>
      <c r="S57122" s="404"/>
      <c r="T57122" s="404"/>
    </row>
    <row r="57123" spans="12:20" ht="16.8">
      <c r="L57123" s="404"/>
      <c r="M57123" s="404"/>
      <c r="N57123" s="404"/>
      <c r="O57123" s="404"/>
      <c r="P57123" s="404"/>
      <c r="Q57123" s="404"/>
      <c r="R57123" s="404"/>
      <c r="S57123" s="404"/>
      <c r="T57123" s="404"/>
    </row>
    <row r="57124" spans="12:20" ht="16.8">
      <c r="L57124" s="404"/>
      <c r="M57124" s="404"/>
      <c r="N57124" s="404"/>
      <c r="O57124" s="404"/>
      <c r="P57124" s="404"/>
      <c r="Q57124" s="404"/>
      <c r="R57124" s="404"/>
      <c r="S57124" s="404"/>
      <c r="T57124" s="404"/>
    </row>
    <row r="57125" spans="12:20" ht="16.8">
      <c r="L57125" s="404"/>
      <c r="M57125" s="404"/>
      <c r="N57125" s="404"/>
      <c r="O57125" s="404"/>
      <c r="P57125" s="404"/>
      <c r="Q57125" s="404"/>
      <c r="R57125" s="404"/>
      <c r="S57125" s="404"/>
      <c r="T57125" s="404"/>
    </row>
    <row r="57126" spans="12:20" ht="16.8">
      <c r="L57126" s="404"/>
      <c r="M57126" s="404"/>
      <c r="N57126" s="404"/>
      <c r="O57126" s="404"/>
      <c r="P57126" s="404"/>
      <c r="Q57126" s="404"/>
      <c r="R57126" s="404"/>
      <c r="S57126" s="404"/>
      <c r="T57126" s="404"/>
    </row>
    <row r="57127" spans="12:20" ht="16.8">
      <c r="L57127" s="404"/>
      <c r="M57127" s="404"/>
      <c r="N57127" s="404"/>
      <c r="O57127" s="404"/>
      <c r="P57127" s="404"/>
      <c r="Q57127" s="404"/>
      <c r="R57127" s="404"/>
      <c r="S57127" s="404"/>
      <c r="T57127" s="404"/>
    </row>
    <row r="57128" spans="12:20" ht="16.8">
      <c r="L57128" s="404"/>
      <c r="M57128" s="404"/>
      <c r="N57128" s="404"/>
      <c r="O57128" s="404"/>
      <c r="P57128" s="404"/>
      <c r="Q57128" s="404"/>
      <c r="R57128" s="404"/>
      <c r="S57128" s="404"/>
      <c r="T57128" s="404"/>
    </row>
    <row r="57129" spans="12:20" ht="16.8">
      <c r="L57129" s="404"/>
      <c r="M57129" s="404"/>
      <c r="N57129" s="404"/>
      <c r="O57129" s="404"/>
      <c r="P57129" s="404"/>
      <c r="Q57129" s="404"/>
      <c r="R57129" s="404"/>
      <c r="S57129" s="404"/>
      <c r="T57129" s="404"/>
    </row>
    <row r="57130" spans="12:20" ht="16.8">
      <c r="L57130" s="404"/>
      <c r="M57130" s="404"/>
      <c r="N57130" s="404"/>
      <c r="O57130" s="404"/>
      <c r="P57130" s="404"/>
      <c r="Q57130" s="404"/>
      <c r="R57130" s="404"/>
      <c r="S57130" s="404"/>
      <c r="T57130" s="404"/>
    </row>
    <row r="57131" spans="12:20" ht="16.8">
      <c r="L57131" s="404"/>
      <c r="M57131" s="404"/>
      <c r="N57131" s="404"/>
      <c r="O57131" s="404"/>
      <c r="P57131" s="404"/>
      <c r="Q57131" s="404"/>
      <c r="R57131" s="404"/>
      <c r="S57131" s="404"/>
      <c r="T57131" s="404"/>
    </row>
    <row r="57132" spans="12:20" ht="16.8">
      <c r="L57132" s="404"/>
      <c r="M57132" s="404"/>
      <c r="N57132" s="404"/>
      <c r="O57132" s="404"/>
      <c r="P57132" s="404"/>
      <c r="Q57132" s="404"/>
      <c r="R57132" s="404"/>
      <c r="S57132" s="404"/>
      <c r="T57132" s="404"/>
    </row>
    <row r="57133" spans="12:20" ht="16.8">
      <c r="L57133" s="404"/>
      <c r="M57133" s="404"/>
      <c r="N57133" s="404"/>
      <c r="O57133" s="404"/>
      <c r="P57133" s="404"/>
      <c r="Q57133" s="404"/>
      <c r="R57133" s="404"/>
      <c r="S57133" s="404"/>
      <c r="T57133" s="404"/>
    </row>
    <row r="57134" spans="12:20" ht="16.8">
      <c r="L57134" s="404"/>
      <c r="M57134" s="404"/>
      <c r="N57134" s="404"/>
      <c r="O57134" s="404"/>
      <c r="P57134" s="404"/>
      <c r="Q57134" s="404"/>
      <c r="R57134" s="404"/>
      <c r="S57134" s="404"/>
      <c r="T57134" s="404"/>
    </row>
    <row r="57135" spans="12:20" ht="16.8">
      <c r="L57135" s="404"/>
      <c r="M57135" s="404"/>
      <c r="N57135" s="404"/>
      <c r="O57135" s="404"/>
      <c r="P57135" s="404"/>
      <c r="Q57135" s="404"/>
      <c r="R57135" s="404"/>
      <c r="S57135" s="404"/>
      <c r="T57135" s="404"/>
    </row>
    <row r="57136" spans="12:20" ht="16.8">
      <c r="L57136" s="404"/>
      <c r="M57136" s="404"/>
      <c r="N57136" s="404"/>
      <c r="O57136" s="404"/>
      <c r="P57136" s="404"/>
      <c r="Q57136" s="404"/>
      <c r="R57136" s="404"/>
      <c r="S57136" s="404"/>
      <c r="T57136" s="404"/>
    </row>
    <row r="57137" spans="12:20" ht="16.8">
      <c r="L57137" s="404"/>
      <c r="M57137" s="404"/>
      <c r="N57137" s="404"/>
      <c r="O57137" s="404"/>
      <c r="P57137" s="404"/>
      <c r="Q57137" s="404"/>
      <c r="R57137" s="404"/>
      <c r="S57137" s="404"/>
      <c r="T57137" s="404"/>
    </row>
    <row r="57138" spans="12:20" ht="16.8">
      <c r="L57138" s="404"/>
      <c r="M57138" s="404"/>
      <c r="N57138" s="404"/>
      <c r="O57138" s="404"/>
      <c r="P57138" s="404"/>
      <c r="Q57138" s="404"/>
      <c r="R57138" s="404"/>
      <c r="S57138" s="404"/>
      <c r="T57138" s="404"/>
    </row>
    <row r="57139" spans="12:20" ht="16.8">
      <c r="L57139" s="404"/>
      <c r="M57139" s="404"/>
      <c r="N57139" s="404"/>
      <c r="O57139" s="404"/>
      <c r="P57139" s="404"/>
      <c r="Q57139" s="404"/>
      <c r="R57139" s="404"/>
      <c r="S57139" s="404"/>
      <c r="T57139" s="404"/>
    </row>
    <row r="57140" spans="12:20" ht="16.8">
      <c r="L57140" s="404"/>
      <c r="M57140" s="404"/>
      <c r="N57140" s="404"/>
      <c r="O57140" s="404"/>
      <c r="P57140" s="404"/>
      <c r="Q57140" s="404"/>
      <c r="R57140" s="404"/>
      <c r="S57140" s="404"/>
      <c r="T57140" s="404"/>
    </row>
    <row r="57141" spans="12:20" ht="16.8">
      <c r="L57141" s="404"/>
      <c r="M57141" s="404"/>
      <c r="N57141" s="404"/>
      <c r="O57141" s="404"/>
      <c r="P57141" s="404"/>
      <c r="Q57141" s="404"/>
      <c r="R57141" s="404"/>
      <c r="S57141" s="404"/>
      <c r="T57141" s="404"/>
    </row>
    <row r="57142" spans="12:20" ht="16.8">
      <c r="L57142" s="404"/>
      <c r="M57142" s="404"/>
      <c r="N57142" s="404"/>
      <c r="O57142" s="404"/>
      <c r="P57142" s="404"/>
      <c r="Q57142" s="404"/>
      <c r="R57142" s="404"/>
      <c r="S57142" s="404"/>
      <c r="T57142" s="404"/>
    </row>
    <row r="57143" spans="12:20" ht="16.8">
      <c r="L57143" s="404"/>
      <c r="M57143" s="404"/>
      <c r="N57143" s="404"/>
      <c r="O57143" s="404"/>
      <c r="P57143" s="404"/>
      <c r="Q57143" s="404"/>
      <c r="R57143" s="404"/>
      <c r="S57143" s="404"/>
      <c r="T57143" s="404"/>
    </row>
    <row r="57144" spans="12:20" ht="16.8">
      <c r="L57144" s="404"/>
      <c r="M57144" s="404"/>
      <c r="N57144" s="404"/>
      <c r="O57144" s="404"/>
      <c r="P57144" s="404"/>
      <c r="Q57144" s="404"/>
      <c r="R57144" s="404"/>
      <c r="S57144" s="404"/>
      <c r="T57144" s="404"/>
    </row>
    <row r="57145" spans="12:20" ht="16.8">
      <c r="L57145" s="404"/>
      <c r="M57145" s="404"/>
      <c r="N57145" s="404"/>
      <c r="O57145" s="404"/>
      <c r="P57145" s="404"/>
      <c r="Q57145" s="404"/>
      <c r="R57145" s="404"/>
      <c r="S57145" s="404"/>
      <c r="T57145" s="404"/>
    </row>
    <row r="57146" spans="12:20" ht="16.8">
      <c r="L57146" s="404"/>
      <c r="M57146" s="404"/>
      <c r="N57146" s="404"/>
      <c r="O57146" s="404"/>
      <c r="P57146" s="404"/>
      <c r="Q57146" s="404"/>
      <c r="R57146" s="404"/>
      <c r="S57146" s="404"/>
      <c r="T57146" s="404"/>
    </row>
    <row r="57147" spans="12:20" ht="16.8">
      <c r="L57147" s="404"/>
      <c r="M57147" s="404"/>
      <c r="N57147" s="404"/>
      <c r="O57147" s="404"/>
      <c r="P57147" s="404"/>
      <c r="Q57147" s="404"/>
      <c r="R57147" s="404"/>
      <c r="S57147" s="404"/>
      <c r="T57147" s="404"/>
    </row>
    <row r="57148" spans="12:20" ht="16.8">
      <c r="L57148" s="404"/>
      <c r="M57148" s="404"/>
      <c r="N57148" s="404"/>
      <c r="O57148" s="404"/>
      <c r="P57148" s="404"/>
      <c r="Q57148" s="404"/>
      <c r="R57148" s="404"/>
      <c r="S57148" s="404"/>
      <c r="T57148" s="404"/>
    </row>
    <row r="57149" spans="12:20" ht="16.8">
      <c r="L57149" s="404"/>
      <c r="M57149" s="404"/>
      <c r="N57149" s="404"/>
      <c r="O57149" s="404"/>
      <c r="P57149" s="404"/>
      <c r="Q57149" s="404"/>
      <c r="R57149" s="404"/>
      <c r="S57149" s="404"/>
      <c r="T57149" s="404"/>
    </row>
    <row r="57150" spans="12:20" ht="16.8">
      <c r="L57150" s="404"/>
      <c r="M57150" s="404"/>
      <c r="N57150" s="404"/>
      <c r="O57150" s="404"/>
      <c r="P57150" s="404"/>
      <c r="Q57150" s="404"/>
      <c r="R57150" s="404"/>
      <c r="S57150" s="404"/>
      <c r="T57150" s="404"/>
    </row>
    <row r="57151" spans="12:20" ht="16.8">
      <c r="L57151" s="404"/>
      <c r="M57151" s="404"/>
      <c r="N57151" s="404"/>
      <c r="O57151" s="404"/>
      <c r="P57151" s="404"/>
      <c r="Q57151" s="404"/>
      <c r="R57151" s="404"/>
      <c r="S57151" s="404"/>
      <c r="T57151" s="404"/>
    </row>
    <row r="57152" spans="12:20" ht="16.8">
      <c r="L57152" s="404"/>
      <c r="M57152" s="404"/>
      <c r="N57152" s="404"/>
      <c r="O57152" s="404"/>
      <c r="P57152" s="404"/>
      <c r="Q57152" s="404"/>
      <c r="R57152" s="404"/>
      <c r="S57152" s="404"/>
      <c r="T57152" s="404"/>
    </row>
    <row r="57153" spans="12:20" ht="16.8">
      <c r="L57153" s="404"/>
      <c r="M57153" s="404"/>
      <c r="N57153" s="404"/>
      <c r="O57153" s="404"/>
      <c r="P57153" s="404"/>
      <c r="Q57153" s="404"/>
      <c r="R57153" s="404"/>
      <c r="S57153" s="404"/>
      <c r="T57153" s="404"/>
    </row>
    <row r="57154" spans="12:20" ht="16.8">
      <c r="L57154" s="404"/>
      <c r="M57154" s="404"/>
      <c r="N57154" s="404"/>
      <c r="O57154" s="404"/>
      <c r="P57154" s="404"/>
      <c r="Q57154" s="404"/>
      <c r="R57154" s="404"/>
      <c r="S57154" s="404"/>
      <c r="T57154" s="404"/>
    </row>
    <row r="57155" spans="12:20" ht="16.8">
      <c r="L57155" s="404"/>
      <c r="M57155" s="404"/>
      <c r="N57155" s="404"/>
      <c r="O57155" s="404"/>
      <c r="P57155" s="404"/>
      <c r="Q57155" s="404"/>
      <c r="R57155" s="404"/>
      <c r="S57155" s="404"/>
      <c r="T57155" s="404"/>
    </row>
    <row r="57156" spans="12:20" ht="16.8">
      <c r="L57156" s="404"/>
      <c r="M57156" s="404"/>
      <c r="N57156" s="404"/>
      <c r="O57156" s="404"/>
      <c r="P57156" s="404"/>
      <c r="Q57156" s="404"/>
      <c r="R57156" s="404"/>
      <c r="S57156" s="404"/>
      <c r="T57156" s="404"/>
    </row>
    <row r="57157" spans="12:20" ht="16.8">
      <c r="L57157" s="404"/>
      <c r="M57157" s="404"/>
      <c r="N57157" s="404"/>
      <c r="O57157" s="404"/>
      <c r="P57157" s="404"/>
      <c r="Q57157" s="404"/>
      <c r="R57157" s="404"/>
      <c r="S57157" s="404"/>
      <c r="T57157" s="404"/>
    </row>
    <row r="57158" spans="12:20" ht="16.8">
      <c r="L57158" s="404"/>
      <c r="M57158" s="404"/>
      <c r="N57158" s="404"/>
      <c r="O57158" s="404"/>
      <c r="P57158" s="404"/>
      <c r="Q57158" s="404"/>
      <c r="R57158" s="404"/>
      <c r="S57158" s="404"/>
      <c r="T57158" s="404"/>
    </row>
    <row r="57159" spans="12:20" ht="16.8">
      <c r="L57159" s="404"/>
      <c r="M57159" s="404"/>
      <c r="N57159" s="404"/>
      <c r="O57159" s="404"/>
      <c r="P57159" s="404"/>
      <c r="Q57159" s="404"/>
      <c r="R57159" s="404"/>
      <c r="S57159" s="404"/>
      <c r="T57159" s="404"/>
    </row>
    <row r="57160" spans="12:20" ht="16.8">
      <c r="L57160" s="404"/>
      <c r="M57160" s="404"/>
      <c r="N57160" s="404"/>
      <c r="O57160" s="404"/>
      <c r="P57160" s="404"/>
      <c r="Q57160" s="404"/>
      <c r="R57160" s="404"/>
      <c r="S57160" s="404"/>
      <c r="T57160" s="404"/>
    </row>
    <row r="57161" spans="12:20" ht="16.8">
      <c r="L57161" s="404"/>
      <c r="M57161" s="404"/>
      <c r="N57161" s="404"/>
      <c r="O57161" s="404"/>
      <c r="P57161" s="404"/>
      <c r="Q57161" s="404"/>
      <c r="R57161" s="404"/>
      <c r="S57161" s="404"/>
      <c r="T57161" s="404"/>
    </row>
    <row r="57162" spans="12:20" ht="16.8">
      <c r="L57162" s="404"/>
      <c r="M57162" s="404"/>
      <c r="N57162" s="404"/>
      <c r="O57162" s="404"/>
      <c r="P57162" s="404"/>
      <c r="Q57162" s="404"/>
      <c r="R57162" s="404"/>
      <c r="S57162" s="404"/>
      <c r="T57162" s="404"/>
    </row>
    <row r="57163" spans="12:20" ht="16.8">
      <c r="L57163" s="404"/>
      <c r="M57163" s="404"/>
      <c r="N57163" s="404"/>
      <c r="O57163" s="404"/>
      <c r="P57163" s="404"/>
      <c r="Q57163" s="404"/>
      <c r="R57163" s="404"/>
      <c r="S57163" s="404"/>
      <c r="T57163" s="404"/>
    </row>
    <row r="57164" spans="12:20" ht="16.8">
      <c r="L57164" s="404"/>
      <c r="M57164" s="404"/>
      <c r="N57164" s="404"/>
      <c r="O57164" s="404"/>
      <c r="P57164" s="404"/>
      <c r="Q57164" s="404"/>
      <c r="R57164" s="404"/>
      <c r="S57164" s="404"/>
      <c r="T57164" s="404"/>
    </row>
    <row r="57165" spans="12:20" ht="16.8">
      <c r="L57165" s="404"/>
      <c r="M57165" s="404"/>
      <c r="N57165" s="404"/>
      <c r="O57165" s="404"/>
      <c r="P57165" s="404"/>
      <c r="Q57165" s="404"/>
      <c r="R57165" s="404"/>
      <c r="S57165" s="404"/>
      <c r="T57165" s="404"/>
    </row>
    <row r="57166" spans="12:20" ht="16.8">
      <c r="L57166" s="404"/>
      <c r="M57166" s="404"/>
      <c r="N57166" s="404"/>
      <c r="O57166" s="404"/>
      <c r="P57166" s="404"/>
      <c r="Q57166" s="404"/>
      <c r="R57166" s="404"/>
      <c r="S57166" s="404"/>
      <c r="T57166" s="404"/>
    </row>
    <row r="57167" spans="12:20" ht="16.8">
      <c r="L57167" s="404"/>
      <c r="M57167" s="404"/>
      <c r="N57167" s="404"/>
      <c r="O57167" s="404"/>
      <c r="P57167" s="404"/>
      <c r="Q57167" s="404"/>
      <c r="R57167" s="404"/>
      <c r="S57167" s="404"/>
      <c r="T57167" s="404"/>
    </row>
    <row r="57168" spans="12:20" ht="16.8">
      <c r="L57168" s="404"/>
      <c r="M57168" s="404"/>
      <c r="N57168" s="404"/>
      <c r="O57168" s="404"/>
      <c r="P57168" s="404"/>
      <c r="Q57168" s="404"/>
      <c r="R57168" s="404"/>
      <c r="S57168" s="404"/>
      <c r="T57168" s="404"/>
    </row>
    <row r="57169" spans="12:20" ht="16.8">
      <c r="L57169" s="404"/>
      <c r="M57169" s="404"/>
      <c r="N57169" s="404"/>
      <c r="O57169" s="404"/>
      <c r="P57169" s="404"/>
      <c r="Q57169" s="404"/>
      <c r="R57169" s="404"/>
      <c r="S57169" s="404"/>
      <c r="T57169" s="404"/>
    </row>
    <row r="57170" spans="12:20" ht="16.8">
      <c r="L57170" s="404"/>
      <c r="M57170" s="404"/>
      <c r="N57170" s="404"/>
      <c r="O57170" s="404"/>
      <c r="P57170" s="404"/>
      <c r="Q57170" s="404"/>
      <c r="R57170" s="404"/>
      <c r="S57170" s="404"/>
      <c r="T57170" s="404"/>
    </row>
    <row r="57171" spans="12:20" ht="16.8">
      <c r="L57171" s="404"/>
      <c r="M57171" s="404"/>
      <c r="N57171" s="404"/>
      <c r="O57171" s="404"/>
      <c r="P57171" s="404"/>
      <c r="Q57171" s="404"/>
      <c r="R57171" s="404"/>
      <c r="S57171" s="404"/>
      <c r="T57171" s="404"/>
    </row>
    <row r="57172" spans="12:20" ht="16.8">
      <c r="L57172" s="404"/>
      <c r="M57172" s="404"/>
      <c r="N57172" s="404"/>
      <c r="O57172" s="404"/>
      <c r="P57172" s="404"/>
      <c r="Q57172" s="404"/>
      <c r="R57172" s="404"/>
      <c r="S57172" s="404"/>
      <c r="T57172" s="404"/>
    </row>
    <row r="57173" spans="12:20" ht="16.8">
      <c r="L57173" s="404"/>
      <c r="M57173" s="404"/>
      <c r="N57173" s="404"/>
      <c r="O57173" s="404"/>
      <c r="P57173" s="404"/>
      <c r="Q57173" s="404"/>
      <c r="R57173" s="404"/>
      <c r="S57173" s="404"/>
      <c r="T57173" s="404"/>
    </row>
    <row r="57174" spans="12:20" ht="16.8">
      <c r="L57174" s="404"/>
      <c r="M57174" s="404"/>
      <c r="N57174" s="404"/>
      <c r="O57174" s="404"/>
      <c r="P57174" s="404"/>
      <c r="Q57174" s="404"/>
      <c r="R57174" s="404"/>
      <c r="S57174" s="404"/>
      <c r="T57174" s="404"/>
    </row>
    <row r="57175" spans="12:20" ht="16.8">
      <c r="L57175" s="404"/>
      <c r="M57175" s="404"/>
      <c r="N57175" s="404"/>
      <c r="O57175" s="404"/>
      <c r="P57175" s="404"/>
      <c r="Q57175" s="404"/>
      <c r="R57175" s="404"/>
      <c r="S57175" s="404"/>
      <c r="T57175" s="404"/>
    </row>
    <row r="57176" spans="12:20" ht="16.8">
      <c r="L57176" s="404"/>
      <c r="M57176" s="404"/>
      <c r="N57176" s="404"/>
      <c r="O57176" s="404"/>
      <c r="P57176" s="404"/>
      <c r="Q57176" s="404"/>
      <c r="R57176" s="404"/>
      <c r="S57176" s="404"/>
      <c r="T57176" s="404"/>
    </row>
    <row r="57177" spans="12:20" ht="16.8">
      <c r="L57177" s="404"/>
      <c r="M57177" s="404"/>
      <c r="N57177" s="404"/>
      <c r="O57177" s="404"/>
      <c r="P57177" s="404"/>
      <c r="Q57177" s="404"/>
      <c r="R57177" s="404"/>
      <c r="S57177" s="404"/>
      <c r="T57177" s="404"/>
    </row>
    <row r="57178" spans="12:20" ht="16.8">
      <c r="L57178" s="404"/>
      <c r="M57178" s="404"/>
      <c r="N57178" s="404"/>
      <c r="O57178" s="404"/>
      <c r="P57178" s="404"/>
      <c r="Q57178" s="404"/>
      <c r="R57178" s="404"/>
      <c r="S57178" s="404"/>
      <c r="T57178" s="404"/>
    </row>
    <row r="57179" spans="12:20" ht="16.8">
      <c r="L57179" s="404"/>
      <c r="M57179" s="404"/>
      <c r="N57179" s="404"/>
      <c r="O57179" s="404"/>
      <c r="P57179" s="404"/>
      <c r="Q57179" s="404"/>
      <c r="R57179" s="404"/>
      <c r="S57179" s="404"/>
      <c r="T57179" s="404"/>
    </row>
    <row r="57180" spans="12:20" ht="16.8">
      <c r="L57180" s="404"/>
      <c r="M57180" s="404"/>
      <c r="N57180" s="404"/>
      <c r="O57180" s="404"/>
      <c r="P57180" s="404"/>
      <c r="Q57180" s="404"/>
      <c r="R57180" s="404"/>
      <c r="S57180" s="404"/>
      <c r="T57180" s="404"/>
    </row>
    <row r="57181" spans="12:20" ht="16.8">
      <c r="L57181" s="404"/>
      <c r="M57181" s="404"/>
      <c r="N57181" s="404"/>
      <c r="O57181" s="404"/>
      <c r="P57181" s="404"/>
      <c r="Q57181" s="404"/>
      <c r="R57181" s="404"/>
      <c r="S57181" s="404"/>
      <c r="T57181" s="404"/>
    </row>
    <row r="57182" spans="12:20" ht="16.8">
      <c r="L57182" s="404"/>
      <c r="M57182" s="404"/>
      <c r="N57182" s="404"/>
      <c r="O57182" s="404"/>
      <c r="P57182" s="404"/>
      <c r="Q57182" s="404"/>
      <c r="R57182" s="404"/>
      <c r="S57182" s="404"/>
      <c r="T57182" s="404"/>
    </row>
    <row r="57183" spans="12:20" ht="16.8">
      <c r="L57183" s="404"/>
      <c r="M57183" s="404"/>
      <c r="N57183" s="404"/>
      <c r="O57183" s="404"/>
      <c r="P57183" s="404"/>
      <c r="Q57183" s="404"/>
      <c r="R57183" s="404"/>
      <c r="S57183" s="404"/>
      <c r="T57183" s="404"/>
    </row>
    <row r="57184" spans="12:20" ht="16.8">
      <c r="L57184" s="404"/>
      <c r="M57184" s="404"/>
      <c r="N57184" s="404"/>
      <c r="O57184" s="404"/>
      <c r="P57184" s="404"/>
      <c r="Q57184" s="404"/>
      <c r="R57184" s="404"/>
      <c r="S57184" s="404"/>
      <c r="T57184" s="404"/>
    </row>
    <row r="57185" spans="12:20" ht="16.8">
      <c r="L57185" s="404"/>
      <c r="M57185" s="404"/>
      <c r="N57185" s="404"/>
      <c r="O57185" s="404"/>
      <c r="P57185" s="404"/>
      <c r="Q57185" s="404"/>
      <c r="R57185" s="404"/>
      <c r="S57185" s="404"/>
      <c r="T57185" s="404"/>
    </row>
    <row r="57186" spans="12:20" ht="16.8">
      <c r="L57186" s="404"/>
      <c r="M57186" s="404"/>
      <c r="N57186" s="404"/>
      <c r="O57186" s="404"/>
      <c r="P57186" s="404"/>
      <c r="Q57186" s="404"/>
      <c r="R57186" s="404"/>
      <c r="S57186" s="404"/>
      <c r="T57186" s="404"/>
    </row>
    <row r="57187" spans="12:20" ht="16.8">
      <c r="L57187" s="404"/>
      <c r="M57187" s="404"/>
      <c r="N57187" s="404"/>
      <c r="O57187" s="404"/>
      <c r="P57187" s="404"/>
      <c r="Q57187" s="404"/>
      <c r="R57187" s="404"/>
      <c r="S57187" s="404"/>
      <c r="T57187" s="404"/>
    </row>
    <row r="57188" spans="12:20" ht="16.8">
      <c r="L57188" s="404"/>
      <c r="M57188" s="404"/>
      <c r="N57188" s="404"/>
      <c r="O57188" s="404"/>
      <c r="P57188" s="404"/>
      <c r="Q57188" s="404"/>
      <c r="R57188" s="404"/>
      <c r="S57188" s="404"/>
      <c r="T57188" s="404"/>
    </row>
    <row r="57189" spans="12:20" ht="16.8">
      <c r="L57189" s="404"/>
      <c r="M57189" s="404"/>
      <c r="N57189" s="404"/>
      <c r="O57189" s="404"/>
      <c r="P57189" s="404"/>
      <c r="Q57189" s="404"/>
      <c r="R57189" s="404"/>
      <c r="S57189" s="404"/>
      <c r="T57189" s="404"/>
    </row>
    <row r="57190" spans="12:20" ht="16.8">
      <c r="L57190" s="404"/>
      <c r="M57190" s="404"/>
      <c r="N57190" s="404"/>
      <c r="O57190" s="404"/>
      <c r="P57190" s="404"/>
      <c r="Q57190" s="404"/>
      <c r="R57190" s="404"/>
      <c r="S57190" s="404"/>
      <c r="T57190" s="404"/>
    </row>
    <row r="57191" spans="12:20" ht="16.8">
      <c r="L57191" s="404"/>
      <c r="M57191" s="404"/>
      <c r="N57191" s="404"/>
      <c r="O57191" s="404"/>
      <c r="P57191" s="404"/>
      <c r="Q57191" s="404"/>
      <c r="R57191" s="404"/>
      <c r="S57191" s="404"/>
      <c r="T57191" s="404"/>
    </row>
    <row r="57192" spans="12:20" ht="16.8">
      <c r="L57192" s="404"/>
      <c r="M57192" s="404"/>
      <c r="N57192" s="404"/>
      <c r="O57192" s="404"/>
      <c r="P57192" s="404"/>
      <c r="Q57192" s="404"/>
      <c r="R57192" s="404"/>
      <c r="S57192" s="404"/>
      <c r="T57192" s="404"/>
    </row>
    <row r="57193" spans="12:20" ht="16.8">
      <c r="L57193" s="404"/>
      <c r="M57193" s="404"/>
      <c r="N57193" s="404"/>
      <c r="O57193" s="404"/>
      <c r="P57193" s="404"/>
      <c r="Q57193" s="404"/>
      <c r="R57193" s="404"/>
      <c r="S57193" s="404"/>
      <c r="T57193" s="404"/>
    </row>
    <row r="57194" spans="12:20" ht="16.8">
      <c r="L57194" s="404"/>
      <c r="M57194" s="404"/>
      <c r="N57194" s="404"/>
      <c r="O57194" s="404"/>
      <c r="P57194" s="404"/>
      <c r="Q57194" s="404"/>
      <c r="R57194" s="404"/>
      <c r="S57194" s="404"/>
      <c r="T57194" s="404"/>
    </row>
    <row r="57195" spans="12:20" ht="16.8">
      <c r="L57195" s="404"/>
      <c r="M57195" s="404"/>
      <c r="N57195" s="404"/>
      <c r="O57195" s="404"/>
      <c r="P57195" s="404"/>
      <c r="Q57195" s="404"/>
      <c r="R57195" s="404"/>
      <c r="S57195" s="404"/>
      <c r="T57195" s="404"/>
    </row>
    <row r="57196" spans="12:20" ht="16.8">
      <c r="L57196" s="404"/>
      <c r="M57196" s="404"/>
      <c r="N57196" s="404"/>
      <c r="O57196" s="404"/>
      <c r="P57196" s="404"/>
      <c r="Q57196" s="404"/>
      <c r="R57196" s="404"/>
      <c r="S57196" s="404"/>
      <c r="T57196" s="404"/>
    </row>
    <row r="57197" spans="12:20" ht="16.8">
      <c r="L57197" s="404"/>
      <c r="M57197" s="404"/>
      <c r="N57197" s="404"/>
      <c r="O57197" s="404"/>
      <c r="P57197" s="404"/>
      <c r="Q57197" s="404"/>
      <c r="R57197" s="404"/>
      <c r="S57197" s="404"/>
      <c r="T57197" s="404"/>
    </row>
    <row r="57198" spans="12:20" ht="16.8">
      <c r="L57198" s="404"/>
      <c r="M57198" s="404"/>
      <c r="N57198" s="404"/>
      <c r="O57198" s="404"/>
      <c r="P57198" s="404"/>
      <c r="Q57198" s="404"/>
      <c r="R57198" s="404"/>
      <c r="S57198" s="404"/>
      <c r="T57198" s="404"/>
    </row>
    <row r="57199" spans="12:20" ht="16.8">
      <c r="L57199" s="404"/>
      <c r="M57199" s="404"/>
      <c r="N57199" s="404"/>
      <c r="O57199" s="404"/>
      <c r="P57199" s="404"/>
      <c r="Q57199" s="404"/>
      <c r="R57199" s="404"/>
      <c r="S57199" s="404"/>
      <c r="T57199" s="404"/>
    </row>
    <row r="57200" spans="12:20" ht="16.8">
      <c r="L57200" s="404"/>
      <c r="M57200" s="404"/>
      <c r="N57200" s="404"/>
      <c r="O57200" s="404"/>
      <c r="P57200" s="404"/>
      <c r="Q57200" s="404"/>
      <c r="R57200" s="404"/>
      <c r="S57200" s="404"/>
      <c r="T57200" s="404"/>
    </row>
    <row r="57201" spans="12:20" ht="16.8">
      <c r="L57201" s="404"/>
      <c r="M57201" s="404"/>
      <c r="N57201" s="404"/>
      <c r="O57201" s="404"/>
      <c r="P57201" s="404"/>
      <c r="Q57201" s="404"/>
      <c r="R57201" s="404"/>
      <c r="S57201" s="404"/>
      <c r="T57201" s="404"/>
    </row>
    <row r="57202" spans="12:20" ht="16.8">
      <c r="L57202" s="404"/>
      <c r="M57202" s="404"/>
      <c r="N57202" s="404"/>
      <c r="O57202" s="404"/>
      <c r="P57202" s="404"/>
      <c r="Q57202" s="404"/>
      <c r="R57202" s="404"/>
      <c r="S57202" s="404"/>
      <c r="T57202" s="404"/>
    </row>
    <row r="57203" spans="12:20" ht="16.8">
      <c r="L57203" s="404"/>
      <c r="M57203" s="404"/>
      <c r="N57203" s="404"/>
      <c r="O57203" s="404"/>
      <c r="P57203" s="404"/>
      <c r="Q57203" s="404"/>
      <c r="R57203" s="404"/>
      <c r="S57203" s="404"/>
      <c r="T57203" s="404"/>
    </row>
    <row r="57204" spans="12:20" ht="16.8">
      <c r="L57204" s="404"/>
      <c r="M57204" s="404"/>
      <c r="N57204" s="404"/>
      <c r="O57204" s="404"/>
      <c r="P57204" s="404"/>
      <c r="Q57204" s="404"/>
      <c r="R57204" s="404"/>
      <c r="S57204" s="404"/>
      <c r="T57204" s="404"/>
    </row>
    <row r="57205" spans="12:20" ht="16.8">
      <c r="L57205" s="404"/>
      <c r="M57205" s="404"/>
      <c r="N57205" s="404"/>
      <c r="O57205" s="404"/>
      <c r="P57205" s="404"/>
      <c r="Q57205" s="404"/>
      <c r="R57205" s="404"/>
      <c r="S57205" s="404"/>
      <c r="T57205" s="404"/>
    </row>
    <row r="57206" spans="12:20" ht="16.8">
      <c r="L57206" s="404"/>
      <c r="M57206" s="404"/>
      <c r="N57206" s="404"/>
      <c r="O57206" s="404"/>
      <c r="P57206" s="404"/>
      <c r="Q57206" s="404"/>
      <c r="R57206" s="404"/>
      <c r="S57206" s="404"/>
      <c r="T57206" s="404"/>
    </row>
    <row r="57207" spans="12:20" ht="16.8">
      <c r="L57207" s="404"/>
      <c r="M57207" s="404"/>
      <c r="N57207" s="404"/>
      <c r="O57207" s="404"/>
      <c r="P57207" s="404"/>
      <c r="Q57207" s="404"/>
      <c r="R57207" s="404"/>
      <c r="S57207" s="404"/>
      <c r="T57207" s="404"/>
    </row>
    <row r="57208" spans="12:20" ht="16.8">
      <c r="L57208" s="404"/>
      <c r="M57208" s="404"/>
      <c r="N57208" s="404"/>
      <c r="O57208" s="404"/>
      <c r="P57208" s="404"/>
      <c r="Q57208" s="404"/>
      <c r="R57208" s="404"/>
      <c r="S57208" s="404"/>
      <c r="T57208" s="404"/>
    </row>
    <row r="57209" spans="12:20" ht="16.8">
      <c r="L57209" s="404"/>
      <c r="M57209" s="404"/>
      <c r="N57209" s="404"/>
      <c r="O57209" s="404"/>
      <c r="P57209" s="404"/>
      <c r="Q57209" s="404"/>
      <c r="R57209" s="404"/>
      <c r="S57209" s="404"/>
      <c r="T57209" s="404"/>
    </row>
    <row r="57210" spans="12:20" ht="16.8">
      <c r="L57210" s="404"/>
      <c r="M57210" s="404"/>
      <c r="N57210" s="404"/>
      <c r="O57210" s="404"/>
      <c r="P57210" s="404"/>
      <c r="Q57210" s="404"/>
      <c r="R57210" s="404"/>
      <c r="S57210" s="404"/>
      <c r="T57210" s="404"/>
    </row>
    <row r="57211" spans="12:20" ht="16.8">
      <c r="L57211" s="404"/>
      <c r="M57211" s="404"/>
      <c r="N57211" s="404"/>
      <c r="O57211" s="404"/>
      <c r="P57211" s="404"/>
      <c r="Q57211" s="404"/>
      <c r="R57211" s="404"/>
      <c r="S57211" s="404"/>
      <c r="T57211" s="404"/>
    </row>
    <row r="57212" spans="12:20" ht="16.8">
      <c r="L57212" s="404"/>
      <c r="M57212" s="404"/>
      <c r="N57212" s="404"/>
      <c r="O57212" s="404"/>
      <c r="P57212" s="404"/>
      <c r="Q57212" s="404"/>
      <c r="R57212" s="404"/>
      <c r="S57212" s="404"/>
      <c r="T57212" s="404"/>
    </row>
    <row r="57213" spans="12:20" ht="16.8">
      <c r="L57213" s="404"/>
      <c r="M57213" s="404"/>
      <c r="N57213" s="404"/>
      <c r="O57213" s="404"/>
      <c r="P57213" s="404"/>
      <c r="Q57213" s="404"/>
      <c r="R57213" s="404"/>
      <c r="S57213" s="404"/>
      <c r="T57213" s="404"/>
    </row>
    <row r="57214" spans="12:20" ht="16.8">
      <c r="L57214" s="404"/>
      <c r="M57214" s="404"/>
      <c r="N57214" s="404"/>
      <c r="O57214" s="404"/>
      <c r="P57214" s="404"/>
      <c r="Q57214" s="404"/>
      <c r="R57214" s="404"/>
      <c r="S57214" s="404"/>
      <c r="T57214" s="404"/>
    </row>
    <row r="57215" spans="12:20" ht="16.8">
      <c r="L57215" s="404"/>
      <c r="M57215" s="404"/>
      <c r="N57215" s="404"/>
      <c r="O57215" s="404"/>
      <c r="P57215" s="404"/>
      <c r="Q57215" s="404"/>
      <c r="R57215" s="404"/>
      <c r="S57215" s="404"/>
      <c r="T57215" s="404"/>
    </row>
    <row r="57216" spans="12:20" ht="16.8">
      <c r="L57216" s="404"/>
      <c r="M57216" s="404"/>
      <c r="N57216" s="404"/>
      <c r="O57216" s="404"/>
      <c r="P57216" s="404"/>
      <c r="Q57216" s="404"/>
      <c r="R57216" s="404"/>
      <c r="S57216" s="404"/>
      <c r="T57216" s="404"/>
    </row>
    <row r="57217" spans="12:20" ht="16.8">
      <c r="L57217" s="404"/>
      <c r="M57217" s="404"/>
      <c r="N57217" s="404"/>
      <c r="O57217" s="404"/>
      <c r="P57217" s="404"/>
      <c r="Q57217" s="404"/>
      <c r="R57217" s="404"/>
      <c r="S57217" s="404"/>
      <c r="T57217" s="404"/>
    </row>
    <row r="57218" spans="12:20" ht="16.8">
      <c r="L57218" s="404"/>
      <c r="M57218" s="404"/>
      <c r="N57218" s="404"/>
      <c r="O57218" s="404"/>
      <c r="P57218" s="404"/>
      <c r="Q57218" s="404"/>
      <c r="R57218" s="404"/>
      <c r="S57218" s="404"/>
      <c r="T57218" s="404"/>
    </row>
    <row r="57219" spans="12:20" ht="16.8">
      <c r="L57219" s="404"/>
      <c r="M57219" s="404"/>
      <c r="N57219" s="404"/>
      <c r="O57219" s="404"/>
      <c r="P57219" s="404"/>
      <c r="Q57219" s="404"/>
      <c r="R57219" s="404"/>
      <c r="S57219" s="404"/>
      <c r="T57219" s="404"/>
    </row>
    <row r="57220" spans="12:20" ht="16.8">
      <c r="L57220" s="404"/>
      <c r="M57220" s="404"/>
      <c r="N57220" s="404"/>
      <c r="O57220" s="404"/>
      <c r="P57220" s="404"/>
      <c r="Q57220" s="404"/>
      <c r="R57220" s="404"/>
      <c r="S57220" s="404"/>
      <c r="T57220" s="404"/>
    </row>
    <row r="57221" spans="12:20" ht="16.8">
      <c r="L57221" s="404"/>
      <c r="M57221" s="404"/>
      <c r="N57221" s="404"/>
      <c r="O57221" s="404"/>
      <c r="P57221" s="404"/>
      <c r="Q57221" s="404"/>
      <c r="R57221" s="404"/>
      <c r="S57221" s="404"/>
      <c r="T57221" s="404"/>
    </row>
    <row r="57222" spans="12:20" ht="16.8">
      <c r="L57222" s="404"/>
      <c r="M57222" s="404"/>
      <c r="N57222" s="404"/>
      <c r="O57222" s="404"/>
      <c r="P57222" s="404"/>
      <c r="Q57222" s="404"/>
      <c r="R57222" s="404"/>
      <c r="S57222" s="404"/>
      <c r="T57222" s="404"/>
    </row>
    <row r="57223" spans="12:20" ht="16.8">
      <c r="L57223" s="404"/>
      <c r="M57223" s="404"/>
      <c r="N57223" s="404"/>
      <c r="O57223" s="404"/>
      <c r="P57223" s="404"/>
      <c r="Q57223" s="404"/>
      <c r="R57223" s="404"/>
      <c r="S57223" s="404"/>
      <c r="T57223" s="404"/>
    </row>
    <row r="57224" spans="12:20" ht="16.8">
      <c r="L57224" s="404"/>
      <c r="M57224" s="404"/>
      <c r="N57224" s="404"/>
      <c r="O57224" s="404"/>
      <c r="P57224" s="404"/>
      <c r="Q57224" s="404"/>
      <c r="R57224" s="404"/>
      <c r="S57224" s="404"/>
      <c r="T57224" s="404"/>
    </row>
    <row r="57225" spans="12:20" ht="16.8">
      <c r="L57225" s="404"/>
      <c r="M57225" s="404"/>
      <c r="N57225" s="404"/>
      <c r="O57225" s="404"/>
      <c r="P57225" s="404"/>
      <c r="Q57225" s="404"/>
      <c r="R57225" s="404"/>
      <c r="S57225" s="404"/>
      <c r="T57225" s="404"/>
    </row>
    <row r="57226" spans="12:20" ht="16.8">
      <c r="L57226" s="404"/>
      <c r="M57226" s="404"/>
      <c r="N57226" s="404"/>
      <c r="O57226" s="404"/>
      <c r="P57226" s="404"/>
      <c r="Q57226" s="404"/>
      <c r="R57226" s="404"/>
      <c r="S57226" s="404"/>
      <c r="T57226" s="404"/>
    </row>
    <row r="57227" spans="12:20" ht="16.8">
      <c r="L57227" s="404"/>
      <c r="M57227" s="404"/>
      <c r="N57227" s="404"/>
      <c r="O57227" s="404"/>
      <c r="P57227" s="404"/>
      <c r="Q57227" s="404"/>
      <c r="R57227" s="404"/>
      <c r="S57227" s="404"/>
      <c r="T57227" s="404"/>
    </row>
    <row r="57228" spans="12:20" ht="16.8">
      <c r="L57228" s="404"/>
      <c r="M57228" s="404"/>
      <c r="N57228" s="404"/>
      <c r="O57228" s="404"/>
      <c r="P57228" s="404"/>
      <c r="Q57228" s="404"/>
      <c r="R57228" s="404"/>
      <c r="S57228" s="404"/>
      <c r="T57228" s="404"/>
    </row>
    <row r="57229" spans="12:20" ht="16.8">
      <c r="L57229" s="404"/>
      <c r="M57229" s="404"/>
      <c r="N57229" s="404"/>
      <c r="O57229" s="404"/>
      <c r="P57229" s="404"/>
      <c r="Q57229" s="404"/>
      <c r="R57229" s="404"/>
      <c r="S57229" s="404"/>
      <c r="T57229" s="404"/>
    </row>
    <row r="57230" spans="12:20" ht="16.8">
      <c r="L57230" s="404"/>
      <c r="M57230" s="404"/>
      <c r="N57230" s="404"/>
      <c r="O57230" s="404"/>
      <c r="P57230" s="404"/>
      <c r="Q57230" s="404"/>
      <c r="R57230" s="404"/>
      <c r="S57230" s="404"/>
      <c r="T57230" s="404"/>
    </row>
    <row r="57231" spans="12:20" ht="16.8">
      <c r="L57231" s="404"/>
      <c r="M57231" s="404"/>
      <c r="N57231" s="404"/>
      <c r="O57231" s="404"/>
      <c r="P57231" s="404"/>
      <c r="Q57231" s="404"/>
      <c r="R57231" s="404"/>
      <c r="S57231" s="404"/>
      <c r="T57231" s="404"/>
    </row>
    <row r="57232" spans="12:20" ht="16.8">
      <c r="L57232" s="404"/>
      <c r="M57232" s="404"/>
      <c r="N57232" s="404"/>
      <c r="O57232" s="404"/>
      <c r="P57232" s="404"/>
      <c r="Q57232" s="404"/>
      <c r="R57232" s="404"/>
      <c r="S57232" s="404"/>
      <c r="T57232" s="404"/>
    </row>
    <row r="57233" spans="12:20" ht="16.8">
      <c r="L57233" s="404"/>
      <c r="M57233" s="404"/>
      <c r="N57233" s="404"/>
      <c r="O57233" s="404"/>
      <c r="P57233" s="404"/>
      <c r="Q57233" s="404"/>
      <c r="R57233" s="404"/>
      <c r="S57233" s="404"/>
      <c r="T57233" s="404"/>
    </row>
    <row r="57234" spans="12:20" ht="16.8">
      <c r="L57234" s="404"/>
      <c r="M57234" s="404"/>
      <c r="N57234" s="404"/>
      <c r="O57234" s="404"/>
      <c r="P57234" s="404"/>
      <c r="Q57234" s="404"/>
      <c r="R57234" s="404"/>
      <c r="S57234" s="404"/>
      <c r="T57234" s="404"/>
    </row>
    <row r="57235" spans="12:20" ht="16.8">
      <c r="L57235" s="404"/>
      <c r="M57235" s="404"/>
      <c r="N57235" s="404"/>
      <c r="O57235" s="404"/>
      <c r="P57235" s="404"/>
      <c r="Q57235" s="404"/>
      <c r="R57235" s="404"/>
      <c r="S57235" s="404"/>
      <c r="T57235" s="404"/>
    </row>
    <row r="57236" spans="12:20" ht="16.8">
      <c r="L57236" s="404"/>
      <c r="M57236" s="404"/>
      <c r="N57236" s="404"/>
      <c r="O57236" s="404"/>
      <c r="P57236" s="404"/>
      <c r="Q57236" s="404"/>
      <c r="R57236" s="404"/>
      <c r="S57236" s="404"/>
      <c r="T57236" s="404"/>
    </row>
    <row r="57237" spans="12:20" ht="16.8">
      <c r="L57237" s="404"/>
      <c r="M57237" s="404"/>
      <c r="N57237" s="404"/>
      <c r="O57237" s="404"/>
      <c r="P57237" s="404"/>
      <c r="Q57237" s="404"/>
      <c r="R57237" s="404"/>
      <c r="S57237" s="404"/>
      <c r="T57237" s="404"/>
    </row>
    <row r="57238" spans="12:20" ht="16.8">
      <c r="L57238" s="404"/>
      <c r="M57238" s="404"/>
      <c r="N57238" s="404"/>
      <c r="O57238" s="404"/>
      <c r="P57238" s="404"/>
      <c r="Q57238" s="404"/>
      <c r="R57238" s="404"/>
      <c r="S57238" s="404"/>
      <c r="T57238" s="404"/>
    </row>
    <row r="57239" spans="12:20" ht="16.8">
      <c r="L57239" s="404"/>
      <c r="M57239" s="404"/>
      <c r="N57239" s="404"/>
      <c r="O57239" s="404"/>
      <c r="P57239" s="404"/>
      <c r="Q57239" s="404"/>
      <c r="R57239" s="404"/>
      <c r="S57239" s="404"/>
      <c r="T57239" s="404"/>
    </row>
    <row r="57240" spans="12:20" ht="16.8">
      <c r="L57240" s="404"/>
      <c r="M57240" s="404"/>
      <c r="N57240" s="404"/>
      <c r="O57240" s="404"/>
      <c r="P57240" s="404"/>
      <c r="Q57240" s="404"/>
      <c r="R57240" s="404"/>
      <c r="S57240" s="404"/>
      <c r="T57240" s="404"/>
    </row>
    <row r="57241" spans="12:20" ht="16.8">
      <c r="L57241" s="404"/>
      <c r="M57241" s="404"/>
      <c r="N57241" s="404"/>
      <c r="O57241" s="404"/>
      <c r="P57241" s="404"/>
      <c r="Q57241" s="404"/>
      <c r="R57241" s="404"/>
      <c r="S57241" s="404"/>
      <c r="T57241" s="404"/>
    </row>
    <row r="57242" spans="12:20" ht="16.8">
      <c r="L57242" s="404"/>
      <c r="M57242" s="404"/>
      <c r="N57242" s="404"/>
      <c r="O57242" s="404"/>
      <c r="P57242" s="404"/>
      <c r="Q57242" s="404"/>
      <c r="R57242" s="404"/>
      <c r="S57242" s="404"/>
      <c r="T57242" s="404"/>
    </row>
    <row r="57243" spans="12:20" ht="16.8">
      <c r="L57243" s="404"/>
      <c r="M57243" s="404"/>
      <c r="N57243" s="404"/>
      <c r="O57243" s="404"/>
      <c r="P57243" s="404"/>
      <c r="Q57243" s="404"/>
      <c r="R57243" s="404"/>
      <c r="S57243" s="404"/>
      <c r="T57243" s="404"/>
    </row>
    <row r="57244" spans="12:20" ht="16.8">
      <c r="L57244" s="404"/>
      <c r="M57244" s="404"/>
      <c r="N57244" s="404"/>
      <c r="O57244" s="404"/>
      <c r="P57244" s="404"/>
      <c r="Q57244" s="404"/>
      <c r="R57244" s="404"/>
      <c r="S57244" s="404"/>
      <c r="T57244" s="404"/>
    </row>
    <row r="57245" spans="12:20" ht="16.8">
      <c r="L57245" s="404"/>
      <c r="M57245" s="404"/>
      <c r="N57245" s="404"/>
      <c r="O57245" s="404"/>
      <c r="P57245" s="404"/>
      <c r="Q57245" s="404"/>
      <c r="R57245" s="404"/>
      <c r="S57245" s="404"/>
      <c r="T57245" s="404"/>
    </row>
    <row r="57246" spans="12:20" ht="16.8">
      <c r="L57246" s="404"/>
      <c r="M57246" s="404"/>
      <c r="N57246" s="404"/>
      <c r="O57246" s="404"/>
      <c r="P57246" s="404"/>
      <c r="Q57246" s="404"/>
      <c r="R57246" s="404"/>
      <c r="S57246" s="404"/>
      <c r="T57246" s="404"/>
    </row>
    <row r="57247" spans="12:20" ht="16.8">
      <c r="L57247" s="404"/>
      <c r="M57247" s="404"/>
      <c r="N57247" s="404"/>
      <c r="O57247" s="404"/>
      <c r="P57247" s="404"/>
      <c r="Q57247" s="404"/>
      <c r="R57247" s="404"/>
      <c r="S57247" s="404"/>
      <c r="T57247" s="404"/>
    </row>
    <row r="57248" spans="12:20" ht="16.8">
      <c r="L57248" s="404"/>
      <c r="M57248" s="404"/>
      <c r="N57248" s="404"/>
      <c r="O57248" s="404"/>
      <c r="P57248" s="404"/>
      <c r="Q57248" s="404"/>
      <c r="R57248" s="404"/>
      <c r="S57248" s="404"/>
      <c r="T57248" s="404"/>
    </row>
    <row r="57249" spans="12:20" ht="16.8">
      <c r="L57249" s="404"/>
      <c r="M57249" s="404"/>
      <c r="N57249" s="404"/>
      <c r="O57249" s="404"/>
      <c r="P57249" s="404"/>
      <c r="Q57249" s="404"/>
      <c r="R57249" s="404"/>
      <c r="S57249" s="404"/>
      <c r="T57249" s="404"/>
    </row>
    <row r="57250" spans="12:20" ht="16.8">
      <c r="L57250" s="404"/>
      <c r="M57250" s="404"/>
      <c r="N57250" s="404"/>
      <c r="O57250" s="404"/>
      <c r="P57250" s="404"/>
      <c r="Q57250" s="404"/>
      <c r="R57250" s="404"/>
      <c r="S57250" s="404"/>
      <c r="T57250" s="404"/>
    </row>
    <row r="57251" spans="12:20" ht="16.8">
      <c r="L57251" s="404"/>
      <c r="M57251" s="404"/>
      <c r="N57251" s="404"/>
      <c r="O57251" s="404"/>
      <c r="P57251" s="404"/>
      <c r="Q57251" s="404"/>
      <c r="R57251" s="404"/>
      <c r="S57251" s="404"/>
      <c r="T57251" s="404"/>
    </row>
    <row r="57252" spans="12:20" ht="16.8">
      <c r="L57252" s="404"/>
      <c r="M57252" s="404"/>
      <c r="N57252" s="404"/>
      <c r="O57252" s="404"/>
      <c r="P57252" s="404"/>
      <c r="Q57252" s="404"/>
      <c r="R57252" s="404"/>
      <c r="S57252" s="404"/>
      <c r="T57252" s="404"/>
    </row>
    <row r="57253" spans="12:20" ht="16.8">
      <c r="L57253" s="404"/>
      <c r="M57253" s="404"/>
      <c r="N57253" s="404"/>
      <c r="O57253" s="404"/>
      <c r="P57253" s="404"/>
      <c r="Q57253" s="404"/>
      <c r="R57253" s="404"/>
      <c r="S57253" s="404"/>
      <c r="T57253" s="404"/>
    </row>
    <row r="57254" spans="12:20" ht="16.8">
      <c r="L57254" s="404"/>
      <c r="M57254" s="404"/>
      <c r="N57254" s="404"/>
      <c r="O57254" s="404"/>
      <c r="P57254" s="404"/>
      <c r="Q57254" s="404"/>
      <c r="R57254" s="404"/>
      <c r="S57254" s="404"/>
      <c r="T57254" s="404"/>
    </row>
    <row r="57255" spans="12:20" ht="16.8">
      <c r="L57255" s="404"/>
      <c r="M57255" s="404"/>
      <c r="N57255" s="404"/>
      <c r="O57255" s="404"/>
      <c r="P57255" s="404"/>
      <c r="Q57255" s="404"/>
      <c r="R57255" s="404"/>
      <c r="S57255" s="404"/>
      <c r="T57255" s="404"/>
    </row>
    <row r="57256" spans="12:20" ht="16.8">
      <c r="L57256" s="404"/>
      <c r="M57256" s="404"/>
      <c r="N57256" s="404"/>
      <c r="O57256" s="404"/>
      <c r="P57256" s="404"/>
      <c r="Q57256" s="404"/>
      <c r="R57256" s="404"/>
      <c r="S57256" s="404"/>
      <c r="T57256" s="404"/>
    </row>
    <row r="57257" spans="12:20" ht="16.8">
      <c r="L57257" s="404"/>
      <c r="M57257" s="404"/>
      <c r="N57257" s="404"/>
      <c r="O57257" s="404"/>
      <c r="P57257" s="404"/>
      <c r="Q57257" s="404"/>
      <c r="R57257" s="404"/>
      <c r="S57257" s="404"/>
      <c r="T57257" s="404"/>
    </row>
    <row r="57258" spans="12:20" ht="16.8">
      <c r="L57258" s="404"/>
      <c r="M57258" s="404"/>
      <c r="N57258" s="404"/>
      <c r="O57258" s="404"/>
      <c r="P57258" s="404"/>
      <c r="Q57258" s="404"/>
      <c r="R57258" s="404"/>
      <c r="S57258" s="404"/>
      <c r="T57258" s="404"/>
    </row>
    <row r="57259" spans="12:20" ht="16.8">
      <c r="L57259" s="404"/>
      <c r="M57259" s="404"/>
      <c r="N57259" s="404"/>
      <c r="O57259" s="404"/>
      <c r="P57259" s="404"/>
      <c r="Q57259" s="404"/>
      <c r="R57259" s="404"/>
      <c r="S57259" s="404"/>
      <c r="T57259" s="404"/>
    </row>
    <row r="57260" spans="12:20" ht="16.8">
      <c r="L57260" s="404"/>
      <c r="M57260" s="404"/>
      <c r="N57260" s="404"/>
      <c r="O57260" s="404"/>
      <c r="P57260" s="404"/>
      <c r="Q57260" s="404"/>
      <c r="R57260" s="404"/>
      <c r="S57260" s="404"/>
      <c r="T57260" s="404"/>
    </row>
    <row r="57261" spans="12:20" ht="16.8">
      <c r="L57261" s="404"/>
      <c r="M57261" s="404"/>
      <c r="N57261" s="404"/>
      <c r="O57261" s="404"/>
      <c r="P57261" s="404"/>
      <c r="Q57261" s="404"/>
      <c r="R57261" s="404"/>
      <c r="S57261" s="404"/>
      <c r="T57261" s="404"/>
    </row>
    <row r="57262" spans="12:20" ht="16.8">
      <c r="L57262" s="404"/>
      <c r="M57262" s="404"/>
      <c r="N57262" s="404"/>
      <c r="O57262" s="404"/>
      <c r="P57262" s="404"/>
      <c r="Q57262" s="404"/>
      <c r="R57262" s="404"/>
      <c r="S57262" s="404"/>
      <c r="T57262" s="404"/>
    </row>
    <row r="57263" spans="12:20" ht="16.8">
      <c r="L57263" s="404"/>
      <c r="M57263" s="404"/>
      <c r="N57263" s="404"/>
      <c r="O57263" s="404"/>
      <c r="P57263" s="404"/>
      <c r="Q57263" s="404"/>
      <c r="R57263" s="404"/>
      <c r="S57263" s="404"/>
      <c r="T57263" s="404"/>
    </row>
    <row r="57264" spans="12:20" ht="16.8">
      <c r="L57264" s="404"/>
      <c r="M57264" s="404"/>
      <c r="N57264" s="404"/>
      <c r="O57264" s="404"/>
      <c r="P57264" s="404"/>
      <c r="Q57264" s="404"/>
      <c r="R57264" s="404"/>
      <c r="S57264" s="404"/>
      <c r="T57264" s="404"/>
    </row>
    <row r="57265" spans="12:20" ht="16.8">
      <c r="L57265" s="404"/>
      <c r="M57265" s="404"/>
      <c r="N57265" s="404"/>
      <c r="O57265" s="404"/>
      <c r="P57265" s="404"/>
      <c r="Q57265" s="404"/>
      <c r="R57265" s="404"/>
      <c r="S57265" s="404"/>
      <c r="T57265" s="404"/>
    </row>
    <row r="57266" spans="12:20" ht="16.8">
      <c r="L57266" s="404"/>
      <c r="M57266" s="404"/>
      <c r="N57266" s="404"/>
      <c r="O57266" s="404"/>
      <c r="P57266" s="404"/>
      <c r="Q57266" s="404"/>
      <c r="R57266" s="404"/>
      <c r="S57266" s="404"/>
      <c r="T57266" s="404"/>
    </row>
    <row r="57267" spans="12:20" ht="16.8">
      <c r="L57267" s="404"/>
      <c r="M57267" s="404"/>
      <c r="N57267" s="404"/>
      <c r="O57267" s="404"/>
      <c r="P57267" s="404"/>
      <c r="Q57267" s="404"/>
      <c r="R57267" s="404"/>
      <c r="S57267" s="404"/>
      <c r="T57267" s="404"/>
    </row>
    <row r="57268" spans="12:20" ht="16.8">
      <c r="L57268" s="404"/>
      <c r="M57268" s="404"/>
      <c r="N57268" s="404"/>
      <c r="O57268" s="404"/>
      <c r="P57268" s="404"/>
      <c r="Q57268" s="404"/>
      <c r="R57268" s="404"/>
      <c r="S57268" s="404"/>
      <c r="T57268" s="404"/>
    </row>
    <row r="57269" spans="12:20" ht="16.8">
      <c r="L57269" s="404"/>
      <c r="M57269" s="404"/>
      <c r="N57269" s="404"/>
      <c r="O57269" s="404"/>
      <c r="P57269" s="404"/>
      <c r="Q57269" s="404"/>
      <c r="R57269" s="404"/>
      <c r="S57269" s="404"/>
      <c r="T57269" s="404"/>
    </row>
    <row r="57270" spans="12:20" ht="16.8">
      <c r="L57270" s="404"/>
      <c r="M57270" s="404"/>
      <c r="N57270" s="404"/>
      <c r="O57270" s="404"/>
      <c r="P57270" s="404"/>
      <c r="Q57270" s="404"/>
      <c r="R57270" s="404"/>
      <c r="S57270" s="404"/>
      <c r="T57270" s="404"/>
    </row>
    <row r="57271" spans="12:20" ht="16.8">
      <c r="L57271" s="404"/>
      <c r="M57271" s="404"/>
      <c r="N57271" s="404"/>
      <c r="O57271" s="404"/>
      <c r="P57271" s="404"/>
      <c r="Q57271" s="404"/>
      <c r="R57271" s="404"/>
      <c r="S57271" s="404"/>
      <c r="T57271" s="404"/>
    </row>
    <row r="57272" spans="12:20" ht="16.8">
      <c r="L57272" s="404"/>
      <c r="M57272" s="404"/>
      <c r="N57272" s="404"/>
      <c r="O57272" s="404"/>
      <c r="P57272" s="404"/>
      <c r="Q57272" s="404"/>
      <c r="R57272" s="404"/>
      <c r="S57272" s="404"/>
      <c r="T57272" s="404"/>
    </row>
    <row r="57273" spans="12:20" ht="16.8">
      <c r="L57273" s="404"/>
      <c r="M57273" s="404"/>
      <c r="N57273" s="404"/>
      <c r="O57273" s="404"/>
      <c r="P57273" s="404"/>
      <c r="Q57273" s="404"/>
      <c r="R57273" s="404"/>
      <c r="S57273" s="404"/>
      <c r="T57273" s="404"/>
    </row>
    <row r="57274" spans="12:20" ht="16.8">
      <c r="L57274" s="404"/>
      <c r="M57274" s="404"/>
      <c r="N57274" s="404"/>
      <c r="O57274" s="404"/>
      <c r="P57274" s="404"/>
      <c r="Q57274" s="404"/>
      <c r="R57274" s="404"/>
      <c r="S57274" s="404"/>
      <c r="T57274" s="404"/>
    </row>
    <row r="57275" spans="12:20" ht="16.8">
      <c r="L57275" s="404"/>
      <c r="M57275" s="404"/>
      <c r="N57275" s="404"/>
      <c r="O57275" s="404"/>
      <c r="P57275" s="404"/>
      <c r="Q57275" s="404"/>
      <c r="R57275" s="404"/>
      <c r="S57275" s="404"/>
      <c r="T57275" s="404"/>
    </row>
    <row r="57276" spans="12:20" ht="16.8">
      <c r="L57276" s="404"/>
      <c r="M57276" s="404"/>
      <c r="N57276" s="404"/>
      <c r="O57276" s="404"/>
      <c r="P57276" s="404"/>
      <c r="Q57276" s="404"/>
      <c r="R57276" s="404"/>
      <c r="S57276" s="404"/>
      <c r="T57276" s="404"/>
    </row>
    <row r="57277" spans="12:20" ht="16.8">
      <c r="L57277" s="404"/>
      <c r="M57277" s="404"/>
      <c r="N57277" s="404"/>
      <c r="O57277" s="404"/>
      <c r="P57277" s="404"/>
      <c r="Q57277" s="404"/>
      <c r="R57277" s="404"/>
      <c r="S57277" s="404"/>
      <c r="T57277" s="404"/>
    </row>
    <row r="57278" spans="12:20" ht="16.8">
      <c r="L57278" s="404"/>
      <c r="M57278" s="404"/>
      <c r="N57278" s="404"/>
      <c r="O57278" s="404"/>
      <c r="P57278" s="404"/>
      <c r="Q57278" s="404"/>
      <c r="R57278" s="404"/>
      <c r="S57278" s="404"/>
      <c r="T57278" s="404"/>
    </row>
    <row r="57279" spans="12:20" ht="16.8">
      <c r="L57279" s="404"/>
      <c r="M57279" s="404"/>
      <c r="N57279" s="404"/>
      <c r="O57279" s="404"/>
      <c r="P57279" s="404"/>
      <c r="Q57279" s="404"/>
      <c r="R57279" s="404"/>
      <c r="S57279" s="404"/>
      <c r="T57279" s="404"/>
    </row>
    <row r="57280" spans="12:20" ht="16.8">
      <c r="L57280" s="404"/>
      <c r="M57280" s="404"/>
      <c r="N57280" s="404"/>
      <c r="O57280" s="404"/>
      <c r="P57280" s="404"/>
      <c r="Q57280" s="404"/>
      <c r="R57280" s="404"/>
      <c r="S57280" s="404"/>
      <c r="T57280" s="404"/>
    </row>
    <row r="57281" spans="12:20" ht="16.8">
      <c r="L57281" s="404"/>
      <c r="M57281" s="404"/>
      <c r="N57281" s="404"/>
      <c r="O57281" s="404"/>
      <c r="P57281" s="404"/>
      <c r="Q57281" s="404"/>
      <c r="R57281" s="404"/>
      <c r="S57281" s="404"/>
      <c r="T57281" s="404"/>
    </row>
    <row r="57282" spans="12:20" ht="16.8">
      <c r="L57282" s="404"/>
      <c r="M57282" s="404"/>
      <c r="N57282" s="404"/>
      <c r="O57282" s="404"/>
      <c r="P57282" s="404"/>
      <c r="Q57282" s="404"/>
      <c r="R57282" s="404"/>
      <c r="S57282" s="404"/>
      <c r="T57282" s="404"/>
    </row>
    <row r="57283" spans="12:20" ht="16.8">
      <c r="L57283" s="404"/>
      <c r="M57283" s="404"/>
      <c r="N57283" s="404"/>
      <c r="O57283" s="404"/>
      <c r="P57283" s="404"/>
      <c r="Q57283" s="404"/>
      <c r="R57283" s="404"/>
      <c r="S57283" s="404"/>
      <c r="T57283" s="404"/>
    </row>
    <row r="57284" spans="12:20" ht="16.8">
      <c r="L57284" s="404"/>
      <c r="M57284" s="404"/>
      <c r="N57284" s="404"/>
      <c r="O57284" s="404"/>
      <c r="P57284" s="404"/>
      <c r="Q57284" s="404"/>
      <c r="R57284" s="404"/>
      <c r="S57284" s="404"/>
      <c r="T57284" s="404"/>
    </row>
    <row r="57285" spans="12:20" ht="16.8">
      <c r="L57285" s="404"/>
      <c r="M57285" s="404"/>
      <c r="N57285" s="404"/>
      <c r="O57285" s="404"/>
      <c r="P57285" s="404"/>
      <c r="Q57285" s="404"/>
      <c r="R57285" s="404"/>
      <c r="S57285" s="404"/>
      <c r="T57285" s="404"/>
    </row>
    <row r="57286" spans="12:20" ht="16.8">
      <c r="L57286" s="404"/>
      <c r="M57286" s="404"/>
      <c r="N57286" s="404"/>
      <c r="O57286" s="404"/>
      <c r="P57286" s="404"/>
      <c r="Q57286" s="404"/>
      <c r="R57286" s="404"/>
      <c r="S57286" s="404"/>
      <c r="T57286" s="404"/>
    </row>
    <row r="57287" spans="12:20" ht="16.8">
      <c r="L57287" s="404"/>
      <c r="M57287" s="404"/>
      <c r="N57287" s="404"/>
      <c r="O57287" s="404"/>
      <c r="P57287" s="404"/>
      <c r="Q57287" s="404"/>
      <c r="R57287" s="404"/>
      <c r="S57287" s="404"/>
      <c r="T57287" s="404"/>
    </row>
    <row r="57288" spans="12:20" ht="16.8">
      <c r="L57288" s="404"/>
      <c r="M57288" s="404"/>
      <c r="N57288" s="404"/>
      <c r="O57288" s="404"/>
      <c r="P57288" s="404"/>
      <c r="Q57288" s="404"/>
      <c r="R57288" s="404"/>
      <c r="S57288" s="404"/>
      <c r="T57288" s="404"/>
    </row>
    <row r="57289" spans="12:20" ht="16.8">
      <c r="L57289" s="404"/>
      <c r="M57289" s="404"/>
      <c r="N57289" s="404"/>
      <c r="O57289" s="404"/>
      <c r="P57289" s="404"/>
      <c r="Q57289" s="404"/>
      <c r="R57289" s="404"/>
      <c r="S57289" s="404"/>
      <c r="T57289" s="404"/>
    </row>
    <row r="57290" spans="12:20" ht="16.8">
      <c r="L57290" s="404"/>
      <c r="M57290" s="404"/>
      <c r="N57290" s="404"/>
      <c r="O57290" s="404"/>
      <c r="P57290" s="404"/>
      <c r="Q57290" s="404"/>
      <c r="R57290" s="404"/>
      <c r="S57290" s="404"/>
      <c r="T57290" s="404"/>
    </row>
    <row r="57291" spans="12:20" ht="16.8">
      <c r="L57291" s="404"/>
      <c r="M57291" s="404"/>
      <c r="N57291" s="404"/>
      <c r="O57291" s="404"/>
      <c r="P57291" s="404"/>
      <c r="Q57291" s="404"/>
      <c r="R57291" s="404"/>
      <c r="S57291" s="404"/>
      <c r="T57291" s="404"/>
    </row>
    <row r="57292" spans="12:20" ht="16.8">
      <c r="L57292" s="404"/>
      <c r="M57292" s="404"/>
      <c r="N57292" s="404"/>
      <c r="O57292" s="404"/>
      <c r="P57292" s="404"/>
      <c r="Q57292" s="404"/>
      <c r="R57292" s="404"/>
      <c r="S57292" s="404"/>
      <c r="T57292" s="404"/>
    </row>
    <row r="57293" spans="12:20" ht="16.8">
      <c r="L57293" s="404"/>
      <c r="M57293" s="404"/>
      <c r="N57293" s="404"/>
      <c r="O57293" s="404"/>
      <c r="P57293" s="404"/>
      <c r="Q57293" s="404"/>
      <c r="R57293" s="404"/>
      <c r="S57293" s="404"/>
      <c r="T57293" s="404"/>
    </row>
    <row r="57294" spans="12:20" ht="16.8">
      <c r="L57294" s="404"/>
      <c r="M57294" s="404"/>
      <c r="N57294" s="404"/>
      <c r="O57294" s="404"/>
      <c r="P57294" s="404"/>
      <c r="Q57294" s="404"/>
      <c r="R57294" s="404"/>
      <c r="S57294" s="404"/>
      <c r="T57294" s="404"/>
    </row>
    <row r="57295" spans="12:20" ht="16.8">
      <c r="L57295" s="404"/>
      <c r="M57295" s="404"/>
      <c r="N57295" s="404"/>
      <c r="O57295" s="404"/>
      <c r="P57295" s="404"/>
      <c r="Q57295" s="404"/>
      <c r="R57295" s="404"/>
      <c r="S57295" s="404"/>
      <c r="T57295" s="404"/>
    </row>
    <row r="57296" spans="12:20" ht="16.8">
      <c r="L57296" s="404"/>
      <c r="M57296" s="404"/>
      <c r="N57296" s="404"/>
      <c r="O57296" s="404"/>
      <c r="P57296" s="404"/>
      <c r="Q57296" s="404"/>
      <c r="R57296" s="404"/>
      <c r="S57296" s="404"/>
      <c r="T57296" s="404"/>
    </row>
    <row r="57297" spans="12:20" ht="16.8">
      <c r="L57297" s="404"/>
      <c r="M57297" s="404"/>
      <c r="N57297" s="404"/>
      <c r="O57297" s="404"/>
      <c r="P57297" s="404"/>
      <c r="Q57297" s="404"/>
      <c r="R57297" s="404"/>
      <c r="S57297" s="404"/>
      <c r="T57297" s="404"/>
    </row>
    <row r="57298" spans="12:20" ht="16.8">
      <c r="L57298" s="404"/>
      <c r="M57298" s="404"/>
      <c r="N57298" s="404"/>
      <c r="O57298" s="404"/>
      <c r="P57298" s="404"/>
      <c r="Q57298" s="404"/>
      <c r="R57298" s="404"/>
      <c r="S57298" s="404"/>
      <c r="T57298" s="404"/>
    </row>
    <row r="57299" spans="12:20" ht="16.8">
      <c r="L57299" s="404"/>
      <c r="M57299" s="404"/>
      <c r="N57299" s="404"/>
      <c r="O57299" s="404"/>
      <c r="P57299" s="404"/>
      <c r="Q57299" s="404"/>
      <c r="R57299" s="404"/>
      <c r="S57299" s="404"/>
      <c r="T57299" s="404"/>
    </row>
    <row r="57300" spans="12:20" ht="16.8">
      <c r="L57300" s="404"/>
      <c r="M57300" s="404"/>
      <c r="N57300" s="404"/>
      <c r="O57300" s="404"/>
      <c r="P57300" s="404"/>
      <c r="Q57300" s="404"/>
      <c r="R57300" s="404"/>
      <c r="S57300" s="404"/>
      <c r="T57300" s="404"/>
    </row>
    <row r="57301" spans="12:20" ht="16.8">
      <c r="L57301" s="404"/>
      <c r="M57301" s="404"/>
      <c r="N57301" s="404"/>
      <c r="O57301" s="404"/>
      <c r="P57301" s="404"/>
      <c r="Q57301" s="404"/>
      <c r="R57301" s="404"/>
      <c r="S57301" s="404"/>
      <c r="T57301" s="404"/>
    </row>
    <row r="57302" spans="12:20" ht="16.8">
      <c r="L57302" s="404"/>
      <c r="M57302" s="404"/>
      <c r="N57302" s="404"/>
      <c r="O57302" s="404"/>
      <c r="P57302" s="404"/>
      <c r="Q57302" s="404"/>
      <c r="R57302" s="404"/>
      <c r="S57302" s="404"/>
      <c r="T57302" s="404"/>
    </row>
    <row r="57303" spans="12:20" ht="16.8">
      <c r="L57303" s="404"/>
      <c r="M57303" s="404"/>
      <c r="N57303" s="404"/>
      <c r="O57303" s="404"/>
      <c r="P57303" s="404"/>
      <c r="Q57303" s="404"/>
      <c r="R57303" s="404"/>
      <c r="S57303" s="404"/>
      <c r="T57303" s="404"/>
    </row>
    <row r="57304" spans="12:20" ht="16.8">
      <c r="L57304" s="404"/>
      <c r="M57304" s="404"/>
      <c r="N57304" s="404"/>
      <c r="O57304" s="404"/>
      <c r="P57304" s="404"/>
      <c r="Q57304" s="404"/>
      <c r="R57304" s="404"/>
      <c r="S57304" s="404"/>
      <c r="T57304" s="404"/>
    </row>
    <row r="57305" spans="12:20" ht="16.8">
      <c r="L57305" s="404"/>
      <c r="M57305" s="404"/>
      <c r="N57305" s="404"/>
      <c r="O57305" s="404"/>
      <c r="P57305" s="404"/>
      <c r="Q57305" s="404"/>
      <c r="R57305" s="404"/>
      <c r="S57305" s="404"/>
      <c r="T57305" s="404"/>
    </row>
    <row r="57306" spans="12:20" ht="16.8">
      <c r="L57306" s="404"/>
      <c r="M57306" s="404"/>
      <c r="N57306" s="404"/>
      <c r="O57306" s="404"/>
      <c r="P57306" s="404"/>
      <c r="Q57306" s="404"/>
      <c r="R57306" s="404"/>
      <c r="S57306" s="404"/>
      <c r="T57306" s="404"/>
    </row>
    <row r="57307" spans="12:20" ht="16.8">
      <c r="L57307" s="404"/>
      <c r="M57307" s="404"/>
      <c r="N57307" s="404"/>
      <c r="O57307" s="404"/>
      <c r="P57307" s="404"/>
      <c r="Q57307" s="404"/>
      <c r="R57307" s="404"/>
      <c r="S57307" s="404"/>
      <c r="T57307" s="404"/>
    </row>
    <row r="57308" spans="12:20" ht="16.8">
      <c r="L57308" s="404"/>
      <c r="M57308" s="404"/>
      <c r="N57308" s="404"/>
      <c r="O57308" s="404"/>
      <c r="P57308" s="404"/>
      <c r="Q57308" s="404"/>
      <c r="R57308" s="404"/>
      <c r="S57308" s="404"/>
      <c r="T57308" s="404"/>
    </row>
    <row r="57309" spans="12:20" ht="16.8">
      <c r="L57309" s="404"/>
      <c r="M57309" s="404"/>
      <c r="N57309" s="404"/>
      <c r="O57309" s="404"/>
      <c r="P57309" s="404"/>
      <c r="Q57309" s="404"/>
      <c r="R57309" s="404"/>
      <c r="S57309" s="404"/>
      <c r="T57309" s="404"/>
    </row>
    <row r="57310" spans="12:20" ht="16.8">
      <c r="L57310" s="404"/>
      <c r="M57310" s="404"/>
      <c r="N57310" s="404"/>
      <c r="O57310" s="404"/>
      <c r="P57310" s="404"/>
      <c r="Q57310" s="404"/>
      <c r="R57310" s="404"/>
      <c r="S57310" s="404"/>
      <c r="T57310" s="404"/>
    </row>
    <row r="57311" spans="12:20" ht="16.8">
      <c r="L57311" s="404"/>
      <c r="M57311" s="404"/>
      <c r="N57311" s="404"/>
      <c r="O57311" s="404"/>
      <c r="P57311" s="404"/>
      <c r="Q57311" s="404"/>
      <c r="R57311" s="404"/>
      <c r="S57311" s="404"/>
      <c r="T57311" s="404"/>
    </row>
    <row r="57312" spans="12:20" ht="16.8">
      <c r="L57312" s="404"/>
      <c r="M57312" s="404"/>
      <c r="N57312" s="404"/>
      <c r="O57312" s="404"/>
      <c r="P57312" s="404"/>
      <c r="Q57312" s="404"/>
      <c r="R57312" s="404"/>
      <c r="S57312" s="404"/>
      <c r="T57312" s="404"/>
    </row>
    <row r="57313" spans="12:20" ht="16.8">
      <c r="L57313" s="404"/>
      <c r="M57313" s="404"/>
      <c r="N57313" s="404"/>
      <c r="O57313" s="404"/>
      <c r="P57313" s="404"/>
      <c r="Q57313" s="404"/>
      <c r="R57313" s="404"/>
      <c r="S57313" s="404"/>
      <c r="T57313" s="404"/>
    </row>
    <row r="57314" spans="12:20" ht="16.8">
      <c r="L57314" s="404"/>
      <c r="M57314" s="404"/>
      <c r="N57314" s="404"/>
      <c r="O57314" s="404"/>
      <c r="P57314" s="404"/>
      <c r="Q57314" s="404"/>
      <c r="R57314" s="404"/>
      <c r="S57314" s="404"/>
      <c r="T57314" s="404"/>
    </row>
    <row r="57315" spans="12:20" ht="16.8">
      <c r="L57315" s="404"/>
      <c r="M57315" s="404"/>
      <c r="N57315" s="404"/>
      <c r="O57315" s="404"/>
      <c r="P57315" s="404"/>
      <c r="Q57315" s="404"/>
      <c r="R57315" s="404"/>
      <c r="S57315" s="404"/>
      <c r="T57315" s="404"/>
    </row>
    <row r="57316" spans="12:20" ht="16.8">
      <c r="L57316" s="404"/>
      <c r="M57316" s="404"/>
      <c r="N57316" s="404"/>
      <c r="O57316" s="404"/>
      <c r="P57316" s="404"/>
      <c r="Q57316" s="404"/>
      <c r="R57316" s="404"/>
      <c r="S57316" s="404"/>
      <c r="T57316" s="404"/>
    </row>
    <row r="57317" spans="12:20" ht="16.8">
      <c r="L57317" s="404"/>
      <c r="M57317" s="404"/>
      <c r="N57317" s="404"/>
      <c r="O57317" s="404"/>
      <c r="P57317" s="404"/>
      <c r="Q57317" s="404"/>
      <c r="R57317" s="404"/>
      <c r="S57317" s="404"/>
      <c r="T57317" s="404"/>
    </row>
    <row r="57318" spans="12:20" ht="16.8">
      <c r="L57318" s="404"/>
      <c r="M57318" s="404"/>
      <c r="N57318" s="404"/>
      <c r="O57318" s="404"/>
      <c r="P57318" s="404"/>
      <c r="Q57318" s="404"/>
      <c r="R57318" s="404"/>
      <c r="S57318" s="404"/>
      <c r="T57318" s="404"/>
    </row>
    <row r="57319" spans="12:20" ht="16.8">
      <c r="L57319" s="404"/>
      <c r="M57319" s="404"/>
      <c r="N57319" s="404"/>
      <c r="O57319" s="404"/>
      <c r="P57319" s="404"/>
      <c r="Q57319" s="404"/>
      <c r="R57319" s="404"/>
      <c r="S57319" s="404"/>
      <c r="T57319" s="404"/>
    </row>
    <row r="57320" spans="12:20" ht="16.8">
      <c r="L57320" s="404"/>
      <c r="M57320" s="404"/>
      <c r="N57320" s="404"/>
      <c r="O57320" s="404"/>
      <c r="P57320" s="404"/>
      <c r="Q57320" s="404"/>
      <c r="R57320" s="404"/>
      <c r="S57320" s="404"/>
      <c r="T57320" s="404"/>
    </row>
    <row r="57321" spans="12:20" ht="16.8">
      <c r="L57321" s="404"/>
      <c r="M57321" s="404"/>
      <c r="N57321" s="404"/>
      <c r="O57321" s="404"/>
      <c r="P57321" s="404"/>
      <c r="Q57321" s="404"/>
      <c r="R57321" s="404"/>
      <c r="S57321" s="404"/>
      <c r="T57321" s="404"/>
    </row>
    <row r="57322" spans="12:20" ht="16.8">
      <c r="L57322" s="404"/>
      <c r="M57322" s="404"/>
      <c r="N57322" s="404"/>
      <c r="O57322" s="404"/>
      <c r="P57322" s="404"/>
      <c r="Q57322" s="404"/>
      <c r="R57322" s="404"/>
      <c r="S57322" s="404"/>
      <c r="T57322" s="404"/>
    </row>
    <row r="57323" spans="12:20" ht="16.8">
      <c r="L57323" s="404"/>
      <c r="M57323" s="404"/>
      <c r="N57323" s="404"/>
      <c r="O57323" s="404"/>
      <c r="P57323" s="404"/>
      <c r="Q57323" s="404"/>
      <c r="R57323" s="404"/>
      <c r="S57323" s="404"/>
      <c r="T57323" s="404"/>
    </row>
    <row r="57324" spans="12:20" ht="16.8">
      <c r="L57324" s="404"/>
      <c r="M57324" s="404"/>
      <c r="N57324" s="404"/>
      <c r="O57324" s="404"/>
      <c r="P57324" s="404"/>
      <c r="Q57324" s="404"/>
      <c r="R57324" s="404"/>
      <c r="S57324" s="404"/>
      <c r="T57324" s="404"/>
    </row>
    <row r="57325" spans="12:20" ht="16.8">
      <c r="L57325" s="404"/>
      <c r="M57325" s="404"/>
      <c r="N57325" s="404"/>
      <c r="O57325" s="404"/>
      <c r="P57325" s="404"/>
      <c r="Q57325" s="404"/>
      <c r="R57325" s="404"/>
      <c r="S57325" s="404"/>
      <c r="T57325" s="404"/>
    </row>
    <row r="57326" spans="12:20" ht="16.8">
      <c r="L57326" s="404"/>
      <c r="M57326" s="404"/>
      <c r="N57326" s="404"/>
      <c r="O57326" s="404"/>
      <c r="P57326" s="404"/>
      <c r="Q57326" s="404"/>
      <c r="R57326" s="404"/>
      <c r="S57326" s="404"/>
      <c r="T57326" s="404"/>
    </row>
    <row r="57327" spans="12:20" ht="16.8">
      <c r="L57327" s="404"/>
      <c r="M57327" s="404"/>
      <c r="N57327" s="404"/>
      <c r="O57327" s="404"/>
      <c r="P57327" s="404"/>
      <c r="Q57327" s="404"/>
      <c r="R57327" s="404"/>
      <c r="S57327" s="404"/>
      <c r="T57327" s="404"/>
    </row>
    <row r="57328" spans="12:20" ht="16.8">
      <c r="L57328" s="404"/>
      <c r="M57328" s="404"/>
      <c r="N57328" s="404"/>
      <c r="O57328" s="404"/>
      <c r="P57328" s="404"/>
      <c r="Q57328" s="404"/>
      <c r="R57328" s="404"/>
      <c r="S57328" s="404"/>
      <c r="T57328" s="404"/>
    </row>
    <row r="57329" spans="12:20" ht="16.8">
      <c r="L57329" s="404"/>
      <c r="M57329" s="404"/>
      <c r="N57329" s="404"/>
      <c r="O57329" s="404"/>
      <c r="P57329" s="404"/>
      <c r="Q57329" s="404"/>
      <c r="R57329" s="404"/>
      <c r="S57329" s="404"/>
      <c r="T57329" s="404"/>
    </row>
    <row r="57330" spans="12:20" ht="16.8">
      <c r="L57330" s="404"/>
      <c r="M57330" s="404"/>
      <c r="N57330" s="404"/>
      <c r="O57330" s="404"/>
      <c r="P57330" s="404"/>
      <c r="Q57330" s="404"/>
      <c r="R57330" s="404"/>
      <c r="S57330" s="404"/>
      <c r="T57330" s="404"/>
    </row>
    <row r="57331" spans="12:20" ht="16.8">
      <c r="L57331" s="404"/>
      <c r="M57331" s="404"/>
      <c r="N57331" s="404"/>
      <c r="O57331" s="404"/>
      <c r="P57331" s="404"/>
      <c r="Q57331" s="404"/>
      <c r="R57331" s="404"/>
      <c r="S57331" s="404"/>
      <c r="T57331" s="404"/>
    </row>
    <row r="57332" spans="12:20" ht="16.8">
      <c r="L57332" s="404"/>
      <c r="M57332" s="404"/>
      <c r="N57332" s="404"/>
      <c r="O57332" s="404"/>
      <c r="P57332" s="404"/>
      <c r="Q57332" s="404"/>
      <c r="R57332" s="404"/>
      <c r="S57332" s="404"/>
      <c r="T57332" s="404"/>
    </row>
    <row r="57333" spans="12:20" ht="16.8">
      <c r="L57333" s="404"/>
      <c r="M57333" s="404"/>
      <c r="N57333" s="404"/>
      <c r="O57333" s="404"/>
      <c r="P57333" s="404"/>
      <c r="Q57333" s="404"/>
      <c r="R57333" s="404"/>
      <c r="S57333" s="404"/>
      <c r="T57333" s="404"/>
    </row>
    <row r="57334" spans="12:20" ht="16.8">
      <c r="L57334" s="404"/>
      <c r="M57334" s="404"/>
      <c r="N57334" s="404"/>
      <c r="O57334" s="404"/>
      <c r="P57334" s="404"/>
      <c r="Q57334" s="404"/>
      <c r="R57334" s="404"/>
      <c r="S57334" s="404"/>
      <c r="T57334" s="404"/>
    </row>
    <row r="57335" spans="12:20" ht="16.8">
      <c r="L57335" s="404"/>
      <c r="M57335" s="404"/>
      <c r="N57335" s="404"/>
      <c r="O57335" s="404"/>
      <c r="P57335" s="404"/>
      <c r="Q57335" s="404"/>
      <c r="R57335" s="404"/>
      <c r="S57335" s="404"/>
      <c r="T57335" s="404"/>
    </row>
    <row r="57336" spans="12:20" ht="16.8">
      <c r="L57336" s="404"/>
      <c r="M57336" s="404"/>
      <c r="N57336" s="404"/>
      <c r="O57336" s="404"/>
      <c r="P57336" s="404"/>
      <c r="Q57336" s="404"/>
      <c r="R57336" s="404"/>
      <c r="S57336" s="404"/>
      <c r="T57336" s="404"/>
    </row>
    <row r="57337" spans="12:20" ht="16.8">
      <c r="L57337" s="404"/>
      <c r="M57337" s="404"/>
      <c r="N57337" s="404"/>
      <c r="O57337" s="404"/>
      <c r="P57337" s="404"/>
      <c r="Q57337" s="404"/>
      <c r="R57337" s="404"/>
      <c r="S57337" s="404"/>
      <c r="T57337" s="404"/>
    </row>
    <row r="57338" spans="12:20" ht="16.8">
      <c r="L57338" s="404"/>
      <c r="M57338" s="404"/>
      <c r="N57338" s="404"/>
      <c r="O57338" s="404"/>
      <c r="P57338" s="404"/>
      <c r="Q57338" s="404"/>
      <c r="R57338" s="404"/>
      <c r="S57338" s="404"/>
      <c r="T57338" s="404"/>
    </row>
    <row r="57339" spans="12:20" ht="16.8">
      <c r="L57339" s="404"/>
      <c r="M57339" s="404"/>
      <c r="N57339" s="404"/>
      <c r="O57339" s="404"/>
      <c r="P57339" s="404"/>
      <c r="Q57339" s="404"/>
      <c r="R57339" s="404"/>
      <c r="S57339" s="404"/>
      <c r="T57339" s="404"/>
    </row>
    <row r="57340" spans="12:20" ht="16.8">
      <c r="L57340" s="404"/>
      <c r="M57340" s="404"/>
      <c r="N57340" s="404"/>
      <c r="O57340" s="404"/>
      <c r="P57340" s="404"/>
      <c r="Q57340" s="404"/>
      <c r="R57340" s="404"/>
      <c r="S57340" s="404"/>
      <c r="T57340" s="404"/>
    </row>
    <row r="57341" spans="12:20" ht="16.8">
      <c r="L57341" s="404"/>
      <c r="M57341" s="404"/>
      <c r="N57341" s="404"/>
      <c r="O57341" s="404"/>
      <c r="P57341" s="404"/>
      <c r="Q57341" s="404"/>
      <c r="R57341" s="404"/>
      <c r="S57341" s="404"/>
      <c r="T57341" s="404"/>
    </row>
    <row r="57342" spans="12:20" ht="16.8">
      <c r="L57342" s="404"/>
      <c r="M57342" s="404"/>
      <c r="N57342" s="404"/>
      <c r="O57342" s="404"/>
      <c r="P57342" s="404"/>
      <c r="Q57342" s="404"/>
      <c r="R57342" s="404"/>
      <c r="S57342" s="404"/>
      <c r="T57342" s="404"/>
    </row>
    <row r="57343" spans="12:20" ht="16.8">
      <c r="L57343" s="404"/>
      <c r="M57343" s="404"/>
      <c r="N57343" s="404"/>
      <c r="O57343" s="404"/>
      <c r="P57343" s="404"/>
      <c r="Q57343" s="404"/>
      <c r="R57343" s="404"/>
      <c r="S57343" s="404"/>
      <c r="T57343" s="404"/>
    </row>
    <row r="57344" spans="12:20" ht="16.8">
      <c r="L57344" s="404"/>
      <c r="M57344" s="404"/>
      <c r="N57344" s="404"/>
      <c r="O57344" s="404"/>
      <c r="P57344" s="404"/>
      <c r="Q57344" s="404"/>
      <c r="R57344" s="404"/>
      <c r="S57344" s="404"/>
      <c r="T57344" s="404"/>
    </row>
    <row r="57345" spans="12:20" ht="16.8">
      <c r="L57345" s="404"/>
      <c r="M57345" s="404"/>
      <c r="N57345" s="404"/>
      <c r="O57345" s="404"/>
      <c r="P57345" s="404"/>
      <c r="Q57345" s="404"/>
      <c r="R57345" s="404"/>
      <c r="S57345" s="404"/>
      <c r="T57345" s="404"/>
    </row>
    <row r="57346" spans="12:20" ht="16.8">
      <c r="L57346" s="404"/>
      <c r="M57346" s="404"/>
      <c r="N57346" s="404"/>
      <c r="O57346" s="404"/>
      <c r="P57346" s="404"/>
      <c r="Q57346" s="404"/>
      <c r="R57346" s="404"/>
      <c r="S57346" s="404"/>
      <c r="T57346" s="404"/>
    </row>
    <row r="57347" spans="12:20" ht="16.8">
      <c r="L57347" s="404"/>
      <c r="M57347" s="404"/>
      <c r="N57347" s="404"/>
      <c r="O57347" s="404"/>
      <c r="P57347" s="404"/>
      <c r="Q57347" s="404"/>
      <c r="R57347" s="404"/>
      <c r="S57347" s="404"/>
      <c r="T57347" s="404"/>
    </row>
    <row r="57348" spans="12:20" ht="16.8">
      <c r="L57348" s="404"/>
      <c r="M57348" s="404"/>
      <c r="N57348" s="404"/>
      <c r="O57348" s="404"/>
      <c r="P57348" s="404"/>
      <c r="Q57348" s="404"/>
      <c r="R57348" s="404"/>
      <c r="S57348" s="404"/>
      <c r="T57348" s="404"/>
    </row>
    <row r="57349" spans="12:20" ht="16.8">
      <c r="L57349" s="404"/>
      <c r="M57349" s="404"/>
      <c r="N57349" s="404"/>
      <c r="O57349" s="404"/>
      <c r="P57349" s="404"/>
      <c r="Q57349" s="404"/>
      <c r="R57349" s="404"/>
      <c r="S57349" s="404"/>
      <c r="T57349" s="404"/>
    </row>
    <row r="57350" spans="12:20" ht="16.8">
      <c r="L57350" s="404"/>
      <c r="M57350" s="404"/>
      <c r="N57350" s="404"/>
      <c r="O57350" s="404"/>
      <c r="P57350" s="404"/>
      <c r="Q57350" s="404"/>
      <c r="R57350" s="404"/>
      <c r="S57350" s="404"/>
      <c r="T57350" s="404"/>
    </row>
    <row r="57351" spans="12:20" ht="16.8">
      <c r="L57351" s="404"/>
      <c r="M57351" s="404"/>
      <c r="N57351" s="404"/>
      <c r="O57351" s="404"/>
      <c r="P57351" s="404"/>
      <c r="Q57351" s="404"/>
      <c r="R57351" s="404"/>
      <c r="S57351" s="404"/>
      <c r="T57351" s="404"/>
    </row>
    <row r="57352" spans="12:20" ht="16.8">
      <c r="L57352" s="404"/>
      <c r="M57352" s="404"/>
      <c r="N57352" s="404"/>
      <c r="O57352" s="404"/>
      <c r="P57352" s="404"/>
      <c r="Q57352" s="404"/>
      <c r="R57352" s="404"/>
      <c r="S57352" s="404"/>
      <c r="T57352" s="404"/>
    </row>
    <row r="57353" spans="12:20" ht="16.8">
      <c r="L57353" s="404"/>
      <c r="M57353" s="404"/>
      <c r="N57353" s="404"/>
      <c r="O57353" s="404"/>
      <c r="P57353" s="404"/>
      <c r="Q57353" s="404"/>
      <c r="R57353" s="404"/>
      <c r="S57353" s="404"/>
      <c r="T57353" s="404"/>
    </row>
    <row r="57354" spans="12:20" ht="16.8">
      <c r="L57354" s="404"/>
      <c r="M57354" s="404"/>
      <c r="N57354" s="404"/>
      <c r="O57354" s="404"/>
      <c r="P57354" s="404"/>
      <c r="Q57354" s="404"/>
      <c r="R57354" s="404"/>
      <c r="S57354" s="404"/>
      <c r="T57354" s="404"/>
    </row>
    <row r="57355" spans="12:20" ht="16.8">
      <c r="L57355" s="404"/>
      <c r="M57355" s="404"/>
      <c r="N57355" s="404"/>
      <c r="O57355" s="404"/>
      <c r="P57355" s="404"/>
      <c r="Q57355" s="404"/>
      <c r="R57355" s="404"/>
      <c r="S57355" s="404"/>
      <c r="T57355" s="404"/>
    </row>
    <row r="57356" spans="12:20" ht="16.8">
      <c r="L57356" s="404"/>
      <c r="M57356" s="404"/>
      <c r="N57356" s="404"/>
      <c r="O57356" s="404"/>
      <c r="P57356" s="404"/>
      <c r="Q57356" s="404"/>
      <c r="R57356" s="404"/>
      <c r="S57356" s="404"/>
      <c r="T57356" s="404"/>
    </row>
    <row r="57357" spans="12:20" ht="16.8">
      <c r="L57357" s="404"/>
      <c r="M57357" s="404"/>
      <c r="N57357" s="404"/>
      <c r="O57357" s="404"/>
      <c r="P57357" s="404"/>
      <c r="Q57357" s="404"/>
      <c r="R57357" s="404"/>
      <c r="S57357" s="404"/>
      <c r="T57357" s="404"/>
    </row>
    <row r="57358" spans="12:20" ht="16.8">
      <c r="L57358" s="404"/>
      <c r="M57358" s="404"/>
      <c r="N57358" s="404"/>
      <c r="O57358" s="404"/>
      <c r="P57358" s="404"/>
      <c r="Q57358" s="404"/>
      <c r="R57358" s="404"/>
      <c r="S57358" s="404"/>
      <c r="T57358" s="404"/>
    </row>
    <row r="57359" spans="12:20" ht="16.8">
      <c r="L57359" s="404"/>
      <c r="M57359" s="404"/>
      <c r="N57359" s="404"/>
      <c r="O57359" s="404"/>
      <c r="P57359" s="404"/>
      <c r="Q57359" s="404"/>
      <c r="R57359" s="404"/>
      <c r="S57359" s="404"/>
      <c r="T57359" s="404"/>
    </row>
    <row r="57360" spans="12:20" ht="16.8">
      <c r="L57360" s="404"/>
      <c r="M57360" s="404"/>
      <c r="N57360" s="404"/>
      <c r="O57360" s="404"/>
      <c r="P57360" s="404"/>
      <c r="Q57360" s="404"/>
      <c r="R57360" s="404"/>
      <c r="S57360" s="404"/>
      <c r="T57360" s="404"/>
    </row>
    <row r="57361" spans="12:20" ht="16.8">
      <c r="L57361" s="404"/>
      <c r="M57361" s="404"/>
      <c r="N57361" s="404"/>
      <c r="O57361" s="404"/>
      <c r="P57361" s="404"/>
      <c r="Q57361" s="404"/>
      <c r="R57361" s="404"/>
      <c r="S57361" s="404"/>
      <c r="T57361" s="404"/>
    </row>
    <row r="57362" spans="12:20" ht="16.8">
      <c r="L57362" s="404"/>
      <c r="M57362" s="404"/>
      <c r="N57362" s="404"/>
      <c r="O57362" s="404"/>
      <c r="P57362" s="404"/>
      <c r="Q57362" s="404"/>
      <c r="R57362" s="404"/>
      <c r="S57362" s="404"/>
      <c r="T57362" s="404"/>
    </row>
    <row r="57363" spans="12:20" ht="16.8">
      <c r="L57363" s="404"/>
      <c r="M57363" s="404"/>
      <c r="N57363" s="404"/>
      <c r="O57363" s="404"/>
      <c r="P57363" s="404"/>
      <c r="Q57363" s="404"/>
      <c r="R57363" s="404"/>
      <c r="S57363" s="404"/>
      <c r="T57363" s="404"/>
    </row>
    <row r="57364" spans="12:20" ht="16.8">
      <c r="L57364" s="404"/>
      <c r="M57364" s="404"/>
      <c r="N57364" s="404"/>
      <c r="O57364" s="404"/>
      <c r="P57364" s="404"/>
      <c r="Q57364" s="404"/>
      <c r="R57364" s="404"/>
      <c r="S57364" s="404"/>
      <c r="T57364" s="404"/>
    </row>
    <row r="57365" spans="12:20" ht="16.8">
      <c r="L57365" s="404"/>
      <c r="M57365" s="404"/>
      <c r="N57365" s="404"/>
      <c r="O57365" s="404"/>
      <c r="P57365" s="404"/>
      <c r="Q57365" s="404"/>
      <c r="R57365" s="404"/>
      <c r="S57365" s="404"/>
      <c r="T57365" s="404"/>
    </row>
    <row r="57366" spans="12:20" ht="16.8">
      <c r="L57366" s="404"/>
      <c r="M57366" s="404"/>
      <c r="N57366" s="404"/>
      <c r="O57366" s="404"/>
      <c r="P57366" s="404"/>
      <c r="Q57366" s="404"/>
      <c r="R57366" s="404"/>
      <c r="S57366" s="404"/>
      <c r="T57366" s="404"/>
    </row>
    <row r="57367" spans="12:20" ht="16.8">
      <c r="L57367" s="404"/>
      <c r="M57367" s="404"/>
      <c r="N57367" s="404"/>
      <c r="O57367" s="404"/>
      <c r="P57367" s="404"/>
      <c r="Q57367" s="404"/>
      <c r="R57367" s="404"/>
      <c r="S57367" s="404"/>
      <c r="T57367" s="404"/>
    </row>
    <row r="57368" spans="12:20" ht="16.8">
      <c r="L57368" s="404"/>
      <c r="M57368" s="404"/>
      <c r="N57368" s="404"/>
      <c r="O57368" s="404"/>
      <c r="P57368" s="404"/>
      <c r="Q57368" s="404"/>
      <c r="R57368" s="404"/>
      <c r="S57368" s="404"/>
      <c r="T57368" s="404"/>
    </row>
    <row r="57369" spans="12:20" ht="16.8">
      <c r="L57369" s="404"/>
      <c r="M57369" s="404"/>
      <c r="N57369" s="404"/>
      <c r="O57369" s="404"/>
      <c r="P57369" s="404"/>
      <c r="Q57369" s="404"/>
      <c r="R57369" s="404"/>
      <c r="S57369" s="404"/>
      <c r="T57369" s="404"/>
    </row>
    <row r="57370" spans="12:20" ht="16.8">
      <c r="L57370" s="404"/>
      <c r="M57370" s="404"/>
      <c r="N57370" s="404"/>
      <c r="O57370" s="404"/>
      <c r="P57370" s="404"/>
      <c r="Q57370" s="404"/>
      <c r="R57370" s="404"/>
      <c r="S57370" s="404"/>
      <c r="T57370" s="404"/>
    </row>
    <row r="57371" spans="12:20" ht="16.8">
      <c r="L57371" s="404"/>
      <c r="M57371" s="404"/>
      <c r="N57371" s="404"/>
      <c r="O57371" s="404"/>
      <c r="P57371" s="404"/>
      <c r="Q57371" s="404"/>
      <c r="R57371" s="404"/>
      <c r="S57371" s="404"/>
      <c r="T57371" s="404"/>
    </row>
    <row r="57372" spans="12:20" ht="16.8">
      <c r="L57372" s="404"/>
      <c r="M57372" s="404"/>
      <c r="N57372" s="404"/>
      <c r="O57372" s="404"/>
      <c r="P57372" s="404"/>
      <c r="Q57372" s="404"/>
      <c r="R57372" s="404"/>
      <c r="S57372" s="404"/>
      <c r="T57372" s="404"/>
    </row>
    <row r="57373" spans="12:20" ht="16.8">
      <c r="L57373" s="404"/>
      <c r="M57373" s="404"/>
      <c r="N57373" s="404"/>
      <c r="O57373" s="404"/>
      <c r="P57373" s="404"/>
      <c r="Q57373" s="404"/>
      <c r="R57373" s="404"/>
      <c r="S57373" s="404"/>
      <c r="T57373" s="404"/>
    </row>
    <row r="57374" spans="12:20" ht="16.8">
      <c r="L57374" s="404"/>
      <c r="M57374" s="404"/>
      <c r="N57374" s="404"/>
      <c r="O57374" s="404"/>
      <c r="P57374" s="404"/>
      <c r="Q57374" s="404"/>
      <c r="R57374" s="404"/>
      <c r="S57374" s="404"/>
      <c r="T57374" s="404"/>
    </row>
    <row r="57375" spans="12:20" ht="16.8">
      <c r="L57375" s="404"/>
      <c r="M57375" s="404"/>
      <c r="N57375" s="404"/>
      <c r="O57375" s="404"/>
      <c r="P57375" s="404"/>
      <c r="Q57375" s="404"/>
      <c r="R57375" s="404"/>
      <c r="S57375" s="404"/>
      <c r="T57375" s="404"/>
    </row>
    <row r="57376" spans="12:20" ht="16.8">
      <c r="L57376" s="404"/>
      <c r="M57376" s="404"/>
      <c r="N57376" s="404"/>
      <c r="O57376" s="404"/>
      <c r="P57376" s="404"/>
      <c r="Q57376" s="404"/>
      <c r="R57376" s="404"/>
      <c r="S57376" s="404"/>
      <c r="T57376" s="404"/>
    </row>
    <row r="57377" spans="12:20" ht="16.8">
      <c r="L57377" s="404"/>
      <c r="M57377" s="404"/>
      <c r="N57377" s="404"/>
      <c r="O57377" s="404"/>
      <c r="P57377" s="404"/>
      <c r="Q57377" s="404"/>
      <c r="R57377" s="404"/>
      <c r="S57377" s="404"/>
      <c r="T57377" s="404"/>
    </row>
    <row r="57378" spans="12:20" ht="16.8">
      <c r="L57378" s="404"/>
      <c r="M57378" s="404"/>
      <c r="N57378" s="404"/>
      <c r="O57378" s="404"/>
      <c r="P57378" s="404"/>
      <c r="Q57378" s="404"/>
      <c r="R57378" s="404"/>
      <c r="S57378" s="404"/>
      <c r="T57378" s="404"/>
    </row>
    <row r="57379" spans="12:20" ht="16.8">
      <c r="L57379" s="404"/>
      <c r="M57379" s="404"/>
      <c r="N57379" s="404"/>
      <c r="O57379" s="404"/>
      <c r="P57379" s="404"/>
      <c r="Q57379" s="404"/>
      <c r="R57379" s="404"/>
      <c r="S57379" s="404"/>
      <c r="T57379" s="404"/>
    </row>
    <row r="57380" spans="12:20" ht="16.8">
      <c r="L57380" s="404"/>
      <c r="M57380" s="404"/>
      <c r="N57380" s="404"/>
      <c r="O57380" s="404"/>
      <c r="P57380" s="404"/>
      <c r="Q57380" s="404"/>
      <c r="R57380" s="404"/>
      <c r="S57380" s="404"/>
      <c r="T57380" s="404"/>
    </row>
    <row r="57381" spans="12:20" ht="16.8">
      <c r="L57381" s="404"/>
      <c r="M57381" s="404"/>
      <c r="N57381" s="404"/>
      <c r="O57381" s="404"/>
      <c r="P57381" s="404"/>
      <c r="Q57381" s="404"/>
      <c r="R57381" s="404"/>
      <c r="S57381" s="404"/>
      <c r="T57381" s="404"/>
    </row>
    <row r="57382" spans="12:20" ht="16.8">
      <c r="L57382" s="404"/>
      <c r="M57382" s="404"/>
      <c r="N57382" s="404"/>
      <c r="O57382" s="404"/>
      <c r="P57382" s="404"/>
      <c r="Q57382" s="404"/>
      <c r="R57382" s="404"/>
      <c r="S57382" s="404"/>
      <c r="T57382" s="404"/>
    </row>
    <row r="57383" spans="12:20" ht="16.8">
      <c r="L57383" s="404"/>
      <c r="M57383" s="404"/>
      <c r="N57383" s="404"/>
      <c r="O57383" s="404"/>
      <c r="P57383" s="404"/>
      <c r="Q57383" s="404"/>
      <c r="R57383" s="404"/>
      <c r="S57383" s="404"/>
      <c r="T57383" s="404"/>
    </row>
    <row r="57384" spans="12:20" ht="16.8">
      <c r="L57384" s="404"/>
      <c r="M57384" s="404"/>
      <c r="N57384" s="404"/>
      <c r="O57384" s="404"/>
      <c r="P57384" s="404"/>
      <c r="Q57384" s="404"/>
      <c r="R57384" s="404"/>
      <c r="S57384" s="404"/>
      <c r="T57384" s="404"/>
    </row>
    <row r="57385" spans="12:20" ht="16.8">
      <c r="L57385" s="404"/>
      <c r="M57385" s="404"/>
      <c r="N57385" s="404"/>
      <c r="O57385" s="404"/>
      <c r="P57385" s="404"/>
      <c r="Q57385" s="404"/>
      <c r="R57385" s="404"/>
      <c r="S57385" s="404"/>
      <c r="T57385" s="404"/>
    </row>
    <row r="57386" spans="12:20" ht="16.8">
      <c r="L57386" s="404"/>
      <c r="M57386" s="404"/>
      <c r="N57386" s="404"/>
      <c r="O57386" s="404"/>
      <c r="P57386" s="404"/>
      <c r="Q57386" s="404"/>
      <c r="R57386" s="404"/>
      <c r="S57386" s="404"/>
      <c r="T57386" s="404"/>
    </row>
    <row r="57387" spans="12:20" ht="16.8">
      <c r="L57387" s="404"/>
      <c r="M57387" s="404"/>
      <c r="N57387" s="404"/>
      <c r="O57387" s="404"/>
      <c r="P57387" s="404"/>
      <c r="Q57387" s="404"/>
      <c r="R57387" s="404"/>
      <c r="S57387" s="404"/>
      <c r="T57387" s="404"/>
    </row>
    <row r="57388" spans="12:20" ht="16.8">
      <c r="L57388" s="404"/>
      <c r="M57388" s="404"/>
      <c r="N57388" s="404"/>
      <c r="O57388" s="404"/>
      <c r="P57388" s="404"/>
      <c r="Q57388" s="404"/>
      <c r="R57388" s="404"/>
      <c r="S57388" s="404"/>
      <c r="T57388" s="404"/>
    </row>
    <row r="57389" spans="12:20" ht="16.8">
      <c r="L57389" s="404"/>
      <c r="M57389" s="404"/>
      <c r="N57389" s="404"/>
      <c r="O57389" s="404"/>
      <c r="P57389" s="404"/>
      <c r="Q57389" s="404"/>
      <c r="R57389" s="404"/>
      <c r="S57389" s="404"/>
      <c r="T57389" s="404"/>
    </row>
    <row r="57390" spans="12:20" ht="16.8">
      <c r="L57390" s="404"/>
      <c r="M57390" s="404"/>
      <c r="N57390" s="404"/>
      <c r="O57390" s="404"/>
      <c r="P57390" s="404"/>
      <c r="Q57390" s="404"/>
      <c r="R57390" s="404"/>
      <c r="S57390" s="404"/>
      <c r="T57390" s="404"/>
    </row>
    <row r="57391" spans="12:20" ht="16.8">
      <c r="L57391" s="404"/>
      <c r="M57391" s="404"/>
      <c r="N57391" s="404"/>
      <c r="O57391" s="404"/>
      <c r="P57391" s="404"/>
      <c r="Q57391" s="404"/>
      <c r="R57391" s="404"/>
      <c r="S57391" s="404"/>
      <c r="T57391" s="404"/>
    </row>
    <row r="57392" spans="12:20" ht="16.8">
      <c r="L57392" s="404"/>
      <c r="M57392" s="404"/>
      <c r="N57392" s="404"/>
      <c r="O57392" s="404"/>
      <c r="P57392" s="404"/>
      <c r="Q57392" s="404"/>
      <c r="R57392" s="404"/>
      <c r="S57392" s="404"/>
      <c r="T57392" s="404"/>
    </row>
    <row r="57393" spans="12:20" ht="16.8">
      <c r="L57393" s="404"/>
      <c r="M57393" s="404"/>
      <c r="N57393" s="404"/>
      <c r="O57393" s="404"/>
      <c r="P57393" s="404"/>
      <c r="Q57393" s="404"/>
      <c r="R57393" s="404"/>
      <c r="S57393" s="404"/>
      <c r="T57393" s="404"/>
    </row>
    <row r="57394" spans="12:20" ht="16.8">
      <c r="L57394" s="404"/>
      <c r="M57394" s="404"/>
      <c r="N57394" s="404"/>
      <c r="O57394" s="404"/>
      <c r="P57394" s="404"/>
      <c r="Q57394" s="404"/>
      <c r="R57394" s="404"/>
      <c r="S57394" s="404"/>
      <c r="T57394" s="404"/>
    </row>
    <row r="57395" spans="12:20" ht="16.8">
      <c r="L57395" s="404"/>
      <c r="M57395" s="404"/>
      <c r="N57395" s="404"/>
      <c r="O57395" s="404"/>
      <c r="P57395" s="404"/>
      <c r="Q57395" s="404"/>
      <c r="R57395" s="404"/>
      <c r="S57395" s="404"/>
      <c r="T57395" s="404"/>
    </row>
    <row r="57396" spans="12:20" ht="16.8">
      <c r="L57396" s="404"/>
      <c r="M57396" s="404"/>
      <c r="N57396" s="404"/>
      <c r="O57396" s="404"/>
      <c r="P57396" s="404"/>
      <c r="Q57396" s="404"/>
      <c r="R57396" s="404"/>
      <c r="S57396" s="404"/>
      <c r="T57396" s="404"/>
    </row>
    <row r="57397" spans="12:20" ht="16.8">
      <c r="L57397" s="404"/>
      <c r="M57397" s="404"/>
      <c r="N57397" s="404"/>
      <c r="O57397" s="404"/>
      <c r="P57397" s="404"/>
      <c r="Q57397" s="404"/>
      <c r="R57397" s="404"/>
      <c r="S57397" s="404"/>
      <c r="T57397" s="404"/>
    </row>
    <row r="57398" spans="12:20" ht="16.8">
      <c r="L57398" s="404"/>
      <c r="M57398" s="404"/>
      <c r="N57398" s="404"/>
      <c r="O57398" s="404"/>
      <c r="P57398" s="404"/>
      <c r="Q57398" s="404"/>
      <c r="R57398" s="404"/>
      <c r="S57398" s="404"/>
      <c r="T57398" s="404"/>
    </row>
    <row r="57399" spans="12:20" ht="16.8">
      <c r="L57399" s="404"/>
      <c r="M57399" s="404"/>
      <c r="N57399" s="404"/>
      <c r="O57399" s="404"/>
      <c r="P57399" s="404"/>
      <c r="Q57399" s="404"/>
      <c r="R57399" s="404"/>
      <c r="S57399" s="404"/>
      <c r="T57399" s="404"/>
    </row>
    <row r="57400" spans="12:20" ht="16.8">
      <c r="L57400" s="404"/>
      <c r="M57400" s="404"/>
      <c r="N57400" s="404"/>
      <c r="O57400" s="404"/>
      <c r="P57400" s="404"/>
      <c r="Q57400" s="404"/>
      <c r="R57400" s="404"/>
      <c r="S57400" s="404"/>
      <c r="T57400" s="404"/>
    </row>
    <row r="57401" spans="12:20" ht="16.8">
      <c r="L57401" s="404"/>
      <c r="M57401" s="404"/>
      <c r="N57401" s="404"/>
      <c r="O57401" s="404"/>
      <c r="P57401" s="404"/>
      <c r="Q57401" s="404"/>
      <c r="R57401" s="404"/>
      <c r="S57401" s="404"/>
      <c r="T57401" s="404"/>
    </row>
    <row r="57402" spans="12:20" ht="16.8">
      <c r="L57402" s="404"/>
      <c r="M57402" s="404"/>
      <c r="N57402" s="404"/>
      <c r="O57402" s="404"/>
      <c r="P57402" s="404"/>
      <c r="Q57402" s="404"/>
      <c r="R57402" s="404"/>
      <c r="S57402" s="404"/>
      <c r="T57402" s="404"/>
    </row>
    <row r="57403" spans="12:20" ht="16.8">
      <c r="L57403" s="404"/>
      <c r="M57403" s="404"/>
      <c r="N57403" s="404"/>
      <c r="O57403" s="404"/>
      <c r="P57403" s="404"/>
      <c r="Q57403" s="404"/>
      <c r="R57403" s="404"/>
      <c r="S57403" s="404"/>
      <c r="T57403" s="404"/>
    </row>
    <row r="57404" spans="12:20" ht="16.8">
      <c r="L57404" s="404"/>
      <c r="M57404" s="404"/>
      <c r="N57404" s="404"/>
      <c r="O57404" s="404"/>
      <c r="P57404" s="404"/>
      <c r="Q57404" s="404"/>
      <c r="R57404" s="404"/>
      <c r="S57404" s="404"/>
      <c r="T57404" s="404"/>
    </row>
    <row r="57405" spans="12:20" ht="16.8">
      <c r="L57405" s="404"/>
      <c r="M57405" s="404"/>
      <c r="N57405" s="404"/>
      <c r="O57405" s="404"/>
      <c r="P57405" s="404"/>
      <c r="Q57405" s="404"/>
      <c r="R57405" s="404"/>
      <c r="S57405" s="404"/>
      <c r="T57405" s="404"/>
    </row>
    <row r="57406" spans="12:20" ht="16.8">
      <c r="L57406" s="404"/>
      <c r="M57406" s="404"/>
      <c r="N57406" s="404"/>
      <c r="O57406" s="404"/>
      <c r="P57406" s="404"/>
      <c r="Q57406" s="404"/>
      <c r="R57406" s="404"/>
      <c r="S57406" s="404"/>
      <c r="T57406" s="404"/>
    </row>
    <row r="57407" spans="12:20" ht="16.8">
      <c r="L57407" s="404"/>
      <c r="M57407" s="404"/>
      <c r="N57407" s="404"/>
      <c r="O57407" s="404"/>
      <c r="P57407" s="404"/>
      <c r="Q57407" s="404"/>
      <c r="R57407" s="404"/>
      <c r="S57407" s="404"/>
      <c r="T57407" s="404"/>
    </row>
    <row r="57408" spans="12:20" ht="16.8">
      <c r="L57408" s="404"/>
      <c r="M57408" s="404"/>
      <c r="N57408" s="404"/>
      <c r="O57408" s="404"/>
      <c r="P57408" s="404"/>
      <c r="Q57408" s="404"/>
      <c r="R57408" s="404"/>
      <c r="S57408" s="404"/>
      <c r="T57408" s="404"/>
    </row>
    <row r="57409" spans="12:20" ht="16.8">
      <c r="L57409" s="404"/>
      <c r="M57409" s="404"/>
      <c r="N57409" s="404"/>
      <c r="O57409" s="404"/>
      <c r="P57409" s="404"/>
      <c r="Q57409" s="404"/>
      <c r="R57409" s="404"/>
      <c r="S57409" s="404"/>
      <c r="T57409" s="404"/>
    </row>
    <row r="57410" spans="12:20" ht="16.8">
      <c r="L57410" s="404"/>
      <c r="M57410" s="404"/>
      <c r="N57410" s="404"/>
      <c r="O57410" s="404"/>
      <c r="P57410" s="404"/>
      <c r="Q57410" s="404"/>
      <c r="R57410" s="404"/>
      <c r="S57410" s="404"/>
      <c r="T57410" s="404"/>
    </row>
    <row r="57411" spans="12:20" ht="16.8">
      <c r="L57411" s="404"/>
      <c r="M57411" s="404"/>
      <c r="N57411" s="404"/>
      <c r="O57411" s="404"/>
      <c r="P57411" s="404"/>
      <c r="Q57411" s="404"/>
      <c r="R57411" s="404"/>
      <c r="S57411" s="404"/>
      <c r="T57411" s="404"/>
    </row>
    <row r="57412" spans="12:20" ht="16.8">
      <c r="L57412" s="404"/>
      <c r="M57412" s="404"/>
      <c r="N57412" s="404"/>
      <c r="O57412" s="404"/>
      <c r="P57412" s="404"/>
      <c r="Q57412" s="404"/>
      <c r="R57412" s="404"/>
      <c r="S57412" s="404"/>
      <c r="T57412" s="404"/>
    </row>
    <row r="57413" spans="12:20" ht="16.8">
      <c r="L57413" s="404"/>
      <c r="M57413" s="404"/>
      <c r="N57413" s="404"/>
      <c r="O57413" s="404"/>
      <c r="P57413" s="404"/>
      <c r="Q57413" s="404"/>
      <c r="R57413" s="404"/>
      <c r="S57413" s="404"/>
      <c r="T57413" s="404"/>
    </row>
    <row r="57414" spans="12:20" ht="16.8">
      <c r="L57414" s="404"/>
      <c r="M57414" s="404"/>
      <c r="N57414" s="404"/>
      <c r="O57414" s="404"/>
      <c r="P57414" s="404"/>
      <c r="Q57414" s="404"/>
      <c r="R57414" s="404"/>
      <c r="S57414" s="404"/>
      <c r="T57414" s="404"/>
    </row>
    <row r="57415" spans="12:20" ht="16.8">
      <c r="L57415" s="404"/>
      <c r="M57415" s="404"/>
      <c r="N57415" s="404"/>
      <c r="O57415" s="404"/>
      <c r="P57415" s="404"/>
      <c r="Q57415" s="404"/>
      <c r="R57415" s="404"/>
      <c r="S57415" s="404"/>
      <c r="T57415" s="404"/>
    </row>
    <row r="57416" spans="12:20" ht="16.8">
      <c r="L57416" s="404"/>
      <c r="M57416" s="404"/>
      <c r="N57416" s="404"/>
      <c r="O57416" s="404"/>
      <c r="P57416" s="404"/>
      <c r="Q57416" s="404"/>
      <c r="R57416" s="404"/>
      <c r="S57416" s="404"/>
      <c r="T57416" s="404"/>
    </row>
    <row r="57417" spans="12:20" ht="16.8">
      <c r="L57417" s="404"/>
      <c r="M57417" s="404"/>
      <c r="N57417" s="404"/>
      <c r="O57417" s="404"/>
      <c r="P57417" s="404"/>
      <c r="Q57417" s="404"/>
      <c r="R57417" s="404"/>
      <c r="S57417" s="404"/>
      <c r="T57417" s="404"/>
    </row>
    <row r="57418" spans="12:20" ht="16.8">
      <c r="L57418" s="404"/>
      <c r="M57418" s="404"/>
      <c r="N57418" s="404"/>
      <c r="O57418" s="404"/>
      <c r="P57418" s="404"/>
      <c r="Q57418" s="404"/>
      <c r="R57418" s="404"/>
      <c r="S57418" s="404"/>
      <c r="T57418" s="404"/>
    </row>
    <row r="57419" spans="12:20" ht="16.8">
      <c r="L57419" s="404"/>
      <c r="M57419" s="404"/>
      <c r="N57419" s="404"/>
      <c r="O57419" s="404"/>
      <c r="P57419" s="404"/>
      <c r="Q57419" s="404"/>
      <c r="R57419" s="404"/>
      <c r="S57419" s="404"/>
      <c r="T57419" s="404"/>
    </row>
    <row r="57420" spans="12:20" ht="16.8">
      <c r="L57420" s="404"/>
      <c r="M57420" s="404"/>
      <c r="N57420" s="404"/>
      <c r="O57420" s="404"/>
      <c r="P57420" s="404"/>
      <c r="Q57420" s="404"/>
      <c r="R57420" s="404"/>
      <c r="S57420" s="404"/>
      <c r="T57420" s="404"/>
    </row>
    <row r="57421" spans="12:20" ht="16.8">
      <c r="L57421" s="404"/>
      <c r="M57421" s="404"/>
      <c r="N57421" s="404"/>
      <c r="O57421" s="404"/>
      <c r="P57421" s="404"/>
      <c r="Q57421" s="404"/>
      <c r="R57421" s="404"/>
      <c r="S57421" s="404"/>
      <c r="T57421" s="404"/>
    </row>
    <row r="57422" spans="12:20" ht="16.8">
      <c r="L57422" s="404"/>
      <c r="M57422" s="404"/>
      <c r="N57422" s="404"/>
      <c r="O57422" s="404"/>
      <c r="P57422" s="404"/>
      <c r="Q57422" s="404"/>
      <c r="R57422" s="404"/>
      <c r="S57422" s="404"/>
      <c r="T57422" s="404"/>
    </row>
    <row r="57423" spans="12:20" ht="16.8">
      <c r="L57423" s="404"/>
      <c r="M57423" s="404"/>
      <c r="N57423" s="404"/>
      <c r="O57423" s="404"/>
      <c r="P57423" s="404"/>
      <c r="Q57423" s="404"/>
      <c r="R57423" s="404"/>
      <c r="S57423" s="404"/>
      <c r="T57423" s="404"/>
    </row>
    <row r="57424" spans="12:20" ht="16.8">
      <c r="L57424" s="404"/>
      <c r="M57424" s="404"/>
      <c r="N57424" s="404"/>
      <c r="O57424" s="404"/>
      <c r="P57424" s="404"/>
      <c r="Q57424" s="404"/>
      <c r="R57424" s="404"/>
      <c r="S57424" s="404"/>
      <c r="T57424" s="404"/>
    </row>
    <row r="57425" spans="12:20" ht="16.8">
      <c r="L57425" s="404"/>
      <c r="M57425" s="404"/>
      <c r="N57425" s="404"/>
      <c r="O57425" s="404"/>
      <c r="P57425" s="404"/>
      <c r="Q57425" s="404"/>
      <c r="R57425" s="404"/>
      <c r="S57425" s="404"/>
      <c r="T57425" s="404"/>
    </row>
    <row r="57426" spans="12:20" ht="16.8">
      <c r="L57426" s="404"/>
      <c r="M57426" s="404"/>
      <c r="N57426" s="404"/>
      <c r="O57426" s="404"/>
      <c r="P57426" s="404"/>
      <c r="Q57426" s="404"/>
      <c r="R57426" s="404"/>
      <c r="S57426" s="404"/>
      <c r="T57426" s="404"/>
    </row>
    <row r="57427" spans="12:20" ht="16.8">
      <c r="L57427" s="404"/>
      <c r="M57427" s="404"/>
      <c r="N57427" s="404"/>
      <c r="O57427" s="404"/>
      <c r="P57427" s="404"/>
      <c r="Q57427" s="404"/>
      <c r="R57427" s="404"/>
      <c r="S57427" s="404"/>
      <c r="T57427" s="404"/>
    </row>
    <row r="57428" spans="12:20" ht="16.8">
      <c r="L57428" s="404"/>
      <c r="M57428" s="404"/>
      <c r="N57428" s="404"/>
      <c r="O57428" s="404"/>
      <c r="P57428" s="404"/>
      <c r="Q57428" s="404"/>
      <c r="R57428" s="404"/>
      <c r="S57428" s="404"/>
      <c r="T57428" s="404"/>
    </row>
    <row r="57429" spans="12:20" ht="16.8">
      <c r="L57429" s="404"/>
      <c r="M57429" s="404"/>
      <c r="N57429" s="404"/>
      <c r="O57429" s="404"/>
      <c r="P57429" s="404"/>
      <c r="Q57429" s="404"/>
      <c r="R57429" s="404"/>
      <c r="S57429" s="404"/>
      <c r="T57429" s="404"/>
    </row>
    <row r="57430" spans="12:20" ht="16.8">
      <c r="L57430" s="404"/>
      <c r="M57430" s="404"/>
      <c r="N57430" s="404"/>
      <c r="O57430" s="404"/>
      <c r="P57430" s="404"/>
      <c r="Q57430" s="404"/>
      <c r="R57430" s="404"/>
      <c r="S57430" s="404"/>
      <c r="T57430" s="404"/>
    </row>
    <row r="57431" spans="12:20" ht="16.8">
      <c r="L57431" s="404"/>
      <c r="M57431" s="404"/>
      <c r="N57431" s="404"/>
      <c r="O57431" s="404"/>
      <c r="P57431" s="404"/>
      <c r="Q57431" s="404"/>
      <c r="R57431" s="404"/>
      <c r="S57431" s="404"/>
      <c r="T57431" s="404"/>
    </row>
    <row r="57432" spans="12:20" ht="16.8">
      <c r="L57432" s="404"/>
      <c r="M57432" s="404"/>
      <c r="N57432" s="404"/>
      <c r="O57432" s="404"/>
      <c r="P57432" s="404"/>
      <c r="Q57432" s="404"/>
      <c r="R57432" s="404"/>
      <c r="S57432" s="404"/>
      <c r="T57432" s="404"/>
    </row>
    <row r="57433" spans="12:20" ht="16.8">
      <c r="L57433" s="404"/>
      <c r="M57433" s="404"/>
      <c r="N57433" s="404"/>
      <c r="O57433" s="404"/>
      <c r="P57433" s="404"/>
      <c r="Q57433" s="404"/>
      <c r="R57433" s="404"/>
      <c r="S57433" s="404"/>
      <c r="T57433" s="404"/>
    </row>
    <row r="57434" spans="12:20" ht="16.8">
      <c r="L57434" s="404"/>
      <c r="M57434" s="404"/>
      <c r="N57434" s="404"/>
      <c r="O57434" s="404"/>
      <c r="P57434" s="404"/>
      <c r="Q57434" s="404"/>
      <c r="R57434" s="404"/>
      <c r="S57434" s="404"/>
      <c r="T57434" s="404"/>
    </row>
    <row r="57435" spans="12:20" ht="16.8">
      <c r="L57435" s="404"/>
      <c r="M57435" s="404"/>
      <c r="N57435" s="404"/>
      <c r="O57435" s="404"/>
      <c r="P57435" s="404"/>
      <c r="Q57435" s="404"/>
      <c r="R57435" s="404"/>
      <c r="S57435" s="404"/>
      <c r="T57435" s="404"/>
    </row>
    <row r="57436" spans="12:20" ht="16.8">
      <c r="L57436" s="404"/>
      <c r="M57436" s="404"/>
      <c r="N57436" s="404"/>
      <c r="O57436" s="404"/>
      <c r="P57436" s="404"/>
      <c r="Q57436" s="404"/>
      <c r="R57436" s="404"/>
      <c r="S57436" s="404"/>
      <c r="T57436" s="404"/>
    </row>
    <row r="57437" spans="12:20" ht="16.8">
      <c r="L57437" s="404"/>
      <c r="M57437" s="404"/>
      <c r="N57437" s="404"/>
      <c r="O57437" s="404"/>
      <c r="P57437" s="404"/>
      <c r="Q57437" s="404"/>
      <c r="R57437" s="404"/>
      <c r="S57437" s="404"/>
      <c r="T57437" s="404"/>
    </row>
    <row r="57438" spans="12:20" ht="16.8">
      <c r="L57438" s="404"/>
      <c r="M57438" s="404"/>
      <c r="N57438" s="404"/>
      <c r="O57438" s="404"/>
      <c r="P57438" s="404"/>
      <c r="Q57438" s="404"/>
      <c r="R57438" s="404"/>
      <c r="S57438" s="404"/>
      <c r="T57438" s="404"/>
    </row>
    <row r="57439" spans="12:20" ht="16.8">
      <c r="L57439" s="404"/>
      <c r="M57439" s="404"/>
      <c r="N57439" s="404"/>
      <c r="O57439" s="404"/>
      <c r="P57439" s="404"/>
      <c r="Q57439" s="404"/>
      <c r="R57439" s="404"/>
      <c r="S57439" s="404"/>
      <c r="T57439" s="404"/>
    </row>
    <row r="57440" spans="12:20" ht="16.8">
      <c r="L57440" s="404"/>
      <c r="M57440" s="404"/>
      <c r="N57440" s="404"/>
      <c r="O57440" s="404"/>
      <c r="P57440" s="404"/>
      <c r="Q57440" s="404"/>
      <c r="R57440" s="404"/>
      <c r="S57440" s="404"/>
      <c r="T57440" s="404"/>
    </row>
    <row r="57441" spans="12:20" ht="16.8">
      <c r="L57441" s="404"/>
      <c r="M57441" s="404"/>
      <c r="N57441" s="404"/>
      <c r="O57441" s="404"/>
      <c r="P57441" s="404"/>
      <c r="Q57441" s="404"/>
      <c r="R57441" s="404"/>
      <c r="S57441" s="404"/>
      <c r="T57441" s="404"/>
    </row>
    <row r="57442" spans="12:20" ht="16.8">
      <c r="L57442" s="404"/>
      <c r="M57442" s="404"/>
      <c r="N57442" s="404"/>
      <c r="O57442" s="404"/>
      <c r="P57442" s="404"/>
      <c r="Q57442" s="404"/>
      <c r="R57442" s="404"/>
      <c r="S57442" s="404"/>
      <c r="T57442" s="404"/>
    </row>
    <row r="57443" spans="12:20" ht="16.8">
      <c r="L57443" s="404"/>
      <c r="M57443" s="404"/>
      <c r="N57443" s="404"/>
      <c r="O57443" s="404"/>
      <c r="P57443" s="404"/>
      <c r="Q57443" s="404"/>
      <c r="R57443" s="404"/>
      <c r="S57443" s="404"/>
      <c r="T57443" s="404"/>
    </row>
    <row r="57444" spans="12:20" ht="16.8">
      <c r="L57444" s="404"/>
      <c r="M57444" s="404"/>
      <c r="N57444" s="404"/>
      <c r="O57444" s="404"/>
      <c r="P57444" s="404"/>
      <c r="Q57444" s="404"/>
      <c r="R57444" s="404"/>
      <c r="S57444" s="404"/>
      <c r="T57444" s="404"/>
    </row>
    <row r="57445" spans="12:20" ht="16.8">
      <c r="L57445" s="404"/>
      <c r="M57445" s="404"/>
      <c r="N57445" s="404"/>
      <c r="O57445" s="404"/>
      <c r="P57445" s="404"/>
      <c r="Q57445" s="404"/>
      <c r="R57445" s="404"/>
      <c r="S57445" s="404"/>
      <c r="T57445" s="404"/>
    </row>
    <row r="57446" spans="12:20" ht="16.8">
      <c r="L57446" s="404"/>
      <c r="M57446" s="404"/>
      <c r="N57446" s="404"/>
      <c r="O57446" s="404"/>
      <c r="P57446" s="404"/>
      <c r="Q57446" s="404"/>
      <c r="R57446" s="404"/>
      <c r="S57446" s="404"/>
      <c r="T57446" s="404"/>
    </row>
    <row r="57447" spans="12:20" ht="16.8">
      <c r="L57447" s="404"/>
      <c r="M57447" s="404"/>
      <c r="N57447" s="404"/>
      <c r="O57447" s="404"/>
      <c r="P57447" s="404"/>
      <c r="Q57447" s="404"/>
      <c r="R57447" s="404"/>
      <c r="S57447" s="404"/>
      <c r="T57447" s="404"/>
    </row>
    <row r="57448" spans="12:20" ht="16.8">
      <c r="L57448" s="404"/>
      <c r="M57448" s="404"/>
      <c r="N57448" s="404"/>
      <c r="O57448" s="404"/>
      <c r="P57448" s="404"/>
      <c r="Q57448" s="404"/>
      <c r="R57448" s="404"/>
      <c r="S57448" s="404"/>
      <c r="T57448" s="404"/>
    </row>
    <row r="57449" spans="12:20" ht="16.8">
      <c r="L57449" s="404"/>
      <c r="M57449" s="404"/>
      <c r="N57449" s="404"/>
      <c r="O57449" s="404"/>
      <c r="P57449" s="404"/>
      <c r="Q57449" s="404"/>
      <c r="R57449" s="404"/>
      <c r="S57449" s="404"/>
      <c r="T57449" s="404"/>
    </row>
    <row r="57450" spans="12:20" ht="16.8">
      <c r="L57450" s="404"/>
      <c r="M57450" s="404"/>
      <c r="N57450" s="404"/>
      <c r="O57450" s="404"/>
      <c r="P57450" s="404"/>
      <c r="Q57450" s="404"/>
      <c r="R57450" s="404"/>
      <c r="S57450" s="404"/>
      <c r="T57450" s="404"/>
    </row>
    <row r="57451" spans="12:20" ht="16.8">
      <c r="L57451" s="404"/>
      <c r="M57451" s="404"/>
      <c r="N57451" s="404"/>
      <c r="O57451" s="404"/>
      <c r="P57451" s="404"/>
      <c r="Q57451" s="404"/>
      <c r="R57451" s="404"/>
      <c r="S57451" s="404"/>
      <c r="T57451" s="404"/>
    </row>
    <row r="57452" spans="12:20" ht="16.8">
      <c r="L57452" s="404"/>
      <c r="M57452" s="404"/>
      <c r="N57452" s="404"/>
      <c r="O57452" s="404"/>
      <c r="P57452" s="404"/>
      <c r="Q57452" s="404"/>
      <c r="R57452" s="404"/>
      <c r="S57452" s="404"/>
      <c r="T57452" s="404"/>
    </row>
    <row r="57453" spans="12:20" ht="16.8">
      <c r="L57453" s="404"/>
      <c r="M57453" s="404"/>
      <c r="N57453" s="404"/>
      <c r="O57453" s="404"/>
      <c r="P57453" s="404"/>
      <c r="Q57453" s="404"/>
      <c r="R57453" s="404"/>
      <c r="S57453" s="404"/>
      <c r="T57453" s="404"/>
    </row>
    <row r="57454" spans="12:20" ht="16.8">
      <c r="L57454" s="404"/>
      <c r="M57454" s="404"/>
      <c r="N57454" s="404"/>
      <c r="O57454" s="404"/>
      <c r="P57454" s="404"/>
      <c r="Q57454" s="404"/>
      <c r="R57454" s="404"/>
      <c r="S57454" s="404"/>
      <c r="T57454" s="404"/>
    </row>
    <row r="57455" spans="12:20" ht="16.8">
      <c r="L57455" s="404"/>
      <c r="M57455" s="404"/>
      <c r="N57455" s="404"/>
      <c r="O57455" s="404"/>
      <c r="P57455" s="404"/>
      <c r="Q57455" s="404"/>
      <c r="R57455" s="404"/>
      <c r="S57455" s="404"/>
      <c r="T57455" s="404"/>
    </row>
    <row r="57456" spans="12:20" ht="16.8">
      <c r="L57456" s="404"/>
      <c r="M57456" s="404"/>
      <c r="N57456" s="404"/>
      <c r="O57456" s="404"/>
      <c r="P57456" s="404"/>
      <c r="Q57456" s="404"/>
      <c r="R57456" s="404"/>
      <c r="S57456" s="404"/>
      <c r="T57456" s="404"/>
    </row>
    <row r="57457" spans="12:20" ht="16.8">
      <c r="L57457" s="404"/>
      <c r="M57457" s="404"/>
      <c r="N57457" s="404"/>
      <c r="O57457" s="404"/>
      <c r="P57457" s="404"/>
      <c r="Q57457" s="404"/>
      <c r="R57457" s="404"/>
      <c r="S57457" s="404"/>
      <c r="T57457" s="404"/>
    </row>
    <row r="57458" spans="12:20" ht="16.8">
      <c r="L57458" s="404"/>
      <c r="M57458" s="404"/>
      <c r="N57458" s="404"/>
      <c r="O57458" s="404"/>
      <c r="P57458" s="404"/>
      <c r="Q57458" s="404"/>
      <c r="R57458" s="404"/>
      <c r="S57458" s="404"/>
      <c r="T57458" s="404"/>
    </row>
    <row r="57459" spans="12:20" ht="16.8">
      <c r="L57459" s="404"/>
      <c r="M57459" s="404"/>
      <c r="N57459" s="404"/>
      <c r="O57459" s="404"/>
      <c r="P57459" s="404"/>
      <c r="Q57459" s="404"/>
      <c r="R57459" s="404"/>
      <c r="S57459" s="404"/>
      <c r="T57459" s="404"/>
    </row>
    <row r="57460" spans="12:20" ht="16.8">
      <c r="L57460" s="404"/>
      <c r="M57460" s="404"/>
      <c r="N57460" s="404"/>
      <c r="O57460" s="404"/>
      <c r="P57460" s="404"/>
      <c r="Q57460" s="404"/>
      <c r="R57460" s="404"/>
      <c r="S57460" s="404"/>
      <c r="T57460" s="404"/>
    </row>
    <row r="57461" spans="12:20" ht="16.8">
      <c r="L57461" s="404"/>
      <c r="M57461" s="404"/>
      <c r="N57461" s="404"/>
      <c r="O57461" s="404"/>
      <c r="P57461" s="404"/>
      <c r="Q57461" s="404"/>
      <c r="R57461" s="404"/>
      <c r="S57461" s="404"/>
      <c r="T57461" s="404"/>
    </row>
    <row r="57462" spans="12:20" ht="16.8">
      <c r="L57462" s="404"/>
      <c r="M57462" s="404"/>
      <c r="N57462" s="404"/>
      <c r="O57462" s="404"/>
      <c r="P57462" s="404"/>
      <c r="Q57462" s="404"/>
      <c r="R57462" s="404"/>
      <c r="S57462" s="404"/>
      <c r="T57462" s="404"/>
    </row>
    <row r="57463" spans="12:20" ht="16.8">
      <c r="L57463" s="404"/>
      <c r="M57463" s="404"/>
      <c r="N57463" s="404"/>
      <c r="O57463" s="404"/>
      <c r="P57463" s="404"/>
      <c r="Q57463" s="404"/>
      <c r="R57463" s="404"/>
      <c r="S57463" s="404"/>
      <c r="T57463" s="404"/>
    </row>
    <row r="57464" spans="12:20" ht="16.8">
      <c r="L57464" s="404"/>
      <c r="M57464" s="404"/>
      <c r="N57464" s="404"/>
      <c r="O57464" s="404"/>
      <c r="P57464" s="404"/>
      <c r="Q57464" s="404"/>
      <c r="R57464" s="404"/>
      <c r="S57464" s="404"/>
      <c r="T57464" s="404"/>
    </row>
    <row r="57465" spans="12:20" ht="16.8">
      <c r="L57465" s="404"/>
      <c r="M57465" s="404"/>
      <c r="N57465" s="404"/>
      <c r="O57465" s="404"/>
      <c r="P57465" s="404"/>
      <c r="Q57465" s="404"/>
      <c r="R57465" s="404"/>
      <c r="S57465" s="404"/>
      <c r="T57465" s="404"/>
    </row>
    <row r="57466" spans="12:20" ht="16.8">
      <c r="L57466" s="404"/>
      <c r="M57466" s="404"/>
      <c r="N57466" s="404"/>
      <c r="O57466" s="404"/>
      <c r="P57466" s="404"/>
      <c r="Q57466" s="404"/>
      <c r="R57466" s="404"/>
      <c r="S57466" s="404"/>
      <c r="T57466" s="404"/>
    </row>
    <row r="57467" spans="12:20" ht="16.8">
      <c r="L57467" s="404"/>
      <c r="M57467" s="404"/>
      <c r="N57467" s="404"/>
      <c r="O57467" s="404"/>
      <c r="P57467" s="404"/>
      <c r="Q57467" s="404"/>
      <c r="R57467" s="404"/>
      <c r="S57467" s="404"/>
      <c r="T57467" s="404"/>
    </row>
    <row r="57468" spans="12:20" ht="16.8">
      <c r="L57468" s="404"/>
      <c r="M57468" s="404"/>
      <c r="N57468" s="404"/>
      <c r="O57468" s="404"/>
      <c r="P57468" s="404"/>
      <c r="Q57468" s="404"/>
      <c r="R57468" s="404"/>
      <c r="S57468" s="404"/>
      <c r="T57468" s="404"/>
    </row>
    <row r="57469" spans="12:20" ht="16.8">
      <c r="L57469" s="404"/>
      <c r="M57469" s="404"/>
      <c r="N57469" s="404"/>
      <c r="O57469" s="404"/>
      <c r="P57469" s="404"/>
      <c r="Q57469" s="404"/>
      <c r="R57469" s="404"/>
      <c r="S57469" s="404"/>
      <c r="T57469" s="404"/>
    </row>
    <row r="57470" spans="12:20" ht="16.8">
      <c r="L57470" s="404"/>
      <c r="M57470" s="404"/>
      <c r="N57470" s="404"/>
      <c r="O57470" s="404"/>
      <c r="P57470" s="404"/>
      <c r="Q57470" s="404"/>
      <c r="R57470" s="404"/>
      <c r="S57470" s="404"/>
      <c r="T57470" s="404"/>
    </row>
    <row r="57471" spans="12:20" ht="16.8">
      <c r="L57471" s="404"/>
      <c r="M57471" s="404"/>
      <c r="N57471" s="404"/>
      <c r="O57471" s="404"/>
      <c r="P57471" s="404"/>
      <c r="Q57471" s="404"/>
      <c r="R57471" s="404"/>
      <c r="S57471" s="404"/>
      <c r="T57471" s="404"/>
    </row>
    <row r="57472" spans="12:20" ht="16.8">
      <c r="L57472" s="404"/>
      <c r="M57472" s="404"/>
      <c r="N57472" s="404"/>
      <c r="O57472" s="404"/>
      <c r="P57472" s="404"/>
      <c r="Q57472" s="404"/>
      <c r="R57472" s="404"/>
      <c r="S57472" s="404"/>
      <c r="T57472" s="404"/>
    </row>
    <row r="57473" spans="12:20" ht="16.8">
      <c r="L57473" s="404"/>
      <c r="M57473" s="404"/>
      <c r="N57473" s="404"/>
      <c r="O57473" s="404"/>
      <c r="P57473" s="404"/>
      <c r="Q57473" s="404"/>
      <c r="R57473" s="404"/>
      <c r="S57473" s="404"/>
      <c r="T57473" s="404"/>
    </row>
    <row r="57474" spans="12:20" ht="16.8">
      <c r="L57474" s="404"/>
      <c r="M57474" s="404"/>
      <c r="N57474" s="404"/>
      <c r="O57474" s="404"/>
      <c r="P57474" s="404"/>
      <c r="Q57474" s="404"/>
      <c r="R57474" s="404"/>
      <c r="S57474" s="404"/>
      <c r="T57474" s="404"/>
    </row>
    <row r="57475" spans="12:20" ht="16.8">
      <c r="L57475" s="404"/>
      <c r="M57475" s="404"/>
      <c r="N57475" s="404"/>
      <c r="O57475" s="404"/>
      <c r="P57475" s="404"/>
      <c r="Q57475" s="404"/>
      <c r="R57475" s="404"/>
      <c r="S57475" s="404"/>
      <c r="T57475" s="404"/>
    </row>
    <row r="57476" spans="12:20" ht="16.8">
      <c r="L57476" s="404"/>
      <c r="M57476" s="404"/>
      <c r="N57476" s="404"/>
      <c r="O57476" s="404"/>
      <c r="P57476" s="404"/>
      <c r="Q57476" s="404"/>
      <c r="R57476" s="404"/>
      <c r="S57476" s="404"/>
      <c r="T57476" s="404"/>
    </row>
    <row r="57477" spans="12:20" ht="16.8">
      <c r="L57477" s="404"/>
      <c r="M57477" s="404"/>
      <c r="N57477" s="404"/>
      <c r="O57477" s="404"/>
      <c r="P57477" s="404"/>
      <c r="Q57477" s="404"/>
      <c r="R57477" s="404"/>
      <c r="S57477" s="404"/>
      <c r="T57477" s="404"/>
    </row>
    <row r="57478" spans="12:20" ht="16.8">
      <c r="L57478" s="404"/>
      <c r="M57478" s="404"/>
      <c r="N57478" s="404"/>
      <c r="O57478" s="404"/>
      <c r="P57478" s="404"/>
      <c r="Q57478" s="404"/>
      <c r="R57478" s="404"/>
      <c r="S57478" s="404"/>
      <c r="T57478" s="404"/>
    </row>
    <row r="57479" spans="12:20" ht="16.8">
      <c r="L57479" s="404"/>
      <c r="M57479" s="404"/>
      <c r="N57479" s="404"/>
      <c r="O57479" s="404"/>
      <c r="P57479" s="404"/>
      <c r="Q57479" s="404"/>
      <c r="R57479" s="404"/>
      <c r="S57479" s="404"/>
      <c r="T57479" s="404"/>
    </row>
    <row r="57480" spans="12:20" ht="16.8">
      <c r="L57480" s="404"/>
      <c r="M57480" s="404"/>
      <c r="N57480" s="404"/>
      <c r="O57480" s="404"/>
      <c r="P57480" s="404"/>
      <c r="Q57480" s="404"/>
      <c r="R57480" s="404"/>
      <c r="S57480" s="404"/>
      <c r="T57480" s="404"/>
    </row>
    <row r="57481" spans="12:20" ht="16.8">
      <c r="L57481" s="404"/>
      <c r="M57481" s="404"/>
      <c r="N57481" s="404"/>
      <c r="O57481" s="404"/>
      <c r="P57481" s="404"/>
      <c r="Q57481" s="404"/>
      <c r="R57481" s="404"/>
      <c r="S57481" s="404"/>
      <c r="T57481" s="404"/>
    </row>
    <row r="57482" spans="12:20" ht="16.8">
      <c r="L57482" s="404"/>
      <c r="M57482" s="404"/>
      <c r="N57482" s="404"/>
      <c r="O57482" s="404"/>
      <c r="P57482" s="404"/>
      <c r="Q57482" s="404"/>
      <c r="R57482" s="404"/>
      <c r="S57482" s="404"/>
      <c r="T57482" s="404"/>
    </row>
    <row r="57483" spans="12:20" ht="16.8">
      <c r="L57483" s="404"/>
      <c r="M57483" s="404"/>
      <c r="N57483" s="404"/>
      <c r="O57483" s="404"/>
      <c r="P57483" s="404"/>
      <c r="Q57483" s="404"/>
      <c r="R57483" s="404"/>
      <c r="S57483" s="404"/>
      <c r="T57483" s="404"/>
    </row>
    <row r="57484" spans="12:20" ht="16.8">
      <c r="L57484" s="404"/>
      <c r="M57484" s="404"/>
      <c r="N57484" s="404"/>
      <c r="O57484" s="404"/>
      <c r="P57484" s="404"/>
      <c r="Q57484" s="404"/>
      <c r="R57484" s="404"/>
      <c r="S57484" s="404"/>
      <c r="T57484" s="404"/>
    </row>
    <row r="57485" spans="12:20" ht="16.8">
      <c r="L57485" s="404"/>
      <c r="M57485" s="404"/>
      <c r="N57485" s="404"/>
      <c r="O57485" s="404"/>
      <c r="P57485" s="404"/>
      <c r="Q57485" s="404"/>
      <c r="R57485" s="404"/>
      <c r="S57485" s="404"/>
      <c r="T57485" s="404"/>
    </row>
    <row r="57486" spans="12:20" ht="16.8">
      <c r="L57486" s="404"/>
      <c r="M57486" s="404"/>
      <c r="N57486" s="404"/>
      <c r="O57486" s="404"/>
      <c r="P57486" s="404"/>
      <c r="Q57486" s="404"/>
      <c r="R57486" s="404"/>
      <c r="S57486" s="404"/>
      <c r="T57486" s="404"/>
    </row>
    <row r="57487" spans="12:20" ht="16.8">
      <c r="L57487" s="404"/>
      <c r="M57487" s="404"/>
      <c r="N57487" s="404"/>
      <c r="O57487" s="404"/>
      <c r="P57487" s="404"/>
      <c r="Q57487" s="404"/>
      <c r="R57487" s="404"/>
      <c r="S57487" s="404"/>
      <c r="T57487" s="404"/>
    </row>
    <row r="57488" spans="12:20" ht="16.8">
      <c r="L57488" s="404"/>
      <c r="M57488" s="404"/>
      <c r="N57488" s="404"/>
      <c r="O57488" s="404"/>
      <c r="P57488" s="404"/>
      <c r="Q57488" s="404"/>
      <c r="R57488" s="404"/>
      <c r="S57488" s="404"/>
      <c r="T57488" s="404"/>
    </row>
    <row r="57489" spans="12:20" ht="16.8">
      <c r="L57489" s="404"/>
      <c r="M57489" s="404"/>
      <c r="N57489" s="404"/>
      <c r="O57489" s="404"/>
      <c r="P57489" s="404"/>
      <c r="Q57489" s="404"/>
      <c r="R57489" s="404"/>
      <c r="S57489" s="404"/>
      <c r="T57489" s="404"/>
    </row>
    <row r="57490" spans="12:20" ht="16.8">
      <c r="L57490" s="404"/>
      <c r="M57490" s="404"/>
      <c r="N57490" s="404"/>
      <c r="O57490" s="404"/>
      <c r="P57490" s="404"/>
      <c r="Q57490" s="404"/>
      <c r="R57490" s="404"/>
      <c r="S57490" s="404"/>
      <c r="T57490" s="404"/>
    </row>
    <row r="57491" spans="12:20" ht="16.8">
      <c r="L57491" s="404"/>
      <c r="M57491" s="404"/>
      <c r="N57491" s="404"/>
      <c r="O57491" s="404"/>
      <c r="P57491" s="404"/>
      <c r="Q57491" s="404"/>
      <c r="R57491" s="404"/>
      <c r="S57491" s="404"/>
      <c r="T57491" s="404"/>
    </row>
    <row r="57492" spans="12:20" ht="16.8">
      <c r="L57492" s="404"/>
      <c r="M57492" s="404"/>
      <c r="N57492" s="404"/>
      <c r="O57492" s="404"/>
      <c r="P57492" s="404"/>
      <c r="Q57492" s="404"/>
      <c r="R57492" s="404"/>
      <c r="S57492" s="404"/>
      <c r="T57492" s="404"/>
    </row>
    <row r="57493" spans="12:20" ht="16.8">
      <c r="L57493" s="404"/>
      <c r="M57493" s="404"/>
      <c r="N57493" s="404"/>
      <c r="O57493" s="404"/>
      <c r="P57493" s="404"/>
      <c r="Q57493" s="404"/>
      <c r="R57493" s="404"/>
      <c r="S57493" s="404"/>
      <c r="T57493" s="404"/>
    </row>
    <row r="57494" spans="12:20" ht="16.8">
      <c r="L57494" s="404"/>
      <c r="M57494" s="404"/>
      <c r="N57494" s="404"/>
      <c r="O57494" s="404"/>
      <c r="P57494" s="404"/>
      <c r="Q57494" s="404"/>
      <c r="R57494" s="404"/>
      <c r="S57494" s="404"/>
      <c r="T57494" s="404"/>
    </row>
    <row r="57495" spans="12:20" ht="16.8">
      <c r="L57495" s="404"/>
      <c r="M57495" s="404"/>
      <c r="N57495" s="404"/>
      <c r="O57495" s="404"/>
      <c r="P57495" s="404"/>
      <c r="Q57495" s="404"/>
      <c r="R57495" s="404"/>
      <c r="S57495" s="404"/>
      <c r="T57495" s="404"/>
    </row>
    <row r="57496" spans="12:20" ht="16.8">
      <c r="L57496" s="404"/>
      <c r="M57496" s="404"/>
      <c r="N57496" s="404"/>
      <c r="O57496" s="404"/>
      <c r="P57496" s="404"/>
      <c r="Q57496" s="404"/>
      <c r="R57496" s="404"/>
      <c r="S57496" s="404"/>
      <c r="T57496" s="404"/>
    </row>
    <row r="57497" spans="12:20" ht="16.8">
      <c r="L57497" s="404"/>
      <c r="M57497" s="404"/>
      <c r="N57497" s="404"/>
      <c r="O57497" s="404"/>
      <c r="P57497" s="404"/>
      <c r="Q57497" s="404"/>
      <c r="R57497" s="404"/>
      <c r="S57497" s="404"/>
      <c r="T57497" s="404"/>
    </row>
    <row r="57498" spans="12:20" ht="16.8">
      <c r="L57498" s="404"/>
      <c r="M57498" s="404"/>
      <c r="N57498" s="404"/>
      <c r="O57498" s="404"/>
      <c r="P57498" s="404"/>
      <c r="Q57498" s="404"/>
      <c r="R57498" s="404"/>
      <c r="S57498" s="404"/>
      <c r="T57498" s="404"/>
    </row>
    <row r="57499" spans="12:20" ht="16.8">
      <c r="L57499" s="404"/>
      <c r="M57499" s="404"/>
      <c r="N57499" s="404"/>
      <c r="O57499" s="404"/>
      <c r="P57499" s="404"/>
      <c r="Q57499" s="404"/>
      <c r="R57499" s="404"/>
      <c r="S57499" s="404"/>
      <c r="T57499" s="404"/>
    </row>
    <row r="57500" spans="12:20" ht="16.8">
      <c r="L57500" s="404"/>
      <c r="M57500" s="404"/>
      <c r="N57500" s="404"/>
      <c r="O57500" s="404"/>
      <c r="P57500" s="404"/>
      <c r="Q57500" s="404"/>
      <c r="R57500" s="404"/>
      <c r="S57500" s="404"/>
      <c r="T57500" s="404"/>
    </row>
    <row r="57501" spans="12:20" ht="16.8">
      <c r="L57501" s="404"/>
      <c r="M57501" s="404"/>
      <c r="N57501" s="404"/>
      <c r="O57501" s="404"/>
      <c r="P57501" s="404"/>
      <c r="Q57501" s="404"/>
      <c r="R57501" s="404"/>
      <c r="S57501" s="404"/>
      <c r="T57501" s="404"/>
    </row>
    <row r="57502" spans="12:20" ht="16.8">
      <c r="L57502" s="404"/>
      <c r="M57502" s="404"/>
      <c r="N57502" s="404"/>
      <c r="O57502" s="404"/>
      <c r="P57502" s="404"/>
      <c r="Q57502" s="404"/>
      <c r="R57502" s="404"/>
      <c r="S57502" s="404"/>
      <c r="T57502" s="404"/>
    </row>
    <row r="57503" spans="12:20" ht="16.8">
      <c r="L57503" s="404"/>
      <c r="M57503" s="404"/>
      <c r="N57503" s="404"/>
      <c r="O57503" s="404"/>
      <c r="P57503" s="404"/>
      <c r="Q57503" s="404"/>
      <c r="R57503" s="404"/>
      <c r="S57503" s="404"/>
      <c r="T57503" s="404"/>
    </row>
    <row r="57504" spans="12:20" ht="16.8">
      <c r="L57504" s="404"/>
      <c r="M57504" s="404"/>
      <c r="N57504" s="404"/>
      <c r="O57504" s="404"/>
      <c r="P57504" s="404"/>
      <c r="Q57504" s="404"/>
      <c r="R57504" s="404"/>
      <c r="S57504" s="404"/>
      <c r="T57504" s="404"/>
    </row>
    <row r="57505" spans="12:20" ht="16.8">
      <c r="L57505" s="404"/>
      <c r="M57505" s="404"/>
      <c r="N57505" s="404"/>
      <c r="O57505" s="404"/>
      <c r="P57505" s="404"/>
      <c r="Q57505" s="404"/>
      <c r="R57505" s="404"/>
      <c r="S57505" s="404"/>
      <c r="T57505" s="404"/>
    </row>
    <row r="57506" spans="12:20" ht="16.8">
      <c r="L57506" s="404"/>
      <c r="M57506" s="404"/>
      <c r="N57506" s="404"/>
      <c r="O57506" s="404"/>
      <c r="P57506" s="404"/>
      <c r="Q57506" s="404"/>
      <c r="R57506" s="404"/>
      <c r="S57506" s="404"/>
      <c r="T57506" s="404"/>
    </row>
    <row r="57507" spans="12:20" ht="16.8">
      <c r="L57507" s="404"/>
      <c r="M57507" s="404"/>
      <c r="N57507" s="404"/>
      <c r="O57507" s="404"/>
      <c r="P57507" s="404"/>
      <c r="Q57507" s="404"/>
      <c r="R57507" s="404"/>
      <c r="S57507" s="404"/>
      <c r="T57507" s="404"/>
    </row>
    <row r="57508" spans="12:20" ht="16.8">
      <c r="L57508" s="404"/>
      <c r="M57508" s="404"/>
      <c r="N57508" s="404"/>
      <c r="O57508" s="404"/>
      <c r="P57508" s="404"/>
      <c r="Q57508" s="404"/>
      <c r="R57508" s="404"/>
      <c r="S57508" s="404"/>
      <c r="T57508" s="404"/>
    </row>
    <row r="57509" spans="12:20" ht="16.8">
      <c r="L57509" s="404"/>
      <c r="M57509" s="404"/>
      <c r="N57509" s="404"/>
      <c r="O57509" s="404"/>
      <c r="P57509" s="404"/>
      <c r="Q57509" s="404"/>
      <c r="R57509" s="404"/>
      <c r="S57509" s="404"/>
      <c r="T57509" s="404"/>
    </row>
    <row r="57510" spans="12:20" ht="16.8">
      <c r="L57510" s="404"/>
      <c r="M57510" s="404"/>
      <c r="N57510" s="404"/>
      <c r="O57510" s="404"/>
      <c r="P57510" s="404"/>
      <c r="Q57510" s="404"/>
      <c r="R57510" s="404"/>
      <c r="S57510" s="404"/>
      <c r="T57510" s="404"/>
    </row>
    <row r="57511" spans="12:20" ht="16.8">
      <c r="L57511" s="404"/>
      <c r="M57511" s="404"/>
      <c r="N57511" s="404"/>
      <c r="O57511" s="404"/>
      <c r="P57511" s="404"/>
      <c r="Q57511" s="404"/>
      <c r="R57511" s="404"/>
      <c r="S57511" s="404"/>
      <c r="T57511" s="404"/>
    </row>
    <row r="57512" spans="12:20" ht="16.8">
      <c r="L57512" s="404"/>
      <c r="M57512" s="404"/>
      <c r="N57512" s="404"/>
      <c r="O57512" s="404"/>
      <c r="P57512" s="404"/>
      <c r="Q57512" s="404"/>
      <c r="R57512" s="404"/>
      <c r="S57512" s="404"/>
      <c r="T57512" s="404"/>
    </row>
    <row r="57513" spans="12:20" ht="16.8">
      <c r="L57513" s="404"/>
      <c r="M57513" s="404"/>
      <c r="N57513" s="404"/>
      <c r="O57513" s="404"/>
      <c r="P57513" s="404"/>
      <c r="Q57513" s="404"/>
      <c r="R57513" s="404"/>
      <c r="S57513" s="404"/>
      <c r="T57513" s="404"/>
    </row>
    <row r="57514" spans="12:20" ht="16.8">
      <c r="L57514" s="404"/>
      <c r="M57514" s="404"/>
      <c r="N57514" s="404"/>
      <c r="O57514" s="404"/>
      <c r="P57514" s="404"/>
      <c r="Q57514" s="404"/>
      <c r="R57514" s="404"/>
      <c r="S57514" s="404"/>
      <c r="T57514" s="404"/>
    </row>
    <row r="57515" spans="12:20" ht="16.8">
      <c r="L57515" s="404"/>
      <c r="M57515" s="404"/>
      <c r="N57515" s="404"/>
      <c r="O57515" s="404"/>
      <c r="P57515" s="404"/>
      <c r="Q57515" s="404"/>
      <c r="R57515" s="404"/>
      <c r="S57515" s="404"/>
      <c r="T57515" s="404"/>
    </row>
    <row r="57516" spans="12:20" ht="16.8">
      <c r="L57516" s="404"/>
      <c r="M57516" s="404"/>
      <c r="N57516" s="404"/>
      <c r="O57516" s="404"/>
      <c r="P57516" s="404"/>
      <c r="Q57516" s="404"/>
      <c r="R57516" s="404"/>
      <c r="S57516" s="404"/>
      <c r="T57516" s="404"/>
    </row>
    <row r="57517" spans="12:20" ht="16.8">
      <c r="L57517" s="404"/>
      <c r="M57517" s="404"/>
      <c r="N57517" s="404"/>
      <c r="O57517" s="404"/>
      <c r="P57517" s="404"/>
      <c r="Q57517" s="404"/>
      <c r="R57517" s="404"/>
      <c r="S57517" s="404"/>
      <c r="T57517" s="404"/>
    </row>
    <row r="57518" spans="12:20" ht="16.8">
      <c r="L57518" s="404"/>
      <c r="M57518" s="404"/>
      <c r="N57518" s="404"/>
      <c r="O57518" s="404"/>
      <c r="P57518" s="404"/>
      <c r="Q57518" s="404"/>
      <c r="R57518" s="404"/>
      <c r="S57518" s="404"/>
      <c r="T57518" s="404"/>
    </row>
    <row r="57519" spans="12:20" ht="16.8">
      <c r="L57519" s="404"/>
      <c r="M57519" s="404"/>
      <c r="N57519" s="404"/>
      <c r="O57519" s="404"/>
      <c r="P57519" s="404"/>
      <c r="Q57519" s="404"/>
      <c r="R57519" s="404"/>
      <c r="S57519" s="404"/>
      <c r="T57519" s="404"/>
    </row>
    <row r="57520" spans="12:20" ht="16.8">
      <c r="L57520" s="404"/>
      <c r="M57520" s="404"/>
      <c r="N57520" s="404"/>
      <c r="O57520" s="404"/>
      <c r="P57520" s="404"/>
      <c r="Q57520" s="404"/>
      <c r="R57520" s="404"/>
      <c r="S57520" s="404"/>
      <c r="T57520" s="404"/>
    </row>
    <row r="57521" spans="12:20" ht="16.8">
      <c r="L57521" s="404"/>
      <c r="M57521" s="404"/>
      <c r="N57521" s="404"/>
      <c r="O57521" s="404"/>
      <c r="P57521" s="404"/>
      <c r="Q57521" s="404"/>
      <c r="R57521" s="404"/>
      <c r="S57521" s="404"/>
      <c r="T57521" s="404"/>
    </row>
    <row r="57522" spans="12:20" ht="16.8">
      <c r="L57522" s="404"/>
      <c r="M57522" s="404"/>
      <c r="N57522" s="404"/>
      <c r="O57522" s="404"/>
      <c r="P57522" s="404"/>
      <c r="Q57522" s="404"/>
      <c r="R57522" s="404"/>
      <c r="S57522" s="404"/>
      <c r="T57522" s="404"/>
    </row>
    <row r="57523" spans="12:20" ht="16.8">
      <c r="L57523" s="404"/>
      <c r="M57523" s="404"/>
      <c r="N57523" s="404"/>
      <c r="O57523" s="404"/>
      <c r="P57523" s="404"/>
      <c r="Q57523" s="404"/>
      <c r="R57523" s="404"/>
      <c r="S57523" s="404"/>
      <c r="T57523" s="404"/>
    </row>
    <row r="57524" spans="12:20" ht="16.8">
      <c r="L57524" s="404"/>
      <c r="M57524" s="404"/>
      <c r="N57524" s="404"/>
      <c r="O57524" s="404"/>
      <c r="P57524" s="404"/>
      <c r="Q57524" s="404"/>
      <c r="R57524" s="404"/>
      <c r="S57524" s="404"/>
      <c r="T57524" s="404"/>
    </row>
    <row r="57525" spans="12:20" ht="16.8">
      <c r="L57525" s="404"/>
      <c r="M57525" s="404"/>
      <c r="N57525" s="404"/>
      <c r="O57525" s="404"/>
      <c r="P57525" s="404"/>
      <c r="Q57525" s="404"/>
      <c r="R57525" s="404"/>
      <c r="S57525" s="404"/>
      <c r="T57525" s="404"/>
    </row>
    <row r="57526" spans="12:20" ht="16.8">
      <c r="L57526" s="404"/>
      <c r="M57526" s="404"/>
      <c r="N57526" s="404"/>
      <c r="O57526" s="404"/>
      <c r="P57526" s="404"/>
      <c r="Q57526" s="404"/>
      <c r="R57526" s="404"/>
      <c r="S57526" s="404"/>
      <c r="T57526" s="404"/>
    </row>
    <row r="57527" spans="12:20" ht="16.8">
      <c r="L57527" s="404"/>
      <c r="M57527" s="404"/>
      <c r="N57527" s="404"/>
      <c r="O57527" s="404"/>
      <c r="P57527" s="404"/>
      <c r="Q57527" s="404"/>
      <c r="R57527" s="404"/>
      <c r="S57527" s="404"/>
      <c r="T57527" s="404"/>
    </row>
    <row r="57528" spans="12:20" ht="16.8">
      <c r="L57528" s="404"/>
      <c r="M57528" s="404"/>
      <c r="N57528" s="404"/>
      <c r="O57528" s="404"/>
      <c r="P57528" s="404"/>
      <c r="Q57528" s="404"/>
      <c r="R57528" s="404"/>
      <c r="S57528" s="404"/>
      <c r="T57528" s="404"/>
    </row>
    <row r="57529" spans="12:20" ht="16.8">
      <c r="L57529" s="404"/>
      <c r="M57529" s="404"/>
      <c r="N57529" s="404"/>
      <c r="O57529" s="404"/>
      <c r="P57529" s="404"/>
      <c r="Q57529" s="404"/>
      <c r="R57529" s="404"/>
      <c r="S57529" s="404"/>
      <c r="T57529" s="404"/>
    </row>
    <row r="57530" spans="12:20" ht="16.8">
      <c r="L57530" s="404"/>
      <c r="M57530" s="404"/>
      <c r="N57530" s="404"/>
      <c r="O57530" s="404"/>
      <c r="P57530" s="404"/>
      <c r="Q57530" s="404"/>
      <c r="R57530" s="404"/>
      <c r="S57530" s="404"/>
      <c r="T57530" s="404"/>
    </row>
    <row r="57531" spans="12:20" ht="16.8">
      <c r="L57531" s="404"/>
      <c r="M57531" s="404"/>
      <c r="N57531" s="404"/>
      <c r="O57531" s="404"/>
      <c r="P57531" s="404"/>
      <c r="Q57531" s="404"/>
      <c r="R57531" s="404"/>
      <c r="S57531" s="404"/>
      <c r="T57531" s="404"/>
    </row>
    <row r="57532" spans="12:20" ht="16.8">
      <c r="L57532" s="404"/>
      <c r="M57532" s="404"/>
      <c r="N57532" s="404"/>
      <c r="O57532" s="404"/>
      <c r="P57532" s="404"/>
      <c r="Q57532" s="404"/>
      <c r="R57532" s="404"/>
      <c r="S57532" s="404"/>
      <c r="T57532" s="404"/>
    </row>
    <row r="57533" spans="12:20" ht="16.8">
      <c r="L57533" s="404"/>
      <c r="M57533" s="404"/>
      <c r="N57533" s="404"/>
      <c r="O57533" s="404"/>
      <c r="P57533" s="404"/>
      <c r="Q57533" s="404"/>
      <c r="R57533" s="404"/>
      <c r="S57533" s="404"/>
      <c r="T57533" s="404"/>
    </row>
    <row r="57534" spans="12:20" ht="16.8">
      <c r="L57534" s="404"/>
      <c r="M57534" s="404"/>
      <c r="N57534" s="404"/>
      <c r="O57534" s="404"/>
      <c r="P57534" s="404"/>
      <c r="Q57534" s="404"/>
      <c r="R57534" s="404"/>
      <c r="S57534" s="404"/>
      <c r="T57534" s="404"/>
    </row>
    <row r="57535" spans="12:20" ht="16.8">
      <c r="L57535" s="404"/>
      <c r="M57535" s="404"/>
      <c r="N57535" s="404"/>
      <c r="O57535" s="404"/>
      <c r="P57535" s="404"/>
      <c r="Q57535" s="404"/>
      <c r="R57535" s="404"/>
      <c r="S57535" s="404"/>
      <c r="T57535" s="404"/>
    </row>
    <row r="57536" spans="12:20" ht="16.8">
      <c r="L57536" s="404"/>
      <c r="M57536" s="404"/>
      <c r="N57536" s="404"/>
      <c r="O57536" s="404"/>
      <c r="P57536" s="404"/>
      <c r="Q57536" s="404"/>
      <c r="R57536" s="404"/>
      <c r="S57536" s="404"/>
      <c r="T57536" s="404"/>
    </row>
    <row r="57537" spans="12:20" ht="16.8">
      <c r="L57537" s="404"/>
      <c r="M57537" s="404"/>
      <c r="N57537" s="404"/>
      <c r="O57537" s="404"/>
      <c r="P57537" s="404"/>
      <c r="Q57537" s="404"/>
      <c r="R57537" s="404"/>
      <c r="S57537" s="404"/>
      <c r="T57537" s="404"/>
    </row>
    <row r="57538" spans="12:20" ht="16.8">
      <c r="L57538" s="404"/>
      <c r="M57538" s="404"/>
      <c r="N57538" s="404"/>
      <c r="O57538" s="404"/>
      <c r="P57538" s="404"/>
      <c r="Q57538" s="404"/>
      <c r="R57538" s="404"/>
      <c r="S57538" s="404"/>
      <c r="T57538" s="404"/>
    </row>
    <row r="57539" spans="12:20" ht="16.8">
      <c r="L57539" s="404"/>
      <c r="M57539" s="404"/>
      <c r="N57539" s="404"/>
      <c r="O57539" s="404"/>
      <c r="P57539" s="404"/>
      <c r="Q57539" s="404"/>
      <c r="R57539" s="404"/>
      <c r="S57539" s="404"/>
      <c r="T57539" s="404"/>
    </row>
    <row r="57540" spans="12:20" ht="16.8">
      <c r="L57540" s="404"/>
      <c r="M57540" s="404"/>
      <c r="N57540" s="404"/>
      <c r="O57540" s="404"/>
      <c r="P57540" s="404"/>
      <c r="Q57540" s="404"/>
      <c r="R57540" s="404"/>
      <c r="S57540" s="404"/>
      <c r="T57540" s="404"/>
    </row>
    <row r="57541" spans="12:20" ht="16.8">
      <c r="L57541" s="404"/>
      <c r="M57541" s="404"/>
      <c r="N57541" s="404"/>
      <c r="O57541" s="404"/>
      <c r="P57541" s="404"/>
      <c r="Q57541" s="404"/>
      <c r="R57541" s="404"/>
      <c r="S57541" s="404"/>
      <c r="T57541" s="404"/>
    </row>
    <row r="57542" spans="12:20" ht="16.8">
      <c r="L57542" s="404"/>
      <c r="M57542" s="404"/>
      <c r="N57542" s="404"/>
      <c r="O57542" s="404"/>
      <c r="P57542" s="404"/>
      <c r="Q57542" s="404"/>
      <c r="R57542" s="404"/>
      <c r="S57542" s="404"/>
      <c r="T57542" s="404"/>
    </row>
    <row r="57543" spans="12:20" ht="16.8">
      <c r="L57543" s="404"/>
      <c r="M57543" s="404"/>
      <c r="N57543" s="404"/>
      <c r="O57543" s="404"/>
      <c r="P57543" s="404"/>
      <c r="Q57543" s="404"/>
      <c r="R57543" s="404"/>
      <c r="S57543" s="404"/>
      <c r="T57543" s="404"/>
    </row>
    <row r="57544" spans="12:20" ht="16.8">
      <c r="L57544" s="404"/>
      <c r="M57544" s="404"/>
      <c r="N57544" s="404"/>
      <c r="O57544" s="404"/>
      <c r="P57544" s="404"/>
      <c r="Q57544" s="404"/>
      <c r="R57544" s="404"/>
      <c r="S57544" s="404"/>
      <c r="T57544" s="404"/>
    </row>
    <row r="57545" spans="12:20" ht="16.8">
      <c r="L57545" s="404"/>
      <c r="M57545" s="404"/>
      <c r="N57545" s="404"/>
      <c r="O57545" s="404"/>
      <c r="P57545" s="404"/>
      <c r="Q57545" s="404"/>
      <c r="R57545" s="404"/>
      <c r="S57545" s="404"/>
      <c r="T57545" s="404"/>
    </row>
    <row r="57546" spans="12:20" ht="16.8">
      <c r="L57546" s="404"/>
      <c r="M57546" s="404"/>
      <c r="N57546" s="404"/>
      <c r="O57546" s="404"/>
      <c r="P57546" s="404"/>
      <c r="Q57546" s="404"/>
      <c r="R57546" s="404"/>
      <c r="S57546" s="404"/>
      <c r="T57546" s="404"/>
    </row>
    <row r="57547" spans="12:20" ht="16.8">
      <c r="L57547" s="404"/>
      <c r="M57547" s="404"/>
      <c r="N57547" s="404"/>
      <c r="O57547" s="404"/>
      <c r="P57547" s="404"/>
      <c r="Q57547" s="404"/>
      <c r="R57547" s="404"/>
      <c r="S57547" s="404"/>
      <c r="T57547" s="404"/>
    </row>
    <row r="57548" spans="12:20" ht="16.8">
      <c r="L57548" s="404"/>
      <c r="M57548" s="404"/>
      <c r="N57548" s="404"/>
      <c r="O57548" s="404"/>
      <c r="P57548" s="404"/>
      <c r="Q57548" s="404"/>
      <c r="R57548" s="404"/>
      <c r="S57548" s="404"/>
      <c r="T57548" s="404"/>
    </row>
    <row r="57549" spans="12:20" ht="16.8">
      <c r="L57549" s="404"/>
      <c r="M57549" s="404"/>
      <c r="N57549" s="404"/>
      <c r="O57549" s="404"/>
      <c r="P57549" s="404"/>
      <c r="Q57549" s="404"/>
      <c r="R57549" s="404"/>
      <c r="S57549" s="404"/>
      <c r="T57549" s="404"/>
    </row>
    <row r="57550" spans="12:20" ht="16.8">
      <c r="L57550" s="404"/>
      <c r="M57550" s="404"/>
      <c r="N57550" s="404"/>
      <c r="O57550" s="404"/>
      <c r="P57550" s="404"/>
      <c r="Q57550" s="404"/>
      <c r="R57550" s="404"/>
      <c r="S57550" s="404"/>
      <c r="T57550" s="404"/>
    </row>
    <row r="57551" spans="12:20" ht="16.8">
      <c r="L57551" s="404"/>
      <c r="M57551" s="404"/>
      <c r="N57551" s="404"/>
      <c r="O57551" s="404"/>
      <c r="P57551" s="404"/>
      <c r="Q57551" s="404"/>
      <c r="R57551" s="404"/>
      <c r="S57551" s="404"/>
      <c r="T57551" s="404"/>
    </row>
    <row r="57552" spans="12:20" ht="16.8">
      <c r="L57552" s="404"/>
      <c r="M57552" s="404"/>
      <c r="N57552" s="404"/>
      <c r="O57552" s="404"/>
      <c r="P57552" s="404"/>
      <c r="Q57552" s="404"/>
      <c r="R57552" s="404"/>
      <c r="S57552" s="404"/>
      <c r="T57552" s="404"/>
    </row>
    <row r="57553" spans="12:20" ht="16.8">
      <c r="L57553" s="404"/>
      <c r="M57553" s="404"/>
      <c r="N57553" s="404"/>
      <c r="O57553" s="404"/>
      <c r="P57553" s="404"/>
      <c r="Q57553" s="404"/>
      <c r="R57553" s="404"/>
      <c r="S57553" s="404"/>
      <c r="T57553" s="404"/>
    </row>
    <row r="57554" spans="12:20" ht="16.8">
      <c r="L57554" s="404"/>
      <c r="M57554" s="404"/>
      <c r="N57554" s="404"/>
      <c r="O57554" s="404"/>
      <c r="P57554" s="404"/>
      <c r="Q57554" s="404"/>
      <c r="R57554" s="404"/>
      <c r="S57554" s="404"/>
      <c r="T57554" s="404"/>
    </row>
    <row r="57555" spans="12:20" ht="16.8">
      <c r="L57555" s="404"/>
      <c r="M57555" s="404"/>
      <c r="N57555" s="404"/>
      <c r="O57555" s="404"/>
      <c r="P57555" s="404"/>
      <c r="Q57555" s="404"/>
      <c r="R57555" s="404"/>
      <c r="S57555" s="404"/>
      <c r="T57555" s="404"/>
    </row>
    <row r="57556" spans="12:20" ht="16.8">
      <c r="L57556" s="404"/>
      <c r="M57556" s="404"/>
      <c r="N57556" s="404"/>
      <c r="O57556" s="404"/>
      <c r="P57556" s="404"/>
      <c r="Q57556" s="404"/>
      <c r="R57556" s="404"/>
      <c r="S57556" s="404"/>
      <c r="T57556" s="404"/>
    </row>
    <row r="57557" spans="12:20" ht="16.8">
      <c r="L57557" s="404"/>
      <c r="M57557" s="404"/>
      <c r="N57557" s="404"/>
      <c r="O57557" s="404"/>
      <c r="P57557" s="404"/>
      <c r="Q57557" s="404"/>
      <c r="R57557" s="404"/>
      <c r="S57557" s="404"/>
      <c r="T57557" s="404"/>
    </row>
    <row r="57558" spans="12:20" ht="16.8">
      <c r="L57558" s="404"/>
      <c r="M57558" s="404"/>
      <c r="N57558" s="404"/>
      <c r="O57558" s="404"/>
      <c r="P57558" s="404"/>
      <c r="Q57558" s="404"/>
      <c r="R57558" s="404"/>
      <c r="S57558" s="404"/>
      <c r="T57558" s="404"/>
    </row>
    <row r="57559" spans="12:20" ht="16.8">
      <c r="L57559" s="404"/>
      <c r="M57559" s="404"/>
      <c r="N57559" s="404"/>
      <c r="O57559" s="404"/>
      <c r="P57559" s="404"/>
      <c r="Q57559" s="404"/>
      <c r="R57559" s="404"/>
      <c r="S57559" s="404"/>
      <c r="T57559" s="404"/>
    </row>
    <row r="57560" spans="12:20" ht="16.8">
      <c r="L57560" s="404"/>
      <c r="M57560" s="404"/>
      <c r="N57560" s="404"/>
      <c r="O57560" s="404"/>
      <c r="P57560" s="404"/>
      <c r="Q57560" s="404"/>
      <c r="R57560" s="404"/>
      <c r="S57560" s="404"/>
      <c r="T57560" s="404"/>
    </row>
    <row r="57561" spans="12:20" ht="16.8">
      <c r="L57561" s="404"/>
      <c r="M57561" s="404"/>
      <c r="N57561" s="404"/>
      <c r="O57561" s="404"/>
      <c r="P57561" s="404"/>
      <c r="Q57561" s="404"/>
      <c r="R57561" s="404"/>
      <c r="S57561" s="404"/>
      <c r="T57561" s="404"/>
    </row>
    <row r="57562" spans="12:20" ht="16.8">
      <c r="L57562" s="404"/>
      <c r="M57562" s="404"/>
      <c r="N57562" s="404"/>
      <c r="O57562" s="404"/>
      <c r="P57562" s="404"/>
      <c r="Q57562" s="404"/>
      <c r="R57562" s="404"/>
      <c r="S57562" s="404"/>
      <c r="T57562" s="404"/>
    </row>
    <row r="57563" spans="12:20" ht="16.8">
      <c r="L57563" s="404"/>
      <c r="M57563" s="404"/>
      <c r="N57563" s="404"/>
      <c r="O57563" s="404"/>
      <c r="P57563" s="404"/>
      <c r="Q57563" s="404"/>
      <c r="R57563" s="404"/>
      <c r="S57563" s="404"/>
      <c r="T57563" s="404"/>
    </row>
    <row r="57564" spans="12:20" ht="16.8">
      <c r="L57564" s="404"/>
      <c r="M57564" s="404"/>
      <c r="N57564" s="404"/>
      <c r="O57564" s="404"/>
      <c r="P57564" s="404"/>
      <c r="Q57564" s="404"/>
      <c r="R57564" s="404"/>
      <c r="S57564" s="404"/>
      <c r="T57564" s="404"/>
    </row>
    <row r="57565" spans="12:20" ht="16.8">
      <c r="L57565" s="404"/>
      <c r="M57565" s="404"/>
      <c r="N57565" s="404"/>
      <c r="O57565" s="404"/>
      <c r="P57565" s="404"/>
      <c r="Q57565" s="404"/>
      <c r="R57565" s="404"/>
      <c r="S57565" s="404"/>
      <c r="T57565" s="404"/>
    </row>
    <row r="57566" spans="12:20" ht="16.8">
      <c r="L57566" s="404"/>
      <c r="M57566" s="404"/>
      <c r="N57566" s="404"/>
      <c r="O57566" s="404"/>
      <c r="P57566" s="404"/>
      <c r="Q57566" s="404"/>
      <c r="R57566" s="404"/>
      <c r="S57566" s="404"/>
      <c r="T57566" s="404"/>
    </row>
    <row r="57567" spans="12:20" ht="16.8">
      <c r="L57567" s="404"/>
      <c r="M57567" s="404"/>
      <c r="N57567" s="404"/>
      <c r="O57567" s="404"/>
      <c r="P57567" s="404"/>
      <c r="Q57567" s="404"/>
      <c r="R57567" s="404"/>
      <c r="S57567" s="404"/>
      <c r="T57567" s="404"/>
    </row>
    <row r="57568" spans="12:20" ht="16.8">
      <c r="L57568" s="404"/>
      <c r="M57568" s="404"/>
      <c r="N57568" s="404"/>
      <c r="O57568" s="404"/>
      <c r="P57568" s="404"/>
      <c r="Q57568" s="404"/>
      <c r="R57568" s="404"/>
      <c r="S57568" s="404"/>
      <c r="T57568" s="404"/>
    </row>
    <row r="57569" spans="12:20" ht="16.8">
      <c r="L57569" s="404"/>
      <c r="M57569" s="404"/>
      <c r="N57569" s="404"/>
      <c r="O57569" s="404"/>
      <c r="P57569" s="404"/>
      <c r="Q57569" s="404"/>
      <c r="R57569" s="404"/>
      <c r="S57569" s="404"/>
      <c r="T57569" s="404"/>
    </row>
    <row r="57570" spans="12:20" ht="16.8">
      <c r="L57570" s="404"/>
      <c r="M57570" s="404"/>
      <c r="N57570" s="404"/>
      <c r="O57570" s="404"/>
      <c r="P57570" s="404"/>
      <c r="Q57570" s="404"/>
      <c r="R57570" s="404"/>
      <c r="S57570" s="404"/>
      <c r="T57570" s="404"/>
    </row>
    <row r="57571" spans="12:20" ht="16.8">
      <c r="L57571" s="404"/>
      <c r="M57571" s="404"/>
      <c r="N57571" s="404"/>
      <c r="O57571" s="404"/>
      <c r="P57571" s="404"/>
      <c r="Q57571" s="404"/>
      <c r="R57571" s="404"/>
      <c r="S57571" s="404"/>
      <c r="T57571" s="404"/>
    </row>
    <row r="57572" spans="12:20" ht="16.8">
      <c r="L57572" s="404"/>
      <c r="M57572" s="404"/>
      <c r="N57572" s="404"/>
      <c r="O57572" s="404"/>
      <c r="P57572" s="404"/>
      <c r="Q57572" s="404"/>
      <c r="R57572" s="404"/>
      <c r="S57572" s="404"/>
      <c r="T57572" s="404"/>
    </row>
    <row r="57573" spans="12:20" ht="16.8">
      <c r="L57573" s="404"/>
      <c r="M57573" s="404"/>
      <c r="N57573" s="404"/>
      <c r="O57573" s="404"/>
      <c r="P57573" s="404"/>
      <c r="Q57573" s="404"/>
      <c r="R57573" s="404"/>
      <c r="S57573" s="404"/>
      <c r="T57573" s="404"/>
    </row>
    <row r="57574" spans="12:20" ht="16.8">
      <c r="L57574" s="404"/>
      <c r="M57574" s="404"/>
      <c r="N57574" s="404"/>
      <c r="O57574" s="404"/>
      <c r="P57574" s="404"/>
      <c r="Q57574" s="404"/>
      <c r="R57574" s="404"/>
      <c r="S57574" s="404"/>
      <c r="T57574" s="404"/>
    </row>
    <row r="57575" spans="12:20" ht="16.8">
      <c r="L57575" s="404"/>
      <c r="M57575" s="404"/>
      <c r="N57575" s="404"/>
      <c r="O57575" s="404"/>
      <c r="P57575" s="404"/>
      <c r="Q57575" s="404"/>
      <c r="R57575" s="404"/>
      <c r="S57575" s="404"/>
      <c r="T57575" s="404"/>
    </row>
    <row r="57576" spans="12:20" ht="16.8">
      <c r="L57576" s="404"/>
      <c r="M57576" s="404"/>
      <c r="N57576" s="404"/>
      <c r="O57576" s="404"/>
      <c r="P57576" s="404"/>
      <c r="Q57576" s="404"/>
      <c r="R57576" s="404"/>
      <c r="S57576" s="404"/>
      <c r="T57576" s="404"/>
    </row>
    <row r="57577" spans="12:20" ht="16.8">
      <c r="L57577" s="404"/>
      <c r="M57577" s="404"/>
      <c r="N57577" s="404"/>
      <c r="O57577" s="404"/>
      <c r="P57577" s="404"/>
      <c r="Q57577" s="404"/>
      <c r="R57577" s="404"/>
      <c r="S57577" s="404"/>
      <c r="T57577" s="404"/>
    </row>
    <row r="57578" spans="12:20" ht="16.8">
      <c r="L57578" s="404"/>
      <c r="M57578" s="404"/>
      <c r="N57578" s="404"/>
      <c r="O57578" s="404"/>
      <c r="P57578" s="404"/>
      <c r="Q57578" s="404"/>
      <c r="R57578" s="404"/>
      <c r="S57578" s="404"/>
      <c r="T57578" s="404"/>
    </row>
    <row r="57579" spans="12:20" ht="16.8">
      <c r="L57579" s="404"/>
      <c r="M57579" s="404"/>
      <c r="N57579" s="404"/>
      <c r="O57579" s="404"/>
      <c r="P57579" s="404"/>
      <c r="Q57579" s="404"/>
      <c r="R57579" s="404"/>
      <c r="S57579" s="404"/>
      <c r="T57579" s="404"/>
    </row>
    <row r="57580" spans="12:20" ht="16.8">
      <c r="L57580" s="404"/>
      <c r="M57580" s="404"/>
      <c r="N57580" s="404"/>
      <c r="O57580" s="404"/>
      <c r="P57580" s="404"/>
      <c r="Q57580" s="404"/>
      <c r="R57580" s="404"/>
      <c r="S57580" s="404"/>
      <c r="T57580" s="404"/>
    </row>
    <row r="57581" spans="12:20" ht="16.8">
      <c r="L57581" s="404"/>
      <c r="M57581" s="404"/>
      <c r="N57581" s="404"/>
      <c r="O57581" s="404"/>
      <c r="P57581" s="404"/>
      <c r="Q57581" s="404"/>
      <c r="R57581" s="404"/>
      <c r="S57581" s="404"/>
      <c r="T57581" s="404"/>
    </row>
    <row r="57582" spans="12:20" ht="16.8">
      <c r="L57582" s="404"/>
      <c r="M57582" s="404"/>
      <c r="N57582" s="404"/>
      <c r="O57582" s="404"/>
      <c r="P57582" s="404"/>
      <c r="Q57582" s="404"/>
      <c r="R57582" s="404"/>
      <c r="S57582" s="404"/>
      <c r="T57582" s="404"/>
    </row>
    <row r="57583" spans="12:20" ht="16.8">
      <c r="L57583" s="404"/>
      <c r="M57583" s="404"/>
      <c r="N57583" s="404"/>
      <c r="O57583" s="404"/>
      <c r="P57583" s="404"/>
      <c r="Q57583" s="404"/>
      <c r="R57583" s="404"/>
      <c r="S57583" s="404"/>
      <c r="T57583" s="404"/>
    </row>
    <row r="57584" spans="12:20" ht="16.8">
      <c r="L57584" s="404"/>
      <c r="M57584" s="404"/>
      <c r="N57584" s="404"/>
      <c r="O57584" s="404"/>
      <c r="P57584" s="404"/>
      <c r="Q57584" s="404"/>
      <c r="R57584" s="404"/>
      <c r="S57584" s="404"/>
      <c r="T57584" s="404"/>
    </row>
    <row r="57585" spans="12:20" ht="16.8">
      <c r="L57585" s="404"/>
      <c r="M57585" s="404"/>
      <c r="N57585" s="404"/>
      <c r="O57585" s="404"/>
      <c r="P57585" s="404"/>
      <c r="Q57585" s="404"/>
      <c r="R57585" s="404"/>
      <c r="S57585" s="404"/>
      <c r="T57585" s="404"/>
    </row>
    <row r="57586" spans="12:20" ht="16.8">
      <c r="L57586" s="404"/>
      <c r="M57586" s="404"/>
      <c r="N57586" s="404"/>
      <c r="O57586" s="404"/>
      <c r="P57586" s="404"/>
      <c r="Q57586" s="404"/>
      <c r="R57586" s="404"/>
      <c r="S57586" s="404"/>
      <c r="T57586" s="404"/>
    </row>
    <row r="57587" spans="12:20" ht="16.8">
      <c r="L57587" s="404"/>
      <c r="M57587" s="404"/>
      <c r="N57587" s="404"/>
      <c r="O57587" s="404"/>
      <c r="P57587" s="404"/>
      <c r="Q57587" s="404"/>
      <c r="R57587" s="404"/>
      <c r="S57587" s="404"/>
      <c r="T57587" s="404"/>
    </row>
    <row r="57588" spans="12:20" ht="16.8">
      <c r="L57588" s="404"/>
      <c r="M57588" s="404"/>
      <c r="N57588" s="404"/>
      <c r="O57588" s="404"/>
      <c r="P57588" s="404"/>
      <c r="Q57588" s="404"/>
      <c r="R57588" s="404"/>
      <c r="S57588" s="404"/>
      <c r="T57588" s="404"/>
    </row>
    <row r="57589" spans="12:20" ht="16.8">
      <c r="L57589" s="404"/>
      <c r="M57589" s="404"/>
      <c r="N57589" s="404"/>
      <c r="O57589" s="404"/>
      <c r="P57589" s="404"/>
      <c r="Q57589" s="404"/>
      <c r="R57589" s="404"/>
      <c r="S57589" s="404"/>
      <c r="T57589" s="404"/>
    </row>
    <row r="57590" spans="12:20" ht="16.8">
      <c r="L57590" s="404"/>
      <c r="M57590" s="404"/>
      <c r="N57590" s="404"/>
      <c r="O57590" s="404"/>
      <c r="P57590" s="404"/>
      <c r="Q57590" s="404"/>
      <c r="R57590" s="404"/>
      <c r="S57590" s="404"/>
      <c r="T57590" s="404"/>
    </row>
    <row r="57591" spans="12:20" ht="16.8">
      <c r="L57591" s="404"/>
      <c r="M57591" s="404"/>
      <c r="N57591" s="404"/>
      <c r="O57591" s="404"/>
      <c r="P57591" s="404"/>
      <c r="Q57591" s="404"/>
      <c r="R57591" s="404"/>
      <c r="S57591" s="404"/>
      <c r="T57591" s="404"/>
    </row>
    <row r="57592" spans="12:20" ht="16.8">
      <c r="L57592" s="404"/>
      <c r="M57592" s="404"/>
      <c r="N57592" s="404"/>
      <c r="O57592" s="404"/>
      <c r="P57592" s="404"/>
      <c r="Q57592" s="404"/>
      <c r="R57592" s="404"/>
      <c r="S57592" s="404"/>
      <c r="T57592" s="404"/>
    </row>
    <row r="57593" spans="12:20" ht="16.8">
      <c r="L57593" s="404"/>
      <c r="M57593" s="404"/>
      <c r="N57593" s="404"/>
      <c r="O57593" s="404"/>
      <c r="P57593" s="404"/>
      <c r="Q57593" s="404"/>
      <c r="R57593" s="404"/>
      <c r="S57593" s="404"/>
      <c r="T57593" s="404"/>
    </row>
    <row r="57594" spans="12:20" ht="16.8">
      <c r="L57594" s="404"/>
      <c r="M57594" s="404"/>
      <c r="N57594" s="404"/>
      <c r="O57594" s="404"/>
      <c r="P57594" s="404"/>
      <c r="Q57594" s="404"/>
      <c r="R57594" s="404"/>
      <c r="S57594" s="404"/>
      <c r="T57594" s="404"/>
    </row>
    <row r="57595" spans="12:20" ht="16.8">
      <c r="L57595" s="404"/>
      <c r="M57595" s="404"/>
      <c r="N57595" s="404"/>
      <c r="O57595" s="404"/>
      <c r="P57595" s="404"/>
      <c r="Q57595" s="404"/>
      <c r="R57595" s="404"/>
      <c r="S57595" s="404"/>
      <c r="T57595" s="404"/>
    </row>
    <row r="57596" spans="12:20" ht="16.8">
      <c r="L57596" s="404"/>
      <c r="M57596" s="404"/>
      <c r="N57596" s="404"/>
      <c r="O57596" s="404"/>
      <c r="P57596" s="404"/>
      <c r="Q57596" s="404"/>
      <c r="R57596" s="404"/>
      <c r="S57596" s="404"/>
      <c r="T57596" s="404"/>
    </row>
    <row r="57597" spans="12:20" ht="16.8">
      <c r="L57597" s="404"/>
      <c r="M57597" s="404"/>
      <c r="N57597" s="404"/>
      <c r="O57597" s="404"/>
      <c r="P57597" s="404"/>
      <c r="Q57597" s="404"/>
      <c r="R57597" s="404"/>
      <c r="S57597" s="404"/>
      <c r="T57597" s="404"/>
    </row>
    <row r="57598" spans="12:20" ht="16.8">
      <c r="L57598" s="404"/>
      <c r="M57598" s="404"/>
      <c r="N57598" s="404"/>
      <c r="O57598" s="404"/>
      <c r="P57598" s="404"/>
      <c r="Q57598" s="404"/>
      <c r="R57598" s="404"/>
      <c r="S57598" s="404"/>
      <c r="T57598" s="404"/>
    </row>
    <row r="57599" spans="12:20" ht="16.8">
      <c r="L57599" s="404"/>
      <c r="M57599" s="404"/>
      <c r="N57599" s="404"/>
      <c r="O57599" s="404"/>
      <c r="P57599" s="404"/>
      <c r="Q57599" s="404"/>
      <c r="R57599" s="404"/>
      <c r="S57599" s="404"/>
      <c r="T57599" s="404"/>
    </row>
    <row r="57600" spans="12:20" ht="16.8">
      <c r="L57600" s="404"/>
      <c r="M57600" s="404"/>
      <c r="N57600" s="404"/>
      <c r="O57600" s="404"/>
      <c r="P57600" s="404"/>
      <c r="Q57600" s="404"/>
      <c r="R57600" s="404"/>
      <c r="S57600" s="404"/>
      <c r="T57600" s="404"/>
    </row>
    <row r="57601" spans="12:20" ht="16.8">
      <c r="L57601" s="404"/>
      <c r="M57601" s="404"/>
      <c r="N57601" s="404"/>
      <c r="O57601" s="404"/>
      <c r="P57601" s="404"/>
      <c r="Q57601" s="404"/>
      <c r="R57601" s="404"/>
      <c r="S57601" s="404"/>
      <c r="T57601" s="404"/>
    </row>
    <row r="57602" spans="12:20" ht="16.8">
      <c r="L57602" s="404"/>
      <c r="M57602" s="404"/>
      <c r="N57602" s="404"/>
      <c r="O57602" s="404"/>
      <c r="P57602" s="404"/>
      <c r="Q57602" s="404"/>
      <c r="R57602" s="404"/>
      <c r="S57602" s="404"/>
      <c r="T57602" s="404"/>
    </row>
    <row r="57603" spans="12:20" ht="16.8">
      <c r="L57603" s="404"/>
      <c r="M57603" s="404"/>
      <c r="N57603" s="404"/>
      <c r="O57603" s="404"/>
      <c r="P57603" s="404"/>
      <c r="Q57603" s="404"/>
      <c r="R57603" s="404"/>
      <c r="S57603" s="404"/>
      <c r="T57603" s="404"/>
    </row>
    <row r="57604" spans="12:20" ht="16.8">
      <c r="L57604" s="404"/>
      <c r="M57604" s="404"/>
      <c r="N57604" s="404"/>
      <c r="O57604" s="404"/>
      <c r="P57604" s="404"/>
      <c r="Q57604" s="404"/>
      <c r="R57604" s="404"/>
      <c r="S57604" s="404"/>
      <c r="T57604" s="404"/>
    </row>
    <row r="57605" spans="12:20" ht="16.8">
      <c r="L57605" s="404"/>
      <c r="M57605" s="404"/>
      <c r="N57605" s="404"/>
      <c r="O57605" s="404"/>
      <c r="P57605" s="404"/>
      <c r="Q57605" s="404"/>
      <c r="R57605" s="404"/>
      <c r="S57605" s="404"/>
      <c r="T57605" s="404"/>
    </row>
    <row r="57606" spans="12:20" ht="16.8">
      <c r="L57606" s="404"/>
      <c r="M57606" s="404"/>
      <c r="N57606" s="404"/>
      <c r="O57606" s="404"/>
      <c r="P57606" s="404"/>
      <c r="Q57606" s="404"/>
      <c r="R57606" s="404"/>
      <c r="S57606" s="404"/>
      <c r="T57606" s="404"/>
    </row>
    <row r="57607" spans="12:20" ht="16.8">
      <c r="L57607" s="404"/>
      <c r="M57607" s="404"/>
      <c r="N57607" s="404"/>
      <c r="O57607" s="404"/>
      <c r="P57607" s="404"/>
      <c r="Q57607" s="404"/>
      <c r="R57607" s="404"/>
      <c r="S57607" s="404"/>
      <c r="T57607" s="404"/>
    </row>
    <row r="57608" spans="12:20" ht="16.8">
      <c r="L57608" s="404"/>
      <c r="M57608" s="404"/>
      <c r="N57608" s="404"/>
      <c r="O57608" s="404"/>
      <c r="P57608" s="404"/>
      <c r="Q57608" s="404"/>
      <c r="R57608" s="404"/>
      <c r="S57608" s="404"/>
      <c r="T57608" s="404"/>
    </row>
    <row r="57609" spans="12:20" ht="16.8">
      <c r="L57609" s="404"/>
      <c r="M57609" s="404"/>
      <c r="N57609" s="404"/>
      <c r="O57609" s="404"/>
      <c r="P57609" s="404"/>
      <c r="Q57609" s="404"/>
      <c r="R57609" s="404"/>
      <c r="S57609" s="404"/>
      <c r="T57609" s="404"/>
    </row>
    <row r="57610" spans="12:20" ht="16.8">
      <c r="L57610" s="404"/>
      <c r="M57610" s="404"/>
      <c r="N57610" s="404"/>
      <c r="O57610" s="404"/>
      <c r="P57610" s="404"/>
      <c r="Q57610" s="404"/>
      <c r="R57610" s="404"/>
      <c r="S57610" s="404"/>
      <c r="T57610" s="404"/>
    </row>
    <row r="57611" spans="12:20" ht="16.8">
      <c r="L57611" s="404"/>
      <c r="M57611" s="404"/>
      <c r="N57611" s="404"/>
      <c r="O57611" s="404"/>
      <c r="P57611" s="404"/>
      <c r="Q57611" s="404"/>
      <c r="R57611" s="404"/>
      <c r="S57611" s="404"/>
      <c r="T57611" s="404"/>
    </row>
    <row r="57612" spans="12:20" ht="16.8">
      <c r="L57612" s="404"/>
      <c r="M57612" s="404"/>
      <c r="N57612" s="404"/>
      <c r="O57612" s="404"/>
      <c r="P57612" s="404"/>
      <c r="Q57612" s="404"/>
      <c r="R57612" s="404"/>
      <c r="S57612" s="404"/>
      <c r="T57612" s="404"/>
    </row>
    <row r="57613" spans="12:20" ht="16.8">
      <c r="L57613" s="404"/>
      <c r="M57613" s="404"/>
      <c r="N57613" s="404"/>
      <c r="O57613" s="404"/>
      <c r="P57613" s="404"/>
      <c r="Q57613" s="404"/>
      <c r="R57613" s="404"/>
      <c r="S57613" s="404"/>
      <c r="T57613" s="404"/>
    </row>
    <row r="57614" spans="12:20" ht="16.8">
      <c r="L57614" s="404"/>
      <c r="M57614" s="404"/>
      <c r="N57614" s="404"/>
      <c r="O57614" s="404"/>
      <c r="P57614" s="404"/>
      <c r="Q57614" s="404"/>
      <c r="R57614" s="404"/>
      <c r="S57614" s="404"/>
      <c r="T57614" s="404"/>
    </row>
    <row r="57615" spans="12:20" ht="16.8">
      <c r="L57615" s="404"/>
      <c r="M57615" s="404"/>
      <c r="N57615" s="404"/>
      <c r="O57615" s="404"/>
      <c r="P57615" s="404"/>
      <c r="Q57615" s="404"/>
      <c r="R57615" s="404"/>
      <c r="S57615" s="404"/>
      <c r="T57615" s="404"/>
    </row>
    <row r="57616" spans="12:20" ht="16.8">
      <c r="L57616" s="404"/>
      <c r="M57616" s="404"/>
      <c r="N57616" s="404"/>
      <c r="O57616" s="404"/>
      <c r="P57616" s="404"/>
      <c r="Q57616" s="404"/>
      <c r="R57616" s="404"/>
      <c r="S57616" s="404"/>
      <c r="T57616" s="404"/>
    </row>
    <row r="57617" spans="12:20" ht="16.8">
      <c r="L57617" s="404"/>
      <c r="M57617" s="404"/>
      <c r="N57617" s="404"/>
      <c r="O57617" s="404"/>
      <c r="P57617" s="404"/>
      <c r="Q57617" s="404"/>
      <c r="R57617" s="404"/>
      <c r="S57617" s="404"/>
      <c r="T57617" s="404"/>
    </row>
    <row r="57618" spans="12:20" ht="16.8">
      <c r="L57618" s="404"/>
      <c r="M57618" s="404"/>
      <c r="N57618" s="404"/>
      <c r="O57618" s="404"/>
      <c r="P57618" s="404"/>
      <c r="Q57618" s="404"/>
      <c r="R57618" s="404"/>
      <c r="S57618" s="404"/>
      <c r="T57618" s="404"/>
    </row>
    <row r="57619" spans="12:20" ht="16.8">
      <c r="L57619" s="404"/>
      <c r="M57619" s="404"/>
      <c r="N57619" s="404"/>
      <c r="O57619" s="404"/>
      <c r="P57619" s="404"/>
      <c r="Q57619" s="404"/>
      <c r="R57619" s="404"/>
      <c r="S57619" s="404"/>
      <c r="T57619" s="404"/>
    </row>
    <row r="57620" spans="12:20" ht="16.8">
      <c r="L57620" s="404"/>
      <c r="M57620" s="404"/>
      <c r="N57620" s="404"/>
      <c r="O57620" s="404"/>
      <c r="P57620" s="404"/>
      <c r="Q57620" s="404"/>
      <c r="R57620" s="404"/>
      <c r="S57620" s="404"/>
      <c r="T57620" s="404"/>
    </row>
    <row r="57621" spans="12:20" ht="16.8">
      <c r="L57621" s="404"/>
      <c r="M57621" s="404"/>
      <c r="N57621" s="404"/>
      <c r="O57621" s="404"/>
      <c r="P57621" s="404"/>
      <c r="Q57621" s="404"/>
      <c r="R57621" s="404"/>
      <c r="S57621" s="404"/>
      <c r="T57621" s="404"/>
    </row>
    <row r="57622" spans="12:20" ht="16.8">
      <c r="L57622" s="404"/>
      <c r="M57622" s="404"/>
      <c r="N57622" s="404"/>
      <c r="O57622" s="404"/>
      <c r="P57622" s="404"/>
      <c r="Q57622" s="404"/>
      <c r="R57622" s="404"/>
      <c r="S57622" s="404"/>
      <c r="T57622" s="404"/>
    </row>
    <row r="57623" spans="12:20" ht="16.8">
      <c r="L57623" s="404"/>
      <c r="M57623" s="404"/>
      <c r="N57623" s="404"/>
      <c r="O57623" s="404"/>
      <c r="P57623" s="404"/>
      <c r="Q57623" s="404"/>
      <c r="R57623" s="404"/>
      <c r="S57623" s="404"/>
      <c r="T57623" s="404"/>
    </row>
    <row r="57624" spans="12:20" ht="16.8">
      <c r="L57624" s="404"/>
      <c r="M57624" s="404"/>
      <c r="N57624" s="404"/>
      <c r="O57624" s="404"/>
      <c r="P57624" s="404"/>
      <c r="Q57624" s="404"/>
      <c r="R57624" s="404"/>
      <c r="S57624" s="404"/>
      <c r="T57624" s="404"/>
    </row>
    <row r="57625" spans="12:20" ht="16.8">
      <c r="L57625" s="404"/>
      <c r="M57625" s="404"/>
      <c r="N57625" s="404"/>
      <c r="O57625" s="404"/>
      <c r="P57625" s="404"/>
      <c r="Q57625" s="404"/>
      <c r="R57625" s="404"/>
      <c r="S57625" s="404"/>
      <c r="T57625" s="404"/>
    </row>
    <row r="57626" spans="12:20" ht="16.8">
      <c r="L57626" s="404"/>
      <c r="M57626" s="404"/>
      <c r="N57626" s="404"/>
      <c r="O57626" s="404"/>
      <c r="P57626" s="404"/>
      <c r="Q57626" s="404"/>
      <c r="R57626" s="404"/>
      <c r="S57626" s="404"/>
      <c r="T57626" s="404"/>
    </row>
    <row r="57627" spans="12:20" ht="16.8">
      <c r="L57627" s="404"/>
      <c r="M57627" s="404"/>
      <c r="N57627" s="404"/>
      <c r="O57627" s="404"/>
      <c r="P57627" s="404"/>
      <c r="Q57627" s="404"/>
      <c r="R57627" s="404"/>
      <c r="S57627" s="404"/>
      <c r="T57627" s="404"/>
    </row>
    <row r="57628" spans="12:20" ht="16.8">
      <c r="L57628" s="404"/>
      <c r="M57628" s="404"/>
      <c r="N57628" s="404"/>
      <c r="O57628" s="404"/>
      <c r="P57628" s="404"/>
      <c r="Q57628" s="404"/>
      <c r="R57628" s="404"/>
      <c r="S57628" s="404"/>
      <c r="T57628" s="404"/>
    </row>
    <row r="57629" spans="12:20" ht="16.8">
      <c r="L57629" s="404"/>
      <c r="M57629" s="404"/>
      <c r="N57629" s="404"/>
      <c r="O57629" s="404"/>
      <c r="P57629" s="404"/>
      <c r="Q57629" s="404"/>
      <c r="R57629" s="404"/>
      <c r="S57629" s="404"/>
      <c r="T57629" s="404"/>
    </row>
    <row r="57630" spans="12:20" ht="16.8">
      <c r="L57630" s="404"/>
      <c r="M57630" s="404"/>
      <c r="N57630" s="404"/>
      <c r="O57630" s="404"/>
      <c r="P57630" s="404"/>
      <c r="Q57630" s="404"/>
      <c r="R57630" s="404"/>
      <c r="S57630" s="404"/>
      <c r="T57630" s="404"/>
    </row>
    <row r="57631" spans="12:20" ht="16.8">
      <c r="L57631" s="404"/>
      <c r="M57631" s="404"/>
      <c r="N57631" s="404"/>
      <c r="O57631" s="404"/>
      <c r="P57631" s="404"/>
      <c r="Q57631" s="404"/>
      <c r="R57631" s="404"/>
      <c r="S57631" s="404"/>
      <c r="T57631" s="404"/>
    </row>
    <row r="57632" spans="12:20" ht="16.8">
      <c r="L57632" s="404"/>
      <c r="M57632" s="404"/>
      <c r="N57632" s="404"/>
      <c r="O57632" s="404"/>
      <c r="P57632" s="404"/>
      <c r="Q57632" s="404"/>
      <c r="R57632" s="404"/>
      <c r="S57632" s="404"/>
      <c r="T57632" s="404"/>
    </row>
    <row r="57633" spans="12:20" ht="16.8">
      <c r="L57633" s="404"/>
      <c r="M57633" s="404"/>
      <c r="N57633" s="404"/>
      <c r="O57633" s="404"/>
      <c r="P57633" s="404"/>
      <c r="Q57633" s="404"/>
      <c r="R57633" s="404"/>
      <c r="S57633" s="404"/>
      <c r="T57633" s="404"/>
    </row>
    <row r="57634" spans="12:20" ht="16.8">
      <c r="L57634" s="404"/>
      <c r="M57634" s="404"/>
      <c r="N57634" s="404"/>
      <c r="O57634" s="404"/>
      <c r="P57634" s="404"/>
      <c r="Q57634" s="404"/>
      <c r="R57634" s="404"/>
      <c r="S57634" s="404"/>
      <c r="T57634" s="404"/>
    </row>
    <row r="57635" spans="12:20" ht="16.8">
      <c r="L57635" s="404"/>
      <c r="M57635" s="404"/>
      <c r="N57635" s="404"/>
      <c r="O57635" s="404"/>
      <c r="P57635" s="404"/>
      <c r="Q57635" s="404"/>
      <c r="R57635" s="404"/>
      <c r="S57635" s="404"/>
      <c r="T57635" s="404"/>
    </row>
    <row r="57636" spans="12:20" ht="16.8">
      <c r="L57636" s="404"/>
      <c r="M57636" s="404"/>
      <c r="N57636" s="404"/>
      <c r="O57636" s="404"/>
      <c r="P57636" s="404"/>
      <c r="Q57636" s="404"/>
      <c r="R57636" s="404"/>
      <c r="S57636" s="404"/>
      <c r="T57636" s="404"/>
    </row>
    <row r="57637" spans="12:20" ht="16.8">
      <c r="L57637" s="404"/>
      <c r="M57637" s="404"/>
      <c r="N57637" s="404"/>
      <c r="O57637" s="404"/>
      <c r="P57637" s="404"/>
      <c r="Q57637" s="404"/>
      <c r="R57637" s="404"/>
      <c r="S57637" s="404"/>
      <c r="T57637" s="404"/>
    </row>
    <row r="57638" spans="12:20" ht="16.8">
      <c r="L57638" s="404"/>
      <c r="M57638" s="404"/>
      <c r="N57638" s="404"/>
      <c r="O57638" s="404"/>
      <c r="P57638" s="404"/>
      <c r="Q57638" s="404"/>
      <c r="R57638" s="404"/>
      <c r="S57638" s="404"/>
      <c r="T57638" s="404"/>
    </row>
    <row r="57639" spans="12:20" ht="16.8">
      <c r="L57639" s="404"/>
      <c r="M57639" s="404"/>
      <c r="N57639" s="404"/>
      <c r="O57639" s="404"/>
      <c r="P57639" s="404"/>
      <c r="Q57639" s="404"/>
      <c r="R57639" s="404"/>
      <c r="S57639" s="404"/>
      <c r="T57639" s="404"/>
    </row>
    <row r="57640" spans="12:20" ht="16.8">
      <c r="L57640" s="404"/>
      <c r="M57640" s="404"/>
      <c r="N57640" s="404"/>
      <c r="O57640" s="404"/>
      <c r="P57640" s="404"/>
      <c r="Q57640" s="404"/>
      <c r="R57640" s="404"/>
      <c r="S57640" s="404"/>
      <c r="T57640" s="404"/>
    </row>
    <row r="57641" spans="12:20" ht="16.8">
      <c r="L57641" s="404"/>
      <c r="M57641" s="404"/>
      <c r="N57641" s="404"/>
      <c r="O57641" s="404"/>
      <c r="P57641" s="404"/>
      <c r="Q57641" s="404"/>
      <c r="R57641" s="404"/>
      <c r="S57641" s="404"/>
      <c r="T57641" s="404"/>
    </row>
    <row r="57642" spans="12:20" ht="16.8">
      <c r="L57642" s="404"/>
      <c r="M57642" s="404"/>
      <c r="N57642" s="404"/>
      <c r="O57642" s="404"/>
      <c r="P57642" s="404"/>
      <c r="Q57642" s="404"/>
      <c r="R57642" s="404"/>
      <c r="S57642" s="404"/>
      <c r="T57642" s="404"/>
    </row>
    <row r="57643" spans="12:20" ht="16.8">
      <c r="L57643" s="404"/>
      <c r="M57643" s="404"/>
      <c r="N57643" s="404"/>
      <c r="O57643" s="404"/>
      <c r="P57643" s="404"/>
      <c r="Q57643" s="404"/>
      <c r="R57643" s="404"/>
      <c r="S57643" s="404"/>
      <c r="T57643" s="404"/>
    </row>
    <row r="57644" spans="12:20" ht="16.8">
      <c r="L57644" s="404"/>
      <c r="M57644" s="404"/>
      <c r="N57644" s="404"/>
      <c r="O57644" s="404"/>
      <c r="P57644" s="404"/>
      <c r="Q57644" s="404"/>
      <c r="R57644" s="404"/>
      <c r="S57644" s="404"/>
      <c r="T57644" s="404"/>
    </row>
    <row r="57645" spans="12:20" ht="16.8">
      <c r="L57645" s="404"/>
      <c r="M57645" s="404"/>
      <c r="N57645" s="404"/>
      <c r="O57645" s="404"/>
      <c r="P57645" s="404"/>
      <c r="Q57645" s="404"/>
      <c r="R57645" s="404"/>
      <c r="S57645" s="404"/>
      <c r="T57645" s="404"/>
    </row>
    <row r="57646" spans="12:20" ht="16.8">
      <c r="L57646" s="404"/>
      <c r="M57646" s="404"/>
      <c r="N57646" s="404"/>
      <c r="O57646" s="404"/>
      <c r="P57646" s="404"/>
      <c r="Q57646" s="404"/>
      <c r="R57646" s="404"/>
      <c r="S57646" s="404"/>
      <c r="T57646" s="404"/>
    </row>
    <row r="57647" spans="12:20" ht="16.8">
      <c r="L57647" s="404"/>
      <c r="M57647" s="404"/>
      <c r="N57647" s="404"/>
      <c r="O57647" s="404"/>
      <c r="P57647" s="404"/>
      <c r="Q57647" s="404"/>
      <c r="R57647" s="404"/>
      <c r="S57647" s="404"/>
      <c r="T57647" s="404"/>
    </row>
    <row r="57648" spans="12:20" ht="16.8">
      <c r="L57648" s="404"/>
      <c r="M57648" s="404"/>
      <c r="N57648" s="404"/>
      <c r="O57648" s="404"/>
      <c r="P57648" s="404"/>
      <c r="Q57648" s="404"/>
      <c r="R57648" s="404"/>
      <c r="S57648" s="404"/>
      <c r="T57648" s="404"/>
    </row>
    <row r="57649" spans="12:20" ht="16.8">
      <c r="L57649" s="404"/>
      <c r="M57649" s="404"/>
      <c r="N57649" s="404"/>
      <c r="O57649" s="404"/>
      <c r="P57649" s="404"/>
      <c r="Q57649" s="404"/>
      <c r="R57649" s="404"/>
      <c r="S57649" s="404"/>
      <c r="T57649" s="404"/>
    </row>
    <row r="57650" spans="12:20" ht="16.8">
      <c r="L57650" s="404"/>
      <c r="M57650" s="404"/>
      <c r="N57650" s="404"/>
      <c r="O57650" s="404"/>
      <c r="P57650" s="404"/>
      <c r="Q57650" s="404"/>
      <c r="R57650" s="404"/>
      <c r="S57650" s="404"/>
      <c r="T57650" s="404"/>
    </row>
    <row r="57651" spans="12:20" ht="16.8">
      <c r="L57651" s="404"/>
      <c r="M57651" s="404"/>
      <c r="N57651" s="404"/>
      <c r="O57651" s="404"/>
      <c r="P57651" s="404"/>
      <c r="Q57651" s="404"/>
      <c r="R57651" s="404"/>
      <c r="S57651" s="404"/>
      <c r="T57651" s="404"/>
    </row>
    <row r="57652" spans="12:20" ht="16.8">
      <c r="L57652" s="404"/>
      <c r="M57652" s="404"/>
      <c r="N57652" s="404"/>
      <c r="O57652" s="404"/>
      <c r="P57652" s="404"/>
      <c r="Q57652" s="404"/>
      <c r="R57652" s="404"/>
      <c r="S57652" s="404"/>
      <c r="T57652" s="404"/>
    </row>
    <row r="57653" spans="12:20" ht="16.8">
      <c r="L57653" s="404"/>
      <c r="M57653" s="404"/>
      <c r="N57653" s="404"/>
      <c r="O57653" s="404"/>
      <c r="P57653" s="404"/>
      <c r="Q57653" s="404"/>
      <c r="R57653" s="404"/>
      <c r="S57653" s="404"/>
      <c r="T57653" s="404"/>
    </row>
    <row r="57654" spans="12:20" ht="16.8">
      <c r="L57654" s="404"/>
      <c r="M57654" s="404"/>
      <c r="N57654" s="404"/>
      <c r="O57654" s="404"/>
      <c r="P57654" s="404"/>
      <c r="Q57654" s="404"/>
      <c r="R57654" s="404"/>
      <c r="S57654" s="404"/>
      <c r="T57654" s="404"/>
    </row>
    <row r="57655" spans="12:20" ht="16.8">
      <c r="L57655" s="404"/>
      <c r="M57655" s="404"/>
      <c r="N57655" s="404"/>
      <c r="O57655" s="404"/>
      <c r="P57655" s="404"/>
      <c r="Q57655" s="404"/>
      <c r="R57655" s="404"/>
      <c r="S57655" s="404"/>
      <c r="T57655" s="404"/>
    </row>
    <row r="57656" spans="12:20" ht="16.8">
      <c r="L57656" s="404"/>
      <c r="M57656" s="404"/>
      <c r="N57656" s="404"/>
      <c r="O57656" s="404"/>
      <c r="P57656" s="404"/>
      <c r="Q57656" s="404"/>
      <c r="R57656" s="404"/>
      <c r="S57656" s="404"/>
      <c r="T57656" s="404"/>
    </row>
    <row r="57657" spans="12:20" ht="16.8">
      <c r="L57657" s="404"/>
      <c r="M57657" s="404"/>
      <c r="N57657" s="404"/>
      <c r="O57657" s="404"/>
      <c r="P57657" s="404"/>
      <c r="Q57657" s="404"/>
      <c r="R57657" s="404"/>
      <c r="S57657" s="404"/>
      <c r="T57657" s="404"/>
    </row>
    <row r="57658" spans="12:20" ht="16.8">
      <c r="L57658" s="404"/>
      <c r="M57658" s="404"/>
      <c r="N57658" s="404"/>
      <c r="O57658" s="404"/>
      <c r="P57658" s="404"/>
      <c r="Q57658" s="404"/>
      <c r="R57658" s="404"/>
      <c r="S57658" s="404"/>
      <c r="T57658" s="404"/>
    </row>
    <row r="57659" spans="12:20" ht="16.8">
      <c r="L57659" s="404"/>
      <c r="M57659" s="404"/>
      <c r="N57659" s="404"/>
      <c r="O57659" s="404"/>
      <c r="P57659" s="404"/>
      <c r="Q57659" s="404"/>
      <c r="R57659" s="404"/>
      <c r="S57659" s="404"/>
      <c r="T57659" s="404"/>
    </row>
    <row r="57660" spans="12:20" ht="16.8">
      <c r="L57660" s="404"/>
      <c r="M57660" s="404"/>
      <c r="N57660" s="404"/>
      <c r="O57660" s="404"/>
      <c r="P57660" s="404"/>
      <c r="Q57660" s="404"/>
      <c r="R57660" s="404"/>
      <c r="S57660" s="404"/>
      <c r="T57660" s="404"/>
    </row>
    <row r="57661" spans="12:20" ht="16.8">
      <c r="L57661" s="404"/>
      <c r="M57661" s="404"/>
      <c r="N57661" s="404"/>
      <c r="O57661" s="404"/>
      <c r="P57661" s="404"/>
      <c r="Q57661" s="404"/>
      <c r="R57661" s="404"/>
      <c r="S57661" s="404"/>
      <c r="T57661" s="404"/>
    </row>
    <row r="57662" spans="12:20" ht="16.8">
      <c r="L57662" s="404"/>
      <c r="M57662" s="404"/>
      <c r="N57662" s="404"/>
      <c r="O57662" s="404"/>
      <c r="P57662" s="404"/>
      <c r="Q57662" s="404"/>
      <c r="R57662" s="404"/>
      <c r="S57662" s="404"/>
      <c r="T57662" s="404"/>
    </row>
    <row r="57663" spans="12:20" ht="16.8">
      <c r="L57663" s="404"/>
      <c r="M57663" s="404"/>
      <c r="N57663" s="404"/>
      <c r="O57663" s="404"/>
      <c r="P57663" s="404"/>
      <c r="Q57663" s="404"/>
      <c r="R57663" s="404"/>
      <c r="S57663" s="404"/>
      <c r="T57663" s="404"/>
    </row>
    <row r="57664" spans="12:20" ht="16.8">
      <c r="L57664" s="404"/>
      <c r="M57664" s="404"/>
      <c r="N57664" s="404"/>
      <c r="O57664" s="404"/>
      <c r="P57664" s="404"/>
      <c r="Q57664" s="404"/>
      <c r="R57664" s="404"/>
      <c r="S57664" s="404"/>
      <c r="T57664" s="404"/>
    </row>
    <row r="57665" spans="12:20" ht="16.8">
      <c r="L57665" s="404"/>
      <c r="M57665" s="404"/>
      <c r="N57665" s="404"/>
      <c r="O57665" s="404"/>
      <c r="P57665" s="404"/>
      <c r="Q57665" s="404"/>
      <c r="R57665" s="404"/>
      <c r="S57665" s="404"/>
      <c r="T57665" s="404"/>
    </row>
    <row r="57666" spans="12:20" ht="16.8">
      <c r="L57666" s="404"/>
      <c r="M57666" s="404"/>
      <c r="N57666" s="404"/>
      <c r="O57666" s="404"/>
      <c r="P57666" s="404"/>
      <c r="Q57666" s="404"/>
      <c r="R57666" s="404"/>
      <c r="S57666" s="404"/>
      <c r="T57666" s="404"/>
    </row>
    <row r="57667" spans="12:20" ht="16.8">
      <c r="L57667" s="404"/>
      <c r="M57667" s="404"/>
      <c r="N57667" s="404"/>
      <c r="O57667" s="404"/>
      <c r="P57667" s="404"/>
      <c r="Q57667" s="404"/>
      <c r="R57667" s="404"/>
      <c r="S57667" s="404"/>
      <c r="T57667" s="404"/>
    </row>
    <row r="57668" spans="12:20" ht="16.8">
      <c r="L57668" s="404"/>
      <c r="M57668" s="404"/>
      <c r="N57668" s="404"/>
      <c r="O57668" s="404"/>
      <c r="P57668" s="404"/>
      <c r="Q57668" s="404"/>
      <c r="R57668" s="404"/>
      <c r="S57668" s="404"/>
      <c r="T57668" s="404"/>
    </row>
    <row r="57669" spans="12:20" ht="16.8">
      <c r="L57669" s="404"/>
      <c r="M57669" s="404"/>
      <c r="N57669" s="404"/>
      <c r="O57669" s="404"/>
      <c r="P57669" s="404"/>
      <c r="Q57669" s="404"/>
      <c r="R57669" s="404"/>
      <c r="S57669" s="404"/>
      <c r="T57669" s="404"/>
    </row>
    <row r="57670" spans="12:20" ht="16.8">
      <c r="L57670" s="404"/>
      <c r="M57670" s="404"/>
      <c r="N57670" s="404"/>
      <c r="O57670" s="404"/>
      <c r="P57670" s="404"/>
      <c r="Q57670" s="404"/>
      <c r="R57670" s="404"/>
      <c r="S57670" s="404"/>
      <c r="T57670" s="404"/>
    </row>
    <row r="57671" spans="12:20" ht="16.8">
      <c r="L57671" s="404"/>
      <c r="M57671" s="404"/>
      <c r="N57671" s="404"/>
      <c r="O57671" s="404"/>
      <c r="P57671" s="404"/>
      <c r="Q57671" s="404"/>
      <c r="R57671" s="404"/>
      <c r="S57671" s="404"/>
      <c r="T57671" s="404"/>
    </row>
    <row r="57672" spans="12:20" ht="16.8">
      <c r="L57672" s="404"/>
      <c r="M57672" s="404"/>
      <c r="N57672" s="404"/>
      <c r="O57672" s="404"/>
      <c r="P57672" s="404"/>
      <c r="Q57672" s="404"/>
      <c r="R57672" s="404"/>
      <c r="S57672" s="404"/>
      <c r="T57672" s="404"/>
    </row>
    <row r="57673" spans="12:20" ht="16.8">
      <c r="L57673" s="404"/>
      <c r="M57673" s="404"/>
      <c r="N57673" s="404"/>
      <c r="O57673" s="404"/>
      <c r="P57673" s="404"/>
      <c r="Q57673" s="404"/>
      <c r="R57673" s="404"/>
      <c r="S57673" s="404"/>
      <c r="T57673" s="404"/>
    </row>
    <row r="57674" spans="12:20" ht="16.8">
      <c r="L57674" s="404"/>
      <c r="M57674" s="404"/>
      <c r="N57674" s="404"/>
      <c r="O57674" s="404"/>
      <c r="P57674" s="404"/>
      <c r="Q57674" s="404"/>
      <c r="R57674" s="404"/>
      <c r="S57674" s="404"/>
      <c r="T57674" s="404"/>
    </row>
    <row r="57675" spans="12:20" ht="16.8">
      <c r="L57675" s="404"/>
      <c r="M57675" s="404"/>
      <c r="N57675" s="404"/>
      <c r="O57675" s="404"/>
      <c r="P57675" s="404"/>
      <c r="Q57675" s="404"/>
      <c r="R57675" s="404"/>
      <c r="S57675" s="404"/>
      <c r="T57675" s="404"/>
    </row>
    <row r="57676" spans="12:20" ht="16.8">
      <c r="L57676" s="404"/>
      <c r="M57676" s="404"/>
      <c r="N57676" s="404"/>
      <c r="O57676" s="404"/>
      <c r="P57676" s="404"/>
      <c r="Q57676" s="404"/>
      <c r="R57676" s="404"/>
      <c r="S57676" s="404"/>
      <c r="T57676" s="404"/>
    </row>
    <row r="57677" spans="12:20" ht="16.8">
      <c r="L57677" s="404"/>
      <c r="M57677" s="404"/>
      <c r="N57677" s="404"/>
      <c r="O57677" s="404"/>
      <c r="P57677" s="404"/>
      <c r="Q57677" s="404"/>
      <c r="R57677" s="404"/>
      <c r="S57677" s="404"/>
      <c r="T57677" s="404"/>
    </row>
    <row r="57678" spans="12:20" ht="16.8">
      <c r="L57678" s="404"/>
      <c r="M57678" s="404"/>
      <c r="N57678" s="404"/>
      <c r="O57678" s="404"/>
      <c r="P57678" s="404"/>
      <c r="Q57678" s="404"/>
      <c r="R57678" s="404"/>
      <c r="S57678" s="404"/>
      <c r="T57678" s="404"/>
    </row>
    <row r="57679" spans="12:20" ht="16.8">
      <c r="L57679" s="404"/>
      <c r="M57679" s="404"/>
      <c r="N57679" s="404"/>
      <c r="O57679" s="404"/>
      <c r="P57679" s="404"/>
      <c r="Q57679" s="404"/>
      <c r="R57679" s="404"/>
      <c r="S57679" s="404"/>
      <c r="T57679" s="404"/>
    </row>
    <row r="57680" spans="12:20" ht="16.8">
      <c r="L57680" s="404"/>
      <c r="M57680" s="404"/>
      <c r="N57680" s="404"/>
      <c r="O57680" s="404"/>
      <c r="P57680" s="404"/>
      <c r="Q57680" s="404"/>
      <c r="R57680" s="404"/>
      <c r="S57680" s="404"/>
      <c r="T57680" s="404"/>
    </row>
    <row r="57681" spans="12:20" ht="16.8">
      <c r="L57681" s="404"/>
      <c r="M57681" s="404"/>
      <c r="N57681" s="404"/>
      <c r="O57681" s="404"/>
      <c r="P57681" s="404"/>
      <c r="Q57681" s="404"/>
      <c r="R57681" s="404"/>
      <c r="S57681" s="404"/>
      <c r="T57681" s="404"/>
    </row>
    <row r="57682" spans="12:20" ht="16.8">
      <c r="L57682" s="404"/>
      <c r="M57682" s="404"/>
      <c r="N57682" s="404"/>
      <c r="O57682" s="404"/>
      <c r="P57682" s="404"/>
      <c r="Q57682" s="404"/>
      <c r="R57682" s="404"/>
      <c r="S57682" s="404"/>
      <c r="T57682" s="404"/>
    </row>
    <row r="57683" spans="12:20" ht="16.8">
      <c r="L57683" s="404"/>
      <c r="M57683" s="404"/>
      <c r="N57683" s="404"/>
      <c r="O57683" s="404"/>
      <c r="P57683" s="404"/>
      <c r="Q57683" s="404"/>
      <c r="R57683" s="404"/>
      <c r="S57683" s="404"/>
      <c r="T57683" s="404"/>
    </row>
    <row r="57684" spans="12:20" ht="16.8">
      <c r="L57684" s="404"/>
      <c r="M57684" s="404"/>
      <c r="N57684" s="404"/>
      <c r="O57684" s="404"/>
      <c r="P57684" s="404"/>
      <c r="Q57684" s="404"/>
      <c r="R57684" s="404"/>
      <c r="S57684" s="404"/>
      <c r="T57684" s="404"/>
    </row>
    <row r="57685" spans="12:20" ht="16.8">
      <c r="L57685" s="404"/>
      <c r="M57685" s="404"/>
      <c r="N57685" s="404"/>
      <c r="O57685" s="404"/>
      <c r="P57685" s="404"/>
      <c r="Q57685" s="404"/>
      <c r="R57685" s="404"/>
      <c r="S57685" s="404"/>
      <c r="T57685" s="404"/>
    </row>
    <row r="57686" spans="12:20" ht="16.8">
      <c r="L57686" s="404"/>
      <c r="M57686" s="404"/>
      <c r="N57686" s="404"/>
      <c r="O57686" s="404"/>
      <c r="P57686" s="404"/>
      <c r="Q57686" s="404"/>
      <c r="R57686" s="404"/>
      <c r="S57686" s="404"/>
      <c r="T57686" s="404"/>
    </row>
    <row r="57687" spans="12:20" ht="16.8">
      <c r="L57687" s="404"/>
      <c r="M57687" s="404"/>
      <c r="N57687" s="404"/>
      <c r="O57687" s="404"/>
      <c r="P57687" s="404"/>
      <c r="Q57687" s="404"/>
      <c r="R57687" s="404"/>
      <c r="S57687" s="404"/>
      <c r="T57687" s="404"/>
    </row>
    <row r="57688" spans="12:20" ht="16.8">
      <c r="L57688" s="404"/>
      <c r="M57688" s="404"/>
      <c r="N57688" s="404"/>
      <c r="O57688" s="404"/>
      <c r="P57688" s="404"/>
      <c r="Q57688" s="404"/>
      <c r="R57688" s="404"/>
      <c r="S57688" s="404"/>
      <c r="T57688" s="404"/>
    </row>
    <row r="57689" spans="12:20" ht="16.8">
      <c r="L57689" s="404"/>
      <c r="M57689" s="404"/>
      <c r="N57689" s="404"/>
      <c r="O57689" s="404"/>
      <c r="P57689" s="404"/>
      <c r="Q57689" s="404"/>
      <c r="R57689" s="404"/>
      <c r="S57689" s="404"/>
      <c r="T57689" s="404"/>
    </row>
    <row r="57690" spans="12:20" ht="16.8">
      <c r="L57690" s="404"/>
      <c r="M57690" s="404"/>
      <c r="N57690" s="404"/>
      <c r="O57690" s="404"/>
      <c r="P57690" s="404"/>
      <c r="Q57690" s="404"/>
      <c r="R57690" s="404"/>
      <c r="S57690" s="404"/>
      <c r="T57690" s="404"/>
    </row>
    <row r="57691" spans="12:20" ht="16.8">
      <c r="L57691" s="404"/>
      <c r="M57691" s="404"/>
      <c r="N57691" s="404"/>
      <c r="O57691" s="404"/>
      <c r="P57691" s="404"/>
      <c r="Q57691" s="404"/>
      <c r="R57691" s="404"/>
      <c r="S57691" s="404"/>
      <c r="T57691" s="404"/>
    </row>
    <row r="57692" spans="12:20" ht="16.8">
      <c r="L57692" s="404"/>
      <c r="M57692" s="404"/>
      <c r="N57692" s="404"/>
      <c r="O57692" s="404"/>
      <c r="P57692" s="404"/>
      <c r="Q57692" s="404"/>
      <c r="R57692" s="404"/>
      <c r="S57692" s="404"/>
      <c r="T57692" s="404"/>
    </row>
    <row r="57693" spans="12:20" ht="16.8">
      <c r="L57693" s="404"/>
      <c r="M57693" s="404"/>
      <c r="N57693" s="404"/>
      <c r="O57693" s="404"/>
      <c r="P57693" s="404"/>
      <c r="Q57693" s="404"/>
      <c r="R57693" s="404"/>
      <c r="S57693" s="404"/>
      <c r="T57693" s="404"/>
    </row>
    <row r="57694" spans="12:20" ht="16.8">
      <c r="L57694" s="404"/>
      <c r="M57694" s="404"/>
      <c r="N57694" s="404"/>
      <c r="O57694" s="404"/>
      <c r="P57694" s="404"/>
      <c r="Q57694" s="404"/>
      <c r="R57694" s="404"/>
      <c r="S57694" s="404"/>
      <c r="T57694" s="404"/>
    </row>
    <row r="57695" spans="12:20" ht="16.8">
      <c r="L57695" s="404"/>
      <c r="M57695" s="404"/>
      <c r="N57695" s="404"/>
      <c r="O57695" s="404"/>
      <c r="P57695" s="404"/>
      <c r="Q57695" s="404"/>
      <c r="R57695" s="404"/>
      <c r="S57695" s="404"/>
      <c r="T57695" s="404"/>
    </row>
    <row r="57696" spans="12:20" ht="16.8">
      <c r="L57696" s="404"/>
      <c r="M57696" s="404"/>
      <c r="N57696" s="404"/>
      <c r="O57696" s="404"/>
      <c r="P57696" s="404"/>
      <c r="Q57696" s="404"/>
      <c r="R57696" s="404"/>
      <c r="S57696" s="404"/>
      <c r="T57696" s="404"/>
    </row>
    <row r="57697" spans="12:20" ht="16.8">
      <c r="L57697" s="404"/>
      <c r="M57697" s="404"/>
      <c r="N57697" s="404"/>
      <c r="O57697" s="404"/>
      <c r="P57697" s="404"/>
      <c r="Q57697" s="404"/>
      <c r="R57697" s="404"/>
      <c r="S57697" s="404"/>
      <c r="T57697" s="404"/>
    </row>
    <row r="57698" spans="12:20" ht="16.8">
      <c r="L57698" s="404"/>
      <c r="M57698" s="404"/>
      <c r="N57698" s="404"/>
      <c r="O57698" s="404"/>
      <c r="P57698" s="404"/>
      <c r="Q57698" s="404"/>
      <c r="R57698" s="404"/>
      <c r="S57698" s="404"/>
      <c r="T57698" s="404"/>
    </row>
    <row r="57699" spans="12:20" ht="16.8">
      <c r="L57699" s="404"/>
      <c r="M57699" s="404"/>
      <c r="N57699" s="404"/>
      <c r="O57699" s="404"/>
      <c r="P57699" s="404"/>
      <c r="Q57699" s="404"/>
      <c r="R57699" s="404"/>
      <c r="S57699" s="404"/>
      <c r="T57699" s="404"/>
    </row>
    <row r="57700" spans="12:20" ht="16.8">
      <c r="L57700" s="404"/>
      <c r="M57700" s="404"/>
      <c r="N57700" s="404"/>
      <c r="O57700" s="404"/>
      <c r="P57700" s="404"/>
      <c r="Q57700" s="404"/>
      <c r="R57700" s="404"/>
      <c r="S57700" s="404"/>
      <c r="T57700" s="404"/>
    </row>
    <row r="57701" spans="12:20" ht="16.8">
      <c r="L57701" s="404"/>
      <c r="M57701" s="404"/>
      <c r="N57701" s="404"/>
      <c r="O57701" s="404"/>
      <c r="P57701" s="404"/>
      <c r="Q57701" s="404"/>
      <c r="R57701" s="404"/>
      <c r="S57701" s="404"/>
      <c r="T57701" s="404"/>
    </row>
    <row r="57702" spans="12:20" ht="16.8">
      <c r="L57702" s="404"/>
      <c r="M57702" s="404"/>
      <c r="N57702" s="404"/>
      <c r="O57702" s="404"/>
      <c r="P57702" s="404"/>
      <c r="Q57702" s="404"/>
      <c r="R57702" s="404"/>
      <c r="S57702" s="404"/>
      <c r="T57702" s="404"/>
    </row>
    <row r="57703" spans="12:20" ht="16.8">
      <c r="L57703" s="404"/>
      <c r="M57703" s="404"/>
      <c r="N57703" s="404"/>
      <c r="O57703" s="404"/>
      <c r="P57703" s="404"/>
      <c r="Q57703" s="404"/>
      <c r="R57703" s="404"/>
      <c r="S57703" s="404"/>
      <c r="T57703" s="404"/>
    </row>
    <row r="57704" spans="12:20" ht="16.8">
      <c r="L57704" s="404"/>
      <c r="M57704" s="404"/>
      <c r="N57704" s="404"/>
      <c r="O57704" s="404"/>
      <c r="P57704" s="404"/>
      <c r="Q57704" s="404"/>
      <c r="R57704" s="404"/>
      <c r="S57704" s="404"/>
      <c r="T57704" s="404"/>
    </row>
    <row r="57705" spans="12:20" ht="16.8">
      <c r="L57705" s="404"/>
      <c r="M57705" s="404"/>
      <c r="N57705" s="404"/>
      <c r="O57705" s="404"/>
      <c r="P57705" s="404"/>
      <c r="Q57705" s="404"/>
      <c r="R57705" s="404"/>
      <c r="S57705" s="404"/>
      <c r="T57705" s="404"/>
    </row>
    <row r="57706" spans="12:20" ht="16.8">
      <c r="L57706" s="404"/>
      <c r="M57706" s="404"/>
      <c r="N57706" s="404"/>
      <c r="O57706" s="404"/>
      <c r="P57706" s="404"/>
      <c r="Q57706" s="404"/>
      <c r="R57706" s="404"/>
      <c r="S57706" s="404"/>
      <c r="T57706" s="404"/>
    </row>
    <row r="57707" spans="12:20" ht="16.8">
      <c r="L57707" s="404"/>
      <c r="M57707" s="404"/>
      <c r="N57707" s="404"/>
      <c r="O57707" s="404"/>
      <c r="P57707" s="404"/>
      <c r="Q57707" s="404"/>
      <c r="R57707" s="404"/>
      <c r="S57707" s="404"/>
      <c r="T57707" s="404"/>
    </row>
    <row r="57708" spans="12:20" ht="16.8">
      <c r="L57708" s="404"/>
      <c r="M57708" s="404"/>
      <c r="N57708" s="404"/>
      <c r="O57708" s="404"/>
      <c r="P57708" s="404"/>
      <c r="Q57708" s="404"/>
      <c r="R57708" s="404"/>
      <c r="S57708" s="404"/>
      <c r="T57708" s="404"/>
    </row>
    <row r="57709" spans="12:20" ht="16.8">
      <c r="L57709" s="404"/>
      <c r="M57709" s="404"/>
      <c r="N57709" s="404"/>
      <c r="O57709" s="404"/>
      <c r="P57709" s="404"/>
      <c r="Q57709" s="404"/>
      <c r="R57709" s="404"/>
      <c r="S57709" s="404"/>
      <c r="T57709" s="404"/>
    </row>
    <row r="57710" spans="12:20" ht="16.8">
      <c r="L57710" s="404"/>
      <c r="M57710" s="404"/>
      <c r="N57710" s="404"/>
      <c r="O57710" s="404"/>
      <c r="P57710" s="404"/>
      <c r="Q57710" s="404"/>
      <c r="R57710" s="404"/>
      <c r="S57710" s="404"/>
      <c r="T57710" s="404"/>
    </row>
    <row r="57711" spans="12:20" ht="16.8">
      <c r="L57711" s="404"/>
      <c r="M57711" s="404"/>
      <c r="N57711" s="404"/>
      <c r="O57711" s="404"/>
      <c r="P57711" s="404"/>
      <c r="Q57711" s="404"/>
      <c r="R57711" s="404"/>
      <c r="S57711" s="404"/>
      <c r="T57711" s="404"/>
    </row>
    <row r="57712" spans="12:20" ht="16.8">
      <c r="L57712" s="404"/>
      <c r="M57712" s="404"/>
      <c r="N57712" s="404"/>
      <c r="O57712" s="404"/>
      <c r="P57712" s="404"/>
      <c r="Q57712" s="404"/>
      <c r="R57712" s="404"/>
      <c r="S57712" s="404"/>
      <c r="T57712" s="404"/>
    </row>
    <row r="57713" spans="12:20" ht="16.8">
      <c r="L57713" s="404"/>
      <c r="M57713" s="404"/>
      <c r="N57713" s="404"/>
      <c r="O57713" s="404"/>
      <c r="P57713" s="404"/>
      <c r="Q57713" s="404"/>
      <c r="R57713" s="404"/>
      <c r="S57713" s="404"/>
      <c r="T57713" s="404"/>
    </row>
    <row r="57714" spans="12:20" ht="16.8">
      <c r="L57714" s="404"/>
      <c r="M57714" s="404"/>
      <c r="N57714" s="404"/>
      <c r="O57714" s="404"/>
      <c r="P57714" s="404"/>
      <c r="Q57714" s="404"/>
      <c r="R57714" s="404"/>
      <c r="S57714" s="404"/>
      <c r="T57714" s="404"/>
    </row>
    <row r="57715" spans="12:20" ht="16.8">
      <c r="L57715" s="404"/>
      <c r="M57715" s="404"/>
      <c r="N57715" s="404"/>
      <c r="O57715" s="404"/>
      <c r="P57715" s="404"/>
      <c r="Q57715" s="404"/>
      <c r="R57715" s="404"/>
      <c r="S57715" s="404"/>
      <c r="T57715" s="404"/>
    </row>
    <row r="57716" spans="12:20" ht="16.8">
      <c r="L57716" s="404"/>
      <c r="M57716" s="404"/>
      <c r="N57716" s="404"/>
      <c r="O57716" s="404"/>
      <c r="P57716" s="404"/>
      <c r="Q57716" s="404"/>
      <c r="R57716" s="404"/>
      <c r="S57716" s="404"/>
      <c r="T57716" s="404"/>
    </row>
    <row r="57717" spans="12:20" ht="16.8">
      <c r="L57717" s="404"/>
      <c r="M57717" s="404"/>
      <c r="N57717" s="404"/>
      <c r="O57717" s="404"/>
      <c r="P57717" s="404"/>
      <c r="Q57717" s="404"/>
      <c r="R57717" s="404"/>
      <c r="S57717" s="404"/>
      <c r="T57717" s="404"/>
    </row>
    <row r="57718" spans="12:20" ht="16.8">
      <c r="L57718" s="404"/>
      <c r="M57718" s="404"/>
      <c r="N57718" s="404"/>
      <c r="O57718" s="404"/>
      <c r="P57718" s="404"/>
      <c r="Q57718" s="404"/>
      <c r="R57718" s="404"/>
      <c r="S57718" s="404"/>
      <c r="T57718" s="404"/>
    </row>
    <row r="57719" spans="12:20" ht="16.8">
      <c r="L57719" s="404"/>
      <c r="M57719" s="404"/>
      <c r="N57719" s="404"/>
      <c r="O57719" s="404"/>
      <c r="P57719" s="404"/>
      <c r="Q57719" s="404"/>
      <c r="R57719" s="404"/>
      <c r="S57719" s="404"/>
      <c r="T57719" s="404"/>
    </row>
    <row r="57720" spans="12:20" ht="16.8">
      <c r="L57720" s="404"/>
      <c r="M57720" s="404"/>
      <c r="N57720" s="404"/>
      <c r="O57720" s="404"/>
      <c r="P57720" s="404"/>
      <c r="Q57720" s="404"/>
      <c r="R57720" s="404"/>
      <c r="S57720" s="404"/>
      <c r="T57720" s="404"/>
    </row>
    <row r="57721" spans="12:20" ht="16.8">
      <c r="L57721" s="404"/>
      <c r="M57721" s="404"/>
      <c r="N57721" s="404"/>
      <c r="O57721" s="404"/>
      <c r="P57721" s="404"/>
      <c r="Q57721" s="404"/>
      <c r="R57721" s="404"/>
      <c r="S57721" s="404"/>
      <c r="T57721" s="404"/>
    </row>
    <row r="57722" spans="12:20" ht="16.8">
      <c r="L57722" s="404"/>
      <c r="M57722" s="404"/>
      <c r="N57722" s="404"/>
      <c r="O57722" s="404"/>
      <c r="P57722" s="404"/>
      <c r="Q57722" s="404"/>
      <c r="R57722" s="404"/>
      <c r="S57722" s="404"/>
      <c r="T57722" s="404"/>
    </row>
    <row r="57723" spans="12:20" ht="16.8">
      <c r="L57723" s="404"/>
      <c r="M57723" s="404"/>
      <c r="N57723" s="404"/>
      <c r="O57723" s="404"/>
      <c r="P57723" s="404"/>
      <c r="Q57723" s="404"/>
      <c r="R57723" s="404"/>
      <c r="S57723" s="404"/>
      <c r="T57723" s="404"/>
    </row>
    <row r="57724" spans="12:20" ht="16.8">
      <c r="L57724" s="404"/>
      <c r="M57724" s="404"/>
      <c r="N57724" s="404"/>
      <c r="O57724" s="404"/>
      <c r="P57724" s="404"/>
      <c r="Q57724" s="404"/>
      <c r="R57724" s="404"/>
      <c r="S57724" s="404"/>
      <c r="T57724" s="404"/>
    </row>
    <row r="57725" spans="12:20" ht="16.8">
      <c r="L57725" s="404"/>
      <c r="M57725" s="404"/>
      <c r="N57725" s="404"/>
      <c r="O57725" s="404"/>
      <c r="P57725" s="404"/>
      <c r="Q57725" s="404"/>
      <c r="R57725" s="404"/>
      <c r="S57725" s="404"/>
      <c r="T57725" s="404"/>
    </row>
    <row r="57726" spans="12:20" ht="16.8">
      <c r="L57726" s="404"/>
      <c r="M57726" s="404"/>
      <c r="N57726" s="404"/>
      <c r="O57726" s="404"/>
      <c r="P57726" s="404"/>
      <c r="Q57726" s="404"/>
      <c r="R57726" s="404"/>
      <c r="S57726" s="404"/>
      <c r="T57726" s="404"/>
    </row>
    <row r="57727" spans="12:20" ht="16.8">
      <c r="L57727" s="404"/>
      <c r="M57727" s="404"/>
      <c r="N57727" s="404"/>
      <c r="O57727" s="404"/>
      <c r="P57727" s="404"/>
      <c r="Q57727" s="404"/>
      <c r="R57727" s="404"/>
      <c r="S57727" s="404"/>
      <c r="T57727" s="404"/>
    </row>
    <row r="57728" spans="12:20" ht="16.8">
      <c r="L57728" s="404"/>
      <c r="M57728" s="404"/>
      <c r="N57728" s="404"/>
      <c r="O57728" s="404"/>
      <c r="P57728" s="404"/>
      <c r="Q57728" s="404"/>
      <c r="R57728" s="404"/>
      <c r="S57728" s="404"/>
      <c r="T57728" s="404"/>
    </row>
    <row r="57729" spans="12:20" ht="16.8">
      <c r="L57729" s="404"/>
      <c r="M57729" s="404"/>
      <c r="N57729" s="404"/>
      <c r="O57729" s="404"/>
      <c r="P57729" s="404"/>
      <c r="Q57729" s="404"/>
      <c r="R57729" s="404"/>
      <c r="S57729" s="404"/>
      <c r="T57729" s="404"/>
    </row>
    <row r="57730" spans="12:20" ht="16.8">
      <c r="L57730" s="404"/>
      <c r="M57730" s="404"/>
      <c r="N57730" s="404"/>
      <c r="O57730" s="404"/>
      <c r="P57730" s="404"/>
      <c r="Q57730" s="404"/>
      <c r="R57730" s="404"/>
      <c r="S57730" s="404"/>
      <c r="T57730" s="404"/>
    </row>
    <row r="57731" spans="12:20" ht="16.8">
      <c r="L57731" s="404"/>
      <c r="M57731" s="404"/>
      <c r="N57731" s="404"/>
      <c r="O57731" s="404"/>
      <c r="P57731" s="404"/>
      <c r="Q57731" s="404"/>
      <c r="R57731" s="404"/>
      <c r="S57731" s="404"/>
      <c r="T57731" s="404"/>
    </row>
    <row r="57732" spans="12:20" ht="16.8">
      <c r="L57732" s="404"/>
      <c r="M57732" s="404"/>
      <c r="N57732" s="404"/>
      <c r="O57732" s="404"/>
      <c r="P57732" s="404"/>
      <c r="Q57732" s="404"/>
      <c r="R57732" s="404"/>
      <c r="S57732" s="404"/>
      <c r="T57732" s="404"/>
    </row>
    <row r="57733" spans="12:20" ht="16.8">
      <c r="L57733" s="404"/>
      <c r="M57733" s="404"/>
      <c r="N57733" s="404"/>
      <c r="O57733" s="404"/>
      <c r="P57733" s="404"/>
      <c r="Q57733" s="404"/>
      <c r="R57733" s="404"/>
      <c r="S57733" s="404"/>
      <c r="T57733" s="404"/>
    </row>
    <row r="57734" spans="12:20" ht="16.8">
      <c r="L57734" s="404"/>
      <c r="M57734" s="404"/>
      <c r="N57734" s="404"/>
      <c r="O57734" s="404"/>
      <c r="P57734" s="404"/>
      <c r="Q57734" s="404"/>
      <c r="R57734" s="404"/>
      <c r="S57734" s="404"/>
      <c r="T57734" s="404"/>
    </row>
    <row r="57735" spans="12:20" ht="16.8">
      <c r="L57735" s="404"/>
      <c r="M57735" s="404"/>
      <c r="N57735" s="404"/>
      <c r="O57735" s="404"/>
      <c r="P57735" s="404"/>
      <c r="Q57735" s="404"/>
      <c r="R57735" s="404"/>
      <c r="S57735" s="404"/>
      <c r="T57735" s="404"/>
    </row>
    <row r="57736" spans="12:20" ht="16.8">
      <c r="L57736" s="404"/>
      <c r="M57736" s="404"/>
      <c r="N57736" s="404"/>
      <c r="O57736" s="404"/>
      <c r="P57736" s="404"/>
      <c r="Q57736" s="404"/>
      <c r="R57736" s="404"/>
      <c r="S57736" s="404"/>
      <c r="T57736" s="404"/>
    </row>
    <row r="57737" spans="12:20" ht="16.8">
      <c r="L57737" s="404"/>
      <c r="M57737" s="404"/>
      <c r="N57737" s="404"/>
      <c r="O57737" s="404"/>
      <c r="P57737" s="404"/>
      <c r="Q57737" s="404"/>
      <c r="R57737" s="404"/>
      <c r="S57737" s="404"/>
      <c r="T57737" s="404"/>
    </row>
    <row r="57738" spans="12:20" ht="16.8">
      <c r="L57738" s="404"/>
      <c r="M57738" s="404"/>
      <c r="N57738" s="404"/>
      <c r="O57738" s="404"/>
      <c r="P57738" s="404"/>
      <c r="Q57738" s="404"/>
      <c r="R57738" s="404"/>
      <c r="S57738" s="404"/>
      <c r="T57738" s="404"/>
    </row>
    <row r="57739" spans="12:20" ht="16.8">
      <c r="L57739" s="404"/>
      <c r="M57739" s="404"/>
      <c r="N57739" s="404"/>
      <c r="O57739" s="404"/>
      <c r="P57739" s="404"/>
      <c r="Q57739" s="404"/>
      <c r="R57739" s="404"/>
      <c r="S57739" s="404"/>
      <c r="T57739" s="404"/>
    </row>
    <row r="57740" spans="12:20" ht="16.8">
      <c r="L57740" s="404"/>
      <c r="M57740" s="404"/>
      <c r="N57740" s="404"/>
      <c r="O57740" s="404"/>
      <c r="P57740" s="404"/>
      <c r="Q57740" s="404"/>
      <c r="R57740" s="404"/>
      <c r="S57740" s="404"/>
      <c r="T57740" s="404"/>
    </row>
    <row r="57741" spans="12:20" ht="16.8">
      <c r="L57741" s="404"/>
      <c r="M57741" s="404"/>
      <c r="N57741" s="404"/>
      <c r="O57741" s="404"/>
      <c r="P57741" s="404"/>
      <c r="Q57741" s="404"/>
      <c r="R57741" s="404"/>
      <c r="S57741" s="404"/>
      <c r="T57741" s="404"/>
    </row>
    <row r="57742" spans="12:20" ht="16.8">
      <c r="L57742" s="404"/>
      <c r="M57742" s="404"/>
      <c r="N57742" s="404"/>
      <c r="O57742" s="404"/>
      <c r="P57742" s="404"/>
      <c r="Q57742" s="404"/>
      <c r="R57742" s="404"/>
      <c r="S57742" s="404"/>
      <c r="T57742" s="404"/>
    </row>
    <row r="57743" spans="12:20" ht="16.8">
      <c r="L57743" s="404"/>
      <c r="M57743" s="404"/>
      <c r="N57743" s="404"/>
      <c r="O57743" s="404"/>
      <c r="P57743" s="404"/>
      <c r="Q57743" s="404"/>
      <c r="R57743" s="404"/>
      <c r="S57743" s="404"/>
      <c r="T57743" s="404"/>
    </row>
    <row r="57744" spans="12:20" ht="16.8">
      <c r="L57744" s="404"/>
      <c r="M57744" s="404"/>
      <c r="N57744" s="404"/>
      <c r="O57744" s="404"/>
      <c r="P57744" s="404"/>
      <c r="Q57744" s="404"/>
      <c r="R57744" s="404"/>
      <c r="S57744" s="404"/>
      <c r="T57744" s="404"/>
    </row>
    <row r="57745" spans="12:20" ht="16.8">
      <c r="L57745" s="404"/>
      <c r="M57745" s="404"/>
      <c r="N57745" s="404"/>
      <c r="O57745" s="404"/>
      <c r="P57745" s="404"/>
      <c r="Q57745" s="404"/>
      <c r="R57745" s="404"/>
      <c r="S57745" s="404"/>
      <c r="T57745" s="404"/>
    </row>
    <row r="57746" spans="12:20" ht="16.8">
      <c r="L57746" s="404"/>
      <c r="M57746" s="404"/>
      <c r="N57746" s="404"/>
      <c r="O57746" s="404"/>
      <c r="P57746" s="404"/>
      <c r="Q57746" s="404"/>
      <c r="R57746" s="404"/>
      <c r="S57746" s="404"/>
      <c r="T57746" s="404"/>
    </row>
    <row r="57747" spans="12:20" ht="16.8">
      <c r="L57747" s="404"/>
      <c r="M57747" s="404"/>
      <c r="N57747" s="404"/>
      <c r="O57747" s="404"/>
      <c r="P57747" s="404"/>
      <c r="Q57747" s="404"/>
      <c r="R57747" s="404"/>
      <c r="S57747" s="404"/>
      <c r="T57747" s="404"/>
    </row>
    <row r="57748" spans="12:20" ht="16.8">
      <c r="L57748" s="404"/>
      <c r="M57748" s="404"/>
      <c r="N57748" s="404"/>
      <c r="O57748" s="404"/>
      <c r="P57748" s="404"/>
      <c r="Q57748" s="404"/>
      <c r="R57748" s="404"/>
      <c r="S57748" s="404"/>
      <c r="T57748" s="404"/>
    </row>
    <row r="57749" spans="12:20" ht="16.8">
      <c r="L57749" s="404"/>
      <c r="M57749" s="404"/>
      <c r="N57749" s="404"/>
      <c r="O57749" s="404"/>
      <c r="P57749" s="404"/>
      <c r="Q57749" s="404"/>
      <c r="R57749" s="404"/>
      <c r="S57749" s="404"/>
      <c r="T57749" s="404"/>
    </row>
    <row r="57750" spans="12:20" ht="16.8">
      <c r="L57750" s="404"/>
      <c r="M57750" s="404"/>
      <c r="N57750" s="404"/>
      <c r="O57750" s="404"/>
      <c r="P57750" s="404"/>
      <c r="Q57750" s="404"/>
      <c r="R57750" s="404"/>
      <c r="S57750" s="404"/>
      <c r="T57750" s="404"/>
    </row>
    <row r="57751" spans="12:20" ht="16.8">
      <c r="L57751" s="404"/>
      <c r="M57751" s="404"/>
      <c r="N57751" s="404"/>
      <c r="O57751" s="404"/>
      <c r="P57751" s="404"/>
      <c r="Q57751" s="404"/>
      <c r="R57751" s="404"/>
      <c r="S57751" s="404"/>
      <c r="T57751" s="404"/>
    </row>
    <row r="57752" spans="12:20" ht="16.8">
      <c r="L57752" s="404"/>
      <c r="M57752" s="404"/>
      <c r="N57752" s="404"/>
      <c r="O57752" s="404"/>
      <c r="P57752" s="404"/>
      <c r="Q57752" s="404"/>
      <c r="R57752" s="404"/>
      <c r="S57752" s="404"/>
      <c r="T57752" s="404"/>
    </row>
    <row r="57753" spans="12:20" ht="16.8">
      <c r="L57753" s="404"/>
      <c r="M57753" s="404"/>
      <c r="N57753" s="404"/>
      <c r="O57753" s="404"/>
      <c r="P57753" s="404"/>
      <c r="Q57753" s="404"/>
      <c r="R57753" s="404"/>
      <c r="S57753" s="404"/>
      <c r="T57753" s="404"/>
    </row>
    <row r="57754" spans="12:20" ht="16.8">
      <c r="L57754" s="404"/>
      <c r="M57754" s="404"/>
      <c r="N57754" s="404"/>
      <c r="O57754" s="404"/>
      <c r="P57754" s="404"/>
      <c r="Q57754" s="404"/>
      <c r="R57754" s="404"/>
      <c r="S57754" s="404"/>
      <c r="T57754" s="404"/>
    </row>
    <row r="57755" spans="12:20" ht="16.8">
      <c r="L57755" s="404"/>
      <c r="M57755" s="404"/>
      <c r="N57755" s="404"/>
      <c r="O57755" s="404"/>
      <c r="P57755" s="404"/>
      <c r="Q57755" s="404"/>
      <c r="R57755" s="404"/>
      <c r="S57755" s="404"/>
      <c r="T57755" s="404"/>
    </row>
    <row r="57756" spans="12:20" ht="16.8">
      <c r="L57756" s="404"/>
      <c r="M57756" s="404"/>
      <c r="N57756" s="404"/>
      <c r="O57756" s="404"/>
      <c r="P57756" s="404"/>
      <c r="Q57756" s="404"/>
      <c r="R57756" s="404"/>
      <c r="S57756" s="404"/>
      <c r="T57756" s="404"/>
    </row>
    <row r="57757" spans="12:20" ht="16.8">
      <c r="L57757" s="404"/>
      <c r="M57757" s="404"/>
      <c r="N57757" s="404"/>
      <c r="O57757" s="404"/>
      <c r="P57757" s="404"/>
      <c r="Q57757" s="404"/>
      <c r="R57757" s="404"/>
      <c r="S57757" s="404"/>
      <c r="T57757" s="404"/>
    </row>
    <row r="57758" spans="12:20" ht="16.8">
      <c r="L57758" s="404"/>
      <c r="M57758" s="404"/>
      <c r="N57758" s="404"/>
      <c r="O57758" s="404"/>
      <c r="P57758" s="404"/>
      <c r="Q57758" s="404"/>
      <c r="R57758" s="404"/>
      <c r="S57758" s="404"/>
      <c r="T57758" s="404"/>
    </row>
    <row r="57759" spans="12:20" ht="16.8">
      <c r="L57759" s="404"/>
      <c r="M57759" s="404"/>
      <c r="N57759" s="404"/>
      <c r="O57759" s="404"/>
      <c r="P57759" s="404"/>
      <c r="Q57759" s="404"/>
      <c r="R57759" s="404"/>
      <c r="S57759" s="404"/>
      <c r="T57759" s="404"/>
    </row>
    <row r="57760" spans="12:20" ht="16.8">
      <c r="L57760" s="404"/>
      <c r="M57760" s="404"/>
      <c r="N57760" s="404"/>
      <c r="O57760" s="404"/>
      <c r="P57760" s="404"/>
      <c r="Q57760" s="404"/>
      <c r="R57760" s="404"/>
      <c r="S57760" s="404"/>
      <c r="T57760" s="404"/>
    </row>
    <row r="57761" spans="12:20" ht="16.8">
      <c r="L57761" s="404"/>
      <c r="M57761" s="404"/>
      <c r="N57761" s="404"/>
      <c r="O57761" s="404"/>
      <c r="P57761" s="404"/>
      <c r="Q57761" s="404"/>
      <c r="R57761" s="404"/>
      <c r="S57761" s="404"/>
      <c r="T57761" s="404"/>
    </row>
    <row r="57762" spans="12:20" ht="16.8">
      <c r="L57762" s="404"/>
      <c r="M57762" s="404"/>
      <c r="N57762" s="404"/>
      <c r="O57762" s="404"/>
      <c r="P57762" s="404"/>
      <c r="Q57762" s="404"/>
      <c r="R57762" s="404"/>
      <c r="S57762" s="404"/>
      <c r="T57762" s="404"/>
    </row>
    <row r="57763" spans="12:20" ht="16.8">
      <c r="L57763" s="404"/>
      <c r="M57763" s="404"/>
      <c r="N57763" s="404"/>
      <c r="O57763" s="404"/>
      <c r="P57763" s="404"/>
      <c r="Q57763" s="404"/>
      <c r="R57763" s="404"/>
      <c r="S57763" s="404"/>
      <c r="T57763" s="404"/>
    </row>
    <row r="57764" spans="12:20" ht="16.8">
      <c r="L57764" s="404"/>
      <c r="M57764" s="404"/>
      <c r="N57764" s="404"/>
      <c r="O57764" s="404"/>
      <c r="P57764" s="404"/>
      <c r="Q57764" s="404"/>
      <c r="R57764" s="404"/>
      <c r="S57764" s="404"/>
      <c r="T57764" s="404"/>
    </row>
    <row r="57765" spans="12:20" ht="16.8">
      <c r="L57765" s="404"/>
      <c r="M57765" s="404"/>
      <c r="N57765" s="404"/>
      <c r="O57765" s="404"/>
      <c r="P57765" s="404"/>
      <c r="Q57765" s="404"/>
      <c r="R57765" s="404"/>
      <c r="S57765" s="404"/>
      <c r="T57765" s="404"/>
    </row>
    <row r="57766" spans="12:20" ht="16.8">
      <c r="L57766" s="404"/>
      <c r="M57766" s="404"/>
      <c r="N57766" s="404"/>
      <c r="O57766" s="404"/>
      <c r="P57766" s="404"/>
      <c r="Q57766" s="404"/>
      <c r="R57766" s="404"/>
      <c r="S57766" s="404"/>
      <c r="T57766" s="404"/>
    </row>
    <row r="57767" spans="12:20" ht="16.8">
      <c r="L57767" s="404"/>
      <c r="M57767" s="404"/>
      <c r="N57767" s="404"/>
      <c r="O57767" s="404"/>
      <c r="P57767" s="404"/>
      <c r="Q57767" s="404"/>
      <c r="R57767" s="404"/>
      <c r="S57767" s="404"/>
      <c r="T57767" s="404"/>
    </row>
    <row r="57768" spans="12:20" ht="16.8">
      <c r="L57768" s="404"/>
      <c r="M57768" s="404"/>
      <c r="N57768" s="404"/>
      <c r="O57768" s="404"/>
      <c r="P57768" s="404"/>
      <c r="Q57768" s="404"/>
      <c r="R57768" s="404"/>
      <c r="S57768" s="404"/>
      <c r="T57768" s="404"/>
    </row>
    <row r="57769" spans="12:20" ht="16.8">
      <c r="L57769" s="404"/>
      <c r="M57769" s="404"/>
      <c r="N57769" s="404"/>
      <c r="O57769" s="404"/>
      <c r="P57769" s="404"/>
      <c r="Q57769" s="404"/>
      <c r="R57769" s="404"/>
      <c r="S57769" s="404"/>
      <c r="T57769" s="404"/>
    </row>
    <row r="57770" spans="12:20" ht="16.8">
      <c r="L57770" s="404"/>
      <c r="M57770" s="404"/>
      <c r="N57770" s="404"/>
      <c r="O57770" s="404"/>
      <c r="P57770" s="404"/>
      <c r="Q57770" s="404"/>
      <c r="R57770" s="404"/>
      <c r="S57770" s="404"/>
      <c r="T57770" s="404"/>
    </row>
    <row r="57771" spans="12:20" ht="16.8">
      <c r="L57771" s="404"/>
      <c r="M57771" s="404"/>
      <c r="N57771" s="404"/>
      <c r="O57771" s="404"/>
      <c r="P57771" s="404"/>
      <c r="Q57771" s="404"/>
      <c r="R57771" s="404"/>
      <c r="S57771" s="404"/>
      <c r="T57771" s="404"/>
    </row>
    <row r="57772" spans="12:20" ht="16.8">
      <c r="L57772" s="404"/>
      <c r="M57772" s="404"/>
      <c r="N57772" s="404"/>
      <c r="O57772" s="404"/>
      <c r="P57772" s="404"/>
      <c r="Q57772" s="404"/>
      <c r="R57772" s="404"/>
      <c r="S57772" s="404"/>
      <c r="T57772" s="404"/>
    </row>
    <row r="57773" spans="12:20" ht="16.8">
      <c r="L57773" s="404"/>
      <c r="M57773" s="404"/>
      <c r="N57773" s="404"/>
      <c r="O57773" s="404"/>
      <c r="P57773" s="404"/>
      <c r="Q57773" s="404"/>
      <c r="R57773" s="404"/>
      <c r="S57773" s="404"/>
      <c r="T57773" s="404"/>
    </row>
    <row r="57774" spans="12:20" ht="16.8">
      <c r="L57774" s="404"/>
      <c r="M57774" s="404"/>
      <c r="N57774" s="404"/>
      <c r="O57774" s="404"/>
      <c r="P57774" s="404"/>
      <c r="Q57774" s="404"/>
      <c r="R57774" s="404"/>
      <c r="S57774" s="404"/>
      <c r="T57774" s="404"/>
    </row>
    <row r="57775" spans="12:20" ht="16.8">
      <c r="L57775" s="404"/>
      <c r="M57775" s="404"/>
      <c r="N57775" s="404"/>
      <c r="O57775" s="404"/>
      <c r="P57775" s="404"/>
      <c r="Q57775" s="404"/>
      <c r="R57775" s="404"/>
      <c r="S57775" s="404"/>
      <c r="T57775" s="404"/>
    </row>
    <row r="57776" spans="12:20" ht="16.8">
      <c r="L57776" s="404"/>
      <c r="M57776" s="404"/>
      <c r="N57776" s="404"/>
      <c r="O57776" s="404"/>
      <c r="P57776" s="404"/>
      <c r="Q57776" s="404"/>
      <c r="R57776" s="404"/>
      <c r="S57776" s="404"/>
      <c r="T57776" s="404"/>
    </row>
    <row r="57777" spans="12:20" ht="16.8">
      <c r="L57777" s="404"/>
      <c r="M57777" s="404"/>
      <c r="N57777" s="404"/>
      <c r="O57777" s="404"/>
      <c r="P57777" s="404"/>
      <c r="Q57777" s="404"/>
      <c r="R57777" s="404"/>
      <c r="S57777" s="404"/>
      <c r="T57777" s="404"/>
    </row>
    <row r="57778" spans="12:20" ht="16.8">
      <c r="L57778" s="404"/>
      <c r="M57778" s="404"/>
      <c r="N57778" s="404"/>
      <c r="O57778" s="404"/>
      <c r="P57778" s="404"/>
      <c r="Q57778" s="404"/>
      <c r="R57778" s="404"/>
      <c r="S57778" s="404"/>
      <c r="T57778" s="404"/>
    </row>
    <row r="57779" spans="12:20" ht="16.8">
      <c r="L57779" s="404"/>
      <c r="M57779" s="404"/>
      <c r="N57779" s="404"/>
      <c r="O57779" s="404"/>
      <c r="P57779" s="404"/>
      <c r="Q57779" s="404"/>
      <c r="R57779" s="404"/>
      <c r="S57779" s="404"/>
      <c r="T57779" s="404"/>
    </row>
    <row r="57780" spans="12:20" ht="16.8">
      <c r="L57780" s="404"/>
      <c r="M57780" s="404"/>
      <c r="N57780" s="404"/>
      <c r="O57780" s="404"/>
      <c r="P57780" s="404"/>
      <c r="Q57780" s="404"/>
      <c r="R57780" s="404"/>
      <c r="S57780" s="404"/>
      <c r="T57780" s="404"/>
    </row>
    <row r="57781" spans="12:20" ht="16.8">
      <c r="L57781" s="404"/>
      <c r="M57781" s="404"/>
      <c r="N57781" s="404"/>
      <c r="O57781" s="404"/>
      <c r="P57781" s="404"/>
      <c r="Q57781" s="404"/>
      <c r="R57781" s="404"/>
      <c r="S57781" s="404"/>
      <c r="T57781" s="404"/>
    </row>
    <row r="57782" spans="12:20" ht="16.8">
      <c r="L57782" s="404"/>
      <c r="M57782" s="404"/>
      <c r="N57782" s="404"/>
      <c r="O57782" s="404"/>
      <c r="P57782" s="404"/>
      <c r="Q57782" s="404"/>
      <c r="R57782" s="404"/>
      <c r="S57782" s="404"/>
      <c r="T57782" s="404"/>
    </row>
    <row r="57783" spans="12:20" ht="16.8">
      <c r="L57783" s="404"/>
      <c r="M57783" s="404"/>
      <c r="N57783" s="404"/>
      <c r="O57783" s="404"/>
      <c r="P57783" s="404"/>
      <c r="Q57783" s="404"/>
      <c r="R57783" s="404"/>
      <c r="S57783" s="404"/>
      <c r="T57783" s="404"/>
    </row>
    <row r="57784" spans="12:20" ht="16.8">
      <c r="L57784" s="404"/>
      <c r="M57784" s="404"/>
      <c r="N57784" s="404"/>
      <c r="O57784" s="404"/>
      <c r="P57784" s="404"/>
      <c r="Q57784" s="404"/>
      <c r="R57784" s="404"/>
      <c r="S57784" s="404"/>
      <c r="T57784" s="404"/>
    </row>
    <row r="57785" spans="12:20" ht="16.8">
      <c r="L57785" s="404"/>
      <c r="M57785" s="404"/>
      <c r="N57785" s="404"/>
      <c r="O57785" s="404"/>
      <c r="P57785" s="404"/>
      <c r="Q57785" s="404"/>
      <c r="R57785" s="404"/>
      <c r="S57785" s="404"/>
      <c r="T57785" s="404"/>
    </row>
    <row r="57786" spans="12:20" ht="16.8">
      <c r="L57786" s="404"/>
      <c r="M57786" s="404"/>
      <c r="N57786" s="404"/>
      <c r="O57786" s="404"/>
      <c r="P57786" s="404"/>
      <c r="Q57786" s="404"/>
      <c r="R57786" s="404"/>
      <c r="S57786" s="404"/>
      <c r="T57786" s="404"/>
    </row>
    <row r="57787" spans="12:20" ht="16.8">
      <c r="L57787" s="404"/>
      <c r="M57787" s="404"/>
      <c r="N57787" s="404"/>
      <c r="O57787" s="404"/>
      <c r="P57787" s="404"/>
      <c r="Q57787" s="404"/>
      <c r="R57787" s="404"/>
      <c r="S57787" s="404"/>
      <c r="T57787" s="404"/>
    </row>
    <row r="57788" spans="12:20" ht="16.8">
      <c r="L57788" s="404"/>
      <c r="M57788" s="404"/>
      <c r="N57788" s="404"/>
      <c r="O57788" s="404"/>
      <c r="P57788" s="404"/>
      <c r="Q57788" s="404"/>
      <c r="R57788" s="404"/>
      <c r="S57788" s="404"/>
      <c r="T57788" s="404"/>
    </row>
    <row r="57789" spans="12:20" ht="16.8">
      <c r="L57789" s="404"/>
      <c r="M57789" s="404"/>
      <c r="N57789" s="404"/>
      <c r="O57789" s="404"/>
      <c r="P57789" s="404"/>
      <c r="Q57789" s="404"/>
      <c r="R57789" s="404"/>
      <c r="S57789" s="404"/>
      <c r="T57789" s="404"/>
    </row>
    <row r="57790" spans="12:20" ht="16.8">
      <c r="L57790" s="404"/>
      <c r="M57790" s="404"/>
      <c r="N57790" s="404"/>
      <c r="O57790" s="404"/>
      <c r="P57790" s="404"/>
      <c r="Q57790" s="404"/>
      <c r="R57790" s="404"/>
      <c r="S57790" s="404"/>
      <c r="T57790" s="404"/>
    </row>
    <row r="57791" spans="12:20" ht="16.8">
      <c r="L57791" s="404"/>
      <c r="M57791" s="404"/>
      <c r="N57791" s="404"/>
      <c r="O57791" s="404"/>
      <c r="P57791" s="404"/>
      <c r="Q57791" s="404"/>
      <c r="R57791" s="404"/>
      <c r="S57791" s="404"/>
      <c r="T57791" s="404"/>
    </row>
    <row r="57792" spans="12:20" ht="16.8">
      <c r="L57792" s="404"/>
      <c r="M57792" s="404"/>
      <c r="N57792" s="404"/>
      <c r="O57792" s="404"/>
      <c r="P57792" s="404"/>
      <c r="Q57792" s="404"/>
      <c r="R57792" s="404"/>
      <c r="S57792" s="404"/>
      <c r="T57792" s="404"/>
    </row>
    <row r="57793" spans="12:20" ht="16.8">
      <c r="L57793" s="404"/>
      <c r="M57793" s="404"/>
      <c r="N57793" s="404"/>
      <c r="O57793" s="404"/>
      <c r="P57793" s="404"/>
      <c r="Q57793" s="404"/>
      <c r="R57793" s="404"/>
      <c r="S57793" s="404"/>
      <c r="T57793" s="404"/>
    </row>
    <row r="57794" spans="12:20" ht="16.8">
      <c r="L57794" s="404"/>
      <c r="M57794" s="404"/>
      <c r="N57794" s="404"/>
      <c r="O57794" s="404"/>
      <c r="P57794" s="404"/>
      <c r="Q57794" s="404"/>
      <c r="R57794" s="404"/>
      <c r="S57794" s="404"/>
      <c r="T57794" s="404"/>
    </row>
    <row r="57795" spans="12:20" ht="16.8">
      <c r="L57795" s="404"/>
      <c r="M57795" s="404"/>
      <c r="N57795" s="404"/>
      <c r="O57795" s="404"/>
      <c r="P57795" s="404"/>
      <c r="Q57795" s="404"/>
      <c r="R57795" s="404"/>
      <c r="S57795" s="404"/>
      <c r="T57795" s="404"/>
    </row>
    <row r="57796" spans="12:20" ht="16.8">
      <c r="L57796" s="404"/>
      <c r="M57796" s="404"/>
      <c r="N57796" s="404"/>
      <c r="O57796" s="404"/>
      <c r="P57796" s="404"/>
      <c r="Q57796" s="404"/>
      <c r="R57796" s="404"/>
      <c r="S57796" s="404"/>
      <c r="T57796" s="404"/>
    </row>
    <row r="57797" spans="12:20" ht="16.8">
      <c r="L57797" s="404"/>
      <c r="M57797" s="404"/>
      <c r="N57797" s="404"/>
      <c r="O57797" s="404"/>
      <c r="P57797" s="404"/>
      <c r="Q57797" s="404"/>
      <c r="R57797" s="404"/>
      <c r="S57797" s="404"/>
      <c r="T57797" s="404"/>
    </row>
    <row r="57798" spans="12:20" ht="16.8">
      <c r="L57798" s="404"/>
      <c r="M57798" s="404"/>
      <c r="N57798" s="404"/>
      <c r="O57798" s="404"/>
      <c r="P57798" s="404"/>
      <c r="Q57798" s="404"/>
      <c r="R57798" s="404"/>
      <c r="S57798" s="404"/>
      <c r="T57798" s="404"/>
    </row>
    <row r="57799" spans="12:20" ht="16.8">
      <c r="L57799" s="404"/>
      <c r="M57799" s="404"/>
      <c r="N57799" s="404"/>
      <c r="O57799" s="404"/>
      <c r="P57799" s="404"/>
      <c r="Q57799" s="404"/>
      <c r="R57799" s="404"/>
      <c r="S57799" s="404"/>
      <c r="T57799" s="404"/>
    </row>
    <row r="57800" spans="12:20" ht="16.8">
      <c r="L57800" s="404"/>
      <c r="M57800" s="404"/>
      <c r="N57800" s="404"/>
      <c r="O57800" s="404"/>
      <c r="P57800" s="404"/>
      <c r="Q57800" s="404"/>
      <c r="R57800" s="404"/>
      <c r="S57800" s="404"/>
      <c r="T57800" s="404"/>
    </row>
    <row r="57801" spans="12:20" ht="16.8">
      <c r="L57801" s="404"/>
      <c r="M57801" s="404"/>
      <c r="N57801" s="404"/>
      <c r="O57801" s="404"/>
      <c r="P57801" s="404"/>
      <c r="Q57801" s="404"/>
      <c r="R57801" s="404"/>
      <c r="S57801" s="404"/>
      <c r="T57801" s="404"/>
    </row>
    <row r="57802" spans="12:20" ht="16.8">
      <c r="L57802" s="404"/>
      <c r="M57802" s="404"/>
      <c r="N57802" s="404"/>
      <c r="O57802" s="404"/>
      <c r="P57802" s="404"/>
      <c r="Q57802" s="404"/>
      <c r="R57802" s="404"/>
      <c r="S57802" s="404"/>
      <c r="T57802" s="404"/>
    </row>
    <row r="57803" spans="12:20" ht="16.8">
      <c r="L57803" s="404"/>
      <c r="M57803" s="404"/>
      <c r="N57803" s="404"/>
      <c r="O57803" s="404"/>
      <c r="P57803" s="404"/>
      <c r="Q57803" s="404"/>
      <c r="R57803" s="404"/>
      <c r="S57803" s="404"/>
      <c r="T57803" s="404"/>
    </row>
    <row r="57804" spans="12:20" ht="16.8">
      <c r="L57804" s="404"/>
      <c r="M57804" s="404"/>
      <c r="N57804" s="404"/>
      <c r="O57804" s="404"/>
      <c r="P57804" s="404"/>
      <c r="Q57804" s="404"/>
      <c r="R57804" s="404"/>
      <c r="S57804" s="404"/>
      <c r="T57804" s="404"/>
    </row>
    <row r="57805" spans="12:20" ht="16.8">
      <c r="L57805" s="404"/>
      <c r="M57805" s="404"/>
      <c r="N57805" s="404"/>
      <c r="O57805" s="404"/>
      <c r="P57805" s="404"/>
      <c r="Q57805" s="404"/>
      <c r="R57805" s="404"/>
      <c r="S57805" s="404"/>
      <c r="T57805" s="404"/>
    </row>
    <row r="57806" spans="12:20" ht="16.8">
      <c r="L57806" s="404"/>
      <c r="M57806" s="404"/>
      <c r="N57806" s="404"/>
      <c r="O57806" s="404"/>
      <c r="P57806" s="404"/>
      <c r="Q57806" s="404"/>
      <c r="R57806" s="404"/>
      <c r="S57806" s="404"/>
      <c r="T57806" s="404"/>
    </row>
    <row r="57807" spans="12:20" ht="16.8">
      <c r="L57807" s="404"/>
      <c r="M57807" s="404"/>
      <c r="N57807" s="404"/>
      <c r="O57807" s="404"/>
      <c r="P57807" s="404"/>
      <c r="Q57807" s="404"/>
      <c r="R57807" s="404"/>
      <c r="S57807" s="404"/>
      <c r="T57807" s="404"/>
    </row>
    <row r="57808" spans="12:20" ht="16.8">
      <c r="L57808" s="404"/>
      <c r="M57808" s="404"/>
      <c r="N57808" s="404"/>
      <c r="O57808" s="404"/>
      <c r="P57808" s="404"/>
      <c r="Q57808" s="404"/>
      <c r="R57808" s="404"/>
      <c r="S57808" s="404"/>
      <c r="T57808" s="404"/>
    </row>
    <row r="57809" spans="12:20" ht="16.8">
      <c r="L57809" s="404"/>
      <c r="M57809" s="404"/>
      <c r="N57809" s="404"/>
      <c r="O57809" s="404"/>
      <c r="P57809" s="404"/>
      <c r="Q57809" s="404"/>
      <c r="R57809" s="404"/>
      <c r="S57809" s="404"/>
      <c r="T57809" s="404"/>
    </row>
    <row r="57810" spans="12:20" ht="16.8">
      <c r="L57810" s="404"/>
      <c r="M57810" s="404"/>
      <c r="N57810" s="404"/>
      <c r="O57810" s="404"/>
      <c r="P57810" s="404"/>
      <c r="Q57810" s="404"/>
      <c r="R57810" s="404"/>
      <c r="S57810" s="404"/>
      <c r="T57810" s="404"/>
    </row>
    <row r="57811" spans="12:20" ht="16.8">
      <c r="L57811" s="404"/>
      <c r="M57811" s="404"/>
      <c r="N57811" s="404"/>
      <c r="O57811" s="404"/>
      <c r="P57811" s="404"/>
      <c r="Q57811" s="404"/>
      <c r="R57811" s="404"/>
      <c r="S57811" s="404"/>
      <c r="T57811" s="404"/>
    </row>
    <row r="57812" spans="12:20" ht="16.8">
      <c r="L57812" s="404"/>
      <c r="M57812" s="404"/>
      <c r="N57812" s="404"/>
      <c r="O57812" s="404"/>
      <c r="P57812" s="404"/>
      <c r="Q57812" s="404"/>
      <c r="R57812" s="404"/>
      <c r="S57812" s="404"/>
      <c r="T57812" s="404"/>
    </row>
    <row r="57813" spans="12:20" ht="16.8">
      <c r="L57813" s="404"/>
      <c r="M57813" s="404"/>
      <c r="N57813" s="404"/>
      <c r="O57813" s="404"/>
      <c r="P57813" s="404"/>
      <c r="Q57813" s="404"/>
      <c r="R57813" s="404"/>
      <c r="S57813" s="404"/>
      <c r="T57813" s="404"/>
    </row>
    <row r="57814" spans="12:20" ht="16.8">
      <c r="L57814" s="404"/>
      <c r="M57814" s="404"/>
      <c r="N57814" s="404"/>
      <c r="O57814" s="404"/>
      <c r="P57814" s="404"/>
      <c r="Q57814" s="404"/>
      <c r="R57814" s="404"/>
      <c r="S57814" s="404"/>
      <c r="T57814" s="404"/>
    </row>
    <row r="57815" spans="12:20" ht="16.8">
      <c r="L57815" s="404"/>
      <c r="M57815" s="404"/>
      <c r="N57815" s="404"/>
      <c r="O57815" s="404"/>
      <c r="P57815" s="404"/>
      <c r="Q57815" s="404"/>
      <c r="R57815" s="404"/>
      <c r="S57815" s="404"/>
      <c r="T57815" s="404"/>
    </row>
    <row r="57816" spans="12:20" ht="16.8">
      <c r="L57816" s="404"/>
      <c r="M57816" s="404"/>
      <c r="N57816" s="404"/>
      <c r="O57816" s="404"/>
      <c r="P57816" s="404"/>
      <c r="Q57816" s="404"/>
      <c r="R57816" s="404"/>
      <c r="S57816" s="404"/>
      <c r="T57816" s="404"/>
    </row>
    <row r="57817" spans="12:20" ht="16.8">
      <c r="L57817" s="404"/>
      <c r="M57817" s="404"/>
      <c r="N57817" s="404"/>
      <c r="O57817" s="404"/>
      <c r="P57817" s="404"/>
      <c r="Q57817" s="404"/>
      <c r="R57817" s="404"/>
      <c r="S57817" s="404"/>
      <c r="T57817" s="404"/>
    </row>
    <row r="57818" spans="12:20" ht="16.8">
      <c r="L57818" s="404"/>
      <c r="M57818" s="404"/>
      <c r="N57818" s="404"/>
      <c r="O57818" s="404"/>
      <c r="P57818" s="404"/>
      <c r="Q57818" s="404"/>
      <c r="R57818" s="404"/>
      <c r="S57818" s="404"/>
      <c r="T57818" s="404"/>
    </row>
    <row r="57819" spans="12:20" ht="16.8">
      <c r="L57819" s="404"/>
      <c r="M57819" s="404"/>
      <c r="N57819" s="404"/>
      <c r="O57819" s="404"/>
      <c r="P57819" s="404"/>
      <c r="Q57819" s="404"/>
      <c r="R57819" s="404"/>
      <c r="S57819" s="404"/>
      <c r="T57819" s="404"/>
    </row>
    <row r="57820" spans="12:20" ht="16.8">
      <c r="L57820" s="404"/>
      <c r="M57820" s="404"/>
      <c r="N57820" s="404"/>
      <c r="O57820" s="404"/>
      <c r="P57820" s="404"/>
      <c r="Q57820" s="404"/>
      <c r="R57820" s="404"/>
      <c r="S57820" s="404"/>
      <c r="T57820" s="404"/>
    </row>
    <row r="57821" spans="12:20" ht="16.8">
      <c r="L57821" s="404"/>
      <c r="M57821" s="404"/>
      <c r="N57821" s="404"/>
      <c r="O57821" s="404"/>
      <c r="P57821" s="404"/>
      <c r="Q57821" s="404"/>
      <c r="R57821" s="404"/>
      <c r="S57821" s="404"/>
      <c r="T57821" s="404"/>
    </row>
    <row r="57822" spans="12:20" ht="16.8">
      <c r="L57822" s="404"/>
      <c r="M57822" s="404"/>
      <c r="N57822" s="404"/>
      <c r="O57822" s="404"/>
      <c r="P57822" s="404"/>
      <c r="Q57822" s="404"/>
      <c r="R57822" s="404"/>
      <c r="S57822" s="404"/>
      <c r="T57822" s="404"/>
    </row>
    <row r="57823" spans="12:20" ht="16.8">
      <c r="L57823" s="404"/>
      <c r="M57823" s="404"/>
      <c r="N57823" s="404"/>
      <c r="O57823" s="404"/>
      <c r="P57823" s="404"/>
      <c r="Q57823" s="404"/>
      <c r="R57823" s="404"/>
      <c r="S57823" s="404"/>
      <c r="T57823" s="404"/>
    </row>
    <row r="57824" spans="12:20" ht="16.8">
      <c r="L57824" s="404"/>
      <c r="M57824" s="404"/>
      <c r="N57824" s="404"/>
      <c r="O57824" s="404"/>
      <c r="P57824" s="404"/>
      <c r="Q57824" s="404"/>
      <c r="R57824" s="404"/>
      <c r="S57824" s="404"/>
      <c r="T57824" s="404"/>
    </row>
    <row r="57825" spans="12:20" ht="16.8">
      <c r="L57825" s="404"/>
      <c r="M57825" s="404"/>
      <c r="N57825" s="404"/>
      <c r="O57825" s="404"/>
      <c r="P57825" s="404"/>
      <c r="Q57825" s="404"/>
      <c r="R57825" s="404"/>
      <c r="S57825" s="404"/>
      <c r="T57825" s="404"/>
    </row>
    <row r="57826" spans="12:20" ht="16.8">
      <c r="L57826" s="404"/>
      <c r="M57826" s="404"/>
      <c r="N57826" s="404"/>
      <c r="O57826" s="404"/>
      <c r="P57826" s="404"/>
      <c r="Q57826" s="404"/>
      <c r="R57826" s="404"/>
      <c r="S57826" s="404"/>
      <c r="T57826" s="404"/>
    </row>
    <row r="57827" spans="12:20" ht="16.8">
      <c r="L57827" s="404"/>
      <c r="M57827" s="404"/>
      <c r="N57827" s="404"/>
      <c r="O57827" s="404"/>
      <c r="P57827" s="404"/>
      <c r="Q57827" s="404"/>
      <c r="R57827" s="404"/>
      <c r="S57827" s="404"/>
      <c r="T57827" s="404"/>
    </row>
    <row r="57828" spans="12:20" ht="16.8">
      <c r="L57828" s="404"/>
      <c r="M57828" s="404"/>
      <c r="N57828" s="404"/>
      <c r="O57828" s="404"/>
      <c r="P57828" s="404"/>
      <c r="Q57828" s="404"/>
      <c r="R57828" s="404"/>
      <c r="S57828" s="404"/>
      <c r="T57828" s="404"/>
    </row>
    <row r="57829" spans="12:20" ht="16.8">
      <c r="L57829" s="404"/>
      <c r="M57829" s="404"/>
      <c r="N57829" s="404"/>
      <c r="O57829" s="404"/>
      <c r="P57829" s="404"/>
      <c r="Q57829" s="404"/>
      <c r="R57829" s="404"/>
      <c r="S57829" s="404"/>
      <c r="T57829" s="404"/>
    </row>
    <row r="57830" spans="12:20" ht="16.8">
      <c r="L57830" s="404"/>
      <c r="M57830" s="404"/>
      <c r="N57830" s="404"/>
      <c r="O57830" s="404"/>
      <c r="P57830" s="404"/>
      <c r="Q57830" s="404"/>
      <c r="R57830" s="404"/>
      <c r="S57830" s="404"/>
      <c r="T57830" s="404"/>
    </row>
    <row r="57831" spans="12:20" ht="16.8">
      <c r="L57831" s="404"/>
      <c r="M57831" s="404"/>
      <c r="N57831" s="404"/>
      <c r="O57831" s="404"/>
      <c r="P57831" s="404"/>
      <c r="Q57831" s="404"/>
      <c r="R57831" s="404"/>
      <c r="S57831" s="404"/>
      <c r="T57831" s="404"/>
    </row>
    <row r="57832" spans="12:20" ht="16.8">
      <c r="L57832" s="404"/>
      <c r="M57832" s="404"/>
      <c r="N57832" s="404"/>
      <c r="O57832" s="404"/>
      <c r="P57832" s="404"/>
      <c r="Q57832" s="404"/>
      <c r="R57832" s="404"/>
      <c r="S57832" s="404"/>
      <c r="T57832" s="404"/>
    </row>
    <row r="57833" spans="12:20" ht="16.8">
      <c r="L57833" s="404"/>
      <c r="M57833" s="404"/>
      <c r="N57833" s="404"/>
      <c r="O57833" s="404"/>
      <c r="P57833" s="404"/>
      <c r="Q57833" s="404"/>
      <c r="R57833" s="404"/>
      <c r="S57833" s="404"/>
      <c r="T57833" s="404"/>
    </row>
    <row r="57834" spans="12:20" ht="16.8">
      <c r="L57834" s="404"/>
      <c r="M57834" s="404"/>
      <c r="N57834" s="404"/>
      <c r="O57834" s="404"/>
      <c r="P57834" s="404"/>
      <c r="Q57834" s="404"/>
      <c r="R57834" s="404"/>
      <c r="S57834" s="404"/>
      <c r="T57834" s="404"/>
    </row>
    <row r="57835" spans="12:20" ht="16.8">
      <c r="L57835" s="404"/>
      <c r="M57835" s="404"/>
      <c r="N57835" s="404"/>
      <c r="O57835" s="404"/>
      <c r="P57835" s="404"/>
      <c r="Q57835" s="404"/>
      <c r="R57835" s="404"/>
      <c r="S57835" s="404"/>
      <c r="T57835" s="404"/>
    </row>
    <row r="57836" spans="12:20" ht="16.8">
      <c r="L57836" s="404"/>
      <c r="M57836" s="404"/>
      <c r="N57836" s="404"/>
      <c r="O57836" s="404"/>
      <c r="P57836" s="404"/>
      <c r="Q57836" s="404"/>
      <c r="R57836" s="404"/>
      <c r="S57836" s="404"/>
      <c r="T57836" s="404"/>
    </row>
    <row r="57837" spans="12:20" ht="16.8">
      <c r="L57837" s="404"/>
      <c r="M57837" s="404"/>
      <c r="N57837" s="404"/>
      <c r="O57837" s="404"/>
      <c r="P57837" s="404"/>
      <c r="Q57837" s="404"/>
      <c r="R57837" s="404"/>
      <c r="S57837" s="404"/>
      <c r="T57837" s="404"/>
    </row>
    <row r="57838" spans="12:20" ht="16.8">
      <c r="L57838" s="404"/>
      <c r="M57838" s="404"/>
      <c r="N57838" s="404"/>
      <c r="O57838" s="404"/>
      <c r="P57838" s="404"/>
      <c r="Q57838" s="404"/>
      <c r="R57838" s="404"/>
      <c r="S57838" s="404"/>
      <c r="T57838" s="404"/>
    </row>
    <row r="57839" spans="12:20" ht="16.8">
      <c r="L57839" s="404"/>
      <c r="M57839" s="404"/>
      <c r="N57839" s="404"/>
      <c r="O57839" s="404"/>
      <c r="P57839" s="404"/>
      <c r="Q57839" s="404"/>
      <c r="R57839" s="404"/>
      <c r="S57839" s="404"/>
      <c r="T57839" s="404"/>
    </row>
    <row r="57840" spans="12:20" ht="16.8">
      <c r="L57840" s="404"/>
      <c r="M57840" s="404"/>
      <c r="N57840" s="404"/>
      <c r="O57840" s="404"/>
      <c r="P57840" s="404"/>
      <c r="Q57840" s="404"/>
      <c r="R57840" s="404"/>
      <c r="S57840" s="404"/>
      <c r="T57840" s="404"/>
    </row>
    <row r="57841" spans="12:20" ht="16.8">
      <c r="L57841" s="404"/>
      <c r="M57841" s="404"/>
      <c r="N57841" s="404"/>
      <c r="O57841" s="404"/>
      <c r="P57841" s="404"/>
      <c r="Q57841" s="404"/>
      <c r="R57841" s="404"/>
      <c r="S57841" s="404"/>
      <c r="T57841" s="404"/>
    </row>
    <row r="57842" spans="12:20" ht="16.8">
      <c r="L57842" s="404"/>
      <c r="M57842" s="404"/>
      <c r="N57842" s="404"/>
      <c r="O57842" s="404"/>
      <c r="P57842" s="404"/>
      <c r="Q57842" s="404"/>
      <c r="R57842" s="404"/>
      <c r="S57842" s="404"/>
      <c r="T57842" s="404"/>
    </row>
    <row r="57843" spans="12:20" ht="16.8">
      <c r="L57843" s="404"/>
      <c r="M57843" s="404"/>
      <c r="N57843" s="404"/>
      <c r="O57843" s="404"/>
      <c r="P57843" s="404"/>
      <c r="Q57843" s="404"/>
      <c r="R57843" s="404"/>
      <c r="S57843" s="404"/>
      <c r="T57843" s="404"/>
    </row>
    <row r="57844" spans="12:20" ht="16.8">
      <c r="L57844" s="404"/>
      <c r="M57844" s="404"/>
      <c r="N57844" s="404"/>
      <c r="O57844" s="404"/>
      <c r="P57844" s="404"/>
      <c r="Q57844" s="404"/>
      <c r="R57844" s="404"/>
      <c r="S57844" s="404"/>
      <c r="T57844" s="404"/>
    </row>
    <row r="57845" spans="12:20" ht="16.8">
      <c r="L57845" s="404"/>
      <c r="M57845" s="404"/>
      <c r="N57845" s="404"/>
      <c r="O57845" s="404"/>
      <c r="P57845" s="404"/>
      <c r="Q57845" s="404"/>
      <c r="R57845" s="404"/>
      <c r="S57845" s="404"/>
      <c r="T57845" s="404"/>
    </row>
    <row r="57846" spans="12:20" ht="16.8">
      <c r="L57846" s="404"/>
      <c r="M57846" s="404"/>
      <c r="N57846" s="404"/>
      <c r="O57846" s="404"/>
      <c r="P57846" s="404"/>
      <c r="Q57846" s="404"/>
      <c r="R57846" s="404"/>
      <c r="S57846" s="404"/>
      <c r="T57846" s="404"/>
    </row>
    <row r="57847" spans="12:20" ht="16.8">
      <c r="L57847" s="404"/>
      <c r="M57847" s="404"/>
      <c r="N57847" s="404"/>
      <c r="O57847" s="404"/>
      <c r="P57847" s="404"/>
      <c r="Q57847" s="404"/>
      <c r="R57847" s="404"/>
      <c r="S57847" s="404"/>
      <c r="T57847" s="404"/>
    </row>
    <row r="57848" spans="12:20" ht="16.8">
      <c r="L57848" s="404"/>
      <c r="M57848" s="404"/>
      <c r="N57848" s="404"/>
      <c r="O57848" s="404"/>
      <c r="P57848" s="404"/>
      <c r="Q57848" s="404"/>
      <c r="R57848" s="404"/>
      <c r="S57848" s="404"/>
      <c r="T57848" s="404"/>
    </row>
    <row r="57849" spans="12:20" ht="16.8">
      <c r="L57849" s="404"/>
      <c r="M57849" s="404"/>
      <c r="N57849" s="404"/>
      <c r="O57849" s="404"/>
      <c r="P57849" s="404"/>
      <c r="Q57849" s="404"/>
      <c r="R57849" s="404"/>
      <c r="S57849" s="404"/>
      <c r="T57849" s="404"/>
    </row>
    <row r="57850" spans="12:20" ht="16.8">
      <c r="L57850" s="404"/>
      <c r="M57850" s="404"/>
      <c r="N57850" s="404"/>
      <c r="O57850" s="404"/>
      <c r="P57850" s="404"/>
      <c r="Q57850" s="404"/>
      <c r="R57850" s="404"/>
      <c r="S57850" s="404"/>
      <c r="T57850" s="404"/>
    </row>
    <row r="57851" spans="12:20" ht="16.8">
      <c r="L57851" s="404"/>
      <c r="M57851" s="404"/>
      <c r="N57851" s="404"/>
      <c r="O57851" s="404"/>
      <c r="P57851" s="404"/>
      <c r="Q57851" s="404"/>
      <c r="R57851" s="404"/>
      <c r="S57851" s="404"/>
      <c r="T57851" s="404"/>
    </row>
    <row r="57852" spans="12:20" ht="16.8">
      <c r="L57852" s="404"/>
      <c r="M57852" s="404"/>
      <c r="N57852" s="404"/>
      <c r="O57852" s="404"/>
      <c r="P57852" s="404"/>
      <c r="Q57852" s="404"/>
      <c r="R57852" s="404"/>
      <c r="S57852" s="404"/>
      <c r="T57852" s="404"/>
    </row>
    <row r="57853" spans="12:20" ht="16.8">
      <c r="L57853" s="404"/>
      <c r="M57853" s="404"/>
      <c r="N57853" s="404"/>
      <c r="O57853" s="404"/>
      <c r="P57853" s="404"/>
      <c r="Q57853" s="404"/>
      <c r="R57853" s="404"/>
      <c r="S57853" s="404"/>
      <c r="T57853" s="404"/>
    </row>
    <row r="57854" spans="12:20" ht="16.8">
      <c r="L57854" s="404"/>
      <c r="M57854" s="404"/>
      <c r="N57854" s="404"/>
      <c r="O57854" s="404"/>
      <c r="P57854" s="404"/>
      <c r="Q57854" s="404"/>
      <c r="R57854" s="404"/>
      <c r="S57854" s="404"/>
      <c r="T57854" s="404"/>
    </row>
    <row r="57855" spans="12:20" ht="16.8">
      <c r="L57855" s="404"/>
      <c r="M57855" s="404"/>
      <c r="N57855" s="404"/>
      <c r="O57855" s="404"/>
      <c r="P57855" s="404"/>
      <c r="Q57855" s="404"/>
      <c r="R57855" s="404"/>
      <c r="S57855" s="404"/>
      <c r="T57855" s="404"/>
    </row>
    <row r="57856" spans="12:20" ht="16.8">
      <c r="L57856" s="404"/>
      <c r="M57856" s="404"/>
      <c r="N57856" s="404"/>
      <c r="O57856" s="404"/>
      <c r="P57856" s="404"/>
      <c r="Q57856" s="404"/>
      <c r="R57856" s="404"/>
      <c r="S57856" s="404"/>
      <c r="T57856" s="404"/>
    </row>
    <row r="57857" spans="12:20" ht="16.8">
      <c r="L57857" s="404"/>
      <c r="M57857" s="404"/>
      <c r="N57857" s="404"/>
      <c r="O57857" s="404"/>
      <c r="P57857" s="404"/>
      <c r="Q57857" s="404"/>
      <c r="R57857" s="404"/>
      <c r="S57857" s="404"/>
      <c r="T57857" s="404"/>
    </row>
    <row r="57858" spans="12:20" ht="16.8">
      <c r="L57858" s="404"/>
      <c r="M57858" s="404"/>
      <c r="N57858" s="404"/>
      <c r="O57858" s="404"/>
      <c r="P57858" s="404"/>
      <c r="Q57858" s="404"/>
      <c r="R57858" s="404"/>
      <c r="S57858" s="404"/>
      <c r="T57858" s="404"/>
    </row>
    <row r="57859" spans="12:20" ht="16.8">
      <c r="L57859" s="404"/>
      <c r="M57859" s="404"/>
      <c r="N57859" s="404"/>
      <c r="O57859" s="404"/>
      <c r="P57859" s="404"/>
      <c r="Q57859" s="404"/>
      <c r="R57859" s="404"/>
      <c r="S57859" s="404"/>
      <c r="T57859" s="404"/>
    </row>
    <row r="57860" spans="12:20" ht="16.8">
      <c r="L57860" s="404"/>
      <c r="M57860" s="404"/>
      <c r="N57860" s="404"/>
      <c r="O57860" s="404"/>
      <c r="P57860" s="404"/>
      <c r="Q57860" s="404"/>
      <c r="R57860" s="404"/>
      <c r="S57860" s="404"/>
      <c r="T57860" s="404"/>
    </row>
    <row r="57861" spans="12:20" ht="16.8">
      <c r="L57861" s="404"/>
      <c r="M57861" s="404"/>
      <c r="N57861" s="404"/>
      <c r="O57861" s="404"/>
      <c r="P57861" s="404"/>
      <c r="Q57861" s="404"/>
      <c r="R57861" s="404"/>
      <c r="S57861" s="404"/>
      <c r="T57861" s="404"/>
    </row>
    <row r="57862" spans="12:20" ht="16.8">
      <c r="L57862" s="404"/>
      <c r="M57862" s="404"/>
      <c r="N57862" s="404"/>
      <c r="O57862" s="404"/>
      <c r="P57862" s="404"/>
      <c r="Q57862" s="404"/>
      <c r="R57862" s="404"/>
      <c r="S57862" s="404"/>
      <c r="T57862" s="404"/>
    </row>
    <row r="57863" spans="12:20" ht="16.8">
      <c r="L57863" s="404"/>
      <c r="M57863" s="404"/>
      <c r="N57863" s="404"/>
      <c r="O57863" s="404"/>
      <c r="P57863" s="404"/>
      <c r="Q57863" s="404"/>
      <c r="R57863" s="404"/>
      <c r="S57863" s="404"/>
      <c r="T57863" s="404"/>
    </row>
    <row r="57864" spans="12:20" ht="16.8">
      <c r="L57864" s="404"/>
      <c r="M57864" s="404"/>
      <c r="N57864" s="404"/>
      <c r="O57864" s="404"/>
      <c r="P57864" s="404"/>
      <c r="Q57864" s="404"/>
      <c r="R57864" s="404"/>
      <c r="S57864" s="404"/>
      <c r="T57864" s="404"/>
    </row>
    <row r="57865" spans="12:20" ht="16.8">
      <c r="L57865" s="404"/>
      <c r="M57865" s="404"/>
      <c r="N57865" s="404"/>
      <c r="O57865" s="404"/>
      <c r="P57865" s="404"/>
      <c r="Q57865" s="404"/>
      <c r="R57865" s="404"/>
      <c r="S57865" s="404"/>
      <c r="T57865" s="404"/>
    </row>
    <row r="57866" spans="12:20" ht="16.8">
      <c r="L57866" s="404"/>
      <c r="M57866" s="404"/>
      <c r="N57866" s="404"/>
      <c r="O57866" s="404"/>
      <c r="P57866" s="404"/>
      <c r="Q57866" s="404"/>
      <c r="R57866" s="404"/>
      <c r="S57866" s="404"/>
      <c r="T57866" s="404"/>
    </row>
    <row r="57867" spans="12:20" ht="16.8">
      <c r="L57867" s="404"/>
      <c r="M57867" s="404"/>
      <c r="N57867" s="404"/>
      <c r="O57867" s="404"/>
      <c r="P57867" s="404"/>
      <c r="Q57867" s="404"/>
      <c r="R57867" s="404"/>
      <c r="S57867" s="404"/>
      <c r="T57867" s="404"/>
    </row>
    <row r="57868" spans="12:20" ht="16.8">
      <c r="L57868" s="404"/>
      <c r="M57868" s="404"/>
      <c r="N57868" s="404"/>
      <c r="O57868" s="404"/>
      <c r="P57868" s="404"/>
      <c r="Q57868" s="404"/>
      <c r="R57868" s="404"/>
      <c r="S57868" s="404"/>
      <c r="T57868" s="404"/>
    </row>
    <row r="57869" spans="12:20" ht="16.8">
      <c r="L57869" s="404"/>
      <c r="M57869" s="404"/>
      <c r="N57869" s="404"/>
      <c r="O57869" s="404"/>
      <c r="P57869" s="404"/>
      <c r="Q57869" s="404"/>
      <c r="R57869" s="404"/>
      <c r="S57869" s="404"/>
      <c r="T57869" s="404"/>
    </row>
    <row r="57870" spans="12:20" ht="16.8">
      <c r="L57870" s="404"/>
      <c r="M57870" s="404"/>
      <c r="N57870" s="404"/>
      <c r="O57870" s="404"/>
      <c r="P57870" s="404"/>
      <c r="Q57870" s="404"/>
      <c r="R57870" s="404"/>
      <c r="S57870" s="404"/>
      <c r="T57870" s="404"/>
    </row>
    <row r="57871" spans="12:20" ht="16.8">
      <c r="L57871" s="404"/>
      <c r="M57871" s="404"/>
      <c r="N57871" s="404"/>
      <c r="O57871" s="404"/>
      <c r="P57871" s="404"/>
      <c r="Q57871" s="404"/>
      <c r="R57871" s="404"/>
      <c r="S57871" s="404"/>
      <c r="T57871" s="404"/>
    </row>
    <row r="57872" spans="12:20" ht="16.8">
      <c r="L57872" s="404"/>
      <c r="M57872" s="404"/>
      <c r="N57872" s="404"/>
      <c r="O57872" s="404"/>
      <c r="P57872" s="404"/>
      <c r="Q57872" s="404"/>
      <c r="R57872" s="404"/>
      <c r="S57872" s="404"/>
      <c r="T57872" s="404"/>
    </row>
    <row r="57873" spans="12:20" ht="16.8">
      <c r="L57873" s="404"/>
      <c r="M57873" s="404"/>
      <c r="N57873" s="404"/>
      <c r="O57873" s="404"/>
      <c r="P57873" s="404"/>
      <c r="Q57873" s="404"/>
      <c r="R57873" s="404"/>
      <c r="S57873" s="404"/>
      <c r="T57873" s="404"/>
    </row>
    <row r="57874" spans="12:20" ht="16.8">
      <c r="L57874" s="404"/>
      <c r="M57874" s="404"/>
      <c r="N57874" s="404"/>
      <c r="O57874" s="404"/>
      <c r="P57874" s="404"/>
      <c r="Q57874" s="404"/>
      <c r="R57874" s="404"/>
      <c r="S57874" s="404"/>
      <c r="T57874" s="404"/>
    </row>
    <row r="57875" spans="12:20" ht="16.8">
      <c r="L57875" s="404"/>
      <c r="M57875" s="404"/>
      <c r="N57875" s="404"/>
      <c r="O57875" s="404"/>
      <c r="P57875" s="404"/>
      <c r="Q57875" s="404"/>
      <c r="R57875" s="404"/>
      <c r="S57875" s="404"/>
      <c r="T57875" s="404"/>
    </row>
    <row r="57876" spans="12:20" ht="16.8">
      <c r="L57876" s="404"/>
      <c r="M57876" s="404"/>
      <c r="N57876" s="404"/>
      <c r="O57876" s="404"/>
      <c r="P57876" s="404"/>
      <c r="Q57876" s="404"/>
      <c r="R57876" s="404"/>
      <c r="S57876" s="404"/>
      <c r="T57876" s="404"/>
    </row>
    <row r="57877" spans="12:20" ht="16.8">
      <c r="L57877" s="404"/>
      <c r="M57877" s="404"/>
      <c r="N57877" s="404"/>
      <c r="O57877" s="404"/>
      <c r="P57877" s="404"/>
      <c r="Q57877" s="404"/>
      <c r="R57877" s="404"/>
      <c r="S57877" s="404"/>
      <c r="T57877" s="404"/>
    </row>
    <row r="57878" spans="12:20" ht="16.8">
      <c r="L57878" s="404"/>
      <c r="M57878" s="404"/>
      <c r="N57878" s="404"/>
      <c r="O57878" s="404"/>
      <c r="P57878" s="404"/>
      <c r="Q57878" s="404"/>
      <c r="R57878" s="404"/>
      <c r="S57878" s="404"/>
      <c r="T57878" s="404"/>
    </row>
    <row r="57879" spans="12:20" ht="16.8">
      <c r="L57879" s="404"/>
      <c r="M57879" s="404"/>
      <c r="N57879" s="404"/>
      <c r="O57879" s="404"/>
      <c r="P57879" s="404"/>
      <c r="Q57879" s="404"/>
      <c r="R57879" s="404"/>
      <c r="S57879" s="404"/>
      <c r="T57879" s="404"/>
    </row>
    <row r="57880" spans="12:20" ht="16.8">
      <c r="L57880" s="404"/>
      <c r="M57880" s="404"/>
      <c r="N57880" s="404"/>
      <c r="O57880" s="404"/>
      <c r="P57880" s="404"/>
      <c r="Q57880" s="404"/>
      <c r="R57880" s="404"/>
      <c r="S57880" s="404"/>
      <c r="T57880" s="404"/>
    </row>
    <row r="57881" spans="12:20" ht="16.8">
      <c r="L57881" s="404"/>
      <c r="M57881" s="404"/>
      <c r="N57881" s="404"/>
      <c r="O57881" s="404"/>
      <c r="P57881" s="404"/>
      <c r="Q57881" s="404"/>
      <c r="R57881" s="404"/>
      <c r="S57881" s="404"/>
      <c r="T57881" s="404"/>
    </row>
    <row r="57882" spans="12:20" ht="16.8">
      <c r="L57882" s="404"/>
      <c r="M57882" s="404"/>
      <c r="N57882" s="404"/>
      <c r="O57882" s="404"/>
      <c r="P57882" s="404"/>
      <c r="Q57882" s="404"/>
      <c r="R57882" s="404"/>
      <c r="S57882" s="404"/>
      <c r="T57882" s="404"/>
    </row>
    <row r="57883" spans="12:20" ht="16.8">
      <c r="L57883" s="404"/>
      <c r="M57883" s="404"/>
      <c r="N57883" s="404"/>
      <c r="O57883" s="404"/>
      <c r="P57883" s="404"/>
      <c r="Q57883" s="404"/>
      <c r="R57883" s="404"/>
      <c r="S57883" s="404"/>
      <c r="T57883" s="404"/>
    </row>
    <row r="57884" spans="12:20" ht="16.8">
      <c r="L57884" s="404"/>
      <c r="M57884" s="404"/>
      <c r="N57884" s="404"/>
      <c r="O57884" s="404"/>
      <c r="P57884" s="404"/>
      <c r="Q57884" s="404"/>
      <c r="R57884" s="404"/>
      <c r="S57884" s="404"/>
      <c r="T57884" s="404"/>
    </row>
    <row r="57885" spans="12:20" ht="16.8">
      <c r="L57885" s="404"/>
      <c r="M57885" s="404"/>
      <c r="N57885" s="404"/>
      <c r="O57885" s="404"/>
      <c r="P57885" s="404"/>
      <c r="Q57885" s="404"/>
      <c r="R57885" s="404"/>
      <c r="S57885" s="404"/>
      <c r="T57885" s="404"/>
    </row>
    <row r="57886" spans="12:20" ht="16.8">
      <c r="L57886" s="404"/>
      <c r="M57886" s="404"/>
      <c r="N57886" s="404"/>
      <c r="O57886" s="404"/>
      <c r="P57886" s="404"/>
      <c r="Q57886" s="404"/>
      <c r="R57886" s="404"/>
      <c r="S57886" s="404"/>
      <c r="T57886" s="404"/>
    </row>
    <row r="57887" spans="12:20" ht="16.8">
      <c r="L57887" s="404"/>
      <c r="M57887" s="404"/>
      <c r="N57887" s="404"/>
      <c r="O57887" s="404"/>
      <c r="P57887" s="404"/>
      <c r="Q57887" s="404"/>
      <c r="R57887" s="404"/>
      <c r="S57887" s="404"/>
      <c r="T57887" s="404"/>
    </row>
    <row r="57888" spans="12:20" ht="16.8">
      <c r="L57888" s="404"/>
      <c r="M57888" s="404"/>
      <c r="N57888" s="404"/>
      <c r="O57888" s="404"/>
      <c r="P57888" s="404"/>
      <c r="Q57888" s="404"/>
      <c r="R57888" s="404"/>
      <c r="S57888" s="404"/>
      <c r="T57888" s="404"/>
    </row>
    <row r="57889" spans="12:20" ht="16.8">
      <c r="L57889" s="404"/>
      <c r="M57889" s="404"/>
      <c r="N57889" s="404"/>
      <c r="O57889" s="404"/>
      <c r="P57889" s="404"/>
      <c r="Q57889" s="404"/>
      <c r="R57889" s="404"/>
      <c r="S57889" s="404"/>
      <c r="T57889" s="404"/>
    </row>
    <row r="57890" spans="12:20" ht="16.8">
      <c r="L57890" s="404"/>
      <c r="M57890" s="404"/>
      <c r="N57890" s="404"/>
      <c r="O57890" s="404"/>
      <c r="P57890" s="404"/>
      <c r="Q57890" s="404"/>
      <c r="R57890" s="404"/>
      <c r="S57890" s="404"/>
      <c r="T57890" s="404"/>
    </row>
    <row r="57891" spans="12:20" ht="16.8">
      <c r="L57891" s="404"/>
      <c r="M57891" s="404"/>
      <c r="N57891" s="404"/>
      <c r="O57891" s="404"/>
      <c r="P57891" s="404"/>
      <c r="Q57891" s="404"/>
      <c r="R57891" s="404"/>
      <c r="S57891" s="404"/>
      <c r="T57891" s="404"/>
    </row>
    <row r="57892" spans="12:20" ht="16.8">
      <c r="L57892" s="404"/>
      <c r="M57892" s="404"/>
      <c r="N57892" s="404"/>
      <c r="O57892" s="404"/>
      <c r="P57892" s="404"/>
      <c r="Q57892" s="404"/>
      <c r="R57892" s="404"/>
      <c r="S57892" s="404"/>
      <c r="T57892" s="404"/>
    </row>
    <row r="57893" spans="12:20" ht="16.8">
      <c r="L57893" s="404"/>
      <c r="M57893" s="404"/>
      <c r="N57893" s="404"/>
      <c r="O57893" s="404"/>
      <c r="P57893" s="404"/>
      <c r="Q57893" s="404"/>
      <c r="R57893" s="404"/>
      <c r="S57893" s="404"/>
      <c r="T57893" s="404"/>
    </row>
    <row r="57894" spans="12:20" ht="16.8">
      <c r="L57894" s="404"/>
      <c r="M57894" s="404"/>
      <c r="N57894" s="404"/>
      <c r="O57894" s="404"/>
      <c r="P57894" s="404"/>
      <c r="Q57894" s="404"/>
      <c r="R57894" s="404"/>
      <c r="S57894" s="404"/>
      <c r="T57894" s="404"/>
    </row>
    <row r="57895" spans="12:20" ht="16.8">
      <c r="L57895" s="404"/>
      <c r="M57895" s="404"/>
      <c r="N57895" s="404"/>
      <c r="O57895" s="404"/>
      <c r="P57895" s="404"/>
      <c r="Q57895" s="404"/>
      <c r="R57895" s="404"/>
      <c r="S57895" s="404"/>
      <c r="T57895" s="404"/>
    </row>
    <row r="57896" spans="12:20" ht="16.8">
      <c r="L57896" s="404"/>
      <c r="M57896" s="404"/>
      <c r="N57896" s="404"/>
      <c r="O57896" s="404"/>
      <c r="P57896" s="404"/>
      <c r="Q57896" s="404"/>
      <c r="R57896" s="404"/>
      <c r="S57896" s="404"/>
      <c r="T57896" s="404"/>
    </row>
    <row r="57897" spans="12:20" ht="16.8">
      <c r="L57897" s="404"/>
      <c r="M57897" s="404"/>
      <c r="N57897" s="404"/>
      <c r="O57897" s="404"/>
      <c r="P57897" s="404"/>
      <c r="Q57897" s="404"/>
      <c r="R57897" s="404"/>
      <c r="S57897" s="404"/>
      <c r="T57897" s="404"/>
    </row>
    <row r="57898" spans="12:20" ht="16.8">
      <c r="L57898" s="404"/>
      <c r="M57898" s="404"/>
      <c r="N57898" s="404"/>
      <c r="O57898" s="404"/>
      <c r="P57898" s="404"/>
      <c r="Q57898" s="404"/>
      <c r="R57898" s="404"/>
      <c r="S57898" s="404"/>
      <c r="T57898" s="404"/>
    </row>
    <row r="57899" spans="12:20" ht="16.8">
      <c r="L57899" s="404"/>
      <c r="M57899" s="404"/>
      <c r="N57899" s="404"/>
      <c r="O57899" s="404"/>
      <c r="P57899" s="404"/>
      <c r="Q57899" s="404"/>
      <c r="R57899" s="404"/>
      <c r="S57899" s="404"/>
      <c r="T57899" s="404"/>
    </row>
    <row r="57900" spans="12:20" ht="16.8">
      <c r="L57900" s="404"/>
      <c r="M57900" s="404"/>
      <c r="N57900" s="404"/>
      <c r="O57900" s="404"/>
      <c r="P57900" s="404"/>
      <c r="Q57900" s="404"/>
      <c r="R57900" s="404"/>
      <c r="S57900" s="404"/>
      <c r="T57900" s="404"/>
    </row>
    <row r="57901" spans="12:20" ht="16.8">
      <c r="L57901" s="404"/>
      <c r="M57901" s="404"/>
      <c r="N57901" s="404"/>
      <c r="O57901" s="404"/>
      <c r="P57901" s="404"/>
      <c r="Q57901" s="404"/>
      <c r="R57901" s="404"/>
      <c r="S57901" s="404"/>
      <c r="T57901" s="404"/>
    </row>
    <row r="57902" spans="12:20" ht="16.8">
      <c r="L57902" s="404"/>
      <c r="M57902" s="404"/>
      <c r="N57902" s="404"/>
      <c r="O57902" s="404"/>
      <c r="P57902" s="404"/>
      <c r="Q57902" s="404"/>
      <c r="R57902" s="404"/>
      <c r="S57902" s="404"/>
      <c r="T57902" s="404"/>
    </row>
    <row r="57903" spans="12:20" ht="16.8">
      <c r="L57903" s="404"/>
      <c r="M57903" s="404"/>
      <c r="N57903" s="404"/>
      <c r="O57903" s="404"/>
      <c r="P57903" s="404"/>
      <c r="Q57903" s="404"/>
      <c r="R57903" s="404"/>
      <c r="S57903" s="404"/>
      <c r="T57903" s="404"/>
    </row>
    <row r="57904" spans="12:20" ht="16.8">
      <c r="L57904" s="404"/>
      <c r="M57904" s="404"/>
      <c r="N57904" s="404"/>
      <c r="O57904" s="404"/>
      <c r="P57904" s="404"/>
      <c r="Q57904" s="404"/>
      <c r="R57904" s="404"/>
      <c r="S57904" s="404"/>
      <c r="T57904" s="404"/>
    </row>
    <row r="57905" spans="12:20" ht="16.8">
      <c r="L57905" s="404"/>
      <c r="M57905" s="404"/>
      <c r="N57905" s="404"/>
      <c r="O57905" s="404"/>
      <c r="P57905" s="404"/>
      <c r="Q57905" s="404"/>
      <c r="R57905" s="404"/>
      <c r="S57905" s="404"/>
      <c r="T57905" s="404"/>
    </row>
    <row r="57906" spans="12:20" ht="16.8">
      <c r="L57906" s="404"/>
      <c r="M57906" s="404"/>
      <c r="N57906" s="404"/>
      <c r="O57906" s="404"/>
      <c r="P57906" s="404"/>
      <c r="Q57906" s="404"/>
      <c r="R57906" s="404"/>
      <c r="S57906" s="404"/>
      <c r="T57906" s="404"/>
    </row>
    <row r="57907" spans="12:20" ht="16.8">
      <c r="L57907" s="404"/>
      <c r="M57907" s="404"/>
      <c r="N57907" s="404"/>
      <c r="O57907" s="404"/>
      <c r="P57907" s="404"/>
      <c r="Q57907" s="404"/>
      <c r="R57907" s="404"/>
      <c r="S57907" s="404"/>
      <c r="T57907" s="404"/>
    </row>
    <row r="57908" spans="12:20" ht="16.8">
      <c r="L57908" s="404"/>
      <c r="M57908" s="404"/>
      <c r="N57908" s="404"/>
      <c r="O57908" s="404"/>
      <c r="P57908" s="404"/>
      <c r="Q57908" s="404"/>
      <c r="R57908" s="404"/>
      <c r="S57908" s="404"/>
      <c r="T57908" s="404"/>
    </row>
    <row r="57909" spans="12:20" ht="16.8">
      <c r="L57909" s="404"/>
      <c r="M57909" s="404"/>
      <c r="N57909" s="404"/>
      <c r="O57909" s="404"/>
      <c r="P57909" s="404"/>
      <c r="Q57909" s="404"/>
      <c r="R57909" s="404"/>
      <c r="S57909" s="404"/>
      <c r="T57909" s="404"/>
    </row>
    <row r="57910" spans="12:20" ht="16.8">
      <c r="L57910" s="404"/>
      <c r="M57910" s="404"/>
      <c r="N57910" s="404"/>
      <c r="O57910" s="404"/>
      <c r="P57910" s="404"/>
      <c r="Q57910" s="404"/>
      <c r="R57910" s="404"/>
      <c r="S57910" s="404"/>
      <c r="T57910" s="404"/>
    </row>
    <row r="57911" spans="12:20" ht="16.8">
      <c r="L57911" s="404"/>
      <c r="M57911" s="404"/>
      <c r="N57911" s="404"/>
      <c r="O57911" s="404"/>
      <c r="P57911" s="404"/>
      <c r="Q57911" s="404"/>
      <c r="R57911" s="404"/>
      <c r="S57911" s="404"/>
      <c r="T57911" s="404"/>
    </row>
    <row r="57912" spans="12:20" ht="16.8">
      <c r="L57912" s="404"/>
      <c r="M57912" s="404"/>
      <c r="N57912" s="404"/>
      <c r="O57912" s="404"/>
      <c r="P57912" s="404"/>
      <c r="Q57912" s="404"/>
      <c r="R57912" s="404"/>
      <c r="S57912" s="404"/>
      <c r="T57912" s="404"/>
    </row>
    <row r="57913" spans="12:20" ht="16.8">
      <c r="L57913" s="404"/>
      <c r="M57913" s="404"/>
      <c r="N57913" s="404"/>
      <c r="O57913" s="404"/>
      <c r="P57913" s="404"/>
      <c r="Q57913" s="404"/>
      <c r="R57913" s="404"/>
      <c r="S57913" s="404"/>
      <c r="T57913" s="404"/>
    </row>
    <row r="57914" spans="12:20" ht="16.8">
      <c r="L57914" s="404"/>
      <c r="M57914" s="404"/>
      <c r="N57914" s="404"/>
      <c r="O57914" s="404"/>
      <c r="P57914" s="404"/>
      <c r="Q57914" s="404"/>
      <c r="R57914" s="404"/>
      <c r="S57914" s="404"/>
      <c r="T57914" s="404"/>
    </row>
    <row r="57915" spans="12:20" ht="16.8">
      <c r="L57915" s="404"/>
      <c r="M57915" s="404"/>
      <c r="N57915" s="404"/>
      <c r="O57915" s="404"/>
      <c r="P57915" s="404"/>
      <c r="Q57915" s="404"/>
      <c r="R57915" s="404"/>
      <c r="S57915" s="404"/>
      <c r="T57915" s="404"/>
    </row>
    <row r="57916" spans="12:20" ht="16.8">
      <c r="L57916" s="404"/>
      <c r="M57916" s="404"/>
      <c r="N57916" s="404"/>
      <c r="O57916" s="404"/>
      <c r="P57916" s="404"/>
      <c r="Q57916" s="404"/>
      <c r="R57916" s="404"/>
      <c r="S57916" s="404"/>
      <c r="T57916" s="404"/>
    </row>
    <row r="57917" spans="12:20" ht="16.8">
      <c r="L57917" s="404"/>
      <c r="M57917" s="404"/>
      <c r="N57917" s="404"/>
      <c r="O57917" s="404"/>
      <c r="P57917" s="404"/>
      <c r="Q57917" s="404"/>
      <c r="R57917" s="404"/>
      <c r="S57917" s="404"/>
      <c r="T57917" s="404"/>
    </row>
    <row r="57918" spans="12:20" ht="16.8">
      <c r="L57918" s="404"/>
      <c r="M57918" s="404"/>
      <c r="N57918" s="404"/>
      <c r="O57918" s="404"/>
      <c r="P57918" s="404"/>
      <c r="Q57918" s="404"/>
      <c r="R57918" s="404"/>
      <c r="S57918" s="404"/>
      <c r="T57918" s="404"/>
    </row>
    <row r="57919" spans="12:20" ht="16.8">
      <c r="L57919" s="404"/>
      <c r="M57919" s="404"/>
      <c r="N57919" s="404"/>
      <c r="O57919" s="404"/>
      <c r="P57919" s="404"/>
      <c r="Q57919" s="404"/>
      <c r="R57919" s="404"/>
      <c r="S57919" s="404"/>
      <c r="T57919" s="404"/>
    </row>
    <row r="57920" spans="12:20" ht="16.8">
      <c r="L57920" s="404"/>
      <c r="M57920" s="404"/>
      <c r="N57920" s="404"/>
      <c r="O57920" s="404"/>
      <c r="P57920" s="404"/>
      <c r="Q57920" s="404"/>
      <c r="R57920" s="404"/>
      <c r="S57920" s="404"/>
      <c r="T57920" s="404"/>
    </row>
    <row r="57921" spans="12:20" ht="16.8">
      <c r="L57921" s="404"/>
      <c r="M57921" s="404"/>
      <c r="N57921" s="404"/>
      <c r="O57921" s="404"/>
      <c r="P57921" s="404"/>
      <c r="Q57921" s="404"/>
      <c r="R57921" s="404"/>
      <c r="S57921" s="404"/>
      <c r="T57921" s="404"/>
    </row>
    <row r="57922" spans="12:20" ht="16.8">
      <c r="L57922" s="404"/>
      <c r="M57922" s="404"/>
      <c r="N57922" s="404"/>
      <c r="O57922" s="404"/>
      <c r="P57922" s="404"/>
      <c r="Q57922" s="404"/>
      <c r="R57922" s="404"/>
      <c r="S57922" s="404"/>
      <c r="T57922" s="404"/>
    </row>
    <row r="57923" spans="12:20" ht="16.8">
      <c r="L57923" s="404"/>
      <c r="M57923" s="404"/>
      <c r="N57923" s="404"/>
      <c r="O57923" s="404"/>
      <c r="P57923" s="404"/>
      <c r="Q57923" s="404"/>
      <c r="R57923" s="404"/>
      <c r="S57923" s="404"/>
      <c r="T57923" s="404"/>
    </row>
    <row r="57924" spans="12:20" ht="16.8">
      <c r="L57924" s="404"/>
      <c r="M57924" s="404"/>
      <c r="N57924" s="404"/>
      <c r="O57924" s="404"/>
      <c r="P57924" s="404"/>
      <c r="Q57924" s="404"/>
      <c r="R57924" s="404"/>
      <c r="S57924" s="404"/>
      <c r="T57924" s="404"/>
    </row>
    <row r="57925" spans="12:20" ht="16.8">
      <c r="L57925" s="404"/>
      <c r="M57925" s="404"/>
      <c r="N57925" s="404"/>
      <c r="O57925" s="404"/>
      <c r="P57925" s="404"/>
      <c r="Q57925" s="404"/>
      <c r="R57925" s="404"/>
      <c r="S57925" s="404"/>
      <c r="T57925" s="404"/>
    </row>
    <row r="57926" spans="12:20" ht="16.8">
      <c r="L57926" s="404"/>
      <c r="M57926" s="404"/>
      <c r="N57926" s="404"/>
      <c r="O57926" s="404"/>
      <c r="P57926" s="404"/>
      <c r="Q57926" s="404"/>
      <c r="R57926" s="404"/>
      <c r="S57926" s="404"/>
      <c r="T57926" s="404"/>
    </row>
    <row r="57927" spans="12:20" ht="16.8">
      <c r="L57927" s="404"/>
      <c r="M57927" s="404"/>
      <c r="N57927" s="404"/>
      <c r="O57927" s="404"/>
      <c r="P57927" s="404"/>
      <c r="Q57927" s="404"/>
      <c r="R57927" s="404"/>
      <c r="S57927" s="404"/>
      <c r="T57927" s="404"/>
    </row>
    <row r="57928" spans="12:20" ht="16.8">
      <c r="L57928" s="404"/>
      <c r="M57928" s="404"/>
      <c r="N57928" s="404"/>
      <c r="O57928" s="404"/>
      <c r="P57928" s="404"/>
      <c r="Q57928" s="404"/>
      <c r="R57928" s="404"/>
      <c r="S57928" s="404"/>
      <c r="T57928" s="404"/>
    </row>
    <row r="57929" spans="12:20" ht="16.8">
      <c r="L57929" s="404"/>
      <c r="M57929" s="404"/>
      <c r="N57929" s="404"/>
      <c r="O57929" s="404"/>
      <c r="P57929" s="404"/>
      <c r="Q57929" s="404"/>
      <c r="R57929" s="404"/>
      <c r="S57929" s="404"/>
      <c r="T57929" s="404"/>
    </row>
    <row r="57930" spans="12:20" ht="16.8">
      <c r="L57930" s="404"/>
      <c r="M57930" s="404"/>
      <c r="N57930" s="404"/>
      <c r="O57930" s="404"/>
      <c r="P57930" s="404"/>
      <c r="Q57930" s="404"/>
      <c r="R57930" s="404"/>
      <c r="S57930" s="404"/>
      <c r="T57930" s="404"/>
    </row>
    <row r="57931" spans="12:20" ht="16.8">
      <c r="L57931" s="404"/>
      <c r="M57931" s="404"/>
      <c r="N57931" s="404"/>
      <c r="O57931" s="404"/>
      <c r="P57931" s="404"/>
      <c r="Q57931" s="404"/>
      <c r="R57931" s="404"/>
      <c r="S57931" s="404"/>
      <c r="T57931" s="404"/>
    </row>
    <row r="57932" spans="12:20" ht="16.8">
      <c r="L57932" s="404"/>
      <c r="M57932" s="404"/>
      <c r="N57932" s="404"/>
      <c r="O57932" s="404"/>
      <c r="P57932" s="404"/>
      <c r="Q57932" s="404"/>
      <c r="R57932" s="404"/>
      <c r="S57932" s="404"/>
      <c r="T57932" s="404"/>
    </row>
    <row r="57933" spans="12:20" ht="16.8">
      <c r="L57933" s="404"/>
      <c r="M57933" s="404"/>
      <c r="N57933" s="404"/>
      <c r="O57933" s="404"/>
      <c r="P57933" s="404"/>
      <c r="Q57933" s="404"/>
      <c r="R57933" s="404"/>
      <c r="S57933" s="404"/>
      <c r="T57933" s="404"/>
    </row>
    <row r="57934" spans="12:20" ht="16.8">
      <c r="L57934" s="404"/>
      <c r="M57934" s="404"/>
      <c r="N57934" s="404"/>
      <c r="O57934" s="404"/>
      <c r="P57934" s="404"/>
      <c r="Q57934" s="404"/>
      <c r="R57934" s="404"/>
      <c r="S57934" s="404"/>
      <c r="T57934" s="404"/>
    </row>
    <row r="57935" spans="12:20" ht="16.8">
      <c r="L57935" s="404"/>
      <c r="M57935" s="404"/>
      <c r="N57935" s="404"/>
      <c r="O57935" s="404"/>
      <c r="P57935" s="404"/>
      <c r="Q57935" s="404"/>
      <c r="R57935" s="404"/>
      <c r="S57935" s="404"/>
      <c r="T57935" s="404"/>
    </row>
    <row r="57936" spans="12:20" ht="16.8">
      <c r="L57936" s="404"/>
      <c r="M57936" s="404"/>
      <c r="N57936" s="404"/>
      <c r="O57936" s="404"/>
      <c r="P57936" s="404"/>
      <c r="Q57936" s="404"/>
      <c r="R57936" s="404"/>
      <c r="S57936" s="404"/>
      <c r="T57936" s="404"/>
    </row>
    <row r="57937" spans="12:20" ht="16.8">
      <c r="L57937" s="404"/>
      <c r="M57937" s="404"/>
      <c r="N57937" s="404"/>
      <c r="O57937" s="404"/>
      <c r="P57937" s="404"/>
      <c r="Q57937" s="404"/>
      <c r="R57937" s="404"/>
      <c r="S57937" s="404"/>
      <c r="T57937" s="404"/>
    </row>
    <row r="57938" spans="12:20" ht="16.8">
      <c r="L57938" s="404"/>
      <c r="M57938" s="404"/>
      <c r="N57938" s="404"/>
      <c r="O57938" s="404"/>
      <c r="P57938" s="404"/>
      <c r="Q57938" s="404"/>
      <c r="R57938" s="404"/>
      <c r="S57938" s="404"/>
      <c r="T57938" s="404"/>
    </row>
    <row r="57939" spans="12:20" ht="16.8">
      <c r="L57939" s="404"/>
      <c r="M57939" s="404"/>
      <c r="N57939" s="404"/>
      <c r="O57939" s="404"/>
      <c r="P57939" s="404"/>
      <c r="Q57939" s="404"/>
      <c r="R57939" s="404"/>
      <c r="S57939" s="404"/>
      <c r="T57939" s="404"/>
    </row>
    <row r="57940" spans="12:20" ht="16.8">
      <c r="L57940" s="404"/>
      <c r="M57940" s="404"/>
      <c r="N57940" s="404"/>
      <c r="O57940" s="404"/>
      <c r="P57940" s="404"/>
      <c r="Q57940" s="404"/>
      <c r="R57940" s="404"/>
      <c r="S57940" s="404"/>
      <c r="T57940" s="404"/>
    </row>
    <row r="57941" spans="12:20" ht="16.8">
      <c r="L57941" s="404"/>
      <c r="M57941" s="404"/>
      <c r="N57941" s="404"/>
      <c r="O57941" s="404"/>
      <c r="P57941" s="404"/>
      <c r="Q57941" s="404"/>
      <c r="R57941" s="404"/>
      <c r="S57941" s="404"/>
      <c r="T57941" s="404"/>
    </row>
    <row r="57942" spans="12:20" ht="16.8">
      <c r="L57942" s="404"/>
      <c r="M57942" s="404"/>
      <c r="N57942" s="404"/>
      <c r="O57942" s="404"/>
      <c r="P57942" s="404"/>
      <c r="Q57942" s="404"/>
      <c r="R57942" s="404"/>
      <c r="S57942" s="404"/>
      <c r="T57942" s="404"/>
    </row>
    <row r="57943" spans="12:20" ht="16.8">
      <c r="L57943" s="404"/>
      <c r="M57943" s="404"/>
      <c r="N57943" s="404"/>
      <c r="O57943" s="404"/>
      <c r="P57943" s="404"/>
      <c r="Q57943" s="404"/>
      <c r="R57943" s="404"/>
      <c r="S57943" s="404"/>
      <c r="T57943" s="404"/>
    </row>
    <row r="57944" spans="12:20" ht="16.8">
      <c r="L57944" s="404"/>
      <c r="M57944" s="404"/>
      <c r="N57944" s="404"/>
      <c r="O57944" s="404"/>
      <c r="P57944" s="404"/>
      <c r="Q57944" s="404"/>
      <c r="R57944" s="404"/>
      <c r="S57944" s="404"/>
      <c r="T57944" s="404"/>
    </row>
    <row r="57945" spans="12:20" ht="16.8">
      <c r="L57945" s="404"/>
      <c r="M57945" s="404"/>
      <c r="N57945" s="404"/>
      <c r="O57945" s="404"/>
      <c r="P57945" s="404"/>
      <c r="Q57945" s="404"/>
      <c r="R57945" s="404"/>
      <c r="S57945" s="404"/>
      <c r="T57945" s="404"/>
    </row>
    <row r="57946" spans="12:20" ht="16.8">
      <c r="L57946" s="404"/>
      <c r="M57946" s="404"/>
      <c r="N57946" s="404"/>
      <c r="O57946" s="404"/>
      <c r="P57946" s="404"/>
      <c r="Q57946" s="404"/>
      <c r="R57946" s="404"/>
      <c r="S57946" s="404"/>
      <c r="T57946" s="404"/>
    </row>
    <row r="57947" spans="12:20" ht="16.8">
      <c r="L57947" s="404"/>
      <c r="M57947" s="404"/>
      <c r="N57947" s="404"/>
      <c r="O57947" s="404"/>
      <c r="P57947" s="404"/>
      <c r="Q57947" s="404"/>
      <c r="R57947" s="404"/>
      <c r="S57947" s="404"/>
      <c r="T57947" s="404"/>
    </row>
    <row r="57948" spans="12:20" ht="16.8">
      <c r="L57948" s="404"/>
      <c r="M57948" s="404"/>
      <c r="N57948" s="404"/>
      <c r="O57948" s="404"/>
      <c r="P57948" s="404"/>
      <c r="Q57948" s="404"/>
      <c r="R57948" s="404"/>
      <c r="S57948" s="404"/>
      <c r="T57948" s="404"/>
    </row>
    <row r="57949" spans="12:20" ht="16.8">
      <c r="L57949" s="404"/>
      <c r="M57949" s="404"/>
      <c r="N57949" s="404"/>
      <c r="O57949" s="404"/>
      <c r="P57949" s="404"/>
      <c r="Q57949" s="404"/>
      <c r="R57949" s="404"/>
      <c r="S57949" s="404"/>
      <c r="T57949" s="404"/>
    </row>
    <row r="57950" spans="12:20" ht="16.8">
      <c r="L57950" s="404"/>
      <c r="M57950" s="404"/>
      <c r="N57950" s="404"/>
      <c r="O57950" s="404"/>
      <c r="P57950" s="404"/>
      <c r="Q57950" s="404"/>
      <c r="R57950" s="404"/>
      <c r="S57950" s="404"/>
      <c r="T57950" s="404"/>
    </row>
    <row r="57951" spans="12:20" ht="16.8">
      <c r="L57951" s="404"/>
      <c r="M57951" s="404"/>
      <c r="N57951" s="404"/>
      <c r="O57951" s="404"/>
      <c r="P57951" s="404"/>
      <c r="Q57951" s="404"/>
      <c r="R57951" s="404"/>
      <c r="S57951" s="404"/>
      <c r="T57951" s="404"/>
    </row>
    <row r="57952" spans="12:20" ht="16.8">
      <c r="L57952" s="404"/>
      <c r="M57952" s="404"/>
      <c r="N57952" s="404"/>
      <c r="O57952" s="404"/>
      <c r="P57952" s="404"/>
      <c r="Q57952" s="404"/>
      <c r="R57952" s="404"/>
      <c r="S57952" s="404"/>
      <c r="T57952" s="404"/>
    </row>
    <row r="57953" spans="12:20" ht="16.8">
      <c r="L57953" s="404"/>
      <c r="M57953" s="404"/>
      <c r="N57953" s="404"/>
      <c r="O57953" s="404"/>
      <c r="P57953" s="404"/>
      <c r="Q57953" s="404"/>
      <c r="R57953" s="404"/>
      <c r="S57953" s="404"/>
      <c r="T57953" s="404"/>
    </row>
    <row r="57954" spans="12:20" ht="16.8">
      <c r="L57954" s="404"/>
      <c r="M57954" s="404"/>
      <c r="N57954" s="404"/>
      <c r="O57954" s="404"/>
      <c r="P57954" s="404"/>
      <c r="Q57954" s="404"/>
      <c r="R57954" s="404"/>
      <c r="S57954" s="404"/>
      <c r="T57954" s="404"/>
    </row>
    <row r="57955" spans="12:20" ht="16.8">
      <c r="L57955" s="404"/>
      <c r="M57955" s="404"/>
      <c r="N57955" s="404"/>
      <c r="O57955" s="404"/>
      <c r="P57955" s="404"/>
      <c r="Q57955" s="404"/>
      <c r="R57955" s="404"/>
      <c r="S57955" s="404"/>
      <c r="T57955" s="404"/>
    </row>
    <row r="57956" spans="12:20" ht="16.8">
      <c r="L57956" s="404"/>
      <c r="M57956" s="404"/>
      <c r="N57956" s="404"/>
      <c r="O57956" s="404"/>
      <c r="P57956" s="404"/>
      <c r="Q57956" s="404"/>
      <c r="R57956" s="404"/>
      <c r="S57956" s="404"/>
      <c r="T57956" s="404"/>
    </row>
    <row r="57957" spans="12:20" ht="16.8">
      <c r="L57957" s="404"/>
      <c r="M57957" s="404"/>
      <c r="N57957" s="404"/>
      <c r="O57957" s="404"/>
      <c r="P57957" s="404"/>
      <c r="Q57957" s="404"/>
      <c r="R57957" s="404"/>
      <c r="S57957" s="404"/>
      <c r="T57957" s="404"/>
    </row>
    <row r="57958" spans="12:20" ht="16.8">
      <c r="L57958" s="404"/>
      <c r="M57958" s="404"/>
      <c r="N57958" s="404"/>
      <c r="O57958" s="404"/>
      <c r="P57958" s="404"/>
      <c r="Q57958" s="404"/>
      <c r="R57958" s="404"/>
      <c r="S57958" s="404"/>
      <c r="T57958" s="404"/>
    </row>
    <row r="57959" spans="12:20" ht="16.8">
      <c r="L57959" s="404"/>
      <c r="M57959" s="404"/>
      <c r="N57959" s="404"/>
      <c r="O57959" s="404"/>
      <c r="P57959" s="404"/>
      <c r="Q57959" s="404"/>
      <c r="R57959" s="404"/>
      <c r="S57959" s="404"/>
      <c r="T57959" s="404"/>
    </row>
    <row r="57960" spans="12:20" ht="16.8">
      <c r="L57960" s="404"/>
      <c r="M57960" s="404"/>
      <c r="N57960" s="404"/>
      <c r="O57960" s="404"/>
      <c r="P57960" s="404"/>
      <c r="Q57960" s="404"/>
      <c r="R57960" s="404"/>
      <c r="S57960" s="404"/>
      <c r="T57960" s="404"/>
    </row>
    <row r="57961" spans="12:20" ht="16.8">
      <c r="L57961" s="404"/>
      <c r="M57961" s="404"/>
      <c r="N57961" s="404"/>
      <c r="O57961" s="404"/>
      <c r="P57961" s="404"/>
      <c r="Q57961" s="404"/>
      <c r="R57961" s="404"/>
      <c r="S57961" s="404"/>
      <c r="T57961" s="404"/>
    </row>
    <row r="57962" spans="12:20" ht="16.8">
      <c r="L57962" s="404"/>
      <c r="M57962" s="404"/>
      <c r="N57962" s="404"/>
      <c r="O57962" s="404"/>
      <c r="P57962" s="404"/>
      <c r="Q57962" s="404"/>
      <c r="R57962" s="404"/>
      <c r="S57962" s="404"/>
      <c r="T57962" s="404"/>
    </row>
    <row r="57963" spans="12:20" ht="16.8">
      <c r="L57963" s="404"/>
      <c r="M57963" s="404"/>
      <c r="N57963" s="404"/>
      <c r="O57963" s="404"/>
      <c r="P57963" s="404"/>
      <c r="Q57963" s="404"/>
      <c r="R57963" s="404"/>
      <c r="S57963" s="404"/>
      <c r="T57963" s="404"/>
    </row>
    <row r="57964" spans="12:20" ht="16.8">
      <c r="L57964" s="404"/>
      <c r="M57964" s="404"/>
      <c r="N57964" s="404"/>
      <c r="O57964" s="404"/>
      <c r="P57964" s="404"/>
      <c r="Q57964" s="404"/>
      <c r="R57964" s="404"/>
      <c r="S57964" s="404"/>
      <c r="T57964" s="404"/>
    </row>
    <row r="57965" spans="12:20" ht="16.8">
      <c r="L57965" s="404"/>
      <c r="M57965" s="404"/>
      <c r="N57965" s="404"/>
      <c r="O57965" s="404"/>
      <c r="P57965" s="404"/>
      <c r="Q57965" s="404"/>
      <c r="R57965" s="404"/>
      <c r="S57965" s="404"/>
      <c r="T57965" s="404"/>
    </row>
    <row r="57966" spans="12:20" ht="16.8">
      <c r="L57966" s="404"/>
      <c r="M57966" s="404"/>
      <c r="N57966" s="404"/>
      <c r="O57966" s="404"/>
      <c r="P57966" s="404"/>
      <c r="Q57966" s="404"/>
      <c r="R57966" s="404"/>
      <c r="S57966" s="404"/>
      <c r="T57966" s="404"/>
    </row>
    <row r="57967" spans="12:20" ht="16.8">
      <c r="L57967" s="404"/>
      <c r="M57967" s="404"/>
      <c r="N57967" s="404"/>
      <c r="O57967" s="404"/>
      <c r="P57967" s="404"/>
      <c r="Q57967" s="404"/>
      <c r="R57967" s="404"/>
      <c r="S57967" s="404"/>
      <c r="T57967" s="404"/>
    </row>
    <row r="57968" spans="12:20" ht="16.8">
      <c r="L57968" s="404"/>
      <c r="M57968" s="404"/>
      <c r="N57968" s="404"/>
      <c r="O57968" s="404"/>
      <c r="P57968" s="404"/>
      <c r="Q57968" s="404"/>
      <c r="R57968" s="404"/>
      <c r="S57968" s="404"/>
      <c r="T57968" s="404"/>
    </row>
    <row r="57969" spans="12:20" ht="16.8">
      <c r="L57969" s="404"/>
      <c r="M57969" s="404"/>
      <c r="N57969" s="404"/>
      <c r="O57969" s="404"/>
      <c r="P57969" s="404"/>
      <c r="Q57969" s="404"/>
      <c r="R57969" s="404"/>
      <c r="S57969" s="404"/>
      <c r="T57969" s="404"/>
    </row>
    <row r="57970" spans="12:20" ht="16.8">
      <c r="L57970" s="404"/>
      <c r="M57970" s="404"/>
      <c r="N57970" s="404"/>
      <c r="O57970" s="404"/>
      <c r="P57970" s="404"/>
      <c r="Q57970" s="404"/>
      <c r="R57970" s="404"/>
      <c r="S57970" s="404"/>
      <c r="T57970" s="404"/>
    </row>
    <row r="57971" spans="12:20" ht="16.8">
      <c r="L57971" s="404"/>
      <c r="M57971" s="404"/>
      <c r="N57971" s="404"/>
      <c r="O57971" s="404"/>
      <c r="P57971" s="404"/>
      <c r="Q57971" s="404"/>
      <c r="R57971" s="404"/>
      <c r="S57971" s="404"/>
      <c r="T57971" s="404"/>
    </row>
    <row r="57972" spans="12:20" ht="16.8">
      <c r="L57972" s="404"/>
      <c r="M57972" s="404"/>
      <c r="N57972" s="404"/>
      <c r="O57972" s="404"/>
      <c r="P57972" s="404"/>
      <c r="Q57972" s="404"/>
      <c r="R57972" s="404"/>
      <c r="S57972" s="404"/>
      <c r="T57972" s="404"/>
    </row>
    <row r="57973" spans="12:20" ht="16.8">
      <c r="L57973" s="404"/>
      <c r="M57973" s="404"/>
      <c r="N57973" s="404"/>
      <c r="O57973" s="404"/>
      <c r="P57973" s="404"/>
      <c r="Q57973" s="404"/>
      <c r="R57973" s="404"/>
      <c r="S57973" s="404"/>
      <c r="T57973" s="404"/>
    </row>
    <row r="57974" spans="12:20" ht="16.8">
      <c r="L57974" s="404"/>
      <c r="M57974" s="404"/>
      <c r="N57974" s="404"/>
      <c r="O57974" s="404"/>
      <c r="P57974" s="404"/>
      <c r="Q57974" s="404"/>
      <c r="R57974" s="404"/>
      <c r="S57974" s="404"/>
      <c r="T57974" s="404"/>
    </row>
    <row r="57975" spans="12:20" ht="16.8">
      <c r="L57975" s="404"/>
      <c r="M57975" s="404"/>
      <c r="N57975" s="404"/>
      <c r="O57975" s="404"/>
      <c r="P57975" s="404"/>
      <c r="Q57975" s="404"/>
      <c r="R57975" s="404"/>
      <c r="S57975" s="404"/>
      <c r="T57975" s="404"/>
    </row>
    <row r="57976" spans="12:20" ht="16.8">
      <c r="L57976" s="404"/>
      <c r="M57976" s="404"/>
      <c r="N57976" s="404"/>
      <c r="O57976" s="404"/>
      <c r="P57976" s="404"/>
      <c r="Q57976" s="404"/>
      <c r="R57976" s="404"/>
      <c r="S57976" s="404"/>
      <c r="T57976" s="404"/>
    </row>
    <row r="57977" spans="12:20" ht="16.8">
      <c r="L57977" s="404"/>
      <c r="M57977" s="404"/>
      <c r="N57977" s="404"/>
      <c r="O57977" s="404"/>
      <c r="P57977" s="404"/>
      <c r="Q57977" s="404"/>
      <c r="R57977" s="404"/>
      <c r="S57977" s="404"/>
      <c r="T57977" s="404"/>
    </row>
    <row r="57978" spans="12:20" ht="16.8">
      <c r="L57978" s="404"/>
      <c r="M57978" s="404"/>
      <c r="N57978" s="404"/>
      <c r="O57978" s="404"/>
      <c r="P57978" s="404"/>
      <c r="Q57978" s="404"/>
      <c r="R57978" s="404"/>
      <c r="S57978" s="404"/>
      <c r="T57978" s="404"/>
    </row>
    <row r="57979" spans="12:20" ht="16.8">
      <c r="L57979" s="404"/>
      <c r="M57979" s="404"/>
      <c r="N57979" s="404"/>
      <c r="O57979" s="404"/>
      <c r="P57979" s="404"/>
      <c r="Q57979" s="404"/>
      <c r="R57979" s="404"/>
      <c r="S57979" s="404"/>
      <c r="T57979" s="404"/>
    </row>
    <row r="57980" spans="12:20" ht="16.8">
      <c r="L57980" s="404"/>
      <c r="M57980" s="404"/>
      <c r="N57980" s="404"/>
      <c r="O57980" s="404"/>
      <c r="P57980" s="404"/>
      <c r="Q57980" s="404"/>
      <c r="R57980" s="404"/>
      <c r="S57980" s="404"/>
      <c r="T57980" s="404"/>
    </row>
    <row r="57981" spans="12:20" ht="16.8">
      <c r="L57981" s="404"/>
      <c r="M57981" s="404"/>
      <c r="N57981" s="404"/>
      <c r="O57981" s="404"/>
      <c r="P57981" s="404"/>
      <c r="Q57981" s="404"/>
      <c r="R57981" s="404"/>
      <c r="S57981" s="404"/>
      <c r="T57981" s="404"/>
    </row>
    <row r="57982" spans="12:20" ht="16.8">
      <c r="L57982" s="404"/>
      <c r="M57982" s="404"/>
      <c r="N57982" s="404"/>
      <c r="O57982" s="404"/>
      <c r="P57982" s="404"/>
      <c r="Q57982" s="404"/>
      <c r="R57982" s="404"/>
      <c r="S57982" s="404"/>
      <c r="T57982" s="404"/>
    </row>
    <row r="57983" spans="12:20" ht="16.8">
      <c r="L57983" s="404"/>
      <c r="M57983" s="404"/>
      <c r="N57983" s="404"/>
      <c r="O57983" s="404"/>
      <c r="P57983" s="404"/>
      <c r="Q57983" s="404"/>
      <c r="R57983" s="404"/>
      <c r="S57983" s="404"/>
      <c r="T57983" s="404"/>
    </row>
    <row r="57984" spans="12:20" ht="16.8">
      <c r="L57984" s="404"/>
      <c r="M57984" s="404"/>
      <c r="N57984" s="404"/>
      <c r="O57984" s="404"/>
      <c r="P57984" s="404"/>
      <c r="Q57984" s="404"/>
      <c r="R57984" s="404"/>
      <c r="S57984" s="404"/>
      <c r="T57984" s="404"/>
    </row>
    <row r="57985" spans="12:20" ht="16.8">
      <c r="L57985" s="404"/>
      <c r="M57985" s="404"/>
      <c r="N57985" s="404"/>
      <c r="O57985" s="404"/>
      <c r="P57985" s="404"/>
      <c r="Q57985" s="404"/>
      <c r="R57985" s="404"/>
      <c r="S57985" s="404"/>
      <c r="T57985" s="404"/>
    </row>
    <row r="57986" spans="12:20" ht="16.8">
      <c r="L57986" s="404"/>
      <c r="M57986" s="404"/>
      <c r="N57986" s="404"/>
      <c r="O57986" s="404"/>
      <c r="P57986" s="404"/>
      <c r="Q57986" s="404"/>
      <c r="R57986" s="404"/>
      <c r="S57986" s="404"/>
      <c r="T57986" s="404"/>
    </row>
    <row r="57987" spans="12:20" ht="16.8">
      <c r="L57987" s="404"/>
      <c r="M57987" s="404"/>
      <c r="N57987" s="404"/>
      <c r="O57987" s="404"/>
      <c r="P57987" s="404"/>
      <c r="Q57987" s="404"/>
      <c r="R57987" s="404"/>
      <c r="S57987" s="404"/>
      <c r="T57987" s="404"/>
    </row>
    <row r="57988" spans="12:20" ht="16.8">
      <c r="L57988" s="404"/>
      <c r="M57988" s="404"/>
      <c r="N57988" s="404"/>
      <c r="O57988" s="404"/>
      <c r="P57988" s="404"/>
      <c r="Q57988" s="404"/>
      <c r="R57988" s="404"/>
      <c r="S57988" s="404"/>
      <c r="T57988" s="404"/>
    </row>
    <row r="57989" spans="12:20" ht="16.8">
      <c r="L57989" s="404"/>
      <c r="M57989" s="404"/>
      <c r="N57989" s="404"/>
      <c r="O57989" s="404"/>
      <c r="P57989" s="404"/>
      <c r="Q57989" s="404"/>
      <c r="R57989" s="404"/>
      <c r="S57989" s="404"/>
      <c r="T57989" s="404"/>
    </row>
    <row r="57990" spans="12:20" ht="16.8">
      <c r="L57990" s="404"/>
      <c r="M57990" s="404"/>
      <c r="N57990" s="404"/>
      <c r="O57990" s="404"/>
      <c r="P57990" s="404"/>
      <c r="Q57990" s="404"/>
      <c r="R57990" s="404"/>
      <c r="S57990" s="404"/>
      <c r="T57990" s="404"/>
    </row>
    <row r="57991" spans="12:20" ht="16.8">
      <c r="L57991" s="404"/>
      <c r="M57991" s="404"/>
      <c r="N57991" s="404"/>
      <c r="O57991" s="404"/>
      <c r="P57991" s="404"/>
      <c r="Q57991" s="404"/>
      <c r="R57991" s="404"/>
      <c r="S57991" s="404"/>
      <c r="T57991" s="404"/>
    </row>
    <row r="57992" spans="12:20" ht="16.8">
      <c r="L57992" s="404"/>
      <c r="M57992" s="404"/>
      <c r="N57992" s="404"/>
      <c r="O57992" s="404"/>
      <c r="P57992" s="404"/>
      <c r="Q57992" s="404"/>
      <c r="R57992" s="404"/>
      <c r="S57992" s="404"/>
      <c r="T57992" s="404"/>
    </row>
    <row r="57993" spans="12:20" ht="16.8">
      <c r="L57993" s="404"/>
      <c r="M57993" s="404"/>
      <c r="N57993" s="404"/>
      <c r="O57993" s="404"/>
      <c r="P57993" s="404"/>
      <c r="Q57993" s="404"/>
      <c r="R57993" s="404"/>
      <c r="S57993" s="404"/>
      <c r="T57993" s="404"/>
    </row>
    <row r="57994" spans="12:20" ht="16.8">
      <c r="L57994" s="404"/>
      <c r="M57994" s="404"/>
      <c r="N57994" s="404"/>
      <c r="O57994" s="404"/>
      <c r="P57994" s="404"/>
      <c r="Q57994" s="404"/>
      <c r="R57994" s="404"/>
      <c r="S57994" s="404"/>
      <c r="T57994" s="404"/>
    </row>
    <row r="57995" spans="12:20" ht="16.8">
      <c r="L57995" s="404"/>
      <c r="M57995" s="404"/>
      <c r="N57995" s="404"/>
      <c r="O57995" s="404"/>
      <c r="P57995" s="404"/>
      <c r="Q57995" s="404"/>
      <c r="R57995" s="404"/>
      <c r="S57995" s="404"/>
      <c r="T57995" s="404"/>
    </row>
    <row r="57996" spans="12:20" ht="16.8">
      <c r="L57996" s="404"/>
      <c r="M57996" s="404"/>
      <c r="N57996" s="404"/>
      <c r="O57996" s="404"/>
      <c r="P57996" s="404"/>
      <c r="Q57996" s="404"/>
      <c r="R57996" s="404"/>
      <c r="S57996" s="404"/>
      <c r="T57996" s="404"/>
    </row>
    <row r="57997" spans="12:20" ht="16.8">
      <c r="L57997" s="404"/>
      <c r="M57997" s="404"/>
      <c r="N57997" s="404"/>
      <c r="O57997" s="404"/>
      <c r="P57997" s="404"/>
      <c r="Q57997" s="404"/>
      <c r="R57997" s="404"/>
      <c r="S57997" s="404"/>
      <c r="T57997" s="404"/>
    </row>
    <row r="57998" spans="12:20" ht="16.8">
      <c r="L57998" s="404"/>
      <c r="M57998" s="404"/>
      <c r="N57998" s="404"/>
      <c r="O57998" s="404"/>
      <c r="P57998" s="404"/>
      <c r="Q57998" s="404"/>
      <c r="R57998" s="404"/>
      <c r="S57998" s="404"/>
      <c r="T57998" s="404"/>
    </row>
    <row r="57999" spans="12:20" ht="16.8">
      <c r="L57999" s="404"/>
      <c r="M57999" s="404"/>
      <c r="N57999" s="404"/>
      <c r="O57999" s="404"/>
      <c r="P57999" s="404"/>
      <c r="Q57999" s="404"/>
      <c r="R57999" s="404"/>
      <c r="S57999" s="404"/>
      <c r="T57999" s="404"/>
    </row>
    <row r="58000" spans="12:20" ht="16.8">
      <c r="L58000" s="404"/>
      <c r="M58000" s="404"/>
      <c r="N58000" s="404"/>
      <c r="O58000" s="404"/>
      <c r="P58000" s="404"/>
      <c r="Q58000" s="404"/>
      <c r="R58000" s="404"/>
      <c r="S58000" s="404"/>
      <c r="T58000" s="404"/>
    </row>
    <row r="58001" spans="12:20" ht="16.8">
      <c r="L58001" s="404"/>
      <c r="M58001" s="404"/>
      <c r="N58001" s="404"/>
      <c r="O58001" s="404"/>
      <c r="P58001" s="404"/>
      <c r="Q58001" s="404"/>
      <c r="R58001" s="404"/>
      <c r="S58001" s="404"/>
      <c r="T58001" s="404"/>
    </row>
    <row r="58002" spans="12:20" ht="16.8">
      <c r="L58002" s="404"/>
      <c r="M58002" s="404"/>
      <c r="N58002" s="404"/>
      <c r="O58002" s="404"/>
      <c r="P58002" s="404"/>
      <c r="Q58002" s="404"/>
      <c r="R58002" s="404"/>
      <c r="S58002" s="404"/>
      <c r="T58002" s="404"/>
    </row>
    <row r="58003" spans="12:20" ht="16.8">
      <c r="L58003" s="404"/>
      <c r="M58003" s="404"/>
      <c r="N58003" s="404"/>
      <c r="O58003" s="404"/>
      <c r="P58003" s="404"/>
      <c r="Q58003" s="404"/>
      <c r="R58003" s="404"/>
      <c r="S58003" s="404"/>
      <c r="T58003" s="404"/>
    </row>
    <row r="58004" spans="12:20" ht="16.8">
      <c r="L58004" s="404"/>
      <c r="M58004" s="404"/>
      <c r="N58004" s="404"/>
      <c r="O58004" s="404"/>
      <c r="P58004" s="404"/>
      <c r="Q58004" s="404"/>
      <c r="R58004" s="404"/>
      <c r="S58004" s="404"/>
      <c r="T58004" s="404"/>
    </row>
    <row r="58005" spans="12:20" ht="16.8">
      <c r="L58005" s="404"/>
      <c r="M58005" s="404"/>
      <c r="N58005" s="404"/>
      <c r="O58005" s="404"/>
      <c r="P58005" s="404"/>
      <c r="Q58005" s="404"/>
      <c r="R58005" s="404"/>
      <c r="S58005" s="404"/>
      <c r="T58005" s="404"/>
    </row>
    <row r="58006" spans="12:20" ht="16.8">
      <c r="L58006" s="404"/>
      <c r="M58006" s="404"/>
      <c r="N58006" s="404"/>
      <c r="O58006" s="404"/>
      <c r="P58006" s="404"/>
      <c r="Q58006" s="404"/>
      <c r="R58006" s="404"/>
      <c r="S58006" s="404"/>
      <c r="T58006" s="404"/>
    </row>
    <row r="58007" spans="12:20" ht="16.8">
      <c r="L58007" s="404"/>
      <c r="M58007" s="404"/>
      <c r="N58007" s="404"/>
      <c r="O58007" s="404"/>
      <c r="P58007" s="404"/>
      <c r="Q58007" s="404"/>
      <c r="R58007" s="404"/>
      <c r="S58007" s="404"/>
      <c r="T58007" s="404"/>
    </row>
    <row r="58008" spans="12:20" ht="16.8">
      <c r="L58008" s="404"/>
      <c r="M58008" s="404"/>
      <c r="N58008" s="404"/>
      <c r="O58008" s="404"/>
      <c r="P58008" s="404"/>
      <c r="Q58008" s="404"/>
      <c r="R58008" s="404"/>
      <c r="S58008" s="404"/>
      <c r="T58008" s="404"/>
    </row>
    <row r="58009" spans="12:20" ht="16.8">
      <c r="L58009" s="404"/>
      <c r="M58009" s="404"/>
      <c r="N58009" s="404"/>
      <c r="O58009" s="404"/>
      <c r="P58009" s="404"/>
      <c r="Q58009" s="404"/>
      <c r="R58009" s="404"/>
      <c r="S58009" s="404"/>
      <c r="T58009" s="404"/>
    </row>
    <row r="58010" spans="12:20" ht="16.8">
      <c r="L58010" s="404"/>
      <c r="M58010" s="404"/>
      <c r="N58010" s="404"/>
      <c r="O58010" s="404"/>
      <c r="P58010" s="404"/>
      <c r="Q58010" s="404"/>
      <c r="R58010" s="404"/>
      <c r="S58010" s="404"/>
      <c r="T58010" s="404"/>
    </row>
    <row r="58011" spans="12:20" ht="16.8">
      <c r="L58011" s="404"/>
      <c r="M58011" s="404"/>
      <c r="N58011" s="404"/>
      <c r="O58011" s="404"/>
      <c r="P58011" s="404"/>
      <c r="Q58011" s="404"/>
      <c r="R58011" s="404"/>
      <c r="S58011" s="404"/>
      <c r="T58011" s="404"/>
    </row>
    <row r="58012" spans="12:20" ht="16.8">
      <c r="L58012" s="404"/>
      <c r="M58012" s="404"/>
      <c r="N58012" s="404"/>
      <c r="O58012" s="404"/>
      <c r="P58012" s="404"/>
      <c r="Q58012" s="404"/>
      <c r="R58012" s="404"/>
      <c r="S58012" s="404"/>
      <c r="T58012" s="404"/>
    </row>
    <row r="58013" spans="12:20" ht="16.8">
      <c r="L58013" s="404"/>
      <c r="M58013" s="404"/>
      <c r="N58013" s="404"/>
      <c r="O58013" s="404"/>
      <c r="P58013" s="404"/>
      <c r="Q58013" s="404"/>
      <c r="R58013" s="404"/>
      <c r="S58013" s="404"/>
      <c r="T58013" s="404"/>
    </row>
    <row r="58014" spans="12:20" ht="16.8">
      <c r="L58014" s="404"/>
      <c r="M58014" s="404"/>
      <c r="N58014" s="404"/>
      <c r="O58014" s="404"/>
      <c r="P58014" s="404"/>
      <c r="Q58014" s="404"/>
      <c r="R58014" s="404"/>
      <c r="S58014" s="404"/>
      <c r="T58014" s="404"/>
    </row>
    <row r="58015" spans="12:20" ht="16.8">
      <c r="L58015" s="404"/>
      <c r="M58015" s="404"/>
      <c r="N58015" s="404"/>
      <c r="O58015" s="404"/>
      <c r="P58015" s="404"/>
      <c r="Q58015" s="404"/>
      <c r="R58015" s="404"/>
      <c r="S58015" s="404"/>
      <c r="T58015" s="404"/>
    </row>
    <row r="58016" spans="12:20" ht="16.8">
      <c r="L58016" s="404"/>
      <c r="M58016" s="404"/>
      <c r="N58016" s="404"/>
      <c r="O58016" s="404"/>
      <c r="P58016" s="404"/>
      <c r="Q58016" s="404"/>
      <c r="R58016" s="404"/>
      <c r="S58016" s="404"/>
      <c r="T58016" s="404"/>
    </row>
    <row r="58017" spans="12:20" ht="16.8">
      <c r="L58017" s="404"/>
      <c r="M58017" s="404"/>
      <c r="N58017" s="404"/>
      <c r="O58017" s="404"/>
      <c r="P58017" s="404"/>
      <c r="Q58017" s="404"/>
      <c r="R58017" s="404"/>
      <c r="S58017" s="404"/>
      <c r="T58017" s="404"/>
    </row>
    <row r="58018" spans="12:20" ht="16.8">
      <c r="L58018" s="404"/>
      <c r="M58018" s="404"/>
      <c r="N58018" s="404"/>
      <c r="O58018" s="404"/>
      <c r="P58018" s="404"/>
      <c r="Q58018" s="404"/>
      <c r="R58018" s="404"/>
      <c r="S58018" s="404"/>
      <c r="T58018" s="404"/>
    </row>
    <row r="58019" spans="12:20" ht="16.8">
      <c r="L58019" s="404"/>
      <c r="M58019" s="404"/>
      <c r="N58019" s="404"/>
      <c r="O58019" s="404"/>
      <c r="P58019" s="404"/>
      <c r="Q58019" s="404"/>
      <c r="R58019" s="404"/>
      <c r="S58019" s="404"/>
      <c r="T58019" s="404"/>
    </row>
    <row r="58020" spans="12:20" ht="16.8">
      <c r="L58020" s="404"/>
      <c r="M58020" s="404"/>
      <c r="N58020" s="404"/>
      <c r="O58020" s="404"/>
      <c r="P58020" s="404"/>
      <c r="Q58020" s="404"/>
      <c r="R58020" s="404"/>
      <c r="S58020" s="404"/>
      <c r="T58020" s="404"/>
    </row>
    <row r="58021" spans="12:20" ht="16.8">
      <c r="L58021" s="404"/>
      <c r="M58021" s="404"/>
      <c r="N58021" s="404"/>
      <c r="O58021" s="404"/>
      <c r="P58021" s="404"/>
      <c r="Q58021" s="404"/>
      <c r="R58021" s="404"/>
      <c r="S58021" s="404"/>
      <c r="T58021" s="404"/>
    </row>
    <row r="58022" spans="12:20" ht="16.8">
      <c r="L58022" s="404"/>
      <c r="M58022" s="404"/>
      <c r="N58022" s="404"/>
      <c r="O58022" s="404"/>
      <c r="P58022" s="404"/>
      <c r="Q58022" s="404"/>
      <c r="R58022" s="404"/>
      <c r="S58022" s="404"/>
      <c r="T58022" s="404"/>
    </row>
    <row r="58023" spans="12:20" ht="16.8">
      <c r="L58023" s="404"/>
      <c r="M58023" s="404"/>
      <c r="N58023" s="404"/>
      <c r="O58023" s="404"/>
      <c r="P58023" s="404"/>
      <c r="Q58023" s="404"/>
      <c r="R58023" s="404"/>
      <c r="S58023" s="404"/>
      <c r="T58023" s="404"/>
    </row>
    <row r="58024" spans="12:20" ht="16.8">
      <c r="L58024" s="404"/>
      <c r="M58024" s="404"/>
      <c r="N58024" s="404"/>
      <c r="O58024" s="404"/>
      <c r="P58024" s="404"/>
      <c r="Q58024" s="404"/>
      <c r="R58024" s="404"/>
      <c r="S58024" s="404"/>
      <c r="T58024" s="404"/>
    </row>
    <row r="58025" spans="12:20" ht="16.8">
      <c r="L58025" s="404"/>
      <c r="M58025" s="404"/>
      <c r="N58025" s="404"/>
      <c r="O58025" s="404"/>
      <c r="P58025" s="404"/>
      <c r="Q58025" s="404"/>
      <c r="R58025" s="404"/>
      <c r="S58025" s="404"/>
      <c r="T58025" s="404"/>
    </row>
    <row r="58026" spans="12:20" ht="16.8">
      <c r="L58026" s="404"/>
      <c r="M58026" s="404"/>
      <c r="N58026" s="404"/>
      <c r="O58026" s="404"/>
      <c r="P58026" s="404"/>
      <c r="Q58026" s="404"/>
      <c r="R58026" s="404"/>
      <c r="S58026" s="404"/>
      <c r="T58026" s="404"/>
    </row>
    <row r="58027" spans="12:20" ht="16.8">
      <c r="L58027" s="404"/>
      <c r="M58027" s="404"/>
      <c r="N58027" s="404"/>
      <c r="O58027" s="404"/>
      <c r="P58027" s="404"/>
      <c r="Q58027" s="404"/>
      <c r="R58027" s="404"/>
      <c r="S58027" s="404"/>
      <c r="T58027" s="404"/>
    </row>
    <row r="58028" spans="12:20" ht="16.8">
      <c r="L58028" s="404"/>
      <c r="M58028" s="404"/>
      <c r="N58028" s="404"/>
      <c r="O58028" s="404"/>
      <c r="P58028" s="404"/>
      <c r="Q58028" s="404"/>
      <c r="R58028" s="404"/>
      <c r="S58028" s="404"/>
      <c r="T58028" s="404"/>
    </row>
    <row r="58029" spans="12:20" ht="16.8">
      <c r="L58029" s="404"/>
      <c r="M58029" s="404"/>
      <c r="N58029" s="404"/>
      <c r="O58029" s="404"/>
      <c r="P58029" s="404"/>
      <c r="Q58029" s="404"/>
      <c r="R58029" s="404"/>
      <c r="S58029" s="404"/>
      <c r="T58029" s="404"/>
    </row>
    <row r="58030" spans="12:20" ht="16.8">
      <c r="L58030" s="404"/>
      <c r="M58030" s="404"/>
      <c r="N58030" s="404"/>
      <c r="O58030" s="404"/>
      <c r="P58030" s="404"/>
      <c r="Q58030" s="404"/>
      <c r="R58030" s="404"/>
      <c r="S58030" s="404"/>
      <c r="T58030" s="404"/>
    </row>
    <row r="58031" spans="12:20" ht="16.8">
      <c r="L58031" s="404"/>
      <c r="M58031" s="404"/>
      <c r="N58031" s="404"/>
      <c r="O58031" s="404"/>
      <c r="P58031" s="404"/>
      <c r="Q58031" s="404"/>
      <c r="R58031" s="404"/>
      <c r="S58031" s="404"/>
      <c r="T58031" s="404"/>
    </row>
    <row r="58032" spans="12:20" ht="16.8">
      <c r="L58032" s="404"/>
      <c r="M58032" s="404"/>
      <c r="N58032" s="404"/>
      <c r="O58032" s="404"/>
      <c r="P58032" s="404"/>
      <c r="Q58032" s="404"/>
      <c r="R58032" s="404"/>
      <c r="S58032" s="404"/>
      <c r="T58032" s="404"/>
    </row>
    <row r="58033" spans="12:20" ht="16.8">
      <c r="L58033" s="404"/>
      <c r="M58033" s="404"/>
      <c r="N58033" s="404"/>
      <c r="O58033" s="404"/>
      <c r="P58033" s="404"/>
      <c r="Q58033" s="404"/>
      <c r="R58033" s="404"/>
      <c r="S58033" s="404"/>
      <c r="T58033" s="404"/>
    </row>
    <row r="58034" spans="12:20" ht="16.8">
      <c r="L58034" s="404"/>
      <c r="M58034" s="404"/>
      <c r="N58034" s="404"/>
      <c r="O58034" s="404"/>
      <c r="P58034" s="404"/>
      <c r="Q58034" s="404"/>
      <c r="R58034" s="404"/>
      <c r="S58034" s="404"/>
      <c r="T58034" s="404"/>
    </row>
    <row r="58035" spans="12:20" ht="16.8">
      <c r="L58035" s="404"/>
      <c r="M58035" s="404"/>
      <c r="N58035" s="404"/>
      <c r="O58035" s="404"/>
      <c r="P58035" s="404"/>
      <c r="Q58035" s="404"/>
      <c r="R58035" s="404"/>
      <c r="S58035" s="404"/>
      <c r="T58035" s="404"/>
    </row>
    <row r="58036" spans="12:20" ht="16.8">
      <c r="L58036" s="404"/>
      <c r="M58036" s="404"/>
      <c r="N58036" s="404"/>
      <c r="O58036" s="404"/>
      <c r="P58036" s="404"/>
      <c r="Q58036" s="404"/>
      <c r="R58036" s="404"/>
      <c r="S58036" s="404"/>
      <c r="T58036" s="404"/>
    </row>
    <row r="58037" spans="12:20" ht="16.8">
      <c r="L58037" s="404"/>
      <c r="M58037" s="404"/>
      <c r="N58037" s="404"/>
      <c r="O58037" s="404"/>
      <c r="P58037" s="404"/>
      <c r="Q58037" s="404"/>
      <c r="R58037" s="404"/>
      <c r="S58037" s="404"/>
      <c r="T58037" s="404"/>
    </row>
    <row r="58038" spans="12:20" ht="16.8">
      <c r="L58038" s="404"/>
      <c r="M58038" s="404"/>
      <c r="N58038" s="404"/>
      <c r="O58038" s="404"/>
      <c r="P58038" s="404"/>
      <c r="Q58038" s="404"/>
      <c r="R58038" s="404"/>
      <c r="S58038" s="404"/>
      <c r="T58038" s="404"/>
    </row>
    <row r="58039" spans="12:20" ht="16.8">
      <c r="L58039" s="404"/>
      <c r="M58039" s="404"/>
      <c r="N58039" s="404"/>
      <c r="O58039" s="404"/>
      <c r="P58039" s="404"/>
      <c r="Q58039" s="404"/>
      <c r="R58039" s="404"/>
      <c r="S58039" s="404"/>
      <c r="T58039" s="404"/>
    </row>
    <row r="58040" spans="12:20" ht="16.8">
      <c r="L58040" s="404"/>
      <c r="M58040" s="404"/>
      <c r="N58040" s="404"/>
      <c r="O58040" s="404"/>
      <c r="P58040" s="404"/>
      <c r="Q58040" s="404"/>
      <c r="R58040" s="404"/>
      <c r="S58040" s="404"/>
      <c r="T58040" s="404"/>
    </row>
    <row r="58041" spans="12:20" ht="16.8">
      <c r="L58041" s="404"/>
      <c r="M58041" s="404"/>
      <c r="N58041" s="404"/>
      <c r="O58041" s="404"/>
      <c r="P58041" s="404"/>
      <c r="Q58041" s="404"/>
      <c r="R58041" s="404"/>
      <c r="S58041" s="404"/>
      <c r="T58041" s="404"/>
    </row>
    <row r="58042" spans="12:20" ht="16.8">
      <c r="L58042" s="404"/>
      <c r="M58042" s="404"/>
      <c r="N58042" s="404"/>
      <c r="O58042" s="404"/>
      <c r="P58042" s="404"/>
      <c r="Q58042" s="404"/>
      <c r="R58042" s="404"/>
      <c r="S58042" s="404"/>
      <c r="T58042" s="404"/>
    </row>
    <row r="58043" spans="12:20" ht="16.8">
      <c r="L58043" s="404"/>
      <c r="M58043" s="404"/>
      <c r="N58043" s="404"/>
      <c r="O58043" s="404"/>
      <c r="P58043" s="404"/>
      <c r="Q58043" s="404"/>
      <c r="R58043" s="404"/>
      <c r="S58043" s="404"/>
      <c r="T58043" s="404"/>
    </row>
    <row r="58044" spans="12:20" ht="16.8">
      <c r="L58044" s="404"/>
      <c r="M58044" s="404"/>
      <c r="N58044" s="404"/>
      <c r="O58044" s="404"/>
      <c r="P58044" s="404"/>
      <c r="Q58044" s="404"/>
      <c r="R58044" s="404"/>
      <c r="S58044" s="404"/>
      <c r="T58044" s="404"/>
    </row>
    <row r="58045" spans="12:20" ht="16.8">
      <c r="L58045" s="404"/>
      <c r="M58045" s="404"/>
      <c r="N58045" s="404"/>
      <c r="O58045" s="404"/>
      <c r="P58045" s="404"/>
      <c r="Q58045" s="404"/>
      <c r="R58045" s="404"/>
      <c r="S58045" s="404"/>
      <c r="T58045" s="404"/>
    </row>
    <row r="58046" spans="12:20" ht="16.8">
      <c r="L58046" s="404"/>
      <c r="M58046" s="404"/>
      <c r="N58046" s="404"/>
      <c r="O58046" s="404"/>
      <c r="P58046" s="404"/>
      <c r="Q58046" s="404"/>
      <c r="R58046" s="404"/>
      <c r="S58046" s="404"/>
      <c r="T58046" s="404"/>
    </row>
    <row r="58047" spans="12:20" ht="16.8">
      <c r="L58047" s="404"/>
      <c r="M58047" s="404"/>
      <c r="N58047" s="404"/>
      <c r="O58047" s="404"/>
      <c r="P58047" s="404"/>
      <c r="Q58047" s="404"/>
      <c r="R58047" s="404"/>
      <c r="S58047" s="404"/>
      <c r="T58047" s="404"/>
    </row>
    <row r="58048" spans="12:20" ht="16.8">
      <c r="L58048" s="404"/>
      <c r="M58048" s="404"/>
      <c r="N58048" s="404"/>
      <c r="O58048" s="404"/>
      <c r="P58048" s="404"/>
      <c r="Q58048" s="404"/>
      <c r="R58048" s="404"/>
      <c r="S58048" s="404"/>
      <c r="T58048" s="404"/>
    </row>
    <row r="58049" spans="12:20" ht="16.8">
      <c r="L58049" s="404"/>
      <c r="M58049" s="404"/>
      <c r="N58049" s="404"/>
      <c r="O58049" s="404"/>
      <c r="P58049" s="404"/>
      <c r="Q58049" s="404"/>
      <c r="R58049" s="404"/>
      <c r="S58049" s="404"/>
      <c r="T58049" s="404"/>
    </row>
    <row r="58050" spans="12:20" ht="16.8">
      <c r="L58050" s="404"/>
      <c r="M58050" s="404"/>
      <c r="N58050" s="404"/>
      <c r="O58050" s="404"/>
      <c r="P58050" s="404"/>
      <c r="Q58050" s="404"/>
      <c r="R58050" s="404"/>
      <c r="S58050" s="404"/>
      <c r="T58050" s="404"/>
    </row>
    <row r="58051" spans="12:20" ht="16.8">
      <c r="L58051" s="404"/>
      <c r="M58051" s="404"/>
      <c r="N58051" s="404"/>
      <c r="O58051" s="404"/>
      <c r="P58051" s="404"/>
      <c r="Q58051" s="404"/>
      <c r="R58051" s="404"/>
      <c r="S58051" s="404"/>
      <c r="T58051" s="404"/>
    </row>
    <row r="58052" spans="12:20" ht="16.8">
      <c r="L58052" s="404"/>
      <c r="M58052" s="404"/>
      <c r="N58052" s="404"/>
      <c r="O58052" s="404"/>
      <c r="P58052" s="404"/>
      <c r="Q58052" s="404"/>
      <c r="R58052" s="404"/>
      <c r="S58052" s="404"/>
      <c r="T58052" s="404"/>
    </row>
    <row r="58053" spans="12:20" ht="16.8">
      <c r="L58053" s="404"/>
      <c r="M58053" s="404"/>
      <c r="N58053" s="404"/>
      <c r="O58053" s="404"/>
      <c r="P58053" s="404"/>
      <c r="Q58053" s="404"/>
      <c r="R58053" s="404"/>
      <c r="S58053" s="404"/>
      <c r="T58053" s="404"/>
    </row>
    <row r="58054" spans="12:20" ht="16.8">
      <c r="L58054" s="404"/>
      <c r="M58054" s="404"/>
      <c r="N58054" s="404"/>
      <c r="O58054" s="404"/>
      <c r="P58054" s="404"/>
      <c r="Q58054" s="404"/>
      <c r="R58054" s="404"/>
      <c r="S58054" s="404"/>
      <c r="T58054" s="404"/>
    </row>
    <row r="58055" spans="12:20" ht="16.8">
      <c r="L58055" s="404"/>
      <c r="M58055" s="404"/>
      <c r="N58055" s="404"/>
      <c r="O58055" s="404"/>
      <c r="P58055" s="404"/>
      <c r="Q58055" s="404"/>
      <c r="R58055" s="404"/>
      <c r="S58055" s="404"/>
      <c r="T58055" s="404"/>
    </row>
    <row r="58056" spans="12:20" ht="16.8">
      <c r="L58056" s="404"/>
      <c r="M58056" s="404"/>
      <c r="N58056" s="404"/>
      <c r="O58056" s="404"/>
      <c r="P58056" s="404"/>
      <c r="Q58056" s="404"/>
      <c r="R58056" s="404"/>
      <c r="S58056" s="404"/>
      <c r="T58056" s="404"/>
    </row>
    <row r="58057" spans="12:20" ht="16.8">
      <c r="L58057" s="404"/>
      <c r="M58057" s="404"/>
      <c r="N58057" s="404"/>
      <c r="O58057" s="404"/>
      <c r="P58057" s="404"/>
      <c r="Q58057" s="404"/>
      <c r="R58057" s="404"/>
      <c r="S58057" s="404"/>
      <c r="T58057" s="404"/>
    </row>
    <row r="58058" spans="12:20" ht="16.8">
      <c r="L58058" s="404"/>
      <c r="M58058" s="404"/>
      <c r="N58058" s="404"/>
      <c r="O58058" s="404"/>
      <c r="P58058" s="404"/>
      <c r="Q58058" s="404"/>
      <c r="R58058" s="404"/>
      <c r="S58058" s="404"/>
      <c r="T58058" s="404"/>
    </row>
    <row r="58059" spans="12:20" ht="16.8">
      <c r="L58059" s="404"/>
      <c r="M58059" s="404"/>
      <c r="N58059" s="404"/>
      <c r="O58059" s="404"/>
      <c r="P58059" s="404"/>
      <c r="Q58059" s="404"/>
      <c r="R58059" s="404"/>
      <c r="S58059" s="404"/>
      <c r="T58059" s="404"/>
    </row>
    <row r="58060" spans="12:20" ht="16.8">
      <c r="L58060" s="404"/>
      <c r="M58060" s="404"/>
      <c r="N58060" s="404"/>
      <c r="O58060" s="404"/>
      <c r="P58060" s="404"/>
      <c r="Q58060" s="404"/>
      <c r="R58060" s="404"/>
      <c r="S58060" s="404"/>
      <c r="T58060" s="404"/>
    </row>
    <row r="58061" spans="12:20" ht="16.8">
      <c r="L58061" s="404"/>
      <c r="M58061" s="404"/>
      <c r="N58061" s="404"/>
      <c r="O58061" s="404"/>
      <c r="P58061" s="404"/>
      <c r="Q58061" s="404"/>
      <c r="R58061" s="404"/>
      <c r="S58061" s="404"/>
      <c r="T58061" s="404"/>
    </row>
    <row r="58062" spans="12:20" ht="16.8">
      <c r="L58062" s="404"/>
      <c r="M58062" s="404"/>
      <c r="N58062" s="404"/>
      <c r="O58062" s="404"/>
      <c r="P58062" s="404"/>
      <c r="Q58062" s="404"/>
      <c r="R58062" s="404"/>
      <c r="S58062" s="404"/>
      <c r="T58062" s="404"/>
    </row>
    <row r="58063" spans="12:20" ht="16.8">
      <c r="L58063" s="404"/>
      <c r="M58063" s="404"/>
      <c r="N58063" s="404"/>
      <c r="O58063" s="404"/>
      <c r="P58063" s="404"/>
      <c r="Q58063" s="404"/>
      <c r="R58063" s="404"/>
      <c r="S58063" s="404"/>
      <c r="T58063" s="404"/>
    </row>
    <row r="58064" spans="12:20" ht="16.8">
      <c r="L58064" s="404"/>
      <c r="M58064" s="404"/>
      <c r="N58064" s="404"/>
      <c r="O58064" s="404"/>
      <c r="P58064" s="404"/>
      <c r="Q58064" s="404"/>
      <c r="R58064" s="404"/>
      <c r="S58064" s="404"/>
      <c r="T58064" s="404"/>
    </row>
    <row r="58065" spans="12:20" ht="16.8">
      <c r="L58065" s="404"/>
      <c r="M58065" s="404"/>
      <c r="N58065" s="404"/>
      <c r="O58065" s="404"/>
      <c r="P58065" s="404"/>
      <c r="Q58065" s="404"/>
      <c r="R58065" s="404"/>
      <c r="S58065" s="404"/>
      <c r="T58065" s="404"/>
    </row>
    <row r="58066" spans="12:20" ht="16.8">
      <c r="L58066" s="404"/>
      <c r="M58066" s="404"/>
      <c r="N58066" s="404"/>
      <c r="O58066" s="404"/>
      <c r="P58066" s="404"/>
      <c r="Q58066" s="404"/>
      <c r="R58066" s="404"/>
      <c r="S58066" s="404"/>
      <c r="T58066" s="404"/>
    </row>
    <row r="58067" spans="12:20" ht="16.8">
      <c r="L58067" s="404"/>
      <c r="M58067" s="404"/>
      <c r="N58067" s="404"/>
      <c r="O58067" s="404"/>
      <c r="P58067" s="404"/>
      <c r="Q58067" s="404"/>
      <c r="R58067" s="404"/>
      <c r="S58067" s="404"/>
      <c r="T58067" s="404"/>
    </row>
    <row r="58068" spans="12:20" ht="16.8">
      <c r="L58068" s="404"/>
      <c r="M58068" s="404"/>
      <c r="N58068" s="404"/>
      <c r="O58068" s="404"/>
      <c r="P58068" s="404"/>
      <c r="Q58068" s="404"/>
      <c r="R58068" s="404"/>
      <c r="S58068" s="404"/>
      <c r="T58068" s="404"/>
    </row>
    <row r="58069" spans="12:20" ht="16.8">
      <c r="L58069" s="404"/>
      <c r="M58069" s="404"/>
      <c r="N58069" s="404"/>
      <c r="O58069" s="404"/>
      <c r="P58069" s="404"/>
      <c r="Q58069" s="404"/>
      <c r="R58069" s="404"/>
      <c r="S58069" s="404"/>
      <c r="T58069" s="404"/>
    </row>
    <row r="58070" spans="12:20" ht="16.8">
      <c r="L58070" s="404"/>
      <c r="M58070" s="404"/>
      <c r="N58070" s="404"/>
      <c r="O58070" s="404"/>
      <c r="P58070" s="404"/>
      <c r="Q58070" s="404"/>
      <c r="R58070" s="404"/>
      <c r="S58070" s="404"/>
      <c r="T58070" s="404"/>
    </row>
    <row r="58071" spans="12:20" ht="16.8">
      <c r="L58071" s="404"/>
      <c r="M58071" s="404"/>
      <c r="N58071" s="404"/>
      <c r="O58071" s="404"/>
      <c r="P58071" s="404"/>
      <c r="Q58071" s="404"/>
      <c r="R58071" s="404"/>
      <c r="S58071" s="404"/>
      <c r="T58071" s="404"/>
    </row>
    <row r="58072" spans="12:20" ht="16.8">
      <c r="L58072" s="404"/>
      <c r="M58072" s="404"/>
      <c r="N58072" s="404"/>
      <c r="O58072" s="404"/>
      <c r="P58072" s="404"/>
      <c r="Q58072" s="404"/>
      <c r="R58072" s="404"/>
      <c r="S58072" s="404"/>
      <c r="T58072" s="404"/>
    </row>
    <row r="58073" spans="12:20" ht="16.8">
      <c r="L58073" s="404"/>
      <c r="M58073" s="404"/>
      <c r="N58073" s="404"/>
      <c r="O58073" s="404"/>
      <c r="P58073" s="404"/>
      <c r="Q58073" s="404"/>
      <c r="R58073" s="404"/>
      <c r="S58073" s="404"/>
      <c r="T58073" s="404"/>
    </row>
    <row r="58074" spans="12:20" ht="16.8">
      <c r="L58074" s="404"/>
      <c r="M58074" s="404"/>
      <c r="N58074" s="404"/>
      <c r="O58074" s="404"/>
      <c r="P58074" s="404"/>
      <c r="Q58074" s="404"/>
      <c r="R58074" s="404"/>
      <c r="S58074" s="404"/>
      <c r="T58074" s="404"/>
    </row>
    <row r="58075" spans="12:20" ht="16.8">
      <c r="L58075" s="404"/>
      <c r="M58075" s="404"/>
      <c r="N58075" s="404"/>
      <c r="O58075" s="404"/>
      <c r="P58075" s="404"/>
      <c r="Q58075" s="404"/>
      <c r="R58075" s="404"/>
      <c r="S58075" s="404"/>
      <c r="T58075" s="404"/>
    </row>
    <row r="58076" spans="12:20" ht="16.8">
      <c r="L58076" s="404"/>
      <c r="M58076" s="404"/>
      <c r="N58076" s="404"/>
      <c r="O58076" s="404"/>
      <c r="P58076" s="404"/>
      <c r="Q58076" s="404"/>
      <c r="R58076" s="404"/>
      <c r="S58076" s="404"/>
      <c r="T58076" s="404"/>
    </row>
    <row r="58077" spans="12:20" ht="16.8">
      <c r="L58077" s="404"/>
      <c r="M58077" s="404"/>
      <c r="N58077" s="404"/>
      <c r="O58077" s="404"/>
      <c r="P58077" s="404"/>
      <c r="Q58077" s="404"/>
      <c r="R58077" s="404"/>
      <c r="S58077" s="404"/>
      <c r="T58077" s="404"/>
    </row>
    <row r="58078" spans="12:20" ht="16.8">
      <c r="L58078" s="404"/>
      <c r="M58078" s="404"/>
      <c r="N58078" s="404"/>
      <c r="O58078" s="404"/>
      <c r="P58078" s="404"/>
      <c r="Q58078" s="404"/>
      <c r="R58078" s="404"/>
      <c r="S58078" s="404"/>
      <c r="T58078" s="404"/>
    </row>
    <row r="58079" spans="12:20" ht="16.8">
      <c r="L58079" s="404"/>
      <c r="M58079" s="404"/>
      <c r="N58079" s="404"/>
      <c r="O58079" s="404"/>
      <c r="P58079" s="404"/>
      <c r="Q58079" s="404"/>
      <c r="R58079" s="404"/>
      <c r="S58079" s="404"/>
      <c r="T58079" s="404"/>
    </row>
    <row r="58080" spans="12:20" ht="16.8">
      <c r="L58080" s="404"/>
      <c r="M58080" s="404"/>
      <c r="N58080" s="404"/>
      <c r="O58080" s="404"/>
      <c r="P58080" s="404"/>
      <c r="Q58080" s="404"/>
      <c r="R58080" s="404"/>
      <c r="S58080" s="404"/>
      <c r="T58080" s="404"/>
    </row>
    <row r="58081" spans="12:20" ht="16.8">
      <c r="L58081" s="404"/>
      <c r="M58081" s="404"/>
      <c r="N58081" s="404"/>
      <c r="O58081" s="404"/>
      <c r="P58081" s="404"/>
      <c r="Q58081" s="404"/>
      <c r="R58081" s="404"/>
      <c r="S58081" s="404"/>
      <c r="T58081" s="404"/>
    </row>
    <row r="58082" spans="12:20" ht="16.8">
      <c r="L58082" s="404"/>
      <c r="M58082" s="404"/>
      <c r="N58082" s="404"/>
      <c r="O58082" s="404"/>
      <c r="P58082" s="404"/>
      <c r="Q58082" s="404"/>
      <c r="R58082" s="404"/>
      <c r="S58082" s="404"/>
      <c r="T58082" s="404"/>
    </row>
    <row r="58083" spans="12:20" ht="16.8">
      <c r="L58083" s="404"/>
      <c r="M58083" s="404"/>
      <c r="N58083" s="404"/>
      <c r="O58083" s="404"/>
      <c r="P58083" s="404"/>
      <c r="Q58083" s="404"/>
      <c r="R58083" s="404"/>
      <c r="S58083" s="404"/>
      <c r="T58083" s="404"/>
    </row>
    <row r="58084" spans="12:20" ht="16.8">
      <c r="L58084" s="404"/>
      <c r="M58084" s="404"/>
      <c r="N58084" s="404"/>
      <c r="O58084" s="404"/>
      <c r="P58084" s="404"/>
      <c r="Q58084" s="404"/>
      <c r="R58084" s="404"/>
      <c r="S58084" s="404"/>
      <c r="T58084" s="404"/>
    </row>
    <row r="58085" spans="12:20" ht="16.8">
      <c r="L58085" s="404"/>
      <c r="M58085" s="404"/>
      <c r="N58085" s="404"/>
      <c r="O58085" s="404"/>
      <c r="P58085" s="404"/>
      <c r="Q58085" s="404"/>
      <c r="R58085" s="404"/>
      <c r="S58085" s="404"/>
      <c r="T58085" s="404"/>
    </row>
    <row r="58086" spans="12:20" ht="16.8">
      <c r="L58086" s="404"/>
      <c r="M58086" s="404"/>
      <c r="N58086" s="404"/>
      <c r="O58086" s="404"/>
      <c r="P58086" s="404"/>
      <c r="Q58086" s="404"/>
      <c r="R58086" s="404"/>
      <c r="S58086" s="404"/>
      <c r="T58086" s="404"/>
    </row>
    <row r="58087" spans="12:20" ht="16.8">
      <c r="L58087" s="404"/>
      <c r="M58087" s="404"/>
      <c r="N58087" s="404"/>
      <c r="O58087" s="404"/>
      <c r="P58087" s="404"/>
      <c r="Q58087" s="404"/>
      <c r="R58087" s="404"/>
      <c r="S58087" s="404"/>
      <c r="T58087" s="404"/>
    </row>
    <row r="58088" spans="12:20" ht="16.8">
      <c r="L58088" s="404"/>
      <c r="M58088" s="404"/>
      <c r="N58088" s="404"/>
      <c r="O58088" s="404"/>
      <c r="P58088" s="404"/>
      <c r="Q58088" s="404"/>
      <c r="R58088" s="404"/>
      <c r="S58088" s="404"/>
      <c r="T58088" s="404"/>
    </row>
    <row r="58089" spans="12:20" ht="16.8">
      <c r="L58089" s="404"/>
      <c r="M58089" s="404"/>
      <c r="N58089" s="404"/>
      <c r="O58089" s="404"/>
      <c r="P58089" s="404"/>
      <c r="Q58089" s="404"/>
      <c r="R58089" s="404"/>
      <c r="S58089" s="404"/>
      <c r="T58089" s="404"/>
    </row>
    <row r="58090" spans="12:20" ht="16.8">
      <c r="L58090" s="404"/>
      <c r="M58090" s="404"/>
      <c r="N58090" s="404"/>
      <c r="O58090" s="404"/>
      <c r="P58090" s="404"/>
      <c r="Q58090" s="404"/>
      <c r="R58090" s="404"/>
      <c r="S58090" s="404"/>
      <c r="T58090" s="404"/>
    </row>
    <row r="58091" spans="12:20" ht="16.8">
      <c r="L58091" s="404"/>
      <c r="M58091" s="404"/>
      <c r="N58091" s="404"/>
      <c r="O58091" s="404"/>
      <c r="P58091" s="404"/>
      <c r="Q58091" s="404"/>
      <c r="R58091" s="404"/>
      <c r="S58091" s="404"/>
      <c r="T58091" s="404"/>
    </row>
    <row r="58092" spans="12:20" ht="16.8">
      <c r="L58092" s="404"/>
      <c r="M58092" s="404"/>
      <c r="N58092" s="404"/>
      <c r="O58092" s="404"/>
      <c r="P58092" s="404"/>
      <c r="Q58092" s="404"/>
      <c r="R58092" s="404"/>
      <c r="S58092" s="404"/>
      <c r="T58092" s="404"/>
    </row>
    <row r="58093" spans="12:20" ht="16.8">
      <c r="L58093" s="404"/>
      <c r="M58093" s="404"/>
      <c r="N58093" s="404"/>
      <c r="O58093" s="404"/>
      <c r="P58093" s="404"/>
      <c r="Q58093" s="404"/>
      <c r="R58093" s="404"/>
      <c r="S58093" s="404"/>
      <c r="T58093" s="404"/>
    </row>
    <row r="58094" spans="12:20" ht="16.8">
      <c r="L58094" s="404"/>
      <c r="M58094" s="404"/>
      <c r="N58094" s="404"/>
      <c r="O58094" s="404"/>
      <c r="P58094" s="404"/>
      <c r="Q58094" s="404"/>
      <c r="R58094" s="404"/>
      <c r="S58094" s="404"/>
      <c r="T58094" s="404"/>
    </row>
    <row r="58095" spans="12:20" ht="16.8">
      <c r="L58095" s="404"/>
      <c r="M58095" s="404"/>
      <c r="N58095" s="404"/>
      <c r="O58095" s="404"/>
      <c r="P58095" s="404"/>
      <c r="Q58095" s="404"/>
      <c r="R58095" s="404"/>
      <c r="S58095" s="404"/>
      <c r="T58095" s="404"/>
    </row>
    <row r="58096" spans="12:20" ht="16.8">
      <c r="L58096" s="404"/>
      <c r="M58096" s="404"/>
      <c r="N58096" s="404"/>
      <c r="O58096" s="404"/>
      <c r="P58096" s="404"/>
      <c r="Q58096" s="404"/>
      <c r="R58096" s="404"/>
      <c r="S58096" s="404"/>
      <c r="T58096" s="404"/>
    </row>
    <row r="58097" spans="12:20" ht="16.8">
      <c r="L58097" s="404"/>
      <c r="M58097" s="404"/>
      <c r="N58097" s="404"/>
      <c r="O58097" s="404"/>
      <c r="P58097" s="404"/>
      <c r="Q58097" s="404"/>
      <c r="R58097" s="404"/>
      <c r="S58097" s="404"/>
      <c r="T58097" s="404"/>
    </row>
    <row r="58098" spans="12:20" ht="16.8">
      <c r="L58098" s="404"/>
      <c r="M58098" s="404"/>
      <c r="N58098" s="404"/>
      <c r="O58098" s="404"/>
      <c r="P58098" s="404"/>
      <c r="Q58098" s="404"/>
      <c r="R58098" s="404"/>
      <c r="S58098" s="404"/>
      <c r="T58098" s="404"/>
    </row>
    <row r="58099" spans="12:20" ht="16.8">
      <c r="L58099" s="404"/>
      <c r="M58099" s="404"/>
      <c r="N58099" s="404"/>
      <c r="O58099" s="404"/>
      <c r="P58099" s="404"/>
      <c r="Q58099" s="404"/>
      <c r="R58099" s="404"/>
      <c r="S58099" s="404"/>
      <c r="T58099" s="404"/>
    </row>
    <row r="58100" spans="12:20" ht="16.8">
      <c r="L58100" s="404"/>
      <c r="M58100" s="404"/>
      <c r="N58100" s="404"/>
      <c r="O58100" s="404"/>
      <c r="P58100" s="404"/>
      <c r="Q58100" s="404"/>
      <c r="R58100" s="404"/>
      <c r="S58100" s="404"/>
      <c r="T58100" s="404"/>
    </row>
    <row r="58101" spans="12:20" ht="16.8">
      <c r="L58101" s="404"/>
      <c r="M58101" s="404"/>
      <c r="N58101" s="404"/>
      <c r="O58101" s="404"/>
      <c r="P58101" s="404"/>
      <c r="Q58101" s="404"/>
      <c r="R58101" s="404"/>
      <c r="S58101" s="404"/>
      <c r="T58101" s="404"/>
    </row>
    <row r="58102" spans="12:20" ht="16.8">
      <c r="L58102" s="404"/>
      <c r="M58102" s="404"/>
      <c r="N58102" s="404"/>
      <c r="O58102" s="404"/>
      <c r="P58102" s="404"/>
      <c r="Q58102" s="404"/>
      <c r="R58102" s="404"/>
      <c r="S58102" s="404"/>
      <c r="T58102" s="404"/>
    </row>
    <row r="58103" spans="12:20" ht="16.8">
      <c r="L58103" s="404"/>
      <c r="M58103" s="404"/>
      <c r="N58103" s="404"/>
      <c r="O58103" s="404"/>
      <c r="P58103" s="404"/>
      <c r="Q58103" s="404"/>
      <c r="R58103" s="404"/>
      <c r="S58103" s="404"/>
      <c r="T58103" s="404"/>
    </row>
    <row r="58104" spans="12:20" ht="16.8">
      <c r="L58104" s="404"/>
      <c r="M58104" s="404"/>
      <c r="N58104" s="404"/>
      <c r="O58104" s="404"/>
      <c r="P58104" s="404"/>
      <c r="Q58104" s="404"/>
      <c r="R58104" s="404"/>
      <c r="S58104" s="404"/>
      <c r="T58104" s="404"/>
    </row>
    <row r="58105" spans="12:20" ht="16.8">
      <c r="L58105" s="404"/>
      <c r="M58105" s="404"/>
      <c r="N58105" s="404"/>
      <c r="O58105" s="404"/>
      <c r="P58105" s="404"/>
      <c r="Q58105" s="404"/>
      <c r="R58105" s="404"/>
      <c r="S58105" s="404"/>
      <c r="T58105" s="404"/>
    </row>
    <row r="58106" spans="12:20" ht="16.8">
      <c r="L58106" s="404"/>
      <c r="M58106" s="404"/>
      <c r="N58106" s="404"/>
      <c r="O58106" s="404"/>
      <c r="P58106" s="404"/>
      <c r="Q58106" s="404"/>
      <c r="R58106" s="404"/>
      <c r="S58106" s="404"/>
      <c r="T58106" s="404"/>
    </row>
    <row r="58107" spans="12:20" ht="16.8">
      <c r="L58107" s="404"/>
      <c r="M58107" s="404"/>
      <c r="N58107" s="404"/>
      <c r="O58107" s="404"/>
      <c r="P58107" s="404"/>
      <c r="Q58107" s="404"/>
      <c r="R58107" s="404"/>
      <c r="S58107" s="404"/>
      <c r="T58107" s="404"/>
    </row>
    <row r="58108" spans="12:20" ht="16.8">
      <c r="L58108" s="404"/>
      <c r="M58108" s="404"/>
      <c r="N58108" s="404"/>
      <c r="O58108" s="404"/>
      <c r="P58108" s="404"/>
      <c r="Q58108" s="404"/>
      <c r="R58108" s="404"/>
      <c r="S58108" s="404"/>
      <c r="T58108" s="404"/>
    </row>
    <row r="58109" spans="12:20" ht="16.8">
      <c r="L58109" s="404"/>
      <c r="M58109" s="404"/>
      <c r="N58109" s="404"/>
      <c r="O58109" s="404"/>
      <c r="P58109" s="404"/>
      <c r="Q58109" s="404"/>
      <c r="R58109" s="404"/>
      <c r="S58109" s="404"/>
      <c r="T58109" s="404"/>
    </row>
    <row r="58110" spans="12:20" ht="16.8">
      <c r="L58110" s="404"/>
      <c r="M58110" s="404"/>
      <c r="N58110" s="404"/>
      <c r="O58110" s="404"/>
      <c r="P58110" s="404"/>
      <c r="Q58110" s="404"/>
      <c r="R58110" s="404"/>
      <c r="S58110" s="404"/>
      <c r="T58110" s="404"/>
    </row>
    <row r="58111" spans="12:20" ht="16.8">
      <c r="L58111" s="404"/>
      <c r="M58111" s="404"/>
      <c r="N58111" s="404"/>
      <c r="O58111" s="404"/>
      <c r="P58111" s="404"/>
      <c r="Q58111" s="404"/>
      <c r="R58111" s="404"/>
      <c r="S58111" s="404"/>
      <c r="T58111" s="404"/>
    </row>
    <row r="58112" spans="12:20" ht="16.8">
      <c r="L58112" s="404"/>
      <c r="M58112" s="404"/>
      <c r="N58112" s="404"/>
      <c r="O58112" s="404"/>
      <c r="P58112" s="404"/>
      <c r="Q58112" s="404"/>
      <c r="R58112" s="404"/>
      <c r="S58112" s="404"/>
      <c r="T58112" s="404"/>
    </row>
    <row r="58113" spans="12:20" ht="16.8">
      <c r="L58113" s="404"/>
      <c r="M58113" s="404"/>
      <c r="N58113" s="404"/>
      <c r="O58113" s="404"/>
      <c r="P58113" s="404"/>
      <c r="Q58113" s="404"/>
      <c r="R58113" s="404"/>
      <c r="S58113" s="404"/>
      <c r="T58113" s="404"/>
    </row>
    <row r="58114" spans="12:20" ht="16.8">
      <c r="L58114" s="404"/>
      <c r="M58114" s="404"/>
      <c r="N58114" s="404"/>
      <c r="O58114" s="404"/>
      <c r="P58114" s="404"/>
      <c r="Q58114" s="404"/>
      <c r="R58114" s="404"/>
      <c r="S58114" s="404"/>
      <c r="T58114" s="404"/>
    </row>
    <row r="58115" spans="12:20" ht="16.8">
      <c r="L58115" s="404"/>
      <c r="M58115" s="404"/>
      <c r="N58115" s="404"/>
      <c r="O58115" s="404"/>
      <c r="P58115" s="404"/>
      <c r="Q58115" s="404"/>
      <c r="R58115" s="404"/>
      <c r="S58115" s="404"/>
      <c r="T58115" s="404"/>
    </row>
    <row r="58116" spans="12:20" ht="16.8">
      <c r="L58116" s="404"/>
      <c r="M58116" s="404"/>
      <c r="N58116" s="404"/>
      <c r="O58116" s="404"/>
      <c r="P58116" s="404"/>
      <c r="Q58116" s="404"/>
      <c r="R58116" s="404"/>
      <c r="S58116" s="404"/>
      <c r="T58116" s="404"/>
    </row>
    <row r="58117" spans="12:20" ht="16.8">
      <c r="L58117" s="404"/>
      <c r="M58117" s="404"/>
      <c r="N58117" s="404"/>
      <c r="O58117" s="404"/>
      <c r="P58117" s="404"/>
      <c r="Q58117" s="404"/>
      <c r="R58117" s="404"/>
      <c r="S58117" s="404"/>
      <c r="T58117" s="404"/>
    </row>
    <row r="58118" spans="12:20" ht="16.8">
      <c r="L58118" s="404"/>
      <c r="M58118" s="404"/>
      <c r="N58118" s="404"/>
      <c r="O58118" s="404"/>
      <c r="P58118" s="404"/>
      <c r="Q58118" s="404"/>
      <c r="R58118" s="404"/>
      <c r="S58118" s="404"/>
      <c r="T58118" s="404"/>
    </row>
    <row r="58119" spans="12:20" ht="16.8">
      <c r="L58119" s="404"/>
      <c r="M58119" s="404"/>
      <c r="N58119" s="404"/>
      <c r="O58119" s="404"/>
      <c r="P58119" s="404"/>
      <c r="Q58119" s="404"/>
      <c r="R58119" s="404"/>
      <c r="S58119" s="404"/>
      <c r="T58119" s="404"/>
    </row>
    <row r="58120" spans="12:20" ht="16.8">
      <c r="L58120" s="404"/>
      <c r="M58120" s="404"/>
      <c r="N58120" s="404"/>
      <c r="O58120" s="404"/>
      <c r="P58120" s="404"/>
      <c r="Q58120" s="404"/>
      <c r="R58120" s="404"/>
      <c r="S58120" s="404"/>
      <c r="T58120" s="404"/>
    </row>
    <row r="58121" spans="12:20" ht="16.8">
      <c r="L58121" s="404"/>
      <c r="M58121" s="404"/>
      <c r="N58121" s="404"/>
      <c r="O58121" s="404"/>
      <c r="P58121" s="404"/>
      <c r="Q58121" s="404"/>
      <c r="R58121" s="404"/>
      <c r="S58121" s="404"/>
      <c r="T58121" s="404"/>
    </row>
    <row r="58122" spans="12:20" ht="16.8">
      <c r="L58122" s="404"/>
      <c r="M58122" s="404"/>
      <c r="N58122" s="404"/>
      <c r="O58122" s="404"/>
      <c r="P58122" s="404"/>
      <c r="Q58122" s="404"/>
      <c r="R58122" s="404"/>
      <c r="S58122" s="404"/>
      <c r="T58122" s="404"/>
    </row>
    <row r="58123" spans="12:20" ht="16.8">
      <c r="L58123" s="404"/>
      <c r="M58123" s="404"/>
      <c r="N58123" s="404"/>
      <c r="O58123" s="404"/>
      <c r="P58123" s="404"/>
      <c r="Q58123" s="404"/>
      <c r="R58123" s="404"/>
      <c r="S58123" s="404"/>
      <c r="T58123" s="404"/>
    </row>
    <row r="58124" spans="12:20" ht="16.8">
      <c r="L58124" s="404"/>
      <c r="M58124" s="404"/>
      <c r="N58124" s="404"/>
      <c r="O58124" s="404"/>
      <c r="P58124" s="404"/>
      <c r="Q58124" s="404"/>
      <c r="R58124" s="404"/>
      <c r="S58124" s="404"/>
      <c r="T58124" s="404"/>
    </row>
    <row r="58125" spans="12:20" ht="16.8">
      <c r="L58125" s="404"/>
      <c r="M58125" s="404"/>
      <c r="N58125" s="404"/>
      <c r="O58125" s="404"/>
      <c r="P58125" s="404"/>
      <c r="Q58125" s="404"/>
      <c r="R58125" s="404"/>
      <c r="S58125" s="404"/>
      <c r="T58125" s="404"/>
    </row>
    <row r="58126" spans="12:20" ht="16.8">
      <c r="L58126" s="404"/>
      <c r="M58126" s="404"/>
      <c r="N58126" s="404"/>
      <c r="O58126" s="404"/>
      <c r="P58126" s="404"/>
      <c r="Q58126" s="404"/>
      <c r="R58126" s="404"/>
      <c r="S58126" s="404"/>
      <c r="T58126" s="404"/>
    </row>
    <row r="58127" spans="12:20" ht="16.8">
      <c r="L58127" s="404"/>
      <c r="M58127" s="404"/>
      <c r="N58127" s="404"/>
      <c r="O58127" s="404"/>
      <c r="P58127" s="404"/>
      <c r="Q58127" s="404"/>
      <c r="R58127" s="404"/>
      <c r="S58127" s="404"/>
      <c r="T58127" s="404"/>
    </row>
    <row r="58128" spans="12:20" ht="16.8">
      <c r="L58128" s="404"/>
      <c r="M58128" s="404"/>
      <c r="N58128" s="404"/>
      <c r="O58128" s="404"/>
      <c r="P58128" s="404"/>
      <c r="Q58128" s="404"/>
      <c r="R58128" s="404"/>
      <c r="S58128" s="404"/>
      <c r="T58128" s="404"/>
    </row>
    <row r="58129" spans="12:20" ht="16.8">
      <c r="L58129" s="404"/>
      <c r="M58129" s="404"/>
      <c r="N58129" s="404"/>
      <c r="O58129" s="404"/>
      <c r="P58129" s="404"/>
      <c r="Q58129" s="404"/>
      <c r="R58129" s="404"/>
      <c r="S58129" s="404"/>
      <c r="T58129" s="404"/>
    </row>
    <row r="58130" spans="12:20" ht="16.8">
      <c r="L58130" s="404"/>
      <c r="M58130" s="404"/>
      <c r="N58130" s="404"/>
      <c r="O58130" s="404"/>
      <c r="P58130" s="404"/>
      <c r="Q58130" s="404"/>
      <c r="R58130" s="404"/>
      <c r="S58130" s="404"/>
      <c r="T58130" s="404"/>
    </row>
    <row r="58131" spans="12:20" ht="16.8">
      <c r="L58131" s="404"/>
      <c r="M58131" s="404"/>
      <c r="N58131" s="404"/>
      <c r="O58131" s="404"/>
      <c r="P58131" s="404"/>
      <c r="Q58131" s="404"/>
      <c r="R58131" s="404"/>
      <c r="S58131" s="404"/>
      <c r="T58131" s="404"/>
    </row>
    <row r="58132" spans="12:20" ht="16.8">
      <c r="L58132" s="404"/>
      <c r="M58132" s="404"/>
      <c r="N58132" s="404"/>
      <c r="O58132" s="404"/>
      <c r="P58132" s="404"/>
      <c r="Q58132" s="404"/>
      <c r="R58132" s="404"/>
      <c r="S58132" s="404"/>
      <c r="T58132" s="404"/>
    </row>
    <row r="58133" spans="12:20" ht="16.8">
      <c r="L58133" s="404"/>
      <c r="M58133" s="404"/>
      <c r="N58133" s="404"/>
      <c r="O58133" s="404"/>
      <c r="P58133" s="404"/>
      <c r="Q58133" s="404"/>
      <c r="R58133" s="404"/>
      <c r="S58133" s="404"/>
      <c r="T58133" s="404"/>
    </row>
    <row r="58134" spans="12:20" ht="16.8">
      <c r="L58134" s="404"/>
      <c r="M58134" s="404"/>
      <c r="N58134" s="404"/>
      <c r="O58134" s="404"/>
      <c r="P58134" s="404"/>
      <c r="Q58134" s="404"/>
      <c r="R58134" s="404"/>
      <c r="S58134" s="404"/>
      <c r="T58134" s="404"/>
    </row>
    <row r="58135" spans="12:20" ht="16.8">
      <c r="L58135" s="404"/>
      <c r="M58135" s="404"/>
      <c r="N58135" s="404"/>
      <c r="O58135" s="404"/>
      <c r="P58135" s="404"/>
      <c r="Q58135" s="404"/>
      <c r="R58135" s="404"/>
      <c r="S58135" s="404"/>
      <c r="T58135" s="404"/>
    </row>
    <row r="58136" spans="12:20" ht="16.8">
      <c r="L58136" s="404"/>
      <c r="M58136" s="404"/>
      <c r="N58136" s="404"/>
      <c r="O58136" s="404"/>
      <c r="P58136" s="404"/>
      <c r="Q58136" s="404"/>
      <c r="R58136" s="404"/>
      <c r="S58136" s="404"/>
      <c r="T58136" s="404"/>
    </row>
    <row r="58137" spans="12:20" ht="16.8">
      <c r="L58137" s="404"/>
      <c r="M58137" s="404"/>
      <c r="N58137" s="404"/>
      <c r="O58137" s="404"/>
      <c r="P58137" s="404"/>
      <c r="Q58137" s="404"/>
      <c r="R58137" s="404"/>
      <c r="S58137" s="404"/>
      <c r="T58137" s="404"/>
    </row>
    <row r="58138" spans="12:20" ht="16.8">
      <c r="L58138" s="404"/>
      <c r="M58138" s="404"/>
      <c r="N58138" s="404"/>
      <c r="O58138" s="404"/>
      <c r="P58138" s="404"/>
      <c r="Q58138" s="404"/>
      <c r="R58138" s="404"/>
      <c r="S58138" s="404"/>
      <c r="T58138" s="404"/>
    </row>
    <row r="58139" spans="12:20" ht="16.8">
      <c r="L58139" s="404"/>
      <c r="M58139" s="404"/>
      <c r="N58139" s="404"/>
      <c r="O58139" s="404"/>
      <c r="P58139" s="404"/>
      <c r="Q58139" s="404"/>
      <c r="R58139" s="404"/>
      <c r="S58139" s="404"/>
      <c r="T58139" s="404"/>
    </row>
    <row r="58140" spans="12:20" ht="16.8">
      <c r="L58140" s="404"/>
      <c r="M58140" s="404"/>
      <c r="N58140" s="404"/>
      <c r="O58140" s="404"/>
      <c r="P58140" s="404"/>
      <c r="Q58140" s="404"/>
      <c r="R58140" s="404"/>
      <c r="S58140" s="404"/>
      <c r="T58140" s="404"/>
    </row>
    <row r="58141" spans="12:20" ht="16.8">
      <c r="L58141" s="404"/>
      <c r="M58141" s="404"/>
      <c r="N58141" s="404"/>
      <c r="O58141" s="404"/>
      <c r="P58141" s="404"/>
      <c r="Q58141" s="404"/>
      <c r="R58141" s="404"/>
      <c r="S58141" s="404"/>
      <c r="T58141" s="404"/>
    </row>
    <row r="58142" spans="12:20" ht="16.8">
      <c r="L58142" s="404"/>
      <c r="M58142" s="404"/>
      <c r="N58142" s="404"/>
      <c r="O58142" s="404"/>
      <c r="P58142" s="404"/>
      <c r="Q58142" s="404"/>
      <c r="R58142" s="404"/>
      <c r="S58142" s="404"/>
      <c r="T58142" s="404"/>
    </row>
    <row r="58143" spans="12:20" ht="16.8">
      <c r="L58143" s="404"/>
      <c r="M58143" s="404"/>
      <c r="N58143" s="404"/>
      <c r="O58143" s="404"/>
      <c r="P58143" s="404"/>
      <c r="Q58143" s="404"/>
      <c r="R58143" s="404"/>
      <c r="S58143" s="404"/>
      <c r="T58143" s="404"/>
    </row>
    <row r="58144" spans="12:20" ht="16.8">
      <c r="L58144" s="404"/>
      <c r="M58144" s="404"/>
      <c r="N58144" s="404"/>
      <c r="O58144" s="404"/>
      <c r="P58144" s="404"/>
      <c r="Q58144" s="404"/>
      <c r="R58144" s="404"/>
      <c r="S58144" s="404"/>
      <c r="T58144" s="404"/>
    </row>
    <row r="58145" spans="12:20" ht="16.8">
      <c r="L58145" s="404"/>
      <c r="M58145" s="404"/>
      <c r="N58145" s="404"/>
      <c r="O58145" s="404"/>
      <c r="P58145" s="404"/>
      <c r="Q58145" s="404"/>
      <c r="R58145" s="404"/>
      <c r="S58145" s="404"/>
      <c r="T58145" s="404"/>
    </row>
    <row r="58146" spans="12:20" ht="16.8">
      <c r="L58146" s="404"/>
      <c r="M58146" s="404"/>
      <c r="N58146" s="404"/>
      <c r="O58146" s="404"/>
      <c r="P58146" s="404"/>
      <c r="Q58146" s="404"/>
      <c r="R58146" s="404"/>
      <c r="S58146" s="404"/>
      <c r="T58146" s="404"/>
    </row>
    <row r="58147" spans="12:20" ht="16.8">
      <c r="L58147" s="404"/>
      <c r="M58147" s="404"/>
      <c r="N58147" s="404"/>
      <c r="O58147" s="404"/>
      <c r="P58147" s="404"/>
      <c r="Q58147" s="404"/>
      <c r="R58147" s="404"/>
      <c r="S58147" s="404"/>
      <c r="T58147" s="404"/>
    </row>
    <row r="58148" spans="12:20" ht="16.8">
      <c r="L58148" s="404"/>
      <c r="M58148" s="404"/>
      <c r="N58148" s="404"/>
      <c r="O58148" s="404"/>
      <c r="P58148" s="404"/>
      <c r="Q58148" s="404"/>
      <c r="R58148" s="404"/>
      <c r="S58148" s="404"/>
      <c r="T58148" s="404"/>
    </row>
    <row r="58149" spans="12:20" ht="16.8">
      <c r="L58149" s="404"/>
      <c r="M58149" s="404"/>
      <c r="N58149" s="404"/>
      <c r="O58149" s="404"/>
      <c r="P58149" s="404"/>
      <c r="Q58149" s="404"/>
      <c r="R58149" s="404"/>
      <c r="S58149" s="404"/>
      <c r="T58149" s="404"/>
    </row>
    <row r="58150" spans="12:20" ht="16.8">
      <c r="L58150" s="404"/>
      <c r="M58150" s="404"/>
      <c r="N58150" s="404"/>
      <c r="O58150" s="404"/>
      <c r="P58150" s="404"/>
      <c r="Q58150" s="404"/>
      <c r="R58150" s="404"/>
      <c r="S58150" s="404"/>
      <c r="T58150" s="404"/>
    </row>
    <row r="58151" spans="12:20" ht="16.8">
      <c r="L58151" s="404"/>
      <c r="M58151" s="404"/>
      <c r="N58151" s="404"/>
      <c r="O58151" s="404"/>
      <c r="P58151" s="404"/>
      <c r="Q58151" s="404"/>
      <c r="R58151" s="404"/>
      <c r="S58151" s="404"/>
      <c r="T58151" s="404"/>
    </row>
    <row r="58152" spans="12:20" ht="16.8">
      <c r="L58152" s="404"/>
      <c r="M58152" s="404"/>
      <c r="N58152" s="404"/>
      <c r="O58152" s="404"/>
      <c r="P58152" s="404"/>
      <c r="Q58152" s="404"/>
      <c r="R58152" s="404"/>
      <c r="S58152" s="404"/>
      <c r="T58152" s="404"/>
    </row>
    <row r="58153" spans="12:20" ht="16.8">
      <c r="L58153" s="404"/>
      <c r="M58153" s="404"/>
      <c r="N58153" s="404"/>
      <c r="O58153" s="404"/>
      <c r="P58153" s="404"/>
      <c r="Q58153" s="404"/>
      <c r="R58153" s="404"/>
      <c r="S58153" s="404"/>
      <c r="T58153" s="404"/>
    </row>
    <row r="58154" spans="12:20" ht="16.8">
      <c r="L58154" s="404"/>
      <c r="M58154" s="404"/>
      <c r="N58154" s="404"/>
      <c r="O58154" s="404"/>
      <c r="P58154" s="404"/>
      <c r="Q58154" s="404"/>
      <c r="R58154" s="404"/>
      <c r="S58154" s="404"/>
      <c r="T58154" s="404"/>
    </row>
    <row r="58155" spans="12:20" ht="16.8">
      <c r="L58155" s="404"/>
      <c r="M58155" s="404"/>
      <c r="N58155" s="404"/>
      <c r="O58155" s="404"/>
      <c r="P58155" s="404"/>
      <c r="Q58155" s="404"/>
      <c r="R58155" s="404"/>
      <c r="S58155" s="404"/>
      <c r="T58155" s="404"/>
    </row>
    <row r="58156" spans="12:20" ht="16.8">
      <c r="L58156" s="404"/>
      <c r="M58156" s="404"/>
      <c r="N58156" s="404"/>
      <c r="O58156" s="404"/>
      <c r="P58156" s="404"/>
      <c r="Q58156" s="404"/>
      <c r="R58156" s="404"/>
      <c r="S58156" s="404"/>
      <c r="T58156" s="404"/>
    </row>
    <row r="58157" spans="12:20" ht="16.8">
      <c r="L58157" s="404"/>
      <c r="M58157" s="404"/>
      <c r="N58157" s="404"/>
      <c r="O58157" s="404"/>
      <c r="P58157" s="404"/>
      <c r="Q58157" s="404"/>
      <c r="R58157" s="404"/>
      <c r="S58157" s="404"/>
      <c r="T58157" s="404"/>
    </row>
    <row r="58158" spans="12:20" ht="16.8">
      <c r="L58158" s="404"/>
      <c r="M58158" s="404"/>
      <c r="N58158" s="404"/>
      <c r="O58158" s="404"/>
      <c r="P58158" s="404"/>
      <c r="Q58158" s="404"/>
      <c r="R58158" s="404"/>
      <c r="S58158" s="404"/>
      <c r="T58158" s="404"/>
    </row>
    <row r="58159" spans="12:20" ht="16.8">
      <c r="L58159" s="404"/>
      <c r="M58159" s="404"/>
      <c r="N58159" s="404"/>
      <c r="O58159" s="404"/>
      <c r="P58159" s="404"/>
      <c r="Q58159" s="404"/>
      <c r="R58159" s="404"/>
      <c r="S58159" s="404"/>
      <c r="T58159" s="404"/>
    </row>
    <row r="58160" spans="12:20" ht="16.8">
      <c r="L58160" s="404"/>
      <c r="M58160" s="404"/>
      <c r="N58160" s="404"/>
      <c r="O58160" s="404"/>
      <c r="P58160" s="404"/>
      <c r="Q58160" s="404"/>
      <c r="R58160" s="404"/>
      <c r="S58160" s="404"/>
      <c r="T58160" s="404"/>
    </row>
    <row r="58161" spans="12:20" ht="16.8">
      <c r="L58161" s="404"/>
      <c r="M58161" s="404"/>
      <c r="N58161" s="404"/>
      <c r="O58161" s="404"/>
      <c r="P58161" s="404"/>
      <c r="Q58161" s="404"/>
      <c r="R58161" s="404"/>
      <c r="S58161" s="404"/>
      <c r="T58161" s="404"/>
    </row>
    <row r="58162" spans="12:20" ht="16.8">
      <c r="L58162" s="404"/>
      <c r="M58162" s="404"/>
      <c r="N58162" s="404"/>
      <c r="O58162" s="404"/>
      <c r="P58162" s="404"/>
      <c r="Q58162" s="404"/>
      <c r="R58162" s="404"/>
      <c r="S58162" s="404"/>
      <c r="T58162" s="404"/>
    </row>
    <row r="58163" spans="12:20" ht="16.8">
      <c r="L58163" s="404"/>
      <c r="M58163" s="404"/>
      <c r="N58163" s="404"/>
      <c r="O58163" s="404"/>
      <c r="P58163" s="404"/>
      <c r="Q58163" s="404"/>
      <c r="R58163" s="404"/>
      <c r="S58163" s="404"/>
      <c r="T58163" s="404"/>
    </row>
    <row r="58164" spans="12:20" ht="16.8">
      <c r="L58164" s="404"/>
      <c r="M58164" s="404"/>
      <c r="N58164" s="404"/>
      <c r="O58164" s="404"/>
      <c r="P58164" s="404"/>
      <c r="Q58164" s="404"/>
      <c r="R58164" s="404"/>
      <c r="S58164" s="404"/>
      <c r="T58164" s="404"/>
    </row>
    <row r="58165" spans="12:20" ht="16.8">
      <c r="L58165" s="404"/>
      <c r="M58165" s="404"/>
      <c r="N58165" s="404"/>
      <c r="O58165" s="404"/>
      <c r="P58165" s="404"/>
      <c r="Q58165" s="404"/>
      <c r="R58165" s="404"/>
      <c r="S58165" s="404"/>
      <c r="T58165" s="404"/>
    </row>
    <row r="58166" spans="12:20" ht="16.8">
      <c r="L58166" s="404"/>
      <c r="M58166" s="404"/>
      <c r="N58166" s="404"/>
      <c r="O58166" s="404"/>
      <c r="P58166" s="404"/>
      <c r="Q58166" s="404"/>
      <c r="R58166" s="404"/>
      <c r="S58166" s="404"/>
      <c r="T58166" s="404"/>
    </row>
    <row r="58167" spans="12:20" ht="16.8">
      <c r="L58167" s="404"/>
      <c r="M58167" s="404"/>
      <c r="N58167" s="404"/>
      <c r="O58167" s="404"/>
      <c r="P58167" s="404"/>
      <c r="Q58167" s="404"/>
      <c r="R58167" s="404"/>
      <c r="S58167" s="404"/>
      <c r="T58167" s="404"/>
    </row>
    <row r="58168" spans="12:20" ht="16.8">
      <c r="L58168" s="404"/>
      <c r="M58168" s="404"/>
      <c r="N58168" s="404"/>
      <c r="O58168" s="404"/>
      <c r="P58168" s="404"/>
      <c r="Q58168" s="404"/>
      <c r="R58168" s="404"/>
      <c r="S58168" s="404"/>
      <c r="T58168" s="404"/>
    </row>
    <row r="58169" spans="12:20" ht="16.8">
      <c r="L58169" s="404"/>
      <c r="M58169" s="404"/>
      <c r="N58169" s="404"/>
      <c r="O58169" s="404"/>
      <c r="P58169" s="404"/>
      <c r="Q58169" s="404"/>
      <c r="R58169" s="404"/>
      <c r="S58169" s="404"/>
      <c r="T58169" s="404"/>
    </row>
    <row r="58170" spans="12:20" ht="16.8">
      <c r="L58170" s="404"/>
      <c r="M58170" s="404"/>
      <c r="N58170" s="404"/>
      <c r="O58170" s="404"/>
      <c r="P58170" s="404"/>
      <c r="Q58170" s="404"/>
      <c r="R58170" s="404"/>
      <c r="S58170" s="404"/>
      <c r="T58170" s="404"/>
    </row>
    <row r="58171" spans="12:20" ht="16.8">
      <c r="L58171" s="404"/>
      <c r="M58171" s="404"/>
      <c r="N58171" s="404"/>
      <c r="O58171" s="404"/>
      <c r="P58171" s="404"/>
      <c r="Q58171" s="404"/>
      <c r="R58171" s="404"/>
      <c r="S58171" s="404"/>
      <c r="T58171" s="404"/>
    </row>
    <row r="58172" spans="12:20" ht="16.8">
      <c r="L58172" s="404"/>
      <c r="M58172" s="404"/>
      <c r="N58172" s="404"/>
      <c r="O58172" s="404"/>
      <c r="P58172" s="404"/>
      <c r="Q58172" s="404"/>
      <c r="R58172" s="404"/>
      <c r="S58172" s="404"/>
      <c r="T58172" s="404"/>
    </row>
    <row r="58173" spans="12:20" ht="16.8">
      <c r="L58173" s="404"/>
      <c r="M58173" s="404"/>
      <c r="N58173" s="404"/>
      <c r="O58173" s="404"/>
      <c r="P58173" s="404"/>
      <c r="Q58173" s="404"/>
      <c r="R58173" s="404"/>
      <c r="S58173" s="404"/>
      <c r="T58173" s="404"/>
    </row>
    <row r="58174" spans="12:20" ht="16.8">
      <c r="L58174" s="404"/>
      <c r="M58174" s="404"/>
      <c r="N58174" s="404"/>
      <c r="O58174" s="404"/>
      <c r="P58174" s="404"/>
      <c r="Q58174" s="404"/>
      <c r="R58174" s="404"/>
      <c r="S58174" s="404"/>
      <c r="T58174" s="404"/>
    </row>
    <row r="58175" spans="12:20" ht="16.8">
      <c r="L58175" s="404"/>
      <c r="M58175" s="404"/>
      <c r="N58175" s="404"/>
      <c r="O58175" s="404"/>
      <c r="P58175" s="404"/>
      <c r="Q58175" s="404"/>
      <c r="R58175" s="404"/>
      <c r="S58175" s="404"/>
      <c r="T58175" s="404"/>
    </row>
    <row r="58176" spans="12:20" ht="16.8">
      <c r="L58176" s="404"/>
      <c r="M58176" s="404"/>
      <c r="N58176" s="404"/>
      <c r="O58176" s="404"/>
      <c r="P58176" s="404"/>
      <c r="Q58176" s="404"/>
      <c r="R58176" s="404"/>
      <c r="S58176" s="404"/>
      <c r="T58176" s="404"/>
    </row>
    <row r="58177" spans="12:20" ht="16.8">
      <c r="L58177" s="404"/>
      <c r="M58177" s="404"/>
      <c r="N58177" s="404"/>
      <c r="O58177" s="404"/>
      <c r="P58177" s="404"/>
      <c r="Q58177" s="404"/>
      <c r="R58177" s="404"/>
      <c r="S58177" s="404"/>
      <c r="T58177" s="404"/>
    </row>
    <row r="58178" spans="12:20" ht="16.8">
      <c r="L58178" s="404"/>
      <c r="M58178" s="404"/>
      <c r="N58178" s="404"/>
      <c r="O58178" s="404"/>
      <c r="P58178" s="404"/>
      <c r="Q58178" s="404"/>
      <c r="R58178" s="404"/>
      <c r="S58178" s="404"/>
      <c r="T58178" s="404"/>
    </row>
    <row r="58179" spans="12:20" ht="16.8">
      <c r="L58179" s="404"/>
      <c r="M58179" s="404"/>
      <c r="N58179" s="404"/>
      <c r="O58179" s="404"/>
      <c r="P58179" s="404"/>
      <c r="Q58179" s="404"/>
      <c r="R58179" s="404"/>
      <c r="S58179" s="404"/>
      <c r="T58179" s="404"/>
    </row>
    <row r="58180" spans="12:20" ht="16.8">
      <c r="L58180" s="404"/>
      <c r="M58180" s="404"/>
      <c r="N58180" s="404"/>
      <c r="O58180" s="404"/>
      <c r="P58180" s="404"/>
      <c r="Q58180" s="404"/>
      <c r="R58180" s="404"/>
      <c r="S58180" s="404"/>
      <c r="T58180" s="404"/>
    </row>
    <row r="58181" spans="12:20" ht="16.8">
      <c r="L58181" s="404"/>
      <c r="M58181" s="404"/>
      <c r="N58181" s="404"/>
      <c r="O58181" s="404"/>
      <c r="P58181" s="404"/>
      <c r="Q58181" s="404"/>
      <c r="R58181" s="404"/>
      <c r="S58181" s="404"/>
      <c r="T58181" s="404"/>
    </row>
    <row r="58182" spans="12:20" ht="16.8">
      <c r="L58182" s="404"/>
      <c r="M58182" s="404"/>
      <c r="N58182" s="404"/>
      <c r="O58182" s="404"/>
      <c r="P58182" s="404"/>
      <c r="Q58182" s="404"/>
      <c r="R58182" s="404"/>
      <c r="S58182" s="404"/>
      <c r="T58182" s="404"/>
    </row>
    <row r="58183" spans="12:20" ht="16.8">
      <c r="L58183" s="404"/>
      <c r="M58183" s="404"/>
      <c r="N58183" s="404"/>
      <c r="O58183" s="404"/>
      <c r="P58183" s="404"/>
      <c r="Q58183" s="404"/>
      <c r="R58183" s="404"/>
      <c r="S58183" s="404"/>
      <c r="T58183" s="404"/>
    </row>
    <row r="58184" spans="12:20" ht="16.8">
      <c r="L58184" s="404"/>
      <c r="M58184" s="404"/>
      <c r="N58184" s="404"/>
      <c r="O58184" s="404"/>
      <c r="P58184" s="404"/>
      <c r="Q58184" s="404"/>
      <c r="R58184" s="404"/>
      <c r="S58184" s="404"/>
      <c r="T58184" s="404"/>
    </row>
    <row r="58185" spans="12:20" ht="16.8">
      <c r="L58185" s="404"/>
      <c r="M58185" s="404"/>
      <c r="N58185" s="404"/>
      <c r="O58185" s="404"/>
      <c r="P58185" s="404"/>
      <c r="Q58185" s="404"/>
      <c r="R58185" s="404"/>
      <c r="S58185" s="404"/>
      <c r="T58185" s="404"/>
    </row>
    <row r="58186" spans="12:20" ht="16.8">
      <c r="L58186" s="404"/>
      <c r="M58186" s="404"/>
      <c r="N58186" s="404"/>
      <c r="O58186" s="404"/>
      <c r="P58186" s="404"/>
      <c r="Q58186" s="404"/>
      <c r="R58186" s="404"/>
      <c r="S58186" s="404"/>
      <c r="T58186" s="404"/>
    </row>
    <row r="58187" spans="12:20" ht="16.8">
      <c r="L58187" s="404"/>
      <c r="M58187" s="404"/>
      <c r="N58187" s="404"/>
      <c r="O58187" s="404"/>
      <c r="P58187" s="404"/>
      <c r="Q58187" s="404"/>
      <c r="R58187" s="404"/>
      <c r="S58187" s="404"/>
      <c r="T58187" s="404"/>
    </row>
    <row r="58188" spans="12:20" ht="16.8">
      <c r="L58188" s="404"/>
      <c r="M58188" s="404"/>
      <c r="N58188" s="404"/>
      <c r="O58188" s="404"/>
      <c r="P58188" s="404"/>
      <c r="Q58188" s="404"/>
      <c r="R58188" s="404"/>
      <c r="S58188" s="404"/>
      <c r="T58188" s="404"/>
    </row>
    <row r="58189" spans="12:20" ht="16.8">
      <c r="L58189" s="404"/>
      <c r="M58189" s="404"/>
      <c r="N58189" s="404"/>
      <c r="O58189" s="404"/>
      <c r="P58189" s="404"/>
      <c r="Q58189" s="404"/>
      <c r="R58189" s="404"/>
      <c r="S58189" s="404"/>
      <c r="T58189" s="404"/>
    </row>
    <row r="58190" spans="12:20" ht="16.8">
      <c r="L58190" s="404"/>
      <c r="M58190" s="404"/>
      <c r="N58190" s="404"/>
      <c r="O58190" s="404"/>
      <c r="P58190" s="404"/>
      <c r="Q58190" s="404"/>
      <c r="R58190" s="404"/>
      <c r="S58190" s="404"/>
      <c r="T58190" s="404"/>
    </row>
    <row r="58191" spans="12:20" ht="16.8">
      <c r="L58191" s="404"/>
      <c r="M58191" s="404"/>
      <c r="N58191" s="404"/>
      <c r="O58191" s="404"/>
      <c r="P58191" s="404"/>
      <c r="Q58191" s="404"/>
      <c r="R58191" s="404"/>
      <c r="S58191" s="404"/>
      <c r="T58191" s="404"/>
    </row>
    <row r="58192" spans="12:20" ht="16.8">
      <c r="L58192" s="404"/>
      <c r="M58192" s="404"/>
      <c r="N58192" s="404"/>
      <c r="O58192" s="404"/>
      <c r="P58192" s="404"/>
      <c r="Q58192" s="404"/>
      <c r="R58192" s="404"/>
      <c r="S58192" s="404"/>
      <c r="T58192" s="404"/>
    </row>
    <row r="58193" spans="12:20" ht="16.8">
      <c r="L58193" s="404"/>
      <c r="M58193" s="404"/>
      <c r="N58193" s="404"/>
      <c r="O58193" s="404"/>
      <c r="P58193" s="404"/>
      <c r="Q58193" s="404"/>
      <c r="R58193" s="404"/>
      <c r="S58193" s="404"/>
      <c r="T58193" s="404"/>
    </row>
    <row r="58194" spans="12:20" ht="16.8">
      <c r="L58194" s="404"/>
      <c r="M58194" s="404"/>
      <c r="N58194" s="404"/>
      <c r="O58194" s="404"/>
      <c r="P58194" s="404"/>
      <c r="Q58194" s="404"/>
      <c r="R58194" s="404"/>
      <c r="S58194" s="404"/>
      <c r="T58194" s="404"/>
    </row>
    <row r="58195" spans="12:20" ht="16.8">
      <c r="L58195" s="404"/>
      <c r="M58195" s="404"/>
      <c r="N58195" s="404"/>
      <c r="O58195" s="404"/>
      <c r="P58195" s="404"/>
      <c r="Q58195" s="404"/>
      <c r="R58195" s="404"/>
      <c r="S58195" s="404"/>
      <c r="T58195" s="404"/>
    </row>
    <row r="58196" spans="12:20" ht="16.8">
      <c r="L58196" s="404"/>
      <c r="M58196" s="404"/>
      <c r="N58196" s="404"/>
      <c r="O58196" s="404"/>
      <c r="P58196" s="404"/>
      <c r="Q58196" s="404"/>
      <c r="R58196" s="404"/>
      <c r="S58196" s="404"/>
      <c r="T58196" s="404"/>
    </row>
    <row r="58197" spans="12:20" ht="16.8">
      <c r="L58197" s="404"/>
      <c r="M58197" s="404"/>
      <c r="N58197" s="404"/>
      <c r="O58197" s="404"/>
      <c r="P58197" s="404"/>
      <c r="Q58197" s="404"/>
      <c r="R58197" s="404"/>
      <c r="S58197" s="404"/>
      <c r="T58197" s="404"/>
    </row>
    <row r="58198" spans="12:20" ht="16.8">
      <c r="L58198" s="404"/>
      <c r="M58198" s="404"/>
      <c r="N58198" s="404"/>
      <c r="O58198" s="404"/>
      <c r="P58198" s="404"/>
      <c r="Q58198" s="404"/>
      <c r="R58198" s="404"/>
      <c r="S58198" s="404"/>
      <c r="T58198" s="404"/>
    </row>
    <row r="58199" spans="12:20" ht="16.8">
      <c r="L58199" s="404"/>
      <c r="M58199" s="404"/>
      <c r="N58199" s="404"/>
      <c r="O58199" s="404"/>
      <c r="P58199" s="404"/>
      <c r="Q58199" s="404"/>
      <c r="R58199" s="404"/>
      <c r="S58199" s="404"/>
      <c r="T58199" s="404"/>
    </row>
    <row r="58200" spans="12:20" ht="16.8">
      <c r="L58200" s="404"/>
      <c r="M58200" s="404"/>
      <c r="N58200" s="404"/>
      <c r="O58200" s="404"/>
      <c r="P58200" s="404"/>
      <c r="Q58200" s="404"/>
      <c r="R58200" s="404"/>
      <c r="S58200" s="404"/>
      <c r="T58200" s="404"/>
    </row>
    <row r="58201" spans="12:20" ht="16.8">
      <c r="L58201" s="404"/>
      <c r="M58201" s="404"/>
      <c r="N58201" s="404"/>
      <c r="O58201" s="404"/>
      <c r="P58201" s="404"/>
      <c r="Q58201" s="404"/>
      <c r="R58201" s="404"/>
      <c r="S58201" s="404"/>
      <c r="T58201" s="404"/>
    </row>
    <row r="58202" spans="12:20" ht="16.8">
      <c r="L58202" s="404"/>
      <c r="M58202" s="404"/>
      <c r="N58202" s="404"/>
      <c r="O58202" s="404"/>
      <c r="P58202" s="404"/>
      <c r="Q58202" s="404"/>
      <c r="R58202" s="404"/>
      <c r="S58202" s="404"/>
      <c r="T58202" s="404"/>
    </row>
    <row r="58203" spans="12:20" ht="16.8">
      <c r="L58203" s="404"/>
      <c r="M58203" s="404"/>
      <c r="N58203" s="404"/>
      <c r="O58203" s="404"/>
      <c r="P58203" s="404"/>
      <c r="Q58203" s="404"/>
      <c r="R58203" s="404"/>
      <c r="S58203" s="404"/>
      <c r="T58203" s="404"/>
    </row>
    <row r="58204" spans="12:20" ht="16.8">
      <c r="L58204" s="404"/>
      <c r="M58204" s="404"/>
      <c r="N58204" s="404"/>
      <c r="O58204" s="404"/>
      <c r="P58204" s="404"/>
      <c r="Q58204" s="404"/>
      <c r="R58204" s="404"/>
      <c r="S58204" s="404"/>
      <c r="T58204" s="404"/>
    </row>
    <row r="58205" spans="12:20" ht="16.8">
      <c r="L58205" s="404"/>
      <c r="M58205" s="404"/>
      <c r="N58205" s="404"/>
      <c r="O58205" s="404"/>
      <c r="P58205" s="404"/>
      <c r="Q58205" s="404"/>
      <c r="R58205" s="404"/>
      <c r="S58205" s="404"/>
      <c r="T58205" s="404"/>
    </row>
    <row r="58206" spans="12:20" ht="16.8">
      <c r="L58206" s="404"/>
      <c r="M58206" s="404"/>
      <c r="N58206" s="404"/>
      <c r="O58206" s="404"/>
      <c r="P58206" s="404"/>
      <c r="Q58206" s="404"/>
      <c r="R58206" s="404"/>
      <c r="S58206" s="404"/>
      <c r="T58206" s="404"/>
    </row>
    <row r="58207" spans="12:20" ht="16.8">
      <c r="L58207" s="404"/>
      <c r="M58207" s="404"/>
      <c r="N58207" s="404"/>
      <c r="O58207" s="404"/>
      <c r="P58207" s="404"/>
      <c r="Q58207" s="404"/>
      <c r="R58207" s="404"/>
      <c r="S58207" s="404"/>
      <c r="T58207" s="404"/>
    </row>
    <row r="58208" spans="12:20" ht="16.8">
      <c r="L58208" s="404"/>
      <c r="M58208" s="404"/>
      <c r="N58208" s="404"/>
      <c r="O58208" s="404"/>
      <c r="P58208" s="404"/>
      <c r="Q58208" s="404"/>
      <c r="R58208" s="404"/>
      <c r="S58208" s="404"/>
      <c r="T58208" s="404"/>
    </row>
    <row r="58209" spans="12:20" ht="16.8">
      <c r="L58209" s="404"/>
      <c r="M58209" s="404"/>
      <c r="N58209" s="404"/>
      <c r="O58209" s="404"/>
      <c r="P58209" s="404"/>
      <c r="Q58209" s="404"/>
      <c r="R58209" s="404"/>
      <c r="S58209" s="404"/>
      <c r="T58209" s="404"/>
    </row>
    <row r="58210" spans="12:20" ht="16.8">
      <c r="L58210" s="404"/>
      <c r="M58210" s="404"/>
      <c r="N58210" s="404"/>
      <c r="O58210" s="404"/>
      <c r="P58210" s="404"/>
      <c r="Q58210" s="404"/>
      <c r="R58210" s="404"/>
      <c r="S58210" s="404"/>
      <c r="T58210" s="404"/>
    </row>
    <row r="58211" spans="12:20" ht="16.8">
      <c r="L58211" s="404"/>
      <c r="M58211" s="404"/>
      <c r="N58211" s="404"/>
      <c r="O58211" s="404"/>
      <c r="P58211" s="404"/>
      <c r="Q58211" s="404"/>
      <c r="R58211" s="404"/>
      <c r="S58211" s="404"/>
      <c r="T58211" s="404"/>
    </row>
    <row r="58212" spans="12:20" ht="16.8">
      <c r="L58212" s="404"/>
      <c r="M58212" s="404"/>
      <c r="N58212" s="404"/>
      <c r="O58212" s="404"/>
      <c r="P58212" s="404"/>
      <c r="Q58212" s="404"/>
      <c r="R58212" s="404"/>
      <c r="S58212" s="404"/>
      <c r="T58212" s="404"/>
    </row>
    <row r="58213" spans="12:20" ht="16.8">
      <c r="L58213" s="404"/>
      <c r="M58213" s="404"/>
      <c r="N58213" s="404"/>
      <c r="O58213" s="404"/>
      <c r="P58213" s="404"/>
      <c r="Q58213" s="404"/>
      <c r="R58213" s="404"/>
      <c r="S58213" s="404"/>
      <c r="T58213" s="404"/>
    </row>
    <row r="58214" spans="12:20" ht="16.8">
      <c r="L58214" s="404"/>
      <c r="M58214" s="404"/>
      <c r="N58214" s="404"/>
      <c r="O58214" s="404"/>
      <c r="P58214" s="404"/>
      <c r="Q58214" s="404"/>
      <c r="R58214" s="404"/>
      <c r="S58214" s="404"/>
      <c r="T58214" s="404"/>
    </row>
    <row r="58215" spans="12:20" ht="16.8">
      <c r="L58215" s="404"/>
      <c r="M58215" s="404"/>
      <c r="N58215" s="404"/>
      <c r="O58215" s="404"/>
      <c r="P58215" s="404"/>
      <c r="Q58215" s="404"/>
      <c r="R58215" s="404"/>
      <c r="S58215" s="404"/>
      <c r="T58215" s="404"/>
    </row>
    <row r="58216" spans="12:20" ht="16.8">
      <c r="L58216" s="404"/>
      <c r="M58216" s="404"/>
      <c r="N58216" s="404"/>
      <c r="O58216" s="404"/>
      <c r="P58216" s="404"/>
      <c r="Q58216" s="404"/>
      <c r="R58216" s="404"/>
      <c r="S58216" s="404"/>
      <c r="T58216" s="404"/>
    </row>
    <row r="58217" spans="12:20" ht="16.8">
      <c r="L58217" s="404"/>
      <c r="M58217" s="404"/>
      <c r="N58217" s="404"/>
      <c r="O58217" s="404"/>
      <c r="P58217" s="404"/>
      <c r="Q58217" s="404"/>
      <c r="R58217" s="404"/>
      <c r="S58217" s="404"/>
      <c r="T58217" s="404"/>
    </row>
    <row r="58218" spans="12:20" ht="16.8">
      <c r="L58218" s="404"/>
      <c r="M58218" s="404"/>
      <c r="N58218" s="404"/>
      <c r="O58218" s="404"/>
      <c r="P58218" s="404"/>
      <c r="Q58218" s="404"/>
      <c r="R58218" s="404"/>
      <c r="S58218" s="404"/>
      <c r="T58218" s="404"/>
    </row>
    <row r="58219" spans="12:20" ht="16.8">
      <c r="L58219" s="404"/>
      <c r="M58219" s="404"/>
      <c r="N58219" s="404"/>
      <c r="O58219" s="404"/>
      <c r="P58219" s="404"/>
      <c r="Q58219" s="404"/>
      <c r="R58219" s="404"/>
      <c r="S58219" s="404"/>
      <c r="T58219" s="404"/>
    </row>
    <row r="58220" spans="12:20" ht="16.8">
      <c r="L58220" s="404"/>
      <c r="M58220" s="404"/>
      <c r="N58220" s="404"/>
      <c r="O58220" s="404"/>
      <c r="P58220" s="404"/>
      <c r="Q58220" s="404"/>
      <c r="R58220" s="404"/>
      <c r="S58220" s="404"/>
      <c r="T58220" s="404"/>
    </row>
    <row r="58221" spans="12:20" ht="16.8">
      <c r="L58221" s="404"/>
      <c r="M58221" s="404"/>
      <c r="N58221" s="404"/>
      <c r="O58221" s="404"/>
      <c r="P58221" s="404"/>
      <c r="Q58221" s="404"/>
      <c r="R58221" s="404"/>
      <c r="S58221" s="404"/>
      <c r="T58221" s="404"/>
    </row>
    <row r="58222" spans="12:20" ht="16.8">
      <c r="L58222" s="404"/>
      <c r="M58222" s="404"/>
      <c r="N58222" s="404"/>
      <c r="O58222" s="404"/>
      <c r="P58222" s="404"/>
      <c r="Q58222" s="404"/>
      <c r="R58222" s="404"/>
      <c r="S58222" s="404"/>
      <c r="T58222" s="404"/>
    </row>
    <row r="58223" spans="12:20" ht="16.8">
      <c r="L58223" s="404"/>
      <c r="M58223" s="404"/>
      <c r="N58223" s="404"/>
      <c r="O58223" s="404"/>
      <c r="P58223" s="404"/>
      <c r="Q58223" s="404"/>
      <c r="R58223" s="404"/>
      <c r="S58223" s="404"/>
      <c r="T58223" s="404"/>
    </row>
    <row r="58224" spans="12:20" ht="16.8">
      <c r="L58224" s="404"/>
      <c r="M58224" s="404"/>
      <c r="N58224" s="404"/>
      <c r="O58224" s="404"/>
      <c r="P58224" s="404"/>
      <c r="Q58224" s="404"/>
      <c r="R58224" s="404"/>
      <c r="S58224" s="404"/>
      <c r="T58224" s="404"/>
    </row>
    <row r="58225" spans="12:20" ht="16.8">
      <c r="L58225" s="404"/>
      <c r="M58225" s="404"/>
      <c r="N58225" s="404"/>
      <c r="O58225" s="404"/>
      <c r="P58225" s="404"/>
      <c r="Q58225" s="404"/>
      <c r="R58225" s="404"/>
      <c r="S58225" s="404"/>
      <c r="T58225" s="404"/>
    </row>
    <row r="58226" spans="12:20" ht="16.8">
      <c r="L58226" s="404"/>
      <c r="M58226" s="404"/>
      <c r="N58226" s="404"/>
      <c r="O58226" s="404"/>
      <c r="P58226" s="404"/>
      <c r="Q58226" s="404"/>
      <c r="R58226" s="404"/>
      <c r="S58226" s="404"/>
      <c r="T58226" s="404"/>
    </row>
    <row r="58227" spans="12:20" ht="16.8">
      <c r="L58227" s="404"/>
      <c r="M58227" s="404"/>
      <c r="N58227" s="404"/>
      <c r="O58227" s="404"/>
      <c r="P58227" s="404"/>
      <c r="Q58227" s="404"/>
      <c r="R58227" s="404"/>
      <c r="S58227" s="404"/>
      <c r="T58227" s="404"/>
    </row>
    <row r="58228" spans="12:20" ht="16.8">
      <c r="L58228" s="404"/>
      <c r="M58228" s="404"/>
      <c r="N58228" s="404"/>
      <c r="O58228" s="404"/>
      <c r="P58228" s="404"/>
      <c r="Q58228" s="404"/>
      <c r="R58228" s="404"/>
      <c r="S58228" s="404"/>
      <c r="T58228" s="404"/>
    </row>
    <row r="58229" spans="12:20" ht="16.8">
      <c r="L58229" s="404"/>
      <c r="M58229" s="404"/>
      <c r="N58229" s="404"/>
      <c r="O58229" s="404"/>
      <c r="P58229" s="404"/>
      <c r="Q58229" s="404"/>
      <c r="R58229" s="404"/>
      <c r="S58229" s="404"/>
      <c r="T58229" s="404"/>
    </row>
    <row r="58230" spans="12:20" ht="16.8">
      <c r="L58230" s="404"/>
      <c r="M58230" s="404"/>
      <c r="N58230" s="404"/>
      <c r="O58230" s="404"/>
      <c r="P58230" s="404"/>
      <c r="Q58230" s="404"/>
      <c r="R58230" s="404"/>
      <c r="S58230" s="404"/>
      <c r="T58230" s="404"/>
    </row>
    <row r="58231" spans="12:20" ht="16.8">
      <c r="L58231" s="404"/>
      <c r="M58231" s="404"/>
      <c r="N58231" s="404"/>
      <c r="O58231" s="404"/>
      <c r="P58231" s="404"/>
      <c r="Q58231" s="404"/>
      <c r="R58231" s="404"/>
      <c r="S58231" s="404"/>
      <c r="T58231" s="404"/>
    </row>
    <row r="58232" spans="12:20" ht="16.8">
      <c r="L58232" s="404"/>
      <c r="M58232" s="404"/>
      <c r="N58232" s="404"/>
      <c r="O58232" s="404"/>
      <c r="P58232" s="404"/>
      <c r="Q58232" s="404"/>
      <c r="R58232" s="404"/>
      <c r="S58232" s="404"/>
      <c r="T58232" s="404"/>
    </row>
    <row r="58233" spans="12:20" ht="16.8">
      <c r="L58233" s="404"/>
      <c r="M58233" s="404"/>
      <c r="N58233" s="404"/>
      <c r="O58233" s="404"/>
      <c r="P58233" s="404"/>
      <c r="Q58233" s="404"/>
      <c r="R58233" s="404"/>
      <c r="S58233" s="404"/>
      <c r="T58233" s="404"/>
    </row>
    <row r="58234" spans="12:20" ht="16.8">
      <c r="L58234" s="404"/>
      <c r="M58234" s="404"/>
      <c r="N58234" s="404"/>
      <c r="O58234" s="404"/>
      <c r="P58234" s="404"/>
      <c r="Q58234" s="404"/>
      <c r="R58234" s="404"/>
      <c r="S58234" s="404"/>
      <c r="T58234" s="404"/>
    </row>
    <row r="58235" spans="12:20" ht="16.8">
      <c r="L58235" s="404"/>
      <c r="M58235" s="404"/>
      <c r="N58235" s="404"/>
      <c r="O58235" s="404"/>
      <c r="P58235" s="404"/>
      <c r="Q58235" s="404"/>
      <c r="R58235" s="404"/>
      <c r="S58235" s="404"/>
      <c r="T58235" s="404"/>
    </row>
    <row r="58236" spans="12:20" ht="16.8">
      <c r="L58236" s="404"/>
      <c r="M58236" s="404"/>
      <c r="N58236" s="404"/>
      <c r="O58236" s="404"/>
      <c r="P58236" s="404"/>
      <c r="Q58236" s="404"/>
      <c r="R58236" s="404"/>
      <c r="S58236" s="404"/>
      <c r="T58236" s="404"/>
    </row>
    <row r="58237" spans="12:20" ht="16.8">
      <c r="L58237" s="404"/>
      <c r="M58237" s="404"/>
      <c r="N58237" s="404"/>
      <c r="O58237" s="404"/>
      <c r="P58237" s="404"/>
      <c r="Q58237" s="404"/>
      <c r="R58237" s="404"/>
      <c r="S58237" s="404"/>
      <c r="T58237" s="404"/>
    </row>
    <row r="58238" spans="12:20" ht="16.8">
      <c r="L58238" s="404"/>
      <c r="M58238" s="404"/>
      <c r="N58238" s="404"/>
      <c r="O58238" s="404"/>
      <c r="P58238" s="404"/>
      <c r="Q58238" s="404"/>
      <c r="R58238" s="404"/>
      <c r="S58238" s="404"/>
      <c r="T58238" s="404"/>
    </row>
    <row r="58239" spans="12:20" ht="16.8">
      <c r="L58239" s="404"/>
      <c r="M58239" s="404"/>
      <c r="N58239" s="404"/>
      <c r="O58239" s="404"/>
      <c r="P58239" s="404"/>
      <c r="Q58239" s="404"/>
      <c r="R58239" s="404"/>
      <c r="S58239" s="404"/>
      <c r="T58239" s="404"/>
    </row>
    <row r="58240" spans="12:20" ht="16.8">
      <c r="L58240" s="404"/>
      <c r="M58240" s="404"/>
      <c r="N58240" s="404"/>
      <c r="O58240" s="404"/>
      <c r="P58240" s="404"/>
      <c r="Q58240" s="404"/>
      <c r="R58240" s="404"/>
      <c r="S58240" s="404"/>
      <c r="T58240" s="404"/>
    </row>
    <row r="58241" spans="12:20" ht="16.8">
      <c r="L58241" s="404"/>
      <c r="M58241" s="404"/>
      <c r="N58241" s="404"/>
      <c r="O58241" s="404"/>
      <c r="P58241" s="404"/>
      <c r="Q58241" s="404"/>
      <c r="R58241" s="404"/>
      <c r="S58241" s="404"/>
      <c r="T58241" s="404"/>
    </row>
    <row r="58242" spans="12:20" ht="16.8">
      <c r="L58242" s="404"/>
      <c r="M58242" s="404"/>
      <c r="N58242" s="404"/>
      <c r="O58242" s="404"/>
      <c r="P58242" s="404"/>
      <c r="Q58242" s="404"/>
      <c r="R58242" s="404"/>
      <c r="S58242" s="404"/>
      <c r="T58242" s="404"/>
    </row>
    <row r="58243" spans="12:20" ht="16.8">
      <c r="L58243" s="404"/>
      <c r="M58243" s="404"/>
      <c r="N58243" s="404"/>
      <c r="O58243" s="404"/>
      <c r="P58243" s="404"/>
      <c r="Q58243" s="404"/>
      <c r="R58243" s="404"/>
      <c r="S58243" s="404"/>
      <c r="T58243" s="404"/>
    </row>
    <row r="58244" spans="12:20" ht="16.8">
      <c r="L58244" s="404"/>
      <c r="M58244" s="404"/>
      <c r="N58244" s="404"/>
      <c r="O58244" s="404"/>
      <c r="P58244" s="404"/>
      <c r="Q58244" s="404"/>
      <c r="R58244" s="404"/>
      <c r="S58244" s="404"/>
      <c r="T58244" s="404"/>
    </row>
    <row r="58245" spans="12:20" ht="16.8">
      <c r="L58245" s="404"/>
      <c r="M58245" s="404"/>
      <c r="N58245" s="404"/>
      <c r="O58245" s="404"/>
      <c r="P58245" s="404"/>
      <c r="Q58245" s="404"/>
      <c r="R58245" s="404"/>
      <c r="S58245" s="404"/>
      <c r="T58245" s="404"/>
    </row>
    <row r="58246" spans="12:20" ht="16.8">
      <c r="L58246" s="404"/>
      <c r="M58246" s="404"/>
      <c r="N58246" s="404"/>
      <c r="O58246" s="404"/>
      <c r="P58246" s="404"/>
      <c r="Q58246" s="404"/>
      <c r="R58246" s="404"/>
      <c r="S58246" s="404"/>
      <c r="T58246" s="404"/>
    </row>
    <row r="58247" spans="12:20" ht="16.8">
      <c r="L58247" s="404"/>
      <c r="M58247" s="404"/>
      <c r="N58247" s="404"/>
      <c r="O58247" s="404"/>
      <c r="P58247" s="404"/>
      <c r="Q58247" s="404"/>
      <c r="R58247" s="404"/>
      <c r="S58247" s="404"/>
      <c r="T58247" s="404"/>
    </row>
    <row r="58248" spans="12:20" ht="16.8">
      <c r="L58248" s="404"/>
      <c r="M58248" s="404"/>
      <c r="N58248" s="404"/>
      <c r="O58248" s="404"/>
      <c r="P58248" s="404"/>
      <c r="Q58248" s="404"/>
      <c r="R58248" s="404"/>
      <c r="S58248" s="404"/>
      <c r="T58248" s="404"/>
    </row>
    <row r="58249" spans="12:20" ht="16.8">
      <c r="L58249" s="404"/>
      <c r="M58249" s="404"/>
      <c r="N58249" s="404"/>
      <c r="O58249" s="404"/>
      <c r="P58249" s="404"/>
      <c r="Q58249" s="404"/>
      <c r="R58249" s="404"/>
      <c r="S58249" s="404"/>
      <c r="T58249" s="404"/>
    </row>
    <row r="58250" spans="12:20" ht="16.8">
      <c r="L58250" s="404"/>
      <c r="M58250" s="404"/>
      <c r="N58250" s="404"/>
      <c r="O58250" s="404"/>
      <c r="P58250" s="404"/>
      <c r="Q58250" s="404"/>
      <c r="R58250" s="404"/>
      <c r="S58250" s="404"/>
      <c r="T58250" s="404"/>
    </row>
    <row r="58251" spans="12:20" ht="16.8">
      <c r="L58251" s="404"/>
      <c r="M58251" s="404"/>
      <c r="N58251" s="404"/>
      <c r="O58251" s="404"/>
      <c r="P58251" s="404"/>
      <c r="Q58251" s="404"/>
      <c r="R58251" s="404"/>
      <c r="S58251" s="404"/>
      <c r="T58251" s="404"/>
    </row>
    <row r="58252" spans="12:20" ht="16.8">
      <c r="L58252" s="404"/>
      <c r="M58252" s="404"/>
      <c r="N58252" s="404"/>
      <c r="O58252" s="404"/>
      <c r="P58252" s="404"/>
      <c r="Q58252" s="404"/>
      <c r="R58252" s="404"/>
      <c r="S58252" s="404"/>
      <c r="T58252" s="404"/>
    </row>
    <row r="58253" spans="12:20" ht="16.8">
      <c r="L58253" s="404"/>
      <c r="M58253" s="404"/>
      <c r="N58253" s="404"/>
      <c r="O58253" s="404"/>
      <c r="P58253" s="404"/>
      <c r="Q58253" s="404"/>
      <c r="R58253" s="404"/>
      <c r="S58253" s="404"/>
      <c r="T58253" s="404"/>
    </row>
    <row r="58254" spans="12:20" ht="16.8">
      <c r="L58254" s="404"/>
      <c r="M58254" s="404"/>
      <c r="N58254" s="404"/>
      <c r="O58254" s="404"/>
      <c r="P58254" s="404"/>
      <c r="Q58254" s="404"/>
      <c r="R58254" s="404"/>
      <c r="S58254" s="404"/>
      <c r="T58254" s="404"/>
    </row>
    <row r="58255" spans="12:20" ht="16.8">
      <c r="L58255" s="404"/>
      <c r="M58255" s="404"/>
      <c r="N58255" s="404"/>
      <c r="O58255" s="404"/>
      <c r="P58255" s="404"/>
      <c r="Q58255" s="404"/>
      <c r="R58255" s="404"/>
      <c r="S58255" s="404"/>
      <c r="T58255" s="404"/>
    </row>
    <row r="58256" spans="12:20" ht="16.8">
      <c r="L58256" s="404"/>
      <c r="M58256" s="404"/>
      <c r="N58256" s="404"/>
      <c r="O58256" s="404"/>
      <c r="P58256" s="404"/>
      <c r="Q58256" s="404"/>
      <c r="R58256" s="404"/>
      <c r="S58256" s="404"/>
      <c r="T58256" s="404"/>
    </row>
    <row r="58257" spans="12:20" ht="16.8">
      <c r="L58257" s="404"/>
      <c r="M58257" s="404"/>
      <c r="N58257" s="404"/>
      <c r="O58257" s="404"/>
      <c r="P58257" s="404"/>
      <c r="Q58257" s="404"/>
      <c r="R58257" s="404"/>
      <c r="S58257" s="404"/>
      <c r="T58257" s="404"/>
    </row>
    <row r="58258" spans="12:20" ht="16.8">
      <c r="L58258" s="404"/>
      <c r="M58258" s="404"/>
      <c r="N58258" s="404"/>
      <c r="O58258" s="404"/>
      <c r="P58258" s="404"/>
      <c r="Q58258" s="404"/>
      <c r="R58258" s="404"/>
      <c r="S58258" s="404"/>
      <c r="T58258" s="404"/>
    </row>
    <row r="58259" spans="12:20" ht="16.8">
      <c r="L58259" s="404"/>
      <c r="M58259" s="404"/>
      <c r="N58259" s="404"/>
      <c r="O58259" s="404"/>
      <c r="P58259" s="404"/>
      <c r="Q58259" s="404"/>
      <c r="R58259" s="404"/>
      <c r="S58259" s="404"/>
      <c r="T58259" s="404"/>
    </row>
    <row r="58260" spans="12:20" ht="16.8">
      <c r="L58260" s="404"/>
      <c r="M58260" s="404"/>
      <c r="N58260" s="404"/>
      <c r="O58260" s="404"/>
      <c r="P58260" s="404"/>
      <c r="Q58260" s="404"/>
      <c r="R58260" s="404"/>
      <c r="S58260" s="404"/>
      <c r="T58260" s="404"/>
    </row>
    <row r="58261" spans="12:20" ht="16.8">
      <c r="L58261" s="404"/>
      <c r="M58261" s="404"/>
      <c r="N58261" s="404"/>
      <c r="O58261" s="404"/>
      <c r="P58261" s="404"/>
      <c r="Q58261" s="404"/>
      <c r="R58261" s="404"/>
      <c r="S58261" s="404"/>
      <c r="T58261" s="404"/>
    </row>
    <row r="58262" spans="12:20" ht="16.8">
      <c r="L58262" s="404"/>
      <c r="M58262" s="404"/>
      <c r="N58262" s="404"/>
      <c r="O58262" s="404"/>
      <c r="P58262" s="404"/>
      <c r="Q58262" s="404"/>
      <c r="R58262" s="404"/>
      <c r="S58262" s="404"/>
      <c r="T58262" s="404"/>
    </row>
    <row r="58263" spans="12:20" ht="16.8">
      <c r="L58263" s="404"/>
      <c r="M58263" s="404"/>
      <c r="N58263" s="404"/>
      <c r="O58263" s="404"/>
      <c r="P58263" s="404"/>
      <c r="Q58263" s="404"/>
      <c r="R58263" s="404"/>
      <c r="S58263" s="404"/>
      <c r="T58263" s="404"/>
    </row>
    <row r="58264" spans="12:20" ht="16.8">
      <c r="L58264" s="404"/>
      <c r="M58264" s="404"/>
      <c r="N58264" s="404"/>
      <c r="O58264" s="404"/>
      <c r="P58264" s="404"/>
      <c r="Q58264" s="404"/>
      <c r="R58264" s="404"/>
      <c r="S58264" s="404"/>
      <c r="T58264" s="404"/>
    </row>
    <row r="58265" spans="12:20" ht="16.8">
      <c r="L58265" s="404"/>
      <c r="M58265" s="404"/>
      <c r="N58265" s="404"/>
      <c r="O58265" s="404"/>
      <c r="P58265" s="404"/>
      <c r="Q58265" s="404"/>
      <c r="R58265" s="404"/>
      <c r="S58265" s="404"/>
      <c r="T58265" s="404"/>
    </row>
    <row r="58266" spans="12:20" ht="16.8">
      <c r="L58266" s="404"/>
      <c r="M58266" s="404"/>
      <c r="N58266" s="404"/>
      <c r="O58266" s="404"/>
      <c r="P58266" s="404"/>
      <c r="Q58266" s="404"/>
      <c r="R58266" s="404"/>
      <c r="S58266" s="404"/>
      <c r="T58266" s="404"/>
    </row>
    <row r="58267" spans="12:20" ht="16.8">
      <c r="L58267" s="404"/>
      <c r="M58267" s="404"/>
      <c r="N58267" s="404"/>
      <c r="O58267" s="404"/>
      <c r="P58267" s="404"/>
      <c r="Q58267" s="404"/>
      <c r="R58267" s="404"/>
      <c r="S58267" s="404"/>
      <c r="T58267" s="404"/>
    </row>
    <row r="58268" spans="12:20" ht="16.8">
      <c r="L58268" s="404"/>
      <c r="M58268" s="404"/>
      <c r="N58268" s="404"/>
      <c r="O58268" s="404"/>
      <c r="P58268" s="404"/>
      <c r="Q58268" s="404"/>
      <c r="R58268" s="404"/>
      <c r="S58268" s="404"/>
      <c r="T58268" s="404"/>
    </row>
    <row r="58269" spans="12:20" ht="16.8">
      <c r="L58269" s="404"/>
      <c r="M58269" s="404"/>
      <c r="N58269" s="404"/>
      <c r="O58269" s="404"/>
      <c r="P58269" s="404"/>
      <c r="Q58269" s="404"/>
      <c r="R58269" s="404"/>
      <c r="S58269" s="404"/>
      <c r="T58269" s="404"/>
    </row>
    <row r="58270" spans="12:20" ht="16.8">
      <c r="L58270" s="404"/>
      <c r="M58270" s="404"/>
      <c r="N58270" s="404"/>
      <c r="O58270" s="404"/>
      <c r="P58270" s="404"/>
      <c r="Q58270" s="404"/>
      <c r="R58270" s="404"/>
      <c r="S58270" s="404"/>
      <c r="T58270" s="404"/>
    </row>
    <row r="58271" spans="12:20" ht="16.8">
      <c r="L58271" s="404"/>
      <c r="M58271" s="404"/>
      <c r="N58271" s="404"/>
      <c r="O58271" s="404"/>
      <c r="P58271" s="404"/>
      <c r="Q58271" s="404"/>
      <c r="R58271" s="404"/>
      <c r="S58271" s="404"/>
      <c r="T58271" s="404"/>
    </row>
    <row r="58272" spans="12:20" ht="16.8">
      <c r="L58272" s="404"/>
      <c r="M58272" s="404"/>
      <c r="N58272" s="404"/>
      <c r="O58272" s="404"/>
      <c r="P58272" s="404"/>
      <c r="Q58272" s="404"/>
      <c r="R58272" s="404"/>
      <c r="S58272" s="404"/>
      <c r="T58272" s="404"/>
    </row>
    <row r="58273" spans="12:20" ht="16.8">
      <c r="L58273" s="404"/>
      <c r="M58273" s="404"/>
      <c r="N58273" s="404"/>
      <c r="O58273" s="404"/>
      <c r="P58273" s="404"/>
      <c r="Q58273" s="404"/>
      <c r="R58273" s="404"/>
      <c r="S58273" s="404"/>
      <c r="T58273" s="404"/>
    </row>
    <row r="58274" spans="12:20" ht="16.8">
      <c r="L58274" s="404"/>
      <c r="M58274" s="404"/>
      <c r="N58274" s="404"/>
      <c r="O58274" s="404"/>
      <c r="P58274" s="404"/>
      <c r="Q58274" s="404"/>
      <c r="R58274" s="404"/>
      <c r="S58274" s="404"/>
      <c r="T58274" s="404"/>
    </row>
    <row r="58275" spans="12:20" ht="16.8">
      <c r="L58275" s="404"/>
      <c r="M58275" s="404"/>
      <c r="N58275" s="404"/>
      <c r="O58275" s="404"/>
      <c r="P58275" s="404"/>
      <c r="Q58275" s="404"/>
      <c r="R58275" s="404"/>
      <c r="S58275" s="404"/>
      <c r="T58275" s="404"/>
    </row>
    <row r="58276" spans="12:20" ht="16.8">
      <c r="L58276" s="404"/>
      <c r="M58276" s="404"/>
      <c r="N58276" s="404"/>
      <c r="O58276" s="404"/>
      <c r="P58276" s="404"/>
      <c r="Q58276" s="404"/>
      <c r="R58276" s="404"/>
      <c r="S58276" s="404"/>
      <c r="T58276" s="404"/>
    </row>
    <row r="58277" spans="12:20" ht="16.8">
      <c r="L58277" s="404"/>
      <c r="M58277" s="404"/>
      <c r="N58277" s="404"/>
      <c r="O58277" s="404"/>
      <c r="P58277" s="404"/>
      <c r="Q58277" s="404"/>
      <c r="R58277" s="404"/>
      <c r="S58277" s="404"/>
      <c r="T58277" s="404"/>
    </row>
    <row r="58278" spans="12:20" ht="16.8">
      <c r="L58278" s="404"/>
      <c r="M58278" s="404"/>
      <c r="N58278" s="404"/>
      <c r="O58278" s="404"/>
      <c r="P58278" s="404"/>
      <c r="Q58278" s="404"/>
      <c r="R58278" s="404"/>
      <c r="S58278" s="404"/>
      <c r="T58278" s="404"/>
    </row>
    <row r="58279" spans="12:20" ht="16.8">
      <c r="L58279" s="404"/>
      <c r="M58279" s="404"/>
      <c r="N58279" s="404"/>
      <c r="O58279" s="404"/>
      <c r="P58279" s="404"/>
      <c r="Q58279" s="404"/>
      <c r="R58279" s="404"/>
      <c r="S58279" s="404"/>
      <c r="T58279" s="404"/>
    </row>
    <row r="58280" spans="12:20" ht="16.8">
      <c r="L58280" s="404"/>
      <c r="M58280" s="404"/>
      <c r="N58280" s="404"/>
      <c r="O58280" s="404"/>
      <c r="P58280" s="404"/>
      <c r="Q58280" s="404"/>
      <c r="R58280" s="404"/>
      <c r="S58280" s="404"/>
      <c r="T58280" s="404"/>
    </row>
    <row r="58281" spans="12:20" ht="16.8">
      <c r="L58281" s="404"/>
      <c r="M58281" s="404"/>
      <c r="N58281" s="404"/>
      <c r="O58281" s="404"/>
      <c r="P58281" s="404"/>
      <c r="Q58281" s="404"/>
      <c r="R58281" s="404"/>
      <c r="S58281" s="404"/>
      <c r="T58281" s="404"/>
    </row>
    <row r="58282" spans="12:20" ht="16.8">
      <c r="L58282" s="404"/>
      <c r="M58282" s="404"/>
      <c r="N58282" s="404"/>
      <c r="O58282" s="404"/>
      <c r="P58282" s="404"/>
      <c r="Q58282" s="404"/>
      <c r="R58282" s="404"/>
      <c r="S58282" s="404"/>
      <c r="T58282" s="404"/>
    </row>
    <row r="58283" spans="12:20" ht="16.8">
      <c r="L58283" s="404"/>
      <c r="M58283" s="404"/>
      <c r="N58283" s="404"/>
      <c r="O58283" s="404"/>
      <c r="P58283" s="404"/>
      <c r="Q58283" s="404"/>
      <c r="R58283" s="404"/>
      <c r="S58283" s="404"/>
      <c r="T58283" s="404"/>
    </row>
    <row r="58284" spans="12:20" ht="16.8">
      <c r="L58284" s="404"/>
      <c r="M58284" s="404"/>
      <c r="N58284" s="404"/>
      <c r="O58284" s="404"/>
      <c r="P58284" s="404"/>
      <c r="Q58284" s="404"/>
      <c r="R58284" s="404"/>
      <c r="S58284" s="404"/>
      <c r="T58284" s="404"/>
    </row>
    <row r="58285" spans="12:20" ht="16.8">
      <c r="L58285" s="404"/>
      <c r="M58285" s="404"/>
      <c r="N58285" s="404"/>
      <c r="O58285" s="404"/>
      <c r="P58285" s="404"/>
      <c r="Q58285" s="404"/>
      <c r="R58285" s="404"/>
      <c r="S58285" s="404"/>
      <c r="T58285" s="404"/>
    </row>
    <row r="58286" spans="12:20" ht="16.8">
      <c r="L58286" s="404"/>
      <c r="M58286" s="404"/>
      <c r="N58286" s="404"/>
      <c r="O58286" s="404"/>
      <c r="P58286" s="404"/>
      <c r="Q58286" s="404"/>
      <c r="R58286" s="404"/>
      <c r="S58286" s="404"/>
      <c r="T58286" s="404"/>
    </row>
    <row r="58287" spans="12:20" ht="16.8">
      <c r="L58287" s="404"/>
      <c r="M58287" s="404"/>
      <c r="N58287" s="404"/>
      <c r="O58287" s="404"/>
      <c r="P58287" s="404"/>
      <c r="Q58287" s="404"/>
      <c r="R58287" s="404"/>
      <c r="S58287" s="404"/>
      <c r="T58287" s="404"/>
    </row>
    <row r="58288" spans="12:20" ht="16.8">
      <c r="L58288" s="404"/>
      <c r="M58288" s="404"/>
      <c r="N58288" s="404"/>
      <c r="O58288" s="404"/>
      <c r="P58288" s="404"/>
      <c r="Q58288" s="404"/>
      <c r="R58288" s="404"/>
      <c r="S58288" s="404"/>
      <c r="T58288" s="404"/>
    </row>
    <row r="58289" spans="12:20" ht="16.8">
      <c r="L58289" s="404"/>
      <c r="M58289" s="404"/>
      <c r="N58289" s="404"/>
      <c r="O58289" s="404"/>
      <c r="P58289" s="404"/>
      <c r="Q58289" s="404"/>
      <c r="R58289" s="404"/>
      <c r="S58289" s="404"/>
      <c r="T58289" s="404"/>
    </row>
    <row r="58290" spans="12:20" ht="16.8">
      <c r="L58290" s="404"/>
      <c r="M58290" s="404"/>
      <c r="N58290" s="404"/>
      <c r="O58290" s="404"/>
      <c r="P58290" s="404"/>
      <c r="Q58290" s="404"/>
      <c r="R58290" s="404"/>
      <c r="S58290" s="404"/>
      <c r="T58290" s="404"/>
    </row>
    <row r="58291" spans="12:20" ht="16.8">
      <c r="L58291" s="404"/>
      <c r="M58291" s="404"/>
      <c r="N58291" s="404"/>
      <c r="O58291" s="404"/>
      <c r="P58291" s="404"/>
      <c r="Q58291" s="404"/>
      <c r="R58291" s="404"/>
      <c r="S58291" s="404"/>
      <c r="T58291" s="404"/>
    </row>
    <row r="58292" spans="12:20" ht="16.8">
      <c r="L58292" s="404"/>
      <c r="M58292" s="404"/>
      <c r="N58292" s="404"/>
      <c r="O58292" s="404"/>
      <c r="P58292" s="404"/>
      <c r="Q58292" s="404"/>
      <c r="R58292" s="404"/>
      <c r="S58292" s="404"/>
      <c r="T58292" s="404"/>
    </row>
    <row r="58293" spans="12:20" ht="16.8">
      <c r="L58293" s="404"/>
      <c r="M58293" s="404"/>
      <c r="N58293" s="404"/>
      <c r="O58293" s="404"/>
      <c r="P58293" s="404"/>
      <c r="Q58293" s="404"/>
      <c r="R58293" s="404"/>
      <c r="S58293" s="404"/>
      <c r="T58293" s="404"/>
    </row>
    <row r="58294" spans="12:20" ht="16.8">
      <c r="L58294" s="404"/>
      <c r="M58294" s="404"/>
      <c r="N58294" s="404"/>
      <c r="O58294" s="404"/>
      <c r="P58294" s="404"/>
      <c r="Q58294" s="404"/>
      <c r="R58294" s="404"/>
      <c r="S58294" s="404"/>
      <c r="T58294" s="404"/>
    </row>
    <row r="58295" spans="12:20" ht="16.8">
      <c r="L58295" s="404"/>
      <c r="M58295" s="404"/>
      <c r="N58295" s="404"/>
      <c r="O58295" s="404"/>
      <c r="P58295" s="404"/>
      <c r="Q58295" s="404"/>
      <c r="R58295" s="404"/>
      <c r="S58295" s="404"/>
      <c r="T58295" s="404"/>
    </row>
    <row r="58296" spans="12:20" ht="16.8">
      <c r="L58296" s="404"/>
      <c r="M58296" s="404"/>
      <c r="N58296" s="404"/>
      <c r="O58296" s="404"/>
      <c r="P58296" s="404"/>
      <c r="Q58296" s="404"/>
      <c r="R58296" s="404"/>
      <c r="S58296" s="404"/>
      <c r="T58296" s="404"/>
    </row>
    <row r="58297" spans="12:20" ht="16.8">
      <c r="L58297" s="404"/>
      <c r="M58297" s="404"/>
      <c r="N58297" s="404"/>
      <c r="O58297" s="404"/>
      <c r="P58297" s="404"/>
      <c r="Q58297" s="404"/>
      <c r="R58297" s="404"/>
      <c r="S58297" s="404"/>
      <c r="T58297" s="404"/>
    </row>
    <row r="58298" spans="12:20" ht="16.8">
      <c r="L58298" s="404"/>
      <c r="M58298" s="404"/>
      <c r="N58298" s="404"/>
      <c r="O58298" s="404"/>
      <c r="P58298" s="404"/>
      <c r="Q58298" s="404"/>
      <c r="R58298" s="404"/>
      <c r="S58298" s="404"/>
      <c r="T58298" s="404"/>
    </row>
    <row r="58299" spans="12:20" ht="16.8">
      <c r="L58299" s="404"/>
      <c r="M58299" s="404"/>
      <c r="N58299" s="404"/>
      <c r="O58299" s="404"/>
      <c r="P58299" s="404"/>
      <c r="Q58299" s="404"/>
      <c r="R58299" s="404"/>
      <c r="S58299" s="404"/>
      <c r="T58299" s="404"/>
    </row>
    <row r="58300" spans="12:20" ht="16.8">
      <c r="L58300" s="404"/>
      <c r="M58300" s="404"/>
      <c r="N58300" s="404"/>
      <c r="O58300" s="404"/>
      <c r="P58300" s="404"/>
      <c r="Q58300" s="404"/>
      <c r="R58300" s="404"/>
      <c r="S58300" s="404"/>
      <c r="T58300" s="404"/>
    </row>
    <row r="58301" spans="12:20" ht="16.8">
      <c r="L58301" s="404"/>
      <c r="M58301" s="404"/>
      <c r="N58301" s="404"/>
      <c r="O58301" s="404"/>
      <c r="P58301" s="404"/>
      <c r="Q58301" s="404"/>
      <c r="R58301" s="404"/>
      <c r="S58301" s="404"/>
      <c r="T58301" s="404"/>
    </row>
    <row r="58302" spans="12:20" ht="16.8">
      <c r="L58302" s="404"/>
      <c r="M58302" s="404"/>
      <c r="N58302" s="404"/>
      <c r="O58302" s="404"/>
      <c r="P58302" s="404"/>
      <c r="Q58302" s="404"/>
      <c r="R58302" s="404"/>
      <c r="S58302" s="404"/>
      <c r="T58302" s="404"/>
    </row>
    <row r="58303" spans="12:20" ht="16.8">
      <c r="L58303" s="404"/>
      <c r="M58303" s="404"/>
      <c r="N58303" s="404"/>
      <c r="O58303" s="404"/>
      <c r="P58303" s="404"/>
      <c r="Q58303" s="404"/>
      <c r="R58303" s="404"/>
      <c r="S58303" s="404"/>
      <c r="T58303" s="404"/>
    </row>
    <row r="58304" spans="12:20" ht="16.8">
      <c r="L58304" s="404"/>
      <c r="M58304" s="404"/>
      <c r="N58304" s="404"/>
      <c r="O58304" s="404"/>
      <c r="P58304" s="404"/>
      <c r="Q58304" s="404"/>
      <c r="R58304" s="404"/>
      <c r="S58304" s="404"/>
      <c r="T58304" s="404"/>
    </row>
    <row r="58305" spans="12:20" ht="16.8">
      <c r="L58305" s="404"/>
      <c r="M58305" s="404"/>
      <c r="N58305" s="404"/>
      <c r="O58305" s="404"/>
      <c r="P58305" s="404"/>
      <c r="Q58305" s="404"/>
      <c r="R58305" s="404"/>
      <c r="S58305" s="404"/>
      <c r="T58305" s="404"/>
    </row>
    <row r="58306" spans="12:20" ht="16.8">
      <c r="L58306" s="404"/>
      <c r="M58306" s="404"/>
      <c r="N58306" s="404"/>
      <c r="O58306" s="404"/>
      <c r="P58306" s="404"/>
      <c r="Q58306" s="404"/>
      <c r="R58306" s="404"/>
      <c r="S58306" s="404"/>
      <c r="T58306" s="404"/>
    </row>
    <row r="58307" spans="12:20" ht="16.8">
      <c r="L58307" s="404"/>
      <c r="M58307" s="404"/>
      <c r="N58307" s="404"/>
      <c r="O58307" s="404"/>
      <c r="P58307" s="404"/>
      <c r="Q58307" s="404"/>
      <c r="R58307" s="404"/>
      <c r="S58307" s="404"/>
      <c r="T58307" s="404"/>
    </row>
    <row r="58308" spans="12:20" ht="16.8">
      <c r="L58308" s="404"/>
      <c r="M58308" s="404"/>
      <c r="N58308" s="404"/>
      <c r="O58308" s="404"/>
      <c r="P58308" s="404"/>
      <c r="Q58308" s="404"/>
      <c r="R58308" s="404"/>
      <c r="S58308" s="404"/>
      <c r="T58308" s="404"/>
    </row>
    <row r="58309" spans="12:20" ht="16.8">
      <c r="L58309" s="404"/>
      <c r="M58309" s="404"/>
      <c r="N58309" s="404"/>
      <c r="O58309" s="404"/>
      <c r="P58309" s="404"/>
      <c r="Q58309" s="404"/>
      <c r="R58309" s="404"/>
      <c r="S58309" s="404"/>
      <c r="T58309" s="404"/>
    </row>
    <row r="58310" spans="12:20" ht="16.8">
      <c r="L58310" s="404"/>
      <c r="M58310" s="404"/>
      <c r="N58310" s="404"/>
      <c r="O58310" s="404"/>
      <c r="P58310" s="404"/>
      <c r="Q58310" s="404"/>
      <c r="R58310" s="404"/>
      <c r="S58310" s="404"/>
      <c r="T58310" s="404"/>
    </row>
    <row r="58311" spans="12:20" ht="16.8">
      <c r="L58311" s="404"/>
      <c r="M58311" s="404"/>
      <c r="N58311" s="404"/>
      <c r="O58311" s="404"/>
      <c r="P58311" s="404"/>
      <c r="Q58311" s="404"/>
      <c r="R58311" s="404"/>
      <c r="S58311" s="404"/>
      <c r="T58311" s="404"/>
    </row>
    <row r="58312" spans="12:20" ht="16.8">
      <c r="L58312" s="404"/>
      <c r="M58312" s="404"/>
      <c r="N58312" s="404"/>
      <c r="O58312" s="404"/>
      <c r="P58312" s="404"/>
      <c r="Q58312" s="404"/>
      <c r="R58312" s="404"/>
      <c r="S58312" s="404"/>
      <c r="T58312" s="404"/>
    </row>
    <row r="58313" spans="12:20" ht="16.8">
      <c r="L58313" s="404"/>
      <c r="M58313" s="404"/>
      <c r="N58313" s="404"/>
      <c r="O58313" s="404"/>
      <c r="P58313" s="404"/>
      <c r="Q58313" s="404"/>
      <c r="R58313" s="404"/>
      <c r="S58313" s="404"/>
      <c r="T58313" s="404"/>
    </row>
    <row r="58314" spans="12:20" ht="16.8">
      <c r="L58314" s="404"/>
      <c r="M58314" s="404"/>
      <c r="N58314" s="404"/>
      <c r="O58314" s="404"/>
      <c r="P58314" s="404"/>
      <c r="Q58314" s="404"/>
      <c r="R58314" s="404"/>
      <c r="S58314" s="404"/>
      <c r="T58314" s="404"/>
    </row>
    <row r="58315" spans="12:20" ht="16.8">
      <c r="L58315" s="404"/>
      <c r="M58315" s="404"/>
      <c r="N58315" s="404"/>
      <c r="O58315" s="404"/>
      <c r="P58315" s="404"/>
      <c r="Q58315" s="404"/>
      <c r="R58315" s="404"/>
      <c r="S58315" s="404"/>
      <c r="T58315" s="404"/>
    </row>
    <row r="58316" spans="12:20" ht="16.8">
      <c r="L58316" s="404"/>
      <c r="M58316" s="404"/>
      <c r="N58316" s="404"/>
      <c r="O58316" s="404"/>
      <c r="P58316" s="404"/>
      <c r="Q58316" s="404"/>
      <c r="R58316" s="404"/>
      <c r="S58316" s="404"/>
      <c r="T58316" s="404"/>
    </row>
    <row r="58317" spans="12:20" ht="16.8">
      <c r="L58317" s="404"/>
      <c r="M58317" s="404"/>
      <c r="N58317" s="404"/>
      <c r="O58317" s="404"/>
      <c r="P58317" s="404"/>
      <c r="Q58317" s="404"/>
      <c r="R58317" s="404"/>
      <c r="S58317" s="404"/>
      <c r="T58317" s="404"/>
    </row>
    <row r="58318" spans="12:20" ht="16.8">
      <c r="L58318" s="404"/>
      <c r="M58318" s="404"/>
      <c r="N58318" s="404"/>
      <c r="O58318" s="404"/>
      <c r="P58318" s="404"/>
      <c r="Q58318" s="404"/>
      <c r="R58318" s="404"/>
      <c r="S58318" s="404"/>
      <c r="T58318" s="404"/>
    </row>
    <row r="58319" spans="12:20" ht="16.8">
      <c r="L58319" s="404"/>
      <c r="M58319" s="404"/>
      <c r="N58319" s="404"/>
      <c r="O58319" s="404"/>
      <c r="P58319" s="404"/>
      <c r="Q58319" s="404"/>
      <c r="R58319" s="404"/>
      <c r="S58319" s="404"/>
      <c r="T58319" s="404"/>
    </row>
    <row r="58320" spans="12:20" ht="16.8">
      <c r="L58320" s="404"/>
      <c r="M58320" s="404"/>
      <c r="N58320" s="404"/>
      <c r="O58320" s="404"/>
      <c r="P58320" s="404"/>
      <c r="Q58320" s="404"/>
      <c r="R58320" s="404"/>
      <c r="S58320" s="404"/>
      <c r="T58320" s="404"/>
    </row>
    <row r="58321" spans="12:20" ht="16.8">
      <c r="L58321" s="404"/>
      <c r="M58321" s="404"/>
      <c r="N58321" s="404"/>
      <c r="O58321" s="404"/>
      <c r="P58321" s="404"/>
      <c r="Q58321" s="404"/>
      <c r="R58321" s="404"/>
      <c r="S58321" s="404"/>
      <c r="T58321" s="404"/>
    </row>
    <row r="58322" spans="12:20" ht="16.8">
      <c r="L58322" s="404"/>
      <c r="M58322" s="404"/>
      <c r="N58322" s="404"/>
      <c r="O58322" s="404"/>
      <c r="P58322" s="404"/>
      <c r="Q58322" s="404"/>
      <c r="R58322" s="404"/>
      <c r="S58322" s="404"/>
      <c r="T58322" s="404"/>
    </row>
    <row r="58323" spans="12:20" ht="16.8">
      <c r="L58323" s="404"/>
      <c r="M58323" s="404"/>
      <c r="N58323" s="404"/>
      <c r="O58323" s="404"/>
      <c r="P58323" s="404"/>
      <c r="Q58323" s="404"/>
      <c r="R58323" s="404"/>
      <c r="S58323" s="404"/>
      <c r="T58323" s="404"/>
    </row>
    <row r="58324" spans="12:20" ht="16.8">
      <c r="L58324" s="404"/>
      <c r="M58324" s="404"/>
      <c r="N58324" s="404"/>
      <c r="O58324" s="404"/>
      <c r="P58324" s="404"/>
      <c r="Q58324" s="404"/>
      <c r="R58324" s="404"/>
      <c r="S58324" s="404"/>
      <c r="T58324" s="404"/>
    </row>
    <row r="58325" spans="12:20" ht="16.8">
      <c r="L58325" s="404"/>
      <c r="M58325" s="404"/>
      <c r="N58325" s="404"/>
      <c r="O58325" s="404"/>
      <c r="P58325" s="404"/>
      <c r="Q58325" s="404"/>
      <c r="R58325" s="404"/>
      <c r="S58325" s="404"/>
      <c r="T58325" s="404"/>
    </row>
    <row r="58326" spans="12:20" ht="16.8">
      <c r="L58326" s="404"/>
      <c r="M58326" s="404"/>
      <c r="N58326" s="404"/>
      <c r="O58326" s="404"/>
      <c r="P58326" s="404"/>
      <c r="Q58326" s="404"/>
      <c r="R58326" s="404"/>
      <c r="S58326" s="404"/>
      <c r="T58326" s="404"/>
    </row>
    <row r="58327" spans="12:20" ht="16.8">
      <c r="L58327" s="404"/>
      <c r="M58327" s="404"/>
      <c r="N58327" s="404"/>
      <c r="O58327" s="404"/>
      <c r="P58327" s="404"/>
      <c r="Q58327" s="404"/>
      <c r="R58327" s="404"/>
      <c r="S58327" s="404"/>
      <c r="T58327" s="404"/>
    </row>
    <row r="58328" spans="12:20" ht="16.8">
      <c r="L58328" s="404"/>
      <c r="M58328" s="404"/>
      <c r="N58328" s="404"/>
      <c r="O58328" s="404"/>
      <c r="P58328" s="404"/>
      <c r="Q58328" s="404"/>
      <c r="R58328" s="404"/>
      <c r="S58328" s="404"/>
      <c r="T58328" s="404"/>
    </row>
    <row r="58329" spans="12:20" ht="16.8">
      <c r="L58329" s="404"/>
      <c r="M58329" s="404"/>
      <c r="N58329" s="404"/>
      <c r="O58329" s="404"/>
      <c r="P58329" s="404"/>
      <c r="Q58329" s="404"/>
      <c r="R58329" s="404"/>
      <c r="S58329" s="404"/>
      <c r="T58329" s="404"/>
    </row>
    <row r="58330" spans="12:20" ht="16.8">
      <c r="L58330" s="404"/>
      <c r="M58330" s="404"/>
      <c r="N58330" s="404"/>
      <c r="O58330" s="404"/>
      <c r="P58330" s="404"/>
      <c r="Q58330" s="404"/>
      <c r="R58330" s="404"/>
      <c r="S58330" s="404"/>
      <c r="T58330" s="404"/>
    </row>
    <row r="58331" spans="12:20" ht="16.8">
      <c r="L58331" s="404"/>
      <c r="M58331" s="404"/>
      <c r="N58331" s="404"/>
      <c r="O58331" s="404"/>
      <c r="P58331" s="404"/>
      <c r="Q58331" s="404"/>
      <c r="R58331" s="404"/>
      <c r="S58331" s="404"/>
      <c r="T58331" s="404"/>
    </row>
    <row r="58332" spans="12:20" ht="16.8">
      <c r="L58332" s="404"/>
      <c r="M58332" s="404"/>
      <c r="N58332" s="404"/>
      <c r="O58332" s="404"/>
      <c r="P58332" s="404"/>
      <c r="Q58332" s="404"/>
      <c r="R58332" s="404"/>
      <c r="S58332" s="404"/>
      <c r="T58332" s="404"/>
    </row>
    <row r="58333" spans="12:20" ht="16.8">
      <c r="L58333" s="404"/>
      <c r="M58333" s="404"/>
      <c r="N58333" s="404"/>
      <c r="O58333" s="404"/>
      <c r="P58333" s="404"/>
      <c r="Q58333" s="404"/>
      <c r="R58333" s="404"/>
      <c r="S58333" s="404"/>
      <c r="T58333" s="404"/>
    </row>
    <row r="58334" spans="12:20" ht="16.8">
      <c r="L58334" s="404"/>
      <c r="M58334" s="404"/>
      <c r="N58334" s="404"/>
      <c r="O58334" s="404"/>
      <c r="P58334" s="404"/>
      <c r="Q58334" s="404"/>
      <c r="R58334" s="404"/>
      <c r="S58334" s="404"/>
      <c r="T58334" s="404"/>
    </row>
    <row r="58335" spans="12:20" ht="16.8">
      <c r="L58335" s="404"/>
      <c r="M58335" s="404"/>
      <c r="N58335" s="404"/>
      <c r="O58335" s="404"/>
      <c r="P58335" s="404"/>
      <c r="Q58335" s="404"/>
      <c r="R58335" s="404"/>
      <c r="S58335" s="404"/>
      <c r="T58335" s="404"/>
    </row>
    <row r="58336" spans="12:20" ht="16.8">
      <c r="L58336" s="404"/>
      <c r="M58336" s="404"/>
      <c r="N58336" s="404"/>
      <c r="O58336" s="404"/>
      <c r="P58336" s="404"/>
      <c r="Q58336" s="404"/>
      <c r="R58336" s="404"/>
      <c r="S58336" s="404"/>
      <c r="T58336" s="404"/>
    </row>
    <row r="58337" spans="12:20" ht="16.8">
      <c r="L58337" s="404"/>
      <c r="M58337" s="404"/>
      <c r="N58337" s="404"/>
      <c r="O58337" s="404"/>
      <c r="P58337" s="404"/>
      <c r="Q58337" s="404"/>
      <c r="R58337" s="404"/>
      <c r="S58337" s="404"/>
      <c r="T58337" s="404"/>
    </row>
    <row r="58338" spans="12:20" ht="16.8">
      <c r="L58338" s="404"/>
      <c r="M58338" s="404"/>
      <c r="N58338" s="404"/>
      <c r="O58338" s="404"/>
      <c r="P58338" s="404"/>
      <c r="Q58338" s="404"/>
      <c r="R58338" s="404"/>
      <c r="S58338" s="404"/>
      <c r="T58338" s="404"/>
    </row>
    <row r="58339" spans="12:20" ht="16.8">
      <c r="L58339" s="404"/>
      <c r="M58339" s="404"/>
      <c r="N58339" s="404"/>
      <c r="O58339" s="404"/>
      <c r="P58339" s="404"/>
      <c r="Q58339" s="404"/>
      <c r="R58339" s="404"/>
      <c r="S58339" s="404"/>
      <c r="T58339" s="404"/>
    </row>
    <row r="58340" spans="12:20" ht="16.8">
      <c r="L58340" s="404"/>
      <c r="M58340" s="404"/>
      <c r="N58340" s="404"/>
      <c r="O58340" s="404"/>
      <c r="P58340" s="404"/>
      <c r="Q58340" s="404"/>
      <c r="R58340" s="404"/>
      <c r="S58340" s="404"/>
      <c r="T58340" s="404"/>
    </row>
    <row r="58341" spans="12:20" ht="16.8">
      <c r="L58341" s="404"/>
      <c r="M58341" s="404"/>
      <c r="N58341" s="404"/>
      <c r="O58341" s="404"/>
      <c r="P58341" s="404"/>
      <c r="Q58341" s="404"/>
      <c r="R58341" s="404"/>
      <c r="S58341" s="404"/>
      <c r="T58341" s="404"/>
    </row>
    <row r="58342" spans="12:20" ht="16.8">
      <c r="L58342" s="404"/>
      <c r="M58342" s="404"/>
      <c r="N58342" s="404"/>
      <c r="O58342" s="404"/>
      <c r="P58342" s="404"/>
      <c r="Q58342" s="404"/>
      <c r="R58342" s="404"/>
      <c r="S58342" s="404"/>
      <c r="T58342" s="404"/>
    </row>
    <row r="58343" spans="12:20" ht="16.8">
      <c r="L58343" s="404"/>
      <c r="M58343" s="404"/>
      <c r="N58343" s="404"/>
      <c r="O58343" s="404"/>
      <c r="P58343" s="404"/>
      <c r="Q58343" s="404"/>
      <c r="R58343" s="404"/>
      <c r="S58343" s="404"/>
      <c r="T58343" s="404"/>
    </row>
    <row r="58344" spans="12:20" ht="16.8">
      <c r="L58344" s="404"/>
      <c r="M58344" s="404"/>
      <c r="N58344" s="404"/>
      <c r="O58344" s="404"/>
      <c r="P58344" s="404"/>
      <c r="Q58344" s="404"/>
      <c r="R58344" s="404"/>
      <c r="S58344" s="404"/>
      <c r="T58344" s="404"/>
    </row>
    <row r="58345" spans="12:20" ht="16.8">
      <c r="L58345" s="404"/>
      <c r="M58345" s="404"/>
      <c r="N58345" s="404"/>
      <c r="O58345" s="404"/>
      <c r="P58345" s="404"/>
      <c r="Q58345" s="404"/>
      <c r="R58345" s="404"/>
      <c r="S58345" s="404"/>
      <c r="T58345" s="404"/>
    </row>
    <row r="58346" spans="12:20" ht="16.8">
      <c r="L58346" s="404"/>
      <c r="M58346" s="404"/>
      <c r="N58346" s="404"/>
      <c r="O58346" s="404"/>
      <c r="P58346" s="404"/>
      <c r="Q58346" s="404"/>
      <c r="R58346" s="404"/>
      <c r="S58346" s="404"/>
      <c r="T58346" s="404"/>
    </row>
    <row r="58347" spans="12:20" ht="16.8">
      <c r="L58347" s="404"/>
      <c r="M58347" s="404"/>
      <c r="N58347" s="404"/>
      <c r="O58347" s="404"/>
      <c r="P58347" s="404"/>
      <c r="Q58347" s="404"/>
      <c r="R58347" s="404"/>
      <c r="S58347" s="404"/>
      <c r="T58347" s="404"/>
    </row>
    <row r="58348" spans="12:20" ht="16.8">
      <c r="L58348" s="404"/>
      <c r="M58348" s="404"/>
      <c r="N58348" s="404"/>
      <c r="O58348" s="404"/>
      <c r="P58348" s="404"/>
      <c r="Q58348" s="404"/>
      <c r="R58348" s="404"/>
      <c r="S58348" s="404"/>
      <c r="T58348" s="404"/>
    </row>
    <row r="58349" spans="12:20" ht="16.8">
      <c r="L58349" s="404"/>
      <c r="M58349" s="404"/>
      <c r="N58349" s="404"/>
      <c r="O58349" s="404"/>
      <c r="P58349" s="404"/>
      <c r="Q58349" s="404"/>
      <c r="R58349" s="404"/>
      <c r="S58349" s="404"/>
      <c r="T58349" s="404"/>
    </row>
    <row r="58350" spans="12:20" ht="16.8">
      <c r="L58350" s="404"/>
      <c r="M58350" s="404"/>
      <c r="N58350" s="404"/>
      <c r="O58350" s="404"/>
      <c r="P58350" s="404"/>
      <c r="Q58350" s="404"/>
      <c r="R58350" s="404"/>
      <c r="S58350" s="404"/>
      <c r="T58350" s="404"/>
    </row>
    <row r="58351" spans="12:20" ht="16.8">
      <c r="L58351" s="404"/>
      <c r="M58351" s="404"/>
      <c r="N58351" s="404"/>
      <c r="O58351" s="404"/>
      <c r="P58351" s="404"/>
      <c r="Q58351" s="404"/>
      <c r="R58351" s="404"/>
      <c r="S58351" s="404"/>
      <c r="T58351" s="404"/>
    </row>
    <row r="58352" spans="12:20" ht="16.8">
      <c r="L58352" s="404"/>
      <c r="M58352" s="404"/>
      <c r="N58352" s="404"/>
      <c r="O58352" s="404"/>
      <c r="P58352" s="404"/>
      <c r="Q58352" s="404"/>
      <c r="R58352" s="404"/>
      <c r="S58352" s="404"/>
      <c r="T58352" s="404"/>
    </row>
    <row r="58353" spans="12:20" ht="16.8">
      <c r="L58353" s="404"/>
      <c r="M58353" s="404"/>
      <c r="N58353" s="404"/>
      <c r="O58353" s="404"/>
      <c r="P58353" s="404"/>
      <c r="Q58353" s="404"/>
      <c r="R58353" s="404"/>
      <c r="S58353" s="404"/>
      <c r="T58353" s="404"/>
    </row>
    <row r="58354" spans="12:20" ht="16.8">
      <c r="L58354" s="404"/>
      <c r="M58354" s="404"/>
      <c r="N58354" s="404"/>
      <c r="O58354" s="404"/>
      <c r="P58354" s="404"/>
      <c r="Q58354" s="404"/>
      <c r="R58354" s="404"/>
      <c r="S58354" s="404"/>
      <c r="T58354" s="404"/>
    </row>
    <row r="58355" spans="12:20" ht="16.8">
      <c r="L58355" s="404"/>
      <c r="M58355" s="404"/>
      <c r="N58355" s="404"/>
      <c r="O58355" s="404"/>
      <c r="P58355" s="404"/>
      <c r="Q58355" s="404"/>
      <c r="R58355" s="404"/>
      <c r="S58355" s="404"/>
      <c r="T58355" s="404"/>
    </row>
    <row r="58356" spans="12:20" ht="16.8">
      <c r="L58356" s="404"/>
      <c r="M58356" s="404"/>
      <c r="N58356" s="404"/>
      <c r="O58356" s="404"/>
      <c r="P58356" s="404"/>
      <c r="Q58356" s="404"/>
      <c r="R58356" s="404"/>
      <c r="S58356" s="404"/>
      <c r="T58356" s="404"/>
    </row>
    <row r="58357" spans="12:20" ht="16.8">
      <c r="L58357" s="404"/>
      <c r="M58357" s="404"/>
      <c r="N58357" s="404"/>
      <c r="O58357" s="404"/>
      <c r="P58357" s="404"/>
      <c r="Q58357" s="404"/>
      <c r="R58357" s="404"/>
      <c r="S58357" s="404"/>
      <c r="T58357" s="404"/>
    </row>
    <row r="58358" spans="12:20" ht="16.8">
      <c r="L58358" s="404"/>
      <c r="M58358" s="404"/>
      <c r="N58358" s="404"/>
      <c r="O58358" s="404"/>
      <c r="P58358" s="404"/>
      <c r="Q58358" s="404"/>
      <c r="R58358" s="404"/>
      <c r="S58358" s="404"/>
      <c r="T58358" s="404"/>
    </row>
    <row r="58359" spans="12:20" ht="16.8">
      <c r="L58359" s="404"/>
      <c r="M58359" s="404"/>
      <c r="N58359" s="404"/>
      <c r="O58359" s="404"/>
      <c r="P58359" s="404"/>
      <c r="Q58359" s="404"/>
      <c r="R58359" s="404"/>
      <c r="S58359" s="404"/>
      <c r="T58359" s="404"/>
    </row>
    <row r="58360" spans="12:20" ht="16.8">
      <c r="L58360" s="404"/>
      <c r="M58360" s="404"/>
      <c r="N58360" s="404"/>
      <c r="O58360" s="404"/>
      <c r="P58360" s="404"/>
      <c r="Q58360" s="404"/>
      <c r="R58360" s="404"/>
      <c r="S58360" s="404"/>
      <c r="T58360" s="404"/>
    </row>
    <row r="58361" spans="12:20" ht="16.8">
      <c r="L58361" s="404"/>
      <c r="M58361" s="404"/>
      <c r="N58361" s="404"/>
      <c r="O58361" s="404"/>
      <c r="P58361" s="404"/>
      <c r="Q58361" s="404"/>
      <c r="R58361" s="404"/>
      <c r="S58361" s="404"/>
      <c r="T58361" s="404"/>
    </row>
    <row r="58362" spans="12:20" ht="16.8">
      <c r="L58362" s="404"/>
      <c r="M58362" s="404"/>
      <c r="N58362" s="404"/>
      <c r="O58362" s="404"/>
      <c r="P58362" s="404"/>
      <c r="Q58362" s="404"/>
      <c r="R58362" s="404"/>
      <c r="S58362" s="404"/>
      <c r="T58362" s="404"/>
    </row>
    <row r="58363" spans="12:20" ht="16.8">
      <c r="L58363" s="404"/>
      <c r="M58363" s="404"/>
      <c r="N58363" s="404"/>
      <c r="O58363" s="404"/>
      <c r="P58363" s="404"/>
      <c r="Q58363" s="404"/>
      <c r="R58363" s="404"/>
      <c r="S58363" s="404"/>
      <c r="T58363" s="404"/>
    </row>
    <row r="58364" spans="12:20" ht="16.8">
      <c r="L58364" s="404"/>
      <c r="M58364" s="404"/>
      <c r="N58364" s="404"/>
      <c r="O58364" s="404"/>
      <c r="P58364" s="404"/>
      <c r="Q58364" s="404"/>
      <c r="R58364" s="404"/>
      <c r="S58364" s="404"/>
      <c r="T58364" s="404"/>
    </row>
    <row r="58365" spans="12:20" ht="16.8">
      <c r="L58365" s="404"/>
      <c r="M58365" s="404"/>
      <c r="N58365" s="404"/>
      <c r="O58365" s="404"/>
      <c r="P58365" s="404"/>
      <c r="Q58365" s="404"/>
      <c r="R58365" s="404"/>
      <c r="S58365" s="404"/>
      <c r="T58365" s="404"/>
    </row>
    <row r="58366" spans="12:20" ht="16.8">
      <c r="L58366" s="404"/>
      <c r="M58366" s="404"/>
      <c r="N58366" s="404"/>
      <c r="O58366" s="404"/>
      <c r="P58366" s="404"/>
      <c r="Q58366" s="404"/>
      <c r="R58366" s="404"/>
      <c r="S58366" s="404"/>
      <c r="T58366" s="404"/>
    </row>
    <row r="58367" spans="12:20" ht="16.8">
      <c r="L58367" s="404"/>
      <c r="M58367" s="404"/>
      <c r="N58367" s="404"/>
      <c r="O58367" s="404"/>
      <c r="P58367" s="404"/>
      <c r="Q58367" s="404"/>
      <c r="R58367" s="404"/>
      <c r="S58367" s="404"/>
      <c r="T58367" s="404"/>
    </row>
    <row r="58368" spans="12:20" ht="16.8">
      <c r="L58368" s="404"/>
      <c r="M58368" s="404"/>
      <c r="N58368" s="404"/>
      <c r="O58368" s="404"/>
      <c r="P58368" s="404"/>
      <c r="Q58368" s="404"/>
      <c r="R58368" s="404"/>
      <c r="S58368" s="404"/>
      <c r="T58368" s="404"/>
    </row>
    <row r="58369" spans="12:20" ht="16.8">
      <c r="L58369" s="404"/>
      <c r="M58369" s="404"/>
      <c r="N58369" s="404"/>
      <c r="O58369" s="404"/>
      <c r="P58369" s="404"/>
      <c r="Q58369" s="404"/>
      <c r="R58369" s="404"/>
      <c r="S58369" s="404"/>
      <c r="T58369" s="404"/>
    </row>
    <row r="58370" spans="12:20" ht="16.8">
      <c r="L58370" s="404"/>
      <c r="M58370" s="404"/>
      <c r="N58370" s="404"/>
      <c r="O58370" s="404"/>
      <c r="P58370" s="404"/>
      <c r="Q58370" s="404"/>
      <c r="R58370" s="404"/>
      <c r="S58370" s="404"/>
      <c r="T58370" s="404"/>
    </row>
    <row r="58371" spans="12:20" ht="16.8">
      <c r="L58371" s="404"/>
      <c r="M58371" s="404"/>
      <c r="N58371" s="404"/>
      <c r="O58371" s="404"/>
      <c r="P58371" s="404"/>
      <c r="Q58371" s="404"/>
      <c r="R58371" s="404"/>
      <c r="S58371" s="404"/>
      <c r="T58371" s="404"/>
    </row>
    <row r="58372" spans="12:20" ht="16.8">
      <c r="L58372" s="404"/>
      <c r="M58372" s="404"/>
      <c r="N58372" s="404"/>
      <c r="O58372" s="404"/>
      <c r="P58372" s="404"/>
      <c r="Q58372" s="404"/>
      <c r="R58372" s="404"/>
      <c r="S58372" s="404"/>
      <c r="T58372" s="404"/>
    </row>
    <row r="58373" spans="12:20" ht="16.8">
      <c r="L58373" s="404"/>
      <c r="M58373" s="404"/>
      <c r="N58373" s="404"/>
      <c r="O58373" s="404"/>
      <c r="P58373" s="404"/>
      <c r="Q58373" s="404"/>
      <c r="R58373" s="404"/>
      <c r="S58373" s="404"/>
      <c r="T58373" s="404"/>
    </row>
    <row r="58374" spans="12:20" ht="16.8">
      <c r="L58374" s="404"/>
      <c r="M58374" s="404"/>
      <c r="N58374" s="404"/>
      <c r="O58374" s="404"/>
      <c r="P58374" s="404"/>
      <c r="Q58374" s="404"/>
      <c r="R58374" s="404"/>
      <c r="S58374" s="404"/>
      <c r="T58374" s="404"/>
    </row>
    <row r="58375" spans="12:20" ht="16.8">
      <c r="L58375" s="404"/>
      <c r="M58375" s="404"/>
      <c r="N58375" s="404"/>
      <c r="O58375" s="404"/>
      <c r="P58375" s="404"/>
      <c r="Q58375" s="404"/>
      <c r="R58375" s="404"/>
      <c r="S58375" s="404"/>
      <c r="T58375" s="404"/>
    </row>
    <row r="58376" spans="12:20" ht="16.8">
      <c r="L58376" s="404"/>
      <c r="M58376" s="404"/>
      <c r="N58376" s="404"/>
      <c r="O58376" s="404"/>
      <c r="P58376" s="404"/>
      <c r="Q58376" s="404"/>
      <c r="R58376" s="404"/>
      <c r="S58376" s="404"/>
      <c r="T58376" s="404"/>
    </row>
    <row r="58377" spans="12:20" ht="16.8">
      <c r="L58377" s="404"/>
      <c r="M58377" s="404"/>
      <c r="N58377" s="404"/>
      <c r="O58377" s="404"/>
      <c r="P58377" s="404"/>
      <c r="Q58377" s="404"/>
      <c r="R58377" s="404"/>
      <c r="S58377" s="404"/>
      <c r="T58377" s="404"/>
    </row>
    <row r="58378" spans="12:20" ht="16.8">
      <c r="L58378" s="404"/>
      <c r="M58378" s="404"/>
      <c r="N58378" s="404"/>
      <c r="O58378" s="404"/>
      <c r="P58378" s="404"/>
      <c r="Q58378" s="404"/>
      <c r="R58378" s="404"/>
      <c r="S58378" s="404"/>
      <c r="T58378" s="404"/>
    </row>
    <row r="58379" spans="12:20" ht="16.8">
      <c r="L58379" s="404"/>
      <c r="M58379" s="404"/>
      <c r="N58379" s="404"/>
      <c r="O58379" s="404"/>
      <c r="P58379" s="404"/>
      <c r="Q58379" s="404"/>
      <c r="R58379" s="404"/>
      <c r="S58379" s="404"/>
      <c r="T58379" s="404"/>
    </row>
    <row r="58380" spans="12:20" ht="16.8">
      <c r="L58380" s="404"/>
      <c r="M58380" s="404"/>
      <c r="N58380" s="404"/>
      <c r="O58380" s="404"/>
      <c r="P58380" s="404"/>
      <c r="Q58380" s="404"/>
      <c r="R58380" s="404"/>
      <c r="S58380" s="404"/>
      <c r="T58380" s="404"/>
    </row>
    <row r="58381" spans="12:20" ht="16.8">
      <c r="L58381" s="404"/>
      <c r="M58381" s="404"/>
      <c r="N58381" s="404"/>
      <c r="O58381" s="404"/>
      <c r="P58381" s="404"/>
      <c r="Q58381" s="404"/>
      <c r="R58381" s="404"/>
      <c r="S58381" s="404"/>
      <c r="T58381" s="404"/>
    </row>
    <row r="58382" spans="12:20" ht="16.8">
      <c r="L58382" s="404"/>
      <c r="M58382" s="404"/>
      <c r="N58382" s="404"/>
      <c r="O58382" s="404"/>
      <c r="P58382" s="404"/>
      <c r="Q58382" s="404"/>
      <c r="R58382" s="404"/>
      <c r="S58382" s="404"/>
      <c r="T58382" s="404"/>
    </row>
    <row r="58383" spans="12:20" ht="16.8">
      <c r="L58383" s="404"/>
      <c r="M58383" s="404"/>
      <c r="N58383" s="404"/>
      <c r="O58383" s="404"/>
      <c r="P58383" s="404"/>
      <c r="Q58383" s="404"/>
      <c r="R58383" s="404"/>
      <c r="S58383" s="404"/>
      <c r="T58383" s="404"/>
    </row>
    <row r="58384" spans="12:20" ht="16.8">
      <c r="L58384" s="404"/>
      <c r="M58384" s="404"/>
      <c r="N58384" s="404"/>
      <c r="O58384" s="404"/>
      <c r="P58384" s="404"/>
      <c r="Q58384" s="404"/>
      <c r="R58384" s="404"/>
      <c r="S58384" s="404"/>
      <c r="T58384" s="404"/>
    </row>
    <row r="58385" spans="12:20" ht="16.8">
      <c r="L58385" s="404"/>
      <c r="M58385" s="404"/>
      <c r="N58385" s="404"/>
      <c r="O58385" s="404"/>
      <c r="P58385" s="404"/>
      <c r="Q58385" s="404"/>
      <c r="R58385" s="404"/>
      <c r="S58385" s="404"/>
      <c r="T58385" s="404"/>
    </row>
    <row r="58386" spans="12:20" ht="16.8">
      <c r="L58386" s="404"/>
      <c r="M58386" s="404"/>
      <c r="N58386" s="404"/>
      <c r="O58386" s="404"/>
      <c r="P58386" s="404"/>
      <c r="Q58386" s="404"/>
      <c r="R58386" s="404"/>
      <c r="S58386" s="404"/>
      <c r="T58386" s="404"/>
    </row>
    <row r="58387" spans="12:20" ht="16.8">
      <c r="L58387" s="404"/>
      <c r="M58387" s="404"/>
      <c r="N58387" s="404"/>
      <c r="O58387" s="404"/>
      <c r="P58387" s="404"/>
      <c r="Q58387" s="404"/>
      <c r="R58387" s="404"/>
      <c r="S58387" s="404"/>
      <c r="T58387" s="404"/>
    </row>
    <row r="58388" spans="12:20" ht="16.8">
      <c r="L58388" s="404"/>
      <c r="M58388" s="404"/>
      <c r="N58388" s="404"/>
      <c r="O58388" s="404"/>
      <c r="P58388" s="404"/>
      <c r="Q58388" s="404"/>
      <c r="R58388" s="404"/>
      <c r="S58388" s="404"/>
      <c r="T58388" s="404"/>
    </row>
    <row r="58389" spans="12:20" ht="16.8">
      <c r="L58389" s="404"/>
      <c r="M58389" s="404"/>
      <c r="N58389" s="404"/>
      <c r="O58389" s="404"/>
      <c r="P58389" s="404"/>
      <c r="Q58389" s="404"/>
      <c r="R58389" s="404"/>
      <c r="S58389" s="404"/>
      <c r="T58389" s="404"/>
    </row>
    <row r="58390" spans="12:20" ht="16.8">
      <c r="L58390" s="404"/>
      <c r="M58390" s="404"/>
      <c r="N58390" s="404"/>
      <c r="O58390" s="404"/>
      <c r="P58390" s="404"/>
      <c r="Q58390" s="404"/>
      <c r="R58390" s="404"/>
      <c r="S58390" s="404"/>
      <c r="T58390" s="404"/>
    </row>
    <row r="58391" spans="12:20" ht="16.8">
      <c r="L58391" s="404"/>
      <c r="M58391" s="404"/>
      <c r="N58391" s="404"/>
      <c r="O58391" s="404"/>
      <c r="P58391" s="404"/>
      <c r="Q58391" s="404"/>
      <c r="R58391" s="404"/>
      <c r="S58391" s="404"/>
      <c r="T58391" s="404"/>
    </row>
    <row r="58392" spans="12:20" ht="16.8">
      <c r="L58392" s="404"/>
      <c r="M58392" s="404"/>
      <c r="N58392" s="404"/>
      <c r="O58392" s="404"/>
      <c r="P58392" s="404"/>
      <c r="Q58392" s="404"/>
      <c r="R58392" s="404"/>
      <c r="S58392" s="404"/>
      <c r="T58392" s="404"/>
    </row>
    <row r="58393" spans="12:20" ht="16.8">
      <c r="L58393" s="404"/>
      <c r="M58393" s="404"/>
      <c r="N58393" s="404"/>
      <c r="O58393" s="404"/>
      <c r="P58393" s="404"/>
      <c r="Q58393" s="404"/>
      <c r="R58393" s="404"/>
      <c r="S58393" s="404"/>
      <c r="T58393" s="404"/>
    </row>
    <row r="58394" spans="12:20" ht="16.8">
      <c r="L58394" s="404"/>
      <c r="M58394" s="404"/>
      <c r="N58394" s="404"/>
      <c r="O58394" s="404"/>
      <c r="P58394" s="404"/>
      <c r="Q58394" s="404"/>
      <c r="R58394" s="404"/>
      <c r="S58394" s="404"/>
      <c r="T58394" s="404"/>
    </row>
    <row r="58395" spans="12:20" ht="16.8">
      <c r="L58395" s="404"/>
      <c r="M58395" s="404"/>
      <c r="N58395" s="404"/>
      <c r="O58395" s="404"/>
      <c r="P58395" s="404"/>
      <c r="Q58395" s="404"/>
      <c r="R58395" s="404"/>
      <c r="S58395" s="404"/>
      <c r="T58395" s="404"/>
    </row>
    <row r="58396" spans="12:20" ht="16.8">
      <c r="L58396" s="404"/>
      <c r="M58396" s="404"/>
      <c r="N58396" s="404"/>
      <c r="O58396" s="404"/>
      <c r="P58396" s="404"/>
      <c r="Q58396" s="404"/>
      <c r="R58396" s="404"/>
      <c r="S58396" s="404"/>
      <c r="T58396" s="404"/>
    </row>
    <row r="58397" spans="12:20" ht="16.8">
      <c r="L58397" s="404"/>
      <c r="M58397" s="404"/>
      <c r="N58397" s="404"/>
      <c r="O58397" s="404"/>
      <c r="P58397" s="404"/>
      <c r="Q58397" s="404"/>
      <c r="R58397" s="404"/>
      <c r="S58397" s="404"/>
      <c r="T58397" s="404"/>
    </row>
    <row r="58398" spans="12:20" ht="16.8">
      <c r="L58398" s="404"/>
      <c r="M58398" s="404"/>
      <c r="N58398" s="404"/>
      <c r="O58398" s="404"/>
      <c r="P58398" s="404"/>
      <c r="Q58398" s="404"/>
      <c r="R58398" s="404"/>
      <c r="S58398" s="404"/>
      <c r="T58398" s="404"/>
    </row>
    <row r="58399" spans="12:20" ht="16.8">
      <c r="L58399" s="404"/>
      <c r="M58399" s="404"/>
      <c r="N58399" s="404"/>
      <c r="O58399" s="404"/>
      <c r="P58399" s="404"/>
      <c r="Q58399" s="404"/>
      <c r="R58399" s="404"/>
      <c r="S58399" s="404"/>
      <c r="T58399" s="404"/>
    </row>
    <row r="58400" spans="12:20" ht="16.8">
      <c r="L58400" s="404"/>
      <c r="M58400" s="404"/>
      <c r="N58400" s="404"/>
      <c r="O58400" s="404"/>
      <c r="P58400" s="404"/>
      <c r="Q58400" s="404"/>
      <c r="R58400" s="404"/>
      <c r="S58400" s="404"/>
      <c r="T58400" s="404"/>
    </row>
    <row r="58401" spans="12:20" ht="16.8">
      <c r="L58401" s="404"/>
      <c r="M58401" s="404"/>
      <c r="N58401" s="404"/>
      <c r="O58401" s="404"/>
      <c r="P58401" s="404"/>
      <c r="Q58401" s="404"/>
      <c r="R58401" s="404"/>
      <c r="S58401" s="404"/>
      <c r="T58401" s="404"/>
    </row>
    <row r="58402" spans="12:20" ht="16.8">
      <c r="L58402" s="404"/>
      <c r="M58402" s="404"/>
      <c r="N58402" s="404"/>
      <c r="O58402" s="404"/>
      <c r="P58402" s="404"/>
      <c r="Q58402" s="404"/>
      <c r="R58402" s="404"/>
      <c r="S58402" s="404"/>
      <c r="T58402" s="404"/>
    </row>
    <row r="58403" spans="12:20" ht="16.8">
      <c r="L58403" s="404"/>
      <c r="M58403" s="404"/>
      <c r="N58403" s="404"/>
      <c r="O58403" s="404"/>
      <c r="P58403" s="404"/>
      <c r="Q58403" s="404"/>
      <c r="R58403" s="404"/>
      <c r="S58403" s="404"/>
      <c r="T58403" s="404"/>
    </row>
    <row r="58404" spans="12:20" ht="16.8">
      <c r="L58404" s="404"/>
      <c r="M58404" s="404"/>
      <c r="N58404" s="404"/>
      <c r="O58404" s="404"/>
      <c r="P58404" s="404"/>
      <c r="Q58404" s="404"/>
      <c r="R58404" s="404"/>
      <c r="S58404" s="404"/>
      <c r="T58404" s="404"/>
    </row>
    <row r="58405" spans="12:20" ht="16.8">
      <c r="L58405" s="404"/>
      <c r="M58405" s="404"/>
      <c r="N58405" s="404"/>
      <c r="O58405" s="404"/>
      <c r="P58405" s="404"/>
      <c r="Q58405" s="404"/>
      <c r="R58405" s="404"/>
      <c r="S58405" s="404"/>
      <c r="T58405" s="404"/>
    </row>
    <row r="58406" spans="12:20" ht="16.8">
      <c r="L58406" s="404"/>
      <c r="M58406" s="404"/>
      <c r="N58406" s="404"/>
      <c r="O58406" s="404"/>
      <c r="P58406" s="404"/>
      <c r="Q58406" s="404"/>
      <c r="R58406" s="404"/>
      <c r="S58406" s="404"/>
      <c r="T58406" s="404"/>
    </row>
    <row r="58407" spans="12:20" ht="16.8">
      <c r="L58407" s="404"/>
      <c r="M58407" s="404"/>
      <c r="N58407" s="404"/>
      <c r="O58407" s="404"/>
      <c r="P58407" s="404"/>
      <c r="Q58407" s="404"/>
      <c r="R58407" s="404"/>
      <c r="S58407" s="404"/>
      <c r="T58407" s="404"/>
    </row>
    <row r="58408" spans="12:20" ht="16.8">
      <c r="L58408" s="404"/>
      <c r="M58408" s="404"/>
      <c r="N58408" s="404"/>
      <c r="O58408" s="404"/>
      <c r="P58408" s="404"/>
      <c r="Q58408" s="404"/>
      <c r="R58408" s="404"/>
      <c r="S58408" s="404"/>
      <c r="T58408" s="404"/>
    </row>
    <row r="58409" spans="12:20" ht="16.8">
      <c r="L58409" s="404"/>
      <c r="M58409" s="404"/>
      <c r="N58409" s="404"/>
      <c r="O58409" s="404"/>
      <c r="P58409" s="404"/>
      <c r="Q58409" s="404"/>
      <c r="R58409" s="404"/>
      <c r="S58409" s="404"/>
      <c r="T58409" s="404"/>
    </row>
    <row r="58410" spans="12:20" ht="16.8">
      <c r="L58410" s="404"/>
      <c r="M58410" s="404"/>
      <c r="N58410" s="404"/>
      <c r="O58410" s="404"/>
      <c r="P58410" s="404"/>
      <c r="Q58410" s="404"/>
      <c r="R58410" s="404"/>
      <c r="S58410" s="404"/>
      <c r="T58410" s="404"/>
    </row>
    <row r="58411" spans="12:20" ht="16.8">
      <c r="L58411" s="404"/>
      <c r="M58411" s="404"/>
      <c r="N58411" s="404"/>
      <c r="O58411" s="404"/>
      <c r="P58411" s="404"/>
      <c r="Q58411" s="404"/>
      <c r="R58411" s="404"/>
      <c r="S58411" s="404"/>
      <c r="T58411" s="404"/>
    </row>
    <row r="58412" spans="12:20" ht="16.8">
      <c r="L58412" s="404"/>
      <c r="M58412" s="404"/>
      <c r="N58412" s="404"/>
      <c r="O58412" s="404"/>
      <c r="P58412" s="404"/>
      <c r="Q58412" s="404"/>
      <c r="R58412" s="404"/>
      <c r="S58412" s="404"/>
      <c r="T58412" s="404"/>
    </row>
    <row r="58413" spans="12:20" ht="16.8">
      <c r="L58413" s="404"/>
      <c r="M58413" s="404"/>
      <c r="N58413" s="404"/>
      <c r="O58413" s="404"/>
      <c r="P58413" s="404"/>
      <c r="Q58413" s="404"/>
      <c r="R58413" s="404"/>
      <c r="S58413" s="404"/>
      <c r="T58413" s="404"/>
    </row>
    <row r="58414" spans="12:20" ht="16.8">
      <c r="L58414" s="404"/>
      <c r="M58414" s="404"/>
      <c r="N58414" s="404"/>
      <c r="O58414" s="404"/>
      <c r="P58414" s="404"/>
      <c r="Q58414" s="404"/>
      <c r="R58414" s="404"/>
      <c r="S58414" s="404"/>
      <c r="T58414" s="404"/>
    </row>
    <row r="58415" spans="12:20" ht="16.8">
      <c r="L58415" s="404"/>
      <c r="M58415" s="404"/>
      <c r="N58415" s="404"/>
      <c r="O58415" s="404"/>
      <c r="P58415" s="404"/>
      <c r="Q58415" s="404"/>
      <c r="R58415" s="404"/>
      <c r="S58415" s="404"/>
      <c r="T58415" s="404"/>
    </row>
    <row r="58416" spans="12:20" ht="16.8">
      <c r="L58416" s="404"/>
      <c r="M58416" s="404"/>
      <c r="N58416" s="404"/>
      <c r="O58416" s="404"/>
      <c r="P58416" s="404"/>
      <c r="Q58416" s="404"/>
      <c r="R58416" s="404"/>
      <c r="S58416" s="404"/>
      <c r="T58416" s="404"/>
    </row>
    <row r="58417" spans="12:20" ht="16.8">
      <c r="L58417" s="404"/>
      <c r="M58417" s="404"/>
      <c r="N58417" s="404"/>
      <c r="O58417" s="404"/>
      <c r="P58417" s="404"/>
      <c r="Q58417" s="404"/>
      <c r="R58417" s="404"/>
      <c r="S58417" s="404"/>
      <c r="T58417" s="404"/>
    </row>
    <row r="58418" spans="12:20" ht="16.8">
      <c r="L58418" s="404"/>
      <c r="M58418" s="404"/>
      <c r="N58418" s="404"/>
      <c r="O58418" s="404"/>
      <c r="P58418" s="404"/>
      <c r="Q58418" s="404"/>
      <c r="R58418" s="404"/>
      <c r="S58418" s="404"/>
      <c r="T58418" s="404"/>
    </row>
    <row r="58419" spans="12:20" ht="16.8">
      <c r="L58419" s="404"/>
      <c r="M58419" s="404"/>
      <c r="N58419" s="404"/>
      <c r="O58419" s="404"/>
      <c r="P58419" s="404"/>
      <c r="Q58419" s="404"/>
      <c r="R58419" s="404"/>
      <c r="S58419" s="404"/>
      <c r="T58419" s="404"/>
    </row>
    <row r="58420" spans="12:20" ht="16.8">
      <c r="L58420" s="404"/>
      <c r="M58420" s="404"/>
      <c r="N58420" s="404"/>
      <c r="O58420" s="404"/>
      <c r="P58420" s="404"/>
      <c r="Q58420" s="404"/>
      <c r="R58420" s="404"/>
      <c r="S58420" s="404"/>
      <c r="T58420" s="404"/>
    </row>
    <row r="58421" spans="12:20" ht="16.8">
      <c r="L58421" s="404"/>
      <c r="M58421" s="404"/>
      <c r="N58421" s="404"/>
      <c r="O58421" s="404"/>
      <c r="P58421" s="404"/>
      <c r="Q58421" s="404"/>
      <c r="R58421" s="404"/>
      <c r="S58421" s="404"/>
      <c r="T58421" s="404"/>
    </row>
    <row r="58422" spans="12:20" ht="16.8">
      <c r="L58422" s="404"/>
      <c r="M58422" s="404"/>
      <c r="N58422" s="404"/>
      <c r="O58422" s="404"/>
      <c r="P58422" s="404"/>
      <c r="Q58422" s="404"/>
      <c r="R58422" s="404"/>
      <c r="S58422" s="404"/>
      <c r="T58422" s="404"/>
    </row>
    <row r="58423" spans="12:20" ht="16.8">
      <c r="L58423" s="404"/>
      <c r="M58423" s="404"/>
      <c r="N58423" s="404"/>
      <c r="O58423" s="404"/>
      <c r="P58423" s="404"/>
      <c r="Q58423" s="404"/>
      <c r="R58423" s="404"/>
      <c r="S58423" s="404"/>
      <c r="T58423" s="404"/>
    </row>
    <row r="58424" spans="12:20" ht="16.8">
      <c r="L58424" s="404"/>
      <c r="M58424" s="404"/>
      <c r="N58424" s="404"/>
      <c r="O58424" s="404"/>
      <c r="P58424" s="404"/>
      <c r="Q58424" s="404"/>
      <c r="R58424" s="404"/>
      <c r="S58424" s="404"/>
      <c r="T58424" s="404"/>
    </row>
    <row r="58425" spans="12:20" ht="16.8">
      <c r="L58425" s="404"/>
      <c r="M58425" s="404"/>
      <c r="N58425" s="404"/>
      <c r="O58425" s="404"/>
      <c r="P58425" s="404"/>
      <c r="Q58425" s="404"/>
      <c r="R58425" s="404"/>
      <c r="S58425" s="404"/>
      <c r="T58425" s="404"/>
    </row>
    <row r="58426" spans="12:20" ht="16.8">
      <c r="L58426" s="404"/>
      <c r="M58426" s="404"/>
      <c r="N58426" s="404"/>
      <c r="O58426" s="404"/>
      <c r="P58426" s="404"/>
      <c r="Q58426" s="404"/>
      <c r="R58426" s="404"/>
      <c r="S58426" s="404"/>
      <c r="T58426" s="404"/>
    </row>
    <row r="58427" spans="12:20" ht="16.8">
      <c r="L58427" s="404"/>
      <c r="M58427" s="404"/>
      <c r="N58427" s="404"/>
      <c r="O58427" s="404"/>
      <c r="P58427" s="404"/>
      <c r="Q58427" s="404"/>
      <c r="R58427" s="404"/>
      <c r="S58427" s="404"/>
      <c r="T58427" s="404"/>
    </row>
    <row r="58428" spans="12:20" ht="16.8">
      <c r="L58428" s="404"/>
      <c r="M58428" s="404"/>
      <c r="N58428" s="404"/>
      <c r="O58428" s="404"/>
      <c r="P58428" s="404"/>
      <c r="Q58428" s="404"/>
      <c r="R58428" s="404"/>
      <c r="S58428" s="404"/>
      <c r="T58428" s="404"/>
    </row>
    <row r="58429" spans="12:20" ht="16.8">
      <c r="L58429" s="404"/>
      <c r="M58429" s="404"/>
      <c r="N58429" s="404"/>
      <c r="O58429" s="404"/>
      <c r="P58429" s="404"/>
      <c r="Q58429" s="404"/>
      <c r="R58429" s="404"/>
      <c r="S58429" s="404"/>
      <c r="T58429" s="404"/>
    </row>
    <row r="58430" spans="12:20" ht="16.8">
      <c r="L58430" s="404"/>
      <c r="M58430" s="404"/>
      <c r="N58430" s="404"/>
      <c r="O58430" s="404"/>
      <c r="P58430" s="404"/>
      <c r="Q58430" s="404"/>
      <c r="R58430" s="404"/>
      <c r="S58430" s="404"/>
      <c r="T58430" s="404"/>
    </row>
    <row r="58431" spans="12:20" ht="16.8">
      <c r="L58431" s="404"/>
      <c r="M58431" s="404"/>
      <c r="N58431" s="404"/>
      <c r="O58431" s="404"/>
      <c r="P58431" s="404"/>
      <c r="Q58431" s="404"/>
      <c r="R58431" s="404"/>
      <c r="S58431" s="404"/>
      <c r="T58431" s="404"/>
    </row>
    <row r="58432" spans="12:20" ht="16.8">
      <c r="L58432" s="404"/>
      <c r="M58432" s="404"/>
      <c r="N58432" s="404"/>
      <c r="O58432" s="404"/>
      <c r="P58432" s="404"/>
      <c r="Q58432" s="404"/>
      <c r="R58432" s="404"/>
      <c r="S58432" s="404"/>
      <c r="T58432" s="404"/>
    </row>
    <row r="58433" spans="12:20" ht="16.8">
      <c r="L58433" s="404"/>
      <c r="M58433" s="404"/>
      <c r="N58433" s="404"/>
      <c r="O58433" s="404"/>
      <c r="P58433" s="404"/>
      <c r="Q58433" s="404"/>
      <c r="R58433" s="404"/>
      <c r="S58433" s="404"/>
      <c r="T58433" s="404"/>
    </row>
    <row r="58434" spans="12:20" ht="16.8">
      <c r="L58434" s="404"/>
      <c r="M58434" s="404"/>
      <c r="N58434" s="404"/>
      <c r="O58434" s="404"/>
      <c r="P58434" s="404"/>
      <c r="Q58434" s="404"/>
      <c r="R58434" s="404"/>
      <c r="S58434" s="404"/>
      <c r="T58434" s="404"/>
    </row>
    <row r="58435" spans="12:20" ht="16.8">
      <c r="L58435" s="404"/>
      <c r="M58435" s="404"/>
      <c r="N58435" s="404"/>
      <c r="O58435" s="404"/>
      <c r="P58435" s="404"/>
      <c r="Q58435" s="404"/>
      <c r="R58435" s="404"/>
      <c r="S58435" s="404"/>
      <c r="T58435" s="404"/>
    </row>
    <row r="58436" spans="12:20" ht="16.8">
      <c r="L58436" s="404"/>
      <c r="M58436" s="404"/>
      <c r="N58436" s="404"/>
      <c r="O58436" s="404"/>
      <c r="P58436" s="404"/>
      <c r="Q58436" s="404"/>
      <c r="R58436" s="404"/>
      <c r="S58436" s="404"/>
      <c r="T58436" s="404"/>
    </row>
    <row r="58437" spans="12:20" ht="16.8">
      <c r="L58437" s="404"/>
      <c r="M58437" s="404"/>
      <c r="N58437" s="404"/>
      <c r="O58437" s="404"/>
      <c r="P58437" s="404"/>
      <c r="Q58437" s="404"/>
      <c r="R58437" s="404"/>
      <c r="S58437" s="404"/>
      <c r="T58437" s="404"/>
    </row>
    <row r="58438" spans="12:20" ht="16.8">
      <c r="L58438" s="404"/>
      <c r="M58438" s="404"/>
      <c r="N58438" s="404"/>
      <c r="O58438" s="404"/>
      <c r="P58438" s="404"/>
      <c r="Q58438" s="404"/>
      <c r="R58438" s="404"/>
      <c r="S58438" s="404"/>
      <c r="T58438" s="404"/>
    </row>
    <row r="58439" spans="12:20" ht="16.8">
      <c r="L58439" s="404"/>
      <c r="M58439" s="404"/>
      <c r="N58439" s="404"/>
      <c r="O58439" s="404"/>
      <c r="P58439" s="404"/>
      <c r="Q58439" s="404"/>
      <c r="R58439" s="404"/>
      <c r="S58439" s="404"/>
      <c r="T58439" s="404"/>
    </row>
    <row r="58440" spans="12:20" ht="16.8">
      <c r="L58440" s="404"/>
      <c r="M58440" s="404"/>
      <c r="N58440" s="404"/>
      <c r="O58440" s="404"/>
      <c r="P58440" s="404"/>
      <c r="Q58440" s="404"/>
      <c r="R58440" s="404"/>
      <c r="S58440" s="404"/>
      <c r="T58440" s="404"/>
    </row>
    <row r="58441" spans="12:20" ht="16.8">
      <c r="L58441" s="404"/>
      <c r="M58441" s="404"/>
      <c r="N58441" s="404"/>
      <c r="O58441" s="404"/>
      <c r="P58441" s="404"/>
      <c r="Q58441" s="404"/>
      <c r="R58441" s="404"/>
      <c r="S58441" s="404"/>
      <c r="T58441" s="404"/>
    </row>
    <row r="58442" spans="12:20" ht="16.8">
      <c r="L58442" s="404"/>
      <c r="M58442" s="404"/>
      <c r="N58442" s="404"/>
      <c r="O58442" s="404"/>
      <c r="P58442" s="404"/>
      <c r="Q58442" s="404"/>
      <c r="R58442" s="404"/>
      <c r="S58442" s="404"/>
      <c r="T58442" s="404"/>
    </row>
    <row r="58443" spans="12:20" ht="16.8">
      <c r="L58443" s="404"/>
      <c r="M58443" s="404"/>
      <c r="N58443" s="404"/>
      <c r="O58443" s="404"/>
      <c r="P58443" s="404"/>
      <c r="Q58443" s="404"/>
      <c r="R58443" s="404"/>
      <c r="S58443" s="404"/>
      <c r="T58443" s="404"/>
    </row>
    <row r="58444" spans="12:20" ht="16.8">
      <c r="L58444" s="404"/>
      <c r="M58444" s="404"/>
      <c r="N58444" s="404"/>
      <c r="O58444" s="404"/>
      <c r="P58444" s="404"/>
      <c r="Q58444" s="404"/>
      <c r="R58444" s="404"/>
      <c r="S58444" s="404"/>
      <c r="T58444" s="404"/>
    </row>
    <row r="58445" spans="12:20" ht="16.8">
      <c r="L58445" s="404"/>
      <c r="M58445" s="404"/>
      <c r="N58445" s="404"/>
      <c r="O58445" s="404"/>
      <c r="P58445" s="404"/>
      <c r="Q58445" s="404"/>
      <c r="R58445" s="404"/>
      <c r="S58445" s="404"/>
      <c r="T58445" s="404"/>
    </row>
    <row r="58446" spans="12:20" ht="16.8">
      <c r="L58446" s="404"/>
      <c r="M58446" s="404"/>
      <c r="N58446" s="404"/>
      <c r="O58446" s="404"/>
      <c r="P58446" s="404"/>
      <c r="Q58446" s="404"/>
      <c r="R58446" s="404"/>
      <c r="S58446" s="404"/>
      <c r="T58446" s="404"/>
    </row>
    <row r="58447" spans="12:20" ht="16.8">
      <c r="L58447" s="404"/>
      <c r="M58447" s="404"/>
      <c r="N58447" s="404"/>
      <c r="O58447" s="404"/>
      <c r="P58447" s="404"/>
      <c r="Q58447" s="404"/>
      <c r="R58447" s="404"/>
      <c r="S58447" s="404"/>
      <c r="T58447" s="404"/>
    </row>
    <row r="58448" spans="12:20" ht="16.8">
      <c r="L58448" s="404"/>
      <c r="M58448" s="404"/>
      <c r="N58448" s="404"/>
      <c r="O58448" s="404"/>
      <c r="P58448" s="404"/>
      <c r="Q58448" s="404"/>
      <c r="R58448" s="404"/>
      <c r="S58448" s="404"/>
      <c r="T58448" s="404"/>
    </row>
    <row r="58449" spans="12:20" ht="16.8">
      <c r="L58449" s="404"/>
      <c r="M58449" s="404"/>
      <c r="N58449" s="404"/>
      <c r="O58449" s="404"/>
      <c r="P58449" s="404"/>
      <c r="Q58449" s="404"/>
      <c r="R58449" s="404"/>
      <c r="S58449" s="404"/>
      <c r="T58449" s="404"/>
    </row>
    <row r="58450" spans="12:20" ht="16.8">
      <c r="L58450" s="404"/>
      <c r="M58450" s="404"/>
      <c r="N58450" s="404"/>
      <c r="O58450" s="404"/>
      <c r="P58450" s="404"/>
      <c r="Q58450" s="404"/>
      <c r="R58450" s="404"/>
      <c r="S58450" s="404"/>
      <c r="T58450" s="404"/>
    </row>
    <row r="58451" spans="12:20" ht="16.8">
      <c r="L58451" s="404"/>
      <c r="M58451" s="404"/>
      <c r="N58451" s="404"/>
      <c r="O58451" s="404"/>
      <c r="P58451" s="404"/>
      <c r="Q58451" s="404"/>
      <c r="R58451" s="404"/>
      <c r="S58451" s="404"/>
      <c r="T58451" s="404"/>
    </row>
    <row r="58452" spans="12:20" ht="16.8">
      <c r="L58452" s="404"/>
      <c r="M58452" s="404"/>
      <c r="N58452" s="404"/>
      <c r="O58452" s="404"/>
      <c r="P58452" s="404"/>
      <c r="Q58452" s="404"/>
      <c r="R58452" s="404"/>
      <c r="S58452" s="404"/>
      <c r="T58452" s="404"/>
    </row>
    <row r="58453" spans="12:20" ht="16.8">
      <c r="L58453" s="404"/>
      <c r="M58453" s="404"/>
      <c r="N58453" s="404"/>
      <c r="O58453" s="404"/>
      <c r="P58453" s="404"/>
      <c r="Q58453" s="404"/>
      <c r="R58453" s="404"/>
      <c r="S58453" s="404"/>
      <c r="T58453" s="404"/>
    </row>
    <row r="58454" spans="12:20" ht="16.8">
      <c r="L58454" s="404"/>
      <c r="M58454" s="404"/>
      <c r="N58454" s="404"/>
      <c r="O58454" s="404"/>
      <c r="P58454" s="404"/>
      <c r="Q58454" s="404"/>
      <c r="R58454" s="404"/>
      <c r="S58454" s="404"/>
      <c r="T58454" s="404"/>
    </row>
    <row r="58455" spans="12:20" ht="16.8">
      <c r="L58455" s="404"/>
      <c r="M58455" s="404"/>
      <c r="N58455" s="404"/>
      <c r="O58455" s="404"/>
      <c r="P58455" s="404"/>
      <c r="Q58455" s="404"/>
      <c r="R58455" s="404"/>
      <c r="S58455" s="404"/>
      <c r="T58455" s="404"/>
    </row>
    <row r="58456" spans="12:20" ht="16.8">
      <c r="L58456" s="404"/>
      <c r="M58456" s="404"/>
      <c r="N58456" s="404"/>
      <c r="O58456" s="404"/>
      <c r="P58456" s="404"/>
      <c r="Q58456" s="404"/>
      <c r="R58456" s="404"/>
      <c r="S58456" s="404"/>
      <c r="T58456" s="404"/>
    </row>
    <row r="58457" spans="12:20" ht="16.8">
      <c r="L58457" s="404"/>
      <c r="M58457" s="404"/>
      <c r="N58457" s="404"/>
      <c r="O58457" s="404"/>
      <c r="P58457" s="404"/>
      <c r="Q58457" s="404"/>
      <c r="R58457" s="404"/>
      <c r="S58457" s="404"/>
      <c r="T58457" s="404"/>
    </row>
    <row r="58458" spans="12:20" ht="16.8">
      <c r="L58458" s="404"/>
      <c r="M58458" s="404"/>
      <c r="N58458" s="404"/>
      <c r="O58458" s="404"/>
      <c r="P58458" s="404"/>
      <c r="Q58458" s="404"/>
      <c r="R58458" s="404"/>
      <c r="S58458" s="404"/>
      <c r="T58458" s="404"/>
    </row>
    <row r="58459" spans="12:20" ht="16.8">
      <c r="L58459" s="404"/>
      <c r="M58459" s="404"/>
      <c r="N58459" s="404"/>
      <c r="O58459" s="404"/>
      <c r="P58459" s="404"/>
      <c r="Q58459" s="404"/>
      <c r="R58459" s="404"/>
      <c r="S58459" s="404"/>
      <c r="T58459" s="404"/>
    </row>
    <row r="58460" spans="12:20" ht="16.8">
      <c r="L58460" s="404"/>
      <c r="M58460" s="404"/>
      <c r="N58460" s="404"/>
      <c r="O58460" s="404"/>
      <c r="P58460" s="404"/>
      <c r="Q58460" s="404"/>
      <c r="R58460" s="404"/>
      <c r="S58460" s="404"/>
      <c r="T58460" s="404"/>
    </row>
    <row r="58461" spans="12:20" ht="16.8">
      <c r="L58461" s="404"/>
      <c r="M58461" s="404"/>
      <c r="N58461" s="404"/>
      <c r="O58461" s="404"/>
      <c r="P58461" s="404"/>
      <c r="Q58461" s="404"/>
      <c r="R58461" s="404"/>
      <c r="S58461" s="404"/>
      <c r="T58461" s="404"/>
    </row>
    <row r="58462" spans="12:20" ht="16.8">
      <c r="L58462" s="404"/>
      <c r="M58462" s="404"/>
      <c r="N58462" s="404"/>
      <c r="O58462" s="404"/>
      <c r="P58462" s="404"/>
      <c r="Q58462" s="404"/>
      <c r="R58462" s="404"/>
      <c r="S58462" s="404"/>
      <c r="T58462" s="404"/>
    </row>
    <row r="58463" spans="12:20" ht="16.8">
      <c r="L58463" s="404"/>
      <c r="M58463" s="404"/>
      <c r="N58463" s="404"/>
      <c r="O58463" s="404"/>
      <c r="P58463" s="404"/>
      <c r="Q58463" s="404"/>
      <c r="R58463" s="404"/>
      <c r="S58463" s="404"/>
      <c r="T58463" s="404"/>
    </row>
    <row r="58464" spans="12:20" ht="16.8">
      <c r="L58464" s="404"/>
      <c r="M58464" s="404"/>
      <c r="N58464" s="404"/>
      <c r="O58464" s="404"/>
      <c r="P58464" s="404"/>
      <c r="Q58464" s="404"/>
      <c r="R58464" s="404"/>
      <c r="S58464" s="404"/>
      <c r="T58464" s="404"/>
    </row>
    <row r="58465" spans="12:20" ht="16.8">
      <c r="L58465" s="404"/>
      <c r="M58465" s="404"/>
      <c r="N58465" s="404"/>
      <c r="O58465" s="404"/>
      <c r="P58465" s="404"/>
      <c r="Q58465" s="404"/>
      <c r="R58465" s="404"/>
      <c r="S58465" s="404"/>
      <c r="T58465" s="404"/>
    </row>
    <row r="58466" spans="12:20" ht="16.8">
      <c r="L58466" s="404"/>
      <c r="M58466" s="404"/>
      <c r="N58466" s="404"/>
      <c r="O58466" s="404"/>
      <c r="P58466" s="404"/>
      <c r="Q58466" s="404"/>
      <c r="R58466" s="404"/>
      <c r="S58466" s="404"/>
      <c r="T58466" s="404"/>
    </row>
    <row r="58467" spans="12:20" ht="16.8">
      <c r="L58467" s="404"/>
      <c r="M58467" s="404"/>
      <c r="N58467" s="404"/>
      <c r="O58467" s="404"/>
      <c r="P58467" s="404"/>
      <c r="Q58467" s="404"/>
      <c r="R58467" s="404"/>
      <c r="S58467" s="404"/>
      <c r="T58467" s="404"/>
    </row>
    <row r="58468" spans="12:20" ht="16.8">
      <c r="L58468" s="404"/>
      <c r="M58468" s="404"/>
      <c r="N58468" s="404"/>
      <c r="O58468" s="404"/>
      <c r="P58468" s="404"/>
      <c r="Q58468" s="404"/>
      <c r="R58468" s="404"/>
      <c r="S58468" s="404"/>
      <c r="T58468" s="404"/>
    </row>
    <row r="58469" spans="12:20" ht="16.8">
      <c r="L58469" s="404"/>
      <c r="M58469" s="404"/>
      <c r="N58469" s="404"/>
      <c r="O58469" s="404"/>
      <c r="P58469" s="404"/>
      <c r="Q58469" s="404"/>
      <c r="R58469" s="404"/>
      <c r="S58469" s="404"/>
      <c r="T58469" s="404"/>
    </row>
    <row r="58470" spans="12:20" ht="16.8">
      <c r="L58470" s="404"/>
      <c r="M58470" s="404"/>
      <c r="N58470" s="404"/>
      <c r="O58470" s="404"/>
      <c r="P58470" s="404"/>
      <c r="Q58470" s="404"/>
      <c r="R58470" s="404"/>
      <c r="S58470" s="404"/>
      <c r="T58470" s="404"/>
    </row>
    <row r="58471" spans="12:20" ht="16.8">
      <c r="L58471" s="404"/>
      <c r="M58471" s="404"/>
      <c r="N58471" s="404"/>
      <c r="O58471" s="404"/>
      <c r="P58471" s="404"/>
      <c r="Q58471" s="404"/>
      <c r="R58471" s="404"/>
      <c r="S58471" s="404"/>
      <c r="T58471" s="404"/>
    </row>
    <row r="58472" spans="12:20" ht="16.8">
      <c r="L58472" s="404"/>
      <c r="M58472" s="404"/>
      <c r="N58472" s="404"/>
      <c r="O58472" s="404"/>
      <c r="P58472" s="404"/>
      <c r="Q58472" s="404"/>
      <c r="R58472" s="404"/>
      <c r="S58472" s="404"/>
      <c r="T58472" s="404"/>
    </row>
    <row r="58473" spans="12:20" ht="16.8">
      <c r="L58473" s="404"/>
      <c r="M58473" s="404"/>
      <c r="N58473" s="404"/>
      <c r="O58473" s="404"/>
      <c r="P58473" s="404"/>
      <c r="Q58473" s="404"/>
      <c r="R58473" s="404"/>
      <c r="S58473" s="404"/>
      <c r="T58473" s="404"/>
    </row>
    <row r="58474" spans="12:20" ht="16.8">
      <c r="L58474" s="404"/>
      <c r="M58474" s="404"/>
      <c r="N58474" s="404"/>
      <c r="O58474" s="404"/>
      <c r="P58474" s="404"/>
      <c r="Q58474" s="404"/>
      <c r="R58474" s="404"/>
      <c r="S58474" s="404"/>
      <c r="T58474" s="404"/>
    </row>
    <row r="58475" spans="12:20" ht="16.8">
      <c r="L58475" s="404"/>
      <c r="M58475" s="404"/>
      <c r="N58475" s="404"/>
      <c r="O58475" s="404"/>
      <c r="P58475" s="404"/>
      <c r="Q58475" s="404"/>
      <c r="R58475" s="404"/>
      <c r="S58475" s="404"/>
      <c r="T58475" s="404"/>
    </row>
    <row r="58476" spans="12:20" ht="16.8">
      <c r="L58476" s="404"/>
      <c r="M58476" s="404"/>
      <c r="N58476" s="404"/>
      <c r="O58476" s="404"/>
      <c r="P58476" s="404"/>
      <c r="Q58476" s="404"/>
      <c r="R58476" s="404"/>
      <c r="S58476" s="404"/>
      <c r="T58476" s="404"/>
    </row>
    <row r="58477" spans="12:20" ht="16.8">
      <c r="L58477" s="404"/>
      <c r="M58477" s="404"/>
      <c r="N58477" s="404"/>
      <c r="O58477" s="404"/>
      <c r="P58477" s="404"/>
      <c r="Q58477" s="404"/>
      <c r="R58477" s="404"/>
      <c r="S58477" s="404"/>
      <c r="T58477" s="404"/>
    </row>
    <row r="58478" spans="12:20" ht="16.8">
      <c r="L58478" s="404"/>
      <c r="M58478" s="404"/>
      <c r="N58478" s="404"/>
      <c r="O58478" s="404"/>
      <c r="P58478" s="404"/>
      <c r="Q58478" s="404"/>
      <c r="R58478" s="404"/>
      <c r="S58478" s="404"/>
      <c r="T58478" s="404"/>
    </row>
    <row r="58479" spans="12:20" ht="16.8">
      <c r="L58479" s="404"/>
      <c r="M58479" s="404"/>
      <c r="N58479" s="404"/>
      <c r="O58479" s="404"/>
      <c r="P58479" s="404"/>
      <c r="Q58479" s="404"/>
      <c r="R58479" s="404"/>
      <c r="S58479" s="404"/>
      <c r="T58479" s="404"/>
    </row>
    <row r="58480" spans="12:20" ht="16.8">
      <c r="L58480" s="404"/>
      <c r="M58480" s="404"/>
      <c r="N58480" s="404"/>
      <c r="O58480" s="404"/>
      <c r="P58480" s="404"/>
      <c r="Q58480" s="404"/>
      <c r="R58480" s="404"/>
      <c r="S58480" s="404"/>
      <c r="T58480" s="404"/>
    </row>
    <row r="58481" spans="12:20" ht="16.8">
      <c r="L58481" s="404"/>
      <c r="M58481" s="404"/>
      <c r="N58481" s="404"/>
      <c r="O58481" s="404"/>
      <c r="P58481" s="404"/>
      <c r="Q58481" s="404"/>
      <c r="R58481" s="404"/>
      <c r="S58481" s="404"/>
      <c r="T58481" s="404"/>
    </row>
    <row r="58482" spans="12:20" ht="16.8">
      <c r="L58482" s="404"/>
      <c r="M58482" s="404"/>
      <c r="N58482" s="404"/>
      <c r="O58482" s="404"/>
      <c r="P58482" s="404"/>
      <c r="Q58482" s="404"/>
      <c r="R58482" s="404"/>
      <c r="S58482" s="404"/>
      <c r="T58482" s="404"/>
    </row>
    <row r="58483" spans="12:20" ht="16.8">
      <c r="L58483" s="404"/>
      <c r="M58483" s="404"/>
      <c r="N58483" s="404"/>
      <c r="O58483" s="404"/>
      <c r="P58483" s="404"/>
      <c r="Q58483" s="404"/>
      <c r="R58483" s="404"/>
      <c r="S58483" s="404"/>
      <c r="T58483" s="404"/>
    </row>
    <row r="58484" spans="12:20" ht="16.8">
      <c r="L58484" s="404"/>
      <c r="M58484" s="404"/>
      <c r="N58484" s="404"/>
      <c r="O58484" s="404"/>
      <c r="P58484" s="404"/>
      <c r="Q58484" s="404"/>
      <c r="R58484" s="404"/>
      <c r="S58484" s="404"/>
      <c r="T58484" s="404"/>
    </row>
    <row r="58485" spans="12:20" ht="16.8">
      <c r="L58485" s="404"/>
      <c r="M58485" s="404"/>
      <c r="N58485" s="404"/>
      <c r="O58485" s="404"/>
      <c r="P58485" s="404"/>
      <c r="Q58485" s="404"/>
      <c r="R58485" s="404"/>
      <c r="S58485" s="404"/>
      <c r="T58485" s="404"/>
    </row>
    <row r="58486" spans="12:20" ht="16.8">
      <c r="L58486" s="404"/>
      <c r="M58486" s="404"/>
      <c r="N58486" s="404"/>
      <c r="O58486" s="404"/>
      <c r="P58486" s="404"/>
      <c r="Q58486" s="404"/>
      <c r="R58486" s="404"/>
      <c r="S58486" s="404"/>
      <c r="T58486" s="404"/>
    </row>
    <row r="58487" spans="12:20" ht="16.8">
      <c r="L58487" s="404"/>
      <c r="M58487" s="404"/>
      <c r="N58487" s="404"/>
      <c r="O58487" s="404"/>
      <c r="P58487" s="404"/>
      <c r="Q58487" s="404"/>
      <c r="R58487" s="404"/>
      <c r="S58487" s="404"/>
      <c r="T58487" s="404"/>
    </row>
    <row r="58488" spans="12:20" ht="16.8">
      <c r="L58488" s="404"/>
      <c r="M58488" s="404"/>
      <c r="N58488" s="404"/>
      <c r="O58488" s="404"/>
      <c r="P58488" s="404"/>
      <c r="Q58488" s="404"/>
      <c r="R58488" s="404"/>
      <c r="S58488" s="404"/>
      <c r="T58488" s="404"/>
    </row>
    <row r="58489" spans="12:20" ht="16.8">
      <c r="L58489" s="404"/>
      <c r="M58489" s="404"/>
      <c r="N58489" s="404"/>
      <c r="O58489" s="404"/>
      <c r="P58489" s="404"/>
      <c r="Q58489" s="404"/>
      <c r="R58489" s="404"/>
      <c r="S58489" s="404"/>
      <c r="T58489" s="404"/>
    </row>
    <row r="58490" spans="12:20" ht="16.8">
      <c r="L58490" s="404"/>
      <c r="M58490" s="404"/>
      <c r="N58490" s="404"/>
      <c r="O58490" s="404"/>
      <c r="P58490" s="404"/>
      <c r="Q58490" s="404"/>
      <c r="R58490" s="404"/>
      <c r="S58490" s="404"/>
      <c r="T58490" s="404"/>
    </row>
    <row r="58491" spans="12:20" ht="16.8">
      <c r="L58491" s="404"/>
      <c r="M58491" s="404"/>
      <c r="N58491" s="404"/>
      <c r="O58491" s="404"/>
      <c r="P58491" s="404"/>
      <c r="Q58491" s="404"/>
      <c r="R58491" s="404"/>
      <c r="S58491" s="404"/>
      <c r="T58491" s="404"/>
    </row>
    <row r="58492" spans="12:20" ht="16.8">
      <c r="L58492" s="404"/>
      <c r="M58492" s="404"/>
      <c r="N58492" s="404"/>
      <c r="O58492" s="404"/>
      <c r="P58492" s="404"/>
      <c r="Q58492" s="404"/>
      <c r="R58492" s="404"/>
      <c r="S58492" s="404"/>
      <c r="T58492" s="404"/>
    </row>
    <row r="58493" spans="12:20" ht="16.8">
      <c r="L58493" s="404"/>
      <c r="M58493" s="404"/>
      <c r="N58493" s="404"/>
      <c r="O58493" s="404"/>
      <c r="P58493" s="404"/>
      <c r="Q58493" s="404"/>
      <c r="R58493" s="404"/>
      <c r="S58493" s="404"/>
      <c r="T58493" s="404"/>
    </row>
    <row r="58494" spans="12:20" ht="16.8">
      <c r="L58494" s="404"/>
      <c r="M58494" s="404"/>
      <c r="N58494" s="404"/>
      <c r="O58494" s="404"/>
      <c r="P58494" s="404"/>
      <c r="Q58494" s="404"/>
      <c r="R58494" s="404"/>
      <c r="S58494" s="404"/>
      <c r="T58494" s="404"/>
    </row>
    <row r="58495" spans="12:20" ht="16.8">
      <c r="L58495" s="404"/>
      <c r="M58495" s="404"/>
      <c r="N58495" s="404"/>
      <c r="O58495" s="404"/>
      <c r="P58495" s="404"/>
      <c r="Q58495" s="404"/>
      <c r="R58495" s="404"/>
      <c r="S58495" s="404"/>
      <c r="T58495" s="404"/>
    </row>
    <row r="58496" spans="12:20" ht="16.8">
      <c r="L58496" s="404"/>
      <c r="M58496" s="404"/>
      <c r="N58496" s="404"/>
      <c r="O58496" s="404"/>
      <c r="P58496" s="404"/>
      <c r="Q58496" s="404"/>
      <c r="R58496" s="404"/>
      <c r="S58496" s="404"/>
      <c r="T58496" s="404"/>
    </row>
    <row r="58497" spans="12:20" ht="16.8">
      <c r="L58497" s="404"/>
      <c r="M58497" s="404"/>
      <c r="N58497" s="404"/>
      <c r="O58497" s="404"/>
      <c r="P58497" s="404"/>
      <c r="Q58497" s="404"/>
      <c r="R58497" s="404"/>
      <c r="S58497" s="404"/>
      <c r="T58497" s="404"/>
    </row>
    <row r="58498" spans="12:20" ht="16.8">
      <c r="L58498" s="404"/>
      <c r="M58498" s="404"/>
      <c r="N58498" s="404"/>
      <c r="O58498" s="404"/>
      <c r="P58498" s="404"/>
      <c r="Q58498" s="404"/>
      <c r="R58498" s="404"/>
      <c r="S58498" s="404"/>
      <c r="T58498" s="404"/>
    </row>
    <row r="58499" spans="12:20" ht="16.8">
      <c r="L58499" s="404"/>
      <c r="M58499" s="404"/>
      <c r="N58499" s="404"/>
      <c r="O58499" s="404"/>
      <c r="P58499" s="404"/>
      <c r="Q58499" s="404"/>
      <c r="R58499" s="404"/>
      <c r="S58499" s="404"/>
      <c r="T58499" s="404"/>
    </row>
    <row r="58500" spans="12:20" ht="16.8">
      <c r="L58500" s="404"/>
      <c r="M58500" s="404"/>
      <c r="N58500" s="404"/>
      <c r="O58500" s="404"/>
      <c r="P58500" s="404"/>
      <c r="Q58500" s="404"/>
      <c r="R58500" s="404"/>
      <c r="S58500" s="404"/>
      <c r="T58500" s="404"/>
    </row>
    <row r="58501" spans="12:20" ht="16.8">
      <c r="L58501" s="404"/>
      <c r="M58501" s="404"/>
      <c r="N58501" s="404"/>
      <c r="O58501" s="404"/>
      <c r="P58501" s="404"/>
      <c r="Q58501" s="404"/>
      <c r="R58501" s="404"/>
      <c r="S58501" s="404"/>
      <c r="T58501" s="404"/>
    </row>
    <row r="58502" spans="12:20" ht="16.8">
      <c r="L58502" s="404"/>
      <c r="M58502" s="404"/>
      <c r="N58502" s="404"/>
      <c r="O58502" s="404"/>
      <c r="P58502" s="404"/>
      <c r="Q58502" s="404"/>
      <c r="R58502" s="404"/>
      <c r="S58502" s="404"/>
      <c r="T58502" s="404"/>
    </row>
    <row r="58503" spans="12:20" ht="16.8">
      <c r="L58503" s="404"/>
      <c r="M58503" s="404"/>
      <c r="N58503" s="404"/>
      <c r="O58503" s="404"/>
      <c r="P58503" s="404"/>
      <c r="Q58503" s="404"/>
      <c r="R58503" s="404"/>
      <c r="S58503" s="404"/>
      <c r="T58503" s="404"/>
    </row>
    <row r="58504" spans="12:20" ht="16.8">
      <c r="L58504" s="404"/>
      <c r="M58504" s="404"/>
      <c r="N58504" s="404"/>
      <c r="O58504" s="404"/>
      <c r="P58504" s="404"/>
      <c r="Q58504" s="404"/>
      <c r="R58504" s="404"/>
      <c r="S58504" s="404"/>
      <c r="T58504" s="404"/>
    </row>
    <row r="58505" spans="12:20" ht="16.8">
      <c r="L58505" s="404"/>
      <c r="M58505" s="404"/>
      <c r="N58505" s="404"/>
      <c r="O58505" s="404"/>
      <c r="P58505" s="404"/>
      <c r="Q58505" s="404"/>
      <c r="R58505" s="404"/>
      <c r="S58505" s="404"/>
      <c r="T58505" s="404"/>
    </row>
    <row r="58506" spans="12:20" ht="16.8">
      <c r="L58506" s="404"/>
      <c r="M58506" s="404"/>
      <c r="N58506" s="404"/>
      <c r="O58506" s="404"/>
      <c r="P58506" s="404"/>
      <c r="Q58506" s="404"/>
      <c r="R58506" s="404"/>
      <c r="S58506" s="404"/>
      <c r="T58506" s="404"/>
    </row>
    <row r="58507" spans="12:20" ht="16.8">
      <c r="L58507" s="404"/>
      <c r="M58507" s="404"/>
      <c r="N58507" s="404"/>
      <c r="O58507" s="404"/>
      <c r="P58507" s="404"/>
      <c r="Q58507" s="404"/>
      <c r="R58507" s="404"/>
      <c r="S58507" s="404"/>
      <c r="T58507" s="404"/>
    </row>
    <row r="58508" spans="12:20" ht="16.8">
      <c r="L58508" s="404"/>
      <c r="M58508" s="404"/>
      <c r="N58508" s="404"/>
      <c r="O58508" s="404"/>
      <c r="P58508" s="404"/>
      <c r="Q58508" s="404"/>
      <c r="R58508" s="404"/>
      <c r="S58508" s="404"/>
      <c r="T58508" s="404"/>
    </row>
    <row r="58509" spans="12:20" ht="16.8">
      <c r="L58509" s="404"/>
      <c r="M58509" s="404"/>
      <c r="N58509" s="404"/>
      <c r="O58509" s="404"/>
      <c r="P58509" s="404"/>
      <c r="Q58509" s="404"/>
      <c r="R58509" s="404"/>
      <c r="S58509" s="404"/>
      <c r="T58509" s="404"/>
    </row>
    <row r="58510" spans="12:20" ht="16.8">
      <c r="L58510" s="404"/>
      <c r="M58510" s="404"/>
      <c r="N58510" s="404"/>
      <c r="O58510" s="404"/>
      <c r="P58510" s="404"/>
      <c r="Q58510" s="404"/>
      <c r="R58510" s="404"/>
      <c r="S58510" s="404"/>
      <c r="T58510" s="404"/>
    </row>
    <row r="58511" spans="12:20" ht="16.8">
      <c r="L58511" s="404"/>
      <c r="M58511" s="404"/>
      <c r="N58511" s="404"/>
      <c r="O58511" s="404"/>
      <c r="P58511" s="404"/>
      <c r="Q58511" s="404"/>
      <c r="R58511" s="404"/>
      <c r="S58511" s="404"/>
      <c r="T58511" s="404"/>
    </row>
    <row r="58512" spans="12:20" ht="16.8">
      <c r="L58512" s="404"/>
      <c r="M58512" s="404"/>
      <c r="N58512" s="404"/>
      <c r="O58512" s="404"/>
      <c r="P58512" s="404"/>
      <c r="Q58512" s="404"/>
      <c r="R58512" s="404"/>
      <c r="S58512" s="404"/>
      <c r="T58512" s="404"/>
    </row>
    <row r="58513" spans="12:20" ht="16.8">
      <c r="L58513" s="404"/>
      <c r="M58513" s="404"/>
      <c r="N58513" s="404"/>
      <c r="O58513" s="404"/>
      <c r="P58513" s="404"/>
      <c r="Q58513" s="404"/>
      <c r="R58513" s="404"/>
      <c r="S58513" s="404"/>
      <c r="T58513" s="404"/>
    </row>
    <row r="58514" spans="12:20" ht="16.8">
      <c r="L58514" s="404"/>
      <c r="M58514" s="404"/>
      <c r="N58514" s="404"/>
      <c r="O58514" s="404"/>
      <c r="P58514" s="404"/>
      <c r="Q58514" s="404"/>
      <c r="R58514" s="404"/>
      <c r="S58514" s="404"/>
      <c r="T58514" s="404"/>
    </row>
    <row r="58515" spans="12:20" ht="16.8">
      <c r="L58515" s="404"/>
      <c r="M58515" s="404"/>
      <c r="N58515" s="404"/>
      <c r="O58515" s="404"/>
      <c r="P58515" s="404"/>
      <c r="Q58515" s="404"/>
      <c r="R58515" s="404"/>
      <c r="S58515" s="404"/>
      <c r="T58515" s="404"/>
    </row>
    <row r="58516" spans="12:20" ht="16.8">
      <c r="L58516" s="404"/>
      <c r="M58516" s="404"/>
      <c r="N58516" s="404"/>
      <c r="O58516" s="404"/>
      <c r="P58516" s="404"/>
      <c r="Q58516" s="404"/>
      <c r="R58516" s="404"/>
      <c r="S58516" s="404"/>
      <c r="T58516" s="404"/>
    </row>
    <row r="58517" spans="12:20" ht="16.8">
      <c r="L58517" s="404"/>
      <c r="M58517" s="404"/>
      <c r="N58517" s="404"/>
      <c r="O58517" s="404"/>
      <c r="P58517" s="404"/>
      <c r="Q58517" s="404"/>
      <c r="R58517" s="404"/>
      <c r="S58517" s="404"/>
      <c r="T58517" s="404"/>
    </row>
    <row r="58518" spans="12:20" ht="16.8">
      <c r="L58518" s="404"/>
      <c r="M58518" s="404"/>
      <c r="N58518" s="404"/>
      <c r="O58518" s="404"/>
      <c r="P58518" s="404"/>
      <c r="Q58518" s="404"/>
      <c r="R58518" s="404"/>
      <c r="S58518" s="404"/>
      <c r="T58518" s="404"/>
    </row>
    <row r="58519" spans="12:20" ht="16.8">
      <c r="L58519" s="404"/>
      <c r="M58519" s="404"/>
      <c r="N58519" s="404"/>
      <c r="O58519" s="404"/>
      <c r="P58519" s="404"/>
      <c r="Q58519" s="404"/>
      <c r="R58519" s="404"/>
      <c r="S58519" s="404"/>
      <c r="T58519" s="404"/>
    </row>
    <row r="58520" spans="12:20" ht="16.8">
      <c r="L58520" s="404"/>
      <c r="M58520" s="404"/>
      <c r="N58520" s="404"/>
      <c r="O58520" s="404"/>
      <c r="P58520" s="404"/>
      <c r="Q58520" s="404"/>
      <c r="R58520" s="404"/>
      <c r="S58520" s="404"/>
      <c r="T58520" s="404"/>
    </row>
    <row r="58521" spans="12:20" ht="16.8">
      <c r="L58521" s="404"/>
      <c r="M58521" s="404"/>
      <c r="N58521" s="404"/>
      <c r="O58521" s="404"/>
      <c r="P58521" s="404"/>
      <c r="Q58521" s="404"/>
      <c r="R58521" s="404"/>
      <c r="S58521" s="404"/>
      <c r="T58521" s="404"/>
    </row>
    <row r="58522" spans="12:20" ht="16.8">
      <c r="L58522" s="404"/>
      <c r="M58522" s="404"/>
      <c r="N58522" s="404"/>
      <c r="O58522" s="404"/>
      <c r="P58522" s="404"/>
      <c r="Q58522" s="404"/>
      <c r="R58522" s="404"/>
      <c r="S58522" s="404"/>
      <c r="T58522" s="404"/>
    </row>
    <row r="58523" spans="12:20" ht="16.8">
      <c r="L58523" s="404"/>
      <c r="M58523" s="404"/>
      <c r="N58523" s="404"/>
      <c r="O58523" s="404"/>
      <c r="P58523" s="404"/>
      <c r="Q58523" s="404"/>
      <c r="R58523" s="404"/>
      <c r="S58523" s="404"/>
      <c r="T58523" s="404"/>
    </row>
    <row r="58524" spans="12:20" ht="16.8">
      <c r="L58524" s="404"/>
      <c r="M58524" s="404"/>
      <c r="N58524" s="404"/>
      <c r="O58524" s="404"/>
      <c r="P58524" s="404"/>
      <c r="Q58524" s="404"/>
      <c r="R58524" s="404"/>
      <c r="S58524" s="404"/>
      <c r="T58524" s="404"/>
    </row>
    <row r="58525" spans="12:20" ht="16.8">
      <c r="L58525" s="404"/>
      <c r="M58525" s="404"/>
      <c r="N58525" s="404"/>
      <c r="O58525" s="404"/>
      <c r="P58525" s="404"/>
      <c r="Q58525" s="404"/>
      <c r="R58525" s="404"/>
      <c r="S58525" s="404"/>
      <c r="T58525" s="404"/>
    </row>
    <row r="58526" spans="12:20" ht="16.8">
      <c r="L58526" s="404"/>
      <c r="M58526" s="404"/>
      <c r="N58526" s="404"/>
      <c r="O58526" s="404"/>
      <c r="P58526" s="404"/>
      <c r="Q58526" s="404"/>
      <c r="R58526" s="404"/>
      <c r="S58526" s="404"/>
      <c r="T58526" s="404"/>
    </row>
    <row r="58527" spans="12:20" ht="16.8">
      <c r="L58527" s="404"/>
      <c r="M58527" s="404"/>
      <c r="N58527" s="404"/>
      <c r="O58527" s="404"/>
      <c r="P58527" s="404"/>
      <c r="Q58527" s="404"/>
      <c r="R58527" s="404"/>
      <c r="S58527" s="404"/>
      <c r="T58527" s="404"/>
    </row>
    <row r="58528" spans="12:20" ht="16.8">
      <c r="L58528" s="404"/>
      <c r="M58528" s="404"/>
      <c r="N58528" s="404"/>
      <c r="O58528" s="404"/>
      <c r="P58528" s="404"/>
      <c r="Q58528" s="404"/>
      <c r="R58528" s="404"/>
      <c r="S58528" s="404"/>
      <c r="T58528" s="404"/>
    </row>
    <row r="58529" spans="12:20" ht="16.8">
      <c r="L58529" s="404"/>
      <c r="M58529" s="404"/>
      <c r="N58529" s="404"/>
      <c r="O58529" s="404"/>
      <c r="P58529" s="404"/>
      <c r="Q58529" s="404"/>
      <c r="R58529" s="404"/>
      <c r="S58529" s="404"/>
      <c r="T58529" s="404"/>
    </row>
    <row r="58530" spans="12:20" ht="16.8">
      <c r="L58530" s="404"/>
      <c r="M58530" s="404"/>
      <c r="N58530" s="404"/>
      <c r="O58530" s="404"/>
      <c r="P58530" s="404"/>
      <c r="Q58530" s="404"/>
      <c r="R58530" s="404"/>
      <c r="S58530" s="404"/>
      <c r="T58530" s="404"/>
    </row>
    <row r="58531" spans="12:20" ht="16.8">
      <c r="L58531" s="404"/>
      <c r="M58531" s="404"/>
      <c r="N58531" s="404"/>
      <c r="O58531" s="404"/>
      <c r="P58531" s="404"/>
      <c r="Q58531" s="404"/>
      <c r="R58531" s="404"/>
      <c r="S58531" s="404"/>
      <c r="T58531" s="404"/>
    </row>
    <row r="58532" spans="12:20" ht="16.8">
      <c r="L58532" s="404"/>
      <c r="M58532" s="404"/>
      <c r="N58532" s="404"/>
      <c r="O58532" s="404"/>
      <c r="P58532" s="404"/>
      <c r="Q58532" s="404"/>
      <c r="R58532" s="404"/>
      <c r="S58532" s="404"/>
      <c r="T58532" s="404"/>
    </row>
    <row r="58533" spans="12:20" ht="16.8">
      <c r="L58533" s="404"/>
      <c r="M58533" s="404"/>
      <c r="N58533" s="404"/>
      <c r="O58533" s="404"/>
      <c r="P58533" s="404"/>
      <c r="Q58533" s="404"/>
      <c r="R58533" s="404"/>
      <c r="S58533" s="404"/>
      <c r="T58533" s="404"/>
    </row>
    <row r="58534" spans="12:20" ht="16.8">
      <c r="L58534" s="404"/>
      <c r="M58534" s="404"/>
      <c r="N58534" s="404"/>
      <c r="O58534" s="404"/>
      <c r="P58534" s="404"/>
      <c r="Q58534" s="404"/>
      <c r="R58534" s="404"/>
      <c r="S58534" s="404"/>
      <c r="T58534" s="404"/>
    </row>
    <row r="58535" spans="12:20" ht="16.8">
      <c r="L58535" s="404"/>
      <c r="M58535" s="404"/>
      <c r="N58535" s="404"/>
      <c r="O58535" s="404"/>
      <c r="P58535" s="404"/>
      <c r="Q58535" s="404"/>
      <c r="R58535" s="404"/>
      <c r="S58535" s="404"/>
      <c r="T58535" s="404"/>
    </row>
    <row r="58536" spans="12:20" ht="16.8">
      <c r="L58536" s="404"/>
      <c r="M58536" s="404"/>
      <c r="N58536" s="404"/>
      <c r="O58536" s="404"/>
      <c r="P58536" s="404"/>
      <c r="Q58536" s="404"/>
      <c r="R58536" s="404"/>
      <c r="S58536" s="404"/>
      <c r="T58536" s="404"/>
    </row>
    <row r="58537" spans="12:20" ht="16.8">
      <c r="L58537" s="404"/>
      <c r="M58537" s="404"/>
      <c r="N58537" s="404"/>
      <c r="O58537" s="404"/>
      <c r="P58537" s="404"/>
      <c r="Q58537" s="404"/>
      <c r="R58537" s="404"/>
      <c r="S58537" s="404"/>
      <c r="T58537" s="404"/>
    </row>
    <row r="58538" spans="12:20" ht="16.8">
      <c r="L58538" s="404"/>
      <c r="M58538" s="404"/>
      <c r="N58538" s="404"/>
      <c r="O58538" s="404"/>
      <c r="P58538" s="404"/>
      <c r="Q58538" s="404"/>
      <c r="R58538" s="404"/>
      <c r="S58538" s="404"/>
      <c r="T58538" s="404"/>
    </row>
    <row r="58539" spans="12:20" ht="16.8">
      <c r="L58539" s="404"/>
      <c r="M58539" s="404"/>
      <c r="N58539" s="404"/>
      <c r="O58539" s="404"/>
      <c r="P58539" s="404"/>
      <c r="Q58539" s="404"/>
      <c r="R58539" s="404"/>
      <c r="S58539" s="404"/>
      <c r="T58539" s="404"/>
    </row>
    <row r="58540" spans="12:20" ht="16.8">
      <c r="L58540" s="404"/>
      <c r="M58540" s="404"/>
      <c r="N58540" s="404"/>
      <c r="O58540" s="404"/>
      <c r="P58540" s="404"/>
      <c r="Q58540" s="404"/>
      <c r="R58540" s="404"/>
      <c r="S58540" s="404"/>
      <c r="T58540" s="404"/>
    </row>
    <row r="58541" spans="12:20" ht="16.8">
      <c r="L58541" s="404"/>
      <c r="M58541" s="404"/>
      <c r="N58541" s="404"/>
      <c r="O58541" s="404"/>
      <c r="P58541" s="404"/>
      <c r="Q58541" s="404"/>
      <c r="R58541" s="404"/>
      <c r="S58541" s="404"/>
      <c r="T58541" s="404"/>
    </row>
    <row r="58542" spans="12:20" ht="16.8">
      <c r="L58542" s="404"/>
      <c r="M58542" s="404"/>
      <c r="N58542" s="404"/>
      <c r="O58542" s="404"/>
      <c r="P58542" s="404"/>
      <c r="Q58542" s="404"/>
      <c r="R58542" s="404"/>
      <c r="S58542" s="404"/>
      <c r="T58542" s="404"/>
    </row>
    <row r="58543" spans="12:20" ht="16.8">
      <c r="L58543" s="404"/>
      <c r="M58543" s="404"/>
      <c r="N58543" s="404"/>
      <c r="O58543" s="404"/>
      <c r="P58543" s="404"/>
      <c r="Q58543" s="404"/>
      <c r="R58543" s="404"/>
      <c r="S58543" s="404"/>
      <c r="T58543" s="404"/>
    </row>
    <row r="58544" spans="12:20" ht="16.8">
      <c r="L58544" s="404"/>
      <c r="M58544" s="404"/>
      <c r="N58544" s="404"/>
      <c r="O58544" s="404"/>
      <c r="P58544" s="404"/>
      <c r="Q58544" s="404"/>
      <c r="R58544" s="404"/>
      <c r="S58544" s="404"/>
      <c r="T58544" s="404"/>
    </row>
    <row r="58545" spans="12:20" ht="16.8">
      <c r="L58545" s="404"/>
      <c r="M58545" s="404"/>
      <c r="N58545" s="404"/>
      <c r="O58545" s="404"/>
      <c r="P58545" s="404"/>
      <c r="Q58545" s="404"/>
      <c r="R58545" s="404"/>
      <c r="S58545" s="404"/>
      <c r="T58545" s="404"/>
    </row>
    <row r="58546" spans="12:20" ht="16.8">
      <c r="L58546" s="404"/>
      <c r="M58546" s="404"/>
      <c r="N58546" s="404"/>
      <c r="O58546" s="404"/>
      <c r="P58546" s="404"/>
      <c r="Q58546" s="404"/>
      <c r="R58546" s="404"/>
      <c r="S58546" s="404"/>
      <c r="T58546" s="404"/>
    </row>
    <row r="58547" spans="12:20" ht="16.8">
      <c r="L58547" s="404"/>
      <c r="M58547" s="404"/>
      <c r="N58547" s="404"/>
      <c r="O58547" s="404"/>
      <c r="P58547" s="404"/>
      <c r="Q58547" s="404"/>
      <c r="R58547" s="404"/>
      <c r="S58547" s="404"/>
      <c r="T58547" s="404"/>
    </row>
    <row r="58548" spans="12:20" ht="16.8">
      <c r="L58548" s="404"/>
      <c r="M58548" s="404"/>
      <c r="N58548" s="404"/>
      <c r="O58548" s="404"/>
      <c r="P58548" s="404"/>
      <c r="Q58548" s="404"/>
      <c r="R58548" s="404"/>
      <c r="S58548" s="404"/>
      <c r="T58548" s="404"/>
    </row>
    <row r="58549" spans="12:20" ht="16.8">
      <c r="L58549" s="404"/>
      <c r="M58549" s="404"/>
      <c r="N58549" s="404"/>
      <c r="O58549" s="404"/>
      <c r="P58549" s="404"/>
      <c r="Q58549" s="404"/>
      <c r="R58549" s="404"/>
      <c r="S58549" s="404"/>
      <c r="T58549" s="404"/>
    </row>
    <row r="58550" spans="12:20" ht="16.8">
      <c r="L58550" s="404"/>
      <c r="M58550" s="404"/>
      <c r="N58550" s="404"/>
      <c r="O58550" s="404"/>
      <c r="P58550" s="404"/>
      <c r="Q58550" s="404"/>
      <c r="R58550" s="404"/>
      <c r="S58550" s="404"/>
      <c r="T58550" s="404"/>
    </row>
    <row r="58551" spans="12:20" ht="16.8">
      <c r="L58551" s="404"/>
      <c r="M58551" s="404"/>
      <c r="N58551" s="404"/>
      <c r="O58551" s="404"/>
      <c r="P58551" s="404"/>
      <c r="Q58551" s="404"/>
      <c r="R58551" s="404"/>
      <c r="S58551" s="404"/>
      <c r="T58551" s="404"/>
    </row>
    <row r="58552" spans="12:20" ht="16.8">
      <c r="L58552" s="404"/>
      <c r="M58552" s="404"/>
      <c r="N58552" s="404"/>
      <c r="O58552" s="404"/>
      <c r="P58552" s="404"/>
      <c r="Q58552" s="404"/>
      <c r="R58552" s="404"/>
      <c r="S58552" s="404"/>
      <c r="T58552" s="404"/>
    </row>
    <row r="58553" spans="12:20" ht="16.8">
      <c r="L58553" s="404"/>
      <c r="M58553" s="404"/>
      <c r="N58553" s="404"/>
      <c r="O58553" s="404"/>
      <c r="P58553" s="404"/>
      <c r="Q58553" s="404"/>
      <c r="R58553" s="404"/>
      <c r="S58553" s="404"/>
      <c r="T58553" s="404"/>
    </row>
    <row r="58554" spans="12:20" ht="16.8">
      <c r="L58554" s="404"/>
      <c r="M58554" s="404"/>
      <c r="N58554" s="404"/>
      <c r="O58554" s="404"/>
      <c r="P58554" s="404"/>
      <c r="Q58554" s="404"/>
      <c r="R58554" s="404"/>
      <c r="S58554" s="404"/>
      <c r="T58554" s="404"/>
    </row>
    <row r="58555" spans="12:20" ht="16.8">
      <c r="L58555" s="404"/>
      <c r="M58555" s="404"/>
      <c r="N58555" s="404"/>
      <c r="O58555" s="404"/>
      <c r="P58555" s="404"/>
      <c r="Q58555" s="404"/>
      <c r="R58555" s="404"/>
      <c r="S58555" s="404"/>
      <c r="T58555" s="404"/>
    </row>
    <row r="58556" spans="12:20" ht="16.8">
      <c r="L58556" s="404"/>
      <c r="M58556" s="404"/>
      <c r="N58556" s="404"/>
      <c r="O58556" s="404"/>
      <c r="P58556" s="404"/>
      <c r="Q58556" s="404"/>
      <c r="R58556" s="404"/>
      <c r="S58556" s="404"/>
      <c r="T58556" s="404"/>
    </row>
    <row r="58557" spans="12:20" ht="16.8">
      <c r="L58557" s="404"/>
      <c r="M58557" s="404"/>
      <c r="N58557" s="404"/>
      <c r="O58557" s="404"/>
      <c r="P58557" s="404"/>
      <c r="Q58557" s="404"/>
      <c r="R58557" s="404"/>
      <c r="S58557" s="404"/>
      <c r="T58557" s="404"/>
    </row>
    <row r="58558" spans="12:20" ht="16.8">
      <c r="L58558" s="404"/>
      <c r="M58558" s="404"/>
      <c r="N58558" s="404"/>
      <c r="O58558" s="404"/>
      <c r="P58558" s="404"/>
      <c r="Q58558" s="404"/>
      <c r="R58558" s="404"/>
      <c r="S58558" s="404"/>
      <c r="T58558" s="404"/>
    </row>
    <row r="58559" spans="12:20" ht="16.8">
      <c r="L58559" s="404"/>
      <c r="M58559" s="404"/>
      <c r="N58559" s="404"/>
      <c r="O58559" s="404"/>
      <c r="P58559" s="404"/>
      <c r="Q58559" s="404"/>
      <c r="R58559" s="404"/>
      <c r="S58559" s="404"/>
      <c r="T58559" s="404"/>
    </row>
    <row r="58560" spans="12:20" ht="16.8">
      <c r="L58560" s="404"/>
      <c r="M58560" s="404"/>
      <c r="N58560" s="404"/>
      <c r="O58560" s="404"/>
      <c r="P58560" s="404"/>
      <c r="Q58560" s="404"/>
      <c r="R58560" s="404"/>
      <c r="S58560" s="404"/>
      <c r="T58560" s="404"/>
    </row>
    <row r="58561" spans="12:20" ht="16.8">
      <c r="L58561" s="404"/>
      <c r="M58561" s="404"/>
      <c r="N58561" s="404"/>
      <c r="O58561" s="404"/>
      <c r="P58561" s="404"/>
      <c r="Q58561" s="404"/>
      <c r="R58561" s="404"/>
      <c r="S58561" s="404"/>
      <c r="T58561" s="404"/>
    </row>
    <row r="58562" spans="12:20" ht="16.8">
      <c r="L58562" s="404"/>
      <c r="M58562" s="404"/>
      <c r="N58562" s="404"/>
      <c r="O58562" s="404"/>
      <c r="P58562" s="404"/>
      <c r="Q58562" s="404"/>
      <c r="R58562" s="404"/>
      <c r="S58562" s="404"/>
      <c r="T58562" s="404"/>
    </row>
    <row r="58563" spans="12:20" ht="16.8">
      <c r="L58563" s="404"/>
      <c r="M58563" s="404"/>
      <c r="N58563" s="404"/>
      <c r="O58563" s="404"/>
      <c r="P58563" s="404"/>
      <c r="Q58563" s="404"/>
      <c r="R58563" s="404"/>
      <c r="S58563" s="404"/>
      <c r="T58563" s="404"/>
    </row>
    <row r="58564" spans="12:20" ht="16.8">
      <c r="L58564" s="404"/>
      <c r="M58564" s="404"/>
      <c r="N58564" s="404"/>
      <c r="O58564" s="404"/>
      <c r="P58564" s="404"/>
      <c r="Q58564" s="404"/>
      <c r="R58564" s="404"/>
      <c r="S58564" s="404"/>
      <c r="T58564" s="404"/>
    </row>
    <row r="58565" spans="12:20" ht="16.8">
      <c r="L58565" s="404"/>
      <c r="M58565" s="404"/>
      <c r="N58565" s="404"/>
      <c r="O58565" s="404"/>
      <c r="P58565" s="404"/>
      <c r="Q58565" s="404"/>
      <c r="R58565" s="404"/>
      <c r="S58565" s="404"/>
      <c r="T58565" s="404"/>
    </row>
    <row r="58566" spans="12:20" ht="16.8">
      <c r="L58566" s="404"/>
      <c r="M58566" s="404"/>
      <c r="N58566" s="404"/>
      <c r="O58566" s="404"/>
      <c r="P58566" s="404"/>
      <c r="Q58566" s="404"/>
      <c r="R58566" s="404"/>
      <c r="S58566" s="404"/>
      <c r="T58566" s="404"/>
    </row>
    <row r="58567" spans="12:20" ht="16.8">
      <c r="L58567" s="404"/>
      <c r="M58567" s="404"/>
      <c r="N58567" s="404"/>
      <c r="O58567" s="404"/>
      <c r="P58567" s="404"/>
      <c r="Q58567" s="404"/>
      <c r="R58567" s="404"/>
      <c r="S58567" s="404"/>
      <c r="T58567" s="404"/>
    </row>
    <row r="58568" spans="12:20" ht="16.8">
      <c r="L58568" s="404"/>
      <c r="M58568" s="404"/>
      <c r="N58568" s="404"/>
      <c r="O58568" s="404"/>
      <c r="P58568" s="404"/>
      <c r="Q58568" s="404"/>
      <c r="R58568" s="404"/>
      <c r="S58568" s="404"/>
      <c r="T58568" s="404"/>
    </row>
    <row r="58569" spans="12:20" ht="16.8">
      <c r="L58569" s="404"/>
      <c r="M58569" s="404"/>
      <c r="N58569" s="404"/>
      <c r="O58569" s="404"/>
      <c r="P58569" s="404"/>
      <c r="Q58569" s="404"/>
      <c r="R58569" s="404"/>
      <c r="S58569" s="404"/>
      <c r="T58569" s="404"/>
    </row>
    <row r="58570" spans="12:20" ht="16.8">
      <c r="L58570" s="404"/>
      <c r="M58570" s="404"/>
      <c r="N58570" s="404"/>
      <c r="O58570" s="404"/>
      <c r="P58570" s="404"/>
      <c r="Q58570" s="404"/>
      <c r="R58570" s="404"/>
      <c r="S58570" s="404"/>
      <c r="T58570" s="404"/>
    </row>
    <row r="58571" spans="12:20" ht="16.8">
      <c r="L58571" s="404"/>
      <c r="M58571" s="404"/>
      <c r="N58571" s="404"/>
      <c r="O58571" s="404"/>
      <c r="P58571" s="404"/>
      <c r="Q58571" s="404"/>
      <c r="R58571" s="404"/>
      <c r="S58571" s="404"/>
      <c r="T58571" s="404"/>
    </row>
    <row r="58572" spans="12:20" ht="16.8">
      <c r="L58572" s="404"/>
      <c r="M58572" s="404"/>
      <c r="N58572" s="404"/>
      <c r="O58572" s="404"/>
      <c r="P58572" s="404"/>
      <c r="Q58572" s="404"/>
      <c r="R58572" s="404"/>
      <c r="S58572" s="404"/>
      <c r="T58572" s="404"/>
    </row>
    <row r="58573" spans="12:20" ht="16.8">
      <c r="L58573" s="404"/>
      <c r="M58573" s="404"/>
      <c r="N58573" s="404"/>
      <c r="O58573" s="404"/>
      <c r="P58573" s="404"/>
      <c r="Q58573" s="404"/>
      <c r="R58573" s="404"/>
      <c r="S58573" s="404"/>
      <c r="T58573" s="404"/>
    </row>
    <row r="58574" spans="12:20" ht="16.8">
      <c r="L58574" s="404"/>
      <c r="M58574" s="404"/>
      <c r="N58574" s="404"/>
      <c r="O58574" s="404"/>
      <c r="P58574" s="404"/>
      <c r="Q58574" s="404"/>
      <c r="R58574" s="404"/>
      <c r="S58574" s="404"/>
      <c r="T58574" s="404"/>
    </row>
    <row r="58575" spans="12:20" ht="16.8">
      <c r="L58575" s="404"/>
      <c r="M58575" s="404"/>
      <c r="N58575" s="404"/>
      <c r="O58575" s="404"/>
      <c r="P58575" s="404"/>
      <c r="Q58575" s="404"/>
      <c r="R58575" s="404"/>
      <c r="S58575" s="404"/>
      <c r="T58575" s="404"/>
    </row>
    <row r="58576" spans="12:20" ht="16.8">
      <c r="L58576" s="404"/>
      <c r="M58576" s="404"/>
      <c r="N58576" s="404"/>
      <c r="O58576" s="404"/>
      <c r="P58576" s="404"/>
      <c r="Q58576" s="404"/>
      <c r="R58576" s="404"/>
      <c r="S58576" s="404"/>
      <c r="T58576" s="404"/>
    </row>
    <row r="58577" spans="12:20" ht="16.8">
      <c r="L58577" s="404"/>
      <c r="M58577" s="404"/>
      <c r="N58577" s="404"/>
      <c r="O58577" s="404"/>
      <c r="P58577" s="404"/>
      <c r="Q58577" s="404"/>
      <c r="R58577" s="404"/>
      <c r="S58577" s="404"/>
      <c r="T58577" s="404"/>
    </row>
    <row r="58578" spans="12:20" ht="16.8">
      <c r="L58578" s="404"/>
      <c r="M58578" s="404"/>
      <c r="N58578" s="404"/>
      <c r="O58578" s="404"/>
      <c r="P58578" s="404"/>
      <c r="Q58578" s="404"/>
      <c r="R58578" s="404"/>
      <c r="S58578" s="404"/>
      <c r="T58578" s="404"/>
    </row>
    <row r="58579" spans="12:20" ht="16.8">
      <c r="L58579" s="404"/>
      <c r="M58579" s="404"/>
      <c r="N58579" s="404"/>
      <c r="O58579" s="404"/>
      <c r="P58579" s="404"/>
      <c r="Q58579" s="404"/>
      <c r="R58579" s="404"/>
      <c r="S58579" s="404"/>
      <c r="T58579" s="404"/>
    </row>
    <row r="58580" spans="12:20" ht="16.8">
      <c r="L58580" s="404"/>
      <c r="M58580" s="404"/>
      <c r="N58580" s="404"/>
      <c r="O58580" s="404"/>
      <c r="P58580" s="404"/>
      <c r="Q58580" s="404"/>
      <c r="R58580" s="404"/>
      <c r="S58580" s="404"/>
      <c r="T58580" s="404"/>
    </row>
    <row r="58581" spans="12:20" ht="16.8">
      <c r="L58581" s="404"/>
      <c r="M58581" s="404"/>
      <c r="N58581" s="404"/>
      <c r="O58581" s="404"/>
      <c r="P58581" s="404"/>
      <c r="Q58581" s="404"/>
      <c r="R58581" s="404"/>
      <c r="S58581" s="404"/>
      <c r="T58581" s="404"/>
    </row>
    <row r="58582" spans="12:20" ht="16.8">
      <c r="L58582" s="404"/>
      <c r="M58582" s="404"/>
      <c r="N58582" s="404"/>
      <c r="O58582" s="404"/>
      <c r="P58582" s="404"/>
      <c r="Q58582" s="404"/>
      <c r="R58582" s="404"/>
      <c r="S58582" s="404"/>
      <c r="T58582" s="404"/>
    </row>
    <row r="58583" spans="12:20" ht="16.8">
      <c r="L58583" s="404"/>
      <c r="M58583" s="404"/>
      <c r="N58583" s="404"/>
      <c r="O58583" s="404"/>
      <c r="P58583" s="404"/>
      <c r="Q58583" s="404"/>
      <c r="R58583" s="404"/>
      <c r="S58583" s="404"/>
      <c r="T58583" s="404"/>
    </row>
    <row r="58584" spans="12:20" ht="16.8">
      <c r="L58584" s="404"/>
      <c r="M58584" s="404"/>
      <c r="N58584" s="404"/>
      <c r="O58584" s="404"/>
      <c r="P58584" s="404"/>
      <c r="Q58584" s="404"/>
      <c r="R58584" s="404"/>
      <c r="S58584" s="404"/>
      <c r="T58584" s="404"/>
    </row>
    <row r="58585" spans="12:20" ht="16.8">
      <c r="L58585" s="404"/>
      <c r="M58585" s="404"/>
      <c r="N58585" s="404"/>
      <c r="O58585" s="404"/>
      <c r="P58585" s="404"/>
      <c r="Q58585" s="404"/>
      <c r="R58585" s="404"/>
      <c r="S58585" s="404"/>
      <c r="T58585" s="404"/>
    </row>
    <row r="58586" spans="12:20" ht="16.8">
      <c r="L58586" s="404"/>
      <c r="M58586" s="404"/>
      <c r="N58586" s="404"/>
      <c r="O58586" s="404"/>
      <c r="P58586" s="404"/>
      <c r="Q58586" s="404"/>
      <c r="R58586" s="404"/>
      <c r="S58586" s="404"/>
      <c r="T58586" s="404"/>
    </row>
    <row r="58587" spans="12:20" ht="16.8">
      <c r="L58587" s="404"/>
      <c r="M58587" s="404"/>
      <c r="N58587" s="404"/>
      <c r="O58587" s="404"/>
      <c r="P58587" s="404"/>
      <c r="Q58587" s="404"/>
      <c r="R58587" s="404"/>
      <c r="S58587" s="404"/>
      <c r="T58587" s="404"/>
    </row>
    <row r="58588" spans="12:20" ht="16.8">
      <c r="L58588" s="404"/>
      <c r="M58588" s="404"/>
      <c r="N58588" s="404"/>
      <c r="O58588" s="404"/>
      <c r="P58588" s="404"/>
      <c r="Q58588" s="404"/>
      <c r="R58588" s="404"/>
      <c r="S58588" s="404"/>
      <c r="T58588" s="404"/>
    </row>
    <row r="58589" spans="12:20" ht="16.8">
      <c r="L58589" s="404"/>
      <c r="M58589" s="404"/>
      <c r="N58589" s="404"/>
      <c r="O58589" s="404"/>
      <c r="P58589" s="404"/>
      <c r="Q58589" s="404"/>
      <c r="R58589" s="404"/>
      <c r="S58589" s="404"/>
      <c r="T58589" s="404"/>
    </row>
    <row r="58590" spans="12:20" ht="16.8">
      <c r="L58590" s="404"/>
      <c r="M58590" s="404"/>
      <c r="N58590" s="404"/>
      <c r="O58590" s="404"/>
      <c r="P58590" s="404"/>
      <c r="Q58590" s="404"/>
      <c r="R58590" s="404"/>
      <c r="S58590" s="404"/>
      <c r="T58590" s="404"/>
    </row>
    <row r="58591" spans="12:20" ht="16.8">
      <c r="L58591" s="404"/>
      <c r="M58591" s="404"/>
      <c r="N58591" s="404"/>
      <c r="O58591" s="404"/>
      <c r="P58591" s="404"/>
      <c r="Q58591" s="404"/>
      <c r="R58591" s="404"/>
      <c r="S58591" s="404"/>
      <c r="T58591" s="404"/>
    </row>
    <row r="58592" spans="12:20" ht="16.8">
      <c r="L58592" s="404"/>
      <c r="M58592" s="404"/>
      <c r="N58592" s="404"/>
      <c r="O58592" s="404"/>
      <c r="P58592" s="404"/>
      <c r="Q58592" s="404"/>
      <c r="R58592" s="404"/>
      <c r="S58592" s="404"/>
      <c r="T58592" s="404"/>
    </row>
    <row r="58593" spans="12:20" ht="16.8">
      <c r="L58593" s="404"/>
      <c r="M58593" s="404"/>
      <c r="N58593" s="404"/>
      <c r="O58593" s="404"/>
      <c r="P58593" s="404"/>
      <c r="Q58593" s="404"/>
      <c r="R58593" s="404"/>
      <c r="S58593" s="404"/>
      <c r="T58593" s="404"/>
    </row>
    <row r="58594" spans="12:20" ht="16.8">
      <c r="L58594" s="404"/>
      <c r="M58594" s="404"/>
      <c r="N58594" s="404"/>
      <c r="O58594" s="404"/>
      <c r="P58594" s="404"/>
      <c r="Q58594" s="404"/>
      <c r="R58594" s="404"/>
      <c r="S58594" s="404"/>
      <c r="T58594" s="404"/>
    </row>
    <row r="58595" spans="12:20" ht="16.8">
      <c r="L58595" s="404"/>
      <c r="M58595" s="404"/>
      <c r="N58595" s="404"/>
      <c r="O58595" s="404"/>
      <c r="P58595" s="404"/>
      <c r="Q58595" s="404"/>
      <c r="R58595" s="404"/>
      <c r="S58595" s="404"/>
      <c r="T58595" s="404"/>
    </row>
    <row r="58596" spans="12:20" ht="16.8">
      <c r="L58596" s="404"/>
      <c r="M58596" s="404"/>
      <c r="N58596" s="404"/>
      <c r="O58596" s="404"/>
      <c r="P58596" s="404"/>
      <c r="Q58596" s="404"/>
      <c r="R58596" s="404"/>
      <c r="S58596" s="404"/>
      <c r="T58596" s="404"/>
    </row>
    <row r="58597" spans="12:20" ht="16.8">
      <c r="L58597" s="404"/>
      <c r="M58597" s="404"/>
      <c r="N58597" s="404"/>
      <c r="O58597" s="404"/>
      <c r="P58597" s="404"/>
      <c r="Q58597" s="404"/>
      <c r="R58597" s="404"/>
      <c r="S58597" s="404"/>
      <c r="T58597" s="404"/>
    </row>
    <row r="58598" spans="12:20" ht="16.8">
      <c r="L58598" s="404"/>
      <c r="M58598" s="404"/>
      <c r="N58598" s="404"/>
      <c r="O58598" s="404"/>
      <c r="P58598" s="404"/>
      <c r="Q58598" s="404"/>
      <c r="R58598" s="404"/>
      <c r="S58598" s="404"/>
      <c r="T58598" s="404"/>
    </row>
    <row r="58599" spans="12:20" ht="16.8">
      <c r="L58599" s="404"/>
      <c r="M58599" s="404"/>
      <c r="N58599" s="404"/>
      <c r="O58599" s="404"/>
      <c r="P58599" s="404"/>
      <c r="Q58599" s="404"/>
      <c r="R58599" s="404"/>
      <c r="S58599" s="404"/>
      <c r="T58599" s="404"/>
    </row>
    <row r="58600" spans="12:20" ht="16.8">
      <c r="L58600" s="404"/>
      <c r="M58600" s="404"/>
      <c r="N58600" s="404"/>
      <c r="O58600" s="404"/>
      <c r="P58600" s="404"/>
      <c r="Q58600" s="404"/>
      <c r="R58600" s="404"/>
      <c r="S58600" s="404"/>
      <c r="T58600" s="404"/>
    </row>
    <row r="58601" spans="12:20" ht="16.8">
      <c r="L58601" s="404"/>
      <c r="M58601" s="404"/>
      <c r="N58601" s="404"/>
      <c r="O58601" s="404"/>
      <c r="P58601" s="404"/>
      <c r="Q58601" s="404"/>
      <c r="R58601" s="404"/>
      <c r="S58601" s="404"/>
      <c r="T58601" s="404"/>
    </row>
    <row r="58602" spans="12:20" ht="16.8">
      <c r="L58602" s="404"/>
      <c r="M58602" s="404"/>
      <c r="N58602" s="404"/>
      <c r="O58602" s="404"/>
      <c r="P58602" s="404"/>
      <c r="Q58602" s="404"/>
      <c r="R58602" s="404"/>
      <c r="S58602" s="404"/>
      <c r="T58602" s="404"/>
    </row>
    <row r="58603" spans="12:20" ht="16.8">
      <c r="L58603" s="404"/>
      <c r="M58603" s="404"/>
      <c r="N58603" s="404"/>
      <c r="O58603" s="404"/>
      <c r="P58603" s="404"/>
      <c r="Q58603" s="404"/>
      <c r="R58603" s="404"/>
      <c r="S58603" s="404"/>
      <c r="T58603" s="404"/>
    </row>
    <row r="58604" spans="12:20" ht="16.8">
      <c r="L58604" s="404"/>
      <c r="M58604" s="404"/>
      <c r="N58604" s="404"/>
      <c r="O58604" s="404"/>
      <c r="P58604" s="404"/>
      <c r="Q58604" s="404"/>
      <c r="R58604" s="404"/>
      <c r="S58604" s="404"/>
      <c r="T58604" s="404"/>
    </row>
    <row r="58605" spans="12:20" ht="16.8">
      <c r="L58605" s="404"/>
      <c r="M58605" s="404"/>
      <c r="N58605" s="404"/>
      <c r="O58605" s="404"/>
      <c r="P58605" s="404"/>
      <c r="Q58605" s="404"/>
      <c r="R58605" s="404"/>
      <c r="S58605" s="404"/>
      <c r="T58605" s="404"/>
    </row>
    <row r="58606" spans="12:20" ht="16.8">
      <c r="L58606" s="404"/>
      <c r="M58606" s="404"/>
      <c r="N58606" s="404"/>
      <c r="O58606" s="404"/>
      <c r="P58606" s="404"/>
      <c r="Q58606" s="404"/>
      <c r="R58606" s="404"/>
      <c r="S58606" s="404"/>
      <c r="T58606" s="404"/>
    </row>
    <row r="58607" spans="12:20" ht="16.8">
      <c r="L58607" s="404"/>
      <c r="M58607" s="404"/>
      <c r="N58607" s="404"/>
      <c r="O58607" s="404"/>
      <c r="P58607" s="404"/>
      <c r="Q58607" s="404"/>
      <c r="R58607" s="404"/>
      <c r="S58607" s="404"/>
      <c r="T58607" s="404"/>
    </row>
    <row r="58608" spans="12:20" ht="16.8">
      <c r="L58608" s="404"/>
      <c r="M58608" s="404"/>
      <c r="N58608" s="404"/>
      <c r="O58608" s="404"/>
      <c r="P58608" s="404"/>
      <c r="Q58608" s="404"/>
      <c r="R58608" s="404"/>
      <c r="S58608" s="404"/>
      <c r="T58608" s="404"/>
    </row>
    <row r="58609" spans="12:20" ht="16.8">
      <c r="L58609" s="404"/>
      <c r="M58609" s="404"/>
      <c r="N58609" s="404"/>
      <c r="O58609" s="404"/>
      <c r="P58609" s="404"/>
      <c r="Q58609" s="404"/>
      <c r="R58609" s="404"/>
      <c r="S58609" s="404"/>
      <c r="T58609" s="404"/>
    </row>
    <row r="58610" spans="12:20" ht="16.8">
      <c r="L58610" s="404"/>
      <c r="M58610" s="404"/>
      <c r="N58610" s="404"/>
      <c r="O58610" s="404"/>
      <c r="P58610" s="404"/>
      <c r="Q58610" s="404"/>
      <c r="R58610" s="404"/>
      <c r="S58610" s="404"/>
      <c r="T58610" s="404"/>
    </row>
    <row r="58611" spans="12:20" ht="16.8">
      <c r="L58611" s="404"/>
      <c r="M58611" s="404"/>
      <c r="N58611" s="404"/>
      <c r="O58611" s="404"/>
      <c r="P58611" s="404"/>
      <c r="Q58611" s="404"/>
      <c r="R58611" s="404"/>
      <c r="S58611" s="404"/>
      <c r="T58611" s="404"/>
    </row>
    <row r="58612" spans="12:20" ht="16.8">
      <c r="L58612" s="404"/>
      <c r="M58612" s="404"/>
      <c r="N58612" s="404"/>
      <c r="O58612" s="404"/>
      <c r="P58612" s="404"/>
      <c r="Q58612" s="404"/>
      <c r="R58612" s="404"/>
      <c r="S58612" s="404"/>
      <c r="T58612" s="404"/>
    </row>
    <row r="58613" spans="12:20" ht="16.8">
      <c r="L58613" s="404"/>
      <c r="M58613" s="404"/>
      <c r="N58613" s="404"/>
      <c r="O58613" s="404"/>
      <c r="P58613" s="404"/>
      <c r="Q58613" s="404"/>
      <c r="R58613" s="404"/>
      <c r="S58613" s="404"/>
      <c r="T58613" s="404"/>
    </row>
    <row r="58614" spans="12:20" ht="16.8">
      <c r="L58614" s="404"/>
      <c r="M58614" s="404"/>
      <c r="N58614" s="404"/>
      <c r="O58614" s="404"/>
      <c r="P58614" s="404"/>
      <c r="Q58614" s="404"/>
      <c r="R58614" s="404"/>
      <c r="S58614" s="404"/>
      <c r="T58614" s="404"/>
    </row>
    <row r="58615" spans="12:20" ht="16.8">
      <c r="L58615" s="404"/>
      <c r="M58615" s="404"/>
      <c r="N58615" s="404"/>
      <c r="O58615" s="404"/>
      <c r="P58615" s="404"/>
      <c r="Q58615" s="404"/>
      <c r="R58615" s="404"/>
      <c r="S58615" s="404"/>
      <c r="T58615" s="404"/>
    </row>
    <row r="58616" spans="12:20" ht="16.8">
      <c r="L58616" s="404"/>
      <c r="M58616" s="404"/>
      <c r="N58616" s="404"/>
      <c r="O58616" s="404"/>
      <c r="P58616" s="404"/>
      <c r="Q58616" s="404"/>
      <c r="R58616" s="404"/>
      <c r="S58616" s="404"/>
      <c r="T58616" s="404"/>
    </row>
    <row r="58617" spans="12:20" ht="16.8">
      <c r="L58617" s="404"/>
      <c r="M58617" s="404"/>
      <c r="N58617" s="404"/>
      <c r="O58617" s="404"/>
      <c r="P58617" s="404"/>
      <c r="Q58617" s="404"/>
      <c r="R58617" s="404"/>
      <c r="S58617" s="404"/>
      <c r="T58617" s="404"/>
    </row>
    <row r="58618" spans="12:20" ht="16.8">
      <c r="L58618" s="404"/>
      <c r="M58618" s="404"/>
      <c r="N58618" s="404"/>
      <c r="O58618" s="404"/>
      <c r="P58618" s="404"/>
      <c r="Q58618" s="404"/>
      <c r="R58618" s="404"/>
      <c r="S58618" s="404"/>
      <c r="T58618" s="404"/>
    </row>
    <row r="58619" spans="12:20" ht="16.8">
      <c r="L58619" s="404"/>
      <c r="M58619" s="404"/>
      <c r="N58619" s="404"/>
      <c r="O58619" s="404"/>
      <c r="P58619" s="404"/>
      <c r="Q58619" s="404"/>
      <c r="R58619" s="404"/>
      <c r="S58619" s="404"/>
      <c r="T58619" s="404"/>
    </row>
    <row r="58620" spans="12:20" ht="16.8">
      <c r="L58620" s="404"/>
      <c r="M58620" s="404"/>
      <c r="N58620" s="404"/>
      <c r="O58620" s="404"/>
      <c r="P58620" s="404"/>
      <c r="Q58620" s="404"/>
      <c r="R58620" s="404"/>
      <c r="S58620" s="404"/>
      <c r="T58620" s="404"/>
    </row>
    <row r="58621" spans="12:20" ht="16.8">
      <c r="L58621" s="404"/>
      <c r="M58621" s="404"/>
      <c r="N58621" s="404"/>
      <c r="O58621" s="404"/>
      <c r="P58621" s="404"/>
      <c r="Q58621" s="404"/>
      <c r="R58621" s="404"/>
      <c r="S58621" s="404"/>
      <c r="T58621" s="404"/>
    </row>
    <row r="58622" spans="12:20" ht="16.8">
      <c r="L58622" s="404"/>
      <c r="M58622" s="404"/>
      <c r="N58622" s="404"/>
      <c r="O58622" s="404"/>
      <c r="P58622" s="404"/>
      <c r="Q58622" s="404"/>
      <c r="R58622" s="404"/>
      <c r="S58622" s="404"/>
      <c r="T58622" s="404"/>
    </row>
    <row r="58623" spans="12:20" ht="16.8">
      <c r="L58623" s="404"/>
      <c r="M58623" s="404"/>
      <c r="N58623" s="404"/>
      <c r="O58623" s="404"/>
      <c r="P58623" s="404"/>
      <c r="Q58623" s="404"/>
      <c r="R58623" s="404"/>
      <c r="S58623" s="404"/>
      <c r="T58623" s="404"/>
    </row>
    <row r="58624" spans="12:20" ht="16.8">
      <c r="L58624" s="404"/>
      <c r="M58624" s="404"/>
      <c r="N58624" s="404"/>
      <c r="O58624" s="404"/>
      <c r="P58624" s="404"/>
      <c r="Q58624" s="404"/>
      <c r="R58624" s="404"/>
      <c r="S58624" s="404"/>
      <c r="T58624" s="404"/>
    </row>
    <row r="58625" spans="12:20" ht="16.8">
      <c r="L58625" s="404"/>
      <c r="M58625" s="404"/>
      <c r="N58625" s="404"/>
      <c r="O58625" s="404"/>
      <c r="P58625" s="404"/>
      <c r="Q58625" s="404"/>
      <c r="R58625" s="404"/>
      <c r="S58625" s="404"/>
      <c r="T58625" s="404"/>
    </row>
    <row r="58626" spans="12:20" ht="16.8">
      <c r="L58626" s="404"/>
      <c r="M58626" s="404"/>
      <c r="N58626" s="404"/>
      <c r="O58626" s="404"/>
      <c r="P58626" s="404"/>
      <c r="Q58626" s="404"/>
      <c r="R58626" s="404"/>
      <c r="S58626" s="404"/>
      <c r="T58626" s="404"/>
    </row>
    <row r="58627" spans="12:20" ht="16.8">
      <c r="L58627" s="404"/>
      <c r="M58627" s="404"/>
      <c r="N58627" s="404"/>
      <c r="O58627" s="404"/>
      <c r="P58627" s="404"/>
      <c r="Q58627" s="404"/>
      <c r="R58627" s="404"/>
      <c r="S58627" s="404"/>
      <c r="T58627" s="404"/>
    </row>
    <row r="58628" spans="12:20" ht="16.8">
      <c r="L58628" s="404"/>
      <c r="M58628" s="404"/>
      <c r="N58628" s="404"/>
      <c r="O58628" s="404"/>
      <c r="P58628" s="404"/>
      <c r="Q58628" s="404"/>
      <c r="R58628" s="404"/>
      <c r="S58628" s="404"/>
      <c r="T58628" s="404"/>
    </row>
    <row r="58629" spans="12:20" ht="16.8">
      <c r="L58629" s="404"/>
      <c r="M58629" s="404"/>
      <c r="N58629" s="404"/>
      <c r="O58629" s="404"/>
      <c r="P58629" s="404"/>
      <c r="Q58629" s="404"/>
      <c r="R58629" s="404"/>
      <c r="S58629" s="404"/>
      <c r="T58629" s="404"/>
    </row>
    <row r="58630" spans="12:20" ht="16.8">
      <c r="L58630" s="404"/>
      <c r="M58630" s="404"/>
      <c r="N58630" s="404"/>
      <c r="O58630" s="404"/>
      <c r="P58630" s="404"/>
      <c r="Q58630" s="404"/>
      <c r="R58630" s="404"/>
      <c r="S58630" s="404"/>
      <c r="T58630" s="404"/>
    </row>
    <row r="58631" spans="12:20" ht="16.8">
      <c r="L58631" s="404"/>
      <c r="M58631" s="404"/>
      <c r="N58631" s="404"/>
      <c r="O58631" s="404"/>
      <c r="P58631" s="404"/>
      <c r="Q58631" s="404"/>
      <c r="R58631" s="404"/>
      <c r="S58631" s="404"/>
      <c r="T58631" s="404"/>
    </row>
    <row r="58632" spans="12:20" ht="16.8">
      <c r="L58632" s="404"/>
      <c r="M58632" s="404"/>
      <c r="N58632" s="404"/>
      <c r="O58632" s="404"/>
      <c r="P58632" s="404"/>
      <c r="Q58632" s="404"/>
      <c r="R58632" s="404"/>
      <c r="S58632" s="404"/>
      <c r="T58632" s="404"/>
    </row>
    <row r="58633" spans="12:20" ht="16.8">
      <c r="L58633" s="404"/>
      <c r="M58633" s="404"/>
      <c r="N58633" s="404"/>
      <c r="O58633" s="404"/>
      <c r="P58633" s="404"/>
      <c r="Q58633" s="404"/>
      <c r="R58633" s="404"/>
      <c r="S58633" s="404"/>
      <c r="T58633" s="404"/>
    </row>
    <row r="58634" spans="12:20" ht="16.8">
      <c r="L58634" s="404"/>
      <c r="M58634" s="404"/>
      <c r="N58634" s="404"/>
      <c r="O58634" s="404"/>
      <c r="P58634" s="404"/>
      <c r="Q58634" s="404"/>
      <c r="R58634" s="404"/>
      <c r="S58634" s="404"/>
      <c r="T58634" s="404"/>
    </row>
    <row r="58635" spans="12:20" ht="16.8">
      <c r="L58635" s="404"/>
      <c r="M58635" s="404"/>
      <c r="N58635" s="404"/>
      <c r="O58635" s="404"/>
      <c r="P58635" s="404"/>
      <c r="Q58635" s="404"/>
      <c r="R58635" s="404"/>
      <c r="S58635" s="404"/>
      <c r="T58635" s="404"/>
    </row>
    <row r="58636" spans="12:20" ht="16.8">
      <c r="L58636" s="404"/>
      <c r="M58636" s="404"/>
      <c r="N58636" s="404"/>
      <c r="O58636" s="404"/>
      <c r="P58636" s="404"/>
      <c r="Q58636" s="404"/>
      <c r="R58636" s="404"/>
      <c r="S58636" s="404"/>
      <c r="T58636" s="404"/>
    </row>
    <row r="58637" spans="12:20" ht="16.8">
      <c r="L58637" s="404"/>
      <c r="M58637" s="404"/>
      <c r="N58637" s="404"/>
      <c r="O58637" s="404"/>
      <c r="P58637" s="404"/>
      <c r="Q58637" s="404"/>
      <c r="R58637" s="404"/>
      <c r="S58637" s="404"/>
      <c r="T58637" s="404"/>
    </row>
    <row r="58638" spans="12:20" ht="16.8">
      <c r="L58638" s="404"/>
      <c r="M58638" s="404"/>
      <c r="N58638" s="404"/>
      <c r="O58638" s="404"/>
      <c r="P58638" s="404"/>
      <c r="Q58638" s="404"/>
      <c r="R58638" s="404"/>
      <c r="S58638" s="404"/>
      <c r="T58638" s="404"/>
    </row>
    <row r="58639" spans="12:20" ht="16.8">
      <c r="L58639" s="404"/>
      <c r="M58639" s="404"/>
      <c r="N58639" s="404"/>
      <c r="O58639" s="404"/>
      <c r="P58639" s="404"/>
      <c r="Q58639" s="404"/>
      <c r="R58639" s="404"/>
      <c r="S58639" s="404"/>
      <c r="T58639" s="404"/>
    </row>
    <row r="58640" spans="12:20" ht="16.8">
      <c r="L58640" s="404"/>
      <c r="M58640" s="404"/>
      <c r="N58640" s="404"/>
      <c r="O58640" s="404"/>
      <c r="P58640" s="404"/>
      <c r="Q58640" s="404"/>
      <c r="R58640" s="404"/>
      <c r="S58640" s="404"/>
      <c r="T58640" s="404"/>
    </row>
    <row r="58641" spans="12:20" ht="16.8">
      <c r="L58641" s="404"/>
      <c r="M58641" s="404"/>
      <c r="N58641" s="404"/>
      <c r="O58641" s="404"/>
      <c r="P58641" s="404"/>
      <c r="Q58641" s="404"/>
      <c r="R58641" s="404"/>
      <c r="S58641" s="404"/>
      <c r="T58641" s="404"/>
    </row>
    <row r="58642" spans="12:20" ht="16.8">
      <c r="L58642" s="404"/>
      <c r="M58642" s="404"/>
      <c r="N58642" s="404"/>
      <c r="O58642" s="404"/>
      <c r="P58642" s="404"/>
      <c r="Q58642" s="404"/>
      <c r="R58642" s="404"/>
      <c r="S58642" s="404"/>
      <c r="T58642" s="404"/>
    </row>
    <row r="58643" spans="12:20" ht="16.8">
      <c r="L58643" s="404"/>
      <c r="M58643" s="404"/>
      <c r="N58643" s="404"/>
      <c r="O58643" s="404"/>
      <c r="P58643" s="404"/>
      <c r="Q58643" s="404"/>
      <c r="R58643" s="404"/>
      <c r="S58643" s="404"/>
      <c r="T58643" s="404"/>
    </row>
    <row r="58644" spans="12:20" ht="16.8">
      <c r="L58644" s="404"/>
      <c r="M58644" s="404"/>
      <c r="N58644" s="404"/>
      <c r="O58644" s="404"/>
      <c r="P58644" s="404"/>
      <c r="Q58644" s="404"/>
      <c r="R58644" s="404"/>
      <c r="S58644" s="404"/>
      <c r="T58644" s="404"/>
    </row>
    <row r="58645" spans="12:20" ht="16.8">
      <c r="L58645" s="404"/>
      <c r="M58645" s="404"/>
      <c r="N58645" s="404"/>
      <c r="O58645" s="404"/>
      <c r="P58645" s="404"/>
      <c r="Q58645" s="404"/>
      <c r="R58645" s="404"/>
      <c r="S58645" s="404"/>
      <c r="T58645" s="404"/>
    </row>
    <row r="58646" spans="12:20" ht="16.8">
      <c r="L58646" s="404"/>
      <c r="M58646" s="404"/>
      <c r="N58646" s="404"/>
      <c r="O58646" s="404"/>
      <c r="P58646" s="404"/>
      <c r="Q58646" s="404"/>
      <c r="R58646" s="404"/>
      <c r="S58646" s="404"/>
      <c r="T58646" s="404"/>
    </row>
    <row r="58647" spans="12:20" ht="16.8">
      <c r="L58647" s="404"/>
      <c r="M58647" s="404"/>
      <c r="N58647" s="404"/>
      <c r="O58647" s="404"/>
      <c r="P58647" s="404"/>
      <c r="Q58647" s="404"/>
      <c r="R58647" s="404"/>
      <c r="S58647" s="404"/>
      <c r="T58647" s="404"/>
    </row>
    <row r="58648" spans="12:20" ht="16.8">
      <c r="L58648" s="404"/>
      <c r="M58648" s="404"/>
      <c r="N58648" s="404"/>
      <c r="O58648" s="404"/>
      <c r="P58648" s="404"/>
      <c r="Q58648" s="404"/>
      <c r="R58648" s="404"/>
      <c r="S58648" s="404"/>
      <c r="T58648" s="404"/>
    </row>
    <row r="58649" spans="12:20" ht="16.8">
      <c r="L58649" s="404"/>
      <c r="M58649" s="404"/>
      <c r="N58649" s="404"/>
      <c r="O58649" s="404"/>
      <c r="P58649" s="404"/>
      <c r="Q58649" s="404"/>
      <c r="R58649" s="404"/>
      <c r="S58649" s="404"/>
      <c r="T58649" s="404"/>
    </row>
    <row r="58650" spans="12:20" ht="16.8">
      <c r="L58650" s="404"/>
      <c r="M58650" s="404"/>
      <c r="N58650" s="404"/>
      <c r="O58650" s="404"/>
      <c r="P58650" s="404"/>
      <c r="Q58650" s="404"/>
      <c r="R58650" s="404"/>
      <c r="S58650" s="404"/>
      <c r="T58650" s="404"/>
    </row>
    <row r="58651" spans="12:20" ht="16.8">
      <c r="L58651" s="404"/>
      <c r="M58651" s="404"/>
      <c r="N58651" s="404"/>
      <c r="O58651" s="404"/>
      <c r="P58651" s="404"/>
      <c r="Q58651" s="404"/>
      <c r="R58651" s="404"/>
      <c r="S58651" s="404"/>
      <c r="T58651" s="404"/>
    </row>
    <row r="58652" spans="12:20" ht="16.8">
      <c r="L58652" s="404"/>
      <c r="M58652" s="404"/>
      <c r="N58652" s="404"/>
      <c r="O58652" s="404"/>
      <c r="P58652" s="404"/>
      <c r="Q58652" s="404"/>
      <c r="R58652" s="404"/>
      <c r="S58652" s="404"/>
      <c r="T58652" s="404"/>
    </row>
    <row r="58653" spans="12:20" ht="16.8">
      <c r="L58653" s="404"/>
      <c r="M58653" s="404"/>
      <c r="N58653" s="404"/>
      <c r="O58653" s="404"/>
      <c r="P58653" s="404"/>
      <c r="Q58653" s="404"/>
      <c r="R58653" s="404"/>
      <c r="S58653" s="404"/>
      <c r="T58653" s="404"/>
    </row>
    <row r="58654" spans="12:20" ht="16.8">
      <c r="L58654" s="404"/>
      <c r="M58654" s="404"/>
      <c r="N58654" s="404"/>
      <c r="O58654" s="404"/>
      <c r="P58654" s="404"/>
      <c r="Q58654" s="404"/>
      <c r="R58654" s="404"/>
      <c r="S58654" s="404"/>
      <c r="T58654" s="404"/>
    </row>
    <row r="58655" spans="12:20" ht="16.8">
      <c r="L58655" s="404"/>
      <c r="M58655" s="404"/>
      <c r="N58655" s="404"/>
      <c r="O58655" s="404"/>
      <c r="P58655" s="404"/>
      <c r="Q58655" s="404"/>
      <c r="R58655" s="404"/>
      <c r="S58655" s="404"/>
      <c r="T58655" s="404"/>
    </row>
    <row r="58656" spans="12:20" ht="16.8">
      <c r="L58656" s="404"/>
      <c r="M58656" s="404"/>
      <c r="N58656" s="404"/>
      <c r="O58656" s="404"/>
      <c r="P58656" s="404"/>
      <c r="Q58656" s="404"/>
      <c r="R58656" s="404"/>
      <c r="S58656" s="404"/>
      <c r="T58656" s="404"/>
    </row>
    <row r="58657" spans="12:20" ht="16.8">
      <c r="L58657" s="404"/>
      <c r="M58657" s="404"/>
      <c r="N58657" s="404"/>
      <c r="O58657" s="404"/>
      <c r="P58657" s="404"/>
      <c r="Q58657" s="404"/>
      <c r="R58657" s="404"/>
      <c r="S58657" s="404"/>
      <c r="T58657" s="404"/>
    </row>
    <row r="58658" spans="12:20" ht="16.8">
      <c r="L58658" s="404"/>
      <c r="M58658" s="404"/>
      <c r="N58658" s="404"/>
      <c r="O58658" s="404"/>
      <c r="P58658" s="404"/>
      <c r="Q58658" s="404"/>
      <c r="R58658" s="404"/>
      <c r="S58658" s="404"/>
      <c r="T58658" s="404"/>
    </row>
    <row r="58659" spans="12:20" ht="16.8">
      <c r="L58659" s="404"/>
      <c r="M58659" s="404"/>
      <c r="N58659" s="404"/>
      <c r="O58659" s="404"/>
      <c r="P58659" s="404"/>
      <c r="Q58659" s="404"/>
      <c r="R58659" s="404"/>
      <c r="S58659" s="404"/>
      <c r="T58659" s="404"/>
    </row>
    <row r="58660" spans="12:20" ht="16.8">
      <c r="L58660" s="404"/>
      <c r="M58660" s="404"/>
      <c r="N58660" s="404"/>
      <c r="O58660" s="404"/>
      <c r="P58660" s="404"/>
      <c r="Q58660" s="404"/>
      <c r="R58660" s="404"/>
      <c r="S58660" s="404"/>
      <c r="T58660" s="404"/>
    </row>
    <row r="58661" spans="12:20" ht="16.8">
      <c r="L58661" s="404"/>
      <c r="M58661" s="404"/>
      <c r="N58661" s="404"/>
      <c r="O58661" s="404"/>
      <c r="P58661" s="404"/>
      <c r="Q58661" s="404"/>
      <c r="R58661" s="404"/>
      <c r="S58661" s="404"/>
      <c r="T58661" s="404"/>
    </row>
    <row r="58662" spans="12:20" ht="16.8">
      <c r="L58662" s="404"/>
      <c r="M58662" s="404"/>
      <c r="N58662" s="404"/>
      <c r="O58662" s="404"/>
      <c r="P58662" s="404"/>
      <c r="Q58662" s="404"/>
      <c r="R58662" s="404"/>
      <c r="S58662" s="404"/>
      <c r="T58662" s="404"/>
    </row>
    <row r="58663" spans="12:20" ht="16.8">
      <c r="L58663" s="404"/>
      <c r="M58663" s="404"/>
      <c r="N58663" s="404"/>
      <c r="O58663" s="404"/>
      <c r="P58663" s="404"/>
      <c r="Q58663" s="404"/>
      <c r="R58663" s="404"/>
      <c r="S58663" s="404"/>
      <c r="T58663" s="404"/>
    </row>
    <row r="58664" spans="12:20" ht="16.8">
      <c r="L58664" s="404"/>
      <c r="M58664" s="404"/>
      <c r="N58664" s="404"/>
      <c r="O58664" s="404"/>
      <c r="P58664" s="404"/>
      <c r="Q58664" s="404"/>
      <c r="R58664" s="404"/>
      <c r="S58664" s="404"/>
      <c r="T58664" s="404"/>
    </row>
    <row r="58665" spans="12:20" ht="16.8">
      <c r="L58665" s="404"/>
      <c r="M58665" s="404"/>
      <c r="N58665" s="404"/>
      <c r="O58665" s="404"/>
      <c r="P58665" s="404"/>
      <c r="Q58665" s="404"/>
      <c r="R58665" s="404"/>
      <c r="S58665" s="404"/>
      <c r="T58665" s="404"/>
    </row>
    <row r="58666" spans="12:20" ht="16.8">
      <c r="L58666" s="404"/>
      <c r="M58666" s="404"/>
      <c r="N58666" s="404"/>
      <c r="O58666" s="404"/>
      <c r="P58666" s="404"/>
      <c r="Q58666" s="404"/>
      <c r="R58666" s="404"/>
      <c r="S58666" s="404"/>
      <c r="T58666" s="404"/>
    </row>
    <row r="58667" spans="12:20" ht="16.8">
      <c r="L58667" s="404"/>
      <c r="M58667" s="404"/>
      <c r="N58667" s="404"/>
      <c r="O58667" s="404"/>
      <c r="P58667" s="404"/>
      <c r="Q58667" s="404"/>
      <c r="R58667" s="404"/>
      <c r="S58667" s="404"/>
      <c r="T58667" s="404"/>
    </row>
    <row r="58668" spans="12:20" ht="16.8">
      <c r="L58668" s="404"/>
      <c r="M58668" s="404"/>
      <c r="N58668" s="404"/>
      <c r="O58668" s="404"/>
      <c r="P58668" s="404"/>
      <c r="Q58668" s="404"/>
      <c r="R58668" s="404"/>
      <c r="S58668" s="404"/>
      <c r="T58668" s="404"/>
    </row>
    <row r="58669" spans="12:20" ht="16.8">
      <c r="L58669" s="404"/>
      <c r="M58669" s="404"/>
      <c r="N58669" s="404"/>
      <c r="O58669" s="404"/>
      <c r="P58669" s="404"/>
      <c r="Q58669" s="404"/>
      <c r="R58669" s="404"/>
      <c r="S58669" s="404"/>
      <c r="T58669" s="404"/>
    </row>
    <row r="58670" spans="12:20" ht="16.8">
      <c r="L58670" s="404"/>
      <c r="M58670" s="404"/>
      <c r="N58670" s="404"/>
      <c r="O58670" s="404"/>
      <c r="P58670" s="404"/>
      <c r="Q58670" s="404"/>
      <c r="R58670" s="404"/>
      <c r="S58670" s="404"/>
      <c r="T58670" s="404"/>
    </row>
    <row r="58671" spans="12:20" ht="16.8">
      <c r="L58671" s="404"/>
      <c r="M58671" s="404"/>
      <c r="N58671" s="404"/>
      <c r="O58671" s="404"/>
      <c r="P58671" s="404"/>
      <c r="Q58671" s="404"/>
      <c r="R58671" s="404"/>
      <c r="S58671" s="404"/>
      <c r="T58671" s="404"/>
    </row>
    <row r="58672" spans="12:20" ht="16.8">
      <c r="L58672" s="404"/>
      <c r="M58672" s="404"/>
      <c r="N58672" s="404"/>
      <c r="O58672" s="404"/>
      <c r="P58672" s="404"/>
      <c r="Q58672" s="404"/>
      <c r="R58672" s="404"/>
      <c r="S58672" s="404"/>
      <c r="T58672" s="404"/>
    </row>
    <row r="58673" spans="12:20" ht="16.8">
      <c r="L58673" s="404"/>
      <c r="M58673" s="404"/>
      <c r="N58673" s="404"/>
      <c r="O58673" s="404"/>
      <c r="P58673" s="404"/>
      <c r="Q58673" s="404"/>
      <c r="R58673" s="404"/>
      <c r="S58673" s="404"/>
      <c r="T58673" s="404"/>
    </row>
    <row r="58674" spans="12:20" ht="16.8">
      <c r="L58674" s="404"/>
      <c r="M58674" s="404"/>
      <c r="N58674" s="404"/>
      <c r="O58674" s="404"/>
      <c r="P58674" s="404"/>
      <c r="Q58674" s="404"/>
      <c r="R58674" s="404"/>
      <c r="S58674" s="404"/>
      <c r="T58674" s="404"/>
    </row>
    <row r="58675" spans="12:20" ht="16.8">
      <c r="L58675" s="404"/>
      <c r="M58675" s="404"/>
      <c r="N58675" s="404"/>
      <c r="O58675" s="404"/>
      <c r="P58675" s="404"/>
      <c r="Q58675" s="404"/>
      <c r="R58675" s="404"/>
      <c r="S58675" s="404"/>
      <c r="T58675" s="404"/>
    </row>
    <row r="58676" spans="12:20" ht="16.8">
      <c r="L58676" s="404"/>
      <c r="M58676" s="404"/>
      <c r="N58676" s="404"/>
      <c r="O58676" s="404"/>
      <c r="P58676" s="404"/>
      <c r="Q58676" s="404"/>
      <c r="R58676" s="404"/>
      <c r="S58676" s="404"/>
      <c r="T58676" s="404"/>
    </row>
    <row r="58677" spans="12:20" ht="16.8">
      <c r="L58677" s="404"/>
      <c r="M58677" s="404"/>
      <c r="N58677" s="404"/>
      <c r="O58677" s="404"/>
      <c r="P58677" s="404"/>
      <c r="Q58677" s="404"/>
      <c r="R58677" s="404"/>
      <c r="S58677" s="404"/>
      <c r="T58677" s="404"/>
    </row>
    <row r="58678" spans="12:20" ht="16.8">
      <c r="L58678" s="404"/>
      <c r="M58678" s="404"/>
      <c r="N58678" s="404"/>
      <c r="O58678" s="404"/>
      <c r="P58678" s="404"/>
      <c r="Q58678" s="404"/>
      <c r="R58678" s="404"/>
      <c r="S58678" s="404"/>
      <c r="T58678" s="404"/>
    </row>
    <row r="58679" spans="12:20" ht="16.8">
      <c r="L58679" s="404"/>
      <c r="M58679" s="404"/>
      <c r="N58679" s="404"/>
      <c r="O58679" s="404"/>
      <c r="P58679" s="404"/>
      <c r="Q58679" s="404"/>
      <c r="R58679" s="404"/>
      <c r="S58679" s="404"/>
      <c r="T58679" s="404"/>
    </row>
    <row r="58680" spans="12:20" ht="16.8">
      <c r="L58680" s="404"/>
      <c r="M58680" s="404"/>
      <c r="N58680" s="404"/>
      <c r="O58680" s="404"/>
      <c r="P58680" s="404"/>
      <c r="Q58680" s="404"/>
      <c r="R58680" s="404"/>
      <c r="S58680" s="404"/>
      <c r="T58680" s="404"/>
    </row>
    <row r="58681" spans="12:20" ht="16.8">
      <c r="L58681" s="404"/>
      <c r="M58681" s="404"/>
      <c r="N58681" s="404"/>
      <c r="O58681" s="404"/>
      <c r="P58681" s="404"/>
      <c r="Q58681" s="404"/>
      <c r="R58681" s="404"/>
      <c r="S58681" s="404"/>
      <c r="T58681" s="404"/>
    </row>
    <row r="58682" spans="12:20" ht="16.8">
      <c r="L58682" s="404"/>
      <c r="M58682" s="404"/>
      <c r="N58682" s="404"/>
      <c r="O58682" s="404"/>
      <c r="P58682" s="404"/>
      <c r="Q58682" s="404"/>
      <c r="R58682" s="404"/>
      <c r="S58682" s="404"/>
      <c r="T58682" s="404"/>
    </row>
    <row r="58683" spans="12:20" ht="16.8">
      <c r="L58683" s="404"/>
      <c r="M58683" s="404"/>
      <c r="N58683" s="404"/>
      <c r="O58683" s="404"/>
      <c r="P58683" s="404"/>
      <c r="Q58683" s="404"/>
      <c r="R58683" s="404"/>
      <c r="S58683" s="404"/>
      <c r="T58683" s="404"/>
    </row>
    <row r="58684" spans="12:20" ht="16.8">
      <c r="L58684" s="404"/>
      <c r="M58684" s="404"/>
      <c r="N58684" s="404"/>
      <c r="O58684" s="404"/>
      <c r="P58684" s="404"/>
      <c r="Q58684" s="404"/>
      <c r="R58684" s="404"/>
      <c r="S58684" s="404"/>
      <c r="T58684" s="404"/>
    </row>
    <row r="58685" spans="12:20" ht="16.8">
      <c r="L58685" s="404"/>
      <c r="M58685" s="404"/>
      <c r="N58685" s="404"/>
      <c r="O58685" s="404"/>
      <c r="P58685" s="404"/>
      <c r="Q58685" s="404"/>
      <c r="R58685" s="404"/>
      <c r="S58685" s="404"/>
      <c r="T58685" s="404"/>
    </row>
    <row r="58686" spans="12:20" ht="16.8">
      <c r="L58686" s="404"/>
      <c r="M58686" s="404"/>
      <c r="N58686" s="404"/>
      <c r="O58686" s="404"/>
      <c r="P58686" s="404"/>
      <c r="Q58686" s="404"/>
      <c r="R58686" s="404"/>
      <c r="S58686" s="404"/>
      <c r="T58686" s="404"/>
    </row>
    <row r="58687" spans="12:20" ht="16.8">
      <c r="L58687" s="404"/>
      <c r="M58687" s="404"/>
      <c r="N58687" s="404"/>
      <c r="O58687" s="404"/>
      <c r="P58687" s="404"/>
      <c r="Q58687" s="404"/>
      <c r="R58687" s="404"/>
      <c r="S58687" s="404"/>
      <c r="T58687" s="404"/>
    </row>
    <row r="58688" spans="12:20" ht="16.8">
      <c r="L58688" s="404"/>
      <c r="M58688" s="404"/>
      <c r="N58688" s="404"/>
      <c r="O58688" s="404"/>
      <c r="P58688" s="404"/>
      <c r="Q58688" s="404"/>
      <c r="R58688" s="404"/>
      <c r="S58688" s="404"/>
      <c r="T58688" s="404"/>
    </row>
    <row r="58689" spans="12:20" ht="16.8">
      <c r="L58689" s="404"/>
      <c r="M58689" s="404"/>
      <c r="N58689" s="404"/>
      <c r="O58689" s="404"/>
      <c r="P58689" s="404"/>
      <c r="Q58689" s="404"/>
      <c r="R58689" s="404"/>
      <c r="S58689" s="404"/>
      <c r="T58689" s="404"/>
    </row>
    <row r="58690" spans="12:20" ht="16.8">
      <c r="L58690" s="404"/>
      <c r="M58690" s="404"/>
      <c r="N58690" s="404"/>
      <c r="O58690" s="404"/>
      <c r="P58690" s="404"/>
      <c r="Q58690" s="404"/>
      <c r="R58690" s="404"/>
      <c r="S58690" s="404"/>
      <c r="T58690" s="404"/>
    </row>
    <row r="58691" spans="12:20" ht="16.8">
      <c r="L58691" s="404"/>
      <c r="M58691" s="404"/>
      <c r="N58691" s="404"/>
      <c r="O58691" s="404"/>
      <c r="P58691" s="404"/>
      <c r="Q58691" s="404"/>
      <c r="R58691" s="404"/>
      <c r="S58691" s="404"/>
      <c r="T58691" s="404"/>
    </row>
    <row r="58692" spans="12:20" ht="16.8">
      <c r="L58692" s="404"/>
      <c r="M58692" s="404"/>
      <c r="N58692" s="404"/>
      <c r="O58692" s="404"/>
      <c r="P58692" s="404"/>
      <c r="Q58692" s="404"/>
      <c r="R58692" s="404"/>
      <c r="S58692" s="404"/>
      <c r="T58692" s="404"/>
    </row>
    <row r="58693" spans="12:20" ht="16.8">
      <c r="L58693" s="404"/>
      <c r="M58693" s="404"/>
      <c r="N58693" s="404"/>
      <c r="O58693" s="404"/>
      <c r="P58693" s="404"/>
      <c r="Q58693" s="404"/>
      <c r="R58693" s="404"/>
      <c r="S58693" s="404"/>
      <c r="T58693" s="404"/>
    </row>
    <row r="58694" spans="12:20" ht="16.8">
      <c r="L58694" s="404"/>
      <c r="M58694" s="404"/>
      <c r="N58694" s="404"/>
      <c r="O58694" s="404"/>
      <c r="P58694" s="404"/>
      <c r="Q58694" s="404"/>
      <c r="R58694" s="404"/>
      <c r="S58694" s="404"/>
      <c r="T58694" s="404"/>
    </row>
    <row r="58695" spans="12:20" ht="16.8">
      <c r="L58695" s="404"/>
      <c r="M58695" s="404"/>
      <c r="N58695" s="404"/>
      <c r="O58695" s="404"/>
      <c r="P58695" s="404"/>
      <c r="Q58695" s="404"/>
      <c r="R58695" s="404"/>
      <c r="S58695" s="404"/>
      <c r="T58695" s="404"/>
    </row>
    <row r="58696" spans="12:20" ht="16.8">
      <c r="L58696" s="404"/>
      <c r="M58696" s="404"/>
      <c r="N58696" s="404"/>
      <c r="O58696" s="404"/>
      <c r="P58696" s="404"/>
      <c r="Q58696" s="404"/>
      <c r="R58696" s="404"/>
      <c r="S58696" s="404"/>
      <c r="T58696" s="404"/>
    </row>
    <row r="58697" spans="12:20" ht="16.8">
      <c r="L58697" s="404"/>
      <c r="M58697" s="404"/>
      <c r="N58697" s="404"/>
      <c r="O58697" s="404"/>
      <c r="P58697" s="404"/>
      <c r="Q58697" s="404"/>
      <c r="R58697" s="404"/>
      <c r="S58697" s="404"/>
      <c r="T58697" s="404"/>
    </row>
    <row r="58698" spans="12:20" ht="16.8">
      <c r="L58698" s="404"/>
      <c r="M58698" s="404"/>
      <c r="N58698" s="404"/>
      <c r="O58698" s="404"/>
      <c r="P58698" s="404"/>
      <c r="Q58698" s="404"/>
      <c r="R58698" s="404"/>
      <c r="S58698" s="404"/>
      <c r="T58698" s="404"/>
    </row>
    <row r="58699" spans="12:20" ht="16.8">
      <c r="L58699" s="404"/>
      <c r="M58699" s="404"/>
      <c r="N58699" s="404"/>
      <c r="O58699" s="404"/>
      <c r="P58699" s="404"/>
      <c r="Q58699" s="404"/>
      <c r="R58699" s="404"/>
      <c r="S58699" s="404"/>
      <c r="T58699" s="404"/>
    </row>
    <row r="58700" spans="12:20" ht="16.8">
      <c r="L58700" s="404"/>
      <c r="M58700" s="404"/>
      <c r="N58700" s="404"/>
      <c r="O58700" s="404"/>
      <c r="P58700" s="404"/>
      <c r="Q58700" s="404"/>
      <c r="R58700" s="404"/>
      <c r="S58700" s="404"/>
      <c r="T58700" s="404"/>
    </row>
    <row r="58701" spans="12:20" ht="16.8">
      <c r="L58701" s="404"/>
      <c r="M58701" s="404"/>
      <c r="N58701" s="404"/>
      <c r="O58701" s="404"/>
      <c r="P58701" s="404"/>
      <c r="Q58701" s="404"/>
      <c r="R58701" s="404"/>
      <c r="S58701" s="404"/>
      <c r="T58701" s="404"/>
    </row>
    <row r="58702" spans="12:20" ht="16.8">
      <c r="L58702" s="404"/>
      <c r="M58702" s="404"/>
      <c r="N58702" s="404"/>
      <c r="O58702" s="404"/>
      <c r="P58702" s="404"/>
      <c r="Q58702" s="404"/>
      <c r="R58702" s="404"/>
      <c r="S58702" s="404"/>
      <c r="T58702" s="404"/>
    </row>
    <row r="58703" spans="12:20" ht="16.8">
      <c r="L58703" s="404"/>
      <c r="M58703" s="404"/>
      <c r="N58703" s="404"/>
      <c r="O58703" s="404"/>
      <c r="P58703" s="404"/>
      <c r="Q58703" s="404"/>
      <c r="R58703" s="404"/>
      <c r="S58703" s="404"/>
      <c r="T58703" s="404"/>
    </row>
    <row r="58704" spans="12:20" ht="16.8">
      <c r="L58704" s="404"/>
      <c r="M58704" s="404"/>
      <c r="N58704" s="404"/>
      <c r="O58704" s="404"/>
      <c r="P58704" s="404"/>
      <c r="Q58704" s="404"/>
      <c r="R58704" s="404"/>
      <c r="S58704" s="404"/>
      <c r="T58704" s="404"/>
    </row>
    <row r="58705" spans="12:20" ht="16.8">
      <c r="L58705" s="404"/>
      <c r="M58705" s="404"/>
      <c r="N58705" s="404"/>
      <c r="O58705" s="404"/>
      <c r="P58705" s="404"/>
      <c r="Q58705" s="404"/>
      <c r="R58705" s="404"/>
      <c r="S58705" s="404"/>
      <c r="T58705" s="404"/>
    </row>
    <row r="58706" spans="12:20" ht="16.8">
      <c r="L58706" s="404"/>
      <c r="M58706" s="404"/>
      <c r="N58706" s="404"/>
      <c r="O58706" s="404"/>
      <c r="P58706" s="404"/>
      <c r="Q58706" s="404"/>
      <c r="R58706" s="404"/>
      <c r="S58706" s="404"/>
      <c r="T58706" s="404"/>
    </row>
    <row r="58707" spans="12:20" ht="16.8">
      <c r="L58707" s="404"/>
      <c r="M58707" s="404"/>
      <c r="N58707" s="404"/>
      <c r="O58707" s="404"/>
      <c r="P58707" s="404"/>
      <c r="Q58707" s="404"/>
      <c r="R58707" s="404"/>
      <c r="S58707" s="404"/>
      <c r="T58707" s="404"/>
    </row>
    <row r="58708" spans="12:20" ht="16.8">
      <c r="L58708" s="404"/>
      <c r="M58708" s="404"/>
      <c r="N58708" s="404"/>
      <c r="O58708" s="404"/>
      <c r="P58708" s="404"/>
      <c r="Q58708" s="404"/>
      <c r="R58708" s="404"/>
      <c r="S58708" s="404"/>
      <c r="T58708" s="404"/>
    </row>
    <row r="58709" spans="12:20" ht="16.8">
      <c r="L58709" s="404"/>
      <c r="M58709" s="404"/>
      <c r="N58709" s="404"/>
      <c r="O58709" s="404"/>
      <c r="P58709" s="404"/>
      <c r="Q58709" s="404"/>
      <c r="R58709" s="404"/>
      <c r="S58709" s="404"/>
      <c r="T58709" s="404"/>
    </row>
    <row r="58710" spans="12:20" ht="16.8">
      <c r="L58710" s="404"/>
      <c r="M58710" s="404"/>
      <c r="N58710" s="404"/>
      <c r="O58710" s="404"/>
      <c r="P58710" s="404"/>
      <c r="Q58710" s="404"/>
      <c r="R58710" s="404"/>
      <c r="S58710" s="404"/>
      <c r="T58710" s="404"/>
    </row>
    <row r="58711" spans="12:20" ht="16.8">
      <c r="L58711" s="404"/>
      <c r="M58711" s="404"/>
      <c r="N58711" s="404"/>
      <c r="O58711" s="404"/>
      <c r="P58711" s="404"/>
      <c r="Q58711" s="404"/>
      <c r="R58711" s="404"/>
      <c r="S58711" s="404"/>
      <c r="T58711" s="404"/>
    </row>
    <row r="58712" spans="12:20" ht="16.8">
      <c r="L58712" s="404"/>
      <c r="M58712" s="404"/>
      <c r="N58712" s="404"/>
      <c r="O58712" s="404"/>
      <c r="P58712" s="404"/>
      <c r="Q58712" s="404"/>
      <c r="R58712" s="404"/>
      <c r="S58712" s="404"/>
      <c r="T58712" s="404"/>
    </row>
    <row r="58713" spans="12:20" ht="16.8">
      <c r="L58713" s="404"/>
      <c r="M58713" s="404"/>
      <c r="N58713" s="404"/>
      <c r="O58713" s="404"/>
      <c r="P58713" s="404"/>
      <c r="Q58713" s="404"/>
      <c r="R58713" s="404"/>
      <c r="S58713" s="404"/>
      <c r="T58713" s="404"/>
    </row>
    <row r="58714" spans="12:20" ht="16.8">
      <c r="L58714" s="404"/>
      <c r="M58714" s="404"/>
      <c r="N58714" s="404"/>
      <c r="O58714" s="404"/>
      <c r="P58714" s="404"/>
      <c r="Q58714" s="404"/>
      <c r="R58714" s="404"/>
      <c r="S58714" s="404"/>
      <c r="T58714" s="404"/>
    </row>
    <row r="58715" spans="12:20" ht="16.8">
      <c r="L58715" s="404"/>
      <c r="M58715" s="404"/>
      <c r="N58715" s="404"/>
      <c r="O58715" s="404"/>
      <c r="P58715" s="404"/>
      <c r="Q58715" s="404"/>
      <c r="R58715" s="404"/>
      <c r="S58715" s="404"/>
      <c r="T58715" s="404"/>
    </row>
    <row r="58716" spans="12:20" ht="16.8">
      <c r="L58716" s="404"/>
      <c r="M58716" s="404"/>
      <c r="N58716" s="404"/>
      <c r="O58716" s="404"/>
      <c r="P58716" s="404"/>
      <c r="Q58716" s="404"/>
      <c r="R58716" s="404"/>
      <c r="S58716" s="404"/>
      <c r="T58716" s="404"/>
    </row>
    <row r="58717" spans="12:20" ht="16.8">
      <c r="L58717" s="404"/>
      <c r="M58717" s="404"/>
      <c r="N58717" s="404"/>
      <c r="O58717" s="404"/>
      <c r="P58717" s="404"/>
      <c r="Q58717" s="404"/>
      <c r="R58717" s="404"/>
      <c r="S58717" s="404"/>
      <c r="T58717" s="404"/>
    </row>
    <row r="58718" spans="12:20" ht="16.8">
      <c r="L58718" s="404"/>
      <c r="M58718" s="404"/>
      <c r="N58718" s="404"/>
      <c r="O58718" s="404"/>
      <c r="P58718" s="404"/>
      <c r="Q58718" s="404"/>
      <c r="R58718" s="404"/>
      <c r="S58718" s="404"/>
      <c r="T58718" s="404"/>
    </row>
    <row r="58719" spans="12:20" ht="16.8">
      <c r="L58719" s="404"/>
      <c r="M58719" s="404"/>
      <c r="N58719" s="404"/>
      <c r="O58719" s="404"/>
      <c r="P58719" s="404"/>
      <c r="Q58719" s="404"/>
      <c r="R58719" s="404"/>
      <c r="S58719" s="404"/>
      <c r="T58719" s="404"/>
    </row>
    <row r="58720" spans="12:20" ht="16.8">
      <c r="L58720" s="404"/>
      <c r="M58720" s="404"/>
      <c r="N58720" s="404"/>
      <c r="O58720" s="404"/>
      <c r="P58720" s="404"/>
      <c r="Q58720" s="404"/>
      <c r="R58720" s="404"/>
      <c r="S58720" s="404"/>
      <c r="T58720" s="404"/>
    </row>
    <row r="58721" spans="12:20" ht="16.8">
      <c r="L58721" s="404"/>
      <c r="M58721" s="404"/>
      <c r="N58721" s="404"/>
      <c r="O58721" s="404"/>
      <c r="P58721" s="404"/>
      <c r="Q58721" s="404"/>
      <c r="R58721" s="404"/>
      <c r="S58721" s="404"/>
      <c r="T58721" s="404"/>
    </row>
    <row r="58722" spans="12:20" ht="16.8">
      <c r="L58722" s="404"/>
      <c r="M58722" s="404"/>
      <c r="N58722" s="404"/>
      <c r="O58722" s="404"/>
      <c r="P58722" s="404"/>
      <c r="Q58722" s="404"/>
      <c r="R58722" s="404"/>
      <c r="S58722" s="404"/>
      <c r="T58722" s="404"/>
    </row>
    <row r="58723" spans="12:20" ht="16.8">
      <c r="L58723" s="404"/>
      <c r="M58723" s="404"/>
      <c r="N58723" s="404"/>
      <c r="O58723" s="404"/>
      <c r="P58723" s="404"/>
      <c r="Q58723" s="404"/>
      <c r="R58723" s="404"/>
      <c r="S58723" s="404"/>
      <c r="T58723" s="404"/>
    </row>
    <row r="58724" spans="12:20" ht="16.8">
      <c r="L58724" s="404"/>
      <c r="M58724" s="404"/>
      <c r="N58724" s="404"/>
      <c r="O58724" s="404"/>
      <c r="P58724" s="404"/>
      <c r="Q58724" s="404"/>
      <c r="R58724" s="404"/>
      <c r="S58724" s="404"/>
      <c r="T58724" s="404"/>
    </row>
    <row r="58725" spans="12:20" ht="16.8">
      <c r="L58725" s="404"/>
      <c r="M58725" s="404"/>
      <c r="N58725" s="404"/>
      <c r="O58725" s="404"/>
      <c r="P58725" s="404"/>
      <c r="Q58725" s="404"/>
      <c r="R58725" s="404"/>
      <c r="S58725" s="404"/>
      <c r="T58725" s="404"/>
    </row>
    <row r="58726" spans="12:20" ht="16.8">
      <c r="L58726" s="404"/>
      <c r="M58726" s="404"/>
      <c r="N58726" s="404"/>
      <c r="O58726" s="404"/>
      <c r="P58726" s="404"/>
      <c r="Q58726" s="404"/>
      <c r="R58726" s="404"/>
      <c r="S58726" s="404"/>
      <c r="T58726" s="404"/>
    </row>
    <row r="58727" spans="12:20" ht="16.8">
      <c r="L58727" s="404"/>
      <c r="M58727" s="404"/>
      <c r="N58727" s="404"/>
      <c r="O58727" s="404"/>
      <c r="P58727" s="404"/>
      <c r="Q58727" s="404"/>
      <c r="R58727" s="404"/>
      <c r="S58727" s="404"/>
      <c r="T58727" s="404"/>
    </row>
    <row r="58728" spans="12:20" ht="16.8">
      <c r="L58728" s="404"/>
      <c r="M58728" s="404"/>
      <c r="N58728" s="404"/>
      <c r="O58728" s="404"/>
      <c r="P58728" s="404"/>
      <c r="Q58728" s="404"/>
      <c r="R58728" s="404"/>
      <c r="S58728" s="404"/>
      <c r="T58728" s="404"/>
    </row>
    <row r="58729" spans="12:20" ht="16.8">
      <c r="L58729" s="404"/>
      <c r="M58729" s="404"/>
      <c r="N58729" s="404"/>
      <c r="O58729" s="404"/>
      <c r="P58729" s="404"/>
      <c r="Q58729" s="404"/>
      <c r="R58729" s="404"/>
      <c r="S58729" s="404"/>
      <c r="T58729" s="404"/>
    </row>
    <row r="58730" spans="12:20" ht="16.8">
      <c r="L58730" s="404"/>
      <c r="M58730" s="404"/>
      <c r="N58730" s="404"/>
      <c r="O58730" s="404"/>
      <c r="P58730" s="404"/>
      <c r="Q58730" s="404"/>
      <c r="R58730" s="404"/>
      <c r="S58730" s="404"/>
      <c r="T58730" s="404"/>
    </row>
    <row r="58731" spans="12:20" ht="16.8">
      <c r="L58731" s="404"/>
      <c r="M58731" s="404"/>
      <c r="N58731" s="404"/>
      <c r="O58731" s="404"/>
      <c r="P58731" s="404"/>
      <c r="Q58731" s="404"/>
      <c r="R58731" s="404"/>
      <c r="S58731" s="404"/>
      <c r="T58731" s="404"/>
    </row>
    <row r="58732" spans="12:20" ht="16.8">
      <c r="L58732" s="404"/>
      <c r="M58732" s="404"/>
      <c r="N58732" s="404"/>
      <c r="O58732" s="404"/>
      <c r="P58732" s="404"/>
      <c r="Q58732" s="404"/>
      <c r="R58732" s="404"/>
      <c r="S58732" s="404"/>
      <c r="T58732" s="404"/>
    </row>
    <row r="58733" spans="12:20" ht="16.8">
      <c r="L58733" s="404"/>
      <c r="M58733" s="404"/>
      <c r="N58733" s="404"/>
      <c r="O58733" s="404"/>
      <c r="P58733" s="404"/>
      <c r="Q58733" s="404"/>
      <c r="R58733" s="404"/>
      <c r="S58733" s="404"/>
      <c r="T58733" s="404"/>
    </row>
    <row r="58734" spans="12:20" ht="16.8">
      <c r="L58734" s="404"/>
      <c r="M58734" s="404"/>
      <c r="N58734" s="404"/>
      <c r="O58734" s="404"/>
      <c r="P58734" s="404"/>
      <c r="Q58734" s="404"/>
      <c r="R58734" s="404"/>
      <c r="S58734" s="404"/>
      <c r="T58734" s="404"/>
    </row>
    <row r="58735" spans="12:20" ht="16.8">
      <c r="L58735" s="404"/>
      <c r="M58735" s="404"/>
      <c r="N58735" s="404"/>
      <c r="O58735" s="404"/>
      <c r="P58735" s="404"/>
      <c r="Q58735" s="404"/>
      <c r="R58735" s="404"/>
      <c r="S58735" s="404"/>
      <c r="T58735" s="404"/>
    </row>
    <row r="58736" spans="12:20" ht="16.8">
      <c r="L58736" s="404"/>
      <c r="M58736" s="404"/>
      <c r="N58736" s="404"/>
      <c r="O58736" s="404"/>
      <c r="P58736" s="404"/>
      <c r="Q58736" s="404"/>
      <c r="R58736" s="404"/>
      <c r="S58736" s="404"/>
      <c r="T58736" s="404"/>
    </row>
    <row r="58737" spans="12:20" ht="16.8">
      <c r="L58737" s="404"/>
      <c r="M58737" s="404"/>
      <c r="N58737" s="404"/>
      <c r="O58737" s="404"/>
      <c r="P58737" s="404"/>
      <c r="Q58737" s="404"/>
      <c r="R58737" s="404"/>
      <c r="S58737" s="404"/>
      <c r="T58737" s="404"/>
    </row>
    <row r="58738" spans="12:20" ht="16.8">
      <c r="L58738" s="404"/>
      <c r="M58738" s="404"/>
      <c r="N58738" s="404"/>
      <c r="O58738" s="404"/>
      <c r="P58738" s="404"/>
      <c r="Q58738" s="404"/>
      <c r="R58738" s="404"/>
      <c r="S58738" s="404"/>
      <c r="T58738" s="404"/>
    </row>
    <row r="58739" spans="12:20" ht="16.8">
      <c r="L58739" s="404"/>
      <c r="M58739" s="404"/>
      <c r="N58739" s="404"/>
      <c r="O58739" s="404"/>
      <c r="P58739" s="404"/>
      <c r="Q58739" s="404"/>
      <c r="R58739" s="404"/>
      <c r="S58739" s="404"/>
      <c r="T58739" s="404"/>
    </row>
    <row r="58740" spans="12:20" ht="16.8">
      <c r="L58740" s="404"/>
      <c r="M58740" s="404"/>
      <c r="N58740" s="404"/>
      <c r="O58740" s="404"/>
      <c r="P58740" s="404"/>
      <c r="Q58740" s="404"/>
      <c r="R58740" s="404"/>
      <c r="S58740" s="404"/>
      <c r="T58740" s="404"/>
    </row>
    <row r="58741" spans="12:20" ht="16.8">
      <c r="L58741" s="404"/>
      <c r="M58741" s="404"/>
      <c r="N58741" s="404"/>
      <c r="O58741" s="404"/>
      <c r="P58741" s="404"/>
      <c r="Q58741" s="404"/>
      <c r="R58741" s="404"/>
      <c r="S58741" s="404"/>
      <c r="T58741" s="404"/>
    </row>
    <row r="58742" spans="12:20" ht="16.8">
      <c r="L58742" s="404"/>
      <c r="M58742" s="404"/>
      <c r="N58742" s="404"/>
      <c r="O58742" s="404"/>
      <c r="P58742" s="404"/>
      <c r="Q58742" s="404"/>
      <c r="R58742" s="404"/>
      <c r="S58742" s="404"/>
      <c r="T58742" s="404"/>
    </row>
    <row r="58743" spans="12:20" ht="16.8">
      <c r="L58743" s="404"/>
      <c r="M58743" s="404"/>
      <c r="N58743" s="404"/>
      <c r="O58743" s="404"/>
      <c r="P58743" s="404"/>
      <c r="Q58743" s="404"/>
      <c r="R58743" s="404"/>
      <c r="S58743" s="404"/>
      <c r="T58743" s="404"/>
    </row>
    <row r="58744" spans="12:20" ht="16.8">
      <c r="L58744" s="404"/>
      <c r="M58744" s="404"/>
      <c r="N58744" s="404"/>
      <c r="O58744" s="404"/>
      <c r="P58744" s="404"/>
      <c r="Q58744" s="404"/>
      <c r="R58744" s="404"/>
      <c r="S58744" s="404"/>
      <c r="T58744" s="404"/>
    </row>
    <row r="58745" spans="12:20" ht="16.8">
      <c r="L58745" s="404"/>
      <c r="M58745" s="404"/>
      <c r="N58745" s="404"/>
      <c r="O58745" s="404"/>
      <c r="P58745" s="404"/>
      <c r="Q58745" s="404"/>
      <c r="R58745" s="404"/>
      <c r="S58745" s="404"/>
      <c r="T58745" s="404"/>
    </row>
    <row r="58746" spans="12:20" ht="16.8">
      <c r="L58746" s="404"/>
      <c r="M58746" s="404"/>
      <c r="N58746" s="404"/>
      <c r="O58746" s="404"/>
      <c r="P58746" s="404"/>
      <c r="Q58746" s="404"/>
      <c r="R58746" s="404"/>
      <c r="S58746" s="404"/>
      <c r="T58746" s="404"/>
    </row>
    <row r="58747" spans="12:20" ht="16.8">
      <c r="L58747" s="404"/>
      <c r="M58747" s="404"/>
      <c r="N58747" s="404"/>
      <c r="O58747" s="404"/>
      <c r="P58747" s="404"/>
      <c r="Q58747" s="404"/>
      <c r="R58747" s="404"/>
      <c r="S58747" s="404"/>
      <c r="T58747" s="404"/>
    </row>
    <row r="58748" spans="12:20" ht="16.8">
      <c r="L58748" s="404"/>
      <c r="M58748" s="404"/>
      <c r="N58748" s="404"/>
      <c r="O58748" s="404"/>
      <c r="P58748" s="404"/>
      <c r="Q58748" s="404"/>
      <c r="R58748" s="404"/>
      <c r="S58748" s="404"/>
      <c r="T58748" s="404"/>
    </row>
    <row r="58749" spans="12:20" ht="16.8">
      <c r="L58749" s="404"/>
      <c r="M58749" s="404"/>
      <c r="N58749" s="404"/>
      <c r="O58749" s="404"/>
      <c r="P58749" s="404"/>
      <c r="Q58749" s="404"/>
      <c r="R58749" s="404"/>
      <c r="S58749" s="404"/>
      <c r="T58749" s="404"/>
    </row>
    <row r="58750" spans="12:20" ht="16.8">
      <c r="L58750" s="404"/>
      <c r="M58750" s="404"/>
      <c r="N58750" s="404"/>
      <c r="O58750" s="404"/>
      <c r="P58750" s="404"/>
      <c r="Q58750" s="404"/>
      <c r="R58750" s="404"/>
      <c r="S58750" s="404"/>
      <c r="T58750" s="404"/>
    </row>
    <row r="58751" spans="12:20" ht="16.8">
      <c r="L58751" s="404"/>
      <c r="M58751" s="404"/>
      <c r="N58751" s="404"/>
      <c r="O58751" s="404"/>
      <c r="P58751" s="404"/>
      <c r="Q58751" s="404"/>
      <c r="R58751" s="404"/>
      <c r="S58751" s="404"/>
      <c r="T58751" s="404"/>
    </row>
    <row r="58752" spans="12:20" ht="16.8">
      <c r="L58752" s="404"/>
      <c r="M58752" s="404"/>
      <c r="N58752" s="404"/>
      <c r="O58752" s="404"/>
      <c r="P58752" s="404"/>
      <c r="Q58752" s="404"/>
      <c r="R58752" s="404"/>
      <c r="S58752" s="404"/>
      <c r="T58752" s="404"/>
    </row>
    <row r="58753" spans="12:20" ht="16.8">
      <c r="L58753" s="404"/>
      <c r="M58753" s="404"/>
      <c r="N58753" s="404"/>
      <c r="O58753" s="404"/>
      <c r="P58753" s="404"/>
      <c r="Q58753" s="404"/>
      <c r="R58753" s="404"/>
      <c r="S58753" s="404"/>
      <c r="T58753" s="404"/>
    </row>
    <row r="58754" spans="12:20" ht="16.8">
      <c r="L58754" s="404"/>
      <c r="M58754" s="404"/>
      <c r="N58754" s="404"/>
      <c r="O58754" s="404"/>
      <c r="P58754" s="404"/>
      <c r="Q58754" s="404"/>
      <c r="R58754" s="404"/>
      <c r="S58754" s="404"/>
      <c r="T58754" s="404"/>
    </row>
    <row r="58755" spans="12:20" ht="16.8">
      <c r="L58755" s="404"/>
      <c r="M58755" s="404"/>
      <c r="N58755" s="404"/>
      <c r="O58755" s="404"/>
      <c r="P58755" s="404"/>
      <c r="Q58755" s="404"/>
      <c r="R58755" s="404"/>
      <c r="S58755" s="404"/>
      <c r="T58755" s="404"/>
    </row>
    <row r="58756" spans="12:20" ht="16.8">
      <c r="L58756" s="404"/>
      <c r="M58756" s="404"/>
      <c r="N58756" s="404"/>
      <c r="O58756" s="404"/>
      <c r="P58756" s="404"/>
      <c r="Q58756" s="404"/>
      <c r="R58756" s="404"/>
      <c r="S58756" s="404"/>
      <c r="T58756" s="404"/>
    </row>
    <row r="58757" spans="12:20" ht="16.8">
      <c r="L58757" s="404"/>
      <c r="M58757" s="404"/>
      <c r="N58757" s="404"/>
      <c r="O58757" s="404"/>
      <c r="P58757" s="404"/>
      <c r="Q58757" s="404"/>
      <c r="R58757" s="404"/>
      <c r="S58757" s="404"/>
      <c r="T58757" s="404"/>
    </row>
    <row r="58758" spans="12:20" ht="16.8">
      <c r="L58758" s="404"/>
      <c r="M58758" s="404"/>
      <c r="N58758" s="404"/>
      <c r="O58758" s="404"/>
      <c r="P58758" s="404"/>
      <c r="Q58758" s="404"/>
      <c r="R58758" s="404"/>
      <c r="S58758" s="404"/>
      <c r="T58758" s="404"/>
    </row>
    <row r="58759" spans="12:20" ht="16.8">
      <c r="L58759" s="404"/>
      <c r="M58759" s="404"/>
      <c r="N58759" s="404"/>
      <c r="O58759" s="404"/>
      <c r="P58759" s="404"/>
      <c r="Q58759" s="404"/>
      <c r="R58759" s="404"/>
      <c r="S58759" s="404"/>
      <c r="T58759" s="404"/>
    </row>
    <row r="58760" spans="12:20" ht="16.8">
      <c r="L58760" s="404"/>
      <c r="M58760" s="404"/>
      <c r="N58760" s="404"/>
      <c r="O58760" s="404"/>
      <c r="P58760" s="404"/>
      <c r="Q58760" s="404"/>
      <c r="R58760" s="404"/>
      <c r="S58760" s="404"/>
      <c r="T58760" s="404"/>
    </row>
    <row r="58761" spans="12:20" ht="16.8">
      <c r="L58761" s="404"/>
      <c r="M58761" s="404"/>
      <c r="N58761" s="404"/>
      <c r="O58761" s="404"/>
      <c r="P58761" s="404"/>
      <c r="Q58761" s="404"/>
      <c r="R58761" s="404"/>
      <c r="S58761" s="404"/>
      <c r="T58761" s="404"/>
    </row>
    <row r="58762" spans="12:20" ht="16.8">
      <c r="L58762" s="404"/>
      <c r="M58762" s="404"/>
      <c r="N58762" s="404"/>
      <c r="O58762" s="404"/>
      <c r="P58762" s="404"/>
      <c r="Q58762" s="404"/>
      <c r="R58762" s="404"/>
      <c r="S58762" s="404"/>
      <c r="T58762" s="404"/>
    </row>
    <row r="58763" spans="12:20" ht="16.8">
      <c r="L58763" s="404"/>
      <c r="M58763" s="404"/>
      <c r="N58763" s="404"/>
      <c r="O58763" s="404"/>
      <c r="P58763" s="404"/>
      <c r="Q58763" s="404"/>
      <c r="R58763" s="404"/>
      <c r="S58763" s="404"/>
      <c r="T58763" s="404"/>
    </row>
    <row r="58764" spans="12:20" ht="16.8">
      <c r="L58764" s="404"/>
      <c r="M58764" s="404"/>
      <c r="N58764" s="404"/>
      <c r="O58764" s="404"/>
      <c r="P58764" s="404"/>
      <c r="Q58764" s="404"/>
      <c r="R58764" s="404"/>
      <c r="S58764" s="404"/>
      <c r="T58764" s="404"/>
    </row>
    <row r="58765" spans="12:20" ht="16.8">
      <c r="L58765" s="404"/>
      <c r="M58765" s="404"/>
      <c r="N58765" s="404"/>
      <c r="O58765" s="404"/>
      <c r="P58765" s="404"/>
      <c r="Q58765" s="404"/>
      <c r="R58765" s="404"/>
      <c r="S58765" s="404"/>
      <c r="T58765" s="404"/>
    </row>
    <row r="58766" spans="12:20" ht="16.8">
      <c r="L58766" s="404"/>
      <c r="M58766" s="404"/>
      <c r="N58766" s="404"/>
      <c r="O58766" s="404"/>
      <c r="P58766" s="404"/>
      <c r="Q58766" s="404"/>
      <c r="R58766" s="404"/>
      <c r="S58766" s="404"/>
      <c r="T58766" s="404"/>
    </row>
    <row r="58767" spans="12:20" ht="16.8">
      <c r="L58767" s="404"/>
      <c r="M58767" s="404"/>
      <c r="N58767" s="404"/>
      <c r="O58767" s="404"/>
      <c r="P58767" s="404"/>
      <c r="Q58767" s="404"/>
      <c r="R58767" s="404"/>
      <c r="S58767" s="404"/>
      <c r="T58767" s="404"/>
    </row>
    <row r="58768" spans="12:20" ht="16.8">
      <c r="L58768" s="404"/>
      <c r="M58768" s="404"/>
      <c r="N58768" s="404"/>
      <c r="O58768" s="404"/>
      <c r="P58768" s="404"/>
      <c r="Q58768" s="404"/>
      <c r="R58768" s="404"/>
      <c r="S58768" s="404"/>
      <c r="T58768" s="404"/>
    </row>
    <row r="58769" spans="12:20" ht="16.8">
      <c r="L58769" s="404"/>
      <c r="M58769" s="404"/>
      <c r="N58769" s="404"/>
      <c r="O58769" s="404"/>
      <c r="P58769" s="404"/>
      <c r="Q58769" s="404"/>
      <c r="R58769" s="404"/>
      <c r="S58769" s="404"/>
      <c r="T58769" s="404"/>
    </row>
    <row r="58770" spans="12:20" ht="16.8">
      <c r="L58770" s="404"/>
      <c r="M58770" s="404"/>
      <c r="N58770" s="404"/>
      <c r="O58770" s="404"/>
      <c r="P58770" s="404"/>
      <c r="Q58770" s="404"/>
      <c r="R58770" s="404"/>
      <c r="S58770" s="404"/>
      <c r="T58770" s="404"/>
    </row>
    <row r="58771" spans="12:20" ht="16.8">
      <c r="L58771" s="404"/>
      <c r="M58771" s="404"/>
      <c r="N58771" s="404"/>
      <c r="O58771" s="404"/>
      <c r="P58771" s="404"/>
      <c r="Q58771" s="404"/>
      <c r="R58771" s="404"/>
      <c r="S58771" s="404"/>
      <c r="T58771" s="404"/>
    </row>
    <row r="58772" spans="12:20" ht="16.8">
      <c r="L58772" s="404"/>
      <c r="M58772" s="404"/>
      <c r="N58772" s="404"/>
      <c r="O58772" s="404"/>
      <c r="P58772" s="404"/>
      <c r="Q58772" s="404"/>
      <c r="R58772" s="404"/>
      <c r="S58772" s="404"/>
      <c r="T58772" s="404"/>
    </row>
    <row r="58773" spans="12:20" ht="16.8">
      <c r="L58773" s="404"/>
      <c r="M58773" s="404"/>
      <c r="N58773" s="404"/>
      <c r="O58773" s="404"/>
      <c r="P58773" s="404"/>
      <c r="Q58773" s="404"/>
      <c r="R58773" s="404"/>
      <c r="S58773" s="404"/>
      <c r="T58773" s="404"/>
    </row>
    <row r="58774" spans="12:20" ht="16.8">
      <c r="L58774" s="404"/>
      <c r="M58774" s="404"/>
      <c r="N58774" s="404"/>
      <c r="O58774" s="404"/>
      <c r="P58774" s="404"/>
      <c r="Q58774" s="404"/>
      <c r="R58774" s="404"/>
      <c r="S58774" s="404"/>
      <c r="T58774" s="404"/>
    </row>
    <row r="58775" spans="12:20" ht="16.8">
      <c r="L58775" s="404"/>
      <c r="M58775" s="404"/>
      <c r="N58775" s="404"/>
      <c r="O58775" s="404"/>
      <c r="P58775" s="404"/>
      <c r="Q58775" s="404"/>
      <c r="R58775" s="404"/>
      <c r="S58775" s="404"/>
      <c r="T58775" s="404"/>
    </row>
    <row r="58776" spans="12:20" ht="16.8">
      <c r="L58776" s="404"/>
      <c r="M58776" s="404"/>
      <c r="N58776" s="404"/>
      <c r="O58776" s="404"/>
      <c r="P58776" s="404"/>
      <c r="Q58776" s="404"/>
      <c r="R58776" s="404"/>
      <c r="S58776" s="404"/>
      <c r="T58776" s="404"/>
    </row>
    <row r="58777" spans="12:20" ht="16.8">
      <c r="L58777" s="404"/>
      <c r="M58777" s="404"/>
      <c r="N58777" s="404"/>
      <c r="O58777" s="404"/>
      <c r="P58777" s="404"/>
      <c r="Q58777" s="404"/>
      <c r="R58777" s="404"/>
      <c r="S58777" s="404"/>
      <c r="T58777" s="404"/>
    </row>
    <row r="58778" spans="12:20" ht="16.8">
      <c r="L58778" s="404"/>
      <c r="M58778" s="404"/>
      <c r="N58778" s="404"/>
      <c r="O58778" s="404"/>
      <c r="P58778" s="404"/>
      <c r="Q58778" s="404"/>
      <c r="R58778" s="404"/>
      <c r="S58778" s="404"/>
      <c r="T58778" s="404"/>
    </row>
    <row r="58779" spans="12:20" ht="16.8">
      <c r="L58779" s="404"/>
      <c r="M58779" s="404"/>
      <c r="N58779" s="404"/>
      <c r="O58779" s="404"/>
      <c r="P58779" s="404"/>
      <c r="Q58779" s="404"/>
      <c r="R58779" s="404"/>
      <c r="S58779" s="404"/>
      <c r="T58779" s="404"/>
    </row>
    <row r="58780" spans="12:20" ht="16.8">
      <c r="L58780" s="404"/>
      <c r="M58780" s="404"/>
      <c r="N58780" s="404"/>
      <c r="O58780" s="404"/>
      <c r="P58780" s="404"/>
      <c r="Q58780" s="404"/>
      <c r="R58780" s="404"/>
      <c r="S58780" s="404"/>
      <c r="T58780" s="404"/>
    </row>
    <row r="58781" spans="12:20" ht="16.8">
      <c r="L58781" s="404"/>
      <c r="M58781" s="404"/>
      <c r="N58781" s="404"/>
      <c r="O58781" s="404"/>
      <c r="P58781" s="404"/>
      <c r="Q58781" s="404"/>
      <c r="R58781" s="404"/>
      <c r="S58781" s="404"/>
      <c r="T58781" s="404"/>
    </row>
    <row r="58782" spans="12:20" ht="16.8">
      <c r="L58782" s="404"/>
      <c r="M58782" s="404"/>
      <c r="N58782" s="404"/>
      <c r="O58782" s="404"/>
      <c r="P58782" s="404"/>
      <c r="Q58782" s="404"/>
      <c r="R58782" s="404"/>
      <c r="S58782" s="404"/>
      <c r="T58782" s="404"/>
    </row>
    <row r="58783" spans="12:20" ht="16.8">
      <c r="L58783" s="404"/>
      <c r="M58783" s="404"/>
      <c r="N58783" s="404"/>
      <c r="O58783" s="404"/>
      <c r="P58783" s="404"/>
      <c r="Q58783" s="404"/>
      <c r="R58783" s="404"/>
      <c r="S58783" s="404"/>
      <c r="T58783" s="404"/>
    </row>
    <row r="58784" spans="12:20" ht="16.8">
      <c r="L58784" s="404"/>
      <c r="M58784" s="404"/>
      <c r="N58784" s="404"/>
      <c r="O58784" s="404"/>
      <c r="P58784" s="404"/>
      <c r="Q58784" s="404"/>
      <c r="R58784" s="404"/>
      <c r="S58784" s="404"/>
      <c r="T58784" s="404"/>
    </row>
    <row r="58785" spans="12:20" ht="16.8">
      <c r="L58785" s="404"/>
      <c r="M58785" s="404"/>
      <c r="N58785" s="404"/>
      <c r="O58785" s="404"/>
      <c r="P58785" s="404"/>
      <c r="Q58785" s="404"/>
      <c r="R58785" s="404"/>
      <c r="S58785" s="404"/>
      <c r="T58785" s="404"/>
    </row>
    <row r="58786" spans="12:20" ht="16.8">
      <c r="L58786" s="404"/>
      <c r="M58786" s="404"/>
      <c r="N58786" s="404"/>
      <c r="O58786" s="404"/>
      <c r="P58786" s="404"/>
      <c r="Q58786" s="404"/>
      <c r="R58786" s="404"/>
      <c r="S58786" s="404"/>
      <c r="T58786" s="404"/>
    </row>
    <row r="58787" spans="12:20" ht="16.8">
      <c r="L58787" s="404"/>
      <c r="M58787" s="404"/>
      <c r="N58787" s="404"/>
      <c r="O58787" s="404"/>
      <c r="P58787" s="404"/>
      <c r="Q58787" s="404"/>
      <c r="R58787" s="404"/>
      <c r="S58787" s="404"/>
      <c r="T58787" s="404"/>
    </row>
    <row r="58788" spans="12:20" ht="16.8">
      <c r="L58788" s="404"/>
      <c r="M58788" s="404"/>
      <c r="N58788" s="404"/>
      <c r="O58788" s="404"/>
      <c r="P58788" s="404"/>
      <c r="Q58788" s="404"/>
      <c r="R58788" s="404"/>
      <c r="S58788" s="404"/>
      <c r="T58788" s="404"/>
    </row>
    <row r="58789" spans="12:20" ht="16.8">
      <c r="L58789" s="404"/>
      <c r="M58789" s="404"/>
      <c r="N58789" s="404"/>
      <c r="O58789" s="404"/>
      <c r="P58789" s="404"/>
      <c r="Q58789" s="404"/>
      <c r="R58789" s="404"/>
      <c r="S58789" s="404"/>
      <c r="T58789" s="404"/>
    </row>
    <row r="58790" spans="12:20" ht="16.8">
      <c r="L58790" s="404"/>
      <c r="M58790" s="404"/>
      <c r="N58790" s="404"/>
      <c r="O58790" s="404"/>
      <c r="P58790" s="404"/>
      <c r="Q58790" s="404"/>
      <c r="R58790" s="404"/>
      <c r="S58790" s="404"/>
      <c r="T58790" s="404"/>
    </row>
    <row r="58791" spans="12:20" ht="16.8">
      <c r="L58791" s="404"/>
      <c r="M58791" s="404"/>
      <c r="N58791" s="404"/>
      <c r="O58791" s="404"/>
      <c r="P58791" s="404"/>
      <c r="Q58791" s="404"/>
      <c r="R58791" s="404"/>
      <c r="S58791" s="404"/>
      <c r="T58791" s="404"/>
    </row>
    <row r="58792" spans="12:20" ht="16.8">
      <c r="L58792" s="404"/>
      <c r="M58792" s="404"/>
      <c r="N58792" s="404"/>
      <c r="O58792" s="404"/>
      <c r="P58792" s="404"/>
      <c r="Q58792" s="404"/>
      <c r="R58792" s="404"/>
      <c r="S58792" s="404"/>
      <c r="T58792" s="404"/>
    </row>
    <row r="58793" spans="12:20" ht="16.8">
      <c r="L58793" s="404"/>
      <c r="M58793" s="404"/>
      <c r="N58793" s="404"/>
      <c r="O58793" s="404"/>
      <c r="P58793" s="404"/>
      <c r="Q58793" s="404"/>
      <c r="R58793" s="404"/>
      <c r="S58793" s="404"/>
      <c r="T58793" s="404"/>
    </row>
    <row r="58794" spans="12:20" ht="16.8">
      <c r="L58794" s="404"/>
      <c r="M58794" s="404"/>
      <c r="N58794" s="404"/>
      <c r="O58794" s="404"/>
      <c r="P58794" s="404"/>
      <c r="Q58794" s="404"/>
      <c r="R58794" s="404"/>
      <c r="S58794" s="404"/>
      <c r="T58794" s="404"/>
    </row>
    <row r="58795" spans="12:20" ht="16.8">
      <c r="L58795" s="404"/>
      <c r="M58795" s="404"/>
      <c r="N58795" s="404"/>
      <c r="O58795" s="404"/>
      <c r="P58795" s="404"/>
      <c r="Q58795" s="404"/>
      <c r="R58795" s="404"/>
      <c r="S58795" s="404"/>
      <c r="T58795" s="404"/>
    </row>
    <row r="58796" spans="12:20" ht="16.8">
      <c r="L58796" s="404"/>
      <c r="M58796" s="404"/>
      <c r="N58796" s="404"/>
      <c r="O58796" s="404"/>
      <c r="P58796" s="404"/>
      <c r="Q58796" s="404"/>
      <c r="R58796" s="404"/>
      <c r="S58796" s="404"/>
      <c r="T58796" s="404"/>
    </row>
    <row r="58797" spans="12:20" ht="16.8">
      <c r="L58797" s="404"/>
      <c r="M58797" s="404"/>
      <c r="N58797" s="404"/>
      <c r="O58797" s="404"/>
      <c r="P58797" s="404"/>
      <c r="Q58797" s="404"/>
      <c r="R58797" s="404"/>
      <c r="S58797" s="404"/>
      <c r="T58797" s="404"/>
    </row>
    <row r="58798" spans="12:20" ht="16.8">
      <c r="L58798" s="404"/>
      <c r="M58798" s="404"/>
      <c r="N58798" s="404"/>
      <c r="O58798" s="404"/>
      <c r="P58798" s="404"/>
      <c r="Q58798" s="404"/>
      <c r="R58798" s="404"/>
      <c r="S58798" s="404"/>
      <c r="T58798" s="404"/>
    </row>
    <row r="58799" spans="12:20" ht="16.8">
      <c r="L58799" s="404"/>
      <c r="M58799" s="404"/>
      <c r="N58799" s="404"/>
      <c r="O58799" s="404"/>
      <c r="P58799" s="404"/>
      <c r="Q58799" s="404"/>
      <c r="R58799" s="404"/>
      <c r="S58799" s="404"/>
      <c r="T58799" s="404"/>
    </row>
    <row r="58800" spans="12:20" ht="16.8">
      <c r="L58800" s="404"/>
      <c r="M58800" s="404"/>
      <c r="N58800" s="404"/>
      <c r="O58800" s="404"/>
      <c r="P58800" s="404"/>
      <c r="Q58800" s="404"/>
      <c r="R58800" s="404"/>
      <c r="S58800" s="404"/>
      <c r="T58800" s="404"/>
    </row>
    <row r="58801" spans="12:20" ht="16.8">
      <c r="L58801" s="404"/>
      <c r="M58801" s="404"/>
      <c r="N58801" s="404"/>
      <c r="O58801" s="404"/>
      <c r="P58801" s="404"/>
      <c r="Q58801" s="404"/>
      <c r="R58801" s="404"/>
      <c r="S58801" s="404"/>
      <c r="T58801" s="404"/>
    </row>
    <row r="58802" spans="12:20" ht="16.8">
      <c r="L58802" s="404"/>
      <c r="M58802" s="404"/>
      <c r="N58802" s="404"/>
      <c r="O58802" s="404"/>
      <c r="P58802" s="404"/>
      <c r="Q58802" s="404"/>
      <c r="R58802" s="404"/>
      <c r="S58802" s="404"/>
      <c r="T58802" s="404"/>
    </row>
    <row r="58803" spans="12:20" ht="16.8">
      <c r="L58803" s="404"/>
      <c r="M58803" s="404"/>
      <c r="N58803" s="404"/>
      <c r="O58803" s="404"/>
      <c r="P58803" s="404"/>
      <c r="Q58803" s="404"/>
      <c r="R58803" s="404"/>
      <c r="S58803" s="404"/>
      <c r="T58803" s="404"/>
    </row>
    <row r="58804" spans="12:20" ht="16.8">
      <c r="L58804" s="404"/>
      <c r="M58804" s="404"/>
      <c r="N58804" s="404"/>
      <c r="O58804" s="404"/>
      <c r="P58804" s="404"/>
      <c r="Q58804" s="404"/>
      <c r="R58804" s="404"/>
      <c r="S58804" s="404"/>
      <c r="T58804" s="404"/>
    </row>
    <row r="58805" spans="12:20" ht="16.8">
      <c r="L58805" s="404"/>
      <c r="M58805" s="404"/>
      <c r="N58805" s="404"/>
      <c r="O58805" s="404"/>
      <c r="P58805" s="404"/>
      <c r="Q58805" s="404"/>
      <c r="R58805" s="404"/>
      <c r="S58805" s="404"/>
      <c r="T58805" s="404"/>
    </row>
    <row r="58806" spans="12:20" ht="16.8">
      <c r="L58806" s="404"/>
      <c r="M58806" s="404"/>
      <c r="N58806" s="404"/>
      <c r="O58806" s="404"/>
      <c r="P58806" s="404"/>
      <c r="Q58806" s="404"/>
      <c r="R58806" s="404"/>
      <c r="S58806" s="404"/>
      <c r="T58806" s="404"/>
    </row>
    <row r="58807" spans="12:20" ht="16.8">
      <c r="L58807" s="404"/>
      <c r="M58807" s="404"/>
      <c r="N58807" s="404"/>
      <c r="O58807" s="404"/>
      <c r="P58807" s="404"/>
      <c r="Q58807" s="404"/>
      <c r="R58807" s="404"/>
      <c r="S58807" s="404"/>
      <c r="T58807" s="404"/>
    </row>
    <row r="58808" spans="12:20" ht="16.8">
      <c r="L58808" s="404"/>
      <c r="M58808" s="404"/>
      <c r="N58808" s="404"/>
      <c r="O58808" s="404"/>
      <c r="P58808" s="404"/>
      <c r="Q58808" s="404"/>
      <c r="R58808" s="404"/>
      <c r="S58808" s="404"/>
      <c r="T58808" s="404"/>
    </row>
    <row r="58809" spans="12:20" ht="16.8">
      <c r="L58809" s="404"/>
      <c r="M58809" s="404"/>
      <c r="N58809" s="404"/>
      <c r="O58809" s="404"/>
      <c r="P58809" s="404"/>
      <c r="Q58809" s="404"/>
      <c r="R58809" s="404"/>
      <c r="S58809" s="404"/>
      <c r="T58809" s="404"/>
    </row>
    <row r="58810" spans="12:20" ht="16.8">
      <c r="L58810" s="404"/>
      <c r="M58810" s="404"/>
      <c r="N58810" s="404"/>
      <c r="O58810" s="404"/>
      <c r="P58810" s="404"/>
      <c r="Q58810" s="404"/>
      <c r="R58810" s="404"/>
      <c r="S58810" s="404"/>
      <c r="T58810" s="404"/>
    </row>
    <row r="58811" spans="12:20" ht="16.8">
      <c r="L58811" s="404"/>
      <c r="M58811" s="404"/>
      <c r="N58811" s="404"/>
      <c r="O58811" s="404"/>
      <c r="P58811" s="404"/>
      <c r="Q58811" s="404"/>
      <c r="R58811" s="404"/>
      <c r="S58811" s="404"/>
      <c r="T58811" s="404"/>
    </row>
    <row r="58812" spans="12:20" ht="16.8">
      <c r="L58812" s="404"/>
      <c r="M58812" s="404"/>
      <c r="N58812" s="404"/>
      <c r="O58812" s="404"/>
      <c r="P58812" s="404"/>
      <c r="Q58812" s="404"/>
      <c r="R58812" s="404"/>
      <c r="S58812" s="404"/>
      <c r="T58812" s="404"/>
    </row>
    <row r="58813" spans="12:20" ht="16.8">
      <c r="L58813" s="404"/>
      <c r="M58813" s="404"/>
      <c r="N58813" s="404"/>
      <c r="O58813" s="404"/>
      <c r="P58813" s="404"/>
      <c r="Q58813" s="404"/>
      <c r="R58813" s="404"/>
      <c r="S58813" s="404"/>
      <c r="T58813" s="404"/>
    </row>
    <row r="58814" spans="12:20" ht="16.8">
      <c r="L58814" s="404"/>
      <c r="M58814" s="404"/>
      <c r="N58814" s="404"/>
      <c r="O58814" s="404"/>
      <c r="P58814" s="404"/>
      <c r="Q58814" s="404"/>
      <c r="R58814" s="404"/>
      <c r="S58814" s="404"/>
      <c r="T58814" s="404"/>
    </row>
    <row r="58815" spans="12:20" ht="16.8">
      <c r="L58815" s="404"/>
      <c r="M58815" s="404"/>
      <c r="N58815" s="404"/>
      <c r="O58815" s="404"/>
      <c r="P58815" s="404"/>
      <c r="Q58815" s="404"/>
      <c r="R58815" s="404"/>
      <c r="S58815" s="404"/>
      <c r="T58815" s="404"/>
    </row>
    <row r="58816" spans="12:20" ht="16.8">
      <c r="L58816" s="404"/>
      <c r="M58816" s="404"/>
      <c r="N58816" s="404"/>
      <c r="O58816" s="404"/>
      <c r="P58816" s="404"/>
      <c r="Q58816" s="404"/>
      <c r="R58816" s="404"/>
      <c r="S58816" s="404"/>
      <c r="T58816" s="404"/>
    </row>
    <row r="58817" spans="12:20" ht="16.8">
      <c r="L58817" s="404"/>
      <c r="M58817" s="404"/>
      <c r="N58817" s="404"/>
      <c r="O58817" s="404"/>
      <c r="P58817" s="404"/>
      <c r="Q58817" s="404"/>
      <c r="R58817" s="404"/>
      <c r="S58817" s="404"/>
      <c r="T58817" s="404"/>
    </row>
    <row r="58818" spans="12:20" ht="16.8">
      <c r="L58818" s="404"/>
      <c r="M58818" s="404"/>
      <c r="N58818" s="404"/>
      <c r="O58818" s="404"/>
      <c r="P58818" s="404"/>
      <c r="Q58818" s="404"/>
      <c r="R58818" s="404"/>
      <c r="S58818" s="404"/>
      <c r="T58818" s="404"/>
    </row>
    <row r="58819" spans="12:20" ht="16.8">
      <c r="L58819" s="404"/>
      <c r="M58819" s="404"/>
      <c r="N58819" s="404"/>
      <c r="O58819" s="404"/>
      <c r="P58819" s="404"/>
      <c r="Q58819" s="404"/>
      <c r="R58819" s="404"/>
      <c r="S58819" s="404"/>
      <c r="T58819" s="404"/>
    </row>
    <row r="58820" spans="12:20" ht="16.8">
      <c r="L58820" s="404"/>
      <c r="M58820" s="404"/>
      <c r="N58820" s="404"/>
      <c r="O58820" s="404"/>
      <c r="P58820" s="404"/>
      <c r="Q58820" s="404"/>
      <c r="R58820" s="404"/>
      <c r="S58820" s="404"/>
      <c r="T58820" s="404"/>
    </row>
    <row r="58821" spans="12:20" ht="16.8">
      <c r="L58821" s="404"/>
      <c r="M58821" s="404"/>
      <c r="N58821" s="404"/>
      <c r="O58821" s="404"/>
      <c r="P58821" s="404"/>
      <c r="Q58821" s="404"/>
      <c r="R58821" s="404"/>
      <c r="S58821" s="404"/>
      <c r="T58821" s="404"/>
    </row>
    <row r="58822" spans="12:20" ht="16.8">
      <c r="L58822" s="404"/>
      <c r="M58822" s="404"/>
      <c r="N58822" s="404"/>
      <c r="O58822" s="404"/>
      <c r="P58822" s="404"/>
      <c r="Q58822" s="404"/>
      <c r="R58822" s="404"/>
      <c r="S58822" s="404"/>
      <c r="T58822" s="404"/>
    </row>
    <row r="58823" spans="12:20" ht="16.8">
      <c r="L58823" s="404"/>
      <c r="M58823" s="404"/>
      <c r="N58823" s="404"/>
      <c r="O58823" s="404"/>
      <c r="P58823" s="404"/>
      <c r="Q58823" s="404"/>
      <c r="R58823" s="404"/>
      <c r="S58823" s="404"/>
      <c r="T58823" s="404"/>
    </row>
    <row r="58824" spans="12:20" ht="16.8">
      <c r="L58824" s="404"/>
      <c r="M58824" s="404"/>
      <c r="N58824" s="404"/>
      <c r="O58824" s="404"/>
      <c r="P58824" s="404"/>
      <c r="Q58824" s="404"/>
      <c r="R58824" s="404"/>
      <c r="S58824" s="404"/>
      <c r="T58824" s="404"/>
    </row>
    <row r="58825" spans="12:20" ht="16.8">
      <c r="L58825" s="404"/>
      <c r="M58825" s="404"/>
      <c r="N58825" s="404"/>
      <c r="O58825" s="404"/>
      <c r="P58825" s="404"/>
      <c r="Q58825" s="404"/>
      <c r="R58825" s="404"/>
      <c r="S58825" s="404"/>
      <c r="T58825" s="404"/>
    </row>
    <row r="58826" spans="12:20" ht="16.8">
      <c r="L58826" s="404"/>
      <c r="M58826" s="404"/>
      <c r="N58826" s="404"/>
      <c r="O58826" s="404"/>
      <c r="P58826" s="404"/>
      <c r="Q58826" s="404"/>
      <c r="R58826" s="404"/>
      <c r="S58826" s="404"/>
      <c r="T58826" s="404"/>
    </row>
    <row r="58827" spans="12:20" ht="16.8">
      <c r="L58827" s="404"/>
      <c r="M58827" s="404"/>
      <c r="N58827" s="404"/>
      <c r="O58827" s="404"/>
      <c r="P58827" s="404"/>
      <c r="Q58827" s="404"/>
      <c r="R58827" s="404"/>
      <c r="S58827" s="404"/>
      <c r="T58827" s="404"/>
    </row>
    <row r="58828" spans="12:20" ht="16.8">
      <c r="L58828" s="404"/>
      <c r="M58828" s="404"/>
      <c r="N58828" s="404"/>
      <c r="O58828" s="404"/>
      <c r="P58828" s="404"/>
      <c r="Q58828" s="404"/>
      <c r="R58828" s="404"/>
      <c r="S58828" s="404"/>
      <c r="T58828" s="404"/>
    </row>
    <row r="58829" spans="12:20" ht="16.8">
      <c r="L58829" s="404"/>
      <c r="M58829" s="404"/>
      <c r="N58829" s="404"/>
      <c r="O58829" s="404"/>
      <c r="P58829" s="404"/>
      <c r="Q58829" s="404"/>
      <c r="R58829" s="404"/>
      <c r="S58829" s="404"/>
      <c r="T58829" s="404"/>
    </row>
    <row r="58830" spans="12:20" ht="16.8">
      <c r="L58830" s="404"/>
      <c r="M58830" s="404"/>
      <c r="N58830" s="404"/>
      <c r="O58830" s="404"/>
      <c r="P58830" s="404"/>
      <c r="Q58830" s="404"/>
      <c r="R58830" s="404"/>
      <c r="S58830" s="404"/>
      <c r="T58830" s="404"/>
    </row>
    <row r="58831" spans="12:20" ht="16.8">
      <c r="L58831" s="404"/>
      <c r="M58831" s="404"/>
      <c r="N58831" s="404"/>
      <c r="O58831" s="404"/>
      <c r="P58831" s="404"/>
      <c r="Q58831" s="404"/>
      <c r="R58831" s="404"/>
      <c r="S58831" s="404"/>
      <c r="T58831" s="404"/>
    </row>
    <row r="58832" spans="12:20" ht="16.8">
      <c r="L58832" s="404"/>
      <c r="M58832" s="404"/>
      <c r="N58832" s="404"/>
      <c r="O58832" s="404"/>
      <c r="P58832" s="404"/>
      <c r="Q58832" s="404"/>
      <c r="R58832" s="404"/>
      <c r="S58832" s="404"/>
      <c r="T58832" s="404"/>
    </row>
    <row r="58833" spans="12:20" ht="16.8">
      <c r="L58833" s="404"/>
      <c r="M58833" s="404"/>
      <c r="N58833" s="404"/>
      <c r="O58833" s="404"/>
      <c r="P58833" s="404"/>
      <c r="Q58833" s="404"/>
      <c r="R58833" s="404"/>
      <c r="S58833" s="404"/>
      <c r="T58833" s="404"/>
    </row>
    <row r="58834" spans="12:20" ht="16.8">
      <c r="L58834" s="404"/>
      <c r="M58834" s="404"/>
      <c r="N58834" s="404"/>
      <c r="O58834" s="404"/>
      <c r="P58834" s="404"/>
      <c r="Q58834" s="404"/>
      <c r="R58834" s="404"/>
      <c r="S58834" s="404"/>
      <c r="T58834" s="404"/>
    </row>
    <row r="58835" spans="12:20" ht="16.8">
      <c r="L58835" s="404"/>
      <c r="M58835" s="404"/>
      <c r="N58835" s="404"/>
      <c r="O58835" s="404"/>
      <c r="P58835" s="404"/>
      <c r="Q58835" s="404"/>
      <c r="R58835" s="404"/>
      <c r="S58835" s="404"/>
      <c r="T58835" s="404"/>
    </row>
    <row r="58836" spans="12:20" ht="16.8">
      <c r="L58836" s="404"/>
      <c r="M58836" s="404"/>
      <c r="N58836" s="404"/>
      <c r="O58836" s="404"/>
      <c r="P58836" s="404"/>
      <c r="Q58836" s="404"/>
      <c r="R58836" s="404"/>
      <c r="S58836" s="404"/>
      <c r="T58836" s="404"/>
    </row>
    <row r="58837" spans="12:20" ht="16.8">
      <c r="L58837" s="404"/>
      <c r="M58837" s="404"/>
      <c r="N58837" s="404"/>
      <c r="O58837" s="404"/>
      <c r="P58837" s="404"/>
      <c r="Q58837" s="404"/>
      <c r="R58837" s="404"/>
      <c r="S58837" s="404"/>
      <c r="T58837" s="404"/>
    </row>
    <row r="58838" spans="12:20" ht="16.8">
      <c r="L58838" s="404"/>
      <c r="M58838" s="404"/>
      <c r="N58838" s="404"/>
      <c r="O58838" s="404"/>
      <c r="P58838" s="404"/>
      <c r="Q58838" s="404"/>
      <c r="R58838" s="404"/>
      <c r="S58838" s="404"/>
      <c r="T58838" s="404"/>
    </row>
    <row r="58839" spans="12:20" ht="16.8">
      <c r="L58839" s="404"/>
      <c r="M58839" s="404"/>
      <c r="N58839" s="404"/>
      <c r="O58839" s="404"/>
      <c r="P58839" s="404"/>
      <c r="Q58839" s="404"/>
      <c r="R58839" s="404"/>
      <c r="S58839" s="404"/>
      <c r="T58839" s="404"/>
    </row>
    <row r="58840" spans="12:20" ht="16.8">
      <c r="L58840" s="404"/>
      <c r="M58840" s="404"/>
      <c r="N58840" s="404"/>
      <c r="O58840" s="404"/>
      <c r="P58840" s="404"/>
      <c r="Q58840" s="404"/>
      <c r="R58840" s="404"/>
      <c r="S58840" s="404"/>
      <c r="T58840" s="404"/>
    </row>
    <row r="58841" spans="12:20" ht="16.8">
      <c r="L58841" s="404"/>
      <c r="M58841" s="404"/>
      <c r="N58841" s="404"/>
      <c r="O58841" s="404"/>
      <c r="P58841" s="404"/>
      <c r="Q58841" s="404"/>
      <c r="R58841" s="404"/>
      <c r="S58841" s="404"/>
      <c r="T58841" s="404"/>
    </row>
    <row r="58842" spans="12:20" ht="16.8">
      <c r="L58842" s="404"/>
      <c r="M58842" s="404"/>
      <c r="N58842" s="404"/>
      <c r="O58842" s="404"/>
      <c r="P58842" s="404"/>
      <c r="Q58842" s="404"/>
      <c r="R58842" s="404"/>
      <c r="S58842" s="404"/>
      <c r="T58842" s="404"/>
    </row>
    <row r="58843" spans="12:20" ht="16.8">
      <c r="L58843" s="404"/>
      <c r="M58843" s="404"/>
      <c r="N58843" s="404"/>
      <c r="O58843" s="404"/>
      <c r="P58843" s="404"/>
      <c r="Q58843" s="404"/>
      <c r="R58843" s="404"/>
      <c r="S58843" s="404"/>
      <c r="T58843" s="404"/>
    </row>
    <row r="58844" spans="12:20" ht="16.8">
      <c r="L58844" s="404"/>
      <c r="M58844" s="404"/>
      <c r="N58844" s="404"/>
      <c r="O58844" s="404"/>
      <c r="P58844" s="404"/>
      <c r="Q58844" s="404"/>
      <c r="R58844" s="404"/>
      <c r="S58844" s="404"/>
      <c r="T58844" s="404"/>
    </row>
    <row r="58845" spans="12:20" ht="16.8">
      <c r="L58845" s="404"/>
      <c r="M58845" s="404"/>
      <c r="N58845" s="404"/>
      <c r="O58845" s="404"/>
      <c r="P58845" s="404"/>
      <c r="Q58845" s="404"/>
      <c r="R58845" s="404"/>
      <c r="S58845" s="404"/>
      <c r="T58845" s="404"/>
    </row>
    <row r="58846" spans="12:20" ht="16.8">
      <c r="L58846" s="404"/>
      <c r="M58846" s="404"/>
      <c r="N58846" s="404"/>
      <c r="O58846" s="404"/>
      <c r="P58846" s="404"/>
      <c r="Q58846" s="404"/>
      <c r="R58846" s="404"/>
      <c r="S58846" s="404"/>
      <c r="T58846" s="404"/>
    </row>
    <row r="58847" spans="12:20" ht="16.8">
      <c r="L58847" s="404"/>
      <c r="M58847" s="404"/>
      <c r="N58847" s="404"/>
      <c r="O58847" s="404"/>
      <c r="P58847" s="404"/>
      <c r="Q58847" s="404"/>
      <c r="R58847" s="404"/>
      <c r="S58847" s="404"/>
      <c r="T58847" s="404"/>
    </row>
    <row r="58848" spans="12:20" ht="16.8">
      <c r="L58848" s="404"/>
      <c r="M58848" s="404"/>
      <c r="N58848" s="404"/>
      <c r="O58848" s="404"/>
      <c r="P58848" s="404"/>
      <c r="Q58848" s="404"/>
      <c r="R58848" s="404"/>
      <c r="S58848" s="404"/>
      <c r="T58848" s="404"/>
    </row>
    <row r="58849" spans="12:20" ht="16.8">
      <c r="L58849" s="404"/>
      <c r="M58849" s="404"/>
      <c r="N58849" s="404"/>
      <c r="O58849" s="404"/>
      <c r="P58849" s="404"/>
      <c r="Q58849" s="404"/>
      <c r="R58849" s="404"/>
      <c r="S58849" s="404"/>
      <c r="T58849" s="404"/>
    </row>
    <row r="58850" spans="12:20" ht="16.8">
      <c r="L58850" s="404"/>
      <c r="M58850" s="404"/>
      <c r="N58850" s="404"/>
      <c r="O58850" s="404"/>
      <c r="P58850" s="404"/>
      <c r="Q58850" s="404"/>
      <c r="R58850" s="404"/>
      <c r="S58850" s="404"/>
      <c r="T58850" s="404"/>
    </row>
    <row r="58851" spans="12:20" ht="16.8">
      <c r="L58851" s="404"/>
      <c r="M58851" s="404"/>
      <c r="N58851" s="404"/>
      <c r="O58851" s="404"/>
      <c r="P58851" s="404"/>
      <c r="Q58851" s="404"/>
      <c r="R58851" s="404"/>
      <c r="S58851" s="404"/>
      <c r="T58851" s="404"/>
    </row>
    <row r="58852" spans="12:20" ht="16.8">
      <c r="L58852" s="404"/>
      <c r="M58852" s="404"/>
      <c r="N58852" s="404"/>
      <c r="O58852" s="404"/>
      <c r="P58852" s="404"/>
      <c r="Q58852" s="404"/>
      <c r="R58852" s="404"/>
      <c r="S58852" s="404"/>
      <c r="T58852" s="404"/>
    </row>
    <row r="58853" spans="12:20" ht="16.8">
      <c r="L58853" s="404"/>
      <c r="M58853" s="404"/>
      <c r="N58853" s="404"/>
      <c r="O58853" s="404"/>
      <c r="P58853" s="404"/>
      <c r="Q58853" s="404"/>
      <c r="R58853" s="404"/>
      <c r="S58853" s="404"/>
      <c r="T58853" s="404"/>
    </row>
    <row r="58854" spans="12:20" ht="16.8">
      <c r="L58854" s="404"/>
      <c r="M58854" s="404"/>
      <c r="N58854" s="404"/>
      <c r="O58854" s="404"/>
      <c r="P58854" s="404"/>
      <c r="Q58854" s="404"/>
      <c r="R58854" s="404"/>
      <c r="S58854" s="404"/>
      <c r="T58854" s="404"/>
    </row>
    <row r="58855" spans="12:20" ht="16.8">
      <c r="L58855" s="404"/>
      <c r="M58855" s="404"/>
      <c r="N58855" s="404"/>
      <c r="O58855" s="404"/>
      <c r="P58855" s="404"/>
      <c r="Q58855" s="404"/>
      <c r="R58855" s="404"/>
      <c r="S58855" s="404"/>
      <c r="T58855" s="404"/>
    </row>
    <row r="58856" spans="12:20" ht="16.8">
      <c r="L58856" s="404"/>
      <c r="M58856" s="404"/>
      <c r="N58856" s="404"/>
      <c r="O58856" s="404"/>
      <c r="P58856" s="404"/>
      <c r="Q58856" s="404"/>
      <c r="R58856" s="404"/>
      <c r="S58856" s="404"/>
      <c r="T58856" s="404"/>
    </row>
    <row r="58857" spans="12:20" ht="16.8">
      <c r="L58857" s="404"/>
      <c r="M58857" s="404"/>
      <c r="N58857" s="404"/>
      <c r="O58857" s="404"/>
      <c r="P58857" s="404"/>
      <c r="Q58857" s="404"/>
      <c r="R58857" s="404"/>
      <c r="S58857" s="404"/>
      <c r="T58857" s="404"/>
    </row>
    <row r="58858" spans="12:20" ht="16.8">
      <c r="L58858" s="404"/>
      <c r="M58858" s="404"/>
      <c r="N58858" s="404"/>
      <c r="O58858" s="404"/>
      <c r="P58858" s="404"/>
      <c r="Q58858" s="404"/>
      <c r="R58858" s="404"/>
      <c r="S58858" s="404"/>
      <c r="T58858" s="404"/>
    </row>
    <row r="58859" spans="12:20" ht="16.8">
      <c r="L58859" s="404"/>
      <c r="M58859" s="404"/>
      <c r="N58859" s="404"/>
      <c r="O58859" s="404"/>
      <c r="P58859" s="404"/>
      <c r="Q58859" s="404"/>
      <c r="R58859" s="404"/>
      <c r="S58859" s="404"/>
      <c r="T58859" s="404"/>
    </row>
    <row r="58860" spans="12:20" ht="16.8">
      <c r="L58860" s="404"/>
      <c r="M58860" s="404"/>
      <c r="N58860" s="404"/>
      <c r="O58860" s="404"/>
      <c r="P58860" s="404"/>
      <c r="Q58860" s="404"/>
      <c r="R58860" s="404"/>
      <c r="S58860" s="404"/>
      <c r="T58860" s="404"/>
    </row>
    <row r="58861" spans="12:20" ht="16.8">
      <c r="L58861" s="404"/>
      <c r="M58861" s="404"/>
      <c r="N58861" s="404"/>
      <c r="O58861" s="404"/>
      <c r="P58861" s="404"/>
      <c r="Q58861" s="404"/>
      <c r="R58861" s="404"/>
      <c r="S58861" s="404"/>
      <c r="T58861" s="404"/>
    </row>
    <row r="58862" spans="12:20" ht="16.8">
      <c r="L58862" s="404"/>
      <c r="M58862" s="404"/>
      <c r="N58862" s="404"/>
      <c r="O58862" s="404"/>
      <c r="P58862" s="404"/>
      <c r="Q58862" s="404"/>
      <c r="R58862" s="404"/>
      <c r="S58862" s="404"/>
      <c r="T58862" s="404"/>
    </row>
    <row r="58863" spans="12:20" ht="16.8">
      <c r="L58863" s="404"/>
      <c r="M58863" s="404"/>
      <c r="N58863" s="404"/>
      <c r="O58863" s="404"/>
      <c r="P58863" s="404"/>
      <c r="Q58863" s="404"/>
      <c r="R58863" s="404"/>
      <c r="S58863" s="404"/>
      <c r="T58863" s="404"/>
    </row>
    <row r="58864" spans="12:20" ht="16.8">
      <c r="L58864" s="404"/>
      <c r="M58864" s="404"/>
      <c r="N58864" s="404"/>
      <c r="O58864" s="404"/>
      <c r="P58864" s="404"/>
      <c r="Q58864" s="404"/>
      <c r="R58864" s="404"/>
      <c r="S58864" s="404"/>
      <c r="T58864" s="404"/>
    </row>
    <row r="58865" spans="12:20" ht="16.8">
      <c r="L58865" s="404"/>
      <c r="M58865" s="404"/>
      <c r="N58865" s="404"/>
      <c r="O58865" s="404"/>
      <c r="P58865" s="404"/>
      <c r="Q58865" s="404"/>
      <c r="R58865" s="404"/>
      <c r="S58865" s="404"/>
      <c r="T58865" s="404"/>
    </row>
    <row r="58866" spans="12:20" ht="16.8">
      <c r="L58866" s="404"/>
      <c r="M58866" s="404"/>
      <c r="N58866" s="404"/>
      <c r="O58866" s="404"/>
      <c r="P58866" s="404"/>
      <c r="Q58866" s="404"/>
      <c r="R58866" s="404"/>
      <c r="S58866" s="404"/>
      <c r="T58866" s="404"/>
    </row>
    <row r="58867" spans="12:20" ht="16.8">
      <c r="L58867" s="404"/>
      <c r="M58867" s="404"/>
      <c r="N58867" s="404"/>
      <c r="O58867" s="404"/>
      <c r="P58867" s="404"/>
      <c r="Q58867" s="404"/>
      <c r="R58867" s="404"/>
      <c r="S58867" s="404"/>
      <c r="T58867" s="404"/>
    </row>
    <row r="58868" spans="12:20" ht="16.8">
      <c r="L58868" s="404"/>
      <c r="M58868" s="404"/>
      <c r="N58868" s="404"/>
      <c r="O58868" s="404"/>
      <c r="P58868" s="404"/>
      <c r="Q58868" s="404"/>
      <c r="R58868" s="404"/>
      <c r="S58868" s="404"/>
      <c r="T58868" s="404"/>
    </row>
    <row r="58869" spans="12:20" ht="16.8">
      <c r="L58869" s="404"/>
      <c r="M58869" s="404"/>
      <c r="N58869" s="404"/>
      <c r="O58869" s="404"/>
      <c r="P58869" s="404"/>
      <c r="Q58869" s="404"/>
      <c r="R58869" s="404"/>
      <c r="S58869" s="404"/>
      <c r="T58869" s="404"/>
    </row>
    <row r="58870" spans="12:20" ht="16.8">
      <c r="L58870" s="404"/>
      <c r="M58870" s="404"/>
      <c r="N58870" s="404"/>
      <c r="O58870" s="404"/>
      <c r="P58870" s="404"/>
      <c r="Q58870" s="404"/>
      <c r="R58870" s="404"/>
      <c r="S58870" s="404"/>
      <c r="T58870" s="404"/>
    </row>
    <row r="58871" spans="12:20" ht="16.8">
      <c r="L58871" s="404"/>
      <c r="M58871" s="404"/>
      <c r="N58871" s="404"/>
      <c r="O58871" s="404"/>
      <c r="P58871" s="404"/>
      <c r="Q58871" s="404"/>
      <c r="R58871" s="404"/>
      <c r="S58871" s="404"/>
      <c r="T58871" s="404"/>
    </row>
    <row r="58872" spans="12:20" ht="16.8">
      <c r="L58872" s="404"/>
      <c r="M58872" s="404"/>
      <c r="N58872" s="404"/>
      <c r="O58872" s="404"/>
      <c r="P58872" s="404"/>
      <c r="Q58872" s="404"/>
      <c r="R58872" s="404"/>
      <c r="S58872" s="404"/>
      <c r="T58872" s="404"/>
    </row>
    <row r="58873" spans="12:20" ht="16.8">
      <c r="L58873" s="404"/>
      <c r="M58873" s="404"/>
      <c r="N58873" s="404"/>
      <c r="O58873" s="404"/>
      <c r="P58873" s="404"/>
      <c r="Q58873" s="404"/>
      <c r="R58873" s="404"/>
      <c r="S58873" s="404"/>
      <c r="T58873" s="404"/>
    </row>
    <row r="58874" spans="12:20" ht="16.8">
      <c r="L58874" s="404"/>
      <c r="M58874" s="404"/>
      <c r="N58874" s="404"/>
      <c r="O58874" s="404"/>
      <c r="P58874" s="404"/>
      <c r="Q58874" s="404"/>
      <c r="R58874" s="404"/>
      <c r="S58874" s="404"/>
      <c r="T58874" s="404"/>
    </row>
    <row r="58875" spans="12:20" ht="16.8">
      <c r="L58875" s="404"/>
      <c r="M58875" s="404"/>
      <c r="N58875" s="404"/>
      <c r="O58875" s="404"/>
      <c r="P58875" s="404"/>
      <c r="Q58875" s="404"/>
      <c r="R58875" s="404"/>
      <c r="S58875" s="404"/>
      <c r="T58875" s="404"/>
    </row>
    <row r="58876" spans="12:20" ht="16.8">
      <c r="L58876" s="404"/>
      <c r="M58876" s="404"/>
      <c r="N58876" s="404"/>
      <c r="O58876" s="404"/>
      <c r="P58876" s="404"/>
      <c r="Q58876" s="404"/>
      <c r="R58876" s="404"/>
      <c r="S58876" s="404"/>
      <c r="T58876" s="404"/>
    </row>
    <row r="58877" spans="12:20" ht="16.8">
      <c r="L58877" s="404"/>
      <c r="M58877" s="404"/>
      <c r="N58877" s="404"/>
      <c r="O58877" s="404"/>
      <c r="P58877" s="404"/>
      <c r="Q58877" s="404"/>
      <c r="R58877" s="404"/>
      <c r="S58877" s="404"/>
      <c r="T58877" s="404"/>
    </row>
    <row r="58878" spans="12:20" ht="16.8">
      <c r="L58878" s="404"/>
      <c r="M58878" s="404"/>
      <c r="N58878" s="404"/>
      <c r="O58878" s="404"/>
      <c r="P58878" s="404"/>
      <c r="Q58878" s="404"/>
      <c r="R58878" s="404"/>
      <c r="S58878" s="404"/>
      <c r="T58878" s="404"/>
    </row>
    <row r="58879" spans="12:20" ht="16.8">
      <c r="L58879" s="404"/>
      <c r="M58879" s="404"/>
      <c r="N58879" s="404"/>
      <c r="O58879" s="404"/>
      <c r="P58879" s="404"/>
      <c r="Q58879" s="404"/>
      <c r="R58879" s="404"/>
      <c r="S58879" s="404"/>
      <c r="T58879" s="404"/>
    </row>
    <row r="58880" spans="12:20" ht="16.8">
      <c r="L58880" s="404"/>
      <c r="M58880" s="404"/>
      <c r="N58880" s="404"/>
      <c r="O58880" s="404"/>
      <c r="P58880" s="404"/>
      <c r="Q58880" s="404"/>
      <c r="R58880" s="404"/>
      <c r="S58880" s="404"/>
      <c r="T58880" s="404"/>
    </row>
    <row r="58881" spans="12:20" ht="16.8">
      <c r="L58881" s="404"/>
      <c r="M58881" s="404"/>
      <c r="N58881" s="404"/>
      <c r="O58881" s="404"/>
      <c r="P58881" s="404"/>
      <c r="Q58881" s="404"/>
      <c r="R58881" s="404"/>
      <c r="S58881" s="404"/>
      <c r="T58881" s="404"/>
    </row>
    <row r="58882" spans="12:20" ht="16.8">
      <c r="L58882" s="404"/>
      <c r="M58882" s="404"/>
      <c r="N58882" s="404"/>
      <c r="O58882" s="404"/>
      <c r="P58882" s="404"/>
      <c r="Q58882" s="404"/>
      <c r="R58882" s="404"/>
      <c r="S58882" s="404"/>
      <c r="T58882" s="404"/>
    </row>
    <row r="58883" spans="12:20" ht="16.8">
      <c r="L58883" s="404"/>
      <c r="M58883" s="404"/>
      <c r="N58883" s="404"/>
      <c r="O58883" s="404"/>
      <c r="P58883" s="404"/>
      <c r="Q58883" s="404"/>
      <c r="R58883" s="404"/>
      <c r="S58883" s="404"/>
      <c r="T58883" s="404"/>
    </row>
    <row r="58884" spans="12:20" ht="16.8">
      <c r="L58884" s="404"/>
      <c r="M58884" s="404"/>
      <c r="N58884" s="404"/>
      <c r="O58884" s="404"/>
      <c r="P58884" s="404"/>
      <c r="Q58884" s="404"/>
      <c r="R58884" s="404"/>
      <c r="S58884" s="404"/>
      <c r="T58884" s="404"/>
    </row>
    <row r="58885" spans="12:20" ht="16.8">
      <c r="L58885" s="404"/>
      <c r="M58885" s="404"/>
      <c r="N58885" s="404"/>
      <c r="O58885" s="404"/>
      <c r="P58885" s="404"/>
      <c r="Q58885" s="404"/>
      <c r="R58885" s="404"/>
      <c r="S58885" s="404"/>
      <c r="T58885" s="404"/>
    </row>
    <row r="58886" spans="12:20" ht="16.8">
      <c r="L58886" s="404"/>
      <c r="M58886" s="404"/>
      <c r="N58886" s="404"/>
      <c r="O58886" s="404"/>
      <c r="P58886" s="404"/>
      <c r="Q58886" s="404"/>
      <c r="R58886" s="404"/>
      <c r="S58886" s="404"/>
      <c r="T58886" s="404"/>
    </row>
    <row r="58887" spans="12:20" ht="16.8">
      <c r="L58887" s="404"/>
      <c r="M58887" s="404"/>
      <c r="N58887" s="404"/>
      <c r="O58887" s="404"/>
      <c r="P58887" s="404"/>
      <c r="Q58887" s="404"/>
      <c r="R58887" s="404"/>
      <c r="S58887" s="404"/>
      <c r="T58887" s="404"/>
    </row>
    <row r="58888" spans="12:20" ht="16.8">
      <c r="L58888" s="404"/>
      <c r="M58888" s="404"/>
      <c r="N58888" s="404"/>
      <c r="O58888" s="404"/>
      <c r="P58888" s="404"/>
      <c r="Q58888" s="404"/>
      <c r="R58888" s="404"/>
      <c r="S58888" s="404"/>
      <c r="T58888" s="404"/>
    </row>
    <row r="58889" spans="12:20" ht="16.8">
      <c r="L58889" s="404"/>
      <c r="M58889" s="404"/>
      <c r="N58889" s="404"/>
      <c r="O58889" s="404"/>
      <c r="P58889" s="404"/>
      <c r="Q58889" s="404"/>
      <c r="R58889" s="404"/>
      <c r="S58889" s="404"/>
      <c r="T58889" s="404"/>
    </row>
    <row r="58890" spans="12:20" ht="16.8">
      <c r="L58890" s="404"/>
      <c r="M58890" s="404"/>
      <c r="N58890" s="404"/>
      <c r="O58890" s="404"/>
      <c r="P58890" s="404"/>
      <c r="Q58890" s="404"/>
      <c r="R58890" s="404"/>
      <c r="S58890" s="404"/>
      <c r="T58890" s="404"/>
    </row>
    <row r="58891" spans="12:20" ht="16.8">
      <c r="L58891" s="404"/>
      <c r="M58891" s="404"/>
      <c r="N58891" s="404"/>
      <c r="O58891" s="404"/>
      <c r="P58891" s="404"/>
      <c r="Q58891" s="404"/>
      <c r="R58891" s="404"/>
      <c r="S58891" s="404"/>
      <c r="T58891" s="404"/>
    </row>
    <row r="58892" spans="12:20" ht="16.8">
      <c r="L58892" s="404"/>
      <c r="M58892" s="404"/>
      <c r="N58892" s="404"/>
      <c r="O58892" s="404"/>
      <c r="P58892" s="404"/>
      <c r="Q58892" s="404"/>
      <c r="R58892" s="404"/>
      <c r="S58892" s="404"/>
      <c r="T58892" s="404"/>
    </row>
    <row r="58893" spans="12:20" ht="16.8">
      <c r="L58893" s="404"/>
      <c r="M58893" s="404"/>
      <c r="N58893" s="404"/>
      <c r="O58893" s="404"/>
      <c r="P58893" s="404"/>
      <c r="Q58893" s="404"/>
      <c r="R58893" s="404"/>
      <c r="S58893" s="404"/>
      <c r="T58893" s="404"/>
    </row>
    <row r="58894" spans="12:20" ht="16.8">
      <c r="L58894" s="404"/>
      <c r="M58894" s="404"/>
      <c r="N58894" s="404"/>
      <c r="O58894" s="404"/>
      <c r="P58894" s="404"/>
      <c r="Q58894" s="404"/>
      <c r="R58894" s="404"/>
      <c r="S58894" s="404"/>
      <c r="T58894" s="404"/>
    </row>
    <row r="58895" spans="12:20" ht="16.8">
      <c r="L58895" s="404"/>
      <c r="M58895" s="404"/>
      <c r="N58895" s="404"/>
      <c r="O58895" s="404"/>
      <c r="P58895" s="404"/>
      <c r="Q58895" s="404"/>
      <c r="R58895" s="404"/>
      <c r="S58895" s="404"/>
      <c r="T58895" s="404"/>
    </row>
    <row r="58896" spans="12:20" ht="16.8">
      <c r="L58896" s="404"/>
      <c r="M58896" s="404"/>
      <c r="N58896" s="404"/>
      <c r="O58896" s="404"/>
      <c r="P58896" s="404"/>
      <c r="Q58896" s="404"/>
      <c r="R58896" s="404"/>
      <c r="S58896" s="404"/>
      <c r="T58896" s="404"/>
    </row>
    <row r="58897" spans="12:20" ht="16.8">
      <c r="L58897" s="404"/>
      <c r="M58897" s="404"/>
      <c r="N58897" s="404"/>
      <c r="O58897" s="404"/>
      <c r="P58897" s="404"/>
      <c r="Q58897" s="404"/>
      <c r="R58897" s="404"/>
      <c r="S58897" s="404"/>
      <c r="T58897" s="404"/>
    </row>
    <row r="58898" spans="12:20" ht="16.8">
      <c r="L58898" s="404"/>
      <c r="M58898" s="404"/>
      <c r="N58898" s="404"/>
      <c r="O58898" s="404"/>
      <c r="P58898" s="404"/>
      <c r="Q58898" s="404"/>
      <c r="R58898" s="404"/>
      <c r="S58898" s="404"/>
      <c r="T58898" s="404"/>
    </row>
    <row r="58899" spans="12:20" ht="16.8">
      <c r="L58899" s="404"/>
      <c r="M58899" s="404"/>
      <c r="N58899" s="404"/>
      <c r="O58899" s="404"/>
      <c r="P58899" s="404"/>
      <c r="Q58899" s="404"/>
      <c r="R58899" s="404"/>
      <c r="S58899" s="404"/>
      <c r="T58899" s="404"/>
    </row>
    <row r="58900" spans="12:20" ht="16.8">
      <c r="L58900" s="404"/>
      <c r="M58900" s="404"/>
      <c r="N58900" s="404"/>
      <c r="O58900" s="404"/>
      <c r="P58900" s="404"/>
      <c r="Q58900" s="404"/>
      <c r="R58900" s="404"/>
      <c r="S58900" s="404"/>
      <c r="T58900" s="404"/>
    </row>
    <row r="58901" spans="12:20" ht="16.8">
      <c r="L58901" s="404"/>
      <c r="M58901" s="404"/>
      <c r="N58901" s="404"/>
      <c r="O58901" s="404"/>
      <c r="P58901" s="404"/>
      <c r="Q58901" s="404"/>
      <c r="R58901" s="404"/>
      <c r="S58901" s="404"/>
      <c r="T58901" s="404"/>
    </row>
    <row r="58902" spans="12:20" ht="16.8">
      <c r="L58902" s="404"/>
      <c r="M58902" s="404"/>
      <c r="N58902" s="404"/>
      <c r="O58902" s="404"/>
      <c r="P58902" s="404"/>
      <c r="Q58902" s="404"/>
      <c r="R58902" s="404"/>
      <c r="S58902" s="404"/>
      <c r="T58902" s="404"/>
    </row>
    <row r="58903" spans="12:20" ht="16.8">
      <c r="L58903" s="404"/>
      <c r="M58903" s="404"/>
      <c r="N58903" s="404"/>
      <c r="O58903" s="404"/>
      <c r="P58903" s="404"/>
      <c r="Q58903" s="404"/>
      <c r="R58903" s="404"/>
      <c r="S58903" s="404"/>
      <c r="T58903" s="404"/>
    </row>
    <row r="58904" spans="12:20" ht="16.8">
      <c r="L58904" s="404"/>
      <c r="M58904" s="404"/>
      <c r="N58904" s="404"/>
      <c r="O58904" s="404"/>
      <c r="P58904" s="404"/>
      <c r="Q58904" s="404"/>
      <c r="R58904" s="404"/>
      <c r="S58904" s="404"/>
      <c r="T58904" s="404"/>
    </row>
    <row r="58905" spans="12:20" ht="16.8">
      <c r="L58905" s="404"/>
      <c r="M58905" s="404"/>
      <c r="N58905" s="404"/>
      <c r="O58905" s="404"/>
      <c r="P58905" s="404"/>
      <c r="Q58905" s="404"/>
      <c r="R58905" s="404"/>
      <c r="S58905" s="404"/>
      <c r="T58905" s="404"/>
    </row>
    <row r="58906" spans="12:20" ht="16.8">
      <c r="L58906" s="404"/>
      <c r="M58906" s="404"/>
      <c r="N58906" s="404"/>
      <c r="O58906" s="404"/>
      <c r="P58906" s="404"/>
      <c r="Q58906" s="404"/>
      <c r="R58906" s="404"/>
      <c r="S58906" s="404"/>
      <c r="T58906" s="404"/>
    </row>
    <row r="58907" spans="12:20" ht="16.8">
      <c r="L58907" s="404"/>
      <c r="M58907" s="404"/>
      <c r="N58907" s="404"/>
      <c r="O58907" s="404"/>
      <c r="P58907" s="404"/>
      <c r="Q58907" s="404"/>
      <c r="R58907" s="404"/>
      <c r="S58907" s="404"/>
      <c r="T58907" s="404"/>
    </row>
    <row r="58908" spans="12:20" ht="16.8">
      <c r="L58908" s="404"/>
      <c r="M58908" s="404"/>
      <c r="N58908" s="404"/>
      <c r="O58908" s="404"/>
      <c r="P58908" s="404"/>
      <c r="Q58908" s="404"/>
      <c r="R58908" s="404"/>
      <c r="S58908" s="404"/>
      <c r="T58908" s="404"/>
    </row>
    <row r="58909" spans="12:20" ht="16.8">
      <c r="L58909" s="404"/>
      <c r="M58909" s="404"/>
      <c r="N58909" s="404"/>
      <c r="O58909" s="404"/>
      <c r="P58909" s="404"/>
      <c r="Q58909" s="404"/>
      <c r="R58909" s="404"/>
      <c r="S58909" s="404"/>
      <c r="T58909" s="404"/>
    </row>
    <row r="58910" spans="12:20" ht="16.8">
      <c r="L58910" s="404"/>
      <c r="M58910" s="404"/>
      <c r="N58910" s="404"/>
      <c r="O58910" s="404"/>
      <c r="P58910" s="404"/>
      <c r="Q58910" s="404"/>
      <c r="R58910" s="404"/>
      <c r="S58910" s="404"/>
      <c r="T58910" s="404"/>
    </row>
    <row r="58911" spans="12:20" ht="16.8">
      <c r="L58911" s="404"/>
      <c r="M58911" s="404"/>
      <c r="N58911" s="404"/>
      <c r="O58911" s="404"/>
      <c r="P58911" s="404"/>
      <c r="Q58911" s="404"/>
      <c r="R58911" s="404"/>
      <c r="S58911" s="404"/>
      <c r="T58911" s="404"/>
    </row>
    <row r="58912" spans="12:20" ht="16.8">
      <c r="L58912" s="404"/>
      <c r="M58912" s="404"/>
      <c r="N58912" s="404"/>
      <c r="O58912" s="404"/>
      <c r="P58912" s="404"/>
      <c r="Q58912" s="404"/>
      <c r="R58912" s="404"/>
      <c r="S58912" s="404"/>
      <c r="T58912" s="404"/>
    </row>
    <row r="58913" spans="12:20" ht="16.8">
      <c r="L58913" s="404"/>
      <c r="M58913" s="404"/>
      <c r="N58913" s="404"/>
      <c r="O58913" s="404"/>
      <c r="P58913" s="404"/>
      <c r="Q58913" s="404"/>
      <c r="R58913" s="404"/>
      <c r="S58913" s="404"/>
      <c r="T58913" s="404"/>
    </row>
    <row r="58914" spans="12:20" ht="16.8">
      <c r="L58914" s="404"/>
      <c r="M58914" s="404"/>
      <c r="N58914" s="404"/>
      <c r="O58914" s="404"/>
      <c r="P58914" s="404"/>
      <c r="Q58914" s="404"/>
      <c r="R58914" s="404"/>
      <c r="S58914" s="404"/>
      <c r="T58914" s="404"/>
    </row>
    <row r="58915" spans="12:20" ht="16.8">
      <c r="L58915" s="404"/>
      <c r="M58915" s="404"/>
      <c r="N58915" s="404"/>
      <c r="O58915" s="404"/>
      <c r="P58915" s="404"/>
      <c r="Q58915" s="404"/>
      <c r="R58915" s="404"/>
      <c r="S58915" s="404"/>
      <c r="T58915" s="404"/>
    </row>
    <row r="58916" spans="12:20" ht="16.8">
      <c r="L58916" s="404"/>
      <c r="M58916" s="404"/>
      <c r="N58916" s="404"/>
      <c r="O58916" s="404"/>
      <c r="P58916" s="404"/>
      <c r="Q58916" s="404"/>
      <c r="R58916" s="404"/>
      <c r="S58916" s="404"/>
      <c r="T58916" s="404"/>
    </row>
    <row r="58917" spans="12:20" ht="16.8">
      <c r="L58917" s="404"/>
      <c r="M58917" s="404"/>
      <c r="N58917" s="404"/>
      <c r="O58917" s="404"/>
      <c r="P58917" s="404"/>
      <c r="Q58917" s="404"/>
      <c r="R58917" s="404"/>
      <c r="S58917" s="404"/>
      <c r="T58917" s="404"/>
    </row>
    <row r="58918" spans="12:20" ht="16.8">
      <c r="L58918" s="404"/>
      <c r="M58918" s="404"/>
      <c r="N58918" s="404"/>
      <c r="O58918" s="404"/>
      <c r="P58918" s="404"/>
      <c r="Q58918" s="404"/>
      <c r="R58918" s="404"/>
      <c r="S58918" s="404"/>
      <c r="T58918" s="404"/>
    </row>
    <row r="58919" spans="12:20" ht="16.8">
      <c r="L58919" s="404"/>
      <c r="M58919" s="404"/>
      <c r="N58919" s="404"/>
      <c r="O58919" s="404"/>
      <c r="P58919" s="404"/>
      <c r="Q58919" s="404"/>
      <c r="R58919" s="404"/>
      <c r="S58919" s="404"/>
      <c r="T58919" s="404"/>
    </row>
    <row r="58920" spans="12:20" ht="16.8">
      <c r="L58920" s="404"/>
      <c r="M58920" s="404"/>
      <c r="N58920" s="404"/>
      <c r="O58920" s="404"/>
      <c r="P58920" s="404"/>
      <c r="Q58920" s="404"/>
      <c r="R58920" s="404"/>
      <c r="S58920" s="404"/>
      <c r="T58920" s="404"/>
    </row>
    <row r="58921" spans="12:20" ht="16.8">
      <c r="L58921" s="404"/>
      <c r="M58921" s="404"/>
      <c r="N58921" s="404"/>
      <c r="O58921" s="404"/>
      <c r="P58921" s="404"/>
      <c r="Q58921" s="404"/>
      <c r="R58921" s="404"/>
      <c r="S58921" s="404"/>
      <c r="T58921" s="404"/>
    </row>
    <row r="58922" spans="12:20" ht="16.8">
      <c r="L58922" s="404"/>
      <c r="M58922" s="404"/>
      <c r="N58922" s="404"/>
      <c r="O58922" s="404"/>
      <c r="P58922" s="404"/>
      <c r="Q58922" s="404"/>
      <c r="R58922" s="404"/>
      <c r="S58922" s="404"/>
      <c r="T58922" s="404"/>
    </row>
    <row r="58923" spans="12:20" ht="16.8">
      <c r="L58923" s="404"/>
      <c r="M58923" s="404"/>
      <c r="N58923" s="404"/>
      <c r="O58923" s="404"/>
      <c r="P58923" s="404"/>
      <c r="Q58923" s="404"/>
      <c r="R58923" s="404"/>
      <c r="S58923" s="404"/>
      <c r="T58923" s="404"/>
    </row>
    <row r="58924" spans="12:20" ht="16.8">
      <c r="L58924" s="404"/>
      <c r="M58924" s="404"/>
      <c r="N58924" s="404"/>
      <c r="O58924" s="404"/>
      <c r="P58924" s="404"/>
      <c r="Q58924" s="404"/>
      <c r="R58924" s="404"/>
      <c r="S58924" s="404"/>
      <c r="T58924" s="404"/>
    </row>
    <row r="58925" spans="12:20" ht="16.8">
      <c r="L58925" s="404"/>
      <c r="M58925" s="404"/>
      <c r="N58925" s="404"/>
      <c r="O58925" s="404"/>
      <c r="P58925" s="404"/>
      <c r="Q58925" s="404"/>
      <c r="R58925" s="404"/>
      <c r="S58925" s="404"/>
      <c r="T58925" s="404"/>
    </row>
    <row r="58926" spans="12:20" ht="16.8">
      <c r="L58926" s="404"/>
      <c r="M58926" s="404"/>
      <c r="N58926" s="404"/>
      <c r="O58926" s="404"/>
      <c r="P58926" s="404"/>
      <c r="Q58926" s="404"/>
      <c r="R58926" s="404"/>
      <c r="S58926" s="404"/>
      <c r="T58926" s="404"/>
    </row>
    <row r="58927" spans="12:20" ht="16.8">
      <c r="L58927" s="404"/>
      <c r="M58927" s="404"/>
      <c r="N58927" s="404"/>
      <c r="O58927" s="404"/>
      <c r="P58927" s="404"/>
      <c r="Q58927" s="404"/>
      <c r="R58927" s="404"/>
      <c r="S58927" s="404"/>
      <c r="T58927" s="404"/>
    </row>
    <row r="58928" spans="12:20" ht="16.8">
      <c r="L58928" s="404"/>
      <c r="M58928" s="404"/>
      <c r="N58928" s="404"/>
      <c r="O58928" s="404"/>
      <c r="P58928" s="404"/>
      <c r="Q58928" s="404"/>
      <c r="R58928" s="404"/>
      <c r="S58928" s="404"/>
      <c r="T58928" s="404"/>
    </row>
    <row r="58929" spans="12:20" ht="16.8">
      <c r="L58929" s="404"/>
      <c r="M58929" s="404"/>
      <c r="N58929" s="404"/>
      <c r="O58929" s="404"/>
      <c r="P58929" s="404"/>
      <c r="Q58929" s="404"/>
      <c r="R58929" s="404"/>
      <c r="S58929" s="404"/>
      <c r="T58929" s="404"/>
    </row>
    <row r="58930" spans="12:20" ht="16.8">
      <c r="L58930" s="404"/>
      <c r="M58930" s="404"/>
      <c r="N58930" s="404"/>
      <c r="O58930" s="404"/>
      <c r="P58930" s="404"/>
      <c r="Q58930" s="404"/>
      <c r="R58930" s="404"/>
      <c r="S58930" s="404"/>
      <c r="T58930" s="404"/>
    </row>
    <row r="58931" spans="12:20" ht="16.8">
      <c r="L58931" s="404"/>
      <c r="M58931" s="404"/>
      <c r="N58931" s="404"/>
      <c r="O58931" s="404"/>
      <c r="P58931" s="404"/>
      <c r="Q58931" s="404"/>
      <c r="R58931" s="404"/>
      <c r="S58931" s="404"/>
      <c r="T58931" s="404"/>
    </row>
    <row r="58932" spans="12:20" ht="16.8">
      <c r="L58932" s="404"/>
      <c r="M58932" s="404"/>
      <c r="N58932" s="404"/>
      <c r="O58932" s="404"/>
      <c r="P58932" s="404"/>
      <c r="Q58932" s="404"/>
      <c r="R58932" s="404"/>
      <c r="S58932" s="404"/>
      <c r="T58932" s="404"/>
    </row>
    <row r="58933" spans="12:20" ht="16.8">
      <c r="L58933" s="404"/>
      <c r="M58933" s="404"/>
      <c r="N58933" s="404"/>
      <c r="O58933" s="404"/>
      <c r="P58933" s="404"/>
      <c r="Q58933" s="404"/>
      <c r="R58933" s="404"/>
      <c r="S58933" s="404"/>
      <c r="T58933" s="404"/>
    </row>
    <row r="58934" spans="12:20" ht="16.8">
      <c r="L58934" s="404"/>
      <c r="M58934" s="404"/>
      <c r="N58934" s="404"/>
      <c r="O58934" s="404"/>
      <c r="P58934" s="404"/>
      <c r="Q58934" s="404"/>
      <c r="R58934" s="404"/>
      <c r="S58934" s="404"/>
      <c r="T58934" s="404"/>
    </row>
    <row r="58935" spans="12:20" ht="16.8">
      <c r="L58935" s="404"/>
      <c r="M58935" s="404"/>
      <c r="N58935" s="404"/>
      <c r="O58935" s="404"/>
      <c r="P58935" s="404"/>
      <c r="Q58935" s="404"/>
      <c r="R58935" s="404"/>
      <c r="S58935" s="404"/>
      <c r="T58935" s="404"/>
    </row>
    <row r="58936" spans="12:20" ht="16.8">
      <c r="L58936" s="404"/>
      <c r="M58936" s="404"/>
      <c r="N58936" s="404"/>
      <c r="O58936" s="404"/>
      <c r="P58936" s="404"/>
      <c r="Q58936" s="404"/>
      <c r="R58936" s="404"/>
      <c r="S58936" s="404"/>
      <c r="T58936" s="404"/>
    </row>
    <row r="58937" spans="12:20" ht="16.8">
      <c r="L58937" s="404"/>
      <c r="M58937" s="404"/>
      <c r="N58937" s="404"/>
      <c r="O58937" s="404"/>
      <c r="P58937" s="404"/>
      <c r="Q58937" s="404"/>
      <c r="R58937" s="404"/>
      <c r="S58937" s="404"/>
      <c r="T58937" s="404"/>
    </row>
    <row r="58938" spans="12:20" ht="16.8">
      <c r="L58938" s="404"/>
      <c r="M58938" s="404"/>
      <c r="N58938" s="404"/>
      <c r="O58938" s="404"/>
      <c r="P58938" s="404"/>
      <c r="Q58938" s="404"/>
      <c r="R58938" s="404"/>
      <c r="S58938" s="404"/>
      <c r="T58938" s="404"/>
    </row>
    <row r="58939" spans="12:20" ht="16.8">
      <c r="L58939" s="404"/>
      <c r="M58939" s="404"/>
      <c r="N58939" s="404"/>
      <c r="O58939" s="404"/>
      <c r="P58939" s="404"/>
      <c r="Q58939" s="404"/>
      <c r="R58939" s="404"/>
      <c r="S58939" s="404"/>
      <c r="T58939" s="404"/>
    </row>
    <row r="58940" spans="12:20" ht="16.8">
      <c r="L58940" s="404"/>
      <c r="M58940" s="404"/>
      <c r="N58940" s="404"/>
      <c r="O58940" s="404"/>
      <c r="P58940" s="404"/>
      <c r="Q58940" s="404"/>
      <c r="R58940" s="404"/>
      <c r="S58940" s="404"/>
      <c r="T58940" s="404"/>
    </row>
    <row r="58941" spans="12:20" ht="16.8">
      <c r="L58941" s="404"/>
      <c r="M58941" s="404"/>
      <c r="N58941" s="404"/>
      <c r="O58941" s="404"/>
      <c r="P58941" s="404"/>
      <c r="Q58941" s="404"/>
      <c r="R58941" s="404"/>
      <c r="S58941" s="404"/>
      <c r="T58941" s="404"/>
    </row>
    <row r="58942" spans="12:20" ht="16.8">
      <c r="L58942" s="404"/>
      <c r="M58942" s="404"/>
      <c r="N58942" s="404"/>
      <c r="O58942" s="404"/>
      <c r="P58942" s="404"/>
      <c r="Q58942" s="404"/>
      <c r="R58942" s="404"/>
      <c r="S58942" s="404"/>
      <c r="T58942" s="404"/>
    </row>
    <row r="58943" spans="12:20" ht="16.8">
      <c r="L58943" s="404"/>
      <c r="M58943" s="404"/>
      <c r="N58943" s="404"/>
      <c r="O58943" s="404"/>
      <c r="P58943" s="404"/>
      <c r="Q58943" s="404"/>
      <c r="R58943" s="404"/>
      <c r="S58943" s="404"/>
      <c r="T58943" s="404"/>
    </row>
    <row r="58944" spans="12:20" ht="16.8">
      <c r="L58944" s="404"/>
      <c r="M58944" s="404"/>
      <c r="N58944" s="404"/>
      <c r="O58944" s="404"/>
      <c r="P58944" s="404"/>
      <c r="Q58944" s="404"/>
      <c r="R58944" s="404"/>
      <c r="S58944" s="404"/>
      <c r="T58944" s="404"/>
    </row>
    <row r="58945" spans="12:20" ht="16.8">
      <c r="L58945" s="404"/>
      <c r="M58945" s="404"/>
      <c r="N58945" s="404"/>
      <c r="O58945" s="404"/>
      <c r="P58945" s="404"/>
      <c r="Q58945" s="404"/>
      <c r="R58945" s="404"/>
      <c r="S58945" s="404"/>
      <c r="T58945" s="404"/>
    </row>
    <row r="58946" spans="12:20" ht="16.8">
      <c r="L58946" s="404"/>
      <c r="M58946" s="404"/>
      <c r="N58946" s="404"/>
      <c r="O58946" s="404"/>
      <c r="P58946" s="404"/>
      <c r="Q58946" s="404"/>
      <c r="R58946" s="404"/>
      <c r="S58946" s="404"/>
      <c r="T58946" s="404"/>
    </row>
    <row r="58947" spans="12:20" ht="16.8">
      <c r="L58947" s="404"/>
      <c r="M58947" s="404"/>
      <c r="N58947" s="404"/>
      <c r="O58947" s="404"/>
      <c r="P58947" s="404"/>
      <c r="Q58947" s="404"/>
      <c r="R58947" s="404"/>
      <c r="S58947" s="404"/>
      <c r="T58947" s="404"/>
    </row>
    <row r="58948" spans="12:20" ht="16.8">
      <c r="L58948" s="404"/>
      <c r="M58948" s="404"/>
      <c r="N58948" s="404"/>
      <c r="O58948" s="404"/>
      <c r="P58948" s="404"/>
      <c r="Q58948" s="404"/>
      <c r="R58948" s="404"/>
      <c r="S58948" s="404"/>
      <c r="T58948" s="404"/>
    </row>
    <row r="58949" spans="12:20" ht="16.8">
      <c r="L58949" s="404"/>
      <c r="M58949" s="404"/>
      <c r="N58949" s="404"/>
      <c r="O58949" s="404"/>
      <c r="P58949" s="404"/>
      <c r="Q58949" s="404"/>
      <c r="R58949" s="404"/>
      <c r="S58949" s="404"/>
      <c r="T58949" s="404"/>
    </row>
    <row r="58950" spans="12:20" ht="16.8">
      <c r="L58950" s="404"/>
      <c r="M58950" s="404"/>
      <c r="N58950" s="404"/>
      <c r="O58950" s="404"/>
      <c r="P58950" s="404"/>
      <c r="Q58950" s="404"/>
      <c r="R58950" s="404"/>
      <c r="S58950" s="404"/>
      <c r="T58950" s="404"/>
    </row>
    <row r="58951" spans="12:20" ht="16.8">
      <c r="L58951" s="404"/>
      <c r="M58951" s="404"/>
      <c r="N58951" s="404"/>
      <c r="O58951" s="404"/>
      <c r="P58951" s="404"/>
      <c r="Q58951" s="404"/>
      <c r="R58951" s="404"/>
      <c r="S58951" s="404"/>
      <c r="T58951" s="404"/>
    </row>
    <row r="58952" spans="12:20" ht="16.8">
      <c r="L58952" s="404"/>
      <c r="M58952" s="404"/>
      <c r="N58952" s="404"/>
      <c r="O58952" s="404"/>
      <c r="P58952" s="404"/>
      <c r="Q58952" s="404"/>
      <c r="R58952" s="404"/>
      <c r="S58952" s="404"/>
      <c r="T58952" s="404"/>
    </row>
    <row r="58953" spans="12:20" ht="16.8">
      <c r="L58953" s="404"/>
      <c r="M58953" s="404"/>
      <c r="N58953" s="404"/>
      <c r="O58953" s="404"/>
      <c r="P58953" s="404"/>
      <c r="Q58953" s="404"/>
      <c r="R58953" s="404"/>
      <c r="S58953" s="404"/>
      <c r="T58953" s="404"/>
    </row>
    <row r="58954" spans="12:20" ht="16.8">
      <c r="L58954" s="404"/>
      <c r="M58954" s="404"/>
      <c r="N58954" s="404"/>
      <c r="O58954" s="404"/>
      <c r="P58954" s="404"/>
      <c r="Q58954" s="404"/>
      <c r="R58954" s="404"/>
      <c r="S58954" s="404"/>
      <c r="T58954" s="404"/>
    </row>
    <row r="58955" spans="12:20" ht="16.8">
      <c r="L58955" s="404"/>
      <c r="M58955" s="404"/>
      <c r="N58955" s="404"/>
      <c r="O58955" s="404"/>
      <c r="P58955" s="404"/>
      <c r="Q58955" s="404"/>
      <c r="R58955" s="404"/>
      <c r="S58955" s="404"/>
      <c r="T58955" s="404"/>
    </row>
    <row r="58956" spans="12:20" ht="16.8">
      <c r="L58956" s="404"/>
      <c r="M58956" s="404"/>
      <c r="N58956" s="404"/>
      <c r="O58956" s="404"/>
      <c r="P58956" s="404"/>
      <c r="Q58956" s="404"/>
      <c r="R58956" s="404"/>
      <c r="S58956" s="404"/>
      <c r="T58956" s="404"/>
    </row>
    <row r="58957" spans="12:20" ht="16.8">
      <c r="L58957" s="404"/>
      <c r="M58957" s="404"/>
      <c r="N58957" s="404"/>
      <c r="O58957" s="404"/>
      <c r="P58957" s="404"/>
      <c r="Q58957" s="404"/>
      <c r="R58957" s="404"/>
      <c r="S58957" s="404"/>
      <c r="T58957" s="404"/>
    </row>
    <row r="58958" spans="12:20" ht="16.8">
      <c r="L58958" s="404"/>
      <c r="M58958" s="404"/>
      <c r="N58958" s="404"/>
      <c r="O58958" s="404"/>
      <c r="P58958" s="404"/>
      <c r="Q58958" s="404"/>
      <c r="R58958" s="404"/>
      <c r="S58958" s="404"/>
      <c r="T58958" s="404"/>
    </row>
    <row r="58959" spans="12:20" ht="16.8">
      <c r="L58959" s="404"/>
      <c r="M58959" s="404"/>
      <c r="N58959" s="404"/>
      <c r="O58959" s="404"/>
      <c r="P58959" s="404"/>
      <c r="Q58959" s="404"/>
      <c r="R58959" s="404"/>
      <c r="S58959" s="404"/>
      <c r="T58959" s="404"/>
    </row>
    <row r="58960" spans="12:20" ht="16.8">
      <c r="L58960" s="404"/>
      <c r="M58960" s="404"/>
      <c r="N58960" s="404"/>
      <c r="O58960" s="404"/>
      <c r="P58960" s="404"/>
      <c r="Q58960" s="404"/>
      <c r="R58960" s="404"/>
      <c r="S58960" s="404"/>
      <c r="T58960" s="404"/>
    </row>
    <row r="58961" spans="12:20" ht="16.8">
      <c r="L58961" s="404"/>
      <c r="M58961" s="404"/>
      <c r="N58961" s="404"/>
      <c r="O58961" s="404"/>
      <c r="P58961" s="404"/>
      <c r="Q58961" s="404"/>
      <c r="R58961" s="404"/>
      <c r="S58961" s="404"/>
      <c r="T58961" s="404"/>
    </row>
    <row r="58962" spans="12:20" ht="16.8">
      <c r="L58962" s="404"/>
      <c r="M58962" s="404"/>
      <c r="N58962" s="404"/>
      <c r="O58962" s="404"/>
      <c r="P58962" s="404"/>
      <c r="Q58962" s="404"/>
      <c r="R58962" s="404"/>
      <c r="S58962" s="404"/>
      <c r="T58962" s="404"/>
    </row>
    <row r="58963" spans="12:20" ht="16.8">
      <c r="L58963" s="404"/>
      <c r="M58963" s="404"/>
      <c r="N58963" s="404"/>
      <c r="O58963" s="404"/>
      <c r="P58963" s="404"/>
      <c r="Q58963" s="404"/>
      <c r="R58963" s="404"/>
      <c r="S58963" s="404"/>
      <c r="T58963" s="404"/>
    </row>
    <row r="58964" spans="12:20" ht="16.8">
      <c r="L58964" s="404"/>
      <c r="M58964" s="404"/>
      <c r="N58964" s="404"/>
      <c r="O58964" s="404"/>
      <c r="P58964" s="404"/>
      <c r="Q58964" s="404"/>
      <c r="R58964" s="404"/>
      <c r="S58964" s="404"/>
      <c r="T58964" s="404"/>
    </row>
    <row r="58965" spans="12:20" ht="16.8">
      <c r="L58965" s="404"/>
      <c r="M58965" s="404"/>
      <c r="N58965" s="404"/>
      <c r="O58965" s="404"/>
      <c r="P58965" s="404"/>
      <c r="Q58965" s="404"/>
      <c r="R58965" s="404"/>
      <c r="S58965" s="404"/>
      <c r="T58965" s="404"/>
    </row>
    <row r="58966" spans="12:20" ht="16.8">
      <c r="L58966" s="404"/>
      <c r="M58966" s="404"/>
      <c r="N58966" s="404"/>
      <c r="O58966" s="404"/>
      <c r="P58966" s="404"/>
      <c r="Q58966" s="404"/>
      <c r="R58966" s="404"/>
      <c r="S58966" s="404"/>
      <c r="T58966" s="404"/>
    </row>
    <row r="58967" spans="12:20" ht="16.8">
      <c r="L58967" s="404"/>
      <c r="M58967" s="404"/>
      <c r="N58967" s="404"/>
      <c r="O58967" s="404"/>
      <c r="P58967" s="404"/>
      <c r="Q58967" s="404"/>
      <c r="R58967" s="404"/>
      <c r="S58967" s="404"/>
      <c r="T58967" s="404"/>
    </row>
    <row r="58968" spans="12:20" ht="16.8">
      <c r="L58968" s="404"/>
      <c r="M58968" s="404"/>
      <c r="N58968" s="404"/>
      <c r="O58968" s="404"/>
      <c r="P58968" s="404"/>
      <c r="Q58968" s="404"/>
      <c r="R58968" s="404"/>
      <c r="S58968" s="404"/>
      <c r="T58968" s="404"/>
    </row>
    <row r="58969" spans="12:20" ht="16.8">
      <c r="L58969" s="404"/>
      <c r="M58969" s="404"/>
      <c r="N58969" s="404"/>
      <c r="O58969" s="404"/>
      <c r="P58969" s="404"/>
      <c r="Q58969" s="404"/>
      <c r="R58969" s="404"/>
      <c r="S58969" s="404"/>
      <c r="T58969" s="404"/>
    </row>
    <row r="58970" spans="12:20" ht="16.8">
      <c r="L58970" s="404"/>
      <c r="M58970" s="404"/>
      <c r="N58970" s="404"/>
      <c r="O58970" s="404"/>
      <c r="P58970" s="404"/>
      <c r="Q58970" s="404"/>
      <c r="R58970" s="404"/>
      <c r="S58970" s="404"/>
      <c r="T58970" s="404"/>
    </row>
    <row r="58971" spans="12:20" ht="16.8">
      <c r="L58971" s="404"/>
      <c r="M58971" s="404"/>
      <c r="N58971" s="404"/>
      <c r="O58971" s="404"/>
      <c r="P58971" s="404"/>
      <c r="Q58971" s="404"/>
      <c r="R58971" s="404"/>
      <c r="S58971" s="404"/>
      <c r="T58971" s="404"/>
    </row>
    <row r="58972" spans="12:20" ht="16.8">
      <c r="L58972" s="404"/>
      <c r="M58972" s="404"/>
      <c r="N58972" s="404"/>
      <c r="O58972" s="404"/>
      <c r="P58972" s="404"/>
      <c r="Q58972" s="404"/>
      <c r="R58972" s="404"/>
      <c r="S58972" s="404"/>
      <c r="T58972" s="404"/>
    </row>
    <row r="58973" spans="12:20" ht="16.8">
      <c r="L58973" s="404"/>
      <c r="M58973" s="404"/>
      <c r="N58973" s="404"/>
      <c r="O58973" s="404"/>
      <c r="P58973" s="404"/>
      <c r="Q58973" s="404"/>
      <c r="R58973" s="404"/>
      <c r="S58973" s="404"/>
      <c r="T58973" s="404"/>
    </row>
    <row r="58974" spans="12:20" ht="16.8">
      <c r="L58974" s="404"/>
      <c r="M58974" s="404"/>
      <c r="N58974" s="404"/>
      <c r="O58974" s="404"/>
      <c r="P58974" s="404"/>
      <c r="Q58974" s="404"/>
      <c r="R58974" s="404"/>
      <c r="S58974" s="404"/>
      <c r="T58974" s="404"/>
    </row>
    <row r="58975" spans="12:20" ht="16.8">
      <c r="L58975" s="404"/>
      <c r="M58975" s="404"/>
      <c r="N58975" s="404"/>
      <c r="O58975" s="404"/>
      <c r="P58975" s="404"/>
      <c r="Q58975" s="404"/>
      <c r="R58975" s="404"/>
      <c r="S58975" s="404"/>
      <c r="T58975" s="404"/>
    </row>
    <row r="58976" spans="12:20" ht="16.8">
      <c r="L58976" s="404"/>
      <c r="M58976" s="404"/>
      <c r="N58976" s="404"/>
      <c r="O58976" s="404"/>
      <c r="P58976" s="404"/>
      <c r="Q58976" s="404"/>
      <c r="R58976" s="404"/>
      <c r="S58976" s="404"/>
      <c r="T58976" s="404"/>
    </row>
    <row r="58977" spans="12:20" ht="16.8">
      <c r="L58977" s="404"/>
      <c r="M58977" s="404"/>
      <c r="N58977" s="404"/>
      <c r="O58977" s="404"/>
      <c r="P58977" s="404"/>
      <c r="Q58977" s="404"/>
      <c r="R58977" s="404"/>
      <c r="S58977" s="404"/>
      <c r="T58977" s="404"/>
    </row>
    <row r="58978" spans="12:20" ht="16.8">
      <c r="L58978" s="404"/>
      <c r="M58978" s="404"/>
      <c r="N58978" s="404"/>
      <c r="O58978" s="404"/>
      <c r="P58978" s="404"/>
      <c r="Q58978" s="404"/>
      <c r="R58978" s="404"/>
      <c r="S58978" s="404"/>
      <c r="T58978" s="404"/>
    </row>
    <row r="58979" spans="12:20" ht="16.8">
      <c r="L58979" s="404"/>
      <c r="M58979" s="404"/>
      <c r="N58979" s="404"/>
      <c r="O58979" s="404"/>
      <c r="P58979" s="404"/>
      <c r="Q58979" s="404"/>
      <c r="R58979" s="404"/>
      <c r="S58979" s="404"/>
      <c r="T58979" s="404"/>
    </row>
    <row r="58980" spans="12:20" ht="16.8">
      <c r="L58980" s="404"/>
      <c r="M58980" s="404"/>
      <c r="N58980" s="404"/>
      <c r="O58980" s="404"/>
      <c r="P58980" s="404"/>
      <c r="Q58980" s="404"/>
      <c r="R58980" s="404"/>
      <c r="S58980" s="404"/>
      <c r="T58980" s="404"/>
    </row>
    <row r="58981" spans="12:20" ht="16.8">
      <c r="L58981" s="404"/>
      <c r="M58981" s="404"/>
      <c r="N58981" s="404"/>
      <c r="O58981" s="404"/>
      <c r="P58981" s="404"/>
      <c r="Q58981" s="404"/>
      <c r="R58981" s="404"/>
      <c r="S58981" s="404"/>
      <c r="T58981" s="404"/>
    </row>
    <row r="58982" spans="12:20" ht="16.8">
      <c r="L58982" s="404"/>
      <c r="M58982" s="404"/>
      <c r="N58982" s="404"/>
      <c r="O58982" s="404"/>
      <c r="P58982" s="404"/>
      <c r="Q58982" s="404"/>
      <c r="R58982" s="404"/>
      <c r="S58982" s="404"/>
      <c r="T58982" s="404"/>
    </row>
    <row r="58983" spans="12:20" ht="16.8">
      <c r="L58983" s="404"/>
      <c r="M58983" s="404"/>
      <c r="N58983" s="404"/>
      <c r="O58983" s="404"/>
      <c r="P58983" s="404"/>
      <c r="Q58983" s="404"/>
      <c r="R58983" s="404"/>
      <c r="S58983" s="404"/>
      <c r="T58983" s="404"/>
    </row>
    <row r="58984" spans="12:20" ht="16.8">
      <c r="L58984" s="404"/>
      <c r="M58984" s="404"/>
      <c r="N58984" s="404"/>
      <c r="O58984" s="404"/>
      <c r="P58984" s="404"/>
      <c r="Q58984" s="404"/>
      <c r="R58984" s="404"/>
      <c r="S58984" s="404"/>
      <c r="T58984" s="404"/>
    </row>
    <row r="58985" spans="12:20" ht="16.8">
      <c r="L58985" s="404"/>
      <c r="M58985" s="404"/>
      <c r="N58985" s="404"/>
      <c r="O58985" s="404"/>
      <c r="P58985" s="404"/>
      <c r="Q58985" s="404"/>
      <c r="R58985" s="404"/>
      <c r="S58985" s="404"/>
      <c r="T58985" s="404"/>
    </row>
    <row r="58986" spans="12:20" ht="16.8">
      <c r="L58986" s="404"/>
      <c r="M58986" s="404"/>
      <c r="N58986" s="404"/>
      <c r="O58986" s="404"/>
      <c r="P58986" s="404"/>
      <c r="Q58986" s="404"/>
      <c r="R58986" s="404"/>
      <c r="S58986" s="404"/>
      <c r="T58986" s="404"/>
    </row>
    <row r="58987" spans="12:20" ht="16.8">
      <c r="L58987" s="404"/>
      <c r="M58987" s="404"/>
      <c r="N58987" s="404"/>
      <c r="O58987" s="404"/>
      <c r="P58987" s="404"/>
      <c r="Q58987" s="404"/>
      <c r="R58987" s="404"/>
      <c r="S58987" s="404"/>
      <c r="T58987" s="404"/>
    </row>
    <row r="58988" spans="12:20" ht="16.8">
      <c r="L58988" s="404"/>
      <c r="M58988" s="404"/>
      <c r="N58988" s="404"/>
      <c r="O58988" s="404"/>
      <c r="P58988" s="404"/>
      <c r="Q58988" s="404"/>
      <c r="R58988" s="404"/>
      <c r="S58988" s="404"/>
      <c r="T58988" s="404"/>
    </row>
    <row r="58989" spans="12:20" ht="16.8">
      <c r="L58989" s="404"/>
      <c r="M58989" s="404"/>
      <c r="N58989" s="404"/>
      <c r="O58989" s="404"/>
      <c r="P58989" s="404"/>
      <c r="Q58989" s="404"/>
      <c r="R58989" s="404"/>
      <c r="S58989" s="404"/>
      <c r="T58989" s="404"/>
    </row>
    <row r="58990" spans="12:20" ht="16.8">
      <c r="L58990" s="404"/>
      <c r="M58990" s="404"/>
      <c r="N58990" s="404"/>
      <c r="O58990" s="404"/>
      <c r="P58990" s="404"/>
      <c r="Q58990" s="404"/>
      <c r="R58990" s="404"/>
      <c r="S58990" s="404"/>
      <c r="T58990" s="404"/>
    </row>
    <row r="58991" spans="12:20" ht="16.8">
      <c r="L58991" s="404"/>
      <c r="M58991" s="404"/>
      <c r="N58991" s="404"/>
      <c r="O58991" s="404"/>
      <c r="P58991" s="404"/>
      <c r="Q58991" s="404"/>
      <c r="R58991" s="404"/>
      <c r="S58991" s="404"/>
      <c r="T58991" s="404"/>
    </row>
    <row r="58992" spans="12:20" ht="16.8">
      <c r="L58992" s="404"/>
      <c r="M58992" s="404"/>
      <c r="N58992" s="404"/>
      <c r="O58992" s="404"/>
      <c r="P58992" s="404"/>
      <c r="Q58992" s="404"/>
      <c r="R58992" s="404"/>
      <c r="S58992" s="404"/>
      <c r="T58992" s="404"/>
    </row>
    <row r="58993" spans="12:20" ht="16.8">
      <c r="L58993" s="404"/>
      <c r="M58993" s="404"/>
      <c r="N58993" s="404"/>
      <c r="O58993" s="404"/>
      <c r="P58993" s="404"/>
      <c r="Q58993" s="404"/>
      <c r="R58993" s="404"/>
      <c r="S58993" s="404"/>
      <c r="T58993" s="404"/>
    </row>
    <row r="58994" spans="12:20" ht="16.8">
      <c r="L58994" s="404"/>
      <c r="M58994" s="404"/>
      <c r="N58994" s="404"/>
      <c r="O58994" s="404"/>
      <c r="P58994" s="404"/>
      <c r="Q58994" s="404"/>
      <c r="R58994" s="404"/>
      <c r="S58994" s="404"/>
      <c r="T58994" s="404"/>
    </row>
    <row r="58995" spans="12:20" ht="16.8">
      <c r="L58995" s="404"/>
      <c r="M58995" s="404"/>
      <c r="N58995" s="404"/>
      <c r="O58995" s="404"/>
      <c r="P58995" s="404"/>
      <c r="Q58995" s="404"/>
      <c r="R58995" s="404"/>
      <c r="S58995" s="404"/>
      <c r="T58995" s="404"/>
    </row>
    <row r="58996" spans="12:20" ht="16.8">
      <c r="L58996" s="404"/>
      <c r="M58996" s="404"/>
      <c r="N58996" s="404"/>
      <c r="O58996" s="404"/>
      <c r="P58996" s="404"/>
      <c r="Q58996" s="404"/>
      <c r="R58996" s="404"/>
      <c r="S58996" s="404"/>
      <c r="T58996" s="404"/>
    </row>
    <row r="58997" spans="12:20" ht="16.8">
      <c r="L58997" s="404"/>
      <c r="M58997" s="404"/>
      <c r="N58997" s="404"/>
      <c r="O58997" s="404"/>
      <c r="P58997" s="404"/>
      <c r="Q58997" s="404"/>
      <c r="R58997" s="404"/>
      <c r="S58997" s="404"/>
      <c r="T58997" s="404"/>
    </row>
    <row r="58998" spans="12:20" ht="16.8">
      <c r="L58998" s="404"/>
      <c r="M58998" s="404"/>
      <c r="N58998" s="404"/>
      <c r="O58998" s="404"/>
      <c r="P58998" s="404"/>
      <c r="Q58998" s="404"/>
      <c r="R58998" s="404"/>
      <c r="S58998" s="404"/>
      <c r="T58998" s="404"/>
    </row>
    <row r="58999" spans="12:20" ht="16.8">
      <c r="L58999" s="404"/>
      <c r="M58999" s="404"/>
      <c r="N58999" s="404"/>
      <c r="O58999" s="404"/>
      <c r="P58999" s="404"/>
      <c r="Q58999" s="404"/>
      <c r="R58999" s="404"/>
      <c r="S58999" s="404"/>
      <c r="T58999" s="404"/>
    </row>
    <row r="59000" spans="12:20" ht="16.8">
      <c r="L59000" s="404"/>
      <c r="M59000" s="404"/>
      <c r="N59000" s="404"/>
      <c r="O59000" s="404"/>
      <c r="P59000" s="404"/>
      <c r="Q59000" s="404"/>
      <c r="R59000" s="404"/>
      <c r="S59000" s="404"/>
      <c r="T59000" s="404"/>
    </row>
    <row r="59001" spans="12:20" ht="16.8">
      <c r="L59001" s="404"/>
      <c r="M59001" s="404"/>
      <c r="N59001" s="404"/>
      <c r="O59001" s="404"/>
      <c r="P59001" s="404"/>
      <c r="Q59001" s="404"/>
      <c r="R59001" s="404"/>
      <c r="S59001" s="404"/>
      <c r="T59001" s="404"/>
    </row>
    <row r="59002" spans="12:20" ht="16.8">
      <c r="L59002" s="404"/>
      <c r="M59002" s="404"/>
      <c r="N59002" s="404"/>
      <c r="O59002" s="404"/>
      <c r="P59002" s="404"/>
      <c r="Q59002" s="404"/>
      <c r="R59002" s="404"/>
      <c r="S59002" s="404"/>
      <c r="T59002" s="404"/>
    </row>
    <row r="59003" spans="12:20" ht="16.8">
      <c r="L59003" s="404"/>
      <c r="M59003" s="404"/>
      <c r="N59003" s="404"/>
      <c r="O59003" s="404"/>
      <c r="P59003" s="404"/>
      <c r="Q59003" s="404"/>
      <c r="R59003" s="404"/>
      <c r="S59003" s="404"/>
      <c r="T59003" s="404"/>
    </row>
    <row r="59004" spans="12:20" ht="16.8">
      <c r="L59004" s="404"/>
      <c r="M59004" s="404"/>
      <c r="N59004" s="404"/>
      <c r="O59004" s="404"/>
      <c r="P59004" s="404"/>
      <c r="Q59004" s="404"/>
      <c r="R59004" s="404"/>
      <c r="S59004" s="404"/>
      <c r="T59004" s="404"/>
    </row>
    <row r="59005" spans="12:20" ht="16.8">
      <c r="L59005" s="404"/>
      <c r="M59005" s="404"/>
      <c r="N59005" s="404"/>
      <c r="O59005" s="404"/>
      <c r="P59005" s="404"/>
      <c r="Q59005" s="404"/>
      <c r="R59005" s="404"/>
      <c r="S59005" s="404"/>
      <c r="T59005" s="404"/>
    </row>
    <row r="59006" spans="12:20" ht="16.8">
      <c r="L59006" s="404"/>
      <c r="M59006" s="404"/>
      <c r="N59006" s="404"/>
      <c r="O59006" s="404"/>
      <c r="P59006" s="404"/>
      <c r="Q59006" s="404"/>
      <c r="R59006" s="404"/>
      <c r="S59006" s="404"/>
      <c r="T59006" s="404"/>
    </row>
    <row r="59007" spans="12:20" ht="16.8">
      <c r="L59007" s="404"/>
      <c r="M59007" s="404"/>
      <c r="N59007" s="404"/>
      <c r="O59007" s="404"/>
      <c r="P59007" s="404"/>
      <c r="Q59007" s="404"/>
      <c r="R59007" s="404"/>
      <c r="S59007" s="404"/>
      <c r="T59007" s="404"/>
    </row>
    <row r="59008" spans="12:20" ht="16.8">
      <c r="L59008" s="404"/>
      <c r="M59008" s="404"/>
      <c r="N59008" s="404"/>
      <c r="O59008" s="404"/>
      <c r="P59008" s="404"/>
      <c r="Q59008" s="404"/>
      <c r="R59008" s="404"/>
      <c r="S59008" s="404"/>
      <c r="T59008" s="404"/>
    </row>
    <row r="59009" spans="12:20" ht="16.8">
      <c r="L59009" s="404"/>
      <c r="M59009" s="404"/>
      <c r="N59009" s="404"/>
      <c r="O59009" s="404"/>
      <c r="P59009" s="404"/>
      <c r="Q59009" s="404"/>
      <c r="R59009" s="404"/>
      <c r="S59009" s="404"/>
      <c r="T59009" s="404"/>
    </row>
    <row r="59010" spans="12:20" ht="16.8">
      <c r="L59010" s="404"/>
      <c r="M59010" s="404"/>
      <c r="N59010" s="404"/>
      <c r="O59010" s="404"/>
      <c r="P59010" s="404"/>
      <c r="Q59010" s="404"/>
      <c r="R59010" s="404"/>
      <c r="S59010" s="404"/>
      <c r="T59010" s="404"/>
    </row>
    <row r="59011" spans="12:20" ht="16.8">
      <c r="L59011" s="404"/>
      <c r="M59011" s="404"/>
      <c r="N59011" s="404"/>
      <c r="O59011" s="404"/>
      <c r="P59011" s="404"/>
      <c r="Q59011" s="404"/>
      <c r="R59011" s="404"/>
      <c r="S59011" s="404"/>
      <c r="T59011" s="404"/>
    </row>
    <row r="59012" spans="12:20" ht="16.8">
      <c r="L59012" s="404"/>
      <c r="M59012" s="404"/>
      <c r="N59012" s="404"/>
      <c r="O59012" s="404"/>
      <c r="P59012" s="404"/>
      <c r="Q59012" s="404"/>
      <c r="R59012" s="404"/>
      <c r="S59012" s="404"/>
      <c r="T59012" s="404"/>
    </row>
    <row r="59013" spans="12:20" ht="16.8">
      <c r="L59013" s="404"/>
      <c r="M59013" s="404"/>
      <c r="N59013" s="404"/>
      <c r="O59013" s="404"/>
      <c r="P59013" s="404"/>
      <c r="Q59013" s="404"/>
      <c r="R59013" s="404"/>
      <c r="S59013" s="404"/>
      <c r="T59013" s="404"/>
    </row>
    <row r="59014" spans="12:20" ht="16.8">
      <c r="L59014" s="404"/>
      <c r="M59014" s="404"/>
      <c r="N59014" s="404"/>
      <c r="O59014" s="404"/>
      <c r="P59014" s="404"/>
      <c r="Q59014" s="404"/>
      <c r="R59014" s="404"/>
      <c r="S59014" s="404"/>
      <c r="T59014" s="404"/>
    </row>
    <row r="59015" spans="12:20" ht="16.8">
      <c r="L59015" s="404"/>
      <c r="M59015" s="404"/>
      <c r="N59015" s="404"/>
      <c r="O59015" s="404"/>
      <c r="P59015" s="404"/>
      <c r="Q59015" s="404"/>
      <c r="R59015" s="404"/>
      <c r="S59015" s="404"/>
      <c r="T59015" s="404"/>
    </row>
    <row r="59016" spans="12:20" ht="16.8">
      <c r="L59016" s="404"/>
      <c r="M59016" s="404"/>
      <c r="N59016" s="404"/>
      <c r="O59016" s="404"/>
      <c r="P59016" s="404"/>
      <c r="Q59016" s="404"/>
      <c r="R59016" s="404"/>
      <c r="S59016" s="404"/>
      <c r="T59016" s="404"/>
    </row>
    <row r="59017" spans="12:20" ht="16.8">
      <c r="L59017" s="404"/>
      <c r="M59017" s="404"/>
      <c r="N59017" s="404"/>
      <c r="O59017" s="404"/>
      <c r="P59017" s="404"/>
      <c r="Q59017" s="404"/>
      <c r="R59017" s="404"/>
      <c r="S59017" s="404"/>
      <c r="T59017" s="404"/>
    </row>
    <row r="59018" spans="12:20" ht="16.8">
      <c r="L59018" s="404"/>
      <c r="M59018" s="404"/>
      <c r="N59018" s="404"/>
      <c r="O59018" s="404"/>
      <c r="P59018" s="404"/>
      <c r="Q59018" s="404"/>
      <c r="R59018" s="404"/>
      <c r="S59018" s="404"/>
      <c r="T59018" s="404"/>
    </row>
    <row r="59019" spans="12:20" ht="16.8">
      <c r="L59019" s="404"/>
      <c r="M59019" s="404"/>
      <c r="N59019" s="404"/>
      <c r="O59019" s="404"/>
      <c r="P59019" s="404"/>
      <c r="Q59019" s="404"/>
      <c r="R59019" s="404"/>
      <c r="S59019" s="404"/>
      <c r="T59019" s="404"/>
    </row>
    <row r="59020" spans="12:20" ht="16.8">
      <c r="L59020" s="404"/>
      <c r="M59020" s="404"/>
      <c r="N59020" s="404"/>
      <c r="O59020" s="404"/>
      <c r="P59020" s="404"/>
      <c r="Q59020" s="404"/>
      <c r="R59020" s="404"/>
      <c r="S59020" s="404"/>
      <c r="T59020" s="404"/>
    </row>
    <row r="59021" spans="12:20" ht="16.8">
      <c r="L59021" s="404"/>
      <c r="M59021" s="404"/>
      <c r="N59021" s="404"/>
      <c r="O59021" s="404"/>
      <c r="P59021" s="404"/>
      <c r="Q59021" s="404"/>
      <c r="R59021" s="404"/>
      <c r="S59021" s="404"/>
      <c r="T59021" s="404"/>
    </row>
    <row r="59022" spans="12:20" ht="16.8">
      <c r="L59022" s="404"/>
      <c r="M59022" s="404"/>
      <c r="N59022" s="404"/>
      <c r="O59022" s="404"/>
      <c r="P59022" s="404"/>
      <c r="Q59022" s="404"/>
      <c r="R59022" s="404"/>
      <c r="S59022" s="404"/>
      <c r="T59022" s="404"/>
    </row>
    <row r="59023" spans="12:20" ht="16.8">
      <c r="L59023" s="404"/>
      <c r="M59023" s="404"/>
      <c r="N59023" s="404"/>
      <c r="O59023" s="404"/>
      <c r="P59023" s="404"/>
      <c r="Q59023" s="404"/>
      <c r="R59023" s="404"/>
      <c r="S59023" s="404"/>
      <c r="T59023" s="404"/>
    </row>
    <row r="59024" spans="12:20" ht="16.8">
      <c r="L59024" s="404"/>
      <c r="M59024" s="404"/>
      <c r="N59024" s="404"/>
      <c r="O59024" s="404"/>
      <c r="P59024" s="404"/>
      <c r="Q59024" s="404"/>
      <c r="R59024" s="404"/>
      <c r="S59024" s="404"/>
      <c r="T59024" s="404"/>
    </row>
    <row r="59025" spans="12:20" ht="16.8">
      <c r="L59025" s="404"/>
      <c r="M59025" s="404"/>
      <c r="N59025" s="404"/>
      <c r="O59025" s="404"/>
      <c r="P59025" s="404"/>
      <c r="Q59025" s="404"/>
      <c r="R59025" s="404"/>
      <c r="S59025" s="404"/>
      <c r="T59025" s="404"/>
    </row>
    <row r="59026" spans="12:20" ht="16.8">
      <c r="L59026" s="404"/>
      <c r="M59026" s="404"/>
      <c r="N59026" s="404"/>
      <c r="O59026" s="404"/>
      <c r="P59026" s="404"/>
      <c r="Q59026" s="404"/>
      <c r="R59026" s="404"/>
      <c r="S59026" s="404"/>
      <c r="T59026" s="404"/>
    </row>
    <row r="59027" spans="12:20" ht="16.8">
      <c r="L59027" s="404"/>
      <c r="M59027" s="404"/>
      <c r="N59027" s="404"/>
      <c r="O59027" s="404"/>
      <c r="P59027" s="404"/>
      <c r="Q59027" s="404"/>
      <c r="R59027" s="404"/>
      <c r="S59027" s="404"/>
      <c r="T59027" s="404"/>
    </row>
    <row r="59028" spans="12:20" ht="16.8">
      <c r="L59028" s="404"/>
      <c r="M59028" s="404"/>
      <c r="N59028" s="404"/>
      <c r="O59028" s="404"/>
      <c r="P59028" s="404"/>
      <c r="Q59028" s="404"/>
      <c r="R59028" s="404"/>
      <c r="S59028" s="404"/>
      <c r="T59028" s="404"/>
    </row>
    <row r="59029" spans="12:20" ht="16.8">
      <c r="L59029" s="404"/>
      <c r="M59029" s="404"/>
      <c r="N59029" s="404"/>
      <c r="O59029" s="404"/>
      <c r="P59029" s="404"/>
      <c r="Q59029" s="404"/>
      <c r="R59029" s="404"/>
      <c r="S59029" s="404"/>
      <c r="T59029" s="404"/>
    </row>
    <row r="59030" spans="12:20" ht="16.8">
      <c r="L59030" s="404"/>
      <c r="M59030" s="404"/>
      <c r="N59030" s="404"/>
      <c r="O59030" s="404"/>
      <c r="P59030" s="404"/>
      <c r="Q59030" s="404"/>
      <c r="R59030" s="404"/>
      <c r="S59030" s="404"/>
      <c r="T59030" s="404"/>
    </row>
    <row r="59031" spans="12:20" ht="16.8">
      <c r="L59031" s="404"/>
      <c r="M59031" s="404"/>
      <c r="N59031" s="404"/>
      <c r="O59031" s="404"/>
      <c r="P59031" s="404"/>
      <c r="Q59031" s="404"/>
      <c r="R59031" s="404"/>
      <c r="S59031" s="404"/>
      <c r="T59031" s="404"/>
    </row>
    <row r="59032" spans="12:20" ht="16.8">
      <c r="L59032" s="404"/>
      <c r="M59032" s="404"/>
      <c r="N59032" s="404"/>
      <c r="O59032" s="404"/>
      <c r="P59032" s="404"/>
      <c r="Q59032" s="404"/>
      <c r="R59032" s="404"/>
      <c r="S59032" s="404"/>
      <c r="T59032" s="404"/>
    </row>
    <row r="59033" spans="12:20" ht="16.8">
      <c r="L59033" s="404"/>
      <c r="M59033" s="404"/>
      <c r="N59033" s="404"/>
      <c r="O59033" s="404"/>
      <c r="P59033" s="404"/>
      <c r="Q59033" s="404"/>
      <c r="R59033" s="404"/>
      <c r="S59033" s="404"/>
      <c r="T59033" s="404"/>
    </row>
    <row r="59034" spans="12:20" ht="16.8">
      <c r="L59034" s="404"/>
      <c r="M59034" s="404"/>
      <c r="N59034" s="404"/>
      <c r="O59034" s="404"/>
      <c r="P59034" s="404"/>
      <c r="Q59034" s="404"/>
      <c r="R59034" s="404"/>
      <c r="S59034" s="404"/>
      <c r="T59034" s="404"/>
    </row>
    <row r="59035" spans="12:20" ht="16.8">
      <c r="L59035" s="404"/>
      <c r="M59035" s="404"/>
      <c r="N59035" s="404"/>
      <c r="O59035" s="404"/>
      <c r="P59035" s="404"/>
      <c r="Q59035" s="404"/>
      <c r="R59035" s="404"/>
      <c r="S59035" s="404"/>
      <c r="T59035" s="404"/>
    </row>
    <row r="59036" spans="12:20" ht="16.8">
      <c r="L59036" s="404"/>
      <c r="M59036" s="404"/>
      <c r="N59036" s="404"/>
      <c r="O59036" s="404"/>
      <c r="P59036" s="404"/>
      <c r="Q59036" s="404"/>
      <c r="R59036" s="404"/>
      <c r="S59036" s="404"/>
      <c r="T59036" s="404"/>
    </row>
    <row r="59037" spans="12:20" ht="16.8">
      <c r="L59037" s="404"/>
      <c r="M59037" s="404"/>
      <c r="N59037" s="404"/>
      <c r="O59037" s="404"/>
      <c r="P59037" s="404"/>
      <c r="Q59037" s="404"/>
      <c r="R59037" s="404"/>
      <c r="S59037" s="404"/>
      <c r="T59037" s="404"/>
    </row>
    <row r="59038" spans="12:20" ht="16.8">
      <c r="L59038" s="404"/>
      <c r="M59038" s="404"/>
      <c r="N59038" s="404"/>
      <c r="O59038" s="404"/>
      <c r="P59038" s="404"/>
      <c r="Q59038" s="404"/>
      <c r="R59038" s="404"/>
      <c r="S59038" s="404"/>
      <c r="T59038" s="404"/>
    </row>
    <row r="59039" spans="12:20" ht="16.8">
      <c r="L59039" s="404"/>
      <c r="M59039" s="404"/>
      <c r="N59039" s="404"/>
      <c r="O59039" s="404"/>
      <c r="P59039" s="404"/>
      <c r="Q59039" s="404"/>
      <c r="R59039" s="404"/>
      <c r="S59039" s="404"/>
      <c r="T59039" s="404"/>
    </row>
    <row r="59040" spans="12:20" ht="16.8">
      <c r="L59040" s="404"/>
      <c r="M59040" s="404"/>
      <c r="N59040" s="404"/>
      <c r="O59040" s="404"/>
      <c r="P59040" s="404"/>
      <c r="Q59040" s="404"/>
      <c r="R59040" s="404"/>
      <c r="S59040" s="404"/>
      <c r="T59040" s="404"/>
    </row>
    <row r="59041" spans="12:20" ht="16.8">
      <c r="L59041" s="404"/>
      <c r="M59041" s="404"/>
      <c r="N59041" s="404"/>
      <c r="O59041" s="404"/>
      <c r="P59041" s="404"/>
      <c r="Q59041" s="404"/>
      <c r="R59041" s="404"/>
      <c r="S59041" s="404"/>
      <c r="T59041" s="404"/>
    </row>
    <row r="59042" spans="12:20" ht="16.8">
      <c r="L59042" s="404"/>
      <c r="M59042" s="404"/>
      <c r="N59042" s="404"/>
      <c r="O59042" s="404"/>
      <c r="P59042" s="404"/>
      <c r="Q59042" s="404"/>
      <c r="R59042" s="404"/>
      <c r="S59042" s="404"/>
      <c r="T59042" s="404"/>
    </row>
    <row r="59043" spans="12:20" ht="16.8">
      <c r="L59043" s="404"/>
      <c r="M59043" s="404"/>
      <c r="N59043" s="404"/>
      <c r="O59043" s="404"/>
      <c r="P59043" s="404"/>
      <c r="Q59043" s="404"/>
      <c r="R59043" s="404"/>
      <c r="S59043" s="404"/>
      <c r="T59043" s="404"/>
    </row>
    <row r="59044" spans="12:20" ht="16.8">
      <c r="L59044" s="404"/>
      <c r="M59044" s="404"/>
      <c r="N59044" s="404"/>
      <c r="O59044" s="404"/>
      <c r="P59044" s="404"/>
      <c r="Q59044" s="404"/>
      <c r="R59044" s="404"/>
      <c r="S59044" s="404"/>
      <c r="T59044" s="404"/>
    </row>
    <row r="59045" spans="12:20" ht="16.8">
      <c r="L59045" s="404"/>
      <c r="M59045" s="404"/>
      <c r="N59045" s="404"/>
      <c r="O59045" s="404"/>
      <c r="P59045" s="404"/>
      <c r="Q59045" s="404"/>
      <c r="R59045" s="404"/>
      <c r="S59045" s="404"/>
      <c r="T59045" s="404"/>
    </row>
    <row r="59046" spans="12:20" ht="16.8">
      <c r="L59046" s="404"/>
      <c r="M59046" s="404"/>
      <c r="N59046" s="404"/>
      <c r="O59046" s="404"/>
      <c r="P59046" s="404"/>
      <c r="Q59046" s="404"/>
      <c r="R59046" s="404"/>
      <c r="S59046" s="404"/>
      <c r="T59046" s="404"/>
    </row>
    <row r="59047" spans="12:20" ht="16.8">
      <c r="L59047" s="404"/>
      <c r="M59047" s="404"/>
      <c r="N59047" s="404"/>
      <c r="O59047" s="404"/>
      <c r="P59047" s="404"/>
      <c r="Q59047" s="404"/>
      <c r="R59047" s="404"/>
      <c r="S59047" s="404"/>
      <c r="T59047" s="404"/>
    </row>
    <row r="59048" spans="12:20" ht="16.8">
      <c r="L59048" s="404"/>
      <c r="M59048" s="404"/>
      <c r="N59048" s="404"/>
      <c r="O59048" s="404"/>
      <c r="P59048" s="404"/>
      <c r="Q59048" s="404"/>
      <c r="R59048" s="404"/>
      <c r="S59048" s="404"/>
      <c r="T59048" s="404"/>
    </row>
    <row r="59049" spans="12:20" ht="16.8">
      <c r="L59049" s="404"/>
      <c r="M59049" s="404"/>
      <c r="N59049" s="404"/>
      <c r="O59049" s="404"/>
      <c r="P59049" s="404"/>
      <c r="Q59049" s="404"/>
      <c r="R59049" s="404"/>
      <c r="S59049" s="404"/>
      <c r="T59049" s="404"/>
    </row>
    <row r="59050" spans="12:20" ht="16.8">
      <c r="L59050" s="404"/>
      <c r="M59050" s="404"/>
      <c r="N59050" s="404"/>
      <c r="O59050" s="404"/>
      <c r="P59050" s="404"/>
      <c r="Q59050" s="404"/>
      <c r="R59050" s="404"/>
      <c r="S59050" s="404"/>
      <c r="T59050" s="404"/>
    </row>
    <row r="59051" spans="12:20" ht="16.8">
      <c r="L59051" s="404"/>
      <c r="M59051" s="404"/>
      <c r="N59051" s="404"/>
      <c r="O59051" s="404"/>
      <c r="P59051" s="404"/>
      <c r="Q59051" s="404"/>
      <c r="R59051" s="404"/>
      <c r="S59051" s="404"/>
      <c r="T59051" s="404"/>
    </row>
    <row r="59052" spans="12:20" ht="16.8">
      <c r="L59052" s="404"/>
      <c r="M59052" s="404"/>
      <c r="N59052" s="404"/>
      <c r="O59052" s="404"/>
      <c r="P59052" s="404"/>
      <c r="Q59052" s="404"/>
      <c r="R59052" s="404"/>
      <c r="S59052" s="404"/>
      <c r="T59052" s="404"/>
    </row>
    <row r="59053" spans="12:20" ht="16.8">
      <c r="L59053" s="404"/>
      <c r="M59053" s="404"/>
      <c r="N59053" s="404"/>
      <c r="O59053" s="404"/>
      <c r="P59053" s="404"/>
      <c r="Q59053" s="404"/>
      <c r="R59053" s="404"/>
      <c r="S59053" s="404"/>
      <c r="T59053" s="404"/>
    </row>
    <row r="59054" spans="12:20" ht="16.8">
      <c r="L59054" s="404"/>
      <c r="M59054" s="404"/>
      <c r="N59054" s="404"/>
      <c r="O59054" s="404"/>
      <c r="P59054" s="404"/>
      <c r="Q59054" s="404"/>
      <c r="R59054" s="404"/>
      <c r="S59054" s="404"/>
      <c r="T59054" s="404"/>
    </row>
    <row r="59055" spans="12:20" ht="16.8">
      <c r="L59055" s="404"/>
      <c r="M59055" s="404"/>
      <c r="N59055" s="404"/>
      <c r="O59055" s="404"/>
      <c r="P59055" s="404"/>
      <c r="Q59055" s="404"/>
      <c r="R59055" s="404"/>
      <c r="S59055" s="404"/>
      <c r="T59055" s="404"/>
    </row>
    <row r="59056" spans="12:20" ht="16.8">
      <c r="L59056" s="404"/>
      <c r="M59056" s="404"/>
      <c r="N59056" s="404"/>
      <c r="O59056" s="404"/>
      <c r="P59056" s="404"/>
      <c r="Q59056" s="404"/>
      <c r="R59056" s="404"/>
      <c r="S59056" s="404"/>
      <c r="T59056" s="404"/>
    </row>
    <row r="59057" spans="12:20" ht="16.8">
      <c r="L59057" s="404"/>
      <c r="M59057" s="404"/>
      <c r="N59057" s="404"/>
      <c r="O59057" s="404"/>
      <c r="P59057" s="404"/>
      <c r="Q59057" s="404"/>
      <c r="R59057" s="404"/>
      <c r="S59057" s="404"/>
      <c r="T59057" s="404"/>
    </row>
    <row r="59058" spans="12:20" ht="16.8">
      <c r="L59058" s="404"/>
      <c r="M59058" s="404"/>
      <c r="N59058" s="404"/>
      <c r="O59058" s="404"/>
      <c r="P59058" s="404"/>
      <c r="Q59058" s="404"/>
      <c r="R59058" s="404"/>
      <c r="S59058" s="404"/>
      <c r="T59058" s="404"/>
    </row>
    <row r="59059" spans="12:20" ht="16.8">
      <c r="L59059" s="404"/>
      <c r="M59059" s="404"/>
      <c r="N59059" s="404"/>
      <c r="O59059" s="404"/>
      <c r="P59059" s="404"/>
      <c r="Q59059" s="404"/>
      <c r="R59059" s="404"/>
      <c r="S59059" s="404"/>
      <c r="T59059" s="404"/>
    </row>
    <row r="59060" spans="12:20" ht="16.8">
      <c r="L59060" s="404"/>
      <c r="M59060" s="404"/>
      <c r="N59060" s="404"/>
      <c r="O59060" s="404"/>
      <c r="P59060" s="404"/>
      <c r="Q59060" s="404"/>
      <c r="R59060" s="404"/>
      <c r="S59060" s="404"/>
      <c r="T59060" s="404"/>
    </row>
    <row r="59061" spans="12:20" ht="16.8">
      <c r="L59061" s="404"/>
      <c r="M59061" s="404"/>
      <c r="N59061" s="404"/>
      <c r="O59061" s="404"/>
      <c r="P59061" s="404"/>
      <c r="Q59061" s="404"/>
      <c r="R59061" s="404"/>
      <c r="S59061" s="404"/>
      <c r="T59061" s="404"/>
    </row>
    <row r="59062" spans="12:20" ht="16.8">
      <c r="L59062" s="404"/>
      <c r="M59062" s="404"/>
      <c r="N59062" s="404"/>
      <c r="O59062" s="404"/>
      <c r="P59062" s="404"/>
      <c r="Q59062" s="404"/>
      <c r="R59062" s="404"/>
      <c r="S59062" s="404"/>
      <c r="T59062" s="404"/>
    </row>
    <row r="59063" spans="12:20" ht="16.8">
      <c r="L59063" s="404"/>
      <c r="M59063" s="404"/>
      <c r="N59063" s="404"/>
      <c r="O59063" s="404"/>
      <c r="P59063" s="404"/>
      <c r="Q59063" s="404"/>
      <c r="R59063" s="404"/>
      <c r="S59063" s="404"/>
      <c r="T59063" s="404"/>
    </row>
    <row r="59064" spans="12:20" ht="16.8">
      <c r="L59064" s="404"/>
      <c r="M59064" s="404"/>
      <c r="N59064" s="404"/>
      <c r="O59064" s="404"/>
      <c r="P59064" s="404"/>
      <c r="Q59064" s="404"/>
      <c r="R59064" s="404"/>
      <c r="S59064" s="404"/>
      <c r="T59064" s="404"/>
    </row>
    <row r="59065" spans="12:20" ht="16.8">
      <c r="L59065" s="404"/>
      <c r="M59065" s="404"/>
      <c r="N59065" s="404"/>
      <c r="O59065" s="404"/>
      <c r="P59065" s="404"/>
      <c r="Q59065" s="404"/>
      <c r="R59065" s="404"/>
      <c r="S59065" s="404"/>
      <c r="T59065" s="404"/>
    </row>
    <row r="59066" spans="12:20" ht="16.8">
      <c r="L59066" s="404"/>
      <c r="M59066" s="404"/>
      <c r="N59066" s="404"/>
      <c r="O59066" s="404"/>
      <c r="P59066" s="404"/>
      <c r="Q59066" s="404"/>
      <c r="R59066" s="404"/>
      <c r="S59066" s="404"/>
      <c r="T59066" s="404"/>
    </row>
    <row r="59067" spans="12:20" ht="16.8">
      <c r="L59067" s="404"/>
      <c r="M59067" s="404"/>
      <c r="N59067" s="404"/>
      <c r="O59067" s="404"/>
      <c r="P59067" s="404"/>
      <c r="Q59067" s="404"/>
      <c r="R59067" s="404"/>
      <c r="S59067" s="404"/>
      <c r="T59067" s="404"/>
    </row>
    <row r="59068" spans="12:20" ht="16.8">
      <c r="L59068" s="404"/>
      <c r="M59068" s="404"/>
      <c r="N59068" s="404"/>
      <c r="O59068" s="404"/>
      <c r="P59068" s="404"/>
      <c r="Q59068" s="404"/>
      <c r="R59068" s="404"/>
      <c r="S59068" s="404"/>
      <c r="T59068" s="404"/>
    </row>
    <row r="59069" spans="12:20" ht="16.8">
      <c r="L59069" s="404"/>
      <c r="M59069" s="404"/>
      <c r="N59069" s="404"/>
      <c r="O59069" s="404"/>
      <c r="P59069" s="404"/>
      <c r="Q59069" s="404"/>
      <c r="R59069" s="404"/>
      <c r="S59069" s="404"/>
      <c r="T59069" s="404"/>
    </row>
    <row r="59070" spans="12:20" ht="16.8">
      <c r="L59070" s="404"/>
      <c r="M59070" s="404"/>
      <c r="N59070" s="404"/>
      <c r="O59070" s="404"/>
      <c r="P59070" s="404"/>
      <c r="Q59070" s="404"/>
      <c r="R59070" s="404"/>
      <c r="S59070" s="404"/>
      <c r="T59070" s="404"/>
    </row>
    <row r="59071" spans="12:20" ht="16.8">
      <c r="L59071" s="404"/>
      <c r="M59071" s="404"/>
      <c r="N59071" s="404"/>
      <c r="O59071" s="404"/>
      <c r="P59071" s="404"/>
      <c r="Q59071" s="404"/>
      <c r="R59071" s="404"/>
      <c r="S59071" s="404"/>
      <c r="T59071" s="404"/>
    </row>
    <row r="59072" spans="12:20" ht="16.8">
      <c r="L59072" s="404"/>
      <c r="M59072" s="404"/>
      <c r="N59072" s="404"/>
      <c r="O59072" s="404"/>
      <c r="P59072" s="404"/>
      <c r="Q59072" s="404"/>
      <c r="R59072" s="404"/>
      <c r="S59072" s="404"/>
      <c r="T59072" s="404"/>
    </row>
    <row r="59073" spans="12:20" ht="16.8">
      <c r="L59073" s="404"/>
      <c r="M59073" s="404"/>
      <c r="N59073" s="404"/>
      <c r="O59073" s="404"/>
      <c r="P59073" s="404"/>
      <c r="Q59073" s="404"/>
      <c r="R59073" s="404"/>
      <c r="S59073" s="404"/>
      <c r="T59073" s="404"/>
    </row>
    <row r="59074" spans="12:20" ht="16.8">
      <c r="L59074" s="404"/>
      <c r="M59074" s="404"/>
      <c r="N59074" s="404"/>
      <c r="O59074" s="404"/>
      <c r="P59074" s="404"/>
      <c r="Q59074" s="404"/>
      <c r="R59074" s="404"/>
      <c r="S59074" s="404"/>
      <c r="T59074" s="404"/>
    </row>
    <row r="59075" spans="12:20" ht="16.8">
      <c r="L59075" s="404"/>
      <c r="M59075" s="404"/>
      <c r="N59075" s="404"/>
      <c r="O59075" s="404"/>
      <c r="P59075" s="404"/>
      <c r="Q59075" s="404"/>
      <c r="R59075" s="404"/>
      <c r="S59075" s="404"/>
      <c r="T59075" s="404"/>
    </row>
    <row r="59076" spans="12:20" ht="16.8">
      <c r="L59076" s="404"/>
      <c r="M59076" s="404"/>
      <c r="N59076" s="404"/>
      <c r="O59076" s="404"/>
      <c r="P59076" s="404"/>
      <c r="Q59076" s="404"/>
      <c r="R59076" s="404"/>
      <c r="S59076" s="404"/>
      <c r="T59076" s="404"/>
    </row>
    <row r="59077" spans="12:20" ht="16.8">
      <c r="L59077" s="404"/>
      <c r="M59077" s="404"/>
      <c r="N59077" s="404"/>
      <c r="O59077" s="404"/>
      <c r="P59077" s="404"/>
      <c r="Q59077" s="404"/>
      <c r="R59077" s="404"/>
      <c r="S59077" s="404"/>
      <c r="T59077" s="404"/>
    </row>
    <row r="59078" spans="12:20" ht="16.8">
      <c r="L59078" s="404"/>
      <c r="M59078" s="404"/>
      <c r="N59078" s="404"/>
      <c r="O59078" s="404"/>
      <c r="P59078" s="404"/>
      <c r="Q59078" s="404"/>
      <c r="R59078" s="404"/>
      <c r="S59078" s="404"/>
      <c r="T59078" s="404"/>
    </row>
    <row r="59079" spans="12:20" ht="16.8">
      <c r="L59079" s="404"/>
      <c r="M59079" s="404"/>
      <c r="N59079" s="404"/>
      <c r="O59079" s="404"/>
      <c r="P59079" s="404"/>
      <c r="Q59079" s="404"/>
      <c r="R59079" s="404"/>
      <c r="S59079" s="404"/>
      <c r="T59079" s="404"/>
    </row>
    <row r="59080" spans="12:20" ht="16.8">
      <c r="L59080" s="404"/>
      <c r="M59080" s="404"/>
      <c r="N59080" s="404"/>
      <c r="O59080" s="404"/>
      <c r="P59080" s="404"/>
      <c r="Q59080" s="404"/>
      <c r="R59080" s="404"/>
      <c r="S59080" s="404"/>
      <c r="T59080" s="404"/>
    </row>
    <row r="59081" spans="12:20" ht="16.8">
      <c r="L59081" s="404"/>
      <c r="M59081" s="404"/>
      <c r="N59081" s="404"/>
      <c r="O59081" s="404"/>
      <c r="P59081" s="404"/>
      <c r="Q59081" s="404"/>
      <c r="R59081" s="404"/>
      <c r="S59081" s="404"/>
      <c r="T59081" s="404"/>
    </row>
    <row r="59082" spans="12:20" ht="16.8">
      <c r="L59082" s="404"/>
      <c r="M59082" s="404"/>
      <c r="N59082" s="404"/>
      <c r="O59082" s="404"/>
      <c r="P59082" s="404"/>
      <c r="Q59082" s="404"/>
      <c r="R59082" s="404"/>
      <c r="S59082" s="404"/>
      <c r="T59082" s="404"/>
    </row>
    <row r="59083" spans="12:20" ht="16.8">
      <c r="L59083" s="404"/>
      <c r="M59083" s="404"/>
      <c r="N59083" s="404"/>
      <c r="O59083" s="404"/>
      <c r="P59083" s="404"/>
      <c r="Q59083" s="404"/>
      <c r="R59083" s="404"/>
      <c r="S59083" s="404"/>
      <c r="T59083" s="404"/>
    </row>
    <row r="59084" spans="12:20" ht="16.8">
      <c r="L59084" s="404"/>
      <c r="M59084" s="404"/>
      <c r="N59084" s="404"/>
      <c r="O59084" s="404"/>
      <c r="P59084" s="404"/>
      <c r="Q59084" s="404"/>
      <c r="R59084" s="404"/>
      <c r="S59084" s="404"/>
      <c r="T59084" s="404"/>
    </row>
    <row r="59085" spans="12:20" ht="16.8">
      <c r="L59085" s="404"/>
      <c r="M59085" s="404"/>
      <c r="N59085" s="404"/>
      <c r="O59085" s="404"/>
      <c r="P59085" s="404"/>
      <c r="Q59085" s="404"/>
      <c r="R59085" s="404"/>
      <c r="S59085" s="404"/>
      <c r="T59085" s="404"/>
    </row>
    <row r="59086" spans="12:20" ht="16.8">
      <c r="L59086" s="404"/>
      <c r="M59086" s="404"/>
      <c r="N59086" s="404"/>
      <c r="O59086" s="404"/>
      <c r="P59086" s="404"/>
      <c r="Q59086" s="404"/>
      <c r="R59086" s="404"/>
      <c r="S59086" s="404"/>
      <c r="T59086" s="404"/>
    </row>
    <row r="59087" spans="12:20" ht="16.8">
      <c r="L59087" s="404"/>
      <c r="M59087" s="404"/>
      <c r="N59087" s="404"/>
      <c r="O59087" s="404"/>
      <c r="P59087" s="404"/>
      <c r="Q59087" s="404"/>
      <c r="R59087" s="404"/>
      <c r="S59087" s="404"/>
      <c r="T59087" s="404"/>
    </row>
    <row r="59088" spans="12:20" ht="16.8">
      <c r="L59088" s="404"/>
      <c r="M59088" s="404"/>
      <c r="N59088" s="404"/>
      <c r="O59088" s="404"/>
      <c r="P59088" s="404"/>
      <c r="Q59088" s="404"/>
      <c r="R59088" s="404"/>
      <c r="S59088" s="404"/>
      <c r="T59088" s="404"/>
    </row>
    <row r="59089" spans="12:20" ht="16.8">
      <c r="L59089" s="404"/>
      <c r="M59089" s="404"/>
      <c r="N59089" s="404"/>
      <c r="O59089" s="404"/>
      <c r="P59089" s="404"/>
      <c r="Q59089" s="404"/>
      <c r="R59089" s="404"/>
      <c r="S59089" s="404"/>
      <c r="T59089" s="404"/>
    </row>
    <row r="59090" spans="12:20" ht="16.8">
      <c r="L59090" s="404"/>
      <c r="M59090" s="404"/>
      <c r="N59090" s="404"/>
      <c r="O59090" s="404"/>
      <c r="P59090" s="404"/>
      <c r="Q59090" s="404"/>
      <c r="R59090" s="404"/>
      <c r="S59090" s="404"/>
      <c r="T59090" s="404"/>
    </row>
    <row r="59091" spans="12:20" ht="16.8">
      <c r="L59091" s="404"/>
      <c r="M59091" s="404"/>
      <c r="N59091" s="404"/>
      <c r="O59091" s="404"/>
      <c r="P59091" s="404"/>
      <c r="Q59091" s="404"/>
      <c r="R59091" s="404"/>
      <c r="S59091" s="404"/>
      <c r="T59091" s="404"/>
    </row>
    <row r="59092" spans="12:20" ht="16.8">
      <c r="L59092" s="404"/>
      <c r="M59092" s="404"/>
      <c r="N59092" s="404"/>
      <c r="O59092" s="404"/>
      <c r="P59092" s="404"/>
      <c r="Q59092" s="404"/>
      <c r="R59092" s="404"/>
      <c r="S59092" s="404"/>
      <c r="T59092" s="404"/>
    </row>
    <row r="59093" spans="12:20" ht="16.8">
      <c r="L59093" s="404"/>
      <c r="M59093" s="404"/>
      <c r="N59093" s="404"/>
      <c r="O59093" s="404"/>
      <c r="P59093" s="404"/>
      <c r="Q59093" s="404"/>
      <c r="R59093" s="404"/>
      <c r="S59093" s="404"/>
      <c r="T59093" s="404"/>
    </row>
    <row r="59094" spans="12:20" ht="16.8">
      <c r="L59094" s="404"/>
      <c r="M59094" s="404"/>
      <c r="N59094" s="404"/>
      <c r="O59094" s="404"/>
      <c r="P59094" s="404"/>
      <c r="Q59094" s="404"/>
      <c r="R59094" s="404"/>
      <c r="S59094" s="404"/>
      <c r="T59094" s="404"/>
    </row>
    <row r="59095" spans="12:20" ht="16.8">
      <c r="L59095" s="404"/>
      <c r="M59095" s="404"/>
      <c r="N59095" s="404"/>
      <c r="O59095" s="404"/>
      <c r="P59095" s="404"/>
      <c r="Q59095" s="404"/>
      <c r="R59095" s="404"/>
      <c r="S59095" s="404"/>
      <c r="T59095" s="404"/>
    </row>
    <row r="59096" spans="12:20" ht="16.8">
      <c r="L59096" s="404"/>
      <c r="M59096" s="404"/>
      <c r="N59096" s="404"/>
      <c r="O59096" s="404"/>
      <c r="P59096" s="404"/>
      <c r="Q59096" s="404"/>
      <c r="R59096" s="404"/>
      <c r="S59096" s="404"/>
      <c r="T59096" s="404"/>
    </row>
    <row r="59097" spans="12:20" ht="16.8">
      <c r="L59097" s="404"/>
      <c r="M59097" s="404"/>
      <c r="N59097" s="404"/>
      <c r="O59097" s="404"/>
      <c r="P59097" s="404"/>
      <c r="Q59097" s="404"/>
      <c r="R59097" s="404"/>
      <c r="S59097" s="404"/>
      <c r="T59097" s="404"/>
    </row>
    <row r="59098" spans="12:20" ht="16.8">
      <c r="L59098" s="404"/>
      <c r="M59098" s="404"/>
      <c r="N59098" s="404"/>
      <c r="O59098" s="404"/>
      <c r="P59098" s="404"/>
      <c r="Q59098" s="404"/>
      <c r="R59098" s="404"/>
      <c r="S59098" s="404"/>
      <c r="T59098" s="404"/>
    </row>
    <row r="59099" spans="12:20" ht="16.8">
      <c r="L59099" s="404"/>
      <c r="M59099" s="404"/>
      <c r="N59099" s="404"/>
      <c r="O59099" s="404"/>
      <c r="P59099" s="404"/>
      <c r="Q59099" s="404"/>
      <c r="R59099" s="404"/>
      <c r="S59099" s="404"/>
      <c r="T59099" s="404"/>
    </row>
    <row r="59100" spans="12:20" ht="16.8">
      <c r="L59100" s="404"/>
      <c r="M59100" s="404"/>
      <c r="N59100" s="404"/>
      <c r="O59100" s="404"/>
      <c r="P59100" s="404"/>
      <c r="Q59100" s="404"/>
      <c r="R59100" s="404"/>
      <c r="S59100" s="404"/>
      <c r="T59100" s="404"/>
    </row>
    <row r="59101" spans="12:20" ht="16.8">
      <c r="L59101" s="404"/>
      <c r="M59101" s="404"/>
      <c r="N59101" s="404"/>
      <c r="O59101" s="404"/>
      <c r="P59101" s="404"/>
      <c r="Q59101" s="404"/>
      <c r="R59101" s="404"/>
      <c r="S59101" s="404"/>
      <c r="T59101" s="404"/>
    </row>
    <row r="59102" spans="12:20" ht="16.8">
      <c r="L59102" s="404"/>
      <c r="M59102" s="404"/>
      <c r="N59102" s="404"/>
      <c r="O59102" s="404"/>
      <c r="P59102" s="404"/>
      <c r="Q59102" s="404"/>
      <c r="R59102" s="404"/>
      <c r="S59102" s="404"/>
      <c r="T59102" s="404"/>
    </row>
    <row r="59103" spans="12:20" ht="16.8">
      <c r="L59103" s="404"/>
      <c r="M59103" s="404"/>
      <c r="N59103" s="404"/>
      <c r="O59103" s="404"/>
      <c r="P59103" s="404"/>
      <c r="Q59103" s="404"/>
      <c r="R59103" s="404"/>
      <c r="S59103" s="404"/>
      <c r="T59103" s="404"/>
    </row>
    <row r="59104" spans="12:20" ht="16.8">
      <c r="L59104" s="404"/>
      <c r="M59104" s="404"/>
      <c r="N59104" s="404"/>
      <c r="O59104" s="404"/>
      <c r="P59104" s="404"/>
      <c r="Q59104" s="404"/>
      <c r="R59104" s="404"/>
      <c r="S59104" s="404"/>
      <c r="T59104" s="404"/>
    </row>
    <row r="59105" spans="12:20" ht="16.8">
      <c r="L59105" s="404"/>
      <c r="M59105" s="404"/>
      <c r="N59105" s="404"/>
      <c r="O59105" s="404"/>
      <c r="P59105" s="404"/>
      <c r="Q59105" s="404"/>
      <c r="R59105" s="404"/>
      <c r="S59105" s="404"/>
      <c r="T59105" s="404"/>
    </row>
    <row r="59106" spans="12:20" ht="16.8">
      <c r="L59106" s="404"/>
      <c r="M59106" s="404"/>
      <c r="N59106" s="404"/>
      <c r="O59106" s="404"/>
      <c r="P59106" s="404"/>
      <c r="Q59106" s="404"/>
      <c r="R59106" s="404"/>
      <c r="S59106" s="404"/>
      <c r="T59106" s="404"/>
    </row>
    <row r="59107" spans="12:20" ht="16.8">
      <c r="L59107" s="404"/>
      <c r="M59107" s="404"/>
      <c r="N59107" s="404"/>
      <c r="O59107" s="404"/>
      <c r="P59107" s="404"/>
      <c r="Q59107" s="404"/>
      <c r="R59107" s="404"/>
      <c r="S59107" s="404"/>
      <c r="T59107" s="404"/>
    </row>
    <row r="59108" spans="12:20" ht="16.8">
      <c r="L59108" s="404"/>
      <c r="M59108" s="404"/>
      <c r="N59108" s="404"/>
      <c r="O59108" s="404"/>
      <c r="P59108" s="404"/>
      <c r="Q59108" s="404"/>
      <c r="R59108" s="404"/>
      <c r="S59108" s="404"/>
      <c r="T59108" s="404"/>
    </row>
    <row r="59109" spans="12:20" ht="16.8">
      <c r="L59109" s="404"/>
      <c r="M59109" s="404"/>
      <c r="N59109" s="404"/>
      <c r="O59109" s="404"/>
      <c r="P59109" s="404"/>
      <c r="Q59109" s="404"/>
      <c r="R59109" s="404"/>
      <c r="S59109" s="404"/>
      <c r="T59109" s="404"/>
    </row>
    <row r="59110" spans="12:20" ht="16.8">
      <c r="L59110" s="404"/>
      <c r="M59110" s="404"/>
      <c r="N59110" s="404"/>
      <c r="O59110" s="404"/>
      <c r="P59110" s="404"/>
      <c r="Q59110" s="404"/>
      <c r="R59110" s="404"/>
      <c r="S59110" s="404"/>
      <c r="T59110" s="404"/>
    </row>
    <row r="59111" spans="12:20" ht="16.8">
      <c r="L59111" s="404"/>
      <c r="M59111" s="404"/>
      <c r="N59111" s="404"/>
      <c r="O59111" s="404"/>
      <c r="P59111" s="404"/>
      <c r="Q59111" s="404"/>
      <c r="R59111" s="404"/>
      <c r="S59111" s="404"/>
      <c r="T59111" s="404"/>
    </row>
    <row r="59112" spans="12:20" ht="16.8">
      <c r="L59112" s="404"/>
      <c r="M59112" s="404"/>
      <c r="N59112" s="404"/>
      <c r="O59112" s="404"/>
      <c r="P59112" s="404"/>
      <c r="Q59112" s="404"/>
      <c r="R59112" s="404"/>
      <c r="S59112" s="404"/>
      <c r="T59112" s="404"/>
    </row>
    <row r="59113" spans="12:20" ht="16.8">
      <c r="L59113" s="404"/>
      <c r="M59113" s="404"/>
      <c r="N59113" s="404"/>
      <c r="O59113" s="404"/>
      <c r="P59113" s="404"/>
      <c r="Q59113" s="404"/>
      <c r="R59113" s="404"/>
      <c r="S59113" s="404"/>
      <c r="T59113" s="404"/>
    </row>
    <row r="59114" spans="12:20" ht="16.8">
      <c r="L59114" s="404"/>
      <c r="M59114" s="404"/>
      <c r="N59114" s="404"/>
      <c r="O59114" s="404"/>
      <c r="P59114" s="404"/>
      <c r="Q59114" s="404"/>
      <c r="R59114" s="404"/>
      <c r="S59114" s="404"/>
      <c r="T59114" s="404"/>
    </row>
    <row r="59115" spans="12:20" ht="16.8">
      <c r="L59115" s="404"/>
      <c r="M59115" s="404"/>
      <c r="N59115" s="404"/>
      <c r="O59115" s="404"/>
      <c r="P59115" s="404"/>
      <c r="Q59115" s="404"/>
      <c r="R59115" s="404"/>
      <c r="S59115" s="404"/>
      <c r="T59115" s="404"/>
    </row>
    <row r="59116" spans="12:20" ht="16.8">
      <c r="L59116" s="404"/>
      <c r="M59116" s="404"/>
      <c r="N59116" s="404"/>
      <c r="O59116" s="404"/>
      <c r="P59116" s="404"/>
      <c r="Q59116" s="404"/>
      <c r="R59116" s="404"/>
      <c r="S59116" s="404"/>
      <c r="T59116" s="404"/>
    </row>
    <row r="59117" spans="12:20" ht="16.8">
      <c r="L59117" s="404"/>
      <c r="M59117" s="404"/>
      <c r="N59117" s="404"/>
      <c r="O59117" s="404"/>
      <c r="P59117" s="404"/>
      <c r="Q59117" s="404"/>
      <c r="R59117" s="404"/>
      <c r="S59117" s="404"/>
      <c r="T59117" s="404"/>
    </row>
    <row r="59118" spans="12:20" ht="16.8">
      <c r="L59118" s="404"/>
      <c r="M59118" s="404"/>
      <c r="N59118" s="404"/>
      <c r="O59118" s="404"/>
      <c r="P59118" s="404"/>
      <c r="Q59118" s="404"/>
      <c r="R59118" s="404"/>
      <c r="S59118" s="404"/>
      <c r="T59118" s="404"/>
    </row>
    <row r="59119" spans="12:20" ht="16.8">
      <c r="L59119" s="404"/>
      <c r="M59119" s="404"/>
      <c r="N59119" s="404"/>
      <c r="O59119" s="404"/>
      <c r="P59119" s="404"/>
      <c r="Q59119" s="404"/>
      <c r="R59119" s="404"/>
      <c r="S59119" s="404"/>
      <c r="T59119" s="404"/>
    </row>
    <row r="59120" spans="12:20" ht="16.8">
      <c r="L59120" s="404"/>
      <c r="M59120" s="404"/>
      <c r="N59120" s="404"/>
      <c r="O59120" s="404"/>
      <c r="P59120" s="404"/>
      <c r="Q59120" s="404"/>
      <c r="R59120" s="404"/>
      <c r="S59120" s="404"/>
      <c r="T59120" s="404"/>
    </row>
    <row r="59121" spans="12:20" ht="16.8">
      <c r="L59121" s="404"/>
      <c r="M59121" s="404"/>
      <c r="N59121" s="404"/>
      <c r="O59121" s="404"/>
      <c r="P59121" s="404"/>
      <c r="Q59121" s="404"/>
      <c r="R59121" s="404"/>
      <c r="S59121" s="404"/>
      <c r="T59121" s="404"/>
    </row>
    <row r="59122" spans="12:20" ht="16.8">
      <c r="L59122" s="404"/>
      <c r="M59122" s="404"/>
      <c r="N59122" s="404"/>
      <c r="O59122" s="404"/>
      <c r="P59122" s="404"/>
      <c r="Q59122" s="404"/>
      <c r="R59122" s="404"/>
      <c r="S59122" s="404"/>
      <c r="T59122" s="404"/>
    </row>
    <row r="59123" spans="12:20" ht="16.8">
      <c r="L59123" s="404"/>
      <c r="M59123" s="404"/>
      <c r="N59123" s="404"/>
      <c r="O59123" s="404"/>
      <c r="P59123" s="404"/>
      <c r="Q59123" s="404"/>
      <c r="R59123" s="404"/>
      <c r="S59123" s="404"/>
      <c r="T59123" s="404"/>
    </row>
    <row r="59124" spans="12:20" ht="16.8">
      <c r="L59124" s="404"/>
      <c r="M59124" s="404"/>
      <c r="N59124" s="404"/>
      <c r="O59124" s="404"/>
      <c r="P59124" s="404"/>
      <c r="Q59124" s="404"/>
      <c r="R59124" s="404"/>
      <c r="S59124" s="404"/>
      <c r="T59124" s="404"/>
    </row>
    <row r="59125" spans="12:20" ht="16.8">
      <c r="L59125" s="404"/>
      <c r="M59125" s="404"/>
      <c r="N59125" s="404"/>
      <c r="O59125" s="404"/>
      <c r="P59125" s="404"/>
      <c r="Q59125" s="404"/>
      <c r="R59125" s="404"/>
      <c r="S59125" s="404"/>
      <c r="T59125" s="404"/>
    </row>
    <row r="59126" spans="12:20" ht="16.8">
      <c r="L59126" s="404"/>
      <c r="M59126" s="404"/>
      <c r="N59126" s="404"/>
      <c r="O59126" s="404"/>
      <c r="P59126" s="404"/>
      <c r="Q59126" s="404"/>
      <c r="R59126" s="404"/>
      <c r="S59126" s="404"/>
      <c r="T59126" s="404"/>
    </row>
    <row r="59127" spans="12:20" ht="16.8">
      <c r="L59127" s="404"/>
      <c r="M59127" s="404"/>
      <c r="N59127" s="404"/>
      <c r="O59127" s="404"/>
      <c r="P59127" s="404"/>
      <c r="Q59127" s="404"/>
      <c r="R59127" s="404"/>
      <c r="S59127" s="404"/>
      <c r="T59127" s="404"/>
    </row>
    <row r="59128" spans="12:20" ht="16.8">
      <c r="L59128" s="404"/>
      <c r="M59128" s="404"/>
      <c r="N59128" s="404"/>
      <c r="O59128" s="404"/>
      <c r="P59128" s="404"/>
      <c r="Q59128" s="404"/>
      <c r="R59128" s="404"/>
      <c r="S59128" s="404"/>
      <c r="T59128" s="404"/>
    </row>
    <row r="59129" spans="12:20" ht="16.8">
      <c r="L59129" s="404"/>
      <c r="M59129" s="404"/>
      <c r="N59129" s="404"/>
      <c r="O59129" s="404"/>
      <c r="P59129" s="404"/>
      <c r="Q59129" s="404"/>
      <c r="R59129" s="404"/>
      <c r="S59129" s="404"/>
      <c r="T59129" s="404"/>
    </row>
    <row r="59130" spans="12:20" ht="16.8">
      <c r="L59130" s="404"/>
      <c r="M59130" s="404"/>
      <c r="N59130" s="404"/>
      <c r="O59130" s="404"/>
      <c r="P59130" s="404"/>
      <c r="Q59130" s="404"/>
      <c r="R59130" s="404"/>
      <c r="S59130" s="404"/>
      <c r="T59130" s="404"/>
    </row>
    <row r="59131" spans="12:20" ht="16.8">
      <c r="L59131" s="404"/>
      <c r="M59131" s="404"/>
      <c r="N59131" s="404"/>
      <c r="O59131" s="404"/>
      <c r="P59131" s="404"/>
      <c r="Q59131" s="404"/>
      <c r="R59131" s="404"/>
      <c r="S59131" s="404"/>
      <c r="T59131" s="404"/>
    </row>
    <row r="59132" spans="12:20" ht="16.8">
      <c r="L59132" s="404"/>
      <c r="M59132" s="404"/>
      <c r="N59132" s="404"/>
      <c r="O59132" s="404"/>
      <c r="P59132" s="404"/>
      <c r="Q59132" s="404"/>
      <c r="R59132" s="404"/>
      <c r="S59132" s="404"/>
      <c r="T59132" s="404"/>
    </row>
    <row r="59133" spans="12:20" ht="16.8">
      <c r="L59133" s="404"/>
      <c r="M59133" s="404"/>
      <c r="N59133" s="404"/>
      <c r="O59133" s="404"/>
      <c r="P59133" s="404"/>
      <c r="Q59133" s="404"/>
      <c r="R59133" s="404"/>
      <c r="S59133" s="404"/>
      <c r="T59133" s="404"/>
    </row>
    <row r="59134" spans="12:20" ht="16.8">
      <c r="L59134" s="404"/>
      <c r="M59134" s="404"/>
      <c r="N59134" s="404"/>
      <c r="O59134" s="404"/>
      <c r="P59134" s="404"/>
      <c r="Q59134" s="404"/>
      <c r="R59134" s="404"/>
      <c r="S59134" s="404"/>
      <c r="T59134" s="404"/>
    </row>
    <row r="59135" spans="12:20" ht="16.8">
      <c r="L59135" s="404"/>
      <c r="M59135" s="404"/>
      <c r="N59135" s="404"/>
      <c r="O59135" s="404"/>
      <c r="P59135" s="404"/>
      <c r="Q59135" s="404"/>
      <c r="R59135" s="404"/>
      <c r="S59135" s="404"/>
      <c r="T59135" s="404"/>
    </row>
    <row r="59136" spans="12:20" ht="16.8">
      <c r="L59136" s="404"/>
      <c r="M59136" s="404"/>
      <c r="N59136" s="404"/>
      <c r="O59136" s="404"/>
      <c r="P59136" s="404"/>
      <c r="Q59136" s="404"/>
      <c r="R59136" s="404"/>
      <c r="S59136" s="404"/>
      <c r="T59136" s="404"/>
    </row>
    <row r="59137" spans="12:20" ht="16.8">
      <c r="L59137" s="404"/>
      <c r="M59137" s="404"/>
      <c r="N59137" s="404"/>
      <c r="O59137" s="404"/>
      <c r="P59137" s="404"/>
      <c r="Q59137" s="404"/>
      <c r="R59137" s="404"/>
      <c r="S59137" s="404"/>
      <c r="T59137" s="404"/>
    </row>
    <row r="59138" spans="12:20" ht="16.8">
      <c r="L59138" s="404"/>
      <c r="M59138" s="404"/>
      <c r="N59138" s="404"/>
      <c r="O59138" s="404"/>
      <c r="P59138" s="404"/>
      <c r="Q59138" s="404"/>
      <c r="R59138" s="404"/>
      <c r="S59138" s="404"/>
      <c r="T59138" s="404"/>
    </row>
    <row r="59139" spans="12:20" ht="16.8">
      <c r="L59139" s="404"/>
      <c r="M59139" s="404"/>
      <c r="N59139" s="404"/>
      <c r="O59139" s="404"/>
      <c r="P59139" s="404"/>
      <c r="Q59139" s="404"/>
      <c r="R59139" s="404"/>
      <c r="S59139" s="404"/>
      <c r="T59139" s="404"/>
    </row>
    <row r="59140" spans="12:20" ht="16.8">
      <c r="L59140" s="404"/>
      <c r="M59140" s="404"/>
      <c r="N59140" s="404"/>
      <c r="O59140" s="404"/>
      <c r="P59140" s="404"/>
      <c r="Q59140" s="404"/>
      <c r="R59140" s="404"/>
      <c r="S59140" s="404"/>
      <c r="T59140" s="404"/>
    </row>
    <row r="59141" spans="12:20" ht="16.8">
      <c r="L59141" s="404"/>
      <c r="M59141" s="404"/>
      <c r="N59141" s="404"/>
      <c r="O59141" s="404"/>
      <c r="P59141" s="404"/>
      <c r="Q59141" s="404"/>
      <c r="R59141" s="404"/>
      <c r="S59141" s="404"/>
      <c r="T59141" s="404"/>
    </row>
    <row r="59142" spans="12:20" ht="16.8">
      <c r="L59142" s="404"/>
      <c r="M59142" s="404"/>
      <c r="N59142" s="404"/>
      <c r="O59142" s="404"/>
      <c r="P59142" s="404"/>
      <c r="Q59142" s="404"/>
      <c r="R59142" s="404"/>
      <c r="S59142" s="404"/>
      <c r="T59142" s="404"/>
    </row>
    <row r="59143" spans="12:20" ht="16.8">
      <c r="L59143" s="404"/>
      <c r="M59143" s="404"/>
      <c r="N59143" s="404"/>
      <c r="O59143" s="404"/>
      <c r="P59143" s="404"/>
      <c r="Q59143" s="404"/>
      <c r="R59143" s="404"/>
      <c r="S59143" s="404"/>
      <c r="T59143" s="404"/>
    </row>
    <row r="59144" spans="12:20" ht="16.8">
      <c r="L59144" s="404"/>
      <c r="M59144" s="404"/>
      <c r="N59144" s="404"/>
      <c r="O59144" s="404"/>
      <c r="P59144" s="404"/>
      <c r="Q59144" s="404"/>
      <c r="R59144" s="404"/>
      <c r="S59144" s="404"/>
      <c r="T59144" s="404"/>
    </row>
    <row r="59145" spans="12:20" ht="16.8">
      <c r="L59145" s="404"/>
      <c r="M59145" s="404"/>
      <c r="N59145" s="404"/>
      <c r="O59145" s="404"/>
      <c r="P59145" s="404"/>
      <c r="Q59145" s="404"/>
      <c r="R59145" s="404"/>
      <c r="S59145" s="404"/>
      <c r="T59145" s="404"/>
    </row>
    <row r="59146" spans="12:20" ht="16.8">
      <c r="L59146" s="404"/>
      <c r="M59146" s="404"/>
      <c r="N59146" s="404"/>
      <c r="O59146" s="404"/>
      <c r="P59146" s="404"/>
      <c r="Q59146" s="404"/>
      <c r="R59146" s="404"/>
      <c r="S59146" s="404"/>
      <c r="T59146" s="404"/>
    </row>
    <row r="59147" spans="12:20" ht="16.8">
      <c r="L59147" s="404"/>
      <c r="M59147" s="404"/>
      <c r="N59147" s="404"/>
      <c r="O59147" s="404"/>
      <c r="P59147" s="404"/>
      <c r="Q59147" s="404"/>
      <c r="R59147" s="404"/>
      <c r="S59147" s="404"/>
      <c r="T59147" s="404"/>
    </row>
    <row r="59148" spans="12:20" ht="16.8">
      <c r="L59148" s="404"/>
      <c r="M59148" s="404"/>
      <c r="N59148" s="404"/>
      <c r="O59148" s="404"/>
      <c r="P59148" s="404"/>
      <c r="Q59148" s="404"/>
      <c r="R59148" s="404"/>
      <c r="S59148" s="404"/>
      <c r="T59148" s="404"/>
    </row>
    <row r="59149" spans="12:20" ht="16.8">
      <c r="L59149" s="404"/>
      <c r="M59149" s="404"/>
      <c r="N59149" s="404"/>
      <c r="O59149" s="404"/>
      <c r="P59149" s="404"/>
      <c r="Q59149" s="404"/>
      <c r="R59149" s="404"/>
      <c r="S59149" s="404"/>
      <c r="T59149" s="404"/>
    </row>
    <row r="59150" spans="12:20" ht="16.8">
      <c r="L59150" s="404"/>
      <c r="M59150" s="404"/>
      <c r="N59150" s="404"/>
      <c r="O59150" s="404"/>
      <c r="P59150" s="404"/>
      <c r="Q59150" s="404"/>
      <c r="R59150" s="404"/>
      <c r="S59150" s="404"/>
      <c r="T59150" s="404"/>
    </row>
    <row r="59151" spans="12:20" ht="16.8">
      <c r="L59151" s="404"/>
      <c r="M59151" s="404"/>
      <c r="N59151" s="404"/>
      <c r="O59151" s="404"/>
      <c r="P59151" s="404"/>
      <c r="Q59151" s="404"/>
      <c r="R59151" s="404"/>
      <c r="S59151" s="404"/>
      <c r="T59151" s="404"/>
    </row>
    <row r="59152" spans="12:20" ht="16.8">
      <c r="L59152" s="404"/>
      <c r="M59152" s="404"/>
      <c r="N59152" s="404"/>
      <c r="O59152" s="404"/>
      <c r="P59152" s="404"/>
      <c r="Q59152" s="404"/>
      <c r="R59152" s="404"/>
      <c r="S59152" s="404"/>
      <c r="T59152" s="404"/>
    </row>
    <row r="59153" spans="12:20" ht="16.8">
      <c r="L59153" s="404"/>
      <c r="M59153" s="404"/>
      <c r="N59153" s="404"/>
      <c r="O59153" s="404"/>
      <c r="P59153" s="404"/>
      <c r="Q59153" s="404"/>
      <c r="R59153" s="404"/>
      <c r="S59153" s="404"/>
      <c r="T59153" s="404"/>
    </row>
    <row r="59154" spans="12:20" ht="16.8">
      <c r="L59154" s="404"/>
      <c r="M59154" s="404"/>
      <c r="N59154" s="404"/>
      <c r="O59154" s="404"/>
      <c r="P59154" s="404"/>
      <c r="Q59154" s="404"/>
      <c r="R59154" s="404"/>
      <c r="S59154" s="404"/>
      <c r="T59154" s="404"/>
    </row>
    <row r="59155" spans="12:20" ht="16.8">
      <c r="L59155" s="404"/>
      <c r="M59155" s="404"/>
      <c r="N59155" s="404"/>
      <c r="O59155" s="404"/>
      <c r="P59155" s="404"/>
      <c r="Q59155" s="404"/>
      <c r="R59155" s="404"/>
      <c r="S59155" s="404"/>
      <c r="T59155" s="404"/>
    </row>
    <row r="59156" spans="12:20" ht="16.8">
      <c r="L59156" s="404"/>
      <c r="M59156" s="404"/>
      <c r="N59156" s="404"/>
      <c r="O59156" s="404"/>
      <c r="P59156" s="404"/>
      <c r="Q59156" s="404"/>
      <c r="R59156" s="404"/>
      <c r="S59156" s="404"/>
      <c r="T59156" s="404"/>
    </row>
    <row r="59157" spans="12:20" ht="16.8">
      <c r="L59157" s="404"/>
      <c r="M59157" s="404"/>
      <c r="N59157" s="404"/>
      <c r="O59157" s="404"/>
      <c r="P59157" s="404"/>
      <c r="Q59157" s="404"/>
      <c r="R59157" s="404"/>
      <c r="S59157" s="404"/>
      <c r="T59157" s="404"/>
    </row>
    <row r="59158" spans="12:20" ht="16.8">
      <c r="L59158" s="404"/>
      <c r="M59158" s="404"/>
      <c r="N59158" s="404"/>
      <c r="O59158" s="404"/>
      <c r="P59158" s="404"/>
      <c r="Q59158" s="404"/>
      <c r="R59158" s="404"/>
      <c r="S59158" s="404"/>
      <c r="T59158" s="404"/>
    </row>
    <row r="59159" spans="12:20" ht="16.8">
      <c r="L59159" s="404"/>
      <c r="M59159" s="404"/>
      <c r="N59159" s="404"/>
      <c r="O59159" s="404"/>
      <c r="P59159" s="404"/>
      <c r="Q59159" s="404"/>
      <c r="R59159" s="404"/>
      <c r="S59159" s="404"/>
      <c r="T59159" s="404"/>
    </row>
    <row r="59160" spans="12:20" ht="16.8">
      <c r="L59160" s="404"/>
      <c r="M59160" s="404"/>
      <c r="N59160" s="404"/>
      <c r="O59160" s="404"/>
      <c r="P59160" s="404"/>
      <c r="Q59160" s="404"/>
      <c r="R59160" s="404"/>
      <c r="S59160" s="404"/>
      <c r="T59160" s="404"/>
    </row>
    <row r="59161" spans="12:20" ht="16.8">
      <c r="L59161" s="404"/>
      <c r="M59161" s="404"/>
      <c r="N59161" s="404"/>
      <c r="O59161" s="404"/>
      <c r="P59161" s="404"/>
      <c r="Q59161" s="404"/>
      <c r="R59161" s="404"/>
      <c r="S59161" s="404"/>
      <c r="T59161" s="404"/>
    </row>
    <row r="59162" spans="12:20" ht="16.8">
      <c r="L59162" s="404"/>
      <c r="M59162" s="404"/>
      <c r="N59162" s="404"/>
      <c r="O59162" s="404"/>
      <c r="P59162" s="404"/>
      <c r="Q59162" s="404"/>
      <c r="R59162" s="404"/>
      <c r="S59162" s="404"/>
      <c r="T59162" s="404"/>
    </row>
    <row r="59163" spans="12:20" ht="16.8">
      <c r="L59163" s="404"/>
      <c r="M59163" s="404"/>
      <c r="N59163" s="404"/>
      <c r="O59163" s="404"/>
      <c r="P59163" s="404"/>
      <c r="Q59163" s="404"/>
      <c r="R59163" s="404"/>
      <c r="S59163" s="404"/>
      <c r="T59163" s="404"/>
    </row>
    <row r="59164" spans="12:20" ht="16.8">
      <c r="L59164" s="404"/>
      <c r="M59164" s="404"/>
      <c r="N59164" s="404"/>
      <c r="O59164" s="404"/>
      <c r="P59164" s="404"/>
      <c r="Q59164" s="404"/>
      <c r="R59164" s="404"/>
      <c r="S59164" s="404"/>
      <c r="T59164" s="404"/>
    </row>
    <row r="59165" spans="12:20" ht="16.8">
      <c r="L59165" s="404"/>
      <c r="M59165" s="404"/>
      <c r="N59165" s="404"/>
      <c r="O59165" s="404"/>
      <c r="P59165" s="404"/>
      <c r="Q59165" s="404"/>
      <c r="R59165" s="404"/>
      <c r="S59165" s="404"/>
      <c r="T59165" s="404"/>
    </row>
    <row r="59166" spans="12:20" ht="16.8">
      <c r="L59166" s="404"/>
      <c r="M59166" s="404"/>
      <c r="N59166" s="404"/>
      <c r="O59166" s="404"/>
      <c r="P59166" s="404"/>
      <c r="Q59166" s="404"/>
      <c r="R59166" s="404"/>
      <c r="S59166" s="404"/>
      <c r="T59166" s="404"/>
    </row>
    <row r="59167" spans="12:20" ht="16.8">
      <c r="L59167" s="404"/>
      <c r="M59167" s="404"/>
      <c r="N59167" s="404"/>
      <c r="O59167" s="404"/>
      <c r="P59167" s="404"/>
      <c r="Q59167" s="404"/>
      <c r="R59167" s="404"/>
      <c r="S59167" s="404"/>
      <c r="T59167" s="404"/>
    </row>
    <row r="59168" spans="12:20" ht="16.8">
      <c r="L59168" s="404"/>
      <c r="M59168" s="404"/>
      <c r="N59168" s="404"/>
      <c r="O59168" s="404"/>
      <c r="P59168" s="404"/>
      <c r="Q59168" s="404"/>
      <c r="R59168" s="404"/>
      <c r="S59168" s="404"/>
      <c r="T59168" s="404"/>
    </row>
    <row r="59169" spans="12:20" ht="16.8">
      <c r="L59169" s="404"/>
      <c r="M59169" s="404"/>
      <c r="N59169" s="404"/>
      <c r="O59169" s="404"/>
      <c r="P59169" s="404"/>
      <c r="Q59169" s="404"/>
      <c r="R59169" s="404"/>
      <c r="S59169" s="404"/>
      <c r="T59169" s="404"/>
    </row>
    <row r="59170" spans="12:20" ht="16.8">
      <c r="L59170" s="404"/>
      <c r="M59170" s="404"/>
      <c r="N59170" s="404"/>
      <c r="O59170" s="404"/>
      <c r="P59170" s="404"/>
      <c r="Q59170" s="404"/>
      <c r="R59170" s="404"/>
      <c r="S59170" s="404"/>
      <c r="T59170" s="404"/>
    </row>
    <row r="59171" spans="12:20" ht="16.8">
      <c r="L59171" s="404"/>
      <c r="M59171" s="404"/>
      <c r="N59171" s="404"/>
      <c r="O59171" s="404"/>
      <c r="P59171" s="404"/>
      <c r="Q59171" s="404"/>
      <c r="R59171" s="404"/>
      <c r="S59171" s="404"/>
      <c r="T59171" s="404"/>
    </row>
    <row r="59172" spans="12:20" ht="16.8">
      <c r="L59172" s="404"/>
      <c r="M59172" s="404"/>
      <c r="N59172" s="404"/>
      <c r="O59172" s="404"/>
      <c r="P59172" s="404"/>
      <c r="Q59172" s="404"/>
      <c r="R59172" s="404"/>
      <c r="S59172" s="404"/>
      <c r="T59172" s="404"/>
    </row>
    <row r="59173" spans="12:20" ht="16.8">
      <c r="L59173" s="404"/>
      <c r="M59173" s="404"/>
      <c r="N59173" s="404"/>
      <c r="O59173" s="404"/>
      <c r="P59173" s="404"/>
      <c r="Q59173" s="404"/>
      <c r="R59173" s="404"/>
      <c r="S59173" s="404"/>
      <c r="T59173" s="404"/>
    </row>
    <row r="59174" spans="12:20" ht="16.8">
      <c r="L59174" s="404"/>
      <c r="M59174" s="404"/>
      <c r="N59174" s="404"/>
      <c r="O59174" s="404"/>
      <c r="P59174" s="404"/>
      <c r="Q59174" s="404"/>
      <c r="R59174" s="404"/>
      <c r="S59174" s="404"/>
      <c r="T59174" s="404"/>
    </row>
    <row r="59175" spans="12:20" ht="16.8">
      <c r="L59175" s="404"/>
      <c r="M59175" s="404"/>
      <c r="N59175" s="404"/>
      <c r="O59175" s="404"/>
      <c r="P59175" s="404"/>
      <c r="Q59175" s="404"/>
      <c r="R59175" s="404"/>
      <c r="S59175" s="404"/>
      <c r="T59175" s="404"/>
    </row>
    <row r="59176" spans="12:20" ht="16.8">
      <c r="L59176" s="404"/>
      <c r="M59176" s="404"/>
      <c r="N59176" s="404"/>
      <c r="O59176" s="404"/>
      <c r="P59176" s="404"/>
      <c r="Q59176" s="404"/>
      <c r="R59176" s="404"/>
      <c r="S59176" s="404"/>
      <c r="T59176" s="404"/>
    </row>
    <row r="59177" spans="12:20" ht="16.8">
      <c r="L59177" s="404"/>
      <c r="M59177" s="404"/>
      <c r="N59177" s="404"/>
      <c r="O59177" s="404"/>
      <c r="P59177" s="404"/>
      <c r="Q59177" s="404"/>
      <c r="R59177" s="404"/>
      <c r="S59177" s="404"/>
      <c r="T59177" s="404"/>
    </row>
    <row r="59178" spans="12:20" ht="16.8">
      <c r="L59178" s="404"/>
      <c r="M59178" s="404"/>
      <c r="N59178" s="404"/>
      <c r="O59178" s="404"/>
      <c r="P59178" s="404"/>
      <c r="Q59178" s="404"/>
      <c r="R59178" s="404"/>
      <c r="S59178" s="404"/>
      <c r="T59178" s="404"/>
    </row>
    <row r="59179" spans="12:20" ht="16.8">
      <c r="L59179" s="404"/>
      <c r="M59179" s="404"/>
      <c r="N59179" s="404"/>
      <c r="O59179" s="404"/>
      <c r="P59179" s="404"/>
      <c r="Q59179" s="404"/>
      <c r="R59179" s="404"/>
      <c r="S59179" s="404"/>
      <c r="T59179" s="404"/>
    </row>
    <row r="59180" spans="12:20" ht="16.8">
      <c r="L59180" s="404"/>
      <c r="M59180" s="404"/>
      <c r="N59180" s="404"/>
      <c r="O59180" s="404"/>
      <c r="P59180" s="404"/>
      <c r="Q59180" s="404"/>
      <c r="R59180" s="404"/>
      <c r="S59180" s="404"/>
      <c r="T59180" s="404"/>
    </row>
    <row r="59181" spans="12:20" ht="16.8">
      <c r="L59181" s="404"/>
      <c r="M59181" s="404"/>
      <c r="N59181" s="404"/>
      <c r="O59181" s="404"/>
      <c r="P59181" s="404"/>
      <c r="Q59181" s="404"/>
      <c r="R59181" s="404"/>
      <c r="S59181" s="404"/>
      <c r="T59181" s="404"/>
    </row>
    <row r="59182" spans="12:20" ht="16.8">
      <c r="L59182" s="404"/>
      <c r="M59182" s="404"/>
      <c r="N59182" s="404"/>
      <c r="O59182" s="404"/>
      <c r="P59182" s="404"/>
      <c r="Q59182" s="404"/>
      <c r="R59182" s="404"/>
      <c r="S59182" s="404"/>
      <c r="T59182" s="404"/>
    </row>
    <row r="59183" spans="12:20" ht="16.8">
      <c r="L59183" s="404"/>
      <c r="M59183" s="404"/>
      <c r="N59183" s="404"/>
      <c r="O59183" s="404"/>
      <c r="P59183" s="404"/>
      <c r="Q59183" s="404"/>
      <c r="R59183" s="404"/>
      <c r="S59183" s="404"/>
      <c r="T59183" s="404"/>
    </row>
    <row r="59184" spans="12:20" ht="16.8">
      <c r="L59184" s="404"/>
      <c r="M59184" s="404"/>
      <c r="N59184" s="404"/>
      <c r="O59184" s="404"/>
      <c r="P59184" s="404"/>
      <c r="Q59184" s="404"/>
      <c r="R59184" s="404"/>
      <c r="S59184" s="404"/>
      <c r="T59184" s="404"/>
    </row>
    <row r="59185" spans="12:20" ht="16.8">
      <c r="L59185" s="404"/>
      <c r="M59185" s="404"/>
      <c r="N59185" s="404"/>
      <c r="O59185" s="404"/>
      <c r="P59185" s="404"/>
      <c r="Q59185" s="404"/>
      <c r="R59185" s="404"/>
      <c r="S59185" s="404"/>
      <c r="T59185" s="404"/>
    </row>
    <row r="59186" spans="12:20" ht="16.8">
      <c r="L59186" s="404"/>
      <c r="M59186" s="404"/>
      <c r="N59186" s="404"/>
      <c r="O59186" s="404"/>
      <c r="P59186" s="404"/>
      <c r="Q59186" s="404"/>
      <c r="R59186" s="404"/>
      <c r="S59186" s="404"/>
      <c r="T59186" s="404"/>
    </row>
    <row r="59187" spans="12:20" ht="16.8">
      <c r="L59187" s="404"/>
      <c r="M59187" s="404"/>
      <c r="N59187" s="404"/>
      <c r="O59187" s="404"/>
      <c r="P59187" s="404"/>
      <c r="Q59187" s="404"/>
      <c r="R59187" s="404"/>
      <c r="S59187" s="404"/>
      <c r="T59187" s="404"/>
    </row>
    <row r="59188" spans="12:20" ht="16.8">
      <c r="L59188" s="404"/>
      <c r="M59188" s="404"/>
      <c r="N59188" s="404"/>
      <c r="O59188" s="404"/>
      <c r="P59188" s="404"/>
      <c r="Q59188" s="404"/>
      <c r="R59188" s="404"/>
      <c r="S59188" s="404"/>
      <c r="T59188" s="404"/>
    </row>
    <row r="59189" spans="12:20" ht="16.8">
      <c r="L59189" s="404"/>
      <c r="M59189" s="404"/>
      <c r="N59189" s="404"/>
      <c r="O59189" s="404"/>
      <c r="P59189" s="404"/>
      <c r="Q59189" s="404"/>
      <c r="R59189" s="404"/>
      <c r="S59189" s="404"/>
      <c r="T59189" s="404"/>
    </row>
    <row r="59190" spans="12:20" ht="16.8">
      <c r="L59190" s="404"/>
      <c r="M59190" s="404"/>
      <c r="N59190" s="404"/>
      <c r="O59190" s="404"/>
      <c r="P59190" s="404"/>
      <c r="Q59190" s="404"/>
      <c r="R59190" s="404"/>
      <c r="S59190" s="404"/>
      <c r="T59190" s="404"/>
    </row>
    <row r="59191" spans="12:20" ht="16.8">
      <c r="L59191" s="404"/>
      <c r="M59191" s="404"/>
      <c r="N59191" s="404"/>
      <c r="O59191" s="404"/>
      <c r="P59191" s="404"/>
      <c r="Q59191" s="404"/>
      <c r="R59191" s="404"/>
      <c r="S59191" s="404"/>
      <c r="T59191" s="404"/>
    </row>
    <row r="59192" spans="12:20" ht="16.8">
      <c r="L59192" s="404"/>
      <c r="M59192" s="404"/>
      <c r="N59192" s="404"/>
      <c r="O59192" s="404"/>
      <c r="P59192" s="404"/>
      <c r="Q59192" s="404"/>
      <c r="R59192" s="404"/>
      <c r="S59192" s="404"/>
      <c r="T59192" s="404"/>
    </row>
    <row r="59193" spans="12:20" ht="16.8">
      <c r="L59193" s="404"/>
      <c r="M59193" s="404"/>
      <c r="N59193" s="404"/>
      <c r="O59193" s="404"/>
      <c r="P59193" s="404"/>
      <c r="Q59193" s="404"/>
      <c r="R59193" s="404"/>
      <c r="S59193" s="404"/>
      <c r="T59193" s="404"/>
    </row>
    <row r="59194" spans="12:20" ht="16.8">
      <c r="L59194" s="404"/>
      <c r="M59194" s="404"/>
      <c r="N59194" s="404"/>
      <c r="O59194" s="404"/>
      <c r="P59194" s="404"/>
      <c r="Q59194" s="404"/>
      <c r="R59194" s="404"/>
      <c r="S59194" s="404"/>
      <c r="T59194" s="404"/>
    </row>
    <row r="59195" spans="12:20" ht="16.8">
      <c r="L59195" s="404"/>
      <c r="M59195" s="404"/>
      <c r="N59195" s="404"/>
      <c r="O59195" s="404"/>
      <c r="P59195" s="404"/>
      <c r="Q59195" s="404"/>
      <c r="R59195" s="404"/>
      <c r="S59195" s="404"/>
      <c r="T59195" s="404"/>
    </row>
    <row r="59196" spans="12:20" ht="16.8">
      <c r="L59196" s="404"/>
      <c r="M59196" s="404"/>
      <c r="N59196" s="404"/>
      <c r="O59196" s="404"/>
      <c r="P59196" s="404"/>
      <c r="Q59196" s="404"/>
      <c r="R59196" s="404"/>
      <c r="S59196" s="404"/>
      <c r="T59196" s="404"/>
    </row>
    <row r="59197" spans="12:20" ht="16.8">
      <c r="L59197" s="404"/>
      <c r="M59197" s="404"/>
      <c r="N59197" s="404"/>
      <c r="O59197" s="404"/>
      <c r="P59197" s="404"/>
      <c r="Q59197" s="404"/>
      <c r="R59197" s="404"/>
      <c r="S59197" s="404"/>
      <c r="T59197" s="404"/>
    </row>
    <row r="59198" spans="12:20" ht="16.8">
      <c r="L59198" s="404"/>
      <c r="M59198" s="404"/>
      <c r="N59198" s="404"/>
      <c r="O59198" s="404"/>
      <c r="P59198" s="404"/>
      <c r="Q59198" s="404"/>
      <c r="R59198" s="404"/>
      <c r="S59198" s="404"/>
      <c r="T59198" s="404"/>
    </row>
    <row r="59199" spans="12:20" ht="16.8">
      <c r="L59199" s="404"/>
      <c r="M59199" s="404"/>
      <c r="N59199" s="404"/>
      <c r="O59199" s="404"/>
      <c r="P59199" s="404"/>
      <c r="Q59199" s="404"/>
      <c r="R59199" s="404"/>
      <c r="S59199" s="404"/>
      <c r="T59199" s="404"/>
    </row>
    <row r="59200" spans="12:20" ht="16.8">
      <c r="L59200" s="404"/>
      <c r="M59200" s="404"/>
      <c r="N59200" s="404"/>
      <c r="O59200" s="404"/>
      <c r="P59200" s="404"/>
      <c r="Q59200" s="404"/>
      <c r="R59200" s="404"/>
      <c r="S59200" s="404"/>
      <c r="T59200" s="404"/>
    </row>
    <row r="59201" spans="12:20" ht="16.8">
      <c r="L59201" s="404"/>
      <c r="M59201" s="404"/>
      <c r="N59201" s="404"/>
      <c r="O59201" s="404"/>
      <c r="P59201" s="404"/>
      <c r="Q59201" s="404"/>
      <c r="R59201" s="404"/>
      <c r="S59201" s="404"/>
      <c r="T59201" s="404"/>
    </row>
    <row r="59202" spans="12:20" ht="16.8">
      <c r="L59202" s="404"/>
      <c r="M59202" s="404"/>
      <c r="N59202" s="404"/>
      <c r="O59202" s="404"/>
      <c r="P59202" s="404"/>
      <c r="Q59202" s="404"/>
      <c r="R59202" s="404"/>
      <c r="S59202" s="404"/>
      <c r="T59202" s="404"/>
    </row>
    <row r="59203" spans="12:20" ht="16.8">
      <c r="L59203" s="404"/>
      <c r="M59203" s="404"/>
      <c r="N59203" s="404"/>
      <c r="O59203" s="404"/>
      <c r="P59203" s="404"/>
      <c r="Q59203" s="404"/>
      <c r="R59203" s="404"/>
      <c r="S59203" s="404"/>
      <c r="T59203" s="404"/>
    </row>
    <row r="59204" spans="12:20" ht="16.8">
      <c r="L59204" s="404"/>
      <c r="M59204" s="404"/>
      <c r="N59204" s="404"/>
      <c r="O59204" s="404"/>
      <c r="P59204" s="404"/>
      <c r="Q59204" s="404"/>
      <c r="R59204" s="404"/>
      <c r="S59204" s="404"/>
      <c r="T59204" s="404"/>
    </row>
    <row r="59205" spans="12:20" ht="16.8">
      <c r="L59205" s="404"/>
      <c r="M59205" s="404"/>
      <c r="N59205" s="404"/>
      <c r="O59205" s="404"/>
      <c r="P59205" s="404"/>
      <c r="Q59205" s="404"/>
      <c r="R59205" s="404"/>
      <c r="S59205" s="404"/>
      <c r="T59205" s="404"/>
    </row>
    <row r="59206" spans="12:20" ht="16.8">
      <c r="L59206" s="404"/>
      <c r="M59206" s="404"/>
      <c r="N59206" s="404"/>
      <c r="O59206" s="404"/>
      <c r="P59206" s="404"/>
      <c r="Q59206" s="404"/>
      <c r="R59206" s="404"/>
      <c r="S59206" s="404"/>
      <c r="T59206" s="404"/>
    </row>
    <row r="59207" spans="12:20" ht="16.8">
      <c r="L59207" s="404"/>
      <c r="M59207" s="404"/>
      <c r="N59207" s="404"/>
      <c r="O59207" s="404"/>
      <c r="P59207" s="404"/>
      <c r="Q59207" s="404"/>
      <c r="R59207" s="404"/>
      <c r="S59207" s="404"/>
      <c r="T59207" s="404"/>
    </row>
    <row r="59208" spans="12:20" ht="16.8">
      <c r="L59208" s="404"/>
      <c r="M59208" s="404"/>
      <c r="N59208" s="404"/>
      <c r="O59208" s="404"/>
      <c r="P59208" s="404"/>
      <c r="Q59208" s="404"/>
      <c r="R59208" s="404"/>
      <c r="S59208" s="404"/>
      <c r="T59208" s="404"/>
    </row>
    <row r="59209" spans="12:20" ht="16.8">
      <c r="L59209" s="404"/>
      <c r="M59209" s="404"/>
      <c r="N59209" s="404"/>
      <c r="O59209" s="404"/>
      <c r="P59209" s="404"/>
      <c r="Q59209" s="404"/>
      <c r="R59209" s="404"/>
      <c r="S59209" s="404"/>
      <c r="T59209" s="404"/>
    </row>
    <row r="59210" spans="12:20" ht="16.8">
      <c r="L59210" s="404"/>
      <c r="M59210" s="404"/>
      <c r="N59210" s="404"/>
      <c r="O59210" s="404"/>
      <c r="P59210" s="404"/>
      <c r="Q59210" s="404"/>
      <c r="R59210" s="404"/>
      <c r="S59210" s="404"/>
      <c r="T59210" s="404"/>
    </row>
    <row r="59211" spans="12:20" ht="16.8">
      <c r="L59211" s="404"/>
      <c r="M59211" s="404"/>
      <c r="N59211" s="404"/>
      <c r="O59211" s="404"/>
      <c r="P59211" s="404"/>
      <c r="Q59211" s="404"/>
      <c r="R59211" s="404"/>
      <c r="S59211" s="404"/>
      <c r="T59211" s="404"/>
    </row>
    <row r="59212" spans="12:20" ht="16.8">
      <c r="L59212" s="404"/>
      <c r="M59212" s="404"/>
      <c r="N59212" s="404"/>
      <c r="O59212" s="404"/>
      <c r="P59212" s="404"/>
      <c r="Q59212" s="404"/>
      <c r="R59212" s="404"/>
      <c r="S59212" s="404"/>
      <c r="T59212" s="404"/>
    </row>
    <row r="59213" spans="12:20" ht="16.8">
      <c r="L59213" s="404"/>
      <c r="M59213" s="404"/>
      <c r="N59213" s="404"/>
      <c r="O59213" s="404"/>
      <c r="P59213" s="404"/>
      <c r="Q59213" s="404"/>
      <c r="R59213" s="404"/>
      <c r="S59213" s="404"/>
      <c r="T59213" s="404"/>
    </row>
    <row r="59214" spans="12:20" ht="16.8">
      <c r="L59214" s="404"/>
      <c r="M59214" s="404"/>
      <c r="N59214" s="404"/>
      <c r="O59214" s="404"/>
      <c r="P59214" s="404"/>
      <c r="Q59214" s="404"/>
      <c r="R59214" s="404"/>
      <c r="S59214" s="404"/>
      <c r="T59214" s="404"/>
    </row>
    <row r="59215" spans="12:20" ht="16.8">
      <c r="L59215" s="404"/>
      <c r="M59215" s="404"/>
      <c r="N59215" s="404"/>
      <c r="O59215" s="404"/>
      <c r="P59215" s="404"/>
      <c r="Q59215" s="404"/>
      <c r="R59215" s="404"/>
      <c r="S59215" s="404"/>
      <c r="T59215" s="404"/>
    </row>
    <row r="59216" spans="12:20" ht="16.8">
      <c r="L59216" s="404"/>
      <c r="M59216" s="404"/>
      <c r="N59216" s="404"/>
      <c r="O59216" s="404"/>
      <c r="P59216" s="404"/>
      <c r="Q59216" s="404"/>
      <c r="R59216" s="404"/>
      <c r="S59216" s="404"/>
      <c r="T59216" s="404"/>
    </row>
    <row r="59217" spans="12:20" ht="16.8">
      <c r="L59217" s="404"/>
      <c r="M59217" s="404"/>
      <c r="N59217" s="404"/>
      <c r="O59217" s="404"/>
      <c r="P59217" s="404"/>
      <c r="Q59217" s="404"/>
      <c r="R59217" s="404"/>
      <c r="S59217" s="404"/>
      <c r="T59217" s="404"/>
    </row>
    <row r="59218" spans="12:20" ht="16.8">
      <c r="L59218" s="404"/>
      <c r="M59218" s="404"/>
      <c r="N59218" s="404"/>
      <c r="O59218" s="404"/>
      <c r="P59218" s="404"/>
      <c r="Q59218" s="404"/>
      <c r="R59218" s="404"/>
      <c r="S59218" s="404"/>
      <c r="T59218" s="404"/>
    </row>
    <row r="59219" spans="12:20" ht="16.8">
      <c r="L59219" s="404"/>
      <c r="M59219" s="404"/>
      <c r="N59219" s="404"/>
      <c r="O59219" s="404"/>
      <c r="P59219" s="404"/>
      <c r="Q59219" s="404"/>
      <c r="R59219" s="404"/>
      <c r="S59219" s="404"/>
      <c r="T59219" s="404"/>
    </row>
    <row r="59220" spans="12:20" ht="16.8">
      <c r="L59220" s="404"/>
      <c r="M59220" s="404"/>
      <c r="N59220" s="404"/>
      <c r="O59220" s="404"/>
      <c r="P59220" s="404"/>
      <c r="Q59220" s="404"/>
      <c r="R59220" s="404"/>
      <c r="S59220" s="404"/>
      <c r="T59220" s="404"/>
    </row>
    <row r="59221" spans="12:20" ht="16.8">
      <c r="L59221" s="404"/>
      <c r="M59221" s="404"/>
      <c r="N59221" s="404"/>
      <c r="O59221" s="404"/>
      <c r="P59221" s="404"/>
      <c r="Q59221" s="404"/>
      <c r="R59221" s="404"/>
      <c r="S59221" s="404"/>
      <c r="T59221" s="404"/>
    </row>
    <row r="59222" spans="12:20" ht="16.8">
      <c r="L59222" s="404"/>
      <c r="M59222" s="404"/>
      <c r="N59222" s="404"/>
      <c r="O59222" s="404"/>
      <c r="P59222" s="404"/>
      <c r="Q59222" s="404"/>
      <c r="R59222" s="404"/>
      <c r="S59222" s="404"/>
      <c r="T59222" s="404"/>
    </row>
    <row r="59223" spans="12:20" ht="16.8">
      <c r="L59223" s="404"/>
      <c r="M59223" s="404"/>
      <c r="N59223" s="404"/>
      <c r="O59223" s="404"/>
      <c r="P59223" s="404"/>
      <c r="Q59223" s="404"/>
      <c r="R59223" s="404"/>
      <c r="S59223" s="404"/>
      <c r="T59223" s="404"/>
    </row>
    <row r="59224" spans="12:20" ht="16.8">
      <c r="L59224" s="404"/>
      <c r="M59224" s="404"/>
      <c r="N59224" s="404"/>
      <c r="O59224" s="404"/>
      <c r="P59224" s="404"/>
      <c r="Q59224" s="404"/>
      <c r="R59224" s="404"/>
      <c r="S59224" s="404"/>
      <c r="T59224" s="404"/>
    </row>
    <row r="59225" spans="12:20" ht="16.8">
      <c r="L59225" s="404"/>
      <c r="M59225" s="404"/>
      <c r="N59225" s="404"/>
      <c r="O59225" s="404"/>
      <c r="P59225" s="404"/>
      <c r="Q59225" s="404"/>
      <c r="R59225" s="404"/>
      <c r="S59225" s="404"/>
      <c r="T59225" s="404"/>
    </row>
    <row r="59226" spans="12:20" ht="16.8">
      <c r="L59226" s="404"/>
      <c r="M59226" s="404"/>
      <c r="N59226" s="404"/>
      <c r="O59226" s="404"/>
      <c r="P59226" s="404"/>
      <c r="Q59226" s="404"/>
      <c r="R59226" s="404"/>
      <c r="S59226" s="404"/>
      <c r="T59226" s="404"/>
    </row>
    <row r="59227" spans="12:20" ht="16.8">
      <c r="L59227" s="404"/>
      <c r="M59227" s="404"/>
      <c r="N59227" s="404"/>
      <c r="O59227" s="404"/>
      <c r="P59227" s="404"/>
      <c r="Q59227" s="404"/>
      <c r="R59227" s="404"/>
      <c r="S59227" s="404"/>
      <c r="T59227" s="404"/>
    </row>
    <row r="59228" spans="12:20" ht="16.8">
      <c r="L59228" s="404"/>
      <c r="M59228" s="404"/>
      <c r="N59228" s="404"/>
      <c r="O59228" s="404"/>
      <c r="P59228" s="404"/>
      <c r="Q59228" s="404"/>
      <c r="R59228" s="404"/>
      <c r="S59228" s="404"/>
      <c r="T59228" s="404"/>
    </row>
    <row r="59229" spans="12:20" ht="16.8">
      <c r="L59229" s="404"/>
      <c r="M59229" s="404"/>
      <c r="N59229" s="404"/>
      <c r="O59229" s="404"/>
      <c r="P59229" s="404"/>
      <c r="Q59229" s="404"/>
      <c r="R59229" s="404"/>
      <c r="S59229" s="404"/>
      <c r="T59229" s="404"/>
    </row>
    <row r="59230" spans="12:20" ht="16.8">
      <c r="L59230" s="404"/>
      <c r="M59230" s="404"/>
      <c r="N59230" s="404"/>
      <c r="O59230" s="404"/>
      <c r="P59230" s="404"/>
      <c r="Q59230" s="404"/>
      <c r="R59230" s="404"/>
      <c r="S59230" s="404"/>
      <c r="T59230" s="404"/>
    </row>
    <row r="59231" spans="12:20" ht="16.8">
      <c r="L59231" s="404"/>
      <c r="M59231" s="404"/>
      <c r="N59231" s="404"/>
      <c r="O59231" s="404"/>
      <c r="P59231" s="404"/>
      <c r="Q59231" s="404"/>
      <c r="R59231" s="404"/>
      <c r="S59231" s="404"/>
      <c r="T59231" s="404"/>
    </row>
    <row r="59232" spans="12:20" ht="16.8">
      <c r="L59232" s="404"/>
      <c r="M59232" s="404"/>
      <c r="N59232" s="404"/>
      <c r="O59232" s="404"/>
      <c r="P59232" s="404"/>
      <c r="Q59232" s="404"/>
      <c r="R59232" s="404"/>
      <c r="S59232" s="404"/>
      <c r="T59232" s="404"/>
    </row>
    <row r="59233" spans="12:20" ht="16.8">
      <c r="L59233" s="404"/>
      <c r="M59233" s="404"/>
      <c r="N59233" s="404"/>
      <c r="O59233" s="404"/>
      <c r="P59233" s="404"/>
      <c r="Q59233" s="404"/>
      <c r="R59233" s="404"/>
      <c r="S59233" s="404"/>
      <c r="T59233" s="404"/>
    </row>
    <row r="59234" spans="12:20" ht="16.8">
      <c r="L59234" s="404"/>
      <c r="M59234" s="404"/>
      <c r="N59234" s="404"/>
      <c r="O59234" s="404"/>
      <c r="P59234" s="404"/>
      <c r="Q59234" s="404"/>
      <c r="R59234" s="404"/>
      <c r="S59234" s="404"/>
      <c r="T59234" s="404"/>
    </row>
    <row r="59235" spans="12:20" ht="16.8">
      <c r="L59235" s="404"/>
      <c r="M59235" s="404"/>
      <c r="N59235" s="404"/>
      <c r="O59235" s="404"/>
      <c r="P59235" s="404"/>
      <c r="Q59235" s="404"/>
      <c r="R59235" s="404"/>
      <c r="S59235" s="404"/>
      <c r="T59235" s="404"/>
    </row>
    <row r="59236" spans="12:20" ht="16.8">
      <c r="L59236" s="404"/>
      <c r="M59236" s="404"/>
      <c r="N59236" s="404"/>
      <c r="O59236" s="404"/>
      <c r="P59236" s="404"/>
      <c r="Q59236" s="404"/>
      <c r="R59236" s="404"/>
      <c r="S59236" s="404"/>
      <c r="T59236" s="404"/>
    </row>
    <row r="59237" spans="12:20" ht="16.8">
      <c r="L59237" s="404"/>
      <c r="M59237" s="404"/>
      <c r="N59237" s="404"/>
      <c r="O59237" s="404"/>
      <c r="P59237" s="404"/>
      <c r="Q59237" s="404"/>
      <c r="R59237" s="404"/>
      <c r="S59237" s="404"/>
      <c r="T59237" s="404"/>
    </row>
    <row r="59238" spans="12:20" ht="16.8">
      <c r="L59238" s="404"/>
      <c r="M59238" s="404"/>
      <c r="N59238" s="404"/>
      <c r="O59238" s="404"/>
      <c r="P59238" s="404"/>
      <c r="Q59238" s="404"/>
      <c r="R59238" s="404"/>
      <c r="S59238" s="404"/>
      <c r="T59238" s="404"/>
    </row>
    <row r="59239" spans="12:20" ht="16.8">
      <c r="L59239" s="404"/>
      <c r="M59239" s="404"/>
      <c r="N59239" s="404"/>
      <c r="O59239" s="404"/>
      <c r="P59239" s="404"/>
      <c r="Q59239" s="404"/>
      <c r="R59239" s="404"/>
      <c r="S59239" s="404"/>
      <c r="T59239" s="404"/>
    </row>
    <row r="59240" spans="12:20" ht="16.8">
      <c r="L59240" s="404"/>
      <c r="M59240" s="404"/>
      <c r="N59240" s="404"/>
      <c r="O59240" s="404"/>
      <c r="P59240" s="404"/>
      <c r="Q59240" s="404"/>
      <c r="R59240" s="404"/>
      <c r="S59240" s="404"/>
      <c r="T59240" s="404"/>
    </row>
    <row r="59241" spans="12:20" ht="16.8">
      <c r="L59241" s="404"/>
      <c r="M59241" s="404"/>
      <c r="N59241" s="404"/>
      <c r="O59241" s="404"/>
      <c r="P59241" s="404"/>
      <c r="Q59241" s="404"/>
      <c r="R59241" s="404"/>
      <c r="S59241" s="404"/>
      <c r="T59241" s="404"/>
    </row>
    <row r="59242" spans="12:20" ht="16.8">
      <c r="L59242" s="404"/>
      <c r="M59242" s="404"/>
      <c r="N59242" s="404"/>
      <c r="O59242" s="404"/>
      <c r="P59242" s="404"/>
      <c r="Q59242" s="404"/>
      <c r="R59242" s="404"/>
      <c r="S59242" s="404"/>
      <c r="T59242" s="404"/>
    </row>
    <row r="59243" spans="12:20" ht="16.8">
      <c r="L59243" s="404"/>
      <c r="M59243" s="404"/>
      <c r="N59243" s="404"/>
      <c r="O59243" s="404"/>
      <c r="P59243" s="404"/>
      <c r="Q59243" s="404"/>
      <c r="R59243" s="404"/>
      <c r="S59243" s="404"/>
      <c r="T59243" s="404"/>
    </row>
    <row r="59244" spans="12:20" ht="16.8">
      <c r="L59244" s="404"/>
      <c r="M59244" s="404"/>
      <c r="N59244" s="404"/>
      <c r="O59244" s="404"/>
      <c r="P59244" s="404"/>
      <c r="Q59244" s="404"/>
      <c r="R59244" s="404"/>
      <c r="S59244" s="404"/>
      <c r="T59244" s="404"/>
    </row>
    <row r="59245" spans="12:20" ht="16.8">
      <c r="L59245" s="404"/>
      <c r="M59245" s="404"/>
      <c r="N59245" s="404"/>
      <c r="O59245" s="404"/>
      <c r="P59245" s="404"/>
      <c r="Q59245" s="404"/>
      <c r="R59245" s="404"/>
      <c r="S59245" s="404"/>
      <c r="T59245" s="404"/>
    </row>
    <row r="59246" spans="12:20" ht="16.8">
      <c r="L59246" s="404"/>
      <c r="M59246" s="404"/>
      <c r="N59246" s="404"/>
      <c r="O59246" s="404"/>
      <c r="P59246" s="404"/>
      <c r="Q59246" s="404"/>
      <c r="R59246" s="404"/>
      <c r="S59246" s="404"/>
      <c r="T59246" s="404"/>
    </row>
    <row r="59247" spans="12:20" ht="16.8">
      <c r="L59247" s="404"/>
      <c r="M59247" s="404"/>
      <c r="N59247" s="404"/>
      <c r="O59247" s="404"/>
      <c r="P59247" s="404"/>
      <c r="Q59247" s="404"/>
      <c r="R59247" s="404"/>
      <c r="S59247" s="404"/>
      <c r="T59247" s="404"/>
    </row>
    <row r="59248" spans="12:20" ht="16.8">
      <c r="L59248" s="404"/>
      <c r="M59248" s="404"/>
      <c r="N59248" s="404"/>
      <c r="O59248" s="404"/>
      <c r="P59248" s="404"/>
      <c r="Q59248" s="404"/>
      <c r="R59248" s="404"/>
      <c r="S59248" s="404"/>
      <c r="T59248" s="404"/>
    </row>
    <row r="59249" spans="12:20" ht="16.8">
      <c r="L59249" s="404"/>
      <c r="M59249" s="404"/>
      <c r="N59249" s="404"/>
      <c r="O59249" s="404"/>
      <c r="P59249" s="404"/>
      <c r="Q59249" s="404"/>
      <c r="R59249" s="404"/>
      <c r="S59249" s="404"/>
      <c r="T59249" s="404"/>
    </row>
    <row r="59250" spans="12:20" ht="16.8">
      <c r="L59250" s="404"/>
      <c r="M59250" s="404"/>
      <c r="N59250" s="404"/>
      <c r="O59250" s="404"/>
      <c r="P59250" s="404"/>
      <c r="Q59250" s="404"/>
      <c r="R59250" s="404"/>
      <c r="S59250" s="404"/>
      <c r="T59250" s="404"/>
    </row>
    <row r="59251" spans="12:20" ht="16.8">
      <c r="L59251" s="404"/>
      <c r="M59251" s="404"/>
      <c r="N59251" s="404"/>
      <c r="O59251" s="404"/>
      <c r="P59251" s="404"/>
      <c r="Q59251" s="404"/>
      <c r="R59251" s="404"/>
      <c r="S59251" s="404"/>
      <c r="T59251" s="404"/>
    </row>
    <row r="59252" spans="12:20" ht="16.8">
      <c r="L59252" s="404"/>
      <c r="M59252" s="404"/>
      <c r="N59252" s="404"/>
      <c r="O59252" s="404"/>
      <c r="P59252" s="404"/>
      <c r="Q59252" s="404"/>
      <c r="R59252" s="404"/>
      <c r="S59252" s="404"/>
      <c r="T59252" s="404"/>
    </row>
    <row r="59253" spans="12:20" ht="16.8">
      <c r="L59253" s="404"/>
      <c r="M59253" s="404"/>
      <c r="N59253" s="404"/>
      <c r="O59253" s="404"/>
      <c r="P59253" s="404"/>
      <c r="Q59253" s="404"/>
      <c r="R59253" s="404"/>
      <c r="S59253" s="404"/>
      <c r="T59253" s="404"/>
    </row>
    <row r="59254" spans="12:20" ht="16.8">
      <c r="L59254" s="404"/>
      <c r="M59254" s="404"/>
      <c r="N59254" s="404"/>
      <c r="O59254" s="404"/>
      <c r="P59254" s="404"/>
      <c r="Q59254" s="404"/>
      <c r="R59254" s="404"/>
      <c r="S59254" s="404"/>
      <c r="T59254" s="404"/>
    </row>
    <row r="59255" spans="12:20" ht="16.8">
      <c r="L59255" s="404"/>
      <c r="M59255" s="404"/>
      <c r="N59255" s="404"/>
      <c r="O59255" s="404"/>
      <c r="P59255" s="404"/>
      <c r="Q59255" s="404"/>
      <c r="R59255" s="404"/>
      <c r="S59255" s="404"/>
      <c r="T59255" s="404"/>
    </row>
    <row r="59256" spans="12:20" ht="16.8">
      <c r="L59256" s="404"/>
      <c r="M59256" s="404"/>
      <c r="N59256" s="404"/>
      <c r="O59256" s="404"/>
      <c r="P59256" s="404"/>
      <c r="Q59256" s="404"/>
      <c r="R59256" s="404"/>
      <c r="S59256" s="404"/>
      <c r="T59256" s="404"/>
    </row>
    <row r="59257" spans="12:20" ht="16.8">
      <c r="L59257" s="404"/>
      <c r="M59257" s="404"/>
      <c r="N59257" s="404"/>
      <c r="O59257" s="404"/>
      <c r="P59257" s="404"/>
      <c r="Q59257" s="404"/>
      <c r="R59257" s="404"/>
      <c r="S59257" s="404"/>
      <c r="T59257" s="404"/>
    </row>
    <row r="59258" spans="12:20" ht="16.8">
      <c r="L59258" s="404"/>
      <c r="M59258" s="404"/>
      <c r="N59258" s="404"/>
      <c r="O59258" s="404"/>
      <c r="P59258" s="404"/>
      <c r="Q59258" s="404"/>
      <c r="R59258" s="404"/>
      <c r="S59258" s="404"/>
      <c r="T59258" s="404"/>
    </row>
    <row r="59259" spans="12:20" ht="16.8">
      <c r="L59259" s="404"/>
      <c r="M59259" s="404"/>
      <c r="N59259" s="404"/>
      <c r="O59259" s="404"/>
      <c r="P59259" s="404"/>
      <c r="Q59259" s="404"/>
      <c r="R59259" s="404"/>
      <c r="S59259" s="404"/>
      <c r="T59259" s="404"/>
    </row>
    <row r="59260" spans="12:20" ht="16.8">
      <c r="L59260" s="404"/>
      <c r="M59260" s="404"/>
      <c r="N59260" s="404"/>
      <c r="O59260" s="404"/>
      <c r="P59260" s="404"/>
      <c r="Q59260" s="404"/>
      <c r="R59260" s="404"/>
      <c r="S59260" s="404"/>
      <c r="T59260" s="404"/>
    </row>
    <row r="59261" spans="12:20" ht="16.8">
      <c r="L59261" s="404"/>
      <c r="M59261" s="404"/>
      <c r="N59261" s="404"/>
      <c r="O59261" s="404"/>
      <c r="P59261" s="404"/>
      <c r="Q59261" s="404"/>
      <c r="R59261" s="404"/>
      <c r="S59261" s="404"/>
      <c r="T59261" s="404"/>
    </row>
    <row r="59262" spans="12:20" ht="16.8">
      <c r="L59262" s="404"/>
      <c r="M59262" s="404"/>
      <c r="N59262" s="404"/>
      <c r="O59262" s="404"/>
      <c r="P59262" s="404"/>
      <c r="Q59262" s="404"/>
      <c r="R59262" s="404"/>
      <c r="S59262" s="404"/>
      <c r="T59262" s="404"/>
    </row>
    <row r="59263" spans="12:20" ht="16.8">
      <c r="L59263" s="404"/>
      <c r="M59263" s="404"/>
      <c r="N59263" s="404"/>
      <c r="O59263" s="404"/>
      <c r="P59263" s="404"/>
      <c r="Q59263" s="404"/>
      <c r="R59263" s="404"/>
      <c r="S59263" s="404"/>
      <c r="T59263" s="404"/>
    </row>
    <row r="59264" spans="12:20" ht="16.8">
      <c r="L59264" s="404"/>
      <c r="M59264" s="404"/>
      <c r="N59264" s="404"/>
      <c r="O59264" s="404"/>
      <c r="P59264" s="404"/>
      <c r="Q59264" s="404"/>
      <c r="R59264" s="404"/>
      <c r="S59264" s="404"/>
      <c r="T59264" s="404"/>
    </row>
    <row r="59265" spans="12:20" ht="16.8">
      <c r="L59265" s="404"/>
      <c r="M59265" s="404"/>
      <c r="N59265" s="404"/>
      <c r="O59265" s="404"/>
      <c r="P59265" s="404"/>
      <c r="Q59265" s="404"/>
      <c r="R59265" s="404"/>
      <c r="S59265" s="404"/>
      <c r="T59265" s="404"/>
    </row>
    <row r="59266" spans="12:20" ht="16.8">
      <c r="L59266" s="404"/>
      <c r="M59266" s="404"/>
      <c r="N59266" s="404"/>
      <c r="O59266" s="404"/>
      <c r="P59266" s="404"/>
      <c r="Q59266" s="404"/>
      <c r="R59266" s="404"/>
      <c r="S59266" s="404"/>
      <c r="T59266" s="404"/>
    </row>
    <row r="59267" spans="12:20" ht="16.8">
      <c r="L59267" s="404"/>
      <c r="M59267" s="404"/>
      <c r="N59267" s="404"/>
      <c r="O59267" s="404"/>
      <c r="P59267" s="404"/>
      <c r="Q59267" s="404"/>
      <c r="R59267" s="404"/>
      <c r="S59267" s="404"/>
      <c r="T59267" s="404"/>
    </row>
    <row r="59268" spans="12:20" ht="16.8">
      <c r="L59268" s="404"/>
      <c r="M59268" s="404"/>
      <c r="N59268" s="404"/>
      <c r="O59268" s="404"/>
      <c r="P59268" s="404"/>
      <c r="Q59268" s="404"/>
      <c r="R59268" s="404"/>
      <c r="S59268" s="404"/>
      <c r="T59268" s="404"/>
    </row>
    <row r="59269" spans="12:20" ht="16.8">
      <c r="L59269" s="404"/>
      <c r="M59269" s="404"/>
      <c r="N59269" s="404"/>
      <c r="O59269" s="404"/>
      <c r="P59269" s="404"/>
      <c r="Q59269" s="404"/>
      <c r="R59269" s="404"/>
      <c r="S59269" s="404"/>
      <c r="T59269" s="404"/>
    </row>
    <row r="59270" spans="12:20" ht="16.8">
      <c r="L59270" s="404"/>
      <c r="M59270" s="404"/>
      <c r="N59270" s="404"/>
      <c r="O59270" s="404"/>
      <c r="P59270" s="404"/>
      <c r="Q59270" s="404"/>
      <c r="R59270" s="404"/>
      <c r="S59270" s="404"/>
      <c r="T59270" s="404"/>
    </row>
    <row r="59271" spans="12:20" ht="16.8">
      <c r="L59271" s="404"/>
      <c r="M59271" s="404"/>
      <c r="N59271" s="404"/>
      <c r="O59271" s="404"/>
      <c r="P59271" s="404"/>
      <c r="Q59271" s="404"/>
      <c r="R59271" s="404"/>
      <c r="S59271" s="404"/>
      <c r="T59271" s="404"/>
    </row>
    <row r="59272" spans="12:20" ht="16.8">
      <c r="L59272" s="404"/>
      <c r="M59272" s="404"/>
      <c r="N59272" s="404"/>
      <c r="O59272" s="404"/>
      <c r="P59272" s="404"/>
      <c r="Q59272" s="404"/>
      <c r="R59272" s="404"/>
      <c r="S59272" s="404"/>
      <c r="T59272" s="404"/>
    </row>
    <row r="59273" spans="12:20" ht="16.8">
      <c r="L59273" s="404"/>
      <c r="M59273" s="404"/>
      <c r="N59273" s="404"/>
      <c r="O59273" s="404"/>
      <c r="P59273" s="404"/>
      <c r="Q59273" s="404"/>
      <c r="R59273" s="404"/>
      <c r="S59273" s="404"/>
      <c r="T59273" s="404"/>
    </row>
    <row r="59274" spans="12:20" ht="16.8">
      <c r="L59274" s="404"/>
      <c r="M59274" s="404"/>
      <c r="N59274" s="404"/>
      <c r="O59274" s="404"/>
      <c r="P59274" s="404"/>
      <c r="Q59274" s="404"/>
      <c r="R59274" s="404"/>
      <c r="S59274" s="404"/>
      <c r="T59274" s="404"/>
    </row>
    <row r="59275" spans="12:20" ht="16.8">
      <c r="L59275" s="404"/>
      <c r="M59275" s="404"/>
      <c r="N59275" s="404"/>
      <c r="O59275" s="404"/>
      <c r="P59275" s="404"/>
      <c r="Q59275" s="404"/>
      <c r="R59275" s="404"/>
      <c r="S59275" s="404"/>
      <c r="T59275" s="404"/>
    </row>
    <row r="59276" spans="12:20" ht="16.8">
      <c r="L59276" s="404"/>
      <c r="M59276" s="404"/>
      <c r="N59276" s="404"/>
      <c r="O59276" s="404"/>
      <c r="P59276" s="404"/>
      <c r="Q59276" s="404"/>
      <c r="R59276" s="404"/>
      <c r="S59276" s="404"/>
      <c r="T59276" s="404"/>
    </row>
    <row r="59277" spans="12:20" ht="16.8">
      <c r="L59277" s="404"/>
      <c r="M59277" s="404"/>
      <c r="N59277" s="404"/>
      <c r="O59277" s="404"/>
      <c r="P59277" s="404"/>
      <c r="Q59277" s="404"/>
      <c r="R59277" s="404"/>
      <c r="S59277" s="404"/>
      <c r="T59277" s="404"/>
    </row>
    <row r="59278" spans="12:20" ht="16.8">
      <c r="L59278" s="404"/>
      <c r="M59278" s="404"/>
      <c r="N59278" s="404"/>
      <c r="O59278" s="404"/>
      <c r="P59278" s="404"/>
      <c r="Q59278" s="404"/>
      <c r="R59278" s="404"/>
      <c r="S59278" s="404"/>
      <c r="T59278" s="404"/>
    </row>
    <row r="59279" spans="12:20" ht="16.8">
      <c r="L59279" s="404"/>
      <c r="M59279" s="404"/>
      <c r="N59279" s="404"/>
      <c r="O59279" s="404"/>
      <c r="P59279" s="404"/>
      <c r="Q59279" s="404"/>
      <c r="R59279" s="404"/>
      <c r="S59279" s="404"/>
      <c r="T59279" s="404"/>
    </row>
    <row r="59280" spans="12:20" ht="16.8">
      <c r="L59280" s="404"/>
      <c r="M59280" s="404"/>
      <c r="N59280" s="404"/>
      <c r="O59280" s="404"/>
      <c r="P59280" s="404"/>
      <c r="Q59280" s="404"/>
      <c r="R59280" s="404"/>
      <c r="S59280" s="404"/>
      <c r="T59280" s="404"/>
    </row>
    <row r="59281" spans="12:20" ht="16.8">
      <c r="L59281" s="404"/>
      <c r="M59281" s="404"/>
      <c r="N59281" s="404"/>
      <c r="O59281" s="404"/>
      <c r="P59281" s="404"/>
      <c r="Q59281" s="404"/>
      <c r="R59281" s="404"/>
      <c r="S59281" s="404"/>
      <c r="T59281" s="404"/>
    </row>
    <row r="59282" spans="12:20" ht="16.8">
      <c r="L59282" s="404"/>
      <c r="M59282" s="404"/>
      <c r="N59282" s="404"/>
      <c r="O59282" s="404"/>
      <c r="P59282" s="404"/>
      <c r="Q59282" s="404"/>
      <c r="R59282" s="404"/>
      <c r="S59282" s="404"/>
      <c r="T59282" s="404"/>
    </row>
    <row r="59283" spans="12:20" ht="16.8">
      <c r="L59283" s="404"/>
      <c r="M59283" s="404"/>
      <c r="N59283" s="404"/>
      <c r="O59283" s="404"/>
      <c r="P59283" s="404"/>
      <c r="Q59283" s="404"/>
      <c r="R59283" s="404"/>
      <c r="S59283" s="404"/>
      <c r="T59283" s="404"/>
    </row>
    <row r="59284" spans="12:20" ht="16.8">
      <c r="L59284" s="404"/>
      <c r="M59284" s="404"/>
      <c r="N59284" s="404"/>
      <c r="O59284" s="404"/>
      <c r="P59284" s="404"/>
      <c r="Q59284" s="404"/>
      <c r="R59284" s="404"/>
      <c r="S59284" s="404"/>
      <c r="T59284" s="404"/>
    </row>
    <row r="59285" spans="12:20" ht="16.8">
      <c r="L59285" s="404"/>
      <c r="M59285" s="404"/>
      <c r="N59285" s="404"/>
      <c r="O59285" s="404"/>
      <c r="P59285" s="404"/>
      <c r="Q59285" s="404"/>
      <c r="R59285" s="404"/>
      <c r="S59285" s="404"/>
      <c r="T59285" s="404"/>
    </row>
    <row r="59286" spans="12:20" ht="16.8">
      <c r="L59286" s="404"/>
      <c r="M59286" s="404"/>
      <c r="N59286" s="404"/>
      <c r="O59286" s="404"/>
      <c r="P59286" s="404"/>
      <c r="Q59286" s="404"/>
      <c r="R59286" s="404"/>
      <c r="S59286" s="404"/>
      <c r="T59286" s="404"/>
    </row>
    <row r="59287" spans="12:20" ht="16.8">
      <c r="L59287" s="404"/>
      <c r="M59287" s="404"/>
      <c r="N59287" s="404"/>
      <c r="O59287" s="404"/>
      <c r="P59287" s="404"/>
      <c r="Q59287" s="404"/>
      <c r="R59287" s="404"/>
      <c r="S59287" s="404"/>
      <c r="T59287" s="404"/>
    </row>
    <row r="59288" spans="12:20" ht="16.8">
      <c r="L59288" s="404"/>
      <c r="M59288" s="404"/>
      <c r="N59288" s="404"/>
      <c r="O59288" s="404"/>
      <c r="P59288" s="404"/>
      <c r="Q59288" s="404"/>
      <c r="R59288" s="404"/>
      <c r="S59288" s="404"/>
      <c r="T59288" s="404"/>
    </row>
    <row r="59289" spans="12:20" ht="16.8">
      <c r="L59289" s="404"/>
      <c r="M59289" s="404"/>
      <c r="N59289" s="404"/>
      <c r="O59289" s="404"/>
      <c r="P59289" s="404"/>
      <c r="Q59289" s="404"/>
      <c r="R59289" s="404"/>
      <c r="S59289" s="404"/>
      <c r="T59289" s="404"/>
    </row>
    <row r="59290" spans="12:20" ht="16.8">
      <c r="L59290" s="404"/>
      <c r="M59290" s="404"/>
      <c r="N59290" s="404"/>
      <c r="O59290" s="404"/>
      <c r="P59290" s="404"/>
      <c r="Q59290" s="404"/>
      <c r="R59290" s="404"/>
      <c r="S59290" s="404"/>
      <c r="T59290" s="404"/>
    </row>
    <row r="59291" spans="12:20" ht="16.8">
      <c r="L59291" s="404"/>
      <c r="M59291" s="404"/>
      <c r="N59291" s="404"/>
      <c r="O59291" s="404"/>
      <c r="P59291" s="404"/>
      <c r="Q59291" s="404"/>
      <c r="R59291" s="404"/>
      <c r="S59291" s="404"/>
      <c r="T59291" s="404"/>
    </row>
    <row r="59292" spans="12:20" ht="16.8">
      <c r="L59292" s="404"/>
      <c r="M59292" s="404"/>
      <c r="N59292" s="404"/>
      <c r="O59292" s="404"/>
      <c r="P59292" s="404"/>
      <c r="Q59292" s="404"/>
      <c r="R59292" s="404"/>
      <c r="S59292" s="404"/>
      <c r="T59292" s="404"/>
    </row>
    <row r="59293" spans="12:20" ht="16.8">
      <c r="L59293" s="404"/>
      <c r="M59293" s="404"/>
      <c r="N59293" s="404"/>
      <c r="O59293" s="404"/>
      <c r="P59293" s="404"/>
      <c r="Q59293" s="404"/>
      <c r="R59293" s="404"/>
      <c r="S59293" s="404"/>
      <c r="T59293" s="404"/>
    </row>
    <row r="59294" spans="12:20" ht="16.8">
      <c r="L59294" s="404"/>
      <c r="M59294" s="404"/>
      <c r="N59294" s="404"/>
      <c r="O59294" s="404"/>
      <c r="P59294" s="404"/>
      <c r="Q59294" s="404"/>
      <c r="R59294" s="404"/>
      <c r="S59294" s="404"/>
      <c r="T59294" s="404"/>
    </row>
    <row r="59295" spans="12:20" ht="16.8">
      <c r="L59295" s="404"/>
      <c r="M59295" s="404"/>
      <c r="N59295" s="404"/>
      <c r="O59295" s="404"/>
      <c r="P59295" s="404"/>
      <c r="Q59295" s="404"/>
      <c r="R59295" s="404"/>
      <c r="S59295" s="404"/>
      <c r="T59295" s="404"/>
    </row>
    <row r="59296" spans="12:20" ht="16.8">
      <c r="L59296" s="404"/>
      <c r="M59296" s="404"/>
      <c r="N59296" s="404"/>
      <c r="O59296" s="404"/>
      <c r="P59296" s="404"/>
      <c r="Q59296" s="404"/>
      <c r="R59296" s="404"/>
      <c r="S59296" s="404"/>
      <c r="T59296" s="404"/>
    </row>
    <row r="59297" spans="12:20" ht="16.8">
      <c r="L59297" s="404"/>
      <c r="M59297" s="404"/>
      <c r="N59297" s="404"/>
      <c r="O59297" s="404"/>
      <c r="P59297" s="404"/>
      <c r="Q59297" s="404"/>
      <c r="R59297" s="404"/>
      <c r="S59297" s="404"/>
      <c r="T59297" s="404"/>
    </row>
    <row r="59298" spans="12:20" ht="16.8">
      <c r="L59298" s="404"/>
      <c r="M59298" s="404"/>
      <c r="N59298" s="404"/>
      <c r="O59298" s="404"/>
      <c r="P59298" s="404"/>
      <c r="Q59298" s="404"/>
      <c r="R59298" s="404"/>
      <c r="S59298" s="404"/>
      <c r="T59298" s="404"/>
    </row>
    <row r="59299" spans="12:20" ht="16.8">
      <c r="L59299" s="404"/>
      <c r="M59299" s="404"/>
      <c r="N59299" s="404"/>
      <c r="O59299" s="404"/>
      <c r="P59299" s="404"/>
      <c r="Q59299" s="404"/>
      <c r="R59299" s="404"/>
      <c r="S59299" s="404"/>
      <c r="T59299" s="404"/>
    </row>
    <row r="59300" spans="12:20" ht="16.8">
      <c r="L59300" s="404"/>
      <c r="M59300" s="404"/>
      <c r="N59300" s="404"/>
      <c r="O59300" s="404"/>
      <c r="P59300" s="404"/>
      <c r="Q59300" s="404"/>
      <c r="R59300" s="404"/>
      <c r="S59300" s="404"/>
      <c r="T59300" s="404"/>
    </row>
    <row r="59301" spans="12:20" ht="16.8">
      <c r="L59301" s="404"/>
      <c r="M59301" s="404"/>
      <c r="N59301" s="404"/>
      <c r="O59301" s="404"/>
      <c r="P59301" s="404"/>
      <c r="Q59301" s="404"/>
      <c r="R59301" s="404"/>
      <c r="S59301" s="404"/>
      <c r="T59301" s="404"/>
    </row>
    <row r="59302" spans="12:20" ht="16.8">
      <c r="L59302" s="404"/>
      <c r="M59302" s="404"/>
      <c r="N59302" s="404"/>
      <c r="O59302" s="404"/>
      <c r="P59302" s="404"/>
      <c r="Q59302" s="404"/>
      <c r="R59302" s="404"/>
      <c r="S59302" s="404"/>
      <c r="T59302" s="404"/>
    </row>
    <row r="59303" spans="12:20" ht="16.8">
      <c r="L59303" s="404"/>
      <c r="M59303" s="404"/>
      <c r="N59303" s="404"/>
      <c r="O59303" s="404"/>
      <c r="P59303" s="404"/>
      <c r="Q59303" s="404"/>
      <c r="R59303" s="404"/>
      <c r="S59303" s="404"/>
      <c r="T59303" s="404"/>
    </row>
    <row r="59304" spans="12:20" ht="16.8">
      <c r="L59304" s="404"/>
      <c r="M59304" s="404"/>
      <c r="N59304" s="404"/>
      <c r="O59304" s="404"/>
      <c r="P59304" s="404"/>
      <c r="Q59304" s="404"/>
      <c r="R59304" s="404"/>
      <c r="S59304" s="404"/>
      <c r="T59304" s="404"/>
    </row>
    <row r="59305" spans="12:20" ht="16.8">
      <c r="L59305" s="404"/>
      <c r="M59305" s="404"/>
      <c r="N59305" s="404"/>
      <c r="O59305" s="404"/>
      <c r="P59305" s="404"/>
      <c r="Q59305" s="404"/>
      <c r="R59305" s="404"/>
      <c r="S59305" s="404"/>
      <c r="T59305" s="404"/>
    </row>
    <row r="59306" spans="12:20" ht="16.8">
      <c r="L59306" s="404"/>
      <c r="M59306" s="404"/>
      <c r="N59306" s="404"/>
      <c r="O59306" s="404"/>
      <c r="P59306" s="404"/>
      <c r="Q59306" s="404"/>
      <c r="R59306" s="404"/>
      <c r="S59306" s="404"/>
      <c r="T59306" s="404"/>
    </row>
    <row r="59307" spans="12:20" ht="16.8">
      <c r="L59307" s="404"/>
      <c r="M59307" s="404"/>
      <c r="N59307" s="404"/>
      <c r="O59307" s="404"/>
      <c r="P59307" s="404"/>
      <c r="Q59307" s="404"/>
      <c r="R59307" s="404"/>
      <c r="S59307" s="404"/>
      <c r="T59307" s="404"/>
    </row>
    <row r="59308" spans="12:20" ht="16.8">
      <c r="L59308" s="404"/>
      <c r="M59308" s="404"/>
      <c r="N59308" s="404"/>
      <c r="O59308" s="404"/>
      <c r="P59308" s="404"/>
      <c r="Q59308" s="404"/>
      <c r="R59308" s="404"/>
      <c r="S59308" s="404"/>
      <c r="T59308" s="404"/>
    </row>
    <row r="59309" spans="12:20" ht="16.8">
      <c r="L59309" s="404"/>
      <c r="M59309" s="404"/>
      <c r="N59309" s="404"/>
      <c r="O59309" s="404"/>
      <c r="P59309" s="404"/>
      <c r="Q59309" s="404"/>
      <c r="R59309" s="404"/>
      <c r="S59309" s="404"/>
      <c r="T59309" s="404"/>
    </row>
    <row r="59310" spans="12:20" ht="16.8">
      <c r="L59310" s="404"/>
      <c r="M59310" s="404"/>
      <c r="N59310" s="404"/>
      <c r="O59310" s="404"/>
      <c r="P59310" s="404"/>
      <c r="Q59310" s="404"/>
      <c r="R59310" s="404"/>
      <c r="S59310" s="404"/>
      <c r="T59310" s="404"/>
    </row>
    <row r="59311" spans="12:20" ht="16.8">
      <c r="L59311" s="404"/>
      <c r="M59311" s="404"/>
      <c r="N59311" s="404"/>
      <c r="O59311" s="404"/>
      <c r="P59311" s="404"/>
      <c r="Q59311" s="404"/>
      <c r="R59311" s="404"/>
      <c r="S59311" s="404"/>
      <c r="T59311" s="404"/>
    </row>
    <row r="59312" spans="12:20" ht="16.8">
      <c r="L59312" s="404"/>
      <c r="M59312" s="404"/>
      <c r="N59312" s="404"/>
      <c r="O59312" s="404"/>
      <c r="P59312" s="404"/>
      <c r="Q59312" s="404"/>
      <c r="R59312" s="404"/>
      <c r="S59312" s="404"/>
      <c r="T59312" s="404"/>
    </row>
    <row r="59313" spans="12:20" ht="16.8">
      <c r="L59313" s="404"/>
      <c r="M59313" s="404"/>
      <c r="N59313" s="404"/>
      <c r="O59313" s="404"/>
      <c r="P59313" s="404"/>
      <c r="Q59313" s="404"/>
      <c r="R59313" s="404"/>
      <c r="S59313" s="404"/>
      <c r="T59313" s="404"/>
    </row>
    <row r="59314" spans="12:20" ht="16.8">
      <c r="L59314" s="404"/>
      <c r="M59314" s="404"/>
      <c r="N59314" s="404"/>
      <c r="O59314" s="404"/>
      <c r="P59314" s="404"/>
      <c r="Q59314" s="404"/>
      <c r="R59314" s="404"/>
      <c r="S59314" s="404"/>
      <c r="T59314" s="404"/>
    </row>
    <row r="59315" spans="12:20" ht="16.8">
      <c r="L59315" s="404"/>
      <c r="M59315" s="404"/>
      <c r="N59315" s="404"/>
      <c r="O59315" s="404"/>
      <c r="P59315" s="404"/>
      <c r="Q59315" s="404"/>
      <c r="R59315" s="404"/>
      <c r="S59315" s="404"/>
      <c r="T59315" s="404"/>
    </row>
    <row r="59316" spans="12:20" ht="16.8">
      <c r="L59316" s="404"/>
      <c r="M59316" s="404"/>
      <c r="N59316" s="404"/>
      <c r="O59316" s="404"/>
      <c r="P59316" s="404"/>
      <c r="Q59316" s="404"/>
      <c r="R59316" s="404"/>
      <c r="S59316" s="404"/>
      <c r="T59316" s="404"/>
    </row>
    <row r="59317" spans="12:20" ht="16.8">
      <c r="L59317" s="404"/>
      <c r="M59317" s="404"/>
      <c r="N59317" s="404"/>
      <c r="O59317" s="404"/>
      <c r="P59317" s="404"/>
      <c r="Q59317" s="404"/>
      <c r="R59317" s="404"/>
      <c r="S59317" s="404"/>
      <c r="T59317" s="404"/>
    </row>
    <row r="59318" spans="12:20" ht="16.8">
      <c r="L59318" s="404"/>
      <c r="M59318" s="404"/>
      <c r="N59318" s="404"/>
      <c r="O59318" s="404"/>
      <c r="P59318" s="404"/>
      <c r="Q59318" s="404"/>
      <c r="R59318" s="404"/>
      <c r="S59318" s="404"/>
      <c r="T59318" s="404"/>
    </row>
    <row r="59319" spans="12:20" ht="16.8">
      <c r="L59319" s="404"/>
      <c r="M59319" s="404"/>
      <c r="N59319" s="404"/>
      <c r="O59319" s="404"/>
      <c r="P59319" s="404"/>
      <c r="Q59319" s="404"/>
      <c r="R59319" s="404"/>
      <c r="S59319" s="404"/>
      <c r="T59319" s="404"/>
    </row>
    <row r="59320" spans="12:20" ht="16.8">
      <c r="L59320" s="404"/>
      <c r="M59320" s="404"/>
      <c r="N59320" s="404"/>
      <c r="O59320" s="404"/>
      <c r="P59320" s="404"/>
      <c r="Q59320" s="404"/>
      <c r="R59320" s="404"/>
      <c r="S59320" s="404"/>
      <c r="T59320" s="404"/>
    </row>
    <row r="59321" spans="12:20" ht="16.8">
      <c r="L59321" s="404"/>
      <c r="M59321" s="404"/>
      <c r="N59321" s="404"/>
      <c r="O59321" s="404"/>
      <c r="P59321" s="404"/>
      <c r="Q59321" s="404"/>
      <c r="R59321" s="404"/>
      <c r="S59321" s="404"/>
      <c r="T59321" s="404"/>
    </row>
    <row r="59322" spans="12:20" ht="16.8">
      <c r="L59322" s="404"/>
      <c r="M59322" s="404"/>
      <c r="N59322" s="404"/>
      <c r="O59322" s="404"/>
      <c r="P59322" s="404"/>
      <c r="Q59322" s="404"/>
      <c r="R59322" s="404"/>
      <c r="S59322" s="404"/>
      <c r="T59322" s="404"/>
    </row>
    <row r="59323" spans="12:20" ht="16.8">
      <c r="L59323" s="404"/>
      <c r="M59323" s="404"/>
      <c r="N59323" s="404"/>
      <c r="O59323" s="404"/>
      <c r="P59323" s="404"/>
      <c r="Q59323" s="404"/>
      <c r="R59323" s="404"/>
      <c r="S59323" s="404"/>
      <c r="T59323" s="404"/>
    </row>
    <row r="59324" spans="12:20" ht="16.8">
      <c r="L59324" s="404"/>
      <c r="M59324" s="404"/>
      <c r="N59324" s="404"/>
      <c r="O59324" s="404"/>
      <c r="P59324" s="404"/>
      <c r="Q59324" s="404"/>
      <c r="R59324" s="404"/>
      <c r="S59324" s="404"/>
      <c r="T59324" s="404"/>
    </row>
    <row r="59325" spans="12:20" ht="16.8">
      <c r="L59325" s="404"/>
      <c r="M59325" s="404"/>
      <c r="N59325" s="404"/>
      <c r="O59325" s="404"/>
      <c r="P59325" s="404"/>
      <c r="Q59325" s="404"/>
      <c r="R59325" s="404"/>
      <c r="S59325" s="404"/>
      <c r="T59325" s="404"/>
    </row>
    <row r="59326" spans="12:20" ht="16.8">
      <c r="L59326" s="404"/>
      <c r="M59326" s="404"/>
      <c r="N59326" s="404"/>
      <c r="O59326" s="404"/>
      <c r="P59326" s="404"/>
      <c r="Q59326" s="404"/>
      <c r="R59326" s="404"/>
      <c r="S59326" s="404"/>
      <c r="T59326" s="404"/>
    </row>
    <row r="59327" spans="12:20" ht="16.8">
      <c r="L59327" s="404"/>
      <c r="M59327" s="404"/>
      <c r="N59327" s="404"/>
      <c r="O59327" s="404"/>
      <c r="P59327" s="404"/>
      <c r="Q59327" s="404"/>
      <c r="R59327" s="404"/>
      <c r="S59327" s="404"/>
      <c r="T59327" s="404"/>
    </row>
    <row r="59328" spans="12:20" ht="16.8">
      <c r="L59328" s="404"/>
      <c r="M59328" s="404"/>
      <c r="N59328" s="404"/>
      <c r="O59328" s="404"/>
      <c r="P59328" s="404"/>
      <c r="Q59328" s="404"/>
      <c r="R59328" s="404"/>
      <c r="S59328" s="404"/>
      <c r="T59328" s="404"/>
    </row>
    <row r="59329" spans="12:20" ht="16.8">
      <c r="L59329" s="404"/>
      <c r="M59329" s="404"/>
      <c r="N59329" s="404"/>
      <c r="O59329" s="404"/>
      <c r="P59329" s="404"/>
      <c r="Q59329" s="404"/>
      <c r="R59329" s="404"/>
      <c r="S59329" s="404"/>
      <c r="T59329" s="404"/>
    </row>
    <row r="59330" spans="12:20" ht="16.8">
      <c r="L59330" s="404"/>
      <c r="M59330" s="404"/>
      <c r="N59330" s="404"/>
      <c r="O59330" s="404"/>
      <c r="P59330" s="404"/>
      <c r="Q59330" s="404"/>
      <c r="R59330" s="404"/>
      <c r="S59330" s="404"/>
      <c r="T59330" s="404"/>
    </row>
    <row r="59331" spans="12:20" ht="16.8">
      <c r="L59331" s="404"/>
      <c r="M59331" s="404"/>
      <c r="N59331" s="404"/>
      <c r="O59331" s="404"/>
      <c r="P59331" s="404"/>
      <c r="Q59331" s="404"/>
      <c r="R59331" s="404"/>
      <c r="S59331" s="404"/>
      <c r="T59331" s="404"/>
    </row>
    <row r="59332" spans="12:20" ht="16.8">
      <c r="L59332" s="404"/>
      <c r="M59332" s="404"/>
      <c r="N59332" s="404"/>
      <c r="O59332" s="404"/>
      <c r="P59332" s="404"/>
      <c r="Q59332" s="404"/>
      <c r="R59332" s="404"/>
      <c r="S59332" s="404"/>
      <c r="T59332" s="404"/>
    </row>
    <row r="59333" spans="12:20" ht="16.8">
      <c r="L59333" s="404"/>
      <c r="M59333" s="404"/>
      <c r="N59333" s="404"/>
      <c r="O59333" s="404"/>
      <c r="P59333" s="404"/>
      <c r="Q59333" s="404"/>
      <c r="R59333" s="404"/>
      <c r="S59333" s="404"/>
      <c r="T59333" s="404"/>
    </row>
    <row r="59334" spans="12:20" ht="16.8">
      <c r="L59334" s="404"/>
      <c r="M59334" s="404"/>
      <c r="N59334" s="404"/>
      <c r="O59334" s="404"/>
      <c r="P59334" s="404"/>
      <c r="Q59334" s="404"/>
      <c r="R59334" s="404"/>
      <c r="S59334" s="404"/>
      <c r="T59334" s="404"/>
    </row>
    <row r="59335" spans="12:20" ht="16.8">
      <c r="L59335" s="404"/>
      <c r="M59335" s="404"/>
      <c r="N59335" s="404"/>
      <c r="O59335" s="404"/>
      <c r="P59335" s="404"/>
      <c r="Q59335" s="404"/>
      <c r="R59335" s="404"/>
      <c r="S59335" s="404"/>
      <c r="T59335" s="404"/>
    </row>
    <row r="59336" spans="12:20" ht="16.8">
      <c r="L59336" s="404"/>
      <c r="M59336" s="404"/>
      <c r="N59336" s="404"/>
      <c r="O59336" s="404"/>
      <c r="P59336" s="404"/>
      <c r="Q59336" s="404"/>
      <c r="R59336" s="404"/>
      <c r="S59336" s="404"/>
      <c r="T59336" s="404"/>
    </row>
    <row r="59337" spans="12:20" ht="16.8">
      <c r="L59337" s="404"/>
      <c r="M59337" s="404"/>
      <c r="N59337" s="404"/>
      <c r="O59337" s="404"/>
      <c r="P59337" s="404"/>
      <c r="Q59337" s="404"/>
      <c r="R59337" s="404"/>
      <c r="S59337" s="404"/>
      <c r="T59337" s="404"/>
    </row>
    <row r="59338" spans="12:20" ht="16.8">
      <c r="L59338" s="404"/>
      <c r="M59338" s="404"/>
      <c r="N59338" s="404"/>
      <c r="O59338" s="404"/>
      <c r="P59338" s="404"/>
      <c r="Q59338" s="404"/>
      <c r="R59338" s="404"/>
      <c r="S59338" s="404"/>
      <c r="T59338" s="404"/>
    </row>
    <row r="59339" spans="12:20" ht="16.8">
      <c r="L59339" s="404"/>
      <c r="M59339" s="404"/>
      <c r="N59339" s="404"/>
      <c r="O59339" s="404"/>
      <c r="P59339" s="404"/>
      <c r="Q59339" s="404"/>
      <c r="R59339" s="404"/>
      <c r="S59339" s="404"/>
      <c r="T59339" s="404"/>
    </row>
    <row r="59340" spans="12:20" ht="16.8">
      <c r="L59340" s="404"/>
      <c r="M59340" s="404"/>
      <c r="N59340" s="404"/>
      <c r="O59340" s="404"/>
      <c r="P59340" s="404"/>
      <c r="Q59340" s="404"/>
      <c r="R59340" s="404"/>
      <c r="S59340" s="404"/>
      <c r="T59340" s="404"/>
    </row>
    <row r="59341" spans="12:20" ht="16.8">
      <c r="L59341" s="404"/>
      <c r="M59341" s="404"/>
      <c r="N59341" s="404"/>
      <c r="O59341" s="404"/>
      <c r="P59341" s="404"/>
      <c r="Q59341" s="404"/>
      <c r="R59341" s="404"/>
      <c r="S59341" s="404"/>
      <c r="T59341" s="404"/>
    </row>
    <row r="59342" spans="12:20" ht="16.8">
      <c r="L59342" s="404"/>
      <c r="M59342" s="404"/>
      <c r="N59342" s="404"/>
      <c r="O59342" s="404"/>
      <c r="P59342" s="404"/>
      <c r="Q59342" s="404"/>
      <c r="R59342" s="404"/>
      <c r="S59342" s="404"/>
      <c r="T59342" s="404"/>
    </row>
    <row r="59343" spans="12:20" ht="16.8">
      <c r="L59343" s="404"/>
      <c r="M59343" s="404"/>
      <c r="N59343" s="404"/>
      <c r="O59343" s="404"/>
      <c r="P59343" s="404"/>
      <c r="Q59343" s="404"/>
      <c r="R59343" s="404"/>
      <c r="S59343" s="404"/>
      <c r="T59343" s="404"/>
    </row>
    <row r="59344" spans="12:20" ht="16.8">
      <c r="L59344" s="404"/>
      <c r="M59344" s="404"/>
      <c r="N59344" s="404"/>
      <c r="O59344" s="404"/>
      <c r="P59344" s="404"/>
      <c r="Q59344" s="404"/>
      <c r="R59344" s="404"/>
      <c r="S59344" s="404"/>
      <c r="T59344" s="404"/>
    </row>
    <row r="59345" spans="12:20" ht="16.8">
      <c r="L59345" s="404"/>
      <c r="M59345" s="404"/>
      <c r="N59345" s="404"/>
      <c r="O59345" s="404"/>
      <c r="P59345" s="404"/>
      <c r="Q59345" s="404"/>
      <c r="R59345" s="404"/>
      <c r="S59345" s="404"/>
      <c r="T59345" s="404"/>
    </row>
    <row r="59346" spans="12:20" ht="16.8">
      <c r="L59346" s="404"/>
      <c r="M59346" s="404"/>
      <c r="N59346" s="404"/>
      <c r="O59346" s="404"/>
      <c r="P59346" s="404"/>
      <c r="Q59346" s="404"/>
      <c r="R59346" s="404"/>
      <c r="S59346" s="404"/>
      <c r="T59346" s="404"/>
    </row>
    <row r="59347" spans="12:20" ht="16.8">
      <c r="L59347" s="404"/>
      <c r="M59347" s="404"/>
      <c r="N59347" s="404"/>
      <c r="O59347" s="404"/>
      <c r="P59347" s="404"/>
      <c r="Q59347" s="404"/>
      <c r="R59347" s="404"/>
      <c r="S59347" s="404"/>
      <c r="T59347" s="404"/>
    </row>
    <row r="59348" spans="12:20" ht="16.8">
      <c r="L59348" s="404"/>
      <c r="M59348" s="404"/>
      <c r="N59348" s="404"/>
      <c r="O59348" s="404"/>
      <c r="P59348" s="404"/>
      <c r="Q59348" s="404"/>
      <c r="R59348" s="404"/>
      <c r="S59348" s="404"/>
      <c r="T59348" s="404"/>
    </row>
    <row r="59349" spans="12:20" ht="16.8">
      <c r="L59349" s="404"/>
      <c r="M59349" s="404"/>
      <c r="N59349" s="404"/>
      <c r="O59349" s="404"/>
      <c r="P59349" s="404"/>
      <c r="Q59349" s="404"/>
      <c r="R59349" s="404"/>
      <c r="S59349" s="404"/>
      <c r="T59349" s="404"/>
    </row>
    <row r="59350" spans="12:20" ht="16.8">
      <c r="L59350" s="404"/>
      <c r="M59350" s="404"/>
      <c r="N59350" s="404"/>
      <c r="O59350" s="404"/>
      <c r="P59350" s="404"/>
      <c r="Q59350" s="404"/>
      <c r="R59350" s="404"/>
      <c r="S59350" s="404"/>
      <c r="T59350" s="404"/>
    </row>
    <row r="59351" spans="12:20" ht="16.8">
      <c r="L59351" s="404"/>
      <c r="M59351" s="404"/>
      <c r="N59351" s="404"/>
      <c r="O59351" s="404"/>
      <c r="P59351" s="404"/>
      <c r="Q59351" s="404"/>
      <c r="R59351" s="404"/>
      <c r="S59351" s="404"/>
      <c r="T59351" s="404"/>
    </row>
    <row r="59352" spans="12:20" ht="16.8">
      <c r="L59352" s="404"/>
      <c r="M59352" s="404"/>
      <c r="N59352" s="404"/>
      <c r="O59352" s="404"/>
      <c r="P59352" s="404"/>
      <c r="Q59352" s="404"/>
      <c r="R59352" s="404"/>
      <c r="S59352" s="404"/>
      <c r="T59352" s="404"/>
    </row>
    <row r="59353" spans="12:20" ht="16.8">
      <c r="L59353" s="404"/>
      <c r="M59353" s="404"/>
      <c r="N59353" s="404"/>
      <c r="O59353" s="404"/>
      <c r="P59353" s="404"/>
      <c r="Q59353" s="404"/>
      <c r="R59353" s="404"/>
      <c r="S59353" s="404"/>
      <c r="T59353" s="404"/>
    </row>
    <row r="59354" spans="12:20" ht="16.8">
      <c r="L59354" s="404"/>
      <c r="M59354" s="404"/>
      <c r="N59354" s="404"/>
      <c r="O59354" s="404"/>
      <c r="P59354" s="404"/>
      <c r="Q59354" s="404"/>
      <c r="R59354" s="404"/>
      <c r="S59354" s="404"/>
      <c r="T59354" s="404"/>
    </row>
    <row r="59355" spans="12:20" ht="16.8">
      <c r="L59355" s="404"/>
      <c r="M59355" s="404"/>
      <c r="N59355" s="404"/>
      <c r="O59355" s="404"/>
      <c r="P59355" s="404"/>
      <c r="Q59355" s="404"/>
      <c r="R59355" s="404"/>
      <c r="S59355" s="404"/>
      <c r="T59355" s="404"/>
    </row>
    <row r="59356" spans="12:20" ht="16.8">
      <c r="L59356" s="404"/>
      <c r="M59356" s="404"/>
      <c r="N59356" s="404"/>
      <c r="O59356" s="404"/>
      <c r="P59356" s="404"/>
      <c r="Q59356" s="404"/>
      <c r="R59356" s="404"/>
      <c r="S59356" s="404"/>
      <c r="T59356" s="404"/>
    </row>
    <row r="59357" spans="12:20" ht="16.8">
      <c r="L59357" s="404"/>
      <c r="M59357" s="404"/>
      <c r="N59357" s="404"/>
      <c r="O59357" s="404"/>
      <c r="P59357" s="404"/>
      <c r="Q59357" s="404"/>
      <c r="R59357" s="404"/>
      <c r="S59357" s="404"/>
      <c r="T59357" s="404"/>
    </row>
    <row r="59358" spans="12:20" ht="16.8">
      <c r="L59358" s="404"/>
      <c r="M59358" s="404"/>
      <c r="N59358" s="404"/>
      <c r="O59358" s="404"/>
      <c r="P59358" s="404"/>
      <c r="Q59358" s="404"/>
      <c r="R59358" s="404"/>
      <c r="S59358" s="404"/>
      <c r="T59358" s="404"/>
    </row>
    <row r="59359" spans="12:20" ht="16.8">
      <c r="L59359" s="404"/>
      <c r="M59359" s="404"/>
      <c r="N59359" s="404"/>
      <c r="O59359" s="404"/>
      <c r="P59359" s="404"/>
      <c r="Q59359" s="404"/>
      <c r="R59359" s="404"/>
      <c r="S59359" s="404"/>
      <c r="T59359" s="404"/>
    </row>
    <row r="59360" spans="12:20" ht="16.8">
      <c r="L59360" s="404"/>
      <c r="M59360" s="404"/>
      <c r="N59360" s="404"/>
      <c r="O59360" s="404"/>
      <c r="P59360" s="404"/>
      <c r="Q59360" s="404"/>
      <c r="R59360" s="404"/>
      <c r="S59360" s="404"/>
      <c r="T59360" s="404"/>
    </row>
    <row r="59361" spans="12:20" ht="16.8">
      <c r="L59361" s="404"/>
      <c r="M59361" s="404"/>
      <c r="N59361" s="404"/>
      <c r="O59361" s="404"/>
      <c r="P59361" s="404"/>
      <c r="Q59361" s="404"/>
      <c r="R59361" s="404"/>
      <c r="S59361" s="404"/>
      <c r="T59361" s="404"/>
    </row>
    <row r="59362" spans="12:20" ht="16.8">
      <c r="L59362" s="404"/>
      <c r="M59362" s="404"/>
      <c r="N59362" s="404"/>
      <c r="O59362" s="404"/>
      <c r="P59362" s="404"/>
      <c r="Q59362" s="404"/>
      <c r="R59362" s="404"/>
      <c r="S59362" s="404"/>
      <c r="T59362" s="404"/>
    </row>
    <row r="59363" spans="12:20" ht="16.8">
      <c r="L59363" s="404"/>
      <c r="M59363" s="404"/>
      <c r="N59363" s="404"/>
      <c r="O59363" s="404"/>
      <c r="P59363" s="404"/>
      <c r="Q59363" s="404"/>
      <c r="R59363" s="404"/>
      <c r="S59363" s="404"/>
      <c r="T59363" s="404"/>
    </row>
    <row r="59364" spans="12:20" ht="16.8">
      <c r="L59364" s="404"/>
      <c r="M59364" s="404"/>
      <c r="N59364" s="404"/>
      <c r="O59364" s="404"/>
      <c r="P59364" s="404"/>
      <c r="Q59364" s="404"/>
      <c r="R59364" s="404"/>
      <c r="S59364" s="404"/>
      <c r="T59364" s="404"/>
    </row>
    <row r="59365" spans="12:20" ht="16.8">
      <c r="L59365" s="404"/>
      <c r="M59365" s="404"/>
      <c r="N59365" s="404"/>
      <c r="O59365" s="404"/>
      <c r="P59365" s="404"/>
      <c r="Q59365" s="404"/>
      <c r="R59365" s="404"/>
      <c r="S59365" s="404"/>
      <c r="T59365" s="404"/>
    </row>
    <row r="59366" spans="12:20" ht="16.8">
      <c r="L59366" s="404"/>
      <c r="M59366" s="404"/>
      <c r="N59366" s="404"/>
      <c r="O59366" s="404"/>
      <c r="P59366" s="404"/>
      <c r="Q59366" s="404"/>
      <c r="R59366" s="404"/>
      <c r="S59366" s="404"/>
      <c r="T59366" s="404"/>
    </row>
    <row r="59367" spans="12:20" ht="16.8">
      <c r="L59367" s="404"/>
      <c r="M59367" s="404"/>
      <c r="N59367" s="404"/>
      <c r="O59367" s="404"/>
      <c r="P59367" s="404"/>
      <c r="Q59367" s="404"/>
      <c r="R59367" s="404"/>
      <c r="S59367" s="404"/>
      <c r="T59367" s="404"/>
    </row>
    <row r="59368" spans="12:20" ht="16.8">
      <c r="L59368" s="404"/>
      <c r="M59368" s="404"/>
      <c r="N59368" s="404"/>
      <c r="O59368" s="404"/>
      <c r="P59368" s="404"/>
      <c r="Q59368" s="404"/>
      <c r="R59368" s="404"/>
      <c r="S59368" s="404"/>
      <c r="T59368" s="404"/>
    </row>
    <row r="59369" spans="12:20" ht="16.8">
      <c r="L59369" s="404"/>
      <c r="M59369" s="404"/>
      <c r="N59369" s="404"/>
      <c r="O59369" s="404"/>
      <c r="P59369" s="404"/>
      <c r="Q59369" s="404"/>
      <c r="R59369" s="404"/>
      <c r="S59369" s="404"/>
      <c r="T59369" s="404"/>
    </row>
    <row r="59370" spans="12:20" ht="16.8">
      <c r="L59370" s="404"/>
      <c r="M59370" s="404"/>
      <c r="N59370" s="404"/>
      <c r="O59370" s="404"/>
      <c r="P59370" s="404"/>
      <c r="Q59370" s="404"/>
      <c r="R59370" s="404"/>
      <c r="S59370" s="404"/>
      <c r="T59370" s="404"/>
    </row>
    <row r="59371" spans="12:20" ht="16.8">
      <c r="L59371" s="404"/>
      <c r="M59371" s="404"/>
      <c r="N59371" s="404"/>
      <c r="O59371" s="404"/>
      <c r="P59371" s="404"/>
      <c r="Q59371" s="404"/>
      <c r="R59371" s="404"/>
      <c r="S59371" s="404"/>
      <c r="T59371" s="404"/>
    </row>
    <row r="59372" spans="12:20" ht="16.8">
      <c r="L59372" s="404"/>
      <c r="M59372" s="404"/>
      <c r="N59372" s="404"/>
      <c r="O59372" s="404"/>
      <c r="P59372" s="404"/>
      <c r="Q59372" s="404"/>
      <c r="R59372" s="404"/>
      <c r="S59372" s="404"/>
      <c r="T59372" s="404"/>
    </row>
    <row r="59373" spans="12:20" ht="16.8">
      <c r="L59373" s="404"/>
      <c r="M59373" s="404"/>
      <c r="N59373" s="404"/>
      <c r="O59373" s="404"/>
      <c r="P59373" s="404"/>
      <c r="Q59373" s="404"/>
      <c r="R59373" s="404"/>
      <c r="S59373" s="404"/>
      <c r="T59373" s="404"/>
    </row>
    <row r="59374" spans="12:20" ht="16.8">
      <c r="L59374" s="404"/>
      <c r="M59374" s="404"/>
      <c r="N59374" s="404"/>
      <c r="O59374" s="404"/>
      <c r="P59374" s="404"/>
      <c r="Q59374" s="404"/>
      <c r="R59374" s="404"/>
      <c r="S59374" s="404"/>
      <c r="T59374" s="404"/>
    </row>
    <row r="59375" spans="12:20" ht="16.8">
      <c r="L59375" s="404"/>
      <c r="M59375" s="404"/>
      <c r="N59375" s="404"/>
      <c r="O59375" s="404"/>
      <c r="P59375" s="404"/>
      <c r="Q59375" s="404"/>
      <c r="R59375" s="404"/>
      <c r="S59375" s="404"/>
      <c r="T59375" s="404"/>
    </row>
    <row r="59376" spans="12:20" ht="16.8">
      <c r="L59376" s="404"/>
      <c r="M59376" s="404"/>
      <c r="N59376" s="404"/>
      <c r="O59376" s="404"/>
      <c r="P59376" s="404"/>
      <c r="Q59376" s="404"/>
      <c r="R59376" s="404"/>
      <c r="S59376" s="404"/>
      <c r="T59376" s="404"/>
    </row>
    <row r="59377" spans="12:20" ht="16.8">
      <c r="L59377" s="404"/>
      <c r="M59377" s="404"/>
      <c r="N59377" s="404"/>
      <c r="O59377" s="404"/>
      <c r="P59377" s="404"/>
      <c r="Q59377" s="404"/>
      <c r="R59377" s="404"/>
      <c r="S59377" s="404"/>
      <c r="T59377" s="404"/>
    </row>
    <row r="59378" spans="12:20" ht="16.8">
      <c r="L59378" s="404"/>
      <c r="M59378" s="404"/>
      <c r="N59378" s="404"/>
      <c r="O59378" s="404"/>
      <c r="P59378" s="404"/>
      <c r="Q59378" s="404"/>
      <c r="R59378" s="404"/>
      <c r="S59378" s="404"/>
      <c r="T59378" s="404"/>
    </row>
    <row r="59379" spans="12:20" ht="16.8">
      <c r="L59379" s="404"/>
      <c r="M59379" s="404"/>
      <c r="N59379" s="404"/>
      <c r="O59379" s="404"/>
      <c r="P59379" s="404"/>
      <c r="Q59379" s="404"/>
      <c r="R59379" s="404"/>
      <c r="S59379" s="404"/>
      <c r="T59379" s="404"/>
    </row>
    <row r="59380" spans="12:20" ht="16.8">
      <c r="L59380" s="404"/>
      <c r="M59380" s="404"/>
      <c r="N59380" s="404"/>
      <c r="O59380" s="404"/>
      <c r="P59380" s="404"/>
      <c r="Q59380" s="404"/>
      <c r="R59380" s="404"/>
      <c r="S59380" s="404"/>
      <c r="T59380" s="404"/>
    </row>
    <row r="59381" spans="12:20" ht="16.8">
      <c r="L59381" s="404"/>
      <c r="M59381" s="404"/>
      <c r="N59381" s="404"/>
      <c r="O59381" s="404"/>
      <c r="P59381" s="404"/>
      <c r="Q59381" s="404"/>
      <c r="R59381" s="404"/>
      <c r="S59381" s="404"/>
      <c r="T59381" s="404"/>
    </row>
    <row r="59382" spans="12:20" ht="16.8">
      <c r="L59382" s="404"/>
      <c r="M59382" s="404"/>
      <c r="N59382" s="404"/>
      <c r="O59382" s="404"/>
      <c r="P59382" s="404"/>
      <c r="Q59382" s="404"/>
      <c r="R59382" s="404"/>
      <c r="S59382" s="404"/>
      <c r="T59382" s="404"/>
    </row>
    <row r="59383" spans="12:20" ht="16.8">
      <c r="L59383" s="404"/>
      <c r="M59383" s="404"/>
      <c r="N59383" s="404"/>
      <c r="O59383" s="404"/>
      <c r="P59383" s="404"/>
      <c r="Q59383" s="404"/>
      <c r="R59383" s="404"/>
      <c r="S59383" s="404"/>
      <c r="T59383" s="404"/>
    </row>
    <row r="59384" spans="12:20" ht="16.8">
      <c r="L59384" s="404"/>
      <c r="M59384" s="404"/>
      <c r="N59384" s="404"/>
      <c r="O59384" s="404"/>
      <c r="P59384" s="404"/>
      <c r="Q59384" s="404"/>
      <c r="R59384" s="404"/>
      <c r="S59384" s="404"/>
      <c r="T59384" s="404"/>
    </row>
    <row r="59385" spans="12:20" ht="16.8">
      <c r="L59385" s="404"/>
      <c r="M59385" s="404"/>
      <c r="N59385" s="404"/>
      <c r="O59385" s="404"/>
      <c r="P59385" s="404"/>
      <c r="Q59385" s="404"/>
      <c r="R59385" s="404"/>
      <c r="S59385" s="404"/>
      <c r="T59385" s="404"/>
    </row>
    <row r="59386" spans="12:20" ht="16.8">
      <c r="L59386" s="404"/>
      <c r="M59386" s="404"/>
      <c r="N59386" s="404"/>
      <c r="O59386" s="404"/>
      <c r="P59386" s="404"/>
      <c r="Q59386" s="404"/>
      <c r="R59386" s="404"/>
      <c r="S59386" s="404"/>
      <c r="T59386" s="404"/>
    </row>
    <row r="59387" spans="12:20" ht="16.8">
      <c r="L59387" s="404"/>
      <c r="M59387" s="404"/>
      <c r="N59387" s="404"/>
      <c r="O59387" s="404"/>
      <c r="P59387" s="404"/>
      <c r="Q59387" s="404"/>
      <c r="R59387" s="404"/>
      <c r="S59387" s="404"/>
      <c r="T59387" s="404"/>
    </row>
    <row r="59388" spans="12:20" ht="16.8">
      <c r="L59388" s="404"/>
      <c r="M59388" s="404"/>
      <c r="N59388" s="404"/>
      <c r="O59388" s="404"/>
      <c r="P59388" s="404"/>
      <c r="Q59388" s="404"/>
      <c r="R59388" s="404"/>
      <c r="S59388" s="404"/>
      <c r="T59388" s="404"/>
    </row>
    <row r="59389" spans="12:20" ht="16.8">
      <c r="L59389" s="404"/>
      <c r="M59389" s="404"/>
      <c r="N59389" s="404"/>
      <c r="O59389" s="404"/>
      <c r="P59389" s="404"/>
      <c r="Q59389" s="404"/>
      <c r="R59389" s="404"/>
      <c r="S59389" s="404"/>
      <c r="T59389" s="404"/>
    </row>
    <row r="59390" spans="12:20" ht="16.8">
      <c r="L59390" s="404"/>
      <c r="M59390" s="404"/>
      <c r="N59390" s="404"/>
      <c r="O59390" s="404"/>
      <c r="P59390" s="404"/>
      <c r="Q59390" s="404"/>
      <c r="R59390" s="404"/>
      <c r="S59390" s="404"/>
      <c r="T59390" s="404"/>
    </row>
    <row r="59391" spans="12:20" ht="16.8">
      <c r="L59391" s="404"/>
      <c r="M59391" s="404"/>
      <c r="N59391" s="404"/>
      <c r="O59391" s="404"/>
      <c r="P59391" s="404"/>
      <c r="Q59391" s="404"/>
      <c r="R59391" s="404"/>
      <c r="S59391" s="404"/>
      <c r="T59391" s="404"/>
    </row>
    <row r="59392" spans="12:20" ht="16.8">
      <c r="L59392" s="404"/>
      <c r="M59392" s="404"/>
      <c r="N59392" s="404"/>
      <c r="O59392" s="404"/>
      <c r="P59392" s="404"/>
      <c r="Q59392" s="404"/>
      <c r="R59392" s="404"/>
      <c r="S59392" s="404"/>
      <c r="T59392" s="404"/>
    </row>
    <row r="59393" spans="12:20" ht="16.8">
      <c r="L59393" s="404"/>
      <c r="M59393" s="404"/>
      <c r="N59393" s="404"/>
      <c r="O59393" s="404"/>
      <c r="P59393" s="404"/>
      <c r="Q59393" s="404"/>
      <c r="R59393" s="404"/>
      <c r="S59393" s="404"/>
      <c r="T59393" s="404"/>
    </row>
    <row r="59394" spans="12:20" ht="16.8">
      <c r="L59394" s="404"/>
      <c r="M59394" s="404"/>
      <c r="N59394" s="404"/>
      <c r="O59394" s="404"/>
      <c r="P59394" s="404"/>
      <c r="Q59394" s="404"/>
      <c r="R59394" s="404"/>
      <c r="S59394" s="404"/>
      <c r="T59394" s="404"/>
    </row>
    <row r="59395" spans="12:20" ht="16.8">
      <c r="L59395" s="404"/>
      <c r="M59395" s="404"/>
      <c r="N59395" s="404"/>
      <c r="O59395" s="404"/>
      <c r="P59395" s="404"/>
      <c r="Q59395" s="404"/>
      <c r="R59395" s="404"/>
      <c r="S59395" s="404"/>
      <c r="T59395" s="404"/>
    </row>
    <row r="59396" spans="12:20" ht="16.8">
      <c r="L59396" s="404"/>
      <c r="M59396" s="404"/>
      <c r="N59396" s="404"/>
      <c r="O59396" s="404"/>
      <c r="P59396" s="404"/>
      <c r="Q59396" s="404"/>
      <c r="R59396" s="404"/>
      <c r="S59396" s="404"/>
      <c r="T59396" s="404"/>
    </row>
    <row r="59397" spans="12:20" ht="16.8">
      <c r="L59397" s="404"/>
      <c r="M59397" s="404"/>
      <c r="N59397" s="404"/>
      <c r="O59397" s="404"/>
      <c r="P59397" s="404"/>
      <c r="Q59397" s="404"/>
      <c r="R59397" s="404"/>
      <c r="S59397" s="404"/>
      <c r="T59397" s="404"/>
    </row>
    <row r="59398" spans="12:20" ht="16.8">
      <c r="L59398" s="404"/>
      <c r="M59398" s="404"/>
      <c r="N59398" s="404"/>
      <c r="O59398" s="404"/>
      <c r="P59398" s="404"/>
      <c r="Q59398" s="404"/>
      <c r="R59398" s="404"/>
      <c r="S59398" s="404"/>
      <c r="T59398" s="404"/>
    </row>
    <row r="59399" spans="12:20" ht="16.8">
      <c r="L59399" s="404"/>
      <c r="M59399" s="404"/>
      <c r="N59399" s="404"/>
      <c r="O59399" s="404"/>
      <c r="P59399" s="404"/>
      <c r="Q59399" s="404"/>
      <c r="R59399" s="404"/>
      <c r="S59399" s="404"/>
      <c r="T59399" s="404"/>
    </row>
    <row r="59400" spans="12:20" ht="16.8">
      <c r="L59400" s="404"/>
      <c r="M59400" s="404"/>
      <c r="N59400" s="404"/>
      <c r="O59400" s="404"/>
      <c r="P59400" s="404"/>
      <c r="Q59400" s="404"/>
      <c r="R59400" s="404"/>
      <c r="S59400" s="404"/>
      <c r="T59400" s="404"/>
    </row>
    <row r="59401" spans="12:20" ht="16.8">
      <c r="L59401" s="404"/>
      <c r="M59401" s="404"/>
      <c r="N59401" s="404"/>
      <c r="O59401" s="404"/>
      <c r="P59401" s="404"/>
      <c r="Q59401" s="404"/>
      <c r="R59401" s="404"/>
      <c r="S59401" s="404"/>
      <c r="T59401" s="404"/>
    </row>
    <row r="59402" spans="12:20" ht="16.8">
      <c r="L59402" s="404"/>
      <c r="M59402" s="404"/>
      <c r="N59402" s="404"/>
      <c r="O59402" s="404"/>
      <c r="P59402" s="404"/>
      <c r="Q59402" s="404"/>
      <c r="R59402" s="404"/>
      <c r="S59402" s="404"/>
      <c r="T59402" s="404"/>
    </row>
    <row r="59403" spans="12:20" ht="16.8">
      <c r="L59403" s="404"/>
      <c r="M59403" s="404"/>
      <c r="N59403" s="404"/>
      <c r="O59403" s="404"/>
      <c r="P59403" s="404"/>
      <c r="Q59403" s="404"/>
      <c r="R59403" s="404"/>
      <c r="S59403" s="404"/>
      <c r="T59403" s="404"/>
    </row>
    <row r="59404" spans="12:20" ht="16.8">
      <c r="L59404" s="404"/>
      <c r="M59404" s="404"/>
      <c r="N59404" s="404"/>
      <c r="O59404" s="404"/>
      <c r="P59404" s="404"/>
      <c r="Q59404" s="404"/>
      <c r="R59404" s="404"/>
      <c r="S59404" s="404"/>
      <c r="T59404" s="404"/>
    </row>
    <row r="59405" spans="12:20" ht="16.8">
      <c r="L59405" s="404"/>
      <c r="M59405" s="404"/>
      <c r="N59405" s="404"/>
      <c r="O59405" s="404"/>
      <c r="P59405" s="404"/>
      <c r="Q59405" s="404"/>
      <c r="R59405" s="404"/>
      <c r="S59405" s="404"/>
      <c r="T59405" s="404"/>
    </row>
    <row r="59406" spans="12:20" ht="16.8">
      <c r="L59406" s="404"/>
      <c r="M59406" s="404"/>
      <c r="N59406" s="404"/>
      <c r="O59406" s="404"/>
      <c r="P59406" s="404"/>
      <c r="Q59406" s="404"/>
      <c r="R59406" s="404"/>
      <c r="S59406" s="404"/>
      <c r="T59406" s="404"/>
    </row>
    <row r="59407" spans="12:20" ht="16.8">
      <c r="L59407" s="404"/>
      <c r="M59407" s="404"/>
      <c r="N59407" s="404"/>
      <c r="O59407" s="404"/>
      <c r="P59407" s="404"/>
      <c r="Q59407" s="404"/>
      <c r="R59407" s="404"/>
      <c r="S59407" s="404"/>
      <c r="T59407" s="404"/>
    </row>
    <row r="59408" spans="12:20" ht="16.8">
      <c r="L59408" s="404"/>
      <c r="M59408" s="404"/>
      <c r="N59408" s="404"/>
      <c r="O59408" s="404"/>
      <c r="P59408" s="404"/>
      <c r="Q59408" s="404"/>
      <c r="R59408" s="404"/>
      <c r="S59408" s="404"/>
      <c r="T59408" s="404"/>
    </row>
    <row r="59409" spans="12:20" ht="16.8">
      <c r="L59409" s="404"/>
      <c r="M59409" s="404"/>
      <c r="N59409" s="404"/>
      <c r="O59409" s="404"/>
      <c r="P59409" s="404"/>
      <c r="Q59409" s="404"/>
      <c r="R59409" s="404"/>
      <c r="S59409" s="404"/>
      <c r="T59409" s="404"/>
    </row>
    <row r="59410" spans="12:20" ht="16.8">
      <c r="L59410" s="404"/>
      <c r="M59410" s="404"/>
      <c r="N59410" s="404"/>
      <c r="O59410" s="404"/>
      <c r="P59410" s="404"/>
      <c r="Q59410" s="404"/>
      <c r="R59410" s="404"/>
      <c r="S59410" s="404"/>
      <c r="T59410" s="404"/>
    </row>
    <row r="59411" spans="12:20" ht="16.8">
      <c r="L59411" s="404"/>
      <c r="M59411" s="404"/>
      <c r="N59411" s="404"/>
      <c r="O59411" s="404"/>
      <c r="P59411" s="404"/>
      <c r="Q59411" s="404"/>
      <c r="R59411" s="404"/>
      <c r="S59411" s="404"/>
      <c r="T59411" s="404"/>
    </row>
    <row r="59412" spans="12:20" ht="16.8">
      <c r="L59412" s="404"/>
      <c r="M59412" s="404"/>
      <c r="N59412" s="404"/>
      <c r="O59412" s="404"/>
      <c r="P59412" s="404"/>
      <c r="Q59412" s="404"/>
      <c r="R59412" s="404"/>
      <c r="S59412" s="404"/>
      <c r="T59412" s="404"/>
    </row>
    <row r="59413" spans="12:20" ht="16.8">
      <c r="L59413" s="404"/>
      <c r="M59413" s="404"/>
      <c r="N59413" s="404"/>
      <c r="O59413" s="404"/>
      <c r="P59413" s="404"/>
      <c r="Q59413" s="404"/>
      <c r="R59413" s="404"/>
      <c r="S59413" s="404"/>
      <c r="T59413" s="404"/>
    </row>
    <row r="59414" spans="12:20" ht="16.8">
      <c r="L59414" s="404"/>
      <c r="M59414" s="404"/>
      <c r="N59414" s="404"/>
      <c r="O59414" s="404"/>
      <c r="P59414" s="404"/>
      <c r="Q59414" s="404"/>
      <c r="R59414" s="404"/>
      <c r="S59414" s="404"/>
      <c r="T59414" s="404"/>
    </row>
    <row r="59415" spans="12:20" ht="16.8">
      <c r="L59415" s="404"/>
      <c r="M59415" s="404"/>
      <c r="N59415" s="404"/>
      <c r="O59415" s="404"/>
      <c r="P59415" s="404"/>
      <c r="Q59415" s="404"/>
      <c r="R59415" s="404"/>
      <c r="S59415" s="404"/>
      <c r="T59415" s="404"/>
    </row>
    <row r="59416" spans="12:20" ht="16.8">
      <c r="L59416" s="404"/>
      <c r="M59416" s="404"/>
      <c r="N59416" s="404"/>
      <c r="O59416" s="404"/>
      <c r="P59416" s="404"/>
      <c r="Q59416" s="404"/>
      <c r="R59416" s="404"/>
      <c r="S59416" s="404"/>
      <c r="T59416" s="404"/>
    </row>
    <row r="59417" spans="12:20" ht="16.8">
      <c r="L59417" s="404"/>
      <c r="M59417" s="404"/>
      <c r="N59417" s="404"/>
      <c r="O59417" s="404"/>
      <c r="P59417" s="404"/>
      <c r="Q59417" s="404"/>
      <c r="R59417" s="404"/>
      <c r="S59417" s="404"/>
      <c r="T59417" s="404"/>
    </row>
    <row r="59418" spans="12:20" ht="16.8">
      <c r="L59418" s="404"/>
      <c r="M59418" s="404"/>
      <c r="N59418" s="404"/>
      <c r="O59418" s="404"/>
      <c r="P59418" s="404"/>
      <c r="Q59418" s="404"/>
      <c r="R59418" s="404"/>
      <c r="S59418" s="404"/>
      <c r="T59418" s="404"/>
    </row>
    <row r="59419" spans="12:20" ht="16.8">
      <c r="L59419" s="404"/>
      <c r="M59419" s="404"/>
      <c r="N59419" s="404"/>
      <c r="O59419" s="404"/>
      <c r="P59419" s="404"/>
      <c r="Q59419" s="404"/>
      <c r="R59419" s="404"/>
      <c r="S59419" s="404"/>
      <c r="T59419" s="404"/>
    </row>
    <row r="59420" spans="12:20" ht="16.8">
      <c r="L59420" s="404"/>
      <c r="M59420" s="404"/>
      <c r="N59420" s="404"/>
      <c r="O59420" s="404"/>
      <c r="P59420" s="404"/>
      <c r="Q59420" s="404"/>
      <c r="R59420" s="404"/>
      <c r="S59420" s="404"/>
      <c r="T59420" s="404"/>
    </row>
    <row r="59421" spans="12:20" ht="16.8">
      <c r="L59421" s="404"/>
      <c r="M59421" s="404"/>
      <c r="N59421" s="404"/>
      <c r="O59421" s="404"/>
      <c r="P59421" s="404"/>
      <c r="Q59421" s="404"/>
      <c r="R59421" s="404"/>
      <c r="S59421" s="404"/>
      <c r="T59421" s="404"/>
    </row>
    <row r="59422" spans="12:20" ht="16.8">
      <c r="L59422" s="404"/>
      <c r="M59422" s="404"/>
      <c r="N59422" s="404"/>
      <c r="O59422" s="404"/>
      <c r="P59422" s="404"/>
      <c r="Q59422" s="404"/>
      <c r="R59422" s="404"/>
      <c r="S59422" s="404"/>
      <c r="T59422" s="404"/>
    </row>
    <row r="59423" spans="12:20" ht="16.8">
      <c r="L59423" s="404"/>
      <c r="M59423" s="404"/>
      <c r="N59423" s="404"/>
      <c r="O59423" s="404"/>
      <c r="P59423" s="404"/>
      <c r="Q59423" s="404"/>
      <c r="R59423" s="404"/>
      <c r="S59423" s="404"/>
      <c r="T59423" s="404"/>
    </row>
    <row r="59424" spans="12:20" ht="16.8">
      <c r="L59424" s="404"/>
      <c r="M59424" s="404"/>
      <c r="N59424" s="404"/>
      <c r="O59424" s="404"/>
      <c r="P59424" s="404"/>
      <c r="Q59424" s="404"/>
      <c r="R59424" s="404"/>
      <c r="S59424" s="404"/>
      <c r="T59424" s="404"/>
    </row>
    <row r="59425" spans="12:20" ht="16.8">
      <c r="L59425" s="404"/>
      <c r="M59425" s="404"/>
      <c r="N59425" s="404"/>
      <c r="O59425" s="404"/>
      <c r="P59425" s="404"/>
      <c r="Q59425" s="404"/>
      <c r="R59425" s="404"/>
      <c r="S59425" s="404"/>
      <c r="T59425" s="404"/>
    </row>
    <row r="59426" spans="12:20" ht="16.8">
      <c r="L59426" s="404"/>
      <c r="M59426" s="404"/>
      <c r="N59426" s="404"/>
      <c r="O59426" s="404"/>
      <c r="P59426" s="404"/>
      <c r="Q59426" s="404"/>
      <c r="R59426" s="404"/>
      <c r="S59426" s="404"/>
      <c r="T59426" s="404"/>
    </row>
    <row r="59427" spans="12:20" ht="16.8">
      <c r="L59427" s="404"/>
      <c r="M59427" s="404"/>
      <c r="N59427" s="404"/>
      <c r="O59427" s="404"/>
      <c r="P59427" s="404"/>
      <c r="Q59427" s="404"/>
      <c r="R59427" s="404"/>
      <c r="S59427" s="404"/>
      <c r="T59427" s="404"/>
    </row>
    <row r="59428" spans="12:20" ht="16.8">
      <c r="L59428" s="404"/>
      <c r="M59428" s="404"/>
      <c r="N59428" s="404"/>
      <c r="O59428" s="404"/>
      <c r="P59428" s="404"/>
      <c r="Q59428" s="404"/>
      <c r="R59428" s="404"/>
      <c r="S59428" s="404"/>
      <c r="T59428" s="404"/>
    </row>
    <row r="59429" spans="12:20" ht="16.8">
      <c r="L59429" s="404"/>
      <c r="M59429" s="404"/>
      <c r="N59429" s="404"/>
      <c r="O59429" s="404"/>
      <c r="P59429" s="404"/>
      <c r="Q59429" s="404"/>
      <c r="R59429" s="404"/>
      <c r="S59429" s="404"/>
      <c r="T59429" s="404"/>
    </row>
    <row r="59430" spans="12:20" ht="16.8">
      <c r="L59430" s="404"/>
      <c r="M59430" s="404"/>
      <c r="N59430" s="404"/>
      <c r="O59430" s="404"/>
      <c r="P59430" s="404"/>
      <c r="Q59430" s="404"/>
      <c r="R59430" s="404"/>
      <c r="S59430" s="404"/>
      <c r="T59430" s="404"/>
    </row>
    <row r="59431" spans="12:20" ht="16.8">
      <c r="L59431" s="404"/>
      <c r="M59431" s="404"/>
      <c r="N59431" s="404"/>
      <c r="O59431" s="404"/>
      <c r="P59431" s="404"/>
      <c r="Q59431" s="404"/>
      <c r="R59431" s="404"/>
      <c r="S59431" s="404"/>
      <c r="T59431" s="404"/>
    </row>
    <row r="59432" spans="12:20" ht="16.8">
      <c r="L59432" s="404"/>
      <c r="M59432" s="404"/>
      <c r="N59432" s="404"/>
      <c r="O59432" s="404"/>
      <c r="P59432" s="404"/>
      <c r="Q59432" s="404"/>
      <c r="R59432" s="404"/>
      <c r="S59432" s="404"/>
      <c r="T59432" s="404"/>
    </row>
    <row r="59433" spans="12:20" ht="16.8">
      <c r="L59433" s="404"/>
      <c r="M59433" s="404"/>
      <c r="N59433" s="404"/>
      <c r="O59433" s="404"/>
      <c r="P59433" s="404"/>
      <c r="Q59433" s="404"/>
      <c r="R59433" s="404"/>
      <c r="S59433" s="404"/>
      <c r="T59433" s="404"/>
    </row>
    <row r="59434" spans="12:20" ht="16.8">
      <c r="L59434" s="404"/>
      <c r="M59434" s="404"/>
      <c r="N59434" s="404"/>
      <c r="O59434" s="404"/>
      <c r="P59434" s="404"/>
      <c r="Q59434" s="404"/>
      <c r="R59434" s="404"/>
      <c r="S59434" s="404"/>
      <c r="T59434" s="404"/>
    </row>
    <row r="59435" spans="12:20" ht="16.8">
      <c r="L59435" s="404"/>
      <c r="M59435" s="404"/>
      <c r="N59435" s="404"/>
      <c r="O59435" s="404"/>
      <c r="P59435" s="404"/>
      <c r="Q59435" s="404"/>
      <c r="R59435" s="404"/>
      <c r="S59435" s="404"/>
      <c r="T59435" s="404"/>
    </row>
    <row r="59436" spans="12:20" ht="16.8">
      <c r="L59436" s="404"/>
      <c r="M59436" s="404"/>
      <c r="N59436" s="404"/>
      <c r="O59436" s="404"/>
      <c r="P59436" s="404"/>
      <c r="Q59436" s="404"/>
      <c r="R59436" s="404"/>
      <c r="S59436" s="404"/>
      <c r="T59436" s="404"/>
    </row>
    <row r="59437" spans="12:20" ht="16.8">
      <c r="L59437" s="404"/>
      <c r="M59437" s="404"/>
      <c r="N59437" s="404"/>
      <c r="O59437" s="404"/>
      <c r="P59437" s="404"/>
      <c r="Q59437" s="404"/>
      <c r="R59437" s="404"/>
      <c r="S59437" s="404"/>
      <c r="T59437" s="404"/>
    </row>
    <row r="59438" spans="12:20" ht="16.8">
      <c r="L59438" s="404"/>
      <c r="M59438" s="404"/>
      <c r="N59438" s="404"/>
      <c r="O59438" s="404"/>
      <c r="P59438" s="404"/>
      <c r="Q59438" s="404"/>
      <c r="R59438" s="404"/>
      <c r="S59438" s="404"/>
      <c r="T59438" s="404"/>
    </row>
    <row r="59439" spans="12:20" ht="16.8">
      <c r="L59439" s="404"/>
      <c r="M59439" s="404"/>
      <c r="N59439" s="404"/>
      <c r="O59439" s="404"/>
      <c r="P59439" s="404"/>
      <c r="Q59439" s="404"/>
      <c r="R59439" s="404"/>
      <c r="S59439" s="404"/>
      <c r="T59439" s="404"/>
    </row>
    <row r="59440" spans="12:20" ht="16.8">
      <c r="L59440" s="404"/>
      <c r="M59440" s="404"/>
      <c r="N59440" s="404"/>
      <c r="O59440" s="404"/>
      <c r="P59440" s="404"/>
      <c r="Q59440" s="404"/>
      <c r="R59440" s="404"/>
      <c r="S59440" s="404"/>
      <c r="T59440" s="404"/>
    </row>
    <row r="59441" spans="12:20" ht="16.8">
      <c r="L59441" s="404"/>
      <c r="M59441" s="404"/>
      <c r="N59441" s="404"/>
      <c r="O59441" s="404"/>
      <c r="P59441" s="404"/>
      <c r="Q59441" s="404"/>
      <c r="R59441" s="404"/>
      <c r="S59441" s="404"/>
      <c r="T59441" s="404"/>
    </row>
    <row r="59442" spans="12:20" ht="16.8">
      <c r="L59442" s="404"/>
      <c r="M59442" s="404"/>
      <c r="N59442" s="404"/>
      <c r="O59442" s="404"/>
      <c r="P59442" s="404"/>
      <c r="Q59442" s="404"/>
      <c r="R59442" s="404"/>
      <c r="S59442" s="404"/>
      <c r="T59442" s="404"/>
    </row>
    <row r="59443" spans="12:20" ht="16.8">
      <c r="L59443" s="404"/>
      <c r="M59443" s="404"/>
      <c r="N59443" s="404"/>
      <c r="O59443" s="404"/>
      <c r="P59443" s="404"/>
      <c r="Q59443" s="404"/>
      <c r="R59443" s="404"/>
      <c r="S59443" s="404"/>
      <c r="T59443" s="404"/>
    </row>
    <row r="59444" spans="12:20" ht="16.8">
      <c r="L59444" s="404"/>
      <c r="M59444" s="404"/>
      <c r="N59444" s="404"/>
      <c r="O59444" s="404"/>
      <c r="P59444" s="404"/>
      <c r="Q59444" s="404"/>
      <c r="R59444" s="404"/>
      <c r="S59444" s="404"/>
      <c r="T59444" s="404"/>
    </row>
    <row r="59445" spans="12:20" ht="16.8">
      <c r="L59445" s="404"/>
      <c r="M59445" s="404"/>
      <c r="N59445" s="404"/>
      <c r="O59445" s="404"/>
      <c r="P59445" s="404"/>
      <c r="Q59445" s="404"/>
      <c r="R59445" s="404"/>
      <c r="S59445" s="404"/>
      <c r="T59445" s="404"/>
    </row>
    <row r="59446" spans="12:20" ht="16.8">
      <c r="L59446" s="404"/>
      <c r="M59446" s="404"/>
      <c r="N59446" s="404"/>
      <c r="O59446" s="404"/>
      <c r="P59446" s="404"/>
      <c r="Q59446" s="404"/>
      <c r="R59446" s="404"/>
      <c r="S59446" s="404"/>
      <c r="T59446" s="404"/>
    </row>
    <row r="59447" spans="12:20" ht="16.8">
      <c r="L59447" s="404"/>
      <c r="M59447" s="404"/>
      <c r="N59447" s="404"/>
      <c r="O59447" s="404"/>
      <c r="P59447" s="404"/>
      <c r="Q59447" s="404"/>
      <c r="R59447" s="404"/>
      <c r="S59447" s="404"/>
      <c r="T59447" s="404"/>
    </row>
    <row r="59448" spans="12:20" ht="16.8">
      <c r="L59448" s="404"/>
      <c r="M59448" s="404"/>
      <c r="N59448" s="404"/>
      <c r="O59448" s="404"/>
      <c r="P59448" s="404"/>
      <c r="Q59448" s="404"/>
      <c r="R59448" s="404"/>
      <c r="S59448" s="404"/>
      <c r="T59448" s="404"/>
    </row>
    <row r="59449" spans="12:20" ht="16.8">
      <c r="L59449" s="404"/>
      <c r="M59449" s="404"/>
      <c r="N59449" s="404"/>
      <c r="O59449" s="404"/>
      <c r="P59449" s="404"/>
      <c r="Q59449" s="404"/>
      <c r="R59449" s="404"/>
      <c r="S59449" s="404"/>
      <c r="T59449" s="404"/>
    </row>
    <row r="59450" spans="12:20" ht="16.8">
      <c r="L59450" s="404"/>
      <c r="M59450" s="404"/>
      <c r="N59450" s="404"/>
      <c r="O59450" s="404"/>
      <c r="P59450" s="404"/>
      <c r="Q59450" s="404"/>
      <c r="R59450" s="404"/>
      <c r="S59450" s="404"/>
      <c r="T59450" s="404"/>
    </row>
    <row r="59451" spans="12:20" ht="16.8">
      <c r="L59451" s="404"/>
      <c r="M59451" s="404"/>
      <c r="N59451" s="404"/>
      <c r="O59451" s="404"/>
      <c r="P59451" s="404"/>
      <c r="Q59451" s="404"/>
      <c r="R59451" s="404"/>
      <c r="S59451" s="404"/>
      <c r="T59451" s="404"/>
    </row>
    <row r="59452" spans="12:20" ht="16.8">
      <c r="L59452" s="404"/>
      <c r="M59452" s="404"/>
      <c r="N59452" s="404"/>
      <c r="O59452" s="404"/>
      <c r="P59452" s="404"/>
      <c r="Q59452" s="404"/>
      <c r="R59452" s="404"/>
      <c r="S59452" s="404"/>
      <c r="T59452" s="404"/>
    </row>
    <row r="59453" spans="12:20" ht="16.8">
      <c r="L59453" s="404"/>
      <c r="M59453" s="404"/>
      <c r="N59453" s="404"/>
      <c r="O59453" s="404"/>
      <c r="P59453" s="404"/>
      <c r="Q59453" s="404"/>
      <c r="R59453" s="404"/>
      <c r="S59453" s="404"/>
      <c r="T59453" s="404"/>
    </row>
    <row r="59454" spans="12:20" ht="16.8">
      <c r="L59454" s="404"/>
      <c r="M59454" s="404"/>
      <c r="N59454" s="404"/>
      <c r="O59454" s="404"/>
      <c r="P59454" s="404"/>
      <c r="Q59454" s="404"/>
      <c r="R59454" s="404"/>
      <c r="S59454" s="404"/>
      <c r="T59454" s="404"/>
    </row>
    <row r="59455" spans="12:20" ht="16.8">
      <c r="L59455" s="404"/>
      <c r="M59455" s="404"/>
      <c r="N59455" s="404"/>
      <c r="O59455" s="404"/>
      <c r="P59455" s="404"/>
      <c r="Q59455" s="404"/>
      <c r="R59455" s="404"/>
      <c r="S59455" s="404"/>
      <c r="T59455" s="404"/>
    </row>
    <row r="59456" spans="12:20" ht="16.8">
      <c r="L59456" s="404"/>
      <c r="M59456" s="404"/>
      <c r="N59456" s="404"/>
      <c r="O59456" s="404"/>
      <c r="P59456" s="404"/>
      <c r="Q59456" s="404"/>
      <c r="R59456" s="404"/>
      <c r="S59456" s="404"/>
      <c r="T59456" s="404"/>
    </row>
    <row r="59457" spans="12:20" ht="16.8">
      <c r="L59457" s="404"/>
      <c r="M59457" s="404"/>
      <c r="N59457" s="404"/>
      <c r="O59457" s="404"/>
      <c r="P59457" s="404"/>
      <c r="Q59457" s="404"/>
      <c r="R59457" s="404"/>
      <c r="S59457" s="404"/>
      <c r="T59457" s="404"/>
    </row>
    <row r="59458" spans="12:20" ht="16.8">
      <c r="L59458" s="404"/>
      <c r="M59458" s="404"/>
      <c r="N59458" s="404"/>
      <c r="O59458" s="404"/>
      <c r="P59458" s="404"/>
      <c r="Q59458" s="404"/>
      <c r="R59458" s="404"/>
      <c r="S59458" s="404"/>
      <c r="T59458" s="404"/>
    </row>
    <row r="59459" spans="12:20" ht="16.8">
      <c r="L59459" s="404"/>
      <c r="M59459" s="404"/>
      <c r="N59459" s="404"/>
      <c r="O59459" s="404"/>
      <c r="P59459" s="404"/>
      <c r="Q59459" s="404"/>
      <c r="R59459" s="404"/>
      <c r="S59459" s="404"/>
      <c r="T59459" s="404"/>
    </row>
    <row r="59460" spans="12:20" ht="16.8">
      <c r="L59460" s="404"/>
      <c r="M59460" s="404"/>
      <c r="N59460" s="404"/>
      <c r="O59460" s="404"/>
      <c r="P59460" s="404"/>
      <c r="Q59460" s="404"/>
      <c r="R59460" s="404"/>
      <c r="S59460" s="404"/>
      <c r="T59460" s="404"/>
    </row>
    <row r="59461" spans="12:20" ht="16.8">
      <c r="L59461" s="404"/>
      <c r="M59461" s="404"/>
      <c r="N59461" s="404"/>
      <c r="O59461" s="404"/>
      <c r="P59461" s="404"/>
      <c r="Q59461" s="404"/>
      <c r="R59461" s="404"/>
      <c r="S59461" s="404"/>
      <c r="T59461" s="404"/>
    </row>
    <row r="59462" spans="12:20" ht="16.8">
      <c r="L59462" s="404"/>
      <c r="M59462" s="404"/>
      <c r="N59462" s="404"/>
      <c r="O59462" s="404"/>
      <c r="P59462" s="404"/>
      <c r="Q59462" s="404"/>
      <c r="R59462" s="404"/>
      <c r="S59462" s="404"/>
      <c r="T59462" s="404"/>
    </row>
    <row r="59463" spans="12:20" ht="16.8">
      <c r="L59463" s="404"/>
      <c r="M59463" s="404"/>
      <c r="N59463" s="404"/>
      <c r="O59463" s="404"/>
      <c r="P59463" s="404"/>
      <c r="Q59463" s="404"/>
      <c r="R59463" s="404"/>
      <c r="S59463" s="404"/>
      <c r="T59463" s="404"/>
    </row>
    <row r="59464" spans="12:20" ht="16.8">
      <c r="L59464" s="404"/>
      <c r="M59464" s="404"/>
      <c r="N59464" s="404"/>
      <c r="O59464" s="404"/>
      <c r="P59464" s="404"/>
      <c r="Q59464" s="404"/>
      <c r="R59464" s="404"/>
      <c r="S59464" s="404"/>
      <c r="T59464" s="404"/>
    </row>
    <row r="59465" spans="12:20" ht="16.8">
      <c r="L59465" s="404"/>
      <c r="M59465" s="404"/>
      <c r="N59465" s="404"/>
      <c r="O59465" s="404"/>
      <c r="P59465" s="404"/>
      <c r="Q59465" s="404"/>
      <c r="R59465" s="404"/>
      <c r="S59465" s="404"/>
      <c r="T59465" s="404"/>
    </row>
    <row r="59466" spans="12:20" ht="16.8">
      <c r="L59466" s="404"/>
      <c r="M59466" s="404"/>
      <c r="N59466" s="404"/>
      <c r="O59466" s="404"/>
      <c r="P59466" s="404"/>
      <c r="Q59466" s="404"/>
      <c r="R59466" s="404"/>
      <c r="S59466" s="404"/>
      <c r="T59466" s="404"/>
    </row>
    <row r="59467" spans="12:20" ht="16.8">
      <c r="L59467" s="404"/>
      <c r="M59467" s="404"/>
      <c r="N59467" s="404"/>
      <c r="O59467" s="404"/>
      <c r="P59467" s="404"/>
      <c r="Q59467" s="404"/>
      <c r="R59467" s="404"/>
      <c r="S59467" s="404"/>
      <c r="T59467" s="404"/>
    </row>
    <row r="59468" spans="12:20" ht="16.8">
      <c r="L59468" s="404"/>
      <c r="M59468" s="404"/>
      <c r="N59468" s="404"/>
      <c r="O59468" s="404"/>
      <c r="P59468" s="404"/>
      <c r="Q59468" s="404"/>
      <c r="R59468" s="404"/>
      <c r="S59468" s="404"/>
      <c r="T59468" s="404"/>
    </row>
    <row r="59469" spans="12:20" ht="16.8">
      <c r="L59469" s="404"/>
      <c r="M59469" s="404"/>
      <c r="N59469" s="404"/>
      <c r="O59469" s="404"/>
      <c r="P59469" s="404"/>
      <c r="Q59469" s="404"/>
      <c r="R59469" s="404"/>
      <c r="S59469" s="404"/>
      <c r="T59469" s="404"/>
    </row>
    <row r="59470" spans="12:20" ht="16.8">
      <c r="L59470" s="404"/>
      <c r="M59470" s="404"/>
      <c r="N59470" s="404"/>
      <c r="O59470" s="404"/>
      <c r="P59470" s="404"/>
      <c r="Q59470" s="404"/>
      <c r="R59470" s="404"/>
      <c r="S59470" s="404"/>
      <c r="T59470" s="404"/>
    </row>
    <row r="59471" spans="12:20" ht="16.8">
      <c r="L59471" s="404"/>
      <c r="M59471" s="404"/>
      <c r="N59471" s="404"/>
      <c r="O59471" s="404"/>
      <c r="P59471" s="404"/>
      <c r="Q59471" s="404"/>
      <c r="R59471" s="404"/>
      <c r="S59471" s="404"/>
      <c r="T59471" s="404"/>
    </row>
    <row r="59472" spans="12:20" ht="16.8">
      <c r="L59472" s="404"/>
      <c r="M59472" s="404"/>
      <c r="N59472" s="404"/>
      <c r="O59472" s="404"/>
      <c r="P59472" s="404"/>
      <c r="Q59472" s="404"/>
      <c r="R59472" s="404"/>
      <c r="S59472" s="404"/>
      <c r="T59472" s="404"/>
    </row>
    <row r="59473" spans="12:20" ht="16.8">
      <c r="L59473" s="404"/>
      <c r="M59473" s="404"/>
      <c r="N59473" s="404"/>
      <c r="O59473" s="404"/>
      <c r="P59473" s="404"/>
      <c r="Q59473" s="404"/>
      <c r="R59473" s="404"/>
      <c r="S59473" s="404"/>
      <c r="T59473" s="404"/>
    </row>
    <row r="59474" spans="12:20" ht="16.8">
      <c r="L59474" s="404"/>
      <c r="M59474" s="404"/>
      <c r="N59474" s="404"/>
      <c r="O59474" s="404"/>
      <c r="P59474" s="404"/>
      <c r="Q59474" s="404"/>
      <c r="R59474" s="404"/>
      <c r="S59474" s="404"/>
      <c r="T59474" s="404"/>
    </row>
    <row r="59475" spans="12:20" ht="16.8">
      <c r="L59475" s="404"/>
      <c r="M59475" s="404"/>
      <c r="N59475" s="404"/>
      <c r="O59475" s="404"/>
      <c r="P59475" s="404"/>
      <c r="Q59475" s="404"/>
      <c r="R59475" s="404"/>
      <c r="S59475" s="404"/>
      <c r="T59475" s="404"/>
    </row>
    <row r="59476" spans="12:20" ht="16.8">
      <c r="L59476" s="404"/>
      <c r="M59476" s="404"/>
      <c r="N59476" s="404"/>
      <c r="O59476" s="404"/>
      <c r="P59476" s="404"/>
      <c r="Q59476" s="404"/>
      <c r="R59476" s="404"/>
      <c r="S59476" s="404"/>
      <c r="T59476" s="404"/>
    </row>
    <row r="59477" spans="12:20" ht="16.8">
      <c r="L59477" s="404"/>
      <c r="M59477" s="404"/>
      <c r="N59477" s="404"/>
      <c r="O59477" s="404"/>
      <c r="P59477" s="404"/>
      <c r="Q59477" s="404"/>
      <c r="R59477" s="404"/>
      <c r="S59477" s="404"/>
      <c r="T59477" s="404"/>
    </row>
    <row r="59478" spans="12:20" ht="16.8">
      <c r="L59478" s="404"/>
      <c r="M59478" s="404"/>
      <c r="N59478" s="404"/>
      <c r="O59478" s="404"/>
      <c r="P59478" s="404"/>
      <c r="Q59478" s="404"/>
      <c r="R59478" s="404"/>
      <c r="S59478" s="404"/>
      <c r="T59478" s="404"/>
    </row>
    <row r="59479" spans="12:20" ht="16.8">
      <c r="L59479" s="404"/>
      <c r="M59479" s="404"/>
      <c r="N59479" s="404"/>
      <c r="O59479" s="404"/>
      <c r="P59479" s="404"/>
      <c r="Q59479" s="404"/>
      <c r="R59479" s="404"/>
      <c r="S59479" s="404"/>
      <c r="T59479" s="404"/>
    </row>
    <row r="59480" spans="12:20" ht="16.8">
      <c r="L59480" s="404"/>
      <c r="M59480" s="404"/>
      <c r="N59480" s="404"/>
      <c r="O59480" s="404"/>
      <c r="P59480" s="404"/>
      <c r="Q59480" s="404"/>
      <c r="R59480" s="404"/>
      <c r="S59480" s="404"/>
      <c r="T59480" s="404"/>
    </row>
    <row r="59481" spans="12:20" ht="16.8">
      <c r="L59481" s="404"/>
      <c r="M59481" s="404"/>
      <c r="N59481" s="404"/>
      <c r="O59481" s="404"/>
      <c r="P59481" s="404"/>
      <c r="Q59481" s="404"/>
      <c r="R59481" s="404"/>
      <c r="S59481" s="404"/>
      <c r="T59481" s="404"/>
    </row>
    <row r="59482" spans="12:20" ht="16.8">
      <c r="L59482" s="404"/>
      <c r="M59482" s="404"/>
      <c r="N59482" s="404"/>
      <c r="O59482" s="404"/>
      <c r="P59482" s="404"/>
      <c r="Q59482" s="404"/>
      <c r="R59482" s="404"/>
      <c r="S59482" s="404"/>
      <c r="T59482" s="404"/>
    </row>
    <row r="59483" spans="12:20" ht="16.8">
      <c r="L59483" s="404"/>
      <c r="M59483" s="404"/>
      <c r="N59483" s="404"/>
      <c r="O59483" s="404"/>
      <c r="P59483" s="404"/>
      <c r="Q59483" s="404"/>
      <c r="R59483" s="404"/>
      <c r="S59483" s="404"/>
      <c r="T59483" s="404"/>
    </row>
    <row r="59484" spans="12:20" ht="16.8">
      <c r="L59484" s="404"/>
      <c r="M59484" s="404"/>
      <c r="N59484" s="404"/>
      <c r="O59484" s="404"/>
      <c r="P59484" s="404"/>
      <c r="Q59484" s="404"/>
      <c r="R59484" s="404"/>
      <c r="S59484" s="404"/>
      <c r="T59484" s="404"/>
    </row>
    <row r="59485" spans="12:20" ht="16.8">
      <c r="L59485" s="404"/>
      <c r="M59485" s="404"/>
      <c r="N59485" s="404"/>
      <c r="O59485" s="404"/>
      <c r="P59485" s="404"/>
      <c r="Q59485" s="404"/>
      <c r="R59485" s="404"/>
      <c r="S59485" s="404"/>
      <c r="T59485" s="404"/>
    </row>
    <row r="59486" spans="12:20" ht="16.8">
      <c r="L59486" s="404"/>
      <c r="M59486" s="404"/>
      <c r="N59486" s="404"/>
      <c r="O59486" s="404"/>
      <c r="P59486" s="404"/>
      <c r="Q59486" s="404"/>
      <c r="R59486" s="404"/>
      <c r="S59486" s="404"/>
      <c r="T59486" s="404"/>
    </row>
    <row r="59487" spans="12:20" ht="16.8">
      <c r="L59487" s="404"/>
      <c r="M59487" s="404"/>
      <c r="N59487" s="404"/>
      <c r="O59487" s="404"/>
      <c r="P59487" s="404"/>
      <c r="Q59487" s="404"/>
      <c r="R59487" s="404"/>
      <c r="S59487" s="404"/>
      <c r="T59487" s="404"/>
    </row>
    <row r="59488" spans="12:20" ht="16.8">
      <c r="L59488" s="404"/>
      <c r="M59488" s="404"/>
      <c r="N59488" s="404"/>
      <c r="O59488" s="404"/>
      <c r="P59488" s="404"/>
      <c r="Q59488" s="404"/>
      <c r="R59488" s="404"/>
      <c r="S59488" s="404"/>
      <c r="T59488" s="404"/>
    </row>
    <row r="59489" spans="12:20" ht="16.8">
      <c r="L59489" s="404"/>
      <c r="M59489" s="404"/>
      <c r="N59489" s="404"/>
      <c r="O59489" s="404"/>
      <c r="P59489" s="404"/>
      <c r="Q59489" s="404"/>
      <c r="R59489" s="404"/>
      <c r="S59489" s="404"/>
      <c r="T59489" s="404"/>
    </row>
    <row r="59490" spans="12:20" ht="16.8">
      <c r="L59490" s="404"/>
      <c r="M59490" s="404"/>
      <c r="N59490" s="404"/>
      <c r="O59490" s="404"/>
      <c r="P59490" s="404"/>
      <c r="Q59490" s="404"/>
      <c r="R59490" s="404"/>
      <c r="S59490" s="404"/>
      <c r="T59490" s="404"/>
    </row>
    <row r="59491" spans="12:20" ht="16.8">
      <c r="L59491" s="404"/>
      <c r="M59491" s="404"/>
      <c r="N59491" s="404"/>
      <c r="O59491" s="404"/>
      <c r="P59491" s="404"/>
      <c r="Q59491" s="404"/>
      <c r="R59491" s="404"/>
      <c r="S59491" s="404"/>
      <c r="T59491" s="404"/>
    </row>
    <row r="59492" spans="12:20" ht="16.8">
      <c r="L59492" s="404"/>
      <c r="M59492" s="404"/>
      <c r="N59492" s="404"/>
      <c r="O59492" s="404"/>
      <c r="P59492" s="404"/>
      <c r="Q59492" s="404"/>
      <c r="R59492" s="404"/>
      <c r="S59492" s="404"/>
      <c r="T59492" s="404"/>
    </row>
    <row r="59493" spans="12:20" ht="16.8">
      <c r="L59493" s="404"/>
      <c r="M59493" s="404"/>
      <c r="N59493" s="404"/>
      <c r="O59493" s="404"/>
      <c r="P59493" s="404"/>
      <c r="Q59493" s="404"/>
      <c r="R59493" s="404"/>
      <c r="S59493" s="404"/>
      <c r="T59493" s="404"/>
    </row>
    <row r="59494" spans="12:20" ht="16.8">
      <c r="L59494" s="404"/>
      <c r="M59494" s="404"/>
      <c r="N59494" s="404"/>
      <c r="O59494" s="404"/>
      <c r="P59494" s="404"/>
      <c r="Q59494" s="404"/>
      <c r="R59494" s="404"/>
      <c r="S59494" s="404"/>
      <c r="T59494" s="404"/>
    </row>
    <row r="59495" spans="12:20" ht="16.8">
      <c r="L59495" s="404"/>
      <c r="M59495" s="404"/>
      <c r="N59495" s="404"/>
      <c r="O59495" s="404"/>
      <c r="P59495" s="404"/>
      <c r="Q59495" s="404"/>
      <c r="R59495" s="404"/>
      <c r="S59495" s="404"/>
      <c r="T59495" s="404"/>
    </row>
    <row r="59496" spans="12:20" ht="16.8">
      <c r="L59496" s="404"/>
      <c r="M59496" s="404"/>
      <c r="N59496" s="404"/>
      <c r="O59496" s="404"/>
      <c r="P59496" s="404"/>
      <c r="Q59496" s="404"/>
      <c r="R59496" s="404"/>
      <c r="S59496" s="404"/>
      <c r="T59496" s="404"/>
    </row>
    <row r="59497" spans="12:20" ht="16.8">
      <c r="L59497" s="404"/>
      <c r="M59497" s="404"/>
      <c r="N59497" s="404"/>
      <c r="O59497" s="404"/>
      <c r="P59497" s="404"/>
      <c r="Q59497" s="404"/>
      <c r="R59497" s="404"/>
      <c r="S59497" s="404"/>
      <c r="T59497" s="404"/>
    </row>
    <row r="59498" spans="12:20" ht="16.8">
      <c r="L59498" s="404"/>
      <c r="M59498" s="404"/>
      <c r="N59498" s="404"/>
      <c r="O59498" s="404"/>
      <c r="P59498" s="404"/>
      <c r="Q59498" s="404"/>
      <c r="R59498" s="404"/>
      <c r="S59498" s="404"/>
      <c r="T59498" s="404"/>
    </row>
    <row r="59499" spans="12:20" ht="16.8">
      <c r="L59499" s="404"/>
      <c r="M59499" s="404"/>
      <c r="N59499" s="404"/>
      <c r="O59499" s="404"/>
      <c r="P59499" s="404"/>
      <c r="Q59499" s="404"/>
      <c r="R59499" s="404"/>
      <c r="S59499" s="404"/>
      <c r="T59499" s="404"/>
    </row>
    <row r="59500" spans="12:20" ht="16.8">
      <c r="L59500" s="404"/>
      <c r="M59500" s="404"/>
      <c r="N59500" s="404"/>
      <c r="O59500" s="404"/>
      <c r="P59500" s="404"/>
      <c r="Q59500" s="404"/>
      <c r="R59500" s="404"/>
      <c r="S59500" s="404"/>
      <c r="T59500" s="404"/>
    </row>
    <row r="59501" spans="12:20" ht="16.8">
      <c r="L59501" s="404"/>
      <c r="M59501" s="404"/>
      <c r="N59501" s="404"/>
      <c r="O59501" s="404"/>
      <c r="P59501" s="404"/>
      <c r="Q59501" s="404"/>
      <c r="R59501" s="404"/>
      <c r="S59501" s="404"/>
      <c r="T59501" s="404"/>
    </row>
    <row r="59502" spans="12:20" ht="16.8">
      <c r="L59502" s="404"/>
      <c r="M59502" s="404"/>
      <c r="N59502" s="404"/>
      <c r="O59502" s="404"/>
      <c r="P59502" s="404"/>
      <c r="Q59502" s="404"/>
      <c r="R59502" s="404"/>
      <c r="S59502" s="404"/>
      <c r="T59502" s="404"/>
    </row>
    <row r="59503" spans="12:20" ht="16.8">
      <c r="L59503" s="404"/>
      <c r="M59503" s="404"/>
      <c r="N59503" s="404"/>
      <c r="O59503" s="404"/>
      <c r="P59503" s="404"/>
      <c r="Q59503" s="404"/>
      <c r="R59503" s="404"/>
      <c r="S59503" s="404"/>
      <c r="T59503" s="404"/>
    </row>
    <row r="59504" spans="12:20" ht="16.8">
      <c r="L59504" s="404"/>
      <c r="M59504" s="404"/>
      <c r="N59504" s="404"/>
      <c r="O59504" s="404"/>
      <c r="P59504" s="404"/>
      <c r="Q59504" s="404"/>
      <c r="R59504" s="404"/>
      <c r="S59504" s="404"/>
      <c r="T59504" s="404"/>
    </row>
    <row r="59505" spans="12:20" ht="16.8">
      <c r="L59505" s="404"/>
      <c r="M59505" s="404"/>
      <c r="N59505" s="404"/>
      <c r="O59505" s="404"/>
      <c r="P59505" s="404"/>
      <c r="Q59505" s="404"/>
      <c r="R59505" s="404"/>
      <c r="S59505" s="404"/>
      <c r="T59505" s="404"/>
    </row>
    <row r="59506" spans="12:20" ht="16.8">
      <c r="L59506" s="404"/>
      <c r="M59506" s="404"/>
      <c r="N59506" s="404"/>
      <c r="O59506" s="404"/>
      <c r="P59506" s="404"/>
      <c r="Q59506" s="404"/>
      <c r="R59506" s="404"/>
      <c r="S59506" s="404"/>
      <c r="T59506" s="404"/>
    </row>
    <row r="59507" spans="12:20" ht="16.8">
      <c r="L59507" s="404"/>
      <c r="M59507" s="404"/>
      <c r="N59507" s="404"/>
      <c r="O59507" s="404"/>
      <c r="P59507" s="404"/>
      <c r="Q59507" s="404"/>
      <c r="R59507" s="404"/>
      <c r="S59507" s="404"/>
      <c r="T59507" s="404"/>
    </row>
    <row r="59508" spans="12:20" ht="16.8">
      <c r="L59508" s="404"/>
      <c r="M59508" s="404"/>
      <c r="N59508" s="404"/>
      <c r="O59508" s="404"/>
      <c r="P59508" s="404"/>
      <c r="Q59508" s="404"/>
      <c r="R59508" s="404"/>
      <c r="S59508" s="404"/>
      <c r="T59508" s="404"/>
    </row>
    <row r="59509" spans="12:20" ht="16.8">
      <c r="L59509" s="404"/>
      <c r="M59509" s="404"/>
      <c r="N59509" s="404"/>
      <c r="O59509" s="404"/>
      <c r="P59509" s="404"/>
      <c r="Q59509" s="404"/>
      <c r="R59509" s="404"/>
      <c r="S59509" s="404"/>
      <c r="T59509" s="404"/>
    </row>
    <row r="59510" spans="12:20" ht="16.8">
      <c r="L59510" s="404"/>
      <c r="M59510" s="404"/>
      <c r="N59510" s="404"/>
      <c r="O59510" s="404"/>
      <c r="P59510" s="404"/>
      <c r="Q59510" s="404"/>
      <c r="R59510" s="404"/>
      <c r="S59510" s="404"/>
      <c r="T59510" s="404"/>
    </row>
    <row r="59511" spans="12:20" ht="16.8">
      <c r="L59511" s="404"/>
      <c r="M59511" s="404"/>
      <c r="N59511" s="404"/>
      <c r="O59511" s="404"/>
      <c r="P59511" s="404"/>
      <c r="Q59511" s="404"/>
      <c r="R59511" s="404"/>
      <c r="S59511" s="404"/>
      <c r="T59511" s="404"/>
    </row>
    <row r="59512" spans="12:20" ht="16.8">
      <c r="L59512" s="404"/>
      <c r="M59512" s="404"/>
      <c r="N59512" s="404"/>
      <c r="O59512" s="404"/>
      <c r="P59512" s="404"/>
      <c r="Q59512" s="404"/>
      <c r="R59512" s="404"/>
      <c r="S59512" s="404"/>
      <c r="T59512" s="404"/>
    </row>
    <row r="59513" spans="12:20" ht="16.8">
      <c r="L59513" s="404"/>
      <c r="M59513" s="404"/>
      <c r="N59513" s="404"/>
      <c r="O59513" s="404"/>
      <c r="P59513" s="404"/>
      <c r="Q59513" s="404"/>
      <c r="R59513" s="404"/>
      <c r="S59513" s="404"/>
      <c r="T59513" s="404"/>
    </row>
    <row r="59514" spans="12:20" ht="16.8">
      <c r="L59514" s="404"/>
      <c r="M59514" s="404"/>
      <c r="N59514" s="404"/>
      <c r="O59514" s="404"/>
      <c r="P59514" s="404"/>
      <c r="Q59514" s="404"/>
      <c r="R59514" s="404"/>
      <c r="S59514" s="404"/>
      <c r="T59514" s="404"/>
    </row>
    <row r="59515" spans="12:20" ht="16.8">
      <c r="L59515" s="404"/>
      <c r="M59515" s="404"/>
      <c r="N59515" s="404"/>
      <c r="O59515" s="404"/>
      <c r="P59515" s="404"/>
      <c r="Q59515" s="404"/>
      <c r="R59515" s="404"/>
      <c r="S59515" s="404"/>
      <c r="T59515" s="404"/>
    </row>
    <row r="59516" spans="12:20" ht="16.8">
      <c r="L59516" s="404"/>
      <c r="M59516" s="404"/>
      <c r="N59516" s="404"/>
      <c r="O59516" s="404"/>
      <c r="P59516" s="404"/>
      <c r="Q59516" s="404"/>
      <c r="R59516" s="404"/>
      <c r="S59516" s="404"/>
      <c r="T59516" s="404"/>
    </row>
    <row r="59517" spans="12:20" ht="16.8">
      <c r="L59517" s="404"/>
      <c r="M59517" s="404"/>
      <c r="N59517" s="404"/>
      <c r="O59517" s="404"/>
      <c r="P59517" s="404"/>
      <c r="Q59517" s="404"/>
      <c r="R59517" s="404"/>
      <c r="S59517" s="404"/>
      <c r="T59517" s="404"/>
    </row>
    <row r="59518" spans="12:20" ht="16.8">
      <c r="L59518" s="404"/>
      <c r="M59518" s="404"/>
      <c r="N59518" s="404"/>
      <c r="O59518" s="404"/>
      <c r="P59518" s="404"/>
      <c r="Q59518" s="404"/>
      <c r="R59518" s="404"/>
      <c r="S59518" s="404"/>
      <c r="T59518" s="404"/>
    </row>
    <row r="59519" spans="12:20" ht="16.8">
      <c r="L59519" s="404"/>
      <c r="M59519" s="404"/>
      <c r="N59519" s="404"/>
      <c r="O59519" s="404"/>
      <c r="P59519" s="404"/>
      <c r="Q59519" s="404"/>
      <c r="R59519" s="404"/>
      <c r="S59519" s="404"/>
      <c r="T59519" s="404"/>
    </row>
    <row r="59520" spans="12:20" ht="16.8">
      <c r="L59520" s="404"/>
      <c r="M59520" s="404"/>
      <c r="N59520" s="404"/>
      <c r="O59520" s="404"/>
      <c r="P59520" s="404"/>
      <c r="Q59520" s="404"/>
      <c r="R59520" s="404"/>
      <c r="S59520" s="404"/>
      <c r="T59520" s="404"/>
    </row>
    <row r="59521" spans="12:20" ht="16.8">
      <c r="L59521" s="404"/>
      <c r="M59521" s="404"/>
      <c r="N59521" s="404"/>
      <c r="O59521" s="404"/>
      <c r="P59521" s="404"/>
      <c r="Q59521" s="404"/>
      <c r="R59521" s="404"/>
      <c r="S59521" s="404"/>
      <c r="T59521" s="404"/>
    </row>
    <row r="59522" spans="12:20" ht="16.8">
      <c r="L59522" s="404"/>
      <c r="M59522" s="404"/>
      <c r="N59522" s="404"/>
      <c r="O59522" s="404"/>
      <c r="P59522" s="404"/>
      <c r="Q59522" s="404"/>
      <c r="R59522" s="404"/>
      <c r="S59522" s="404"/>
      <c r="T59522" s="404"/>
    </row>
    <row r="59523" spans="12:20" ht="16.8">
      <c r="L59523" s="404"/>
      <c r="M59523" s="404"/>
      <c r="N59523" s="404"/>
      <c r="O59523" s="404"/>
      <c r="P59523" s="404"/>
      <c r="Q59523" s="404"/>
      <c r="R59523" s="404"/>
      <c r="S59523" s="404"/>
      <c r="T59523" s="404"/>
    </row>
    <row r="59524" spans="12:20" ht="16.8">
      <c r="L59524" s="404"/>
      <c r="M59524" s="404"/>
      <c r="N59524" s="404"/>
      <c r="O59524" s="404"/>
      <c r="P59524" s="404"/>
      <c r="Q59524" s="404"/>
      <c r="R59524" s="404"/>
      <c r="S59524" s="404"/>
      <c r="T59524" s="404"/>
    </row>
    <row r="59525" spans="12:20" ht="16.8">
      <c r="L59525" s="404"/>
      <c r="M59525" s="404"/>
      <c r="N59525" s="404"/>
      <c r="O59525" s="404"/>
      <c r="P59525" s="404"/>
      <c r="Q59525" s="404"/>
      <c r="R59525" s="404"/>
      <c r="S59525" s="404"/>
      <c r="T59525" s="404"/>
    </row>
    <row r="59526" spans="12:20" ht="16.8">
      <c r="L59526" s="404"/>
      <c r="M59526" s="404"/>
      <c r="N59526" s="404"/>
      <c r="O59526" s="404"/>
      <c r="P59526" s="404"/>
      <c r="Q59526" s="404"/>
      <c r="R59526" s="404"/>
      <c r="S59526" s="404"/>
      <c r="T59526" s="404"/>
    </row>
    <row r="59527" spans="12:20" ht="16.8">
      <c r="L59527" s="404"/>
      <c r="M59527" s="404"/>
      <c r="N59527" s="404"/>
      <c r="O59527" s="404"/>
      <c r="P59527" s="404"/>
      <c r="Q59527" s="404"/>
      <c r="R59527" s="404"/>
      <c r="S59527" s="404"/>
      <c r="T59527" s="404"/>
    </row>
    <row r="59528" spans="12:20" ht="16.8">
      <c r="L59528" s="404"/>
      <c r="M59528" s="404"/>
      <c r="N59528" s="404"/>
      <c r="O59528" s="404"/>
      <c r="P59528" s="404"/>
      <c r="Q59528" s="404"/>
      <c r="R59528" s="404"/>
      <c r="S59528" s="404"/>
      <c r="T59528" s="404"/>
    </row>
    <row r="59529" spans="12:20" ht="16.8">
      <c r="L59529" s="404"/>
      <c r="M59529" s="404"/>
      <c r="N59529" s="404"/>
      <c r="O59529" s="404"/>
      <c r="P59529" s="404"/>
      <c r="Q59529" s="404"/>
      <c r="R59529" s="404"/>
      <c r="S59529" s="404"/>
      <c r="T59529" s="404"/>
    </row>
    <row r="59530" spans="12:20" ht="16.8">
      <c r="L59530" s="404"/>
      <c r="M59530" s="404"/>
      <c r="N59530" s="404"/>
      <c r="O59530" s="404"/>
      <c r="P59530" s="404"/>
      <c r="Q59530" s="404"/>
      <c r="R59530" s="404"/>
      <c r="S59530" s="404"/>
      <c r="T59530" s="404"/>
    </row>
    <row r="59531" spans="12:20" ht="16.8">
      <c r="L59531" s="404"/>
      <c r="M59531" s="404"/>
      <c r="N59531" s="404"/>
      <c r="O59531" s="404"/>
      <c r="P59531" s="404"/>
      <c r="Q59531" s="404"/>
      <c r="R59531" s="404"/>
      <c r="S59531" s="404"/>
      <c r="T59531" s="404"/>
    </row>
    <row r="59532" spans="12:20" ht="16.8">
      <c r="L59532" s="404"/>
      <c r="M59532" s="404"/>
      <c r="N59532" s="404"/>
      <c r="O59532" s="404"/>
      <c r="P59532" s="404"/>
      <c r="Q59532" s="404"/>
      <c r="R59532" s="404"/>
      <c r="S59532" s="404"/>
      <c r="T59532" s="404"/>
    </row>
    <row r="59533" spans="12:20" ht="16.8">
      <c r="L59533" s="404"/>
      <c r="M59533" s="404"/>
      <c r="N59533" s="404"/>
      <c r="O59533" s="404"/>
      <c r="P59533" s="404"/>
      <c r="Q59533" s="404"/>
      <c r="R59533" s="404"/>
      <c r="S59533" s="404"/>
      <c r="T59533" s="404"/>
    </row>
    <row r="59534" spans="12:20" ht="16.8">
      <c r="L59534" s="404"/>
      <c r="M59534" s="404"/>
      <c r="N59534" s="404"/>
      <c r="O59534" s="404"/>
      <c r="P59534" s="404"/>
      <c r="Q59534" s="404"/>
      <c r="R59534" s="404"/>
      <c r="S59534" s="404"/>
      <c r="T59534" s="404"/>
    </row>
    <row r="59535" spans="12:20" ht="16.8">
      <c r="L59535" s="404"/>
      <c r="M59535" s="404"/>
      <c r="N59535" s="404"/>
      <c r="O59535" s="404"/>
      <c r="P59535" s="404"/>
      <c r="Q59535" s="404"/>
      <c r="R59535" s="404"/>
      <c r="S59535" s="404"/>
      <c r="T59535" s="404"/>
    </row>
    <row r="59536" spans="12:20" ht="16.8">
      <c r="L59536" s="404"/>
      <c r="M59536" s="404"/>
      <c r="N59536" s="404"/>
      <c r="O59536" s="404"/>
      <c r="P59536" s="404"/>
      <c r="Q59536" s="404"/>
      <c r="R59536" s="404"/>
      <c r="S59536" s="404"/>
      <c r="T59536" s="404"/>
    </row>
    <row r="59537" spans="12:20" ht="16.8">
      <c r="L59537" s="404"/>
      <c r="M59537" s="404"/>
      <c r="N59537" s="404"/>
      <c r="O59537" s="404"/>
      <c r="P59537" s="404"/>
      <c r="Q59537" s="404"/>
      <c r="R59537" s="404"/>
      <c r="S59537" s="404"/>
      <c r="T59537" s="404"/>
    </row>
    <row r="59538" spans="12:20" ht="16.8">
      <c r="L59538" s="404"/>
      <c r="M59538" s="404"/>
      <c r="N59538" s="404"/>
      <c r="O59538" s="404"/>
      <c r="P59538" s="404"/>
      <c r="Q59538" s="404"/>
      <c r="R59538" s="404"/>
      <c r="S59538" s="404"/>
      <c r="T59538" s="404"/>
    </row>
    <row r="59539" spans="12:20" ht="16.8">
      <c r="L59539" s="404"/>
      <c r="M59539" s="404"/>
      <c r="N59539" s="404"/>
      <c r="O59539" s="404"/>
      <c r="P59539" s="404"/>
      <c r="Q59539" s="404"/>
      <c r="R59539" s="404"/>
      <c r="S59539" s="404"/>
      <c r="T59539" s="404"/>
    </row>
    <row r="59540" spans="12:20" ht="16.8">
      <c r="L59540" s="404"/>
      <c r="M59540" s="404"/>
      <c r="N59540" s="404"/>
      <c r="O59540" s="404"/>
      <c r="P59540" s="404"/>
      <c r="Q59540" s="404"/>
      <c r="R59540" s="404"/>
      <c r="S59540" s="404"/>
      <c r="T59540" s="404"/>
    </row>
    <row r="59541" spans="12:20" ht="16.8">
      <c r="L59541" s="404"/>
      <c r="M59541" s="404"/>
      <c r="N59541" s="404"/>
      <c r="O59541" s="404"/>
      <c r="P59541" s="404"/>
      <c r="Q59541" s="404"/>
      <c r="R59541" s="404"/>
      <c r="S59541" s="404"/>
      <c r="T59541" s="404"/>
    </row>
    <row r="59542" spans="12:20" ht="16.8">
      <c r="L59542" s="404"/>
      <c r="M59542" s="404"/>
      <c r="N59542" s="404"/>
      <c r="O59542" s="404"/>
      <c r="P59542" s="404"/>
      <c r="Q59542" s="404"/>
      <c r="R59542" s="404"/>
      <c r="S59542" s="404"/>
      <c r="T59542" s="404"/>
    </row>
    <row r="59543" spans="12:20" ht="16.8">
      <c r="L59543" s="404"/>
      <c r="M59543" s="404"/>
      <c r="N59543" s="404"/>
      <c r="O59543" s="404"/>
      <c r="P59543" s="404"/>
      <c r="Q59543" s="404"/>
      <c r="R59543" s="404"/>
      <c r="S59543" s="404"/>
      <c r="T59543" s="404"/>
    </row>
    <row r="59544" spans="12:20" ht="16.8">
      <c r="L59544" s="404"/>
      <c r="M59544" s="404"/>
      <c r="N59544" s="404"/>
      <c r="O59544" s="404"/>
      <c r="P59544" s="404"/>
      <c r="Q59544" s="404"/>
      <c r="R59544" s="404"/>
      <c r="S59544" s="404"/>
      <c r="T59544" s="404"/>
    </row>
    <row r="59545" spans="12:20" ht="16.8">
      <c r="L59545" s="404"/>
      <c r="M59545" s="404"/>
      <c r="N59545" s="404"/>
      <c r="O59545" s="404"/>
      <c r="P59545" s="404"/>
      <c r="Q59545" s="404"/>
      <c r="R59545" s="404"/>
      <c r="S59545" s="404"/>
      <c r="T59545" s="404"/>
    </row>
    <row r="59546" spans="12:20" ht="16.8">
      <c r="L59546" s="404"/>
      <c r="M59546" s="404"/>
      <c r="N59546" s="404"/>
      <c r="O59546" s="404"/>
      <c r="P59546" s="404"/>
      <c r="Q59546" s="404"/>
      <c r="R59546" s="404"/>
      <c r="S59546" s="404"/>
      <c r="T59546" s="404"/>
    </row>
    <row r="59547" spans="12:20" ht="16.8">
      <c r="L59547" s="404"/>
      <c r="M59547" s="404"/>
      <c r="N59547" s="404"/>
      <c r="O59547" s="404"/>
      <c r="P59547" s="404"/>
      <c r="Q59547" s="404"/>
      <c r="R59547" s="404"/>
      <c r="S59547" s="404"/>
      <c r="T59547" s="404"/>
    </row>
    <row r="59548" spans="12:20" ht="16.8">
      <c r="L59548" s="404"/>
      <c r="M59548" s="404"/>
      <c r="N59548" s="404"/>
      <c r="O59548" s="404"/>
      <c r="P59548" s="404"/>
      <c r="Q59548" s="404"/>
      <c r="R59548" s="404"/>
      <c r="S59548" s="404"/>
      <c r="T59548" s="404"/>
    </row>
    <row r="59549" spans="12:20" ht="16.8">
      <c r="L59549" s="404"/>
      <c r="M59549" s="404"/>
      <c r="N59549" s="404"/>
      <c r="O59549" s="404"/>
      <c r="P59549" s="404"/>
      <c r="Q59549" s="404"/>
      <c r="R59549" s="404"/>
      <c r="S59549" s="404"/>
      <c r="T59549" s="404"/>
    </row>
    <row r="59550" spans="12:20" ht="16.8">
      <c r="L59550" s="404"/>
      <c r="M59550" s="404"/>
      <c r="N59550" s="404"/>
      <c r="O59550" s="404"/>
      <c r="P59550" s="404"/>
      <c r="Q59550" s="404"/>
      <c r="R59550" s="404"/>
      <c r="S59550" s="404"/>
      <c r="T59550" s="404"/>
    </row>
    <row r="59551" spans="12:20" ht="16.8">
      <c r="L59551" s="404"/>
      <c r="M59551" s="404"/>
      <c r="N59551" s="404"/>
      <c r="O59551" s="404"/>
      <c r="P59551" s="404"/>
      <c r="Q59551" s="404"/>
      <c r="R59551" s="404"/>
      <c r="S59551" s="404"/>
      <c r="T59551" s="404"/>
    </row>
    <row r="59552" spans="12:20" ht="16.8">
      <c r="L59552" s="404"/>
      <c r="M59552" s="404"/>
      <c r="N59552" s="404"/>
      <c r="O59552" s="404"/>
      <c r="P59552" s="404"/>
      <c r="Q59552" s="404"/>
      <c r="R59552" s="404"/>
      <c r="S59552" s="404"/>
      <c r="T59552" s="404"/>
    </row>
    <row r="59553" spans="12:20" ht="16.8">
      <c r="L59553" s="404"/>
      <c r="M59553" s="404"/>
      <c r="N59553" s="404"/>
      <c r="O59553" s="404"/>
      <c r="P59553" s="404"/>
      <c r="Q59553" s="404"/>
      <c r="R59553" s="404"/>
      <c r="S59553" s="404"/>
      <c r="T59553" s="404"/>
    </row>
    <row r="59554" spans="12:20" ht="16.8">
      <c r="L59554" s="404"/>
      <c r="M59554" s="404"/>
      <c r="N59554" s="404"/>
      <c r="O59554" s="404"/>
      <c r="P59554" s="404"/>
      <c r="Q59554" s="404"/>
      <c r="R59554" s="404"/>
      <c r="S59554" s="404"/>
      <c r="T59554" s="404"/>
    </row>
    <row r="59555" spans="12:20" ht="16.8">
      <c r="L59555" s="404"/>
      <c r="M59555" s="404"/>
      <c r="N59555" s="404"/>
      <c r="O59555" s="404"/>
      <c r="P59555" s="404"/>
      <c r="Q59555" s="404"/>
      <c r="R59555" s="404"/>
      <c r="S59555" s="404"/>
      <c r="T59555" s="404"/>
    </row>
    <row r="59556" spans="12:20" ht="16.8">
      <c r="L59556" s="404"/>
      <c r="M59556" s="404"/>
      <c r="N59556" s="404"/>
      <c r="O59556" s="404"/>
      <c r="P59556" s="404"/>
      <c r="Q59556" s="404"/>
      <c r="R59556" s="404"/>
      <c r="S59556" s="404"/>
      <c r="T59556" s="404"/>
    </row>
    <row r="59557" spans="12:20" ht="16.8">
      <c r="L59557" s="404"/>
      <c r="M59557" s="404"/>
      <c r="N59557" s="404"/>
      <c r="O59557" s="404"/>
      <c r="P59557" s="404"/>
      <c r="Q59557" s="404"/>
      <c r="R59557" s="404"/>
      <c r="S59557" s="404"/>
      <c r="T59557" s="404"/>
    </row>
    <row r="59558" spans="12:20" ht="16.8">
      <c r="L59558" s="404"/>
      <c r="M59558" s="404"/>
      <c r="N59558" s="404"/>
      <c r="O59558" s="404"/>
      <c r="P59558" s="404"/>
      <c r="Q59558" s="404"/>
      <c r="R59558" s="404"/>
      <c r="S59558" s="404"/>
      <c r="T59558" s="404"/>
    </row>
    <row r="59559" spans="12:20" ht="16.8">
      <c r="L59559" s="404"/>
      <c r="M59559" s="404"/>
      <c r="N59559" s="404"/>
      <c r="O59559" s="404"/>
      <c r="P59559" s="404"/>
      <c r="Q59559" s="404"/>
      <c r="R59559" s="404"/>
      <c r="S59559" s="404"/>
      <c r="T59559" s="404"/>
    </row>
    <row r="59560" spans="12:20" ht="16.8">
      <c r="L59560" s="404"/>
      <c r="M59560" s="404"/>
      <c r="N59560" s="404"/>
      <c r="O59560" s="404"/>
      <c r="P59560" s="404"/>
      <c r="Q59560" s="404"/>
      <c r="R59560" s="404"/>
      <c r="S59560" s="404"/>
      <c r="T59560" s="404"/>
    </row>
    <row r="59561" spans="12:20" ht="16.8">
      <c r="L59561" s="404"/>
      <c r="M59561" s="404"/>
      <c r="N59561" s="404"/>
      <c r="O59561" s="404"/>
      <c r="P59561" s="404"/>
      <c r="Q59561" s="404"/>
      <c r="R59561" s="404"/>
      <c r="S59561" s="404"/>
      <c r="T59561" s="404"/>
    </row>
    <row r="59562" spans="12:20" ht="16.8">
      <c r="L59562" s="404"/>
      <c r="M59562" s="404"/>
      <c r="N59562" s="404"/>
      <c r="O59562" s="404"/>
      <c r="P59562" s="404"/>
      <c r="Q59562" s="404"/>
      <c r="R59562" s="404"/>
      <c r="S59562" s="404"/>
      <c r="T59562" s="404"/>
    </row>
    <row r="59563" spans="12:20" ht="16.8">
      <c r="L59563" s="404"/>
      <c r="M59563" s="404"/>
      <c r="N59563" s="404"/>
      <c r="O59563" s="404"/>
      <c r="P59563" s="404"/>
      <c r="Q59563" s="404"/>
      <c r="R59563" s="404"/>
      <c r="S59563" s="404"/>
      <c r="T59563" s="404"/>
    </row>
    <row r="59564" spans="12:20" ht="16.8">
      <c r="L59564" s="404"/>
      <c r="M59564" s="404"/>
      <c r="N59564" s="404"/>
      <c r="O59564" s="404"/>
      <c r="P59564" s="404"/>
      <c r="Q59564" s="404"/>
      <c r="R59564" s="404"/>
      <c r="S59564" s="404"/>
      <c r="T59564" s="404"/>
    </row>
    <row r="59565" spans="12:20" ht="16.8">
      <c r="L59565" s="404"/>
      <c r="M59565" s="404"/>
      <c r="N59565" s="404"/>
      <c r="O59565" s="404"/>
      <c r="P59565" s="404"/>
      <c r="Q59565" s="404"/>
      <c r="R59565" s="404"/>
      <c r="S59565" s="404"/>
      <c r="T59565" s="404"/>
    </row>
    <row r="59566" spans="12:20" ht="16.8">
      <c r="L59566" s="404"/>
      <c r="M59566" s="404"/>
      <c r="N59566" s="404"/>
      <c r="O59566" s="404"/>
      <c r="P59566" s="404"/>
      <c r="Q59566" s="404"/>
      <c r="R59566" s="404"/>
      <c r="S59566" s="404"/>
      <c r="T59566" s="404"/>
    </row>
    <row r="59567" spans="12:20" ht="16.8">
      <c r="L59567" s="404"/>
      <c r="M59567" s="404"/>
      <c r="N59567" s="404"/>
      <c r="O59567" s="404"/>
      <c r="P59567" s="404"/>
      <c r="Q59567" s="404"/>
      <c r="R59567" s="404"/>
      <c r="S59567" s="404"/>
      <c r="T59567" s="404"/>
    </row>
    <row r="59568" spans="12:20" ht="16.8">
      <c r="L59568" s="404"/>
      <c r="M59568" s="404"/>
      <c r="N59568" s="404"/>
      <c r="O59568" s="404"/>
      <c r="P59568" s="404"/>
      <c r="Q59568" s="404"/>
      <c r="R59568" s="404"/>
      <c r="S59568" s="404"/>
      <c r="T59568" s="404"/>
    </row>
    <row r="59569" spans="12:20" ht="16.8">
      <c r="L59569" s="404"/>
      <c r="M59569" s="404"/>
      <c r="N59569" s="404"/>
      <c r="O59569" s="404"/>
      <c r="P59569" s="404"/>
      <c r="Q59569" s="404"/>
      <c r="R59569" s="404"/>
      <c r="S59569" s="404"/>
      <c r="T59569" s="404"/>
    </row>
    <row r="59570" spans="12:20" ht="16.8">
      <c r="L59570" s="404"/>
      <c r="M59570" s="404"/>
      <c r="N59570" s="404"/>
      <c r="O59570" s="404"/>
      <c r="P59570" s="404"/>
      <c r="Q59570" s="404"/>
      <c r="R59570" s="404"/>
      <c r="S59570" s="404"/>
      <c r="T59570" s="404"/>
    </row>
    <row r="59571" spans="12:20" ht="16.8">
      <c r="L59571" s="404"/>
      <c r="M59571" s="404"/>
      <c r="N59571" s="404"/>
      <c r="O59571" s="404"/>
      <c r="P59571" s="404"/>
      <c r="Q59571" s="404"/>
      <c r="R59571" s="404"/>
      <c r="S59571" s="404"/>
      <c r="T59571" s="404"/>
    </row>
    <row r="59572" spans="12:20" ht="16.8">
      <c r="L59572" s="404"/>
      <c r="M59572" s="404"/>
      <c r="N59572" s="404"/>
      <c r="O59572" s="404"/>
      <c r="P59572" s="404"/>
      <c r="Q59572" s="404"/>
      <c r="R59572" s="404"/>
      <c r="S59572" s="404"/>
      <c r="T59572" s="404"/>
    </row>
    <row r="59573" spans="12:20" ht="16.8">
      <c r="L59573" s="404"/>
      <c r="M59573" s="404"/>
      <c r="N59573" s="404"/>
      <c r="O59573" s="404"/>
      <c r="P59573" s="404"/>
      <c r="Q59573" s="404"/>
      <c r="R59573" s="404"/>
      <c r="S59573" s="404"/>
      <c r="T59573" s="404"/>
    </row>
    <row r="59574" spans="12:20" ht="16.8">
      <c r="L59574" s="404"/>
      <c r="M59574" s="404"/>
      <c r="N59574" s="404"/>
      <c r="O59574" s="404"/>
      <c r="P59574" s="404"/>
      <c r="Q59574" s="404"/>
      <c r="R59574" s="404"/>
      <c r="S59574" s="404"/>
      <c r="T59574" s="404"/>
    </row>
    <row r="59575" spans="12:20" ht="16.8">
      <c r="L59575" s="404"/>
      <c r="M59575" s="404"/>
      <c r="N59575" s="404"/>
      <c r="O59575" s="404"/>
      <c r="P59575" s="404"/>
      <c r="Q59575" s="404"/>
      <c r="R59575" s="404"/>
      <c r="S59575" s="404"/>
      <c r="T59575" s="404"/>
    </row>
    <row r="59576" spans="12:20" ht="16.8">
      <c r="L59576" s="404"/>
      <c r="M59576" s="404"/>
      <c r="N59576" s="404"/>
      <c r="O59576" s="404"/>
      <c r="P59576" s="404"/>
      <c r="Q59576" s="404"/>
      <c r="R59576" s="404"/>
      <c r="S59576" s="404"/>
      <c r="T59576" s="404"/>
    </row>
    <row r="59577" spans="12:20" ht="16.8">
      <c r="L59577" s="404"/>
      <c r="M59577" s="404"/>
      <c r="N59577" s="404"/>
      <c r="O59577" s="404"/>
      <c r="P59577" s="404"/>
      <c r="Q59577" s="404"/>
      <c r="R59577" s="404"/>
      <c r="S59577" s="404"/>
      <c r="T59577" s="404"/>
    </row>
    <row r="59578" spans="12:20" ht="16.8">
      <c r="L59578" s="404"/>
      <c r="M59578" s="404"/>
      <c r="N59578" s="404"/>
      <c r="O59578" s="404"/>
      <c r="P59578" s="404"/>
      <c r="Q59578" s="404"/>
      <c r="R59578" s="404"/>
      <c r="S59578" s="404"/>
      <c r="T59578" s="404"/>
    </row>
    <row r="59579" spans="12:20" ht="16.8">
      <c r="L59579" s="404"/>
      <c r="M59579" s="404"/>
      <c r="N59579" s="404"/>
      <c r="O59579" s="404"/>
      <c r="P59579" s="404"/>
      <c r="Q59579" s="404"/>
      <c r="R59579" s="404"/>
      <c r="S59579" s="404"/>
      <c r="T59579" s="404"/>
    </row>
    <row r="59580" spans="12:20" ht="16.8">
      <c r="L59580" s="404"/>
      <c r="M59580" s="404"/>
      <c r="N59580" s="404"/>
      <c r="O59580" s="404"/>
      <c r="P59580" s="404"/>
      <c r="Q59580" s="404"/>
      <c r="R59580" s="404"/>
      <c r="S59580" s="404"/>
      <c r="T59580" s="404"/>
    </row>
    <row r="59581" spans="12:20" ht="16.8">
      <c r="L59581" s="404"/>
      <c r="M59581" s="404"/>
      <c r="N59581" s="404"/>
      <c r="O59581" s="404"/>
      <c r="P59581" s="404"/>
      <c r="Q59581" s="404"/>
      <c r="R59581" s="404"/>
      <c r="S59581" s="404"/>
      <c r="T59581" s="404"/>
    </row>
    <row r="59582" spans="12:20" ht="16.8">
      <c r="L59582" s="404"/>
      <c r="M59582" s="404"/>
      <c r="N59582" s="404"/>
      <c r="O59582" s="404"/>
      <c r="P59582" s="404"/>
      <c r="Q59582" s="404"/>
      <c r="R59582" s="404"/>
      <c r="S59582" s="404"/>
      <c r="T59582" s="404"/>
    </row>
    <row r="59583" spans="12:20" ht="16.8">
      <c r="L59583" s="404"/>
      <c r="M59583" s="404"/>
      <c r="N59583" s="404"/>
      <c r="O59583" s="404"/>
      <c r="P59583" s="404"/>
      <c r="Q59583" s="404"/>
      <c r="R59583" s="404"/>
      <c r="S59583" s="404"/>
      <c r="T59583" s="404"/>
    </row>
    <row r="59584" spans="12:20" ht="16.8">
      <c r="L59584" s="404"/>
      <c r="M59584" s="404"/>
      <c r="N59584" s="404"/>
      <c r="O59584" s="404"/>
      <c r="P59584" s="404"/>
      <c r="Q59584" s="404"/>
      <c r="R59584" s="404"/>
      <c r="S59584" s="404"/>
      <c r="T59584" s="404"/>
    </row>
    <row r="59585" spans="12:20" ht="16.8">
      <c r="L59585" s="404"/>
      <c r="M59585" s="404"/>
      <c r="N59585" s="404"/>
      <c r="O59585" s="404"/>
      <c r="P59585" s="404"/>
      <c r="Q59585" s="404"/>
      <c r="R59585" s="404"/>
      <c r="S59585" s="404"/>
      <c r="T59585" s="404"/>
    </row>
    <row r="59586" spans="12:20" ht="16.8">
      <c r="L59586" s="404"/>
      <c r="M59586" s="404"/>
      <c r="N59586" s="404"/>
      <c r="O59586" s="404"/>
      <c r="P59586" s="404"/>
      <c r="Q59586" s="404"/>
      <c r="R59586" s="404"/>
      <c r="S59586" s="404"/>
      <c r="T59586" s="404"/>
    </row>
    <row r="59587" spans="12:20" ht="16.8">
      <c r="L59587" s="404"/>
      <c r="M59587" s="404"/>
      <c r="N59587" s="404"/>
      <c r="O59587" s="404"/>
      <c r="P59587" s="404"/>
      <c r="Q59587" s="404"/>
      <c r="R59587" s="404"/>
      <c r="S59587" s="404"/>
      <c r="T59587" s="404"/>
    </row>
    <row r="59588" spans="12:20" ht="16.8">
      <c r="L59588" s="404"/>
      <c r="M59588" s="404"/>
      <c r="N59588" s="404"/>
      <c r="O59588" s="404"/>
      <c r="P59588" s="404"/>
      <c r="Q59588" s="404"/>
      <c r="R59588" s="404"/>
      <c r="S59588" s="404"/>
      <c r="T59588" s="404"/>
    </row>
    <row r="59589" spans="12:20" ht="16.8">
      <c r="L59589" s="404"/>
      <c r="M59589" s="404"/>
      <c r="N59589" s="404"/>
      <c r="O59589" s="404"/>
      <c r="P59589" s="404"/>
      <c r="Q59589" s="404"/>
      <c r="R59589" s="404"/>
      <c r="S59589" s="404"/>
      <c r="T59589" s="404"/>
    </row>
    <row r="59590" spans="12:20" ht="16.8">
      <c r="L59590" s="404"/>
      <c r="M59590" s="404"/>
      <c r="N59590" s="404"/>
      <c r="O59590" s="404"/>
      <c r="P59590" s="404"/>
      <c r="Q59590" s="404"/>
      <c r="R59590" s="404"/>
      <c r="S59590" s="404"/>
      <c r="T59590" s="404"/>
    </row>
    <row r="59591" spans="12:20" ht="16.8">
      <c r="L59591" s="404"/>
      <c r="M59591" s="404"/>
      <c r="N59591" s="404"/>
      <c r="O59591" s="404"/>
      <c r="P59591" s="404"/>
      <c r="Q59591" s="404"/>
      <c r="R59591" s="404"/>
      <c r="S59591" s="404"/>
      <c r="T59591" s="404"/>
    </row>
    <row r="59592" spans="12:20" ht="16.8">
      <c r="L59592" s="404"/>
      <c r="M59592" s="404"/>
      <c r="N59592" s="404"/>
      <c r="O59592" s="404"/>
      <c r="P59592" s="404"/>
      <c r="Q59592" s="404"/>
      <c r="R59592" s="404"/>
      <c r="S59592" s="404"/>
      <c r="T59592" s="404"/>
    </row>
    <row r="59593" spans="12:20" ht="16.8">
      <c r="L59593" s="404"/>
      <c r="M59593" s="404"/>
      <c r="N59593" s="404"/>
      <c r="O59593" s="404"/>
      <c r="P59593" s="404"/>
      <c r="Q59593" s="404"/>
      <c r="R59593" s="404"/>
      <c r="S59593" s="404"/>
      <c r="T59593" s="404"/>
    </row>
    <row r="59594" spans="12:20" ht="16.8">
      <c r="L59594" s="404"/>
      <c r="M59594" s="404"/>
      <c r="N59594" s="404"/>
      <c r="O59594" s="404"/>
      <c r="P59594" s="404"/>
      <c r="Q59594" s="404"/>
      <c r="R59594" s="404"/>
      <c r="S59594" s="404"/>
      <c r="T59594" s="404"/>
    </row>
    <row r="59595" spans="12:20" ht="16.8">
      <c r="L59595" s="404"/>
      <c r="M59595" s="404"/>
      <c r="N59595" s="404"/>
      <c r="O59595" s="404"/>
      <c r="P59595" s="404"/>
      <c r="Q59595" s="404"/>
      <c r="R59595" s="404"/>
      <c r="S59595" s="404"/>
      <c r="T59595" s="404"/>
    </row>
    <row r="59596" spans="12:20" ht="16.8">
      <c r="L59596" s="404"/>
      <c r="M59596" s="404"/>
      <c r="N59596" s="404"/>
      <c r="O59596" s="404"/>
      <c r="P59596" s="404"/>
      <c r="Q59596" s="404"/>
      <c r="R59596" s="404"/>
      <c r="S59596" s="404"/>
      <c r="T59596" s="404"/>
    </row>
    <row r="59597" spans="12:20" ht="16.8">
      <c r="L59597" s="404"/>
      <c r="M59597" s="404"/>
      <c r="N59597" s="404"/>
      <c r="O59597" s="404"/>
      <c r="P59597" s="404"/>
      <c r="Q59597" s="404"/>
      <c r="R59597" s="404"/>
      <c r="S59597" s="404"/>
      <c r="T59597" s="404"/>
    </row>
    <row r="59598" spans="12:20" ht="16.8">
      <c r="L59598" s="404"/>
      <c r="M59598" s="404"/>
      <c r="N59598" s="404"/>
      <c r="O59598" s="404"/>
      <c r="P59598" s="404"/>
      <c r="Q59598" s="404"/>
      <c r="R59598" s="404"/>
      <c r="S59598" s="404"/>
      <c r="T59598" s="404"/>
    </row>
    <row r="59599" spans="12:20" ht="16.8">
      <c r="L59599" s="404"/>
      <c r="M59599" s="404"/>
      <c r="N59599" s="404"/>
      <c r="O59599" s="404"/>
      <c r="P59599" s="404"/>
      <c r="Q59599" s="404"/>
      <c r="R59599" s="404"/>
      <c r="S59599" s="404"/>
      <c r="T59599" s="404"/>
    </row>
    <row r="59600" spans="12:20" ht="16.8">
      <c r="L59600" s="404"/>
      <c r="M59600" s="404"/>
      <c r="N59600" s="404"/>
      <c r="O59600" s="404"/>
      <c r="P59600" s="404"/>
      <c r="Q59600" s="404"/>
      <c r="R59600" s="404"/>
      <c r="S59600" s="404"/>
      <c r="T59600" s="404"/>
    </row>
    <row r="59601" spans="12:20" ht="16.8">
      <c r="L59601" s="404"/>
      <c r="M59601" s="404"/>
      <c r="N59601" s="404"/>
      <c r="O59601" s="404"/>
      <c r="P59601" s="404"/>
      <c r="Q59601" s="404"/>
      <c r="R59601" s="404"/>
      <c r="S59601" s="404"/>
      <c r="T59601" s="404"/>
    </row>
    <row r="59602" spans="12:20" ht="16.8">
      <c r="L59602" s="404"/>
      <c r="M59602" s="404"/>
      <c r="N59602" s="404"/>
      <c r="O59602" s="404"/>
      <c r="P59602" s="404"/>
      <c r="Q59602" s="404"/>
      <c r="R59602" s="404"/>
      <c r="S59602" s="404"/>
      <c r="T59602" s="404"/>
    </row>
    <row r="59603" spans="12:20" ht="16.8">
      <c r="L59603" s="404"/>
      <c r="M59603" s="404"/>
      <c r="N59603" s="404"/>
      <c r="O59603" s="404"/>
      <c r="P59603" s="404"/>
      <c r="Q59603" s="404"/>
      <c r="R59603" s="404"/>
      <c r="S59603" s="404"/>
      <c r="T59603" s="404"/>
    </row>
    <row r="59604" spans="12:20" ht="16.8">
      <c r="L59604" s="404"/>
      <c r="M59604" s="404"/>
      <c r="N59604" s="404"/>
      <c r="O59604" s="404"/>
      <c r="P59604" s="404"/>
      <c r="Q59604" s="404"/>
      <c r="R59604" s="404"/>
      <c r="S59604" s="404"/>
      <c r="T59604" s="404"/>
    </row>
    <row r="59605" spans="12:20" ht="16.8">
      <c r="L59605" s="404"/>
      <c r="M59605" s="404"/>
      <c r="N59605" s="404"/>
      <c r="O59605" s="404"/>
      <c r="P59605" s="404"/>
      <c r="Q59605" s="404"/>
      <c r="R59605" s="404"/>
      <c r="S59605" s="404"/>
      <c r="T59605" s="404"/>
    </row>
    <row r="59606" spans="12:20" ht="16.8">
      <c r="L59606" s="404"/>
      <c r="M59606" s="404"/>
      <c r="N59606" s="404"/>
      <c r="O59606" s="404"/>
      <c r="P59606" s="404"/>
      <c r="Q59606" s="404"/>
      <c r="R59606" s="404"/>
      <c r="S59606" s="404"/>
      <c r="T59606" s="404"/>
    </row>
    <row r="59607" spans="12:20" ht="16.8">
      <c r="L59607" s="404"/>
      <c r="M59607" s="404"/>
      <c r="N59607" s="404"/>
      <c r="O59607" s="404"/>
      <c r="P59607" s="404"/>
      <c r="Q59607" s="404"/>
      <c r="R59607" s="404"/>
      <c r="S59607" s="404"/>
      <c r="T59607" s="404"/>
    </row>
    <row r="59608" spans="12:20" ht="16.8">
      <c r="L59608" s="404"/>
      <c r="M59608" s="404"/>
      <c r="N59608" s="404"/>
      <c r="O59608" s="404"/>
      <c r="P59608" s="404"/>
      <c r="Q59608" s="404"/>
      <c r="R59608" s="404"/>
      <c r="S59608" s="404"/>
      <c r="T59608" s="404"/>
    </row>
    <row r="59609" spans="12:20" ht="16.8">
      <c r="L59609" s="404"/>
      <c r="M59609" s="404"/>
      <c r="N59609" s="404"/>
      <c r="O59609" s="404"/>
      <c r="P59609" s="404"/>
      <c r="Q59609" s="404"/>
      <c r="R59609" s="404"/>
      <c r="S59609" s="404"/>
      <c r="T59609" s="404"/>
    </row>
    <row r="59610" spans="12:20" ht="16.8">
      <c r="L59610" s="404"/>
      <c r="M59610" s="404"/>
      <c r="N59610" s="404"/>
      <c r="O59610" s="404"/>
      <c r="P59610" s="404"/>
      <c r="Q59610" s="404"/>
      <c r="R59610" s="404"/>
      <c r="S59610" s="404"/>
      <c r="T59610" s="404"/>
    </row>
    <row r="59611" spans="12:20" ht="16.8">
      <c r="L59611" s="404"/>
      <c r="M59611" s="404"/>
      <c r="N59611" s="404"/>
      <c r="O59611" s="404"/>
      <c r="P59611" s="404"/>
      <c r="Q59611" s="404"/>
      <c r="R59611" s="404"/>
      <c r="S59611" s="404"/>
      <c r="T59611" s="404"/>
    </row>
    <row r="59612" spans="12:20" ht="16.8">
      <c r="L59612" s="404"/>
      <c r="M59612" s="404"/>
      <c r="N59612" s="404"/>
      <c r="O59612" s="404"/>
      <c r="P59612" s="404"/>
      <c r="Q59612" s="404"/>
      <c r="R59612" s="404"/>
      <c r="S59612" s="404"/>
      <c r="T59612" s="404"/>
    </row>
    <row r="59613" spans="12:20" ht="16.8">
      <c r="L59613" s="404"/>
      <c r="M59613" s="404"/>
      <c r="N59613" s="404"/>
      <c r="O59613" s="404"/>
      <c r="P59613" s="404"/>
      <c r="Q59613" s="404"/>
      <c r="R59613" s="404"/>
      <c r="S59613" s="404"/>
      <c r="T59613" s="404"/>
    </row>
    <row r="59614" spans="12:20" ht="16.8">
      <c r="L59614" s="404"/>
      <c r="M59614" s="404"/>
      <c r="N59614" s="404"/>
      <c r="O59614" s="404"/>
      <c r="P59614" s="404"/>
      <c r="Q59614" s="404"/>
      <c r="R59614" s="404"/>
      <c r="S59614" s="404"/>
      <c r="T59614" s="404"/>
    </row>
    <row r="59615" spans="12:20" ht="16.8">
      <c r="L59615" s="404"/>
      <c r="M59615" s="404"/>
      <c r="N59615" s="404"/>
      <c r="O59615" s="404"/>
      <c r="P59615" s="404"/>
      <c r="Q59615" s="404"/>
      <c r="R59615" s="404"/>
      <c r="S59615" s="404"/>
      <c r="T59615" s="404"/>
    </row>
    <row r="59616" spans="12:20" ht="16.8">
      <c r="L59616" s="404"/>
      <c r="M59616" s="404"/>
      <c r="N59616" s="404"/>
      <c r="O59616" s="404"/>
      <c r="P59616" s="404"/>
      <c r="Q59616" s="404"/>
      <c r="R59616" s="404"/>
      <c r="S59616" s="404"/>
      <c r="T59616" s="404"/>
    </row>
    <row r="59617" spans="12:20" ht="16.8">
      <c r="L59617" s="404"/>
      <c r="M59617" s="404"/>
      <c r="N59617" s="404"/>
      <c r="O59617" s="404"/>
      <c r="P59617" s="404"/>
      <c r="Q59617" s="404"/>
      <c r="R59617" s="404"/>
      <c r="S59617" s="404"/>
      <c r="T59617" s="404"/>
    </row>
    <row r="59618" spans="12:20" ht="16.8">
      <c r="L59618" s="404"/>
      <c r="M59618" s="404"/>
      <c r="N59618" s="404"/>
      <c r="O59618" s="404"/>
      <c r="P59618" s="404"/>
      <c r="Q59618" s="404"/>
      <c r="R59618" s="404"/>
      <c r="S59618" s="404"/>
      <c r="T59618" s="404"/>
    </row>
    <row r="59619" spans="12:20" ht="16.8">
      <c r="L59619" s="404"/>
      <c r="M59619" s="404"/>
      <c r="N59619" s="404"/>
      <c r="O59619" s="404"/>
      <c r="P59619" s="404"/>
      <c r="Q59619" s="404"/>
      <c r="R59619" s="404"/>
      <c r="S59619" s="404"/>
      <c r="T59619" s="404"/>
    </row>
    <row r="59620" spans="12:20" ht="16.8">
      <c r="L59620" s="404"/>
      <c r="M59620" s="404"/>
      <c r="N59620" s="404"/>
      <c r="O59620" s="404"/>
      <c r="P59620" s="404"/>
      <c r="Q59620" s="404"/>
      <c r="R59620" s="404"/>
      <c r="S59620" s="404"/>
      <c r="T59620" s="404"/>
    </row>
    <row r="59621" spans="12:20" ht="16.8">
      <c r="L59621" s="404"/>
      <c r="M59621" s="404"/>
      <c r="N59621" s="404"/>
      <c r="O59621" s="404"/>
      <c r="P59621" s="404"/>
      <c r="Q59621" s="404"/>
      <c r="R59621" s="404"/>
      <c r="S59621" s="404"/>
      <c r="T59621" s="404"/>
    </row>
    <row r="59622" spans="12:20" ht="16.8">
      <c r="L59622" s="404"/>
      <c r="M59622" s="404"/>
      <c r="N59622" s="404"/>
      <c r="O59622" s="404"/>
      <c r="P59622" s="404"/>
      <c r="Q59622" s="404"/>
      <c r="R59622" s="404"/>
      <c r="S59622" s="404"/>
      <c r="T59622" s="404"/>
    </row>
    <row r="59623" spans="12:20" ht="16.8">
      <c r="L59623" s="404"/>
      <c r="M59623" s="404"/>
      <c r="N59623" s="404"/>
      <c r="O59623" s="404"/>
      <c r="P59623" s="404"/>
      <c r="Q59623" s="404"/>
      <c r="R59623" s="404"/>
      <c r="S59623" s="404"/>
      <c r="T59623" s="404"/>
    </row>
    <row r="59624" spans="12:20" ht="16.8">
      <c r="L59624" s="404"/>
      <c r="M59624" s="404"/>
      <c r="N59624" s="404"/>
      <c r="O59624" s="404"/>
      <c r="P59624" s="404"/>
      <c r="Q59624" s="404"/>
      <c r="R59624" s="404"/>
      <c r="S59624" s="404"/>
      <c r="T59624" s="404"/>
    </row>
    <row r="59625" spans="12:20" ht="16.8">
      <c r="L59625" s="404"/>
      <c r="M59625" s="404"/>
      <c r="N59625" s="404"/>
      <c r="O59625" s="404"/>
      <c r="P59625" s="404"/>
      <c r="Q59625" s="404"/>
      <c r="R59625" s="404"/>
      <c r="S59625" s="404"/>
      <c r="T59625" s="404"/>
    </row>
    <row r="59626" spans="12:20" ht="16.8">
      <c r="L59626" s="404"/>
      <c r="M59626" s="404"/>
      <c r="N59626" s="404"/>
      <c r="O59626" s="404"/>
      <c r="P59626" s="404"/>
      <c r="Q59626" s="404"/>
      <c r="R59626" s="404"/>
      <c r="S59626" s="404"/>
      <c r="T59626" s="404"/>
    </row>
    <row r="59627" spans="12:20" ht="16.8">
      <c r="L59627" s="404"/>
      <c r="M59627" s="404"/>
      <c r="N59627" s="404"/>
      <c r="O59627" s="404"/>
      <c r="P59627" s="404"/>
      <c r="Q59627" s="404"/>
      <c r="R59627" s="404"/>
      <c r="S59627" s="404"/>
      <c r="T59627" s="404"/>
    </row>
    <row r="59628" spans="12:20" ht="16.8">
      <c r="L59628" s="404"/>
      <c r="M59628" s="404"/>
      <c r="N59628" s="404"/>
      <c r="O59628" s="404"/>
      <c r="P59628" s="404"/>
      <c r="Q59628" s="404"/>
      <c r="R59628" s="404"/>
      <c r="S59628" s="404"/>
      <c r="T59628" s="404"/>
    </row>
    <row r="59629" spans="12:20" ht="16.8">
      <c r="L59629" s="404"/>
      <c r="M59629" s="404"/>
      <c r="N59629" s="404"/>
      <c r="O59629" s="404"/>
      <c r="P59629" s="404"/>
      <c r="Q59629" s="404"/>
      <c r="R59629" s="404"/>
      <c r="S59629" s="404"/>
      <c r="T59629" s="404"/>
    </row>
    <row r="59630" spans="12:20" ht="16.8">
      <c r="L59630" s="404"/>
      <c r="M59630" s="404"/>
      <c r="N59630" s="404"/>
      <c r="O59630" s="404"/>
      <c r="P59630" s="404"/>
      <c r="Q59630" s="404"/>
      <c r="R59630" s="404"/>
      <c r="S59630" s="404"/>
      <c r="T59630" s="404"/>
    </row>
    <row r="59631" spans="12:20" ht="16.8">
      <c r="L59631" s="404"/>
      <c r="M59631" s="404"/>
      <c r="N59631" s="404"/>
      <c r="O59631" s="404"/>
      <c r="P59631" s="404"/>
      <c r="Q59631" s="404"/>
      <c r="R59631" s="404"/>
      <c r="S59631" s="404"/>
      <c r="T59631" s="404"/>
    </row>
    <row r="59632" spans="12:20" ht="16.8">
      <c r="L59632" s="404"/>
      <c r="M59632" s="404"/>
      <c r="N59632" s="404"/>
      <c r="O59632" s="404"/>
      <c r="P59632" s="404"/>
      <c r="Q59632" s="404"/>
      <c r="R59632" s="404"/>
      <c r="S59632" s="404"/>
      <c r="T59632" s="404"/>
    </row>
    <row r="59633" spans="12:20" ht="16.8">
      <c r="L59633" s="404"/>
      <c r="M59633" s="404"/>
      <c r="N59633" s="404"/>
      <c r="O59633" s="404"/>
      <c r="P59633" s="404"/>
      <c r="Q59633" s="404"/>
      <c r="R59633" s="404"/>
      <c r="S59633" s="404"/>
      <c r="T59633" s="404"/>
    </row>
    <row r="59634" spans="12:20" ht="16.8">
      <c r="L59634" s="404"/>
      <c r="M59634" s="404"/>
      <c r="N59634" s="404"/>
      <c r="O59634" s="404"/>
      <c r="P59634" s="404"/>
      <c r="Q59634" s="404"/>
      <c r="R59634" s="404"/>
      <c r="S59634" s="404"/>
      <c r="T59634" s="404"/>
    </row>
    <row r="59635" spans="12:20" ht="16.8">
      <c r="L59635" s="404"/>
      <c r="M59635" s="404"/>
      <c r="N59635" s="404"/>
      <c r="O59635" s="404"/>
      <c r="P59635" s="404"/>
      <c r="Q59635" s="404"/>
      <c r="R59635" s="404"/>
      <c r="S59635" s="404"/>
      <c r="T59635" s="404"/>
    </row>
    <row r="59636" spans="12:20" ht="16.8">
      <c r="L59636" s="404"/>
      <c r="M59636" s="404"/>
      <c r="N59636" s="404"/>
      <c r="O59636" s="404"/>
      <c r="P59636" s="404"/>
      <c r="Q59636" s="404"/>
      <c r="R59636" s="404"/>
      <c r="S59636" s="404"/>
      <c r="T59636" s="404"/>
    </row>
    <row r="59637" spans="12:20" ht="16.8">
      <c r="L59637" s="404"/>
      <c r="M59637" s="404"/>
      <c r="N59637" s="404"/>
      <c r="O59637" s="404"/>
      <c r="P59637" s="404"/>
      <c r="Q59637" s="404"/>
      <c r="R59637" s="404"/>
      <c r="S59637" s="404"/>
      <c r="T59637" s="404"/>
    </row>
    <row r="59638" spans="12:20" ht="16.8">
      <c r="L59638" s="404"/>
      <c r="M59638" s="404"/>
      <c r="N59638" s="404"/>
      <c r="O59638" s="404"/>
      <c r="P59638" s="404"/>
      <c r="Q59638" s="404"/>
      <c r="R59638" s="404"/>
      <c r="S59638" s="404"/>
      <c r="T59638" s="404"/>
    </row>
    <row r="59639" spans="12:20" ht="16.8">
      <c r="L59639" s="404"/>
      <c r="M59639" s="404"/>
      <c r="N59639" s="404"/>
      <c r="O59639" s="404"/>
      <c r="P59639" s="404"/>
      <c r="Q59639" s="404"/>
      <c r="R59639" s="404"/>
      <c r="S59639" s="404"/>
      <c r="T59639" s="404"/>
    </row>
    <row r="59640" spans="12:20" ht="16.8">
      <c r="L59640" s="404"/>
      <c r="M59640" s="404"/>
      <c r="N59640" s="404"/>
      <c r="O59640" s="404"/>
      <c r="P59640" s="404"/>
      <c r="Q59640" s="404"/>
      <c r="R59640" s="404"/>
      <c r="S59640" s="404"/>
      <c r="T59640" s="404"/>
    </row>
    <row r="59641" spans="12:20" ht="16.8">
      <c r="L59641" s="404"/>
      <c r="M59641" s="404"/>
      <c r="N59641" s="404"/>
      <c r="O59641" s="404"/>
      <c r="P59641" s="404"/>
      <c r="Q59641" s="404"/>
      <c r="R59641" s="404"/>
      <c r="S59641" s="404"/>
      <c r="T59641" s="404"/>
    </row>
    <row r="59642" spans="12:20" ht="16.8">
      <c r="L59642" s="404"/>
      <c r="M59642" s="404"/>
      <c r="N59642" s="404"/>
      <c r="O59642" s="404"/>
      <c r="P59642" s="404"/>
      <c r="Q59642" s="404"/>
      <c r="R59642" s="404"/>
      <c r="S59642" s="404"/>
      <c r="T59642" s="404"/>
    </row>
    <row r="59643" spans="12:20" ht="16.8">
      <c r="L59643" s="404"/>
      <c r="M59643" s="404"/>
      <c r="N59643" s="404"/>
      <c r="O59643" s="404"/>
      <c r="P59643" s="404"/>
      <c r="Q59643" s="404"/>
      <c r="R59643" s="404"/>
      <c r="S59643" s="404"/>
      <c r="T59643" s="404"/>
    </row>
    <row r="59644" spans="12:20" ht="16.8">
      <c r="L59644" s="404"/>
      <c r="M59644" s="404"/>
      <c r="N59644" s="404"/>
      <c r="O59644" s="404"/>
      <c r="P59644" s="404"/>
      <c r="Q59644" s="404"/>
      <c r="R59644" s="404"/>
      <c r="S59644" s="404"/>
      <c r="T59644" s="404"/>
    </row>
    <row r="59645" spans="12:20" ht="16.8">
      <c r="L59645" s="404"/>
      <c r="M59645" s="404"/>
      <c r="N59645" s="404"/>
      <c r="O59645" s="404"/>
      <c r="P59645" s="404"/>
      <c r="Q59645" s="404"/>
      <c r="R59645" s="404"/>
      <c r="S59645" s="404"/>
      <c r="T59645" s="404"/>
    </row>
    <row r="59646" spans="12:20" ht="16.8">
      <c r="L59646" s="404"/>
      <c r="M59646" s="404"/>
      <c r="N59646" s="404"/>
      <c r="O59646" s="404"/>
      <c r="P59646" s="404"/>
      <c r="Q59646" s="404"/>
      <c r="R59646" s="404"/>
      <c r="S59646" s="404"/>
      <c r="T59646" s="404"/>
    </row>
    <row r="59647" spans="12:20" ht="16.8">
      <c r="L59647" s="404"/>
      <c r="M59647" s="404"/>
      <c r="N59647" s="404"/>
      <c r="O59647" s="404"/>
      <c r="P59647" s="404"/>
      <c r="Q59647" s="404"/>
      <c r="R59647" s="404"/>
      <c r="S59647" s="404"/>
      <c r="T59647" s="404"/>
    </row>
    <row r="59648" spans="12:20" ht="16.8">
      <c r="L59648" s="404"/>
      <c r="M59648" s="404"/>
      <c r="N59648" s="404"/>
      <c r="O59648" s="404"/>
      <c r="P59648" s="404"/>
      <c r="Q59648" s="404"/>
      <c r="R59648" s="404"/>
      <c r="S59648" s="404"/>
      <c r="T59648" s="404"/>
    </row>
    <row r="59649" spans="12:20" ht="16.8">
      <c r="L59649" s="404"/>
      <c r="M59649" s="404"/>
      <c r="N59649" s="404"/>
      <c r="O59649" s="404"/>
      <c r="P59649" s="404"/>
      <c r="Q59649" s="404"/>
      <c r="R59649" s="404"/>
      <c r="S59649" s="404"/>
      <c r="T59649" s="404"/>
    </row>
    <row r="59650" spans="12:20" ht="16.8">
      <c r="L59650" s="404"/>
      <c r="M59650" s="404"/>
      <c r="N59650" s="404"/>
      <c r="O59650" s="404"/>
      <c r="P59650" s="404"/>
      <c r="Q59650" s="404"/>
      <c r="R59650" s="404"/>
      <c r="S59650" s="404"/>
      <c r="T59650" s="404"/>
    </row>
    <row r="59651" spans="12:20" ht="16.8">
      <c r="L59651" s="404"/>
      <c r="M59651" s="404"/>
      <c r="N59651" s="404"/>
      <c r="O59651" s="404"/>
      <c r="P59651" s="404"/>
      <c r="Q59651" s="404"/>
      <c r="R59651" s="404"/>
      <c r="S59651" s="404"/>
      <c r="T59651" s="404"/>
    </row>
    <row r="59652" spans="12:20" ht="16.8">
      <c r="L59652" s="404"/>
      <c r="M59652" s="404"/>
      <c r="N59652" s="404"/>
      <c r="O59652" s="404"/>
      <c r="P59652" s="404"/>
      <c r="Q59652" s="404"/>
      <c r="R59652" s="404"/>
      <c r="S59652" s="404"/>
      <c r="T59652" s="404"/>
    </row>
    <row r="59653" spans="12:20" ht="16.8">
      <c r="L59653" s="404"/>
      <c r="M59653" s="404"/>
      <c r="N59653" s="404"/>
      <c r="O59653" s="404"/>
      <c r="P59653" s="404"/>
      <c r="Q59653" s="404"/>
      <c r="R59653" s="404"/>
      <c r="S59653" s="404"/>
      <c r="T59653" s="404"/>
    </row>
    <row r="59654" spans="12:20" ht="16.8">
      <c r="L59654" s="404"/>
      <c r="M59654" s="404"/>
      <c r="N59654" s="404"/>
      <c r="O59654" s="404"/>
      <c r="P59654" s="404"/>
      <c r="Q59654" s="404"/>
      <c r="R59654" s="404"/>
      <c r="S59654" s="404"/>
      <c r="T59654" s="404"/>
    </row>
    <row r="59655" spans="12:20" ht="16.8">
      <c r="L59655" s="404"/>
      <c r="M59655" s="404"/>
      <c r="N59655" s="404"/>
      <c r="O59655" s="404"/>
      <c r="P59655" s="404"/>
      <c r="Q59655" s="404"/>
      <c r="R59655" s="404"/>
      <c r="S59655" s="404"/>
      <c r="T59655" s="404"/>
    </row>
    <row r="59656" spans="12:20" ht="16.8">
      <c r="L59656" s="404"/>
      <c r="M59656" s="404"/>
      <c r="N59656" s="404"/>
      <c r="O59656" s="404"/>
      <c r="P59656" s="404"/>
      <c r="Q59656" s="404"/>
      <c r="R59656" s="404"/>
      <c r="S59656" s="404"/>
      <c r="T59656" s="404"/>
    </row>
    <row r="59657" spans="12:20" ht="16.8">
      <c r="L59657" s="404"/>
      <c r="M59657" s="404"/>
      <c r="N59657" s="404"/>
      <c r="O59657" s="404"/>
      <c r="P59657" s="404"/>
      <c r="Q59657" s="404"/>
      <c r="R59657" s="404"/>
      <c r="S59657" s="404"/>
      <c r="T59657" s="404"/>
    </row>
    <row r="59658" spans="12:20" ht="16.8">
      <c r="L59658" s="404"/>
      <c r="M59658" s="404"/>
      <c r="N59658" s="404"/>
      <c r="O59658" s="404"/>
      <c r="P59658" s="404"/>
      <c r="Q59658" s="404"/>
      <c r="R59658" s="404"/>
      <c r="S59658" s="404"/>
      <c r="T59658" s="404"/>
    </row>
    <row r="59659" spans="12:20" ht="16.8">
      <c r="L59659" s="404"/>
      <c r="M59659" s="404"/>
      <c r="N59659" s="404"/>
      <c r="O59659" s="404"/>
      <c r="P59659" s="404"/>
      <c r="Q59659" s="404"/>
      <c r="R59659" s="404"/>
      <c r="S59659" s="404"/>
      <c r="T59659" s="404"/>
    </row>
    <row r="59660" spans="12:20" ht="16.8">
      <c r="L59660" s="404"/>
      <c r="M59660" s="404"/>
      <c r="N59660" s="404"/>
      <c r="O59660" s="404"/>
      <c r="P59660" s="404"/>
      <c r="Q59660" s="404"/>
      <c r="R59660" s="404"/>
      <c r="S59660" s="404"/>
      <c r="T59660" s="404"/>
    </row>
    <row r="59661" spans="12:20" ht="16.8">
      <c r="L59661" s="404"/>
      <c r="M59661" s="404"/>
      <c r="N59661" s="404"/>
      <c r="O59661" s="404"/>
      <c r="P59661" s="404"/>
      <c r="Q59661" s="404"/>
      <c r="R59661" s="404"/>
      <c r="S59661" s="404"/>
      <c r="T59661" s="404"/>
    </row>
    <row r="59662" spans="12:20" ht="16.8">
      <c r="L59662" s="404"/>
      <c r="M59662" s="404"/>
      <c r="N59662" s="404"/>
      <c r="O59662" s="404"/>
      <c r="P59662" s="404"/>
      <c r="Q59662" s="404"/>
      <c r="R59662" s="404"/>
      <c r="S59662" s="404"/>
      <c r="T59662" s="404"/>
    </row>
    <row r="59663" spans="12:20" ht="16.8">
      <c r="L59663" s="404"/>
      <c r="M59663" s="404"/>
      <c r="N59663" s="404"/>
      <c r="O59663" s="404"/>
      <c r="P59663" s="404"/>
      <c r="Q59663" s="404"/>
      <c r="R59663" s="404"/>
      <c r="S59663" s="404"/>
      <c r="T59663" s="404"/>
    </row>
    <row r="59664" spans="12:20" ht="16.8">
      <c r="L59664" s="404"/>
      <c r="M59664" s="404"/>
      <c r="N59664" s="404"/>
      <c r="O59664" s="404"/>
      <c r="P59664" s="404"/>
      <c r="Q59664" s="404"/>
      <c r="R59664" s="404"/>
      <c r="S59664" s="404"/>
      <c r="T59664" s="404"/>
    </row>
    <row r="59665" spans="12:20" ht="16.8">
      <c r="L59665" s="404"/>
      <c r="M59665" s="404"/>
      <c r="N59665" s="404"/>
      <c r="O59665" s="404"/>
      <c r="P59665" s="404"/>
      <c r="Q59665" s="404"/>
      <c r="R59665" s="404"/>
      <c r="S59665" s="404"/>
      <c r="T59665" s="404"/>
    </row>
    <row r="59666" spans="12:20" ht="16.8">
      <c r="L59666" s="404"/>
      <c r="M59666" s="404"/>
      <c r="N59666" s="404"/>
      <c r="O59666" s="404"/>
      <c r="P59666" s="404"/>
      <c r="Q59666" s="404"/>
      <c r="R59666" s="404"/>
      <c r="S59666" s="404"/>
      <c r="T59666" s="404"/>
    </row>
    <row r="59667" spans="12:20" ht="16.8">
      <c r="L59667" s="404"/>
      <c r="M59667" s="404"/>
      <c r="N59667" s="404"/>
      <c r="O59667" s="404"/>
      <c r="P59667" s="404"/>
      <c r="Q59667" s="404"/>
      <c r="R59667" s="404"/>
      <c r="S59667" s="404"/>
      <c r="T59667" s="404"/>
    </row>
    <row r="59668" spans="12:20" ht="16.8">
      <c r="L59668" s="404"/>
      <c r="M59668" s="404"/>
      <c r="N59668" s="404"/>
      <c r="O59668" s="404"/>
      <c r="P59668" s="404"/>
      <c r="Q59668" s="404"/>
      <c r="R59668" s="404"/>
      <c r="S59668" s="404"/>
      <c r="T59668" s="404"/>
    </row>
    <row r="59669" spans="12:20" ht="16.8">
      <c r="L59669" s="404"/>
      <c r="M59669" s="404"/>
      <c r="N59669" s="404"/>
      <c r="O59669" s="404"/>
      <c r="P59669" s="404"/>
      <c r="Q59669" s="404"/>
      <c r="R59669" s="404"/>
      <c r="S59669" s="404"/>
      <c r="T59669" s="404"/>
    </row>
    <row r="59670" spans="12:20" ht="16.8">
      <c r="L59670" s="404"/>
      <c r="M59670" s="404"/>
      <c r="N59670" s="404"/>
      <c r="O59670" s="404"/>
      <c r="P59670" s="404"/>
      <c r="Q59670" s="404"/>
      <c r="R59670" s="404"/>
      <c r="S59670" s="404"/>
      <c r="T59670" s="404"/>
    </row>
    <row r="59671" spans="12:20" ht="16.8">
      <c r="L59671" s="404"/>
      <c r="M59671" s="404"/>
      <c r="N59671" s="404"/>
      <c r="O59671" s="404"/>
      <c r="P59671" s="404"/>
      <c r="Q59671" s="404"/>
      <c r="R59671" s="404"/>
      <c r="S59671" s="404"/>
      <c r="T59671" s="404"/>
    </row>
    <row r="59672" spans="12:20" ht="16.8">
      <c r="L59672" s="404"/>
      <c r="M59672" s="404"/>
      <c r="N59672" s="404"/>
      <c r="O59672" s="404"/>
      <c r="P59672" s="404"/>
      <c r="Q59672" s="404"/>
      <c r="R59672" s="404"/>
      <c r="S59672" s="404"/>
      <c r="T59672" s="404"/>
    </row>
    <row r="59673" spans="12:20" ht="16.8">
      <c r="L59673" s="404"/>
      <c r="M59673" s="404"/>
      <c r="N59673" s="404"/>
      <c r="O59673" s="404"/>
      <c r="P59673" s="404"/>
      <c r="Q59673" s="404"/>
      <c r="R59673" s="404"/>
      <c r="S59673" s="404"/>
      <c r="T59673" s="404"/>
    </row>
    <row r="59674" spans="12:20" ht="16.8">
      <c r="L59674" s="404"/>
      <c r="M59674" s="404"/>
      <c r="N59674" s="404"/>
      <c r="O59674" s="404"/>
      <c r="P59674" s="404"/>
      <c r="Q59674" s="404"/>
      <c r="R59674" s="404"/>
      <c r="S59674" s="404"/>
      <c r="T59674" s="404"/>
    </row>
    <row r="59675" spans="12:20" ht="16.8">
      <c r="L59675" s="404"/>
      <c r="M59675" s="404"/>
      <c r="N59675" s="404"/>
      <c r="O59675" s="404"/>
      <c r="P59675" s="404"/>
      <c r="Q59675" s="404"/>
      <c r="R59675" s="404"/>
      <c r="S59675" s="404"/>
      <c r="T59675" s="404"/>
    </row>
    <row r="59676" spans="12:20" ht="16.8">
      <c r="L59676" s="404"/>
      <c r="M59676" s="404"/>
      <c r="N59676" s="404"/>
      <c r="O59676" s="404"/>
      <c r="P59676" s="404"/>
      <c r="Q59676" s="404"/>
      <c r="R59676" s="404"/>
      <c r="S59676" s="404"/>
      <c r="T59676" s="404"/>
    </row>
    <row r="59677" spans="12:20" ht="16.8">
      <c r="L59677" s="404"/>
      <c r="M59677" s="404"/>
      <c r="N59677" s="404"/>
      <c r="O59677" s="404"/>
      <c r="P59677" s="404"/>
      <c r="Q59677" s="404"/>
      <c r="R59677" s="404"/>
      <c r="S59677" s="404"/>
      <c r="T59677" s="404"/>
    </row>
    <row r="59678" spans="12:20" ht="16.8">
      <c r="L59678" s="404"/>
      <c r="M59678" s="404"/>
      <c r="N59678" s="404"/>
      <c r="O59678" s="404"/>
      <c r="P59678" s="404"/>
      <c r="Q59678" s="404"/>
      <c r="R59678" s="404"/>
      <c r="S59678" s="404"/>
      <c r="T59678" s="404"/>
    </row>
    <row r="59679" spans="12:20" ht="16.8">
      <c r="L59679" s="404"/>
      <c r="M59679" s="404"/>
      <c r="N59679" s="404"/>
      <c r="O59679" s="404"/>
      <c r="P59679" s="404"/>
      <c r="Q59679" s="404"/>
      <c r="R59679" s="404"/>
      <c r="S59679" s="404"/>
      <c r="T59679" s="404"/>
    </row>
    <row r="59680" spans="12:20" ht="16.8">
      <c r="L59680" s="404"/>
      <c r="M59680" s="404"/>
      <c r="N59680" s="404"/>
      <c r="O59680" s="404"/>
      <c r="P59680" s="404"/>
      <c r="Q59680" s="404"/>
      <c r="R59680" s="404"/>
      <c r="S59680" s="404"/>
      <c r="T59680" s="404"/>
    </row>
    <row r="59681" spans="12:20" ht="16.8">
      <c r="L59681" s="404"/>
      <c r="M59681" s="404"/>
      <c r="N59681" s="404"/>
      <c r="O59681" s="404"/>
      <c r="P59681" s="404"/>
      <c r="Q59681" s="404"/>
      <c r="R59681" s="404"/>
      <c r="S59681" s="404"/>
      <c r="T59681" s="404"/>
    </row>
    <row r="59682" spans="12:20" ht="16.8">
      <c r="L59682" s="404"/>
      <c r="M59682" s="404"/>
      <c r="N59682" s="404"/>
      <c r="O59682" s="404"/>
      <c r="P59682" s="404"/>
      <c r="Q59682" s="404"/>
      <c r="R59682" s="404"/>
      <c r="S59682" s="404"/>
      <c r="T59682" s="404"/>
    </row>
    <row r="59683" spans="12:20" ht="16.8">
      <c r="L59683" s="404"/>
      <c r="M59683" s="404"/>
      <c r="N59683" s="404"/>
      <c r="O59683" s="404"/>
      <c r="P59683" s="404"/>
      <c r="Q59683" s="404"/>
      <c r="R59683" s="404"/>
      <c r="S59683" s="404"/>
      <c r="T59683" s="404"/>
    </row>
    <row r="59684" spans="12:20" ht="16.8">
      <c r="L59684" s="404"/>
      <c r="M59684" s="404"/>
      <c r="N59684" s="404"/>
      <c r="O59684" s="404"/>
      <c r="P59684" s="404"/>
      <c r="Q59684" s="404"/>
      <c r="R59684" s="404"/>
      <c r="S59684" s="404"/>
      <c r="T59684" s="404"/>
    </row>
    <row r="59685" spans="12:20" ht="16.8">
      <c r="L59685" s="404"/>
      <c r="M59685" s="404"/>
      <c r="N59685" s="404"/>
      <c r="O59685" s="404"/>
      <c r="P59685" s="404"/>
      <c r="Q59685" s="404"/>
      <c r="R59685" s="404"/>
      <c r="S59685" s="404"/>
      <c r="T59685" s="404"/>
    </row>
    <row r="59686" spans="12:20" ht="16.8">
      <c r="L59686" s="404"/>
      <c r="M59686" s="404"/>
      <c r="N59686" s="404"/>
      <c r="O59686" s="404"/>
      <c r="P59686" s="404"/>
      <c r="Q59686" s="404"/>
      <c r="R59686" s="404"/>
      <c r="S59686" s="404"/>
      <c r="T59686" s="404"/>
    </row>
    <row r="59687" spans="12:20" ht="16.8">
      <c r="L59687" s="404"/>
      <c r="M59687" s="404"/>
      <c r="N59687" s="404"/>
      <c r="O59687" s="404"/>
      <c r="P59687" s="404"/>
      <c r="Q59687" s="404"/>
      <c r="R59687" s="404"/>
      <c r="S59687" s="404"/>
      <c r="T59687" s="404"/>
    </row>
    <row r="59688" spans="12:20" ht="16.8">
      <c r="L59688" s="404"/>
      <c r="M59688" s="404"/>
      <c r="N59688" s="404"/>
      <c r="O59688" s="404"/>
      <c r="P59688" s="404"/>
      <c r="Q59688" s="404"/>
      <c r="R59688" s="404"/>
      <c r="S59688" s="404"/>
      <c r="T59688" s="404"/>
    </row>
    <row r="59689" spans="12:20" ht="16.8">
      <c r="L59689" s="404"/>
      <c r="M59689" s="404"/>
      <c r="N59689" s="404"/>
      <c r="O59689" s="404"/>
      <c r="P59689" s="404"/>
      <c r="Q59689" s="404"/>
      <c r="R59689" s="404"/>
      <c r="S59689" s="404"/>
      <c r="T59689" s="404"/>
    </row>
    <row r="59690" spans="12:20" ht="16.8">
      <c r="L59690" s="404"/>
      <c r="M59690" s="404"/>
      <c r="N59690" s="404"/>
      <c r="O59690" s="404"/>
      <c r="P59690" s="404"/>
      <c r="Q59690" s="404"/>
      <c r="R59690" s="404"/>
      <c r="S59690" s="404"/>
      <c r="T59690" s="404"/>
    </row>
    <row r="59691" spans="12:20" ht="16.8">
      <c r="L59691" s="404"/>
      <c r="M59691" s="404"/>
      <c r="N59691" s="404"/>
      <c r="O59691" s="404"/>
      <c r="P59691" s="404"/>
      <c r="Q59691" s="404"/>
      <c r="R59691" s="404"/>
      <c r="S59691" s="404"/>
      <c r="T59691" s="404"/>
    </row>
    <row r="59692" spans="12:20" ht="16.8">
      <c r="L59692" s="404"/>
      <c r="M59692" s="404"/>
      <c r="N59692" s="404"/>
      <c r="O59692" s="404"/>
      <c r="P59692" s="404"/>
      <c r="Q59692" s="404"/>
      <c r="R59692" s="404"/>
      <c r="S59692" s="404"/>
      <c r="T59692" s="404"/>
    </row>
    <row r="59693" spans="12:20" ht="16.8">
      <c r="L59693" s="404"/>
      <c r="M59693" s="404"/>
      <c r="N59693" s="404"/>
      <c r="O59693" s="404"/>
      <c r="P59693" s="404"/>
      <c r="Q59693" s="404"/>
      <c r="R59693" s="404"/>
      <c r="S59693" s="404"/>
      <c r="T59693" s="404"/>
    </row>
    <row r="59694" spans="12:20" ht="16.8">
      <c r="L59694" s="404"/>
      <c r="M59694" s="404"/>
      <c r="N59694" s="404"/>
      <c r="O59694" s="404"/>
      <c r="P59694" s="404"/>
      <c r="Q59694" s="404"/>
      <c r="R59694" s="404"/>
      <c r="S59694" s="404"/>
      <c r="T59694" s="404"/>
    </row>
    <row r="59695" spans="12:20" ht="16.8">
      <c r="L59695" s="404"/>
      <c r="M59695" s="404"/>
      <c r="N59695" s="404"/>
      <c r="O59695" s="404"/>
      <c r="P59695" s="404"/>
      <c r="Q59695" s="404"/>
      <c r="R59695" s="404"/>
      <c r="S59695" s="404"/>
      <c r="T59695" s="404"/>
    </row>
    <row r="59696" spans="12:20" ht="16.8">
      <c r="L59696" s="404"/>
      <c r="M59696" s="404"/>
      <c r="N59696" s="404"/>
      <c r="O59696" s="404"/>
      <c r="P59696" s="404"/>
      <c r="Q59696" s="404"/>
      <c r="R59696" s="404"/>
      <c r="S59696" s="404"/>
      <c r="T59696" s="404"/>
    </row>
    <row r="59697" spans="12:20" ht="16.8">
      <c r="L59697" s="404"/>
      <c r="M59697" s="404"/>
      <c r="N59697" s="404"/>
      <c r="O59697" s="404"/>
      <c r="P59697" s="404"/>
      <c r="Q59697" s="404"/>
      <c r="R59697" s="404"/>
      <c r="S59697" s="404"/>
      <c r="T59697" s="404"/>
    </row>
    <row r="59698" spans="12:20" ht="16.8">
      <c r="L59698" s="404"/>
      <c r="M59698" s="404"/>
      <c r="N59698" s="404"/>
      <c r="O59698" s="404"/>
      <c r="P59698" s="404"/>
      <c r="Q59698" s="404"/>
      <c r="R59698" s="404"/>
      <c r="S59698" s="404"/>
      <c r="T59698" s="404"/>
    </row>
    <row r="59699" spans="12:20" ht="16.8">
      <c r="L59699" s="404"/>
      <c r="M59699" s="404"/>
      <c r="N59699" s="404"/>
      <c r="O59699" s="404"/>
      <c r="P59699" s="404"/>
      <c r="Q59699" s="404"/>
      <c r="R59699" s="404"/>
      <c r="S59699" s="404"/>
      <c r="T59699" s="404"/>
    </row>
    <row r="59700" spans="12:20" ht="16.8">
      <c r="L59700" s="404"/>
      <c r="M59700" s="404"/>
      <c r="N59700" s="404"/>
      <c r="O59700" s="404"/>
      <c r="P59700" s="404"/>
      <c r="Q59700" s="404"/>
      <c r="R59700" s="404"/>
      <c r="S59700" s="404"/>
      <c r="T59700" s="404"/>
    </row>
    <row r="59701" spans="12:20" ht="16.8">
      <c r="L59701" s="404"/>
      <c r="M59701" s="404"/>
      <c r="N59701" s="404"/>
      <c r="O59701" s="404"/>
      <c r="P59701" s="404"/>
      <c r="Q59701" s="404"/>
      <c r="R59701" s="404"/>
      <c r="S59701" s="404"/>
      <c r="T59701" s="404"/>
    </row>
    <row r="59702" spans="12:20" ht="16.8">
      <c r="L59702" s="404"/>
      <c r="M59702" s="404"/>
      <c r="N59702" s="404"/>
      <c r="O59702" s="404"/>
      <c r="P59702" s="404"/>
      <c r="Q59702" s="404"/>
      <c r="R59702" s="404"/>
      <c r="S59702" s="404"/>
      <c r="T59702" s="404"/>
    </row>
    <row r="59703" spans="12:20" ht="16.8">
      <c r="L59703" s="404"/>
      <c r="M59703" s="404"/>
      <c r="N59703" s="404"/>
      <c r="O59703" s="404"/>
      <c r="P59703" s="404"/>
      <c r="Q59703" s="404"/>
      <c r="R59703" s="404"/>
      <c r="S59703" s="404"/>
      <c r="T59703" s="404"/>
    </row>
    <row r="59704" spans="12:20" ht="16.8">
      <c r="L59704" s="404"/>
      <c r="M59704" s="404"/>
      <c r="N59704" s="404"/>
      <c r="O59704" s="404"/>
      <c r="P59704" s="404"/>
      <c r="Q59704" s="404"/>
      <c r="R59704" s="404"/>
      <c r="S59704" s="404"/>
      <c r="T59704" s="404"/>
    </row>
    <row r="59705" spans="12:20" ht="16.8">
      <c r="L59705" s="404"/>
      <c r="M59705" s="404"/>
      <c r="N59705" s="404"/>
      <c r="O59705" s="404"/>
      <c r="P59705" s="404"/>
      <c r="Q59705" s="404"/>
      <c r="R59705" s="404"/>
      <c r="S59705" s="404"/>
      <c r="T59705" s="404"/>
    </row>
    <row r="59706" spans="12:20" ht="16.8">
      <c r="L59706" s="404"/>
      <c r="M59706" s="404"/>
      <c r="N59706" s="404"/>
      <c r="O59706" s="404"/>
      <c r="P59706" s="404"/>
      <c r="Q59706" s="404"/>
      <c r="R59706" s="404"/>
      <c r="S59706" s="404"/>
      <c r="T59706" s="404"/>
    </row>
    <row r="59707" spans="12:20" ht="16.8">
      <c r="L59707" s="404"/>
      <c r="M59707" s="404"/>
      <c r="N59707" s="404"/>
      <c r="O59707" s="404"/>
      <c r="P59707" s="404"/>
      <c r="Q59707" s="404"/>
      <c r="R59707" s="404"/>
      <c r="S59707" s="404"/>
      <c r="T59707" s="404"/>
    </row>
    <row r="59708" spans="12:20" ht="16.8">
      <c r="L59708" s="404"/>
      <c r="M59708" s="404"/>
      <c r="N59708" s="404"/>
      <c r="O59708" s="404"/>
      <c r="P59708" s="404"/>
      <c r="Q59708" s="404"/>
      <c r="R59708" s="404"/>
      <c r="S59708" s="404"/>
      <c r="T59708" s="404"/>
    </row>
    <row r="59709" spans="12:20" ht="16.8">
      <c r="L59709" s="404"/>
      <c r="M59709" s="404"/>
      <c r="N59709" s="404"/>
      <c r="O59709" s="404"/>
      <c r="P59709" s="404"/>
      <c r="Q59709" s="404"/>
      <c r="R59709" s="404"/>
      <c r="S59709" s="404"/>
      <c r="T59709" s="404"/>
    </row>
    <row r="59710" spans="12:20" ht="16.8">
      <c r="L59710" s="404"/>
      <c r="M59710" s="404"/>
      <c r="N59710" s="404"/>
      <c r="O59710" s="404"/>
      <c r="P59710" s="404"/>
      <c r="Q59710" s="404"/>
      <c r="R59710" s="404"/>
      <c r="S59710" s="404"/>
      <c r="T59710" s="404"/>
    </row>
    <row r="59711" spans="12:20" ht="16.8">
      <c r="L59711" s="404"/>
      <c r="M59711" s="404"/>
      <c r="N59711" s="404"/>
      <c r="O59711" s="404"/>
      <c r="P59711" s="404"/>
      <c r="Q59711" s="404"/>
      <c r="R59711" s="404"/>
      <c r="S59711" s="404"/>
      <c r="T59711" s="404"/>
    </row>
    <row r="59712" spans="12:20" ht="16.8">
      <c r="L59712" s="404"/>
      <c r="M59712" s="404"/>
      <c r="N59712" s="404"/>
      <c r="O59712" s="404"/>
      <c r="P59712" s="404"/>
      <c r="Q59712" s="404"/>
      <c r="R59712" s="404"/>
      <c r="S59712" s="404"/>
      <c r="T59712" s="404"/>
    </row>
    <row r="59713" spans="12:20" ht="16.8">
      <c r="L59713" s="404"/>
      <c r="M59713" s="404"/>
      <c r="N59713" s="404"/>
      <c r="O59713" s="404"/>
      <c r="P59713" s="404"/>
      <c r="Q59713" s="404"/>
      <c r="R59713" s="404"/>
      <c r="S59713" s="404"/>
      <c r="T59713" s="404"/>
    </row>
    <row r="59714" spans="12:20" ht="16.8">
      <c r="L59714" s="404"/>
      <c r="M59714" s="404"/>
      <c r="N59714" s="404"/>
      <c r="O59714" s="404"/>
      <c r="P59714" s="404"/>
      <c r="Q59714" s="404"/>
      <c r="R59714" s="404"/>
      <c r="S59714" s="404"/>
      <c r="T59714" s="404"/>
    </row>
    <row r="59715" spans="12:20" ht="16.8">
      <c r="L59715" s="404"/>
      <c r="M59715" s="404"/>
      <c r="N59715" s="404"/>
      <c r="O59715" s="404"/>
      <c r="P59715" s="404"/>
      <c r="Q59715" s="404"/>
      <c r="R59715" s="404"/>
      <c r="S59715" s="404"/>
      <c r="T59715" s="404"/>
    </row>
    <row r="59716" spans="12:20" ht="16.8">
      <c r="L59716" s="404"/>
      <c r="M59716" s="404"/>
      <c r="N59716" s="404"/>
      <c r="O59716" s="404"/>
      <c r="P59716" s="404"/>
      <c r="Q59716" s="404"/>
      <c r="R59716" s="404"/>
      <c r="S59716" s="404"/>
      <c r="T59716" s="404"/>
    </row>
    <row r="59717" spans="12:20" ht="16.8">
      <c r="L59717" s="404"/>
      <c r="M59717" s="404"/>
      <c r="N59717" s="404"/>
      <c r="O59717" s="404"/>
      <c r="P59717" s="404"/>
      <c r="Q59717" s="404"/>
      <c r="R59717" s="404"/>
      <c r="S59717" s="404"/>
      <c r="T59717" s="404"/>
    </row>
    <row r="59718" spans="12:20" ht="16.8">
      <c r="L59718" s="404"/>
      <c r="M59718" s="404"/>
      <c r="N59718" s="404"/>
      <c r="O59718" s="404"/>
      <c r="P59718" s="404"/>
      <c r="Q59718" s="404"/>
      <c r="R59718" s="404"/>
      <c r="S59718" s="404"/>
      <c r="T59718" s="404"/>
    </row>
    <row r="59719" spans="12:20" ht="16.8">
      <c r="L59719" s="404"/>
      <c r="M59719" s="404"/>
      <c r="N59719" s="404"/>
      <c r="O59719" s="404"/>
      <c r="P59719" s="404"/>
      <c r="Q59719" s="404"/>
      <c r="R59719" s="404"/>
      <c r="S59719" s="404"/>
      <c r="T59719" s="404"/>
    </row>
    <row r="59720" spans="12:20" ht="16.8">
      <c r="L59720" s="404"/>
      <c r="M59720" s="404"/>
      <c r="N59720" s="404"/>
      <c r="O59720" s="404"/>
      <c r="P59720" s="404"/>
      <c r="Q59720" s="404"/>
      <c r="R59720" s="404"/>
      <c r="S59720" s="404"/>
      <c r="T59720" s="404"/>
    </row>
    <row r="59721" spans="12:20" ht="16.8">
      <c r="L59721" s="404"/>
      <c r="M59721" s="404"/>
      <c r="N59721" s="404"/>
      <c r="O59721" s="404"/>
      <c r="P59721" s="404"/>
      <c r="Q59721" s="404"/>
      <c r="R59721" s="404"/>
      <c r="S59721" s="404"/>
      <c r="T59721" s="404"/>
    </row>
    <row r="59722" spans="12:20" ht="16.8">
      <c r="L59722" s="404"/>
      <c r="M59722" s="404"/>
      <c r="N59722" s="404"/>
      <c r="O59722" s="404"/>
      <c r="P59722" s="404"/>
      <c r="Q59722" s="404"/>
      <c r="R59722" s="404"/>
      <c r="S59722" s="404"/>
      <c r="T59722" s="404"/>
    </row>
    <row r="59723" spans="12:20" ht="16.8">
      <c r="L59723" s="404"/>
      <c r="M59723" s="404"/>
      <c r="N59723" s="404"/>
      <c r="O59723" s="404"/>
      <c r="P59723" s="404"/>
      <c r="Q59723" s="404"/>
      <c r="R59723" s="404"/>
      <c r="S59723" s="404"/>
      <c r="T59723" s="404"/>
    </row>
    <row r="59724" spans="12:20" ht="16.8">
      <c r="L59724" s="404"/>
      <c r="M59724" s="404"/>
      <c r="N59724" s="404"/>
      <c r="O59724" s="404"/>
      <c r="P59724" s="404"/>
      <c r="Q59724" s="404"/>
      <c r="R59724" s="404"/>
      <c r="S59724" s="404"/>
      <c r="T59724" s="404"/>
    </row>
    <row r="59725" spans="12:20" ht="16.8">
      <c r="L59725" s="404"/>
      <c r="M59725" s="404"/>
      <c r="N59725" s="404"/>
      <c r="O59725" s="404"/>
      <c r="P59725" s="404"/>
      <c r="Q59725" s="404"/>
      <c r="R59725" s="404"/>
      <c r="S59725" s="404"/>
      <c r="T59725" s="404"/>
    </row>
    <row r="59726" spans="12:20" ht="16.8">
      <c r="L59726" s="404"/>
      <c r="M59726" s="404"/>
      <c r="N59726" s="404"/>
      <c r="O59726" s="404"/>
      <c r="P59726" s="404"/>
      <c r="Q59726" s="404"/>
      <c r="R59726" s="404"/>
      <c r="S59726" s="404"/>
      <c r="T59726" s="404"/>
    </row>
    <row r="59727" spans="12:20" ht="16.8">
      <c r="L59727" s="404"/>
      <c r="M59727" s="404"/>
      <c r="N59727" s="404"/>
      <c r="O59727" s="404"/>
      <c r="P59727" s="404"/>
      <c r="Q59727" s="404"/>
      <c r="R59727" s="404"/>
      <c r="S59727" s="404"/>
      <c r="T59727" s="404"/>
    </row>
    <row r="59728" spans="12:20" ht="16.8">
      <c r="L59728" s="404"/>
      <c r="M59728" s="404"/>
      <c r="N59728" s="404"/>
      <c r="O59728" s="404"/>
      <c r="P59728" s="404"/>
      <c r="Q59728" s="404"/>
      <c r="R59728" s="404"/>
      <c r="S59728" s="404"/>
      <c r="T59728" s="404"/>
    </row>
    <row r="59729" spans="12:20" ht="16.8">
      <c r="L59729" s="404"/>
      <c r="M59729" s="404"/>
      <c r="N59729" s="404"/>
      <c r="O59729" s="404"/>
      <c r="P59729" s="404"/>
      <c r="Q59729" s="404"/>
      <c r="R59729" s="404"/>
      <c r="S59729" s="404"/>
      <c r="T59729" s="404"/>
    </row>
    <row r="59730" spans="12:20" ht="16.8">
      <c r="L59730" s="404"/>
      <c r="M59730" s="404"/>
      <c r="N59730" s="404"/>
      <c r="O59730" s="404"/>
      <c r="P59730" s="404"/>
      <c r="Q59730" s="404"/>
      <c r="R59730" s="404"/>
      <c r="S59730" s="404"/>
      <c r="T59730" s="404"/>
    </row>
    <row r="59731" spans="12:20" ht="16.8">
      <c r="L59731" s="404"/>
      <c r="M59731" s="404"/>
      <c r="N59731" s="404"/>
      <c r="O59731" s="404"/>
      <c r="P59731" s="404"/>
      <c r="Q59731" s="404"/>
      <c r="R59731" s="404"/>
      <c r="S59731" s="404"/>
      <c r="T59731" s="404"/>
    </row>
    <row r="59732" spans="12:20" ht="16.8">
      <c r="L59732" s="404"/>
      <c r="M59732" s="404"/>
      <c r="N59732" s="404"/>
      <c r="O59732" s="404"/>
      <c r="P59732" s="404"/>
      <c r="Q59732" s="404"/>
      <c r="R59732" s="404"/>
      <c r="S59732" s="404"/>
      <c r="T59732" s="404"/>
    </row>
    <row r="59733" spans="12:20" ht="16.8">
      <c r="L59733" s="404"/>
      <c r="M59733" s="404"/>
      <c r="N59733" s="404"/>
      <c r="O59733" s="404"/>
      <c r="P59733" s="404"/>
      <c r="Q59733" s="404"/>
      <c r="R59733" s="404"/>
      <c r="S59733" s="404"/>
      <c r="T59733" s="404"/>
    </row>
    <row r="59734" spans="12:20" ht="16.8">
      <c r="L59734" s="404"/>
      <c r="M59734" s="404"/>
      <c r="N59734" s="404"/>
      <c r="O59734" s="404"/>
      <c r="P59734" s="404"/>
      <c r="Q59734" s="404"/>
      <c r="R59734" s="404"/>
      <c r="S59734" s="404"/>
      <c r="T59734" s="404"/>
    </row>
    <row r="59735" spans="12:20" ht="16.8">
      <c r="L59735" s="404"/>
      <c r="M59735" s="404"/>
      <c r="N59735" s="404"/>
      <c r="O59735" s="404"/>
      <c r="P59735" s="404"/>
      <c r="Q59735" s="404"/>
      <c r="R59735" s="404"/>
      <c r="S59735" s="404"/>
      <c r="T59735" s="404"/>
    </row>
    <row r="59736" spans="12:20" ht="16.8">
      <c r="L59736" s="404"/>
      <c r="M59736" s="404"/>
      <c r="N59736" s="404"/>
      <c r="O59736" s="404"/>
      <c r="P59736" s="404"/>
      <c r="Q59736" s="404"/>
      <c r="R59736" s="404"/>
      <c r="S59736" s="404"/>
      <c r="T59736" s="404"/>
    </row>
    <row r="59737" spans="12:20" ht="16.8">
      <c r="L59737" s="404"/>
      <c r="M59737" s="404"/>
      <c r="N59737" s="404"/>
      <c r="O59737" s="404"/>
      <c r="P59737" s="404"/>
      <c r="Q59737" s="404"/>
      <c r="R59737" s="404"/>
      <c r="S59737" s="404"/>
      <c r="T59737" s="404"/>
    </row>
    <row r="59738" spans="12:20" ht="16.8">
      <c r="L59738" s="404"/>
      <c r="M59738" s="404"/>
      <c r="N59738" s="404"/>
      <c r="O59738" s="404"/>
      <c r="P59738" s="404"/>
      <c r="Q59738" s="404"/>
      <c r="R59738" s="404"/>
      <c r="S59738" s="404"/>
      <c r="T59738" s="404"/>
    </row>
    <row r="59739" spans="12:20" ht="16.8">
      <c r="L59739" s="404"/>
      <c r="M59739" s="404"/>
      <c r="N59739" s="404"/>
      <c r="O59739" s="404"/>
      <c r="P59739" s="404"/>
      <c r="Q59739" s="404"/>
      <c r="R59739" s="404"/>
      <c r="S59739" s="404"/>
      <c r="T59739" s="404"/>
    </row>
    <row r="59740" spans="12:20" ht="16.8">
      <c r="L59740" s="404"/>
      <c r="M59740" s="404"/>
      <c r="N59740" s="404"/>
      <c r="O59740" s="404"/>
      <c r="P59740" s="404"/>
      <c r="Q59740" s="404"/>
      <c r="R59740" s="404"/>
      <c r="S59740" s="404"/>
      <c r="T59740" s="404"/>
    </row>
    <row r="59741" spans="12:20" ht="16.8">
      <c r="L59741" s="404"/>
      <c r="M59741" s="404"/>
      <c r="N59741" s="404"/>
      <c r="O59741" s="404"/>
      <c r="P59741" s="404"/>
      <c r="Q59741" s="404"/>
      <c r="R59741" s="404"/>
      <c r="S59741" s="404"/>
      <c r="T59741" s="404"/>
    </row>
    <row r="59742" spans="12:20" ht="16.8">
      <c r="L59742" s="404"/>
      <c r="M59742" s="404"/>
      <c r="N59742" s="404"/>
      <c r="O59742" s="404"/>
      <c r="P59742" s="404"/>
      <c r="Q59742" s="404"/>
      <c r="R59742" s="404"/>
      <c r="S59742" s="404"/>
      <c r="T59742" s="404"/>
    </row>
    <row r="59743" spans="12:20" ht="16.8">
      <c r="L59743" s="404"/>
      <c r="M59743" s="404"/>
      <c r="N59743" s="404"/>
      <c r="O59743" s="404"/>
      <c r="P59743" s="404"/>
      <c r="Q59743" s="404"/>
      <c r="R59743" s="404"/>
      <c r="S59743" s="404"/>
      <c r="T59743" s="404"/>
    </row>
    <row r="59744" spans="12:20" ht="16.8">
      <c r="L59744" s="404"/>
      <c r="M59744" s="404"/>
      <c r="N59744" s="404"/>
      <c r="O59744" s="404"/>
      <c r="P59744" s="404"/>
      <c r="Q59744" s="404"/>
      <c r="R59744" s="404"/>
      <c r="S59744" s="404"/>
      <c r="T59744" s="404"/>
    </row>
    <row r="59745" spans="12:20" ht="16.8">
      <c r="L59745" s="404"/>
      <c r="M59745" s="404"/>
      <c r="N59745" s="404"/>
      <c r="O59745" s="404"/>
      <c r="P59745" s="404"/>
      <c r="Q59745" s="404"/>
      <c r="R59745" s="404"/>
      <c r="S59745" s="404"/>
      <c r="T59745" s="404"/>
    </row>
    <row r="59746" spans="12:20" ht="16.8">
      <c r="L59746" s="404"/>
      <c r="M59746" s="404"/>
      <c r="N59746" s="404"/>
      <c r="O59746" s="404"/>
      <c r="P59746" s="404"/>
      <c r="Q59746" s="404"/>
      <c r="R59746" s="404"/>
      <c r="S59746" s="404"/>
      <c r="T59746" s="404"/>
    </row>
    <row r="59747" spans="12:20" ht="16.8">
      <c r="L59747" s="404"/>
      <c r="M59747" s="404"/>
      <c r="N59747" s="404"/>
      <c r="O59747" s="404"/>
      <c r="P59747" s="404"/>
      <c r="Q59747" s="404"/>
      <c r="R59747" s="404"/>
      <c r="S59747" s="404"/>
      <c r="T59747" s="404"/>
    </row>
    <row r="59748" spans="12:20" ht="16.8">
      <c r="L59748" s="404"/>
      <c r="M59748" s="404"/>
      <c r="N59748" s="404"/>
      <c r="O59748" s="404"/>
      <c r="P59748" s="404"/>
      <c r="Q59748" s="404"/>
      <c r="R59748" s="404"/>
      <c r="S59748" s="404"/>
      <c r="T59748" s="404"/>
    </row>
    <row r="59749" spans="12:20" ht="16.8">
      <c r="L59749" s="404"/>
      <c r="M59749" s="404"/>
      <c r="N59749" s="404"/>
      <c r="O59749" s="404"/>
      <c r="P59749" s="404"/>
      <c r="Q59749" s="404"/>
      <c r="R59749" s="404"/>
      <c r="S59749" s="404"/>
      <c r="T59749" s="404"/>
    </row>
    <row r="59750" spans="12:20" ht="16.8">
      <c r="L59750" s="404"/>
      <c r="M59750" s="404"/>
      <c r="N59750" s="404"/>
      <c r="O59750" s="404"/>
      <c r="P59750" s="404"/>
      <c r="Q59750" s="404"/>
      <c r="R59750" s="404"/>
      <c r="S59750" s="404"/>
      <c r="T59750" s="404"/>
    </row>
    <row r="59751" spans="12:20" ht="16.8">
      <c r="L59751" s="404"/>
      <c r="M59751" s="404"/>
      <c r="N59751" s="404"/>
      <c r="O59751" s="404"/>
      <c r="P59751" s="404"/>
      <c r="Q59751" s="404"/>
      <c r="R59751" s="404"/>
      <c r="S59751" s="404"/>
      <c r="T59751" s="404"/>
    </row>
    <row r="59752" spans="12:20" ht="16.8">
      <c r="L59752" s="404"/>
      <c r="M59752" s="404"/>
      <c r="N59752" s="404"/>
      <c r="O59752" s="404"/>
      <c r="P59752" s="404"/>
      <c r="Q59752" s="404"/>
      <c r="R59752" s="404"/>
      <c r="S59752" s="404"/>
      <c r="T59752" s="404"/>
    </row>
    <row r="59753" spans="12:20" ht="16.8">
      <c r="L59753" s="404"/>
      <c r="M59753" s="404"/>
      <c r="N59753" s="404"/>
      <c r="O59753" s="404"/>
      <c r="P59753" s="404"/>
      <c r="Q59753" s="404"/>
      <c r="R59753" s="404"/>
      <c r="S59753" s="404"/>
      <c r="T59753" s="404"/>
    </row>
    <row r="59754" spans="12:20" ht="16.8">
      <c r="L59754" s="404"/>
      <c r="M59754" s="404"/>
      <c r="N59754" s="404"/>
      <c r="O59754" s="404"/>
      <c r="P59754" s="404"/>
      <c r="Q59754" s="404"/>
      <c r="R59754" s="404"/>
      <c r="S59754" s="404"/>
      <c r="T59754" s="404"/>
    </row>
    <row r="59755" spans="12:20" ht="16.8">
      <c r="L59755" s="404"/>
      <c r="M59755" s="404"/>
      <c r="N59755" s="404"/>
      <c r="O59755" s="404"/>
      <c r="P59755" s="404"/>
      <c r="Q59755" s="404"/>
      <c r="R59755" s="404"/>
      <c r="S59755" s="404"/>
      <c r="T59755" s="404"/>
    </row>
    <row r="59756" spans="12:20" ht="16.8">
      <c r="L59756" s="404"/>
      <c r="M59756" s="404"/>
      <c r="N59756" s="404"/>
      <c r="O59756" s="404"/>
      <c r="P59756" s="404"/>
      <c r="Q59756" s="404"/>
      <c r="R59756" s="404"/>
      <c r="S59756" s="404"/>
      <c r="T59756" s="404"/>
    </row>
    <row r="59757" spans="12:20" ht="16.8">
      <c r="L59757" s="404"/>
      <c r="M59757" s="404"/>
      <c r="N59757" s="404"/>
      <c r="O59757" s="404"/>
      <c r="P59757" s="404"/>
      <c r="Q59757" s="404"/>
      <c r="R59757" s="404"/>
      <c r="S59757" s="404"/>
      <c r="T59757" s="404"/>
    </row>
    <row r="59758" spans="12:20" ht="16.8">
      <c r="L59758" s="404"/>
      <c r="M59758" s="404"/>
      <c r="N59758" s="404"/>
      <c r="O59758" s="404"/>
      <c r="P59758" s="404"/>
      <c r="Q59758" s="404"/>
      <c r="R59758" s="404"/>
      <c r="S59758" s="404"/>
      <c r="T59758" s="404"/>
    </row>
    <row r="59759" spans="12:20" ht="16.8">
      <c r="L59759" s="404"/>
      <c r="M59759" s="404"/>
      <c r="N59759" s="404"/>
      <c r="O59759" s="404"/>
      <c r="P59759" s="404"/>
      <c r="Q59759" s="404"/>
      <c r="R59759" s="404"/>
      <c r="S59759" s="404"/>
      <c r="T59759" s="404"/>
    </row>
    <row r="59760" spans="12:20" ht="16.8">
      <c r="L59760" s="404"/>
      <c r="M59760" s="404"/>
      <c r="N59760" s="404"/>
      <c r="O59760" s="404"/>
      <c r="P59760" s="404"/>
      <c r="Q59760" s="404"/>
      <c r="R59760" s="404"/>
      <c r="S59760" s="404"/>
      <c r="T59760" s="404"/>
    </row>
    <row r="59761" spans="12:20" ht="16.8">
      <c r="L59761" s="404"/>
      <c r="M59761" s="404"/>
      <c r="N59761" s="404"/>
      <c r="O59761" s="404"/>
      <c r="P59761" s="404"/>
      <c r="Q59761" s="404"/>
      <c r="R59761" s="404"/>
      <c r="S59761" s="404"/>
      <c r="T59761" s="404"/>
    </row>
    <row r="59762" spans="12:20" ht="16.8">
      <c r="L59762" s="404"/>
      <c r="M59762" s="404"/>
      <c r="N59762" s="404"/>
      <c r="O59762" s="404"/>
      <c r="P59762" s="404"/>
      <c r="Q59762" s="404"/>
      <c r="R59762" s="404"/>
      <c r="S59762" s="404"/>
      <c r="T59762" s="404"/>
    </row>
    <row r="59763" spans="12:20" ht="16.8">
      <c r="L59763" s="404"/>
      <c r="M59763" s="404"/>
      <c r="N59763" s="404"/>
      <c r="O59763" s="404"/>
      <c r="P59763" s="404"/>
      <c r="Q59763" s="404"/>
      <c r="R59763" s="404"/>
      <c r="S59763" s="404"/>
      <c r="T59763" s="404"/>
    </row>
    <row r="59764" spans="12:20" ht="16.8">
      <c r="L59764" s="404"/>
      <c r="M59764" s="404"/>
      <c r="N59764" s="404"/>
      <c r="O59764" s="404"/>
      <c r="P59764" s="404"/>
      <c r="Q59764" s="404"/>
      <c r="R59764" s="404"/>
      <c r="S59764" s="404"/>
      <c r="T59764" s="404"/>
    </row>
    <row r="59765" spans="12:20" ht="16.8">
      <c r="L59765" s="404"/>
      <c r="M59765" s="404"/>
      <c r="N59765" s="404"/>
      <c r="O59765" s="404"/>
      <c r="P59765" s="404"/>
      <c r="Q59765" s="404"/>
      <c r="R59765" s="404"/>
      <c r="S59765" s="404"/>
      <c r="T59765" s="404"/>
    </row>
    <row r="59766" spans="12:20" ht="16.8">
      <c r="L59766" s="404"/>
      <c r="M59766" s="404"/>
      <c r="N59766" s="404"/>
      <c r="O59766" s="404"/>
      <c r="P59766" s="404"/>
      <c r="Q59766" s="404"/>
      <c r="R59766" s="404"/>
      <c r="S59766" s="404"/>
      <c r="T59766" s="404"/>
    </row>
    <row r="59767" spans="12:20" ht="16.8">
      <c r="L59767" s="404"/>
      <c r="M59767" s="404"/>
      <c r="N59767" s="404"/>
      <c r="O59767" s="404"/>
      <c r="P59767" s="404"/>
      <c r="Q59767" s="404"/>
      <c r="R59767" s="404"/>
      <c r="S59767" s="404"/>
      <c r="T59767" s="404"/>
    </row>
    <row r="59768" spans="12:20" ht="16.8">
      <c r="L59768" s="404"/>
      <c r="M59768" s="404"/>
      <c r="N59768" s="404"/>
      <c r="O59768" s="404"/>
      <c r="P59768" s="404"/>
      <c r="Q59768" s="404"/>
      <c r="R59768" s="404"/>
      <c r="S59768" s="404"/>
      <c r="T59768" s="404"/>
    </row>
    <row r="59769" spans="12:20" ht="16.8">
      <c r="L59769" s="404"/>
      <c r="M59769" s="404"/>
      <c r="N59769" s="404"/>
      <c r="O59769" s="404"/>
      <c r="P59769" s="404"/>
      <c r="Q59769" s="404"/>
      <c r="R59769" s="404"/>
      <c r="S59769" s="404"/>
      <c r="T59769" s="404"/>
    </row>
    <row r="59770" spans="12:20" ht="16.8">
      <c r="L59770" s="404"/>
      <c r="M59770" s="404"/>
      <c r="N59770" s="404"/>
      <c r="O59770" s="404"/>
      <c r="P59770" s="404"/>
      <c r="Q59770" s="404"/>
      <c r="R59770" s="404"/>
      <c r="S59770" s="404"/>
      <c r="T59770" s="404"/>
    </row>
    <row r="59771" spans="12:20" ht="16.8">
      <c r="L59771" s="404"/>
      <c r="M59771" s="404"/>
      <c r="N59771" s="404"/>
      <c r="O59771" s="404"/>
      <c r="P59771" s="404"/>
      <c r="Q59771" s="404"/>
      <c r="R59771" s="404"/>
      <c r="S59771" s="404"/>
      <c r="T59771" s="404"/>
    </row>
    <row r="59772" spans="12:20" ht="16.8">
      <c r="L59772" s="404"/>
      <c r="M59772" s="404"/>
      <c r="N59772" s="404"/>
      <c r="O59772" s="404"/>
      <c r="P59772" s="404"/>
      <c r="Q59772" s="404"/>
      <c r="R59772" s="404"/>
      <c r="S59772" s="404"/>
      <c r="T59772" s="404"/>
    </row>
    <row r="59773" spans="12:20" ht="16.8">
      <c r="L59773" s="404"/>
      <c r="M59773" s="404"/>
      <c r="N59773" s="404"/>
      <c r="O59773" s="404"/>
      <c r="P59773" s="404"/>
      <c r="Q59773" s="404"/>
      <c r="R59773" s="404"/>
      <c r="S59773" s="404"/>
      <c r="T59773" s="404"/>
    </row>
    <row r="59774" spans="12:20" ht="16.8">
      <c r="L59774" s="404"/>
      <c r="M59774" s="404"/>
      <c r="N59774" s="404"/>
      <c r="O59774" s="404"/>
      <c r="P59774" s="404"/>
      <c r="Q59774" s="404"/>
      <c r="R59774" s="404"/>
      <c r="S59774" s="404"/>
      <c r="T59774" s="404"/>
    </row>
    <row r="59775" spans="12:20" ht="16.8">
      <c r="L59775" s="404"/>
      <c r="M59775" s="404"/>
      <c r="N59775" s="404"/>
      <c r="O59775" s="404"/>
      <c r="P59775" s="404"/>
      <c r="Q59775" s="404"/>
      <c r="R59775" s="404"/>
      <c r="S59775" s="404"/>
      <c r="T59775" s="404"/>
    </row>
    <row r="59776" spans="12:20" ht="16.8">
      <c r="L59776" s="404"/>
      <c r="M59776" s="404"/>
      <c r="N59776" s="404"/>
      <c r="O59776" s="404"/>
      <c r="P59776" s="404"/>
      <c r="Q59776" s="404"/>
      <c r="R59776" s="404"/>
      <c r="S59776" s="404"/>
      <c r="T59776" s="404"/>
    </row>
    <row r="59777" spans="12:20" ht="16.8">
      <c r="L59777" s="404"/>
      <c r="M59777" s="404"/>
      <c r="N59777" s="404"/>
      <c r="O59777" s="404"/>
      <c r="P59777" s="404"/>
      <c r="Q59777" s="404"/>
      <c r="R59777" s="404"/>
      <c r="S59777" s="404"/>
      <c r="T59777" s="404"/>
    </row>
    <row r="59778" spans="12:20" ht="16.8">
      <c r="L59778" s="404"/>
      <c r="M59778" s="404"/>
      <c r="N59778" s="404"/>
      <c r="O59778" s="404"/>
      <c r="P59778" s="404"/>
      <c r="Q59778" s="404"/>
      <c r="R59778" s="404"/>
      <c r="S59778" s="404"/>
      <c r="T59778" s="404"/>
    </row>
    <row r="59779" spans="12:20" ht="16.8">
      <c r="L59779" s="404"/>
      <c r="M59779" s="404"/>
      <c r="N59779" s="404"/>
      <c r="O59779" s="404"/>
      <c r="P59779" s="404"/>
      <c r="Q59779" s="404"/>
      <c r="R59779" s="404"/>
      <c r="S59779" s="404"/>
      <c r="T59779" s="404"/>
    </row>
    <row r="59780" spans="12:20" ht="16.8">
      <c r="L59780" s="404"/>
      <c r="M59780" s="404"/>
      <c r="N59780" s="404"/>
      <c r="O59780" s="404"/>
      <c r="P59780" s="404"/>
      <c r="Q59780" s="404"/>
      <c r="R59780" s="404"/>
      <c r="S59780" s="404"/>
      <c r="T59780" s="404"/>
    </row>
    <row r="59781" spans="12:20" ht="16.8">
      <c r="L59781" s="404"/>
      <c r="M59781" s="404"/>
      <c r="N59781" s="404"/>
      <c r="O59781" s="404"/>
      <c r="P59781" s="404"/>
      <c r="Q59781" s="404"/>
      <c r="R59781" s="404"/>
      <c r="S59781" s="404"/>
      <c r="T59781" s="404"/>
    </row>
    <row r="59782" spans="12:20" ht="16.8">
      <c r="L59782" s="404"/>
      <c r="M59782" s="404"/>
      <c r="N59782" s="404"/>
      <c r="O59782" s="404"/>
      <c r="P59782" s="404"/>
      <c r="Q59782" s="404"/>
      <c r="R59782" s="404"/>
      <c r="S59782" s="404"/>
      <c r="T59782" s="404"/>
    </row>
    <row r="59783" spans="12:20" ht="16.8">
      <c r="L59783" s="404"/>
      <c r="M59783" s="404"/>
      <c r="N59783" s="404"/>
      <c r="O59783" s="404"/>
      <c r="P59783" s="404"/>
      <c r="Q59783" s="404"/>
      <c r="R59783" s="404"/>
      <c r="S59783" s="404"/>
      <c r="T59783" s="404"/>
    </row>
    <row r="59784" spans="12:20" ht="16.8">
      <c r="L59784" s="404"/>
      <c r="M59784" s="404"/>
      <c r="N59784" s="404"/>
      <c r="O59784" s="404"/>
      <c r="P59784" s="404"/>
      <c r="Q59784" s="404"/>
      <c r="R59784" s="404"/>
      <c r="S59784" s="404"/>
      <c r="T59784" s="404"/>
    </row>
    <row r="59785" spans="12:20" ht="16.8">
      <c r="L59785" s="404"/>
      <c r="M59785" s="404"/>
      <c r="N59785" s="404"/>
      <c r="O59785" s="404"/>
      <c r="P59785" s="404"/>
      <c r="Q59785" s="404"/>
      <c r="R59785" s="404"/>
      <c r="S59785" s="404"/>
      <c r="T59785" s="404"/>
    </row>
    <row r="59786" spans="12:20" ht="16.8">
      <c r="L59786" s="404"/>
      <c r="M59786" s="404"/>
      <c r="N59786" s="404"/>
      <c r="O59786" s="404"/>
      <c r="P59786" s="404"/>
      <c r="Q59786" s="404"/>
      <c r="R59786" s="404"/>
      <c r="S59786" s="404"/>
      <c r="T59786" s="404"/>
    </row>
    <row r="59787" spans="12:20" ht="16.8">
      <c r="L59787" s="404"/>
      <c r="M59787" s="404"/>
      <c r="N59787" s="404"/>
      <c r="O59787" s="404"/>
      <c r="P59787" s="404"/>
      <c r="Q59787" s="404"/>
      <c r="R59787" s="404"/>
      <c r="S59787" s="404"/>
      <c r="T59787" s="404"/>
    </row>
    <row r="59788" spans="12:20" ht="16.8">
      <c r="L59788" s="404"/>
      <c r="M59788" s="404"/>
      <c r="N59788" s="404"/>
      <c r="O59788" s="404"/>
      <c r="P59788" s="404"/>
      <c r="Q59788" s="404"/>
      <c r="R59788" s="404"/>
      <c r="S59788" s="404"/>
      <c r="T59788" s="404"/>
    </row>
    <row r="59789" spans="12:20" ht="16.8">
      <c r="L59789" s="404"/>
      <c r="M59789" s="404"/>
      <c r="N59789" s="404"/>
      <c r="O59789" s="404"/>
      <c r="P59789" s="404"/>
      <c r="Q59789" s="404"/>
      <c r="R59789" s="404"/>
      <c r="S59789" s="404"/>
      <c r="T59789" s="404"/>
    </row>
    <row r="59790" spans="12:20" ht="16.8">
      <c r="L59790" s="404"/>
      <c r="M59790" s="404"/>
      <c r="N59790" s="404"/>
      <c r="O59790" s="404"/>
      <c r="P59790" s="404"/>
      <c r="Q59790" s="404"/>
      <c r="R59790" s="404"/>
      <c r="S59790" s="404"/>
      <c r="T59790" s="404"/>
    </row>
    <row r="59791" spans="12:20" ht="16.8">
      <c r="L59791" s="404"/>
      <c r="M59791" s="404"/>
      <c r="N59791" s="404"/>
      <c r="O59791" s="404"/>
      <c r="P59791" s="404"/>
      <c r="Q59791" s="404"/>
      <c r="R59791" s="404"/>
      <c r="S59791" s="404"/>
      <c r="T59791" s="404"/>
    </row>
    <row r="59792" spans="12:20" ht="16.8">
      <c r="L59792" s="404"/>
      <c r="M59792" s="404"/>
      <c r="N59792" s="404"/>
      <c r="O59792" s="404"/>
      <c r="P59792" s="404"/>
      <c r="Q59792" s="404"/>
      <c r="R59792" s="404"/>
      <c r="S59792" s="404"/>
      <c r="T59792" s="404"/>
    </row>
    <row r="59793" spans="12:20" ht="16.8">
      <c r="L59793" s="404"/>
      <c r="M59793" s="404"/>
      <c r="N59793" s="404"/>
      <c r="O59793" s="404"/>
      <c r="P59793" s="404"/>
      <c r="Q59793" s="404"/>
      <c r="R59793" s="404"/>
      <c r="S59793" s="404"/>
      <c r="T59793" s="404"/>
    </row>
    <row r="59794" spans="12:20" ht="16.8">
      <c r="L59794" s="404"/>
      <c r="M59794" s="404"/>
      <c r="N59794" s="404"/>
      <c r="O59794" s="404"/>
      <c r="P59794" s="404"/>
      <c r="Q59794" s="404"/>
      <c r="R59794" s="404"/>
      <c r="S59794" s="404"/>
      <c r="T59794" s="404"/>
    </row>
    <row r="59795" spans="12:20" ht="16.8">
      <c r="L59795" s="404"/>
      <c r="M59795" s="404"/>
      <c r="N59795" s="404"/>
      <c r="O59795" s="404"/>
      <c r="P59795" s="404"/>
      <c r="Q59795" s="404"/>
      <c r="R59795" s="404"/>
      <c r="S59795" s="404"/>
      <c r="T59795" s="404"/>
    </row>
    <row r="59796" spans="12:20" ht="16.8">
      <c r="L59796" s="404"/>
      <c r="M59796" s="404"/>
      <c r="N59796" s="404"/>
      <c r="O59796" s="404"/>
      <c r="P59796" s="404"/>
      <c r="Q59796" s="404"/>
      <c r="R59796" s="404"/>
      <c r="S59796" s="404"/>
      <c r="T59796" s="404"/>
    </row>
    <row r="59797" spans="12:20" ht="16.8">
      <c r="L59797" s="404"/>
      <c r="M59797" s="404"/>
      <c r="N59797" s="404"/>
      <c r="O59797" s="404"/>
      <c r="P59797" s="404"/>
      <c r="Q59797" s="404"/>
      <c r="R59797" s="404"/>
      <c r="S59797" s="404"/>
      <c r="T59797" s="404"/>
    </row>
    <row r="59798" spans="12:20" ht="16.8">
      <c r="L59798" s="404"/>
      <c r="M59798" s="404"/>
      <c r="N59798" s="404"/>
      <c r="O59798" s="404"/>
      <c r="P59798" s="404"/>
      <c r="Q59798" s="404"/>
      <c r="R59798" s="404"/>
      <c r="S59798" s="404"/>
      <c r="T59798" s="404"/>
    </row>
    <row r="59799" spans="12:20" ht="16.8">
      <c r="L59799" s="404"/>
      <c r="M59799" s="404"/>
      <c r="N59799" s="404"/>
      <c r="O59799" s="404"/>
      <c r="P59799" s="404"/>
      <c r="Q59799" s="404"/>
      <c r="R59799" s="404"/>
      <c r="S59799" s="404"/>
      <c r="T59799" s="404"/>
    </row>
    <row r="59800" spans="12:20" ht="16.8">
      <c r="L59800" s="404"/>
      <c r="M59800" s="404"/>
      <c r="N59800" s="404"/>
      <c r="O59800" s="404"/>
      <c r="P59800" s="404"/>
      <c r="Q59800" s="404"/>
      <c r="R59800" s="404"/>
      <c r="S59800" s="404"/>
      <c r="T59800" s="404"/>
    </row>
    <row r="59801" spans="12:20" ht="16.8">
      <c r="L59801" s="404"/>
      <c r="M59801" s="404"/>
      <c r="N59801" s="404"/>
      <c r="O59801" s="404"/>
      <c r="P59801" s="404"/>
      <c r="Q59801" s="404"/>
      <c r="R59801" s="404"/>
      <c r="S59801" s="404"/>
      <c r="T59801" s="404"/>
    </row>
    <row r="59802" spans="12:20" ht="16.8">
      <c r="L59802" s="404"/>
      <c r="M59802" s="404"/>
      <c r="N59802" s="404"/>
      <c r="O59802" s="404"/>
      <c r="P59802" s="404"/>
      <c r="Q59802" s="404"/>
      <c r="R59802" s="404"/>
      <c r="S59802" s="404"/>
      <c r="T59802" s="404"/>
    </row>
    <row r="59803" spans="12:20" ht="16.8">
      <c r="L59803" s="404"/>
      <c r="M59803" s="404"/>
      <c r="N59803" s="404"/>
      <c r="O59803" s="404"/>
      <c r="P59803" s="404"/>
      <c r="Q59803" s="404"/>
      <c r="R59803" s="404"/>
      <c r="S59803" s="404"/>
      <c r="T59803" s="404"/>
    </row>
    <row r="59804" spans="12:20" ht="16.8">
      <c r="L59804" s="404"/>
      <c r="M59804" s="404"/>
      <c r="N59804" s="404"/>
      <c r="O59804" s="404"/>
      <c r="P59804" s="404"/>
      <c r="Q59804" s="404"/>
      <c r="R59804" s="404"/>
      <c r="S59804" s="404"/>
      <c r="T59804" s="404"/>
    </row>
    <row r="59805" spans="12:20" ht="16.8">
      <c r="L59805" s="404"/>
      <c r="M59805" s="404"/>
      <c r="N59805" s="404"/>
      <c r="O59805" s="404"/>
      <c r="P59805" s="404"/>
      <c r="Q59805" s="404"/>
      <c r="R59805" s="404"/>
      <c r="S59805" s="404"/>
      <c r="T59805" s="404"/>
    </row>
    <row r="59806" spans="12:20" ht="16.8">
      <c r="L59806" s="404"/>
      <c r="M59806" s="404"/>
      <c r="N59806" s="404"/>
      <c r="O59806" s="404"/>
      <c r="P59806" s="404"/>
      <c r="Q59806" s="404"/>
      <c r="R59806" s="404"/>
      <c r="S59806" s="404"/>
      <c r="T59806" s="404"/>
    </row>
    <row r="59807" spans="12:20" ht="16.8">
      <c r="L59807" s="404"/>
      <c r="M59807" s="404"/>
      <c r="N59807" s="404"/>
      <c r="O59807" s="404"/>
      <c r="P59807" s="404"/>
      <c r="Q59807" s="404"/>
      <c r="R59807" s="404"/>
      <c r="S59807" s="404"/>
      <c r="T59807" s="404"/>
    </row>
    <row r="59808" spans="12:20" ht="16.8">
      <c r="L59808" s="404"/>
      <c r="M59808" s="404"/>
      <c r="N59808" s="404"/>
      <c r="O59808" s="404"/>
      <c r="P59808" s="404"/>
      <c r="Q59808" s="404"/>
      <c r="R59808" s="404"/>
      <c r="S59808" s="404"/>
      <c r="T59808" s="404"/>
    </row>
    <row r="59809" spans="12:20" ht="16.8">
      <c r="L59809" s="404"/>
      <c r="M59809" s="404"/>
      <c r="N59809" s="404"/>
      <c r="O59809" s="404"/>
      <c r="P59809" s="404"/>
      <c r="Q59809" s="404"/>
      <c r="R59809" s="404"/>
      <c r="S59809" s="404"/>
      <c r="T59809" s="404"/>
    </row>
    <row r="59810" spans="12:20" ht="16.8">
      <c r="L59810" s="404"/>
      <c r="M59810" s="404"/>
      <c r="N59810" s="404"/>
      <c r="O59810" s="404"/>
      <c r="P59810" s="404"/>
      <c r="Q59810" s="404"/>
      <c r="R59810" s="404"/>
      <c r="S59810" s="404"/>
      <c r="T59810" s="404"/>
    </row>
    <row r="59811" spans="12:20" ht="16.8">
      <c r="L59811" s="404"/>
      <c r="M59811" s="404"/>
      <c r="N59811" s="404"/>
      <c r="O59811" s="404"/>
      <c r="P59811" s="404"/>
      <c r="Q59811" s="404"/>
      <c r="R59811" s="404"/>
      <c r="S59811" s="404"/>
      <c r="T59811" s="404"/>
    </row>
    <row r="59812" spans="12:20" ht="16.8">
      <c r="L59812" s="404"/>
      <c r="M59812" s="404"/>
      <c r="N59812" s="404"/>
      <c r="O59812" s="404"/>
      <c r="P59812" s="404"/>
      <c r="Q59812" s="404"/>
      <c r="R59812" s="404"/>
      <c r="S59812" s="404"/>
      <c r="T59812" s="404"/>
    </row>
    <row r="59813" spans="12:20" ht="16.8">
      <c r="L59813" s="404"/>
      <c r="M59813" s="404"/>
      <c r="N59813" s="404"/>
      <c r="O59813" s="404"/>
      <c r="P59813" s="404"/>
      <c r="Q59813" s="404"/>
      <c r="R59813" s="404"/>
      <c r="S59813" s="404"/>
      <c r="T59813" s="404"/>
    </row>
    <row r="59814" spans="12:20" ht="16.8">
      <c r="L59814" s="404"/>
      <c r="M59814" s="404"/>
      <c r="N59814" s="404"/>
      <c r="O59814" s="404"/>
      <c r="P59814" s="404"/>
      <c r="Q59814" s="404"/>
      <c r="R59814" s="404"/>
      <c r="S59814" s="404"/>
      <c r="T59814" s="404"/>
    </row>
    <row r="59815" spans="12:20" ht="16.8">
      <c r="L59815" s="404"/>
      <c r="M59815" s="404"/>
      <c r="N59815" s="404"/>
      <c r="O59815" s="404"/>
      <c r="P59815" s="404"/>
      <c r="Q59815" s="404"/>
      <c r="R59815" s="404"/>
      <c r="S59815" s="404"/>
      <c r="T59815" s="404"/>
    </row>
    <row r="59816" spans="12:20" ht="16.8">
      <c r="L59816" s="404"/>
      <c r="M59816" s="404"/>
      <c r="N59816" s="404"/>
      <c r="O59816" s="404"/>
      <c r="P59816" s="404"/>
      <c r="Q59816" s="404"/>
      <c r="R59816" s="404"/>
      <c r="S59816" s="404"/>
      <c r="T59816" s="404"/>
    </row>
    <row r="59817" spans="12:20" ht="16.8">
      <c r="L59817" s="404"/>
      <c r="M59817" s="404"/>
      <c r="N59817" s="404"/>
      <c r="O59817" s="404"/>
      <c r="P59817" s="404"/>
      <c r="Q59817" s="404"/>
      <c r="R59817" s="404"/>
      <c r="S59817" s="404"/>
      <c r="T59817" s="404"/>
    </row>
    <row r="59818" spans="12:20" ht="16.8">
      <c r="L59818" s="404"/>
      <c r="M59818" s="404"/>
      <c r="N59818" s="404"/>
      <c r="O59818" s="404"/>
      <c r="P59818" s="404"/>
      <c r="Q59818" s="404"/>
      <c r="R59818" s="404"/>
      <c r="S59818" s="404"/>
      <c r="T59818" s="404"/>
    </row>
    <row r="59819" spans="12:20" ht="16.8">
      <c r="L59819" s="404"/>
      <c r="M59819" s="404"/>
      <c r="N59819" s="404"/>
      <c r="O59819" s="404"/>
      <c r="P59819" s="404"/>
      <c r="Q59819" s="404"/>
      <c r="R59819" s="404"/>
      <c r="S59819" s="404"/>
      <c r="T59819" s="404"/>
    </row>
    <row r="59820" spans="12:20" ht="16.8">
      <c r="L59820" s="404"/>
      <c r="M59820" s="404"/>
      <c r="N59820" s="404"/>
      <c r="O59820" s="404"/>
      <c r="P59820" s="404"/>
      <c r="Q59820" s="404"/>
      <c r="R59820" s="404"/>
      <c r="S59820" s="404"/>
      <c r="T59820" s="404"/>
    </row>
    <row r="59821" spans="12:20" ht="16.8">
      <c r="L59821" s="404"/>
      <c r="M59821" s="404"/>
      <c r="N59821" s="404"/>
      <c r="O59821" s="404"/>
      <c r="P59821" s="404"/>
      <c r="Q59821" s="404"/>
      <c r="R59821" s="404"/>
      <c r="S59821" s="404"/>
      <c r="T59821" s="404"/>
    </row>
    <row r="59822" spans="12:20" ht="16.8">
      <c r="L59822" s="404"/>
      <c r="M59822" s="404"/>
      <c r="N59822" s="404"/>
      <c r="O59822" s="404"/>
      <c r="P59822" s="404"/>
      <c r="Q59822" s="404"/>
      <c r="R59822" s="404"/>
      <c r="S59822" s="404"/>
      <c r="T59822" s="404"/>
    </row>
    <row r="59823" spans="12:20" ht="16.8">
      <c r="L59823" s="404"/>
      <c r="M59823" s="404"/>
      <c r="N59823" s="404"/>
      <c r="O59823" s="404"/>
      <c r="P59823" s="404"/>
      <c r="Q59823" s="404"/>
      <c r="R59823" s="404"/>
      <c r="S59823" s="404"/>
      <c r="T59823" s="404"/>
    </row>
    <row r="59824" spans="12:20" ht="16.8">
      <c r="L59824" s="404"/>
      <c r="M59824" s="404"/>
      <c r="N59824" s="404"/>
      <c r="O59824" s="404"/>
      <c r="P59824" s="404"/>
      <c r="Q59824" s="404"/>
      <c r="R59824" s="404"/>
      <c r="S59824" s="404"/>
      <c r="T59824" s="404"/>
    </row>
    <row r="59825" spans="12:20" ht="16.8">
      <c r="L59825" s="404"/>
      <c r="M59825" s="404"/>
      <c r="N59825" s="404"/>
      <c r="O59825" s="404"/>
      <c r="P59825" s="404"/>
      <c r="Q59825" s="404"/>
      <c r="R59825" s="404"/>
      <c r="S59825" s="404"/>
      <c r="T59825" s="404"/>
    </row>
    <row r="59826" spans="12:20" ht="16.8">
      <c r="L59826" s="404"/>
      <c r="M59826" s="404"/>
      <c r="N59826" s="404"/>
      <c r="O59826" s="404"/>
      <c r="P59826" s="404"/>
      <c r="Q59826" s="404"/>
      <c r="R59826" s="404"/>
      <c r="S59826" s="404"/>
      <c r="T59826" s="404"/>
    </row>
    <row r="59827" spans="12:20" ht="16.8">
      <c r="L59827" s="404"/>
      <c r="M59827" s="404"/>
      <c r="N59827" s="404"/>
      <c r="O59827" s="404"/>
      <c r="P59827" s="404"/>
      <c r="Q59827" s="404"/>
      <c r="R59827" s="404"/>
      <c r="S59827" s="404"/>
      <c r="T59827" s="404"/>
    </row>
    <row r="59828" spans="12:20" ht="16.8">
      <c r="L59828" s="404"/>
      <c r="M59828" s="404"/>
      <c r="N59828" s="404"/>
      <c r="O59828" s="404"/>
      <c r="P59828" s="404"/>
      <c r="Q59828" s="404"/>
      <c r="R59828" s="404"/>
      <c r="S59828" s="404"/>
      <c r="T59828" s="404"/>
    </row>
    <row r="59829" spans="12:20" ht="16.8">
      <c r="L59829" s="404"/>
      <c r="M59829" s="404"/>
      <c r="N59829" s="404"/>
      <c r="O59829" s="404"/>
      <c r="P59829" s="404"/>
      <c r="Q59829" s="404"/>
      <c r="R59829" s="404"/>
      <c r="S59829" s="404"/>
      <c r="T59829" s="404"/>
    </row>
    <row r="59830" spans="12:20" ht="16.8">
      <c r="L59830" s="404"/>
      <c r="M59830" s="404"/>
      <c r="N59830" s="404"/>
      <c r="O59830" s="404"/>
      <c r="P59830" s="404"/>
      <c r="Q59830" s="404"/>
      <c r="R59830" s="404"/>
      <c r="S59830" s="404"/>
      <c r="T59830" s="404"/>
    </row>
    <row r="59831" spans="12:20" ht="16.8">
      <c r="L59831" s="404"/>
      <c r="M59831" s="404"/>
      <c r="N59831" s="404"/>
      <c r="O59831" s="404"/>
      <c r="P59831" s="404"/>
      <c r="Q59831" s="404"/>
      <c r="R59831" s="404"/>
      <c r="S59831" s="404"/>
      <c r="T59831" s="404"/>
    </row>
    <row r="59832" spans="12:20" ht="16.8">
      <c r="L59832" s="404"/>
      <c r="M59832" s="404"/>
      <c r="N59832" s="404"/>
      <c r="O59832" s="404"/>
      <c r="P59832" s="404"/>
      <c r="Q59832" s="404"/>
      <c r="R59832" s="404"/>
      <c r="S59832" s="404"/>
      <c r="T59832" s="404"/>
    </row>
    <row r="59833" spans="12:20" ht="16.8">
      <c r="L59833" s="404"/>
      <c r="M59833" s="404"/>
      <c r="N59833" s="404"/>
      <c r="O59833" s="404"/>
      <c r="P59833" s="404"/>
      <c r="Q59833" s="404"/>
      <c r="R59833" s="404"/>
      <c r="S59833" s="404"/>
      <c r="T59833" s="404"/>
    </row>
    <row r="59834" spans="12:20" ht="16.8">
      <c r="L59834" s="404"/>
      <c r="M59834" s="404"/>
      <c r="N59834" s="404"/>
      <c r="O59834" s="404"/>
      <c r="P59834" s="404"/>
      <c r="Q59834" s="404"/>
      <c r="R59834" s="404"/>
      <c r="S59834" s="404"/>
      <c r="T59834" s="404"/>
    </row>
    <row r="59835" spans="12:20" ht="16.8">
      <c r="L59835" s="404"/>
      <c r="M59835" s="404"/>
      <c r="N59835" s="404"/>
      <c r="O59835" s="404"/>
      <c r="P59835" s="404"/>
      <c r="Q59835" s="404"/>
      <c r="R59835" s="404"/>
      <c r="S59835" s="404"/>
      <c r="T59835" s="404"/>
    </row>
    <row r="59836" spans="12:20" ht="16.8">
      <c r="L59836" s="404"/>
      <c r="M59836" s="404"/>
      <c r="N59836" s="404"/>
      <c r="O59836" s="404"/>
      <c r="P59836" s="404"/>
      <c r="Q59836" s="404"/>
      <c r="R59836" s="404"/>
      <c r="S59836" s="404"/>
      <c r="T59836" s="404"/>
    </row>
    <row r="59837" spans="12:20" ht="16.8">
      <c r="L59837" s="404"/>
      <c r="M59837" s="404"/>
      <c r="N59837" s="404"/>
      <c r="O59837" s="404"/>
      <c r="P59837" s="404"/>
      <c r="Q59837" s="404"/>
      <c r="R59837" s="404"/>
      <c r="S59837" s="404"/>
      <c r="T59837" s="404"/>
    </row>
    <row r="59838" spans="12:20" ht="16.8">
      <c r="L59838" s="404"/>
      <c r="M59838" s="404"/>
      <c r="N59838" s="404"/>
      <c r="O59838" s="404"/>
      <c r="P59838" s="404"/>
      <c r="Q59838" s="404"/>
      <c r="R59838" s="404"/>
      <c r="S59838" s="404"/>
      <c r="T59838" s="404"/>
    </row>
    <row r="59839" spans="12:20" ht="16.8">
      <c r="L59839" s="404"/>
      <c r="M59839" s="404"/>
      <c r="N59839" s="404"/>
      <c r="O59839" s="404"/>
      <c r="P59839" s="404"/>
      <c r="Q59839" s="404"/>
      <c r="R59839" s="404"/>
      <c r="S59839" s="404"/>
      <c r="T59839" s="404"/>
    </row>
    <row r="59840" spans="12:20" ht="16.8">
      <c r="L59840" s="404"/>
      <c r="M59840" s="404"/>
      <c r="N59840" s="404"/>
      <c r="O59840" s="404"/>
      <c r="P59840" s="404"/>
      <c r="Q59840" s="404"/>
      <c r="R59840" s="404"/>
      <c r="S59840" s="404"/>
      <c r="T59840" s="404"/>
    </row>
    <row r="59841" spans="12:20" ht="16.8">
      <c r="L59841" s="404"/>
      <c r="M59841" s="404"/>
      <c r="N59841" s="404"/>
      <c r="O59841" s="404"/>
      <c r="P59841" s="404"/>
      <c r="Q59841" s="404"/>
      <c r="R59841" s="404"/>
      <c r="S59841" s="404"/>
      <c r="T59841" s="404"/>
    </row>
    <row r="59842" spans="12:20" ht="16.8">
      <c r="L59842" s="404"/>
      <c r="M59842" s="404"/>
      <c r="N59842" s="404"/>
      <c r="O59842" s="404"/>
      <c r="P59842" s="404"/>
      <c r="Q59842" s="404"/>
      <c r="R59842" s="404"/>
      <c r="S59842" s="404"/>
      <c r="T59842" s="404"/>
    </row>
    <row r="59843" spans="12:20" ht="16.8">
      <c r="L59843" s="404"/>
      <c r="M59843" s="404"/>
      <c r="N59843" s="404"/>
      <c r="O59843" s="404"/>
      <c r="P59843" s="404"/>
      <c r="Q59843" s="404"/>
      <c r="R59843" s="404"/>
      <c r="S59843" s="404"/>
      <c r="T59843" s="404"/>
    </row>
    <row r="59844" spans="12:20" ht="16.8">
      <c r="L59844" s="404"/>
      <c r="M59844" s="404"/>
      <c r="N59844" s="404"/>
      <c r="O59844" s="404"/>
      <c r="P59844" s="404"/>
      <c r="Q59844" s="404"/>
      <c r="R59844" s="404"/>
      <c r="S59844" s="404"/>
      <c r="T59844" s="404"/>
    </row>
    <row r="59845" spans="12:20" ht="16.8">
      <c r="L59845" s="404"/>
      <c r="M59845" s="404"/>
      <c r="N59845" s="404"/>
      <c r="O59845" s="404"/>
      <c r="P59845" s="404"/>
      <c r="Q59845" s="404"/>
      <c r="R59845" s="404"/>
      <c r="S59845" s="404"/>
      <c r="T59845" s="404"/>
    </row>
    <row r="59846" spans="12:20" ht="16.8">
      <c r="L59846" s="404"/>
      <c r="M59846" s="404"/>
      <c r="N59846" s="404"/>
      <c r="O59846" s="404"/>
      <c r="P59846" s="404"/>
      <c r="Q59846" s="404"/>
      <c r="R59846" s="404"/>
      <c r="S59846" s="404"/>
      <c r="T59846" s="404"/>
    </row>
    <row r="59847" spans="12:20" ht="16.8">
      <c r="L59847" s="404"/>
      <c r="M59847" s="404"/>
      <c r="N59847" s="404"/>
      <c r="O59847" s="404"/>
      <c r="P59847" s="404"/>
      <c r="Q59847" s="404"/>
      <c r="R59847" s="404"/>
      <c r="S59847" s="404"/>
      <c r="T59847" s="404"/>
    </row>
    <row r="59848" spans="12:20" ht="16.8">
      <c r="L59848" s="404"/>
      <c r="M59848" s="404"/>
      <c r="N59848" s="404"/>
      <c r="O59848" s="404"/>
      <c r="P59848" s="404"/>
      <c r="Q59848" s="404"/>
      <c r="R59848" s="404"/>
      <c r="S59848" s="404"/>
      <c r="T59848" s="404"/>
    </row>
    <row r="59849" spans="12:20" ht="16.8">
      <c r="L59849" s="404"/>
      <c r="M59849" s="404"/>
      <c r="N59849" s="404"/>
      <c r="O59849" s="404"/>
      <c r="P59849" s="404"/>
      <c r="Q59849" s="404"/>
      <c r="R59849" s="404"/>
      <c r="S59849" s="404"/>
      <c r="T59849" s="404"/>
    </row>
    <row r="59850" spans="12:20" ht="16.8">
      <c r="L59850" s="404"/>
      <c r="M59850" s="404"/>
      <c r="N59850" s="404"/>
      <c r="O59850" s="404"/>
      <c r="P59850" s="404"/>
      <c r="Q59850" s="404"/>
      <c r="R59850" s="404"/>
      <c r="S59850" s="404"/>
      <c r="T59850" s="404"/>
    </row>
    <row r="59851" spans="12:20" ht="16.8">
      <c r="L59851" s="404"/>
      <c r="M59851" s="404"/>
      <c r="N59851" s="404"/>
      <c r="O59851" s="404"/>
      <c r="P59851" s="404"/>
      <c r="Q59851" s="404"/>
      <c r="R59851" s="404"/>
      <c r="S59851" s="404"/>
      <c r="T59851" s="404"/>
    </row>
    <row r="59852" spans="12:20" ht="16.8">
      <c r="L59852" s="404"/>
      <c r="M59852" s="404"/>
      <c r="N59852" s="404"/>
      <c r="O59852" s="404"/>
      <c r="P59852" s="404"/>
      <c r="Q59852" s="404"/>
      <c r="R59852" s="404"/>
      <c r="S59852" s="404"/>
      <c r="T59852" s="404"/>
    </row>
    <row r="59853" spans="12:20" ht="16.8">
      <c r="L59853" s="404"/>
      <c r="M59853" s="404"/>
      <c r="N59853" s="404"/>
      <c r="O59853" s="404"/>
      <c r="P59853" s="404"/>
      <c r="Q59853" s="404"/>
      <c r="R59853" s="404"/>
      <c r="S59853" s="404"/>
      <c r="T59853" s="404"/>
    </row>
    <row r="59854" spans="12:20" ht="16.8">
      <c r="L59854" s="404"/>
      <c r="M59854" s="404"/>
      <c r="N59854" s="404"/>
      <c r="O59854" s="404"/>
      <c r="P59854" s="404"/>
      <c r="Q59854" s="404"/>
      <c r="R59854" s="404"/>
      <c r="S59854" s="404"/>
      <c r="T59854" s="404"/>
    </row>
    <row r="59855" spans="12:20" ht="16.8">
      <c r="L59855" s="404"/>
      <c r="M59855" s="404"/>
      <c r="N59855" s="404"/>
      <c r="O59855" s="404"/>
      <c r="P59855" s="404"/>
      <c r="Q59855" s="404"/>
      <c r="R59855" s="404"/>
      <c r="S59855" s="404"/>
      <c r="T59855" s="404"/>
    </row>
    <row r="59856" spans="12:20" ht="16.8">
      <c r="L59856" s="404"/>
      <c r="M59856" s="404"/>
      <c r="N59856" s="404"/>
      <c r="O59856" s="404"/>
      <c r="P59856" s="404"/>
      <c r="Q59856" s="404"/>
      <c r="R59856" s="404"/>
      <c r="S59856" s="404"/>
      <c r="T59856" s="404"/>
    </row>
    <row r="59857" spans="12:20" ht="16.8">
      <c r="L59857" s="404"/>
      <c r="M59857" s="404"/>
      <c r="N59857" s="404"/>
      <c r="O59857" s="404"/>
      <c r="P59857" s="404"/>
      <c r="Q59857" s="404"/>
      <c r="R59857" s="404"/>
      <c r="S59857" s="404"/>
      <c r="T59857" s="404"/>
    </row>
    <row r="59858" spans="12:20" ht="16.8">
      <c r="L59858" s="404"/>
      <c r="M59858" s="404"/>
      <c r="N59858" s="404"/>
      <c r="O59858" s="404"/>
      <c r="P59858" s="404"/>
      <c r="Q59858" s="404"/>
      <c r="R59858" s="404"/>
      <c r="S59858" s="404"/>
      <c r="T59858" s="404"/>
    </row>
    <row r="59859" spans="12:20" ht="16.8">
      <c r="L59859" s="404"/>
      <c r="M59859" s="404"/>
      <c r="N59859" s="404"/>
      <c r="O59859" s="404"/>
      <c r="P59859" s="404"/>
      <c r="Q59859" s="404"/>
      <c r="R59859" s="404"/>
      <c r="S59859" s="404"/>
      <c r="T59859" s="404"/>
    </row>
    <row r="59860" spans="12:20" ht="16.8">
      <c r="L59860" s="404"/>
      <c r="M59860" s="404"/>
      <c r="N59860" s="404"/>
      <c r="O59860" s="404"/>
      <c r="P59860" s="404"/>
      <c r="Q59860" s="404"/>
      <c r="R59860" s="404"/>
      <c r="S59860" s="404"/>
      <c r="T59860" s="404"/>
    </row>
    <row r="59861" spans="12:20" ht="16.8">
      <c r="L59861" s="404"/>
      <c r="M59861" s="404"/>
      <c r="N59861" s="404"/>
      <c r="O59861" s="404"/>
      <c r="P59861" s="404"/>
      <c r="Q59861" s="404"/>
      <c r="R59861" s="404"/>
      <c r="S59861" s="404"/>
      <c r="T59861" s="404"/>
    </row>
    <row r="59862" spans="12:20" ht="16.8">
      <c r="L59862" s="404"/>
      <c r="M59862" s="404"/>
      <c r="N59862" s="404"/>
      <c r="O59862" s="404"/>
      <c r="P59862" s="404"/>
      <c r="Q59862" s="404"/>
      <c r="R59862" s="404"/>
      <c r="S59862" s="404"/>
      <c r="T59862" s="404"/>
    </row>
    <row r="59863" spans="12:20" ht="16.8">
      <c r="L59863" s="404"/>
      <c r="M59863" s="404"/>
      <c r="N59863" s="404"/>
      <c r="O59863" s="404"/>
      <c r="P59863" s="404"/>
      <c r="Q59863" s="404"/>
      <c r="R59863" s="404"/>
      <c r="S59863" s="404"/>
      <c r="T59863" s="404"/>
    </row>
    <row r="59864" spans="12:20" ht="16.8">
      <c r="L59864" s="404"/>
      <c r="M59864" s="404"/>
      <c r="N59864" s="404"/>
      <c r="O59864" s="404"/>
      <c r="P59864" s="404"/>
      <c r="Q59864" s="404"/>
      <c r="R59864" s="404"/>
      <c r="S59864" s="404"/>
      <c r="T59864" s="404"/>
    </row>
    <row r="59865" spans="12:20" ht="16.8">
      <c r="L59865" s="404"/>
      <c r="M59865" s="404"/>
      <c r="N59865" s="404"/>
      <c r="O59865" s="404"/>
      <c r="P59865" s="404"/>
      <c r="Q59865" s="404"/>
      <c r="R59865" s="404"/>
      <c r="S59865" s="404"/>
      <c r="T59865" s="404"/>
    </row>
    <row r="59866" spans="12:20" ht="16.8">
      <c r="L59866" s="404"/>
      <c r="M59866" s="404"/>
      <c r="N59866" s="404"/>
      <c r="O59866" s="404"/>
      <c r="P59866" s="404"/>
      <c r="Q59866" s="404"/>
      <c r="R59866" s="404"/>
      <c r="S59866" s="404"/>
      <c r="T59866" s="404"/>
    </row>
    <row r="59867" spans="12:20" ht="16.8">
      <c r="L59867" s="404"/>
      <c r="M59867" s="404"/>
      <c r="N59867" s="404"/>
      <c r="O59867" s="404"/>
      <c r="P59867" s="404"/>
      <c r="Q59867" s="404"/>
      <c r="R59867" s="404"/>
      <c r="S59867" s="404"/>
      <c r="T59867" s="404"/>
    </row>
    <row r="59868" spans="12:20" ht="16.8">
      <c r="L59868" s="404"/>
      <c r="M59868" s="404"/>
      <c r="N59868" s="404"/>
      <c r="O59868" s="404"/>
      <c r="P59868" s="404"/>
      <c r="Q59868" s="404"/>
      <c r="R59868" s="404"/>
      <c r="S59868" s="404"/>
      <c r="T59868" s="404"/>
    </row>
    <row r="59869" spans="12:20" ht="16.8">
      <c r="L59869" s="404"/>
      <c r="M59869" s="404"/>
      <c r="N59869" s="404"/>
      <c r="O59869" s="404"/>
      <c r="P59869" s="404"/>
      <c r="Q59869" s="404"/>
      <c r="R59869" s="404"/>
      <c r="S59869" s="404"/>
      <c r="T59869" s="404"/>
    </row>
    <row r="59870" spans="12:20" ht="16.8">
      <c r="L59870" s="404"/>
      <c r="M59870" s="404"/>
      <c r="N59870" s="404"/>
      <c r="O59870" s="404"/>
      <c r="P59870" s="404"/>
      <c r="Q59870" s="404"/>
      <c r="R59870" s="404"/>
      <c r="S59870" s="404"/>
      <c r="T59870" s="404"/>
    </row>
    <row r="59871" spans="12:20" ht="16.8">
      <c r="L59871" s="404"/>
      <c r="M59871" s="404"/>
      <c r="N59871" s="404"/>
      <c r="O59871" s="404"/>
      <c r="P59871" s="404"/>
      <c r="Q59871" s="404"/>
      <c r="R59871" s="404"/>
      <c r="S59871" s="404"/>
      <c r="T59871" s="404"/>
    </row>
    <row r="59872" spans="12:20" ht="16.8">
      <c r="L59872" s="404"/>
      <c r="M59872" s="404"/>
      <c r="N59872" s="404"/>
      <c r="O59872" s="404"/>
      <c r="P59872" s="404"/>
      <c r="Q59872" s="404"/>
      <c r="R59872" s="404"/>
      <c r="S59872" s="404"/>
      <c r="T59872" s="404"/>
    </row>
    <row r="59873" spans="12:20" ht="16.8">
      <c r="L59873" s="404"/>
      <c r="M59873" s="404"/>
      <c r="N59873" s="404"/>
      <c r="O59873" s="404"/>
      <c r="P59873" s="404"/>
      <c r="Q59873" s="404"/>
      <c r="R59873" s="404"/>
      <c r="S59873" s="404"/>
      <c r="T59873" s="404"/>
    </row>
    <row r="59874" spans="12:20" ht="16.8">
      <c r="L59874" s="404"/>
      <c r="M59874" s="404"/>
      <c r="N59874" s="404"/>
      <c r="O59874" s="404"/>
      <c r="P59874" s="404"/>
      <c r="Q59874" s="404"/>
      <c r="R59874" s="404"/>
      <c r="S59874" s="404"/>
      <c r="T59874" s="404"/>
    </row>
    <row r="59875" spans="12:20" ht="16.8">
      <c r="L59875" s="404"/>
      <c r="M59875" s="404"/>
      <c r="N59875" s="404"/>
      <c r="O59875" s="404"/>
      <c r="P59875" s="404"/>
      <c r="Q59875" s="404"/>
      <c r="R59875" s="404"/>
      <c r="S59875" s="404"/>
      <c r="T59875" s="404"/>
    </row>
    <row r="59876" spans="12:20" ht="16.8">
      <c r="L59876" s="404"/>
      <c r="M59876" s="404"/>
      <c r="N59876" s="404"/>
      <c r="O59876" s="404"/>
      <c r="P59876" s="404"/>
      <c r="Q59876" s="404"/>
      <c r="R59876" s="404"/>
      <c r="S59876" s="404"/>
      <c r="T59876" s="404"/>
    </row>
    <row r="59877" spans="12:20" ht="16.8">
      <c r="L59877" s="404"/>
      <c r="M59877" s="404"/>
      <c r="N59877" s="404"/>
      <c r="O59877" s="404"/>
      <c r="P59877" s="404"/>
      <c r="Q59877" s="404"/>
      <c r="R59877" s="404"/>
      <c r="S59877" s="404"/>
      <c r="T59877" s="404"/>
    </row>
    <row r="59878" spans="12:20" ht="16.8">
      <c r="L59878" s="404"/>
      <c r="M59878" s="404"/>
      <c r="N59878" s="404"/>
      <c r="O59878" s="404"/>
      <c r="P59878" s="404"/>
      <c r="Q59878" s="404"/>
      <c r="R59878" s="404"/>
      <c r="S59878" s="404"/>
      <c r="T59878" s="404"/>
    </row>
    <row r="59879" spans="12:20" ht="16.8">
      <c r="L59879" s="404"/>
      <c r="M59879" s="404"/>
      <c r="N59879" s="404"/>
      <c r="O59879" s="404"/>
      <c r="P59879" s="404"/>
      <c r="Q59879" s="404"/>
      <c r="R59879" s="404"/>
      <c r="S59879" s="404"/>
      <c r="T59879" s="404"/>
    </row>
    <row r="59880" spans="12:20" ht="16.8">
      <c r="L59880" s="404"/>
      <c r="M59880" s="404"/>
      <c r="N59880" s="404"/>
      <c r="O59880" s="404"/>
      <c r="P59880" s="404"/>
      <c r="Q59880" s="404"/>
      <c r="R59880" s="404"/>
      <c r="S59880" s="404"/>
      <c r="T59880" s="404"/>
    </row>
    <row r="59881" spans="12:20" ht="16.8">
      <c r="L59881" s="404"/>
      <c r="M59881" s="404"/>
      <c r="N59881" s="404"/>
      <c r="O59881" s="404"/>
      <c r="P59881" s="404"/>
      <c r="Q59881" s="404"/>
      <c r="R59881" s="404"/>
      <c r="S59881" s="404"/>
      <c r="T59881" s="404"/>
    </row>
    <row r="59882" spans="12:20" ht="16.8">
      <c r="L59882" s="404"/>
      <c r="M59882" s="404"/>
      <c r="N59882" s="404"/>
      <c r="O59882" s="404"/>
      <c r="P59882" s="404"/>
      <c r="Q59882" s="404"/>
      <c r="R59882" s="404"/>
      <c r="S59882" s="404"/>
      <c r="T59882" s="404"/>
    </row>
    <row r="59883" spans="12:20" ht="16.8">
      <c r="L59883" s="404"/>
      <c r="M59883" s="404"/>
      <c r="N59883" s="404"/>
      <c r="O59883" s="404"/>
      <c r="P59883" s="404"/>
      <c r="Q59883" s="404"/>
      <c r="R59883" s="404"/>
      <c r="S59883" s="404"/>
      <c r="T59883" s="404"/>
    </row>
    <row r="59884" spans="12:20" ht="16.8">
      <c r="L59884" s="404"/>
      <c r="M59884" s="404"/>
      <c r="N59884" s="404"/>
      <c r="O59884" s="404"/>
      <c r="P59884" s="404"/>
      <c r="Q59884" s="404"/>
      <c r="R59884" s="404"/>
      <c r="S59884" s="404"/>
      <c r="T59884" s="404"/>
    </row>
    <row r="59885" spans="12:20" ht="16.8">
      <c r="L59885" s="404"/>
      <c r="M59885" s="404"/>
      <c r="N59885" s="404"/>
      <c r="O59885" s="404"/>
      <c r="P59885" s="404"/>
      <c r="Q59885" s="404"/>
      <c r="R59885" s="404"/>
      <c r="S59885" s="404"/>
      <c r="T59885" s="404"/>
    </row>
    <row r="59886" spans="12:20" ht="16.8">
      <c r="L59886" s="404"/>
      <c r="M59886" s="404"/>
      <c r="N59886" s="404"/>
      <c r="O59886" s="404"/>
      <c r="P59886" s="404"/>
      <c r="Q59886" s="404"/>
      <c r="R59886" s="404"/>
      <c r="S59886" s="404"/>
      <c r="T59886" s="404"/>
    </row>
    <row r="59887" spans="12:20" ht="16.8">
      <c r="L59887" s="404"/>
      <c r="M59887" s="404"/>
      <c r="N59887" s="404"/>
      <c r="O59887" s="404"/>
      <c r="P59887" s="404"/>
      <c r="Q59887" s="404"/>
      <c r="R59887" s="404"/>
      <c r="S59887" s="404"/>
      <c r="T59887" s="404"/>
    </row>
    <row r="59888" spans="12:20" ht="16.8">
      <c r="L59888" s="404"/>
      <c r="M59888" s="404"/>
      <c r="N59888" s="404"/>
      <c r="O59888" s="404"/>
      <c r="P59888" s="404"/>
      <c r="Q59888" s="404"/>
      <c r="R59888" s="404"/>
      <c r="S59888" s="404"/>
      <c r="T59888" s="404"/>
    </row>
    <row r="59889" spans="12:20" ht="16.8">
      <c r="L59889" s="404"/>
      <c r="M59889" s="404"/>
      <c r="N59889" s="404"/>
      <c r="O59889" s="404"/>
      <c r="P59889" s="404"/>
      <c r="Q59889" s="404"/>
      <c r="R59889" s="404"/>
      <c r="S59889" s="404"/>
      <c r="T59889" s="404"/>
    </row>
    <row r="59890" spans="12:20" ht="16.8">
      <c r="L59890" s="404"/>
      <c r="M59890" s="404"/>
      <c r="N59890" s="404"/>
      <c r="O59890" s="404"/>
      <c r="P59890" s="404"/>
      <c r="Q59890" s="404"/>
      <c r="R59890" s="404"/>
      <c r="S59890" s="404"/>
      <c r="T59890" s="404"/>
    </row>
    <row r="59891" spans="12:20" ht="16.8">
      <c r="L59891" s="404"/>
      <c r="M59891" s="404"/>
      <c r="N59891" s="404"/>
      <c r="O59891" s="404"/>
      <c r="P59891" s="404"/>
      <c r="Q59891" s="404"/>
      <c r="R59891" s="404"/>
      <c r="S59891" s="404"/>
      <c r="T59891" s="404"/>
    </row>
    <row r="59892" spans="12:20" ht="16.8">
      <c r="L59892" s="404"/>
      <c r="M59892" s="404"/>
      <c r="N59892" s="404"/>
      <c r="O59892" s="404"/>
      <c r="P59892" s="404"/>
      <c r="Q59892" s="404"/>
      <c r="R59892" s="404"/>
      <c r="S59892" s="404"/>
      <c r="T59892" s="404"/>
    </row>
    <row r="59893" spans="12:20" ht="16.8">
      <c r="L59893" s="404"/>
      <c r="M59893" s="404"/>
      <c r="N59893" s="404"/>
      <c r="O59893" s="404"/>
      <c r="P59893" s="404"/>
      <c r="Q59893" s="404"/>
      <c r="R59893" s="404"/>
      <c r="S59893" s="404"/>
      <c r="T59893" s="404"/>
    </row>
    <row r="59894" spans="12:20" ht="16.8">
      <c r="L59894" s="404"/>
      <c r="M59894" s="404"/>
      <c r="N59894" s="404"/>
      <c r="O59894" s="404"/>
      <c r="P59894" s="404"/>
      <c r="Q59894" s="404"/>
      <c r="R59894" s="404"/>
      <c r="S59894" s="404"/>
      <c r="T59894" s="404"/>
    </row>
    <row r="59895" spans="12:20" ht="16.8">
      <c r="L59895" s="404"/>
      <c r="M59895" s="404"/>
      <c r="N59895" s="404"/>
      <c r="O59895" s="404"/>
      <c r="P59895" s="404"/>
      <c r="Q59895" s="404"/>
      <c r="R59895" s="404"/>
      <c r="S59895" s="404"/>
      <c r="T59895" s="404"/>
    </row>
    <row r="59896" spans="12:20" ht="16.8">
      <c r="L59896" s="404"/>
      <c r="M59896" s="404"/>
      <c r="N59896" s="404"/>
      <c r="O59896" s="404"/>
      <c r="P59896" s="404"/>
      <c r="Q59896" s="404"/>
      <c r="R59896" s="404"/>
      <c r="S59896" s="404"/>
      <c r="T59896" s="404"/>
    </row>
    <row r="59897" spans="12:20" ht="16.8">
      <c r="L59897" s="404"/>
      <c r="M59897" s="404"/>
      <c r="N59897" s="404"/>
      <c r="O59897" s="404"/>
      <c r="P59897" s="404"/>
      <c r="Q59897" s="404"/>
      <c r="R59897" s="404"/>
      <c r="S59897" s="404"/>
      <c r="T59897" s="404"/>
    </row>
    <row r="59898" spans="12:20" ht="16.8">
      <c r="L59898" s="404"/>
      <c r="M59898" s="404"/>
      <c r="N59898" s="404"/>
      <c r="O59898" s="404"/>
      <c r="P59898" s="404"/>
      <c r="Q59898" s="404"/>
      <c r="R59898" s="404"/>
      <c r="S59898" s="404"/>
      <c r="T59898" s="404"/>
    </row>
    <row r="59899" spans="12:20" ht="16.8">
      <c r="L59899" s="404"/>
      <c r="M59899" s="404"/>
      <c r="N59899" s="404"/>
      <c r="O59899" s="404"/>
      <c r="P59899" s="404"/>
      <c r="Q59899" s="404"/>
      <c r="R59899" s="404"/>
      <c r="S59899" s="404"/>
      <c r="T59899" s="404"/>
    </row>
    <row r="59900" spans="12:20" ht="16.8">
      <c r="L59900" s="404"/>
      <c r="M59900" s="404"/>
      <c r="N59900" s="404"/>
      <c r="O59900" s="404"/>
      <c r="P59900" s="404"/>
      <c r="Q59900" s="404"/>
      <c r="R59900" s="404"/>
      <c r="S59900" s="404"/>
      <c r="T59900" s="404"/>
    </row>
    <row r="59901" spans="12:20" ht="16.8">
      <c r="L59901" s="404"/>
      <c r="M59901" s="404"/>
      <c r="N59901" s="404"/>
      <c r="O59901" s="404"/>
      <c r="P59901" s="404"/>
      <c r="Q59901" s="404"/>
      <c r="R59901" s="404"/>
      <c r="S59901" s="404"/>
      <c r="T59901" s="404"/>
    </row>
    <row r="59902" spans="12:20" ht="16.8">
      <c r="L59902" s="404"/>
      <c r="M59902" s="404"/>
      <c r="N59902" s="404"/>
      <c r="O59902" s="404"/>
      <c r="P59902" s="404"/>
      <c r="Q59902" s="404"/>
      <c r="R59902" s="404"/>
      <c r="S59902" s="404"/>
      <c r="T59902" s="404"/>
    </row>
    <row r="59903" spans="12:20" ht="16.8">
      <c r="L59903" s="404"/>
      <c r="M59903" s="404"/>
      <c r="N59903" s="404"/>
      <c r="O59903" s="404"/>
      <c r="P59903" s="404"/>
      <c r="Q59903" s="404"/>
      <c r="R59903" s="404"/>
      <c r="S59903" s="404"/>
      <c r="T59903" s="404"/>
    </row>
    <row r="59904" spans="12:20" ht="16.8">
      <c r="L59904" s="404"/>
      <c r="M59904" s="404"/>
      <c r="N59904" s="404"/>
      <c r="O59904" s="404"/>
      <c r="P59904" s="404"/>
      <c r="Q59904" s="404"/>
      <c r="R59904" s="404"/>
      <c r="S59904" s="404"/>
      <c r="T59904" s="404"/>
    </row>
    <row r="59905" spans="12:20" ht="16.8">
      <c r="L59905" s="404"/>
      <c r="M59905" s="404"/>
      <c r="N59905" s="404"/>
      <c r="O59905" s="404"/>
      <c r="P59905" s="404"/>
      <c r="Q59905" s="404"/>
      <c r="R59905" s="404"/>
      <c r="S59905" s="404"/>
      <c r="T59905" s="404"/>
    </row>
    <row r="59906" spans="12:20" ht="16.8">
      <c r="L59906" s="404"/>
      <c r="M59906" s="404"/>
      <c r="N59906" s="404"/>
      <c r="O59906" s="404"/>
      <c r="P59906" s="404"/>
      <c r="Q59906" s="404"/>
      <c r="R59906" s="404"/>
      <c r="S59906" s="404"/>
      <c r="T59906" s="404"/>
    </row>
    <row r="59907" spans="12:20" ht="16.8">
      <c r="L59907" s="404"/>
      <c r="M59907" s="404"/>
      <c r="N59907" s="404"/>
      <c r="O59907" s="404"/>
      <c r="P59907" s="404"/>
      <c r="Q59907" s="404"/>
      <c r="R59907" s="404"/>
      <c r="S59907" s="404"/>
      <c r="T59907" s="404"/>
    </row>
    <row r="59908" spans="12:20" ht="16.8">
      <c r="L59908" s="404"/>
      <c r="M59908" s="404"/>
      <c r="N59908" s="404"/>
      <c r="O59908" s="404"/>
      <c r="P59908" s="404"/>
      <c r="Q59908" s="404"/>
      <c r="R59908" s="404"/>
      <c r="S59908" s="404"/>
      <c r="T59908" s="404"/>
    </row>
    <row r="59909" spans="12:20" ht="16.8">
      <c r="L59909" s="404"/>
      <c r="M59909" s="404"/>
      <c r="N59909" s="404"/>
      <c r="O59909" s="404"/>
      <c r="P59909" s="404"/>
      <c r="Q59909" s="404"/>
      <c r="R59909" s="404"/>
      <c r="S59909" s="404"/>
      <c r="T59909" s="404"/>
    </row>
    <row r="59910" spans="12:20" ht="16.8">
      <c r="L59910" s="404"/>
      <c r="M59910" s="404"/>
      <c r="N59910" s="404"/>
      <c r="O59910" s="404"/>
      <c r="P59910" s="404"/>
      <c r="Q59910" s="404"/>
      <c r="R59910" s="404"/>
      <c r="S59910" s="404"/>
      <c r="T59910" s="404"/>
    </row>
    <row r="59911" spans="12:20" ht="16.8">
      <c r="L59911" s="404"/>
      <c r="M59911" s="404"/>
      <c r="N59911" s="404"/>
      <c r="O59911" s="404"/>
      <c r="P59911" s="404"/>
      <c r="Q59911" s="404"/>
      <c r="R59911" s="404"/>
      <c r="S59911" s="404"/>
      <c r="T59911" s="404"/>
    </row>
    <row r="59912" spans="12:20" ht="16.8">
      <c r="L59912" s="404"/>
      <c r="M59912" s="404"/>
      <c r="N59912" s="404"/>
      <c r="O59912" s="404"/>
      <c r="P59912" s="404"/>
      <c r="Q59912" s="404"/>
      <c r="R59912" s="404"/>
      <c r="S59912" s="404"/>
      <c r="T59912" s="404"/>
    </row>
    <row r="59913" spans="12:20" ht="16.8">
      <c r="L59913" s="404"/>
      <c r="M59913" s="404"/>
      <c r="N59913" s="404"/>
      <c r="O59913" s="404"/>
      <c r="P59913" s="404"/>
      <c r="Q59913" s="404"/>
      <c r="R59913" s="404"/>
      <c r="S59913" s="404"/>
      <c r="T59913" s="404"/>
    </row>
    <row r="59914" spans="12:20" ht="16.8">
      <c r="L59914" s="404"/>
      <c r="M59914" s="404"/>
      <c r="N59914" s="404"/>
      <c r="O59914" s="404"/>
      <c r="P59914" s="404"/>
      <c r="Q59914" s="404"/>
      <c r="R59914" s="404"/>
      <c r="S59914" s="404"/>
      <c r="T59914" s="404"/>
    </row>
    <row r="59915" spans="12:20" ht="16.8">
      <c r="L59915" s="404"/>
      <c r="M59915" s="404"/>
      <c r="N59915" s="404"/>
      <c r="O59915" s="404"/>
      <c r="P59915" s="404"/>
      <c r="Q59915" s="404"/>
      <c r="R59915" s="404"/>
      <c r="S59915" s="404"/>
      <c r="T59915" s="404"/>
    </row>
    <row r="59916" spans="12:20" ht="16.8">
      <c r="L59916" s="404"/>
      <c r="M59916" s="404"/>
      <c r="N59916" s="404"/>
      <c r="O59916" s="404"/>
      <c r="P59916" s="404"/>
      <c r="Q59916" s="404"/>
      <c r="R59916" s="404"/>
      <c r="S59916" s="404"/>
      <c r="T59916" s="404"/>
    </row>
    <row r="59917" spans="12:20" ht="16.8">
      <c r="L59917" s="404"/>
      <c r="M59917" s="404"/>
      <c r="N59917" s="404"/>
      <c r="O59917" s="404"/>
      <c r="P59917" s="404"/>
      <c r="Q59917" s="404"/>
      <c r="R59917" s="404"/>
      <c r="S59917" s="404"/>
      <c r="T59917" s="404"/>
    </row>
    <row r="59918" spans="12:20" ht="16.8">
      <c r="L59918" s="404"/>
      <c r="M59918" s="404"/>
      <c r="N59918" s="404"/>
      <c r="O59918" s="404"/>
      <c r="P59918" s="404"/>
      <c r="Q59918" s="404"/>
      <c r="R59918" s="404"/>
      <c r="S59918" s="404"/>
      <c r="T59918" s="404"/>
    </row>
    <row r="59919" spans="12:20" ht="16.8">
      <c r="L59919" s="404"/>
      <c r="M59919" s="404"/>
      <c r="N59919" s="404"/>
      <c r="O59919" s="404"/>
      <c r="P59919" s="404"/>
      <c r="Q59919" s="404"/>
      <c r="R59919" s="404"/>
      <c r="S59919" s="404"/>
      <c r="T59919" s="404"/>
    </row>
    <row r="59920" spans="12:20" ht="16.8">
      <c r="L59920" s="404"/>
      <c r="M59920" s="404"/>
      <c r="N59920" s="404"/>
      <c r="O59920" s="404"/>
      <c r="P59920" s="404"/>
      <c r="Q59920" s="404"/>
      <c r="R59920" s="404"/>
      <c r="S59920" s="404"/>
      <c r="T59920" s="404"/>
    </row>
    <row r="59921" spans="12:20" ht="16.8">
      <c r="L59921" s="404"/>
      <c r="M59921" s="404"/>
      <c r="N59921" s="404"/>
      <c r="O59921" s="404"/>
      <c r="P59921" s="404"/>
      <c r="Q59921" s="404"/>
      <c r="R59921" s="404"/>
      <c r="S59921" s="404"/>
      <c r="T59921" s="404"/>
    </row>
    <row r="59922" spans="12:20" ht="16.8">
      <c r="L59922" s="404"/>
      <c r="M59922" s="404"/>
      <c r="N59922" s="404"/>
      <c r="O59922" s="404"/>
      <c r="P59922" s="404"/>
      <c r="Q59922" s="404"/>
      <c r="R59922" s="404"/>
      <c r="S59922" s="404"/>
      <c r="T59922" s="404"/>
    </row>
    <row r="59923" spans="12:20" ht="16.8">
      <c r="L59923" s="404"/>
      <c r="M59923" s="404"/>
      <c r="N59923" s="404"/>
      <c r="O59923" s="404"/>
      <c r="P59923" s="404"/>
      <c r="Q59923" s="404"/>
      <c r="R59923" s="404"/>
      <c r="S59923" s="404"/>
      <c r="T59923" s="404"/>
    </row>
    <row r="59924" spans="12:20" ht="16.8">
      <c r="L59924" s="404"/>
      <c r="M59924" s="404"/>
      <c r="N59924" s="404"/>
      <c r="O59924" s="404"/>
      <c r="P59924" s="404"/>
      <c r="Q59924" s="404"/>
      <c r="R59924" s="404"/>
      <c r="S59924" s="404"/>
      <c r="T59924" s="404"/>
    </row>
    <row r="59925" spans="12:20" ht="16.8">
      <c r="L59925" s="404"/>
      <c r="M59925" s="404"/>
      <c r="N59925" s="404"/>
      <c r="O59925" s="404"/>
      <c r="P59925" s="404"/>
      <c r="Q59925" s="404"/>
      <c r="R59925" s="404"/>
      <c r="S59925" s="404"/>
      <c r="T59925" s="404"/>
    </row>
    <row r="59926" spans="12:20" ht="16.8">
      <c r="L59926" s="404"/>
      <c r="M59926" s="404"/>
      <c r="N59926" s="404"/>
      <c r="O59926" s="404"/>
      <c r="P59926" s="404"/>
      <c r="Q59926" s="404"/>
      <c r="R59926" s="404"/>
      <c r="S59926" s="404"/>
      <c r="T59926" s="404"/>
    </row>
    <row r="59927" spans="12:20" ht="16.8">
      <c r="L59927" s="404"/>
      <c r="M59927" s="404"/>
      <c r="N59927" s="404"/>
      <c r="O59927" s="404"/>
      <c r="P59927" s="404"/>
      <c r="Q59927" s="404"/>
      <c r="R59927" s="404"/>
      <c r="S59927" s="404"/>
      <c r="T59927" s="404"/>
    </row>
    <row r="59928" spans="12:20" ht="16.8">
      <c r="L59928" s="404"/>
      <c r="M59928" s="404"/>
      <c r="N59928" s="404"/>
      <c r="O59928" s="404"/>
      <c r="P59928" s="404"/>
      <c r="Q59928" s="404"/>
      <c r="R59928" s="404"/>
      <c r="S59928" s="404"/>
      <c r="T59928" s="404"/>
    </row>
    <row r="59929" spans="12:20" ht="16.8">
      <c r="L59929" s="404"/>
      <c r="M59929" s="404"/>
      <c r="N59929" s="404"/>
      <c r="O59929" s="404"/>
      <c r="P59929" s="404"/>
      <c r="Q59929" s="404"/>
      <c r="R59929" s="404"/>
      <c r="S59929" s="404"/>
      <c r="T59929" s="404"/>
    </row>
    <row r="59930" spans="12:20" ht="16.8">
      <c r="L59930" s="404"/>
      <c r="M59930" s="404"/>
      <c r="N59930" s="404"/>
      <c r="O59930" s="404"/>
      <c r="P59930" s="404"/>
      <c r="Q59930" s="404"/>
      <c r="R59930" s="404"/>
      <c r="S59930" s="404"/>
      <c r="T59930" s="404"/>
    </row>
    <row r="59931" spans="12:20" ht="16.8">
      <c r="L59931" s="404"/>
      <c r="M59931" s="404"/>
      <c r="N59931" s="404"/>
      <c r="O59931" s="404"/>
      <c r="P59931" s="404"/>
      <c r="Q59931" s="404"/>
      <c r="R59931" s="404"/>
      <c r="S59931" s="404"/>
      <c r="T59931" s="404"/>
    </row>
    <row r="59932" spans="12:20" ht="16.8">
      <c r="L59932" s="404"/>
      <c r="M59932" s="404"/>
      <c r="N59932" s="404"/>
      <c r="O59932" s="404"/>
      <c r="P59932" s="404"/>
      <c r="Q59932" s="404"/>
      <c r="R59932" s="404"/>
      <c r="S59932" s="404"/>
      <c r="T59932" s="404"/>
    </row>
    <row r="59933" spans="12:20" ht="16.8">
      <c r="L59933" s="404"/>
      <c r="M59933" s="404"/>
      <c r="N59933" s="404"/>
      <c r="O59933" s="404"/>
      <c r="P59933" s="404"/>
      <c r="Q59933" s="404"/>
      <c r="R59933" s="404"/>
      <c r="S59933" s="404"/>
      <c r="T59933" s="404"/>
    </row>
    <row r="59934" spans="12:20" ht="16.8">
      <c r="L59934" s="404"/>
      <c r="M59934" s="404"/>
      <c r="N59934" s="404"/>
      <c r="O59934" s="404"/>
      <c r="P59934" s="404"/>
      <c r="Q59934" s="404"/>
      <c r="R59934" s="404"/>
      <c r="S59934" s="404"/>
      <c r="T59934" s="404"/>
    </row>
    <row r="59935" spans="12:20" ht="16.8">
      <c r="L59935" s="404"/>
      <c r="M59935" s="404"/>
      <c r="N59935" s="404"/>
      <c r="O59935" s="404"/>
      <c r="P59935" s="404"/>
      <c r="Q59935" s="404"/>
      <c r="R59935" s="404"/>
      <c r="S59935" s="404"/>
      <c r="T59935" s="404"/>
    </row>
    <row r="59936" spans="12:20" ht="16.8">
      <c r="L59936" s="404"/>
      <c r="M59936" s="404"/>
      <c r="N59936" s="404"/>
      <c r="O59936" s="404"/>
      <c r="P59936" s="404"/>
      <c r="Q59936" s="404"/>
      <c r="R59936" s="404"/>
      <c r="S59936" s="404"/>
      <c r="T59936" s="404"/>
    </row>
    <row r="59937" spans="12:20" ht="16.8">
      <c r="L59937" s="404"/>
      <c r="M59937" s="404"/>
      <c r="N59937" s="404"/>
      <c r="O59937" s="404"/>
      <c r="P59937" s="404"/>
      <c r="Q59937" s="404"/>
      <c r="R59937" s="404"/>
      <c r="S59937" s="404"/>
      <c r="T59937" s="404"/>
    </row>
    <row r="59938" spans="12:20" ht="16.8">
      <c r="L59938" s="404"/>
      <c r="M59938" s="404"/>
      <c r="N59938" s="404"/>
      <c r="O59938" s="404"/>
      <c r="P59938" s="404"/>
      <c r="Q59938" s="404"/>
      <c r="R59938" s="404"/>
      <c r="S59938" s="404"/>
      <c r="T59938" s="404"/>
    </row>
    <row r="59939" spans="12:20" ht="16.8">
      <c r="L59939" s="404"/>
      <c r="M59939" s="404"/>
      <c r="N59939" s="404"/>
      <c r="O59939" s="404"/>
      <c r="P59939" s="404"/>
      <c r="Q59939" s="404"/>
      <c r="R59939" s="404"/>
      <c r="S59939" s="404"/>
      <c r="T59939" s="404"/>
    </row>
    <row r="59940" spans="12:20" ht="16.8">
      <c r="L59940" s="404"/>
      <c r="M59940" s="404"/>
      <c r="N59940" s="404"/>
      <c r="O59940" s="404"/>
      <c r="P59940" s="404"/>
      <c r="Q59940" s="404"/>
      <c r="R59940" s="404"/>
      <c r="S59940" s="404"/>
      <c r="T59940" s="404"/>
    </row>
    <row r="59941" spans="12:20" ht="16.8">
      <c r="L59941" s="404"/>
      <c r="M59941" s="404"/>
      <c r="N59941" s="404"/>
      <c r="O59941" s="404"/>
      <c r="P59941" s="404"/>
      <c r="Q59941" s="404"/>
      <c r="R59941" s="404"/>
      <c r="S59941" s="404"/>
      <c r="T59941" s="404"/>
    </row>
    <row r="59942" spans="12:20" ht="16.8">
      <c r="L59942" s="404"/>
      <c r="M59942" s="404"/>
      <c r="N59942" s="404"/>
      <c r="O59942" s="404"/>
      <c r="P59942" s="404"/>
      <c r="Q59942" s="404"/>
      <c r="R59942" s="404"/>
      <c r="S59942" s="404"/>
      <c r="T59942" s="404"/>
    </row>
    <row r="59943" spans="12:20" ht="16.8">
      <c r="L59943" s="404"/>
      <c r="M59943" s="404"/>
      <c r="N59943" s="404"/>
      <c r="O59943" s="404"/>
      <c r="P59943" s="404"/>
      <c r="Q59943" s="404"/>
      <c r="R59943" s="404"/>
      <c r="S59943" s="404"/>
      <c r="T59943" s="404"/>
    </row>
    <row r="59944" spans="12:20" ht="16.8">
      <c r="L59944" s="404"/>
      <c r="M59944" s="404"/>
      <c r="N59944" s="404"/>
      <c r="O59944" s="404"/>
      <c r="P59944" s="404"/>
      <c r="Q59944" s="404"/>
      <c r="R59944" s="404"/>
      <c r="S59944" s="404"/>
      <c r="T59944" s="404"/>
    </row>
    <row r="59945" spans="12:20" ht="16.8">
      <c r="L59945" s="404"/>
      <c r="M59945" s="404"/>
      <c r="N59945" s="404"/>
      <c r="O59945" s="404"/>
      <c r="P59945" s="404"/>
      <c r="Q59945" s="404"/>
      <c r="R59945" s="404"/>
      <c r="S59945" s="404"/>
      <c r="T59945" s="404"/>
    </row>
    <row r="59946" spans="12:20" ht="16.8">
      <c r="L59946" s="404"/>
      <c r="M59946" s="404"/>
      <c r="N59946" s="404"/>
      <c r="O59946" s="404"/>
      <c r="P59946" s="404"/>
      <c r="Q59946" s="404"/>
      <c r="R59946" s="404"/>
      <c r="S59946" s="404"/>
      <c r="T59946" s="404"/>
    </row>
    <row r="59947" spans="12:20" ht="16.8">
      <c r="L59947" s="404"/>
      <c r="M59947" s="404"/>
      <c r="N59947" s="404"/>
      <c r="O59947" s="404"/>
      <c r="P59947" s="404"/>
      <c r="Q59947" s="404"/>
      <c r="R59947" s="404"/>
      <c r="S59947" s="404"/>
      <c r="T59947" s="404"/>
    </row>
    <row r="59948" spans="12:20" ht="16.8">
      <c r="L59948" s="404"/>
      <c r="M59948" s="404"/>
      <c r="N59948" s="404"/>
      <c r="O59948" s="404"/>
      <c r="P59948" s="404"/>
      <c r="Q59948" s="404"/>
      <c r="R59948" s="404"/>
      <c r="S59948" s="404"/>
      <c r="T59948" s="404"/>
    </row>
    <row r="59949" spans="12:20" ht="16.8">
      <c r="L59949" s="404"/>
      <c r="M59949" s="404"/>
      <c r="N59949" s="404"/>
      <c r="O59949" s="404"/>
      <c r="P59949" s="404"/>
      <c r="Q59949" s="404"/>
      <c r="R59949" s="404"/>
      <c r="S59949" s="404"/>
      <c r="T59949" s="404"/>
    </row>
    <row r="59950" spans="12:20" ht="16.8">
      <c r="L59950" s="404"/>
      <c r="M59950" s="404"/>
      <c r="N59950" s="404"/>
      <c r="O59950" s="404"/>
      <c r="P59950" s="404"/>
      <c r="Q59950" s="404"/>
      <c r="R59950" s="404"/>
      <c r="S59950" s="404"/>
      <c r="T59950" s="404"/>
    </row>
    <row r="59951" spans="12:20" ht="16.8">
      <c r="L59951" s="404"/>
      <c r="M59951" s="404"/>
      <c r="N59951" s="404"/>
      <c r="O59951" s="404"/>
      <c r="P59951" s="404"/>
      <c r="Q59951" s="404"/>
      <c r="R59951" s="404"/>
      <c r="S59951" s="404"/>
      <c r="T59951" s="404"/>
    </row>
    <row r="59952" spans="12:20" ht="16.8">
      <c r="L59952" s="404"/>
      <c r="M59952" s="404"/>
      <c r="N59952" s="404"/>
      <c r="O59952" s="404"/>
      <c r="P59952" s="404"/>
      <c r="Q59952" s="404"/>
      <c r="R59952" s="404"/>
      <c r="S59952" s="404"/>
      <c r="T59952" s="404"/>
    </row>
    <row r="59953" spans="12:20" ht="16.8">
      <c r="L59953" s="404"/>
      <c r="M59953" s="404"/>
      <c r="N59953" s="404"/>
      <c r="O59953" s="404"/>
      <c r="P59953" s="404"/>
      <c r="Q59953" s="404"/>
      <c r="R59953" s="404"/>
      <c r="S59953" s="404"/>
      <c r="T59953" s="404"/>
    </row>
    <row r="59954" spans="12:20" ht="16.8">
      <c r="L59954" s="404"/>
      <c r="M59954" s="404"/>
      <c r="N59954" s="404"/>
      <c r="O59954" s="404"/>
      <c r="P59954" s="404"/>
      <c r="Q59954" s="404"/>
      <c r="R59954" s="404"/>
      <c r="S59954" s="404"/>
      <c r="T59954" s="404"/>
    </row>
    <row r="59955" spans="12:20" ht="16.8">
      <c r="L59955" s="404"/>
      <c r="M59955" s="404"/>
      <c r="N59955" s="404"/>
      <c r="O59955" s="404"/>
      <c r="P59955" s="404"/>
      <c r="Q59955" s="404"/>
      <c r="R59955" s="404"/>
      <c r="S59955" s="404"/>
      <c r="T59955" s="404"/>
    </row>
    <row r="59956" spans="12:20" ht="16.8">
      <c r="L59956" s="404"/>
      <c r="M59956" s="404"/>
      <c r="N59956" s="404"/>
      <c r="O59956" s="404"/>
      <c r="P59956" s="404"/>
      <c r="Q59956" s="404"/>
      <c r="R59956" s="404"/>
      <c r="S59956" s="404"/>
      <c r="T59956" s="404"/>
    </row>
    <row r="59957" spans="12:20" ht="16.8">
      <c r="L59957" s="404"/>
      <c r="M59957" s="404"/>
      <c r="N59957" s="404"/>
      <c r="O59957" s="404"/>
      <c r="P59957" s="404"/>
      <c r="Q59957" s="404"/>
      <c r="R59957" s="404"/>
      <c r="S59957" s="404"/>
      <c r="T59957" s="404"/>
    </row>
    <row r="59958" spans="12:20" ht="16.8">
      <c r="L59958" s="404"/>
      <c r="M59958" s="404"/>
      <c r="N59958" s="404"/>
      <c r="O59958" s="404"/>
      <c r="P59958" s="404"/>
      <c r="Q59958" s="404"/>
      <c r="R59958" s="404"/>
      <c r="S59958" s="404"/>
      <c r="T59958" s="404"/>
    </row>
    <row r="59959" spans="12:20" ht="16.8">
      <c r="L59959" s="404"/>
      <c r="M59959" s="404"/>
      <c r="N59959" s="404"/>
      <c r="O59959" s="404"/>
      <c r="P59959" s="404"/>
      <c r="Q59959" s="404"/>
      <c r="R59959" s="404"/>
      <c r="S59959" s="404"/>
      <c r="T59959" s="404"/>
    </row>
    <row r="59960" spans="12:20" ht="16.8">
      <c r="L59960" s="404"/>
      <c r="M59960" s="404"/>
      <c r="N59960" s="404"/>
      <c r="O59960" s="404"/>
      <c r="P59960" s="404"/>
      <c r="Q59960" s="404"/>
      <c r="R59960" s="404"/>
      <c r="S59960" s="404"/>
      <c r="T59960" s="404"/>
    </row>
    <row r="59961" spans="12:20" ht="16.8">
      <c r="L59961" s="404"/>
      <c r="M59961" s="404"/>
      <c r="N59961" s="404"/>
      <c r="O59961" s="404"/>
      <c r="P59961" s="404"/>
      <c r="Q59961" s="404"/>
      <c r="R59961" s="404"/>
      <c r="S59961" s="404"/>
      <c r="T59961" s="404"/>
    </row>
    <row r="59962" spans="12:20" ht="16.8">
      <c r="L59962" s="404"/>
      <c r="M59962" s="404"/>
      <c r="N59962" s="404"/>
      <c r="O59962" s="404"/>
      <c r="P59962" s="404"/>
      <c r="Q59962" s="404"/>
      <c r="R59962" s="404"/>
      <c r="S59962" s="404"/>
      <c r="T59962" s="404"/>
    </row>
    <row r="59963" spans="12:20" ht="16.8">
      <c r="L59963" s="404"/>
      <c r="M59963" s="404"/>
      <c r="N59963" s="404"/>
      <c r="O59963" s="404"/>
      <c r="P59963" s="404"/>
      <c r="Q59963" s="404"/>
      <c r="R59963" s="404"/>
      <c r="S59963" s="404"/>
      <c r="T59963" s="404"/>
    </row>
    <row r="59964" spans="12:20" ht="16.8">
      <c r="L59964" s="404"/>
      <c r="M59964" s="404"/>
      <c r="N59964" s="404"/>
      <c r="O59964" s="404"/>
      <c r="P59964" s="404"/>
      <c r="Q59964" s="404"/>
      <c r="R59964" s="404"/>
      <c r="S59964" s="404"/>
      <c r="T59964" s="404"/>
    </row>
    <row r="59965" spans="12:20" ht="16.8">
      <c r="L59965" s="404"/>
      <c r="M59965" s="404"/>
      <c r="N59965" s="404"/>
      <c r="O59965" s="404"/>
      <c r="P59965" s="404"/>
      <c r="Q59965" s="404"/>
      <c r="R59965" s="404"/>
      <c r="S59965" s="404"/>
      <c r="T59965" s="404"/>
    </row>
    <row r="59966" spans="12:20" ht="16.8">
      <c r="L59966" s="404"/>
      <c r="M59966" s="404"/>
      <c r="N59966" s="404"/>
      <c r="O59966" s="404"/>
      <c r="P59966" s="404"/>
      <c r="Q59966" s="404"/>
      <c r="R59966" s="404"/>
      <c r="S59966" s="404"/>
      <c r="T59966" s="404"/>
    </row>
    <row r="59967" spans="12:20" ht="16.8">
      <c r="L59967" s="404"/>
      <c r="M59967" s="404"/>
      <c r="N59967" s="404"/>
      <c r="O59967" s="404"/>
      <c r="P59967" s="404"/>
      <c r="Q59967" s="404"/>
      <c r="R59967" s="404"/>
      <c r="S59967" s="404"/>
      <c r="T59967" s="404"/>
    </row>
    <row r="59968" spans="12:20" ht="16.8">
      <c r="L59968" s="404"/>
      <c r="M59968" s="404"/>
      <c r="N59968" s="404"/>
      <c r="O59968" s="404"/>
      <c r="P59968" s="404"/>
      <c r="Q59968" s="404"/>
      <c r="R59968" s="404"/>
      <c r="S59968" s="404"/>
      <c r="T59968" s="404"/>
    </row>
    <row r="59969" spans="12:20" ht="16.8">
      <c r="L59969" s="404"/>
      <c r="M59969" s="404"/>
      <c r="N59969" s="404"/>
      <c r="O59969" s="404"/>
      <c r="P59969" s="404"/>
      <c r="Q59969" s="404"/>
      <c r="R59969" s="404"/>
      <c r="S59969" s="404"/>
      <c r="T59969" s="404"/>
    </row>
    <row r="59970" spans="12:20" ht="16.8">
      <c r="L59970" s="404"/>
      <c r="M59970" s="404"/>
      <c r="N59970" s="404"/>
      <c r="O59970" s="404"/>
      <c r="P59970" s="404"/>
      <c r="Q59970" s="404"/>
      <c r="R59970" s="404"/>
      <c r="S59970" s="404"/>
      <c r="T59970" s="404"/>
    </row>
    <row r="59971" spans="12:20" ht="16.8">
      <c r="L59971" s="404"/>
      <c r="M59971" s="404"/>
      <c r="N59971" s="404"/>
      <c r="O59971" s="404"/>
      <c r="P59971" s="404"/>
      <c r="Q59971" s="404"/>
      <c r="R59971" s="404"/>
      <c r="S59971" s="404"/>
      <c r="T59971" s="404"/>
    </row>
    <row r="59972" spans="12:20" ht="16.8">
      <c r="L59972" s="404"/>
      <c r="M59972" s="404"/>
      <c r="N59972" s="404"/>
      <c r="O59972" s="404"/>
      <c r="P59972" s="404"/>
      <c r="Q59972" s="404"/>
      <c r="R59972" s="404"/>
      <c r="S59972" s="404"/>
      <c r="T59972" s="404"/>
    </row>
    <row r="59973" spans="12:20" ht="16.8">
      <c r="L59973" s="404"/>
      <c r="M59973" s="404"/>
      <c r="N59973" s="404"/>
      <c r="O59973" s="404"/>
      <c r="P59973" s="404"/>
      <c r="Q59973" s="404"/>
      <c r="R59973" s="404"/>
      <c r="S59973" s="404"/>
      <c r="T59973" s="404"/>
    </row>
    <row r="59974" spans="12:20" ht="16.8">
      <c r="L59974" s="404"/>
      <c r="M59974" s="404"/>
      <c r="N59974" s="404"/>
      <c r="O59974" s="404"/>
      <c r="P59974" s="404"/>
      <c r="Q59974" s="404"/>
      <c r="R59974" s="404"/>
      <c r="S59974" s="404"/>
      <c r="T59974" s="404"/>
    </row>
    <row r="59975" spans="12:20" ht="16.8">
      <c r="L59975" s="404"/>
      <c r="M59975" s="404"/>
      <c r="N59975" s="404"/>
      <c r="O59975" s="404"/>
      <c r="P59975" s="404"/>
      <c r="Q59975" s="404"/>
      <c r="R59975" s="404"/>
      <c r="S59975" s="404"/>
      <c r="T59975" s="404"/>
    </row>
    <row r="59976" spans="12:20" ht="16.8">
      <c r="L59976" s="404"/>
      <c r="M59976" s="404"/>
      <c r="N59976" s="404"/>
      <c r="O59976" s="404"/>
      <c r="P59976" s="404"/>
      <c r="Q59976" s="404"/>
      <c r="R59976" s="404"/>
      <c r="S59976" s="404"/>
      <c r="T59976" s="404"/>
    </row>
    <row r="59977" spans="12:20" ht="16.8">
      <c r="L59977" s="404"/>
      <c r="M59977" s="404"/>
      <c r="N59977" s="404"/>
      <c r="O59977" s="404"/>
      <c r="P59977" s="404"/>
      <c r="Q59977" s="404"/>
      <c r="R59977" s="404"/>
      <c r="S59977" s="404"/>
      <c r="T59977" s="404"/>
    </row>
    <row r="59978" spans="12:20" ht="16.8">
      <c r="L59978" s="404"/>
      <c r="M59978" s="404"/>
      <c r="N59978" s="404"/>
      <c r="O59978" s="404"/>
      <c r="P59978" s="404"/>
      <c r="Q59978" s="404"/>
      <c r="R59978" s="404"/>
      <c r="S59978" s="404"/>
      <c r="T59978" s="404"/>
    </row>
    <row r="59979" spans="12:20" ht="16.8">
      <c r="L59979" s="404"/>
      <c r="M59979" s="404"/>
      <c r="N59979" s="404"/>
      <c r="O59979" s="404"/>
      <c r="P59979" s="404"/>
      <c r="Q59979" s="404"/>
      <c r="R59979" s="404"/>
      <c r="S59979" s="404"/>
      <c r="T59979" s="404"/>
    </row>
    <row r="59980" spans="12:20" ht="16.8">
      <c r="L59980" s="404"/>
      <c r="M59980" s="404"/>
      <c r="N59980" s="404"/>
      <c r="O59980" s="404"/>
      <c r="P59980" s="404"/>
      <c r="Q59980" s="404"/>
      <c r="R59980" s="404"/>
      <c r="S59980" s="404"/>
      <c r="T59980" s="404"/>
    </row>
    <row r="59981" spans="12:20" ht="16.8">
      <c r="L59981" s="404"/>
      <c r="M59981" s="404"/>
      <c r="N59981" s="404"/>
      <c r="O59981" s="404"/>
      <c r="P59981" s="404"/>
      <c r="Q59981" s="404"/>
      <c r="R59981" s="404"/>
      <c r="S59981" s="404"/>
      <c r="T59981" s="404"/>
    </row>
    <row r="59982" spans="12:20" ht="16.8">
      <c r="L59982" s="404"/>
      <c r="M59982" s="404"/>
      <c r="N59982" s="404"/>
      <c r="O59982" s="404"/>
      <c r="P59982" s="404"/>
      <c r="Q59982" s="404"/>
      <c r="R59982" s="404"/>
      <c r="S59982" s="404"/>
      <c r="T59982" s="404"/>
    </row>
    <row r="59983" spans="12:20" ht="16.8">
      <c r="L59983" s="404"/>
      <c r="M59983" s="404"/>
      <c r="N59983" s="404"/>
      <c r="O59983" s="404"/>
      <c r="P59983" s="404"/>
      <c r="Q59983" s="404"/>
      <c r="R59983" s="404"/>
      <c r="S59983" s="404"/>
      <c r="T59983" s="404"/>
    </row>
    <row r="59984" spans="12:20" ht="16.8">
      <c r="L59984" s="404"/>
      <c r="M59984" s="404"/>
      <c r="N59984" s="404"/>
      <c r="O59984" s="404"/>
      <c r="P59984" s="404"/>
      <c r="Q59984" s="404"/>
      <c r="R59984" s="404"/>
      <c r="S59984" s="404"/>
      <c r="T59984" s="404"/>
    </row>
    <row r="59985" spans="12:20" ht="16.8">
      <c r="L59985" s="404"/>
      <c r="M59985" s="404"/>
      <c r="N59985" s="404"/>
      <c r="O59985" s="404"/>
      <c r="P59985" s="404"/>
      <c r="Q59985" s="404"/>
      <c r="R59985" s="404"/>
      <c r="S59985" s="404"/>
      <c r="T59985" s="404"/>
    </row>
    <row r="59986" spans="12:20" ht="16.8">
      <c r="L59986" s="404"/>
      <c r="M59986" s="404"/>
      <c r="N59986" s="404"/>
      <c r="O59986" s="404"/>
      <c r="P59986" s="404"/>
      <c r="Q59986" s="404"/>
      <c r="R59986" s="404"/>
      <c r="S59986" s="404"/>
      <c r="T59986" s="404"/>
    </row>
    <row r="59987" spans="12:20" ht="16.8">
      <c r="L59987" s="404"/>
      <c r="M59987" s="404"/>
      <c r="N59987" s="404"/>
      <c r="O59987" s="404"/>
      <c r="P59987" s="404"/>
      <c r="Q59987" s="404"/>
      <c r="R59987" s="404"/>
      <c r="S59987" s="404"/>
      <c r="T59987" s="404"/>
    </row>
    <row r="59988" spans="12:20" ht="16.8">
      <c r="L59988" s="404"/>
      <c r="M59988" s="404"/>
      <c r="N59988" s="404"/>
      <c r="O59988" s="404"/>
      <c r="P59988" s="404"/>
      <c r="Q59988" s="404"/>
      <c r="R59988" s="404"/>
      <c r="S59988" s="404"/>
      <c r="T59988" s="404"/>
    </row>
    <row r="59989" spans="12:20" ht="16.8">
      <c r="L59989" s="404"/>
      <c r="M59989" s="404"/>
      <c r="N59989" s="404"/>
      <c r="O59989" s="404"/>
      <c r="P59989" s="404"/>
      <c r="Q59989" s="404"/>
      <c r="R59989" s="404"/>
      <c r="S59989" s="404"/>
      <c r="T59989" s="404"/>
    </row>
    <row r="59990" spans="12:20" ht="16.8">
      <c r="L59990" s="404"/>
      <c r="M59990" s="404"/>
      <c r="N59990" s="404"/>
      <c r="O59990" s="404"/>
      <c r="P59990" s="404"/>
      <c r="Q59990" s="404"/>
      <c r="R59990" s="404"/>
      <c r="S59990" s="404"/>
      <c r="T59990" s="404"/>
    </row>
    <row r="59991" spans="12:20" ht="16.8">
      <c r="L59991" s="404"/>
      <c r="M59991" s="404"/>
      <c r="N59991" s="404"/>
      <c r="O59991" s="404"/>
      <c r="P59991" s="404"/>
      <c r="Q59991" s="404"/>
      <c r="R59991" s="404"/>
      <c r="S59991" s="404"/>
      <c r="T59991" s="404"/>
    </row>
    <row r="59992" spans="12:20" ht="16.8">
      <c r="L59992" s="404"/>
      <c r="M59992" s="404"/>
      <c r="N59992" s="404"/>
      <c r="O59992" s="404"/>
      <c r="P59992" s="404"/>
      <c r="Q59992" s="404"/>
      <c r="R59992" s="404"/>
      <c r="S59992" s="404"/>
      <c r="T59992" s="404"/>
    </row>
    <row r="59993" spans="12:20" ht="16.8">
      <c r="L59993" s="404"/>
      <c r="M59993" s="404"/>
      <c r="N59993" s="404"/>
      <c r="O59993" s="404"/>
      <c r="P59993" s="404"/>
      <c r="Q59993" s="404"/>
      <c r="R59993" s="404"/>
      <c r="S59993" s="404"/>
      <c r="T59993" s="404"/>
    </row>
    <row r="59994" spans="12:20" ht="16.8">
      <c r="L59994" s="404"/>
      <c r="M59994" s="404"/>
      <c r="N59994" s="404"/>
      <c r="O59994" s="404"/>
      <c r="P59994" s="404"/>
      <c r="Q59994" s="404"/>
      <c r="R59994" s="404"/>
      <c r="S59994" s="404"/>
      <c r="T59994" s="404"/>
    </row>
    <row r="59995" spans="12:20" ht="16.8">
      <c r="L59995" s="404"/>
      <c r="M59995" s="404"/>
      <c r="N59995" s="404"/>
      <c r="O59995" s="404"/>
      <c r="P59995" s="404"/>
      <c r="Q59995" s="404"/>
      <c r="R59995" s="404"/>
      <c r="S59995" s="404"/>
      <c r="T59995" s="404"/>
    </row>
    <row r="59996" spans="12:20" ht="16.8">
      <c r="L59996" s="404"/>
      <c r="M59996" s="404"/>
      <c r="N59996" s="404"/>
      <c r="O59996" s="404"/>
      <c r="P59996" s="404"/>
      <c r="Q59996" s="404"/>
      <c r="R59996" s="404"/>
      <c r="S59996" s="404"/>
      <c r="T59996" s="404"/>
    </row>
    <row r="59997" spans="12:20" ht="16.8">
      <c r="L59997" s="404"/>
      <c r="M59997" s="404"/>
      <c r="N59997" s="404"/>
      <c r="O59997" s="404"/>
      <c r="P59997" s="404"/>
      <c r="Q59997" s="404"/>
      <c r="R59997" s="404"/>
      <c r="S59997" s="404"/>
      <c r="T59997" s="404"/>
    </row>
    <row r="59998" spans="12:20" ht="16.8">
      <c r="L59998" s="404"/>
      <c r="M59998" s="404"/>
      <c r="N59998" s="404"/>
      <c r="O59998" s="404"/>
      <c r="P59998" s="404"/>
      <c r="Q59998" s="404"/>
      <c r="R59998" s="404"/>
      <c r="S59998" s="404"/>
      <c r="T59998" s="404"/>
    </row>
    <row r="59999" spans="12:20" ht="16.8">
      <c r="L59999" s="404"/>
      <c r="M59999" s="404"/>
      <c r="N59999" s="404"/>
      <c r="O59999" s="404"/>
      <c r="P59999" s="404"/>
      <c r="Q59999" s="404"/>
      <c r="R59999" s="404"/>
      <c r="S59999" s="404"/>
      <c r="T59999" s="404"/>
    </row>
    <row r="60000" spans="12:20" ht="16.8">
      <c r="L60000" s="404"/>
      <c r="M60000" s="404"/>
      <c r="N60000" s="404"/>
      <c r="O60000" s="404"/>
      <c r="P60000" s="404"/>
      <c r="Q60000" s="404"/>
      <c r="R60000" s="404"/>
      <c r="S60000" s="404"/>
      <c r="T60000" s="404"/>
    </row>
    <row r="60001" spans="12:20" ht="16.8">
      <c r="L60001" s="404"/>
      <c r="M60001" s="404"/>
      <c r="N60001" s="404"/>
      <c r="O60001" s="404"/>
      <c r="P60001" s="404"/>
      <c r="Q60001" s="404"/>
      <c r="R60001" s="404"/>
      <c r="S60001" s="404"/>
      <c r="T60001" s="404"/>
    </row>
    <row r="60002" spans="12:20" ht="16.8">
      <c r="L60002" s="404"/>
      <c r="M60002" s="404"/>
      <c r="N60002" s="404"/>
      <c r="O60002" s="404"/>
      <c r="P60002" s="404"/>
      <c r="Q60002" s="404"/>
      <c r="R60002" s="404"/>
      <c r="S60002" s="404"/>
      <c r="T60002" s="404"/>
    </row>
    <row r="60003" spans="12:20" ht="16.8">
      <c r="L60003" s="404"/>
      <c r="M60003" s="404"/>
      <c r="N60003" s="404"/>
      <c r="O60003" s="404"/>
      <c r="P60003" s="404"/>
      <c r="Q60003" s="404"/>
      <c r="R60003" s="404"/>
      <c r="S60003" s="404"/>
      <c r="T60003" s="404"/>
    </row>
    <row r="60004" spans="12:20" ht="16.8">
      <c r="L60004" s="404"/>
      <c r="M60004" s="404"/>
      <c r="N60004" s="404"/>
      <c r="O60004" s="404"/>
      <c r="P60004" s="404"/>
      <c r="Q60004" s="404"/>
      <c r="R60004" s="404"/>
      <c r="S60004" s="404"/>
      <c r="T60004" s="404"/>
    </row>
    <row r="60005" spans="12:20" ht="16.8">
      <c r="L60005" s="404"/>
      <c r="M60005" s="404"/>
      <c r="N60005" s="404"/>
      <c r="O60005" s="404"/>
      <c r="P60005" s="404"/>
      <c r="Q60005" s="404"/>
      <c r="R60005" s="404"/>
      <c r="S60005" s="404"/>
      <c r="T60005" s="404"/>
    </row>
    <row r="60006" spans="12:20" ht="16.8">
      <c r="L60006" s="404"/>
      <c r="M60006" s="404"/>
      <c r="N60006" s="404"/>
      <c r="O60006" s="404"/>
      <c r="P60006" s="404"/>
      <c r="Q60006" s="404"/>
      <c r="R60006" s="404"/>
      <c r="S60006" s="404"/>
      <c r="T60006" s="404"/>
    </row>
    <row r="60007" spans="12:20" ht="16.8">
      <c r="L60007" s="404"/>
      <c r="M60007" s="404"/>
      <c r="N60007" s="404"/>
      <c r="O60007" s="404"/>
      <c r="P60007" s="404"/>
      <c r="Q60007" s="404"/>
      <c r="R60007" s="404"/>
      <c r="S60007" s="404"/>
      <c r="T60007" s="404"/>
    </row>
    <row r="60008" spans="12:20" ht="16.8">
      <c r="L60008" s="404"/>
      <c r="M60008" s="404"/>
      <c r="N60008" s="404"/>
      <c r="O60008" s="404"/>
      <c r="P60008" s="404"/>
      <c r="Q60008" s="404"/>
      <c r="R60008" s="404"/>
      <c r="S60008" s="404"/>
      <c r="T60008" s="404"/>
    </row>
    <row r="60009" spans="12:20" ht="16.8">
      <c r="L60009" s="404"/>
      <c r="M60009" s="404"/>
      <c r="N60009" s="404"/>
      <c r="O60009" s="404"/>
      <c r="P60009" s="404"/>
      <c r="Q60009" s="404"/>
      <c r="R60009" s="404"/>
      <c r="S60009" s="404"/>
      <c r="T60009" s="404"/>
    </row>
    <row r="60010" spans="12:20" ht="16.8">
      <c r="L60010" s="404"/>
      <c r="M60010" s="404"/>
      <c r="N60010" s="404"/>
      <c r="O60010" s="404"/>
      <c r="P60010" s="404"/>
      <c r="Q60010" s="404"/>
      <c r="R60010" s="404"/>
      <c r="S60010" s="404"/>
      <c r="T60010" s="404"/>
    </row>
    <row r="60011" spans="12:20" ht="16.8">
      <c r="L60011" s="404"/>
      <c r="M60011" s="404"/>
      <c r="N60011" s="404"/>
      <c r="O60011" s="404"/>
      <c r="P60011" s="404"/>
      <c r="Q60011" s="404"/>
      <c r="R60011" s="404"/>
      <c r="S60011" s="404"/>
      <c r="T60011" s="404"/>
    </row>
    <row r="60012" spans="12:20" ht="16.8">
      <c r="L60012" s="404"/>
      <c r="M60012" s="404"/>
      <c r="N60012" s="404"/>
      <c r="O60012" s="404"/>
      <c r="P60012" s="404"/>
      <c r="Q60012" s="404"/>
      <c r="R60012" s="404"/>
      <c r="S60012" s="404"/>
      <c r="T60012" s="404"/>
    </row>
    <row r="60013" spans="12:20" ht="16.8">
      <c r="L60013" s="404"/>
      <c r="M60013" s="404"/>
      <c r="N60013" s="404"/>
      <c r="O60013" s="404"/>
      <c r="P60013" s="404"/>
      <c r="Q60013" s="404"/>
      <c r="R60013" s="404"/>
      <c r="S60013" s="404"/>
      <c r="T60013" s="404"/>
    </row>
    <row r="60014" spans="12:20" ht="16.8">
      <c r="L60014" s="404"/>
      <c r="M60014" s="404"/>
      <c r="N60014" s="404"/>
      <c r="O60014" s="404"/>
      <c r="P60014" s="404"/>
      <c r="Q60014" s="404"/>
      <c r="R60014" s="404"/>
      <c r="S60014" s="404"/>
      <c r="T60014" s="404"/>
    </row>
    <row r="60015" spans="12:20" ht="16.8">
      <c r="L60015" s="404"/>
      <c r="M60015" s="404"/>
      <c r="N60015" s="404"/>
      <c r="O60015" s="404"/>
      <c r="P60015" s="404"/>
      <c r="Q60015" s="404"/>
      <c r="R60015" s="404"/>
      <c r="S60015" s="404"/>
      <c r="T60015" s="404"/>
    </row>
    <row r="60016" spans="12:20" ht="16.8">
      <c r="L60016" s="404"/>
      <c r="M60016" s="404"/>
      <c r="N60016" s="404"/>
      <c r="O60016" s="404"/>
      <c r="P60016" s="404"/>
      <c r="Q60016" s="404"/>
      <c r="R60016" s="404"/>
      <c r="S60016" s="404"/>
      <c r="T60016" s="404"/>
    </row>
    <row r="60017" spans="12:20" ht="16.8">
      <c r="L60017" s="404"/>
      <c r="M60017" s="404"/>
      <c r="N60017" s="404"/>
      <c r="O60017" s="404"/>
      <c r="P60017" s="404"/>
      <c r="Q60017" s="404"/>
      <c r="R60017" s="404"/>
      <c r="S60017" s="404"/>
      <c r="T60017" s="404"/>
    </row>
    <row r="60018" spans="12:20" ht="16.8">
      <c r="L60018" s="404"/>
      <c r="M60018" s="404"/>
      <c r="N60018" s="404"/>
      <c r="O60018" s="404"/>
      <c r="P60018" s="404"/>
      <c r="Q60018" s="404"/>
      <c r="R60018" s="404"/>
      <c r="S60018" s="404"/>
      <c r="T60018" s="404"/>
    </row>
    <row r="60019" spans="12:20" ht="16.8">
      <c r="L60019" s="404"/>
      <c r="M60019" s="404"/>
      <c r="N60019" s="404"/>
      <c r="O60019" s="404"/>
      <c r="P60019" s="404"/>
      <c r="Q60019" s="404"/>
      <c r="R60019" s="404"/>
      <c r="S60019" s="404"/>
      <c r="T60019" s="404"/>
    </row>
    <row r="60020" spans="12:20" ht="16.8">
      <c r="L60020" s="404"/>
      <c r="M60020" s="404"/>
      <c r="N60020" s="404"/>
      <c r="O60020" s="404"/>
      <c r="P60020" s="404"/>
      <c r="Q60020" s="404"/>
      <c r="R60020" s="404"/>
      <c r="S60020" s="404"/>
      <c r="T60020" s="404"/>
    </row>
    <row r="60021" spans="12:20" ht="16.8">
      <c r="L60021" s="404"/>
      <c r="M60021" s="404"/>
      <c r="N60021" s="404"/>
      <c r="O60021" s="404"/>
      <c r="P60021" s="404"/>
      <c r="Q60021" s="404"/>
      <c r="R60021" s="404"/>
      <c r="S60021" s="404"/>
      <c r="T60021" s="404"/>
    </row>
    <row r="60022" spans="12:20" ht="16.8">
      <c r="L60022" s="404"/>
      <c r="M60022" s="404"/>
      <c r="N60022" s="404"/>
      <c r="O60022" s="404"/>
      <c r="P60022" s="404"/>
      <c r="Q60022" s="404"/>
      <c r="R60022" s="404"/>
      <c r="S60022" s="404"/>
      <c r="T60022" s="404"/>
    </row>
    <row r="60023" spans="12:20" ht="16.8">
      <c r="L60023" s="404"/>
      <c r="M60023" s="404"/>
      <c r="N60023" s="404"/>
      <c r="O60023" s="404"/>
      <c r="P60023" s="404"/>
      <c r="Q60023" s="404"/>
      <c r="R60023" s="404"/>
      <c r="S60023" s="404"/>
      <c r="T60023" s="404"/>
    </row>
    <row r="60024" spans="12:20" ht="16.8">
      <c r="L60024" s="404"/>
      <c r="M60024" s="404"/>
      <c r="N60024" s="404"/>
      <c r="O60024" s="404"/>
      <c r="P60024" s="404"/>
      <c r="Q60024" s="404"/>
      <c r="R60024" s="404"/>
      <c r="S60024" s="404"/>
      <c r="T60024" s="404"/>
    </row>
    <row r="60025" spans="12:20" ht="16.8">
      <c r="L60025" s="404"/>
      <c r="M60025" s="404"/>
      <c r="N60025" s="404"/>
      <c r="O60025" s="404"/>
      <c r="P60025" s="404"/>
      <c r="Q60025" s="404"/>
      <c r="R60025" s="404"/>
      <c r="S60025" s="404"/>
      <c r="T60025" s="404"/>
    </row>
    <row r="60026" spans="12:20" ht="16.8">
      <c r="L60026" s="404"/>
      <c r="M60026" s="404"/>
      <c r="N60026" s="404"/>
      <c r="O60026" s="404"/>
      <c r="P60026" s="404"/>
      <c r="Q60026" s="404"/>
      <c r="R60026" s="404"/>
      <c r="S60026" s="404"/>
      <c r="T60026" s="404"/>
    </row>
    <row r="60027" spans="12:20" ht="16.8">
      <c r="L60027" s="404"/>
      <c r="M60027" s="404"/>
      <c r="N60027" s="404"/>
      <c r="O60027" s="404"/>
      <c r="P60027" s="404"/>
      <c r="Q60027" s="404"/>
      <c r="R60027" s="404"/>
      <c r="S60027" s="404"/>
      <c r="T60027" s="404"/>
    </row>
    <row r="60028" spans="12:20" ht="16.8">
      <c r="L60028" s="404"/>
      <c r="M60028" s="404"/>
      <c r="N60028" s="404"/>
      <c r="O60028" s="404"/>
      <c r="P60028" s="404"/>
      <c r="Q60028" s="404"/>
      <c r="R60028" s="404"/>
      <c r="S60028" s="404"/>
      <c r="T60028" s="404"/>
    </row>
    <row r="60029" spans="12:20" ht="16.8">
      <c r="L60029" s="404"/>
      <c r="M60029" s="404"/>
      <c r="N60029" s="404"/>
      <c r="O60029" s="404"/>
      <c r="P60029" s="404"/>
      <c r="Q60029" s="404"/>
      <c r="R60029" s="404"/>
      <c r="S60029" s="404"/>
      <c r="T60029" s="404"/>
    </row>
    <row r="60030" spans="12:20" ht="16.8">
      <c r="L60030" s="404"/>
      <c r="M60030" s="404"/>
      <c r="N60030" s="404"/>
      <c r="O60030" s="404"/>
      <c r="P60030" s="404"/>
      <c r="Q60030" s="404"/>
      <c r="R60030" s="404"/>
      <c r="S60030" s="404"/>
      <c r="T60030" s="404"/>
    </row>
    <row r="60031" spans="12:20" ht="16.8">
      <c r="L60031" s="404"/>
      <c r="M60031" s="404"/>
      <c r="N60031" s="404"/>
      <c r="O60031" s="404"/>
      <c r="P60031" s="404"/>
      <c r="Q60031" s="404"/>
      <c r="R60031" s="404"/>
      <c r="S60031" s="404"/>
      <c r="T60031" s="404"/>
    </row>
    <row r="60032" spans="12:20" ht="16.8">
      <c r="L60032" s="404"/>
      <c r="M60032" s="404"/>
      <c r="N60032" s="404"/>
      <c r="O60032" s="404"/>
      <c r="P60032" s="404"/>
      <c r="Q60032" s="404"/>
      <c r="R60032" s="404"/>
      <c r="S60032" s="404"/>
      <c r="T60032" s="404"/>
    </row>
    <row r="60033" spans="12:20" ht="16.8">
      <c r="L60033" s="404"/>
      <c r="M60033" s="404"/>
      <c r="N60033" s="404"/>
      <c r="O60033" s="404"/>
      <c r="P60033" s="404"/>
      <c r="Q60033" s="404"/>
      <c r="R60033" s="404"/>
      <c r="S60033" s="404"/>
      <c r="T60033" s="404"/>
    </row>
    <row r="60034" spans="12:20" ht="16.8">
      <c r="L60034" s="404"/>
      <c r="M60034" s="404"/>
      <c r="N60034" s="404"/>
      <c r="O60034" s="404"/>
      <c r="P60034" s="404"/>
      <c r="Q60034" s="404"/>
      <c r="R60034" s="404"/>
      <c r="S60034" s="404"/>
      <c r="T60034" s="404"/>
    </row>
    <row r="60035" spans="12:20" ht="16.8">
      <c r="L60035" s="404"/>
      <c r="M60035" s="404"/>
      <c r="N60035" s="404"/>
      <c r="O60035" s="404"/>
      <c r="P60035" s="404"/>
      <c r="Q60035" s="404"/>
      <c r="R60035" s="404"/>
      <c r="S60035" s="404"/>
      <c r="T60035" s="404"/>
    </row>
    <row r="60036" spans="12:20" ht="16.8">
      <c r="L60036" s="404"/>
      <c r="M60036" s="404"/>
      <c r="N60036" s="404"/>
      <c r="O60036" s="404"/>
      <c r="P60036" s="404"/>
      <c r="Q60036" s="404"/>
      <c r="R60036" s="404"/>
      <c r="S60036" s="404"/>
      <c r="T60036" s="404"/>
    </row>
    <row r="60037" spans="12:20" ht="16.8">
      <c r="L60037" s="404"/>
      <c r="M60037" s="404"/>
      <c r="N60037" s="404"/>
      <c r="O60037" s="404"/>
      <c r="P60037" s="404"/>
      <c r="Q60037" s="404"/>
      <c r="R60037" s="404"/>
      <c r="S60037" s="404"/>
      <c r="T60037" s="404"/>
    </row>
    <row r="60038" spans="12:20" ht="16.8">
      <c r="L60038" s="404"/>
      <c r="M60038" s="404"/>
      <c r="N60038" s="404"/>
      <c r="O60038" s="404"/>
      <c r="P60038" s="404"/>
      <c r="Q60038" s="404"/>
      <c r="R60038" s="404"/>
      <c r="S60038" s="404"/>
      <c r="T60038" s="404"/>
    </row>
    <row r="60039" spans="12:20" ht="16.8">
      <c r="L60039" s="404"/>
      <c r="M60039" s="404"/>
      <c r="N60039" s="404"/>
      <c r="O60039" s="404"/>
      <c r="P60039" s="404"/>
      <c r="Q60039" s="404"/>
      <c r="R60039" s="404"/>
      <c r="S60039" s="404"/>
      <c r="T60039" s="404"/>
    </row>
    <row r="60040" spans="12:20" ht="16.8">
      <c r="L60040" s="404"/>
      <c r="M60040" s="404"/>
      <c r="N60040" s="404"/>
      <c r="O60040" s="404"/>
      <c r="P60040" s="404"/>
      <c r="Q60040" s="404"/>
      <c r="R60040" s="404"/>
      <c r="S60040" s="404"/>
      <c r="T60040" s="404"/>
    </row>
    <row r="60041" spans="12:20" ht="16.8">
      <c r="L60041" s="404"/>
      <c r="M60041" s="404"/>
      <c r="N60041" s="404"/>
      <c r="O60041" s="404"/>
      <c r="P60041" s="404"/>
      <c r="Q60041" s="404"/>
      <c r="R60041" s="404"/>
      <c r="S60041" s="404"/>
      <c r="T60041" s="404"/>
    </row>
    <row r="60042" spans="12:20" ht="16.8">
      <c r="L60042" s="404"/>
      <c r="M60042" s="404"/>
      <c r="N60042" s="404"/>
      <c r="O60042" s="404"/>
      <c r="P60042" s="404"/>
      <c r="Q60042" s="404"/>
      <c r="R60042" s="404"/>
      <c r="S60042" s="404"/>
      <c r="T60042" s="404"/>
    </row>
    <row r="60043" spans="12:20" ht="16.8">
      <c r="L60043" s="404"/>
      <c r="M60043" s="404"/>
      <c r="N60043" s="404"/>
      <c r="O60043" s="404"/>
      <c r="P60043" s="404"/>
      <c r="Q60043" s="404"/>
      <c r="R60043" s="404"/>
      <c r="S60043" s="404"/>
      <c r="T60043" s="404"/>
    </row>
    <row r="60044" spans="12:20" ht="16.8">
      <c r="L60044" s="404"/>
      <c r="M60044" s="404"/>
      <c r="N60044" s="404"/>
      <c r="O60044" s="404"/>
      <c r="P60044" s="404"/>
      <c r="Q60044" s="404"/>
      <c r="R60044" s="404"/>
      <c r="S60044" s="404"/>
      <c r="T60044" s="404"/>
    </row>
    <row r="60045" spans="12:20" ht="16.8">
      <c r="L60045" s="404"/>
      <c r="M60045" s="404"/>
      <c r="N60045" s="404"/>
      <c r="O60045" s="404"/>
      <c r="P60045" s="404"/>
      <c r="Q60045" s="404"/>
      <c r="R60045" s="404"/>
      <c r="S60045" s="404"/>
      <c r="T60045" s="404"/>
    </row>
    <row r="60046" spans="12:20" ht="16.8">
      <c r="L60046" s="404"/>
      <c r="M60046" s="404"/>
      <c r="N60046" s="404"/>
      <c r="O60046" s="404"/>
      <c r="P60046" s="404"/>
      <c r="Q60046" s="404"/>
      <c r="R60046" s="404"/>
      <c r="S60046" s="404"/>
      <c r="T60046" s="404"/>
    </row>
    <row r="60047" spans="12:20" ht="16.8">
      <c r="L60047" s="404"/>
      <c r="M60047" s="404"/>
      <c r="N60047" s="404"/>
      <c r="O60047" s="404"/>
      <c r="P60047" s="404"/>
      <c r="Q60047" s="404"/>
      <c r="R60047" s="404"/>
      <c r="S60047" s="404"/>
      <c r="T60047" s="404"/>
    </row>
    <row r="60048" spans="12:20" ht="16.8">
      <c r="L60048" s="404"/>
      <c r="M60048" s="404"/>
      <c r="N60048" s="404"/>
      <c r="O60048" s="404"/>
      <c r="P60048" s="404"/>
      <c r="Q60048" s="404"/>
      <c r="R60048" s="404"/>
      <c r="S60048" s="404"/>
      <c r="T60048" s="404"/>
    </row>
    <row r="60049" spans="12:20" ht="16.8">
      <c r="L60049" s="404"/>
      <c r="M60049" s="404"/>
      <c r="N60049" s="404"/>
      <c r="O60049" s="404"/>
      <c r="P60049" s="404"/>
      <c r="Q60049" s="404"/>
      <c r="R60049" s="404"/>
      <c r="S60049" s="404"/>
      <c r="T60049" s="404"/>
    </row>
    <row r="60050" spans="12:20" ht="16.8">
      <c r="L60050" s="404"/>
      <c r="M60050" s="404"/>
      <c r="N60050" s="404"/>
      <c r="O60050" s="404"/>
      <c r="P60050" s="404"/>
      <c r="Q60050" s="404"/>
      <c r="R60050" s="404"/>
      <c r="S60050" s="404"/>
      <c r="T60050" s="404"/>
    </row>
    <row r="60051" spans="12:20" ht="16.8">
      <c r="L60051" s="404"/>
      <c r="M60051" s="404"/>
      <c r="N60051" s="404"/>
      <c r="O60051" s="404"/>
      <c r="P60051" s="404"/>
      <c r="Q60051" s="404"/>
      <c r="R60051" s="404"/>
      <c r="S60051" s="404"/>
      <c r="T60051" s="404"/>
    </row>
    <row r="60052" spans="12:20" ht="16.8">
      <c r="L60052" s="404"/>
      <c r="M60052" s="404"/>
      <c r="N60052" s="404"/>
      <c r="O60052" s="404"/>
      <c r="P60052" s="404"/>
      <c r="Q60052" s="404"/>
      <c r="R60052" s="404"/>
      <c r="S60052" s="404"/>
      <c r="T60052" s="404"/>
    </row>
    <row r="60053" spans="12:20" ht="16.8">
      <c r="L60053" s="404"/>
      <c r="M60053" s="404"/>
      <c r="N60053" s="404"/>
      <c r="O60053" s="404"/>
      <c r="P60053" s="404"/>
      <c r="Q60053" s="404"/>
      <c r="R60053" s="404"/>
      <c r="S60053" s="404"/>
      <c r="T60053" s="404"/>
    </row>
    <row r="60054" spans="12:20" ht="16.8">
      <c r="L60054" s="404"/>
      <c r="M60054" s="404"/>
      <c r="N60054" s="404"/>
      <c r="O60054" s="404"/>
      <c r="P60054" s="404"/>
      <c r="Q60054" s="404"/>
      <c r="R60054" s="404"/>
      <c r="S60054" s="404"/>
      <c r="T60054" s="404"/>
    </row>
    <row r="60055" spans="12:20" ht="16.8">
      <c r="L60055" s="404"/>
      <c r="M60055" s="404"/>
      <c r="N60055" s="404"/>
      <c r="O60055" s="404"/>
      <c r="P60055" s="404"/>
      <c r="Q60055" s="404"/>
      <c r="R60055" s="404"/>
      <c r="S60055" s="404"/>
      <c r="T60055" s="404"/>
    </row>
    <row r="60056" spans="12:20" ht="16.8">
      <c r="L60056" s="404"/>
      <c r="M60056" s="404"/>
      <c r="N60056" s="404"/>
      <c r="O60056" s="404"/>
      <c r="P60056" s="404"/>
      <c r="Q60056" s="404"/>
      <c r="R60056" s="404"/>
      <c r="S60056" s="404"/>
      <c r="T60056" s="404"/>
    </row>
    <row r="60057" spans="12:20" ht="16.8">
      <c r="L60057" s="404"/>
      <c r="M60057" s="404"/>
      <c r="N60057" s="404"/>
      <c r="O60057" s="404"/>
      <c r="P60057" s="404"/>
      <c r="Q60057" s="404"/>
      <c r="R60057" s="404"/>
      <c r="S60057" s="404"/>
      <c r="T60057" s="404"/>
    </row>
    <row r="60058" spans="12:20" ht="16.8">
      <c r="L60058" s="404"/>
      <c r="M60058" s="404"/>
      <c r="N60058" s="404"/>
      <c r="O60058" s="404"/>
      <c r="P60058" s="404"/>
      <c r="Q60058" s="404"/>
      <c r="R60058" s="404"/>
      <c r="S60058" s="404"/>
      <c r="T60058" s="404"/>
    </row>
    <row r="60059" spans="12:20" ht="16.8">
      <c r="L60059" s="404"/>
      <c r="M60059" s="404"/>
      <c r="N60059" s="404"/>
      <c r="O60059" s="404"/>
      <c r="P60059" s="404"/>
      <c r="Q60059" s="404"/>
      <c r="R60059" s="404"/>
      <c r="S60059" s="404"/>
      <c r="T60059" s="404"/>
    </row>
    <row r="60060" spans="12:20" ht="16.8">
      <c r="L60060" s="404"/>
      <c r="M60060" s="404"/>
      <c r="N60060" s="404"/>
      <c r="O60060" s="404"/>
      <c r="P60060" s="404"/>
      <c r="Q60060" s="404"/>
      <c r="R60060" s="404"/>
      <c r="S60060" s="404"/>
      <c r="T60060" s="404"/>
    </row>
    <row r="60061" spans="12:20" ht="16.8">
      <c r="L60061" s="404"/>
      <c r="M60061" s="404"/>
      <c r="N60061" s="404"/>
      <c r="O60061" s="404"/>
      <c r="P60061" s="404"/>
      <c r="Q60061" s="404"/>
      <c r="R60061" s="404"/>
      <c r="S60061" s="404"/>
      <c r="T60061" s="404"/>
    </row>
    <row r="60062" spans="12:20" ht="16.8">
      <c r="L60062" s="404"/>
      <c r="M60062" s="404"/>
      <c r="N60062" s="404"/>
      <c r="O60062" s="404"/>
      <c r="P60062" s="404"/>
      <c r="Q60062" s="404"/>
      <c r="R60062" s="404"/>
      <c r="S60062" s="404"/>
      <c r="T60062" s="404"/>
    </row>
    <row r="60063" spans="12:20" ht="16.8">
      <c r="L60063" s="404"/>
      <c r="M60063" s="404"/>
      <c r="N60063" s="404"/>
      <c r="O60063" s="404"/>
      <c r="P60063" s="404"/>
      <c r="Q60063" s="404"/>
      <c r="R60063" s="404"/>
      <c r="S60063" s="404"/>
      <c r="T60063" s="404"/>
    </row>
    <row r="60064" spans="12:20" ht="16.8">
      <c r="L60064" s="404"/>
      <c r="M60064" s="404"/>
      <c r="N60064" s="404"/>
      <c r="O60064" s="404"/>
      <c r="P60064" s="404"/>
      <c r="Q60064" s="404"/>
      <c r="R60064" s="404"/>
      <c r="S60064" s="404"/>
      <c r="T60064" s="404"/>
    </row>
    <row r="60065" spans="12:20" ht="16.8">
      <c r="L60065" s="404"/>
      <c r="M60065" s="404"/>
      <c r="N60065" s="404"/>
      <c r="O60065" s="404"/>
      <c r="P60065" s="404"/>
      <c r="Q60065" s="404"/>
      <c r="R60065" s="404"/>
      <c r="S60065" s="404"/>
      <c r="T60065" s="404"/>
    </row>
    <row r="60066" spans="12:20" ht="16.8">
      <c r="L60066" s="404"/>
      <c r="M60066" s="404"/>
      <c r="N60066" s="404"/>
      <c r="O60066" s="404"/>
      <c r="P60066" s="404"/>
      <c r="Q60066" s="404"/>
      <c r="R60066" s="404"/>
      <c r="S60066" s="404"/>
      <c r="T60066" s="404"/>
    </row>
    <row r="60067" spans="12:20" ht="16.8">
      <c r="L60067" s="404"/>
      <c r="M60067" s="404"/>
      <c r="N60067" s="404"/>
      <c r="O60067" s="404"/>
      <c r="P60067" s="404"/>
      <c r="Q60067" s="404"/>
      <c r="R60067" s="404"/>
      <c r="S60067" s="404"/>
      <c r="T60067" s="404"/>
    </row>
    <row r="60068" spans="12:20" ht="16.8">
      <c r="L60068" s="404"/>
      <c r="M60068" s="404"/>
      <c r="N60068" s="404"/>
      <c r="O60068" s="404"/>
      <c r="P60068" s="404"/>
      <c r="Q60068" s="404"/>
      <c r="R60068" s="404"/>
      <c r="S60068" s="404"/>
      <c r="T60068" s="404"/>
    </row>
    <row r="60069" spans="12:20" ht="16.8">
      <c r="L60069" s="404"/>
      <c r="M60069" s="404"/>
      <c r="N60069" s="404"/>
      <c r="O60069" s="404"/>
      <c r="P60069" s="404"/>
      <c r="Q60069" s="404"/>
      <c r="R60069" s="404"/>
      <c r="S60069" s="404"/>
      <c r="T60069" s="404"/>
    </row>
    <row r="60070" spans="12:20" ht="16.8">
      <c r="L60070" s="404"/>
      <c r="M60070" s="404"/>
      <c r="N60070" s="404"/>
      <c r="O60070" s="404"/>
      <c r="P60070" s="404"/>
      <c r="Q60070" s="404"/>
      <c r="R60070" s="404"/>
      <c r="S60070" s="404"/>
      <c r="T60070" s="404"/>
    </row>
    <row r="60071" spans="12:20" ht="16.8">
      <c r="L60071" s="404"/>
      <c r="M60071" s="404"/>
      <c r="N60071" s="404"/>
      <c r="O60071" s="404"/>
      <c r="P60071" s="404"/>
      <c r="Q60071" s="404"/>
      <c r="R60071" s="404"/>
      <c r="S60071" s="404"/>
      <c r="T60071" s="404"/>
    </row>
    <row r="60072" spans="12:20" ht="16.8">
      <c r="L60072" s="404"/>
      <c r="M60072" s="404"/>
      <c r="N60072" s="404"/>
      <c r="O60072" s="404"/>
      <c r="P60072" s="404"/>
      <c r="Q60072" s="404"/>
      <c r="R60072" s="404"/>
      <c r="S60072" s="404"/>
      <c r="T60072" s="404"/>
    </row>
    <row r="60073" spans="12:20" ht="16.8">
      <c r="L60073" s="404"/>
      <c r="M60073" s="404"/>
      <c r="N60073" s="404"/>
      <c r="O60073" s="404"/>
      <c r="P60073" s="404"/>
      <c r="Q60073" s="404"/>
      <c r="R60073" s="404"/>
      <c r="S60073" s="404"/>
      <c r="T60073" s="404"/>
    </row>
    <row r="60074" spans="12:20" ht="16.8">
      <c r="L60074" s="404"/>
      <c r="M60074" s="404"/>
      <c r="N60074" s="404"/>
      <c r="O60074" s="404"/>
      <c r="P60074" s="404"/>
      <c r="Q60074" s="404"/>
      <c r="R60074" s="404"/>
      <c r="S60074" s="404"/>
      <c r="T60074" s="404"/>
    </row>
    <row r="60075" spans="12:20" ht="16.8">
      <c r="L60075" s="404"/>
      <c r="M60075" s="404"/>
      <c r="N60075" s="404"/>
      <c r="O60075" s="404"/>
      <c r="P60075" s="404"/>
      <c r="Q60075" s="404"/>
      <c r="R60075" s="404"/>
      <c r="S60075" s="404"/>
      <c r="T60075" s="404"/>
    </row>
    <row r="60076" spans="12:20" ht="16.8">
      <c r="L60076" s="404"/>
      <c r="M60076" s="404"/>
      <c r="N60076" s="404"/>
      <c r="O60076" s="404"/>
      <c r="P60076" s="404"/>
      <c r="Q60076" s="404"/>
      <c r="R60076" s="404"/>
      <c r="S60076" s="404"/>
      <c r="T60076" s="404"/>
    </row>
    <row r="60077" spans="12:20" ht="16.8">
      <c r="L60077" s="404"/>
      <c r="M60077" s="404"/>
      <c r="N60077" s="404"/>
      <c r="O60077" s="404"/>
      <c r="P60077" s="404"/>
      <c r="Q60077" s="404"/>
      <c r="R60077" s="404"/>
      <c r="S60077" s="404"/>
      <c r="T60077" s="404"/>
    </row>
    <row r="60078" spans="12:20" ht="16.8">
      <c r="L60078" s="404"/>
      <c r="M60078" s="404"/>
      <c r="N60078" s="404"/>
      <c r="O60078" s="404"/>
      <c r="P60078" s="404"/>
      <c r="Q60078" s="404"/>
      <c r="R60078" s="404"/>
      <c r="S60078" s="404"/>
      <c r="T60078" s="404"/>
    </row>
    <row r="60079" spans="12:20" ht="16.8">
      <c r="L60079" s="404"/>
      <c r="M60079" s="404"/>
      <c r="N60079" s="404"/>
      <c r="O60079" s="404"/>
      <c r="P60079" s="404"/>
      <c r="Q60079" s="404"/>
      <c r="R60079" s="404"/>
      <c r="S60079" s="404"/>
      <c r="T60079" s="404"/>
    </row>
    <row r="60080" spans="12:20" ht="16.8">
      <c r="L60080" s="404"/>
      <c r="M60080" s="404"/>
      <c r="N60080" s="404"/>
      <c r="O60080" s="404"/>
      <c r="P60080" s="404"/>
      <c r="Q60080" s="404"/>
      <c r="R60080" s="404"/>
      <c r="S60080" s="404"/>
      <c r="T60080" s="404"/>
    </row>
    <row r="60081" spans="12:20" ht="16.8">
      <c r="L60081" s="404"/>
      <c r="M60081" s="404"/>
      <c r="N60081" s="404"/>
      <c r="O60081" s="404"/>
      <c r="P60081" s="404"/>
      <c r="Q60081" s="404"/>
      <c r="R60081" s="404"/>
      <c r="S60081" s="404"/>
      <c r="T60081" s="404"/>
    </row>
    <row r="60082" spans="12:20" ht="16.8">
      <c r="L60082" s="404"/>
      <c r="M60082" s="404"/>
      <c r="N60082" s="404"/>
      <c r="O60082" s="404"/>
      <c r="P60082" s="404"/>
      <c r="Q60082" s="404"/>
      <c r="R60082" s="404"/>
      <c r="S60082" s="404"/>
      <c r="T60082" s="404"/>
    </row>
    <row r="60083" spans="12:20" ht="16.8">
      <c r="L60083" s="404"/>
      <c r="M60083" s="404"/>
      <c r="N60083" s="404"/>
      <c r="O60083" s="404"/>
      <c r="P60083" s="404"/>
      <c r="Q60083" s="404"/>
      <c r="R60083" s="404"/>
      <c r="S60083" s="404"/>
      <c r="T60083" s="404"/>
    </row>
    <row r="60084" spans="12:20" ht="16.8">
      <c r="L60084" s="404"/>
      <c r="M60084" s="404"/>
      <c r="N60084" s="404"/>
      <c r="O60084" s="404"/>
      <c r="P60084" s="404"/>
      <c r="Q60084" s="404"/>
      <c r="R60084" s="404"/>
      <c r="S60084" s="404"/>
      <c r="T60084" s="404"/>
    </row>
    <row r="60085" spans="12:20" ht="16.8">
      <c r="L60085" s="404"/>
      <c r="M60085" s="404"/>
      <c r="N60085" s="404"/>
      <c r="O60085" s="404"/>
      <c r="P60085" s="404"/>
      <c r="Q60085" s="404"/>
      <c r="R60085" s="404"/>
      <c r="S60085" s="404"/>
      <c r="T60085" s="404"/>
    </row>
    <row r="60086" spans="12:20" ht="16.8">
      <c r="L60086" s="404"/>
      <c r="M60086" s="404"/>
      <c r="N60086" s="404"/>
      <c r="O60086" s="404"/>
      <c r="P60086" s="404"/>
      <c r="Q60086" s="404"/>
      <c r="R60086" s="404"/>
      <c r="S60086" s="404"/>
      <c r="T60086" s="404"/>
    </row>
    <row r="60087" spans="12:20" ht="16.8">
      <c r="L60087" s="404"/>
      <c r="M60087" s="404"/>
      <c r="N60087" s="404"/>
      <c r="O60087" s="404"/>
      <c r="P60087" s="404"/>
      <c r="Q60087" s="404"/>
      <c r="R60087" s="404"/>
      <c r="S60087" s="404"/>
      <c r="T60087" s="404"/>
    </row>
    <row r="60088" spans="12:20" ht="16.8">
      <c r="L60088" s="404"/>
      <c r="M60088" s="404"/>
      <c r="N60088" s="404"/>
      <c r="O60088" s="404"/>
      <c r="P60088" s="404"/>
      <c r="Q60088" s="404"/>
      <c r="R60088" s="404"/>
      <c r="S60088" s="404"/>
      <c r="T60088" s="404"/>
    </row>
    <row r="60089" spans="12:20" ht="16.8">
      <c r="L60089" s="404"/>
      <c r="M60089" s="404"/>
      <c r="N60089" s="404"/>
      <c r="O60089" s="404"/>
      <c r="P60089" s="404"/>
      <c r="Q60089" s="404"/>
      <c r="R60089" s="404"/>
      <c r="S60089" s="404"/>
      <c r="T60089" s="404"/>
    </row>
    <row r="60090" spans="12:20" ht="16.8">
      <c r="L60090" s="404"/>
      <c r="M60090" s="404"/>
      <c r="N60090" s="404"/>
      <c r="O60090" s="404"/>
      <c r="P60090" s="404"/>
      <c r="Q60090" s="404"/>
      <c r="R60090" s="404"/>
      <c r="S60090" s="404"/>
      <c r="T60090" s="404"/>
    </row>
    <row r="60091" spans="12:20" ht="16.8">
      <c r="L60091" s="404"/>
      <c r="M60091" s="404"/>
      <c r="N60091" s="404"/>
      <c r="O60091" s="404"/>
      <c r="P60091" s="404"/>
      <c r="Q60091" s="404"/>
      <c r="R60091" s="404"/>
      <c r="S60091" s="404"/>
      <c r="T60091" s="404"/>
    </row>
    <row r="60092" spans="12:20" ht="16.8">
      <c r="L60092" s="404"/>
      <c r="M60092" s="404"/>
      <c r="N60092" s="404"/>
      <c r="O60092" s="404"/>
      <c r="P60092" s="404"/>
      <c r="Q60092" s="404"/>
      <c r="R60092" s="404"/>
      <c r="S60092" s="404"/>
      <c r="T60092" s="404"/>
    </row>
    <row r="60093" spans="12:20" ht="16.8">
      <c r="L60093" s="404"/>
      <c r="M60093" s="404"/>
      <c r="N60093" s="404"/>
      <c r="O60093" s="404"/>
      <c r="P60093" s="404"/>
      <c r="Q60093" s="404"/>
      <c r="R60093" s="404"/>
      <c r="S60093" s="404"/>
      <c r="T60093" s="404"/>
    </row>
    <row r="60094" spans="12:20" ht="16.8">
      <c r="L60094" s="404"/>
      <c r="M60094" s="404"/>
      <c r="N60094" s="404"/>
      <c r="O60094" s="404"/>
      <c r="P60094" s="404"/>
      <c r="Q60094" s="404"/>
      <c r="R60094" s="404"/>
      <c r="S60094" s="404"/>
      <c r="T60094" s="404"/>
    </row>
    <row r="60095" spans="12:20" ht="16.8">
      <c r="L60095" s="404"/>
      <c r="M60095" s="404"/>
      <c r="N60095" s="404"/>
      <c r="O60095" s="404"/>
      <c r="P60095" s="404"/>
      <c r="Q60095" s="404"/>
      <c r="R60095" s="404"/>
      <c r="S60095" s="404"/>
      <c r="T60095" s="404"/>
    </row>
    <row r="60096" spans="12:20" ht="16.8">
      <c r="L60096" s="404"/>
      <c r="M60096" s="404"/>
      <c r="N60096" s="404"/>
      <c r="O60096" s="404"/>
      <c r="P60096" s="404"/>
      <c r="Q60096" s="404"/>
      <c r="R60096" s="404"/>
      <c r="S60096" s="404"/>
      <c r="T60096" s="404"/>
    </row>
    <row r="60097" spans="12:20" ht="16.8">
      <c r="L60097" s="404"/>
      <c r="M60097" s="404"/>
      <c r="N60097" s="404"/>
      <c r="O60097" s="404"/>
      <c r="P60097" s="404"/>
      <c r="Q60097" s="404"/>
      <c r="R60097" s="404"/>
      <c r="S60097" s="404"/>
      <c r="T60097" s="404"/>
    </row>
    <row r="60098" spans="12:20" ht="16.8">
      <c r="L60098" s="404"/>
      <c r="M60098" s="404"/>
      <c r="N60098" s="404"/>
      <c r="O60098" s="404"/>
      <c r="P60098" s="404"/>
      <c r="Q60098" s="404"/>
      <c r="R60098" s="404"/>
      <c r="S60098" s="404"/>
      <c r="T60098" s="404"/>
    </row>
    <row r="60099" spans="12:20" ht="16.8">
      <c r="L60099" s="404"/>
      <c r="M60099" s="404"/>
      <c r="N60099" s="404"/>
      <c r="O60099" s="404"/>
      <c r="P60099" s="404"/>
      <c r="Q60099" s="404"/>
      <c r="R60099" s="404"/>
      <c r="S60099" s="404"/>
      <c r="T60099" s="404"/>
    </row>
    <row r="60100" spans="12:20" ht="16.8">
      <c r="L60100" s="404"/>
      <c r="M60100" s="404"/>
      <c r="N60100" s="404"/>
      <c r="O60100" s="404"/>
      <c r="P60100" s="404"/>
      <c r="Q60100" s="404"/>
      <c r="R60100" s="404"/>
      <c r="S60100" s="404"/>
      <c r="T60100" s="404"/>
    </row>
    <row r="60101" spans="12:20" ht="16.8">
      <c r="L60101" s="404"/>
      <c r="M60101" s="404"/>
      <c r="N60101" s="404"/>
      <c r="O60101" s="404"/>
      <c r="P60101" s="404"/>
      <c r="Q60101" s="404"/>
      <c r="R60101" s="404"/>
      <c r="S60101" s="404"/>
      <c r="T60101" s="404"/>
    </row>
    <row r="60102" spans="12:20" ht="16.8">
      <c r="L60102" s="404"/>
      <c r="M60102" s="404"/>
      <c r="N60102" s="404"/>
      <c r="O60102" s="404"/>
      <c r="P60102" s="404"/>
      <c r="Q60102" s="404"/>
      <c r="R60102" s="404"/>
      <c r="S60102" s="404"/>
      <c r="T60102" s="404"/>
    </row>
    <row r="60103" spans="12:20" ht="16.8">
      <c r="L60103" s="404"/>
      <c r="M60103" s="404"/>
      <c r="N60103" s="404"/>
      <c r="O60103" s="404"/>
      <c r="P60103" s="404"/>
      <c r="Q60103" s="404"/>
      <c r="R60103" s="404"/>
      <c r="S60103" s="404"/>
      <c r="T60103" s="404"/>
    </row>
    <row r="60104" spans="12:20" ht="16.8">
      <c r="L60104" s="404"/>
      <c r="M60104" s="404"/>
      <c r="N60104" s="404"/>
      <c r="O60104" s="404"/>
      <c r="P60104" s="404"/>
      <c r="Q60104" s="404"/>
      <c r="R60104" s="404"/>
      <c r="S60104" s="404"/>
      <c r="T60104" s="404"/>
    </row>
    <row r="60105" spans="12:20" ht="16.8">
      <c r="L60105" s="404"/>
      <c r="M60105" s="404"/>
      <c r="N60105" s="404"/>
      <c r="O60105" s="404"/>
      <c r="P60105" s="404"/>
      <c r="Q60105" s="404"/>
      <c r="R60105" s="404"/>
      <c r="S60105" s="404"/>
      <c r="T60105" s="404"/>
    </row>
    <row r="60106" spans="12:20" ht="16.8">
      <c r="L60106" s="404"/>
      <c r="M60106" s="404"/>
      <c r="N60106" s="404"/>
      <c r="O60106" s="404"/>
      <c r="P60106" s="404"/>
      <c r="Q60106" s="404"/>
      <c r="R60106" s="404"/>
      <c r="S60106" s="404"/>
      <c r="T60106" s="404"/>
    </row>
    <row r="60107" spans="12:20" ht="16.8">
      <c r="L60107" s="404"/>
      <c r="M60107" s="404"/>
      <c r="N60107" s="404"/>
      <c r="O60107" s="404"/>
      <c r="P60107" s="404"/>
      <c r="Q60107" s="404"/>
      <c r="R60107" s="404"/>
      <c r="S60107" s="404"/>
      <c r="T60107" s="404"/>
    </row>
    <row r="60108" spans="12:20" ht="16.8">
      <c r="L60108" s="404"/>
      <c r="M60108" s="404"/>
      <c r="N60108" s="404"/>
      <c r="O60108" s="404"/>
      <c r="P60108" s="404"/>
      <c r="Q60108" s="404"/>
      <c r="R60108" s="404"/>
      <c r="S60108" s="404"/>
      <c r="T60108" s="404"/>
    </row>
    <row r="60109" spans="12:20" ht="16.8">
      <c r="L60109" s="404"/>
      <c r="M60109" s="404"/>
      <c r="N60109" s="404"/>
      <c r="O60109" s="404"/>
      <c r="P60109" s="404"/>
      <c r="Q60109" s="404"/>
      <c r="R60109" s="404"/>
      <c r="S60109" s="404"/>
      <c r="T60109" s="404"/>
    </row>
    <row r="60110" spans="12:20" ht="16.8">
      <c r="L60110" s="404"/>
      <c r="M60110" s="404"/>
      <c r="N60110" s="404"/>
      <c r="O60110" s="404"/>
      <c r="P60110" s="404"/>
      <c r="Q60110" s="404"/>
      <c r="R60110" s="404"/>
      <c r="S60110" s="404"/>
      <c r="T60110" s="404"/>
    </row>
    <row r="60111" spans="12:20" ht="16.8">
      <c r="L60111" s="404"/>
      <c r="M60111" s="404"/>
      <c r="N60111" s="404"/>
      <c r="O60111" s="404"/>
      <c r="P60111" s="404"/>
      <c r="Q60111" s="404"/>
      <c r="R60111" s="404"/>
      <c r="S60111" s="404"/>
      <c r="T60111" s="404"/>
    </row>
    <row r="60112" spans="12:20" ht="16.8">
      <c r="L60112" s="404"/>
      <c r="M60112" s="404"/>
      <c r="N60112" s="404"/>
      <c r="O60112" s="404"/>
      <c r="P60112" s="404"/>
      <c r="Q60112" s="404"/>
      <c r="R60112" s="404"/>
      <c r="S60112" s="404"/>
      <c r="T60112" s="404"/>
    </row>
    <row r="60113" spans="12:20" ht="16.8">
      <c r="L60113" s="404"/>
      <c r="M60113" s="404"/>
      <c r="N60113" s="404"/>
      <c r="O60113" s="404"/>
      <c r="P60113" s="404"/>
      <c r="Q60113" s="404"/>
      <c r="R60113" s="404"/>
      <c r="S60113" s="404"/>
      <c r="T60113" s="404"/>
    </row>
    <row r="60114" spans="12:20" ht="16.8">
      <c r="L60114" s="404"/>
      <c r="M60114" s="404"/>
      <c r="N60114" s="404"/>
      <c r="O60114" s="404"/>
      <c r="P60114" s="404"/>
      <c r="Q60114" s="404"/>
      <c r="R60114" s="404"/>
      <c r="S60114" s="404"/>
      <c r="T60114" s="404"/>
    </row>
    <row r="60115" spans="12:20" ht="16.8">
      <c r="L60115" s="404"/>
      <c r="M60115" s="404"/>
      <c r="N60115" s="404"/>
      <c r="O60115" s="404"/>
      <c r="P60115" s="404"/>
      <c r="Q60115" s="404"/>
      <c r="R60115" s="404"/>
      <c r="S60115" s="404"/>
      <c r="T60115" s="404"/>
    </row>
    <row r="60116" spans="12:20" ht="16.8">
      <c r="L60116" s="404"/>
      <c r="M60116" s="404"/>
      <c r="N60116" s="404"/>
      <c r="O60116" s="404"/>
      <c r="P60116" s="404"/>
      <c r="Q60116" s="404"/>
      <c r="R60116" s="404"/>
      <c r="S60116" s="404"/>
      <c r="T60116" s="404"/>
    </row>
    <row r="60117" spans="12:20" ht="16.8">
      <c r="L60117" s="404"/>
      <c r="M60117" s="404"/>
      <c r="N60117" s="404"/>
      <c r="O60117" s="404"/>
      <c r="P60117" s="404"/>
      <c r="Q60117" s="404"/>
      <c r="R60117" s="404"/>
      <c r="S60117" s="404"/>
      <c r="T60117" s="404"/>
    </row>
    <row r="60118" spans="12:20" ht="16.8">
      <c r="L60118" s="404"/>
      <c r="M60118" s="404"/>
      <c r="N60118" s="404"/>
      <c r="O60118" s="404"/>
      <c r="P60118" s="404"/>
      <c r="Q60118" s="404"/>
      <c r="R60118" s="404"/>
      <c r="S60118" s="404"/>
      <c r="T60118" s="404"/>
    </row>
    <row r="60119" spans="12:20" ht="16.8">
      <c r="L60119" s="404"/>
      <c r="M60119" s="404"/>
      <c r="N60119" s="404"/>
      <c r="O60119" s="404"/>
      <c r="P60119" s="404"/>
      <c r="Q60119" s="404"/>
      <c r="R60119" s="404"/>
      <c r="S60119" s="404"/>
      <c r="T60119" s="404"/>
    </row>
    <row r="60120" spans="12:20" ht="16.8">
      <c r="L60120" s="404"/>
      <c r="M60120" s="404"/>
      <c r="N60120" s="404"/>
      <c r="O60120" s="404"/>
      <c r="P60120" s="404"/>
      <c r="Q60120" s="404"/>
      <c r="R60120" s="404"/>
      <c r="S60120" s="404"/>
      <c r="T60120" s="404"/>
    </row>
    <row r="60121" spans="12:20" ht="16.8">
      <c r="L60121" s="404"/>
      <c r="M60121" s="404"/>
      <c r="N60121" s="404"/>
      <c r="O60121" s="404"/>
      <c r="P60121" s="404"/>
      <c r="Q60121" s="404"/>
      <c r="R60121" s="404"/>
      <c r="S60121" s="404"/>
      <c r="T60121" s="404"/>
    </row>
    <row r="60122" spans="12:20" ht="16.8">
      <c r="L60122" s="404"/>
      <c r="M60122" s="404"/>
      <c r="N60122" s="404"/>
      <c r="O60122" s="404"/>
      <c r="P60122" s="404"/>
      <c r="Q60122" s="404"/>
      <c r="R60122" s="404"/>
      <c r="S60122" s="404"/>
      <c r="T60122" s="404"/>
    </row>
    <row r="60123" spans="12:20" ht="16.8">
      <c r="L60123" s="404"/>
      <c r="M60123" s="404"/>
      <c r="N60123" s="404"/>
      <c r="O60123" s="404"/>
      <c r="P60123" s="404"/>
      <c r="Q60123" s="404"/>
      <c r="R60123" s="404"/>
      <c r="S60123" s="404"/>
      <c r="T60123" s="404"/>
    </row>
    <row r="60124" spans="12:20" ht="16.8">
      <c r="L60124" s="404"/>
      <c r="M60124" s="404"/>
      <c r="N60124" s="404"/>
      <c r="O60124" s="404"/>
      <c r="P60124" s="404"/>
      <c r="Q60124" s="404"/>
      <c r="R60124" s="404"/>
      <c r="S60124" s="404"/>
      <c r="T60124" s="404"/>
    </row>
    <row r="60125" spans="12:20" ht="16.8">
      <c r="L60125" s="404"/>
      <c r="M60125" s="404"/>
      <c r="N60125" s="404"/>
      <c r="O60125" s="404"/>
      <c r="P60125" s="404"/>
      <c r="Q60125" s="404"/>
      <c r="R60125" s="404"/>
      <c r="S60125" s="404"/>
      <c r="T60125" s="404"/>
    </row>
    <row r="60126" spans="12:20" ht="16.8">
      <c r="L60126" s="404"/>
      <c r="M60126" s="404"/>
      <c r="N60126" s="404"/>
      <c r="O60126" s="404"/>
      <c r="P60126" s="404"/>
      <c r="Q60126" s="404"/>
      <c r="R60126" s="404"/>
      <c r="S60126" s="404"/>
      <c r="T60126" s="404"/>
    </row>
    <row r="60127" spans="12:20" ht="16.8">
      <c r="L60127" s="404"/>
      <c r="M60127" s="404"/>
      <c r="N60127" s="404"/>
      <c r="O60127" s="404"/>
      <c r="P60127" s="404"/>
      <c r="Q60127" s="404"/>
      <c r="R60127" s="404"/>
      <c r="S60127" s="404"/>
      <c r="T60127" s="404"/>
    </row>
    <row r="60128" spans="12:20" ht="16.8">
      <c r="L60128" s="404"/>
      <c r="M60128" s="404"/>
      <c r="N60128" s="404"/>
      <c r="O60128" s="404"/>
      <c r="P60128" s="404"/>
      <c r="Q60128" s="404"/>
      <c r="R60128" s="404"/>
      <c r="S60128" s="404"/>
      <c r="T60128" s="404"/>
    </row>
    <row r="60129" spans="12:20" ht="16.8">
      <c r="L60129" s="404"/>
      <c r="M60129" s="404"/>
      <c r="N60129" s="404"/>
      <c r="O60129" s="404"/>
      <c r="P60129" s="404"/>
      <c r="Q60129" s="404"/>
      <c r="R60129" s="404"/>
      <c r="S60129" s="404"/>
      <c r="T60129" s="404"/>
    </row>
    <row r="60130" spans="12:20" ht="16.8">
      <c r="L60130" s="404"/>
      <c r="M60130" s="404"/>
      <c r="N60130" s="404"/>
      <c r="O60130" s="404"/>
      <c r="P60130" s="404"/>
      <c r="Q60130" s="404"/>
      <c r="R60130" s="404"/>
      <c r="S60130" s="404"/>
      <c r="T60130" s="404"/>
    </row>
    <row r="60131" spans="12:20" ht="16.8">
      <c r="L60131" s="404"/>
      <c r="M60131" s="404"/>
      <c r="N60131" s="404"/>
      <c r="O60131" s="404"/>
      <c r="P60131" s="404"/>
      <c r="Q60131" s="404"/>
      <c r="R60131" s="404"/>
      <c r="S60131" s="404"/>
      <c r="T60131" s="404"/>
    </row>
    <row r="60132" spans="12:20" ht="16.8">
      <c r="L60132" s="404"/>
      <c r="M60132" s="404"/>
      <c r="N60132" s="404"/>
      <c r="O60132" s="404"/>
      <c r="P60132" s="404"/>
      <c r="Q60132" s="404"/>
      <c r="R60132" s="404"/>
      <c r="S60132" s="404"/>
      <c r="T60132" s="404"/>
    </row>
    <row r="60133" spans="12:20" ht="16.8">
      <c r="L60133" s="404"/>
      <c r="M60133" s="404"/>
      <c r="N60133" s="404"/>
      <c r="O60133" s="404"/>
      <c r="P60133" s="404"/>
      <c r="Q60133" s="404"/>
      <c r="R60133" s="404"/>
      <c r="S60133" s="404"/>
      <c r="T60133" s="404"/>
    </row>
    <row r="60134" spans="12:20" ht="16.8">
      <c r="L60134" s="404"/>
      <c r="M60134" s="404"/>
      <c r="N60134" s="404"/>
      <c r="O60134" s="404"/>
      <c r="P60134" s="404"/>
      <c r="Q60134" s="404"/>
      <c r="R60134" s="404"/>
      <c r="S60134" s="404"/>
      <c r="T60134" s="404"/>
    </row>
    <row r="60135" spans="12:20" ht="16.8">
      <c r="L60135" s="404"/>
      <c r="M60135" s="404"/>
      <c r="N60135" s="404"/>
      <c r="O60135" s="404"/>
      <c r="P60135" s="404"/>
      <c r="Q60135" s="404"/>
      <c r="R60135" s="404"/>
      <c r="S60135" s="404"/>
      <c r="T60135" s="404"/>
    </row>
    <row r="60136" spans="12:20" ht="16.8">
      <c r="L60136" s="404"/>
      <c r="M60136" s="404"/>
      <c r="N60136" s="404"/>
      <c r="O60136" s="404"/>
      <c r="P60136" s="404"/>
      <c r="Q60136" s="404"/>
      <c r="R60136" s="404"/>
      <c r="S60136" s="404"/>
      <c r="T60136" s="404"/>
    </row>
    <row r="60137" spans="12:20" ht="16.8">
      <c r="L60137" s="404"/>
      <c r="M60137" s="404"/>
      <c r="N60137" s="404"/>
      <c r="O60137" s="404"/>
      <c r="P60137" s="404"/>
      <c r="Q60137" s="404"/>
      <c r="R60137" s="404"/>
      <c r="S60137" s="404"/>
      <c r="T60137" s="404"/>
    </row>
    <row r="60138" spans="12:20" ht="16.8">
      <c r="L60138" s="404"/>
      <c r="M60138" s="404"/>
      <c r="N60138" s="404"/>
      <c r="O60138" s="404"/>
      <c r="P60138" s="404"/>
      <c r="Q60138" s="404"/>
      <c r="R60138" s="404"/>
      <c r="S60138" s="404"/>
      <c r="T60138" s="404"/>
    </row>
    <row r="60139" spans="12:20" ht="16.8">
      <c r="L60139" s="404"/>
      <c r="M60139" s="404"/>
      <c r="N60139" s="404"/>
      <c r="O60139" s="404"/>
      <c r="P60139" s="404"/>
      <c r="Q60139" s="404"/>
      <c r="R60139" s="404"/>
      <c r="S60139" s="404"/>
      <c r="T60139" s="404"/>
    </row>
    <row r="60140" spans="12:20" ht="16.8">
      <c r="L60140" s="404"/>
      <c r="M60140" s="404"/>
      <c r="N60140" s="404"/>
      <c r="O60140" s="404"/>
      <c r="P60140" s="404"/>
      <c r="Q60140" s="404"/>
      <c r="R60140" s="404"/>
      <c r="S60140" s="404"/>
      <c r="T60140" s="404"/>
    </row>
    <row r="60141" spans="12:20" ht="16.8">
      <c r="L60141" s="404"/>
      <c r="M60141" s="404"/>
      <c r="N60141" s="404"/>
      <c r="O60141" s="404"/>
      <c r="P60141" s="404"/>
      <c r="Q60141" s="404"/>
      <c r="R60141" s="404"/>
      <c r="S60141" s="404"/>
      <c r="T60141" s="404"/>
    </row>
    <row r="60142" spans="12:20" ht="16.8">
      <c r="L60142" s="404"/>
      <c r="M60142" s="404"/>
      <c r="N60142" s="404"/>
      <c r="O60142" s="404"/>
      <c r="P60142" s="404"/>
      <c r="Q60142" s="404"/>
      <c r="R60142" s="404"/>
      <c r="S60142" s="404"/>
      <c r="T60142" s="404"/>
    </row>
    <row r="60143" spans="12:20" ht="16.8">
      <c r="L60143" s="404"/>
      <c r="M60143" s="404"/>
      <c r="N60143" s="404"/>
      <c r="O60143" s="404"/>
      <c r="P60143" s="404"/>
      <c r="Q60143" s="404"/>
      <c r="R60143" s="404"/>
      <c r="S60143" s="404"/>
      <c r="T60143" s="404"/>
    </row>
    <row r="60144" spans="12:20" ht="16.8">
      <c r="L60144" s="404"/>
      <c r="M60144" s="404"/>
      <c r="N60144" s="404"/>
      <c r="O60144" s="404"/>
      <c r="P60144" s="404"/>
      <c r="Q60144" s="404"/>
      <c r="R60144" s="404"/>
      <c r="S60144" s="404"/>
      <c r="T60144" s="404"/>
    </row>
    <row r="60145" spans="12:20" ht="16.8">
      <c r="L60145" s="404"/>
      <c r="M60145" s="404"/>
      <c r="N60145" s="404"/>
      <c r="O60145" s="404"/>
      <c r="P60145" s="404"/>
      <c r="Q60145" s="404"/>
      <c r="R60145" s="404"/>
      <c r="S60145" s="404"/>
      <c r="T60145" s="404"/>
    </row>
    <row r="60146" spans="12:20" ht="16.8">
      <c r="L60146" s="404"/>
      <c r="M60146" s="404"/>
      <c r="N60146" s="404"/>
      <c r="O60146" s="404"/>
      <c r="P60146" s="404"/>
      <c r="Q60146" s="404"/>
      <c r="R60146" s="404"/>
      <c r="S60146" s="404"/>
      <c r="T60146" s="404"/>
    </row>
    <row r="60147" spans="12:20" ht="16.8">
      <c r="L60147" s="404"/>
      <c r="M60147" s="404"/>
      <c r="N60147" s="404"/>
      <c r="O60147" s="404"/>
      <c r="P60147" s="404"/>
      <c r="Q60147" s="404"/>
      <c r="R60147" s="404"/>
      <c r="S60147" s="404"/>
      <c r="T60147" s="404"/>
    </row>
    <row r="60148" spans="12:20" ht="16.8">
      <c r="L60148" s="404"/>
      <c r="M60148" s="404"/>
      <c r="N60148" s="404"/>
      <c r="O60148" s="404"/>
      <c r="P60148" s="404"/>
      <c r="Q60148" s="404"/>
      <c r="R60148" s="404"/>
      <c r="S60148" s="404"/>
      <c r="T60148" s="404"/>
    </row>
    <row r="60149" spans="12:20" ht="16.8">
      <c r="L60149" s="404"/>
      <c r="M60149" s="404"/>
      <c r="N60149" s="404"/>
      <c r="O60149" s="404"/>
      <c r="P60149" s="404"/>
      <c r="Q60149" s="404"/>
      <c r="R60149" s="404"/>
      <c r="S60149" s="404"/>
      <c r="T60149" s="404"/>
    </row>
    <row r="60150" spans="12:20" ht="16.8">
      <c r="L60150" s="404"/>
      <c r="M60150" s="404"/>
      <c r="N60150" s="404"/>
      <c r="O60150" s="404"/>
      <c r="P60150" s="404"/>
      <c r="Q60150" s="404"/>
      <c r="R60150" s="404"/>
      <c r="S60150" s="404"/>
      <c r="T60150" s="404"/>
    </row>
    <row r="60151" spans="12:20" ht="16.8">
      <c r="L60151" s="404"/>
      <c r="M60151" s="404"/>
      <c r="N60151" s="404"/>
      <c r="O60151" s="404"/>
      <c r="P60151" s="404"/>
      <c r="Q60151" s="404"/>
      <c r="R60151" s="404"/>
      <c r="S60151" s="404"/>
      <c r="T60151" s="404"/>
    </row>
    <row r="60152" spans="12:20" ht="16.8">
      <c r="L60152" s="404"/>
      <c r="M60152" s="404"/>
      <c r="N60152" s="404"/>
      <c r="O60152" s="404"/>
      <c r="P60152" s="404"/>
      <c r="Q60152" s="404"/>
      <c r="R60152" s="404"/>
      <c r="S60152" s="404"/>
      <c r="T60152" s="404"/>
    </row>
    <row r="60153" spans="12:20" ht="16.8">
      <c r="L60153" s="404"/>
      <c r="M60153" s="404"/>
      <c r="N60153" s="404"/>
      <c r="O60153" s="404"/>
      <c r="P60153" s="404"/>
      <c r="Q60153" s="404"/>
      <c r="R60153" s="404"/>
      <c r="S60153" s="404"/>
      <c r="T60153" s="404"/>
    </row>
    <row r="60154" spans="12:20" ht="16.8">
      <c r="L60154" s="404"/>
      <c r="M60154" s="404"/>
      <c r="N60154" s="404"/>
      <c r="O60154" s="404"/>
      <c r="P60154" s="404"/>
      <c r="Q60154" s="404"/>
      <c r="R60154" s="404"/>
      <c r="S60154" s="404"/>
      <c r="T60154" s="404"/>
    </row>
    <row r="60155" spans="12:20" ht="16.8">
      <c r="L60155" s="404"/>
      <c r="M60155" s="404"/>
      <c r="N60155" s="404"/>
      <c r="O60155" s="404"/>
      <c r="P60155" s="404"/>
      <c r="Q60155" s="404"/>
      <c r="R60155" s="404"/>
      <c r="S60155" s="404"/>
      <c r="T60155" s="404"/>
    </row>
    <row r="60156" spans="12:20" ht="16.8">
      <c r="L60156" s="404"/>
      <c r="M60156" s="404"/>
      <c r="N60156" s="404"/>
      <c r="O60156" s="404"/>
      <c r="P60156" s="404"/>
      <c r="Q60156" s="404"/>
      <c r="R60156" s="404"/>
      <c r="S60156" s="404"/>
      <c r="T60156" s="404"/>
    </row>
    <row r="60157" spans="12:20" ht="16.8">
      <c r="L60157" s="404"/>
      <c r="M60157" s="404"/>
      <c r="N60157" s="404"/>
      <c r="O60157" s="404"/>
      <c r="P60157" s="404"/>
      <c r="Q60157" s="404"/>
      <c r="R60157" s="404"/>
      <c r="S60157" s="404"/>
      <c r="T60157" s="404"/>
    </row>
    <row r="60158" spans="12:20" ht="16.8">
      <c r="L60158" s="404"/>
      <c r="M60158" s="404"/>
      <c r="N60158" s="404"/>
      <c r="O60158" s="404"/>
      <c r="P60158" s="404"/>
      <c r="Q60158" s="404"/>
      <c r="R60158" s="404"/>
      <c r="S60158" s="404"/>
      <c r="T60158" s="404"/>
    </row>
    <row r="60159" spans="12:20" ht="16.8">
      <c r="L60159" s="404"/>
      <c r="M60159" s="404"/>
      <c r="N60159" s="404"/>
      <c r="O60159" s="404"/>
      <c r="P60159" s="404"/>
      <c r="Q60159" s="404"/>
      <c r="R60159" s="404"/>
      <c r="S60159" s="404"/>
      <c r="T60159" s="404"/>
    </row>
    <row r="60160" spans="12:20" ht="16.8">
      <c r="L60160" s="404"/>
      <c r="M60160" s="404"/>
      <c r="N60160" s="404"/>
      <c r="O60160" s="404"/>
      <c r="P60160" s="404"/>
      <c r="Q60160" s="404"/>
      <c r="R60160" s="404"/>
      <c r="S60160" s="404"/>
      <c r="T60160" s="404"/>
    </row>
    <row r="60161" spans="12:20" ht="16.8">
      <c r="L60161" s="404"/>
      <c r="M60161" s="404"/>
      <c r="N60161" s="404"/>
      <c r="O60161" s="404"/>
      <c r="P60161" s="404"/>
      <c r="Q60161" s="404"/>
      <c r="R60161" s="404"/>
      <c r="S60161" s="404"/>
      <c r="T60161" s="404"/>
    </row>
    <row r="60162" spans="12:20" ht="16.8">
      <c r="L60162" s="404"/>
      <c r="M60162" s="404"/>
      <c r="N60162" s="404"/>
      <c r="O60162" s="404"/>
      <c r="P60162" s="404"/>
      <c r="Q60162" s="404"/>
      <c r="R60162" s="404"/>
      <c r="S60162" s="404"/>
      <c r="T60162" s="404"/>
    </row>
    <row r="60163" spans="12:20" ht="16.8">
      <c r="L60163" s="404"/>
      <c r="M60163" s="404"/>
      <c r="N60163" s="404"/>
      <c r="O60163" s="404"/>
      <c r="P60163" s="404"/>
      <c r="Q60163" s="404"/>
      <c r="R60163" s="404"/>
      <c r="S60163" s="404"/>
      <c r="T60163" s="404"/>
    </row>
    <row r="60164" spans="12:20" ht="16.8">
      <c r="L60164" s="404"/>
      <c r="M60164" s="404"/>
      <c r="N60164" s="404"/>
      <c r="O60164" s="404"/>
      <c r="P60164" s="404"/>
      <c r="Q60164" s="404"/>
      <c r="R60164" s="404"/>
      <c r="S60164" s="404"/>
      <c r="T60164" s="404"/>
    </row>
    <row r="60165" spans="12:20" ht="16.8">
      <c r="L60165" s="404"/>
      <c r="M60165" s="404"/>
      <c r="N60165" s="404"/>
      <c r="O60165" s="404"/>
      <c r="P60165" s="404"/>
      <c r="Q60165" s="404"/>
      <c r="R60165" s="404"/>
      <c r="S60165" s="404"/>
      <c r="T60165" s="404"/>
    </row>
    <row r="60166" spans="12:20" ht="16.8">
      <c r="L60166" s="404"/>
      <c r="M60166" s="404"/>
      <c r="N60166" s="404"/>
      <c r="O60166" s="404"/>
      <c r="P60166" s="404"/>
      <c r="Q60166" s="404"/>
      <c r="R60166" s="404"/>
      <c r="S60166" s="404"/>
      <c r="T60166" s="404"/>
    </row>
    <row r="60167" spans="12:20" ht="16.8">
      <c r="L60167" s="404"/>
      <c r="M60167" s="404"/>
      <c r="N60167" s="404"/>
      <c r="O60167" s="404"/>
      <c r="P60167" s="404"/>
      <c r="Q60167" s="404"/>
      <c r="R60167" s="404"/>
      <c r="S60167" s="404"/>
      <c r="T60167" s="404"/>
    </row>
    <row r="60168" spans="12:20" ht="16.8">
      <c r="L60168" s="404"/>
      <c r="M60168" s="404"/>
      <c r="N60168" s="404"/>
      <c r="O60168" s="404"/>
      <c r="P60168" s="404"/>
      <c r="Q60168" s="404"/>
      <c r="R60168" s="404"/>
      <c r="S60168" s="404"/>
      <c r="T60168" s="404"/>
    </row>
    <row r="60169" spans="12:20" ht="16.8">
      <c r="L60169" s="404"/>
      <c r="M60169" s="404"/>
      <c r="N60169" s="404"/>
      <c r="O60169" s="404"/>
      <c r="P60169" s="404"/>
      <c r="Q60169" s="404"/>
      <c r="R60169" s="404"/>
      <c r="S60169" s="404"/>
      <c r="T60169" s="404"/>
    </row>
    <row r="60170" spans="12:20" ht="16.8">
      <c r="L60170" s="404"/>
      <c r="M60170" s="404"/>
      <c r="N60170" s="404"/>
      <c r="O60170" s="404"/>
      <c r="P60170" s="404"/>
      <c r="Q60170" s="404"/>
      <c r="R60170" s="404"/>
      <c r="S60170" s="404"/>
      <c r="T60170" s="404"/>
    </row>
    <row r="60171" spans="12:20" ht="16.8">
      <c r="L60171" s="404"/>
      <c r="M60171" s="404"/>
      <c r="N60171" s="404"/>
      <c r="O60171" s="404"/>
      <c r="P60171" s="404"/>
      <c r="Q60171" s="404"/>
      <c r="R60171" s="404"/>
      <c r="S60171" s="404"/>
      <c r="T60171" s="404"/>
    </row>
    <row r="60172" spans="12:20" ht="16.8">
      <c r="L60172" s="404"/>
      <c r="M60172" s="404"/>
      <c r="N60172" s="404"/>
      <c r="O60172" s="404"/>
      <c r="P60172" s="404"/>
      <c r="Q60172" s="404"/>
      <c r="R60172" s="404"/>
      <c r="S60172" s="404"/>
      <c r="T60172" s="404"/>
    </row>
    <row r="60173" spans="12:20" ht="16.8">
      <c r="L60173" s="404"/>
      <c r="M60173" s="404"/>
      <c r="N60173" s="404"/>
      <c r="O60173" s="404"/>
      <c r="P60173" s="404"/>
      <c r="Q60173" s="404"/>
      <c r="R60173" s="404"/>
      <c r="S60173" s="404"/>
      <c r="T60173" s="404"/>
    </row>
    <row r="60174" spans="12:20" ht="16.8">
      <c r="L60174" s="404"/>
      <c r="M60174" s="404"/>
      <c r="N60174" s="404"/>
      <c r="O60174" s="404"/>
      <c r="P60174" s="404"/>
      <c r="Q60174" s="404"/>
      <c r="R60174" s="404"/>
      <c r="S60174" s="404"/>
      <c r="T60174" s="404"/>
    </row>
    <row r="60175" spans="12:20" ht="16.8">
      <c r="L60175" s="404"/>
      <c r="M60175" s="404"/>
      <c r="N60175" s="404"/>
      <c r="O60175" s="404"/>
      <c r="P60175" s="404"/>
      <c r="Q60175" s="404"/>
      <c r="R60175" s="404"/>
      <c r="S60175" s="404"/>
      <c r="T60175" s="404"/>
    </row>
    <row r="60176" spans="12:20" ht="16.8">
      <c r="L60176" s="404"/>
      <c r="M60176" s="404"/>
      <c r="N60176" s="404"/>
      <c r="O60176" s="404"/>
      <c r="P60176" s="404"/>
      <c r="Q60176" s="404"/>
      <c r="R60176" s="404"/>
      <c r="S60176" s="404"/>
      <c r="T60176" s="404"/>
    </row>
    <row r="60177" spans="12:20" ht="16.8">
      <c r="L60177" s="404"/>
      <c r="M60177" s="404"/>
      <c r="N60177" s="404"/>
      <c r="O60177" s="404"/>
      <c r="P60177" s="404"/>
      <c r="Q60177" s="404"/>
      <c r="R60177" s="404"/>
      <c r="S60177" s="404"/>
      <c r="T60177" s="404"/>
    </row>
    <row r="60178" spans="12:20" ht="16.8">
      <c r="L60178" s="404"/>
      <c r="M60178" s="404"/>
      <c r="N60178" s="404"/>
      <c r="O60178" s="404"/>
      <c r="P60178" s="404"/>
      <c r="Q60178" s="404"/>
      <c r="R60178" s="404"/>
      <c r="S60178" s="404"/>
      <c r="T60178" s="404"/>
    </row>
    <row r="60179" spans="12:20" ht="16.8">
      <c r="L60179" s="404"/>
      <c r="M60179" s="404"/>
      <c r="N60179" s="404"/>
      <c r="O60179" s="404"/>
      <c r="P60179" s="404"/>
      <c r="Q60179" s="404"/>
      <c r="R60179" s="404"/>
      <c r="S60179" s="404"/>
      <c r="T60179" s="404"/>
    </row>
    <row r="60180" spans="12:20" ht="16.8">
      <c r="L60180" s="404"/>
      <c r="M60180" s="404"/>
      <c r="N60180" s="404"/>
      <c r="O60180" s="404"/>
      <c r="P60180" s="404"/>
      <c r="Q60180" s="404"/>
      <c r="R60180" s="404"/>
      <c r="S60180" s="404"/>
      <c r="T60180" s="404"/>
    </row>
    <row r="60181" spans="12:20" ht="16.8">
      <c r="L60181" s="404"/>
      <c r="M60181" s="404"/>
      <c r="N60181" s="404"/>
      <c r="O60181" s="404"/>
      <c r="P60181" s="404"/>
      <c r="Q60181" s="404"/>
      <c r="R60181" s="404"/>
      <c r="S60181" s="404"/>
      <c r="T60181" s="404"/>
    </row>
    <row r="60182" spans="12:20" ht="16.8">
      <c r="L60182" s="404"/>
      <c r="M60182" s="404"/>
      <c r="N60182" s="404"/>
      <c r="O60182" s="404"/>
      <c r="P60182" s="404"/>
      <c r="Q60182" s="404"/>
      <c r="R60182" s="404"/>
      <c r="S60182" s="404"/>
      <c r="T60182" s="404"/>
    </row>
    <row r="60183" spans="12:20" ht="16.8">
      <c r="L60183" s="404"/>
      <c r="M60183" s="404"/>
      <c r="N60183" s="404"/>
      <c r="O60183" s="404"/>
      <c r="P60183" s="404"/>
      <c r="Q60183" s="404"/>
      <c r="R60183" s="404"/>
      <c r="S60183" s="404"/>
      <c r="T60183" s="404"/>
    </row>
    <row r="60184" spans="12:20" ht="16.8">
      <c r="L60184" s="404"/>
      <c r="M60184" s="404"/>
      <c r="N60184" s="404"/>
      <c r="O60184" s="404"/>
      <c r="P60184" s="404"/>
      <c r="Q60184" s="404"/>
      <c r="R60184" s="404"/>
      <c r="S60184" s="404"/>
      <c r="T60184" s="404"/>
    </row>
    <row r="60185" spans="12:20" ht="16.8">
      <c r="L60185" s="404"/>
      <c r="M60185" s="404"/>
      <c r="N60185" s="404"/>
      <c r="O60185" s="404"/>
      <c r="P60185" s="404"/>
      <c r="Q60185" s="404"/>
      <c r="R60185" s="404"/>
      <c r="S60185" s="404"/>
      <c r="T60185" s="404"/>
    </row>
    <row r="60186" spans="12:20" ht="16.8">
      <c r="L60186" s="404"/>
      <c r="M60186" s="404"/>
      <c r="N60186" s="404"/>
      <c r="O60186" s="404"/>
      <c r="P60186" s="404"/>
      <c r="Q60186" s="404"/>
      <c r="R60186" s="404"/>
      <c r="S60186" s="404"/>
      <c r="T60186" s="404"/>
    </row>
    <row r="60187" spans="12:20" ht="16.8">
      <c r="L60187" s="404"/>
      <c r="M60187" s="404"/>
      <c r="N60187" s="404"/>
      <c r="O60187" s="404"/>
      <c r="P60187" s="404"/>
      <c r="Q60187" s="404"/>
      <c r="R60187" s="404"/>
      <c r="S60187" s="404"/>
      <c r="T60187" s="404"/>
    </row>
    <row r="60188" spans="12:20" ht="16.8">
      <c r="L60188" s="404"/>
      <c r="M60188" s="404"/>
      <c r="N60188" s="404"/>
      <c r="O60188" s="404"/>
      <c r="P60188" s="404"/>
      <c r="Q60188" s="404"/>
      <c r="R60188" s="404"/>
      <c r="S60188" s="404"/>
      <c r="T60188" s="404"/>
    </row>
    <row r="60189" spans="12:20" ht="16.8">
      <c r="L60189" s="404"/>
      <c r="M60189" s="404"/>
      <c r="N60189" s="404"/>
      <c r="O60189" s="404"/>
      <c r="P60189" s="404"/>
      <c r="Q60189" s="404"/>
      <c r="R60189" s="404"/>
      <c r="S60189" s="404"/>
      <c r="T60189" s="404"/>
    </row>
    <row r="60190" spans="12:20" ht="16.8">
      <c r="L60190" s="404"/>
      <c r="M60190" s="404"/>
      <c r="N60190" s="404"/>
      <c r="O60190" s="404"/>
      <c r="P60190" s="404"/>
      <c r="Q60190" s="404"/>
      <c r="R60190" s="404"/>
      <c r="S60190" s="404"/>
      <c r="T60190" s="404"/>
    </row>
    <row r="60191" spans="12:20" ht="16.8">
      <c r="L60191" s="404"/>
      <c r="M60191" s="404"/>
      <c r="N60191" s="404"/>
      <c r="O60191" s="404"/>
      <c r="P60191" s="404"/>
      <c r="Q60191" s="404"/>
      <c r="R60191" s="404"/>
      <c r="S60191" s="404"/>
      <c r="T60191" s="404"/>
    </row>
    <row r="60192" spans="12:20" ht="16.8">
      <c r="L60192" s="404"/>
      <c r="M60192" s="404"/>
      <c r="N60192" s="404"/>
      <c r="O60192" s="404"/>
      <c r="P60192" s="404"/>
      <c r="Q60192" s="404"/>
      <c r="R60192" s="404"/>
      <c r="S60192" s="404"/>
      <c r="T60192" s="404"/>
    </row>
    <row r="60193" spans="12:20" ht="16.8">
      <c r="L60193" s="404"/>
      <c r="M60193" s="404"/>
      <c r="N60193" s="404"/>
      <c r="O60193" s="404"/>
      <c r="P60193" s="404"/>
      <c r="Q60193" s="404"/>
      <c r="R60193" s="404"/>
      <c r="S60193" s="404"/>
      <c r="T60193" s="404"/>
    </row>
    <row r="60194" spans="12:20" ht="16.8">
      <c r="L60194" s="404"/>
      <c r="M60194" s="404"/>
      <c r="N60194" s="404"/>
      <c r="O60194" s="404"/>
      <c r="P60194" s="404"/>
      <c r="Q60194" s="404"/>
      <c r="R60194" s="404"/>
      <c r="S60194" s="404"/>
      <c r="T60194" s="404"/>
    </row>
    <row r="60195" spans="12:20" ht="16.8">
      <c r="L60195" s="404"/>
      <c r="M60195" s="404"/>
      <c r="N60195" s="404"/>
      <c r="O60195" s="404"/>
      <c r="P60195" s="404"/>
      <c r="Q60195" s="404"/>
      <c r="R60195" s="404"/>
      <c r="S60195" s="404"/>
      <c r="T60195" s="404"/>
    </row>
    <row r="60196" spans="12:20" ht="16.8">
      <c r="L60196" s="404"/>
      <c r="M60196" s="404"/>
      <c r="N60196" s="404"/>
      <c r="O60196" s="404"/>
      <c r="P60196" s="404"/>
      <c r="Q60196" s="404"/>
      <c r="R60196" s="404"/>
      <c r="S60196" s="404"/>
      <c r="T60196" s="404"/>
    </row>
    <row r="60197" spans="12:20" ht="16.8">
      <c r="L60197" s="404"/>
      <c r="M60197" s="404"/>
      <c r="N60197" s="404"/>
      <c r="O60197" s="404"/>
      <c r="P60197" s="404"/>
      <c r="Q60197" s="404"/>
      <c r="R60197" s="404"/>
      <c r="S60197" s="404"/>
      <c r="T60197" s="404"/>
    </row>
    <row r="60198" spans="12:20" ht="16.8">
      <c r="L60198" s="404"/>
      <c r="M60198" s="404"/>
      <c r="N60198" s="404"/>
      <c r="O60198" s="404"/>
      <c r="P60198" s="404"/>
      <c r="Q60198" s="404"/>
      <c r="R60198" s="404"/>
      <c r="S60198" s="404"/>
      <c r="T60198" s="404"/>
    </row>
    <row r="60199" spans="12:20" ht="16.8">
      <c r="L60199" s="404"/>
      <c r="M60199" s="404"/>
      <c r="N60199" s="404"/>
      <c r="O60199" s="404"/>
      <c r="P60199" s="404"/>
      <c r="Q60199" s="404"/>
      <c r="R60199" s="404"/>
      <c r="S60199" s="404"/>
      <c r="T60199" s="404"/>
    </row>
    <row r="60200" spans="12:20" ht="16.8">
      <c r="L60200" s="404"/>
      <c r="M60200" s="404"/>
      <c r="N60200" s="404"/>
      <c r="O60200" s="404"/>
      <c r="P60200" s="404"/>
      <c r="Q60200" s="404"/>
      <c r="R60200" s="404"/>
      <c r="S60200" s="404"/>
      <c r="T60200" s="404"/>
    </row>
    <row r="60201" spans="12:20" ht="16.8">
      <c r="L60201" s="404"/>
      <c r="M60201" s="404"/>
      <c r="N60201" s="404"/>
      <c r="O60201" s="404"/>
      <c r="P60201" s="404"/>
      <c r="Q60201" s="404"/>
      <c r="R60201" s="404"/>
      <c r="S60201" s="404"/>
      <c r="T60201" s="404"/>
    </row>
    <row r="60202" spans="12:20" ht="16.8">
      <c r="L60202" s="404"/>
      <c r="M60202" s="404"/>
      <c r="N60202" s="404"/>
      <c r="O60202" s="404"/>
      <c r="P60202" s="404"/>
      <c r="Q60202" s="404"/>
      <c r="R60202" s="404"/>
      <c r="S60202" s="404"/>
      <c r="T60202" s="404"/>
    </row>
    <row r="60203" spans="12:20" ht="16.8">
      <c r="L60203" s="404"/>
      <c r="M60203" s="404"/>
      <c r="N60203" s="404"/>
      <c r="O60203" s="404"/>
      <c r="P60203" s="404"/>
      <c r="Q60203" s="404"/>
      <c r="R60203" s="404"/>
      <c r="S60203" s="404"/>
      <c r="T60203" s="404"/>
    </row>
    <row r="60204" spans="12:20" ht="16.8">
      <c r="L60204" s="404"/>
      <c r="M60204" s="404"/>
      <c r="N60204" s="404"/>
      <c r="O60204" s="404"/>
      <c r="P60204" s="404"/>
      <c r="Q60204" s="404"/>
      <c r="R60204" s="404"/>
      <c r="S60204" s="404"/>
      <c r="T60204" s="404"/>
    </row>
    <row r="60205" spans="12:20" ht="16.8">
      <c r="L60205" s="404"/>
      <c r="M60205" s="404"/>
      <c r="N60205" s="404"/>
      <c r="O60205" s="404"/>
      <c r="P60205" s="404"/>
      <c r="Q60205" s="404"/>
      <c r="R60205" s="404"/>
      <c r="S60205" s="404"/>
      <c r="T60205" s="404"/>
    </row>
    <row r="60206" spans="12:20" ht="16.8">
      <c r="L60206" s="404"/>
      <c r="M60206" s="404"/>
      <c r="N60206" s="404"/>
      <c r="O60206" s="404"/>
      <c r="P60206" s="404"/>
      <c r="Q60206" s="404"/>
      <c r="R60206" s="404"/>
      <c r="S60206" s="404"/>
      <c r="T60206" s="404"/>
    </row>
    <row r="60207" spans="12:20" ht="16.8">
      <c r="L60207" s="404"/>
      <c r="M60207" s="404"/>
      <c r="N60207" s="404"/>
      <c r="O60207" s="404"/>
      <c r="P60207" s="404"/>
      <c r="Q60207" s="404"/>
      <c r="R60207" s="404"/>
      <c r="S60207" s="404"/>
      <c r="T60207" s="404"/>
    </row>
    <row r="60208" spans="12:20" ht="16.8">
      <c r="L60208" s="404"/>
      <c r="M60208" s="404"/>
      <c r="N60208" s="404"/>
      <c r="O60208" s="404"/>
      <c r="P60208" s="404"/>
      <c r="Q60208" s="404"/>
      <c r="R60208" s="404"/>
      <c r="S60208" s="404"/>
      <c r="T60208" s="404"/>
    </row>
    <row r="60209" spans="12:20" ht="16.8">
      <c r="L60209" s="404"/>
      <c r="M60209" s="404"/>
      <c r="N60209" s="404"/>
      <c r="O60209" s="404"/>
      <c r="P60209" s="404"/>
      <c r="Q60209" s="404"/>
      <c r="R60209" s="404"/>
      <c r="S60209" s="404"/>
      <c r="T60209" s="404"/>
    </row>
    <row r="60210" spans="12:20" ht="16.8">
      <c r="L60210" s="404"/>
      <c r="M60210" s="404"/>
      <c r="N60210" s="404"/>
      <c r="O60210" s="404"/>
      <c r="P60210" s="404"/>
      <c r="Q60210" s="404"/>
      <c r="R60210" s="404"/>
      <c r="S60210" s="404"/>
      <c r="T60210" s="404"/>
    </row>
    <row r="60211" spans="12:20" ht="16.8">
      <c r="L60211" s="404"/>
      <c r="M60211" s="404"/>
      <c r="N60211" s="404"/>
      <c r="O60211" s="404"/>
      <c r="P60211" s="404"/>
      <c r="Q60211" s="404"/>
      <c r="R60211" s="404"/>
      <c r="S60211" s="404"/>
      <c r="T60211" s="404"/>
    </row>
    <row r="60212" spans="12:20" ht="16.8">
      <c r="L60212" s="404"/>
      <c r="M60212" s="404"/>
      <c r="N60212" s="404"/>
      <c r="O60212" s="404"/>
      <c r="P60212" s="404"/>
      <c r="Q60212" s="404"/>
      <c r="R60212" s="404"/>
      <c r="S60212" s="404"/>
      <c r="T60212" s="404"/>
    </row>
    <row r="60213" spans="12:20" ht="16.8">
      <c r="L60213" s="404"/>
      <c r="M60213" s="404"/>
      <c r="N60213" s="404"/>
      <c r="O60213" s="404"/>
      <c r="P60213" s="404"/>
      <c r="Q60213" s="404"/>
      <c r="R60213" s="404"/>
      <c r="S60213" s="404"/>
      <c r="T60213" s="404"/>
    </row>
    <row r="60214" spans="12:20" ht="16.8">
      <c r="L60214" s="404"/>
      <c r="M60214" s="404"/>
      <c r="N60214" s="404"/>
      <c r="O60214" s="404"/>
      <c r="P60214" s="404"/>
      <c r="Q60214" s="404"/>
      <c r="R60214" s="404"/>
      <c r="S60214" s="404"/>
      <c r="T60214" s="404"/>
    </row>
    <row r="60215" spans="12:20" ht="16.8">
      <c r="L60215" s="404"/>
      <c r="M60215" s="404"/>
      <c r="N60215" s="404"/>
      <c r="O60215" s="404"/>
      <c r="P60215" s="404"/>
      <c r="Q60215" s="404"/>
      <c r="R60215" s="404"/>
      <c r="S60215" s="404"/>
      <c r="T60215" s="404"/>
    </row>
    <row r="60216" spans="12:20" ht="16.8">
      <c r="L60216" s="404"/>
      <c r="M60216" s="404"/>
      <c r="N60216" s="404"/>
      <c r="O60216" s="404"/>
      <c r="P60216" s="404"/>
      <c r="Q60216" s="404"/>
      <c r="R60216" s="404"/>
      <c r="S60216" s="404"/>
      <c r="T60216" s="404"/>
    </row>
    <row r="60217" spans="12:20" ht="16.8">
      <c r="L60217" s="404"/>
      <c r="M60217" s="404"/>
      <c r="N60217" s="404"/>
      <c r="O60217" s="404"/>
      <c r="P60217" s="404"/>
      <c r="Q60217" s="404"/>
      <c r="R60217" s="404"/>
      <c r="S60217" s="404"/>
      <c r="T60217" s="404"/>
    </row>
    <row r="60218" spans="12:20" ht="16.8">
      <c r="L60218" s="404"/>
      <c r="M60218" s="404"/>
      <c r="N60218" s="404"/>
      <c r="O60218" s="404"/>
      <c r="P60218" s="404"/>
      <c r="Q60218" s="404"/>
      <c r="R60218" s="404"/>
      <c r="S60218" s="404"/>
      <c r="T60218" s="404"/>
    </row>
    <row r="60219" spans="12:20" ht="16.8">
      <c r="L60219" s="404"/>
      <c r="M60219" s="404"/>
      <c r="N60219" s="404"/>
      <c r="O60219" s="404"/>
      <c r="P60219" s="404"/>
      <c r="Q60219" s="404"/>
      <c r="R60219" s="404"/>
      <c r="S60219" s="404"/>
      <c r="T60219" s="404"/>
    </row>
    <row r="60220" spans="12:20" ht="16.8">
      <c r="L60220" s="404"/>
      <c r="M60220" s="404"/>
      <c r="N60220" s="404"/>
      <c r="O60220" s="404"/>
      <c r="P60220" s="404"/>
      <c r="Q60220" s="404"/>
      <c r="R60220" s="404"/>
      <c r="S60220" s="404"/>
      <c r="T60220" s="404"/>
    </row>
    <row r="60221" spans="12:20" ht="16.8">
      <c r="L60221" s="404"/>
      <c r="M60221" s="404"/>
      <c r="N60221" s="404"/>
      <c r="O60221" s="404"/>
      <c r="P60221" s="404"/>
      <c r="Q60221" s="404"/>
      <c r="R60221" s="404"/>
      <c r="S60221" s="404"/>
      <c r="T60221" s="404"/>
    </row>
    <row r="60222" spans="12:20" ht="16.8">
      <c r="L60222" s="404"/>
      <c r="M60222" s="404"/>
      <c r="N60222" s="404"/>
      <c r="O60222" s="404"/>
      <c r="P60222" s="404"/>
      <c r="Q60222" s="404"/>
      <c r="R60222" s="404"/>
      <c r="S60222" s="404"/>
      <c r="T60222" s="404"/>
    </row>
    <row r="60223" spans="12:20" ht="16.8">
      <c r="L60223" s="404"/>
      <c r="M60223" s="404"/>
      <c r="N60223" s="404"/>
      <c r="O60223" s="404"/>
      <c r="P60223" s="404"/>
      <c r="Q60223" s="404"/>
      <c r="R60223" s="404"/>
      <c r="S60223" s="404"/>
      <c r="T60223" s="404"/>
    </row>
    <row r="60224" spans="12:20" ht="16.8">
      <c r="L60224" s="404"/>
      <c r="M60224" s="404"/>
      <c r="N60224" s="404"/>
      <c r="O60224" s="404"/>
      <c r="P60224" s="404"/>
      <c r="Q60224" s="404"/>
      <c r="R60224" s="404"/>
      <c r="S60224" s="404"/>
      <c r="T60224" s="404"/>
    </row>
    <row r="60225" spans="12:20" ht="16.8">
      <c r="L60225" s="404"/>
      <c r="M60225" s="404"/>
      <c r="N60225" s="404"/>
      <c r="O60225" s="404"/>
      <c r="P60225" s="404"/>
      <c r="Q60225" s="404"/>
      <c r="R60225" s="404"/>
      <c r="S60225" s="404"/>
      <c r="T60225" s="404"/>
    </row>
    <row r="60226" spans="12:20" ht="16.8">
      <c r="L60226" s="404"/>
      <c r="M60226" s="404"/>
      <c r="N60226" s="404"/>
      <c r="O60226" s="404"/>
      <c r="P60226" s="404"/>
      <c r="Q60226" s="404"/>
      <c r="R60226" s="404"/>
      <c r="S60226" s="404"/>
      <c r="T60226" s="404"/>
    </row>
    <row r="60227" spans="12:20" ht="16.8">
      <c r="L60227" s="404"/>
      <c r="M60227" s="404"/>
      <c r="N60227" s="404"/>
      <c r="O60227" s="404"/>
      <c r="P60227" s="404"/>
      <c r="Q60227" s="404"/>
      <c r="R60227" s="404"/>
      <c r="S60227" s="404"/>
      <c r="T60227" s="404"/>
    </row>
    <row r="60228" spans="12:20" ht="16.8">
      <c r="L60228" s="404"/>
      <c r="M60228" s="404"/>
      <c r="N60228" s="404"/>
      <c r="O60228" s="404"/>
      <c r="P60228" s="404"/>
      <c r="Q60228" s="404"/>
      <c r="R60228" s="404"/>
      <c r="S60228" s="404"/>
      <c r="T60228" s="404"/>
    </row>
    <row r="60229" spans="12:20" ht="16.8">
      <c r="L60229" s="404"/>
      <c r="M60229" s="404"/>
      <c r="N60229" s="404"/>
      <c r="O60229" s="404"/>
      <c r="P60229" s="404"/>
      <c r="Q60229" s="404"/>
      <c r="R60229" s="404"/>
      <c r="S60229" s="404"/>
      <c r="T60229" s="404"/>
    </row>
    <row r="60230" spans="12:20" ht="16.8">
      <c r="L60230" s="404"/>
      <c r="M60230" s="404"/>
      <c r="N60230" s="404"/>
      <c r="O60230" s="404"/>
      <c r="P60230" s="404"/>
      <c r="Q60230" s="404"/>
      <c r="R60230" s="404"/>
      <c r="S60230" s="404"/>
      <c r="T60230" s="404"/>
    </row>
    <row r="60231" spans="12:20" ht="16.8">
      <c r="L60231" s="404"/>
      <c r="M60231" s="404"/>
      <c r="N60231" s="404"/>
      <c r="O60231" s="404"/>
      <c r="P60231" s="404"/>
      <c r="Q60231" s="404"/>
      <c r="R60231" s="404"/>
      <c r="S60231" s="404"/>
      <c r="T60231" s="404"/>
    </row>
    <row r="60232" spans="12:20" ht="16.8">
      <c r="L60232" s="404"/>
      <c r="M60232" s="404"/>
      <c r="N60232" s="404"/>
      <c r="O60232" s="404"/>
      <c r="P60232" s="404"/>
      <c r="Q60232" s="404"/>
      <c r="R60232" s="404"/>
      <c r="S60232" s="404"/>
      <c r="T60232" s="404"/>
    </row>
    <row r="60233" spans="12:20" ht="16.8">
      <c r="L60233" s="404"/>
      <c r="M60233" s="404"/>
      <c r="N60233" s="404"/>
      <c r="O60233" s="404"/>
      <c r="P60233" s="404"/>
      <c r="Q60233" s="404"/>
      <c r="R60233" s="404"/>
      <c r="S60233" s="404"/>
      <c r="T60233" s="404"/>
    </row>
    <row r="60234" spans="12:20" ht="16.8">
      <c r="L60234" s="404"/>
      <c r="M60234" s="404"/>
      <c r="N60234" s="404"/>
      <c r="O60234" s="404"/>
      <c r="P60234" s="404"/>
      <c r="Q60234" s="404"/>
      <c r="R60234" s="404"/>
      <c r="S60234" s="404"/>
      <c r="T60234" s="404"/>
    </row>
    <row r="60235" spans="12:20" ht="16.8">
      <c r="L60235" s="404"/>
      <c r="M60235" s="404"/>
      <c r="N60235" s="404"/>
      <c r="O60235" s="404"/>
      <c r="P60235" s="404"/>
      <c r="Q60235" s="404"/>
      <c r="R60235" s="404"/>
      <c r="S60235" s="404"/>
      <c r="T60235" s="404"/>
    </row>
    <row r="60236" spans="12:20" ht="16.8">
      <c r="L60236" s="404"/>
      <c r="M60236" s="404"/>
      <c r="N60236" s="404"/>
      <c r="O60236" s="404"/>
      <c r="P60236" s="404"/>
      <c r="Q60236" s="404"/>
      <c r="R60236" s="404"/>
      <c r="S60236" s="404"/>
      <c r="T60236" s="404"/>
    </row>
    <row r="60237" spans="12:20" ht="16.8">
      <c r="L60237" s="404"/>
      <c r="M60237" s="404"/>
      <c r="N60237" s="404"/>
      <c r="O60237" s="404"/>
      <c r="P60237" s="404"/>
      <c r="Q60237" s="404"/>
      <c r="R60237" s="404"/>
      <c r="S60237" s="404"/>
      <c r="T60237" s="404"/>
    </row>
    <row r="60238" spans="12:20" ht="16.8">
      <c r="L60238" s="404"/>
      <c r="M60238" s="404"/>
      <c r="N60238" s="404"/>
      <c r="O60238" s="404"/>
      <c r="P60238" s="404"/>
      <c r="Q60238" s="404"/>
      <c r="R60238" s="404"/>
      <c r="S60238" s="404"/>
      <c r="T60238" s="404"/>
    </row>
    <row r="60239" spans="12:20" ht="16.8">
      <c r="L60239" s="404"/>
      <c r="M60239" s="404"/>
      <c r="N60239" s="404"/>
      <c r="O60239" s="404"/>
      <c r="P60239" s="404"/>
      <c r="Q60239" s="404"/>
      <c r="R60239" s="404"/>
      <c r="S60239" s="404"/>
      <c r="T60239" s="404"/>
    </row>
    <row r="60240" spans="12:20" ht="16.8">
      <c r="L60240" s="404"/>
      <c r="M60240" s="404"/>
      <c r="N60240" s="404"/>
      <c r="O60240" s="404"/>
      <c r="P60240" s="404"/>
      <c r="Q60240" s="404"/>
      <c r="R60240" s="404"/>
      <c r="S60240" s="404"/>
      <c r="T60240" s="404"/>
    </row>
    <row r="60241" spans="12:20" ht="16.8">
      <c r="L60241" s="404"/>
      <c r="M60241" s="404"/>
      <c r="N60241" s="404"/>
      <c r="O60241" s="404"/>
      <c r="P60241" s="404"/>
      <c r="Q60241" s="404"/>
      <c r="R60241" s="404"/>
      <c r="S60241" s="404"/>
      <c r="T60241" s="404"/>
    </row>
    <row r="60242" spans="12:20" ht="16.8">
      <c r="L60242" s="404"/>
      <c r="M60242" s="404"/>
      <c r="N60242" s="404"/>
      <c r="O60242" s="404"/>
      <c r="P60242" s="404"/>
      <c r="Q60242" s="404"/>
      <c r="R60242" s="404"/>
      <c r="S60242" s="404"/>
      <c r="T60242" s="404"/>
    </row>
    <row r="60243" spans="12:20" ht="16.8">
      <c r="L60243" s="404"/>
      <c r="M60243" s="404"/>
      <c r="N60243" s="404"/>
      <c r="O60243" s="404"/>
      <c r="P60243" s="404"/>
      <c r="Q60243" s="404"/>
      <c r="R60243" s="404"/>
      <c r="S60243" s="404"/>
      <c r="T60243" s="404"/>
    </row>
    <row r="60244" spans="12:20" ht="16.8">
      <c r="L60244" s="404"/>
      <c r="M60244" s="404"/>
      <c r="N60244" s="404"/>
      <c r="O60244" s="404"/>
      <c r="P60244" s="404"/>
      <c r="Q60244" s="404"/>
      <c r="R60244" s="404"/>
      <c r="S60244" s="404"/>
      <c r="T60244" s="404"/>
    </row>
    <row r="60245" spans="12:20" ht="16.8">
      <c r="L60245" s="404"/>
      <c r="M60245" s="404"/>
      <c r="N60245" s="404"/>
      <c r="O60245" s="404"/>
      <c r="P60245" s="404"/>
      <c r="Q60245" s="404"/>
      <c r="R60245" s="404"/>
      <c r="S60245" s="404"/>
      <c r="T60245" s="404"/>
    </row>
    <row r="60246" spans="12:20" ht="16.8">
      <c r="L60246" s="404"/>
      <c r="M60246" s="404"/>
      <c r="N60246" s="404"/>
      <c r="O60246" s="404"/>
      <c r="P60246" s="404"/>
      <c r="Q60246" s="404"/>
      <c r="R60246" s="404"/>
      <c r="S60246" s="404"/>
      <c r="T60246" s="404"/>
    </row>
    <row r="60247" spans="12:20" ht="16.8">
      <c r="L60247" s="404"/>
      <c r="M60247" s="404"/>
      <c r="N60247" s="404"/>
      <c r="O60247" s="404"/>
      <c r="P60247" s="404"/>
      <c r="Q60247" s="404"/>
      <c r="R60247" s="404"/>
      <c r="S60247" s="404"/>
      <c r="T60247" s="404"/>
    </row>
    <row r="60248" spans="12:20" ht="16.8">
      <c r="L60248" s="404"/>
      <c r="M60248" s="404"/>
      <c r="N60248" s="404"/>
      <c r="O60248" s="404"/>
      <c r="P60248" s="404"/>
      <c r="Q60248" s="404"/>
      <c r="R60248" s="404"/>
      <c r="S60248" s="404"/>
      <c r="T60248" s="404"/>
    </row>
    <row r="60249" spans="12:20" ht="16.8">
      <c r="L60249" s="404"/>
      <c r="M60249" s="404"/>
      <c r="N60249" s="404"/>
      <c r="O60249" s="404"/>
      <c r="P60249" s="404"/>
      <c r="Q60249" s="404"/>
      <c r="R60249" s="404"/>
      <c r="S60249" s="404"/>
      <c r="T60249" s="404"/>
    </row>
    <row r="60250" spans="12:20" ht="16.8">
      <c r="L60250" s="404"/>
      <c r="M60250" s="404"/>
      <c r="N60250" s="404"/>
      <c r="O60250" s="404"/>
      <c r="P60250" s="404"/>
      <c r="Q60250" s="404"/>
      <c r="R60250" s="404"/>
      <c r="S60250" s="404"/>
      <c r="T60250" s="404"/>
    </row>
    <row r="60251" spans="12:20" ht="16.8">
      <c r="L60251" s="404"/>
      <c r="M60251" s="404"/>
      <c r="N60251" s="404"/>
      <c r="O60251" s="404"/>
      <c r="P60251" s="404"/>
      <c r="Q60251" s="404"/>
      <c r="R60251" s="404"/>
      <c r="S60251" s="404"/>
      <c r="T60251" s="404"/>
    </row>
    <row r="60252" spans="12:20" ht="16.8">
      <c r="L60252" s="404"/>
      <c r="M60252" s="404"/>
      <c r="N60252" s="404"/>
      <c r="O60252" s="404"/>
      <c r="P60252" s="404"/>
      <c r="Q60252" s="404"/>
      <c r="R60252" s="404"/>
      <c r="S60252" s="404"/>
      <c r="T60252" s="404"/>
    </row>
    <row r="60253" spans="12:20" ht="16.8">
      <c r="L60253" s="404"/>
      <c r="M60253" s="404"/>
      <c r="N60253" s="404"/>
      <c r="O60253" s="404"/>
      <c r="P60253" s="404"/>
      <c r="Q60253" s="404"/>
      <c r="R60253" s="404"/>
      <c r="S60253" s="404"/>
      <c r="T60253" s="404"/>
    </row>
    <row r="60254" spans="12:20" ht="16.8">
      <c r="L60254" s="404"/>
      <c r="M60254" s="404"/>
      <c r="N60254" s="404"/>
      <c r="O60254" s="404"/>
      <c r="P60254" s="404"/>
      <c r="Q60254" s="404"/>
      <c r="R60254" s="404"/>
      <c r="S60254" s="404"/>
      <c r="T60254" s="404"/>
    </row>
    <row r="60255" spans="12:20" ht="16.8">
      <c r="L60255" s="404"/>
      <c r="M60255" s="404"/>
      <c r="N60255" s="404"/>
      <c r="O60255" s="404"/>
      <c r="P60255" s="404"/>
      <c r="Q60255" s="404"/>
      <c r="R60255" s="404"/>
      <c r="S60255" s="404"/>
      <c r="T60255" s="404"/>
    </row>
    <row r="60256" spans="12:20" ht="16.8">
      <c r="L60256" s="404"/>
      <c r="M60256" s="404"/>
      <c r="N60256" s="404"/>
      <c r="O60256" s="404"/>
      <c r="P60256" s="404"/>
      <c r="Q60256" s="404"/>
      <c r="R60256" s="404"/>
      <c r="S60256" s="404"/>
      <c r="T60256" s="404"/>
    </row>
    <row r="60257" spans="12:20" ht="16.8">
      <c r="L60257" s="404"/>
      <c r="M60257" s="404"/>
      <c r="N60257" s="404"/>
      <c r="O60257" s="404"/>
      <c r="P60257" s="404"/>
      <c r="Q60257" s="404"/>
      <c r="R60257" s="404"/>
      <c r="S60257" s="404"/>
      <c r="T60257" s="404"/>
    </row>
    <row r="60258" spans="12:20" ht="16.8">
      <c r="L60258" s="404"/>
      <c r="M60258" s="404"/>
      <c r="N60258" s="404"/>
      <c r="O60258" s="404"/>
      <c r="P60258" s="404"/>
      <c r="Q60258" s="404"/>
      <c r="R60258" s="404"/>
      <c r="S60258" s="404"/>
      <c r="T60258" s="404"/>
    </row>
    <row r="60259" spans="12:20" ht="16.8">
      <c r="L60259" s="404"/>
      <c r="M60259" s="404"/>
      <c r="N60259" s="404"/>
      <c r="O60259" s="404"/>
      <c r="P60259" s="404"/>
      <c r="Q60259" s="404"/>
      <c r="R60259" s="404"/>
      <c r="S60259" s="404"/>
      <c r="T60259" s="404"/>
    </row>
    <row r="60260" spans="12:20" ht="16.8">
      <c r="L60260" s="404"/>
      <c r="M60260" s="404"/>
      <c r="N60260" s="404"/>
      <c r="O60260" s="404"/>
      <c r="P60260" s="404"/>
      <c r="Q60260" s="404"/>
      <c r="R60260" s="404"/>
      <c r="S60260" s="404"/>
      <c r="T60260" s="404"/>
    </row>
    <row r="60261" spans="12:20" ht="16.8">
      <c r="L60261" s="404"/>
      <c r="M60261" s="404"/>
      <c r="N60261" s="404"/>
      <c r="O60261" s="404"/>
      <c r="P60261" s="404"/>
      <c r="Q60261" s="404"/>
      <c r="R60261" s="404"/>
      <c r="S60261" s="404"/>
      <c r="T60261" s="404"/>
    </row>
    <row r="60262" spans="12:20" ht="16.8">
      <c r="L60262" s="404"/>
      <c r="M60262" s="404"/>
      <c r="N60262" s="404"/>
      <c r="O60262" s="404"/>
      <c r="P60262" s="404"/>
      <c r="Q60262" s="404"/>
      <c r="R60262" s="404"/>
      <c r="S60262" s="404"/>
      <c r="T60262" s="404"/>
    </row>
    <row r="60263" spans="12:20" ht="16.8">
      <c r="L60263" s="404"/>
      <c r="M60263" s="404"/>
      <c r="N60263" s="404"/>
      <c r="O60263" s="404"/>
      <c r="P60263" s="404"/>
      <c r="Q60263" s="404"/>
      <c r="R60263" s="404"/>
      <c r="S60263" s="404"/>
      <c r="T60263" s="404"/>
    </row>
    <row r="60264" spans="12:20" ht="16.8">
      <c r="L60264" s="404"/>
      <c r="M60264" s="404"/>
      <c r="N60264" s="404"/>
      <c r="O60264" s="404"/>
      <c r="P60264" s="404"/>
      <c r="Q60264" s="404"/>
      <c r="R60264" s="404"/>
      <c r="S60264" s="404"/>
      <c r="T60264" s="404"/>
    </row>
    <row r="60265" spans="12:20" ht="16.8">
      <c r="L60265" s="404"/>
      <c r="M60265" s="404"/>
      <c r="N60265" s="404"/>
      <c r="O60265" s="404"/>
      <c r="P60265" s="404"/>
      <c r="Q60265" s="404"/>
      <c r="R60265" s="404"/>
      <c r="S60265" s="404"/>
      <c r="T60265" s="404"/>
    </row>
    <row r="60266" spans="12:20" ht="16.8">
      <c r="L60266" s="404"/>
      <c r="M60266" s="404"/>
      <c r="N60266" s="404"/>
      <c r="O60266" s="404"/>
      <c r="P60266" s="404"/>
      <c r="Q60266" s="404"/>
      <c r="R60266" s="404"/>
      <c r="S60266" s="404"/>
      <c r="T60266" s="404"/>
    </row>
    <row r="60267" spans="12:20" ht="16.8">
      <c r="L60267" s="404"/>
      <c r="M60267" s="404"/>
      <c r="N60267" s="404"/>
      <c r="O60267" s="404"/>
      <c r="P60267" s="404"/>
      <c r="Q60267" s="404"/>
      <c r="R60267" s="404"/>
      <c r="S60267" s="404"/>
      <c r="T60267" s="404"/>
    </row>
    <row r="60268" spans="12:20" ht="16.8">
      <c r="L60268" s="404"/>
      <c r="M60268" s="404"/>
      <c r="N60268" s="404"/>
      <c r="O60268" s="404"/>
      <c r="P60268" s="404"/>
      <c r="Q60268" s="404"/>
      <c r="R60268" s="404"/>
      <c r="S60268" s="404"/>
      <c r="T60268" s="404"/>
    </row>
    <row r="60269" spans="12:20" ht="16.8">
      <c r="L60269" s="404"/>
      <c r="M60269" s="404"/>
      <c r="N60269" s="404"/>
      <c r="O60269" s="404"/>
      <c r="P60269" s="404"/>
      <c r="Q60269" s="404"/>
      <c r="R60269" s="404"/>
      <c r="S60269" s="404"/>
      <c r="T60269" s="404"/>
    </row>
    <row r="60270" spans="12:20" ht="16.8">
      <c r="L60270" s="404"/>
      <c r="M60270" s="404"/>
      <c r="N60270" s="404"/>
      <c r="O60270" s="404"/>
      <c r="P60270" s="404"/>
      <c r="Q60270" s="404"/>
      <c r="R60270" s="404"/>
      <c r="S60270" s="404"/>
      <c r="T60270" s="404"/>
    </row>
    <row r="60271" spans="12:20" ht="16.8">
      <c r="L60271" s="404"/>
      <c r="M60271" s="404"/>
      <c r="N60271" s="404"/>
      <c r="O60271" s="404"/>
      <c r="P60271" s="404"/>
      <c r="Q60271" s="404"/>
      <c r="R60271" s="404"/>
      <c r="S60271" s="404"/>
      <c r="T60271" s="404"/>
    </row>
    <row r="60272" spans="12:20" ht="16.8">
      <c r="L60272" s="404"/>
      <c r="M60272" s="404"/>
      <c r="N60272" s="404"/>
      <c r="O60272" s="404"/>
      <c r="P60272" s="404"/>
      <c r="Q60272" s="404"/>
      <c r="R60272" s="404"/>
      <c r="S60272" s="404"/>
      <c r="T60272" s="404"/>
    </row>
    <row r="60273" spans="12:20" ht="16.8">
      <c r="L60273" s="404"/>
      <c r="M60273" s="404"/>
      <c r="N60273" s="404"/>
      <c r="O60273" s="404"/>
      <c r="P60273" s="404"/>
      <c r="Q60273" s="404"/>
      <c r="R60273" s="404"/>
      <c r="S60273" s="404"/>
      <c r="T60273" s="404"/>
    </row>
    <row r="60274" spans="12:20" ht="16.8">
      <c r="L60274" s="404"/>
      <c r="M60274" s="404"/>
      <c r="N60274" s="404"/>
      <c r="O60274" s="404"/>
      <c r="P60274" s="404"/>
      <c r="Q60274" s="404"/>
      <c r="R60274" s="404"/>
      <c r="S60274" s="404"/>
      <c r="T60274" s="404"/>
    </row>
    <row r="60275" spans="12:20" ht="16.8">
      <c r="L60275" s="404"/>
      <c r="M60275" s="404"/>
      <c r="N60275" s="404"/>
      <c r="O60275" s="404"/>
      <c r="P60275" s="404"/>
      <c r="Q60275" s="404"/>
      <c r="R60275" s="404"/>
      <c r="S60275" s="404"/>
      <c r="T60275" s="404"/>
    </row>
    <row r="60276" spans="12:20" ht="16.8">
      <c r="L60276" s="404"/>
      <c r="M60276" s="404"/>
      <c r="N60276" s="404"/>
      <c r="O60276" s="404"/>
      <c r="P60276" s="404"/>
      <c r="Q60276" s="404"/>
      <c r="R60276" s="404"/>
      <c r="S60276" s="404"/>
      <c r="T60276" s="404"/>
    </row>
    <row r="60277" spans="12:20" ht="16.8">
      <c r="L60277" s="404"/>
      <c r="M60277" s="404"/>
      <c r="N60277" s="404"/>
      <c r="O60277" s="404"/>
      <c r="P60277" s="404"/>
      <c r="Q60277" s="404"/>
      <c r="R60277" s="404"/>
      <c r="S60277" s="404"/>
      <c r="T60277" s="404"/>
    </row>
    <row r="60278" spans="12:20" ht="16.8">
      <c r="L60278" s="404"/>
      <c r="M60278" s="404"/>
      <c r="N60278" s="404"/>
      <c r="O60278" s="404"/>
      <c r="P60278" s="404"/>
      <c r="Q60278" s="404"/>
      <c r="R60278" s="404"/>
      <c r="S60278" s="404"/>
      <c r="T60278" s="404"/>
    </row>
    <row r="60279" spans="12:20" ht="16.8">
      <c r="L60279" s="404"/>
      <c r="M60279" s="404"/>
      <c r="N60279" s="404"/>
      <c r="O60279" s="404"/>
      <c r="P60279" s="404"/>
      <c r="Q60279" s="404"/>
      <c r="R60279" s="404"/>
      <c r="S60279" s="404"/>
      <c r="T60279" s="404"/>
    </row>
    <row r="60280" spans="12:20" ht="16.8">
      <c r="L60280" s="404"/>
      <c r="M60280" s="404"/>
      <c r="N60280" s="404"/>
      <c r="O60280" s="404"/>
      <c r="P60280" s="404"/>
      <c r="Q60280" s="404"/>
      <c r="R60280" s="404"/>
      <c r="S60280" s="404"/>
      <c r="T60280" s="404"/>
    </row>
    <row r="60281" spans="12:20" ht="16.8">
      <c r="L60281" s="404"/>
      <c r="M60281" s="404"/>
      <c r="N60281" s="404"/>
      <c r="O60281" s="404"/>
      <c r="P60281" s="404"/>
      <c r="Q60281" s="404"/>
      <c r="R60281" s="404"/>
      <c r="S60281" s="404"/>
      <c r="T60281" s="404"/>
    </row>
    <row r="60282" spans="12:20" ht="16.8">
      <c r="L60282" s="404"/>
      <c r="M60282" s="404"/>
      <c r="N60282" s="404"/>
      <c r="O60282" s="404"/>
      <c r="P60282" s="404"/>
      <c r="Q60282" s="404"/>
      <c r="R60282" s="404"/>
      <c r="S60282" s="404"/>
      <c r="T60282" s="404"/>
    </row>
    <row r="60283" spans="12:20" ht="16.8">
      <c r="L60283" s="404"/>
      <c r="M60283" s="404"/>
      <c r="N60283" s="404"/>
      <c r="O60283" s="404"/>
      <c r="P60283" s="404"/>
      <c r="Q60283" s="404"/>
      <c r="R60283" s="404"/>
      <c r="S60283" s="404"/>
      <c r="T60283" s="404"/>
    </row>
    <row r="60284" spans="12:20" ht="16.8">
      <c r="L60284" s="404"/>
      <c r="M60284" s="404"/>
      <c r="N60284" s="404"/>
      <c r="O60284" s="404"/>
      <c r="P60284" s="404"/>
      <c r="Q60284" s="404"/>
      <c r="R60284" s="404"/>
      <c r="S60284" s="404"/>
      <c r="T60284" s="404"/>
    </row>
    <row r="60285" spans="12:20" ht="16.8">
      <c r="L60285" s="404"/>
      <c r="M60285" s="404"/>
      <c r="N60285" s="404"/>
      <c r="O60285" s="404"/>
      <c r="P60285" s="404"/>
      <c r="Q60285" s="404"/>
      <c r="R60285" s="404"/>
      <c r="S60285" s="404"/>
      <c r="T60285" s="404"/>
    </row>
    <row r="60286" spans="12:20" ht="16.8">
      <c r="L60286" s="404"/>
      <c r="M60286" s="404"/>
      <c r="N60286" s="404"/>
      <c r="O60286" s="404"/>
      <c r="P60286" s="404"/>
      <c r="Q60286" s="404"/>
      <c r="R60286" s="404"/>
      <c r="S60286" s="404"/>
      <c r="T60286" s="404"/>
    </row>
    <row r="60287" spans="12:20" ht="16.8">
      <c r="L60287" s="404"/>
      <c r="M60287" s="404"/>
      <c r="N60287" s="404"/>
      <c r="O60287" s="404"/>
      <c r="P60287" s="404"/>
      <c r="Q60287" s="404"/>
      <c r="R60287" s="404"/>
      <c r="S60287" s="404"/>
      <c r="T60287" s="404"/>
    </row>
    <row r="60288" spans="12:20" ht="16.8">
      <c r="L60288" s="404"/>
      <c r="M60288" s="404"/>
      <c r="N60288" s="404"/>
      <c r="O60288" s="404"/>
      <c r="P60288" s="404"/>
      <c r="Q60288" s="404"/>
      <c r="R60288" s="404"/>
      <c r="S60288" s="404"/>
      <c r="T60288" s="404"/>
    </row>
    <row r="60289" spans="12:20" ht="16.8">
      <c r="L60289" s="404"/>
      <c r="M60289" s="404"/>
      <c r="N60289" s="404"/>
      <c r="O60289" s="404"/>
      <c r="P60289" s="404"/>
      <c r="Q60289" s="404"/>
      <c r="R60289" s="404"/>
      <c r="S60289" s="404"/>
      <c r="T60289" s="404"/>
    </row>
    <row r="60290" spans="12:20" ht="16.8">
      <c r="L60290" s="404"/>
      <c r="M60290" s="404"/>
      <c r="N60290" s="404"/>
      <c r="O60290" s="404"/>
      <c r="P60290" s="404"/>
      <c r="Q60290" s="404"/>
      <c r="R60290" s="404"/>
      <c r="S60290" s="404"/>
      <c r="T60290" s="404"/>
    </row>
    <row r="60291" spans="12:20" ht="16.8">
      <c r="L60291" s="404"/>
      <c r="M60291" s="404"/>
      <c r="N60291" s="404"/>
      <c r="O60291" s="404"/>
      <c r="P60291" s="404"/>
      <c r="Q60291" s="404"/>
      <c r="R60291" s="404"/>
      <c r="S60291" s="404"/>
      <c r="T60291" s="404"/>
    </row>
    <row r="60292" spans="12:20" ht="16.8">
      <c r="L60292" s="404"/>
      <c r="M60292" s="404"/>
      <c r="N60292" s="404"/>
      <c r="O60292" s="404"/>
      <c r="P60292" s="404"/>
      <c r="Q60292" s="404"/>
      <c r="R60292" s="404"/>
      <c r="S60292" s="404"/>
      <c r="T60292" s="404"/>
    </row>
    <row r="60293" spans="12:20" ht="16.8">
      <c r="L60293" s="404"/>
      <c r="M60293" s="404"/>
      <c r="N60293" s="404"/>
      <c r="O60293" s="404"/>
      <c r="P60293" s="404"/>
      <c r="Q60293" s="404"/>
      <c r="R60293" s="404"/>
      <c r="S60293" s="404"/>
      <c r="T60293" s="404"/>
    </row>
    <row r="60294" spans="12:20" ht="16.8">
      <c r="L60294" s="404"/>
      <c r="M60294" s="404"/>
      <c r="N60294" s="404"/>
      <c r="O60294" s="404"/>
      <c r="P60294" s="404"/>
      <c r="Q60294" s="404"/>
      <c r="R60294" s="404"/>
      <c r="S60294" s="404"/>
      <c r="T60294" s="404"/>
    </row>
    <row r="60295" spans="12:20" ht="16.8">
      <c r="L60295" s="404"/>
      <c r="M60295" s="404"/>
      <c r="N60295" s="404"/>
      <c r="O60295" s="404"/>
      <c r="P60295" s="404"/>
      <c r="Q60295" s="404"/>
      <c r="R60295" s="404"/>
      <c r="S60295" s="404"/>
      <c r="T60295" s="404"/>
    </row>
    <row r="60296" spans="12:20" ht="16.8">
      <c r="L60296" s="404"/>
      <c r="M60296" s="404"/>
      <c r="N60296" s="404"/>
      <c r="O60296" s="404"/>
      <c r="P60296" s="404"/>
      <c r="Q60296" s="404"/>
      <c r="R60296" s="404"/>
      <c r="S60296" s="404"/>
      <c r="T60296" s="404"/>
    </row>
    <row r="60297" spans="12:20" ht="16.8">
      <c r="L60297" s="404"/>
      <c r="M60297" s="404"/>
      <c r="N60297" s="404"/>
      <c r="O60297" s="404"/>
      <c r="P60297" s="404"/>
      <c r="Q60297" s="404"/>
      <c r="R60297" s="404"/>
      <c r="S60297" s="404"/>
      <c r="T60297" s="404"/>
    </row>
    <row r="60298" spans="12:20" ht="16.8">
      <c r="L60298" s="404"/>
      <c r="M60298" s="404"/>
      <c r="N60298" s="404"/>
      <c r="O60298" s="404"/>
      <c r="P60298" s="404"/>
      <c r="Q60298" s="404"/>
      <c r="R60298" s="404"/>
      <c r="S60298" s="404"/>
      <c r="T60298" s="404"/>
    </row>
    <row r="60299" spans="12:20" ht="16.8">
      <c r="L60299" s="404"/>
      <c r="M60299" s="404"/>
      <c r="N60299" s="404"/>
      <c r="O60299" s="404"/>
      <c r="P60299" s="404"/>
      <c r="Q60299" s="404"/>
      <c r="R60299" s="404"/>
      <c r="S60299" s="404"/>
      <c r="T60299" s="404"/>
    </row>
    <row r="60300" spans="12:20" ht="16.8">
      <c r="L60300" s="404"/>
      <c r="M60300" s="404"/>
      <c r="N60300" s="404"/>
      <c r="O60300" s="404"/>
      <c r="P60300" s="404"/>
      <c r="Q60300" s="404"/>
      <c r="R60300" s="404"/>
      <c r="S60300" s="404"/>
      <c r="T60300" s="404"/>
    </row>
    <row r="60301" spans="12:20" ht="16.8">
      <c r="L60301" s="404"/>
      <c r="M60301" s="404"/>
      <c r="N60301" s="404"/>
      <c r="O60301" s="404"/>
      <c r="P60301" s="404"/>
      <c r="Q60301" s="404"/>
      <c r="R60301" s="404"/>
      <c r="S60301" s="404"/>
      <c r="T60301" s="404"/>
    </row>
    <row r="60302" spans="12:20" ht="16.8">
      <c r="L60302" s="404"/>
      <c r="M60302" s="404"/>
      <c r="N60302" s="404"/>
      <c r="O60302" s="404"/>
      <c r="P60302" s="404"/>
      <c r="Q60302" s="404"/>
      <c r="R60302" s="404"/>
      <c r="S60302" s="404"/>
      <c r="T60302" s="404"/>
    </row>
    <row r="60303" spans="12:20" ht="16.8">
      <c r="L60303" s="404"/>
      <c r="M60303" s="404"/>
      <c r="N60303" s="404"/>
      <c r="O60303" s="404"/>
      <c r="P60303" s="404"/>
      <c r="Q60303" s="404"/>
      <c r="R60303" s="404"/>
      <c r="S60303" s="404"/>
      <c r="T60303" s="404"/>
    </row>
    <row r="60304" spans="12:20" ht="16.8">
      <c r="L60304" s="404"/>
      <c r="M60304" s="404"/>
      <c r="N60304" s="404"/>
      <c r="O60304" s="404"/>
      <c r="P60304" s="404"/>
      <c r="Q60304" s="404"/>
      <c r="R60304" s="404"/>
      <c r="S60304" s="404"/>
      <c r="T60304" s="404"/>
    </row>
    <row r="60305" spans="12:20" ht="16.8">
      <c r="L60305" s="404"/>
      <c r="M60305" s="404"/>
      <c r="N60305" s="404"/>
      <c r="O60305" s="404"/>
      <c r="P60305" s="404"/>
      <c r="Q60305" s="404"/>
      <c r="R60305" s="404"/>
      <c r="S60305" s="404"/>
      <c r="T60305" s="404"/>
    </row>
    <row r="60306" spans="12:20" ht="16.8">
      <c r="L60306" s="404"/>
      <c r="M60306" s="404"/>
      <c r="N60306" s="404"/>
      <c r="O60306" s="404"/>
      <c r="P60306" s="404"/>
      <c r="Q60306" s="404"/>
      <c r="R60306" s="404"/>
      <c r="S60306" s="404"/>
      <c r="T60306" s="404"/>
    </row>
    <row r="60307" spans="12:20" ht="16.8">
      <c r="L60307" s="404"/>
      <c r="M60307" s="404"/>
      <c r="N60307" s="404"/>
      <c r="O60307" s="404"/>
      <c r="P60307" s="404"/>
      <c r="Q60307" s="404"/>
      <c r="R60307" s="404"/>
      <c r="S60307" s="404"/>
      <c r="T60307" s="404"/>
    </row>
    <row r="60308" spans="12:20" ht="16.8">
      <c r="L60308" s="404"/>
      <c r="M60308" s="404"/>
      <c r="N60308" s="404"/>
      <c r="O60308" s="404"/>
      <c r="P60308" s="404"/>
      <c r="Q60308" s="404"/>
      <c r="R60308" s="404"/>
      <c r="S60308" s="404"/>
      <c r="T60308" s="404"/>
    </row>
    <row r="60309" spans="12:20" ht="16.8">
      <c r="L60309" s="404"/>
      <c r="M60309" s="404"/>
      <c r="N60309" s="404"/>
      <c r="O60309" s="404"/>
      <c r="P60309" s="404"/>
      <c r="Q60309" s="404"/>
      <c r="R60309" s="404"/>
      <c r="S60309" s="404"/>
      <c r="T60309" s="404"/>
    </row>
    <row r="60310" spans="12:20" ht="16.8">
      <c r="L60310" s="404"/>
      <c r="M60310" s="404"/>
      <c r="N60310" s="404"/>
      <c r="O60310" s="404"/>
      <c r="P60310" s="404"/>
      <c r="Q60310" s="404"/>
      <c r="R60310" s="404"/>
      <c r="S60310" s="404"/>
      <c r="T60310" s="404"/>
    </row>
    <row r="60311" spans="12:20" ht="16.8">
      <c r="L60311" s="404"/>
      <c r="M60311" s="404"/>
      <c r="N60311" s="404"/>
      <c r="O60311" s="404"/>
      <c r="P60311" s="404"/>
      <c r="Q60311" s="404"/>
      <c r="R60311" s="404"/>
      <c r="S60311" s="404"/>
      <c r="T60311" s="404"/>
    </row>
    <row r="60312" spans="12:20" ht="16.8">
      <c r="L60312" s="404"/>
      <c r="M60312" s="404"/>
      <c r="N60312" s="404"/>
      <c r="O60312" s="404"/>
      <c r="P60312" s="404"/>
      <c r="Q60312" s="404"/>
      <c r="R60312" s="404"/>
      <c r="S60312" s="404"/>
      <c r="T60312" s="404"/>
    </row>
    <row r="60313" spans="12:20" ht="16.8">
      <c r="L60313" s="404"/>
      <c r="M60313" s="404"/>
      <c r="N60313" s="404"/>
      <c r="O60313" s="404"/>
      <c r="P60313" s="404"/>
      <c r="Q60313" s="404"/>
      <c r="R60313" s="404"/>
      <c r="S60313" s="404"/>
      <c r="T60313" s="404"/>
    </row>
    <row r="60314" spans="12:20" ht="16.8">
      <c r="L60314" s="404"/>
      <c r="M60314" s="404"/>
      <c r="N60314" s="404"/>
      <c r="O60314" s="404"/>
      <c r="P60314" s="404"/>
      <c r="Q60314" s="404"/>
      <c r="R60314" s="404"/>
      <c r="S60314" s="404"/>
      <c r="T60314" s="404"/>
    </row>
    <row r="60315" spans="12:20" ht="16.8">
      <c r="L60315" s="404"/>
      <c r="M60315" s="404"/>
      <c r="N60315" s="404"/>
      <c r="O60315" s="404"/>
      <c r="P60315" s="404"/>
      <c r="Q60315" s="404"/>
      <c r="R60315" s="404"/>
      <c r="S60315" s="404"/>
      <c r="T60315" s="404"/>
    </row>
    <row r="60316" spans="12:20" ht="16.8">
      <c r="L60316" s="404"/>
      <c r="M60316" s="404"/>
      <c r="N60316" s="404"/>
      <c r="O60316" s="404"/>
      <c r="P60316" s="404"/>
      <c r="Q60316" s="404"/>
      <c r="R60316" s="404"/>
      <c r="S60316" s="404"/>
      <c r="T60316" s="404"/>
    </row>
    <row r="60317" spans="12:20" ht="16.8">
      <c r="L60317" s="404"/>
      <c r="M60317" s="404"/>
      <c r="N60317" s="404"/>
      <c r="O60317" s="404"/>
      <c r="P60317" s="404"/>
      <c r="Q60317" s="404"/>
      <c r="R60317" s="404"/>
      <c r="S60317" s="404"/>
      <c r="T60317" s="404"/>
    </row>
    <row r="60318" spans="12:20" ht="16.8">
      <c r="L60318" s="404"/>
      <c r="M60318" s="404"/>
      <c r="N60318" s="404"/>
      <c r="O60318" s="404"/>
      <c r="P60318" s="404"/>
      <c r="Q60318" s="404"/>
      <c r="R60318" s="404"/>
      <c r="S60318" s="404"/>
      <c r="T60318" s="404"/>
    </row>
    <row r="60319" spans="12:20" ht="16.8">
      <c r="L60319" s="404"/>
      <c r="M60319" s="404"/>
      <c r="N60319" s="404"/>
      <c r="O60319" s="404"/>
      <c r="P60319" s="404"/>
      <c r="Q60319" s="404"/>
      <c r="R60319" s="404"/>
      <c r="S60319" s="404"/>
      <c r="T60319" s="404"/>
    </row>
    <row r="60320" spans="12:20" ht="16.8">
      <c r="L60320" s="404"/>
      <c r="M60320" s="404"/>
      <c r="N60320" s="404"/>
      <c r="O60320" s="404"/>
      <c r="P60320" s="404"/>
      <c r="Q60320" s="404"/>
      <c r="R60320" s="404"/>
      <c r="S60320" s="404"/>
      <c r="T60320" s="404"/>
    </row>
    <row r="60321" spans="12:20" ht="16.8">
      <c r="L60321" s="404"/>
      <c r="M60321" s="404"/>
      <c r="N60321" s="404"/>
      <c r="O60321" s="404"/>
      <c r="P60321" s="404"/>
      <c r="Q60321" s="404"/>
      <c r="R60321" s="404"/>
      <c r="S60321" s="404"/>
      <c r="T60321" s="404"/>
    </row>
    <row r="60322" spans="12:20" ht="16.8">
      <c r="L60322" s="404"/>
      <c r="M60322" s="404"/>
      <c r="N60322" s="404"/>
      <c r="O60322" s="404"/>
      <c r="P60322" s="404"/>
      <c r="Q60322" s="404"/>
      <c r="R60322" s="404"/>
      <c r="S60322" s="404"/>
      <c r="T60322" s="404"/>
    </row>
    <row r="60323" spans="12:20" ht="16.8">
      <c r="L60323" s="404"/>
      <c r="M60323" s="404"/>
      <c r="N60323" s="404"/>
      <c r="O60323" s="404"/>
      <c r="P60323" s="404"/>
      <c r="Q60323" s="404"/>
      <c r="R60323" s="404"/>
      <c r="S60323" s="404"/>
      <c r="T60323" s="404"/>
    </row>
    <row r="60324" spans="12:20" ht="16.8">
      <c r="L60324" s="404"/>
      <c r="M60324" s="404"/>
      <c r="N60324" s="404"/>
      <c r="O60324" s="404"/>
      <c r="P60324" s="404"/>
      <c r="Q60324" s="404"/>
      <c r="R60324" s="404"/>
      <c r="S60324" s="404"/>
      <c r="T60324" s="404"/>
    </row>
    <row r="60325" spans="12:20" ht="16.8">
      <c r="L60325" s="404"/>
      <c r="M60325" s="404"/>
      <c r="N60325" s="404"/>
      <c r="O60325" s="404"/>
      <c r="P60325" s="404"/>
      <c r="Q60325" s="404"/>
      <c r="R60325" s="404"/>
      <c r="S60325" s="404"/>
      <c r="T60325" s="404"/>
    </row>
    <row r="60326" spans="12:20" ht="16.8">
      <c r="L60326" s="404"/>
      <c r="M60326" s="404"/>
      <c r="N60326" s="404"/>
      <c r="O60326" s="404"/>
      <c r="P60326" s="404"/>
      <c r="Q60326" s="404"/>
      <c r="R60326" s="404"/>
      <c r="S60326" s="404"/>
      <c r="T60326" s="404"/>
    </row>
    <row r="60327" spans="12:20" ht="16.8">
      <c r="L60327" s="404"/>
      <c r="M60327" s="404"/>
      <c r="N60327" s="404"/>
      <c r="O60327" s="404"/>
      <c r="P60327" s="404"/>
      <c r="Q60327" s="404"/>
      <c r="R60327" s="404"/>
      <c r="S60327" s="404"/>
      <c r="T60327" s="404"/>
    </row>
    <row r="60328" spans="12:20" ht="16.8">
      <c r="L60328" s="404"/>
      <c r="M60328" s="404"/>
      <c r="N60328" s="404"/>
      <c r="O60328" s="404"/>
      <c r="P60328" s="404"/>
      <c r="Q60328" s="404"/>
      <c r="R60328" s="404"/>
      <c r="S60328" s="404"/>
      <c r="T60328" s="404"/>
    </row>
    <row r="60329" spans="12:20" ht="16.8">
      <c r="L60329" s="404"/>
      <c r="M60329" s="404"/>
      <c r="N60329" s="404"/>
      <c r="O60329" s="404"/>
      <c r="P60329" s="404"/>
      <c r="Q60329" s="404"/>
      <c r="R60329" s="404"/>
      <c r="S60329" s="404"/>
      <c r="T60329" s="404"/>
    </row>
    <row r="60330" spans="12:20" ht="16.8">
      <c r="L60330" s="404"/>
      <c r="M60330" s="404"/>
      <c r="N60330" s="404"/>
      <c r="O60330" s="404"/>
      <c r="P60330" s="404"/>
      <c r="Q60330" s="404"/>
      <c r="R60330" s="404"/>
      <c r="S60330" s="404"/>
      <c r="T60330" s="404"/>
    </row>
    <row r="60331" spans="12:20" ht="16.8">
      <c r="L60331" s="404"/>
      <c r="M60331" s="404"/>
      <c r="N60331" s="404"/>
      <c r="O60331" s="404"/>
      <c r="P60331" s="404"/>
      <c r="Q60331" s="404"/>
      <c r="R60331" s="404"/>
      <c r="S60331" s="404"/>
      <c r="T60331" s="404"/>
    </row>
    <row r="60332" spans="12:20" ht="16.8">
      <c r="L60332" s="404"/>
      <c r="M60332" s="404"/>
      <c r="N60332" s="404"/>
      <c r="O60332" s="404"/>
      <c r="P60332" s="404"/>
      <c r="Q60332" s="404"/>
      <c r="R60332" s="404"/>
      <c r="S60332" s="404"/>
      <c r="T60332" s="404"/>
    </row>
    <row r="60333" spans="12:20" ht="16.8">
      <c r="L60333" s="404"/>
      <c r="M60333" s="404"/>
      <c r="N60333" s="404"/>
      <c r="O60333" s="404"/>
      <c r="P60333" s="404"/>
      <c r="Q60333" s="404"/>
      <c r="R60333" s="404"/>
      <c r="S60333" s="404"/>
      <c r="T60333" s="404"/>
    </row>
    <row r="60334" spans="12:20" ht="16.8">
      <c r="L60334" s="404"/>
      <c r="M60334" s="404"/>
      <c r="N60334" s="404"/>
      <c r="O60334" s="404"/>
      <c r="P60334" s="404"/>
      <c r="Q60334" s="404"/>
      <c r="R60334" s="404"/>
      <c r="S60334" s="404"/>
      <c r="T60334" s="404"/>
    </row>
    <row r="60335" spans="12:20" ht="16.8">
      <c r="L60335" s="404"/>
      <c r="M60335" s="404"/>
      <c r="N60335" s="404"/>
      <c r="O60335" s="404"/>
      <c r="P60335" s="404"/>
      <c r="Q60335" s="404"/>
      <c r="R60335" s="404"/>
      <c r="S60335" s="404"/>
      <c r="T60335" s="404"/>
    </row>
    <row r="60336" spans="12:20" ht="16.8">
      <c r="L60336" s="404"/>
      <c r="M60336" s="404"/>
      <c r="N60336" s="404"/>
      <c r="O60336" s="404"/>
      <c r="P60336" s="404"/>
      <c r="Q60336" s="404"/>
      <c r="R60336" s="404"/>
      <c r="S60336" s="404"/>
      <c r="T60336" s="404"/>
    </row>
    <row r="60337" spans="12:20" ht="16.8">
      <c r="L60337" s="404"/>
      <c r="M60337" s="404"/>
      <c r="N60337" s="404"/>
      <c r="O60337" s="404"/>
      <c r="P60337" s="404"/>
      <c r="Q60337" s="404"/>
      <c r="R60337" s="404"/>
      <c r="S60337" s="404"/>
      <c r="T60337" s="404"/>
    </row>
    <row r="60338" spans="12:20" ht="16.8">
      <c r="L60338" s="404"/>
      <c r="M60338" s="404"/>
      <c r="N60338" s="404"/>
      <c r="O60338" s="404"/>
      <c r="P60338" s="404"/>
      <c r="Q60338" s="404"/>
      <c r="R60338" s="404"/>
      <c r="S60338" s="404"/>
      <c r="T60338" s="404"/>
    </row>
    <row r="60339" spans="12:20" ht="16.8">
      <c r="L60339" s="404"/>
      <c r="M60339" s="404"/>
      <c r="N60339" s="404"/>
      <c r="O60339" s="404"/>
      <c r="P60339" s="404"/>
      <c r="Q60339" s="404"/>
      <c r="R60339" s="404"/>
      <c r="S60339" s="404"/>
      <c r="T60339" s="404"/>
    </row>
    <row r="60340" spans="12:20" ht="16.8">
      <c r="L60340" s="404"/>
      <c r="M60340" s="404"/>
      <c r="N60340" s="404"/>
      <c r="O60340" s="404"/>
      <c r="P60340" s="404"/>
      <c r="Q60340" s="404"/>
      <c r="R60340" s="404"/>
      <c r="S60340" s="404"/>
      <c r="T60340" s="404"/>
    </row>
    <row r="60341" spans="12:20" ht="16.8">
      <c r="L60341" s="404"/>
      <c r="M60341" s="404"/>
      <c r="N60341" s="404"/>
      <c r="O60341" s="404"/>
      <c r="P60341" s="404"/>
      <c r="Q60341" s="404"/>
      <c r="R60341" s="404"/>
      <c r="S60341" s="404"/>
      <c r="T60341" s="404"/>
    </row>
    <row r="60342" spans="12:20" ht="16.8">
      <c r="L60342" s="404"/>
      <c r="M60342" s="404"/>
      <c r="N60342" s="404"/>
      <c r="O60342" s="404"/>
      <c r="P60342" s="404"/>
      <c r="Q60342" s="404"/>
      <c r="R60342" s="404"/>
      <c r="S60342" s="404"/>
      <c r="T60342" s="404"/>
    </row>
    <row r="60343" spans="12:20" ht="16.8">
      <c r="L60343" s="404"/>
      <c r="M60343" s="404"/>
      <c r="N60343" s="404"/>
      <c r="O60343" s="404"/>
      <c r="P60343" s="404"/>
      <c r="Q60343" s="404"/>
      <c r="R60343" s="404"/>
      <c r="S60343" s="404"/>
      <c r="T60343" s="404"/>
    </row>
    <row r="60344" spans="12:20" ht="16.8">
      <c r="L60344" s="404"/>
      <c r="M60344" s="404"/>
      <c r="N60344" s="404"/>
      <c r="O60344" s="404"/>
      <c r="P60344" s="404"/>
      <c r="Q60344" s="404"/>
      <c r="R60344" s="404"/>
      <c r="S60344" s="404"/>
      <c r="T60344" s="404"/>
    </row>
    <row r="60345" spans="12:20" ht="16.8">
      <c r="L60345" s="404"/>
      <c r="M60345" s="404"/>
      <c r="N60345" s="404"/>
      <c r="O60345" s="404"/>
      <c r="P60345" s="404"/>
      <c r="Q60345" s="404"/>
      <c r="R60345" s="404"/>
      <c r="S60345" s="404"/>
      <c r="T60345" s="404"/>
    </row>
    <row r="60346" spans="12:20" ht="16.8">
      <c r="L60346" s="404"/>
      <c r="M60346" s="404"/>
      <c r="N60346" s="404"/>
      <c r="O60346" s="404"/>
      <c r="P60346" s="404"/>
      <c r="Q60346" s="404"/>
      <c r="R60346" s="404"/>
      <c r="S60346" s="404"/>
      <c r="T60346" s="404"/>
    </row>
    <row r="60347" spans="12:20" ht="16.8">
      <c r="L60347" s="404"/>
      <c r="M60347" s="404"/>
      <c r="N60347" s="404"/>
      <c r="O60347" s="404"/>
      <c r="P60347" s="404"/>
      <c r="Q60347" s="404"/>
      <c r="R60347" s="404"/>
      <c r="S60347" s="404"/>
      <c r="T60347" s="404"/>
    </row>
    <row r="60348" spans="12:20" ht="16.8">
      <c r="L60348" s="404"/>
      <c r="M60348" s="404"/>
      <c r="N60348" s="404"/>
      <c r="O60348" s="404"/>
      <c r="P60348" s="404"/>
      <c r="Q60348" s="404"/>
      <c r="R60348" s="404"/>
      <c r="S60348" s="404"/>
      <c r="T60348" s="404"/>
    </row>
    <row r="60349" spans="12:20" ht="16.8">
      <c r="L60349" s="404"/>
      <c r="M60349" s="404"/>
      <c r="N60349" s="404"/>
      <c r="O60349" s="404"/>
      <c r="P60349" s="404"/>
      <c r="Q60349" s="404"/>
      <c r="R60349" s="404"/>
      <c r="S60349" s="404"/>
      <c r="T60349" s="404"/>
    </row>
    <row r="60350" spans="12:20" ht="16.8">
      <c r="L60350" s="404"/>
      <c r="M60350" s="404"/>
      <c r="N60350" s="404"/>
      <c r="O60350" s="404"/>
      <c r="P60350" s="404"/>
      <c r="Q60350" s="404"/>
      <c r="R60350" s="404"/>
      <c r="S60350" s="404"/>
      <c r="T60350" s="404"/>
    </row>
    <row r="60351" spans="12:20" ht="16.8">
      <c r="L60351" s="404"/>
      <c r="M60351" s="404"/>
      <c r="N60351" s="404"/>
      <c r="O60351" s="404"/>
      <c r="P60351" s="404"/>
      <c r="Q60351" s="404"/>
      <c r="R60351" s="404"/>
      <c r="S60351" s="404"/>
      <c r="T60351" s="404"/>
    </row>
    <row r="60352" spans="12:20" ht="16.8">
      <c r="L60352" s="404"/>
      <c r="M60352" s="404"/>
      <c r="N60352" s="404"/>
      <c r="O60352" s="404"/>
      <c r="P60352" s="404"/>
      <c r="Q60352" s="404"/>
      <c r="R60352" s="404"/>
      <c r="S60352" s="404"/>
      <c r="T60352" s="404"/>
    </row>
    <row r="60353" spans="12:20" ht="16.8">
      <c r="L60353" s="404"/>
      <c r="M60353" s="404"/>
      <c r="N60353" s="404"/>
      <c r="O60353" s="404"/>
      <c r="P60353" s="404"/>
      <c r="Q60353" s="404"/>
      <c r="R60353" s="404"/>
      <c r="S60353" s="404"/>
      <c r="T60353" s="404"/>
    </row>
    <row r="60354" spans="12:20" ht="16.8">
      <c r="L60354" s="404"/>
      <c r="M60354" s="404"/>
      <c r="N60354" s="404"/>
      <c r="O60354" s="404"/>
      <c r="P60354" s="404"/>
      <c r="Q60354" s="404"/>
      <c r="R60354" s="404"/>
      <c r="S60354" s="404"/>
      <c r="T60354" s="404"/>
    </row>
    <row r="60355" spans="12:20" ht="16.8">
      <c r="L60355" s="404"/>
      <c r="M60355" s="404"/>
      <c r="N60355" s="404"/>
      <c r="O60355" s="404"/>
      <c r="P60355" s="404"/>
      <c r="Q60355" s="404"/>
      <c r="R60355" s="404"/>
      <c r="S60355" s="404"/>
      <c r="T60355" s="404"/>
    </row>
    <row r="60356" spans="12:20" ht="16.8">
      <c r="L60356" s="404"/>
      <c r="M60356" s="404"/>
      <c r="N60356" s="404"/>
      <c r="O60356" s="404"/>
      <c r="P60356" s="404"/>
      <c r="Q60356" s="404"/>
      <c r="R60356" s="404"/>
      <c r="S60356" s="404"/>
      <c r="T60356" s="404"/>
    </row>
    <row r="60357" spans="12:20" ht="16.8">
      <c r="L60357" s="404"/>
      <c r="M60357" s="404"/>
      <c r="N60357" s="404"/>
      <c r="O60357" s="404"/>
      <c r="P60357" s="404"/>
      <c r="Q60357" s="404"/>
      <c r="R60357" s="404"/>
      <c r="S60357" s="404"/>
      <c r="T60357" s="404"/>
    </row>
    <row r="60358" spans="12:20" ht="16.8">
      <c r="L60358" s="404"/>
      <c r="M60358" s="404"/>
      <c r="N60358" s="404"/>
      <c r="O60358" s="404"/>
      <c r="P60358" s="404"/>
      <c r="Q60358" s="404"/>
      <c r="R60358" s="404"/>
      <c r="S60358" s="404"/>
      <c r="T60358" s="404"/>
    </row>
    <row r="60359" spans="12:20" ht="16.8">
      <c r="L60359" s="404"/>
      <c r="M60359" s="404"/>
      <c r="N60359" s="404"/>
      <c r="O60359" s="404"/>
      <c r="P60359" s="404"/>
      <c r="Q60359" s="404"/>
      <c r="R60359" s="404"/>
      <c r="S60359" s="404"/>
      <c r="T60359" s="404"/>
    </row>
    <row r="60360" spans="12:20" ht="16.8">
      <c r="L60360" s="404"/>
      <c r="M60360" s="404"/>
      <c r="N60360" s="404"/>
      <c r="O60360" s="404"/>
      <c r="P60360" s="404"/>
      <c r="Q60360" s="404"/>
      <c r="R60360" s="404"/>
      <c r="S60360" s="404"/>
      <c r="T60360" s="404"/>
    </row>
    <row r="60361" spans="12:20" ht="16.8">
      <c r="L60361" s="404"/>
      <c r="M60361" s="404"/>
      <c r="N60361" s="404"/>
      <c r="O60361" s="404"/>
      <c r="P60361" s="404"/>
      <c r="Q60361" s="404"/>
      <c r="R60361" s="404"/>
      <c r="S60361" s="404"/>
      <c r="T60361" s="404"/>
    </row>
    <row r="60362" spans="12:20" ht="16.8">
      <c r="L60362" s="404"/>
      <c r="M60362" s="404"/>
      <c r="N60362" s="404"/>
      <c r="O60362" s="404"/>
      <c r="P60362" s="404"/>
      <c r="Q60362" s="404"/>
      <c r="R60362" s="404"/>
      <c r="S60362" s="404"/>
      <c r="T60362" s="404"/>
    </row>
    <row r="60363" spans="12:20" ht="16.8">
      <c r="L60363" s="404"/>
      <c r="M60363" s="404"/>
      <c r="N60363" s="404"/>
      <c r="O60363" s="404"/>
      <c r="P60363" s="404"/>
      <c r="Q60363" s="404"/>
      <c r="R60363" s="404"/>
      <c r="S60363" s="404"/>
      <c r="T60363" s="404"/>
    </row>
    <row r="60364" spans="12:20" ht="16.8">
      <c r="L60364" s="404"/>
      <c r="M60364" s="404"/>
      <c r="N60364" s="404"/>
      <c r="O60364" s="404"/>
      <c r="P60364" s="404"/>
      <c r="Q60364" s="404"/>
      <c r="R60364" s="404"/>
      <c r="S60364" s="404"/>
      <c r="T60364" s="404"/>
    </row>
    <row r="60365" spans="12:20" ht="16.8">
      <c r="L60365" s="404"/>
      <c r="M60365" s="404"/>
      <c r="N60365" s="404"/>
      <c r="O60365" s="404"/>
      <c r="P60365" s="404"/>
      <c r="Q60365" s="404"/>
      <c r="R60365" s="404"/>
      <c r="S60365" s="404"/>
      <c r="T60365" s="404"/>
    </row>
    <row r="60366" spans="12:20" ht="16.8">
      <c r="L60366" s="404"/>
      <c r="M60366" s="404"/>
      <c r="N60366" s="404"/>
      <c r="O60366" s="404"/>
      <c r="P60366" s="404"/>
      <c r="Q60366" s="404"/>
      <c r="R60366" s="404"/>
      <c r="S60366" s="404"/>
      <c r="T60366" s="404"/>
    </row>
    <row r="60367" spans="12:20" ht="16.8">
      <c r="L60367" s="404"/>
      <c r="M60367" s="404"/>
      <c r="N60367" s="404"/>
      <c r="O60367" s="404"/>
      <c r="P60367" s="404"/>
      <c r="Q60367" s="404"/>
      <c r="R60367" s="404"/>
      <c r="S60367" s="404"/>
      <c r="T60367" s="404"/>
    </row>
    <row r="60368" spans="12:20" ht="16.8">
      <c r="L60368" s="404"/>
      <c r="M60368" s="404"/>
      <c r="N60368" s="404"/>
      <c r="O60368" s="404"/>
      <c r="P60368" s="404"/>
      <c r="Q60368" s="404"/>
      <c r="R60368" s="404"/>
      <c r="S60368" s="404"/>
      <c r="T60368" s="404"/>
    </row>
    <row r="60369" spans="12:20" ht="16.8">
      <c r="L60369" s="404"/>
      <c r="M60369" s="404"/>
      <c r="N60369" s="404"/>
      <c r="O60369" s="404"/>
      <c r="P60369" s="404"/>
      <c r="Q60369" s="404"/>
      <c r="R60369" s="404"/>
      <c r="S60369" s="404"/>
      <c r="T60369" s="404"/>
    </row>
    <row r="60370" spans="12:20" ht="16.8">
      <c r="L60370" s="404"/>
      <c r="M60370" s="404"/>
      <c r="N60370" s="404"/>
      <c r="O60370" s="404"/>
      <c r="P60370" s="404"/>
      <c r="Q60370" s="404"/>
      <c r="R60370" s="404"/>
      <c r="S60370" s="404"/>
      <c r="T60370" s="404"/>
    </row>
    <row r="60371" spans="12:20" ht="16.8">
      <c r="L60371" s="404"/>
      <c r="M60371" s="404"/>
      <c r="N60371" s="404"/>
      <c r="O60371" s="404"/>
      <c r="P60371" s="404"/>
      <c r="Q60371" s="404"/>
      <c r="R60371" s="404"/>
      <c r="S60371" s="404"/>
      <c r="T60371" s="404"/>
    </row>
    <row r="60372" spans="12:20" ht="16.8">
      <c r="L60372" s="404"/>
      <c r="M60372" s="404"/>
      <c r="N60372" s="404"/>
      <c r="O60372" s="404"/>
      <c r="P60372" s="404"/>
      <c r="Q60372" s="404"/>
      <c r="R60372" s="404"/>
      <c r="S60372" s="404"/>
      <c r="T60372" s="404"/>
    </row>
    <row r="60373" spans="12:20" ht="16.8">
      <c r="L60373" s="404"/>
      <c r="M60373" s="404"/>
      <c r="N60373" s="404"/>
      <c r="O60373" s="404"/>
      <c r="P60373" s="404"/>
      <c r="Q60373" s="404"/>
      <c r="R60373" s="404"/>
      <c r="S60373" s="404"/>
      <c r="T60373" s="404"/>
    </row>
    <row r="60374" spans="12:20" ht="16.8">
      <c r="L60374" s="404"/>
      <c r="M60374" s="404"/>
      <c r="N60374" s="404"/>
      <c r="O60374" s="404"/>
      <c r="P60374" s="404"/>
      <c r="Q60374" s="404"/>
      <c r="R60374" s="404"/>
      <c r="S60374" s="404"/>
      <c r="T60374" s="404"/>
    </row>
    <row r="60375" spans="12:20" ht="16.8">
      <c r="L60375" s="404"/>
      <c r="M60375" s="404"/>
      <c r="N60375" s="404"/>
      <c r="O60375" s="404"/>
      <c r="P60375" s="404"/>
      <c r="Q60375" s="404"/>
      <c r="R60375" s="404"/>
      <c r="S60375" s="404"/>
      <c r="T60375" s="404"/>
    </row>
    <row r="60376" spans="12:20" ht="16.8">
      <c r="L60376" s="404"/>
      <c r="M60376" s="404"/>
      <c r="N60376" s="404"/>
      <c r="O60376" s="404"/>
      <c r="P60376" s="404"/>
      <c r="Q60376" s="404"/>
      <c r="R60376" s="404"/>
      <c r="S60376" s="404"/>
      <c r="T60376" s="404"/>
    </row>
    <row r="60377" spans="12:20" ht="16.8">
      <c r="L60377" s="404"/>
      <c r="M60377" s="404"/>
      <c r="N60377" s="404"/>
      <c r="O60377" s="404"/>
      <c r="P60377" s="404"/>
      <c r="Q60377" s="404"/>
      <c r="R60377" s="404"/>
      <c r="S60377" s="404"/>
      <c r="T60377" s="404"/>
    </row>
    <row r="60378" spans="12:20" ht="16.8">
      <c r="L60378" s="404"/>
      <c r="M60378" s="404"/>
      <c r="N60378" s="404"/>
      <c r="O60378" s="404"/>
      <c r="P60378" s="404"/>
      <c r="Q60378" s="404"/>
      <c r="R60378" s="404"/>
      <c r="S60378" s="404"/>
      <c r="T60378" s="404"/>
    </row>
    <row r="60379" spans="12:20" ht="16.8">
      <c r="L60379" s="404"/>
      <c r="M60379" s="404"/>
      <c r="N60379" s="404"/>
      <c r="O60379" s="404"/>
      <c r="P60379" s="404"/>
      <c r="Q60379" s="404"/>
      <c r="R60379" s="404"/>
      <c r="S60379" s="404"/>
      <c r="T60379" s="404"/>
    </row>
    <row r="60380" spans="12:20" ht="16.8">
      <c r="L60380" s="404"/>
      <c r="M60380" s="404"/>
      <c r="N60380" s="404"/>
      <c r="O60380" s="404"/>
      <c r="P60380" s="404"/>
      <c r="Q60380" s="404"/>
      <c r="R60380" s="404"/>
      <c r="S60380" s="404"/>
      <c r="T60380" s="404"/>
    </row>
    <row r="60381" spans="12:20" ht="16.8">
      <c r="L60381" s="404"/>
      <c r="M60381" s="404"/>
      <c r="N60381" s="404"/>
      <c r="O60381" s="404"/>
      <c r="P60381" s="404"/>
      <c r="Q60381" s="404"/>
      <c r="R60381" s="404"/>
      <c r="S60381" s="404"/>
      <c r="T60381" s="404"/>
    </row>
    <row r="60382" spans="12:20" ht="16.8">
      <c r="L60382" s="404"/>
      <c r="M60382" s="404"/>
      <c r="N60382" s="404"/>
      <c r="O60382" s="404"/>
      <c r="P60382" s="404"/>
      <c r="Q60382" s="404"/>
      <c r="R60382" s="404"/>
      <c r="S60382" s="404"/>
      <c r="T60382" s="404"/>
    </row>
    <row r="60383" spans="12:20" ht="16.8">
      <c r="L60383" s="404"/>
      <c r="M60383" s="404"/>
      <c r="N60383" s="404"/>
      <c r="O60383" s="404"/>
      <c r="P60383" s="404"/>
      <c r="Q60383" s="404"/>
      <c r="R60383" s="404"/>
      <c r="S60383" s="404"/>
      <c r="T60383" s="404"/>
    </row>
    <row r="60384" spans="12:20" ht="16.8">
      <c r="L60384" s="404"/>
      <c r="M60384" s="404"/>
      <c r="N60384" s="404"/>
      <c r="O60384" s="404"/>
      <c r="P60384" s="404"/>
      <c r="Q60384" s="404"/>
      <c r="R60384" s="404"/>
      <c r="S60384" s="404"/>
      <c r="T60384" s="404"/>
    </row>
    <row r="60385" spans="12:20" ht="16.8">
      <c r="L60385" s="404"/>
      <c r="M60385" s="404"/>
      <c r="N60385" s="404"/>
      <c r="O60385" s="404"/>
      <c r="P60385" s="404"/>
      <c r="Q60385" s="404"/>
      <c r="R60385" s="404"/>
      <c r="S60385" s="404"/>
      <c r="T60385" s="404"/>
    </row>
    <row r="60386" spans="12:20" ht="16.8">
      <c r="L60386" s="404"/>
      <c r="M60386" s="404"/>
      <c r="N60386" s="404"/>
      <c r="O60386" s="404"/>
      <c r="P60386" s="404"/>
      <c r="Q60386" s="404"/>
      <c r="R60386" s="404"/>
      <c r="S60386" s="404"/>
      <c r="T60386" s="404"/>
    </row>
    <row r="60387" spans="12:20" ht="16.8">
      <c r="L60387" s="404"/>
      <c r="M60387" s="404"/>
      <c r="N60387" s="404"/>
      <c r="O60387" s="404"/>
      <c r="P60387" s="404"/>
      <c r="Q60387" s="404"/>
      <c r="R60387" s="404"/>
      <c r="S60387" s="404"/>
      <c r="T60387" s="404"/>
    </row>
    <row r="60388" spans="12:20" ht="16.8">
      <c r="L60388" s="404"/>
      <c r="M60388" s="404"/>
      <c r="N60388" s="404"/>
      <c r="O60388" s="404"/>
      <c r="P60388" s="404"/>
      <c r="Q60388" s="404"/>
      <c r="R60388" s="404"/>
      <c r="S60388" s="404"/>
      <c r="T60388" s="404"/>
    </row>
    <row r="60389" spans="12:20" ht="16.8">
      <c r="L60389" s="404"/>
      <c r="M60389" s="404"/>
      <c r="N60389" s="404"/>
      <c r="O60389" s="404"/>
      <c r="P60389" s="404"/>
      <c r="Q60389" s="404"/>
      <c r="R60389" s="404"/>
      <c r="S60389" s="404"/>
      <c r="T60389" s="404"/>
    </row>
    <row r="60390" spans="12:20" ht="16.8">
      <c r="L60390" s="404"/>
      <c r="M60390" s="404"/>
      <c r="N60390" s="404"/>
      <c r="O60390" s="404"/>
      <c r="P60390" s="404"/>
      <c r="Q60390" s="404"/>
      <c r="R60390" s="404"/>
      <c r="S60390" s="404"/>
      <c r="T60390" s="404"/>
    </row>
    <row r="60391" spans="12:20" ht="16.8">
      <c r="L60391" s="404"/>
      <c r="M60391" s="404"/>
      <c r="N60391" s="404"/>
      <c r="O60391" s="404"/>
      <c r="P60391" s="404"/>
      <c r="Q60391" s="404"/>
      <c r="R60391" s="404"/>
      <c r="S60391" s="404"/>
      <c r="T60391" s="404"/>
    </row>
    <row r="60392" spans="12:20" ht="16.8">
      <c r="L60392" s="404"/>
      <c r="M60392" s="404"/>
      <c r="N60392" s="404"/>
      <c r="O60392" s="404"/>
      <c r="P60392" s="404"/>
      <c r="Q60392" s="404"/>
      <c r="R60392" s="404"/>
      <c r="S60392" s="404"/>
      <c r="T60392" s="404"/>
    </row>
    <row r="60393" spans="12:20" ht="16.8">
      <c r="L60393" s="404"/>
      <c r="M60393" s="404"/>
      <c r="N60393" s="404"/>
      <c r="O60393" s="404"/>
      <c r="P60393" s="404"/>
      <c r="Q60393" s="404"/>
      <c r="R60393" s="404"/>
      <c r="S60393" s="404"/>
      <c r="T60393" s="404"/>
    </row>
    <row r="60394" spans="12:20" ht="16.8">
      <c r="L60394" s="404"/>
      <c r="M60394" s="404"/>
      <c r="N60394" s="404"/>
      <c r="O60394" s="404"/>
      <c r="P60394" s="404"/>
      <c r="Q60394" s="404"/>
      <c r="R60394" s="404"/>
      <c r="S60394" s="404"/>
      <c r="T60394" s="404"/>
    </row>
    <row r="60395" spans="12:20" ht="16.8">
      <c r="L60395" s="404"/>
      <c r="M60395" s="404"/>
      <c r="N60395" s="404"/>
      <c r="O60395" s="404"/>
      <c r="P60395" s="404"/>
      <c r="Q60395" s="404"/>
      <c r="R60395" s="404"/>
      <c r="S60395" s="404"/>
      <c r="T60395" s="404"/>
    </row>
    <row r="60396" spans="12:20" ht="16.8">
      <c r="L60396" s="404"/>
      <c r="M60396" s="404"/>
      <c r="N60396" s="404"/>
      <c r="O60396" s="404"/>
      <c r="P60396" s="404"/>
      <c r="Q60396" s="404"/>
      <c r="R60396" s="404"/>
      <c r="S60396" s="404"/>
      <c r="T60396" s="404"/>
    </row>
    <row r="60397" spans="12:20" ht="16.8">
      <c r="L60397" s="404"/>
      <c r="M60397" s="404"/>
      <c r="N60397" s="404"/>
      <c r="O60397" s="404"/>
      <c r="P60397" s="404"/>
      <c r="Q60397" s="404"/>
      <c r="R60397" s="404"/>
      <c r="S60397" s="404"/>
      <c r="T60397" s="404"/>
    </row>
    <row r="60398" spans="12:20" ht="16.8">
      <c r="L60398" s="404"/>
      <c r="M60398" s="404"/>
      <c r="N60398" s="404"/>
      <c r="O60398" s="404"/>
      <c r="P60398" s="404"/>
      <c r="Q60398" s="404"/>
      <c r="R60398" s="404"/>
      <c r="S60398" s="404"/>
      <c r="T60398" s="404"/>
    </row>
    <row r="60399" spans="12:20" ht="16.8">
      <c r="L60399" s="404"/>
      <c r="M60399" s="404"/>
      <c r="N60399" s="404"/>
      <c r="O60399" s="404"/>
      <c r="P60399" s="404"/>
      <c r="Q60399" s="404"/>
      <c r="R60399" s="404"/>
      <c r="S60399" s="404"/>
      <c r="T60399" s="404"/>
    </row>
    <row r="60400" spans="12:20" ht="16.8">
      <c r="L60400" s="404"/>
      <c r="M60400" s="404"/>
      <c r="N60400" s="404"/>
      <c r="O60400" s="404"/>
      <c r="P60400" s="404"/>
      <c r="Q60400" s="404"/>
      <c r="R60400" s="404"/>
      <c r="S60400" s="404"/>
      <c r="T60400" s="404"/>
    </row>
    <row r="60401" spans="12:20" ht="16.8">
      <c r="L60401" s="404"/>
      <c r="M60401" s="404"/>
      <c r="N60401" s="404"/>
      <c r="O60401" s="404"/>
      <c r="P60401" s="404"/>
      <c r="Q60401" s="404"/>
      <c r="R60401" s="404"/>
      <c r="S60401" s="404"/>
      <c r="T60401" s="404"/>
    </row>
    <row r="60402" spans="12:20" ht="16.8">
      <c r="L60402" s="404"/>
      <c r="M60402" s="404"/>
      <c r="N60402" s="404"/>
      <c r="O60402" s="404"/>
      <c r="P60402" s="404"/>
      <c r="Q60402" s="404"/>
      <c r="R60402" s="404"/>
      <c r="S60402" s="404"/>
      <c r="T60402" s="404"/>
    </row>
    <row r="60403" spans="12:20" ht="16.8">
      <c r="L60403" s="404"/>
      <c r="M60403" s="404"/>
      <c r="N60403" s="404"/>
      <c r="O60403" s="404"/>
      <c r="P60403" s="404"/>
      <c r="Q60403" s="404"/>
      <c r="R60403" s="404"/>
      <c r="S60403" s="404"/>
      <c r="T60403" s="404"/>
    </row>
    <row r="60404" spans="12:20" ht="16.8">
      <c r="L60404" s="404"/>
      <c r="M60404" s="404"/>
      <c r="N60404" s="404"/>
      <c r="O60404" s="404"/>
      <c r="P60404" s="404"/>
      <c r="Q60404" s="404"/>
      <c r="R60404" s="404"/>
      <c r="S60404" s="404"/>
      <c r="T60404" s="404"/>
    </row>
    <row r="60405" spans="12:20" ht="16.8">
      <c r="L60405" s="404"/>
      <c r="M60405" s="404"/>
      <c r="N60405" s="404"/>
      <c r="O60405" s="404"/>
      <c r="P60405" s="404"/>
      <c r="Q60405" s="404"/>
      <c r="R60405" s="404"/>
      <c r="S60405" s="404"/>
      <c r="T60405" s="404"/>
    </row>
    <row r="60406" spans="12:20" ht="16.8">
      <c r="L60406" s="404"/>
      <c r="M60406" s="404"/>
      <c r="N60406" s="404"/>
      <c r="O60406" s="404"/>
      <c r="P60406" s="404"/>
      <c r="Q60406" s="404"/>
      <c r="R60406" s="404"/>
      <c r="S60406" s="404"/>
      <c r="T60406" s="404"/>
    </row>
    <row r="60407" spans="12:20" ht="16.8">
      <c r="L60407" s="404"/>
      <c r="M60407" s="404"/>
      <c r="N60407" s="404"/>
      <c r="O60407" s="404"/>
      <c r="P60407" s="404"/>
      <c r="Q60407" s="404"/>
      <c r="R60407" s="404"/>
      <c r="S60407" s="404"/>
      <c r="T60407" s="404"/>
    </row>
    <row r="60408" spans="12:20" ht="16.8">
      <c r="L60408" s="404"/>
      <c r="M60408" s="404"/>
      <c r="N60408" s="404"/>
      <c r="O60408" s="404"/>
      <c r="P60408" s="404"/>
      <c r="Q60408" s="404"/>
      <c r="R60408" s="404"/>
      <c r="S60408" s="404"/>
      <c r="T60408" s="404"/>
    </row>
    <row r="60409" spans="12:20" ht="16.8">
      <c r="L60409" s="404"/>
      <c r="M60409" s="404"/>
      <c r="N60409" s="404"/>
      <c r="O60409" s="404"/>
      <c r="P60409" s="404"/>
      <c r="Q60409" s="404"/>
      <c r="R60409" s="404"/>
      <c r="S60409" s="404"/>
      <c r="T60409" s="404"/>
    </row>
    <row r="60410" spans="12:20" ht="16.8">
      <c r="L60410" s="404"/>
      <c r="M60410" s="404"/>
      <c r="N60410" s="404"/>
      <c r="O60410" s="404"/>
      <c r="P60410" s="404"/>
      <c r="Q60410" s="404"/>
      <c r="R60410" s="404"/>
      <c r="S60410" s="404"/>
      <c r="T60410" s="404"/>
    </row>
    <row r="60411" spans="12:20" ht="16.8">
      <c r="L60411" s="404"/>
      <c r="M60411" s="404"/>
      <c r="N60411" s="404"/>
      <c r="O60411" s="404"/>
      <c r="P60411" s="404"/>
      <c r="Q60411" s="404"/>
      <c r="R60411" s="404"/>
      <c r="S60411" s="404"/>
      <c r="T60411" s="404"/>
    </row>
    <row r="60412" spans="12:20" ht="16.8">
      <c r="L60412" s="404"/>
      <c r="M60412" s="404"/>
      <c r="N60412" s="404"/>
      <c r="O60412" s="404"/>
      <c r="P60412" s="404"/>
      <c r="Q60412" s="404"/>
      <c r="R60412" s="404"/>
      <c r="S60412" s="404"/>
      <c r="T60412" s="404"/>
    </row>
    <row r="60413" spans="12:20" ht="16.8">
      <c r="L60413" s="404"/>
      <c r="M60413" s="404"/>
      <c r="N60413" s="404"/>
      <c r="O60413" s="404"/>
      <c r="P60413" s="404"/>
      <c r="Q60413" s="404"/>
      <c r="R60413" s="404"/>
      <c r="S60413" s="404"/>
      <c r="T60413" s="404"/>
    </row>
    <row r="60414" spans="12:20" ht="16.8">
      <c r="L60414" s="404"/>
      <c r="M60414" s="404"/>
      <c r="N60414" s="404"/>
      <c r="O60414" s="404"/>
      <c r="P60414" s="404"/>
      <c r="Q60414" s="404"/>
      <c r="R60414" s="404"/>
      <c r="S60414" s="404"/>
      <c r="T60414" s="404"/>
    </row>
    <row r="60415" spans="12:20" ht="16.8">
      <c r="L60415" s="404"/>
      <c r="M60415" s="404"/>
      <c r="N60415" s="404"/>
      <c r="O60415" s="404"/>
      <c r="P60415" s="404"/>
      <c r="Q60415" s="404"/>
      <c r="R60415" s="404"/>
      <c r="S60415" s="404"/>
      <c r="T60415" s="404"/>
    </row>
    <row r="60416" spans="12:20" ht="16.8">
      <c r="L60416" s="404"/>
      <c r="M60416" s="404"/>
      <c r="N60416" s="404"/>
      <c r="O60416" s="404"/>
      <c r="P60416" s="404"/>
      <c r="Q60416" s="404"/>
      <c r="R60416" s="404"/>
      <c r="S60416" s="404"/>
      <c r="T60416" s="404"/>
    </row>
    <row r="60417" spans="12:20" ht="16.8">
      <c r="L60417" s="404"/>
      <c r="M60417" s="404"/>
      <c r="N60417" s="404"/>
      <c r="O60417" s="404"/>
      <c r="P60417" s="404"/>
      <c r="Q60417" s="404"/>
      <c r="R60417" s="404"/>
      <c r="S60417" s="404"/>
      <c r="T60417" s="404"/>
    </row>
    <row r="60418" spans="12:20" ht="16.8">
      <c r="L60418" s="404"/>
      <c r="M60418" s="404"/>
      <c r="N60418" s="404"/>
      <c r="O60418" s="404"/>
      <c r="P60418" s="404"/>
      <c r="Q60418" s="404"/>
      <c r="R60418" s="404"/>
      <c r="S60418" s="404"/>
      <c r="T60418" s="404"/>
    </row>
    <row r="60419" spans="12:20" ht="16.8">
      <c r="L60419" s="404"/>
      <c r="M60419" s="404"/>
      <c r="N60419" s="404"/>
      <c r="O60419" s="404"/>
      <c r="P60419" s="404"/>
      <c r="Q60419" s="404"/>
      <c r="R60419" s="404"/>
      <c r="S60419" s="404"/>
      <c r="T60419" s="404"/>
    </row>
    <row r="60420" spans="12:20" ht="16.8">
      <c r="L60420" s="404"/>
      <c r="M60420" s="404"/>
      <c r="N60420" s="404"/>
      <c r="O60420" s="404"/>
      <c r="P60420" s="404"/>
      <c r="Q60420" s="404"/>
      <c r="R60420" s="404"/>
      <c r="S60420" s="404"/>
      <c r="T60420" s="404"/>
    </row>
    <row r="60421" spans="12:20" ht="16.8">
      <c r="L60421" s="404"/>
      <c r="M60421" s="404"/>
      <c r="N60421" s="404"/>
      <c r="O60421" s="404"/>
      <c r="P60421" s="404"/>
      <c r="Q60421" s="404"/>
      <c r="R60421" s="404"/>
      <c r="S60421" s="404"/>
      <c r="T60421" s="404"/>
    </row>
    <row r="60422" spans="12:20" ht="16.8">
      <c r="L60422" s="404"/>
      <c r="M60422" s="404"/>
      <c r="N60422" s="404"/>
      <c r="O60422" s="404"/>
      <c r="P60422" s="404"/>
      <c r="Q60422" s="404"/>
      <c r="R60422" s="404"/>
      <c r="S60422" s="404"/>
      <c r="T60422" s="404"/>
    </row>
    <row r="60423" spans="12:20" ht="16.8">
      <c r="L60423" s="404"/>
      <c r="M60423" s="404"/>
      <c r="N60423" s="404"/>
      <c r="O60423" s="404"/>
      <c r="P60423" s="404"/>
      <c r="Q60423" s="404"/>
      <c r="R60423" s="404"/>
      <c r="S60423" s="404"/>
      <c r="T60423" s="404"/>
    </row>
    <row r="60424" spans="12:20" ht="16.8">
      <c r="L60424" s="404"/>
      <c r="M60424" s="404"/>
      <c r="N60424" s="404"/>
      <c r="O60424" s="404"/>
      <c r="P60424" s="404"/>
      <c r="Q60424" s="404"/>
      <c r="R60424" s="404"/>
      <c r="S60424" s="404"/>
      <c r="T60424" s="404"/>
    </row>
    <row r="60425" spans="12:20" ht="16.8">
      <c r="L60425" s="404"/>
      <c r="M60425" s="404"/>
      <c r="N60425" s="404"/>
      <c r="O60425" s="404"/>
      <c r="P60425" s="404"/>
      <c r="Q60425" s="404"/>
      <c r="R60425" s="404"/>
      <c r="S60425" s="404"/>
      <c r="T60425" s="404"/>
    </row>
    <row r="60426" spans="12:20" ht="16.8">
      <c r="L60426" s="404"/>
      <c r="M60426" s="404"/>
      <c r="N60426" s="404"/>
      <c r="O60426" s="404"/>
      <c r="P60426" s="404"/>
      <c r="Q60426" s="404"/>
      <c r="R60426" s="404"/>
      <c r="S60426" s="404"/>
      <c r="T60426" s="404"/>
    </row>
    <row r="60427" spans="12:20" ht="16.8">
      <c r="L60427" s="404"/>
      <c r="M60427" s="404"/>
      <c r="N60427" s="404"/>
      <c r="O60427" s="404"/>
      <c r="P60427" s="404"/>
      <c r="Q60427" s="404"/>
      <c r="R60427" s="404"/>
      <c r="S60427" s="404"/>
      <c r="T60427" s="404"/>
    </row>
    <row r="60428" spans="12:20" ht="16.8">
      <c r="L60428" s="404"/>
      <c r="M60428" s="404"/>
      <c r="N60428" s="404"/>
      <c r="O60428" s="404"/>
      <c r="P60428" s="404"/>
      <c r="Q60428" s="404"/>
      <c r="R60428" s="404"/>
      <c r="S60428" s="404"/>
      <c r="T60428" s="404"/>
    </row>
    <row r="60429" spans="12:20" ht="16.8">
      <c r="L60429" s="404"/>
      <c r="M60429" s="404"/>
      <c r="N60429" s="404"/>
      <c r="O60429" s="404"/>
      <c r="P60429" s="404"/>
      <c r="Q60429" s="404"/>
      <c r="R60429" s="404"/>
      <c r="S60429" s="404"/>
      <c r="T60429" s="404"/>
    </row>
    <row r="60430" spans="12:20" ht="16.8">
      <c r="L60430" s="404"/>
      <c r="M60430" s="404"/>
      <c r="N60430" s="404"/>
      <c r="O60430" s="404"/>
      <c r="P60430" s="404"/>
      <c r="Q60430" s="404"/>
      <c r="R60430" s="404"/>
      <c r="S60430" s="404"/>
      <c r="T60430" s="404"/>
    </row>
    <row r="60431" spans="12:20" ht="16.8">
      <c r="L60431" s="404"/>
      <c r="M60431" s="404"/>
      <c r="N60431" s="404"/>
      <c r="O60431" s="404"/>
      <c r="P60431" s="404"/>
      <c r="Q60431" s="404"/>
      <c r="R60431" s="404"/>
      <c r="S60431" s="404"/>
      <c r="T60431" s="404"/>
    </row>
    <row r="60432" spans="12:20" ht="16.8">
      <c r="L60432" s="404"/>
      <c r="M60432" s="404"/>
      <c r="N60432" s="404"/>
      <c r="O60432" s="404"/>
      <c r="P60432" s="404"/>
      <c r="Q60432" s="404"/>
      <c r="R60432" s="404"/>
      <c r="S60432" s="404"/>
      <c r="T60432" s="404"/>
    </row>
    <row r="60433" spans="12:20" ht="16.8">
      <c r="L60433" s="404"/>
      <c r="M60433" s="404"/>
      <c r="N60433" s="404"/>
      <c r="O60433" s="404"/>
      <c r="P60433" s="404"/>
      <c r="Q60433" s="404"/>
      <c r="R60433" s="404"/>
      <c r="S60433" s="404"/>
      <c r="T60433" s="404"/>
    </row>
    <row r="60434" spans="12:20" ht="16.8">
      <c r="L60434" s="404"/>
      <c r="M60434" s="404"/>
      <c r="N60434" s="404"/>
      <c r="O60434" s="404"/>
      <c r="P60434" s="404"/>
      <c r="Q60434" s="404"/>
      <c r="R60434" s="404"/>
      <c r="S60434" s="404"/>
      <c r="T60434" s="404"/>
    </row>
    <row r="60435" spans="12:20" ht="16.8">
      <c r="L60435" s="404"/>
      <c r="M60435" s="404"/>
      <c r="N60435" s="404"/>
      <c r="O60435" s="404"/>
      <c r="P60435" s="404"/>
      <c r="Q60435" s="404"/>
      <c r="R60435" s="404"/>
      <c r="S60435" s="404"/>
      <c r="T60435" s="404"/>
    </row>
    <row r="60436" spans="12:20" ht="16.8">
      <c r="L60436" s="404"/>
      <c r="M60436" s="404"/>
      <c r="N60436" s="404"/>
      <c r="O60436" s="404"/>
      <c r="P60436" s="404"/>
      <c r="Q60436" s="404"/>
      <c r="R60436" s="404"/>
      <c r="S60436" s="404"/>
      <c r="T60436" s="404"/>
    </row>
    <row r="60437" spans="12:20" ht="16.8">
      <c r="L60437" s="404"/>
      <c r="M60437" s="404"/>
      <c r="N60437" s="404"/>
      <c r="O60437" s="404"/>
      <c r="P60437" s="404"/>
      <c r="Q60437" s="404"/>
      <c r="R60437" s="404"/>
      <c r="S60437" s="404"/>
      <c r="T60437" s="404"/>
    </row>
    <row r="60438" spans="12:20" ht="16.8">
      <c r="L60438" s="404"/>
      <c r="M60438" s="404"/>
      <c r="N60438" s="404"/>
      <c r="O60438" s="404"/>
      <c r="P60438" s="404"/>
      <c r="Q60438" s="404"/>
      <c r="R60438" s="404"/>
      <c r="S60438" s="404"/>
      <c r="T60438" s="404"/>
    </row>
    <row r="60439" spans="12:20" ht="16.8">
      <c r="L60439" s="404"/>
      <c r="M60439" s="404"/>
      <c r="N60439" s="404"/>
      <c r="O60439" s="404"/>
      <c r="P60439" s="404"/>
      <c r="Q60439" s="404"/>
      <c r="R60439" s="404"/>
      <c r="S60439" s="404"/>
      <c r="T60439" s="404"/>
    </row>
    <row r="60440" spans="12:20" ht="16.8">
      <c r="L60440" s="404"/>
      <c r="M60440" s="404"/>
      <c r="N60440" s="404"/>
      <c r="O60440" s="404"/>
      <c r="P60440" s="404"/>
      <c r="Q60440" s="404"/>
      <c r="R60440" s="404"/>
      <c r="S60440" s="404"/>
      <c r="T60440" s="404"/>
    </row>
    <row r="60441" spans="12:20" ht="16.8">
      <c r="L60441" s="404"/>
      <c r="M60441" s="404"/>
      <c r="N60441" s="404"/>
      <c r="O60441" s="404"/>
      <c r="P60441" s="404"/>
      <c r="Q60441" s="404"/>
      <c r="R60441" s="404"/>
      <c r="S60441" s="404"/>
      <c r="T60441" s="404"/>
    </row>
    <row r="60442" spans="12:20" ht="16.8">
      <c r="L60442" s="404"/>
      <c r="M60442" s="404"/>
      <c r="N60442" s="404"/>
      <c r="O60442" s="404"/>
      <c r="P60442" s="404"/>
      <c r="Q60442" s="404"/>
      <c r="R60442" s="404"/>
      <c r="S60442" s="404"/>
      <c r="T60442" s="404"/>
    </row>
    <row r="60443" spans="12:20" ht="16.8">
      <c r="L60443" s="404"/>
      <c r="M60443" s="404"/>
      <c r="N60443" s="404"/>
      <c r="O60443" s="404"/>
      <c r="P60443" s="404"/>
      <c r="Q60443" s="404"/>
      <c r="R60443" s="404"/>
      <c r="S60443" s="404"/>
      <c r="T60443" s="404"/>
    </row>
    <row r="60444" spans="12:20" ht="16.8">
      <c r="L60444" s="404"/>
      <c r="M60444" s="404"/>
      <c r="N60444" s="404"/>
      <c r="O60444" s="404"/>
      <c r="P60444" s="404"/>
      <c r="Q60444" s="404"/>
      <c r="R60444" s="404"/>
      <c r="S60444" s="404"/>
      <c r="T60444" s="404"/>
    </row>
    <row r="60445" spans="12:20" ht="16.8">
      <c r="L60445" s="404"/>
      <c r="M60445" s="404"/>
      <c r="N60445" s="404"/>
      <c r="O60445" s="404"/>
      <c r="P60445" s="404"/>
      <c r="Q60445" s="404"/>
      <c r="R60445" s="404"/>
      <c r="S60445" s="404"/>
      <c r="T60445" s="404"/>
    </row>
    <row r="60446" spans="12:20" ht="16.8">
      <c r="L60446" s="404"/>
      <c r="M60446" s="404"/>
      <c r="N60446" s="404"/>
      <c r="O60446" s="404"/>
      <c r="P60446" s="404"/>
      <c r="Q60446" s="404"/>
      <c r="R60446" s="404"/>
      <c r="S60446" s="404"/>
      <c r="T60446" s="404"/>
    </row>
    <row r="60447" spans="12:20" ht="16.8">
      <c r="L60447" s="404"/>
      <c r="M60447" s="404"/>
      <c r="N60447" s="404"/>
      <c r="O60447" s="404"/>
      <c r="P60447" s="404"/>
      <c r="Q60447" s="404"/>
      <c r="R60447" s="404"/>
      <c r="S60447" s="404"/>
      <c r="T60447" s="404"/>
    </row>
    <row r="60448" spans="12:20" ht="16.8">
      <c r="L60448" s="404"/>
      <c r="M60448" s="404"/>
      <c r="N60448" s="404"/>
      <c r="O60448" s="404"/>
      <c r="P60448" s="404"/>
      <c r="Q60448" s="404"/>
      <c r="R60448" s="404"/>
      <c r="S60448" s="404"/>
      <c r="T60448" s="404"/>
    </row>
    <row r="60449" spans="12:20" ht="16.8">
      <c r="L60449" s="404"/>
      <c r="M60449" s="404"/>
      <c r="N60449" s="404"/>
      <c r="O60449" s="404"/>
      <c r="P60449" s="404"/>
      <c r="Q60449" s="404"/>
      <c r="R60449" s="404"/>
      <c r="S60449" s="404"/>
      <c r="T60449" s="404"/>
    </row>
    <row r="60450" spans="12:20" ht="16.8">
      <c r="L60450" s="404"/>
      <c r="M60450" s="404"/>
      <c r="N60450" s="404"/>
      <c r="O60450" s="404"/>
      <c r="P60450" s="404"/>
      <c r="Q60450" s="404"/>
      <c r="R60450" s="404"/>
      <c r="S60450" s="404"/>
      <c r="T60450" s="404"/>
    </row>
    <row r="60451" spans="12:20" ht="16.8">
      <c r="L60451" s="404"/>
      <c r="M60451" s="404"/>
      <c r="N60451" s="404"/>
      <c r="O60451" s="404"/>
      <c r="P60451" s="404"/>
      <c r="Q60451" s="404"/>
      <c r="R60451" s="404"/>
      <c r="S60451" s="404"/>
      <c r="T60451" s="404"/>
    </row>
    <row r="60452" spans="12:20" ht="16.8">
      <c r="L60452" s="404"/>
      <c r="M60452" s="404"/>
      <c r="N60452" s="404"/>
      <c r="O60452" s="404"/>
      <c r="P60452" s="404"/>
      <c r="Q60452" s="404"/>
      <c r="R60452" s="404"/>
      <c r="S60452" s="404"/>
      <c r="T60452" s="404"/>
    </row>
    <row r="60453" spans="12:20" ht="16.8">
      <c r="L60453" s="404"/>
      <c r="M60453" s="404"/>
      <c r="N60453" s="404"/>
      <c r="O60453" s="404"/>
      <c r="P60453" s="404"/>
      <c r="Q60453" s="404"/>
      <c r="R60453" s="404"/>
      <c r="S60453" s="404"/>
      <c r="T60453" s="404"/>
    </row>
    <row r="60454" spans="12:20" ht="16.8">
      <c r="L60454" s="404"/>
      <c r="M60454" s="404"/>
      <c r="N60454" s="404"/>
      <c r="O60454" s="404"/>
      <c r="P60454" s="404"/>
      <c r="Q60454" s="404"/>
      <c r="R60454" s="404"/>
      <c r="S60454" s="404"/>
      <c r="T60454" s="404"/>
    </row>
    <row r="60455" spans="12:20" ht="16.8">
      <c r="L60455" s="404"/>
      <c r="M60455" s="404"/>
      <c r="N60455" s="404"/>
      <c r="O60455" s="404"/>
      <c r="P60455" s="404"/>
      <c r="Q60455" s="404"/>
      <c r="R60455" s="404"/>
      <c r="S60455" s="404"/>
      <c r="T60455" s="404"/>
    </row>
    <row r="60456" spans="12:20" ht="16.8">
      <c r="L60456" s="404"/>
      <c r="M60456" s="404"/>
      <c r="N60456" s="404"/>
      <c r="O60456" s="404"/>
      <c r="P60456" s="404"/>
      <c r="Q60456" s="404"/>
      <c r="R60456" s="404"/>
      <c r="S60456" s="404"/>
      <c r="T60456" s="404"/>
    </row>
    <row r="60457" spans="12:20" ht="16.8">
      <c r="L60457" s="404"/>
      <c r="M60457" s="404"/>
      <c r="N60457" s="404"/>
      <c r="O60457" s="404"/>
      <c r="P60457" s="404"/>
      <c r="Q60457" s="404"/>
      <c r="R60457" s="404"/>
      <c r="S60457" s="404"/>
      <c r="T60457" s="404"/>
    </row>
    <row r="60458" spans="12:20" ht="16.8">
      <c r="L60458" s="404"/>
      <c r="M60458" s="404"/>
      <c r="N60458" s="404"/>
      <c r="O60458" s="404"/>
      <c r="P60458" s="404"/>
      <c r="Q60458" s="404"/>
      <c r="R60458" s="404"/>
      <c r="S60458" s="404"/>
      <c r="T60458" s="404"/>
    </row>
    <row r="60459" spans="12:20" ht="16.8">
      <c r="L60459" s="404"/>
      <c r="M60459" s="404"/>
      <c r="N60459" s="404"/>
      <c r="O60459" s="404"/>
      <c r="P60459" s="404"/>
      <c r="Q60459" s="404"/>
      <c r="R60459" s="404"/>
      <c r="S60459" s="404"/>
      <c r="T60459" s="404"/>
    </row>
    <row r="60460" spans="12:20" ht="16.8">
      <c r="L60460" s="404"/>
      <c r="M60460" s="404"/>
      <c r="N60460" s="404"/>
      <c r="O60460" s="404"/>
      <c r="P60460" s="404"/>
      <c r="Q60460" s="404"/>
      <c r="R60460" s="404"/>
      <c r="S60460" s="404"/>
      <c r="T60460" s="404"/>
    </row>
    <row r="60461" spans="12:20" ht="16.8">
      <c r="L60461" s="404"/>
      <c r="M60461" s="404"/>
      <c r="N60461" s="404"/>
      <c r="O60461" s="404"/>
      <c r="P60461" s="404"/>
      <c r="Q60461" s="404"/>
      <c r="R60461" s="404"/>
      <c r="S60461" s="404"/>
      <c r="T60461" s="404"/>
    </row>
    <row r="60462" spans="12:20" ht="16.8">
      <c r="L60462" s="404"/>
      <c r="M60462" s="404"/>
      <c r="N60462" s="404"/>
      <c r="O60462" s="404"/>
      <c r="P60462" s="404"/>
      <c r="Q60462" s="404"/>
      <c r="R60462" s="404"/>
      <c r="S60462" s="404"/>
      <c r="T60462" s="404"/>
    </row>
    <row r="60463" spans="12:20" ht="16.8">
      <c r="L60463" s="404"/>
      <c r="M60463" s="404"/>
      <c r="N60463" s="404"/>
      <c r="O60463" s="404"/>
      <c r="P60463" s="404"/>
      <c r="Q60463" s="404"/>
      <c r="R60463" s="404"/>
      <c r="S60463" s="404"/>
      <c r="T60463" s="404"/>
    </row>
    <row r="60464" spans="12:20" ht="16.8">
      <c r="L60464" s="404"/>
      <c r="M60464" s="404"/>
      <c r="N60464" s="404"/>
      <c r="O60464" s="404"/>
      <c r="P60464" s="404"/>
      <c r="Q60464" s="404"/>
      <c r="R60464" s="404"/>
      <c r="S60464" s="404"/>
      <c r="T60464" s="404"/>
    </row>
    <row r="60465" spans="12:20" ht="16.8">
      <c r="L60465" s="404"/>
      <c r="M60465" s="404"/>
      <c r="N60465" s="404"/>
      <c r="O60465" s="404"/>
      <c r="P60465" s="404"/>
      <c r="Q60465" s="404"/>
      <c r="R60465" s="404"/>
      <c r="S60465" s="404"/>
      <c r="T60465" s="404"/>
    </row>
    <row r="60466" spans="12:20" ht="16.8">
      <c r="L60466" s="404"/>
      <c r="M60466" s="404"/>
      <c r="N60466" s="404"/>
      <c r="O60466" s="404"/>
      <c r="P60466" s="404"/>
      <c r="Q60466" s="404"/>
      <c r="R60466" s="404"/>
      <c r="S60466" s="404"/>
      <c r="T60466" s="404"/>
    </row>
    <row r="60467" spans="12:20" ht="16.8">
      <c r="L60467" s="404"/>
      <c r="M60467" s="404"/>
      <c r="N60467" s="404"/>
      <c r="O60467" s="404"/>
      <c r="P60467" s="404"/>
      <c r="Q60467" s="404"/>
      <c r="R60467" s="404"/>
      <c r="S60467" s="404"/>
      <c r="T60467" s="404"/>
    </row>
    <row r="60468" spans="12:20" ht="16.8">
      <c r="L60468" s="404"/>
      <c r="M60468" s="404"/>
      <c r="N60468" s="404"/>
      <c r="O60468" s="404"/>
      <c r="P60468" s="404"/>
      <c r="Q60468" s="404"/>
      <c r="R60468" s="404"/>
      <c r="S60468" s="404"/>
      <c r="T60468" s="404"/>
    </row>
    <row r="60469" spans="12:20" ht="16.8">
      <c r="L60469" s="404"/>
      <c r="M60469" s="404"/>
      <c r="N60469" s="404"/>
      <c r="O60469" s="404"/>
      <c r="P60469" s="404"/>
      <c r="Q60469" s="404"/>
      <c r="R60469" s="404"/>
      <c r="S60469" s="404"/>
      <c r="T60469" s="404"/>
    </row>
    <row r="60470" spans="12:20" ht="16.8">
      <c r="L60470" s="404"/>
      <c r="M60470" s="404"/>
      <c r="N60470" s="404"/>
      <c r="O60470" s="404"/>
      <c r="P60470" s="404"/>
      <c r="Q60470" s="404"/>
      <c r="R60470" s="404"/>
      <c r="S60470" s="404"/>
      <c r="T60470" s="404"/>
    </row>
    <row r="60471" spans="12:20" ht="16.8">
      <c r="L60471" s="404"/>
      <c r="M60471" s="404"/>
      <c r="N60471" s="404"/>
      <c r="O60471" s="404"/>
      <c r="P60471" s="404"/>
      <c r="Q60471" s="404"/>
      <c r="R60471" s="404"/>
      <c r="S60471" s="404"/>
      <c r="T60471" s="404"/>
    </row>
    <row r="60472" spans="12:20" ht="16.8">
      <c r="L60472" s="404"/>
      <c r="M60472" s="404"/>
      <c r="N60472" s="404"/>
      <c r="O60472" s="404"/>
      <c r="P60472" s="404"/>
      <c r="Q60472" s="404"/>
      <c r="R60472" s="404"/>
      <c r="S60472" s="404"/>
      <c r="T60472" s="404"/>
    </row>
    <row r="60473" spans="12:20" ht="16.8">
      <c r="L60473" s="404"/>
      <c r="M60473" s="404"/>
      <c r="N60473" s="404"/>
      <c r="O60473" s="404"/>
      <c r="P60473" s="404"/>
      <c r="Q60473" s="404"/>
      <c r="R60473" s="404"/>
      <c r="S60473" s="404"/>
      <c r="T60473" s="404"/>
    </row>
    <row r="60474" spans="12:20" ht="16.8">
      <c r="L60474" s="404"/>
      <c r="M60474" s="404"/>
      <c r="N60474" s="404"/>
      <c r="O60474" s="404"/>
      <c r="P60474" s="404"/>
      <c r="Q60474" s="404"/>
      <c r="R60474" s="404"/>
      <c r="S60474" s="404"/>
      <c r="T60474" s="404"/>
    </row>
    <row r="60475" spans="12:20" ht="16.8">
      <c r="L60475" s="404"/>
      <c r="M60475" s="404"/>
      <c r="N60475" s="404"/>
      <c r="O60475" s="404"/>
      <c r="P60475" s="404"/>
      <c r="Q60475" s="404"/>
      <c r="R60475" s="404"/>
      <c r="S60475" s="404"/>
      <c r="T60475" s="404"/>
    </row>
    <row r="60476" spans="12:20" ht="16.8">
      <c r="L60476" s="404"/>
      <c r="M60476" s="404"/>
      <c r="N60476" s="404"/>
      <c r="O60476" s="404"/>
      <c r="P60476" s="404"/>
      <c r="Q60476" s="404"/>
      <c r="R60476" s="404"/>
      <c r="S60476" s="404"/>
      <c r="T60476" s="404"/>
    </row>
    <row r="60477" spans="12:20" ht="16.8">
      <c r="L60477" s="404"/>
      <c r="M60477" s="404"/>
      <c r="N60477" s="404"/>
      <c r="O60477" s="404"/>
      <c r="P60477" s="404"/>
      <c r="Q60477" s="404"/>
      <c r="R60477" s="404"/>
      <c r="S60477" s="404"/>
      <c r="T60477" s="404"/>
    </row>
    <row r="60478" spans="12:20" ht="16.8">
      <c r="L60478" s="404"/>
      <c r="M60478" s="404"/>
      <c r="N60478" s="404"/>
      <c r="O60478" s="404"/>
      <c r="P60478" s="404"/>
      <c r="Q60478" s="404"/>
      <c r="R60478" s="404"/>
      <c r="S60478" s="404"/>
      <c r="T60478" s="404"/>
    </row>
    <row r="60479" spans="12:20" ht="16.8">
      <c r="L60479" s="404"/>
      <c r="M60479" s="404"/>
      <c r="N60479" s="404"/>
      <c r="O60479" s="404"/>
      <c r="P60479" s="404"/>
      <c r="Q60479" s="404"/>
      <c r="R60479" s="404"/>
      <c r="S60479" s="404"/>
      <c r="T60479" s="404"/>
    </row>
    <row r="60480" spans="12:20" ht="16.8">
      <c r="L60480" s="404"/>
      <c r="M60480" s="404"/>
      <c r="N60480" s="404"/>
      <c r="O60480" s="404"/>
      <c r="P60480" s="404"/>
      <c r="Q60480" s="404"/>
      <c r="R60480" s="404"/>
      <c r="S60480" s="404"/>
      <c r="T60480" s="404"/>
    </row>
    <row r="60481" spans="12:20" ht="16.8">
      <c r="L60481" s="404"/>
      <c r="M60481" s="404"/>
      <c r="N60481" s="404"/>
      <c r="O60481" s="404"/>
      <c r="P60481" s="404"/>
      <c r="Q60481" s="404"/>
      <c r="R60481" s="404"/>
      <c r="S60481" s="404"/>
      <c r="T60481" s="404"/>
    </row>
    <row r="60482" spans="12:20" ht="16.8">
      <c r="L60482" s="404"/>
      <c r="M60482" s="404"/>
      <c r="N60482" s="404"/>
      <c r="O60482" s="404"/>
      <c r="P60482" s="404"/>
      <c r="Q60482" s="404"/>
      <c r="R60482" s="404"/>
      <c r="S60482" s="404"/>
      <c r="T60482" s="404"/>
    </row>
    <row r="60483" spans="12:20" ht="16.8">
      <c r="L60483" s="404"/>
      <c r="M60483" s="404"/>
      <c r="N60483" s="404"/>
      <c r="O60483" s="404"/>
      <c r="P60483" s="404"/>
      <c r="Q60483" s="404"/>
      <c r="R60483" s="404"/>
      <c r="S60483" s="404"/>
      <c r="T60483" s="404"/>
    </row>
    <row r="60484" spans="12:20" ht="16.8">
      <c r="L60484" s="404"/>
      <c r="M60484" s="404"/>
      <c r="N60484" s="404"/>
      <c r="O60484" s="404"/>
      <c r="P60484" s="404"/>
      <c r="Q60484" s="404"/>
      <c r="R60484" s="404"/>
      <c r="S60484" s="404"/>
      <c r="T60484" s="404"/>
    </row>
    <row r="60485" spans="12:20" ht="16.8">
      <c r="L60485" s="404"/>
      <c r="M60485" s="404"/>
      <c r="N60485" s="404"/>
      <c r="O60485" s="404"/>
      <c r="P60485" s="404"/>
      <c r="Q60485" s="404"/>
      <c r="R60485" s="404"/>
      <c r="S60485" s="404"/>
      <c r="T60485" s="404"/>
    </row>
    <row r="60486" spans="12:20" ht="16.8">
      <c r="L60486" s="404"/>
      <c r="M60486" s="404"/>
      <c r="N60486" s="404"/>
      <c r="O60486" s="404"/>
      <c r="P60486" s="404"/>
      <c r="Q60486" s="404"/>
      <c r="R60486" s="404"/>
      <c r="S60486" s="404"/>
      <c r="T60486" s="404"/>
    </row>
    <row r="60487" spans="12:20" ht="16.8">
      <c r="L60487" s="404"/>
      <c r="M60487" s="404"/>
      <c r="N60487" s="404"/>
      <c r="O60487" s="404"/>
      <c r="P60487" s="404"/>
      <c r="Q60487" s="404"/>
      <c r="R60487" s="404"/>
      <c r="S60487" s="404"/>
      <c r="T60487" s="404"/>
    </row>
    <row r="60488" spans="12:20" ht="16.8">
      <c r="L60488" s="404"/>
      <c r="M60488" s="404"/>
      <c r="N60488" s="404"/>
      <c r="O60488" s="404"/>
      <c r="P60488" s="404"/>
      <c r="Q60488" s="404"/>
      <c r="R60488" s="404"/>
      <c r="S60488" s="404"/>
      <c r="T60488" s="404"/>
    </row>
    <row r="60489" spans="12:20" ht="16.8">
      <c r="L60489" s="404"/>
      <c r="M60489" s="404"/>
      <c r="N60489" s="404"/>
      <c r="O60489" s="404"/>
      <c r="P60489" s="404"/>
      <c r="Q60489" s="404"/>
      <c r="R60489" s="404"/>
      <c r="S60489" s="404"/>
      <c r="T60489" s="404"/>
    </row>
    <row r="60490" spans="12:20" ht="16.8">
      <c r="L60490" s="404"/>
      <c r="M60490" s="404"/>
      <c r="N60490" s="404"/>
      <c r="O60490" s="404"/>
      <c r="P60490" s="404"/>
      <c r="Q60490" s="404"/>
      <c r="R60490" s="404"/>
      <c r="S60490" s="404"/>
      <c r="T60490" s="404"/>
    </row>
    <row r="60491" spans="12:20" ht="16.8">
      <c r="L60491" s="404"/>
      <c r="M60491" s="404"/>
      <c r="N60491" s="404"/>
      <c r="O60491" s="404"/>
      <c r="P60491" s="404"/>
      <c r="Q60491" s="404"/>
      <c r="R60491" s="404"/>
      <c r="S60491" s="404"/>
      <c r="T60491" s="404"/>
    </row>
    <row r="60492" spans="12:20" ht="16.8">
      <c r="L60492" s="404"/>
      <c r="M60492" s="404"/>
      <c r="N60492" s="404"/>
      <c r="O60492" s="404"/>
      <c r="P60492" s="404"/>
      <c r="Q60492" s="404"/>
      <c r="R60492" s="404"/>
      <c r="S60492" s="404"/>
      <c r="T60492" s="404"/>
    </row>
    <row r="60493" spans="12:20" ht="16.8">
      <c r="L60493" s="404"/>
      <c r="M60493" s="404"/>
      <c r="N60493" s="404"/>
      <c r="O60493" s="404"/>
      <c r="P60493" s="404"/>
      <c r="Q60493" s="404"/>
      <c r="R60493" s="404"/>
      <c r="S60493" s="404"/>
      <c r="T60493" s="404"/>
    </row>
    <row r="60494" spans="12:20" ht="16.8">
      <c r="L60494" s="404"/>
      <c r="M60494" s="404"/>
      <c r="N60494" s="404"/>
      <c r="O60494" s="404"/>
      <c r="P60494" s="404"/>
      <c r="Q60494" s="404"/>
      <c r="R60494" s="404"/>
      <c r="S60494" s="404"/>
      <c r="T60494" s="404"/>
    </row>
    <row r="60495" spans="12:20" ht="16.8">
      <c r="L60495" s="404"/>
      <c r="M60495" s="404"/>
      <c r="N60495" s="404"/>
      <c r="O60495" s="404"/>
      <c r="P60495" s="404"/>
      <c r="Q60495" s="404"/>
      <c r="R60495" s="404"/>
      <c r="S60495" s="404"/>
      <c r="T60495" s="404"/>
    </row>
    <row r="60496" spans="12:20" ht="16.8">
      <c r="L60496" s="404"/>
      <c r="M60496" s="404"/>
      <c r="N60496" s="404"/>
      <c r="O60496" s="404"/>
      <c r="P60496" s="404"/>
      <c r="Q60496" s="404"/>
      <c r="R60496" s="404"/>
      <c r="S60496" s="404"/>
      <c r="T60496" s="404"/>
    </row>
    <row r="60497" spans="12:20" ht="16.8">
      <c r="L60497" s="404"/>
      <c r="M60497" s="404"/>
      <c r="N60497" s="404"/>
      <c r="O60497" s="404"/>
      <c r="P60497" s="404"/>
      <c r="Q60497" s="404"/>
      <c r="R60497" s="404"/>
      <c r="S60497" s="404"/>
      <c r="T60497" s="404"/>
    </row>
    <row r="60498" spans="12:20" ht="16.8">
      <c r="L60498" s="404"/>
      <c r="M60498" s="404"/>
      <c r="N60498" s="404"/>
      <c r="O60498" s="404"/>
      <c r="P60498" s="404"/>
      <c r="Q60498" s="404"/>
      <c r="R60498" s="404"/>
      <c r="S60498" s="404"/>
      <c r="T60498" s="404"/>
    </row>
    <row r="60499" spans="12:20" ht="16.8">
      <c r="L60499" s="404"/>
      <c r="M60499" s="404"/>
      <c r="N60499" s="404"/>
      <c r="O60499" s="404"/>
      <c r="P60499" s="404"/>
      <c r="Q60499" s="404"/>
      <c r="R60499" s="404"/>
      <c r="S60499" s="404"/>
      <c r="T60499" s="404"/>
    </row>
    <row r="60500" spans="12:20" ht="16.8">
      <c r="L60500" s="404"/>
      <c r="M60500" s="404"/>
      <c r="N60500" s="404"/>
      <c r="O60500" s="404"/>
      <c r="P60500" s="404"/>
      <c r="Q60500" s="404"/>
      <c r="R60500" s="404"/>
      <c r="S60500" s="404"/>
      <c r="T60500" s="404"/>
    </row>
    <row r="60501" spans="12:20" ht="16.8">
      <c r="L60501" s="404"/>
      <c r="M60501" s="404"/>
      <c r="N60501" s="404"/>
      <c r="O60501" s="404"/>
      <c r="P60501" s="404"/>
      <c r="Q60501" s="404"/>
      <c r="R60501" s="404"/>
      <c r="S60501" s="404"/>
      <c r="T60501" s="404"/>
    </row>
    <row r="60502" spans="12:20" ht="16.8">
      <c r="L60502" s="404"/>
      <c r="M60502" s="404"/>
      <c r="N60502" s="404"/>
      <c r="O60502" s="404"/>
      <c r="P60502" s="404"/>
      <c r="Q60502" s="404"/>
      <c r="R60502" s="404"/>
      <c r="S60502" s="404"/>
      <c r="T60502" s="404"/>
    </row>
    <row r="60503" spans="12:20" ht="16.8">
      <c r="L60503" s="404"/>
      <c r="M60503" s="404"/>
      <c r="N60503" s="404"/>
      <c r="O60503" s="404"/>
      <c r="P60503" s="404"/>
      <c r="Q60503" s="404"/>
      <c r="R60503" s="404"/>
      <c r="S60503" s="404"/>
      <c r="T60503" s="404"/>
    </row>
    <row r="60504" spans="12:20" ht="16.8">
      <c r="L60504" s="404"/>
      <c r="M60504" s="404"/>
      <c r="N60504" s="404"/>
      <c r="O60504" s="404"/>
      <c r="P60504" s="404"/>
      <c r="Q60504" s="404"/>
      <c r="R60504" s="404"/>
      <c r="S60504" s="404"/>
      <c r="T60504" s="404"/>
    </row>
    <row r="60505" spans="12:20" ht="16.8">
      <c r="L60505" s="404"/>
      <c r="M60505" s="404"/>
      <c r="N60505" s="404"/>
      <c r="O60505" s="404"/>
      <c r="P60505" s="404"/>
      <c r="Q60505" s="404"/>
      <c r="R60505" s="404"/>
      <c r="S60505" s="404"/>
      <c r="T60505" s="404"/>
    </row>
    <row r="60506" spans="12:20" ht="16.8">
      <c r="L60506" s="404"/>
      <c r="M60506" s="404"/>
      <c r="N60506" s="404"/>
      <c r="O60506" s="404"/>
      <c r="P60506" s="404"/>
      <c r="Q60506" s="404"/>
      <c r="R60506" s="404"/>
      <c r="S60506" s="404"/>
      <c r="T60506" s="404"/>
    </row>
    <row r="60507" spans="12:20" ht="16.8">
      <c r="L60507" s="404"/>
      <c r="M60507" s="404"/>
      <c r="N60507" s="404"/>
      <c r="O60507" s="404"/>
      <c r="P60507" s="404"/>
      <c r="Q60507" s="404"/>
      <c r="R60507" s="404"/>
      <c r="S60507" s="404"/>
      <c r="T60507" s="404"/>
    </row>
    <row r="60508" spans="12:20" ht="16.8">
      <c r="L60508" s="404"/>
      <c r="M60508" s="404"/>
      <c r="N60508" s="404"/>
      <c r="O60508" s="404"/>
      <c r="P60508" s="404"/>
      <c r="Q60508" s="404"/>
      <c r="R60508" s="404"/>
      <c r="S60508" s="404"/>
      <c r="T60508" s="404"/>
    </row>
    <row r="60509" spans="12:20" ht="16.8">
      <c r="L60509" s="404"/>
      <c r="M60509" s="404"/>
      <c r="N60509" s="404"/>
      <c r="O60509" s="404"/>
      <c r="P60509" s="404"/>
      <c r="Q60509" s="404"/>
      <c r="R60509" s="404"/>
      <c r="S60509" s="404"/>
      <c r="T60509" s="404"/>
    </row>
    <row r="60510" spans="12:20" ht="16.8">
      <c r="L60510" s="404"/>
      <c r="M60510" s="404"/>
      <c r="N60510" s="404"/>
      <c r="O60510" s="404"/>
      <c r="P60510" s="404"/>
      <c r="Q60510" s="404"/>
      <c r="R60510" s="404"/>
      <c r="S60510" s="404"/>
      <c r="T60510" s="404"/>
    </row>
    <row r="60511" spans="12:20" ht="16.8">
      <c r="L60511" s="404"/>
      <c r="M60511" s="404"/>
      <c r="N60511" s="404"/>
      <c r="O60511" s="404"/>
      <c r="P60511" s="404"/>
      <c r="Q60511" s="404"/>
      <c r="R60511" s="404"/>
      <c r="S60511" s="404"/>
      <c r="T60511" s="404"/>
    </row>
    <row r="60512" spans="12:20" ht="16.8">
      <c r="L60512" s="404"/>
      <c r="M60512" s="404"/>
      <c r="N60512" s="404"/>
      <c r="O60512" s="404"/>
      <c r="P60512" s="404"/>
      <c r="Q60512" s="404"/>
      <c r="R60512" s="404"/>
      <c r="S60512" s="404"/>
      <c r="T60512" s="404"/>
    </row>
    <row r="60513" spans="12:20" ht="16.8">
      <c r="L60513" s="404"/>
      <c r="M60513" s="404"/>
      <c r="N60513" s="404"/>
      <c r="O60513" s="404"/>
      <c r="P60513" s="404"/>
      <c r="Q60513" s="404"/>
      <c r="R60513" s="404"/>
      <c r="S60513" s="404"/>
      <c r="T60513" s="404"/>
    </row>
    <row r="60514" spans="12:20" ht="16.8">
      <c r="L60514" s="404"/>
      <c r="M60514" s="404"/>
      <c r="N60514" s="404"/>
      <c r="O60514" s="404"/>
      <c r="P60514" s="404"/>
      <c r="Q60514" s="404"/>
      <c r="R60514" s="404"/>
      <c r="S60514" s="404"/>
      <c r="T60514" s="404"/>
    </row>
    <row r="60515" spans="12:20" ht="16.8">
      <c r="L60515" s="404"/>
      <c r="M60515" s="404"/>
      <c r="N60515" s="404"/>
      <c r="O60515" s="404"/>
      <c r="P60515" s="404"/>
      <c r="Q60515" s="404"/>
      <c r="R60515" s="404"/>
      <c r="S60515" s="404"/>
      <c r="T60515" s="404"/>
    </row>
    <row r="60516" spans="12:20" ht="16.8">
      <c r="L60516" s="404"/>
      <c r="M60516" s="404"/>
      <c r="N60516" s="404"/>
      <c r="O60516" s="404"/>
      <c r="P60516" s="404"/>
      <c r="Q60516" s="404"/>
      <c r="R60516" s="404"/>
      <c r="S60516" s="404"/>
      <c r="T60516" s="404"/>
    </row>
    <row r="60517" spans="12:20" ht="16.8">
      <c r="L60517" s="404"/>
      <c r="M60517" s="404"/>
      <c r="N60517" s="404"/>
      <c r="O60517" s="404"/>
      <c r="P60517" s="404"/>
      <c r="Q60517" s="404"/>
      <c r="R60517" s="404"/>
      <c r="S60517" s="404"/>
      <c r="T60517" s="404"/>
    </row>
    <row r="60518" spans="12:20" ht="16.8">
      <c r="L60518" s="404"/>
      <c r="M60518" s="404"/>
      <c r="N60518" s="404"/>
      <c r="O60518" s="404"/>
      <c r="P60518" s="404"/>
      <c r="Q60518" s="404"/>
      <c r="R60518" s="404"/>
      <c r="S60518" s="404"/>
      <c r="T60518" s="404"/>
    </row>
    <row r="60519" spans="12:20" ht="16.8">
      <c r="L60519" s="404"/>
      <c r="M60519" s="404"/>
      <c r="N60519" s="404"/>
      <c r="O60519" s="404"/>
      <c r="P60519" s="404"/>
      <c r="Q60519" s="404"/>
      <c r="R60519" s="404"/>
      <c r="S60519" s="404"/>
      <c r="T60519" s="404"/>
    </row>
    <row r="60520" spans="12:20" ht="16.8">
      <c r="L60520" s="404"/>
      <c r="M60520" s="404"/>
      <c r="N60520" s="404"/>
      <c r="O60520" s="404"/>
      <c r="P60520" s="404"/>
      <c r="Q60520" s="404"/>
      <c r="R60520" s="404"/>
      <c r="S60520" s="404"/>
      <c r="T60520" s="404"/>
    </row>
    <row r="60521" spans="12:20" ht="16.8">
      <c r="L60521" s="404"/>
      <c r="M60521" s="404"/>
      <c r="N60521" s="404"/>
      <c r="O60521" s="404"/>
      <c r="P60521" s="404"/>
      <c r="Q60521" s="404"/>
      <c r="R60521" s="404"/>
      <c r="S60521" s="404"/>
      <c r="T60521" s="404"/>
    </row>
    <row r="60522" spans="12:20" ht="16.8">
      <c r="L60522" s="404"/>
      <c r="M60522" s="404"/>
      <c r="N60522" s="404"/>
      <c r="O60522" s="404"/>
      <c r="P60522" s="404"/>
      <c r="Q60522" s="404"/>
      <c r="R60522" s="404"/>
      <c r="S60522" s="404"/>
      <c r="T60522" s="404"/>
    </row>
    <row r="60523" spans="12:20" ht="16.8">
      <c r="L60523" s="404"/>
      <c r="M60523" s="404"/>
      <c r="N60523" s="404"/>
      <c r="O60523" s="404"/>
      <c r="P60523" s="404"/>
      <c r="Q60523" s="404"/>
      <c r="R60523" s="404"/>
      <c r="S60523" s="404"/>
      <c r="T60523" s="404"/>
    </row>
    <row r="60524" spans="12:20" ht="16.8">
      <c r="L60524" s="404"/>
      <c r="M60524" s="404"/>
      <c r="N60524" s="404"/>
      <c r="O60524" s="404"/>
      <c r="P60524" s="404"/>
      <c r="Q60524" s="404"/>
      <c r="R60524" s="404"/>
      <c r="S60524" s="404"/>
      <c r="T60524" s="404"/>
    </row>
    <row r="60525" spans="12:20" ht="16.8">
      <c r="L60525" s="404"/>
      <c r="M60525" s="404"/>
      <c r="N60525" s="404"/>
      <c r="O60525" s="404"/>
      <c r="P60525" s="404"/>
      <c r="Q60525" s="404"/>
      <c r="R60525" s="404"/>
      <c r="S60525" s="404"/>
      <c r="T60525" s="404"/>
    </row>
    <row r="60526" spans="12:20" ht="16.8">
      <c r="L60526" s="404"/>
      <c r="M60526" s="404"/>
      <c r="N60526" s="404"/>
      <c r="O60526" s="404"/>
      <c r="P60526" s="404"/>
      <c r="Q60526" s="404"/>
      <c r="R60526" s="404"/>
      <c r="S60526" s="404"/>
      <c r="T60526" s="404"/>
    </row>
    <row r="60527" spans="12:20" ht="16.8">
      <c r="L60527" s="404"/>
      <c r="M60527" s="404"/>
      <c r="N60527" s="404"/>
      <c r="O60527" s="404"/>
      <c r="P60527" s="404"/>
      <c r="Q60527" s="404"/>
      <c r="R60527" s="404"/>
      <c r="S60527" s="404"/>
      <c r="T60527" s="404"/>
    </row>
    <row r="60528" spans="12:20" ht="16.8">
      <c r="L60528" s="404"/>
      <c r="M60528" s="404"/>
      <c r="N60528" s="404"/>
      <c r="O60528" s="404"/>
      <c r="P60528" s="404"/>
      <c r="Q60528" s="404"/>
      <c r="R60528" s="404"/>
      <c r="S60528" s="404"/>
      <c r="T60528" s="404"/>
    </row>
    <row r="60529" spans="12:20" ht="16.8">
      <c r="L60529" s="404"/>
      <c r="M60529" s="404"/>
      <c r="N60529" s="404"/>
      <c r="O60529" s="404"/>
      <c r="P60529" s="404"/>
      <c r="Q60529" s="404"/>
      <c r="R60529" s="404"/>
      <c r="S60529" s="404"/>
      <c r="T60529" s="404"/>
    </row>
    <row r="60530" spans="12:20" ht="16.8">
      <c r="L60530" s="404"/>
      <c r="M60530" s="404"/>
      <c r="N60530" s="404"/>
      <c r="O60530" s="404"/>
      <c r="P60530" s="404"/>
      <c r="Q60530" s="404"/>
      <c r="R60530" s="404"/>
      <c r="S60530" s="404"/>
      <c r="T60530" s="404"/>
    </row>
    <row r="60531" spans="12:20" ht="16.8">
      <c r="L60531" s="404"/>
      <c r="M60531" s="404"/>
      <c r="N60531" s="404"/>
      <c r="O60531" s="404"/>
      <c r="P60531" s="404"/>
      <c r="Q60531" s="404"/>
      <c r="R60531" s="404"/>
      <c r="S60531" s="404"/>
      <c r="T60531" s="404"/>
    </row>
    <row r="60532" spans="12:20" ht="16.8">
      <c r="L60532" s="404"/>
      <c r="M60532" s="404"/>
      <c r="N60532" s="404"/>
      <c r="O60532" s="404"/>
      <c r="P60532" s="404"/>
      <c r="Q60532" s="404"/>
      <c r="R60532" s="404"/>
      <c r="S60532" s="404"/>
      <c r="T60532" s="404"/>
    </row>
    <row r="60533" spans="12:20" ht="16.8">
      <c r="L60533" s="404"/>
      <c r="M60533" s="404"/>
      <c r="N60533" s="404"/>
      <c r="O60533" s="404"/>
      <c r="P60533" s="404"/>
      <c r="Q60533" s="404"/>
      <c r="R60533" s="404"/>
      <c r="S60533" s="404"/>
      <c r="T60533" s="404"/>
    </row>
    <row r="60534" spans="12:20" ht="16.8">
      <c r="L60534" s="404"/>
      <c r="M60534" s="404"/>
      <c r="N60534" s="404"/>
      <c r="O60534" s="404"/>
      <c r="P60534" s="404"/>
      <c r="Q60534" s="404"/>
      <c r="R60534" s="404"/>
      <c r="S60534" s="404"/>
      <c r="T60534" s="404"/>
    </row>
    <row r="60535" spans="12:20" ht="16.8">
      <c r="L60535" s="404"/>
      <c r="M60535" s="404"/>
      <c r="N60535" s="404"/>
      <c r="O60535" s="404"/>
      <c r="P60535" s="404"/>
      <c r="Q60535" s="404"/>
      <c r="R60535" s="404"/>
      <c r="S60535" s="404"/>
      <c r="T60535" s="404"/>
    </row>
    <row r="60536" spans="12:20" ht="16.8">
      <c r="L60536" s="404"/>
      <c r="M60536" s="404"/>
      <c r="N60536" s="404"/>
      <c r="O60536" s="404"/>
      <c r="P60536" s="404"/>
      <c r="Q60536" s="404"/>
      <c r="R60536" s="404"/>
      <c r="S60536" s="404"/>
      <c r="T60536" s="404"/>
    </row>
    <row r="60537" spans="12:20" ht="16.8">
      <c r="L60537" s="404"/>
      <c r="M60537" s="404"/>
      <c r="N60537" s="404"/>
      <c r="O60537" s="404"/>
      <c r="P60537" s="404"/>
      <c r="Q60537" s="404"/>
      <c r="R60537" s="404"/>
      <c r="S60537" s="404"/>
      <c r="T60537" s="404"/>
    </row>
    <row r="60538" spans="12:20" ht="16.8">
      <c r="L60538" s="404"/>
      <c r="M60538" s="404"/>
      <c r="N60538" s="404"/>
      <c r="O60538" s="404"/>
      <c r="P60538" s="404"/>
      <c r="Q60538" s="404"/>
      <c r="R60538" s="404"/>
      <c r="S60538" s="404"/>
      <c r="T60538" s="404"/>
    </row>
    <row r="60539" spans="12:20" ht="16.8">
      <c r="L60539" s="404"/>
      <c r="M60539" s="404"/>
      <c r="N60539" s="404"/>
      <c r="O60539" s="404"/>
      <c r="P60539" s="404"/>
      <c r="Q60539" s="404"/>
      <c r="R60539" s="404"/>
      <c r="S60539" s="404"/>
      <c r="T60539" s="404"/>
    </row>
    <row r="60540" spans="12:20" ht="16.8">
      <c r="L60540" s="404"/>
      <c r="M60540" s="404"/>
      <c r="N60540" s="404"/>
      <c r="O60540" s="404"/>
      <c r="P60540" s="404"/>
      <c r="Q60540" s="404"/>
      <c r="R60540" s="404"/>
      <c r="S60540" s="404"/>
      <c r="T60540" s="404"/>
    </row>
    <row r="60541" spans="12:20" ht="16.8">
      <c r="L60541" s="404"/>
      <c r="M60541" s="404"/>
      <c r="N60541" s="404"/>
      <c r="O60541" s="404"/>
      <c r="P60541" s="404"/>
      <c r="Q60541" s="404"/>
      <c r="R60541" s="404"/>
      <c r="S60541" s="404"/>
      <c r="T60541" s="404"/>
    </row>
    <row r="60542" spans="12:20" ht="16.8">
      <c r="L60542" s="404"/>
      <c r="M60542" s="404"/>
      <c r="N60542" s="404"/>
      <c r="O60542" s="404"/>
      <c r="P60542" s="404"/>
      <c r="Q60542" s="404"/>
      <c r="R60542" s="404"/>
      <c r="S60542" s="404"/>
      <c r="T60542" s="404"/>
    </row>
    <row r="60543" spans="12:20" ht="16.8">
      <c r="L60543" s="404"/>
      <c r="M60543" s="404"/>
      <c r="N60543" s="404"/>
      <c r="O60543" s="404"/>
      <c r="P60543" s="404"/>
      <c r="Q60543" s="404"/>
      <c r="R60543" s="404"/>
      <c r="S60543" s="404"/>
      <c r="T60543" s="404"/>
    </row>
    <row r="60544" spans="12:20" ht="16.8">
      <c r="L60544" s="404"/>
      <c r="M60544" s="404"/>
      <c r="N60544" s="404"/>
      <c r="O60544" s="404"/>
      <c r="P60544" s="404"/>
      <c r="Q60544" s="404"/>
      <c r="R60544" s="404"/>
      <c r="S60544" s="404"/>
      <c r="T60544" s="404"/>
    </row>
    <row r="60545" spans="12:20" ht="16.8">
      <c r="L60545" s="404"/>
      <c r="M60545" s="404"/>
      <c r="N60545" s="404"/>
      <c r="O60545" s="404"/>
      <c r="P60545" s="404"/>
      <c r="Q60545" s="404"/>
      <c r="R60545" s="404"/>
      <c r="S60545" s="404"/>
      <c r="T60545" s="404"/>
    </row>
    <row r="60546" spans="12:20" ht="16.8">
      <c r="L60546" s="404"/>
      <c r="M60546" s="404"/>
      <c r="N60546" s="404"/>
      <c r="O60546" s="404"/>
      <c r="P60546" s="404"/>
      <c r="Q60546" s="404"/>
      <c r="R60546" s="404"/>
      <c r="S60546" s="404"/>
      <c r="T60546" s="404"/>
    </row>
    <row r="60547" spans="12:20" ht="16.8">
      <c r="L60547" s="404"/>
      <c r="M60547" s="404"/>
      <c r="N60547" s="404"/>
      <c r="O60547" s="404"/>
      <c r="P60547" s="404"/>
      <c r="Q60547" s="404"/>
      <c r="R60547" s="404"/>
      <c r="S60547" s="404"/>
      <c r="T60547" s="404"/>
    </row>
    <row r="60548" spans="12:20" ht="16.8">
      <c r="L60548" s="404"/>
      <c r="M60548" s="404"/>
      <c r="N60548" s="404"/>
      <c r="O60548" s="404"/>
      <c r="P60548" s="404"/>
      <c r="Q60548" s="404"/>
      <c r="R60548" s="404"/>
      <c r="S60548" s="404"/>
      <c r="T60548" s="404"/>
    </row>
    <row r="60549" spans="12:20" ht="16.8">
      <c r="L60549" s="404"/>
      <c r="M60549" s="404"/>
      <c r="N60549" s="404"/>
      <c r="O60549" s="404"/>
      <c r="P60549" s="404"/>
      <c r="Q60549" s="404"/>
      <c r="R60549" s="404"/>
      <c r="S60549" s="404"/>
      <c r="T60549" s="404"/>
    </row>
    <row r="60550" spans="12:20" ht="16.8">
      <c r="L60550" s="404"/>
      <c r="M60550" s="404"/>
      <c r="N60550" s="404"/>
      <c r="O60550" s="404"/>
      <c r="P60550" s="404"/>
      <c r="Q60550" s="404"/>
      <c r="R60550" s="404"/>
      <c r="S60550" s="404"/>
      <c r="T60550" s="404"/>
    </row>
    <row r="60551" spans="12:20" ht="16.8">
      <c r="L60551" s="404"/>
      <c r="M60551" s="404"/>
      <c r="N60551" s="404"/>
      <c r="O60551" s="404"/>
      <c r="P60551" s="404"/>
      <c r="Q60551" s="404"/>
      <c r="R60551" s="404"/>
      <c r="S60551" s="404"/>
      <c r="T60551" s="404"/>
    </row>
    <row r="60552" spans="12:20" ht="16.8">
      <c r="L60552" s="404"/>
      <c r="M60552" s="404"/>
      <c r="N60552" s="404"/>
      <c r="O60552" s="404"/>
      <c r="P60552" s="404"/>
      <c r="Q60552" s="404"/>
      <c r="R60552" s="404"/>
      <c r="S60552" s="404"/>
      <c r="T60552" s="404"/>
    </row>
    <row r="60553" spans="12:20" ht="16.8">
      <c r="L60553" s="404"/>
      <c r="M60553" s="404"/>
      <c r="N60553" s="404"/>
      <c r="O60553" s="404"/>
      <c r="P60553" s="404"/>
      <c r="Q60553" s="404"/>
      <c r="R60553" s="404"/>
      <c r="S60553" s="404"/>
      <c r="T60553" s="404"/>
    </row>
    <row r="60554" spans="12:20" ht="16.8">
      <c r="L60554" s="404"/>
      <c r="M60554" s="404"/>
      <c r="N60554" s="404"/>
      <c r="O60554" s="404"/>
      <c r="P60554" s="404"/>
      <c r="Q60554" s="404"/>
      <c r="R60554" s="404"/>
      <c r="S60554" s="404"/>
      <c r="T60554" s="404"/>
    </row>
    <row r="60555" spans="12:20" ht="16.8">
      <c r="L60555" s="404"/>
      <c r="M60555" s="404"/>
      <c r="N60555" s="404"/>
      <c r="O60555" s="404"/>
      <c r="P60555" s="404"/>
      <c r="Q60555" s="404"/>
      <c r="R60555" s="404"/>
      <c r="S60555" s="404"/>
      <c r="T60555" s="404"/>
    </row>
    <row r="60556" spans="12:20" ht="16.8">
      <c r="L60556" s="404"/>
      <c r="M60556" s="404"/>
      <c r="N60556" s="404"/>
      <c r="O60556" s="404"/>
      <c r="P60556" s="404"/>
      <c r="Q60556" s="404"/>
      <c r="R60556" s="404"/>
      <c r="S60556" s="404"/>
      <c r="T60556" s="404"/>
    </row>
    <row r="60557" spans="12:20" ht="16.8">
      <c r="L60557" s="404"/>
      <c r="M60557" s="404"/>
      <c r="N60557" s="404"/>
      <c r="O60557" s="404"/>
      <c r="P60557" s="404"/>
      <c r="Q60557" s="404"/>
      <c r="R60557" s="404"/>
      <c r="S60557" s="404"/>
      <c r="T60557" s="404"/>
    </row>
    <row r="60558" spans="12:20" ht="16.8">
      <c r="L60558" s="404"/>
      <c r="M60558" s="404"/>
      <c r="N60558" s="404"/>
      <c r="O60558" s="404"/>
      <c r="P60558" s="404"/>
      <c r="Q60558" s="404"/>
      <c r="R60558" s="404"/>
      <c r="S60558" s="404"/>
      <c r="T60558" s="404"/>
    </row>
    <row r="60559" spans="12:20" ht="16.8">
      <c r="L60559" s="404"/>
      <c r="M60559" s="404"/>
      <c r="N60559" s="404"/>
      <c r="O60559" s="404"/>
      <c r="P60559" s="404"/>
      <c r="Q60559" s="404"/>
      <c r="R60559" s="404"/>
      <c r="S60559" s="404"/>
      <c r="T60559" s="404"/>
    </row>
    <row r="60560" spans="12:20" ht="16.8">
      <c r="L60560" s="404"/>
      <c r="M60560" s="404"/>
      <c r="N60560" s="404"/>
      <c r="O60560" s="404"/>
      <c r="P60560" s="404"/>
      <c r="Q60560" s="404"/>
      <c r="R60560" s="404"/>
      <c r="S60560" s="404"/>
      <c r="T60560" s="404"/>
    </row>
    <row r="60561" spans="12:20" ht="16.8">
      <c r="L60561" s="404"/>
      <c r="M60561" s="404"/>
      <c r="N60561" s="404"/>
      <c r="O60561" s="404"/>
      <c r="P60561" s="404"/>
      <c r="Q60561" s="404"/>
      <c r="R60561" s="404"/>
      <c r="S60561" s="404"/>
      <c r="T60561" s="404"/>
    </row>
    <row r="60562" spans="12:20" ht="16.8">
      <c r="L60562" s="404"/>
      <c r="M60562" s="404"/>
      <c r="N60562" s="404"/>
      <c r="O60562" s="404"/>
      <c r="P60562" s="404"/>
      <c r="Q60562" s="404"/>
      <c r="R60562" s="404"/>
      <c r="S60562" s="404"/>
      <c r="T60562" s="404"/>
    </row>
    <row r="60563" spans="12:20" ht="16.8">
      <c r="L60563" s="404"/>
      <c r="M60563" s="404"/>
      <c r="N60563" s="404"/>
      <c r="O60563" s="404"/>
      <c r="P60563" s="404"/>
      <c r="Q60563" s="404"/>
      <c r="R60563" s="404"/>
      <c r="S60563" s="404"/>
      <c r="T60563" s="404"/>
    </row>
    <row r="60564" spans="12:20" ht="16.8">
      <c r="L60564" s="404"/>
      <c r="M60564" s="404"/>
      <c r="N60564" s="404"/>
      <c r="O60564" s="404"/>
      <c r="P60564" s="404"/>
      <c r="Q60564" s="404"/>
      <c r="R60564" s="404"/>
      <c r="S60564" s="404"/>
      <c r="T60564" s="404"/>
    </row>
    <row r="60565" spans="12:20" ht="16.8">
      <c r="L60565" s="404"/>
      <c r="M60565" s="404"/>
      <c r="N60565" s="404"/>
      <c r="O60565" s="404"/>
      <c r="P60565" s="404"/>
      <c r="Q60565" s="404"/>
      <c r="R60565" s="404"/>
      <c r="S60565" s="404"/>
      <c r="T60565" s="404"/>
    </row>
    <row r="60566" spans="12:20" ht="16.8">
      <c r="L60566" s="404"/>
      <c r="M60566" s="404"/>
      <c r="N60566" s="404"/>
      <c r="O60566" s="404"/>
      <c r="P60566" s="404"/>
      <c r="Q60566" s="404"/>
      <c r="R60566" s="404"/>
      <c r="S60566" s="404"/>
      <c r="T60566" s="404"/>
    </row>
    <row r="60567" spans="12:20" ht="16.8">
      <c r="L60567" s="404"/>
      <c r="M60567" s="404"/>
      <c r="N60567" s="404"/>
      <c r="O60567" s="404"/>
      <c r="P60567" s="404"/>
      <c r="Q60567" s="404"/>
      <c r="R60567" s="404"/>
      <c r="S60567" s="404"/>
      <c r="T60567" s="404"/>
    </row>
    <row r="60568" spans="12:20" ht="16.8">
      <c r="L60568" s="404"/>
      <c r="M60568" s="404"/>
      <c r="N60568" s="404"/>
      <c r="O60568" s="404"/>
      <c r="P60568" s="404"/>
      <c r="Q60568" s="404"/>
      <c r="R60568" s="404"/>
      <c r="S60568" s="404"/>
      <c r="T60568" s="404"/>
    </row>
    <row r="60569" spans="12:20" ht="16.8">
      <c r="L60569" s="404"/>
      <c r="M60569" s="404"/>
      <c r="N60569" s="404"/>
      <c r="O60569" s="404"/>
      <c r="P60569" s="404"/>
      <c r="Q60569" s="404"/>
      <c r="R60569" s="404"/>
      <c r="S60569" s="404"/>
      <c r="T60569" s="404"/>
    </row>
    <row r="60570" spans="12:20" ht="16.8">
      <c r="L60570" s="404"/>
      <c r="M60570" s="404"/>
      <c r="N60570" s="404"/>
      <c r="O60570" s="404"/>
      <c r="P60570" s="404"/>
      <c r="Q60570" s="404"/>
      <c r="R60570" s="404"/>
      <c r="S60570" s="404"/>
      <c r="T60570" s="404"/>
    </row>
    <row r="60571" spans="12:20" ht="16.8">
      <c r="L60571" s="404"/>
      <c r="M60571" s="404"/>
      <c r="N60571" s="404"/>
      <c r="O60571" s="404"/>
      <c r="P60571" s="404"/>
      <c r="Q60571" s="404"/>
      <c r="R60571" s="404"/>
      <c r="S60571" s="404"/>
      <c r="T60571" s="404"/>
    </row>
    <row r="60572" spans="12:20" ht="16.8">
      <c r="L60572" s="404"/>
      <c r="M60572" s="404"/>
      <c r="N60572" s="404"/>
      <c r="O60572" s="404"/>
      <c r="P60572" s="404"/>
      <c r="Q60572" s="404"/>
      <c r="R60572" s="404"/>
      <c r="S60572" s="404"/>
      <c r="T60572" s="404"/>
    </row>
    <row r="60573" spans="12:20" ht="16.8">
      <c r="L60573" s="404"/>
      <c r="M60573" s="404"/>
      <c r="N60573" s="404"/>
      <c r="O60573" s="404"/>
      <c r="P60573" s="404"/>
      <c r="Q60573" s="404"/>
      <c r="R60573" s="404"/>
      <c r="S60573" s="404"/>
      <c r="T60573" s="404"/>
    </row>
    <row r="60574" spans="12:20" ht="16.8">
      <c r="L60574" s="404"/>
      <c r="M60574" s="404"/>
      <c r="N60574" s="404"/>
      <c r="O60574" s="404"/>
      <c r="P60574" s="404"/>
      <c r="Q60574" s="404"/>
      <c r="R60574" s="404"/>
      <c r="S60574" s="404"/>
      <c r="T60574" s="404"/>
    </row>
    <row r="60575" spans="12:20" ht="16.8">
      <c r="L60575" s="404"/>
      <c r="M60575" s="404"/>
      <c r="N60575" s="404"/>
      <c r="O60575" s="404"/>
      <c r="P60575" s="404"/>
      <c r="Q60575" s="404"/>
      <c r="R60575" s="404"/>
      <c r="S60575" s="404"/>
      <c r="T60575" s="404"/>
    </row>
    <row r="60576" spans="12:20" ht="16.8">
      <c r="L60576" s="404"/>
      <c r="M60576" s="404"/>
      <c r="N60576" s="404"/>
      <c r="O60576" s="404"/>
      <c r="P60576" s="404"/>
      <c r="Q60576" s="404"/>
      <c r="R60576" s="404"/>
      <c r="S60576" s="404"/>
      <c r="T60576" s="404"/>
    </row>
    <row r="60577" spans="12:20" ht="16.8">
      <c r="L60577" s="404"/>
      <c r="M60577" s="404"/>
      <c r="N60577" s="404"/>
      <c r="O60577" s="404"/>
      <c r="P60577" s="404"/>
      <c r="Q60577" s="404"/>
      <c r="R60577" s="404"/>
      <c r="S60577" s="404"/>
      <c r="T60577" s="404"/>
    </row>
    <row r="60578" spans="12:20" ht="16.8">
      <c r="L60578" s="404"/>
      <c r="M60578" s="404"/>
      <c r="N60578" s="404"/>
      <c r="O60578" s="404"/>
      <c r="P60578" s="404"/>
      <c r="Q60578" s="404"/>
      <c r="R60578" s="404"/>
      <c r="S60578" s="404"/>
      <c r="T60578" s="404"/>
    </row>
    <row r="60579" spans="12:20" ht="16.8">
      <c r="L60579" s="404"/>
      <c r="M60579" s="404"/>
      <c r="N60579" s="404"/>
      <c r="O60579" s="404"/>
      <c r="P60579" s="404"/>
      <c r="Q60579" s="404"/>
      <c r="R60579" s="404"/>
      <c r="S60579" s="404"/>
      <c r="T60579" s="404"/>
    </row>
    <row r="60580" spans="12:20" ht="16.8">
      <c r="L60580" s="404"/>
      <c r="M60580" s="404"/>
      <c r="N60580" s="404"/>
      <c r="O60580" s="404"/>
      <c r="P60580" s="404"/>
      <c r="Q60580" s="404"/>
      <c r="R60580" s="404"/>
      <c r="S60580" s="404"/>
      <c r="T60580" s="404"/>
    </row>
    <row r="60581" spans="12:20" ht="16.8">
      <c r="L60581" s="404"/>
      <c r="M60581" s="404"/>
      <c r="N60581" s="404"/>
      <c r="O60581" s="404"/>
      <c r="P60581" s="404"/>
      <c r="Q60581" s="404"/>
      <c r="R60581" s="404"/>
      <c r="S60581" s="404"/>
      <c r="T60581" s="404"/>
    </row>
    <row r="60582" spans="12:20" ht="16.8">
      <c r="L60582" s="404"/>
      <c r="M60582" s="404"/>
      <c r="N60582" s="404"/>
      <c r="O60582" s="404"/>
      <c r="P60582" s="404"/>
      <c r="Q60582" s="404"/>
      <c r="R60582" s="404"/>
      <c r="S60582" s="404"/>
      <c r="T60582" s="404"/>
    </row>
    <row r="60583" spans="12:20" ht="16.8">
      <c r="L60583" s="404"/>
      <c r="M60583" s="404"/>
      <c r="N60583" s="404"/>
      <c r="O60583" s="404"/>
      <c r="P60583" s="404"/>
      <c r="Q60583" s="404"/>
      <c r="R60583" s="404"/>
      <c r="S60583" s="404"/>
      <c r="T60583" s="404"/>
    </row>
    <row r="60584" spans="12:20" ht="16.8">
      <c r="L60584" s="404"/>
      <c r="M60584" s="404"/>
      <c r="N60584" s="404"/>
      <c r="O60584" s="404"/>
      <c r="P60584" s="404"/>
      <c r="Q60584" s="404"/>
      <c r="R60584" s="404"/>
      <c r="S60584" s="404"/>
      <c r="T60584" s="404"/>
    </row>
    <row r="60585" spans="12:20" ht="16.8">
      <c r="L60585" s="404"/>
      <c r="M60585" s="404"/>
      <c r="N60585" s="404"/>
      <c r="O60585" s="404"/>
      <c r="P60585" s="404"/>
      <c r="Q60585" s="404"/>
      <c r="R60585" s="404"/>
      <c r="S60585" s="404"/>
      <c r="T60585" s="404"/>
    </row>
    <row r="60586" spans="12:20" ht="16.8">
      <c r="L60586" s="404"/>
      <c r="M60586" s="404"/>
      <c r="N60586" s="404"/>
      <c r="O60586" s="404"/>
      <c r="P60586" s="404"/>
      <c r="Q60586" s="404"/>
      <c r="R60586" s="404"/>
      <c r="S60586" s="404"/>
      <c r="T60586" s="404"/>
    </row>
    <row r="60587" spans="12:20" ht="16.8">
      <c r="L60587" s="404"/>
      <c r="M60587" s="404"/>
      <c r="N60587" s="404"/>
      <c r="O60587" s="404"/>
      <c r="P60587" s="404"/>
      <c r="Q60587" s="404"/>
      <c r="R60587" s="404"/>
      <c r="S60587" s="404"/>
      <c r="T60587" s="404"/>
    </row>
    <row r="60588" spans="12:20" ht="16.8">
      <c r="L60588" s="404"/>
      <c r="M60588" s="404"/>
      <c r="N60588" s="404"/>
      <c r="O60588" s="404"/>
      <c r="P60588" s="404"/>
      <c r="Q60588" s="404"/>
      <c r="R60588" s="404"/>
      <c r="S60588" s="404"/>
      <c r="T60588" s="404"/>
    </row>
    <row r="60589" spans="12:20" ht="16.8">
      <c r="L60589" s="404"/>
      <c r="M60589" s="404"/>
      <c r="N60589" s="404"/>
      <c r="O60589" s="404"/>
      <c r="P60589" s="404"/>
      <c r="Q60589" s="404"/>
      <c r="R60589" s="404"/>
      <c r="S60589" s="404"/>
      <c r="T60589" s="404"/>
    </row>
    <row r="60590" spans="12:20" ht="16.8">
      <c r="L60590" s="404"/>
      <c r="M60590" s="404"/>
      <c r="N60590" s="404"/>
      <c r="O60590" s="404"/>
      <c r="P60590" s="404"/>
      <c r="Q60590" s="404"/>
      <c r="R60590" s="404"/>
      <c r="S60590" s="404"/>
      <c r="T60590" s="404"/>
    </row>
    <row r="60591" spans="12:20" ht="16.8">
      <c r="L60591" s="404"/>
      <c r="M60591" s="404"/>
      <c r="N60591" s="404"/>
      <c r="O60591" s="404"/>
      <c r="P60591" s="404"/>
      <c r="Q60591" s="404"/>
      <c r="R60591" s="404"/>
      <c r="S60591" s="404"/>
      <c r="T60591" s="404"/>
    </row>
    <row r="60592" spans="12:20" ht="16.8">
      <c r="L60592" s="404"/>
      <c r="M60592" s="404"/>
      <c r="N60592" s="404"/>
      <c r="O60592" s="404"/>
      <c r="P60592" s="404"/>
      <c r="Q60592" s="404"/>
      <c r="R60592" s="404"/>
      <c r="S60592" s="404"/>
      <c r="T60592" s="404"/>
    </row>
    <row r="60593" spans="12:20" ht="16.8">
      <c r="L60593" s="404"/>
      <c r="M60593" s="404"/>
      <c r="N60593" s="404"/>
      <c r="O60593" s="404"/>
      <c r="P60593" s="404"/>
      <c r="Q60593" s="404"/>
      <c r="R60593" s="404"/>
      <c r="S60593" s="404"/>
      <c r="T60593" s="404"/>
    </row>
    <row r="60594" spans="12:20" ht="16.8">
      <c r="L60594" s="404"/>
      <c r="M60594" s="404"/>
      <c r="N60594" s="404"/>
      <c r="O60594" s="404"/>
      <c r="P60594" s="404"/>
      <c r="Q60594" s="404"/>
      <c r="R60594" s="404"/>
      <c r="S60594" s="404"/>
      <c r="T60594" s="404"/>
    </row>
    <row r="60595" spans="12:20" ht="16.8">
      <c r="L60595" s="404"/>
      <c r="M60595" s="404"/>
      <c r="N60595" s="404"/>
      <c r="O60595" s="404"/>
      <c r="P60595" s="404"/>
      <c r="Q60595" s="404"/>
      <c r="R60595" s="404"/>
      <c r="S60595" s="404"/>
      <c r="T60595" s="404"/>
    </row>
    <row r="60596" spans="12:20" ht="16.8">
      <c r="L60596" s="404"/>
      <c r="M60596" s="404"/>
      <c r="N60596" s="404"/>
      <c r="O60596" s="404"/>
      <c r="P60596" s="404"/>
      <c r="Q60596" s="404"/>
      <c r="R60596" s="404"/>
      <c r="S60596" s="404"/>
      <c r="T60596" s="404"/>
    </row>
    <row r="60597" spans="12:20" ht="16.8">
      <c r="L60597" s="404"/>
      <c r="M60597" s="404"/>
      <c r="N60597" s="404"/>
      <c r="O60597" s="404"/>
      <c r="P60597" s="404"/>
      <c r="Q60597" s="404"/>
      <c r="R60597" s="404"/>
      <c r="S60597" s="404"/>
      <c r="T60597" s="404"/>
    </row>
    <row r="60598" spans="12:20" ht="16.8">
      <c r="L60598" s="404"/>
      <c r="M60598" s="404"/>
      <c r="N60598" s="404"/>
      <c r="O60598" s="404"/>
      <c r="P60598" s="404"/>
      <c r="Q60598" s="404"/>
      <c r="R60598" s="404"/>
      <c r="S60598" s="404"/>
      <c r="T60598" s="404"/>
    </row>
    <row r="60599" spans="12:20" ht="16.8">
      <c r="L60599" s="404"/>
      <c r="M60599" s="404"/>
      <c r="N60599" s="404"/>
      <c r="O60599" s="404"/>
      <c r="P60599" s="404"/>
      <c r="Q60599" s="404"/>
      <c r="R60599" s="404"/>
      <c r="S60599" s="404"/>
      <c r="T60599" s="404"/>
    </row>
    <row r="60600" spans="12:20" ht="16.8">
      <c r="L60600" s="404"/>
      <c r="M60600" s="404"/>
      <c r="N60600" s="404"/>
      <c r="O60600" s="404"/>
      <c r="P60600" s="404"/>
      <c r="Q60600" s="404"/>
      <c r="R60600" s="404"/>
      <c r="S60600" s="404"/>
      <c r="T60600" s="404"/>
    </row>
    <row r="60601" spans="12:20" ht="16.8">
      <c r="L60601" s="404"/>
      <c r="M60601" s="404"/>
      <c r="N60601" s="404"/>
      <c r="O60601" s="404"/>
      <c r="P60601" s="404"/>
      <c r="Q60601" s="404"/>
      <c r="R60601" s="404"/>
      <c r="S60601" s="404"/>
      <c r="T60601" s="404"/>
    </row>
    <row r="60602" spans="12:20" ht="16.8">
      <c r="L60602" s="404"/>
      <c r="M60602" s="404"/>
      <c r="N60602" s="404"/>
      <c r="O60602" s="404"/>
      <c r="P60602" s="404"/>
      <c r="Q60602" s="404"/>
      <c r="R60602" s="404"/>
      <c r="S60602" s="404"/>
      <c r="T60602" s="404"/>
    </row>
    <row r="60603" spans="12:20" ht="16.8">
      <c r="L60603" s="404"/>
      <c r="M60603" s="404"/>
      <c r="N60603" s="404"/>
      <c r="O60603" s="404"/>
      <c r="P60603" s="404"/>
      <c r="Q60603" s="404"/>
      <c r="R60603" s="404"/>
      <c r="S60603" s="404"/>
      <c r="T60603" s="404"/>
    </row>
    <row r="60604" spans="12:20" ht="16.8">
      <c r="L60604" s="404"/>
      <c r="M60604" s="404"/>
      <c r="N60604" s="404"/>
      <c r="O60604" s="404"/>
      <c r="P60604" s="404"/>
      <c r="Q60604" s="404"/>
      <c r="R60604" s="404"/>
      <c r="S60604" s="404"/>
      <c r="T60604" s="404"/>
    </row>
    <row r="60605" spans="12:20" ht="16.8">
      <c r="L60605" s="404"/>
      <c r="M60605" s="404"/>
      <c r="N60605" s="404"/>
      <c r="O60605" s="404"/>
      <c r="P60605" s="404"/>
      <c r="Q60605" s="404"/>
      <c r="R60605" s="404"/>
      <c r="S60605" s="404"/>
      <c r="T60605" s="404"/>
    </row>
    <row r="60606" spans="12:20" ht="16.8">
      <c r="L60606" s="404"/>
      <c r="M60606" s="404"/>
      <c r="N60606" s="404"/>
      <c r="O60606" s="404"/>
      <c r="P60606" s="404"/>
      <c r="Q60606" s="404"/>
      <c r="R60606" s="404"/>
      <c r="S60606" s="404"/>
      <c r="T60606" s="404"/>
    </row>
    <row r="60607" spans="12:20" ht="16.8">
      <c r="L60607" s="404"/>
      <c r="M60607" s="404"/>
      <c r="N60607" s="404"/>
      <c r="O60607" s="404"/>
      <c r="P60607" s="404"/>
      <c r="Q60607" s="404"/>
      <c r="R60607" s="404"/>
      <c r="S60607" s="404"/>
      <c r="T60607" s="404"/>
    </row>
    <row r="60608" spans="12:20" ht="16.8">
      <c r="L60608" s="404"/>
      <c r="M60608" s="404"/>
      <c r="N60608" s="404"/>
      <c r="O60608" s="404"/>
      <c r="P60608" s="404"/>
      <c r="Q60608" s="404"/>
      <c r="R60608" s="404"/>
      <c r="S60608" s="404"/>
      <c r="T60608" s="404"/>
    </row>
    <row r="60609" spans="12:20" ht="16.8">
      <c r="L60609" s="404"/>
      <c r="M60609" s="404"/>
      <c r="N60609" s="404"/>
      <c r="O60609" s="404"/>
      <c r="P60609" s="404"/>
      <c r="Q60609" s="404"/>
      <c r="R60609" s="404"/>
      <c r="S60609" s="404"/>
      <c r="T60609" s="404"/>
    </row>
    <row r="60610" spans="12:20" ht="16.8">
      <c r="L60610" s="404"/>
      <c r="M60610" s="404"/>
      <c r="N60610" s="404"/>
      <c r="O60610" s="404"/>
      <c r="P60610" s="404"/>
      <c r="Q60610" s="404"/>
      <c r="R60610" s="404"/>
      <c r="S60610" s="404"/>
      <c r="T60610" s="404"/>
    </row>
    <row r="60611" spans="12:20" ht="16.8">
      <c r="L60611" s="404"/>
      <c r="M60611" s="404"/>
      <c r="N60611" s="404"/>
      <c r="O60611" s="404"/>
      <c r="P60611" s="404"/>
      <c r="Q60611" s="404"/>
      <c r="R60611" s="404"/>
      <c r="S60611" s="404"/>
      <c r="T60611" s="404"/>
    </row>
    <row r="60612" spans="12:20" ht="16.8">
      <c r="L60612" s="404"/>
      <c r="M60612" s="404"/>
      <c r="N60612" s="404"/>
      <c r="O60612" s="404"/>
      <c r="P60612" s="404"/>
      <c r="Q60612" s="404"/>
      <c r="R60612" s="404"/>
      <c r="S60612" s="404"/>
      <c r="T60612" s="404"/>
    </row>
    <row r="60613" spans="12:20" ht="16.8">
      <c r="L60613" s="404"/>
      <c r="M60613" s="404"/>
      <c r="N60613" s="404"/>
      <c r="O60613" s="404"/>
      <c r="P60613" s="404"/>
      <c r="Q60613" s="404"/>
      <c r="R60613" s="404"/>
      <c r="S60613" s="404"/>
      <c r="T60613" s="404"/>
    </row>
    <row r="60614" spans="12:20" ht="16.8">
      <c r="L60614" s="404"/>
      <c r="M60614" s="404"/>
      <c r="N60614" s="404"/>
      <c r="O60614" s="404"/>
      <c r="P60614" s="404"/>
      <c r="Q60614" s="404"/>
      <c r="R60614" s="404"/>
      <c r="S60614" s="404"/>
      <c r="T60614" s="404"/>
    </row>
    <row r="60615" spans="12:20" ht="16.8">
      <c r="L60615" s="404"/>
      <c r="M60615" s="404"/>
      <c r="N60615" s="404"/>
      <c r="O60615" s="404"/>
      <c r="P60615" s="404"/>
      <c r="Q60615" s="404"/>
      <c r="R60615" s="404"/>
      <c r="S60615" s="404"/>
      <c r="T60615" s="404"/>
    </row>
    <row r="60616" spans="12:20" ht="16.8">
      <c r="L60616" s="404"/>
      <c r="M60616" s="404"/>
      <c r="N60616" s="404"/>
      <c r="O60616" s="404"/>
      <c r="P60616" s="404"/>
      <c r="Q60616" s="404"/>
      <c r="R60616" s="404"/>
      <c r="S60616" s="404"/>
      <c r="T60616" s="404"/>
    </row>
    <row r="60617" spans="12:20" ht="16.8">
      <c r="L60617" s="404"/>
      <c r="M60617" s="404"/>
      <c r="N60617" s="404"/>
      <c r="O60617" s="404"/>
      <c r="P60617" s="404"/>
      <c r="Q60617" s="404"/>
      <c r="R60617" s="404"/>
      <c r="S60617" s="404"/>
      <c r="T60617" s="404"/>
    </row>
    <row r="60618" spans="12:20" ht="16.8">
      <c r="L60618" s="404"/>
      <c r="M60618" s="404"/>
      <c r="N60618" s="404"/>
      <c r="O60618" s="404"/>
      <c r="P60618" s="404"/>
      <c r="Q60618" s="404"/>
      <c r="R60618" s="404"/>
      <c r="S60618" s="404"/>
      <c r="T60618" s="404"/>
    </row>
    <row r="60619" spans="12:20" ht="16.8">
      <c r="L60619" s="404"/>
      <c r="M60619" s="404"/>
      <c r="N60619" s="404"/>
      <c r="O60619" s="404"/>
      <c r="P60619" s="404"/>
      <c r="Q60619" s="404"/>
      <c r="R60619" s="404"/>
      <c r="S60619" s="404"/>
      <c r="T60619" s="404"/>
    </row>
    <row r="60620" spans="12:20" ht="16.8">
      <c r="L60620" s="404"/>
      <c r="M60620" s="404"/>
      <c r="N60620" s="404"/>
      <c r="O60620" s="404"/>
      <c r="P60620" s="404"/>
      <c r="Q60620" s="404"/>
      <c r="R60620" s="404"/>
      <c r="S60620" s="404"/>
      <c r="T60620" s="404"/>
    </row>
    <row r="60621" spans="12:20" ht="16.8">
      <c r="L60621" s="404"/>
      <c r="M60621" s="404"/>
      <c r="N60621" s="404"/>
      <c r="O60621" s="404"/>
      <c r="P60621" s="404"/>
      <c r="Q60621" s="404"/>
      <c r="R60621" s="404"/>
      <c r="S60621" s="404"/>
      <c r="T60621" s="404"/>
    </row>
    <row r="60622" spans="12:20" ht="16.8">
      <c r="L60622" s="404"/>
      <c r="M60622" s="404"/>
      <c r="N60622" s="404"/>
      <c r="O60622" s="404"/>
      <c r="P60622" s="404"/>
      <c r="Q60622" s="404"/>
      <c r="R60622" s="404"/>
      <c r="S60622" s="404"/>
      <c r="T60622" s="404"/>
    </row>
    <row r="60623" spans="12:20" ht="16.8">
      <c r="L60623" s="404"/>
      <c r="M60623" s="404"/>
      <c r="N60623" s="404"/>
      <c r="O60623" s="404"/>
      <c r="P60623" s="404"/>
      <c r="Q60623" s="404"/>
      <c r="R60623" s="404"/>
      <c r="S60623" s="404"/>
      <c r="T60623" s="404"/>
    </row>
    <row r="60624" spans="12:20" ht="16.8">
      <c r="L60624" s="404"/>
      <c r="M60624" s="404"/>
      <c r="N60624" s="404"/>
      <c r="O60624" s="404"/>
      <c r="P60624" s="404"/>
      <c r="Q60624" s="404"/>
      <c r="R60624" s="404"/>
      <c r="S60624" s="404"/>
      <c r="T60624" s="404"/>
    </row>
    <row r="60625" spans="12:20" ht="16.8">
      <c r="L60625" s="404"/>
      <c r="M60625" s="404"/>
      <c r="N60625" s="404"/>
      <c r="O60625" s="404"/>
      <c r="P60625" s="404"/>
      <c r="Q60625" s="404"/>
      <c r="R60625" s="404"/>
      <c r="S60625" s="404"/>
      <c r="T60625" s="404"/>
    </row>
    <row r="60626" spans="12:20" ht="16.8">
      <c r="L60626" s="404"/>
      <c r="M60626" s="404"/>
      <c r="N60626" s="404"/>
      <c r="O60626" s="404"/>
      <c r="P60626" s="404"/>
      <c r="Q60626" s="404"/>
      <c r="R60626" s="404"/>
      <c r="S60626" s="404"/>
      <c r="T60626" s="404"/>
    </row>
    <row r="60627" spans="12:20" ht="16.8">
      <c r="L60627" s="404"/>
      <c r="M60627" s="404"/>
      <c r="N60627" s="404"/>
      <c r="O60627" s="404"/>
      <c r="P60627" s="404"/>
      <c r="Q60627" s="404"/>
      <c r="R60627" s="404"/>
      <c r="S60627" s="404"/>
      <c r="T60627" s="404"/>
    </row>
    <row r="60628" spans="12:20" ht="16.8">
      <c r="L60628" s="404"/>
      <c r="M60628" s="404"/>
      <c r="N60628" s="404"/>
      <c r="O60628" s="404"/>
      <c r="P60628" s="404"/>
      <c r="Q60628" s="404"/>
      <c r="R60628" s="404"/>
      <c r="S60628" s="404"/>
      <c r="T60628" s="404"/>
    </row>
    <row r="60629" spans="12:20" ht="16.8">
      <c r="L60629" s="404"/>
      <c r="M60629" s="404"/>
      <c r="N60629" s="404"/>
      <c r="O60629" s="404"/>
      <c r="P60629" s="404"/>
      <c r="Q60629" s="404"/>
      <c r="R60629" s="404"/>
      <c r="S60629" s="404"/>
      <c r="T60629" s="404"/>
    </row>
    <row r="60630" spans="12:20" ht="16.8">
      <c r="L60630" s="404"/>
      <c r="M60630" s="404"/>
      <c r="N60630" s="404"/>
      <c r="O60630" s="404"/>
      <c r="P60630" s="404"/>
      <c r="Q60630" s="404"/>
      <c r="R60630" s="404"/>
      <c r="S60630" s="404"/>
      <c r="T60630" s="404"/>
    </row>
    <row r="60631" spans="12:20" ht="16.8">
      <c r="L60631" s="404"/>
      <c r="M60631" s="404"/>
      <c r="N60631" s="404"/>
      <c r="O60631" s="404"/>
      <c r="P60631" s="404"/>
      <c r="Q60631" s="404"/>
      <c r="R60631" s="404"/>
      <c r="S60631" s="404"/>
      <c r="T60631" s="404"/>
    </row>
    <row r="60632" spans="12:20" ht="16.8">
      <c r="L60632" s="404"/>
      <c r="M60632" s="404"/>
      <c r="N60632" s="404"/>
      <c r="O60632" s="404"/>
      <c r="P60632" s="404"/>
      <c r="Q60632" s="404"/>
      <c r="R60632" s="404"/>
      <c r="S60632" s="404"/>
      <c r="T60632" s="404"/>
    </row>
    <row r="60633" spans="12:20" ht="16.8">
      <c r="L60633" s="404"/>
      <c r="M60633" s="404"/>
      <c r="N60633" s="404"/>
      <c r="O60633" s="404"/>
      <c r="P60633" s="404"/>
      <c r="Q60633" s="404"/>
      <c r="R60633" s="404"/>
      <c r="S60633" s="404"/>
      <c r="T60633" s="404"/>
    </row>
    <row r="60634" spans="12:20" ht="16.8">
      <c r="L60634" s="404"/>
      <c r="M60634" s="404"/>
      <c r="N60634" s="404"/>
      <c r="O60634" s="404"/>
      <c r="P60634" s="404"/>
      <c r="Q60634" s="404"/>
      <c r="R60634" s="404"/>
      <c r="S60634" s="404"/>
      <c r="T60634" s="404"/>
    </row>
    <row r="60635" spans="12:20" ht="16.8">
      <c r="L60635" s="404"/>
      <c r="M60635" s="404"/>
      <c r="N60635" s="404"/>
      <c r="O60635" s="404"/>
      <c r="P60635" s="404"/>
      <c r="Q60635" s="404"/>
      <c r="R60635" s="404"/>
      <c r="S60635" s="404"/>
      <c r="T60635" s="404"/>
    </row>
    <row r="60636" spans="12:20" ht="16.8">
      <c r="L60636" s="404"/>
      <c r="M60636" s="404"/>
      <c r="N60636" s="404"/>
      <c r="O60636" s="404"/>
      <c r="P60636" s="404"/>
      <c r="Q60636" s="404"/>
      <c r="R60636" s="404"/>
      <c r="S60636" s="404"/>
      <c r="T60636" s="404"/>
    </row>
    <row r="60637" spans="12:20" ht="16.8">
      <c r="L60637" s="404"/>
      <c r="M60637" s="404"/>
      <c r="N60637" s="404"/>
      <c r="O60637" s="404"/>
      <c r="P60637" s="404"/>
      <c r="Q60637" s="404"/>
      <c r="R60637" s="404"/>
      <c r="S60637" s="404"/>
      <c r="T60637" s="404"/>
    </row>
    <row r="60638" spans="12:20" ht="16.8">
      <c r="L60638" s="404"/>
      <c r="M60638" s="404"/>
      <c r="N60638" s="404"/>
      <c r="O60638" s="404"/>
      <c r="P60638" s="404"/>
      <c r="Q60638" s="404"/>
      <c r="R60638" s="404"/>
      <c r="S60638" s="404"/>
      <c r="T60638" s="404"/>
    </row>
    <row r="60639" spans="12:20" ht="16.8">
      <c r="L60639" s="404"/>
      <c r="M60639" s="404"/>
      <c r="N60639" s="404"/>
      <c r="O60639" s="404"/>
      <c r="P60639" s="404"/>
      <c r="Q60639" s="404"/>
      <c r="R60639" s="404"/>
      <c r="S60639" s="404"/>
      <c r="T60639" s="404"/>
    </row>
    <row r="60640" spans="12:20" ht="16.8">
      <c r="L60640" s="404"/>
      <c r="M60640" s="404"/>
      <c r="N60640" s="404"/>
      <c r="O60640" s="404"/>
      <c r="P60640" s="404"/>
      <c r="Q60640" s="404"/>
      <c r="R60640" s="404"/>
      <c r="S60640" s="404"/>
      <c r="T60640" s="404"/>
    </row>
    <row r="60641" spans="12:20" ht="16.8">
      <c r="L60641" s="404"/>
      <c r="M60641" s="404"/>
      <c r="N60641" s="404"/>
      <c r="O60641" s="404"/>
      <c r="P60641" s="404"/>
      <c r="Q60641" s="404"/>
      <c r="R60641" s="404"/>
      <c r="S60641" s="404"/>
      <c r="T60641" s="404"/>
    </row>
    <row r="60642" spans="12:20" ht="16.8">
      <c r="L60642" s="404"/>
      <c r="M60642" s="404"/>
      <c r="N60642" s="404"/>
      <c r="O60642" s="404"/>
      <c r="P60642" s="404"/>
      <c r="Q60642" s="404"/>
      <c r="R60642" s="404"/>
      <c r="S60642" s="404"/>
      <c r="T60642" s="404"/>
    </row>
    <row r="60643" spans="12:20" ht="16.8">
      <c r="L60643" s="404"/>
      <c r="M60643" s="404"/>
      <c r="N60643" s="404"/>
      <c r="O60643" s="404"/>
      <c r="P60643" s="404"/>
      <c r="Q60643" s="404"/>
      <c r="R60643" s="404"/>
      <c r="S60643" s="404"/>
      <c r="T60643" s="404"/>
    </row>
    <row r="60644" spans="12:20" ht="16.8">
      <c r="L60644" s="404"/>
      <c r="M60644" s="404"/>
      <c r="N60644" s="404"/>
      <c r="O60644" s="404"/>
      <c r="P60644" s="404"/>
      <c r="Q60644" s="404"/>
      <c r="R60644" s="404"/>
      <c r="S60644" s="404"/>
      <c r="T60644" s="404"/>
    </row>
    <row r="60645" spans="12:20" ht="16.8">
      <c r="L60645" s="404"/>
      <c r="M60645" s="404"/>
      <c r="N60645" s="404"/>
      <c r="O60645" s="404"/>
      <c r="P60645" s="404"/>
      <c r="Q60645" s="404"/>
      <c r="R60645" s="404"/>
      <c r="S60645" s="404"/>
      <c r="T60645" s="404"/>
    </row>
    <row r="60646" spans="12:20" ht="16.8">
      <c r="L60646" s="404"/>
      <c r="M60646" s="404"/>
      <c r="N60646" s="404"/>
      <c r="O60646" s="404"/>
      <c r="P60646" s="404"/>
      <c r="Q60646" s="404"/>
      <c r="R60646" s="404"/>
      <c r="S60646" s="404"/>
      <c r="T60646" s="404"/>
    </row>
    <row r="60647" spans="12:20" ht="16.8">
      <c r="L60647" s="404"/>
      <c r="M60647" s="404"/>
      <c r="N60647" s="404"/>
      <c r="O60647" s="404"/>
      <c r="P60647" s="404"/>
      <c r="Q60647" s="404"/>
      <c r="R60647" s="404"/>
      <c r="S60647" s="404"/>
      <c r="T60647" s="404"/>
    </row>
    <row r="60648" spans="12:20" ht="16.8">
      <c r="L60648" s="404"/>
      <c r="M60648" s="404"/>
      <c r="N60648" s="404"/>
      <c r="O60648" s="404"/>
      <c r="P60648" s="404"/>
      <c r="Q60648" s="404"/>
      <c r="R60648" s="404"/>
      <c r="S60648" s="404"/>
      <c r="T60648" s="404"/>
    </row>
    <row r="60649" spans="12:20" ht="16.8">
      <c r="L60649" s="404"/>
      <c r="M60649" s="404"/>
      <c r="N60649" s="404"/>
      <c r="O60649" s="404"/>
      <c r="P60649" s="404"/>
      <c r="Q60649" s="404"/>
      <c r="R60649" s="404"/>
      <c r="S60649" s="404"/>
      <c r="T60649" s="404"/>
    </row>
    <row r="60650" spans="12:20" ht="16.8">
      <c r="L60650" s="404"/>
      <c r="M60650" s="404"/>
      <c r="N60650" s="404"/>
      <c r="O60650" s="404"/>
      <c r="P60650" s="404"/>
      <c r="Q60650" s="404"/>
      <c r="R60650" s="404"/>
      <c r="S60650" s="404"/>
      <c r="T60650" s="404"/>
    </row>
    <row r="60651" spans="12:20" ht="16.8">
      <c r="L60651" s="404"/>
      <c r="M60651" s="404"/>
      <c r="N60651" s="404"/>
      <c r="O60651" s="404"/>
      <c r="P60651" s="404"/>
      <c r="Q60651" s="404"/>
      <c r="R60651" s="404"/>
      <c r="S60651" s="404"/>
      <c r="T60651" s="404"/>
    </row>
    <row r="60652" spans="12:20" ht="16.8">
      <c r="L60652" s="404"/>
      <c r="M60652" s="404"/>
      <c r="N60652" s="404"/>
      <c r="O60652" s="404"/>
      <c r="P60652" s="404"/>
      <c r="Q60652" s="404"/>
      <c r="R60652" s="404"/>
      <c r="S60652" s="404"/>
      <c r="T60652" s="404"/>
    </row>
    <row r="60653" spans="12:20" ht="16.8">
      <c r="L60653" s="404"/>
      <c r="M60653" s="404"/>
      <c r="N60653" s="404"/>
      <c r="O60653" s="404"/>
      <c r="P60653" s="404"/>
      <c r="Q60653" s="404"/>
      <c r="R60653" s="404"/>
      <c r="S60653" s="404"/>
      <c r="T60653" s="404"/>
    </row>
    <row r="60654" spans="12:20" ht="16.8">
      <c r="L60654" s="404"/>
      <c r="M60654" s="404"/>
      <c r="N60654" s="404"/>
      <c r="O60654" s="404"/>
      <c r="P60654" s="404"/>
      <c r="Q60654" s="404"/>
      <c r="R60654" s="404"/>
      <c r="S60654" s="404"/>
      <c r="T60654" s="404"/>
    </row>
    <row r="60655" spans="12:20" ht="16.8">
      <c r="L60655" s="404"/>
      <c r="M60655" s="404"/>
      <c r="N60655" s="404"/>
      <c r="O60655" s="404"/>
      <c r="P60655" s="404"/>
      <c r="Q60655" s="404"/>
      <c r="R60655" s="404"/>
      <c r="S60655" s="404"/>
      <c r="T60655" s="404"/>
    </row>
    <row r="60656" spans="12:20" ht="16.8">
      <c r="L60656" s="404"/>
      <c r="M60656" s="404"/>
      <c r="N60656" s="404"/>
      <c r="O60656" s="404"/>
      <c r="P60656" s="404"/>
      <c r="Q60656" s="404"/>
      <c r="R60656" s="404"/>
      <c r="S60656" s="404"/>
      <c r="T60656" s="404"/>
    </row>
    <row r="60657" spans="12:20" ht="16.8">
      <c r="L60657" s="404"/>
      <c r="M60657" s="404"/>
      <c r="N60657" s="404"/>
      <c r="O60657" s="404"/>
      <c r="P60657" s="404"/>
      <c r="Q60657" s="404"/>
      <c r="R60657" s="404"/>
      <c r="S60657" s="404"/>
      <c r="T60657" s="404"/>
    </row>
    <row r="60658" spans="12:20" ht="16.8">
      <c r="L60658" s="404"/>
      <c r="M60658" s="404"/>
      <c r="N60658" s="404"/>
      <c r="O60658" s="404"/>
      <c r="P60658" s="404"/>
      <c r="Q60658" s="404"/>
      <c r="R60658" s="404"/>
      <c r="S60658" s="404"/>
      <c r="T60658" s="404"/>
    </row>
    <row r="60659" spans="12:20" ht="16.8">
      <c r="L60659" s="404"/>
      <c r="M60659" s="404"/>
      <c r="N60659" s="404"/>
      <c r="O60659" s="404"/>
      <c r="P60659" s="404"/>
      <c r="Q60659" s="404"/>
      <c r="R60659" s="404"/>
      <c r="S60659" s="404"/>
      <c r="T60659" s="404"/>
    </row>
    <row r="60660" spans="12:20" ht="16.8">
      <c r="L60660" s="404"/>
      <c r="M60660" s="404"/>
      <c r="N60660" s="404"/>
      <c r="O60660" s="404"/>
      <c r="P60660" s="404"/>
      <c r="Q60660" s="404"/>
      <c r="R60660" s="404"/>
      <c r="S60660" s="404"/>
      <c r="T60660" s="404"/>
    </row>
    <row r="60661" spans="12:20" ht="16.8">
      <c r="L60661" s="404"/>
      <c r="M60661" s="404"/>
      <c r="N60661" s="404"/>
      <c r="O60661" s="404"/>
      <c r="P60661" s="404"/>
      <c r="Q60661" s="404"/>
      <c r="R60661" s="404"/>
      <c r="S60661" s="404"/>
      <c r="T60661" s="404"/>
    </row>
    <row r="60662" spans="12:20" ht="16.8">
      <c r="L60662" s="404"/>
      <c r="M60662" s="404"/>
      <c r="N60662" s="404"/>
      <c r="O60662" s="404"/>
      <c r="P60662" s="404"/>
      <c r="Q60662" s="404"/>
      <c r="R60662" s="404"/>
      <c r="S60662" s="404"/>
      <c r="T60662" s="404"/>
    </row>
    <row r="60663" spans="12:20" ht="16.8">
      <c r="L60663" s="404"/>
      <c r="M60663" s="404"/>
      <c r="N60663" s="404"/>
      <c r="O60663" s="404"/>
      <c r="P60663" s="404"/>
      <c r="Q60663" s="404"/>
      <c r="R60663" s="404"/>
      <c r="S60663" s="404"/>
      <c r="T60663" s="404"/>
    </row>
    <row r="60664" spans="12:20" ht="16.8">
      <c r="L60664" s="404"/>
      <c r="M60664" s="404"/>
      <c r="N60664" s="404"/>
      <c r="O60664" s="404"/>
      <c r="P60664" s="404"/>
      <c r="Q60664" s="404"/>
      <c r="R60664" s="404"/>
      <c r="S60664" s="404"/>
      <c r="T60664" s="404"/>
    </row>
    <row r="60665" spans="12:20" ht="16.8">
      <c r="L60665" s="404"/>
      <c r="M60665" s="404"/>
      <c r="N60665" s="404"/>
      <c r="O60665" s="404"/>
      <c r="P60665" s="404"/>
      <c r="Q60665" s="404"/>
      <c r="R60665" s="404"/>
      <c r="S60665" s="404"/>
      <c r="T60665" s="404"/>
    </row>
    <row r="60666" spans="12:20" ht="16.8">
      <c r="L60666" s="404"/>
      <c r="M60666" s="404"/>
      <c r="N60666" s="404"/>
      <c r="O60666" s="404"/>
      <c r="P60666" s="404"/>
      <c r="Q60666" s="404"/>
      <c r="R60666" s="404"/>
      <c r="S60666" s="404"/>
      <c r="T60666" s="404"/>
    </row>
    <row r="60667" spans="12:20" ht="16.8">
      <c r="L60667" s="404"/>
      <c r="M60667" s="404"/>
      <c r="N60667" s="404"/>
      <c r="O60667" s="404"/>
      <c r="P60667" s="404"/>
      <c r="Q60667" s="404"/>
      <c r="R60667" s="404"/>
      <c r="S60667" s="404"/>
      <c r="T60667" s="404"/>
    </row>
    <row r="60668" spans="12:20" ht="16.8">
      <c r="L60668" s="404"/>
      <c r="M60668" s="404"/>
      <c r="N60668" s="404"/>
      <c r="O60668" s="404"/>
      <c r="P60668" s="404"/>
      <c r="Q60668" s="404"/>
      <c r="R60668" s="404"/>
      <c r="S60668" s="404"/>
      <c r="T60668" s="404"/>
    </row>
    <row r="60669" spans="12:20" ht="16.8">
      <c r="L60669" s="404"/>
      <c r="M60669" s="404"/>
      <c r="N60669" s="404"/>
      <c r="O60669" s="404"/>
      <c r="P60669" s="404"/>
      <c r="Q60669" s="404"/>
      <c r="R60669" s="404"/>
      <c r="S60669" s="404"/>
      <c r="T60669" s="404"/>
    </row>
    <row r="60670" spans="12:20" ht="16.8">
      <c r="L60670" s="404"/>
      <c r="M60670" s="404"/>
      <c r="N60670" s="404"/>
      <c r="O60670" s="404"/>
      <c r="P60670" s="404"/>
      <c r="Q60670" s="404"/>
      <c r="R60670" s="404"/>
      <c r="S60670" s="404"/>
      <c r="T60670" s="404"/>
    </row>
    <row r="60671" spans="12:20" ht="16.8">
      <c r="L60671" s="404"/>
      <c r="M60671" s="404"/>
      <c r="N60671" s="404"/>
      <c r="O60671" s="404"/>
      <c r="P60671" s="404"/>
      <c r="Q60671" s="404"/>
      <c r="R60671" s="404"/>
      <c r="S60671" s="404"/>
      <c r="T60671" s="404"/>
    </row>
    <row r="60672" spans="12:20" ht="16.8">
      <c r="L60672" s="404"/>
      <c r="M60672" s="404"/>
      <c r="N60672" s="404"/>
      <c r="O60672" s="404"/>
      <c r="P60672" s="404"/>
      <c r="Q60672" s="404"/>
      <c r="R60672" s="404"/>
      <c r="S60672" s="404"/>
      <c r="T60672" s="404"/>
    </row>
    <row r="60673" spans="12:20" ht="16.8">
      <c r="L60673" s="404"/>
      <c r="M60673" s="404"/>
      <c r="N60673" s="404"/>
      <c r="O60673" s="404"/>
      <c r="P60673" s="404"/>
      <c r="Q60673" s="404"/>
      <c r="R60673" s="404"/>
      <c r="S60673" s="404"/>
      <c r="T60673" s="404"/>
    </row>
    <row r="60674" spans="12:20" ht="16.8">
      <c r="L60674" s="404"/>
      <c r="M60674" s="404"/>
      <c r="N60674" s="404"/>
      <c r="O60674" s="404"/>
      <c r="P60674" s="404"/>
      <c r="Q60674" s="404"/>
      <c r="R60674" s="404"/>
      <c r="S60674" s="404"/>
      <c r="T60674" s="404"/>
    </row>
    <row r="60675" spans="12:20" ht="16.8">
      <c r="L60675" s="404"/>
      <c r="M60675" s="404"/>
      <c r="N60675" s="404"/>
      <c r="O60675" s="404"/>
      <c r="P60675" s="404"/>
      <c r="Q60675" s="404"/>
      <c r="R60675" s="404"/>
      <c r="S60675" s="404"/>
      <c r="T60675" s="404"/>
    </row>
    <row r="60676" spans="12:20" ht="16.8">
      <c r="L60676" s="404"/>
      <c r="M60676" s="404"/>
      <c r="N60676" s="404"/>
      <c r="O60676" s="404"/>
      <c r="P60676" s="404"/>
      <c r="Q60676" s="404"/>
      <c r="R60676" s="404"/>
      <c r="S60676" s="404"/>
      <c r="T60676" s="404"/>
    </row>
    <row r="60677" spans="12:20" ht="16.8">
      <c r="L60677" s="404"/>
      <c r="M60677" s="404"/>
      <c r="N60677" s="404"/>
      <c r="O60677" s="404"/>
      <c r="P60677" s="404"/>
      <c r="Q60677" s="404"/>
      <c r="R60677" s="404"/>
      <c r="S60677" s="404"/>
      <c r="T60677" s="404"/>
    </row>
    <row r="60678" spans="12:20" ht="16.8">
      <c r="L60678" s="404"/>
      <c r="M60678" s="404"/>
      <c r="N60678" s="404"/>
      <c r="O60678" s="404"/>
      <c r="P60678" s="404"/>
      <c r="Q60678" s="404"/>
      <c r="R60678" s="404"/>
      <c r="S60678" s="404"/>
      <c r="T60678" s="404"/>
    </row>
    <row r="60679" spans="12:20" ht="16.8">
      <c r="L60679" s="404"/>
      <c r="M60679" s="404"/>
      <c r="N60679" s="404"/>
      <c r="O60679" s="404"/>
      <c r="P60679" s="404"/>
      <c r="Q60679" s="404"/>
      <c r="R60679" s="404"/>
      <c r="S60679" s="404"/>
      <c r="T60679" s="404"/>
    </row>
    <row r="60680" spans="12:20" ht="16.8">
      <c r="L60680" s="404"/>
      <c r="M60680" s="404"/>
      <c r="N60680" s="404"/>
      <c r="O60680" s="404"/>
      <c r="P60680" s="404"/>
      <c r="Q60680" s="404"/>
      <c r="R60680" s="404"/>
      <c r="S60680" s="404"/>
      <c r="T60680" s="404"/>
    </row>
    <row r="60681" spans="12:20" ht="16.8">
      <c r="L60681" s="404"/>
      <c r="M60681" s="404"/>
      <c r="N60681" s="404"/>
      <c r="O60681" s="404"/>
      <c r="P60681" s="404"/>
      <c r="Q60681" s="404"/>
      <c r="R60681" s="404"/>
      <c r="S60681" s="404"/>
      <c r="T60681" s="404"/>
    </row>
    <row r="60682" spans="12:20" ht="16.8">
      <c r="L60682" s="404"/>
      <c r="M60682" s="404"/>
      <c r="N60682" s="404"/>
      <c r="O60682" s="404"/>
      <c r="P60682" s="404"/>
      <c r="Q60682" s="404"/>
      <c r="R60682" s="404"/>
      <c r="S60682" s="404"/>
      <c r="T60682" s="404"/>
    </row>
    <row r="60683" spans="12:20" ht="16.8">
      <c r="L60683" s="404"/>
      <c r="M60683" s="404"/>
      <c r="N60683" s="404"/>
      <c r="O60683" s="404"/>
      <c r="P60683" s="404"/>
      <c r="Q60683" s="404"/>
      <c r="R60683" s="404"/>
      <c r="S60683" s="404"/>
      <c r="T60683" s="404"/>
    </row>
    <row r="60684" spans="12:20" ht="16.8">
      <c r="L60684" s="404"/>
      <c r="M60684" s="404"/>
      <c r="N60684" s="404"/>
      <c r="O60684" s="404"/>
      <c r="P60684" s="404"/>
      <c r="Q60684" s="404"/>
      <c r="R60684" s="404"/>
      <c r="S60684" s="404"/>
      <c r="T60684" s="404"/>
    </row>
    <row r="60685" spans="12:20" ht="16.8">
      <c r="L60685" s="404"/>
      <c r="M60685" s="404"/>
      <c r="N60685" s="404"/>
      <c r="O60685" s="404"/>
      <c r="P60685" s="404"/>
      <c r="Q60685" s="404"/>
      <c r="R60685" s="404"/>
      <c r="S60685" s="404"/>
      <c r="T60685" s="404"/>
    </row>
    <row r="60686" spans="12:20" ht="16.8">
      <c r="L60686" s="404"/>
      <c r="M60686" s="404"/>
      <c r="N60686" s="404"/>
      <c r="O60686" s="404"/>
      <c r="P60686" s="404"/>
      <c r="Q60686" s="404"/>
      <c r="R60686" s="404"/>
      <c r="S60686" s="404"/>
      <c r="T60686" s="404"/>
    </row>
    <row r="60687" spans="12:20" ht="16.8">
      <c r="L60687" s="404"/>
      <c r="M60687" s="404"/>
      <c r="N60687" s="404"/>
      <c r="O60687" s="404"/>
      <c r="P60687" s="404"/>
      <c r="Q60687" s="404"/>
      <c r="R60687" s="404"/>
      <c r="S60687" s="404"/>
      <c r="T60687" s="404"/>
    </row>
    <row r="60688" spans="12:20" ht="16.8">
      <c r="L60688" s="404"/>
      <c r="M60688" s="404"/>
      <c r="N60688" s="404"/>
      <c r="O60688" s="404"/>
      <c r="P60688" s="404"/>
      <c r="Q60688" s="404"/>
      <c r="R60688" s="404"/>
      <c r="S60688" s="404"/>
      <c r="T60688" s="404"/>
    </row>
    <row r="60689" spans="12:20" ht="16.8">
      <c r="L60689" s="404"/>
      <c r="M60689" s="404"/>
      <c r="N60689" s="404"/>
      <c r="O60689" s="404"/>
      <c r="P60689" s="404"/>
      <c r="Q60689" s="404"/>
      <c r="R60689" s="404"/>
      <c r="S60689" s="404"/>
      <c r="T60689" s="404"/>
    </row>
    <row r="60690" spans="12:20" ht="16.8">
      <c r="L60690" s="404"/>
      <c r="M60690" s="404"/>
      <c r="N60690" s="404"/>
      <c r="O60690" s="404"/>
      <c r="P60690" s="404"/>
      <c r="Q60690" s="404"/>
      <c r="R60690" s="404"/>
      <c r="S60690" s="404"/>
      <c r="T60690" s="404"/>
    </row>
    <row r="60691" spans="12:20" ht="16.8">
      <c r="L60691" s="404"/>
      <c r="M60691" s="404"/>
      <c r="N60691" s="404"/>
      <c r="O60691" s="404"/>
      <c r="P60691" s="404"/>
      <c r="Q60691" s="404"/>
      <c r="R60691" s="404"/>
      <c r="S60691" s="404"/>
      <c r="T60691" s="404"/>
    </row>
    <row r="60692" spans="12:20" ht="16.8">
      <c r="L60692" s="404"/>
      <c r="M60692" s="404"/>
      <c r="N60692" s="404"/>
      <c r="O60692" s="404"/>
      <c r="P60692" s="404"/>
      <c r="Q60692" s="404"/>
      <c r="R60692" s="404"/>
      <c r="S60692" s="404"/>
      <c r="T60692" s="404"/>
    </row>
    <row r="60693" spans="12:20" ht="16.8">
      <c r="L60693" s="404"/>
      <c r="M60693" s="404"/>
      <c r="N60693" s="404"/>
      <c r="O60693" s="404"/>
      <c r="P60693" s="404"/>
      <c r="Q60693" s="404"/>
      <c r="R60693" s="404"/>
      <c r="S60693" s="404"/>
      <c r="T60693" s="404"/>
    </row>
    <row r="60694" spans="12:20" ht="16.8">
      <c r="L60694" s="404"/>
      <c r="M60694" s="404"/>
      <c r="N60694" s="404"/>
      <c r="O60694" s="404"/>
      <c r="P60694" s="404"/>
      <c r="Q60694" s="404"/>
      <c r="R60694" s="404"/>
      <c r="S60694" s="404"/>
      <c r="T60694" s="404"/>
    </row>
    <row r="60695" spans="12:20" ht="16.8">
      <c r="L60695" s="404"/>
      <c r="M60695" s="404"/>
      <c r="N60695" s="404"/>
      <c r="O60695" s="404"/>
      <c r="P60695" s="404"/>
      <c r="Q60695" s="404"/>
      <c r="R60695" s="404"/>
      <c r="S60695" s="404"/>
      <c r="T60695" s="404"/>
    </row>
    <row r="60696" spans="12:20" ht="16.8">
      <c r="L60696" s="404"/>
      <c r="M60696" s="404"/>
      <c r="N60696" s="404"/>
      <c r="O60696" s="404"/>
      <c r="P60696" s="404"/>
      <c r="Q60696" s="404"/>
      <c r="R60696" s="404"/>
      <c r="S60696" s="404"/>
      <c r="T60696" s="404"/>
    </row>
    <row r="60697" spans="12:20" ht="16.8">
      <c r="L60697" s="404"/>
      <c r="M60697" s="404"/>
      <c r="N60697" s="404"/>
      <c r="O60697" s="404"/>
      <c r="P60697" s="404"/>
      <c r="Q60697" s="404"/>
      <c r="R60697" s="404"/>
      <c r="S60697" s="404"/>
      <c r="T60697" s="404"/>
    </row>
    <row r="60698" spans="12:20" ht="16.8">
      <c r="L60698" s="404"/>
      <c r="M60698" s="404"/>
      <c r="N60698" s="404"/>
      <c r="O60698" s="404"/>
      <c r="P60698" s="404"/>
      <c r="Q60698" s="404"/>
      <c r="R60698" s="404"/>
      <c r="S60698" s="404"/>
      <c r="T60698" s="404"/>
    </row>
    <row r="60699" spans="12:20" ht="16.8">
      <c r="L60699" s="404"/>
      <c r="M60699" s="404"/>
      <c r="N60699" s="404"/>
      <c r="O60699" s="404"/>
      <c r="P60699" s="404"/>
      <c r="Q60699" s="404"/>
      <c r="R60699" s="404"/>
      <c r="S60699" s="404"/>
      <c r="T60699" s="404"/>
    </row>
    <row r="60700" spans="12:20" ht="16.8">
      <c r="L60700" s="404"/>
      <c r="M60700" s="404"/>
      <c r="N60700" s="404"/>
      <c r="O60700" s="404"/>
      <c r="P60700" s="404"/>
      <c r="Q60700" s="404"/>
      <c r="R60700" s="404"/>
      <c r="S60700" s="404"/>
      <c r="T60700" s="404"/>
    </row>
    <row r="60701" spans="12:20" ht="16.8">
      <c r="L60701" s="404"/>
      <c r="M60701" s="404"/>
      <c r="N60701" s="404"/>
      <c r="O60701" s="404"/>
      <c r="P60701" s="404"/>
      <c r="Q60701" s="404"/>
      <c r="R60701" s="404"/>
      <c r="S60701" s="404"/>
      <c r="T60701" s="404"/>
    </row>
    <row r="60702" spans="12:20" ht="16.8">
      <c r="L60702" s="404"/>
      <c r="M60702" s="404"/>
      <c r="N60702" s="404"/>
      <c r="O60702" s="404"/>
      <c r="P60702" s="404"/>
      <c r="Q60702" s="404"/>
      <c r="R60702" s="404"/>
      <c r="S60702" s="404"/>
      <c r="T60702" s="404"/>
    </row>
    <row r="60703" spans="12:20" ht="16.8">
      <c r="L60703" s="404"/>
      <c r="M60703" s="404"/>
      <c r="N60703" s="404"/>
      <c r="O60703" s="404"/>
      <c r="P60703" s="404"/>
      <c r="Q60703" s="404"/>
      <c r="R60703" s="404"/>
      <c r="S60703" s="404"/>
      <c r="T60703" s="404"/>
    </row>
    <row r="60704" spans="12:20" ht="16.8">
      <c r="L60704" s="404"/>
      <c r="M60704" s="404"/>
      <c r="N60704" s="404"/>
      <c r="O60704" s="404"/>
      <c r="P60704" s="404"/>
      <c r="Q60704" s="404"/>
      <c r="R60704" s="404"/>
      <c r="S60704" s="404"/>
      <c r="T60704" s="404"/>
    </row>
    <row r="60705" spans="12:20" ht="16.8">
      <c r="L60705" s="404"/>
      <c r="M60705" s="404"/>
      <c r="N60705" s="404"/>
      <c r="O60705" s="404"/>
      <c r="P60705" s="404"/>
      <c r="Q60705" s="404"/>
      <c r="R60705" s="404"/>
      <c r="S60705" s="404"/>
      <c r="T60705" s="404"/>
    </row>
    <row r="60706" spans="12:20" ht="16.8">
      <c r="L60706" s="404"/>
      <c r="M60706" s="404"/>
      <c r="N60706" s="404"/>
      <c r="O60706" s="404"/>
      <c r="P60706" s="404"/>
      <c r="Q60706" s="404"/>
      <c r="R60706" s="404"/>
      <c r="S60706" s="404"/>
      <c r="T60706" s="404"/>
    </row>
    <row r="60707" spans="12:20" ht="16.8">
      <c r="L60707" s="404"/>
      <c r="M60707" s="404"/>
      <c r="N60707" s="404"/>
      <c r="O60707" s="404"/>
      <c r="P60707" s="404"/>
      <c r="Q60707" s="404"/>
      <c r="R60707" s="404"/>
      <c r="S60707" s="404"/>
      <c r="T60707" s="404"/>
    </row>
    <row r="60708" spans="12:20" ht="16.8">
      <c r="L60708" s="404"/>
      <c r="M60708" s="404"/>
      <c r="N60708" s="404"/>
      <c r="O60708" s="404"/>
      <c r="P60708" s="404"/>
      <c r="Q60708" s="404"/>
      <c r="R60708" s="404"/>
      <c r="S60708" s="404"/>
      <c r="T60708" s="404"/>
    </row>
    <row r="60709" spans="12:20" ht="16.8">
      <c r="L60709" s="404"/>
      <c r="M60709" s="404"/>
      <c r="N60709" s="404"/>
      <c r="O60709" s="404"/>
      <c r="P60709" s="404"/>
      <c r="Q60709" s="404"/>
      <c r="R60709" s="404"/>
      <c r="S60709" s="404"/>
      <c r="T60709" s="404"/>
    </row>
    <row r="60710" spans="12:20" ht="16.8">
      <c r="L60710" s="404"/>
      <c r="M60710" s="404"/>
      <c r="N60710" s="404"/>
      <c r="O60710" s="404"/>
      <c r="P60710" s="404"/>
      <c r="Q60710" s="404"/>
      <c r="R60710" s="404"/>
      <c r="S60710" s="404"/>
      <c r="T60710" s="404"/>
    </row>
    <row r="60711" spans="12:20" ht="16.8">
      <c r="L60711" s="404"/>
      <c r="M60711" s="404"/>
      <c r="N60711" s="404"/>
      <c r="O60711" s="404"/>
      <c r="P60711" s="404"/>
      <c r="Q60711" s="404"/>
      <c r="R60711" s="404"/>
      <c r="S60711" s="404"/>
      <c r="T60711" s="404"/>
    </row>
    <row r="60712" spans="12:20" ht="16.8">
      <c r="L60712" s="404"/>
      <c r="M60712" s="404"/>
      <c r="N60712" s="404"/>
      <c r="O60712" s="404"/>
      <c r="P60712" s="404"/>
      <c r="Q60712" s="404"/>
      <c r="R60712" s="404"/>
      <c r="S60712" s="404"/>
      <c r="T60712" s="404"/>
    </row>
    <row r="60713" spans="12:20" ht="16.8">
      <c r="L60713" s="404"/>
      <c r="M60713" s="404"/>
      <c r="N60713" s="404"/>
      <c r="O60713" s="404"/>
      <c r="P60713" s="404"/>
      <c r="Q60713" s="404"/>
      <c r="R60713" s="404"/>
      <c r="S60713" s="404"/>
      <c r="T60713" s="404"/>
    </row>
    <row r="60714" spans="12:20" ht="16.8">
      <c r="L60714" s="404"/>
      <c r="M60714" s="404"/>
      <c r="N60714" s="404"/>
      <c r="O60714" s="404"/>
      <c r="P60714" s="404"/>
      <c r="Q60714" s="404"/>
      <c r="R60714" s="404"/>
      <c r="S60714" s="404"/>
      <c r="T60714" s="404"/>
    </row>
    <row r="60715" spans="12:20" ht="16.8">
      <c r="L60715" s="404"/>
      <c r="M60715" s="404"/>
      <c r="N60715" s="404"/>
      <c r="O60715" s="404"/>
      <c r="P60715" s="404"/>
      <c r="Q60715" s="404"/>
      <c r="R60715" s="404"/>
      <c r="S60715" s="404"/>
      <c r="T60715" s="404"/>
    </row>
    <row r="60716" spans="12:20" ht="16.8">
      <c r="L60716" s="404"/>
      <c r="M60716" s="404"/>
      <c r="N60716" s="404"/>
      <c r="O60716" s="404"/>
      <c r="P60716" s="404"/>
      <c r="Q60716" s="404"/>
      <c r="R60716" s="404"/>
      <c r="S60716" s="404"/>
      <c r="T60716" s="404"/>
    </row>
    <row r="60717" spans="12:20" ht="16.8">
      <c r="L60717" s="404"/>
      <c r="M60717" s="404"/>
      <c r="N60717" s="404"/>
      <c r="O60717" s="404"/>
      <c r="P60717" s="404"/>
      <c r="Q60717" s="404"/>
      <c r="R60717" s="404"/>
      <c r="S60717" s="404"/>
      <c r="T60717" s="404"/>
    </row>
    <row r="60718" spans="12:20" ht="16.8">
      <c r="L60718" s="404"/>
      <c r="M60718" s="404"/>
      <c r="N60718" s="404"/>
      <c r="O60718" s="404"/>
      <c r="P60718" s="404"/>
      <c r="Q60718" s="404"/>
      <c r="R60718" s="404"/>
      <c r="S60718" s="404"/>
      <c r="T60718" s="404"/>
    </row>
    <row r="60719" spans="12:20" ht="16.8">
      <c r="L60719" s="404"/>
      <c r="M60719" s="404"/>
      <c r="N60719" s="404"/>
      <c r="O60719" s="404"/>
      <c r="P60719" s="404"/>
      <c r="Q60719" s="404"/>
      <c r="R60719" s="404"/>
      <c r="S60719" s="404"/>
      <c r="T60719" s="404"/>
    </row>
    <row r="60720" spans="12:20" ht="16.8">
      <c r="L60720" s="404"/>
      <c r="M60720" s="404"/>
      <c r="N60720" s="404"/>
      <c r="O60720" s="404"/>
      <c r="P60720" s="404"/>
      <c r="Q60720" s="404"/>
      <c r="R60720" s="404"/>
      <c r="S60720" s="404"/>
      <c r="T60720" s="404"/>
    </row>
    <row r="60721" spans="12:20" ht="16.8">
      <c r="L60721" s="404"/>
      <c r="M60721" s="404"/>
      <c r="N60721" s="404"/>
      <c r="O60721" s="404"/>
      <c r="P60721" s="404"/>
      <c r="Q60721" s="404"/>
      <c r="R60721" s="404"/>
      <c r="S60721" s="404"/>
      <c r="T60721" s="404"/>
    </row>
    <row r="60722" spans="12:20" ht="16.8">
      <c r="L60722" s="404"/>
      <c r="M60722" s="404"/>
      <c r="N60722" s="404"/>
      <c r="O60722" s="404"/>
      <c r="P60722" s="404"/>
      <c r="Q60722" s="404"/>
      <c r="R60722" s="404"/>
      <c r="S60722" s="404"/>
      <c r="T60722" s="404"/>
    </row>
    <row r="60723" spans="12:20" ht="16.8">
      <c r="L60723" s="404"/>
      <c r="M60723" s="404"/>
      <c r="N60723" s="404"/>
      <c r="O60723" s="404"/>
      <c r="P60723" s="404"/>
      <c r="Q60723" s="404"/>
      <c r="R60723" s="404"/>
      <c r="S60723" s="404"/>
      <c r="T60723" s="404"/>
    </row>
    <row r="60724" spans="12:20" ht="16.8">
      <c r="L60724" s="404"/>
      <c r="M60724" s="404"/>
      <c r="N60724" s="404"/>
      <c r="O60724" s="404"/>
      <c r="P60724" s="404"/>
      <c r="Q60724" s="404"/>
      <c r="R60724" s="404"/>
      <c r="S60724" s="404"/>
      <c r="T60724" s="404"/>
    </row>
    <row r="60725" spans="12:20" ht="16.8">
      <c r="L60725" s="404"/>
      <c r="M60725" s="404"/>
      <c r="N60725" s="404"/>
      <c r="O60725" s="404"/>
      <c r="P60725" s="404"/>
      <c r="Q60725" s="404"/>
      <c r="R60725" s="404"/>
      <c r="S60725" s="404"/>
      <c r="T60725" s="404"/>
    </row>
    <row r="60726" spans="12:20" ht="16.8">
      <c r="L60726" s="404"/>
      <c r="M60726" s="404"/>
      <c r="N60726" s="404"/>
      <c r="O60726" s="404"/>
      <c r="P60726" s="404"/>
      <c r="Q60726" s="404"/>
      <c r="R60726" s="404"/>
      <c r="S60726" s="404"/>
      <c r="T60726" s="404"/>
    </row>
    <row r="60727" spans="12:20" ht="16.8">
      <c r="L60727" s="404"/>
      <c r="M60727" s="404"/>
      <c r="N60727" s="404"/>
      <c r="O60727" s="404"/>
      <c r="P60727" s="404"/>
      <c r="Q60727" s="404"/>
      <c r="R60727" s="404"/>
      <c r="S60727" s="404"/>
      <c r="T60727" s="404"/>
    </row>
    <row r="60728" spans="12:20" ht="16.8">
      <c r="L60728" s="404"/>
      <c r="M60728" s="404"/>
      <c r="N60728" s="404"/>
      <c r="O60728" s="404"/>
      <c r="P60728" s="404"/>
      <c r="Q60728" s="404"/>
      <c r="R60728" s="404"/>
      <c r="S60728" s="404"/>
      <c r="T60728" s="404"/>
    </row>
    <row r="60729" spans="12:20" ht="16.8">
      <c r="L60729" s="404"/>
      <c r="M60729" s="404"/>
      <c r="N60729" s="404"/>
      <c r="O60729" s="404"/>
      <c r="P60729" s="404"/>
      <c r="Q60729" s="404"/>
      <c r="R60729" s="404"/>
      <c r="S60729" s="404"/>
      <c r="T60729" s="404"/>
    </row>
    <row r="60730" spans="12:20" ht="16.8">
      <c r="L60730" s="404"/>
      <c r="M60730" s="404"/>
      <c r="N60730" s="404"/>
      <c r="O60730" s="404"/>
      <c r="P60730" s="404"/>
      <c r="Q60730" s="404"/>
      <c r="R60730" s="404"/>
      <c r="S60730" s="404"/>
      <c r="T60730" s="404"/>
    </row>
    <row r="60731" spans="12:20" ht="16.8">
      <c r="L60731" s="404"/>
      <c r="M60731" s="404"/>
      <c r="N60731" s="404"/>
      <c r="O60731" s="404"/>
      <c r="P60731" s="404"/>
      <c r="Q60731" s="404"/>
      <c r="R60731" s="404"/>
      <c r="S60731" s="404"/>
      <c r="T60731" s="404"/>
    </row>
    <row r="60732" spans="12:20" ht="16.8">
      <c r="L60732" s="404"/>
      <c r="M60732" s="404"/>
      <c r="N60732" s="404"/>
      <c r="O60732" s="404"/>
      <c r="P60732" s="404"/>
      <c r="Q60732" s="404"/>
      <c r="R60732" s="404"/>
      <c r="S60732" s="404"/>
      <c r="T60732" s="404"/>
    </row>
    <row r="60733" spans="12:20" ht="16.8">
      <c r="L60733" s="404"/>
      <c r="M60733" s="404"/>
      <c r="N60733" s="404"/>
      <c r="O60733" s="404"/>
      <c r="P60733" s="404"/>
      <c r="Q60733" s="404"/>
      <c r="R60733" s="404"/>
      <c r="S60733" s="404"/>
      <c r="T60733" s="404"/>
    </row>
    <row r="60734" spans="12:20" ht="16.8">
      <c r="L60734" s="404"/>
      <c r="M60734" s="404"/>
      <c r="N60734" s="404"/>
      <c r="O60734" s="404"/>
      <c r="P60734" s="404"/>
      <c r="Q60734" s="404"/>
      <c r="R60734" s="404"/>
      <c r="S60734" s="404"/>
      <c r="T60734" s="404"/>
    </row>
    <row r="60735" spans="12:20" ht="16.8">
      <c r="L60735" s="404"/>
      <c r="M60735" s="404"/>
      <c r="N60735" s="404"/>
      <c r="O60735" s="404"/>
      <c r="P60735" s="404"/>
      <c r="Q60735" s="404"/>
      <c r="R60735" s="404"/>
      <c r="S60735" s="404"/>
      <c r="T60735" s="404"/>
    </row>
    <row r="60736" spans="12:20" ht="16.8">
      <c r="L60736" s="404"/>
      <c r="M60736" s="404"/>
      <c r="N60736" s="404"/>
      <c r="O60736" s="404"/>
      <c r="P60736" s="404"/>
      <c r="Q60736" s="404"/>
      <c r="R60736" s="404"/>
      <c r="S60736" s="404"/>
      <c r="T60736" s="404"/>
    </row>
    <row r="60737" spans="12:20" ht="16.8">
      <c r="L60737" s="404"/>
      <c r="M60737" s="404"/>
      <c r="N60737" s="404"/>
      <c r="O60737" s="404"/>
      <c r="P60737" s="404"/>
      <c r="Q60737" s="404"/>
      <c r="R60737" s="404"/>
      <c r="S60737" s="404"/>
      <c r="T60737" s="404"/>
    </row>
    <row r="60738" spans="12:20" ht="16.8">
      <c r="L60738" s="404"/>
      <c r="M60738" s="404"/>
      <c r="N60738" s="404"/>
      <c r="O60738" s="404"/>
      <c r="P60738" s="404"/>
      <c r="Q60738" s="404"/>
      <c r="R60738" s="404"/>
      <c r="S60738" s="404"/>
      <c r="T60738" s="404"/>
    </row>
    <row r="60739" spans="12:20" ht="16.8">
      <c r="L60739" s="404"/>
      <c r="M60739" s="404"/>
      <c r="N60739" s="404"/>
      <c r="O60739" s="404"/>
      <c r="P60739" s="404"/>
      <c r="Q60739" s="404"/>
      <c r="R60739" s="404"/>
      <c r="S60739" s="404"/>
      <c r="T60739" s="404"/>
    </row>
    <row r="60740" spans="12:20" ht="16.8">
      <c r="L60740" s="404"/>
      <c r="M60740" s="404"/>
      <c r="N60740" s="404"/>
      <c r="O60740" s="404"/>
      <c r="P60740" s="404"/>
      <c r="Q60740" s="404"/>
      <c r="R60740" s="404"/>
      <c r="S60740" s="404"/>
      <c r="T60740" s="404"/>
    </row>
    <row r="60741" spans="12:20" ht="16.8">
      <c r="L60741" s="404"/>
      <c r="M60741" s="404"/>
      <c r="N60741" s="404"/>
      <c r="O60741" s="404"/>
      <c r="P60741" s="404"/>
      <c r="Q60741" s="404"/>
      <c r="R60741" s="404"/>
      <c r="S60741" s="404"/>
      <c r="T60741" s="404"/>
    </row>
    <row r="60742" spans="12:20" ht="16.8">
      <c r="L60742" s="404"/>
      <c r="M60742" s="404"/>
      <c r="N60742" s="404"/>
      <c r="O60742" s="404"/>
      <c r="P60742" s="404"/>
      <c r="Q60742" s="404"/>
      <c r="R60742" s="404"/>
      <c r="S60742" s="404"/>
      <c r="T60742" s="404"/>
    </row>
    <row r="60743" spans="12:20" ht="16.8">
      <c r="L60743" s="404"/>
      <c r="M60743" s="404"/>
      <c r="N60743" s="404"/>
      <c r="O60743" s="404"/>
      <c r="P60743" s="404"/>
      <c r="Q60743" s="404"/>
      <c r="R60743" s="404"/>
      <c r="S60743" s="404"/>
      <c r="T60743" s="404"/>
    </row>
    <row r="60744" spans="12:20" ht="16.8">
      <c r="L60744" s="404"/>
      <c r="M60744" s="404"/>
      <c r="N60744" s="404"/>
      <c r="O60744" s="404"/>
      <c r="P60744" s="404"/>
      <c r="Q60744" s="404"/>
      <c r="R60744" s="404"/>
      <c r="S60744" s="404"/>
      <c r="T60744" s="404"/>
    </row>
    <row r="60745" spans="12:20" ht="16.8">
      <c r="L60745" s="404"/>
      <c r="M60745" s="404"/>
      <c r="N60745" s="404"/>
      <c r="O60745" s="404"/>
      <c r="P60745" s="404"/>
      <c r="Q60745" s="404"/>
      <c r="R60745" s="404"/>
      <c r="S60745" s="404"/>
      <c r="T60745" s="404"/>
    </row>
    <row r="60746" spans="12:20" ht="16.8">
      <c r="L60746" s="404"/>
      <c r="M60746" s="404"/>
      <c r="N60746" s="404"/>
      <c r="O60746" s="404"/>
      <c r="P60746" s="404"/>
      <c r="Q60746" s="404"/>
      <c r="R60746" s="404"/>
      <c r="S60746" s="404"/>
      <c r="T60746" s="404"/>
    </row>
    <row r="60747" spans="12:20" ht="16.8">
      <c r="L60747" s="404"/>
      <c r="M60747" s="404"/>
      <c r="N60747" s="404"/>
      <c r="O60747" s="404"/>
      <c r="P60747" s="404"/>
      <c r="Q60747" s="404"/>
      <c r="R60747" s="404"/>
      <c r="S60747" s="404"/>
      <c r="T60747" s="404"/>
    </row>
    <row r="60748" spans="12:20" ht="16.8">
      <c r="L60748" s="404"/>
      <c r="M60748" s="404"/>
      <c r="N60748" s="404"/>
      <c r="O60748" s="404"/>
      <c r="P60748" s="404"/>
      <c r="Q60748" s="404"/>
      <c r="R60748" s="404"/>
      <c r="S60748" s="404"/>
      <c r="T60748" s="404"/>
    </row>
    <row r="60749" spans="12:20" ht="16.8">
      <c r="L60749" s="404"/>
      <c r="M60749" s="404"/>
      <c r="N60749" s="404"/>
      <c r="O60749" s="404"/>
      <c r="P60749" s="404"/>
      <c r="Q60749" s="404"/>
      <c r="R60749" s="404"/>
      <c r="S60749" s="404"/>
      <c r="T60749" s="404"/>
    </row>
    <row r="60750" spans="12:20" ht="16.8">
      <c r="L60750" s="404"/>
      <c r="M60750" s="404"/>
      <c r="N60750" s="404"/>
      <c r="O60750" s="404"/>
      <c r="P60750" s="404"/>
      <c r="Q60750" s="404"/>
      <c r="R60750" s="404"/>
      <c r="S60750" s="404"/>
      <c r="T60750" s="404"/>
    </row>
    <row r="60751" spans="12:20" ht="16.8">
      <c r="L60751" s="404"/>
      <c r="M60751" s="404"/>
      <c r="N60751" s="404"/>
      <c r="O60751" s="404"/>
      <c r="P60751" s="404"/>
      <c r="Q60751" s="404"/>
      <c r="R60751" s="404"/>
      <c r="S60751" s="404"/>
      <c r="T60751" s="404"/>
    </row>
    <row r="60752" spans="12:20" ht="16.8">
      <c r="L60752" s="404"/>
      <c r="M60752" s="404"/>
      <c r="N60752" s="404"/>
      <c r="O60752" s="404"/>
      <c r="P60752" s="404"/>
      <c r="Q60752" s="404"/>
      <c r="R60752" s="404"/>
      <c r="S60752" s="404"/>
      <c r="T60752" s="404"/>
    </row>
    <row r="60753" spans="12:20" ht="16.8">
      <c r="L60753" s="404"/>
      <c r="M60753" s="404"/>
      <c r="N60753" s="404"/>
      <c r="O60753" s="404"/>
      <c r="P60753" s="404"/>
      <c r="Q60753" s="404"/>
      <c r="R60753" s="404"/>
      <c r="S60753" s="404"/>
      <c r="T60753" s="404"/>
    </row>
    <row r="60754" spans="12:20" ht="16.8">
      <c r="L60754" s="404"/>
      <c r="M60754" s="404"/>
      <c r="N60754" s="404"/>
      <c r="O60754" s="404"/>
      <c r="P60754" s="404"/>
      <c r="Q60754" s="404"/>
      <c r="R60754" s="404"/>
      <c r="S60754" s="404"/>
      <c r="T60754" s="404"/>
    </row>
    <row r="60755" spans="12:20" ht="16.8">
      <c r="L60755" s="404"/>
      <c r="M60755" s="404"/>
      <c r="N60755" s="404"/>
      <c r="O60755" s="404"/>
      <c r="P60755" s="404"/>
      <c r="Q60755" s="404"/>
      <c r="R60755" s="404"/>
      <c r="S60755" s="404"/>
      <c r="T60755" s="404"/>
    </row>
    <row r="60756" spans="12:20" ht="16.8">
      <c r="L60756" s="404"/>
      <c r="M60756" s="404"/>
      <c r="N60756" s="404"/>
      <c r="O60756" s="404"/>
      <c r="P60756" s="404"/>
      <c r="Q60756" s="404"/>
      <c r="R60756" s="404"/>
      <c r="S60756" s="404"/>
      <c r="T60756" s="404"/>
    </row>
    <row r="60757" spans="12:20" ht="16.8">
      <c r="L60757" s="404"/>
      <c r="M60757" s="404"/>
      <c r="N60757" s="404"/>
      <c r="O60757" s="404"/>
      <c r="P60757" s="404"/>
      <c r="Q60757" s="404"/>
      <c r="R60757" s="404"/>
      <c r="S60757" s="404"/>
      <c r="T60757" s="404"/>
    </row>
    <row r="60758" spans="12:20" ht="16.8">
      <c r="L60758" s="404"/>
      <c r="M60758" s="404"/>
      <c r="N60758" s="404"/>
      <c r="O60758" s="404"/>
      <c r="P60758" s="404"/>
      <c r="Q60758" s="404"/>
      <c r="R60758" s="404"/>
      <c r="S60758" s="404"/>
      <c r="T60758" s="404"/>
    </row>
    <row r="60759" spans="12:20" ht="16.8">
      <c r="L60759" s="404"/>
      <c r="M60759" s="404"/>
      <c r="N60759" s="404"/>
      <c r="O60759" s="404"/>
      <c r="P60759" s="404"/>
      <c r="Q60759" s="404"/>
      <c r="R60759" s="404"/>
      <c r="S60759" s="404"/>
      <c r="T60759" s="404"/>
    </row>
    <row r="60760" spans="12:20" ht="16.8">
      <c r="L60760" s="404"/>
      <c r="M60760" s="404"/>
      <c r="N60760" s="404"/>
      <c r="O60760" s="404"/>
      <c r="P60760" s="404"/>
      <c r="Q60760" s="404"/>
      <c r="R60760" s="404"/>
      <c r="S60760" s="404"/>
      <c r="T60760" s="404"/>
    </row>
    <row r="60761" spans="12:20" ht="16.8">
      <c r="L60761" s="404"/>
      <c r="M60761" s="404"/>
      <c r="N60761" s="404"/>
      <c r="O60761" s="404"/>
      <c r="P60761" s="404"/>
      <c r="Q60761" s="404"/>
      <c r="R60761" s="404"/>
      <c r="S60761" s="404"/>
      <c r="T60761" s="404"/>
    </row>
    <row r="60762" spans="12:20" ht="16.8">
      <c r="L60762" s="404"/>
      <c r="M60762" s="404"/>
      <c r="N60762" s="404"/>
      <c r="O60762" s="404"/>
      <c r="P60762" s="404"/>
      <c r="Q60762" s="404"/>
      <c r="R60762" s="404"/>
      <c r="S60762" s="404"/>
      <c r="T60762" s="404"/>
    </row>
    <row r="60763" spans="12:20" ht="16.8">
      <c r="L60763" s="404"/>
      <c r="M60763" s="404"/>
      <c r="N60763" s="404"/>
      <c r="O60763" s="404"/>
      <c r="P60763" s="404"/>
      <c r="Q60763" s="404"/>
      <c r="R60763" s="404"/>
      <c r="S60763" s="404"/>
      <c r="T60763" s="404"/>
    </row>
    <row r="60764" spans="12:20" ht="16.8">
      <c r="L60764" s="404"/>
      <c r="M60764" s="404"/>
      <c r="N60764" s="404"/>
      <c r="O60764" s="404"/>
      <c r="P60764" s="404"/>
      <c r="Q60764" s="404"/>
      <c r="R60764" s="404"/>
      <c r="S60764" s="404"/>
      <c r="T60764" s="404"/>
    </row>
    <row r="60765" spans="12:20" ht="16.8">
      <c r="L60765" s="404"/>
      <c r="M60765" s="404"/>
      <c r="N60765" s="404"/>
      <c r="O60765" s="404"/>
      <c r="P60765" s="404"/>
      <c r="Q60765" s="404"/>
      <c r="R60765" s="404"/>
      <c r="S60765" s="404"/>
      <c r="T60765" s="404"/>
    </row>
    <row r="60766" spans="12:20" ht="16.8">
      <c r="L60766" s="404"/>
      <c r="M60766" s="404"/>
      <c r="N60766" s="404"/>
      <c r="O60766" s="404"/>
      <c r="P60766" s="404"/>
      <c r="Q60766" s="404"/>
      <c r="R60766" s="404"/>
      <c r="S60766" s="404"/>
      <c r="T60766" s="404"/>
    </row>
    <row r="60767" spans="12:20" ht="16.8">
      <c r="L60767" s="404"/>
      <c r="M60767" s="404"/>
      <c r="N60767" s="404"/>
      <c r="O60767" s="404"/>
      <c r="P60767" s="404"/>
      <c r="Q60767" s="404"/>
      <c r="R60767" s="404"/>
      <c r="S60767" s="404"/>
      <c r="T60767" s="404"/>
    </row>
    <row r="60768" spans="12:20" ht="16.8">
      <c r="L60768" s="404"/>
      <c r="M60768" s="404"/>
      <c r="N60768" s="404"/>
      <c r="O60768" s="404"/>
      <c r="P60768" s="404"/>
      <c r="Q60768" s="404"/>
      <c r="R60768" s="404"/>
      <c r="S60768" s="404"/>
      <c r="T60768" s="404"/>
    </row>
    <row r="60769" spans="12:20" ht="16.8">
      <c r="L60769" s="404"/>
      <c r="M60769" s="404"/>
      <c r="N60769" s="404"/>
      <c r="O60769" s="404"/>
      <c r="P60769" s="404"/>
      <c r="Q60769" s="404"/>
      <c r="R60769" s="404"/>
      <c r="S60769" s="404"/>
      <c r="T60769" s="404"/>
    </row>
    <row r="60770" spans="12:20" ht="16.8">
      <c r="L60770" s="404"/>
      <c r="M60770" s="404"/>
      <c r="N60770" s="404"/>
      <c r="O60770" s="404"/>
      <c r="P60770" s="404"/>
      <c r="Q60770" s="404"/>
      <c r="R60770" s="404"/>
      <c r="S60770" s="404"/>
      <c r="T60770" s="404"/>
    </row>
    <row r="60771" spans="12:20" ht="16.8">
      <c r="L60771" s="404"/>
      <c r="M60771" s="404"/>
      <c r="N60771" s="404"/>
      <c r="O60771" s="404"/>
      <c r="P60771" s="404"/>
      <c r="Q60771" s="404"/>
      <c r="R60771" s="404"/>
      <c r="S60771" s="404"/>
      <c r="T60771" s="404"/>
    </row>
    <row r="60772" spans="12:20" ht="16.8">
      <c r="L60772" s="404"/>
      <c r="M60772" s="404"/>
      <c r="N60772" s="404"/>
      <c r="O60772" s="404"/>
      <c r="P60772" s="404"/>
      <c r="Q60772" s="404"/>
      <c r="R60772" s="404"/>
      <c r="S60772" s="404"/>
      <c r="T60772" s="404"/>
    </row>
    <row r="60773" spans="12:20" ht="16.8">
      <c r="L60773" s="404"/>
      <c r="M60773" s="404"/>
      <c r="N60773" s="404"/>
      <c r="O60773" s="404"/>
      <c r="P60773" s="404"/>
      <c r="Q60773" s="404"/>
      <c r="R60773" s="404"/>
      <c r="S60773" s="404"/>
      <c r="T60773" s="404"/>
    </row>
    <row r="60774" spans="12:20" ht="16.8">
      <c r="L60774" s="404"/>
      <c r="M60774" s="404"/>
      <c r="N60774" s="404"/>
      <c r="O60774" s="404"/>
      <c r="P60774" s="404"/>
      <c r="Q60774" s="404"/>
      <c r="R60774" s="404"/>
      <c r="S60774" s="404"/>
      <c r="T60774" s="404"/>
    </row>
    <row r="60775" spans="12:20" ht="16.8">
      <c r="L60775" s="404"/>
      <c r="M60775" s="404"/>
      <c r="N60775" s="404"/>
      <c r="O60775" s="404"/>
      <c r="P60775" s="404"/>
      <c r="Q60775" s="404"/>
      <c r="R60775" s="404"/>
      <c r="S60775" s="404"/>
      <c r="T60775" s="404"/>
    </row>
    <row r="60776" spans="12:20" ht="16.8">
      <c r="L60776" s="404"/>
      <c r="M60776" s="404"/>
      <c r="N60776" s="404"/>
      <c r="O60776" s="404"/>
      <c r="P60776" s="404"/>
      <c r="Q60776" s="404"/>
      <c r="R60776" s="404"/>
      <c r="S60776" s="404"/>
      <c r="T60776" s="404"/>
    </row>
    <row r="60777" spans="12:20" ht="16.8">
      <c r="L60777" s="404"/>
      <c r="M60777" s="404"/>
      <c r="N60777" s="404"/>
      <c r="O60777" s="404"/>
      <c r="P60777" s="404"/>
      <c r="Q60777" s="404"/>
      <c r="R60777" s="404"/>
      <c r="S60777" s="404"/>
      <c r="T60777" s="404"/>
    </row>
    <row r="60778" spans="12:20" ht="16.8">
      <c r="L60778" s="404"/>
      <c r="M60778" s="404"/>
      <c r="N60778" s="404"/>
      <c r="O60778" s="404"/>
      <c r="P60778" s="404"/>
      <c r="Q60778" s="404"/>
      <c r="R60778" s="404"/>
      <c r="S60778" s="404"/>
      <c r="T60778" s="404"/>
    </row>
    <row r="60779" spans="12:20" ht="16.8">
      <c r="L60779" s="404"/>
      <c r="M60779" s="404"/>
      <c r="N60779" s="404"/>
      <c r="O60779" s="404"/>
      <c r="P60779" s="404"/>
      <c r="Q60779" s="404"/>
      <c r="R60779" s="404"/>
      <c r="S60779" s="404"/>
      <c r="T60779" s="404"/>
    </row>
    <row r="60780" spans="12:20" ht="16.8">
      <c r="L60780" s="404"/>
      <c r="M60780" s="404"/>
      <c r="N60780" s="404"/>
      <c r="O60780" s="404"/>
      <c r="P60780" s="404"/>
      <c r="Q60780" s="404"/>
      <c r="R60780" s="404"/>
      <c r="S60780" s="404"/>
      <c r="T60780" s="404"/>
    </row>
    <row r="60781" spans="12:20" ht="16.8">
      <c r="L60781" s="404"/>
      <c r="M60781" s="404"/>
      <c r="N60781" s="404"/>
      <c r="O60781" s="404"/>
      <c r="P60781" s="404"/>
      <c r="Q60781" s="404"/>
      <c r="R60781" s="404"/>
      <c r="S60781" s="404"/>
      <c r="T60781" s="404"/>
    </row>
    <row r="60782" spans="12:20" ht="16.8">
      <c r="L60782" s="404"/>
      <c r="M60782" s="404"/>
      <c r="N60782" s="404"/>
      <c r="O60782" s="404"/>
      <c r="P60782" s="404"/>
      <c r="Q60782" s="404"/>
      <c r="R60782" s="404"/>
      <c r="S60782" s="404"/>
      <c r="T60782" s="404"/>
    </row>
    <row r="60783" spans="12:20" ht="16.8">
      <c r="L60783" s="404"/>
      <c r="M60783" s="404"/>
      <c r="N60783" s="404"/>
      <c r="O60783" s="404"/>
      <c r="P60783" s="404"/>
      <c r="Q60783" s="404"/>
      <c r="R60783" s="404"/>
      <c r="S60783" s="404"/>
      <c r="T60783" s="404"/>
    </row>
    <row r="60784" spans="12:20" ht="16.8">
      <c r="L60784" s="404"/>
      <c r="M60784" s="404"/>
      <c r="N60784" s="404"/>
      <c r="O60784" s="404"/>
      <c r="P60784" s="404"/>
      <c r="Q60784" s="404"/>
      <c r="R60784" s="404"/>
      <c r="S60784" s="404"/>
      <c r="T60784" s="404"/>
    </row>
    <row r="60785" spans="12:20" ht="16.8">
      <c r="L60785" s="404"/>
      <c r="M60785" s="404"/>
      <c r="N60785" s="404"/>
      <c r="O60785" s="404"/>
      <c r="P60785" s="404"/>
      <c r="Q60785" s="404"/>
      <c r="R60785" s="404"/>
      <c r="S60785" s="404"/>
      <c r="T60785" s="404"/>
    </row>
    <row r="60786" spans="12:20" ht="16.8">
      <c r="L60786" s="404"/>
      <c r="M60786" s="404"/>
      <c r="N60786" s="404"/>
      <c r="O60786" s="404"/>
      <c r="P60786" s="404"/>
      <c r="Q60786" s="404"/>
      <c r="R60786" s="404"/>
      <c r="S60786" s="404"/>
      <c r="T60786" s="404"/>
    </row>
    <row r="60787" spans="12:20" ht="16.8">
      <c r="L60787" s="404"/>
      <c r="M60787" s="404"/>
      <c r="N60787" s="404"/>
      <c r="O60787" s="404"/>
      <c r="P60787" s="404"/>
      <c r="Q60787" s="404"/>
      <c r="R60787" s="404"/>
      <c r="S60787" s="404"/>
      <c r="T60787" s="404"/>
    </row>
    <row r="60788" spans="12:20" ht="16.8">
      <c r="L60788" s="404"/>
      <c r="M60788" s="404"/>
      <c r="N60788" s="404"/>
      <c r="O60788" s="404"/>
      <c r="P60788" s="404"/>
      <c r="Q60788" s="404"/>
      <c r="R60788" s="404"/>
      <c r="S60788" s="404"/>
      <c r="T60788" s="404"/>
    </row>
    <row r="60789" spans="12:20" ht="16.8">
      <c r="L60789" s="404"/>
      <c r="M60789" s="404"/>
      <c r="N60789" s="404"/>
      <c r="O60789" s="404"/>
      <c r="P60789" s="404"/>
      <c r="Q60789" s="404"/>
      <c r="R60789" s="404"/>
      <c r="S60789" s="404"/>
      <c r="T60789" s="404"/>
    </row>
    <row r="60790" spans="12:20" ht="16.8">
      <c r="L60790" s="404"/>
      <c r="M60790" s="404"/>
      <c r="N60790" s="404"/>
      <c r="O60790" s="404"/>
      <c r="P60790" s="404"/>
      <c r="Q60790" s="404"/>
      <c r="R60790" s="404"/>
      <c r="S60790" s="404"/>
      <c r="T60790" s="404"/>
    </row>
    <row r="60791" spans="12:20" ht="16.8">
      <c r="L60791" s="404"/>
      <c r="M60791" s="404"/>
      <c r="N60791" s="404"/>
      <c r="O60791" s="404"/>
      <c r="P60791" s="404"/>
      <c r="Q60791" s="404"/>
      <c r="R60791" s="404"/>
      <c r="S60791" s="404"/>
      <c r="T60791" s="404"/>
    </row>
    <row r="60792" spans="12:20" ht="16.8">
      <c r="L60792" s="404"/>
      <c r="M60792" s="404"/>
      <c r="N60792" s="404"/>
      <c r="O60792" s="404"/>
      <c r="P60792" s="404"/>
      <c r="Q60792" s="404"/>
      <c r="R60792" s="404"/>
      <c r="S60792" s="404"/>
      <c r="T60792" s="404"/>
    </row>
    <row r="60793" spans="12:20" ht="16.8">
      <c r="L60793" s="404"/>
      <c r="M60793" s="404"/>
      <c r="N60793" s="404"/>
      <c r="O60793" s="404"/>
      <c r="P60793" s="404"/>
      <c r="Q60793" s="404"/>
      <c r="R60793" s="404"/>
      <c r="S60793" s="404"/>
      <c r="T60793" s="404"/>
    </row>
    <row r="60794" spans="12:20" ht="16.8">
      <c r="L60794" s="404"/>
      <c r="M60794" s="404"/>
      <c r="N60794" s="404"/>
      <c r="O60794" s="404"/>
      <c r="P60794" s="404"/>
      <c r="Q60794" s="404"/>
      <c r="R60794" s="404"/>
      <c r="S60794" s="404"/>
      <c r="T60794" s="404"/>
    </row>
    <row r="60795" spans="12:20" ht="16.8">
      <c r="L60795" s="404"/>
      <c r="M60795" s="404"/>
      <c r="N60795" s="404"/>
      <c r="O60795" s="404"/>
      <c r="P60795" s="404"/>
      <c r="Q60795" s="404"/>
      <c r="R60795" s="404"/>
      <c r="S60795" s="404"/>
      <c r="T60795" s="404"/>
    </row>
    <row r="60796" spans="12:20" ht="16.8">
      <c r="L60796" s="404"/>
      <c r="M60796" s="404"/>
      <c r="N60796" s="404"/>
      <c r="O60796" s="404"/>
      <c r="P60796" s="404"/>
      <c r="Q60796" s="404"/>
      <c r="R60796" s="404"/>
      <c r="S60796" s="404"/>
      <c r="T60796" s="404"/>
    </row>
    <row r="60797" spans="12:20" ht="16.8">
      <c r="L60797" s="404"/>
      <c r="M60797" s="404"/>
      <c r="N60797" s="404"/>
      <c r="O60797" s="404"/>
      <c r="P60797" s="404"/>
      <c r="Q60797" s="404"/>
      <c r="R60797" s="404"/>
      <c r="S60797" s="404"/>
      <c r="T60797" s="404"/>
    </row>
    <row r="60798" spans="12:20" ht="16.8">
      <c r="L60798" s="404"/>
      <c r="M60798" s="404"/>
      <c r="N60798" s="404"/>
      <c r="O60798" s="404"/>
      <c r="P60798" s="404"/>
      <c r="Q60798" s="404"/>
      <c r="R60798" s="404"/>
      <c r="S60798" s="404"/>
      <c r="T60798" s="404"/>
    </row>
    <row r="60799" spans="12:20" ht="16.8">
      <c r="L60799" s="404"/>
      <c r="M60799" s="404"/>
      <c r="N60799" s="404"/>
      <c r="O60799" s="404"/>
      <c r="P60799" s="404"/>
      <c r="Q60799" s="404"/>
      <c r="R60799" s="404"/>
      <c r="S60799" s="404"/>
      <c r="T60799" s="404"/>
    </row>
    <row r="60800" spans="12:20" ht="16.8">
      <c r="L60800" s="404"/>
      <c r="M60800" s="404"/>
      <c r="N60800" s="404"/>
      <c r="O60800" s="404"/>
      <c r="P60800" s="404"/>
      <c r="Q60800" s="404"/>
      <c r="R60800" s="404"/>
      <c r="S60800" s="404"/>
      <c r="T60800" s="404"/>
    </row>
    <row r="60801" spans="12:20" ht="16.8">
      <c r="L60801" s="404"/>
      <c r="M60801" s="404"/>
      <c r="N60801" s="404"/>
      <c r="O60801" s="404"/>
      <c r="P60801" s="404"/>
      <c r="Q60801" s="404"/>
      <c r="R60801" s="404"/>
      <c r="S60801" s="404"/>
      <c r="T60801" s="404"/>
    </row>
    <row r="60802" spans="12:20" ht="16.8">
      <c r="L60802" s="404"/>
      <c r="M60802" s="404"/>
      <c r="N60802" s="404"/>
      <c r="O60802" s="404"/>
      <c r="P60802" s="404"/>
      <c r="Q60802" s="404"/>
      <c r="R60802" s="404"/>
      <c r="S60802" s="404"/>
      <c r="T60802" s="404"/>
    </row>
    <row r="60803" spans="12:20" ht="16.8">
      <c r="L60803" s="404"/>
      <c r="M60803" s="404"/>
      <c r="N60803" s="404"/>
      <c r="O60803" s="404"/>
      <c r="P60803" s="404"/>
      <c r="Q60803" s="404"/>
      <c r="R60803" s="404"/>
      <c r="S60803" s="404"/>
      <c r="T60803" s="404"/>
    </row>
    <row r="60804" spans="12:20" ht="16.8">
      <c r="L60804" s="404"/>
      <c r="M60804" s="404"/>
      <c r="N60804" s="404"/>
      <c r="O60804" s="404"/>
      <c r="P60804" s="404"/>
      <c r="Q60804" s="404"/>
      <c r="R60804" s="404"/>
      <c r="S60804" s="404"/>
      <c r="T60804" s="404"/>
    </row>
    <row r="60805" spans="12:20" ht="16.8">
      <c r="L60805" s="404"/>
      <c r="M60805" s="404"/>
      <c r="N60805" s="404"/>
      <c r="O60805" s="404"/>
      <c r="P60805" s="404"/>
      <c r="Q60805" s="404"/>
      <c r="R60805" s="404"/>
      <c r="S60805" s="404"/>
      <c r="T60805" s="404"/>
    </row>
    <row r="60806" spans="12:20" ht="16.8">
      <c r="L60806" s="404"/>
      <c r="M60806" s="404"/>
      <c r="N60806" s="404"/>
      <c r="O60806" s="404"/>
      <c r="P60806" s="404"/>
      <c r="Q60806" s="404"/>
      <c r="R60806" s="404"/>
      <c r="S60806" s="404"/>
      <c r="T60806" s="404"/>
    </row>
    <row r="60807" spans="12:20" ht="16.8">
      <c r="L60807" s="404"/>
      <c r="M60807" s="404"/>
      <c r="N60807" s="404"/>
      <c r="O60807" s="404"/>
      <c r="P60807" s="404"/>
      <c r="Q60807" s="404"/>
      <c r="R60807" s="404"/>
      <c r="S60807" s="404"/>
      <c r="T60807" s="404"/>
    </row>
    <row r="60808" spans="12:20" ht="16.8">
      <c r="L60808" s="404"/>
      <c r="M60808" s="404"/>
      <c r="N60808" s="404"/>
      <c r="O60808" s="404"/>
      <c r="P60808" s="404"/>
      <c r="Q60808" s="404"/>
      <c r="R60808" s="404"/>
      <c r="S60808" s="404"/>
      <c r="T60808" s="404"/>
    </row>
    <row r="60809" spans="12:20" ht="16.8">
      <c r="L60809" s="404"/>
      <c r="M60809" s="404"/>
      <c r="N60809" s="404"/>
      <c r="O60809" s="404"/>
      <c r="P60809" s="404"/>
      <c r="Q60809" s="404"/>
      <c r="R60809" s="404"/>
      <c r="S60809" s="404"/>
      <c r="T60809" s="404"/>
    </row>
    <row r="60810" spans="12:20" ht="16.8">
      <c r="L60810" s="404"/>
      <c r="M60810" s="404"/>
      <c r="N60810" s="404"/>
      <c r="O60810" s="404"/>
      <c r="P60810" s="404"/>
      <c r="Q60810" s="404"/>
      <c r="R60810" s="404"/>
      <c r="S60810" s="404"/>
      <c r="T60810" s="404"/>
    </row>
    <row r="60811" spans="12:20" ht="16.8">
      <c r="L60811" s="404"/>
      <c r="M60811" s="404"/>
      <c r="N60811" s="404"/>
      <c r="O60811" s="404"/>
      <c r="P60811" s="404"/>
      <c r="Q60811" s="404"/>
      <c r="R60811" s="404"/>
      <c r="S60811" s="404"/>
      <c r="T60811" s="404"/>
    </row>
    <row r="60812" spans="12:20" ht="16.8">
      <c r="L60812" s="404"/>
      <c r="M60812" s="404"/>
      <c r="N60812" s="404"/>
      <c r="O60812" s="404"/>
      <c r="P60812" s="404"/>
      <c r="Q60812" s="404"/>
      <c r="R60812" s="404"/>
      <c r="S60812" s="404"/>
      <c r="T60812" s="404"/>
    </row>
    <row r="60813" spans="12:20" ht="16.8">
      <c r="L60813" s="404"/>
      <c r="M60813" s="404"/>
      <c r="N60813" s="404"/>
      <c r="O60813" s="404"/>
      <c r="P60813" s="404"/>
      <c r="Q60813" s="404"/>
      <c r="R60813" s="404"/>
      <c r="S60813" s="404"/>
      <c r="T60813" s="404"/>
    </row>
    <row r="60814" spans="12:20" ht="16.8">
      <c r="L60814" s="404"/>
      <c r="M60814" s="404"/>
      <c r="N60814" s="404"/>
      <c r="O60814" s="404"/>
      <c r="P60814" s="404"/>
      <c r="Q60814" s="404"/>
      <c r="R60814" s="404"/>
      <c r="S60814" s="404"/>
      <c r="T60814" s="404"/>
    </row>
    <row r="60815" spans="12:20" ht="16.8">
      <c r="L60815" s="404"/>
      <c r="M60815" s="404"/>
      <c r="N60815" s="404"/>
      <c r="O60815" s="404"/>
      <c r="P60815" s="404"/>
      <c r="Q60815" s="404"/>
      <c r="R60815" s="404"/>
      <c r="S60815" s="404"/>
      <c r="T60815" s="404"/>
    </row>
    <row r="60816" spans="12:20" ht="16.8">
      <c r="L60816" s="404"/>
      <c r="M60816" s="404"/>
      <c r="N60816" s="404"/>
      <c r="O60816" s="404"/>
      <c r="P60816" s="404"/>
      <c r="Q60816" s="404"/>
      <c r="R60816" s="404"/>
      <c r="S60816" s="404"/>
      <c r="T60816" s="404"/>
    </row>
    <row r="60817" spans="12:20" ht="16.8">
      <c r="L60817" s="404"/>
      <c r="M60817" s="404"/>
      <c r="N60817" s="404"/>
      <c r="O60817" s="404"/>
      <c r="P60817" s="404"/>
      <c r="Q60817" s="404"/>
      <c r="R60817" s="404"/>
      <c r="S60817" s="404"/>
      <c r="T60817" s="404"/>
    </row>
    <row r="60818" spans="12:20" ht="16.8">
      <c r="L60818" s="404"/>
      <c r="M60818" s="404"/>
      <c r="N60818" s="404"/>
      <c r="O60818" s="404"/>
      <c r="P60818" s="404"/>
      <c r="Q60818" s="404"/>
      <c r="R60818" s="404"/>
      <c r="S60818" s="404"/>
      <c r="T60818" s="404"/>
    </row>
    <row r="60819" spans="12:20" ht="16.8">
      <c r="L60819" s="404"/>
      <c r="M60819" s="404"/>
      <c r="N60819" s="404"/>
      <c r="O60819" s="404"/>
      <c r="P60819" s="404"/>
      <c r="Q60819" s="404"/>
      <c r="R60819" s="404"/>
      <c r="S60819" s="404"/>
      <c r="T60819" s="404"/>
    </row>
    <row r="60820" spans="12:20" ht="16.8">
      <c r="L60820" s="404"/>
      <c r="M60820" s="404"/>
      <c r="N60820" s="404"/>
      <c r="O60820" s="404"/>
      <c r="P60820" s="404"/>
      <c r="Q60820" s="404"/>
      <c r="R60820" s="404"/>
      <c r="S60820" s="404"/>
      <c r="T60820" s="404"/>
    </row>
    <row r="60821" spans="12:20" ht="16.8">
      <c r="L60821" s="404"/>
      <c r="M60821" s="404"/>
      <c r="N60821" s="404"/>
      <c r="O60821" s="404"/>
      <c r="P60821" s="404"/>
      <c r="Q60821" s="404"/>
      <c r="R60821" s="404"/>
      <c r="S60821" s="404"/>
      <c r="T60821" s="404"/>
    </row>
    <row r="60822" spans="12:20" ht="16.8">
      <c r="L60822" s="404"/>
      <c r="M60822" s="404"/>
      <c r="N60822" s="404"/>
      <c r="O60822" s="404"/>
      <c r="P60822" s="404"/>
      <c r="Q60822" s="404"/>
      <c r="R60822" s="404"/>
      <c r="S60822" s="404"/>
      <c r="T60822" s="404"/>
    </row>
    <row r="60823" spans="12:20" ht="16.8">
      <c r="L60823" s="404"/>
      <c r="M60823" s="404"/>
      <c r="N60823" s="404"/>
      <c r="O60823" s="404"/>
      <c r="P60823" s="404"/>
      <c r="Q60823" s="404"/>
      <c r="R60823" s="404"/>
      <c r="S60823" s="404"/>
      <c r="T60823" s="404"/>
    </row>
    <row r="60824" spans="12:20" ht="16.8">
      <c r="L60824" s="404"/>
      <c r="M60824" s="404"/>
      <c r="N60824" s="404"/>
      <c r="O60824" s="404"/>
      <c r="P60824" s="404"/>
      <c r="Q60824" s="404"/>
      <c r="R60824" s="404"/>
      <c r="S60824" s="404"/>
      <c r="T60824" s="404"/>
    </row>
    <row r="60825" spans="12:20" ht="16.8">
      <c r="L60825" s="404"/>
      <c r="M60825" s="404"/>
      <c r="N60825" s="404"/>
      <c r="O60825" s="404"/>
      <c r="P60825" s="404"/>
      <c r="Q60825" s="404"/>
      <c r="R60825" s="404"/>
      <c r="S60825" s="404"/>
      <c r="T60825" s="404"/>
    </row>
    <row r="60826" spans="12:20" ht="16.8">
      <c r="L60826" s="404"/>
      <c r="M60826" s="404"/>
      <c r="N60826" s="404"/>
      <c r="O60826" s="404"/>
      <c r="P60826" s="404"/>
      <c r="Q60826" s="404"/>
      <c r="R60826" s="404"/>
      <c r="S60826" s="404"/>
      <c r="T60826" s="404"/>
    </row>
    <row r="60827" spans="12:20" ht="16.8">
      <c r="L60827" s="404"/>
      <c r="M60827" s="404"/>
      <c r="N60827" s="404"/>
      <c r="O60827" s="404"/>
      <c r="P60827" s="404"/>
      <c r="Q60827" s="404"/>
      <c r="R60827" s="404"/>
      <c r="S60827" s="404"/>
      <c r="T60827" s="404"/>
    </row>
    <row r="60828" spans="12:20" ht="16.8">
      <c r="L60828" s="404"/>
      <c r="M60828" s="404"/>
      <c r="N60828" s="404"/>
      <c r="O60828" s="404"/>
      <c r="P60828" s="404"/>
      <c r="Q60828" s="404"/>
      <c r="R60828" s="404"/>
      <c r="S60828" s="404"/>
      <c r="T60828" s="404"/>
    </row>
    <row r="60829" spans="12:20" ht="16.8">
      <c r="L60829" s="404"/>
      <c r="M60829" s="404"/>
      <c r="N60829" s="404"/>
      <c r="O60829" s="404"/>
      <c r="P60829" s="404"/>
      <c r="Q60829" s="404"/>
      <c r="R60829" s="404"/>
      <c r="S60829" s="404"/>
      <c r="T60829" s="404"/>
    </row>
    <row r="60830" spans="12:20" ht="16.8">
      <c r="L60830" s="404"/>
      <c r="M60830" s="404"/>
      <c r="N60830" s="404"/>
      <c r="O60830" s="404"/>
      <c r="P60830" s="404"/>
      <c r="Q60830" s="404"/>
      <c r="R60830" s="404"/>
      <c r="S60830" s="404"/>
      <c r="T60830" s="404"/>
    </row>
    <row r="60831" spans="12:20" ht="16.8">
      <c r="L60831" s="404"/>
      <c r="M60831" s="404"/>
      <c r="N60831" s="404"/>
      <c r="O60831" s="404"/>
      <c r="P60831" s="404"/>
      <c r="Q60831" s="404"/>
      <c r="R60831" s="404"/>
      <c r="S60831" s="404"/>
      <c r="T60831" s="404"/>
    </row>
    <row r="60832" spans="12:20" ht="16.8">
      <c r="L60832" s="404"/>
      <c r="M60832" s="404"/>
      <c r="N60832" s="404"/>
      <c r="O60832" s="404"/>
      <c r="P60832" s="404"/>
      <c r="Q60832" s="404"/>
      <c r="R60832" s="404"/>
      <c r="S60832" s="404"/>
      <c r="T60832" s="404"/>
    </row>
    <row r="60833" spans="12:20" ht="16.8">
      <c r="L60833" s="404"/>
      <c r="M60833" s="404"/>
      <c r="N60833" s="404"/>
      <c r="O60833" s="404"/>
      <c r="P60833" s="404"/>
      <c r="Q60833" s="404"/>
      <c r="R60833" s="404"/>
      <c r="S60833" s="404"/>
      <c r="T60833" s="404"/>
    </row>
    <row r="60834" spans="12:20" ht="16.8">
      <c r="L60834" s="404"/>
      <c r="M60834" s="404"/>
      <c r="N60834" s="404"/>
      <c r="O60834" s="404"/>
      <c r="P60834" s="404"/>
      <c r="Q60834" s="404"/>
      <c r="R60834" s="404"/>
      <c r="S60834" s="404"/>
      <c r="T60834" s="404"/>
    </row>
    <row r="60835" spans="12:20" ht="16.8">
      <c r="L60835" s="404"/>
      <c r="M60835" s="404"/>
      <c r="N60835" s="404"/>
      <c r="O60835" s="404"/>
      <c r="P60835" s="404"/>
      <c r="Q60835" s="404"/>
      <c r="R60835" s="404"/>
      <c r="S60835" s="404"/>
      <c r="T60835" s="404"/>
    </row>
    <row r="60836" spans="12:20" ht="16.8">
      <c r="L60836" s="404"/>
      <c r="M60836" s="404"/>
      <c r="N60836" s="404"/>
      <c r="O60836" s="404"/>
      <c r="P60836" s="404"/>
      <c r="Q60836" s="404"/>
      <c r="R60836" s="404"/>
      <c r="S60836" s="404"/>
      <c r="T60836" s="404"/>
    </row>
    <row r="60837" spans="12:20" ht="16.8">
      <c r="L60837" s="404"/>
      <c r="M60837" s="404"/>
      <c r="N60837" s="404"/>
      <c r="O60837" s="404"/>
      <c r="P60837" s="404"/>
      <c r="Q60837" s="404"/>
      <c r="R60837" s="404"/>
      <c r="S60837" s="404"/>
      <c r="T60837" s="404"/>
    </row>
    <row r="60838" spans="12:20" ht="16.8">
      <c r="L60838" s="404"/>
      <c r="M60838" s="404"/>
      <c r="N60838" s="404"/>
      <c r="O60838" s="404"/>
      <c r="P60838" s="404"/>
      <c r="Q60838" s="404"/>
      <c r="R60838" s="404"/>
      <c r="S60838" s="404"/>
      <c r="T60838" s="404"/>
    </row>
    <row r="60839" spans="12:20" ht="16.8">
      <c r="L60839" s="404"/>
      <c r="M60839" s="404"/>
      <c r="N60839" s="404"/>
      <c r="O60839" s="404"/>
      <c r="P60839" s="404"/>
      <c r="Q60839" s="404"/>
      <c r="R60839" s="404"/>
      <c r="S60839" s="404"/>
      <c r="T60839" s="404"/>
    </row>
    <row r="60840" spans="12:20" ht="16.8">
      <c r="L60840" s="404"/>
      <c r="M60840" s="404"/>
      <c r="N60840" s="404"/>
      <c r="O60840" s="404"/>
      <c r="P60840" s="404"/>
      <c r="Q60840" s="404"/>
      <c r="R60840" s="404"/>
      <c r="S60840" s="404"/>
      <c r="T60840" s="404"/>
    </row>
    <row r="60841" spans="12:20" ht="16.8">
      <c r="L60841" s="404"/>
      <c r="M60841" s="404"/>
      <c r="N60841" s="404"/>
      <c r="O60841" s="404"/>
      <c r="P60841" s="404"/>
      <c r="Q60841" s="404"/>
      <c r="R60841" s="404"/>
      <c r="S60841" s="404"/>
      <c r="T60841" s="404"/>
    </row>
    <row r="60842" spans="12:20" ht="16.8">
      <c r="L60842" s="404"/>
      <c r="M60842" s="404"/>
      <c r="N60842" s="404"/>
      <c r="O60842" s="404"/>
      <c r="P60842" s="404"/>
      <c r="Q60842" s="404"/>
      <c r="R60842" s="404"/>
      <c r="S60842" s="404"/>
      <c r="T60842" s="404"/>
    </row>
    <row r="60843" spans="12:20" ht="16.8">
      <c r="L60843" s="404"/>
      <c r="M60843" s="404"/>
      <c r="N60843" s="404"/>
      <c r="O60843" s="404"/>
      <c r="P60843" s="404"/>
      <c r="Q60843" s="404"/>
      <c r="R60843" s="404"/>
      <c r="S60843" s="404"/>
      <c r="T60843" s="404"/>
    </row>
    <row r="60844" spans="12:20" ht="16.8">
      <c r="L60844" s="404"/>
      <c r="M60844" s="404"/>
      <c r="N60844" s="404"/>
      <c r="O60844" s="404"/>
      <c r="P60844" s="404"/>
      <c r="Q60844" s="404"/>
      <c r="R60844" s="404"/>
      <c r="S60844" s="404"/>
      <c r="T60844" s="404"/>
    </row>
    <row r="60845" spans="12:20" ht="16.8">
      <c r="L60845" s="404"/>
      <c r="M60845" s="404"/>
      <c r="N60845" s="404"/>
      <c r="O60845" s="404"/>
      <c r="P60845" s="404"/>
      <c r="Q60845" s="404"/>
      <c r="R60845" s="404"/>
      <c r="S60845" s="404"/>
      <c r="T60845" s="404"/>
    </row>
    <row r="60846" spans="12:20" ht="16.8">
      <c r="L60846" s="404"/>
      <c r="M60846" s="404"/>
      <c r="N60846" s="404"/>
      <c r="O60846" s="404"/>
      <c r="P60846" s="404"/>
      <c r="Q60846" s="404"/>
      <c r="R60846" s="404"/>
      <c r="S60846" s="404"/>
      <c r="T60846" s="404"/>
    </row>
    <row r="60847" spans="12:20" ht="16.8">
      <c r="L60847" s="404"/>
      <c r="M60847" s="404"/>
      <c r="N60847" s="404"/>
      <c r="O60847" s="404"/>
      <c r="P60847" s="404"/>
      <c r="Q60847" s="404"/>
      <c r="R60847" s="404"/>
      <c r="S60847" s="404"/>
      <c r="T60847" s="404"/>
    </row>
    <row r="60848" spans="12:20" ht="16.8">
      <c r="L60848" s="404"/>
      <c r="M60848" s="404"/>
      <c r="N60848" s="404"/>
      <c r="O60848" s="404"/>
      <c r="P60848" s="404"/>
      <c r="Q60848" s="404"/>
      <c r="R60848" s="404"/>
      <c r="S60848" s="404"/>
      <c r="T60848" s="404"/>
    </row>
    <row r="60849" spans="12:20" ht="16.8">
      <c r="L60849" s="404"/>
      <c r="M60849" s="404"/>
      <c r="N60849" s="404"/>
      <c r="O60849" s="404"/>
      <c r="P60849" s="404"/>
      <c r="Q60849" s="404"/>
      <c r="R60849" s="404"/>
      <c r="S60849" s="404"/>
      <c r="T60849" s="404"/>
    </row>
    <row r="60850" spans="12:20" ht="16.8">
      <c r="L60850" s="404"/>
      <c r="M60850" s="404"/>
      <c r="N60850" s="404"/>
      <c r="O60850" s="404"/>
      <c r="P60850" s="404"/>
      <c r="Q60850" s="404"/>
      <c r="R60850" s="404"/>
      <c r="S60850" s="404"/>
      <c r="T60850" s="404"/>
    </row>
    <row r="60851" spans="12:20" ht="16.8">
      <c r="L60851" s="404"/>
      <c r="M60851" s="404"/>
      <c r="N60851" s="404"/>
      <c r="O60851" s="404"/>
      <c r="P60851" s="404"/>
      <c r="Q60851" s="404"/>
      <c r="R60851" s="404"/>
      <c r="S60851" s="404"/>
      <c r="T60851" s="404"/>
    </row>
    <row r="60852" spans="12:20" ht="16.8">
      <c r="L60852" s="404"/>
      <c r="M60852" s="404"/>
      <c r="N60852" s="404"/>
      <c r="O60852" s="404"/>
      <c r="P60852" s="404"/>
      <c r="Q60852" s="404"/>
      <c r="R60852" s="404"/>
      <c r="S60852" s="404"/>
      <c r="T60852" s="404"/>
    </row>
    <row r="60853" spans="12:20" ht="16.8">
      <c r="L60853" s="404"/>
      <c r="M60853" s="404"/>
      <c r="N60853" s="404"/>
      <c r="O60853" s="404"/>
      <c r="P60853" s="404"/>
      <c r="Q60853" s="404"/>
      <c r="R60853" s="404"/>
      <c r="S60853" s="404"/>
      <c r="T60853" s="404"/>
    </row>
    <row r="60854" spans="12:20" ht="16.8">
      <c r="L60854" s="404"/>
      <c r="M60854" s="404"/>
      <c r="N60854" s="404"/>
      <c r="O60854" s="404"/>
      <c r="P60854" s="404"/>
      <c r="Q60854" s="404"/>
      <c r="R60854" s="404"/>
      <c r="S60854" s="404"/>
      <c r="T60854" s="404"/>
    </row>
    <row r="60855" spans="12:20" ht="16.8">
      <c r="L60855" s="404"/>
      <c r="M60855" s="404"/>
      <c r="N60855" s="404"/>
      <c r="O60855" s="404"/>
      <c r="P60855" s="404"/>
      <c r="Q60855" s="404"/>
      <c r="R60855" s="404"/>
      <c r="S60855" s="404"/>
      <c r="T60855" s="404"/>
    </row>
    <row r="60856" spans="12:20" ht="16.8">
      <c r="L60856" s="404"/>
      <c r="M60856" s="404"/>
      <c r="N60856" s="404"/>
      <c r="O60856" s="404"/>
      <c r="P60856" s="404"/>
      <c r="Q60856" s="404"/>
      <c r="R60856" s="404"/>
      <c r="S60856" s="404"/>
      <c r="T60856" s="404"/>
    </row>
    <row r="60857" spans="12:20" ht="16.8">
      <c r="L60857" s="404"/>
      <c r="M60857" s="404"/>
      <c r="N60857" s="404"/>
      <c r="O60857" s="404"/>
      <c r="P60857" s="404"/>
      <c r="Q60857" s="404"/>
      <c r="R60857" s="404"/>
      <c r="S60857" s="404"/>
      <c r="T60857" s="404"/>
    </row>
    <row r="60858" spans="12:20" ht="16.8">
      <c r="L60858" s="404"/>
      <c r="M60858" s="404"/>
      <c r="N60858" s="404"/>
      <c r="O60858" s="404"/>
      <c r="P60858" s="404"/>
      <c r="Q60858" s="404"/>
      <c r="R60858" s="404"/>
      <c r="S60858" s="404"/>
      <c r="T60858" s="404"/>
    </row>
    <row r="60859" spans="12:20" ht="16.8">
      <c r="L60859" s="404"/>
      <c r="M60859" s="404"/>
      <c r="N60859" s="404"/>
      <c r="O60859" s="404"/>
      <c r="P60859" s="404"/>
      <c r="Q60859" s="404"/>
      <c r="R60859" s="404"/>
      <c r="S60859" s="404"/>
      <c r="T60859" s="404"/>
    </row>
    <row r="60860" spans="12:20" ht="16.8">
      <c r="L60860" s="404"/>
      <c r="M60860" s="404"/>
      <c r="N60860" s="404"/>
      <c r="O60860" s="404"/>
      <c r="P60860" s="404"/>
      <c r="Q60860" s="404"/>
      <c r="R60860" s="404"/>
      <c r="S60860" s="404"/>
      <c r="T60860" s="404"/>
    </row>
    <row r="60861" spans="12:20" ht="16.8">
      <c r="L60861" s="404"/>
      <c r="M60861" s="404"/>
      <c r="N60861" s="404"/>
      <c r="O60861" s="404"/>
      <c r="P60861" s="404"/>
      <c r="Q60861" s="404"/>
      <c r="R60861" s="404"/>
      <c r="S60861" s="404"/>
      <c r="T60861" s="404"/>
    </row>
    <row r="60862" spans="12:20" ht="16.8">
      <c r="L60862" s="404"/>
      <c r="M60862" s="404"/>
      <c r="N60862" s="404"/>
      <c r="O60862" s="404"/>
      <c r="P60862" s="404"/>
      <c r="Q60862" s="404"/>
      <c r="R60862" s="404"/>
      <c r="S60862" s="404"/>
      <c r="T60862" s="404"/>
    </row>
    <row r="60863" spans="12:20" ht="16.8">
      <c r="L60863" s="404"/>
      <c r="M60863" s="404"/>
      <c r="N60863" s="404"/>
      <c r="O60863" s="404"/>
      <c r="P60863" s="404"/>
      <c r="Q60863" s="404"/>
      <c r="R60863" s="404"/>
      <c r="S60863" s="404"/>
      <c r="T60863" s="404"/>
    </row>
    <row r="60864" spans="12:20" ht="16.8">
      <c r="L60864" s="404"/>
      <c r="M60864" s="404"/>
      <c r="N60864" s="404"/>
      <c r="O60864" s="404"/>
      <c r="P60864" s="404"/>
      <c r="Q60864" s="404"/>
      <c r="R60864" s="404"/>
      <c r="S60864" s="404"/>
      <c r="T60864" s="404"/>
    </row>
    <row r="60865" spans="12:20" ht="16.8">
      <c r="L60865" s="404"/>
      <c r="M60865" s="404"/>
      <c r="N60865" s="404"/>
      <c r="O60865" s="404"/>
      <c r="P60865" s="404"/>
      <c r="Q60865" s="404"/>
      <c r="R60865" s="404"/>
      <c r="S60865" s="404"/>
      <c r="T60865" s="404"/>
    </row>
    <row r="60866" spans="12:20" ht="16.8">
      <c r="L60866" s="404"/>
      <c r="M60866" s="404"/>
      <c r="N60866" s="404"/>
      <c r="O60866" s="404"/>
      <c r="P60866" s="404"/>
      <c r="Q60866" s="404"/>
      <c r="R60866" s="404"/>
      <c r="S60866" s="404"/>
      <c r="T60866" s="404"/>
    </row>
    <row r="60867" spans="12:20" ht="16.8">
      <c r="L60867" s="404"/>
      <c r="M60867" s="404"/>
      <c r="N60867" s="404"/>
      <c r="O60867" s="404"/>
      <c r="P60867" s="404"/>
      <c r="Q60867" s="404"/>
      <c r="R60867" s="404"/>
      <c r="S60867" s="404"/>
      <c r="T60867" s="404"/>
    </row>
    <row r="60868" spans="12:20" ht="16.8">
      <c r="L60868" s="404"/>
      <c r="M60868" s="404"/>
      <c r="N60868" s="404"/>
      <c r="O60868" s="404"/>
      <c r="P60868" s="404"/>
      <c r="Q60868" s="404"/>
      <c r="R60868" s="404"/>
      <c r="S60868" s="404"/>
      <c r="T60868" s="404"/>
    </row>
    <row r="60869" spans="12:20" ht="16.8">
      <c r="L60869" s="404"/>
      <c r="M60869" s="404"/>
      <c r="N60869" s="404"/>
      <c r="O60869" s="404"/>
      <c r="P60869" s="404"/>
      <c r="Q60869" s="404"/>
      <c r="R60869" s="404"/>
      <c r="S60869" s="404"/>
      <c r="T60869" s="404"/>
    </row>
    <row r="60870" spans="12:20" ht="16.8">
      <c r="L60870" s="404"/>
      <c r="M60870" s="404"/>
      <c r="N60870" s="404"/>
      <c r="O60870" s="404"/>
      <c r="P60870" s="404"/>
      <c r="Q60870" s="404"/>
      <c r="R60870" s="404"/>
      <c r="S60870" s="404"/>
      <c r="T60870" s="404"/>
    </row>
    <row r="60871" spans="12:20" ht="16.8">
      <c r="L60871" s="404"/>
      <c r="M60871" s="404"/>
      <c r="N60871" s="404"/>
      <c r="O60871" s="404"/>
      <c r="P60871" s="404"/>
      <c r="Q60871" s="404"/>
      <c r="R60871" s="404"/>
      <c r="S60871" s="404"/>
      <c r="T60871" s="404"/>
    </row>
    <row r="60872" spans="12:20" ht="16.8">
      <c r="L60872" s="404"/>
      <c r="M60872" s="404"/>
      <c r="N60872" s="404"/>
      <c r="O60872" s="404"/>
      <c r="P60872" s="404"/>
      <c r="Q60872" s="404"/>
      <c r="R60872" s="404"/>
      <c r="S60872" s="404"/>
      <c r="T60872" s="404"/>
    </row>
    <row r="60873" spans="12:20" ht="16.8">
      <c r="L60873" s="404"/>
      <c r="M60873" s="404"/>
      <c r="N60873" s="404"/>
      <c r="O60873" s="404"/>
      <c r="P60873" s="404"/>
      <c r="Q60873" s="404"/>
      <c r="R60873" s="404"/>
      <c r="S60873" s="404"/>
      <c r="T60873" s="404"/>
    </row>
    <row r="60874" spans="12:20" ht="16.8">
      <c r="L60874" s="404"/>
      <c r="M60874" s="404"/>
      <c r="N60874" s="404"/>
      <c r="O60874" s="404"/>
      <c r="P60874" s="404"/>
      <c r="Q60874" s="404"/>
      <c r="R60874" s="404"/>
      <c r="S60874" s="404"/>
      <c r="T60874" s="404"/>
    </row>
    <row r="60875" spans="12:20" ht="16.8">
      <c r="L60875" s="404"/>
      <c r="M60875" s="404"/>
      <c r="N60875" s="404"/>
      <c r="O60875" s="404"/>
      <c r="P60875" s="404"/>
      <c r="Q60875" s="404"/>
      <c r="R60875" s="404"/>
      <c r="S60875" s="404"/>
      <c r="T60875" s="404"/>
    </row>
    <row r="60876" spans="12:20" ht="16.8">
      <c r="L60876" s="404"/>
      <c r="M60876" s="404"/>
      <c r="N60876" s="404"/>
      <c r="O60876" s="404"/>
      <c r="P60876" s="404"/>
      <c r="Q60876" s="404"/>
      <c r="R60876" s="404"/>
      <c r="S60876" s="404"/>
      <c r="T60876" s="404"/>
    </row>
    <row r="60877" spans="12:20" ht="16.8">
      <c r="L60877" s="404"/>
      <c r="M60877" s="404"/>
      <c r="N60877" s="404"/>
      <c r="O60877" s="404"/>
      <c r="P60877" s="404"/>
      <c r="Q60877" s="404"/>
      <c r="R60877" s="404"/>
      <c r="S60877" s="404"/>
      <c r="T60877" s="404"/>
    </row>
    <row r="60878" spans="12:20" ht="16.8">
      <c r="L60878" s="404"/>
      <c r="M60878" s="404"/>
      <c r="N60878" s="404"/>
      <c r="O60878" s="404"/>
      <c r="P60878" s="404"/>
      <c r="Q60878" s="404"/>
      <c r="R60878" s="404"/>
      <c r="S60878" s="404"/>
      <c r="T60878" s="404"/>
    </row>
    <row r="60879" spans="12:20" ht="16.8">
      <c r="L60879" s="404"/>
      <c r="M60879" s="404"/>
      <c r="N60879" s="404"/>
      <c r="O60879" s="404"/>
      <c r="P60879" s="404"/>
      <c r="Q60879" s="404"/>
      <c r="R60879" s="404"/>
      <c r="S60879" s="404"/>
      <c r="T60879" s="404"/>
    </row>
    <row r="60880" spans="12:20" ht="16.8">
      <c r="L60880" s="404"/>
      <c r="M60880" s="404"/>
      <c r="N60880" s="404"/>
      <c r="O60880" s="404"/>
      <c r="P60880" s="404"/>
      <c r="Q60880" s="404"/>
      <c r="R60880" s="404"/>
      <c r="S60880" s="404"/>
      <c r="T60880" s="404"/>
    </row>
    <row r="60881" spans="12:20" ht="16.8">
      <c r="L60881" s="404"/>
      <c r="M60881" s="404"/>
      <c r="N60881" s="404"/>
      <c r="O60881" s="404"/>
      <c r="P60881" s="404"/>
      <c r="Q60881" s="404"/>
      <c r="R60881" s="404"/>
      <c r="S60881" s="404"/>
      <c r="T60881" s="404"/>
    </row>
    <row r="60882" spans="12:20" ht="16.8">
      <c r="L60882" s="404"/>
      <c r="M60882" s="404"/>
      <c r="N60882" s="404"/>
      <c r="O60882" s="404"/>
      <c r="P60882" s="404"/>
      <c r="Q60882" s="404"/>
      <c r="R60882" s="404"/>
      <c r="S60882" s="404"/>
      <c r="T60882" s="404"/>
    </row>
    <row r="60883" spans="12:20" ht="16.8">
      <c r="L60883" s="404"/>
      <c r="M60883" s="404"/>
      <c r="N60883" s="404"/>
      <c r="O60883" s="404"/>
      <c r="P60883" s="404"/>
      <c r="Q60883" s="404"/>
      <c r="R60883" s="404"/>
      <c r="S60883" s="404"/>
      <c r="T60883" s="404"/>
    </row>
    <row r="60884" spans="12:20" ht="16.8">
      <c r="L60884" s="404"/>
      <c r="M60884" s="404"/>
      <c r="N60884" s="404"/>
      <c r="O60884" s="404"/>
      <c r="P60884" s="404"/>
      <c r="Q60884" s="404"/>
      <c r="R60884" s="404"/>
      <c r="S60884" s="404"/>
      <c r="T60884" s="404"/>
    </row>
    <row r="60885" spans="12:20" ht="16.8">
      <c r="L60885" s="404"/>
      <c r="M60885" s="404"/>
      <c r="N60885" s="404"/>
      <c r="O60885" s="404"/>
      <c r="P60885" s="404"/>
      <c r="Q60885" s="404"/>
      <c r="R60885" s="404"/>
      <c r="S60885" s="404"/>
      <c r="T60885" s="404"/>
    </row>
    <row r="60886" spans="12:20" ht="16.8">
      <c r="L60886" s="404"/>
      <c r="M60886" s="404"/>
      <c r="N60886" s="404"/>
      <c r="O60886" s="404"/>
      <c r="P60886" s="404"/>
      <c r="Q60886" s="404"/>
      <c r="R60886" s="404"/>
      <c r="S60886" s="404"/>
      <c r="T60886" s="404"/>
    </row>
    <row r="60887" spans="12:20" ht="16.8">
      <c r="L60887" s="404"/>
      <c r="M60887" s="404"/>
      <c r="N60887" s="404"/>
      <c r="O60887" s="404"/>
      <c r="P60887" s="404"/>
      <c r="Q60887" s="404"/>
      <c r="R60887" s="404"/>
      <c r="S60887" s="404"/>
      <c r="T60887" s="404"/>
    </row>
    <row r="60888" spans="12:20" ht="16.8">
      <c r="L60888" s="404"/>
      <c r="M60888" s="404"/>
      <c r="N60888" s="404"/>
      <c r="O60888" s="404"/>
      <c r="P60888" s="404"/>
      <c r="Q60888" s="404"/>
      <c r="R60888" s="404"/>
      <c r="S60888" s="404"/>
      <c r="T60888" s="404"/>
    </row>
    <row r="60889" spans="12:20" ht="16.8">
      <c r="L60889" s="404"/>
      <c r="M60889" s="404"/>
      <c r="N60889" s="404"/>
      <c r="O60889" s="404"/>
      <c r="P60889" s="404"/>
      <c r="Q60889" s="404"/>
      <c r="R60889" s="404"/>
      <c r="S60889" s="404"/>
      <c r="T60889" s="404"/>
    </row>
    <row r="60890" spans="12:20" ht="16.8">
      <c r="L60890" s="404"/>
      <c r="M60890" s="404"/>
      <c r="N60890" s="404"/>
      <c r="O60890" s="404"/>
      <c r="P60890" s="404"/>
      <c r="Q60890" s="404"/>
      <c r="R60890" s="404"/>
      <c r="S60890" s="404"/>
      <c r="T60890" s="404"/>
    </row>
    <row r="60891" spans="12:20" ht="16.8">
      <c r="L60891" s="404"/>
      <c r="M60891" s="404"/>
      <c r="N60891" s="404"/>
      <c r="O60891" s="404"/>
      <c r="P60891" s="404"/>
      <c r="Q60891" s="404"/>
      <c r="R60891" s="404"/>
      <c r="S60891" s="404"/>
      <c r="T60891" s="404"/>
    </row>
    <row r="60892" spans="12:20" ht="16.8">
      <c r="L60892" s="404"/>
      <c r="M60892" s="404"/>
      <c r="N60892" s="404"/>
      <c r="O60892" s="404"/>
      <c r="P60892" s="404"/>
      <c r="Q60892" s="404"/>
      <c r="R60892" s="404"/>
      <c r="S60892" s="404"/>
      <c r="T60892" s="404"/>
    </row>
    <row r="60893" spans="12:20" ht="16.8">
      <c r="L60893" s="404"/>
      <c r="M60893" s="404"/>
      <c r="N60893" s="404"/>
      <c r="O60893" s="404"/>
      <c r="P60893" s="404"/>
      <c r="Q60893" s="404"/>
      <c r="R60893" s="404"/>
      <c r="S60893" s="404"/>
      <c r="T60893" s="404"/>
    </row>
    <row r="60894" spans="12:20" ht="16.8">
      <c r="L60894" s="404"/>
      <c r="M60894" s="404"/>
      <c r="N60894" s="404"/>
      <c r="O60894" s="404"/>
      <c r="P60894" s="404"/>
      <c r="Q60894" s="404"/>
      <c r="R60894" s="404"/>
      <c r="S60894" s="404"/>
      <c r="T60894" s="404"/>
    </row>
    <row r="60895" spans="12:20" ht="16.8">
      <c r="L60895" s="404"/>
      <c r="M60895" s="404"/>
      <c r="N60895" s="404"/>
      <c r="O60895" s="404"/>
      <c r="P60895" s="404"/>
      <c r="Q60895" s="404"/>
      <c r="R60895" s="404"/>
      <c r="S60895" s="404"/>
      <c r="T60895" s="404"/>
    </row>
    <row r="60896" spans="12:20" ht="16.8">
      <c r="L60896" s="404"/>
      <c r="M60896" s="404"/>
      <c r="N60896" s="404"/>
      <c r="O60896" s="404"/>
      <c r="P60896" s="404"/>
      <c r="Q60896" s="404"/>
      <c r="R60896" s="404"/>
      <c r="S60896" s="404"/>
      <c r="T60896" s="404"/>
    </row>
    <row r="60897" spans="12:20" ht="16.8">
      <c r="L60897" s="404"/>
      <c r="M60897" s="404"/>
      <c r="N60897" s="404"/>
      <c r="O60897" s="404"/>
      <c r="P60897" s="404"/>
      <c r="Q60897" s="404"/>
      <c r="R60897" s="404"/>
      <c r="S60897" s="404"/>
      <c r="T60897" s="404"/>
    </row>
    <row r="60898" spans="12:20" ht="16.8">
      <c r="L60898" s="404"/>
      <c r="M60898" s="404"/>
      <c r="N60898" s="404"/>
      <c r="O60898" s="404"/>
      <c r="P60898" s="404"/>
      <c r="Q60898" s="404"/>
      <c r="R60898" s="404"/>
      <c r="S60898" s="404"/>
      <c r="T60898" s="404"/>
    </row>
    <row r="60899" spans="12:20" ht="16.8">
      <c r="L60899" s="404"/>
      <c r="M60899" s="404"/>
      <c r="N60899" s="404"/>
      <c r="O60899" s="404"/>
      <c r="P60899" s="404"/>
      <c r="Q60899" s="404"/>
      <c r="R60899" s="404"/>
      <c r="S60899" s="404"/>
      <c r="T60899" s="404"/>
    </row>
    <row r="60900" spans="12:20" ht="16.8">
      <c r="L60900" s="404"/>
      <c r="M60900" s="404"/>
      <c r="N60900" s="404"/>
      <c r="O60900" s="404"/>
      <c r="P60900" s="404"/>
      <c r="Q60900" s="404"/>
      <c r="R60900" s="404"/>
      <c r="S60900" s="404"/>
      <c r="T60900" s="404"/>
    </row>
    <row r="60901" spans="12:20" ht="16.8">
      <c r="L60901" s="404"/>
      <c r="M60901" s="404"/>
      <c r="N60901" s="404"/>
      <c r="O60901" s="404"/>
      <c r="P60901" s="404"/>
      <c r="Q60901" s="404"/>
      <c r="R60901" s="404"/>
      <c r="S60901" s="404"/>
      <c r="T60901" s="404"/>
    </row>
    <row r="60902" spans="12:20" ht="16.8">
      <c r="L60902" s="404"/>
      <c r="M60902" s="404"/>
      <c r="N60902" s="404"/>
      <c r="O60902" s="404"/>
      <c r="P60902" s="404"/>
      <c r="Q60902" s="404"/>
      <c r="R60902" s="404"/>
      <c r="S60902" s="404"/>
      <c r="T60902" s="404"/>
    </row>
    <row r="60903" spans="12:20" ht="16.8">
      <c r="L60903" s="404"/>
      <c r="M60903" s="404"/>
      <c r="N60903" s="404"/>
      <c r="O60903" s="404"/>
      <c r="P60903" s="404"/>
      <c r="Q60903" s="404"/>
      <c r="R60903" s="404"/>
      <c r="S60903" s="404"/>
      <c r="T60903" s="404"/>
    </row>
    <row r="60904" spans="12:20" ht="16.8">
      <c r="L60904" s="404"/>
      <c r="M60904" s="404"/>
      <c r="N60904" s="404"/>
      <c r="O60904" s="404"/>
      <c r="P60904" s="404"/>
      <c r="Q60904" s="404"/>
      <c r="R60904" s="404"/>
      <c r="S60904" s="404"/>
      <c r="T60904" s="404"/>
    </row>
    <row r="60905" spans="12:20" ht="16.8">
      <c r="L60905" s="404"/>
      <c r="M60905" s="404"/>
      <c r="N60905" s="404"/>
      <c r="O60905" s="404"/>
      <c r="P60905" s="404"/>
      <c r="Q60905" s="404"/>
      <c r="R60905" s="404"/>
      <c r="S60905" s="404"/>
      <c r="T60905" s="404"/>
    </row>
    <row r="60906" spans="12:20" ht="16.8">
      <c r="L60906" s="404"/>
      <c r="M60906" s="404"/>
      <c r="N60906" s="404"/>
      <c r="O60906" s="404"/>
      <c r="P60906" s="404"/>
      <c r="Q60906" s="404"/>
      <c r="R60906" s="404"/>
      <c r="S60906" s="404"/>
      <c r="T60906" s="404"/>
    </row>
    <row r="60907" spans="12:20" ht="16.8">
      <c r="L60907" s="404"/>
      <c r="M60907" s="404"/>
      <c r="N60907" s="404"/>
      <c r="O60907" s="404"/>
      <c r="P60907" s="404"/>
      <c r="Q60907" s="404"/>
      <c r="R60907" s="404"/>
      <c r="S60907" s="404"/>
      <c r="T60907" s="404"/>
    </row>
    <row r="60908" spans="12:20" ht="16.8">
      <c r="L60908" s="404"/>
      <c r="M60908" s="404"/>
      <c r="N60908" s="404"/>
      <c r="O60908" s="404"/>
      <c r="P60908" s="404"/>
      <c r="Q60908" s="404"/>
      <c r="R60908" s="404"/>
      <c r="S60908" s="404"/>
      <c r="T60908" s="404"/>
    </row>
    <row r="60909" spans="12:20" ht="16.8">
      <c r="L60909" s="404"/>
      <c r="M60909" s="404"/>
      <c r="N60909" s="404"/>
      <c r="O60909" s="404"/>
      <c r="P60909" s="404"/>
      <c r="Q60909" s="404"/>
      <c r="R60909" s="404"/>
      <c r="S60909" s="404"/>
      <c r="T60909" s="404"/>
    </row>
    <row r="60910" spans="12:20" ht="16.8">
      <c r="L60910" s="404"/>
      <c r="M60910" s="404"/>
      <c r="N60910" s="404"/>
      <c r="O60910" s="404"/>
      <c r="P60910" s="404"/>
      <c r="Q60910" s="404"/>
      <c r="R60910" s="404"/>
      <c r="S60910" s="404"/>
      <c r="T60910" s="404"/>
    </row>
    <row r="60911" spans="12:20" ht="16.8">
      <c r="L60911" s="404"/>
      <c r="M60911" s="404"/>
      <c r="N60911" s="404"/>
      <c r="O60911" s="404"/>
      <c r="P60911" s="404"/>
      <c r="Q60911" s="404"/>
      <c r="R60911" s="404"/>
      <c r="S60911" s="404"/>
      <c r="T60911" s="404"/>
    </row>
    <row r="60912" spans="12:20" ht="16.8">
      <c r="L60912" s="404"/>
      <c r="M60912" s="404"/>
      <c r="N60912" s="404"/>
      <c r="O60912" s="404"/>
      <c r="P60912" s="404"/>
      <c r="Q60912" s="404"/>
      <c r="R60912" s="404"/>
      <c r="S60912" s="404"/>
      <c r="T60912" s="404"/>
    </row>
    <row r="60913" spans="12:20" ht="16.8">
      <c r="L60913" s="404"/>
      <c r="M60913" s="404"/>
      <c r="N60913" s="404"/>
      <c r="O60913" s="404"/>
      <c r="P60913" s="404"/>
      <c r="Q60913" s="404"/>
      <c r="R60913" s="404"/>
      <c r="S60913" s="404"/>
      <c r="T60913" s="404"/>
    </row>
    <row r="60914" spans="12:20" ht="16.8">
      <c r="L60914" s="404"/>
      <c r="M60914" s="404"/>
      <c r="N60914" s="404"/>
      <c r="O60914" s="404"/>
      <c r="P60914" s="404"/>
      <c r="Q60914" s="404"/>
      <c r="R60914" s="404"/>
      <c r="S60914" s="404"/>
      <c r="T60914" s="404"/>
    </row>
    <row r="60915" spans="12:20" ht="16.8">
      <c r="L60915" s="404"/>
      <c r="M60915" s="404"/>
      <c r="N60915" s="404"/>
      <c r="O60915" s="404"/>
      <c r="P60915" s="404"/>
      <c r="Q60915" s="404"/>
      <c r="R60915" s="404"/>
      <c r="S60915" s="404"/>
      <c r="T60915" s="404"/>
    </row>
    <row r="60916" spans="12:20" ht="16.8">
      <c r="L60916" s="404"/>
      <c r="M60916" s="404"/>
      <c r="N60916" s="404"/>
      <c r="O60916" s="404"/>
      <c r="P60916" s="404"/>
      <c r="Q60916" s="404"/>
      <c r="R60916" s="404"/>
      <c r="S60916" s="404"/>
      <c r="T60916" s="404"/>
    </row>
    <row r="60917" spans="12:20" ht="16.8">
      <c r="L60917" s="404"/>
      <c r="M60917" s="404"/>
      <c r="N60917" s="404"/>
      <c r="O60917" s="404"/>
      <c r="P60917" s="404"/>
      <c r="Q60917" s="404"/>
      <c r="R60917" s="404"/>
      <c r="S60917" s="404"/>
      <c r="T60917" s="404"/>
    </row>
    <row r="60918" spans="12:20" ht="16.8">
      <c r="L60918" s="404"/>
      <c r="M60918" s="404"/>
      <c r="N60918" s="404"/>
      <c r="O60918" s="404"/>
      <c r="P60918" s="404"/>
      <c r="Q60918" s="404"/>
      <c r="R60918" s="404"/>
      <c r="S60918" s="404"/>
      <c r="T60918" s="404"/>
    </row>
    <row r="60919" spans="12:20" ht="16.8">
      <c r="L60919" s="404"/>
      <c r="M60919" s="404"/>
      <c r="N60919" s="404"/>
      <c r="O60919" s="404"/>
      <c r="P60919" s="404"/>
      <c r="Q60919" s="404"/>
      <c r="R60919" s="404"/>
      <c r="S60919" s="404"/>
      <c r="T60919" s="404"/>
    </row>
    <row r="60920" spans="12:20" ht="16.8">
      <c r="L60920" s="404"/>
      <c r="M60920" s="404"/>
      <c r="N60920" s="404"/>
      <c r="O60920" s="404"/>
      <c r="P60920" s="404"/>
      <c r="Q60920" s="404"/>
      <c r="R60920" s="404"/>
      <c r="S60920" s="404"/>
      <c r="T60920" s="404"/>
    </row>
    <row r="60921" spans="12:20" ht="16.8">
      <c r="L60921" s="404"/>
      <c r="M60921" s="404"/>
      <c r="N60921" s="404"/>
      <c r="O60921" s="404"/>
      <c r="P60921" s="404"/>
      <c r="Q60921" s="404"/>
      <c r="R60921" s="404"/>
      <c r="S60921" s="404"/>
      <c r="T60921" s="404"/>
    </row>
    <row r="60922" spans="12:20" ht="16.8">
      <c r="L60922" s="404"/>
      <c r="M60922" s="404"/>
      <c r="N60922" s="404"/>
      <c r="O60922" s="404"/>
      <c r="P60922" s="404"/>
      <c r="Q60922" s="404"/>
      <c r="R60922" s="404"/>
      <c r="S60922" s="404"/>
      <c r="T60922" s="404"/>
    </row>
    <row r="60923" spans="12:20" ht="16.8">
      <c r="L60923" s="404"/>
      <c r="M60923" s="404"/>
      <c r="N60923" s="404"/>
      <c r="O60923" s="404"/>
      <c r="P60923" s="404"/>
      <c r="Q60923" s="404"/>
      <c r="R60923" s="404"/>
      <c r="S60923" s="404"/>
      <c r="T60923" s="404"/>
    </row>
    <row r="60924" spans="12:20" ht="16.8">
      <c r="L60924" s="404"/>
      <c r="M60924" s="404"/>
      <c r="N60924" s="404"/>
      <c r="O60924" s="404"/>
      <c r="P60924" s="404"/>
      <c r="Q60924" s="404"/>
      <c r="R60924" s="404"/>
      <c r="S60924" s="404"/>
      <c r="T60924" s="404"/>
    </row>
    <row r="60925" spans="12:20" ht="16.8">
      <c r="L60925" s="404"/>
      <c r="M60925" s="404"/>
      <c r="N60925" s="404"/>
      <c r="O60925" s="404"/>
      <c r="P60925" s="404"/>
      <c r="Q60925" s="404"/>
      <c r="R60925" s="404"/>
      <c r="S60925" s="404"/>
      <c r="T60925" s="404"/>
    </row>
    <row r="60926" spans="12:20" ht="16.8">
      <c r="L60926" s="404"/>
      <c r="M60926" s="404"/>
      <c r="N60926" s="404"/>
      <c r="O60926" s="404"/>
      <c r="P60926" s="404"/>
      <c r="Q60926" s="404"/>
      <c r="R60926" s="404"/>
      <c r="S60926" s="404"/>
      <c r="T60926" s="404"/>
    </row>
    <row r="60927" spans="12:20" ht="16.8">
      <c r="L60927" s="404"/>
      <c r="M60927" s="404"/>
      <c r="N60927" s="404"/>
      <c r="O60927" s="404"/>
      <c r="P60927" s="404"/>
      <c r="Q60927" s="404"/>
      <c r="R60927" s="404"/>
      <c r="S60927" s="404"/>
      <c r="T60927" s="404"/>
    </row>
    <row r="60928" spans="12:20" ht="16.8">
      <c r="L60928" s="404"/>
      <c r="M60928" s="404"/>
      <c r="N60928" s="404"/>
      <c r="O60928" s="404"/>
      <c r="P60928" s="404"/>
      <c r="Q60928" s="404"/>
      <c r="R60928" s="404"/>
      <c r="S60928" s="404"/>
      <c r="T60928" s="404"/>
    </row>
    <row r="60929" spans="12:20" ht="16.8">
      <c r="L60929" s="404"/>
      <c r="M60929" s="404"/>
      <c r="N60929" s="404"/>
      <c r="O60929" s="404"/>
      <c r="P60929" s="404"/>
      <c r="Q60929" s="404"/>
      <c r="R60929" s="404"/>
      <c r="S60929" s="404"/>
      <c r="T60929" s="404"/>
    </row>
    <row r="60930" spans="12:20" ht="16.8">
      <c r="L60930" s="404"/>
      <c r="M60930" s="404"/>
      <c r="N60930" s="404"/>
      <c r="O60930" s="404"/>
      <c r="P60930" s="404"/>
      <c r="Q60930" s="404"/>
      <c r="R60930" s="404"/>
      <c r="S60930" s="404"/>
      <c r="T60930" s="404"/>
    </row>
    <row r="60931" spans="12:20" ht="16.8">
      <c r="L60931" s="404"/>
      <c r="M60931" s="404"/>
      <c r="N60931" s="404"/>
      <c r="O60931" s="404"/>
      <c r="P60931" s="404"/>
      <c r="Q60931" s="404"/>
      <c r="R60931" s="404"/>
      <c r="S60931" s="404"/>
      <c r="T60931" s="404"/>
    </row>
    <row r="60932" spans="12:20" ht="16.8">
      <c r="L60932" s="404"/>
      <c r="M60932" s="404"/>
      <c r="N60932" s="404"/>
      <c r="O60932" s="404"/>
      <c r="P60932" s="404"/>
      <c r="Q60932" s="404"/>
      <c r="R60932" s="404"/>
      <c r="S60932" s="404"/>
      <c r="T60932" s="404"/>
    </row>
    <row r="60933" spans="12:20" ht="16.8">
      <c r="L60933" s="404"/>
      <c r="M60933" s="404"/>
      <c r="N60933" s="404"/>
      <c r="O60933" s="404"/>
      <c r="P60933" s="404"/>
      <c r="Q60933" s="404"/>
      <c r="R60933" s="404"/>
      <c r="S60933" s="404"/>
      <c r="T60933" s="404"/>
    </row>
    <row r="60934" spans="12:20" ht="16.8">
      <c r="L60934" s="404"/>
      <c r="M60934" s="404"/>
      <c r="N60934" s="404"/>
      <c r="O60934" s="404"/>
      <c r="P60934" s="404"/>
      <c r="Q60934" s="404"/>
      <c r="R60934" s="404"/>
      <c r="S60934" s="404"/>
      <c r="T60934" s="404"/>
    </row>
    <row r="60935" spans="12:20" ht="16.8">
      <c r="L60935" s="404"/>
      <c r="M60935" s="404"/>
      <c r="N60935" s="404"/>
      <c r="O60935" s="404"/>
      <c r="P60935" s="404"/>
      <c r="Q60935" s="404"/>
      <c r="R60935" s="404"/>
      <c r="S60935" s="404"/>
      <c r="T60935" s="404"/>
    </row>
    <row r="60936" spans="12:20" ht="16.8">
      <c r="L60936" s="404"/>
      <c r="M60936" s="404"/>
      <c r="N60936" s="404"/>
      <c r="O60936" s="404"/>
      <c r="P60936" s="404"/>
      <c r="Q60936" s="404"/>
      <c r="R60936" s="404"/>
      <c r="S60936" s="404"/>
      <c r="T60936" s="404"/>
    </row>
    <row r="60937" spans="12:20" ht="16.8">
      <c r="L60937" s="404"/>
      <c r="M60937" s="404"/>
      <c r="N60937" s="404"/>
      <c r="O60937" s="404"/>
      <c r="P60937" s="404"/>
      <c r="Q60937" s="404"/>
      <c r="R60937" s="404"/>
      <c r="S60937" s="404"/>
      <c r="T60937" s="404"/>
    </row>
    <row r="60938" spans="12:20" ht="16.8">
      <c r="L60938" s="404"/>
      <c r="M60938" s="404"/>
      <c r="N60938" s="404"/>
      <c r="O60938" s="404"/>
      <c r="P60938" s="404"/>
      <c r="Q60938" s="404"/>
      <c r="R60938" s="404"/>
      <c r="S60938" s="404"/>
      <c r="T60938" s="404"/>
    </row>
    <row r="60939" spans="12:20" ht="16.8">
      <c r="L60939" s="404"/>
      <c r="M60939" s="404"/>
      <c r="N60939" s="404"/>
      <c r="O60939" s="404"/>
      <c r="P60939" s="404"/>
      <c r="Q60939" s="404"/>
      <c r="R60939" s="404"/>
      <c r="S60939" s="404"/>
      <c r="T60939" s="404"/>
    </row>
    <row r="60940" spans="12:20" ht="16.8">
      <c r="L60940" s="404"/>
      <c r="M60940" s="404"/>
      <c r="N60940" s="404"/>
      <c r="O60940" s="404"/>
      <c r="P60940" s="404"/>
      <c r="Q60940" s="404"/>
      <c r="R60940" s="404"/>
      <c r="S60940" s="404"/>
      <c r="T60940" s="404"/>
    </row>
    <row r="60941" spans="12:20" ht="16.8">
      <c r="L60941" s="404"/>
      <c r="M60941" s="404"/>
      <c r="N60941" s="404"/>
      <c r="O60941" s="404"/>
      <c r="P60941" s="404"/>
      <c r="Q60941" s="404"/>
      <c r="R60941" s="404"/>
      <c r="S60941" s="404"/>
      <c r="T60941" s="404"/>
    </row>
    <row r="60942" spans="12:20" ht="16.8">
      <c r="L60942" s="404"/>
      <c r="M60942" s="404"/>
      <c r="N60942" s="404"/>
      <c r="O60942" s="404"/>
      <c r="P60942" s="404"/>
      <c r="Q60942" s="404"/>
      <c r="R60942" s="404"/>
      <c r="S60942" s="404"/>
      <c r="T60942" s="404"/>
    </row>
    <row r="60943" spans="12:20" ht="16.8">
      <c r="L60943" s="404"/>
      <c r="M60943" s="404"/>
      <c r="N60943" s="404"/>
      <c r="O60943" s="404"/>
      <c r="P60943" s="404"/>
      <c r="Q60943" s="404"/>
      <c r="R60943" s="404"/>
      <c r="S60943" s="404"/>
      <c r="T60943" s="404"/>
    </row>
    <row r="60944" spans="12:20" ht="16.8">
      <c r="L60944" s="404"/>
      <c r="M60944" s="404"/>
      <c r="N60944" s="404"/>
      <c r="O60944" s="404"/>
      <c r="P60944" s="404"/>
      <c r="Q60944" s="404"/>
      <c r="R60944" s="404"/>
      <c r="S60944" s="404"/>
      <c r="T60944" s="404"/>
    </row>
    <row r="60945" spans="12:20" ht="16.8">
      <c r="L60945" s="404"/>
      <c r="M60945" s="404"/>
      <c r="N60945" s="404"/>
      <c r="O60945" s="404"/>
      <c r="P60945" s="404"/>
      <c r="Q60945" s="404"/>
      <c r="R60945" s="404"/>
      <c r="S60945" s="404"/>
      <c r="T60945" s="404"/>
    </row>
    <row r="60946" spans="12:20" ht="16.8">
      <c r="L60946" s="404"/>
      <c r="M60946" s="404"/>
      <c r="N60946" s="404"/>
      <c r="O60946" s="404"/>
      <c r="P60946" s="404"/>
      <c r="Q60946" s="404"/>
      <c r="R60946" s="404"/>
      <c r="S60946" s="404"/>
      <c r="T60946" s="404"/>
    </row>
    <row r="60947" spans="12:20" ht="16.8">
      <c r="L60947" s="404"/>
      <c r="M60947" s="404"/>
      <c r="N60947" s="404"/>
      <c r="O60947" s="404"/>
      <c r="P60947" s="404"/>
      <c r="Q60947" s="404"/>
      <c r="R60947" s="404"/>
      <c r="S60947" s="404"/>
      <c r="T60947" s="404"/>
    </row>
    <row r="60948" spans="12:20" ht="16.8">
      <c r="L60948" s="404"/>
      <c r="M60948" s="404"/>
      <c r="N60948" s="404"/>
      <c r="O60948" s="404"/>
      <c r="P60948" s="404"/>
      <c r="Q60948" s="404"/>
      <c r="R60948" s="404"/>
      <c r="S60948" s="404"/>
      <c r="T60948" s="404"/>
    </row>
    <row r="60949" spans="12:20" ht="16.8">
      <c r="L60949" s="404"/>
      <c r="M60949" s="404"/>
      <c r="N60949" s="404"/>
      <c r="O60949" s="404"/>
      <c r="P60949" s="404"/>
      <c r="Q60949" s="404"/>
      <c r="R60949" s="404"/>
      <c r="S60949" s="404"/>
      <c r="T60949" s="404"/>
    </row>
    <row r="60950" spans="12:20" ht="16.8">
      <c r="L60950" s="404"/>
      <c r="M60950" s="404"/>
      <c r="N60950" s="404"/>
      <c r="O60950" s="404"/>
      <c r="P60950" s="404"/>
      <c r="Q60950" s="404"/>
      <c r="R60950" s="404"/>
      <c r="S60950" s="404"/>
      <c r="T60950" s="404"/>
    </row>
    <row r="60951" spans="12:20" ht="16.8">
      <c r="L60951" s="404"/>
      <c r="M60951" s="404"/>
      <c r="N60951" s="404"/>
      <c r="O60951" s="404"/>
      <c r="P60951" s="404"/>
      <c r="Q60951" s="404"/>
      <c r="R60951" s="404"/>
      <c r="S60951" s="404"/>
      <c r="T60951" s="404"/>
    </row>
    <row r="60952" spans="12:20" ht="16.8">
      <c r="L60952" s="404"/>
      <c r="M60952" s="404"/>
      <c r="N60952" s="404"/>
      <c r="O60952" s="404"/>
      <c r="P60952" s="404"/>
      <c r="Q60952" s="404"/>
      <c r="R60952" s="404"/>
      <c r="S60952" s="404"/>
      <c r="T60952" s="404"/>
    </row>
    <row r="60953" spans="12:20" ht="16.8">
      <c r="L60953" s="404"/>
      <c r="M60953" s="404"/>
      <c r="N60953" s="404"/>
      <c r="O60953" s="404"/>
      <c r="P60953" s="404"/>
      <c r="Q60953" s="404"/>
      <c r="R60953" s="404"/>
      <c r="S60953" s="404"/>
      <c r="T60953" s="404"/>
    </row>
    <row r="60954" spans="12:20" ht="16.8">
      <c r="L60954" s="404"/>
      <c r="M60954" s="404"/>
      <c r="N60954" s="404"/>
      <c r="O60954" s="404"/>
      <c r="P60954" s="404"/>
      <c r="Q60954" s="404"/>
      <c r="R60954" s="404"/>
      <c r="S60954" s="404"/>
      <c r="T60954" s="404"/>
    </row>
    <row r="60955" spans="12:20" ht="16.8">
      <c r="L60955" s="404"/>
      <c r="M60955" s="404"/>
      <c r="N60955" s="404"/>
      <c r="O60955" s="404"/>
      <c r="P60955" s="404"/>
      <c r="Q60955" s="404"/>
      <c r="R60955" s="404"/>
      <c r="S60955" s="404"/>
      <c r="T60955" s="404"/>
    </row>
    <row r="60956" spans="12:20" ht="16.8">
      <c r="L60956" s="404"/>
      <c r="M60956" s="404"/>
      <c r="N60956" s="404"/>
      <c r="O60956" s="404"/>
      <c r="P60956" s="404"/>
      <c r="Q60956" s="404"/>
      <c r="R60956" s="404"/>
      <c r="S60956" s="404"/>
      <c r="T60956" s="404"/>
    </row>
    <row r="60957" spans="12:20" ht="16.8">
      <c r="L60957" s="404"/>
      <c r="M60957" s="404"/>
      <c r="N60957" s="404"/>
      <c r="O60957" s="404"/>
      <c r="P60957" s="404"/>
      <c r="Q60957" s="404"/>
      <c r="R60957" s="404"/>
      <c r="S60957" s="404"/>
      <c r="T60957" s="404"/>
    </row>
    <row r="60958" spans="12:20" ht="16.8">
      <c r="L60958" s="404"/>
      <c r="M60958" s="404"/>
      <c r="N60958" s="404"/>
      <c r="O60958" s="404"/>
      <c r="P60958" s="404"/>
      <c r="Q60958" s="404"/>
      <c r="R60958" s="404"/>
      <c r="S60958" s="404"/>
      <c r="T60958" s="404"/>
    </row>
    <row r="60959" spans="12:20" ht="16.8">
      <c r="L60959" s="404"/>
      <c r="M60959" s="404"/>
      <c r="N60959" s="404"/>
      <c r="O60959" s="404"/>
      <c r="P60959" s="404"/>
      <c r="Q60959" s="404"/>
      <c r="R60959" s="404"/>
      <c r="S60959" s="404"/>
      <c r="T60959" s="404"/>
    </row>
    <row r="60960" spans="12:20" ht="16.8">
      <c r="L60960" s="404"/>
      <c r="M60960" s="404"/>
      <c r="N60960" s="404"/>
      <c r="O60960" s="404"/>
      <c r="P60960" s="404"/>
      <c r="Q60960" s="404"/>
      <c r="R60960" s="404"/>
      <c r="S60960" s="404"/>
      <c r="T60960" s="404"/>
    </row>
    <row r="60961" spans="12:20" ht="16.8">
      <c r="L60961" s="404"/>
      <c r="M60961" s="404"/>
      <c r="N60961" s="404"/>
      <c r="O60961" s="404"/>
      <c r="P60961" s="404"/>
      <c r="Q60961" s="404"/>
      <c r="R60961" s="404"/>
      <c r="S60961" s="404"/>
      <c r="T60961" s="404"/>
    </row>
    <row r="60962" spans="12:20" ht="16.8">
      <c r="L60962" s="404"/>
      <c r="M60962" s="404"/>
      <c r="N60962" s="404"/>
      <c r="O60962" s="404"/>
      <c r="P60962" s="404"/>
      <c r="Q60962" s="404"/>
      <c r="R60962" s="404"/>
      <c r="S60962" s="404"/>
      <c r="T60962" s="404"/>
    </row>
    <row r="60963" spans="12:20" ht="16.8">
      <c r="L60963" s="404"/>
      <c r="M60963" s="404"/>
      <c r="N60963" s="404"/>
      <c r="O60963" s="404"/>
      <c r="P60963" s="404"/>
      <c r="Q60963" s="404"/>
      <c r="R60963" s="404"/>
      <c r="S60963" s="404"/>
      <c r="T60963" s="404"/>
    </row>
    <row r="60964" spans="12:20" ht="16.8">
      <c r="L60964" s="404"/>
      <c r="M60964" s="404"/>
      <c r="N60964" s="404"/>
      <c r="O60964" s="404"/>
      <c r="P60964" s="404"/>
      <c r="Q60964" s="404"/>
      <c r="R60964" s="404"/>
      <c r="S60964" s="404"/>
      <c r="T60964" s="404"/>
    </row>
    <row r="60965" spans="12:20" ht="16.8">
      <c r="L60965" s="404"/>
      <c r="M60965" s="404"/>
      <c r="N60965" s="404"/>
      <c r="O60965" s="404"/>
      <c r="P60965" s="404"/>
      <c r="Q60965" s="404"/>
      <c r="R60965" s="404"/>
      <c r="S60965" s="404"/>
      <c r="T60965" s="404"/>
    </row>
    <row r="60966" spans="12:20" ht="16.8">
      <c r="L60966" s="404"/>
      <c r="M60966" s="404"/>
      <c r="N60966" s="404"/>
      <c r="O60966" s="404"/>
      <c r="P60966" s="404"/>
      <c r="Q60966" s="404"/>
      <c r="R60966" s="404"/>
      <c r="S60966" s="404"/>
      <c r="T60966" s="404"/>
    </row>
    <row r="60967" spans="12:20" ht="16.8">
      <c r="L60967" s="404"/>
      <c r="M60967" s="404"/>
      <c r="N60967" s="404"/>
      <c r="O60967" s="404"/>
      <c r="P60967" s="404"/>
      <c r="Q60967" s="404"/>
      <c r="R60967" s="404"/>
      <c r="S60967" s="404"/>
      <c r="T60967" s="404"/>
    </row>
    <row r="60968" spans="12:20" ht="16.8">
      <c r="L60968" s="404"/>
      <c r="M60968" s="404"/>
      <c r="N60968" s="404"/>
      <c r="O60968" s="404"/>
      <c r="P60968" s="404"/>
      <c r="Q60968" s="404"/>
      <c r="R60968" s="404"/>
      <c r="S60968" s="404"/>
      <c r="T60968" s="404"/>
    </row>
    <row r="60969" spans="12:20" ht="16.8">
      <c r="L60969" s="404"/>
      <c r="M60969" s="404"/>
      <c r="N60969" s="404"/>
      <c r="O60969" s="404"/>
      <c r="P60969" s="404"/>
      <c r="Q60969" s="404"/>
      <c r="R60969" s="404"/>
      <c r="S60969" s="404"/>
      <c r="T60969" s="404"/>
    </row>
    <row r="60970" spans="12:20" ht="16.8">
      <c r="L60970" s="404"/>
      <c r="M60970" s="404"/>
      <c r="N60970" s="404"/>
      <c r="O60970" s="404"/>
      <c r="P60970" s="404"/>
      <c r="Q60970" s="404"/>
      <c r="R60970" s="404"/>
      <c r="S60970" s="404"/>
      <c r="T60970" s="404"/>
    </row>
    <row r="60971" spans="12:20" ht="16.8">
      <c r="L60971" s="404"/>
      <c r="M60971" s="404"/>
      <c r="N60971" s="404"/>
      <c r="O60971" s="404"/>
      <c r="P60971" s="404"/>
      <c r="Q60971" s="404"/>
      <c r="R60971" s="404"/>
      <c r="S60971" s="404"/>
      <c r="T60971" s="404"/>
    </row>
    <row r="60972" spans="12:20" ht="16.8">
      <c r="L60972" s="404"/>
      <c r="M60972" s="404"/>
      <c r="N60972" s="404"/>
      <c r="O60972" s="404"/>
      <c r="P60972" s="404"/>
      <c r="Q60972" s="404"/>
      <c r="R60972" s="404"/>
      <c r="S60972" s="404"/>
      <c r="T60972" s="404"/>
    </row>
    <row r="60973" spans="12:20" ht="16.8">
      <c r="L60973" s="404"/>
      <c r="M60973" s="404"/>
      <c r="N60973" s="404"/>
      <c r="O60973" s="404"/>
      <c r="P60973" s="404"/>
      <c r="Q60973" s="404"/>
      <c r="R60973" s="404"/>
      <c r="S60973" s="404"/>
      <c r="T60973" s="404"/>
    </row>
    <row r="60974" spans="12:20" ht="16.8">
      <c r="L60974" s="404"/>
      <c r="M60974" s="404"/>
      <c r="N60974" s="404"/>
      <c r="O60974" s="404"/>
      <c r="P60974" s="404"/>
      <c r="Q60974" s="404"/>
      <c r="R60974" s="404"/>
      <c r="S60974" s="404"/>
      <c r="T60974" s="404"/>
    </row>
    <row r="60975" spans="12:20" ht="16.8">
      <c r="L60975" s="404"/>
      <c r="M60975" s="404"/>
      <c r="N60975" s="404"/>
      <c r="O60975" s="404"/>
      <c r="P60975" s="404"/>
      <c r="Q60975" s="404"/>
      <c r="R60975" s="404"/>
      <c r="S60975" s="404"/>
      <c r="T60975" s="404"/>
    </row>
    <row r="60976" spans="12:20" ht="16.8">
      <c r="L60976" s="404"/>
      <c r="M60976" s="404"/>
      <c r="N60976" s="404"/>
      <c r="O60976" s="404"/>
      <c r="P60976" s="404"/>
      <c r="Q60976" s="404"/>
      <c r="R60976" s="404"/>
      <c r="S60976" s="404"/>
      <c r="T60976" s="404"/>
    </row>
    <row r="60977" spans="12:20" ht="16.8">
      <c r="L60977" s="404"/>
      <c r="M60977" s="404"/>
      <c r="N60977" s="404"/>
      <c r="O60977" s="404"/>
      <c r="P60977" s="404"/>
      <c r="Q60977" s="404"/>
      <c r="R60977" s="404"/>
      <c r="S60977" s="404"/>
      <c r="T60977" s="404"/>
    </row>
    <row r="60978" spans="12:20" ht="16.8">
      <c r="L60978" s="404"/>
      <c r="M60978" s="404"/>
      <c r="N60978" s="404"/>
      <c r="O60978" s="404"/>
      <c r="P60978" s="404"/>
      <c r="Q60978" s="404"/>
      <c r="R60978" s="404"/>
      <c r="S60978" s="404"/>
      <c r="T60978" s="404"/>
    </row>
    <row r="60979" spans="12:20" ht="16.8">
      <c r="L60979" s="404"/>
      <c r="M60979" s="404"/>
      <c r="N60979" s="404"/>
      <c r="O60979" s="404"/>
      <c r="P60979" s="404"/>
      <c r="Q60979" s="404"/>
      <c r="R60979" s="404"/>
      <c r="S60979" s="404"/>
      <c r="T60979" s="404"/>
    </row>
    <row r="60980" spans="12:20" ht="16.8">
      <c r="L60980" s="404"/>
      <c r="M60980" s="404"/>
      <c r="N60980" s="404"/>
      <c r="O60980" s="404"/>
      <c r="P60980" s="404"/>
      <c r="Q60980" s="404"/>
      <c r="R60980" s="404"/>
      <c r="S60980" s="404"/>
      <c r="T60980" s="404"/>
    </row>
    <row r="60981" spans="12:20" ht="16.8">
      <c r="L60981" s="404"/>
      <c r="M60981" s="404"/>
      <c r="N60981" s="404"/>
      <c r="O60981" s="404"/>
      <c r="P60981" s="404"/>
      <c r="Q60981" s="404"/>
      <c r="R60981" s="404"/>
      <c r="S60981" s="404"/>
      <c r="T60981" s="404"/>
    </row>
    <row r="60982" spans="12:20" ht="16.8">
      <c r="L60982" s="404"/>
      <c r="M60982" s="404"/>
      <c r="N60982" s="404"/>
      <c r="O60982" s="404"/>
      <c r="P60982" s="404"/>
      <c r="Q60982" s="404"/>
      <c r="R60982" s="404"/>
      <c r="S60982" s="404"/>
      <c r="T60982" s="404"/>
    </row>
    <row r="60983" spans="12:20" ht="16.8">
      <c r="L60983" s="404"/>
      <c r="M60983" s="404"/>
      <c r="N60983" s="404"/>
      <c r="O60983" s="404"/>
      <c r="P60983" s="404"/>
      <c r="Q60983" s="404"/>
      <c r="R60983" s="404"/>
      <c r="S60983" s="404"/>
      <c r="T60983" s="404"/>
    </row>
    <row r="60984" spans="12:20" ht="16.8">
      <c r="L60984" s="404"/>
      <c r="M60984" s="404"/>
      <c r="N60984" s="404"/>
      <c r="O60984" s="404"/>
      <c r="P60984" s="404"/>
      <c r="Q60984" s="404"/>
      <c r="R60984" s="404"/>
      <c r="S60984" s="404"/>
      <c r="T60984" s="404"/>
    </row>
    <row r="60985" spans="12:20" ht="16.8">
      <c r="L60985" s="404"/>
      <c r="M60985" s="404"/>
      <c r="N60985" s="404"/>
      <c r="O60985" s="404"/>
      <c r="P60985" s="404"/>
      <c r="Q60985" s="404"/>
      <c r="R60985" s="404"/>
      <c r="S60985" s="404"/>
      <c r="T60985" s="404"/>
    </row>
    <row r="60986" spans="12:20" ht="16.8">
      <c r="L60986" s="404"/>
      <c r="M60986" s="404"/>
      <c r="N60986" s="404"/>
      <c r="O60986" s="404"/>
      <c r="P60986" s="404"/>
      <c r="Q60986" s="404"/>
      <c r="R60986" s="404"/>
      <c r="S60986" s="404"/>
      <c r="T60986" s="404"/>
    </row>
    <row r="60987" spans="12:20" ht="16.8">
      <c r="L60987" s="404"/>
      <c r="M60987" s="404"/>
      <c r="N60987" s="404"/>
      <c r="O60987" s="404"/>
      <c r="P60987" s="404"/>
      <c r="Q60987" s="404"/>
      <c r="R60987" s="404"/>
      <c r="S60987" s="404"/>
      <c r="T60987" s="404"/>
    </row>
    <row r="60988" spans="12:20" ht="16.8">
      <c r="L60988" s="404"/>
      <c r="M60988" s="404"/>
      <c r="N60988" s="404"/>
      <c r="O60988" s="404"/>
      <c r="P60988" s="404"/>
      <c r="Q60988" s="404"/>
      <c r="R60988" s="404"/>
      <c r="S60988" s="404"/>
      <c r="T60988" s="404"/>
    </row>
    <row r="60989" spans="12:20" ht="16.8">
      <c r="L60989" s="404"/>
      <c r="M60989" s="404"/>
      <c r="N60989" s="404"/>
      <c r="O60989" s="404"/>
      <c r="P60989" s="404"/>
      <c r="Q60989" s="404"/>
      <c r="R60989" s="404"/>
      <c r="S60989" s="404"/>
      <c r="T60989" s="404"/>
    </row>
    <row r="60990" spans="12:20" ht="16.8">
      <c r="L60990" s="404"/>
      <c r="M60990" s="404"/>
      <c r="N60990" s="404"/>
      <c r="O60990" s="404"/>
      <c r="P60990" s="404"/>
      <c r="Q60990" s="404"/>
      <c r="R60990" s="404"/>
      <c r="S60990" s="404"/>
      <c r="T60990" s="404"/>
    </row>
    <row r="60991" spans="12:20" ht="16.8">
      <c r="L60991" s="404"/>
      <c r="M60991" s="404"/>
      <c r="N60991" s="404"/>
      <c r="O60991" s="404"/>
      <c r="P60991" s="404"/>
      <c r="Q60991" s="404"/>
      <c r="R60991" s="404"/>
      <c r="S60991" s="404"/>
      <c r="T60991" s="404"/>
    </row>
    <row r="60992" spans="12:20" ht="16.8">
      <c r="L60992" s="404"/>
      <c r="M60992" s="404"/>
      <c r="N60992" s="404"/>
      <c r="O60992" s="404"/>
      <c r="P60992" s="404"/>
      <c r="Q60992" s="404"/>
      <c r="R60992" s="404"/>
      <c r="S60992" s="404"/>
      <c r="T60992" s="404"/>
    </row>
    <row r="60993" spans="12:20" ht="16.8">
      <c r="L60993" s="404"/>
      <c r="M60993" s="404"/>
      <c r="N60993" s="404"/>
      <c r="O60993" s="404"/>
      <c r="P60993" s="404"/>
      <c r="Q60993" s="404"/>
      <c r="R60993" s="404"/>
      <c r="S60993" s="404"/>
      <c r="T60993" s="404"/>
    </row>
    <row r="60994" spans="12:20" ht="16.8">
      <c r="L60994" s="404"/>
      <c r="M60994" s="404"/>
      <c r="N60994" s="404"/>
      <c r="O60994" s="404"/>
      <c r="P60994" s="404"/>
      <c r="Q60994" s="404"/>
      <c r="R60994" s="404"/>
      <c r="S60994" s="404"/>
      <c r="T60994" s="404"/>
    </row>
    <row r="60995" spans="12:20" ht="16.8">
      <c r="L60995" s="404"/>
      <c r="M60995" s="404"/>
      <c r="N60995" s="404"/>
      <c r="O60995" s="404"/>
      <c r="P60995" s="404"/>
      <c r="Q60995" s="404"/>
      <c r="R60995" s="404"/>
      <c r="S60995" s="404"/>
      <c r="T60995" s="404"/>
    </row>
    <row r="60996" spans="12:20" ht="16.8">
      <c r="L60996" s="404"/>
      <c r="M60996" s="404"/>
      <c r="N60996" s="404"/>
      <c r="O60996" s="404"/>
      <c r="P60996" s="404"/>
      <c r="Q60996" s="404"/>
      <c r="R60996" s="404"/>
      <c r="S60996" s="404"/>
      <c r="T60996" s="404"/>
    </row>
    <row r="60997" spans="12:20" ht="16.8">
      <c r="L60997" s="404"/>
      <c r="M60997" s="404"/>
      <c r="N60997" s="404"/>
      <c r="O60997" s="404"/>
      <c r="P60997" s="404"/>
      <c r="Q60997" s="404"/>
      <c r="R60997" s="404"/>
      <c r="S60997" s="404"/>
      <c r="T60997" s="404"/>
    </row>
    <row r="60998" spans="12:20" ht="16.8">
      <c r="L60998" s="404"/>
      <c r="M60998" s="404"/>
      <c r="N60998" s="404"/>
      <c r="O60998" s="404"/>
      <c r="P60998" s="404"/>
      <c r="Q60998" s="404"/>
      <c r="R60998" s="404"/>
      <c r="S60998" s="404"/>
      <c r="T60998" s="404"/>
    </row>
    <row r="60999" spans="12:20" ht="16.8">
      <c r="L60999" s="404"/>
      <c r="M60999" s="404"/>
      <c r="N60999" s="404"/>
      <c r="O60999" s="404"/>
      <c r="P60999" s="404"/>
      <c r="Q60999" s="404"/>
      <c r="R60999" s="404"/>
      <c r="S60999" s="404"/>
      <c r="T60999" s="404"/>
    </row>
    <row r="61000" spans="12:20" ht="16.8">
      <c r="L61000" s="404"/>
      <c r="M61000" s="404"/>
      <c r="N61000" s="404"/>
      <c r="O61000" s="404"/>
      <c r="P61000" s="404"/>
      <c r="Q61000" s="404"/>
      <c r="R61000" s="404"/>
      <c r="S61000" s="404"/>
      <c r="T61000" s="404"/>
    </row>
    <row r="61001" spans="12:20" ht="16.8">
      <c r="L61001" s="404"/>
      <c r="M61001" s="404"/>
      <c r="N61001" s="404"/>
      <c r="O61001" s="404"/>
      <c r="P61001" s="404"/>
      <c r="Q61001" s="404"/>
      <c r="R61001" s="404"/>
      <c r="S61001" s="404"/>
      <c r="T61001" s="404"/>
    </row>
    <row r="61002" spans="12:20" ht="16.8">
      <c r="L61002" s="404"/>
      <c r="M61002" s="404"/>
      <c r="N61002" s="404"/>
      <c r="O61002" s="404"/>
      <c r="P61002" s="404"/>
      <c r="Q61002" s="404"/>
      <c r="R61002" s="404"/>
      <c r="S61002" s="404"/>
      <c r="T61002" s="404"/>
    </row>
    <row r="61003" spans="12:20" ht="16.8">
      <c r="L61003" s="404"/>
      <c r="M61003" s="404"/>
      <c r="N61003" s="404"/>
      <c r="O61003" s="404"/>
      <c r="P61003" s="404"/>
      <c r="Q61003" s="404"/>
      <c r="R61003" s="404"/>
      <c r="S61003" s="404"/>
      <c r="T61003" s="404"/>
    </row>
    <row r="61004" spans="12:20" ht="16.8">
      <c r="L61004" s="404"/>
      <c r="M61004" s="404"/>
      <c r="N61004" s="404"/>
      <c r="O61004" s="404"/>
      <c r="P61004" s="404"/>
      <c r="Q61004" s="404"/>
      <c r="R61004" s="404"/>
      <c r="S61004" s="404"/>
      <c r="T61004" s="404"/>
    </row>
    <row r="61005" spans="12:20" ht="16.8">
      <c r="L61005" s="404"/>
      <c r="M61005" s="404"/>
      <c r="N61005" s="404"/>
      <c r="O61005" s="404"/>
      <c r="P61005" s="404"/>
      <c r="Q61005" s="404"/>
      <c r="R61005" s="404"/>
      <c r="S61005" s="404"/>
      <c r="T61005" s="404"/>
    </row>
    <row r="61006" spans="12:20" ht="16.8">
      <c r="L61006" s="404"/>
      <c r="M61006" s="404"/>
      <c r="N61006" s="404"/>
      <c r="O61006" s="404"/>
      <c r="P61006" s="404"/>
      <c r="Q61006" s="404"/>
      <c r="R61006" s="404"/>
      <c r="S61006" s="404"/>
      <c r="T61006" s="404"/>
    </row>
    <row r="61007" spans="12:20" ht="16.8">
      <c r="L61007" s="404"/>
      <c r="M61007" s="404"/>
      <c r="N61007" s="404"/>
      <c r="O61007" s="404"/>
      <c r="P61007" s="404"/>
      <c r="Q61007" s="404"/>
      <c r="R61007" s="404"/>
      <c r="S61007" s="404"/>
      <c r="T61007" s="404"/>
    </row>
    <row r="61008" spans="12:20" ht="16.8">
      <c r="L61008" s="404"/>
      <c r="M61008" s="404"/>
      <c r="N61008" s="404"/>
      <c r="O61008" s="404"/>
      <c r="P61008" s="404"/>
      <c r="Q61008" s="404"/>
      <c r="R61008" s="404"/>
      <c r="S61008" s="404"/>
      <c r="T61008" s="404"/>
    </row>
    <row r="61009" spans="12:20" ht="16.8">
      <c r="L61009" s="404"/>
      <c r="M61009" s="404"/>
      <c r="N61009" s="404"/>
      <c r="O61009" s="404"/>
      <c r="P61009" s="404"/>
      <c r="Q61009" s="404"/>
      <c r="R61009" s="404"/>
      <c r="S61009" s="404"/>
      <c r="T61009" s="404"/>
    </row>
    <row r="61010" spans="12:20" ht="16.8">
      <c r="L61010" s="404"/>
      <c r="M61010" s="404"/>
      <c r="N61010" s="404"/>
      <c r="O61010" s="404"/>
      <c r="P61010" s="404"/>
      <c r="Q61010" s="404"/>
      <c r="R61010" s="404"/>
      <c r="S61010" s="404"/>
      <c r="T61010" s="404"/>
    </row>
    <row r="61011" spans="12:20" ht="16.8">
      <c r="L61011" s="404"/>
      <c r="M61011" s="404"/>
      <c r="N61011" s="404"/>
      <c r="O61011" s="404"/>
      <c r="P61011" s="404"/>
      <c r="Q61011" s="404"/>
      <c r="R61011" s="404"/>
      <c r="S61011" s="404"/>
      <c r="T61011" s="404"/>
    </row>
    <row r="61012" spans="12:20" ht="16.8">
      <c r="L61012" s="404"/>
      <c r="M61012" s="404"/>
      <c r="N61012" s="404"/>
      <c r="O61012" s="404"/>
      <c r="P61012" s="404"/>
      <c r="Q61012" s="404"/>
      <c r="R61012" s="404"/>
      <c r="S61012" s="404"/>
      <c r="T61012" s="404"/>
    </row>
    <row r="61013" spans="12:20" ht="16.8">
      <c r="L61013" s="404"/>
      <c r="M61013" s="404"/>
      <c r="N61013" s="404"/>
      <c r="O61013" s="404"/>
      <c r="P61013" s="404"/>
      <c r="Q61013" s="404"/>
      <c r="R61013" s="404"/>
      <c r="S61013" s="404"/>
      <c r="T61013" s="404"/>
    </row>
    <row r="61014" spans="12:20" ht="16.8">
      <c r="L61014" s="404"/>
      <c r="M61014" s="404"/>
      <c r="N61014" s="404"/>
      <c r="O61014" s="404"/>
      <c r="P61014" s="404"/>
      <c r="Q61014" s="404"/>
      <c r="R61014" s="404"/>
      <c r="S61014" s="404"/>
      <c r="T61014" s="404"/>
    </row>
    <row r="61015" spans="12:20" ht="16.8">
      <c r="L61015" s="404"/>
      <c r="M61015" s="404"/>
      <c r="N61015" s="404"/>
      <c r="O61015" s="404"/>
      <c r="P61015" s="404"/>
      <c r="Q61015" s="404"/>
      <c r="R61015" s="404"/>
      <c r="S61015" s="404"/>
      <c r="T61015" s="404"/>
    </row>
    <row r="61016" spans="12:20" ht="16.8">
      <c r="L61016" s="404"/>
      <c r="M61016" s="404"/>
      <c r="N61016" s="404"/>
      <c r="O61016" s="404"/>
      <c r="P61016" s="404"/>
      <c r="Q61016" s="404"/>
      <c r="R61016" s="404"/>
      <c r="S61016" s="404"/>
      <c r="T61016" s="404"/>
    </row>
    <row r="61017" spans="12:20" ht="16.8">
      <c r="L61017" s="404"/>
      <c r="M61017" s="404"/>
      <c r="N61017" s="404"/>
      <c r="O61017" s="404"/>
      <c r="P61017" s="404"/>
      <c r="Q61017" s="404"/>
      <c r="R61017" s="404"/>
      <c r="S61017" s="404"/>
      <c r="T61017" s="404"/>
    </row>
    <row r="61018" spans="12:20" ht="16.8">
      <c r="L61018" s="404"/>
      <c r="M61018" s="404"/>
      <c r="N61018" s="404"/>
      <c r="O61018" s="404"/>
      <c r="P61018" s="404"/>
      <c r="Q61018" s="404"/>
      <c r="R61018" s="404"/>
      <c r="S61018" s="404"/>
      <c r="T61018" s="404"/>
    </row>
    <row r="61019" spans="12:20" ht="16.8">
      <c r="L61019" s="404"/>
      <c r="M61019" s="404"/>
      <c r="N61019" s="404"/>
      <c r="O61019" s="404"/>
      <c r="P61019" s="404"/>
      <c r="Q61019" s="404"/>
      <c r="R61019" s="404"/>
      <c r="S61019" s="404"/>
      <c r="T61019" s="404"/>
    </row>
    <row r="61020" spans="12:20" ht="16.8">
      <c r="L61020" s="404"/>
      <c r="M61020" s="404"/>
      <c r="N61020" s="404"/>
      <c r="O61020" s="404"/>
      <c r="P61020" s="404"/>
      <c r="Q61020" s="404"/>
      <c r="R61020" s="404"/>
      <c r="S61020" s="404"/>
      <c r="T61020" s="404"/>
    </row>
    <row r="61021" spans="12:20" ht="16.8">
      <c r="L61021" s="404"/>
      <c r="M61021" s="404"/>
      <c r="N61021" s="404"/>
      <c r="O61021" s="404"/>
      <c r="P61021" s="404"/>
      <c r="Q61021" s="404"/>
      <c r="R61021" s="404"/>
      <c r="S61021" s="404"/>
      <c r="T61021" s="404"/>
    </row>
    <row r="61022" spans="12:20" ht="16.8">
      <c r="L61022" s="404"/>
      <c r="M61022" s="404"/>
      <c r="N61022" s="404"/>
      <c r="O61022" s="404"/>
      <c r="P61022" s="404"/>
      <c r="Q61022" s="404"/>
      <c r="R61022" s="404"/>
      <c r="S61022" s="404"/>
      <c r="T61022" s="404"/>
    </row>
    <row r="61023" spans="12:20" ht="16.8">
      <c r="L61023" s="404"/>
      <c r="M61023" s="404"/>
      <c r="N61023" s="404"/>
      <c r="O61023" s="404"/>
      <c r="P61023" s="404"/>
      <c r="Q61023" s="404"/>
      <c r="R61023" s="404"/>
      <c r="S61023" s="404"/>
      <c r="T61023" s="404"/>
    </row>
    <row r="61024" spans="12:20" ht="16.8">
      <c r="L61024" s="404"/>
      <c r="M61024" s="404"/>
      <c r="N61024" s="404"/>
      <c r="O61024" s="404"/>
      <c r="P61024" s="404"/>
      <c r="Q61024" s="404"/>
      <c r="R61024" s="404"/>
      <c r="S61024" s="404"/>
      <c r="T61024" s="404"/>
    </row>
    <row r="61025" spans="12:20" ht="16.8">
      <c r="L61025" s="404"/>
      <c r="M61025" s="404"/>
      <c r="N61025" s="404"/>
      <c r="O61025" s="404"/>
      <c r="P61025" s="404"/>
      <c r="Q61025" s="404"/>
      <c r="R61025" s="404"/>
      <c r="S61025" s="404"/>
      <c r="T61025" s="404"/>
    </row>
    <row r="61026" spans="12:20" ht="16.8">
      <c r="L61026" s="404"/>
      <c r="M61026" s="404"/>
      <c r="N61026" s="404"/>
      <c r="O61026" s="404"/>
      <c r="P61026" s="404"/>
      <c r="Q61026" s="404"/>
      <c r="R61026" s="404"/>
      <c r="S61026" s="404"/>
      <c r="T61026" s="404"/>
    </row>
    <row r="61027" spans="12:20" ht="16.8">
      <c r="L61027" s="404"/>
      <c r="M61027" s="404"/>
      <c r="N61027" s="404"/>
      <c r="O61027" s="404"/>
      <c r="P61027" s="404"/>
      <c r="Q61027" s="404"/>
      <c r="R61027" s="404"/>
      <c r="S61027" s="404"/>
      <c r="T61027" s="404"/>
    </row>
    <row r="61028" spans="12:20" ht="16.8">
      <c r="L61028" s="404"/>
      <c r="M61028" s="404"/>
      <c r="N61028" s="404"/>
      <c r="O61028" s="404"/>
      <c r="P61028" s="404"/>
      <c r="Q61028" s="404"/>
      <c r="R61028" s="404"/>
      <c r="S61028" s="404"/>
      <c r="T61028" s="404"/>
    </row>
    <row r="61029" spans="12:20" ht="16.8">
      <c r="L61029" s="404"/>
      <c r="M61029" s="404"/>
      <c r="N61029" s="404"/>
      <c r="O61029" s="404"/>
      <c r="P61029" s="404"/>
      <c r="Q61029" s="404"/>
      <c r="R61029" s="404"/>
      <c r="S61029" s="404"/>
      <c r="T61029" s="404"/>
    </row>
    <row r="61030" spans="12:20" ht="16.8">
      <c r="L61030" s="404"/>
      <c r="M61030" s="404"/>
      <c r="N61030" s="404"/>
      <c r="O61030" s="404"/>
      <c r="P61030" s="404"/>
      <c r="Q61030" s="404"/>
      <c r="R61030" s="404"/>
      <c r="S61030" s="404"/>
      <c r="T61030" s="404"/>
    </row>
    <row r="61031" spans="12:20" ht="16.8">
      <c r="L61031" s="404"/>
      <c r="M61031" s="404"/>
      <c r="N61031" s="404"/>
      <c r="O61031" s="404"/>
      <c r="P61031" s="404"/>
      <c r="Q61031" s="404"/>
      <c r="R61031" s="404"/>
      <c r="S61031" s="404"/>
      <c r="T61031" s="404"/>
    </row>
    <row r="61032" spans="12:20" ht="16.8">
      <c r="L61032" s="404"/>
      <c r="M61032" s="404"/>
      <c r="N61032" s="404"/>
      <c r="O61032" s="404"/>
      <c r="P61032" s="404"/>
      <c r="Q61032" s="404"/>
      <c r="R61032" s="404"/>
      <c r="S61032" s="404"/>
      <c r="T61032" s="404"/>
    </row>
    <row r="61033" spans="12:20" ht="16.8">
      <c r="L61033" s="404"/>
      <c r="M61033" s="404"/>
      <c r="N61033" s="404"/>
      <c r="O61033" s="404"/>
      <c r="P61033" s="404"/>
      <c r="Q61033" s="404"/>
      <c r="R61033" s="404"/>
      <c r="S61033" s="404"/>
      <c r="T61033" s="404"/>
    </row>
    <row r="61034" spans="12:20" ht="16.8">
      <c r="L61034" s="404"/>
      <c r="M61034" s="404"/>
      <c r="N61034" s="404"/>
      <c r="O61034" s="404"/>
      <c r="P61034" s="404"/>
      <c r="Q61034" s="404"/>
      <c r="R61034" s="404"/>
      <c r="S61034" s="404"/>
      <c r="T61034" s="404"/>
    </row>
    <row r="61035" spans="12:20" ht="16.8">
      <c r="L61035" s="404"/>
      <c r="M61035" s="404"/>
      <c r="N61035" s="404"/>
      <c r="O61035" s="404"/>
      <c r="P61035" s="404"/>
      <c r="Q61035" s="404"/>
      <c r="R61035" s="404"/>
      <c r="S61035" s="404"/>
      <c r="T61035" s="404"/>
    </row>
    <row r="61036" spans="12:20" ht="16.8">
      <c r="L61036" s="404"/>
      <c r="M61036" s="404"/>
      <c r="N61036" s="404"/>
      <c r="O61036" s="404"/>
      <c r="P61036" s="404"/>
      <c r="Q61036" s="404"/>
      <c r="R61036" s="404"/>
      <c r="S61036" s="404"/>
      <c r="T61036" s="404"/>
    </row>
    <row r="61037" spans="12:20" ht="16.8">
      <c r="L61037" s="404"/>
      <c r="M61037" s="404"/>
      <c r="N61037" s="404"/>
      <c r="O61037" s="404"/>
      <c r="P61037" s="404"/>
      <c r="Q61037" s="404"/>
      <c r="R61037" s="404"/>
      <c r="S61037" s="404"/>
      <c r="T61037" s="404"/>
    </row>
    <row r="61038" spans="12:20" ht="16.8">
      <c r="L61038" s="404"/>
      <c r="M61038" s="404"/>
      <c r="N61038" s="404"/>
      <c r="O61038" s="404"/>
      <c r="P61038" s="404"/>
      <c r="Q61038" s="404"/>
      <c r="R61038" s="404"/>
      <c r="S61038" s="404"/>
      <c r="T61038" s="404"/>
    </row>
    <row r="61039" spans="12:20" ht="16.8">
      <c r="L61039" s="404"/>
      <c r="M61039" s="404"/>
      <c r="N61039" s="404"/>
      <c r="O61039" s="404"/>
      <c r="P61039" s="404"/>
      <c r="Q61039" s="404"/>
      <c r="R61039" s="404"/>
      <c r="S61039" s="404"/>
      <c r="T61039" s="404"/>
    </row>
    <row r="61040" spans="12:20" ht="16.8">
      <c r="L61040" s="404"/>
      <c r="M61040" s="404"/>
      <c r="N61040" s="404"/>
      <c r="O61040" s="404"/>
      <c r="P61040" s="404"/>
      <c r="Q61040" s="404"/>
      <c r="R61040" s="404"/>
      <c r="S61040" s="404"/>
      <c r="T61040" s="404"/>
    </row>
    <row r="61041" spans="12:20" ht="16.8">
      <c r="L61041" s="404"/>
      <c r="M61041" s="404"/>
      <c r="N61041" s="404"/>
      <c r="O61041" s="404"/>
      <c r="P61041" s="404"/>
      <c r="Q61041" s="404"/>
      <c r="R61041" s="404"/>
      <c r="S61041" s="404"/>
      <c r="T61041" s="404"/>
    </row>
    <row r="61042" spans="12:20" ht="16.8">
      <c r="L61042" s="404"/>
      <c r="M61042" s="404"/>
      <c r="N61042" s="404"/>
      <c r="O61042" s="404"/>
      <c r="P61042" s="404"/>
      <c r="Q61042" s="404"/>
      <c r="R61042" s="404"/>
      <c r="S61042" s="404"/>
      <c r="T61042" s="404"/>
    </row>
    <row r="61043" spans="12:20" ht="16.8">
      <c r="L61043" s="404"/>
      <c r="M61043" s="404"/>
      <c r="N61043" s="404"/>
      <c r="O61043" s="404"/>
      <c r="P61043" s="404"/>
      <c r="Q61043" s="404"/>
      <c r="R61043" s="404"/>
      <c r="S61043" s="404"/>
      <c r="T61043" s="404"/>
    </row>
    <row r="61044" spans="12:20" ht="16.8">
      <c r="L61044" s="404"/>
      <c r="M61044" s="404"/>
      <c r="N61044" s="404"/>
      <c r="O61044" s="404"/>
      <c r="P61044" s="404"/>
      <c r="Q61044" s="404"/>
      <c r="R61044" s="404"/>
      <c r="S61044" s="404"/>
      <c r="T61044" s="404"/>
    </row>
    <row r="61045" spans="12:20" ht="16.8">
      <c r="L61045" s="404"/>
      <c r="M61045" s="404"/>
      <c r="N61045" s="404"/>
      <c r="O61045" s="404"/>
      <c r="P61045" s="404"/>
      <c r="Q61045" s="404"/>
      <c r="R61045" s="404"/>
      <c r="S61045" s="404"/>
      <c r="T61045" s="404"/>
    </row>
    <row r="61046" spans="12:20" ht="16.8">
      <c r="L61046" s="404"/>
      <c r="M61046" s="404"/>
      <c r="N61046" s="404"/>
      <c r="O61046" s="404"/>
      <c r="P61046" s="404"/>
      <c r="Q61046" s="404"/>
      <c r="R61046" s="404"/>
      <c r="S61046" s="404"/>
      <c r="T61046" s="404"/>
    </row>
    <row r="61047" spans="12:20" ht="16.8">
      <c r="L61047" s="404"/>
      <c r="M61047" s="404"/>
      <c r="N61047" s="404"/>
      <c r="O61047" s="404"/>
      <c r="P61047" s="404"/>
      <c r="Q61047" s="404"/>
      <c r="R61047" s="404"/>
      <c r="S61047" s="404"/>
      <c r="T61047" s="404"/>
    </row>
    <row r="61048" spans="12:20" ht="16.8">
      <c r="L61048" s="404"/>
      <c r="M61048" s="404"/>
      <c r="N61048" s="404"/>
      <c r="O61048" s="404"/>
      <c r="P61048" s="404"/>
      <c r="Q61048" s="404"/>
      <c r="R61048" s="404"/>
      <c r="S61048" s="404"/>
      <c r="T61048" s="404"/>
    </row>
    <row r="61049" spans="12:20" ht="16.8">
      <c r="L61049" s="404"/>
      <c r="M61049" s="404"/>
      <c r="N61049" s="404"/>
      <c r="O61049" s="404"/>
      <c r="P61049" s="404"/>
      <c r="Q61049" s="404"/>
      <c r="R61049" s="404"/>
      <c r="S61049" s="404"/>
      <c r="T61049" s="404"/>
    </row>
    <row r="61050" spans="12:20" ht="16.8">
      <c r="L61050" s="404"/>
      <c r="M61050" s="404"/>
      <c r="N61050" s="404"/>
      <c r="O61050" s="404"/>
      <c r="P61050" s="404"/>
      <c r="Q61050" s="404"/>
      <c r="R61050" s="404"/>
      <c r="S61050" s="404"/>
      <c r="T61050" s="404"/>
    </row>
    <row r="61051" spans="12:20" ht="16.8">
      <c r="L61051" s="404"/>
      <c r="M61051" s="404"/>
      <c r="N61051" s="404"/>
      <c r="O61051" s="404"/>
      <c r="P61051" s="404"/>
      <c r="Q61051" s="404"/>
      <c r="R61051" s="404"/>
      <c r="S61051" s="404"/>
      <c r="T61051" s="404"/>
    </row>
    <row r="61052" spans="12:20" ht="16.8">
      <c r="L61052" s="404"/>
      <c r="M61052" s="404"/>
      <c r="N61052" s="404"/>
      <c r="O61052" s="404"/>
      <c r="P61052" s="404"/>
      <c r="Q61052" s="404"/>
      <c r="R61052" s="404"/>
      <c r="S61052" s="404"/>
      <c r="T61052" s="404"/>
    </row>
    <row r="61053" spans="12:20" ht="16.8">
      <c r="L61053" s="404"/>
      <c r="M61053" s="404"/>
      <c r="N61053" s="404"/>
      <c r="O61053" s="404"/>
      <c r="P61053" s="404"/>
      <c r="Q61053" s="404"/>
      <c r="R61053" s="404"/>
      <c r="S61053" s="404"/>
      <c r="T61053" s="404"/>
    </row>
    <row r="61054" spans="12:20" ht="16.8">
      <c r="L61054" s="404"/>
      <c r="M61054" s="404"/>
      <c r="N61054" s="404"/>
      <c r="O61054" s="404"/>
      <c r="P61054" s="404"/>
      <c r="Q61054" s="404"/>
      <c r="R61054" s="404"/>
      <c r="S61054" s="404"/>
      <c r="T61054" s="404"/>
    </row>
    <row r="61055" spans="12:20" ht="16.8">
      <c r="L61055" s="404"/>
      <c r="M61055" s="404"/>
      <c r="N61055" s="404"/>
      <c r="O61055" s="404"/>
      <c r="P61055" s="404"/>
      <c r="Q61055" s="404"/>
      <c r="R61055" s="404"/>
      <c r="S61055" s="404"/>
      <c r="T61055" s="404"/>
    </row>
    <row r="61056" spans="12:20" ht="16.8">
      <c r="L61056" s="404"/>
      <c r="M61056" s="404"/>
      <c r="N61056" s="404"/>
      <c r="O61056" s="404"/>
      <c r="P61056" s="404"/>
      <c r="Q61056" s="404"/>
      <c r="R61056" s="404"/>
      <c r="S61056" s="404"/>
      <c r="T61056" s="404"/>
    </row>
    <row r="61057" spans="12:20" ht="16.8">
      <c r="L61057" s="404"/>
      <c r="M61057" s="404"/>
      <c r="N61057" s="404"/>
      <c r="O61057" s="404"/>
      <c r="P61057" s="404"/>
      <c r="Q61057" s="404"/>
      <c r="R61057" s="404"/>
      <c r="S61057" s="404"/>
      <c r="T61057" s="404"/>
    </row>
    <row r="61058" spans="12:20" ht="16.8">
      <c r="L61058" s="404"/>
      <c r="M61058" s="404"/>
      <c r="N61058" s="404"/>
      <c r="O61058" s="404"/>
      <c r="P61058" s="404"/>
      <c r="Q61058" s="404"/>
      <c r="R61058" s="404"/>
      <c r="S61058" s="404"/>
      <c r="T61058" s="404"/>
    </row>
    <row r="61059" spans="12:20" ht="16.8">
      <c r="L61059" s="404"/>
      <c r="M61059" s="404"/>
      <c r="N61059" s="404"/>
      <c r="O61059" s="404"/>
      <c r="P61059" s="404"/>
      <c r="Q61059" s="404"/>
      <c r="R61059" s="404"/>
      <c r="S61059" s="404"/>
      <c r="T61059" s="404"/>
    </row>
    <row r="61060" spans="12:20" ht="16.8">
      <c r="L61060" s="404"/>
      <c r="M61060" s="404"/>
      <c r="N61060" s="404"/>
      <c r="O61060" s="404"/>
      <c r="P61060" s="404"/>
      <c r="Q61060" s="404"/>
      <c r="R61060" s="404"/>
      <c r="S61060" s="404"/>
      <c r="T61060" s="404"/>
    </row>
    <row r="61061" spans="12:20" ht="16.8">
      <c r="L61061" s="404"/>
      <c r="M61061" s="404"/>
      <c r="N61061" s="404"/>
      <c r="O61061" s="404"/>
      <c r="P61061" s="404"/>
      <c r="Q61061" s="404"/>
      <c r="R61061" s="404"/>
      <c r="S61061" s="404"/>
      <c r="T61061" s="404"/>
    </row>
    <row r="61062" spans="12:20" ht="16.8">
      <c r="L61062" s="404"/>
      <c r="M61062" s="404"/>
      <c r="N61062" s="404"/>
      <c r="O61062" s="404"/>
      <c r="P61062" s="404"/>
      <c r="Q61062" s="404"/>
      <c r="R61062" s="404"/>
      <c r="S61062" s="404"/>
      <c r="T61062" s="404"/>
    </row>
    <row r="61063" spans="12:20" ht="16.8">
      <c r="L61063" s="404"/>
      <c r="M61063" s="404"/>
      <c r="N61063" s="404"/>
      <c r="O61063" s="404"/>
      <c r="P61063" s="404"/>
      <c r="Q61063" s="404"/>
      <c r="R61063" s="404"/>
      <c r="S61063" s="404"/>
      <c r="T61063" s="404"/>
    </row>
    <row r="61064" spans="12:20" ht="16.8">
      <c r="L61064" s="404"/>
      <c r="M61064" s="404"/>
      <c r="N61064" s="404"/>
      <c r="O61064" s="404"/>
      <c r="P61064" s="404"/>
      <c r="Q61064" s="404"/>
      <c r="R61064" s="404"/>
      <c r="S61064" s="404"/>
      <c r="T61064" s="404"/>
    </row>
    <row r="61065" spans="12:20" ht="16.8">
      <c r="L61065" s="404"/>
      <c r="M61065" s="404"/>
      <c r="N61065" s="404"/>
      <c r="O61065" s="404"/>
      <c r="P61065" s="404"/>
      <c r="Q61065" s="404"/>
      <c r="R61065" s="404"/>
      <c r="S61065" s="404"/>
      <c r="T61065" s="404"/>
    </row>
    <row r="61066" spans="12:20" ht="16.8">
      <c r="L61066" s="404"/>
      <c r="M61066" s="404"/>
      <c r="N61066" s="404"/>
      <c r="O61066" s="404"/>
      <c r="P61066" s="404"/>
      <c r="Q61066" s="404"/>
      <c r="R61066" s="404"/>
      <c r="S61066" s="404"/>
      <c r="T61066" s="404"/>
    </row>
    <row r="61067" spans="12:20" ht="16.8">
      <c r="L61067" s="404"/>
      <c r="M61067" s="404"/>
      <c r="N61067" s="404"/>
      <c r="O61067" s="404"/>
      <c r="P61067" s="404"/>
      <c r="Q61067" s="404"/>
      <c r="R61067" s="404"/>
      <c r="S61067" s="404"/>
      <c r="T61067" s="404"/>
    </row>
    <row r="61068" spans="12:20" ht="16.8">
      <c r="L61068" s="404"/>
      <c r="M61068" s="404"/>
      <c r="N61068" s="404"/>
      <c r="O61068" s="404"/>
      <c r="P61068" s="404"/>
      <c r="Q61068" s="404"/>
      <c r="R61068" s="404"/>
      <c r="S61068" s="404"/>
      <c r="T61068" s="404"/>
    </row>
    <row r="61069" spans="12:20" ht="16.8">
      <c r="L61069" s="404"/>
      <c r="M61069" s="404"/>
      <c r="N61069" s="404"/>
      <c r="O61069" s="404"/>
      <c r="P61069" s="404"/>
      <c r="Q61069" s="404"/>
      <c r="R61069" s="404"/>
      <c r="S61069" s="404"/>
      <c r="T61069" s="404"/>
    </row>
    <row r="61070" spans="12:20" ht="16.8">
      <c r="L61070" s="404"/>
      <c r="M61070" s="404"/>
      <c r="N61070" s="404"/>
      <c r="O61070" s="404"/>
      <c r="P61070" s="404"/>
      <c r="Q61070" s="404"/>
      <c r="R61070" s="404"/>
      <c r="S61070" s="404"/>
      <c r="T61070" s="404"/>
    </row>
    <row r="61071" spans="12:20" ht="16.8">
      <c r="L61071" s="404"/>
      <c r="M61071" s="404"/>
      <c r="N61071" s="404"/>
      <c r="O61071" s="404"/>
      <c r="P61071" s="404"/>
      <c r="Q61071" s="404"/>
      <c r="R61071" s="404"/>
      <c r="S61071" s="404"/>
      <c r="T61071" s="404"/>
    </row>
    <row r="61072" spans="12:20" ht="16.8">
      <c r="L61072" s="404"/>
      <c r="M61072" s="404"/>
      <c r="N61072" s="404"/>
      <c r="O61072" s="404"/>
      <c r="P61072" s="404"/>
      <c r="Q61072" s="404"/>
      <c r="R61072" s="404"/>
      <c r="S61072" s="404"/>
      <c r="T61072" s="404"/>
    </row>
    <row r="61073" spans="12:20" ht="16.8">
      <c r="L61073" s="404"/>
      <c r="M61073" s="404"/>
      <c r="N61073" s="404"/>
      <c r="O61073" s="404"/>
      <c r="P61073" s="404"/>
      <c r="Q61073" s="404"/>
      <c r="R61073" s="404"/>
      <c r="S61073" s="404"/>
      <c r="T61073" s="404"/>
    </row>
    <row r="61074" spans="12:20" ht="16.8">
      <c r="L61074" s="404"/>
      <c r="M61074" s="404"/>
      <c r="N61074" s="404"/>
      <c r="O61074" s="404"/>
      <c r="P61074" s="404"/>
      <c r="Q61074" s="404"/>
      <c r="R61074" s="404"/>
      <c r="S61074" s="404"/>
      <c r="T61074" s="404"/>
    </row>
    <row r="61075" spans="12:20" ht="16.8">
      <c r="L61075" s="404"/>
      <c r="M61075" s="404"/>
      <c r="N61075" s="404"/>
      <c r="O61075" s="404"/>
      <c r="P61075" s="404"/>
      <c r="Q61075" s="404"/>
      <c r="R61075" s="404"/>
      <c r="S61075" s="404"/>
      <c r="T61075" s="404"/>
    </row>
    <row r="61076" spans="12:20" ht="16.8">
      <c r="L61076" s="404"/>
      <c r="M61076" s="404"/>
      <c r="N61076" s="404"/>
      <c r="O61076" s="404"/>
      <c r="P61076" s="404"/>
      <c r="Q61076" s="404"/>
      <c r="R61076" s="404"/>
      <c r="S61076" s="404"/>
      <c r="T61076" s="404"/>
    </row>
    <row r="61077" spans="12:20" ht="16.8">
      <c r="L61077" s="404"/>
      <c r="M61077" s="404"/>
      <c r="N61077" s="404"/>
      <c r="O61077" s="404"/>
      <c r="P61077" s="404"/>
      <c r="Q61077" s="404"/>
      <c r="R61077" s="404"/>
      <c r="S61077" s="404"/>
      <c r="T61077" s="404"/>
    </row>
    <row r="61078" spans="12:20" ht="16.8">
      <c r="L61078" s="404"/>
      <c r="M61078" s="404"/>
      <c r="N61078" s="404"/>
      <c r="O61078" s="404"/>
      <c r="P61078" s="404"/>
      <c r="Q61078" s="404"/>
      <c r="R61078" s="404"/>
      <c r="S61078" s="404"/>
      <c r="T61078" s="404"/>
    </row>
    <row r="61079" spans="12:20" ht="16.8">
      <c r="L61079" s="404"/>
      <c r="M61079" s="404"/>
      <c r="N61079" s="404"/>
      <c r="O61079" s="404"/>
      <c r="P61079" s="404"/>
      <c r="Q61079" s="404"/>
      <c r="R61079" s="404"/>
      <c r="S61079" s="404"/>
      <c r="T61079" s="404"/>
    </row>
    <row r="61080" spans="12:20" ht="16.8">
      <c r="L61080" s="404"/>
      <c r="M61080" s="404"/>
      <c r="N61080" s="404"/>
      <c r="O61080" s="404"/>
      <c r="P61080" s="404"/>
      <c r="Q61080" s="404"/>
      <c r="R61080" s="404"/>
      <c r="S61080" s="404"/>
      <c r="T61080" s="404"/>
    </row>
    <row r="61081" spans="12:20" ht="16.8">
      <c r="L61081" s="404"/>
      <c r="M61081" s="404"/>
      <c r="N61081" s="404"/>
      <c r="O61081" s="404"/>
      <c r="P61081" s="404"/>
      <c r="Q61081" s="404"/>
      <c r="R61081" s="404"/>
      <c r="S61081" s="404"/>
      <c r="T61081" s="404"/>
    </row>
    <row r="61082" spans="12:20" ht="16.8">
      <c r="L61082" s="404"/>
      <c r="M61082" s="404"/>
      <c r="N61082" s="404"/>
      <c r="O61082" s="404"/>
      <c r="P61082" s="404"/>
      <c r="Q61082" s="404"/>
      <c r="R61082" s="404"/>
      <c r="S61082" s="404"/>
      <c r="T61082" s="404"/>
    </row>
    <row r="61083" spans="12:20" ht="16.8">
      <c r="L61083" s="404"/>
      <c r="M61083" s="404"/>
      <c r="N61083" s="404"/>
      <c r="O61083" s="404"/>
      <c r="P61083" s="404"/>
      <c r="Q61083" s="404"/>
      <c r="R61083" s="404"/>
      <c r="S61083" s="404"/>
      <c r="T61083" s="404"/>
    </row>
    <row r="61084" spans="12:20" ht="16.8">
      <c r="L61084" s="404"/>
      <c r="M61084" s="404"/>
      <c r="N61084" s="404"/>
      <c r="O61084" s="404"/>
      <c r="P61084" s="404"/>
      <c r="Q61084" s="404"/>
      <c r="R61084" s="404"/>
      <c r="S61084" s="404"/>
      <c r="T61084" s="404"/>
    </row>
    <row r="61085" spans="12:20" ht="16.8">
      <c r="L61085" s="404"/>
      <c r="M61085" s="404"/>
      <c r="N61085" s="404"/>
      <c r="O61085" s="404"/>
      <c r="P61085" s="404"/>
      <c r="Q61085" s="404"/>
      <c r="R61085" s="404"/>
      <c r="S61085" s="404"/>
      <c r="T61085" s="404"/>
    </row>
    <row r="61086" spans="12:20" ht="16.8">
      <c r="L61086" s="404"/>
      <c r="M61086" s="404"/>
      <c r="N61086" s="404"/>
      <c r="O61086" s="404"/>
      <c r="P61086" s="404"/>
      <c r="Q61086" s="404"/>
      <c r="R61086" s="404"/>
      <c r="S61086" s="404"/>
      <c r="T61086" s="404"/>
    </row>
    <row r="61087" spans="12:20" ht="16.8">
      <c r="L61087" s="404"/>
      <c r="M61087" s="404"/>
      <c r="N61087" s="404"/>
      <c r="O61087" s="404"/>
      <c r="P61087" s="404"/>
      <c r="Q61087" s="404"/>
      <c r="R61087" s="404"/>
      <c r="S61087" s="404"/>
      <c r="T61087" s="404"/>
    </row>
    <row r="61088" spans="12:20" ht="16.8">
      <c r="L61088" s="404"/>
      <c r="M61088" s="404"/>
      <c r="N61088" s="404"/>
      <c r="O61088" s="404"/>
      <c r="P61088" s="404"/>
      <c r="Q61088" s="404"/>
      <c r="R61088" s="404"/>
      <c r="S61088" s="404"/>
      <c r="T61088" s="404"/>
    </row>
    <row r="61089" spans="12:20" ht="16.8">
      <c r="L61089" s="404"/>
      <c r="M61089" s="404"/>
      <c r="N61089" s="404"/>
      <c r="O61089" s="404"/>
      <c r="P61089" s="404"/>
      <c r="Q61089" s="404"/>
      <c r="R61089" s="404"/>
      <c r="S61089" s="404"/>
      <c r="T61089" s="404"/>
    </row>
    <row r="61090" spans="12:20" ht="16.8">
      <c r="L61090" s="404"/>
      <c r="M61090" s="404"/>
      <c r="N61090" s="404"/>
      <c r="O61090" s="404"/>
      <c r="P61090" s="404"/>
      <c r="Q61090" s="404"/>
      <c r="R61090" s="404"/>
      <c r="S61090" s="404"/>
      <c r="T61090" s="404"/>
    </row>
    <row r="61091" spans="12:20" ht="16.8">
      <c r="L61091" s="404"/>
      <c r="M61091" s="404"/>
      <c r="N61091" s="404"/>
      <c r="O61091" s="404"/>
      <c r="P61091" s="404"/>
      <c r="Q61091" s="404"/>
      <c r="R61091" s="404"/>
      <c r="S61091" s="404"/>
      <c r="T61091" s="404"/>
    </row>
    <row r="61092" spans="12:20" ht="16.8">
      <c r="L61092" s="404"/>
      <c r="M61092" s="404"/>
      <c r="N61092" s="404"/>
      <c r="O61092" s="404"/>
      <c r="P61092" s="404"/>
      <c r="Q61092" s="404"/>
      <c r="R61092" s="404"/>
      <c r="S61092" s="404"/>
      <c r="T61092" s="404"/>
    </row>
    <row r="61093" spans="12:20" ht="16.8">
      <c r="L61093" s="404"/>
      <c r="M61093" s="404"/>
      <c r="N61093" s="404"/>
      <c r="O61093" s="404"/>
      <c r="P61093" s="404"/>
      <c r="Q61093" s="404"/>
      <c r="R61093" s="404"/>
      <c r="S61093" s="404"/>
      <c r="T61093" s="404"/>
    </row>
    <row r="61094" spans="12:20" ht="16.8">
      <c r="L61094" s="404"/>
      <c r="M61094" s="404"/>
      <c r="N61094" s="404"/>
      <c r="O61094" s="404"/>
      <c r="P61094" s="404"/>
      <c r="Q61094" s="404"/>
      <c r="R61094" s="404"/>
      <c r="S61094" s="404"/>
      <c r="T61094" s="404"/>
    </row>
    <row r="61095" spans="12:20" ht="16.8">
      <c r="L61095" s="404"/>
      <c r="M61095" s="404"/>
      <c r="N61095" s="404"/>
      <c r="O61095" s="404"/>
      <c r="P61095" s="404"/>
      <c r="Q61095" s="404"/>
      <c r="R61095" s="404"/>
      <c r="S61095" s="404"/>
      <c r="T61095" s="404"/>
    </row>
    <row r="61096" spans="12:20" ht="16.8">
      <c r="L61096" s="404"/>
      <c r="M61096" s="404"/>
      <c r="N61096" s="404"/>
      <c r="O61096" s="404"/>
      <c r="P61096" s="404"/>
      <c r="Q61096" s="404"/>
      <c r="R61096" s="404"/>
      <c r="S61096" s="404"/>
      <c r="T61096" s="404"/>
    </row>
    <row r="61097" spans="12:20" ht="16.8">
      <c r="L61097" s="404"/>
      <c r="M61097" s="404"/>
      <c r="N61097" s="404"/>
      <c r="O61097" s="404"/>
      <c r="P61097" s="404"/>
      <c r="Q61097" s="404"/>
      <c r="R61097" s="404"/>
      <c r="S61097" s="404"/>
      <c r="T61097" s="404"/>
    </row>
    <row r="61098" spans="12:20" ht="16.8">
      <c r="L61098" s="404"/>
      <c r="M61098" s="404"/>
      <c r="N61098" s="404"/>
      <c r="O61098" s="404"/>
      <c r="P61098" s="404"/>
      <c r="Q61098" s="404"/>
      <c r="R61098" s="404"/>
      <c r="S61098" s="404"/>
      <c r="T61098" s="404"/>
    </row>
    <row r="61099" spans="12:20" ht="16.8">
      <c r="L61099" s="404"/>
      <c r="M61099" s="404"/>
      <c r="N61099" s="404"/>
      <c r="O61099" s="404"/>
      <c r="P61099" s="404"/>
      <c r="Q61099" s="404"/>
      <c r="R61099" s="404"/>
      <c r="S61099" s="404"/>
      <c r="T61099" s="404"/>
    </row>
    <row r="61100" spans="12:20" ht="16.8">
      <c r="L61100" s="404"/>
      <c r="M61100" s="404"/>
      <c r="N61100" s="404"/>
      <c r="O61100" s="404"/>
      <c r="P61100" s="404"/>
      <c r="Q61100" s="404"/>
      <c r="R61100" s="404"/>
      <c r="S61100" s="404"/>
      <c r="T61100" s="404"/>
    </row>
    <row r="61101" spans="12:20" ht="16.8">
      <c r="L61101" s="404"/>
      <c r="M61101" s="404"/>
      <c r="N61101" s="404"/>
      <c r="O61101" s="404"/>
      <c r="P61101" s="404"/>
      <c r="Q61101" s="404"/>
      <c r="R61101" s="404"/>
      <c r="S61101" s="404"/>
      <c r="T61101" s="404"/>
    </row>
    <row r="61102" spans="12:20" ht="16.8">
      <c r="L61102" s="404"/>
      <c r="M61102" s="404"/>
      <c r="N61102" s="404"/>
      <c r="O61102" s="404"/>
      <c r="P61102" s="404"/>
      <c r="Q61102" s="404"/>
      <c r="R61102" s="404"/>
      <c r="S61102" s="404"/>
      <c r="T61102" s="404"/>
    </row>
    <row r="61103" spans="12:20" ht="16.8">
      <c r="L61103" s="404"/>
      <c r="M61103" s="404"/>
      <c r="N61103" s="404"/>
      <c r="O61103" s="404"/>
      <c r="P61103" s="404"/>
      <c r="Q61103" s="404"/>
      <c r="R61103" s="404"/>
      <c r="S61103" s="404"/>
      <c r="T61103" s="404"/>
    </row>
    <row r="61104" spans="12:20" ht="16.8">
      <c r="L61104" s="404"/>
      <c r="M61104" s="404"/>
      <c r="N61104" s="404"/>
      <c r="O61104" s="404"/>
      <c r="P61104" s="404"/>
      <c r="Q61104" s="404"/>
      <c r="R61104" s="404"/>
      <c r="S61104" s="404"/>
      <c r="T61104" s="404"/>
    </row>
    <row r="61105" spans="12:20" ht="16.8">
      <c r="L61105" s="404"/>
      <c r="M61105" s="404"/>
      <c r="N61105" s="404"/>
      <c r="O61105" s="404"/>
      <c r="P61105" s="404"/>
      <c r="Q61105" s="404"/>
      <c r="R61105" s="404"/>
      <c r="S61105" s="404"/>
      <c r="T61105" s="404"/>
    </row>
    <row r="61106" spans="12:20" ht="16.8">
      <c r="L61106" s="404"/>
      <c r="M61106" s="404"/>
      <c r="N61106" s="404"/>
      <c r="O61106" s="404"/>
      <c r="P61106" s="404"/>
      <c r="Q61106" s="404"/>
      <c r="R61106" s="404"/>
      <c r="S61106" s="404"/>
      <c r="T61106" s="404"/>
    </row>
    <row r="61107" spans="12:20" ht="16.8">
      <c r="L61107" s="404"/>
      <c r="M61107" s="404"/>
      <c r="N61107" s="404"/>
      <c r="O61107" s="404"/>
      <c r="P61107" s="404"/>
      <c r="Q61107" s="404"/>
      <c r="R61107" s="404"/>
      <c r="S61107" s="404"/>
      <c r="T61107" s="404"/>
    </row>
    <row r="61108" spans="12:20" ht="16.8">
      <c r="L61108" s="404"/>
      <c r="M61108" s="404"/>
      <c r="N61108" s="404"/>
      <c r="O61108" s="404"/>
      <c r="P61108" s="404"/>
      <c r="Q61108" s="404"/>
      <c r="R61108" s="404"/>
      <c r="S61108" s="404"/>
      <c r="T61108" s="404"/>
    </row>
    <row r="61109" spans="12:20" ht="16.8">
      <c r="L61109" s="404"/>
      <c r="M61109" s="404"/>
      <c r="N61109" s="404"/>
      <c r="O61109" s="404"/>
      <c r="P61109" s="404"/>
      <c r="Q61109" s="404"/>
      <c r="R61109" s="404"/>
      <c r="S61109" s="404"/>
      <c r="T61109" s="404"/>
    </row>
    <row r="61110" spans="12:20" ht="16.8">
      <c r="L61110" s="404"/>
      <c r="M61110" s="404"/>
      <c r="N61110" s="404"/>
      <c r="O61110" s="404"/>
      <c r="P61110" s="404"/>
      <c r="Q61110" s="404"/>
      <c r="R61110" s="404"/>
      <c r="S61110" s="404"/>
      <c r="T61110" s="404"/>
    </row>
    <row r="61111" spans="12:20" ht="16.8">
      <c r="L61111" s="404"/>
      <c r="M61111" s="404"/>
      <c r="N61111" s="404"/>
      <c r="O61111" s="404"/>
      <c r="P61111" s="404"/>
      <c r="Q61111" s="404"/>
      <c r="R61111" s="404"/>
      <c r="S61111" s="404"/>
      <c r="T61111" s="404"/>
    </row>
    <row r="61112" spans="12:20" ht="16.8">
      <c r="L61112" s="404"/>
      <c r="M61112" s="404"/>
      <c r="N61112" s="404"/>
      <c r="O61112" s="404"/>
      <c r="P61112" s="404"/>
      <c r="Q61112" s="404"/>
      <c r="R61112" s="404"/>
      <c r="S61112" s="404"/>
      <c r="T61112" s="404"/>
    </row>
    <row r="61113" spans="12:20" ht="16.8">
      <c r="L61113" s="404"/>
      <c r="M61113" s="404"/>
      <c r="N61113" s="404"/>
      <c r="O61113" s="404"/>
      <c r="P61113" s="404"/>
      <c r="Q61113" s="404"/>
      <c r="R61113" s="404"/>
      <c r="S61113" s="404"/>
      <c r="T61113" s="404"/>
    </row>
    <row r="61114" spans="12:20" ht="16.8">
      <c r="L61114" s="404"/>
      <c r="M61114" s="404"/>
      <c r="N61114" s="404"/>
      <c r="O61114" s="404"/>
      <c r="P61114" s="404"/>
      <c r="Q61114" s="404"/>
      <c r="R61114" s="404"/>
      <c r="S61114" s="404"/>
      <c r="T61114" s="404"/>
    </row>
    <row r="61115" spans="12:20" ht="16.8">
      <c r="L61115" s="404"/>
      <c r="M61115" s="404"/>
      <c r="N61115" s="404"/>
      <c r="O61115" s="404"/>
      <c r="P61115" s="404"/>
      <c r="Q61115" s="404"/>
      <c r="R61115" s="404"/>
      <c r="S61115" s="404"/>
      <c r="T61115" s="404"/>
    </row>
    <row r="61116" spans="12:20" ht="16.8">
      <c r="L61116" s="404"/>
      <c r="M61116" s="404"/>
      <c r="N61116" s="404"/>
      <c r="O61116" s="404"/>
      <c r="P61116" s="404"/>
      <c r="Q61116" s="404"/>
      <c r="R61116" s="404"/>
      <c r="S61116" s="404"/>
      <c r="T61116" s="404"/>
    </row>
    <row r="61117" spans="12:20" ht="16.8">
      <c r="L61117" s="404"/>
      <c r="M61117" s="404"/>
      <c r="N61117" s="404"/>
      <c r="O61117" s="404"/>
      <c r="P61117" s="404"/>
      <c r="Q61117" s="404"/>
      <c r="R61117" s="404"/>
      <c r="S61117" s="404"/>
      <c r="T61117" s="404"/>
    </row>
    <row r="61118" spans="12:20" ht="16.8">
      <c r="L61118" s="404"/>
      <c r="M61118" s="404"/>
      <c r="N61118" s="404"/>
      <c r="O61118" s="404"/>
      <c r="P61118" s="404"/>
      <c r="Q61118" s="404"/>
      <c r="R61118" s="404"/>
      <c r="S61118" s="404"/>
      <c r="T61118" s="404"/>
    </row>
    <row r="61119" spans="12:20" ht="16.8">
      <c r="L61119" s="404"/>
      <c r="M61119" s="404"/>
      <c r="N61119" s="404"/>
      <c r="O61119" s="404"/>
      <c r="P61119" s="404"/>
      <c r="Q61119" s="404"/>
      <c r="R61119" s="404"/>
      <c r="S61119" s="404"/>
      <c r="T61119" s="404"/>
    </row>
    <row r="61120" spans="12:20" ht="16.8">
      <c r="L61120" s="404"/>
      <c r="M61120" s="404"/>
      <c r="N61120" s="404"/>
      <c r="O61120" s="404"/>
      <c r="P61120" s="404"/>
      <c r="Q61120" s="404"/>
      <c r="R61120" s="404"/>
      <c r="S61120" s="404"/>
      <c r="T61120" s="404"/>
    </row>
    <row r="61121" spans="12:20" ht="16.8">
      <c r="L61121" s="404"/>
      <c r="M61121" s="404"/>
      <c r="N61121" s="404"/>
      <c r="O61121" s="404"/>
      <c r="P61121" s="404"/>
      <c r="Q61121" s="404"/>
      <c r="R61121" s="404"/>
      <c r="S61121" s="404"/>
      <c r="T61121" s="404"/>
    </row>
    <row r="61122" spans="12:20" ht="16.8">
      <c r="L61122" s="404"/>
      <c r="M61122" s="404"/>
      <c r="N61122" s="404"/>
      <c r="O61122" s="404"/>
      <c r="P61122" s="404"/>
      <c r="Q61122" s="404"/>
      <c r="R61122" s="404"/>
      <c r="S61122" s="404"/>
      <c r="T61122" s="404"/>
    </row>
    <row r="61123" spans="12:20" ht="16.8">
      <c r="L61123" s="404"/>
      <c r="M61123" s="404"/>
      <c r="N61123" s="404"/>
      <c r="O61123" s="404"/>
      <c r="P61123" s="404"/>
      <c r="Q61123" s="404"/>
      <c r="R61123" s="404"/>
      <c r="S61123" s="404"/>
      <c r="T61123" s="404"/>
    </row>
    <row r="61124" spans="12:20" ht="16.8">
      <c r="L61124" s="404"/>
      <c r="M61124" s="404"/>
      <c r="N61124" s="404"/>
      <c r="O61124" s="404"/>
      <c r="P61124" s="404"/>
      <c r="Q61124" s="404"/>
      <c r="R61124" s="404"/>
      <c r="S61124" s="404"/>
      <c r="T61124" s="404"/>
    </row>
    <row r="61125" spans="12:20" ht="16.8">
      <c r="L61125" s="404"/>
      <c r="M61125" s="404"/>
      <c r="N61125" s="404"/>
      <c r="O61125" s="404"/>
      <c r="P61125" s="404"/>
      <c r="Q61125" s="404"/>
      <c r="R61125" s="404"/>
      <c r="S61125" s="404"/>
      <c r="T61125" s="404"/>
    </row>
    <row r="61126" spans="12:20" ht="16.8">
      <c r="L61126" s="404"/>
      <c r="M61126" s="404"/>
      <c r="N61126" s="404"/>
      <c r="O61126" s="404"/>
      <c r="P61126" s="404"/>
      <c r="Q61126" s="404"/>
      <c r="R61126" s="404"/>
      <c r="S61126" s="404"/>
      <c r="T61126" s="404"/>
    </row>
    <row r="61127" spans="12:20" ht="16.8">
      <c r="L61127" s="404"/>
      <c r="M61127" s="404"/>
      <c r="N61127" s="404"/>
      <c r="O61127" s="404"/>
      <c r="P61127" s="404"/>
      <c r="Q61127" s="404"/>
      <c r="R61127" s="404"/>
      <c r="S61127" s="404"/>
      <c r="T61127" s="404"/>
    </row>
    <row r="61128" spans="12:20" ht="16.8">
      <c r="L61128" s="404"/>
      <c r="M61128" s="404"/>
      <c r="N61128" s="404"/>
      <c r="O61128" s="404"/>
      <c r="P61128" s="404"/>
      <c r="Q61128" s="404"/>
      <c r="R61128" s="404"/>
      <c r="S61128" s="404"/>
      <c r="T61128" s="404"/>
    </row>
    <row r="61129" spans="12:20" ht="16.8">
      <c r="L61129" s="404"/>
      <c r="M61129" s="404"/>
      <c r="N61129" s="404"/>
      <c r="O61129" s="404"/>
      <c r="P61129" s="404"/>
      <c r="Q61129" s="404"/>
      <c r="R61129" s="404"/>
      <c r="S61129" s="404"/>
      <c r="T61129" s="404"/>
    </row>
    <row r="61130" spans="12:20" ht="16.8">
      <c r="L61130" s="404"/>
      <c r="M61130" s="404"/>
      <c r="N61130" s="404"/>
      <c r="O61130" s="404"/>
      <c r="P61130" s="404"/>
      <c r="Q61130" s="404"/>
      <c r="R61130" s="404"/>
      <c r="S61130" s="404"/>
      <c r="T61130" s="404"/>
    </row>
    <row r="61131" spans="12:20" ht="16.8">
      <c r="L61131" s="404"/>
      <c r="M61131" s="404"/>
      <c r="N61131" s="404"/>
      <c r="O61131" s="404"/>
      <c r="P61131" s="404"/>
      <c r="Q61131" s="404"/>
      <c r="R61131" s="404"/>
      <c r="S61131" s="404"/>
      <c r="T61131" s="404"/>
    </row>
    <row r="61132" spans="12:20" ht="16.8">
      <c r="L61132" s="404"/>
      <c r="M61132" s="404"/>
      <c r="N61132" s="404"/>
      <c r="O61132" s="404"/>
      <c r="P61132" s="404"/>
      <c r="Q61132" s="404"/>
      <c r="R61132" s="404"/>
      <c r="S61132" s="404"/>
      <c r="T61132" s="404"/>
    </row>
    <row r="61133" spans="12:20" ht="16.8">
      <c r="L61133" s="404"/>
      <c r="M61133" s="404"/>
      <c r="N61133" s="404"/>
      <c r="O61133" s="404"/>
      <c r="P61133" s="404"/>
      <c r="Q61133" s="404"/>
      <c r="R61133" s="404"/>
      <c r="S61133" s="404"/>
      <c r="T61133" s="404"/>
    </row>
    <row r="61134" spans="12:20" ht="16.8">
      <c r="L61134" s="404"/>
      <c r="M61134" s="404"/>
      <c r="N61134" s="404"/>
      <c r="O61134" s="404"/>
      <c r="P61134" s="404"/>
      <c r="Q61134" s="404"/>
      <c r="R61134" s="404"/>
      <c r="S61134" s="404"/>
      <c r="T61134" s="404"/>
    </row>
    <row r="61135" spans="12:20" ht="16.8">
      <c r="L61135" s="404"/>
      <c r="M61135" s="404"/>
      <c r="N61135" s="404"/>
      <c r="O61135" s="404"/>
      <c r="P61135" s="404"/>
      <c r="Q61135" s="404"/>
      <c r="R61135" s="404"/>
      <c r="S61135" s="404"/>
      <c r="T61135" s="404"/>
    </row>
    <row r="61136" spans="12:20" ht="16.8">
      <c r="L61136" s="404"/>
      <c r="M61136" s="404"/>
      <c r="N61136" s="404"/>
      <c r="O61136" s="404"/>
      <c r="P61136" s="404"/>
      <c r="Q61136" s="404"/>
      <c r="R61136" s="404"/>
      <c r="S61136" s="404"/>
      <c r="T61136" s="404"/>
    </row>
    <row r="61137" spans="12:20" ht="16.8">
      <c r="L61137" s="404"/>
      <c r="M61137" s="404"/>
      <c r="N61137" s="404"/>
      <c r="O61137" s="404"/>
      <c r="P61137" s="404"/>
      <c r="Q61137" s="404"/>
      <c r="R61137" s="404"/>
      <c r="S61137" s="404"/>
      <c r="T61137" s="404"/>
    </row>
    <row r="61138" spans="12:20" ht="16.8">
      <c r="L61138" s="404"/>
      <c r="M61138" s="404"/>
      <c r="N61138" s="404"/>
      <c r="O61138" s="404"/>
      <c r="P61138" s="404"/>
      <c r="Q61138" s="404"/>
      <c r="R61138" s="404"/>
      <c r="S61138" s="404"/>
      <c r="T61138" s="404"/>
    </row>
    <row r="61139" spans="12:20" ht="16.8">
      <c r="L61139" s="404"/>
      <c r="M61139" s="404"/>
      <c r="N61139" s="404"/>
      <c r="O61139" s="404"/>
      <c r="P61139" s="404"/>
      <c r="Q61139" s="404"/>
      <c r="R61139" s="404"/>
      <c r="S61139" s="404"/>
      <c r="T61139" s="404"/>
    </row>
    <row r="61140" spans="12:20" ht="16.8">
      <c r="L61140" s="404"/>
      <c r="M61140" s="404"/>
      <c r="N61140" s="404"/>
      <c r="O61140" s="404"/>
      <c r="P61140" s="404"/>
      <c r="Q61140" s="404"/>
      <c r="R61140" s="404"/>
      <c r="S61140" s="404"/>
      <c r="T61140" s="404"/>
    </row>
    <row r="61141" spans="12:20" ht="16.8">
      <c r="L61141" s="404"/>
      <c r="M61141" s="404"/>
      <c r="N61141" s="404"/>
      <c r="O61141" s="404"/>
      <c r="P61141" s="404"/>
      <c r="Q61141" s="404"/>
      <c r="R61141" s="404"/>
      <c r="S61141" s="404"/>
      <c r="T61141" s="404"/>
    </row>
    <row r="61142" spans="12:20" ht="16.8">
      <c r="L61142" s="404"/>
      <c r="M61142" s="404"/>
      <c r="N61142" s="404"/>
      <c r="O61142" s="404"/>
      <c r="P61142" s="404"/>
      <c r="Q61142" s="404"/>
      <c r="R61142" s="404"/>
      <c r="S61142" s="404"/>
      <c r="T61142" s="404"/>
    </row>
    <row r="61143" spans="12:20" ht="16.8">
      <c r="L61143" s="404"/>
      <c r="M61143" s="404"/>
      <c r="N61143" s="404"/>
      <c r="O61143" s="404"/>
      <c r="P61143" s="404"/>
      <c r="Q61143" s="404"/>
      <c r="R61143" s="404"/>
      <c r="S61143" s="404"/>
      <c r="T61143" s="404"/>
    </row>
    <row r="61144" spans="12:20" ht="16.8">
      <c r="L61144" s="404"/>
      <c r="M61144" s="404"/>
      <c r="N61144" s="404"/>
      <c r="O61144" s="404"/>
      <c r="P61144" s="404"/>
      <c r="Q61144" s="404"/>
      <c r="R61144" s="404"/>
      <c r="S61144" s="404"/>
      <c r="T61144" s="404"/>
    </row>
    <row r="61145" spans="12:20" ht="16.8">
      <c r="L61145" s="404"/>
      <c r="M61145" s="404"/>
      <c r="N61145" s="404"/>
      <c r="O61145" s="404"/>
      <c r="P61145" s="404"/>
      <c r="Q61145" s="404"/>
      <c r="R61145" s="404"/>
      <c r="S61145" s="404"/>
      <c r="T61145" s="404"/>
    </row>
    <row r="61146" spans="12:20" ht="16.8">
      <c r="L61146" s="404"/>
      <c r="M61146" s="404"/>
      <c r="N61146" s="404"/>
      <c r="O61146" s="404"/>
      <c r="P61146" s="404"/>
      <c r="Q61146" s="404"/>
      <c r="R61146" s="404"/>
      <c r="S61146" s="404"/>
      <c r="T61146" s="404"/>
    </row>
    <row r="61147" spans="12:20" ht="16.8">
      <c r="L61147" s="404"/>
      <c r="M61147" s="404"/>
      <c r="N61147" s="404"/>
      <c r="O61147" s="404"/>
      <c r="P61147" s="404"/>
      <c r="Q61147" s="404"/>
      <c r="R61147" s="404"/>
      <c r="S61147" s="404"/>
      <c r="T61147" s="404"/>
    </row>
    <row r="61148" spans="12:20" ht="16.8">
      <c r="L61148" s="404"/>
      <c r="M61148" s="404"/>
      <c r="N61148" s="404"/>
      <c r="O61148" s="404"/>
      <c r="P61148" s="404"/>
      <c r="Q61148" s="404"/>
      <c r="R61148" s="404"/>
      <c r="S61148" s="404"/>
      <c r="T61148" s="404"/>
    </row>
    <row r="61149" spans="12:20" ht="16.8">
      <c r="L61149" s="404"/>
      <c r="M61149" s="404"/>
      <c r="N61149" s="404"/>
      <c r="O61149" s="404"/>
      <c r="P61149" s="404"/>
      <c r="Q61149" s="404"/>
      <c r="R61149" s="404"/>
      <c r="S61149" s="404"/>
      <c r="T61149" s="404"/>
    </row>
    <row r="61150" spans="12:20" ht="16.8">
      <c r="L61150" s="404"/>
      <c r="M61150" s="404"/>
      <c r="N61150" s="404"/>
      <c r="O61150" s="404"/>
      <c r="P61150" s="404"/>
      <c r="Q61150" s="404"/>
      <c r="R61150" s="404"/>
      <c r="S61150" s="404"/>
      <c r="T61150" s="404"/>
    </row>
    <row r="61151" spans="12:20" ht="16.8">
      <c r="L61151" s="404"/>
      <c r="M61151" s="404"/>
      <c r="N61151" s="404"/>
      <c r="O61151" s="404"/>
      <c r="P61151" s="404"/>
      <c r="Q61151" s="404"/>
      <c r="R61151" s="404"/>
      <c r="S61151" s="404"/>
      <c r="T61151" s="404"/>
    </row>
    <row r="61152" spans="12:20" ht="16.8">
      <c r="L61152" s="404"/>
      <c r="M61152" s="404"/>
      <c r="N61152" s="404"/>
      <c r="O61152" s="404"/>
      <c r="P61152" s="404"/>
      <c r="Q61152" s="404"/>
      <c r="R61152" s="404"/>
      <c r="S61152" s="404"/>
      <c r="T61152" s="404"/>
    </row>
    <row r="61153" spans="12:20" ht="16.8">
      <c r="L61153" s="404"/>
      <c r="M61153" s="404"/>
      <c r="N61153" s="404"/>
      <c r="O61153" s="404"/>
      <c r="P61153" s="404"/>
      <c r="Q61153" s="404"/>
      <c r="R61153" s="404"/>
      <c r="S61153" s="404"/>
      <c r="T61153" s="404"/>
    </row>
    <row r="61154" spans="12:20" ht="16.8">
      <c r="L61154" s="404"/>
      <c r="M61154" s="404"/>
      <c r="N61154" s="404"/>
      <c r="O61154" s="404"/>
      <c r="P61154" s="404"/>
      <c r="Q61154" s="404"/>
      <c r="R61154" s="404"/>
      <c r="S61154" s="404"/>
      <c r="T61154" s="404"/>
    </row>
    <row r="61155" spans="12:20" ht="16.8">
      <c r="L61155" s="404"/>
      <c r="M61155" s="404"/>
      <c r="N61155" s="404"/>
      <c r="O61155" s="404"/>
      <c r="P61155" s="404"/>
      <c r="Q61155" s="404"/>
      <c r="R61155" s="404"/>
      <c r="S61155" s="404"/>
      <c r="T61155" s="404"/>
    </row>
    <row r="61156" spans="12:20" ht="16.8">
      <c r="L61156" s="404"/>
      <c r="M61156" s="404"/>
      <c r="N61156" s="404"/>
      <c r="O61156" s="404"/>
      <c r="P61156" s="404"/>
      <c r="Q61156" s="404"/>
      <c r="R61156" s="404"/>
      <c r="S61156" s="404"/>
      <c r="T61156" s="404"/>
    </row>
    <row r="61157" spans="12:20" ht="16.8">
      <c r="L61157" s="404"/>
      <c r="M61157" s="404"/>
      <c r="N61157" s="404"/>
      <c r="O61157" s="404"/>
      <c r="P61157" s="404"/>
      <c r="Q61157" s="404"/>
      <c r="R61157" s="404"/>
      <c r="S61157" s="404"/>
      <c r="T61157" s="404"/>
    </row>
    <row r="61158" spans="12:20" ht="16.8">
      <c r="L61158" s="404"/>
      <c r="M61158" s="404"/>
      <c r="N61158" s="404"/>
      <c r="O61158" s="404"/>
      <c r="P61158" s="404"/>
      <c r="Q61158" s="404"/>
      <c r="R61158" s="404"/>
      <c r="S61158" s="404"/>
      <c r="T61158" s="404"/>
    </row>
    <row r="61159" spans="12:20" ht="16.8">
      <c r="L61159" s="404"/>
      <c r="M61159" s="404"/>
      <c r="N61159" s="404"/>
      <c r="O61159" s="404"/>
      <c r="P61159" s="404"/>
      <c r="Q61159" s="404"/>
      <c r="R61159" s="404"/>
      <c r="S61159" s="404"/>
      <c r="T61159" s="404"/>
    </row>
    <row r="61160" spans="12:20" ht="16.8">
      <c r="L61160" s="404"/>
      <c r="M61160" s="404"/>
      <c r="N61160" s="404"/>
      <c r="O61160" s="404"/>
      <c r="P61160" s="404"/>
      <c r="Q61160" s="404"/>
      <c r="R61160" s="404"/>
      <c r="S61160" s="404"/>
      <c r="T61160" s="404"/>
    </row>
    <row r="61161" spans="12:20" ht="16.8">
      <c r="L61161" s="404"/>
      <c r="M61161" s="404"/>
      <c r="N61161" s="404"/>
      <c r="O61161" s="404"/>
      <c r="P61161" s="404"/>
      <c r="Q61161" s="404"/>
      <c r="R61161" s="404"/>
      <c r="S61161" s="404"/>
      <c r="T61161" s="404"/>
    </row>
    <row r="61162" spans="12:20" ht="16.8">
      <c r="L61162" s="404"/>
      <c r="M61162" s="404"/>
      <c r="N61162" s="404"/>
      <c r="O61162" s="404"/>
      <c r="P61162" s="404"/>
      <c r="Q61162" s="404"/>
      <c r="R61162" s="404"/>
      <c r="S61162" s="404"/>
      <c r="T61162" s="404"/>
    </row>
    <row r="61163" spans="12:20" ht="16.8">
      <c r="L61163" s="404"/>
      <c r="M61163" s="404"/>
      <c r="N61163" s="404"/>
      <c r="O61163" s="404"/>
      <c r="P61163" s="404"/>
      <c r="Q61163" s="404"/>
      <c r="R61163" s="404"/>
      <c r="S61163" s="404"/>
      <c r="T61163" s="404"/>
    </row>
    <row r="61164" spans="12:20" ht="16.8">
      <c r="L61164" s="404"/>
      <c r="M61164" s="404"/>
      <c r="N61164" s="404"/>
      <c r="O61164" s="404"/>
      <c r="P61164" s="404"/>
      <c r="Q61164" s="404"/>
      <c r="R61164" s="404"/>
      <c r="S61164" s="404"/>
      <c r="T61164" s="404"/>
    </row>
    <row r="61165" spans="12:20" ht="16.8">
      <c r="L61165" s="404"/>
      <c r="M61165" s="404"/>
      <c r="N61165" s="404"/>
      <c r="O61165" s="404"/>
      <c r="P61165" s="404"/>
      <c r="Q61165" s="404"/>
      <c r="R61165" s="404"/>
      <c r="S61165" s="404"/>
      <c r="T61165" s="404"/>
    </row>
    <row r="61166" spans="12:20" ht="16.8">
      <c r="L61166" s="404"/>
      <c r="M61166" s="404"/>
      <c r="N61166" s="404"/>
      <c r="O61166" s="404"/>
      <c r="P61166" s="404"/>
      <c r="Q61166" s="404"/>
      <c r="R61166" s="404"/>
      <c r="S61166" s="404"/>
      <c r="T61166" s="404"/>
    </row>
    <row r="61167" spans="12:20" ht="16.8">
      <c r="L61167" s="404"/>
      <c r="M61167" s="404"/>
      <c r="N61167" s="404"/>
      <c r="O61167" s="404"/>
      <c r="P61167" s="404"/>
      <c r="Q61167" s="404"/>
      <c r="R61167" s="404"/>
      <c r="S61167" s="404"/>
      <c r="T61167" s="404"/>
    </row>
    <row r="61168" spans="12:20" ht="16.8">
      <c r="L61168" s="404"/>
      <c r="M61168" s="404"/>
      <c r="N61168" s="404"/>
      <c r="O61168" s="404"/>
      <c r="P61168" s="404"/>
      <c r="Q61168" s="404"/>
      <c r="R61168" s="404"/>
      <c r="S61168" s="404"/>
      <c r="T61168" s="404"/>
    </row>
    <row r="61169" spans="12:20" ht="16.8">
      <c r="L61169" s="404"/>
      <c r="M61169" s="404"/>
      <c r="N61169" s="404"/>
      <c r="O61169" s="404"/>
      <c r="P61169" s="404"/>
      <c r="Q61169" s="404"/>
      <c r="R61169" s="404"/>
      <c r="S61169" s="404"/>
      <c r="T61169" s="404"/>
    </row>
    <row r="61170" spans="12:20" ht="16.8">
      <c r="L61170" s="404"/>
      <c r="M61170" s="404"/>
      <c r="N61170" s="404"/>
      <c r="O61170" s="404"/>
      <c r="P61170" s="404"/>
      <c r="Q61170" s="404"/>
      <c r="R61170" s="404"/>
      <c r="S61170" s="404"/>
      <c r="T61170" s="404"/>
    </row>
    <row r="61171" spans="12:20" ht="16.8">
      <c r="L61171" s="404"/>
      <c r="M61171" s="404"/>
      <c r="N61171" s="404"/>
      <c r="O61171" s="404"/>
      <c r="P61171" s="404"/>
      <c r="Q61171" s="404"/>
      <c r="R61171" s="404"/>
      <c r="S61171" s="404"/>
      <c r="T61171" s="404"/>
    </row>
    <row r="61172" spans="12:20" ht="16.8">
      <c r="L61172" s="404"/>
      <c r="M61172" s="404"/>
      <c r="N61172" s="404"/>
      <c r="O61172" s="404"/>
      <c r="P61172" s="404"/>
      <c r="Q61172" s="404"/>
      <c r="R61172" s="404"/>
      <c r="S61172" s="404"/>
      <c r="T61172" s="404"/>
    </row>
    <row r="61173" spans="12:20" ht="16.8">
      <c r="L61173" s="404"/>
      <c r="M61173" s="404"/>
      <c r="N61173" s="404"/>
      <c r="O61173" s="404"/>
      <c r="P61173" s="404"/>
      <c r="Q61173" s="404"/>
      <c r="R61173" s="404"/>
      <c r="S61173" s="404"/>
      <c r="T61173" s="404"/>
    </row>
    <row r="61174" spans="12:20" ht="16.8">
      <c r="L61174" s="404"/>
      <c r="M61174" s="404"/>
      <c r="N61174" s="404"/>
      <c r="O61174" s="404"/>
      <c r="P61174" s="404"/>
      <c r="Q61174" s="404"/>
      <c r="R61174" s="404"/>
      <c r="S61174" s="404"/>
      <c r="T61174" s="404"/>
    </row>
    <row r="61175" spans="12:20" ht="16.8">
      <c r="L61175" s="404"/>
      <c r="M61175" s="404"/>
      <c r="N61175" s="404"/>
      <c r="O61175" s="404"/>
      <c r="P61175" s="404"/>
      <c r="Q61175" s="404"/>
      <c r="R61175" s="404"/>
      <c r="S61175" s="404"/>
      <c r="T61175" s="404"/>
    </row>
    <row r="61176" spans="12:20" ht="16.8">
      <c r="L61176" s="404"/>
      <c r="M61176" s="404"/>
      <c r="N61176" s="404"/>
      <c r="O61176" s="404"/>
      <c r="P61176" s="404"/>
      <c r="Q61176" s="404"/>
      <c r="R61176" s="404"/>
      <c r="S61176" s="404"/>
      <c r="T61176" s="404"/>
    </row>
    <row r="61177" spans="12:20" ht="16.8">
      <c r="L61177" s="404"/>
      <c r="M61177" s="404"/>
      <c r="N61177" s="404"/>
      <c r="O61177" s="404"/>
      <c r="P61177" s="404"/>
      <c r="Q61177" s="404"/>
      <c r="R61177" s="404"/>
      <c r="S61177" s="404"/>
      <c r="T61177" s="404"/>
    </row>
    <row r="61178" spans="12:20" ht="16.8">
      <c r="L61178" s="404"/>
      <c r="M61178" s="404"/>
      <c r="N61178" s="404"/>
      <c r="O61178" s="404"/>
      <c r="P61178" s="404"/>
      <c r="Q61178" s="404"/>
      <c r="R61178" s="404"/>
      <c r="S61178" s="404"/>
      <c r="T61178" s="404"/>
    </row>
    <row r="61179" spans="12:20" ht="16.8">
      <c r="L61179" s="404"/>
      <c r="M61179" s="404"/>
      <c r="N61179" s="404"/>
      <c r="O61179" s="404"/>
      <c r="P61179" s="404"/>
      <c r="Q61179" s="404"/>
      <c r="R61179" s="404"/>
      <c r="S61179" s="404"/>
      <c r="T61179" s="404"/>
    </row>
    <row r="61180" spans="12:20" ht="16.8">
      <c r="L61180" s="404"/>
      <c r="M61180" s="404"/>
      <c r="N61180" s="404"/>
      <c r="O61180" s="404"/>
      <c r="P61180" s="404"/>
      <c r="Q61180" s="404"/>
      <c r="R61180" s="404"/>
      <c r="S61180" s="404"/>
      <c r="T61180" s="404"/>
    </row>
    <row r="61181" spans="12:20" ht="16.8">
      <c r="L61181" s="404"/>
      <c r="M61181" s="404"/>
      <c r="N61181" s="404"/>
      <c r="O61181" s="404"/>
      <c r="P61181" s="404"/>
      <c r="Q61181" s="404"/>
      <c r="R61181" s="404"/>
      <c r="S61181" s="404"/>
      <c r="T61181" s="404"/>
    </row>
    <row r="61182" spans="12:20" ht="16.8">
      <c r="L61182" s="404"/>
      <c r="M61182" s="404"/>
      <c r="N61182" s="404"/>
      <c r="O61182" s="404"/>
      <c r="P61182" s="404"/>
      <c r="Q61182" s="404"/>
      <c r="R61182" s="404"/>
      <c r="S61182" s="404"/>
      <c r="T61182" s="404"/>
    </row>
    <row r="61183" spans="12:20" ht="16.8">
      <c r="L61183" s="404"/>
      <c r="M61183" s="404"/>
      <c r="N61183" s="404"/>
      <c r="O61183" s="404"/>
      <c r="P61183" s="404"/>
      <c r="Q61183" s="404"/>
      <c r="R61183" s="404"/>
      <c r="S61183" s="404"/>
      <c r="T61183" s="404"/>
    </row>
    <row r="61184" spans="12:20" ht="16.8">
      <c r="L61184" s="404"/>
      <c r="M61184" s="404"/>
      <c r="N61184" s="404"/>
      <c r="O61184" s="404"/>
      <c r="P61184" s="404"/>
      <c r="Q61184" s="404"/>
      <c r="R61184" s="404"/>
      <c r="S61184" s="404"/>
      <c r="T61184" s="404"/>
    </row>
    <row r="61185" spans="12:20" ht="16.8">
      <c r="L61185" s="404"/>
      <c r="M61185" s="404"/>
      <c r="N61185" s="404"/>
      <c r="O61185" s="404"/>
      <c r="P61185" s="404"/>
      <c r="Q61185" s="404"/>
      <c r="R61185" s="404"/>
      <c r="S61185" s="404"/>
      <c r="T61185" s="404"/>
    </row>
    <row r="61186" spans="12:20" ht="16.8">
      <c r="L61186" s="404"/>
      <c r="M61186" s="404"/>
      <c r="N61186" s="404"/>
      <c r="O61186" s="404"/>
      <c r="P61186" s="404"/>
      <c r="Q61186" s="404"/>
      <c r="R61186" s="404"/>
      <c r="S61186" s="404"/>
      <c r="T61186" s="404"/>
    </row>
    <row r="61187" spans="12:20" ht="16.8">
      <c r="L61187" s="404"/>
      <c r="M61187" s="404"/>
      <c r="N61187" s="404"/>
      <c r="O61187" s="404"/>
      <c r="P61187" s="404"/>
      <c r="Q61187" s="404"/>
      <c r="R61187" s="404"/>
      <c r="S61187" s="404"/>
      <c r="T61187" s="404"/>
    </row>
    <row r="61188" spans="12:20" ht="16.8">
      <c r="L61188" s="404"/>
      <c r="M61188" s="404"/>
      <c r="N61188" s="404"/>
      <c r="O61188" s="404"/>
      <c r="P61188" s="404"/>
      <c r="Q61188" s="404"/>
      <c r="R61188" s="404"/>
      <c r="S61188" s="404"/>
      <c r="T61188" s="404"/>
    </row>
    <row r="61189" spans="12:20" ht="16.8">
      <c r="L61189" s="404"/>
      <c r="M61189" s="404"/>
      <c r="N61189" s="404"/>
      <c r="O61189" s="404"/>
      <c r="P61189" s="404"/>
      <c r="Q61189" s="404"/>
      <c r="R61189" s="404"/>
      <c r="S61189" s="404"/>
      <c r="T61189" s="404"/>
    </row>
    <row r="61190" spans="12:20" ht="16.8">
      <c r="L61190" s="404"/>
      <c r="M61190" s="404"/>
      <c r="N61190" s="404"/>
      <c r="O61190" s="404"/>
      <c r="P61190" s="404"/>
      <c r="Q61190" s="404"/>
      <c r="R61190" s="404"/>
      <c r="S61190" s="404"/>
      <c r="T61190" s="404"/>
    </row>
    <row r="61191" spans="12:20" ht="16.8">
      <c r="L61191" s="404"/>
      <c r="M61191" s="404"/>
      <c r="N61191" s="404"/>
      <c r="O61191" s="404"/>
      <c r="P61191" s="404"/>
      <c r="Q61191" s="404"/>
      <c r="R61191" s="404"/>
      <c r="S61191" s="404"/>
      <c r="T61191" s="404"/>
    </row>
    <row r="61192" spans="12:20" ht="16.8">
      <c r="L61192" s="404"/>
      <c r="M61192" s="404"/>
      <c r="N61192" s="404"/>
      <c r="O61192" s="404"/>
      <c r="P61192" s="404"/>
      <c r="Q61192" s="404"/>
      <c r="R61192" s="404"/>
      <c r="S61192" s="404"/>
      <c r="T61192" s="404"/>
    </row>
    <row r="61193" spans="12:20" ht="16.8">
      <c r="L61193" s="404"/>
      <c r="M61193" s="404"/>
      <c r="N61193" s="404"/>
      <c r="O61193" s="404"/>
      <c r="P61193" s="404"/>
      <c r="Q61193" s="404"/>
      <c r="R61193" s="404"/>
      <c r="S61193" s="404"/>
      <c r="T61193" s="404"/>
    </row>
    <row r="61194" spans="12:20" ht="16.8">
      <c r="L61194" s="404"/>
      <c r="M61194" s="404"/>
      <c r="N61194" s="404"/>
      <c r="O61194" s="404"/>
      <c r="P61194" s="404"/>
      <c r="Q61194" s="404"/>
      <c r="R61194" s="404"/>
      <c r="S61194" s="404"/>
      <c r="T61194" s="404"/>
    </row>
    <row r="61195" spans="12:20" ht="16.8">
      <c r="L61195" s="404"/>
      <c r="M61195" s="404"/>
      <c r="N61195" s="404"/>
      <c r="O61195" s="404"/>
      <c r="P61195" s="404"/>
      <c r="Q61195" s="404"/>
      <c r="R61195" s="404"/>
      <c r="S61195" s="404"/>
      <c r="T61195" s="404"/>
    </row>
    <row r="61196" spans="12:20" ht="16.8">
      <c r="L61196" s="404"/>
      <c r="M61196" s="404"/>
      <c r="N61196" s="404"/>
      <c r="O61196" s="404"/>
      <c r="P61196" s="404"/>
      <c r="Q61196" s="404"/>
      <c r="R61196" s="404"/>
      <c r="S61196" s="404"/>
      <c r="T61196" s="404"/>
    </row>
    <row r="61197" spans="12:20" ht="16.8">
      <c r="L61197" s="404"/>
      <c r="M61197" s="404"/>
      <c r="N61197" s="404"/>
      <c r="O61197" s="404"/>
      <c r="P61197" s="404"/>
      <c r="Q61197" s="404"/>
      <c r="R61197" s="404"/>
      <c r="S61197" s="404"/>
      <c r="T61197" s="404"/>
    </row>
    <row r="61198" spans="12:20" ht="16.8">
      <c r="L61198" s="404"/>
      <c r="M61198" s="404"/>
      <c r="N61198" s="404"/>
      <c r="O61198" s="404"/>
      <c r="P61198" s="404"/>
      <c r="Q61198" s="404"/>
      <c r="R61198" s="404"/>
      <c r="S61198" s="404"/>
      <c r="T61198" s="404"/>
    </row>
    <row r="61199" spans="12:20" ht="16.8">
      <c r="L61199" s="404"/>
      <c r="M61199" s="404"/>
      <c r="N61199" s="404"/>
      <c r="O61199" s="404"/>
      <c r="P61199" s="404"/>
      <c r="Q61199" s="404"/>
      <c r="R61199" s="404"/>
      <c r="S61199" s="404"/>
      <c r="T61199" s="404"/>
    </row>
    <row r="61200" spans="12:20" ht="16.8">
      <c r="L61200" s="404"/>
      <c r="M61200" s="404"/>
      <c r="N61200" s="404"/>
      <c r="O61200" s="404"/>
      <c r="P61200" s="404"/>
      <c r="Q61200" s="404"/>
      <c r="R61200" s="404"/>
      <c r="S61200" s="404"/>
      <c r="T61200" s="404"/>
    </row>
    <row r="61201" spans="12:20" ht="16.8">
      <c r="L61201" s="404"/>
      <c r="M61201" s="404"/>
      <c r="N61201" s="404"/>
      <c r="O61201" s="404"/>
      <c r="P61201" s="404"/>
      <c r="Q61201" s="404"/>
      <c r="R61201" s="404"/>
      <c r="S61201" s="404"/>
      <c r="T61201" s="404"/>
    </row>
    <row r="61202" spans="12:20" ht="16.8">
      <c r="L61202" s="404"/>
      <c r="M61202" s="404"/>
      <c r="N61202" s="404"/>
      <c r="O61202" s="404"/>
      <c r="P61202" s="404"/>
      <c r="Q61202" s="404"/>
      <c r="R61202" s="404"/>
      <c r="S61202" s="404"/>
      <c r="T61202" s="404"/>
    </row>
    <row r="61203" spans="12:20" ht="16.8">
      <c r="L61203" s="404"/>
      <c r="M61203" s="404"/>
      <c r="N61203" s="404"/>
      <c r="O61203" s="404"/>
      <c r="P61203" s="404"/>
      <c r="Q61203" s="404"/>
      <c r="R61203" s="404"/>
      <c r="S61203" s="404"/>
      <c r="T61203" s="404"/>
    </row>
    <row r="61204" spans="12:20" ht="16.8">
      <c r="L61204" s="404"/>
      <c r="M61204" s="404"/>
      <c r="N61204" s="404"/>
      <c r="O61204" s="404"/>
      <c r="P61204" s="404"/>
      <c r="Q61204" s="404"/>
      <c r="R61204" s="404"/>
      <c r="S61204" s="404"/>
      <c r="T61204" s="404"/>
    </row>
    <row r="61205" spans="12:20" ht="16.8">
      <c r="L61205" s="404"/>
      <c r="M61205" s="404"/>
      <c r="N61205" s="404"/>
      <c r="O61205" s="404"/>
      <c r="P61205" s="404"/>
      <c r="Q61205" s="404"/>
      <c r="R61205" s="404"/>
      <c r="S61205" s="404"/>
      <c r="T61205" s="404"/>
    </row>
    <row r="61206" spans="12:20" ht="16.8">
      <c r="L61206" s="404"/>
      <c r="M61206" s="404"/>
      <c r="N61206" s="404"/>
      <c r="O61206" s="404"/>
      <c r="P61206" s="404"/>
      <c r="Q61206" s="404"/>
      <c r="R61206" s="404"/>
      <c r="S61206" s="404"/>
      <c r="T61206" s="404"/>
    </row>
    <row r="61207" spans="12:20" ht="16.8">
      <c r="L61207" s="404"/>
      <c r="M61207" s="404"/>
      <c r="N61207" s="404"/>
      <c r="O61207" s="404"/>
      <c r="P61207" s="404"/>
      <c r="Q61207" s="404"/>
      <c r="R61207" s="404"/>
      <c r="S61207" s="404"/>
      <c r="T61207" s="404"/>
    </row>
    <row r="61208" spans="12:20" ht="16.8">
      <c r="L61208" s="404"/>
      <c r="M61208" s="404"/>
      <c r="N61208" s="404"/>
      <c r="O61208" s="404"/>
      <c r="P61208" s="404"/>
      <c r="Q61208" s="404"/>
      <c r="R61208" s="404"/>
      <c r="S61208" s="404"/>
      <c r="T61208" s="404"/>
    </row>
    <row r="61209" spans="12:20" ht="16.8">
      <c r="L61209" s="404"/>
      <c r="M61209" s="404"/>
      <c r="N61209" s="404"/>
      <c r="O61209" s="404"/>
      <c r="P61209" s="404"/>
      <c r="Q61209" s="404"/>
      <c r="R61209" s="404"/>
      <c r="S61209" s="404"/>
      <c r="T61209" s="404"/>
    </row>
    <row r="61210" spans="12:20" ht="16.8">
      <c r="L61210" s="404"/>
      <c r="M61210" s="404"/>
      <c r="N61210" s="404"/>
      <c r="O61210" s="404"/>
      <c r="P61210" s="404"/>
      <c r="Q61210" s="404"/>
      <c r="R61210" s="404"/>
      <c r="S61210" s="404"/>
      <c r="T61210" s="404"/>
    </row>
    <row r="61211" spans="12:20" ht="16.8">
      <c r="L61211" s="404"/>
      <c r="M61211" s="404"/>
      <c r="N61211" s="404"/>
      <c r="O61211" s="404"/>
      <c r="P61211" s="404"/>
      <c r="Q61211" s="404"/>
      <c r="R61211" s="404"/>
      <c r="S61211" s="404"/>
      <c r="T61211" s="404"/>
    </row>
    <row r="61212" spans="12:20" ht="16.8">
      <c r="L61212" s="404"/>
      <c r="M61212" s="404"/>
      <c r="N61212" s="404"/>
      <c r="O61212" s="404"/>
      <c r="P61212" s="404"/>
      <c r="Q61212" s="404"/>
      <c r="R61212" s="404"/>
      <c r="S61212" s="404"/>
      <c r="T61212" s="404"/>
    </row>
    <row r="61213" spans="12:20" ht="16.8">
      <c r="L61213" s="404"/>
      <c r="M61213" s="404"/>
      <c r="N61213" s="404"/>
      <c r="O61213" s="404"/>
      <c r="P61213" s="404"/>
      <c r="Q61213" s="404"/>
      <c r="R61213" s="404"/>
      <c r="S61213" s="404"/>
      <c r="T61213" s="404"/>
    </row>
    <row r="61214" spans="12:20" ht="16.8">
      <c r="L61214" s="404"/>
      <c r="M61214" s="404"/>
      <c r="N61214" s="404"/>
      <c r="O61214" s="404"/>
      <c r="P61214" s="404"/>
      <c r="Q61214" s="404"/>
      <c r="R61214" s="404"/>
      <c r="S61214" s="404"/>
      <c r="T61214" s="404"/>
    </row>
    <row r="61215" spans="12:20" ht="16.8">
      <c r="L61215" s="404"/>
      <c r="M61215" s="404"/>
      <c r="N61215" s="404"/>
      <c r="O61215" s="404"/>
      <c r="P61215" s="404"/>
      <c r="Q61215" s="404"/>
      <c r="R61215" s="404"/>
      <c r="S61215" s="404"/>
      <c r="T61215" s="404"/>
    </row>
    <row r="61216" spans="12:20" ht="16.8">
      <c r="L61216" s="404"/>
      <c r="M61216" s="404"/>
      <c r="N61216" s="404"/>
      <c r="O61216" s="404"/>
      <c r="P61216" s="404"/>
      <c r="Q61216" s="404"/>
      <c r="R61216" s="404"/>
      <c r="S61216" s="404"/>
      <c r="T61216" s="404"/>
    </row>
    <row r="61217" spans="12:20" ht="16.8">
      <c r="L61217" s="404"/>
      <c r="M61217" s="404"/>
      <c r="N61217" s="404"/>
      <c r="O61217" s="404"/>
      <c r="P61217" s="404"/>
      <c r="Q61217" s="404"/>
      <c r="R61217" s="404"/>
      <c r="S61217" s="404"/>
      <c r="T61217" s="404"/>
    </row>
    <row r="61218" spans="12:20" ht="16.8">
      <c r="L61218" s="404"/>
      <c r="M61218" s="404"/>
      <c r="N61218" s="404"/>
      <c r="O61218" s="404"/>
      <c r="P61218" s="404"/>
      <c r="Q61218" s="404"/>
      <c r="R61218" s="404"/>
      <c r="S61218" s="404"/>
      <c r="T61218" s="404"/>
    </row>
    <row r="61219" spans="12:20" ht="16.8">
      <c r="L61219" s="404"/>
      <c r="M61219" s="404"/>
      <c r="N61219" s="404"/>
      <c r="O61219" s="404"/>
      <c r="P61219" s="404"/>
      <c r="Q61219" s="404"/>
      <c r="R61219" s="404"/>
      <c r="S61219" s="404"/>
      <c r="T61219" s="404"/>
    </row>
    <row r="61220" spans="12:20" ht="16.8">
      <c r="L61220" s="404"/>
      <c r="M61220" s="404"/>
      <c r="N61220" s="404"/>
      <c r="O61220" s="404"/>
      <c r="P61220" s="404"/>
      <c r="Q61220" s="404"/>
      <c r="R61220" s="404"/>
      <c r="S61220" s="404"/>
      <c r="T61220" s="404"/>
    </row>
    <row r="61221" spans="12:20" ht="16.8">
      <c r="L61221" s="404"/>
      <c r="M61221" s="404"/>
      <c r="N61221" s="404"/>
      <c r="O61221" s="404"/>
      <c r="P61221" s="404"/>
      <c r="Q61221" s="404"/>
      <c r="R61221" s="404"/>
      <c r="S61221" s="404"/>
      <c r="T61221" s="404"/>
    </row>
    <row r="61222" spans="12:20" ht="16.8">
      <c r="L61222" s="404"/>
      <c r="M61222" s="404"/>
      <c r="N61222" s="404"/>
      <c r="O61222" s="404"/>
      <c r="P61222" s="404"/>
      <c r="Q61222" s="404"/>
      <c r="R61222" s="404"/>
      <c r="S61222" s="404"/>
      <c r="T61222" s="404"/>
    </row>
    <row r="61223" spans="12:20" ht="16.8">
      <c r="L61223" s="404"/>
      <c r="M61223" s="404"/>
      <c r="N61223" s="404"/>
      <c r="O61223" s="404"/>
      <c r="P61223" s="404"/>
      <c r="Q61223" s="404"/>
      <c r="R61223" s="404"/>
      <c r="S61223" s="404"/>
      <c r="T61223" s="404"/>
    </row>
    <row r="61224" spans="12:20" ht="16.8">
      <c r="L61224" s="404"/>
      <c r="M61224" s="404"/>
      <c r="N61224" s="404"/>
      <c r="O61224" s="404"/>
      <c r="P61224" s="404"/>
      <c r="Q61224" s="404"/>
      <c r="R61224" s="404"/>
      <c r="S61224" s="404"/>
      <c r="T61224" s="404"/>
    </row>
    <row r="61225" spans="12:20" ht="16.8">
      <c r="L61225" s="404"/>
      <c r="M61225" s="404"/>
      <c r="N61225" s="404"/>
      <c r="O61225" s="404"/>
      <c r="P61225" s="404"/>
      <c r="Q61225" s="404"/>
      <c r="R61225" s="404"/>
      <c r="S61225" s="404"/>
      <c r="T61225" s="404"/>
    </row>
    <row r="61226" spans="12:20" ht="16.8">
      <c r="L61226" s="404"/>
      <c r="M61226" s="404"/>
      <c r="N61226" s="404"/>
      <c r="O61226" s="404"/>
      <c r="P61226" s="404"/>
      <c r="Q61226" s="404"/>
      <c r="R61226" s="404"/>
      <c r="S61226" s="404"/>
      <c r="T61226" s="404"/>
    </row>
    <row r="61227" spans="12:20" ht="16.8">
      <c r="L61227" s="404"/>
      <c r="M61227" s="404"/>
      <c r="N61227" s="404"/>
      <c r="O61227" s="404"/>
      <c r="P61227" s="404"/>
      <c r="Q61227" s="404"/>
      <c r="R61227" s="404"/>
      <c r="S61227" s="404"/>
      <c r="T61227" s="404"/>
    </row>
    <row r="61228" spans="12:20" ht="16.8">
      <c r="L61228" s="404"/>
      <c r="M61228" s="404"/>
      <c r="N61228" s="404"/>
      <c r="O61228" s="404"/>
      <c r="P61228" s="404"/>
      <c r="Q61228" s="404"/>
      <c r="R61228" s="404"/>
      <c r="S61228" s="404"/>
      <c r="T61228" s="404"/>
    </row>
    <row r="61229" spans="12:20" ht="16.8">
      <c r="L61229" s="404"/>
      <c r="M61229" s="404"/>
      <c r="N61229" s="404"/>
      <c r="O61229" s="404"/>
      <c r="P61229" s="404"/>
      <c r="Q61229" s="404"/>
      <c r="R61229" s="404"/>
      <c r="S61229" s="404"/>
      <c r="T61229" s="404"/>
    </row>
    <row r="61230" spans="12:20" ht="16.8">
      <c r="L61230" s="404"/>
      <c r="M61230" s="404"/>
      <c r="N61230" s="404"/>
      <c r="O61230" s="404"/>
      <c r="P61230" s="404"/>
      <c r="Q61230" s="404"/>
      <c r="R61230" s="404"/>
      <c r="S61230" s="404"/>
      <c r="T61230" s="404"/>
    </row>
    <row r="61231" spans="12:20" ht="16.8">
      <c r="L61231" s="404"/>
      <c r="M61231" s="404"/>
      <c r="N61231" s="404"/>
      <c r="O61231" s="404"/>
      <c r="P61231" s="404"/>
      <c r="Q61231" s="404"/>
      <c r="R61231" s="404"/>
      <c r="S61231" s="404"/>
      <c r="T61231" s="404"/>
    </row>
    <row r="61232" spans="12:20" ht="16.8">
      <c r="L61232" s="404"/>
      <c r="M61232" s="404"/>
      <c r="N61232" s="404"/>
      <c r="O61232" s="404"/>
      <c r="P61232" s="404"/>
      <c r="Q61232" s="404"/>
      <c r="R61232" s="404"/>
      <c r="S61232" s="404"/>
      <c r="T61232" s="404"/>
    </row>
    <row r="61233" spans="12:20" ht="16.8">
      <c r="L61233" s="404"/>
      <c r="M61233" s="404"/>
      <c r="N61233" s="404"/>
      <c r="O61233" s="404"/>
      <c r="P61233" s="404"/>
      <c r="Q61233" s="404"/>
      <c r="R61233" s="404"/>
      <c r="S61233" s="404"/>
      <c r="T61233" s="404"/>
    </row>
    <row r="61234" spans="12:20" ht="16.8">
      <c r="L61234" s="404"/>
      <c r="M61234" s="404"/>
      <c r="N61234" s="404"/>
      <c r="O61234" s="404"/>
      <c r="P61234" s="404"/>
      <c r="Q61234" s="404"/>
      <c r="R61234" s="404"/>
      <c r="S61234" s="404"/>
      <c r="T61234" s="404"/>
    </row>
    <row r="61235" spans="12:20" ht="16.8">
      <c r="L61235" s="404"/>
      <c r="M61235" s="404"/>
      <c r="N61235" s="404"/>
      <c r="O61235" s="404"/>
      <c r="P61235" s="404"/>
      <c r="Q61235" s="404"/>
      <c r="R61235" s="404"/>
      <c r="S61235" s="404"/>
      <c r="T61235" s="404"/>
    </row>
    <row r="61236" spans="12:20" ht="16.8">
      <c r="L61236" s="404"/>
      <c r="M61236" s="404"/>
      <c r="N61236" s="404"/>
      <c r="O61236" s="404"/>
      <c r="P61236" s="404"/>
      <c r="Q61236" s="404"/>
      <c r="R61236" s="404"/>
      <c r="S61236" s="404"/>
      <c r="T61236" s="404"/>
    </row>
    <row r="61237" spans="12:20" ht="16.8">
      <c r="L61237" s="404"/>
      <c r="M61237" s="404"/>
      <c r="N61237" s="404"/>
      <c r="O61237" s="404"/>
      <c r="P61237" s="404"/>
      <c r="Q61237" s="404"/>
      <c r="R61237" s="404"/>
      <c r="S61237" s="404"/>
      <c r="T61237" s="404"/>
    </row>
    <row r="61238" spans="12:20" ht="16.8">
      <c r="L61238" s="404"/>
      <c r="M61238" s="404"/>
      <c r="N61238" s="404"/>
      <c r="O61238" s="404"/>
      <c r="P61238" s="404"/>
      <c r="Q61238" s="404"/>
      <c r="R61238" s="404"/>
      <c r="S61238" s="404"/>
      <c r="T61238" s="404"/>
    </row>
    <row r="61239" spans="12:20" ht="16.8">
      <c r="L61239" s="404"/>
      <c r="M61239" s="404"/>
      <c r="N61239" s="404"/>
      <c r="O61239" s="404"/>
      <c r="P61239" s="404"/>
      <c r="Q61239" s="404"/>
      <c r="R61239" s="404"/>
      <c r="S61239" s="404"/>
      <c r="T61239" s="404"/>
    </row>
    <row r="61240" spans="12:20" ht="16.8">
      <c r="L61240" s="404"/>
      <c r="M61240" s="404"/>
      <c r="N61240" s="404"/>
      <c r="O61240" s="404"/>
      <c r="P61240" s="404"/>
      <c r="Q61240" s="404"/>
      <c r="R61240" s="404"/>
      <c r="S61240" s="404"/>
      <c r="T61240" s="404"/>
    </row>
    <row r="61241" spans="12:20" ht="16.8">
      <c r="L61241" s="404"/>
      <c r="M61241" s="404"/>
      <c r="N61241" s="404"/>
      <c r="O61241" s="404"/>
      <c r="P61241" s="404"/>
      <c r="Q61241" s="404"/>
      <c r="R61241" s="404"/>
      <c r="S61241" s="404"/>
      <c r="T61241" s="404"/>
    </row>
    <row r="61242" spans="12:20" ht="16.8">
      <c r="L61242" s="404"/>
      <c r="M61242" s="404"/>
      <c r="N61242" s="404"/>
      <c r="O61242" s="404"/>
      <c r="P61242" s="404"/>
      <c r="Q61242" s="404"/>
      <c r="R61242" s="404"/>
      <c r="S61242" s="404"/>
      <c r="T61242" s="404"/>
    </row>
    <row r="61243" spans="12:20" ht="16.8">
      <c r="L61243" s="404"/>
      <c r="M61243" s="404"/>
      <c r="N61243" s="404"/>
      <c r="O61243" s="404"/>
      <c r="P61243" s="404"/>
      <c r="Q61243" s="404"/>
      <c r="R61243" s="404"/>
      <c r="S61243" s="404"/>
      <c r="T61243" s="404"/>
    </row>
    <row r="61244" spans="12:20" ht="16.8">
      <c r="L61244" s="404"/>
      <c r="M61244" s="404"/>
      <c r="N61244" s="404"/>
      <c r="O61244" s="404"/>
      <c r="P61244" s="404"/>
      <c r="Q61244" s="404"/>
      <c r="R61244" s="404"/>
      <c r="S61244" s="404"/>
      <c r="T61244" s="404"/>
    </row>
    <row r="61245" spans="12:20" ht="16.8">
      <c r="L61245" s="404"/>
      <c r="M61245" s="404"/>
      <c r="N61245" s="404"/>
      <c r="O61245" s="404"/>
      <c r="P61245" s="404"/>
      <c r="Q61245" s="404"/>
      <c r="R61245" s="404"/>
      <c r="S61245" s="404"/>
      <c r="T61245" s="404"/>
    </row>
    <row r="61246" spans="12:20" ht="16.8">
      <c r="L61246" s="404"/>
      <c r="M61246" s="404"/>
      <c r="N61246" s="404"/>
      <c r="O61246" s="404"/>
      <c r="P61246" s="404"/>
      <c r="Q61246" s="404"/>
      <c r="R61246" s="404"/>
      <c r="S61246" s="404"/>
      <c r="T61246" s="404"/>
    </row>
    <row r="61247" spans="12:20" ht="16.8">
      <c r="L61247" s="404"/>
      <c r="M61247" s="404"/>
      <c r="N61247" s="404"/>
      <c r="O61247" s="404"/>
      <c r="P61247" s="404"/>
      <c r="Q61247" s="404"/>
      <c r="R61247" s="404"/>
      <c r="S61247" s="404"/>
      <c r="T61247" s="404"/>
    </row>
    <row r="61248" spans="12:20" ht="16.8">
      <c r="L61248" s="404"/>
      <c r="M61248" s="404"/>
      <c r="N61248" s="404"/>
      <c r="O61248" s="404"/>
      <c r="P61248" s="404"/>
      <c r="Q61248" s="404"/>
      <c r="R61248" s="404"/>
      <c r="S61248" s="404"/>
      <c r="T61248" s="404"/>
    </row>
    <row r="61249" spans="12:20" ht="16.8">
      <c r="L61249" s="404"/>
      <c r="M61249" s="404"/>
      <c r="N61249" s="404"/>
      <c r="O61249" s="404"/>
      <c r="P61249" s="404"/>
      <c r="Q61249" s="404"/>
      <c r="R61249" s="404"/>
      <c r="S61249" s="404"/>
      <c r="T61249" s="404"/>
    </row>
    <row r="61250" spans="12:20" ht="16.8">
      <c r="L61250" s="404"/>
      <c r="M61250" s="404"/>
      <c r="N61250" s="404"/>
      <c r="O61250" s="404"/>
      <c r="P61250" s="404"/>
      <c r="Q61250" s="404"/>
      <c r="R61250" s="404"/>
      <c r="S61250" s="404"/>
      <c r="T61250" s="404"/>
    </row>
    <row r="61251" spans="12:20" ht="16.8">
      <c r="L61251" s="404"/>
      <c r="M61251" s="404"/>
      <c r="N61251" s="404"/>
      <c r="O61251" s="404"/>
      <c r="P61251" s="404"/>
      <c r="Q61251" s="404"/>
      <c r="R61251" s="404"/>
      <c r="S61251" s="404"/>
      <c r="T61251" s="404"/>
    </row>
    <row r="61252" spans="12:20" ht="16.8">
      <c r="L61252" s="404"/>
      <c r="M61252" s="404"/>
      <c r="N61252" s="404"/>
      <c r="O61252" s="404"/>
      <c r="P61252" s="404"/>
      <c r="Q61252" s="404"/>
      <c r="R61252" s="404"/>
      <c r="S61252" s="404"/>
      <c r="T61252" s="404"/>
    </row>
    <row r="61253" spans="12:20" ht="16.8">
      <c r="L61253" s="404"/>
      <c r="M61253" s="404"/>
      <c r="N61253" s="404"/>
      <c r="O61253" s="404"/>
      <c r="P61253" s="404"/>
      <c r="Q61253" s="404"/>
      <c r="R61253" s="404"/>
      <c r="S61253" s="404"/>
      <c r="T61253" s="404"/>
    </row>
    <row r="61254" spans="12:20" ht="16.8">
      <c r="L61254" s="404"/>
      <c r="M61254" s="404"/>
      <c r="N61254" s="404"/>
      <c r="O61254" s="404"/>
      <c r="P61254" s="404"/>
      <c r="Q61254" s="404"/>
      <c r="R61254" s="404"/>
      <c r="S61254" s="404"/>
      <c r="T61254" s="404"/>
    </row>
    <row r="61255" spans="12:20" ht="16.8">
      <c r="L61255" s="404"/>
      <c r="M61255" s="404"/>
      <c r="N61255" s="404"/>
      <c r="O61255" s="404"/>
      <c r="P61255" s="404"/>
      <c r="Q61255" s="404"/>
      <c r="R61255" s="404"/>
      <c r="S61255" s="404"/>
      <c r="T61255" s="404"/>
    </row>
    <row r="61256" spans="12:20" ht="16.8">
      <c r="L61256" s="404"/>
      <c r="M61256" s="404"/>
      <c r="N61256" s="404"/>
      <c r="O61256" s="404"/>
      <c r="P61256" s="404"/>
      <c r="Q61256" s="404"/>
      <c r="R61256" s="404"/>
      <c r="S61256" s="404"/>
      <c r="T61256" s="404"/>
    </row>
    <row r="61257" spans="12:20" ht="16.8">
      <c r="L61257" s="404"/>
      <c r="M61257" s="404"/>
      <c r="N61257" s="404"/>
      <c r="O61257" s="404"/>
      <c r="P61257" s="404"/>
      <c r="Q61257" s="404"/>
      <c r="R61257" s="404"/>
      <c r="S61257" s="404"/>
      <c r="T61257" s="404"/>
    </row>
    <row r="61258" spans="12:20" ht="16.8">
      <c r="L61258" s="404"/>
      <c r="M61258" s="404"/>
      <c r="N61258" s="404"/>
      <c r="O61258" s="404"/>
      <c r="P61258" s="404"/>
      <c r="Q61258" s="404"/>
      <c r="R61258" s="404"/>
      <c r="S61258" s="404"/>
      <c r="T61258" s="404"/>
    </row>
    <row r="61259" spans="12:20" ht="16.8">
      <c r="L61259" s="404"/>
      <c r="M61259" s="404"/>
      <c r="N61259" s="404"/>
      <c r="O61259" s="404"/>
      <c r="P61259" s="404"/>
      <c r="Q61259" s="404"/>
      <c r="R61259" s="404"/>
      <c r="S61259" s="404"/>
      <c r="T61259" s="404"/>
    </row>
    <row r="61260" spans="12:20" ht="16.8">
      <c r="L61260" s="404"/>
      <c r="M61260" s="404"/>
      <c r="N61260" s="404"/>
      <c r="O61260" s="404"/>
      <c r="P61260" s="404"/>
      <c r="Q61260" s="404"/>
      <c r="R61260" s="404"/>
      <c r="S61260" s="404"/>
      <c r="T61260" s="404"/>
    </row>
    <row r="61261" spans="12:20" ht="16.8">
      <c r="L61261" s="404"/>
      <c r="M61261" s="404"/>
      <c r="N61261" s="404"/>
      <c r="O61261" s="404"/>
      <c r="P61261" s="404"/>
      <c r="Q61261" s="404"/>
      <c r="R61261" s="404"/>
      <c r="S61261" s="404"/>
      <c r="T61261" s="404"/>
    </row>
    <row r="61262" spans="12:20" ht="16.8">
      <c r="L61262" s="404"/>
      <c r="M61262" s="404"/>
      <c r="N61262" s="404"/>
      <c r="O61262" s="404"/>
      <c r="P61262" s="404"/>
      <c r="Q61262" s="404"/>
      <c r="R61262" s="404"/>
      <c r="S61262" s="404"/>
      <c r="T61262" s="404"/>
    </row>
    <row r="61263" spans="12:20" ht="16.8">
      <c r="L61263" s="404"/>
      <c r="M61263" s="404"/>
      <c r="N61263" s="404"/>
      <c r="O61263" s="404"/>
      <c r="P61263" s="404"/>
      <c r="Q61263" s="404"/>
      <c r="R61263" s="404"/>
      <c r="S61263" s="404"/>
      <c r="T61263" s="404"/>
    </row>
    <row r="61264" spans="12:20" ht="16.8">
      <c r="L61264" s="404"/>
      <c r="M61264" s="404"/>
      <c r="N61264" s="404"/>
      <c r="O61264" s="404"/>
      <c r="P61264" s="404"/>
      <c r="Q61264" s="404"/>
      <c r="R61264" s="404"/>
      <c r="S61264" s="404"/>
      <c r="T61264" s="404"/>
    </row>
    <row r="61265" spans="12:20" ht="16.8">
      <c r="L61265" s="404"/>
      <c r="M61265" s="404"/>
      <c r="N61265" s="404"/>
      <c r="O61265" s="404"/>
      <c r="P61265" s="404"/>
      <c r="Q61265" s="404"/>
      <c r="R61265" s="404"/>
      <c r="S61265" s="404"/>
      <c r="T61265" s="404"/>
    </row>
    <row r="61266" spans="12:20" ht="16.8">
      <c r="L61266" s="404"/>
      <c r="M61266" s="404"/>
      <c r="N61266" s="404"/>
      <c r="O61266" s="404"/>
      <c r="P61266" s="404"/>
      <c r="Q61266" s="404"/>
      <c r="R61266" s="404"/>
      <c r="S61266" s="404"/>
      <c r="T61266" s="404"/>
    </row>
    <row r="61267" spans="12:20" ht="16.8">
      <c r="L61267" s="404"/>
      <c r="M61267" s="404"/>
      <c r="N61267" s="404"/>
      <c r="O61267" s="404"/>
      <c r="P61267" s="404"/>
      <c r="Q61267" s="404"/>
      <c r="R61267" s="404"/>
      <c r="S61267" s="404"/>
      <c r="T61267" s="404"/>
    </row>
    <row r="61268" spans="12:20" ht="16.8">
      <c r="L61268" s="404"/>
      <c r="M61268" s="404"/>
      <c r="N61268" s="404"/>
      <c r="O61268" s="404"/>
      <c r="P61268" s="404"/>
      <c r="Q61268" s="404"/>
      <c r="R61268" s="404"/>
      <c r="S61268" s="404"/>
      <c r="T61268" s="404"/>
    </row>
    <row r="61269" spans="12:20" ht="16.8">
      <c r="L61269" s="404"/>
      <c r="M61269" s="404"/>
      <c r="N61269" s="404"/>
      <c r="O61269" s="404"/>
      <c r="P61269" s="404"/>
      <c r="Q61269" s="404"/>
      <c r="R61269" s="404"/>
      <c r="S61269" s="404"/>
      <c r="T61269" s="404"/>
    </row>
    <row r="61270" spans="12:20" ht="16.8">
      <c r="L61270" s="404"/>
      <c r="M61270" s="404"/>
      <c r="N61270" s="404"/>
      <c r="O61270" s="404"/>
      <c r="P61270" s="404"/>
      <c r="Q61270" s="404"/>
      <c r="R61270" s="404"/>
      <c r="S61270" s="404"/>
      <c r="T61270" s="404"/>
    </row>
    <row r="61271" spans="12:20" ht="16.8">
      <c r="L61271" s="404"/>
      <c r="M61271" s="404"/>
      <c r="N61271" s="404"/>
      <c r="O61271" s="404"/>
      <c r="P61271" s="404"/>
      <c r="Q61271" s="404"/>
      <c r="R61271" s="404"/>
      <c r="S61271" s="404"/>
      <c r="T61271" s="404"/>
    </row>
    <row r="61272" spans="12:20" ht="16.8">
      <c r="L61272" s="404"/>
      <c r="M61272" s="404"/>
      <c r="N61272" s="404"/>
      <c r="O61272" s="404"/>
      <c r="P61272" s="404"/>
      <c r="Q61272" s="404"/>
      <c r="R61272" s="404"/>
      <c r="S61272" s="404"/>
      <c r="T61272" s="404"/>
    </row>
    <row r="61273" spans="12:20" ht="16.8">
      <c r="L61273" s="404"/>
      <c r="M61273" s="404"/>
      <c r="N61273" s="404"/>
      <c r="O61273" s="404"/>
      <c r="P61273" s="404"/>
      <c r="Q61273" s="404"/>
      <c r="R61273" s="404"/>
      <c r="S61273" s="404"/>
      <c r="T61273" s="404"/>
    </row>
    <row r="61274" spans="12:20" ht="16.8">
      <c r="L61274" s="404"/>
      <c r="M61274" s="404"/>
      <c r="N61274" s="404"/>
      <c r="O61274" s="404"/>
      <c r="P61274" s="404"/>
      <c r="Q61274" s="404"/>
      <c r="R61274" s="404"/>
      <c r="S61274" s="404"/>
      <c r="T61274" s="404"/>
    </row>
    <row r="61275" spans="12:20" ht="16.8">
      <c r="L61275" s="404"/>
      <c r="M61275" s="404"/>
      <c r="N61275" s="404"/>
      <c r="O61275" s="404"/>
      <c r="P61275" s="404"/>
      <c r="Q61275" s="404"/>
      <c r="R61275" s="404"/>
      <c r="S61275" s="404"/>
      <c r="T61275" s="404"/>
    </row>
    <row r="61276" spans="12:20" ht="16.8">
      <c r="L61276" s="404"/>
      <c r="M61276" s="404"/>
      <c r="N61276" s="404"/>
      <c r="O61276" s="404"/>
      <c r="P61276" s="404"/>
      <c r="Q61276" s="404"/>
      <c r="R61276" s="404"/>
      <c r="S61276" s="404"/>
      <c r="T61276" s="404"/>
    </row>
    <row r="61277" spans="12:20" ht="16.8">
      <c r="L61277" s="404"/>
      <c r="M61277" s="404"/>
      <c r="N61277" s="404"/>
      <c r="O61277" s="404"/>
      <c r="P61277" s="404"/>
      <c r="Q61277" s="404"/>
      <c r="R61277" s="404"/>
      <c r="S61277" s="404"/>
      <c r="T61277" s="404"/>
    </row>
    <row r="61278" spans="12:20" ht="16.8">
      <c r="L61278" s="404"/>
      <c r="M61278" s="404"/>
      <c r="N61278" s="404"/>
      <c r="O61278" s="404"/>
      <c r="P61278" s="404"/>
      <c r="Q61278" s="404"/>
      <c r="R61278" s="404"/>
      <c r="S61278" s="404"/>
      <c r="T61278" s="404"/>
    </row>
    <row r="61279" spans="12:20" ht="16.8">
      <c r="L61279" s="404"/>
      <c r="M61279" s="404"/>
      <c r="N61279" s="404"/>
      <c r="O61279" s="404"/>
      <c r="P61279" s="404"/>
      <c r="Q61279" s="404"/>
      <c r="R61279" s="404"/>
      <c r="S61279" s="404"/>
      <c r="T61279" s="404"/>
    </row>
    <row r="61280" spans="12:20" ht="16.8">
      <c r="L61280" s="404"/>
      <c r="M61280" s="404"/>
      <c r="N61280" s="404"/>
      <c r="O61280" s="404"/>
      <c r="P61280" s="404"/>
      <c r="Q61280" s="404"/>
      <c r="R61280" s="404"/>
      <c r="S61280" s="404"/>
      <c r="T61280" s="404"/>
    </row>
    <row r="61281" spans="12:20" ht="16.8">
      <c r="L61281" s="404"/>
      <c r="M61281" s="404"/>
      <c r="N61281" s="404"/>
      <c r="O61281" s="404"/>
      <c r="P61281" s="404"/>
      <c r="Q61281" s="404"/>
      <c r="R61281" s="404"/>
      <c r="S61281" s="404"/>
      <c r="T61281" s="404"/>
    </row>
    <row r="61282" spans="12:20" ht="16.8">
      <c r="L61282" s="404"/>
      <c r="M61282" s="404"/>
      <c r="N61282" s="404"/>
      <c r="O61282" s="404"/>
      <c r="P61282" s="404"/>
      <c r="Q61282" s="404"/>
      <c r="R61282" s="404"/>
      <c r="S61282" s="404"/>
      <c r="T61282" s="404"/>
    </row>
    <row r="61283" spans="12:20" ht="16.8">
      <c r="L61283" s="404"/>
      <c r="M61283" s="404"/>
      <c r="N61283" s="404"/>
      <c r="O61283" s="404"/>
      <c r="P61283" s="404"/>
      <c r="Q61283" s="404"/>
      <c r="R61283" s="404"/>
      <c r="S61283" s="404"/>
      <c r="T61283" s="404"/>
    </row>
    <row r="61284" spans="12:20" ht="16.8">
      <c r="L61284" s="404"/>
      <c r="M61284" s="404"/>
      <c r="N61284" s="404"/>
      <c r="O61284" s="404"/>
      <c r="P61284" s="404"/>
      <c r="Q61284" s="404"/>
      <c r="R61284" s="404"/>
      <c r="S61284" s="404"/>
      <c r="T61284" s="404"/>
    </row>
    <row r="61285" spans="12:20" ht="16.8">
      <c r="L61285" s="404"/>
      <c r="M61285" s="404"/>
      <c r="N61285" s="404"/>
      <c r="O61285" s="404"/>
      <c r="P61285" s="404"/>
      <c r="Q61285" s="404"/>
      <c r="R61285" s="404"/>
      <c r="S61285" s="404"/>
      <c r="T61285" s="404"/>
    </row>
    <row r="61286" spans="12:20" ht="16.8">
      <c r="L61286" s="404"/>
      <c r="M61286" s="404"/>
      <c r="N61286" s="404"/>
      <c r="O61286" s="404"/>
      <c r="P61286" s="404"/>
      <c r="Q61286" s="404"/>
      <c r="R61286" s="404"/>
      <c r="S61286" s="404"/>
      <c r="T61286" s="404"/>
    </row>
    <row r="61287" spans="12:20" ht="16.8">
      <c r="L61287" s="404"/>
      <c r="M61287" s="404"/>
      <c r="N61287" s="404"/>
      <c r="O61287" s="404"/>
      <c r="P61287" s="404"/>
      <c r="Q61287" s="404"/>
      <c r="R61287" s="404"/>
      <c r="S61287" s="404"/>
      <c r="T61287" s="404"/>
    </row>
    <row r="61288" spans="12:20" ht="16.8">
      <c r="L61288" s="404"/>
      <c r="M61288" s="404"/>
      <c r="N61288" s="404"/>
      <c r="O61288" s="404"/>
      <c r="P61288" s="404"/>
      <c r="Q61288" s="404"/>
      <c r="R61288" s="404"/>
      <c r="S61288" s="404"/>
      <c r="T61288" s="404"/>
    </row>
    <row r="61289" spans="12:20" ht="16.8">
      <c r="L61289" s="404"/>
      <c r="M61289" s="404"/>
      <c r="N61289" s="404"/>
      <c r="O61289" s="404"/>
      <c r="P61289" s="404"/>
      <c r="Q61289" s="404"/>
      <c r="R61289" s="404"/>
      <c r="S61289" s="404"/>
      <c r="T61289" s="404"/>
    </row>
    <row r="61290" spans="12:20" ht="16.8">
      <c r="L61290" s="404"/>
      <c r="M61290" s="404"/>
      <c r="N61290" s="404"/>
      <c r="O61290" s="404"/>
      <c r="P61290" s="404"/>
      <c r="Q61290" s="404"/>
      <c r="R61290" s="404"/>
      <c r="S61290" s="404"/>
      <c r="T61290" s="404"/>
    </row>
    <row r="61291" spans="12:20" ht="16.8">
      <c r="L61291" s="404"/>
      <c r="M61291" s="404"/>
      <c r="N61291" s="404"/>
      <c r="O61291" s="404"/>
      <c r="P61291" s="404"/>
      <c r="Q61291" s="404"/>
      <c r="R61291" s="404"/>
      <c r="S61291" s="404"/>
      <c r="T61291" s="404"/>
    </row>
    <row r="61292" spans="12:20" ht="16.8">
      <c r="L61292" s="404"/>
      <c r="M61292" s="404"/>
      <c r="N61292" s="404"/>
      <c r="O61292" s="404"/>
      <c r="P61292" s="404"/>
      <c r="Q61292" s="404"/>
      <c r="R61292" s="404"/>
      <c r="S61292" s="404"/>
      <c r="T61292" s="404"/>
    </row>
    <row r="61293" spans="12:20" ht="16.8">
      <c r="L61293" s="404"/>
      <c r="M61293" s="404"/>
      <c r="N61293" s="404"/>
      <c r="O61293" s="404"/>
      <c r="P61293" s="404"/>
      <c r="Q61293" s="404"/>
      <c r="R61293" s="404"/>
      <c r="S61293" s="404"/>
      <c r="T61293" s="404"/>
    </row>
    <row r="61294" spans="12:20" ht="16.8">
      <c r="L61294" s="404"/>
      <c r="M61294" s="404"/>
      <c r="N61294" s="404"/>
      <c r="O61294" s="404"/>
      <c r="P61294" s="404"/>
      <c r="Q61294" s="404"/>
      <c r="R61294" s="404"/>
      <c r="S61294" s="404"/>
      <c r="T61294" s="404"/>
    </row>
    <row r="61295" spans="12:20" ht="16.8">
      <c r="L61295" s="404"/>
      <c r="M61295" s="404"/>
      <c r="N61295" s="404"/>
      <c r="O61295" s="404"/>
      <c r="P61295" s="404"/>
      <c r="Q61295" s="404"/>
      <c r="R61295" s="404"/>
      <c r="S61295" s="404"/>
      <c r="T61295" s="404"/>
    </row>
    <row r="61296" spans="12:20" ht="16.8">
      <c r="L61296" s="404"/>
      <c r="M61296" s="404"/>
      <c r="N61296" s="404"/>
      <c r="O61296" s="404"/>
      <c r="P61296" s="404"/>
      <c r="Q61296" s="404"/>
      <c r="R61296" s="404"/>
      <c r="S61296" s="404"/>
      <c r="T61296" s="404"/>
    </row>
    <row r="61297" spans="12:20" ht="16.8">
      <c r="L61297" s="404"/>
      <c r="M61297" s="404"/>
      <c r="N61297" s="404"/>
      <c r="O61297" s="404"/>
      <c r="P61297" s="404"/>
      <c r="Q61297" s="404"/>
      <c r="R61297" s="404"/>
      <c r="S61297" s="404"/>
      <c r="T61297" s="404"/>
    </row>
    <row r="61298" spans="12:20" ht="16.8">
      <c r="L61298" s="404"/>
      <c r="M61298" s="404"/>
      <c r="N61298" s="404"/>
      <c r="O61298" s="404"/>
      <c r="P61298" s="404"/>
      <c r="Q61298" s="404"/>
      <c r="R61298" s="404"/>
      <c r="S61298" s="404"/>
      <c r="T61298" s="404"/>
    </row>
    <row r="61299" spans="12:20" ht="16.8">
      <c r="L61299" s="404"/>
      <c r="M61299" s="404"/>
      <c r="N61299" s="404"/>
      <c r="O61299" s="404"/>
      <c r="P61299" s="404"/>
      <c r="Q61299" s="404"/>
      <c r="R61299" s="404"/>
      <c r="S61299" s="404"/>
      <c r="T61299" s="404"/>
    </row>
    <row r="61300" spans="12:20" ht="16.8">
      <c r="L61300" s="404"/>
      <c r="M61300" s="404"/>
      <c r="N61300" s="404"/>
      <c r="O61300" s="404"/>
      <c r="P61300" s="404"/>
      <c r="Q61300" s="404"/>
      <c r="R61300" s="404"/>
      <c r="S61300" s="404"/>
      <c r="T61300" s="404"/>
    </row>
    <row r="61301" spans="12:20" ht="16.8">
      <c r="L61301" s="404"/>
      <c r="M61301" s="404"/>
      <c r="N61301" s="404"/>
      <c r="O61301" s="404"/>
      <c r="P61301" s="404"/>
      <c r="Q61301" s="404"/>
      <c r="R61301" s="404"/>
      <c r="S61301" s="404"/>
      <c r="T61301" s="404"/>
    </row>
    <row r="61302" spans="12:20" ht="16.8">
      <c r="L61302" s="404"/>
      <c r="M61302" s="404"/>
      <c r="N61302" s="404"/>
      <c r="O61302" s="404"/>
      <c r="P61302" s="404"/>
      <c r="Q61302" s="404"/>
      <c r="R61302" s="404"/>
      <c r="S61302" s="404"/>
      <c r="T61302" s="404"/>
    </row>
    <row r="61303" spans="12:20" ht="16.8">
      <c r="L61303" s="404"/>
      <c r="M61303" s="404"/>
      <c r="N61303" s="404"/>
      <c r="O61303" s="404"/>
      <c r="P61303" s="404"/>
      <c r="Q61303" s="404"/>
      <c r="R61303" s="404"/>
      <c r="S61303" s="404"/>
      <c r="T61303" s="404"/>
    </row>
    <row r="61304" spans="12:20" ht="16.8">
      <c r="L61304" s="404"/>
      <c r="M61304" s="404"/>
      <c r="N61304" s="404"/>
      <c r="O61304" s="404"/>
      <c r="P61304" s="404"/>
      <c r="Q61304" s="404"/>
      <c r="R61304" s="404"/>
      <c r="S61304" s="404"/>
      <c r="T61304" s="404"/>
    </row>
    <row r="61305" spans="12:20" ht="16.8">
      <c r="L61305" s="404"/>
      <c r="M61305" s="404"/>
      <c r="N61305" s="404"/>
      <c r="O61305" s="404"/>
      <c r="P61305" s="404"/>
      <c r="Q61305" s="404"/>
      <c r="R61305" s="404"/>
      <c r="S61305" s="404"/>
      <c r="T61305" s="404"/>
    </row>
    <row r="61306" spans="12:20" ht="16.8">
      <c r="L61306" s="404"/>
      <c r="M61306" s="404"/>
      <c r="N61306" s="404"/>
      <c r="O61306" s="404"/>
      <c r="P61306" s="404"/>
      <c r="Q61306" s="404"/>
      <c r="R61306" s="404"/>
      <c r="S61306" s="404"/>
      <c r="T61306" s="404"/>
    </row>
    <row r="61307" spans="12:20" ht="16.8">
      <c r="L61307" s="404"/>
      <c r="M61307" s="404"/>
      <c r="N61307" s="404"/>
      <c r="O61307" s="404"/>
      <c r="P61307" s="404"/>
      <c r="Q61307" s="404"/>
      <c r="R61307" s="404"/>
      <c r="S61307" s="404"/>
      <c r="T61307" s="404"/>
    </row>
    <row r="61308" spans="12:20" ht="16.8">
      <c r="L61308" s="404"/>
      <c r="M61308" s="404"/>
      <c r="N61308" s="404"/>
      <c r="O61308" s="404"/>
      <c r="P61308" s="404"/>
      <c r="Q61308" s="404"/>
      <c r="R61308" s="404"/>
      <c r="S61308" s="404"/>
      <c r="T61308" s="404"/>
    </row>
    <row r="61309" spans="12:20" ht="16.8">
      <c r="L61309" s="404"/>
      <c r="M61309" s="404"/>
      <c r="N61309" s="404"/>
      <c r="O61309" s="404"/>
      <c r="P61309" s="404"/>
      <c r="Q61309" s="404"/>
      <c r="R61309" s="404"/>
      <c r="S61309" s="404"/>
      <c r="T61309" s="404"/>
    </row>
    <row r="61310" spans="12:20" ht="16.8">
      <c r="L61310" s="404"/>
      <c r="M61310" s="404"/>
      <c r="N61310" s="404"/>
      <c r="O61310" s="404"/>
      <c r="P61310" s="404"/>
      <c r="Q61310" s="404"/>
      <c r="R61310" s="404"/>
      <c r="S61310" s="404"/>
      <c r="T61310" s="404"/>
    </row>
    <row r="61311" spans="12:20" ht="16.8">
      <c r="L61311" s="404"/>
      <c r="M61311" s="404"/>
      <c r="N61311" s="404"/>
      <c r="O61311" s="404"/>
      <c r="P61311" s="404"/>
      <c r="Q61311" s="404"/>
      <c r="R61311" s="404"/>
      <c r="S61311" s="404"/>
      <c r="T61311" s="404"/>
    </row>
    <row r="61312" spans="12:20" ht="16.8">
      <c r="L61312" s="404"/>
      <c r="M61312" s="404"/>
      <c r="N61312" s="404"/>
      <c r="O61312" s="404"/>
      <c r="P61312" s="404"/>
      <c r="Q61312" s="404"/>
      <c r="R61312" s="404"/>
      <c r="S61312" s="404"/>
      <c r="T61312" s="404"/>
    </row>
    <row r="61313" spans="12:20" ht="16.8">
      <c r="L61313" s="404"/>
      <c r="M61313" s="404"/>
      <c r="N61313" s="404"/>
      <c r="O61313" s="404"/>
      <c r="P61313" s="404"/>
      <c r="Q61313" s="404"/>
      <c r="R61313" s="404"/>
      <c r="S61313" s="404"/>
      <c r="T61313" s="404"/>
    </row>
    <row r="61314" spans="12:20" ht="16.8">
      <c r="L61314" s="404"/>
      <c r="M61314" s="404"/>
      <c r="N61314" s="404"/>
      <c r="O61314" s="404"/>
      <c r="P61314" s="404"/>
      <c r="Q61314" s="404"/>
      <c r="R61314" s="404"/>
      <c r="S61314" s="404"/>
      <c r="T61314" s="404"/>
    </row>
    <row r="61315" spans="12:20" ht="16.8">
      <c r="L61315" s="404"/>
      <c r="M61315" s="404"/>
      <c r="N61315" s="404"/>
      <c r="O61315" s="404"/>
      <c r="P61315" s="404"/>
      <c r="Q61315" s="404"/>
      <c r="R61315" s="404"/>
      <c r="S61315" s="404"/>
      <c r="T61315" s="404"/>
    </row>
    <row r="61316" spans="12:20" ht="16.8">
      <c r="L61316" s="404"/>
      <c r="M61316" s="404"/>
      <c r="N61316" s="404"/>
      <c r="O61316" s="404"/>
      <c r="P61316" s="404"/>
      <c r="Q61316" s="404"/>
      <c r="R61316" s="404"/>
      <c r="S61316" s="404"/>
      <c r="T61316" s="404"/>
    </row>
    <row r="61317" spans="12:20" ht="16.8">
      <c r="L61317" s="404"/>
      <c r="M61317" s="404"/>
      <c r="N61317" s="404"/>
      <c r="O61317" s="404"/>
      <c r="P61317" s="404"/>
      <c r="Q61317" s="404"/>
      <c r="R61317" s="404"/>
      <c r="S61317" s="404"/>
      <c r="T61317" s="404"/>
    </row>
    <row r="61318" spans="12:20" ht="16.8">
      <c r="L61318" s="404"/>
      <c r="M61318" s="404"/>
      <c r="N61318" s="404"/>
      <c r="O61318" s="404"/>
      <c r="P61318" s="404"/>
      <c r="Q61318" s="404"/>
      <c r="R61318" s="404"/>
      <c r="S61318" s="404"/>
      <c r="T61318" s="404"/>
    </row>
    <row r="61319" spans="12:20" ht="16.8">
      <c r="L61319" s="404"/>
      <c r="M61319" s="404"/>
      <c r="N61319" s="404"/>
      <c r="O61319" s="404"/>
      <c r="P61319" s="404"/>
      <c r="Q61319" s="404"/>
      <c r="R61319" s="404"/>
      <c r="S61319" s="404"/>
      <c r="T61319" s="404"/>
    </row>
    <row r="61320" spans="12:20" ht="16.8">
      <c r="L61320" s="404"/>
      <c r="M61320" s="404"/>
      <c r="N61320" s="404"/>
      <c r="O61320" s="404"/>
      <c r="P61320" s="404"/>
      <c r="Q61320" s="404"/>
      <c r="R61320" s="404"/>
      <c r="S61320" s="404"/>
      <c r="T61320" s="404"/>
    </row>
    <row r="61321" spans="12:20" ht="16.8">
      <c r="L61321" s="404"/>
      <c r="M61321" s="404"/>
      <c r="N61321" s="404"/>
      <c r="O61321" s="404"/>
      <c r="P61321" s="404"/>
      <c r="Q61321" s="404"/>
      <c r="R61321" s="404"/>
      <c r="S61321" s="404"/>
      <c r="T61321" s="404"/>
    </row>
    <row r="61322" spans="12:20" ht="16.8">
      <c r="L61322" s="404"/>
      <c r="M61322" s="404"/>
      <c r="N61322" s="404"/>
      <c r="O61322" s="404"/>
      <c r="P61322" s="404"/>
      <c r="Q61322" s="404"/>
      <c r="R61322" s="404"/>
      <c r="S61322" s="404"/>
      <c r="T61322" s="404"/>
    </row>
    <row r="61323" spans="12:20" ht="16.8">
      <c r="L61323" s="404"/>
      <c r="M61323" s="404"/>
      <c r="N61323" s="404"/>
      <c r="O61323" s="404"/>
      <c r="P61323" s="404"/>
      <c r="Q61323" s="404"/>
      <c r="R61323" s="404"/>
      <c r="S61323" s="404"/>
      <c r="T61323" s="404"/>
    </row>
    <row r="61324" spans="12:20" ht="16.8">
      <c r="L61324" s="404"/>
      <c r="M61324" s="404"/>
      <c r="N61324" s="404"/>
      <c r="O61324" s="404"/>
      <c r="P61324" s="404"/>
      <c r="Q61324" s="404"/>
      <c r="R61324" s="404"/>
      <c r="S61324" s="404"/>
      <c r="T61324" s="404"/>
    </row>
    <row r="61325" spans="12:20" ht="16.8">
      <c r="L61325" s="404"/>
      <c r="M61325" s="404"/>
      <c r="N61325" s="404"/>
      <c r="O61325" s="404"/>
      <c r="P61325" s="404"/>
      <c r="Q61325" s="404"/>
      <c r="R61325" s="404"/>
      <c r="S61325" s="404"/>
      <c r="T61325" s="404"/>
    </row>
    <row r="61326" spans="12:20" ht="16.8">
      <c r="L61326" s="404"/>
      <c r="M61326" s="404"/>
      <c r="N61326" s="404"/>
      <c r="O61326" s="404"/>
      <c r="P61326" s="404"/>
      <c r="Q61326" s="404"/>
      <c r="R61326" s="404"/>
      <c r="S61326" s="404"/>
      <c r="T61326" s="404"/>
    </row>
    <row r="61327" spans="12:20" ht="16.8">
      <c r="L61327" s="404"/>
      <c r="M61327" s="404"/>
      <c r="N61327" s="404"/>
      <c r="O61327" s="404"/>
      <c r="P61327" s="404"/>
      <c r="Q61327" s="404"/>
      <c r="R61327" s="404"/>
      <c r="S61327" s="404"/>
      <c r="T61327" s="404"/>
    </row>
    <row r="61328" spans="12:20" ht="16.8">
      <c r="L61328" s="404"/>
      <c r="M61328" s="404"/>
      <c r="N61328" s="404"/>
      <c r="O61328" s="404"/>
      <c r="P61328" s="404"/>
      <c r="Q61328" s="404"/>
      <c r="R61328" s="404"/>
      <c r="S61328" s="404"/>
      <c r="T61328" s="404"/>
    </row>
    <row r="61329" spans="12:20" ht="16.8">
      <c r="L61329" s="404"/>
      <c r="M61329" s="404"/>
      <c r="N61329" s="404"/>
      <c r="O61329" s="404"/>
      <c r="P61329" s="404"/>
      <c r="Q61329" s="404"/>
      <c r="R61329" s="404"/>
      <c r="S61329" s="404"/>
      <c r="T61329" s="404"/>
    </row>
    <row r="61330" spans="12:20" ht="16.8">
      <c r="L61330" s="404"/>
      <c r="M61330" s="404"/>
      <c r="N61330" s="404"/>
      <c r="O61330" s="404"/>
      <c r="P61330" s="404"/>
      <c r="Q61330" s="404"/>
      <c r="R61330" s="404"/>
      <c r="S61330" s="404"/>
      <c r="T61330" s="404"/>
    </row>
    <row r="61331" spans="12:20" ht="16.8">
      <c r="L61331" s="404"/>
      <c r="M61331" s="404"/>
      <c r="N61331" s="404"/>
      <c r="O61331" s="404"/>
      <c r="P61331" s="404"/>
      <c r="Q61331" s="404"/>
      <c r="R61331" s="404"/>
      <c r="S61331" s="404"/>
      <c r="T61331" s="404"/>
    </row>
    <row r="61332" spans="12:20" ht="16.8">
      <c r="L61332" s="404"/>
      <c r="M61332" s="404"/>
      <c r="N61332" s="404"/>
      <c r="O61332" s="404"/>
      <c r="P61332" s="404"/>
      <c r="Q61332" s="404"/>
      <c r="R61332" s="404"/>
      <c r="S61332" s="404"/>
      <c r="T61332" s="404"/>
    </row>
    <row r="61333" spans="12:20" ht="16.8">
      <c r="L61333" s="404"/>
      <c r="M61333" s="404"/>
      <c r="N61333" s="404"/>
      <c r="O61333" s="404"/>
      <c r="P61333" s="404"/>
      <c r="Q61333" s="404"/>
      <c r="R61333" s="404"/>
      <c r="S61333" s="404"/>
      <c r="T61333" s="404"/>
    </row>
    <row r="61334" spans="12:20" ht="16.8">
      <c r="L61334" s="404"/>
      <c r="M61334" s="404"/>
      <c r="N61334" s="404"/>
      <c r="O61334" s="404"/>
      <c r="P61334" s="404"/>
      <c r="Q61334" s="404"/>
      <c r="R61334" s="404"/>
      <c r="S61334" s="404"/>
      <c r="T61334" s="404"/>
    </row>
    <row r="61335" spans="12:20" ht="16.8">
      <c r="L61335" s="404"/>
      <c r="M61335" s="404"/>
      <c r="N61335" s="404"/>
      <c r="O61335" s="404"/>
      <c r="P61335" s="404"/>
      <c r="Q61335" s="404"/>
      <c r="R61335" s="404"/>
      <c r="S61335" s="404"/>
      <c r="T61335" s="404"/>
    </row>
    <row r="61336" spans="12:20" ht="16.8">
      <c r="L61336" s="404"/>
      <c r="M61336" s="404"/>
      <c r="N61336" s="404"/>
      <c r="O61336" s="404"/>
      <c r="P61336" s="404"/>
      <c r="Q61336" s="404"/>
      <c r="R61336" s="404"/>
      <c r="S61336" s="404"/>
      <c r="T61336" s="404"/>
    </row>
    <row r="61337" spans="12:20" ht="16.8">
      <c r="L61337" s="404"/>
      <c r="M61337" s="404"/>
      <c r="N61337" s="404"/>
      <c r="O61337" s="404"/>
      <c r="P61337" s="404"/>
      <c r="Q61337" s="404"/>
      <c r="R61337" s="404"/>
      <c r="S61337" s="404"/>
      <c r="T61337" s="404"/>
    </row>
    <row r="61338" spans="12:20" ht="16.8">
      <c r="L61338" s="404"/>
      <c r="M61338" s="404"/>
      <c r="N61338" s="404"/>
      <c r="O61338" s="404"/>
      <c r="P61338" s="404"/>
      <c r="Q61338" s="404"/>
      <c r="R61338" s="404"/>
      <c r="S61338" s="404"/>
      <c r="T61338" s="404"/>
    </row>
    <row r="61339" spans="12:20" ht="16.8">
      <c r="L61339" s="404"/>
      <c r="M61339" s="404"/>
      <c r="N61339" s="404"/>
      <c r="O61339" s="404"/>
      <c r="P61339" s="404"/>
      <c r="Q61339" s="404"/>
      <c r="R61339" s="404"/>
      <c r="S61339" s="404"/>
      <c r="T61339" s="404"/>
    </row>
    <row r="61340" spans="12:20" ht="16.8">
      <c r="L61340" s="404"/>
      <c r="M61340" s="404"/>
      <c r="N61340" s="404"/>
      <c r="O61340" s="404"/>
      <c r="P61340" s="404"/>
      <c r="Q61340" s="404"/>
      <c r="R61340" s="404"/>
      <c r="S61340" s="404"/>
      <c r="T61340" s="404"/>
    </row>
    <row r="61341" spans="12:20" ht="16.8">
      <c r="L61341" s="404"/>
      <c r="M61341" s="404"/>
      <c r="N61341" s="404"/>
      <c r="O61341" s="404"/>
      <c r="P61341" s="404"/>
      <c r="Q61341" s="404"/>
      <c r="R61341" s="404"/>
      <c r="S61341" s="404"/>
      <c r="T61341" s="404"/>
    </row>
    <row r="61342" spans="12:20" ht="16.8">
      <c r="L61342" s="404"/>
      <c r="M61342" s="404"/>
      <c r="N61342" s="404"/>
      <c r="O61342" s="404"/>
      <c r="P61342" s="404"/>
      <c r="Q61342" s="404"/>
      <c r="R61342" s="404"/>
      <c r="S61342" s="404"/>
      <c r="T61342" s="404"/>
    </row>
    <row r="61343" spans="12:20" ht="16.8">
      <c r="L61343" s="404"/>
      <c r="M61343" s="404"/>
      <c r="N61343" s="404"/>
      <c r="O61343" s="404"/>
      <c r="P61343" s="404"/>
      <c r="Q61343" s="404"/>
      <c r="R61343" s="404"/>
      <c r="S61343" s="404"/>
      <c r="T61343" s="404"/>
    </row>
    <row r="61344" spans="12:20" ht="16.8">
      <c r="L61344" s="404"/>
      <c r="M61344" s="404"/>
      <c r="N61344" s="404"/>
      <c r="O61344" s="404"/>
      <c r="P61344" s="404"/>
      <c r="Q61344" s="404"/>
      <c r="R61344" s="404"/>
      <c r="S61344" s="404"/>
      <c r="T61344" s="404"/>
    </row>
    <row r="61345" spans="12:20" ht="16.8">
      <c r="L61345" s="404"/>
      <c r="M61345" s="404"/>
      <c r="N61345" s="404"/>
      <c r="O61345" s="404"/>
      <c r="P61345" s="404"/>
      <c r="Q61345" s="404"/>
      <c r="R61345" s="404"/>
      <c r="S61345" s="404"/>
      <c r="T61345" s="404"/>
    </row>
    <row r="61346" spans="12:20" ht="16.8">
      <c r="L61346" s="404"/>
      <c r="M61346" s="404"/>
      <c r="N61346" s="404"/>
      <c r="O61346" s="404"/>
      <c r="P61346" s="404"/>
      <c r="Q61346" s="404"/>
      <c r="R61346" s="404"/>
      <c r="S61346" s="404"/>
      <c r="T61346" s="404"/>
    </row>
    <row r="61347" spans="12:20" ht="16.8">
      <c r="L61347" s="404"/>
      <c r="M61347" s="404"/>
      <c r="N61347" s="404"/>
      <c r="O61347" s="404"/>
      <c r="P61347" s="404"/>
      <c r="Q61347" s="404"/>
      <c r="R61347" s="404"/>
      <c r="S61347" s="404"/>
      <c r="T61347" s="404"/>
    </row>
    <row r="61348" spans="12:20" ht="16.8">
      <c r="L61348" s="404"/>
      <c r="M61348" s="404"/>
      <c r="N61348" s="404"/>
      <c r="O61348" s="404"/>
      <c r="P61348" s="404"/>
      <c r="Q61348" s="404"/>
      <c r="R61348" s="404"/>
      <c r="S61348" s="404"/>
      <c r="T61348" s="404"/>
    </row>
    <row r="61349" spans="12:20" ht="16.8">
      <c r="L61349" s="404"/>
      <c r="M61349" s="404"/>
      <c r="N61349" s="404"/>
      <c r="O61349" s="404"/>
      <c r="P61349" s="404"/>
      <c r="Q61349" s="404"/>
      <c r="R61349" s="404"/>
      <c r="S61349" s="404"/>
      <c r="T61349" s="404"/>
    </row>
    <row r="61350" spans="12:20" ht="16.8">
      <c r="L61350" s="404"/>
      <c r="M61350" s="404"/>
      <c r="N61350" s="404"/>
      <c r="O61350" s="404"/>
      <c r="P61350" s="404"/>
      <c r="Q61350" s="404"/>
      <c r="R61350" s="404"/>
      <c r="S61350" s="404"/>
      <c r="T61350" s="404"/>
    </row>
    <row r="61351" spans="12:20" ht="16.8">
      <c r="L61351" s="404"/>
      <c r="M61351" s="404"/>
      <c r="N61351" s="404"/>
      <c r="O61351" s="404"/>
      <c r="P61351" s="404"/>
      <c r="Q61351" s="404"/>
      <c r="R61351" s="404"/>
      <c r="S61351" s="404"/>
      <c r="T61351" s="404"/>
    </row>
    <row r="61352" spans="12:20" ht="16.8">
      <c r="L61352" s="404"/>
      <c r="M61352" s="404"/>
      <c r="N61352" s="404"/>
      <c r="O61352" s="404"/>
      <c r="P61352" s="404"/>
      <c r="Q61352" s="404"/>
      <c r="R61352" s="404"/>
      <c r="S61352" s="404"/>
      <c r="T61352" s="404"/>
    </row>
    <row r="61353" spans="12:20" ht="16.8">
      <c r="L61353" s="404"/>
      <c r="M61353" s="404"/>
      <c r="N61353" s="404"/>
      <c r="O61353" s="404"/>
      <c r="P61353" s="404"/>
      <c r="Q61353" s="404"/>
      <c r="R61353" s="404"/>
      <c r="S61353" s="404"/>
      <c r="T61353" s="404"/>
    </row>
    <row r="61354" spans="12:20" ht="16.8">
      <c r="L61354" s="404"/>
      <c r="M61354" s="404"/>
      <c r="N61354" s="404"/>
      <c r="O61354" s="404"/>
      <c r="P61354" s="404"/>
      <c r="Q61354" s="404"/>
      <c r="R61354" s="404"/>
      <c r="S61354" s="404"/>
      <c r="T61354" s="404"/>
    </row>
    <row r="61355" spans="12:20" ht="16.8">
      <c r="L61355" s="404"/>
      <c r="M61355" s="404"/>
      <c r="N61355" s="404"/>
      <c r="O61355" s="404"/>
      <c r="P61355" s="404"/>
      <c r="Q61355" s="404"/>
      <c r="R61355" s="404"/>
      <c r="S61355" s="404"/>
      <c r="T61355" s="404"/>
    </row>
    <row r="61356" spans="12:20" ht="16.8">
      <c r="L61356" s="404"/>
      <c r="M61356" s="404"/>
      <c r="N61356" s="404"/>
      <c r="O61356" s="404"/>
      <c r="P61356" s="404"/>
      <c r="Q61356" s="404"/>
      <c r="R61356" s="404"/>
      <c r="S61356" s="404"/>
      <c r="T61356" s="404"/>
    </row>
    <row r="61357" spans="12:20" ht="16.8">
      <c r="L61357" s="404"/>
      <c r="M61357" s="404"/>
      <c r="N61357" s="404"/>
      <c r="O61357" s="404"/>
      <c r="P61357" s="404"/>
      <c r="Q61357" s="404"/>
      <c r="R61357" s="404"/>
      <c r="S61357" s="404"/>
      <c r="T61357" s="404"/>
    </row>
    <row r="61358" spans="12:20" ht="16.8">
      <c r="L61358" s="404"/>
      <c r="M61358" s="404"/>
      <c r="N61358" s="404"/>
      <c r="O61358" s="404"/>
      <c r="P61358" s="404"/>
      <c r="Q61358" s="404"/>
      <c r="R61358" s="404"/>
      <c r="S61358" s="404"/>
      <c r="T61358" s="404"/>
    </row>
    <row r="61359" spans="12:20" ht="16.8">
      <c r="L61359" s="404"/>
      <c r="M61359" s="404"/>
      <c r="N61359" s="404"/>
      <c r="O61359" s="404"/>
      <c r="P61359" s="404"/>
      <c r="Q61359" s="404"/>
      <c r="R61359" s="404"/>
      <c r="S61359" s="404"/>
      <c r="T61359" s="404"/>
    </row>
    <row r="61360" spans="12:20" ht="16.8">
      <c r="L61360" s="404"/>
      <c r="M61360" s="404"/>
      <c r="N61360" s="404"/>
      <c r="O61360" s="404"/>
      <c r="P61360" s="404"/>
      <c r="Q61360" s="404"/>
      <c r="R61360" s="404"/>
      <c r="S61360" s="404"/>
      <c r="T61360" s="404"/>
    </row>
    <row r="61361" spans="12:20" ht="16.8">
      <c r="L61361" s="404"/>
      <c r="M61361" s="404"/>
      <c r="N61361" s="404"/>
      <c r="O61361" s="404"/>
      <c r="P61361" s="404"/>
      <c r="Q61361" s="404"/>
      <c r="R61361" s="404"/>
      <c r="S61361" s="404"/>
      <c r="T61361" s="404"/>
    </row>
    <row r="61362" spans="12:20" ht="16.8">
      <c r="L61362" s="404"/>
      <c r="M61362" s="404"/>
      <c r="N61362" s="404"/>
      <c r="O61362" s="404"/>
      <c r="P61362" s="404"/>
      <c r="Q61362" s="404"/>
      <c r="R61362" s="404"/>
      <c r="S61362" s="404"/>
      <c r="T61362" s="404"/>
    </row>
    <row r="61363" spans="12:20" ht="16.8">
      <c r="L61363" s="404"/>
      <c r="M61363" s="404"/>
      <c r="N61363" s="404"/>
      <c r="O61363" s="404"/>
      <c r="P61363" s="404"/>
      <c r="Q61363" s="404"/>
      <c r="R61363" s="404"/>
      <c r="S61363" s="404"/>
      <c r="T61363" s="404"/>
    </row>
    <row r="61364" spans="12:20" ht="16.8">
      <c r="L61364" s="404"/>
      <c r="M61364" s="404"/>
      <c r="N61364" s="404"/>
      <c r="O61364" s="404"/>
      <c r="P61364" s="404"/>
      <c r="Q61364" s="404"/>
      <c r="R61364" s="404"/>
      <c r="S61364" s="404"/>
      <c r="T61364" s="404"/>
    </row>
    <row r="61365" spans="12:20" ht="16.8">
      <c r="L61365" s="404"/>
      <c r="M61365" s="404"/>
      <c r="N61365" s="404"/>
      <c r="O61365" s="404"/>
      <c r="P61365" s="404"/>
      <c r="Q61365" s="404"/>
      <c r="R61365" s="404"/>
      <c r="S61365" s="404"/>
      <c r="T61365" s="404"/>
    </row>
    <row r="61366" spans="12:20" ht="16.8">
      <c r="L61366" s="404"/>
      <c r="M61366" s="404"/>
      <c r="N61366" s="404"/>
      <c r="O61366" s="404"/>
      <c r="P61366" s="404"/>
      <c r="Q61366" s="404"/>
      <c r="R61366" s="404"/>
      <c r="S61366" s="404"/>
      <c r="T61366" s="404"/>
    </row>
    <row r="61367" spans="12:20" ht="16.8">
      <c r="L61367" s="404"/>
      <c r="M61367" s="404"/>
      <c r="N61367" s="404"/>
      <c r="O61367" s="404"/>
      <c r="P61367" s="404"/>
      <c r="Q61367" s="404"/>
      <c r="R61367" s="404"/>
      <c r="S61367" s="404"/>
      <c r="T61367" s="404"/>
    </row>
    <row r="61368" spans="12:20" ht="16.8">
      <c r="L61368" s="404"/>
      <c r="M61368" s="404"/>
      <c r="N61368" s="404"/>
      <c r="O61368" s="404"/>
      <c r="P61368" s="404"/>
      <c r="Q61368" s="404"/>
      <c r="R61368" s="404"/>
      <c r="S61368" s="404"/>
      <c r="T61368" s="404"/>
    </row>
    <row r="61369" spans="12:20" ht="16.8">
      <c r="L61369" s="404"/>
      <c r="M61369" s="404"/>
      <c r="N61369" s="404"/>
      <c r="O61369" s="404"/>
      <c r="P61369" s="404"/>
      <c r="Q61369" s="404"/>
      <c r="R61369" s="404"/>
      <c r="S61369" s="404"/>
      <c r="T61369" s="404"/>
    </row>
    <row r="61370" spans="12:20" ht="16.8">
      <c r="L61370" s="404"/>
      <c r="M61370" s="404"/>
      <c r="N61370" s="404"/>
      <c r="O61370" s="404"/>
      <c r="P61370" s="404"/>
      <c r="Q61370" s="404"/>
      <c r="R61370" s="404"/>
      <c r="S61370" s="404"/>
      <c r="T61370" s="404"/>
    </row>
    <row r="61371" spans="12:20" ht="16.8">
      <c r="L61371" s="404"/>
      <c r="M61371" s="404"/>
      <c r="N61371" s="404"/>
      <c r="O61371" s="404"/>
      <c r="P61371" s="404"/>
      <c r="Q61371" s="404"/>
      <c r="R61371" s="404"/>
      <c r="S61371" s="404"/>
      <c r="T61371" s="404"/>
    </row>
    <row r="61372" spans="12:20" ht="16.8">
      <c r="L61372" s="404"/>
      <c r="M61372" s="404"/>
      <c r="N61372" s="404"/>
      <c r="O61372" s="404"/>
      <c r="P61372" s="404"/>
      <c r="Q61372" s="404"/>
      <c r="R61372" s="404"/>
      <c r="S61372" s="404"/>
      <c r="T61372" s="404"/>
    </row>
    <row r="61373" spans="12:20" ht="16.8">
      <c r="L61373" s="404"/>
      <c r="M61373" s="404"/>
      <c r="N61373" s="404"/>
      <c r="O61373" s="404"/>
      <c r="P61373" s="404"/>
      <c r="Q61373" s="404"/>
      <c r="R61373" s="404"/>
      <c r="S61373" s="404"/>
      <c r="T61373" s="404"/>
    </row>
    <row r="61374" spans="12:20" ht="16.8">
      <c r="L61374" s="404"/>
      <c r="M61374" s="404"/>
      <c r="N61374" s="404"/>
      <c r="O61374" s="404"/>
      <c r="P61374" s="404"/>
      <c r="Q61374" s="404"/>
      <c r="R61374" s="404"/>
      <c r="S61374" s="404"/>
      <c r="T61374" s="404"/>
    </row>
    <row r="61375" spans="12:20" ht="16.8">
      <c r="L61375" s="404"/>
      <c r="M61375" s="404"/>
      <c r="N61375" s="404"/>
      <c r="O61375" s="404"/>
      <c r="P61375" s="404"/>
      <c r="Q61375" s="404"/>
      <c r="R61375" s="404"/>
      <c r="S61375" s="404"/>
      <c r="T61375" s="404"/>
    </row>
    <row r="61376" spans="12:20" ht="16.8">
      <c r="L61376" s="404"/>
      <c r="M61376" s="404"/>
      <c r="N61376" s="404"/>
      <c r="O61376" s="404"/>
      <c r="P61376" s="404"/>
      <c r="Q61376" s="404"/>
      <c r="R61376" s="404"/>
      <c r="S61376" s="404"/>
      <c r="T61376" s="404"/>
    </row>
    <row r="61377" spans="12:20" ht="16.8">
      <c r="L61377" s="404"/>
      <c r="M61377" s="404"/>
      <c r="N61377" s="404"/>
      <c r="O61377" s="404"/>
      <c r="P61377" s="404"/>
      <c r="Q61377" s="404"/>
      <c r="R61377" s="404"/>
      <c r="S61377" s="404"/>
      <c r="T61377" s="404"/>
    </row>
    <row r="61378" spans="12:20" ht="16.8">
      <c r="L61378" s="404"/>
      <c r="M61378" s="404"/>
      <c r="N61378" s="404"/>
      <c r="O61378" s="404"/>
      <c r="P61378" s="404"/>
      <c r="Q61378" s="404"/>
      <c r="R61378" s="404"/>
      <c r="S61378" s="404"/>
      <c r="T61378" s="404"/>
    </row>
    <row r="61379" spans="12:20" ht="16.8">
      <c r="L61379" s="404"/>
      <c r="M61379" s="404"/>
      <c r="N61379" s="404"/>
      <c r="O61379" s="404"/>
      <c r="P61379" s="404"/>
      <c r="Q61379" s="404"/>
      <c r="R61379" s="404"/>
      <c r="S61379" s="404"/>
      <c r="T61379" s="404"/>
    </row>
    <row r="61380" spans="12:20" ht="16.8">
      <c r="L61380" s="404"/>
      <c r="M61380" s="404"/>
      <c r="N61380" s="404"/>
      <c r="O61380" s="404"/>
      <c r="P61380" s="404"/>
      <c r="Q61380" s="404"/>
      <c r="R61380" s="404"/>
      <c r="S61380" s="404"/>
      <c r="T61380" s="404"/>
    </row>
    <row r="61381" spans="12:20" ht="16.8">
      <c r="L61381" s="404"/>
      <c r="M61381" s="404"/>
      <c r="N61381" s="404"/>
      <c r="O61381" s="404"/>
      <c r="P61381" s="404"/>
      <c r="Q61381" s="404"/>
      <c r="R61381" s="404"/>
      <c r="S61381" s="404"/>
      <c r="T61381" s="404"/>
    </row>
    <row r="61382" spans="12:20" ht="16.8">
      <c r="L61382" s="404"/>
      <c r="M61382" s="404"/>
      <c r="N61382" s="404"/>
      <c r="O61382" s="404"/>
      <c r="P61382" s="404"/>
      <c r="Q61382" s="404"/>
      <c r="R61382" s="404"/>
      <c r="S61382" s="404"/>
      <c r="T61382" s="404"/>
    </row>
    <row r="61383" spans="12:20" ht="16.8">
      <c r="L61383" s="404"/>
      <c r="M61383" s="404"/>
      <c r="N61383" s="404"/>
      <c r="O61383" s="404"/>
      <c r="P61383" s="404"/>
      <c r="Q61383" s="404"/>
      <c r="R61383" s="404"/>
      <c r="S61383" s="404"/>
      <c r="T61383" s="404"/>
    </row>
    <row r="61384" spans="12:20" ht="16.8">
      <c r="L61384" s="404"/>
      <c r="M61384" s="404"/>
      <c r="N61384" s="404"/>
      <c r="O61384" s="404"/>
      <c r="P61384" s="404"/>
      <c r="Q61384" s="404"/>
      <c r="R61384" s="404"/>
      <c r="S61384" s="404"/>
      <c r="T61384" s="404"/>
    </row>
    <row r="61385" spans="12:20" ht="16.8">
      <c r="L61385" s="404"/>
      <c r="M61385" s="404"/>
      <c r="N61385" s="404"/>
      <c r="O61385" s="404"/>
      <c r="P61385" s="404"/>
      <c r="Q61385" s="404"/>
      <c r="R61385" s="404"/>
      <c r="S61385" s="404"/>
      <c r="T61385" s="404"/>
    </row>
    <row r="61386" spans="12:20" ht="16.8">
      <c r="L61386" s="404"/>
      <c r="M61386" s="404"/>
      <c r="N61386" s="404"/>
      <c r="O61386" s="404"/>
      <c r="P61386" s="404"/>
      <c r="Q61386" s="404"/>
      <c r="R61386" s="404"/>
      <c r="S61386" s="404"/>
      <c r="T61386" s="404"/>
    </row>
    <row r="61387" spans="12:20" ht="16.8">
      <c r="L61387" s="404"/>
      <c r="M61387" s="404"/>
      <c r="N61387" s="404"/>
      <c r="O61387" s="404"/>
      <c r="P61387" s="404"/>
      <c r="Q61387" s="404"/>
      <c r="R61387" s="404"/>
      <c r="S61387" s="404"/>
      <c r="T61387" s="404"/>
    </row>
    <row r="61388" spans="12:20" ht="16.8">
      <c r="L61388" s="404"/>
      <c r="M61388" s="404"/>
      <c r="N61388" s="404"/>
      <c r="O61388" s="404"/>
      <c r="P61388" s="404"/>
      <c r="Q61388" s="404"/>
      <c r="R61388" s="404"/>
      <c r="S61388" s="404"/>
      <c r="T61388" s="404"/>
    </row>
    <row r="61389" spans="12:20" ht="16.8">
      <c r="L61389" s="404"/>
      <c r="M61389" s="404"/>
      <c r="N61389" s="404"/>
      <c r="O61389" s="404"/>
      <c r="P61389" s="404"/>
      <c r="Q61389" s="404"/>
      <c r="R61389" s="404"/>
      <c r="S61389" s="404"/>
      <c r="T61389" s="404"/>
    </row>
    <row r="61390" spans="12:20" ht="16.8">
      <c r="L61390" s="404"/>
      <c r="M61390" s="404"/>
      <c r="N61390" s="404"/>
      <c r="O61390" s="404"/>
      <c r="P61390" s="404"/>
      <c r="Q61390" s="404"/>
      <c r="R61390" s="404"/>
      <c r="S61390" s="404"/>
      <c r="T61390" s="404"/>
    </row>
    <row r="61391" spans="12:20" ht="16.8">
      <c r="L61391" s="404"/>
      <c r="M61391" s="404"/>
      <c r="N61391" s="404"/>
      <c r="O61391" s="404"/>
      <c r="P61391" s="404"/>
      <c r="Q61391" s="404"/>
      <c r="R61391" s="404"/>
      <c r="S61391" s="404"/>
      <c r="T61391" s="404"/>
    </row>
    <row r="61392" spans="12:20" ht="16.8">
      <c r="L61392" s="404"/>
      <c r="M61392" s="404"/>
      <c r="N61392" s="404"/>
      <c r="O61392" s="404"/>
      <c r="P61392" s="404"/>
      <c r="Q61392" s="404"/>
      <c r="R61392" s="404"/>
      <c r="S61392" s="404"/>
      <c r="T61392" s="404"/>
    </row>
    <row r="61393" spans="12:20" ht="16.8">
      <c r="L61393" s="404"/>
      <c r="M61393" s="404"/>
      <c r="N61393" s="404"/>
      <c r="O61393" s="404"/>
      <c r="P61393" s="404"/>
      <c r="Q61393" s="404"/>
      <c r="R61393" s="404"/>
      <c r="S61393" s="404"/>
      <c r="T61393" s="404"/>
    </row>
    <row r="61394" spans="12:20" ht="16.8">
      <c r="L61394" s="404"/>
      <c r="M61394" s="404"/>
      <c r="N61394" s="404"/>
      <c r="O61394" s="404"/>
      <c r="P61394" s="404"/>
      <c r="Q61394" s="404"/>
      <c r="R61394" s="404"/>
      <c r="S61394" s="404"/>
      <c r="T61394" s="404"/>
    </row>
    <row r="61395" spans="12:20" ht="16.8">
      <c r="L61395" s="404"/>
      <c r="M61395" s="404"/>
      <c r="N61395" s="404"/>
      <c r="O61395" s="404"/>
      <c r="P61395" s="404"/>
      <c r="Q61395" s="404"/>
      <c r="R61395" s="404"/>
      <c r="S61395" s="404"/>
      <c r="T61395" s="404"/>
    </row>
    <row r="61396" spans="12:20" ht="16.8">
      <c r="L61396" s="404"/>
      <c r="M61396" s="404"/>
      <c r="N61396" s="404"/>
      <c r="O61396" s="404"/>
      <c r="P61396" s="404"/>
      <c r="Q61396" s="404"/>
      <c r="R61396" s="404"/>
      <c r="S61396" s="404"/>
      <c r="T61396" s="404"/>
    </row>
    <row r="61397" spans="12:20" ht="16.8">
      <c r="L61397" s="404"/>
      <c r="M61397" s="404"/>
      <c r="N61397" s="404"/>
      <c r="O61397" s="404"/>
      <c r="P61397" s="404"/>
      <c r="Q61397" s="404"/>
      <c r="R61397" s="404"/>
      <c r="S61397" s="404"/>
      <c r="T61397" s="404"/>
    </row>
    <row r="61398" spans="12:20" ht="16.8">
      <c r="L61398" s="404"/>
      <c r="M61398" s="404"/>
      <c r="N61398" s="404"/>
      <c r="O61398" s="404"/>
      <c r="P61398" s="404"/>
      <c r="Q61398" s="404"/>
      <c r="R61398" s="404"/>
      <c r="S61398" s="404"/>
      <c r="T61398" s="404"/>
    </row>
    <row r="61399" spans="12:20" ht="16.8">
      <c r="L61399" s="404"/>
      <c r="M61399" s="404"/>
      <c r="N61399" s="404"/>
      <c r="O61399" s="404"/>
      <c r="P61399" s="404"/>
      <c r="Q61399" s="404"/>
      <c r="R61399" s="404"/>
      <c r="S61399" s="404"/>
      <c r="T61399" s="404"/>
    </row>
    <row r="61400" spans="12:20" ht="16.8">
      <c r="L61400" s="404"/>
      <c r="M61400" s="404"/>
      <c r="N61400" s="404"/>
      <c r="O61400" s="404"/>
      <c r="P61400" s="404"/>
      <c r="Q61400" s="404"/>
      <c r="R61400" s="404"/>
      <c r="S61400" s="404"/>
      <c r="T61400" s="404"/>
    </row>
    <row r="61401" spans="12:20" ht="16.8">
      <c r="L61401" s="404"/>
      <c r="M61401" s="404"/>
      <c r="N61401" s="404"/>
      <c r="O61401" s="404"/>
      <c r="P61401" s="404"/>
      <c r="Q61401" s="404"/>
      <c r="R61401" s="404"/>
      <c r="S61401" s="404"/>
      <c r="T61401" s="404"/>
    </row>
    <row r="61402" spans="12:20" ht="16.8">
      <c r="L61402" s="404"/>
      <c r="M61402" s="404"/>
      <c r="N61402" s="404"/>
      <c r="O61402" s="404"/>
      <c r="P61402" s="404"/>
      <c r="Q61402" s="404"/>
      <c r="R61402" s="404"/>
      <c r="S61402" s="404"/>
      <c r="T61402" s="404"/>
    </row>
    <row r="61403" spans="12:20" ht="16.8">
      <c r="L61403" s="404"/>
      <c r="M61403" s="404"/>
      <c r="N61403" s="404"/>
      <c r="O61403" s="404"/>
      <c r="P61403" s="404"/>
      <c r="Q61403" s="404"/>
      <c r="R61403" s="404"/>
      <c r="S61403" s="404"/>
      <c r="T61403" s="404"/>
    </row>
    <row r="61404" spans="12:20" ht="16.8">
      <c r="L61404" s="404"/>
      <c r="M61404" s="404"/>
      <c r="N61404" s="404"/>
      <c r="O61404" s="404"/>
      <c r="P61404" s="404"/>
      <c r="Q61404" s="404"/>
      <c r="R61404" s="404"/>
      <c r="S61404" s="404"/>
      <c r="T61404" s="404"/>
    </row>
    <row r="61405" spans="12:20" ht="16.8">
      <c r="L61405" s="404"/>
      <c r="M61405" s="404"/>
      <c r="N61405" s="404"/>
      <c r="O61405" s="404"/>
      <c r="P61405" s="404"/>
      <c r="Q61405" s="404"/>
      <c r="R61405" s="404"/>
      <c r="S61405" s="404"/>
      <c r="T61405" s="404"/>
    </row>
    <row r="61406" spans="12:20" ht="16.8">
      <c r="L61406" s="404"/>
      <c r="M61406" s="404"/>
      <c r="N61406" s="404"/>
      <c r="O61406" s="404"/>
      <c r="P61406" s="404"/>
      <c r="Q61406" s="404"/>
      <c r="R61406" s="404"/>
      <c r="S61406" s="404"/>
      <c r="T61406" s="404"/>
    </row>
    <row r="61407" spans="12:20" ht="16.8">
      <c r="L61407" s="404"/>
      <c r="M61407" s="404"/>
      <c r="N61407" s="404"/>
      <c r="O61407" s="404"/>
      <c r="P61407" s="404"/>
      <c r="Q61407" s="404"/>
      <c r="R61407" s="404"/>
      <c r="S61407" s="404"/>
      <c r="T61407" s="404"/>
    </row>
    <row r="61408" spans="12:20" ht="16.8">
      <c r="L61408" s="404"/>
      <c r="M61408" s="404"/>
      <c r="N61408" s="404"/>
      <c r="O61408" s="404"/>
      <c r="P61408" s="404"/>
      <c r="Q61408" s="404"/>
      <c r="R61408" s="404"/>
      <c r="S61408" s="404"/>
      <c r="T61408" s="404"/>
    </row>
    <row r="61409" spans="12:20" ht="16.8">
      <c r="L61409" s="404"/>
      <c r="M61409" s="404"/>
      <c r="N61409" s="404"/>
      <c r="O61409" s="404"/>
      <c r="P61409" s="404"/>
      <c r="Q61409" s="404"/>
      <c r="R61409" s="404"/>
      <c r="S61409" s="404"/>
      <c r="T61409" s="404"/>
    </row>
    <row r="61410" spans="12:20" ht="16.8">
      <c r="L61410" s="404"/>
      <c r="M61410" s="404"/>
      <c r="N61410" s="404"/>
      <c r="O61410" s="404"/>
      <c r="P61410" s="404"/>
      <c r="Q61410" s="404"/>
      <c r="R61410" s="404"/>
      <c r="S61410" s="404"/>
      <c r="T61410" s="404"/>
    </row>
    <row r="61411" spans="12:20" ht="16.8">
      <c r="L61411" s="404"/>
      <c r="M61411" s="404"/>
      <c r="N61411" s="404"/>
      <c r="O61411" s="404"/>
      <c r="P61411" s="404"/>
      <c r="Q61411" s="404"/>
      <c r="R61411" s="404"/>
      <c r="S61411" s="404"/>
      <c r="T61411" s="404"/>
    </row>
    <row r="61412" spans="12:20" ht="16.8">
      <c r="L61412" s="404"/>
      <c r="M61412" s="404"/>
      <c r="N61412" s="404"/>
      <c r="O61412" s="404"/>
      <c r="P61412" s="404"/>
      <c r="Q61412" s="404"/>
      <c r="R61412" s="404"/>
      <c r="S61412" s="404"/>
      <c r="T61412" s="404"/>
    </row>
    <row r="61413" spans="12:20" ht="16.8">
      <c r="L61413" s="404"/>
      <c r="M61413" s="404"/>
      <c r="N61413" s="404"/>
      <c r="O61413" s="404"/>
      <c r="P61413" s="404"/>
      <c r="Q61413" s="404"/>
      <c r="R61413" s="404"/>
      <c r="S61413" s="404"/>
      <c r="T61413" s="404"/>
    </row>
    <row r="61414" spans="12:20" ht="16.8">
      <c r="L61414" s="404"/>
      <c r="M61414" s="404"/>
      <c r="N61414" s="404"/>
      <c r="O61414" s="404"/>
      <c r="P61414" s="404"/>
      <c r="Q61414" s="404"/>
      <c r="R61414" s="404"/>
      <c r="S61414" s="404"/>
      <c r="T61414" s="404"/>
    </row>
    <row r="61415" spans="12:20" ht="16.8">
      <c r="L61415" s="404"/>
      <c r="M61415" s="404"/>
      <c r="N61415" s="404"/>
      <c r="O61415" s="404"/>
      <c r="P61415" s="404"/>
      <c r="Q61415" s="404"/>
      <c r="R61415" s="404"/>
      <c r="S61415" s="404"/>
      <c r="T61415" s="404"/>
    </row>
    <row r="61416" spans="12:20" ht="16.8">
      <c r="L61416" s="404"/>
      <c r="M61416" s="404"/>
      <c r="N61416" s="404"/>
      <c r="O61416" s="404"/>
      <c r="P61416" s="404"/>
      <c r="Q61416" s="404"/>
      <c r="R61416" s="404"/>
      <c r="S61416" s="404"/>
      <c r="T61416" s="404"/>
    </row>
    <row r="61417" spans="12:20" ht="16.8">
      <c r="L61417" s="404"/>
      <c r="M61417" s="404"/>
      <c r="N61417" s="404"/>
      <c r="O61417" s="404"/>
      <c r="P61417" s="404"/>
      <c r="Q61417" s="404"/>
      <c r="R61417" s="404"/>
      <c r="S61417" s="404"/>
      <c r="T61417" s="404"/>
    </row>
    <row r="61418" spans="12:20" ht="16.8">
      <c r="L61418" s="404"/>
      <c r="M61418" s="404"/>
      <c r="N61418" s="404"/>
      <c r="O61418" s="404"/>
      <c r="P61418" s="404"/>
      <c r="Q61418" s="404"/>
      <c r="R61418" s="404"/>
      <c r="S61418" s="404"/>
      <c r="T61418" s="404"/>
    </row>
    <row r="61419" spans="12:20" ht="16.8">
      <c r="L61419" s="404"/>
      <c r="M61419" s="404"/>
      <c r="N61419" s="404"/>
      <c r="O61419" s="404"/>
      <c r="P61419" s="404"/>
      <c r="Q61419" s="404"/>
      <c r="R61419" s="404"/>
      <c r="S61419" s="404"/>
      <c r="T61419" s="404"/>
    </row>
    <row r="61420" spans="12:20" ht="16.8">
      <c r="L61420" s="404"/>
      <c r="M61420" s="404"/>
      <c r="N61420" s="404"/>
      <c r="O61420" s="404"/>
      <c r="P61420" s="404"/>
      <c r="Q61420" s="404"/>
      <c r="R61420" s="404"/>
      <c r="S61420" s="404"/>
      <c r="T61420" s="404"/>
    </row>
    <row r="61421" spans="12:20" ht="16.8">
      <c r="L61421" s="404"/>
      <c r="M61421" s="404"/>
      <c r="N61421" s="404"/>
      <c r="O61421" s="404"/>
      <c r="P61421" s="404"/>
      <c r="Q61421" s="404"/>
      <c r="R61421" s="404"/>
      <c r="S61421" s="404"/>
      <c r="T61421" s="404"/>
    </row>
    <row r="61422" spans="12:20" ht="16.8">
      <c r="L61422" s="404"/>
      <c r="M61422" s="404"/>
      <c r="N61422" s="404"/>
      <c r="O61422" s="404"/>
      <c r="P61422" s="404"/>
      <c r="Q61422" s="404"/>
      <c r="R61422" s="404"/>
      <c r="S61422" s="404"/>
      <c r="T61422" s="404"/>
    </row>
    <row r="61423" spans="12:20" ht="16.8">
      <c r="L61423" s="404"/>
      <c r="M61423" s="404"/>
      <c r="N61423" s="404"/>
      <c r="O61423" s="404"/>
      <c r="P61423" s="404"/>
      <c r="Q61423" s="404"/>
      <c r="R61423" s="404"/>
      <c r="S61423" s="404"/>
      <c r="T61423" s="404"/>
    </row>
    <row r="61424" spans="12:20" ht="16.8">
      <c r="L61424" s="404"/>
      <c r="M61424" s="404"/>
      <c r="N61424" s="404"/>
      <c r="O61424" s="404"/>
      <c r="P61424" s="404"/>
      <c r="Q61424" s="404"/>
      <c r="R61424" s="404"/>
      <c r="S61424" s="404"/>
      <c r="T61424" s="404"/>
    </row>
    <row r="61425" spans="12:20" ht="16.8">
      <c r="L61425" s="404"/>
      <c r="M61425" s="404"/>
      <c r="N61425" s="404"/>
      <c r="O61425" s="404"/>
      <c r="P61425" s="404"/>
      <c r="Q61425" s="404"/>
      <c r="R61425" s="404"/>
      <c r="S61425" s="404"/>
      <c r="T61425" s="404"/>
    </row>
    <row r="61426" spans="12:20" ht="16.8">
      <c r="L61426" s="404"/>
      <c r="M61426" s="404"/>
      <c r="N61426" s="404"/>
      <c r="O61426" s="404"/>
      <c r="P61426" s="404"/>
      <c r="Q61426" s="404"/>
      <c r="R61426" s="404"/>
      <c r="S61426" s="404"/>
      <c r="T61426" s="404"/>
    </row>
    <row r="61427" spans="12:20" ht="16.8">
      <c r="L61427" s="404"/>
      <c r="M61427" s="404"/>
      <c r="N61427" s="404"/>
      <c r="O61427" s="404"/>
      <c r="P61427" s="404"/>
      <c r="Q61427" s="404"/>
      <c r="R61427" s="404"/>
      <c r="S61427" s="404"/>
      <c r="T61427" s="404"/>
    </row>
    <row r="61428" spans="12:20" ht="16.8">
      <c r="L61428" s="404"/>
      <c r="M61428" s="404"/>
      <c r="N61428" s="404"/>
      <c r="O61428" s="404"/>
      <c r="P61428" s="404"/>
      <c r="Q61428" s="404"/>
      <c r="R61428" s="404"/>
      <c r="S61428" s="404"/>
      <c r="T61428" s="404"/>
    </row>
    <row r="61429" spans="12:20" ht="16.8">
      <c r="L61429" s="404"/>
      <c r="M61429" s="404"/>
      <c r="N61429" s="404"/>
      <c r="O61429" s="404"/>
      <c r="P61429" s="404"/>
      <c r="Q61429" s="404"/>
      <c r="R61429" s="404"/>
      <c r="S61429" s="404"/>
      <c r="T61429" s="404"/>
    </row>
    <row r="61430" spans="12:20" ht="16.8">
      <c r="L61430" s="404"/>
      <c r="M61430" s="404"/>
      <c r="N61430" s="404"/>
      <c r="O61430" s="404"/>
      <c r="P61430" s="404"/>
      <c r="Q61430" s="404"/>
      <c r="R61430" s="404"/>
      <c r="S61430" s="404"/>
      <c r="T61430" s="404"/>
    </row>
    <row r="61431" spans="12:20" ht="16.8">
      <c r="L61431" s="404"/>
      <c r="M61431" s="404"/>
      <c r="N61431" s="404"/>
      <c r="O61431" s="404"/>
      <c r="P61431" s="404"/>
      <c r="Q61431" s="404"/>
      <c r="R61431" s="404"/>
      <c r="S61431" s="404"/>
      <c r="T61431" s="404"/>
    </row>
    <row r="61432" spans="12:20" ht="16.8">
      <c r="L61432" s="404"/>
      <c r="M61432" s="404"/>
      <c r="N61432" s="404"/>
      <c r="O61432" s="404"/>
      <c r="P61432" s="404"/>
      <c r="Q61432" s="404"/>
      <c r="R61432" s="404"/>
      <c r="S61432" s="404"/>
      <c r="T61432" s="404"/>
    </row>
    <row r="61433" spans="12:20" ht="16.8">
      <c r="L61433" s="404"/>
      <c r="M61433" s="404"/>
      <c r="N61433" s="404"/>
      <c r="O61433" s="404"/>
      <c r="P61433" s="404"/>
      <c r="Q61433" s="404"/>
      <c r="R61433" s="404"/>
      <c r="S61433" s="404"/>
      <c r="T61433" s="404"/>
    </row>
    <row r="61434" spans="12:20" ht="16.8">
      <c r="L61434" s="404"/>
      <c r="M61434" s="404"/>
      <c r="N61434" s="404"/>
      <c r="O61434" s="404"/>
      <c r="P61434" s="404"/>
      <c r="Q61434" s="404"/>
      <c r="R61434" s="404"/>
      <c r="S61434" s="404"/>
      <c r="T61434" s="404"/>
    </row>
    <row r="61435" spans="12:20" ht="16.8">
      <c r="L61435" s="404"/>
      <c r="M61435" s="404"/>
      <c r="N61435" s="404"/>
      <c r="O61435" s="404"/>
      <c r="P61435" s="404"/>
      <c r="Q61435" s="404"/>
      <c r="R61435" s="404"/>
      <c r="S61435" s="404"/>
      <c r="T61435" s="404"/>
    </row>
    <row r="61436" spans="12:20" ht="16.8">
      <c r="L61436" s="404"/>
      <c r="M61436" s="404"/>
      <c r="N61436" s="404"/>
      <c r="O61436" s="404"/>
      <c r="P61436" s="404"/>
      <c r="Q61436" s="404"/>
      <c r="R61436" s="404"/>
      <c r="S61436" s="404"/>
      <c r="T61436" s="404"/>
    </row>
    <row r="61437" spans="12:20" ht="16.8">
      <c r="L61437" s="404"/>
      <c r="M61437" s="404"/>
      <c r="N61437" s="404"/>
      <c r="O61437" s="404"/>
      <c r="P61437" s="404"/>
      <c r="Q61437" s="404"/>
      <c r="R61437" s="404"/>
      <c r="S61437" s="404"/>
      <c r="T61437" s="404"/>
    </row>
    <row r="61438" spans="12:20" ht="16.8">
      <c r="L61438" s="404"/>
      <c r="M61438" s="404"/>
      <c r="N61438" s="404"/>
      <c r="O61438" s="404"/>
      <c r="P61438" s="404"/>
      <c r="Q61438" s="404"/>
      <c r="R61438" s="404"/>
      <c r="S61438" s="404"/>
      <c r="T61438" s="404"/>
    </row>
    <row r="61439" spans="12:20" ht="16.8">
      <c r="L61439" s="404"/>
      <c r="M61439" s="404"/>
      <c r="N61439" s="404"/>
      <c r="O61439" s="404"/>
      <c r="P61439" s="404"/>
      <c r="Q61439" s="404"/>
      <c r="R61439" s="404"/>
      <c r="S61439" s="404"/>
      <c r="T61439" s="404"/>
    </row>
    <row r="61440" spans="12:20" ht="16.8">
      <c r="L61440" s="404"/>
      <c r="M61440" s="404"/>
      <c r="N61440" s="404"/>
      <c r="O61440" s="404"/>
      <c r="P61440" s="404"/>
      <c r="Q61440" s="404"/>
      <c r="R61440" s="404"/>
      <c r="S61440" s="404"/>
      <c r="T61440" s="404"/>
    </row>
    <row r="61441" spans="12:20" ht="16.8">
      <c r="L61441" s="404"/>
      <c r="M61441" s="404"/>
      <c r="N61441" s="404"/>
      <c r="O61441" s="404"/>
      <c r="P61441" s="404"/>
      <c r="Q61441" s="404"/>
      <c r="R61441" s="404"/>
      <c r="S61441" s="404"/>
      <c r="T61441" s="404"/>
    </row>
    <row r="61442" spans="12:20" ht="16.8">
      <c r="L61442" s="404"/>
      <c r="M61442" s="404"/>
      <c r="N61442" s="404"/>
      <c r="O61442" s="404"/>
      <c r="P61442" s="404"/>
      <c r="Q61442" s="404"/>
      <c r="R61442" s="404"/>
      <c r="S61442" s="404"/>
      <c r="T61442" s="404"/>
    </row>
    <row r="61443" spans="12:20" ht="16.8">
      <c r="L61443" s="404"/>
      <c r="M61443" s="404"/>
      <c r="N61443" s="404"/>
      <c r="O61443" s="404"/>
      <c r="P61443" s="404"/>
      <c r="Q61443" s="404"/>
      <c r="R61443" s="404"/>
      <c r="S61443" s="404"/>
      <c r="T61443" s="404"/>
    </row>
    <row r="61444" spans="12:20" ht="16.8">
      <c r="L61444" s="404"/>
      <c r="M61444" s="404"/>
      <c r="N61444" s="404"/>
      <c r="O61444" s="404"/>
      <c r="P61444" s="404"/>
      <c r="Q61444" s="404"/>
      <c r="R61444" s="404"/>
      <c r="S61444" s="404"/>
      <c r="T61444" s="404"/>
    </row>
    <row r="61445" spans="12:20" ht="16.8">
      <c r="L61445" s="404"/>
      <c r="M61445" s="404"/>
      <c r="N61445" s="404"/>
      <c r="O61445" s="404"/>
      <c r="P61445" s="404"/>
      <c r="Q61445" s="404"/>
      <c r="R61445" s="404"/>
      <c r="S61445" s="404"/>
      <c r="T61445" s="404"/>
    </row>
    <row r="61446" spans="12:20" ht="16.8">
      <c r="L61446" s="404"/>
      <c r="M61446" s="404"/>
      <c r="N61446" s="404"/>
      <c r="O61446" s="404"/>
      <c r="P61446" s="404"/>
      <c r="Q61446" s="404"/>
      <c r="R61446" s="404"/>
      <c r="S61446" s="404"/>
      <c r="T61446" s="404"/>
    </row>
    <row r="61447" spans="12:20" ht="16.8">
      <c r="L61447" s="404"/>
      <c r="M61447" s="404"/>
      <c r="N61447" s="404"/>
      <c r="O61447" s="404"/>
      <c r="P61447" s="404"/>
      <c r="Q61447" s="404"/>
      <c r="R61447" s="404"/>
      <c r="S61447" s="404"/>
      <c r="T61447" s="404"/>
    </row>
    <row r="61448" spans="12:20" ht="16.8">
      <c r="L61448" s="404"/>
      <c r="M61448" s="404"/>
      <c r="N61448" s="404"/>
      <c r="O61448" s="404"/>
      <c r="P61448" s="404"/>
      <c r="Q61448" s="404"/>
      <c r="R61448" s="404"/>
      <c r="S61448" s="404"/>
      <c r="T61448" s="404"/>
    </row>
    <row r="61449" spans="12:20" ht="16.8">
      <c r="L61449" s="404"/>
      <c r="M61449" s="404"/>
      <c r="N61449" s="404"/>
      <c r="O61449" s="404"/>
      <c r="P61449" s="404"/>
      <c r="Q61449" s="404"/>
      <c r="R61449" s="404"/>
      <c r="S61449" s="404"/>
      <c r="T61449" s="404"/>
    </row>
    <row r="61450" spans="12:20" ht="16.8">
      <c r="L61450" s="404"/>
      <c r="M61450" s="404"/>
      <c r="N61450" s="404"/>
      <c r="O61450" s="404"/>
      <c r="P61450" s="404"/>
      <c r="Q61450" s="404"/>
      <c r="R61450" s="404"/>
      <c r="S61450" s="404"/>
      <c r="T61450" s="404"/>
    </row>
    <row r="61451" spans="12:20" ht="16.8">
      <c r="L61451" s="404"/>
      <c r="M61451" s="404"/>
      <c r="N61451" s="404"/>
      <c r="O61451" s="404"/>
      <c r="P61451" s="404"/>
      <c r="Q61451" s="404"/>
      <c r="R61451" s="404"/>
      <c r="S61451" s="404"/>
      <c r="T61451" s="404"/>
    </row>
    <row r="61452" spans="12:20" ht="16.8">
      <c r="L61452" s="404"/>
      <c r="M61452" s="404"/>
      <c r="N61452" s="404"/>
      <c r="O61452" s="404"/>
      <c r="P61452" s="404"/>
      <c r="Q61452" s="404"/>
      <c r="R61452" s="404"/>
      <c r="S61452" s="404"/>
      <c r="T61452" s="404"/>
    </row>
    <row r="61453" spans="12:20" ht="16.8">
      <c r="L61453" s="404"/>
      <c r="M61453" s="404"/>
      <c r="N61453" s="404"/>
      <c r="O61453" s="404"/>
      <c r="P61453" s="404"/>
      <c r="Q61453" s="404"/>
      <c r="R61453" s="404"/>
      <c r="S61453" s="404"/>
      <c r="T61453" s="404"/>
    </row>
    <row r="61454" spans="12:20" ht="16.8">
      <c r="L61454" s="404"/>
      <c r="M61454" s="404"/>
      <c r="N61454" s="404"/>
      <c r="O61454" s="404"/>
      <c r="P61454" s="404"/>
      <c r="Q61454" s="404"/>
      <c r="R61454" s="404"/>
      <c r="S61454" s="404"/>
      <c r="T61454" s="404"/>
    </row>
    <row r="61455" spans="12:20" ht="16.8">
      <c r="L61455" s="404"/>
      <c r="M61455" s="404"/>
      <c r="N61455" s="404"/>
      <c r="O61455" s="404"/>
      <c r="P61455" s="404"/>
      <c r="Q61455" s="404"/>
      <c r="R61455" s="404"/>
      <c r="S61455" s="404"/>
      <c r="T61455" s="404"/>
    </row>
    <row r="61456" spans="12:20" ht="16.8">
      <c r="L61456" s="404"/>
      <c r="M61456" s="404"/>
      <c r="N61456" s="404"/>
      <c r="O61456" s="404"/>
      <c r="P61456" s="404"/>
      <c r="Q61456" s="404"/>
      <c r="R61456" s="404"/>
      <c r="S61456" s="404"/>
      <c r="T61456" s="404"/>
    </row>
    <row r="61457" spans="12:20" ht="16.8">
      <c r="L61457" s="404"/>
      <c r="M61457" s="404"/>
      <c r="N61457" s="404"/>
      <c r="O61457" s="404"/>
      <c r="P61457" s="404"/>
      <c r="Q61457" s="404"/>
      <c r="R61457" s="404"/>
      <c r="S61457" s="404"/>
      <c r="T61457" s="404"/>
    </row>
    <row r="61458" spans="12:20" ht="16.8">
      <c r="L61458" s="404"/>
      <c r="M61458" s="404"/>
      <c r="N61458" s="404"/>
      <c r="O61458" s="404"/>
      <c r="P61458" s="404"/>
      <c r="Q61458" s="404"/>
      <c r="R61458" s="404"/>
      <c r="S61458" s="404"/>
      <c r="T61458" s="404"/>
    </row>
    <row r="61459" spans="12:20" ht="16.8">
      <c r="L61459" s="404"/>
      <c r="M61459" s="404"/>
      <c r="N61459" s="404"/>
      <c r="O61459" s="404"/>
      <c r="P61459" s="404"/>
      <c r="Q61459" s="404"/>
      <c r="R61459" s="404"/>
      <c r="S61459" s="404"/>
      <c r="T61459" s="404"/>
    </row>
    <row r="61460" spans="12:20" ht="16.8">
      <c r="L61460" s="404"/>
      <c r="M61460" s="404"/>
      <c r="N61460" s="404"/>
      <c r="O61460" s="404"/>
      <c r="P61460" s="404"/>
      <c r="Q61460" s="404"/>
      <c r="R61460" s="404"/>
      <c r="S61460" s="404"/>
      <c r="T61460" s="404"/>
    </row>
    <row r="61461" spans="12:20" ht="16.8">
      <c r="L61461" s="404"/>
      <c r="M61461" s="404"/>
      <c r="N61461" s="404"/>
      <c r="O61461" s="404"/>
      <c r="P61461" s="404"/>
      <c r="Q61461" s="404"/>
      <c r="R61461" s="404"/>
      <c r="S61461" s="404"/>
      <c r="T61461" s="404"/>
    </row>
    <row r="61462" spans="12:20" ht="16.8">
      <c r="L61462" s="404"/>
      <c r="M61462" s="404"/>
      <c r="N61462" s="404"/>
      <c r="O61462" s="404"/>
      <c r="P61462" s="404"/>
      <c r="Q61462" s="404"/>
      <c r="R61462" s="404"/>
      <c r="S61462" s="404"/>
      <c r="T61462" s="404"/>
    </row>
    <row r="61463" spans="12:20" ht="16.8">
      <c r="L61463" s="404"/>
      <c r="M61463" s="404"/>
      <c r="N61463" s="404"/>
      <c r="O61463" s="404"/>
      <c r="P61463" s="404"/>
      <c r="Q61463" s="404"/>
      <c r="R61463" s="404"/>
      <c r="S61463" s="404"/>
      <c r="T61463" s="404"/>
    </row>
    <row r="61464" spans="12:20" ht="16.8">
      <c r="L61464" s="404"/>
      <c r="M61464" s="404"/>
      <c r="N61464" s="404"/>
      <c r="O61464" s="404"/>
      <c r="P61464" s="404"/>
      <c r="Q61464" s="404"/>
      <c r="R61464" s="404"/>
      <c r="S61464" s="404"/>
      <c r="T61464" s="404"/>
    </row>
    <row r="61465" spans="12:20" ht="16.8">
      <c r="L61465" s="404"/>
      <c r="M61465" s="404"/>
      <c r="N61465" s="404"/>
      <c r="O61465" s="404"/>
      <c r="P61465" s="404"/>
      <c r="Q61465" s="404"/>
      <c r="R61465" s="404"/>
      <c r="S61465" s="404"/>
      <c r="T61465" s="404"/>
    </row>
    <row r="61466" spans="12:20" ht="16.8">
      <c r="L61466" s="404"/>
      <c r="M61466" s="404"/>
      <c r="N61466" s="404"/>
      <c r="O61466" s="404"/>
      <c r="P61466" s="404"/>
      <c r="Q61466" s="404"/>
      <c r="R61466" s="404"/>
      <c r="S61466" s="404"/>
      <c r="T61466" s="404"/>
    </row>
    <row r="61467" spans="12:20" ht="16.8">
      <c r="L61467" s="404"/>
      <c r="M61467" s="404"/>
      <c r="N61467" s="404"/>
      <c r="O61467" s="404"/>
      <c r="P61467" s="404"/>
      <c r="Q61467" s="404"/>
      <c r="R61467" s="404"/>
      <c r="S61467" s="404"/>
      <c r="T61467" s="404"/>
    </row>
    <row r="61468" spans="12:20" ht="16.8">
      <c r="L61468" s="404"/>
      <c r="M61468" s="404"/>
      <c r="N61468" s="404"/>
      <c r="O61468" s="404"/>
      <c r="P61468" s="404"/>
      <c r="Q61468" s="404"/>
      <c r="R61468" s="404"/>
      <c r="S61468" s="404"/>
      <c r="T61468" s="404"/>
    </row>
    <row r="61469" spans="12:20" ht="16.8">
      <c r="L61469" s="404"/>
      <c r="M61469" s="404"/>
      <c r="N61469" s="404"/>
      <c r="O61469" s="404"/>
      <c r="P61469" s="404"/>
      <c r="Q61469" s="404"/>
      <c r="R61469" s="404"/>
      <c r="S61469" s="404"/>
      <c r="T61469" s="404"/>
    </row>
    <row r="61470" spans="12:20" ht="16.8">
      <c r="L61470" s="404"/>
      <c r="M61470" s="404"/>
      <c r="N61470" s="404"/>
      <c r="O61470" s="404"/>
      <c r="P61470" s="404"/>
      <c r="Q61470" s="404"/>
      <c r="R61470" s="404"/>
      <c r="S61470" s="404"/>
      <c r="T61470" s="404"/>
    </row>
    <row r="61471" spans="12:20" ht="16.8">
      <c r="L61471" s="404"/>
      <c r="M61471" s="404"/>
      <c r="N61471" s="404"/>
      <c r="O61471" s="404"/>
      <c r="P61471" s="404"/>
      <c r="Q61471" s="404"/>
      <c r="R61471" s="404"/>
      <c r="S61471" s="404"/>
      <c r="T61471" s="404"/>
    </row>
    <row r="61472" spans="12:20" ht="16.8">
      <c r="L61472" s="404"/>
      <c r="M61472" s="404"/>
      <c r="N61472" s="404"/>
      <c r="O61472" s="404"/>
      <c r="P61472" s="404"/>
      <c r="Q61472" s="404"/>
      <c r="R61472" s="404"/>
      <c r="S61472" s="404"/>
      <c r="T61472" s="404"/>
    </row>
    <row r="61473" spans="12:20" ht="16.8">
      <c r="L61473" s="404"/>
      <c r="M61473" s="404"/>
      <c r="N61473" s="404"/>
      <c r="O61473" s="404"/>
      <c r="P61473" s="404"/>
      <c r="Q61473" s="404"/>
      <c r="R61473" s="404"/>
      <c r="S61473" s="404"/>
      <c r="T61473" s="404"/>
    </row>
    <row r="61474" spans="12:20" ht="16.8">
      <c r="L61474" s="404"/>
      <c r="M61474" s="404"/>
      <c r="N61474" s="404"/>
      <c r="O61474" s="404"/>
      <c r="P61474" s="404"/>
      <c r="Q61474" s="404"/>
      <c r="R61474" s="404"/>
      <c r="S61474" s="404"/>
      <c r="T61474" s="404"/>
    </row>
    <row r="61475" spans="12:20" ht="16.8">
      <c r="L61475" s="404"/>
      <c r="M61475" s="404"/>
      <c r="N61475" s="404"/>
      <c r="O61475" s="404"/>
      <c r="P61475" s="404"/>
      <c r="Q61475" s="404"/>
      <c r="R61475" s="404"/>
      <c r="S61475" s="404"/>
      <c r="T61475" s="404"/>
    </row>
    <row r="61476" spans="12:20" ht="16.8">
      <c r="L61476" s="404"/>
      <c r="M61476" s="404"/>
      <c r="N61476" s="404"/>
      <c r="O61476" s="404"/>
      <c r="P61476" s="404"/>
      <c r="Q61476" s="404"/>
      <c r="R61476" s="404"/>
      <c r="S61476" s="404"/>
      <c r="T61476" s="404"/>
    </row>
    <row r="61477" spans="12:20" ht="16.8">
      <c r="L61477" s="404"/>
      <c r="M61477" s="404"/>
      <c r="N61477" s="404"/>
      <c r="O61477" s="404"/>
      <c r="P61477" s="404"/>
      <c r="Q61477" s="404"/>
      <c r="R61477" s="404"/>
      <c r="S61477" s="404"/>
      <c r="T61477" s="404"/>
    </row>
    <row r="61478" spans="12:20" ht="16.8">
      <c r="L61478" s="404"/>
      <c r="M61478" s="404"/>
      <c r="N61478" s="404"/>
      <c r="O61478" s="404"/>
      <c r="P61478" s="404"/>
      <c r="Q61478" s="404"/>
      <c r="R61478" s="404"/>
      <c r="S61478" s="404"/>
      <c r="T61478" s="404"/>
    </row>
    <row r="61479" spans="12:20" ht="16.8">
      <c r="L61479" s="404"/>
      <c r="M61479" s="404"/>
      <c r="N61479" s="404"/>
      <c r="O61479" s="404"/>
      <c r="P61479" s="404"/>
      <c r="Q61479" s="404"/>
      <c r="R61479" s="404"/>
      <c r="S61479" s="404"/>
      <c r="T61479" s="404"/>
    </row>
    <row r="61480" spans="12:20" ht="16.8">
      <c r="L61480" s="404"/>
      <c r="M61480" s="404"/>
      <c r="N61480" s="404"/>
      <c r="O61480" s="404"/>
      <c r="P61480" s="404"/>
      <c r="Q61480" s="404"/>
      <c r="R61480" s="404"/>
      <c r="S61480" s="404"/>
      <c r="T61480" s="404"/>
    </row>
    <row r="61481" spans="12:20" ht="16.8">
      <c r="L61481" s="404"/>
      <c r="M61481" s="404"/>
      <c r="N61481" s="404"/>
      <c r="O61481" s="404"/>
      <c r="P61481" s="404"/>
      <c r="Q61481" s="404"/>
      <c r="R61481" s="404"/>
      <c r="S61481" s="404"/>
      <c r="T61481" s="404"/>
    </row>
    <row r="61482" spans="12:20" ht="16.8">
      <c r="L61482" s="404"/>
      <c r="M61482" s="404"/>
      <c r="N61482" s="404"/>
      <c r="O61482" s="404"/>
      <c r="P61482" s="404"/>
      <c r="Q61482" s="404"/>
      <c r="R61482" s="404"/>
      <c r="S61482" s="404"/>
      <c r="T61482" s="404"/>
    </row>
    <row r="61483" spans="12:20" ht="16.8">
      <c r="L61483" s="404"/>
      <c r="M61483" s="404"/>
      <c r="N61483" s="404"/>
      <c r="O61483" s="404"/>
      <c r="P61483" s="404"/>
      <c r="Q61483" s="404"/>
      <c r="R61483" s="404"/>
      <c r="S61483" s="404"/>
      <c r="T61483" s="404"/>
    </row>
    <row r="61484" spans="12:20" ht="16.8">
      <c r="L61484" s="404"/>
      <c r="M61484" s="404"/>
      <c r="N61484" s="404"/>
      <c r="O61484" s="404"/>
      <c r="P61484" s="404"/>
      <c r="Q61484" s="404"/>
      <c r="R61484" s="404"/>
      <c r="S61484" s="404"/>
      <c r="T61484" s="404"/>
    </row>
    <row r="61485" spans="12:20" ht="16.8">
      <c r="L61485" s="404"/>
      <c r="M61485" s="404"/>
      <c r="N61485" s="404"/>
      <c r="O61485" s="404"/>
      <c r="P61485" s="404"/>
      <c r="Q61485" s="404"/>
      <c r="R61485" s="404"/>
      <c r="S61485" s="404"/>
      <c r="T61485" s="404"/>
    </row>
    <row r="61486" spans="12:20" ht="16.8">
      <c r="L61486" s="404"/>
      <c r="M61486" s="404"/>
      <c r="N61486" s="404"/>
      <c r="O61486" s="404"/>
      <c r="P61486" s="404"/>
      <c r="Q61486" s="404"/>
      <c r="R61486" s="404"/>
      <c r="S61486" s="404"/>
      <c r="T61486" s="404"/>
    </row>
    <row r="61487" spans="12:20" ht="16.8">
      <c r="L61487" s="404"/>
      <c r="M61487" s="404"/>
      <c r="N61487" s="404"/>
      <c r="O61487" s="404"/>
      <c r="P61487" s="404"/>
      <c r="Q61487" s="404"/>
      <c r="R61487" s="404"/>
      <c r="S61487" s="404"/>
      <c r="T61487" s="404"/>
    </row>
    <row r="61488" spans="12:20" ht="16.8">
      <c r="L61488" s="404"/>
      <c r="M61488" s="404"/>
      <c r="N61488" s="404"/>
      <c r="O61488" s="404"/>
      <c r="P61488" s="404"/>
      <c r="Q61488" s="404"/>
      <c r="R61488" s="404"/>
      <c r="S61488" s="404"/>
      <c r="T61488" s="404"/>
    </row>
    <row r="61489" spans="12:20" ht="16.8">
      <c r="L61489" s="404"/>
      <c r="M61489" s="404"/>
      <c r="N61489" s="404"/>
      <c r="O61489" s="404"/>
      <c r="P61489" s="404"/>
      <c r="Q61489" s="404"/>
      <c r="R61489" s="404"/>
      <c r="S61489" s="404"/>
      <c r="T61489" s="404"/>
    </row>
    <row r="61490" spans="12:20" ht="16.8">
      <c r="L61490" s="404"/>
      <c r="M61490" s="404"/>
      <c r="N61490" s="404"/>
      <c r="O61490" s="404"/>
      <c r="P61490" s="404"/>
      <c r="Q61490" s="404"/>
      <c r="R61490" s="404"/>
      <c r="S61490" s="404"/>
      <c r="T61490" s="404"/>
    </row>
    <row r="61491" spans="12:20" ht="16.8">
      <c r="L61491" s="404"/>
      <c r="M61491" s="404"/>
      <c r="N61491" s="404"/>
      <c r="O61491" s="404"/>
      <c r="P61491" s="404"/>
      <c r="Q61491" s="404"/>
      <c r="R61491" s="404"/>
      <c r="S61491" s="404"/>
      <c r="T61491" s="404"/>
    </row>
    <row r="61492" spans="12:20" ht="16.8">
      <c r="L61492" s="404"/>
      <c r="M61492" s="404"/>
      <c r="N61492" s="404"/>
      <c r="O61492" s="404"/>
      <c r="P61492" s="404"/>
      <c r="Q61492" s="404"/>
      <c r="R61492" s="404"/>
      <c r="S61492" s="404"/>
      <c r="T61492" s="404"/>
    </row>
    <row r="61493" spans="12:20" ht="16.8">
      <c r="L61493" s="404"/>
      <c r="M61493" s="404"/>
      <c r="N61493" s="404"/>
      <c r="O61493" s="404"/>
      <c r="P61493" s="404"/>
      <c r="Q61493" s="404"/>
      <c r="R61493" s="404"/>
      <c r="S61493" s="404"/>
      <c r="T61493" s="404"/>
    </row>
    <row r="61494" spans="12:20" ht="16.8">
      <c r="L61494" s="404"/>
      <c r="M61494" s="404"/>
      <c r="N61494" s="404"/>
      <c r="O61494" s="404"/>
      <c r="P61494" s="404"/>
      <c r="Q61494" s="404"/>
      <c r="R61494" s="404"/>
      <c r="S61494" s="404"/>
      <c r="T61494" s="404"/>
    </row>
    <row r="61495" spans="12:20" ht="16.8">
      <c r="L61495" s="404"/>
      <c r="M61495" s="404"/>
      <c r="N61495" s="404"/>
      <c r="O61495" s="404"/>
      <c r="P61495" s="404"/>
      <c r="Q61495" s="404"/>
      <c r="R61495" s="404"/>
      <c r="S61495" s="404"/>
      <c r="T61495" s="404"/>
    </row>
    <row r="61496" spans="12:20" ht="16.8">
      <c r="L61496" s="404"/>
      <c r="M61496" s="404"/>
      <c r="N61496" s="404"/>
      <c r="O61496" s="404"/>
      <c r="P61496" s="404"/>
      <c r="Q61496" s="404"/>
      <c r="R61496" s="404"/>
      <c r="S61496" s="404"/>
      <c r="T61496" s="404"/>
    </row>
    <row r="61497" spans="12:20" ht="16.8">
      <c r="L61497" s="404"/>
      <c r="M61497" s="404"/>
      <c r="N61497" s="404"/>
      <c r="O61497" s="404"/>
      <c r="P61497" s="404"/>
      <c r="Q61497" s="404"/>
      <c r="R61497" s="404"/>
      <c r="S61497" s="404"/>
      <c r="T61497" s="404"/>
    </row>
    <row r="61498" spans="12:20" ht="16.8">
      <c r="L61498" s="404"/>
      <c r="M61498" s="404"/>
      <c r="N61498" s="404"/>
      <c r="O61498" s="404"/>
      <c r="P61498" s="404"/>
      <c r="Q61498" s="404"/>
      <c r="R61498" s="404"/>
      <c r="S61498" s="404"/>
      <c r="T61498" s="404"/>
    </row>
    <row r="61499" spans="12:20" ht="16.8">
      <c r="L61499" s="404"/>
      <c r="M61499" s="404"/>
      <c r="N61499" s="404"/>
      <c r="O61499" s="404"/>
      <c r="P61499" s="404"/>
      <c r="Q61499" s="404"/>
      <c r="R61499" s="404"/>
      <c r="S61499" s="404"/>
      <c r="T61499" s="404"/>
    </row>
    <row r="61500" spans="12:20" ht="16.8">
      <c r="L61500" s="404"/>
      <c r="M61500" s="404"/>
      <c r="N61500" s="404"/>
      <c r="O61500" s="404"/>
      <c r="P61500" s="404"/>
      <c r="Q61500" s="404"/>
      <c r="R61500" s="404"/>
      <c r="S61500" s="404"/>
      <c r="T61500" s="404"/>
    </row>
    <row r="61501" spans="12:20" ht="16.8">
      <c r="L61501" s="404"/>
      <c r="M61501" s="404"/>
      <c r="N61501" s="404"/>
      <c r="O61501" s="404"/>
      <c r="P61501" s="404"/>
      <c r="Q61501" s="404"/>
      <c r="R61501" s="404"/>
      <c r="S61501" s="404"/>
      <c r="T61501" s="404"/>
    </row>
    <row r="61502" spans="12:20" ht="16.8">
      <c r="L61502" s="404"/>
      <c r="M61502" s="404"/>
      <c r="N61502" s="404"/>
      <c r="O61502" s="404"/>
      <c r="P61502" s="404"/>
      <c r="Q61502" s="404"/>
      <c r="R61502" s="404"/>
      <c r="S61502" s="404"/>
      <c r="T61502" s="404"/>
    </row>
    <row r="61503" spans="12:20" ht="16.8">
      <c r="L61503" s="404"/>
      <c r="M61503" s="404"/>
      <c r="N61503" s="404"/>
      <c r="O61503" s="404"/>
      <c r="P61503" s="404"/>
      <c r="Q61503" s="404"/>
      <c r="R61503" s="404"/>
      <c r="S61503" s="404"/>
      <c r="T61503" s="404"/>
    </row>
    <row r="61504" spans="12:20" ht="16.8">
      <c r="L61504" s="404"/>
      <c r="M61504" s="404"/>
      <c r="N61504" s="404"/>
      <c r="O61504" s="404"/>
      <c r="P61504" s="404"/>
      <c r="Q61504" s="404"/>
      <c r="R61504" s="404"/>
      <c r="S61504" s="404"/>
      <c r="T61504" s="404"/>
    </row>
    <row r="61505" spans="12:20" ht="16.8">
      <c r="L61505" s="404"/>
      <c r="M61505" s="404"/>
      <c r="N61505" s="404"/>
      <c r="O61505" s="404"/>
      <c r="P61505" s="404"/>
      <c r="Q61505" s="404"/>
      <c r="R61505" s="404"/>
      <c r="S61505" s="404"/>
      <c r="T61505" s="404"/>
    </row>
    <row r="61506" spans="12:20" ht="16.8">
      <c r="L61506" s="404"/>
      <c r="M61506" s="404"/>
      <c r="N61506" s="404"/>
      <c r="O61506" s="404"/>
      <c r="P61506" s="404"/>
      <c r="Q61506" s="404"/>
      <c r="R61506" s="404"/>
      <c r="S61506" s="404"/>
      <c r="T61506" s="404"/>
    </row>
    <row r="61507" spans="12:20" ht="16.8">
      <c r="L61507" s="404"/>
      <c r="M61507" s="404"/>
      <c r="N61507" s="404"/>
      <c r="O61507" s="404"/>
      <c r="P61507" s="404"/>
      <c r="Q61507" s="404"/>
      <c r="R61507" s="404"/>
      <c r="S61507" s="404"/>
      <c r="T61507" s="404"/>
    </row>
    <row r="61508" spans="12:20" ht="16.8">
      <c r="L61508" s="404"/>
      <c r="M61508" s="404"/>
      <c r="N61508" s="404"/>
      <c r="O61508" s="404"/>
      <c r="P61508" s="404"/>
      <c r="Q61508" s="404"/>
      <c r="R61508" s="404"/>
      <c r="S61508" s="404"/>
      <c r="T61508" s="404"/>
    </row>
    <row r="61509" spans="12:20" ht="16.8">
      <c r="L61509" s="404"/>
      <c r="M61509" s="404"/>
      <c r="N61509" s="404"/>
      <c r="O61509" s="404"/>
      <c r="P61509" s="404"/>
      <c r="Q61509" s="404"/>
      <c r="R61509" s="404"/>
      <c r="S61509" s="404"/>
      <c r="T61509" s="404"/>
    </row>
    <row r="61510" spans="12:20" ht="16.8">
      <c r="L61510" s="404"/>
      <c r="M61510" s="404"/>
      <c r="N61510" s="404"/>
      <c r="O61510" s="404"/>
      <c r="P61510" s="404"/>
      <c r="Q61510" s="404"/>
      <c r="R61510" s="404"/>
      <c r="S61510" s="404"/>
      <c r="T61510" s="404"/>
    </row>
    <row r="61511" spans="12:20" ht="16.8">
      <c r="L61511" s="404"/>
      <c r="M61511" s="404"/>
      <c r="N61511" s="404"/>
      <c r="O61511" s="404"/>
      <c r="P61511" s="404"/>
      <c r="Q61511" s="404"/>
      <c r="R61511" s="404"/>
      <c r="S61511" s="404"/>
      <c r="T61511" s="404"/>
    </row>
    <row r="61512" spans="12:20" ht="16.8">
      <c r="L61512" s="404"/>
      <c r="M61512" s="404"/>
      <c r="N61512" s="404"/>
      <c r="O61512" s="404"/>
      <c r="P61512" s="404"/>
      <c r="Q61512" s="404"/>
      <c r="R61512" s="404"/>
      <c r="S61512" s="404"/>
      <c r="T61512" s="404"/>
    </row>
    <row r="61513" spans="12:20" ht="16.8">
      <c r="L61513" s="404"/>
      <c r="M61513" s="404"/>
      <c r="N61513" s="404"/>
      <c r="O61513" s="404"/>
      <c r="P61513" s="404"/>
      <c r="Q61513" s="404"/>
      <c r="R61513" s="404"/>
      <c r="S61513" s="404"/>
      <c r="T61513" s="404"/>
    </row>
    <row r="61514" spans="12:20" ht="16.8">
      <c r="L61514" s="404"/>
      <c r="M61514" s="404"/>
      <c r="N61514" s="404"/>
      <c r="O61514" s="404"/>
      <c r="P61514" s="404"/>
      <c r="Q61514" s="404"/>
      <c r="R61514" s="404"/>
      <c r="S61514" s="404"/>
      <c r="T61514" s="404"/>
    </row>
    <row r="61515" spans="12:20" ht="16.8">
      <c r="L61515" s="404"/>
      <c r="M61515" s="404"/>
      <c r="N61515" s="404"/>
      <c r="O61515" s="404"/>
      <c r="P61515" s="404"/>
      <c r="Q61515" s="404"/>
      <c r="R61515" s="404"/>
      <c r="S61515" s="404"/>
      <c r="T61515" s="404"/>
    </row>
    <row r="61516" spans="12:20" ht="16.8">
      <c r="L61516" s="404"/>
      <c r="M61516" s="404"/>
      <c r="N61516" s="404"/>
      <c r="O61516" s="404"/>
      <c r="P61516" s="404"/>
      <c r="Q61516" s="404"/>
      <c r="R61516" s="404"/>
      <c r="S61516" s="404"/>
      <c r="T61516" s="404"/>
    </row>
    <row r="61517" spans="12:20" ht="16.8">
      <c r="L61517" s="404"/>
      <c r="M61517" s="404"/>
      <c r="N61517" s="404"/>
      <c r="O61517" s="404"/>
      <c r="P61517" s="404"/>
      <c r="Q61517" s="404"/>
      <c r="R61517" s="404"/>
      <c r="S61517" s="404"/>
      <c r="T61517" s="404"/>
    </row>
    <row r="61518" spans="12:20" ht="16.8">
      <c r="L61518" s="404"/>
      <c r="M61518" s="404"/>
      <c r="N61518" s="404"/>
      <c r="O61518" s="404"/>
      <c r="P61518" s="404"/>
      <c r="Q61518" s="404"/>
      <c r="R61518" s="404"/>
      <c r="S61518" s="404"/>
      <c r="T61518" s="404"/>
    </row>
    <row r="61519" spans="12:20" ht="16.8">
      <c r="L61519" s="404"/>
      <c r="M61519" s="404"/>
      <c r="N61519" s="404"/>
      <c r="O61519" s="404"/>
      <c r="P61519" s="404"/>
      <c r="Q61519" s="404"/>
      <c r="R61519" s="404"/>
      <c r="S61519" s="404"/>
      <c r="T61519" s="404"/>
    </row>
    <row r="61520" spans="12:20" ht="16.8">
      <c r="L61520" s="404"/>
      <c r="M61520" s="404"/>
      <c r="N61520" s="404"/>
      <c r="O61520" s="404"/>
      <c r="P61520" s="404"/>
      <c r="Q61520" s="404"/>
      <c r="R61520" s="404"/>
      <c r="S61520" s="404"/>
      <c r="T61520" s="404"/>
    </row>
    <row r="61521" spans="12:20" ht="16.8">
      <c r="L61521" s="404"/>
      <c r="M61521" s="404"/>
      <c r="N61521" s="404"/>
      <c r="O61521" s="404"/>
      <c r="P61521" s="404"/>
      <c r="Q61521" s="404"/>
      <c r="R61521" s="404"/>
      <c r="S61521" s="404"/>
      <c r="T61521" s="404"/>
    </row>
    <row r="61522" spans="12:20" ht="16.8">
      <c r="L61522" s="404"/>
      <c r="M61522" s="404"/>
      <c r="N61522" s="404"/>
      <c r="O61522" s="404"/>
      <c r="P61522" s="404"/>
      <c r="Q61522" s="404"/>
      <c r="R61522" s="404"/>
      <c r="S61522" s="404"/>
      <c r="T61522" s="404"/>
    </row>
    <row r="61523" spans="12:20" ht="16.8">
      <c r="L61523" s="404"/>
      <c r="M61523" s="404"/>
      <c r="N61523" s="404"/>
      <c r="O61523" s="404"/>
      <c r="P61523" s="404"/>
      <c r="Q61523" s="404"/>
      <c r="R61523" s="404"/>
      <c r="S61523" s="404"/>
      <c r="T61523" s="404"/>
    </row>
    <row r="61524" spans="12:20" ht="16.8">
      <c r="L61524" s="404"/>
      <c r="M61524" s="404"/>
      <c r="N61524" s="404"/>
      <c r="O61524" s="404"/>
      <c r="P61524" s="404"/>
      <c r="Q61524" s="404"/>
      <c r="R61524" s="404"/>
      <c r="S61524" s="404"/>
      <c r="T61524" s="404"/>
    </row>
    <row r="61525" spans="12:20" ht="16.8">
      <c r="L61525" s="404"/>
      <c r="M61525" s="404"/>
      <c r="N61525" s="404"/>
      <c r="O61525" s="404"/>
      <c r="P61525" s="404"/>
      <c r="Q61525" s="404"/>
      <c r="R61525" s="404"/>
      <c r="S61525" s="404"/>
      <c r="T61525" s="404"/>
    </row>
    <row r="61526" spans="12:20" ht="16.8">
      <c r="L61526" s="404"/>
      <c r="M61526" s="404"/>
      <c r="N61526" s="404"/>
      <c r="O61526" s="404"/>
      <c r="P61526" s="404"/>
      <c r="Q61526" s="404"/>
      <c r="R61526" s="404"/>
      <c r="S61526" s="404"/>
      <c r="T61526" s="404"/>
    </row>
    <row r="61527" spans="12:20" ht="16.8">
      <c r="L61527" s="404"/>
      <c r="M61527" s="404"/>
      <c r="N61527" s="404"/>
      <c r="O61527" s="404"/>
      <c r="P61527" s="404"/>
      <c r="Q61527" s="404"/>
      <c r="R61527" s="404"/>
      <c r="S61527" s="404"/>
      <c r="T61527" s="404"/>
    </row>
    <row r="61528" spans="12:20" ht="16.8">
      <c r="L61528" s="404"/>
      <c r="M61528" s="404"/>
      <c r="N61528" s="404"/>
      <c r="O61528" s="404"/>
      <c r="P61528" s="404"/>
      <c r="Q61528" s="404"/>
      <c r="R61528" s="404"/>
      <c r="S61528" s="404"/>
      <c r="T61528" s="404"/>
    </row>
    <row r="61529" spans="12:20" ht="16.8">
      <c r="L61529" s="404"/>
      <c r="M61529" s="404"/>
      <c r="N61529" s="404"/>
      <c r="O61529" s="404"/>
      <c r="P61529" s="404"/>
      <c r="Q61529" s="404"/>
      <c r="R61529" s="404"/>
      <c r="S61529" s="404"/>
      <c r="T61529" s="404"/>
    </row>
    <row r="61530" spans="12:20" ht="16.8">
      <c r="L61530" s="404"/>
      <c r="M61530" s="404"/>
      <c r="N61530" s="404"/>
      <c r="O61530" s="404"/>
      <c r="P61530" s="404"/>
      <c r="Q61530" s="404"/>
      <c r="R61530" s="404"/>
      <c r="S61530" s="404"/>
      <c r="T61530" s="404"/>
    </row>
    <row r="61531" spans="12:20" ht="16.8">
      <c r="L61531" s="404"/>
      <c r="M61531" s="404"/>
      <c r="N61531" s="404"/>
      <c r="O61531" s="404"/>
      <c r="P61531" s="404"/>
      <c r="Q61531" s="404"/>
      <c r="R61531" s="404"/>
      <c r="S61531" s="404"/>
      <c r="T61531" s="404"/>
    </row>
    <row r="61532" spans="12:20" ht="16.8">
      <c r="L61532" s="404"/>
      <c r="M61532" s="404"/>
      <c r="N61532" s="404"/>
      <c r="O61532" s="404"/>
      <c r="P61532" s="404"/>
      <c r="Q61532" s="404"/>
      <c r="R61532" s="404"/>
      <c r="S61532" s="404"/>
      <c r="T61532" s="404"/>
    </row>
    <row r="61533" spans="12:20" ht="16.8">
      <c r="L61533" s="404"/>
      <c r="M61533" s="404"/>
      <c r="N61533" s="404"/>
      <c r="O61533" s="404"/>
      <c r="P61533" s="404"/>
      <c r="Q61533" s="404"/>
      <c r="R61533" s="404"/>
      <c r="S61533" s="404"/>
      <c r="T61533" s="404"/>
    </row>
    <row r="61534" spans="12:20" ht="16.8">
      <c r="L61534" s="404"/>
      <c r="M61534" s="404"/>
      <c r="N61534" s="404"/>
      <c r="O61534" s="404"/>
      <c r="P61534" s="404"/>
      <c r="Q61534" s="404"/>
      <c r="R61534" s="404"/>
      <c r="S61534" s="404"/>
      <c r="T61534" s="404"/>
    </row>
    <row r="61535" spans="12:20" ht="16.8">
      <c r="L61535" s="404"/>
      <c r="M61535" s="404"/>
      <c r="N61535" s="404"/>
      <c r="O61535" s="404"/>
      <c r="P61535" s="404"/>
      <c r="Q61535" s="404"/>
      <c r="R61535" s="404"/>
      <c r="S61535" s="404"/>
      <c r="T61535" s="404"/>
    </row>
    <row r="61536" spans="12:20" ht="16.8">
      <c r="L61536" s="404"/>
      <c r="M61536" s="404"/>
      <c r="N61536" s="404"/>
      <c r="O61536" s="404"/>
      <c r="P61536" s="404"/>
      <c r="Q61536" s="404"/>
      <c r="R61536" s="404"/>
      <c r="S61536" s="404"/>
      <c r="T61536" s="404"/>
    </row>
    <row r="61537" spans="12:20" ht="16.8">
      <c r="L61537" s="404"/>
      <c r="M61537" s="404"/>
      <c r="N61537" s="404"/>
      <c r="O61537" s="404"/>
      <c r="P61537" s="404"/>
      <c r="Q61537" s="404"/>
      <c r="R61537" s="404"/>
      <c r="S61537" s="404"/>
      <c r="T61537" s="404"/>
    </row>
    <row r="61538" spans="12:20" ht="16.8">
      <c r="L61538" s="404"/>
      <c r="M61538" s="404"/>
      <c r="N61538" s="404"/>
      <c r="O61538" s="404"/>
      <c r="P61538" s="404"/>
      <c r="Q61538" s="404"/>
      <c r="R61538" s="404"/>
      <c r="S61538" s="404"/>
      <c r="T61538" s="404"/>
    </row>
    <row r="61539" spans="12:20" ht="16.8">
      <c r="L61539" s="404"/>
      <c r="M61539" s="404"/>
      <c r="N61539" s="404"/>
      <c r="O61539" s="404"/>
      <c r="P61539" s="404"/>
      <c r="Q61539" s="404"/>
      <c r="R61539" s="404"/>
      <c r="S61539" s="404"/>
      <c r="T61539" s="404"/>
    </row>
    <row r="61540" spans="12:20" ht="16.8">
      <c r="L61540" s="404"/>
      <c r="M61540" s="404"/>
      <c r="N61540" s="404"/>
      <c r="O61540" s="404"/>
      <c r="P61540" s="404"/>
      <c r="Q61540" s="404"/>
      <c r="R61540" s="404"/>
      <c r="S61540" s="404"/>
      <c r="T61540" s="404"/>
    </row>
    <row r="61541" spans="12:20" ht="16.8">
      <c r="L61541" s="404"/>
      <c r="M61541" s="404"/>
      <c r="N61541" s="404"/>
      <c r="O61541" s="404"/>
      <c r="P61541" s="404"/>
      <c r="Q61541" s="404"/>
      <c r="R61541" s="404"/>
      <c r="S61541" s="404"/>
      <c r="T61541" s="404"/>
    </row>
    <row r="61542" spans="12:20" ht="16.8">
      <c r="L61542" s="404"/>
      <c r="M61542" s="404"/>
      <c r="N61542" s="404"/>
      <c r="O61542" s="404"/>
      <c r="P61542" s="404"/>
      <c r="Q61542" s="404"/>
      <c r="R61542" s="404"/>
      <c r="S61542" s="404"/>
      <c r="T61542" s="404"/>
    </row>
    <row r="61543" spans="12:20" ht="16.8">
      <c r="L61543" s="404"/>
      <c r="M61543" s="404"/>
      <c r="N61543" s="404"/>
      <c r="O61543" s="404"/>
      <c r="P61543" s="404"/>
      <c r="Q61543" s="404"/>
      <c r="R61543" s="404"/>
      <c r="S61543" s="404"/>
      <c r="T61543" s="404"/>
    </row>
    <row r="61544" spans="12:20" ht="16.8">
      <c r="L61544" s="404"/>
      <c r="M61544" s="404"/>
      <c r="N61544" s="404"/>
      <c r="O61544" s="404"/>
      <c r="P61544" s="404"/>
      <c r="Q61544" s="404"/>
      <c r="R61544" s="404"/>
      <c r="S61544" s="404"/>
      <c r="T61544" s="404"/>
    </row>
    <row r="61545" spans="12:20" ht="16.8">
      <c r="L61545" s="404"/>
      <c r="M61545" s="404"/>
      <c r="N61545" s="404"/>
      <c r="O61545" s="404"/>
      <c r="P61545" s="404"/>
      <c r="Q61545" s="404"/>
      <c r="R61545" s="404"/>
      <c r="S61545" s="404"/>
      <c r="T61545" s="404"/>
    </row>
    <row r="61546" spans="12:20" ht="16.8">
      <c r="L61546" s="404"/>
      <c r="M61546" s="404"/>
      <c r="N61546" s="404"/>
      <c r="O61546" s="404"/>
      <c r="P61546" s="404"/>
      <c r="Q61546" s="404"/>
      <c r="R61546" s="404"/>
      <c r="S61546" s="404"/>
      <c r="T61546" s="404"/>
    </row>
    <row r="61547" spans="12:20" ht="16.8">
      <c r="L61547" s="404"/>
      <c r="M61547" s="404"/>
      <c r="N61547" s="404"/>
      <c r="O61547" s="404"/>
      <c r="P61547" s="404"/>
      <c r="Q61547" s="404"/>
      <c r="R61547" s="404"/>
      <c r="S61547" s="404"/>
      <c r="T61547" s="404"/>
    </row>
    <row r="61548" spans="12:20" ht="16.8">
      <c r="L61548" s="404"/>
      <c r="M61548" s="404"/>
      <c r="N61548" s="404"/>
      <c r="O61548" s="404"/>
      <c r="P61548" s="404"/>
      <c r="Q61548" s="404"/>
      <c r="R61548" s="404"/>
      <c r="S61548" s="404"/>
      <c r="T61548" s="404"/>
    </row>
    <row r="61549" spans="12:20" ht="16.8">
      <c r="L61549" s="404"/>
      <c r="M61549" s="404"/>
      <c r="N61549" s="404"/>
      <c r="O61549" s="404"/>
      <c r="P61549" s="404"/>
      <c r="Q61549" s="404"/>
      <c r="R61549" s="404"/>
      <c r="S61549" s="404"/>
      <c r="T61549" s="404"/>
    </row>
    <row r="61550" spans="12:20" ht="16.8">
      <c r="L61550" s="404"/>
      <c r="M61550" s="404"/>
      <c r="N61550" s="404"/>
      <c r="O61550" s="404"/>
      <c r="P61550" s="404"/>
      <c r="Q61550" s="404"/>
      <c r="R61550" s="404"/>
      <c r="S61550" s="404"/>
      <c r="T61550" s="404"/>
    </row>
    <row r="61551" spans="12:20" ht="16.8">
      <c r="L61551" s="404"/>
      <c r="M61551" s="404"/>
      <c r="N61551" s="404"/>
      <c r="O61551" s="404"/>
      <c r="P61551" s="404"/>
      <c r="Q61551" s="404"/>
      <c r="R61551" s="404"/>
      <c r="S61551" s="404"/>
      <c r="T61551" s="404"/>
    </row>
    <row r="61552" spans="12:20" ht="16.8">
      <c r="L61552" s="404"/>
      <c r="M61552" s="404"/>
      <c r="N61552" s="404"/>
      <c r="O61552" s="404"/>
      <c r="P61552" s="404"/>
      <c r="Q61552" s="404"/>
      <c r="R61552" s="404"/>
      <c r="S61552" s="404"/>
      <c r="T61552" s="404"/>
    </row>
    <row r="61553" spans="12:20" ht="16.8">
      <c r="L61553" s="404"/>
      <c r="M61553" s="404"/>
      <c r="N61553" s="404"/>
      <c r="O61553" s="404"/>
      <c r="P61553" s="404"/>
      <c r="Q61553" s="404"/>
      <c r="R61553" s="404"/>
      <c r="S61553" s="404"/>
      <c r="T61553" s="404"/>
    </row>
    <row r="61554" spans="12:20" ht="16.8">
      <c r="L61554" s="404"/>
      <c r="M61554" s="404"/>
      <c r="N61554" s="404"/>
      <c r="O61554" s="404"/>
      <c r="P61554" s="404"/>
      <c r="Q61554" s="404"/>
      <c r="R61554" s="404"/>
      <c r="S61554" s="404"/>
      <c r="T61554" s="404"/>
    </row>
    <row r="61555" spans="12:20" ht="16.8">
      <c r="L61555" s="404"/>
      <c r="M61555" s="404"/>
      <c r="N61555" s="404"/>
      <c r="O61555" s="404"/>
      <c r="P61555" s="404"/>
      <c r="Q61555" s="404"/>
      <c r="R61555" s="404"/>
      <c r="S61555" s="404"/>
      <c r="T61555" s="404"/>
    </row>
    <row r="61556" spans="12:20" ht="16.8">
      <c r="L61556" s="404"/>
      <c r="M61556" s="404"/>
      <c r="N61556" s="404"/>
      <c r="O61556" s="404"/>
      <c r="P61556" s="404"/>
      <c r="Q61556" s="404"/>
      <c r="R61556" s="404"/>
      <c r="S61556" s="404"/>
      <c r="T61556" s="404"/>
    </row>
    <row r="61557" spans="12:20" ht="16.8">
      <c r="L61557" s="404"/>
      <c r="M61557" s="404"/>
      <c r="N61557" s="404"/>
      <c r="O61557" s="404"/>
      <c r="P61557" s="404"/>
      <c r="Q61557" s="404"/>
      <c r="R61557" s="404"/>
      <c r="S61557" s="404"/>
      <c r="T61557" s="404"/>
    </row>
    <row r="61558" spans="12:20" ht="16.8">
      <c r="L61558" s="404"/>
      <c r="M61558" s="404"/>
      <c r="N61558" s="404"/>
      <c r="O61558" s="404"/>
      <c r="P61558" s="404"/>
      <c r="Q61558" s="404"/>
      <c r="R61558" s="404"/>
      <c r="S61558" s="404"/>
      <c r="T61558" s="404"/>
    </row>
    <row r="61559" spans="12:20" ht="16.8">
      <c r="L61559" s="404"/>
      <c r="M61559" s="404"/>
      <c r="N61559" s="404"/>
      <c r="O61559" s="404"/>
      <c r="P61559" s="404"/>
      <c r="Q61559" s="404"/>
      <c r="R61559" s="404"/>
      <c r="S61559" s="404"/>
      <c r="T61559" s="404"/>
    </row>
    <row r="61560" spans="12:20" ht="16.8">
      <c r="L61560" s="404"/>
      <c r="M61560" s="404"/>
      <c r="N61560" s="404"/>
      <c r="O61560" s="404"/>
      <c r="P61560" s="404"/>
      <c r="Q61560" s="404"/>
      <c r="R61560" s="404"/>
      <c r="S61560" s="404"/>
      <c r="T61560" s="404"/>
    </row>
    <row r="61561" spans="12:20" ht="16.8">
      <c r="L61561" s="404"/>
      <c r="M61561" s="404"/>
      <c r="N61561" s="404"/>
      <c r="O61561" s="404"/>
      <c r="P61561" s="404"/>
      <c r="Q61561" s="404"/>
      <c r="R61561" s="404"/>
      <c r="S61561" s="404"/>
      <c r="T61561" s="404"/>
    </row>
    <row r="61562" spans="12:20" ht="16.8">
      <c r="L61562" s="404"/>
      <c r="M61562" s="404"/>
      <c r="N61562" s="404"/>
      <c r="O61562" s="404"/>
      <c r="P61562" s="404"/>
      <c r="Q61562" s="404"/>
      <c r="R61562" s="404"/>
      <c r="S61562" s="404"/>
      <c r="T61562" s="404"/>
    </row>
    <row r="61563" spans="12:20" ht="16.8">
      <c r="L61563" s="404"/>
      <c r="M61563" s="404"/>
      <c r="N61563" s="404"/>
      <c r="O61563" s="404"/>
      <c r="P61563" s="404"/>
      <c r="Q61563" s="404"/>
      <c r="R61563" s="404"/>
      <c r="S61563" s="404"/>
      <c r="T61563" s="404"/>
    </row>
    <row r="61564" spans="12:20" ht="16.8">
      <c r="L61564" s="404"/>
      <c r="M61564" s="404"/>
      <c r="N61564" s="404"/>
      <c r="O61564" s="404"/>
      <c r="P61564" s="404"/>
      <c r="Q61564" s="404"/>
      <c r="R61564" s="404"/>
      <c r="S61564" s="404"/>
      <c r="T61564" s="404"/>
    </row>
    <row r="61565" spans="12:20" ht="16.8">
      <c r="L61565" s="404"/>
      <c r="M61565" s="404"/>
      <c r="N61565" s="404"/>
      <c r="O61565" s="404"/>
      <c r="P61565" s="404"/>
      <c r="Q61565" s="404"/>
      <c r="R61565" s="404"/>
      <c r="S61565" s="404"/>
      <c r="T61565" s="404"/>
    </row>
    <row r="61566" spans="12:20" ht="16.8">
      <c r="L61566" s="404"/>
      <c r="M61566" s="404"/>
      <c r="N61566" s="404"/>
      <c r="O61566" s="404"/>
      <c r="P61566" s="404"/>
      <c r="Q61566" s="404"/>
      <c r="R61566" s="404"/>
      <c r="S61566" s="404"/>
      <c r="T61566" s="404"/>
    </row>
    <row r="61567" spans="12:20" ht="16.8">
      <c r="L61567" s="404"/>
      <c r="M61567" s="404"/>
      <c r="N61567" s="404"/>
      <c r="O61567" s="404"/>
      <c r="P61567" s="404"/>
      <c r="Q61567" s="404"/>
      <c r="R61567" s="404"/>
      <c r="S61567" s="404"/>
      <c r="T61567" s="404"/>
    </row>
    <row r="61568" spans="12:20" ht="16.8">
      <c r="L61568" s="404"/>
      <c r="M61568" s="404"/>
      <c r="N61568" s="404"/>
      <c r="O61568" s="404"/>
      <c r="P61568" s="404"/>
      <c r="Q61568" s="404"/>
      <c r="R61568" s="404"/>
      <c r="S61568" s="404"/>
      <c r="T61568" s="404"/>
    </row>
    <row r="61569" spans="12:20" ht="16.8">
      <c r="L61569" s="404"/>
      <c r="M61569" s="404"/>
      <c r="N61569" s="404"/>
      <c r="O61569" s="404"/>
      <c r="P61569" s="404"/>
      <c r="Q61569" s="404"/>
      <c r="R61569" s="404"/>
      <c r="S61569" s="404"/>
      <c r="T61569" s="404"/>
    </row>
    <row r="61570" spans="12:20" ht="16.8">
      <c r="L61570" s="404"/>
      <c r="M61570" s="404"/>
      <c r="N61570" s="404"/>
      <c r="O61570" s="404"/>
      <c r="P61570" s="404"/>
      <c r="Q61570" s="404"/>
      <c r="R61570" s="404"/>
      <c r="S61570" s="404"/>
      <c r="T61570" s="404"/>
    </row>
    <row r="61571" spans="12:20" ht="16.8">
      <c r="L61571" s="404"/>
      <c r="M61571" s="404"/>
      <c r="N61571" s="404"/>
      <c r="O61571" s="404"/>
      <c r="P61571" s="404"/>
      <c r="Q61571" s="404"/>
      <c r="R61571" s="404"/>
      <c r="S61571" s="404"/>
      <c r="T61571" s="404"/>
    </row>
    <row r="61572" spans="12:20" ht="16.8">
      <c r="L61572" s="404"/>
      <c r="M61572" s="404"/>
      <c r="N61572" s="404"/>
      <c r="O61572" s="404"/>
      <c r="P61572" s="404"/>
      <c r="Q61572" s="404"/>
      <c r="R61572" s="404"/>
      <c r="S61572" s="404"/>
      <c r="T61572" s="404"/>
    </row>
    <row r="61573" spans="12:20" ht="16.8">
      <c r="L61573" s="404"/>
      <c r="M61573" s="404"/>
      <c r="N61573" s="404"/>
      <c r="O61573" s="404"/>
      <c r="P61573" s="404"/>
      <c r="Q61573" s="404"/>
      <c r="R61573" s="404"/>
      <c r="S61573" s="404"/>
      <c r="T61573" s="404"/>
    </row>
    <row r="61574" spans="12:20" ht="16.8">
      <c r="L61574" s="404"/>
      <c r="M61574" s="404"/>
      <c r="N61574" s="404"/>
      <c r="O61574" s="404"/>
      <c r="P61574" s="404"/>
      <c r="Q61574" s="404"/>
      <c r="R61574" s="404"/>
      <c r="S61574" s="404"/>
      <c r="T61574" s="404"/>
    </row>
    <row r="61575" spans="12:20" ht="16.8">
      <c r="L61575" s="404"/>
      <c r="M61575" s="404"/>
      <c r="N61575" s="404"/>
      <c r="O61575" s="404"/>
      <c r="P61575" s="404"/>
      <c r="Q61575" s="404"/>
      <c r="R61575" s="404"/>
      <c r="S61575" s="404"/>
      <c r="T61575" s="404"/>
    </row>
    <row r="61576" spans="12:20" ht="16.8">
      <c r="L61576" s="404"/>
      <c r="M61576" s="404"/>
      <c r="N61576" s="404"/>
      <c r="O61576" s="404"/>
      <c r="P61576" s="404"/>
      <c r="Q61576" s="404"/>
      <c r="R61576" s="404"/>
      <c r="S61576" s="404"/>
      <c r="T61576" s="404"/>
    </row>
    <row r="61577" spans="12:20" ht="16.8">
      <c r="L61577" s="404"/>
      <c r="M61577" s="404"/>
      <c r="N61577" s="404"/>
      <c r="O61577" s="404"/>
      <c r="P61577" s="404"/>
      <c r="Q61577" s="404"/>
      <c r="R61577" s="404"/>
      <c r="S61577" s="404"/>
      <c r="T61577" s="404"/>
    </row>
    <row r="61578" spans="12:20" ht="16.8">
      <c r="L61578" s="404"/>
      <c r="M61578" s="404"/>
      <c r="N61578" s="404"/>
      <c r="O61578" s="404"/>
      <c r="P61578" s="404"/>
      <c r="Q61578" s="404"/>
      <c r="R61578" s="404"/>
      <c r="S61578" s="404"/>
      <c r="T61578" s="404"/>
    </row>
    <row r="61579" spans="12:20" ht="16.8">
      <c r="L61579" s="404"/>
      <c r="M61579" s="404"/>
      <c r="N61579" s="404"/>
      <c r="O61579" s="404"/>
      <c r="P61579" s="404"/>
      <c r="Q61579" s="404"/>
      <c r="R61579" s="404"/>
      <c r="S61579" s="404"/>
      <c r="T61579" s="404"/>
    </row>
    <row r="61580" spans="12:20" ht="16.8">
      <c r="L61580" s="404"/>
      <c r="M61580" s="404"/>
      <c r="N61580" s="404"/>
      <c r="O61580" s="404"/>
      <c r="P61580" s="404"/>
      <c r="Q61580" s="404"/>
      <c r="R61580" s="404"/>
      <c r="S61580" s="404"/>
      <c r="T61580" s="404"/>
    </row>
    <row r="61581" spans="12:20" ht="16.8">
      <c r="L61581" s="404"/>
      <c r="M61581" s="404"/>
      <c r="N61581" s="404"/>
      <c r="O61581" s="404"/>
      <c r="P61581" s="404"/>
      <c r="Q61581" s="404"/>
      <c r="R61581" s="404"/>
      <c r="S61581" s="404"/>
      <c r="T61581" s="404"/>
    </row>
    <row r="61582" spans="12:20" ht="16.8">
      <c r="L61582" s="404"/>
      <c r="M61582" s="404"/>
      <c r="N61582" s="404"/>
      <c r="O61582" s="404"/>
      <c r="P61582" s="404"/>
      <c r="Q61582" s="404"/>
      <c r="R61582" s="404"/>
      <c r="S61582" s="404"/>
      <c r="T61582" s="404"/>
    </row>
    <row r="61583" spans="12:20" ht="16.8">
      <c r="L61583" s="404"/>
      <c r="M61583" s="404"/>
      <c r="N61583" s="404"/>
      <c r="O61583" s="404"/>
      <c r="P61583" s="404"/>
      <c r="Q61583" s="404"/>
      <c r="R61583" s="404"/>
      <c r="S61583" s="404"/>
      <c r="T61583" s="404"/>
    </row>
    <row r="61584" spans="12:20" ht="16.8">
      <c r="L61584" s="404"/>
      <c r="M61584" s="404"/>
      <c r="N61584" s="404"/>
      <c r="O61584" s="404"/>
      <c r="P61584" s="404"/>
      <c r="Q61584" s="404"/>
      <c r="R61584" s="404"/>
      <c r="S61584" s="404"/>
      <c r="T61584" s="404"/>
    </row>
    <row r="61585" spans="12:20" ht="16.8">
      <c r="L61585" s="404"/>
      <c r="M61585" s="404"/>
      <c r="N61585" s="404"/>
      <c r="O61585" s="404"/>
      <c r="P61585" s="404"/>
      <c r="Q61585" s="404"/>
      <c r="R61585" s="404"/>
      <c r="S61585" s="404"/>
      <c r="T61585" s="404"/>
    </row>
    <row r="61586" spans="12:20" ht="16.8">
      <c r="L61586" s="404"/>
      <c r="M61586" s="404"/>
      <c r="N61586" s="404"/>
      <c r="O61586" s="404"/>
      <c r="P61586" s="404"/>
      <c r="Q61586" s="404"/>
      <c r="R61586" s="404"/>
      <c r="S61586" s="404"/>
      <c r="T61586" s="404"/>
    </row>
    <row r="61587" spans="12:20" ht="16.8">
      <c r="L61587" s="404"/>
      <c r="M61587" s="404"/>
      <c r="N61587" s="404"/>
      <c r="O61587" s="404"/>
      <c r="P61587" s="404"/>
      <c r="Q61587" s="404"/>
      <c r="R61587" s="404"/>
      <c r="S61587" s="404"/>
      <c r="T61587" s="404"/>
    </row>
    <row r="61588" spans="12:20" ht="16.8">
      <c r="L61588" s="404"/>
      <c r="M61588" s="404"/>
      <c r="N61588" s="404"/>
      <c r="O61588" s="404"/>
      <c r="P61588" s="404"/>
      <c r="Q61588" s="404"/>
      <c r="R61588" s="404"/>
      <c r="S61588" s="404"/>
      <c r="T61588" s="404"/>
    </row>
    <row r="61589" spans="12:20" ht="16.8">
      <c r="L61589" s="404"/>
      <c r="M61589" s="404"/>
      <c r="N61589" s="404"/>
      <c r="O61589" s="404"/>
      <c r="P61589" s="404"/>
      <c r="Q61589" s="404"/>
      <c r="R61589" s="404"/>
      <c r="S61589" s="404"/>
      <c r="T61589" s="404"/>
    </row>
    <row r="61590" spans="12:20" ht="16.8">
      <c r="L61590" s="404"/>
      <c r="M61590" s="404"/>
      <c r="N61590" s="404"/>
      <c r="O61590" s="404"/>
      <c r="P61590" s="404"/>
      <c r="Q61590" s="404"/>
      <c r="R61590" s="404"/>
      <c r="S61590" s="404"/>
      <c r="T61590" s="404"/>
    </row>
    <row r="61591" spans="12:20" ht="16.8">
      <c r="L61591" s="404"/>
      <c r="M61591" s="404"/>
      <c r="N61591" s="404"/>
      <c r="O61591" s="404"/>
      <c r="P61591" s="404"/>
      <c r="Q61591" s="404"/>
      <c r="R61591" s="404"/>
      <c r="S61591" s="404"/>
      <c r="T61591" s="404"/>
    </row>
    <row r="61592" spans="12:20" ht="16.8">
      <c r="L61592" s="404"/>
      <c r="M61592" s="404"/>
      <c r="N61592" s="404"/>
      <c r="O61592" s="404"/>
      <c r="P61592" s="404"/>
      <c r="Q61592" s="404"/>
      <c r="R61592" s="404"/>
      <c r="S61592" s="404"/>
      <c r="T61592" s="404"/>
    </row>
    <row r="61593" spans="12:20" ht="16.8">
      <c r="L61593" s="404"/>
      <c r="M61593" s="404"/>
      <c r="N61593" s="404"/>
      <c r="O61593" s="404"/>
      <c r="P61593" s="404"/>
      <c r="Q61593" s="404"/>
      <c r="R61593" s="404"/>
      <c r="S61593" s="404"/>
      <c r="T61593" s="404"/>
    </row>
    <row r="61594" spans="12:20" ht="16.8">
      <c r="L61594" s="404"/>
      <c r="M61594" s="404"/>
      <c r="N61594" s="404"/>
      <c r="O61594" s="404"/>
      <c r="P61594" s="404"/>
      <c r="Q61594" s="404"/>
      <c r="R61594" s="404"/>
      <c r="S61594" s="404"/>
      <c r="T61594" s="404"/>
    </row>
    <row r="61595" spans="12:20" ht="16.8">
      <c r="L61595" s="404"/>
      <c r="M61595" s="404"/>
      <c r="N61595" s="404"/>
      <c r="O61595" s="404"/>
      <c r="P61595" s="404"/>
      <c r="Q61595" s="404"/>
      <c r="R61595" s="404"/>
      <c r="S61595" s="404"/>
      <c r="T61595" s="404"/>
    </row>
    <row r="61596" spans="12:20" ht="16.8">
      <c r="L61596" s="404"/>
      <c r="M61596" s="404"/>
      <c r="N61596" s="404"/>
      <c r="O61596" s="404"/>
      <c r="P61596" s="404"/>
      <c r="Q61596" s="404"/>
      <c r="R61596" s="404"/>
      <c r="S61596" s="404"/>
      <c r="T61596" s="404"/>
    </row>
    <row r="61597" spans="12:20" ht="16.8">
      <c r="L61597" s="404"/>
      <c r="M61597" s="404"/>
      <c r="N61597" s="404"/>
      <c r="O61597" s="404"/>
      <c r="P61597" s="404"/>
      <c r="Q61597" s="404"/>
      <c r="R61597" s="404"/>
      <c r="S61597" s="404"/>
      <c r="T61597" s="404"/>
    </row>
    <row r="61598" spans="12:20" ht="16.8">
      <c r="L61598" s="404"/>
      <c r="M61598" s="404"/>
      <c r="N61598" s="404"/>
      <c r="O61598" s="404"/>
      <c r="P61598" s="404"/>
      <c r="Q61598" s="404"/>
      <c r="R61598" s="404"/>
      <c r="S61598" s="404"/>
      <c r="T61598" s="404"/>
    </row>
    <row r="61599" spans="12:20" ht="16.8">
      <c r="L61599" s="404"/>
      <c r="M61599" s="404"/>
      <c r="N61599" s="404"/>
      <c r="O61599" s="404"/>
      <c r="P61599" s="404"/>
      <c r="Q61599" s="404"/>
      <c r="R61599" s="404"/>
      <c r="S61599" s="404"/>
      <c r="T61599" s="404"/>
    </row>
    <row r="61600" spans="12:20" ht="16.8">
      <c r="L61600" s="404"/>
      <c r="M61600" s="404"/>
      <c r="N61600" s="404"/>
      <c r="O61600" s="404"/>
      <c r="P61600" s="404"/>
      <c r="Q61600" s="404"/>
      <c r="R61600" s="404"/>
      <c r="S61600" s="404"/>
      <c r="T61600" s="404"/>
    </row>
    <row r="61601" spans="12:20" ht="16.8">
      <c r="L61601" s="404"/>
      <c r="M61601" s="404"/>
      <c r="N61601" s="404"/>
      <c r="O61601" s="404"/>
      <c r="P61601" s="404"/>
      <c r="Q61601" s="404"/>
      <c r="R61601" s="404"/>
      <c r="S61601" s="404"/>
      <c r="T61601" s="404"/>
    </row>
    <row r="61602" spans="12:20" ht="16.8">
      <c r="L61602" s="404"/>
      <c r="M61602" s="404"/>
      <c r="N61602" s="404"/>
      <c r="O61602" s="404"/>
      <c r="P61602" s="404"/>
      <c r="Q61602" s="404"/>
      <c r="R61602" s="404"/>
      <c r="S61602" s="404"/>
      <c r="T61602" s="404"/>
    </row>
    <row r="61603" spans="12:20" ht="16.8">
      <c r="L61603" s="404"/>
      <c r="M61603" s="404"/>
      <c r="N61603" s="404"/>
      <c r="O61603" s="404"/>
      <c r="P61603" s="404"/>
      <c r="Q61603" s="404"/>
      <c r="R61603" s="404"/>
      <c r="S61603" s="404"/>
      <c r="T61603" s="404"/>
    </row>
    <row r="61604" spans="12:20" ht="16.8">
      <c r="L61604" s="404"/>
      <c r="M61604" s="404"/>
      <c r="N61604" s="404"/>
      <c r="O61604" s="404"/>
      <c r="P61604" s="404"/>
      <c r="Q61604" s="404"/>
      <c r="R61604" s="404"/>
      <c r="S61604" s="404"/>
      <c r="T61604" s="404"/>
    </row>
    <row r="61605" spans="12:20" ht="16.8">
      <c r="L61605" s="404"/>
      <c r="M61605" s="404"/>
      <c r="N61605" s="404"/>
      <c r="O61605" s="404"/>
      <c r="P61605" s="404"/>
      <c r="Q61605" s="404"/>
      <c r="R61605" s="404"/>
      <c r="S61605" s="404"/>
      <c r="T61605" s="404"/>
    </row>
    <row r="61606" spans="12:20" ht="16.8">
      <c r="L61606" s="404"/>
      <c r="M61606" s="404"/>
      <c r="N61606" s="404"/>
      <c r="O61606" s="404"/>
      <c r="P61606" s="404"/>
      <c r="Q61606" s="404"/>
      <c r="R61606" s="404"/>
      <c r="S61606" s="404"/>
      <c r="T61606" s="404"/>
    </row>
    <row r="61607" spans="12:20" ht="16.8">
      <c r="L61607" s="404"/>
      <c r="M61607" s="404"/>
      <c r="N61607" s="404"/>
      <c r="O61607" s="404"/>
      <c r="P61607" s="404"/>
      <c r="Q61607" s="404"/>
      <c r="R61607" s="404"/>
      <c r="S61607" s="404"/>
      <c r="T61607" s="404"/>
    </row>
    <row r="61608" spans="12:20" ht="16.8">
      <c r="L61608" s="404"/>
      <c r="M61608" s="404"/>
      <c r="N61608" s="404"/>
      <c r="O61608" s="404"/>
      <c r="P61608" s="404"/>
      <c r="Q61608" s="404"/>
      <c r="R61608" s="404"/>
      <c r="S61608" s="404"/>
      <c r="T61608" s="404"/>
    </row>
    <row r="61609" spans="12:20" ht="16.8">
      <c r="L61609" s="404"/>
      <c r="M61609" s="404"/>
      <c r="N61609" s="404"/>
      <c r="O61609" s="404"/>
      <c r="P61609" s="404"/>
      <c r="Q61609" s="404"/>
      <c r="R61609" s="404"/>
      <c r="S61609" s="404"/>
      <c r="T61609" s="404"/>
    </row>
    <row r="61610" spans="12:20" ht="16.8">
      <c r="L61610" s="404"/>
      <c r="M61610" s="404"/>
      <c r="N61610" s="404"/>
      <c r="O61610" s="404"/>
      <c r="P61610" s="404"/>
      <c r="Q61610" s="404"/>
      <c r="R61610" s="404"/>
      <c r="S61610" s="404"/>
      <c r="T61610" s="404"/>
    </row>
    <row r="61611" spans="12:20" ht="16.8">
      <c r="L61611" s="404"/>
      <c r="M61611" s="404"/>
      <c r="N61611" s="404"/>
      <c r="O61611" s="404"/>
      <c r="P61611" s="404"/>
      <c r="Q61611" s="404"/>
      <c r="R61611" s="404"/>
      <c r="S61611" s="404"/>
      <c r="T61611" s="404"/>
    </row>
    <row r="61612" spans="12:20" ht="16.8">
      <c r="L61612" s="404"/>
      <c r="M61612" s="404"/>
      <c r="N61612" s="404"/>
      <c r="O61612" s="404"/>
      <c r="P61612" s="404"/>
      <c r="Q61612" s="404"/>
      <c r="R61612" s="404"/>
      <c r="S61612" s="404"/>
      <c r="T61612" s="404"/>
    </row>
    <row r="61613" spans="12:20" ht="16.8">
      <c r="L61613" s="404"/>
      <c r="M61613" s="404"/>
      <c r="N61613" s="404"/>
      <c r="O61613" s="404"/>
      <c r="P61613" s="404"/>
      <c r="Q61613" s="404"/>
      <c r="R61613" s="404"/>
      <c r="S61613" s="404"/>
      <c r="T61613" s="404"/>
    </row>
    <row r="61614" spans="12:20" ht="16.8">
      <c r="L61614" s="404"/>
      <c r="M61614" s="404"/>
      <c r="N61614" s="404"/>
      <c r="O61614" s="404"/>
      <c r="P61614" s="404"/>
      <c r="Q61614" s="404"/>
      <c r="R61614" s="404"/>
      <c r="S61614" s="404"/>
      <c r="T61614" s="404"/>
    </row>
    <row r="61615" spans="12:20" ht="16.8">
      <c r="L61615" s="404"/>
      <c r="M61615" s="404"/>
      <c r="N61615" s="404"/>
      <c r="O61615" s="404"/>
      <c r="P61615" s="404"/>
      <c r="Q61615" s="404"/>
      <c r="R61615" s="404"/>
      <c r="S61615" s="404"/>
      <c r="T61615" s="404"/>
    </row>
    <row r="61616" spans="12:20" ht="16.8">
      <c r="L61616" s="404"/>
      <c r="M61616" s="404"/>
      <c r="N61616" s="404"/>
      <c r="O61616" s="404"/>
      <c r="P61616" s="404"/>
      <c r="Q61616" s="404"/>
      <c r="R61616" s="404"/>
      <c r="S61616" s="404"/>
      <c r="T61616" s="404"/>
    </row>
    <row r="61617" spans="12:20" ht="16.8">
      <c r="L61617" s="404"/>
      <c r="M61617" s="404"/>
      <c r="N61617" s="404"/>
      <c r="O61617" s="404"/>
      <c r="P61617" s="404"/>
      <c r="Q61617" s="404"/>
      <c r="R61617" s="404"/>
      <c r="S61617" s="404"/>
      <c r="T61617" s="404"/>
    </row>
    <row r="61618" spans="12:20" ht="16.8">
      <c r="L61618" s="404"/>
      <c r="M61618" s="404"/>
      <c r="N61618" s="404"/>
      <c r="O61618" s="404"/>
      <c r="P61618" s="404"/>
      <c r="Q61618" s="404"/>
      <c r="R61618" s="404"/>
      <c r="S61618" s="404"/>
      <c r="T61618" s="404"/>
    </row>
    <row r="61619" spans="12:20" ht="16.8">
      <c r="L61619" s="404"/>
      <c r="M61619" s="404"/>
      <c r="N61619" s="404"/>
      <c r="O61619" s="404"/>
      <c r="P61619" s="404"/>
      <c r="Q61619" s="404"/>
      <c r="R61619" s="404"/>
      <c r="S61619" s="404"/>
      <c r="T61619" s="404"/>
    </row>
    <row r="61620" spans="12:20" ht="16.8">
      <c r="L61620" s="404"/>
      <c r="M61620" s="404"/>
      <c r="N61620" s="404"/>
      <c r="O61620" s="404"/>
      <c r="P61620" s="404"/>
      <c r="Q61620" s="404"/>
      <c r="R61620" s="404"/>
      <c r="S61620" s="404"/>
      <c r="T61620" s="404"/>
    </row>
    <row r="61621" spans="12:20" ht="16.8">
      <c r="L61621" s="404"/>
      <c r="M61621" s="404"/>
      <c r="N61621" s="404"/>
      <c r="O61621" s="404"/>
      <c r="P61621" s="404"/>
      <c r="Q61621" s="404"/>
      <c r="R61621" s="404"/>
      <c r="S61621" s="404"/>
      <c r="T61621" s="404"/>
    </row>
    <row r="61622" spans="12:20" ht="16.8">
      <c r="L61622" s="404"/>
      <c r="M61622" s="404"/>
      <c r="N61622" s="404"/>
      <c r="O61622" s="404"/>
      <c r="P61622" s="404"/>
      <c r="Q61622" s="404"/>
      <c r="R61622" s="404"/>
      <c r="S61622" s="404"/>
      <c r="T61622" s="404"/>
    </row>
    <row r="61623" spans="12:20" ht="16.8">
      <c r="L61623" s="404"/>
      <c r="M61623" s="404"/>
      <c r="N61623" s="404"/>
      <c r="O61623" s="404"/>
      <c r="P61623" s="404"/>
      <c r="Q61623" s="404"/>
      <c r="R61623" s="404"/>
      <c r="S61623" s="404"/>
      <c r="T61623" s="404"/>
    </row>
    <row r="61624" spans="12:20" ht="16.8">
      <c r="L61624" s="404"/>
      <c r="M61624" s="404"/>
      <c r="N61624" s="404"/>
      <c r="O61624" s="404"/>
      <c r="P61624" s="404"/>
      <c r="Q61624" s="404"/>
      <c r="R61624" s="404"/>
      <c r="S61624" s="404"/>
      <c r="T61624" s="404"/>
    </row>
    <row r="61625" spans="12:20" ht="16.8">
      <c r="L61625" s="404"/>
      <c r="M61625" s="404"/>
      <c r="N61625" s="404"/>
      <c r="O61625" s="404"/>
      <c r="P61625" s="404"/>
      <c r="Q61625" s="404"/>
      <c r="R61625" s="404"/>
      <c r="S61625" s="404"/>
      <c r="T61625" s="404"/>
    </row>
    <row r="61626" spans="12:20" ht="16.8">
      <c r="L61626" s="404"/>
      <c r="M61626" s="404"/>
      <c r="N61626" s="404"/>
      <c r="O61626" s="404"/>
      <c r="P61626" s="404"/>
      <c r="Q61626" s="404"/>
      <c r="R61626" s="404"/>
      <c r="S61626" s="404"/>
      <c r="T61626" s="404"/>
    </row>
    <row r="61627" spans="12:20" ht="16.8">
      <c r="L61627" s="404"/>
      <c r="M61627" s="404"/>
      <c r="N61627" s="404"/>
      <c r="O61627" s="404"/>
      <c r="P61627" s="404"/>
      <c r="Q61627" s="404"/>
      <c r="R61627" s="404"/>
      <c r="S61627" s="404"/>
      <c r="T61627" s="404"/>
    </row>
    <row r="61628" spans="12:20" ht="16.8">
      <c r="L61628" s="404"/>
      <c r="M61628" s="404"/>
      <c r="N61628" s="404"/>
      <c r="O61628" s="404"/>
      <c r="P61628" s="404"/>
      <c r="Q61628" s="404"/>
      <c r="R61628" s="404"/>
      <c r="S61628" s="404"/>
      <c r="T61628" s="404"/>
    </row>
    <row r="61629" spans="12:20" ht="16.8">
      <c r="L61629" s="404"/>
      <c r="M61629" s="404"/>
      <c r="N61629" s="404"/>
      <c r="O61629" s="404"/>
      <c r="P61629" s="404"/>
      <c r="Q61629" s="404"/>
      <c r="R61629" s="404"/>
      <c r="S61629" s="404"/>
      <c r="T61629" s="404"/>
    </row>
    <row r="61630" spans="12:20" ht="16.8">
      <c r="L61630" s="404"/>
      <c r="M61630" s="404"/>
      <c r="N61630" s="404"/>
      <c r="O61630" s="404"/>
      <c r="P61630" s="404"/>
      <c r="Q61630" s="404"/>
      <c r="R61630" s="404"/>
      <c r="S61630" s="404"/>
      <c r="T61630" s="404"/>
    </row>
    <row r="61631" spans="12:20" ht="16.8">
      <c r="L61631" s="404"/>
      <c r="M61631" s="404"/>
      <c r="N61631" s="404"/>
      <c r="O61631" s="404"/>
      <c r="P61631" s="404"/>
      <c r="Q61631" s="404"/>
      <c r="R61631" s="404"/>
      <c r="S61631" s="404"/>
      <c r="T61631" s="404"/>
    </row>
    <row r="61632" spans="12:20" ht="16.8">
      <c r="L61632" s="404"/>
      <c r="M61632" s="404"/>
      <c r="N61632" s="404"/>
      <c r="O61632" s="404"/>
      <c r="P61632" s="404"/>
      <c r="Q61632" s="404"/>
      <c r="R61632" s="404"/>
      <c r="S61632" s="404"/>
      <c r="T61632" s="404"/>
    </row>
    <row r="61633" spans="12:20" ht="16.8">
      <c r="L61633" s="404"/>
      <c r="M61633" s="404"/>
      <c r="N61633" s="404"/>
      <c r="O61633" s="404"/>
      <c r="P61633" s="404"/>
      <c r="Q61633" s="404"/>
      <c r="R61633" s="404"/>
      <c r="S61633" s="404"/>
      <c r="T61633" s="404"/>
    </row>
    <row r="61634" spans="12:20" ht="16.8">
      <c r="L61634" s="404"/>
      <c r="M61634" s="404"/>
      <c r="N61634" s="404"/>
      <c r="O61634" s="404"/>
      <c r="P61634" s="404"/>
      <c r="Q61634" s="404"/>
      <c r="R61634" s="404"/>
      <c r="S61634" s="404"/>
      <c r="T61634" s="404"/>
    </row>
    <row r="61635" spans="12:20" ht="16.8">
      <c r="L61635" s="404"/>
      <c r="M61635" s="404"/>
      <c r="N61635" s="404"/>
      <c r="O61635" s="404"/>
      <c r="P61635" s="404"/>
      <c r="Q61635" s="404"/>
      <c r="R61635" s="404"/>
      <c r="S61635" s="404"/>
      <c r="T61635" s="404"/>
    </row>
    <row r="61636" spans="12:20" ht="16.8">
      <c r="L61636" s="404"/>
      <c r="M61636" s="404"/>
      <c r="N61636" s="404"/>
      <c r="O61636" s="404"/>
      <c r="P61636" s="404"/>
      <c r="Q61636" s="404"/>
      <c r="R61636" s="404"/>
      <c r="S61636" s="404"/>
      <c r="T61636" s="404"/>
    </row>
    <row r="61637" spans="12:20" ht="16.8">
      <c r="L61637" s="404"/>
      <c r="M61637" s="404"/>
      <c r="N61637" s="404"/>
      <c r="O61637" s="404"/>
      <c r="P61637" s="404"/>
      <c r="Q61637" s="404"/>
      <c r="R61637" s="404"/>
      <c r="S61637" s="404"/>
      <c r="T61637" s="404"/>
    </row>
    <row r="61638" spans="12:20" ht="16.8">
      <c r="L61638" s="404"/>
      <c r="M61638" s="404"/>
      <c r="N61638" s="404"/>
      <c r="O61638" s="404"/>
      <c r="P61638" s="404"/>
      <c r="Q61638" s="404"/>
      <c r="R61638" s="404"/>
      <c r="S61638" s="404"/>
      <c r="T61638" s="404"/>
    </row>
    <row r="61639" spans="12:20" ht="16.8">
      <c r="L61639" s="404"/>
      <c r="M61639" s="404"/>
      <c r="N61639" s="404"/>
      <c r="O61639" s="404"/>
      <c r="P61639" s="404"/>
      <c r="Q61639" s="404"/>
      <c r="R61639" s="404"/>
      <c r="S61639" s="404"/>
      <c r="T61639" s="404"/>
    </row>
    <row r="61640" spans="12:20" ht="16.8">
      <c r="L61640" s="404"/>
      <c r="M61640" s="404"/>
      <c r="N61640" s="404"/>
      <c r="O61640" s="404"/>
      <c r="P61640" s="404"/>
      <c r="Q61640" s="404"/>
      <c r="R61640" s="404"/>
      <c r="S61640" s="404"/>
      <c r="T61640" s="404"/>
    </row>
    <row r="61641" spans="12:20" ht="16.8">
      <c r="L61641" s="404"/>
      <c r="M61641" s="404"/>
      <c r="N61641" s="404"/>
      <c r="O61641" s="404"/>
      <c r="P61641" s="404"/>
      <c r="Q61641" s="404"/>
      <c r="R61641" s="404"/>
      <c r="S61641" s="404"/>
      <c r="T61641" s="404"/>
    </row>
    <row r="61642" spans="12:20" ht="16.8">
      <c r="L61642" s="404"/>
      <c r="M61642" s="404"/>
      <c r="N61642" s="404"/>
      <c r="O61642" s="404"/>
      <c r="P61642" s="404"/>
      <c r="Q61642" s="404"/>
      <c r="R61642" s="404"/>
      <c r="S61642" s="404"/>
      <c r="T61642" s="404"/>
    </row>
    <row r="61643" spans="12:20" ht="16.8">
      <c r="L61643" s="404"/>
      <c r="M61643" s="404"/>
      <c r="N61643" s="404"/>
      <c r="O61643" s="404"/>
      <c r="P61643" s="404"/>
      <c r="Q61643" s="404"/>
      <c r="R61643" s="404"/>
      <c r="S61643" s="404"/>
      <c r="T61643" s="404"/>
    </row>
    <row r="61644" spans="12:20" ht="16.8">
      <c r="L61644" s="404"/>
      <c r="M61644" s="404"/>
      <c r="N61644" s="404"/>
      <c r="O61644" s="404"/>
      <c r="P61644" s="404"/>
      <c r="Q61644" s="404"/>
      <c r="R61644" s="404"/>
      <c r="S61644" s="404"/>
      <c r="T61644" s="404"/>
    </row>
    <row r="61645" spans="12:20" ht="16.8">
      <c r="L61645" s="404"/>
      <c r="M61645" s="404"/>
      <c r="N61645" s="404"/>
      <c r="O61645" s="404"/>
      <c r="P61645" s="404"/>
      <c r="Q61645" s="404"/>
      <c r="R61645" s="404"/>
      <c r="S61645" s="404"/>
      <c r="T61645" s="404"/>
    </row>
    <row r="61646" spans="12:20" ht="16.8">
      <c r="L61646" s="404"/>
      <c r="M61646" s="404"/>
      <c r="N61646" s="404"/>
      <c r="O61646" s="404"/>
      <c r="P61646" s="404"/>
      <c r="Q61646" s="404"/>
      <c r="R61646" s="404"/>
      <c r="S61646" s="404"/>
      <c r="T61646" s="404"/>
    </row>
    <row r="61647" spans="12:20" ht="16.8">
      <c r="L61647" s="404"/>
      <c r="M61647" s="404"/>
      <c r="N61647" s="404"/>
      <c r="O61647" s="404"/>
      <c r="P61647" s="404"/>
      <c r="Q61647" s="404"/>
      <c r="R61647" s="404"/>
      <c r="S61647" s="404"/>
      <c r="T61647" s="404"/>
    </row>
    <row r="61648" spans="12:20" ht="16.8">
      <c r="L61648" s="404"/>
      <c r="M61648" s="404"/>
      <c r="N61648" s="404"/>
      <c r="O61648" s="404"/>
      <c r="P61648" s="404"/>
      <c r="Q61648" s="404"/>
      <c r="R61648" s="404"/>
      <c r="S61648" s="404"/>
      <c r="T61648" s="404"/>
    </row>
    <row r="61649" spans="12:20" ht="16.8">
      <c r="L61649" s="404"/>
      <c r="M61649" s="404"/>
      <c r="N61649" s="404"/>
      <c r="O61649" s="404"/>
      <c r="P61649" s="404"/>
      <c r="Q61649" s="404"/>
      <c r="R61649" s="404"/>
      <c r="S61649" s="404"/>
      <c r="T61649" s="404"/>
    </row>
    <row r="61650" spans="12:20" ht="16.8">
      <c r="L61650" s="404"/>
      <c r="M61650" s="404"/>
      <c r="N61650" s="404"/>
      <c r="O61650" s="404"/>
      <c r="P61650" s="404"/>
      <c r="Q61650" s="404"/>
      <c r="R61650" s="404"/>
      <c r="S61650" s="404"/>
      <c r="T61650" s="404"/>
    </row>
    <row r="61651" spans="12:20" ht="16.8">
      <c r="L61651" s="404"/>
      <c r="M61651" s="404"/>
      <c r="N61651" s="404"/>
      <c r="O61651" s="404"/>
      <c r="P61651" s="404"/>
      <c r="Q61651" s="404"/>
      <c r="R61651" s="404"/>
      <c r="S61651" s="404"/>
      <c r="T61651" s="404"/>
    </row>
    <row r="61652" spans="12:20" ht="16.8">
      <c r="L61652" s="404"/>
      <c r="M61652" s="404"/>
      <c r="N61652" s="404"/>
      <c r="O61652" s="404"/>
      <c r="P61652" s="404"/>
      <c r="Q61652" s="404"/>
      <c r="R61652" s="404"/>
      <c r="S61652" s="404"/>
      <c r="T61652" s="404"/>
    </row>
    <row r="61653" spans="12:20" ht="16.8">
      <c r="L61653" s="404"/>
      <c r="M61653" s="404"/>
      <c r="N61653" s="404"/>
      <c r="O61653" s="404"/>
      <c r="P61653" s="404"/>
      <c r="Q61653" s="404"/>
      <c r="R61653" s="404"/>
      <c r="S61653" s="404"/>
      <c r="T61653" s="404"/>
    </row>
    <row r="61654" spans="12:20" ht="16.8">
      <c r="L61654" s="404"/>
      <c r="M61654" s="404"/>
      <c r="N61654" s="404"/>
      <c r="O61654" s="404"/>
      <c r="P61654" s="404"/>
      <c r="Q61654" s="404"/>
      <c r="R61654" s="404"/>
      <c r="S61654" s="404"/>
      <c r="T61654" s="404"/>
    </row>
    <row r="61655" spans="12:20" ht="16.8">
      <c r="L61655" s="404"/>
      <c r="M61655" s="404"/>
      <c r="N61655" s="404"/>
      <c r="O61655" s="404"/>
      <c r="P61655" s="404"/>
      <c r="Q61655" s="404"/>
      <c r="R61655" s="404"/>
      <c r="S61655" s="404"/>
      <c r="T61655" s="404"/>
    </row>
    <row r="61656" spans="12:20" ht="16.8">
      <c r="L61656" s="404"/>
      <c r="M61656" s="404"/>
      <c r="N61656" s="404"/>
      <c r="O61656" s="404"/>
      <c r="P61656" s="404"/>
      <c r="Q61656" s="404"/>
      <c r="R61656" s="404"/>
      <c r="S61656" s="404"/>
      <c r="T61656" s="404"/>
    </row>
    <row r="61657" spans="12:20" ht="16.8">
      <c r="L61657" s="404"/>
      <c r="M61657" s="404"/>
      <c r="N61657" s="404"/>
      <c r="O61657" s="404"/>
      <c r="P61657" s="404"/>
      <c r="Q61657" s="404"/>
      <c r="R61657" s="404"/>
      <c r="S61657" s="404"/>
      <c r="T61657" s="404"/>
    </row>
    <row r="61658" spans="12:20" ht="16.8">
      <c r="L61658" s="404"/>
      <c r="M61658" s="404"/>
      <c r="N61658" s="404"/>
      <c r="O61658" s="404"/>
      <c r="P61658" s="404"/>
      <c r="Q61658" s="404"/>
      <c r="R61658" s="404"/>
      <c r="S61658" s="404"/>
      <c r="T61658" s="404"/>
    </row>
    <row r="61659" spans="12:20" ht="16.8">
      <c r="L61659" s="404"/>
      <c r="M61659" s="404"/>
      <c r="N61659" s="404"/>
      <c r="O61659" s="404"/>
      <c r="P61659" s="404"/>
      <c r="Q61659" s="404"/>
      <c r="R61659" s="404"/>
      <c r="S61659" s="404"/>
      <c r="T61659" s="404"/>
    </row>
    <row r="61660" spans="12:20" ht="16.8">
      <c r="L61660" s="404"/>
      <c r="M61660" s="404"/>
      <c r="N61660" s="404"/>
      <c r="O61660" s="404"/>
      <c r="P61660" s="404"/>
      <c r="Q61660" s="404"/>
      <c r="R61660" s="404"/>
      <c r="S61660" s="404"/>
      <c r="T61660" s="404"/>
    </row>
    <row r="61661" spans="12:20" ht="16.8">
      <c r="L61661" s="404"/>
      <c r="M61661" s="404"/>
      <c r="N61661" s="404"/>
      <c r="O61661" s="404"/>
      <c r="P61661" s="404"/>
      <c r="Q61661" s="404"/>
      <c r="R61661" s="404"/>
      <c r="S61661" s="404"/>
      <c r="T61661" s="404"/>
    </row>
    <row r="61662" spans="12:20" ht="16.8">
      <c r="L61662" s="404"/>
      <c r="M61662" s="404"/>
      <c r="N61662" s="404"/>
      <c r="O61662" s="404"/>
      <c r="P61662" s="404"/>
      <c r="Q61662" s="404"/>
      <c r="R61662" s="404"/>
      <c r="S61662" s="404"/>
      <c r="T61662" s="404"/>
    </row>
    <row r="61663" spans="12:20" ht="16.8">
      <c r="L61663" s="404"/>
      <c r="M61663" s="404"/>
      <c r="N61663" s="404"/>
      <c r="O61663" s="404"/>
      <c r="P61663" s="404"/>
      <c r="Q61663" s="404"/>
      <c r="R61663" s="404"/>
      <c r="S61663" s="404"/>
      <c r="T61663" s="404"/>
    </row>
    <row r="61664" spans="12:20" ht="16.8">
      <c r="L61664" s="404"/>
      <c r="M61664" s="404"/>
      <c r="N61664" s="404"/>
      <c r="O61664" s="404"/>
      <c r="P61664" s="404"/>
      <c r="Q61664" s="404"/>
      <c r="R61664" s="404"/>
      <c r="S61664" s="404"/>
      <c r="T61664" s="404"/>
    </row>
    <row r="61665" spans="12:20" ht="16.8">
      <c r="L61665" s="404"/>
      <c r="M61665" s="404"/>
      <c r="N61665" s="404"/>
      <c r="O61665" s="404"/>
      <c r="P61665" s="404"/>
      <c r="Q61665" s="404"/>
      <c r="R61665" s="404"/>
      <c r="S61665" s="404"/>
      <c r="T61665" s="404"/>
    </row>
    <row r="61666" spans="12:20" ht="16.8">
      <c r="L61666" s="404"/>
      <c r="M61666" s="404"/>
      <c r="N61666" s="404"/>
      <c r="O61666" s="404"/>
      <c r="P61666" s="404"/>
      <c r="Q61666" s="404"/>
      <c r="R61666" s="404"/>
      <c r="S61666" s="404"/>
      <c r="T61666" s="404"/>
    </row>
    <row r="61667" spans="12:20" ht="16.8">
      <c r="L61667" s="404"/>
      <c r="M61667" s="404"/>
      <c r="N61667" s="404"/>
      <c r="O61667" s="404"/>
      <c r="P61667" s="404"/>
      <c r="Q61667" s="404"/>
      <c r="R61667" s="404"/>
      <c r="S61667" s="404"/>
      <c r="T61667" s="404"/>
    </row>
    <row r="61668" spans="12:20" ht="16.8">
      <c r="L61668" s="404"/>
      <c r="M61668" s="404"/>
      <c r="N61668" s="404"/>
      <c r="O61668" s="404"/>
      <c r="P61668" s="404"/>
      <c r="Q61668" s="404"/>
      <c r="R61668" s="404"/>
      <c r="S61668" s="404"/>
      <c r="T61668" s="404"/>
    </row>
    <row r="61669" spans="12:20" ht="16.8">
      <c r="L61669" s="404"/>
      <c r="M61669" s="404"/>
      <c r="N61669" s="404"/>
      <c r="O61669" s="404"/>
      <c r="P61669" s="404"/>
      <c r="Q61669" s="404"/>
      <c r="R61669" s="404"/>
      <c r="S61669" s="404"/>
      <c r="T61669" s="404"/>
    </row>
    <row r="61670" spans="12:20" ht="16.8">
      <c r="L61670" s="404"/>
      <c r="M61670" s="404"/>
      <c r="N61670" s="404"/>
      <c r="O61670" s="404"/>
      <c r="P61670" s="404"/>
      <c r="Q61670" s="404"/>
      <c r="R61670" s="404"/>
      <c r="S61670" s="404"/>
      <c r="T61670" s="404"/>
    </row>
    <row r="61671" spans="12:20" ht="16.8">
      <c r="L61671" s="404"/>
      <c r="M61671" s="404"/>
      <c r="N61671" s="404"/>
      <c r="O61671" s="404"/>
      <c r="P61671" s="404"/>
      <c r="Q61671" s="404"/>
      <c r="R61671" s="404"/>
      <c r="S61671" s="404"/>
      <c r="T61671" s="404"/>
    </row>
    <row r="61672" spans="12:20" ht="16.8">
      <c r="L61672" s="404"/>
      <c r="M61672" s="404"/>
      <c r="N61672" s="404"/>
      <c r="O61672" s="404"/>
      <c r="P61672" s="404"/>
      <c r="Q61672" s="404"/>
      <c r="R61672" s="404"/>
      <c r="S61672" s="404"/>
      <c r="T61672" s="404"/>
    </row>
    <row r="61673" spans="12:20" ht="16.8">
      <c r="L61673" s="404"/>
      <c r="M61673" s="404"/>
      <c r="N61673" s="404"/>
      <c r="O61673" s="404"/>
      <c r="P61673" s="404"/>
      <c r="Q61673" s="404"/>
      <c r="R61673" s="404"/>
      <c r="S61673" s="404"/>
      <c r="T61673" s="404"/>
    </row>
    <row r="61674" spans="12:20" ht="16.8">
      <c r="L61674" s="404"/>
      <c r="M61674" s="404"/>
      <c r="N61674" s="404"/>
      <c r="O61674" s="404"/>
      <c r="P61674" s="404"/>
      <c r="Q61674" s="404"/>
      <c r="R61674" s="404"/>
      <c r="S61674" s="404"/>
      <c r="T61674" s="404"/>
    </row>
    <row r="61675" spans="12:20" ht="16.8">
      <c r="L61675" s="404"/>
      <c r="M61675" s="404"/>
      <c r="N61675" s="404"/>
      <c r="O61675" s="404"/>
      <c r="P61675" s="404"/>
      <c r="Q61675" s="404"/>
      <c r="R61675" s="404"/>
      <c r="S61675" s="404"/>
      <c r="T61675" s="404"/>
    </row>
    <row r="61676" spans="12:20" ht="16.8">
      <c r="L61676" s="404"/>
      <c r="M61676" s="404"/>
      <c r="N61676" s="404"/>
      <c r="O61676" s="404"/>
      <c r="P61676" s="404"/>
      <c r="Q61676" s="404"/>
      <c r="R61676" s="404"/>
      <c r="S61676" s="404"/>
      <c r="T61676" s="404"/>
    </row>
    <row r="61677" spans="12:20" ht="16.8">
      <c r="L61677" s="404"/>
      <c r="M61677" s="404"/>
      <c r="N61677" s="404"/>
      <c r="O61677" s="404"/>
      <c r="P61677" s="404"/>
      <c r="Q61677" s="404"/>
      <c r="R61677" s="404"/>
      <c r="S61677" s="404"/>
      <c r="T61677" s="404"/>
    </row>
    <row r="61678" spans="12:20" ht="16.8">
      <c r="L61678" s="404"/>
      <c r="M61678" s="404"/>
      <c r="N61678" s="404"/>
      <c r="O61678" s="404"/>
      <c r="P61678" s="404"/>
      <c r="Q61678" s="404"/>
      <c r="R61678" s="404"/>
      <c r="S61678" s="404"/>
      <c r="T61678" s="404"/>
    </row>
    <row r="61679" spans="12:20" ht="16.8">
      <c r="L61679" s="404"/>
      <c r="M61679" s="404"/>
      <c r="N61679" s="404"/>
      <c r="O61679" s="404"/>
      <c r="P61679" s="404"/>
      <c r="Q61679" s="404"/>
      <c r="R61679" s="404"/>
      <c r="S61679" s="404"/>
      <c r="T61679" s="404"/>
    </row>
    <row r="61680" spans="12:20" ht="16.8">
      <c r="L61680" s="404"/>
      <c r="M61680" s="404"/>
      <c r="N61680" s="404"/>
      <c r="O61680" s="404"/>
      <c r="P61680" s="404"/>
      <c r="Q61680" s="404"/>
      <c r="R61680" s="404"/>
      <c r="S61680" s="404"/>
      <c r="T61680" s="404"/>
    </row>
    <row r="61681" spans="12:20" ht="16.8">
      <c r="L61681" s="404"/>
      <c r="M61681" s="404"/>
      <c r="N61681" s="404"/>
      <c r="O61681" s="404"/>
      <c r="P61681" s="404"/>
      <c r="Q61681" s="404"/>
      <c r="R61681" s="404"/>
      <c r="S61681" s="404"/>
      <c r="T61681" s="404"/>
    </row>
    <row r="61682" spans="12:20" ht="16.8">
      <c r="L61682" s="404"/>
      <c r="M61682" s="404"/>
      <c r="N61682" s="404"/>
      <c r="O61682" s="404"/>
      <c r="P61682" s="404"/>
      <c r="Q61682" s="404"/>
      <c r="R61682" s="404"/>
      <c r="S61682" s="404"/>
      <c r="T61682" s="404"/>
    </row>
    <row r="61683" spans="12:20" ht="16.8">
      <c r="L61683" s="404"/>
      <c r="M61683" s="404"/>
      <c r="N61683" s="404"/>
      <c r="O61683" s="404"/>
      <c r="P61683" s="404"/>
      <c r="Q61683" s="404"/>
      <c r="R61683" s="404"/>
      <c r="S61683" s="404"/>
      <c r="T61683" s="404"/>
    </row>
    <row r="61684" spans="12:20" ht="16.8">
      <c r="L61684" s="404"/>
      <c r="M61684" s="404"/>
      <c r="N61684" s="404"/>
      <c r="O61684" s="404"/>
      <c r="P61684" s="404"/>
      <c r="Q61684" s="404"/>
      <c r="R61684" s="404"/>
      <c r="S61684" s="404"/>
      <c r="T61684" s="404"/>
    </row>
    <row r="61685" spans="12:20" ht="16.8">
      <c r="L61685" s="404"/>
      <c r="M61685" s="404"/>
      <c r="N61685" s="404"/>
      <c r="O61685" s="404"/>
      <c r="P61685" s="404"/>
      <c r="Q61685" s="404"/>
      <c r="R61685" s="404"/>
      <c r="S61685" s="404"/>
      <c r="T61685" s="404"/>
    </row>
    <row r="61686" spans="12:20" ht="16.8">
      <c r="L61686" s="404"/>
      <c r="M61686" s="404"/>
      <c r="N61686" s="404"/>
      <c r="O61686" s="404"/>
      <c r="P61686" s="404"/>
      <c r="Q61686" s="404"/>
      <c r="R61686" s="404"/>
      <c r="S61686" s="404"/>
      <c r="T61686" s="404"/>
    </row>
    <row r="61687" spans="12:20" ht="16.8">
      <c r="L61687" s="404"/>
      <c r="M61687" s="404"/>
      <c r="N61687" s="404"/>
      <c r="O61687" s="404"/>
      <c r="P61687" s="404"/>
      <c r="Q61687" s="404"/>
      <c r="R61687" s="404"/>
      <c r="S61687" s="404"/>
      <c r="T61687" s="404"/>
    </row>
    <row r="61688" spans="12:20" ht="16.8">
      <c r="L61688" s="404"/>
      <c r="M61688" s="404"/>
      <c r="N61688" s="404"/>
      <c r="O61688" s="404"/>
      <c r="P61688" s="404"/>
      <c r="Q61688" s="404"/>
      <c r="R61688" s="404"/>
      <c r="S61688" s="404"/>
      <c r="T61688" s="404"/>
    </row>
    <row r="61689" spans="12:20" ht="16.8">
      <c r="L61689" s="404"/>
      <c r="M61689" s="404"/>
      <c r="N61689" s="404"/>
      <c r="O61689" s="404"/>
      <c r="P61689" s="404"/>
      <c r="Q61689" s="404"/>
      <c r="R61689" s="404"/>
      <c r="S61689" s="404"/>
      <c r="T61689" s="404"/>
    </row>
    <row r="61690" spans="12:20" ht="16.8">
      <c r="L61690" s="404"/>
      <c r="M61690" s="404"/>
      <c r="N61690" s="404"/>
      <c r="O61690" s="404"/>
      <c r="P61690" s="404"/>
      <c r="Q61690" s="404"/>
      <c r="R61690" s="404"/>
      <c r="S61690" s="404"/>
      <c r="T61690" s="404"/>
    </row>
    <row r="61691" spans="12:20" ht="16.8">
      <c r="L61691" s="404"/>
      <c r="M61691" s="404"/>
      <c r="N61691" s="404"/>
      <c r="O61691" s="404"/>
      <c r="P61691" s="404"/>
      <c r="Q61691" s="404"/>
      <c r="R61691" s="404"/>
      <c r="S61691" s="404"/>
      <c r="T61691" s="404"/>
    </row>
    <row r="61692" spans="12:20" ht="16.8">
      <c r="L61692" s="404"/>
      <c r="M61692" s="404"/>
      <c r="N61692" s="404"/>
      <c r="O61692" s="404"/>
      <c r="P61692" s="404"/>
      <c r="Q61692" s="404"/>
      <c r="R61692" s="404"/>
      <c r="S61692" s="404"/>
      <c r="T61692" s="404"/>
    </row>
    <row r="61693" spans="12:20" ht="16.8">
      <c r="L61693" s="404"/>
      <c r="M61693" s="404"/>
      <c r="N61693" s="404"/>
      <c r="O61693" s="404"/>
      <c r="P61693" s="404"/>
      <c r="Q61693" s="404"/>
      <c r="R61693" s="404"/>
      <c r="S61693" s="404"/>
      <c r="T61693" s="404"/>
    </row>
    <row r="61694" spans="12:20" ht="16.8">
      <c r="L61694" s="404"/>
      <c r="M61694" s="404"/>
      <c r="N61694" s="404"/>
      <c r="O61694" s="404"/>
      <c r="P61694" s="404"/>
      <c r="Q61694" s="404"/>
      <c r="R61694" s="404"/>
      <c r="S61694" s="404"/>
      <c r="T61694" s="404"/>
    </row>
    <row r="61695" spans="12:20" ht="16.8">
      <c r="L61695" s="404"/>
      <c r="M61695" s="404"/>
      <c r="N61695" s="404"/>
      <c r="O61695" s="404"/>
      <c r="P61695" s="404"/>
      <c r="Q61695" s="404"/>
      <c r="R61695" s="404"/>
      <c r="S61695" s="404"/>
      <c r="T61695" s="404"/>
    </row>
    <row r="61696" spans="12:20" ht="16.8">
      <c r="L61696" s="404"/>
      <c r="M61696" s="404"/>
      <c r="N61696" s="404"/>
      <c r="O61696" s="404"/>
      <c r="P61696" s="404"/>
      <c r="Q61696" s="404"/>
      <c r="R61696" s="404"/>
      <c r="S61696" s="404"/>
      <c r="T61696" s="404"/>
    </row>
    <row r="61697" spans="12:20" ht="16.8">
      <c r="L61697" s="404"/>
      <c r="M61697" s="404"/>
      <c r="N61697" s="404"/>
      <c r="O61697" s="404"/>
      <c r="P61697" s="404"/>
      <c r="Q61697" s="404"/>
      <c r="R61697" s="404"/>
      <c r="S61697" s="404"/>
      <c r="T61697" s="404"/>
    </row>
    <row r="61698" spans="12:20" ht="16.8">
      <c r="L61698" s="404"/>
      <c r="M61698" s="404"/>
      <c r="N61698" s="404"/>
      <c r="O61698" s="404"/>
      <c r="P61698" s="404"/>
      <c r="Q61698" s="404"/>
      <c r="R61698" s="404"/>
      <c r="S61698" s="404"/>
      <c r="T61698" s="404"/>
    </row>
    <row r="61699" spans="12:20" ht="16.8">
      <c r="L61699" s="404"/>
      <c r="M61699" s="404"/>
      <c r="N61699" s="404"/>
      <c r="O61699" s="404"/>
      <c r="P61699" s="404"/>
      <c r="Q61699" s="404"/>
      <c r="R61699" s="404"/>
      <c r="S61699" s="404"/>
      <c r="T61699" s="404"/>
    </row>
    <row r="61700" spans="12:20" ht="16.8">
      <c r="L61700" s="404"/>
      <c r="M61700" s="404"/>
      <c r="N61700" s="404"/>
      <c r="O61700" s="404"/>
      <c r="P61700" s="404"/>
      <c r="Q61700" s="404"/>
      <c r="R61700" s="404"/>
      <c r="S61700" s="404"/>
      <c r="T61700" s="404"/>
    </row>
    <row r="61701" spans="12:20" ht="16.8">
      <c r="L61701" s="404"/>
      <c r="M61701" s="404"/>
      <c r="N61701" s="404"/>
      <c r="O61701" s="404"/>
      <c r="P61701" s="404"/>
      <c r="Q61701" s="404"/>
      <c r="R61701" s="404"/>
      <c r="S61701" s="404"/>
      <c r="T61701" s="404"/>
    </row>
    <row r="61702" spans="12:20" ht="16.8">
      <c r="L61702" s="404"/>
      <c r="M61702" s="404"/>
      <c r="N61702" s="404"/>
      <c r="O61702" s="404"/>
      <c r="P61702" s="404"/>
      <c r="Q61702" s="404"/>
      <c r="R61702" s="404"/>
      <c r="S61702" s="404"/>
      <c r="T61702" s="404"/>
    </row>
    <row r="61703" spans="12:20" ht="16.8">
      <c r="L61703" s="404"/>
      <c r="M61703" s="404"/>
      <c r="N61703" s="404"/>
      <c r="O61703" s="404"/>
      <c r="P61703" s="404"/>
      <c r="Q61703" s="404"/>
      <c r="R61703" s="404"/>
      <c r="S61703" s="404"/>
      <c r="T61703" s="404"/>
    </row>
    <row r="61704" spans="12:20" ht="16.8">
      <c r="L61704" s="404"/>
      <c r="M61704" s="404"/>
      <c r="N61704" s="404"/>
      <c r="O61704" s="404"/>
      <c r="P61704" s="404"/>
      <c r="Q61704" s="404"/>
      <c r="R61704" s="404"/>
      <c r="S61704" s="404"/>
      <c r="T61704" s="404"/>
    </row>
    <row r="61705" spans="12:20" ht="16.8">
      <c r="L61705" s="404"/>
      <c r="M61705" s="404"/>
      <c r="N61705" s="404"/>
      <c r="O61705" s="404"/>
      <c r="P61705" s="404"/>
      <c r="Q61705" s="404"/>
      <c r="R61705" s="404"/>
      <c r="S61705" s="404"/>
      <c r="T61705" s="404"/>
    </row>
    <row r="61706" spans="12:20" ht="16.8">
      <c r="L61706" s="404"/>
      <c r="M61706" s="404"/>
      <c r="N61706" s="404"/>
      <c r="O61706" s="404"/>
      <c r="P61706" s="404"/>
      <c r="Q61706" s="404"/>
      <c r="R61706" s="404"/>
      <c r="S61706" s="404"/>
      <c r="T61706" s="404"/>
    </row>
    <row r="61707" spans="12:20" ht="16.8">
      <c r="L61707" s="404"/>
      <c r="M61707" s="404"/>
      <c r="N61707" s="404"/>
      <c r="O61707" s="404"/>
      <c r="P61707" s="404"/>
      <c r="Q61707" s="404"/>
      <c r="R61707" s="404"/>
      <c r="S61707" s="404"/>
      <c r="T61707" s="404"/>
    </row>
    <row r="61708" spans="12:20" ht="16.8">
      <c r="L61708" s="404"/>
      <c r="M61708" s="404"/>
      <c r="N61708" s="404"/>
      <c r="O61708" s="404"/>
      <c r="P61708" s="404"/>
      <c r="Q61708" s="404"/>
      <c r="R61708" s="404"/>
      <c r="S61708" s="404"/>
      <c r="T61708" s="404"/>
    </row>
    <row r="61709" spans="12:20" ht="16.8">
      <c r="L61709" s="404"/>
      <c r="M61709" s="404"/>
      <c r="N61709" s="404"/>
      <c r="O61709" s="404"/>
      <c r="P61709" s="404"/>
      <c r="Q61709" s="404"/>
      <c r="R61709" s="404"/>
      <c r="S61709" s="404"/>
      <c r="T61709" s="404"/>
    </row>
    <row r="61710" spans="12:20" ht="16.8">
      <c r="L61710" s="404"/>
      <c r="M61710" s="404"/>
      <c r="N61710" s="404"/>
      <c r="O61710" s="404"/>
      <c r="P61710" s="404"/>
      <c r="Q61710" s="404"/>
      <c r="R61710" s="404"/>
      <c r="S61710" s="404"/>
      <c r="T61710" s="404"/>
    </row>
    <row r="61711" spans="12:20" ht="16.8">
      <c r="L61711" s="404"/>
      <c r="M61711" s="404"/>
      <c r="N61711" s="404"/>
      <c r="O61711" s="404"/>
      <c r="P61711" s="404"/>
      <c r="Q61711" s="404"/>
      <c r="R61711" s="404"/>
      <c r="S61711" s="404"/>
      <c r="T61711" s="404"/>
    </row>
    <row r="61712" spans="12:20" ht="16.8">
      <c r="L61712" s="404"/>
      <c r="M61712" s="404"/>
      <c r="N61712" s="404"/>
      <c r="O61712" s="404"/>
      <c r="P61712" s="404"/>
      <c r="Q61712" s="404"/>
      <c r="R61712" s="404"/>
      <c r="S61712" s="404"/>
      <c r="T61712" s="404"/>
    </row>
    <row r="61713" spans="12:20" ht="16.8">
      <c r="L61713" s="404"/>
      <c r="M61713" s="404"/>
      <c r="N61713" s="404"/>
      <c r="O61713" s="404"/>
      <c r="P61713" s="404"/>
      <c r="Q61713" s="404"/>
      <c r="R61713" s="404"/>
      <c r="S61713" s="404"/>
      <c r="T61713" s="404"/>
    </row>
    <row r="61714" spans="12:20" ht="16.8">
      <c r="L61714" s="404"/>
      <c r="M61714" s="404"/>
      <c r="N61714" s="404"/>
      <c r="O61714" s="404"/>
      <c r="P61714" s="404"/>
      <c r="Q61714" s="404"/>
      <c r="R61714" s="404"/>
      <c r="S61714" s="404"/>
      <c r="T61714" s="404"/>
    </row>
    <row r="61715" spans="12:20" ht="16.8">
      <c r="L61715" s="404"/>
      <c r="M61715" s="404"/>
      <c r="N61715" s="404"/>
      <c r="O61715" s="404"/>
      <c r="P61715" s="404"/>
      <c r="Q61715" s="404"/>
      <c r="R61715" s="404"/>
      <c r="S61715" s="404"/>
      <c r="T61715" s="404"/>
    </row>
    <row r="61716" spans="12:20" ht="16.8">
      <c r="L61716" s="404"/>
      <c r="M61716" s="404"/>
      <c r="N61716" s="404"/>
      <c r="O61716" s="404"/>
      <c r="P61716" s="404"/>
      <c r="Q61716" s="404"/>
      <c r="R61716" s="404"/>
      <c r="S61716" s="404"/>
      <c r="T61716" s="404"/>
    </row>
    <row r="61717" spans="12:20" ht="16.8">
      <c r="L61717" s="404"/>
      <c r="M61717" s="404"/>
      <c r="N61717" s="404"/>
      <c r="O61717" s="404"/>
      <c r="P61717" s="404"/>
      <c r="Q61717" s="404"/>
      <c r="R61717" s="404"/>
      <c r="S61717" s="404"/>
      <c r="T61717" s="404"/>
    </row>
    <row r="61718" spans="12:20" ht="16.8">
      <c r="L61718" s="404"/>
      <c r="M61718" s="404"/>
      <c r="N61718" s="404"/>
      <c r="O61718" s="404"/>
      <c r="P61718" s="404"/>
      <c r="Q61718" s="404"/>
      <c r="R61718" s="404"/>
      <c r="S61718" s="404"/>
      <c r="T61718" s="404"/>
    </row>
    <row r="61719" spans="12:20" ht="16.8">
      <c r="L61719" s="404"/>
      <c r="M61719" s="404"/>
      <c r="N61719" s="404"/>
      <c r="O61719" s="404"/>
      <c r="P61719" s="404"/>
      <c r="Q61719" s="404"/>
      <c r="R61719" s="404"/>
      <c r="S61719" s="404"/>
      <c r="T61719" s="404"/>
    </row>
    <row r="61720" spans="12:20" ht="16.8">
      <c r="L61720" s="404"/>
      <c r="M61720" s="404"/>
      <c r="N61720" s="404"/>
      <c r="O61720" s="404"/>
      <c r="P61720" s="404"/>
      <c r="Q61720" s="404"/>
      <c r="R61720" s="404"/>
      <c r="S61720" s="404"/>
      <c r="T61720" s="404"/>
    </row>
    <row r="61721" spans="12:20" ht="16.8">
      <c r="L61721" s="404"/>
      <c r="M61721" s="404"/>
      <c r="N61721" s="404"/>
      <c r="O61721" s="404"/>
      <c r="P61721" s="404"/>
      <c r="Q61721" s="404"/>
      <c r="R61721" s="404"/>
      <c r="S61721" s="404"/>
      <c r="T61721" s="404"/>
    </row>
    <row r="61722" spans="12:20" ht="16.8">
      <c r="L61722" s="404"/>
      <c r="M61722" s="404"/>
      <c r="N61722" s="404"/>
      <c r="O61722" s="404"/>
      <c r="P61722" s="404"/>
      <c r="Q61722" s="404"/>
      <c r="R61722" s="404"/>
      <c r="S61722" s="404"/>
      <c r="T61722" s="404"/>
    </row>
    <row r="61723" spans="12:20" ht="16.8">
      <c r="L61723" s="404"/>
      <c r="M61723" s="404"/>
      <c r="N61723" s="404"/>
      <c r="O61723" s="404"/>
      <c r="P61723" s="404"/>
      <c r="Q61723" s="404"/>
      <c r="R61723" s="404"/>
      <c r="S61723" s="404"/>
      <c r="T61723" s="404"/>
    </row>
    <row r="61724" spans="12:20" ht="16.8">
      <c r="L61724" s="404"/>
      <c r="M61724" s="404"/>
      <c r="N61724" s="404"/>
      <c r="O61724" s="404"/>
      <c r="P61724" s="404"/>
      <c r="Q61724" s="404"/>
      <c r="R61724" s="404"/>
      <c r="S61724" s="404"/>
      <c r="T61724" s="404"/>
    </row>
    <row r="61725" spans="12:20" ht="16.8">
      <c r="L61725" s="404"/>
      <c r="M61725" s="404"/>
      <c r="N61725" s="404"/>
      <c r="O61725" s="404"/>
      <c r="P61725" s="404"/>
      <c r="Q61725" s="404"/>
      <c r="R61725" s="404"/>
      <c r="S61725" s="404"/>
      <c r="T61725" s="404"/>
    </row>
    <row r="61726" spans="12:20" ht="16.8">
      <c r="L61726" s="404"/>
      <c r="M61726" s="404"/>
      <c r="N61726" s="404"/>
      <c r="O61726" s="404"/>
      <c r="P61726" s="404"/>
      <c r="Q61726" s="404"/>
      <c r="R61726" s="404"/>
      <c r="S61726" s="404"/>
      <c r="T61726" s="404"/>
    </row>
    <row r="61727" spans="12:20" ht="16.8">
      <c r="L61727" s="404"/>
      <c r="M61727" s="404"/>
      <c r="N61727" s="404"/>
      <c r="O61727" s="404"/>
      <c r="P61727" s="404"/>
      <c r="Q61727" s="404"/>
      <c r="R61727" s="404"/>
      <c r="S61727" s="404"/>
      <c r="T61727" s="404"/>
    </row>
    <row r="61728" spans="12:20" ht="16.8">
      <c r="L61728" s="404"/>
      <c r="M61728" s="404"/>
      <c r="N61728" s="404"/>
      <c r="O61728" s="404"/>
      <c r="P61728" s="404"/>
      <c r="Q61728" s="404"/>
      <c r="R61728" s="404"/>
      <c r="S61728" s="404"/>
      <c r="T61728" s="404"/>
    </row>
    <row r="61729" spans="12:20" ht="16.8">
      <c r="L61729" s="404"/>
      <c r="M61729" s="404"/>
      <c r="N61729" s="404"/>
      <c r="O61729" s="404"/>
      <c r="P61729" s="404"/>
      <c r="Q61729" s="404"/>
      <c r="R61729" s="404"/>
      <c r="S61729" s="404"/>
      <c r="T61729" s="404"/>
    </row>
    <row r="61730" spans="12:20" ht="16.8">
      <c r="L61730" s="404"/>
      <c r="M61730" s="404"/>
      <c r="N61730" s="404"/>
      <c r="O61730" s="404"/>
      <c r="P61730" s="404"/>
      <c r="Q61730" s="404"/>
      <c r="R61730" s="404"/>
      <c r="S61730" s="404"/>
      <c r="T61730" s="404"/>
    </row>
    <row r="61731" spans="12:20" ht="16.8">
      <c r="L61731" s="404"/>
      <c r="M61731" s="404"/>
      <c r="N61731" s="404"/>
      <c r="O61731" s="404"/>
      <c r="P61731" s="404"/>
      <c r="Q61731" s="404"/>
      <c r="R61731" s="404"/>
      <c r="S61731" s="404"/>
      <c r="T61731" s="404"/>
    </row>
    <row r="61732" spans="12:20" ht="16.8">
      <c r="L61732" s="404"/>
      <c r="M61732" s="404"/>
      <c r="N61732" s="404"/>
      <c r="O61732" s="404"/>
      <c r="P61732" s="404"/>
      <c r="Q61732" s="404"/>
      <c r="R61732" s="404"/>
      <c r="S61732" s="404"/>
      <c r="T61732" s="404"/>
    </row>
    <row r="61733" spans="12:20" ht="16.8">
      <c r="L61733" s="404"/>
      <c r="M61733" s="404"/>
      <c r="N61733" s="404"/>
      <c r="O61733" s="404"/>
      <c r="P61733" s="404"/>
      <c r="Q61733" s="404"/>
      <c r="R61733" s="404"/>
      <c r="S61733" s="404"/>
      <c r="T61733" s="404"/>
    </row>
    <row r="61734" spans="12:20" ht="16.8">
      <c r="L61734" s="404"/>
      <c r="M61734" s="404"/>
      <c r="N61734" s="404"/>
      <c r="O61734" s="404"/>
      <c r="P61734" s="404"/>
      <c r="Q61734" s="404"/>
      <c r="R61734" s="404"/>
      <c r="S61734" s="404"/>
      <c r="T61734" s="404"/>
    </row>
    <row r="61735" spans="12:20" ht="16.8">
      <c r="L61735" s="404"/>
      <c r="M61735" s="404"/>
      <c r="N61735" s="404"/>
      <c r="O61735" s="404"/>
      <c r="P61735" s="404"/>
      <c r="Q61735" s="404"/>
      <c r="R61735" s="404"/>
      <c r="S61735" s="404"/>
      <c r="T61735" s="404"/>
    </row>
    <row r="61736" spans="12:20" ht="16.8">
      <c r="L61736" s="404"/>
      <c r="M61736" s="404"/>
      <c r="N61736" s="404"/>
      <c r="O61736" s="404"/>
      <c r="P61736" s="404"/>
      <c r="Q61736" s="404"/>
      <c r="R61736" s="404"/>
      <c r="S61736" s="404"/>
      <c r="T61736" s="404"/>
    </row>
    <row r="61737" spans="12:20" ht="16.8">
      <c r="L61737" s="404"/>
      <c r="M61737" s="404"/>
      <c r="N61737" s="404"/>
      <c r="O61737" s="404"/>
      <c r="P61737" s="404"/>
      <c r="Q61737" s="404"/>
      <c r="R61737" s="404"/>
      <c r="S61737" s="404"/>
      <c r="T61737" s="404"/>
    </row>
    <row r="61738" spans="12:20" ht="16.8">
      <c r="L61738" s="404"/>
      <c r="M61738" s="404"/>
      <c r="N61738" s="404"/>
      <c r="O61738" s="404"/>
      <c r="P61738" s="404"/>
      <c r="Q61738" s="404"/>
      <c r="R61738" s="404"/>
      <c r="S61738" s="404"/>
      <c r="T61738" s="404"/>
    </row>
    <row r="61739" spans="12:20" ht="16.8">
      <c r="L61739" s="404"/>
      <c r="M61739" s="404"/>
      <c r="N61739" s="404"/>
      <c r="O61739" s="404"/>
      <c r="P61739" s="404"/>
      <c r="Q61739" s="404"/>
      <c r="R61739" s="404"/>
      <c r="S61739" s="404"/>
      <c r="T61739" s="404"/>
    </row>
    <row r="61740" spans="12:20" ht="16.8">
      <c r="L61740" s="404"/>
      <c r="M61740" s="404"/>
      <c r="N61740" s="404"/>
      <c r="O61740" s="404"/>
      <c r="P61740" s="404"/>
      <c r="Q61740" s="404"/>
      <c r="R61740" s="404"/>
      <c r="S61740" s="404"/>
      <c r="T61740" s="404"/>
    </row>
    <row r="61741" spans="12:20" ht="16.8">
      <c r="L61741" s="404"/>
      <c r="M61741" s="404"/>
      <c r="N61741" s="404"/>
      <c r="O61741" s="404"/>
      <c r="P61741" s="404"/>
      <c r="Q61741" s="404"/>
      <c r="R61741" s="404"/>
      <c r="S61741" s="404"/>
      <c r="T61741" s="404"/>
    </row>
    <row r="61742" spans="12:20" ht="16.8">
      <c r="L61742" s="404"/>
      <c r="M61742" s="404"/>
      <c r="N61742" s="404"/>
      <c r="O61742" s="404"/>
      <c r="P61742" s="404"/>
      <c r="Q61742" s="404"/>
      <c r="R61742" s="404"/>
      <c r="S61742" s="404"/>
      <c r="T61742" s="404"/>
    </row>
    <row r="61743" spans="12:20" ht="16.8">
      <c r="L61743" s="404"/>
      <c r="M61743" s="404"/>
      <c r="N61743" s="404"/>
      <c r="O61743" s="404"/>
      <c r="P61743" s="404"/>
      <c r="Q61743" s="404"/>
      <c r="R61743" s="404"/>
      <c r="S61743" s="404"/>
      <c r="T61743" s="404"/>
    </row>
    <row r="61744" spans="12:20" ht="16.8">
      <c r="L61744" s="404"/>
      <c r="M61744" s="404"/>
      <c r="N61744" s="404"/>
      <c r="O61744" s="404"/>
      <c r="P61744" s="404"/>
      <c r="Q61744" s="404"/>
      <c r="R61744" s="404"/>
      <c r="S61744" s="404"/>
      <c r="T61744" s="404"/>
    </row>
    <row r="61745" spans="12:20" ht="16.8">
      <c r="L61745" s="404"/>
      <c r="M61745" s="404"/>
      <c r="N61745" s="404"/>
      <c r="O61745" s="404"/>
      <c r="P61745" s="404"/>
      <c r="Q61745" s="404"/>
      <c r="R61745" s="404"/>
      <c r="S61745" s="404"/>
      <c r="T61745" s="404"/>
    </row>
    <row r="61746" spans="12:20" ht="16.8">
      <c r="L61746" s="404"/>
      <c r="M61746" s="404"/>
      <c r="N61746" s="404"/>
      <c r="O61746" s="404"/>
      <c r="P61746" s="404"/>
      <c r="Q61746" s="404"/>
      <c r="R61746" s="404"/>
      <c r="S61746" s="404"/>
      <c r="T61746" s="404"/>
    </row>
    <row r="61747" spans="12:20" ht="16.8">
      <c r="L61747" s="404"/>
      <c r="M61747" s="404"/>
      <c r="N61747" s="404"/>
      <c r="O61747" s="404"/>
      <c r="P61747" s="404"/>
      <c r="Q61747" s="404"/>
      <c r="R61747" s="404"/>
      <c r="S61747" s="404"/>
      <c r="T61747" s="404"/>
    </row>
    <row r="61748" spans="12:20" ht="16.8">
      <c r="L61748" s="404"/>
      <c r="M61748" s="404"/>
      <c r="N61748" s="404"/>
      <c r="O61748" s="404"/>
      <c r="P61748" s="404"/>
      <c r="Q61748" s="404"/>
      <c r="R61748" s="404"/>
      <c r="S61748" s="404"/>
      <c r="T61748" s="404"/>
    </row>
    <row r="61749" spans="12:20" ht="16.8">
      <c r="L61749" s="404"/>
      <c r="M61749" s="404"/>
      <c r="N61749" s="404"/>
      <c r="O61749" s="404"/>
      <c r="P61749" s="404"/>
      <c r="Q61749" s="404"/>
      <c r="R61749" s="404"/>
      <c r="S61749" s="404"/>
      <c r="T61749" s="404"/>
    </row>
    <row r="61750" spans="12:20" ht="16.8">
      <c r="L61750" s="404"/>
      <c r="M61750" s="404"/>
      <c r="N61750" s="404"/>
      <c r="O61750" s="404"/>
      <c r="P61750" s="404"/>
      <c r="Q61750" s="404"/>
      <c r="R61750" s="404"/>
      <c r="S61750" s="404"/>
      <c r="T61750" s="404"/>
    </row>
    <row r="61751" spans="12:20" ht="16.8">
      <c r="L61751" s="404"/>
      <c r="M61751" s="404"/>
      <c r="N61751" s="404"/>
      <c r="O61751" s="404"/>
      <c r="P61751" s="404"/>
      <c r="Q61751" s="404"/>
      <c r="R61751" s="404"/>
      <c r="S61751" s="404"/>
      <c r="T61751" s="404"/>
    </row>
    <row r="61752" spans="12:20" ht="16.8">
      <c r="L61752" s="404"/>
      <c r="M61752" s="404"/>
      <c r="N61752" s="404"/>
      <c r="O61752" s="404"/>
      <c r="P61752" s="404"/>
      <c r="Q61752" s="404"/>
      <c r="R61752" s="404"/>
      <c r="S61752" s="404"/>
      <c r="T61752" s="404"/>
    </row>
    <row r="61753" spans="12:20" ht="16.8">
      <c r="L61753" s="404"/>
      <c r="M61753" s="404"/>
      <c r="N61753" s="404"/>
      <c r="O61753" s="404"/>
      <c r="P61753" s="404"/>
      <c r="Q61753" s="404"/>
      <c r="R61753" s="404"/>
      <c r="S61753" s="404"/>
      <c r="T61753" s="404"/>
    </row>
    <row r="61754" spans="12:20" ht="16.8">
      <c r="L61754" s="404"/>
      <c r="M61754" s="404"/>
      <c r="N61754" s="404"/>
      <c r="O61754" s="404"/>
      <c r="P61754" s="404"/>
      <c r="Q61754" s="404"/>
      <c r="R61754" s="404"/>
      <c r="S61754" s="404"/>
      <c r="T61754" s="404"/>
    </row>
    <row r="61755" spans="12:20" ht="16.8">
      <c r="L61755" s="404"/>
      <c r="M61755" s="404"/>
      <c r="N61755" s="404"/>
      <c r="O61755" s="404"/>
      <c r="P61755" s="404"/>
      <c r="Q61755" s="404"/>
      <c r="R61755" s="404"/>
      <c r="S61755" s="404"/>
      <c r="T61755" s="404"/>
    </row>
    <row r="61756" spans="12:20" ht="16.8">
      <c r="L61756" s="404"/>
      <c r="M61756" s="404"/>
      <c r="N61756" s="404"/>
      <c r="O61756" s="404"/>
      <c r="P61756" s="404"/>
      <c r="Q61756" s="404"/>
      <c r="R61756" s="404"/>
      <c r="S61756" s="404"/>
      <c r="T61756" s="404"/>
    </row>
    <row r="61757" spans="12:20" ht="16.8">
      <c r="L61757" s="404"/>
      <c r="M61757" s="404"/>
      <c r="N61757" s="404"/>
      <c r="O61757" s="404"/>
      <c r="P61757" s="404"/>
      <c r="Q61757" s="404"/>
      <c r="R61757" s="404"/>
      <c r="S61757" s="404"/>
      <c r="T61757" s="404"/>
    </row>
    <row r="61758" spans="12:20" ht="16.8">
      <c r="L61758" s="404"/>
      <c r="M61758" s="404"/>
      <c r="N61758" s="404"/>
      <c r="O61758" s="404"/>
      <c r="P61758" s="404"/>
      <c r="Q61758" s="404"/>
      <c r="R61758" s="404"/>
      <c r="S61758" s="404"/>
      <c r="T61758" s="404"/>
    </row>
    <row r="61759" spans="12:20" ht="16.8">
      <c r="L61759" s="404"/>
      <c r="M61759" s="404"/>
      <c r="N61759" s="404"/>
      <c r="O61759" s="404"/>
      <c r="P61759" s="404"/>
      <c r="Q61759" s="404"/>
      <c r="R61759" s="404"/>
      <c r="S61759" s="404"/>
      <c r="T61759" s="404"/>
    </row>
    <row r="61760" spans="12:20" ht="16.8">
      <c r="L61760" s="404"/>
      <c r="M61760" s="404"/>
      <c r="N61760" s="404"/>
      <c r="O61760" s="404"/>
      <c r="P61760" s="404"/>
      <c r="Q61760" s="404"/>
      <c r="R61760" s="404"/>
      <c r="S61760" s="404"/>
      <c r="T61760" s="404"/>
    </row>
    <row r="61761" spans="12:20" ht="16.8">
      <c r="L61761" s="404"/>
      <c r="M61761" s="404"/>
      <c r="N61761" s="404"/>
      <c r="O61761" s="404"/>
      <c r="P61761" s="404"/>
      <c r="Q61761" s="404"/>
      <c r="R61761" s="404"/>
      <c r="S61761" s="404"/>
      <c r="T61761" s="404"/>
    </row>
    <row r="61762" spans="12:20" ht="16.8">
      <c r="L61762" s="404"/>
      <c r="M61762" s="404"/>
      <c r="N61762" s="404"/>
      <c r="O61762" s="404"/>
      <c r="P61762" s="404"/>
      <c r="Q61762" s="404"/>
      <c r="R61762" s="404"/>
      <c r="S61762" s="404"/>
      <c r="T61762" s="404"/>
    </row>
    <row r="61763" spans="12:20" ht="16.8">
      <c r="L61763" s="404"/>
      <c r="M61763" s="404"/>
      <c r="N61763" s="404"/>
      <c r="O61763" s="404"/>
      <c r="P61763" s="404"/>
      <c r="Q61763" s="404"/>
      <c r="R61763" s="404"/>
      <c r="S61763" s="404"/>
      <c r="T61763" s="404"/>
    </row>
    <row r="61764" spans="12:20" ht="16.8">
      <c r="L61764" s="404"/>
      <c r="M61764" s="404"/>
      <c r="N61764" s="404"/>
      <c r="O61764" s="404"/>
      <c r="P61764" s="404"/>
      <c r="Q61764" s="404"/>
      <c r="R61764" s="404"/>
      <c r="S61764" s="404"/>
      <c r="T61764" s="404"/>
    </row>
    <row r="61765" spans="12:20" ht="16.8">
      <c r="L61765" s="404"/>
      <c r="M61765" s="404"/>
      <c r="N61765" s="404"/>
      <c r="O61765" s="404"/>
      <c r="P61765" s="404"/>
      <c r="Q61765" s="404"/>
      <c r="R61765" s="404"/>
      <c r="S61765" s="404"/>
      <c r="T61765" s="404"/>
    </row>
    <row r="61766" spans="12:20" ht="16.8">
      <c r="L61766" s="404"/>
      <c r="M61766" s="404"/>
      <c r="N61766" s="404"/>
      <c r="O61766" s="404"/>
      <c r="P61766" s="404"/>
      <c r="Q61766" s="404"/>
      <c r="R61766" s="404"/>
      <c r="S61766" s="404"/>
      <c r="T61766" s="404"/>
    </row>
    <row r="61767" spans="12:20" ht="16.8">
      <c r="L61767" s="404"/>
      <c r="M61767" s="404"/>
      <c r="N61767" s="404"/>
      <c r="O61767" s="404"/>
      <c r="P61767" s="404"/>
      <c r="Q61767" s="404"/>
      <c r="R61767" s="404"/>
      <c r="S61767" s="404"/>
      <c r="T61767" s="404"/>
    </row>
    <row r="61768" spans="12:20" ht="16.8">
      <c r="L61768" s="404"/>
      <c r="M61768" s="404"/>
      <c r="N61768" s="404"/>
      <c r="O61768" s="404"/>
      <c r="P61768" s="404"/>
      <c r="Q61768" s="404"/>
      <c r="R61768" s="404"/>
      <c r="S61768" s="404"/>
      <c r="T61768" s="404"/>
    </row>
    <row r="61769" spans="12:20" ht="16.8">
      <c r="L61769" s="404"/>
      <c r="M61769" s="404"/>
      <c r="N61769" s="404"/>
      <c r="O61769" s="404"/>
      <c r="P61769" s="404"/>
      <c r="Q61769" s="404"/>
      <c r="R61769" s="404"/>
      <c r="S61769" s="404"/>
      <c r="T61769" s="404"/>
    </row>
    <row r="61770" spans="12:20" ht="16.8">
      <c r="L61770" s="404"/>
      <c r="M61770" s="404"/>
      <c r="N61770" s="404"/>
      <c r="O61770" s="404"/>
      <c r="P61770" s="404"/>
      <c r="Q61770" s="404"/>
      <c r="R61770" s="404"/>
      <c r="S61770" s="404"/>
      <c r="T61770" s="404"/>
    </row>
    <row r="61771" spans="12:20" ht="16.8">
      <c r="L61771" s="404"/>
      <c r="M61771" s="404"/>
      <c r="N61771" s="404"/>
      <c r="O61771" s="404"/>
      <c r="P61771" s="404"/>
      <c r="Q61771" s="404"/>
      <c r="R61771" s="404"/>
      <c r="S61771" s="404"/>
      <c r="T61771" s="404"/>
    </row>
    <row r="61772" spans="12:20" ht="16.8">
      <c r="L61772" s="404"/>
      <c r="M61772" s="404"/>
      <c r="N61772" s="404"/>
      <c r="O61772" s="404"/>
      <c r="P61772" s="404"/>
      <c r="Q61772" s="404"/>
      <c r="R61772" s="404"/>
      <c r="S61772" s="404"/>
      <c r="T61772" s="404"/>
    </row>
    <row r="61773" spans="12:20" ht="16.8">
      <c r="L61773" s="404"/>
      <c r="M61773" s="404"/>
      <c r="N61773" s="404"/>
      <c r="O61773" s="404"/>
      <c r="P61773" s="404"/>
      <c r="Q61773" s="404"/>
      <c r="R61773" s="404"/>
      <c r="S61773" s="404"/>
      <c r="T61773" s="404"/>
    </row>
    <row r="61774" spans="12:20" ht="16.8">
      <c r="L61774" s="404"/>
      <c r="M61774" s="404"/>
      <c r="N61774" s="404"/>
      <c r="O61774" s="404"/>
      <c r="P61774" s="404"/>
      <c r="Q61774" s="404"/>
      <c r="R61774" s="404"/>
      <c r="S61774" s="404"/>
      <c r="T61774" s="404"/>
    </row>
    <row r="61775" spans="12:20" ht="16.8">
      <c r="L61775" s="404"/>
      <c r="M61775" s="404"/>
      <c r="N61775" s="404"/>
      <c r="O61775" s="404"/>
      <c r="P61775" s="404"/>
      <c r="Q61775" s="404"/>
      <c r="R61775" s="404"/>
      <c r="S61775" s="404"/>
      <c r="T61775" s="404"/>
    </row>
    <row r="61776" spans="12:20" ht="16.8">
      <c r="L61776" s="404"/>
      <c r="M61776" s="404"/>
      <c r="N61776" s="404"/>
      <c r="O61776" s="404"/>
      <c r="P61776" s="404"/>
      <c r="Q61776" s="404"/>
      <c r="R61776" s="404"/>
      <c r="S61776" s="404"/>
      <c r="T61776" s="404"/>
    </row>
    <row r="61777" spans="12:20" ht="16.8">
      <c r="L61777" s="404"/>
      <c r="M61777" s="404"/>
      <c r="N61777" s="404"/>
      <c r="O61777" s="404"/>
      <c r="P61777" s="404"/>
      <c r="Q61777" s="404"/>
      <c r="R61777" s="404"/>
      <c r="S61777" s="404"/>
      <c r="T61777" s="404"/>
    </row>
    <row r="61778" spans="12:20" ht="16.8">
      <c r="L61778" s="404"/>
      <c r="M61778" s="404"/>
      <c r="N61778" s="404"/>
      <c r="O61778" s="404"/>
      <c r="P61778" s="404"/>
      <c r="Q61778" s="404"/>
      <c r="R61778" s="404"/>
      <c r="S61778" s="404"/>
      <c r="T61778" s="404"/>
    </row>
    <row r="61779" spans="12:20" ht="16.8">
      <c r="L61779" s="404"/>
      <c r="M61779" s="404"/>
      <c r="N61779" s="404"/>
      <c r="O61779" s="404"/>
      <c r="P61779" s="404"/>
      <c r="Q61779" s="404"/>
      <c r="R61779" s="404"/>
      <c r="S61779" s="404"/>
      <c r="T61779" s="404"/>
    </row>
    <row r="61780" spans="12:20" ht="16.8">
      <c r="L61780" s="404"/>
      <c r="M61780" s="404"/>
      <c r="N61780" s="404"/>
      <c r="O61780" s="404"/>
      <c r="P61780" s="404"/>
      <c r="Q61780" s="404"/>
      <c r="R61780" s="404"/>
      <c r="S61780" s="404"/>
      <c r="T61780" s="404"/>
    </row>
    <row r="61781" spans="12:20" ht="16.8">
      <c r="L61781" s="404"/>
      <c r="M61781" s="404"/>
      <c r="N61781" s="404"/>
      <c r="O61781" s="404"/>
      <c r="P61781" s="404"/>
      <c r="Q61781" s="404"/>
      <c r="R61781" s="404"/>
      <c r="S61781" s="404"/>
      <c r="T61781" s="404"/>
    </row>
    <row r="61782" spans="12:20" ht="16.8">
      <c r="L61782" s="404"/>
      <c r="M61782" s="404"/>
      <c r="N61782" s="404"/>
      <c r="O61782" s="404"/>
      <c r="P61782" s="404"/>
      <c r="Q61782" s="404"/>
      <c r="R61782" s="404"/>
      <c r="S61782" s="404"/>
      <c r="T61782" s="404"/>
    </row>
    <row r="61783" spans="12:20" ht="16.8">
      <c r="L61783" s="404"/>
      <c r="M61783" s="404"/>
      <c r="N61783" s="404"/>
      <c r="O61783" s="404"/>
      <c r="P61783" s="404"/>
      <c r="Q61783" s="404"/>
      <c r="R61783" s="404"/>
      <c r="S61783" s="404"/>
      <c r="T61783" s="404"/>
    </row>
    <row r="61784" spans="12:20" ht="16.8">
      <c r="L61784" s="404"/>
      <c r="M61784" s="404"/>
      <c r="N61784" s="404"/>
      <c r="O61784" s="404"/>
      <c r="P61784" s="404"/>
      <c r="Q61784" s="404"/>
      <c r="R61784" s="404"/>
      <c r="S61784" s="404"/>
      <c r="T61784" s="404"/>
    </row>
    <row r="61785" spans="12:20" ht="16.8">
      <c r="L61785" s="404"/>
      <c r="M61785" s="404"/>
      <c r="N61785" s="404"/>
      <c r="O61785" s="404"/>
      <c r="P61785" s="404"/>
      <c r="Q61785" s="404"/>
      <c r="R61785" s="404"/>
      <c r="S61785" s="404"/>
      <c r="T61785" s="404"/>
    </row>
    <row r="61786" spans="12:20" ht="16.8">
      <c r="L61786" s="404"/>
      <c r="M61786" s="404"/>
      <c r="N61786" s="404"/>
      <c r="O61786" s="404"/>
      <c r="P61786" s="404"/>
      <c r="Q61786" s="404"/>
      <c r="R61786" s="404"/>
      <c r="S61786" s="404"/>
      <c r="T61786" s="404"/>
    </row>
    <row r="61787" spans="12:20" ht="16.8">
      <c r="L61787" s="404"/>
      <c r="M61787" s="404"/>
      <c r="N61787" s="404"/>
      <c r="O61787" s="404"/>
      <c r="P61787" s="404"/>
      <c r="Q61787" s="404"/>
      <c r="R61787" s="404"/>
      <c r="S61787" s="404"/>
      <c r="T61787" s="404"/>
    </row>
    <row r="61788" spans="12:20" ht="16.8">
      <c r="L61788" s="404"/>
      <c r="M61788" s="404"/>
      <c r="N61788" s="404"/>
      <c r="O61788" s="404"/>
      <c r="P61788" s="404"/>
      <c r="Q61788" s="404"/>
      <c r="R61788" s="404"/>
      <c r="S61788" s="404"/>
      <c r="T61788" s="404"/>
    </row>
    <row r="61789" spans="12:20" ht="16.8">
      <c r="L61789" s="404"/>
      <c r="M61789" s="404"/>
      <c r="N61789" s="404"/>
      <c r="O61789" s="404"/>
      <c r="P61789" s="404"/>
      <c r="Q61789" s="404"/>
      <c r="R61789" s="404"/>
      <c r="S61789" s="404"/>
      <c r="T61789" s="404"/>
    </row>
    <row r="61790" spans="12:20" ht="16.8">
      <c r="L61790" s="404"/>
      <c r="M61790" s="404"/>
      <c r="N61790" s="404"/>
      <c r="O61790" s="404"/>
      <c r="P61790" s="404"/>
      <c r="Q61790" s="404"/>
      <c r="R61790" s="404"/>
      <c r="S61790" s="404"/>
      <c r="T61790" s="404"/>
    </row>
    <row r="61791" spans="12:20" ht="16.8">
      <c r="L61791" s="404"/>
      <c r="M61791" s="404"/>
      <c r="N61791" s="404"/>
      <c r="O61791" s="404"/>
      <c r="P61791" s="404"/>
      <c r="Q61791" s="404"/>
      <c r="R61791" s="404"/>
      <c r="S61791" s="404"/>
      <c r="T61791" s="404"/>
    </row>
    <row r="61792" spans="12:20" ht="16.8">
      <c r="L61792" s="404"/>
      <c r="M61792" s="404"/>
      <c r="N61792" s="404"/>
      <c r="O61792" s="404"/>
      <c r="P61792" s="404"/>
      <c r="Q61792" s="404"/>
      <c r="R61792" s="404"/>
      <c r="S61792" s="404"/>
      <c r="T61792" s="404"/>
    </row>
    <row r="61793" spans="12:20" ht="16.8">
      <c r="L61793" s="404"/>
      <c r="M61793" s="404"/>
      <c r="N61793" s="404"/>
      <c r="O61793" s="404"/>
      <c r="P61793" s="404"/>
      <c r="Q61793" s="404"/>
      <c r="R61793" s="404"/>
      <c r="S61793" s="404"/>
      <c r="T61793" s="404"/>
    </row>
    <row r="61794" spans="12:20" ht="16.8">
      <c r="L61794" s="404"/>
      <c r="M61794" s="404"/>
      <c r="N61794" s="404"/>
      <c r="O61794" s="404"/>
      <c r="P61794" s="404"/>
      <c r="Q61794" s="404"/>
      <c r="R61794" s="404"/>
      <c r="S61794" s="404"/>
      <c r="T61794" s="404"/>
    </row>
    <row r="61795" spans="12:20" ht="16.8">
      <c r="L61795" s="404"/>
      <c r="M61795" s="404"/>
      <c r="N61795" s="404"/>
      <c r="O61795" s="404"/>
      <c r="P61795" s="404"/>
      <c r="Q61795" s="404"/>
      <c r="R61795" s="404"/>
      <c r="S61795" s="404"/>
      <c r="T61795" s="404"/>
    </row>
    <row r="61796" spans="12:20" ht="16.8">
      <c r="L61796" s="404"/>
      <c r="M61796" s="404"/>
      <c r="N61796" s="404"/>
      <c r="O61796" s="404"/>
      <c r="P61796" s="404"/>
      <c r="Q61796" s="404"/>
      <c r="R61796" s="404"/>
      <c r="S61796" s="404"/>
      <c r="T61796" s="404"/>
    </row>
    <row r="61797" spans="12:20" ht="16.8">
      <c r="L61797" s="404"/>
      <c r="M61797" s="404"/>
      <c r="N61797" s="404"/>
      <c r="O61797" s="404"/>
      <c r="P61797" s="404"/>
      <c r="Q61797" s="404"/>
      <c r="R61797" s="404"/>
      <c r="S61797" s="404"/>
      <c r="T61797" s="404"/>
    </row>
    <row r="61798" spans="12:20" ht="16.8">
      <c r="L61798" s="404"/>
      <c r="M61798" s="404"/>
      <c r="N61798" s="404"/>
      <c r="O61798" s="404"/>
      <c r="P61798" s="404"/>
      <c r="Q61798" s="404"/>
      <c r="R61798" s="404"/>
      <c r="S61798" s="404"/>
      <c r="T61798" s="404"/>
    </row>
    <row r="61799" spans="12:20" ht="16.8">
      <c r="L61799" s="404"/>
      <c r="M61799" s="404"/>
      <c r="N61799" s="404"/>
      <c r="O61799" s="404"/>
      <c r="P61799" s="404"/>
      <c r="Q61799" s="404"/>
      <c r="R61799" s="404"/>
      <c r="S61799" s="404"/>
      <c r="T61799" s="404"/>
    </row>
    <row r="61800" spans="12:20" ht="16.8">
      <c r="L61800" s="404"/>
      <c r="M61800" s="404"/>
      <c r="N61800" s="404"/>
      <c r="O61800" s="404"/>
      <c r="P61800" s="404"/>
      <c r="Q61800" s="404"/>
      <c r="R61800" s="404"/>
      <c r="S61800" s="404"/>
      <c r="T61800" s="404"/>
    </row>
    <row r="61801" spans="12:20" ht="16.8">
      <c r="L61801" s="404"/>
      <c r="M61801" s="404"/>
      <c r="N61801" s="404"/>
      <c r="O61801" s="404"/>
      <c r="P61801" s="404"/>
      <c r="Q61801" s="404"/>
      <c r="R61801" s="404"/>
      <c r="S61801" s="404"/>
      <c r="T61801" s="404"/>
    </row>
    <row r="61802" spans="12:20" ht="16.8">
      <c r="L61802" s="404"/>
      <c r="M61802" s="404"/>
      <c r="N61802" s="404"/>
      <c r="O61802" s="404"/>
      <c r="P61802" s="404"/>
      <c r="Q61802" s="404"/>
      <c r="R61802" s="404"/>
      <c r="S61802" s="404"/>
      <c r="T61802" s="404"/>
    </row>
    <row r="61803" spans="12:20" ht="16.8">
      <c r="L61803" s="404"/>
      <c r="M61803" s="404"/>
      <c r="N61803" s="404"/>
      <c r="O61803" s="404"/>
      <c r="P61803" s="404"/>
      <c r="Q61803" s="404"/>
      <c r="R61803" s="404"/>
      <c r="S61803" s="404"/>
      <c r="T61803" s="404"/>
    </row>
    <row r="61804" spans="12:20" ht="16.8">
      <c r="L61804" s="404"/>
      <c r="M61804" s="404"/>
      <c r="N61804" s="404"/>
      <c r="O61804" s="404"/>
      <c r="P61804" s="404"/>
      <c r="Q61804" s="404"/>
      <c r="R61804" s="404"/>
      <c r="S61804" s="404"/>
      <c r="T61804" s="404"/>
    </row>
    <row r="61805" spans="12:20" ht="16.8">
      <c r="L61805" s="404"/>
      <c r="M61805" s="404"/>
      <c r="N61805" s="404"/>
      <c r="O61805" s="404"/>
      <c r="P61805" s="404"/>
      <c r="Q61805" s="404"/>
      <c r="R61805" s="404"/>
      <c r="S61805" s="404"/>
      <c r="T61805" s="404"/>
    </row>
    <row r="61806" spans="12:20" ht="16.8">
      <c r="L61806" s="404"/>
      <c r="M61806" s="404"/>
      <c r="N61806" s="404"/>
      <c r="O61806" s="404"/>
      <c r="P61806" s="404"/>
      <c r="Q61806" s="404"/>
      <c r="R61806" s="404"/>
      <c r="S61806" s="404"/>
      <c r="T61806" s="404"/>
    </row>
    <row r="61807" spans="12:20" ht="16.8">
      <c r="L61807" s="404"/>
      <c r="M61807" s="404"/>
      <c r="N61807" s="404"/>
      <c r="O61807" s="404"/>
      <c r="P61807" s="404"/>
      <c r="Q61807" s="404"/>
      <c r="R61807" s="404"/>
      <c r="S61807" s="404"/>
      <c r="T61807" s="404"/>
    </row>
    <row r="61808" spans="12:20" ht="16.8">
      <c r="L61808" s="404"/>
      <c r="M61808" s="404"/>
      <c r="N61808" s="404"/>
      <c r="O61808" s="404"/>
      <c r="P61808" s="404"/>
      <c r="Q61808" s="404"/>
      <c r="R61808" s="404"/>
      <c r="S61808" s="404"/>
      <c r="T61808" s="404"/>
    </row>
    <row r="61809" spans="12:20" ht="16.8">
      <c r="L61809" s="404"/>
      <c r="M61809" s="404"/>
      <c r="N61809" s="404"/>
      <c r="O61809" s="404"/>
      <c r="P61809" s="404"/>
      <c r="Q61809" s="404"/>
      <c r="R61809" s="404"/>
      <c r="S61809" s="404"/>
      <c r="T61809" s="404"/>
    </row>
    <row r="61810" spans="12:20" ht="16.8">
      <c r="L61810" s="404"/>
      <c r="M61810" s="404"/>
      <c r="N61810" s="404"/>
      <c r="O61810" s="404"/>
      <c r="P61810" s="404"/>
      <c r="Q61810" s="404"/>
      <c r="R61810" s="404"/>
      <c r="S61810" s="404"/>
      <c r="T61810" s="404"/>
    </row>
    <row r="61811" spans="12:20" ht="16.8">
      <c r="L61811" s="404"/>
      <c r="M61811" s="404"/>
      <c r="N61811" s="404"/>
      <c r="O61811" s="404"/>
      <c r="P61811" s="404"/>
      <c r="Q61811" s="404"/>
      <c r="R61811" s="404"/>
      <c r="S61811" s="404"/>
      <c r="T61811" s="404"/>
    </row>
    <row r="61812" spans="12:20" ht="16.8">
      <c r="L61812" s="404"/>
      <c r="M61812" s="404"/>
      <c r="N61812" s="404"/>
      <c r="O61812" s="404"/>
      <c r="P61812" s="404"/>
      <c r="Q61812" s="404"/>
      <c r="R61812" s="404"/>
      <c r="S61812" s="404"/>
      <c r="T61812" s="404"/>
    </row>
    <row r="61813" spans="12:20" ht="16.8">
      <c r="L61813" s="404"/>
      <c r="M61813" s="404"/>
      <c r="N61813" s="404"/>
      <c r="O61813" s="404"/>
      <c r="P61813" s="404"/>
      <c r="Q61813" s="404"/>
      <c r="R61813" s="404"/>
      <c r="S61813" s="404"/>
      <c r="T61813" s="404"/>
    </row>
    <row r="61814" spans="12:20" ht="16.8">
      <c r="L61814" s="404"/>
      <c r="M61814" s="404"/>
      <c r="N61814" s="404"/>
      <c r="O61814" s="404"/>
      <c r="P61814" s="404"/>
      <c r="Q61814" s="404"/>
      <c r="R61814" s="404"/>
      <c r="S61814" s="404"/>
      <c r="T61814" s="404"/>
    </row>
    <row r="61815" spans="12:20" ht="16.8">
      <c r="L61815" s="404"/>
      <c r="M61815" s="404"/>
      <c r="N61815" s="404"/>
      <c r="O61815" s="404"/>
      <c r="P61815" s="404"/>
      <c r="Q61815" s="404"/>
      <c r="R61815" s="404"/>
      <c r="S61815" s="404"/>
      <c r="T61815" s="404"/>
    </row>
    <row r="61816" spans="12:20" ht="16.8">
      <c r="L61816" s="404"/>
      <c r="M61816" s="404"/>
      <c r="N61816" s="404"/>
      <c r="O61816" s="404"/>
      <c r="P61816" s="404"/>
      <c r="Q61816" s="404"/>
      <c r="R61816" s="404"/>
      <c r="S61816" s="404"/>
      <c r="T61816" s="404"/>
    </row>
    <row r="61817" spans="12:20" ht="16.8">
      <c r="L61817" s="404"/>
      <c r="M61817" s="404"/>
      <c r="N61817" s="404"/>
      <c r="O61817" s="404"/>
      <c r="P61817" s="404"/>
      <c r="Q61817" s="404"/>
      <c r="R61817" s="404"/>
      <c r="S61817" s="404"/>
      <c r="T61817" s="404"/>
    </row>
    <row r="61818" spans="12:20" ht="16.8">
      <c r="L61818" s="404"/>
      <c r="M61818" s="404"/>
      <c r="N61818" s="404"/>
      <c r="O61818" s="404"/>
      <c r="P61818" s="404"/>
      <c r="Q61818" s="404"/>
      <c r="R61818" s="404"/>
      <c r="S61818" s="404"/>
      <c r="T61818" s="404"/>
    </row>
    <row r="61819" spans="12:20" ht="16.8">
      <c r="L61819" s="404"/>
      <c r="M61819" s="404"/>
      <c r="N61819" s="404"/>
      <c r="O61819" s="404"/>
      <c r="P61819" s="404"/>
      <c r="Q61819" s="404"/>
      <c r="R61819" s="404"/>
      <c r="S61819" s="404"/>
      <c r="T61819" s="404"/>
    </row>
    <row r="61820" spans="12:20" ht="16.8">
      <c r="L61820" s="404"/>
      <c r="M61820" s="404"/>
      <c r="N61820" s="404"/>
      <c r="O61820" s="404"/>
      <c r="P61820" s="404"/>
      <c r="Q61820" s="404"/>
      <c r="R61820" s="404"/>
      <c r="S61820" s="404"/>
      <c r="T61820" s="404"/>
    </row>
    <row r="61821" spans="12:20" ht="16.8">
      <c r="L61821" s="404"/>
      <c r="M61821" s="404"/>
      <c r="N61821" s="404"/>
      <c r="O61821" s="404"/>
      <c r="P61821" s="404"/>
      <c r="Q61821" s="404"/>
      <c r="R61821" s="404"/>
      <c r="S61821" s="404"/>
      <c r="T61821" s="404"/>
    </row>
    <row r="61822" spans="12:20" ht="16.8">
      <c r="L61822" s="404"/>
      <c r="M61822" s="404"/>
      <c r="N61822" s="404"/>
      <c r="O61822" s="404"/>
      <c r="P61822" s="404"/>
      <c r="Q61822" s="404"/>
      <c r="R61822" s="404"/>
      <c r="S61822" s="404"/>
      <c r="T61822" s="404"/>
    </row>
    <row r="61823" spans="12:20" ht="16.8">
      <c r="L61823" s="404"/>
      <c r="M61823" s="404"/>
      <c r="N61823" s="404"/>
      <c r="O61823" s="404"/>
      <c r="P61823" s="404"/>
      <c r="Q61823" s="404"/>
      <c r="R61823" s="404"/>
      <c r="S61823" s="404"/>
      <c r="T61823" s="404"/>
    </row>
    <row r="61824" spans="12:20" ht="16.8">
      <c r="L61824" s="404"/>
      <c r="M61824" s="404"/>
      <c r="N61824" s="404"/>
      <c r="O61824" s="404"/>
      <c r="P61824" s="404"/>
      <c r="Q61824" s="404"/>
      <c r="R61824" s="404"/>
      <c r="S61824" s="404"/>
      <c r="T61824" s="404"/>
    </row>
    <row r="61825" spans="12:20" ht="16.8">
      <c r="L61825" s="404"/>
      <c r="M61825" s="404"/>
      <c r="N61825" s="404"/>
      <c r="O61825" s="404"/>
      <c r="P61825" s="404"/>
      <c r="Q61825" s="404"/>
      <c r="R61825" s="404"/>
      <c r="S61825" s="404"/>
      <c r="T61825" s="404"/>
    </row>
    <row r="61826" spans="12:20" ht="16.8">
      <c r="L61826" s="404"/>
      <c r="M61826" s="404"/>
      <c r="N61826" s="404"/>
      <c r="O61826" s="404"/>
      <c r="P61826" s="404"/>
      <c r="Q61826" s="404"/>
      <c r="R61826" s="404"/>
      <c r="S61826" s="404"/>
      <c r="T61826" s="404"/>
    </row>
    <row r="61827" spans="12:20" ht="16.8">
      <c r="L61827" s="404"/>
      <c r="M61827" s="404"/>
      <c r="N61827" s="404"/>
      <c r="O61827" s="404"/>
      <c r="P61827" s="404"/>
      <c r="Q61827" s="404"/>
      <c r="R61827" s="404"/>
      <c r="S61827" s="404"/>
      <c r="T61827" s="404"/>
    </row>
    <row r="61828" spans="12:20" ht="16.8">
      <c r="L61828" s="404"/>
      <c r="M61828" s="404"/>
      <c r="N61828" s="404"/>
      <c r="O61828" s="404"/>
      <c r="P61828" s="404"/>
      <c r="Q61828" s="404"/>
      <c r="R61828" s="404"/>
      <c r="S61828" s="404"/>
      <c r="T61828" s="404"/>
    </row>
    <row r="61829" spans="12:20" ht="16.8">
      <c r="L61829" s="404"/>
      <c r="M61829" s="404"/>
      <c r="N61829" s="404"/>
      <c r="O61829" s="404"/>
      <c r="P61829" s="404"/>
      <c r="Q61829" s="404"/>
      <c r="R61829" s="404"/>
      <c r="S61829" s="404"/>
      <c r="T61829" s="404"/>
    </row>
    <row r="61830" spans="12:20" ht="16.8">
      <c r="L61830" s="404"/>
      <c r="M61830" s="404"/>
      <c r="N61830" s="404"/>
      <c r="O61830" s="404"/>
      <c r="P61830" s="404"/>
      <c r="Q61830" s="404"/>
      <c r="R61830" s="404"/>
      <c r="S61830" s="404"/>
      <c r="T61830" s="404"/>
    </row>
    <row r="61831" spans="12:20" ht="16.8">
      <c r="L61831" s="404"/>
      <c r="M61831" s="404"/>
      <c r="N61831" s="404"/>
      <c r="O61831" s="404"/>
      <c r="P61831" s="404"/>
      <c r="Q61831" s="404"/>
      <c r="R61831" s="404"/>
      <c r="S61831" s="404"/>
      <c r="T61831" s="404"/>
    </row>
    <row r="61832" spans="12:20" ht="16.8">
      <c r="L61832" s="404"/>
      <c r="M61832" s="404"/>
      <c r="N61832" s="404"/>
      <c r="O61832" s="404"/>
      <c r="P61832" s="404"/>
      <c r="Q61832" s="404"/>
      <c r="R61832" s="404"/>
      <c r="S61832" s="404"/>
      <c r="T61832" s="404"/>
    </row>
    <row r="61833" spans="12:20" ht="16.8">
      <c r="L61833" s="404"/>
      <c r="M61833" s="404"/>
      <c r="N61833" s="404"/>
      <c r="O61833" s="404"/>
      <c r="P61833" s="404"/>
      <c r="Q61833" s="404"/>
      <c r="R61833" s="404"/>
      <c r="S61833" s="404"/>
      <c r="T61833" s="404"/>
    </row>
    <row r="61834" spans="12:20" ht="16.8">
      <c r="L61834" s="404"/>
      <c r="M61834" s="404"/>
      <c r="N61834" s="404"/>
      <c r="O61834" s="404"/>
      <c r="P61834" s="404"/>
      <c r="Q61834" s="404"/>
      <c r="R61834" s="404"/>
      <c r="S61834" s="404"/>
      <c r="T61834" s="404"/>
    </row>
    <row r="61835" spans="12:20" ht="16.8">
      <c r="L61835" s="404"/>
      <c r="M61835" s="404"/>
      <c r="N61835" s="404"/>
      <c r="O61835" s="404"/>
      <c r="P61835" s="404"/>
      <c r="Q61835" s="404"/>
      <c r="R61835" s="404"/>
      <c r="S61835" s="404"/>
      <c r="T61835" s="404"/>
    </row>
    <row r="61836" spans="12:20" ht="16.8">
      <c r="L61836" s="404"/>
      <c r="M61836" s="404"/>
      <c r="N61836" s="404"/>
      <c r="O61836" s="404"/>
      <c r="P61836" s="404"/>
      <c r="Q61836" s="404"/>
      <c r="R61836" s="404"/>
      <c r="S61836" s="404"/>
      <c r="T61836" s="404"/>
    </row>
    <row r="61837" spans="12:20" ht="16.8">
      <c r="L61837" s="404"/>
      <c r="M61837" s="404"/>
      <c r="N61837" s="404"/>
      <c r="O61837" s="404"/>
      <c r="P61837" s="404"/>
      <c r="Q61837" s="404"/>
      <c r="R61837" s="404"/>
      <c r="S61837" s="404"/>
      <c r="T61837" s="404"/>
    </row>
    <row r="61838" spans="12:20" ht="16.8">
      <c r="L61838" s="404"/>
      <c r="M61838" s="404"/>
      <c r="N61838" s="404"/>
      <c r="O61838" s="404"/>
      <c r="P61838" s="404"/>
      <c r="Q61838" s="404"/>
      <c r="R61838" s="404"/>
      <c r="S61838" s="404"/>
      <c r="T61838" s="404"/>
    </row>
    <row r="61839" spans="12:20" ht="16.8">
      <c r="L61839" s="404"/>
      <c r="M61839" s="404"/>
      <c r="N61839" s="404"/>
      <c r="O61839" s="404"/>
      <c r="P61839" s="404"/>
      <c r="Q61839" s="404"/>
      <c r="R61839" s="404"/>
      <c r="S61839" s="404"/>
      <c r="T61839" s="404"/>
    </row>
    <row r="61840" spans="12:20" ht="16.8">
      <c r="L61840" s="404"/>
      <c r="M61840" s="404"/>
      <c r="N61840" s="404"/>
      <c r="O61840" s="404"/>
      <c r="P61840" s="404"/>
      <c r="Q61840" s="404"/>
      <c r="R61840" s="404"/>
      <c r="S61840" s="404"/>
      <c r="T61840" s="404"/>
    </row>
    <row r="61841" spans="12:20" ht="16.8">
      <c r="L61841" s="404"/>
      <c r="M61841" s="404"/>
      <c r="N61841" s="404"/>
      <c r="O61841" s="404"/>
      <c r="P61841" s="404"/>
      <c r="Q61841" s="404"/>
      <c r="R61841" s="404"/>
      <c r="S61841" s="404"/>
      <c r="T61841" s="404"/>
    </row>
    <row r="61842" spans="12:20" ht="16.8">
      <c r="L61842" s="404"/>
      <c r="M61842" s="404"/>
      <c r="N61842" s="404"/>
      <c r="O61842" s="404"/>
      <c r="P61842" s="404"/>
      <c r="Q61842" s="404"/>
      <c r="R61842" s="404"/>
      <c r="S61842" s="404"/>
      <c r="T61842" s="404"/>
    </row>
    <row r="61843" spans="12:20" ht="16.8">
      <c r="L61843" s="404"/>
      <c r="M61843" s="404"/>
      <c r="N61843" s="404"/>
      <c r="O61843" s="404"/>
      <c r="P61843" s="404"/>
      <c r="Q61843" s="404"/>
      <c r="R61843" s="404"/>
      <c r="S61843" s="404"/>
      <c r="T61843" s="404"/>
    </row>
    <row r="61844" spans="12:20" ht="16.8">
      <c r="L61844" s="404"/>
      <c r="M61844" s="404"/>
      <c r="N61844" s="404"/>
      <c r="O61844" s="404"/>
      <c r="P61844" s="404"/>
      <c r="Q61844" s="404"/>
      <c r="R61844" s="404"/>
      <c r="S61844" s="404"/>
      <c r="T61844" s="404"/>
    </row>
    <row r="61845" spans="12:20" ht="16.8">
      <c r="L61845" s="404"/>
      <c r="M61845" s="404"/>
      <c r="N61845" s="404"/>
      <c r="O61845" s="404"/>
      <c r="P61845" s="404"/>
      <c r="Q61845" s="404"/>
      <c r="R61845" s="404"/>
      <c r="S61845" s="404"/>
      <c r="T61845" s="404"/>
    </row>
    <row r="61846" spans="12:20" ht="16.8">
      <c r="L61846" s="404"/>
      <c r="M61846" s="404"/>
      <c r="N61846" s="404"/>
      <c r="O61846" s="404"/>
      <c r="P61846" s="404"/>
      <c r="Q61846" s="404"/>
      <c r="R61846" s="404"/>
      <c r="S61846" s="404"/>
      <c r="T61846" s="404"/>
    </row>
    <row r="61847" spans="12:20" ht="16.8">
      <c r="L61847" s="404"/>
      <c r="M61847" s="404"/>
      <c r="N61847" s="404"/>
      <c r="O61847" s="404"/>
      <c r="P61847" s="404"/>
      <c r="Q61847" s="404"/>
      <c r="R61847" s="404"/>
      <c r="S61847" s="404"/>
      <c r="T61847" s="404"/>
    </row>
    <row r="61848" spans="12:20" ht="16.8">
      <c r="L61848" s="404"/>
      <c r="M61848" s="404"/>
      <c r="N61848" s="404"/>
      <c r="O61848" s="404"/>
      <c r="P61848" s="404"/>
      <c r="Q61848" s="404"/>
      <c r="R61848" s="404"/>
      <c r="S61848" s="404"/>
      <c r="T61848" s="404"/>
    </row>
    <row r="61849" spans="12:20" ht="16.8">
      <c r="L61849" s="404"/>
      <c r="M61849" s="404"/>
      <c r="N61849" s="404"/>
      <c r="O61849" s="404"/>
      <c r="P61849" s="404"/>
      <c r="Q61849" s="404"/>
      <c r="R61849" s="404"/>
      <c r="S61849" s="404"/>
      <c r="T61849" s="404"/>
    </row>
    <row r="61850" spans="12:20" ht="16.8">
      <c r="L61850" s="404"/>
      <c r="M61850" s="404"/>
      <c r="N61850" s="404"/>
      <c r="O61850" s="404"/>
      <c r="P61850" s="404"/>
      <c r="Q61850" s="404"/>
      <c r="R61850" s="404"/>
      <c r="S61850" s="404"/>
      <c r="T61850" s="404"/>
    </row>
    <row r="61851" spans="12:20" ht="16.8">
      <c r="L61851" s="404"/>
      <c r="M61851" s="404"/>
      <c r="N61851" s="404"/>
      <c r="O61851" s="404"/>
      <c r="P61851" s="404"/>
      <c r="Q61851" s="404"/>
      <c r="R61851" s="404"/>
      <c r="S61851" s="404"/>
      <c r="T61851" s="404"/>
    </row>
    <row r="61852" spans="12:20" ht="16.8">
      <c r="L61852" s="404"/>
      <c r="M61852" s="404"/>
      <c r="N61852" s="404"/>
      <c r="O61852" s="404"/>
      <c r="P61852" s="404"/>
      <c r="Q61852" s="404"/>
      <c r="R61852" s="404"/>
      <c r="S61852" s="404"/>
      <c r="T61852" s="404"/>
    </row>
    <row r="61853" spans="12:20" ht="16.8">
      <c r="L61853" s="404"/>
      <c r="M61853" s="404"/>
      <c r="N61853" s="404"/>
      <c r="O61853" s="404"/>
      <c r="P61853" s="404"/>
      <c r="Q61853" s="404"/>
      <c r="R61853" s="404"/>
      <c r="S61853" s="404"/>
      <c r="T61853" s="404"/>
    </row>
    <row r="61854" spans="12:20" ht="16.8">
      <c r="L61854" s="404"/>
      <c r="M61854" s="404"/>
      <c r="N61854" s="404"/>
      <c r="O61854" s="404"/>
      <c r="P61854" s="404"/>
      <c r="Q61854" s="404"/>
      <c r="R61854" s="404"/>
      <c r="S61854" s="404"/>
      <c r="T61854" s="404"/>
    </row>
    <row r="61855" spans="12:20" ht="16.8">
      <c r="L61855" s="404"/>
      <c r="M61855" s="404"/>
      <c r="N61855" s="404"/>
      <c r="O61855" s="404"/>
      <c r="P61855" s="404"/>
      <c r="Q61855" s="404"/>
      <c r="R61855" s="404"/>
      <c r="S61855" s="404"/>
      <c r="T61855" s="404"/>
    </row>
    <row r="61856" spans="12:20" ht="16.8">
      <c r="L61856" s="404"/>
      <c r="M61856" s="404"/>
      <c r="N61856" s="404"/>
      <c r="O61856" s="404"/>
      <c r="P61856" s="404"/>
      <c r="Q61856" s="404"/>
      <c r="R61856" s="404"/>
      <c r="S61856" s="404"/>
      <c r="T61856" s="404"/>
    </row>
    <row r="61857" spans="12:20" ht="16.8">
      <c r="L61857" s="404"/>
      <c r="M61857" s="404"/>
      <c r="N61857" s="404"/>
      <c r="O61857" s="404"/>
      <c r="P61857" s="404"/>
      <c r="Q61857" s="404"/>
      <c r="R61857" s="404"/>
      <c r="S61857" s="404"/>
      <c r="T61857" s="404"/>
    </row>
    <row r="61858" spans="12:20" ht="16.8">
      <c r="L61858" s="404"/>
      <c r="M61858" s="404"/>
      <c r="N61858" s="404"/>
      <c r="O61858" s="404"/>
      <c r="P61858" s="404"/>
      <c r="Q61858" s="404"/>
      <c r="R61858" s="404"/>
      <c r="S61858" s="404"/>
      <c r="T61858" s="404"/>
    </row>
    <row r="61859" spans="12:20" ht="16.8">
      <c r="L61859" s="404"/>
      <c r="M61859" s="404"/>
      <c r="N61859" s="404"/>
      <c r="O61859" s="404"/>
      <c r="P61859" s="404"/>
      <c r="Q61859" s="404"/>
      <c r="R61859" s="404"/>
      <c r="S61859" s="404"/>
      <c r="T61859" s="404"/>
    </row>
    <row r="61860" spans="12:20" ht="16.8">
      <c r="L61860" s="404"/>
      <c r="M61860" s="404"/>
      <c r="N61860" s="404"/>
      <c r="O61860" s="404"/>
      <c r="P61860" s="404"/>
      <c r="Q61860" s="404"/>
      <c r="R61860" s="404"/>
      <c r="S61860" s="404"/>
      <c r="T61860" s="404"/>
    </row>
    <row r="61861" spans="12:20" ht="16.8">
      <c r="L61861" s="404"/>
      <c r="M61861" s="404"/>
      <c r="N61861" s="404"/>
      <c r="O61861" s="404"/>
      <c r="P61861" s="404"/>
      <c r="Q61861" s="404"/>
      <c r="R61861" s="404"/>
      <c r="S61861" s="404"/>
      <c r="T61861" s="404"/>
    </row>
    <row r="61862" spans="12:20" ht="16.8">
      <c r="L61862" s="404"/>
      <c r="M61862" s="404"/>
      <c r="N61862" s="404"/>
      <c r="O61862" s="404"/>
      <c r="P61862" s="404"/>
      <c r="Q61862" s="404"/>
      <c r="R61862" s="404"/>
      <c r="S61862" s="404"/>
      <c r="T61862" s="404"/>
    </row>
    <row r="61863" spans="12:20" ht="16.8">
      <c r="L61863" s="404"/>
      <c r="M61863" s="404"/>
      <c r="N61863" s="404"/>
      <c r="O61863" s="404"/>
      <c r="P61863" s="404"/>
      <c r="Q61863" s="404"/>
      <c r="R61863" s="404"/>
      <c r="S61863" s="404"/>
      <c r="T61863" s="404"/>
    </row>
    <row r="61864" spans="12:20" ht="16.8">
      <c r="L61864" s="404"/>
      <c r="M61864" s="404"/>
      <c r="N61864" s="404"/>
      <c r="O61864" s="404"/>
      <c r="P61864" s="404"/>
      <c r="Q61864" s="404"/>
      <c r="R61864" s="404"/>
      <c r="S61864" s="404"/>
      <c r="T61864" s="404"/>
    </row>
    <row r="61865" spans="12:20" ht="16.8">
      <c r="L61865" s="404"/>
      <c r="M61865" s="404"/>
      <c r="N61865" s="404"/>
      <c r="O61865" s="404"/>
      <c r="P61865" s="404"/>
      <c r="Q61865" s="404"/>
      <c r="R61865" s="404"/>
      <c r="S61865" s="404"/>
      <c r="T61865" s="404"/>
    </row>
    <row r="61866" spans="12:20" ht="16.8">
      <c r="L61866" s="404"/>
      <c r="M61866" s="404"/>
      <c r="N61866" s="404"/>
      <c r="O61866" s="404"/>
      <c r="P61866" s="404"/>
      <c r="Q61866" s="404"/>
      <c r="R61866" s="404"/>
      <c r="S61866" s="404"/>
      <c r="T61866" s="404"/>
    </row>
    <row r="61867" spans="12:20" ht="16.8">
      <c r="L61867" s="404"/>
      <c r="M61867" s="404"/>
      <c r="N61867" s="404"/>
      <c r="O61867" s="404"/>
      <c r="P61867" s="404"/>
      <c r="Q61867" s="404"/>
      <c r="R61867" s="404"/>
      <c r="S61867" s="404"/>
      <c r="T61867" s="404"/>
    </row>
    <row r="61868" spans="12:20" ht="16.8">
      <c r="L61868" s="404"/>
      <c r="M61868" s="404"/>
      <c r="N61868" s="404"/>
      <c r="O61868" s="404"/>
      <c r="P61868" s="404"/>
      <c r="Q61868" s="404"/>
      <c r="R61868" s="404"/>
      <c r="S61868" s="404"/>
      <c r="T61868" s="404"/>
    </row>
    <row r="61869" spans="12:20" ht="16.8">
      <c r="L61869" s="404"/>
      <c r="M61869" s="404"/>
      <c r="N61869" s="404"/>
      <c r="O61869" s="404"/>
      <c r="P61869" s="404"/>
      <c r="Q61869" s="404"/>
      <c r="R61869" s="404"/>
      <c r="S61869" s="404"/>
      <c r="T61869" s="404"/>
    </row>
    <row r="61870" spans="12:20" ht="16.8">
      <c r="L61870" s="404"/>
      <c r="M61870" s="404"/>
      <c r="N61870" s="404"/>
      <c r="O61870" s="404"/>
      <c r="P61870" s="404"/>
      <c r="Q61870" s="404"/>
      <c r="R61870" s="404"/>
      <c r="S61870" s="404"/>
      <c r="T61870" s="404"/>
    </row>
    <row r="61871" spans="12:20" ht="16.8">
      <c r="L61871" s="404"/>
      <c r="M61871" s="404"/>
      <c r="N61871" s="404"/>
      <c r="O61871" s="404"/>
      <c r="P61871" s="404"/>
      <c r="Q61871" s="404"/>
      <c r="R61871" s="404"/>
      <c r="S61871" s="404"/>
      <c r="T61871" s="404"/>
    </row>
    <row r="61872" spans="12:20" ht="16.8">
      <c r="L61872" s="404"/>
      <c r="M61872" s="404"/>
      <c r="N61872" s="404"/>
      <c r="O61872" s="404"/>
      <c r="P61872" s="404"/>
      <c r="Q61872" s="404"/>
      <c r="R61872" s="404"/>
      <c r="S61872" s="404"/>
      <c r="T61872" s="404"/>
    </row>
    <row r="61873" spans="12:20" ht="16.8">
      <c r="L61873" s="404"/>
      <c r="M61873" s="404"/>
      <c r="N61873" s="404"/>
      <c r="O61873" s="404"/>
      <c r="P61873" s="404"/>
      <c r="Q61873" s="404"/>
      <c r="R61873" s="404"/>
      <c r="S61873" s="404"/>
      <c r="T61873" s="404"/>
    </row>
    <row r="61874" spans="12:20" ht="16.8">
      <c r="L61874" s="404"/>
      <c r="M61874" s="404"/>
      <c r="N61874" s="404"/>
      <c r="O61874" s="404"/>
      <c r="P61874" s="404"/>
      <c r="Q61874" s="404"/>
      <c r="R61874" s="404"/>
      <c r="S61874" s="404"/>
      <c r="T61874" s="404"/>
    </row>
    <row r="61875" spans="12:20" ht="16.8">
      <c r="L61875" s="404"/>
      <c r="M61875" s="404"/>
      <c r="N61875" s="404"/>
      <c r="O61875" s="404"/>
      <c r="P61875" s="404"/>
      <c r="Q61875" s="404"/>
      <c r="R61875" s="404"/>
      <c r="S61875" s="404"/>
      <c r="T61875" s="404"/>
    </row>
    <row r="61876" spans="12:20" ht="16.8">
      <c r="L61876" s="404"/>
      <c r="M61876" s="404"/>
      <c r="N61876" s="404"/>
      <c r="O61876" s="404"/>
      <c r="P61876" s="404"/>
      <c r="Q61876" s="404"/>
      <c r="R61876" s="404"/>
      <c r="S61876" s="404"/>
      <c r="T61876" s="404"/>
    </row>
    <row r="61877" spans="12:20" ht="16.8">
      <c r="L61877" s="404"/>
      <c r="M61877" s="404"/>
      <c r="N61877" s="404"/>
      <c r="O61877" s="404"/>
      <c r="P61877" s="404"/>
      <c r="Q61877" s="404"/>
      <c r="R61877" s="404"/>
      <c r="S61877" s="404"/>
      <c r="T61877" s="404"/>
    </row>
    <row r="61878" spans="12:20" ht="16.8">
      <c r="L61878" s="404"/>
      <c r="M61878" s="404"/>
      <c r="N61878" s="404"/>
      <c r="O61878" s="404"/>
      <c r="P61878" s="404"/>
      <c r="Q61878" s="404"/>
      <c r="R61878" s="404"/>
      <c r="S61878" s="404"/>
      <c r="T61878" s="404"/>
    </row>
    <row r="61879" spans="12:20" ht="16.8">
      <c r="L61879" s="404"/>
      <c r="M61879" s="404"/>
      <c r="N61879" s="404"/>
      <c r="O61879" s="404"/>
      <c r="P61879" s="404"/>
      <c r="Q61879" s="404"/>
      <c r="R61879" s="404"/>
      <c r="S61879" s="404"/>
      <c r="T61879" s="404"/>
    </row>
    <row r="61880" spans="12:20" ht="16.8">
      <c r="L61880" s="404"/>
      <c r="M61880" s="404"/>
      <c r="N61880" s="404"/>
      <c r="O61880" s="404"/>
      <c r="P61880" s="404"/>
      <c r="Q61880" s="404"/>
      <c r="R61880" s="404"/>
      <c r="S61880" s="404"/>
      <c r="T61880" s="404"/>
    </row>
    <row r="61881" spans="12:20" ht="16.8">
      <c r="L61881" s="404"/>
      <c r="M61881" s="404"/>
      <c r="N61881" s="404"/>
      <c r="O61881" s="404"/>
      <c r="P61881" s="404"/>
      <c r="Q61881" s="404"/>
      <c r="R61881" s="404"/>
      <c r="S61881" s="404"/>
      <c r="T61881" s="404"/>
    </row>
    <row r="61882" spans="12:20" ht="16.8">
      <c r="L61882" s="404"/>
      <c r="M61882" s="404"/>
      <c r="N61882" s="404"/>
      <c r="O61882" s="404"/>
      <c r="P61882" s="404"/>
      <c r="Q61882" s="404"/>
      <c r="R61882" s="404"/>
      <c r="S61882" s="404"/>
      <c r="T61882" s="404"/>
    </row>
    <row r="61883" spans="12:20" ht="16.8">
      <c r="L61883" s="404"/>
      <c r="M61883" s="404"/>
      <c r="N61883" s="404"/>
      <c r="O61883" s="404"/>
      <c r="P61883" s="404"/>
      <c r="Q61883" s="404"/>
      <c r="R61883" s="404"/>
      <c r="S61883" s="404"/>
      <c r="T61883" s="404"/>
    </row>
    <row r="61884" spans="12:20" ht="16.8">
      <c r="L61884" s="404"/>
      <c r="M61884" s="404"/>
      <c r="N61884" s="404"/>
      <c r="O61884" s="404"/>
      <c r="P61884" s="404"/>
      <c r="Q61884" s="404"/>
      <c r="R61884" s="404"/>
      <c r="S61884" s="404"/>
      <c r="T61884" s="404"/>
    </row>
    <row r="61885" spans="12:20" ht="16.8">
      <c r="L61885" s="404"/>
      <c r="M61885" s="404"/>
      <c r="N61885" s="404"/>
      <c r="O61885" s="404"/>
      <c r="P61885" s="404"/>
      <c r="Q61885" s="404"/>
      <c r="R61885" s="404"/>
      <c r="S61885" s="404"/>
      <c r="T61885" s="404"/>
    </row>
    <row r="61886" spans="12:20" ht="16.8">
      <c r="L61886" s="404"/>
      <c r="M61886" s="404"/>
      <c r="N61886" s="404"/>
      <c r="O61886" s="404"/>
      <c r="P61886" s="404"/>
      <c r="Q61886" s="404"/>
      <c r="R61886" s="404"/>
      <c r="S61886" s="404"/>
      <c r="T61886" s="404"/>
    </row>
    <row r="61887" spans="12:20" ht="16.8">
      <c r="L61887" s="404"/>
      <c r="M61887" s="404"/>
      <c r="N61887" s="404"/>
      <c r="O61887" s="404"/>
      <c r="P61887" s="404"/>
      <c r="Q61887" s="404"/>
      <c r="R61887" s="404"/>
      <c r="S61887" s="404"/>
      <c r="T61887" s="404"/>
    </row>
    <row r="61888" spans="12:20" ht="16.8">
      <c r="L61888" s="404"/>
      <c r="M61888" s="404"/>
      <c r="N61888" s="404"/>
      <c r="O61888" s="404"/>
      <c r="P61888" s="404"/>
      <c r="Q61888" s="404"/>
      <c r="R61888" s="404"/>
      <c r="S61888" s="404"/>
      <c r="T61888" s="404"/>
    </row>
    <row r="61889" spans="12:20" ht="16.8">
      <c r="L61889" s="404"/>
      <c r="M61889" s="404"/>
      <c r="N61889" s="404"/>
      <c r="O61889" s="404"/>
      <c r="P61889" s="404"/>
      <c r="Q61889" s="404"/>
      <c r="R61889" s="404"/>
      <c r="S61889" s="404"/>
      <c r="T61889" s="404"/>
    </row>
    <row r="61890" spans="12:20" ht="16.8">
      <c r="L61890" s="404"/>
      <c r="M61890" s="404"/>
      <c r="N61890" s="404"/>
      <c r="O61890" s="404"/>
      <c r="P61890" s="404"/>
      <c r="Q61890" s="404"/>
      <c r="R61890" s="404"/>
      <c r="S61890" s="404"/>
      <c r="T61890" s="404"/>
    </row>
    <row r="61891" spans="12:20" ht="16.8">
      <c r="L61891" s="404"/>
      <c r="M61891" s="404"/>
      <c r="N61891" s="404"/>
      <c r="O61891" s="404"/>
      <c r="P61891" s="404"/>
      <c r="Q61891" s="404"/>
      <c r="R61891" s="404"/>
      <c r="S61891" s="404"/>
      <c r="T61891" s="404"/>
    </row>
    <row r="61892" spans="12:20" ht="16.8">
      <c r="L61892" s="404"/>
      <c r="M61892" s="404"/>
      <c r="N61892" s="404"/>
      <c r="O61892" s="404"/>
      <c r="P61892" s="404"/>
      <c r="Q61892" s="404"/>
      <c r="R61892" s="404"/>
      <c r="S61892" s="404"/>
      <c r="T61892" s="404"/>
    </row>
    <row r="61893" spans="12:20" ht="16.8">
      <c r="L61893" s="404"/>
      <c r="M61893" s="404"/>
      <c r="N61893" s="404"/>
      <c r="O61893" s="404"/>
      <c r="P61893" s="404"/>
      <c r="Q61893" s="404"/>
      <c r="R61893" s="404"/>
      <c r="S61893" s="404"/>
      <c r="T61893" s="404"/>
    </row>
    <row r="61894" spans="12:20" ht="16.8">
      <c r="L61894" s="404"/>
      <c r="M61894" s="404"/>
      <c r="N61894" s="404"/>
      <c r="O61894" s="404"/>
      <c r="P61894" s="404"/>
      <c r="Q61894" s="404"/>
      <c r="R61894" s="404"/>
      <c r="S61894" s="404"/>
      <c r="T61894" s="404"/>
    </row>
    <row r="61895" spans="12:20" ht="16.8">
      <c r="L61895" s="404"/>
      <c r="M61895" s="404"/>
      <c r="N61895" s="404"/>
      <c r="O61895" s="404"/>
      <c r="P61895" s="404"/>
      <c r="Q61895" s="404"/>
      <c r="R61895" s="404"/>
      <c r="S61895" s="404"/>
      <c r="T61895" s="404"/>
    </row>
    <row r="61896" spans="12:20" ht="16.8">
      <c r="L61896" s="404"/>
      <c r="M61896" s="404"/>
      <c r="N61896" s="404"/>
      <c r="O61896" s="404"/>
      <c r="P61896" s="404"/>
      <c r="Q61896" s="404"/>
      <c r="R61896" s="404"/>
      <c r="S61896" s="404"/>
      <c r="T61896" s="404"/>
    </row>
    <row r="61897" spans="12:20" ht="16.8">
      <c r="L61897" s="404"/>
      <c r="M61897" s="404"/>
      <c r="N61897" s="404"/>
      <c r="O61897" s="404"/>
      <c r="P61897" s="404"/>
      <c r="Q61897" s="404"/>
      <c r="R61897" s="404"/>
      <c r="S61897" s="404"/>
      <c r="T61897" s="404"/>
    </row>
    <row r="61898" spans="12:20" ht="16.8">
      <c r="L61898" s="404"/>
      <c r="M61898" s="404"/>
      <c r="N61898" s="404"/>
      <c r="O61898" s="404"/>
      <c r="P61898" s="404"/>
      <c r="Q61898" s="404"/>
      <c r="R61898" s="404"/>
      <c r="S61898" s="404"/>
      <c r="T61898" s="404"/>
    </row>
    <row r="61899" spans="12:20" ht="16.8">
      <c r="L61899" s="404"/>
      <c r="M61899" s="404"/>
      <c r="N61899" s="404"/>
      <c r="O61899" s="404"/>
      <c r="P61899" s="404"/>
      <c r="Q61899" s="404"/>
      <c r="R61899" s="404"/>
      <c r="S61899" s="404"/>
      <c r="T61899" s="404"/>
    </row>
    <row r="61900" spans="12:20" ht="16.8">
      <c r="L61900" s="404"/>
      <c r="M61900" s="404"/>
      <c r="N61900" s="404"/>
      <c r="O61900" s="404"/>
      <c r="P61900" s="404"/>
      <c r="Q61900" s="404"/>
      <c r="R61900" s="404"/>
      <c r="S61900" s="404"/>
      <c r="T61900" s="404"/>
    </row>
    <row r="61901" spans="12:20" ht="16.8">
      <c r="L61901" s="404"/>
      <c r="M61901" s="404"/>
      <c r="N61901" s="404"/>
      <c r="O61901" s="404"/>
      <c r="P61901" s="404"/>
      <c r="Q61901" s="404"/>
      <c r="R61901" s="404"/>
      <c r="S61901" s="404"/>
      <c r="T61901" s="404"/>
    </row>
    <row r="61902" spans="12:20" ht="16.8">
      <c r="L61902" s="404"/>
      <c r="M61902" s="404"/>
      <c r="N61902" s="404"/>
      <c r="O61902" s="404"/>
      <c r="P61902" s="404"/>
      <c r="Q61902" s="404"/>
      <c r="R61902" s="404"/>
      <c r="S61902" s="404"/>
      <c r="T61902" s="404"/>
    </row>
    <row r="61903" spans="12:20" ht="16.8">
      <c r="L61903" s="404"/>
      <c r="M61903" s="404"/>
      <c r="N61903" s="404"/>
      <c r="O61903" s="404"/>
      <c r="P61903" s="404"/>
      <c r="Q61903" s="404"/>
      <c r="R61903" s="404"/>
      <c r="S61903" s="404"/>
      <c r="T61903" s="404"/>
    </row>
    <row r="61904" spans="12:20" ht="16.8">
      <c r="L61904" s="404"/>
      <c r="M61904" s="404"/>
      <c r="N61904" s="404"/>
      <c r="O61904" s="404"/>
      <c r="P61904" s="404"/>
      <c r="Q61904" s="404"/>
      <c r="R61904" s="404"/>
      <c r="S61904" s="404"/>
      <c r="T61904" s="404"/>
    </row>
    <row r="61905" spans="12:20" ht="16.8">
      <c r="L61905" s="404"/>
      <c r="M61905" s="404"/>
      <c r="N61905" s="404"/>
      <c r="O61905" s="404"/>
      <c r="P61905" s="404"/>
      <c r="Q61905" s="404"/>
      <c r="R61905" s="404"/>
      <c r="S61905" s="404"/>
      <c r="T61905" s="404"/>
    </row>
    <row r="61906" spans="12:20" ht="16.8">
      <c r="L61906" s="404"/>
      <c r="M61906" s="404"/>
      <c r="N61906" s="404"/>
      <c r="O61906" s="404"/>
      <c r="P61906" s="404"/>
      <c r="Q61906" s="404"/>
      <c r="R61906" s="404"/>
      <c r="S61906" s="404"/>
      <c r="T61906" s="404"/>
    </row>
    <row r="61907" spans="12:20" ht="16.8">
      <c r="L61907" s="404"/>
      <c r="M61907" s="404"/>
      <c r="N61907" s="404"/>
      <c r="O61907" s="404"/>
      <c r="P61907" s="404"/>
      <c r="Q61907" s="404"/>
      <c r="R61907" s="404"/>
      <c r="S61907" s="404"/>
      <c r="T61907" s="404"/>
    </row>
    <row r="61908" spans="12:20" ht="16.8">
      <c r="L61908" s="404"/>
      <c r="M61908" s="404"/>
      <c r="N61908" s="404"/>
      <c r="O61908" s="404"/>
      <c r="P61908" s="404"/>
      <c r="Q61908" s="404"/>
      <c r="R61908" s="404"/>
      <c r="S61908" s="404"/>
      <c r="T61908" s="404"/>
    </row>
    <row r="61909" spans="12:20" ht="16.8">
      <c r="L61909" s="404"/>
      <c r="M61909" s="404"/>
      <c r="N61909" s="404"/>
      <c r="O61909" s="404"/>
      <c r="P61909" s="404"/>
      <c r="Q61909" s="404"/>
      <c r="R61909" s="404"/>
      <c r="S61909" s="404"/>
      <c r="T61909" s="404"/>
    </row>
    <row r="61910" spans="12:20" ht="16.8">
      <c r="L61910" s="404"/>
      <c r="M61910" s="404"/>
      <c r="N61910" s="404"/>
      <c r="O61910" s="404"/>
      <c r="P61910" s="404"/>
      <c r="Q61910" s="404"/>
      <c r="R61910" s="404"/>
      <c r="S61910" s="404"/>
      <c r="T61910" s="404"/>
    </row>
    <row r="61911" spans="12:20" ht="16.8">
      <c r="L61911" s="404"/>
      <c r="M61911" s="404"/>
      <c r="N61911" s="404"/>
      <c r="O61911" s="404"/>
      <c r="P61911" s="404"/>
      <c r="Q61911" s="404"/>
      <c r="R61911" s="404"/>
      <c r="S61911" s="404"/>
      <c r="T61911" s="404"/>
    </row>
    <row r="61912" spans="12:20" ht="16.8">
      <c r="L61912" s="404"/>
      <c r="M61912" s="404"/>
      <c r="N61912" s="404"/>
      <c r="O61912" s="404"/>
      <c r="P61912" s="404"/>
      <c r="Q61912" s="404"/>
      <c r="R61912" s="404"/>
      <c r="S61912" s="404"/>
      <c r="T61912" s="404"/>
    </row>
    <row r="61913" spans="12:20" ht="16.8">
      <c r="L61913" s="404"/>
      <c r="M61913" s="404"/>
      <c r="N61913" s="404"/>
      <c r="O61913" s="404"/>
      <c r="P61913" s="404"/>
      <c r="Q61913" s="404"/>
      <c r="R61913" s="404"/>
      <c r="S61913" s="404"/>
      <c r="T61913" s="404"/>
    </row>
    <row r="61914" spans="12:20" ht="16.8">
      <c r="L61914" s="404"/>
      <c r="M61914" s="404"/>
      <c r="N61914" s="404"/>
      <c r="O61914" s="404"/>
      <c r="P61914" s="404"/>
      <c r="Q61914" s="404"/>
      <c r="R61914" s="404"/>
      <c r="S61914" s="404"/>
      <c r="T61914" s="404"/>
    </row>
    <row r="61915" spans="12:20" ht="16.8">
      <c r="L61915" s="404"/>
      <c r="M61915" s="404"/>
      <c r="N61915" s="404"/>
      <c r="O61915" s="404"/>
      <c r="P61915" s="404"/>
      <c r="Q61915" s="404"/>
      <c r="R61915" s="404"/>
      <c r="S61915" s="404"/>
      <c r="T61915" s="404"/>
    </row>
    <row r="61916" spans="12:20" ht="16.8">
      <c r="L61916" s="404"/>
      <c r="M61916" s="404"/>
      <c r="N61916" s="404"/>
      <c r="O61916" s="404"/>
      <c r="P61916" s="404"/>
      <c r="Q61916" s="404"/>
      <c r="R61916" s="404"/>
      <c r="S61916" s="404"/>
      <c r="T61916" s="404"/>
    </row>
    <row r="61917" spans="12:20" ht="16.8">
      <c r="L61917" s="404"/>
      <c r="M61917" s="404"/>
      <c r="N61917" s="404"/>
      <c r="O61917" s="404"/>
      <c r="P61917" s="404"/>
      <c r="Q61917" s="404"/>
      <c r="R61917" s="404"/>
      <c r="S61917" s="404"/>
      <c r="T61917" s="404"/>
    </row>
    <row r="61918" spans="12:20" ht="16.8">
      <c r="L61918" s="404"/>
      <c r="M61918" s="404"/>
      <c r="N61918" s="404"/>
      <c r="O61918" s="404"/>
      <c r="P61918" s="404"/>
      <c r="Q61918" s="404"/>
      <c r="R61918" s="404"/>
      <c r="S61918" s="404"/>
      <c r="T61918" s="404"/>
    </row>
    <row r="61919" spans="12:20" ht="16.8">
      <c r="L61919" s="404"/>
      <c r="M61919" s="404"/>
      <c r="N61919" s="404"/>
      <c r="O61919" s="404"/>
      <c r="P61919" s="404"/>
      <c r="Q61919" s="404"/>
      <c r="R61919" s="404"/>
      <c r="S61919" s="404"/>
      <c r="T61919" s="404"/>
    </row>
    <row r="61920" spans="12:20" ht="16.8">
      <c r="L61920" s="404"/>
      <c r="M61920" s="404"/>
      <c r="N61920" s="404"/>
      <c r="O61920" s="404"/>
      <c r="P61920" s="404"/>
      <c r="Q61920" s="404"/>
      <c r="R61920" s="404"/>
      <c r="S61920" s="404"/>
      <c r="T61920" s="404"/>
    </row>
    <row r="61921" spans="12:20" ht="16.8">
      <c r="L61921" s="404"/>
      <c r="M61921" s="404"/>
      <c r="N61921" s="404"/>
      <c r="O61921" s="404"/>
      <c r="P61921" s="404"/>
      <c r="Q61921" s="404"/>
      <c r="R61921" s="404"/>
      <c r="S61921" s="404"/>
      <c r="T61921" s="404"/>
    </row>
    <row r="61922" spans="12:20" ht="16.8">
      <c r="L61922" s="404"/>
      <c r="M61922" s="404"/>
      <c r="N61922" s="404"/>
      <c r="O61922" s="404"/>
      <c r="P61922" s="404"/>
      <c r="Q61922" s="404"/>
      <c r="R61922" s="404"/>
      <c r="S61922" s="404"/>
      <c r="T61922" s="404"/>
    </row>
    <row r="61923" spans="12:20" ht="16.8">
      <c r="L61923" s="404"/>
      <c r="M61923" s="404"/>
      <c r="N61923" s="404"/>
      <c r="O61923" s="404"/>
      <c r="P61923" s="404"/>
      <c r="Q61923" s="404"/>
      <c r="R61923" s="404"/>
      <c r="S61923" s="404"/>
      <c r="T61923" s="404"/>
    </row>
    <row r="61924" spans="12:20" ht="16.8">
      <c r="L61924" s="404"/>
      <c r="M61924" s="404"/>
      <c r="N61924" s="404"/>
      <c r="O61924" s="404"/>
      <c r="P61924" s="404"/>
      <c r="Q61924" s="404"/>
      <c r="R61924" s="404"/>
      <c r="S61924" s="404"/>
      <c r="T61924" s="404"/>
    </row>
    <row r="61925" spans="12:20" ht="16.8">
      <c r="L61925" s="404"/>
      <c r="M61925" s="404"/>
      <c r="N61925" s="404"/>
      <c r="O61925" s="404"/>
      <c r="P61925" s="404"/>
      <c r="Q61925" s="404"/>
      <c r="R61925" s="404"/>
      <c r="S61925" s="404"/>
      <c r="T61925" s="404"/>
    </row>
    <row r="61926" spans="12:20" ht="16.8">
      <c r="L61926" s="404"/>
      <c r="M61926" s="404"/>
      <c r="N61926" s="404"/>
      <c r="O61926" s="404"/>
      <c r="P61926" s="404"/>
      <c r="Q61926" s="404"/>
      <c r="R61926" s="404"/>
      <c r="S61926" s="404"/>
      <c r="T61926" s="404"/>
    </row>
    <row r="61927" spans="12:20" ht="16.8">
      <c r="L61927" s="404"/>
      <c r="M61927" s="404"/>
      <c r="N61927" s="404"/>
      <c r="O61927" s="404"/>
      <c r="P61927" s="404"/>
      <c r="Q61927" s="404"/>
      <c r="R61927" s="404"/>
      <c r="S61927" s="404"/>
      <c r="T61927" s="404"/>
    </row>
    <row r="61928" spans="12:20" ht="16.8">
      <c r="L61928" s="404"/>
      <c r="M61928" s="404"/>
      <c r="N61928" s="404"/>
      <c r="O61928" s="404"/>
      <c r="P61928" s="404"/>
      <c r="Q61928" s="404"/>
      <c r="R61928" s="404"/>
      <c r="S61928" s="404"/>
      <c r="T61928" s="404"/>
    </row>
    <row r="61929" spans="12:20" ht="16.8">
      <c r="L61929" s="404"/>
      <c r="M61929" s="404"/>
      <c r="N61929" s="404"/>
      <c r="O61929" s="404"/>
      <c r="P61929" s="404"/>
      <c r="Q61929" s="404"/>
      <c r="R61929" s="404"/>
      <c r="S61929" s="404"/>
      <c r="T61929" s="404"/>
    </row>
    <row r="61930" spans="12:20" ht="16.8">
      <c r="L61930" s="404"/>
      <c r="M61930" s="404"/>
      <c r="N61930" s="404"/>
      <c r="O61930" s="404"/>
      <c r="P61930" s="404"/>
      <c r="Q61930" s="404"/>
      <c r="R61930" s="404"/>
      <c r="S61930" s="404"/>
      <c r="T61930" s="404"/>
    </row>
    <row r="61931" spans="12:20" ht="16.8">
      <c r="L61931" s="404"/>
      <c r="M61931" s="404"/>
      <c r="N61931" s="404"/>
      <c r="O61931" s="404"/>
      <c r="P61931" s="404"/>
      <c r="Q61931" s="404"/>
      <c r="R61931" s="404"/>
      <c r="S61931" s="404"/>
      <c r="T61931" s="404"/>
    </row>
    <row r="61932" spans="12:20" ht="16.8">
      <c r="L61932" s="404"/>
      <c r="M61932" s="404"/>
      <c r="N61932" s="404"/>
      <c r="O61932" s="404"/>
      <c r="P61932" s="404"/>
      <c r="Q61932" s="404"/>
      <c r="R61932" s="404"/>
      <c r="S61932" s="404"/>
      <c r="T61932" s="404"/>
    </row>
    <row r="61933" spans="12:20" ht="16.8">
      <c r="L61933" s="404"/>
      <c r="M61933" s="404"/>
      <c r="N61933" s="404"/>
      <c r="O61933" s="404"/>
      <c r="P61933" s="404"/>
      <c r="Q61933" s="404"/>
      <c r="R61933" s="404"/>
      <c r="S61933" s="404"/>
      <c r="T61933" s="404"/>
    </row>
    <row r="61934" spans="12:20" ht="16.8">
      <c r="L61934" s="404"/>
      <c r="M61934" s="404"/>
      <c r="N61934" s="404"/>
      <c r="O61934" s="404"/>
      <c r="P61934" s="404"/>
      <c r="Q61934" s="404"/>
      <c r="R61934" s="404"/>
      <c r="S61934" s="404"/>
      <c r="T61934" s="404"/>
    </row>
    <row r="61935" spans="12:20" ht="16.8">
      <c r="L61935" s="404"/>
      <c r="M61935" s="404"/>
      <c r="N61935" s="404"/>
      <c r="O61935" s="404"/>
      <c r="P61935" s="404"/>
      <c r="Q61935" s="404"/>
      <c r="R61935" s="404"/>
      <c r="S61935" s="404"/>
      <c r="T61935" s="404"/>
    </row>
    <row r="61936" spans="12:20" ht="16.8">
      <c r="L61936" s="404"/>
      <c r="M61936" s="404"/>
      <c r="N61936" s="404"/>
      <c r="O61936" s="404"/>
      <c r="P61936" s="404"/>
      <c r="Q61936" s="404"/>
      <c r="R61936" s="404"/>
      <c r="S61936" s="404"/>
      <c r="T61936" s="404"/>
    </row>
    <row r="61937" spans="12:20" ht="16.8">
      <c r="L61937" s="404"/>
      <c r="M61937" s="404"/>
      <c r="N61937" s="404"/>
      <c r="O61937" s="404"/>
      <c r="P61937" s="404"/>
      <c r="Q61937" s="404"/>
      <c r="R61937" s="404"/>
      <c r="S61937" s="404"/>
      <c r="T61937" s="404"/>
    </row>
    <row r="61938" spans="12:20" ht="16.8">
      <c r="L61938" s="404"/>
      <c r="M61938" s="404"/>
      <c r="N61938" s="404"/>
      <c r="O61938" s="404"/>
      <c r="P61938" s="404"/>
      <c r="Q61938" s="404"/>
      <c r="R61938" s="404"/>
      <c r="S61938" s="404"/>
      <c r="T61938" s="404"/>
    </row>
    <row r="61939" spans="12:20" ht="16.8">
      <c r="L61939" s="404"/>
      <c r="M61939" s="404"/>
      <c r="N61939" s="404"/>
      <c r="O61939" s="404"/>
      <c r="P61939" s="404"/>
      <c r="Q61939" s="404"/>
      <c r="R61939" s="404"/>
      <c r="S61939" s="404"/>
      <c r="T61939" s="404"/>
    </row>
    <row r="61940" spans="12:20" ht="16.8">
      <c r="L61940" s="404"/>
      <c r="M61940" s="404"/>
      <c r="N61940" s="404"/>
      <c r="O61940" s="404"/>
      <c r="P61940" s="404"/>
      <c r="Q61940" s="404"/>
      <c r="R61940" s="404"/>
      <c r="S61940" s="404"/>
      <c r="T61940" s="404"/>
    </row>
    <row r="61941" spans="12:20" ht="16.8">
      <c r="L61941" s="404"/>
      <c r="M61941" s="404"/>
      <c r="N61941" s="404"/>
      <c r="O61941" s="404"/>
      <c r="P61941" s="404"/>
      <c r="Q61941" s="404"/>
      <c r="R61941" s="404"/>
      <c r="S61941" s="404"/>
      <c r="T61941" s="404"/>
    </row>
    <row r="61942" spans="12:20" ht="16.8">
      <c r="L61942" s="404"/>
      <c r="M61942" s="404"/>
      <c r="N61942" s="404"/>
      <c r="O61942" s="404"/>
      <c r="P61942" s="404"/>
      <c r="Q61942" s="404"/>
      <c r="R61942" s="404"/>
      <c r="S61942" s="404"/>
      <c r="T61942" s="404"/>
    </row>
    <row r="61943" spans="12:20" ht="16.8">
      <c r="L61943" s="404"/>
      <c r="M61943" s="404"/>
      <c r="N61943" s="404"/>
      <c r="O61943" s="404"/>
      <c r="P61943" s="404"/>
      <c r="Q61943" s="404"/>
      <c r="R61943" s="404"/>
      <c r="S61943" s="404"/>
      <c r="T61943" s="404"/>
    </row>
    <row r="61944" spans="12:20" ht="16.8">
      <c r="L61944" s="404"/>
      <c r="M61944" s="404"/>
      <c r="N61944" s="404"/>
      <c r="O61944" s="404"/>
      <c r="P61944" s="404"/>
      <c r="Q61944" s="404"/>
      <c r="R61944" s="404"/>
      <c r="S61944" s="404"/>
      <c r="T61944" s="404"/>
    </row>
    <row r="61945" spans="12:20" ht="16.8">
      <c r="L61945" s="404"/>
      <c r="M61945" s="404"/>
      <c r="N61945" s="404"/>
      <c r="O61945" s="404"/>
      <c r="P61945" s="404"/>
      <c r="Q61945" s="404"/>
      <c r="R61945" s="404"/>
      <c r="S61945" s="404"/>
      <c r="T61945" s="404"/>
    </row>
    <row r="61946" spans="12:20" ht="16.8">
      <c r="L61946" s="404"/>
      <c r="M61946" s="404"/>
      <c r="N61946" s="404"/>
      <c r="O61946" s="404"/>
      <c r="P61946" s="404"/>
      <c r="Q61946" s="404"/>
      <c r="R61946" s="404"/>
      <c r="S61946" s="404"/>
      <c r="T61946" s="404"/>
    </row>
    <row r="61947" spans="12:20" ht="16.8">
      <c r="L61947" s="404"/>
      <c r="M61947" s="404"/>
      <c r="N61947" s="404"/>
      <c r="O61947" s="404"/>
      <c r="P61947" s="404"/>
      <c r="Q61947" s="404"/>
      <c r="R61947" s="404"/>
      <c r="S61947" s="404"/>
      <c r="T61947" s="404"/>
    </row>
    <row r="61948" spans="12:20" ht="16.8">
      <c r="L61948" s="404"/>
      <c r="M61948" s="404"/>
      <c r="N61948" s="404"/>
      <c r="O61948" s="404"/>
      <c r="P61948" s="404"/>
      <c r="Q61948" s="404"/>
      <c r="R61948" s="404"/>
      <c r="S61948" s="404"/>
      <c r="T61948" s="404"/>
    </row>
    <row r="61949" spans="12:20" ht="16.8">
      <c r="L61949" s="404"/>
      <c r="M61949" s="404"/>
      <c r="N61949" s="404"/>
      <c r="O61949" s="404"/>
      <c r="P61949" s="404"/>
      <c r="Q61949" s="404"/>
      <c r="R61949" s="404"/>
      <c r="S61949" s="404"/>
      <c r="T61949" s="404"/>
    </row>
    <row r="61950" spans="12:20" ht="16.8">
      <c r="L61950" s="404"/>
      <c r="M61950" s="404"/>
      <c r="N61950" s="404"/>
      <c r="O61950" s="404"/>
      <c r="P61950" s="404"/>
      <c r="Q61950" s="404"/>
      <c r="R61950" s="404"/>
      <c r="S61950" s="404"/>
      <c r="T61950" s="404"/>
    </row>
    <row r="61951" spans="12:20" ht="16.8">
      <c r="L61951" s="404"/>
      <c r="M61951" s="404"/>
      <c r="N61951" s="404"/>
      <c r="O61951" s="404"/>
      <c r="P61951" s="404"/>
      <c r="Q61951" s="404"/>
      <c r="R61951" s="404"/>
      <c r="S61951" s="404"/>
      <c r="T61951" s="404"/>
    </row>
    <row r="61952" spans="12:20" ht="16.8">
      <c r="L61952" s="404"/>
      <c r="M61952" s="404"/>
      <c r="N61952" s="404"/>
      <c r="O61952" s="404"/>
      <c r="P61952" s="404"/>
      <c r="Q61952" s="404"/>
      <c r="R61952" s="404"/>
      <c r="S61952" s="404"/>
      <c r="T61952" s="404"/>
    </row>
    <row r="61953" spans="12:20" ht="16.8">
      <c r="L61953" s="404"/>
      <c r="M61953" s="404"/>
      <c r="N61953" s="404"/>
      <c r="O61953" s="404"/>
      <c r="P61953" s="404"/>
      <c r="Q61953" s="404"/>
      <c r="R61953" s="404"/>
      <c r="S61953" s="404"/>
      <c r="T61953" s="404"/>
    </row>
    <row r="61954" spans="12:20" ht="16.8">
      <c r="L61954" s="404"/>
      <c r="M61954" s="404"/>
      <c r="N61954" s="404"/>
      <c r="O61954" s="404"/>
      <c r="P61954" s="404"/>
      <c r="Q61954" s="404"/>
      <c r="R61954" s="404"/>
      <c r="S61954" s="404"/>
      <c r="T61954" s="404"/>
    </row>
    <row r="61955" spans="12:20" ht="16.8">
      <c r="L61955" s="404"/>
      <c r="M61955" s="404"/>
      <c r="N61955" s="404"/>
      <c r="O61955" s="404"/>
      <c r="P61955" s="404"/>
      <c r="Q61955" s="404"/>
      <c r="R61955" s="404"/>
      <c r="S61955" s="404"/>
      <c r="T61955" s="404"/>
    </row>
    <row r="61956" spans="12:20" ht="16.8">
      <c r="L61956" s="404"/>
      <c r="M61956" s="404"/>
      <c r="N61956" s="404"/>
      <c r="O61956" s="404"/>
      <c r="P61956" s="404"/>
      <c r="Q61956" s="404"/>
      <c r="R61956" s="404"/>
      <c r="S61956" s="404"/>
      <c r="T61956" s="404"/>
    </row>
    <row r="61957" spans="12:20" ht="16.8">
      <c r="L61957" s="404"/>
      <c r="M61957" s="404"/>
      <c r="N61957" s="404"/>
      <c r="O61957" s="404"/>
      <c r="P61957" s="404"/>
      <c r="Q61957" s="404"/>
      <c r="R61957" s="404"/>
      <c r="S61957" s="404"/>
      <c r="T61957" s="404"/>
    </row>
    <row r="61958" spans="12:20" ht="16.8">
      <c r="L61958" s="404"/>
      <c r="M61958" s="404"/>
      <c r="N61958" s="404"/>
      <c r="O61958" s="404"/>
      <c r="P61958" s="404"/>
      <c r="Q61958" s="404"/>
      <c r="R61958" s="404"/>
      <c r="S61958" s="404"/>
      <c r="T61958" s="404"/>
    </row>
    <row r="61959" spans="12:20" ht="16.8">
      <c r="L61959" s="404"/>
      <c r="M61959" s="404"/>
      <c r="N61959" s="404"/>
      <c r="O61959" s="404"/>
      <c r="P61959" s="404"/>
      <c r="Q61959" s="404"/>
      <c r="R61959" s="404"/>
      <c r="S61959" s="404"/>
      <c r="T61959" s="404"/>
    </row>
    <row r="61960" spans="12:20" ht="16.8">
      <c r="L61960" s="404"/>
      <c r="M61960" s="404"/>
      <c r="N61960" s="404"/>
      <c r="O61960" s="404"/>
      <c r="P61960" s="404"/>
      <c r="Q61960" s="404"/>
      <c r="R61960" s="404"/>
      <c r="S61960" s="404"/>
      <c r="T61960" s="404"/>
    </row>
    <row r="61961" spans="12:20" ht="16.8">
      <c r="L61961" s="404"/>
      <c r="M61961" s="404"/>
      <c r="N61961" s="404"/>
      <c r="O61961" s="404"/>
      <c r="P61961" s="404"/>
      <c r="Q61961" s="404"/>
      <c r="R61961" s="404"/>
      <c r="S61961" s="404"/>
      <c r="T61961" s="404"/>
    </row>
    <row r="61962" spans="12:20" ht="16.8">
      <c r="L61962" s="404"/>
      <c r="M61962" s="404"/>
      <c r="N61962" s="404"/>
      <c r="O61962" s="404"/>
      <c r="P61962" s="404"/>
      <c r="Q61962" s="404"/>
      <c r="R61962" s="404"/>
      <c r="S61962" s="404"/>
      <c r="T61962" s="404"/>
    </row>
    <row r="61963" spans="12:20" ht="16.8">
      <c r="L61963" s="404"/>
      <c r="M61963" s="404"/>
      <c r="N61963" s="404"/>
      <c r="O61963" s="404"/>
      <c r="P61963" s="404"/>
      <c r="Q61963" s="404"/>
      <c r="R61963" s="404"/>
      <c r="S61963" s="404"/>
      <c r="T61963" s="404"/>
    </row>
    <row r="61964" spans="12:20" ht="16.8">
      <c r="L61964" s="404"/>
      <c r="M61964" s="404"/>
      <c r="N61964" s="404"/>
      <c r="O61964" s="404"/>
      <c r="P61964" s="404"/>
      <c r="Q61964" s="404"/>
      <c r="R61964" s="404"/>
      <c r="S61964" s="404"/>
      <c r="T61964" s="404"/>
    </row>
    <row r="61965" spans="12:20" ht="16.8">
      <c r="L61965" s="404"/>
      <c r="M61965" s="404"/>
      <c r="N61965" s="404"/>
      <c r="O61965" s="404"/>
      <c r="P61965" s="404"/>
      <c r="Q61965" s="404"/>
      <c r="R61965" s="404"/>
      <c r="S61965" s="404"/>
      <c r="T61965" s="404"/>
    </row>
    <row r="61966" spans="12:20" ht="16.8">
      <c r="L61966" s="404"/>
      <c r="M61966" s="404"/>
      <c r="N61966" s="404"/>
      <c r="O61966" s="404"/>
      <c r="P61966" s="404"/>
      <c r="Q61966" s="404"/>
      <c r="R61966" s="404"/>
      <c r="S61966" s="404"/>
      <c r="T61966" s="404"/>
    </row>
    <row r="61967" spans="12:20" ht="16.8">
      <c r="L61967" s="404"/>
      <c r="M61967" s="404"/>
      <c r="N61967" s="404"/>
      <c r="O61967" s="404"/>
      <c r="P61967" s="404"/>
      <c r="Q61967" s="404"/>
      <c r="R61967" s="404"/>
      <c r="S61967" s="404"/>
      <c r="T61967" s="404"/>
    </row>
    <row r="61968" spans="12:20" ht="16.8">
      <c r="L61968" s="404"/>
      <c r="M61968" s="404"/>
      <c r="N61968" s="404"/>
      <c r="O61968" s="404"/>
      <c r="P61968" s="404"/>
      <c r="Q61968" s="404"/>
      <c r="R61968" s="404"/>
      <c r="S61968" s="404"/>
      <c r="T61968" s="404"/>
    </row>
    <row r="61969" spans="12:20" ht="16.8">
      <c r="L61969" s="404"/>
      <c r="M61969" s="404"/>
      <c r="N61969" s="404"/>
      <c r="O61969" s="404"/>
      <c r="P61969" s="404"/>
      <c r="Q61969" s="404"/>
      <c r="R61969" s="404"/>
      <c r="S61969" s="404"/>
      <c r="T61969" s="404"/>
    </row>
    <row r="61970" spans="12:20" ht="16.8">
      <c r="L61970" s="404"/>
      <c r="M61970" s="404"/>
      <c r="N61970" s="404"/>
      <c r="O61970" s="404"/>
      <c r="P61970" s="404"/>
      <c r="Q61970" s="404"/>
      <c r="R61970" s="404"/>
      <c r="S61970" s="404"/>
      <c r="T61970" s="404"/>
    </row>
    <row r="61971" spans="12:20" ht="16.8">
      <c r="L61971" s="404"/>
      <c r="M61971" s="404"/>
      <c r="N61971" s="404"/>
      <c r="O61971" s="404"/>
      <c r="P61971" s="404"/>
      <c r="Q61971" s="404"/>
      <c r="R61971" s="404"/>
      <c r="S61971" s="404"/>
      <c r="T61971" s="404"/>
    </row>
    <row r="61972" spans="12:20" ht="16.8">
      <c r="L61972" s="404"/>
      <c r="M61972" s="404"/>
      <c r="N61972" s="404"/>
      <c r="O61972" s="404"/>
      <c r="P61972" s="404"/>
      <c r="Q61972" s="404"/>
      <c r="R61972" s="404"/>
      <c r="S61972" s="404"/>
      <c r="T61972" s="404"/>
    </row>
    <row r="61973" spans="12:20" ht="16.8">
      <c r="L61973" s="404"/>
      <c r="M61973" s="404"/>
      <c r="N61973" s="404"/>
      <c r="O61973" s="404"/>
      <c r="P61973" s="404"/>
      <c r="Q61973" s="404"/>
      <c r="R61973" s="404"/>
      <c r="S61973" s="404"/>
      <c r="T61973" s="404"/>
    </row>
    <row r="61974" spans="12:20" ht="16.8">
      <c r="L61974" s="404"/>
      <c r="M61974" s="404"/>
      <c r="N61974" s="404"/>
      <c r="O61974" s="404"/>
      <c r="P61974" s="404"/>
      <c r="Q61974" s="404"/>
      <c r="R61974" s="404"/>
      <c r="S61974" s="404"/>
      <c r="T61974" s="404"/>
    </row>
    <row r="61975" spans="12:20" ht="16.8">
      <c r="L61975" s="404"/>
      <c r="M61975" s="404"/>
      <c r="N61975" s="404"/>
      <c r="O61975" s="404"/>
      <c r="P61975" s="404"/>
      <c r="Q61975" s="404"/>
      <c r="R61975" s="404"/>
      <c r="S61975" s="404"/>
      <c r="T61975" s="404"/>
    </row>
    <row r="61976" spans="12:20" ht="16.8">
      <c r="L61976" s="404"/>
      <c r="M61976" s="404"/>
      <c r="N61976" s="404"/>
      <c r="O61976" s="404"/>
      <c r="P61976" s="404"/>
      <c r="Q61976" s="404"/>
      <c r="R61976" s="404"/>
      <c r="S61976" s="404"/>
      <c r="T61976" s="404"/>
    </row>
    <row r="61977" spans="12:20" ht="16.8">
      <c r="L61977" s="404"/>
      <c r="M61977" s="404"/>
      <c r="N61977" s="404"/>
      <c r="O61977" s="404"/>
      <c r="P61977" s="404"/>
      <c r="Q61977" s="404"/>
      <c r="R61977" s="404"/>
      <c r="S61977" s="404"/>
      <c r="T61977" s="404"/>
    </row>
    <row r="61978" spans="12:20" ht="16.8">
      <c r="L61978" s="404"/>
      <c r="M61978" s="404"/>
      <c r="N61978" s="404"/>
      <c r="O61978" s="404"/>
      <c r="P61978" s="404"/>
      <c r="Q61978" s="404"/>
      <c r="R61978" s="404"/>
      <c r="S61978" s="404"/>
      <c r="T61978" s="404"/>
    </row>
    <row r="61979" spans="12:20" ht="16.8">
      <c r="L61979" s="404"/>
      <c r="M61979" s="404"/>
      <c r="N61979" s="404"/>
      <c r="O61979" s="404"/>
      <c r="P61979" s="404"/>
      <c r="Q61979" s="404"/>
      <c r="R61979" s="404"/>
      <c r="S61979" s="404"/>
      <c r="T61979" s="404"/>
    </row>
    <row r="61980" spans="12:20" ht="16.8">
      <c r="L61980" s="404"/>
      <c r="M61980" s="404"/>
      <c r="N61980" s="404"/>
      <c r="O61980" s="404"/>
      <c r="P61980" s="404"/>
      <c r="Q61980" s="404"/>
      <c r="R61980" s="404"/>
      <c r="S61980" s="404"/>
      <c r="T61980" s="404"/>
    </row>
    <row r="61981" spans="12:20" ht="16.8">
      <c r="L61981" s="404"/>
      <c r="M61981" s="404"/>
      <c r="N61981" s="404"/>
      <c r="O61981" s="404"/>
      <c r="P61981" s="404"/>
      <c r="Q61981" s="404"/>
      <c r="R61981" s="404"/>
      <c r="S61981" s="404"/>
      <c r="T61981" s="404"/>
    </row>
    <row r="61982" spans="12:20" ht="16.8">
      <c r="L61982" s="404"/>
      <c r="M61982" s="404"/>
      <c r="N61982" s="404"/>
      <c r="O61982" s="404"/>
      <c r="P61982" s="404"/>
      <c r="Q61982" s="404"/>
      <c r="R61982" s="404"/>
      <c r="S61982" s="404"/>
      <c r="T61982" s="404"/>
    </row>
    <row r="61983" spans="12:20" ht="16.8">
      <c r="L61983" s="404"/>
      <c r="M61983" s="404"/>
      <c r="N61983" s="404"/>
      <c r="O61983" s="404"/>
      <c r="P61983" s="404"/>
      <c r="Q61983" s="404"/>
      <c r="R61983" s="404"/>
      <c r="S61983" s="404"/>
      <c r="T61983" s="404"/>
    </row>
    <row r="61984" spans="12:20" ht="16.8">
      <c r="L61984" s="404"/>
      <c r="M61984" s="404"/>
      <c r="N61984" s="404"/>
      <c r="O61984" s="404"/>
      <c r="P61984" s="404"/>
      <c r="Q61984" s="404"/>
      <c r="R61984" s="404"/>
      <c r="S61984" s="404"/>
      <c r="T61984" s="404"/>
    </row>
    <row r="61985" spans="12:20" ht="16.8">
      <c r="L61985" s="404"/>
      <c r="M61985" s="404"/>
      <c r="N61985" s="404"/>
      <c r="O61985" s="404"/>
      <c r="P61985" s="404"/>
      <c r="Q61985" s="404"/>
      <c r="R61985" s="404"/>
      <c r="S61985" s="404"/>
      <c r="T61985" s="404"/>
    </row>
    <row r="61986" spans="12:20" ht="16.8">
      <c r="L61986" s="404"/>
      <c r="M61986" s="404"/>
      <c r="N61986" s="404"/>
      <c r="O61986" s="404"/>
      <c r="P61986" s="404"/>
      <c r="Q61986" s="404"/>
      <c r="R61986" s="404"/>
      <c r="S61986" s="404"/>
      <c r="T61986" s="404"/>
    </row>
    <row r="61987" spans="12:20" ht="16.8">
      <c r="L61987" s="404"/>
      <c r="M61987" s="404"/>
      <c r="N61987" s="404"/>
      <c r="O61987" s="404"/>
      <c r="P61987" s="404"/>
      <c r="Q61987" s="404"/>
      <c r="R61987" s="404"/>
      <c r="S61987" s="404"/>
      <c r="T61987" s="404"/>
    </row>
    <row r="61988" spans="12:20" ht="16.8">
      <c r="L61988" s="404"/>
      <c r="M61988" s="404"/>
      <c r="N61988" s="404"/>
      <c r="O61988" s="404"/>
      <c r="P61988" s="404"/>
      <c r="Q61988" s="404"/>
      <c r="R61988" s="404"/>
      <c r="S61988" s="404"/>
      <c r="T61988" s="404"/>
    </row>
    <row r="61989" spans="12:20" ht="16.8">
      <c r="L61989" s="404"/>
      <c r="M61989" s="404"/>
      <c r="N61989" s="404"/>
      <c r="O61989" s="404"/>
      <c r="P61989" s="404"/>
      <c r="Q61989" s="404"/>
      <c r="R61989" s="404"/>
      <c r="S61989" s="404"/>
      <c r="T61989" s="404"/>
    </row>
    <row r="61990" spans="12:20" ht="16.8">
      <c r="L61990" s="404"/>
      <c r="M61990" s="404"/>
      <c r="N61990" s="404"/>
      <c r="O61990" s="404"/>
      <c r="P61990" s="404"/>
      <c r="Q61990" s="404"/>
      <c r="R61990" s="404"/>
      <c r="S61990" s="404"/>
      <c r="T61990" s="404"/>
    </row>
    <row r="61991" spans="12:20" ht="16.8">
      <c r="L61991" s="404"/>
      <c r="M61991" s="404"/>
      <c r="N61991" s="404"/>
      <c r="O61991" s="404"/>
      <c r="P61991" s="404"/>
      <c r="Q61991" s="404"/>
      <c r="R61991" s="404"/>
      <c r="S61991" s="404"/>
      <c r="T61991" s="404"/>
    </row>
    <row r="61992" spans="12:20" ht="16.8">
      <c r="L61992" s="404"/>
      <c r="M61992" s="404"/>
      <c r="N61992" s="404"/>
      <c r="O61992" s="404"/>
      <c r="P61992" s="404"/>
      <c r="Q61992" s="404"/>
      <c r="R61992" s="404"/>
      <c r="S61992" s="404"/>
      <c r="T61992" s="404"/>
    </row>
    <row r="61993" spans="12:20" ht="16.8">
      <c r="L61993" s="404"/>
      <c r="M61993" s="404"/>
      <c r="N61993" s="404"/>
      <c r="O61993" s="404"/>
      <c r="P61993" s="404"/>
      <c r="Q61993" s="404"/>
      <c r="R61993" s="404"/>
      <c r="S61993" s="404"/>
      <c r="T61993" s="404"/>
    </row>
    <row r="61994" spans="12:20" ht="16.8">
      <c r="L61994" s="404"/>
      <c r="M61994" s="404"/>
      <c r="N61994" s="404"/>
      <c r="O61994" s="404"/>
      <c r="P61994" s="404"/>
      <c r="Q61994" s="404"/>
      <c r="R61994" s="404"/>
      <c r="S61994" s="404"/>
      <c r="T61994" s="404"/>
    </row>
    <row r="61995" spans="12:20" ht="16.8">
      <c r="L61995" s="404"/>
      <c r="M61995" s="404"/>
      <c r="N61995" s="404"/>
      <c r="O61995" s="404"/>
      <c r="P61995" s="404"/>
      <c r="Q61995" s="404"/>
      <c r="R61995" s="404"/>
      <c r="S61995" s="404"/>
      <c r="T61995" s="404"/>
    </row>
    <row r="61996" spans="12:20" ht="16.8">
      <c r="L61996" s="404"/>
      <c r="M61996" s="404"/>
      <c r="N61996" s="404"/>
      <c r="O61996" s="404"/>
      <c r="P61996" s="404"/>
      <c r="Q61996" s="404"/>
      <c r="R61996" s="404"/>
      <c r="S61996" s="404"/>
      <c r="T61996" s="404"/>
    </row>
    <row r="61997" spans="12:20" ht="16.8">
      <c r="L61997" s="404"/>
      <c r="M61997" s="404"/>
      <c r="N61997" s="404"/>
      <c r="O61997" s="404"/>
      <c r="P61997" s="404"/>
      <c r="Q61997" s="404"/>
      <c r="R61997" s="404"/>
      <c r="S61997" s="404"/>
      <c r="T61997" s="404"/>
    </row>
    <row r="61998" spans="12:20" ht="16.8">
      <c r="L61998" s="404"/>
      <c r="M61998" s="404"/>
      <c r="N61998" s="404"/>
      <c r="O61998" s="404"/>
      <c r="P61998" s="404"/>
      <c r="Q61998" s="404"/>
      <c r="R61998" s="404"/>
      <c r="S61998" s="404"/>
      <c r="T61998" s="404"/>
    </row>
    <row r="61999" spans="12:20" ht="16.8">
      <c r="L61999" s="404"/>
      <c r="M61999" s="404"/>
      <c r="N61999" s="404"/>
      <c r="O61999" s="404"/>
      <c r="P61999" s="404"/>
      <c r="Q61999" s="404"/>
      <c r="R61999" s="404"/>
      <c r="S61999" s="404"/>
      <c r="T61999" s="404"/>
    </row>
    <row r="62000" spans="12:20" ht="16.8">
      <c r="L62000" s="404"/>
      <c r="M62000" s="404"/>
      <c r="N62000" s="404"/>
      <c r="O62000" s="404"/>
      <c r="P62000" s="404"/>
      <c r="Q62000" s="404"/>
      <c r="R62000" s="404"/>
      <c r="S62000" s="404"/>
      <c r="T62000" s="404"/>
    </row>
    <row r="62001" spans="12:20" ht="16.8">
      <c r="L62001" s="404"/>
      <c r="M62001" s="404"/>
      <c r="N62001" s="404"/>
      <c r="O62001" s="404"/>
      <c r="P62001" s="404"/>
      <c r="Q62001" s="404"/>
      <c r="R62001" s="404"/>
      <c r="S62001" s="404"/>
      <c r="T62001" s="404"/>
    </row>
    <row r="62002" spans="12:20" ht="16.8">
      <c r="L62002" s="404"/>
      <c r="M62002" s="404"/>
      <c r="N62002" s="404"/>
      <c r="O62002" s="404"/>
      <c r="P62002" s="404"/>
      <c r="Q62002" s="404"/>
      <c r="R62002" s="404"/>
      <c r="S62002" s="404"/>
      <c r="T62002" s="404"/>
    </row>
    <row r="62003" spans="12:20" ht="16.8">
      <c r="L62003" s="404"/>
      <c r="M62003" s="404"/>
      <c r="N62003" s="404"/>
      <c r="O62003" s="404"/>
      <c r="P62003" s="404"/>
      <c r="Q62003" s="404"/>
      <c r="R62003" s="404"/>
      <c r="S62003" s="404"/>
      <c r="T62003" s="404"/>
    </row>
    <row r="62004" spans="12:20" ht="16.8">
      <c r="L62004" s="404"/>
      <c r="M62004" s="404"/>
      <c r="N62004" s="404"/>
      <c r="O62004" s="404"/>
      <c r="P62004" s="404"/>
      <c r="Q62004" s="404"/>
      <c r="R62004" s="404"/>
      <c r="S62004" s="404"/>
      <c r="T62004" s="404"/>
    </row>
    <row r="62005" spans="12:20" ht="16.8">
      <c r="L62005" s="404"/>
      <c r="M62005" s="404"/>
      <c r="N62005" s="404"/>
      <c r="O62005" s="404"/>
      <c r="P62005" s="404"/>
      <c r="Q62005" s="404"/>
      <c r="R62005" s="404"/>
      <c r="S62005" s="404"/>
      <c r="T62005" s="404"/>
    </row>
    <row r="62006" spans="12:20" ht="16.8">
      <c r="L62006" s="404"/>
      <c r="M62006" s="404"/>
      <c r="N62006" s="404"/>
      <c r="O62006" s="404"/>
      <c r="P62006" s="404"/>
      <c r="Q62006" s="404"/>
      <c r="R62006" s="404"/>
      <c r="S62006" s="404"/>
      <c r="T62006" s="404"/>
    </row>
    <row r="62007" spans="12:20" ht="16.8">
      <c r="L62007" s="404"/>
      <c r="M62007" s="404"/>
      <c r="N62007" s="404"/>
      <c r="O62007" s="404"/>
      <c r="P62007" s="404"/>
      <c r="Q62007" s="404"/>
      <c r="R62007" s="404"/>
      <c r="S62007" s="404"/>
      <c r="T62007" s="404"/>
    </row>
    <row r="62008" spans="12:20" ht="16.8">
      <c r="L62008" s="404"/>
      <c r="M62008" s="404"/>
      <c r="N62008" s="404"/>
      <c r="O62008" s="404"/>
      <c r="P62008" s="404"/>
      <c r="Q62008" s="404"/>
      <c r="R62008" s="404"/>
      <c r="S62008" s="404"/>
      <c r="T62008" s="404"/>
    </row>
    <row r="62009" spans="12:20" ht="16.8">
      <c r="L62009" s="404"/>
      <c r="M62009" s="404"/>
      <c r="N62009" s="404"/>
      <c r="O62009" s="404"/>
      <c r="P62009" s="404"/>
      <c r="Q62009" s="404"/>
      <c r="R62009" s="404"/>
      <c r="S62009" s="404"/>
      <c r="T62009" s="404"/>
    </row>
    <row r="62010" spans="12:20" ht="16.8">
      <c r="L62010" s="404"/>
      <c r="M62010" s="404"/>
      <c r="N62010" s="404"/>
      <c r="O62010" s="404"/>
      <c r="P62010" s="404"/>
      <c r="Q62010" s="404"/>
      <c r="R62010" s="404"/>
      <c r="S62010" s="404"/>
      <c r="T62010" s="404"/>
    </row>
    <row r="62011" spans="12:20" ht="16.8">
      <c r="L62011" s="404"/>
      <c r="M62011" s="404"/>
      <c r="N62011" s="404"/>
      <c r="O62011" s="404"/>
      <c r="P62011" s="404"/>
      <c r="Q62011" s="404"/>
      <c r="R62011" s="404"/>
      <c r="S62011" s="404"/>
      <c r="T62011" s="404"/>
    </row>
    <row r="62012" spans="12:20" ht="16.8">
      <c r="L62012" s="404"/>
      <c r="M62012" s="404"/>
      <c r="N62012" s="404"/>
      <c r="O62012" s="404"/>
      <c r="P62012" s="404"/>
      <c r="Q62012" s="404"/>
      <c r="R62012" s="404"/>
      <c r="S62012" s="404"/>
      <c r="T62012" s="404"/>
    </row>
    <row r="62013" spans="12:20" ht="16.8">
      <c r="L62013" s="404"/>
      <c r="M62013" s="404"/>
      <c r="N62013" s="404"/>
      <c r="O62013" s="404"/>
      <c r="P62013" s="404"/>
      <c r="Q62013" s="404"/>
      <c r="R62013" s="404"/>
      <c r="S62013" s="404"/>
      <c r="T62013" s="404"/>
    </row>
    <row r="62014" spans="12:20" ht="16.8">
      <c r="L62014" s="404"/>
      <c r="M62014" s="404"/>
      <c r="N62014" s="404"/>
      <c r="O62014" s="404"/>
      <c r="P62014" s="404"/>
      <c r="Q62014" s="404"/>
      <c r="R62014" s="404"/>
      <c r="S62014" s="404"/>
      <c r="T62014" s="404"/>
    </row>
    <row r="62015" spans="12:20" ht="16.8">
      <c r="L62015" s="404"/>
      <c r="M62015" s="404"/>
      <c r="N62015" s="404"/>
      <c r="O62015" s="404"/>
      <c r="P62015" s="404"/>
      <c r="Q62015" s="404"/>
      <c r="R62015" s="404"/>
      <c r="S62015" s="404"/>
      <c r="T62015" s="404"/>
    </row>
    <row r="62016" spans="12:20" ht="16.8">
      <c r="L62016" s="404"/>
      <c r="M62016" s="404"/>
      <c r="N62016" s="404"/>
      <c r="O62016" s="404"/>
      <c r="P62016" s="404"/>
      <c r="Q62016" s="404"/>
      <c r="R62016" s="404"/>
      <c r="S62016" s="404"/>
      <c r="T62016" s="404"/>
    </row>
    <row r="62017" spans="12:20" ht="16.8">
      <c r="L62017" s="404"/>
      <c r="M62017" s="404"/>
      <c r="N62017" s="404"/>
      <c r="O62017" s="404"/>
      <c r="P62017" s="404"/>
      <c r="Q62017" s="404"/>
      <c r="R62017" s="404"/>
      <c r="S62017" s="404"/>
      <c r="T62017" s="404"/>
    </row>
    <row r="62018" spans="12:20" ht="16.8">
      <c r="L62018" s="404"/>
      <c r="M62018" s="404"/>
      <c r="N62018" s="404"/>
      <c r="O62018" s="404"/>
      <c r="P62018" s="404"/>
      <c r="Q62018" s="404"/>
      <c r="R62018" s="404"/>
      <c r="S62018" s="404"/>
      <c r="T62018" s="404"/>
    </row>
    <row r="62019" spans="12:20" ht="16.8">
      <c r="L62019" s="404"/>
      <c r="M62019" s="404"/>
      <c r="N62019" s="404"/>
      <c r="O62019" s="404"/>
      <c r="P62019" s="404"/>
      <c r="Q62019" s="404"/>
      <c r="R62019" s="404"/>
      <c r="S62019" s="404"/>
      <c r="T62019" s="404"/>
    </row>
    <row r="62020" spans="12:20" ht="16.8">
      <c r="L62020" s="404"/>
      <c r="M62020" s="404"/>
      <c r="N62020" s="404"/>
      <c r="O62020" s="404"/>
      <c r="P62020" s="404"/>
      <c r="Q62020" s="404"/>
      <c r="R62020" s="404"/>
      <c r="S62020" s="404"/>
      <c r="T62020" s="404"/>
    </row>
    <row r="62021" spans="12:20" ht="16.8">
      <c r="L62021" s="404"/>
      <c r="M62021" s="404"/>
      <c r="N62021" s="404"/>
      <c r="O62021" s="404"/>
      <c r="P62021" s="404"/>
      <c r="Q62021" s="404"/>
      <c r="R62021" s="404"/>
      <c r="S62021" s="404"/>
      <c r="T62021" s="404"/>
    </row>
    <row r="62022" spans="12:20" ht="16.8">
      <c r="L62022" s="404"/>
      <c r="M62022" s="404"/>
      <c r="N62022" s="404"/>
      <c r="O62022" s="404"/>
      <c r="P62022" s="404"/>
      <c r="Q62022" s="404"/>
      <c r="R62022" s="404"/>
      <c r="S62022" s="404"/>
      <c r="T62022" s="404"/>
    </row>
    <row r="62023" spans="12:20" ht="16.8">
      <c r="L62023" s="404"/>
      <c r="M62023" s="404"/>
      <c r="N62023" s="404"/>
      <c r="O62023" s="404"/>
      <c r="P62023" s="404"/>
      <c r="Q62023" s="404"/>
      <c r="R62023" s="404"/>
      <c r="S62023" s="404"/>
      <c r="T62023" s="404"/>
    </row>
    <row r="62024" spans="12:20" ht="16.8">
      <c r="L62024" s="404"/>
      <c r="M62024" s="404"/>
      <c r="N62024" s="404"/>
      <c r="O62024" s="404"/>
      <c r="P62024" s="404"/>
      <c r="Q62024" s="404"/>
      <c r="R62024" s="404"/>
      <c r="S62024" s="404"/>
      <c r="T62024" s="404"/>
    </row>
    <row r="62025" spans="12:20" ht="16.8">
      <c r="L62025" s="404"/>
      <c r="M62025" s="404"/>
      <c r="N62025" s="404"/>
      <c r="O62025" s="404"/>
      <c r="P62025" s="404"/>
      <c r="Q62025" s="404"/>
      <c r="R62025" s="404"/>
      <c r="S62025" s="404"/>
      <c r="T62025" s="404"/>
    </row>
    <row r="62026" spans="12:20" ht="16.8">
      <c r="L62026" s="404"/>
      <c r="M62026" s="404"/>
      <c r="N62026" s="404"/>
      <c r="O62026" s="404"/>
      <c r="P62026" s="404"/>
      <c r="Q62026" s="404"/>
      <c r="R62026" s="404"/>
      <c r="S62026" s="404"/>
      <c r="T62026" s="404"/>
    </row>
    <row r="62027" spans="12:20" ht="16.8">
      <c r="L62027" s="404"/>
      <c r="M62027" s="404"/>
      <c r="N62027" s="404"/>
      <c r="O62027" s="404"/>
      <c r="P62027" s="404"/>
      <c r="Q62027" s="404"/>
      <c r="R62027" s="404"/>
      <c r="S62027" s="404"/>
      <c r="T62027" s="404"/>
    </row>
    <row r="62028" spans="12:20" ht="16.8">
      <c r="L62028" s="404"/>
      <c r="M62028" s="404"/>
      <c r="N62028" s="404"/>
      <c r="O62028" s="404"/>
      <c r="P62028" s="404"/>
      <c r="Q62028" s="404"/>
      <c r="R62028" s="404"/>
      <c r="S62028" s="404"/>
      <c r="T62028" s="404"/>
    </row>
    <row r="62029" spans="12:20" ht="16.8">
      <c r="L62029" s="404"/>
      <c r="M62029" s="404"/>
      <c r="N62029" s="404"/>
      <c r="O62029" s="404"/>
      <c r="P62029" s="404"/>
      <c r="Q62029" s="404"/>
      <c r="R62029" s="404"/>
      <c r="S62029" s="404"/>
      <c r="T62029" s="404"/>
    </row>
    <row r="62030" spans="12:20" ht="16.8">
      <c r="L62030" s="404"/>
      <c r="M62030" s="404"/>
      <c r="N62030" s="404"/>
      <c r="O62030" s="404"/>
      <c r="P62030" s="404"/>
      <c r="Q62030" s="404"/>
      <c r="R62030" s="404"/>
      <c r="S62030" s="404"/>
      <c r="T62030" s="404"/>
    </row>
    <row r="62031" spans="12:20" ht="16.8">
      <c r="L62031" s="404"/>
      <c r="M62031" s="404"/>
      <c r="N62031" s="404"/>
      <c r="O62031" s="404"/>
      <c r="P62031" s="404"/>
      <c r="Q62031" s="404"/>
      <c r="R62031" s="404"/>
      <c r="S62031" s="404"/>
      <c r="T62031" s="404"/>
    </row>
    <row r="62032" spans="12:20" ht="16.8">
      <c r="L62032" s="404"/>
      <c r="M62032" s="404"/>
      <c r="N62032" s="404"/>
      <c r="O62032" s="404"/>
      <c r="P62032" s="404"/>
      <c r="Q62032" s="404"/>
      <c r="R62032" s="404"/>
      <c r="S62032" s="404"/>
      <c r="T62032" s="404"/>
    </row>
    <row r="62033" spans="12:20" ht="16.8">
      <c r="L62033" s="404"/>
      <c r="M62033" s="404"/>
      <c r="N62033" s="404"/>
      <c r="O62033" s="404"/>
      <c r="P62033" s="404"/>
      <c r="Q62033" s="404"/>
      <c r="R62033" s="404"/>
      <c r="S62033" s="404"/>
      <c r="T62033" s="404"/>
    </row>
    <row r="62034" spans="12:20" ht="16.8">
      <c r="L62034" s="404"/>
      <c r="M62034" s="404"/>
      <c r="N62034" s="404"/>
      <c r="O62034" s="404"/>
      <c r="P62034" s="404"/>
      <c r="Q62034" s="404"/>
      <c r="R62034" s="404"/>
      <c r="S62034" s="404"/>
      <c r="T62034" s="404"/>
    </row>
    <row r="62035" spans="12:20" ht="16.8">
      <c r="L62035" s="404"/>
      <c r="M62035" s="404"/>
      <c r="N62035" s="404"/>
      <c r="O62035" s="404"/>
      <c r="P62035" s="404"/>
      <c r="Q62035" s="404"/>
      <c r="R62035" s="404"/>
      <c r="S62035" s="404"/>
      <c r="T62035" s="404"/>
    </row>
    <row r="62036" spans="12:20" ht="16.8">
      <c r="L62036" s="404"/>
      <c r="M62036" s="404"/>
      <c r="N62036" s="404"/>
      <c r="O62036" s="404"/>
      <c r="P62036" s="404"/>
      <c r="Q62036" s="404"/>
      <c r="R62036" s="404"/>
      <c r="S62036" s="404"/>
      <c r="T62036" s="404"/>
    </row>
    <row r="62037" spans="12:20" ht="16.8">
      <c r="L62037" s="404"/>
      <c r="M62037" s="404"/>
      <c r="N62037" s="404"/>
      <c r="O62037" s="404"/>
      <c r="P62037" s="404"/>
      <c r="Q62037" s="404"/>
      <c r="R62037" s="404"/>
      <c r="S62037" s="404"/>
      <c r="T62037" s="404"/>
    </row>
    <row r="62038" spans="12:20" ht="16.8">
      <c r="L62038" s="404"/>
      <c r="M62038" s="404"/>
      <c r="N62038" s="404"/>
      <c r="O62038" s="404"/>
      <c r="P62038" s="404"/>
      <c r="Q62038" s="404"/>
      <c r="R62038" s="404"/>
      <c r="S62038" s="404"/>
      <c r="T62038" s="404"/>
    </row>
    <row r="62039" spans="12:20" ht="16.8">
      <c r="L62039" s="404"/>
      <c r="M62039" s="404"/>
      <c r="N62039" s="404"/>
      <c r="O62039" s="404"/>
      <c r="P62039" s="404"/>
      <c r="Q62039" s="404"/>
      <c r="R62039" s="404"/>
      <c r="S62039" s="404"/>
      <c r="T62039" s="404"/>
    </row>
    <row r="62040" spans="12:20" ht="16.8">
      <c r="L62040" s="404"/>
      <c r="M62040" s="404"/>
      <c r="N62040" s="404"/>
      <c r="O62040" s="404"/>
      <c r="P62040" s="404"/>
      <c r="Q62040" s="404"/>
      <c r="R62040" s="404"/>
      <c r="S62040" s="404"/>
      <c r="T62040" s="404"/>
    </row>
    <row r="62041" spans="12:20" ht="16.8">
      <c r="L62041" s="404"/>
      <c r="M62041" s="404"/>
      <c r="N62041" s="404"/>
      <c r="O62041" s="404"/>
      <c r="P62041" s="404"/>
      <c r="Q62041" s="404"/>
      <c r="R62041" s="404"/>
      <c r="S62041" s="404"/>
      <c r="T62041" s="404"/>
    </row>
    <row r="62042" spans="12:20" ht="16.8">
      <c r="L62042" s="404"/>
      <c r="M62042" s="404"/>
      <c r="N62042" s="404"/>
      <c r="O62042" s="404"/>
      <c r="P62042" s="404"/>
      <c r="Q62042" s="404"/>
      <c r="R62042" s="404"/>
      <c r="S62042" s="404"/>
      <c r="T62042" s="404"/>
    </row>
    <row r="62043" spans="12:20" ht="16.8">
      <c r="L62043" s="404"/>
      <c r="M62043" s="404"/>
      <c r="N62043" s="404"/>
      <c r="O62043" s="404"/>
      <c r="P62043" s="404"/>
      <c r="Q62043" s="404"/>
      <c r="R62043" s="404"/>
      <c r="S62043" s="404"/>
      <c r="T62043" s="404"/>
    </row>
    <row r="62044" spans="12:20" ht="16.8">
      <c r="L62044" s="404"/>
      <c r="M62044" s="404"/>
      <c r="N62044" s="404"/>
      <c r="O62044" s="404"/>
      <c r="P62044" s="404"/>
      <c r="Q62044" s="404"/>
      <c r="R62044" s="404"/>
      <c r="S62044" s="404"/>
      <c r="T62044" s="404"/>
    </row>
    <row r="62045" spans="12:20" ht="16.8">
      <c r="L62045" s="404"/>
      <c r="M62045" s="404"/>
      <c r="N62045" s="404"/>
      <c r="O62045" s="404"/>
      <c r="P62045" s="404"/>
      <c r="Q62045" s="404"/>
      <c r="R62045" s="404"/>
      <c r="S62045" s="404"/>
      <c r="T62045" s="404"/>
    </row>
    <row r="62046" spans="12:20" ht="16.8">
      <c r="L62046" s="404"/>
      <c r="M62046" s="404"/>
      <c r="N62046" s="404"/>
      <c r="O62046" s="404"/>
      <c r="P62046" s="404"/>
      <c r="Q62046" s="404"/>
      <c r="R62046" s="404"/>
      <c r="S62046" s="404"/>
      <c r="T62046" s="404"/>
    </row>
    <row r="62047" spans="12:20" ht="16.8">
      <c r="L62047" s="404"/>
      <c r="M62047" s="404"/>
      <c r="N62047" s="404"/>
      <c r="O62047" s="404"/>
      <c r="P62047" s="404"/>
      <c r="Q62047" s="404"/>
      <c r="R62047" s="404"/>
      <c r="S62047" s="404"/>
      <c r="T62047" s="404"/>
    </row>
    <row r="62048" spans="12:20" ht="16.8">
      <c r="L62048" s="404"/>
      <c r="M62048" s="404"/>
      <c r="N62048" s="404"/>
      <c r="O62048" s="404"/>
      <c r="P62048" s="404"/>
      <c r="Q62048" s="404"/>
      <c r="R62048" s="404"/>
      <c r="S62048" s="404"/>
      <c r="T62048" s="404"/>
    </row>
    <row r="62049" spans="12:20" ht="16.8">
      <c r="L62049" s="404"/>
      <c r="M62049" s="404"/>
      <c r="N62049" s="404"/>
      <c r="O62049" s="404"/>
      <c r="P62049" s="404"/>
      <c r="Q62049" s="404"/>
      <c r="R62049" s="404"/>
      <c r="S62049" s="404"/>
      <c r="T62049" s="404"/>
    </row>
    <row r="62050" spans="12:20" ht="16.8">
      <c r="L62050" s="404"/>
      <c r="M62050" s="404"/>
      <c r="N62050" s="404"/>
      <c r="O62050" s="404"/>
      <c r="P62050" s="404"/>
      <c r="Q62050" s="404"/>
      <c r="R62050" s="404"/>
      <c r="S62050" s="404"/>
      <c r="T62050" s="404"/>
    </row>
    <row r="62051" spans="12:20" ht="16.8">
      <c r="L62051" s="404"/>
      <c r="M62051" s="404"/>
      <c r="N62051" s="404"/>
      <c r="O62051" s="404"/>
      <c r="P62051" s="404"/>
      <c r="Q62051" s="404"/>
      <c r="R62051" s="404"/>
      <c r="S62051" s="404"/>
      <c r="T62051" s="404"/>
    </row>
    <row r="62052" spans="12:20" ht="16.8">
      <c r="L62052" s="404"/>
      <c r="M62052" s="404"/>
      <c r="N62052" s="404"/>
      <c r="O62052" s="404"/>
      <c r="P62052" s="404"/>
      <c r="Q62052" s="404"/>
      <c r="R62052" s="404"/>
      <c r="S62052" s="404"/>
      <c r="T62052" s="404"/>
    </row>
    <row r="62053" spans="12:20" ht="16.8">
      <c r="L62053" s="404"/>
      <c r="M62053" s="404"/>
      <c r="N62053" s="404"/>
      <c r="O62053" s="404"/>
      <c r="P62053" s="404"/>
      <c r="Q62053" s="404"/>
      <c r="R62053" s="404"/>
      <c r="S62053" s="404"/>
      <c r="T62053" s="404"/>
    </row>
    <row r="62054" spans="12:20" ht="16.8">
      <c r="L62054" s="404"/>
      <c r="M62054" s="404"/>
      <c r="N62054" s="404"/>
      <c r="O62054" s="404"/>
      <c r="P62054" s="404"/>
      <c r="Q62054" s="404"/>
      <c r="R62054" s="404"/>
      <c r="S62054" s="404"/>
      <c r="T62054" s="404"/>
    </row>
    <row r="62055" spans="12:20" ht="16.8">
      <c r="L62055" s="404"/>
      <c r="M62055" s="404"/>
      <c r="N62055" s="404"/>
      <c r="O62055" s="404"/>
      <c r="P62055" s="404"/>
      <c r="Q62055" s="404"/>
      <c r="R62055" s="404"/>
      <c r="S62055" s="404"/>
      <c r="T62055" s="404"/>
    </row>
    <row r="62056" spans="12:20" ht="16.8">
      <c r="L62056" s="404"/>
      <c r="M62056" s="404"/>
      <c r="N62056" s="404"/>
      <c r="O62056" s="404"/>
      <c r="P62056" s="404"/>
      <c r="Q62056" s="404"/>
      <c r="R62056" s="404"/>
      <c r="S62056" s="404"/>
      <c r="T62056" s="404"/>
    </row>
    <row r="62057" spans="12:20" ht="16.8">
      <c r="L62057" s="404"/>
      <c r="M62057" s="404"/>
      <c r="N62057" s="404"/>
      <c r="O62057" s="404"/>
      <c r="P62057" s="404"/>
      <c r="Q62057" s="404"/>
      <c r="R62057" s="404"/>
      <c r="S62057" s="404"/>
      <c r="T62057" s="404"/>
    </row>
    <row r="62058" spans="12:20" ht="16.8">
      <c r="L62058" s="404"/>
      <c r="M62058" s="404"/>
      <c r="N62058" s="404"/>
      <c r="O62058" s="404"/>
      <c r="P62058" s="404"/>
      <c r="Q62058" s="404"/>
      <c r="R62058" s="404"/>
      <c r="S62058" s="404"/>
      <c r="T62058" s="404"/>
    </row>
    <row r="62059" spans="12:20" ht="16.8">
      <c r="L62059" s="404"/>
      <c r="M62059" s="404"/>
      <c r="N62059" s="404"/>
      <c r="O62059" s="404"/>
      <c r="P62059" s="404"/>
      <c r="Q62059" s="404"/>
      <c r="R62059" s="404"/>
      <c r="S62059" s="404"/>
      <c r="T62059" s="404"/>
    </row>
    <row r="62060" spans="12:20" ht="16.8">
      <c r="L62060" s="404"/>
      <c r="M62060" s="404"/>
      <c r="N62060" s="404"/>
      <c r="O62060" s="404"/>
      <c r="P62060" s="404"/>
      <c r="Q62060" s="404"/>
      <c r="R62060" s="404"/>
      <c r="S62060" s="404"/>
      <c r="T62060" s="404"/>
    </row>
    <row r="62061" spans="12:20" ht="16.8">
      <c r="L62061" s="404"/>
      <c r="M62061" s="404"/>
      <c r="N62061" s="404"/>
      <c r="O62061" s="404"/>
      <c r="P62061" s="404"/>
      <c r="Q62061" s="404"/>
      <c r="R62061" s="404"/>
      <c r="S62061" s="404"/>
      <c r="T62061" s="404"/>
    </row>
    <row r="62062" spans="12:20" ht="16.8">
      <c r="L62062" s="404"/>
      <c r="M62062" s="404"/>
      <c r="N62062" s="404"/>
      <c r="O62062" s="404"/>
      <c r="P62062" s="404"/>
      <c r="Q62062" s="404"/>
      <c r="R62062" s="404"/>
      <c r="S62062" s="404"/>
      <c r="T62062" s="404"/>
    </row>
    <row r="62063" spans="12:20" ht="16.8">
      <c r="L62063" s="404"/>
      <c r="M62063" s="404"/>
      <c r="N62063" s="404"/>
      <c r="O62063" s="404"/>
      <c r="P62063" s="404"/>
      <c r="Q62063" s="404"/>
      <c r="R62063" s="404"/>
      <c r="S62063" s="404"/>
      <c r="T62063" s="404"/>
    </row>
    <row r="62064" spans="12:20" ht="16.8">
      <c r="L62064" s="404"/>
      <c r="M62064" s="404"/>
      <c r="N62064" s="404"/>
      <c r="O62064" s="404"/>
      <c r="P62064" s="404"/>
      <c r="Q62064" s="404"/>
      <c r="R62064" s="404"/>
      <c r="S62064" s="404"/>
      <c r="T62064" s="404"/>
    </row>
    <row r="62065" spans="12:20" ht="16.8">
      <c r="L62065" s="404"/>
      <c r="M62065" s="404"/>
      <c r="N62065" s="404"/>
      <c r="O62065" s="404"/>
      <c r="P62065" s="404"/>
      <c r="Q62065" s="404"/>
      <c r="R62065" s="404"/>
      <c r="S62065" s="404"/>
      <c r="T62065" s="404"/>
    </row>
    <row r="62066" spans="12:20" ht="16.8">
      <c r="L62066" s="404"/>
      <c r="M62066" s="404"/>
      <c r="N62066" s="404"/>
      <c r="O62066" s="404"/>
      <c r="P62066" s="404"/>
      <c r="Q62066" s="404"/>
      <c r="R62066" s="404"/>
      <c r="S62066" s="404"/>
      <c r="T62066" s="404"/>
    </row>
    <row r="62067" spans="12:20" ht="16.8">
      <c r="L62067" s="404"/>
      <c r="M62067" s="404"/>
      <c r="N62067" s="404"/>
      <c r="O62067" s="404"/>
      <c r="P62067" s="404"/>
      <c r="Q62067" s="404"/>
      <c r="R62067" s="404"/>
      <c r="S62067" s="404"/>
      <c r="T62067" s="404"/>
    </row>
    <row r="62068" spans="12:20" ht="16.8">
      <c r="L62068" s="404"/>
      <c r="M62068" s="404"/>
      <c r="N62068" s="404"/>
      <c r="O62068" s="404"/>
      <c r="P62068" s="404"/>
      <c r="Q62068" s="404"/>
      <c r="R62068" s="404"/>
      <c r="S62068" s="404"/>
      <c r="T62068" s="404"/>
    </row>
    <row r="62069" spans="12:20" ht="16.8">
      <c r="L62069" s="404"/>
      <c r="M62069" s="404"/>
      <c r="N62069" s="404"/>
      <c r="O62069" s="404"/>
      <c r="P62069" s="404"/>
      <c r="Q62069" s="404"/>
      <c r="R62069" s="404"/>
      <c r="S62069" s="404"/>
      <c r="T62069" s="404"/>
    </row>
    <row r="62070" spans="12:20" ht="16.8">
      <c r="L62070" s="404"/>
      <c r="M62070" s="404"/>
      <c r="N62070" s="404"/>
      <c r="O62070" s="404"/>
      <c r="P62070" s="404"/>
      <c r="Q62070" s="404"/>
      <c r="R62070" s="404"/>
      <c r="S62070" s="404"/>
      <c r="T62070" s="404"/>
    </row>
    <row r="62071" spans="12:20" ht="16.8">
      <c r="L62071" s="404"/>
      <c r="M62071" s="404"/>
      <c r="N62071" s="404"/>
      <c r="O62071" s="404"/>
      <c r="P62071" s="404"/>
      <c r="Q62071" s="404"/>
      <c r="R62071" s="404"/>
      <c r="S62071" s="404"/>
      <c r="T62071" s="404"/>
    </row>
    <row r="62072" spans="12:20" ht="16.8">
      <c r="L62072" s="404"/>
      <c r="M62072" s="404"/>
      <c r="N62072" s="404"/>
      <c r="O62072" s="404"/>
      <c r="P62072" s="404"/>
      <c r="Q62072" s="404"/>
      <c r="R62072" s="404"/>
      <c r="S62072" s="404"/>
      <c r="T62072" s="404"/>
    </row>
    <row r="62073" spans="12:20" ht="16.8">
      <c r="L62073" s="404"/>
      <c r="M62073" s="404"/>
      <c r="N62073" s="404"/>
      <c r="O62073" s="404"/>
      <c r="P62073" s="404"/>
      <c r="Q62073" s="404"/>
      <c r="R62073" s="404"/>
      <c r="S62073" s="404"/>
      <c r="T62073" s="404"/>
    </row>
    <row r="62074" spans="12:20" ht="16.8">
      <c r="L62074" s="404"/>
      <c r="M62074" s="404"/>
      <c r="N62074" s="404"/>
      <c r="O62074" s="404"/>
      <c r="P62074" s="404"/>
      <c r="Q62074" s="404"/>
      <c r="R62074" s="404"/>
      <c r="S62074" s="404"/>
      <c r="T62074" s="404"/>
    </row>
    <row r="62075" spans="12:20" ht="16.8">
      <c r="L62075" s="404"/>
      <c r="M62075" s="404"/>
      <c r="N62075" s="404"/>
      <c r="O62075" s="404"/>
      <c r="P62075" s="404"/>
      <c r="Q62075" s="404"/>
      <c r="R62075" s="404"/>
      <c r="S62075" s="404"/>
      <c r="T62075" s="404"/>
    </row>
    <row r="62076" spans="12:20" ht="16.8">
      <c r="L62076" s="404"/>
      <c r="M62076" s="404"/>
      <c r="N62076" s="404"/>
      <c r="O62076" s="404"/>
      <c r="P62076" s="404"/>
      <c r="Q62076" s="404"/>
      <c r="R62076" s="404"/>
      <c r="S62076" s="404"/>
      <c r="T62076" s="404"/>
    </row>
    <row r="62077" spans="12:20" ht="16.8">
      <c r="L62077" s="404"/>
      <c r="M62077" s="404"/>
      <c r="N62077" s="404"/>
      <c r="O62077" s="404"/>
      <c r="P62077" s="404"/>
      <c r="Q62077" s="404"/>
      <c r="R62077" s="404"/>
      <c r="S62077" s="404"/>
      <c r="T62077" s="404"/>
    </row>
    <row r="62078" spans="12:20" ht="16.8">
      <c r="L62078" s="404"/>
      <c r="M62078" s="404"/>
      <c r="N62078" s="404"/>
      <c r="O62078" s="404"/>
      <c r="P62078" s="404"/>
      <c r="Q62078" s="404"/>
      <c r="R62078" s="404"/>
      <c r="S62078" s="404"/>
      <c r="T62078" s="404"/>
    </row>
    <row r="62079" spans="12:20" ht="16.8">
      <c r="L62079" s="404"/>
      <c r="M62079" s="404"/>
      <c r="N62079" s="404"/>
      <c r="O62079" s="404"/>
      <c r="P62079" s="404"/>
      <c r="Q62079" s="404"/>
      <c r="R62079" s="404"/>
      <c r="S62079" s="404"/>
      <c r="T62079" s="404"/>
    </row>
    <row r="62080" spans="12:20" ht="16.8">
      <c r="L62080" s="404"/>
      <c r="M62080" s="404"/>
      <c r="N62080" s="404"/>
      <c r="O62080" s="404"/>
      <c r="P62080" s="404"/>
      <c r="Q62080" s="404"/>
      <c r="R62080" s="404"/>
      <c r="S62080" s="404"/>
      <c r="T62080" s="404"/>
    </row>
    <row r="62081" spans="12:20" ht="16.8">
      <c r="L62081" s="404"/>
      <c r="M62081" s="404"/>
      <c r="N62081" s="404"/>
      <c r="O62081" s="404"/>
      <c r="P62081" s="404"/>
      <c r="Q62081" s="404"/>
      <c r="R62081" s="404"/>
      <c r="S62081" s="404"/>
      <c r="T62081" s="404"/>
    </row>
    <row r="62082" spans="12:20" ht="16.8">
      <c r="L62082" s="404"/>
      <c r="M62082" s="404"/>
      <c r="N62082" s="404"/>
      <c r="O62082" s="404"/>
      <c r="P62082" s="404"/>
      <c r="Q62082" s="404"/>
      <c r="R62082" s="404"/>
      <c r="S62082" s="404"/>
      <c r="T62082" s="404"/>
    </row>
    <row r="62083" spans="12:20" ht="16.8">
      <c r="L62083" s="404"/>
      <c r="M62083" s="404"/>
      <c r="N62083" s="404"/>
      <c r="O62083" s="404"/>
      <c r="P62083" s="404"/>
      <c r="Q62083" s="404"/>
      <c r="R62083" s="404"/>
      <c r="S62083" s="404"/>
      <c r="T62083" s="404"/>
    </row>
    <row r="62084" spans="12:20" ht="16.8">
      <c r="L62084" s="404"/>
      <c r="M62084" s="404"/>
      <c r="N62084" s="404"/>
      <c r="O62084" s="404"/>
      <c r="P62084" s="404"/>
      <c r="Q62084" s="404"/>
      <c r="R62084" s="404"/>
      <c r="S62084" s="404"/>
      <c r="T62084" s="404"/>
    </row>
    <row r="62085" spans="12:20" ht="16.8">
      <c r="L62085" s="404"/>
      <c r="M62085" s="404"/>
      <c r="N62085" s="404"/>
      <c r="O62085" s="404"/>
      <c r="P62085" s="404"/>
      <c r="Q62085" s="404"/>
      <c r="R62085" s="404"/>
      <c r="S62085" s="404"/>
      <c r="T62085" s="404"/>
    </row>
    <row r="62086" spans="12:20" ht="16.8">
      <c r="L62086" s="404"/>
      <c r="M62086" s="404"/>
      <c r="N62086" s="404"/>
      <c r="O62086" s="404"/>
      <c r="P62086" s="404"/>
      <c r="Q62086" s="404"/>
      <c r="R62086" s="404"/>
      <c r="S62086" s="404"/>
      <c r="T62086" s="404"/>
    </row>
    <row r="62087" spans="12:20" ht="16.8">
      <c r="L62087" s="404"/>
      <c r="M62087" s="404"/>
      <c r="N62087" s="404"/>
      <c r="O62087" s="404"/>
      <c r="P62087" s="404"/>
      <c r="Q62087" s="404"/>
      <c r="R62087" s="404"/>
      <c r="S62087" s="404"/>
      <c r="T62087" s="404"/>
    </row>
    <row r="62088" spans="12:20" ht="16.8">
      <c r="L62088" s="404"/>
      <c r="M62088" s="404"/>
      <c r="N62088" s="404"/>
      <c r="O62088" s="404"/>
      <c r="P62088" s="404"/>
      <c r="Q62088" s="404"/>
      <c r="R62088" s="404"/>
      <c r="S62088" s="404"/>
      <c r="T62088" s="404"/>
    </row>
    <row r="62089" spans="12:20" ht="16.8">
      <c r="L62089" s="404"/>
      <c r="M62089" s="404"/>
      <c r="N62089" s="404"/>
      <c r="O62089" s="404"/>
      <c r="P62089" s="404"/>
      <c r="Q62089" s="404"/>
      <c r="R62089" s="404"/>
      <c r="S62089" s="404"/>
      <c r="T62089" s="404"/>
    </row>
    <row r="62090" spans="12:20" ht="16.8">
      <c r="L62090" s="404"/>
      <c r="M62090" s="404"/>
      <c r="N62090" s="404"/>
      <c r="O62090" s="404"/>
      <c r="P62090" s="404"/>
      <c r="Q62090" s="404"/>
      <c r="R62090" s="404"/>
      <c r="S62090" s="404"/>
      <c r="T62090" s="404"/>
    </row>
    <row r="62091" spans="12:20" ht="16.8">
      <c r="L62091" s="404"/>
      <c r="M62091" s="404"/>
      <c r="N62091" s="404"/>
      <c r="O62091" s="404"/>
      <c r="P62091" s="404"/>
      <c r="Q62091" s="404"/>
      <c r="R62091" s="404"/>
      <c r="S62091" s="404"/>
      <c r="T62091" s="404"/>
    </row>
    <row r="62092" spans="12:20" ht="16.8">
      <c r="L62092" s="404"/>
      <c r="M62092" s="404"/>
      <c r="N62092" s="404"/>
      <c r="O62092" s="404"/>
      <c r="P62092" s="404"/>
      <c r="Q62092" s="404"/>
      <c r="R62092" s="404"/>
      <c r="S62092" s="404"/>
      <c r="T62092" s="404"/>
    </row>
    <row r="62093" spans="12:20" ht="16.8">
      <c r="L62093" s="404"/>
      <c r="M62093" s="404"/>
      <c r="N62093" s="404"/>
      <c r="O62093" s="404"/>
      <c r="P62093" s="404"/>
      <c r="Q62093" s="404"/>
      <c r="R62093" s="404"/>
      <c r="S62093" s="404"/>
      <c r="T62093" s="404"/>
    </row>
    <row r="62094" spans="12:20" ht="16.8">
      <c r="L62094" s="404"/>
      <c r="M62094" s="404"/>
      <c r="N62094" s="404"/>
      <c r="O62094" s="404"/>
      <c r="P62094" s="404"/>
      <c r="Q62094" s="404"/>
      <c r="R62094" s="404"/>
      <c r="S62094" s="404"/>
      <c r="T62094" s="404"/>
    </row>
    <row r="62095" spans="12:20" ht="16.8">
      <c r="L62095" s="404"/>
      <c r="M62095" s="404"/>
      <c r="N62095" s="404"/>
      <c r="O62095" s="404"/>
      <c r="P62095" s="404"/>
      <c r="Q62095" s="404"/>
      <c r="R62095" s="404"/>
      <c r="S62095" s="404"/>
      <c r="T62095" s="404"/>
    </row>
    <row r="62096" spans="12:20" ht="16.8">
      <c r="L62096" s="404"/>
      <c r="M62096" s="404"/>
      <c r="N62096" s="404"/>
      <c r="O62096" s="404"/>
      <c r="P62096" s="404"/>
      <c r="Q62096" s="404"/>
      <c r="R62096" s="404"/>
      <c r="S62096" s="404"/>
      <c r="T62096" s="404"/>
    </row>
    <row r="62097" spans="12:20" ht="16.8">
      <c r="L62097" s="404"/>
      <c r="M62097" s="404"/>
      <c r="N62097" s="404"/>
      <c r="O62097" s="404"/>
      <c r="P62097" s="404"/>
      <c r="Q62097" s="404"/>
      <c r="R62097" s="404"/>
      <c r="S62097" s="404"/>
      <c r="T62097" s="404"/>
    </row>
    <row r="62098" spans="12:20" ht="16.8">
      <c r="L62098" s="404"/>
      <c r="M62098" s="404"/>
      <c r="N62098" s="404"/>
      <c r="O62098" s="404"/>
      <c r="P62098" s="404"/>
      <c r="Q62098" s="404"/>
      <c r="R62098" s="404"/>
      <c r="S62098" s="404"/>
      <c r="T62098" s="404"/>
    </row>
    <row r="62099" spans="12:20" ht="16.8">
      <c r="L62099" s="404"/>
      <c r="M62099" s="404"/>
      <c r="N62099" s="404"/>
      <c r="O62099" s="404"/>
      <c r="P62099" s="404"/>
      <c r="Q62099" s="404"/>
      <c r="R62099" s="404"/>
      <c r="S62099" s="404"/>
      <c r="T62099" s="404"/>
    </row>
    <row r="62100" spans="12:20" ht="16.8">
      <c r="L62100" s="404"/>
      <c r="M62100" s="404"/>
      <c r="N62100" s="404"/>
      <c r="O62100" s="404"/>
      <c r="P62100" s="404"/>
      <c r="Q62100" s="404"/>
      <c r="R62100" s="404"/>
      <c r="S62100" s="404"/>
      <c r="T62100" s="404"/>
    </row>
    <row r="62101" spans="12:20" ht="16.8">
      <c r="L62101" s="404"/>
      <c r="M62101" s="404"/>
      <c r="N62101" s="404"/>
      <c r="O62101" s="404"/>
      <c r="P62101" s="404"/>
      <c r="Q62101" s="404"/>
      <c r="R62101" s="404"/>
      <c r="S62101" s="404"/>
      <c r="T62101" s="404"/>
    </row>
    <row r="62102" spans="12:20" ht="16.8">
      <c r="L62102" s="404"/>
      <c r="M62102" s="404"/>
      <c r="N62102" s="404"/>
      <c r="O62102" s="404"/>
      <c r="P62102" s="404"/>
      <c r="Q62102" s="404"/>
      <c r="R62102" s="404"/>
      <c r="S62102" s="404"/>
      <c r="T62102" s="404"/>
    </row>
    <row r="62103" spans="12:20" ht="16.8">
      <c r="L62103" s="404"/>
      <c r="M62103" s="404"/>
      <c r="N62103" s="404"/>
      <c r="O62103" s="404"/>
      <c r="P62103" s="404"/>
      <c r="Q62103" s="404"/>
      <c r="R62103" s="404"/>
      <c r="S62103" s="404"/>
      <c r="T62103" s="404"/>
    </row>
    <row r="62104" spans="12:20" ht="16.8">
      <c r="L62104" s="404"/>
      <c r="M62104" s="404"/>
      <c r="N62104" s="404"/>
      <c r="O62104" s="404"/>
      <c r="P62104" s="404"/>
      <c r="Q62104" s="404"/>
      <c r="R62104" s="404"/>
      <c r="S62104" s="404"/>
      <c r="T62104" s="404"/>
    </row>
    <row r="62105" spans="12:20" ht="16.8">
      <c r="L62105" s="404"/>
      <c r="M62105" s="404"/>
      <c r="N62105" s="404"/>
      <c r="O62105" s="404"/>
      <c r="P62105" s="404"/>
      <c r="Q62105" s="404"/>
      <c r="R62105" s="404"/>
      <c r="S62105" s="404"/>
      <c r="T62105" s="404"/>
    </row>
    <row r="62106" spans="12:20" ht="16.8">
      <c r="L62106" s="404"/>
      <c r="M62106" s="404"/>
      <c r="N62106" s="404"/>
      <c r="O62106" s="404"/>
      <c r="P62106" s="404"/>
      <c r="Q62106" s="404"/>
      <c r="R62106" s="404"/>
      <c r="S62106" s="404"/>
      <c r="T62106" s="404"/>
    </row>
    <row r="62107" spans="12:20" ht="16.8">
      <c r="L62107" s="404"/>
      <c r="M62107" s="404"/>
      <c r="N62107" s="404"/>
      <c r="O62107" s="404"/>
      <c r="P62107" s="404"/>
      <c r="Q62107" s="404"/>
      <c r="R62107" s="404"/>
      <c r="S62107" s="404"/>
      <c r="T62107" s="404"/>
    </row>
    <row r="62108" spans="12:20" ht="16.8">
      <c r="L62108" s="404"/>
      <c r="M62108" s="404"/>
      <c r="N62108" s="404"/>
      <c r="O62108" s="404"/>
      <c r="P62108" s="404"/>
      <c r="Q62108" s="404"/>
      <c r="R62108" s="404"/>
      <c r="S62108" s="404"/>
      <c r="T62108" s="404"/>
    </row>
    <row r="62109" spans="12:20" ht="16.8">
      <c r="L62109" s="404"/>
      <c r="M62109" s="404"/>
      <c r="N62109" s="404"/>
      <c r="O62109" s="404"/>
      <c r="P62109" s="404"/>
      <c r="Q62109" s="404"/>
      <c r="R62109" s="404"/>
      <c r="S62109" s="404"/>
      <c r="T62109" s="404"/>
    </row>
    <row r="62110" spans="12:20" ht="16.8">
      <c r="L62110" s="404"/>
      <c r="M62110" s="404"/>
      <c r="N62110" s="404"/>
      <c r="O62110" s="404"/>
      <c r="P62110" s="404"/>
      <c r="Q62110" s="404"/>
      <c r="R62110" s="404"/>
      <c r="S62110" s="404"/>
      <c r="T62110" s="404"/>
    </row>
    <row r="62111" spans="12:20" ht="16.8">
      <c r="L62111" s="404"/>
      <c r="M62111" s="404"/>
      <c r="N62111" s="404"/>
      <c r="O62111" s="404"/>
      <c r="P62111" s="404"/>
      <c r="Q62111" s="404"/>
      <c r="R62111" s="404"/>
      <c r="S62111" s="404"/>
      <c r="T62111" s="404"/>
    </row>
    <row r="62112" spans="12:20" ht="16.8">
      <c r="L62112" s="404"/>
      <c r="M62112" s="404"/>
      <c r="N62112" s="404"/>
      <c r="O62112" s="404"/>
      <c r="P62112" s="404"/>
      <c r="Q62112" s="404"/>
      <c r="R62112" s="404"/>
      <c r="S62112" s="404"/>
      <c r="T62112" s="404"/>
    </row>
    <row r="62113" spans="12:20" ht="16.8">
      <c r="L62113" s="404"/>
      <c r="M62113" s="404"/>
      <c r="N62113" s="404"/>
      <c r="O62113" s="404"/>
      <c r="P62113" s="404"/>
      <c r="Q62113" s="404"/>
      <c r="R62113" s="404"/>
      <c r="S62113" s="404"/>
      <c r="T62113" s="404"/>
    </row>
    <row r="62114" spans="12:20" ht="16.8">
      <c r="L62114" s="404"/>
      <c r="M62114" s="404"/>
      <c r="N62114" s="404"/>
      <c r="O62114" s="404"/>
      <c r="P62114" s="404"/>
      <c r="Q62114" s="404"/>
      <c r="R62114" s="404"/>
      <c r="S62114" s="404"/>
      <c r="T62114" s="404"/>
    </row>
    <row r="62115" spans="12:20" ht="16.8">
      <c r="L62115" s="404"/>
      <c r="M62115" s="404"/>
      <c r="N62115" s="404"/>
      <c r="O62115" s="404"/>
      <c r="P62115" s="404"/>
      <c r="Q62115" s="404"/>
      <c r="R62115" s="404"/>
      <c r="S62115" s="404"/>
      <c r="T62115" s="404"/>
    </row>
    <row r="62116" spans="12:20" ht="16.8">
      <c r="L62116" s="404"/>
      <c r="M62116" s="404"/>
      <c r="N62116" s="404"/>
      <c r="O62116" s="404"/>
      <c r="P62116" s="404"/>
      <c r="Q62116" s="404"/>
      <c r="R62116" s="404"/>
      <c r="S62116" s="404"/>
      <c r="T62116" s="404"/>
    </row>
    <row r="62117" spans="12:20" ht="16.8">
      <c r="L62117" s="404"/>
      <c r="M62117" s="404"/>
      <c r="N62117" s="404"/>
      <c r="O62117" s="404"/>
      <c r="P62117" s="404"/>
      <c r="Q62117" s="404"/>
      <c r="R62117" s="404"/>
      <c r="S62117" s="404"/>
      <c r="T62117" s="404"/>
    </row>
    <row r="62118" spans="12:20" ht="16.8">
      <c r="L62118" s="404"/>
      <c r="M62118" s="404"/>
      <c r="N62118" s="404"/>
      <c r="O62118" s="404"/>
      <c r="P62118" s="404"/>
      <c r="Q62118" s="404"/>
      <c r="R62118" s="404"/>
      <c r="S62118" s="404"/>
      <c r="T62118" s="404"/>
    </row>
    <row r="62119" spans="12:20" ht="16.8">
      <c r="L62119" s="404"/>
      <c r="M62119" s="404"/>
      <c r="N62119" s="404"/>
      <c r="O62119" s="404"/>
      <c r="P62119" s="404"/>
      <c r="Q62119" s="404"/>
      <c r="R62119" s="404"/>
      <c r="S62119" s="404"/>
      <c r="T62119" s="404"/>
    </row>
    <row r="62120" spans="12:20" ht="16.8">
      <c r="L62120" s="404"/>
      <c r="M62120" s="404"/>
      <c r="N62120" s="404"/>
      <c r="O62120" s="404"/>
      <c r="P62120" s="404"/>
      <c r="Q62120" s="404"/>
      <c r="R62120" s="404"/>
      <c r="S62120" s="404"/>
      <c r="T62120" s="404"/>
    </row>
    <row r="62121" spans="12:20" ht="16.8">
      <c r="L62121" s="404"/>
      <c r="M62121" s="404"/>
      <c r="N62121" s="404"/>
      <c r="O62121" s="404"/>
      <c r="P62121" s="404"/>
      <c r="Q62121" s="404"/>
      <c r="R62121" s="404"/>
      <c r="S62121" s="404"/>
      <c r="T62121" s="404"/>
    </row>
    <row r="62122" spans="12:20" ht="16.8">
      <c r="L62122" s="404"/>
      <c r="M62122" s="404"/>
      <c r="N62122" s="404"/>
      <c r="O62122" s="404"/>
      <c r="P62122" s="404"/>
      <c r="Q62122" s="404"/>
      <c r="R62122" s="404"/>
      <c r="S62122" s="404"/>
      <c r="T62122" s="404"/>
    </row>
    <row r="62123" spans="12:20" ht="16.8">
      <c r="L62123" s="404"/>
      <c r="M62123" s="404"/>
      <c r="N62123" s="404"/>
      <c r="O62123" s="404"/>
      <c r="P62123" s="404"/>
      <c r="Q62123" s="404"/>
      <c r="R62123" s="404"/>
      <c r="S62123" s="404"/>
      <c r="T62123" s="404"/>
    </row>
    <row r="62124" spans="12:20" ht="16.8">
      <c r="L62124" s="404"/>
      <c r="M62124" s="404"/>
      <c r="N62124" s="404"/>
      <c r="O62124" s="404"/>
      <c r="P62124" s="404"/>
      <c r="Q62124" s="404"/>
      <c r="R62124" s="404"/>
      <c r="S62124" s="404"/>
      <c r="T62124" s="404"/>
    </row>
    <row r="62125" spans="12:20" ht="16.8">
      <c r="L62125" s="404"/>
      <c r="M62125" s="404"/>
      <c r="N62125" s="404"/>
      <c r="O62125" s="404"/>
      <c r="P62125" s="404"/>
      <c r="Q62125" s="404"/>
      <c r="R62125" s="404"/>
      <c r="S62125" s="404"/>
      <c r="T62125" s="404"/>
    </row>
    <row r="62126" spans="12:20" ht="16.8">
      <c r="L62126" s="404"/>
      <c r="M62126" s="404"/>
      <c r="N62126" s="404"/>
      <c r="O62126" s="404"/>
      <c r="P62126" s="404"/>
      <c r="Q62126" s="404"/>
      <c r="R62126" s="404"/>
      <c r="S62126" s="404"/>
      <c r="T62126" s="404"/>
    </row>
    <row r="62127" spans="12:20" ht="16.8">
      <c r="L62127" s="404"/>
      <c r="M62127" s="404"/>
      <c r="N62127" s="404"/>
      <c r="O62127" s="404"/>
      <c r="P62127" s="404"/>
      <c r="Q62127" s="404"/>
      <c r="R62127" s="404"/>
      <c r="S62127" s="404"/>
      <c r="T62127" s="404"/>
    </row>
    <row r="62128" spans="12:20" ht="16.8">
      <c r="L62128" s="404"/>
      <c r="M62128" s="404"/>
      <c r="N62128" s="404"/>
      <c r="O62128" s="404"/>
      <c r="P62128" s="404"/>
      <c r="Q62128" s="404"/>
      <c r="R62128" s="404"/>
      <c r="S62128" s="404"/>
      <c r="T62128" s="404"/>
    </row>
    <row r="62129" spans="12:20" ht="16.8">
      <c r="L62129" s="404"/>
      <c r="M62129" s="404"/>
      <c r="N62129" s="404"/>
      <c r="O62129" s="404"/>
      <c r="P62129" s="404"/>
      <c r="Q62129" s="404"/>
      <c r="R62129" s="404"/>
      <c r="S62129" s="404"/>
      <c r="T62129" s="404"/>
    </row>
    <row r="62130" spans="12:20" ht="16.8">
      <c r="L62130" s="404"/>
      <c r="M62130" s="404"/>
      <c r="N62130" s="404"/>
      <c r="O62130" s="404"/>
      <c r="P62130" s="404"/>
      <c r="Q62130" s="404"/>
      <c r="R62130" s="404"/>
      <c r="S62130" s="404"/>
      <c r="T62130" s="404"/>
    </row>
    <row r="62131" spans="12:20" ht="16.8">
      <c r="L62131" s="404"/>
      <c r="M62131" s="404"/>
      <c r="N62131" s="404"/>
      <c r="O62131" s="404"/>
      <c r="P62131" s="404"/>
      <c r="Q62131" s="404"/>
      <c r="R62131" s="404"/>
      <c r="S62131" s="404"/>
      <c r="T62131" s="404"/>
    </row>
    <row r="62132" spans="12:20" ht="16.8">
      <c r="L62132" s="404"/>
      <c r="M62132" s="404"/>
      <c r="N62132" s="404"/>
      <c r="O62132" s="404"/>
      <c r="P62132" s="404"/>
      <c r="Q62132" s="404"/>
      <c r="R62132" s="404"/>
      <c r="S62132" s="404"/>
      <c r="T62132" s="404"/>
    </row>
    <row r="62133" spans="12:20" ht="16.8">
      <c r="L62133" s="404"/>
      <c r="M62133" s="404"/>
      <c r="N62133" s="404"/>
      <c r="O62133" s="404"/>
      <c r="P62133" s="404"/>
      <c r="Q62133" s="404"/>
      <c r="R62133" s="404"/>
      <c r="S62133" s="404"/>
      <c r="T62133" s="404"/>
    </row>
    <row r="62134" spans="12:20" ht="16.8">
      <c r="L62134" s="404"/>
      <c r="M62134" s="404"/>
      <c r="N62134" s="404"/>
      <c r="O62134" s="404"/>
      <c r="P62134" s="404"/>
      <c r="Q62134" s="404"/>
      <c r="R62134" s="404"/>
      <c r="S62134" s="404"/>
      <c r="T62134" s="404"/>
    </row>
    <row r="62135" spans="12:20" ht="16.8">
      <c r="L62135" s="404"/>
      <c r="M62135" s="404"/>
      <c r="N62135" s="404"/>
      <c r="O62135" s="404"/>
      <c r="P62135" s="404"/>
      <c r="Q62135" s="404"/>
      <c r="R62135" s="404"/>
      <c r="S62135" s="404"/>
      <c r="T62135" s="404"/>
    </row>
    <row r="62136" spans="12:20" ht="16.8">
      <c r="L62136" s="404"/>
      <c r="M62136" s="404"/>
      <c r="N62136" s="404"/>
      <c r="O62136" s="404"/>
      <c r="P62136" s="404"/>
      <c r="Q62136" s="404"/>
      <c r="R62136" s="404"/>
      <c r="S62136" s="404"/>
      <c r="T62136" s="404"/>
    </row>
    <row r="62137" spans="12:20" ht="16.8">
      <c r="L62137" s="404"/>
      <c r="M62137" s="404"/>
      <c r="N62137" s="404"/>
      <c r="O62137" s="404"/>
      <c r="P62137" s="404"/>
      <c r="Q62137" s="404"/>
      <c r="R62137" s="404"/>
      <c r="S62137" s="404"/>
      <c r="T62137" s="404"/>
    </row>
    <row r="62138" spans="12:20" ht="16.8">
      <c r="L62138" s="404"/>
      <c r="M62138" s="404"/>
      <c r="N62138" s="404"/>
      <c r="O62138" s="404"/>
      <c r="P62138" s="404"/>
      <c r="Q62138" s="404"/>
      <c r="R62138" s="404"/>
      <c r="S62138" s="404"/>
      <c r="T62138" s="404"/>
    </row>
    <row r="62139" spans="12:20" ht="16.8">
      <c r="L62139" s="404"/>
      <c r="M62139" s="404"/>
      <c r="N62139" s="404"/>
      <c r="O62139" s="404"/>
      <c r="P62139" s="404"/>
      <c r="Q62139" s="404"/>
      <c r="R62139" s="404"/>
      <c r="S62139" s="404"/>
      <c r="T62139" s="404"/>
    </row>
    <row r="62140" spans="12:20" ht="16.8">
      <c r="L62140" s="404"/>
      <c r="M62140" s="404"/>
      <c r="N62140" s="404"/>
      <c r="O62140" s="404"/>
      <c r="P62140" s="404"/>
      <c r="Q62140" s="404"/>
      <c r="R62140" s="404"/>
      <c r="S62140" s="404"/>
      <c r="T62140" s="404"/>
    </row>
    <row r="62141" spans="12:20" ht="16.8">
      <c r="L62141" s="404"/>
      <c r="M62141" s="404"/>
      <c r="N62141" s="404"/>
      <c r="O62141" s="404"/>
      <c r="P62141" s="404"/>
      <c r="Q62141" s="404"/>
      <c r="R62141" s="404"/>
      <c r="S62141" s="404"/>
      <c r="T62141" s="404"/>
    </row>
    <row r="62142" spans="12:20" ht="16.8">
      <c r="L62142" s="404"/>
      <c r="M62142" s="404"/>
      <c r="N62142" s="404"/>
      <c r="O62142" s="404"/>
      <c r="P62142" s="404"/>
      <c r="Q62142" s="404"/>
      <c r="R62142" s="404"/>
      <c r="S62142" s="404"/>
      <c r="T62142" s="404"/>
    </row>
    <row r="62143" spans="12:20" ht="16.8">
      <c r="L62143" s="404"/>
      <c r="M62143" s="404"/>
      <c r="N62143" s="404"/>
      <c r="O62143" s="404"/>
      <c r="P62143" s="404"/>
      <c r="Q62143" s="404"/>
      <c r="R62143" s="404"/>
      <c r="S62143" s="404"/>
      <c r="T62143" s="404"/>
    </row>
    <row r="62144" spans="12:20" ht="16.8">
      <c r="L62144" s="404"/>
      <c r="M62144" s="404"/>
      <c r="N62144" s="404"/>
      <c r="O62144" s="404"/>
      <c r="P62144" s="404"/>
      <c r="Q62144" s="404"/>
      <c r="R62144" s="404"/>
      <c r="S62144" s="404"/>
      <c r="T62144" s="404"/>
    </row>
    <row r="62145" spans="12:20" ht="16.8">
      <c r="L62145" s="404"/>
      <c r="M62145" s="404"/>
      <c r="N62145" s="404"/>
      <c r="O62145" s="404"/>
      <c r="P62145" s="404"/>
      <c r="Q62145" s="404"/>
      <c r="R62145" s="404"/>
      <c r="S62145" s="404"/>
      <c r="T62145" s="404"/>
    </row>
    <row r="62146" spans="12:20" ht="16.8">
      <c r="L62146" s="404"/>
      <c r="M62146" s="404"/>
      <c r="N62146" s="404"/>
      <c r="O62146" s="404"/>
      <c r="P62146" s="404"/>
      <c r="Q62146" s="404"/>
      <c r="R62146" s="404"/>
      <c r="S62146" s="404"/>
      <c r="T62146" s="404"/>
    </row>
    <row r="62147" spans="12:20" ht="16.8">
      <c r="L62147" s="404"/>
      <c r="M62147" s="404"/>
      <c r="N62147" s="404"/>
      <c r="O62147" s="404"/>
      <c r="P62147" s="404"/>
      <c r="Q62147" s="404"/>
      <c r="R62147" s="404"/>
      <c r="S62147" s="404"/>
      <c r="T62147" s="404"/>
    </row>
    <row r="62148" spans="12:20" ht="16.8">
      <c r="L62148" s="404"/>
      <c r="M62148" s="404"/>
      <c r="N62148" s="404"/>
      <c r="O62148" s="404"/>
      <c r="P62148" s="404"/>
      <c r="Q62148" s="404"/>
      <c r="R62148" s="404"/>
      <c r="S62148" s="404"/>
      <c r="T62148" s="404"/>
    </row>
    <row r="62149" spans="12:20" ht="16.8">
      <c r="L62149" s="404"/>
      <c r="M62149" s="404"/>
      <c r="N62149" s="404"/>
      <c r="O62149" s="404"/>
      <c r="P62149" s="404"/>
      <c r="Q62149" s="404"/>
      <c r="R62149" s="404"/>
      <c r="S62149" s="404"/>
      <c r="T62149" s="404"/>
    </row>
    <row r="62150" spans="12:20" ht="16.8">
      <c r="L62150" s="404"/>
      <c r="M62150" s="404"/>
      <c r="N62150" s="404"/>
      <c r="O62150" s="404"/>
      <c r="P62150" s="404"/>
      <c r="Q62150" s="404"/>
      <c r="R62150" s="404"/>
      <c r="S62150" s="404"/>
      <c r="T62150" s="404"/>
    </row>
    <row r="62151" spans="12:20" ht="16.8">
      <c r="L62151" s="404"/>
      <c r="M62151" s="404"/>
      <c r="N62151" s="404"/>
      <c r="O62151" s="404"/>
      <c r="P62151" s="404"/>
      <c r="Q62151" s="404"/>
      <c r="R62151" s="404"/>
      <c r="S62151" s="404"/>
      <c r="T62151" s="404"/>
    </row>
    <row r="62152" spans="12:20" ht="16.8">
      <c r="L62152" s="404"/>
      <c r="M62152" s="404"/>
      <c r="N62152" s="404"/>
      <c r="O62152" s="404"/>
      <c r="P62152" s="404"/>
      <c r="Q62152" s="404"/>
      <c r="R62152" s="404"/>
      <c r="S62152" s="404"/>
      <c r="T62152" s="404"/>
    </row>
    <row r="62153" spans="12:20" ht="16.8">
      <c r="L62153" s="404"/>
      <c r="M62153" s="404"/>
      <c r="N62153" s="404"/>
      <c r="O62153" s="404"/>
      <c r="P62153" s="404"/>
      <c r="Q62153" s="404"/>
      <c r="R62153" s="404"/>
      <c r="S62153" s="404"/>
      <c r="T62153" s="404"/>
    </row>
    <row r="62154" spans="12:20" ht="16.8">
      <c r="L62154" s="404"/>
      <c r="M62154" s="404"/>
      <c r="N62154" s="404"/>
      <c r="O62154" s="404"/>
      <c r="P62154" s="404"/>
      <c r="Q62154" s="404"/>
      <c r="R62154" s="404"/>
      <c r="S62154" s="404"/>
      <c r="T62154" s="404"/>
    </row>
    <row r="62155" spans="12:20" ht="16.8">
      <c r="L62155" s="404"/>
      <c r="M62155" s="404"/>
      <c r="N62155" s="404"/>
      <c r="O62155" s="404"/>
      <c r="P62155" s="404"/>
      <c r="Q62155" s="404"/>
      <c r="R62155" s="404"/>
      <c r="S62155" s="404"/>
      <c r="T62155" s="404"/>
    </row>
    <row r="62156" spans="12:20" ht="16.8">
      <c r="L62156" s="404"/>
      <c r="M62156" s="404"/>
      <c r="N62156" s="404"/>
      <c r="O62156" s="404"/>
      <c r="P62156" s="404"/>
      <c r="Q62156" s="404"/>
      <c r="R62156" s="404"/>
      <c r="S62156" s="404"/>
      <c r="T62156" s="404"/>
    </row>
    <row r="62157" spans="12:20" ht="16.8">
      <c r="L62157" s="404"/>
      <c r="M62157" s="404"/>
      <c r="N62157" s="404"/>
      <c r="O62157" s="404"/>
      <c r="P62157" s="404"/>
      <c r="Q62157" s="404"/>
      <c r="R62157" s="404"/>
      <c r="S62157" s="404"/>
      <c r="T62157" s="404"/>
    </row>
    <row r="62158" spans="12:20" ht="16.8">
      <c r="L62158" s="404"/>
      <c r="M62158" s="404"/>
      <c r="N62158" s="404"/>
      <c r="O62158" s="404"/>
      <c r="P62158" s="404"/>
      <c r="Q62158" s="404"/>
      <c r="R62158" s="404"/>
      <c r="S62158" s="404"/>
      <c r="T62158" s="404"/>
    </row>
    <row r="62159" spans="12:20" ht="16.8">
      <c r="L62159" s="404"/>
      <c r="M62159" s="404"/>
      <c r="N62159" s="404"/>
      <c r="O62159" s="404"/>
      <c r="P62159" s="404"/>
      <c r="Q62159" s="404"/>
      <c r="R62159" s="404"/>
      <c r="S62159" s="404"/>
      <c r="T62159" s="404"/>
    </row>
    <row r="62160" spans="12:20" ht="16.8">
      <c r="L62160" s="404"/>
      <c r="M62160" s="404"/>
      <c r="N62160" s="404"/>
      <c r="O62160" s="404"/>
      <c r="P62160" s="404"/>
      <c r="Q62160" s="404"/>
      <c r="R62160" s="404"/>
      <c r="S62160" s="404"/>
      <c r="T62160" s="404"/>
    </row>
    <row r="62161" spans="12:20" ht="16.8">
      <c r="L62161" s="404"/>
      <c r="M62161" s="404"/>
      <c r="N62161" s="404"/>
      <c r="O62161" s="404"/>
      <c r="P62161" s="404"/>
      <c r="Q62161" s="404"/>
      <c r="R62161" s="404"/>
      <c r="S62161" s="404"/>
      <c r="T62161" s="404"/>
    </row>
    <row r="62162" spans="12:20" ht="16.8">
      <c r="L62162" s="404"/>
      <c r="M62162" s="404"/>
      <c r="N62162" s="404"/>
      <c r="O62162" s="404"/>
      <c r="P62162" s="404"/>
      <c r="Q62162" s="404"/>
      <c r="R62162" s="404"/>
      <c r="S62162" s="404"/>
      <c r="T62162" s="404"/>
    </row>
    <row r="62163" spans="12:20" ht="16.8">
      <c r="L62163" s="404"/>
      <c r="M62163" s="404"/>
      <c r="N62163" s="404"/>
      <c r="O62163" s="404"/>
      <c r="P62163" s="404"/>
      <c r="Q62163" s="404"/>
      <c r="R62163" s="404"/>
      <c r="S62163" s="404"/>
      <c r="T62163" s="404"/>
    </row>
    <row r="62164" spans="12:20" ht="16.8">
      <c r="L62164" s="404"/>
      <c r="M62164" s="404"/>
      <c r="N62164" s="404"/>
      <c r="O62164" s="404"/>
      <c r="P62164" s="404"/>
      <c r="Q62164" s="404"/>
      <c r="R62164" s="404"/>
      <c r="S62164" s="404"/>
      <c r="T62164" s="404"/>
    </row>
    <row r="62165" spans="12:20" ht="16.8">
      <c r="L62165" s="404"/>
      <c r="M62165" s="404"/>
      <c r="N62165" s="404"/>
      <c r="O62165" s="404"/>
      <c r="P62165" s="404"/>
      <c r="Q62165" s="404"/>
      <c r="R62165" s="404"/>
      <c r="S62165" s="404"/>
      <c r="T62165" s="404"/>
    </row>
    <row r="62166" spans="12:20" ht="16.8">
      <c r="L62166" s="404"/>
      <c r="M62166" s="404"/>
      <c r="N62166" s="404"/>
      <c r="O62166" s="404"/>
      <c r="P62166" s="404"/>
      <c r="Q62166" s="404"/>
      <c r="R62166" s="404"/>
      <c r="S62166" s="404"/>
      <c r="T62166" s="404"/>
    </row>
    <row r="62167" spans="12:20" ht="16.8">
      <c r="L62167" s="404"/>
      <c r="M62167" s="404"/>
      <c r="N62167" s="404"/>
      <c r="O62167" s="404"/>
      <c r="P62167" s="404"/>
      <c r="Q62167" s="404"/>
      <c r="R62167" s="404"/>
      <c r="S62167" s="404"/>
      <c r="T62167" s="404"/>
    </row>
    <row r="62168" spans="12:20" ht="16.8">
      <c r="L62168" s="404"/>
      <c r="M62168" s="404"/>
      <c r="N62168" s="404"/>
      <c r="O62168" s="404"/>
      <c r="P62168" s="404"/>
      <c r="Q62168" s="404"/>
      <c r="R62168" s="404"/>
      <c r="S62168" s="404"/>
      <c r="T62168" s="404"/>
    </row>
    <row r="62169" spans="12:20" ht="16.8">
      <c r="L62169" s="404"/>
      <c r="M62169" s="404"/>
      <c r="N62169" s="404"/>
      <c r="O62169" s="404"/>
      <c r="P62169" s="404"/>
      <c r="Q62169" s="404"/>
      <c r="R62169" s="404"/>
      <c r="S62169" s="404"/>
      <c r="T62169" s="404"/>
    </row>
    <row r="62170" spans="12:20" ht="16.8">
      <c r="L62170" s="404"/>
      <c r="M62170" s="404"/>
      <c r="N62170" s="404"/>
      <c r="O62170" s="404"/>
      <c r="P62170" s="404"/>
      <c r="Q62170" s="404"/>
      <c r="R62170" s="404"/>
      <c r="S62170" s="404"/>
      <c r="T62170" s="404"/>
    </row>
    <row r="62171" spans="12:20" ht="16.8">
      <c r="L62171" s="404"/>
      <c r="M62171" s="404"/>
      <c r="N62171" s="404"/>
      <c r="O62171" s="404"/>
      <c r="P62171" s="404"/>
      <c r="Q62171" s="404"/>
      <c r="R62171" s="404"/>
      <c r="S62171" s="404"/>
      <c r="T62171" s="404"/>
    </row>
    <row r="62172" spans="12:20" ht="16.8">
      <c r="L62172" s="404"/>
      <c r="M62172" s="404"/>
      <c r="N62172" s="404"/>
      <c r="O62172" s="404"/>
      <c r="P62172" s="404"/>
      <c r="Q62172" s="404"/>
      <c r="R62172" s="404"/>
      <c r="S62172" s="404"/>
      <c r="T62172" s="404"/>
    </row>
    <row r="62173" spans="12:20" ht="16.8">
      <c r="L62173" s="404"/>
      <c r="M62173" s="404"/>
      <c r="N62173" s="404"/>
      <c r="O62173" s="404"/>
      <c r="P62173" s="404"/>
      <c r="Q62173" s="404"/>
      <c r="R62173" s="404"/>
      <c r="S62173" s="404"/>
      <c r="T62173" s="404"/>
    </row>
    <row r="62174" spans="12:20" ht="16.8">
      <c r="L62174" s="404"/>
      <c r="M62174" s="404"/>
      <c r="N62174" s="404"/>
      <c r="O62174" s="404"/>
      <c r="P62174" s="404"/>
      <c r="Q62174" s="404"/>
      <c r="R62174" s="404"/>
      <c r="S62174" s="404"/>
      <c r="T62174" s="404"/>
    </row>
    <row r="62175" spans="12:20" ht="16.8">
      <c r="L62175" s="404"/>
      <c r="M62175" s="404"/>
      <c r="N62175" s="404"/>
      <c r="O62175" s="404"/>
      <c r="P62175" s="404"/>
      <c r="Q62175" s="404"/>
      <c r="R62175" s="404"/>
      <c r="S62175" s="404"/>
      <c r="T62175" s="404"/>
    </row>
    <row r="62176" spans="12:20" ht="16.8">
      <c r="L62176" s="404"/>
      <c r="M62176" s="404"/>
      <c r="N62176" s="404"/>
      <c r="O62176" s="404"/>
      <c r="P62176" s="404"/>
      <c r="Q62176" s="404"/>
      <c r="R62176" s="404"/>
      <c r="S62176" s="404"/>
      <c r="T62176" s="404"/>
    </row>
    <row r="62177" spans="12:20" ht="16.8">
      <c r="L62177" s="404"/>
      <c r="M62177" s="404"/>
      <c r="N62177" s="404"/>
      <c r="O62177" s="404"/>
      <c r="P62177" s="404"/>
      <c r="Q62177" s="404"/>
      <c r="R62177" s="404"/>
      <c r="S62177" s="404"/>
      <c r="T62177" s="404"/>
    </row>
    <row r="62178" spans="12:20" ht="16.8">
      <c r="L62178" s="404"/>
      <c r="M62178" s="404"/>
      <c r="N62178" s="404"/>
      <c r="O62178" s="404"/>
      <c r="P62178" s="404"/>
      <c r="Q62178" s="404"/>
      <c r="R62178" s="404"/>
      <c r="S62178" s="404"/>
      <c r="T62178" s="404"/>
    </row>
    <row r="62179" spans="12:20" ht="16.8">
      <c r="L62179" s="404"/>
      <c r="M62179" s="404"/>
      <c r="N62179" s="404"/>
      <c r="O62179" s="404"/>
      <c r="P62179" s="404"/>
      <c r="Q62179" s="404"/>
      <c r="R62179" s="404"/>
      <c r="S62179" s="404"/>
      <c r="T62179" s="404"/>
    </row>
    <row r="62180" spans="12:20" ht="16.8">
      <c r="L62180" s="404"/>
      <c r="M62180" s="404"/>
      <c r="N62180" s="404"/>
      <c r="O62180" s="404"/>
      <c r="P62180" s="404"/>
      <c r="Q62180" s="404"/>
      <c r="R62180" s="404"/>
      <c r="S62180" s="404"/>
      <c r="T62180" s="404"/>
    </row>
    <row r="62181" spans="12:20" ht="16.8">
      <c r="L62181" s="404"/>
      <c r="M62181" s="404"/>
      <c r="N62181" s="404"/>
      <c r="O62181" s="404"/>
      <c r="P62181" s="404"/>
      <c r="Q62181" s="404"/>
      <c r="R62181" s="404"/>
      <c r="S62181" s="404"/>
      <c r="T62181" s="404"/>
    </row>
    <row r="62182" spans="12:20" ht="16.8">
      <c r="L62182" s="404"/>
      <c r="M62182" s="404"/>
      <c r="N62182" s="404"/>
      <c r="O62182" s="404"/>
      <c r="P62182" s="404"/>
      <c r="Q62182" s="404"/>
      <c r="R62182" s="404"/>
      <c r="S62182" s="404"/>
      <c r="T62182" s="404"/>
    </row>
    <row r="62183" spans="12:20" ht="16.8">
      <c r="L62183" s="404"/>
      <c r="M62183" s="404"/>
      <c r="N62183" s="404"/>
      <c r="O62183" s="404"/>
      <c r="P62183" s="404"/>
      <c r="Q62183" s="404"/>
      <c r="R62183" s="404"/>
      <c r="S62183" s="404"/>
      <c r="T62183" s="404"/>
    </row>
    <row r="62184" spans="12:20" ht="16.8">
      <c r="L62184" s="404"/>
      <c r="M62184" s="404"/>
      <c r="N62184" s="404"/>
      <c r="O62184" s="404"/>
      <c r="P62184" s="404"/>
      <c r="Q62184" s="404"/>
      <c r="R62184" s="404"/>
      <c r="S62184" s="404"/>
      <c r="T62184" s="404"/>
    </row>
    <row r="62185" spans="12:20" ht="16.8">
      <c r="L62185" s="404"/>
      <c r="M62185" s="404"/>
      <c r="N62185" s="404"/>
      <c r="O62185" s="404"/>
      <c r="P62185" s="404"/>
      <c r="Q62185" s="404"/>
      <c r="R62185" s="404"/>
      <c r="S62185" s="404"/>
      <c r="T62185" s="404"/>
    </row>
    <row r="62186" spans="12:20" ht="16.8">
      <c r="L62186" s="404"/>
      <c r="M62186" s="404"/>
      <c r="N62186" s="404"/>
      <c r="O62186" s="404"/>
      <c r="P62186" s="404"/>
      <c r="Q62186" s="404"/>
      <c r="R62186" s="404"/>
      <c r="S62186" s="404"/>
      <c r="T62186" s="404"/>
    </row>
    <row r="62187" spans="12:20" ht="16.8">
      <c r="L62187" s="404"/>
      <c r="M62187" s="404"/>
      <c r="N62187" s="404"/>
      <c r="O62187" s="404"/>
      <c r="P62187" s="404"/>
      <c r="Q62187" s="404"/>
      <c r="R62187" s="404"/>
      <c r="S62187" s="404"/>
      <c r="T62187" s="404"/>
    </row>
    <row r="62188" spans="12:20" ht="16.8">
      <c r="L62188" s="404"/>
      <c r="M62188" s="404"/>
      <c r="N62188" s="404"/>
      <c r="O62188" s="404"/>
      <c r="P62188" s="404"/>
      <c r="Q62188" s="404"/>
      <c r="R62188" s="404"/>
      <c r="S62188" s="404"/>
      <c r="T62188" s="404"/>
    </row>
    <row r="62189" spans="12:20" ht="16.8">
      <c r="L62189" s="404"/>
      <c r="M62189" s="404"/>
      <c r="N62189" s="404"/>
      <c r="O62189" s="404"/>
      <c r="P62189" s="404"/>
      <c r="Q62189" s="404"/>
      <c r="R62189" s="404"/>
      <c r="S62189" s="404"/>
      <c r="T62189" s="404"/>
    </row>
    <row r="62190" spans="12:20" ht="16.8">
      <c r="L62190" s="404"/>
      <c r="M62190" s="404"/>
      <c r="N62190" s="404"/>
      <c r="O62190" s="404"/>
      <c r="P62190" s="404"/>
      <c r="Q62190" s="404"/>
      <c r="R62190" s="404"/>
      <c r="S62190" s="404"/>
      <c r="T62190" s="404"/>
    </row>
    <row r="62191" spans="12:20" ht="16.8">
      <c r="L62191" s="404"/>
      <c r="M62191" s="404"/>
      <c r="N62191" s="404"/>
      <c r="O62191" s="404"/>
      <c r="P62191" s="404"/>
      <c r="Q62191" s="404"/>
      <c r="R62191" s="404"/>
      <c r="S62191" s="404"/>
      <c r="T62191" s="404"/>
    </row>
    <row r="62192" spans="12:20" ht="16.8">
      <c r="L62192" s="404"/>
      <c r="M62192" s="404"/>
      <c r="N62192" s="404"/>
      <c r="O62192" s="404"/>
      <c r="P62192" s="404"/>
      <c r="Q62192" s="404"/>
      <c r="R62192" s="404"/>
      <c r="S62192" s="404"/>
      <c r="T62192" s="404"/>
    </row>
    <row r="62193" spans="12:20" ht="16.8">
      <c r="L62193" s="404"/>
      <c r="M62193" s="404"/>
      <c r="N62193" s="404"/>
      <c r="O62193" s="404"/>
      <c r="P62193" s="404"/>
      <c r="Q62193" s="404"/>
      <c r="R62193" s="404"/>
      <c r="S62193" s="404"/>
      <c r="T62193" s="404"/>
    </row>
    <row r="62194" spans="12:20" ht="16.8">
      <c r="L62194" s="404"/>
      <c r="M62194" s="404"/>
      <c r="N62194" s="404"/>
      <c r="O62194" s="404"/>
      <c r="P62194" s="404"/>
      <c r="Q62194" s="404"/>
      <c r="R62194" s="404"/>
      <c r="S62194" s="404"/>
      <c r="T62194" s="404"/>
    </row>
    <row r="62195" spans="12:20" ht="16.8">
      <c r="L62195" s="404"/>
      <c r="M62195" s="404"/>
      <c r="N62195" s="404"/>
      <c r="O62195" s="404"/>
      <c r="P62195" s="404"/>
      <c r="Q62195" s="404"/>
      <c r="R62195" s="404"/>
      <c r="S62195" s="404"/>
      <c r="T62195" s="404"/>
    </row>
    <row r="62196" spans="12:20" ht="16.8">
      <c r="L62196" s="404"/>
      <c r="M62196" s="404"/>
      <c r="N62196" s="404"/>
      <c r="O62196" s="404"/>
      <c r="P62196" s="404"/>
      <c r="Q62196" s="404"/>
      <c r="R62196" s="404"/>
      <c r="S62196" s="404"/>
      <c r="T62196" s="404"/>
    </row>
    <row r="62197" spans="12:20" ht="16.8">
      <c r="L62197" s="404"/>
      <c r="M62197" s="404"/>
      <c r="N62197" s="404"/>
      <c r="O62197" s="404"/>
      <c r="P62197" s="404"/>
      <c r="Q62197" s="404"/>
      <c r="R62197" s="404"/>
      <c r="S62197" s="404"/>
      <c r="T62197" s="404"/>
    </row>
    <row r="62198" spans="12:20" ht="16.8">
      <c r="L62198" s="404"/>
      <c r="M62198" s="404"/>
      <c r="N62198" s="404"/>
      <c r="O62198" s="404"/>
      <c r="P62198" s="404"/>
      <c r="Q62198" s="404"/>
      <c r="R62198" s="404"/>
      <c r="S62198" s="404"/>
      <c r="T62198" s="404"/>
    </row>
    <row r="62199" spans="12:20" ht="16.8">
      <c r="L62199" s="404"/>
      <c r="M62199" s="404"/>
      <c r="N62199" s="404"/>
      <c r="O62199" s="404"/>
      <c r="P62199" s="404"/>
      <c r="Q62199" s="404"/>
      <c r="R62199" s="404"/>
      <c r="S62199" s="404"/>
      <c r="T62199" s="404"/>
    </row>
    <row r="62200" spans="12:20" ht="16.8">
      <c r="L62200" s="404"/>
      <c r="M62200" s="404"/>
      <c r="N62200" s="404"/>
      <c r="O62200" s="404"/>
      <c r="P62200" s="404"/>
      <c r="Q62200" s="404"/>
      <c r="R62200" s="404"/>
      <c r="S62200" s="404"/>
      <c r="T62200" s="404"/>
    </row>
    <row r="62201" spans="12:20" ht="16.8">
      <c r="L62201" s="404"/>
      <c r="M62201" s="404"/>
      <c r="N62201" s="404"/>
      <c r="O62201" s="404"/>
      <c r="P62201" s="404"/>
      <c r="Q62201" s="404"/>
      <c r="R62201" s="404"/>
      <c r="S62201" s="404"/>
      <c r="T62201" s="404"/>
    </row>
    <row r="62202" spans="12:20" ht="16.8">
      <c r="L62202" s="404"/>
      <c r="M62202" s="404"/>
      <c r="N62202" s="404"/>
      <c r="O62202" s="404"/>
      <c r="P62202" s="404"/>
      <c r="Q62202" s="404"/>
      <c r="R62202" s="404"/>
      <c r="S62202" s="404"/>
      <c r="T62202" s="404"/>
    </row>
    <row r="62203" spans="12:20" ht="16.8">
      <c r="L62203" s="404"/>
      <c r="M62203" s="404"/>
      <c r="N62203" s="404"/>
      <c r="O62203" s="404"/>
      <c r="P62203" s="404"/>
      <c r="Q62203" s="404"/>
      <c r="R62203" s="404"/>
      <c r="S62203" s="404"/>
      <c r="T62203" s="404"/>
    </row>
    <row r="62204" spans="12:20" ht="16.8">
      <c r="L62204" s="404"/>
      <c r="M62204" s="404"/>
      <c r="N62204" s="404"/>
      <c r="O62204" s="404"/>
      <c r="P62204" s="404"/>
      <c r="Q62204" s="404"/>
      <c r="R62204" s="404"/>
      <c r="S62204" s="404"/>
      <c r="T62204" s="404"/>
    </row>
    <row r="62205" spans="12:20" ht="16.8">
      <c r="L62205" s="404"/>
      <c r="M62205" s="404"/>
      <c r="N62205" s="404"/>
      <c r="O62205" s="404"/>
      <c r="P62205" s="404"/>
      <c r="Q62205" s="404"/>
      <c r="R62205" s="404"/>
      <c r="S62205" s="404"/>
      <c r="T62205" s="404"/>
    </row>
    <row r="62206" spans="12:20" ht="16.8">
      <c r="L62206" s="404"/>
      <c r="M62206" s="404"/>
      <c r="N62206" s="404"/>
      <c r="O62206" s="404"/>
      <c r="P62206" s="404"/>
      <c r="Q62206" s="404"/>
      <c r="R62206" s="404"/>
      <c r="S62206" s="404"/>
      <c r="T62206" s="404"/>
    </row>
    <row r="62207" spans="12:20" ht="16.8">
      <c r="L62207" s="404"/>
      <c r="M62207" s="404"/>
      <c r="N62207" s="404"/>
      <c r="O62207" s="404"/>
      <c r="P62207" s="404"/>
      <c r="Q62207" s="404"/>
      <c r="R62207" s="404"/>
      <c r="S62207" s="404"/>
      <c r="T62207" s="404"/>
    </row>
    <row r="62208" spans="12:20" ht="16.8">
      <c r="L62208" s="404"/>
      <c r="M62208" s="404"/>
      <c r="N62208" s="404"/>
      <c r="O62208" s="404"/>
      <c r="P62208" s="404"/>
      <c r="Q62208" s="404"/>
      <c r="R62208" s="404"/>
      <c r="S62208" s="404"/>
      <c r="T62208" s="404"/>
    </row>
    <row r="62209" spans="12:20" ht="16.8">
      <c r="L62209" s="404"/>
      <c r="M62209" s="404"/>
      <c r="N62209" s="404"/>
      <c r="O62209" s="404"/>
      <c r="P62209" s="404"/>
      <c r="Q62209" s="404"/>
      <c r="R62209" s="404"/>
      <c r="S62209" s="404"/>
      <c r="T62209" s="404"/>
    </row>
    <row r="62210" spans="12:20" ht="16.8">
      <c r="L62210" s="404"/>
      <c r="M62210" s="404"/>
      <c r="N62210" s="404"/>
      <c r="O62210" s="404"/>
      <c r="P62210" s="404"/>
      <c r="Q62210" s="404"/>
      <c r="R62210" s="404"/>
      <c r="S62210" s="404"/>
      <c r="T62210" s="404"/>
    </row>
    <row r="62211" spans="12:20" ht="16.8">
      <c r="L62211" s="404"/>
      <c r="M62211" s="404"/>
      <c r="N62211" s="404"/>
      <c r="O62211" s="404"/>
      <c r="P62211" s="404"/>
      <c r="Q62211" s="404"/>
      <c r="R62211" s="404"/>
      <c r="S62211" s="404"/>
      <c r="T62211" s="404"/>
    </row>
    <row r="62212" spans="12:20" ht="16.8">
      <c r="L62212" s="404"/>
      <c r="M62212" s="404"/>
      <c r="N62212" s="404"/>
      <c r="O62212" s="404"/>
      <c r="P62212" s="404"/>
      <c r="Q62212" s="404"/>
      <c r="R62212" s="404"/>
      <c r="S62212" s="404"/>
      <c r="T62212" s="404"/>
    </row>
    <row r="62213" spans="12:20" ht="16.8">
      <c r="L62213" s="404"/>
      <c r="M62213" s="404"/>
      <c r="N62213" s="404"/>
      <c r="O62213" s="404"/>
      <c r="P62213" s="404"/>
      <c r="Q62213" s="404"/>
      <c r="R62213" s="404"/>
      <c r="S62213" s="404"/>
      <c r="T62213" s="404"/>
    </row>
    <row r="62214" spans="12:20" ht="16.8">
      <c r="L62214" s="404"/>
      <c r="M62214" s="404"/>
      <c r="N62214" s="404"/>
      <c r="O62214" s="404"/>
      <c r="P62214" s="404"/>
      <c r="Q62214" s="404"/>
      <c r="R62214" s="404"/>
      <c r="S62214" s="404"/>
      <c r="T62214" s="404"/>
    </row>
    <row r="62215" spans="12:20" ht="16.8">
      <c r="L62215" s="404"/>
      <c r="M62215" s="404"/>
      <c r="N62215" s="404"/>
      <c r="O62215" s="404"/>
      <c r="P62215" s="404"/>
      <c r="Q62215" s="404"/>
      <c r="R62215" s="404"/>
      <c r="S62215" s="404"/>
      <c r="T62215" s="404"/>
    </row>
    <row r="62216" spans="12:20" ht="16.8">
      <c r="L62216" s="404"/>
      <c r="M62216" s="404"/>
      <c r="N62216" s="404"/>
      <c r="O62216" s="404"/>
      <c r="P62216" s="404"/>
      <c r="Q62216" s="404"/>
      <c r="R62216" s="404"/>
      <c r="S62216" s="404"/>
      <c r="T62216" s="404"/>
    </row>
    <row r="62217" spans="12:20" ht="16.8">
      <c r="L62217" s="404"/>
      <c r="M62217" s="404"/>
      <c r="N62217" s="404"/>
      <c r="O62217" s="404"/>
      <c r="P62217" s="404"/>
      <c r="Q62217" s="404"/>
      <c r="R62217" s="404"/>
      <c r="S62217" s="404"/>
      <c r="T62217" s="404"/>
    </row>
    <row r="62218" spans="12:20" ht="16.8">
      <c r="L62218" s="404"/>
      <c r="M62218" s="404"/>
      <c r="N62218" s="404"/>
      <c r="O62218" s="404"/>
      <c r="P62218" s="404"/>
      <c r="Q62218" s="404"/>
      <c r="R62218" s="404"/>
      <c r="S62218" s="404"/>
      <c r="T62218" s="404"/>
    </row>
    <row r="62219" spans="12:20" ht="16.8">
      <c r="L62219" s="404"/>
      <c r="M62219" s="404"/>
      <c r="N62219" s="404"/>
      <c r="O62219" s="404"/>
      <c r="P62219" s="404"/>
      <c r="Q62219" s="404"/>
      <c r="R62219" s="404"/>
      <c r="S62219" s="404"/>
      <c r="T62219" s="404"/>
    </row>
    <row r="62220" spans="12:20" ht="16.8">
      <c r="L62220" s="404"/>
      <c r="M62220" s="404"/>
      <c r="N62220" s="404"/>
      <c r="O62220" s="404"/>
      <c r="P62220" s="404"/>
      <c r="Q62220" s="404"/>
      <c r="R62220" s="404"/>
      <c r="S62220" s="404"/>
      <c r="T62220" s="404"/>
    </row>
    <row r="62221" spans="12:20" ht="16.8">
      <c r="L62221" s="404"/>
      <c r="M62221" s="404"/>
      <c r="N62221" s="404"/>
      <c r="O62221" s="404"/>
      <c r="P62221" s="404"/>
      <c r="Q62221" s="404"/>
      <c r="R62221" s="404"/>
      <c r="S62221" s="404"/>
      <c r="T62221" s="404"/>
    </row>
    <row r="62222" spans="12:20" ht="16.8">
      <c r="L62222" s="404"/>
      <c r="M62222" s="404"/>
      <c r="N62222" s="404"/>
      <c r="O62222" s="404"/>
      <c r="P62222" s="404"/>
      <c r="Q62222" s="404"/>
      <c r="R62222" s="404"/>
      <c r="S62222" s="404"/>
      <c r="T62222" s="404"/>
    </row>
    <row r="62223" spans="12:20" ht="16.8">
      <c r="L62223" s="404"/>
      <c r="M62223" s="404"/>
      <c r="N62223" s="404"/>
      <c r="O62223" s="404"/>
      <c r="P62223" s="404"/>
      <c r="Q62223" s="404"/>
      <c r="R62223" s="404"/>
      <c r="S62223" s="404"/>
      <c r="T62223" s="404"/>
    </row>
    <row r="62224" spans="12:20" ht="16.8">
      <c r="L62224" s="404"/>
      <c r="M62224" s="404"/>
      <c r="N62224" s="404"/>
      <c r="O62224" s="404"/>
      <c r="P62224" s="404"/>
      <c r="Q62224" s="404"/>
      <c r="R62224" s="404"/>
      <c r="S62224" s="404"/>
      <c r="T62224" s="404"/>
    </row>
    <row r="62225" spans="12:20" ht="16.8">
      <c r="L62225" s="404"/>
      <c r="M62225" s="404"/>
      <c r="N62225" s="404"/>
      <c r="O62225" s="404"/>
      <c r="P62225" s="404"/>
      <c r="Q62225" s="404"/>
      <c r="R62225" s="404"/>
      <c r="S62225" s="404"/>
      <c r="T62225" s="404"/>
    </row>
    <row r="62226" spans="12:20" ht="16.8">
      <c r="L62226" s="404"/>
      <c r="M62226" s="404"/>
      <c r="N62226" s="404"/>
      <c r="O62226" s="404"/>
      <c r="P62226" s="404"/>
      <c r="Q62226" s="404"/>
      <c r="R62226" s="404"/>
      <c r="S62226" s="404"/>
      <c r="T62226" s="404"/>
    </row>
    <row r="62227" spans="12:20" ht="16.8">
      <c r="L62227" s="404"/>
      <c r="M62227" s="404"/>
      <c r="N62227" s="404"/>
      <c r="O62227" s="404"/>
      <c r="P62227" s="404"/>
      <c r="Q62227" s="404"/>
      <c r="R62227" s="404"/>
      <c r="S62227" s="404"/>
      <c r="T62227" s="404"/>
    </row>
    <row r="62228" spans="12:20" ht="16.8">
      <c r="L62228" s="404"/>
      <c r="M62228" s="404"/>
      <c r="N62228" s="404"/>
      <c r="O62228" s="404"/>
      <c r="P62228" s="404"/>
      <c r="Q62228" s="404"/>
      <c r="R62228" s="404"/>
      <c r="S62228" s="404"/>
      <c r="T62228" s="404"/>
    </row>
    <row r="62229" spans="12:20" ht="16.8">
      <c r="L62229" s="404"/>
      <c r="M62229" s="404"/>
      <c r="N62229" s="404"/>
      <c r="O62229" s="404"/>
      <c r="P62229" s="404"/>
      <c r="Q62229" s="404"/>
      <c r="R62229" s="404"/>
      <c r="S62229" s="404"/>
      <c r="T62229" s="404"/>
    </row>
    <row r="62230" spans="12:20" ht="16.8">
      <c r="L62230" s="404"/>
      <c r="M62230" s="404"/>
      <c r="N62230" s="404"/>
      <c r="O62230" s="404"/>
      <c r="P62230" s="404"/>
      <c r="Q62230" s="404"/>
      <c r="R62230" s="404"/>
      <c r="S62230" s="404"/>
      <c r="T62230" s="404"/>
    </row>
    <row r="62231" spans="12:20" ht="16.8">
      <c r="L62231" s="404"/>
      <c r="M62231" s="404"/>
      <c r="N62231" s="404"/>
      <c r="O62231" s="404"/>
      <c r="P62231" s="404"/>
      <c r="Q62231" s="404"/>
      <c r="R62231" s="404"/>
      <c r="S62231" s="404"/>
      <c r="T62231" s="404"/>
    </row>
    <row r="62232" spans="12:20" ht="16.8">
      <c r="L62232" s="404"/>
      <c r="M62232" s="404"/>
      <c r="N62232" s="404"/>
      <c r="O62232" s="404"/>
      <c r="P62232" s="404"/>
      <c r="Q62232" s="404"/>
      <c r="R62232" s="404"/>
      <c r="S62232" s="404"/>
      <c r="T62232" s="404"/>
    </row>
    <row r="62233" spans="12:20" ht="16.8">
      <c r="L62233" s="404"/>
      <c r="M62233" s="404"/>
      <c r="N62233" s="404"/>
      <c r="O62233" s="404"/>
      <c r="P62233" s="404"/>
      <c r="Q62233" s="404"/>
      <c r="R62233" s="404"/>
      <c r="S62233" s="404"/>
      <c r="T62233" s="404"/>
    </row>
    <row r="62234" spans="12:20" ht="16.8">
      <c r="L62234" s="404"/>
      <c r="M62234" s="404"/>
      <c r="N62234" s="404"/>
      <c r="O62234" s="404"/>
      <c r="P62234" s="404"/>
      <c r="Q62234" s="404"/>
      <c r="R62234" s="404"/>
      <c r="S62234" s="404"/>
      <c r="T62234" s="404"/>
    </row>
    <row r="62235" spans="12:20" ht="16.8">
      <c r="L62235" s="404"/>
      <c r="M62235" s="404"/>
      <c r="N62235" s="404"/>
      <c r="O62235" s="404"/>
      <c r="P62235" s="404"/>
      <c r="Q62235" s="404"/>
      <c r="R62235" s="404"/>
      <c r="S62235" s="404"/>
      <c r="T62235" s="404"/>
    </row>
    <row r="62236" spans="12:20" ht="16.8">
      <c r="L62236" s="404"/>
      <c r="M62236" s="404"/>
      <c r="N62236" s="404"/>
      <c r="O62236" s="404"/>
      <c r="P62236" s="404"/>
      <c r="Q62236" s="404"/>
      <c r="R62236" s="404"/>
      <c r="S62236" s="404"/>
      <c r="T62236" s="404"/>
    </row>
    <row r="62237" spans="12:20" ht="16.8">
      <c r="L62237" s="404"/>
      <c r="M62237" s="404"/>
      <c r="N62237" s="404"/>
      <c r="O62237" s="404"/>
      <c r="P62237" s="404"/>
      <c r="Q62237" s="404"/>
      <c r="R62237" s="404"/>
      <c r="S62237" s="404"/>
      <c r="T62237" s="404"/>
    </row>
    <row r="62238" spans="12:20" ht="16.8">
      <c r="L62238" s="404"/>
      <c r="M62238" s="404"/>
      <c r="N62238" s="404"/>
      <c r="O62238" s="404"/>
      <c r="P62238" s="404"/>
      <c r="Q62238" s="404"/>
      <c r="R62238" s="404"/>
      <c r="S62238" s="404"/>
      <c r="T62238" s="404"/>
    </row>
    <row r="62239" spans="12:20" ht="16.8">
      <c r="L62239" s="404"/>
      <c r="M62239" s="404"/>
      <c r="N62239" s="404"/>
      <c r="O62239" s="404"/>
      <c r="P62239" s="404"/>
      <c r="Q62239" s="404"/>
      <c r="R62239" s="404"/>
      <c r="S62239" s="404"/>
      <c r="T62239" s="404"/>
    </row>
    <row r="62240" spans="12:20" ht="16.8">
      <c r="L62240" s="404"/>
      <c r="M62240" s="404"/>
      <c r="N62240" s="404"/>
      <c r="O62240" s="404"/>
      <c r="P62240" s="404"/>
      <c r="Q62240" s="404"/>
      <c r="R62240" s="404"/>
      <c r="S62240" s="404"/>
      <c r="T62240" s="404"/>
    </row>
    <row r="62241" spans="12:20" ht="16.8">
      <c r="L62241" s="404"/>
      <c r="M62241" s="404"/>
      <c r="N62241" s="404"/>
      <c r="O62241" s="404"/>
      <c r="P62241" s="404"/>
      <c r="Q62241" s="404"/>
      <c r="R62241" s="404"/>
      <c r="S62241" s="404"/>
      <c r="T62241" s="404"/>
    </row>
    <row r="62242" spans="12:20" ht="16.8">
      <c r="L62242" s="404"/>
      <c r="M62242" s="404"/>
      <c r="N62242" s="404"/>
      <c r="O62242" s="404"/>
      <c r="P62242" s="404"/>
      <c r="Q62242" s="404"/>
      <c r="R62242" s="404"/>
      <c r="S62242" s="404"/>
      <c r="T62242" s="404"/>
    </row>
    <row r="62243" spans="12:20" ht="16.8">
      <c r="L62243" s="404"/>
      <c r="M62243" s="404"/>
      <c r="N62243" s="404"/>
      <c r="O62243" s="404"/>
      <c r="P62243" s="404"/>
      <c r="Q62243" s="404"/>
      <c r="R62243" s="404"/>
      <c r="S62243" s="404"/>
      <c r="T62243" s="404"/>
    </row>
    <row r="62244" spans="12:20" ht="16.8">
      <c r="L62244" s="404"/>
      <c r="M62244" s="404"/>
      <c r="N62244" s="404"/>
      <c r="O62244" s="404"/>
      <c r="P62244" s="404"/>
      <c r="Q62244" s="404"/>
      <c r="R62244" s="404"/>
      <c r="S62244" s="404"/>
      <c r="T62244" s="404"/>
    </row>
    <row r="62245" spans="12:20" ht="16.8">
      <c r="L62245" s="404"/>
      <c r="M62245" s="404"/>
      <c r="N62245" s="404"/>
      <c r="O62245" s="404"/>
      <c r="P62245" s="404"/>
      <c r="Q62245" s="404"/>
      <c r="R62245" s="404"/>
      <c r="S62245" s="404"/>
      <c r="T62245" s="404"/>
    </row>
    <row r="62246" spans="12:20" ht="16.8">
      <c r="L62246" s="404"/>
      <c r="M62246" s="404"/>
      <c r="N62246" s="404"/>
      <c r="O62246" s="404"/>
      <c r="P62246" s="404"/>
      <c r="Q62246" s="404"/>
      <c r="R62246" s="404"/>
      <c r="S62246" s="404"/>
      <c r="T62246" s="404"/>
    </row>
    <row r="62247" spans="12:20" ht="16.8">
      <c r="L62247" s="404"/>
      <c r="M62247" s="404"/>
      <c r="N62247" s="404"/>
      <c r="O62247" s="404"/>
      <c r="P62247" s="404"/>
      <c r="Q62247" s="404"/>
      <c r="R62247" s="404"/>
      <c r="S62247" s="404"/>
      <c r="T62247" s="404"/>
    </row>
    <row r="62248" spans="12:20" ht="16.8">
      <c r="L62248" s="404"/>
      <c r="M62248" s="404"/>
      <c r="N62248" s="404"/>
      <c r="O62248" s="404"/>
      <c r="P62248" s="404"/>
      <c r="Q62248" s="404"/>
      <c r="R62248" s="404"/>
      <c r="S62248" s="404"/>
      <c r="T62248" s="404"/>
    </row>
    <row r="62249" spans="12:20" ht="16.8">
      <c r="L62249" s="404"/>
      <c r="M62249" s="404"/>
      <c r="N62249" s="404"/>
      <c r="O62249" s="404"/>
      <c r="P62249" s="404"/>
      <c r="Q62249" s="404"/>
      <c r="R62249" s="404"/>
      <c r="S62249" s="404"/>
      <c r="T62249" s="404"/>
    </row>
    <row r="62250" spans="12:20" ht="16.8">
      <c r="L62250" s="404"/>
      <c r="M62250" s="404"/>
      <c r="N62250" s="404"/>
      <c r="O62250" s="404"/>
      <c r="P62250" s="404"/>
      <c r="Q62250" s="404"/>
      <c r="R62250" s="404"/>
      <c r="S62250" s="404"/>
      <c r="T62250" s="404"/>
    </row>
    <row r="62251" spans="12:20" ht="16.8">
      <c r="L62251" s="404"/>
      <c r="M62251" s="404"/>
      <c r="N62251" s="404"/>
      <c r="O62251" s="404"/>
      <c r="P62251" s="404"/>
      <c r="Q62251" s="404"/>
      <c r="R62251" s="404"/>
      <c r="S62251" s="404"/>
      <c r="T62251" s="404"/>
    </row>
    <row r="62252" spans="12:20" ht="16.8">
      <c r="L62252" s="404"/>
      <c r="M62252" s="404"/>
      <c r="N62252" s="404"/>
      <c r="O62252" s="404"/>
      <c r="P62252" s="404"/>
      <c r="Q62252" s="404"/>
      <c r="R62252" s="404"/>
      <c r="S62252" s="404"/>
      <c r="T62252" s="404"/>
    </row>
    <row r="62253" spans="12:20" ht="16.8">
      <c r="L62253" s="404"/>
      <c r="M62253" s="404"/>
      <c r="N62253" s="404"/>
      <c r="O62253" s="404"/>
      <c r="P62253" s="404"/>
      <c r="Q62253" s="404"/>
      <c r="R62253" s="404"/>
      <c r="S62253" s="404"/>
      <c r="T62253" s="404"/>
    </row>
    <row r="62254" spans="12:20" ht="16.8">
      <c r="L62254" s="404"/>
      <c r="M62254" s="404"/>
      <c r="N62254" s="404"/>
      <c r="O62254" s="404"/>
      <c r="P62254" s="404"/>
      <c r="Q62254" s="404"/>
      <c r="R62254" s="404"/>
      <c r="S62254" s="404"/>
      <c r="T62254" s="404"/>
    </row>
    <row r="62255" spans="12:20" ht="16.8">
      <c r="L62255" s="404"/>
      <c r="M62255" s="404"/>
      <c r="N62255" s="404"/>
      <c r="O62255" s="404"/>
      <c r="P62255" s="404"/>
      <c r="Q62255" s="404"/>
      <c r="R62255" s="404"/>
      <c r="S62255" s="404"/>
      <c r="T62255" s="404"/>
    </row>
    <row r="62256" spans="12:20" ht="16.8">
      <c r="L62256" s="404"/>
      <c r="M62256" s="404"/>
      <c r="N62256" s="404"/>
      <c r="O62256" s="404"/>
      <c r="P62256" s="404"/>
      <c r="Q62256" s="404"/>
      <c r="R62256" s="404"/>
      <c r="S62256" s="404"/>
      <c r="T62256" s="404"/>
    </row>
    <row r="62257" spans="12:20" ht="16.8">
      <c r="L62257" s="404"/>
      <c r="M62257" s="404"/>
      <c r="N62257" s="404"/>
      <c r="O62257" s="404"/>
      <c r="P62257" s="404"/>
      <c r="Q62257" s="404"/>
      <c r="R62257" s="404"/>
      <c r="S62257" s="404"/>
      <c r="T62257" s="404"/>
    </row>
    <row r="62258" spans="12:20" ht="16.8">
      <c r="L62258" s="404"/>
      <c r="M62258" s="404"/>
      <c r="N62258" s="404"/>
      <c r="O62258" s="404"/>
      <c r="P62258" s="404"/>
      <c r="Q62258" s="404"/>
      <c r="R62258" s="404"/>
      <c r="S62258" s="404"/>
      <c r="T62258" s="404"/>
    </row>
    <row r="62259" spans="12:20" ht="16.8">
      <c r="L62259" s="404"/>
      <c r="M62259" s="404"/>
      <c r="N62259" s="404"/>
      <c r="O62259" s="404"/>
      <c r="P62259" s="404"/>
      <c r="Q62259" s="404"/>
      <c r="R62259" s="404"/>
      <c r="S62259" s="404"/>
      <c r="T62259" s="404"/>
    </row>
    <row r="62260" spans="12:20" ht="16.8">
      <c r="L62260" s="404"/>
      <c r="M62260" s="404"/>
      <c r="N62260" s="404"/>
      <c r="O62260" s="404"/>
      <c r="P62260" s="404"/>
      <c r="Q62260" s="404"/>
      <c r="R62260" s="404"/>
      <c r="S62260" s="404"/>
      <c r="T62260" s="404"/>
    </row>
    <row r="62261" spans="12:20" ht="16.8">
      <c r="L62261" s="404"/>
      <c r="M62261" s="404"/>
      <c r="N62261" s="404"/>
      <c r="O62261" s="404"/>
      <c r="P62261" s="404"/>
      <c r="Q62261" s="404"/>
      <c r="R62261" s="404"/>
      <c r="S62261" s="404"/>
      <c r="T62261" s="404"/>
    </row>
    <row r="62262" spans="12:20" ht="16.8">
      <c r="L62262" s="404"/>
      <c r="M62262" s="404"/>
      <c r="N62262" s="404"/>
      <c r="O62262" s="404"/>
      <c r="P62262" s="404"/>
      <c r="Q62262" s="404"/>
      <c r="R62262" s="404"/>
      <c r="S62262" s="404"/>
      <c r="T62262" s="404"/>
    </row>
    <row r="62263" spans="12:20" ht="16.8">
      <c r="L62263" s="404"/>
      <c r="M62263" s="404"/>
      <c r="N62263" s="404"/>
      <c r="O62263" s="404"/>
      <c r="P62263" s="404"/>
      <c r="Q62263" s="404"/>
      <c r="R62263" s="404"/>
      <c r="S62263" s="404"/>
      <c r="T62263" s="404"/>
    </row>
    <row r="62264" spans="12:20" ht="16.8">
      <c r="L62264" s="404"/>
      <c r="M62264" s="404"/>
      <c r="N62264" s="404"/>
      <c r="O62264" s="404"/>
      <c r="P62264" s="404"/>
      <c r="Q62264" s="404"/>
      <c r="R62264" s="404"/>
      <c r="S62264" s="404"/>
      <c r="T62264" s="404"/>
    </row>
    <row r="62265" spans="12:20" ht="16.8">
      <c r="L62265" s="404"/>
      <c r="M62265" s="404"/>
      <c r="N62265" s="404"/>
      <c r="O62265" s="404"/>
      <c r="P62265" s="404"/>
      <c r="Q62265" s="404"/>
      <c r="R62265" s="404"/>
      <c r="S62265" s="404"/>
      <c r="T62265" s="404"/>
    </row>
    <row r="62266" spans="12:20" ht="16.8">
      <c r="L62266" s="404"/>
      <c r="M62266" s="404"/>
      <c r="N62266" s="404"/>
      <c r="O62266" s="404"/>
      <c r="P62266" s="404"/>
      <c r="Q62266" s="404"/>
      <c r="R62266" s="404"/>
      <c r="S62266" s="404"/>
      <c r="T62266" s="404"/>
    </row>
    <row r="62267" spans="12:20" ht="16.8">
      <c r="L62267" s="404"/>
      <c r="M62267" s="404"/>
      <c r="N62267" s="404"/>
      <c r="O62267" s="404"/>
      <c r="P62267" s="404"/>
      <c r="Q62267" s="404"/>
      <c r="R62267" s="404"/>
      <c r="S62267" s="404"/>
      <c r="T62267" s="404"/>
    </row>
    <row r="62268" spans="12:20" ht="16.8">
      <c r="L62268" s="404"/>
      <c r="M62268" s="404"/>
      <c r="N62268" s="404"/>
      <c r="O62268" s="404"/>
      <c r="P62268" s="404"/>
      <c r="Q62268" s="404"/>
      <c r="R62268" s="404"/>
      <c r="S62268" s="404"/>
      <c r="T62268" s="404"/>
    </row>
    <row r="62269" spans="12:20" ht="16.8">
      <c r="L62269" s="404"/>
      <c r="M62269" s="404"/>
      <c r="N62269" s="404"/>
      <c r="O62269" s="404"/>
      <c r="P62269" s="404"/>
      <c r="Q62269" s="404"/>
      <c r="R62269" s="404"/>
      <c r="S62269" s="404"/>
      <c r="T62269" s="404"/>
    </row>
    <row r="62270" spans="12:20" ht="16.8">
      <c r="L62270" s="404"/>
      <c r="M62270" s="404"/>
      <c r="N62270" s="404"/>
      <c r="O62270" s="404"/>
      <c r="P62270" s="404"/>
      <c r="Q62270" s="404"/>
      <c r="R62270" s="404"/>
      <c r="S62270" s="404"/>
      <c r="T62270" s="404"/>
    </row>
    <row r="62271" spans="12:20" ht="16.8">
      <c r="L62271" s="404"/>
      <c r="M62271" s="404"/>
      <c r="N62271" s="404"/>
      <c r="O62271" s="404"/>
      <c r="P62271" s="404"/>
      <c r="Q62271" s="404"/>
      <c r="R62271" s="404"/>
      <c r="S62271" s="404"/>
      <c r="T62271" s="404"/>
    </row>
    <row r="62272" spans="12:20" ht="16.8">
      <c r="L62272" s="404"/>
      <c r="M62272" s="404"/>
      <c r="N62272" s="404"/>
      <c r="O62272" s="404"/>
      <c r="P62272" s="404"/>
      <c r="Q62272" s="404"/>
      <c r="R62272" s="404"/>
      <c r="S62272" s="404"/>
      <c r="T62272" s="404"/>
    </row>
    <row r="62273" spans="12:20" ht="16.8">
      <c r="L62273" s="404"/>
      <c r="M62273" s="404"/>
      <c r="N62273" s="404"/>
      <c r="O62273" s="404"/>
      <c r="P62273" s="404"/>
      <c r="Q62273" s="404"/>
      <c r="R62273" s="404"/>
      <c r="S62273" s="404"/>
      <c r="T62273" s="404"/>
    </row>
    <row r="62274" spans="12:20" ht="16.8">
      <c r="L62274" s="404"/>
      <c r="M62274" s="404"/>
      <c r="N62274" s="404"/>
      <c r="O62274" s="404"/>
      <c r="P62274" s="404"/>
      <c r="Q62274" s="404"/>
      <c r="R62274" s="404"/>
      <c r="S62274" s="404"/>
      <c r="T62274" s="404"/>
    </row>
    <row r="62275" spans="12:20" ht="16.8">
      <c r="L62275" s="404"/>
      <c r="M62275" s="404"/>
      <c r="N62275" s="404"/>
      <c r="O62275" s="404"/>
      <c r="P62275" s="404"/>
      <c r="Q62275" s="404"/>
      <c r="R62275" s="404"/>
      <c r="S62275" s="404"/>
      <c r="T62275" s="404"/>
    </row>
    <row r="62276" spans="12:20" ht="16.8">
      <c r="L62276" s="404"/>
      <c r="M62276" s="404"/>
      <c r="N62276" s="404"/>
      <c r="O62276" s="404"/>
      <c r="P62276" s="404"/>
      <c r="Q62276" s="404"/>
      <c r="R62276" s="404"/>
      <c r="S62276" s="404"/>
      <c r="T62276" s="404"/>
    </row>
    <row r="62277" spans="12:20" ht="16.8">
      <c r="L62277" s="404"/>
      <c r="M62277" s="404"/>
      <c r="N62277" s="404"/>
      <c r="O62277" s="404"/>
      <c r="P62277" s="404"/>
      <c r="Q62277" s="404"/>
      <c r="R62277" s="404"/>
      <c r="S62277" s="404"/>
      <c r="T62277" s="404"/>
    </row>
    <row r="62278" spans="12:20" ht="16.8">
      <c r="L62278" s="404"/>
      <c r="M62278" s="404"/>
      <c r="N62278" s="404"/>
      <c r="O62278" s="404"/>
      <c r="P62278" s="404"/>
      <c r="Q62278" s="404"/>
      <c r="R62278" s="404"/>
      <c r="S62278" s="404"/>
      <c r="T62278" s="404"/>
    </row>
    <row r="62279" spans="12:20" ht="16.8">
      <c r="L62279" s="404"/>
      <c r="M62279" s="404"/>
      <c r="N62279" s="404"/>
      <c r="O62279" s="404"/>
      <c r="P62279" s="404"/>
      <c r="Q62279" s="404"/>
      <c r="R62279" s="404"/>
      <c r="S62279" s="404"/>
      <c r="T62279" s="404"/>
    </row>
    <row r="62280" spans="12:20" ht="16.8">
      <c r="L62280" s="404"/>
      <c r="M62280" s="404"/>
      <c r="N62280" s="404"/>
      <c r="O62280" s="404"/>
      <c r="P62280" s="404"/>
      <c r="Q62280" s="404"/>
      <c r="R62280" s="404"/>
      <c r="S62280" s="404"/>
      <c r="T62280" s="404"/>
    </row>
    <row r="62281" spans="12:20" ht="16.8">
      <c r="L62281" s="404"/>
      <c r="M62281" s="404"/>
      <c r="N62281" s="404"/>
      <c r="O62281" s="404"/>
      <c r="P62281" s="404"/>
      <c r="Q62281" s="404"/>
      <c r="R62281" s="404"/>
      <c r="S62281" s="404"/>
      <c r="T62281" s="404"/>
    </row>
    <row r="62282" spans="12:20" ht="16.8">
      <c r="L62282" s="404"/>
      <c r="M62282" s="404"/>
      <c r="N62282" s="404"/>
      <c r="O62282" s="404"/>
      <c r="P62282" s="404"/>
      <c r="Q62282" s="404"/>
      <c r="R62282" s="404"/>
      <c r="S62282" s="404"/>
      <c r="T62282" s="404"/>
    </row>
    <row r="62283" spans="12:20" ht="16.8">
      <c r="L62283" s="404"/>
      <c r="M62283" s="404"/>
      <c r="N62283" s="404"/>
      <c r="O62283" s="404"/>
      <c r="P62283" s="404"/>
      <c r="Q62283" s="404"/>
      <c r="R62283" s="404"/>
      <c r="S62283" s="404"/>
      <c r="T62283" s="404"/>
    </row>
    <row r="62284" spans="12:20" ht="16.8">
      <c r="L62284" s="404"/>
      <c r="M62284" s="404"/>
      <c r="N62284" s="404"/>
      <c r="O62284" s="404"/>
      <c r="P62284" s="404"/>
      <c r="Q62284" s="404"/>
      <c r="R62284" s="404"/>
      <c r="S62284" s="404"/>
      <c r="T62284" s="404"/>
    </row>
    <row r="62285" spans="12:20" ht="16.8">
      <c r="L62285" s="404"/>
      <c r="M62285" s="404"/>
      <c r="N62285" s="404"/>
      <c r="O62285" s="404"/>
      <c r="P62285" s="404"/>
      <c r="Q62285" s="404"/>
      <c r="R62285" s="404"/>
      <c r="S62285" s="404"/>
      <c r="T62285" s="404"/>
    </row>
    <row r="62286" spans="12:20" ht="16.8">
      <c r="L62286" s="404"/>
      <c r="M62286" s="404"/>
      <c r="N62286" s="404"/>
      <c r="O62286" s="404"/>
      <c r="P62286" s="404"/>
      <c r="Q62286" s="404"/>
      <c r="R62286" s="404"/>
      <c r="S62286" s="404"/>
      <c r="T62286" s="404"/>
    </row>
    <row r="62287" spans="12:20" ht="16.8">
      <c r="L62287" s="404"/>
      <c r="M62287" s="404"/>
      <c r="N62287" s="404"/>
      <c r="O62287" s="404"/>
      <c r="P62287" s="404"/>
      <c r="Q62287" s="404"/>
      <c r="R62287" s="404"/>
      <c r="S62287" s="404"/>
      <c r="T62287" s="404"/>
    </row>
    <row r="62288" spans="12:20" ht="16.8">
      <c r="L62288" s="404"/>
      <c r="M62288" s="404"/>
      <c r="N62288" s="404"/>
      <c r="O62288" s="404"/>
      <c r="P62288" s="404"/>
      <c r="Q62288" s="404"/>
      <c r="R62288" s="404"/>
      <c r="S62288" s="404"/>
      <c r="T62288" s="404"/>
    </row>
    <row r="62289" spans="12:20" ht="16.8">
      <c r="L62289" s="404"/>
      <c r="M62289" s="404"/>
      <c r="N62289" s="404"/>
      <c r="O62289" s="404"/>
      <c r="P62289" s="404"/>
      <c r="Q62289" s="404"/>
      <c r="R62289" s="404"/>
      <c r="S62289" s="404"/>
      <c r="T62289" s="404"/>
    </row>
    <row r="62290" spans="12:20" ht="16.8">
      <c r="L62290" s="404"/>
      <c r="M62290" s="404"/>
      <c r="N62290" s="404"/>
      <c r="O62290" s="404"/>
      <c r="P62290" s="404"/>
      <c r="Q62290" s="404"/>
      <c r="R62290" s="404"/>
      <c r="S62290" s="404"/>
      <c r="T62290" s="404"/>
    </row>
    <row r="62291" spans="12:20" ht="16.8">
      <c r="L62291" s="404"/>
      <c r="M62291" s="404"/>
      <c r="N62291" s="404"/>
      <c r="O62291" s="404"/>
      <c r="P62291" s="404"/>
      <c r="Q62291" s="404"/>
      <c r="R62291" s="404"/>
      <c r="S62291" s="404"/>
      <c r="T62291" s="404"/>
    </row>
    <row r="62292" spans="12:20" ht="16.8">
      <c r="L62292" s="404"/>
      <c r="M62292" s="404"/>
      <c r="N62292" s="404"/>
      <c r="O62292" s="404"/>
      <c r="P62292" s="404"/>
      <c r="Q62292" s="404"/>
      <c r="R62292" s="404"/>
      <c r="S62292" s="404"/>
      <c r="T62292" s="404"/>
    </row>
    <row r="62293" spans="12:20" ht="16.8">
      <c r="L62293" s="404"/>
      <c r="M62293" s="404"/>
      <c r="N62293" s="404"/>
      <c r="O62293" s="404"/>
      <c r="P62293" s="404"/>
      <c r="Q62293" s="404"/>
      <c r="R62293" s="404"/>
      <c r="S62293" s="404"/>
      <c r="T62293" s="404"/>
    </row>
    <row r="62294" spans="12:20" ht="16.8">
      <c r="L62294" s="404"/>
      <c r="M62294" s="404"/>
      <c r="N62294" s="404"/>
      <c r="O62294" s="404"/>
      <c r="P62294" s="404"/>
      <c r="Q62294" s="404"/>
      <c r="R62294" s="404"/>
      <c r="S62294" s="404"/>
      <c r="T62294" s="404"/>
    </row>
    <row r="62295" spans="12:20" ht="16.8">
      <c r="L62295" s="404"/>
      <c r="M62295" s="404"/>
      <c r="N62295" s="404"/>
      <c r="O62295" s="404"/>
      <c r="P62295" s="404"/>
      <c r="Q62295" s="404"/>
      <c r="R62295" s="404"/>
      <c r="S62295" s="404"/>
      <c r="T62295" s="404"/>
    </row>
    <row r="62296" spans="12:20" ht="16.8">
      <c r="L62296" s="404"/>
      <c r="M62296" s="404"/>
      <c r="N62296" s="404"/>
      <c r="O62296" s="404"/>
      <c r="P62296" s="404"/>
      <c r="Q62296" s="404"/>
      <c r="R62296" s="404"/>
      <c r="S62296" s="404"/>
      <c r="T62296" s="404"/>
    </row>
    <row r="62297" spans="12:20" ht="16.8">
      <c r="L62297" s="404"/>
      <c r="M62297" s="404"/>
      <c r="N62297" s="404"/>
      <c r="O62297" s="404"/>
      <c r="P62297" s="404"/>
      <c r="Q62297" s="404"/>
      <c r="R62297" s="404"/>
      <c r="S62297" s="404"/>
      <c r="T62297" s="404"/>
    </row>
    <row r="62298" spans="12:20" ht="16.8">
      <c r="L62298" s="404"/>
      <c r="M62298" s="404"/>
      <c r="N62298" s="404"/>
      <c r="O62298" s="404"/>
      <c r="P62298" s="404"/>
      <c r="Q62298" s="404"/>
      <c r="R62298" s="404"/>
      <c r="S62298" s="404"/>
      <c r="T62298" s="404"/>
    </row>
    <row r="62299" spans="12:20" ht="16.8">
      <c r="L62299" s="404"/>
      <c r="M62299" s="404"/>
      <c r="N62299" s="404"/>
      <c r="O62299" s="404"/>
      <c r="P62299" s="404"/>
      <c r="Q62299" s="404"/>
      <c r="R62299" s="404"/>
      <c r="S62299" s="404"/>
      <c r="T62299" s="404"/>
    </row>
    <row r="62300" spans="12:20" ht="16.8">
      <c r="L62300" s="404"/>
      <c r="M62300" s="404"/>
      <c r="N62300" s="404"/>
      <c r="O62300" s="404"/>
      <c r="P62300" s="404"/>
      <c r="Q62300" s="404"/>
      <c r="R62300" s="404"/>
      <c r="S62300" s="404"/>
      <c r="T62300" s="404"/>
    </row>
    <row r="62301" spans="12:20" ht="16.8">
      <c r="L62301" s="404"/>
      <c r="M62301" s="404"/>
      <c r="N62301" s="404"/>
      <c r="O62301" s="404"/>
      <c r="P62301" s="404"/>
      <c r="Q62301" s="404"/>
      <c r="R62301" s="404"/>
      <c r="S62301" s="404"/>
      <c r="T62301" s="404"/>
    </row>
    <row r="62302" spans="12:20" ht="16.8">
      <c r="L62302" s="404"/>
      <c r="M62302" s="404"/>
      <c r="N62302" s="404"/>
      <c r="O62302" s="404"/>
      <c r="P62302" s="404"/>
      <c r="Q62302" s="404"/>
      <c r="R62302" s="404"/>
      <c r="S62302" s="404"/>
      <c r="T62302" s="404"/>
    </row>
    <row r="62303" spans="12:20" ht="16.8">
      <c r="L62303" s="404"/>
      <c r="M62303" s="404"/>
      <c r="N62303" s="404"/>
      <c r="O62303" s="404"/>
      <c r="P62303" s="404"/>
      <c r="Q62303" s="404"/>
      <c r="R62303" s="404"/>
      <c r="S62303" s="404"/>
      <c r="T62303" s="404"/>
    </row>
    <row r="62304" spans="12:20" ht="16.8">
      <c r="L62304" s="404"/>
      <c r="M62304" s="404"/>
      <c r="N62304" s="404"/>
      <c r="O62304" s="404"/>
      <c r="P62304" s="404"/>
      <c r="Q62304" s="404"/>
      <c r="R62304" s="404"/>
      <c r="S62304" s="404"/>
      <c r="T62304" s="404"/>
    </row>
    <row r="62305" spans="12:20" ht="16.8">
      <c r="L62305" s="404"/>
      <c r="M62305" s="404"/>
      <c r="N62305" s="404"/>
      <c r="O62305" s="404"/>
      <c r="P62305" s="404"/>
      <c r="Q62305" s="404"/>
      <c r="R62305" s="404"/>
      <c r="S62305" s="404"/>
      <c r="T62305" s="404"/>
    </row>
    <row r="62306" spans="12:20" ht="16.8">
      <c r="L62306" s="404"/>
      <c r="M62306" s="404"/>
      <c r="N62306" s="404"/>
      <c r="O62306" s="404"/>
      <c r="P62306" s="404"/>
      <c r="Q62306" s="404"/>
      <c r="R62306" s="404"/>
      <c r="S62306" s="404"/>
      <c r="T62306" s="404"/>
    </row>
    <row r="62307" spans="12:20" ht="16.8">
      <c r="L62307" s="404"/>
      <c r="M62307" s="404"/>
      <c r="N62307" s="404"/>
      <c r="O62307" s="404"/>
      <c r="P62307" s="404"/>
      <c r="Q62307" s="404"/>
      <c r="R62307" s="404"/>
      <c r="S62307" s="404"/>
      <c r="T62307" s="404"/>
    </row>
    <row r="62308" spans="12:20" ht="16.8">
      <c r="L62308" s="404"/>
      <c r="M62308" s="404"/>
      <c r="N62308" s="404"/>
      <c r="O62308" s="404"/>
      <c r="P62308" s="404"/>
      <c r="Q62308" s="404"/>
      <c r="R62308" s="404"/>
      <c r="S62308" s="404"/>
      <c r="T62308" s="404"/>
    </row>
    <row r="62309" spans="12:20" ht="16.8">
      <c r="L62309" s="404"/>
      <c r="M62309" s="404"/>
      <c r="N62309" s="404"/>
      <c r="O62309" s="404"/>
      <c r="P62309" s="404"/>
      <c r="Q62309" s="404"/>
      <c r="R62309" s="404"/>
      <c r="S62309" s="404"/>
      <c r="T62309" s="404"/>
    </row>
    <row r="62310" spans="12:20" ht="16.8">
      <c r="L62310" s="404"/>
      <c r="M62310" s="404"/>
      <c r="N62310" s="404"/>
      <c r="O62310" s="404"/>
      <c r="P62310" s="404"/>
      <c r="Q62310" s="404"/>
      <c r="R62310" s="404"/>
      <c r="S62310" s="404"/>
      <c r="T62310" s="404"/>
    </row>
    <row r="62311" spans="12:20" ht="16.8">
      <c r="L62311" s="404"/>
      <c r="M62311" s="404"/>
      <c r="N62311" s="404"/>
      <c r="O62311" s="404"/>
      <c r="P62311" s="404"/>
      <c r="Q62311" s="404"/>
      <c r="R62311" s="404"/>
      <c r="S62311" s="404"/>
      <c r="T62311" s="404"/>
    </row>
    <row r="62312" spans="12:20" ht="16.8">
      <c r="L62312" s="404"/>
      <c r="M62312" s="404"/>
      <c r="N62312" s="404"/>
      <c r="O62312" s="404"/>
      <c r="P62312" s="404"/>
      <c r="Q62312" s="404"/>
      <c r="R62312" s="404"/>
      <c r="S62312" s="404"/>
      <c r="T62312" s="404"/>
    </row>
    <row r="62313" spans="12:20" ht="16.8">
      <c r="L62313" s="404"/>
      <c r="M62313" s="404"/>
      <c r="N62313" s="404"/>
      <c r="O62313" s="404"/>
      <c r="P62313" s="404"/>
      <c r="Q62313" s="404"/>
      <c r="R62313" s="404"/>
      <c r="S62313" s="404"/>
      <c r="T62313" s="404"/>
    </row>
    <row r="62314" spans="12:20" ht="16.8">
      <c r="L62314" s="404"/>
      <c r="M62314" s="404"/>
      <c r="N62314" s="404"/>
      <c r="O62314" s="404"/>
      <c r="P62314" s="404"/>
      <c r="Q62314" s="404"/>
      <c r="R62314" s="404"/>
      <c r="S62314" s="404"/>
      <c r="T62314" s="404"/>
    </row>
    <row r="62315" spans="12:20" ht="16.8">
      <c r="L62315" s="404"/>
      <c r="M62315" s="404"/>
      <c r="N62315" s="404"/>
      <c r="O62315" s="404"/>
      <c r="P62315" s="404"/>
      <c r="Q62315" s="404"/>
      <c r="R62315" s="404"/>
      <c r="S62315" s="404"/>
      <c r="T62315" s="404"/>
    </row>
    <row r="62316" spans="12:20" ht="16.8">
      <c r="L62316" s="404"/>
      <c r="M62316" s="404"/>
      <c r="N62316" s="404"/>
      <c r="O62316" s="404"/>
      <c r="P62316" s="404"/>
      <c r="Q62316" s="404"/>
      <c r="R62316" s="404"/>
      <c r="S62316" s="404"/>
      <c r="T62316" s="404"/>
    </row>
    <row r="62317" spans="12:20" ht="16.8">
      <c r="L62317" s="404"/>
      <c r="M62317" s="404"/>
      <c r="N62317" s="404"/>
      <c r="O62317" s="404"/>
      <c r="P62317" s="404"/>
      <c r="Q62317" s="404"/>
      <c r="R62317" s="404"/>
      <c r="S62317" s="404"/>
      <c r="T62317" s="404"/>
    </row>
    <row r="62318" spans="12:20" ht="16.8">
      <c r="L62318" s="404"/>
      <c r="M62318" s="404"/>
      <c r="N62318" s="404"/>
      <c r="O62318" s="404"/>
      <c r="P62318" s="404"/>
      <c r="Q62318" s="404"/>
      <c r="R62318" s="404"/>
      <c r="S62318" s="404"/>
      <c r="T62318" s="404"/>
    </row>
    <row r="62319" spans="12:20" ht="16.8">
      <c r="L62319" s="404"/>
      <c r="M62319" s="404"/>
      <c r="N62319" s="404"/>
      <c r="O62319" s="404"/>
      <c r="P62319" s="404"/>
      <c r="Q62319" s="404"/>
      <c r="R62319" s="404"/>
      <c r="S62319" s="404"/>
      <c r="T62319" s="404"/>
    </row>
    <row r="62320" spans="12:20" ht="16.8">
      <c r="L62320" s="404"/>
      <c r="M62320" s="404"/>
      <c r="N62320" s="404"/>
      <c r="O62320" s="404"/>
      <c r="P62320" s="404"/>
      <c r="Q62320" s="404"/>
      <c r="R62320" s="404"/>
      <c r="S62320" s="404"/>
      <c r="T62320" s="404"/>
    </row>
    <row r="62321" spans="12:20" ht="16.8">
      <c r="L62321" s="404"/>
      <c r="M62321" s="404"/>
      <c r="N62321" s="404"/>
      <c r="O62321" s="404"/>
      <c r="P62321" s="404"/>
      <c r="Q62321" s="404"/>
      <c r="R62321" s="404"/>
      <c r="S62321" s="404"/>
      <c r="T62321" s="404"/>
    </row>
    <row r="62322" spans="12:20" ht="16.8">
      <c r="L62322" s="404"/>
      <c r="M62322" s="404"/>
      <c r="N62322" s="404"/>
      <c r="O62322" s="404"/>
      <c r="P62322" s="404"/>
      <c r="Q62322" s="404"/>
      <c r="R62322" s="404"/>
      <c r="S62322" s="404"/>
      <c r="T62322" s="404"/>
    </row>
    <row r="62323" spans="12:20" ht="16.8">
      <c r="L62323" s="404"/>
      <c r="M62323" s="404"/>
      <c r="N62323" s="404"/>
      <c r="O62323" s="404"/>
      <c r="P62323" s="404"/>
      <c r="Q62323" s="404"/>
      <c r="R62323" s="404"/>
      <c r="S62323" s="404"/>
      <c r="T62323" s="404"/>
    </row>
    <row r="62324" spans="12:20" ht="16.8">
      <c r="L62324" s="404"/>
      <c r="M62324" s="404"/>
      <c r="N62324" s="404"/>
      <c r="O62324" s="404"/>
      <c r="P62324" s="404"/>
      <c r="Q62324" s="404"/>
      <c r="R62324" s="404"/>
      <c r="S62324" s="404"/>
      <c r="T62324" s="404"/>
    </row>
    <row r="62325" spans="12:20" ht="16.8">
      <c r="L62325" s="404"/>
      <c r="M62325" s="404"/>
      <c r="N62325" s="404"/>
      <c r="O62325" s="404"/>
      <c r="P62325" s="404"/>
      <c r="Q62325" s="404"/>
      <c r="R62325" s="404"/>
      <c r="S62325" s="404"/>
      <c r="T62325" s="404"/>
    </row>
    <row r="62326" spans="12:20" ht="16.8">
      <c r="L62326" s="404"/>
      <c r="M62326" s="404"/>
      <c r="N62326" s="404"/>
      <c r="O62326" s="404"/>
      <c r="P62326" s="404"/>
      <c r="Q62326" s="404"/>
      <c r="R62326" s="404"/>
      <c r="S62326" s="404"/>
      <c r="T62326" s="404"/>
    </row>
    <row r="62327" spans="12:20" ht="16.8">
      <c r="L62327" s="404"/>
      <c r="M62327" s="404"/>
      <c r="N62327" s="404"/>
      <c r="O62327" s="404"/>
      <c r="P62327" s="404"/>
      <c r="Q62327" s="404"/>
      <c r="R62327" s="404"/>
      <c r="S62327" s="404"/>
      <c r="T62327" s="404"/>
    </row>
    <row r="62328" spans="12:20" ht="16.8">
      <c r="L62328" s="404"/>
      <c r="M62328" s="404"/>
      <c r="N62328" s="404"/>
      <c r="O62328" s="404"/>
      <c r="P62328" s="404"/>
      <c r="Q62328" s="404"/>
      <c r="R62328" s="404"/>
      <c r="S62328" s="404"/>
      <c r="T62328" s="404"/>
    </row>
    <row r="62329" spans="12:20" ht="16.8">
      <c r="L62329" s="404"/>
      <c r="M62329" s="404"/>
      <c r="N62329" s="404"/>
      <c r="O62329" s="404"/>
      <c r="P62329" s="404"/>
      <c r="Q62329" s="404"/>
      <c r="R62329" s="404"/>
      <c r="S62329" s="404"/>
      <c r="T62329" s="404"/>
    </row>
    <row r="62330" spans="12:20" ht="16.8">
      <c r="L62330" s="404"/>
      <c r="M62330" s="404"/>
      <c r="N62330" s="404"/>
      <c r="O62330" s="404"/>
      <c r="P62330" s="404"/>
      <c r="Q62330" s="404"/>
      <c r="R62330" s="404"/>
      <c r="S62330" s="404"/>
      <c r="T62330" s="404"/>
    </row>
    <row r="62331" spans="12:20" ht="16.8">
      <c r="L62331" s="404"/>
      <c r="M62331" s="404"/>
      <c r="N62331" s="404"/>
      <c r="O62331" s="404"/>
      <c r="P62331" s="404"/>
      <c r="Q62331" s="404"/>
      <c r="R62331" s="404"/>
      <c r="S62331" s="404"/>
      <c r="T62331" s="404"/>
    </row>
    <row r="62332" spans="12:20" ht="16.8">
      <c r="L62332" s="404"/>
      <c r="M62332" s="404"/>
      <c r="N62332" s="404"/>
      <c r="O62332" s="404"/>
      <c r="P62332" s="404"/>
      <c r="Q62332" s="404"/>
      <c r="R62332" s="404"/>
      <c r="S62332" s="404"/>
      <c r="T62332" s="404"/>
    </row>
    <row r="62333" spans="12:20" ht="16.8">
      <c r="L62333" s="404"/>
      <c r="M62333" s="404"/>
      <c r="N62333" s="404"/>
      <c r="O62333" s="404"/>
      <c r="P62333" s="404"/>
      <c r="Q62333" s="404"/>
      <c r="R62333" s="404"/>
      <c r="S62333" s="404"/>
      <c r="T62333" s="404"/>
    </row>
    <row r="62334" spans="12:20" ht="16.8">
      <c r="L62334" s="404"/>
      <c r="M62334" s="404"/>
      <c r="N62334" s="404"/>
      <c r="O62334" s="404"/>
      <c r="P62334" s="404"/>
      <c r="Q62334" s="404"/>
      <c r="R62334" s="404"/>
      <c r="S62334" s="404"/>
      <c r="T62334" s="404"/>
    </row>
    <row r="62335" spans="12:20" ht="16.8">
      <c r="L62335" s="404"/>
      <c r="M62335" s="404"/>
      <c r="N62335" s="404"/>
      <c r="O62335" s="404"/>
      <c r="P62335" s="404"/>
      <c r="Q62335" s="404"/>
      <c r="R62335" s="404"/>
      <c r="S62335" s="404"/>
      <c r="T62335" s="404"/>
    </row>
    <row r="62336" spans="12:20" ht="16.8">
      <c r="L62336" s="404"/>
      <c r="M62336" s="404"/>
      <c r="N62336" s="404"/>
      <c r="O62336" s="404"/>
      <c r="P62336" s="404"/>
      <c r="Q62336" s="404"/>
      <c r="R62336" s="404"/>
      <c r="S62336" s="404"/>
      <c r="T62336" s="404"/>
    </row>
    <row r="62337" spans="12:20" ht="16.8">
      <c r="L62337" s="404"/>
      <c r="M62337" s="404"/>
      <c r="N62337" s="404"/>
      <c r="O62337" s="404"/>
      <c r="P62337" s="404"/>
      <c r="Q62337" s="404"/>
      <c r="R62337" s="404"/>
      <c r="S62337" s="404"/>
      <c r="T62337" s="404"/>
    </row>
    <row r="62338" spans="12:20" ht="16.8">
      <c r="L62338" s="404"/>
      <c r="M62338" s="404"/>
      <c r="N62338" s="404"/>
      <c r="O62338" s="404"/>
      <c r="P62338" s="404"/>
      <c r="Q62338" s="404"/>
      <c r="R62338" s="404"/>
      <c r="S62338" s="404"/>
      <c r="T62338" s="404"/>
    </row>
    <row r="62339" spans="12:20" ht="16.8">
      <c r="L62339" s="404"/>
      <c r="M62339" s="404"/>
      <c r="N62339" s="404"/>
      <c r="O62339" s="404"/>
      <c r="P62339" s="404"/>
      <c r="Q62339" s="404"/>
      <c r="R62339" s="404"/>
      <c r="S62339" s="404"/>
      <c r="T62339" s="404"/>
    </row>
    <row r="62340" spans="12:20" ht="16.8">
      <c r="L62340" s="404"/>
      <c r="M62340" s="404"/>
      <c r="N62340" s="404"/>
      <c r="O62340" s="404"/>
      <c r="P62340" s="404"/>
      <c r="Q62340" s="404"/>
      <c r="R62340" s="404"/>
      <c r="S62340" s="404"/>
      <c r="T62340" s="404"/>
    </row>
    <row r="62341" spans="12:20" ht="16.8">
      <c r="L62341" s="404"/>
      <c r="M62341" s="404"/>
      <c r="N62341" s="404"/>
      <c r="O62341" s="404"/>
      <c r="P62341" s="404"/>
      <c r="Q62341" s="404"/>
      <c r="R62341" s="404"/>
      <c r="S62341" s="404"/>
      <c r="T62341" s="404"/>
    </row>
    <row r="62342" spans="12:20" ht="16.8">
      <c r="L62342" s="404"/>
      <c r="M62342" s="404"/>
      <c r="N62342" s="404"/>
      <c r="O62342" s="404"/>
      <c r="P62342" s="404"/>
      <c r="Q62342" s="404"/>
      <c r="R62342" s="404"/>
      <c r="S62342" s="404"/>
      <c r="T62342" s="404"/>
    </row>
    <row r="62343" spans="12:20" ht="16.8">
      <c r="L62343" s="404"/>
      <c r="M62343" s="404"/>
      <c r="N62343" s="404"/>
      <c r="O62343" s="404"/>
      <c r="P62343" s="404"/>
      <c r="Q62343" s="404"/>
      <c r="R62343" s="404"/>
      <c r="S62343" s="404"/>
      <c r="T62343" s="404"/>
    </row>
    <row r="62344" spans="12:20" ht="16.8">
      <c r="L62344" s="404"/>
      <c r="M62344" s="404"/>
      <c r="N62344" s="404"/>
      <c r="O62344" s="404"/>
      <c r="P62344" s="404"/>
      <c r="Q62344" s="404"/>
      <c r="R62344" s="404"/>
      <c r="S62344" s="404"/>
      <c r="T62344" s="404"/>
    </row>
    <row r="62345" spans="12:20" ht="16.8">
      <c r="L62345" s="404"/>
      <c r="M62345" s="404"/>
      <c r="N62345" s="404"/>
      <c r="O62345" s="404"/>
      <c r="P62345" s="404"/>
      <c r="Q62345" s="404"/>
      <c r="R62345" s="404"/>
      <c r="S62345" s="404"/>
      <c r="T62345" s="404"/>
    </row>
    <row r="62346" spans="12:20" ht="16.8">
      <c r="L62346" s="404"/>
      <c r="M62346" s="404"/>
      <c r="N62346" s="404"/>
      <c r="O62346" s="404"/>
      <c r="P62346" s="404"/>
      <c r="Q62346" s="404"/>
      <c r="R62346" s="404"/>
      <c r="S62346" s="404"/>
      <c r="T62346" s="404"/>
    </row>
    <row r="62347" spans="12:20" ht="16.8">
      <c r="L62347" s="404"/>
      <c r="M62347" s="404"/>
      <c r="N62347" s="404"/>
      <c r="O62347" s="404"/>
      <c r="P62347" s="404"/>
      <c r="Q62347" s="404"/>
      <c r="R62347" s="404"/>
      <c r="S62347" s="404"/>
      <c r="T62347" s="404"/>
    </row>
    <row r="62348" spans="12:20" ht="16.8">
      <c r="L62348" s="404"/>
      <c r="M62348" s="404"/>
      <c r="N62348" s="404"/>
      <c r="O62348" s="404"/>
      <c r="P62348" s="404"/>
      <c r="Q62348" s="404"/>
      <c r="R62348" s="404"/>
      <c r="S62348" s="404"/>
      <c r="T62348" s="404"/>
    </row>
    <row r="62349" spans="12:20" ht="16.8">
      <c r="L62349" s="404"/>
      <c r="M62349" s="404"/>
      <c r="N62349" s="404"/>
      <c r="O62349" s="404"/>
      <c r="P62349" s="404"/>
      <c r="Q62349" s="404"/>
      <c r="R62349" s="404"/>
      <c r="S62349" s="404"/>
      <c r="T62349" s="404"/>
    </row>
    <row r="62350" spans="12:20" ht="16.8">
      <c r="L62350" s="404"/>
      <c r="M62350" s="404"/>
      <c r="N62350" s="404"/>
      <c r="O62350" s="404"/>
      <c r="P62350" s="404"/>
      <c r="Q62350" s="404"/>
      <c r="R62350" s="404"/>
      <c r="S62350" s="404"/>
      <c r="T62350" s="404"/>
    </row>
    <row r="62351" spans="12:20" ht="16.8">
      <c r="L62351" s="404"/>
      <c r="M62351" s="404"/>
      <c r="N62351" s="404"/>
      <c r="O62351" s="404"/>
      <c r="P62351" s="404"/>
      <c r="Q62351" s="404"/>
      <c r="R62351" s="404"/>
      <c r="S62351" s="404"/>
      <c r="T62351" s="404"/>
    </row>
    <row r="62352" spans="12:20" ht="16.8">
      <c r="L62352" s="404"/>
      <c r="M62352" s="404"/>
      <c r="N62352" s="404"/>
      <c r="O62352" s="404"/>
      <c r="P62352" s="404"/>
      <c r="Q62352" s="404"/>
      <c r="R62352" s="404"/>
      <c r="S62352" s="404"/>
      <c r="T62352" s="404"/>
    </row>
    <row r="62353" spans="12:20" ht="16.8">
      <c r="L62353" s="404"/>
      <c r="M62353" s="404"/>
      <c r="N62353" s="404"/>
      <c r="O62353" s="404"/>
      <c r="P62353" s="404"/>
      <c r="Q62353" s="404"/>
      <c r="R62353" s="404"/>
      <c r="S62353" s="404"/>
      <c r="T62353" s="404"/>
    </row>
    <row r="62354" spans="12:20" ht="16.8">
      <c r="L62354" s="404"/>
      <c r="M62354" s="404"/>
      <c r="N62354" s="404"/>
      <c r="O62354" s="404"/>
      <c r="P62354" s="404"/>
      <c r="Q62354" s="404"/>
      <c r="R62354" s="404"/>
      <c r="S62354" s="404"/>
      <c r="T62354" s="404"/>
    </row>
    <row r="62355" spans="12:20" ht="16.8">
      <c r="L62355" s="404"/>
      <c r="M62355" s="404"/>
      <c r="N62355" s="404"/>
      <c r="O62355" s="404"/>
      <c r="P62355" s="404"/>
      <c r="Q62355" s="404"/>
      <c r="R62355" s="404"/>
      <c r="S62355" s="404"/>
      <c r="T62355" s="404"/>
    </row>
    <row r="62356" spans="12:20" ht="16.8">
      <c r="L62356" s="404"/>
      <c r="M62356" s="404"/>
      <c r="N62356" s="404"/>
      <c r="O62356" s="404"/>
      <c r="P62356" s="404"/>
      <c r="Q62356" s="404"/>
      <c r="R62356" s="404"/>
      <c r="S62356" s="404"/>
      <c r="T62356" s="404"/>
    </row>
    <row r="62357" spans="12:20" ht="16.8">
      <c r="L62357" s="404"/>
      <c r="M62357" s="404"/>
      <c r="N62357" s="404"/>
      <c r="O62357" s="404"/>
      <c r="P62357" s="404"/>
      <c r="Q62357" s="404"/>
      <c r="R62357" s="404"/>
      <c r="S62357" s="404"/>
      <c r="T62357" s="404"/>
    </row>
    <row r="62358" spans="12:20" ht="16.8">
      <c r="L62358" s="404"/>
      <c r="M62358" s="404"/>
      <c r="N62358" s="404"/>
      <c r="O62358" s="404"/>
      <c r="P62358" s="404"/>
      <c r="Q62358" s="404"/>
      <c r="R62358" s="404"/>
      <c r="S62358" s="404"/>
      <c r="T62358" s="404"/>
    </row>
    <row r="62359" spans="12:20" ht="16.8">
      <c r="L62359" s="404"/>
      <c r="M62359" s="404"/>
      <c r="N62359" s="404"/>
      <c r="O62359" s="404"/>
      <c r="P62359" s="404"/>
      <c r="Q62359" s="404"/>
      <c r="R62359" s="404"/>
      <c r="S62359" s="404"/>
      <c r="T62359" s="404"/>
    </row>
    <row r="62360" spans="12:20" ht="16.8">
      <c r="L62360" s="404"/>
      <c r="M62360" s="404"/>
      <c r="N62360" s="404"/>
      <c r="O62360" s="404"/>
      <c r="P62360" s="404"/>
      <c r="Q62360" s="404"/>
      <c r="R62360" s="404"/>
      <c r="S62360" s="404"/>
      <c r="T62360" s="404"/>
    </row>
    <row r="62361" spans="12:20" ht="16.8">
      <c r="L62361" s="404"/>
      <c r="M62361" s="404"/>
      <c r="N62361" s="404"/>
      <c r="O62361" s="404"/>
      <c r="P62361" s="404"/>
      <c r="Q62361" s="404"/>
      <c r="R62361" s="404"/>
      <c r="S62361" s="404"/>
      <c r="T62361" s="404"/>
    </row>
    <row r="62362" spans="12:20" ht="16.8">
      <c r="L62362" s="404"/>
      <c r="M62362" s="404"/>
      <c r="N62362" s="404"/>
      <c r="O62362" s="404"/>
      <c r="P62362" s="404"/>
      <c r="Q62362" s="404"/>
      <c r="R62362" s="404"/>
      <c r="S62362" s="404"/>
      <c r="T62362" s="404"/>
    </row>
    <row r="62363" spans="12:20" ht="16.8">
      <c r="L62363" s="404"/>
      <c r="M62363" s="404"/>
      <c r="N62363" s="404"/>
      <c r="O62363" s="404"/>
      <c r="P62363" s="404"/>
      <c r="Q62363" s="404"/>
      <c r="R62363" s="404"/>
      <c r="S62363" s="404"/>
      <c r="T62363" s="404"/>
    </row>
    <row r="62364" spans="12:20" ht="16.8">
      <c r="L62364" s="404"/>
      <c r="M62364" s="404"/>
      <c r="N62364" s="404"/>
      <c r="O62364" s="404"/>
      <c r="P62364" s="404"/>
      <c r="Q62364" s="404"/>
      <c r="R62364" s="404"/>
      <c r="S62364" s="404"/>
      <c r="T62364" s="404"/>
    </row>
    <row r="62365" spans="12:20" ht="16.8">
      <c r="L62365" s="404"/>
      <c r="M62365" s="404"/>
      <c r="N62365" s="404"/>
      <c r="O62365" s="404"/>
      <c r="P62365" s="404"/>
      <c r="Q62365" s="404"/>
      <c r="R62365" s="404"/>
      <c r="S62365" s="404"/>
      <c r="T62365" s="404"/>
    </row>
    <row r="62366" spans="12:20" ht="16.8">
      <c r="L62366" s="404"/>
      <c r="M62366" s="404"/>
      <c r="N62366" s="404"/>
      <c r="O62366" s="404"/>
      <c r="P62366" s="404"/>
      <c r="Q62366" s="404"/>
      <c r="R62366" s="404"/>
      <c r="S62366" s="404"/>
      <c r="T62366" s="404"/>
    </row>
    <row r="62367" spans="12:20" ht="16.8">
      <c r="L62367" s="404"/>
      <c r="M62367" s="404"/>
      <c r="N62367" s="404"/>
      <c r="O62367" s="404"/>
      <c r="P62367" s="404"/>
      <c r="Q62367" s="404"/>
      <c r="R62367" s="404"/>
      <c r="S62367" s="404"/>
      <c r="T62367" s="404"/>
    </row>
    <row r="62368" spans="12:20" ht="16.8">
      <c r="L62368" s="404"/>
      <c r="M62368" s="404"/>
      <c r="N62368" s="404"/>
      <c r="O62368" s="404"/>
      <c r="P62368" s="404"/>
      <c r="Q62368" s="404"/>
      <c r="R62368" s="404"/>
      <c r="S62368" s="404"/>
      <c r="T62368" s="404"/>
    </row>
    <row r="62369" spans="12:20" ht="16.8">
      <c r="L62369" s="404"/>
      <c r="M62369" s="404"/>
      <c r="N62369" s="404"/>
      <c r="O62369" s="404"/>
      <c r="P62369" s="404"/>
      <c r="Q62369" s="404"/>
      <c r="R62369" s="404"/>
      <c r="S62369" s="404"/>
      <c r="T62369" s="404"/>
    </row>
    <row r="62370" spans="12:20" ht="16.8">
      <c r="L62370" s="404"/>
      <c r="M62370" s="404"/>
      <c r="N62370" s="404"/>
      <c r="O62370" s="404"/>
      <c r="P62370" s="404"/>
      <c r="Q62370" s="404"/>
      <c r="R62370" s="404"/>
      <c r="S62370" s="404"/>
      <c r="T62370" s="404"/>
    </row>
    <row r="62371" spans="12:20" ht="16.8">
      <c r="L62371" s="404"/>
      <c r="M62371" s="404"/>
      <c r="N62371" s="404"/>
      <c r="O62371" s="404"/>
      <c r="P62371" s="404"/>
      <c r="Q62371" s="404"/>
      <c r="R62371" s="404"/>
      <c r="S62371" s="404"/>
      <c r="T62371" s="404"/>
    </row>
    <row r="62372" spans="12:20" ht="16.8">
      <c r="L62372" s="404"/>
      <c r="M62372" s="404"/>
      <c r="N62372" s="404"/>
      <c r="O62372" s="404"/>
      <c r="P62372" s="404"/>
      <c r="Q62372" s="404"/>
      <c r="R62372" s="404"/>
      <c r="S62372" s="404"/>
      <c r="T62372" s="404"/>
    </row>
    <row r="62373" spans="12:20" ht="16.8">
      <c r="L62373" s="404"/>
      <c r="M62373" s="404"/>
      <c r="N62373" s="404"/>
      <c r="O62373" s="404"/>
      <c r="P62373" s="404"/>
      <c r="Q62373" s="404"/>
      <c r="R62373" s="404"/>
      <c r="S62373" s="404"/>
      <c r="T62373" s="404"/>
    </row>
    <row r="62374" spans="12:20" ht="16.8">
      <c r="L62374" s="404"/>
      <c r="M62374" s="404"/>
      <c r="N62374" s="404"/>
      <c r="O62374" s="404"/>
      <c r="P62374" s="404"/>
      <c r="Q62374" s="404"/>
      <c r="R62374" s="404"/>
      <c r="S62374" s="404"/>
      <c r="T62374" s="404"/>
    </row>
    <row r="62375" spans="12:20" ht="16.8">
      <c r="L62375" s="404"/>
      <c r="M62375" s="404"/>
      <c r="N62375" s="404"/>
      <c r="O62375" s="404"/>
      <c r="P62375" s="404"/>
      <c r="Q62375" s="404"/>
      <c r="R62375" s="404"/>
      <c r="S62375" s="404"/>
      <c r="T62375" s="404"/>
    </row>
    <row r="62376" spans="12:20" ht="16.8">
      <c r="L62376" s="404"/>
      <c r="M62376" s="404"/>
      <c r="N62376" s="404"/>
      <c r="O62376" s="404"/>
      <c r="P62376" s="404"/>
      <c r="Q62376" s="404"/>
      <c r="R62376" s="404"/>
      <c r="S62376" s="404"/>
      <c r="T62376" s="404"/>
    </row>
    <row r="62377" spans="12:20" ht="16.8">
      <c r="L62377" s="404"/>
      <c r="M62377" s="404"/>
      <c r="N62377" s="404"/>
      <c r="O62377" s="404"/>
      <c r="P62377" s="404"/>
      <c r="Q62377" s="404"/>
      <c r="R62377" s="404"/>
      <c r="S62377" s="404"/>
      <c r="T62377" s="404"/>
    </row>
    <row r="62378" spans="12:20" ht="16.8">
      <c r="L62378" s="404"/>
      <c r="M62378" s="404"/>
      <c r="N62378" s="404"/>
      <c r="O62378" s="404"/>
      <c r="P62378" s="404"/>
      <c r="Q62378" s="404"/>
      <c r="R62378" s="404"/>
      <c r="S62378" s="404"/>
      <c r="T62378" s="404"/>
    </row>
    <row r="62379" spans="12:20" ht="16.8">
      <c r="L62379" s="404"/>
      <c r="M62379" s="404"/>
      <c r="N62379" s="404"/>
      <c r="O62379" s="404"/>
      <c r="P62379" s="404"/>
      <c r="Q62379" s="404"/>
      <c r="R62379" s="404"/>
      <c r="S62379" s="404"/>
      <c r="T62379" s="404"/>
    </row>
    <row r="62380" spans="12:20" ht="16.8">
      <c r="L62380" s="404"/>
      <c r="M62380" s="404"/>
      <c r="N62380" s="404"/>
      <c r="O62380" s="404"/>
      <c r="P62380" s="404"/>
      <c r="Q62380" s="404"/>
      <c r="R62380" s="404"/>
      <c r="S62380" s="404"/>
      <c r="T62380" s="404"/>
    </row>
    <row r="62381" spans="12:20" ht="16.8">
      <c r="L62381" s="404"/>
      <c r="M62381" s="404"/>
      <c r="N62381" s="404"/>
      <c r="O62381" s="404"/>
      <c r="P62381" s="404"/>
      <c r="Q62381" s="404"/>
      <c r="R62381" s="404"/>
      <c r="S62381" s="404"/>
      <c r="T62381" s="404"/>
    </row>
    <row r="62382" spans="12:20" ht="16.8">
      <c r="L62382" s="404"/>
      <c r="M62382" s="404"/>
      <c r="N62382" s="404"/>
      <c r="O62382" s="404"/>
      <c r="P62382" s="404"/>
      <c r="Q62382" s="404"/>
      <c r="R62382" s="404"/>
      <c r="S62382" s="404"/>
      <c r="T62382" s="404"/>
    </row>
    <row r="62383" spans="12:20" ht="16.8">
      <c r="L62383" s="404"/>
      <c r="M62383" s="404"/>
      <c r="N62383" s="404"/>
      <c r="O62383" s="404"/>
      <c r="P62383" s="404"/>
      <c r="Q62383" s="404"/>
      <c r="R62383" s="404"/>
      <c r="S62383" s="404"/>
      <c r="T62383" s="404"/>
    </row>
    <row r="62384" spans="12:20" ht="16.8">
      <c r="L62384" s="404"/>
      <c r="M62384" s="404"/>
      <c r="N62384" s="404"/>
      <c r="O62384" s="404"/>
      <c r="P62384" s="404"/>
      <c r="Q62384" s="404"/>
      <c r="R62384" s="404"/>
      <c r="S62384" s="404"/>
      <c r="T62384" s="404"/>
    </row>
    <row r="62385" spans="12:20" ht="16.8">
      <c r="L62385" s="404"/>
      <c r="M62385" s="404"/>
      <c r="N62385" s="404"/>
      <c r="O62385" s="404"/>
      <c r="P62385" s="404"/>
      <c r="Q62385" s="404"/>
      <c r="R62385" s="404"/>
      <c r="S62385" s="404"/>
      <c r="T62385" s="404"/>
    </row>
    <row r="62386" spans="12:20" ht="16.8">
      <c r="L62386" s="404"/>
      <c r="M62386" s="404"/>
      <c r="N62386" s="404"/>
      <c r="O62386" s="404"/>
      <c r="P62386" s="404"/>
      <c r="Q62386" s="404"/>
      <c r="R62386" s="404"/>
      <c r="S62386" s="404"/>
      <c r="T62386" s="404"/>
    </row>
    <row r="62387" spans="12:20" ht="16.8">
      <c r="L62387" s="404"/>
      <c r="M62387" s="404"/>
      <c r="N62387" s="404"/>
      <c r="O62387" s="404"/>
      <c r="P62387" s="404"/>
      <c r="Q62387" s="404"/>
      <c r="R62387" s="404"/>
      <c r="S62387" s="404"/>
      <c r="T62387" s="404"/>
    </row>
    <row r="62388" spans="12:20" ht="16.8">
      <c r="L62388" s="404"/>
      <c r="M62388" s="404"/>
      <c r="N62388" s="404"/>
      <c r="O62388" s="404"/>
      <c r="P62388" s="404"/>
      <c r="Q62388" s="404"/>
      <c r="R62388" s="404"/>
      <c r="S62388" s="404"/>
      <c r="T62388" s="404"/>
    </row>
    <row r="62389" spans="12:20" ht="16.8">
      <c r="L62389" s="404"/>
      <c r="M62389" s="404"/>
      <c r="N62389" s="404"/>
      <c r="O62389" s="404"/>
      <c r="P62389" s="404"/>
      <c r="Q62389" s="404"/>
      <c r="R62389" s="404"/>
      <c r="S62389" s="404"/>
      <c r="T62389" s="404"/>
    </row>
    <row r="62390" spans="12:20" ht="16.8">
      <c r="L62390" s="404"/>
      <c r="M62390" s="404"/>
      <c r="N62390" s="404"/>
      <c r="O62390" s="404"/>
      <c r="P62390" s="404"/>
      <c r="Q62390" s="404"/>
      <c r="R62390" s="404"/>
      <c r="S62390" s="404"/>
      <c r="T62390" s="404"/>
    </row>
    <row r="62391" spans="12:20" ht="16.8">
      <c r="L62391" s="404"/>
      <c r="M62391" s="404"/>
      <c r="N62391" s="404"/>
      <c r="O62391" s="404"/>
      <c r="P62391" s="404"/>
      <c r="Q62391" s="404"/>
      <c r="R62391" s="404"/>
      <c r="S62391" s="404"/>
      <c r="T62391" s="404"/>
    </row>
    <row r="62392" spans="12:20" ht="16.8">
      <c r="L62392" s="404"/>
      <c r="M62392" s="404"/>
      <c r="N62392" s="404"/>
      <c r="O62392" s="404"/>
      <c r="P62392" s="404"/>
      <c r="Q62392" s="404"/>
      <c r="R62392" s="404"/>
      <c r="S62392" s="404"/>
      <c r="T62392" s="404"/>
    </row>
    <row r="62393" spans="12:20" ht="16.8">
      <c r="L62393" s="404"/>
      <c r="M62393" s="404"/>
      <c r="N62393" s="404"/>
      <c r="O62393" s="404"/>
      <c r="P62393" s="404"/>
      <c r="Q62393" s="404"/>
      <c r="R62393" s="404"/>
      <c r="S62393" s="404"/>
      <c r="T62393" s="404"/>
    </row>
    <row r="62394" spans="12:20" ht="16.8">
      <c r="L62394" s="404"/>
      <c r="M62394" s="404"/>
      <c r="N62394" s="404"/>
      <c r="O62394" s="404"/>
      <c r="P62394" s="404"/>
      <c r="Q62394" s="404"/>
      <c r="R62394" s="404"/>
      <c r="S62394" s="404"/>
      <c r="T62394" s="404"/>
    </row>
    <row r="62395" spans="12:20" ht="16.8">
      <c r="L62395" s="404"/>
      <c r="M62395" s="404"/>
      <c r="N62395" s="404"/>
      <c r="O62395" s="404"/>
      <c r="P62395" s="404"/>
      <c r="Q62395" s="404"/>
      <c r="R62395" s="404"/>
      <c r="S62395" s="404"/>
      <c r="T62395" s="404"/>
    </row>
    <row r="62396" spans="12:20" ht="16.8">
      <c r="L62396" s="404"/>
      <c r="M62396" s="404"/>
      <c r="N62396" s="404"/>
      <c r="O62396" s="404"/>
      <c r="P62396" s="404"/>
      <c r="Q62396" s="404"/>
      <c r="R62396" s="404"/>
      <c r="S62396" s="404"/>
      <c r="T62396" s="404"/>
    </row>
    <row r="62397" spans="12:20" ht="16.8">
      <c r="L62397" s="404"/>
      <c r="M62397" s="404"/>
      <c r="N62397" s="404"/>
      <c r="O62397" s="404"/>
      <c r="P62397" s="404"/>
      <c r="Q62397" s="404"/>
      <c r="R62397" s="404"/>
      <c r="S62397" s="404"/>
      <c r="T62397" s="404"/>
    </row>
    <row r="62398" spans="12:20" ht="16.8">
      <c r="L62398" s="404"/>
      <c r="M62398" s="404"/>
      <c r="N62398" s="404"/>
      <c r="O62398" s="404"/>
      <c r="P62398" s="404"/>
      <c r="Q62398" s="404"/>
      <c r="R62398" s="404"/>
      <c r="S62398" s="404"/>
      <c r="T62398" s="404"/>
    </row>
    <row r="62399" spans="12:20" ht="16.8">
      <c r="L62399" s="404"/>
      <c r="M62399" s="404"/>
      <c r="N62399" s="404"/>
      <c r="O62399" s="404"/>
      <c r="P62399" s="404"/>
      <c r="Q62399" s="404"/>
      <c r="R62399" s="404"/>
      <c r="S62399" s="404"/>
      <c r="T62399" s="404"/>
    </row>
    <row r="62400" spans="12:20" ht="16.8">
      <c r="L62400" s="404"/>
      <c r="M62400" s="404"/>
      <c r="N62400" s="404"/>
      <c r="O62400" s="404"/>
      <c r="P62400" s="404"/>
      <c r="Q62400" s="404"/>
      <c r="R62400" s="404"/>
      <c r="S62400" s="404"/>
      <c r="T62400" s="404"/>
    </row>
    <row r="62401" spans="12:20" ht="16.8">
      <c r="L62401" s="404"/>
      <c r="M62401" s="404"/>
      <c r="N62401" s="404"/>
      <c r="O62401" s="404"/>
      <c r="P62401" s="404"/>
      <c r="Q62401" s="404"/>
      <c r="R62401" s="404"/>
      <c r="S62401" s="404"/>
      <c r="T62401" s="404"/>
    </row>
    <row r="62402" spans="12:20" ht="16.8">
      <c r="L62402" s="404"/>
      <c r="M62402" s="404"/>
      <c r="N62402" s="404"/>
      <c r="O62402" s="404"/>
      <c r="P62402" s="404"/>
      <c r="Q62402" s="404"/>
      <c r="R62402" s="404"/>
      <c r="S62402" s="404"/>
      <c r="T62402" s="404"/>
    </row>
    <row r="62403" spans="12:20" ht="16.8">
      <c r="L62403" s="404"/>
      <c r="M62403" s="404"/>
      <c r="N62403" s="404"/>
      <c r="O62403" s="404"/>
      <c r="P62403" s="404"/>
      <c r="Q62403" s="404"/>
      <c r="R62403" s="404"/>
      <c r="S62403" s="404"/>
      <c r="T62403" s="404"/>
    </row>
    <row r="62404" spans="12:20" ht="16.8">
      <c r="L62404" s="404"/>
      <c r="M62404" s="404"/>
      <c r="N62404" s="404"/>
      <c r="O62404" s="404"/>
      <c r="P62404" s="404"/>
      <c r="Q62404" s="404"/>
      <c r="R62404" s="404"/>
      <c r="S62404" s="404"/>
      <c r="T62404" s="404"/>
    </row>
    <row r="62405" spans="12:20" ht="16.8">
      <c r="L62405" s="404"/>
      <c r="M62405" s="404"/>
      <c r="N62405" s="404"/>
      <c r="O62405" s="404"/>
      <c r="P62405" s="404"/>
      <c r="Q62405" s="404"/>
      <c r="R62405" s="404"/>
      <c r="S62405" s="404"/>
      <c r="T62405" s="404"/>
    </row>
    <row r="62406" spans="12:20" ht="16.8">
      <c r="L62406" s="404"/>
      <c r="M62406" s="404"/>
      <c r="N62406" s="404"/>
      <c r="O62406" s="404"/>
      <c r="P62406" s="404"/>
      <c r="Q62406" s="404"/>
      <c r="R62406" s="404"/>
      <c r="S62406" s="404"/>
      <c r="T62406" s="404"/>
    </row>
    <row r="62407" spans="12:20" ht="16.8">
      <c r="L62407" s="404"/>
      <c r="M62407" s="404"/>
      <c r="N62407" s="404"/>
      <c r="O62407" s="404"/>
      <c r="P62407" s="404"/>
      <c r="Q62407" s="404"/>
      <c r="R62407" s="404"/>
      <c r="S62407" s="404"/>
      <c r="T62407" s="404"/>
    </row>
    <row r="62408" spans="12:20" ht="16.8">
      <c r="L62408" s="404"/>
      <c r="M62408" s="404"/>
      <c r="N62408" s="404"/>
      <c r="O62408" s="404"/>
      <c r="P62408" s="404"/>
      <c r="Q62408" s="404"/>
      <c r="R62408" s="404"/>
      <c r="S62408" s="404"/>
      <c r="T62408" s="404"/>
    </row>
    <row r="62409" spans="12:20" ht="16.8">
      <c r="L62409" s="404"/>
      <c r="M62409" s="404"/>
      <c r="N62409" s="404"/>
      <c r="O62409" s="404"/>
      <c r="P62409" s="404"/>
      <c r="Q62409" s="404"/>
      <c r="R62409" s="404"/>
      <c r="S62409" s="404"/>
      <c r="T62409" s="404"/>
    </row>
    <row r="62410" spans="12:20" ht="16.8">
      <c r="L62410" s="404"/>
      <c r="M62410" s="404"/>
      <c r="N62410" s="404"/>
      <c r="O62410" s="404"/>
      <c r="P62410" s="404"/>
      <c r="Q62410" s="404"/>
      <c r="R62410" s="404"/>
      <c r="S62410" s="404"/>
      <c r="T62410" s="404"/>
    </row>
    <row r="62411" spans="12:20" ht="16.8">
      <c r="L62411" s="404"/>
      <c r="M62411" s="404"/>
      <c r="N62411" s="404"/>
      <c r="O62411" s="404"/>
      <c r="P62411" s="404"/>
      <c r="Q62411" s="404"/>
      <c r="R62411" s="404"/>
      <c r="S62411" s="404"/>
      <c r="T62411" s="404"/>
    </row>
    <row r="62412" spans="12:20" ht="16.8">
      <c r="L62412" s="404"/>
      <c r="M62412" s="404"/>
      <c r="N62412" s="404"/>
      <c r="O62412" s="404"/>
      <c r="P62412" s="404"/>
      <c r="Q62412" s="404"/>
      <c r="R62412" s="404"/>
      <c r="S62412" s="404"/>
      <c r="T62412" s="404"/>
    </row>
    <row r="62413" spans="12:20" ht="16.8">
      <c r="L62413" s="404"/>
      <c r="M62413" s="404"/>
      <c r="N62413" s="404"/>
      <c r="O62413" s="404"/>
      <c r="P62413" s="404"/>
      <c r="Q62413" s="404"/>
      <c r="R62413" s="404"/>
      <c r="S62413" s="404"/>
      <c r="T62413" s="404"/>
    </row>
    <row r="62414" spans="12:20" ht="16.8">
      <c r="L62414" s="404"/>
      <c r="M62414" s="404"/>
      <c r="N62414" s="404"/>
      <c r="O62414" s="404"/>
      <c r="P62414" s="404"/>
      <c r="Q62414" s="404"/>
      <c r="R62414" s="404"/>
      <c r="S62414" s="404"/>
      <c r="T62414" s="404"/>
    </row>
    <row r="62415" spans="12:20" ht="16.8">
      <c r="L62415" s="404"/>
      <c r="M62415" s="404"/>
      <c r="N62415" s="404"/>
      <c r="O62415" s="404"/>
      <c r="P62415" s="404"/>
      <c r="Q62415" s="404"/>
      <c r="R62415" s="404"/>
      <c r="S62415" s="404"/>
      <c r="T62415" s="404"/>
    </row>
    <row r="62416" spans="12:20" ht="16.8">
      <c r="L62416" s="404"/>
      <c r="M62416" s="404"/>
      <c r="N62416" s="404"/>
      <c r="O62416" s="404"/>
      <c r="P62416" s="404"/>
      <c r="Q62416" s="404"/>
      <c r="R62416" s="404"/>
      <c r="S62416" s="404"/>
      <c r="T62416" s="404"/>
    </row>
    <row r="62417" spans="12:20" ht="16.8">
      <c r="L62417" s="404"/>
      <c r="M62417" s="404"/>
      <c r="N62417" s="404"/>
      <c r="O62417" s="404"/>
      <c r="P62417" s="404"/>
      <c r="Q62417" s="404"/>
      <c r="R62417" s="404"/>
      <c r="S62417" s="404"/>
      <c r="T62417" s="404"/>
    </row>
    <row r="62418" spans="12:20" ht="16.8">
      <c r="L62418" s="404"/>
      <c r="M62418" s="404"/>
      <c r="N62418" s="404"/>
      <c r="O62418" s="404"/>
      <c r="P62418" s="404"/>
      <c r="Q62418" s="404"/>
      <c r="R62418" s="404"/>
      <c r="S62418" s="404"/>
      <c r="T62418" s="404"/>
    </row>
    <row r="62419" spans="12:20" ht="16.8">
      <c r="L62419" s="404"/>
      <c r="M62419" s="404"/>
      <c r="N62419" s="404"/>
      <c r="O62419" s="404"/>
      <c r="P62419" s="404"/>
      <c r="Q62419" s="404"/>
      <c r="R62419" s="404"/>
      <c r="S62419" s="404"/>
      <c r="T62419" s="404"/>
    </row>
    <row r="62420" spans="12:20" ht="16.8">
      <c r="L62420" s="404"/>
      <c r="M62420" s="404"/>
      <c r="N62420" s="404"/>
      <c r="O62420" s="404"/>
      <c r="P62420" s="404"/>
      <c r="Q62420" s="404"/>
      <c r="R62420" s="404"/>
      <c r="S62420" s="404"/>
      <c r="T62420" s="404"/>
    </row>
    <row r="62421" spans="12:20" ht="16.8">
      <c r="L62421" s="404"/>
      <c r="M62421" s="404"/>
      <c r="N62421" s="404"/>
      <c r="O62421" s="404"/>
      <c r="P62421" s="404"/>
      <c r="Q62421" s="404"/>
      <c r="R62421" s="404"/>
      <c r="S62421" s="404"/>
      <c r="T62421" s="404"/>
    </row>
    <row r="62422" spans="12:20" ht="16.8">
      <c r="L62422" s="404"/>
      <c r="M62422" s="404"/>
      <c r="N62422" s="404"/>
      <c r="O62422" s="404"/>
      <c r="P62422" s="404"/>
      <c r="Q62422" s="404"/>
      <c r="R62422" s="404"/>
      <c r="S62422" s="404"/>
      <c r="T62422" s="404"/>
    </row>
    <row r="62423" spans="12:20" ht="16.8">
      <c r="L62423" s="404"/>
      <c r="M62423" s="404"/>
      <c r="N62423" s="404"/>
      <c r="O62423" s="404"/>
      <c r="P62423" s="404"/>
      <c r="Q62423" s="404"/>
      <c r="R62423" s="404"/>
      <c r="S62423" s="404"/>
      <c r="T62423" s="404"/>
    </row>
    <row r="62424" spans="12:20" ht="16.8">
      <c r="L62424" s="404"/>
      <c r="M62424" s="404"/>
      <c r="N62424" s="404"/>
      <c r="O62424" s="404"/>
      <c r="P62424" s="404"/>
      <c r="Q62424" s="404"/>
      <c r="R62424" s="404"/>
      <c r="S62424" s="404"/>
      <c r="T62424" s="404"/>
    </row>
    <row r="62425" spans="12:20" ht="16.8">
      <c r="L62425" s="404"/>
      <c r="M62425" s="404"/>
      <c r="N62425" s="404"/>
      <c r="O62425" s="404"/>
      <c r="P62425" s="404"/>
      <c r="Q62425" s="404"/>
      <c r="R62425" s="404"/>
      <c r="S62425" s="404"/>
      <c r="T62425" s="404"/>
    </row>
    <row r="62426" spans="12:20" ht="16.8">
      <c r="L62426" s="404"/>
      <c r="M62426" s="404"/>
      <c r="N62426" s="404"/>
      <c r="O62426" s="404"/>
      <c r="P62426" s="404"/>
      <c r="Q62426" s="404"/>
      <c r="R62426" s="404"/>
      <c r="S62426" s="404"/>
      <c r="T62426" s="404"/>
    </row>
    <row r="62427" spans="12:20" ht="16.8">
      <c r="L62427" s="404"/>
      <c r="M62427" s="404"/>
      <c r="N62427" s="404"/>
      <c r="O62427" s="404"/>
      <c r="P62427" s="404"/>
      <c r="Q62427" s="404"/>
      <c r="R62427" s="404"/>
      <c r="S62427" s="404"/>
      <c r="T62427" s="404"/>
    </row>
    <row r="62428" spans="12:20" ht="16.8">
      <c r="L62428" s="404"/>
      <c r="M62428" s="404"/>
      <c r="N62428" s="404"/>
      <c r="O62428" s="404"/>
      <c r="P62428" s="404"/>
      <c r="Q62428" s="404"/>
      <c r="R62428" s="404"/>
      <c r="S62428" s="404"/>
      <c r="T62428" s="404"/>
    </row>
    <row r="62429" spans="12:20" ht="16.8">
      <c r="L62429" s="404"/>
      <c r="M62429" s="404"/>
      <c r="N62429" s="404"/>
      <c r="O62429" s="404"/>
      <c r="P62429" s="404"/>
      <c r="Q62429" s="404"/>
      <c r="R62429" s="404"/>
      <c r="S62429" s="404"/>
      <c r="T62429" s="404"/>
    </row>
    <row r="62430" spans="12:20" ht="16.8">
      <c r="L62430" s="404"/>
      <c r="M62430" s="404"/>
      <c r="N62430" s="404"/>
      <c r="O62430" s="404"/>
      <c r="P62430" s="404"/>
      <c r="Q62430" s="404"/>
      <c r="R62430" s="404"/>
      <c r="S62430" s="404"/>
      <c r="T62430" s="404"/>
    </row>
    <row r="62431" spans="12:20" ht="16.8">
      <c r="L62431" s="404"/>
      <c r="M62431" s="404"/>
      <c r="N62431" s="404"/>
      <c r="O62431" s="404"/>
      <c r="P62431" s="404"/>
      <c r="Q62431" s="404"/>
      <c r="R62431" s="404"/>
      <c r="S62431" s="404"/>
      <c r="T62431" s="404"/>
    </row>
    <row r="62432" spans="12:20" ht="16.8">
      <c r="L62432" s="404"/>
      <c r="M62432" s="404"/>
      <c r="N62432" s="404"/>
      <c r="O62432" s="404"/>
      <c r="P62432" s="404"/>
      <c r="Q62432" s="404"/>
      <c r="R62432" s="404"/>
      <c r="S62432" s="404"/>
      <c r="T62432" s="404"/>
    </row>
    <row r="62433" spans="12:20" ht="16.8">
      <c r="L62433" s="404"/>
      <c r="M62433" s="404"/>
      <c r="N62433" s="404"/>
      <c r="O62433" s="404"/>
      <c r="P62433" s="404"/>
      <c r="Q62433" s="404"/>
      <c r="R62433" s="404"/>
      <c r="S62433" s="404"/>
      <c r="T62433" s="404"/>
    </row>
    <row r="62434" spans="12:20" ht="16.8">
      <c r="L62434" s="404"/>
      <c r="M62434" s="404"/>
      <c r="N62434" s="404"/>
      <c r="O62434" s="404"/>
      <c r="P62434" s="404"/>
      <c r="Q62434" s="404"/>
      <c r="R62434" s="404"/>
      <c r="S62434" s="404"/>
      <c r="T62434" s="404"/>
    </row>
    <row r="62435" spans="12:20" ht="16.8">
      <c r="L62435" s="404"/>
      <c r="M62435" s="404"/>
      <c r="N62435" s="404"/>
      <c r="O62435" s="404"/>
      <c r="P62435" s="404"/>
      <c r="Q62435" s="404"/>
      <c r="R62435" s="404"/>
      <c r="S62435" s="404"/>
      <c r="T62435" s="404"/>
    </row>
    <row r="62436" spans="12:20" ht="16.8">
      <c r="L62436" s="404"/>
      <c r="M62436" s="404"/>
      <c r="N62436" s="404"/>
      <c r="O62436" s="404"/>
      <c r="P62436" s="404"/>
      <c r="Q62436" s="404"/>
      <c r="R62436" s="404"/>
      <c r="S62436" s="404"/>
      <c r="T62436" s="404"/>
    </row>
    <row r="62437" spans="12:20" ht="16.8">
      <c r="L62437" s="404"/>
      <c r="M62437" s="404"/>
      <c r="N62437" s="404"/>
      <c r="O62437" s="404"/>
      <c r="P62437" s="404"/>
      <c r="Q62437" s="404"/>
      <c r="R62437" s="404"/>
      <c r="S62437" s="404"/>
      <c r="T62437" s="404"/>
    </row>
    <row r="62438" spans="12:20" ht="16.8">
      <c r="L62438" s="404"/>
      <c r="M62438" s="404"/>
      <c r="N62438" s="404"/>
      <c r="O62438" s="404"/>
      <c r="P62438" s="404"/>
      <c r="Q62438" s="404"/>
      <c r="R62438" s="404"/>
      <c r="S62438" s="404"/>
      <c r="T62438" s="404"/>
    </row>
    <row r="62439" spans="12:20" ht="16.8">
      <c r="L62439" s="404"/>
      <c r="M62439" s="404"/>
      <c r="N62439" s="404"/>
      <c r="O62439" s="404"/>
      <c r="P62439" s="404"/>
      <c r="Q62439" s="404"/>
      <c r="R62439" s="404"/>
      <c r="S62439" s="404"/>
      <c r="T62439" s="404"/>
    </row>
    <row r="62440" spans="12:20" ht="16.8">
      <c r="L62440" s="404"/>
      <c r="M62440" s="404"/>
      <c r="N62440" s="404"/>
      <c r="O62440" s="404"/>
      <c r="P62440" s="404"/>
      <c r="Q62440" s="404"/>
      <c r="R62440" s="404"/>
      <c r="S62440" s="404"/>
      <c r="T62440" s="404"/>
    </row>
    <row r="62441" spans="12:20" ht="16.8">
      <c r="L62441" s="404"/>
      <c r="M62441" s="404"/>
      <c r="N62441" s="404"/>
      <c r="O62441" s="404"/>
      <c r="P62441" s="404"/>
      <c r="Q62441" s="404"/>
      <c r="R62441" s="404"/>
      <c r="S62441" s="404"/>
      <c r="T62441" s="404"/>
    </row>
    <row r="62442" spans="12:20" ht="16.8">
      <c r="L62442" s="404"/>
      <c r="M62442" s="404"/>
      <c r="N62442" s="404"/>
      <c r="O62442" s="404"/>
      <c r="P62442" s="404"/>
      <c r="Q62442" s="404"/>
      <c r="R62442" s="404"/>
      <c r="S62442" s="404"/>
      <c r="T62442" s="404"/>
    </row>
    <row r="62443" spans="12:20" ht="16.8">
      <c r="L62443" s="404"/>
      <c r="M62443" s="404"/>
      <c r="N62443" s="404"/>
      <c r="O62443" s="404"/>
      <c r="P62443" s="404"/>
      <c r="Q62443" s="404"/>
      <c r="R62443" s="404"/>
      <c r="S62443" s="404"/>
      <c r="T62443" s="404"/>
    </row>
    <row r="62444" spans="12:20" ht="16.8">
      <c r="L62444" s="404"/>
      <c r="M62444" s="404"/>
      <c r="N62444" s="404"/>
      <c r="O62444" s="404"/>
      <c r="P62444" s="404"/>
      <c r="Q62444" s="404"/>
      <c r="R62444" s="404"/>
      <c r="S62444" s="404"/>
      <c r="T62444" s="404"/>
    </row>
    <row r="62445" spans="12:20" ht="16.8">
      <c r="L62445" s="404"/>
      <c r="M62445" s="404"/>
      <c r="N62445" s="404"/>
      <c r="O62445" s="404"/>
      <c r="P62445" s="404"/>
      <c r="Q62445" s="404"/>
      <c r="R62445" s="404"/>
      <c r="S62445" s="404"/>
      <c r="T62445" s="404"/>
    </row>
    <row r="62446" spans="12:20" ht="16.8">
      <c r="L62446" s="404"/>
      <c r="M62446" s="404"/>
      <c r="N62446" s="404"/>
      <c r="O62446" s="404"/>
      <c r="P62446" s="404"/>
      <c r="Q62446" s="404"/>
      <c r="R62446" s="404"/>
      <c r="S62446" s="404"/>
      <c r="T62446" s="404"/>
    </row>
    <row r="62447" spans="12:20" ht="16.8">
      <c r="L62447" s="404"/>
      <c r="M62447" s="404"/>
      <c r="N62447" s="404"/>
      <c r="O62447" s="404"/>
      <c r="P62447" s="404"/>
      <c r="Q62447" s="404"/>
      <c r="R62447" s="404"/>
      <c r="S62447" s="404"/>
      <c r="T62447" s="404"/>
    </row>
    <row r="62448" spans="12:20" ht="16.8">
      <c r="L62448" s="404"/>
      <c r="M62448" s="404"/>
      <c r="N62448" s="404"/>
      <c r="O62448" s="404"/>
      <c r="P62448" s="404"/>
      <c r="Q62448" s="404"/>
      <c r="R62448" s="404"/>
      <c r="S62448" s="404"/>
      <c r="T62448" s="404"/>
    </row>
    <row r="62449" spans="12:20" ht="16.8">
      <c r="L62449" s="404"/>
      <c r="M62449" s="404"/>
      <c r="N62449" s="404"/>
      <c r="O62449" s="404"/>
      <c r="P62449" s="404"/>
      <c r="Q62449" s="404"/>
      <c r="R62449" s="404"/>
      <c r="S62449" s="404"/>
      <c r="T62449" s="404"/>
    </row>
    <row r="62450" spans="12:20" ht="16.8">
      <c r="L62450" s="404"/>
      <c r="M62450" s="404"/>
      <c r="N62450" s="404"/>
      <c r="O62450" s="404"/>
      <c r="P62450" s="404"/>
      <c r="Q62450" s="404"/>
      <c r="R62450" s="404"/>
      <c r="S62450" s="404"/>
      <c r="T62450" s="404"/>
    </row>
    <row r="62451" spans="12:20" ht="16.8">
      <c r="L62451" s="404"/>
      <c r="M62451" s="404"/>
      <c r="N62451" s="404"/>
      <c r="O62451" s="404"/>
      <c r="P62451" s="404"/>
      <c r="Q62451" s="404"/>
      <c r="R62451" s="404"/>
      <c r="S62451" s="404"/>
      <c r="T62451" s="404"/>
    </row>
    <row r="62452" spans="12:20" ht="16.8">
      <c r="L62452" s="404"/>
      <c r="M62452" s="404"/>
      <c r="N62452" s="404"/>
      <c r="O62452" s="404"/>
      <c r="P62452" s="404"/>
      <c r="Q62452" s="404"/>
      <c r="R62452" s="404"/>
      <c r="S62452" s="404"/>
      <c r="T62452" s="404"/>
    </row>
    <row r="62453" spans="12:20" ht="16.8">
      <c r="L62453" s="404"/>
      <c r="M62453" s="404"/>
      <c r="N62453" s="404"/>
      <c r="O62453" s="404"/>
      <c r="P62453" s="404"/>
      <c r="Q62453" s="404"/>
      <c r="R62453" s="404"/>
      <c r="S62453" s="404"/>
      <c r="T62453" s="404"/>
    </row>
    <row r="62454" spans="12:20" ht="16.8">
      <c r="L62454" s="404"/>
      <c r="M62454" s="404"/>
      <c r="N62454" s="404"/>
      <c r="O62454" s="404"/>
      <c r="P62454" s="404"/>
      <c r="Q62454" s="404"/>
      <c r="R62454" s="404"/>
      <c r="S62454" s="404"/>
      <c r="T62454" s="404"/>
    </row>
    <row r="62455" spans="12:20" ht="16.8">
      <c r="L62455" s="404"/>
      <c r="M62455" s="404"/>
      <c r="N62455" s="404"/>
      <c r="O62455" s="404"/>
      <c r="P62455" s="404"/>
      <c r="Q62455" s="404"/>
      <c r="R62455" s="404"/>
      <c r="S62455" s="404"/>
      <c r="T62455" s="404"/>
    </row>
    <row r="62456" spans="12:20" ht="16.8">
      <c r="L62456" s="404"/>
      <c r="M62456" s="404"/>
      <c r="N62456" s="404"/>
      <c r="O62456" s="404"/>
      <c r="P62456" s="404"/>
      <c r="Q62456" s="404"/>
      <c r="R62456" s="404"/>
      <c r="S62456" s="404"/>
      <c r="T62456" s="404"/>
    </row>
    <row r="62457" spans="12:20" ht="16.8">
      <c r="L62457" s="404"/>
      <c r="M62457" s="404"/>
      <c r="N62457" s="404"/>
      <c r="O62457" s="404"/>
      <c r="P62457" s="404"/>
      <c r="Q62457" s="404"/>
      <c r="R62457" s="404"/>
      <c r="S62457" s="404"/>
      <c r="T62457" s="404"/>
    </row>
    <row r="62458" spans="12:20" ht="16.8">
      <c r="L62458" s="404"/>
      <c r="M62458" s="404"/>
      <c r="N62458" s="404"/>
      <c r="O62458" s="404"/>
      <c r="P62458" s="404"/>
      <c r="Q62458" s="404"/>
      <c r="R62458" s="404"/>
      <c r="S62458" s="404"/>
      <c r="T62458" s="404"/>
    </row>
    <row r="62459" spans="12:20" ht="16.8">
      <c r="L62459" s="404"/>
      <c r="M62459" s="404"/>
      <c r="N62459" s="404"/>
      <c r="O62459" s="404"/>
      <c r="P62459" s="404"/>
      <c r="Q62459" s="404"/>
      <c r="R62459" s="404"/>
      <c r="S62459" s="404"/>
      <c r="T62459" s="404"/>
    </row>
    <row r="62460" spans="12:20" ht="16.8">
      <c r="L62460" s="404"/>
      <c r="M62460" s="404"/>
      <c r="N62460" s="404"/>
      <c r="O62460" s="404"/>
      <c r="P62460" s="404"/>
      <c r="Q62460" s="404"/>
      <c r="R62460" s="404"/>
      <c r="S62460" s="404"/>
      <c r="T62460" s="404"/>
    </row>
    <row r="62461" spans="12:20" ht="16.8">
      <c r="L62461" s="404"/>
      <c r="M62461" s="404"/>
      <c r="N62461" s="404"/>
      <c r="O62461" s="404"/>
      <c r="P62461" s="404"/>
      <c r="Q62461" s="404"/>
      <c r="R62461" s="404"/>
      <c r="S62461" s="404"/>
      <c r="T62461" s="404"/>
    </row>
    <row r="62462" spans="12:20" ht="16.8">
      <c r="L62462" s="404"/>
      <c r="M62462" s="404"/>
      <c r="N62462" s="404"/>
      <c r="O62462" s="404"/>
      <c r="P62462" s="404"/>
      <c r="Q62462" s="404"/>
      <c r="R62462" s="404"/>
      <c r="S62462" s="404"/>
      <c r="T62462" s="404"/>
    </row>
    <row r="62463" spans="12:20" ht="16.8">
      <c r="L62463" s="404"/>
      <c r="M62463" s="404"/>
      <c r="N62463" s="404"/>
      <c r="O62463" s="404"/>
      <c r="P62463" s="404"/>
      <c r="Q62463" s="404"/>
      <c r="R62463" s="404"/>
      <c r="S62463" s="404"/>
      <c r="T62463" s="404"/>
    </row>
    <row r="62464" spans="12:20" ht="16.8">
      <c r="L62464" s="404"/>
      <c r="M62464" s="404"/>
      <c r="N62464" s="404"/>
      <c r="O62464" s="404"/>
      <c r="P62464" s="404"/>
      <c r="Q62464" s="404"/>
      <c r="R62464" s="404"/>
      <c r="S62464" s="404"/>
      <c r="T62464" s="404"/>
    </row>
    <row r="62465" spans="12:20" ht="16.8">
      <c r="L62465" s="404"/>
      <c r="M62465" s="404"/>
      <c r="N62465" s="404"/>
      <c r="O62465" s="404"/>
      <c r="P62465" s="404"/>
      <c r="Q62465" s="404"/>
      <c r="R62465" s="404"/>
      <c r="S62465" s="404"/>
      <c r="T62465" s="404"/>
    </row>
    <row r="62466" spans="12:20" ht="16.8">
      <c r="L62466" s="404"/>
      <c r="M62466" s="404"/>
      <c r="N62466" s="404"/>
      <c r="O62466" s="404"/>
      <c r="P62466" s="404"/>
      <c r="Q62466" s="404"/>
      <c r="R62466" s="404"/>
      <c r="S62466" s="404"/>
      <c r="T62466" s="404"/>
    </row>
    <row r="62467" spans="12:20" ht="16.8">
      <c r="L62467" s="404"/>
      <c r="M62467" s="404"/>
      <c r="N62467" s="404"/>
      <c r="O62467" s="404"/>
      <c r="P62467" s="404"/>
      <c r="Q62467" s="404"/>
      <c r="R62467" s="404"/>
      <c r="S62467" s="404"/>
      <c r="T62467" s="404"/>
    </row>
    <row r="62468" spans="12:20" ht="16.8">
      <c r="L62468" s="404"/>
      <c r="M62468" s="404"/>
      <c r="N62468" s="404"/>
      <c r="O62468" s="404"/>
      <c r="P62468" s="404"/>
      <c r="Q62468" s="404"/>
      <c r="R62468" s="404"/>
      <c r="S62468" s="404"/>
      <c r="T62468" s="404"/>
    </row>
    <row r="62469" spans="12:20" ht="16.8">
      <c r="L62469" s="404"/>
      <c r="M62469" s="404"/>
      <c r="N62469" s="404"/>
      <c r="O62469" s="404"/>
      <c r="P62469" s="404"/>
      <c r="Q62469" s="404"/>
      <c r="R62469" s="404"/>
      <c r="S62469" s="404"/>
      <c r="T62469" s="404"/>
    </row>
    <row r="62470" spans="12:20" ht="16.8">
      <c r="L62470" s="404"/>
      <c r="M62470" s="404"/>
      <c r="N62470" s="404"/>
      <c r="O62470" s="404"/>
      <c r="P62470" s="404"/>
      <c r="Q62470" s="404"/>
      <c r="R62470" s="404"/>
      <c r="S62470" s="404"/>
      <c r="T62470" s="404"/>
    </row>
    <row r="62471" spans="12:20" ht="16.8">
      <c r="L62471" s="404"/>
      <c r="M62471" s="404"/>
      <c r="N62471" s="404"/>
      <c r="O62471" s="404"/>
      <c r="P62471" s="404"/>
      <c r="Q62471" s="404"/>
      <c r="R62471" s="404"/>
      <c r="S62471" s="404"/>
      <c r="T62471" s="404"/>
    </row>
    <row r="62472" spans="12:20" ht="16.8">
      <c r="L62472" s="404"/>
      <c r="M62472" s="404"/>
      <c r="N62472" s="404"/>
      <c r="O62472" s="404"/>
      <c r="P62472" s="404"/>
      <c r="Q62472" s="404"/>
      <c r="R62472" s="404"/>
      <c r="S62472" s="404"/>
      <c r="T62472" s="404"/>
    </row>
    <row r="62473" spans="12:20" ht="16.8">
      <c r="L62473" s="404"/>
      <c r="M62473" s="404"/>
      <c r="N62473" s="404"/>
      <c r="O62473" s="404"/>
      <c r="P62473" s="404"/>
      <c r="Q62473" s="404"/>
      <c r="R62473" s="404"/>
      <c r="S62473" s="404"/>
      <c r="T62473" s="404"/>
    </row>
    <row r="62474" spans="12:20" ht="16.8">
      <c r="L62474" s="404"/>
      <c r="M62474" s="404"/>
      <c r="N62474" s="404"/>
      <c r="O62474" s="404"/>
      <c r="P62474" s="404"/>
      <c r="Q62474" s="404"/>
      <c r="R62474" s="404"/>
      <c r="S62474" s="404"/>
      <c r="T62474" s="404"/>
    </row>
    <row r="62475" spans="12:20" ht="16.8">
      <c r="L62475" s="404"/>
      <c r="M62475" s="404"/>
      <c r="N62475" s="404"/>
      <c r="O62475" s="404"/>
      <c r="P62475" s="404"/>
      <c r="Q62475" s="404"/>
      <c r="R62475" s="404"/>
      <c r="S62475" s="404"/>
      <c r="T62475" s="404"/>
    </row>
    <row r="62476" spans="12:20" ht="16.8">
      <c r="L62476" s="404"/>
      <c r="M62476" s="404"/>
      <c r="N62476" s="404"/>
      <c r="O62476" s="404"/>
      <c r="P62476" s="404"/>
      <c r="Q62476" s="404"/>
      <c r="R62476" s="404"/>
      <c r="S62476" s="404"/>
      <c r="T62476" s="404"/>
    </row>
    <row r="62477" spans="12:20" ht="16.8">
      <c r="L62477" s="404"/>
      <c r="M62477" s="404"/>
      <c r="N62477" s="404"/>
      <c r="O62477" s="404"/>
      <c r="P62477" s="404"/>
      <c r="Q62477" s="404"/>
      <c r="R62477" s="404"/>
      <c r="S62477" s="404"/>
      <c r="T62477" s="404"/>
    </row>
    <row r="62478" spans="12:20" ht="16.8">
      <c r="L62478" s="404"/>
      <c r="M62478" s="404"/>
      <c r="N62478" s="404"/>
      <c r="O62478" s="404"/>
      <c r="P62478" s="404"/>
      <c r="Q62478" s="404"/>
      <c r="R62478" s="404"/>
      <c r="S62478" s="404"/>
      <c r="T62478" s="404"/>
    </row>
    <row r="62479" spans="12:20" ht="16.8">
      <c r="L62479" s="404"/>
      <c r="M62479" s="404"/>
      <c r="N62479" s="404"/>
      <c r="O62479" s="404"/>
      <c r="P62479" s="404"/>
      <c r="Q62479" s="404"/>
      <c r="R62479" s="404"/>
      <c r="S62479" s="404"/>
      <c r="T62479" s="404"/>
    </row>
    <row r="62480" spans="12:20" ht="16.8">
      <c r="L62480" s="404"/>
      <c r="M62480" s="404"/>
      <c r="N62480" s="404"/>
      <c r="O62480" s="404"/>
      <c r="P62480" s="404"/>
      <c r="Q62480" s="404"/>
      <c r="R62480" s="404"/>
      <c r="S62480" s="404"/>
      <c r="T62480" s="404"/>
    </row>
    <row r="62481" spans="12:20" ht="16.8">
      <c r="L62481" s="404"/>
      <c r="M62481" s="404"/>
      <c r="N62481" s="404"/>
      <c r="O62481" s="404"/>
      <c r="P62481" s="404"/>
      <c r="Q62481" s="404"/>
      <c r="R62481" s="404"/>
      <c r="S62481" s="404"/>
      <c r="T62481" s="404"/>
    </row>
    <row r="62482" spans="12:20" ht="16.8">
      <c r="L62482" s="404"/>
      <c r="M62482" s="404"/>
      <c r="N62482" s="404"/>
      <c r="O62482" s="404"/>
      <c r="P62482" s="404"/>
      <c r="Q62482" s="404"/>
      <c r="R62482" s="404"/>
      <c r="S62482" s="404"/>
      <c r="T62482" s="404"/>
    </row>
    <row r="62483" spans="12:20" ht="16.8">
      <c r="L62483" s="404"/>
      <c r="M62483" s="404"/>
      <c r="N62483" s="404"/>
      <c r="O62483" s="404"/>
      <c r="P62483" s="404"/>
      <c r="Q62483" s="404"/>
      <c r="R62483" s="404"/>
      <c r="S62483" s="404"/>
      <c r="T62483" s="404"/>
    </row>
    <row r="62484" spans="12:20" ht="16.8">
      <c r="L62484" s="404"/>
      <c r="M62484" s="404"/>
      <c r="N62484" s="404"/>
      <c r="O62484" s="404"/>
      <c r="P62484" s="404"/>
      <c r="Q62484" s="404"/>
      <c r="R62484" s="404"/>
      <c r="S62484" s="404"/>
      <c r="T62484" s="404"/>
    </row>
    <row r="62485" spans="12:20" ht="16.8">
      <c r="L62485" s="404"/>
      <c r="M62485" s="404"/>
      <c r="N62485" s="404"/>
      <c r="O62485" s="404"/>
      <c r="P62485" s="404"/>
      <c r="Q62485" s="404"/>
      <c r="R62485" s="404"/>
      <c r="S62485" s="404"/>
      <c r="T62485" s="404"/>
    </row>
    <row r="62486" spans="12:20" ht="16.8">
      <c r="L62486" s="404"/>
      <c r="M62486" s="404"/>
      <c r="N62486" s="404"/>
      <c r="O62486" s="404"/>
      <c r="P62486" s="404"/>
      <c r="Q62486" s="404"/>
      <c r="R62486" s="404"/>
      <c r="S62486" s="404"/>
      <c r="T62486" s="404"/>
    </row>
    <row r="62487" spans="12:20" ht="16.8">
      <c r="L62487" s="404"/>
      <c r="M62487" s="404"/>
      <c r="N62487" s="404"/>
      <c r="O62487" s="404"/>
      <c r="P62487" s="404"/>
      <c r="Q62487" s="404"/>
      <c r="R62487" s="404"/>
      <c r="S62487" s="404"/>
      <c r="T62487" s="404"/>
    </row>
    <row r="62488" spans="12:20" ht="16.8">
      <c r="L62488" s="404"/>
      <c r="M62488" s="404"/>
      <c r="N62488" s="404"/>
      <c r="O62488" s="404"/>
      <c r="P62488" s="404"/>
      <c r="Q62488" s="404"/>
      <c r="R62488" s="404"/>
      <c r="S62488" s="404"/>
      <c r="T62488" s="404"/>
    </row>
    <row r="62489" spans="12:20" ht="16.8">
      <c r="L62489" s="404"/>
      <c r="M62489" s="404"/>
      <c r="N62489" s="404"/>
      <c r="O62489" s="404"/>
      <c r="P62489" s="404"/>
      <c r="Q62489" s="404"/>
      <c r="R62489" s="404"/>
      <c r="S62489" s="404"/>
      <c r="T62489" s="404"/>
    </row>
    <row r="62490" spans="12:20" ht="16.8">
      <c r="L62490" s="404"/>
      <c r="M62490" s="404"/>
      <c r="N62490" s="404"/>
      <c r="O62490" s="404"/>
      <c r="P62490" s="404"/>
      <c r="Q62490" s="404"/>
      <c r="R62490" s="404"/>
      <c r="S62490" s="404"/>
      <c r="T62490" s="404"/>
    </row>
    <row r="62491" spans="12:20" ht="16.8">
      <c r="L62491" s="404"/>
      <c r="M62491" s="404"/>
      <c r="N62491" s="404"/>
      <c r="O62491" s="404"/>
      <c r="P62491" s="404"/>
      <c r="Q62491" s="404"/>
      <c r="R62491" s="404"/>
      <c r="S62491" s="404"/>
      <c r="T62491" s="404"/>
    </row>
    <row r="62492" spans="12:20" ht="16.8">
      <c r="L62492" s="404"/>
      <c r="M62492" s="404"/>
      <c r="N62492" s="404"/>
      <c r="O62492" s="404"/>
      <c r="P62492" s="404"/>
      <c r="Q62492" s="404"/>
      <c r="R62492" s="404"/>
      <c r="S62492" s="404"/>
      <c r="T62492" s="404"/>
    </row>
    <row r="62493" spans="12:20" ht="16.8">
      <c r="L62493" s="404"/>
      <c r="M62493" s="404"/>
      <c r="N62493" s="404"/>
      <c r="O62493" s="404"/>
      <c r="P62493" s="404"/>
      <c r="Q62493" s="404"/>
      <c r="R62493" s="404"/>
      <c r="S62493" s="404"/>
      <c r="T62493" s="404"/>
    </row>
    <row r="62494" spans="12:20" ht="16.8">
      <c r="L62494" s="404"/>
      <c r="M62494" s="404"/>
      <c r="N62494" s="404"/>
      <c r="O62494" s="404"/>
      <c r="P62494" s="404"/>
      <c r="Q62494" s="404"/>
      <c r="R62494" s="404"/>
      <c r="S62494" s="404"/>
      <c r="T62494" s="404"/>
    </row>
    <row r="62495" spans="12:20" ht="16.8">
      <c r="L62495" s="404"/>
      <c r="M62495" s="404"/>
      <c r="N62495" s="404"/>
      <c r="O62495" s="404"/>
      <c r="P62495" s="404"/>
      <c r="Q62495" s="404"/>
      <c r="R62495" s="404"/>
      <c r="S62495" s="404"/>
      <c r="T62495" s="404"/>
    </row>
    <row r="62496" spans="12:20" ht="16.8">
      <c r="L62496" s="404"/>
      <c r="M62496" s="404"/>
      <c r="N62496" s="404"/>
      <c r="O62496" s="404"/>
      <c r="P62496" s="404"/>
      <c r="Q62496" s="404"/>
      <c r="R62496" s="404"/>
      <c r="S62496" s="404"/>
      <c r="T62496" s="404"/>
    </row>
    <row r="62497" spans="12:20" ht="16.8">
      <c r="L62497" s="404"/>
      <c r="M62497" s="404"/>
      <c r="N62497" s="404"/>
      <c r="O62497" s="404"/>
      <c r="P62497" s="404"/>
      <c r="Q62497" s="404"/>
      <c r="R62497" s="404"/>
      <c r="S62497" s="404"/>
      <c r="T62497" s="404"/>
    </row>
    <row r="62498" spans="12:20" ht="16.8">
      <c r="L62498" s="404"/>
      <c r="M62498" s="404"/>
      <c r="N62498" s="404"/>
      <c r="O62498" s="404"/>
      <c r="P62498" s="404"/>
      <c r="Q62498" s="404"/>
      <c r="R62498" s="404"/>
      <c r="S62498" s="404"/>
      <c r="T62498" s="404"/>
    </row>
    <row r="62499" spans="12:20" ht="16.8">
      <c r="L62499" s="404"/>
      <c r="M62499" s="404"/>
      <c r="N62499" s="404"/>
      <c r="O62499" s="404"/>
      <c r="P62499" s="404"/>
      <c r="Q62499" s="404"/>
      <c r="R62499" s="404"/>
      <c r="S62499" s="404"/>
      <c r="T62499" s="404"/>
    </row>
    <row r="62500" spans="12:20" ht="16.8">
      <c r="L62500" s="404"/>
      <c r="M62500" s="404"/>
      <c r="N62500" s="404"/>
      <c r="O62500" s="404"/>
      <c r="P62500" s="404"/>
      <c r="Q62500" s="404"/>
      <c r="R62500" s="404"/>
      <c r="S62500" s="404"/>
      <c r="T62500" s="404"/>
    </row>
    <row r="62501" spans="12:20" ht="16.8">
      <c r="L62501" s="404"/>
      <c r="M62501" s="404"/>
      <c r="N62501" s="404"/>
      <c r="O62501" s="404"/>
      <c r="P62501" s="404"/>
      <c r="Q62501" s="404"/>
      <c r="R62501" s="404"/>
      <c r="S62501" s="404"/>
      <c r="T62501" s="404"/>
    </row>
    <row r="62502" spans="12:20" ht="16.8">
      <c r="L62502" s="404"/>
      <c r="M62502" s="404"/>
      <c r="N62502" s="404"/>
      <c r="O62502" s="404"/>
      <c r="P62502" s="404"/>
      <c r="Q62502" s="404"/>
      <c r="R62502" s="404"/>
      <c r="S62502" s="404"/>
      <c r="T62502" s="404"/>
    </row>
    <row r="62503" spans="12:20" ht="16.8">
      <c r="L62503" s="404"/>
      <c r="M62503" s="404"/>
      <c r="N62503" s="404"/>
      <c r="O62503" s="404"/>
      <c r="P62503" s="404"/>
      <c r="Q62503" s="404"/>
      <c r="R62503" s="404"/>
      <c r="S62503" s="404"/>
      <c r="T62503" s="404"/>
    </row>
    <row r="62504" spans="12:20" ht="16.8">
      <c r="L62504" s="404"/>
      <c r="M62504" s="404"/>
      <c r="N62504" s="404"/>
      <c r="O62504" s="404"/>
      <c r="P62504" s="404"/>
      <c r="Q62504" s="404"/>
      <c r="R62504" s="404"/>
      <c r="S62504" s="404"/>
      <c r="T62504" s="404"/>
    </row>
    <row r="62505" spans="12:20" ht="16.8">
      <c r="L62505" s="404"/>
      <c r="M62505" s="404"/>
      <c r="N62505" s="404"/>
      <c r="O62505" s="404"/>
      <c r="P62505" s="404"/>
      <c r="Q62505" s="404"/>
      <c r="R62505" s="404"/>
      <c r="S62505" s="404"/>
      <c r="T62505" s="404"/>
    </row>
    <row r="62506" spans="12:20" ht="16.8">
      <c r="L62506" s="404"/>
      <c r="M62506" s="404"/>
      <c r="N62506" s="404"/>
      <c r="O62506" s="404"/>
      <c r="P62506" s="404"/>
      <c r="Q62506" s="404"/>
      <c r="R62506" s="404"/>
      <c r="S62506" s="404"/>
      <c r="T62506" s="404"/>
    </row>
    <row r="62507" spans="12:20" ht="16.8">
      <c r="L62507" s="404"/>
      <c r="M62507" s="404"/>
      <c r="N62507" s="404"/>
      <c r="O62507" s="404"/>
      <c r="P62507" s="404"/>
      <c r="Q62507" s="404"/>
      <c r="R62507" s="404"/>
      <c r="S62507" s="404"/>
      <c r="T62507" s="404"/>
    </row>
    <row r="62508" spans="12:20" ht="16.8">
      <c r="L62508" s="404"/>
      <c r="M62508" s="404"/>
      <c r="N62508" s="404"/>
      <c r="O62508" s="404"/>
      <c r="P62508" s="404"/>
      <c r="Q62508" s="404"/>
      <c r="R62508" s="404"/>
      <c r="S62508" s="404"/>
      <c r="T62508" s="404"/>
    </row>
    <row r="62509" spans="12:20" ht="16.8">
      <c r="L62509" s="404"/>
      <c r="M62509" s="404"/>
      <c r="N62509" s="404"/>
      <c r="O62509" s="404"/>
      <c r="P62509" s="404"/>
      <c r="Q62509" s="404"/>
      <c r="R62509" s="404"/>
      <c r="S62509" s="404"/>
      <c r="T62509" s="404"/>
    </row>
    <row r="62510" spans="12:20" ht="16.8">
      <c r="L62510" s="404"/>
      <c r="M62510" s="404"/>
      <c r="N62510" s="404"/>
      <c r="O62510" s="404"/>
      <c r="P62510" s="404"/>
      <c r="Q62510" s="404"/>
      <c r="R62510" s="404"/>
      <c r="S62510" s="404"/>
      <c r="T62510" s="404"/>
    </row>
    <row r="62511" spans="12:20" ht="16.8">
      <c r="L62511" s="404"/>
      <c r="M62511" s="404"/>
      <c r="N62511" s="404"/>
      <c r="O62511" s="404"/>
      <c r="P62511" s="404"/>
      <c r="Q62511" s="404"/>
      <c r="R62511" s="404"/>
      <c r="S62511" s="404"/>
      <c r="T62511" s="404"/>
    </row>
    <row r="62512" spans="12:20" ht="16.8">
      <c r="L62512" s="404"/>
      <c r="M62512" s="404"/>
      <c r="N62512" s="404"/>
      <c r="O62512" s="404"/>
      <c r="P62512" s="404"/>
      <c r="Q62512" s="404"/>
      <c r="R62512" s="404"/>
      <c r="S62512" s="404"/>
      <c r="T62512" s="404"/>
    </row>
    <row r="62513" spans="12:20" ht="16.8">
      <c r="L62513" s="404"/>
      <c r="M62513" s="404"/>
      <c r="N62513" s="404"/>
      <c r="O62513" s="404"/>
      <c r="P62513" s="404"/>
      <c r="Q62513" s="404"/>
      <c r="R62513" s="404"/>
      <c r="S62513" s="404"/>
      <c r="T62513" s="404"/>
    </row>
    <row r="62514" spans="12:20" ht="16.8">
      <c r="L62514" s="404"/>
      <c r="M62514" s="404"/>
      <c r="N62514" s="404"/>
      <c r="O62514" s="404"/>
      <c r="P62514" s="404"/>
      <c r="Q62514" s="404"/>
      <c r="R62514" s="404"/>
      <c r="S62514" s="404"/>
      <c r="T62514" s="404"/>
    </row>
    <row r="62515" spans="12:20" ht="16.8">
      <c r="L62515" s="404"/>
      <c r="M62515" s="404"/>
      <c r="N62515" s="404"/>
      <c r="O62515" s="404"/>
      <c r="P62515" s="404"/>
      <c r="Q62515" s="404"/>
      <c r="R62515" s="404"/>
      <c r="S62515" s="404"/>
      <c r="T62515" s="404"/>
    </row>
    <row r="62516" spans="12:20" ht="16.8">
      <c r="L62516" s="404"/>
      <c r="M62516" s="404"/>
      <c r="N62516" s="404"/>
      <c r="O62516" s="404"/>
      <c r="P62516" s="404"/>
      <c r="Q62516" s="404"/>
      <c r="R62516" s="404"/>
      <c r="S62516" s="404"/>
      <c r="T62516" s="404"/>
    </row>
    <row r="62517" spans="12:20" ht="16.8">
      <c r="L62517" s="404"/>
      <c r="M62517" s="404"/>
      <c r="N62517" s="404"/>
      <c r="O62517" s="404"/>
      <c r="P62517" s="404"/>
      <c r="Q62517" s="404"/>
      <c r="R62517" s="404"/>
      <c r="S62517" s="404"/>
      <c r="T62517" s="404"/>
    </row>
    <row r="62518" spans="12:20" ht="16.8">
      <c r="L62518" s="404"/>
      <c r="M62518" s="404"/>
      <c r="N62518" s="404"/>
      <c r="O62518" s="404"/>
      <c r="P62518" s="404"/>
      <c r="Q62518" s="404"/>
      <c r="R62518" s="404"/>
      <c r="S62518" s="404"/>
      <c r="T62518" s="404"/>
    </row>
    <row r="62519" spans="12:20" ht="16.8">
      <c r="L62519" s="404"/>
      <c r="M62519" s="404"/>
      <c r="N62519" s="404"/>
      <c r="O62519" s="404"/>
      <c r="P62519" s="404"/>
      <c r="Q62519" s="404"/>
      <c r="R62519" s="404"/>
      <c r="S62519" s="404"/>
      <c r="T62519" s="404"/>
    </row>
    <row r="62520" spans="12:20" ht="16.8">
      <c r="L62520" s="404"/>
      <c r="M62520" s="404"/>
      <c r="N62520" s="404"/>
      <c r="O62520" s="404"/>
      <c r="P62520" s="404"/>
      <c r="Q62520" s="404"/>
      <c r="R62520" s="404"/>
      <c r="S62520" s="404"/>
      <c r="T62520" s="404"/>
    </row>
    <row r="62521" spans="12:20" ht="16.8">
      <c r="L62521" s="404"/>
      <c r="M62521" s="404"/>
      <c r="N62521" s="404"/>
      <c r="O62521" s="404"/>
      <c r="P62521" s="404"/>
      <c r="Q62521" s="404"/>
      <c r="R62521" s="404"/>
      <c r="S62521" s="404"/>
      <c r="T62521" s="404"/>
    </row>
    <row r="62522" spans="12:20" ht="16.8">
      <c r="L62522" s="404"/>
      <c r="M62522" s="404"/>
      <c r="N62522" s="404"/>
      <c r="O62522" s="404"/>
      <c r="P62522" s="404"/>
      <c r="Q62522" s="404"/>
      <c r="R62522" s="404"/>
      <c r="S62522" s="404"/>
      <c r="T62522" s="404"/>
    </row>
    <row r="62523" spans="12:20" ht="16.8">
      <c r="L62523" s="404"/>
      <c r="M62523" s="404"/>
      <c r="N62523" s="404"/>
      <c r="O62523" s="404"/>
      <c r="P62523" s="404"/>
      <c r="Q62523" s="404"/>
      <c r="R62523" s="404"/>
      <c r="S62523" s="404"/>
      <c r="T62523" s="404"/>
    </row>
    <row r="62524" spans="12:20" ht="16.8">
      <c r="L62524" s="404"/>
      <c r="M62524" s="404"/>
      <c r="N62524" s="404"/>
      <c r="O62524" s="404"/>
      <c r="P62524" s="404"/>
      <c r="Q62524" s="404"/>
      <c r="R62524" s="404"/>
      <c r="S62524" s="404"/>
      <c r="T62524" s="404"/>
    </row>
    <row r="62525" spans="12:20" ht="16.8">
      <c r="L62525" s="404"/>
      <c r="M62525" s="404"/>
      <c r="N62525" s="404"/>
      <c r="O62525" s="404"/>
      <c r="P62525" s="404"/>
      <c r="Q62525" s="404"/>
      <c r="R62525" s="404"/>
      <c r="S62525" s="404"/>
      <c r="T62525" s="404"/>
    </row>
    <row r="62526" spans="12:20" ht="16.8">
      <c r="L62526" s="404"/>
      <c r="M62526" s="404"/>
      <c r="N62526" s="404"/>
      <c r="O62526" s="404"/>
      <c r="P62526" s="404"/>
      <c r="Q62526" s="404"/>
      <c r="R62526" s="404"/>
      <c r="S62526" s="404"/>
      <c r="T62526" s="404"/>
    </row>
    <row r="62527" spans="12:20" ht="16.8">
      <c r="L62527" s="404"/>
      <c r="M62527" s="404"/>
      <c r="N62527" s="404"/>
      <c r="O62527" s="404"/>
      <c r="P62527" s="404"/>
      <c r="Q62527" s="404"/>
      <c r="R62527" s="404"/>
      <c r="S62527" s="404"/>
      <c r="T62527" s="404"/>
    </row>
    <row r="62528" spans="12:20" ht="16.8">
      <c r="L62528" s="404"/>
      <c r="M62528" s="404"/>
      <c r="N62528" s="404"/>
      <c r="O62528" s="404"/>
      <c r="P62528" s="404"/>
      <c r="Q62528" s="404"/>
      <c r="R62528" s="404"/>
      <c r="S62528" s="404"/>
      <c r="T62528" s="404"/>
    </row>
    <row r="62529" spans="12:20" ht="16.8">
      <c r="L62529" s="404"/>
      <c r="M62529" s="404"/>
      <c r="N62529" s="404"/>
      <c r="O62529" s="404"/>
      <c r="P62529" s="404"/>
      <c r="Q62529" s="404"/>
      <c r="R62529" s="404"/>
      <c r="S62529" s="404"/>
      <c r="T62529" s="404"/>
    </row>
    <row r="62530" spans="12:20" ht="16.8">
      <c r="L62530" s="404"/>
      <c r="M62530" s="404"/>
      <c r="N62530" s="404"/>
      <c r="O62530" s="404"/>
      <c r="P62530" s="404"/>
      <c r="Q62530" s="404"/>
      <c r="R62530" s="404"/>
      <c r="S62530" s="404"/>
      <c r="T62530" s="404"/>
    </row>
    <row r="62531" spans="12:20" ht="16.8">
      <c r="L62531" s="404"/>
      <c r="M62531" s="404"/>
      <c r="N62531" s="404"/>
      <c r="O62531" s="404"/>
      <c r="P62531" s="404"/>
      <c r="Q62531" s="404"/>
      <c r="R62531" s="404"/>
      <c r="S62531" s="404"/>
      <c r="T62531" s="404"/>
    </row>
    <row r="62532" spans="12:20" ht="16.8">
      <c r="L62532" s="404"/>
      <c r="M62532" s="404"/>
      <c r="N62532" s="404"/>
      <c r="O62532" s="404"/>
      <c r="P62532" s="404"/>
      <c r="Q62532" s="404"/>
      <c r="R62532" s="404"/>
      <c r="S62532" s="404"/>
      <c r="T62532" s="404"/>
    </row>
    <row r="62533" spans="12:20" ht="16.8">
      <c r="L62533" s="404"/>
      <c r="M62533" s="404"/>
      <c r="N62533" s="404"/>
      <c r="O62533" s="404"/>
      <c r="P62533" s="404"/>
      <c r="Q62533" s="404"/>
      <c r="R62533" s="404"/>
      <c r="S62533" s="404"/>
      <c r="T62533" s="404"/>
    </row>
    <row r="62534" spans="12:20" ht="16.8">
      <c r="L62534" s="404"/>
      <c r="M62534" s="404"/>
      <c r="N62534" s="404"/>
      <c r="O62534" s="404"/>
      <c r="P62534" s="404"/>
      <c r="Q62534" s="404"/>
      <c r="R62534" s="404"/>
      <c r="S62534" s="404"/>
      <c r="T62534" s="404"/>
    </row>
    <row r="62535" spans="12:20" ht="16.8">
      <c r="L62535" s="404"/>
      <c r="M62535" s="404"/>
      <c r="N62535" s="404"/>
      <c r="O62535" s="404"/>
      <c r="P62535" s="404"/>
      <c r="Q62535" s="404"/>
      <c r="R62535" s="404"/>
      <c r="S62535" s="404"/>
      <c r="T62535" s="404"/>
    </row>
    <row r="62536" spans="12:20" ht="16.8">
      <c r="L62536" s="404"/>
      <c r="M62536" s="404"/>
      <c r="N62536" s="404"/>
      <c r="O62536" s="404"/>
      <c r="P62536" s="404"/>
      <c r="Q62536" s="404"/>
      <c r="R62536" s="404"/>
      <c r="S62536" s="404"/>
      <c r="T62536" s="404"/>
    </row>
    <row r="62537" spans="12:20" ht="16.8">
      <c r="L62537" s="404"/>
      <c r="M62537" s="404"/>
      <c r="N62537" s="404"/>
      <c r="O62537" s="404"/>
      <c r="P62537" s="404"/>
      <c r="Q62537" s="404"/>
      <c r="R62537" s="404"/>
      <c r="S62537" s="404"/>
      <c r="T62537" s="404"/>
    </row>
    <row r="62538" spans="12:20" ht="16.8">
      <c r="L62538" s="404"/>
      <c r="M62538" s="404"/>
      <c r="N62538" s="404"/>
      <c r="O62538" s="404"/>
      <c r="P62538" s="404"/>
      <c r="Q62538" s="404"/>
      <c r="R62538" s="404"/>
      <c r="S62538" s="404"/>
      <c r="T62538" s="404"/>
    </row>
    <row r="62539" spans="12:20" ht="16.8">
      <c r="L62539" s="404"/>
      <c r="M62539" s="404"/>
      <c r="N62539" s="404"/>
      <c r="O62539" s="404"/>
      <c r="P62539" s="404"/>
      <c r="Q62539" s="404"/>
      <c r="R62539" s="404"/>
      <c r="S62539" s="404"/>
      <c r="T62539" s="404"/>
    </row>
    <row r="62540" spans="12:20" ht="16.8">
      <c r="L62540" s="404"/>
      <c r="M62540" s="404"/>
      <c r="N62540" s="404"/>
      <c r="O62540" s="404"/>
      <c r="P62540" s="404"/>
      <c r="Q62540" s="404"/>
      <c r="R62540" s="404"/>
      <c r="S62540" s="404"/>
      <c r="T62540" s="404"/>
    </row>
    <row r="62541" spans="12:20" ht="16.8">
      <c r="L62541" s="404"/>
      <c r="M62541" s="404"/>
      <c r="N62541" s="404"/>
      <c r="O62541" s="404"/>
      <c r="P62541" s="404"/>
      <c r="Q62541" s="404"/>
      <c r="R62541" s="404"/>
      <c r="S62541" s="404"/>
      <c r="T62541" s="404"/>
    </row>
    <row r="62542" spans="12:20" ht="16.8">
      <c r="L62542" s="404"/>
      <c r="M62542" s="404"/>
      <c r="N62542" s="404"/>
      <c r="O62542" s="404"/>
      <c r="P62542" s="404"/>
      <c r="Q62542" s="404"/>
      <c r="R62542" s="404"/>
      <c r="S62542" s="404"/>
      <c r="T62542" s="404"/>
    </row>
    <row r="62543" spans="12:20" ht="16.8">
      <c r="L62543" s="404"/>
      <c r="M62543" s="404"/>
      <c r="N62543" s="404"/>
      <c r="O62543" s="404"/>
      <c r="P62543" s="404"/>
      <c r="Q62543" s="404"/>
      <c r="R62543" s="404"/>
      <c r="S62543" s="404"/>
      <c r="T62543" s="404"/>
    </row>
    <row r="62544" spans="12:20" ht="16.8">
      <c r="L62544" s="404"/>
      <c r="M62544" s="404"/>
      <c r="N62544" s="404"/>
      <c r="O62544" s="404"/>
      <c r="P62544" s="404"/>
      <c r="Q62544" s="404"/>
      <c r="R62544" s="404"/>
      <c r="S62544" s="404"/>
      <c r="T62544" s="404"/>
    </row>
    <row r="62545" spans="12:20" ht="16.8">
      <c r="L62545" s="404"/>
      <c r="M62545" s="404"/>
      <c r="N62545" s="404"/>
      <c r="O62545" s="404"/>
      <c r="P62545" s="404"/>
      <c r="Q62545" s="404"/>
      <c r="R62545" s="404"/>
      <c r="S62545" s="404"/>
      <c r="T62545" s="404"/>
    </row>
    <row r="62546" spans="12:20" ht="16.8">
      <c r="L62546" s="404"/>
      <c r="M62546" s="404"/>
      <c r="N62546" s="404"/>
      <c r="O62546" s="404"/>
      <c r="P62546" s="404"/>
      <c r="Q62546" s="404"/>
      <c r="R62546" s="404"/>
      <c r="S62546" s="404"/>
      <c r="T62546" s="404"/>
    </row>
    <row r="62547" spans="12:20" ht="16.8">
      <c r="L62547" s="404"/>
      <c r="M62547" s="404"/>
      <c r="N62547" s="404"/>
      <c r="O62547" s="404"/>
      <c r="P62547" s="404"/>
      <c r="Q62547" s="404"/>
      <c r="R62547" s="404"/>
      <c r="S62547" s="404"/>
      <c r="T62547" s="404"/>
    </row>
    <row r="62548" spans="12:20" ht="16.8">
      <c r="L62548" s="404"/>
      <c r="M62548" s="404"/>
      <c r="N62548" s="404"/>
      <c r="O62548" s="404"/>
      <c r="P62548" s="404"/>
      <c r="Q62548" s="404"/>
      <c r="R62548" s="404"/>
      <c r="S62548" s="404"/>
      <c r="T62548" s="404"/>
    </row>
    <row r="62549" spans="12:20" ht="16.8">
      <c r="L62549" s="404"/>
      <c r="M62549" s="404"/>
      <c r="N62549" s="404"/>
      <c r="O62549" s="404"/>
      <c r="P62549" s="404"/>
      <c r="Q62549" s="404"/>
      <c r="R62549" s="404"/>
      <c r="S62549" s="404"/>
      <c r="T62549" s="404"/>
    </row>
    <row r="62550" spans="12:20" ht="16.8">
      <c r="L62550" s="404"/>
      <c r="M62550" s="404"/>
      <c r="N62550" s="404"/>
      <c r="O62550" s="404"/>
      <c r="P62550" s="404"/>
      <c r="Q62550" s="404"/>
      <c r="R62550" s="404"/>
      <c r="S62550" s="404"/>
      <c r="T62550" s="404"/>
    </row>
    <row r="62551" spans="12:20" ht="16.8">
      <c r="L62551" s="404"/>
      <c r="M62551" s="404"/>
      <c r="N62551" s="404"/>
      <c r="O62551" s="404"/>
      <c r="P62551" s="404"/>
      <c r="Q62551" s="404"/>
      <c r="R62551" s="404"/>
      <c r="S62551" s="404"/>
      <c r="T62551" s="404"/>
    </row>
    <row r="62552" spans="12:20" ht="16.8">
      <c r="L62552" s="404"/>
      <c r="M62552" s="404"/>
      <c r="N62552" s="404"/>
      <c r="O62552" s="404"/>
      <c r="P62552" s="404"/>
      <c r="Q62552" s="404"/>
      <c r="R62552" s="404"/>
      <c r="S62552" s="404"/>
      <c r="T62552" s="404"/>
    </row>
    <row r="62553" spans="12:20" ht="16.8">
      <c r="L62553" s="404"/>
      <c r="M62553" s="404"/>
      <c r="N62553" s="404"/>
      <c r="O62553" s="404"/>
      <c r="P62553" s="404"/>
      <c r="Q62553" s="404"/>
      <c r="R62553" s="404"/>
      <c r="S62553" s="404"/>
      <c r="T62553" s="404"/>
    </row>
    <row r="62554" spans="12:20" ht="16.8">
      <c r="L62554" s="404"/>
      <c r="M62554" s="404"/>
      <c r="N62554" s="404"/>
      <c r="O62554" s="404"/>
      <c r="P62554" s="404"/>
      <c r="Q62554" s="404"/>
      <c r="R62554" s="404"/>
      <c r="S62554" s="404"/>
      <c r="T62554" s="404"/>
    </row>
    <row r="62555" spans="12:20" ht="16.8">
      <c r="L62555" s="404"/>
      <c r="M62555" s="404"/>
      <c r="N62555" s="404"/>
      <c r="O62555" s="404"/>
      <c r="P62555" s="404"/>
      <c r="Q62555" s="404"/>
      <c r="R62555" s="404"/>
      <c r="S62555" s="404"/>
      <c r="T62555" s="404"/>
    </row>
    <row r="62556" spans="12:20" ht="16.8">
      <c r="L62556" s="404"/>
      <c r="M62556" s="404"/>
      <c r="N62556" s="404"/>
      <c r="O62556" s="404"/>
      <c r="P62556" s="404"/>
      <c r="Q62556" s="404"/>
      <c r="R62556" s="404"/>
      <c r="S62556" s="404"/>
      <c r="T62556" s="404"/>
    </row>
    <row r="62557" spans="12:20" ht="16.8">
      <c r="L62557" s="404"/>
      <c r="M62557" s="404"/>
      <c r="N62557" s="404"/>
      <c r="O62557" s="404"/>
      <c r="P62557" s="404"/>
      <c r="Q62557" s="404"/>
      <c r="R62557" s="404"/>
      <c r="S62557" s="404"/>
      <c r="T62557" s="404"/>
    </row>
    <row r="62558" spans="12:20" ht="16.8">
      <c r="L62558" s="404"/>
      <c r="M62558" s="404"/>
      <c r="N62558" s="404"/>
      <c r="O62558" s="404"/>
      <c r="P62558" s="404"/>
      <c r="Q62558" s="404"/>
      <c r="R62558" s="404"/>
      <c r="S62558" s="404"/>
      <c r="T62558" s="404"/>
    </row>
    <row r="62559" spans="12:20" ht="16.8">
      <c r="L62559" s="404"/>
      <c r="M62559" s="404"/>
      <c r="N62559" s="404"/>
      <c r="O62559" s="404"/>
      <c r="P62559" s="404"/>
      <c r="Q62559" s="404"/>
      <c r="R62559" s="404"/>
      <c r="S62559" s="404"/>
      <c r="T62559" s="404"/>
    </row>
    <row r="62560" spans="12:20" ht="16.8">
      <c r="L62560" s="404"/>
      <c r="M62560" s="404"/>
      <c r="N62560" s="404"/>
      <c r="O62560" s="404"/>
      <c r="P62560" s="404"/>
      <c r="Q62560" s="404"/>
      <c r="R62560" s="404"/>
      <c r="S62560" s="404"/>
      <c r="T62560" s="404"/>
    </row>
    <row r="62561" spans="12:20" ht="16.8">
      <c r="L62561" s="404"/>
      <c r="M62561" s="404"/>
      <c r="N62561" s="404"/>
      <c r="O62561" s="404"/>
      <c r="P62561" s="404"/>
      <c r="Q62561" s="404"/>
      <c r="R62561" s="404"/>
      <c r="S62561" s="404"/>
      <c r="T62561" s="404"/>
    </row>
    <row r="62562" spans="12:20" ht="16.8">
      <c r="L62562" s="404"/>
      <c r="M62562" s="404"/>
      <c r="N62562" s="404"/>
      <c r="O62562" s="404"/>
      <c r="P62562" s="404"/>
      <c r="Q62562" s="404"/>
      <c r="R62562" s="404"/>
      <c r="S62562" s="404"/>
      <c r="T62562" s="404"/>
    </row>
    <row r="62563" spans="12:20" ht="16.8">
      <c r="L62563" s="404"/>
      <c r="M62563" s="404"/>
      <c r="N62563" s="404"/>
      <c r="O62563" s="404"/>
      <c r="P62563" s="404"/>
      <c r="Q62563" s="404"/>
      <c r="R62563" s="404"/>
      <c r="S62563" s="404"/>
      <c r="T62563" s="404"/>
    </row>
    <row r="62564" spans="12:20" ht="16.8">
      <c r="L62564" s="404"/>
      <c r="M62564" s="404"/>
      <c r="N62564" s="404"/>
      <c r="O62564" s="404"/>
      <c r="P62564" s="404"/>
      <c r="Q62564" s="404"/>
      <c r="R62564" s="404"/>
      <c r="S62564" s="404"/>
      <c r="T62564" s="404"/>
    </row>
    <row r="62565" spans="12:20" ht="16.8">
      <c r="L62565" s="404"/>
      <c r="M62565" s="404"/>
      <c r="N62565" s="404"/>
      <c r="O62565" s="404"/>
      <c r="P62565" s="404"/>
      <c r="Q62565" s="404"/>
      <c r="R62565" s="404"/>
      <c r="S62565" s="404"/>
      <c r="T62565" s="404"/>
    </row>
    <row r="62566" spans="12:20" ht="16.8">
      <c r="L62566" s="404"/>
      <c r="M62566" s="404"/>
      <c r="N62566" s="404"/>
      <c r="O62566" s="404"/>
      <c r="P62566" s="404"/>
      <c r="Q62566" s="404"/>
      <c r="R62566" s="404"/>
      <c r="S62566" s="404"/>
      <c r="T62566" s="404"/>
    </row>
    <row r="62567" spans="12:20" ht="16.8">
      <c r="L62567" s="404"/>
      <c r="M62567" s="404"/>
      <c r="N62567" s="404"/>
      <c r="O62567" s="404"/>
      <c r="P62567" s="404"/>
      <c r="Q62567" s="404"/>
      <c r="R62567" s="404"/>
      <c r="S62567" s="404"/>
      <c r="T62567" s="404"/>
    </row>
    <row r="62568" spans="12:20" ht="16.8">
      <c r="L62568" s="404"/>
      <c r="M62568" s="404"/>
      <c r="N62568" s="404"/>
      <c r="O62568" s="404"/>
      <c r="P62568" s="404"/>
      <c r="Q62568" s="404"/>
      <c r="R62568" s="404"/>
      <c r="S62568" s="404"/>
      <c r="T62568" s="404"/>
    </row>
    <row r="62569" spans="12:20" ht="16.8">
      <c r="L62569" s="404"/>
      <c r="M62569" s="404"/>
      <c r="N62569" s="404"/>
      <c r="O62569" s="404"/>
      <c r="P62569" s="404"/>
      <c r="Q62569" s="404"/>
      <c r="R62569" s="404"/>
      <c r="S62569" s="404"/>
      <c r="T62569" s="404"/>
    </row>
    <row r="62570" spans="12:20" ht="16.8">
      <c r="L62570" s="404"/>
      <c r="M62570" s="404"/>
      <c r="N62570" s="404"/>
      <c r="O62570" s="404"/>
      <c r="P62570" s="404"/>
      <c r="Q62570" s="404"/>
      <c r="R62570" s="404"/>
      <c r="S62570" s="404"/>
      <c r="T62570" s="404"/>
    </row>
    <row r="62571" spans="12:20" ht="16.8">
      <c r="L62571" s="404"/>
      <c r="M62571" s="404"/>
      <c r="N62571" s="404"/>
      <c r="O62571" s="404"/>
      <c r="P62571" s="404"/>
      <c r="Q62571" s="404"/>
      <c r="R62571" s="404"/>
      <c r="S62571" s="404"/>
      <c r="T62571" s="404"/>
    </row>
    <row r="62572" spans="12:20" ht="16.8">
      <c r="L62572" s="404"/>
      <c r="M62572" s="404"/>
      <c r="N62572" s="404"/>
      <c r="O62572" s="404"/>
      <c r="P62572" s="404"/>
      <c r="Q62572" s="404"/>
      <c r="R62572" s="404"/>
      <c r="S62572" s="404"/>
      <c r="T62572" s="404"/>
    </row>
    <row r="62573" spans="12:20" ht="16.8">
      <c r="L62573" s="404"/>
      <c r="M62573" s="404"/>
      <c r="N62573" s="404"/>
      <c r="O62573" s="404"/>
      <c r="P62573" s="404"/>
      <c r="Q62573" s="404"/>
      <c r="R62573" s="404"/>
      <c r="S62573" s="404"/>
      <c r="T62573" s="404"/>
    </row>
    <row r="62574" spans="12:20" ht="16.8">
      <c r="L62574" s="404"/>
      <c r="M62574" s="404"/>
      <c r="N62574" s="404"/>
      <c r="O62574" s="404"/>
      <c r="P62574" s="404"/>
      <c r="Q62574" s="404"/>
      <c r="R62574" s="404"/>
      <c r="S62574" s="404"/>
      <c r="T62574" s="404"/>
    </row>
    <row r="62575" spans="12:20" ht="16.8">
      <c r="L62575" s="404"/>
      <c r="M62575" s="404"/>
      <c r="N62575" s="404"/>
      <c r="O62575" s="404"/>
      <c r="P62575" s="404"/>
      <c r="Q62575" s="404"/>
      <c r="R62575" s="404"/>
      <c r="S62575" s="404"/>
      <c r="T62575" s="404"/>
    </row>
    <row r="62576" spans="12:20" ht="16.8">
      <c r="L62576" s="404"/>
      <c r="M62576" s="404"/>
      <c r="N62576" s="404"/>
      <c r="O62576" s="404"/>
      <c r="P62576" s="404"/>
      <c r="Q62576" s="404"/>
      <c r="R62576" s="404"/>
      <c r="S62576" s="404"/>
      <c r="T62576" s="404"/>
    </row>
    <row r="62577" spans="12:20" ht="16.8">
      <c r="L62577" s="404"/>
      <c r="M62577" s="404"/>
      <c r="N62577" s="404"/>
      <c r="O62577" s="404"/>
      <c r="P62577" s="404"/>
      <c r="Q62577" s="404"/>
      <c r="R62577" s="404"/>
      <c r="S62577" s="404"/>
      <c r="T62577" s="404"/>
    </row>
    <row r="62578" spans="12:20" ht="16.8">
      <c r="L62578" s="404"/>
      <c r="M62578" s="404"/>
      <c r="N62578" s="404"/>
      <c r="O62578" s="404"/>
      <c r="P62578" s="404"/>
      <c r="Q62578" s="404"/>
      <c r="R62578" s="404"/>
      <c r="S62578" s="404"/>
      <c r="T62578" s="404"/>
    </row>
    <row r="62579" spans="12:20" ht="16.8">
      <c r="L62579" s="404"/>
      <c r="M62579" s="404"/>
      <c r="N62579" s="404"/>
      <c r="O62579" s="404"/>
      <c r="P62579" s="404"/>
      <c r="Q62579" s="404"/>
      <c r="R62579" s="404"/>
      <c r="S62579" s="404"/>
      <c r="T62579" s="404"/>
    </row>
    <row r="62580" spans="12:20" ht="16.8">
      <c r="L62580" s="404"/>
      <c r="M62580" s="404"/>
      <c r="N62580" s="404"/>
      <c r="O62580" s="404"/>
      <c r="P62580" s="404"/>
      <c r="Q62580" s="404"/>
      <c r="R62580" s="404"/>
      <c r="S62580" s="404"/>
      <c r="T62580" s="404"/>
    </row>
    <row r="62581" spans="12:20" ht="16.8">
      <c r="L62581" s="404"/>
      <c r="M62581" s="404"/>
      <c r="N62581" s="404"/>
      <c r="O62581" s="404"/>
      <c r="P62581" s="404"/>
      <c r="Q62581" s="404"/>
      <c r="R62581" s="404"/>
      <c r="S62581" s="404"/>
      <c r="T62581" s="404"/>
    </row>
    <row r="62582" spans="12:20" ht="16.8">
      <c r="L62582" s="404"/>
      <c r="M62582" s="404"/>
      <c r="N62582" s="404"/>
      <c r="O62582" s="404"/>
      <c r="P62582" s="404"/>
      <c r="Q62582" s="404"/>
      <c r="R62582" s="404"/>
      <c r="S62582" s="404"/>
      <c r="T62582" s="404"/>
    </row>
    <row r="62583" spans="12:20" ht="16.8">
      <c r="L62583" s="404"/>
      <c r="M62583" s="404"/>
      <c r="N62583" s="404"/>
      <c r="O62583" s="404"/>
      <c r="P62583" s="404"/>
      <c r="Q62583" s="404"/>
      <c r="R62583" s="404"/>
      <c r="S62583" s="404"/>
      <c r="T62583" s="404"/>
    </row>
    <row r="62584" spans="12:20" ht="16.8">
      <c r="L62584" s="404"/>
      <c r="M62584" s="404"/>
      <c r="N62584" s="404"/>
      <c r="O62584" s="404"/>
      <c r="P62584" s="404"/>
      <c r="Q62584" s="404"/>
      <c r="R62584" s="404"/>
      <c r="S62584" s="404"/>
      <c r="T62584" s="404"/>
    </row>
    <row r="62585" spans="12:20" ht="16.8">
      <c r="L62585" s="404"/>
      <c r="M62585" s="404"/>
      <c r="N62585" s="404"/>
      <c r="O62585" s="404"/>
      <c r="P62585" s="404"/>
      <c r="Q62585" s="404"/>
      <c r="R62585" s="404"/>
      <c r="S62585" s="404"/>
      <c r="T62585" s="404"/>
    </row>
    <row r="62586" spans="12:20" ht="16.8">
      <c r="L62586" s="404"/>
      <c r="M62586" s="404"/>
      <c r="N62586" s="404"/>
      <c r="O62586" s="404"/>
      <c r="P62586" s="404"/>
      <c r="Q62586" s="404"/>
      <c r="R62586" s="404"/>
      <c r="S62586" s="404"/>
      <c r="T62586" s="404"/>
    </row>
    <row r="62587" spans="12:20" ht="16.8">
      <c r="L62587" s="404"/>
      <c r="M62587" s="404"/>
      <c r="N62587" s="404"/>
      <c r="O62587" s="404"/>
      <c r="P62587" s="404"/>
      <c r="Q62587" s="404"/>
      <c r="R62587" s="404"/>
      <c r="S62587" s="404"/>
      <c r="T62587" s="404"/>
    </row>
    <row r="62588" spans="12:20" ht="16.8">
      <c r="L62588" s="404"/>
      <c r="M62588" s="404"/>
      <c r="N62588" s="404"/>
      <c r="O62588" s="404"/>
      <c r="P62588" s="404"/>
      <c r="Q62588" s="404"/>
      <c r="R62588" s="404"/>
      <c r="S62588" s="404"/>
      <c r="T62588" s="404"/>
    </row>
    <row r="62589" spans="12:20" ht="16.8">
      <c r="L62589" s="404"/>
      <c r="M62589" s="404"/>
      <c r="N62589" s="404"/>
      <c r="O62589" s="404"/>
      <c r="P62589" s="404"/>
      <c r="Q62589" s="404"/>
      <c r="R62589" s="404"/>
      <c r="S62589" s="404"/>
      <c r="T62589" s="404"/>
    </row>
    <row r="62590" spans="12:20" ht="16.8">
      <c r="L62590" s="404"/>
      <c r="M62590" s="404"/>
      <c r="N62590" s="404"/>
      <c r="O62590" s="404"/>
      <c r="P62590" s="404"/>
      <c r="Q62590" s="404"/>
      <c r="R62590" s="404"/>
      <c r="S62590" s="404"/>
      <c r="T62590" s="404"/>
    </row>
    <row r="62591" spans="12:20" ht="16.8">
      <c r="L62591" s="404"/>
      <c r="M62591" s="404"/>
      <c r="N62591" s="404"/>
      <c r="O62591" s="404"/>
      <c r="P62591" s="404"/>
      <c r="Q62591" s="404"/>
      <c r="R62591" s="404"/>
      <c r="S62591" s="404"/>
      <c r="T62591" s="404"/>
    </row>
    <row r="62592" spans="12:20" ht="16.8">
      <c r="L62592" s="404"/>
      <c r="M62592" s="404"/>
      <c r="N62592" s="404"/>
      <c r="O62592" s="404"/>
      <c r="P62592" s="404"/>
      <c r="Q62592" s="404"/>
      <c r="R62592" s="404"/>
      <c r="S62592" s="404"/>
      <c r="T62592" s="404"/>
    </row>
    <row r="62593" spans="12:20" ht="16.8">
      <c r="L62593" s="404"/>
      <c r="M62593" s="404"/>
      <c r="N62593" s="404"/>
      <c r="O62593" s="404"/>
      <c r="P62593" s="404"/>
      <c r="Q62593" s="404"/>
      <c r="R62593" s="404"/>
      <c r="S62593" s="404"/>
      <c r="T62593" s="404"/>
    </row>
    <row r="62594" spans="12:20" ht="16.8">
      <c r="L62594" s="404"/>
      <c r="M62594" s="404"/>
      <c r="N62594" s="404"/>
      <c r="O62594" s="404"/>
      <c r="P62594" s="404"/>
      <c r="Q62594" s="404"/>
      <c r="R62594" s="404"/>
      <c r="S62594" s="404"/>
      <c r="T62594" s="404"/>
    </row>
    <row r="62595" spans="12:20" ht="16.8">
      <c r="L62595" s="404"/>
      <c r="M62595" s="404"/>
      <c r="N62595" s="404"/>
      <c r="O62595" s="404"/>
      <c r="P62595" s="404"/>
      <c r="Q62595" s="404"/>
      <c r="R62595" s="404"/>
      <c r="S62595" s="404"/>
      <c r="T62595" s="404"/>
    </row>
    <row r="62596" spans="12:20" ht="16.8">
      <c r="L62596" s="404"/>
      <c r="M62596" s="404"/>
      <c r="N62596" s="404"/>
      <c r="O62596" s="404"/>
      <c r="P62596" s="404"/>
      <c r="Q62596" s="404"/>
      <c r="R62596" s="404"/>
      <c r="S62596" s="404"/>
      <c r="T62596" s="404"/>
    </row>
    <row r="62597" spans="12:20" ht="16.8">
      <c r="L62597" s="404"/>
      <c r="M62597" s="404"/>
      <c r="N62597" s="404"/>
      <c r="O62597" s="404"/>
      <c r="P62597" s="404"/>
      <c r="Q62597" s="404"/>
      <c r="R62597" s="404"/>
      <c r="S62597" s="404"/>
      <c r="T62597" s="404"/>
    </row>
    <row r="62598" spans="12:20" ht="16.8">
      <c r="L62598" s="404"/>
      <c r="M62598" s="404"/>
      <c r="N62598" s="404"/>
      <c r="O62598" s="404"/>
      <c r="P62598" s="404"/>
      <c r="Q62598" s="404"/>
      <c r="R62598" s="404"/>
      <c r="S62598" s="404"/>
      <c r="T62598" s="404"/>
    </row>
    <row r="62599" spans="12:20" ht="16.8">
      <c r="L62599" s="404"/>
      <c r="M62599" s="404"/>
      <c r="N62599" s="404"/>
      <c r="O62599" s="404"/>
      <c r="P62599" s="404"/>
      <c r="Q62599" s="404"/>
      <c r="R62599" s="404"/>
      <c r="S62599" s="404"/>
      <c r="T62599" s="404"/>
    </row>
    <row r="62600" spans="12:20" ht="16.8">
      <c r="L62600" s="404"/>
      <c r="M62600" s="404"/>
      <c r="N62600" s="404"/>
      <c r="O62600" s="404"/>
      <c r="P62600" s="404"/>
      <c r="Q62600" s="404"/>
      <c r="R62600" s="404"/>
      <c r="S62600" s="404"/>
      <c r="T62600" s="404"/>
    </row>
    <row r="62601" spans="12:20" ht="16.8">
      <c r="L62601" s="404"/>
      <c r="M62601" s="404"/>
      <c r="N62601" s="404"/>
      <c r="O62601" s="404"/>
      <c r="P62601" s="404"/>
      <c r="Q62601" s="404"/>
      <c r="R62601" s="404"/>
      <c r="S62601" s="404"/>
      <c r="T62601" s="404"/>
    </row>
    <row r="62602" spans="12:20" ht="16.8">
      <c r="L62602" s="404"/>
      <c r="M62602" s="404"/>
      <c r="N62602" s="404"/>
      <c r="O62602" s="404"/>
      <c r="P62602" s="404"/>
      <c r="Q62602" s="404"/>
      <c r="R62602" s="404"/>
      <c r="S62602" s="404"/>
      <c r="T62602" s="404"/>
    </row>
    <row r="62603" spans="12:20" ht="16.8">
      <c r="L62603" s="404"/>
      <c r="M62603" s="404"/>
      <c r="N62603" s="404"/>
      <c r="O62603" s="404"/>
      <c r="P62603" s="404"/>
      <c r="Q62603" s="404"/>
      <c r="R62603" s="404"/>
      <c r="S62603" s="404"/>
      <c r="T62603" s="404"/>
    </row>
    <row r="62604" spans="12:20" ht="16.8">
      <c r="L62604" s="404"/>
      <c r="M62604" s="404"/>
      <c r="N62604" s="404"/>
      <c r="O62604" s="404"/>
      <c r="P62604" s="404"/>
      <c r="Q62604" s="404"/>
      <c r="R62604" s="404"/>
      <c r="S62604" s="404"/>
      <c r="T62604" s="404"/>
    </row>
    <row r="62605" spans="12:20" ht="16.8">
      <c r="L62605" s="404"/>
      <c r="M62605" s="404"/>
      <c r="N62605" s="404"/>
      <c r="O62605" s="404"/>
      <c r="P62605" s="404"/>
      <c r="Q62605" s="404"/>
      <c r="R62605" s="404"/>
      <c r="S62605" s="404"/>
      <c r="T62605" s="404"/>
    </row>
    <row r="62606" spans="12:20" ht="16.8">
      <c r="L62606" s="404"/>
      <c r="M62606" s="404"/>
      <c r="N62606" s="404"/>
      <c r="O62606" s="404"/>
      <c r="P62606" s="404"/>
      <c r="Q62606" s="404"/>
      <c r="R62606" s="404"/>
      <c r="S62606" s="404"/>
      <c r="T62606" s="404"/>
    </row>
    <row r="62607" spans="12:20" ht="16.8">
      <c r="L62607" s="404"/>
      <c r="M62607" s="404"/>
      <c r="N62607" s="404"/>
      <c r="O62607" s="404"/>
      <c r="P62607" s="404"/>
      <c r="Q62607" s="404"/>
      <c r="R62607" s="404"/>
      <c r="S62607" s="404"/>
      <c r="T62607" s="404"/>
    </row>
    <row r="62608" spans="12:20" ht="16.8">
      <c r="L62608" s="404"/>
      <c r="M62608" s="404"/>
      <c r="N62608" s="404"/>
      <c r="O62608" s="404"/>
      <c r="P62608" s="404"/>
      <c r="Q62608" s="404"/>
      <c r="R62608" s="404"/>
      <c r="S62608" s="404"/>
      <c r="T62608" s="404"/>
    </row>
    <row r="62609" spans="12:20" ht="16.8">
      <c r="L62609" s="404"/>
      <c r="M62609" s="404"/>
      <c r="N62609" s="404"/>
      <c r="O62609" s="404"/>
      <c r="P62609" s="404"/>
      <c r="Q62609" s="404"/>
      <c r="R62609" s="404"/>
      <c r="S62609" s="404"/>
      <c r="T62609" s="404"/>
    </row>
    <row r="62610" spans="12:20" ht="16.8">
      <c r="L62610" s="404"/>
      <c r="M62610" s="404"/>
      <c r="N62610" s="404"/>
      <c r="O62610" s="404"/>
      <c r="P62610" s="404"/>
      <c r="Q62610" s="404"/>
      <c r="R62610" s="404"/>
      <c r="S62610" s="404"/>
      <c r="T62610" s="404"/>
    </row>
    <row r="62611" spans="12:20" ht="16.8">
      <c r="L62611" s="404"/>
      <c r="M62611" s="404"/>
      <c r="N62611" s="404"/>
      <c r="O62611" s="404"/>
      <c r="P62611" s="404"/>
      <c r="Q62611" s="404"/>
      <c r="R62611" s="404"/>
      <c r="S62611" s="404"/>
      <c r="T62611" s="404"/>
    </row>
    <row r="62612" spans="12:20" ht="16.8">
      <c r="L62612" s="404"/>
      <c r="M62612" s="404"/>
      <c r="N62612" s="404"/>
      <c r="O62612" s="404"/>
      <c r="P62612" s="404"/>
      <c r="Q62612" s="404"/>
      <c r="R62612" s="404"/>
      <c r="S62612" s="404"/>
      <c r="T62612" s="404"/>
    </row>
    <row r="62613" spans="12:20" ht="16.8">
      <c r="L62613" s="404"/>
      <c r="M62613" s="404"/>
      <c r="N62613" s="404"/>
      <c r="O62613" s="404"/>
      <c r="P62613" s="404"/>
      <c r="Q62613" s="404"/>
      <c r="R62613" s="404"/>
      <c r="S62613" s="404"/>
      <c r="T62613" s="404"/>
    </row>
    <row r="62614" spans="12:20" ht="16.8">
      <c r="L62614" s="404"/>
      <c r="M62614" s="404"/>
      <c r="N62614" s="404"/>
      <c r="O62614" s="404"/>
      <c r="P62614" s="404"/>
      <c r="Q62614" s="404"/>
      <c r="R62614" s="404"/>
      <c r="S62614" s="404"/>
      <c r="T62614" s="404"/>
    </row>
    <row r="62615" spans="12:20" ht="16.8">
      <c r="L62615" s="404"/>
      <c r="M62615" s="404"/>
      <c r="N62615" s="404"/>
      <c r="O62615" s="404"/>
      <c r="P62615" s="404"/>
      <c r="Q62615" s="404"/>
      <c r="R62615" s="404"/>
      <c r="S62615" s="404"/>
      <c r="T62615" s="404"/>
    </row>
    <row r="62616" spans="12:20" ht="16.8">
      <c r="L62616" s="404"/>
      <c r="M62616" s="404"/>
      <c r="N62616" s="404"/>
      <c r="O62616" s="404"/>
      <c r="P62616" s="404"/>
      <c r="Q62616" s="404"/>
      <c r="R62616" s="404"/>
      <c r="S62616" s="404"/>
      <c r="T62616" s="404"/>
    </row>
    <row r="62617" spans="12:20" ht="16.8">
      <c r="L62617" s="404"/>
      <c r="M62617" s="404"/>
      <c r="N62617" s="404"/>
      <c r="O62617" s="404"/>
      <c r="P62617" s="404"/>
      <c r="Q62617" s="404"/>
      <c r="R62617" s="404"/>
      <c r="S62617" s="404"/>
      <c r="T62617" s="404"/>
    </row>
    <row r="62618" spans="12:20" ht="16.8">
      <c r="L62618" s="404"/>
      <c r="M62618" s="404"/>
      <c r="N62618" s="404"/>
      <c r="O62618" s="404"/>
      <c r="P62618" s="404"/>
      <c r="Q62618" s="404"/>
      <c r="R62618" s="404"/>
      <c r="S62618" s="404"/>
      <c r="T62618" s="404"/>
    </row>
    <row r="62619" spans="12:20" ht="16.8">
      <c r="L62619" s="404"/>
      <c r="M62619" s="404"/>
      <c r="N62619" s="404"/>
      <c r="O62619" s="404"/>
      <c r="P62619" s="404"/>
      <c r="Q62619" s="404"/>
      <c r="R62619" s="404"/>
      <c r="S62619" s="404"/>
      <c r="T62619" s="404"/>
    </row>
    <row r="62620" spans="12:20" ht="16.8">
      <c r="L62620" s="404"/>
      <c r="M62620" s="404"/>
      <c r="N62620" s="404"/>
      <c r="O62620" s="404"/>
      <c r="P62620" s="404"/>
      <c r="Q62620" s="404"/>
      <c r="R62620" s="404"/>
      <c r="S62620" s="404"/>
      <c r="T62620" s="404"/>
    </row>
    <row r="62621" spans="12:20" ht="16.8">
      <c r="L62621" s="404"/>
      <c r="M62621" s="404"/>
      <c r="N62621" s="404"/>
      <c r="O62621" s="404"/>
      <c r="P62621" s="404"/>
      <c r="Q62621" s="404"/>
      <c r="R62621" s="404"/>
      <c r="S62621" s="404"/>
      <c r="T62621" s="404"/>
    </row>
    <row r="62622" spans="12:20" ht="16.8">
      <c r="L62622" s="404"/>
      <c r="M62622" s="404"/>
      <c r="N62622" s="404"/>
      <c r="O62622" s="404"/>
      <c r="P62622" s="404"/>
      <c r="Q62622" s="404"/>
      <c r="R62622" s="404"/>
      <c r="S62622" s="404"/>
      <c r="T62622" s="404"/>
    </row>
    <row r="62623" spans="12:20" ht="16.8">
      <c r="L62623" s="404"/>
      <c r="M62623" s="404"/>
      <c r="N62623" s="404"/>
      <c r="O62623" s="404"/>
      <c r="P62623" s="404"/>
      <c r="Q62623" s="404"/>
      <c r="R62623" s="404"/>
      <c r="S62623" s="404"/>
      <c r="T62623" s="404"/>
    </row>
    <row r="62624" spans="12:20" ht="16.8">
      <c r="L62624" s="404"/>
      <c r="M62624" s="404"/>
      <c r="N62624" s="404"/>
      <c r="O62624" s="404"/>
      <c r="P62624" s="404"/>
      <c r="Q62624" s="404"/>
      <c r="R62624" s="404"/>
      <c r="S62624" s="404"/>
      <c r="T62624" s="404"/>
    </row>
    <row r="62625" spans="12:20" ht="16.8">
      <c r="L62625" s="404"/>
      <c r="M62625" s="404"/>
      <c r="N62625" s="404"/>
      <c r="O62625" s="404"/>
      <c r="P62625" s="404"/>
      <c r="Q62625" s="404"/>
      <c r="R62625" s="404"/>
      <c r="S62625" s="404"/>
      <c r="T62625" s="404"/>
    </row>
    <row r="62626" spans="12:20" ht="16.8">
      <c r="L62626" s="404"/>
      <c r="M62626" s="404"/>
      <c r="N62626" s="404"/>
      <c r="O62626" s="404"/>
      <c r="P62626" s="404"/>
      <c r="Q62626" s="404"/>
      <c r="R62626" s="404"/>
      <c r="S62626" s="404"/>
      <c r="T62626" s="404"/>
    </row>
    <row r="62627" spans="12:20" ht="16.8">
      <c r="L62627" s="404"/>
      <c r="M62627" s="404"/>
      <c r="N62627" s="404"/>
      <c r="O62627" s="404"/>
      <c r="P62627" s="404"/>
      <c r="Q62627" s="404"/>
      <c r="R62627" s="404"/>
      <c r="S62627" s="404"/>
      <c r="T62627" s="404"/>
    </row>
    <row r="62628" spans="12:20" ht="16.8">
      <c r="L62628" s="404"/>
      <c r="M62628" s="404"/>
      <c r="N62628" s="404"/>
      <c r="O62628" s="404"/>
      <c r="P62628" s="404"/>
      <c r="Q62628" s="404"/>
      <c r="R62628" s="404"/>
      <c r="S62628" s="404"/>
      <c r="T62628" s="404"/>
    </row>
    <row r="62629" spans="12:20" ht="16.8">
      <c r="L62629" s="404"/>
      <c r="M62629" s="404"/>
      <c r="N62629" s="404"/>
      <c r="O62629" s="404"/>
      <c r="P62629" s="404"/>
      <c r="Q62629" s="404"/>
      <c r="R62629" s="404"/>
      <c r="S62629" s="404"/>
      <c r="T62629" s="404"/>
    </row>
    <row r="62630" spans="12:20" ht="16.8">
      <c r="L62630" s="404"/>
      <c r="M62630" s="404"/>
      <c r="N62630" s="404"/>
      <c r="O62630" s="404"/>
      <c r="P62630" s="404"/>
      <c r="Q62630" s="404"/>
      <c r="R62630" s="404"/>
      <c r="S62630" s="404"/>
      <c r="T62630" s="404"/>
    </row>
    <row r="62631" spans="12:20" ht="16.8">
      <c r="L62631" s="404"/>
      <c r="M62631" s="404"/>
      <c r="N62631" s="404"/>
      <c r="O62631" s="404"/>
      <c r="P62631" s="404"/>
      <c r="Q62631" s="404"/>
      <c r="R62631" s="404"/>
      <c r="S62631" s="404"/>
      <c r="T62631" s="404"/>
    </row>
    <row r="62632" spans="12:20" ht="16.8">
      <c r="L62632" s="404"/>
      <c r="M62632" s="404"/>
      <c r="N62632" s="404"/>
      <c r="O62632" s="404"/>
      <c r="P62632" s="404"/>
      <c r="Q62632" s="404"/>
      <c r="R62632" s="404"/>
      <c r="S62632" s="404"/>
      <c r="T62632" s="404"/>
    </row>
    <row r="62633" spans="12:20" ht="16.8">
      <c r="L62633" s="404"/>
      <c r="M62633" s="404"/>
      <c r="N62633" s="404"/>
      <c r="O62633" s="404"/>
      <c r="P62633" s="404"/>
      <c r="Q62633" s="404"/>
      <c r="R62633" s="404"/>
      <c r="S62633" s="404"/>
      <c r="T62633" s="404"/>
    </row>
    <row r="62634" spans="12:20" ht="16.8">
      <c r="L62634" s="404"/>
      <c r="M62634" s="404"/>
      <c r="N62634" s="404"/>
      <c r="O62634" s="404"/>
      <c r="P62634" s="404"/>
      <c r="Q62634" s="404"/>
      <c r="R62634" s="404"/>
      <c r="S62634" s="404"/>
      <c r="T62634" s="404"/>
    </row>
    <row r="62635" spans="12:20" ht="16.8">
      <c r="L62635" s="404"/>
      <c r="M62635" s="404"/>
      <c r="N62635" s="404"/>
      <c r="O62635" s="404"/>
      <c r="P62635" s="404"/>
      <c r="Q62635" s="404"/>
      <c r="R62635" s="404"/>
      <c r="S62635" s="404"/>
      <c r="T62635" s="404"/>
    </row>
    <row r="62636" spans="12:20" ht="16.8">
      <c r="L62636" s="404"/>
      <c r="M62636" s="404"/>
      <c r="N62636" s="404"/>
      <c r="O62636" s="404"/>
      <c r="P62636" s="404"/>
      <c r="Q62636" s="404"/>
      <c r="R62636" s="404"/>
      <c r="S62636" s="404"/>
      <c r="T62636" s="404"/>
    </row>
    <row r="62637" spans="12:20" ht="16.8">
      <c r="L62637" s="404"/>
      <c r="M62637" s="404"/>
      <c r="N62637" s="404"/>
      <c r="O62637" s="404"/>
      <c r="P62637" s="404"/>
      <c r="Q62637" s="404"/>
      <c r="R62637" s="404"/>
      <c r="S62637" s="404"/>
      <c r="T62637" s="404"/>
    </row>
    <row r="62638" spans="12:20" ht="16.8">
      <c r="L62638" s="404"/>
      <c r="M62638" s="404"/>
      <c r="N62638" s="404"/>
      <c r="O62638" s="404"/>
      <c r="P62638" s="404"/>
      <c r="Q62638" s="404"/>
      <c r="R62638" s="404"/>
      <c r="S62638" s="404"/>
      <c r="T62638" s="404"/>
    </row>
    <row r="62639" spans="12:20" ht="16.8">
      <c r="L62639" s="404"/>
      <c r="M62639" s="404"/>
      <c r="N62639" s="404"/>
      <c r="O62639" s="404"/>
      <c r="P62639" s="404"/>
      <c r="Q62639" s="404"/>
      <c r="R62639" s="404"/>
      <c r="S62639" s="404"/>
      <c r="T62639" s="404"/>
    </row>
    <row r="62640" spans="12:20" ht="16.8">
      <c r="L62640" s="404"/>
      <c r="M62640" s="404"/>
      <c r="N62640" s="404"/>
      <c r="O62640" s="404"/>
      <c r="P62640" s="404"/>
      <c r="Q62640" s="404"/>
      <c r="R62640" s="404"/>
      <c r="S62640" s="404"/>
      <c r="T62640" s="404"/>
    </row>
    <row r="62641" spans="12:20" ht="16.8">
      <c r="L62641" s="404"/>
      <c r="M62641" s="404"/>
      <c r="N62641" s="404"/>
      <c r="O62641" s="404"/>
      <c r="P62641" s="404"/>
      <c r="Q62641" s="404"/>
      <c r="R62641" s="404"/>
      <c r="S62641" s="404"/>
      <c r="T62641" s="404"/>
    </row>
    <row r="62642" spans="12:20" ht="16.8">
      <c r="L62642" s="404"/>
      <c r="M62642" s="404"/>
      <c r="N62642" s="404"/>
      <c r="O62642" s="404"/>
      <c r="P62642" s="404"/>
      <c r="Q62642" s="404"/>
      <c r="R62642" s="404"/>
      <c r="S62642" s="404"/>
      <c r="T62642" s="404"/>
    </row>
    <row r="62643" spans="12:20" ht="16.8">
      <c r="L62643" s="404"/>
      <c r="M62643" s="404"/>
      <c r="N62643" s="404"/>
      <c r="O62643" s="404"/>
      <c r="P62643" s="404"/>
      <c r="Q62643" s="404"/>
      <c r="R62643" s="404"/>
      <c r="S62643" s="404"/>
      <c r="T62643" s="404"/>
    </row>
    <row r="62644" spans="12:20" ht="16.8">
      <c r="L62644" s="404"/>
      <c r="M62644" s="404"/>
      <c r="N62644" s="404"/>
      <c r="O62644" s="404"/>
      <c r="P62644" s="404"/>
      <c r="Q62644" s="404"/>
      <c r="R62644" s="404"/>
      <c r="S62644" s="404"/>
      <c r="T62644" s="404"/>
    </row>
    <row r="62645" spans="12:20" ht="16.8">
      <c r="L62645" s="404"/>
      <c r="M62645" s="404"/>
      <c r="N62645" s="404"/>
      <c r="O62645" s="404"/>
      <c r="P62645" s="404"/>
      <c r="Q62645" s="404"/>
      <c r="R62645" s="404"/>
      <c r="S62645" s="404"/>
      <c r="T62645" s="404"/>
    </row>
    <row r="62646" spans="12:20" ht="16.8">
      <c r="L62646" s="404"/>
      <c r="M62646" s="404"/>
      <c r="N62646" s="404"/>
      <c r="O62646" s="404"/>
      <c r="P62646" s="404"/>
      <c r="Q62646" s="404"/>
      <c r="R62646" s="404"/>
      <c r="S62646" s="404"/>
      <c r="T62646" s="404"/>
    </row>
    <row r="62647" spans="12:20" ht="16.8">
      <c r="L62647" s="404"/>
      <c r="M62647" s="404"/>
      <c r="N62647" s="404"/>
      <c r="O62647" s="404"/>
      <c r="P62647" s="404"/>
      <c r="Q62647" s="404"/>
      <c r="R62647" s="404"/>
      <c r="S62647" s="404"/>
      <c r="T62647" s="404"/>
    </row>
    <row r="62648" spans="12:20" ht="16.8">
      <c r="L62648" s="404"/>
      <c r="M62648" s="404"/>
      <c r="N62648" s="404"/>
      <c r="O62648" s="404"/>
      <c r="P62648" s="404"/>
      <c r="Q62648" s="404"/>
      <c r="R62648" s="404"/>
      <c r="S62648" s="404"/>
      <c r="T62648" s="404"/>
    </row>
    <row r="62649" spans="12:20" ht="16.8">
      <c r="L62649" s="404"/>
      <c r="M62649" s="404"/>
      <c r="N62649" s="404"/>
      <c r="O62649" s="404"/>
      <c r="P62649" s="404"/>
      <c r="Q62649" s="404"/>
      <c r="R62649" s="404"/>
      <c r="S62649" s="404"/>
      <c r="T62649" s="404"/>
    </row>
    <row r="62650" spans="12:20" ht="16.8">
      <c r="L62650" s="404"/>
      <c r="M62650" s="404"/>
      <c r="N62650" s="404"/>
      <c r="O62650" s="404"/>
      <c r="P62650" s="404"/>
      <c r="Q62650" s="404"/>
      <c r="R62650" s="404"/>
      <c r="S62650" s="404"/>
      <c r="T62650" s="404"/>
    </row>
    <row r="62651" spans="12:20" ht="16.8">
      <c r="L62651" s="404"/>
      <c r="M62651" s="404"/>
      <c r="N62651" s="404"/>
      <c r="O62651" s="404"/>
      <c r="P62651" s="404"/>
      <c r="Q62651" s="404"/>
      <c r="R62651" s="404"/>
      <c r="S62651" s="404"/>
      <c r="T62651" s="404"/>
    </row>
    <row r="62652" spans="12:20" ht="16.8">
      <c r="L62652" s="404"/>
      <c r="M62652" s="404"/>
      <c r="N62652" s="404"/>
      <c r="O62652" s="404"/>
      <c r="P62652" s="404"/>
      <c r="Q62652" s="404"/>
      <c r="R62652" s="404"/>
      <c r="S62652" s="404"/>
      <c r="T62652" s="404"/>
    </row>
    <row r="62653" spans="12:20" ht="16.8">
      <c r="L62653" s="404"/>
      <c r="M62653" s="404"/>
      <c r="N62653" s="404"/>
      <c r="O62653" s="404"/>
      <c r="P62653" s="404"/>
      <c r="Q62653" s="404"/>
      <c r="R62653" s="404"/>
      <c r="S62653" s="404"/>
      <c r="T62653" s="404"/>
    </row>
    <row r="62654" spans="12:20" ht="16.8">
      <c r="L62654" s="404"/>
      <c r="M62654" s="404"/>
      <c r="N62654" s="404"/>
      <c r="O62654" s="404"/>
      <c r="P62654" s="404"/>
      <c r="Q62654" s="404"/>
      <c r="R62654" s="404"/>
      <c r="S62654" s="404"/>
      <c r="T62654" s="404"/>
    </row>
    <row r="62655" spans="12:20" ht="16.8">
      <c r="L62655" s="404"/>
      <c r="M62655" s="404"/>
      <c r="N62655" s="404"/>
      <c r="O62655" s="404"/>
      <c r="P62655" s="404"/>
      <c r="Q62655" s="404"/>
      <c r="R62655" s="404"/>
      <c r="S62655" s="404"/>
      <c r="T62655" s="404"/>
    </row>
    <row r="62656" spans="12:20" ht="16.8">
      <c r="L62656" s="404"/>
      <c r="M62656" s="404"/>
      <c r="N62656" s="404"/>
      <c r="O62656" s="404"/>
      <c r="P62656" s="404"/>
      <c r="Q62656" s="404"/>
      <c r="R62656" s="404"/>
      <c r="S62656" s="404"/>
      <c r="T62656" s="404"/>
    </row>
    <row r="62657" spans="12:20" ht="16.8">
      <c r="L62657" s="404"/>
      <c r="M62657" s="404"/>
      <c r="N62657" s="404"/>
      <c r="O62657" s="404"/>
      <c r="P62657" s="404"/>
      <c r="Q62657" s="404"/>
      <c r="R62657" s="404"/>
      <c r="S62657" s="404"/>
      <c r="T62657" s="404"/>
    </row>
    <row r="62658" spans="12:20" ht="16.8">
      <c r="L62658" s="404"/>
      <c r="M62658" s="404"/>
      <c r="N62658" s="404"/>
      <c r="O62658" s="404"/>
      <c r="P62658" s="404"/>
      <c r="Q62658" s="404"/>
      <c r="R62658" s="404"/>
      <c r="S62658" s="404"/>
      <c r="T62658" s="404"/>
    </row>
    <row r="62659" spans="12:20" ht="16.8">
      <c r="L62659" s="404"/>
      <c r="M62659" s="404"/>
      <c r="N62659" s="404"/>
      <c r="O62659" s="404"/>
      <c r="P62659" s="404"/>
      <c r="Q62659" s="404"/>
      <c r="R62659" s="404"/>
      <c r="S62659" s="404"/>
      <c r="T62659" s="404"/>
    </row>
    <row r="62660" spans="12:20" ht="16.8">
      <c r="L62660" s="404"/>
      <c r="M62660" s="404"/>
      <c r="N62660" s="404"/>
      <c r="O62660" s="404"/>
      <c r="P62660" s="404"/>
      <c r="Q62660" s="404"/>
      <c r="R62660" s="404"/>
      <c r="S62660" s="404"/>
      <c r="T62660" s="404"/>
    </row>
    <row r="62661" spans="12:20" ht="16.8">
      <c r="L62661" s="404"/>
      <c r="M62661" s="404"/>
      <c r="N62661" s="404"/>
      <c r="O62661" s="404"/>
      <c r="P62661" s="404"/>
      <c r="Q62661" s="404"/>
      <c r="R62661" s="404"/>
      <c r="S62661" s="404"/>
      <c r="T62661" s="404"/>
    </row>
    <row r="62662" spans="12:20" ht="16.8">
      <c r="L62662" s="404"/>
      <c r="M62662" s="404"/>
      <c r="N62662" s="404"/>
      <c r="O62662" s="404"/>
      <c r="P62662" s="404"/>
      <c r="Q62662" s="404"/>
      <c r="R62662" s="404"/>
      <c r="S62662" s="404"/>
      <c r="T62662" s="404"/>
    </row>
    <row r="62663" spans="12:20" ht="16.8">
      <c r="L62663" s="404"/>
      <c r="M62663" s="404"/>
      <c r="N62663" s="404"/>
      <c r="O62663" s="404"/>
      <c r="P62663" s="404"/>
      <c r="Q62663" s="404"/>
      <c r="R62663" s="404"/>
      <c r="S62663" s="404"/>
      <c r="T62663" s="404"/>
    </row>
    <row r="62664" spans="12:20" ht="16.8">
      <c r="L62664" s="404"/>
      <c r="M62664" s="404"/>
      <c r="N62664" s="404"/>
      <c r="O62664" s="404"/>
      <c r="P62664" s="404"/>
      <c r="Q62664" s="404"/>
      <c r="R62664" s="404"/>
      <c r="S62664" s="404"/>
      <c r="T62664" s="404"/>
    </row>
    <row r="62665" spans="12:20" ht="16.8">
      <c r="L62665" s="404"/>
      <c r="M62665" s="404"/>
      <c r="N62665" s="404"/>
      <c r="O62665" s="404"/>
      <c r="P62665" s="404"/>
      <c r="Q62665" s="404"/>
      <c r="R62665" s="404"/>
      <c r="S62665" s="404"/>
      <c r="T62665" s="404"/>
    </row>
    <row r="62666" spans="12:20" ht="16.8">
      <c r="L62666" s="404"/>
      <c r="M62666" s="404"/>
      <c r="N62666" s="404"/>
      <c r="O62666" s="404"/>
      <c r="P62666" s="404"/>
      <c r="Q62666" s="404"/>
      <c r="R62666" s="404"/>
      <c r="S62666" s="404"/>
      <c r="T62666" s="404"/>
    </row>
    <row r="62667" spans="12:20" ht="16.8">
      <c r="L62667" s="404"/>
      <c r="M62667" s="404"/>
      <c r="N62667" s="404"/>
      <c r="O62667" s="404"/>
      <c r="P62667" s="404"/>
      <c r="Q62667" s="404"/>
      <c r="R62667" s="404"/>
      <c r="S62667" s="404"/>
      <c r="T62667" s="404"/>
    </row>
    <row r="62668" spans="12:20" ht="16.8">
      <c r="L62668" s="404"/>
      <c r="M62668" s="404"/>
      <c r="N62668" s="404"/>
      <c r="O62668" s="404"/>
      <c r="P62668" s="404"/>
      <c r="Q62668" s="404"/>
      <c r="R62668" s="404"/>
      <c r="S62668" s="404"/>
      <c r="T62668" s="404"/>
    </row>
    <row r="62669" spans="12:20" ht="16.8">
      <c r="L62669" s="404"/>
      <c r="M62669" s="404"/>
      <c r="N62669" s="404"/>
      <c r="O62669" s="404"/>
      <c r="P62669" s="404"/>
      <c r="Q62669" s="404"/>
      <c r="R62669" s="404"/>
      <c r="S62669" s="404"/>
      <c r="T62669" s="404"/>
    </row>
    <row r="62670" spans="12:20" ht="16.8">
      <c r="L62670" s="404"/>
      <c r="M62670" s="404"/>
      <c r="N62670" s="404"/>
      <c r="O62670" s="404"/>
      <c r="P62670" s="404"/>
      <c r="Q62670" s="404"/>
      <c r="R62670" s="404"/>
      <c r="S62670" s="404"/>
      <c r="T62670" s="404"/>
    </row>
    <row r="62671" spans="12:20" ht="16.8">
      <c r="L62671" s="404"/>
      <c r="M62671" s="404"/>
      <c r="N62671" s="404"/>
      <c r="O62671" s="404"/>
      <c r="P62671" s="404"/>
      <c r="Q62671" s="404"/>
      <c r="R62671" s="404"/>
      <c r="S62671" s="404"/>
      <c r="T62671" s="404"/>
    </row>
    <row r="62672" spans="12:20" ht="16.8">
      <c r="L62672" s="404"/>
      <c r="M62672" s="404"/>
      <c r="N62672" s="404"/>
      <c r="O62672" s="404"/>
      <c r="P62672" s="404"/>
      <c r="Q62672" s="404"/>
      <c r="R62672" s="404"/>
      <c r="S62672" s="404"/>
      <c r="T62672" s="404"/>
    </row>
    <row r="62673" spans="12:20" ht="16.8">
      <c r="L62673" s="404"/>
      <c r="M62673" s="404"/>
      <c r="N62673" s="404"/>
      <c r="O62673" s="404"/>
      <c r="P62673" s="404"/>
      <c r="Q62673" s="404"/>
      <c r="R62673" s="404"/>
      <c r="S62673" s="404"/>
      <c r="T62673" s="404"/>
    </row>
    <row r="62674" spans="12:20" ht="16.8">
      <c r="L62674" s="404"/>
      <c r="M62674" s="404"/>
      <c r="N62674" s="404"/>
      <c r="O62674" s="404"/>
      <c r="P62674" s="404"/>
      <c r="Q62674" s="404"/>
      <c r="R62674" s="404"/>
      <c r="S62674" s="404"/>
      <c r="T62674" s="404"/>
    </row>
    <row r="62675" spans="12:20" ht="16.8">
      <c r="L62675" s="404"/>
      <c r="M62675" s="404"/>
      <c r="N62675" s="404"/>
      <c r="O62675" s="404"/>
      <c r="P62675" s="404"/>
      <c r="Q62675" s="404"/>
      <c r="R62675" s="404"/>
      <c r="S62675" s="404"/>
      <c r="T62675" s="404"/>
    </row>
    <row r="62676" spans="12:20" ht="16.8">
      <c r="L62676" s="404"/>
      <c r="M62676" s="404"/>
      <c r="N62676" s="404"/>
      <c r="O62676" s="404"/>
      <c r="P62676" s="404"/>
      <c r="Q62676" s="404"/>
      <c r="R62676" s="404"/>
      <c r="S62676" s="404"/>
      <c r="T62676" s="404"/>
    </row>
    <row r="62677" spans="12:20" ht="16.8">
      <c r="L62677" s="404"/>
      <c r="M62677" s="404"/>
      <c r="N62677" s="404"/>
      <c r="O62677" s="404"/>
      <c r="P62677" s="404"/>
      <c r="Q62677" s="404"/>
      <c r="R62677" s="404"/>
      <c r="S62677" s="404"/>
      <c r="T62677" s="404"/>
    </row>
    <row r="62678" spans="12:20" ht="16.8">
      <c r="L62678" s="404"/>
      <c r="M62678" s="404"/>
      <c r="N62678" s="404"/>
      <c r="O62678" s="404"/>
      <c r="P62678" s="404"/>
      <c r="Q62678" s="404"/>
      <c r="R62678" s="404"/>
      <c r="S62678" s="404"/>
      <c r="T62678" s="404"/>
    </row>
    <row r="62679" spans="12:20" ht="16.8">
      <c r="L62679" s="404"/>
      <c r="M62679" s="404"/>
      <c r="N62679" s="404"/>
      <c r="O62679" s="404"/>
      <c r="P62679" s="404"/>
      <c r="Q62679" s="404"/>
      <c r="R62679" s="404"/>
      <c r="S62679" s="404"/>
      <c r="T62679" s="404"/>
    </row>
    <row r="62680" spans="12:20" ht="16.8">
      <c r="L62680" s="404"/>
      <c r="M62680" s="404"/>
      <c r="N62680" s="404"/>
      <c r="O62680" s="404"/>
      <c r="P62680" s="404"/>
      <c r="Q62680" s="404"/>
      <c r="R62680" s="404"/>
      <c r="S62680" s="404"/>
      <c r="T62680" s="404"/>
    </row>
    <row r="62681" spans="12:20" ht="16.8">
      <c r="L62681" s="404"/>
      <c r="M62681" s="404"/>
      <c r="N62681" s="404"/>
      <c r="O62681" s="404"/>
      <c r="P62681" s="404"/>
      <c r="Q62681" s="404"/>
      <c r="R62681" s="404"/>
      <c r="S62681" s="404"/>
      <c r="T62681" s="404"/>
    </row>
    <row r="62682" spans="12:20" ht="16.8">
      <c r="L62682" s="404"/>
      <c r="M62682" s="404"/>
      <c r="N62682" s="404"/>
      <c r="O62682" s="404"/>
      <c r="P62682" s="404"/>
      <c r="Q62682" s="404"/>
      <c r="R62682" s="404"/>
      <c r="S62682" s="404"/>
      <c r="T62682" s="404"/>
    </row>
    <row r="62683" spans="12:20" ht="16.8">
      <c r="L62683" s="404"/>
      <c r="M62683" s="404"/>
      <c r="N62683" s="404"/>
      <c r="O62683" s="404"/>
      <c r="P62683" s="404"/>
      <c r="Q62683" s="404"/>
      <c r="R62683" s="404"/>
      <c r="S62683" s="404"/>
      <c r="T62683" s="404"/>
    </row>
    <row r="62684" spans="12:20" ht="16.8">
      <c r="L62684" s="404"/>
      <c r="M62684" s="404"/>
      <c r="N62684" s="404"/>
      <c r="O62684" s="404"/>
      <c r="P62684" s="404"/>
      <c r="Q62684" s="404"/>
      <c r="R62684" s="404"/>
      <c r="S62684" s="404"/>
      <c r="T62684" s="404"/>
    </row>
    <row r="62685" spans="12:20" ht="16.8">
      <c r="L62685" s="404"/>
      <c r="M62685" s="404"/>
      <c r="N62685" s="404"/>
      <c r="O62685" s="404"/>
      <c r="P62685" s="404"/>
      <c r="Q62685" s="404"/>
      <c r="R62685" s="404"/>
      <c r="S62685" s="404"/>
      <c r="T62685" s="404"/>
    </row>
    <row r="62686" spans="12:20" ht="16.8">
      <c r="L62686" s="404"/>
      <c r="M62686" s="404"/>
      <c r="N62686" s="404"/>
      <c r="O62686" s="404"/>
      <c r="P62686" s="404"/>
      <c r="Q62686" s="404"/>
      <c r="R62686" s="404"/>
      <c r="S62686" s="404"/>
      <c r="T62686" s="404"/>
    </row>
    <row r="62687" spans="12:20" ht="16.8">
      <c r="L62687" s="404"/>
      <c r="M62687" s="404"/>
      <c r="N62687" s="404"/>
      <c r="O62687" s="404"/>
      <c r="P62687" s="404"/>
      <c r="Q62687" s="404"/>
      <c r="R62687" s="404"/>
      <c r="S62687" s="404"/>
      <c r="T62687" s="404"/>
    </row>
    <row r="62688" spans="12:20" ht="16.8">
      <c r="L62688" s="404"/>
      <c r="M62688" s="404"/>
      <c r="N62688" s="404"/>
      <c r="O62688" s="404"/>
      <c r="P62688" s="404"/>
      <c r="Q62688" s="404"/>
      <c r="R62688" s="404"/>
      <c r="S62688" s="404"/>
      <c r="T62688" s="404"/>
    </row>
    <row r="62689" spans="12:20" ht="16.8">
      <c r="L62689" s="404"/>
      <c r="M62689" s="404"/>
      <c r="N62689" s="404"/>
      <c r="O62689" s="404"/>
      <c r="P62689" s="404"/>
      <c r="Q62689" s="404"/>
      <c r="R62689" s="404"/>
      <c r="S62689" s="404"/>
      <c r="T62689" s="404"/>
    </row>
    <row r="62690" spans="12:20" ht="16.8">
      <c r="L62690" s="404"/>
      <c r="M62690" s="404"/>
      <c r="N62690" s="404"/>
      <c r="O62690" s="404"/>
      <c r="P62690" s="404"/>
      <c r="Q62690" s="404"/>
      <c r="R62690" s="404"/>
      <c r="S62690" s="404"/>
      <c r="T62690" s="404"/>
    </row>
    <row r="62691" spans="12:20" ht="16.8">
      <c r="L62691" s="404"/>
      <c r="M62691" s="404"/>
      <c r="N62691" s="404"/>
      <c r="O62691" s="404"/>
      <c r="P62691" s="404"/>
      <c r="Q62691" s="404"/>
      <c r="R62691" s="404"/>
      <c r="S62691" s="404"/>
      <c r="T62691" s="404"/>
    </row>
    <row r="62692" spans="12:20" ht="16.8">
      <c r="L62692" s="404"/>
      <c r="M62692" s="404"/>
      <c r="N62692" s="404"/>
      <c r="O62692" s="404"/>
      <c r="P62692" s="404"/>
      <c r="Q62692" s="404"/>
      <c r="R62692" s="404"/>
      <c r="S62692" s="404"/>
      <c r="T62692" s="404"/>
    </row>
    <row r="62693" spans="12:20" ht="16.8">
      <c r="L62693" s="404"/>
      <c r="M62693" s="404"/>
      <c r="N62693" s="404"/>
      <c r="O62693" s="404"/>
      <c r="P62693" s="404"/>
      <c r="Q62693" s="404"/>
      <c r="R62693" s="404"/>
      <c r="S62693" s="404"/>
      <c r="T62693" s="404"/>
    </row>
    <row r="62694" spans="12:20" ht="16.8">
      <c r="L62694" s="404"/>
      <c r="M62694" s="404"/>
      <c r="N62694" s="404"/>
      <c r="O62694" s="404"/>
      <c r="P62694" s="404"/>
      <c r="Q62694" s="404"/>
      <c r="R62694" s="404"/>
      <c r="S62694" s="404"/>
      <c r="T62694" s="404"/>
    </row>
    <row r="62695" spans="12:20" ht="16.8">
      <c r="L62695" s="404"/>
      <c r="M62695" s="404"/>
      <c r="N62695" s="404"/>
      <c r="O62695" s="404"/>
      <c r="P62695" s="404"/>
      <c r="Q62695" s="404"/>
      <c r="R62695" s="404"/>
      <c r="S62695" s="404"/>
      <c r="T62695" s="404"/>
    </row>
    <row r="62696" spans="12:20" ht="16.8">
      <c r="L62696" s="404"/>
      <c r="M62696" s="404"/>
      <c r="N62696" s="404"/>
      <c r="O62696" s="404"/>
      <c r="P62696" s="404"/>
      <c r="Q62696" s="404"/>
      <c r="R62696" s="404"/>
      <c r="S62696" s="404"/>
      <c r="T62696" s="404"/>
    </row>
    <row r="62697" spans="12:20" ht="16.8">
      <c r="L62697" s="404"/>
      <c r="M62697" s="404"/>
      <c r="N62697" s="404"/>
      <c r="O62697" s="404"/>
      <c r="P62697" s="404"/>
      <c r="Q62697" s="404"/>
      <c r="R62697" s="404"/>
      <c r="S62697" s="404"/>
      <c r="T62697" s="404"/>
    </row>
    <row r="62698" spans="12:20" ht="16.8">
      <c r="L62698" s="404"/>
      <c r="M62698" s="404"/>
      <c r="N62698" s="404"/>
      <c r="O62698" s="404"/>
      <c r="P62698" s="404"/>
      <c r="Q62698" s="404"/>
      <c r="R62698" s="404"/>
      <c r="S62698" s="404"/>
      <c r="T62698" s="404"/>
    </row>
    <row r="62699" spans="12:20" ht="16.8">
      <c r="L62699" s="404"/>
      <c r="M62699" s="404"/>
      <c r="N62699" s="404"/>
      <c r="O62699" s="404"/>
      <c r="P62699" s="404"/>
      <c r="Q62699" s="404"/>
      <c r="R62699" s="404"/>
      <c r="S62699" s="404"/>
      <c r="T62699" s="404"/>
    </row>
    <row r="62700" spans="12:20" ht="16.8">
      <c r="L62700" s="404"/>
      <c r="M62700" s="404"/>
      <c r="N62700" s="404"/>
      <c r="O62700" s="404"/>
      <c r="P62700" s="404"/>
      <c r="Q62700" s="404"/>
      <c r="R62700" s="404"/>
      <c r="S62700" s="404"/>
      <c r="T62700" s="404"/>
    </row>
    <row r="62701" spans="12:20" ht="16.8">
      <c r="L62701" s="404"/>
      <c r="M62701" s="404"/>
      <c r="N62701" s="404"/>
      <c r="O62701" s="404"/>
      <c r="P62701" s="404"/>
      <c r="Q62701" s="404"/>
      <c r="R62701" s="404"/>
      <c r="S62701" s="404"/>
      <c r="T62701" s="404"/>
    </row>
    <row r="62702" spans="12:20" ht="16.8">
      <c r="L62702" s="404"/>
      <c r="M62702" s="404"/>
      <c r="N62702" s="404"/>
      <c r="O62702" s="404"/>
      <c r="P62702" s="404"/>
      <c r="Q62702" s="404"/>
      <c r="R62702" s="404"/>
      <c r="S62702" s="404"/>
      <c r="T62702" s="404"/>
    </row>
    <row r="62703" spans="12:20" ht="16.8">
      <c r="L62703" s="404"/>
      <c r="M62703" s="404"/>
      <c r="N62703" s="404"/>
      <c r="O62703" s="404"/>
      <c r="P62703" s="404"/>
      <c r="Q62703" s="404"/>
      <c r="R62703" s="404"/>
      <c r="S62703" s="404"/>
      <c r="T62703" s="404"/>
    </row>
    <row r="62704" spans="12:20" ht="16.8">
      <c r="L62704" s="404"/>
      <c r="M62704" s="404"/>
      <c r="N62704" s="404"/>
      <c r="O62704" s="404"/>
      <c r="P62704" s="404"/>
      <c r="Q62704" s="404"/>
      <c r="R62704" s="404"/>
      <c r="S62704" s="404"/>
      <c r="T62704" s="404"/>
    </row>
    <row r="62705" spans="12:20" ht="16.8">
      <c r="L62705" s="404"/>
      <c r="M62705" s="404"/>
      <c r="N62705" s="404"/>
      <c r="O62705" s="404"/>
      <c r="P62705" s="404"/>
      <c r="Q62705" s="404"/>
      <c r="R62705" s="404"/>
      <c r="S62705" s="404"/>
      <c r="T62705" s="404"/>
    </row>
    <row r="62706" spans="12:20" ht="16.8">
      <c r="L62706" s="404"/>
      <c r="M62706" s="404"/>
      <c r="N62706" s="404"/>
      <c r="O62706" s="404"/>
      <c r="P62706" s="404"/>
      <c r="Q62706" s="404"/>
      <c r="R62706" s="404"/>
      <c r="S62706" s="404"/>
      <c r="T62706" s="404"/>
    </row>
    <row r="62707" spans="12:20" ht="16.8">
      <c r="L62707" s="404"/>
      <c r="M62707" s="404"/>
      <c r="N62707" s="404"/>
      <c r="O62707" s="404"/>
      <c r="P62707" s="404"/>
      <c r="Q62707" s="404"/>
      <c r="R62707" s="404"/>
      <c r="S62707" s="404"/>
      <c r="T62707" s="404"/>
    </row>
    <row r="62708" spans="12:20" ht="16.8">
      <c r="L62708" s="404"/>
      <c r="M62708" s="404"/>
      <c r="N62708" s="404"/>
      <c r="O62708" s="404"/>
      <c r="P62708" s="404"/>
      <c r="Q62708" s="404"/>
      <c r="R62708" s="404"/>
      <c r="S62708" s="404"/>
      <c r="T62708" s="404"/>
    </row>
    <row r="62709" spans="12:20" ht="16.8">
      <c r="L62709" s="404"/>
      <c r="M62709" s="404"/>
      <c r="N62709" s="404"/>
      <c r="O62709" s="404"/>
      <c r="P62709" s="404"/>
      <c r="Q62709" s="404"/>
      <c r="R62709" s="404"/>
      <c r="S62709" s="404"/>
      <c r="T62709" s="404"/>
    </row>
    <row r="62710" spans="12:20" ht="16.8">
      <c r="L62710" s="404"/>
      <c r="M62710" s="404"/>
      <c r="N62710" s="404"/>
      <c r="O62710" s="404"/>
      <c r="P62710" s="404"/>
      <c r="Q62710" s="404"/>
      <c r="R62710" s="404"/>
      <c r="S62710" s="404"/>
      <c r="T62710" s="404"/>
    </row>
    <row r="62711" spans="12:20" ht="16.8">
      <c r="L62711" s="404"/>
      <c r="M62711" s="404"/>
      <c r="N62711" s="404"/>
      <c r="O62711" s="404"/>
      <c r="P62711" s="404"/>
      <c r="Q62711" s="404"/>
      <c r="R62711" s="404"/>
      <c r="S62711" s="404"/>
      <c r="T62711" s="404"/>
    </row>
    <row r="62712" spans="12:20" ht="16.8">
      <c r="L62712" s="404"/>
      <c r="M62712" s="404"/>
      <c r="N62712" s="404"/>
      <c r="O62712" s="404"/>
      <c r="P62712" s="404"/>
      <c r="Q62712" s="404"/>
      <c r="R62712" s="404"/>
      <c r="S62712" s="404"/>
      <c r="T62712" s="404"/>
    </row>
    <row r="62713" spans="12:20" ht="16.8">
      <c r="L62713" s="404"/>
      <c r="M62713" s="404"/>
      <c r="N62713" s="404"/>
      <c r="O62713" s="404"/>
      <c r="P62713" s="404"/>
      <c r="Q62713" s="404"/>
      <c r="R62713" s="404"/>
      <c r="S62713" s="404"/>
      <c r="T62713" s="404"/>
    </row>
    <row r="62714" spans="12:20" ht="16.8">
      <c r="L62714" s="404"/>
      <c r="M62714" s="404"/>
      <c r="N62714" s="404"/>
      <c r="O62714" s="404"/>
      <c r="P62714" s="404"/>
      <c r="Q62714" s="404"/>
      <c r="R62714" s="404"/>
      <c r="S62714" s="404"/>
      <c r="T62714" s="404"/>
    </row>
    <row r="62715" spans="12:20" ht="16.8">
      <c r="L62715" s="404"/>
      <c r="M62715" s="404"/>
      <c r="N62715" s="404"/>
      <c r="O62715" s="404"/>
      <c r="P62715" s="404"/>
      <c r="Q62715" s="404"/>
      <c r="R62715" s="404"/>
      <c r="S62715" s="404"/>
      <c r="T62715" s="404"/>
    </row>
    <row r="62716" spans="12:20" ht="16.8">
      <c r="L62716" s="404"/>
      <c r="M62716" s="404"/>
      <c r="N62716" s="404"/>
      <c r="O62716" s="404"/>
      <c r="P62716" s="404"/>
      <c r="Q62716" s="404"/>
      <c r="R62716" s="404"/>
      <c r="S62716" s="404"/>
      <c r="T62716" s="404"/>
    </row>
    <row r="62717" spans="12:20" ht="16.8">
      <c r="L62717" s="404"/>
      <c r="M62717" s="404"/>
      <c r="N62717" s="404"/>
      <c r="O62717" s="404"/>
      <c r="P62717" s="404"/>
      <c r="Q62717" s="404"/>
      <c r="R62717" s="404"/>
      <c r="S62717" s="404"/>
      <c r="T62717" s="404"/>
    </row>
    <row r="62718" spans="12:20" ht="16.8">
      <c r="L62718" s="404"/>
      <c r="M62718" s="404"/>
      <c r="N62718" s="404"/>
      <c r="O62718" s="404"/>
      <c r="P62718" s="404"/>
      <c r="Q62718" s="404"/>
      <c r="R62718" s="404"/>
      <c r="S62718" s="404"/>
      <c r="T62718" s="404"/>
    </row>
    <row r="62719" spans="12:20" ht="16.8">
      <c r="L62719" s="404"/>
      <c r="M62719" s="404"/>
      <c r="N62719" s="404"/>
      <c r="O62719" s="404"/>
      <c r="P62719" s="404"/>
      <c r="Q62719" s="404"/>
      <c r="R62719" s="404"/>
      <c r="S62719" s="404"/>
      <c r="T62719" s="404"/>
    </row>
    <row r="62720" spans="12:20" ht="16.8">
      <c r="L62720" s="404"/>
      <c r="M62720" s="404"/>
      <c r="N62720" s="404"/>
      <c r="O62720" s="404"/>
      <c r="P62720" s="404"/>
      <c r="Q62720" s="404"/>
      <c r="R62720" s="404"/>
      <c r="S62720" s="404"/>
      <c r="T62720" s="404"/>
    </row>
    <row r="62721" spans="12:20" ht="16.8">
      <c r="L62721" s="404"/>
      <c r="M62721" s="404"/>
      <c r="N62721" s="404"/>
      <c r="O62721" s="404"/>
      <c r="P62721" s="404"/>
      <c r="Q62721" s="404"/>
      <c r="R62721" s="404"/>
      <c r="S62721" s="404"/>
      <c r="T62721" s="404"/>
    </row>
    <row r="62722" spans="12:20" ht="16.8">
      <c r="L62722" s="404"/>
      <c r="M62722" s="404"/>
      <c r="N62722" s="404"/>
      <c r="O62722" s="404"/>
      <c r="P62722" s="404"/>
      <c r="Q62722" s="404"/>
      <c r="R62722" s="404"/>
      <c r="S62722" s="404"/>
      <c r="T62722" s="404"/>
    </row>
    <row r="62723" spans="12:20" ht="16.8">
      <c r="L62723" s="404"/>
      <c r="M62723" s="404"/>
      <c r="N62723" s="404"/>
      <c r="O62723" s="404"/>
      <c r="P62723" s="404"/>
      <c r="Q62723" s="404"/>
      <c r="R62723" s="404"/>
      <c r="S62723" s="404"/>
      <c r="T62723" s="404"/>
    </row>
    <row r="62724" spans="12:20" ht="16.8">
      <c r="L62724" s="404"/>
      <c r="M62724" s="404"/>
      <c r="N62724" s="404"/>
      <c r="O62724" s="404"/>
      <c r="P62724" s="404"/>
      <c r="Q62724" s="404"/>
      <c r="R62724" s="404"/>
      <c r="S62724" s="404"/>
      <c r="T62724" s="404"/>
    </row>
    <row r="62725" spans="12:20" ht="16.8">
      <c r="L62725" s="404"/>
      <c r="M62725" s="404"/>
      <c r="N62725" s="404"/>
      <c r="O62725" s="404"/>
      <c r="P62725" s="404"/>
      <c r="Q62725" s="404"/>
      <c r="R62725" s="404"/>
      <c r="S62725" s="404"/>
      <c r="T62725" s="404"/>
    </row>
    <row r="62726" spans="12:20" ht="16.8">
      <c r="L62726" s="404"/>
      <c r="M62726" s="404"/>
      <c r="N62726" s="404"/>
      <c r="O62726" s="404"/>
      <c r="P62726" s="404"/>
      <c r="Q62726" s="404"/>
      <c r="R62726" s="404"/>
      <c r="S62726" s="404"/>
      <c r="T62726" s="404"/>
    </row>
    <row r="62727" spans="12:20" ht="16.8">
      <c r="L62727" s="404"/>
      <c r="M62727" s="404"/>
      <c r="N62727" s="404"/>
      <c r="O62727" s="404"/>
      <c r="P62727" s="404"/>
      <c r="Q62727" s="404"/>
      <c r="R62727" s="404"/>
      <c r="S62727" s="404"/>
      <c r="T62727" s="404"/>
    </row>
    <row r="62728" spans="12:20" ht="16.8">
      <c r="L62728" s="404"/>
      <c r="M62728" s="404"/>
      <c r="N62728" s="404"/>
      <c r="O62728" s="404"/>
      <c r="P62728" s="404"/>
      <c r="Q62728" s="404"/>
      <c r="R62728" s="404"/>
      <c r="S62728" s="404"/>
      <c r="T62728" s="404"/>
    </row>
    <row r="62729" spans="12:20" ht="16.8">
      <c r="L62729" s="404"/>
      <c r="M62729" s="404"/>
      <c r="N62729" s="404"/>
      <c r="O62729" s="404"/>
      <c r="P62729" s="404"/>
      <c r="Q62729" s="404"/>
      <c r="R62729" s="404"/>
      <c r="S62729" s="404"/>
      <c r="T62729" s="404"/>
    </row>
    <row r="62730" spans="12:20" ht="16.8">
      <c r="L62730" s="404"/>
      <c r="M62730" s="404"/>
      <c r="N62730" s="404"/>
      <c r="O62730" s="404"/>
      <c r="P62730" s="404"/>
      <c r="Q62730" s="404"/>
      <c r="R62730" s="404"/>
      <c r="S62730" s="404"/>
      <c r="T62730" s="404"/>
    </row>
    <row r="62731" spans="12:20" ht="16.8">
      <c r="L62731" s="404"/>
      <c r="M62731" s="404"/>
      <c r="N62731" s="404"/>
      <c r="O62731" s="404"/>
      <c r="P62731" s="404"/>
      <c r="Q62731" s="404"/>
      <c r="R62731" s="404"/>
      <c r="S62731" s="404"/>
      <c r="T62731" s="404"/>
    </row>
    <row r="62732" spans="12:20" ht="16.8">
      <c r="L62732" s="404"/>
      <c r="M62732" s="404"/>
      <c r="N62732" s="404"/>
      <c r="O62732" s="404"/>
      <c r="P62732" s="404"/>
      <c r="Q62732" s="404"/>
      <c r="R62732" s="404"/>
      <c r="S62732" s="404"/>
      <c r="T62732" s="404"/>
    </row>
    <row r="62733" spans="12:20" ht="16.8">
      <c r="L62733" s="404"/>
      <c r="M62733" s="404"/>
      <c r="N62733" s="404"/>
      <c r="O62733" s="404"/>
      <c r="P62733" s="404"/>
      <c r="Q62733" s="404"/>
      <c r="R62733" s="404"/>
      <c r="S62733" s="404"/>
      <c r="T62733" s="404"/>
    </row>
    <row r="62734" spans="12:20" ht="16.8">
      <c r="L62734" s="404"/>
      <c r="M62734" s="404"/>
      <c r="N62734" s="404"/>
      <c r="O62734" s="404"/>
      <c r="P62734" s="404"/>
      <c r="Q62734" s="404"/>
      <c r="R62734" s="404"/>
      <c r="S62734" s="404"/>
      <c r="T62734" s="404"/>
    </row>
    <row r="62735" spans="12:20" ht="16.8">
      <c r="L62735" s="404"/>
      <c r="M62735" s="404"/>
      <c r="N62735" s="404"/>
      <c r="O62735" s="404"/>
      <c r="P62735" s="404"/>
      <c r="Q62735" s="404"/>
      <c r="R62735" s="404"/>
      <c r="S62735" s="404"/>
      <c r="T62735" s="404"/>
    </row>
    <row r="62736" spans="12:20" ht="16.8">
      <c r="L62736" s="404"/>
      <c r="M62736" s="404"/>
      <c r="N62736" s="404"/>
      <c r="O62736" s="404"/>
      <c r="P62736" s="404"/>
      <c r="Q62736" s="404"/>
      <c r="R62736" s="404"/>
      <c r="S62736" s="404"/>
      <c r="T62736" s="404"/>
    </row>
    <row r="62737" spans="12:20" ht="16.8">
      <c r="L62737" s="404"/>
      <c r="M62737" s="404"/>
      <c r="N62737" s="404"/>
      <c r="O62737" s="404"/>
      <c r="P62737" s="404"/>
      <c r="Q62737" s="404"/>
      <c r="R62737" s="404"/>
      <c r="S62737" s="404"/>
      <c r="T62737" s="404"/>
    </row>
    <row r="62738" spans="12:20" ht="16.8">
      <c r="L62738" s="404"/>
      <c r="M62738" s="404"/>
      <c r="N62738" s="404"/>
      <c r="O62738" s="404"/>
      <c r="P62738" s="404"/>
      <c r="Q62738" s="404"/>
      <c r="R62738" s="404"/>
      <c r="S62738" s="404"/>
      <c r="T62738" s="404"/>
    </row>
    <row r="62739" spans="12:20" ht="16.8">
      <c r="L62739" s="404"/>
      <c r="M62739" s="404"/>
      <c r="N62739" s="404"/>
      <c r="O62739" s="404"/>
      <c r="P62739" s="404"/>
      <c r="Q62739" s="404"/>
      <c r="R62739" s="404"/>
      <c r="S62739" s="404"/>
      <c r="T62739" s="404"/>
    </row>
    <row r="62740" spans="12:20" ht="16.8">
      <c r="L62740" s="404"/>
      <c r="M62740" s="404"/>
      <c r="N62740" s="404"/>
      <c r="O62740" s="404"/>
      <c r="P62740" s="404"/>
      <c r="Q62740" s="404"/>
      <c r="R62740" s="404"/>
      <c r="S62740" s="404"/>
      <c r="T62740" s="404"/>
    </row>
    <row r="62741" spans="12:20" ht="16.8">
      <c r="L62741" s="404"/>
      <c r="M62741" s="404"/>
      <c r="N62741" s="404"/>
      <c r="O62741" s="404"/>
      <c r="P62741" s="404"/>
      <c r="Q62741" s="404"/>
      <c r="R62741" s="404"/>
      <c r="S62741" s="404"/>
      <c r="T62741" s="404"/>
    </row>
    <row r="62742" spans="12:20" ht="16.8">
      <c r="L62742" s="404"/>
      <c r="M62742" s="404"/>
      <c r="N62742" s="404"/>
      <c r="O62742" s="404"/>
      <c r="P62742" s="404"/>
      <c r="Q62742" s="404"/>
      <c r="R62742" s="404"/>
      <c r="S62742" s="404"/>
      <c r="T62742" s="404"/>
    </row>
    <row r="62743" spans="12:20" ht="16.8">
      <c r="L62743" s="404"/>
      <c r="M62743" s="404"/>
      <c r="N62743" s="404"/>
      <c r="O62743" s="404"/>
      <c r="P62743" s="404"/>
      <c r="Q62743" s="404"/>
      <c r="R62743" s="404"/>
      <c r="S62743" s="404"/>
      <c r="T62743" s="404"/>
    </row>
    <row r="62744" spans="12:20" ht="16.8">
      <c r="L62744" s="404"/>
      <c r="M62744" s="404"/>
      <c r="N62744" s="404"/>
      <c r="O62744" s="404"/>
      <c r="P62744" s="404"/>
      <c r="Q62744" s="404"/>
      <c r="R62744" s="404"/>
      <c r="S62744" s="404"/>
      <c r="T62744" s="404"/>
    </row>
    <row r="62745" spans="12:20" ht="16.8">
      <c r="L62745" s="404"/>
      <c r="M62745" s="404"/>
      <c r="N62745" s="404"/>
      <c r="O62745" s="404"/>
      <c r="P62745" s="404"/>
      <c r="Q62745" s="404"/>
      <c r="R62745" s="404"/>
      <c r="S62745" s="404"/>
      <c r="T62745" s="404"/>
    </row>
    <row r="62746" spans="12:20" ht="16.8">
      <c r="L62746" s="404"/>
      <c r="M62746" s="404"/>
      <c r="N62746" s="404"/>
      <c r="O62746" s="404"/>
      <c r="P62746" s="404"/>
      <c r="Q62746" s="404"/>
      <c r="R62746" s="404"/>
      <c r="S62746" s="404"/>
      <c r="T62746" s="404"/>
    </row>
    <row r="62747" spans="12:20" ht="16.8">
      <c r="L62747" s="404"/>
      <c r="M62747" s="404"/>
      <c r="N62747" s="404"/>
      <c r="O62747" s="404"/>
      <c r="P62747" s="404"/>
      <c r="Q62747" s="404"/>
      <c r="R62747" s="404"/>
      <c r="S62747" s="404"/>
      <c r="T62747" s="404"/>
    </row>
    <row r="62748" spans="12:20" ht="16.8">
      <c r="L62748" s="404"/>
      <c r="M62748" s="404"/>
      <c r="N62748" s="404"/>
      <c r="O62748" s="404"/>
      <c r="P62748" s="404"/>
      <c r="Q62748" s="404"/>
      <c r="R62748" s="404"/>
      <c r="S62748" s="404"/>
      <c r="T62748" s="404"/>
    </row>
    <row r="62749" spans="12:20" ht="16.8">
      <c r="L62749" s="404"/>
      <c r="M62749" s="404"/>
      <c r="N62749" s="404"/>
      <c r="O62749" s="404"/>
      <c r="P62749" s="404"/>
      <c r="Q62749" s="404"/>
      <c r="R62749" s="404"/>
      <c r="S62749" s="404"/>
      <c r="T62749" s="404"/>
    </row>
    <row r="62750" spans="12:20" ht="16.8">
      <c r="L62750" s="404"/>
      <c r="M62750" s="404"/>
      <c r="N62750" s="404"/>
      <c r="O62750" s="404"/>
      <c r="P62750" s="404"/>
      <c r="Q62750" s="404"/>
      <c r="R62750" s="404"/>
      <c r="S62750" s="404"/>
      <c r="T62750" s="404"/>
    </row>
    <row r="62751" spans="12:20" ht="16.8">
      <c r="L62751" s="404"/>
      <c r="M62751" s="404"/>
      <c r="N62751" s="404"/>
      <c r="O62751" s="404"/>
      <c r="P62751" s="404"/>
      <c r="Q62751" s="404"/>
      <c r="R62751" s="404"/>
      <c r="S62751" s="404"/>
      <c r="T62751" s="404"/>
    </row>
    <row r="62752" spans="12:20" ht="16.8">
      <c r="L62752" s="404"/>
      <c r="M62752" s="404"/>
      <c r="N62752" s="404"/>
      <c r="O62752" s="404"/>
      <c r="P62752" s="404"/>
      <c r="Q62752" s="404"/>
      <c r="R62752" s="404"/>
      <c r="S62752" s="404"/>
      <c r="T62752" s="404"/>
    </row>
    <row r="62753" spans="12:20" ht="16.8">
      <c r="L62753" s="404"/>
      <c r="M62753" s="404"/>
      <c r="N62753" s="404"/>
      <c r="O62753" s="404"/>
      <c r="P62753" s="404"/>
      <c r="Q62753" s="404"/>
      <c r="R62753" s="404"/>
      <c r="S62753" s="404"/>
      <c r="T62753" s="404"/>
    </row>
    <row r="62754" spans="12:20" ht="16.8">
      <c r="L62754" s="404"/>
      <c r="M62754" s="404"/>
      <c r="N62754" s="404"/>
      <c r="O62754" s="404"/>
      <c r="P62754" s="404"/>
      <c r="Q62754" s="404"/>
      <c r="R62754" s="404"/>
      <c r="S62754" s="404"/>
      <c r="T62754" s="404"/>
    </row>
    <row r="62755" spans="12:20" ht="16.8">
      <c r="L62755" s="404"/>
      <c r="M62755" s="404"/>
      <c r="N62755" s="404"/>
      <c r="O62755" s="404"/>
      <c r="P62755" s="404"/>
      <c r="Q62755" s="404"/>
      <c r="R62755" s="404"/>
      <c r="S62755" s="404"/>
      <c r="T62755" s="404"/>
    </row>
    <row r="62756" spans="12:20" ht="16.8">
      <c r="L62756" s="404"/>
      <c r="M62756" s="404"/>
      <c r="N62756" s="404"/>
      <c r="O62756" s="404"/>
      <c r="P62756" s="404"/>
      <c r="Q62756" s="404"/>
      <c r="R62756" s="404"/>
      <c r="S62756" s="404"/>
      <c r="T62756" s="404"/>
    </row>
    <row r="62757" spans="12:20" ht="16.8">
      <c r="L62757" s="404"/>
      <c r="M62757" s="404"/>
      <c r="N62757" s="404"/>
      <c r="O62757" s="404"/>
      <c r="P62757" s="404"/>
      <c r="Q62757" s="404"/>
      <c r="R62757" s="404"/>
      <c r="S62757" s="404"/>
      <c r="T62757" s="404"/>
    </row>
    <row r="62758" spans="12:20" ht="16.8">
      <c r="L62758" s="404"/>
      <c r="M62758" s="404"/>
      <c r="N62758" s="404"/>
      <c r="O62758" s="404"/>
      <c r="P62758" s="404"/>
      <c r="Q62758" s="404"/>
      <c r="R62758" s="404"/>
      <c r="S62758" s="404"/>
      <c r="T62758" s="404"/>
    </row>
    <row r="62759" spans="12:20" ht="16.8">
      <c r="L62759" s="404"/>
      <c r="M62759" s="404"/>
      <c r="N62759" s="404"/>
      <c r="O62759" s="404"/>
      <c r="P62759" s="404"/>
      <c r="Q62759" s="404"/>
      <c r="R62759" s="404"/>
      <c r="S62759" s="404"/>
      <c r="T62759" s="404"/>
    </row>
    <row r="62760" spans="12:20" ht="16.8">
      <c r="L62760" s="404"/>
      <c r="M62760" s="404"/>
      <c r="N62760" s="404"/>
      <c r="O62760" s="404"/>
      <c r="P62760" s="404"/>
      <c r="Q62760" s="404"/>
      <c r="R62760" s="404"/>
      <c r="S62760" s="404"/>
      <c r="T62760" s="404"/>
    </row>
    <row r="62761" spans="12:20" ht="16.8">
      <c r="L62761" s="404"/>
      <c r="M62761" s="404"/>
      <c r="N62761" s="404"/>
      <c r="O62761" s="404"/>
      <c r="P62761" s="404"/>
      <c r="Q62761" s="404"/>
      <c r="R62761" s="404"/>
      <c r="S62761" s="404"/>
      <c r="T62761" s="404"/>
    </row>
    <row r="62762" spans="12:20" ht="16.8">
      <c r="L62762" s="404"/>
      <c r="M62762" s="404"/>
      <c r="N62762" s="404"/>
      <c r="O62762" s="404"/>
      <c r="P62762" s="404"/>
      <c r="Q62762" s="404"/>
      <c r="R62762" s="404"/>
      <c r="S62762" s="404"/>
      <c r="T62762" s="404"/>
    </row>
    <row r="62763" spans="12:20" ht="16.8">
      <c r="L62763" s="404"/>
      <c r="M62763" s="404"/>
      <c r="N62763" s="404"/>
      <c r="O62763" s="404"/>
      <c r="P62763" s="404"/>
      <c r="Q62763" s="404"/>
      <c r="R62763" s="404"/>
      <c r="S62763" s="404"/>
      <c r="T62763" s="404"/>
    </row>
    <row r="62764" spans="12:20" ht="16.8">
      <c r="L62764" s="404"/>
      <c r="M62764" s="404"/>
      <c r="N62764" s="404"/>
      <c r="O62764" s="404"/>
      <c r="P62764" s="404"/>
      <c r="Q62764" s="404"/>
      <c r="R62764" s="404"/>
      <c r="S62764" s="404"/>
      <c r="T62764" s="404"/>
    </row>
    <row r="62765" spans="12:20" ht="16.8">
      <c r="L62765" s="404"/>
      <c r="M62765" s="404"/>
      <c r="N62765" s="404"/>
      <c r="O62765" s="404"/>
      <c r="P62765" s="404"/>
      <c r="Q62765" s="404"/>
      <c r="R62765" s="404"/>
      <c r="S62765" s="404"/>
      <c r="T62765" s="404"/>
    </row>
    <row r="62766" spans="12:20" ht="16.8">
      <c r="L62766" s="404"/>
      <c r="M62766" s="404"/>
      <c r="N62766" s="404"/>
      <c r="O62766" s="404"/>
      <c r="P62766" s="404"/>
      <c r="Q62766" s="404"/>
      <c r="R62766" s="404"/>
      <c r="S62766" s="404"/>
      <c r="T62766" s="404"/>
    </row>
    <row r="62767" spans="12:20" ht="16.8">
      <c r="L62767" s="404"/>
      <c r="M62767" s="404"/>
      <c r="N62767" s="404"/>
      <c r="O62767" s="404"/>
      <c r="P62767" s="404"/>
      <c r="Q62767" s="404"/>
      <c r="R62767" s="404"/>
      <c r="S62767" s="404"/>
      <c r="T62767" s="404"/>
    </row>
    <row r="62768" spans="12:20" ht="16.8">
      <c r="L62768" s="404"/>
      <c r="M62768" s="404"/>
      <c r="N62768" s="404"/>
      <c r="O62768" s="404"/>
      <c r="P62768" s="404"/>
      <c r="Q62768" s="404"/>
      <c r="R62768" s="404"/>
      <c r="S62768" s="404"/>
      <c r="T62768" s="404"/>
    </row>
    <row r="62769" spans="12:20" ht="16.8">
      <c r="L62769" s="404"/>
      <c r="M62769" s="404"/>
      <c r="N62769" s="404"/>
      <c r="O62769" s="404"/>
      <c r="P62769" s="404"/>
      <c r="Q62769" s="404"/>
      <c r="R62769" s="404"/>
      <c r="S62769" s="404"/>
      <c r="T62769" s="404"/>
    </row>
    <row r="62770" spans="12:20" ht="16.8">
      <c r="L62770" s="404"/>
      <c r="M62770" s="404"/>
      <c r="N62770" s="404"/>
      <c r="O62770" s="404"/>
      <c r="P62770" s="404"/>
      <c r="Q62770" s="404"/>
      <c r="R62770" s="404"/>
      <c r="S62770" s="404"/>
      <c r="T62770" s="404"/>
    </row>
    <row r="62771" spans="12:20" ht="16.8">
      <c r="L62771" s="404"/>
      <c r="M62771" s="404"/>
      <c r="N62771" s="404"/>
      <c r="O62771" s="404"/>
      <c r="P62771" s="404"/>
      <c r="Q62771" s="404"/>
      <c r="R62771" s="404"/>
      <c r="S62771" s="404"/>
      <c r="T62771" s="404"/>
    </row>
    <row r="62772" spans="12:20" ht="16.8">
      <c r="L62772" s="404"/>
      <c r="M62772" s="404"/>
      <c r="N62772" s="404"/>
      <c r="O62772" s="404"/>
      <c r="P62772" s="404"/>
      <c r="Q62772" s="404"/>
      <c r="R62772" s="404"/>
      <c r="S62772" s="404"/>
      <c r="T62772" s="404"/>
    </row>
    <row r="62773" spans="12:20" ht="16.8">
      <c r="L62773" s="404"/>
      <c r="M62773" s="404"/>
      <c r="N62773" s="404"/>
      <c r="O62773" s="404"/>
      <c r="P62773" s="404"/>
      <c r="Q62773" s="404"/>
      <c r="R62773" s="404"/>
      <c r="S62773" s="404"/>
      <c r="T62773" s="404"/>
    </row>
    <row r="62774" spans="12:20" ht="16.8">
      <c r="L62774" s="404"/>
      <c r="M62774" s="404"/>
      <c r="N62774" s="404"/>
      <c r="O62774" s="404"/>
      <c r="P62774" s="404"/>
      <c r="Q62774" s="404"/>
      <c r="R62774" s="404"/>
      <c r="S62774" s="404"/>
      <c r="T62774" s="404"/>
    </row>
    <row r="62775" spans="12:20" ht="16.8">
      <c r="L62775" s="404"/>
      <c r="M62775" s="404"/>
      <c r="N62775" s="404"/>
      <c r="O62775" s="404"/>
      <c r="P62775" s="404"/>
      <c r="Q62775" s="404"/>
      <c r="R62775" s="404"/>
      <c r="S62775" s="404"/>
      <c r="T62775" s="404"/>
    </row>
    <row r="62776" spans="12:20" ht="16.8">
      <c r="L62776" s="404"/>
      <c r="M62776" s="404"/>
      <c r="N62776" s="404"/>
      <c r="O62776" s="404"/>
      <c r="P62776" s="404"/>
      <c r="Q62776" s="404"/>
      <c r="R62776" s="404"/>
      <c r="S62776" s="404"/>
      <c r="T62776" s="404"/>
    </row>
    <row r="62777" spans="12:20" ht="16.8">
      <c r="L62777" s="404"/>
      <c r="M62777" s="404"/>
      <c r="N62777" s="404"/>
      <c r="O62777" s="404"/>
      <c r="P62777" s="404"/>
      <c r="Q62777" s="404"/>
      <c r="R62777" s="404"/>
      <c r="S62777" s="404"/>
      <c r="T62777" s="404"/>
    </row>
    <row r="62778" spans="12:20" ht="16.8">
      <c r="L62778" s="404"/>
      <c r="M62778" s="404"/>
      <c r="N62778" s="404"/>
      <c r="O62778" s="404"/>
      <c r="P62778" s="404"/>
      <c r="Q62778" s="404"/>
      <c r="R62778" s="404"/>
      <c r="S62778" s="404"/>
      <c r="T62778" s="404"/>
    </row>
    <row r="62779" spans="12:20" ht="16.8">
      <c r="L62779" s="404"/>
      <c r="M62779" s="404"/>
      <c r="N62779" s="404"/>
      <c r="O62779" s="404"/>
      <c r="P62779" s="404"/>
      <c r="Q62779" s="404"/>
      <c r="R62779" s="404"/>
      <c r="S62779" s="404"/>
      <c r="T62779" s="404"/>
    </row>
    <row r="62780" spans="12:20" ht="16.8">
      <c r="L62780" s="404"/>
      <c r="M62780" s="404"/>
      <c r="N62780" s="404"/>
      <c r="O62780" s="404"/>
      <c r="P62780" s="404"/>
      <c r="Q62780" s="404"/>
      <c r="R62780" s="404"/>
      <c r="S62780" s="404"/>
      <c r="T62780" s="404"/>
    </row>
    <row r="62781" spans="12:20" ht="16.8">
      <c r="L62781" s="404"/>
      <c r="M62781" s="404"/>
      <c r="N62781" s="404"/>
      <c r="O62781" s="404"/>
      <c r="P62781" s="404"/>
      <c r="Q62781" s="404"/>
      <c r="R62781" s="404"/>
      <c r="S62781" s="404"/>
      <c r="T62781" s="404"/>
    </row>
    <row r="62782" spans="12:20" ht="16.8">
      <c r="L62782" s="404"/>
      <c r="M62782" s="404"/>
      <c r="N62782" s="404"/>
      <c r="O62782" s="404"/>
      <c r="P62782" s="404"/>
      <c r="Q62782" s="404"/>
      <c r="R62782" s="404"/>
      <c r="S62782" s="404"/>
      <c r="T62782" s="404"/>
    </row>
    <row r="62783" spans="12:20" ht="16.8">
      <c r="L62783" s="404"/>
      <c r="M62783" s="404"/>
      <c r="N62783" s="404"/>
      <c r="O62783" s="404"/>
      <c r="P62783" s="404"/>
      <c r="Q62783" s="404"/>
      <c r="R62783" s="404"/>
      <c r="S62783" s="404"/>
      <c r="T62783" s="404"/>
    </row>
    <row r="62784" spans="12:20" ht="16.8">
      <c r="L62784" s="404"/>
      <c r="M62784" s="404"/>
      <c r="N62784" s="404"/>
      <c r="O62784" s="404"/>
      <c r="P62784" s="404"/>
      <c r="Q62784" s="404"/>
      <c r="R62784" s="404"/>
      <c r="S62784" s="404"/>
      <c r="T62784" s="404"/>
    </row>
    <row r="62785" spans="12:20" ht="16.8">
      <c r="L62785" s="404"/>
      <c r="M62785" s="404"/>
      <c r="N62785" s="404"/>
      <c r="O62785" s="404"/>
      <c r="P62785" s="404"/>
      <c r="Q62785" s="404"/>
      <c r="R62785" s="404"/>
      <c r="S62785" s="404"/>
      <c r="T62785" s="404"/>
    </row>
    <row r="62786" spans="12:20" ht="16.8">
      <c r="L62786" s="404"/>
      <c r="M62786" s="404"/>
      <c r="N62786" s="404"/>
      <c r="O62786" s="404"/>
      <c r="P62786" s="404"/>
      <c r="Q62786" s="404"/>
      <c r="R62786" s="404"/>
      <c r="S62786" s="404"/>
      <c r="T62786" s="404"/>
    </row>
    <row r="62787" spans="12:20" ht="16.8">
      <c r="L62787" s="404"/>
      <c r="M62787" s="404"/>
      <c r="N62787" s="404"/>
      <c r="O62787" s="404"/>
      <c r="P62787" s="404"/>
      <c r="Q62787" s="404"/>
      <c r="R62787" s="404"/>
      <c r="S62787" s="404"/>
      <c r="T62787" s="404"/>
    </row>
    <row r="62788" spans="12:20" ht="16.8">
      <c r="L62788" s="404"/>
      <c r="M62788" s="404"/>
      <c r="N62788" s="404"/>
      <c r="O62788" s="404"/>
      <c r="P62788" s="404"/>
      <c r="Q62788" s="404"/>
      <c r="R62788" s="404"/>
      <c r="S62788" s="404"/>
      <c r="T62788" s="404"/>
    </row>
    <row r="62789" spans="12:20" ht="16.8">
      <c r="L62789" s="404"/>
      <c r="M62789" s="404"/>
      <c r="N62789" s="404"/>
      <c r="O62789" s="404"/>
      <c r="P62789" s="404"/>
      <c r="Q62789" s="404"/>
      <c r="R62789" s="404"/>
      <c r="S62789" s="404"/>
      <c r="T62789" s="404"/>
    </row>
    <row r="62790" spans="12:20" ht="16.8">
      <c r="L62790" s="404"/>
      <c r="M62790" s="404"/>
      <c r="N62790" s="404"/>
      <c r="O62790" s="404"/>
      <c r="P62790" s="404"/>
      <c r="Q62790" s="404"/>
      <c r="R62790" s="404"/>
      <c r="S62790" s="404"/>
      <c r="T62790" s="404"/>
    </row>
    <row r="62791" spans="12:20" ht="16.8">
      <c r="L62791" s="404"/>
      <c r="M62791" s="404"/>
      <c r="N62791" s="404"/>
      <c r="O62791" s="404"/>
      <c r="P62791" s="404"/>
      <c r="Q62791" s="404"/>
      <c r="R62791" s="404"/>
      <c r="S62791" s="404"/>
      <c r="T62791" s="404"/>
    </row>
    <row r="62792" spans="12:20" ht="16.8">
      <c r="L62792" s="404"/>
      <c r="M62792" s="404"/>
      <c r="N62792" s="404"/>
      <c r="O62792" s="404"/>
      <c r="P62792" s="404"/>
      <c r="Q62792" s="404"/>
      <c r="R62792" s="404"/>
      <c r="S62792" s="404"/>
      <c r="T62792" s="404"/>
    </row>
    <row r="62793" spans="12:20" ht="16.8">
      <c r="L62793" s="404"/>
      <c r="M62793" s="404"/>
      <c r="N62793" s="404"/>
      <c r="O62793" s="404"/>
      <c r="P62793" s="404"/>
      <c r="Q62793" s="404"/>
      <c r="R62793" s="404"/>
      <c r="S62793" s="404"/>
      <c r="T62793" s="404"/>
    </row>
    <row r="62794" spans="12:20" ht="16.8">
      <c r="L62794" s="404"/>
      <c r="M62794" s="404"/>
      <c r="N62794" s="404"/>
      <c r="O62794" s="404"/>
      <c r="P62794" s="404"/>
      <c r="Q62794" s="404"/>
      <c r="R62794" s="404"/>
      <c r="S62794" s="404"/>
      <c r="T62794" s="404"/>
    </row>
    <row r="62795" spans="12:20" ht="16.8">
      <c r="L62795" s="404"/>
      <c r="M62795" s="404"/>
      <c r="N62795" s="404"/>
      <c r="O62795" s="404"/>
      <c r="P62795" s="404"/>
      <c r="Q62795" s="404"/>
      <c r="R62795" s="404"/>
      <c r="S62795" s="404"/>
      <c r="T62795" s="404"/>
    </row>
    <row r="62796" spans="12:20" ht="16.8">
      <c r="L62796" s="404"/>
      <c r="M62796" s="404"/>
      <c r="N62796" s="404"/>
      <c r="O62796" s="404"/>
      <c r="P62796" s="404"/>
      <c r="Q62796" s="404"/>
      <c r="R62796" s="404"/>
      <c r="S62796" s="404"/>
      <c r="T62796" s="404"/>
    </row>
    <row r="62797" spans="12:20" ht="16.8">
      <c r="L62797" s="404"/>
      <c r="M62797" s="404"/>
      <c r="N62797" s="404"/>
      <c r="O62797" s="404"/>
      <c r="P62797" s="404"/>
      <c r="Q62797" s="404"/>
      <c r="R62797" s="404"/>
      <c r="S62797" s="404"/>
      <c r="T62797" s="404"/>
    </row>
    <row r="62798" spans="12:20" ht="16.8">
      <c r="L62798" s="404"/>
      <c r="M62798" s="404"/>
      <c r="N62798" s="404"/>
      <c r="O62798" s="404"/>
      <c r="P62798" s="404"/>
      <c r="Q62798" s="404"/>
      <c r="R62798" s="404"/>
      <c r="S62798" s="404"/>
      <c r="T62798" s="404"/>
    </row>
    <row r="62799" spans="12:20" ht="16.8">
      <c r="L62799" s="404"/>
      <c r="M62799" s="404"/>
      <c r="N62799" s="404"/>
      <c r="O62799" s="404"/>
      <c r="P62799" s="404"/>
      <c r="Q62799" s="404"/>
      <c r="R62799" s="404"/>
      <c r="S62799" s="404"/>
      <c r="T62799" s="404"/>
    </row>
    <row r="62800" spans="12:20" ht="16.8">
      <c r="L62800" s="404"/>
      <c r="M62800" s="404"/>
      <c r="N62800" s="404"/>
      <c r="O62800" s="404"/>
      <c r="P62800" s="404"/>
      <c r="Q62800" s="404"/>
      <c r="R62800" s="404"/>
      <c r="S62800" s="404"/>
      <c r="T62800" s="404"/>
    </row>
    <row r="62801" spans="12:20" ht="16.8">
      <c r="L62801" s="404"/>
      <c r="M62801" s="404"/>
      <c r="N62801" s="404"/>
      <c r="O62801" s="404"/>
      <c r="P62801" s="404"/>
      <c r="Q62801" s="404"/>
      <c r="R62801" s="404"/>
      <c r="S62801" s="404"/>
      <c r="T62801" s="404"/>
    </row>
    <row r="62802" spans="12:20" ht="16.8">
      <c r="L62802" s="404"/>
      <c r="M62802" s="404"/>
      <c r="N62802" s="404"/>
      <c r="O62802" s="404"/>
      <c r="P62802" s="404"/>
      <c r="Q62802" s="404"/>
      <c r="R62802" s="404"/>
      <c r="S62802" s="404"/>
      <c r="T62802" s="404"/>
    </row>
    <row r="62803" spans="12:20" ht="16.8">
      <c r="L62803" s="404"/>
      <c r="M62803" s="404"/>
      <c r="N62803" s="404"/>
      <c r="O62803" s="404"/>
      <c r="P62803" s="404"/>
      <c r="Q62803" s="404"/>
      <c r="R62803" s="404"/>
      <c r="S62803" s="404"/>
      <c r="T62803" s="404"/>
    </row>
    <row r="62804" spans="12:20" ht="16.8">
      <c r="L62804" s="404"/>
      <c r="M62804" s="404"/>
      <c r="N62804" s="404"/>
      <c r="O62804" s="404"/>
      <c r="P62804" s="404"/>
      <c r="Q62804" s="404"/>
      <c r="R62804" s="404"/>
      <c r="S62804" s="404"/>
      <c r="T62804" s="404"/>
    </row>
    <row r="62805" spans="12:20" ht="16.8">
      <c r="L62805" s="404"/>
      <c r="M62805" s="404"/>
      <c r="N62805" s="404"/>
      <c r="O62805" s="404"/>
      <c r="P62805" s="404"/>
      <c r="Q62805" s="404"/>
      <c r="R62805" s="404"/>
      <c r="S62805" s="404"/>
      <c r="T62805" s="404"/>
    </row>
    <row r="62806" spans="12:20" ht="16.8">
      <c r="L62806" s="404"/>
      <c r="M62806" s="404"/>
      <c r="N62806" s="404"/>
      <c r="O62806" s="404"/>
      <c r="P62806" s="404"/>
      <c r="Q62806" s="404"/>
      <c r="R62806" s="404"/>
      <c r="S62806" s="404"/>
      <c r="T62806" s="404"/>
    </row>
    <row r="62807" spans="12:20" ht="16.8">
      <c r="L62807" s="404"/>
      <c r="M62807" s="404"/>
      <c r="N62807" s="404"/>
      <c r="O62807" s="404"/>
      <c r="P62807" s="404"/>
      <c r="Q62807" s="404"/>
      <c r="R62807" s="404"/>
      <c r="S62807" s="404"/>
      <c r="T62807" s="404"/>
    </row>
    <row r="62808" spans="12:20" ht="16.8">
      <c r="L62808" s="404"/>
      <c r="M62808" s="404"/>
      <c r="N62808" s="404"/>
      <c r="O62808" s="404"/>
      <c r="P62808" s="404"/>
      <c r="Q62808" s="404"/>
      <c r="R62808" s="404"/>
      <c r="S62808" s="404"/>
      <c r="T62808" s="404"/>
    </row>
    <row r="62809" spans="12:20" ht="16.8">
      <c r="L62809" s="404"/>
      <c r="M62809" s="404"/>
      <c r="N62809" s="404"/>
      <c r="O62809" s="404"/>
      <c r="P62809" s="404"/>
      <c r="Q62809" s="404"/>
      <c r="R62809" s="404"/>
      <c r="S62809" s="404"/>
      <c r="T62809" s="404"/>
    </row>
    <row r="62810" spans="12:20" ht="16.8">
      <c r="L62810" s="404"/>
      <c r="M62810" s="404"/>
      <c r="N62810" s="404"/>
      <c r="O62810" s="404"/>
      <c r="P62810" s="404"/>
      <c r="Q62810" s="404"/>
      <c r="R62810" s="404"/>
      <c r="S62810" s="404"/>
      <c r="T62810" s="404"/>
    </row>
    <row r="62811" spans="12:20" ht="16.8">
      <c r="L62811" s="404"/>
      <c r="M62811" s="404"/>
      <c r="N62811" s="404"/>
      <c r="O62811" s="404"/>
      <c r="P62811" s="404"/>
      <c r="Q62811" s="404"/>
      <c r="R62811" s="404"/>
      <c r="S62811" s="404"/>
      <c r="T62811" s="404"/>
    </row>
    <row r="62812" spans="12:20" ht="16.8">
      <c r="L62812" s="404"/>
      <c r="M62812" s="404"/>
      <c r="N62812" s="404"/>
      <c r="O62812" s="404"/>
      <c r="P62812" s="404"/>
      <c r="Q62812" s="404"/>
      <c r="R62812" s="404"/>
      <c r="S62812" s="404"/>
      <c r="T62812" s="404"/>
    </row>
    <row r="62813" spans="12:20" ht="16.8">
      <c r="L62813" s="404"/>
      <c r="M62813" s="404"/>
      <c r="N62813" s="404"/>
      <c r="O62813" s="404"/>
      <c r="P62813" s="404"/>
      <c r="Q62813" s="404"/>
      <c r="R62813" s="404"/>
      <c r="S62813" s="404"/>
      <c r="T62813" s="404"/>
    </row>
    <row r="62814" spans="12:20" ht="16.8">
      <c r="L62814" s="404"/>
      <c r="M62814" s="404"/>
      <c r="N62814" s="404"/>
      <c r="O62814" s="404"/>
      <c r="P62814" s="404"/>
      <c r="Q62814" s="404"/>
      <c r="R62814" s="404"/>
      <c r="S62814" s="404"/>
      <c r="T62814" s="404"/>
    </row>
    <row r="62815" spans="12:20" ht="16.8">
      <c r="L62815" s="404"/>
      <c r="M62815" s="404"/>
      <c r="N62815" s="404"/>
      <c r="O62815" s="404"/>
      <c r="P62815" s="404"/>
      <c r="Q62815" s="404"/>
      <c r="R62815" s="404"/>
      <c r="S62815" s="404"/>
      <c r="T62815" s="404"/>
    </row>
    <row r="62816" spans="12:20" ht="16.8">
      <c r="L62816" s="404"/>
      <c r="M62816" s="404"/>
      <c r="N62816" s="404"/>
      <c r="O62816" s="404"/>
      <c r="P62816" s="404"/>
      <c r="Q62816" s="404"/>
      <c r="R62816" s="404"/>
      <c r="S62816" s="404"/>
      <c r="T62816" s="404"/>
    </row>
    <row r="62817" spans="12:20" ht="16.8">
      <c r="L62817" s="404"/>
      <c r="M62817" s="404"/>
      <c r="N62817" s="404"/>
      <c r="O62817" s="404"/>
      <c r="P62817" s="404"/>
      <c r="Q62817" s="404"/>
      <c r="R62817" s="404"/>
      <c r="S62817" s="404"/>
      <c r="T62817" s="404"/>
    </row>
    <row r="62818" spans="12:20" ht="16.8">
      <c r="L62818" s="404"/>
      <c r="M62818" s="404"/>
      <c r="N62818" s="404"/>
      <c r="O62818" s="404"/>
      <c r="P62818" s="404"/>
      <c r="Q62818" s="404"/>
      <c r="R62818" s="404"/>
      <c r="S62818" s="404"/>
      <c r="T62818" s="404"/>
    </row>
    <row r="62819" spans="12:20" ht="16.8">
      <c r="L62819" s="404"/>
      <c r="M62819" s="404"/>
      <c r="N62819" s="404"/>
      <c r="O62819" s="404"/>
      <c r="P62819" s="404"/>
      <c r="Q62819" s="404"/>
      <c r="R62819" s="404"/>
      <c r="S62819" s="404"/>
      <c r="T62819" s="404"/>
    </row>
    <row r="62820" spans="12:20" ht="16.8">
      <c r="L62820" s="404"/>
      <c r="M62820" s="404"/>
      <c r="N62820" s="404"/>
      <c r="O62820" s="404"/>
      <c r="P62820" s="404"/>
      <c r="Q62820" s="404"/>
      <c r="R62820" s="404"/>
      <c r="S62820" s="404"/>
      <c r="T62820" s="404"/>
    </row>
    <row r="62821" spans="12:20" ht="16.8">
      <c r="L62821" s="404"/>
      <c r="M62821" s="404"/>
      <c r="N62821" s="404"/>
      <c r="O62821" s="404"/>
      <c r="P62821" s="404"/>
      <c r="Q62821" s="404"/>
      <c r="R62821" s="404"/>
      <c r="S62821" s="404"/>
      <c r="T62821" s="404"/>
    </row>
    <row r="62822" spans="12:20" ht="16.8">
      <c r="L62822" s="404"/>
      <c r="M62822" s="404"/>
      <c r="N62822" s="404"/>
      <c r="O62822" s="404"/>
      <c r="P62822" s="404"/>
      <c r="Q62822" s="404"/>
      <c r="R62822" s="404"/>
      <c r="S62822" s="404"/>
      <c r="T62822" s="404"/>
    </row>
    <row r="62823" spans="12:20" ht="16.8">
      <c r="L62823" s="404"/>
      <c r="M62823" s="404"/>
      <c r="N62823" s="404"/>
      <c r="O62823" s="404"/>
      <c r="P62823" s="404"/>
      <c r="Q62823" s="404"/>
      <c r="R62823" s="404"/>
      <c r="S62823" s="404"/>
      <c r="T62823" s="404"/>
    </row>
    <row r="62824" spans="12:20" ht="16.8">
      <c r="L62824" s="404"/>
      <c r="M62824" s="404"/>
      <c r="N62824" s="404"/>
      <c r="O62824" s="404"/>
      <c r="P62824" s="404"/>
      <c r="Q62824" s="404"/>
      <c r="R62824" s="404"/>
      <c r="S62824" s="404"/>
      <c r="T62824" s="404"/>
    </row>
    <row r="62825" spans="12:20" ht="16.8">
      <c r="L62825" s="404"/>
      <c r="M62825" s="404"/>
      <c r="N62825" s="404"/>
      <c r="O62825" s="404"/>
      <c r="P62825" s="404"/>
      <c r="Q62825" s="404"/>
      <c r="R62825" s="404"/>
      <c r="S62825" s="404"/>
      <c r="T62825" s="404"/>
    </row>
    <row r="62826" spans="12:20" ht="16.8">
      <c r="L62826" s="404"/>
      <c r="M62826" s="404"/>
      <c r="N62826" s="404"/>
      <c r="O62826" s="404"/>
      <c r="P62826" s="404"/>
      <c r="Q62826" s="404"/>
      <c r="R62826" s="404"/>
      <c r="S62826" s="404"/>
      <c r="T62826" s="404"/>
    </row>
    <row r="62827" spans="12:20" ht="16.8">
      <c r="L62827" s="404"/>
      <c r="M62827" s="404"/>
      <c r="N62827" s="404"/>
      <c r="O62827" s="404"/>
      <c r="P62827" s="404"/>
      <c r="Q62827" s="404"/>
      <c r="R62827" s="404"/>
      <c r="S62827" s="404"/>
      <c r="T62827" s="404"/>
    </row>
    <row r="62828" spans="12:20" ht="16.8">
      <c r="L62828" s="404"/>
      <c r="M62828" s="404"/>
      <c r="N62828" s="404"/>
      <c r="O62828" s="404"/>
      <c r="P62828" s="404"/>
      <c r="Q62828" s="404"/>
      <c r="R62828" s="404"/>
      <c r="S62828" s="404"/>
      <c r="T62828" s="404"/>
    </row>
    <row r="62829" spans="12:20" ht="16.8">
      <c r="L62829" s="404"/>
      <c r="M62829" s="404"/>
      <c r="N62829" s="404"/>
      <c r="O62829" s="404"/>
      <c r="P62829" s="404"/>
      <c r="Q62829" s="404"/>
      <c r="R62829" s="404"/>
      <c r="S62829" s="404"/>
      <c r="T62829" s="404"/>
    </row>
    <row r="62830" spans="12:20" ht="16.8">
      <c r="L62830" s="404"/>
      <c r="M62830" s="404"/>
      <c r="N62830" s="404"/>
      <c r="O62830" s="404"/>
      <c r="P62830" s="404"/>
      <c r="Q62830" s="404"/>
      <c r="R62830" s="404"/>
      <c r="S62830" s="404"/>
      <c r="T62830" s="404"/>
    </row>
    <row r="62831" spans="12:20" ht="16.8">
      <c r="L62831" s="404"/>
      <c r="M62831" s="404"/>
      <c r="N62831" s="404"/>
      <c r="O62831" s="404"/>
      <c r="P62831" s="404"/>
      <c r="Q62831" s="404"/>
      <c r="R62831" s="404"/>
      <c r="S62831" s="404"/>
      <c r="T62831" s="404"/>
    </row>
    <row r="62832" spans="12:20" ht="16.8">
      <c r="L62832" s="404"/>
      <c r="M62832" s="404"/>
      <c r="N62832" s="404"/>
      <c r="O62832" s="404"/>
      <c r="P62832" s="404"/>
      <c r="Q62832" s="404"/>
      <c r="R62832" s="404"/>
      <c r="S62832" s="404"/>
      <c r="T62832" s="404"/>
    </row>
    <row r="62833" spans="12:20" ht="16.8">
      <c r="L62833" s="404"/>
      <c r="M62833" s="404"/>
      <c r="N62833" s="404"/>
      <c r="O62833" s="404"/>
      <c r="P62833" s="404"/>
      <c r="Q62833" s="404"/>
      <c r="R62833" s="404"/>
      <c r="S62833" s="404"/>
      <c r="T62833" s="404"/>
    </row>
    <row r="62834" spans="12:20" ht="16.8">
      <c r="L62834" s="404"/>
      <c r="M62834" s="404"/>
      <c r="N62834" s="404"/>
      <c r="O62834" s="404"/>
      <c r="P62834" s="404"/>
      <c r="Q62834" s="404"/>
      <c r="R62834" s="404"/>
      <c r="S62834" s="404"/>
      <c r="T62834" s="404"/>
    </row>
    <row r="62835" spans="12:20" ht="16.8">
      <c r="L62835" s="404"/>
      <c r="M62835" s="404"/>
      <c r="N62835" s="404"/>
      <c r="O62835" s="404"/>
      <c r="P62835" s="404"/>
      <c r="Q62835" s="404"/>
      <c r="R62835" s="404"/>
      <c r="S62835" s="404"/>
      <c r="T62835" s="404"/>
    </row>
    <row r="62836" spans="12:20" ht="16.8">
      <c r="L62836" s="404"/>
      <c r="M62836" s="404"/>
      <c r="N62836" s="404"/>
      <c r="O62836" s="404"/>
      <c r="P62836" s="404"/>
      <c r="Q62836" s="404"/>
      <c r="R62836" s="404"/>
      <c r="S62836" s="404"/>
      <c r="T62836" s="404"/>
    </row>
    <row r="62837" spans="12:20" ht="16.8">
      <c r="L62837" s="404"/>
      <c r="M62837" s="404"/>
      <c r="N62837" s="404"/>
      <c r="O62837" s="404"/>
      <c r="P62837" s="404"/>
      <c r="Q62837" s="404"/>
      <c r="R62837" s="404"/>
      <c r="S62837" s="404"/>
      <c r="T62837" s="404"/>
    </row>
    <row r="62838" spans="12:20" ht="16.8">
      <c r="L62838" s="404"/>
      <c r="M62838" s="404"/>
      <c r="N62838" s="404"/>
      <c r="O62838" s="404"/>
      <c r="P62838" s="404"/>
      <c r="Q62838" s="404"/>
      <c r="R62838" s="404"/>
      <c r="S62838" s="404"/>
      <c r="T62838" s="404"/>
    </row>
    <row r="62839" spans="12:20" ht="16.8">
      <c r="L62839" s="404"/>
      <c r="M62839" s="404"/>
      <c r="N62839" s="404"/>
      <c r="O62839" s="404"/>
      <c r="P62839" s="404"/>
      <c r="Q62839" s="404"/>
      <c r="R62839" s="404"/>
      <c r="S62839" s="404"/>
      <c r="T62839" s="404"/>
    </row>
    <row r="62840" spans="12:20" ht="16.8">
      <c r="L62840" s="404"/>
      <c r="M62840" s="404"/>
      <c r="N62840" s="404"/>
      <c r="O62840" s="404"/>
      <c r="P62840" s="404"/>
      <c r="Q62840" s="404"/>
      <c r="R62840" s="404"/>
      <c r="S62840" s="404"/>
      <c r="T62840" s="404"/>
    </row>
    <row r="62841" spans="12:20" ht="16.8">
      <c r="L62841" s="404"/>
      <c r="M62841" s="404"/>
      <c r="N62841" s="404"/>
      <c r="O62841" s="404"/>
      <c r="P62841" s="404"/>
      <c r="Q62841" s="404"/>
      <c r="R62841" s="404"/>
      <c r="S62841" s="404"/>
      <c r="T62841" s="404"/>
    </row>
    <row r="62842" spans="12:20" ht="16.8">
      <c r="L62842" s="404"/>
      <c r="M62842" s="404"/>
      <c r="N62842" s="404"/>
      <c r="O62842" s="404"/>
      <c r="P62842" s="404"/>
      <c r="Q62842" s="404"/>
      <c r="R62842" s="404"/>
      <c r="S62842" s="404"/>
      <c r="T62842" s="404"/>
    </row>
    <row r="62843" spans="12:20" ht="16.8">
      <c r="L62843" s="404"/>
      <c r="M62843" s="404"/>
      <c r="N62843" s="404"/>
      <c r="O62843" s="404"/>
      <c r="P62843" s="404"/>
      <c r="Q62843" s="404"/>
      <c r="R62843" s="404"/>
      <c r="S62843" s="404"/>
      <c r="T62843" s="404"/>
    </row>
    <row r="62844" spans="12:20" ht="16.8">
      <c r="L62844" s="404"/>
      <c r="M62844" s="404"/>
      <c r="N62844" s="404"/>
      <c r="O62844" s="404"/>
      <c r="P62844" s="404"/>
      <c r="Q62844" s="404"/>
      <c r="R62844" s="404"/>
      <c r="S62844" s="404"/>
      <c r="T62844" s="404"/>
    </row>
    <row r="62845" spans="12:20" ht="16.8">
      <c r="L62845" s="404"/>
      <c r="M62845" s="404"/>
      <c r="N62845" s="404"/>
      <c r="O62845" s="404"/>
      <c r="P62845" s="404"/>
      <c r="Q62845" s="404"/>
      <c r="R62845" s="404"/>
      <c r="S62845" s="404"/>
      <c r="T62845" s="404"/>
    </row>
    <row r="62846" spans="12:20" ht="16.8">
      <c r="L62846" s="404"/>
      <c r="M62846" s="404"/>
      <c r="N62846" s="404"/>
      <c r="O62846" s="404"/>
      <c r="P62846" s="404"/>
      <c r="Q62846" s="404"/>
      <c r="R62846" s="404"/>
      <c r="S62846" s="404"/>
      <c r="T62846" s="404"/>
    </row>
    <row r="62847" spans="12:20" ht="16.8">
      <c r="L62847" s="404"/>
      <c r="M62847" s="404"/>
      <c r="N62847" s="404"/>
      <c r="O62847" s="404"/>
      <c r="P62847" s="404"/>
      <c r="Q62847" s="404"/>
      <c r="R62847" s="404"/>
      <c r="S62847" s="404"/>
      <c r="T62847" s="404"/>
    </row>
    <row r="62848" spans="12:20" ht="16.8">
      <c r="L62848" s="404"/>
      <c r="M62848" s="404"/>
      <c r="N62848" s="404"/>
      <c r="O62848" s="404"/>
      <c r="P62848" s="404"/>
      <c r="Q62848" s="404"/>
      <c r="R62848" s="404"/>
      <c r="S62848" s="404"/>
      <c r="T62848" s="404"/>
    </row>
    <row r="62849" spans="12:20" ht="16.8">
      <c r="L62849" s="404"/>
      <c r="M62849" s="404"/>
      <c r="N62849" s="404"/>
      <c r="O62849" s="404"/>
      <c r="P62849" s="404"/>
      <c r="Q62849" s="404"/>
      <c r="R62849" s="404"/>
      <c r="S62849" s="404"/>
      <c r="T62849" s="404"/>
    </row>
    <row r="62850" spans="12:20" ht="16.8">
      <c r="L62850" s="404"/>
      <c r="M62850" s="404"/>
      <c r="N62850" s="404"/>
      <c r="O62850" s="404"/>
      <c r="P62850" s="404"/>
      <c r="Q62850" s="404"/>
      <c r="R62850" s="404"/>
      <c r="S62850" s="404"/>
      <c r="T62850" s="404"/>
    </row>
    <row r="62851" spans="12:20" ht="16.8">
      <c r="L62851" s="404"/>
      <c r="M62851" s="404"/>
      <c r="N62851" s="404"/>
      <c r="O62851" s="404"/>
      <c r="P62851" s="404"/>
      <c r="Q62851" s="404"/>
      <c r="R62851" s="404"/>
      <c r="S62851" s="404"/>
      <c r="T62851" s="404"/>
    </row>
    <row r="62852" spans="12:20" ht="16.8">
      <c r="L62852" s="404"/>
      <c r="M62852" s="404"/>
      <c r="N62852" s="404"/>
      <c r="O62852" s="404"/>
      <c r="P62852" s="404"/>
      <c r="Q62852" s="404"/>
      <c r="R62852" s="404"/>
      <c r="S62852" s="404"/>
      <c r="T62852" s="404"/>
    </row>
    <row r="62853" spans="12:20" ht="16.8">
      <c r="L62853" s="404"/>
      <c r="M62853" s="404"/>
      <c r="N62853" s="404"/>
      <c r="O62853" s="404"/>
      <c r="P62853" s="404"/>
      <c r="Q62853" s="404"/>
      <c r="R62853" s="404"/>
      <c r="S62853" s="404"/>
      <c r="T62853" s="404"/>
    </row>
    <row r="62854" spans="12:20" ht="16.8">
      <c r="L62854" s="404"/>
      <c r="M62854" s="404"/>
      <c r="N62854" s="404"/>
      <c r="O62854" s="404"/>
      <c r="P62854" s="404"/>
      <c r="Q62854" s="404"/>
      <c r="R62854" s="404"/>
      <c r="S62854" s="404"/>
      <c r="T62854" s="404"/>
    </row>
    <row r="62855" spans="12:20" ht="16.8">
      <c r="L62855" s="404"/>
      <c r="M62855" s="404"/>
      <c r="N62855" s="404"/>
      <c r="O62855" s="404"/>
      <c r="P62855" s="404"/>
      <c r="Q62855" s="404"/>
      <c r="R62855" s="404"/>
      <c r="S62855" s="404"/>
      <c r="T62855" s="404"/>
    </row>
    <row r="62856" spans="12:20" ht="16.8">
      <c r="L62856" s="404"/>
      <c r="M62856" s="404"/>
      <c r="N62856" s="404"/>
      <c r="O62856" s="404"/>
      <c r="P62856" s="404"/>
      <c r="Q62856" s="404"/>
      <c r="R62856" s="404"/>
      <c r="S62856" s="404"/>
      <c r="T62856" s="404"/>
    </row>
    <row r="62857" spans="12:20" ht="16.8">
      <c r="L62857" s="404"/>
      <c r="M62857" s="404"/>
      <c r="N62857" s="404"/>
      <c r="O62857" s="404"/>
      <c r="P62857" s="404"/>
      <c r="Q62857" s="404"/>
      <c r="R62857" s="404"/>
      <c r="S62857" s="404"/>
      <c r="T62857" s="404"/>
    </row>
    <row r="62858" spans="12:20" ht="16.8">
      <c r="L62858" s="404"/>
      <c r="M62858" s="404"/>
      <c r="N62858" s="404"/>
      <c r="O62858" s="404"/>
      <c r="P62858" s="404"/>
      <c r="Q62858" s="404"/>
      <c r="R62858" s="404"/>
      <c r="S62858" s="404"/>
      <c r="T62858" s="404"/>
    </row>
    <row r="62859" spans="12:20" ht="16.8">
      <c r="L62859" s="404"/>
      <c r="M62859" s="404"/>
      <c r="N62859" s="404"/>
      <c r="O62859" s="404"/>
      <c r="P62859" s="404"/>
      <c r="Q62859" s="404"/>
      <c r="R62859" s="404"/>
      <c r="S62859" s="404"/>
      <c r="T62859" s="404"/>
    </row>
    <row r="62860" spans="12:20" ht="16.8">
      <c r="L62860" s="404"/>
      <c r="M62860" s="404"/>
      <c r="N62860" s="404"/>
      <c r="O62860" s="404"/>
      <c r="P62860" s="404"/>
      <c r="Q62860" s="404"/>
      <c r="R62860" s="404"/>
      <c r="S62860" s="404"/>
      <c r="T62860" s="404"/>
    </row>
    <row r="62861" spans="12:20" ht="16.8">
      <c r="L62861" s="404"/>
      <c r="M62861" s="404"/>
      <c r="N62861" s="404"/>
      <c r="O62861" s="404"/>
      <c r="P62861" s="404"/>
      <c r="Q62861" s="404"/>
      <c r="R62861" s="404"/>
      <c r="S62861" s="404"/>
      <c r="T62861" s="404"/>
    </row>
    <row r="62862" spans="12:20" ht="16.8">
      <c r="L62862" s="404"/>
      <c r="M62862" s="404"/>
      <c r="N62862" s="404"/>
      <c r="O62862" s="404"/>
      <c r="P62862" s="404"/>
      <c r="Q62862" s="404"/>
      <c r="R62862" s="404"/>
      <c r="S62862" s="404"/>
      <c r="T62862" s="404"/>
    </row>
    <row r="62863" spans="12:20" ht="16.8">
      <c r="L62863" s="404"/>
      <c r="M62863" s="404"/>
      <c r="N62863" s="404"/>
      <c r="O62863" s="404"/>
      <c r="P62863" s="404"/>
      <c r="Q62863" s="404"/>
      <c r="R62863" s="404"/>
      <c r="S62863" s="404"/>
      <c r="T62863" s="404"/>
    </row>
    <row r="62864" spans="12:20" ht="16.8">
      <c r="L62864" s="404"/>
      <c r="M62864" s="404"/>
      <c r="N62864" s="404"/>
      <c r="O62864" s="404"/>
      <c r="P62864" s="404"/>
      <c r="Q62864" s="404"/>
      <c r="R62864" s="404"/>
      <c r="S62864" s="404"/>
      <c r="T62864" s="404"/>
    </row>
    <row r="62865" spans="12:20" ht="16.8">
      <c r="L62865" s="404"/>
      <c r="M62865" s="404"/>
      <c r="N62865" s="404"/>
      <c r="O62865" s="404"/>
      <c r="P62865" s="404"/>
      <c r="Q62865" s="404"/>
      <c r="R62865" s="404"/>
      <c r="S62865" s="404"/>
      <c r="T62865" s="404"/>
    </row>
    <row r="62866" spans="12:20" ht="16.8">
      <c r="L62866" s="404"/>
      <c r="M62866" s="404"/>
      <c r="N62866" s="404"/>
      <c r="O62866" s="404"/>
      <c r="P62866" s="404"/>
      <c r="Q62866" s="404"/>
      <c r="R62866" s="404"/>
      <c r="S62866" s="404"/>
      <c r="T62866" s="404"/>
    </row>
    <row r="62867" spans="12:20" ht="16.8">
      <c r="L62867" s="404"/>
      <c r="M62867" s="404"/>
      <c r="N62867" s="404"/>
      <c r="O62867" s="404"/>
      <c r="P62867" s="404"/>
      <c r="Q62867" s="404"/>
      <c r="R62867" s="404"/>
      <c r="S62867" s="404"/>
      <c r="T62867" s="404"/>
    </row>
    <row r="62868" spans="12:20" ht="16.8">
      <c r="L62868" s="404"/>
      <c r="M62868" s="404"/>
      <c r="N62868" s="404"/>
      <c r="O62868" s="404"/>
      <c r="P62868" s="404"/>
      <c r="Q62868" s="404"/>
      <c r="R62868" s="404"/>
      <c r="S62868" s="404"/>
      <c r="T62868" s="404"/>
    </row>
    <row r="62869" spans="12:20" ht="16.8">
      <c r="L62869" s="404"/>
      <c r="M62869" s="404"/>
      <c r="N62869" s="404"/>
      <c r="O62869" s="404"/>
      <c r="P62869" s="404"/>
      <c r="Q62869" s="404"/>
      <c r="R62869" s="404"/>
      <c r="S62869" s="404"/>
      <c r="T62869" s="404"/>
    </row>
    <row r="62870" spans="12:20" ht="16.8">
      <c r="L62870" s="404"/>
      <c r="M62870" s="404"/>
      <c r="N62870" s="404"/>
      <c r="O62870" s="404"/>
      <c r="P62870" s="404"/>
      <c r="Q62870" s="404"/>
      <c r="R62870" s="404"/>
      <c r="S62870" s="404"/>
      <c r="T62870" s="404"/>
    </row>
    <row r="62871" spans="12:20" ht="16.8">
      <c r="L62871" s="404"/>
      <c r="M62871" s="404"/>
      <c r="N62871" s="404"/>
      <c r="O62871" s="404"/>
      <c r="P62871" s="404"/>
      <c r="Q62871" s="404"/>
      <c r="R62871" s="404"/>
      <c r="S62871" s="404"/>
      <c r="T62871" s="404"/>
    </row>
    <row r="62872" spans="12:20" ht="16.8">
      <c r="L62872" s="404"/>
      <c r="M62872" s="404"/>
      <c r="N62872" s="404"/>
      <c r="O62872" s="404"/>
      <c r="P62872" s="404"/>
      <c r="Q62872" s="404"/>
      <c r="R62872" s="404"/>
      <c r="S62872" s="404"/>
      <c r="T62872" s="404"/>
    </row>
    <row r="62873" spans="12:20" ht="16.8">
      <c r="L62873" s="404"/>
      <c r="M62873" s="404"/>
      <c r="N62873" s="404"/>
      <c r="O62873" s="404"/>
      <c r="P62873" s="404"/>
      <c r="Q62873" s="404"/>
      <c r="R62873" s="404"/>
      <c r="S62873" s="404"/>
      <c r="T62873" s="404"/>
    </row>
    <row r="62874" spans="12:20" ht="16.8">
      <c r="L62874" s="404"/>
      <c r="M62874" s="404"/>
      <c r="N62874" s="404"/>
      <c r="O62874" s="404"/>
      <c r="P62874" s="404"/>
      <c r="Q62874" s="404"/>
      <c r="R62874" s="404"/>
      <c r="S62874" s="404"/>
      <c r="T62874" s="404"/>
    </row>
    <row r="62875" spans="12:20" ht="16.8">
      <c r="L62875" s="404"/>
      <c r="M62875" s="404"/>
      <c r="N62875" s="404"/>
      <c r="O62875" s="404"/>
      <c r="P62875" s="404"/>
      <c r="Q62875" s="404"/>
      <c r="R62875" s="404"/>
      <c r="S62875" s="404"/>
      <c r="T62875" s="404"/>
    </row>
    <row r="62876" spans="12:20" ht="16.8">
      <c r="L62876" s="404"/>
      <c r="M62876" s="404"/>
      <c r="N62876" s="404"/>
      <c r="O62876" s="404"/>
      <c r="P62876" s="404"/>
      <c r="Q62876" s="404"/>
      <c r="R62876" s="404"/>
      <c r="S62876" s="404"/>
      <c r="T62876" s="404"/>
    </row>
    <row r="62877" spans="12:20" ht="16.8">
      <c r="L62877" s="404"/>
      <c r="M62877" s="404"/>
      <c r="N62877" s="404"/>
      <c r="O62877" s="404"/>
      <c r="P62877" s="404"/>
      <c r="Q62877" s="404"/>
      <c r="R62877" s="404"/>
      <c r="S62877" s="404"/>
      <c r="T62877" s="404"/>
    </row>
    <row r="62878" spans="12:20" ht="16.8">
      <c r="L62878" s="404"/>
      <c r="M62878" s="404"/>
      <c r="N62878" s="404"/>
      <c r="O62878" s="404"/>
      <c r="P62878" s="404"/>
      <c r="Q62878" s="404"/>
      <c r="R62878" s="404"/>
      <c r="S62878" s="404"/>
      <c r="T62878" s="404"/>
    </row>
    <row r="62879" spans="12:20" ht="16.8">
      <c r="L62879" s="404"/>
      <c r="M62879" s="404"/>
      <c r="N62879" s="404"/>
      <c r="O62879" s="404"/>
      <c r="P62879" s="404"/>
      <c r="Q62879" s="404"/>
      <c r="R62879" s="404"/>
      <c r="S62879" s="404"/>
      <c r="T62879" s="404"/>
    </row>
    <row r="62880" spans="12:20" ht="16.8">
      <c r="L62880" s="404"/>
      <c r="M62880" s="404"/>
      <c r="N62880" s="404"/>
      <c r="O62880" s="404"/>
      <c r="P62880" s="404"/>
      <c r="Q62880" s="404"/>
      <c r="R62880" s="404"/>
      <c r="S62880" s="404"/>
      <c r="T62880" s="404"/>
    </row>
    <row r="62881" spans="12:20" ht="16.8">
      <c r="L62881" s="404"/>
      <c r="M62881" s="404"/>
      <c r="N62881" s="404"/>
      <c r="O62881" s="404"/>
      <c r="P62881" s="404"/>
      <c r="Q62881" s="404"/>
      <c r="R62881" s="404"/>
      <c r="S62881" s="404"/>
      <c r="T62881" s="404"/>
    </row>
    <row r="62882" spans="12:20" ht="16.8">
      <c r="L62882" s="404"/>
      <c r="M62882" s="404"/>
      <c r="N62882" s="404"/>
      <c r="O62882" s="404"/>
      <c r="P62882" s="404"/>
      <c r="Q62882" s="404"/>
      <c r="R62882" s="404"/>
      <c r="S62882" s="404"/>
      <c r="T62882" s="404"/>
    </row>
    <row r="62883" spans="12:20" ht="16.8">
      <c r="L62883" s="404"/>
      <c r="M62883" s="404"/>
      <c r="N62883" s="404"/>
      <c r="O62883" s="404"/>
      <c r="P62883" s="404"/>
      <c r="Q62883" s="404"/>
      <c r="R62883" s="404"/>
      <c r="S62883" s="404"/>
      <c r="T62883" s="404"/>
    </row>
    <row r="62884" spans="12:20" ht="16.8">
      <c r="L62884" s="404"/>
      <c r="M62884" s="404"/>
      <c r="N62884" s="404"/>
      <c r="O62884" s="404"/>
      <c r="P62884" s="404"/>
      <c r="Q62884" s="404"/>
      <c r="R62884" s="404"/>
      <c r="S62884" s="404"/>
      <c r="T62884" s="404"/>
    </row>
    <row r="62885" spans="12:20" ht="16.8">
      <c r="L62885" s="404"/>
      <c r="M62885" s="404"/>
      <c r="N62885" s="404"/>
      <c r="O62885" s="404"/>
      <c r="P62885" s="404"/>
      <c r="Q62885" s="404"/>
      <c r="R62885" s="404"/>
      <c r="S62885" s="404"/>
      <c r="T62885" s="404"/>
    </row>
    <row r="62886" spans="12:20" ht="16.8">
      <c r="L62886" s="404"/>
      <c r="M62886" s="404"/>
      <c r="N62886" s="404"/>
      <c r="O62886" s="404"/>
      <c r="P62886" s="404"/>
      <c r="Q62886" s="404"/>
      <c r="R62886" s="404"/>
      <c r="S62886" s="404"/>
      <c r="T62886" s="404"/>
    </row>
    <row r="62887" spans="12:20" ht="16.8">
      <c r="L62887" s="404"/>
      <c r="M62887" s="404"/>
      <c r="N62887" s="404"/>
      <c r="O62887" s="404"/>
      <c r="P62887" s="404"/>
      <c r="Q62887" s="404"/>
      <c r="R62887" s="404"/>
      <c r="S62887" s="404"/>
      <c r="T62887" s="404"/>
    </row>
    <row r="62888" spans="12:20" ht="16.8">
      <c r="L62888" s="404"/>
      <c r="M62888" s="404"/>
      <c r="N62888" s="404"/>
      <c r="O62888" s="404"/>
      <c r="P62888" s="404"/>
      <c r="Q62888" s="404"/>
      <c r="R62888" s="404"/>
      <c r="S62888" s="404"/>
      <c r="T62888" s="404"/>
    </row>
    <row r="62889" spans="12:20" ht="16.8">
      <c r="L62889" s="404"/>
      <c r="M62889" s="404"/>
      <c r="N62889" s="404"/>
      <c r="O62889" s="404"/>
      <c r="P62889" s="404"/>
      <c r="Q62889" s="404"/>
      <c r="R62889" s="404"/>
      <c r="S62889" s="404"/>
      <c r="T62889" s="404"/>
    </row>
    <row r="62890" spans="12:20" ht="16.8">
      <c r="L62890" s="404"/>
      <c r="M62890" s="404"/>
      <c r="N62890" s="404"/>
      <c r="O62890" s="404"/>
      <c r="P62890" s="404"/>
      <c r="Q62890" s="404"/>
      <c r="R62890" s="404"/>
      <c r="S62890" s="404"/>
      <c r="T62890" s="404"/>
    </row>
    <row r="62891" spans="12:20" ht="16.8">
      <c r="L62891" s="404"/>
      <c r="M62891" s="404"/>
      <c r="N62891" s="404"/>
      <c r="O62891" s="404"/>
      <c r="P62891" s="404"/>
      <c r="Q62891" s="404"/>
      <c r="R62891" s="404"/>
      <c r="S62891" s="404"/>
      <c r="T62891" s="404"/>
    </row>
    <row r="62892" spans="12:20" ht="16.8">
      <c r="L62892" s="404"/>
      <c r="M62892" s="404"/>
      <c r="N62892" s="404"/>
      <c r="O62892" s="404"/>
      <c r="P62892" s="404"/>
      <c r="Q62892" s="404"/>
      <c r="R62892" s="404"/>
      <c r="S62892" s="404"/>
      <c r="T62892" s="404"/>
    </row>
    <row r="62893" spans="12:20" ht="16.8">
      <c r="L62893" s="404"/>
      <c r="M62893" s="404"/>
      <c r="N62893" s="404"/>
      <c r="O62893" s="404"/>
      <c r="P62893" s="404"/>
      <c r="Q62893" s="404"/>
      <c r="R62893" s="404"/>
      <c r="S62893" s="404"/>
      <c r="T62893" s="404"/>
    </row>
    <row r="62894" spans="12:20" ht="16.8">
      <c r="L62894" s="404"/>
      <c r="M62894" s="404"/>
      <c r="N62894" s="404"/>
      <c r="O62894" s="404"/>
      <c r="P62894" s="404"/>
      <c r="Q62894" s="404"/>
      <c r="R62894" s="404"/>
      <c r="S62894" s="404"/>
      <c r="T62894" s="404"/>
    </row>
    <row r="62895" spans="12:20" ht="16.8">
      <c r="L62895" s="404"/>
      <c r="M62895" s="404"/>
      <c r="N62895" s="404"/>
      <c r="O62895" s="404"/>
      <c r="P62895" s="404"/>
      <c r="Q62895" s="404"/>
      <c r="R62895" s="404"/>
      <c r="S62895" s="404"/>
      <c r="T62895" s="404"/>
    </row>
    <row r="62896" spans="12:20" ht="16.8">
      <c r="L62896" s="404"/>
      <c r="M62896" s="404"/>
      <c r="N62896" s="404"/>
      <c r="O62896" s="404"/>
      <c r="P62896" s="404"/>
      <c r="Q62896" s="404"/>
      <c r="R62896" s="404"/>
      <c r="S62896" s="404"/>
      <c r="T62896" s="404"/>
    </row>
    <row r="62897" spans="12:20" ht="16.8">
      <c r="L62897" s="404"/>
      <c r="M62897" s="404"/>
      <c r="N62897" s="404"/>
      <c r="O62897" s="404"/>
      <c r="P62897" s="404"/>
      <c r="Q62897" s="404"/>
      <c r="R62897" s="404"/>
      <c r="S62897" s="404"/>
      <c r="T62897" s="404"/>
    </row>
    <row r="62898" spans="12:20" ht="16.8">
      <c r="L62898" s="404"/>
      <c r="M62898" s="404"/>
      <c r="N62898" s="404"/>
      <c r="O62898" s="404"/>
      <c r="P62898" s="404"/>
      <c r="Q62898" s="404"/>
      <c r="R62898" s="404"/>
      <c r="S62898" s="404"/>
      <c r="T62898" s="404"/>
    </row>
    <row r="62899" spans="12:20" ht="16.8">
      <c r="L62899" s="404"/>
      <c r="M62899" s="404"/>
      <c r="N62899" s="404"/>
      <c r="O62899" s="404"/>
      <c r="P62899" s="404"/>
      <c r="Q62899" s="404"/>
      <c r="R62899" s="404"/>
      <c r="S62899" s="404"/>
      <c r="T62899" s="404"/>
    </row>
    <row r="62900" spans="12:20" ht="16.8">
      <c r="L62900" s="404"/>
      <c r="M62900" s="404"/>
      <c r="N62900" s="404"/>
      <c r="O62900" s="404"/>
      <c r="P62900" s="404"/>
      <c r="Q62900" s="404"/>
      <c r="R62900" s="404"/>
      <c r="S62900" s="404"/>
      <c r="T62900" s="404"/>
    </row>
    <row r="62901" spans="12:20" ht="16.8">
      <c r="L62901" s="404"/>
      <c r="M62901" s="404"/>
      <c r="N62901" s="404"/>
      <c r="O62901" s="404"/>
      <c r="P62901" s="404"/>
      <c r="Q62901" s="404"/>
      <c r="R62901" s="404"/>
      <c r="S62901" s="404"/>
      <c r="T62901" s="404"/>
    </row>
    <row r="62902" spans="12:20" ht="16.8">
      <c r="L62902" s="404"/>
      <c r="M62902" s="404"/>
      <c r="N62902" s="404"/>
      <c r="O62902" s="404"/>
      <c r="P62902" s="404"/>
      <c r="Q62902" s="404"/>
      <c r="R62902" s="404"/>
      <c r="S62902" s="404"/>
      <c r="T62902" s="404"/>
    </row>
    <row r="62903" spans="12:20" ht="16.8">
      <c r="L62903" s="404"/>
      <c r="M62903" s="404"/>
      <c r="N62903" s="404"/>
      <c r="O62903" s="404"/>
      <c r="P62903" s="404"/>
      <c r="Q62903" s="404"/>
      <c r="R62903" s="404"/>
      <c r="S62903" s="404"/>
      <c r="T62903" s="404"/>
    </row>
    <row r="62904" spans="12:20" ht="16.8">
      <c r="L62904" s="404"/>
      <c r="M62904" s="404"/>
      <c r="N62904" s="404"/>
      <c r="O62904" s="404"/>
      <c r="P62904" s="404"/>
      <c r="Q62904" s="404"/>
      <c r="R62904" s="404"/>
      <c r="S62904" s="404"/>
      <c r="T62904" s="404"/>
    </row>
    <row r="62905" spans="12:20" ht="16.8">
      <c r="L62905" s="404"/>
      <c r="M62905" s="404"/>
      <c r="N62905" s="404"/>
      <c r="O62905" s="404"/>
      <c r="P62905" s="404"/>
      <c r="Q62905" s="404"/>
      <c r="R62905" s="404"/>
      <c r="S62905" s="404"/>
      <c r="T62905" s="404"/>
    </row>
    <row r="62906" spans="12:20" ht="16.8">
      <c r="L62906" s="404"/>
      <c r="M62906" s="404"/>
      <c r="N62906" s="404"/>
      <c r="O62906" s="404"/>
      <c r="P62906" s="404"/>
      <c r="Q62906" s="404"/>
      <c r="R62906" s="404"/>
      <c r="S62906" s="404"/>
      <c r="T62906" s="404"/>
    </row>
    <row r="62907" spans="12:20" ht="16.8">
      <c r="L62907" s="404"/>
      <c r="M62907" s="404"/>
      <c r="N62907" s="404"/>
      <c r="O62907" s="404"/>
      <c r="P62907" s="404"/>
      <c r="Q62907" s="404"/>
      <c r="R62907" s="404"/>
      <c r="S62907" s="404"/>
      <c r="T62907" s="404"/>
    </row>
    <row r="62908" spans="12:20" ht="16.8">
      <c r="L62908" s="404"/>
      <c r="M62908" s="404"/>
      <c r="N62908" s="404"/>
      <c r="O62908" s="404"/>
      <c r="P62908" s="404"/>
      <c r="Q62908" s="404"/>
      <c r="R62908" s="404"/>
      <c r="S62908" s="404"/>
      <c r="T62908" s="404"/>
    </row>
    <row r="62909" spans="12:20" ht="16.8">
      <c r="L62909" s="404"/>
      <c r="M62909" s="404"/>
      <c r="N62909" s="404"/>
      <c r="O62909" s="404"/>
      <c r="P62909" s="404"/>
      <c r="Q62909" s="404"/>
      <c r="R62909" s="404"/>
      <c r="S62909" s="404"/>
      <c r="T62909" s="404"/>
    </row>
    <row r="62910" spans="12:20" ht="16.8">
      <c r="L62910" s="404"/>
      <c r="M62910" s="404"/>
      <c r="N62910" s="404"/>
      <c r="O62910" s="404"/>
      <c r="P62910" s="404"/>
      <c r="Q62910" s="404"/>
      <c r="R62910" s="404"/>
      <c r="S62910" s="404"/>
      <c r="T62910" s="404"/>
    </row>
    <row r="62911" spans="12:20" ht="16.8">
      <c r="L62911" s="404"/>
      <c r="M62911" s="404"/>
      <c r="N62911" s="404"/>
      <c r="O62911" s="404"/>
      <c r="P62911" s="404"/>
      <c r="Q62911" s="404"/>
      <c r="R62911" s="404"/>
      <c r="S62911" s="404"/>
      <c r="T62911" s="404"/>
    </row>
    <row r="62912" spans="12:20" ht="16.8">
      <c r="L62912" s="404"/>
      <c r="M62912" s="404"/>
      <c r="N62912" s="404"/>
      <c r="O62912" s="404"/>
      <c r="P62912" s="404"/>
      <c r="Q62912" s="404"/>
      <c r="R62912" s="404"/>
      <c r="S62912" s="404"/>
      <c r="T62912" s="404"/>
    </row>
    <row r="62913" spans="12:20" ht="16.8">
      <c r="L62913" s="404"/>
      <c r="M62913" s="404"/>
      <c r="N62913" s="404"/>
      <c r="O62913" s="404"/>
      <c r="P62913" s="404"/>
      <c r="Q62913" s="404"/>
      <c r="R62913" s="404"/>
      <c r="S62913" s="404"/>
      <c r="T62913" s="404"/>
    </row>
    <row r="62914" spans="12:20" ht="16.8">
      <c r="L62914" s="404"/>
      <c r="M62914" s="404"/>
      <c r="N62914" s="404"/>
      <c r="O62914" s="404"/>
      <c r="P62914" s="404"/>
      <c r="Q62914" s="404"/>
      <c r="R62914" s="404"/>
      <c r="S62914" s="404"/>
      <c r="T62914" s="404"/>
    </row>
    <row r="62915" spans="12:20" ht="16.8">
      <c r="L62915" s="404"/>
      <c r="M62915" s="404"/>
      <c r="N62915" s="404"/>
      <c r="O62915" s="404"/>
      <c r="P62915" s="404"/>
      <c r="Q62915" s="404"/>
      <c r="R62915" s="404"/>
      <c r="S62915" s="404"/>
      <c r="T62915" s="404"/>
    </row>
    <row r="62916" spans="12:20" ht="16.8">
      <c r="L62916" s="404"/>
      <c r="M62916" s="404"/>
      <c r="N62916" s="404"/>
      <c r="O62916" s="404"/>
      <c r="P62916" s="404"/>
      <c r="Q62916" s="404"/>
      <c r="R62916" s="404"/>
      <c r="S62916" s="404"/>
      <c r="T62916" s="404"/>
    </row>
    <row r="62917" spans="12:20" ht="16.8">
      <c r="L62917" s="404"/>
      <c r="M62917" s="404"/>
      <c r="N62917" s="404"/>
      <c r="O62917" s="404"/>
      <c r="P62917" s="404"/>
      <c r="Q62917" s="404"/>
      <c r="R62917" s="404"/>
      <c r="S62917" s="404"/>
      <c r="T62917" s="404"/>
    </row>
    <row r="62918" spans="12:20" ht="16.8">
      <c r="L62918" s="404"/>
      <c r="M62918" s="404"/>
      <c r="N62918" s="404"/>
      <c r="O62918" s="404"/>
      <c r="P62918" s="404"/>
      <c r="Q62918" s="404"/>
      <c r="R62918" s="404"/>
      <c r="S62918" s="404"/>
      <c r="T62918" s="404"/>
    </row>
    <row r="62919" spans="12:20" ht="16.8">
      <c r="L62919" s="404"/>
      <c r="M62919" s="404"/>
      <c r="N62919" s="404"/>
      <c r="O62919" s="404"/>
      <c r="P62919" s="404"/>
      <c r="Q62919" s="404"/>
      <c r="R62919" s="404"/>
      <c r="S62919" s="404"/>
      <c r="T62919" s="404"/>
    </row>
    <row r="62920" spans="12:20" ht="16.8">
      <c r="L62920" s="404"/>
      <c r="M62920" s="404"/>
      <c r="N62920" s="404"/>
      <c r="O62920" s="404"/>
      <c r="P62920" s="404"/>
      <c r="Q62920" s="404"/>
      <c r="R62920" s="404"/>
      <c r="S62920" s="404"/>
      <c r="T62920" s="404"/>
    </row>
    <row r="62921" spans="12:20" ht="16.8">
      <c r="L62921" s="404"/>
      <c r="M62921" s="404"/>
      <c r="N62921" s="404"/>
      <c r="O62921" s="404"/>
      <c r="P62921" s="404"/>
      <c r="Q62921" s="404"/>
      <c r="R62921" s="404"/>
      <c r="S62921" s="404"/>
      <c r="T62921" s="404"/>
    </row>
    <row r="62922" spans="12:20" ht="16.8">
      <c r="L62922" s="404"/>
      <c r="M62922" s="404"/>
      <c r="N62922" s="404"/>
      <c r="O62922" s="404"/>
      <c r="P62922" s="404"/>
      <c r="Q62922" s="404"/>
      <c r="R62922" s="404"/>
      <c r="S62922" s="404"/>
      <c r="T62922" s="404"/>
    </row>
    <row r="62923" spans="12:20" ht="16.8">
      <c r="L62923" s="404"/>
      <c r="M62923" s="404"/>
      <c r="N62923" s="404"/>
      <c r="O62923" s="404"/>
      <c r="P62923" s="404"/>
      <c r="Q62923" s="404"/>
      <c r="R62923" s="404"/>
      <c r="S62923" s="404"/>
      <c r="T62923" s="404"/>
    </row>
    <row r="62924" spans="12:20" ht="16.8">
      <c r="L62924" s="404"/>
      <c r="M62924" s="404"/>
      <c r="N62924" s="404"/>
      <c r="O62924" s="404"/>
      <c r="P62924" s="404"/>
      <c r="Q62924" s="404"/>
      <c r="R62924" s="404"/>
      <c r="S62924" s="404"/>
      <c r="T62924" s="404"/>
    </row>
    <row r="62925" spans="12:20" ht="16.8">
      <c r="L62925" s="404"/>
      <c r="M62925" s="404"/>
      <c r="N62925" s="404"/>
      <c r="O62925" s="404"/>
      <c r="P62925" s="404"/>
      <c r="Q62925" s="404"/>
      <c r="R62925" s="404"/>
      <c r="S62925" s="404"/>
      <c r="T62925" s="404"/>
    </row>
    <row r="62926" spans="12:20" ht="16.8">
      <c r="L62926" s="404"/>
      <c r="M62926" s="404"/>
      <c r="N62926" s="404"/>
      <c r="O62926" s="404"/>
      <c r="P62926" s="404"/>
      <c r="Q62926" s="404"/>
      <c r="R62926" s="404"/>
      <c r="S62926" s="404"/>
      <c r="T62926" s="404"/>
    </row>
    <row r="62927" spans="12:20" ht="16.8">
      <c r="L62927" s="404"/>
      <c r="M62927" s="404"/>
      <c r="N62927" s="404"/>
      <c r="O62927" s="404"/>
      <c r="P62927" s="404"/>
      <c r="Q62927" s="404"/>
      <c r="R62927" s="404"/>
      <c r="S62927" s="404"/>
      <c r="T62927" s="404"/>
    </row>
    <row r="62928" spans="12:20" ht="16.8">
      <c r="L62928" s="404"/>
      <c r="M62928" s="404"/>
      <c r="N62928" s="404"/>
      <c r="O62928" s="404"/>
      <c r="P62928" s="404"/>
      <c r="Q62928" s="404"/>
      <c r="R62928" s="404"/>
      <c r="S62928" s="404"/>
      <c r="T62928" s="404"/>
    </row>
    <row r="62929" spans="12:20" ht="16.8">
      <c r="L62929" s="404"/>
      <c r="M62929" s="404"/>
      <c r="N62929" s="404"/>
      <c r="O62929" s="404"/>
      <c r="P62929" s="404"/>
      <c r="Q62929" s="404"/>
      <c r="R62929" s="404"/>
      <c r="S62929" s="404"/>
      <c r="T62929" s="404"/>
    </row>
    <row r="62930" spans="12:20" ht="16.8">
      <c r="L62930" s="404"/>
      <c r="M62930" s="404"/>
      <c r="N62930" s="404"/>
      <c r="O62930" s="404"/>
      <c r="P62930" s="404"/>
      <c r="Q62930" s="404"/>
      <c r="R62930" s="404"/>
      <c r="S62930" s="404"/>
      <c r="T62930" s="404"/>
    </row>
    <row r="62931" spans="12:20" ht="16.8">
      <c r="L62931" s="404"/>
      <c r="M62931" s="404"/>
      <c r="N62931" s="404"/>
      <c r="O62931" s="404"/>
      <c r="P62931" s="404"/>
      <c r="Q62931" s="404"/>
      <c r="R62931" s="404"/>
      <c r="S62931" s="404"/>
      <c r="T62931" s="404"/>
    </row>
    <row r="62932" spans="12:20" ht="16.8">
      <c r="L62932" s="404"/>
      <c r="M62932" s="404"/>
      <c r="N62932" s="404"/>
      <c r="O62932" s="404"/>
      <c r="P62932" s="404"/>
      <c r="Q62932" s="404"/>
      <c r="R62932" s="404"/>
      <c r="S62932" s="404"/>
      <c r="T62932" s="404"/>
    </row>
    <row r="62933" spans="12:20" ht="16.8">
      <c r="L62933" s="404"/>
      <c r="M62933" s="404"/>
      <c r="N62933" s="404"/>
      <c r="O62933" s="404"/>
      <c r="P62933" s="404"/>
      <c r="Q62933" s="404"/>
      <c r="R62933" s="404"/>
      <c r="S62933" s="404"/>
      <c r="T62933" s="404"/>
    </row>
    <row r="62934" spans="12:20" ht="16.8">
      <c r="L62934" s="404"/>
      <c r="M62934" s="404"/>
      <c r="N62934" s="404"/>
      <c r="O62934" s="404"/>
      <c r="P62934" s="404"/>
      <c r="Q62934" s="404"/>
      <c r="R62934" s="404"/>
      <c r="S62934" s="404"/>
      <c r="T62934" s="404"/>
    </row>
    <row r="62935" spans="12:20" ht="16.8">
      <c r="L62935" s="404"/>
      <c r="M62935" s="404"/>
      <c r="N62935" s="404"/>
      <c r="O62935" s="404"/>
      <c r="P62935" s="404"/>
      <c r="Q62935" s="404"/>
      <c r="R62935" s="404"/>
      <c r="S62935" s="404"/>
      <c r="T62935" s="404"/>
    </row>
    <row r="62936" spans="12:20" ht="16.8">
      <c r="L62936" s="404"/>
      <c r="M62936" s="404"/>
      <c r="N62936" s="404"/>
      <c r="O62936" s="404"/>
      <c r="P62936" s="404"/>
      <c r="Q62936" s="404"/>
      <c r="R62936" s="404"/>
      <c r="S62936" s="404"/>
      <c r="T62936" s="404"/>
    </row>
    <row r="62937" spans="12:20" ht="16.8">
      <c r="L62937" s="404"/>
      <c r="M62937" s="404"/>
      <c r="N62937" s="404"/>
      <c r="O62937" s="404"/>
      <c r="P62937" s="404"/>
      <c r="Q62937" s="404"/>
      <c r="R62937" s="404"/>
      <c r="S62937" s="404"/>
      <c r="T62937" s="404"/>
    </row>
    <row r="62938" spans="12:20" ht="16.8">
      <c r="L62938" s="404"/>
      <c r="M62938" s="404"/>
      <c r="N62938" s="404"/>
      <c r="O62938" s="404"/>
      <c r="P62938" s="404"/>
      <c r="Q62938" s="404"/>
      <c r="R62938" s="404"/>
      <c r="S62938" s="404"/>
      <c r="T62938" s="404"/>
    </row>
    <row r="62939" spans="12:20" ht="16.8">
      <c r="L62939" s="404"/>
      <c r="M62939" s="404"/>
      <c r="N62939" s="404"/>
      <c r="O62939" s="404"/>
      <c r="P62939" s="404"/>
      <c r="Q62939" s="404"/>
      <c r="R62939" s="404"/>
      <c r="S62939" s="404"/>
      <c r="T62939" s="404"/>
    </row>
    <row r="62940" spans="12:20" ht="16.8">
      <c r="L62940" s="404"/>
      <c r="M62940" s="404"/>
      <c r="N62940" s="404"/>
      <c r="O62940" s="404"/>
      <c r="P62940" s="404"/>
      <c r="Q62940" s="404"/>
      <c r="R62940" s="404"/>
      <c r="S62940" s="404"/>
      <c r="T62940" s="404"/>
    </row>
    <row r="62941" spans="12:20" ht="16.8">
      <c r="L62941" s="404"/>
      <c r="M62941" s="404"/>
      <c r="N62941" s="404"/>
      <c r="O62941" s="404"/>
      <c r="P62941" s="404"/>
      <c r="Q62941" s="404"/>
      <c r="R62941" s="404"/>
      <c r="S62941" s="404"/>
      <c r="T62941" s="404"/>
    </row>
    <row r="62942" spans="12:20" ht="16.8">
      <c r="L62942" s="404"/>
      <c r="M62942" s="404"/>
      <c r="N62942" s="404"/>
      <c r="O62942" s="404"/>
      <c r="P62942" s="404"/>
      <c r="Q62942" s="404"/>
      <c r="R62942" s="404"/>
      <c r="S62942" s="404"/>
      <c r="T62942" s="404"/>
    </row>
    <row r="62943" spans="12:20" ht="16.8">
      <c r="L62943" s="404"/>
      <c r="M62943" s="404"/>
      <c r="N62943" s="404"/>
      <c r="O62943" s="404"/>
      <c r="P62943" s="404"/>
      <c r="Q62943" s="404"/>
      <c r="R62943" s="404"/>
      <c r="S62943" s="404"/>
      <c r="T62943" s="404"/>
    </row>
    <row r="62944" spans="12:20" ht="16.8">
      <c r="L62944" s="404"/>
      <c r="M62944" s="404"/>
      <c r="N62944" s="404"/>
      <c r="O62944" s="404"/>
      <c r="P62944" s="404"/>
      <c r="Q62944" s="404"/>
      <c r="R62944" s="404"/>
      <c r="S62944" s="404"/>
      <c r="T62944" s="404"/>
    </row>
    <row r="62945" spans="12:20" ht="16.8">
      <c r="L62945" s="404"/>
      <c r="M62945" s="404"/>
      <c r="N62945" s="404"/>
      <c r="O62945" s="404"/>
      <c r="P62945" s="404"/>
      <c r="Q62945" s="404"/>
      <c r="R62945" s="404"/>
      <c r="S62945" s="404"/>
      <c r="T62945" s="404"/>
    </row>
    <row r="62946" spans="12:20" ht="16.8">
      <c r="L62946" s="404"/>
      <c r="M62946" s="404"/>
      <c r="N62946" s="404"/>
      <c r="O62946" s="404"/>
      <c r="P62946" s="404"/>
      <c r="Q62946" s="404"/>
      <c r="R62946" s="404"/>
      <c r="S62946" s="404"/>
      <c r="T62946" s="404"/>
    </row>
    <row r="62947" spans="12:20" ht="16.8">
      <c r="L62947" s="404"/>
      <c r="M62947" s="404"/>
      <c r="N62947" s="404"/>
      <c r="O62947" s="404"/>
      <c r="P62947" s="404"/>
      <c r="Q62947" s="404"/>
      <c r="R62947" s="404"/>
      <c r="S62947" s="404"/>
      <c r="T62947" s="404"/>
    </row>
    <row r="62948" spans="12:20" ht="16.8">
      <c r="L62948" s="404"/>
      <c r="M62948" s="404"/>
      <c r="N62948" s="404"/>
      <c r="O62948" s="404"/>
      <c r="P62948" s="404"/>
      <c r="Q62948" s="404"/>
      <c r="R62948" s="404"/>
      <c r="S62948" s="404"/>
      <c r="T62948" s="404"/>
    </row>
    <row r="62949" spans="12:20" ht="16.8">
      <c r="L62949" s="404"/>
      <c r="M62949" s="404"/>
      <c r="N62949" s="404"/>
      <c r="O62949" s="404"/>
      <c r="P62949" s="404"/>
      <c r="Q62949" s="404"/>
      <c r="R62949" s="404"/>
      <c r="S62949" s="404"/>
      <c r="T62949" s="404"/>
    </row>
    <row r="62950" spans="12:20" ht="16.8">
      <c r="L62950" s="404"/>
      <c r="M62950" s="404"/>
      <c r="N62950" s="404"/>
      <c r="O62950" s="404"/>
      <c r="P62950" s="404"/>
      <c r="Q62950" s="404"/>
      <c r="R62950" s="404"/>
      <c r="S62950" s="404"/>
      <c r="T62950" s="404"/>
    </row>
    <row r="62951" spans="12:20" ht="16.8">
      <c r="L62951" s="404"/>
      <c r="M62951" s="404"/>
      <c r="N62951" s="404"/>
      <c r="O62951" s="404"/>
      <c r="P62951" s="404"/>
      <c r="Q62951" s="404"/>
      <c r="R62951" s="404"/>
      <c r="S62951" s="404"/>
      <c r="T62951" s="404"/>
    </row>
    <row r="62952" spans="12:20" ht="16.8">
      <c r="L62952" s="404"/>
      <c r="M62952" s="404"/>
      <c r="N62952" s="404"/>
      <c r="O62952" s="404"/>
      <c r="P62952" s="404"/>
      <c r="Q62952" s="404"/>
      <c r="R62952" s="404"/>
      <c r="S62952" s="404"/>
      <c r="T62952" s="404"/>
    </row>
    <row r="62953" spans="12:20" ht="16.8">
      <c r="L62953" s="404"/>
      <c r="M62953" s="404"/>
      <c r="N62953" s="404"/>
      <c r="O62953" s="404"/>
      <c r="P62953" s="404"/>
      <c r="Q62953" s="404"/>
      <c r="R62953" s="404"/>
      <c r="S62953" s="404"/>
      <c r="T62953" s="404"/>
    </row>
    <row r="62954" spans="12:20" ht="16.8">
      <c r="L62954" s="404"/>
      <c r="M62954" s="404"/>
      <c r="N62954" s="404"/>
      <c r="O62954" s="404"/>
      <c r="P62954" s="404"/>
      <c r="Q62954" s="404"/>
      <c r="R62954" s="404"/>
      <c r="S62954" s="404"/>
      <c r="T62954" s="404"/>
    </row>
    <row r="62955" spans="12:20" ht="16.8">
      <c r="L62955" s="404"/>
      <c r="M62955" s="404"/>
      <c r="N62955" s="404"/>
      <c r="O62955" s="404"/>
      <c r="P62955" s="404"/>
      <c r="Q62955" s="404"/>
      <c r="R62955" s="404"/>
      <c r="S62955" s="404"/>
      <c r="T62955" s="404"/>
    </row>
    <row r="62956" spans="12:20" ht="16.8">
      <c r="L62956" s="404"/>
      <c r="M62956" s="404"/>
      <c r="N62956" s="404"/>
      <c r="O62956" s="404"/>
      <c r="P62956" s="404"/>
      <c r="Q62956" s="404"/>
      <c r="R62956" s="404"/>
      <c r="S62956" s="404"/>
      <c r="T62956" s="404"/>
    </row>
    <row r="62957" spans="12:20" ht="16.8">
      <c r="L62957" s="404"/>
      <c r="M62957" s="404"/>
      <c r="N62957" s="404"/>
      <c r="O62957" s="404"/>
      <c r="P62957" s="404"/>
      <c r="Q62957" s="404"/>
      <c r="R62957" s="404"/>
      <c r="S62957" s="404"/>
      <c r="T62957" s="404"/>
    </row>
    <row r="62958" spans="12:20" ht="16.8">
      <c r="L62958" s="404"/>
      <c r="M62958" s="404"/>
      <c r="N62958" s="404"/>
      <c r="O62958" s="404"/>
      <c r="P62958" s="404"/>
      <c r="Q62958" s="404"/>
      <c r="R62958" s="404"/>
      <c r="S62958" s="404"/>
      <c r="T62958" s="404"/>
    </row>
    <row r="62959" spans="12:20" ht="16.8">
      <c r="L62959" s="404"/>
      <c r="M62959" s="404"/>
      <c r="N62959" s="404"/>
      <c r="O62959" s="404"/>
      <c r="P62959" s="404"/>
      <c r="Q62959" s="404"/>
      <c r="R62959" s="404"/>
      <c r="S62959" s="404"/>
      <c r="T62959" s="404"/>
    </row>
    <row r="62960" spans="12:20" ht="16.8">
      <c r="L62960" s="404"/>
      <c r="M62960" s="404"/>
      <c r="N62960" s="404"/>
      <c r="O62960" s="404"/>
      <c r="P62960" s="404"/>
      <c r="Q62960" s="404"/>
      <c r="R62960" s="404"/>
      <c r="S62960" s="404"/>
      <c r="T62960" s="404"/>
    </row>
    <row r="62961" spans="12:20" ht="16.8">
      <c r="L62961" s="404"/>
      <c r="M62961" s="404"/>
      <c r="N62961" s="404"/>
      <c r="O62961" s="404"/>
      <c r="P62961" s="404"/>
      <c r="Q62961" s="404"/>
      <c r="R62961" s="404"/>
      <c r="S62961" s="404"/>
      <c r="T62961" s="404"/>
    </row>
    <row r="62962" spans="12:20" ht="16.8">
      <c r="L62962" s="404"/>
      <c r="M62962" s="404"/>
      <c r="N62962" s="404"/>
      <c r="O62962" s="404"/>
      <c r="P62962" s="404"/>
      <c r="Q62962" s="404"/>
      <c r="R62962" s="404"/>
      <c r="S62962" s="404"/>
      <c r="T62962" s="404"/>
    </row>
    <row r="62963" spans="12:20" ht="16.8">
      <c r="L62963" s="404"/>
      <c r="M62963" s="404"/>
      <c r="N62963" s="404"/>
      <c r="O62963" s="404"/>
      <c r="P62963" s="404"/>
      <c r="Q62963" s="404"/>
      <c r="R62963" s="404"/>
      <c r="S62963" s="404"/>
      <c r="T62963" s="404"/>
    </row>
    <row r="62964" spans="12:20" ht="16.8">
      <c r="L62964" s="404"/>
      <c r="M62964" s="404"/>
      <c r="N62964" s="404"/>
      <c r="O62964" s="404"/>
      <c r="P62964" s="404"/>
      <c r="Q62964" s="404"/>
      <c r="R62964" s="404"/>
      <c r="S62964" s="404"/>
      <c r="T62964" s="404"/>
    </row>
    <row r="62965" spans="12:20" ht="16.8">
      <c r="L62965" s="404"/>
      <c r="M62965" s="404"/>
      <c r="N62965" s="404"/>
      <c r="O62965" s="404"/>
      <c r="P62965" s="404"/>
      <c r="Q62965" s="404"/>
      <c r="R62965" s="404"/>
      <c r="S62965" s="404"/>
      <c r="T62965" s="404"/>
    </row>
    <row r="62966" spans="12:20" ht="16.8">
      <c r="L62966" s="404"/>
      <c r="M62966" s="404"/>
      <c r="N62966" s="404"/>
      <c r="O62966" s="404"/>
      <c r="P62966" s="404"/>
      <c r="Q62966" s="404"/>
      <c r="R62966" s="404"/>
      <c r="S62966" s="404"/>
      <c r="T62966" s="404"/>
    </row>
    <row r="62967" spans="12:20" ht="16.8">
      <c r="L62967" s="404"/>
      <c r="M62967" s="404"/>
      <c r="N62967" s="404"/>
      <c r="O62967" s="404"/>
      <c r="P62967" s="404"/>
      <c r="Q62967" s="404"/>
      <c r="R62967" s="404"/>
      <c r="S62967" s="404"/>
      <c r="T62967" s="404"/>
    </row>
    <row r="62968" spans="12:20" ht="16.8">
      <c r="L62968" s="404"/>
      <c r="M62968" s="404"/>
      <c r="N62968" s="404"/>
      <c r="O62968" s="404"/>
      <c r="P62968" s="404"/>
      <c r="Q62968" s="404"/>
      <c r="R62968" s="404"/>
      <c r="S62968" s="404"/>
      <c r="T62968" s="404"/>
    </row>
    <row r="62969" spans="12:20" ht="16.8">
      <c r="L62969" s="404"/>
      <c r="M62969" s="404"/>
      <c r="N62969" s="404"/>
      <c r="O62969" s="404"/>
      <c r="P62969" s="404"/>
      <c r="Q62969" s="404"/>
      <c r="R62969" s="404"/>
      <c r="S62969" s="404"/>
      <c r="T62969" s="404"/>
    </row>
    <row r="62970" spans="12:20" ht="16.8">
      <c r="L62970" s="404"/>
      <c r="M62970" s="404"/>
      <c r="N62970" s="404"/>
      <c r="O62970" s="404"/>
      <c r="P62970" s="404"/>
      <c r="Q62970" s="404"/>
      <c r="R62970" s="404"/>
      <c r="S62970" s="404"/>
      <c r="T62970" s="404"/>
    </row>
    <row r="62971" spans="12:20" ht="16.8">
      <c r="L62971" s="404"/>
      <c r="M62971" s="404"/>
      <c r="N62971" s="404"/>
      <c r="O62971" s="404"/>
      <c r="P62971" s="404"/>
      <c r="Q62971" s="404"/>
      <c r="R62971" s="404"/>
      <c r="S62971" s="404"/>
      <c r="T62971" s="404"/>
    </row>
    <row r="62972" spans="12:20" ht="16.8">
      <c r="L62972" s="404"/>
      <c r="M62972" s="404"/>
      <c r="N62972" s="404"/>
      <c r="O62972" s="404"/>
      <c r="P62972" s="404"/>
      <c r="Q62972" s="404"/>
      <c r="R62972" s="404"/>
      <c r="S62972" s="404"/>
      <c r="T62972" s="404"/>
    </row>
    <row r="62973" spans="12:20" ht="16.8">
      <c r="L62973" s="404"/>
      <c r="M62973" s="404"/>
      <c r="N62973" s="404"/>
      <c r="O62973" s="404"/>
      <c r="P62973" s="404"/>
      <c r="Q62973" s="404"/>
      <c r="R62973" s="404"/>
      <c r="S62973" s="404"/>
      <c r="T62973" s="404"/>
    </row>
    <row r="62974" spans="12:20" ht="16.8">
      <c r="L62974" s="404"/>
      <c r="M62974" s="404"/>
      <c r="N62974" s="404"/>
      <c r="O62974" s="404"/>
      <c r="P62974" s="404"/>
      <c r="Q62974" s="404"/>
      <c r="R62974" s="404"/>
      <c r="S62974" s="404"/>
      <c r="T62974" s="404"/>
    </row>
    <row r="62975" spans="12:20" ht="16.8">
      <c r="L62975" s="404"/>
      <c r="M62975" s="404"/>
      <c r="N62975" s="404"/>
      <c r="O62975" s="404"/>
      <c r="P62975" s="404"/>
      <c r="Q62975" s="404"/>
      <c r="R62975" s="404"/>
      <c r="S62975" s="404"/>
      <c r="T62975" s="404"/>
    </row>
    <row r="62976" spans="12:20" ht="16.8">
      <c r="L62976" s="404"/>
      <c r="M62976" s="404"/>
      <c r="N62976" s="404"/>
      <c r="O62976" s="404"/>
      <c r="P62976" s="404"/>
      <c r="Q62976" s="404"/>
      <c r="R62976" s="404"/>
      <c r="S62976" s="404"/>
      <c r="T62976" s="404"/>
    </row>
    <row r="62977" spans="12:20" ht="16.8">
      <c r="L62977" s="404"/>
      <c r="M62977" s="404"/>
      <c r="N62977" s="404"/>
      <c r="O62977" s="404"/>
      <c r="P62977" s="404"/>
      <c r="Q62977" s="404"/>
      <c r="R62977" s="404"/>
      <c r="S62977" s="404"/>
      <c r="T62977" s="404"/>
    </row>
    <row r="62978" spans="12:20" ht="16.8">
      <c r="L62978" s="404"/>
      <c r="M62978" s="404"/>
      <c r="N62978" s="404"/>
      <c r="O62978" s="404"/>
      <c r="P62978" s="404"/>
      <c r="Q62978" s="404"/>
      <c r="R62978" s="404"/>
      <c r="S62978" s="404"/>
      <c r="T62978" s="404"/>
    </row>
    <row r="62979" spans="12:20" ht="16.8">
      <c r="L62979" s="404"/>
      <c r="M62979" s="404"/>
      <c r="N62979" s="404"/>
      <c r="O62979" s="404"/>
      <c r="P62979" s="404"/>
      <c r="Q62979" s="404"/>
      <c r="R62979" s="404"/>
      <c r="S62979" s="404"/>
      <c r="T62979" s="404"/>
    </row>
    <row r="62980" spans="12:20" ht="16.8">
      <c r="L62980" s="404"/>
      <c r="M62980" s="404"/>
      <c r="N62980" s="404"/>
      <c r="O62980" s="404"/>
      <c r="P62980" s="404"/>
      <c r="Q62980" s="404"/>
      <c r="R62980" s="404"/>
      <c r="S62980" s="404"/>
      <c r="T62980" s="404"/>
    </row>
    <row r="62981" spans="12:20" ht="16.8">
      <c r="L62981" s="404"/>
      <c r="M62981" s="404"/>
      <c r="N62981" s="404"/>
      <c r="O62981" s="404"/>
      <c r="P62981" s="404"/>
      <c r="Q62981" s="404"/>
      <c r="R62981" s="404"/>
      <c r="S62981" s="404"/>
      <c r="T62981" s="404"/>
    </row>
    <row r="62982" spans="12:20" ht="16.8">
      <c r="L62982" s="404"/>
      <c r="M62982" s="404"/>
      <c r="N62982" s="404"/>
      <c r="O62982" s="404"/>
      <c r="P62982" s="404"/>
      <c r="Q62982" s="404"/>
      <c r="R62982" s="404"/>
      <c r="S62982" s="404"/>
      <c r="T62982" s="404"/>
    </row>
    <row r="62983" spans="12:20" ht="16.8">
      <c r="L62983" s="404"/>
      <c r="M62983" s="404"/>
      <c r="N62983" s="404"/>
      <c r="O62983" s="404"/>
      <c r="P62983" s="404"/>
      <c r="Q62983" s="404"/>
      <c r="R62983" s="404"/>
      <c r="S62983" s="404"/>
      <c r="T62983" s="404"/>
    </row>
    <row r="62984" spans="12:20" ht="16.8">
      <c r="L62984" s="404"/>
      <c r="M62984" s="404"/>
      <c r="N62984" s="404"/>
      <c r="O62984" s="404"/>
      <c r="P62984" s="404"/>
      <c r="Q62984" s="404"/>
      <c r="R62984" s="404"/>
      <c r="S62984" s="404"/>
      <c r="T62984" s="404"/>
    </row>
    <row r="62985" spans="12:20" ht="16.8">
      <c r="L62985" s="404"/>
      <c r="M62985" s="404"/>
      <c r="N62985" s="404"/>
      <c r="O62985" s="404"/>
      <c r="P62985" s="404"/>
      <c r="Q62985" s="404"/>
      <c r="R62985" s="404"/>
      <c r="S62985" s="404"/>
      <c r="T62985" s="404"/>
    </row>
    <row r="62986" spans="12:20" ht="16.8">
      <c r="L62986" s="404"/>
      <c r="M62986" s="404"/>
      <c r="N62986" s="404"/>
      <c r="O62986" s="404"/>
      <c r="P62986" s="404"/>
      <c r="Q62986" s="404"/>
      <c r="R62986" s="404"/>
      <c r="S62986" s="404"/>
      <c r="T62986" s="404"/>
    </row>
    <row r="62987" spans="12:20" ht="16.8">
      <c r="L62987" s="404"/>
      <c r="M62987" s="404"/>
      <c r="N62987" s="404"/>
      <c r="O62987" s="404"/>
      <c r="P62987" s="404"/>
      <c r="Q62987" s="404"/>
      <c r="R62987" s="404"/>
      <c r="S62987" s="404"/>
      <c r="T62987" s="404"/>
    </row>
    <row r="62988" spans="12:20" ht="16.8">
      <c r="L62988" s="404"/>
      <c r="M62988" s="404"/>
      <c r="N62988" s="404"/>
      <c r="O62988" s="404"/>
      <c r="P62988" s="404"/>
      <c r="Q62988" s="404"/>
      <c r="R62988" s="404"/>
      <c r="S62988" s="404"/>
      <c r="T62988" s="404"/>
    </row>
    <row r="62989" spans="12:20" ht="16.8">
      <c r="L62989" s="404"/>
      <c r="M62989" s="404"/>
      <c r="N62989" s="404"/>
      <c r="O62989" s="404"/>
      <c r="P62989" s="404"/>
      <c r="Q62989" s="404"/>
      <c r="R62989" s="404"/>
      <c r="S62989" s="404"/>
      <c r="T62989" s="404"/>
    </row>
    <row r="62990" spans="12:20" ht="16.8">
      <c r="L62990" s="404"/>
      <c r="M62990" s="404"/>
      <c r="N62990" s="404"/>
      <c r="O62990" s="404"/>
      <c r="P62990" s="404"/>
      <c r="Q62990" s="404"/>
      <c r="R62990" s="404"/>
      <c r="S62990" s="404"/>
      <c r="T62990" s="404"/>
    </row>
    <row r="62991" spans="12:20" ht="16.8">
      <c r="L62991" s="404"/>
      <c r="M62991" s="404"/>
      <c r="N62991" s="404"/>
      <c r="O62991" s="404"/>
      <c r="P62991" s="404"/>
      <c r="Q62991" s="404"/>
      <c r="R62991" s="404"/>
      <c r="S62991" s="404"/>
      <c r="T62991" s="404"/>
    </row>
    <row r="62992" spans="12:20" ht="16.8">
      <c r="L62992" s="404"/>
      <c r="M62992" s="404"/>
      <c r="N62992" s="404"/>
      <c r="O62992" s="404"/>
      <c r="P62992" s="404"/>
      <c r="Q62992" s="404"/>
      <c r="R62992" s="404"/>
      <c r="S62992" s="404"/>
      <c r="T62992" s="404"/>
    </row>
    <row r="62993" spans="12:20" ht="16.8">
      <c r="L62993" s="404"/>
      <c r="M62993" s="404"/>
      <c r="N62993" s="404"/>
      <c r="O62993" s="404"/>
      <c r="P62993" s="404"/>
      <c r="Q62993" s="404"/>
      <c r="R62993" s="404"/>
      <c r="S62993" s="404"/>
      <c r="T62993" s="404"/>
    </row>
    <row r="62994" spans="12:20" ht="16.8">
      <c r="L62994" s="404"/>
      <c r="M62994" s="404"/>
      <c r="N62994" s="404"/>
      <c r="O62994" s="404"/>
      <c r="P62994" s="404"/>
      <c r="Q62994" s="404"/>
      <c r="R62994" s="404"/>
      <c r="S62994" s="404"/>
      <c r="T62994" s="404"/>
    </row>
    <row r="62995" spans="12:20" ht="16.8">
      <c r="L62995" s="404"/>
      <c r="M62995" s="404"/>
      <c r="N62995" s="404"/>
      <c r="O62995" s="404"/>
      <c r="P62995" s="404"/>
      <c r="Q62995" s="404"/>
      <c r="R62995" s="404"/>
      <c r="S62995" s="404"/>
      <c r="T62995" s="404"/>
    </row>
    <row r="62996" spans="12:20" ht="16.8">
      <c r="L62996" s="404"/>
      <c r="M62996" s="404"/>
      <c r="N62996" s="404"/>
      <c r="O62996" s="404"/>
      <c r="P62996" s="404"/>
      <c r="Q62996" s="404"/>
      <c r="R62996" s="404"/>
      <c r="S62996" s="404"/>
      <c r="T62996" s="404"/>
    </row>
    <row r="62997" spans="12:20" ht="16.8">
      <c r="L62997" s="404"/>
      <c r="M62997" s="404"/>
      <c r="N62997" s="404"/>
      <c r="O62997" s="404"/>
      <c r="P62997" s="404"/>
      <c r="Q62997" s="404"/>
      <c r="R62997" s="404"/>
      <c r="S62997" s="404"/>
      <c r="T62997" s="404"/>
    </row>
    <row r="62998" spans="12:20" ht="16.8">
      <c r="L62998" s="404"/>
      <c r="M62998" s="404"/>
      <c r="N62998" s="404"/>
      <c r="O62998" s="404"/>
      <c r="P62998" s="404"/>
      <c r="Q62998" s="404"/>
      <c r="R62998" s="404"/>
      <c r="S62998" s="404"/>
      <c r="T62998" s="404"/>
    </row>
    <row r="62999" spans="12:20" ht="16.8">
      <c r="L62999" s="404"/>
      <c r="M62999" s="404"/>
      <c r="N62999" s="404"/>
      <c r="O62999" s="404"/>
      <c r="P62999" s="404"/>
      <c r="Q62999" s="404"/>
      <c r="R62999" s="404"/>
      <c r="S62999" s="404"/>
      <c r="T62999" s="404"/>
    </row>
    <row r="63000" spans="12:20" ht="16.8">
      <c r="L63000" s="404"/>
      <c r="M63000" s="404"/>
      <c r="N63000" s="404"/>
      <c r="O63000" s="404"/>
      <c r="P63000" s="404"/>
      <c r="Q63000" s="404"/>
      <c r="R63000" s="404"/>
      <c r="S63000" s="404"/>
      <c r="T63000" s="404"/>
    </row>
    <row r="63001" spans="12:20" ht="16.8">
      <c r="L63001" s="404"/>
      <c r="M63001" s="404"/>
      <c r="N63001" s="404"/>
      <c r="O63001" s="404"/>
      <c r="P63001" s="404"/>
      <c r="Q63001" s="404"/>
      <c r="R63001" s="404"/>
      <c r="S63001" s="404"/>
      <c r="T63001" s="404"/>
    </row>
    <row r="63002" spans="12:20" ht="16.8">
      <c r="L63002" s="404"/>
      <c r="M63002" s="404"/>
      <c r="N63002" s="404"/>
      <c r="O63002" s="404"/>
      <c r="P63002" s="404"/>
      <c r="Q63002" s="404"/>
      <c r="R63002" s="404"/>
      <c r="S63002" s="404"/>
      <c r="T63002" s="404"/>
    </row>
    <row r="63003" spans="12:20" ht="16.8">
      <c r="L63003" s="404"/>
      <c r="M63003" s="404"/>
      <c r="N63003" s="404"/>
      <c r="O63003" s="404"/>
      <c r="P63003" s="404"/>
      <c r="Q63003" s="404"/>
      <c r="R63003" s="404"/>
      <c r="S63003" s="404"/>
      <c r="T63003" s="404"/>
    </row>
    <row r="63004" spans="12:20" ht="16.8">
      <c r="L63004" s="404"/>
      <c r="M63004" s="404"/>
      <c r="N63004" s="404"/>
      <c r="O63004" s="404"/>
      <c r="P63004" s="404"/>
      <c r="Q63004" s="404"/>
      <c r="R63004" s="404"/>
      <c r="S63004" s="404"/>
      <c r="T63004" s="404"/>
    </row>
    <row r="63005" spans="12:20" ht="16.8">
      <c r="L63005" s="404"/>
      <c r="M63005" s="404"/>
      <c r="N63005" s="404"/>
      <c r="O63005" s="404"/>
      <c r="P63005" s="404"/>
      <c r="Q63005" s="404"/>
      <c r="R63005" s="404"/>
      <c r="S63005" s="404"/>
      <c r="T63005" s="404"/>
    </row>
    <row r="63006" spans="12:20" ht="16.8">
      <c r="L63006" s="404"/>
      <c r="M63006" s="404"/>
      <c r="N63006" s="404"/>
      <c r="O63006" s="404"/>
      <c r="P63006" s="404"/>
      <c r="Q63006" s="404"/>
      <c r="R63006" s="404"/>
      <c r="S63006" s="404"/>
      <c r="T63006" s="404"/>
    </row>
    <row r="63007" spans="12:20" ht="16.8">
      <c r="L63007" s="404"/>
      <c r="M63007" s="404"/>
      <c r="N63007" s="404"/>
      <c r="O63007" s="404"/>
      <c r="P63007" s="404"/>
      <c r="Q63007" s="404"/>
      <c r="R63007" s="404"/>
      <c r="S63007" s="404"/>
      <c r="T63007" s="404"/>
    </row>
    <row r="63008" spans="12:20" ht="16.8">
      <c r="L63008" s="404"/>
      <c r="M63008" s="404"/>
      <c r="N63008" s="404"/>
      <c r="O63008" s="404"/>
      <c r="P63008" s="404"/>
      <c r="Q63008" s="404"/>
      <c r="R63008" s="404"/>
      <c r="S63008" s="404"/>
      <c r="T63008" s="404"/>
    </row>
    <row r="63009" spans="12:20" ht="16.8">
      <c r="L63009" s="404"/>
      <c r="M63009" s="404"/>
      <c r="N63009" s="404"/>
      <c r="O63009" s="404"/>
      <c r="P63009" s="404"/>
      <c r="Q63009" s="404"/>
      <c r="R63009" s="404"/>
      <c r="S63009" s="404"/>
      <c r="T63009" s="404"/>
    </row>
    <row r="63010" spans="12:20" ht="16.8">
      <c r="L63010" s="404"/>
      <c r="M63010" s="404"/>
      <c r="N63010" s="404"/>
      <c r="O63010" s="404"/>
      <c r="P63010" s="404"/>
      <c r="Q63010" s="404"/>
      <c r="R63010" s="404"/>
      <c r="S63010" s="404"/>
      <c r="T63010" s="404"/>
    </row>
    <row r="63011" spans="12:20" ht="16.8">
      <c r="L63011" s="404"/>
      <c r="M63011" s="404"/>
      <c r="N63011" s="404"/>
      <c r="O63011" s="404"/>
      <c r="P63011" s="404"/>
      <c r="Q63011" s="404"/>
      <c r="R63011" s="404"/>
      <c r="S63011" s="404"/>
      <c r="T63011" s="404"/>
    </row>
    <row r="63012" spans="12:20" ht="16.8">
      <c r="L63012" s="404"/>
      <c r="M63012" s="404"/>
      <c r="N63012" s="404"/>
      <c r="O63012" s="404"/>
      <c r="P63012" s="404"/>
      <c r="Q63012" s="404"/>
      <c r="R63012" s="404"/>
      <c r="S63012" s="404"/>
      <c r="T63012" s="404"/>
    </row>
    <row r="63013" spans="12:20" ht="16.8">
      <c r="L63013" s="404"/>
      <c r="M63013" s="404"/>
      <c r="N63013" s="404"/>
      <c r="O63013" s="404"/>
      <c r="P63013" s="404"/>
      <c r="Q63013" s="404"/>
      <c r="R63013" s="404"/>
      <c r="S63013" s="404"/>
      <c r="T63013" s="404"/>
    </row>
    <row r="63014" spans="12:20" ht="16.8">
      <c r="L63014" s="404"/>
      <c r="M63014" s="404"/>
      <c r="N63014" s="404"/>
      <c r="O63014" s="404"/>
      <c r="P63014" s="404"/>
      <c r="Q63014" s="404"/>
      <c r="R63014" s="404"/>
      <c r="S63014" s="404"/>
      <c r="T63014" s="404"/>
    </row>
    <row r="63015" spans="12:20" ht="16.8">
      <c r="L63015" s="404"/>
      <c r="M63015" s="404"/>
      <c r="N63015" s="404"/>
      <c r="O63015" s="404"/>
      <c r="P63015" s="404"/>
      <c r="Q63015" s="404"/>
      <c r="R63015" s="404"/>
      <c r="S63015" s="404"/>
      <c r="T63015" s="404"/>
    </row>
    <row r="63016" spans="12:20" ht="16.8">
      <c r="L63016" s="404"/>
      <c r="M63016" s="404"/>
      <c r="N63016" s="404"/>
      <c r="O63016" s="404"/>
      <c r="P63016" s="404"/>
      <c r="Q63016" s="404"/>
      <c r="R63016" s="404"/>
      <c r="S63016" s="404"/>
      <c r="T63016" s="404"/>
    </row>
    <row r="63017" spans="12:20" ht="16.8">
      <c r="L63017" s="404"/>
      <c r="M63017" s="404"/>
      <c r="N63017" s="404"/>
      <c r="O63017" s="404"/>
      <c r="P63017" s="404"/>
      <c r="Q63017" s="404"/>
      <c r="R63017" s="404"/>
      <c r="S63017" s="404"/>
      <c r="T63017" s="404"/>
    </row>
    <row r="63018" spans="12:20" ht="16.8">
      <c r="L63018" s="404"/>
      <c r="M63018" s="404"/>
      <c r="N63018" s="404"/>
      <c r="O63018" s="404"/>
      <c r="P63018" s="404"/>
      <c r="Q63018" s="404"/>
      <c r="R63018" s="404"/>
      <c r="S63018" s="404"/>
      <c r="T63018" s="404"/>
    </row>
    <row r="63019" spans="12:20" ht="16.8">
      <c r="L63019" s="404"/>
      <c r="M63019" s="404"/>
      <c r="N63019" s="404"/>
      <c r="O63019" s="404"/>
      <c r="P63019" s="404"/>
      <c r="Q63019" s="404"/>
      <c r="R63019" s="404"/>
      <c r="S63019" s="404"/>
      <c r="T63019" s="404"/>
    </row>
    <row r="63020" spans="12:20" ht="16.8">
      <c r="L63020" s="404"/>
      <c r="M63020" s="404"/>
      <c r="N63020" s="404"/>
      <c r="O63020" s="404"/>
      <c r="P63020" s="404"/>
      <c r="Q63020" s="404"/>
      <c r="R63020" s="404"/>
      <c r="S63020" s="404"/>
      <c r="T63020" s="404"/>
    </row>
    <row r="63021" spans="12:20" ht="16.8">
      <c r="L63021" s="404"/>
      <c r="M63021" s="404"/>
      <c r="N63021" s="404"/>
      <c r="O63021" s="404"/>
      <c r="P63021" s="404"/>
      <c r="Q63021" s="404"/>
      <c r="R63021" s="404"/>
      <c r="S63021" s="404"/>
      <c r="T63021" s="404"/>
    </row>
    <row r="63022" spans="12:20" ht="16.8">
      <c r="L63022" s="404"/>
      <c r="M63022" s="404"/>
      <c r="N63022" s="404"/>
      <c r="O63022" s="404"/>
      <c r="P63022" s="404"/>
      <c r="Q63022" s="404"/>
      <c r="R63022" s="404"/>
      <c r="S63022" s="404"/>
      <c r="T63022" s="404"/>
    </row>
    <row r="63023" spans="12:20" ht="16.8">
      <c r="L63023" s="404"/>
      <c r="M63023" s="404"/>
      <c r="N63023" s="404"/>
      <c r="O63023" s="404"/>
      <c r="P63023" s="404"/>
      <c r="Q63023" s="404"/>
      <c r="R63023" s="404"/>
      <c r="S63023" s="404"/>
      <c r="T63023" s="404"/>
    </row>
    <row r="63024" spans="12:20" ht="16.8">
      <c r="L63024" s="404"/>
      <c r="M63024" s="404"/>
      <c r="N63024" s="404"/>
      <c r="O63024" s="404"/>
      <c r="P63024" s="404"/>
      <c r="Q63024" s="404"/>
      <c r="R63024" s="404"/>
      <c r="S63024" s="404"/>
      <c r="T63024" s="404"/>
    </row>
    <row r="63025" spans="12:20" ht="16.8">
      <c r="L63025" s="404"/>
      <c r="M63025" s="404"/>
      <c r="N63025" s="404"/>
      <c r="O63025" s="404"/>
      <c r="P63025" s="404"/>
      <c r="Q63025" s="404"/>
      <c r="R63025" s="404"/>
      <c r="S63025" s="404"/>
      <c r="T63025" s="404"/>
    </row>
    <row r="63026" spans="12:20" ht="16.8">
      <c r="L63026" s="404"/>
      <c r="M63026" s="404"/>
      <c r="N63026" s="404"/>
      <c r="O63026" s="404"/>
      <c r="P63026" s="404"/>
      <c r="Q63026" s="404"/>
      <c r="R63026" s="404"/>
      <c r="S63026" s="404"/>
      <c r="T63026" s="404"/>
    </row>
    <row r="63027" spans="12:20" ht="16.8">
      <c r="L63027" s="404"/>
      <c r="M63027" s="404"/>
      <c r="N63027" s="404"/>
      <c r="O63027" s="404"/>
      <c r="P63027" s="404"/>
      <c r="Q63027" s="404"/>
      <c r="R63027" s="404"/>
      <c r="S63027" s="404"/>
      <c r="T63027" s="404"/>
    </row>
    <row r="63028" spans="12:20" ht="16.8">
      <c r="L63028" s="404"/>
      <c r="M63028" s="404"/>
      <c r="N63028" s="404"/>
      <c r="O63028" s="404"/>
      <c r="P63028" s="404"/>
      <c r="Q63028" s="404"/>
      <c r="R63028" s="404"/>
      <c r="S63028" s="404"/>
      <c r="T63028" s="404"/>
    </row>
    <row r="63029" spans="12:20" ht="16.8">
      <c r="L63029" s="404"/>
      <c r="M63029" s="404"/>
      <c r="N63029" s="404"/>
      <c r="O63029" s="404"/>
      <c r="P63029" s="404"/>
      <c r="Q63029" s="404"/>
      <c r="R63029" s="404"/>
      <c r="S63029" s="404"/>
      <c r="T63029" s="404"/>
    </row>
    <row r="63030" spans="12:20" ht="16.8">
      <c r="L63030" s="404"/>
      <c r="M63030" s="404"/>
      <c r="N63030" s="404"/>
      <c r="O63030" s="404"/>
      <c r="P63030" s="404"/>
      <c r="Q63030" s="404"/>
      <c r="R63030" s="404"/>
      <c r="S63030" s="404"/>
      <c r="T63030" s="404"/>
    </row>
    <row r="63031" spans="12:20" ht="16.8">
      <c r="L63031" s="404"/>
      <c r="M63031" s="404"/>
      <c r="N63031" s="404"/>
      <c r="O63031" s="404"/>
      <c r="P63031" s="404"/>
      <c r="Q63031" s="404"/>
      <c r="R63031" s="404"/>
      <c r="S63031" s="404"/>
      <c r="T63031" s="404"/>
    </row>
    <row r="63032" spans="12:20" ht="16.8">
      <c r="L63032" s="404"/>
      <c r="M63032" s="404"/>
      <c r="N63032" s="404"/>
      <c r="O63032" s="404"/>
      <c r="P63032" s="404"/>
      <c r="Q63032" s="404"/>
      <c r="R63032" s="404"/>
      <c r="S63032" s="404"/>
      <c r="T63032" s="404"/>
    </row>
    <row r="63033" spans="12:20" ht="16.8">
      <c r="L63033" s="404"/>
      <c r="M63033" s="404"/>
      <c r="N63033" s="404"/>
      <c r="O63033" s="404"/>
      <c r="P63033" s="404"/>
      <c r="Q63033" s="404"/>
      <c r="R63033" s="404"/>
      <c r="S63033" s="404"/>
      <c r="T63033" s="404"/>
    </row>
    <row r="63034" spans="12:20" ht="16.8">
      <c r="L63034" s="404"/>
      <c r="M63034" s="404"/>
      <c r="N63034" s="404"/>
      <c r="O63034" s="404"/>
      <c r="P63034" s="404"/>
      <c r="Q63034" s="404"/>
      <c r="R63034" s="404"/>
      <c r="S63034" s="404"/>
      <c r="T63034" s="404"/>
    </row>
    <row r="63035" spans="12:20" ht="16.8">
      <c r="L63035" s="404"/>
      <c r="M63035" s="404"/>
      <c r="N63035" s="404"/>
      <c r="O63035" s="404"/>
      <c r="P63035" s="404"/>
      <c r="Q63035" s="404"/>
      <c r="R63035" s="404"/>
      <c r="S63035" s="404"/>
      <c r="T63035" s="404"/>
    </row>
    <row r="63036" spans="12:20" ht="16.8">
      <c r="L63036" s="404"/>
      <c r="M63036" s="404"/>
      <c r="N63036" s="404"/>
      <c r="O63036" s="404"/>
      <c r="P63036" s="404"/>
      <c r="Q63036" s="404"/>
      <c r="R63036" s="404"/>
      <c r="S63036" s="404"/>
      <c r="T63036" s="404"/>
    </row>
    <row r="63037" spans="12:20" ht="16.8">
      <c r="L63037" s="404"/>
      <c r="M63037" s="404"/>
      <c r="N63037" s="404"/>
      <c r="O63037" s="404"/>
      <c r="P63037" s="404"/>
      <c r="Q63037" s="404"/>
      <c r="R63037" s="404"/>
      <c r="S63037" s="404"/>
      <c r="T63037" s="404"/>
    </row>
    <row r="63038" spans="12:20" ht="16.8">
      <c r="L63038" s="404"/>
      <c r="M63038" s="404"/>
      <c r="N63038" s="404"/>
      <c r="O63038" s="404"/>
      <c r="P63038" s="404"/>
      <c r="Q63038" s="404"/>
      <c r="R63038" s="404"/>
      <c r="S63038" s="404"/>
      <c r="T63038" s="404"/>
    </row>
    <row r="63039" spans="12:20" ht="16.8">
      <c r="L63039" s="404"/>
      <c r="M63039" s="404"/>
      <c r="N63039" s="404"/>
      <c r="O63039" s="404"/>
      <c r="P63039" s="404"/>
      <c r="Q63039" s="404"/>
      <c r="R63039" s="404"/>
      <c r="S63039" s="404"/>
      <c r="T63039" s="404"/>
    </row>
    <row r="63040" spans="12:20" ht="16.8">
      <c r="L63040" s="404"/>
      <c r="M63040" s="404"/>
      <c r="N63040" s="404"/>
      <c r="O63040" s="404"/>
      <c r="P63040" s="404"/>
      <c r="Q63040" s="404"/>
      <c r="R63040" s="404"/>
      <c r="S63040" s="404"/>
      <c r="T63040" s="404"/>
    </row>
    <row r="63041" spans="12:20" ht="16.8">
      <c r="L63041" s="404"/>
      <c r="M63041" s="404"/>
      <c r="N63041" s="404"/>
      <c r="O63041" s="404"/>
      <c r="P63041" s="404"/>
      <c r="Q63041" s="404"/>
      <c r="R63041" s="404"/>
      <c r="S63041" s="404"/>
      <c r="T63041" s="404"/>
    </row>
    <row r="63042" spans="12:20" ht="16.8">
      <c r="L63042" s="404"/>
      <c r="M63042" s="404"/>
      <c r="N63042" s="404"/>
      <c r="O63042" s="404"/>
      <c r="P63042" s="404"/>
      <c r="Q63042" s="404"/>
      <c r="R63042" s="404"/>
      <c r="S63042" s="404"/>
      <c r="T63042" s="404"/>
    </row>
    <row r="63043" spans="12:20" ht="16.8">
      <c r="L63043" s="404"/>
      <c r="M63043" s="404"/>
      <c r="N63043" s="404"/>
      <c r="O63043" s="404"/>
      <c r="P63043" s="404"/>
      <c r="Q63043" s="404"/>
      <c r="R63043" s="404"/>
      <c r="S63043" s="404"/>
      <c r="T63043" s="404"/>
    </row>
    <row r="63044" spans="12:20" ht="16.8">
      <c r="L63044" s="404"/>
      <c r="M63044" s="404"/>
      <c r="N63044" s="404"/>
      <c r="O63044" s="404"/>
      <c r="P63044" s="404"/>
      <c r="Q63044" s="404"/>
      <c r="R63044" s="404"/>
      <c r="S63044" s="404"/>
      <c r="T63044" s="404"/>
    </row>
    <row r="63045" spans="12:20" ht="16.8">
      <c r="L63045" s="404"/>
      <c r="M63045" s="404"/>
      <c r="N63045" s="404"/>
      <c r="O63045" s="404"/>
      <c r="P63045" s="404"/>
      <c r="Q63045" s="404"/>
      <c r="R63045" s="404"/>
      <c r="S63045" s="404"/>
      <c r="T63045" s="404"/>
    </row>
    <row r="63046" spans="12:20" ht="16.8">
      <c r="L63046" s="404"/>
      <c r="M63046" s="404"/>
      <c r="N63046" s="404"/>
      <c r="O63046" s="404"/>
      <c r="P63046" s="404"/>
      <c r="Q63046" s="404"/>
      <c r="R63046" s="404"/>
      <c r="S63046" s="404"/>
      <c r="T63046" s="404"/>
    </row>
    <row r="63047" spans="12:20" ht="16.8">
      <c r="L63047" s="404"/>
      <c r="M63047" s="404"/>
      <c r="N63047" s="404"/>
      <c r="O63047" s="404"/>
      <c r="P63047" s="404"/>
      <c r="Q63047" s="404"/>
      <c r="R63047" s="404"/>
      <c r="S63047" s="404"/>
      <c r="T63047" s="404"/>
    </row>
    <row r="63048" spans="12:20" ht="16.8">
      <c r="L63048" s="404"/>
      <c r="M63048" s="404"/>
      <c r="N63048" s="404"/>
      <c r="O63048" s="404"/>
      <c r="P63048" s="404"/>
      <c r="Q63048" s="404"/>
      <c r="R63048" s="404"/>
      <c r="S63048" s="404"/>
      <c r="T63048" s="404"/>
    </row>
    <row r="63049" spans="12:20" ht="16.8">
      <c r="L63049" s="404"/>
      <c r="M63049" s="404"/>
      <c r="N63049" s="404"/>
      <c r="O63049" s="404"/>
      <c r="P63049" s="404"/>
      <c r="Q63049" s="404"/>
      <c r="R63049" s="404"/>
      <c r="S63049" s="404"/>
      <c r="T63049" s="404"/>
    </row>
    <row r="63050" spans="12:20" ht="16.8">
      <c r="L63050" s="404"/>
      <c r="M63050" s="404"/>
      <c r="N63050" s="404"/>
      <c r="O63050" s="404"/>
      <c r="P63050" s="404"/>
      <c r="Q63050" s="404"/>
      <c r="R63050" s="404"/>
      <c r="S63050" s="404"/>
      <c r="T63050" s="404"/>
    </row>
    <row r="63051" spans="12:20" ht="16.8">
      <c r="L63051" s="404"/>
      <c r="M63051" s="404"/>
      <c r="N63051" s="404"/>
      <c r="O63051" s="404"/>
      <c r="P63051" s="404"/>
      <c r="Q63051" s="404"/>
      <c r="R63051" s="404"/>
      <c r="S63051" s="404"/>
      <c r="T63051" s="404"/>
    </row>
    <row r="63052" spans="12:20" ht="16.8">
      <c r="L63052" s="404"/>
      <c r="M63052" s="404"/>
      <c r="N63052" s="404"/>
      <c r="O63052" s="404"/>
      <c r="P63052" s="404"/>
      <c r="Q63052" s="404"/>
      <c r="R63052" s="404"/>
      <c r="S63052" s="404"/>
      <c r="T63052" s="404"/>
    </row>
    <row r="63053" spans="12:20" ht="16.8">
      <c r="L63053" s="404"/>
      <c r="M63053" s="404"/>
      <c r="N63053" s="404"/>
      <c r="O63053" s="404"/>
      <c r="P63053" s="404"/>
      <c r="Q63053" s="404"/>
      <c r="R63053" s="404"/>
      <c r="S63053" s="404"/>
      <c r="T63053" s="404"/>
    </row>
    <row r="63054" spans="12:20" ht="16.8">
      <c r="L63054" s="404"/>
      <c r="M63054" s="404"/>
      <c r="N63054" s="404"/>
      <c r="O63054" s="404"/>
      <c r="P63054" s="404"/>
      <c r="Q63054" s="404"/>
      <c r="R63054" s="404"/>
      <c r="S63054" s="404"/>
      <c r="T63054" s="404"/>
    </row>
    <row r="63055" spans="12:20" ht="16.8">
      <c r="L63055" s="404"/>
      <c r="M63055" s="404"/>
      <c r="N63055" s="404"/>
      <c r="O63055" s="404"/>
      <c r="P63055" s="404"/>
      <c r="Q63055" s="404"/>
      <c r="R63055" s="404"/>
      <c r="S63055" s="404"/>
      <c r="T63055" s="404"/>
    </row>
    <row r="63056" spans="12:20" ht="16.8">
      <c r="L63056" s="404"/>
      <c r="M63056" s="404"/>
      <c r="N63056" s="404"/>
      <c r="O63056" s="404"/>
      <c r="P63056" s="404"/>
      <c r="Q63056" s="404"/>
      <c r="R63056" s="404"/>
      <c r="S63056" s="404"/>
      <c r="T63056" s="404"/>
    </row>
    <row r="63057" spans="12:20" ht="16.8">
      <c r="L63057" s="404"/>
      <c r="M63057" s="404"/>
      <c r="N63057" s="404"/>
      <c r="O63057" s="404"/>
      <c r="P63057" s="404"/>
      <c r="Q63057" s="404"/>
      <c r="R63057" s="404"/>
      <c r="S63057" s="404"/>
      <c r="T63057" s="404"/>
    </row>
    <row r="63058" spans="12:20" ht="16.8">
      <c r="L63058" s="404"/>
      <c r="M63058" s="404"/>
      <c r="N63058" s="404"/>
      <c r="O63058" s="404"/>
      <c r="P63058" s="404"/>
      <c r="Q63058" s="404"/>
      <c r="R63058" s="404"/>
      <c r="S63058" s="404"/>
      <c r="T63058" s="404"/>
    </row>
    <row r="63059" spans="12:20" ht="16.8">
      <c r="L63059" s="404"/>
      <c r="M63059" s="404"/>
      <c r="N63059" s="404"/>
      <c r="O63059" s="404"/>
      <c r="P63059" s="404"/>
      <c r="Q63059" s="404"/>
      <c r="R63059" s="404"/>
      <c r="S63059" s="404"/>
      <c r="T63059" s="404"/>
    </row>
    <row r="63060" spans="12:20" ht="16.8">
      <c r="L63060" s="404"/>
      <c r="M63060" s="404"/>
      <c r="N63060" s="404"/>
      <c r="O63060" s="404"/>
      <c r="P63060" s="404"/>
      <c r="Q63060" s="404"/>
      <c r="R63060" s="404"/>
      <c r="S63060" s="404"/>
      <c r="T63060" s="404"/>
    </row>
    <row r="63061" spans="12:20" ht="16.8">
      <c r="L63061" s="404"/>
      <c r="M63061" s="404"/>
      <c r="N63061" s="404"/>
      <c r="O63061" s="404"/>
      <c r="P63061" s="404"/>
      <c r="Q63061" s="404"/>
      <c r="R63061" s="404"/>
      <c r="S63061" s="404"/>
      <c r="T63061" s="404"/>
    </row>
    <row r="63062" spans="12:20" ht="16.8">
      <c r="L63062" s="404"/>
      <c r="M63062" s="404"/>
      <c r="N63062" s="404"/>
      <c r="O63062" s="404"/>
      <c r="P63062" s="404"/>
      <c r="Q63062" s="404"/>
      <c r="R63062" s="404"/>
      <c r="S63062" s="404"/>
      <c r="T63062" s="404"/>
    </row>
    <row r="63063" spans="12:20" ht="16.8">
      <c r="L63063" s="404"/>
      <c r="M63063" s="404"/>
      <c r="N63063" s="404"/>
      <c r="O63063" s="404"/>
      <c r="P63063" s="404"/>
      <c r="Q63063" s="404"/>
      <c r="R63063" s="404"/>
      <c r="S63063" s="404"/>
      <c r="T63063" s="404"/>
    </row>
    <row r="63064" spans="12:20" ht="16.8">
      <c r="L63064" s="404"/>
      <c r="M63064" s="404"/>
      <c r="N63064" s="404"/>
      <c r="O63064" s="404"/>
      <c r="P63064" s="404"/>
      <c r="Q63064" s="404"/>
      <c r="R63064" s="404"/>
      <c r="S63064" s="404"/>
      <c r="T63064" s="404"/>
    </row>
    <row r="63065" spans="12:20" ht="16.8">
      <c r="L63065" s="404"/>
      <c r="M63065" s="404"/>
      <c r="N63065" s="404"/>
      <c r="O63065" s="404"/>
      <c r="P63065" s="404"/>
      <c r="Q63065" s="404"/>
      <c r="R63065" s="404"/>
      <c r="S63065" s="404"/>
      <c r="T63065" s="404"/>
    </row>
    <row r="63066" spans="12:20" ht="16.8">
      <c r="L63066" s="404"/>
      <c r="M63066" s="404"/>
      <c r="N63066" s="404"/>
      <c r="O63066" s="404"/>
      <c r="P63066" s="404"/>
      <c r="Q63066" s="404"/>
      <c r="R63066" s="404"/>
      <c r="S63066" s="404"/>
      <c r="T63066" s="404"/>
    </row>
    <row r="63067" spans="12:20" ht="16.8">
      <c r="L63067" s="404"/>
      <c r="M63067" s="404"/>
      <c r="N63067" s="404"/>
      <c r="O63067" s="404"/>
      <c r="P63067" s="404"/>
      <c r="Q63067" s="404"/>
      <c r="R63067" s="404"/>
      <c r="S63067" s="404"/>
      <c r="T63067" s="404"/>
    </row>
    <row r="63068" spans="12:20" ht="16.8">
      <c r="L63068" s="404"/>
      <c r="M63068" s="404"/>
      <c r="N63068" s="404"/>
      <c r="O63068" s="404"/>
      <c r="P63068" s="404"/>
      <c r="Q63068" s="404"/>
      <c r="R63068" s="404"/>
      <c r="S63068" s="404"/>
      <c r="T63068" s="404"/>
    </row>
    <row r="63069" spans="12:20" ht="16.8">
      <c r="L63069" s="404"/>
      <c r="M63069" s="404"/>
      <c r="N63069" s="404"/>
      <c r="O63069" s="404"/>
      <c r="P63069" s="404"/>
      <c r="Q63069" s="404"/>
      <c r="R63069" s="404"/>
      <c r="S63069" s="404"/>
      <c r="T63069" s="404"/>
    </row>
    <row r="63070" spans="12:20" ht="16.8">
      <c r="L63070" s="404"/>
      <c r="M63070" s="404"/>
      <c r="N63070" s="404"/>
      <c r="O63070" s="404"/>
      <c r="P63070" s="404"/>
      <c r="Q63070" s="404"/>
      <c r="R63070" s="404"/>
      <c r="S63070" s="404"/>
      <c r="T63070" s="404"/>
    </row>
    <row r="63071" spans="12:20" ht="16.8">
      <c r="L63071" s="404"/>
      <c r="M63071" s="404"/>
      <c r="N63071" s="404"/>
      <c r="O63071" s="404"/>
      <c r="P63071" s="404"/>
      <c r="Q63071" s="404"/>
      <c r="R63071" s="404"/>
      <c r="S63071" s="404"/>
      <c r="T63071" s="404"/>
    </row>
    <row r="63072" spans="12:20" ht="16.8">
      <c r="L63072" s="404"/>
      <c r="M63072" s="404"/>
      <c r="N63072" s="404"/>
      <c r="O63072" s="404"/>
      <c r="P63072" s="404"/>
      <c r="Q63072" s="404"/>
      <c r="R63072" s="404"/>
      <c r="S63072" s="404"/>
      <c r="T63072" s="404"/>
    </row>
    <row r="63073" spans="12:20" ht="16.8">
      <c r="L63073" s="404"/>
      <c r="M63073" s="404"/>
      <c r="N63073" s="404"/>
      <c r="O63073" s="404"/>
      <c r="P63073" s="404"/>
      <c r="Q63073" s="404"/>
      <c r="R63073" s="404"/>
      <c r="S63073" s="404"/>
      <c r="T63073" s="404"/>
    </row>
    <row r="63074" spans="12:20" ht="16.8">
      <c r="L63074" s="404"/>
      <c r="M63074" s="404"/>
      <c r="N63074" s="404"/>
      <c r="O63074" s="404"/>
      <c r="P63074" s="404"/>
      <c r="Q63074" s="404"/>
      <c r="R63074" s="404"/>
      <c r="S63074" s="404"/>
      <c r="T63074" s="404"/>
    </row>
    <row r="63075" spans="12:20" ht="16.8">
      <c r="L63075" s="404"/>
      <c r="M63075" s="404"/>
      <c r="N63075" s="404"/>
      <c r="O63075" s="404"/>
      <c r="P63075" s="404"/>
      <c r="Q63075" s="404"/>
      <c r="R63075" s="404"/>
      <c r="S63075" s="404"/>
      <c r="T63075" s="404"/>
    </row>
    <row r="63076" spans="12:20" ht="16.8">
      <c r="L63076" s="404"/>
      <c r="M63076" s="404"/>
      <c r="N63076" s="404"/>
      <c r="O63076" s="404"/>
      <c r="P63076" s="404"/>
      <c r="Q63076" s="404"/>
      <c r="R63076" s="404"/>
      <c r="S63076" s="404"/>
      <c r="T63076" s="404"/>
    </row>
    <row r="63077" spans="12:20" ht="16.8">
      <c r="L63077" s="404"/>
      <c r="M63077" s="404"/>
      <c r="N63077" s="404"/>
      <c r="O63077" s="404"/>
      <c r="P63077" s="404"/>
      <c r="Q63077" s="404"/>
      <c r="R63077" s="404"/>
      <c r="S63077" s="404"/>
      <c r="T63077" s="404"/>
    </row>
    <row r="63078" spans="12:20" ht="16.8">
      <c r="L63078" s="404"/>
      <c r="M63078" s="404"/>
      <c r="N63078" s="404"/>
      <c r="O63078" s="404"/>
      <c r="P63078" s="404"/>
      <c r="Q63078" s="404"/>
      <c r="R63078" s="404"/>
      <c r="S63078" s="404"/>
      <c r="T63078" s="404"/>
    </row>
    <row r="63079" spans="12:20" ht="16.8">
      <c r="L63079" s="404"/>
      <c r="M63079" s="404"/>
      <c r="N63079" s="404"/>
      <c r="O63079" s="404"/>
      <c r="P63079" s="404"/>
      <c r="Q63079" s="404"/>
      <c r="R63079" s="404"/>
      <c r="S63079" s="404"/>
      <c r="T63079" s="404"/>
    </row>
    <row r="63080" spans="12:20" ht="16.8">
      <c r="L63080" s="404"/>
      <c r="M63080" s="404"/>
      <c r="N63080" s="404"/>
      <c r="O63080" s="404"/>
      <c r="P63080" s="404"/>
      <c r="Q63080" s="404"/>
      <c r="R63080" s="404"/>
      <c r="S63080" s="404"/>
      <c r="T63080" s="404"/>
    </row>
    <row r="63081" spans="12:20" ht="16.8">
      <c r="L63081" s="404"/>
      <c r="M63081" s="404"/>
      <c r="N63081" s="404"/>
      <c r="O63081" s="404"/>
      <c r="P63081" s="404"/>
      <c r="Q63081" s="404"/>
      <c r="R63081" s="404"/>
      <c r="S63081" s="404"/>
      <c r="T63081" s="404"/>
    </row>
    <row r="63082" spans="12:20" ht="16.8">
      <c r="L63082" s="404"/>
      <c r="M63082" s="404"/>
      <c r="N63082" s="404"/>
      <c r="O63082" s="404"/>
      <c r="P63082" s="404"/>
      <c r="Q63082" s="404"/>
      <c r="R63082" s="404"/>
      <c r="S63082" s="404"/>
      <c r="T63082" s="404"/>
    </row>
    <row r="63083" spans="12:20" ht="16.8">
      <c r="L63083" s="404"/>
      <c r="M63083" s="404"/>
      <c r="N63083" s="404"/>
      <c r="O63083" s="404"/>
      <c r="P63083" s="404"/>
      <c r="Q63083" s="404"/>
      <c r="R63083" s="404"/>
      <c r="S63083" s="404"/>
      <c r="T63083" s="404"/>
    </row>
    <row r="63084" spans="12:20" ht="16.8">
      <c r="L63084" s="404"/>
      <c r="M63084" s="404"/>
      <c r="N63084" s="404"/>
      <c r="O63084" s="404"/>
      <c r="P63084" s="404"/>
      <c r="Q63084" s="404"/>
      <c r="R63084" s="404"/>
      <c r="S63084" s="404"/>
      <c r="T63084" s="404"/>
    </row>
    <row r="63085" spans="12:20" ht="16.8">
      <c r="L63085" s="404"/>
      <c r="M63085" s="404"/>
      <c r="N63085" s="404"/>
      <c r="O63085" s="404"/>
      <c r="P63085" s="404"/>
      <c r="Q63085" s="404"/>
      <c r="R63085" s="404"/>
      <c r="S63085" s="404"/>
      <c r="T63085" s="404"/>
    </row>
    <row r="63086" spans="12:20" ht="16.8">
      <c r="L63086" s="404"/>
      <c r="M63086" s="404"/>
      <c r="N63086" s="404"/>
      <c r="O63086" s="404"/>
      <c r="P63086" s="404"/>
      <c r="Q63086" s="404"/>
      <c r="R63086" s="404"/>
      <c r="S63086" s="404"/>
      <c r="T63086" s="404"/>
    </row>
    <row r="63087" spans="12:20" ht="16.8">
      <c r="L63087" s="404"/>
      <c r="M63087" s="404"/>
      <c r="N63087" s="404"/>
      <c r="O63087" s="404"/>
      <c r="P63087" s="404"/>
      <c r="Q63087" s="404"/>
      <c r="R63087" s="404"/>
      <c r="S63087" s="404"/>
      <c r="T63087" s="404"/>
    </row>
    <row r="63088" spans="12:20" ht="16.8">
      <c r="L63088" s="404"/>
      <c r="M63088" s="404"/>
      <c r="N63088" s="404"/>
      <c r="O63088" s="404"/>
      <c r="P63088" s="404"/>
      <c r="Q63088" s="404"/>
      <c r="R63088" s="404"/>
      <c r="S63088" s="404"/>
      <c r="T63088" s="404"/>
    </row>
    <row r="63089" spans="12:20" ht="16.8">
      <c r="L63089" s="404"/>
      <c r="M63089" s="404"/>
      <c r="N63089" s="404"/>
      <c r="O63089" s="404"/>
      <c r="P63089" s="404"/>
      <c r="Q63089" s="404"/>
      <c r="R63089" s="404"/>
      <c r="S63089" s="404"/>
      <c r="T63089" s="404"/>
    </row>
    <row r="63090" spans="12:20" ht="16.8">
      <c r="L63090" s="404"/>
      <c r="M63090" s="404"/>
      <c r="N63090" s="404"/>
      <c r="O63090" s="404"/>
      <c r="P63090" s="404"/>
      <c r="Q63090" s="404"/>
      <c r="R63090" s="404"/>
      <c r="S63090" s="404"/>
      <c r="T63090" s="404"/>
    </row>
    <row r="63091" spans="12:20" ht="16.8">
      <c r="L63091" s="404"/>
      <c r="M63091" s="404"/>
      <c r="N63091" s="404"/>
      <c r="O63091" s="404"/>
      <c r="P63091" s="404"/>
      <c r="Q63091" s="404"/>
      <c r="R63091" s="404"/>
      <c r="S63091" s="404"/>
      <c r="T63091" s="404"/>
    </row>
    <row r="63092" spans="12:20" ht="16.8">
      <c r="L63092" s="404"/>
      <c r="M63092" s="404"/>
      <c r="N63092" s="404"/>
      <c r="O63092" s="404"/>
      <c r="P63092" s="404"/>
      <c r="Q63092" s="404"/>
      <c r="R63092" s="404"/>
      <c r="S63092" s="404"/>
      <c r="T63092" s="404"/>
    </row>
    <row r="63093" spans="12:20" ht="16.8">
      <c r="L63093" s="404"/>
      <c r="M63093" s="404"/>
      <c r="N63093" s="404"/>
      <c r="O63093" s="404"/>
      <c r="P63093" s="404"/>
      <c r="Q63093" s="404"/>
      <c r="R63093" s="404"/>
      <c r="S63093" s="404"/>
      <c r="T63093" s="404"/>
    </row>
    <row r="63094" spans="12:20" ht="16.8">
      <c r="L63094" s="404"/>
      <c r="M63094" s="404"/>
      <c r="N63094" s="404"/>
      <c r="O63094" s="404"/>
      <c r="P63094" s="404"/>
      <c r="Q63094" s="404"/>
      <c r="R63094" s="404"/>
      <c r="S63094" s="404"/>
      <c r="T63094" s="404"/>
    </row>
    <row r="63095" spans="12:20" ht="16.8">
      <c r="L63095" s="404"/>
      <c r="M63095" s="404"/>
      <c r="N63095" s="404"/>
      <c r="O63095" s="404"/>
      <c r="P63095" s="404"/>
      <c r="Q63095" s="404"/>
      <c r="R63095" s="404"/>
      <c r="S63095" s="404"/>
      <c r="T63095" s="404"/>
    </row>
    <row r="63096" spans="12:20" ht="16.8">
      <c r="L63096" s="404"/>
      <c r="M63096" s="404"/>
      <c r="N63096" s="404"/>
      <c r="O63096" s="404"/>
      <c r="P63096" s="404"/>
      <c r="Q63096" s="404"/>
      <c r="R63096" s="404"/>
      <c r="S63096" s="404"/>
      <c r="T63096" s="404"/>
    </row>
    <row r="63097" spans="12:20" ht="16.8">
      <c r="L63097" s="404"/>
      <c r="M63097" s="404"/>
      <c r="N63097" s="404"/>
      <c r="O63097" s="404"/>
      <c r="P63097" s="404"/>
      <c r="Q63097" s="404"/>
      <c r="R63097" s="404"/>
      <c r="S63097" s="404"/>
      <c r="T63097" s="404"/>
    </row>
    <row r="63098" spans="12:20" ht="16.8">
      <c r="L63098" s="404"/>
      <c r="M63098" s="404"/>
      <c r="N63098" s="404"/>
      <c r="O63098" s="404"/>
      <c r="P63098" s="404"/>
      <c r="Q63098" s="404"/>
      <c r="R63098" s="404"/>
      <c r="S63098" s="404"/>
      <c r="T63098" s="404"/>
    </row>
    <row r="63099" spans="12:20" ht="16.8">
      <c r="L63099" s="404"/>
      <c r="M63099" s="404"/>
      <c r="N63099" s="404"/>
      <c r="O63099" s="404"/>
      <c r="P63099" s="404"/>
      <c r="Q63099" s="404"/>
      <c r="R63099" s="404"/>
      <c r="S63099" s="404"/>
      <c r="T63099" s="404"/>
    </row>
    <row r="63100" spans="12:20" ht="16.8">
      <c r="L63100" s="404"/>
      <c r="M63100" s="404"/>
      <c r="N63100" s="404"/>
      <c r="O63100" s="404"/>
      <c r="P63100" s="404"/>
      <c r="Q63100" s="404"/>
      <c r="R63100" s="404"/>
      <c r="S63100" s="404"/>
      <c r="T63100" s="404"/>
    </row>
    <row r="63101" spans="12:20" ht="16.8">
      <c r="L63101" s="404"/>
      <c r="M63101" s="404"/>
      <c r="N63101" s="404"/>
      <c r="O63101" s="404"/>
      <c r="P63101" s="404"/>
      <c r="Q63101" s="404"/>
      <c r="R63101" s="404"/>
      <c r="S63101" s="404"/>
      <c r="T63101" s="404"/>
    </row>
    <row r="63102" spans="12:20" ht="16.8">
      <c r="L63102" s="404"/>
      <c r="M63102" s="404"/>
      <c r="N63102" s="404"/>
      <c r="O63102" s="404"/>
      <c r="P63102" s="404"/>
      <c r="Q63102" s="404"/>
      <c r="R63102" s="404"/>
      <c r="S63102" s="404"/>
      <c r="T63102" s="404"/>
    </row>
    <row r="63103" spans="12:20" ht="16.8">
      <c r="L63103" s="404"/>
      <c r="M63103" s="404"/>
      <c r="N63103" s="404"/>
      <c r="O63103" s="404"/>
      <c r="P63103" s="404"/>
      <c r="Q63103" s="404"/>
      <c r="R63103" s="404"/>
      <c r="S63103" s="404"/>
      <c r="T63103" s="404"/>
    </row>
    <row r="63104" spans="12:20" ht="16.8">
      <c r="L63104" s="404"/>
      <c r="M63104" s="404"/>
      <c r="N63104" s="404"/>
      <c r="O63104" s="404"/>
      <c r="P63104" s="404"/>
      <c r="Q63104" s="404"/>
      <c r="R63104" s="404"/>
      <c r="S63104" s="404"/>
      <c r="T63104" s="404"/>
    </row>
    <row r="63105" spans="12:20" ht="16.8">
      <c r="L63105" s="404"/>
      <c r="M63105" s="404"/>
      <c r="N63105" s="404"/>
      <c r="O63105" s="404"/>
      <c r="P63105" s="404"/>
      <c r="Q63105" s="404"/>
      <c r="R63105" s="404"/>
      <c r="S63105" s="404"/>
      <c r="T63105" s="404"/>
    </row>
    <row r="63106" spans="12:20" ht="16.8">
      <c r="L63106" s="404"/>
      <c r="M63106" s="404"/>
      <c r="N63106" s="404"/>
      <c r="O63106" s="404"/>
      <c r="P63106" s="404"/>
      <c r="Q63106" s="404"/>
      <c r="R63106" s="404"/>
      <c r="S63106" s="404"/>
      <c r="T63106" s="404"/>
    </row>
    <row r="63107" spans="12:20" ht="16.8">
      <c r="L63107" s="404"/>
      <c r="M63107" s="404"/>
      <c r="N63107" s="404"/>
      <c r="O63107" s="404"/>
      <c r="P63107" s="404"/>
      <c r="Q63107" s="404"/>
      <c r="R63107" s="404"/>
      <c r="S63107" s="404"/>
      <c r="T63107" s="404"/>
    </row>
    <row r="63108" spans="12:20" ht="16.8">
      <c r="L63108" s="404"/>
      <c r="M63108" s="404"/>
      <c r="N63108" s="404"/>
      <c r="O63108" s="404"/>
      <c r="P63108" s="404"/>
      <c r="Q63108" s="404"/>
      <c r="R63108" s="404"/>
      <c r="S63108" s="404"/>
      <c r="T63108" s="404"/>
    </row>
    <row r="63109" spans="12:20" ht="16.8">
      <c r="L63109" s="404"/>
      <c r="M63109" s="404"/>
      <c r="N63109" s="404"/>
      <c r="O63109" s="404"/>
      <c r="P63109" s="404"/>
      <c r="Q63109" s="404"/>
      <c r="R63109" s="404"/>
      <c r="S63109" s="404"/>
      <c r="T63109" s="404"/>
    </row>
    <row r="63110" spans="12:20" ht="16.8">
      <c r="L63110" s="404"/>
      <c r="M63110" s="404"/>
      <c r="N63110" s="404"/>
      <c r="O63110" s="404"/>
      <c r="P63110" s="404"/>
      <c r="Q63110" s="404"/>
      <c r="R63110" s="404"/>
      <c r="S63110" s="404"/>
      <c r="T63110" s="404"/>
    </row>
    <row r="63111" spans="12:20" ht="16.8">
      <c r="L63111" s="404"/>
      <c r="M63111" s="404"/>
      <c r="N63111" s="404"/>
      <c r="O63111" s="404"/>
      <c r="P63111" s="404"/>
      <c r="Q63111" s="404"/>
      <c r="R63111" s="404"/>
      <c r="S63111" s="404"/>
      <c r="T63111" s="404"/>
    </row>
    <row r="63112" spans="12:20" ht="16.8">
      <c r="L63112" s="404"/>
      <c r="M63112" s="404"/>
      <c r="N63112" s="404"/>
      <c r="O63112" s="404"/>
      <c r="P63112" s="404"/>
      <c r="Q63112" s="404"/>
      <c r="R63112" s="404"/>
      <c r="S63112" s="404"/>
      <c r="T63112" s="404"/>
    </row>
    <row r="63113" spans="12:20" ht="16.8">
      <c r="L63113" s="404"/>
      <c r="M63113" s="404"/>
      <c r="N63113" s="404"/>
      <c r="O63113" s="404"/>
      <c r="P63113" s="404"/>
      <c r="Q63113" s="404"/>
      <c r="R63113" s="404"/>
      <c r="S63113" s="404"/>
      <c r="T63113" s="404"/>
    </row>
    <row r="63114" spans="12:20" ht="16.8">
      <c r="L63114" s="404"/>
      <c r="M63114" s="404"/>
      <c r="N63114" s="404"/>
      <c r="O63114" s="404"/>
      <c r="P63114" s="404"/>
      <c r="Q63114" s="404"/>
      <c r="R63114" s="404"/>
      <c r="S63114" s="404"/>
      <c r="T63114" s="404"/>
    </row>
    <row r="63115" spans="12:20" ht="16.8">
      <c r="L63115" s="404"/>
      <c r="M63115" s="404"/>
      <c r="N63115" s="404"/>
      <c r="O63115" s="404"/>
      <c r="P63115" s="404"/>
      <c r="Q63115" s="404"/>
      <c r="R63115" s="404"/>
      <c r="S63115" s="404"/>
      <c r="T63115" s="404"/>
    </row>
    <row r="63116" spans="12:20" ht="16.8">
      <c r="L63116" s="404"/>
      <c r="M63116" s="404"/>
      <c r="N63116" s="404"/>
      <c r="O63116" s="404"/>
      <c r="P63116" s="404"/>
      <c r="Q63116" s="404"/>
      <c r="R63116" s="404"/>
      <c r="S63116" s="404"/>
      <c r="T63116" s="404"/>
    </row>
    <row r="63117" spans="12:20" ht="16.8">
      <c r="L63117" s="404"/>
      <c r="M63117" s="404"/>
      <c r="N63117" s="404"/>
      <c r="O63117" s="404"/>
      <c r="P63117" s="404"/>
      <c r="Q63117" s="404"/>
      <c r="R63117" s="404"/>
      <c r="S63117" s="404"/>
      <c r="T63117" s="404"/>
    </row>
    <row r="63118" spans="12:20" ht="16.8">
      <c r="L63118" s="404"/>
      <c r="M63118" s="404"/>
      <c r="N63118" s="404"/>
      <c r="O63118" s="404"/>
      <c r="P63118" s="404"/>
      <c r="Q63118" s="404"/>
      <c r="R63118" s="404"/>
      <c r="S63118" s="404"/>
      <c r="T63118" s="404"/>
    </row>
    <row r="63119" spans="12:20" ht="16.8">
      <c r="L63119" s="404"/>
      <c r="M63119" s="404"/>
      <c r="N63119" s="404"/>
      <c r="O63119" s="404"/>
      <c r="P63119" s="404"/>
      <c r="Q63119" s="404"/>
      <c r="R63119" s="404"/>
      <c r="S63119" s="404"/>
      <c r="T63119" s="404"/>
    </row>
    <row r="63120" spans="12:20" ht="16.8">
      <c r="L63120" s="404"/>
      <c r="M63120" s="404"/>
      <c r="N63120" s="404"/>
      <c r="O63120" s="404"/>
      <c r="P63120" s="404"/>
      <c r="Q63120" s="404"/>
      <c r="R63120" s="404"/>
      <c r="S63120" s="404"/>
      <c r="T63120" s="404"/>
    </row>
    <row r="63121" spans="12:20" ht="16.8">
      <c r="L63121" s="404"/>
      <c r="M63121" s="404"/>
      <c r="N63121" s="404"/>
      <c r="O63121" s="404"/>
      <c r="P63121" s="404"/>
      <c r="Q63121" s="404"/>
      <c r="R63121" s="404"/>
      <c r="S63121" s="404"/>
      <c r="T63121" s="404"/>
    </row>
    <row r="63122" spans="12:20" ht="16.8">
      <c r="L63122" s="404"/>
      <c r="M63122" s="404"/>
      <c r="N63122" s="404"/>
      <c r="O63122" s="404"/>
      <c r="P63122" s="404"/>
      <c r="Q63122" s="404"/>
      <c r="R63122" s="404"/>
      <c r="S63122" s="404"/>
      <c r="T63122" s="404"/>
    </row>
    <row r="63123" spans="12:20" ht="16.8">
      <c r="L63123" s="404"/>
      <c r="M63123" s="404"/>
      <c r="N63123" s="404"/>
      <c r="O63123" s="404"/>
      <c r="P63123" s="404"/>
      <c r="Q63123" s="404"/>
      <c r="R63123" s="404"/>
      <c r="S63123" s="404"/>
      <c r="T63123" s="404"/>
    </row>
    <row r="63124" spans="12:20" ht="16.8">
      <c r="L63124" s="404"/>
      <c r="M63124" s="404"/>
      <c r="N63124" s="404"/>
      <c r="O63124" s="404"/>
      <c r="P63124" s="404"/>
      <c r="Q63124" s="404"/>
      <c r="R63124" s="404"/>
      <c r="S63124" s="404"/>
      <c r="T63124" s="404"/>
    </row>
    <row r="63125" spans="12:20" ht="16.8">
      <c r="L63125" s="404"/>
      <c r="M63125" s="404"/>
      <c r="N63125" s="404"/>
      <c r="O63125" s="404"/>
      <c r="P63125" s="404"/>
      <c r="Q63125" s="404"/>
      <c r="R63125" s="404"/>
      <c r="S63125" s="404"/>
      <c r="T63125" s="404"/>
    </row>
    <row r="63126" spans="12:20" ht="16.8">
      <c r="L63126" s="404"/>
      <c r="M63126" s="404"/>
      <c r="N63126" s="404"/>
      <c r="O63126" s="404"/>
      <c r="P63126" s="404"/>
      <c r="Q63126" s="404"/>
      <c r="R63126" s="404"/>
      <c r="S63126" s="404"/>
      <c r="T63126" s="404"/>
    </row>
    <row r="63127" spans="12:20" ht="16.8">
      <c r="L63127" s="404"/>
      <c r="M63127" s="404"/>
      <c r="N63127" s="404"/>
      <c r="O63127" s="404"/>
      <c r="P63127" s="404"/>
      <c r="Q63127" s="404"/>
      <c r="R63127" s="404"/>
      <c r="S63127" s="404"/>
      <c r="T63127" s="404"/>
    </row>
    <row r="63128" spans="12:20" ht="16.8">
      <c r="L63128" s="404"/>
      <c r="M63128" s="404"/>
      <c r="N63128" s="404"/>
      <c r="O63128" s="404"/>
      <c r="P63128" s="404"/>
      <c r="Q63128" s="404"/>
      <c r="R63128" s="404"/>
      <c r="S63128" s="404"/>
      <c r="T63128" s="404"/>
    </row>
    <row r="63129" spans="12:20" ht="16.8">
      <c r="L63129" s="404"/>
      <c r="M63129" s="404"/>
      <c r="N63129" s="404"/>
      <c r="O63129" s="404"/>
      <c r="P63129" s="404"/>
      <c r="Q63129" s="404"/>
      <c r="R63129" s="404"/>
      <c r="S63129" s="404"/>
      <c r="T63129" s="404"/>
    </row>
    <row r="63130" spans="12:20" ht="16.8">
      <c r="L63130" s="404"/>
      <c r="M63130" s="404"/>
      <c r="N63130" s="404"/>
      <c r="O63130" s="404"/>
      <c r="P63130" s="404"/>
      <c r="Q63130" s="404"/>
      <c r="R63130" s="404"/>
      <c r="S63130" s="404"/>
      <c r="T63130" s="404"/>
    </row>
    <row r="63131" spans="12:20" ht="16.8">
      <c r="L63131" s="404"/>
      <c r="M63131" s="404"/>
      <c r="N63131" s="404"/>
      <c r="O63131" s="404"/>
      <c r="P63131" s="404"/>
      <c r="Q63131" s="404"/>
      <c r="R63131" s="404"/>
      <c r="S63131" s="404"/>
      <c r="T63131" s="404"/>
    </row>
    <row r="63132" spans="12:20" ht="16.8">
      <c r="L63132" s="404"/>
      <c r="M63132" s="404"/>
      <c r="N63132" s="404"/>
      <c r="O63132" s="404"/>
      <c r="P63132" s="404"/>
      <c r="Q63132" s="404"/>
      <c r="R63132" s="404"/>
      <c r="S63132" s="404"/>
      <c r="T63132" s="404"/>
    </row>
    <row r="63133" spans="12:20" ht="16.8">
      <c r="L63133" s="404"/>
      <c r="M63133" s="404"/>
      <c r="N63133" s="404"/>
      <c r="O63133" s="404"/>
      <c r="P63133" s="404"/>
      <c r="Q63133" s="404"/>
      <c r="R63133" s="404"/>
      <c r="S63133" s="404"/>
      <c r="T63133" s="404"/>
    </row>
    <row r="63134" spans="12:20" ht="16.8">
      <c r="L63134" s="404"/>
      <c r="M63134" s="404"/>
      <c r="N63134" s="404"/>
      <c r="O63134" s="404"/>
      <c r="P63134" s="404"/>
      <c r="Q63134" s="404"/>
      <c r="R63134" s="404"/>
      <c r="S63134" s="404"/>
      <c r="T63134" s="404"/>
    </row>
    <row r="63135" spans="12:20" ht="16.8">
      <c r="L63135" s="404"/>
      <c r="M63135" s="404"/>
      <c r="N63135" s="404"/>
      <c r="O63135" s="404"/>
      <c r="P63135" s="404"/>
      <c r="Q63135" s="404"/>
      <c r="R63135" s="404"/>
      <c r="S63135" s="404"/>
      <c r="T63135" s="404"/>
    </row>
    <row r="63136" spans="12:20" ht="16.8">
      <c r="L63136" s="404"/>
      <c r="M63136" s="404"/>
      <c r="N63136" s="404"/>
      <c r="O63136" s="404"/>
      <c r="P63136" s="404"/>
      <c r="Q63136" s="404"/>
      <c r="R63136" s="404"/>
      <c r="S63136" s="404"/>
      <c r="T63136" s="404"/>
    </row>
    <row r="63137" spans="12:20" ht="16.8">
      <c r="L63137" s="404"/>
      <c r="M63137" s="404"/>
      <c r="N63137" s="404"/>
      <c r="O63137" s="404"/>
      <c r="P63137" s="404"/>
      <c r="Q63137" s="404"/>
      <c r="R63137" s="404"/>
      <c r="S63137" s="404"/>
      <c r="T63137" s="404"/>
    </row>
    <row r="63138" spans="12:20" ht="16.8">
      <c r="L63138" s="404"/>
      <c r="M63138" s="404"/>
      <c r="N63138" s="404"/>
      <c r="O63138" s="404"/>
      <c r="P63138" s="404"/>
      <c r="Q63138" s="404"/>
      <c r="R63138" s="404"/>
      <c r="S63138" s="404"/>
      <c r="T63138" s="404"/>
    </row>
    <row r="63139" spans="12:20" ht="16.8">
      <c r="L63139" s="404"/>
      <c r="M63139" s="404"/>
      <c r="N63139" s="404"/>
      <c r="O63139" s="404"/>
      <c r="P63139" s="404"/>
      <c r="Q63139" s="404"/>
      <c r="R63139" s="404"/>
      <c r="S63139" s="404"/>
      <c r="T63139" s="404"/>
    </row>
    <row r="63140" spans="12:20" ht="16.8">
      <c r="L63140" s="404"/>
      <c r="M63140" s="404"/>
      <c r="N63140" s="404"/>
      <c r="O63140" s="404"/>
      <c r="P63140" s="404"/>
      <c r="Q63140" s="404"/>
      <c r="R63140" s="404"/>
      <c r="S63140" s="404"/>
      <c r="T63140" s="404"/>
    </row>
    <row r="63141" spans="12:20" ht="16.8">
      <c r="L63141" s="404"/>
      <c r="M63141" s="404"/>
      <c r="N63141" s="404"/>
      <c r="O63141" s="404"/>
      <c r="P63141" s="404"/>
      <c r="Q63141" s="404"/>
      <c r="R63141" s="404"/>
      <c r="S63141" s="404"/>
      <c r="T63141" s="404"/>
    </row>
    <row r="63142" spans="12:20" ht="16.8">
      <c r="L63142" s="404"/>
      <c r="M63142" s="404"/>
      <c r="N63142" s="404"/>
      <c r="O63142" s="404"/>
      <c r="P63142" s="404"/>
      <c r="Q63142" s="404"/>
      <c r="R63142" s="404"/>
      <c r="S63142" s="404"/>
      <c r="T63142" s="404"/>
    </row>
    <row r="63143" spans="12:20" ht="16.8">
      <c r="L63143" s="404"/>
      <c r="M63143" s="404"/>
      <c r="N63143" s="404"/>
      <c r="O63143" s="404"/>
      <c r="P63143" s="404"/>
      <c r="Q63143" s="404"/>
      <c r="R63143" s="404"/>
      <c r="S63143" s="404"/>
      <c r="T63143" s="404"/>
    </row>
    <row r="63144" spans="12:20" ht="16.8">
      <c r="L63144" s="404"/>
      <c r="M63144" s="404"/>
      <c r="N63144" s="404"/>
      <c r="O63144" s="404"/>
      <c r="P63144" s="404"/>
      <c r="Q63144" s="404"/>
      <c r="R63144" s="404"/>
      <c r="S63144" s="404"/>
      <c r="T63144" s="404"/>
    </row>
    <row r="63145" spans="12:20" ht="16.8">
      <c r="L63145" s="404"/>
      <c r="M63145" s="404"/>
      <c r="N63145" s="404"/>
      <c r="O63145" s="404"/>
      <c r="P63145" s="404"/>
      <c r="Q63145" s="404"/>
      <c r="R63145" s="404"/>
      <c r="S63145" s="404"/>
      <c r="T63145" s="404"/>
    </row>
    <row r="63146" spans="12:20" ht="16.8">
      <c r="L63146" s="404"/>
      <c r="M63146" s="404"/>
      <c r="N63146" s="404"/>
      <c r="O63146" s="404"/>
      <c r="P63146" s="404"/>
      <c r="Q63146" s="404"/>
      <c r="R63146" s="404"/>
      <c r="S63146" s="404"/>
      <c r="T63146" s="404"/>
    </row>
    <row r="63147" spans="12:20" ht="16.8">
      <c r="L63147" s="404"/>
      <c r="M63147" s="404"/>
      <c r="N63147" s="404"/>
      <c r="O63147" s="404"/>
      <c r="P63147" s="404"/>
      <c r="Q63147" s="404"/>
      <c r="R63147" s="404"/>
      <c r="S63147" s="404"/>
      <c r="T63147" s="404"/>
    </row>
    <row r="63148" spans="12:20" ht="16.8">
      <c r="L63148" s="404"/>
      <c r="M63148" s="404"/>
      <c r="N63148" s="404"/>
      <c r="O63148" s="404"/>
      <c r="P63148" s="404"/>
      <c r="Q63148" s="404"/>
      <c r="R63148" s="404"/>
      <c r="S63148" s="404"/>
      <c r="T63148" s="404"/>
    </row>
    <row r="63149" spans="12:20" ht="16.8">
      <c r="L63149" s="404"/>
      <c r="M63149" s="404"/>
      <c r="N63149" s="404"/>
      <c r="O63149" s="404"/>
      <c r="P63149" s="404"/>
      <c r="Q63149" s="404"/>
      <c r="R63149" s="404"/>
      <c r="S63149" s="404"/>
      <c r="T63149" s="404"/>
    </row>
    <row r="63150" spans="12:20" ht="16.8">
      <c r="L63150" s="404"/>
      <c r="M63150" s="404"/>
      <c r="N63150" s="404"/>
      <c r="O63150" s="404"/>
      <c r="P63150" s="404"/>
      <c r="Q63150" s="404"/>
      <c r="R63150" s="404"/>
      <c r="S63150" s="404"/>
      <c r="T63150" s="404"/>
    </row>
    <row r="63151" spans="12:20" ht="16.8">
      <c r="L63151" s="404"/>
      <c r="M63151" s="404"/>
      <c r="N63151" s="404"/>
      <c r="O63151" s="404"/>
      <c r="P63151" s="404"/>
      <c r="Q63151" s="404"/>
      <c r="R63151" s="404"/>
      <c r="S63151" s="404"/>
      <c r="T63151" s="404"/>
    </row>
    <row r="63152" spans="12:20" ht="16.8">
      <c r="L63152" s="404"/>
      <c r="M63152" s="404"/>
      <c r="N63152" s="404"/>
      <c r="O63152" s="404"/>
      <c r="P63152" s="404"/>
      <c r="Q63152" s="404"/>
      <c r="R63152" s="404"/>
      <c r="S63152" s="404"/>
      <c r="T63152" s="404"/>
    </row>
    <row r="63153" spans="12:20" ht="16.8">
      <c r="L63153" s="404"/>
      <c r="M63153" s="404"/>
      <c r="N63153" s="404"/>
      <c r="O63153" s="404"/>
      <c r="P63153" s="404"/>
      <c r="Q63153" s="404"/>
      <c r="R63153" s="404"/>
      <c r="S63153" s="404"/>
      <c r="T63153" s="404"/>
    </row>
    <row r="63154" spans="12:20" ht="16.8">
      <c r="L63154" s="404"/>
      <c r="M63154" s="404"/>
      <c r="N63154" s="404"/>
      <c r="O63154" s="404"/>
      <c r="P63154" s="404"/>
      <c r="Q63154" s="404"/>
      <c r="R63154" s="404"/>
      <c r="S63154" s="404"/>
      <c r="T63154" s="404"/>
    </row>
    <row r="63155" spans="12:20" ht="16.8">
      <c r="L63155" s="404"/>
      <c r="M63155" s="404"/>
      <c r="N63155" s="404"/>
      <c r="O63155" s="404"/>
      <c r="P63155" s="404"/>
      <c r="Q63155" s="404"/>
      <c r="R63155" s="404"/>
      <c r="S63155" s="404"/>
      <c r="T63155" s="404"/>
    </row>
    <row r="63156" spans="12:20" ht="16.8">
      <c r="L63156" s="404"/>
      <c r="M63156" s="404"/>
      <c r="N63156" s="404"/>
      <c r="O63156" s="404"/>
      <c r="P63156" s="404"/>
      <c r="Q63156" s="404"/>
      <c r="R63156" s="404"/>
      <c r="S63156" s="404"/>
      <c r="T63156" s="404"/>
    </row>
    <row r="63157" spans="12:20" ht="16.8">
      <c r="L63157" s="404"/>
      <c r="M63157" s="404"/>
      <c r="N63157" s="404"/>
      <c r="O63157" s="404"/>
      <c r="P63157" s="404"/>
      <c r="Q63157" s="404"/>
      <c r="R63157" s="404"/>
      <c r="S63157" s="404"/>
      <c r="T63157" s="404"/>
    </row>
    <row r="63158" spans="12:20" ht="16.8">
      <c r="L63158" s="404"/>
      <c r="M63158" s="404"/>
      <c r="N63158" s="404"/>
      <c r="O63158" s="404"/>
      <c r="P63158" s="404"/>
      <c r="Q63158" s="404"/>
      <c r="R63158" s="404"/>
      <c r="S63158" s="404"/>
      <c r="T63158" s="404"/>
    </row>
    <row r="63159" spans="12:20" ht="16.8">
      <c r="L63159" s="404"/>
      <c r="M63159" s="404"/>
      <c r="N63159" s="404"/>
      <c r="O63159" s="404"/>
      <c r="P63159" s="404"/>
      <c r="Q63159" s="404"/>
      <c r="R63159" s="404"/>
      <c r="S63159" s="404"/>
      <c r="T63159" s="404"/>
    </row>
    <row r="63160" spans="12:20" ht="16.8">
      <c r="L63160" s="404"/>
      <c r="M63160" s="404"/>
      <c r="N63160" s="404"/>
      <c r="O63160" s="404"/>
      <c r="P63160" s="404"/>
      <c r="Q63160" s="404"/>
      <c r="R63160" s="404"/>
      <c r="S63160" s="404"/>
      <c r="T63160" s="404"/>
    </row>
    <row r="63161" spans="12:20" ht="16.8">
      <c r="L63161" s="404"/>
      <c r="M63161" s="404"/>
      <c r="N63161" s="404"/>
      <c r="O63161" s="404"/>
      <c r="P63161" s="404"/>
      <c r="Q63161" s="404"/>
      <c r="R63161" s="404"/>
      <c r="S63161" s="404"/>
      <c r="T63161" s="404"/>
    </row>
    <row r="63162" spans="12:20" ht="16.8">
      <c r="L63162" s="404"/>
      <c r="M63162" s="404"/>
      <c r="N63162" s="404"/>
      <c r="O63162" s="404"/>
      <c r="P63162" s="404"/>
      <c r="Q63162" s="404"/>
      <c r="R63162" s="404"/>
      <c r="S63162" s="404"/>
      <c r="T63162" s="404"/>
    </row>
    <row r="63163" spans="12:20" ht="16.8">
      <c r="L63163" s="404"/>
      <c r="M63163" s="404"/>
      <c r="N63163" s="404"/>
      <c r="O63163" s="404"/>
      <c r="P63163" s="404"/>
      <c r="Q63163" s="404"/>
      <c r="R63163" s="404"/>
      <c r="S63163" s="404"/>
      <c r="T63163" s="404"/>
    </row>
    <row r="63164" spans="12:20" ht="16.8">
      <c r="L63164" s="404"/>
      <c r="M63164" s="404"/>
      <c r="N63164" s="404"/>
      <c r="O63164" s="404"/>
      <c r="P63164" s="404"/>
      <c r="Q63164" s="404"/>
      <c r="R63164" s="404"/>
      <c r="S63164" s="404"/>
      <c r="T63164" s="404"/>
    </row>
    <row r="63165" spans="12:20" ht="16.8">
      <c r="L63165" s="404"/>
      <c r="M63165" s="404"/>
      <c r="N63165" s="404"/>
      <c r="O63165" s="404"/>
      <c r="P63165" s="404"/>
      <c r="Q63165" s="404"/>
      <c r="R63165" s="404"/>
      <c r="S63165" s="404"/>
      <c r="T63165" s="404"/>
    </row>
    <row r="63166" spans="12:20" ht="16.8">
      <c r="L63166" s="404"/>
      <c r="M63166" s="404"/>
      <c r="N63166" s="404"/>
      <c r="O63166" s="404"/>
      <c r="P63166" s="404"/>
      <c r="Q63166" s="404"/>
      <c r="R63166" s="404"/>
      <c r="S63166" s="404"/>
      <c r="T63166" s="404"/>
    </row>
    <row r="63167" spans="12:20" ht="16.8">
      <c r="L63167" s="404"/>
      <c r="M63167" s="404"/>
      <c r="N63167" s="404"/>
      <c r="O63167" s="404"/>
      <c r="P63167" s="404"/>
      <c r="Q63167" s="404"/>
      <c r="R63167" s="404"/>
      <c r="S63167" s="404"/>
      <c r="T63167" s="404"/>
    </row>
    <row r="63168" spans="12:20" ht="16.8">
      <c r="L63168" s="404"/>
      <c r="M63168" s="404"/>
      <c r="N63168" s="404"/>
      <c r="O63168" s="404"/>
      <c r="P63168" s="404"/>
      <c r="Q63168" s="404"/>
      <c r="R63168" s="404"/>
      <c r="S63168" s="404"/>
      <c r="T63168" s="404"/>
    </row>
    <row r="63169" spans="12:20" ht="16.8">
      <c r="L63169" s="404"/>
      <c r="M63169" s="404"/>
      <c r="N63169" s="404"/>
      <c r="O63169" s="404"/>
      <c r="P63169" s="404"/>
      <c r="Q63169" s="404"/>
      <c r="R63169" s="404"/>
      <c r="S63169" s="404"/>
      <c r="T63169" s="404"/>
    </row>
    <row r="63170" spans="12:20" ht="16.8">
      <c r="L63170" s="404"/>
      <c r="M63170" s="404"/>
      <c r="N63170" s="404"/>
      <c r="O63170" s="404"/>
      <c r="P63170" s="404"/>
      <c r="Q63170" s="404"/>
      <c r="R63170" s="404"/>
      <c r="S63170" s="404"/>
      <c r="T63170" s="404"/>
    </row>
    <row r="63171" spans="12:20" ht="16.8">
      <c r="L63171" s="404"/>
      <c r="M63171" s="404"/>
      <c r="N63171" s="404"/>
      <c r="O63171" s="404"/>
      <c r="P63171" s="404"/>
      <c r="Q63171" s="404"/>
      <c r="R63171" s="404"/>
      <c r="S63171" s="404"/>
      <c r="T63171" s="404"/>
    </row>
    <row r="63172" spans="12:20" ht="16.8">
      <c r="L63172" s="404"/>
      <c r="M63172" s="404"/>
      <c r="N63172" s="404"/>
      <c r="O63172" s="404"/>
      <c r="P63172" s="404"/>
      <c r="Q63172" s="404"/>
      <c r="R63172" s="404"/>
      <c r="S63172" s="404"/>
      <c r="T63172" s="404"/>
    </row>
    <row r="63173" spans="12:20" ht="16.8">
      <c r="L63173" s="404"/>
      <c r="M63173" s="404"/>
      <c r="N63173" s="404"/>
      <c r="O63173" s="404"/>
      <c r="P63173" s="404"/>
      <c r="Q63173" s="404"/>
      <c r="R63173" s="404"/>
      <c r="S63173" s="404"/>
      <c r="T63173" s="404"/>
    </row>
    <row r="63174" spans="12:20" ht="16.8">
      <c r="L63174" s="404"/>
      <c r="M63174" s="404"/>
      <c r="N63174" s="404"/>
      <c r="O63174" s="404"/>
      <c r="P63174" s="404"/>
      <c r="Q63174" s="404"/>
      <c r="R63174" s="404"/>
      <c r="S63174" s="404"/>
      <c r="T63174" s="404"/>
    </row>
    <row r="63175" spans="12:20" ht="16.8">
      <c r="L63175" s="404"/>
      <c r="M63175" s="404"/>
      <c r="N63175" s="404"/>
      <c r="O63175" s="404"/>
      <c r="P63175" s="404"/>
      <c r="Q63175" s="404"/>
      <c r="R63175" s="404"/>
      <c r="S63175" s="404"/>
      <c r="T63175" s="404"/>
    </row>
    <row r="63176" spans="12:20" ht="16.8">
      <c r="L63176" s="404"/>
      <c r="M63176" s="404"/>
      <c r="N63176" s="404"/>
      <c r="O63176" s="404"/>
      <c r="P63176" s="404"/>
      <c r="Q63176" s="404"/>
      <c r="R63176" s="404"/>
      <c r="S63176" s="404"/>
      <c r="T63176" s="404"/>
    </row>
    <row r="63177" spans="12:20" ht="16.8">
      <c r="L63177" s="404"/>
      <c r="M63177" s="404"/>
      <c r="N63177" s="404"/>
      <c r="O63177" s="404"/>
      <c r="P63177" s="404"/>
      <c r="Q63177" s="404"/>
      <c r="R63177" s="404"/>
      <c r="S63177" s="404"/>
      <c r="T63177" s="404"/>
    </row>
    <row r="63178" spans="12:20" ht="16.8">
      <c r="L63178" s="404"/>
      <c r="M63178" s="404"/>
      <c r="N63178" s="404"/>
      <c r="O63178" s="404"/>
      <c r="P63178" s="404"/>
      <c r="Q63178" s="404"/>
      <c r="R63178" s="404"/>
      <c r="S63178" s="404"/>
      <c r="T63178" s="404"/>
    </row>
    <row r="63179" spans="12:20" ht="16.8">
      <c r="L63179" s="404"/>
      <c r="M63179" s="404"/>
      <c r="N63179" s="404"/>
      <c r="O63179" s="404"/>
      <c r="P63179" s="404"/>
      <c r="Q63179" s="404"/>
      <c r="R63179" s="404"/>
      <c r="S63179" s="404"/>
      <c r="T63179" s="404"/>
    </row>
    <row r="63180" spans="12:20" ht="16.8">
      <c r="L63180" s="404"/>
      <c r="M63180" s="404"/>
      <c r="N63180" s="404"/>
      <c r="O63180" s="404"/>
      <c r="P63180" s="404"/>
      <c r="Q63180" s="404"/>
      <c r="R63180" s="404"/>
      <c r="S63180" s="404"/>
      <c r="T63180" s="404"/>
    </row>
    <row r="63181" spans="12:20" ht="16.8">
      <c r="L63181" s="404"/>
      <c r="M63181" s="404"/>
      <c r="N63181" s="404"/>
      <c r="O63181" s="404"/>
      <c r="P63181" s="404"/>
      <c r="Q63181" s="404"/>
      <c r="R63181" s="404"/>
      <c r="S63181" s="404"/>
      <c r="T63181" s="404"/>
    </row>
    <row r="63182" spans="12:20" ht="16.8">
      <c r="L63182" s="404"/>
      <c r="M63182" s="404"/>
      <c r="N63182" s="404"/>
      <c r="O63182" s="404"/>
      <c r="P63182" s="404"/>
      <c r="Q63182" s="404"/>
      <c r="R63182" s="404"/>
      <c r="S63182" s="404"/>
      <c r="T63182" s="404"/>
    </row>
    <row r="63183" spans="12:20" ht="16.8">
      <c r="L63183" s="404"/>
      <c r="M63183" s="404"/>
      <c r="N63183" s="404"/>
      <c r="O63183" s="404"/>
      <c r="P63183" s="404"/>
      <c r="Q63183" s="404"/>
      <c r="R63183" s="404"/>
      <c r="S63183" s="404"/>
      <c r="T63183" s="404"/>
    </row>
    <row r="63184" spans="12:20" ht="16.8">
      <c r="L63184" s="404"/>
      <c r="M63184" s="404"/>
      <c r="N63184" s="404"/>
      <c r="O63184" s="404"/>
      <c r="P63184" s="404"/>
      <c r="Q63184" s="404"/>
      <c r="R63184" s="404"/>
      <c r="S63184" s="404"/>
      <c r="T63184" s="404"/>
    </row>
    <row r="63185" spans="12:20" ht="16.8">
      <c r="L63185" s="404"/>
      <c r="M63185" s="404"/>
      <c r="N63185" s="404"/>
      <c r="O63185" s="404"/>
      <c r="P63185" s="404"/>
      <c r="Q63185" s="404"/>
      <c r="R63185" s="404"/>
      <c r="S63185" s="404"/>
      <c r="T63185" s="404"/>
    </row>
    <row r="63186" spans="12:20" ht="16.8">
      <c r="L63186" s="404"/>
      <c r="M63186" s="404"/>
      <c r="N63186" s="404"/>
      <c r="O63186" s="404"/>
      <c r="P63186" s="404"/>
      <c r="Q63186" s="404"/>
      <c r="R63186" s="404"/>
      <c r="S63186" s="404"/>
      <c r="T63186" s="404"/>
    </row>
    <row r="63187" spans="12:20" ht="16.8">
      <c r="L63187" s="404"/>
      <c r="M63187" s="404"/>
      <c r="N63187" s="404"/>
      <c r="O63187" s="404"/>
      <c r="P63187" s="404"/>
      <c r="Q63187" s="404"/>
      <c r="R63187" s="404"/>
      <c r="S63187" s="404"/>
      <c r="T63187" s="404"/>
    </row>
    <row r="63188" spans="12:20" ht="16.8">
      <c r="L63188" s="404"/>
      <c r="M63188" s="404"/>
      <c r="N63188" s="404"/>
      <c r="O63188" s="404"/>
      <c r="P63188" s="404"/>
      <c r="Q63188" s="404"/>
      <c r="R63188" s="404"/>
      <c r="S63188" s="404"/>
      <c r="T63188" s="404"/>
    </row>
    <row r="63189" spans="12:20" ht="16.8">
      <c r="L63189" s="404"/>
      <c r="M63189" s="404"/>
      <c r="N63189" s="404"/>
      <c r="O63189" s="404"/>
      <c r="P63189" s="404"/>
      <c r="Q63189" s="404"/>
      <c r="R63189" s="404"/>
      <c r="S63189" s="404"/>
      <c r="T63189" s="404"/>
    </row>
    <row r="63190" spans="12:20" ht="16.8">
      <c r="L63190" s="404"/>
      <c r="M63190" s="404"/>
      <c r="N63190" s="404"/>
      <c r="O63190" s="404"/>
      <c r="P63190" s="404"/>
      <c r="Q63190" s="404"/>
      <c r="R63190" s="404"/>
      <c r="S63190" s="404"/>
      <c r="T63190" s="404"/>
    </row>
    <row r="63191" spans="12:20" ht="16.8">
      <c r="L63191" s="404"/>
      <c r="M63191" s="404"/>
      <c r="N63191" s="404"/>
      <c r="O63191" s="404"/>
      <c r="P63191" s="404"/>
      <c r="Q63191" s="404"/>
      <c r="R63191" s="404"/>
      <c r="S63191" s="404"/>
      <c r="T63191" s="404"/>
    </row>
    <row r="63192" spans="12:20" ht="16.8">
      <c r="L63192" s="404"/>
      <c r="M63192" s="404"/>
      <c r="N63192" s="404"/>
      <c r="O63192" s="404"/>
      <c r="P63192" s="404"/>
      <c r="Q63192" s="404"/>
      <c r="R63192" s="404"/>
      <c r="S63192" s="404"/>
      <c r="T63192" s="404"/>
    </row>
    <row r="63193" spans="12:20" ht="16.8">
      <c r="L63193" s="404"/>
      <c r="M63193" s="404"/>
      <c r="N63193" s="404"/>
      <c r="O63193" s="404"/>
      <c r="P63193" s="404"/>
      <c r="Q63193" s="404"/>
      <c r="R63193" s="404"/>
      <c r="S63193" s="404"/>
      <c r="T63193" s="404"/>
    </row>
    <row r="63194" spans="12:20" ht="16.8">
      <c r="L63194" s="404"/>
      <c r="M63194" s="404"/>
      <c r="N63194" s="404"/>
      <c r="O63194" s="404"/>
      <c r="P63194" s="404"/>
      <c r="Q63194" s="404"/>
      <c r="R63194" s="404"/>
      <c r="S63194" s="404"/>
      <c r="T63194" s="404"/>
    </row>
    <row r="63195" spans="12:20" ht="16.8">
      <c r="L63195" s="404"/>
      <c r="M63195" s="404"/>
      <c r="N63195" s="404"/>
      <c r="O63195" s="404"/>
      <c r="P63195" s="404"/>
      <c r="Q63195" s="404"/>
      <c r="R63195" s="404"/>
      <c r="S63195" s="404"/>
      <c r="T63195" s="404"/>
    </row>
    <row r="63196" spans="12:20" ht="16.8">
      <c r="L63196" s="404"/>
      <c r="M63196" s="404"/>
      <c r="N63196" s="404"/>
      <c r="O63196" s="404"/>
      <c r="P63196" s="404"/>
      <c r="Q63196" s="404"/>
      <c r="R63196" s="404"/>
      <c r="S63196" s="404"/>
      <c r="T63196" s="404"/>
    </row>
    <row r="63197" spans="12:20" ht="16.8">
      <c r="L63197" s="404"/>
      <c r="M63197" s="404"/>
      <c r="N63197" s="404"/>
      <c r="O63197" s="404"/>
      <c r="P63197" s="404"/>
      <c r="Q63197" s="404"/>
      <c r="R63197" s="404"/>
      <c r="S63197" s="404"/>
      <c r="T63197" s="404"/>
    </row>
    <row r="63198" spans="12:20" ht="16.8">
      <c r="L63198" s="404"/>
      <c r="M63198" s="404"/>
      <c r="N63198" s="404"/>
      <c r="O63198" s="404"/>
      <c r="P63198" s="404"/>
      <c r="Q63198" s="404"/>
      <c r="R63198" s="404"/>
      <c r="S63198" s="404"/>
      <c r="T63198" s="404"/>
    </row>
    <row r="63199" spans="12:20" ht="16.8">
      <c r="L63199" s="404"/>
      <c r="M63199" s="404"/>
      <c r="N63199" s="404"/>
      <c r="O63199" s="404"/>
      <c r="P63199" s="404"/>
      <c r="Q63199" s="404"/>
      <c r="R63199" s="404"/>
      <c r="S63199" s="404"/>
      <c r="T63199" s="404"/>
    </row>
    <row r="63200" spans="12:20" ht="16.8">
      <c r="L63200" s="404"/>
      <c r="M63200" s="404"/>
      <c r="N63200" s="404"/>
      <c r="O63200" s="404"/>
      <c r="P63200" s="404"/>
      <c r="Q63200" s="404"/>
      <c r="R63200" s="404"/>
      <c r="S63200" s="404"/>
      <c r="T63200" s="404"/>
    </row>
    <row r="63201" spans="12:20" ht="16.8">
      <c r="L63201" s="404"/>
      <c r="M63201" s="404"/>
      <c r="N63201" s="404"/>
      <c r="O63201" s="404"/>
      <c r="P63201" s="404"/>
      <c r="Q63201" s="404"/>
      <c r="R63201" s="404"/>
      <c r="S63201" s="404"/>
      <c r="T63201" s="404"/>
    </row>
    <row r="63202" spans="12:20" ht="16.8">
      <c r="L63202" s="404"/>
      <c r="M63202" s="404"/>
      <c r="N63202" s="404"/>
      <c r="O63202" s="404"/>
      <c r="P63202" s="404"/>
      <c r="Q63202" s="404"/>
      <c r="R63202" s="404"/>
      <c r="S63202" s="404"/>
      <c r="T63202" s="404"/>
    </row>
    <row r="63203" spans="12:20" ht="16.8">
      <c r="L63203" s="404"/>
      <c r="M63203" s="404"/>
      <c r="N63203" s="404"/>
      <c r="O63203" s="404"/>
      <c r="P63203" s="404"/>
      <c r="Q63203" s="404"/>
      <c r="R63203" s="404"/>
      <c r="S63203" s="404"/>
      <c r="T63203" s="404"/>
    </row>
    <row r="63204" spans="12:20" ht="16.8">
      <c r="L63204" s="404"/>
      <c r="M63204" s="404"/>
      <c r="N63204" s="404"/>
      <c r="O63204" s="404"/>
      <c r="P63204" s="404"/>
      <c r="Q63204" s="404"/>
      <c r="R63204" s="404"/>
      <c r="S63204" s="404"/>
      <c r="T63204" s="404"/>
    </row>
    <row r="63205" spans="12:20" ht="16.8">
      <c r="L63205" s="404"/>
      <c r="M63205" s="404"/>
      <c r="N63205" s="404"/>
      <c r="O63205" s="404"/>
      <c r="P63205" s="404"/>
      <c r="Q63205" s="404"/>
      <c r="R63205" s="404"/>
      <c r="S63205" s="404"/>
      <c r="T63205" s="404"/>
    </row>
    <row r="63206" spans="12:20" ht="16.8">
      <c r="L63206" s="404"/>
      <c r="M63206" s="404"/>
      <c r="N63206" s="404"/>
      <c r="O63206" s="404"/>
      <c r="P63206" s="404"/>
      <c r="Q63206" s="404"/>
      <c r="R63206" s="404"/>
      <c r="S63206" s="404"/>
      <c r="T63206" s="404"/>
    </row>
    <row r="63207" spans="12:20" ht="16.8">
      <c r="L63207" s="404"/>
      <c r="M63207" s="404"/>
      <c r="N63207" s="404"/>
      <c r="O63207" s="404"/>
      <c r="P63207" s="404"/>
      <c r="Q63207" s="404"/>
      <c r="R63207" s="404"/>
      <c r="S63207" s="404"/>
      <c r="T63207" s="404"/>
    </row>
    <row r="63208" spans="12:20" ht="16.8">
      <c r="L63208" s="404"/>
      <c r="M63208" s="404"/>
      <c r="N63208" s="404"/>
      <c r="O63208" s="404"/>
      <c r="P63208" s="404"/>
      <c r="Q63208" s="404"/>
      <c r="R63208" s="404"/>
      <c r="S63208" s="404"/>
      <c r="T63208" s="404"/>
    </row>
    <row r="63209" spans="12:20" ht="16.8">
      <c r="L63209" s="404"/>
      <c r="M63209" s="404"/>
      <c r="N63209" s="404"/>
      <c r="O63209" s="404"/>
      <c r="P63209" s="404"/>
      <c r="Q63209" s="404"/>
      <c r="R63209" s="404"/>
      <c r="S63209" s="404"/>
      <c r="T63209" s="404"/>
    </row>
    <row r="63210" spans="12:20" ht="16.8">
      <c r="L63210" s="404"/>
      <c r="M63210" s="404"/>
      <c r="N63210" s="404"/>
      <c r="O63210" s="404"/>
      <c r="P63210" s="404"/>
      <c r="Q63210" s="404"/>
      <c r="R63210" s="404"/>
      <c r="S63210" s="404"/>
      <c r="T63210" s="404"/>
    </row>
    <row r="63211" spans="12:20" ht="16.8">
      <c r="L63211" s="404"/>
      <c r="M63211" s="404"/>
      <c r="N63211" s="404"/>
      <c r="O63211" s="404"/>
      <c r="P63211" s="404"/>
      <c r="Q63211" s="404"/>
      <c r="R63211" s="404"/>
      <c r="S63211" s="404"/>
      <c r="T63211" s="404"/>
    </row>
    <row r="63212" spans="12:20" ht="16.8">
      <c r="L63212" s="404"/>
      <c r="M63212" s="404"/>
      <c r="N63212" s="404"/>
      <c r="O63212" s="404"/>
      <c r="P63212" s="404"/>
      <c r="Q63212" s="404"/>
      <c r="R63212" s="404"/>
      <c r="S63212" s="404"/>
      <c r="T63212" s="404"/>
    </row>
    <row r="63213" spans="12:20" ht="16.8">
      <c r="L63213" s="404"/>
      <c r="M63213" s="404"/>
      <c r="N63213" s="404"/>
      <c r="O63213" s="404"/>
      <c r="P63213" s="404"/>
      <c r="Q63213" s="404"/>
      <c r="R63213" s="404"/>
      <c r="S63213" s="404"/>
      <c r="T63213" s="404"/>
    </row>
    <row r="63214" spans="12:20" ht="16.8">
      <c r="L63214" s="404"/>
      <c r="M63214" s="404"/>
      <c r="N63214" s="404"/>
      <c r="O63214" s="404"/>
      <c r="P63214" s="404"/>
      <c r="Q63214" s="404"/>
      <c r="R63214" s="404"/>
      <c r="S63214" s="404"/>
      <c r="T63214" s="404"/>
    </row>
    <row r="63215" spans="12:20" ht="16.8">
      <c r="L63215" s="404"/>
      <c r="M63215" s="404"/>
      <c r="N63215" s="404"/>
      <c r="O63215" s="404"/>
      <c r="P63215" s="404"/>
      <c r="Q63215" s="404"/>
      <c r="R63215" s="404"/>
      <c r="S63215" s="404"/>
      <c r="T63215" s="404"/>
    </row>
    <row r="63216" spans="12:20" ht="16.8">
      <c r="L63216" s="404"/>
      <c r="M63216" s="404"/>
      <c r="N63216" s="404"/>
      <c r="O63216" s="404"/>
      <c r="P63216" s="404"/>
      <c r="Q63216" s="404"/>
      <c r="R63216" s="404"/>
      <c r="S63216" s="404"/>
      <c r="T63216" s="404"/>
    </row>
    <row r="63217" spans="12:20" ht="16.8">
      <c r="L63217" s="404"/>
      <c r="M63217" s="404"/>
      <c r="N63217" s="404"/>
      <c r="O63217" s="404"/>
      <c r="P63217" s="404"/>
      <c r="Q63217" s="404"/>
      <c r="R63217" s="404"/>
      <c r="S63217" s="404"/>
      <c r="T63217" s="404"/>
    </row>
    <row r="63218" spans="12:20" ht="16.8">
      <c r="L63218" s="404"/>
      <c r="M63218" s="404"/>
      <c r="N63218" s="404"/>
      <c r="O63218" s="404"/>
      <c r="P63218" s="404"/>
      <c r="Q63218" s="404"/>
      <c r="R63218" s="404"/>
      <c r="S63218" s="404"/>
      <c r="T63218" s="404"/>
    </row>
    <row r="63219" spans="12:20" ht="16.8">
      <c r="L63219" s="404"/>
      <c r="M63219" s="404"/>
      <c r="N63219" s="404"/>
      <c r="O63219" s="404"/>
      <c r="P63219" s="404"/>
      <c r="Q63219" s="404"/>
      <c r="R63219" s="404"/>
      <c r="S63219" s="404"/>
      <c r="T63219" s="404"/>
    </row>
    <row r="63220" spans="12:20" ht="16.8">
      <c r="L63220" s="404"/>
      <c r="M63220" s="404"/>
      <c r="N63220" s="404"/>
      <c r="O63220" s="404"/>
      <c r="P63220" s="404"/>
      <c r="Q63220" s="404"/>
      <c r="R63220" s="404"/>
      <c r="S63220" s="404"/>
      <c r="T63220" s="404"/>
    </row>
    <row r="63221" spans="12:20" ht="16.8">
      <c r="L63221" s="404"/>
      <c r="M63221" s="404"/>
      <c r="N63221" s="404"/>
      <c r="O63221" s="404"/>
      <c r="P63221" s="404"/>
      <c r="Q63221" s="404"/>
      <c r="R63221" s="404"/>
      <c r="S63221" s="404"/>
      <c r="T63221" s="404"/>
    </row>
    <row r="63222" spans="12:20" ht="16.8">
      <c r="L63222" s="404"/>
      <c r="M63222" s="404"/>
      <c r="N63222" s="404"/>
      <c r="O63222" s="404"/>
      <c r="P63222" s="404"/>
      <c r="Q63222" s="404"/>
      <c r="R63222" s="404"/>
      <c r="S63222" s="404"/>
      <c r="T63222" s="404"/>
    </row>
    <row r="63223" spans="12:20" ht="16.8">
      <c r="L63223" s="404"/>
      <c r="M63223" s="404"/>
      <c r="N63223" s="404"/>
      <c r="O63223" s="404"/>
      <c r="P63223" s="404"/>
      <c r="Q63223" s="404"/>
      <c r="R63223" s="404"/>
      <c r="S63223" s="404"/>
      <c r="T63223" s="404"/>
    </row>
    <row r="63224" spans="12:20" ht="16.8">
      <c r="L63224" s="404"/>
      <c r="M63224" s="404"/>
      <c r="N63224" s="404"/>
      <c r="O63224" s="404"/>
      <c r="P63224" s="404"/>
      <c r="Q63224" s="404"/>
      <c r="R63224" s="404"/>
      <c r="S63224" s="404"/>
      <c r="T63224" s="404"/>
    </row>
    <row r="63225" spans="12:20" ht="16.8">
      <c r="L63225" s="404"/>
      <c r="M63225" s="404"/>
      <c r="N63225" s="404"/>
      <c r="O63225" s="404"/>
      <c r="P63225" s="404"/>
      <c r="Q63225" s="404"/>
      <c r="R63225" s="404"/>
      <c r="S63225" s="404"/>
      <c r="T63225" s="404"/>
    </row>
    <row r="63226" spans="12:20" ht="16.8">
      <c r="L63226" s="404"/>
      <c r="M63226" s="404"/>
      <c r="N63226" s="404"/>
      <c r="O63226" s="404"/>
      <c r="P63226" s="404"/>
      <c r="Q63226" s="404"/>
      <c r="R63226" s="404"/>
      <c r="S63226" s="404"/>
      <c r="T63226" s="404"/>
    </row>
    <row r="63227" spans="12:20" ht="16.8">
      <c r="L63227" s="404"/>
      <c r="M63227" s="404"/>
      <c r="N63227" s="404"/>
      <c r="O63227" s="404"/>
      <c r="P63227" s="404"/>
      <c r="Q63227" s="404"/>
      <c r="R63227" s="404"/>
      <c r="S63227" s="404"/>
      <c r="T63227" s="404"/>
    </row>
    <row r="63228" spans="12:20" ht="16.8">
      <c r="L63228" s="404"/>
      <c r="M63228" s="404"/>
      <c r="N63228" s="404"/>
      <c r="O63228" s="404"/>
      <c r="P63228" s="404"/>
      <c r="Q63228" s="404"/>
      <c r="R63228" s="404"/>
      <c r="S63228" s="404"/>
      <c r="T63228" s="404"/>
    </row>
    <row r="63229" spans="12:20" ht="16.8">
      <c r="L63229" s="404"/>
      <c r="M63229" s="404"/>
      <c r="N63229" s="404"/>
      <c r="O63229" s="404"/>
      <c r="P63229" s="404"/>
      <c r="Q63229" s="404"/>
      <c r="R63229" s="404"/>
      <c r="S63229" s="404"/>
      <c r="T63229" s="404"/>
    </row>
    <row r="63230" spans="12:20" ht="16.8">
      <c r="L63230" s="404"/>
      <c r="M63230" s="404"/>
      <c r="N63230" s="404"/>
      <c r="O63230" s="404"/>
      <c r="P63230" s="404"/>
      <c r="Q63230" s="404"/>
      <c r="R63230" s="404"/>
      <c r="S63230" s="404"/>
      <c r="T63230" s="404"/>
    </row>
    <row r="63231" spans="12:20" ht="16.8">
      <c r="L63231" s="404"/>
      <c r="M63231" s="404"/>
      <c r="N63231" s="404"/>
      <c r="O63231" s="404"/>
      <c r="P63231" s="404"/>
      <c r="Q63231" s="404"/>
      <c r="R63231" s="404"/>
      <c r="S63231" s="404"/>
      <c r="T63231" s="404"/>
    </row>
    <row r="63232" spans="12:20" ht="16.8">
      <c r="L63232" s="404"/>
      <c r="M63232" s="404"/>
      <c r="N63232" s="404"/>
      <c r="O63232" s="404"/>
      <c r="P63232" s="404"/>
      <c r="Q63232" s="404"/>
      <c r="R63232" s="404"/>
      <c r="S63232" s="404"/>
      <c r="T63232" s="404"/>
    </row>
    <row r="63233" spans="12:20" ht="16.8">
      <c r="L63233" s="404"/>
      <c r="M63233" s="404"/>
      <c r="N63233" s="404"/>
      <c r="O63233" s="404"/>
      <c r="P63233" s="404"/>
      <c r="Q63233" s="404"/>
      <c r="R63233" s="404"/>
      <c r="S63233" s="404"/>
      <c r="T63233" s="404"/>
    </row>
    <row r="63234" spans="12:20" ht="16.8">
      <c r="L63234" s="404"/>
      <c r="M63234" s="404"/>
      <c r="N63234" s="404"/>
      <c r="O63234" s="404"/>
      <c r="P63234" s="404"/>
      <c r="Q63234" s="404"/>
      <c r="R63234" s="404"/>
      <c r="S63234" s="404"/>
      <c r="T63234" s="404"/>
    </row>
    <row r="63235" spans="12:20" ht="16.8">
      <c r="L63235" s="404"/>
      <c r="M63235" s="404"/>
      <c r="N63235" s="404"/>
      <c r="O63235" s="404"/>
      <c r="P63235" s="404"/>
      <c r="Q63235" s="404"/>
      <c r="R63235" s="404"/>
      <c r="S63235" s="404"/>
      <c r="T63235" s="404"/>
    </row>
    <row r="63236" spans="12:20" ht="16.8">
      <c r="L63236" s="404"/>
      <c r="M63236" s="404"/>
      <c r="N63236" s="404"/>
      <c r="O63236" s="404"/>
      <c r="P63236" s="404"/>
      <c r="Q63236" s="404"/>
      <c r="R63236" s="404"/>
      <c r="S63236" s="404"/>
      <c r="T63236" s="404"/>
    </row>
    <row r="63237" spans="12:20" ht="16.8">
      <c r="L63237" s="404"/>
      <c r="M63237" s="404"/>
      <c r="N63237" s="404"/>
      <c r="O63237" s="404"/>
      <c r="P63237" s="404"/>
      <c r="Q63237" s="404"/>
      <c r="R63237" s="404"/>
      <c r="S63237" s="404"/>
      <c r="T63237" s="404"/>
    </row>
    <row r="63238" spans="12:20" ht="16.8">
      <c r="L63238" s="404"/>
      <c r="M63238" s="404"/>
      <c r="N63238" s="404"/>
      <c r="O63238" s="404"/>
      <c r="P63238" s="404"/>
      <c r="Q63238" s="404"/>
      <c r="R63238" s="404"/>
      <c r="S63238" s="404"/>
      <c r="T63238" s="404"/>
    </row>
    <row r="63239" spans="12:20" ht="16.8">
      <c r="L63239" s="404"/>
      <c r="M63239" s="404"/>
      <c r="N63239" s="404"/>
      <c r="O63239" s="404"/>
      <c r="P63239" s="404"/>
      <c r="Q63239" s="404"/>
      <c r="R63239" s="404"/>
      <c r="S63239" s="404"/>
      <c r="T63239" s="404"/>
    </row>
    <row r="63240" spans="12:20" ht="16.8">
      <c r="L63240" s="404"/>
      <c r="M63240" s="404"/>
      <c r="N63240" s="404"/>
      <c r="O63240" s="404"/>
      <c r="P63240" s="404"/>
      <c r="Q63240" s="404"/>
      <c r="R63240" s="404"/>
      <c r="S63240" s="404"/>
      <c r="T63240" s="404"/>
    </row>
    <row r="63241" spans="12:20" ht="16.8">
      <c r="L63241" s="404"/>
      <c r="M63241" s="404"/>
      <c r="N63241" s="404"/>
      <c r="O63241" s="404"/>
      <c r="P63241" s="404"/>
      <c r="Q63241" s="404"/>
      <c r="R63241" s="404"/>
      <c r="S63241" s="404"/>
      <c r="T63241" s="404"/>
    </row>
    <row r="63242" spans="12:20" ht="16.8">
      <c r="L63242" s="404"/>
      <c r="M63242" s="404"/>
      <c r="N63242" s="404"/>
      <c r="O63242" s="404"/>
      <c r="P63242" s="404"/>
      <c r="Q63242" s="404"/>
      <c r="R63242" s="404"/>
      <c r="S63242" s="404"/>
      <c r="T63242" s="404"/>
    </row>
    <row r="63243" spans="12:20" ht="16.8">
      <c r="L63243" s="404"/>
      <c r="M63243" s="404"/>
      <c r="N63243" s="404"/>
      <c r="O63243" s="404"/>
      <c r="P63243" s="404"/>
      <c r="Q63243" s="404"/>
      <c r="R63243" s="404"/>
      <c r="S63243" s="404"/>
      <c r="T63243" s="404"/>
    </row>
    <row r="63244" spans="12:20" ht="16.8">
      <c r="L63244" s="404"/>
      <c r="M63244" s="404"/>
      <c r="N63244" s="404"/>
      <c r="O63244" s="404"/>
      <c r="P63244" s="404"/>
      <c r="Q63244" s="404"/>
      <c r="R63244" s="404"/>
      <c r="S63244" s="404"/>
      <c r="T63244" s="404"/>
    </row>
    <row r="63245" spans="12:20" ht="16.8">
      <c r="L63245" s="404"/>
      <c r="M63245" s="404"/>
      <c r="N63245" s="404"/>
      <c r="O63245" s="404"/>
      <c r="P63245" s="404"/>
      <c r="Q63245" s="404"/>
      <c r="R63245" s="404"/>
      <c r="S63245" s="404"/>
      <c r="T63245" s="404"/>
    </row>
    <row r="63246" spans="12:20" ht="16.8">
      <c r="L63246" s="404"/>
      <c r="M63246" s="404"/>
      <c r="N63246" s="404"/>
      <c r="O63246" s="404"/>
      <c r="P63246" s="404"/>
      <c r="Q63246" s="404"/>
      <c r="R63246" s="404"/>
      <c r="S63246" s="404"/>
      <c r="T63246" s="404"/>
    </row>
    <row r="63247" spans="12:20" ht="16.8">
      <c r="L63247" s="404"/>
      <c r="M63247" s="404"/>
      <c r="N63247" s="404"/>
      <c r="O63247" s="404"/>
      <c r="P63247" s="404"/>
      <c r="Q63247" s="404"/>
      <c r="R63247" s="404"/>
      <c r="S63247" s="404"/>
      <c r="T63247" s="404"/>
    </row>
    <row r="63248" spans="12:20" ht="16.8">
      <c r="L63248" s="404"/>
      <c r="M63248" s="404"/>
      <c r="N63248" s="404"/>
      <c r="O63248" s="404"/>
      <c r="P63248" s="404"/>
      <c r="Q63248" s="404"/>
      <c r="R63248" s="404"/>
      <c r="S63248" s="404"/>
      <c r="T63248" s="404"/>
    </row>
    <row r="63249" spans="12:20" ht="16.8">
      <c r="L63249" s="404"/>
      <c r="M63249" s="404"/>
      <c r="N63249" s="404"/>
      <c r="O63249" s="404"/>
      <c r="P63249" s="404"/>
      <c r="Q63249" s="404"/>
      <c r="R63249" s="404"/>
      <c r="S63249" s="404"/>
      <c r="T63249" s="404"/>
    </row>
    <row r="63250" spans="12:20" ht="16.8">
      <c r="L63250" s="404"/>
      <c r="M63250" s="404"/>
      <c r="N63250" s="404"/>
      <c r="O63250" s="404"/>
      <c r="P63250" s="404"/>
      <c r="Q63250" s="404"/>
      <c r="R63250" s="404"/>
      <c r="S63250" s="404"/>
      <c r="T63250" s="404"/>
    </row>
    <row r="63251" spans="12:20" ht="16.8">
      <c r="L63251" s="404"/>
      <c r="M63251" s="404"/>
      <c r="N63251" s="404"/>
      <c r="O63251" s="404"/>
      <c r="P63251" s="404"/>
      <c r="Q63251" s="404"/>
      <c r="R63251" s="404"/>
      <c r="S63251" s="404"/>
      <c r="T63251" s="404"/>
    </row>
    <row r="63252" spans="12:20" ht="16.8">
      <c r="L63252" s="404"/>
      <c r="M63252" s="404"/>
      <c r="N63252" s="404"/>
      <c r="O63252" s="404"/>
      <c r="P63252" s="404"/>
      <c r="Q63252" s="404"/>
      <c r="R63252" s="404"/>
      <c r="S63252" s="404"/>
      <c r="T63252" s="404"/>
    </row>
    <row r="63253" spans="12:20" ht="16.8">
      <c r="L63253" s="404"/>
      <c r="M63253" s="404"/>
      <c r="N63253" s="404"/>
      <c r="O63253" s="404"/>
      <c r="P63253" s="404"/>
      <c r="Q63253" s="404"/>
      <c r="R63253" s="404"/>
      <c r="S63253" s="404"/>
      <c r="T63253" s="404"/>
    </row>
    <row r="63254" spans="12:20" ht="16.8">
      <c r="L63254" s="404"/>
      <c r="M63254" s="404"/>
      <c r="N63254" s="404"/>
      <c r="O63254" s="404"/>
      <c r="P63254" s="404"/>
      <c r="Q63254" s="404"/>
      <c r="R63254" s="404"/>
      <c r="S63254" s="404"/>
      <c r="T63254" s="404"/>
    </row>
    <row r="63255" spans="12:20" ht="16.8">
      <c r="L63255" s="404"/>
      <c r="M63255" s="404"/>
      <c r="N63255" s="404"/>
      <c r="O63255" s="404"/>
      <c r="P63255" s="404"/>
      <c r="Q63255" s="404"/>
      <c r="R63255" s="404"/>
      <c r="S63255" s="404"/>
      <c r="T63255" s="404"/>
    </row>
    <row r="63256" spans="12:20" ht="16.8">
      <c r="L63256" s="404"/>
      <c r="M63256" s="404"/>
      <c r="N63256" s="404"/>
      <c r="O63256" s="404"/>
      <c r="P63256" s="404"/>
      <c r="Q63256" s="404"/>
      <c r="R63256" s="404"/>
      <c r="S63256" s="404"/>
      <c r="T63256" s="404"/>
    </row>
    <row r="63257" spans="12:20" ht="16.8">
      <c r="L63257" s="404"/>
      <c r="M63257" s="404"/>
      <c r="N63257" s="404"/>
      <c r="O63257" s="404"/>
      <c r="P63257" s="404"/>
      <c r="Q63257" s="404"/>
      <c r="R63257" s="404"/>
      <c r="S63257" s="404"/>
      <c r="T63257" s="404"/>
    </row>
    <row r="63258" spans="12:20" ht="16.8">
      <c r="L63258" s="404"/>
      <c r="M63258" s="404"/>
      <c r="N63258" s="404"/>
      <c r="O63258" s="404"/>
      <c r="P63258" s="404"/>
      <c r="Q63258" s="404"/>
      <c r="R63258" s="404"/>
      <c r="S63258" s="404"/>
      <c r="T63258" s="404"/>
    </row>
    <row r="63259" spans="12:20" ht="16.8">
      <c r="L63259" s="404"/>
      <c r="M63259" s="404"/>
      <c r="N63259" s="404"/>
      <c r="O63259" s="404"/>
      <c r="P63259" s="404"/>
      <c r="Q63259" s="404"/>
      <c r="R63259" s="404"/>
      <c r="S63259" s="404"/>
      <c r="T63259" s="404"/>
    </row>
    <row r="63260" spans="12:20" ht="16.8">
      <c r="L63260" s="404"/>
      <c r="M63260" s="404"/>
      <c r="N63260" s="404"/>
      <c r="O63260" s="404"/>
      <c r="P63260" s="404"/>
      <c r="Q63260" s="404"/>
      <c r="R63260" s="404"/>
      <c r="S63260" s="404"/>
      <c r="T63260" s="404"/>
    </row>
    <row r="63261" spans="12:20" ht="16.8">
      <c r="L63261" s="404"/>
      <c r="M63261" s="404"/>
      <c r="N63261" s="404"/>
      <c r="O63261" s="404"/>
      <c r="P63261" s="404"/>
      <c r="Q63261" s="404"/>
      <c r="R63261" s="404"/>
      <c r="S63261" s="404"/>
      <c r="T63261" s="404"/>
    </row>
    <row r="63262" spans="12:20" ht="16.8">
      <c r="L63262" s="404"/>
      <c r="M63262" s="404"/>
      <c r="N63262" s="404"/>
      <c r="O63262" s="404"/>
      <c r="P63262" s="404"/>
      <c r="Q63262" s="404"/>
      <c r="R63262" s="404"/>
      <c r="S63262" s="404"/>
      <c r="T63262" s="404"/>
    </row>
    <row r="63263" spans="12:20" ht="16.8">
      <c r="L63263" s="404"/>
      <c r="M63263" s="404"/>
      <c r="N63263" s="404"/>
      <c r="O63263" s="404"/>
      <c r="P63263" s="404"/>
      <c r="Q63263" s="404"/>
      <c r="R63263" s="404"/>
      <c r="S63263" s="404"/>
      <c r="T63263" s="404"/>
    </row>
    <row r="63264" spans="12:20" ht="16.8">
      <c r="L63264" s="404"/>
      <c r="M63264" s="404"/>
      <c r="N63264" s="404"/>
      <c r="O63264" s="404"/>
      <c r="P63264" s="404"/>
      <c r="Q63264" s="404"/>
      <c r="R63264" s="404"/>
      <c r="S63264" s="404"/>
      <c r="T63264" s="404"/>
    </row>
    <row r="63265" spans="12:20" ht="16.8">
      <c r="L63265" s="404"/>
      <c r="M63265" s="404"/>
      <c r="N63265" s="404"/>
      <c r="O63265" s="404"/>
      <c r="P63265" s="404"/>
      <c r="Q63265" s="404"/>
      <c r="R63265" s="404"/>
      <c r="S63265" s="404"/>
      <c r="T63265" s="404"/>
    </row>
    <row r="63266" spans="12:20" ht="16.8">
      <c r="L63266" s="404"/>
      <c r="M63266" s="404"/>
      <c r="N63266" s="404"/>
      <c r="O63266" s="404"/>
      <c r="P63266" s="404"/>
      <c r="Q63266" s="404"/>
      <c r="R63266" s="404"/>
      <c r="S63266" s="404"/>
      <c r="T63266" s="404"/>
    </row>
    <row r="63267" spans="12:20" ht="16.8">
      <c r="L63267" s="404"/>
      <c r="M63267" s="404"/>
      <c r="N63267" s="404"/>
      <c r="O63267" s="404"/>
      <c r="P63267" s="404"/>
      <c r="Q63267" s="404"/>
      <c r="R63267" s="404"/>
      <c r="S63267" s="404"/>
      <c r="T63267" s="404"/>
    </row>
    <row r="63268" spans="12:20" ht="16.8">
      <c r="L63268" s="404"/>
      <c r="M63268" s="404"/>
      <c r="N63268" s="404"/>
      <c r="O63268" s="404"/>
      <c r="P63268" s="404"/>
      <c r="Q63268" s="404"/>
      <c r="R63268" s="404"/>
      <c r="S63268" s="404"/>
      <c r="T63268" s="404"/>
    </row>
    <row r="63269" spans="12:20" ht="16.8">
      <c r="L63269" s="404"/>
      <c r="M63269" s="404"/>
      <c r="N63269" s="404"/>
      <c r="O63269" s="404"/>
      <c r="P63269" s="404"/>
      <c r="Q63269" s="404"/>
      <c r="R63269" s="404"/>
      <c r="S63269" s="404"/>
      <c r="T63269" s="404"/>
    </row>
    <row r="63270" spans="12:20" ht="16.8">
      <c r="L63270" s="404"/>
      <c r="M63270" s="404"/>
      <c r="N63270" s="404"/>
      <c r="O63270" s="404"/>
      <c r="P63270" s="404"/>
      <c r="Q63270" s="404"/>
      <c r="R63270" s="404"/>
      <c r="S63270" s="404"/>
      <c r="T63270" s="404"/>
    </row>
    <row r="63271" spans="12:20" ht="16.8">
      <c r="L63271" s="404"/>
      <c r="M63271" s="404"/>
      <c r="N63271" s="404"/>
      <c r="O63271" s="404"/>
      <c r="P63271" s="404"/>
      <c r="Q63271" s="404"/>
      <c r="R63271" s="404"/>
      <c r="S63271" s="404"/>
      <c r="T63271" s="404"/>
    </row>
    <row r="63272" spans="12:20" ht="16.8">
      <c r="L63272" s="404"/>
      <c r="M63272" s="404"/>
      <c r="N63272" s="404"/>
      <c r="O63272" s="404"/>
      <c r="P63272" s="404"/>
      <c r="Q63272" s="404"/>
      <c r="R63272" s="404"/>
      <c r="S63272" s="404"/>
      <c r="T63272" s="404"/>
    </row>
    <row r="63273" spans="12:20" ht="16.8">
      <c r="L63273" s="404"/>
      <c r="M63273" s="404"/>
      <c r="N63273" s="404"/>
      <c r="O63273" s="404"/>
      <c r="P63273" s="404"/>
      <c r="Q63273" s="404"/>
      <c r="R63273" s="404"/>
      <c r="S63273" s="404"/>
      <c r="T63273" s="404"/>
    </row>
    <row r="63274" spans="12:20" ht="16.8">
      <c r="L63274" s="404"/>
      <c r="M63274" s="404"/>
      <c r="N63274" s="404"/>
      <c r="O63274" s="404"/>
      <c r="P63274" s="404"/>
      <c r="Q63274" s="404"/>
      <c r="R63274" s="404"/>
      <c r="S63274" s="404"/>
      <c r="T63274" s="404"/>
    </row>
    <row r="63275" spans="12:20" ht="16.8">
      <c r="L63275" s="404"/>
      <c r="M63275" s="404"/>
      <c r="N63275" s="404"/>
      <c r="O63275" s="404"/>
      <c r="P63275" s="404"/>
      <c r="Q63275" s="404"/>
      <c r="R63275" s="404"/>
      <c r="S63275" s="404"/>
      <c r="T63275" s="404"/>
    </row>
    <row r="63276" spans="12:20" ht="16.8">
      <c r="L63276" s="404"/>
      <c r="M63276" s="404"/>
      <c r="N63276" s="404"/>
      <c r="O63276" s="404"/>
      <c r="P63276" s="404"/>
      <c r="Q63276" s="404"/>
      <c r="R63276" s="404"/>
      <c r="S63276" s="404"/>
      <c r="T63276" s="404"/>
    </row>
    <row r="63277" spans="12:20" ht="16.8">
      <c r="L63277" s="404"/>
      <c r="M63277" s="404"/>
      <c r="N63277" s="404"/>
      <c r="O63277" s="404"/>
      <c r="P63277" s="404"/>
      <c r="Q63277" s="404"/>
      <c r="R63277" s="404"/>
      <c r="S63277" s="404"/>
      <c r="T63277" s="404"/>
    </row>
    <row r="63278" spans="12:20" ht="16.8">
      <c r="L63278" s="404"/>
      <c r="M63278" s="404"/>
      <c r="N63278" s="404"/>
      <c r="O63278" s="404"/>
      <c r="P63278" s="404"/>
      <c r="Q63278" s="404"/>
      <c r="R63278" s="404"/>
      <c r="S63278" s="404"/>
      <c r="T63278" s="404"/>
    </row>
    <row r="63279" spans="12:20" ht="16.8">
      <c r="L63279" s="404"/>
      <c r="M63279" s="404"/>
      <c r="N63279" s="404"/>
      <c r="O63279" s="404"/>
      <c r="P63279" s="404"/>
      <c r="Q63279" s="404"/>
      <c r="R63279" s="404"/>
      <c r="S63279" s="404"/>
      <c r="T63279" s="404"/>
    </row>
    <row r="63280" spans="12:20" ht="16.8">
      <c r="L63280" s="404"/>
      <c r="M63280" s="404"/>
      <c r="N63280" s="404"/>
      <c r="O63280" s="404"/>
      <c r="P63280" s="404"/>
      <c r="Q63280" s="404"/>
      <c r="R63280" s="404"/>
      <c r="S63280" s="404"/>
      <c r="T63280" s="404"/>
    </row>
    <row r="63281" spans="12:20" ht="16.8">
      <c r="L63281" s="404"/>
      <c r="M63281" s="404"/>
      <c r="N63281" s="404"/>
      <c r="O63281" s="404"/>
      <c r="P63281" s="404"/>
      <c r="Q63281" s="404"/>
      <c r="R63281" s="404"/>
      <c r="S63281" s="404"/>
      <c r="T63281" s="404"/>
    </row>
    <row r="63282" spans="12:20" ht="16.8">
      <c r="L63282" s="404"/>
      <c r="M63282" s="404"/>
      <c r="N63282" s="404"/>
      <c r="O63282" s="404"/>
      <c r="P63282" s="404"/>
      <c r="Q63282" s="404"/>
      <c r="R63282" s="404"/>
      <c r="S63282" s="404"/>
      <c r="T63282" s="404"/>
    </row>
    <row r="63283" spans="12:20" ht="16.8">
      <c r="L63283" s="404"/>
      <c r="M63283" s="404"/>
      <c r="N63283" s="404"/>
      <c r="O63283" s="404"/>
      <c r="P63283" s="404"/>
      <c r="Q63283" s="404"/>
      <c r="R63283" s="404"/>
      <c r="S63283" s="404"/>
      <c r="T63283" s="404"/>
    </row>
    <row r="63284" spans="12:20" ht="16.8">
      <c r="L63284" s="404"/>
      <c r="M63284" s="404"/>
      <c r="N63284" s="404"/>
      <c r="O63284" s="404"/>
      <c r="P63284" s="404"/>
      <c r="Q63284" s="404"/>
      <c r="R63284" s="404"/>
      <c r="S63284" s="404"/>
      <c r="T63284" s="404"/>
    </row>
    <row r="63285" spans="12:20" ht="16.8">
      <c r="L63285" s="404"/>
      <c r="M63285" s="404"/>
      <c r="N63285" s="404"/>
      <c r="O63285" s="404"/>
      <c r="P63285" s="404"/>
      <c r="Q63285" s="404"/>
      <c r="R63285" s="404"/>
      <c r="S63285" s="404"/>
      <c r="T63285" s="404"/>
    </row>
    <row r="63286" spans="12:20" ht="16.8">
      <c r="L63286" s="404"/>
      <c r="M63286" s="404"/>
      <c r="N63286" s="404"/>
      <c r="O63286" s="404"/>
      <c r="P63286" s="404"/>
      <c r="Q63286" s="404"/>
      <c r="R63286" s="404"/>
      <c r="S63286" s="404"/>
      <c r="T63286" s="404"/>
    </row>
    <row r="63287" spans="12:20" ht="16.8">
      <c r="L63287" s="404"/>
      <c r="M63287" s="404"/>
      <c r="N63287" s="404"/>
      <c r="O63287" s="404"/>
      <c r="P63287" s="404"/>
      <c r="Q63287" s="404"/>
      <c r="R63287" s="404"/>
      <c r="S63287" s="404"/>
      <c r="T63287" s="404"/>
    </row>
    <row r="63288" spans="12:20" ht="16.8">
      <c r="L63288" s="404"/>
      <c r="M63288" s="404"/>
      <c r="N63288" s="404"/>
      <c r="O63288" s="404"/>
      <c r="P63288" s="404"/>
      <c r="Q63288" s="404"/>
      <c r="R63288" s="404"/>
      <c r="S63288" s="404"/>
      <c r="T63288" s="404"/>
    </row>
    <row r="63289" spans="12:20" ht="16.8">
      <c r="L63289" s="404"/>
      <c r="M63289" s="404"/>
      <c r="N63289" s="404"/>
      <c r="O63289" s="404"/>
      <c r="P63289" s="404"/>
      <c r="Q63289" s="404"/>
      <c r="R63289" s="404"/>
      <c r="S63289" s="404"/>
      <c r="T63289" s="404"/>
    </row>
    <row r="63290" spans="12:20" ht="16.8">
      <c r="L63290" s="404"/>
      <c r="M63290" s="404"/>
      <c r="N63290" s="404"/>
      <c r="O63290" s="404"/>
      <c r="P63290" s="404"/>
      <c r="Q63290" s="404"/>
      <c r="R63290" s="404"/>
      <c r="S63290" s="404"/>
      <c r="T63290" s="404"/>
    </row>
    <row r="63291" spans="12:20" ht="16.8">
      <c r="L63291" s="404"/>
      <c r="M63291" s="404"/>
      <c r="N63291" s="404"/>
      <c r="O63291" s="404"/>
      <c r="P63291" s="404"/>
      <c r="Q63291" s="404"/>
      <c r="R63291" s="404"/>
      <c r="S63291" s="404"/>
      <c r="T63291" s="404"/>
    </row>
    <row r="63292" spans="12:20" ht="16.8">
      <c r="L63292" s="404"/>
      <c r="M63292" s="404"/>
      <c r="N63292" s="404"/>
      <c r="O63292" s="404"/>
      <c r="P63292" s="404"/>
      <c r="Q63292" s="404"/>
      <c r="R63292" s="404"/>
      <c r="S63292" s="404"/>
      <c r="T63292" s="404"/>
    </row>
    <row r="63293" spans="12:20" ht="16.8">
      <c r="L63293" s="404"/>
      <c r="M63293" s="404"/>
      <c r="N63293" s="404"/>
      <c r="O63293" s="404"/>
      <c r="P63293" s="404"/>
      <c r="Q63293" s="404"/>
      <c r="R63293" s="404"/>
      <c r="S63293" s="404"/>
      <c r="T63293" s="404"/>
    </row>
    <row r="63294" spans="12:20" ht="16.8">
      <c r="L63294" s="404"/>
      <c r="M63294" s="404"/>
      <c r="N63294" s="404"/>
      <c r="O63294" s="404"/>
      <c r="P63294" s="404"/>
      <c r="Q63294" s="404"/>
      <c r="R63294" s="404"/>
      <c r="S63294" s="404"/>
      <c r="T63294" s="404"/>
    </row>
    <row r="63295" spans="12:20" ht="16.8">
      <c r="L63295" s="404"/>
      <c r="M63295" s="404"/>
      <c r="N63295" s="404"/>
      <c r="O63295" s="404"/>
      <c r="P63295" s="404"/>
      <c r="Q63295" s="404"/>
      <c r="R63295" s="404"/>
      <c r="S63295" s="404"/>
      <c r="T63295" s="404"/>
    </row>
    <row r="63296" spans="12:20" ht="16.8">
      <c r="L63296" s="404"/>
      <c r="M63296" s="404"/>
      <c r="N63296" s="404"/>
      <c r="O63296" s="404"/>
      <c r="P63296" s="404"/>
      <c r="Q63296" s="404"/>
      <c r="R63296" s="404"/>
      <c r="S63296" s="404"/>
      <c r="T63296" s="404"/>
    </row>
    <row r="63297" spans="12:20" ht="16.8">
      <c r="L63297" s="404"/>
      <c r="M63297" s="404"/>
      <c r="N63297" s="404"/>
      <c r="O63297" s="404"/>
      <c r="P63297" s="404"/>
      <c r="Q63297" s="404"/>
      <c r="R63297" s="404"/>
      <c r="S63297" s="404"/>
      <c r="T63297" s="404"/>
    </row>
    <row r="63298" spans="12:20" ht="16.8">
      <c r="L63298" s="404"/>
      <c r="M63298" s="404"/>
      <c r="N63298" s="404"/>
      <c r="O63298" s="404"/>
      <c r="P63298" s="404"/>
      <c r="Q63298" s="404"/>
      <c r="R63298" s="404"/>
      <c r="S63298" s="404"/>
      <c r="T63298" s="404"/>
    </row>
    <row r="63299" spans="12:20" ht="16.8">
      <c r="L63299" s="404"/>
      <c r="M63299" s="404"/>
      <c r="N63299" s="404"/>
      <c r="O63299" s="404"/>
      <c r="P63299" s="404"/>
      <c r="Q63299" s="404"/>
      <c r="R63299" s="404"/>
      <c r="S63299" s="404"/>
      <c r="T63299" s="404"/>
    </row>
    <row r="63300" spans="12:20" ht="16.8">
      <c r="L63300" s="404"/>
      <c r="M63300" s="404"/>
      <c r="N63300" s="404"/>
      <c r="O63300" s="404"/>
      <c r="P63300" s="404"/>
      <c r="Q63300" s="404"/>
      <c r="R63300" s="404"/>
      <c r="S63300" s="404"/>
      <c r="T63300" s="404"/>
    </row>
    <row r="63301" spans="12:20" ht="16.8">
      <c r="L63301" s="404"/>
      <c r="M63301" s="404"/>
      <c r="N63301" s="404"/>
      <c r="O63301" s="404"/>
      <c r="P63301" s="404"/>
      <c r="Q63301" s="404"/>
      <c r="R63301" s="404"/>
      <c r="S63301" s="404"/>
      <c r="T63301" s="404"/>
    </row>
    <row r="63302" spans="12:20" ht="16.8">
      <c r="L63302" s="404"/>
      <c r="M63302" s="404"/>
      <c r="N63302" s="404"/>
      <c r="O63302" s="404"/>
      <c r="P63302" s="404"/>
      <c r="Q63302" s="404"/>
      <c r="R63302" s="404"/>
      <c r="S63302" s="404"/>
      <c r="T63302" s="404"/>
    </row>
    <row r="63303" spans="12:20" ht="16.8">
      <c r="L63303" s="404"/>
      <c r="M63303" s="404"/>
      <c r="N63303" s="404"/>
      <c r="O63303" s="404"/>
      <c r="P63303" s="404"/>
      <c r="Q63303" s="404"/>
      <c r="R63303" s="404"/>
      <c r="S63303" s="404"/>
      <c r="T63303" s="404"/>
    </row>
    <row r="63304" spans="12:20" ht="16.8">
      <c r="L63304" s="404"/>
      <c r="M63304" s="404"/>
      <c r="N63304" s="404"/>
      <c r="O63304" s="404"/>
      <c r="P63304" s="404"/>
      <c r="Q63304" s="404"/>
      <c r="R63304" s="404"/>
      <c r="S63304" s="404"/>
      <c r="T63304" s="404"/>
    </row>
    <row r="63305" spans="12:20" ht="16.8">
      <c r="L63305" s="404"/>
      <c r="M63305" s="404"/>
      <c r="N63305" s="404"/>
      <c r="O63305" s="404"/>
      <c r="P63305" s="404"/>
      <c r="Q63305" s="404"/>
      <c r="R63305" s="404"/>
      <c r="S63305" s="404"/>
      <c r="T63305" s="404"/>
    </row>
    <row r="63306" spans="12:20" ht="16.8">
      <c r="L63306" s="404"/>
      <c r="M63306" s="404"/>
      <c r="N63306" s="404"/>
      <c r="O63306" s="404"/>
      <c r="P63306" s="404"/>
      <c r="Q63306" s="404"/>
      <c r="R63306" s="404"/>
      <c r="S63306" s="404"/>
      <c r="T63306" s="404"/>
    </row>
    <row r="63307" spans="12:20" ht="16.8">
      <c r="L63307" s="404"/>
      <c r="M63307" s="404"/>
      <c r="N63307" s="404"/>
      <c r="O63307" s="404"/>
      <c r="P63307" s="404"/>
      <c r="Q63307" s="404"/>
      <c r="R63307" s="404"/>
      <c r="S63307" s="404"/>
      <c r="T63307" s="404"/>
    </row>
    <row r="63308" spans="12:20" ht="16.8">
      <c r="L63308" s="404"/>
      <c r="M63308" s="404"/>
      <c r="N63308" s="404"/>
      <c r="O63308" s="404"/>
      <c r="P63308" s="404"/>
      <c r="Q63308" s="404"/>
      <c r="R63308" s="404"/>
      <c r="S63308" s="404"/>
      <c r="T63308" s="404"/>
    </row>
    <row r="63309" spans="12:20" ht="16.8">
      <c r="L63309" s="404"/>
      <c r="M63309" s="404"/>
      <c r="N63309" s="404"/>
      <c r="O63309" s="404"/>
      <c r="P63309" s="404"/>
      <c r="Q63309" s="404"/>
      <c r="R63309" s="404"/>
      <c r="S63309" s="404"/>
      <c r="T63309" s="404"/>
    </row>
    <row r="63310" spans="12:20" ht="16.8">
      <c r="L63310" s="404"/>
      <c r="M63310" s="404"/>
      <c r="N63310" s="404"/>
      <c r="O63310" s="404"/>
      <c r="P63310" s="404"/>
      <c r="Q63310" s="404"/>
      <c r="R63310" s="404"/>
      <c r="S63310" s="404"/>
      <c r="T63310" s="404"/>
    </row>
    <row r="63311" spans="12:20" ht="16.8">
      <c r="L63311" s="404"/>
      <c r="M63311" s="404"/>
      <c r="N63311" s="404"/>
      <c r="O63311" s="404"/>
      <c r="P63311" s="404"/>
      <c r="Q63311" s="404"/>
      <c r="R63311" s="404"/>
      <c r="S63311" s="404"/>
      <c r="T63311" s="404"/>
    </row>
    <row r="63312" spans="12:20" ht="16.8">
      <c r="L63312" s="404"/>
      <c r="M63312" s="404"/>
      <c r="N63312" s="404"/>
      <c r="O63312" s="404"/>
      <c r="P63312" s="404"/>
      <c r="Q63312" s="404"/>
      <c r="R63312" s="404"/>
      <c r="S63312" s="404"/>
      <c r="T63312" s="404"/>
    </row>
    <row r="63313" spans="12:20" ht="16.8">
      <c r="L63313" s="404"/>
      <c r="M63313" s="404"/>
      <c r="N63313" s="404"/>
      <c r="O63313" s="404"/>
      <c r="P63313" s="404"/>
      <c r="Q63313" s="404"/>
      <c r="R63313" s="404"/>
      <c r="S63313" s="404"/>
      <c r="T63313" s="404"/>
    </row>
    <row r="63314" spans="12:20" ht="16.8">
      <c r="L63314" s="404"/>
      <c r="M63314" s="404"/>
      <c r="N63314" s="404"/>
      <c r="O63314" s="404"/>
      <c r="P63314" s="404"/>
      <c r="Q63314" s="404"/>
      <c r="R63314" s="404"/>
      <c r="S63314" s="404"/>
      <c r="T63314" s="404"/>
    </row>
    <row r="63315" spans="12:20" ht="16.8">
      <c r="L63315" s="404"/>
      <c r="M63315" s="404"/>
      <c r="N63315" s="404"/>
      <c r="O63315" s="404"/>
      <c r="P63315" s="404"/>
      <c r="Q63315" s="404"/>
      <c r="R63315" s="404"/>
      <c r="S63315" s="404"/>
      <c r="T63315" s="404"/>
    </row>
    <row r="63316" spans="12:20" ht="16.8">
      <c r="L63316" s="404"/>
      <c r="M63316" s="404"/>
      <c r="N63316" s="404"/>
      <c r="O63316" s="404"/>
      <c r="P63316" s="404"/>
      <c r="Q63316" s="404"/>
      <c r="R63316" s="404"/>
      <c r="S63316" s="404"/>
      <c r="T63316" s="404"/>
    </row>
    <row r="63317" spans="12:20" ht="16.8">
      <c r="L63317" s="404"/>
      <c r="M63317" s="404"/>
      <c r="N63317" s="404"/>
      <c r="O63317" s="404"/>
      <c r="P63317" s="404"/>
      <c r="Q63317" s="404"/>
      <c r="R63317" s="404"/>
      <c r="S63317" s="404"/>
      <c r="T63317" s="404"/>
    </row>
    <row r="63318" spans="12:20" ht="16.8">
      <c r="L63318" s="404"/>
      <c r="M63318" s="404"/>
      <c r="N63318" s="404"/>
      <c r="O63318" s="404"/>
      <c r="P63318" s="404"/>
      <c r="Q63318" s="404"/>
      <c r="R63318" s="404"/>
      <c r="S63318" s="404"/>
      <c r="T63318" s="404"/>
    </row>
    <row r="63319" spans="12:20" ht="16.8">
      <c r="L63319" s="404"/>
      <c r="M63319" s="404"/>
      <c r="N63319" s="404"/>
      <c r="O63319" s="404"/>
      <c r="P63319" s="404"/>
      <c r="Q63319" s="404"/>
      <c r="R63319" s="404"/>
      <c r="S63319" s="404"/>
      <c r="T63319" s="404"/>
    </row>
    <row r="63320" spans="12:20" ht="16.8">
      <c r="L63320" s="404"/>
      <c r="M63320" s="404"/>
      <c r="N63320" s="404"/>
      <c r="O63320" s="404"/>
      <c r="P63320" s="404"/>
      <c r="Q63320" s="404"/>
      <c r="R63320" s="404"/>
      <c r="S63320" s="404"/>
      <c r="T63320" s="404"/>
    </row>
    <row r="63321" spans="12:20" ht="16.8">
      <c r="L63321" s="404"/>
      <c r="M63321" s="404"/>
      <c r="N63321" s="404"/>
      <c r="O63321" s="404"/>
      <c r="P63321" s="404"/>
      <c r="Q63321" s="404"/>
      <c r="R63321" s="404"/>
      <c r="S63321" s="404"/>
      <c r="T63321" s="404"/>
    </row>
    <row r="63322" spans="12:20" ht="16.8">
      <c r="L63322" s="404"/>
      <c r="M63322" s="404"/>
      <c r="N63322" s="404"/>
      <c r="O63322" s="404"/>
      <c r="P63322" s="404"/>
      <c r="Q63322" s="404"/>
      <c r="R63322" s="404"/>
      <c r="S63322" s="404"/>
      <c r="T63322" s="404"/>
    </row>
    <row r="63323" spans="12:20" ht="16.8">
      <c r="L63323" s="404"/>
      <c r="M63323" s="404"/>
      <c r="N63323" s="404"/>
      <c r="O63323" s="404"/>
      <c r="P63323" s="404"/>
      <c r="Q63323" s="404"/>
      <c r="R63323" s="404"/>
      <c r="S63323" s="404"/>
      <c r="T63323" s="404"/>
    </row>
    <row r="63324" spans="12:20" ht="16.8">
      <c r="L63324" s="404"/>
      <c r="M63324" s="404"/>
      <c r="N63324" s="404"/>
      <c r="O63324" s="404"/>
      <c r="P63324" s="404"/>
      <c r="Q63324" s="404"/>
      <c r="R63324" s="404"/>
      <c r="S63324" s="404"/>
      <c r="T63324" s="404"/>
    </row>
    <row r="63325" spans="12:20" ht="16.8">
      <c r="L63325" s="404"/>
      <c r="M63325" s="404"/>
      <c r="N63325" s="404"/>
      <c r="O63325" s="404"/>
      <c r="P63325" s="404"/>
      <c r="Q63325" s="404"/>
      <c r="R63325" s="404"/>
      <c r="S63325" s="404"/>
      <c r="T63325" s="404"/>
    </row>
    <row r="63326" spans="12:20" ht="16.8">
      <c r="L63326" s="404"/>
      <c r="M63326" s="404"/>
      <c r="N63326" s="404"/>
      <c r="O63326" s="404"/>
      <c r="P63326" s="404"/>
      <c r="Q63326" s="404"/>
      <c r="R63326" s="404"/>
      <c r="S63326" s="404"/>
      <c r="T63326" s="404"/>
    </row>
    <row r="63327" spans="12:20" ht="16.8">
      <c r="L63327" s="404"/>
      <c r="M63327" s="404"/>
      <c r="N63327" s="404"/>
      <c r="O63327" s="404"/>
      <c r="P63327" s="404"/>
      <c r="Q63327" s="404"/>
      <c r="R63327" s="404"/>
      <c r="S63327" s="404"/>
      <c r="T63327" s="404"/>
    </row>
    <row r="63328" spans="12:20" ht="16.8">
      <c r="L63328" s="404"/>
      <c r="M63328" s="404"/>
      <c r="N63328" s="404"/>
      <c r="O63328" s="404"/>
      <c r="P63328" s="404"/>
      <c r="Q63328" s="404"/>
      <c r="R63328" s="404"/>
      <c r="S63328" s="404"/>
      <c r="T63328" s="404"/>
    </row>
    <row r="63329" spans="12:20" ht="16.8">
      <c r="L63329" s="404"/>
      <c r="M63329" s="404"/>
      <c r="N63329" s="404"/>
      <c r="O63329" s="404"/>
      <c r="P63329" s="404"/>
      <c r="Q63329" s="404"/>
      <c r="R63329" s="404"/>
      <c r="S63329" s="404"/>
      <c r="T63329" s="404"/>
    </row>
    <row r="63330" spans="12:20" ht="16.8">
      <c r="L63330" s="404"/>
      <c r="M63330" s="404"/>
      <c r="N63330" s="404"/>
      <c r="O63330" s="404"/>
      <c r="P63330" s="404"/>
      <c r="Q63330" s="404"/>
      <c r="R63330" s="404"/>
      <c r="S63330" s="404"/>
      <c r="T63330" s="404"/>
    </row>
    <row r="63331" spans="12:20" ht="16.8">
      <c r="L63331" s="404"/>
      <c r="M63331" s="404"/>
      <c r="N63331" s="404"/>
      <c r="O63331" s="404"/>
      <c r="P63331" s="404"/>
      <c r="Q63331" s="404"/>
      <c r="R63331" s="404"/>
      <c r="S63331" s="404"/>
      <c r="T63331" s="404"/>
    </row>
    <row r="63332" spans="12:20" ht="16.8">
      <c r="L63332" s="404"/>
      <c r="M63332" s="404"/>
      <c r="N63332" s="404"/>
      <c r="O63332" s="404"/>
      <c r="P63332" s="404"/>
      <c r="Q63332" s="404"/>
      <c r="R63332" s="404"/>
      <c r="S63332" s="404"/>
      <c r="T63332" s="404"/>
    </row>
    <row r="63333" spans="12:20" ht="16.8">
      <c r="L63333" s="404"/>
      <c r="M63333" s="404"/>
      <c r="N63333" s="404"/>
      <c r="O63333" s="404"/>
      <c r="P63333" s="404"/>
      <c r="Q63333" s="404"/>
      <c r="R63333" s="404"/>
      <c r="S63333" s="404"/>
      <c r="T63333" s="404"/>
    </row>
    <row r="63334" spans="12:20" ht="16.8">
      <c r="L63334" s="404"/>
      <c r="M63334" s="404"/>
      <c r="N63334" s="404"/>
      <c r="O63334" s="404"/>
      <c r="P63334" s="404"/>
      <c r="Q63334" s="404"/>
      <c r="R63334" s="404"/>
      <c r="S63334" s="404"/>
      <c r="T63334" s="404"/>
    </row>
    <row r="63335" spans="12:20" ht="16.8">
      <c r="L63335" s="404"/>
      <c r="M63335" s="404"/>
      <c r="N63335" s="404"/>
      <c r="O63335" s="404"/>
      <c r="P63335" s="404"/>
      <c r="Q63335" s="404"/>
      <c r="R63335" s="404"/>
      <c r="S63335" s="404"/>
      <c r="T63335" s="404"/>
    </row>
    <row r="63336" spans="12:20" ht="16.8">
      <c r="L63336" s="404"/>
      <c r="M63336" s="404"/>
      <c r="N63336" s="404"/>
      <c r="O63336" s="404"/>
      <c r="P63336" s="404"/>
      <c r="Q63336" s="404"/>
      <c r="R63336" s="404"/>
      <c r="S63336" s="404"/>
      <c r="T63336" s="404"/>
    </row>
    <row r="63337" spans="12:20" ht="16.8">
      <c r="L63337" s="404"/>
      <c r="M63337" s="404"/>
      <c r="N63337" s="404"/>
      <c r="O63337" s="404"/>
      <c r="P63337" s="404"/>
      <c r="Q63337" s="404"/>
      <c r="R63337" s="404"/>
      <c r="S63337" s="404"/>
      <c r="T63337" s="404"/>
    </row>
    <row r="63338" spans="12:20" ht="16.8">
      <c r="L63338" s="404"/>
      <c r="M63338" s="404"/>
      <c r="N63338" s="404"/>
      <c r="O63338" s="404"/>
      <c r="P63338" s="404"/>
      <c r="Q63338" s="404"/>
      <c r="R63338" s="404"/>
      <c r="S63338" s="404"/>
      <c r="T63338" s="404"/>
    </row>
    <row r="63339" spans="12:20" ht="16.8">
      <c r="L63339" s="404"/>
      <c r="M63339" s="404"/>
      <c r="N63339" s="404"/>
      <c r="O63339" s="404"/>
      <c r="P63339" s="404"/>
      <c r="Q63339" s="404"/>
      <c r="R63339" s="404"/>
      <c r="S63339" s="404"/>
      <c r="T63339" s="404"/>
    </row>
    <row r="63340" spans="12:20" ht="16.8">
      <c r="L63340" s="404"/>
      <c r="M63340" s="404"/>
      <c r="N63340" s="404"/>
      <c r="O63340" s="404"/>
      <c r="P63340" s="404"/>
      <c r="Q63340" s="404"/>
      <c r="R63340" s="404"/>
      <c r="S63340" s="404"/>
      <c r="T63340" s="404"/>
    </row>
    <row r="63341" spans="12:20" ht="16.8">
      <c r="L63341" s="404"/>
      <c r="M63341" s="404"/>
      <c r="N63341" s="404"/>
      <c r="O63341" s="404"/>
      <c r="P63341" s="404"/>
      <c r="Q63341" s="404"/>
      <c r="R63341" s="404"/>
      <c r="S63341" s="404"/>
      <c r="T63341" s="404"/>
    </row>
    <row r="63342" spans="12:20" ht="16.8">
      <c r="L63342" s="404"/>
      <c r="M63342" s="404"/>
      <c r="N63342" s="404"/>
      <c r="O63342" s="404"/>
      <c r="P63342" s="404"/>
      <c r="Q63342" s="404"/>
      <c r="R63342" s="404"/>
      <c r="S63342" s="404"/>
      <c r="T63342" s="404"/>
    </row>
    <row r="63343" spans="12:20" ht="16.8">
      <c r="L63343" s="404"/>
      <c r="M63343" s="404"/>
      <c r="N63343" s="404"/>
      <c r="O63343" s="404"/>
      <c r="P63343" s="404"/>
      <c r="Q63343" s="404"/>
      <c r="R63343" s="404"/>
      <c r="S63343" s="404"/>
      <c r="T63343" s="404"/>
    </row>
    <row r="63344" spans="12:20" ht="16.8">
      <c r="L63344" s="404"/>
      <c r="M63344" s="404"/>
      <c r="N63344" s="404"/>
      <c r="O63344" s="404"/>
      <c r="P63344" s="404"/>
      <c r="Q63344" s="404"/>
      <c r="R63344" s="404"/>
      <c r="S63344" s="404"/>
      <c r="T63344" s="404"/>
    </row>
    <row r="63345" spans="12:20" ht="16.8">
      <c r="L63345" s="404"/>
      <c r="M63345" s="404"/>
      <c r="N63345" s="404"/>
      <c r="O63345" s="404"/>
      <c r="P63345" s="404"/>
      <c r="Q63345" s="404"/>
      <c r="R63345" s="404"/>
      <c r="S63345" s="404"/>
      <c r="T63345" s="404"/>
    </row>
    <row r="63346" spans="12:20" ht="16.8">
      <c r="L63346" s="404"/>
      <c r="M63346" s="404"/>
      <c r="N63346" s="404"/>
      <c r="O63346" s="404"/>
      <c r="P63346" s="404"/>
      <c r="Q63346" s="404"/>
      <c r="R63346" s="404"/>
      <c r="S63346" s="404"/>
      <c r="T63346" s="404"/>
    </row>
    <row r="63347" spans="12:20" ht="16.8">
      <c r="L63347" s="404"/>
      <c r="M63347" s="404"/>
      <c r="N63347" s="404"/>
      <c r="O63347" s="404"/>
      <c r="P63347" s="404"/>
      <c r="Q63347" s="404"/>
      <c r="R63347" s="404"/>
      <c r="S63347" s="404"/>
      <c r="T63347" s="404"/>
    </row>
    <row r="63348" spans="12:20" ht="16.8">
      <c r="L63348" s="404"/>
      <c r="M63348" s="404"/>
      <c r="N63348" s="404"/>
      <c r="O63348" s="404"/>
      <c r="P63348" s="404"/>
      <c r="Q63348" s="404"/>
      <c r="R63348" s="404"/>
      <c r="S63348" s="404"/>
      <c r="T63348" s="404"/>
    </row>
    <row r="63349" spans="12:20" ht="16.8">
      <c r="L63349" s="404"/>
      <c r="M63349" s="404"/>
      <c r="N63349" s="404"/>
      <c r="O63349" s="404"/>
      <c r="P63349" s="404"/>
      <c r="Q63349" s="404"/>
      <c r="R63349" s="404"/>
      <c r="S63349" s="404"/>
      <c r="T63349" s="404"/>
    </row>
    <row r="63350" spans="12:20" ht="16.8">
      <c r="L63350" s="404"/>
      <c r="M63350" s="404"/>
      <c r="N63350" s="404"/>
      <c r="O63350" s="404"/>
      <c r="P63350" s="404"/>
      <c r="Q63350" s="404"/>
      <c r="R63350" s="404"/>
      <c r="S63350" s="404"/>
      <c r="T63350" s="404"/>
    </row>
    <row r="63351" spans="12:20" ht="16.8">
      <c r="L63351" s="404"/>
      <c r="M63351" s="404"/>
      <c r="N63351" s="404"/>
      <c r="O63351" s="404"/>
      <c r="P63351" s="404"/>
      <c r="Q63351" s="404"/>
      <c r="R63351" s="404"/>
      <c r="S63351" s="404"/>
      <c r="T63351" s="404"/>
    </row>
    <row r="63352" spans="12:20" ht="16.8">
      <c r="L63352" s="404"/>
      <c r="M63352" s="404"/>
      <c r="N63352" s="404"/>
      <c r="O63352" s="404"/>
      <c r="P63352" s="404"/>
      <c r="Q63352" s="404"/>
      <c r="R63352" s="404"/>
      <c r="S63352" s="404"/>
      <c r="T63352" s="404"/>
    </row>
    <row r="63353" spans="12:20" ht="16.8">
      <c r="L63353" s="404"/>
      <c r="M63353" s="404"/>
      <c r="N63353" s="404"/>
      <c r="O63353" s="404"/>
      <c r="P63353" s="404"/>
      <c r="Q63353" s="404"/>
      <c r="R63353" s="404"/>
      <c r="S63353" s="404"/>
      <c r="T63353" s="404"/>
    </row>
    <row r="63354" spans="12:20" ht="16.8">
      <c r="L63354" s="404"/>
      <c r="M63354" s="404"/>
      <c r="N63354" s="404"/>
      <c r="O63354" s="404"/>
      <c r="P63354" s="404"/>
      <c r="Q63354" s="404"/>
      <c r="R63354" s="404"/>
      <c r="S63354" s="404"/>
      <c r="T63354" s="404"/>
    </row>
    <row r="63355" spans="12:20" ht="16.8">
      <c r="L63355" s="404"/>
      <c r="M63355" s="404"/>
      <c r="N63355" s="404"/>
      <c r="O63355" s="404"/>
      <c r="P63355" s="404"/>
      <c r="Q63355" s="404"/>
      <c r="R63355" s="404"/>
      <c r="S63355" s="404"/>
      <c r="T63355" s="404"/>
    </row>
    <row r="63356" spans="12:20" ht="16.8">
      <c r="L63356" s="404"/>
      <c r="M63356" s="404"/>
      <c r="N63356" s="404"/>
      <c r="O63356" s="404"/>
      <c r="P63356" s="404"/>
      <c r="Q63356" s="404"/>
      <c r="R63356" s="404"/>
      <c r="S63356" s="404"/>
      <c r="T63356" s="404"/>
    </row>
    <row r="63357" spans="12:20" ht="16.8">
      <c r="L63357" s="404"/>
      <c r="M63357" s="404"/>
      <c r="N63357" s="404"/>
      <c r="O63357" s="404"/>
      <c r="P63357" s="404"/>
      <c r="Q63357" s="404"/>
      <c r="R63357" s="404"/>
      <c r="S63357" s="404"/>
      <c r="T63357" s="404"/>
    </row>
    <row r="63358" spans="12:20" ht="16.8">
      <c r="L63358" s="404"/>
      <c r="M63358" s="404"/>
      <c r="N63358" s="404"/>
      <c r="O63358" s="404"/>
      <c r="P63358" s="404"/>
      <c r="Q63358" s="404"/>
      <c r="R63358" s="404"/>
      <c r="S63358" s="404"/>
      <c r="T63358" s="404"/>
    </row>
    <row r="63359" spans="12:20" ht="16.8">
      <c r="L63359" s="404"/>
      <c r="M63359" s="404"/>
      <c r="N63359" s="404"/>
      <c r="O63359" s="404"/>
      <c r="P63359" s="404"/>
      <c r="Q63359" s="404"/>
      <c r="R63359" s="404"/>
      <c r="S63359" s="404"/>
      <c r="T63359" s="404"/>
    </row>
    <row r="63360" spans="12:20" ht="16.8">
      <c r="L63360" s="404"/>
      <c r="M63360" s="404"/>
      <c r="N63360" s="404"/>
      <c r="O63360" s="404"/>
      <c r="P63360" s="404"/>
      <c r="Q63360" s="404"/>
      <c r="R63360" s="404"/>
      <c r="S63360" s="404"/>
      <c r="T63360" s="404"/>
    </row>
    <row r="63361" spans="12:20" ht="16.8">
      <c r="L63361" s="404"/>
      <c r="M63361" s="404"/>
      <c r="N63361" s="404"/>
      <c r="O63361" s="404"/>
      <c r="P63361" s="404"/>
      <c r="Q63361" s="404"/>
      <c r="R63361" s="404"/>
      <c r="S63361" s="404"/>
      <c r="T63361" s="404"/>
    </row>
    <row r="63362" spans="12:20" ht="16.8">
      <c r="L63362" s="404"/>
      <c r="M63362" s="404"/>
      <c r="N63362" s="404"/>
      <c r="O63362" s="404"/>
      <c r="P63362" s="404"/>
      <c r="Q63362" s="404"/>
      <c r="R63362" s="404"/>
      <c r="S63362" s="404"/>
      <c r="T63362" s="404"/>
    </row>
    <row r="63363" spans="12:20" ht="16.8">
      <c r="L63363" s="404"/>
      <c r="M63363" s="404"/>
      <c r="N63363" s="404"/>
      <c r="O63363" s="404"/>
      <c r="P63363" s="404"/>
      <c r="Q63363" s="404"/>
      <c r="R63363" s="404"/>
      <c r="S63363" s="404"/>
      <c r="T63363" s="404"/>
    </row>
    <row r="63364" spans="12:20" ht="16.8">
      <c r="L63364" s="404"/>
      <c r="M63364" s="404"/>
      <c r="N63364" s="404"/>
      <c r="O63364" s="404"/>
      <c r="P63364" s="404"/>
      <c r="Q63364" s="404"/>
      <c r="R63364" s="404"/>
      <c r="S63364" s="404"/>
      <c r="T63364" s="404"/>
    </row>
    <row r="63365" spans="12:20" ht="16.8">
      <c r="L63365" s="404"/>
      <c r="M63365" s="404"/>
      <c r="N63365" s="404"/>
      <c r="O63365" s="404"/>
      <c r="P63365" s="404"/>
      <c r="Q63365" s="404"/>
      <c r="R63365" s="404"/>
      <c r="S63365" s="404"/>
      <c r="T63365" s="404"/>
    </row>
    <row r="63366" spans="12:20" ht="16.8">
      <c r="L63366" s="404"/>
      <c r="M63366" s="404"/>
      <c r="N63366" s="404"/>
      <c r="O63366" s="404"/>
      <c r="P63366" s="404"/>
      <c r="Q63366" s="404"/>
      <c r="R63366" s="404"/>
      <c r="S63366" s="404"/>
      <c r="T63366" s="404"/>
    </row>
    <row r="63367" spans="12:20" ht="16.8">
      <c r="L63367" s="404"/>
      <c r="M63367" s="404"/>
      <c r="N63367" s="404"/>
      <c r="O63367" s="404"/>
      <c r="P63367" s="404"/>
      <c r="Q63367" s="404"/>
      <c r="R63367" s="404"/>
      <c r="S63367" s="404"/>
      <c r="T63367" s="404"/>
    </row>
    <row r="63368" spans="12:20" ht="16.8">
      <c r="L63368" s="404"/>
      <c r="M63368" s="404"/>
      <c r="N63368" s="404"/>
      <c r="O63368" s="404"/>
      <c r="P63368" s="404"/>
      <c r="Q63368" s="404"/>
      <c r="R63368" s="404"/>
      <c r="S63368" s="404"/>
      <c r="T63368" s="404"/>
    </row>
    <row r="63369" spans="12:20" ht="16.8">
      <c r="L63369" s="404"/>
      <c r="M63369" s="404"/>
      <c r="N63369" s="404"/>
      <c r="O63369" s="404"/>
      <c r="P63369" s="404"/>
      <c r="Q63369" s="404"/>
      <c r="R63369" s="404"/>
      <c r="S63369" s="404"/>
      <c r="T63369" s="404"/>
    </row>
    <row r="63370" spans="12:20" ht="16.8">
      <c r="L63370" s="404"/>
      <c r="M63370" s="404"/>
      <c r="N63370" s="404"/>
      <c r="O63370" s="404"/>
      <c r="P63370" s="404"/>
      <c r="Q63370" s="404"/>
      <c r="R63370" s="404"/>
      <c r="S63370" s="404"/>
      <c r="T63370" s="404"/>
    </row>
    <row r="63371" spans="12:20" ht="16.8">
      <c r="L63371" s="404"/>
      <c r="M63371" s="404"/>
      <c r="N63371" s="404"/>
      <c r="O63371" s="404"/>
      <c r="P63371" s="404"/>
      <c r="Q63371" s="404"/>
      <c r="R63371" s="404"/>
      <c r="S63371" s="404"/>
      <c r="T63371" s="404"/>
    </row>
    <row r="63372" spans="12:20" ht="16.8">
      <c r="L63372" s="404"/>
      <c r="M63372" s="404"/>
      <c r="N63372" s="404"/>
      <c r="O63372" s="404"/>
      <c r="P63372" s="404"/>
      <c r="Q63372" s="404"/>
      <c r="R63372" s="404"/>
      <c r="S63372" s="404"/>
      <c r="T63372" s="404"/>
    </row>
    <row r="63373" spans="12:20" ht="16.8">
      <c r="L63373" s="404"/>
      <c r="M63373" s="404"/>
      <c r="N63373" s="404"/>
      <c r="O63373" s="404"/>
      <c r="P63373" s="404"/>
      <c r="Q63373" s="404"/>
      <c r="R63373" s="404"/>
      <c r="S63373" s="404"/>
      <c r="T63373" s="404"/>
    </row>
    <row r="63374" spans="12:20" ht="16.8">
      <c r="L63374" s="404"/>
      <c r="M63374" s="404"/>
      <c r="N63374" s="404"/>
      <c r="O63374" s="404"/>
      <c r="P63374" s="404"/>
      <c r="Q63374" s="404"/>
      <c r="R63374" s="404"/>
      <c r="S63374" s="404"/>
      <c r="T63374" s="404"/>
    </row>
    <row r="63375" spans="12:20" ht="16.8">
      <c r="L63375" s="404"/>
      <c r="M63375" s="404"/>
      <c r="N63375" s="404"/>
      <c r="O63375" s="404"/>
      <c r="P63375" s="404"/>
      <c r="Q63375" s="404"/>
      <c r="R63375" s="404"/>
      <c r="S63375" s="404"/>
      <c r="T63375" s="404"/>
    </row>
    <row r="63376" spans="12:20" ht="16.8">
      <c r="L63376" s="404"/>
      <c r="M63376" s="404"/>
      <c r="N63376" s="404"/>
      <c r="O63376" s="404"/>
      <c r="P63376" s="404"/>
      <c r="Q63376" s="404"/>
      <c r="R63376" s="404"/>
      <c r="S63376" s="404"/>
      <c r="T63376" s="404"/>
    </row>
    <row r="63377" spans="12:20" ht="16.8">
      <c r="L63377" s="404"/>
      <c r="M63377" s="404"/>
      <c r="N63377" s="404"/>
      <c r="O63377" s="404"/>
      <c r="P63377" s="404"/>
      <c r="Q63377" s="404"/>
      <c r="R63377" s="404"/>
      <c r="S63377" s="404"/>
      <c r="T63377" s="404"/>
    </row>
    <row r="63378" spans="12:20" ht="16.8">
      <c r="L63378" s="404"/>
      <c r="M63378" s="404"/>
      <c r="N63378" s="404"/>
      <c r="O63378" s="404"/>
      <c r="P63378" s="404"/>
      <c r="Q63378" s="404"/>
      <c r="R63378" s="404"/>
      <c r="S63378" s="404"/>
      <c r="T63378" s="404"/>
    </row>
    <row r="63379" spans="12:20" ht="16.8">
      <c r="L63379" s="404"/>
      <c r="M63379" s="404"/>
      <c r="N63379" s="404"/>
      <c r="O63379" s="404"/>
      <c r="P63379" s="404"/>
      <c r="Q63379" s="404"/>
      <c r="R63379" s="404"/>
      <c r="S63379" s="404"/>
      <c r="T63379" s="404"/>
    </row>
    <row r="63380" spans="12:20" ht="16.8">
      <c r="L63380" s="404"/>
      <c r="M63380" s="404"/>
      <c r="N63380" s="404"/>
      <c r="O63380" s="404"/>
      <c r="P63380" s="404"/>
      <c r="Q63380" s="404"/>
      <c r="R63380" s="404"/>
      <c r="S63380" s="404"/>
      <c r="T63380" s="404"/>
    </row>
    <row r="63381" spans="12:20" ht="16.8">
      <c r="L63381" s="404"/>
      <c r="M63381" s="404"/>
      <c r="N63381" s="404"/>
      <c r="O63381" s="404"/>
      <c r="P63381" s="404"/>
      <c r="Q63381" s="404"/>
      <c r="R63381" s="404"/>
      <c r="S63381" s="404"/>
      <c r="T63381" s="404"/>
    </row>
    <row r="63382" spans="12:20" ht="16.8">
      <c r="L63382" s="404"/>
      <c r="M63382" s="404"/>
      <c r="N63382" s="404"/>
      <c r="O63382" s="404"/>
      <c r="P63382" s="404"/>
      <c r="Q63382" s="404"/>
      <c r="R63382" s="404"/>
      <c r="S63382" s="404"/>
      <c r="T63382" s="404"/>
    </row>
    <row r="63383" spans="12:20" ht="16.8">
      <c r="L63383" s="404"/>
      <c r="M63383" s="404"/>
      <c r="N63383" s="404"/>
      <c r="O63383" s="404"/>
      <c r="P63383" s="404"/>
      <c r="Q63383" s="404"/>
      <c r="R63383" s="404"/>
      <c r="S63383" s="404"/>
      <c r="T63383" s="404"/>
    </row>
    <row r="63384" spans="12:20" ht="16.8">
      <c r="L63384" s="404"/>
      <c r="M63384" s="404"/>
      <c r="N63384" s="404"/>
      <c r="O63384" s="404"/>
      <c r="P63384" s="404"/>
      <c r="Q63384" s="404"/>
      <c r="R63384" s="404"/>
      <c r="S63384" s="404"/>
      <c r="T63384" s="404"/>
    </row>
    <row r="63385" spans="12:20" ht="16.8">
      <c r="L63385" s="404"/>
      <c r="M63385" s="404"/>
      <c r="N63385" s="404"/>
      <c r="O63385" s="404"/>
      <c r="P63385" s="404"/>
      <c r="Q63385" s="404"/>
      <c r="R63385" s="404"/>
      <c r="S63385" s="404"/>
      <c r="T63385" s="404"/>
    </row>
    <row r="63386" spans="12:20" ht="16.8">
      <c r="L63386" s="404"/>
      <c r="M63386" s="404"/>
      <c r="N63386" s="404"/>
      <c r="O63386" s="404"/>
      <c r="P63386" s="404"/>
      <c r="Q63386" s="404"/>
      <c r="R63386" s="404"/>
      <c r="S63386" s="404"/>
      <c r="T63386" s="404"/>
    </row>
    <row r="63387" spans="12:20" ht="16.8">
      <c r="L63387" s="404"/>
      <c r="M63387" s="404"/>
      <c r="N63387" s="404"/>
      <c r="O63387" s="404"/>
      <c r="P63387" s="404"/>
      <c r="Q63387" s="404"/>
      <c r="R63387" s="404"/>
      <c r="S63387" s="404"/>
      <c r="T63387" s="404"/>
    </row>
    <row r="63388" spans="12:20" ht="16.8">
      <c r="L63388" s="404"/>
      <c r="M63388" s="404"/>
      <c r="N63388" s="404"/>
      <c r="O63388" s="404"/>
      <c r="P63388" s="404"/>
      <c r="Q63388" s="404"/>
      <c r="R63388" s="404"/>
      <c r="S63388" s="404"/>
      <c r="T63388" s="404"/>
    </row>
    <row r="63389" spans="12:20" ht="16.8">
      <c r="L63389" s="404"/>
      <c r="M63389" s="404"/>
      <c r="N63389" s="404"/>
      <c r="O63389" s="404"/>
      <c r="P63389" s="404"/>
      <c r="Q63389" s="404"/>
      <c r="R63389" s="404"/>
      <c r="S63389" s="404"/>
      <c r="T63389" s="404"/>
    </row>
    <row r="63390" spans="12:20" ht="16.8">
      <c r="L63390" s="404"/>
      <c r="M63390" s="404"/>
      <c r="N63390" s="404"/>
      <c r="O63390" s="404"/>
      <c r="P63390" s="404"/>
      <c r="Q63390" s="404"/>
      <c r="R63390" s="404"/>
      <c r="S63390" s="404"/>
      <c r="T63390" s="404"/>
    </row>
    <row r="63391" spans="12:20" ht="16.8">
      <c r="L63391" s="404"/>
      <c r="M63391" s="404"/>
      <c r="N63391" s="404"/>
      <c r="O63391" s="404"/>
      <c r="P63391" s="404"/>
      <c r="Q63391" s="404"/>
      <c r="R63391" s="404"/>
      <c r="S63391" s="404"/>
      <c r="T63391" s="404"/>
    </row>
    <row r="63392" spans="12:20" ht="16.8">
      <c r="L63392" s="404"/>
      <c r="M63392" s="404"/>
      <c r="N63392" s="404"/>
      <c r="O63392" s="404"/>
      <c r="P63392" s="404"/>
      <c r="Q63392" s="404"/>
      <c r="R63392" s="404"/>
      <c r="S63392" s="404"/>
      <c r="T63392" s="404"/>
    </row>
    <row r="63393" spans="12:20" ht="16.8">
      <c r="L63393" s="404"/>
      <c r="M63393" s="404"/>
      <c r="N63393" s="404"/>
      <c r="O63393" s="404"/>
      <c r="P63393" s="404"/>
      <c r="Q63393" s="404"/>
      <c r="R63393" s="404"/>
      <c r="S63393" s="404"/>
      <c r="T63393" s="404"/>
    </row>
    <row r="63394" spans="12:20" ht="16.8">
      <c r="L63394" s="404"/>
      <c r="M63394" s="404"/>
      <c r="N63394" s="404"/>
      <c r="O63394" s="404"/>
      <c r="P63394" s="404"/>
      <c r="Q63394" s="404"/>
      <c r="R63394" s="404"/>
      <c r="S63394" s="404"/>
      <c r="T63394" s="404"/>
    </row>
    <row r="63395" spans="12:20" ht="16.8">
      <c r="L63395" s="404"/>
      <c r="M63395" s="404"/>
      <c r="N63395" s="404"/>
      <c r="O63395" s="404"/>
      <c r="P63395" s="404"/>
      <c r="Q63395" s="404"/>
      <c r="R63395" s="404"/>
      <c r="S63395" s="404"/>
      <c r="T63395" s="404"/>
    </row>
    <row r="63396" spans="12:20" ht="16.8">
      <c r="L63396" s="404"/>
      <c r="M63396" s="404"/>
      <c r="N63396" s="404"/>
      <c r="O63396" s="404"/>
      <c r="P63396" s="404"/>
      <c r="Q63396" s="404"/>
      <c r="R63396" s="404"/>
      <c r="S63396" s="404"/>
      <c r="T63396" s="404"/>
    </row>
    <row r="63397" spans="12:20" ht="16.8">
      <c r="L63397" s="404"/>
      <c r="M63397" s="404"/>
      <c r="N63397" s="404"/>
      <c r="O63397" s="404"/>
      <c r="P63397" s="404"/>
      <c r="Q63397" s="404"/>
      <c r="R63397" s="404"/>
      <c r="S63397" s="404"/>
      <c r="T63397" s="404"/>
    </row>
    <row r="63398" spans="12:20" ht="16.8">
      <c r="L63398" s="404"/>
      <c r="M63398" s="404"/>
      <c r="N63398" s="404"/>
      <c r="O63398" s="404"/>
      <c r="P63398" s="404"/>
      <c r="Q63398" s="404"/>
      <c r="R63398" s="404"/>
      <c r="S63398" s="404"/>
      <c r="T63398" s="404"/>
    </row>
    <row r="63399" spans="12:20" ht="16.8">
      <c r="L63399" s="404"/>
      <c r="M63399" s="404"/>
      <c r="N63399" s="404"/>
      <c r="O63399" s="404"/>
      <c r="P63399" s="404"/>
      <c r="Q63399" s="404"/>
      <c r="R63399" s="404"/>
      <c r="S63399" s="404"/>
      <c r="T63399" s="404"/>
    </row>
    <row r="63400" spans="12:20" ht="16.8">
      <c r="L63400" s="404"/>
      <c r="M63400" s="404"/>
      <c r="N63400" s="404"/>
      <c r="O63400" s="404"/>
      <c r="P63400" s="404"/>
      <c r="Q63400" s="404"/>
      <c r="R63400" s="404"/>
      <c r="S63400" s="404"/>
      <c r="T63400" s="404"/>
    </row>
    <row r="63401" spans="12:20" ht="16.8">
      <c r="L63401" s="404"/>
      <c r="M63401" s="404"/>
      <c r="N63401" s="404"/>
      <c r="O63401" s="404"/>
      <c r="P63401" s="404"/>
      <c r="Q63401" s="404"/>
      <c r="R63401" s="404"/>
      <c r="S63401" s="404"/>
      <c r="T63401" s="404"/>
    </row>
    <row r="63402" spans="12:20" ht="16.8">
      <c r="L63402" s="404"/>
      <c r="M63402" s="404"/>
      <c r="N63402" s="404"/>
      <c r="O63402" s="404"/>
      <c r="P63402" s="404"/>
      <c r="Q63402" s="404"/>
      <c r="R63402" s="404"/>
      <c r="S63402" s="404"/>
      <c r="T63402" s="404"/>
    </row>
    <row r="63403" spans="12:20" ht="16.8">
      <c r="L63403" s="404"/>
      <c r="M63403" s="404"/>
      <c r="N63403" s="404"/>
      <c r="O63403" s="404"/>
      <c r="P63403" s="404"/>
      <c r="Q63403" s="404"/>
      <c r="R63403" s="404"/>
      <c r="S63403" s="404"/>
      <c r="T63403" s="404"/>
    </row>
    <row r="63404" spans="12:20" ht="16.8">
      <c r="L63404" s="404"/>
      <c r="M63404" s="404"/>
      <c r="N63404" s="404"/>
      <c r="O63404" s="404"/>
      <c r="P63404" s="404"/>
      <c r="Q63404" s="404"/>
      <c r="R63404" s="404"/>
      <c r="S63404" s="404"/>
      <c r="T63404" s="404"/>
    </row>
    <row r="63405" spans="12:20" ht="16.8">
      <c r="L63405" s="404"/>
      <c r="M63405" s="404"/>
      <c r="N63405" s="404"/>
      <c r="O63405" s="404"/>
      <c r="P63405" s="404"/>
      <c r="Q63405" s="404"/>
      <c r="R63405" s="404"/>
      <c r="S63405" s="404"/>
      <c r="T63405" s="404"/>
    </row>
    <row r="63406" spans="12:20" ht="16.8">
      <c r="L63406" s="404"/>
      <c r="M63406" s="404"/>
      <c r="N63406" s="404"/>
      <c r="O63406" s="404"/>
      <c r="P63406" s="404"/>
      <c r="Q63406" s="404"/>
      <c r="R63406" s="404"/>
      <c r="S63406" s="404"/>
      <c r="T63406" s="404"/>
    </row>
    <row r="63407" spans="12:20" ht="16.8">
      <c r="L63407" s="404"/>
      <c r="M63407" s="404"/>
      <c r="N63407" s="404"/>
      <c r="O63407" s="404"/>
      <c r="P63407" s="404"/>
      <c r="Q63407" s="404"/>
      <c r="R63407" s="404"/>
      <c r="S63407" s="404"/>
      <c r="T63407" s="404"/>
    </row>
    <row r="63408" spans="12:20" ht="16.8">
      <c r="L63408" s="404"/>
      <c r="M63408" s="404"/>
      <c r="N63408" s="404"/>
      <c r="O63408" s="404"/>
      <c r="P63408" s="404"/>
      <c r="Q63408" s="404"/>
      <c r="R63408" s="404"/>
      <c r="S63408" s="404"/>
      <c r="T63408" s="404"/>
    </row>
    <row r="63409" spans="12:20" ht="16.8">
      <c r="L63409" s="404"/>
      <c r="M63409" s="404"/>
      <c r="N63409" s="404"/>
      <c r="O63409" s="404"/>
      <c r="P63409" s="404"/>
      <c r="Q63409" s="404"/>
      <c r="R63409" s="404"/>
      <c r="S63409" s="404"/>
      <c r="T63409" s="404"/>
    </row>
    <row r="63410" spans="12:20" ht="16.8">
      <c r="L63410" s="404"/>
      <c r="M63410" s="404"/>
      <c r="N63410" s="404"/>
      <c r="O63410" s="404"/>
      <c r="P63410" s="404"/>
      <c r="Q63410" s="404"/>
      <c r="R63410" s="404"/>
      <c r="S63410" s="404"/>
      <c r="T63410" s="404"/>
    </row>
    <row r="63411" spans="12:20" ht="16.8">
      <c r="L63411" s="404"/>
      <c r="M63411" s="404"/>
      <c r="N63411" s="404"/>
      <c r="O63411" s="404"/>
      <c r="P63411" s="404"/>
      <c r="Q63411" s="404"/>
      <c r="R63411" s="404"/>
      <c r="S63411" s="404"/>
      <c r="T63411" s="404"/>
    </row>
    <row r="63412" spans="12:20" ht="16.8">
      <c r="L63412" s="404"/>
      <c r="M63412" s="404"/>
      <c r="N63412" s="404"/>
      <c r="O63412" s="404"/>
      <c r="P63412" s="404"/>
      <c r="Q63412" s="404"/>
      <c r="R63412" s="404"/>
      <c r="S63412" s="404"/>
      <c r="T63412" s="404"/>
    </row>
    <row r="63413" spans="12:20" ht="16.8">
      <c r="L63413" s="404"/>
      <c r="M63413" s="404"/>
      <c r="N63413" s="404"/>
      <c r="O63413" s="404"/>
      <c r="P63413" s="404"/>
      <c r="Q63413" s="404"/>
      <c r="R63413" s="404"/>
      <c r="S63413" s="404"/>
      <c r="T63413" s="404"/>
    </row>
    <row r="63414" spans="12:20" ht="16.8">
      <c r="L63414" s="404"/>
      <c r="M63414" s="404"/>
      <c r="N63414" s="404"/>
      <c r="O63414" s="404"/>
      <c r="P63414" s="404"/>
      <c r="Q63414" s="404"/>
      <c r="R63414" s="404"/>
      <c r="S63414" s="404"/>
      <c r="T63414" s="404"/>
    </row>
    <row r="63415" spans="12:20" ht="16.8">
      <c r="L63415" s="404"/>
      <c r="M63415" s="404"/>
      <c r="N63415" s="404"/>
      <c r="O63415" s="404"/>
      <c r="P63415" s="404"/>
      <c r="Q63415" s="404"/>
      <c r="R63415" s="404"/>
      <c r="S63415" s="404"/>
      <c r="T63415" s="404"/>
    </row>
    <row r="63416" spans="12:20" ht="16.8">
      <c r="L63416" s="404"/>
      <c r="M63416" s="404"/>
      <c r="N63416" s="404"/>
      <c r="O63416" s="404"/>
      <c r="P63416" s="404"/>
      <c r="Q63416" s="404"/>
      <c r="R63416" s="404"/>
      <c r="S63416" s="404"/>
      <c r="T63416" s="404"/>
    </row>
    <row r="63417" spans="12:20" ht="16.8">
      <c r="L63417" s="404"/>
      <c r="M63417" s="404"/>
      <c r="N63417" s="404"/>
      <c r="O63417" s="404"/>
      <c r="P63417" s="404"/>
      <c r="Q63417" s="404"/>
      <c r="R63417" s="404"/>
      <c r="S63417" s="404"/>
      <c r="T63417" s="404"/>
    </row>
    <row r="63418" spans="12:20" ht="16.8">
      <c r="L63418" s="404"/>
      <c r="M63418" s="404"/>
      <c r="N63418" s="404"/>
      <c r="O63418" s="404"/>
      <c r="P63418" s="404"/>
      <c r="Q63418" s="404"/>
      <c r="R63418" s="404"/>
      <c r="S63418" s="404"/>
      <c r="T63418" s="404"/>
    </row>
    <row r="63419" spans="12:20" ht="16.8">
      <c r="L63419" s="404"/>
      <c r="M63419" s="404"/>
      <c r="N63419" s="404"/>
      <c r="O63419" s="404"/>
      <c r="P63419" s="404"/>
      <c r="Q63419" s="404"/>
      <c r="R63419" s="404"/>
      <c r="S63419" s="404"/>
      <c r="T63419" s="404"/>
    </row>
    <row r="63420" spans="12:20" ht="16.8">
      <c r="L63420" s="404"/>
      <c r="M63420" s="404"/>
      <c r="N63420" s="404"/>
      <c r="O63420" s="404"/>
      <c r="P63420" s="404"/>
      <c r="Q63420" s="404"/>
      <c r="R63420" s="404"/>
      <c r="S63420" s="404"/>
      <c r="T63420" s="404"/>
    </row>
    <row r="63421" spans="12:20" ht="16.8">
      <c r="L63421" s="404"/>
      <c r="M63421" s="404"/>
      <c r="N63421" s="404"/>
      <c r="O63421" s="404"/>
      <c r="P63421" s="404"/>
      <c r="Q63421" s="404"/>
      <c r="R63421" s="404"/>
      <c r="S63421" s="404"/>
      <c r="T63421" s="404"/>
    </row>
    <row r="63422" spans="12:20" ht="16.8">
      <c r="L63422" s="404"/>
      <c r="M63422" s="404"/>
      <c r="N63422" s="404"/>
      <c r="O63422" s="404"/>
      <c r="P63422" s="404"/>
      <c r="Q63422" s="404"/>
      <c r="R63422" s="404"/>
      <c r="S63422" s="404"/>
      <c r="T63422" s="404"/>
    </row>
    <row r="63423" spans="12:20" ht="16.8">
      <c r="L63423" s="404"/>
      <c r="M63423" s="404"/>
      <c r="N63423" s="404"/>
      <c r="O63423" s="404"/>
      <c r="P63423" s="404"/>
      <c r="Q63423" s="404"/>
      <c r="R63423" s="404"/>
      <c r="S63423" s="404"/>
      <c r="T63423" s="404"/>
    </row>
    <row r="63424" spans="12:20" ht="16.8">
      <c r="L63424" s="404"/>
      <c r="M63424" s="404"/>
      <c r="N63424" s="404"/>
      <c r="O63424" s="404"/>
      <c r="P63424" s="404"/>
      <c r="Q63424" s="404"/>
      <c r="R63424" s="404"/>
      <c r="S63424" s="404"/>
      <c r="T63424" s="404"/>
    </row>
    <row r="63425" spans="12:20" ht="16.8">
      <c r="L63425" s="404"/>
      <c r="M63425" s="404"/>
      <c r="N63425" s="404"/>
      <c r="O63425" s="404"/>
      <c r="P63425" s="404"/>
      <c r="Q63425" s="404"/>
      <c r="R63425" s="404"/>
      <c r="S63425" s="404"/>
      <c r="T63425" s="404"/>
    </row>
    <row r="63426" spans="12:20" ht="16.8">
      <c r="L63426" s="404"/>
      <c r="M63426" s="404"/>
      <c r="N63426" s="404"/>
      <c r="O63426" s="404"/>
      <c r="P63426" s="404"/>
      <c r="Q63426" s="404"/>
      <c r="R63426" s="404"/>
      <c r="S63426" s="404"/>
      <c r="T63426" s="404"/>
    </row>
    <row r="63427" spans="12:20" ht="16.8">
      <c r="L63427" s="404"/>
      <c r="M63427" s="404"/>
      <c r="N63427" s="404"/>
      <c r="O63427" s="404"/>
      <c r="P63427" s="404"/>
      <c r="Q63427" s="404"/>
      <c r="R63427" s="404"/>
      <c r="S63427" s="404"/>
      <c r="T63427" s="404"/>
    </row>
    <row r="63428" spans="12:20" ht="16.8">
      <c r="L63428" s="404"/>
      <c r="M63428" s="404"/>
      <c r="N63428" s="404"/>
      <c r="O63428" s="404"/>
      <c r="P63428" s="404"/>
      <c r="Q63428" s="404"/>
      <c r="R63428" s="404"/>
      <c r="S63428" s="404"/>
      <c r="T63428" s="404"/>
    </row>
    <row r="63429" spans="12:20" ht="16.8">
      <c r="L63429" s="404"/>
      <c r="M63429" s="404"/>
      <c r="N63429" s="404"/>
      <c r="O63429" s="404"/>
      <c r="P63429" s="404"/>
      <c r="Q63429" s="404"/>
      <c r="R63429" s="404"/>
      <c r="S63429" s="404"/>
      <c r="T63429" s="404"/>
    </row>
    <row r="63430" spans="12:20" ht="16.8">
      <c r="L63430" s="404"/>
      <c r="M63430" s="404"/>
      <c r="N63430" s="404"/>
      <c r="O63430" s="404"/>
      <c r="P63430" s="404"/>
      <c r="Q63430" s="404"/>
      <c r="R63430" s="404"/>
      <c r="S63430" s="404"/>
      <c r="T63430" s="404"/>
    </row>
    <row r="63431" spans="12:20" ht="16.8">
      <c r="L63431" s="404"/>
      <c r="M63431" s="404"/>
      <c r="N63431" s="404"/>
      <c r="O63431" s="404"/>
      <c r="P63431" s="404"/>
      <c r="Q63431" s="404"/>
      <c r="R63431" s="404"/>
      <c r="S63431" s="404"/>
      <c r="T63431" s="404"/>
    </row>
    <row r="63432" spans="12:20" ht="16.8">
      <c r="L63432" s="404"/>
      <c r="M63432" s="404"/>
      <c r="N63432" s="404"/>
      <c r="O63432" s="404"/>
      <c r="P63432" s="404"/>
      <c r="Q63432" s="404"/>
      <c r="R63432" s="404"/>
      <c r="S63432" s="404"/>
      <c r="T63432" s="404"/>
    </row>
    <row r="63433" spans="12:20" ht="16.8">
      <c r="L63433" s="404"/>
      <c r="M63433" s="404"/>
      <c r="N63433" s="404"/>
      <c r="O63433" s="404"/>
      <c r="P63433" s="404"/>
      <c r="Q63433" s="404"/>
      <c r="R63433" s="404"/>
      <c r="S63433" s="404"/>
      <c r="T63433" s="404"/>
    </row>
    <row r="63434" spans="12:20" ht="16.8">
      <c r="L63434" s="404"/>
      <c r="M63434" s="404"/>
      <c r="N63434" s="404"/>
      <c r="O63434" s="404"/>
      <c r="P63434" s="404"/>
      <c r="Q63434" s="404"/>
      <c r="R63434" s="404"/>
      <c r="S63434" s="404"/>
      <c r="T63434" s="404"/>
    </row>
    <row r="63435" spans="12:20" ht="16.8">
      <c r="L63435" s="404"/>
      <c r="M63435" s="404"/>
      <c r="N63435" s="404"/>
      <c r="O63435" s="404"/>
      <c r="P63435" s="404"/>
      <c r="Q63435" s="404"/>
      <c r="R63435" s="404"/>
      <c r="S63435" s="404"/>
      <c r="T63435" s="404"/>
    </row>
    <row r="63436" spans="12:20" ht="16.8">
      <c r="L63436" s="404"/>
      <c r="M63436" s="404"/>
      <c r="N63436" s="404"/>
      <c r="O63436" s="404"/>
      <c r="P63436" s="404"/>
      <c r="Q63436" s="404"/>
      <c r="R63436" s="404"/>
      <c r="S63436" s="404"/>
      <c r="T63436" s="404"/>
    </row>
    <row r="63437" spans="12:20" ht="16.8">
      <c r="L63437" s="404"/>
      <c r="M63437" s="404"/>
      <c r="N63437" s="404"/>
      <c r="O63437" s="404"/>
      <c r="P63437" s="404"/>
      <c r="Q63437" s="404"/>
      <c r="R63437" s="404"/>
      <c r="S63437" s="404"/>
      <c r="T63437" s="404"/>
    </row>
    <row r="63438" spans="12:20" ht="16.8">
      <c r="L63438" s="404"/>
      <c r="M63438" s="404"/>
      <c r="N63438" s="404"/>
      <c r="O63438" s="404"/>
      <c r="P63438" s="404"/>
      <c r="Q63438" s="404"/>
      <c r="R63438" s="404"/>
      <c r="S63438" s="404"/>
      <c r="T63438" s="404"/>
    </row>
    <row r="63439" spans="12:20" ht="16.8">
      <c r="L63439" s="404"/>
      <c r="M63439" s="404"/>
      <c r="N63439" s="404"/>
      <c r="O63439" s="404"/>
      <c r="P63439" s="404"/>
      <c r="Q63439" s="404"/>
      <c r="R63439" s="404"/>
      <c r="S63439" s="404"/>
      <c r="T63439" s="404"/>
    </row>
    <row r="63440" spans="12:20" ht="16.8">
      <c r="L63440" s="404"/>
      <c r="M63440" s="404"/>
      <c r="N63440" s="404"/>
      <c r="O63440" s="404"/>
      <c r="P63440" s="404"/>
      <c r="Q63440" s="404"/>
      <c r="R63440" s="404"/>
      <c r="S63440" s="404"/>
      <c r="T63440" s="404"/>
    </row>
    <row r="63441" spans="12:20" ht="16.8">
      <c r="L63441" s="404"/>
      <c r="M63441" s="404"/>
      <c r="N63441" s="404"/>
      <c r="O63441" s="404"/>
      <c r="P63441" s="404"/>
      <c r="Q63441" s="404"/>
      <c r="R63441" s="404"/>
      <c r="S63441" s="404"/>
      <c r="T63441" s="404"/>
    </row>
    <row r="63442" spans="12:20" ht="16.8">
      <c r="L63442" s="404"/>
      <c r="M63442" s="404"/>
      <c r="N63442" s="404"/>
      <c r="O63442" s="404"/>
      <c r="P63442" s="404"/>
      <c r="Q63442" s="404"/>
      <c r="R63442" s="404"/>
      <c r="S63442" s="404"/>
      <c r="T63442" s="404"/>
    </row>
    <row r="63443" spans="12:20" ht="16.8">
      <c r="L63443" s="404"/>
      <c r="M63443" s="404"/>
      <c r="N63443" s="404"/>
      <c r="O63443" s="404"/>
      <c r="P63443" s="404"/>
      <c r="Q63443" s="404"/>
      <c r="R63443" s="404"/>
      <c r="S63443" s="404"/>
      <c r="T63443" s="404"/>
    </row>
    <row r="63444" spans="12:20" ht="16.8">
      <c r="L63444" s="404"/>
      <c r="M63444" s="404"/>
      <c r="N63444" s="404"/>
      <c r="O63444" s="404"/>
      <c r="P63444" s="404"/>
      <c r="Q63444" s="404"/>
      <c r="R63444" s="404"/>
      <c r="S63444" s="404"/>
      <c r="T63444" s="404"/>
    </row>
    <row r="63445" spans="12:20" ht="16.8">
      <c r="L63445" s="404"/>
      <c r="M63445" s="404"/>
      <c r="N63445" s="404"/>
      <c r="O63445" s="404"/>
      <c r="P63445" s="404"/>
      <c r="Q63445" s="404"/>
      <c r="R63445" s="404"/>
      <c r="S63445" s="404"/>
      <c r="T63445" s="404"/>
    </row>
    <row r="63446" spans="12:20" ht="16.8">
      <c r="L63446" s="404"/>
      <c r="M63446" s="404"/>
      <c r="N63446" s="404"/>
      <c r="O63446" s="404"/>
      <c r="P63446" s="404"/>
      <c r="Q63446" s="404"/>
      <c r="R63446" s="404"/>
      <c r="S63446" s="404"/>
      <c r="T63446" s="404"/>
    </row>
    <row r="63447" spans="12:20" ht="16.8">
      <c r="L63447" s="404"/>
      <c r="M63447" s="404"/>
      <c r="N63447" s="404"/>
      <c r="O63447" s="404"/>
      <c r="P63447" s="404"/>
      <c r="Q63447" s="404"/>
      <c r="R63447" s="404"/>
      <c r="S63447" s="404"/>
      <c r="T63447" s="404"/>
    </row>
    <row r="63448" spans="12:20" ht="16.8">
      <c r="L63448" s="404"/>
      <c r="M63448" s="404"/>
      <c r="N63448" s="404"/>
      <c r="O63448" s="404"/>
      <c r="P63448" s="404"/>
      <c r="Q63448" s="404"/>
      <c r="R63448" s="404"/>
      <c r="S63448" s="404"/>
      <c r="T63448" s="404"/>
    </row>
    <row r="63449" spans="12:20" ht="16.8">
      <c r="L63449" s="404"/>
      <c r="M63449" s="404"/>
      <c r="N63449" s="404"/>
      <c r="O63449" s="404"/>
      <c r="P63449" s="404"/>
      <c r="Q63449" s="404"/>
      <c r="R63449" s="404"/>
      <c r="S63449" s="404"/>
      <c r="T63449" s="404"/>
    </row>
    <row r="63450" spans="12:20" ht="16.8">
      <c r="L63450" s="404"/>
      <c r="M63450" s="404"/>
      <c r="N63450" s="404"/>
      <c r="O63450" s="404"/>
      <c r="P63450" s="404"/>
      <c r="Q63450" s="404"/>
      <c r="R63450" s="404"/>
      <c r="S63450" s="404"/>
      <c r="T63450" s="404"/>
    </row>
    <row r="63451" spans="12:20" ht="16.8">
      <c r="L63451" s="404"/>
      <c r="M63451" s="404"/>
      <c r="N63451" s="404"/>
      <c r="O63451" s="404"/>
      <c r="P63451" s="404"/>
      <c r="Q63451" s="404"/>
      <c r="R63451" s="404"/>
      <c r="S63451" s="404"/>
      <c r="T63451" s="404"/>
    </row>
    <row r="63452" spans="12:20" ht="16.8">
      <c r="L63452" s="404"/>
      <c r="M63452" s="404"/>
      <c r="N63452" s="404"/>
      <c r="O63452" s="404"/>
      <c r="P63452" s="404"/>
      <c r="Q63452" s="404"/>
      <c r="R63452" s="404"/>
      <c r="S63452" s="404"/>
      <c r="T63452" s="404"/>
    </row>
    <row r="63453" spans="12:20" ht="16.8">
      <c r="L63453" s="404"/>
      <c r="M63453" s="404"/>
      <c r="N63453" s="404"/>
      <c r="O63453" s="404"/>
      <c r="P63453" s="404"/>
      <c r="Q63453" s="404"/>
      <c r="R63453" s="404"/>
      <c r="S63453" s="404"/>
      <c r="T63453" s="404"/>
    </row>
    <row r="63454" spans="12:20" ht="16.8">
      <c r="L63454" s="404"/>
      <c r="M63454" s="404"/>
      <c r="N63454" s="404"/>
      <c r="O63454" s="404"/>
      <c r="P63454" s="404"/>
      <c r="Q63454" s="404"/>
      <c r="R63454" s="404"/>
      <c r="S63454" s="404"/>
      <c r="T63454" s="404"/>
    </row>
    <row r="63455" spans="12:20" ht="16.8">
      <c r="L63455" s="404"/>
      <c r="M63455" s="404"/>
      <c r="N63455" s="404"/>
      <c r="O63455" s="404"/>
      <c r="P63455" s="404"/>
      <c r="Q63455" s="404"/>
      <c r="R63455" s="404"/>
      <c r="S63455" s="404"/>
      <c r="T63455" s="404"/>
    </row>
    <row r="63456" spans="12:20" ht="16.8">
      <c r="L63456" s="404"/>
      <c r="M63456" s="404"/>
      <c r="N63456" s="404"/>
      <c r="O63456" s="404"/>
      <c r="P63456" s="404"/>
      <c r="Q63456" s="404"/>
      <c r="R63456" s="404"/>
      <c r="S63456" s="404"/>
      <c r="T63456" s="404"/>
    </row>
    <row r="63457" spans="12:20" ht="16.8">
      <c r="L63457" s="404"/>
      <c r="M63457" s="404"/>
      <c r="N63457" s="404"/>
      <c r="O63457" s="404"/>
      <c r="P63457" s="404"/>
      <c r="Q63457" s="404"/>
      <c r="R63457" s="404"/>
      <c r="S63457" s="404"/>
      <c r="T63457" s="404"/>
    </row>
    <row r="63458" spans="12:20" ht="16.8">
      <c r="L63458" s="404"/>
      <c r="M63458" s="404"/>
      <c r="N63458" s="404"/>
      <c r="O63458" s="404"/>
      <c r="P63458" s="404"/>
      <c r="Q63458" s="404"/>
      <c r="R63458" s="404"/>
      <c r="S63458" s="404"/>
      <c r="T63458" s="404"/>
    </row>
    <row r="63459" spans="12:20" ht="16.8">
      <c r="L63459" s="404"/>
      <c r="M63459" s="404"/>
      <c r="N63459" s="404"/>
      <c r="O63459" s="404"/>
      <c r="P63459" s="404"/>
      <c r="Q63459" s="404"/>
      <c r="R63459" s="404"/>
      <c r="S63459" s="404"/>
      <c r="T63459" s="404"/>
    </row>
    <row r="63460" spans="12:20" ht="16.8">
      <c r="L63460" s="404"/>
      <c r="M63460" s="404"/>
      <c r="N63460" s="404"/>
      <c r="O63460" s="404"/>
      <c r="P63460" s="404"/>
      <c r="Q63460" s="404"/>
      <c r="R63460" s="404"/>
      <c r="S63460" s="404"/>
      <c r="T63460" s="404"/>
    </row>
    <row r="63461" spans="12:20" ht="16.8">
      <c r="L63461" s="404"/>
      <c r="M63461" s="404"/>
      <c r="N63461" s="404"/>
      <c r="O63461" s="404"/>
      <c r="P63461" s="404"/>
      <c r="Q63461" s="404"/>
      <c r="R63461" s="404"/>
      <c r="S63461" s="404"/>
      <c r="T63461" s="404"/>
    </row>
    <row r="63462" spans="12:20" ht="16.8">
      <c r="L63462" s="404"/>
      <c r="M63462" s="404"/>
      <c r="N63462" s="404"/>
      <c r="O63462" s="404"/>
      <c r="P63462" s="404"/>
      <c r="Q63462" s="404"/>
      <c r="R63462" s="404"/>
      <c r="S63462" s="404"/>
      <c r="T63462" s="404"/>
    </row>
    <row r="63463" spans="12:20" ht="16.8">
      <c r="L63463" s="404"/>
      <c r="M63463" s="404"/>
      <c r="N63463" s="404"/>
      <c r="O63463" s="404"/>
      <c r="P63463" s="404"/>
      <c r="Q63463" s="404"/>
      <c r="R63463" s="404"/>
      <c r="S63463" s="404"/>
      <c r="T63463" s="404"/>
    </row>
    <row r="63464" spans="12:20" ht="16.8">
      <c r="L63464" s="404"/>
      <c r="M63464" s="404"/>
      <c r="N63464" s="404"/>
      <c r="O63464" s="404"/>
      <c r="P63464" s="404"/>
      <c r="Q63464" s="404"/>
      <c r="R63464" s="404"/>
      <c r="S63464" s="404"/>
      <c r="T63464" s="404"/>
    </row>
    <row r="63465" spans="12:20" ht="16.8">
      <c r="L63465" s="404"/>
      <c r="M63465" s="404"/>
      <c r="N63465" s="404"/>
      <c r="O63465" s="404"/>
      <c r="P63465" s="404"/>
      <c r="Q63465" s="404"/>
      <c r="R63465" s="404"/>
      <c r="S63465" s="404"/>
      <c r="T63465" s="404"/>
    </row>
    <row r="63466" spans="12:20" ht="16.8">
      <c r="L63466" s="404"/>
      <c r="M63466" s="404"/>
      <c r="N63466" s="404"/>
      <c r="O63466" s="404"/>
      <c r="P63466" s="404"/>
      <c r="Q63466" s="404"/>
      <c r="R63466" s="404"/>
      <c r="S63466" s="404"/>
      <c r="T63466" s="404"/>
    </row>
    <row r="63467" spans="12:20" ht="16.8">
      <c r="L63467" s="404"/>
      <c r="M63467" s="404"/>
      <c r="N63467" s="404"/>
      <c r="O63467" s="404"/>
      <c r="P63467" s="404"/>
      <c r="Q63467" s="404"/>
      <c r="R63467" s="404"/>
      <c r="S63467" s="404"/>
      <c r="T63467" s="404"/>
    </row>
    <row r="63468" spans="12:20" ht="16.8">
      <c r="L63468" s="404"/>
      <c r="M63468" s="404"/>
      <c r="N63468" s="404"/>
      <c r="O63468" s="404"/>
      <c r="P63468" s="404"/>
      <c r="Q63468" s="404"/>
      <c r="R63468" s="404"/>
      <c r="S63468" s="404"/>
      <c r="T63468" s="404"/>
    </row>
    <row r="63469" spans="12:20" ht="16.8">
      <c r="L63469" s="404"/>
      <c r="M63469" s="404"/>
      <c r="N63469" s="404"/>
      <c r="O63469" s="404"/>
      <c r="P63469" s="404"/>
      <c r="Q63469" s="404"/>
      <c r="R63469" s="404"/>
      <c r="S63469" s="404"/>
      <c r="T63469" s="404"/>
    </row>
    <row r="63470" spans="12:20" ht="16.8">
      <c r="L63470" s="404"/>
      <c r="M63470" s="404"/>
      <c r="N63470" s="404"/>
      <c r="O63470" s="404"/>
      <c r="P63470" s="404"/>
      <c r="Q63470" s="404"/>
      <c r="R63470" s="404"/>
      <c r="S63470" s="404"/>
      <c r="T63470" s="404"/>
    </row>
    <row r="63471" spans="12:20" ht="16.8">
      <c r="L63471" s="404"/>
      <c r="M63471" s="404"/>
      <c r="N63471" s="404"/>
      <c r="O63471" s="404"/>
      <c r="P63471" s="404"/>
      <c r="Q63471" s="404"/>
      <c r="R63471" s="404"/>
      <c r="S63471" s="404"/>
      <c r="T63471" s="404"/>
    </row>
    <row r="63472" spans="12:20" ht="16.8">
      <c r="L63472" s="404"/>
      <c r="M63472" s="404"/>
      <c r="N63472" s="404"/>
      <c r="O63472" s="404"/>
      <c r="P63472" s="404"/>
      <c r="Q63472" s="404"/>
      <c r="R63472" s="404"/>
      <c r="S63472" s="404"/>
      <c r="T63472" s="404"/>
    </row>
    <row r="63473" spans="12:20" ht="16.8">
      <c r="L63473" s="404"/>
      <c r="M63473" s="404"/>
      <c r="N63473" s="404"/>
      <c r="O63473" s="404"/>
      <c r="P63473" s="404"/>
      <c r="Q63473" s="404"/>
      <c r="R63473" s="404"/>
      <c r="S63473" s="404"/>
      <c r="T63473" s="404"/>
    </row>
    <row r="63474" spans="12:20" ht="16.8">
      <c r="L63474" s="404"/>
      <c r="M63474" s="404"/>
      <c r="N63474" s="404"/>
      <c r="O63474" s="404"/>
      <c r="P63474" s="404"/>
      <c r="Q63474" s="404"/>
      <c r="R63474" s="404"/>
      <c r="S63474" s="404"/>
      <c r="T63474" s="404"/>
    </row>
    <row r="63475" spans="12:20" ht="16.8">
      <c r="L63475" s="404"/>
      <c r="M63475" s="404"/>
      <c r="N63475" s="404"/>
      <c r="O63475" s="404"/>
      <c r="P63475" s="404"/>
      <c r="Q63475" s="404"/>
      <c r="R63475" s="404"/>
      <c r="S63475" s="404"/>
      <c r="T63475" s="404"/>
    </row>
    <row r="63476" spans="12:20" ht="16.8">
      <c r="L63476" s="404"/>
      <c r="M63476" s="404"/>
      <c r="N63476" s="404"/>
      <c r="O63476" s="404"/>
      <c r="P63476" s="404"/>
      <c r="Q63476" s="404"/>
      <c r="R63476" s="404"/>
      <c r="S63476" s="404"/>
      <c r="T63476" s="404"/>
    </row>
    <row r="63477" spans="12:20" ht="16.8">
      <c r="L63477" s="404"/>
      <c r="M63477" s="404"/>
      <c r="N63477" s="404"/>
      <c r="O63477" s="404"/>
      <c r="P63477" s="404"/>
      <c r="Q63477" s="404"/>
      <c r="R63477" s="404"/>
      <c r="S63477" s="404"/>
      <c r="T63477" s="404"/>
    </row>
    <row r="63478" spans="12:20" ht="16.8">
      <c r="L63478" s="404"/>
      <c r="M63478" s="404"/>
      <c r="N63478" s="404"/>
      <c r="O63478" s="404"/>
      <c r="P63478" s="404"/>
      <c r="Q63478" s="404"/>
      <c r="R63478" s="404"/>
      <c r="S63478" s="404"/>
      <c r="T63478" s="404"/>
    </row>
    <row r="63479" spans="12:20" ht="16.8">
      <c r="L63479" s="404"/>
      <c r="M63479" s="404"/>
      <c r="N63479" s="404"/>
      <c r="O63479" s="404"/>
      <c r="P63479" s="404"/>
      <c r="Q63479" s="404"/>
      <c r="R63479" s="404"/>
      <c r="S63479" s="404"/>
      <c r="T63479" s="404"/>
    </row>
    <row r="63480" spans="12:20" ht="16.8">
      <c r="L63480" s="404"/>
      <c r="M63480" s="404"/>
      <c r="N63480" s="404"/>
      <c r="O63480" s="404"/>
      <c r="P63480" s="404"/>
      <c r="Q63480" s="404"/>
      <c r="R63480" s="404"/>
      <c r="S63480" s="404"/>
      <c r="T63480" s="404"/>
    </row>
    <row r="63481" spans="12:20" ht="16.8">
      <c r="L63481" s="404"/>
      <c r="M63481" s="404"/>
      <c r="N63481" s="404"/>
      <c r="O63481" s="404"/>
      <c r="P63481" s="404"/>
      <c r="Q63481" s="404"/>
      <c r="R63481" s="404"/>
      <c r="S63481" s="404"/>
      <c r="T63481" s="404"/>
    </row>
    <row r="63482" spans="12:20" ht="16.8">
      <c r="L63482" s="404"/>
      <c r="M63482" s="404"/>
      <c r="N63482" s="404"/>
      <c r="O63482" s="404"/>
      <c r="P63482" s="404"/>
      <c r="Q63482" s="404"/>
      <c r="R63482" s="404"/>
      <c r="S63482" s="404"/>
      <c r="T63482" s="404"/>
    </row>
    <row r="63483" spans="12:20" ht="16.8">
      <c r="L63483" s="404"/>
      <c r="M63483" s="404"/>
      <c r="N63483" s="404"/>
      <c r="O63483" s="404"/>
      <c r="P63483" s="404"/>
      <c r="Q63483" s="404"/>
      <c r="R63483" s="404"/>
      <c r="S63483" s="404"/>
      <c r="T63483" s="404"/>
    </row>
    <row r="63484" spans="12:20" ht="16.8">
      <c r="L63484" s="404"/>
      <c r="M63484" s="404"/>
      <c r="N63484" s="404"/>
      <c r="O63484" s="404"/>
      <c r="P63484" s="404"/>
      <c r="Q63484" s="404"/>
      <c r="R63484" s="404"/>
      <c r="S63484" s="404"/>
      <c r="T63484" s="404"/>
    </row>
    <row r="63485" spans="12:20" ht="16.8">
      <c r="L63485" s="404"/>
      <c r="M63485" s="404"/>
      <c r="N63485" s="404"/>
      <c r="O63485" s="404"/>
      <c r="P63485" s="404"/>
      <c r="Q63485" s="404"/>
      <c r="R63485" s="404"/>
      <c r="S63485" s="404"/>
      <c r="T63485" s="404"/>
    </row>
    <row r="63486" spans="12:20" ht="16.8">
      <c r="L63486" s="404"/>
      <c r="M63486" s="404"/>
      <c r="N63486" s="404"/>
      <c r="O63486" s="404"/>
      <c r="P63486" s="404"/>
      <c r="Q63486" s="404"/>
      <c r="R63486" s="404"/>
      <c r="S63486" s="404"/>
      <c r="T63486" s="404"/>
    </row>
    <row r="63487" spans="12:20" ht="16.8">
      <c r="L63487" s="404"/>
      <c r="M63487" s="404"/>
      <c r="N63487" s="404"/>
      <c r="O63487" s="404"/>
      <c r="P63487" s="404"/>
      <c r="Q63487" s="404"/>
      <c r="R63487" s="404"/>
      <c r="S63487" s="404"/>
      <c r="T63487" s="404"/>
    </row>
    <row r="63488" spans="12:20" ht="16.8">
      <c r="L63488" s="404"/>
      <c r="M63488" s="404"/>
      <c r="N63488" s="404"/>
      <c r="O63488" s="404"/>
      <c r="P63488" s="404"/>
      <c r="Q63488" s="404"/>
      <c r="R63488" s="404"/>
      <c r="S63488" s="404"/>
      <c r="T63488" s="404"/>
    </row>
    <row r="63489" spans="12:20" ht="16.8">
      <c r="L63489" s="404"/>
      <c r="M63489" s="404"/>
      <c r="N63489" s="404"/>
      <c r="O63489" s="404"/>
      <c r="P63489" s="404"/>
      <c r="Q63489" s="404"/>
      <c r="R63489" s="404"/>
      <c r="S63489" s="404"/>
      <c r="T63489" s="404"/>
    </row>
    <row r="63490" spans="12:20" ht="16.8">
      <c r="L63490" s="404"/>
      <c r="M63490" s="404"/>
      <c r="N63490" s="404"/>
      <c r="O63490" s="404"/>
      <c r="P63490" s="404"/>
      <c r="Q63490" s="404"/>
      <c r="R63490" s="404"/>
      <c r="S63490" s="404"/>
      <c r="T63490" s="404"/>
    </row>
    <row r="63491" spans="12:20" ht="16.8">
      <c r="L63491" s="404"/>
      <c r="M63491" s="404"/>
      <c r="N63491" s="404"/>
      <c r="O63491" s="404"/>
      <c r="P63491" s="404"/>
      <c r="Q63491" s="404"/>
      <c r="R63491" s="404"/>
      <c r="S63491" s="404"/>
      <c r="T63491" s="404"/>
    </row>
    <row r="63492" spans="12:20" ht="16.8">
      <c r="L63492" s="404"/>
      <c r="M63492" s="404"/>
      <c r="N63492" s="404"/>
      <c r="O63492" s="404"/>
      <c r="P63492" s="404"/>
      <c r="Q63492" s="404"/>
      <c r="R63492" s="404"/>
      <c r="S63492" s="404"/>
      <c r="T63492" s="404"/>
    </row>
    <row r="63493" spans="12:20" ht="16.8">
      <c r="L63493" s="404"/>
      <c r="M63493" s="404"/>
      <c r="N63493" s="404"/>
      <c r="O63493" s="404"/>
      <c r="P63493" s="404"/>
      <c r="Q63493" s="404"/>
      <c r="R63493" s="404"/>
      <c r="S63493" s="404"/>
      <c r="T63493" s="404"/>
    </row>
    <row r="63494" spans="12:20" ht="16.8">
      <c r="L63494" s="404"/>
      <c r="M63494" s="404"/>
      <c r="N63494" s="404"/>
      <c r="O63494" s="404"/>
      <c r="P63494" s="404"/>
      <c r="Q63494" s="404"/>
      <c r="R63494" s="404"/>
      <c r="S63494" s="404"/>
      <c r="T63494" s="404"/>
    </row>
    <row r="63495" spans="12:20" ht="16.8">
      <c r="L63495" s="404"/>
      <c r="M63495" s="404"/>
      <c r="N63495" s="404"/>
      <c r="O63495" s="404"/>
      <c r="P63495" s="404"/>
      <c r="Q63495" s="404"/>
      <c r="R63495" s="404"/>
      <c r="S63495" s="404"/>
      <c r="T63495" s="404"/>
    </row>
    <row r="63496" spans="12:20" ht="16.8">
      <c r="L63496" s="404"/>
      <c r="M63496" s="404"/>
      <c r="N63496" s="404"/>
      <c r="O63496" s="404"/>
      <c r="P63496" s="404"/>
      <c r="Q63496" s="404"/>
      <c r="R63496" s="404"/>
      <c r="S63496" s="404"/>
      <c r="T63496" s="404"/>
    </row>
    <row r="63497" spans="12:20" ht="16.8">
      <c r="L63497" s="404"/>
      <c r="M63497" s="404"/>
      <c r="N63497" s="404"/>
      <c r="O63497" s="404"/>
      <c r="P63497" s="404"/>
      <c r="Q63497" s="404"/>
      <c r="R63497" s="404"/>
      <c r="S63497" s="404"/>
      <c r="T63497" s="404"/>
    </row>
    <row r="63498" spans="12:20" ht="16.8">
      <c r="L63498" s="404"/>
      <c r="M63498" s="404"/>
      <c r="N63498" s="404"/>
      <c r="O63498" s="404"/>
      <c r="P63498" s="404"/>
      <c r="Q63498" s="404"/>
      <c r="R63498" s="404"/>
      <c r="S63498" s="404"/>
      <c r="T63498" s="404"/>
    </row>
    <row r="63499" spans="12:20" ht="16.8">
      <c r="L63499" s="404"/>
      <c r="M63499" s="404"/>
      <c r="N63499" s="404"/>
      <c r="O63499" s="404"/>
      <c r="P63499" s="404"/>
      <c r="Q63499" s="404"/>
      <c r="R63499" s="404"/>
      <c r="S63499" s="404"/>
      <c r="T63499" s="404"/>
    </row>
    <row r="63500" spans="12:20" ht="16.8">
      <c r="L63500" s="404"/>
      <c r="M63500" s="404"/>
      <c r="N63500" s="404"/>
      <c r="O63500" s="404"/>
      <c r="P63500" s="404"/>
      <c r="Q63500" s="404"/>
      <c r="R63500" s="404"/>
      <c r="S63500" s="404"/>
      <c r="T63500" s="404"/>
    </row>
    <row r="63501" spans="12:20" ht="16.8">
      <c r="L63501" s="404"/>
      <c r="M63501" s="404"/>
      <c r="N63501" s="404"/>
      <c r="O63501" s="404"/>
      <c r="P63501" s="404"/>
      <c r="Q63501" s="404"/>
      <c r="R63501" s="404"/>
      <c r="S63501" s="404"/>
      <c r="T63501" s="404"/>
    </row>
    <row r="63502" spans="12:20" ht="16.8">
      <c r="L63502" s="404"/>
      <c r="M63502" s="404"/>
      <c r="N63502" s="404"/>
      <c r="O63502" s="404"/>
      <c r="P63502" s="404"/>
      <c r="Q63502" s="404"/>
      <c r="R63502" s="404"/>
      <c r="S63502" s="404"/>
      <c r="T63502" s="404"/>
    </row>
    <row r="63503" spans="12:20" ht="16.8">
      <c r="L63503" s="404"/>
      <c r="M63503" s="404"/>
      <c r="N63503" s="404"/>
      <c r="O63503" s="404"/>
      <c r="P63503" s="404"/>
      <c r="Q63503" s="404"/>
      <c r="R63503" s="404"/>
      <c r="S63503" s="404"/>
      <c r="T63503" s="404"/>
    </row>
    <row r="63504" spans="12:20" ht="16.8">
      <c r="L63504" s="404"/>
      <c r="M63504" s="404"/>
      <c r="N63504" s="404"/>
      <c r="O63504" s="404"/>
      <c r="P63504" s="404"/>
      <c r="Q63504" s="404"/>
      <c r="R63504" s="404"/>
      <c r="S63504" s="404"/>
      <c r="T63504" s="404"/>
    </row>
    <row r="63505" spans="12:20" ht="16.8">
      <c r="L63505" s="404"/>
      <c r="M63505" s="404"/>
      <c r="N63505" s="404"/>
      <c r="O63505" s="404"/>
      <c r="P63505" s="404"/>
      <c r="Q63505" s="404"/>
      <c r="R63505" s="404"/>
      <c r="S63505" s="404"/>
      <c r="T63505" s="404"/>
    </row>
    <row r="63506" spans="12:20" ht="16.8">
      <c r="L63506" s="404"/>
      <c r="M63506" s="404"/>
      <c r="N63506" s="404"/>
      <c r="O63506" s="404"/>
      <c r="P63506" s="404"/>
      <c r="Q63506" s="404"/>
      <c r="R63506" s="404"/>
      <c r="S63506" s="404"/>
      <c r="T63506" s="404"/>
    </row>
    <row r="63507" spans="12:20" ht="16.8">
      <c r="L63507" s="404"/>
      <c r="M63507" s="404"/>
      <c r="N63507" s="404"/>
      <c r="O63507" s="404"/>
      <c r="P63507" s="404"/>
      <c r="Q63507" s="404"/>
      <c r="R63507" s="404"/>
      <c r="S63507" s="404"/>
      <c r="T63507" s="404"/>
    </row>
    <row r="63508" spans="12:20" ht="16.8">
      <c r="L63508" s="404"/>
      <c r="M63508" s="404"/>
      <c r="N63508" s="404"/>
      <c r="O63508" s="404"/>
      <c r="P63508" s="404"/>
      <c r="Q63508" s="404"/>
      <c r="R63508" s="404"/>
      <c r="S63508" s="404"/>
      <c r="T63508" s="404"/>
    </row>
    <row r="63509" spans="12:20" ht="16.8">
      <c r="L63509" s="404"/>
      <c r="M63509" s="404"/>
      <c r="N63509" s="404"/>
      <c r="O63509" s="404"/>
      <c r="P63509" s="404"/>
      <c r="Q63509" s="404"/>
      <c r="R63509" s="404"/>
      <c r="S63509" s="404"/>
      <c r="T63509" s="404"/>
    </row>
    <row r="63510" spans="12:20" ht="16.8">
      <c r="L63510" s="404"/>
      <c r="M63510" s="404"/>
      <c r="N63510" s="404"/>
      <c r="O63510" s="404"/>
      <c r="P63510" s="404"/>
      <c r="Q63510" s="404"/>
      <c r="R63510" s="404"/>
      <c r="S63510" s="404"/>
      <c r="T63510" s="404"/>
    </row>
    <row r="63511" spans="12:20" ht="16.8">
      <c r="L63511" s="404"/>
      <c r="M63511" s="404"/>
      <c r="N63511" s="404"/>
      <c r="O63511" s="404"/>
      <c r="P63511" s="404"/>
      <c r="Q63511" s="404"/>
      <c r="R63511" s="404"/>
      <c r="S63511" s="404"/>
      <c r="T63511" s="404"/>
    </row>
    <row r="63512" spans="12:20" ht="16.8">
      <c r="L63512" s="404"/>
      <c r="M63512" s="404"/>
      <c r="N63512" s="404"/>
      <c r="O63512" s="404"/>
      <c r="P63512" s="404"/>
      <c r="Q63512" s="404"/>
      <c r="R63512" s="404"/>
      <c r="S63512" s="404"/>
      <c r="T63512" s="404"/>
    </row>
    <row r="63513" spans="12:20" ht="16.8">
      <c r="L63513" s="404"/>
      <c r="M63513" s="404"/>
      <c r="N63513" s="404"/>
      <c r="O63513" s="404"/>
      <c r="P63513" s="404"/>
      <c r="Q63513" s="404"/>
      <c r="R63513" s="404"/>
      <c r="S63513" s="404"/>
      <c r="T63513" s="404"/>
    </row>
    <row r="63514" spans="12:20" ht="16.8">
      <c r="L63514" s="404"/>
      <c r="M63514" s="404"/>
      <c r="N63514" s="404"/>
      <c r="O63514" s="404"/>
      <c r="P63514" s="404"/>
      <c r="Q63514" s="404"/>
      <c r="R63514" s="404"/>
      <c r="S63514" s="404"/>
      <c r="T63514" s="404"/>
    </row>
    <row r="63515" spans="12:20" ht="16.8">
      <c r="L63515" s="404"/>
      <c r="M63515" s="404"/>
      <c r="N63515" s="404"/>
      <c r="O63515" s="404"/>
      <c r="P63515" s="404"/>
      <c r="Q63515" s="404"/>
      <c r="R63515" s="404"/>
      <c r="S63515" s="404"/>
      <c r="T63515" s="404"/>
    </row>
    <row r="63516" spans="12:20" ht="16.8">
      <c r="L63516" s="404"/>
      <c r="M63516" s="404"/>
      <c r="N63516" s="404"/>
      <c r="O63516" s="404"/>
      <c r="P63516" s="404"/>
      <c r="Q63516" s="404"/>
      <c r="R63516" s="404"/>
      <c r="S63516" s="404"/>
      <c r="T63516" s="404"/>
    </row>
    <row r="63517" spans="12:20" ht="16.8">
      <c r="L63517" s="404"/>
      <c r="M63517" s="404"/>
      <c r="N63517" s="404"/>
      <c r="O63517" s="404"/>
      <c r="P63517" s="404"/>
      <c r="Q63517" s="404"/>
      <c r="R63517" s="404"/>
      <c r="S63517" s="404"/>
      <c r="T63517" s="404"/>
    </row>
    <row r="63518" spans="12:20" ht="16.8">
      <c r="L63518" s="404"/>
      <c r="M63518" s="404"/>
      <c r="N63518" s="404"/>
      <c r="O63518" s="404"/>
      <c r="P63518" s="404"/>
      <c r="Q63518" s="404"/>
      <c r="R63518" s="404"/>
      <c r="S63518" s="404"/>
      <c r="T63518" s="404"/>
    </row>
    <row r="63519" spans="12:20" ht="16.8">
      <c r="L63519" s="404"/>
      <c r="M63519" s="404"/>
      <c r="N63519" s="404"/>
      <c r="O63519" s="404"/>
      <c r="P63519" s="404"/>
      <c r="Q63519" s="404"/>
      <c r="R63519" s="404"/>
      <c r="S63519" s="404"/>
      <c r="T63519" s="404"/>
    </row>
    <row r="63520" spans="12:20" ht="16.8">
      <c r="L63520" s="404"/>
      <c r="M63520" s="404"/>
      <c r="N63520" s="404"/>
      <c r="O63520" s="404"/>
      <c r="P63520" s="404"/>
      <c r="Q63520" s="404"/>
      <c r="R63520" s="404"/>
      <c r="S63520" s="404"/>
      <c r="T63520" s="404"/>
    </row>
    <row r="63521" spans="12:20" ht="16.8">
      <c r="L63521" s="404"/>
      <c r="M63521" s="404"/>
      <c r="N63521" s="404"/>
      <c r="O63521" s="404"/>
      <c r="P63521" s="404"/>
      <c r="Q63521" s="404"/>
      <c r="R63521" s="404"/>
      <c r="S63521" s="404"/>
      <c r="T63521" s="404"/>
    </row>
    <row r="63522" spans="12:20" ht="16.8">
      <c r="L63522" s="404"/>
      <c r="M63522" s="404"/>
      <c r="N63522" s="404"/>
      <c r="O63522" s="404"/>
      <c r="P63522" s="404"/>
      <c r="Q63522" s="404"/>
      <c r="R63522" s="404"/>
      <c r="S63522" s="404"/>
      <c r="T63522" s="404"/>
    </row>
    <row r="63523" spans="12:20" ht="16.8">
      <c r="L63523" s="404"/>
      <c r="M63523" s="404"/>
      <c r="N63523" s="404"/>
      <c r="O63523" s="404"/>
      <c r="P63523" s="404"/>
      <c r="Q63523" s="404"/>
      <c r="R63523" s="404"/>
      <c r="S63523" s="404"/>
      <c r="T63523" s="404"/>
    </row>
    <row r="63524" spans="12:20" ht="16.8">
      <c r="L63524" s="404"/>
      <c r="M63524" s="404"/>
      <c r="N63524" s="404"/>
      <c r="O63524" s="404"/>
      <c r="P63524" s="404"/>
      <c r="Q63524" s="404"/>
      <c r="R63524" s="404"/>
      <c r="S63524" s="404"/>
      <c r="T63524" s="404"/>
    </row>
    <row r="63525" spans="12:20" ht="16.8">
      <c r="L63525" s="404"/>
      <c r="M63525" s="404"/>
      <c r="N63525" s="404"/>
      <c r="O63525" s="404"/>
      <c r="P63525" s="404"/>
      <c r="Q63525" s="404"/>
      <c r="R63525" s="404"/>
      <c r="S63525" s="404"/>
      <c r="T63525" s="404"/>
    </row>
    <row r="63526" spans="12:20" ht="16.8">
      <c r="L63526" s="404"/>
      <c r="M63526" s="404"/>
      <c r="N63526" s="404"/>
      <c r="O63526" s="404"/>
      <c r="P63526" s="404"/>
      <c r="Q63526" s="404"/>
      <c r="R63526" s="404"/>
      <c r="S63526" s="404"/>
      <c r="T63526" s="404"/>
    </row>
    <row r="63527" spans="12:20" ht="16.8">
      <c r="L63527" s="404"/>
      <c r="M63527" s="404"/>
      <c r="N63527" s="404"/>
      <c r="O63527" s="404"/>
      <c r="P63527" s="404"/>
      <c r="Q63527" s="404"/>
      <c r="R63527" s="404"/>
      <c r="S63527" s="404"/>
      <c r="T63527" s="404"/>
    </row>
    <row r="63528" spans="12:20" ht="16.8">
      <c r="L63528" s="404"/>
      <c r="M63528" s="404"/>
      <c r="N63528" s="404"/>
      <c r="O63528" s="404"/>
      <c r="P63528" s="404"/>
      <c r="Q63528" s="404"/>
      <c r="R63528" s="404"/>
      <c r="S63528" s="404"/>
      <c r="T63528" s="404"/>
    </row>
    <row r="63529" spans="12:20" ht="16.8">
      <c r="L63529" s="404"/>
      <c r="M63529" s="404"/>
      <c r="N63529" s="404"/>
      <c r="O63529" s="404"/>
      <c r="P63529" s="404"/>
      <c r="Q63529" s="404"/>
      <c r="R63529" s="404"/>
      <c r="S63529" s="404"/>
      <c r="T63529" s="404"/>
    </row>
    <row r="63530" spans="12:20" ht="16.8">
      <c r="L63530" s="404"/>
      <c r="M63530" s="404"/>
      <c r="N63530" s="404"/>
      <c r="O63530" s="404"/>
      <c r="P63530" s="404"/>
      <c r="Q63530" s="404"/>
      <c r="R63530" s="404"/>
      <c r="S63530" s="404"/>
      <c r="T63530" s="404"/>
    </row>
    <row r="63531" spans="12:20" ht="16.8">
      <c r="L63531" s="404"/>
      <c r="M63531" s="404"/>
      <c r="N63531" s="404"/>
      <c r="O63531" s="404"/>
      <c r="P63531" s="404"/>
      <c r="Q63531" s="404"/>
      <c r="R63531" s="404"/>
      <c r="S63531" s="404"/>
      <c r="T63531" s="404"/>
    </row>
    <row r="63532" spans="12:20" ht="16.8">
      <c r="L63532" s="404"/>
      <c r="M63532" s="404"/>
      <c r="N63532" s="404"/>
      <c r="O63532" s="404"/>
      <c r="P63532" s="404"/>
      <c r="Q63532" s="404"/>
      <c r="R63532" s="404"/>
      <c r="S63532" s="404"/>
      <c r="T63532" s="404"/>
    </row>
    <row r="63533" spans="12:20" ht="16.8">
      <c r="L63533" s="404"/>
      <c r="M63533" s="404"/>
      <c r="N63533" s="404"/>
      <c r="O63533" s="404"/>
      <c r="P63533" s="404"/>
      <c r="Q63533" s="404"/>
      <c r="R63533" s="404"/>
      <c r="S63533" s="404"/>
      <c r="T63533" s="404"/>
    </row>
    <row r="63534" spans="12:20" ht="16.8">
      <c r="L63534" s="404"/>
      <c r="M63534" s="404"/>
      <c r="N63534" s="404"/>
      <c r="O63534" s="404"/>
      <c r="P63534" s="404"/>
      <c r="Q63534" s="404"/>
      <c r="R63534" s="404"/>
      <c r="S63534" s="404"/>
      <c r="T63534" s="404"/>
    </row>
    <row r="63535" spans="12:20" ht="16.8">
      <c r="L63535" s="404"/>
      <c r="M63535" s="404"/>
      <c r="N63535" s="404"/>
      <c r="O63535" s="404"/>
      <c r="P63535" s="404"/>
      <c r="Q63535" s="404"/>
      <c r="R63535" s="404"/>
      <c r="S63535" s="404"/>
      <c r="T63535" s="404"/>
    </row>
    <row r="63536" spans="12:20" ht="16.8">
      <c r="L63536" s="404"/>
      <c r="M63536" s="404"/>
      <c r="N63536" s="404"/>
      <c r="O63536" s="404"/>
      <c r="P63536" s="404"/>
      <c r="Q63536" s="404"/>
      <c r="R63536" s="404"/>
      <c r="S63536" s="404"/>
      <c r="T63536" s="404"/>
    </row>
    <row r="63537" spans="12:20" ht="16.8">
      <c r="L63537" s="404"/>
      <c r="M63537" s="404"/>
      <c r="N63537" s="404"/>
      <c r="O63537" s="404"/>
      <c r="P63537" s="404"/>
      <c r="Q63537" s="404"/>
      <c r="R63537" s="404"/>
      <c r="S63537" s="404"/>
      <c r="T63537" s="404"/>
    </row>
    <row r="63538" spans="12:20" ht="16.8">
      <c r="L63538" s="404"/>
      <c r="M63538" s="404"/>
      <c r="N63538" s="404"/>
      <c r="O63538" s="404"/>
      <c r="P63538" s="404"/>
      <c r="Q63538" s="404"/>
      <c r="R63538" s="404"/>
      <c r="S63538" s="404"/>
      <c r="T63538" s="404"/>
    </row>
    <row r="63539" spans="12:20" ht="16.8">
      <c r="L63539" s="404"/>
      <c r="M63539" s="404"/>
      <c r="N63539" s="404"/>
      <c r="O63539" s="404"/>
      <c r="P63539" s="404"/>
      <c r="Q63539" s="404"/>
      <c r="R63539" s="404"/>
      <c r="S63539" s="404"/>
      <c r="T63539" s="404"/>
    </row>
    <row r="63540" spans="12:20" ht="16.8">
      <c r="L63540" s="404"/>
      <c r="M63540" s="404"/>
      <c r="N63540" s="404"/>
      <c r="O63540" s="404"/>
      <c r="P63540" s="404"/>
      <c r="Q63540" s="404"/>
      <c r="R63540" s="404"/>
      <c r="S63540" s="404"/>
      <c r="T63540" s="404"/>
    </row>
    <row r="63541" spans="12:20" ht="16.8">
      <c r="L63541" s="404"/>
      <c r="M63541" s="404"/>
      <c r="N63541" s="404"/>
      <c r="O63541" s="404"/>
      <c r="P63541" s="404"/>
      <c r="Q63541" s="404"/>
      <c r="R63541" s="404"/>
      <c r="S63541" s="404"/>
      <c r="T63541" s="404"/>
    </row>
    <row r="63542" spans="12:20" ht="16.8">
      <c r="L63542" s="404"/>
      <c r="M63542" s="404"/>
      <c r="N63542" s="404"/>
      <c r="O63542" s="404"/>
      <c r="P63542" s="404"/>
      <c r="Q63542" s="404"/>
      <c r="R63542" s="404"/>
      <c r="S63542" s="404"/>
      <c r="T63542" s="404"/>
    </row>
    <row r="63543" spans="12:20" ht="16.8">
      <c r="L63543" s="404"/>
      <c r="M63543" s="404"/>
      <c r="N63543" s="404"/>
      <c r="O63543" s="404"/>
      <c r="P63543" s="404"/>
      <c r="Q63543" s="404"/>
      <c r="R63543" s="404"/>
      <c r="S63543" s="404"/>
      <c r="T63543" s="404"/>
    </row>
    <row r="63544" spans="12:20" ht="16.8">
      <c r="L63544" s="404"/>
      <c r="M63544" s="404"/>
      <c r="N63544" s="404"/>
      <c r="O63544" s="404"/>
      <c r="P63544" s="404"/>
      <c r="Q63544" s="404"/>
      <c r="R63544" s="404"/>
      <c r="S63544" s="404"/>
      <c r="T63544" s="404"/>
    </row>
    <row r="63545" spans="12:20" ht="16.8">
      <c r="L63545" s="404"/>
      <c r="M63545" s="404"/>
      <c r="N63545" s="404"/>
      <c r="O63545" s="404"/>
      <c r="P63545" s="404"/>
      <c r="Q63545" s="404"/>
      <c r="R63545" s="404"/>
      <c r="S63545" s="404"/>
      <c r="T63545" s="404"/>
    </row>
    <row r="63546" spans="12:20" ht="16.8">
      <c r="L63546" s="404"/>
      <c r="M63546" s="404"/>
      <c r="N63546" s="404"/>
      <c r="O63546" s="404"/>
      <c r="P63546" s="404"/>
      <c r="Q63546" s="404"/>
      <c r="R63546" s="404"/>
      <c r="S63546" s="404"/>
      <c r="T63546" s="404"/>
    </row>
    <row r="63547" spans="12:20" ht="16.8">
      <c r="L63547" s="404"/>
      <c r="M63547" s="404"/>
      <c r="N63547" s="404"/>
      <c r="O63547" s="404"/>
      <c r="P63547" s="404"/>
      <c r="Q63547" s="404"/>
      <c r="R63547" s="404"/>
      <c r="S63547" s="404"/>
      <c r="T63547" s="404"/>
    </row>
    <row r="63548" spans="12:20" ht="16.8">
      <c r="L63548" s="404"/>
      <c r="M63548" s="404"/>
      <c r="N63548" s="404"/>
      <c r="O63548" s="404"/>
      <c r="P63548" s="404"/>
      <c r="Q63548" s="404"/>
      <c r="R63548" s="404"/>
      <c r="S63548" s="404"/>
      <c r="T63548" s="404"/>
    </row>
    <row r="63549" spans="12:20" ht="16.8">
      <c r="L63549" s="404"/>
      <c r="M63549" s="404"/>
      <c r="N63549" s="404"/>
      <c r="O63549" s="404"/>
      <c r="P63549" s="404"/>
      <c r="Q63549" s="404"/>
      <c r="R63549" s="404"/>
      <c r="S63549" s="404"/>
      <c r="T63549" s="404"/>
    </row>
    <row r="63550" spans="12:20" ht="16.8">
      <c r="L63550" s="404"/>
      <c r="M63550" s="404"/>
      <c r="N63550" s="404"/>
      <c r="O63550" s="404"/>
      <c r="P63550" s="404"/>
      <c r="Q63550" s="404"/>
      <c r="R63550" s="404"/>
      <c r="S63550" s="404"/>
      <c r="T63550" s="404"/>
    </row>
    <row r="63551" spans="12:20" ht="16.8">
      <c r="L63551" s="404"/>
      <c r="M63551" s="404"/>
      <c r="N63551" s="404"/>
      <c r="O63551" s="404"/>
      <c r="P63551" s="404"/>
      <c r="Q63551" s="404"/>
      <c r="R63551" s="404"/>
      <c r="S63551" s="404"/>
      <c r="T63551" s="404"/>
    </row>
    <row r="63552" spans="12:20" ht="16.8">
      <c r="L63552" s="404"/>
      <c r="M63552" s="404"/>
      <c r="N63552" s="404"/>
      <c r="O63552" s="404"/>
      <c r="P63552" s="404"/>
      <c r="Q63552" s="404"/>
      <c r="R63552" s="404"/>
      <c r="S63552" s="404"/>
      <c r="T63552" s="404"/>
    </row>
    <row r="63553" spans="12:20" ht="16.8">
      <c r="L63553" s="404"/>
      <c r="M63553" s="404"/>
      <c r="N63553" s="404"/>
      <c r="O63553" s="404"/>
      <c r="P63553" s="404"/>
      <c r="Q63553" s="404"/>
      <c r="R63553" s="404"/>
      <c r="S63553" s="404"/>
      <c r="T63553" s="404"/>
    </row>
    <row r="63554" spans="12:20" ht="16.8">
      <c r="L63554" s="404"/>
      <c r="M63554" s="404"/>
      <c r="N63554" s="404"/>
      <c r="O63554" s="404"/>
      <c r="P63554" s="404"/>
      <c r="Q63554" s="404"/>
      <c r="R63554" s="404"/>
      <c r="S63554" s="404"/>
      <c r="T63554" s="404"/>
    </row>
    <row r="63555" spans="12:20" ht="16.8">
      <c r="L63555" s="404"/>
      <c r="M63555" s="404"/>
      <c r="N63555" s="404"/>
      <c r="O63555" s="404"/>
      <c r="P63555" s="404"/>
      <c r="Q63555" s="404"/>
      <c r="R63555" s="404"/>
      <c r="S63555" s="404"/>
      <c r="T63555" s="404"/>
    </row>
    <row r="63556" spans="12:20" ht="16.8">
      <c r="L63556" s="404"/>
      <c r="M63556" s="404"/>
      <c r="N63556" s="404"/>
      <c r="O63556" s="404"/>
      <c r="P63556" s="404"/>
      <c r="Q63556" s="404"/>
      <c r="R63556" s="404"/>
      <c r="S63556" s="404"/>
      <c r="T63556" s="404"/>
    </row>
    <row r="63557" spans="12:20" ht="16.8">
      <c r="L63557" s="404"/>
      <c r="M63557" s="404"/>
      <c r="N63557" s="404"/>
      <c r="O63557" s="404"/>
      <c r="P63557" s="404"/>
      <c r="Q63557" s="404"/>
      <c r="R63557" s="404"/>
      <c r="S63557" s="404"/>
      <c r="T63557" s="404"/>
    </row>
    <row r="63558" spans="12:20" ht="16.8">
      <c r="L63558" s="404"/>
      <c r="M63558" s="404"/>
      <c r="N63558" s="404"/>
      <c r="O63558" s="404"/>
      <c r="P63558" s="404"/>
      <c r="Q63558" s="404"/>
      <c r="R63558" s="404"/>
      <c r="S63558" s="404"/>
      <c r="T63558" s="404"/>
    </row>
    <row r="63559" spans="12:20" ht="16.8">
      <c r="L63559" s="404"/>
      <c r="M63559" s="404"/>
      <c r="N63559" s="404"/>
      <c r="O63559" s="404"/>
      <c r="P63559" s="404"/>
      <c r="Q63559" s="404"/>
      <c r="R63559" s="404"/>
      <c r="S63559" s="404"/>
      <c r="T63559" s="404"/>
    </row>
    <row r="63560" spans="12:20" ht="16.8">
      <c r="L63560" s="404"/>
      <c r="M63560" s="404"/>
      <c r="N63560" s="404"/>
      <c r="O63560" s="404"/>
      <c r="P63560" s="404"/>
      <c r="Q63560" s="404"/>
      <c r="R63560" s="404"/>
      <c r="S63560" s="404"/>
      <c r="T63560" s="404"/>
    </row>
    <row r="63561" spans="12:20" ht="16.8">
      <c r="L63561" s="404"/>
      <c r="M63561" s="404"/>
      <c r="N63561" s="404"/>
      <c r="O63561" s="404"/>
      <c r="P63561" s="404"/>
      <c r="Q63561" s="404"/>
      <c r="R63561" s="404"/>
      <c r="S63561" s="404"/>
      <c r="T63561" s="404"/>
    </row>
    <row r="63562" spans="12:20" ht="16.8">
      <c r="L63562" s="404"/>
      <c r="M63562" s="404"/>
      <c r="N63562" s="404"/>
      <c r="O63562" s="404"/>
      <c r="P63562" s="404"/>
      <c r="Q63562" s="404"/>
      <c r="R63562" s="404"/>
      <c r="S63562" s="404"/>
      <c r="T63562" s="404"/>
    </row>
    <row r="63563" spans="12:20" ht="16.8">
      <c r="L63563" s="404"/>
      <c r="M63563" s="404"/>
      <c r="N63563" s="404"/>
      <c r="O63563" s="404"/>
      <c r="P63563" s="404"/>
      <c r="Q63563" s="404"/>
      <c r="R63563" s="404"/>
      <c r="S63563" s="404"/>
      <c r="T63563" s="404"/>
    </row>
    <row r="63564" spans="12:20" ht="16.8">
      <c r="L63564" s="404"/>
      <c r="M63564" s="404"/>
      <c r="N63564" s="404"/>
      <c r="O63564" s="404"/>
      <c r="P63564" s="404"/>
      <c r="Q63564" s="404"/>
      <c r="R63564" s="404"/>
      <c r="S63564" s="404"/>
      <c r="T63564" s="404"/>
    </row>
    <row r="63565" spans="12:20" ht="16.8">
      <c r="L63565" s="404"/>
      <c r="M63565" s="404"/>
      <c r="N63565" s="404"/>
      <c r="O63565" s="404"/>
      <c r="P63565" s="404"/>
      <c r="Q63565" s="404"/>
      <c r="R63565" s="404"/>
      <c r="S63565" s="404"/>
      <c r="T63565" s="404"/>
    </row>
    <row r="63566" spans="12:20" ht="16.8">
      <c r="L63566" s="404"/>
      <c r="M63566" s="404"/>
      <c r="N63566" s="404"/>
      <c r="O63566" s="404"/>
      <c r="P63566" s="404"/>
      <c r="Q63566" s="404"/>
      <c r="R63566" s="404"/>
      <c r="S63566" s="404"/>
      <c r="T63566" s="404"/>
    </row>
    <row r="63567" spans="12:20" ht="16.8">
      <c r="L63567" s="404"/>
      <c r="M63567" s="404"/>
      <c r="N63567" s="404"/>
      <c r="O63567" s="404"/>
      <c r="P63567" s="404"/>
      <c r="Q63567" s="404"/>
      <c r="R63567" s="404"/>
      <c r="S63567" s="404"/>
      <c r="T63567" s="404"/>
    </row>
    <row r="63568" spans="12:20" ht="16.8">
      <c r="L63568" s="404"/>
      <c r="M63568" s="404"/>
      <c r="N63568" s="404"/>
      <c r="O63568" s="404"/>
      <c r="P63568" s="404"/>
      <c r="Q63568" s="404"/>
      <c r="R63568" s="404"/>
      <c r="S63568" s="404"/>
      <c r="T63568" s="404"/>
    </row>
    <row r="63569" spans="12:20" ht="16.8">
      <c r="L63569" s="404"/>
      <c r="M63569" s="404"/>
      <c r="N63569" s="404"/>
      <c r="O63569" s="404"/>
      <c r="P63569" s="404"/>
      <c r="Q63569" s="404"/>
      <c r="R63569" s="404"/>
      <c r="S63569" s="404"/>
      <c r="T63569" s="404"/>
    </row>
    <row r="63570" spans="12:20" ht="16.8">
      <c r="L63570" s="404"/>
      <c r="M63570" s="404"/>
      <c r="N63570" s="404"/>
      <c r="O63570" s="404"/>
      <c r="P63570" s="404"/>
      <c r="Q63570" s="404"/>
      <c r="R63570" s="404"/>
      <c r="S63570" s="404"/>
      <c r="T63570" s="404"/>
    </row>
    <row r="63571" spans="12:20" ht="16.8">
      <c r="L63571" s="404"/>
      <c r="M63571" s="404"/>
      <c r="N63571" s="404"/>
      <c r="O63571" s="404"/>
      <c r="P63571" s="404"/>
      <c r="Q63571" s="404"/>
      <c r="R63571" s="404"/>
      <c r="S63571" s="404"/>
      <c r="T63571" s="404"/>
    </row>
    <row r="63572" spans="12:20" ht="16.8">
      <c r="L63572" s="404"/>
      <c r="M63572" s="404"/>
      <c r="N63572" s="404"/>
      <c r="O63572" s="404"/>
      <c r="P63572" s="404"/>
      <c r="Q63572" s="404"/>
      <c r="R63572" s="404"/>
      <c r="S63572" s="404"/>
      <c r="T63572" s="404"/>
    </row>
    <row r="63573" spans="12:20" ht="16.8">
      <c r="L63573" s="404"/>
      <c r="M63573" s="404"/>
      <c r="N63573" s="404"/>
      <c r="O63573" s="404"/>
      <c r="P63573" s="404"/>
      <c r="Q63573" s="404"/>
      <c r="R63573" s="404"/>
      <c r="S63573" s="404"/>
      <c r="T63573" s="404"/>
    </row>
    <row r="63574" spans="12:20" ht="16.8">
      <c r="L63574" s="404"/>
      <c r="M63574" s="404"/>
      <c r="N63574" s="404"/>
      <c r="O63574" s="404"/>
      <c r="P63574" s="404"/>
      <c r="Q63574" s="404"/>
      <c r="R63574" s="404"/>
      <c r="S63574" s="404"/>
      <c r="T63574" s="404"/>
    </row>
    <row r="63575" spans="12:20" ht="16.8">
      <c r="L63575" s="404"/>
      <c r="M63575" s="404"/>
      <c r="N63575" s="404"/>
      <c r="O63575" s="404"/>
      <c r="P63575" s="404"/>
      <c r="Q63575" s="404"/>
      <c r="R63575" s="404"/>
      <c r="S63575" s="404"/>
      <c r="T63575" s="404"/>
    </row>
    <row r="63576" spans="12:20" ht="16.8">
      <c r="L63576" s="404"/>
      <c r="M63576" s="404"/>
      <c r="N63576" s="404"/>
      <c r="O63576" s="404"/>
      <c r="P63576" s="404"/>
      <c r="Q63576" s="404"/>
      <c r="R63576" s="404"/>
      <c r="S63576" s="404"/>
      <c r="T63576" s="404"/>
    </row>
    <row r="63577" spans="12:20" ht="16.8">
      <c r="L63577" s="404"/>
      <c r="M63577" s="404"/>
      <c r="N63577" s="404"/>
      <c r="O63577" s="404"/>
      <c r="P63577" s="404"/>
      <c r="Q63577" s="404"/>
      <c r="R63577" s="404"/>
      <c r="S63577" s="404"/>
      <c r="T63577" s="404"/>
    </row>
    <row r="63578" spans="12:20" ht="16.8">
      <c r="L63578" s="404"/>
      <c r="M63578" s="404"/>
      <c r="N63578" s="404"/>
      <c r="O63578" s="404"/>
      <c r="P63578" s="404"/>
      <c r="Q63578" s="404"/>
      <c r="R63578" s="404"/>
      <c r="S63578" s="404"/>
      <c r="T63578" s="404"/>
    </row>
    <row r="63579" spans="12:20" ht="16.8">
      <c r="L63579" s="404"/>
      <c r="M63579" s="404"/>
      <c r="N63579" s="404"/>
      <c r="O63579" s="404"/>
      <c r="P63579" s="404"/>
      <c r="Q63579" s="404"/>
      <c r="R63579" s="404"/>
      <c r="S63579" s="404"/>
      <c r="T63579" s="404"/>
    </row>
    <row r="63580" spans="12:20" ht="16.8">
      <c r="L63580" s="404"/>
      <c r="M63580" s="404"/>
      <c r="N63580" s="404"/>
      <c r="O63580" s="404"/>
      <c r="P63580" s="404"/>
      <c r="Q63580" s="404"/>
      <c r="R63580" s="404"/>
      <c r="S63580" s="404"/>
      <c r="T63580" s="404"/>
    </row>
    <row r="63581" spans="12:20" ht="16.8">
      <c r="L63581" s="404"/>
      <c r="M63581" s="404"/>
      <c r="N63581" s="404"/>
      <c r="O63581" s="404"/>
      <c r="P63581" s="404"/>
      <c r="Q63581" s="404"/>
      <c r="R63581" s="404"/>
      <c r="S63581" s="404"/>
      <c r="T63581" s="404"/>
    </row>
    <row r="63582" spans="12:20" ht="16.8">
      <c r="L63582" s="404"/>
      <c r="M63582" s="404"/>
      <c r="N63582" s="404"/>
      <c r="O63582" s="404"/>
      <c r="P63582" s="404"/>
      <c r="Q63582" s="404"/>
      <c r="R63582" s="404"/>
      <c r="S63582" s="404"/>
      <c r="T63582" s="404"/>
    </row>
    <row r="63583" spans="12:20" ht="16.8">
      <c r="L63583" s="404"/>
      <c r="M63583" s="404"/>
      <c r="N63583" s="404"/>
      <c r="O63583" s="404"/>
      <c r="P63583" s="404"/>
      <c r="Q63583" s="404"/>
      <c r="R63583" s="404"/>
      <c r="S63583" s="404"/>
      <c r="T63583" s="404"/>
    </row>
    <row r="63584" spans="12:20" ht="16.8">
      <c r="L63584" s="404"/>
      <c r="M63584" s="404"/>
      <c r="N63584" s="404"/>
      <c r="O63584" s="404"/>
      <c r="P63584" s="404"/>
      <c r="Q63584" s="404"/>
      <c r="R63584" s="404"/>
      <c r="S63584" s="404"/>
      <c r="T63584" s="404"/>
    </row>
    <row r="63585" spans="12:20" ht="16.8">
      <c r="L63585" s="404"/>
      <c r="M63585" s="404"/>
      <c r="N63585" s="404"/>
      <c r="O63585" s="404"/>
      <c r="P63585" s="404"/>
      <c r="Q63585" s="404"/>
      <c r="R63585" s="404"/>
      <c r="S63585" s="404"/>
      <c r="T63585" s="404"/>
    </row>
    <row r="63586" spans="12:20" ht="16.8">
      <c r="L63586" s="404"/>
      <c r="M63586" s="404"/>
      <c r="N63586" s="404"/>
      <c r="O63586" s="404"/>
      <c r="P63586" s="404"/>
      <c r="Q63586" s="404"/>
      <c r="R63586" s="404"/>
      <c r="S63586" s="404"/>
      <c r="T63586" s="404"/>
    </row>
    <row r="63587" spans="12:20" ht="16.8">
      <c r="L63587" s="404"/>
      <c r="M63587" s="404"/>
      <c r="N63587" s="404"/>
      <c r="O63587" s="404"/>
      <c r="P63587" s="404"/>
      <c r="Q63587" s="404"/>
      <c r="R63587" s="404"/>
      <c r="S63587" s="404"/>
      <c r="T63587" s="404"/>
    </row>
    <row r="63588" spans="12:20" ht="16.8">
      <c r="L63588" s="404"/>
      <c r="M63588" s="404"/>
      <c r="N63588" s="404"/>
      <c r="O63588" s="404"/>
      <c r="P63588" s="404"/>
      <c r="Q63588" s="404"/>
      <c r="R63588" s="404"/>
      <c r="S63588" s="404"/>
      <c r="T63588" s="404"/>
    </row>
    <row r="63589" spans="12:20" ht="16.8">
      <c r="L63589" s="404"/>
      <c r="M63589" s="404"/>
      <c r="N63589" s="404"/>
      <c r="O63589" s="404"/>
      <c r="P63589" s="404"/>
      <c r="Q63589" s="404"/>
      <c r="R63589" s="404"/>
      <c r="S63589" s="404"/>
      <c r="T63589" s="404"/>
    </row>
    <row r="63590" spans="12:20" ht="16.8">
      <c r="L63590" s="404"/>
      <c r="M63590" s="404"/>
      <c r="N63590" s="404"/>
      <c r="O63590" s="404"/>
      <c r="P63590" s="404"/>
      <c r="Q63590" s="404"/>
      <c r="R63590" s="404"/>
      <c r="S63590" s="404"/>
      <c r="T63590" s="404"/>
    </row>
    <row r="63591" spans="12:20" ht="16.8">
      <c r="L63591" s="404"/>
      <c r="M63591" s="404"/>
      <c r="N63591" s="404"/>
      <c r="O63591" s="404"/>
      <c r="P63591" s="404"/>
      <c r="Q63591" s="404"/>
      <c r="R63591" s="404"/>
      <c r="S63591" s="404"/>
      <c r="T63591" s="404"/>
    </row>
    <row r="63592" spans="12:20" ht="16.8">
      <c r="L63592" s="404"/>
      <c r="M63592" s="404"/>
      <c r="N63592" s="404"/>
      <c r="O63592" s="404"/>
      <c r="P63592" s="404"/>
      <c r="Q63592" s="404"/>
      <c r="R63592" s="404"/>
      <c r="S63592" s="404"/>
      <c r="T63592" s="404"/>
    </row>
    <row r="63593" spans="12:20" ht="16.8">
      <c r="L63593" s="404"/>
      <c r="M63593" s="404"/>
      <c r="N63593" s="404"/>
      <c r="O63593" s="404"/>
      <c r="P63593" s="404"/>
      <c r="Q63593" s="404"/>
      <c r="R63593" s="404"/>
      <c r="S63593" s="404"/>
      <c r="T63593" s="404"/>
    </row>
    <row r="63594" spans="12:20" ht="16.8">
      <c r="L63594" s="404"/>
      <c r="M63594" s="404"/>
      <c r="N63594" s="404"/>
      <c r="O63594" s="404"/>
      <c r="P63594" s="404"/>
      <c r="Q63594" s="404"/>
      <c r="R63594" s="404"/>
      <c r="S63594" s="404"/>
      <c r="T63594" s="404"/>
    </row>
    <row r="63595" spans="12:20" ht="16.8">
      <c r="L63595" s="404"/>
      <c r="M63595" s="404"/>
      <c r="N63595" s="404"/>
      <c r="O63595" s="404"/>
      <c r="P63595" s="404"/>
      <c r="Q63595" s="404"/>
      <c r="R63595" s="404"/>
      <c r="S63595" s="404"/>
      <c r="T63595" s="404"/>
    </row>
    <row r="63596" spans="12:20" ht="16.8">
      <c r="L63596" s="404"/>
      <c r="M63596" s="404"/>
      <c r="N63596" s="404"/>
      <c r="O63596" s="404"/>
      <c r="P63596" s="404"/>
      <c r="Q63596" s="404"/>
      <c r="R63596" s="404"/>
      <c r="S63596" s="404"/>
      <c r="T63596" s="404"/>
    </row>
    <row r="63597" spans="12:20" ht="16.8">
      <c r="L63597" s="404"/>
      <c r="M63597" s="404"/>
      <c r="N63597" s="404"/>
      <c r="O63597" s="404"/>
      <c r="P63597" s="404"/>
      <c r="Q63597" s="404"/>
      <c r="R63597" s="404"/>
      <c r="S63597" s="404"/>
      <c r="T63597" s="404"/>
    </row>
    <row r="63598" spans="12:20" ht="16.8">
      <c r="L63598" s="404"/>
      <c r="M63598" s="404"/>
      <c r="N63598" s="404"/>
      <c r="O63598" s="404"/>
      <c r="P63598" s="404"/>
      <c r="Q63598" s="404"/>
      <c r="R63598" s="404"/>
      <c r="S63598" s="404"/>
      <c r="T63598" s="404"/>
    </row>
    <row r="63599" spans="12:20" ht="16.8">
      <c r="L63599" s="404"/>
      <c r="M63599" s="404"/>
      <c r="N63599" s="404"/>
      <c r="O63599" s="404"/>
      <c r="P63599" s="404"/>
      <c r="Q63599" s="404"/>
      <c r="R63599" s="404"/>
      <c r="S63599" s="404"/>
      <c r="T63599" s="404"/>
    </row>
    <row r="63600" spans="12:20" ht="16.8">
      <c r="L63600" s="404"/>
      <c r="M63600" s="404"/>
      <c r="N63600" s="404"/>
      <c r="O63600" s="404"/>
      <c r="P63600" s="404"/>
      <c r="Q63600" s="404"/>
      <c r="R63600" s="404"/>
      <c r="S63600" s="404"/>
      <c r="T63600" s="404"/>
    </row>
    <row r="63601" spans="12:20" ht="16.8">
      <c r="L63601" s="404"/>
      <c r="M63601" s="404"/>
      <c r="N63601" s="404"/>
      <c r="O63601" s="404"/>
      <c r="P63601" s="404"/>
      <c r="Q63601" s="404"/>
      <c r="R63601" s="404"/>
      <c r="S63601" s="404"/>
      <c r="T63601" s="404"/>
    </row>
    <row r="63602" spans="12:20" ht="16.8">
      <c r="L63602" s="404"/>
      <c r="M63602" s="404"/>
      <c r="N63602" s="404"/>
      <c r="O63602" s="404"/>
      <c r="P63602" s="404"/>
      <c r="Q63602" s="404"/>
      <c r="R63602" s="404"/>
      <c r="S63602" s="404"/>
      <c r="T63602" s="404"/>
    </row>
    <row r="63603" spans="12:20" ht="16.8">
      <c r="L63603" s="404"/>
      <c r="M63603" s="404"/>
      <c r="N63603" s="404"/>
      <c r="O63603" s="404"/>
      <c r="P63603" s="404"/>
      <c r="Q63603" s="404"/>
      <c r="R63603" s="404"/>
      <c r="S63603" s="404"/>
      <c r="T63603" s="404"/>
    </row>
    <row r="63604" spans="12:20" ht="16.8">
      <c r="L63604" s="404"/>
      <c r="M63604" s="404"/>
      <c r="N63604" s="404"/>
      <c r="O63604" s="404"/>
      <c r="P63604" s="404"/>
      <c r="Q63604" s="404"/>
      <c r="R63604" s="404"/>
      <c r="S63604" s="404"/>
      <c r="T63604" s="404"/>
    </row>
    <row r="63605" spans="12:20" ht="16.8">
      <c r="L63605" s="404"/>
      <c r="M63605" s="404"/>
      <c r="N63605" s="404"/>
      <c r="O63605" s="404"/>
      <c r="P63605" s="404"/>
      <c r="Q63605" s="404"/>
      <c r="R63605" s="404"/>
      <c r="S63605" s="404"/>
      <c r="T63605" s="404"/>
    </row>
    <row r="63606" spans="12:20" ht="16.8">
      <c r="L63606" s="404"/>
      <c r="M63606" s="404"/>
      <c r="N63606" s="404"/>
      <c r="O63606" s="404"/>
      <c r="P63606" s="404"/>
      <c r="Q63606" s="404"/>
      <c r="R63606" s="404"/>
      <c r="S63606" s="404"/>
      <c r="T63606" s="404"/>
    </row>
    <row r="63607" spans="12:20" ht="16.8">
      <c r="L63607" s="404"/>
      <c r="M63607" s="404"/>
      <c r="N63607" s="404"/>
      <c r="O63607" s="404"/>
      <c r="P63607" s="404"/>
      <c r="Q63607" s="404"/>
      <c r="R63607" s="404"/>
      <c r="S63607" s="404"/>
      <c r="T63607" s="404"/>
    </row>
    <row r="63608" spans="12:20" ht="16.8">
      <c r="L63608" s="404"/>
      <c r="M63608" s="404"/>
      <c r="N63608" s="404"/>
      <c r="O63608" s="404"/>
      <c r="P63608" s="404"/>
      <c r="Q63608" s="404"/>
      <c r="R63608" s="404"/>
      <c r="S63608" s="404"/>
      <c r="T63608" s="404"/>
    </row>
    <row r="63609" spans="12:20" ht="16.8">
      <c r="L63609" s="404"/>
      <c r="M63609" s="404"/>
      <c r="N63609" s="404"/>
      <c r="O63609" s="404"/>
      <c r="P63609" s="404"/>
      <c r="Q63609" s="404"/>
      <c r="R63609" s="404"/>
      <c r="S63609" s="404"/>
      <c r="T63609" s="404"/>
    </row>
    <row r="63610" spans="12:20" ht="16.8">
      <c r="L63610" s="404"/>
      <c r="M63610" s="404"/>
      <c r="N63610" s="404"/>
      <c r="O63610" s="404"/>
      <c r="P63610" s="404"/>
      <c r="Q63610" s="404"/>
      <c r="R63610" s="404"/>
      <c r="S63610" s="404"/>
      <c r="T63610" s="404"/>
    </row>
    <row r="63611" spans="12:20" ht="16.8">
      <c r="L63611" s="404"/>
      <c r="M63611" s="404"/>
      <c r="N63611" s="404"/>
      <c r="O63611" s="404"/>
      <c r="P63611" s="404"/>
      <c r="Q63611" s="404"/>
      <c r="R63611" s="404"/>
      <c r="S63611" s="404"/>
      <c r="T63611" s="404"/>
    </row>
    <row r="63612" spans="12:20" ht="16.8">
      <c r="L63612" s="404"/>
      <c r="M63612" s="404"/>
      <c r="N63612" s="404"/>
      <c r="O63612" s="404"/>
      <c r="P63612" s="404"/>
      <c r="Q63612" s="404"/>
      <c r="R63612" s="404"/>
      <c r="S63612" s="404"/>
      <c r="T63612" s="404"/>
    </row>
    <row r="63613" spans="12:20" ht="16.8">
      <c r="L63613" s="404"/>
      <c r="M63613" s="404"/>
      <c r="N63613" s="404"/>
      <c r="O63613" s="404"/>
      <c r="P63613" s="404"/>
      <c r="Q63613" s="404"/>
      <c r="R63613" s="404"/>
      <c r="S63613" s="404"/>
      <c r="T63613" s="404"/>
    </row>
    <row r="63614" spans="12:20" ht="16.8">
      <c r="L63614" s="404"/>
      <c r="M63614" s="404"/>
      <c r="N63614" s="404"/>
      <c r="O63614" s="404"/>
      <c r="P63614" s="404"/>
      <c r="Q63614" s="404"/>
      <c r="R63614" s="404"/>
      <c r="S63614" s="404"/>
      <c r="T63614" s="404"/>
    </row>
    <row r="63615" spans="12:20" ht="16.8">
      <c r="L63615" s="404"/>
      <c r="M63615" s="404"/>
      <c r="N63615" s="404"/>
      <c r="O63615" s="404"/>
      <c r="P63615" s="404"/>
      <c r="Q63615" s="404"/>
      <c r="R63615" s="404"/>
      <c r="S63615" s="404"/>
      <c r="T63615" s="404"/>
    </row>
    <row r="63616" spans="12:20" ht="16.8">
      <c r="L63616" s="404"/>
      <c r="M63616" s="404"/>
      <c r="N63616" s="404"/>
      <c r="O63616" s="404"/>
      <c r="P63616" s="404"/>
      <c r="Q63616" s="404"/>
      <c r="R63616" s="404"/>
      <c r="S63616" s="404"/>
      <c r="T63616" s="404"/>
    </row>
    <row r="63617" spans="12:20" ht="16.8">
      <c r="L63617" s="404"/>
      <c r="M63617" s="404"/>
      <c r="N63617" s="404"/>
      <c r="O63617" s="404"/>
      <c r="P63617" s="404"/>
      <c r="Q63617" s="404"/>
      <c r="R63617" s="404"/>
      <c r="S63617" s="404"/>
      <c r="T63617" s="404"/>
    </row>
    <row r="63618" spans="12:20" ht="16.8">
      <c r="L63618" s="404"/>
      <c r="M63618" s="404"/>
      <c r="N63618" s="404"/>
      <c r="O63618" s="404"/>
      <c r="P63618" s="404"/>
      <c r="Q63618" s="404"/>
      <c r="R63618" s="404"/>
      <c r="S63618" s="404"/>
      <c r="T63618" s="404"/>
    </row>
    <row r="63619" spans="12:20" ht="16.8">
      <c r="L63619" s="404"/>
      <c r="M63619" s="404"/>
      <c r="N63619" s="404"/>
      <c r="O63619" s="404"/>
      <c r="P63619" s="404"/>
      <c r="Q63619" s="404"/>
      <c r="R63619" s="404"/>
      <c r="S63619" s="404"/>
      <c r="T63619" s="404"/>
    </row>
    <row r="63620" spans="12:20" ht="16.8">
      <c r="L63620" s="404"/>
      <c r="M63620" s="404"/>
      <c r="N63620" s="404"/>
      <c r="O63620" s="404"/>
      <c r="P63620" s="404"/>
      <c r="Q63620" s="404"/>
      <c r="R63620" s="404"/>
      <c r="S63620" s="404"/>
      <c r="T63620" s="404"/>
    </row>
    <row r="63621" spans="12:20" ht="16.8">
      <c r="L63621" s="404"/>
      <c r="M63621" s="404"/>
      <c r="N63621" s="404"/>
      <c r="O63621" s="404"/>
      <c r="P63621" s="404"/>
      <c r="Q63621" s="404"/>
      <c r="R63621" s="404"/>
      <c r="S63621" s="404"/>
      <c r="T63621" s="404"/>
    </row>
    <row r="63622" spans="12:20" ht="16.8">
      <c r="L63622" s="404"/>
      <c r="M63622" s="404"/>
      <c r="N63622" s="404"/>
      <c r="O63622" s="404"/>
      <c r="P63622" s="404"/>
      <c r="Q63622" s="404"/>
      <c r="R63622" s="404"/>
      <c r="S63622" s="404"/>
      <c r="T63622" s="404"/>
    </row>
    <row r="63623" spans="12:20" ht="16.8">
      <c r="L63623" s="404"/>
      <c r="M63623" s="404"/>
      <c r="N63623" s="404"/>
      <c r="O63623" s="404"/>
      <c r="P63623" s="404"/>
      <c r="Q63623" s="404"/>
      <c r="R63623" s="404"/>
      <c r="S63623" s="404"/>
      <c r="T63623" s="404"/>
    </row>
    <row r="63624" spans="12:20" ht="16.8">
      <c r="L63624" s="404"/>
      <c r="M63624" s="404"/>
      <c r="N63624" s="404"/>
      <c r="O63624" s="404"/>
      <c r="P63624" s="404"/>
      <c r="Q63624" s="404"/>
      <c r="R63624" s="404"/>
      <c r="S63624" s="404"/>
      <c r="T63624" s="404"/>
    </row>
    <row r="63625" spans="12:20" ht="16.8">
      <c r="L63625" s="404"/>
      <c r="M63625" s="404"/>
      <c r="N63625" s="404"/>
      <c r="O63625" s="404"/>
      <c r="P63625" s="404"/>
      <c r="Q63625" s="404"/>
      <c r="R63625" s="404"/>
      <c r="S63625" s="404"/>
      <c r="T63625" s="404"/>
    </row>
    <row r="63626" spans="12:20" ht="16.8">
      <c r="L63626" s="404"/>
      <c r="M63626" s="404"/>
      <c r="N63626" s="404"/>
      <c r="O63626" s="404"/>
      <c r="P63626" s="404"/>
      <c r="Q63626" s="404"/>
      <c r="R63626" s="404"/>
      <c r="S63626" s="404"/>
      <c r="T63626" s="404"/>
    </row>
    <row r="63627" spans="12:20" ht="16.8">
      <c r="L63627" s="404"/>
      <c r="M63627" s="404"/>
      <c r="N63627" s="404"/>
      <c r="O63627" s="404"/>
      <c r="P63627" s="404"/>
      <c r="Q63627" s="404"/>
      <c r="R63627" s="404"/>
      <c r="S63627" s="404"/>
      <c r="T63627" s="404"/>
    </row>
    <row r="63628" spans="12:20" ht="16.8">
      <c r="L63628" s="404"/>
      <c r="M63628" s="404"/>
      <c r="N63628" s="404"/>
      <c r="O63628" s="404"/>
      <c r="P63628" s="404"/>
      <c r="Q63628" s="404"/>
      <c r="R63628" s="404"/>
      <c r="S63628" s="404"/>
      <c r="T63628" s="404"/>
    </row>
    <row r="63629" spans="12:20" ht="16.8">
      <c r="L63629" s="404"/>
      <c r="M63629" s="404"/>
      <c r="N63629" s="404"/>
      <c r="O63629" s="404"/>
      <c r="P63629" s="404"/>
      <c r="Q63629" s="404"/>
      <c r="R63629" s="404"/>
      <c r="S63629" s="404"/>
      <c r="T63629" s="404"/>
    </row>
    <row r="63630" spans="12:20" ht="16.8">
      <c r="L63630" s="404"/>
      <c r="M63630" s="404"/>
      <c r="N63630" s="404"/>
      <c r="O63630" s="404"/>
      <c r="P63630" s="404"/>
      <c r="Q63630" s="404"/>
      <c r="R63630" s="404"/>
      <c r="S63630" s="404"/>
      <c r="T63630" s="404"/>
    </row>
    <row r="63631" spans="12:20" ht="16.8">
      <c r="L63631" s="404"/>
      <c r="M63631" s="404"/>
      <c r="N63631" s="404"/>
      <c r="O63631" s="404"/>
      <c r="P63631" s="404"/>
      <c r="Q63631" s="404"/>
      <c r="R63631" s="404"/>
      <c r="S63631" s="404"/>
      <c r="T63631" s="404"/>
    </row>
    <row r="63632" spans="12:20" ht="16.8">
      <c r="L63632" s="404"/>
      <c r="M63632" s="404"/>
      <c r="N63632" s="404"/>
      <c r="O63632" s="404"/>
      <c r="P63632" s="404"/>
      <c r="Q63632" s="404"/>
      <c r="R63632" s="404"/>
      <c r="S63632" s="404"/>
      <c r="T63632" s="404"/>
    </row>
    <row r="63633" spans="12:20" ht="16.8">
      <c r="L63633" s="404"/>
      <c r="M63633" s="404"/>
      <c r="N63633" s="404"/>
      <c r="O63633" s="404"/>
      <c r="P63633" s="404"/>
      <c r="Q63633" s="404"/>
      <c r="R63633" s="404"/>
      <c r="S63633" s="404"/>
      <c r="T63633" s="404"/>
    </row>
    <row r="63634" spans="12:20" ht="16.8">
      <c r="L63634" s="404"/>
      <c r="M63634" s="404"/>
      <c r="N63634" s="404"/>
      <c r="O63634" s="404"/>
      <c r="P63634" s="404"/>
      <c r="Q63634" s="404"/>
      <c r="R63634" s="404"/>
      <c r="S63634" s="404"/>
      <c r="T63634" s="404"/>
    </row>
    <row r="63635" spans="12:20" ht="16.8">
      <c r="L63635" s="404"/>
      <c r="M63635" s="404"/>
      <c r="N63635" s="404"/>
      <c r="O63635" s="404"/>
      <c r="P63635" s="404"/>
      <c r="Q63635" s="404"/>
      <c r="R63635" s="404"/>
      <c r="S63635" s="404"/>
      <c r="T63635" s="404"/>
    </row>
    <row r="63636" spans="12:20" ht="16.8">
      <c r="L63636" s="404"/>
      <c r="M63636" s="404"/>
      <c r="N63636" s="404"/>
      <c r="O63636" s="404"/>
      <c r="P63636" s="404"/>
      <c r="Q63636" s="404"/>
      <c r="R63636" s="404"/>
      <c r="S63636" s="404"/>
      <c r="T63636" s="404"/>
    </row>
    <row r="63637" spans="12:20" ht="16.8">
      <c r="L63637" s="404"/>
      <c r="M63637" s="404"/>
      <c r="N63637" s="404"/>
      <c r="O63637" s="404"/>
      <c r="P63637" s="404"/>
      <c r="Q63637" s="404"/>
      <c r="R63637" s="404"/>
      <c r="S63637" s="404"/>
      <c r="T63637" s="404"/>
    </row>
    <row r="63638" spans="12:20" ht="16.8">
      <c r="L63638" s="404"/>
      <c r="M63638" s="404"/>
      <c r="N63638" s="404"/>
      <c r="O63638" s="404"/>
      <c r="P63638" s="404"/>
      <c r="Q63638" s="404"/>
      <c r="R63638" s="404"/>
      <c r="S63638" s="404"/>
      <c r="T63638" s="404"/>
    </row>
    <row r="63639" spans="12:20" ht="16.8">
      <c r="L63639" s="404"/>
      <c r="M63639" s="404"/>
      <c r="N63639" s="404"/>
      <c r="O63639" s="404"/>
      <c r="P63639" s="404"/>
      <c r="Q63639" s="404"/>
      <c r="R63639" s="404"/>
      <c r="S63639" s="404"/>
      <c r="T63639" s="404"/>
    </row>
    <row r="63640" spans="12:20" ht="16.8">
      <c r="L63640" s="404"/>
      <c r="M63640" s="404"/>
      <c r="N63640" s="404"/>
      <c r="O63640" s="404"/>
      <c r="P63640" s="404"/>
      <c r="Q63640" s="404"/>
      <c r="R63640" s="404"/>
      <c r="S63640" s="404"/>
      <c r="T63640" s="404"/>
    </row>
    <row r="63641" spans="12:20" ht="16.8">
      <c r="L63641" s="404"/>
      <c r="M63641" s="404"/>
      <c r="N63641" s="404"/>
      <c r="O63641" s="404"/>
      <c r="P63641" s="404"/>
      <c r="Q63641" s="404"/>
      <c r="R63641" s="404"/>
      <c r="S63641" s="404"/>
      <c r="T63641" s="404"/>
    </row>
    <row r="63642" spans="12:20" ht="16.8">
      <c r="L63642" s="404"/>
      <c r="M63642" s="404"/>
      <c r="N63642" s="404"/>
      <c r="O63642" s="404"/>
      <c r="P63642" s="404"/>
      <c r="Q63642" s="404"/>
      <c r="R63642" s="404"/>
      <c r="S63642" s="404"/>
      <c r="T63642" s="404"/>
    </row>
    <row r="63643" spans="12:20" ht="16.8">
      <c r="L63643" s="404"/>
      <c r="M63643" s="404"/>
      <c r="N63643" s="404"/>
      <c r="O63643" s="404"/>
      <c r="P63643" s="404"/>
      <c r="Q63643" s="404"/>
      <c r="R63643" s="404"/>
      <c r="S63643" s="404"/>
      <c r="T63643" s="404"/>
    </row>
    <row r="63644" spans="12:20" ht="16.8">
      <c r="L63644" s="404"/>
      <c r="M63644" s="404"/>
      <c r="N63644" s="404"/>
      <c r="O63644" s="404"/>
      <c r="P63644" s="404"/>
      <c r="Q63644" s="404"/>
      <c r="R63644" s="404"/>
      <c r="S63644" s="404"/>
      <c r="T63644" s="404"/>
    </row>
    <row r="63645" spans="12:20" ht="16.8">
      <c r="L63645" s="404"/>
      <c r="M63645" s="404"/>
      <c r="N63645" s="404"/>
      <c r="O63645" s="404"/>
      <c r="P63645" s="404"/>
      <c r="Q63645" s="404"/>
      <c r="R63645" s="404"/>
      <c r="S63645" s="404"/>
      <c r="T63645" s="404"/>
    </row>
    <row r="63646" spans="12:20" ht="16.8">
      <c r="L63646" s="404"/>
      <c r="M63646" s="404"/>
      <c r="N63646" s="404"/>
      <c r="O63646" s="404"/>
      <c r="P63646" s="404"/>
      <c r="Q63646" s="404"/>
      <c r="R63646" s="404"/>
      <c r="S63646" s="404"/>
      <c r="T63646" s="404"/>
    </row>
    <row r="63647" spans="12:20" ht="16.8">
      <c r="L63647" s="404"/>
      <c r="M63647" s="404"/>
      <c r="N63647" s="404"/>
      <c r="O63647" s="404"/>
      <c r="P63647" s="404"/>
      <c r="Q63647" s="404"/>
      <c r="R63647" s="404"/>
      <c r="S63647" s="404"/>
      <c r="T63647" s="404"/>
    </row>
    <row r="63648" spans="12:20" ht="16.8">
      <c r="L63648" s="404"/>
      <c r="M63648" s="404"/>
      <c r="N63648" s="404"/>
      <c r="O63648" s="404"/>
      <c r="P63648" s="404"/>
      <c r="Q63648" s="404"/>
      <c r="R63648" s="404"/>
      <c r="S63648" s="404"/>
      <c r="T63648" s="404"/>
    </row>
    <row r="63649" spans="12:20" ht="16.8">
      <c r="L63649" s="404"/>
      <c r="M63649" s="404"/>
      <c r="N63649" s="404"/>
      <c r="O63649" s="404"/>
      <c r="P63649" s="404"/>
      <c r="Q63649" s="404"/>
      <c r="R63649" s="404"/>
      <c r="S63649" s="404"/>
      <c r="T63649" s="404"/>
    </row>
    <row r="63650" spans="12:20" ht="16.8">
      <c r="L63650" s="404"/>
      <c r="M63650" s="404"/>
      <c r="N63650" s="404"/>
      <c r="O63650" s="404"/>
      <c r="P63650" s="404"/>
      <c r="Q63650" s="404"/>
      <c r="R63650" s="404"/>
      <c r="S63650" s="404"/>
      <c r="T63650" s="404"/>
    </row>
    <row r="63651" spans="12:20" ht="16.8">
      <c r="L63651" s="404"/>
      <c r="M63651" s="404"/>
      <c r="N63651" s="404"/>
      <c r="O63651" s="404"/>
      <c r="P63651" s="404"/>
      <c r="Q63651" s="404"/>
      <c r="R63651" s="404"/>
      <c r="S63651" s="404"/>
      <c r="T63651" s="404"/>
    </row>
    <row r="63652" spans="12:20" ht="16.8">
      <c r="L63652" s="404"/>
      <c r="M63652" s="404"/>
      <c r="N63652" s="404"/>
      <c r="O63652" s="404"/>
      <c r="P63652" s="404"/>
      <c r="Q63652" s="404"/>
      <c r="R63652" s="404"/>
      <c r="S63652" s="404"/>
      <c r="T63652" s="404"/>
    </row>
    <row r="63653" spans="12:20" ht="16.8">
      <c r="L63653" s="404"/>
      <c r="M63653" s="404"/>
      <c r="N63653" s="404"/>
      <c r="O63653" s="404"/>
      <c r="P63653" s="404"/>
      <c r="Q63653" s="404"/>
      <c r="R63653" s="404"/>
      <c r="S63653" s="404"/>
      <c r="T63653" s="404"/>
    </row>
    <row r="63654" spans="12:20" ht="16.8">
      <c r="L63654" s="404"/>
      <c r="M63654" s="404"/>
      <c r="N63654" s="404"/>
      <c r="O63654" s="404"/>
      <c r="P63654" s="404"/>
      <c r="Q63654" s="404"/>
      <c r="R63654" s="404"/>
      <c r="S63654" s="404"/>
      <c r="T63654" s="404"/>
    </row>
    <row r="63655" spans="12:20" ht="16.8">
      <c r="L63655" s="404"/>
      <c r="M63655" s="404"/>
      <c r="N63655" s="404"/>
      <c r="O63655" s="404"/>
      <c r="P63655" s="404"/>
      <c r="Q63655" s="404"/>
      <c r="R63655" s="404"/>
      <c r="S63655" s="404"/>
      <c r="T63655" s="404"/>
    </row>
    <row r="63656" spans="12:20" ht="16.8">
      <c r="L63656" s="404"/>
      <c r="M63656" s="404"/>
      <c r="N63656" s="404"/>
      <c r="O63656" s="404"/>
      <c r="P63656" s="404"/>
      <c r="Q63656" s="404"/>
      <c r="R63656" s="404"/>
      <c r="S63656" s="404"/>
      <c r="T63656" s="404"/>
    </row>
    <row r="63657" spans="12:20" ht="16.8">
      <c r="L63657" s="404"/>
      <c r="M63657" s="404"/>
      <c r="N63657" s="404"/>
      <c r="O63657" s="404"/>
      <c r="P63657" s="404"/>
      <c r="Q63657" s="404"/>
      <c r="R63657" s="404"/>
      <c r="S63657" s="404"/>
      <c r="T63657" s="404"/>
    </row>
    <row r="63658" spans="12:20" ht="16.8">
      <c r="L63658" s="404"/>
      <c r="M63658" s="404"/>
      <c r="N63658" s="404"/>
      <c r="O63658" s="404"/>
      <c r="P63658" s="404"/>
      <c r="Q63658" s="404"/>
      <c r="R63658" s="404"/>
      <c r="S63658" s="404"/>
      <c r="T63658" s="404"/>
    </row>
    <row r="63659" spans="12:20" ht="16.8">
      <c r="L63659" s="404"/>
      <c r="M63659" s="404"/>
      <c r="N63659" s="404"/>
      <c r="O63659" s="404"/>
      <c r="P63659" s="404"/>
      <c r="Q63659" s="404"/>
      <c r="R63659" s="404"/>
      <c r="S63659" s="404"/>
      <c r="T63659" s="404"/>
    </row>
    <row r="63660" spans="12:20" ht="16.8">
      <c r="L63660" s="404"/>
      <c r="M63660" s="404"/>
      <c r="N63660" s="404"/>
      <c r="O63660" s="404"/>
      <c r="P63660" s="404"/>
      <c r="Q63660" s="404"/>
      <c r="R63660" s="404"/>
      <c r="S63660" s="404"/>
      <c r="T63660" s="404"/>
    </row>
    <row r="63661" spans="12:20" ht="16.8">
      <c r="L63661" s="404"/>
      <c r="M63661" s="404"/>
      <c r="N63661" s="404"/>
      <c r="O63661" s="404"/>
      <c r="P63661" s="404"/>
      <c r="Q63661" s="404"/>
      <c r="R63661" s="404"/>
      <c r="S63661" s="404"/>
      <c r="T63661" s="404"/>
    </row>
    <row r="63662" spans="12:20" ht="16.8">
      <c r="L63662" s="404"/>
      <c r="M63662" s="404"/>
      <c r="N63662" s="404"/>
      <c r="O63662" s="404"/>
      <c r="P63662" s="404"/>
      <c r="Q63662" s="404"/>
      <c r="R63662" s="404"/>
      <c r="S63662" s="404"/>
      <c r="T63662" s="404"/>
    </row>
    <row r="63663" spans="12:20" ht="16.8">
      <c r="L63663" s="404"/>
      <c r="M63663" s="404"/>
      <c r="N63663" s="404"/>
      <c r="O63663" s="404"/>
      <c r="P63663" s="404"/>
      <c r="Q63663" s="404"/>
      <c r="R63663" s="404"/>
      <c r="S63663" s="404"/>
      <c r="T63663" s="404"/>
    </row>
    <row r="63664" spans="12:20" ht="16.8">
      <c r="L63664" s="404"/>
      <c r="M63664" s="404"/>
      <c r="N63664" s="404"/>
      <c r="O63664" s="404"/>
      <c r="P63664" s="404"/>
      <c r="Q63664" s="404"/>
      <c r="R63664" s="404"/>
      <c r="S63664" s="404"/>
      <c r="T63664" s="404"/>
    </row>
    <row r="63665" spans="12:20" ht="16.8">
      <c r="L63665" s="404"/>
      <c r="M63665" s="404"/>
      <c r="N63665" s="404"/>
      <c r="O63665" s="404"/>
      <c r="P63665" s="404"/>
      <c r="Q63665" s="404"/>
      <c r="R63665" s="404"/>
      <c r="S63665" s="404"/>
      <c r="T63665" s="404"/>
    </row>
    <row r="63666" spans="12:20" ht="16.8">
      <c r="L63666" s="404"/>
      <c r="M63666" s="404"/>
      <c r="N63666" s="404"/>
      <c r="O63666" s="404"/>
      <c r="P63666" s="404"/>
      <c r="Q63666" s="404"/>
      <c r="R63666" s="404"/>
      <c r="S63666" s="404"/>
      <c r="T63666" s="404"/>
    </row>
    <row r="63667" spans="12:20" ht="16.8">
      <c r="L63667" s="404"/>
      <c r="M63667" s="404"/>
      <c r="N63667" s="404"/>
      <c r="O63667" s="404"/>
      <c r="P63667" s="404"/>
      <c r="Q63667" s="404"/>
      <c r="R63667" s="404"/>
      <c r="S63667" s="404"/>
      <c r="T63667" s="404"/>
    </row>
    <row r="63668" spans="12:20" ht="16.8">
      <c r="L63668" s="404"/>
      <c r="M63668" s="404"/>
      <c r="N63668" s="404"/>
      <c r="O63668" s="404"/>
      <c r="P63668" s="404"/>
      <c r="Q63668" s="404"/>
      <c r="R63668" s="404"/>
      <c r="S63668" s="404"/>
      <c r="T63668" s="404"/>
    </row>
    <row r="63669" spans="12:20" ht="16.8">
      <c r="L63669" s="404"/>
      <c r="M63669" s="404"/>
      <c r="N63669" s="404"/>
      <c r="O63669" s="404"/>
      <c r="P63669" s="404"/>
      <c r="Q63669" s="404"/>
      <c r="R63669" s="404"/>
      <c r="S63669" s="404"/>
      <c r="T63669" s="404"/>
    </row>
    <row r="63670" spans="12:20" ht="16.8">
      <c r="L63670" s="404"/>
      <c r="M63670" s="404"/>
      <c r="N63670" s="404"/>
      <c r="O63670" s="404"/>
      <c r="P63670" s="404"/>
      <c r="Q63670" s="404"/>
      <c r="R63670" s="404"/>
      <c r="S63670" s="404"/>
      <c r="T63670" s="404"/>
    </row>
    <row r="63671" spans="12:20" ht="16.8">
      <c r="L63671" s="404"/>
      <c r="M63671" s="404"/>
      <c r="N63671" s="404"/>
      <c r="O63671" s="404"/>
      <c r="P63671" s="404"/>
      <c r="Q63671" s="404"/>
      <c r="R63671" s="404"/>
      <c r="S63671" s="404"/>
      <c r="T63671" s="404"/>
    </row>
    <row r="63672" spans="12:20" ht="16.8">
      <c r="L63672" s="404"/>
      <c r="M63672" s="404"/>
      <c r="N63672" s="404"/>
      <c r="O63672" s="404"/>
      <c r="P63672" s="404"/>
      <c r="Q63672" s="404"/>
      <c r="R63672" s="404"/>
      <c r="S63672" s="404"/>
      <c r="T63672" s="404"/>
    </row>
    <row r="63673" spans="12:20" ht="16.8">
      <c r="L63673" s="404"/>
      <c r="M63673" s="404"/>
      <c r="N63673" s="404"/>
      <c r="O63673" s="404"/>
      <c r="P63673" s="404"/>
      <c r="Q63673" s="404"/>
      <c r="R63673" s="404"/>
      <c r="S63673" s="404"/>
      <c r="T63673" s="404"/>
    </row>
    <row r="63674" spans="12:20" ht="16.8">
      <c r="L63674" s="404"/>
      <c r="M63674" s="404"/>
      <c r="N63674" s="404"/>
      <c r="O63674" s="404"/>
      <c r="P63674" s="404"/>
      <c r="Q63674" s="404"/>
      <c r="R63674" s="404"/>
      <c r="S63674" s="404"/>
      <c r="T63674" s="404"/>
    </row>
    <row r="63675" spans="12:20" ht="16.8">
      <c r="L63675" s="404"/>
      <c r="M63675" s="404"/>
      <c r="N63675" s="404"/>
      <c r="O63675" s="404"/>
      <c r="P63675" s="404"/>
      <c r="Q63675" s="404"/>
      <c r="R63675" s="404"/>
      <c r="S63675" s="404"/>
      <c r="T63675" s="404"/>
    </row>
    <row r="63676" spans="12:20" ht="16.8">
      <c r="L63676" s="404"/>
      <c r="M63676" s="404"/>
      <c r="N63676" s="404"/>
      <c r="O63676" s="404"/>
      <c r="P63676" s="404"/>
      <c r="Q63676" s="404"/>
      <c r="R63676" s="404"/>
      <c r="S63676" s="404"/>
      <c r="T63676" s="404"/>
    </row>
    <row r="63677" spans="12:20" ht="16.8">
      <c r="L63677" s="404"/>
      <c r="M63677" s="404"/>
      <c r="N63677" s="404"/>
      <c r="O63677" s="404"/>
      <c r="P63677" s="404"/>
      <c r="Q63677" s="404"/>
      <c r="R63677" s="404"/>
      <c r="S63677" s="404"/>
      <c r="T63677" s="404"/>
    </row>
    <row r="63678" spans="12:20" ht="16.8">
      <c r="L63678" s="404"/>
      <c r="M63678" s="404"/>
      <c r="N63678" s="404"/>
      <c r="O63678" s="404"/>
      <c r="P63678" s="404"/>
      <c r="Q63678" s="404"/>
      <c r="R63678" s="404"/>
      <c r="S63678" s="404"/>
      <c r="T63678" s="404"/>
    </row>
    <row r="63679" spans="12:20" ht="16.8">
      <c r="L63679" s="404"/>
      <c r="M63679" s="404"/>
      <c r="N63679" s="404"/>
      <c r="O63679" s="404"/>
      <c r="P63679" s="404"/>
      <c r="Q63679" s="404"/>
      <c r="R63679" s="404"/>
      <c r="S63679" s="404"/>
      <c r="T63679" s="404"/>
    </row>
    <row r="63680" spans="12:20" ht="16.8">
      <c r="L63680" s="404"/>
      <c r="M63680" s="404"/>
      <c r="N63680" s="404"/>
      <c r="O63680" s="404"/>
      <c r="P63680" s="404"/>
      <c r="Q63680" s="404"/>
      <c r="R63680" s="404"/>
      <c r="S63680" s="404"/>
      <c r="T63680" s="404"/>
    </row>
    <row r="63681" spans="12:20" ht="16.8">
      <c r="L63681" s="404"/>
      <c r="M63681" s="404"/>
      <c r="N63681" s="404"/>
      <c r="O63681" s="404"/>
      <c r="P63681" s="404"/>
      <c r="Q63681" s="404"/>
      <c r="R63681" s="404"/>
      <c r="S63681" s="404"/>
      <c r="T63681" s="404"/>
    </row>
    <row r="63682" spans="12:20" ht="16.8">
      <c r="L63682" s="404"/>
      <c r="M63682" s="404"/>
      <c r="N63682" s="404"/>
      <c r="O63682" s="404"/>
      <c r="P63682" s="404"/>
      <c r="Q63682" s="404"/>
      <c r="R63682" s="404"/>
      <c r="S63682" s="404"/>
      <c r="T63682" s="404"/>
    </row>
    <row r="63683" spans="12:20" ht="16.8">
      <c r="L63683" s="404"/>
      <c r="M63683" s="404"/>
      <c r="N63683" s="404"/>
      <c r="O63683" s="404"/>
      <c r="P63683" s="404"/>
      <c r="Q63683" s="404"/>
      <c r="R63683" s="404"/>
      <c r="S63683" s="404"/>
      <c r="T63683" s="404"/>
    </row>
    <row r="63684" spans="12:20" ht="16.8">
      <c r="L63684" s="404"/>
      <c r="M63684" s="404"/>
      <c r="N63684" s="404"/>
      <c r="O63684" s="404"/>
      <c r="P63684" s="404"/>
      <c r="Q63684" s="404"/>
      <c r="R63684" s="404"/>
      <c r="S63684" s="404"/>
      <c r="T63684" s="404"/>
    </row>
    <row r="63685" spans="12:20" ht="16.8">
      <c r="L63685" s="404"/>
      <c r="M63685" s="404"/>
      <c r="N63685" s="404"/>
      <c r="O63685" s="404"/>
      <c r="P63685" s="404"/>
      <c r="Q63685" s="404"/>
      <c r="R63685" s="404"/>
      <c r="S63685" s="404"/>
      <c r="T63685" s="404"/>
    </row>
    <row r="63686" spans="12:20" ht="16.8">
      <c r="L63686" s="404"/>
      <c r="M63686" s="404"/>
      <c r="N63686" s="404"/>
      <c r="O63686" s="404"/>
      <c r="P63686" s="404"/>
      <c r="Q63686" s="404"/>
      <c r="R63686" s="404"/>
      <c r="S63686" s="404"/>
      <c r="T63686" s="404"/>
    </row>
    <row r="63687" spans="12:20" ht="16.8">
      <c r="L63687" s="404"/>
      <c r="M63687" s="404"/>
      <c r="N63687" s="404"/>
      <c r="O63687" s="404"/>
      <c r="P63687" s="404"/>
      <c r="Q63687" s="404"/>
      <c r="R63687" s="404"/>
      <c r="S63687" s="404"/>
      <c r="T63687" s="404"/>
    </row>
    <row r="63688" spans="12:20" ht="16.8">
      <c r="L63688" s="404"/>
      <c r="M63688" s="404"/>
      <c r="N63688" s="404"/>
      <c r="O63688" s="404"/>
      <c r="P63688" s="404"/>
      <c r="Q63688" s="404"/>
      <c r="R63688" s="404"/>
      <c r="S63688" s="404"/>
      <c r="T63688" s="404"/>
    </row>
    <row r="63689" spans="12:20" ht="16.8">
      <c r="L63689" s="404"/>
      <c r="M63689" s="404"/>
      <c r="N63689" s="404"/>
      <c r="O63689" s="404"/>
      <c r="P63689" s="404"/>
      <c r="Q63689" s="404"/>
      <c r="R63689" s="404"/>
      <c r="S63689" s="404"/>
      <c r="T63689" s="404"/>
    </row>
    <row r="63690" spans="12:20" ht="16.8">
      <c r="L63690" s="404"/>
      <c r="M63690" s="404"/>
      <c r="N63690" s="404"/>
      <c r="O63690" s="404"/>
      <c r="P63690" s="404"/>
      <c r="Q63690" s="404"/>
      <c r="R63690" s="404"/>
      <c r="S63690" s="404"/>
      <c r="T63690" s="404"/>
    </row>
    <row r="63691" spans="12:20" ht="16.8">
      <c r="L63691" s="404"/>
      <c r="M63691" s="404"/>
      <c r="N63691" s="404"/>
      <c r="O63691" s="404"/>
      <c r="P63691" s="404"/>
      <c r="Q63691" s="404"/>
      <c r="R63691" s="404"/>
      <c r="S63691" s="404"/>
      <c r="T63691" s="404"/>
    </row>
    <row r="63692" spans="12:20" ht="16.8">
      <c r="L63692" s="404"/>
      <c r="M63692" s="404"/>
      <c r="N63692" s="404"/>
      <c r="O63692" s="404"/>
      <c r="P63692" s="404"/>
      <c r="Q63692" s="404"/>
      <c r="R63692" s="404"/>
      <c r="S63692" s="404"/>
      <c r="T63692" s="404"/>
    </row>
    <row r="63693" spans="12:20" ht="16.8">
      <c r="L63693" s="404"/>
      <c r="M63693" s="404"/>
      <c r="N63693" s="404"/>
      <c r="O63693" s="404"/>
      <c r="P63693" s="404"/>
      <c r="Q63693" s="404"/>
      <c r="R63693" s="404"/>
      <c r="S63693" s="404"/>
      <c r="T63693" s="404"/>
    </row>
    <row r="63694" spans="12:20" ht="16.8">
      <c r="L63694" s="404"/>
      <c r="M63694" s="404"/>
      <c r="N63694" s="404"/>
      <c r="O63694" s="404"/>
      <c r="P63694" s="404"/>
      <c r="Q63694" s="404"/>
      <c r="R63694" s="404"/>
      <c r="S63694" s="404"/>
      <c r="T63694" s="404"/>
    </row>
    <row r="63695" spans="12:20" ht="16.8">
      <c r="L63695" s="404"/>
      <c r="M63695" s="404"/>
      <c r="N63695" s="404"/>
      <c r="O63695" s="404"/>
      <c r="P63695" s="404"/>
      <c r="Q63695" s="404"/>
      <c r="R63695" s="404"/>
      <c r="S63695" s="404"/>
      <c r="T63695" s="404"/>
    </row>
    <row r="63696" spans="12:20" ht="16.8">
      <c r="L63696" s="404"/>
      <c r="M63696" s="404"/>
      <c r="N63696" s="404"/>
      <c r="O63696" s="404"/>
      <c r="P63696" s="404"/>
      <c r="Q63696" s="404"/>
      <c r="R63696" s="404"/>
      <c r="S63696" s="404"/>
      <c r="T63696" s="404"/>
    </row>
    <row r="63697" spans="12:20" ht="16.8">
      <c r="L63697" s="404"/>
      <c r="M63697" s="404"/>
      <c r="N63697" s="404"/>
      <c r="O63697" s="404"/>
      <c r="P63697" s="404"/>
      <c r="Q63697" s="404"/>
      <c r="R63697" s="404"/>
      <c r="S63697" s="404"/>
      <c r="T63697" s="404"/>
    </row>
    <row r="63698" spans="12:20" ht="16.8">
      <c r="L63698" s="404"/>
      <c r="M63698" s="404"/>
      <c r="N63698" s="404"/>
      <c r="O63698" s="404"/>
      <c r="P63698" s="404"/>
      <c r="Q63698" s="404"/>
      <c r="R63698" s="404"/>
      <c r="S63698" s="404"/>
      <c r="T63698" s="404"/>
    </row>
    <row r="63699" spans="12:20" ht="16.8">
      <c r="L63699" s="404"/>
      <c r="M63699" s="404"/>
      <c r="N63699" s="404"/>
      <c r="O63699" s="404"/>
      <c r="P63699" s="404"/>
      <c r="Q63699" s="404"/>
      <c r="R63699" s="404"/>
      <c r="S63699" s="404"/>
      <c r="T63699" s="404"/>
    </row>
    <row r="63700" spans="12:20" ht="16.8">
      <c r="L63700" s="404"/>
      <c r="M63700" s="404"/>
      <c r="N63700" s="404"/>
      <c r="O63700" s="404"/>
      <c r="P63700" s="404"/>
      <c r="Q63700" s="404"/>
      <c r="R63700" s="404"/>
      <c r="S63700" s="404"/>
      <c r="T63700" s="404"/>
    </row>
    <row r="63701" spans="12:20" ht="16.8">
      <c r="L63701" s="404"/>
      <c r="M63701" s="404"/>
      <c r="N63701" s="404"/>
      <c r="O63701" s="404"/>
      <c r="P63701" s="404"/>
      <c r="Q63701" s="404"/>
      <c r="R63701" s="404"/>
      <c r="S63701" s="404"/>
      <c r="T63701" s="404"/>
    </row>
    <row r="63702" spans="12:20" ht="16.8">
      <c r="L63702" s="404"/>
      <c r="M63702" s="404"/>
      <c r="N63702" s="404"/>
      <c r="O63702" s="404"/>
      <c r="P63702" s="404"/>
      <c r="Q63702" s="404"/>
      <c r="R63702" s="404"/>
      <c r="S63702" s="404"/>
      <c r="T63702" s="404"/>
    </row>
    <row r="63703" spans="12:20" ht="16.8">
      <c r="L63703" s="404"/>
      <c r="M63703" s="404"/>
      <c r="N63703" s="404"/>
      <c r="O63703" s="404"/>
      <c r="P63703" s="404"/>
      <c r="Q63703" s="404"/>
      <c r="R63703" s="404"/>
      <c r="S63703" s="404"/>
      <c r="T63703" s="404"/>
    </row>
    <row r="63704" spans="12:20" ht="16.8">
      <c r="L63704" s="404"/>
      <c r="M63704" s="404"/>
      <c r="N63704" s="404"/>
      <c r="O63704" s="404"/>
      <c r="P63704" s="404"/>
      <c r="Q63704" s="404"/>
      <c r="R63704" s="404"/>
      <c r="S63704" s="404"/>
      <c r="T63704" s="404"/>
    </row>
    <row r="63705" spans="12:20" ht="16.8">
      <c r="L63705" s="404"/>
      <c r="M63705" s="404"/>
      <c r="N63705" s="404"/>
      <c r="O63705" s="404"/>
      <c r="P63705" s="404"/>
      <c r="Q63705" s="404"/>
      <c r="R63705" s="404"/>
      <c r="S63705" s="404"/>
      <c r="T63705" s="404"/>
    </row>
    <row r="63706" spans="12:20" ht="16.8">
      <c r="L63706" s="404"/>
      <c r="M63706" s="404"/>
      <c r="N63706" s="404"/>
      <c r="O63706" s="404"/>
      <c r="P63706" s="404"/>
      <c r="Q63706" s="404"/>
      <c r="R63706" s="404"/>
      <c r="S63706" s="404"/>
      <c r="T63706" s="404"/>
    </row>
    <row r="63707" spans="12:20" ht="16.8">
      <c r="L63707" s="404"/>
      <c r="M63707" s="404"/>
      <c r="N63707" s="404"/>
      <c r="O63707" s="404"/>
      <c r="P63707" s="404"/>
      <c r="Q63707" s="404"/>
      <c r="R63707" s="404"/>
      <c r="S63707" s="404"/>
      <c r="T63707" s="404"/>
    </row>
    <row r="63708" spans="12:20" ht="16.8">
      <c r="L63708" s="404"/>
      <c r="M63708" s="404"/>
      <c r="N63708" s="404"/>
      <c r="O63708" s="404"/>
      <c r="P63708" s="404"/>
      <c r="Q63708" s="404"/>
      <c r="R63708" s="404"/>
      <c r="S63708" s="404"/>
      <c r="T63708" s="404"/>
    </row>
    <row r="63709" spans="12:20" ht="16.8">
      <c r="L63709" s="404"/>
      <c r="M63709" s="404"/>
      <c r="N63709" s="404"/>
      <c r="O63709" s="404"/>
      <c r="P63709" s="404"/>
      <c r="Q63709" s="404"/>
      <c r="R63709" s="404"/>
      <c r="S63709" s="404"/>
      <c r="T63709" s="404"/>
    </row>
    <row r="63710" spans="12:20" ht="16.8">
      <c r="L63710" s="404"/>
      <c r="M63710" s="404"/>
      <c r="N63710" s="404"/>
      <c r="O63710" s="404"/>
      <c r="P63710" s="404"/>
      <c r="Q63710" s="404"/>
      <c r="R63710" s="404"/>
      <c r="S63710" s="404"/>
      <c r="T63710" s="404"/>
    </row>
    <row r="63711" spans="12:20" ht="16.8">
      <c r="L63711" s="404"/>
      <c r="M63711" s="404"/>
      <c r="N63711" s="404"/>
      <c r="O63711" s="404"/>
      <c r="P63711" s="404"/>
      <c r="Q63711" s="404"/>
      <c r="R63711" s="404"/>
      <c r="S63711" s="404"/>
      <c r="T63711" s="404"/>
    </row>
    <row r="63712" spans="12:20" ht="16.8">
      <c r="L63712" s="404"/>
      <c r="M63712" s="404"/>
      <c r="N63712" s="404"/>
      <c r="O63712" s="404"/>
      <c r="P63712" s="404"/>
      <c r="Q63712" s="404"/>
      <c r="R63712" s="404"/>
      <c r="S63712" s="404"/>
      <c r="T63712" s="404"/>
    </row>
    <row r="63713" spans="12:20" ht="16.8">
      <c r="L63713" s="404"/>
      <c r="M63713" s="404"/>
      <c r="N63713" s="404"/>
      <c r="O63713" s="404"/>
      <c r="P63713" s="404"/>
      <c r="Q63713" s="404"/>
      <c r="R63713" s="404"/>
      <c r="S63713" s="404"/>
      <c r="T63713" s="404"/>
    </row>
    <row r="63714" spans="12:20" ht="16.8">
      <c r="L63714" s="404"/>
      <c r="M63714" s="404"/>
      <c r="N63714" s="404"/>
      <c r="O63714" s="404"/>
      <c r="P63714" s="404"/>
      <c r="Q63714" s="404"/>
      <c r="R63714" s="404"/>
      <c r="S63714" s="404"/>
      <c r="T63714" s="404"/>
    </row>
    <row r="63715" spans="12:20" ht="16.8">
      <c r="L63715" s="404"/>
      <c r="M63715" s="404"/>
      <c r="N63715" s="404"/>
      <c r="O63715" s="404"/>
      <c r="P63715" s="404"/>
      <c r="Q63715" s="404"/>
      <c r="R63715" s="404"/>
      <c r="S63715" s="404"/>
      <c r="T63715" s="404"/>
    </row>
    <row r="63716" spans="12:20" ht="16.8">
      <c r="L63716" s="404"/>
      <c r="M63716" s="404"/>
      <c r="N63716" s="404"/>
      <c r="O63716" s="404"/>
      <c r="P63716" s="404"/>
      <c r="Q63716" s="404"/>
      <c r="R63716" s="404"/>
      <c r="S63716" s="404"/>
      <c r="T63716" s="404"/>
    </row>
    <row r="63717" spans="12:20" ht="16.8">
      <c r="L63717" s="404"/>
      <c r="M63717" s="404"/>
      <c r="N63717" s="404"/>
      <c r="O63717" s="404"/>
      <c r="P63717" s="404"/>
      <c r="Q63717" s="404"/>
      <c r="R63717" s="404"/>
      <c r="S63717" s="404"/>
      <c r="T63717" s="404"/>
    </row>
    <row r="63718" spans="12:20" ht="16.8">
      <c r="L63718" s="404"/>
      <c r="M63718" s="404"/>
      <c r="N63718" s="404"/>
      <c r="O63718" s="404"/>
      <c r="P63718" s="404"/>
      <c r="Q63718" s="404"/>
      <c r="R63718" s="404"/>
      <c r="S63718" s="404"/>
      <c r="T63718" s="404"/>
    </row>
    <row r="63719" spans="12:20" ht="16.8">
      <c r="L63719" s="404"/>
      <c r="M63719" s="404"/>
      <c r="N63719" s="404"/>
      <c r="O63719" s="404"/>
      <c r="P63719" s="404"/>
      <c r="Q63719" s="404"/>
      <c r="R63719" s="404"/>
      <c r="S63719" s="404"/>
      <c r="T63719" s="404"/>
    </row>
    <row r="63720" spans="12:20" ht="16.8">
      <c r="L63720" s="404"/>
      <c r="M63720" s="404"/>
      <c r="N63720" s="404"/>
      <c r="O63720" s="404"/>
      <c r="P63720" s="404"/>
      <c r="Q63720" s="404"/>
      <c r="R63720" s="404"/>
      <c r="S63720" s="404"/>
      <c r="T63720" s="404"/>
    </row>
    <row r="63721" spans="12:20" ht="16.8">
      <c r="L63721" s="404"/>
      <c r="M63721" s="404"/>
      <c r="N63721" s="404"/>
      <c r="O63721" s="404"/>
      <c r="P63721" s="404"/>
      <c r="Q63721" s="404"/>
      <c r="R63721" s="404"/>
      <c r="S63721" s="404"/>
      <c r="T63721" s="404"/>
    </row>
    <row r="63722" spans="12:20" ht="16.8">
      <c r="L63722" s="404"/>
      <c r="M63722" s="404"/>
      <c r="N63722" s="404"/>
      <c r="O63722" s="404"/>
      <c r="P63722" s="404"/>
      <c r="Q63722" s="404"/>
      <c r="R63722" s="404"/>
      <c r="S63722" s="404"/>
      <c r="T63722" s="404"/>
    </row>
    <row r="63723" spans="12:20" ht="16.8">
      <c r="L63723" s="404"/>
      <c r="M63723" s="404"/>
      <c r="N63723" s="404"/>
      <c r="O63723" s="404"/>
      <c r="P63723" s="404"/>
      <c r="Q63723" s="404"/>
      <c r="R63723" s="404"/>
      <c r="S63723" s="404"/>
      <c r="T63723" s="404"/>
    </row>
    <row r="63724" spans="12:20" ht="16.8">
      <c r="L63724" s="404"/>
      <c r="M63724" s="404"/>
      <c r="N63724" s="404"/>
      <c r="O63724" s="404"/>
      <c r="P63724" s="404"/>
      <c r="Q63724" s="404"/>
      <c r="R63724" s="404"/>
      <c r="S63724" s="404"/>
      <c r="T63724" s="404"/>
    </row>
    <row r="63725" spans="12:20" ht="16.8">
      <c r="L63725" s="404"/>
      <c r="M63725" s="404"/>
      <c r="N63725" s="404"/>
      <c r="O63725" s="404"/>
      <c r="P63725" s="404"/>
      <c r="Q63725" s="404"/>
      <c r="R63725" s="404"/>
      <c r="S63725" s="404"/>
      <c r="T63725" s="404"/>
    </row>
    <row r="63726" spans="12:20" ht="16.8">
      <c r="L63726" s="404"/>
      <c r="M63726" s="404"/>
      <c r="N63726" s="404"/>
      <c r="O63726" s="404"/>
      <c r="P63726" s="404"/>
      <c r="Q63726" s="404"/>
      <c r="R63726" s="404"/>
      <c r="S63726" s="404"/>
      <c r="T63726" s="404"/>
    </row>
    <row r="63727" spans="12:20" ht="16.8">
      <c r="L63727" s="404"/>
      <c r="M63727" s="404"/>
      <c r="N63727" s="404"/>
      <c r="O63727" s="404"/>
      <c r="P63727" s="404"/>
      <c r="Q63727" s="404"/>
      <c r="R63727" s="404"/>
      <c r="S63727" s="404"/>
      <c r="T63727" s="404"/>
    </row>
    <row r="63728" spans="12:20" ht="16.8">
      <c r="L63728" s="404"/>
      <c r="M63728" s="404"/>
      <c r="N63728" s="404"/>
      <c r="O63728" s="404"/>
      <c r="P63728" s="404"/>
      <c r="Q63728" s="404"/>
      <c r="R63728" s="404"/>
      <c r="S63728" s="404"/>
      <c r="T63728" s="404"/>
    </row>
    <row r="63729" spans="12:20" ht="16.8">
      <c r="L63729" s="404"/>
      <c r="M63729" s="404"/>
      <c r="N63729" s="404"/>
      <c r="O63729" s="404"/>
      <c r="P63729" s="404"/>
      <c r="Q63729" s="404"/>
      <c r="R63729" s="404"/>
      <c r="S63729" s="404"/>
      <c r="T63729" s="404"/>
    </row>
    <row r="63730" spans="12:20" ht="16.8">
      <c r="L63730" s="404"/>
      <c r="M63730" s="404"/>
      <c r="N63730" s="404"/>
      <c r="O63730" s="404"/>
      <c r="P63730" s="404"/>
      <c r="Q63730" s="404"/>
      <c r="R63730" s="404"/>
      <c r="S63730" s="404"/>
      <c r="T63730" s="404"/>
    </row>
    <row r="63731" spans="12:20" ht="16.8">
      <c r="L63731" s="404"/>
      <c r="M63731" s="404"/>
      <c r="N63731" s="404"/>
      <c r="O63731" s="404"/>
      <c r="P63731" s="404"/>
      <c r="Q63731" s="404"/>
      <c r="R63731" s="404"/>
      <c r="S63731" s="404"/>
      <c r="T63731" s="404"/>
    </row>
    <row r="63732" spans="12:20" ht="16.8">
      <c r="L63732" s="404"/>
      <c r="M63732" s="404"/>
      <c r="N63732" s="404"/>
      <c r="O63732" s="404"/>
      <c r="P63732" s="404"/>
      <c r="Q63732" s="404"/>
      <c r="R63732" s="404"/>
      <c r="S63732" s="404"/>
      <c r="T63732" s="404"/>
    </row>
    <row r="63733" spans="12:20" ht="16.8">
      <c r="L63733" s="404"/>
      <c r="M63733" s="404"/>
      <c r="N63733" s="404"/>
      <c r="O63733" s="404"/>
      <c r="P63733" s="404"/>
      <c r="Q63733" s="404"/>
      <c r="R63733" s="404"/>
      <c r="S63733" s="404"/>
      <c r="T63733" s="404"/>
    </row>
    <row r="63734" spans="12:20" ht="16.8">
      <c r="L63734" s="404"/>
      <c r="M63734" s="404"/>
      <c r="N63734" s="404"/>
      <c r="O63734" s="404"/>
      <c r="P63734" s="404"/>
      <c r="Q63734" s="404"/>
      <c r="R63734" s="404"/>
      <c r="S63734" s="404"/>
      <c r="T63734" s="404"/>
    </row>
    <row r="63735" spans="12:20" ht="16.8">
      <c r="L63735" s="404"/>
      <c r="M63735" s="404"/>
      <c r="N63735" s="404"/>
      <c r="O63735" s="404"/>
      <c r="P63735" s="404"/>
      <c r="Q63735" s="404"/>
      <c r="R63735" s="404"/>
      <c r="S63735" s="404"/>
      <c r="T63735" s="404"/>
    </row>
    <row r="63736" spans="12:20" ht="16.8">
      <c r="L63736" s="404"/>
      <c r="M63736" s="404"/>
      <c r="N63736" s="404"/>
      <c r="O63736" s="404"/>
      <c r="P63736" s="404"/>
      <c r="Q63736" s="404"/>
      <c r="R63736" s="404"/>
      <c r="S63736" s="404"/>
      <c r="T63736" s="404"/>
    </row>
    <row r="63737" spans="12:20" ht="16.8">
      <c r="L63737" s="404"/>
      <c r="M63737" s="404"/>
      <c r="N63737" s="404"/>
      <c r="O63737" s="404"/>
      <c r="P63737" s="404"/>
      <c r="Q63737" s="404"/>
      <c r="R63737" s="404"/>
      <c r="S63737" s="404"/>
      <c r="T63737" s="404"/>
    </row>
    <row r="63738" spans="12:20" ht="16.8">
      <c r="L63738" s="404"/>
      <c r="M63738" s="404"/>
      <c r="N63738" s="404"/>
      <c r="O63738" s="404"/>
      <c r="P63738" s="404"/>
      <c r="Q63738" s="404"/>
      <c r="R63738" s="404"/>
      <c r="S63738" s="404"/>
      <c r="T63738" s="404"/>
    </row>
    <row r="63739" spans="12:20" ht="16.8">
      <c r="L63739" s="404"/>
      <c r="M63739" s="404"/>
      <c r="N63739" s="404"/>
      <c r="O63739" s="404"/>
      <c r="P63739" s="404"/>
      <c r="Q63739" s="404"/>
      <c r="R63739" s="404"/>
      <c r="S63739" s="404"/>
      <c r="T63739" s="404"/>
    </row>
    <row r="63740" spans="12:20" ht="16.8">
      <c r="L63740" s="404"/>
      <c r="M63740" s="404"/>
      <c r="N63740" s="404"/>
      <c r="O63740" s="404"/>
      <c r="P63740" s="404"/>
      <c r="Q63740" s="404"/>
      <c r="R63740" s="404"/>
      <c r="S63740" s="404"/>
      <c r="T63740" s="404"/>
    </row>
    <row r="63741" spans="12:20" ht="16.8">
      <c r="L63741" s="404"/>
      <c r="M63741" s="404"/>
      <c r="N63741" s="404"/>
      <c r="O63741" s="404"/>
      <c r="P63741" s="404"/>
      <c r="Q63741" s="404"/>
      <c r="R63741" s="404"/>
      <c r="S63741" s="404"/>
      <c r="T63741" s="404"/>
    </row>
    <row r="63742" spans="12:20" ht="16.8">
      <c r="L63742" s="404"/>
      <c r="M63742" s="404"/>
      <c r="N63742" s="404"/>
      <c r="O63742" s="404"/>
      <c r="P63742" s="404"/>
      <c r="Q63742" s="404"/>
      <c r="R63742" s="404"/>
      <c r="S63742" s="404"/>
      <c r="T63742" s="404"/>
    </row>
    <row r="63743" spans="12:20" ht="16.8">
      <c r="L63743" s="404"/>
      <c r="M63743" s="404"/>
      <c r="N63743" s="404"/>
      <c r="O63743" s="404"/>
      <c r="P63743" s="404"/>
      <c r="Q63743" s="404"/>
      <c r="R63743" s="404"/>
      <c r="S63743" s="404"/>
      <c r="T63743" s="404"/>
    </row>
    <row r="63744" spans="12:20" ht="16.8">
      <c r="L63744" s="404"/>
      <c r="M63744" s="404"/>
      <c r="N63744" s="404"/>
      <c r="O63744" s="404"/>
      <c r="P63744" s="404"/>
      <c r="Q63744" s="404"/>
      <c r="R63744" s="404"/>
      <c r="S63744" s="404"/>
      <c r="T63744" s="404"/>
    </row>
    <row r="63745" spans="12:20" ht="16.8">
      <c r="L63745" s="404"/>
      <c r="M63745" s="404"/>
      <c r="N63745" s="404"/>
      <c r="O63745" s="404"/>
      <c r="P63745" s="404"/>
      <c r="Q63745" s="404"/>
      <c r="R63745" s="404"/>
      <c r="S63745" s="404"/>
      <c r="T63745" s="404"/>
    </row>
    <row r="63746" spans="12:20" ht="16.8">
      <c r="L63746" s="404"/>
      <c r="M63746" s="404"/>
      <c r="N63746" s="404"/>
      <c r="O63746" s="404"/>
      <c r="P63746" s="404"/>
      <c r="Q63746" s="404"/>
      <c r="R63746" s="404"/>
      <c r="S63746" s="404"/>
      <c r="T63746" s="404"/>
    </row>
    <row r="63747" spans="12:20" ht="16.8">
      <c r="L63747" s="404"/>
      <c r="M63747" s="404"/>
      <c r="N63747" s="404"/>
      <c r="O63747" s="404"/>
      <c r="P63747" s="404"/>
      <c r="Q63747" s="404"/>
      <c r="R63747" s="404"/>
      <c r="S63747" s="404"/>
      <c r="T63747" s="404"/>
    </row>
    <row r="63748" spans="12:20" ht="16.8">
      <c r="L63748" s="404"/>
      <c r="M63748" s="404"/>
      <c r="N63748" s="404"/>
      <c r="O63748" s="404"/>
      <c r="P63748" s="404"/>
      <c r="Q63748" s="404"/>
      <c r="R63748" s="404"/>
      <c r="S63748" s="404"/>
      <c r="T63748" s="404"/>
    </row>
    <row r="63749" spans="12:20" ht="16.8">
      <c r="L63749" s="404"/>
      <c r="M63749" s="404"/>
      <c r="N63749" s="404"/>
      <c r="O63749" s="404"/>
      <c r="P63749" s="404"/>
      <c r="Q63749" s="404"/>
      <c r="R63749" s="404"/>
      <c r="S63749" s="404"/>
      <c r="T63749" s="404"/>
    </row>
    <row r="63750" spans="12:20" ht="16.8">
      <c r="L63750" s="404"/>
      <c r="M63750" s="404"/>
      <c r="N63750" s="404"/>
      <c r="O63750" s="404"/>
      <c r="P63750" s="404"/>
      <c r="Q63750" s="404"/>
      <c r="R63750" s="404"/>
      <c r="S63750" s="404"/>
      <c r="T63750" s="404"/>
    </row>
    <row r="63751" spans="12:20" ht="16.8">
      <c r="L63751" s="404"/>
      <c r="M63751" s="404"/>
      <c r="N63751" s="404"/>
      <c r="O63751" s="404"/>
      <c r="P63751" s="404"/>
      <c r="Q63751" s="404"/>
      <c r="R63751" s="404"/>
      <c r="S63751" s="404"/>
      <c r="T63751" s="404"/>
    </row>
    <row r="63752" spans="12:20" ht="16.8">
      <c r="L63752" s="404"/>
      <c r="M63752" s="404"/>
      <c r="N63752" s="404"/>
      <c r="O63752" s="404"/>
      <c r="P63752" s="404"/>
      <c r="Q63752" s="404"/>
      <c r="R63752" s="404"/>
      <c r="S63752" s="404"/>
      <c r="T63752" s="404"/>
    </row>
    <row r="63753" spans="12:20" ht="16.8">
      <c r="L63753" s="404"/>
      <c r="M63753" s="404"/>
      <c r="N63753" s="404"/>
      <c r="O63753" s="404"/>
      <c r="P63753" s="404"/>
      <c r="Q63753" s="404"/>
      <c r="R63753" s="404"/>
      <c r="S63753" s="404"/>
      <c r="T63753" s="404"/>
    </row>
    <row r="63754" spans="12:20" ht="16.8">
      <c r="L63754" s="404"/>
      <c r="M63754" s="404"/>
      <c r="N63754" s="404"/>
      <c r="O63754" s="404"/>
      <c r="P63754" s="404"/>
      <c r="Q63754" s="404"/>
      <c r="R63754" s="404"/>
      <c r="S63754" s="404"/>
      <c r="T63754" s="404"/>
    </row>
    <row r="63755" spans="12:20" ht="16.8">
      <c r="L63755" s="404"/>
      <c r="M63755" s="404"/>
      <c r="N63755" s="404"/>
      <c r="O63755" s="404"/>
      <c r="P63755" s="404"/>
      <c r="Q63755" s="404"/>
      <c r="R63755" s="404"/>
      <c r="S63755" s="404"/>
      <c r="T63755" s="404"/>
    </row>
    <row r="63756" spans="12:20" ht="16.8">
      <c r="L63756" s="404"/>
      <c r="M63756" s="404"/>
      <c r="N63756" s="404"/>
      <c r="O63756" s="404"/>
      <c r="P63756" s="404"/>
      <c r="Q63756" s="404"/>
      <c r="R63756" s="404"/>
      <c r="S63756" s="404"/>
      <c r="T63756" s="404"/>
    </row>
    <row r="63757" spans="12:20" ht="16.8">
      <c r="L63757" s="404"/>
      <c r="M63757" s="404"/>
      <c r="N63757" s="404"/>
      <c r="O63757" s="404"/>
      <c r="P63757" s="404"/>
      <c r="Q63757" s="404"/>
      <c r="R63757" s="404"/>
      <c r="S63757" s="404"/>
      <c r="T63757" s="404"/>
    </row>
    <row r="63758" spans="12:20" ht="16.8">
      <c r="L63758" s="404"/>
      <c r="M63758" s="404"/>
      <c r="N63758" s="404"/>
      <c r="O63758" s="404"/>
      <c r="P63758" s="404"/>
      <c r="Q63758" s="404"/>
      <c r="R63758" s="404"/>
      <c r="S63758" s="404"/>
      <c r="T63758" s="404"/>
    </row>
    <row r="63759" spans="12:20" ht="16.8">
      <c r="L63759" s="404"/>
      <c r="M63759" s="404"/>
      <c r="N63759" s="404"/>
      <c r="O63759" s="404"/>
      <c r="P63759" s="404"/>
      <c r="Q63759" s="404"/>
      <c r="R63759" s="404"/>
      <c r="S63759" s="404"/>
      <c r="T63759" s="404"/>
    </row>
    <row r="63760" spans="12:20" ht="16.8">
      <c r="L63760" s="404"/>
      <c r="M63760" s="404"/>
      <c r="N63760" s="404"/>
      <c r="O63760" s="404"/>
      <c r="P63760" s="404"/>
      <c r="Q63760" s="404"/>
      <c r="R63760" s="404"/>
      <c r="S63760" s="404"/>
      <c r="T63760" s="404"/>
    </row>
    <row r="63761" spans="12:20" ht="16.8">
      <c r="L63761" s="404"/>
      <c r="M63761" s="404"/>
      <c r="N63761" s="404"/>
      <c r="O63761" s="404"/>
      <c r="P63761" s="404"/>
      <c r="Q63761" s="404"/>
      <c r="R63761" s="404"/>
      <c r="S63761" s="404"/>
      <c r="T63761" s="404"/>
    </row>
    <row r="63762" spans="12:20" ht="16.8">
      <c r="L63762" s="404"/>
      <c r="M63762" s="404"/>
      <c r="N63762" s="404"/>
      <c r="O63762" s="404"/>
      <c r="P63762" s="404"/>
      <c r="Q63762" s="404"/>
      <c r="R63762" s="404"/>
      <c r="S63762" s="404"/>
      <c r="T63762" s="404"/>
    </row>
    <row r="63763" spans="12:20" ht="16.8">
      <c r="L63763" s="404"/>
      <c r="M63763" s="404"/>
      <c r="N63763" s="404"/>
      <c r="O63763" s="404"/>
      <c r="P63763" s="404"/>
      <c r="Q63763" s="404"/>
      <c r="R63763" s="404"/>
      <c r="S63763" s="404"/>
      <c r="T63763" s="404"/>
    </row>
    <row r="63764" spans="12:20" ht="16.8">
      <c r="L63764" s="404"/>
      <c r="M63764" s="404"/>
      <c r="N63764" s="404"/>
      <c r="O63764" s="404"/>
      <c r="P63764" s="404"/>
      <c r="Q63764" s="404"/>
      <c r="R63764" s="404"/>
      <c r="S63764" s="404"/>
      <c r="T63764" s="404"/>
    </row>
    <row r="63765" spans="12:20" ht="16.8">
      <c r="L63765" s="404"/>
      <c r="M63765" s="404"/>
      <c r="N63765" s="404"/>
      <c r="O63765" s="404"/>
      <c r="P63765" s="404"/>
      <c r="Q63765" s="404"/>
      <c r="R63765" s="404"/>
      <c r="S63765" s="404"/>
      <c r="T63765" s="404"/>
    </row>
    <row r="63766" spans="12:20" ht="16.8">
      <c r="L63766" s="404"/>
      <c r="M63766" s="404"/>
      <c r="N63766" s="404"/>
      <c r="O63766" s="404"/>
      <c r="P63766" s="404"/>
      <c r="Q63766" s="404"/>
      <c r="R63766" s="404"/>
      <c r="S63766" s="404"/>
      <c r="T63766" s="404"/>
    </row>
    <row r="63767" spans="12:20" ht="16.8">
      <c r="L63767" s="404"/>
      <c r="M63767" s="404"/>
      <c r="N63767" s="404"/>
      <c r="O63767" s="404"/>
      <c r="P63767" s="404"/>
      <c r="Q63767" s="404"/>
      <c r="R63767" s="404"/>
      <c r="S63767" s="404"/>
      <c r="T63767" s="404"/>
    </row>
    <row r="63768" spans="12:20" ht="16.8">
      <c r="L63768" s="404"/>
      <c r="M63768" s="404"/>
      <c r="N63768" s="404"/>
      <c r="O63768" s="404"/>
      <c r="P63768" s="404"/>
      <c r="Q63768" s="404"/>
      <c r="R63768" s="404"/>
      <c r="S63768" s="404"/>
      <c r="T63768" s="404"/>
    </row>
    <row r="63769" spans="12:20" ht="16.8">
      <c r="L63769" s="404"/>
      <c r="M63769" s="404"/>
      <c r="N63769" s="404"/>
      <c r="O63769" s="404"/>
      <c r="P63769" s="404"/>
      <c r="Q63769" s="404"/>
      <c r="R63769" s="404"/>
      <c r="S63769" s="404"/>
      <c r="T63769" s="404"/>
    </row>
    <row r="63770" spans="12:20" ht="16.8">
      <c r="L63770" s="404"/>
      <c r="M63770" s="404"/>
      <c r="N63770" s="404"/>
      <c r="O63770" s="404"/>
      <c r="P63770" s="404"/>
      <c r="Q63770" s="404"/>
      <c r="R63770" s="404"/>
      <c r="S63770" s="404"/>
      <c r="T63770" s="404"/>
    </row>
    <row r="63771" spans="12:20" ht="16.8">
      <c r="L63771" s="404"/>
      <c r="M63771" s="404"/>
      <c r="N63771" s="404"/>
      <c r="O63771" s="404"/>
      <c r="P63771" s="404"/>
      <c r="Q63771" s="404"/>
      <c r="R63771" s="404"/>
      <c r="S63771" s="404"/>
      <c r="T63771" s="404"/>
    </row>
    <row r="63772" spans="12:20" ht="16.8">
      <c r="L63772" s="404"/>
      <c r="M63772" s="404"/>
      <c r="N63772" s="404"/>
      <c r="O63772" s="404"/>
      <c r="P63772" s="404"/>
      <c r="Q63772" s="404"/>
      <c r="R63772" s="404"/>
      <c r="S63772" s="404"/>
      <c r="T63772" s="404"/>
    </row>
    <row r="63773" spans="12:20" ht="16.8">
      <c r="L63773" s="404"/>
      <c r="M63773" s="404"/>
      <c r="N63773" s="404"/>
      <c r="O63773" s="404"/>
      <c r="P63773" s="404"/>
      <c r="Q63773" s="404"/>
      <c r="R63773" s="404"/>
      <c r="S63773" s="404"/>
      <c r="T63773" s="404"/>
    </row>
    <row r="63774" spans="12:20" ht="16.8">
      <c r="L63774" s="404"/>
      <c r="M63774" s="404"/>
      <c r="N63774" s="404"/>
      <c r="O63774" s="404"/>
      <c r="P63774" s="404"/>
      <c r="Q63774" s="404"/>
      <c r="R63774" s="404"/>
      <c r="S63774" s="404"/>
      <c r="T63774" s="404"/>
    </row>
    <row r="63775" spans="12:20" ht="16.8">
      <c r="L63775" s="404"/>
      <c r="M63775" s="404"/>
      <c r="N63775" s="404"/>
      <c r="O63775" s="404"/>
      <c r="P63775" s="404"/>
      <c r="Q63775" s="404"/>
      <c r="R63775" s="404"/>
      <c r="S63775" s="404"/>
      <c r="T63775" s="404"/>
    </row>
    <row r="63776" spans="12:20" ht="16.8">
      <c r="L63776" s="404"/>
      <c r="M63776" s="404"/>
      <c r="N63776" s="404"/>
      <c r="O63776" s="404"/>
      <c r="P63776" s="404"/>
      <c r="Q63776" s="404"/>
      <c r="R63776" s="404"/>
      <c r="S63776" s="404"/>
      <c r="T63776" s="404"/>
    </row>
    <row r="63777" spans="12:20" ht="16.8">
      <c r="L63777" s="404"/>
      <c r="M63777" s="404"/>
      <c r="N63777" s="404"/>
      <c r="O63777" s="404"/>
      <c r="P63777" s="404"/>
      <c r="Q63777" s="404"/>
      <c r="R63777" s="404"/>
      <c r="S63777" s="404"/>
      <c r="T63777" s="404"/>
    </row>
    <row r="63778" spans="12:20" ht="16.8">
      <c r="L63778" s="404"/>
      <c r="M63778" s="404"/>
      <c r="N63778" s="404"/>
      <c r="O63778" s="404"/>
      <c r="P63778" s="404"/>
      <c r="Q63778" s="404"/>
      <c r="R63778" s="404"/>
      <c r="S63778" s="404"/>
      <c r="T63778" s="404"/>
    </row>
    <row r="63779" spans="12:20" ht="16.8">
      <c r="L63779" s="404"/>
      <c r="M63779" s="404"/>
      <c r="N63779" s="404"/>
      <c r="O63779" s="404"/>
      <c r="P63779" s="404"/>
      <c r="Q63779" s="404"/>
      <c r="R63779" s="404"/>
      <c r="S63779" s="404"/>
      <c r="T63779" s="404"/>
    </row>
    <row r="63780" spans="12:20" ht="16.8">
      <c r="L63780" s="404"/>
      <c r="M63780" s="404"/>
      <c r="N63780" s="404"/>
      <c r="O63780" s="404"/>
      <c r="P63780" s="404"/>
      <c r="Q63780" s="404"/>
      <c r="R63780" s="404"/>
      <c r="S63780" s="404"/>
      <c r="T63780" s="404"/>
    </row>
    <row r="63781" spans="12:20" ht="16.8">
      <c r="L63781" s="404"/>
      <c r="M63781" s="404"/>
      <c r="N63781" s="404"/>
      <c r="O63781" s="404"/>
      <c r="P63781" s="404"/>
      <c r="Q63781" s="404"/>
      <c r="R63781" s="404"/>
      <c r="S63781" s="404"/>
      <c r="T63781" s="404"/>
    </row>
    <row r="63782" spans="12:20" ht="16.8">
      <c r="L63782" s="404"/>
      <c r="M63782" s="404"/>
      <c r="N63782" s="404"/>
      <c r="O63782" s="404"/>
      <c r="P63782" s="404"/>
      <c r="Q63782" s="404"/>
      <c r="R63782" s="404"/>
      <c r="S63782" s="404"/>
      <c r="T63782" s="404"/>
    </row>
    <row r="63783" spans="12:20" ht="16.8">
      <c r="L63783" s="404"/>
      <c r="M63783" s="404"/>
      <c r="N63783" s="404"/>
      <c r="O63783" s="404"/>
      <c r="P63783" s="404"/>
      <c r="Q63783" s="404"/>
      <c r="R63783" s="404"/>
      <c r="S63783" s="404"/>
      <c r="T63783" s="404"/>
    </row>
    <row r="63784" spans="12:20" ht="16.8">
      <c r="L63784" s="404"/>
      <c r="M63784" s="404"/>
      <c r="N63784" s="404"/>
      <c r="O63784" s="404"/>
      <c r="P63784" s="404"/>
      <c r="Q63784" s="404"/>
      <c r="R63784" s="404"/>
      <c r="S63784" s="404"/>
      <c r="T63784" s="404"/>
    </row>
    <row r="63785" spans="12:20" ht="16.8">
      <c r="L63785" s="404"/>
      <c r="M63785" s="404"/>
      <c r="N63785" s="404"/>
      <c r="O63785" s="404"/>
      <c r="P63785" s="404"/>
      <c r="Q63785" s="404"/>
      <c r="R63785" s="404"/>
      <c r="S63785" s="404"/>
      <c r="T63785" s="404"/>
    </row>
    <row r="63786" spans="12:20" ht="16.8">
      <c r="L63786" s="404"/>
      <c r="M63786" s="404"/>
      <c r="N63786" s="404"/>
      <c r="O63786" s="404"/>
      <c r="P63786" s="404"/>
      <c r="Q63786" s="404"/>
      <c r="R63786" s="404"/>
      <c r="S63786" s="404"/>
      <c r="T63786" s="404"/>
    </row>
    <row r="63787" spans="12:20" ht="16.8">
      <c r="L63787" s="404"/>
      <c r="M63787" s="404"/>
      <c r="N63787" s="404"/>
      <c r="O63787" s="404"/>
      <c r="P63787" s="404"/>
      <c r="Q63787" s="404"/>
      <c r="R63787" s="404"/>
      <c r="S63787" s="404"/>
      <c r="T63787" s="404"/>
    </row>
    <row r="63788" spans="12:20" ht="16.8">
      <c r="L63788" s="404"/>
      <c r="M63788" s="404"/>
      <c r="N63788" s="404"/>
      <c r="O63788" s="404"/>
      <c r="P63788" s="404"/>
      <c r="Q63788" s="404"/>
      <c r="R63788" s="404"/>
      <c r="S63788" s="404"/>
      <c r="T63788" s="404"/>
    </row>
    <row r="63789" spans="12:20" ht="16.8">
      <c r="L63789" s="404"/>
      <c r="M63789" s="404"/>
      <c r="N63789" s="404"/>
      <c r="O63789" s="404"/>
      <c r="P63789" s="404"/>
      <c r="Q63789" s="404"/>
      <c r="R63789" s="404"/>
      <c r="S63789" s="404"/>
      <c r="T63789" s="404"/>
    </row>
    <row r="63790" spans="12:20" ht="16.8">
      <c r="L63790" s="404"/>
      <c r="M63790" s="404"/>
      <c r="N63790" s="404"/>
      <c r="O63790" s="404"/>
      <c r="P63790" s="404"/>
      <c r="Q63790" s="404"/>
      <c r="R63790" s="404"/>
      <c r="S63790" s="404"/>
      <c r="T63790" s="404"/>
    </row>
    <row r="63791" spans="12:20" ht="16.8">
      <c r="L63791" s="404"/>
      <c r="M63791" s="404"/>
      <c r="N63791" s="404"/>
      <c r="O63791" s="404"/>
      <c r="P63791" s="404"/>
      <c r="Q63791" s="404"/>
      <c r="R63791" s="404"/>
      <c r="S63791" s="404"/>
      <c r="T63791" s="404"/>
    </row>
    <row r="63792" spans="12:20" ht="16.8">
      <c r="L63792" s="404"/>
      <c r="M63792" s="404"/>
      <c r="N63792" s="404"/>
      <c r="O63792" s="404"/>
      <c r="P63792" s="404"/>
      <c r="Q63792" s="404"/>
      <c r="R63792" s="404"/>
      <c r="S63792" s="404"/>
      <c r="T63792" s="404"/>
    </row>
    <row r="63793" spans="12:20" ht="16.8">
      <c r="L63793" s="404"/>
      <c r="M63793" s="404"/>
      <c r="N63793" s="404"/>
      <c r="O63793" s="404"/>
      <c r="P63793" s="404"/>
      <c r="Q63793" s="404"/>
      <c r="R63793" s="404"/>
      <c r="S63793" s="404"/>
      <c r="T63793" s="404"/>
    </row>
    <row r="63794" spans="12:20" ht="16.8">
      <c r="L63794" s="404"/>
      <c r="M63794" s="404"/>
      <c r="N63794" s="404"/>
      <c r="O63794" s="404"/>
      <c r="P63794" s="404"/>
      <c r="Q63794" s="404"/>
      <c r="R63794" s="404"/>
      <c r="S63794" s="404"/>
      <c r="T63794" s="404"/>
    </row>
    <row r="63795" spans="12:20" ht="16.8">
      <c r="L63795" s="404"/>
      <c r="M63795" s="404"/>
      <c r="N63795" s="404"/>
      <c r="O63795" s="404"/>
      <c r="P63795" s="404"/>
      <c r="Q63795" s="404"/>
      <c r="R63795" s="404"/>
      <c r="S63795" s="404"/>
      <c r="T63795" s="404"/>
    </row>
    <row r="63796" spans="12:20" ht="16.8">
      <c r="L63796" s="404"/>
      <c r="M63796" s="404"/>
      <c r="N63796" s="404"/>
      <c r="O63796" s="404"/>
      <c r="P63796" s="404"/>
      <c r="Q63796" s="404"/>
      <c r="R63796" s="404"/>
      <c r="S63796" s="404"/>
      <c r="T63796" s="404"/>
    </row>
    <row r="63797" spans="12:20" ht="16.8">
      <c r="L63797" s="404"/>
      <c r="M63797" s="404"/>
      <c r="N63797" s="404"/>
      <c r="O63797" s="404"/>
      <c r="P63797" s="404"/>
      <c r="Q63797" s="404"/>
      <c r="R63797" s="404"/>
      <c r="S63797" s="404"/>
      <c r="T63797" s="404"/>
    </row>
    <row r="63798" spans="12:20" ht="16.8">
      <c r="L63798" s="404"/>
      <c r="M63798" s="404"/>
      <c r="N63798" s="404"/>
      <c r="O63798" s="404"/>
      <c r="P63798" s="404"/>
      <c r="Q63798" s="404"/>
      <c r="R63798" s="404"/>
      <c r="S63798" s="404"/>
      <c r="T63798" s="404"/>
    </row>
    <row r="63799" spans="12:20" ht="16.8">
      <c r="L63799" s="404"/>
      <c r="M63799" s="404"/>
      <c r="N63799" s="404"/>
      <c r="O63799" s="404"/>
      <c r="P63799" s="404"/>
      <c r="Q63799" s="404"/>
      <c r="R63799" s="404"/>
      <c r="S63799" s="404"/>
      <c r="T63799" s="404"/>
    </row>
    <row r="63800" spans="12:20" ht="16.8">
      <c r="L63800" s="404"/>
      <c r="M63800" s="404"/>
      <c r="N63800" s="404"/>
      <c r="O63800" s="404"/>
      <c r="P63800" s="404"/>
      <c r="Q63800" s="404"/>
      <c r="R63800" s="404"/>
      <c r="S63800" s="404"/>
      <c r="T63800" s="404"/>
    </row>
    <row r="63801" spans="12:20" ht="16.8">
      <c r="L63801" s="404"/>
      <c r="M63801" s="404"/>
      <c r="N63801" s="404"/>
      <c r="O63801" s="404"/>
      <c r="P63801" s="404"/>
      <c r="Q63801" s="404"/>
      <c r="R63801" s="404"/>
      <c r="S63801" s="404"/>
      <c r="T63801" s="404"/>
    </row>
    <row r="63802" spans="12:20" ht="16.8">
      <c r="L63802" s="404"/>
      <c r="M63802" s="404"/>
      <c r="N63802" s="404"/>
      <c r="O63802" s="404"/>
      <c r="P63802" s="404"/>
      <c r="Q63802" s="404"/>
      <c r="R63802" s="404"/>
      <c r="S63802" s="404"/>
      <c r="T63802" s="404"/>
    </row>
    <row r="63803" spans="12:20" ht="16.8">
      <c r="L63803" s="404"/>
      <c r="M63803" s="404"/>
      <c r="N63803" s="404"/>
      <c r="O63803" s="404"/>
      <c r="P63803" s="404"/>
      <c r="Q63803" s="404"/>
      <c r="R63803" s="404"/>
      <c r="S63803" s="404"/>
      <c r="T63803" s="404"/>
    </row>
    <row r="63804" spans="12:20" ht="16.8">
      <c r="L63804" s="404"/>
      <c r="M63804" s="404"/>
      <c r="N63804" s="404"/>
      <c r="O63804" s="404"/>
      <c r="P63804" s="404"/>
      <c r="Q63804" s="404"/>
      <c r="R63804" s="404"/>
      <c r="S63804" s="404"/>
      <c r="T63804" s="404"/>
    </row>
    <row r="63805" spans="12:20" ht="16.8">
      <c r="L63805" s="404"/>
      <c r="M63805" s="404"/>
      <c r="N63805" s="404"/>
      <c r="O63805" s="404"/>
      <c r="P63805" s="404"/>
      <c r="Q63805" s="404"/>
      <c r="R63805" s="404"/>
      <c r="S63805" s="404"/>
      <c r="T63805" s="404"/>
    </row>
    <row r="63806" spans="12:20" ht="16.8">
      <c r="L63806" s="404"/>
      <c r="M63806" s="404"/>
      <c r="N63806" s="404"/>
      <c r="O63806" s="404"/>
      <c r="P63806" s="404"/>
      <c r="Q63806" s="404"/>
      <c r="R63806" s="404"/>
      <c r="S63806" s="404"/>
      <c r="T63806" s="404"/>
    </row>
    <row r="63807" spans="12:20" ht="16.8">
      <c r="L63807" s="404"/>
      <c r="M63807" s="404"/>
      <c r="N63807" s="404"/>
      <c r="O63807" s="404"/>
      <c r="P63807" s="404"/>
      <c r="Q63807" s="404"/>
      <c r="R63807" s="404"/>
      <c r="S63807" s="404"/>
      <c r="T63807" s="404"/>
    </row>
    <row r="63808" spans="12:20" ht="16.8">
      <c r="L63808" s="404"/>
      <c r="M63808" s="404"/>
      <c r="N63808" s="404"/>
      <c r="O63808" s="404"/>
      <c r="P63808" s="404"/>
      <c r="Q63808" s="404"/>
      <c r="R63808" s="404"/>
      <c r="S63808" s="404"/>
      <c r="T63808" s="404"/>
    </row>
    <row r="63809" spans="12:20" ht="16.8">
      <c r="L63809" s="404"/>
      <c r="M63809" s="404"/>
      <c r="N63809" s="404"/>
      <c r="O63809" s="404"/>
      <c r="P63809" s="404"/>
      <c r="Q63809" s="404"/>
      <c r="R63809" s="404"/>
      <c r="S63809" s="404"/>
      <c r="T63809" s="404"/>
    </row>
    <row r="63810" spans="12:20" ht="16.8">
      <c r="L63810" s="404"/>
      <c r="M63810" s="404"/>
      <c r="N63810" s="404"/>
      <c r="O63810" s="404"/>
      <c r="P63810" s="404"/>
      <c r="Q63810" s="404"/>
      <c r="R63810" s="404"/>
      <c r="S63810" s="404"/>
      <c r="T63810" s="404"/>
    </row>
    <row r="63811" spans="12:20" ht="16.8">
      <c r="L63811" s="404"/>
      <c r="M63811" s="404"/>
      <c r="N63811" s="404"/>
      <c r="O63811" s="404"/>
      <c r="P63811" s="404"/>
      <c r="Q63811" s="404"/>
      <c r="R63811" s="404"/>
      <c r="S63811" s="404"/>
      <c r="T63811" s="404"/>
    </row>
    <row r="63812" spans="12:20" ht="16.8">
      <c r="L63812" s="404"/>
      <c r="M63812" s="404"/>
      <c r="N63812" s="404"/>
      <c r="O63812" s="404"/>
      <c r="P63812" s="404"/>
      <c r="Q63812" s="404"/>
      <c r="R63812" s="404"/>
      <c r="S63812" s="404"/>
      <c r="T63812" s="404"/>
    </row>
    <row r="63813" spans="12:20" ht="16.8">
      <c r="L63813" s="404"/>
      <c r="M63813" s="404"/>
      <c r="N63813" s="404"/>
      <c r="O63813" s="404"/>
      <c r="P63813" s="404"/>
      <c r="Q63813" s="404"/>
      <c r="R63813" s="404"/>
      <c r="S63813" s="404"/>
      <c r="T63813" s="404"/>
    </row>
    <row r="63814" spans="12:20" ht="16.8">
      <c r="L63814" s="404"/>
      <c r="M63814" s="404"/>
      <c r="N63814" s="404"/>
      <c r="O63814" s="404"/>
      <c r="P63814" s="404"/>
      <c r="Q63814" s="404"/>
      <c r="R63814" s="404"/>
      <c r="S63814" s="404"/>
      <c r="T63814" s="404"/>
    </row>
    <row r="63815" spans="12:20" ht="16.8">
      <c r="L63815" s="404"/>
      <c r="M63815" s="404"/>
      <c r="N63815" s="404"/>
      <c r="O63815" s="404"/>
      <c r="P63815" s="404"/>
      <c r="Q63815" s="404"/>
      <c r="R63815" s="404"/>
      <c r="S63815" s="404"/>
      <c r="T63815" s="404"/>
    </row>
    <row r="63816" spans="12:20" ht="16.8">
      <c r="L63816" s="404"/>
      <c r="M63816" s="404"/>
      <c r="N63816" s="404"/>
      <c r="O63816" s="404"/>
      <c r="P63816" s="404"/>
      <c r="Q63816" s="404"/>
      <c r="R63816" s="404"/>
      <c r="S63816" s="404"/>
      <c r="T63816" s="404"/>
    </row>
    <row r="63817" spans="12:20" ht="16.8">
      <c r="L63817" s="404"/>
      <c r="M63817" s="404"/>
      <c r="N63817" s="404"/>
      <c r="O63817" s="404"/>
      <c r="P63817" s="404"/>
      <c r="Q63817" s="404"/>
      <c r="R63817" s="404"/>
      <c r="S63817" s="404"/>
      <c r="T63817" s="404"/>
    </row>
    <row r="63818" spans="12:20" ht="16.8">
      <c r="L63818" s="404"/>
      <c r="M63818" s="404"/>
      <c r="N63818" s="404"/>
      <c r="O63818" s="404"/>
      <c r="P63818" s="404"/>
      <c r="Q63818" s="404"/>
      <c r="R63818" s="404"/>
      <c r="S63818" s="404"/>
      <c r="T63818" s="404"/>
    </row>
    <row r="63819" spans="12:20" ht="16.8">
      <c r="L63819" s="404"/>
      <c r="M63819" s="404"/>
      <c r="N63819" s="404"/>
      <c r="O63819" s="404"/>
      <c r="P63819" s="404"/>
      <c r="Q63819" s="404"/>
      <c r="R63819" s="404"/>
      <c r="S63819" s="404"/>
      <c r="T63819" s="404"/>
    </row>
    <row r="63820" spans="12:20" ht="16.8">
      <c r="L63820" s="404"/>
      <c r="M63820" s="404"/>
      <c r="N63820" s="404"/>
      <c r="O63820" s="404"/>
      <c r="P63820" s="404"/>
      <c r="Q63820" s="404"/>
      <c r="R63820" s="404"/>
      <c r="S63820" s="404"/>
      <c r="T63820" s="404"/>
    </row>
    <row r="63821" spans="12:20" ht="16.8">
      <c r="L63821" s="404"/>
      <c r="M63821" s="404"/>
      <c r="N63821" s="404"/>
      <c r="O63821" s="404"/>
      <c r="P63821" s="404"/>
      <c r="Q63821" s="404"/>
      <c r="R63821" s="404"/>
      <c r="S63821" s="404"/>
      <c r="T63821" s="404"/>
    </row>
    <row r="63822" spans="12:20" ht="16.8">
      <c r="L63822" s="404"/>
      <c r="M63822" s="404"/>
      <c r="N63822" s="404"/>
      <c r="O63822" s="404"/>
      <c r="P63822" s="404"/>
      <c r="Q63822" s="404"/>
      <c r="R63822" s="404"/>
      <c r="S63822" s="404"/>
      <c r="T63822" s="404"/>
    </row>
    <row r="63823" spans="12:20" ht="16.8">
      <c r="L63823" s="404"/>
      <c r="M63823" s="404"/>
      <c r="N63823" s="404"/>
      <c r="O63823" s="404"/>
      <c r="P63823" s="404"/>
      <c r="Q63823" s="404"/>
      <c r="R63823" s="404"/>
      <c r="S63823" s="404"/>
      <c r="T63823" s="404"/>
    </row>
    <row r="63824" spans="12:20" ht="16.8">
      <c r="L63824" s="404"/>
      <c r="M63824" s="404"/>
      <c r="N63824" s="404"/>
      <c r="O63824" s="404"/>
      <c r="P63824" s="404"/>
      <c r="Q63824" s="404"/>
      <c r="R63824" s="404"/>
      <c r="S63824" s="404"/>
      <c r="T63824" s="404"/>
    </row>
    <row r="63825" spans="12:20" ht="16.8">
      <c r="L63825" s="404"/>
      <c r="M63825" s="404"/>
      <c r="N63825" s="404"/>
      <c r="O63825" s="404"/>
      <c r="P63825" s="404"/>
      <c r="Q63825" s="404"/>
      <c r="R63825" s="404"/>
      <c r="S63825" s="404"/>
      <c r="T63825" s="404"/>
    </row>
    <row r="63826" spans="12:20" ht="16.8">
      <c r="L63826" s="404"/>
      <c r="M63826" s="404"/>
      <c r="N63826" s="404"/>
      <c r="O63826" s="404"/>
      <c r="P63826" s="404"/>
      <c r="Q63826" s="404"/>
      <c r="R63826" s="404"/>
      <c r="S63826" s="404"/>
      <c r="T63826" s="404"/>
    </row>
    <row r="63827" spans="12:20" ht="16.8">
      <c r="L63827" s="404"/>
      <c r="M63827" s="404"/>
      <c r="N63827" s="404"/>
      <c r="O63827" s="404"/>
      <c r="P63827" s="404"/>
      <c r="Q63827" s="404"/>
      <c r="R63827" s="404"/>
      <c r="S63827" s="404"/>
      <c r="T63827" s="404"/>
    </row>
    <row r="63828" spans="12:20" ht="16.8">
      <c r="L63828" s="404"/>
      <c r="M63828" s="404"/>
      <c r="N63828" s="404"/>
      <c r="O63828" s="404"/>
      <c r="P63828" s="404"/>
      <c r="Q63828" s="404"/>
      <c r="R63828" s="404"/>
      <c r="S63828" s="404"/>
      <c r="T63828" s="404"/>
    </row>
    <row r="63829" spans="12:20" ht="16.8">
      <c r="L63829" s="404"/>
      <c r="M63829" s="404"/>
      <c r="N63829" s="404"/>
      <c r="O63829" s="404"/>
      <c r="P63829" s="404"/>
      <c r="Q63829" s="404"/>
      <c r="R63829" s="404"/>
      <c r="S63829" s="404"/>
      <c r="T63829" s="404"/>
    </row>
    <row r="63830" spans="12:20" ht="16.8">
      <c r="L63830" s="404"/>
      <c r="M63830" s="404"/>
      <c r="N63830" s="404"/>
      <c r="O63830" s="404"/>
      <c r="P63830" s="404"/>
      <c r="Q63830" s="404"/>
      <c r="R63830" s="404"/>
      <c r="S63830" s="404"/>
      <c r="T63830" s="404"/>
    </row>
    <row r="63831" spans="12:20" ht="16.8">
      <c r="L63831" s="404"/>
      <c r="M63831" s="404"/>
      <c r="N63831" s="404"/>
      <c r="O63831" s="404"/>
      <c r="P63831" s="404"/>
      <c r="Q63831" s="404"/>
      <c r="R63831" s="404"/>
      <c r="S63831" s="404"/>
      <c r="T63831" s="404"/>
    </row>
    <row r="63832" spans="12:20" ht="16.8">
      <c r="L63832" s="404"/>
      <c r="M63832" s="404"/>
      <c r="N63832" s="404"/>
      <c r="O63832" s="404"/>
      <c r="P63832" s="404"/>
      <c r="Q63832" s="404"/>
      <c r="R63832" s="404"/>
      <c r="S63832" s="404"/>
      <c r="T63832" s="404"/>
    </row>
    <row r="63833" spans="12:20" ht="16.8">
      <c r="L63833" s="404"/>
      <c r="M63833" s="404"/>
      <c r="N63833" s="404"/>
      <c r="O63833" s="404"/>
      <c r="P63833" s="404"/>
      <c r="Q63833" s="404"/>
      <c r="R63833" s="404"/>
      <c r="S63833" s="404"/>
      <c r="T63833" s="404"/>
    </row>
    <row r="63834" spans="12:20" ht="16.8">
      <c r="L63834" s="404"/>
      <c r="M63834" s="404"/>
      <c r="N63834" s="404"/>
      <c r="O63834" s="404"/>
      <c r="P63834" s="404"/>
      <c r="Q63834" s="404"/>
      <c r="R63834" s="404"/>
      <c r="S63834" s="404"/>
      <c r="T63834" s="404"/>
    </row>
    <row r="63835" spans="12:20" ht="16.8">
      <c r="L63835" s="404"/>
      <c r="M63835" s="404"/>
      <c r="N63835" s="404"/>
      <c r="O63835" s="404"/>
      <c r="P63835" s="404"/>
      <c r="Q63835" s="404"/>
      <c r="R63835" s="404"/>
      <c r="S63835" s="404"/>
      <c r="T63835" s="404"/>
    </row>
    <row r="63836" spans="12:20" ht="16.8">
      <c r="L63836" s="404"/>
      <c r="M63836" s="404"/>
      <c r="N63836" s="404"/>
      <c r="O63836" s="404"/>
      <c r="P63836" s="404"/>
      <c r="Q63836" s="404"/>
      <c r="R63836" s="404"/>
      <c r="S63836" s="404"/>
      <c r="T63836" s="404"/>
    </row>
    <row r="63837" spans="12:20" ht="16.8">
      <c r="L63837" s="404"/>
      <c r="M63837" s="404"/>
      <c r="N63837" s="404"/>
      <c r="O63837" s="404"/>
      <c r="P63837" s="404"/>
      <c r="Q63837" s="404"/>
      <c r="R63837" s="404"/>
      <c r="S63837" s="404"/>
      <c r="T63837" s="404"/>
    </row>
    <row r="63838" spans="12:20" ht="16.8">
      <c r="L63838" s="404"/>
      <c r="M63838" s="404"/>
      <c r="N63838" s="404"/>
      <c r="O63838" s="404"/>
      <c r="P63838" s="404"/>
      <c r="Q63838" s="404"/>
      <c r="R63838" s="404"/>
      <c r="S63838" s="404"/>
      <c r="T63838" s="404"/>
    </row>
    <row r="63839" spans="12:20" ht="16.8">
      <c r="L63839" s="404"/>
      <c r="M63839" s="404"/>
      <c r="N63839" s="404"/>
      <c r="O63839" s="404"/>
      <c r="P63839" s="404"/>
      <c r="Q63839" s="404"/>
      <c r="R63839" s="404"/>
      <c r="S63839" s="404"/>
      <c r="T63839" s="404"/>
    </row>
    <row r="63840" spans="12:20" ht="16.8">
      <c r="L63840" s="404"/>
      <c r="M63840" s="404"/>
      <c r="N63840" s="404"/>
      <c r="O63840" s="404"/>
      <c r="P63840" s="404"/>
      <c r="Q63840" s="404"/>
      <c r="R63840" s="404"/>
      <c r="S63840" s="404"/>
      <c r="T63840" s="404"/>
    </row>
    <row r="63841" spans="12:20" ht="16.8">
      <c r="L63841" s="404"/>
      <c r="M63841" s="404"/>
      <c r="N63841" s="404"/>
      <c r="O63841" s="404"/>
      <c r="P63841" s="404"/>
      <c r="Q63841" s="404"/>
      <c r="R63841" s="404"/>
      <c r="S63841" s="404"/>
      <c r="T63841" s="404"/>
    </row>
    <row r="63842" spans="12:20" ht="16.8">
      <c r="L63842" s="404"/>
      <c r="M63842" s="404"/>
      <c r="N63842" s="404"/>
      <c r="O63842" s="404"/>
      <c r="P63842" s="404"/>
      <c r="Q63842" s="404"/>
      <c r="R63842" s="404"/>
      <c r="S63842" s="404"/>
      <c r="T63842" s="404"/>
    </row>
    <row r="63843" spans="12:20" ht="16.8">
      <c r="L63843" s="404"/>
      <c r="M63843" s="404"/>
      <c r="N63843" s="404"/>
      <c r="O63843" s="404"/>
      <c r="P63843" s="404"/>
      <c r="Q63843" s="404"/>
      <c r="R63843" s="404"/>
      <c r="S63843" s="404"/>
      <c r="T63843" s="404"/>
    </row>
    <row r="63844" spans="12:20" ht="16.8">
      <c r="L63844" s="404"/>
      <c r="M63844" s="404"/>
      <c r="N63844" s="404"/>
      <c r="O63844" s="404"/>
      <c r="P63844" s="404"/>
      <c r="Q63844" s="404"/>
      <c r="R63844" s="404"/>
      <c r="S63844" s="404"/>
      <c r="T63844" s="404"/>
    </row>
    <row r="63845" spans="12:20" ht="16.8">
      <c r="L63845" s="404"/>
      <c r="M63845" s="404"/>
      <c r="N63845" s="404"/>
      <c r="O63845" s="404"/>
      <c r="P63845" s="404"/>
      <c r="Q63845" s="404"/>
      <c r="R63845" s="404"/>
      <c r="S63845" s="404"/>
      <c r="T63845" s="404"/>
    </row>
    <row r="63846" spans="12:20" ht="16.8">
      <c r="L63846" s="404"/>
      <c r="M63846" s="404"/>
      <c r="N63846" s="404"/>
      <c r="O63846" s="404"/>
      <c r="P63846" s="404"/>
      <c r="Q63846" s="404"/>
      <c r="R63846" s="404"/>
      <c r="S63846" s="404"/>
      <c r="T63846" s="404"/>
    </row>
    <row r="63847" spans="12:20" ht="16.8">
      <c r="L63847" s="404"/>
      <c r="M63847" s="404"/>
      <c r="N63847" s="404"/>
      <c r="O63847" s="404"/>
      <c r="P63847" s="404"/>
      <c r="Q63847" s="404"/>
      <c r="R63847" s="404"/>
      <c r="S63847" s="404"/>
      <c r="T63847" s="404"/>
    </row>
    <row r="63848" spans="12:20" ht="16.8">
      <c r="L63848" s="404"/>
      <c r="M63848" s="404"/>
      <c r="N63848" s="404"/>
      <c r="O63848" s="404"/>
      <c r="P63848" s="404"/>
      <c r="Q63848" s="404"/>
      <c r="R63848" s="404"/>
      <c r="S63848" s="404"/>
      <c r="T63848" s="404"/>
    </row>
    <row r="63849" spans="12:20" ht="16.8">
      <c r="L63849" s="404"/>
      <c r="M63849" s="404"/>
      <c r="N63849" s="404"/>
      <c r="O63849" s="404"/>
      <c r="P63849" s="404"/>
      <c r="Q63849" s="404"/>
      <c r="R63849" s="404"/>
      <c r="S63849" s="404"/>
      <c r="T63849" s="404"/>
    </row>
    <row r="63850" spans="12:20" ht="16.8">
      <c r="L63850" s="404"/>
      <c r="M63850" s="404"/>
      <c r="N63850" s="404"/>
      <c r="O63850" s="404"/>
      <c r="P63850" s="404"/>
      <c r="Q63850" s="404"/>
      <c r="R63850" s="404"/>
      <c r="S63850" s="404"/>
      <c r="T63850" s="404"/>
    </row>
    <row r="63851" spans="12:20" ht="16.8">
      <c r="L63851" s="404"/>
      <c r="M63851" s="404"/>
      <c r="N63851" s="404"/>
      <c r="O63851" s="404"/>
      <c r="P63851" s="404"/>
      <c r="Q63851" s="404"/>
      <c r="R63851" s="404"/>
      <c r="S63851" s="404"/>
      <c r="T63851" s="404"/>
    </row>
    <row r="63852" spans="12:20" ht="16.8">
      <c r="L63852" s="404"/>
      <c r="M63852" s="404"/>
      <c r="N63852" s="404"/>
      <c r="O63852" s="404"/>
      <c r="P63852" s="404"/>
      <c r="Q63852" s="404"/>
      <c r="R63852" s="404"/>
      <c r="S63852" s="404"/>
      <c r="T63852" s="404"/>
    </row>
    <row r="63853" spans="12:20" ht="16.8">
      <c r="L63853" s="404"/>
      <c r="M63853" s="404"/>
      <c r="N63853" s="404"/>
      <c r="O63853" s="404"/>
      <c r="P63853" s="404"/>
      <c r="Q63853" s="404"/>
      <c r="R63853" s="404"/>
      <c r="S63853" s="404"/>
      <c r="T63853" s="404"/>
    </row>
    <row r="63854" spans="12:20" ht="16.8">
      <c r="L63854" s="404"/>
      <c r="M63854" s="404"/>
      <c r="N63854" s="404"/>
      <c r="O63854" s="404"/>
      <c r="P63854" s="404"/>
      <c r="Q63854" s="404"/>
      <c r="R63854" s="404"/>
      <c r="S63854" s="404"/>
      <c r="T63854" s="404"/>
    </row>
    <row r="63855" spans="12:20" ht="16.8">
      <c r="L63855" s="404"/>
      <c r="M63855" s="404"/>
      <c r="N63855" s="404"/>
      <c r="O63855" s="404"/>
      <c r="P63855" s="404"/>
      <c r="Q63855" s="404"/>
      <c r="R63855" s="404"/>
      <c r="S63855" s="404"/>
      <c r="T63855" s="404"/>
    </row>
    <row r="63856" spans="12:20" ht="16.8">
      <c r="L63856" s="404"/>
      <c r="M63856" s="404"/>
      <c r="N63856" s="404"/>
      <c r="O63856" s="404"/>
      <c r="P63856" s="404"/>
      <c r="Q63856" s="404"/>
      <c r="R63856" s="404"/>
      <c r="S63856" s="404"/>
      <c r="T63856" s="404"/>
    </row>
    <row r="63857" spans="12:20" ht="16.8">
      <c r="L63857" s="404"/>
      <c r="M63857" s="404"/>
      <c r="N63857" s="404"/>
      <c r="O63857" s="404"/>
      <c r="P63857" s="404"/>
      <c r="Q63857" s="404"/>
      <c r="R63857" s="404"/>
      <c r="S63857" s="404"/>
      <c r="T63857" s="404"/>
    </row>
    <row r="63858" spans="12:20" ht="16.8">
      <c r="L63858" s="404"/>
      <c r="M63858" s="404"/>
      <c r="N63858" s="404"/>
      <c r="O63858" s="404"/>
      <c r="P63858" s="404"/>
      <c r="Q63858" s="404"/>
      <c r="R63858" s="404"/>
      <c r="S63858" s="404"/>
      <c r="T63858" s="404"/>
    </row>
    <row r="63859" spans="12:20" ht="16.8">
      <c r="L63859" s="404"/>
      <c r="M63859" s="404"/>
      <c r="N63859" s="404"/>
      <c r="O63859" s="404"/>
      <c r="P63859" s="404"/>
      <c r="Q63859" s="404"/>
      <c r="R63859" s="404"/>
      <c r="S63859" s="404"/>
      <c r="T63859" s="404"/>
    </row>
    <row r="63860" spans="12:20" ht="16.8">
      <c r="L63860" s="404"/>
      <c r="M63860" s="404"/>
      <c r="N63860" s="404"/>
      <c r="O63860" s="404"/>
      <c r="P63860" s="404"/>
      <c r="Q63860" s="404"/>
      <c r="R63860" s="404"/>
      <c r="S63860" s="404"/>
      <c r="T63860" s="404"/>
    </row>
    <row r="63861" spans="12:20" ht="16.8">
      <c r="L63861" s="404"/>
      <c r="M63861" s="404"/>
      <c r="N63861" s="404"/>
      <c r="O63861" s="404"/>
      <c r="P63861" s="404"/>
      <c r="Q63861" s="404"/>
      <c r="R63861" s="404"/>
      <c r="S63861" s="404"/>
      <c r="T63861" s="404"/>
    </row>
    <row r="63862" spans="12:20" ht="16.8">
      <c r="L63862" s="404"/>
      <c r="M63862" s="404"/>
      <c r="N63862" s="404"/>
      <c r="O63862" s="404"/>
      <c r="P63862" s="404"/>
      <c r="Q63862" s="404"/>
      <c r="R63862" s="404"/>
      <c r="S63862" s="404"/>
      <c r="T63862" s="404"/>
    </row>
    <row r="63863" spans="12:20" ht="16.8">
      <c r="L63863" s="404"/>
      <c r="M63863" s="404"/>
      <c r="N63863" s="404"/>
      <c r="O63863" s="404"/>
      <c r="P63863" s="404"/>
      <c r="Q63863" s="404"/>
      <c r="R63863" s="404"/>
      <c r="S63863" s="404"/>
      <c r="T63863" s="404"/>
    </row>
    <row r="63864" spans="12:20" ht="16.8">
      <c r="L63864" s="404"/>
      <c r="M63864" s="404"/>
      <c r="N63864" s="404"/>
      <c r="O63864" s="404"/>
      <c r="P63864" s="404"/>
      <c r="Q63864" s="404"/>
      <c r="R63864" s="404"/>
      <c r="S63864" s="404"/>
      <c r="T63864" s="404"/>
    </row>
    <row r="63865" spans="12:20" ht="16.8">
      <c r="L63865" s="404"/>
      <c r="M63865" s="404"/>
      <c r="N63865" s="404"/>
      <c r="O63865" s="404"/>
      <c r="P63865" s="404"/>
      <c r="Q63865" s="404"/>
      <c r="R63865" s="404"/>
      <c r="S63865" s="404"/>
      <c r="T63865" s="404"/>
    </row>
    <row r="63866" spans="12:20" ht="16.8">
      <c r="L63866" s="404"/>
      <c r="M63866" s="404"/>
      <c r="N63866" s="404"/>
      <c r="O63866" s="404"/>
      <c r="P63866" s="404"/>
      <c r="Q63866" s="404"/>
      <c r="R63866" s="404"/>
      <c r="S63866" s="404"/>
      <c r="T63866" s="404"/>
    </row>
    <row r="63867" spans="12:20" ht="16.8">
      <c r="L63867" s="404"/>
      <c r="M63867" s="404"/>
      <c r="N63867" s="404"/>
      <c r="O63867" s="404"/>
      <c r="P63867" s="404"/>
      <c r="Q63867" s="404"/>
      <c r="R63867" s="404"/>
      <c r="S63867" s="404"/>
      <c r="T63867" s="404"/>
    </row>
    <row r="63868" spans="12:20" ht="16.8">
      <c r="L63868" s="404"/>
      <c r="M63868" s="404"/>
      <c r="N63868" s="404"/>
      <c r="O63868" s="404"/>
      <c r="P63868" s="404"/>
      <c r="Q63868" s="404"/>
      <c r="R63868" s="404"/>
      <c r="S63868" s="404"/>
      <c r="T63868" s="404"/>
    </row>
    <row r="63869" spans="12:20" ht="16.8">
      <c r="L63869" s="404"/>
      <c r="M63869" s="404"/>
      <c r="N63869" s="404"/>
      <c r="O63869" s="404"/>
      <c r="P63869" s="404"/>
      <c r="Q63869" s="404"/>
      <c r="R63869" s="404"/>
      <c r="S63869" s="404"/>
      <c r="T63869" s="404"/>
    </row>
    <row r="63870" spans="12:20" ht="16.8">
      <c r="L63870" s="404"/>
      <c r="M63870" s="404"/>
      <c r="N63870" s="404"/>
      <c r="O63870" s="404"/>
      <c r="P63870" s="404"/>
      <c r="Q63870" s="404"/>
      <c r="R63870" s="404"/>
      <c r="S63870" s="404"/>
      <c r="T63870" s="404"/>
    </row>
    <row r="63871" spans="12:20" ht="16.8">
      <c r="L63871" s="404"/>
      <c r="M63871" s="404"/>
      <c r="N63871" s="404"/>
      <c r="O63871" s="404"/>
      <c r="P63871" s="404"/>
      <c r="Q63871" s="404"/>
      <c r="R63871" s="404"/>
      <c r="S63871" s="404"/>
      <c r="T63871" s="404"/>
    </row>
    <row r="63872" spans="12:20" ht="16.8">
      <c r="L63872" s="404"/>
      <c r="M63872" s="404"/>
      <c r="N63872" s="404"/>
      <c r="O63872" s="404"/>
      <c r="P63872" s="404"/>
      <c r="Q63872" s="404"/>
      <c r="R63872" s="404"/>
      <c r="S63872" s="404"/>
      <c r="T63872" s="404"/>
    </row>
    <row r="63873" spans="12:20" ht="16.8">
      <c r="L63873" s="404"/>
      <c r="M63873" s="404"/>
      <c r="N63873" s="404"/>
      <c r="O63873" s="404"/>
      <c r="P63873" s="404"/>
      <c r="Q63873" s="404"/>
      <c r="R63873" s="404"/>
      <c r="S63873" s="404"/>
      <c r="T63873" s="404"/>
    </row>
    <row r="63874" spans="12:20" ht="16.8">
      <c r="L63874" s="404"/>
      <c r="M63874" s="404"/>
      <c r="N63874" s="404"/>
      <c r="O63874" s="404"/>
      <c r="P63874" s="404"/>
      <c r="Q63874" s="404"/>
      <c r="R63874" s="404"/>
      <c r="S63874" s="404"/>
      <c r="T63874" s="404"/>
    </row>
    <row r="63875" spans="12:20" ht="16.8">
      <c r="L63875" s="404"/>
      <c r="M63875" s="404"/>
      <c r="N63875" s="404"/>
      <c r="O63875" s="404"/>
      <c r="P63875" s="404"/>
      <c r="Q63875" s="404"/>
      <c r="R63875" s="404"/>
      <c r="S63875" s="404"/>
      <c r="T63875" s="404"/>
    </row>
    <row r="63876" spans="12:20" ht="16.8">
      <c r="L63876" s="404"/>
      <c r="M63876" s="404"/>
      <c r="N63876" s="404"/>
      <c r="O63876" s="404"/>
      <c r="P63876" s="404"/>
      <c r="Q63876" s="404"/>
      <c r="R63876" s="404"/>
      <c r="S63876" s="404"/>
      <c r="T63876" s="404"/>
    </row>
    <row r="63877" spans="12:20" ht="16.8">
      <c r="L63877" s="404"/>
      <c r="M63877" s="404"/>
      <c r="N63877" s="404"/>
      <c r="O63877" s="404"/>
      <c r="P63877" s="404"/>
      <c r="Q63877" s="404"/>
      <c r="R63877" s="404"/>
      <c r="S63877" s="404"/>
      <c r="T63877" s="404"/>
    </row>
    <row r="63878" spans="12:20" ht="16.8">
      <c r="L63878" s="404"/>
      <c r="M63878" s="404"/>
      <c r="N63878" s="404"/>
      <c r="O63878" s="404"/>
      <c r="P63878" s="404"/>
      <c r="Q63878" s="404"/>
      <c r="R63878" s="404"/>
      <c r="S63878" s="404"/>
      <c r="T63878" s="404"/>
    </row>
    <row r="63879" spans="12:20" ht="16.8">
      <c r="L63879" s="404"/>
      <c r="M63879" s="404"/>
      <c r="N63879" s="404"/>
      <c r="O63879" s="404"/>
      <c r="P63879" s="404"/>
      <c r="Q63879" s="404"/>
      <c r="R63879" s="404"/>
      <c r="S63879" s="404"/>
      <c r="T63879" s="404"/>
    </row>
    <row r="63880" spans="12:20" ht="16.8">
      <c r="L63880" s="404"/>
      <c r="M63880" s="404"/>
      <c r="N63880" s="404"/>
      <c r="O63880" s="404"/>
      <c r="P63880" s="404"/>
      <c r="Q63880" s="404"/>
      <c r="R63880" s="404"/>
      <c r="S63880" s="404"/>
      <c r="T63880" s="404"/>
    </row>
    <row r="63881" spans="12:20" ht="16.8">
      <c r="L63881" s="404"/>
      <c r="M63881" s="404"/>
      <c r="N63881" s="404"/>
      <c r="O63881" s="404"/>
      <c r="P63881" s="404"/>
      <c r="Q63881" s="404"/>
      <c r="R63881" s="404"/>
      <c r="S63881" s="404"/>
      <c r="T63881" s="404"/>
    </row>
    <row r="63882" spans="12:20" ht="16.8">
      <c r="L63882" s="404"/>
      <c r="M63882" s="404"/>
      <c r="N63882" s="404"/>
      <c r="O63882" s="404"/>
      <c r="P63882" s="404"/>
      <c r="Q63882" s="404"/>
      <c r="R63882" s="404"/>
      <c r="S63882" s="404"/>
      <c r="T63882" s="404"/>
    </row>
    <row r="63883" spans="12:20" ht="16.8">
      <c r="L63883" s="404"/>
      <c r="M63883" s="404"/>
      <c r="N63883" s="404"/>
      <c r="O63883" s="404"/>
      <c r="P63883" s="404"/>
      <c r="Q63883" s="404"/>
      <c r="R63883" s="404"/>
      <c r="S63883" s="404"/>
      <c r="T63883" s="404"/>
    </row>
    <row r="63884" spans="12:20" ht="16.8">
      <c r="L63884" s="404"/>
      <c r="M63884" s="404"/>
      <c r="N63884" s="404"/>
      <c r="O63884" s="404"/>
      <c r="P63884" s="404"/>
      <c r="Q63884" s="404"/>
      <c r="R63884" s="404"/>
      <c r="S63884" s="404"/>
      <c r="T63884" s="404"/>
    </row>
    <row r="63885" spans="12:20" ht="16.8">
      <c r="L63885" s="404"/>
      <c r="M63885" s="404"/>
      <c r="N63885" s="404"/>
      <c r="O63885" s="404"/>
      <c r="P63885" s="404"/>
      <c r="Q63885" s="404"/>
      <c r="R63885" s="404"/>
      <c r="S63885" s="404"/>
      <c r="T63885" s="404"/>
    </row>
    <row r="63886" spans="12:20" ht="16.8">
      <c r="L63886" s="404"/>
      <c r="M63886" s="404"/>
      <c r="N63886" s="404"/>
      <c r="O63886" s="404"/>
      <c r="P63886" s="404"/>
      <c r="Q63886" s="404"/>
      <c r="R63886" s="404"/>
      <c r="S63886" s="404"/>
      <c r="T63886" s="404"/>
    </row>
    <row r="63887" spans="12:20" ht="16.8">
      <c r="L63887" s="404"/>
      <c r="M63887" s="404"/>
      <c r="N63887" s="404"/>
      <c r="O63887" s="404"/>
      <c r="P63887" s="404"/>
      <c r="Q63887" s="404"/>
      <c r="R63887" s="404"/>
      <c r="S63887" s="404"/>
      <c r="T63887" s="404"/>
    </row>
    <row r="63888" spans="12:20" ht="16.8">
      <c r="L63888" s="404"/>
      <c r="M63888" s="404"/>
      <c r="N63888" s="404"/>
      <c r="O63888" s="404"/>
      <c r="P63888" s="404"/>
      <c r="Q63888" s="404"/>
      <c r="R63888" s="404"/>
      <c r="S63888" s="404"/>
      <c r="T63888" s="404"/>
    </row>
    <row r="63889" spans="12:20" ht="16.8">
      <c r="L63889" s="404"/>
      <c r="M63889" s="404"/>
      <c r="N63889" s="404"/>
      <c r="O63889" s="404"/>
      <c r="P63889" s="404"/>
      <c r="Q63889" s="404"/>
      <c r="R63889" s="404"/>
      <c r="S63889" s="404"/>
      <c r="T63889" s="404"/>
    </row>
    <row r="63890" spans="12:20" ht="16.8">
      <c r="L63890" s="404"/>
      <c r="M63890" s="404"/>
      <c r="N63890" s="404"/>
      <c r="O63890" s="404"/>
      <c r="P63890" s="404"/>
      <c r="Q63890" s="404"/>
      <c r="R63890" s="404"/>
      <c r="S63890" s="404"/>
      <c r="T63890" s="404"/>
    </row>
    <row r="63891" spans="12:20" ht="16.8">
      <c r="L63891" s="404"/>
      <c r="M63891" s="404"/>
      <c r="N63891" s="404"/>
      <c r="O63891" s="404"/>
      <c r="P63891" s="404"/>
      <c r="Q63891" s="404"/>
      <c r="R63891" s="404"/>
      <c r="S63891" s="404"/>
      <c r="T63891" s="404"/>
    </row>
    <row r="63892" spans="12:20" ht="16.8">
      <c r="L63892" s="404"/>
      <c r="M63892" s="404"/>
      <c r="N63892" s="404"/>
      <c r="O63892" s="404"/>
      <c r="P63892" s="404"/>
      <c r="Q63892" s="404"/>
      <c r="R63892" s="404"/>
      <c r="S63892" s="404"/>
      <c r="T63892" s="404"/>
    </row>
    <row r="63893" spans="12:20" ht="16.8">
      <c r="L63893" s="404"/>
      <c r="M63893" s="404"/>
      <c r="N63893" s="404"/>
      <c r="O63893" s="404"/>
      <c r="P63893" s="404"/>
      <c r="Q63893" s="404"/>
      <c r="R63893" s="404"/>
      <c r="S63893" s="404"/>
      <c r="T63893" s="404"/>
    </row>
    <row r="63894" spans="12:20" ht="16.8">
      <c r="L63894" s="404"/>
      <c r="M63894" s="404"/>
      <c r="N63894" s="404"/>
      <c r="O63894" s="404"/>
      <c r="P63894" s="404"/>
      <c r="Q63894" s="404"/>
      <c r="R63894" s="404"/>
      <c r="S63894" s="404"/>
      <c r="T63894" s="404"/>
    </row>
    <row r="63895" spans="12:20" ht="16.8">
      <c r="L63895" s="404"/>
      <c r="M63895" s="404"/>
      <c r="N63895" s="404"/>
      <c r="O63895" s="404"/>
      <c r="P63895" s="404"/>
      <c r="Q63895" s="404"/>
      <c r="R63895" s="404"/>
      <c r="S63895" s="404"/>
      <c r="T63895" s="404"/>
    </row>
    <row r="63896" spans="12:20" ht="16.8">
      <c r="L63896" s="404"/>
      <c r="M63896" s="404"/>
      <c r="N63896" s="404"/>
      <c r="O63896" s="404"/>
      <c r="P63896" s="404"/>
      <c r="Q63896" s="404"/>
      <c r="R63896" s="404"/>
      <c r="S63896" s="404"/>
      <c r="T63896" s="404"/>
    </row>
    <row r="63897" spans="12:20" ht="16.8">
      <c r="L63897" s="404"/>
      <c r="M63897" s="404"/>
      <c r="N63897" s="404"/>
      <c r="O63897" s="404"/>
      <c r="P63897" s="404"/>
      <c r="Q63897" s="404"/>
      <c r="R63897" s="404"/>
      <c r="S63897" s="404"/>
      <c r="T63897" s="404"/>
    </row>
    <row r="63898" spans="12:20" ht="16.8">
      <c r="L63898" s="404"/>
      <c r="M63898" s="404"/>
      <c r="N63898" s="404"/>
      <c r="O63898" s="404"/>
      <c r="P63898" s="404"/>
      <c r="Q63898" s="404"/>
      <c r="R63898" s="404"/>
      <c r="S63898" s="404"/>
      <c r="T63898" s="404"/>
    </row>
    <row r="63899" spans="12:20" ht="16.8">
      <c r="L63899" s="404"/>
      <c r="M63899" s="404"/>
      <c r="N63899" s="404"/>
      <c r="O63899" s="404"/>
      <c r="P63899" s="404"/>
      <c r="Q63899" s="404"/>
      <c r="R63899" s="404"/>
      <c r="S63899" s="404"/>
      <c r="T63899" s="404"/>
    </row>
    <row r="63900" spans="12:20" ht="16.8">
      <c r="L63900" s="404"/>
      <c r="M63900" s="404"/>
      <c r="N63900" s="404"/>
      <c r="O63900" s="404"/>
      <c r="P63900" s="404"/>
      <c r="Q63900" s="404"/>
      <c r="R63900" s="404"/>
      <c r="S63900" s="404"/>
      <c r="T63900" s="404"/>
    </row>
    <row r="63901" spans="12:20" ht="16.8">
      <c r="L63901" s="404"/>
      <c r="M63901" s="404"/>
      <c r="N63901" s="404"/>
      <c r="O63901" s="404"/>
      <c r="P63901" s="404"/>
      <c r="Q63901" s="404"/>
      <c r="R63901" s="404"/>
      <c r="S63901" s="404"/>
      <c r="T63901" s="404"/>
    </row>
    <row r="63902" spans="12:20" ht="16.8">
      <c r="L63902" s="404"/>
      <c r="M63902" s="404"/>
      <c r="N63902" s="404"/>
      <c r="O63902" s="404"/>
      <c r="P63902" s="404"/>
      <c r="Q63902" s="404"/>
      <c r="R63902" s="404"/>
      <c r="S63902" s="404"/>
      <c r="T63902" s="404"/>
    </row>
    <row r="63903" spans="12:20" ht="16.8">
      <c r="L63903" s="404"/>
      <c r="M63903" s="404"/>
      <c r="N63903" s="404"/>
      <c r="O63903" s="404"/>
      <c r="P63903" s="404"/>
      <c r="Q63903" s="404"/>
      <c r="R63903" s="404"/>
      <c r="S63903" s="404"/>
      <c r="T63903" s="404"/>
    </row>
    <row r="63904" spans="12:20" ht="16.8">
      <c r="L63904" s="404"/>
      <c r="M63904" s="404"/>
      <c r="N63904" s="404"/>
      <c r="O63904" s="404"/>
      <c r="P63904" s="404"/>
      <c r="Q63904" s="404"/>
      <c r="R63904" s="404"/>
      <c r="S63904" s="404"/>
      <c r="T63904" s="404"/>
    </row>
    <row r="63905" spans="12:20" ht="16.8">
      <c r="L63905" s="404"/>
      <c r="M63905" s="404"/>
      <c r="N63905" s="404"/>
      <c r="O63905" s="404"/>
      <c r="P63905" s="404"/>
      <c r="Q63905" s="404"/>
      <c r="R63905" s="404"/>
      <c r="S63905" s="404"/>
      <c r="T63905" s="404"/>
    </row>
    <row r="63906" spans="12:20" ht="16.8">
      <c r="L63906" s="404"/>
      <c r="M63906" s="404"/>
      <c r="N63906" s="404"/>
      <c r="O63906" s="404"/>
      <c r="P63906" s="404"/>
      <c r="Q63906" s="404"/>
      <c r="R63906" s="404"/>
      <c r="S63906" s="404"/>
      <c r="T63906" s="404"/>
    </row>
    <row r="63907" spans="12:20" ht="16.8">
      <c r="L63907" s="404"/>
      <c r="M63907" s="404"/>
      <c r="N63907" s="404"/>
      <c r="O63907" s="404"/>
      <c r="P63907" s="404"/>
      <c r="Q63907" s="404"/>
      <c r="R63907" s="404"/>
      <c r="S63907" s="404"/>
      <c r="T63907" s="404"/>
    </row>
    <row r="63908" spans="12:20" ht="16.8">
      <c r="L63908" s="404"/>
      <c r="M63908" s="404"/>
      <c r="N63908" s="404"/>
      <c r="O63908" s="404"/>
      <c r="P63908" s="404"/>
      <c r="Q63908" s="404"/>
      <c r="R63908" s="404"/>
      <c r="S63908" s="404"/>
      <c r="T63908" s="404"/>
    </row>
    <row r="63909" spans="12:20" ht="16.8">
      <c r="L63909" s="404"/>
      <c r="M63909" s="404"/>
      <c r="N63909" s="404"/>
      <c r="O63909" s="404"/>
      <c r="P63909" s="404"/>
      <c r="Q63909" s="404"/>
      <c r="R63909" s="404"/>
      <c r="S63909" s="404"/>
      <c r="T63909" s="404"/>
    </row>
    <row r="63910" spans="12:20" ht="16.8">
      <c r="L63910" s="404"/>
      <c r="M63910" s="404"/>
      <c r="N63910" s="404"/>
      <c r="O63910" s="404"/>
      <c r="P63910" s="404"/>
      <c r="Q63910" s="404"/>
      <c r="R63910" s="404"/>
      <c r="S63910" s="404"/>
      <c r="T63910" s="404"/>
    </row>
    <row r="63911" spans="12:20" ht="16.8">
      <c r="L63911" s="404"/>
      <c r="M63911" s="404"/>
      <c r="N63911" s="404"/>
      <c r="O63911" s="404"/>
      <c r="P63911" s="404"/>
      <c r="Q63911" s="404"/>
      <c r="R63911" s="404"/>
      <c r="S63911" s="404"/>
      <c r="T63911" s="404"/>
    </row>
    <row r="63912" spans="12:20" ht="16.8">
      <c r="L63912" s="404"/>
      <c r="M63912" s="404"/>
      <c r="N63912" s="404"/>
      <c r="O63912" s="404"/>
      <c r="P63912" s="404"/>
      <c r="Q63912" s="404"/>
      <c r="R63912" s="404"/>
      <c r="S63912" s="404"/>
      <c r="T63912" s="404"/>
    </row>
    <row r="63913" spans="12:20" ht="16.8">
      <c r="L63913" s="404"/>
      <c r="M63913" s="404"/>
      <c r="N63913" s="404"/>
      <c r="O63913" s="404"/>
      <c r="P63913" s="404"/>
      <c r="Q63913" s="404"/>
      <c r="R63913" s="404"/>
      <c r="S63913" s="404"/>
      <c r="T63913" s="404"/>
    </row>
    <row r="63914" spans="12:20" ht="16.8">
      <c r="L63914" s="404"/>
      <c r="M63914" s="404"/>
      <c r="N63914" s="404"/>
      <c r="O63914" s="404"/>
      <c r="P63914" s="404"/>
      <c r="Q63914" s="404"/>
      <c r="R63914" s="404"/>
      <c r="S63914" s="404"/>
      <c r="T63914" s="404"/>
    </row>
    <row r="63915" spans="12:20" ht="16.8">
      <c r="L63915" s="404"/>
      <c r="M63915" s="404"/>
      <c r="N63915" s="404"/>
      <c r="O63915" s="404"/>
      <c r="P63915" s="404"/>
      <c r="Q63915" s="404"/>
      <c r="R63915" s="404"/>
      <c r="S63915" s="404"/>
      <c r="T63915" s="404"/>
    </row>
    <row r="63916" spans="12:20" ht="16.8">
      <c r="L63916" s="404"/>
      <c r="M63916" s="404"/>
      <c r="N63916" s="404"/>
      <c r="O63916" s="404"/>
      <c r="P63916" s="404"/>
      <c r="Q63916" s="404"/>
      <c r="R63916" s="404"/>
      <c r="S63916" s="404"/>
      <c r="T63916" s="404"/>
    </row>
    <row r="63917" spans="12:20" ht="16.8">
      <c r="L63917" s="404"/>
      <c r="M63917" s="404"/>
      <c r="N63917" s="404"/>
      <c r="O63917" s="404"/>
      <c r="P63917" s="404"/>
      <c r="Q63917" s="404"/>
      <c r="R63917" s="404"/>
      <c r="S63917" s="404"/>
      <c r="T63917" s="404"/>
    </row>
    <row r="63918" spans="12:20" ht="16.8">
      <c r="L63918" s="404"/>
      <c r="M63918" s="404"/>
      <c r="N63918" s="404"/>
      <c r="O63918" s="404"/>
      <c r="P63918" s="404"/>
      <c r="Q63918" s="404"/>
      <c r="R63918" s="404"/>
      <c r="S63918" s="404"/>
      <c r="T63918" s="404"/>
    </row>
    <row r="63919" spans="12:20" ht="16.8">
      <c r="L63919" s="404"/>
      <c r="M63919" s="404"/>
      <c r="N63919" s="404"/>
      <c r="O63919" s="404"/>
      <c r="P63919" s="404"/>
      <c r="Q63919" s="404"/>
      <c r="R63919" s="404"/>
      <c r="S63919" s="404"/>
      <c r="T63919" s="404"/>
    </row>
    <row r="63920" spans="12:20" ht="16.8">
      <c r="L63920" s="404"/>
      <c r="M63920" s="404"/>
      <c r="N63920" s="404"/>
      <c r="O63920" s="404"/>
      <c r="P63920" s="404"/>
      <c r="Q63920" s="404"/>
      <c r="R63920" s="404"/>
      <c r="S63920" s="404"/>
      <c r="T63920" s="404"/>
    </row>
    <row r="63921" spans="12:20" ht="16.8">
      <c r="L63921" s="404"/>
      <c r="M63921" s="404"/>
      <c r="N63921" s="404"/>
      <c r="O63921" s="404"/>
      <c r="P63921" s="404"/>
      <c r="Q63921" s="404"/>
      <c r="R63921" s="404"/>
      <c r="S63921" s="404"/>
      <c r="T63921" s="404"/>
    </row>
    <row r="63922" spans="12:20" ht="16.8">
      <c r="L63922" s="404"/>
      <c r="M63922" s="404"/>
      <c r="N63922" s="404"/>
      <c r="O63922" s="404"/>
      <c r="P63922" s="404"/>
      <c r="Q63922" s="404"/>
      <c r="R63922" s="404"/>
      <c r="S63922" s="404"/>
      <c r="T63922" s="404"/>
    </row>
    <row r="63923" spans="12:20" ht="16.8">
      <c r="L63923" s="404"/>
      <c r="M63923" s="404"/>
      <c r="N63923" s="404"/>
      <c r="O63923" s="404"/>
      <c r="P63923" s="404"/>
      <c r="Q63923" s="404"/>
      <c r="R63923" s="404"/>
      <c r="S63923" s="404"/>
      <c r="T63923" s="404"/>
    </row>
    <row r="63924" spans="12:20" ht="16.8">
      <c r="L63924" s="404"/>
      <c r="M63924" s="404"/>
      <c r="N63924" s="404"/>
      <c r="O63924" s="404"/>
      <c r="P63924" s="404"/>
      <c r="Q63924" s="404"/>
      <c r="R63924" s="404"/>
      <c r="S63924" s="404"/>
      <c r="T63924" s="404"/>
    </row>
    <row r="63925" spans="12:20" ht="16.8">
      <c r="L63925" s="404"/>
      <c r="M63925" s="404"/>
      <c r="N63925" s="404"/>
      <c r="O63925" s="404"/>
      <c r="P63925" s="404"/>
      <c r="Q63925" s="404"/>
      <c r="R63925" s="404"/>
      <c r="S63925" s="404"/>
      <c r="T63925" s="404"/>
    </row>
    <row r="63926" spans="12:20" ht="16.8">
      <c r="L63926" s="404"/>
      <c r="M63926" s="404"/>
      <c r="N63926" s="404"/>
      <c r="O63926" s="404"/>
      <c r="P63926" s="404"/>
      <c r="Q63926" s="404"/>
      <c r="R63926" s="404"/>
      <c r="S63926" s="404"/>
      <c r="T63926" s="404"/>
    </row>
    <row r="63927" spans="12:20" ht="16.8">
      <c r="L63927" s="404"/>
      <c r="M63927" s="404"/>
      <c r="N63927" s="404"/>
      <c r="O63927" s="404"/>
      <c r="P63927" s="404"/>
      <c r="Q63927" s="404"/>
      <c r="R63927" s="404"/>
      <c r="S63927" s="404"/>
      <c r="T63927" s="404"/>
    </row>
    <row r="63928" spans="12:20" ht="16.8">
      <c r="L63928" s="404"/>
      <c r="M63928" s="404"/>
      <c r="N63928" s="404"/>
      <c r="O63928" s="404"/>
      <c r="P63928" s="404"/>
      <c r="Q63928" s="404"/>
      <c r="R63928" s="404"/>
      <c r="S63928" s="404"/>
      <c r="T63928" s="404"/>
    </row>
    <row r="63929" spans="12:20" ht="16.8">
      <c r="L63929" s="404"/>
      <c r="M63929" s="404"/>
      <c r="N63929" s="404"/>
      <c r="O63929" s="404"/>
      <c r="P63929" s="404"/>
      <c r="Q63929" s="404"/>
      <c r="R63929" s="404"/>
      <c r="S63929" s="404"/>
      <c r="T63929" s="404"/>
    </row>
    <row r="63930" spans="12:20" ht="16.8">
      <c r="L63930" s="404"/>
      <c r="M63930" s="404"/>
      <c r="N63930" s="404"/>
      <c r="O63930" s="404"/>
      <c r="P63930" s="404"/>
      <c r="Q63930" s="404"/>
      <c r="R63930" s="404"/>
      <c r="S63930" s="404"/>
      <c r="T63930" s="404"/>
    </row>
    <row r="63931" spans="12:20" ht="16.8">
      <c r="L63931" s="404"/>
      <c r="M63931" s="404"/>
      <c r="N63931" s="404"/>
      <c r="O63931" s="404"/>
      <c r="P63931" s="404"/>
      <c r="Q63931" s="404"/>
      <c r="R63931" s="404"/>
      <c r="S63931" s="404"/>
      <c r="T63931" s="404"/>
    </row>
    <row r="63932" spans="12:20" ht="16.8">
      <c r="L63932" s="404"/>
      <c r="M63932" s="404"/>
      <c r="N63932" s="404"/>
      <c r="O63932" s="404"/>
      <c r="P63932" s="404"/>
      <c r="Q63932" s="404"/>
      <c r="R63932" s="404"/>
      <c r="S63932" s="404"/>
      <c r="T63932" s="404"/>
    </row>
    <row r="63933" spans="12:20" ht="16.8">
      <c r="L63933" s="404"/>
      <c r="M63933" s="404"/>
      <c r="N63933" s="404"/>
      <c r="O63933" s="404"/>
      <c r="P63933" s="404"/>
      <c r="Q63933" s="404"/>
      <c r="R63933" s="404"/>
      <c r="S63933" s="404"/>
      <c r="T63933" s="404"/>
    </row>
    <row r="63934" spans="12:20" ht="16.8">
      <c r="L63934" s="404"/>
      <c r="M63934" s="404"/>
      <c r="N63934" s="404"/>
      <c r="O63934" s="404"/>
      <c r="P63934" s="404"/>
      <c r="Q63934" s="404"/>
      <c r="R63934" s="404"/>
      <c r="S63934" s="404"/>
      <c r="T63934" s="404"/>
    </row>
    <row r="63935" spans="12:20" ht="16.8">
      <c r="L63935" s="404"/>
      <c r="M63935" s="404"/>
      <c r="N63935" s="404"/>
      <c r="O63935" s="404"/>
      <c r="P63935" s="404"/>
      <c r="Q63935" s="404"/>
      <c r="R63935" s="404"/>
      <c r="S63935" s="404"/>
      <c r="T63935" s="404"/>
    </row>
    <row r="63936" spans="12:20" ht="16.8">
      <c r="L63936" s="404"/>
      <c r="M63936" s="404"/>
      <c r="N63936" s="404"/>
      <c r="O63936" s="404"/>
      <c r="P63936" s="404"/>
      <c r="Q63936" s="404"/>
      <c r="R63936" s="404"/>
      <c r="S63936" s="404"/>
      <c r="T63936" s="404"/>
    </row>
    <row r="63937" spans="12:20" ht="16.8">
      <c r="L63937" s="404"/>
      <c r="M63937" s="404"/>
      <c r="N63937" s="404"/>
      <c r="O63937" s="404"/>
      <c r="P63937" s="404"/>
      <c r="Q63937" s="404"/>
      <c r="R63937" s="404"/>
      <c r="S63937" s="404"/>
      <c r="T63937" s="404"/>
    </row>
    <row r="63938" spans="12:20" ht="16.8">
      <c r="L63938" s="404"/>
      <c r="M63938" s="404"/>
      <c r="N63938" s="404"/>
      <c r="O63938" s="404"/>
      <c r="P63938" s="404"/>
      <c r="Q63938" s="404"/>
      <c r="R63938" s="404"/>
      <c r="S63938" s="404"/>
      <c r="T63938" s="404"/>
    </row>
    <row r="63939" spans="12:20" ht="16.8">
      <c r="L63939" s="404"/>
      <c r="M63939" s="404"/>
      <c r="N63939" s="404"/>
      <c r="O63939" s="404"/>
      <c r="P63939" s="404"/>
      <c r="Q63939" s="404"/>
      <c r="R63939" s="404"/>
      <c r="S63939" s="404"/>
      <c r="T63939" s="404"/>
    </row>
    <row r="63940" spans="12:20" ht="16.8">
      <c r="L63940" s="404"/>
      <c r="M63940" s="404"/>
      <c r="N63940" s="404"/>
      <c r="O63940" s="404"/>
      <c r="P63940" s="404"/>
      <c r="Q63940" s="404"/>
      <c r="R63940" s="404"/>
      <c r="S63940" s="404"/>
      <c r="T63940" s="404"/>
    </row>
    <row r="63941" spans="12:20" ht="16.8">
      <c r="L63941" s="404"/>
      <c r="M63941" s="404"/>
      <c r="N63941" s="404"/>
      <c r="O63941" s="404"/>
      <c r="P63941" s="404"/>
      <c r="Q63941" s="404"/>
      <c r="R63941" s="404"/>
      <c r="S63941" s="404"/>
      <c r="T63941" s="404"/>
    </row>
    <row r="63942" spans="12:20" ht="16.8">
      <c r="L63942" s="404"/>
      <c r="M63942" s="404"/>
      <c r="N63942" s="404"/>
      <c r="O63942" s="404"/>
      <c r="P63942" s="404"/>
      <c r="Q63942" s="404"/>
      <c r="R63942" s="404"/>
      <c r="S63942" s="404"/>
      <c r="T63942" s="404"/>
    </row>
    <row r="63943" spans="12:20" ht="16.8">
      <c r="L63943" s="404"/>
      <c r="M63943" s="404"/>
      <c r="N63943" s="404"/>
      <c r="O63943" s="404"/>
      <c r="P63943" s="404"/>
      <c r="Q63943" s="404"/>
      <c r="R63943" s="404"/>
      <c r="S63943" s="404"/>
      <c r="T63943" s="404"/>
    </row>
    <row r="63944" spans="12:20" ht="16.8">
      <c r="L63944" s="404"/>
      <c r="M63944" s="404"/>
      <c r="N63944" s="404"/>
      <c r="O63944" s="404"/>
      <c r="P63944" s="404"/>
      <c r="Q63944" s="404"/>
      <c r="R63944" s="404"/>
      <c r="S63944" s="404"/>
      <c r="T63944" s="404"/>
    </row>
    <row r="63945" spans="12:20" ht="16.8">
      <c r="L63945" s="404"/>
      <c r="M63945" s="404"/>
      <c r="N63945" s="404"/>
      <c r="O63945" s="404"/>
      <c r="P63945" s="404"/>
      <c r="Q63945" s="404"/>
      <c r="R63945" s="404"/>
      <c r="S63945" s="404"/>
      <c r="T63945" s="404"/>
    </row>
    <row r="63946" spans="12:20" ht="16.8">
      <c r="L63946" s="404"/>
      <c r="M63946" s="404"/>
      <c r="N63946" s="404"/>
      <c r="O63946" s="404"/>
      <c r="P63946" s="404"/>
      <c r="Q63946" s="404"/>
      <c r="R63946" s="404"/>
      <c r="S63946" s="404"/>
      <c r="T63946" s="404"/>
    </row>
    <row r="63947" spans="12:20" ht="16.8">
      <c r="L63947" s="404"/>
      <c r="M63947" s="404"/>
      <c r="N63947" s="404"/>
      <c r="O63947" s="404"/>
      <c r="P63947" s="404"/>
      <c r="Q63947" s="404"/>
      <c r="R63947" s="404"/>
      <c r="S63947" s="404"/>
      <c r="T63947" s="404"/>
    </row>
    <row r="63948" spans="12:20" ht="16.8">
      <c r="L63948" s="404"/>
      <c r="M63948" s="404"/>
      <c r="N63948" s="404"/>
      <c r="O63948" s="404"/>
      <c r="P63948" s="404"/>
      <c r="Q63948" s="404"/>
      <c r="R63948" s="404"/>
      <c r="S63948" s="404"/>
      <c r="T63948" s="404"/>
    </row>
    <row r="63949" spans="12:20" ht="16.8">
      <c r="L63949" s="404"/>
      <c r="M63949" s="404"/>
      <c r="N63949" s="404"/>
      <c r="O63949" s="404"/>
      <c r="P63949" s="404"/>
      <c r="Q63949" s="404"/>
      <c r="R63949" s="404"/>
      <c r="S63949" s="404"/>
      <c r="T63949" s="404"/>
    </row>
    <row r="63950" spans="12:20" ht="16.8">
      <c r="L63950" s="404"/>
      <c r="M63950" s="404"/>
      <c r="N63950" s="404"/>
      <c r="O63950" s="404"/>
      <c r="P63950" s="404"/>
      <c r="Q63950" s="404"/>
      <c r="R63950" s="404"/>
      <c r="S63950" s="404"/>
      <c r="T63950" s="404"/>
    </row>
    <row r="63951" spans="12:20" ht="16.8">
      <c r="L63951" s="404"/>
      <c r="M63951" s="404"/>
      <c r="N63951" s="404"/>
      <c r="O63951" s="404"/>
      <c r="P63951" s="404"/>
      <c r="Q63951" s="404"/>
      <c r="R63951" s="404"/>
      <c r="S63951" s="404"/>
      <c r="T63951" s="404"/>
    </row>
    <row r="63952" spans="12:20" ht="16.8">
      <c r="L63952" s="404"/>
      <c r="M63952" s="404"/>
      <c r="N63952" s="404"/>
      <c r="O63952" s="404"/>
      <c r="P63952" s="404"/>
      <c r="Q63952" s="404"/>
      <c r="R63952" s="404"/>
      <c r="S63952" s="404"/>
      <c r="T63952" s="404"/>
    </row>
    <row r="63953" spans="12:20" ht="16.8">
      <c r="L63953" s="404"/>
      <c r="M63953" s="404"/>
      <c r="N63953" s="404"/>
      <c r="O63953" s="404"/>
      <c r="P63953" s="404"/>
      <c r="Q63953" s="404"/>
      <c r="R63953" s="404"/>
      <c r="S63953" s="404"/>
      <c r="T63953" s="404"/>
    </row>
    <row r="63954" spans="12:20" ht="16.8">
      <c r="L63954" s="404"/>
      <c r="M63954" s="404"/>
      <c r="N63954" s="404"/>
      <c r="O63954" s="404"/>
      <c r="P63954" s="404"/>
      <c r="Q63954" s="404"/>
      <c r="R63954" s="404"/>
      <c r="S63954" s="404"/>
      <c r="T63954" s="404"/>
    </row>
    <row r="63955" spans="12:20" ht="16.8">
      <c r="L63955" s="404"/>
      <c r="M63955" s="404"/>
      <c r="N63955" s="404"/>
      <c r="O63955" s="404"/>
      <c r="P63955" s="404"/>
      <c r="Q63955" s="404"/>
      <c r="R63955" s="404"/>
      <c r="S63955" s="404"/>
      <c r="T63955" s="404"/>
    </row>
    <row r="63956" spans="12:20" ht="16.8">
      <c r="L63956" s="404"/>
      <c r="M63956" s="404"/>
      <c r="N63956" s="404"/>
      <c r="O63956" s="404"/>
      <c r="P63956" s="404"/>
      <c r="Q63956" s="404"/>
      <c r="R63956" s="404"/>
      <c r="S63956" s="404"/>
      <c r="T63956" s="404"/>
    </row>
    <row r="63957" spans="12:20" ht="16.8">
      <c r="L63957" s="404"/>
      <c r="M63957" s="404"/>
      <c r="N63957" s="404"/>
      <c r="O63957" s="404"/>
      <c r="P63957" s="404"/>
      <c r="Q63957" s="404"/>
      <c r="R63957" s="404"/>
      <c r="S63957" s="404"/>
      <c r="T63957" s="404"/>
    </row>
    <row r="63958" spans="12:20" ht="16.8">
      <c r="L63958" s="404"/>
      <c r="M63958" s="404"/>
      <c r="N63958" s="404"/>
      <c r="O63958" s="404"/>
      <c r="P63958" s="404"/>
      <c r="Q63958" s="404"/>
      <c r="R63958" s="404"/>
      <c r="S63958" s="404"/>
      <c r="T63958" s="404"/>
    </row>
    <row r="63959" spans="12:20" ht="16.8">
      <c r="L63959" s="404"/>
      <c r="M63959" s="404"/>
      <c r="N63959" s="404"/>
      <c r="O63959" s="404"/>
      <c r="P63959" s="404"/>
      <c r="Q63959" s="404"/>
      <c r="R63959" s="404"/>
      <c r="S63959" s="404"/>
      <c r="T63959" s="404"/>
    </row>
    <row r="63960" spans="12:20" ht="16.8">
      <c r="L63960" s="404"/>
      <c r="M63960" s="404"/>
      <c r="N63960" s="404"/>
      <c r="O63960" s="404"/>
      <c r="P63960" s="404"/>
      <c r="Q63960" s="404"/>
      <c r="R63960" s="404"/>
      <c r="S63960" s="404"/>
      <c r="T63960" s="404"/>
    </row>
    <row r="63961" spans="12:20" ht="16.8">
      <c r="L63961" s="404"/>
      <c r="M63961" s="404"/>
      <c r="N63961" s="404"/>
      <c r="O63961" s="404"/>
      <c r="P63961" s="404"/>
      <c r="Q63961" s="404"/>
      <c r="R63961" s="404"/>
      <c r="S63961" s="404"/>
      <c r="T63961" s="404"/>
    </row>
    <row r="63962" spans="12:20" ht="16.8">
      <c r="L63962" s="404"/>
      <c r="M63962" s="404"/>
      <c r="N63962" s="404"/>
      <c r="O63962" s="404"/>
      <c r="P63962" s="404"/>
      <c r="Q63962" s="404"/>
      <c r="R63962" s="404"/>
      <c r="S63962" s="404"/>
      <c r="T63962" s="404"/>
    </row>
    <row r="63963" spans="12:20" ht="16.8">
      <c r="L63963" s="404"/>
      <c r="M63963" s="404"/>
      <c r="N63963" s="404"/>
      <c r="O63963" s="404"/>
      <c r="P63963" s="404"/>
      <c r="Q63963" s="404"/>
      <c r="R63963" s="404"/>
      <c r="S63963" s="404"/>
      <c r="T63963" s="404"/>
    </row>
    <row r="63964" spans="12:20" ht="16.8">
      <c r="L63964" s="404"/>
      <c r="M63964" s="404"/>
      <c r="N63964" s="404"/>
      <c r="O63964" s="404"/>
      <c r="P63964" s="404"/>
      <c r="Q63964" s="404"/>
      <c r="R63964" s="404"/>
      <c r="S63964" s="404"/>
      <c r="T63964" s="404"/>
    </row>
    <row r="63965" spans="12:20" ht="16.8">
      <c r="L63965" s="404"/>
      <c r="M63965" s="404"/>
      <c r="N63965" s="404"/>
      <c r="O63965" s="404"/>
      <c r="P63965" s="404"/>
      <c r="Q63965" s="404"/>
      <c r="R63965" s="404"/>
      <c r="S63965" s="404"/>
      <c r="T63965" s="404"/>
    </row>
    <row r="63966" spans="12:20" ht="16.8">
      <c r="L63966" s="404"/>
      <c r="M63966" s="404"/>
      <c r="N63966" s="404"/>
      <c r="O63966" s="404"/>
      <c r="P63966" s="404"/>
      <c r="Q63966" s="404"/>
      <c r="R63966" s="404"/>
      <c r="S63966" s="404"/>
      <c r="T63966" s="404"/>
    </row>
    <row r="63967" spans="12:20" ht="16.8">
      <c r="L63967" s="404"/>
      <c r="M63967" s="404"/>
      <c r="N63967" s="404"/>
      <c r="O63967" s="404"/>
      <c r="P63967" s="404"/>
      <c r="Q63967" s="404"/>
      <c r="R63967" s="404"/>
      <c r="S63967" s="404"/>
      <c r="T63967" s="404"/>
    </row>
    <row r="63968" spans="12:20" ht="16.8">
      <c r="L63968" s="404"/>
      <c r="M63968" s="404"/>
      <c r="N63968" s="404"/>
      <c r="O63968" s="404"/>
      <c r="P63968" s="404"/>
      <c r="Q63968" s="404"/>
      <c r="R63968" s="404"/>
      <c r="S63968" s="404"/>
      <c r="T63968" s="404"/>
    </row>
    <row r="63969" spans="12:20" ht="16.8">
      <c r="L63969" s="404"/>
      <c r="M63969" s="404"/>
      <c r="N63969" s="404"/>
      <c r="O63969" s="404"/>
      <c r="P63969" s="404"/>
      <c r="Q63969" s="404"/>
      <c r="R63969" s="404"/>
      <c r="S63969" s="404"/>
      <c r="T63969" s="404"/>
    </row>
    <row r="63970" spans="12:20" ht="16.8">
      <c r="L63970" s="404"/>
      <c r="M63970" s="404"/>
      <c r="N63970" s="404"/>
      <c r="O63970" s="404"/>
      <c r="P63970" s="404"/>
      <c r="Q63970" s="404"/>
      <c r="R63970" s="404"/>
      <c r="S63970" s="404"/>
      <c r="T63970" s="404"/>
    </row>
    <row r="63971" spans="12:20" ht="16.8">
      <c r="L63971" s="404"/>
      <c r="M63971" s="404"/>
      <c r="N63971" s="404"/>
      <c r="O63971" s="404"/>
      <c r="P63971" s="404"/>
      <c r="Q63971" s="404"/>
      <c r="R63971" s="404"/>
      <c r="S63971" s="404"/>
      <c r="T63971" s="404"/>
    </row>
    <row r="63972" spans="12:20" ht="16.8">
      <c r="L63972" s="404"/>
      <c r="M63972" s="404"/>
      <c r="N63972" s="404"/>
      <c r="O63972" s="404"/>
      <c r="P63972" s="404"/>
      <c r="Q63972" s="404"/>
      <c r="R63972" s="404"/>
      <c r="S63972" s="404"/>
      <c r="T63972" s="404"/>
    </row>
    <row r="63973" spans="12:20" ht="16.8">
      <c r="L63973" s="404"/>
      <c r="M63973" s="404"/>
      <c r="N63973" s="404"/>
      <c r="O63973" s="404"/>
      <c r="P63973" s="404"/>
      <c r="Q63973" s="404"/>
      <c r="R63973" s="404"/>
      <c r="S63973" s="404"/>
      <c r="T63973" s="404"/>
    </row>
    <row r="63974" spans="12:20" ht="16.8">
      <c r="L63974" s="404"/>
      <c r="M63974" s="404"/>
      <c r="N63974" s="404"/>
      <c r="O63974" s="404"/>
      <c r="P63974" s="404"/>
      <c r="Q63974" s="404"/>
      <c r="R63974" s="404"/>
      <c r="S63974" s="404"/>
      <c r="T63974" s="404"/>
    </row>
    <row r="63975" spans="12:20" ht="16.8">
      <c r="L63975" s="404"/>
      <c r="M63975" s="404"/>
      <c r="N63975" s="404"/>
      <c r="O63975" s="404"/>
      <c r="P63975" s="404"/>
      <c r="Q63975" s="404"/>
      <c r="R63975" s="404"/>
      <c r="S63975" s="404"/>
      <c r="T63975" s="404"/>
    </row>
    <row r="63976" spans="12:20" ht="16.8">
      <c r="L63976" s="404"/>
      <c r="M63976" s="404"/>
      <c r="N63976" s="404"/>
      <c r="O63976" s="404"/>
      <c r="P63976" s="404"/>
      <c r="Q63976" s="404"/>
      <c r="R63976" s="404"/>
      <c r="S63976" s="404"/>
      <c r="T63976" s="404"/>
    </row>
    <row r="63977" spans="12:20" ht="16.8">
      <c r="L63977" s="404"/>
      <c r="M63977" s="404"/>
      <c r="N63977" s="404"/>
      <c r="O63977" s="404"/>
      <c r="P63977" s="404"/>
      <c r="Q63977" s="404"/>
      <c r="R63977" s="404"/>
      <c r="S63977" s="404"/>
      <c r="T63977" s="404"/>
    </row>
    <row r="63978" spans="12:20" ht="16.8">
      <c r="L63978" s="404"/>
      <c r="M63978" s="404"/>
      <c r="N63978" s="404"/>
      <c r="O63978" s="404"/>
      <c r="P63978" s="404"/>
      <c r="Q63978" s="404"/>
      <c r="R63978" s="404"/>
      <c r="S63978" s="404"/>
      <c r="T63978" s="404"/>
    </row>
    <row r="63979" spans="12:20" ht="16.8">
      <c r="L63979" s="404"/>
      <c r="M63979" s="404"/>
      <c r="N63979" s="404"/>
      <c r="O63979" s="404"/>
      <c r="P63979" s="404"/>
      <c r="Q63979" s="404"/>
      <c r="R63979" s="404"/>
      <c r="S63979" s="404"/>
      <c r="T63979" s="404"/>
    </row>
    <row r="63980" spans="12:20" ht="16.8">
      <c r="L63980" s="404"/>
      <c r="M63980" s="404"/>
      <c r="N63980" s="404"/>
      <c r="O63980" s="404"/>
      <c r="P63980" s="404"/>
      <c r="Q63980" s="404"/>
      <c r="R63980" s="404"/>
      <c r="S63980" s="404"/>
      <c r="T63980" s="404"/>
    </row>
    <row r="63981" spans="12:20" ht="16.8">
      <c r="L63981" s="404"/>
      <c r="M63981" s="404"/>
      <c r="N63981" s="404"/>
      <c r="O63981" s="404"/>
      <c r="P63981" s="404"/>
      <c r="Q63981" s="404"/>
      <c r="R63981" s="404"/>
      <c r="S63981" s="404"/>
      <c r="T63981" s="404"/>
    </row>
    <row r="63982" spans="12:20" ht="16.8">
      <c r="L63982" s="404"/>
      <c r="M63982" s="404"/>
      <c r="N63982" s="404"/>
      <c r="O63982" s="404"/>
      <c r="P63982" s="404"/>
      <c r="Q63982" s="404"/>
      <c r="R63982" s="404"/>
      <c r="S63982" s="404"/>
      <c r="T63982" s="404"/>
    </row>
    <row r="63983" spans="12:20" ht="16.8">
      <c r="L63983" s="404"/>
      <c r="M63983" s="404"/>
      <c r="N63983" s="404"/>
      <c r="O63983" s="404"/>
      <c r="P63983" s="404"/>
      <c r="Q63983" s="404"/>
      <c r="R63983" s="404"/>
      <c r="S63983" s="404"/>
      <c r="T63983" s="404"/>
    </row>
    <row r="63984" spans="12:20" ht="16.8">
      <c r="L63984" s="404"/>
      <c r="M63984" s="404"/>
      <c r="N63984" s="404"/>
      <c r="O63984" s="404"/>
      <c r="P63984" s="404"/>
      <c r="Q63984" s="404"/>
      <c r="R63984" s="404"/>
      <c r="S63984" s="404"/>
      <c r="T63984" s="404"/>
    </row>
    <row r="63985" spans="12:20" ht="16.8">
      <c r="L63985" s="404"/>
      <c r="M63985" s="404"/>
      <c r="N63985" s="404"/>
      <c r="O63985" s="404"/>
      <c r="P63985" s="404"/>
      <c r="Q63985" s="404"/>
      <c r="R63985" s="404"/>
      <c r="S63985" s="404"/>
      <c r="T63985" s="404"/>
    </row>
    <row r="63986" spans="12:20" ht="16.8">
      <c r="L63986" s="404"/>
      <c r="M63986" s="404"/>
      <c r="N63986" s="404"/>
      <c r="O63986" s="404"/>
      <c r="P63986" s="404"/>
      <c r="Q63986" s="404"/>
      <c r="R63986" s="404"/>
      <c r="S63986" s="404"/>
      <c r="T63986" s="404"/>
    </row>
    <row r="63987" spans="12:20" ht="16.8">
      <c r="L63987" s="404"/>
      <c r="M63987" s="404"/>
      <c r="N63987" s="404"/>
      <c r="O63987" s="404"/>
      <c r="P63987" s="404"/>
      <c r="Q63987" s="404"/>
      <c r="R63987" s="404"/>
      <c r="S63987" s="404"/>
      <c r="T63987" s="404"/>
    </row>
    <row r="63988" spans="12:20" ht="16.8">
      <c r="L63988" s="404"/>
      <c r="M63988" s="404"/>
      <c r="N63988" s="404"/>
      <c r="O63988" s="404"/>
      <c r="P63988" s="404"/>
      <c r="Q63988" s="404"/>
      <c r="R63988" s="404"/>
      <c r="S63988" s="404"/>
      <c r="T63988" s="404"/>
    </row>
    <row r="63989" spans="12:20" ht="16.8">
      <c r="L63989" s="404"/>
      <c r="M63989" s="404"/>
      <c r="N63989" s="404"/>
      <c r="O63989" s="404"/>
      <c r="P63989" s="404"/>
      <c r="Q63989" s="404"/>
      <c r="R63989" s="404"/>
      <c r="S63989" s="404"/>
      <c r="T63989" s="404"/>
    </row>
    <row r="63990" spans="12:20" ht="16.8">
      <c r="L63990" s="404"/>
      <c r="M63990" s="404"/>
      <c r="N63990" s="404"/>
      <c r="O63990" s="404"/>
      <c r="P63990" s="404"/>
      <c r="Q63990" s="404"/>
      <c r="R63990" s="404"/>
      <c r="S63990" s="404"/>
      <c r="T63990" s="404"/>
    </row>
    <row r="63991" spans="12:20" ht="16.8">
      <c r="L63991" s="404"/>
      <c r="M63991" s="404"/>
      <c r="N63991" s="404"/>
      <c r="O63991" s="404"/>
      <c r="P63991" s="404"/>
      <c r="Q63991" s="404"/>
      <c r="R63991" s="404"/>
      <c r="S63991" s="404"/>
      <c r="T63991" s="404"/>
    </row>
    <row r="63992" spans="12:20" ht="16.8">
      <c r="L63992" s="404"/>
      <c r="M63992" s="404"/>
      <c r="N63992" s="404"/>
      <c r="O63992" s="404"/>
      <c r="P63992" s="404"/>
      <c r="Q63992" s="404"/>
      <c r="R63992" s="404"/>
      <c r="S63992" s="404"/>
      <c r="T63992" s="404"/>
    </row>
    <row r="63993" spans="12:20" ht="16.8">
      <c r="L63993" s="404"/>
      <c r="M63993" s="404"/>
      <c r="N63993" s="404"/>
      <c r="O63993" s="404"/>
      <c r="P63993" s="404"/>
      <c r="Q63993" s="404"/>
      <c r="R63993" s="404"/>
      <c r="S63993" s="404"/>
      <c r="T63993" s="404"/>
    </row>
    <row r="63994" spans="12:20" ht="16.8">
      <c r="L63994" s="404"/>
      <c r="M63994" s="404"/>
      <c r="N63994" s="404"/>
      <c r="O63994" s="404"/>
      <c r="P63994" s="404"/>
      <c r="Q63994" s="404"/>
      <c r="R63994" s="404"/>
      <c r="S63994" s="404"/>
      <c r="T63994" s="404"/>
    </row>
    <row r="63995" spans="12:20" ht="16.8">
      <c r="L63995" s="404"/>
      <c r="M63995" s="404"/>
      <c r="N63995" s="404"/>
      <c r="O63995" s="404"/>
      <c r="P63995" s="404"/>
      <c r="Q63995" s="404"/>
      <c r="R63995" s="404"/>
      <c r="S63995" s="404"/>
      <c r="T63995" s="404"/>
    </row>
    <row r="63996" spans="12:20" ht="16.8">
      <c r="L63996" s="404"/>
      <c r="M63996" s="404"/>
      <c r="N63996" s="404"/>
      <c r="O63996" s="404"/>
      <c r="P63996" s="404"/>
      <c r="Q63996" s="404"/>
      <c r="R63996" s="404"/>
      <c r="S63996" s="404"/>
      <c r="T63996" s="404"/>
    </row>
    <row r="63997" spans="12:20" ht="16.8">
      <c r="L63997" s="404"/>
      <c r="M63997" s="404"/>
      <c r="N63997" s="404"/>
      <c r="O63997" s="404"/>
      <c r="P63997" s="404"/>
      <c r="Q63997" s="404"/>
      <c r="R63997" s="404"/>
      <c r="S63997" s="404"/>
      <c r="T63997" s="404"/>
    </row>
    <row r="63998" spans="12:20" ht="16.8">
      <c r="L63998" s="404"/>
      <c r="M63998" s="404"/>
      <c r="N63998" s="404"/>
      <c r="O63998" s="404"/>
      <c r="P63998" s="404"/>
      <c r="Q63998" s="404"/>
      <c r="R63998" s="404"/>
      <c r="S63998" s="404"/>
      <c r="T63998" s="404"/>
    </row>
    <row r="63999" spans="12:20" ht="16.8">
      <c r="L63999" s="404"/>
      <c r="M63999" s="404"/>
      <c r="N63999" s="404"/>
      <c r="O63999" s="404"/>
      <c r="P63999" s="404"/>
      <c r="Q63999" s="404"/>
      <c r="R63999" s="404"/>
      <c r="S63999" s="404"/>
      <c r="T63999" s="404"/>
    </row>
    <row r="64000" spans="12:20" ht="16.8">
      <c r="L64000" s="404"/>
      <c r="M64000" s="404"/>
      <c r="N64000" s="404"/>
      <c r="O64000" s="404"/>
      <c r="P64000" s="404"/>
      <c r="Q64000" s="404"/>
      <c r="R64000" s="404"/>
      <c r="S64000" s="404"/>
      <c r="T64000" s="404"/>
    </row>
    <row r="64001" spans="12:20" ht="16.8">
      <c r="L64001" s="404"/>
      <c r="M64001" s="404"/>
      <c r="N64001" s="404"/>
      <c r="O64001" s="404"/>
      <c r="P64001" s="404"/>
      <c r="Q64001" s="404"/>
      <c r="R64001" s="404"/>
      <c r="S64001" s="404"/>
      <c r="T64001" s="404"/>
    </row>
    <row r="64002" spans="12:20" ht="16.8">
      <c r="L64002" s="404"/>
      <c r="M64002" s="404"/>
      <c r="N64002" s="404"/>
      <c r="O64002" s="404"/>
      <c r="P64002" s="404"/>
      <c r="Q64002" s="404"/>
      <c r="R64002" s="404"/>
      <c r="S64002" s="404"/>
      <c r="T64002" s="404"/>
    </row>
    <row r="64003" spans="12:20" ht="16.8">
      <c r="L64003" s="404"/>
      <c r="M64003" s="404"/>
      <c r="N64003" s="404"/>
      <c r="O64003" s="404"/>
      <c r="P64003" s="404"/>
      <c r="Q64003" s="404"/>
      <c r="R64003" s="404"/>
      <c r="S64003" s="404"/>
      <c r="T64003" s="404"/>
    </row>
    <row r="64004" spans="12:20" ht="16.8">
      <c r="L64004" s="404"/>
      <c r="M64004" s="404"/>
      <c r="N64004" s="404"/>
      <c r="O64004" s="404"/>
      <c r="P64004" s="404"/>
      <c r="Q64004" s="404"/>
      <c r="R64004" s="404"/>
      <c r="S64004" s="404"/>
      <c r="T64004" s="404"/>
    </row>
    <row r="64005" spans="12:20" ht="16.8">
      <c r="L64005" s="404"/>
      <c r="M64005" s="404"/>
      <c r="N64005" s="404"/>
      <c r="O64005" s="404"/>
      <c r="P64005" s="404"/>
      <c r="Q64005" s="404"/>
      <c r="R64005" s="404"/>
      <c r="S64005" s="404"/>
      <c r="T64005" s="404"/>
    </row>
    <row r="64006" spans="12:20" ht="16.8">
      <c r="L64006" s="404"/>
      <c r="M64006" s="404"/>
      <c r="N64006" s="404"/>
      <c r="O64006" s="404"/>
      <c r="P64006" s="404"/>
      <c r="Q64006" s="404"/>
      <c r="R64006" s="404"/>
      <c r="S64006" s="404"/>
      <c r="T64006" s="404"/>
    </row>
    <row r="64007" spans="12:20" ht="16.8">
      <c r="L64007" s="404"/>
      <c r="M64007" s="404"/>
      <c r="N64007" s="404"/>
      <c r="O64007" s="404"/>
      <c r="P64007" s="404"/>
      <c r="Q64007" s="404"/>
      <c r="R64007" s="404"/>
      <c r="S64007" s="404"/>
      <c r="T64007" s="404"/>
    </row>
    <row r="64008" spans="12:20" ht="16.8">
      <c r="L64008" s="404"/>
      <c r="M64008" s="404"/>
      <c r="N64008" s="404"/>
      <c r="O64008" s="404"/>
      <c r="P64008" s="404"/>
      <c r="Q64008" s="404"/>
      <c r="R64008" s="404"/>
      <c r="S64008" s="404"/>
      <c r="T64008" s="404"/>
    </row>
    <row r="64009" spans="12:20" ht="16.8">
      <c r="L64009" s="404"/>
      <c r="M64009" s="404"/>
      <c r="N64009" s="404"/>
      <c r="O64009" s="404"/>
      <c r="P64009" s="404"/>
      <c r="Q64009" s="404"/>
      <c r="R64009" s="404"/>
      <c r="S64009" s="404"/>
      <c r="T64009" s="404"/>
    </row>
    <row r="64010" spans="12:20" ht="16.8">
      <c r="L64010" s="404"/>
      <c r="M64010" s="404"/>
      <c r="N64010" s="404"/>
      <c r="O64010" s="404"/>
      <c r="P64010" s="404"/>
      <c r="Q64010" s="404"/>
      <c r="R64010" s="404"/>
      <c r="S64010" s="404"/>
      <c r="T64010" s="404"/>
    </row>
    <row r="64011" spans="12:20" ht="16.8">
      <c r="L64011" s="404"/>
      <c r="M64011" s="404"/>
      <c r="N64011" s="404"/>
      <c r="O64011" s="404"/>
      <c r="P64011" s="404"/>
      <c r="Q64011" s="404"/>
      <c r="R64011" s="404"/>
      <c r="S64011" s="404"/>
      <c r="T64011" s="404"/>
    </row>
    <row r="64012" spans="12:20" ht="16.8">
      <c r="L64012" s="404"/>
      <c r="M64012" s="404"/>
      <c r="N64012" s="404"/>
      <c r="O64012" s="404"/>
      <c r="P64012" s="404"/>
      <c r="Q64012" s="404"/>
      <c r="R64012" s="404"/>
      <c r="S64012" s="404"/>
      <c r="T64012" s="404"/>
    </row>
    <row r="64013" spans="12:20" ht="16.8">
      <c r="L64013" s="404"/>
      <c r="M64013" s="404"/>
      <c r="N64013" s="404"/>
      <c r="O64013" s="404"/>
      <c r="P64013" s="404"/>
      <c r="Q64013" s="404"/>
      <c r="R64013" s="404"/>
      <c r="S64013" s="404"/>
      <c r="T64013" s="404"/>
    </row>
    <row r="64014" spans="12:20" ht="16.8">
      <c r="L64014" s="404"/>
      <c r="M64014" s="404"/>
      <c r="N64014" s="404"/>
      <c r="O64014" s="404"/>
      <c r="P64014" s="404"/>
      <c r="Q64014" s="404"/>
      <c r="R64014" s="404"/>
      <c r="S64014" s="404"/>
      <c r="T64014" s="404"/>
    </row>
    <row r="64015" spans="12:20" ht="16.8">
      <c r="L64015" s="404"/>
      <c r="M64015" s="404"/>
      <c r="N64015" s="404"/>
      <c r="O64015" s="404"/>
      <c r="P64015" s="404"/>
      <c r="Q64015" s="404"/>
      <c r="R64015" s="404"/>
      <c r="S64015" s="404"/>
      <c r="T64015" s="404"/>
    </row>
    <row r="64016" spans="12:20" ht="16.8">
      <c r="L64016" s="404"/>
      <c r="M64016" s="404"/>
      <c r="N64016" s="404"/>
      <c r="O64016" s="404"/>
      <c r="P64016" s="404"/>
      <c r="Q64016" s="404"/>
      <c r="R64016" s="404"/>
      <c r="S64016" s="404"/>
      <c r="T64016" s="404"/>
    </row>
    <row r="64017" spans="12:20" ht="16.8">
      <c r="L64017" s="404"/>
      <c r="M64017" s="404"/>
      <c r="N64017" s="404"/>
      <c r="O64017" s="404"/>
      <c r="P64017" s="404"/>
      <c r="Q64017" s="404"/>
      <c r="R64017" s="404"/>
      <c r="S64017" s="404"/>
      <c r="T64017" s="404"/>
    </row>
    <row r="64018" spans="12:20" ht="16.8">
      <c r="L64018" s="404"/>
      <c r="M64018" s="404"/>
      <c r="N64018" s="404"/>
      <c r="O64018" s="404"/>
      <c r="P64018" s="404"/>
      <c r="Q64018" s="404"/>
      <c r="R64018" s="404"/>
      <c r="S64018" s="404"/>
      <c r="T64018" s="404"/>
    </row>
    <row r="64019" spans="12:20" ht="16.8">
      <c r="L64019" s="404"/>
      <c r="M64019" s="404"/>
      <c r="N64019" s="404"/>
      <c r="O64019" s="404"/>
      <c r="P64019" s="404"/>
      <c r="Q64019" s="404"/>
      <c r="R64019" s="404"/>
      <c r="S64019" s="404"/>
      <c r="T64019" s="404"/>
    </row>
    <row r="64020" spans="12:20" ht="16.8">
      <c r="L64020" s="404"/>
      <c r="M64020" s="404"/>
      <c r="N64020" s="404"/>
      <c r="O64020" s="404"/>
      <c r="P64020" s="404"/>
      <c r="Q64020" s="404"/>
      <c r="R64020" s="404"/>
      <c r="S64020" s="404"/>
      <c r="T64020" s="404"/>
    </row>
    <row r="64021" spans="12:20" ht="16.8">
      <c r="L64021" s="404"/>
      <c r="M64021" s="404"/>
      <c r="N64021" s="404"/>
      <c r="O64021" s="404"/>
      <c r="P64021" s="404"/>
      <c r="Q64021" s="404"/>
      <c r="R64021" s="404"/>
      <c r="S64021" s="404"/>
      <c r="T64021" s="404"/>
    </row>
    <row r="64022" spans="12:20" ht="16.8">
      <c r="L64022" s="404"/>
      <c r="M64022" s="404"/>
      <c r="N64022" s="404"/>
      <c r="O64022" s="404"/>
      <c r="P64022" s="404"/>
      <c r="Q64022" s="404"/>
      <c r="R64022" s="404"/>
      <c r="S64022" s="404"/>
      <c r="T64022" s="404"/>
    </row>
    <row r="64023" spans="12:20" ht="16.8">
      <c r="L64023" s="404"/>
      <c r="M64023" s="404"/>
      <c r="N64023" s="404"/>
      <c r="O64023" s="404"/>
      <c r="P64023" s="404"/>
      <c r="Q64023" s="404"/>
      <c r="R64023" s="404"/>
      <c r="S64023" s="404"/>
      <c r="T64023" s="404"/>
    </row>
    <row r="64024" spans="12:20" ht="16.8">
      <c r="L64024" s="404"/>
      <c r="M64024" s="404"/>
      <c r="N64024" s="404"/>
      <c r="O64024" s="404"/>
      <c r="P64024" s="404"/>
      <c r="Q64024" s="404"/>
      <c r="R64024" s="404"/>
      <c r="S64024" s="404"/>
      <c r="T64024" s="404"/>
    </row>
    <row r="64025" spans="12:20" ht="16.8">
      <c r="L64025" s="404"/>
      <c r="M64025" s="404"/>
      <c r="N64025" s="404"/>
      <c r="O64025" s="404"/>
      <c r="P64025" s="404"/>
      <c r="Q64025" s="404"/>
      <c r="R64025" s="404"/>
      <c r="S64025" s="404"/>
      <c r="T64025" s="404"/>
    </row>
    <row r="64026" spans="12:20" ht="16.8">
      <c r="L64026" s="404"/>
      <c r="M64026" s="404"/>
      <c r="N64026" s="404"/>
      <c r="O64026" s="404"/>
      <c r="P64026" s="404"/>
      <c r="Q64026" s="404"/>
      <c r="R64026" s="404"/>
      <c r="S64026" s="404"/>
      <c r="T64026" s="404"/>
    </row>
    <row r="64027" spans="12:20" ht="16.8">
      <c r="L64027" s="404"/>
      <c r="M64027" s="404"/>
      <c r="N64027" s="404"/>
      <c r="O64027" s="404"/>
      <c r="P64027" s="404"/>
      <c r="Q64027" s="404"/>
      <c r="R64027" s="404"/>
      <c r="S64027" s="404"/>
      <c r="T64027" s="404"/>
    </row>
    <row r="64028" spans="12:20" ht="16.8">
      <c r="L64028" s="404"/>
      <c r="M64028" s="404"/>
      <c r="N64028" s="404"/>
      <c r="O64028" s="404"/>
      <c r="P64028" s="404"/>
      <c r="Q64028" s="404"/>
      <c r="R64028" s="404"/>
      <c r="S64028" s="404"/>
      <c r="T64028" s="404"/>
    </row>
    <row r="64029" spans="12:20" ht="16.8">
      <c r="L64029" s="404"/>
      <c r="M64029" s="404"/>
      <c r="N64029" s="404"/>
      <c r="O64029" s="404"/>
      <c r="P64029" s="404"/>
      <c r="Q64029" s="404"/>
      <c r="R64029" s="404"/>
      <c r="S64029" s="404"/>
      <c r="T64029" s="404"/>
    </row>
    <row r="64030" spans="12:20" ht="16.8">
      <c r="L64030" s="404"/>
      <c r="M64030" s="404"/>
      <c r="N64030" s="404"/>
      <c r="O64030" s="404"/>
      <c r="P64030" s="404"/>
      <c r="Q64030" s="404"/>
      <c r="R64030" s="404"/>
      <c r="S64030" s="404"/>
      <c r="T64030" s="404"/>
    </row>
    <row r="64031" spans="12:20" ht="16.8">
      <c r="L64031" s="404"/>
      <c r="M64031" s="404"/>
      <c r="N64031" s="404"/>
      <c r="O64031" s="404"/>
      <c r="P64031" s="404"/>
      <c r="Q64031" s="404"/>
      <c r="R64031" s="404"/>
      <c r="S64031" s="404"/>
      <c r="T64031" s="404"/>
    </row>
    <row r="64032" spans="12:20" ht="16.8">
      <c r="L64032" s="404"/>
      <c r="M64032" s="404"/>
      <c r="N64032" s="404"/>
      <c r="O64032" s="404"/>
      <c r="P64032" s="404"/>
      <c r="Q64032" s="404"/>
      <c r="R64032" s="404"/>
      <c r="S64032" s="404"/>
      <c r="T64032" s="404"/>
    </row>
    <row r="64033" spans="12:20" ht="16.8">
      <c r="L64033" s="404"/>
      <c r="M64033" s="404"/>
      <c r="N64033" s="404"/>
      <c r="O64033" s="404"/>
      <c r="P64033" s="404"/>
      <c r="Q64033" s="404"/>
      <c r="R64033" s="404"/>
      <c r="S64033" s="404"/>
      <c r="T64033" s="404"/>
    </row>
    <row r="64034" spans="12:20" ht="16.8">
      <c r="L64034" s="404"/>
      <c r="M64034" s="404"/>
      <c r="N64034" s="404"/>
      <c r="O64034" s="404"/>
      <c r="P64034" s="404"/>
      <c r="Q64034" s="404"/>
      <c r="R64034" s="404"/>
      <c r="S64034" s="404"/>
      <c r="T64034" s="404"/>
    </row>
    <row r="64035" spans="12:20" ht="16.8">
      <c r="L64035" s="404"/>
      <c r="M64035" s="404"/>
      <c r="N64035" s="404"/>
      <c r="O64035" s="404"/>
      <c r="P64035" s="404"/>
      <c r="Q64035" s="404"/>
      <c r="R64035" s="404"/>
      <c r="S64035" s="404"/>
      <c r="T64035" s="404"/>
    </row>
    <row r="64036" spans="12:20" ht="16.8">
      <c r="L64036" s="404"/>
      <c r="M64036" s="404"/>
      <c r="N64036" s="404"/>
      <c r="O64036" s="404"/>
      <c r="P64036" s="404"/>
      <c r="Q64036" s="404"/>
      <c r="R64036" s="404"/>
      <c r="S64036" s="404"/>
      <c r="T64036" s="404"/>
    </row>
    <row r="64037" spans="12:20" ht="16.8">
      <c r="L64037" s="404"/>
      <c r="M64037" s="404"/>
      <c r="N64037" s="404"/>
      <c r="O64037" s="404"/>
      <c r="P64037" s="404"/>
      <c r="Q64037" s="404"/>
      <c r="R64037" s="404"/>
      <c r="S64037" s="404"/>
      <c r="T64037" s="404"/>
    </row>
    <row r="64038" spans="12:20" ht="16.8">
      <c r="L64038" s="404"/>
      <c r="M64038" s="404"/>
      <c r="N64038" s="404"/>
      <c r="O64038" s="404"/>
      <c r="P64038" s="404"/>
      <c r="Q64038" s="404"/>
      <c r="R64038" s="404"/>
      <c r="S64038" s="404"/>
      <c r="T64038" s="404"/>
    </row>
    <row r="64039" spans="12:20" ht="16.8">
      <c r="L64039" s="404"/>
      <c r="M64039" s="404"/>
      <c r="N64039" s="404"/>
      <c r="O64039" s="404"/>
      <c r="P64039" s="404"/>
      <c r="Q64039" s="404"/>
      <c r="R64039" s="404"/>
      <c r="S64039" s="404"/>
      <c r="T64039" s="404"/>
    </row>
    <row r="64040" spans="12:20" ht="16.8">
      <c r="L64040" s="404"/>
      <c r="M64040" s="404"/>
      <c r="N64040" s="404"/>
      <c r="O64040" s="404"/>
      <c r="P64040" s="404"/>
      <c r="Q64040" s="404"/>
      <c r="R64040" s="404"/>
      <c r="S64040" s="404"/>
      <c r="T64040" s="404"/>
    </row>
    <row r="64041" spans="12:20" ht="16.8">
      <c r="L64041" s="404"/>
      <c r="M64041" s="404"/>
      <c r="N64041" s="404"/>
      <c r="O64041" s="404"/>
      <c r="P64041" s="404"/>
      <c r="Q64041" s="404"/>
      <c r="R64041" s="404"/>
      <c r="S64041" s="404"/>
      <c r="T64041" s="404"/>
    </row>
    <row r="64042" spans="12:20" ht="16.8">
      <c r="L64042" s="404"/>
      <c r="M64042" s="404"/>
      <c r="N64042" s="404"/>
      <c r="O64042" s="404"/>
      <c r="P64042" s="404"/>
      <c r="Q64042" s="404"/>
      <c r="R64042" s="404"/>
      <c r="S64042" s="404"/>
      <c r="T64042" s="404"/>
    </row>
    <row r="64043" spans="12:20" ht="16.8">
      <c r="L64043" s="404"/>
      <c r="M64043" s="404"/>
      <c r="N64043" s="404"/>
      <c r="O64043" s="404"/>
      <c r="P64043" s="404"/>
      <c r="Q64043" s="404"/>
      <c r="R64043" s="404"/>
      <c r="S64043" s="404"/>
      <c r="T64043" s="404"/>
    </row>
    <row r="64044" spans="12:20" ht="16.8">
      <c r="L64044" s="404"/>
      <c r="M64044" s="404"/>
      <c r="N64044" s="404"/>
      <c r="O64044" s="404"/>
      <c r="P64044" s="404"/>
      <c r="Q64044" s="404"/>
      <c r="R64044" s="404"/>
      <c r="S64044" s="404"/>
      <c r="T64044" s="404"/>
    </row>
    <row r="64045" spans="12:20" ht="16.8">
      <c r="L64045" s="404"/>
      <c r="M64045" s="404"/>
      <c r="N64045" s="404"/>
      <c r="O64045" s="404"/>
      <c r="P64045" s="404"/>
      <c r="Q64045" s="404"/>
      <c r="R64045" s="404"/>
      <c r="S64045" s="404"/>
      <c r="T64045" s="404"/>
    </row>
    <row r="64046" spans="12:20" ht="16.8">
      <c r="L64046" s="404"/>
      <c r="M64046" s="404"/>
      <c r="N64046" s="404"/>
      <c r="O64046" s="404"/>
      <c r="P64046" s="404"/>
      <c r="Q64046" s="404"/>
      <c r="R64046" s="404"/>
      <c r="S64046" s="404"/>
      <c r="T64046" s="404"/>
    </row>
    <row r="64047" spans="12:20" ht="16.8">
      <c r="L64047" s="404"/>
      <c r="M64047" s="404"/>
      <c r="N64047" s="404"/>
      <c r="O64047" s="404"/>
      <c r="P64047" s="404"/>
      <c r="Q64047" s="404"/>
      <c r="R64047" s="404"/>
      <c r="S64047" s="404"/>
      <c r="T64047" s="404"/>
    </row>
    <row r="64048" spans="12:20" ht="16.8">
      <c r="L64048" s="404"/>
      <c r="M64048" s="404"/>
      <c r="N64048" s="404"/>
      <c r="O64048" s="404"/>
      <c r="P64048" s="404"/>
      <c r="Q64048" s="404"/>
      <c r="R64048" s="404"/>
      <c r="S64048" s="404"/>
      <c r="T64048" s="404"/>
    </row>
    <row r="64049" spans="12:20" ht="16.8">
      <c r="L64049" s="404"/>
      <c r="M64049" s="404"/>
      <c r="N64049" s="404"/>
      <c r="O64049" s="404"/>
      <c r="P64049" s="404"/>
      <c r="Q64049" s="404"/>
      <c r="R64049" s="404"/>
      <c r="S64049" s="404"/>
      <c r="T64049" s="404"/>
    </row>
    <row r="64050" spans="12:20" ht="16.8">
      <c r="L64050" s="404"/>
      <c r="M64050" s="404"/>
      <c r="N64050" s="404"/>
      <c r="O64050" s="404"/>
      <c r="P64050" s="404"/>
      <c r="Q64050" s="404"/>
      <c r="R64050" s="404"/>
      <c r="S64050" s="404"/>
      <c r="T64050" s="404"/>
    </row>
    <row r="64051" spans="12:20" ht="16.8">
      <c r="L64051" s="404"/>
      <c r="M64051" s="404"/>
      <c r="N64051" s="404"/>
      <c r="O64051" s="404"/>
      <c r="P64051" s="404"/>
      <c r="Q64051" s="404"/>
      <c r="R64051" s="404"/>
      <c r="S64051" s="404"/>
      <c r="T64051" s="404"/>
    </row>
    <row r="64052" spans="12:20" ht="16.8">
      <c r="L64052" s="404"/>
      <c r="M64052" s="404"/>
      <c r="N64052" s="404"/>
      <c r="O64052" s="404"/>
      <c r="P64052" s="404"/>
      <c r="Q64052" s="404"/>
      <c r="R64052" s="404"/>
      <c r="S64052" s="404"/>
      <c r="T64052" s="404"/>
    </row>
    <row r="64053" spans="12:20" ht="16.8">
      <c r="L64053" s="404"/>
      <c r="M64053" s="404"/>
      <c r="N64053" s="404"/>
      <c r="O64053" s="404"/>
      <c r="P64053" s="404"/>
      <c r="Q64053" s="404"/>
      <c r="R64053" s="404"/>
      <c r="S64053" s="404"/>
      <c r="T64053" s="404"/>
    </row>
    <row r="64054" spans="12:20" ht="16.8">
      <c r="L64054" s="404"/>
      <c r="M64054" s="404"/>
      <c r="N64054" s="404"/>
      <c r="O64054" s="404"/>
      <c r="P64054" s="404"/>
      <c r="Q64054" s="404"/>
      <c r="R64054" s="404"/>
      <c r="S64054" s="404"/>
      <c r="T64054" s="404"/>
    </row>
    <row r="64055" spans="12:20" ht="16.8">
      <c r="L64055" s="404"/>
      <c r="M64055" s="404"/>
      <c r="N64055" s="404"/>
      <c r="O64055" s="404"/>
      <c r="P64055" s="404"/>
      <c r="Q64055" s="404"/>
      <c r="R64055" s="404"/>
      <c r="S64055" s="404"/>
      <c r="T64055" s="404"/>
    </row>
    <row r="64056" spans="12:20" ht="16.8">
      <c r="L64056" s="404"/>
      <c r="M64056" s="404"/>
      <c r="N64056" s="404"/>
      <c r="O64056" s="404"/>
      <c r="P64056" s="404"/>
      <c r="Q64056" s="404"/>
      <c r="R64056" s="404"/>
      <c r="S64056" s="404"/>
      <c r="T64056" s="404"/>
    </row>
    <row r="64057" spans="12:20" ht="16.8">
      <c r="L64057" s="404"/>
      <c r="M64057" s="404"/>
      <c r="N64057" s="404"/>
      <c r="O64057" s="404"/>
      <c r="P64057" s="404"/>
      <c r="Q64057" s="404"/>
      <c r="R64057" s="404"/>
      <c r="S64057" s="404"/>
      <c r="T64057" s="404"/>
    </row>
    <row r="64058" spans="12:20" ht="16.8">
      <c r="L64058" s="404"/>
      <c r="M64058" s="404"/>
      <c r="N64058" s="404"/>
      <c r="O64058" s="404"/>
      <c r="P64058" s="404"/>
      <c r="Q64058" s="404"/>
      <c r="R64058" s="404"/>
      <c r="S64058" s="404"/>
      <c r="T64058" s="404"/>
    </row>
    <row r="64059" spans="12:20" ht="16.8">
      <c r="L64059" s="404"/>
      <c r="M64059" s="404"/>
      <c r="N64059" s="404"/>
      <c r="O64059" s="404"/>
      <c r="P64059" s="404"/>
      <c r="Q64059" s="404"/>
      <c r="R64059" s="404"/>
      <c r="S64059" s="404"/>
      <c r="T64059" s="404"/>
    </row>
    <row r="64060" spans="12:20" ht="16.8">
      <c r="L64060" s="404"/>
      <c r="M64060" s="404"/>
      <c r="N64060" s="404"/>
      <c r="O64060" s="404"/>
      <c r="P64060" s="404"/>
      <c r="Q64060" s="404"/>
      <c r="R64060" s="404"/>
      <c r="S64060" s="404"/>
      <c r="T64060" s="404"/>
    </row>
    <row r="64061" spans="12:20" ht="16.8">
      <c r="L64061" s="404"/>
      <c r="M64061" s="404"/>
      <c r="N64061" s="404"/>
      <c r="O64061" s="404"/>
      <c r="P64061" s="404"/>
      <c r="Q64061" s="404"/>
      <c r="R64061" s="404"/>
      <c r="S64061" s="404"/>
      <c r="T64061" s="404"/>
    </row>
    <row r="64062" spans="12:20" ht="16.8">
      <c r="L64062" s="404"/>
      <c r="M64062" s="404"/>
      <c r="N64062" s="404"/>
      <c r="O64062" s="404"/>
      <c r="P64062" s="404"/>
      <c r="Q64062" s="404"/>
      <c r="R64062" s="404"/>
      <c r="S64062" s="404"/>
      <c r="T64062" s="404"/>
    </row>
    <row r="64063" spans="12:20" ht="16.8">
      <c r="L64063" s="404"/>
      <c r="M64063" s="404"/>
      <c r="N64063" s="404"/>
      <c r="O64063" s="404"/>
      <c r="P64063" s="404"/>
      <c r="Q64063" s="404"/>
      <c r="R64063" s="404"/>
      <c r="S64063" s="404"/>
      <c r="T64063" s="404"/>
    </row>
    <row r="64064" spans="12:20" ht="16.8">
      <c r="L64064" s="404"/>
      <c r="M64064" s="404"/>
      <c r="N64064" s="404"/>
      <c r="O64064" s="404"/>
      <c r="P64064" s="404"/>
      <c r="Q64064" s="404"/>
      <c r="R64064" s="404"/>
      <c r="S64064" s="404"/>
      <c r="T64064" s="404"/>
    </row>
    <row r="64065" spans="12:20" ht="16.8">
      <c r="L64065" s="404"/>
      <c r="M64065" s="404"/>
      <c r="N64065" s="404"/>
      <c r="O64065" s="404"/>
      <c r="P64065" s="404"/>
      <c r="Q64065" s="404"/>
      <c r="R64065" s="404"/>
      <c r="S64065" s="404"/>
      <c r="T64065" s="404"/>
    </row>
    <row r="64066" spans="12:20" ht="16.8">
      <c r="L64066" s="404"/>
      <c r="M64066" s="404"/>
      <c r="N64066" s="404"/>
      <c r="O64066" s="404"/>
      <c r="P64066" s="404"/>
      <c r="Q64066" s="404"/>
      <c r="R64066" s="404"/>
      <c r="S64066" s="404"/>
      <c r="T64066" s="404"/>
    </row>
    <row r="64067" spans="12:20" ht="16.8">
      <c r="L64067" s="404"/>
      <c r="M64067" s="404"/>
      <c r="N64067" s="404"/>
      <c r="O64067" s="404"/>
      <c r="P64067" s="404"/>
      <c r="Q64067" s="404"/>
      <c r="R64067" s="404"/>
      <c r="S64067" s="404"/>
      <c r="T64067" s="404"/>
    </row>
    <row r="64068" spans="12:20" ht="16.8">
      <c r="L64068" s="404"/>
      <c r="M64068" s="404"/>
      <c r="N64068" s="404"/>
      <c r="O64068" s="404"/>
      <c r="P64068" s="404"/>
      <c r="Q64068" s="404"/>
      <c r="R64068" s="404"/>
      <c r="S64068" s="404"/>
      <c r="T64068" s="404"/>
    </row>
    <row r="64069" spans="12:20" ht="16.8">
      <c r="L64069" s="404"/>
      <c r="M64069" s="404"/>
      <c r="N64069" s="404"/>
      <c r="O64069" s="404"/>
      <c r="P64069" s="404"/>
      <c r="Q64069" s="404"/>
      <c r="R64069" s="404"/>
      <c r="S64069" s="404"/>
      <c r="T64069" s="404"/>
    </row>
    <row r="64070" spans="12:20" ht="16.8">
      <c r="L64070" s="404"/>
      <c r="M64070" s="404"/>
      <c r="N64070" s="404"/>
      <c r="O64070" s="404"/>
      <c r="P64070" s="404"/>
      <c r="Q64070" s="404"/>
      <c r="R64070" s="404"/>
      <c r="S64070" s="404"/>
      <c r="T64070" s="404"/>
    </row>
    <row r="64071" spans="12:20" ht="16.8">
      <c r="L64071" s="404"/>
      <c r="M64071" s="404"/>
      <c r="N64071" s="404"/>
      <c r="O64071" s="404"/>
      <c r="P64071" s="404"/>
      <c r="Q64071" s="404"/>
      <c r="R64071" s="404"/>
      <c r="S64071" s="404"/>
      <c r="T64071" s="404"/>
    </row>
    <row r="64072" spans="12:20" ht="16.8">
      <c r="L64072" s="404"/>
      <c r="M64072" s="404"/>
      <c r="N64072" s="404"/>
      <c r="O64072" s="404"/>
      <c r="P64072" s="404"/>
      <c r="Q64072" s="404"/>
      <c r="R64072" s="404"/>
      <c r="S64072" s="404"/>
      <c r="T64072" s="404"/>
    </row>
    <row r="64073" spans="12:20" ht="16.8">
      <c r="L64073" s="404"/>
      <c r="M64073" s="404"/>
      <c r="N64073" s="404"/>
      <c r="O64073" s="404"/>
      <c r="P64073" s="404"/>
      <c r="Q64073" s="404"/>
      <c r="R64073" s="404"/>
      <c r="S64073" s="404"/>
      <c r="T64073" s="404"/>
    </row>
    <row r="64074" spans="12:20" ht="16.8">
      <c r="L64074" s="404"/>
      <c r="M64074" s="404"/>
      <c r="N64074" s="404"/>
      <c r="O64074" s="404"/>
      <c r="P64074" s="404"/>
      <c r="Q64074" s="404"/>
      <c r="R64074" s="404"/>
      <c r="S64074" s="404"/>
      <c r="T64074" s="404"/>
    </row>
    <row r="64075" spans="12:20" ht="16.8">
      <c r="L64075" s="404"/>
      <c r="M64075" s="404"/>
      <c r="N64075" s="404"/>
      <c r="O64075" s="404"/>
      <c r="P64075" s="404"/>
      <c r="Q64075" s="404"/>
      <c r="R64075" s="404"/>
      <c r="S64075" s="404"/>
      <c r="T64075" s="404"/>
    </row>
    <row r="64076" spans="12:20" ht="16.8">
      <c r="L64076" s="404"/>
      <c r="M64076" s="404"/>
      <c r="N64076" s="404"/>
      <c r="O64076" s="404"/>
      <c r="P64076" s="404"/>
      <c r="Q64076" s="404"/>
      <c r="R64076" s="404"/>
      <c r="S64076" s="404"/>
      <c r="T64076" s="404"/>
    </row>
    <row r="64077" spans="12:20" ht="16.8">
      <c r="L64077" s="404"/>
      <c r="M64077" s="404"/>
      <c r="N64077" s="404"/>
      <c r="O64077" s="404"/>
      <c r="P64077" s="404"/>
      <c r="Q64077" s="404"/>
      <c r="R64077" s="404"/>
      <c r="S64077" s="404"/>
      <c r="T64077" s="404"/>
    </row>
    <row r="64078" spans="12:20" ht="16.8">
      <c r="L64078" s="404"/>
      <c r="M64078" s="404"/>
      <c r="N64078" s="404"/>
      <c r="O64078" s="404"/>
      <c r="P64078" s="404"/>
      <c r="Q64078" s="404"/>
      <c r="R64078" s="404"/>
      <c r="S64078" s="404"/>
      <c r="T64078" s="404"/>
    </row>
    <row r="64079" spans="12:20" ht="16.8">
      <c r="L64079" s="404"/>
      <c r="M64079" s="404"/>
      <c r="N64079" s="404"/>
      <c r="O64079" s="404"/>
      <c r="P64079" s="404"/>
      <c r="Q64079" s="404"/>
      <c r="R64079" s="404"/>
      <c r="S64079" s="404"/>
      <c r="T64079" s="404"/>
    </row>
    <row r="64080" spans="12:20" ht="16.8">
      <c r="L64080" s="404"/>
      <c r="M64080" s="404"/>
      <c r="N64080" s="404"/>
      <c r="O64080" s="404"/>
      <c r="P64080" s="404"/>
      <c r="Q64080" s="404"/>
      <c r="R64080" s="404"/>
      <c r="S64080" s="404"/>
      <c r="T64080" s="404"/>
    </row>
    <row r="64081" spans="12:20" ht="16.8">
      <c r="L64081" s="404"/>
      <c r="M64081" s="404"/>
      <c r="N64081" s="404"/>
      <c r="O64081" s="404"/>
      <c r="P64081" s="404"/>
      <c r="Q64081" s="404"/>
      <c r="R64081" s="404"/>
      <c r="S64081" s="404"/>
      <c r="T64081" s="404"/>
    </row>
    <row r="64082" spans="12:20" ht="16.8">
      <c r="L64082" s="404"/>
      <c r="M64082" s="404"/>
      <c r="N64082" s="404"/>
      <c r="O64082" s="404"/>
      <c r="P64082" s="404"/>
      <c r="Q64082" s="404"/>
      <c r="R64082" s="404"/>
      <c r="S64082" s="404"/>
      <c r="T64082" s="404"/>
    </row>
    <row r="64083" spans="12:20" ht="16.8">
      <c r="L64083" s="404"/>
      <c r="M64083" s="404"/>
      <c r="N64083" s="404"/>
      <c r="O64083" s="404"/>
      <c r="P64083" s="404"/>
      <c r="Q64083" s="404"/>
      <c r="R64083" s="404"/>
      <c r="S64083" s="404"/>
      <c r="T64083" s="404"/>
    </row>
    <row r="64084" spans="12:20" ht="16.8">
      <c r="L64084" s="404"/>
      <c r="M64084" s="404"/>
      <c r="N64084" s="404"/>
      <c r="O64084" s="404"/>
      <c r="P64084" s="404"/>
      <c r="Q64084" s="404"/>
      <c r="R64084" s="404"/>
      <c r="S64084" s="404"/>
      <c r="T64084" s="404"/>
    </row>
    <row r="64085" spans="12:20" ht="16.8">
      <c r="L64085" s="404"/>
      <c r="M64085" s="404"/>
      <c r="N64085" s="404"/>
      <c r="O64085" s="404"/>
      <c r="P64085" s="404"/>
      <c r="Q64085" s="404"/>
      <c r="R64085" s="404"/>
      <c r="S64085" s="404"/>
      <c r="T64085" s="404"/>
    </row>
    <row r="64086" spans="12:20" ht="16.8">
      <c r="L64086" s="404"/>
      <c r="M64086" s="404"/>
      <c r="N64086" s="404"/>
      <c r="O64086" s="404"/>
      <c r="P64086" s="404"/>
      <c r="Q64086" s="404"/>
      <c r="R64086" s="404"/>
      <c r="S64086" s="404"/>
      <c r="T64086" s="404"/>
    </row>
    <row r="64087" spans="12:20" ht="16.8">
      <c r="L64087" s="404"/>
      <c r="M64087" s="404"/>
      <c r="N64087" s="404"/>
      <c r="O64087" s="404"/>
      <c r="P64087" s="404"/>
      <c r="Q64087" s="404"/>
      <c r="R64087" s="404"/>
      <c r="S64087" s="404"/>
      <c r="T64087" s="404"/>
    </row>
    <row r="64088" spans="12:20" ht="16.8">
      <c r="L64088" s="404"/>
      <c r="M64088" s="404"/>
      <c r="N64088" s="404"/>
      <c r="O64088" s="404"/>
      <c r="P64088" s="404"/>
      <c r="Q64088" s="404"/>
      <c r="R64088" s="404"/>
      <c r="S64088" s="404"/>
      <c r="T64088" s="404"/>
    </row>
    <row r="64089" spans="12:20" ht="16.8">
      <c r="L64089" s="404"/>
      <c r="M64089" s="404"/>
      <c r="N64089" s="404"/>
      <c r="O64089" s="404"/>
      <c r="P64089" s="404"/>
      <c r="Q64089" s="404"/>
      <c r="R64089" s="404"/>
      <c r="S64089" s="404"/>
      <c r="T64089" s="404"/>
    </row>
    <row r="64090" spans="12:20" ht="16.8">
      <c r="L64090" s="404"/>
      <c r="M64090" s="404"/>
      <c r="N64090" s="404"/>
      <c r="O64090" s="404"/>
      <c r="P64090" s="404"/>
      <c r="Q64090" s="404"/>
      <c r="R64090" s="404"/>
      <c r="S64090" s="404"/>
      <c r="T64090" s="404"/>
    </row>
    <row r="64091" spans="12:20" ht="16.8">
      <c r="L64091" s="404"/>
      <c r="M64091" s="404"/>
      <c r="N64091" s="404"/>
      <c r="O64091" s="404"/>
      <c r="P64091" s="404"/>
      <c r="Q64091" s="404"/>
      <c r="R64091" s="404"/>
      <c r="S64091" s="404"/>
      <c r="T64091" s="404"/>
    </row>
    <row r="64092" spans="12:20" ht="16.8">
      <c r="L64092" s="404"/>
      <c r="M64092" s="404"/>
      <c r="N64092" s="404"/>
      <c r="O64092" s="404"/>
      <c r="P64092" s="404"/>
      <c r="Q64092" s="404"/>
      <c r="R64092" s="404"/>
      <c r="S64092" s="404"/>
      <c r="T64092" s="404"/>
    </row>
    <row r="64093" spans="12:20" ht="16.8">
      <c r="L64093" s="404"/>
      <c r="M64093" s="404"/>
      <c r="N64093" s="404"/>
      <c r="O64093" s="404"/>
      <c r="P64093" s="404"/>
      <c r="Q64093" s="404"/>
      <c r="R64093" s="404"/>
      <c r="S64093" s="404"/>
      <c r="T64093" s="404"/>
    </row>
    <row r="64094" spans="12:20" ht="16.8">
      <c r="L64094" s="404"/>
      <c r="M64094" s="404"/>
      <c r="N64094" s="404"/>
      <c r="O64094" s="404"/>
      <c r="P64094" s="404"/>
      <c r="Q64094" s="404"/>
      <c r="R64094" s="404"/>
      <c r="S64094" s="404"/>
      <c r="T64094" s="404"/>
    </row>
    <row r="64095" spans="12:20" ht="16.8">
      <c r="L64095" s="404"/>
      <c r="M64095" s="404"/>
      <c r="N64095" s="404"/>
      <c r="O64095" s="404"/>
      <c r="P64095" s="404"/>
      <c r="Q64095" s="404"/>
      <c r="R64095" s="404"/>
      <c r="S64095" s="404"/>
      <c r="T64095" s="404"/>
    </row>
    <row r="64096" spans="12:20" ht="16.8">
      <c r="L64096" s="404"/>
      <c r="M64096" s="404"/>
      <c r="N64096" s="404"/>
      <c r="O64096" s="404"/>
      <c r="P64096" s="404"/>
      <c r="Q64096" s="404"/>
      <c r="R64096" s="404"/>
      <c r="S64096" s="404"/>
      <c r="T64096" s="404"/>
    </row>
    <row r="64097" spans="12:20" ht="16.8">
      <c r="L64097" s="404"/>
      <c r="M64097" s="404"/>
      <c r="N64097" s="404"/>
      <c r="O64097" s="404"/>
      <c r="P64097" s="404"/>
      <c r="Q64097" s="404"/>
      <c r="R64097" s="404"/>
      <c r="S64097" s="404"/>
      <c r="T64097" s="404"/>
    </row>
    <row r="64098" spans="12:20" ht="16.8">
      <c r="L64098" s="404"/>
      <c r="M64098" s="404"/>
      <c r="N64098" s="404"/>
      <c r="O64098" s="404"/>
      <c r="P64098" s="404"/>
      <c r="Q64098" s="404"/>
      <c r="R64098" s="404"/>
      <c r="S64098" s="404"/>
      <c r="T64098" s="404"/>
    </row>
    <row r="64099" spans="12:20" ht="16.8">
      <c r="L64099" s="404"/>
      <c r="M64099" s="404"/>
      <c r="N64099" s="404"/>
      <c r="O64099" s="404"/>
      <c r="P64099" s="404"/>
      <c r="Q64099" s="404"/>
      <c r="R64099" s="404"/>
      <c r="S64099" s="404"/>
      <c r="T64099" s="404"/>
    </row>
    <row r="64100" spans="12:20" ht="16.8">
      <c r="L64100" s="404"/>
      <c r="M64100" s="404"/>
      <c r="N64100" s="404"/>
      <c r="O64100" s="404"/>
      <c r="P64100" s="404"/>
      <c r="Q64100" s="404"/>
      <c r="R64100" s="404"/>
      <c r="S64100" s="404"/>
      <c r="T64100" s="404"/>
    </row>
    <row r="64101" spans="12:20" ht="16.8">
      <c r="L64101" s="404"/>
      <c r="M64101" s="404"/>
      <c r="N64101" s="404"/>
      <c r="O64101" s="404"/>
      <c r="P64101" s="404"/>
      <c r="Q64101" s="404"/>
      <c r="R64101" s="404"/>
      <c r="S64101" s="404"/>
      <c r="T64101" s="404"/>
    </row>
    <row r="64102" spans="12:20" ht="16.8">
      <c r="L64102" s="404"/>
      <c r="M64102" s="404"/>
      <c r="N64102" s="404"/>
      <c r="O64102" s="404"/>
      <c r="P64102" s="404"/>
      <c r="Q64102" s="404"/>
      <c r="R64102" s="404"/>
      <c r="S64102" s="404"/>
      <c r="T64102" s="404"/>
    </row>
    <row r="64103" spans="12:20" ht="16.8">
      <c r="L64103" s="404"/>
      <c r="M64103" s="404"/>
      <c r="N64103" s="404"/>
      <c r="O64103" s="404"/>
      <c r="P64103" s="404"/>
      <c r="Q64103" s="404"/>
      <c r="R64103" s="404"/>
      <c r="S64103" s="404"/>
      <c r="T64103" s="404"/>
    </row>
    <row r="64104" spans="12:20" ht="16.8">
      <c r="L64104" s="404"/>
      <c r="M64104" s="404"/>
      <c r="N64104" s="404"/>
      <c r="O64104" s="404"/>
      <c r="P64104" s="404"/>
      <c r="Q64104" s="404"/>
      <c r="R64104" s="404"/>
      <c r="S64104" s="404"/>
      <c r="T64104" s="404"/>
    </row>
    <row r="64105" spans="12:20" ht="16.8">
      <c r="L64105" s="404"/>
      <c r="M64105" s="404"/>
      <c r="N64105" s="404"/>
      <c r="O64105" s="404"/>
      <c r="P64105" s="404"/>
      <c r="Q64105" s="404"/>
      <c r="R64105" s="404"/>
      <c r="S64105" s="404"/>
      <c r="T64105" s="404"/>
    </row>
    <row r="64106" spans="12:20" ht="16.8">
      <c r="L64106" s="404"/>
      <c r="M64106" s="404"/>
      <c r="N64106" s="404"/>
      <c r="O64106" s="404"/>
      <c r="P64106" s="404"/>
      <c r="Q64106" s="404"/>
      <c r="R64106" s="404"/>
      <c r="S64106" s="404"/>
      <c r="T64106" s="404"/>
    </row>
    <row r="64107" spans="12:20" ht="16.8">
      <c r="L64107" s="404"/>
      <c r="M64107" s="404"/>
      <c r="N64107" s="404"/>
      <c r="O64107" s="404"/>
      <c r="P64107" s="404"/>
      <c r="Q64107" s="404"/>
      <c r="R64107" s="404"/>
      <c r="S64107" s="404"/>
      <c r="T64107" s="404"/>
    </row>
    <row r="64108" spans="12:20" ht="16.8">
      <c r="L64108" s="404"/>
      <c r="M64108" s="404"/>
      <c r="N64108" s="404"/>
      <c r="O64108" s="404"/>
      <c r="P64108" s="404"/>
      <c r="Q64108" s="404"/>
      <c r="R64108" s="404"/>
      <c r="S64108" s="404"/>
      <c r="T64108" s="404"/>
    </row>
    <row r="64109" spans="12:20" ht="16.8">
      <c r="L64109" s="404"/>
      <c r="M64109" s="404"/>
      <c r="N64109" s="404"/>
      <c r="O64109" s="404"/>
      <c r="P64109" s="404"/>
      <c r="Q64109" s="404"/>
      <c r="R64109" s="404"/>
      <c r="S64109" s="404"/>
      <c r="T64109" s="404"/>
    </row>
    <row r="64110" spans="12:20" ht="16.8">
      <c r="L64110" s="404"/>
      <c r="M64110" s="404"/>
      <c r="N64110" s="404"/>
      <c r="O64110" s="404"/>
      <c r="P64110" s="404"/>
      <c r="Q64110" s="404"/>
      <c r="R64110" s="404"/>
      <c r="S64110" s="404"/>
      <c r="T64110" s="404"/>
    </row>
    <row r="64111" spans="12:20" ht="16.8">
      <c r="L64111" s="404"/>
      <c r="M64111" s="404"/>
      <c r="N64111" s="404"/>
      <c r="O64111" s="404"/>
      <c r="P64111" s="404"/>
      <c r="Q64111" s="404"/>
      <c r="R64111" s="404"/>
      <c r="S64111" s="404"/>
      <c r="T64111" s="404"/>
    </row>
    <row r="64112" spans="12:20" ht="16.8">
      <c r="L64112" s="404"/>
      <c r="M64112" s="404"/>
      <c r="N64112" s="404"/>
      <c r="O64112" s="404"/>
      <c r="P64112" s="404"/>
      <c r="Q64112" s="404"/>
      <c r="R64112" s="404"/>
      <c r="S64112" s="404"/>
      <c r="T64112" s="404"/>
    </row>
    <row r="64113" spans="12:20" ht="16.8">
      <c r="L64113" s="404"/>
      <c r="M64113" s="404"/>
      <c r="N64113" s="404"/>
      <c r="O64113" s="404"/>
      <c r="P64113" s="404"/>
      <c r="Q64113" s="404"/>
      <c r="R64113" s="404"/>
      <c r="S64113" s="404"/>
      <c r="T64113" s="404"/>
    </row>
    <row r="64114" spans="12:20" ht="16.8">
      <c r="L64114" s="404"/>
      <c r="M64114" s="404"/>
      <c r="N64114" s="404"/>
      <c r="O64114" s="404"/>
      <c r="P64114" s="404"/>
      <c r="Q64114" s="404"/>
      <c r="R64114" s="404"/>
      <c r="S64114" s="404"/>
      <c r="T64114" s="404"/>
    </row>
    <row r="64115" spans="12:20" ht="16.8">
      <c r="L64115" s="404"/>
      <c r="M64115" s="404"/>
      <c r="N64115" s="404"/>
      <c r="O64115" s="404"/>
      <c r="P64115" s="404"/>
      <c r="Q64115" s="404"/>
      <c r="R64115" s="404"/>
      <c r="S64115" s="404"/>
      <c r="T64115" s="404"/>
    </row>
    <row r="64116" spans="12:20" ht="16.8">
      <c r="L64116" s="404"/>
      <c r="M64116" s="404"/>
      <c r="N64116" s="404"/>
      <c r="O64116" s="404"/>
      <c r="P64116" s="404"/>
      <c r="Q64116" s="404"/>
      <c r="R64116" s="404"/>
      <c r="S64116" s="404"/>
      <c r="T64116" s="404"/>
    </row>
    <row r="64117" spans="12:20" ht="16.8">
      <c r="L64117" s="404"/>
      <c r="M64117" s="404"/>
      <c r="N64117" s="404"/>
      <c r="O64117" s="404"/>
      <c r="P64117" s="404"/>
      <c r="Q64117" s="404"/>
      <c r="R64117" s="404"/>
      <c r="S64117" s="404"/>
      <c r="T64117" s="404"/>
    </row>
    <row r="64118" spans="12:20" ht="16.8">
      <c r="L64118" s="404"/>
      <c r="M64118" s="404"/>
      <c r="N64118" s="404"/>
      <c r="O64118" s="404"/>
      <c r="P64118" s="404"/>
      <c r="Q64118" s="404"/>
      <c r="R64118" s="404"/>
      <c r="S64118" s="404"/>
      <c r="T64118" s="404"/>
    </row>
    <row r="64119" spans="12:20" ht="16.8">
      <c r="L64119" s="404"/>
      <c r="M64119" s="404"/>
      <c r="N64119" s="404"/>
      <c r="O64119" s="404"/>
      <c r="P64119" s="404"/>
      <c r="Q64119" s="404"/>
      <c r="R64119" s="404"/>
      <c r="S64119" s="404"/>
      <c r="T64119" s="404"/>
    </row>
    <row r="64120" spans="12:20" ht="16.8">
      <c r="L64120" s="404"/>
      <c r="M64120" s="404"/>
      <c r="N64120" s="404"/>
      <c r="O64120" s="404"/>
      <c r="P64120" s="404"/>
      <c r="Q64120" s="404"/>
      <c r="R64120" s="404"/>
      <c r="S64120" s="404"/>
      <c r="T64120" s="404"/>
    </row>
    <row r="64121" spans="12:20" ht="16.8">
      <c r="L64121" s="404"/>
      <c r="M64121" s="404"/>
      <c r="N64121" s="404"/>
      <c r="O64121" s="404"/>
      <c r="P64121" s="404"/>
      <c r="Q64121" s="404"/>
      <c r="R64121" s="404"/>
      <c r="S64121" s="404"/>
      <c r="T64121" s="404"/>
    </row>
    <row r="64122" spans="12:20" ht="16.8">
      <c r="L64122" s="404"/>
      <c r="M64122" s="404"/>
      <c r="N64122" s="404"/>
      <c r="O64122" s="404"/>
      <c r="P64122" s="404"/>
      <c r="Q64122" s="404"/>
      <c r="R64122" s="404"/>
      <c r="S64122" s="404"/>
      <c r="T64122" s="404"/>
    </row>
    <row r="64123" spans="12:20" ht="16.8">
      <c r="L64123" s="404"/>
      <c r="M64123" s="404"/>
      <c r="N64123" s="404"/>
      <c r="O64123" s="404"/>
      <c r="P64123" s="404"/>
      <c r="Q64123" s="404"/>
      <c r="R64123" s="404"/>
      <c r="S64123" s="404"/>
      <c r="T64123" s="404"/>
    </row>
    <row r="64124" spans="12:20" ht="16.8">
      <c r="L64124" s="404"/>
      <c r="M64124" s="404"/>
      <c r="N64124" s="404"/>
      <c r="O64124" s="404"/>
      <c r="P64124" s="404"/>
      <c r="Q64124" s="404"/>
      <c r="R64124" s="404"/>
      <c r="S64124" s="404"/>
      <c r="T64124" s="404"/>
    </row>
    <row r="64125" spans="12:20" ht="16.8">
      <c r="L64125" s="404"/>
      <c r="M64125" s="404"/>
      <c r="N64125" s="404"/>
      <c r="O64125" s="404"/>
      <c r="P64125" s="404"/>
      <c r="Q64125" s="404"/>
      <c r="R64125" s="404"/>
      <c r="S64125" s="404"/>
      <c r="T64125" s="404"/>
    </row>
    <row r="64126" spans="12:20" ht="16.8">
      <c r="L64126" s="404"/>
      <c r="M64126" s="404"/>
      <c r="N64126" s="404"/>
      <c r="O64126" s="404"/>
      <c r="P64126" s="404"/>
      <c r="Q64126" s="404"/>
      <c r="R64126" s="404"/>
      <c r="S64126" s="404"/>
      <c r="T64126" s="404"/>
    </row>
    <row r="64127" spans="12:20" ht="16.8">
      <c r="L64127" s="404"/>
      <c r="M64127" s="404"/>
      <c r="N64127" s="404"/>
      <c r="O64127" s="404"/>
      <c r="P64127" s="404"/>
      <c r="Q64127" s="404"/>
      <c r="R64127" s="404"/>
      <c r="S64127" s="404"/>
      <c r="T64127" s="404"/>
    </row>
    <row r="64128" spans="12:20" ht="16.8">
      <c r="L64128" s="404"/>
      <c r="M64128" s="404"/>
      <c r="N64128" s="404"/>
      <c r="O64128" s="404"/>
      <c r="P64128" s="404"/>
      <c r="Q64128" s="404"/>
      <c r="R64128" s="404"/>
      <c r="S64128" s="404"/>
      <c r="T64128" s="404"/>
    </row>
    <row r="64129" spans="12:20" ht="16.8">
      <c r="L64129" s="404"/>
      <c r="M64129" s="404"/>
      <c r="N64129" s="404"/>
      <c r="O64129" s="404"/>
      <c r="P64129" s="404"/>
      <c r="Q64129" s="404"/>
      <c r="R64129" s="404"/>
      <c r="S64129" s="404"/>
      <c r="T64129" s="404"/>
    </row>
    <row r="64130" spans="12:20" ht="16.8">
      <c r="L64130" s="404"/>
      <c r="M64130" s="404"/>
      <c r="N64130" s="404"/>
      <c r="O64130" s="404"/>
      <c r="P64130" s="404"/>
      <c r="Q64130" s="404"/>
      <c r="R64130" s="404"/>
      <c r="S64130" s="404"/>
      <c r="T64130" s="404"/>
    </row>
    <row r="64131" spans="12:20" ht="16.8">
      <c r="L64131" s="404"/>
      <c r="M64131" s="404"/>
      <c r="N64131" s="404"/>
      <c r="O64131" s="404"/>
      <c r="P64131" s="404"/>
      <c r="Q64131" s="404"/>
      <c r="R64131" s="404"/>
      <c r="S64131" s="404"/>
      <c r="T64131" s="404"/>
    </row>
    <row r="64132" spans="12:20" ht="16.8">
      <c r="L64132" s="404"/>
      <c r="M64132" s="404"/>
      <c r="N64132" s="404"/>
      <c r="O64132" s="404"/>
      <c r="P64132" s="404"/>
      <c r="Q64132" s="404"/>
      <c r="R64132" s="404"/>
      <c r="S64132" s="404"/>
      <c r="T64132" s="404"/>
    </row>
    <row r="64133" spans="12:20" ht="16.8">
      <c r="L64133" s="404"/>
      <c r="M64133" s="404"/>
      <c r="N64133" s="404"/>
      <c r="O64133" s="404"/>
      <c r="P64133" s="404"/>
      <c r="Q64133" s="404"/>
      <c r="R64133" s="404"/>
      <c r="S64133" s="404"/>
      <c r="T64133" s="404"/>
    </row>
    <row r="64134" spans="12:20" ht="16.8">
      <c r="L64134" s="404"/>
      <c r="M64134" s="404"/>
      <c r="N64134" s="404"/>
      <c r="O64134" s="404"/>
      <c r="P64134" s="404"/>
      <c r="Q64134" s="404"/>
      <c r="R64134" s="404"/>
      <c r="S64134" s="404"/>
      <c r="T64134" s="404"/>
    </row>
    <row r="64135" spans="12:20" ht="16.8">
      <c r="L64135" s="404"/>
      <c r="M64135" s="404"/>
      <c r="N64135" s="404"/>
      <c r="O64135" s="404"/>
      <c r="P64135" s="404"/>
      <c r="Q64135" s="404"/>
      <c r="R64135" s="404"/>
      <c r="S64135" s="404"/>
      <c r="T64135" s="404"/>
    </row>
    <row r="64136" spans="12:20" ht="16.8">
      <c r="L64136" s="404"/>
      <c r="M64136" s="404"/>
      <c r="N64136" s="404"/>
      <c r="O64136" s="404"/>
      <c r="P64136" s="404"/>
      <c r="Q64136" s="404"/>
      <c r="R64136" s="404"/>
      <c r="S64136" s="404"/>
      <c r="T64136" s="404"/>
    </row>
    <row r="64137" spans="12:20" ht="16.8">
      <c r="L64137" s="404"/>
      <c r="M64137" s="404"/>
      <c r="N64137" s="404"/>
      <c r="O64137" s="404"/>
      <c r="P64137" s="404"/>
      <c r="Q64137" s="404"/>
      <c r="R64137" s="404"/>
      <c r="S64137" s="404"/>
      <c r="T64137" s="404"/>
    </row>
    <row r="64138" spans="12:20" ht="16.8">
      <c r="L64138" s="404"/>
      <c r="M64138" s="404"/>
      <c r="N64138" s="404"/>
      <c r="O64138" s="404"/>
      <c r="P64138" s="404"/>
      <c r="Q64138" s="404"/>
      <c r="R64138" s="404"/>
      <c r="S64138" s="404"/>
      <c r="T64138" s="404"/>
    </row>
    <row r="64139" spans="12:20" ht="16.8">
      <c r="L64139" s="404"/>
      <c r="M64139" s="404"/>
      <c r="N64139" s="404"/>
      <c r="O64139" s="404"/>
      <c r="P64139" s="404"/>
      <c r="Q64139" s="404"/>
      <c r="R64139" s="404"/>
      <c r="S64139" s="404"/>
      <c r="T64139" s="404"/>
    </row>
    <row r="64140" spans="12:20" ht="16.8">
      <c r="L64140" s="404"/>
      <c r="M64140" s="404"/>
      <c r="N64140" s="404"/>
      <c r="O64140" s="404"/>
      <c r="P64140" s="404"/>
      <c r="Q64140" s="404"/>
      <c r="R64140" s="404"/>
      <c r="S64140" s="404"/>
      <c r="T64140" s="404"/>
    </row>
    <row r="64141" spans="12:20" ht="16.8">
      <c r="L64141" s="404"/>
      <c r="M64141" s="404"/>
      <c r="N64141" s="404"/>
      <c r="O64141" s="404"/>
      <c r="P64141" s="404"/>
      <c r="Q64141" s="404"/>
      <c r="R64141" s="404"/>
      <c r="S64141" s="404"/>
      <c r="T64141" s="404"/>
    </row>
    <row r="64142" spans="12:20" ht="16.8">
      <c r="L64142" s="404"/>
      <c r="M64142" s="404"/>
      <c r="N64142" s="404"/>
      <c r="O64142" s="404"/>
      <c r="P64142" s="404"/>
      <c r="Q64142" s="404"/>
      <c r="R64142" s="404"/>
      <c r="S64142" s="404"/>
      <c r="T64142" s="404"/>
    </row>
    <row r="64143" spans="12:20" ht="16.8">
      <c r="L64143" s="404"/>
      <c r="M64143" s="404"/>
      <c r="N64143" s="404"/>
      <c r="O64143" s="404"/>
      <c r="P64143" s="404"/>
      <c r="Q64143" s="404"/>
      <c r="R64143" s="404"/>
      <c r="S64143" s="404"/>
      <c r="T64143" s="404"/>
    </row>
    <row r="64144" spans="12:20" ht="16.8">
      <c r="L64144" s="404"/>
      <c r="M64144" s="404"/>
      <c r="N64144" s="404"/>
      <c r="O64144" s="404"/>
      <c r="P64144" s="404"/>
      <c r="Q64144" s="404"/>
      <c r="R64144" s="404"/>
      <c r="S64144" s="404"/>
      <c r="T64144" s="404"/>
    </row>
    <row r="64145" spans="12:20" ht="16.8">
      <c r="L64145" s="404"/>
      <c r="M64145" s="404"/>
      <c r="N64145" s="404"/>
      <c r="O64145" s="404"/>
      <c r="P64145" s="404"/>
      <c r="Q64145" s="404"/>
      <c r="R64145" s="404"/>
      <c r="S64145" s="404"/>
      <c r="T64145" s="404"/>
    </row>
    <row r="64146" spans="12:20" ht="16.8">
      <c r="L64146" s="404"/>
      <c r="M64146" s="404"/>
      <c r="N64146" s="404"/>
      <c r="O64146" s="404"/>
      <c r="P64146" s="404"/>
      <c r="Q64146" s="404"/>
      <c r="R64146" s="404"/>
      <c r="S64146" s="404"/>
      <c r="T64146" s="404"/>
    </row>
    <row r="64147" spans="12:20" ht="16.8">
      <c r="L64147" s="404"/>
      <c r="M64147" s="404"/>
      <c r="N64147" s="404"/>
      <c r="O64147" s="404"/>
      <c r="P64147" s="404"/>
      <c r="Q64147" s="404"/>
      <c r="R64147" s="404"/>
      <c r="S64147" s="404"/>
      <c r="T64147" s="404"/>
    </row>
    <row r="64148" spans="12:20" ht="16.8">
      <c r="L64148" s="404"/>
      <c r="M64148" s="404"/>
      <c r="N64148" s="404"/>
      <c r="O64148" s="404"/>
      <c r="P64148" s="404"/>
      <c r="Q64148" s="404"/>
      <c r="R64148" s="404"/>
      <c r="S64148" s="404"/>
      <c r="T64148" s="404"/>
    </row>
    <row r="64149" spans="12:20" ht="16.8">
      <c r="L64149" s="404"/>
      <c r="M64149" s="404"/>
      <c r="N64149" s="404"/>
      <c r="O64149" s="404"/>
      <c r="P64149" s="404"/>
      <c r="Q64149" s="404"/>
      <c r="R64149" s="404"/>
      <c r="S64149" s="404"/>
      <c r="T64149" s="404"/>
    </row>
    <row r="64150" spans="12:20" ht="16.8">
      <c r="L64150" s="404"/>
      <c r="M64150" s="404"/>
      <c r="N64150" s="404"/>
      <c r="O64150" s="404"/>
      <c r="P64150" s="404"/>
      <c r="Q64150" s="404"/>
      <c r="R64150" s="404"/>
      <c r="S64150" s="404"/>
      <c r="T64150" s="404"/>
    </row>
    <row r="64151" spans="12:20" ht="16.8">
      <c r="L64151" s="404"/>
      <c r="M64151" s="404"/>
      <c r="N64151" s="404"/>
      <c r="O64151" s="404"/>
      <c r="P64151" s="404"/>
      <c r="Q64151" s="404"/>
      <c r="R64151" s="404"/>
      <c r="S64151" s="404"/>
      <c r="T64151" s="404"/>
    </row>
    <row r="64152" spans="12:20" ht="16.8">
      <c r="L64152" s="404"/>
      <c r="M64152" s="404"/>
      <c r="N64152" s="404"/>
      <c r="O64152" s="404"/>
      <c r="P64152" s="404"/>
      <c r="Q64152" s="404"/>
      <c r="R64152" s="404"/>
      <c r="S64152" s="404"/>
      <c r="T64152" s="404"/>
    </row>
    <row r="64153" spans="12:20" ht="16.8">
      <c r="L64153" s="404"/>
      <c r="M64153" s="404"/>
      <c r="N64153" s="404"/>
      <c r="O64153" s="404"/>
      <c r="P64153" s="404"/>
      <c r="Q64153" s="404"/>
      <c r="R64153" s="404"/>
      <c r="S64153" s="404"/>
      <c r="T64153" s="404"/>
    </row>
    <row r="64154" spans="12:20" ht="16.8">
      <c r="L64154" s="404"/>
      <c r="M64154" s="404"/>
      <c r="N64154" s="404"/>
      <c r="O64154" s="404"/>
      <c r="P64154" s="404"/>
      <c r="Q64154" s="404"/>
      <c r="R64154" s="404"/>
      <c r="S64154" s="404"/>
      <c r="T64154" s="404"/>
    </row>
    <row r="64155" spans="12:20" ht="16.8">
      <c r="L64155" s="404"/>
      <c r="M64155" s="404"/>
      <c r="N64155" s="404"/>
      <c r="O64155" s="404"/>
      <c r="P64155" s="404"/>
      <c r="Q64155" s="404"/>
      <c r="R64155" s="404"/>
      <c r="S64155" s="404"/>
      <c r="T64155" s="404"/>
    </row>
    <row r="64156" spans="12:20" ht="16.8">
      <c r="L64156" s="404"/>
      <c r="M64156" s="404"/>
      <c r="N64156" s="404"/>
      <c r="O64156" s="404"/>
      <c r="P64156" s="404"/>
      <c r="Q64156" s="404"/>
      <c r="R64156" s="404"/>
      <c r="S64156" s="404"/>
      <c r="T64156" s="404"/>
    </row>
    <row r="64157" spans="12:20" ht="16.8">
      <c r="L64157" s="404"/>
      <c r="M64157" s="404"/>
      <c r="N64157" s="404"/>
      <c r="O64157" s="404"/>
      <c r="P64157" s="404"/>
      <c r="Q64157" s="404"/>
      <c r="R64157" s="404"/>
      <c r="S64157" s="404"/>
      <c r="T64157" s="404"/>
    </row>
    <row r="64158" spans="12:20" ht="16.8">
      <c r="L64158" s="404"/>
      <c r="M64158" s="404"/>
      <c r="N64158" s="404"/>
      <c r="O64158" s="404"/>
      <c r="P64158" s="404"/>
      <c r="Q64158" s="404"/>
      <c r="R64158" s="404"/>
      <c r="S64158" s="404"/>
      <c r="T64158" s="404"/>
    </row>
    <row r="64159" spans="12:20" ht="16.8">
      <c r="L64159" s="404"/>
      <c r="M64159" s="404"/>
      <c r="N64159" s="404"/>
      <c r="O64159" s="404"/>
      <c r="P64159" s="404"/>
      <c r="Q64159" s="404"/>
      <c r="R64159" s="404"/>
      <c r="S64159" s="404"/>
      <c r="T64159" s="404"/>
    </row>
    <row r="64160" spans="12:20" ht="16.8">
      <c r="L64160" s="404"/>
      <c r="M64160" s="404"/>
      <c r="N64160" s="404"/>
      <c r="O64160" s="404"/>
      <c r="P64160" s="404"/>
      <c r="Q64160" s="404"/>
      <c r="R64160" s="404"/>
      <c r="S64160" s="404"/>
      <c r="T64160" s="404"/>
    </row>
    <row r="64161" spans="12:20" ht="16.8">
      <c r="L64161" s="404"/>
      <c r="M64161" s="404"/>
      <c r="N64161" s="404"/>
      <c r="O64161" s="404"/>
      <c r="P64161" s="404"/>
      <c r="Q64161" s="404"/>
      <c r="R64161" s="404"/>
      <c r="S64161" s="404"/>
      <c r="T64161" s="404"/>
    </row>
    <row r="64162" spans="12:20" ht="16.8">
      <c r="L64162" s="404"/>
      <c r="M64162" s="404"/>
      <c r="N64162" s="404"/>
      <c r="O64162" s="404"/>
      <c r="P64162" s="404"/>
      <c r="Q64162" s="404"/>
      <c r="R64162" s="404"/>
      <c r="S64162" s="404"/>
      <c r="T64162" s="404"/>
    </row>
    <row r="64163" spans="12:20" ht="16.8">
      <c r="L64163" s="404"/>
      <c r="M64163" s="404"/>
      <c r="N64163" s="404"/>
      <c r="O64163" s="404"/>
      <c r="P64163" s="404"/>
      <c r="Q64163" s="404"/>
      <c r="R64163" s="404"/>
      <c r="S64163" s="404"/>
      <c r="T64163" s="404"/>
    </row>
    <row r="64164" spans="12:20" ht="16.8">
      <c r="L64164" s="404"/>
      <c r="M64164" s="404"/>
      <c r="N64164" s="404"/>
      <c r="O64164" s="404"/>
      <c r="P64164" s="404"/>
      <c r="Q64164" s="404"/>
      <c r="R64164" s="404"/>
      <c r="S64164" s="404"/>
      <c r="T64164" s="404"/>
    </row>
    <row r="64165" spans="12:20" ht="16.8">
      <c r="L64165" s="404"/>
      <c r="M64165" s="404"/>
      <c r="N64165" s="404"/>
      <c r="O64165" s="404"/>
      <c r="P64165" s="404"/>
      <c r="Q64165" s="404"/>
      <c r="R64165" s="404"/>
      <c r="S64165" s="404"/>
      <c r="T64165" s="404"/>
    </row>
    <row r="64166" spans="12:20" ht="16.8">
      <c r="L64166" s="404"/>
      <c r="M64166" s="404"/>
      <c r="N64166" s="404"/>
      <c r="O64166" s="404"/>
      <c r="P64166" s="404"/>
      <c r="Q64166" s="404"/>
      <c r="R64166" s="404"/>
      <c r="S64166" s="404"/>
      <c r="T64166" s="404"/>
    </row>
    <row r="64167" spans="12:20" ht="16.8">
      <c r="L64167" s="404"/>
      <c r="M64167" s="404"/>
      <c r="N64167" s="404"/>
      <c r="O64167" s="404"/>
      <c r="P64167" s="404"/>
      <c r="Q64167" s="404"/>
      <c r="R64167" s="404"/>
      <c r="S64167" s="404"/>
      <c r="T64167" s="404"/>
    </row>
    <row r="64168" spans="12:20" ht="16.8">
      <c r="L64168" s="404"/>
      <c r="M64168" s="404"/>
      <c r="N64168" s="404"/>
      <c r="O64168" s="404"/>
      <c r="P64168" s="404"/>
      <c r="Q64168" s="404"/>
      <c r="R64168" s="404"/>
      <c r="S64168" s="404"/>
      <c r="T64168" s="404"/>
    </row>
    <row r="64169" spans="12:20" ht="16.8">
      <c r="L64169" s="404"/>
      <c r="M64169" s="404"/>
      <c r="N64169" s="404"/>
      <c r="O64169" s="404"/>
      <c r="P64169" s="404"/>
      <c r="Q64169" s="404"/>
      <c r="R64169" s="404"/>
      <c r="S64169" s="404"/>
      <c r="T64169" s="404"/>
    </row>
    <row r="64170" spans="12:20" ht="16.8">
      <c r="L64170" s="404"/>
      <c r="M64170" s="404"/>
      <c r="N64170" s="404"/>
      <c r="O64170" s="404"/>
      <c r="P64170" s="404"/>
      <c r="Q64170" s="404"/>
      <c r="R64170" s="404"/>
      <c r="S64170" s="404"/>
      <c r="T64170" s="404"/>
    </row>
    <row r="64171" spans="12:20" ht="16.8">
      <c r="L64171" s="404"/>
      <c r="M64171" s="404"/>
      <c r="N64171" s="404"/>
      <c r="O64171" s="404"/>
      <c r="P64171" s="404"/>
      <c r="Q64171" s="404"/>
      <c r="R64171" s="404"/>
      <c r="S64171" s="404"/>
      <c r="T64171" s="404"/>
    </row>
    <row r="64172" spans="12:20" ht="16.8">
      <c r="L64172" s="404"/>
      <c r="M64172" s="404"/>
      <c r="N64172" s="404"/>
      <c r="O64172" s="404"/>
      <c r="P64172" s="404"/>
      <c r="Q64172" s="404"/>
      <c r="R64172" s="404"/>
      <c r="S64172" s="404"/>
      <c r="T64172" s="404"/>
    </row>
    <row r="64173" spans="12:20" ht="16.8">
      <c r="L64173" s="404"/>
      <c r="M64173" s="404"/>
      <c r="N64173" s="404"/>
      <c r="O64173" s="404"/>
      <c r="P64173" s="404"/>
      <c r="Q64173" s="404"/>
      <c r="R64173" s="404"/>
      <c r="S64173" s="404"/>
      <c r="T64173" s="404"/>
    </row>
    <row r="64174" spans="12:20" ht="16.8">
      <c r="L64174" s="404"/>
      <c r="M64174" s="404"/>
      <c r="N64174" s="404"/>
      <c r="O64174" s="404"/>
      <c r="P64174" s="404"/>
      <c r="Q64174" s="404"/>
      <c r="R64174" s="404"/>
      <c r="S64174" s="404"/>
      <c r="T64174" s="404"/>
    </row>
    <row r="64175" spans="12:20" ht="16.8">
      <c r="L64175" s="404"/>
      <c r="M64175" s="404"/>
      <c r="N64175" s="404"/>
      <c r="O64175" s="404"/>
      <c r="P64175" s="404"/>
      <c r="Q64175" s="404"/>
      <c r="R64175" s="404"/>
      <c r="S64175" s="404"/>
      <c r="T64175" s="404"/>
    </row>
    <row r="64176" spans="12:20" ht="16.8">
      <c r="L64176" s="404"/>
      <c r="M64176" s="404"/>
      <c r="N64176" s="404"/>
      <c r="O64176" s="404"/>
      <c r="P64176" s="404"/>
      <c r="Q64176" s="404"/>
      <c r="R64176" s="404"/>
      <c r="S64176" s="404"/>
      <c r="T64176" s="404"/>
    </row>
    <row r="64177" spans="12:20" ht="16.8">
      <c r="L64177" s="404"/>
      <c r="M64177" s="404"/>
      <c r="N64177" s="404"/>
      <c r="O64177" s="404"/>
      <c r="P64177" s="404"/>
      <c r="Q64177" s="404"/>
      <c r="R64177" s="404"/>
      <c r="S64177" s="404"/>
      <c r="T64177" s="404"/>
    </row>
    <row r="64178" spans="12:20" ht="16.8">
      <c r="L64178" s="404"/>
      <c r="M64178" s="404"/>
      <c r="N64178" s="404"/>
      <c r="O64178" s="404"/>
      <c r="P64178" s="404"/>
      <c r="Q64178" s="404"/>
      <c r="R64178" s="404"/>
      <c r="S64178" s="404"/>
      <c r="T64178" s="404"/>
    </row>
    <row r="64179" spans="12:20" ht="16.8">
      <c r="L64179" s="404"/>
      <c r="M64179" s="404"/>
      <c r="N64179" s="404"/>
      <c r="O64179" s="404"/>
      <c r="P64179" s="404"/>
      <c r="Q64179" s="404"/>
      <c r="R64179" s="404"/>
      <c r="S64179" s="404"/>
      <c r="T64179" s="404"/>
    </row>
    <row r="64180" spans="12:20" ht="16.8">
      <c r="L64180" s="404"/>
      <c r="M64180" s="404"/>
      <c r="N64180" s="404"/>
      <c r="O64180" s="404"/>
      <c r="P64180" s="404"/>
      <c r="Q64180" s="404"/>
      <c r="R64180" s="404"/>
      <c r="S64180" s="404"/>
      <c r="T64180" s="404"/>
    </row>
    <row r="64181" spans="12:20" ht="16.8">
      <c r="L64181" s="404"/>
      <c r="M64181" s="404"/>
      <c r="N64181" s="404"/>
      <c r="O64181" s="404"/>
      <c r="P64181" s="404"/>
      <c r="Q64181" s="404"/>
      <c r="R64181" s="404"/>
      <c r="S64181" s="404"/>
      <c r="T64181" s="404"/>
    </row>
    <row r="64182" spans="12:20" ht="16.8">
      <c r="L64182" s="404"/>
      <c r="M64182" s="404"/>
      <c r="N64182" s="404"/>
      <c r="O64182" s="404"/>
      <c r="P64182" s="404"/>
      <c r="Q64182" s="404"/>
      <c r="R64182" s="404"/>
      <c r="S64182" s="404"/>
      <c r="T64182" s="404"/>
    </row>
    <row r="64183" spans="12:20" ht="16.8">
      <c r="L64183" s="404"/>
      <c r="M64183" s="404"/>
      <c r="N64183" s="404"/>
      <c r="O64183" s="404"/>
      <c r="P64183" s="404"/>
      <c r="Q64183" s="404"/>
      <c r="R64183" s="404"/>
      <c r="S64183" s="404"/>
      <c r="T64183" s="404"/>
    </row>
    <row r="64184" spans="12:20" ht="16.8">
      <c r="L64184" s="404"/>
      <c r="M64184" s="404"/>
      <c r="N64184" s="404"/>
      <c r="O64184" s="404"/>
      <c r="P64184" s="404"/>
      <c r="Q64184" s="404"/>
      <c r="R64184" s="404"/>
      <c r="S64184" s="404"/>
      <c r="T64184" s="404"/>
    </row>
    <row r="64185" spans="12:20" ht="16.8">
      <c r="L64185" s="404"/>
      <c r="M64185" s="404"/>
      <c r="N64185" s="404"/>
      <c r="O64185" s="404"/>
      <c r="P64185" s="404"/>
      <c r="Q64185" s="404"/>
      <c r="R64185" s="404"/>
      <c r="S64185" s="404"/>
      <c r="T64185" s="404"/>
    </row>
    <row r="64186" spans="12:20" ht="16.8">
      <c r="L64186" s="404"/>
      <c r="M64186" s="404"/>
      <c r="N64186" s="404"/>
      <c r="O64186" s="404"/>
      <c r="P64186" s="404"/>
      <c r="Q64186" s="404"/>
      <c r="R64186" s="404"/>
      <c r="S64186" s="404"/>
      <c r="T64186" s="404"/>
    </row>
    <row r="64187" spans="12:20" ht="16.8">
      <c r="L64187" s="404"/>
      <c r="M64187" s="404"/>
      <c r="N64187" s="404"/>
      <c r="O64187" s="404"/>
      <c r="P64187" s="404"/>
      <c r="Q64187" s="404"/>
      <c r="R64187" s="404"/>
      <c r="S64187" s="404"/>
      <c r="T64187" s="404"/>
    </row>
    <row r="64188" spans="12:20" ht="16.8">
      <c r="L64188" s="404"/>
      <c r="M64188" s="404"/>
      <c r="N64188" s="404"/>
      <c r="O64188" s="404"/>
      <c r="P64188" s="404"/>
      <c r="Q64188" s="404"/>
      <c r="R64188" s="404"/>
      <c r="S64188" s="404"/>
      <c r="T64188" s="404"/>
    </row>
    <row r="64189" spans="12:20" ht="16.8">
      <c r="L64189" s="404"/>
      <c r="M64189" s="404"/>
      <c r="N64189" s="404"/>
      <c r="O64189" s="404"/>
      <c r="P64189" s="404"/>
      <c r="Q64189" s="404"/>
      <c r="R64189" s="404"/>
      <c r="S64189" s="404"/>
      <c r="T64189" s="404"/>
    </row>
    <row r="64190" spans="12:20" ht="16.8">
      <c r="L64190" s="404"/>
      <c r="M64190" s="404"/>
      <c r="N64190" s="404"/>
      <c r="O64190" s="404"/>
      <c r="P64190" s="404"/>
      <c r="Q64190" s="404"/>
      <c r="R64190" s="404"/>
      <c r="S64190" s="404"/>
      <c r="T64190" s="404"/>
    </row>
    <row r="64191" spans="12:20" ht="16.8">
      <c r="L64191" s="404"/>
      <c r="M64191" s="404"/>
      <c r="N64191" s="404"/>
      <c r="O64191" s="404"/>
      <c r="P64191" s="404"/>
      <c r="Q64191" s="404"/>
      <c r="R64191" s="404"/>
      <c r="S64191" s="404"/>
      <c r="T64191" s="404"/>
    </row>
    <row r="64192" spans="12:20" ht="16.8">
      <c r="L64192" s="404"/>
      <c r="M64192" s="404"/>
      <c r="N64192" s="404"/>
      <c r="O64192" s="404"/>
      <c r="P64192" s="404"/>
      <c r="Q64192" s="404"/>
      <c r="R64192" s="404"/>
      <c r="S64192" s="404"/>
      <c r="T64192" s="404"/>
    </row>
    <row r="64193" spans="12:20" ht="16.8">
      <c r="L64193" s="404"/>
      <c r="M64193" s="404"/>
      <c r="N64193" s="404"/>
      <c r="O64193" s="404"/>
      <c r="P64193" s="404"/>
      <c r="Q64193" s="404"/>
      <c r="R64193" s="404"/>
      <c r="S64193" s="404"/>
      <c r="T64193" s="404"/>
    </row>
    <row r="64194" spans="12:20" ht="16.8">
      <c r="L64194" s="404"/>
      <c r="M64194" s="404"/>
      <c r="N64194" s="404"/>
      <c r="O64194" s="404"/>
      <c r="P64194" s="404"/>
      <c r="Q64194" s="404"/>
      <c r="R64194" s="404"/>
      <c r="S64194" s="404"/>
      <c r="T64194" s="404"/>
    </row>
    <row r="64195" spans="12:20" ht="16.8">
      <c r="L64195" s="404"/>
      <c r="M64195" s="404"/>
      <c r="N64195" s="404"/>
      <c r="O64195" s="404"/>
      <c r="P64195" s="404"/>
      <c r="Q64195" s="404"/>
      <c r="R64195" s="404"/>
      <c r="S64195" s="404"/>
      <c r="T64195" s="404"/>
    </row>
    <row r="64196" spans="12:20" ht="16.8">
      <c r="L64196" s="404"/>
      <c r="M64196" s="404"/>
      <c r="N64196" s="404"/>
      <c r="O64196" s="404"/>
      <c r="P64196" s="404"/>
      <c r="Q64196" s="404"/>
      <c r="R64196" s="404"/>
      <c r="S64196" s="404"/>
      <c r="T64196" s="404"/>
    </row>
    <row r="64197" spans="12:20" ht="16.8">
      <c r="L64197" s="404"/>
      <c r="M64197" s="404"/>
      <c r="N64197" s="404"/>
      <c r="O64197" s="404"/>
      <c r="P64197" s="404"/>
      <c r="Q64197" s="404"/>
      <c r="R64197" s="404"/>
      <c r="S64197" s="404"/>
      <c r="T64197" s="404"/>
    </row>
    <row r="64198" spans="12:20" ht="16.8">
      <c r="L64198" s="404"/>
      <c r="M64198" s="404"/>
      <c r="N64198" s="404"/>
      <c r="O64198" s="404"/>
      <c r="P64198" s="404"/>
      <c r="Q64198" s="404"/>
      <c r="R64198" s="404"/>
      <c r="S64198" s="404"/>
      <c r="T64198" s="404"/>
    </row>
    <row r="64199" spans="12:20" ht="16.8">
      <c r="L64199" s="404"/>
      <c r="M64199" s="404"/>
      <c r="N64199" s="404"/>
      <c r="O64199" s="404"/>
      <c r="P64199" s="404"/>
      <c r="Q64199" s="404"/>
      <c r="R64199" s="404"/>
      <c r="S64199" s="404"/>
      <c r="T64199" s="404"/>
    </row>
    <row r="64200" spans="12:20" ht="16.8">
      <c r="L64200" s="404"/>
      <c r="M64200" s="404"/>
      <c r="N64200" s="404"/>
      <c r="O64200" s="404"/>
      <c r="P64200" s="404"/>
      <c r="Q64200" s="404"/>
      <c r="R64200" s="404"/>
      <c r="S64200" s="404"/>
      <c r="T64200" s="404"/>
    </row>
    <row r="64201" spans="12:20" ht="16.8">
      <c r="L64201" s="404"/>
      <c r="M64201" s="404"/>
      <c r="N64201" s="404"/>
      <c r="O64201" s="404"/>
      <c r="P64201" s="404"/>
      <c r="Q64201" s="404"/>
      <c r="R64201" s="404"/>
      <c r="S64201" s="404"/>
      <c r="T64201" s="404"/>
    </row>
    <row r="64202" spans="12:20" ht="16.8">
      <c r="L64202" s="404"/>
      <c r="M64202" s="404"/>
      <c r="N64202" s="404"/>
      <c r="O64202" s="404"/>
      <c r="P64202" s="404"/>
      <c r="Q64202" s="404"/>
      <c r="R64202" s="404"/>
      <c r="S64202" s="404"/>
      <c r="T64202" s="404"/>
    </row>
    <row r="64203" spans="12:20" ht="16.8">
      <c r="L64203" s="404"/>
      <c r="M64203" s="404"/>
      <c r="N64203" s="404"/>
      <c r="O64203" s="404"/>
      <c r="P64203" s="404"/>
      <c r="Q64203" s="404"/>
      <c r="R64203" s="404"/>
      <c r="S64203" s="404"/>
      <c r="T64203" s="404"/>
    </row>
    <row r="64204" spans="12:20" ht="16.8">
      <c r="L64204" s="404"/>
      <c r="M64204" s="404"/>
      <c r="N64204" s="404"/>
      <c r="O64204" s="404"/>
      <c r="P64204" s="404"/>
      <c r="Q64204" s="404"/>
      <c r="R64204" s="404"/>
      <c r="S64204" s="404"/>
      <c r="T64204" s="404"/>
    </row>
    <row r="64205" spans="12:20" ht="16.8">
      <c r="L64205" s="404"/>
      <c r="M64205" s="404"/>
      <c r="N64205" s="404"/>
      <c r="O64205" s="404"/>
      <c r="P64205" s="404"/>
      <c r="Q64205" s="404"/>
      <c r="R64205" s="404"/>
      <c r="S64205" s="404"/>
      <c r="T64205" s="404"/>
    </row>
    <row r="64206" spans="12:20" ht="16.8">
      <c r="L64206" s="404"/>
      <c r="M64206" s="404"/>
      <c r="N64206" s="404"/>
      <c r="O64206" s="404"/>
      <c r="P64206" s="404"/>
      <c r="Q64206" s="404"/>
      <c r="R64206" s="404"/>
      <c r="S64206" s="404"/>
      <c r="T64206" s="404"/>
    </row>
    <row r="64207" spans="12:20" ht="16.8">
      <c r="L64207" s="404"/>
      <c r="M64207" s="404"/>
      <c r="N64207" s="404"/>
      <c r="O64207" s="404"/>
      <c r="P64207" s="404"/>
      <c r="Q64207" s="404"/>
      <c r="R64207" s="404"/>
      <c r="S64207" s="404"/>
      <c r="T64207" s="404"/>
    </row>
    <row r="64208" spans="12:20" ht="16.8">
      <c r="L64208" s="404"/>
      <c r="M64208" s="404"/>
      <c r="N64208" s="404"/>
      <c r="O64208" s="404"/>
      <c r="P64208" s="404"/>
      <c r="Q64208" s="404"/>
      <c r="R64208" s="404"/>
      <c r="S64208" s="404"/>
      <c r="T64208" s="404"/>
    </row>
    <row r="64209" spans="12:20" ht="16.8">
      <c r="L64209" s="404"/>
      <c r="M64209" s="404"/>
      <c r="N64209" s="404"/>
      <c r="O64209" s="404"/>
      <c r="P64209" s="404"/>
      <c r="Q64209" s="404"/>
      <c r="R64209" s="404"/>
      <c r="S64209" s="404"/>
      <c r="T64209" s="404"/>
    </row>
    <row r="64210" spans="12:20" ht="16.8">
      <c r="L64210" s="404"/>
      <c r="M64210" s="404"/>
      <c r="N64210" s="404"/>
      <c r="O64210" s="404"/>
      <c r="P64210" s="404"/>
      <c r="Q64210" s="404"/>
      <c r="R64210" s="404"/>
      <c r="S64210" s="404"/>
      <c r="T64210" s="404"/>
    </row>
    <row r="64211" spans="12:20" ht="16.8">
      <c r="L64211" s="404"/>
      <c r="M64211" s="404"/>
      <c r="N64211" s="404"/>
      <c r="O64211" s="404"/>
      <c r="P64211" s="404"/>
      <c r="Q64211" s="404"/>
      <c r="R64211" s="404"/>
      <c r="S64211" s="404"/>
      <c r="T64211" s="404"/>
    </row>
    <row r="64212" spans="12:20" ht="16.8">
      <c r="L64212" s="404"/>
      <c r="M64212" s="404"/>
      <c r="N64212" s="404"/>
      <c r="O64212" s="404"/>
      <c r="P64212" s="404"/>
      <c r="Q64212" s="404"/>
      <c r="R64212" s="404"/>
      <c r="S64212" s="404"/>
      <c r="T64212" s="404"/>
    </row>
    <row r="64213" spans="12:20" ht="16.8">
      <c r="L64213" s="404"/>
      <c r="M64213" s="404"/>
      <c r="N64213" s="404"/>
      <c r="O64213" s="404"/>
      <c r="P64213" s="404"/>
      <c r="Q64213" s="404"/>
      <c r="R64213" s="404"/>
      <c r="S64213" s="404"/>
      <c r="T64213" s="404"/>
    </row>
    <row r="64214" spans="12:20" ht="16.8">
      <c r="L64214" s="404"/>
      <c r="M64214" s="404"/>
      <c r="N64214" s="404"/>
      <c r="O64214" s="404"/>
      <c r="P64214" s="404"/>
      <c r="Q64214" s="404"/>
      <c r="R64214" s="404"/>
      <c r="S64214" s="404"/>
      <c r="T64214" s="404"/>
    </row>
    <row r="64215" spans="12:20" ht="16.8">
      <c r="L64215" s="404"/>
      <c r="M64215" s="404"/>
      <c r="N64215" s="404"/>
      <c r="O64215" s="404"/>
      <c r="P64215" s="404"/>
      <c r="Q64215" s="404"/>
      <c r="R64215" s="404"/>
      <c r="S64215" s="404"/>
      <c r="T64215" s="404"/>
    </row>
    <row r="64216" spans="12:20" ht="16.8">
      <c r="L64216" s="404"/>
      <c r="M64216" s="404"/>
      <c r="N64216" s="404"/>
      <c r="O64216" s="404"/>
      <c r="P64216" s="404"/>
      <c r="Q64216" s="404"/>
      <c r="R64216" s="404"/>
      <c r="S64216" s="404"/>
      <c r="T64216" s="404"/>
    </row>
    <row r="64217" spans="12:20" ht="16.8">
      <c r="L64217" s="404"/>
      <c r="M64217" s="404"/>
      <c r="N64217" s="404"/>
      <c r="O64217" s="404"/>
      <c r="P64217" s="404"/>
      <c r="Q64217" s="404"/>
      <c r="R64217" s="404"/>
      <c r="S64217" s="404"/>
      <c r="T64217" s="404"/>
    </row>
    <row r="64218" spans="12:20" ht="16.8">
      <c r="L64218" s="404"/>
      <c r="M64218" s="404"/>
      <c r="N64218" s="404"/>
      <c r="O64218" s="404"/>
      <c r="P64218" s="404"/>
      <c r="Q64218" s="404"/>
      <c r="R64218" s="404"/>
      <c r="S64218" s="404"/>
      <c r="T64218" s="404"/>
    </row>
    <row r="64219" spans="12:20" ht="16.8">
      <c r="L64219" s="404"/>
      <c r="M64219" s="404"/>
      <c r="N64219" s="404"/>
      <c r="O64219" s="404"/>
      <c r="P64219" s="404"/>
      <c r="Q64219" s="404"/>
      <c r="R64219" s="404"/>
      <c r="S64219" s="404"/>
      <c r="T64219" s="404"/>
    </row>
    <row r="64220" spans="12:20" ht="16.8">
      <c r="L64220" s="404"/>
      <c r="M64220" s="404"/>
      <c r="N64220" s="404"/>
      <c r="O64220" s="404"/>
      <c r="P64220" s="404"/>
      <c r="Q64220" s="404"/>
      <c r="R64220" s="404"/>
      <c r="S64220" s="404"/>
      <c r="T64220" s="404"/>
    </row>
    <row r="64221" spans="12:20" ht="16.8">
      <c r="L64221" s="404"/>
      <c r="M64221" s="404"/>
      <c r="N64221" s="404"/>
      <c r="O64221" s="404"/>
      <c r="P64221" s="404"/>
      <c r="Q64221" s="404"/>
      <c r="R64221" s="404"/>
      <c r="S64221" s="404"/>
      <c r="T64221" s="404"/>
    </row>
    <row r="64222" spans="12:20" ht="16.8">
      <c r="L64222" s="404"/>
      <c r="M64222" s="404"/>
      <c r="N64222" s="404"/>
      <c r="O64222" s="404"/>
      <c r="P64222" s="404"/>
      <c r="Q64222" s="404"/>
      <c r="R64222" s="404"/>
      <c r="S64222" s="404"/>
      <c r="T64222" s="404"/>
    </row>
    <row r="64223" spans="12:20" ht="16.8">
      <c r="L64223" s="404"/>
      <c r="M64223" s="404"/>
      <c r="N64223" s="404"/>
      <c r="O64223" s="404"/>
      <c r="P64223" s="404"/>
      <c r="Q64223" s="404"/>
      <c r="R64223" s="404"/>
      <c r="S64223" s="404"/>
      <c r="T64223" s="404"/>
    </row>
    <row r="64224" spans="12:20" ht="16.8">
      <c r="L64224" s="404"/>
      <c r="M64224" s="404"/>
      <c r="N64224" s="404"/>
      <c r="O64224" s="404"/>
      <c r="P64224" s="404"/>
      <c r="Q64224" s="404"/>
      <c r="R64224" s="404"/>
      <c r="S64224" s="404"/>
      <c r="T64224" s="404"/>
    </row>
    <row r="64225" spans="12:20" ht="16.8">
      <c r="L64225" s="404"/>
      <c r="M64225" s="404"/>
      <c r="N64225" s="404"/>
      <c r="O64225" s="404"/>
      <c r="P64225" s="404"/>
      <c r="Q64225" s="404"/>
      <c r="R64225" s="404"/>
      <c r="S64225" s="404"/>
      <c r="T64225" s="404"/>
    </row>
    <row r="64226" spans="12:20" ht="16.8">
      <c r="L64226" s="404"/>
      <c r="M64226" s="404"/>
      <c r="N64226" s="404"/>
      <c r="O64226" s="404"/>
      <c r="P64226" s="404"/>
      <c r="Q64226" s="404"/>
      <c r="R64226" s="404"/>
      <c r="S64226" s="404"/>
      <c r="T64226" s="404"/>
    </row>
    <row r="64227" spans="12:20" ht="16.8">
      <c r="L64227" s="404"/>
      <c r="M64227" s="404"/>
      <c r="N64227" s="404"/>
      <c r="O64227" s="404"/>
      <c r="P64227" s="404"/>
      <c r="Q64227" s="404"/>
      <c r="R64227" s="404"/>
      <c r="S64227" s="404"/>
      <c r="T64227" s="404"/>
    </row>
    <row r="64228" spans="12:20" ht="16.8">
      <c r="L64228" s="404"/>
      <c r="M64228" s="404"/>
      <c r="N64228" s="404"/>
      <c r="O64228" s="404"/>
      <c r="P64228" s="404"/>
      <c r="Q64228" s="404"/>
      <c r="R64228" s="404"/>
      <c r="S64228" s="404"/>
      <c r="T64228" s="404"/>
    </row>
    <row r="64229" spans="12:20" ht="16.8">
      <c r="L64229" s="404"/>
      <c r="M64229" s="404"/>
      <c r="N64229" s="404"/>
      <c r="O64229" s="404"/>
      <c r="P64229" s="404"/>
      <c r="Q64229" s="404"/>
      <c r="R64229" s="404"/>
      <c r="S64229" s="404"/>
      <c r="T64229" s="404"/>
    </row>
    <row r="64230" spans="12:20" ht="16.8">
      <c r="L64230" s="404"/>
      <c r="M64230" s="404"/>
      <c r="N64230" s="404"/>
      <c r="O64230" s="404"/>
      <c r="P64230" s="404"/>
      <c r="Q64230" s="404"/>
      <c r="R64230" s="404"/>
      <c r="S64230" s="404"/>
      <c r="T64230" s="404"/>
    </row>
    <row r="64231" spans="12:20" ht="16.8">
      <c r="L64231" s="404"/>
      <c r="M64231" s="404"/>
      <c r="N64231" s="404"/>
      <c r="O64231" s="404"/>
      <c r="P64231" s="404"/>
      <c r="Q64231" s="404"/>
      <c r="R64231" s="404"/>
      <c r="S64231" s="404"/>
      <c r="T64231" s="404"/>
    </row>
    <row r="64232" spans="12:20" ht="16.8">
      <c r="L64232" s="404"/>
      <c r="M64232" s="404"/>
      <c r="N64232" s="404"/>
      <c r="O64232" s="404"/>
      <c r="P64232" s="404"/>
      <c r="Q64232" s="404"/>
      <c r="R64232" s="404"/>
      <c r="S64232" s="404"/>
      <c r="T64232" s="404"/>
    </row>
    <row r="64233" spans="12:20" ht="16.8">
      <c r="L64233" s="404"/>
      <c r="M64233" s="404"/>
      <c r="N64233" s="404"/>
      <c r="O64233" s="404"/>
      <c r="P64233" s="404"/>
      <c r="Q64233" s="404"/>
      <c r="R64233" s="404"/>
      <c r="S64233" s="404"/>
      <c r="T64233" s="404"/>
    </row>
    <row r="64234" spans="12:20" ht="16.8">
      <c r="L64234" s="404"/>
      <c r="M64234" s="404"/>
      <c r="N64234" s="404"/>
      <c r="O64234" s="404"/>
      <c r="P64234" s="404"/>
      <c r="Q64234" s="404"/>
      <c r="R64234" s="404"/>
      <c r="S64234" s="404"/>
      <c r="T64234" s="404"/>
    </row>
    <row r="64235" spans="12:20" ht="16.8">
      <c r="L64235" s="404"/>
      <c r="M64235" s="404"/>
      <c r="N64235" s="404"/>
      <c r="O64235" s="404"/>
      <c r="P64235" s="404"/>
      <c r="Q64235" s="404"/>
      <c r="R64235" s="404"/>
      <c r="S64235" s="404"/>
      <c r="T64235" s="404"/>
    </row>
    <row r="64236" spans="12:20" ht="16.8">
      <c r="L64236" s="404"/>
      <c r="M64236" s="404"/>
      <c r="N64236" s="404"/>
      <c r="O64236" s="404"/>
      <c r="P64236" s="404"/>
      <c r="Q64236" s="404"/>
      <c r="R64236" s="404"/>
      <c r="S64236" s="404"/>
      <c r="T64236" s="404"/>
    </row>
    <row r="64237" spans="12:20" ht="16.8">
      <c r="L64237" s="404"/>
      <c r="M64237" s="404"/>
      <c r="N64237" s="404"/>
      <c r="O64237" s="404"/>
      <c r="P64237" s="404"/>
      <c r="Q64237" s="404"/>
      <c r="R64237" s="404"/>
      <c r="S64237" s="404"/>
      <c r="T64237" s="404"/>
    </row>
    <row r="64238" spans="12:20" ht="16.8">
      <c r="L64238" s="404"/>
      <c r="M64238" s="404"/>
      <c r="N64238" s="404"/>
      <c r="O64238" s="404"/>
      <c r="P64238" s="404"/>
      <c r="Q64238" s="404"/>
      <c r="R64238" s="404"/>
      <c r="S64238" s="404"/>
      <c r="T64238" s="404"/>
    </row>
    <row r="64239" spans="12:20" ht="16.8">
      <c r="L64239" s="404"/>
      <c r="M64239" s="404"/>
      <c r="N64239" s="404"/>
      <c r="O64239" s="404"/>
      <c r="P64239" s="404"/>
      <c r="Q64239" s="404"/>
      <c r="R64239" s="404"/>
      <c r="S64239" s="404"/>
      <c r="T64239" s="404"/>
    </row>
    <row r="64240" spans="12:20" ht="16.8">
      <c r="L64240" s="404"/>
      <c r="M64240" s="404"/>
      <c r="N64240" s="404"/>
      <c r="O64240" s="404"/>
      <c r="P64240" s="404"/>
      <c r="Q64240" s="404"/>
      <c r="R64240" s="404"/>
      <c r="S64240" s="404"/>
      <c r="T64240" s="404"/>
    </row>
    <row r="64241" spans="12:20" ht="16.8">
      <c r="L64241" s="404"/>
      <c r="M64241" s="404"/>
      <c r="N64241" s="404"/>
      <c r="O64241" s="404"/>
      <c r="P64241" s="404"/>
      <c r="Q64241" s="404"/>
      <c r="R64241" s="404"/>
      <c r="S64241" s="404"/>
      <c r="T64241" s="404"/>
    </row>
    <row r="64242" spans="12:20" ht="16.8">
      <c r="L64242" s="404"/>
      <c r="M64242" s="404"/>
      <c r="N64242" s="404"/>
      <c r="O64242" s="404"/>
      <c r="P64242" s="404"/>
      <c r="Q64242" s="404"/>
      <c r="R64242" s="404"/>
      <c r="S64242" s="404"/>
      <c r="T64242" s="404"/>
    </row>
    <row r="64243" spans="12:20" ht="16.8">
      <c r="L64243" s="404"/>
      <c r="M64243" s="404"/>
      <c r="N64243" s="404"/>
      <c r="O64243" s="404"/>
      <c r="P64243" s="404"/>
      <c r="Q64243" s="404"/>
      <c r="R64243" s="404"/>
      <c r="S64243" s="404"/>
      <c r="T64243" s="404"/>
    </row>
    <row r="64244" spans="12:20" ht="16.8">
      <c r="L64244" s="404"/>
      <c r="M64244" s="404"/>
      <c r="N64244" s="404"/>
      <c r="O64244" s="404"/>
      <c r="P64244" s="404"/>
      <c r="Q64244" s="404"/>
      <c r="R64244" s="404"/>
      <c r="S64244" s="404"/>
      <c r="T64244" s="404"/>
    </row>
    <row r="64245" spans="12:20" ht="16.8">
      <c r="L64245" s="404"/>
      <c r="M64245" s="404"/>
      <c r="N64245" s="404"/>
      <c r="O64245" s="404"/>
      <c r="P64245" s="404"/>
      <c r="Q64245" s="404"/>
      <c r="R64245" s="404"/>
      <c r="S64245" s="404"/>
      <c r="T64245" s="404"/>
    </row>
    <row r="64246" spans="12:20" ht="16.8">
      <c r="L64246" s="404"/>
      <c r="M64246" s="404"/>
      <c r="N64246" s="404"/>
      <c r="O64246" s="404"/>
      <c r="P64246" s="404"/>
      <c r="Q64246" s="404"/>
      <c r="R64246" s="404"/>
      <c r="S64246" s="404"/>
      <c r="T64246" s="404"/>
    </row>
    <row r="64247" spans="12:20" ht="16.8">
      <c r="L64247" s="404"/>
      <c r="M64247" s="404"/>
      <c r="N64247" s="404"/>
      <c r="O64247" s="404"/>
      <c r="P64247" s="404"/>
      <c r="Q64247" s="404"/>
      <c r="R64247" s="404"/>
      <c r="S64247" s="404"/>
      <c r="T64247" s="404"/>
    </row>
    <row r="64248" spans="12:20" ht="16.8">
      <c r="L64248" s="404"/>
      <c r="M64248" s="404"/>
      <c r="N64248" s="404"/>
      <c r="O64248" s="404"/>
      <c r="P64248" s="404"/>
      <c r="Q64248" s="404"/>
      <c r="R64248" s="404"/>
      <c r="S64248" s="404"/>
      <c r="T64248" s="404"/>
    </row>
    <row r="64249" spans="12:20" ht="16.8">
      <c r="L64249" s="404"/>
      <c r="M64249" s="404"/>
      <c r="N64249" s="404"/>
      <c r="O64249" s="404"/>
      <c r="P64249" s="404"/>
      <c r="Q64249" s="404"/>
      <c r="R64249" s="404"/>
      <c r="S64249" s="404"/>
      <c r="T64249" s="404"/>
    </row>
    <row r="64250" spans="12:20" ht="16.8">
      <c r="L64250" s="404"/>
      <c r="M64250" s="404"/>
      <c r="N64250" s="404"/>
      <c r="O64250" s="404"/>
      <c r="P64250" s="404"/>
      <c r="Q64250" s="404"/>
      <c r="R64250" s="404"/>
      <c r="S64250" s="404"/>
      <c r="T64250" s="404"/>
    </row>
    <row r="64251" spans="12:20" ht="16.8">
      <c r="L64251" s="404"/>
      <c r="M64251" s="404"/>
      <c r="N64251" s="404"/>
      <c r="O64251" s="404"/>
      <c r="P64251" s="404"/>
      <c r="Q64251" s="404"/>
      <c r="R64251" s="404"/>
      <c r="S64251" s="404"/>
      <c r="T64251" s="404"/>
    </row>
    <row r="64252" spans="12:20" ht="16.8">
      <c r="L64252" s="404"/>
      <c r="M64252" s="404"/>
      <c r="N64252" s="404"/>
      <c r="O64252" s="404"/>
      <c r="P64252" s="404"/>
      <c r="Q64252" s="404"/>
      <c r="R64252" s="404"/>
      <c r="S64252" s="404"/>
      <c r="T64252" s="404"/>
    </row>
    <row r="64253" spans="12:20" ht="16.8">
      <c r="L64253" s="404"/>
      <c r="M64253" s="404"/>
      <c r="N64253" s="404"/>
      <c r="O64253" s="404"/>
      <c r="P64253" s="404"/>
      <c r="Q64253" s="404"/>
      <c r="R64253" s="404"/>
      <c r="S64253" s="404"/>
      <c r="T64253" s="404"/>
    </row>
    <row r="64254" spans="12:20" ht="16.8">
      <c r="L64254" s="404"/>
      <c r="M64254" s="404"/>
      <c r="N64254" s="404"/>
      <c r="O64254" s="404"/>
      <c r="P64254" s="404"/>
      <c r="Q64254" s="404"/>
      <c r="R64254" s="404"/>
      <c r="S64254" s="404"/>
      <c r="T64254" s="404"/>
    </row>
    <row r="64255" spans="12:20" ht="16.8">
      <c r="L64255" s="404"/>
      <c r="M64255" s="404"/>
      <c r="N64255" s="404"/>
      <c r="O64255" s="404"/>
      <c r="P64255" s="404"/>
      <c r="Q64255" s="404"/>
      <c r="R64255" s="404"/>
      <c r="S64255" s="404"/>
      <c r="T64255" s="404"/>
    </row>
    <row r="64256" spans="12:20" ht="16.8">
      <c r="L64256" s="404"/>
      <c r="M64256" s="404"/>
      <c r="N64256" s="404"/>
      <c r="O64256" s="404"/>
      <c r="P64256" s="404"/>
      <c r="Q64256" s="404"/>
      <c r="R64256" s="404"/>
      <c r="S64256" s="404"/>
      <c r="T64256" s="404"/>
    </row>
    <row r="64257" spans="12:20" ht="16.8">
      <c r="L64257" s="404"/>
      <c r="M64257" s="404"/>
      <c r="N64257" s="404"/>
      <c r="O64257" s="404"/>
      <c r="P64257" s="404"/>
      <c r="Q64257" s="404"/>
      <c r="R64257" s="404"/>
      <c r="S64257" s="404"/>
      <c r="T64257" s="404"/>
    </row>
    <row r="64258" spans="12:20" ht="16.8">
      <c r="L64258" s="404"/>
      <c r="M64258" s="404"/>
      <c r="N64258" s="404"/>
      <c r="O64258" s="404"/>
      <c r="P64258" s="404"/>
      <c r="Q64258" s="404"/>
      <c r="R64258" s="404"/>
      <c r="S64258" s="404"/>
      <c r="T64258" s="404"/>
    </row>
    <row r="64259" spans="12:20" ht="16.8">
      <c r="L64259" s="404"/>
      <c r="M64259" s="404"/>
      <c r="N64259" s="404"/>
      <c r="O64259" s="404"/>
      <c r="P64259" s="404"/>
      <c r="Q64259" s="404"/>
      <c r="R64259" s="404"/>
      <c r="S64259" s="404"/>
      <c r="T64259" s="404"/>
    </row>
    <row r="64260" spans="12:20" ht="16.8">
      <c r="L64260" s="404"/>
      <c r="M64260" s="404"/>
      <c r="N64260" s="404"/>
      <c r="O64260" s="404"/>
      <c r="P64260" s="404"/>
      <c r="Q64260" s="404"/>
      <c r="R64260" s="404"/>
      <c r="S64260" s="404"/>
      <c r="T64260" s="404"/>
    </row>
    <row r="64261" spans="12:20" ht="16.8">
      <c r="L64261" s="404"/>
      <c r="M64261" s="404"/>
      <c r="N64261" s="404"/>
      <c r="O64261" s="404"/>
      <c r="P64261" s="404"/>
      <c r="Q64261" s="404"/>
      <c r="R64261" s="404"/>
      <c r="S64261" s="404"/>
      <c r="T64261" s="404"/>
    </row>
    <row r="64262" spans="12:20" ht="16.8">
      <c r="L64262" s="404"/>
      <c r="M64262" s="404"/>
      <c r="N64262" s="404"/>
      <c r="O64262" s="404"/>
      <c r="P64262" s="404"/>
      <c r="Q64262" s="404"/>
      <c r="R64262" s="404"/>
      <c r="S64262" s="404"/>
      <c r="T64262" s="404"/>
    </row>
    <row r="64263" spans="12:20" ht="16.8">
      <c r="L64263" s="404"/>
      <c r="M64263" s="404"/>
      <c r="N64263" s="404"/>
      <c r="O64263" s="404"/>
      <c r="P64263" s="404"/>
      <c r="Q64263" s="404"/>
      <c r="R64263" s="404"/>
      <c r="S64263" s="404"/>
      <c r="T64263" s="404"/>
    </row>
    <row r="64264" spans="12:20" ht="16.8">
      <c r="L64264" s="404"/>
      <c r="M64264" s="404"/>
      <c r="N64264" s="404"/>
      <c r="O64264" s="404"/>
      <c r="P64264" s="404"/>
      <c r="Q64264" s="404"/>
      <c r="R64264" s="404"/>
      <c r="S64264" s="404"/>
      <c r="T64264" s="404"/>
    </row>
    <row r="64265" spans="12:20" ht="16.8">
      <c r="L64265" s="404"/>
      <c r="M64265" s="404"/>
      <c r="N64265" s="404"/>
      <c r="O64265" s="404"/>
      <c r="P64265" s="404"/>
      <c r="Q64265" s="404"/>
      <c r="R64265" s="404"/>
      <c r="S64265" s="404"/>
      <c r="T64265" s="404"/>
    </row>
    <row r="64266" spans="12:20" ht="16.8">
      <c r="L64266" s="404"/>
      <c r="M64266" s="404"/>
      <c r="N64266" s="404"/>
      <c r="O64266" s="404"/>
      <c r="P64266" s="404"/>
      <c r="Q64266" s="404"/>
      <c r="R64266" s="404"/>
      <c r="S64266" s="404"/>
      <c r="T64266" s="404"/>
    </row>
    <row r="64267" spans="12:20" ht="16.8">
      <c r="L64267" s="404"/>
      <c r="M64267" s="404"/>
      <c r="N64267" s="404"/>
      <c r="O64267" s="404"/>
      <c r="P64267" s="404"/>
      <c r="Q64267" s="404"/>
      <c r="R64267" s="404"/>
      <c r="S64267" s="404"/>
      <c r="T64267" s="404"/>
    </row>
    <row r="64268" spans="12:20" ht="16.8">
      <c r="L64268" s="404"/>
      <c r="M64268" s="404"/>
      <c r="N64268" s="404"/>
      <c r="O64268" s="404"/>
      <c r="P64268" s="404"/>
      <c r="Q64268" s="404"/>
      <c r="R64268" s="404"/>
      <c r="S64268" s="404"/>
      <c r="T64268" s="404"/>
    </row>
    <row r="64269" spans="12:20" ht="16.8">
      <c r="L64269" s="404"/>
      <c r="M64269" s="404"/>
      <c r="N64269" s="404"/>
      <c r="O64269" s="404"/>
      <c r="P64269" s="404"/>
      <c r="Q64269" s="404"/>
      <c r="R64269" s="404"/>
      <c r="S64269" s="404"/>
      <c r="T64269" s="404"/>
    </row>
    <row r="64270" spans="12:20" ht="16.8">
      <c r="L64270" s="404"/>
      <c r="M64270" s="404"/>
      <c r="N64270" s="404"/>
      <c r="O64270" s="404"/>
      <c r="P64270" s="404"/>
      <c r="Q64270" s="404"/>
      <c r="R64270" s="404"/>
      <c r="S64270" s="404"/>
      <c r="T64270" s="404"/>
    </row>
    <row r="64271" spans="12:20" ht="16.8">
      <c r="L64271" s="404"/>
      <c r="M64271" s="404"/>
      <c r="N64271" s="404"/>
      <c r="O64271" s="404"/>
      <c r="P64271" s="404"/>
      <c r="Q64271" s="404"/>
      <c r="R64271" s="404"/>
      <c r="S64271" s="404"/>
      <c r="T64271" s="404"/>
    </row>
    <row r="64272" spans="12:20" ht="16.8">
      <c r="L64272" s="404"/>
      <c r="M64272" s="404"/>
      <c r="N64272" s="404"/>
      <c r="O64272" s="404"/>
      <c r="P64272" s="404"/>
      <c r="Q64272" s="404"/>
      <c r="R64272" s="404"/>
      <c r="S64272" s="404"/>
      <c r="T64272" s="404"/>
    </row>
    <row r="64273" spans="12:20" ht="16.8">
      <c r="L64273" s="404"/>
      <c r="M64273" s="404"/>
      <c r="N64273" s="404"/>
      <c r="O64273" s="404"/>
      <c r="P64273" s="404"/>
      <c r="Q64273" s="404"/>
      <c r="R64273" s="404"/>
      <c r="S64273" s="404"/>
      <c r="T64273" s="404"/>
    </row>
    <row r="64274" spans="12:20" ht="16.8">
      <c r="L64274" s="404"/>
      <c r="M64274" s="404"/>
      <c r="N64274" s="404"/>
      <c r="O64274" s="404"/>
      <c r="P64274" s="404"/>
      <c r="Q64274" s="404"/>
      <c r="R64274" s="404"/>
      <c r="S64274" s="404"/>
      <c r="T64274" s="404"/>
    </row>
    <row r="64275" spans="12:20" ht="16.8">
      <c r="L64275" s="404"/>
      <c r="M64275" s="404"/>
      <c r="N64275" s="404"/>
      <c r="O64275" s="404"/>
      <c r="P64275" s="404"/>
      <c r="Q64275" s="404"/>
      <c r="R64275" s="404"/>
      <c r="S64275" s="404"/>
      <c r="T64275" s="404"/>
    </row>
    <row r="64276" spans="12:20" ht="16.8">
      <c r="L64276" s="404"/>
      <c r="M64276" s="404"/>
      <c r="N64276" s="404"/>
      <c r="O64276" s="404"/>
      <c r="P64276" s="404"/>
      <c r="Q64276" s="404"/>
      <c r="R64276" s="404"/>
      <c r="S64276" s="404"/>
      <c r="T64276" s="404"/>
    </row>
    <row r="64277" spans="12:20" ht="16.8">
      <c r="L64277" s="404"/>
      <c r="M64277" s="404"/>
      <c r="N64277" s="404"/>
      <c r="O64277" s="404"/>
      <c r="P64277" s="404"/>
      <c r="Q64277" s="404"/>
      <c r="R64277" s="404"/>
      <c r="S64277" s="404"/>
      <c r="T64277" s="404"/>
    </row>
    <row r="64278" spans="12:20" ht="16.8">
      <c r="L64278" s="404"/>
      <c r="M64278" s="404"/>
      <c r="N64278" s="404"/>
      <c r="O64278" s="404"/>
      <c r="P64278" s="404"/>
      <c r="Q64278" s="404"/>
      <c r="R64278" s="404"/>
      <c r="S64278" s="404"/>
      <c r="T64278" s="404"/>
    </row>
    <row r="64279" spans="12:20" ht="16.8">
      <c r="L64279" s="404"/>
      <c r="M64279" s="404"/>
      <c r="N64279" s="404"/>
      <c r="O64279" s="404"/>
      <c r="P64279" s="404"/>
      <c r="Q64279" s="404"/>
      <c r="R64279" s="404"/>
      <c r="S64279" s="404"/>
      <c r="T64279" s="404"/>
    </row>
    <row r="64280" spans="12:20" ht="16.8">
      <c r="L64280" s="404"/>
      <c r="M64280" s="404"/>
      <c r="N64280" s="404"/>
      <c r="O64280" s="404"/>
      <c r="P64280" s="404"/>
      <c r="Q64280" s="404"/>
      <c r="R64280" s="404"/>
      <c r="S64280" s="404"/>
      <c r="T64280" s="404"/>
    </row>
    <row r="64281" spans="12:20" ht="16.8">
      <c r="L64281" s="404"/>
      <c r="M64281" s="404"/>
      <c r="N64281" s="404"/>
      <c r="O64281" s="404"/>
      <c r="P64281" s="404"/>
      <c r="Q64281" s="404"/>
      <c r="R64281" s="404"/>
      <c r="S64281" s="404"/>
      <c r="T64281" s="404"/>
    </row>
    <row r="64282" spans="12:20" ht="16.8">
      <c r="L64282" s="404"/>
      <c r="M64282" s="404"/>
      <c r="N64282" s="404"/>
      <c r="O64282" s="404"/>
      <c r="P64282" s="404"/>
      <c r="Q64282" s="404"/>
      <c r="R64282" s="404"/>
      <c r="S64282" s="404"/>
      <c r="T64282" s="404"/>
    </row>
    <row r="64283" spans="12:20" ht="16.8">
      <c r="L64283" s="404"/>
      <c r="M64283" s="404"/>
      <c r="N64283" s="404"/>
      <c r="O64283" s="404"/>
      <c r="P64283" s="404"/>
      <c r="Q64283" s="404"/>
      <c r="R64283" s="404"/>
      <c r="S64283" s="404"/>
      <c r="T64283" s="404"/>
    </row>
    <row r="64284" spans="12:20" ht="16.8">
      <c r="L64284" s="404"/>
      <c r="M64284" s="404"/>
      <c r="N64284" s="404"/>
      <c r="O64284" s="404"/>
      <c r="P64284" s="404"/>
      <c r="Q64284" s="404"/>
      <c r="R64284" s="404"/>
      <c r="S64284" s="404"/>
      <c r="T64284" s="404"/>
    </row>
    <row r="64285" spans="12:20" ht="16.8">
      <c r="L64285" s="404"/>
      <c r="M64285" s="404"/>
      <c r="N64285" s="404"/>
      <c r="O64285" s="404"/>
      <c r="P64285" s="404"/>
      <c r="Q64285" s="404"/>
      <c r="R64285" s="404"/>
      <c r="S64285" s="404"/>
      <c r="T64285" s="404"/>
    </row>
    <row r="64286" spans="12:20" ht="16.8">
      <c r="L64286" s="404"/>
      <c r="M64286" s="404"/>
      <c r="N64286" s="404"/>
      <c r="O64286" s="404"/>
      <c r="P64286" s="404"/>
      <c r="Q64286" s="404"/>
      <c r="R64286" s="404"/>
      <c r="S64286" s="404"/>
      <c r="T64286" s="404"/>
    </row>
    <row r="64287" spans="12:20" ht="16.8">
      <c r="L64287" s="404"/>
      <c r="M64287" s="404"/>
      <c r="N64287" s="404"/>
      <c r="O64287" s="404"/>
      <c r="P64287" s="404"/>
      <c r="Q64287" s="404"/>
      <c r="R64287" s="404"/>
      <c r="S64287" s="404"/>
      <c r="T64287" s="404"/>
    </row>
    <row r="64288" spans="12:20" ht="16.8">
      <c r="L64288" s="404"/>
      <c r="M64288" s="404"/>
      <c r="N64288" s="404"/>
      <c r="O64288" s="404"/>
      <c r="P64288" s="404"/>
      <c r="Q64288" s="404"/>
      <c r="R64288" s="404"/>
      <c r="S64288" s="404"/>
      <c r="T64288" s="404"/>
    </row>
    <row r="64289" spans="12:20" ht="16.8">
      <c r="L64289" s="404"/>
      <c r="M64289" s="404"/>
      <c r="N64289" s="404"/>
      <c r="O64289" s="404"/>
      <c r="P64289" s="404"/>
      <c r="Q64289" s="404"/>
      <c r="R64289" s="404"/>
      <c r="S64289" s="404"/>
      <c r="T64289" s="404"/>
    </row>
    <row r="64290" spans="12:20" ht="16.8">
      <c r="L64290" s="404"/>
      <c r="M64290" s="404"/>
      <c r="N64290" s="404"/>
      <c r="O64290" s="404"/>
      <c r="P64290" s="404"/>
      <c r="Q64290" s="404"/>
      <c r="R64290" s="404"/>
      <c r="S64290" s="404"/>
      <c r="T64290" s="404"/>
    </row>
    <row r="64291" spans="12:20" ht="16.8">
      <c r="L64291" s="404"/>
      <c r="M64291" s="404"/>
      <c r="N64291" s="404"/>
      <c r="O64291" s="404"/>
      <c r="P64291" s="404"/>
      <c r="Q64291" s="404"/>
      <c r="R64291" s="404"/>
      <c r="S64291" s="404"/>
      <c r="T64291" s="404"/>
    </row>
    <row r="64292" spans="12:20" ht="16.8">
      <c r="L64292" s="404"/>
      <c r="M64292" s="404"/>
      <c r="N64292" s="404"/>
      <c r="O64292" s="404"/>
      <c r="P64292" s="404"/>
      <c r="Q64292" s="404"/>
      <c r="R64292" s="404"/>
      <c r="S64292" s="404"/>
      <c r="T64292" s="404"/>
    </row>
    <row r="64293" spans="12:20" ht="16.8">
      <c r="L64293" s="404"/>
      <c r="M64293" s="404"/>
      <c r="N64293" s="404"/>
      <c r="O64293" s="404"/>
      <c r="P64293" s="404"/>
      <c r="Q64293" s="404"/>
      <c r="R64293" s="404"/>
      <c r="S64293" s="404"/>
      <c r="T64293" s="404"/>
    </row>
    <row r="64294" spans="12:20" ht="16.8">
      <c r="L64294" s="404"/>
      <c r="M64294" s="404"/>
      <c r="N64294" s="404"/>
      <c r="O64294" s="404"/>
      <c r="P64294" s="404"/>
      <c r="Q64294" s="404"/>
      <c r="R64294" s="404"/>
      <c r="S64294" s="404"/>
      <c r="T64294" s="404"/>
    </row>
    <row r="64295" spans="12:20" ht="16.8">
      <c r="L64295" s="404"/>
      <c r="M64295" s="404"/>
      <c r="N64295" s="404"/>
      <c r="O64295" s="404"/>
      <c r="P64295" s="404"/>
      <c r="Q64295" s="404"/>
      <c r="R64295" s="404"/>
      <c r="S64295" s="404"/>
      <c r="T64295" s="404"/>
    </row>
    <row r="64296" spans="12:20" ht="16.8">
      <c r="L64296" s="404"/>
      <c r="M64296" s="404"/>
      <c r="N64296" s="404"/>
      <c r="O64296" s="404"/>
      <c r="P64296" s="404"/>
      <c r="Q64296" s="404"/>
      <c r="R64296" s="404"/>
      <c r="S64296" s="404"/>
      <c r="T64296" s="404"/>
    </row>
    <row r="64297" spans="12:20" ht="16.8">
      <c r="L64297" s="404"/>
      <c r="M64297" s="404"/>
      <c r="N64297" s="404"/>
      <c r="O64297" s="404"/>
      <c r="P64297" s="404"/>
      <c r="Q64297" s="404"/>
      <c r="R64297" s="404"/>
      <c r="S64297" s="404"/>
      <c r="T64297" s="404"/>
    </row>
    <row r="64298" spans="12:20" ht="16.8">
      <c r="L64298" s="404"/>
      <c r="M64298" s="404"/>
      <c r="N64298" s="404"/>
      <c r="O64298" s="404"/>
      <c r="P64298" s="404"/>
      <c r="Q64298" s="404"/>
      <c r="R64298" s="404"/>
      <c r="S64298" s="404"/>
      <c r="T64298" s="404"/>
    </row>
    <row r="64299" spans="12:20" ht="16.8">
      <c r="L64299" s="404"/>
      <c r="M64299" s="404"/>
      <c r="N64299" s="404"/>
      <c r="O64299" s="404"/>
      <c r="P64299" s="404"/>
      <c r="Q64299" s="404"/>
      <c r="R64299" s="404"/>
      <c r="S64299" s="404"/>
      <c r="T64299" s="404"/>
    </row>
    <row r="64300" spans="12:20" ht="16.8">
      <c r="L64300" s="404"/>
      <c r="M64300" s="404"/>
      <c r="N64300" s="404"/>
      <c r="O64300" s="404"/>
      <c r="P64300" s="404"/>
      <c r="Q64300" s="404"/>
      <c r="R64300" s="404"/>
      <c r="S64300" s="404"/>
      <c r="T64300" s="404"/>
    </row>
    <row r="64301" spans="12:20" ht="16.8">
      <c r="L64301" s="404"/>
      <c r="M64301" s="404"/>
      <c r="N64301" s="404"/>
      <c r="O64301" s="404"/>
      <c r="P64301" s="404"/>
      <c r="Q64301" s="404"/>
      <c r="R64301" s="404"/>
      <c r="S64301" s="404"/>
      <c r="T64301" s="404"/>
    </row>
    <row r="64302" spans="12:20" ht="16.8">
      <c r="L64302" s="404"/>
      <c r="M64302" s="404"/>
      <c r="N64302" s="404"/>
      <c r="O64302" s="404"/>
      <c r="P64302" s="404"/>
      <c r="Q64302" s="404"/>
      <c r="R64302" s="404"/>
      <c r="S64302" s="404"/>
      <c r="T64302" s="404"/>
    </row>
    <row r="64303" spans="12:20" ht="16.8">
      <c r="L64303" s="404"/>
      <c r="M64303" s="404"/>
      <c r="N64303" s="404"/>
      <c r="O64303" s="404"/>
      <c r="P64303" s="404"/>
      <c r="Q64303" s="404"/>
      <c r="R64303" s="404"/>
      <c r="S64303" s="404"/>
      <c r="T64303" s="404"/>
    </row>
    <row r="64304" spans="12:20" ht="16.8">
      <c r="L64304" s="404"/>
      <c r="M64304" s="404"/>
      <c r="N64304" s="404"/>
      <c r="O64304" s="404"/>
      <c r="P64304" s="404"/>
      <c r="Q64304" s="404"/>
      <c r="R64304" s="404"/>
      <c r="S64304" s="404"/>
      <c r="T64304" s="404"/>
    </row>
    <row r="64305" spans="12:20" ht="16.8">
      <c r="L64305" s="404"/>
      <c r="M64305" s="404"/>
      <c r="N64305" s="404"/>
      <c r="O64305" s="404"/>
      <c r="P64305" s="404"/>
      <c r="Q64305" s="404"/>
      <c r="R64305" s="404"/>
      <c r="S64305" s="404"/>
      <c r="T64305" s="404"/>
    </row>
    <row r="64306" spans="12:20" ht="16.8">
      <c r="L64306" s="404"/>
      <c r="M64306" s="404"/>
      <c r="N64306" s="404"/>
      <c r="O64306" s="404"/>
      <c r="P64306" s="404"/>
      <c r="Q64306" s="404"/>
      <c r="R64306" s="404"/>
      <c r="S64306" s="404"/>
      <c r="T64306" s="404"/>
    </row>
    <row r="64307" spans="12:20" ht="16.8">
      <c r="L64307" s="404"/>
      <c r="M64307" s="404"/>
      <c r="N64307" s="404"/>
      <c r="O64307" s="404"/>
      <c r="P64307" s="404"/>
      <c r="Q64307" s="404"/>
      <c r="R64307" s="404"/>
      <c r="S64307" s="404"/>
      <c r="T64307" s="404"/>
    </row>
    <row r="64308" spans="12:20" ht="16.8">
      <c r="L64308" s="404"/>
      <c r="M64308" s="404"/>
      <c r="N64308" s="404"/>
      <c r="O64308" s="404"/>
      <c r="P64308" s="404"/>
      <c r="Q64308" s="404"/>
      <c r="R64308" s="404"/>
      <c r="S64308" s="404"/>
      <c r="T64308" s="404"/>
    </row>
    <row r="64309" spans="12:20" ht="16.8">
      <c r="L64309" s="404"/>
      <c r="M64309" s="404"/>
      <c r="N64309" s="404"/>
      <c r="O64309" s="404"/>
      <c r="P64309" s="404"/>
      <c r="Q64309" s="404"/>
      <c r="R64309" s="404"/>
      <c r="S64309" s="404"/>
      <c r="T64309" s="404"/>
    </row>
    <row r="64310" spans="12:20" ht="16.8">
      <c r="L64310" s="404"/>
      <c r="M64310" s="404"/>
      <c r="N64310" s="404"/>
      <c r="O64310" s="404"/>
      <c r="P64310" s="404"/>
      <c r="Q64310" s="404"/>
      <c r="R64310" s="404"/>
      <c r="S64310" s="404"/>
      <c r="T64310" s="404"/>
    </row>
    <row r="64311" spans="12:20" ht="16.8">
      <c r="L64311" s="404"/>
      <c r="M64311" s="404"/>
      <c r="N64311" s="404"/>
      <c r="O64311" s="404"/>
      <c r="P64311" s="404"/>
      <c r="Q64311" s="404"/>
      <c r="R64311" s="404"/>
      <c r="S64311" s="404"/>
      <c r="T64311" s="404"/>
    </row>
    <row r="64312" spans="12:20" ht="16.8">
      <c r="L64312" s="404"/>
      <c r="M64312" s="404"/>
      <c r="N64312" s="404"/>
      <c r="O64312" s="404"/>
      <c r="P64312" s="404"/>
      <c r="Q64312" s="404"/>
      <c r="R64312" s="404"/>
      <c r="S64312" s="404"/>
      <c r="T64312" s="404"/>
    </row>
    <row r="64313" spans="12:20" ht="16.8">
      <c r="L64313" s="404"/>
      <c r="M64313" s="404"/>
      <c r="N64313" s="404"/>
      <c r="O64313" s="404"/>
      <c r="P64313" s="404"/>
      <c r="Q64313" s="404"/>
      <c r="R64313" s="404"/>
      <c r="S64313" s="404"/>
      <c r="T64313" s="404"/>
    </row>
    <row r="64314" spans="12:20" ht="16.8">
      <c r="L64314" s="404"/>
      <c r="M64314" s="404"/>
      <c r="N64314" s="404"/>
      <c r="O64314" s="404"/>
      <c r="P64314" s="404"/>
      <c r="Q64314" s="404"/>
      <c r="R64314" s="404"/>
      <c r="S64314" s="404"/>
      <c r="T64314" s="404"/>
    </row>
    <row r="64315" spans="12:20" ht="16.8">
      <c r="L64315" s="404"/>
      <c r="M64315" s="404"/>
      <c r="N64315" s="404"/>
      <c r="O64315" s="404"/>
      <c r="P64315" s="404"/>
      <c r="Q64315" s="404"/>
      <c r="R64315" s="404"/>
      <c r="S64315" s="404"/>
      <c r="T64315" s="404"/>
    </row>
    <row r="64316" spans="12:20" ht="16.8">
      <c r="L64316" s="404"/>
      <c r="M64316" s="404"/>
      <c r="N64316" s="404"/>
      <c r="O64316" s="404"/>
      <c r="P64316" s="404"/>
      <c r="Q64316" s="404"/>
      <c r="R64316" s="404"/>
      <c r="S64316" s="404"/>
      <c r="T64316" s="404"/>
    </row>
    <row r="64317" spans="12:20" ht="16.8">
      <c r="L64317" s="404"/>
      <c r="M64317" s="404"/>
      <c r="N64317" s="404"/>
      <c r="O64317" s="404"/>
      <c r="P64317" s="404"/>
      <c r="Q64317" s="404"/>
      <c r="R64317" s="404"/>
      <c r="S64317" s="404"/>
      <c r="T64317" s="404"/>
    </row>
    <row r="64318" spans="12:20" ht="16.8">
      <c r="L64318" s="404"/>
      <c r="M64318" s="404"/>
      <c r="N64318" s="404"/>
      <c r="O64318" s="404"/>
      <c r="P64318" s="404"/>
      <c r="Q64318" s="404"/>
      <c r="R64318" s="404"/>
      <c r="S64318" s="404"/>
      <c r="T64318" s="404"/>
    </row>
    <row r="64319" spans="12:20" ht="16.8">
      <c r="L64319" s="404"/>
      <c r="M64319" s="404"/>
      <c r="N64319" s="404"/>
      <c r="O64319" s="404"/>
      <c r="P64319" s="404"/>
      <c r="Q64319" s="404"/>
      <c r="R64319" s="404"/>
      <c r="S64319" s="404"/>
      <c r="T64319" s="404"/>
    </row>
    <row r="64320" spans="12:20" ht="16.8">
      <c r="L64320" s="404"/>
      <c r="M64320" s="404"/>
      <c r="N64320" s="404"/>
      <c r="O64320" s="404"/>
      <c r="P64320" s="404"/>
      <c r="Q64320" s="404"/>
      <c r="R64320" s="404"/>
      <c r="S64320" s="404"/>
      <c r="T64320" s="404"/>
    </row>
    <row r="64321" spans="12:20" ht="16.8">
      <c r="L64321" s="404"/>
      <c r="M64321" s="404"/>
      <c r="N64321" s="404"/>
      <c r="O64321" s="404"/>
      <c r="P64321" s="404"/>
      <c r="Q64321" s="404"/>
      <c r="R64321" s="404"/>
      <c r="S64321" s="404"/>
      <c r="T64321" s="404"/>
    </row>
    <row r="64322" spans="12:20" ht="16.8">
      <c r="L64322" s="404"/>
      <c r="M64322" s="404"/>
      <c r="N64322" s="404"/>
      <c r="O64322" s="404"/>
      <c r="P64322" s="404"/>
      <c r="Q64322" s="404"/>
      <c r="R64322" s="404"/>
      <c r="S64322" s="404"/>
      <c r="T64322" s="404"/>
    </row>
    <row r="64323" spans="12:20" ht="16.8">
      <c r="L64323" s="404"/>
      <c r="M64323" s="404"/>
      <c r="N64323" s="404"/>
      <c r="O64323" s="404"/>
      <c r="P64323" s="404"/>
      <c r="Q64323" s="404"/>
      <c r="R64323" s="404"/>
      <c r="S64323" s="404"/>
      <c r="T64323" s="404"/>
    </row>
    <row r="64324" spans="12:20" ht="16.8">
      <c r="L64324" s="404"/>
      <c r="M64324" s="404"/>
      <c r="N64324" s="404"/>
      <c r="O64324" s="404"/>
      <c r="P64324" s="404"/>
      <c r="Q64324" s="404"/>
      <c r="R64324" s="404"/>
      <c r="S64324" s="404"/>
      <c r="T64324" s="404"/>
    </row>
    <row r="64325" spans="12:20" ht="16.8">
      <c r="L64325" s="404"/>
      <c r="M64325" s="404"/>
      <c r="N64325" s="404"/>
      <c r="O64325" s="404"/>
      <c r="P64325" s="404"/>
      <c r="Q64325" s="404"/>
      <c r="R64325" s="404"/>
      <c r="S64325" s="404"/>
      <c r="T64325" s="404"/>
    </row>
    <row r="64326" spans="12:20" ht="16.8">
      <c r="L64326" s="404"/>
      <c r="M64326" s="404"/>
      <c r="N64326" s="404"/>
      <c r="O64326" s="404"/>
      <c r="P64326" s="404"/>
      <c r="Q64326" s="404"/>
      <c r="R64326" s="404"/>
      <c r="S64326" s="404"/>
      <c r="T64326" s="404"/>
    </row>
    <row r="64327" spans="12:20" ht="16.8">
      <c r="L64327" s="404"/>
      <c r="M64327" s="404"/>
      <c r="N64327" s="404"/>
      <c r="O64327" s="404"/>
      <c r="P64327" s="404"/>
      <c r="Q64327" s="404"/>
      <c r="R64327" s="404"/>
      <c r="S64327" s="404"/>
      <c r="T64327" s="404"/>
    </row>
    <row r="64328" spans="12:20" ht="16.8">
      <c r="L64328" s="404"/>
      <c r="M64328" s="404"/>
      <c r="N64328" s="404"/>
      <c r="O64328" s="404"/>
      <c r="P64328" s="404"/>
      <c r="Q64328" s="404"/>
      <c r="R64328" s="404"/>
      <c r="S64328" s="404"/>
      <c r="T64328" s="404"/>
    </row>
    <row r="64329" spans="12:20" ht="16.8">
      <c r="L64329" s="404"/>
      <c r="M64329" s="404"/>
      <c r="N64329" s="404"/>
      <c r="O64329" s="404"/>
      <c r="P64329" s="404"/>
      <c r="Q64329" s="404"/>
      <c r="R64329" s="404"/>
      <c r="S64329" s="404"/>
      <c r="T64329" s="404"/>
    </row>
    <row r="64330" spans="12:20" ht="16.8">
      <c r="L64330" s="404"/>
      <c r="M64330" s="404"/>
      <c r="N64330" s="404"/>
      <c r="O64330" s="404"/>
      <c r="P64330" s="404"/>
      <c r="Q64330" s="404"/>
      <c r="R64330" s="404"/>
      <c r="S64330" s="404"/>
      <c r="T64330" s="404"/>
    </row>
    <row r="64331" spans="12:20" ht="16.8">
      <c r="L64331" s="404"/>
      <c r="M64331" s="404"/>
      <c r="N64331" s="404"/>
      <c r="O64331" s="404"/>
      <c r="P64331" s="404"/>
      <c r="Q64331" s="404"/>
      <c r="R64331" s="404"/>
      <c r="S64331" s="404"/>
      <c r="T64331" s="404"/>
    </row>
    <row r="64332" spans="12:20" ht="16.8">
      <c r="L64332" s="404"/>
      <c r="M64332" s="404"/>
      <c r="N64332" s="404"/>
      <c r="O64332" s="404"/>
      <c r="P64332" s="404"/>
      <c r="Q64332" s="404"/>
      <c r="R64332" s="404"/>
      <c r="S64332" s="404"/>
      <c r="T64332" s="404"/>
    </row>
    <row r="64333" spans="12:20" ht="16.8">
      <c r="L64333" s="404"/>
      <c r="M64333" s="404"/>
      <c r="N64333" s="404"/>
      <c r="O64333" s="404"/>
      <c r="P64333" s="404"/>
      <c r="Q64333" s="404"/>
      <c r="R64333" s="404"/>
      <c r="S64333" s="404"/>
      <c r="T64333" s="404"/>
    </row>
    <row r="64334" spans="12:20" ht="16.8">
      <c r="L64334" s="404"/>
      <c r="M64334" s="404"/>
      <c r="N64334" s="404"/>
      <c r="O64334" s="404"/>
      <c r="P64334" s="404"/>
      <c r="Q64334" s="404"/>
      <c r="R64334" s="404"/>
      <c r="S64334" s="404"/>
      <c r="T64334" s="404"/>
    </row>
    <row r="64335" spans="12:20" ht="16.8">
      <c r="L64335" s="404"/>
      <c r="M64335" s="404"/>
      <c r="N64335" s="404"/>
      <c r="O64335" s="404"/>
      <c r="P64335" s="404"/>
      <c r="Q64335" s="404"/>
      <c r="R64335" s="404"/>
      <c r="S64335" s="404"/>
      <c r="T64335" s="404"/>
    </row>
    <row r="64336" spans="12:20" ht="16.8">
      <c r="L64336" s="404"/>
      <c r="M64336" s="404"/>
      <c r="N64336" s="404"/>
      <c r="O64336" s="404"/>
      <c r="P64336" s="404"/>
      <c r="Q64336" s="404"/>
      <c r="R64336" s="404"/>
      <c r="S64336" s="404"/>
      <c r="T64336" s="404"/>
    </row>
    <row r="64337" spans="12:20" ht="16.8">
      <c r="L64337" s="404"/>
      <c r="M64337" s="404"/>
      <c r="N64337" s="404"/>
      <c r="O64337" s="404"/>
      <c r="P64337" s="404"/>
      <c r="Q64337" s="404"/>
      <c r="R64337" s="404"/>
      <c r="S64337" s="404"/>
      <c r="T64337" s="404"/>
    </row>
    <row r="64338" spans="12:20" ht="16.8">
      <c r="L64338" s="404"/>
      <c r="M64338" s="404"/>
      <c r="N64338" s="404"/>
      <c r="O64338" s="404"/>
      <c r="P64338" s="404"/>
      <c r="Q64338" s="404"/>
      <c r="R64338" s="404"/>
      <c r="S64338" s="404"/>
      <c r="T64338" s="404"/>
    </row>
    <row r="64339" spans="12:20" ht="16.8">
      <c r="L64339" s="404"/>
      <c r="M64339" s="404"/>
      <c r="N64339" s="404"/>
      <c r="O64339" s="404"/>
      <c r="P64339" s="404"/>
      <c r="Q64339" s="404"/>
      <c r="R64339" s="404"/>
      <c r="S64339" s="404"/>
      <c r="T64339" s="404"/>
    </row>
    <row r="64340" spans="12:20" ht="16.8">
      <c r="L64340" s="404"/>
      <c r="M64340" s="404"/>
      <c r="N64340" s="404"/>
      <c r="O64340" s="404"/>
      <c r="P64340" s="404"/>
      <c r="Q64340" s="404"/>
      <c r="R64340" s="404"/>
      <c r="S64340" s="404"/>
      <c r="T64340" s="404"/>
    </row>
    <row r="64341" spans="12:20" ht="16.8">
      <c r="L64341" s="404"/>
      <c r="M64341" s="404"/>
      <c r="N64341" s="404"/>
      <c r="O64341" s="404"/>
      <c r="P64341" s="404"/>
      <c r="Q64341" s="404"/>
      <c r="R64341" s="404"/>
      <c r="S64341" s="404"/>
      <c r="T64341" s="404"/>
    </row>
    <row r="64342" spans="12:20" ht="16.8">
      <c r="L64342" s="404"/>
      <c r="M64342" s="404"/>
      <c r="N64342" s="404"/>
      <c r="O64342" s="404"/>
      <c r="P64342" s="404"/>
      <c r="Q64342" s="404"/>
      <c r="R64342" s="404"/>
      <c r="S64342" s="404"/>
      <c r="T64342" s="404"/>
    </row>
    <row r="64343" spans="12:20" ht="16.8">
      <c r="L64343" s="404"/>
      <c r="M64343" s="404"/>
      <c r="N64343" s="404"/>
      <c r="O64343" s="404"/>
      <c r="P64343" s="404"/>
      <c r="Q64343" s="404"/>
      <c r="R64343" s="404"/>
      <c r="S64343" s="404"/>
      <c r="T64343" s="404"/>
    </row>
    <row r="64344" spans="12:20" ht="16.8">
      <c r="L64344" s="404"/>
      <c r="M64344" s="404"/>
      <c r="N64344" s="404"/>
      <c r="O64344" s="404"/>
      <c r="P64344" s="404"/>
      <c r="Q64344" s="404"/>
      <c r="R64344" s="404"/>
      <c r="S64344" s="404"/>
      <c r="T64344" s="404"/>
    </row>
    <row r="64345" spans="12:20" ht="16.8">
      <c r="L64345" s="404"/>
      <c r="M64345" s="404"/>
      <c r="N64345" s="404"/>
      <c r="O64345" s="404"/>
      <c r="P64345" s="404"/>
      <c r="Q64345" s="404"/>
      <c r="R64345" s="404"/>
      <c r="S64345" s="404"/>
      <c r="T64345" s="404"/>
    </row>
    <row r="64346" spans="12:20" ht="16.8">
      <c r="L64346" s="404"/>
      <c r="M64346" s="404"/>
      <c r="N64346" s="404"/>
      <c r="O64346" s="404"/>
      <c r="P64346" s="404"/>
      <c r="Q64346" s="404"/>
      <c r="R64346" s="404"/>
      <c r="S64346" s="404"/>
      <c r="T64346" s="404"/>
    </row>
    <row r="64347" spans="12:20" ht="16.8">
      <c r="L64347" s="404"/>
      <c r="M64347" s="404"/>
      <c r="N64347" s="404"/>
      <c r="O64347" s="404"/>
      <c r="P64347" s="404"/>
      <c r="Q64347" s="404"/>
      <c r="R64347" s="404"/>
      <c r="S64347" s="404"/>
      <c r="T64347" s="404"/>
    </row>
    <row r="64348" spans="12:20" ht="16.8">
      <c r="L64348" s="404"/>
      <c r="M64348" s="404"/>
      <c r="N64348" s="404"/>
      <c r="O64348" s="404"/>
      <c r="P64348" s="404"/>
      <c r="Q64348" s="404"/>
      <c r="R64348" s="404"/>
      <c r="S64348" s="404"/>
      <c r="T64348" s="404"/>
    </row>
    <row r="64349" spans="12:20" ht="16.8">
      <c r="L64349" s="404"/>
      <c r="M64349" s="404"/>
      <c r="N64349" s="404"/>
      <c r="O64349" s="404"/>
      <c r="P64349" s="404"/>
      <c r="Q64349" s="404"/>
      <c r="R64349" s="404"/>
      <c r="S64349" s="404"/>
      <c r="T64349" s="404"/>
    </row>
    <row r="64350" spans="12:20" ht="16.8">
      <c r="L64350" s="404"/>
      <c r="M64350" s="404"/>
      <c r="N64350" s="404"/>
      <c r="O64350" s="404"/>
      <c r="P64350" s="404"/>
      <c r="Q64350" s="404"/>
      <c r="R64350" s="404"/>
      <c r="S64350" s="404"/>
      <c r="T64350" s="404"/>
    </row>
    <row r="64351" spans="12:20" ht="16.8">
      <c r="L64351" s="404"/>
      <c r="M64351" s="404"/>
      <c r="N64351" s="404"/>
      <c r="O64351" s="404"/>
      <c r="P64351" s="404"/>
      <c r="Q64351" s="404"/>
      <c r="R64351" s="404"/>
      <c r="S64351" s="404"/>
      <c r="T64351" s="404"/>
    </row>
    <row r="64352" spans="12:20" ht="16.8">
      <c r="L64352" s="404"/>
      <c r="M64352" s="404"/>
      <c r="N64352" s="404"/>
      <c r="O64352" s="404"/>
      <c r="P64352" s="404"/>
      <c r="Q64352" s="404"/>
      <c r="R64352" s="404"/>
      <c r="S64352" s="404"/>
      <c r="T64352" s="404"/>
    </row>
    <row r="64353" spans="12:20" ht="16.8">
      <c r="L64353" s="404"/>
      <c r="M64353" s="404"/>
      <c r="N64353" s="404"/>
      <c r="O64353" s="404"/>
      <c r="P64353" s="404"/>
      <c r="Q64353" s="404"/>
      <c r="R64353" s="404"/>
      <c r="S64353" s="404"/>
      <c r="T64353" s="404"/>
    </row>
    <row r="64354" spans="12:20" ht="16.8">
      <c r="L64354" s="404"/>
      <c r="M64354" s="404"/>
      <c r="N64354" s="404"/>
      <c r="O64354" s="404"/>
      <c r="P64354" s="404"/>
      <c r="Q64354" s="404"/>
      <c r="R64354" s="404"/>
      <c r="S64354" s="404"/>
      <c r="T64354" s="404"/>
    </row>
    <row r="64355" spans="12:20" ht="16.8">
      <c r="L64355" s="404"/>
      <c r="M64355" s="404"/>
      <c r="N64355" s="404"/>
      <c r="O64355" s="404"/>
      <c r="P64355" s="404"/>
      <c r="Q64355" s="404"/>
      <c r="R64355" s="404"/>
      <c r="S64355" s="404"/>
      <c r="T64355" s="404"/>
    </row>
    <row r="64356" spans="12:20" ht="16.8">
      <c r="L64356" s="404"/>
      <c r="M64356" s="404"/>
      <c r="N64356" s="404"/>
      <c r="O64356" s="404"/>
      <c r="P64356" s="404"/>
      <c r="Q64356" s="404"/>
      <c r="R64356" s="404"/>
      <c r="S64356" s="404"/>
      <c r="T64356" s="404"/>
    </row>
    <row r="64357" spans="12:20" ht="16.8">
      <c r="L64357" s="404"/>
      <c r="M64357" s="404"/>
      <c r="N64357" s="404"/>
      <c r="O64357" s="404"/>
      <c r="P64357" s="404"/>
      <c r="Q64357" s="404"/>
      <c r="R64357" s="404"/>
      <c r="S64357" s="404"/>
      <c r="T64357" s="404"/>
    </row>
    <row r="64358" spans="12:20" ht="16.8">
      <c r="L64358" s="404"/>
      <c r="M64358" s="404"/>
      <c r="N64358" s="404"/>
      <c r="O64358" s="404"/>
      <c r="P64358" s="404"/>
      <c r="Q64358" s="404"/>
      <c r="R64358" s="404"/>
      <c r="S64358" s="404"/>
      <c r="T64358" s="404"/>
    </row>
    <row r="64359" spans="12:20" ht="16.8">
      <c r="L64359" s="404"/>
      <c r="M64359" s="404"/>
      <c r="N64359" s="404"/>
      <c r="O64359" s="404"/>
      <c r="P64359" s="404"/>
      <c r="Q64359" s="404"/>
      <c r="R64359" s="404"/>
      <c r="S64359" s="404"/>
      <c r="T64359" s="404"/>
    </row>
    <row r="64360" spans="12:20" ht="16.8">
      <c r="L64360" s="404"/>
      <c r="M64360" s="404"/>
      <c r="N64360" s="404"/>
      <c r="O64360" s="404"/>
      <c r="P64360" s="404"/>
      <c r="Q64360" s="404"/>
      <c r="R64360" s="404"/>
      <c r="S64360" s="404"/>
      <c r="T64360" s="404"/>
    </row>
    <row r="64361" spans="12:20" ht="16.8">
      <c r="L64361" s="404"/>
      <c r="M64361" s="404"/>
      <c r="N64361" s="404"/>
      <c r="O64361" s="404"/>
      <c r="P64361" s="404"/>
      <c r="Q64361" s="404"/>
      <c r="R64361" s="404"/>
      <c r="S64361" s="404"/>
      <c r="T64361" s="404"/>
    </row>
    <row r="64362" spans="12:20" ht="16.8">
      <c r="L64362" s="404"/>
      <c r="M64362" s="404"/>
      <c r="N64362" s="404"/>
      <c r="O64362" s="404"/>
      <c r="P64362" s="404"/>
      <c r="Q64362" s="404"/>
      <c r="R64362" s="404"/>
      <c r="S64362" s="404"/>
      <c r="T64362" s="404"/>
    </row>
    <row r="64363" spans="12:20" ht="16.8">
      <c r="L64363" s="404"/>
      <c r="M64363" s="404"/>
      <c r="N64363" s="404"/>
      <c r="O64363" s="404"/>
      <c r="P64363" s="404"/>
      <c r="Q64363" s="404"/>
      <c r="R64363" s="404"/>
      <c r="S64363" s="404"/>
      <c r="T64363" s="404"/>
    </row>
    <row r="64364" spans="12:20" ht="16.8">
      <c r="L64364" s="404"/>
      <c r="M64364" s="404"/>
      <c r="N64364" s="404"/>
      <c r="O64364" s="404"/>
      <c r="P64364" s="404"/>
      <c r="Q64364" s="404"/>
      <c r="R64364" s="404"/>
      <c r="S64364" s="404"/>
      <c r="T64364" s="404"/>
    </row>
    <row r="64365" spans="12:20" ht="16.8">
      <c r="L64365" s="404"/>
      <c r="M64365" s="404"/>
      <c r="N64365" s="404"/>
      <c r="O64365" s="404"/>
      <c r="P64365" s="404"/>
      <c r="Q64365" s="404"/>
      <c r="R64365" s="404"/>
      <c r="S64365" s="404"/>
      <c r="T64365" s="404"/>
    </row>
    <row r="64366" spans="12:20" ht="16.8">
      <c r="L64366" s="404"/>
      <c r="M64366" s="404"/>
      <c r="N64366" s="404"/>
      <c r="O64366" s="404"/>
      <c r="P64366" s="404"/>
      <c r="Q64366" s="404"/>
      <c r="R64366" s="404"/>
      <c r="S64366" s="404"/>
      <c r="T64366" s="404"/>
    </row>
    <row r="64367" spans="12:20" ht="16.8">
      <c r="L64367" s="404"/>
      <c r="M64367" s="404"/>
      <c r="N64367" s="404"/>
      <c r="O64367" s="404"/>
      <c r="P64367" s="404"/>
      <c r="Q64367" s="404"/>
      <c r="R64367" s="404"/>
      <c r="S64367" s="404"/>
      <c r="T64367" s="404"/>
    </row>
    <row r="64368" spans="12:20" ht="16.8">
      <c r="L64368" s="404"/>
      <c r="M64368" s="404"/>
      <c r="N64368" s="404"/>
      <c r="O64368" s="404"/>
      <c r="P64368" s="404"/>
      <c r="Q64368" s="404"/>
      <c r="R64368" s="404"/>
      <c r="S64368" s="404"/>
      <c r="T64368" s="404"/>
    </row>
    <row r="64369" spans="12:20" ht="16.8">
      <c r="L64369" s="404"/>
      <c r="M64369" s="404"/>
      <c r="N64369" s="404"/>
      <c r="O64369" s="404"/>
      <c r="P64369" s="404"/>
      <c r="Q64369" s="404"/>
      <c r="R64369" s="404"/>
      <c r="S64369" s="404"/>
      <c r="T64369" s="404"/>
    </row>
    <row r="64370" spans="12:20" ht="16.8">
      <c r="L64370" s="404"/>
      <c r="M64370" s="404"/>
      <c r="N64370" s="404"/>
      <c r="O64370" s="404"/>
      <c r="P64370" s="404"/>
      <c r="Q64370" s="404"/>
      <c r="R64370" s="404"/>
      <c r="S64370" s="404"/>
      <c r="T64370" s="404"/>
    </row>
    <row r="64371" spans="12:20" ht="16.8">
      <c r="L64371" s="404"/>
      <c r="M64371" s="404"/>
      <c r="N64371" s="404"/>
      <c r="O64371" s="404"/>
      <c r="P64371" s="404"/>
      <c r="Q64371" s="404"/>
      <c r="R64371" s="404"/>
      <c r="S64371" s="404"/>
      <c r="T64371" s="404"/>
    </row>
    <row r="64372" spans="12:20" ht="16.8">
      <c r="L64372" s="404"/>
      <c r="M64372" s="404"/>
      <c r="N64372" s="404"/>
      <c r="O64372" s="404"/>
      <c r="P64372" s="404"/>
      <c r="Q64372" s="404"/>
      <c r="R64372" s="404"/>
      <c r="S64372" s="404"/>
      <c r="T64372" s="404"/>
    </row>
    <row r="64373" spans="12:20" ht="16.8">
      <c r="L64373" s="404"/>
      <c r="M64373" s="404"/>
      <c r="N64373" s="404"/>
      <c r="O64373" s="404"/>
      <c r="P64373" s="404"/>
      <c r="Q64373" s="404"/>
      <c r="R64373" s="404"/>
      <c r="S64373" s="404"/>
      <c r="T64373" s="404"/>
    </row>
    <row r="64374" spans="12:20" ht="16.8">
      <c r="L64374" s="404"/>
      <c r="M64374" s="404"/>
      <c r="N64374" s="404"/>
      <c r="O64374" s="404"/>
      <c r="P64374" s="404"/>
      <c r="Q64374" s="404"/>
      <c r="R64374" s="404"/>
      <c r="S64374" s="404"/>
      <c r="T64374" s="404"/>
    </row>
    <row r="64375" spans="12:20" ht="16.8">
      <c r="L64375" s="404"/>
      <c r="M64375" s="404"/>
      <c r="N64375" s="404"/>
      <c r="O64375" s="404"/>
      <c r="P64375" s="404"/>
      <c r="Q64375" s="404"/>
      <c r="R64375" s="404"/>
      <c r="S64375" s="404"/>
      <c r="T64375" s="404"/>
    </row>
    <row r="64376" spans="12:20" ht="16.8">
      <c r="L64376" s="404"/>
      <c r="M64376" s="404"/>
      <c r="N64376" s="404"/>
      <c r="O64376" s="404"/>
      <c r="P64376" s="404"/>
      <c r="Q64376" s="404"/>
      <c r="R64376" s="404"/>
      <c r="S64376" s="404"/>
      <c r="T64376" s="404"/>
    </row>
    <row r="64377" spans="12:20" ht="16.8">
      <c r="L64377" s="404"/>
      <c r="M64377" s="404"/>
      <c r="N64377" s="404"/>
      <c r="O64377" s="404"/>
      <c r="P64377" s="404"/>
      <c r="Q64377" s="404"/>
      <c r="R64377" s="404"/>
      <c r="S64377" s="404"/>
      <c r="T64377" s="404"/>
    </row>
    <row r="64378" spans="12:20" ht="16.8">
      <c r="L64378" s="404"/>
      <c r="M64378" s="404"/>
      <c r="N64378" s="404"/>
      <c r="O64378" s="404"/>
      <c r="P64378" s="404"/>
      <c r="Q64378" s="404"/>
      <c r="R64378" s="404"/>
      <c r="S64378" s="404"/>
      <c r="T64378" s="404"/>
    </row>
    <row r="64379" spans="12:20" ht="16.8">
      <c r="L64379" s="404"/>
      <c r="M64379" s="404"/>
      <c r="N64379" s="404"/>
      <c r="O64379" s="404"/>
      <c r="P64379" s="404"/>
      <c r="Q64379" s="404"/>
      <c r="R64379" s="404"/>
      <c r="S64379" s="404"/>
      <c r="T64379" s="404"/>
    </row>
    <row r="64380" spans="12:20" ht="16.8">
      <c r="L64380" s="404"/>
      <c r="M64380" s="404"/>
      <c r="N64380" s="404"/>
      <c r="O64380" s="404"/>
      <c r="P64380" s="404"/>
      <c r="Q64380" s="404"/>
      <c r="R64380" s="404"/>
      <c r="S64380" s="404"/>
      <c r="T64380" s="404"/>
    </row>
    <row r="64381" spans="12:20" ht="16.8">
      <c r="L64381" s="404"/>
      <c r="M64381" s="404"/>
      <c r="N64381" s="404"/>
      <c r="O64381" s="404"/>
      <c r="P64381" s="404"/>
      <c r="Q64381" s="404"/>
      <c r="R64381" s="404"/>
      <c r="S64381" s="404"/>
      <c r="T64381" s="404"/>
    </row>
    <row r="64382" spans="12:20" ht="16.8">
      <c r="L64382" s="404"/>
      <c r="M64382" s="404"/>
      <c r="N64382" s="404"/>
      <c r="O64382" s="404"/>
      <c r="P64382" s="404"/>
      <c r="Q64382" s="404"/>
      <c r="R64382" s="404"/>
      <c r="S64382" s="404"/>
      <c r="T64382" s="404"/>
    </row>
    <row r="64383" spans="12:20" ht="16.8">
      <c r="L64383" s="404"/>
      <c r="M64383" s="404"/>
      <c r="N64383" s="404"/>
      <c r="O64383" s="404"/>
      <c r="P64383" s="404"/>
      <c r="Q64383" s="404"/>
      <c r="R64383" s="404"/>
      <c r="S64383" s="404"/>
      <c r="T64383" s="404"/>
    </row>
    <row r="64384" spans="12:20" ht="16.8">
      <c r="L64384" s="404"/>
      <c r="M64384" s="404"/>
      <c r="N64384" s="404"/>
      <c r="O64384" s="404"/>
      <c r="P64384" s="404"/>
      <c r="Q64384" s="404"/>
      <c r="R64384" s="404"/>
      <c r="S64384" s="404"/>
      <c r="T64384" s="404"/>
    </row>
    <row r="64385" spans="12:20" ht="16.8">
      <c r="L64385" s="404"/>
      <c r="M64385" s="404"/>
      <c r="N64385" s="404"/>
      <c r="O64385" s="404"/>
      <c r="P64385" s="404"/>
      <c r="Q64385" s="404"/>
      <c r="R64385" s="404"/>
      <c r="S64385" s="404"/>
      <c r="T64385" s="404"/>
    </row>
    <row r="64386" spans="12:20" ht="16.8">
      <c r="L64386" s="404"/>
      <c r="M64386" s="404"/>
      <c r="N64386" s="404"/>
      <c r="O64386" s="404"/>
      <c r="P64386" s="404"/>
      <c r="Q64386" s="404"/>
      <c r="R64386" s="404"/>
      <c r="S64386" s="404"/>
      <c r="T64386" s="404"/>
    </row>
    <row r="64387" spans="12:20" ht="16.8">
      <c r="L64387" s="404"/>
      <c r="M64387" s="404"/>
      <c r="N64387" s="404"/>
      <c r="O64387" s="404"/>
      <c r="P64387" s="404"/>
      <c r="Q64387" s="404"/>
      <c r="R64387" s="404"/>
      <c r="S64387" s="404"/>
      <c r="T64387" s="404"/>
    </row>
    <row r="64388" spans="12:20" ht="16.8">
      <c r="L64388" s="404"/>
      <c r="M64388" s="404"/>
      <c r="N64388" s="404"/>
      <c r="O64388" s="404"/>
      <c r="P64388" s="404"/>
      <c r="Q64388" s="404"/>
      <c r="R64388" s="404"/>
      <c r="S64388" s="404"/>
      <c r="T64388" s="404"/>
    </row>
    <row r="64389" spans="12:20" ht="16.8">
      <c r="L64389" s="404"/>
      <c r="M64389" s="404"/>
      <c r="N64389" s="404"/>
      <c r="O64389" s="404"/>
      <c r="P64389" s="404"/>
      <c r="Q64389" s="404"/>
      <c r="R64389" s="404"/>
      <c r="S64389" s="404"/>
      <c r="T64389" s="404"/>
    </row>
    <row r="64390" spans="12:20" ht="16.8">
      <c r="L64390" s="404"/>
      <c r="M64390" s="404"/>
      <c r="N64390" s="404"/>
      <c r="O64390" s="404"/>
      <c r="P64390" s="404"/>
      <c r="Q64390" s="404"/>
      <c r="R64390" s="404"/>
      <c r="S64390" s="404"/>
      <c r="T64390" s="404"/>
    </row>
    <row r="64391" spans="12:20" ht="16.8">
      <c r="L64391" s="404"/>
      <c r="M64391" s="404"/>
      <c r="N64391" s="404"/>
      <c r="O64391" s="404"/>
      <c r="P64391" s="404"/>
      <c r="Q64391" s="404"/>
      <c r="R64391" s="404"/>
      <c r="S64391" s="404"/>
      <c r="T64391" s="404"/>
    </row>
    <row r="64392" spans="12:20" ht="16.8">
      <c r="L64392" s="404"/>
      <c r="M64392" s="404"/>
      <c r="N64392" s="404"/>
      <c r="O64392" s="404"/>
      <c r="P64392" s="404"/>
      <c r="Q64392" s="404"/>
      <c r="R64392" s="404"/>
      <c r="S64392" s="404"/>
      <c r="T64392" s="404"/>
    </row>
    <row r="64393" spans="12:20" ht="16.8">
      <c r="L64393" s="404"/>
      <c r="M64393" s="404"/>
      <c r="N64393" s="404"/>
      <c r="O64393" s="404"/>
      <c r="P64393" s="404"/>
      <c r="Q64393" s="404"/>
      <c r="R64393" s="404"/>
      <c r="S64393" s="404"/>
      <c r="T64393" s="404"/>
    </row>
    <row r="64394" spans="12:20" ht="16.8">
      <c r="L64394" s="404"/>
      <c r="M64394" s="404"/>
      <c r="N64394" s="404"/>
      <c r="O64394" s="404"/>
      <c r="P64394" s="404"/>
      <c r="Q64394" s="404"/>
      <c r="R64394" s="404"/>
      <c r="S64394" s="404"/>
      <c r="T64394" s="404"/>
    </row>
    <row r="64395" spans="12:20" ht="16.8">
      <c r="L64395" s="404"/>
      <c r="M64395" s="404"/>
      <c r="N64395" s="404"/>
      <c r="O64395" s="404"/>
      <c r="P64395" s="404"/>
      <c r="Q64395" s="404"/>
      <c r="R64395" s="404"/>
      <c r="S64395" s="404"/>
      <c r="T64395" s="404"/>
    </row>
    <row r="64396" spans="12:20" ht="16.8">
      <c r="L64396" s="404"/>
      <c r="M64396" s="404"/>
      <c r="N64396" s="404"/>
      <c r="O64396" s="404"/>
      <c r="P64396" s="404"/>
      <c r="Q64396" s="404"/>
      <c r="R64396" s="404"/>
      <c r="S64396" s="404"/>
      <c r="T64396" s="404"/>
    </row>
    <row r="64397" spans="12:20" ht="16.8">
      <c r="L64397" s="404"/>
      <c r="M64397" s="404"/>
      <c r="N64397" s="404"/>
      <c r="O64397" s="404"/>
      <c r="P64397" s="404"/>
      <c r="Q64397" s="404"/>
      <c r="R64397" s="404"/>
      <c r="S64397" s="404"/>
      <c r="T64397" s="404"/>
    </row>
    <row r="64398" spans="12:20" ht="16.8">
      <c r="L64398" s="404"/>
      <c r="M64398" s="404"/>
      <c r="N64398" s="404"/>
      <c r="O64398" s="404"/>
      <c r="P64398" s="404"/>
      <c r="Q64398" s="404"/>
      <c r="R64398" s="404"/>
      <c r="S64398" s="404"/>
      <c r="T64398" s="404"/>
    </row>
    <row r="64399" spans="12:20" ht="16.8">
      <c r="L64399" s="404"/>
      <c r="M64399" s="404"/>
      <c r="N64399" s="404"/>
      <c r="O64399" s="404"/>
      <c r="P64399" s="404"/>
      <c r="Q64399" s="404"/>
      <c r="R64399" s="404"/>
      <c r="S64399" s="404"/>
      <c r="T64399" s="404"/>
    </row>
    <row r="64400" spans="12:20" ht="16.8">
      <c r="L64400" s="404"/>
      <c r="M64400" s="404"/>
      <c r="N64400" s="404"/>
      <c r="O64400" s="404"/>
      <c r="P64400" s="404"/>
      <c r="Q64400" s="404"/>
      <c r="R64400" s="404"/>
      <c r="S64400" s="404"/>
      <c r="T64400" s="404"/>
    </row>
    <row r="64401" spans="12:20" ht="16.8">
      <c r="L64401" s="404"/>
      <c r="M64401" s="404"/>
      <c r="N64401" s="404"/>
      <c r="O64401" s="404"/>
      <c r="P64401" s="404"/>
      <c r="Q64401" s="404"/>
      <c r="R64401" s="404"/>
      <c r="S64401" s="404"/>
      <c r="T64401" s="404"/>
    </row>
    <row r="64402" spans="12:20" ht="16.8">
      <c r="L64402" s="404"/>
      <c r="M64402" s="404"/>
      <c r="N64402" s="404"/>
      <c r="O64402" s="404"/>
      <c r="P64402" s="404"/>
      <c r="Q64402" s="404"/>
      <c r="R64402" s="404"/>
      <c r="S64402" s="404"/>
      <c r="T64402" s="404"/>
    </row>
    <row r="64403" spans="12:20" ht="16.8">
      <c r="L64403" s="404"/>
      <c r="M64403" s="404"/>
      <c r="N64403" s="404"/>
      <c r="O64403" s="404"/>
      <c r="P64403" s="404"/>
      <c r="Q64403" s="404"/>
      <c r="R64403" s="404"/>
      <c r="S64403" s="404"/>
      <c r="T64403" s="404"/>
    </row>
    <row r="64404" spans="12:20" ht="16.8">
      <c r="L64404" s="404"/>
      <c r="M64404" s="404"/>
      <c r="N64404" s="404"/>
      <c r="O64404" s="404"/>
      <c r="P64404" s="404"/>
      <c r="Q64404" s="404"/>
      <c r="R64404" s="404"/>
      <c r="S64404" s="404"/>
      <c r="T64404" s="404"/>
    </row>
    <row r="64405" spans="12:20" ht="16.8">
      <c r="L64405" s="404"/>
      <c r="M64405" s="404"/>
      <c r="N64405" s="404"/>
      <c r="O64405" s="404"/>
      <c r="P64405" s="404"/>
      <c r="Q64405" s="404"/>
      <c r="R64405" s="404"/>
      <c r="S64405" s="404"/>
      <c r="T64405" s="404"/>
    </row>
    <row r="64406" spans="12:20" ht="16.8">
      <c r="L64406" s="404"/>
      <c r="M64406" s="404"/>
      <c r="N64406" s="404"/>
      <c r="O64406" s="404"/>
      <c r="P64406" s="404"/>
      <c r="Q64406" s="404"/>
      <c r="R64406" s="404"/>
      <c r="S64406" s="404"/>
      <c r="T64406" s="404"/>
    </row>
    <row r="64407" spans="12:20" ht="16.8">
      <c r="L64407" s="404"/>
      <c r="M64407" s="404"/>
      <c r="N64407" s="404"/>
      <c r="O64407" s="404"/>
      <c r="P64407" s="404"/>
      <c r="Q64407" s="404"/>
      <c r="R64407" s="404"/>
      <c r="S64407" s="404"/>
      <c r="T64407" s="404"/>
    </row>
    <row r="64408" spans="12:20" ht="16.8">
      <c r="L64408" s="404"/>
      <c r="M64408" s="404"/>
      <c r="N64408" s="404"/>
      <c r="O64408" s="404"/>
      <c r="P64408" s="404"/>
      <c r="Q64408" s="404"/>
      <c r="R64408" s="404"/>
      <c r="S64408" s="404"/>
      <c r="T64408" s="404"/>
    </row>
    <row r="64409" spans="12:20" ht="16.8">
      <c r="L64409" s="404"/>
      <c r="M64409" s="404"/>
      <c r="N64409" s="404"/>
      <c r="O64409" s="404"/>
      <c r="P64409" s="404"/>
      <c r="Q64409" s="404"/>
      <c r="R64409" s="404"/>
      <c r="S64409" s="404"/>
      <c r="T64409" s="404"/>
    </row>
    <row r="64410" spans="12:20" ht="16.8">
      <c r="L64410" s="404"/>
      <c r="M64410" s="404"/>
      <c r="N64410" s="404"/>
      <c r="O64410" s="404"/>
      <c r="P64410" s="404"/>
      <c r="Q64410" s="404"/>
      <c r="R64410" s="404"/>
      <c r="S64410" s="404"/>
      <c r="T64410" s="404"/>
    </row>
    <row r="64411" spans="12:20" ht="16.8">
      <c r="L64411" s="404"/>
      <c r="M64411" s="404"/>
      <c r="N64411" s="404"/>
      <c r="O64411" s="404"/>
      <c r="P64411" s="404"/>
      <c r="Q64411" s="404"/>
      <c r="R64411" s="404"/>
      <c r="S64411" s="404"/>
      <c r="T64411" s="404"/>
    </row>
    <row r="64412" spans="12:20" ht="16.8">
      <c r="L64412" s="404"/>
      <c r="M64412" s="404"/>
      <c r="N64412" s="404"/>
      <c r="O64412" s="404"/>
      <c r="P64412" s="404"/>
      <c r="Q64412" s="404"/>
      <c r="R64412" s="404"/>
      <c r="S64412" s="404"/>
      <c r="T64412" s="404"/>
    </row>
    <row r="64413" spans="12:20" ht="16.8">
      <c r="L64413" s="404"/>
      <c r="M64413" s="404"/>
      <c r="N64413" s="404"/>
      <c r="O64413" s="404"/>
      <c r="P64413" s="404"/>
      <c r="Q64413" s="404"/>
      <c r="R64413" s="404"/>
      <c r="S64413" s="404"/>
      <c r="T64413" s="404"/>
    </row>
    <row r="64414" spans="12:20" ht="16.8">
      <c r="L64414" s="404"/>
      <c r="M64414" s="404"/>
      <c r="N64414" s="404"/>
      <c r="O64414" s="404"/>
      <c r="P64414" s="404"/>
      <c r="Q64414" s="404"/>
      <c r="R64414" s="404"/>
      <c r="S64414" s="404"/>
      <c r="T64414" s="404"/>
    </row>
    <row r="64415" spans="12:20" ht="16.8">
      <c r="L64415" s="404"/>
      <c r="M64415" s="404"/>
      <c r="N64415" s="404"/>
      <c r="O64415" s="404"/>
      <c r="P64415" s="404"/>
      <c r="Q64415" s="404"/>
      <c r="R64415" s="404"/>
      <c r="S64415" s="404"/>
      <c r="T64415" s="404"/>
    </row>
    <row r="64416" spans="12:20" ht="16.8">
      <c r="L64416" s="404"/>
      <c r="M64416" s="404"/>
      <c r="N64416" s="404"/>
      <c r="O64416" s="404"/>
      <c r="P64416" s="404"/>
      <c r="Q64416" s="404"/>
      <c r="R64416" s="404"/>
      <c r="S64416" s="404"/>
      <c r="T64416" s="404"/>
    </row>
    <row r="64417" spans="12:20" ht="16.8">
      <c r="L64417" s="404"/>
      <c r="M64417" s="404"/>
      <c r="N64417" s="404"/>
      <c r="O64417" s="404"/>
      <c r="P64417" s="404"/>
      <c r="Q64417" s="404"/>
      <c r="R64417" s="404"/>
      <c r="S64417" s="404"/>
      <c r="T64417" s="404"/>
    </row>
    <row r="64418" spans="12:20" ht="16.8">
      <c r="L64418" s="404"/>
      <c r="M64418" s="404"/>
      <c r="N64418" s="404"/>
      <c r="O64418" s="404"/>
      <c r="P64418" s="404"/>
      <c r="Q64418" s="404"/>
      <c r="R64418" s="404"/>
      <c r="S64418" s="404"/>
      <c r="T64418" s="404"/>
    </row>
    <row r="64419" spans="12:20" ht="16.8">
      <c r="L64419" s="404"/>
      <c r="M64419" s="404"/>
      <c r="N64419" s="404"/>
      <c r="O64419" s="404"/>
      <c r="P64419" s="404"/>
      <c r="Q64419" s="404"/>
      <c r="R64419" s="404"/>
      <c r="S64419" s="404"/>
      <c r="T64419" s="404"/>
    </row>
    <row r="64420" spans="12:20" ht="16.8">
      <c r="L64420" s="404"/>
      <c r="M64420" s="404"/>
      <c r="N64420" s="404"/>
      <c r="O64420" s="404"/>
      <c r="P64420" s="404"/>
      <c r="Q64420" s="404"/>
      <c r="R64420" s="404"/>
      <c r="S64420" s="404"/>
      <c r="T64420" s="404"/>
    </row>
    <row r="64421" spans="12:20" ht="16.8">
      <c r="L64421" s="404"/>
      <c r="M64421" s="404"/>
      <c r="N64421" s="404"/>
      <c r="O64421" s="404"/>
      <c r="P64421" s="404"/>
      <c r="Q64421" s="404"/>
      <c r="R64421" s="404"/>
      <c r="S64421" s="404"/>
      <c r="T64421" s="404"/>
    </row>
    <row r="64422" spans="12:20" ht="16.8">
      <c r="L64422" s="404"/>
      <c r="M64422" s="404"/>
      <c r="N64422" s="404"/>
      <c r="O64422" s="404"/>
      <c r="P64422" s="404"/>
      <c r="Q64422" s="404"/>
      <c r="R64422" s="404"/>
      <c r="S64422" s="404"/>
      <c r="T64422" s="404"/>
    </row>
    <row r="64423" spans="12:20" ht="16.8">
      <c r="L64423" s="404"/>
      <c r="M64423" s="404"/>
      <c r="N64423" s="404"/>
      <c r="O64423" s="404"/>
      <c r="P64423" s="404"/>
      <c r="Q64423" s="404"/>
      <c r="R64423" s="404"/>
      <c r="S64423" s="404"/>
      <c r="T64423" s="404"/>
    </row>
    <row r="64424" spans="12:20" ht="16.8">
      <c r="L64424" s="404"/>
      <c r="M64424" s="404"/>
      <c r="N64424" s="404"/>
      <c r="O64424" s="404"/>
      <c r="P64424" s="404"/>
      <c r="Q64424" s="404"/>
      <c r="R64424" s="404"/>
      <c r="S64424" s="404"/>
      <c r="T64424" s="404"/>
    </row>
    <row r="64425" spans="12:20" ht="16.8">
      <c r="L64425" s="404"/>
      <c r="M64425" s="404"/>
      <c r="N64425" s="404"/>
      <c r="O64425" s="404"/>
      <c r="P64425" s="404"/>
      <c r="Q64425" s="404"/>
      <c r="R64425" s="404"/>
      <c r="S64425" s="404"/>
      <c r="T64425" s="404"/>
    </row>
    <row r="64426" spans="12:20" ht="16.8">
      <c r="L64426" s="404"/>
      <c r="M64426" s="404"/>
      <c r="N64426" s="404"/>
      <c r="O64426" s="404"/>
      <c r="P64426" s="404"/>
      <c r="Q64426" s="404"/>
      <c r="R64426" s="404"/>
      <c r="S64426" s="404"/>
      <c r="T64426" s="404"/>
    </row>
    <row r="64427" spans="12:20" ht="16.8">
      <c r="L64427" s="404"/>
      <c r="M64427" s="404"/>
      <c r="N64427" s="404"/>
      <c r="O64427" s="404"/>
      <c r="P64427" s="404"/>
      <c r="Q64427" s="404"/>
      <c r="R64427" s="404"/>
      <c r="S64427" s="404"/>
      <c r="T64427" s="404"/>
    </row>
    <row r="64428" spans="12:20" ht="16.8">
      <c r="L64428" s="404"/>
      <c r="M64428" s="404"/>
      <c r="N64428" s="404"/>
      <c r="O64428" s="404"/>
      <c r="P64428" s="404"/>
      <c r="Q64428" s="404"/>
      <c r="R64428" s="404"/>
      <c r="S64428" s="404"/>
      <c r="T64428" s="404"/>
    </row>
    <row r="64429" spans="12:20" ht="16.8">
      <c r="L64429" s="404"/>
      <c r="M64429" s="404"/>
      <c r="N64429" s="404"/>
      <c r="O64429" s="404"/>
      <c r="P64429" s="404"/>
      <c r="Q64429" s="404"/>
      <c r="R64429" s="404"/>
      <c r="S64429" s="404"/>
      <c r="T64429" s="404"/>
    </row>
    <row r="64430" spans="12:20" ht="16.8">
      <c r="L64430" s="404"/>
      <c r="M64430" s="404"/>
      <c r="N64430" s="404"/>
      <c r="O64430" s="404"/>
      <c r="P64430" s="404"/>
      <c r="Q64430" s="404"/>
      <c r="R64430" s="404"/>
      <c r="S64430" s="404"/>
      <c r="T64430" s="404"/>
    </row>
    <row r="64431" spans="12:20" ht="16.8">
      <c r="L64431" s="404"/>
      <c r="M64431" s="404"/>
      <c r="N64431" s="404"/>
      <c r="O64431" s="404"/>
      <c r="P64431" s="404"/>
      <c r="Q64431" s="404"/>
      <c r="R64431" s="404"/>
      <c r="S64431" s="404"/>
      <c r="T64431" s="404"/>
    </row>
    <row r="64432" spans="12:20" ht="16.8">
      <c r="L64432" s="404"/>
      <c r="M64432" s="404"/>
      <c r="N64432" s="404"/>
      <c r="O64432" s="404"/>
      <c r="P64432" s="404"/>
      <c r="Q64432" s="404"/>
      <c r="R64432" s="404"/>
      <c r="S64432" s="404"/>
      <c r="T64432" s="404"/>
    </row>
    <row r="64433" spans="12:20" ht="16.8">
      <c r="L64433" s="404"/>
      <c r="M64433" s="404"/>
      <c r="N64433" s="404"/>
      <c r="O64433" s="404"/>
      <c r="P64433" s="404"/>
      <c r="Q64433" s="404"/>
      <c r="R64433" s="404"/>
      <c r="S64433" s="404"/>
      <c r="T64433" s="404"/>
    </row>
    <row r="64434" spans="12:20" ht="16.8">
      <c r="L64434" s="404"/>
      <c r="M64434" s="404"/>
      <c r="N64434" s="404"/>
      <c r="O64434" s="404"/>
      <c r="P64434" s="404"/>
      <c r="Q64434" s="404"/>
      <c r="R64434" s="404"/>
      <c r="S64434" s="404"/>
      <c r="T64434" s="404"/>
    </row>
    <row r="64435" spans="12:20" ht="16.8">
      <c r="L64435" s="404"/>
      <c r="M64435" s="404"/>
      <c r="N64435" s="404"/>
      <c r="O64435" s="404"/>
      <c r="P64435" s="404"/>
      <c r="Q64435" s="404"/>
      <c r="R64435" s="404"/>
      <c r="S64435" s="404"/>
      <c r="T64435" s="404"/>
    </row>
    <row r="64436" spans="12:20" ht="16.8">
      <c r="L64436" s="404"/>
      <c r="M64436" s="404"/>
      <c r="N64436" s="404"/>
      <c r="O64436" s="404"/>
      <c r="P64436" s="404"/>
      <c r="Q64436" s="404"/>
      <c r="R64436" s="404"/>
      <c r="S64436" s="404"/>
      <c r="T64436" s="404"/>
    </row>
    <row r="64437" spans="12:20" ht="16.8">
      <c r="L64437" s="404"/>
      <c r="M64437" s="404"/>
      <c r="N64437" s="404"/>
      <c r="O64437" s="404"/>
      <c r="P64437" s="404"/>
      <c r="Q64437" s="404"/>
      <c r="R64437" s="404"/>
      <c r="S64437" s="404"/>
      <c r="T64437" s="404"/>
    </row>
    <row r="64438" spans="12:20" ht="16.8">
      <c r="L64438" s="404"/>
      <c r="M64438" s="404"/>
      <c r="N64438" s="404"/>
      <c r="O64438" s="404"/>
      <c r="P64438" s="404"/>
      <c r="Q64438" s="404"/>
      <c r="R64438" s="404"/>
      <c r="S64438" s="404"/>
      <c r="T64438" s="404"/>
    </row>
    <row r="64439" spans="12:20" ht="16.8">
      <c r="L64439" s="404"/>
      <c r="M64439" s="404"/>
      <c r="N64439" s="404"/>
      <c r="O64439" s="404"/>
      <c r="P64439" s="404"/>
      <c r="Q64439" s="404"/>
      <c r="R64439" s="404"/>
      <c r="S64439" s="404"/>
      <c r="T64439" s="404"/>
    </row>
    <row r="64440" spans="12:20" ht="16.8">
      <c r="L64440" s="404"/>
      <c r="M64440" s="404"/>
      <c r="N64440" s="404"/>
      <c r="O64440" s="404"/>
      <c r="P64440" s="404"/>
      <c r="Q64440" s="404"/>
      <c r="R64440" s="404"/>
      <c r="S64440" s="404"/>
      <c r="T64440" s="404"/>
    </row>
    <row r="64441" spans="12:20" ht="16.8">
      <c r="L64441" s="404"/>
      <c r="M64441" s="404"/>
      <c r="N64441" s="404"/>
      <c r="O64441" s="404"/>
      <c r="P64441" s="404"/>
      <c r="Q64441" s="404"/>
      <c r="R64441" s="404"/>
      <c r="S64441" s="404"/>
      <c r="T64441" s="404"/>
    </row>
    <row r="64442" spans="12:20" ht="16.8">
      <c r="L64442" s="404"/>
      <c r="M64442" s="404"/>
      <c r="N64442" s="404"/>
      <c r="O64442" s="404"/>
      <c r="P64442" s="404"/>
      <c r="Q64442" s="404"/>
      <c r="R64442" s="404"/>
      <c r="S64442" s="404"/>
      <c r="T64442" s="404"/>
    </row>
    <row r="64443" spans="12:20" ht="16.8">
      <c r="L64443" s="404"/>
      <c r="M64443" s="404"/>
      <c r="N64443" s="404"/>
      <c r="O64443" s="404"/>
      <c r="P64443" s="404"/>
      <c r="Q64443" s="404"/>
      <c r="R64443" s="404"/>
      <c r="S64443" s="404"/>
      <c r="T64443" s="404"/>
    </row>
    <row r="64444" spans="12:20" ht="16.8">
      <c r="L64444" s="404"/>
      <c r="M64444" s="404"/>
      <c r="N64444" s="404"/>
      <c r="O64444" s="404"/>
      <c r="P64444" s="404"/>
      <c r="Q64444" s="404"/>
      <c r="R64444" s="404"/>
      <c r="S64444" s="404"/>
      <c r="T64444" s="404"/>
    </row>
    <row r="64445" spans="12:20" ht="16.8">
      <c r="L64445" s="404"/>
      <c r="M64445" s="404"/>
      <c r="N64445" s="404"/>
      <c r="O64445" s="404"/>
      <c r="P64445" s="404"/>
      <c r="Q64445" s="404"/>
      <c r="R64445" s="404"/>
      <c r="S64445" s="404"/>
      <c r="T64445" s="404"/>
    </row>
    <row r="64446" spans="12:20" ht="16.8">
      <c r="L64446" s="404"/>
      <c r="M64446" s="404"/>
      <c r="N64446" s="404"/>
      <c r="O64446" s="404"/>
      <c r="P64446" s="404"/>
      <c r="Q64446" s="404"/>
      <c r="R64446" s="404"/>
      <c r="S64446" s="404"/>
      <c r="T64446" s="404"/>
    </row>
    <row r="64447" spans="12:20" ht="16.8">
      <c r="L64447" s="404"/>
      <c r="M64447" s="404"/>
      <c r="N64447" s="404"/>
      <c r="O64447" s="404"/>
      <c r="P64447" s="404"/>
      <c r="Q64447" s="404"/>
      <c r="R64447" s="404"/>
      <c r="S64447" s="404"/>
      <c r="T64447" s="404"/>
    </row>
    <row r="64448" spans="12:20" ht="16.8">
      <c r="L64448" s="404"/>
      <c r="M64448" s="404"/>
      <c r="N64448" s="404"/>
      <c r="O64448" s="404"/>
      <c r="P64448" s="404"/>
      <c r="Q64448" s="404"/>
      <c r="R64448" s="404"/>
      <c r="S64448" s="404"/>
      <c r="T64448" s="404"/>
    </row>
    <row r="64449" spans="12:20" ht="16.8">
      <c r="L64449" s="404"/>
      <c r="M64449" s="404"/>
      <c r="N64449" s="404"/>
      <c r="O64449" s="404"/>
      <c r="P64449" s="404"/>
      <c r="Q64449" s="404"/>
      <c r="R64449" s="404"/>
      <c r="S64449" s="404"/>
      <c r="T64449" s="404"/>
    </row>
    <row r="64450" spans="12:20" ht="16.8">
      <c r="L64450" s="404"/>
      <c r="M64450" s="404"/>
      <c r="N64450" s="404"/>
      <c r="O64450" s="404"/>
      <c r="P64450" s="404"/>
      <c r="Q64450" s="404"/>
      <c r="R64450" s="404"/>
      <c r="S64450" s="404"/>
      <c r="T64450" s="404"/>
    </row>
    <row r="64451" spans="12:20" ht="16.8">
      <c r="L64451" s="404"/>
      <c r="M64451" s="404"/>
      <c r="N64451" s="404"/>
      <c r="O64451" s="404"/>
      <c r="P64451" s="404"/>
      <c r="Q64451" s="404"/>
      <c r="R64451" s="404"/>
      <c r="S64451" s="404"/>
      <c r="T64451" s="404"/>
    </row>
    <row r="64452" spans="12:20" ht="16.8">
      <c r="L64452" s="404"/>
      <c r="M64452" s="404"/>
      <c r="N64452" s="404"/>
      <c r="O64452" s="404"/>
      <c r="P64452" s="404"/>
      <c r="Q64452" s="404"/>
      <c r="R64452" s="404"/>
      <c r="S64452" s="404"/>
      <c r="T64452" s="404"/>
    </row>
    <row r="64453" spans="12:20" ht="16.8">
      <c r="L64453" s="404"/>
      <c r="M64453" s="404"/>
      <c r="N64453" s="404"/>
      <c r="O64453" s="404"/>
      <c r="P64453" s="404"/>
      <c r="Q64453" s="404"/>
      <c r="R64453" s="404"/>
      <c r="S64453" s="404"/>
      <c r="T64453" s="404"/>
    </row>
    <row r="64454" spans="12:20" ht="16.8">
      <c r="L64454" s="404"/>
      <c r="M64454" s="404"/>
      <c r="N64454" s="404"/>
      <c r="O64454" s="404"/>
      <c r="P64454" s="404"/>
      <c r="Q64454" s="404"/>
      <c r="R64454" s="404"/>
      <c r="S64454" s="404"/>
      <c r="T64454" s="404"/>
    </row>
    <row r="64455" spans="12:20" ht="16.8">
      <c r="L64455" s="404"/>
      <c r="M64455" s="404"/>
      <c r="N64455" s="404"/>
      <c r="O64455" s="404"/>
      <c r="P64455" s="404"/>
      <c r="Q64455" s="404"/>
      <c r="R64455" s="404"/>
      <c r="S64455" s="404"/>
      <c r="T64455" s="404"/>
    </row>
    <row r="64456" spans="12:20" ht="16.8">
      <c r="L64456" s="404"/>
      <c r="M64456" s="404"/>
      <c r="N64456" s="404"/>
      <c r="O64456" s="404"/>
      <c r="P64456" s="404"/>
      <c r="Q64456" s="404"/>
      <c r="R64456" s="404"/>
      <c r="S64456" s="404"/>
      <c r="T64456" s="404"/>
    </row>
    <row r="64457" spans="12:20" ht="16.8">
      <c r="L64457" s="404"/>
      <c r="M64457" s="404"/>
      <c r="N64457" s="404"/>
      <c r="O64457" s="404"/>
      <c r="P64457" s="404"/>
      <c r="Q64457" s="404"/>
      <c r="R64457" s="404"/>
      <c r="S64457" s="404"/>
      <c r="T64457" s="404"/>
    </row>
    <row r="64458" spans="12:20" ht="16.8">
      <c r="L64458" s="404"/>
      <c r="M64458" s="404"/>
      <c r="N64458" s="404"/>
      <c r="O64458" s="404"/>
      <c r="P64458" s="404"/>
      <c r="Q64458" s="404"/>
      <c r="R64458" s="404"/>
      <c r="S64458" s="404"/>
      <c r="T64458" s="404"/>
    </row>
    <row r="64459" spans="12:20" ht="16.8">
      <c r="L64459" s="404"/>
      <c r="M64459" s="404"/>
      <c r="N64459" s="404"/>
      <c r="O64459" s="404"/>
      <c r="P64459" s="404"/>
      <c r="Q64459" s="404"/>
      <c r="R64459" s="404"/>
      <c r="S64459" s="404"/>
      <c r="T64459" s="404"/>
    </row>
    <row r="64460" spans="12:20" ht="16.8">
      <c r="L64460" s="404"/>
      <c r="M64460" s="404"/>
      <c r="N64460" s="404"/>
      <c r="O64460" s="404"/>
      <c r="P64460" s="404"/>
      <c r="Q64460" s="404"/>
      <c r="R64460" s="404"/>
      <c r="S64460" s="404"/>
      <c r="T64460" s="404"/>
    </row>
    <row r="64461" spans="12:20" ht="16.8">
      <c r="L64461" s="404"/>
      <c r="M64461" s="404"/>
      <c r="N64461" s="404"/>
      <c r="O64461" s="404"/>
      <c r="P64461" s="404"/>
      <c r="Q64461" s="404"/>
      <c r="R64461" s="404"/>
      <c r="S64461" s="404"/>
      <c r="T64461" s="404"/>
    </row>
    <row r="64462" spans="12:20" ht="16.8">
      <c r="L64462" s="404"/>
      <c r="M64462" s="404"/>
      <c r="N64462" s="404"/>
      <c r="O64462" s="404"/>
      <c r="P64462" s="404"/>
      <c r="Q64462" s="404"/>
      <c r="R64462" s="404"/>
      <c r="S64462" s="404"/>
      <c r="T64462" s="404"/>
    </row>
    <row r="64463" spans="12:20" ht="16.8">
      <c r="L64463" s="404"/>
      <c r="M64463" s="404"/>
      <c r="N64463" s="404"/>
      <c r="O64463" s="404"/>
      <c r="P64463" s="404"/>
      <c r="Q64463" s="404"/>
      <c r="R64463" s="404"/>
      <c r="S64463" s="404"/>
      <c r="T64463" s="404"/>
    </row>
    <row r="64464" spans="12:20" ht="16.8">
      <c r="L64464" s="404"/>
      <c r="M64464" s="404"/>
      <c r="N64464" s="404"/>
      <c r="O64464" s="404"/>
      <c r="P64464" s="404"/>
      <c r="Q64464" s="404"/>
      <c r="R64464" s="404"/>
      <c r="S64464" s="404"/>
      <c r="T64464" s="404"/>
    </row>
    <row r="64465" spans="12:20" ht="16.8">
      <c r="L64465" s="404"/>
      <c r="M64465" s="404"/>
      <c r="N64465" s="404"/>
      <c r="O64465" s="404"/>
      <c r="P64465" s="404"/>
      <c r="Q64465" s="404"/>
      <c r="R64465" s="404"/>
      <c r="S64465" s="404"/>
      <c r="T64465" s="404"/>
    </row>
    <row r="64466" spans="12:20" ht="16.8">
      <c r="L64466" s="404"/>
      <c r="M64466" s="404"/>
      <c r="N64466" s="404"/>
      <c r="O64466" s="404"/>
      <c r="P64466" s="404"/>
      <c r="Q64466" s="404"/>
      <c r="R64466" s="404"/>
      <c r="S64466" s="404"/>
      <c r="T64466" s="404"/>
    </row>
    <row r="64467" spans="12:20" ht="16.8">
      <c r="L64467" s="404"/>
      <c r="M64467" s="404"/>
      <c r="N64467" s="404"/>
      <c r="O64467" s="404"/>
      <c r="P64467" s="404"/>
      <c r="Q64467" s="404"/>
      <c r="R64467" s="404"/>
      <c r="S64467" s="404"/>
      <c r="T64467" s="404"/>
    </row>
    <row r="64468" spans="12:20" ht="16.8">
      <c r="L64468" s="404"/>
      <c r="M64468" s="404"/>
      <c r="N64468" s="404"/>
      <c r="O64468" s="404"/>
      <c r="P64468" s="404"/>
      <c r="Q64468" s="404"/>
      <c r="R64468" s="404"/>
      <c r="S64468" s="404"/>
      <c r="T64468" s="404"/>
    </row>
    <row r="64469" spans="12:20" ht="16.8">
      <c r="L64469" s="404"/>
      <c r="M64469" s="404"/>
      <c r="N64469" s="404"/>
      <c r="O64469" s="404"/>
      <c r="P64469" s="404"/>
      <c r="Q64469" s="404"/>
      <c r="R64469" s="404"/>
      <c r="S64469" s="404"/>
      <c r="T64469" s="404"/>
    </row>
    <row r="64470" spans="12:20" ht="16.8">
      <c r="L64470" s="404"/>
      <c r="M64470" s="404"/>
      <c r="N64470" s="404"/>
      <c r="O64470" s="404"/>
      <c r="P64470" s="404"/>
      <c r="Q64470" s="404"/>
      <c r="R64470" s="404"/>
      <c r="S64470" s="404"/>
      <c r="T64470" s="404"/>
    </row>
    <row r="64471" spans="12:20" ht="16.8">
      <c r="L64471" s="404"/>
      <c r="M64471" s="404"/>
      <c r="N64471" s="404"/>
      <c r="O64471" s="404"/>
      <c r="P64471" s="404"/>
      <c r="Q64471" s="404"/>
      <c r="R64471" s="404"/>
      <c r="S64471" s="404"/>
      <c r="T64471" s="404"/>
    </row>
    <row r="64472" spans="12:20" ht="16.8">
      <c r="L64472" s="404"/>
      <c r="M64472" s="404"/>
      <c r="N64472" s="404"/>
      <c r="O64472" s="404"/>
      <c r="P64472" s="404"/>
      <c r="Q64472" s="404"/>
      <c r="R64472" s="404"/>
      <c r="S64472" s="404"/>
      <c r="T64472" s="404"/>
    </row>
    <row r="64473" spans="12:20" ht="16.8">
      <c r="L64473" s="404"/>
      <c r="M64473" s="404"/>
      <c r="N64473" s="404"/>
      <c r="O64473" s="404"/>
      <c r="P64473" s="404"/>
      <c r="Q64473" s="404"/>
      <c r="R64473" s="404"/>
      <c r="S64473" s="404"/>
      <c r="T64473" s="404"/>
    </row>
    <row r="64474" spans="12:20" ht="16.8">
      <c r="L64474" s="404"/>
      <c r="M64474" s="404"/>
      <c r="N64474" s="404"/>
      <c r="O64474" s="404"/>
      <c r="P64474" s="404"/>
      <c r="Q64474" s="404"/>
      <c r="R64474" s="404"/>
      <c r="S64474" s="404"/>
      <c r="T64474" s="404"/>
    </row>
    <row r="64475" spans="12:20" ht="16.8">
      <c r="L64475" s="404"/>
      <c r="M64475" s="404"/>
      <c r="N64475" s="404"/>
      <c r="O64475" s="404"/>
      <c r="P64475" s="404"/>
      <c r="Q64475" s="404"/>
      <c r="R64475" s="404"/>
      <c r="S64475" s="404"/>
      <c r="T64475" s="404"/>
    </row>
    <row r="64476" spans="12:20" ht="16.8">
      <c r="L64476" s="404"/>
      <c r="M64476" s="404"/>
      <c r="N64476" s="404"/>
      <c r="O64476" s="404"/>
      <c r="P64476" s="404"/>
      <c r="Q64476" s="404"/>
      <c r="R64476" s="404"/>
      <c r="S64476" s="404"/>
      <c r="T64476" s="404"/>
    </row>
    <row r="64477" spans="12:20" ht="16.8">
      <c r="L64477" s="404"/>
      <c r="M64477" s="404"/>
      <c r="N64477" s="404"/>
      <c r="O64477" s="404"/>
      <c r="P64477" s="404"/>
      <c r="Q64477" s="404"/>
      <c r="R64477" s="404"/>
      <c r="S64477" s="404"/>
      <c r="T64477" s="404"/>
    </row>
    <row r="64478" spans="12:20" ht="16.8">
      <c r="L64478" s="404"/>
      <c r="M64478" s="404"/>
      <c r="N64478" s="404"/>
      <c r="O64478" s="404"/>
      <c r="P64478" s="404"/>
      <c r="Q64478" s="404"/>
      <c r="R64478" s="404"/>
      <c r="S64478" s="404"/>
      <c r="T64478" s="404"/>
    </row>
    <row r="64479" spans="12:20" ht="16.8">
      <c r="L64479" s="404"/>
      <c r="M64479" s="404"/>
      <c r="N64479" s="404"/>
      <c r="O64479" s="404"/>
      <c r="P64479" s="404"/>
      <c r="Q64479" s="404"/>
      <c r="R64479" s="404"/>
      <c r="S64479" s="404"/>
      <c r="T64479" s="404"/>
    </row>
    <row r="64480" spans="12:20" ht="16.8">
      <c r="L64480" s="404"/>
      <c r="M64480" s="404"/>
      <c r="N64480" s="404"/>
      <c r="O64480" s="404"/>
      <c r="P64480" s="404"/>
      <c r="Q64480" s="404"/>
      <c r="R64480" s="404"/>
      <c r="S64480" s="404"/>
      <c r="T64480" s="404"/>
    </row>
    <row r="64481" spans="12:20" ht="16.8">
      <c r="L64481" s="404"/>
      <c r="M64481" s="404"/>
      <c r="N64481" s="404"/>
      <c r="O64481" s="404"/>
      <c r="P64481" s="404"/>
      <c r="Q64481" s="404"/>
      <c r="R64481" s="404"/>
      <c r="S64481" s="404"/>
      <c r="T64481" s="404"/>
    </row>
    <row r="64482" spans="12:20" ht="16.8">
      <c r="L64482" s="404"/>
      <c r="M64482" s="404"/>
      <c r="N64482" s="404"/>
      <c r="O64482" s="404"/>
      <c r="P64482" s="404"/>
      <c r="Q64482" s="404"/>
      <c r="R64482" s="404"/>
      <c r="S64482" s="404"/>
      <c r="T64482" s="404"/>
    </row>
    <row r="64483" spans="12:20" ht="16.8">
      <c r="L64483" s="404"/>
      <c r="M64483" s="404"/>
      <c r="N64483" s="404"/>
      <c r="O64483" s="404"/>
      <c r="P64483" s="404"/>
      <c r="Q64483" s="404"/>
      <c r="R64483" s="404"/>
      <c r="S64483" s="404"/>
      <c r="T64483" s="404"/>
    </row>
    <row r="64484" spans="12:20" ht="16.8">
      <c r="L64484" s="404"/>
      <c r="M64484" s="404"/>
      <c r="N64484" s="404"/>
      <c r="O64484" s="404"/>
      <c r="P64484" s="404"/>
      <c r="Q64484" s="404"/>
      <c r="R64484" s="404"/>
      <c r="S64484" s="404"/>
      <c r="T64484" s="404"/>
    </row>
    <row r="64485" spans="12:20" ht="16.8">
      <c r="L64485" s="404"/>
      <c r="M64485" s="404"/>
      <c r="N64485" s="404"/>
      <c r="O64485" s="404"/>
      <c r="P64485" s="404"/>
      <c r="Q64485" s="404"/>
      <c r="R64485" s="404"/>
      <c r="S64485" s="404"/>
      <c r="T64485" s="404"/>
    </row>
    <row r="64486" spans="12:20" ht="16.8">
      <c r="L64486" s="404"/>
      <c r="M64486" s="404"/>
      <c r="N64486" s="404"/>
      <c r="O64486" s="404"/>
      <c r="P64486" s="404"/>
      <c r="Q64486" s="404"/>
      <c r="R64486" s="404"/>
      <c r="S64486" s="404"/>
      <c r="T64486" s="404"/>
    </row>
    <row r="64487" spans="12:20" ht="16.8">
      <c r="L64487" s="404"/>
      <c r="M64487" s="404"/>
      <c r="N64487" s="404"/>
      <c r="O64487" s="404"/>
      <c r="P64487" s="404"/>
      <c r="Q64487" s="404"/>
      <c r="R64487" s="404"/>
      <c r="S64487" s="404"/>
      <c r="T64487" s="404"/>
    </row>
    <row r="64488" spans="12:20" ht="16.8">
      <c r="L64488" s="404"/>
      <c r="M64488" s="404"/>
      <c r="N64488" s="404"/>
      <c r="O64488" s="404"/>
      <c r="P64488" s="404"/>
      <c r="Q64488" s="404"/>
      <c r="R64488" s="404"/>
      <c r="S64488" s="404"/>
      <c r="T64488" s="404"/>
    </row>
    <row r="64489" spans="12:20" ht="16.8">
      <c r="L64489" s="404"/>
      <c r="M64489" s="404"/>
      <c r="N64489" s="404"/>
      <c r="O64489" s="404"/>
      <c r="P64489" s="404"/>
      <c r="Q64489" s="404"/>
      <c r="R64489" s="404"/>
      <c r="S64489" s="404"/>
      <c r="T64489" s="404"/>
    </row>
    <row r="64490" spans="12:20" ht="16.8">
      <c r="L64490" s="404"/>
      <c r="M64490" s="404"/>
      <c r="N64490" s="404"/>
      <c r="O64490" s="404"/>
      <c r="P64490" s="404"/>
      <c r="Q64490" s="404"/>
      <c r="R64490" s="404"/>
      <c r="S64490" s="404"/>
      <c r="T64490" s="404"/>
    </row>
    <row r="64491" spans="12:20" ht="16.8">
      <c r="L64491" s="404"/>
      <c r="M64491" s="404"/>
      <c r="N64491" s="404"/>
      <c r="O64491" s="404"/>
      <c r="P64491" s="404"/>
      <c r="Q64491" s="404"/>
      <c r="R64491" s="404"/>
      <c r="S64491" s="404"/>
      <c r="T64491" s="404"/>
    </row>
    <row r="64492" spans="12:20" ht="16.8">
      <c r="L64492" s="404"/>
      <c r="M64492" s="404"/>
      <c r="N64492" s="404"/>
      <c r="O64492" s="404"/>
      <c r="P64492" s="404"/>
      <c r="Q64492" s="404"/>
      <c r="R64492" s="404"/>
      <c r="S64492" s="404"/>
      <c r="T64492" s="404"/>
    </row>
    <row r="64493" spans="12:20" ht="16.8">
      <c r="L64493" s="404"/>
      <c r="M64493" s="404"/>
      <c r="N64493" s="404"/>
      <c r="O64493" s="404"/>
      <c r="P64493" s="404"/>
      <c r="Q64493" s="404"/>
      <c r="R64493" s="404"/>
      <c r="S64493" s="404"/>
      <c r="T64493" s="404"/>
    </row>
    <row r="64494" spans="12:20" ht="16.8">
      <c r="L64494" s="404"/>
      <c r="M64494" s="404"/>
      <c r="N64494" s="404"/>
      <c r="O64494" s="404"/>
      <c r="P64494" s="404"/>
      <c r="Q64494" s="404"/>
      <c r="R64494" s="404"/>
      <c r="S64494" s="404"/>
      <c r="T64494" s="404"/>
    </row>
    <row r="64495" spans="12:20" ht="16.8">
      <c r="L64495" s="404"/>
      <c r="M64495" s="404"/>
      <c r="N64495" s="404"/>
      <c r="O64495" s="404"/>
      <c r="P64495" s="404"/>
      <c r="Q64495" s="404"/>
      <c r="R64495" s="404"/>
      <c r="S64495" s="404"/>
      <c r="T64495" s="404"/>
    </row>
    <row r="64496" spans="12:20" ht="16.8">
      <c r="L64496" s="404"/>
      <c r="M64496" s="404"/>
      <c r="N64496" s="404"/>
      <c r="O64496" s="404"/>
      <c r="P64496" s="404"/>
      <c r="Q64496" s="404"/>
      <c r="R64496" s="404"/>
      <c r="S64496" s="404"/>
      <c r="T64496" s="404"/>
    </row>
    <row r="64497" spans="12:20" ht="16.8">
      <c r="L64497" s="404"/>
      <c r="M64497" s="404"/>
      <c r="N64497" s="404"/>
      <c r="O64497" s="404"/>
      <c r="P64497" s="404"/>
      <c r="Q64497" s="404"/>
      <c r="R64497" s="404"/>
      <c r="S64497" s="404"/>
      <c r="T64497" s="404"/>
    </row>
    <row r="64498" spans="12:20" ht="16.8">
      <c r="L64498" s="404"/>
      <c r="M64498" s="404"/>
      <c r="N64498" s="404"/>
      <c r="O64498" s="404"/>
      <c r="P64498" s="404"/>
      <c r="Q64498" s="404"/>
      <c r="R64498" s="404"/>
      <c r="S64498" s="404"/>
      <c r="T64498" s="404"/>
    </row>
    <row r="64499" spans="12:20" ht="16.8">
      <c r="L64499" s="404"/>
      <c r="M64499" s="404"/>
      <c r="N64499" s="404"/>
      <c r="O64499" s="404"/>
      <c r="P64499" s="404"/>
      <c r="Q64499" s="404"/>
      <c r="R64499" s="404"/>
      <c r="S64499" s="404"/>
      <c r="T64499" s="404"/>
    </row>
    <row r="64500" spans="12:20" ht="16.8">
      <c r="L64500" s="404"/>
      <c r="M64500" s="404"/>
      <c r="N64500" s="404"/>
      <c r="O64500" s="404"/>
      <c r="P64500" s="404"/>
      <c r="Q64500" s="404"/>
      <c r="R64500" s="404"/>
      <c r="S64500" s="404"/>
      <c r="T64500" s="404"/>
    </row>
    <row r="64501" spans="12:20" ht="16.8">
      <c r="L64501" s="404"/>
      <c r="M64501" s="404"/>
      <c r="N64501" s="404"/>
      <c r="O64501" s="404"/>
      <c r="P64501" s="404"/>
      <c r="Q64501" s="404"/>
      <c r="R64501" s="404"/>
      <c r="S64501" s="404"/>
      <c r="T64501" s="404"/>
    </row>
    <row r="64502" spans="12:20" ht="16.8">
      <c r="L64502" s="404"/>
      <c r="M64502" s="404"/>
      <c r="N64502" s="404"/>
      <c r="O64502" s="404"/>
      <c r="P64502" s="404"/>
      <c r="Q64502" s="404"/>
      <c r="R64502" s="404"/>
      <c r="S64502" s="404"/>
      <c r="T64502" s="404"/>
    </row>
    <row r="64503" spans="12:20" ht="16.8">
      <c r="L64503" s="404"/>
      <c r="M64503" s="404"/>
      <c r="N64503" s="404"/>
      <c r="O64503" s="404"/>
      <c r="P64503" s="404"/>
      <c r="Q64503" s="404"/>
      <c r="R64503" s="404"/>
      <c r="S64503" s="404"/>
      <c r="T64503" s="404"/>
    </row>
    <row r="64504" spans="12:20" ht="16.8">
      <c r="L64504" s="404"/>
      <c r="M64504" s="404"/>
      <c r="N64504" s="404"/>
      <c r="O64504" s="404"/>
      <c r="P64504" s="404"/>
      <c r="Q64504" s="404"/>
      <c r="R64504" s="404"/>
      <c r="S64504" s="404"/>
      <c r="T64504" s="404"/>
    </row>
    <row r="64505" spans="12:20" ht="16.8">
      <c r="L64505" s="404"/>
      <c r="M64505" s="404"/>
      <c r="N64505" s="404"/>
      <c r="O64505" s="404"/>
      <c r="P64505" s="404"/>
      <c r="Q64505" s="404"/>
      <c r="R64505" s="404"/>
      <c r="S64505" s="404"/>
      <c r="T64505" s="404"/>
    </row>
    <row r="64506" spans="12:20" ht="16.8">
      <c r="L64506" s="404"/>
      <c r="M64506" s="404"/>
      <c r="N64506" s="404"/>
      <c r="O64506" s="404"/>
      <c r="P64506" s="404"/>
      <c r="Q64506" s="404"/>
      <c r="R64506" s="404"/>
      <c r="S64506" s="404"/>
      <c r="T64506" s="404"/>
    </row>
    <row r="64507" spans="12:20" ht="16.8">
      <c r="L64507" s="404"/>
      <c r="M64507" s="404"/>
      <c r="N64507" s="404"/>
      <c r="O64507" s="404"/>
      <c r="P64507" s="404"/>
      <c r="Q64507" s="404"/>
      <c r="R64507" s="404"/>
      <c r="S64507" s="404"/>
      <c r="T64507" s="404"/>
    </row>
    <row r="64508" spans="12:20" ht="16.8">
      <c r="L64508" s="404"/>
      <c r="M64508" s="404"/>
      <c r="N64508" s="404"/>
      <c r="O64508" s="404"/>
      <c r="P64508" s="404"/>
      <c r="Q64508" s="404"/>
      <c r="R64508" s="404"/>
      <c r="S64508" s="404"/>
      <c r="T64508" s="404"/>
    </row>
    <row r="64509" spans="12:20" ht="16.8">
      <c r="L64509" s="404"/>
      <c r="M64509" s="404"/>
      <c r="N64509" s="404"/>
      <c r="O64509" s="404"/>
      <c r="P64509" s="404"/>
      <c r="Q64509" s="404"/>
      <c r="R64509" s="404"/>
      <c r="S64509" s="404"/>
      <c r="T64509" s="404"/>
    </row>
    <row r="64510" spans="12:20" ht="16.8">
      <c r="L64510" s="404"/>
      <c r="M64510" s="404"/>
      <c r="N64510" s="404"/>
      <c r="O64510" s="404"/>
      <c r="P64510" s="404"/>
      <c r="Q64510" s="404"/>
      <c r="R64510" s="404"/>
      <c r="S64510" s="404"/>
      <c r="T64510" s="404"/>
    </row>
    <row r="64511" spans="12:20" ht="16.8">
      <c r="L64511" s="404"/>
      <c r="M64511" s="404"/>
      <c r="N64511" s="404"/>
      <c r="O64511" s="404"/>
      <c r="P64511" s="404"/>
      <c r="Q64511" s="404"/>
      <c r="R64511" s="404"/>
      <c r="S64511" s="404"/>
      <c r="T64511" s="404"/>
    </row>
    <row r="64512" spans="12:20" ht="16.8">
      <c r="L64512" s="404"/>
      <c r="M64512" s="404"/>
      <c r="N64512" s="404"/>
      <c r="O64512" s="404"/>
      <c r="P64512" s="404"/>
      <c r="Q64512" s="404"/>
      <c r="R64512" s="404"/>
      <c r="S64512" s="404"/>
      <c r="T64512" s="404"/>
    </row>
    <row r="64513" spans="12:20" ht="16.8">
      <c r="L64513" s="404"/>
      <c r="M64513" s="404"/>
      <c r="N64513" s="404"/>
      <c r="O64513" s="404"/>
      <c r="P64513" s="404"/>
      <c r="Q64513" s="404"/>
      <c r="R64513" s="404"/>
      <c r="S64513" s="404"/>
      <c r="T64513" s="404"/>
    </row>
    <row r="64514" spans="12:20" ht="16.8">
      <c r="L64514" s="404"/>
      <c r="M64514" s="404"/>
      <c r="N64514" s="404"/>
      <c r="O64514" s="404"/>
      <c r="P64514" s="404"/>
      <c r="Q64514" s="404"/>
      <c r="R64514" s="404"/>
      <c r="S64514" s="404"/>
      <c r="T64514" s="404"/>
    </row>
    <row r="64515" spans="12:20" ht="16.8">
      <c r="L64515" s="404"/>
      <c r="M64515" s="404"/>
      <c r="N64515" s="404"/>
      <c r="O64515" s="404"/>
      <c r="P64515" s="404"/>
      <c r="Q64515" s="404"/>
      <c r="R64515" s="404"/>
      <c r="S64515" s="404"/>
      <c r="T64515" s="404"/>
    </row>
    <row r="64516" spans="12:20" ht="16.8">
      <c r="L64516" s="404"/>
      <c r="M64516" s="404"/>
      <c r="N64516" s="404"/>
      <c r="O64516" s="404"/>
      <c r="P64516" s="404"/>
      <c r="Q64516" s="404"/>
      <c r="R64516" s="404"/>
      <c r="S64516" s="404"/>
      <c r="T64516" s="404"/>
    </row>
    <row r="64517" spans="12:20" ht="16.8">
      <c r="L64517" s="404"/>
      <c r="M64517" s="404"/>
      <c r="N64517" s="404"/>
      <c r="O64517" s="404"/>
      <c r="P64517" s="404"/>
      <c r="Q64517" s="404"/>
      <c r="R64517" s="404"/>
      <c r="S64517" s="404"/>
      <c r="T64517" s="404"/>
    </row>
    <row r="64518" spans="12:20" ht="16.8">
      <c r="L64518" s="404"/>
      <c r="M64518" s="404"/>
      <c r="N64518" s="404"/>
      <c r="O64518" s="404"/>
      <c r="P64518" s="404"/>
      <c r="Q64518" s="404"/>
      <c r="R64518" s="404"/>
      <c r="S64518" s="404"/>
      <c r="T64518" s="404"/>
    </row>
    <row r="64519" spans="12:20" ht="16.8">
      <c r="L64519" s="404"/>
      <c r="M64519" s="404"/>
      <c r="N64519" s="404"/>
      <c r="O64519" s="404"/>
      <c r="P64519" s="404"/>
      <c r="Q64519" s="404"/>
      <c r="R64519" s="404"/>
      <c r="S64519" s="404"/>
      <c r="T64519" s="404"/>
    </row>
    <row r="64520" spans="12:20" ht="16.8">
      <c r="L64520" s="404"/>
      <c r="M64520" s="404"/>
      <c r="N64520" s="404"/>
      <c r="O64520" s="404"/>
      <c r="P64520" s="404"/>
      <c r="Q64520" s="404"/>
      <c r="R64520" s="404"/>
      <c r="S64520" s="404"/>
      <c r="T64520" s="404"/>
    </row>
    <row r="64521" spans="12:20" ht="16.8">
      <c r="L64521" s="404"/>
      <c r="M64521" s="404"/>
      <c r="N64521" s="404"/>
      <c r="O64521" s="404"/>
      <c r="P64521" s="404"/>
      <c r="Q64521" s="404"/>
      <c r="R64521" s="404"/>
      <c r="S64521" s="404"/>
      <c r="T64521" s="404"/>
    </row>
    <row r="64522" spans="12:20" ht="16.8">
      <c r="L64522" s="404"/>
      <c r="M64522" s="404"/>
      <c r="N64522" s="404"/>
      <c r="O64522" s="404"/>
      <c r="P64522" s="404"/>
      <c r="Q64522" s="404"/>
      <c r="R64522" s="404"/>
      <c r="S64522" s="404"/>
      <c r="T64522" s="404"/>
    </row>
    <row r="64523" spans="12:20" ht="16.8">
      <c r="L64523" s="404"/>
      <c r="M64523" s="404"/>
      <c r="N64523" s="404"/>
      <c r="O64523" s="404"/>
      <c r="P64523" s="404"/>
      <c r="Q64523" s="404"/>
      <c r="R64523" s="404"/>
      <c r="S64523" s="404"/>
      <c r="T64523" s="404"/>
    </row>
    <row r="64524" spans="12:20" ht="16.8">
      <c r="L64524" s="404"/>
      <c r="M64524" s="404"/>
      <c r="N64524" s="404"/>
      <c r="O64524" s="404"/>
      <c r="P64524" s="404"/>
      <c r="Q64524" s="404"/>
      <c r="R64524" s="404"/>
      <c r="S64524" s="404"/>
      <c r="T64524" s="404"/>
    </row>
    <row r="64525" spans="12:20" ht="16.8">
      <c r="L64525" s="404"/>
      <c r="M64525" s="404"/>
      <c r="N64525" s="404"/>
      <c r="O64525" s="404"/>
      <c r="P64525" s="404"/>
      <c r="Q64525" s="404"/>
      <c r="R64525" s="404"/>
      <c r="S64525" s="404"/>
      <c r="T64525" s="404"/>
    </row>
    <row r="64526" spans="12:20" ht="16.8">
      <c r="L64526" s="404"/>
      <c r="M64526" s="404"/>
      <c r="N64526" s="404"/>
      <c r="O64526" s="404"/>
      <c r="P64526" s="404"/>
      <c r="Q64526" s="404"/>
      <c r="R64526" s="404"/>
      <c r="S64526" s="404"/>
      <c r="T64526" s="404"/>
    </row>
    <row r="64527" spans="12:20" ht="16.8">
      <c r="L64527" s="404"/>
      <c r="M64527" s="404"/>
      <c r="N64527" s="404"/>
      <c r="O64527" s="404"/>
      <c r="P64527" s="404"/>
      <c r="Q64527" s="404"/>
      <c r="R64527" s="404"/>
      <c r="S64527" s="404"/>
      <c r="T64527" s="404"/>
    </row>
    <row r="64528" spans="12:20" ht="16.8">
      <c r="L64528" s="404"/>
      <c r="M64528" s="404"/>
      <c r="N64528" s="404"/>
      <c r="O64528" s="404"/>
      <c r="P64528" s="404"/>
      <c r="Q64528" s="404"/>
      <c r="R64528" s="404"/>
      <c r="S64528" s="404"/>
      <c r="T64528" s="404"/>
    </row>
    <row r="64529" spans="12:20" ht="16.8">
      <c r="L64529" s="404"/>
      <c r="M64529" s="404"/>
      <c r="N64529" s="404"/>
      <c r="O64529" s="404"/>
      <c r="P64529" s="404"/>
      <c r="Q64529" s="404"/>
      <c r="R64529" s="404"/>
      <c r="S64529" s="404"/>
      <c r="T64529" s="404"/>
    </row>
    <row r="64530" spans="12:20" ht="16.8">
      <c r="L64530" s="404"/>
      <c r="M64530" s="404"/>
      <c r="N64530" s="404"/>
      <c r="O64530" s="404"/>
      <c r="P64530" s="404"/>
      <c r="Q64530" s="404"/>
      <c r="R64530" s="404"/>
      <c r="S64530" s="404"/>
      <c r="T64530" s="404"/>
    </row>
    <row r="64531" spans="12:20" ht="16.8">
      <c r="L64531" s="404"/>
      <c r="M64531" s="404"/>
      <c r="N64531" s="404"/>
      <c r="O64531" s="404"/>
      <c r="P64531" s="404"/>
      <c r="Q64531" s="404"/>
      <c r="R64531" s="404"/>
      <c r="S64531" s="404"/>
      <c r="T64531" s="404"/>
    </row>
    <row r="64532" spans="12:20" ht="16.8">
      <c r="L64532" s="404"/>
      <c r="M64532" s="404"/>
      <c r="N64532" s="404"/>
      <c r="O64532" s="404"/>
      <c r="P64532" s="404"/>
      <c r="Q64532" s="404"/>
      <c r="R64532" s="404"/>
      <c r="S64532" s="404"/>
      <c r="T64532" s="404"/>
    </row>
    <row r="64533" spans="12:20" ht="16.8">
      <c r="L64533" s="404"/>
      <c r="M64533" s="404"/>
      <c r="N64533" s="404"/>
      <c r="O64533" s="404"/>
      <c r="P64533" s="404"/>
      <c r="Q64533" s="404"/>
      <c r="R64533" s="404"/>
      <c r="S64533" s="404"/>
      <c r="T64533" s="404"/>
    </row>
    <row r="64534" spans="12:20" ht="16.8">
      <c r="L64534" s="404"/>
      <c r="M64534" s="404"/>
      <c r="N64534" s="404"/>
      <c r="O64534" s="404"/>
      <c r="P64534" s="404"/>
      <c r="Q64534" s="404"/>
      <c r="R64534" s="404"/>
      <c r="S64534" s="404"/>
      <c r="T64534" s="404"/>
    </row>
    <row r="64535" spans="12:20" ht="16.8">
      <c r="L64535" s="404"/>
      <c r="M64535" s="404"/>
      <c r="N64535" s="404"/>
      <c r="O64535" s="404"/>
      <c r="P64535" s="404"/>
      <c r="Q64535" s="404"/>
      <c r="R64535" s="404"/>
      <c r="S64535" s="404"/>
      <c r="T64535" s="404"/>
    </row>
    <row r="64536" spans="12:20" ht="16.8">
      <c r="L64536" s="404"/>
      <c r="M64536" s="404"/>
      <c r="N64536" s="404"/>
      <c r="O64536" s="404"/>
      <c r="P64536" s="404"/>
      <c r="Q64536" s="404"/>
      <c r="R64536" s="404"/>
      <c r="S64536" s="404"/>
      <c r="T64536" s="404"/>
    </row>
    <row r="64537" spans="12:20" ht="16.8">
      <c r="L64537" s="404"/>
      <c r="M64537" s="404"/>
      <c r="N64537" s="404"/>
      <c r="O64537" s="404"/>
      <c r="P64537" s="404"/>
      <c r="Q64537" s="404"/>
      <c r="R64537" s="404"/>
      <c r="S64537" s="404"/>
      <c r="T64537" s="404"/>
    </row>
    <row r="64538" spans="12:20" ht="16.8">
      <c r="L64538" s="404"/>
      <c r="M64538" s="404"/>
      <c r="N64538" s="404"/>
      <c r="O64538" s="404"/>
      <c r="P64538" s="404"/>
      <c r="Q64538" s="404"/>
      <c r="R64538" s="404"/>
      <c r="S64538" s="404"/>
      <c r="T64538" s="404"/>
    </row>
    <row r="64539" spans="12:20" ht="16.8">
      <c r="L64539" s="404"/>
      <c r="M64539" s="404"/>
      <c r="N64539" s="404"/>
      <c r="O64539" s="404"/>
      <c r="P64539" s="404"/>
      <c r="Q64539" s="404"/>
      <c r="R64539" s="404"/>
      <c r="S64539" s="404"/>
      <c r="T64539" s="404"/>
    </row>
    <row r="64540" spans="12:20" ht="16.8">
      <c r="L64540" s="404"/>
      <c r="M64540" s="404"/>
      <c r="N64540" s="404"/>
      <c r="O64540" s="404"/>
      <c r="P64540" s="404"/>
      <c r="Q64540" s="404"/>
      <c r="R64540" s="404"/>
      <c r="S64540" s="404"/>
      <c r="T64540" s="404"/>
    </row>
    <row r="64541" spans="12:20" ht="16.8">
      <c r="L64541" s="404"/>
      <c r="M64541" s="404"/>
      <c r="N64541" s="404"/>
      <c r="O64541" s="404"/>
      <c r="P64541" s="404"/>
      <c r="Q64541" s="404"/>
      <c r="R64541" s="404"/>
      <c r="S64541" s="404"/>
      <c r="T64541" s="404"/>
    </row>
    <row r="64542" spans="12:20" ht="16.8">
      <c r="L64542" s="404"/>
      <c r="M64542" s="404"/>
      <c r="N64542" s="404"/>
      <c r="O64542" s="404"/>
      <c r="P64542" s="404"/>
      <c r="Q64542" s="404"/>
      <c r="R64542" s="404"/>
      <c r="S64542" s="404"/>
      <c r="T64542" s="404"/>
    </row>
    <row r="64543" spans="12:20" ht="16.8">
      <c r="L64543" s="404"/>
      <c r="M64543" s="404"/>
      <c r="N64543" s="404"/>
      <c r="O64543" s="404"/>
      <c r="P64543" s="404"/>
      <c r="Q64543" s="404"/>
      <c r="R64543" s="404"/>
      <c r="S64543" s="404"/>
      <c r="T64543" s="404"/>
    </row>
    <row r="64544" spans="12:20" ht="16.8">
      <c r="L64544" s="404"/>
      <c r="M64544" s="404"/>
      <c r="N64544" s="404"/>
      <c r="O64544" s="404"/>
      <c r="P64544" s="404"/>
      <c r="Q64544" s="404"/>
      <c r="R64544" s="404"/>
      <c r="S64544" s="404"/>
      <c r="T64544" s="404"/>
    </row>
    <row r="64545" spans="12:20" ht="16.8">
      <c r="L64545" s="404"/>
      <c r="M64545" s="404"/>
      <c r="N64545" s="404"/>
      <c r="O64545" s="404"/>
      <c r="P64545" s="404"/>
      <c r="Q64545" s="404"/>
      <c r="R64545" s="404"/>
      <c r="S64545" s="404"/>
      <c r="T64545" s="404"/>
    </row>
    <row r="64546" spans="12:20" ht="16.8">
      <c r="L64546" s="404"/>
      <c r="M64546" s="404"/>
      <c r="N64546" s="404"/>
      <c r="O64546" s="404"/>
      <c r="P64546" s="404"/>
      <c r="Q64546" s="404"/>
      <c r="R64546" s="404"/>
      <c r="S64546" s="404"/>
      <c r="T64546" s="404"/>
    </row>
    <row r="64547" spans="12:20" ht="16.8">
      <c r="L64547" s="404"/>
      <c r="M64547" s="404"/>
      <c r="N64547" s="404"/>
      <c r="O64547" s="404"/>
      <c r="P64547" s="404"/>
      <c r="Q64547" s="404"/>
      <c r="R64547" s="404"/>
      <c r="S64547" s="404"/>
      <c r="T64547" s="404"/>
    </row>
    <row r="64548" spans="12:20" ht="16.8">
      <c r="L64548" s="404"/>
      <c r="M64548" s="404"/>
      <c r="N64548" s="404"/>
      <c r="O64548" s="404"/>
      <c r="P64548" s="404"/>
      <c r="Q64548" s="404"/>
      <c r="R64548" s="404"/>
      <c r="S64548" s="404"/>
      <c r="T64548" s="404"/>
    </row>
    <row r="64549" spans="12:20" ht="16.8">
      <c r="L64549" s="404"/>
      <c r="M64549" s="404"/>
      <c r="N64549" s="404"/>
      <c r="O64549" s="404"/>
      <c r="P64549" s="404"/>
      <c r="Q64549" s="404"/>
      <c r="R64549" s="404"/>
      <c r="S64549" s="404"/>
      <c r="T64549" s="404"/>
    </row>
    <row r="64550" spans="12:20" ht="16.8">
      <c r="L64550" s="404"/>
      <c r="M64550" s="404"/>
      <c r="N64550" s="404"/>
      <c r="O64550" s="404"/>
      <c r="P64550" s="404"/>
      <c r="Q64550" s="404"/>
      <c r="R64550" s="404"/>
      <c r="S64550" s="404"/>
      <c r="T64550" s="404"/>
    </row>
    <row r="64551" spans="12:20" ht="16.8">
      <c r="L64551" s="404"/>
      <c r="M64551" s="404"/>
      <c r="N64551" s="404"/>
      <c r="O64551" s="404"/>
      <c r="P64551" s="404"/>
      <c r="Q64551" s="404"/>
      <c r="R64551" s="404"/>
      <c r="S64551" s="404"/>
      <c r="T64551" s="404"/>
    </row>
    <row r="64552" spans="12:20" ht="16.8">
      <c r="L64552" s="404"/>
      <c r="M64552" s="404"/>
      <c r="N64552" s="404"/>
      <c r="O64552" s="404"/>
      <c r="P64552" s="404"/>
      <c r="Q64552" s="404"/>
      <c r="R64552" s="404"/>
      <c r="S64552" s="404"/>
      <c r="T64552" s="404"/>
    </row>
    <row r="64553" spans="12:20" ht="16.8">
      <c r="L64553" s="404"/>
      <c r="M64553" s="404"/>
      <c r="N64553" s="404"/>
      <c r="O64553" s="404"/>
      <c r="P64553" s="404"/>
      <c r="Q64553" s="404"/>
      <c r="R64553" s="404"/>
      <c r="S64553" s="404"/>
      <c r="T64553" s="404"/>
    </row>
    <row r="64554" spans="12:20" ht="16.8">
      <c r="L64554" s="404"/>
      <c r="M64554" s="404"/>
      <c r="N64554" s="404"/>
      <c r="O64554" s="404"/>
      <c r="P64554" s="404"/>
      <c r="Q64554" s="404"/>
      <c r="R64554" s="404"/>
      <c r="S64554" s="404"/>
      <c r="T64554" s="404"/>
    </row>
    <row r="64555" spans="12:20" ht="16.8">
      <c r="L64555" s="404"/>
      <c r="M64555" s="404"/>
      <c r="N64555" s="404"/>
      <c r="O64555" s="404"/>
      <c r="P64555" s="404"/>
      <c r="Q64555" s="404"/>
      <c r="R64555" s="404"/>
      <c r="S64555" s="404"/>
      <c r="T64555" s="404"/>
    </row>
    <row r="64556" spans="12:20" ht="16.8">
      <c r="L64556" s="404"/>
      <c r="M64556" s="404"/>
      <c r="N64556" s="404"/>
      <c r="O64556" s="404"/>
      <c r="P64556" s="404"/>
      <c r="Q64556" s="404"/>
      <c r="R64556" s="404"/>
      <c r="S64556" s="404"/>
      <c r="T64556" s="404"/>
    </row>
    <row r="64557" spans="12:20" ht="16.8">
      <c r="L64557" s="404"/>
      <c r="M64557" s="404"/>
      <c r="N64557" s="404"/>
      <c r="O64557" s="404"/>
      <c r="P64557" s="404"/>
      <c r="Q64557" s="404"/>
      <c r="R64557" s="404"/>
      <c r="S64557" s="404"/>
      <c r="T64557" s="404"/>
    </row>
    <row r="64558" spans="12:20" ht="16.8">
      <c r="L64558" s="404"/>
      <c r="M64558" s="404"/>
      <c r="N64558" s="404"/>
      <c r="O64558" s="404"/>
      <c r="P64558" s="404"/>
      <c r="Q64558" s="404"/>
      <c r="R64558" s="404"/>
      <c r="S64558" s="404"/>
      <c r="T64558" s="404"/>
    </row>
    <row r="64559" spans="12:20" ht="16.8">
      <c r="L64559" s="404"/>
      <c r="M64559" s="404"/>
      <c r="N64559" s="404"/>
      <c r="O64559" s="404"/>
      <c r="P64559" s="404"/>
      <c r="Q64559" s="404"/>
      <c r="R64559" s="404"/>
      <c r="S64559" s="404"/>
      <c r="T64559" s="404"/>
    </row>
    <row r="64560" spans="12:20" ht="16.8">
      <c r="L64560" s="404"/>
      <c r="M64560" s="404"/>
      <c r="N64560" s="404"/>
      <c r="O64560" s="404"/>
      <c r="P64560" s="404"/>
      <c r="Q64560" s="404"/>
      <c r="R64560" s="404"/>
      <c r="S64560" s="404"/>
      <c r="T64560" s="404"/>
    </row>
    <row r="64561" spans="12:20" ht="16.8">
      <c r="L64561" s="404"/>
      <c r="M64561" s="404"/>
      <c r="N64561" s="404"/>
      <c r="O64561" s="404"/>
      <c r="P64561" s="404"/>
      <c r="Q64561" s="404"/>
      <c r="R64561" s="404"/>
      <c r="S64561" s="404"/>
      <c r="T64561" s="404"/>
    </row>
    <row r="64562" spans="12:20" ht="16.8">
      <c r="L64562" s="404"/>
      <c r="M64562" s="404"/>
      <c r="N64562" s="404"/>
      <c r="O64562" s="404"/>
      <c r="P64562" s="404"/>
      <c r="Q64562" s="404"/>
      <c r="R64562" s="404"/>
      <c r="S64562" s="404"/>
      <c r="T64562" s="404"/>
    </row>
    <row r="64563" spans="12:20" ht="16.8">
      <c r="L64563" s="404"/>
      <c r="M64563" s="404"/>
      <c r="N64563" s="404"/>
      <c r="O64563" s="404"/>
      <c r="P64563" s="404"/>
      <c r="Q64563" s="404"/>
      <c r="R64563" s="404"/>
      <c r="S64563" s="404"/>
      <c r="T64563" s="404"/>
    </row>
    <row r="64564" spans="12:20" ht="16.8">
      <c r="L64564" s="404"/>
      <c r="M64564" s="404"/>
      <c r="N64564" s="404"/>
      <c r="O64564" s="404"/>
      <c r="P64564" s="404"/>
      <c r="Q64564" s="404"/>
      <c r="R64564" s="404"/>
      <c r="S64564" s="404"/>
      <c r="T64564" s="404"/>
    </row>
    <row r="64565" spans="12:20" ht="16.8">
      <c r="L64565" s="404"/>
      <c r="M64565" s="404"/>
      <c r="N64565" s="404"/>
      <c r="O64565" s="404"/>
      <c r="P64565" s="404"/>
      <c r="Q64565" s="404"/>
      <c r="R64565" s="404"/>
      <c r="S64565" s="404"/>
      <c r="T64565" s="404"/>
    </row>
    <row r="64566" spans="12:20" ht="16.8">
      <c r="L64566" s="404"/>
      <c r="M64566" s="404"/>
      <c r="N64566" s="404"/>
      <c r="O64566" s="404"/>
      <c r="P64566" s="404"/>
      <c r="Q64566" s="404"/>
      <c r="R64566" s="404"/>
      <c r="S64566" s="404"/>
      <c r="T64566" s="404"/>
    </row>
    <row r="64567" spans="12:20" ht="16.8">
      <c r="L64567" s="404"/>
      <c r="M64567" s="404"/>
      <c r="N64567" s="404"/>
      <c r="O64567" s="404"/>
      <c r="P64567" s="404"/>
      <c r="Q64567" s="404"/>
      <c r="R64567" s="404"/>
      <c r="S64567" s="404"/>
      <c r="T64567" s="404"/>
    </row>
    <row r="64568" spans="12:20" ht="16.8">
      <c r="L64568" s="404"/>
      <c r="M64568" s="404"/>
      <c r="N64568" s="404"/>
      <c r="O64568" s="404"/>
      <c r="P64568" s="404"/>
      <c r="Q64568" s="404"/>
      <c r="R64568" s="404"/>
      <c r="S64568" s="404"/>
      <c r="T64568" s="404"/>
    </row>
    <row r="64569" spans="12:20" ht="16.8">
      <c r="L64569" s="404"/>
      <c r="M64569" s="404"/>
      <c r="N64569" s="404"/>
      <c r="O64569" s="404"/>
      <c r="P64569" s="404"/>
      <c r="Q64569" s="404"/>
      <c r="R64569" s="404"/>
      <c r="S64569" s="404"/>
      <c r="T64569" s="404"/>
    </row>
    <row r="64570" spans="12:20" ht="16.8">
      <c r="L64570" s="404"/>
      <c r="M64570" s="404"/>
      <c r="N64570" s="404"/>
      <c r="O64570" s="404"/>
      <c r="P64570" s="404"/>
      <c r="Q64570" s="404"/>
      <c r="R64570" s="404"/>
      <c r="S64570" s="404"/>
      <c r="T64570" s="404"/>
    </row>
    <row r="64571" spans="12:20" ht="16.8">
      <c r="L64571" s="404"/>
      <c r="M64571" s="404"/>
      <c r="N64571" s="404"/>
      <c r="O64571" s="404"/>
      <c r="P64571" s="404"/>
      <c r="Q64571" s="404"/>
      <c r="R64571" s="404"/>
      <c r="S64571" s="404"/>
      <c r="T64571" s="404"/>
    </row>
    <row r="64572" spans="12:20" ht="16.8">
      <c r="L64572" s="404"/>
      <c r="M64572" s="404"/>
      <c r="N64572" s="404"/>
      <c r="O64572" s="404"/>
      <c r="P64572" s="404"/>
      <c r="Q64572" s="404"/>
      <c r="R64572" s="404"/>
      <c r="S64572" s="404"/>
      <c r="T64572" s="404"/>
    </row>
    <row r="64573" spans="12:20" ht="16.8">
      <c r="L64573" s="404"/>
      <c r="M64573" s="404"/>
      <c r="N64573" s="404"/>
      <c r="O64573" s="404"/>
      <c r="P64573" s="404"/>
      <c r="Q64573" s="404"/>
      <c r="R64573" s="404"/>
      <c r="S64573" s="404"/>
      <c r="T64573" s="404"/>
    </row>
    <row r="64574" spans="12:20" ht="16.8">
      <c r="L64574" s="404"/>
      <c r="M64574" s="404"/>
      <c r="N64574" s="404"/>
      <c r="O64574" s="404"/>
      <c r="P64574" s="404"/>
      <c r="Q64574" s="404"/>
      <c r="R64574" s="404"/>
      <c r="S64574" s="404"/>
      <c r="T64574" s="404"/>
    </row>
    <row r="64575" spans="12:20" ht="16.8">
      <c r="L64575" s="404"/>
      <c r="M64575" s="404"/>
      <c r="N64575" s="404"/>
      <c r="O64575" s="404"/>
      <c r="P64575" s="404"/>
      <c r="Q64575" s="404"/>
      <c r="R64575" s="404"/>
      <c r="S64575" s="404"/>
      <c r="T64575" s="404"/>
    </row>
    <row r="64576" spans="12:20" ht="16.8">
      <c r="L64576" s="404"/>
      <c r="M64576" s="404"/>
      <c r="N64576" s="404"/>
      <c r="O64576" s="404"/>
      <c r="P64576" s="404"/>
      <c r="Q64576" s="404"/>
      <c r="R64576" s="404"/>
      <c r="S64576" s="404"/>
      <c r="T64576" s="404"/>
    </row>
    <row r="64577" spans="12:20" ht="16.8">
      <c r="L64577" s="404"/>
      <c r="M64577" s="404"/>
      <c r="N64577" s="404"/>
      <c r="O64577" s="404"/>
      <c r="P64577" s="404"/>
      <c r="Q64577" s="404"/>
      <c r="R64577" s="404"/>
      <c r="S64577" s="404"/>
      <c r="T64577" s="404"/>
    </row>
    <row r="64578" spans="12:20" ht="16.8">
      <c r="L64578" s="404"/>
      <c r="M64578" s="404"/>
      <c r="N64578" s="404"/>
      <c r="O64578" s="404"/>
      <c r="P64578" s="404"/>
      <c r="Q64578" s="404"/>
      <c r="R64578" s="404"/>
      <c r="S64578" s="404"/>
      <c r="T64578" s="404"/>
    </row>
    <row r="64579" spans="12:20" ht="16.8">
      <c r="L64579" s="404"/>
      <c r="M64579" s="404"/>
      <c r="N64579" s="404"/>
      <c r="O64579" s="404"/>
      <c r="P64579" s="404"/>
      <c r="Q64579" s="404"/>
      <c r="R64579" s="404"/>
      <c r="S64579" s="404"/>
      <c r="T64579" s="404"/>
    </row>
    <row r="64580" spans="12:20" ht="16.8">
      <c r="L64580" s="404"/>
      <c r="M64580" s="404"/>
      <c r="N64580" s="404"/>
      <c r="O64580" s="404"/>
      <c r="P64580" s="404"/>
      <c r="Q64580" s="404"/>
      <c r="R64580" s="404"/>
      <c r="S64580" s="404"/>
      <c r="T64580" s="404"/>
    </row>
    <row r="64581" spans="12:20" ht="16.8">
      <c r="L64581" s="404"/>
      <c r="M64581" s="404"/>
      <c r="N64581" s="404"/>
      <c r="O64581" s="404"/>
      <c r="P64581" s="404"/>
      <c r="Q64581" s="404"/>
      <c r="R64581" s="404"/>
      <c r="S64581" s="404"/>
      <c r="T64581" s="404"/>
    </row>
    <row r="64582" spans="12:20" ht="16.8">
      <c r="L64582" s="404"/>
      <c r="M64582" s="404"/>
      <c r="N64582" s="404"/>
      <c r="O64582" s="404"/>
      <c r="P64582" s="404"/>
      <c r="Q64582" s="404"/>
      <c r="R64582" s="404"/>
      <c r="S64582" s="404"/>
      <c r="T64582" s="404"/>
    </row>
    <row r="64583" spans="12:20" ht="16.8">
      <c r="L64583" s="404"/>
      <c r="M64583" s="404"/>
      <c r="N64583" s="404"/>
      <c r="O64583" s="404"/>
      <c r="P64583" s="404"/>
      <c r="Q64583" s="404"/>
      <c r="R64583" s="404"/>
      <c r="S64583" s="404"/>
      <c r="T64583" s="404"/>
    </row>
    <row r="64584" spans="12:20" ht="16.8">
      <c r="L64584" s="404"/>
      <c r="M64584" s="404"/>
      <c r="N64584" s="404"/>
      <c r="O64584" s="404"/>
      <c r="P64584" s="404"/>
      <c r="Q64584" s="404"/>
      <c r="R64584" s="404"/>
      <c r="S64584" s="404"/>
      <c r="T64584" s="404"/>
    </row>
    <row r="64585" spans="12:20" ht="16.8">
      <c r="L64585" s="404"/>
      <c r="M64585" s="404"/>
      <c r="N64585" s="404"/>
      <c r="O64585" s="404"/>
      <c r="P64585" s="404"/>
      <c r="Q64585" s="404"/>
      <c r="R64585" s="404"/>
      <c r="S64585" s="404"/>
      <c r="T64585" s="404"/>
    </row>
    <row r="64586" spans="12:20" ht="16.8">
      <c r="L64586" s="404"/>
      <c r="M64586" s="404"/>
      <c r="N64586" s="404"/>
      <c r="O64586" s="404"/>
      <c r="P64586" s="404"/>
      <c r="Q64586" s="404"/>
      <c r="R64586" s="404"/>
      <c r="S64586" s="404"/>
      <c r="T64586" s="404"/>
    </row>
    <row r="64587" spans="12:20" ht="16.8">
      <c r="L64587" s="404"/>
      <c r="M64587" s="404"/>
      <c r="N64587" s="404"/>
      <c r="O64587" s="404"/>
      <c r="P64587" s="404"/>
      <c r="Q64587" s="404"/>
      <c r="R64587" s="404"/>
      <c r="S64587" s="404"/>
      <c r="T64587" s="404"/>
    </row>
    <row r="64588" spans="12:20" ht="16.8">
      <c r="L64588" s="404"/>
      <c r="M64588" s="404"/>
      <c r="N64588" s="404"/>
      <c r="O64588" s="404"/>
      <c r="P64588" s="404"/>
      <c r="Q64588" s="404"/>
      <c r="R64588" s="404"/>
      <c r="S64588" s="404"/>
      <c r="T64588" s="404"/>
    </row>
    <row r="64589" spans="12:20" ht="16.8">
      <c r="L64589" s="404"/>
      <c r="M64589" s="404"/>
      <c r="N64589" s="404"/>
      <c r="O64589" s="404"/>
      <c r="P64589" s="404"/>
      <c r="Q64589" s="404"/>
      <c r="R64589" s="404"/>
      <c r="S64589" s="404"/>
      <c r="T64589" s="404"/>
    </row>
    <row r="64590" spans="12:20" ht="16.8">
      <c r="L64590" s="404"/>
      <c r="M64590" s="404"/>
      <c r="N64590" s="404"/>
      <c r="O64590" s="404"/>
      <c r="P64590" s="404"/>
      <c r="Q64590" s="404"/>
      <c r="R64590" s="404"/>
      <c r="S64590" s="404"/>
      <c r="T64590" s="404"/>
    </row>
    <row r="64591" spans="12:20" ht="16.8">
      <c r="L64591" s="404"/>
      <c r="M64591" s="404"/>
      <c r="N64591" s="404"/>
      <c r="O64591" s="404"/>
      <c r="P64591" s="404"/>
      <c r="Q64591" s="404"/>
      <c r="R64591" s="404"/>
      <c r="S64591" s="404"/>
      <c r="T64591" s="404"/>
    </row>
    <row r="64592" spans="12:20" ht="16.8">
      <c r="L64592" s="404"/>
      <c r="M64592" s="404"/>
      <c r="N64592" s="404"/>
      <c r="O64592" s="404"/>
      <c r="P64592" s="404"/>
      <c r="Q64592" s="404"/>
      <c r="R64592" s="404"/>
      <c r="S64592" s="404"/>
      <c r="T64592" s="404"/>
    </row>
    <row r="64593" spans="12:20" ht="16.8">
      <c r="L64593" s="404"/>
      <c r="M64593" s="404"/>
      <c r="N64593" s="404"/>
      <c r="O64593" s="404"/>
      <c r="P64593" s="404"/>
      <c r="Q64593" s="404"/>
      <c r="R64593" s="404"/>
      <c r="S64593" s="404"/>
      <c r="T64593" s="404"/>
    </row>
    <row r="64594" spans="12:20" ht="16.8">
      <c r="L64594" s="404"/>
      <c r="M64594" s="404"/>
      <c r="N64594" s="404"/>
      <c r="O64594" s="404"/>
      <c r="P64594" s="404"/>
      <c r="Q64594" s="404"/>
      <c r="R64594" s="404"/>
      <c r="S64594" s="404"/>
      <c r="T64594" s="404"/>
    </row>
    <row r="64595" spans="12:20" ht="16.8">
      <c r="L64595" s="404"/>
      <c r="M64595" s="404"/>
      <c r="N64595" s="404"/>
      <c r="O64595" s="404"/>
      <c r="P64595" s="404"/>
      <c r="Q64595" s="404"/>
      <c r="R64595" s="404"/>
      <c r="S64595" s="404"/>
      <c r="T64595" s="404"/>
    </row>
    <row r="64596" spans="12:20" ht="16.8">
      <c r="L64596" s="404"/>
      <c r="M64596" s="404"/>
      <c r="N64596" s="404"/>
      <c r="O64596" s="404"/>
      <c r="P64596" s="404"/>
      <c r="Q64596" s="404"/>
      <c r="R64596" s="404"/>
      <c r="S64596" s="404"/>
      <c r="T64596" s="404"/>
    </row>
    <row r="64597" spans="12:20" ht="16.8">
      <c r="L64597" s="404"/>
      <c r="M64597" s="404"/>
      <c r="N64597" s="404"/>
      <c r="O64597" s="404"/>
      <c r="P64597" s="404"/>
      <c r="Q64597" s="404"/>
      <c r="R64597" s="404"/>
      <c r="S64597" s="404"/>
      <c r="T64597" s="404"/>
    </row>
    <row r="64598" spans="12:20" ht="16.8">
      <c r="L64598" s="404"/>
      <c r="M64598" s="404"/>
      <c r="N64598" s="404"/>
      <c r="O64598" s="404"/>
      <c r="P64598" s="404"/>
      <c r="Q64598" s="404"/>
      <c r="R64598" s="404"/>
      <c r="S64598" s="404"/>
      <c r="T64598" s="404"/>
    </row>
    <row r="64599" spans="12:20" ht="16.8">
      <c r="L64599" s="404"/>
      <c r="M64599" s="404"/>
      <c r="N64599" s="404"/>
      <c r="O64599" s="404"/>
      <c r="P64599" s="404"/>
      <c r="Q64599" s="404"/>
      <c r="R64599" s="404"/>
      <c r="S64599" s="404"/>
      <c r="T64599" s="404"/>
    </row>
    <row r="64600" spans="12:20" ht="16.8">
      <c r="L64600" s="404"/>
      <c r="M64600" s="404"/>
      <c r="N64600" s="404"/>
      <c r="O64600" s="404"/>
      <c r="P64600" s="404"/>
      <c r="Q64600" s="404"/>
      <c r="R64600" s="404"/>
      <c r="S64600" s="404"/>
      <c r="T64600" s="404"/>
    </row>
    <row r="64601" spans="12:20" ht="16.8">
      <c r="L64601" s="404"/>
      <c r="M64601" s="404"/>
      <c r="N64601" s="404"/>
      <c r="O64601" s="404"/>
      <c r="P64601" s="404"/>
      <c r="Q64601" s="404"/>
      <c r="R64601" s="404"/>
      <c r="S64601" s="404"/>
      <c r="T64601" s="404"/>
    </row>
    <row r="64602" spans="12:20" ht="16.8">
      <c r="L64602" s="404"/>
      <c r="M64602" s="404"/>
      <c r="N64602" s="404"/>
      <c r="O64602" s="404"/>
      <c r="P64602" s="404"/>
      <c r="Q64602" s="404"/>
      <c r="R64602" s="404"/>
      <c r="S64602" s="404"/>
      <c r="T64602" s="404"/>
    </row>
    <row r="64603" spans="12:20" ht="16.8">
      <c r="L64603" s="404"/>
      <c r="M64603" s="404"/>
      <c r="N64603" s="404"/>
      <c r="O64603" s="404"/>
      <c r="P64603" s="404"/>
      <c r="Q64603" s="404"/>
      <c r="R64603" s="404"/>
      <c r="S64603" s="404"/>
      <c r="T64603" s="404"/>
    </row>
    <row r="64604" spans="12:20" ht="16.8">
      <c r="L64604" s="404"/>
      <c r="M64604" s="404"/>
      <c r="N64604" s="404"/>
      <c r="O64604" s="404"/>
      <c r="P64604" s="404"/>
      <c r="Q64604" s="404"/>
      <c r="R64604" s="404"/>
      <c r="S64604" s="404"/>
      <c r="T64604" s="404"/>
    </row>
    <row r="64605" spans="12:20" ht="16.8">
      <c r="L64605" s="404"/>
      <c r="M64605" s="404"/>
      <c r="N64605" s="404"/>
      <c r="O64605" s="404"/>
      <c r="P64605" s="404"/>
      <c r="Q64605" s="404"/>
      <c r="R64605" s="404"/>
      <c r="S64605" s="404"/>
      <c r="T64605" s="404"/>
    </row>
    <row r="64606" spans="12:20" ht="16.8">
      <c r="L64606" s="404"/>
      <c r="M64606" s="404"/>
      <c r="N64606" s="404"/>
      <c r="O64606" s="404"/>
      <c r="P64606" s="404"/>
      <c r="Q64606" s="404"/>
      <c r="R64606" s="404"/>
      <c r="S64606" s="404"/>
      <c r="T64606" s="404"/>
    </row>
    <row r="64607" spans="12:20" ht="16.8">
      <c r="L64607" s="404"/>
      <c r="M64607" s="404"/>
      <c r="N64607" s="404"/>
      <c r="O64607" s="404"/>
      <c r="P64607" s="404"/>
      <c r="Q64607" s="404"/>
      <c r="R64607" s="404"/>
      <c r="S64607" s="404"/>
      <c r="T64607" s="404"/>
    </row>
    <row r="64608" spans="12:20" ht="16.8">
      <c r="L64608" s="404"/>
      <c r="M64608" s="404"/>
      <c r="N64608" s="404"/>
      <c r="O64608" s="404"/>
      <c r="P64608" s="404"/>
      <c r="Q64608" s="404"/>
      <c r="R64608" s="404"/>
      <c r="S64608" s="404"/>
      <c r="T64608" s="404"/>
    </row>
    <row r="64609" spans="12:20" ht="16.8">
      <c r="L64609" s="404"/>
      <c r="M64609" s="404"/>
      <c r="N64609" s="404"/>
      <c r="O64609" s="404"/>
      <c r="P64609" s="404"/>
      <c r="Q64609" s="404"/>
      <c r="R64609" s="404"/>
      <c r="S64609" s="404"/>
      <c r="T64609" s="404"/>
    </row>
    <row r="64610" spans="12:20" ht="16.8">
      <c r="L64610" s="404"/>
      <c r="M64610" s="404"/>
      <c r="N64610" s="404"/>
      <c r="O64610" s="404"/>
      <c r="P64610" s="404"/>
      <c r="Q64610" s="404"/>
      <c r="R64610" s="404"/>
      <c r="S64610" s="404"/>
      <c r="T64610" s="404"/>
    </row>
    <row r="64611" spans="12:20" ht="16.8">
      <c r="L64611" s="404"/>
      <c r="M64611" s="404"/>
      <c r="N64611" s="404"/>
      <c r="O64611" s="404"/>
      <c r="P64611" s="404"/>
      <c r="Q64611" s="404"/>
      <c r="R64611" s="404"/>
      <c r="S64611" s="404"/>
      <c r="T64611" s="404"/>
    </row>
    <row r="64612" spans="12:20" ht="16.8">
      <c r="L64612" s="404"/>
      <c r="M64612" s="404"/>
      <c r="N64612" s="404"/>
      <c r="O64612" s="404"/>
      <c r="P64612" s="404"/>
      <c r="Q64612" s="404"/>
      <c r="R64612" s="404"/>
      <c r="S64612" s="404"/>
      <c r="T64612" s="404"/>
    </row>
    <row r="64613" spans="12:20" ht="16.8">
      <c r="L64613" s="404"/>
      <c r="M64613" s="404"/>
      <c r="N64613" s="404"/>
      <c r="O64613" s="404"/>
      <c r="P64613" s="404"/>
      <c r="Q64613" s="404"/>
      <c r="R64613" s="404"/>
      <c r="S64613" s="404"/>
      <c r="T64613" s="404"/>
    </row>
    <row r="64614" spans="12:20" ht="16.8">
      <c r="L64614" s="404"/>
      <c r="M64614" s="404"/>
      <c r="N64614" s="404"/>
      <c r="O64614" s="404"/>
      <c r="P64614" s="404"/>
      <c r="Q64614" s="404"/>
      <c r="R64614" s="404"/>
      <c r="S64614" s="404"/>
      <c r="T64614" s="404"/>
    </row>
    <row r="64615" spans="12:20" ht="16.8">
      <c r="L64615" s="404"/>
      <c r="M64615" s="404"/>
      <c r="N64615" s="404"/>
      <c r="O64615" s="404"/>
      <c r="P64615" s="404"/>
      <c r="Q64615" s="404"/>
      <c r="R64615" s="404"/>
      <c r="S64615" s="404"/>
      <c r="T64615" s="404"/>
    </row>
    <row r="64616" spans="12:20" ht="16.8">
      <c r="L64616" s="404"/>
      <c r="M64616" s="404"/>
      <c r="N64616" s="404"/>
      <c r="O64616" s="404"/>
      <c r="P64616" s="404"/>
      <c r="Q64616" s="404"/>
      <c r="R64616" s="404"/>
      <c r="S64616" s="404"/>
      <c r="T64616" s="404"/>
    </row>
    <row r="64617" spans="12:20" ht="16.8">
      <c r="L64617" s="404"/>
      <c r="M64617" s="404"/>
      <c r="N64617" s="404"/>
      <c r="O64617" s="404"/>
      <c r="P64617" s="404"/>
      <c r="Q64617" s="404"/>
      <c r="R64617" s="404"/>
      <c r="S64617" s="404"/>
      <c r="T64617" s="404"/>
    </row>
    <row r="64618" spans="12:20" ht="16.8">
      <c r="L64618" s="404"/>
      <c r="M64618" s="404"/>
      <c r="N64618" s="404"/>
      <c r="O64618" s="404"/>
      <c r="P64618" s="404"/>
      <c r="Q64618" s="404"/>
      <c r="R64618" s="404"/>
      <c r="S64618" s="404"/>
      <c r="T64618" s="404"/>
    </row>
    <row r="64619" spans="12:20" ht="16.8">
      <c r="L64619" s="404"/>
      <c r="M64619" s="404"/>
      <c r="N64619" s="404"/>
      <c r="O64619" s="404"/>
      <c r="P64619" s="404"/>
      <c r="Q64619" s="404"/>
      <c r="R64619" s="404"/>
      <c r="S64619" s="404"/>
      <c r="T64619" s="404"/>
    </row>
    <row r="64620" spans="12:20" ht="16.8">
      <c r="L64620" s="404"/>
      <c r="M64620" s="404"/>
      <c r="N64620" s="404"/>
      <c r="O64620" s="404"/>
      <c r="P64620" s="404"/>
      <c r="Q64620" s="404"/>
      <c r="R64620" s="404"/>
      <c r="S64620" s="404"/>
      <c r="T64620" s="404"/>
    </row>
    <row r="64621" spans="12:20" ht="16.8">
      <c r="L64621" s="404"/>
      <c r="M64621" s="404"/>
      <c r="N64621" s="404"/>
      <c r="O64621" s="404"/>
      <c r="P64621" s="404"/>
      <c r="Q64621" s="404"/>
      <c r="R64621" s="404"/>
      <c r="S64621" s="404"/>
      <c r="T64621" s="404"/>
    </row>
    <row r="64622" spans="12:20" ht="16.8">
      <c r="L64622" s="404"/>
      <c r="M64622" s="404"/>
      <c r="N64622" s="404"/>
      <c r="O64622" s="404"/>
      <c r="P64622" s="404"/>
      <c r="Q64622" s="404"/>
      <c r="R64622" s="404"/>
      <c r="S64622" s="404"/>
      <c r="T64622" s="404"/>
    </row>
    <row r="64623" spans="12:20" ht="16.8">
      <c r="L64623" s="404"/>
      <c r="M64623" s="404"/>
      <c r="N64623" s="404"/>
      <c r="O64623" s="404"/>
      <c r="P64623" s="404"/>
      <c r="Q64623" s="404"/>
      <c r="R64623" s="404"/>
      <c r="S64623" s="404"/>
      <c r="T64623" s="404"/>
    </row>
    <row r="64624" spans="12:20" ht="16.8">
      <c r="L64624" s="404"/>
      <c r="M64624" s="404"/>
      <c r="N64624" s="404"/>
      <c r="O64624" s="404"/>
      <c r="P64624" s="404"/>
      <c r="Q64624" s="404"/>
      <c r="R64624" s="404"/>
      <c r="S64624" s="404"/>
      <c r="T64624" s="404"/>
    </row>
    <row r="64625" spans="12:20" ht="16.8">
      <c r="L64625" s="404"/>
      <c r="M64625" s="404"/>
      <c r="N64625" s="404"/>
      <c r="O64625" s="404"/>
      <c r="P64625" s="404"/>
      <c r="Q64625" s="404"/>
      <c r="R64625" s="404"/>
      <c r="S64625" s="404"/>
      <c r="T64625" s="404"/>
    </row>
    <row r="64626" spans="12:20" ht="16.8">
      <c r="L64626" s="404"/>
      <c r="M64626" s="404"/>
      <c r="N64626" s="404"/>
      <c r="O64626" s="404"/>
      <c r="P64626" s="404"/>
      <c r="Q64626" s="404"/>
      <c r="R64626" s="404"/>
      <c r="S64626" s="404"/>
      <c r="T64626" s="404"/>
    </row>
    <row r="64627" spans="12:20" ht="16.8">
      <c r="L64627" s="404"/>
      <c r="M64627" s="404"/>
      <c r="N64627" s="404"/>
      <c r="O64627" s="404"/>
      <c r="P64627" s="404"/>
      <c r="Q64627" s="404"/>
      <c r="R64627" s="404"/>
      <c r="S64627" s="404"/>
      <c r="T64627" s="404"/>
    </row>
    <row r="64628" spans="12:20" ht="16.8">
      <c r="L64628" s="404"/>
      <c r="M64628" s="404"/>
      <c r="N64628" s="404"/>
      <c r="O64628" s="404"/>
      <c r="P64628" s="404"/>
      <c r="Q64628" s="404"/>
      <c r="R64628" s="404"/>
      <c r="S64628" s="404"/>
      <c r="T64628" s="404"/>
    </row>
    <row r="64629" spans="12:20" ht="16.8">
      <c r="L64629" s="404"/>
      <c r="M64629" s="404"/>
      <c r="N64629" s="404"/>
      <c r="O64629" s="404"/>
      <c r="P64629" s="404"/>
      <c r="Q64629" s="404"/>
      <c r="R64629" s="404"/>
      <c r="S64629" s="404"/>
      <c r="T64629" s="404"/>
    </row>
    <row r="64630" spans="12:20" ht="16.8">
      <c r="L64630" s="404"/>
      <c r="M64630" s="404"/>
      <c r="N64630" s="404"/>
      <c r="O64630" s="404"/>
      <c r="P64630" s="404"/>
      <c r="Q64630" s="404"/>
      <c r="R64630" s="404"/>
      <c r="S64630" s="404"/>
      <c r="T64630" s="404"/>
    </row>
    <row r="64631" spans="12:20" ht="16.8">
      <c r="L64631" s="404"/>
      <c r="M64631" s="404"/>
      <c r="N64631" s="404"/>
      <c r="O64631" s="404"/>
      <c r="P64631" s="404"/>
      <c r="Q64631" s="404"/>
      <c r="R64631" s="404"/>
      <c r="S64631" s="404"/>
      <c r="T64631" s="404"/>
    </row>
    <row r="64632" spans="12:20" ht="16.8">
      <c r="L64632" s="404"/>
      <c r="M64632" s="404"/>
      <c r="N64632" s="404"/>
      <c r="O64632" s="404"/>
      <c r="P64632" s="404"/>
      <c r="Q64632" s="404"/>
      <c r="R64632" s="404"/>
      <c r="S64632" s="404"/>
      <c r="T64632" s="404"/>
    </row>
    <row r="64633" spans="12:20" ht="16.8">
      <c r="L64633" s="404"/>
      <c r="M64633" s="404"/>
      <c r="N64633" s="404"/>
      <c r="O64633" s="404"/>
      <c r="P64633" s="404"/>
      <c r="Q64633" s="404"/>
      <c r="R64633" s="404"/>
      <c r="S64633" s="404"/>
      <c r="T64633" s="404"/>
    </row>
    <row r="64634" spans="12:20" ht="16.8">
      <c r="L64634" s="404"/>
      <c r="M64634" s="404"/>
      <c r="N64634" s="404"/>
      <c r="O64634" s="404"/>
      <c r="P64634" s="404"/>
      <c r="Q64634" s="404"/>
      <c r="R64634" s="404"/>
      <c r="S64634" s="404"/>
      <c r="T64634" s="404"/>
    </row>
    <row r="64635" spans="12:20" ht="16.8">
      <c r="L64635" s="404"/>
      <c r="M64635" s="404"/>
      <c r="N64635" s="404"/>
      <c r="O64635" s="404"/>
      <c r="P64635" s="404"/>
      <c r="Q64635" s="404"/>
      <c r="R64635" s="404"/>
      <c r="S64635" s="404"/>
      <c r="T64635" s="404"/>
    </row>
    <row r="64636" spans="12:20" ht="16.8">
      <c r="L64636" s="404"/>
      <c r="M64636" s="404"/>
      <c r="N64636" s="404"/>
      <c r="O64636" s="404"/>
      <c r="P64636" s="404"/>
      <c r="Q64636" s="404"/>
      <c r="R64636" s="404"/>
      <c r="S64636" s="404"/>
      <c r="T64636" s="404"/>
    </row>
    <row r="64637" spans="12:20" ht="16.8">
      <c r="L64637" s="404"/>
      <c r="M64637" s="404"/>
      <c r="N64637" s="404"/>
      <c r="O64637" s="404"/>
      <c r="P64637" s="404"/>
      <c r="Q64637" s="404"/>
      <c r="R64637" s="404"/>
      <c r="S64637" s="404"/>
      <c r="T64637" s="404"/>
    </row>
    <row r="64638" spans="12:20" ht="16.8">
      <c r="L64638" s="404"/>
      <c r="M64638" s="404"/>
      <c r="N64638" s="404"/>
      <c r="O64638" s="404"/>
      <c r="P64638" s="404"/>
      <c r="Q64638" s="404"/>
      <c r="R64638" s="404"/>
      <c r="S64638" s="404"/>
      <c r="T64638" s="404"/>
    </row>
    <row r="64639" spans="12:20" ht="16.8">
      <c r="L64639" s="404"/>
      <c r="M64639" s="404"/>
      <c r="N64639" s="404"/>
      <c r="O64639" s="404"/>
      <c r="P64639" s="404"/>
      <c r="Q64639" s="404"/>
      <c r="R64639" s="404"/>
      <c r="S64639" s="404"/>
      <c r="T64639" s="404"/>
    </row>
    <row r="64640" spans="12:20" ht="16.8">
      <c r="L64640" s="404"/>
      <c r="M64640" s="404"/>
      <c r="N64640" s="404"/>
      <c r="O64640" s="404"/>
      <c r="P64640" s="404"/>
      <c r="Q64640" s="404"/>
      <c r="R64640" s="404"/>
      <c r="S64640" s="404"/>
      <c r="T64640" s="404"/>
    </row>
    <row r="64641" spans="12:20" ht="16.8">
      <c r="L64641" s="404"/>
      <c r="M64641" s="404"/>
      <c r="N64641" s="404"/>
      <c r="O64641" s="404"/>
      <c r="P64641" s="404"/>
      <c r="Q64641" s="404"/>
      <c r="R64641" s="404"/>
      <c r="S64641" s="404"/>
      <c r="T64641" s="404"/>
    </row>
    <row r="64642" spans="12:20" ht="16.8">
      <c r="L64642" s="404"/>
      <c r="M64642" s="404"/>
      <c r="N64642" s="404"/>
      <c r="O64642" s="404"/>
      <c r="P64642" s="404"/>
      <c r="Q64642" s="404"/>
      <c r="R64642" s="404"/>
      <c r="S64642" s="404"/>
      <c r="T64642" s="404"/>
    </row>
    <row r="64643" spans="12:20" ht="16.8">
      <c r="L64643" s="404"/>
      <c r="M64643" s="404"/>
      <c r="N64643" s="404"/>
      <c r="O64643" s="404"/>
      <c r="P64643" s="404"/>
      <c r="Q64643" s="404"/>
      <c r="R64643" s="404"/>
      <c r="S64643" s="404"/>
      <c r="T64643" s="404"/>
    </row>
    <row r="64644" spans="12:20" ht="16.8">
      <c r="L64644" s="404"/>
      <c r="M64644" s="404"/>
      <c r="N64644" s="404"/>
      <c r="O64644" s="404"/>
      <c r="P64644" s="404"/>
      <c r="Q64644" s="404"/>
      <c r="R64644" s="404"/>
      <c r="S64644" s="404"/>
      <c r="T64644" s="404"/>
    </row>
    <row r="64645" spans="12:20" ht="16.8">
      <c r="L64645" s="404"/>
      <c r="M64645" s="404"/>
      <c r="N64645" s="404"/>
      <c r="O64645" s="404"/>
      <c r="P64645" s="404"/>
      <c r="Q64645" s="404"/>
      <c r="R64645" s="404"/>
      <c r="S64645" s="404"/>
      <c r="T64645" s="404"/>
    </row>
    <row r="64646" spans="12:20" ht="16.8">
      <c r="L64646" s="404"/>
      <c r="M64646" s="404"/>
      <c r="N64646" s="404"/>
      <c r="O64646" s="404"/>
      <c r="P64646" s="404"/>
      <c r="Q64646" s="404"/>
      <c r="R64646" s="404"/>
      <c r="S64646" s="404"/>
      <c r="T64646" s="404"/>
    </row>
    <row r="64647" spans="12:20" ht="16.8">
      <c r="L64647" s="404"/>
      <c r="M64647" s="404"/>
      <c r="N64647" s="404"/>
      <c r="O64647" s="404"/>
      <c r="P64647" s="404"/>
      <c r="Q64647" s="404"/>
      <c r="R64647" s="404"/>
      <c r="S64647" s="404"/>
      <c r="T64647" s="404"/>
    </row>
    <row r="64648" spans="12:20" ht="16.8">
      <c r="L64648" s="404"/>
      <c r="M64648" s="404"/>
      <c r="N64648" s="404"/>
      <c r="O64648" s="404"/>
      <c r="P64648" s="404"/>
      <c r="Q64648" s="404"/>
      <c r="R64648" s="404"/>
      <c r="S64648" s="404"/>
      <c r="T64648" s="404"/>
    </row>
    <row r="64649" spans="12:20" ht="16.8">
      <c r="L64649" s="404"/>
      <c r="M64649" s="404"/>
      <c r="N64649" s="404"/>
      <c r="O64649" s="404"/>
      <c r="P64649" s="404"/>
      <c r="Q64649" s="404"/>
      <c r="R64649" s="404"/>
      <c r="S64649" s="404"/>
      <c r="T64649" s="404"/>
    </row>
    <row r="64650" spans="12:20" ht="16.8">
      <c r="L64650" s="404"/>
      <c r="M64650" s="404"/>
      <c r="N64650" s="404"/>
      <c r="O64650" s="404"/>
      <c r="P64650" s="404"/>
      <c r="Q64650" s="404"/>
      <c r="R64650" s="404"/>
      <c r="S64650" s="404"/>
      <c r="T64650" s="404"/>
    </row>
    <row r="64651" spans="12:20" ht="16.8">
      <c r="L64651" s="404"/>
      <c r="M64651" s="404"/>
      <c r="N64651" s="404"/>
      <c r="O64651" s="404"/>
      <c r="P64651" s="404"/>
      <c r="Q64651" s="404"/>
      <c r="R64651" s="404"/>
      <c r="S64651" s="404"/>
      <c r="T64651" s="404"/>
    </row>
    <row r="64652" spans="12:20" ht="16.8">
      <c r="L64652" s="404"/>
      <c r="M64652" s="404"/>
      <c r="N64652" s="404"/>
      <c r="O64652" s="404"/>
      <c r="P64652" s="404"/>
      <c r="Q64652" s="404"/>
      <c r="R64652" s="404"/>
      <c r="S64652" s="404"/>
      <c r="T64652" s="404"/>
    </row>
    <row r="64653" spans="12:20" ht="16.8">
      <c r="L64653" s="404"/>
      <c r="M64653" s="404"/>
      <c r="N64653" s="404"/>
      <c r="O64653" s="404"/>
      <c r="P64653" s="404"/>
      <c r="Q64653" s="404"/>
      <c r="R64653" s="404"/>
      <c r="S64653" s="404"/>
      <c r="T64653" s="404"/>
    </row>
    <row r="64654" spans="12:20" ht="16.8">
      <c r="L64654" s="404"/>
      <c r="M64654" s="404"/>
      <c r="N64654" s="404"/>
      <c r="O64654" s="404"/>
      <c r="P64654" s="404"/>
      <c r="Q64654" s="404"/>
      <c r="R64654" s="404"/>
      <c r="S64654" s="404"/>
      <c r="T64654" s="404"/>
    </row>
    <row r="64655" spans="12:20" ht="16.8">
      <c r="L64655" s="404"/>
      <c r="M64655" s="404"/>
      <c r="N64655" s="404"/>
      <c r="O64655" s="404"/>
      <c r="P64655" s="404"/>
      <c r="Q64655" s="404"/>
      <c r="R64655" s="404"/>
      <c r="S64655" s="404"/>
      <c r="T64655" s="404"/>
    </row>
    <row r="64656" spans="12:20" ht="16.8">
      <c r="L64656" s="404"/>
      <c r="M64656" s="404"/>
      <c r="N64656" s="404"/>
      <c r="O64656" s="404"/>
      <c r="P64656" s="404"/>
      <c r="Q64656" s="404"/>
      <c r="R64656" s="404"/>
      <c r="S64656" s="404"/>
      <c r="T64656" s="404"/>
    </row>
    <row r="64657" spans="12:20" ht="16.8">
      <c r="L64657" s="404"/>
      <c r="M64657" s="404"/>
      <c r="N64657" s="404"/>
      <c r="O64657" s="404"/>
      <c r="P64657" s="404"/>
      <c r="Q64657" s="404"/>
      <c r="R64657" s="404"/>
      <c r="S64657" s="404"/>
      <c r="T64657" s="404"/>
    </row>
    <row r="64658" spans="12:20" ht="16.8">
      <c r="L64658" s="404"/>
      <c r="M64658" s="404"/>
      <c r="N64658" s="404"/>
      <c r="O64658" s="404"/>
      <c r="P64658" s="404"/>
      <c r="Q64658" s="404"/>
      <c r="R64658" s="404"/>
      <c r="S64658" s="404"/>
      <c r="T64658" s="404"/>
    </row>
    <row r="64659" spans="12:20" ht="16.8">
      <c r="L64659" s="404"/>
      <c r="M64659" s="404"/>
      <c r="N64659" s="404"/>
      <c r="O64659" s="404"/>
      <c r="P64659" s="404"/>
      <c r="Q64659" s="404"/>
      <c r="R64659" s="404"/>
      <c r="S64659" s="404"/>
      <c r="T64659" s="404"/>
    </row>
    <row r="64660" spans="12:20" ht="16.8">
      <c r="L64660" s="404"/>
      <c r="M64660" s="404"/>
      <c r="N64660" s="404"/>
      <c r="O64660" s="404"/>
      <c r="P64660" s="404"/>
      <c r="Q64660" s="404"/>
      <c r="R64660" s="404"/>
      <c r="S64660" s="404"/>
      <c r="T64660" s="404"/>
    </row>
    <row r="64661" spans="12:20" ht="16.8">
      <c r="L64661" s="404"/>
      <c r="M64661" s="404"/>
      <c r="N64661" s="404"/>
      <c r="O64661" s="404"/>
      <c r="P64661" s="404"/>
      <c r="Q64661" s="404"/>
      <c r="R64661" s="404"/>
      <c r="S64661" s="404"/>
      <c r="T64661" s="404"/>
    </row>
    <row r="64662" spans="12:20" ht="16.8">
      <c r="L64662" s="404"/>
      <c r="M64662" s="404"/>
      <c r="N64662" s="404"/>
      <c r="O64662" s="404"/>
      <c r="P64662" s="404"/>
      <c r="Q64662" s="404"/>
      <c r="R64662" s="404"/>
      <c r="S64662" s="404"/>
      <c r="T64662" s="404"/>
    </row>
    <row r="64663" spans="12:20" ht="16.8">
      <c r="L64663" s="404"/>
      <c r="M64663" s="404"/>
      <c r="N64663" s="404"/>
      <c r="O64663" s="404"/>
      <c r="P64663" s="404"/>
      <c r="Q64663" s="404"/>
      <c r="R64663" s="404"/>
      <c r="S64663" s="404"/>
      <c r="T64663" s="404"/>
    </row>
    <row r="64664" spans="12:20" ht="16.8">
      <c r="L64664" s="404"/>
      <c r="M64664" s="404"/>
      <c r="N64664" s="404"/>
      <c r="O64664" s="404"/>
      <c r="P64664" s="404"/>
      <c r="Q64664" s="404"/>
      <c r="R64664" s="404"/>
      <c r="S64664" s="404"/>
      <c r="T64664" s="404"/>
    </row>
    <row r="64665" spans="12:20" ht="16.8">
      <c r="L64665" s="404"/>
      <c r="M64665" s="404"/>
      <c r="N64665" s="404"/>
      <c r="O64665" s="404"/>
      <c r="P64665" s="404"/>
      <c r="Q64665" s="404"/>
      <c r="R64665" s="404"/>
      <c r="S64665" s="404"/>
      <c r="T64665" s="404"/>
    </row>
    <row r="64666" spans="12:20" ht="16.8">
      <c r="L64666" s="404"/>
      <c r="M64666" s="404"/>
      <c r="N64666" s="404"/>
      <c r="O64666" s="404"/>
      <c r="P64666" s="404"/>
      <c r="Q64666" s="404"/>
      <c r="R64666" s="404"/>
      <c r="S64666" s="404"/>
      <c r="T64666" s="404"/>
    </row>
    <row r="64667" spans="12:20" ht="16.8">
      <c r="L64667" s="404"/>
      <c r="M64667" s="404"/>
      <c r="N64667" s="404"/>
      <c r="O64667" s="404"/>
      <c r="P64667" s="404"/>
      <c r="Q64667" s="404"/>
      <c r="R64667" s="404"/>
      <c r="S64667" s="404"/>
      <c r="T64667" s="404"/>
    </row>
    <row r="64668" spans="12:20" ht="16.8">
      <c r="L64668" s="404"/>
      <c r="M64668" s="404"/>
      <c r="N64668" s="404"/>
      <c r="O64668" s="404"/>
      <c r="P64668" s="404"/>
      <c r="Q64668" s="404"/>
      <c r="R64668" s="404"/>
      <c r="S64668" s="404"/>
      <c r="T64668" s="404"/>
    </row>
    <row r="64669" spans="12:20" ht="16.8">
      <c r="L64669" s="404"/>
      <c r="M64669" s="404"/>
      <c r="N64669" s="404"/>
      <c r="O64669" s="404"/>
      <c r="P64669" s="404"/>
      <c r="Q64669" s="404"/>
      <c r="R64669" s="404"/>
      <c r="S64669" s="404"/>
      <c r="T64669" s="404"/>
    </row>
    <row r="64670" spans="12:20" ht="16.8">
      <c r="L64670" s="404"/>
      <c r="M64670" s="404"/>
      <c r="N64670" s="404"/>
      <c r="O64670" s="404"/>
      <c r="P64670" s="404"/>
      <c r="Q64670" s="404"/>
      <c r="R64670" s="404"/>
      <c r="S64670" s="404"/>
      <c r="T64670" s="404"/>
    </row>
    <row r="64671" spans="12:20" ht="16.8">
      <c r="L64671" s="404"/>
      <c r="M64671" s="404"/>
      <c r="N64671" s="404"/>
      <c r="O64671" s="404"/>
      <c r="P64671" s="404"/>
      <c r="Q64671" s="404"/>
      <c r="R64671" s="404"/>
      <c r="S64671" s="404"/>
      <c r="T64671" s="404"/>
    </row>
    <row r="64672" spans="12:20" ht="16.8">
      <c r="L64672" s="404"/>
      <c r="M64672" s="404"/>
      <c r="N64672" s="404"/>
      <c r="O64672" s="404"/>
      <c r="P64672" s="404"/>
      <c r="Q64672" s="404"/>
      <c r="R64672" s="404"/>
      <c r="S64672" s="404"/>
      <c r="T64672" s="404"/>
    </row>
    <row r="64673" spans="12:20" ht="16.8">
      <c r="L64673" s="404"/>
      <c r="M64673" s="404"/>
      <c r="N64673" s="404"/>
      <c r="O64673" s="404"/>
      <c r="P64673" s="404"/>
      <c r="Q64673" s="404"/>
      <c r="R64673" s="404"/>
      <c r="S64673" s="404"/>
      <c r="T64673" s="404"/>
    </row>
    <row r="64674" spans="12:20" ht="16.8">
      <c r="L64674" s="404"/>
      <c r="M64674" s="404"/>
      <c r="N64674" s="404"/>
      <c r="O64674" s="404"/>
      <c r="P64674" s="404"/>
      <c r="Q64674" s="404"/>
      <c r="R64674" s="404"/>
      <c r="S64674" s="404"/>
      <c r="T64674" s="404"/>
    </row>
    <row r="64675" spans="12:20" ht="16.8">
      <c r="L64675" s="404"/>
      <c r="M64675" s="404"/>
      <c r="N64675" s="404"/>
      <c r="O64675" s="404"/>
      <c r="P64675" s="404"/>
      <c r="Q64675" s="404"/>
      <c r="R64675" s="404"/>
      <c r="S64675" s="404"/>
      <c r="T64675" s="404"/>
    </row>
    <row r="64676" spans="12:20" ht="16.8">
      <c r="L64676" s="404"/>
      <c r="M64676" s="404"/>
      <c r="N64676" s="404"/>
      <c r="O64676" s="404"/>
      <c r="P64676" s="404"/>
      <c r="Q64676" s="404"/>
      <c r="R64676" s="404"/>
      <c r="S64676" s="404"/>
      <c r="T64676" s="404"/>
    </row>
    <row r="64677" spans="12:20" ht="16.8">
      <c r="L64677" s="404"/>
      <c r="M64677" s="404"/>
      <c r="N64677" s="404"/>
      <c r="O64677" s="404"/>
      <c r="P64677" s="404"/>
      <c r="Q64677" s="404"/>
      <c r="R64677" s="404"/>
      <c r="S64677" s="404"/>
      <c r="T64677" s="404"/>
    </row>
    <row r="64678" spans="12:20" ht="16.8">
      <c r="L64678" s="404"/>
      <c r="M64678" s="404"/>
      <c r="N64678" s="404"/>
      <c r="O64678" s="404"/>
      <c r="P64678" s="404"/>
      <c r="Q64678" s="404"/>
      <c r="R64678" s="404"/>
      <c r="S64678" s="404"/>
      <c r="T64678" s="404"/>
    </row>
    <row r="64679" spans="12:20" ht="16.8">
      <c r="L64679" s="404"/>
      <c r="M64679" s="404"/>
      <c r="N64679" s="404"/>
      <c r="O64679" s="404"/>
      <c r="P64679" s="404"/>
      <c r="Q64679" s="404"/>
      <c r="R64679" s="404"/>
      <c r="S64679" s="404"/>
      <c r="T64679" s="404"/>
    </row>
    <row r="64680" spans="12:20" ht="16.8">
      <c r="L64680" s="404"/>
      <c r="M64680" s="404"/>
      <c r="N64680" s="404"/>
      <c r="O64680" s="404"/>
      <c r="P64680" s="404"/>
      <c r="Q64680" s="404"/>
      <c r="R64680" s="404"/>
      <c r="S64680" s="404"/>
      <c r="T64680" s="404"/>
    </row>
    <row r="64681" spans="12:20" ht="16.8">
      <c r="L64681" s="404"/>
      <c r="M64681" s="404"/>
      <c r="N64681" s="404"/>
      <c r="O64681" s="404"/>
      <c r="P64681" s="404"/>
      <c r="Q64681" s="404"/>
      <c r="R64681" s="404"/>
      <c r="S64681" s="404"/>
      <c r="T64681" s="404"/>
    </row>
    <row r="64682" spans="12:20" ht="16.8">
      <c r="L64682" s="404"/>
      <c r="M64682" s="404"/>
      <c r="N64682" s="404"/>
      <c r="O64682" s="404"/>
      <c r="P64682" s="404"/>
      <c r="Q64682" s="404"/>
      <c r="R64682" s="404"/>
      <c r="S64682" s="404"/>
      <c r="T64682" s="404"/>
    </row>
    <row r="64683" spans="12:20" ht="16.8">
      <c r="L64683" s="404"/>
      <c r="M64683" s="404"/>
      <c r="N64683" s="404"/>
      <c r="O64683" s="404"/>
      <c r="P64683" s="404"/>
      <c r="Q64683" s="404"/>
      <c r="R64683" s="404"/>
      <c r="S64683" s="404"/>
      <c r="T64683" s="404"/>
    </row>
    <row r="64684" spans="12:20" ht="16.8">
      <c r="L64684" s="404"/>
      <c r="M64684" s="404"/>
      <c r="N64684" s="404"/>
      <c r="O64684" s="404"/>
      <c r="P64684" s="404"/>
      <c r="Q64684" s="404"/>
      <c r="R64684" s="404"/>
      <c r="S64684" s="404"/>
      <c r="T64684" s="404"/>
    </row>
    <row r="64685" spans="12:20" ht="16.8">
      <c r="L64685" s="404"/>
      <c r="M64685" s="404"/>
      <c r="N64685" s="404"/>
      <c r="O64685" s="404"/>
      <c r="P64685" s="404"/>
      <c r="Q64685" s="404"/>
      <c r="R64685" s="404"/>
      <c r="S64685" s="404"/>
      <c r="T64685" s="404"/>
    </row>
    <row r="64686" spans="12:20" ht="16.8">
      <c r="L64686" s="404"/>
      <c r="M64686" s="404"/>
      <c r="N64686" s="404"/>
      <c r="O64686" s="404"/>
      <c r="P64686" s="404"/>
      <c r="Q64686" s="404"/>
      <c r="R64686" s="404"/>
      <c r="S64686" s="404"/>
      <c r="T64686" s="404"/>
    </row>
    <row r="64687" spans="12:20" ht="16.8">
      <c r="L64687" s="404"/>
      <c r="M64687" s="404"/>
      <c r="N64687" s="404"/>
      <c r="O64687" s="404"/>
      <c r="P64687" s="404"/>
      <c r="Q64687" s="404"/>
      <c r="R64687" s="404"/>
      <c r="S64687" s="404"/>
      <c r="T64687" s="404"/>
    </row>
    <row r="64688" spans="12:20" ht="16.8">
      <c r="L64688" s="404"/>
      <c r="M64688" s="404"/>
      <c r="N64688" s="404"/>
      <c r="O64688" s="404"/>
      <c r="P64688" s="404"/>
      <c r="Q64688" s="404"/>
      <c r="R64688" s="404"/>
      <c r="S64688" s="404"/>
      <c r="T64688" s="404"/>
    </row>
    <row r="64689" spans="12:20" ht="16.8">
      <c r="L64689" s="404"/>
      <c r="M64689" s="404"/>
      <c r="N64689" s="404"/>
      <c r="O64689" s="404"/>
      <c r="P64689" s="404"/>
      <c r="Q64689" s="404"/>
      <c r="R64689" s="404"/>
      <c r="S64689" s="404"/>
      <c r="T64689" s="404"/>
    </row>
    <row r="64690" spans="12:20" ht="16.8">
      <c r="L64690" s="404"/>
      <c r="M64690" s="404"/>
      <c r="N64690" s="404"/>
      <c r="O64690" s="404"/>
      <c r="P64690" s="404"/>
      <c r="Q64690" s="404"/>
      <c r="R64690" s="404"/>
      <c r="S64690" s="404"/>
      <c r="T64690" s="404"/>
    </row>
    <row r="64691" spans="12:20" ht="16.8">
      <c r="L64691" s="404"/>
      <c r="M64691" s="404"/>
      <c r="N64691" s="404"/>
      <c r="O64691" s="404"/>
      <c r="P64691" s="404"/>
      <c r="Q64691" s="404"/>
      <c r="R64691" s="404"/>
      <c r="S64691" s="404"/>
      <c r="T64691" s="404"/>
    </row>
    <row r="64692" spans="12:20" ht="16.8">
      <c r="L64692" s="404"/>
      <c r="M64692" s="404"/>
      <c r="N64692" s="404"/>
      <c r="O64692" s="404"/>
      <c r="P64692" s="404"/>
      <c r="Q64692" s="404"/>
      <c r="R64692" s="404"/>
      <c r="S64692" s="404"/>
      <c r="T64692" s="404"/>
    </row>
    <row r="64693" spans="12:20" ht="16.8">
      <c r="L64693" s="404"/>
      <c r="M64693" s="404"/>
      <c r="N64693" s="404"/>
      <c r="O64693" s="404"/>
      <c r="P64693" s="404"/>
      <c r="Q64693" s="404"/>
      <c r="R64693" s="404"/>
      <c r="S64693" s="404"/>
      <c r="T64693" s="404"/>
    </row>
    <row r="64694" spans="12:20" ht="16.8">
      <c r="L64694" s="404"/>
      <c r="M64694" s="404"/>
      <c r="N64694" s="404"/>
      <c r="O64694" s="404"/>
      <c r="P64694" s="404"/>
      <c r="Q64694" s="404"/>
      <c r="R64694" s="404"/>
      <c r="S64694" s="404"/>
      <c r="T64694" s="404"/>
    </row>
    <row r="64695" spans="12:20" ht="16.8">
      <c r="L64695" s="404"/>
      <c r="M64695" s="404"/>
      <c r="N64695" s="404"/>
      <c r="O64695" s="404"/>
      <c r="P64695" s="404"/>
      <c r="Q64695" s="404"/>
      <c r="R64695" s="404"/>
      <c r="S64695" s="404"/>
      <c r="T64695" s="404"/>
    </row>
    <row r="64696" spans="12:20" ht="16.8">
      <c r="L64696" s="404"/>
      <c r="M64696" s="404"/>
      <c r="N64696" s="404"/>
      <c r="O64696" s="404"/>
      <c r="P64696" s="404"/>
      <c r="Q64696" s="404"/>
      <c r="R64696" s="404"/>
      <c r="S64696" s="404"/>
      <c r="T64696" s="404"/>
    </row>
    <row r="64697" spans="12:20" ht="16.8">
      <c r="L64697" s="404"/>
      <c r="M64697" s="404"/>
      <c r="N64697" s="404"/>
      <c r="O64697" s="404"/>
      <c r="P64697" s="404"/>
      <c r="Q64697" s="404"/>
      <c r="R64697" s="404"/>
      <c r="S64697" s="404"/>
      <c r="T64697" s="404"/>
    </row>
    <row r="64698" spans="12:20" ht="16.8">
      <c r="L64698" s="404"/>
      <c r="M64698" s="404"/>
      <c r="N64698" s="404"/>
      <c r="O64698" s="404"/>
      <c r="P64698" s="404"/>
      <c r="Q64698" s="404"/>
      <c r="R64698" s="404"/>
      <c r="S64698" s="404"/>
      <c r="T64698" s="404"/>
    </row>
    <row r="64699" spans="12:20" ht="16.8">
      <c r="L64699" s="404"/>
      <c r="M64699" s="404"/>
      <c r="N64699" s="404"/>
      <c r="O64699" s="404"/>
      <c r="P64699" s="404"/>
      <c r="Q64699" s="404"/>
      <c r="R64699" s="404"/>
      <c r="S64699" s="404"/>
      <c r="T64699" s="404"/>
    </row>
    <row r="64700" spans="12:20" ht="16.8">
      <c r="L64700" s="404"/>
      <c r="M64700" s="404"/>
      <c r="N64700" s="404"/>
      <c r="O64700" s="404"/>
      <c r="P64700" s="404"/>
      <c r="Q64700" s="404"/>
      <c r="R64700" s="404"/>
      <c r="S64700" s="404"/>
      <c r="T64700" s="404"/>
    </row>
    <row r="64701" spans="12:20" ht="16.8">
      <c r="L64701" s="404"/>
      <c r="M64701" s="404"/>
      <c r="N64701" s="404"/>
      <c r="O64701" s="404"/>
      <c r="P64701" s="404"/>
      <c r="Q64701" s="404"/>
      <c r="R64701" s="404"/>
      <c r="S64701" s="404"/>
      <c r="T64701" s="404"/>
    </row>
    <row r="64702" spans="12:20" ht="16.8">
      <c r="L64702" s="404"/>
      <c r="M64702" s="404"/>
      <c r="N64702" s="404"/>
      <c r="O64702" s="404"/>
      <c r="P64702" s="404"/>
      <c r="Q64702" s="404"/>
      <c r="R64702" s="404"/>
      <c r="S64702" s="404"/>
      <c r="T64702" s="404"/>
    </row>
    <row r="64703" spans="12:20" ht="16.8">
      <c r="L64703" s="404"/>
      <c r="M64703" s="404"/>
      <c r="N64703" s="404"/>
      <c r="O64703" s="404"/>
      <c r="P64703" s="404"/>
      <c r="Q64703" s="404"/>
      <c r="R64703" s="404"/>
      <c r="S64703" s="404"/>
      <c r="T64703" s="404"/>
    </row>
    <row r="64704" spans="12:20" ht="16.8">
      <c r="L64704" s="404"/>
      <c r="M64704" s="404"/>
      <c r="N64704" s="404"/>
      <c r="O64704" s="404"/>
      <c r="P64704" s="404"/>
      <c r="Q64704" s="404"/>
      <c r="R64704" s="404"/>
      <c r="S64704" s="404"/>
      <c r="T64704" s="404"/>
    </row>
    <row r="64705" spans="12:20" ht="16.8">
      <c r="L64705" s="404"/>
      <c r="M64705" s="404"/>
      <c r="N64705" s="404"/>
      <c r="O64705" s="404"/>
      <c r="P64705" s="404"/>
      <c r="Q64705" s="404"/>
      <c r="R64705" s="404"/>
      <c r="S64705" s="404"/>
      <c r="T64705" s="404"/>
    </row>
    <row r="64706" spans="12:20" ht="16.8">
      <c r="L64706" s="404"/>
      <c r="M64706" s="404"/>
      <c r="N64706" s="404"/>
      <c r="O64706" s="404"/>
      <c r="P64706" s="404"/>
      <c r="Q64706" s="404"/>
      <c r="R64706" s="404"/>
      <c r="S64706" s="404"/>
      <c r="T64706" s="404"/>
    </row>
    <row r="64707" spans="12:20" ht="16.8">
      <c r="L64707" s="404"/>
      <c r="M64707" s="404"/>
      <c r="N64707" s="404"/>
      <c r="O64707" s="404"/>
      <c r="P64707" s="404"/>
      <c r="Q64707" s="404"/>
      <c r="R64707" s="404"/>
      <c r="S64707" s="404"/>
      <c r="T64707" s="404"/>
    </row>
    <row r="64708" spans="12:20" ht="16.8">
      <c r="L64708" s="404"/>
      <c r="M64708" s="404"/>
      <c r="N64708" s="404"/>
      <c r="O64708" s="404"/>
      <c r="P64708" s="404"/>
      <c r="Q64708" s="404"/>
      <c r="R64708" s="404"/>
      <c r="S64708" s="404"/>
      <c r="T64708" s="404"/>
    </row>
    <row r="64709" spans="12:20" ht="16.8">
      <c r="L64709" s="404"/>
      <c r="M64709" s="404"/>
      <c r="N64709" s="404"/>
      <c r="O64709" s="404"/>
      <c r="P64709" s="404"/>
      <c r="Q64709" s="404"/>
      <c r="R64709" s="404"/>
      <c r="S64709" s="404"/>
      <c r="T64709" s="404"/>
    </row>
    <row r="64710" spans="12:20" ht="16.8">
      <c r="L64710" s="404"/>
      <c r="M64710" s="404"/>
      <c r="N64710" s="404"/>
      <c r="O64710" s="404"/>
      <c r="P64710" s="404"/>
      <c r="Q64710" s="404"/>
      <c r="R64710" s="404"/>
      <c r="S64710" s="404"/>
      <c r="T64710" s="404"/>
    </row>
    <row r="64711" spans="12:20" ht="16.8">
      <c r="L64711" s="404"/>
      <c r="M64711" s="404"/>
      <c r="N64711" s="404"/>
      <c r="O64711" s="404"/>
      <c r="P64711" s="404"/>
      <c r="Q64711" s="404"/>
      <c r="R64711" s="404"/>
      <c r="S64711" s="404"/>
      <c r="T64711" s="404"/>
    </row>
    <row r="64712" spans="12:20" ht="16.8">
      <c r="L64712" s="404"/>
      <c r="M64712" s="404"/>
      <c r="N64712" s="404"/>
      <c r="O64712" s="404"/>
      <c r="P64712" s="404"/>
      <c r="Q64712" s="404"/>
      <c r="R64712" s="404"/>
      <c r="S64712" s="404"/>
      <c r="T64712" s="404"/>
    </row>
    <row r="64713" spans="12:20" ht="16.8">
      <c r="L64713" s="404"/>
      <c r="M64713" s="404"/>
      <c r="N64713" s="404"/>
      <c r="O64713" s="404"/>
      <c r="P64713" s="404"/>
      <c r="Q64713" s="404"/>
      <c r="R64713" s="404"/>
      <c r="S64713" s="404"/>
      <c r="T64713" s="404"/>
    </row>
    <row r="64714" spans="12:20" ht="16.8">
      <c r="L64714" s="404"/>
      <c r="M64714" s="404"/>
      <c r="N64714" s="404"/>
      <c r="O64714" s="404"/>
      <c r="P64714" s="404"/>
      <c r="Q64714" s="404"/>
      <c r="R64714" s="404"/>
      <c r="S64714" s="404"/>
      <c r="T64714" s="404"/>
    </row>
    <row r="64715" spans="12:20" ht="16.8">
      <c r="L64715" s="404"/>
      <c r="M64715" s="404"/>
      <c r="N64715" s="404"/>
      <c r="O64715" s="404"/>
      <c r="P64715" s="404"/>
      <c r="Q64715" s="404"/>
      <c r="R64715" s="404"/>
      <c r="S64715" s="404"/>
      <c r="T64715" s="404"/>
    </row>
    <row r="64716" spans="12:20" ht="16.8">
      <c r="L64716" s="404"/>
      <c r="M64716" s="404"/>
      <c r="N64716" s="404"/>
      <c r="O64716" s="404"/>
      <c r="P64716" s="404"/>
      <c r="Q64716" s="404"/>
      <c r="R64716" s="404"/>
      <c r="S64716" s="404"/>
      <c r="T64716" s="404"/>
    </row>
    <row r="64717" spans="12:20" ht="16.8">
      <c r="L64717" s="404"/>
      <c r="M64717" s="404"/>
      <c r="N64717" s="404"/>
      <c r="O64717" s="404"/>
      <c r="P64717" s="404"/>
      <c r="Q64717" s="404"/>
      <c r="R64717" s="404"/>
      <c r="S64717" s="404"/>
      <c r="T64717" s="404"/>
    </row>
    <row r="64718" spans="12:20" ht="16.8">
      <c r="L64718" s="404"/>
      <c r="M64718" s="404"/>
      <c r="N64718" s="404"/>
      <c r="O64718" s="404"/>
      <c r="P64718" s="404"/>
      <c r="Q64718" s="404"/>
      <c r="R64718" s="404"/>
      <c r="S64718" s="404"/>
      <c r="T64718" s="404"/>
    </row>
    <row r="64719" spans="12:20" ht="16.8">
      <c r="L64719" s="404"/>
      <c r="M64719" s="404"/>
      <c r="N64719" s="404"/>
      <c r="O64719" s="404"/>
      <c r="P64719" s="404"/>
      <c r="Q64719" s="404"/>
      <c r="R64719" s="404"/>
      <c r="S64719" s="404"/>
      <c r="T64719" s="404"/>
    </row>
    <row r="64720" spans="12:20" ht="16.8">
      <c r="L64720" s="404"/>
      <c r="M64720" s="404"/>
      <c r="N64720" s="404"/>
      <c r="O64720" s="404"/>
      <c r="P64720" s="404"/>
      <c r="Q64720" s="404"/>
      <c r="R64720" s="404"/>
      <c r="S64720" s="404"/>
      <c r="T64720" s="404"/>
    </row>
    <row r="64721" spans="12:20" ht="16.8">
      <c r="L64721" s="404"/>
      <c r="M64721" s="404"/>
      <c r="N64721" s="404"/>
      <c r="O64721" s="404"/>
      <c r="P64721" s="404"/>
      <c r="Q64721" s="404"/>
      <c r="R64721" s="404"/>
      <c r="S64721" s="404"/>
      <c r="T64721" s="404"/>
    </row>
    <row r="64722" spans="12:20" ht="16.8">
      <c r="L64722" s="404"/>
      <c r="M64722" s="404"/>
      <c r="N64722" s="404"/>
      <c r="O64722" s="404"/>
      <c r="P64722" s="404"/>
      <c r="Q64722" s="404"/>
      <c r="R64722" s="404"/>
      <c r="S64722" s="404"/>
      <c r="T64722" s="404"/>
    </row>
    <row r="64723" spans="12:20" ht="16.8">
      <c r="L64723" s="404"/>
      <c r="M64723" s="404"/>
      <c r="N64723" s="404"/>
      <c r="O64723" s="404"/>
      <c r="P64723" s="404"/>
      <c r="Q64723" s="404"/>
      <c r="R64723" s="404"/>
      <c r="S64723" s="404"/>
      <c r="T64723" s="404"/>
    </row>
    <row r="64724" spans="12:20" ht="16.8">
      <c r="L64724" s="404"/>
      <c r="M64724" s="404"/>
      <c r="N64724" s="404"/>
      <c r="O64724" s="404"/>
      <c r="P64724" s="404"/>
      <c r="Q64724" s="404"/>
      <c r="R64724" s="404"/>
      <c r="S64724" s="404"/>
      <c r="T64724" s="404"/>
    </row>
    <row r="64725" spans="12:20" ht="16.8">
      <c r="L64725" s="404"/>
      <c r="M64725" s="404"/>
      <c r="N64725" s="404"/>
      <c r="O64725" s="404"/>
      <c r="P64725" s="404"/>
      <c r="Q64725" s="404"/>
      <c r="R64725" s="404"/>
      <c r="S64725" s="404"/>
      <c r="T64725" s="404"/>
    </row>
    <row r="64726" spans="12:20" ht="16.8">
      <c r="L64726" s="404"/>
      <c r="M64726" s="404"/>
      <c r="N64726" s="404"/>
      <c r="O64726" s="404"/>
      <c r="P64726" s="404"/>
      <c r="Q64726" s="404"/>
      <c r="R64726" s="404"/>
      <c r="S64726" s="404"/>
      <c r="T64726" s="404"/>
    </row>
    <row r="64727" spans="12:20" ht="16.8">
      <c r="L64727" s="404"/>
      <c r="M64727" s="404"/>
      <c r="N64727" s="404"/>
      <c r="O64727" s="404"/>
      <c r="P64727" s="404"/>
      <c r="Q64727" s="404"/>
      <c r="R64727" s="404"/>
      <c r="S64727" s="404"/>
      <c r="T64727" s="404"/>
    </row>
    <row r="64728" spans="12:20" ht="16.8">
      <c r="L64728" s="404"/>
      <c r="M64728" s="404"/>
      <c r="N64728" s="404"/>
      <c r="O64728" s="404"/>
      <c r="P64728" s="404"/>
      <c r="Q64728" s="404"/>
      <c r="R64728" s="404"/>
      <c r="S64728" s="404"/>
      <c r="T64728" s="404"/>
    </row>
    <row r="64729" spans="12:20" ht="16.8">
      <c r="L64729" s="404"/>
      <c r="M64729" s="404"/>
      <c r="N64729" s="404"/>
      <c r="O64729" s="404"/>
      <c r="P64729" s="404"/>
      <c r="Q64729" s="404"/>
      <c r="R64729" s="404"/>
      <c r="S64729" s="404"/>
      <c r="T64729" s="404"/>
    </row>
    <row r="64730" spans="12:20" ht="16.8">
      <c r="L64730" s="404"/>
      <c r="M64730" s="404"/>
      <c r="N64730" s="404"/>
      <c r="O64730" s="404"/>
      <c r="P64730" s="404"/>
      <c r="Q64730" s="404"/>
      <c r="R64730" s="404"/>
      <c r="S64730" s="404"/>
      <c r="T64730" s="404"/>
    </row>
    <row r="64731" spans="12:20" ht="16.8">
      <c r="L64731" s="404"/>
      <c r="M64731" s="404"/>
      <c r="N64731" s="404"/>
      <c r="O64731" s="404"/>
      <c r="P64731" s="404"/>
      <c r="Q64731" s="404"/>
      <c r="R64731" s="404"/>
      <c r="S64731" s="404"/>
      <c r="T64731" s="404"/>
    </row>
    <row r="64732" spans="12:20" ht="16.8">
      <c r="L64732" s="404"/>
      <c r="M64732" s="404"/>
      <c r="N64732" s="404"/>
      <c r="O64732" s="404"/>
      <c r="P64732" s="404"/>
      <c r="Q64732" s="404"/>
      <c r="R64732" s="404"/>
      <c r="S64732" s="404"/>
      <c r="T64732" s="404"/>
    </row>
    <row r="64733" spans="12:20" ht="16.8">
      <c r="L64733" s="404"/>
      <c r="M64733" s="404"/>
      <c r="N64733" s="404"/>
      <c r="O64733" s="404"/>
      <c r="P64733" s="404"/>
      <c r="Q64733" s="404"/>
      <c r="R64733" s="404"/>
      <c r="S64733" s="404"/>
      <c r="T64733" s="404"/>
    </row>
    <row r="64734" spans="12:20" ht="16.8">
      <c r="L64734" s="404"/>
      <c r="M64734" s="404"/>
      <c r="N64734" s="404"/>
      <c r="O64734" s="404"/>
      <c r="P64734" s="404"/>
      <c r="Q64734" s="404"/>
      <c r="R64734" s="404"/>
      <c r="S64734" s="404"/>
      <c r="T64734" s="404"/>
    </row>
    <row r="64735" spans="12:20" ht="16.8">
      <c r="L64735" s="404"/>
      <c r="M64735" s="404"/>
      <c r="N64735" s="404"/>
      <c r="O64735" s="404"/>
      <c r="P64735" s="404"/>
      <c r="Q64735" s="404"/>
      <c r="R64735" s="404"/>
      <c r="S64735" s="404"/>
      <c r="T64735" s="404"/>
    </row>
    <row r="64736" spans="12:20" ht="16.8">
      <c r="L64736" s="404"/>
      <c r="M64736" s="404"/>
      <c r="N64736" s="404"/>
      <c r="O64736" s="404"/>
      <c r="P64736" s="404"/>
      <c r="Q64736" s="404"/>
      <c r="R64736" s="404"/>
      <c r="S64736" s="404"/>
      <c r="T64736" s="404"/>
    </row>
    <row r="64737" spans="12:20" ht="16.8">
      <c r="L64737" s="404"/>
      <c r="M64737" s="404"/>
      <c r="N64737" s="404"/>
      <c r="O64737" s="404"/>
      <c r="P64737" s="404"/>
      <c r="Q64737" s="404"/>
      <c r="R64737" s="404"/>
      <c r="S64737" s="404"/>
      <c r="T64737" s="404"/>
    </row>
    <row r="64738" spans="12:20" ht="16.8">
      <c r="L64738" s="404"/>
      <c r="M64738" s="404"/>
      <c r="N64738" s="404"/>
      <c r="O64738" s="404"/>
      <c r="P64738" s="404"/>
      <c r="Q64738" s="404"/>
      <c r="R64738" s="404"/>
      <c r="S64738" s="404"/>
      <c r="T64738" s="404"/>
    </row>
    <row r="64739" spans="12:20" ht="16.8">
      <c r="L64739" s="404"/>
      <c r="M64739" s="404"/>
      <c r="N64739" s="404"/>
      <c r="O64739" s="404"/>
      <c r="P64739" s="404"/>
      <c r="Q64739" s="404"/>
      <c r="R64739" s="404"/>
      <c r="S64739" s="404"/>
      <c r="T64739" s="404"/>
    </row>
    <row r="64740" spans="12:20" ht="16.8">
      <c r="L64740" s="404"/>
      <c r="M64740" s="404"/>
      <c r="N64740" s="404"/>
      <c r="O64740" s="404"/>
      <c r="P64740" s="404"/>
      <c r="Q64740" s="404"/>
      <c r="R64740" s="404"/>
      <c r="S64740" s="404"/>
      <c r="T64740" s="404"/>
    </row>
    <row r="64741" spans="12:20" ht="16.8">
      <c r="L64741" s="404"/>
      <c r="M64741" s="404"/>
      <c r="N64741" s="404"/>
      <c r="O64741" s="404"/>
      <c r="P64741" s="404"/>
      <c r="Q64741" s="404"/>
      <c r="R64741" s="404"/>
      <c r="S64741" s="404"/>
      <c r="T64741" s="404"/>
    </row>
    <row r="64742" spans="12:20" ht="16.8">
      <c r="L64742" s="404"/>
      <c r="M64742" s="404"/>
      <c r="N64742" s="404"/>
      <c r="O64742" s="404"/>
      <c r="P64742" s="404"/>
      <c r="Q64742" s="404"/>
      <c r="R64742" s="404"/>
      <c r="S64742" s="404"/>
      <c r="T64742" s="404"/>
    </row>
    <row r="64743" spans="12:20" ht="16.8">
      <c r="L64743" s="404"/>
      <c r="M64743" s="404"/>
      <c r="N64743" s="404"/>
      <c r="O64743" s="404"/>
      <c r="P64743" s="404"/>
      <c r="Q64743" s="404"/>
      <c r="R64743" s="404"/>
      <c r="S64743" s="404"/>
      <c r="T64743" s="404"/>
    </row>
    <row r="64744" spans="12:20" ht="16.8">
      <c r="L64744" s="404"/>
      <c r="M64744" s="404"/>
      <c r="N64744" s="404"/>
      <c r="O64744" s="404"/>
      <c r="P64744" s="404"/>
      <c r="Q64744" s="404"/>
      <c r="R64744" s="404"/>
      <c r="S64744" s="404"/>
      <c r="T64744" s="404"/>
    </row>
    <row r="64745" spans="12:20" ht="16.8">
      <c r="L64745" s="404"/>
      <c r="M64745" s="404"/>
      <c r="N64745" s="404"/>
      <c r="O64745" s="404"/>
      <c r="P64745" s="404"/>
      <c r="Q64745" s="404"/>
      <c r="R64745" s="404"/>
      <c r="S64745" s="404"/>
      <c r="T64745" s="404"/>
    </row>
    <row r="64746" spans="12:20" ht="16.8">
      <c r="L64746" s="404"/>
      <c r="M64746" s="404"/>
      <c r="N64746" s="404"/>
      <c r="O64746" s="404"/>
      <c r="P64746" s="404"/>
      <c r="Q64746" s="404"/>
      <c r="R64746" s="404"/>
      <c r="S64746" s="404"/>
      <c r="T64746" s="404"/>
    </row>
    <row r="64747" spans="12:20" ht="16.8">
      <c r="L64747" s="404"/>
      <c r="M64747" s="404"/>
      <c r="N64747" s="404"/>
      <c r="O64747" s="404"/>
      <c r="P64747" s="404"/>
      <c r="Q64747" s="404"/>
      <c r="R64747" s="404"/>
      <c r="S64747" s="404"/>
      <c r="T64747" s="404"/>
    </row>
    <row r="64748" spans="12:20" ht="16.8">
      <c r="L64748" s="404"/>
      <c r="M64748" s="404"/>
      <c r="N64748" s="404"/>
      <c r="O64748" s="404"/>
      <c r="P64748" s="404"/>
      <c r="Q64748" s="404"/>
      <c r="R64748" s="404"/>
      <c r="S64748" s="404"/>
      <c r="T64748" s="404"/>
    </row>
    <row r="64749" spans="12:20" ht="16.8">
      <c r="L64749" s="404"/>
      <c r="M64749" s="404"/>
      <c r="N64749" s="404"/>
      <c r="O64749" s="404"/>
      <c r="P64749" s="404"/>
      <c r="Q64749" s="404"/>
      <c r="R64749" s="404"/>
      <c r="S64749" s="404"/>
      <c r="T64749" s="404"/>
    </row>
    <row r="64750" spans="12:20" ht="16.8">
      <c r="L64750" s="404"/>
      <c r="M64750" s="404"/>
      <c r="N64750" s="404"/>
      <c r="O64750" s="404"/>
      <c r="P64750" s="404"/>
      <c r="Q64750" s="404"/>
      <c r="R64750" s="404"/>
      <c r="S64750" s="404"/>
      <c r="T64750" s="404"/>
    </row>
    <row r="64751" spans="12:20" ht="16.8">
      <c r="L64751" s="404"/>
      <c r="M64751" s="404"/>
      <c r="N64751" s="404"/>
      <c r="O64751" s="404"/>
      <c r="P64751" s="404"/>
      <c r="Q64751" s="404"/>
      <c r="R64751" s="404"/>
      <c r="S64751" s="404"/>
      <c r="T64751" s="404"/>
    </row>
    <row r="64752" spans="12:20" ht="16.8">
      <c r="L64752" s="404"/>
      <c r="M64752" s="404"/>
      <c r="N64752" s="404"/>
      <c r="O64752" s="404"/>
      <c r="P64752" s="404"/>
      <c r="Q64752" s="404"/>
      <c r="R64752" s="404"/>
      <c r="S64752" s="404"/>
      <c r="T64752" s="404"/>
    </row>
    <row r="64753" spans="12:20" ht="16.8">
      <c r="L64753" s="404"/>
      <c r="M64753" s="404"/>
      <c r="N64753" s="404"/>
      <c r="O64753" s="404"/>
      <c r="P64753" s="404"/>
      <c r="Q64753" s="404"/>
      <c r="R64753" s="404"/>
      <c r="S64753" s="404"/>
      <c r="T64753" s="404"/>
    </row>
    <row r="64754" spans="12:20" ht="16.8">
      <c r="L64754" s="404"/>
      <c r="M64754" s="404"/>
      <c r="N64754" s="404"/>
      <c r="O64754" s="404"/>
      <c r="P64754" s="404"/>
      <c r="Q64754" s="404"/>
      <c r="R64754" s="404"/>
      <c r="S64754" s="404"/>
      <c r="T64754" s="404"/>
    </row>
    <row r="64755" spans="12:20" ht="16.8">
      <c r="L64755" s="404"/>
      <c r="M64755" s="404"/>
      <c r="N64755" s="404"/>
      <c r="O64755" s="404"/>
      <c r="P64755" s="404"/>
      <c r="Q64755" s="404"/>
      <c r="R64755" s="404"/>
      <c r="S64755" s="404"/>
      <c r="T64755" s="404"/>
    </row>
    <row r="64756" spans="12:20" ht="16.8">
      <c r="L64756" s="404"/>
      <c r="M64756" s="404"/>
      <c r="N64756" s="404"/>
      <c r="O64756" s="404"/>
      <c r="P64756" s="404"/>
      <c r="Q64756" s="404"/>
      <c r="R64756" s="404"/>
      <c r="S64756" s="404"/>
      <c r="T64756" s="404"/>
    </row>
    <row r="64757" spans="12:20" ht="16.8">
      <c r="L64757" s="404"/>
      <c r="M64757" s="404"/>
      <c r="N64757" s="404"/>
      <c r="O64757" s="404"/>
      <c r="P64757" s="404"/>
      <c r="Q64757" s="404"/>
      <c r="R64757" s="404"/>
      <c r="S64757" s="404"/>
      <c r="T64757" s="404"/>
    </row>
    <row r="64758" spans="12:20" ht="16.8">
      <c r="L64758" s="404"/>
      <c r="M64758" s="404"/>
      <c r="N64758" s="404"/>
      <c r="O64758" s="404"/>
      <c r="P64758" s="404"/>
      <c r="Q64758" s="404"/>
      <c r="R64758" s="404"/>
      <c r="S64758" s="404"/>
      <c r="T64758" s="404"/>
    </row>
    <row r="64759" spans="12:20" ht="16.8">
      <c r="L64759" s="404"/>
      <c r="M64759" s="404"/>
      <c r="N64759" s="404"/>
      <c r="O64759" s="404"/>
      <c r="P64759" s="404"/>
      <c r="Q64759" s="404"/>
      <c r="R64759" s="404"/>
      <c r="S64759" s="404"/>
      <c r="T64759" s="404"/>
    </row>
    <row r="64760" spans="12:20" ht="16.8">
      <c r="L64760" s="404"/>
      <c r="M64760" s="404"/>
      <c r="N64760" s="404"/>
      <c r="O64760" s="404"/>
      <c r="P64760" s="404"/>
      <c r="Q64760" s="404"/>
      <c r="R64760" s="404"/>
      <c r="S64760" s="404"/>
      <c r="T64760" s="404"/>
    </row>
    <row r="64761" spans="12:20" ht="16.8">
      <c r="L64761" s="404"/>
      <c r="M64761" s="404"/>
      <c r="N64761" s="404"/>
      <c r="O64761" s="404"/>
      <c r="P64761" s="404"/>
      <c r="Q64761" s="404"/>
      <c r="R64761" s="404"/>
      <c r="S64761" s="404"/>
      <c r="T64761" s="404"/>
    </row>
    <row r="64762" spans="12:20" ht="16.8">
      <c r="L64762" s="404"/>
      <c r="M64762" s="404"/>
      <c r="N64762" s="404"/>
      <c r="O64762" s="404"/>
      <c r="P64762" s="404"/>
      <c r="Q64762" s="404"/>
      <c r="R64762" s="404"/>
      <c r="S64762" s="404"/>
      <c r="T64762" s="404"/>
    </row>
    <row r="64763" spans="12:20" ht="16.8">
      <c r="L64763" s="404"/>
      <c r="M64763" s="404"/>
      <c r="N64763" s="404"/>
      <c r="O64763" s="404"/>
      <c r="P64763" s="404"/>
      <c r="Q64763" s="404"/>
      <c r="R64763" s="404"/>
      <c r="S64763" s="404"/>
      <c r="T64763" s="404"/>
    </row>
    <row r="64764" spans="12:20" ht="16.8">
      <c r="L64764" s="404"/>
      <c r="M64764" s="404"/>
      <c r="N64764" s="404"/>
      <c r="O64764" s="404"/>
      <c r="P64764" s="404"/>
      <c r="Q64764" s="404"/>
      <c r="R64764" s="404"/>
      <c r="S64764" s="404"/>
      <c r="T64764" s="404"/>
    </row>
    <row r="64765" spans="12:20" ht="16.8">
      <c r="L64765" s="404"/>
      <c r="M64765" s="404"/>
      <c r="N64765" s="404"/>
      <c r="O64765" s="404"/>
      <c r="P64765" s="404"/>
      <c r="Q64765" s="404"/>
      <c r="R64765" s="404"/>
      <c r="S64765" s="404"/>
      <c r="T64765" s="404"/>
    </row>
    <row r="64766" spans="12:20" ht="16.8">
      <c r="L64766" s="404"/>
      <c r="M64766" s="404"/>
      <c r="N64766" s="404"/>
      <c r="O64766" s="404"/>
      <c r="P64766" s="404"/>
      <c r="Q64766" s="404"/>
      <c r="R64766" s="404"/>
      <c r="S64766" s="404"/>
      <c r="T64766" s="404"/>
    </row>
    <row r="64767" spans="12:20" ht="16.8">
      <c r="L64767" s="404"/>
      <c r="M64767" s="404"/>
      <c r="N64767" s="404"/>
      <c r="O64767" s="404"/>
      <c r="P64767" s="404"/>
      <c r="Q64767" s="404"/>
      <c r="R64767" s="404"/>
      <c r="S64767" s="404"/>
      <c r="T64767" s="404"/>
    </row>
    <row r="64768" spans="12:20" ht="16.8">
      <c r="L64768" s="404"/>
      <c r="M64768" s="404"/>
      <c r="N64768" s="404"/>
      <c r="O64768" s="404"/>
      <c r="P64768" s="404"/>
      <c r="Q64768" s="404"/>
      <c r="R64768" s="404"/>
      <c r="S64768" s="404"/>
      <c r="T64768" s="404"/>
    </row>
    <row r="64769" spans="12:20" ht="16.8">
      <c r="L64769" s="404"/>
      <c r="M64769" s="404"/>
      <c r="N64769" s="404"/>
      <c r="O64769" s="404"/>
      <c r="P64769" s="404"/>
      <c r="Q64769" s="404"/>
      <c r="R64769" s="404"/>
      <c r="S64769" s="404"/>
      <c r="T64769" s="404"/>
    </row>
    <row r="64770" spans="12:20" ht="16.8">
      <c r="L64770" s="404"/>
      <c r="M64770" s="404"/>
      <c r="N64770" s="404"/>
      <c r="O64770" s="404"/>
      <c r="P64770" s="404"/>
      <c r="Q64770" s="404"/>
      <c r="R64770" s="404"/>
      <c r="S64770" s="404"/>
      <c r="T64770" s="404"/>
    </row>
    <row r="64771" spans="12:20" ht="16.8">
      <c r="L64771" s="404"/>
      <c r="M64771" s="404"/>
      <c r="N64771" s="404"/>
      <c r="O64771" s="404"/>
      <c r="P64771" s="404"/>
      <c r="Q64771" s="404"/>
      <c r="R64771" s="404"/>
      <c r="S64771" s="404"/>
      <c r="T64771" s="404"/>
    </row>
    <row r="64772" spans="12:20" ht="16.8">
      <c r="L64772" s="404"/>
      <c r="M64772" s="404"/>
      <c r="N64772" s="404"/>
      <c r="O64772" s="404"/>
      <c r="P64772" s="404"/>
      <c r="Q64772" s="404"/>
      <c r="R64772" s="404"/>
      <c r="S64772" s="404"/>
      <c r="T64772" s="404"/>
    </row>
    <row r="64773" spans="12:20" ht="16.8">
      <c r="L64773" s="404"/>
      <c r="M64773" s="404"/>
      <c r="N64773" s="404"/>
      <c r="O64773" s="404"/>
      <c r="P64773" s="404"/>
      <c r="Q64773" s="404"/>
      <c r="R64773" s="404"/>
      <c r="S64773" s="404"/>
      <c r="T64773" s="404"/>
    </row>
    <row r="64774" spans="12:20" ht="16.8">
      <c r="L64774" s="404"/>
      <c r="M64774" s="404"/>
      <c r="N64774" s="404"/>
      <c r="O64774" s="404"/>
      <c r="P64774" s="404"/>
      <c r="Q64774" s="404"/>
      <c r="R64774" s="404"/>
      <c r="S64774" s="404"/>
      <c r="T64774" s="404"/>
    </row>
    <row r="64775" spans="12:20" ht="16.8">
      <c r="L64775" s="404"/>
      <c r="M64775" s="404"/>
      <c r="N64775" s="404"/>
      <c r="O64775" s="404"/>
      <c r="P64775" s="404"/>
      <c r="Q64775" s="404"/>
      <c r="R64775" s="404"/>
      <c r="S64775" s="404"/>
      <c r="T64775" s="404"/>
    </row>
    <row r="64776" spans="12:20" ht="16.8">
      <c r="L64776" s="404"/>
      <c r="M64776" s="404"/>
      <c r="N64776" s="404"/>
      <c r="O64776" s="404"/>
      <c r="P64776" s="404"/>
      <c r="Q64776" s="404"/>
      <c r="R64776" s="404"/>
      <c r="S64776" s="404"/>
      <c r="T64776" s="404"/>
    </row>
    <row r="64777" spans="12:20" ht="16.8">
      <c r="L64777" s="404"/>
      <c r="M64777" s="404"/>
      <c r="N64777" s="404"/>
      <c r="O64777" s="404"/>
      <c r="P64777" s="404"/>
      <c r="Q64777" s="404"/>
      <c r="R64777" s="404"/>
      <c r="S64777" s="404"/>
      <c r="T64777" s="404"/>
    </row>
    <row r="64778" spans="12:20" ht="16.8">
      <c r="L64778" s="404"/>
      <c r="M64778" s="404"/>
      <c r="N64778" s="404"/>
      <c r="O64778" s="404"/>
      <c r="P64778" s="404"/>
      <c r="Q64778" s="404"/>
      <c r="R64778" s="404"/>
      <c r="S64778" s="404"/>
      <c r="T64778" s="404"/>
    </row>
    <row r="64779" spans="12:20" ht="16.8">
      <c r="L64779" s="404"/>
      <c r="M64779" s="404"/>
      <c r="N64779" s="404"/>
      <c r="O64779" s="404"/>
      <c r="P64779" s="404"/>
      <c r="Q64779" s="404"/>
      <c r="R64779" s="404"/>
      <c r="S64779" s="404"/>
      <c r="T64779" s="404"/>
    </row>
    <row r="64780" spans="12:20" ht="16.8">
      <c r="L64780" s="404"/>
      <c r="M64780" s="404"/>
      <c r="N64780" s="404"/>
      <c r="O64780" s="404"/>
      <c r="P64780" s="404"/>
      <c r="Q64780" s="404"/>
      <c r="R64780" s="404"/>
      <c r="S64780" s="404"/>
      <c r="T64780" s="404"/>
    </row>
    <row r="64781" spans="12:20" ht="16.8">
      <c r="L64781" s="404"/>
      <c r="M64781" s="404"/>
      <c r="N64781" s="404"/>
      <c r="O64781" s="404"/>
      <c r="P64781" s="404"/>
      <c r="Q64781" s="404"/>
      <c r="R64781" s="404"/>
      <c r="S64781" s="404"/>
      <c r="T64781" s="404"/>
    </row>
    <row r="64782" spans="12:20" ht="16.8">
      <c r="L64782" s="404"/>
      <c r="M64782" s="404"/>
      <c r="N64782" s="404"/>
      <c r="O64782" s="404"/>
      <c r="P64782" s="404"/>
      <c r="Q64782" s="404"/>
      <c r="R64782" s="404"/>
      <c r="S64782" s="404"/>
      <c r="T64782" s="404"/>
    </row>
    <row r="64783" spans="12:20" ht="16.8">
      <c r="L64783" s="404"/>
      <c r="M64783" s="404"/>
      <c r="N64783" s="404"/>
      <c r="O64783" s="404"/>
      <c r="P64783" s="404"/>
      <c r="Q64783" s="404"/>
      <c r="R64783" s="404"/>
      <c r="S64783" s="404"/>
      <c r="T64783" s="404"/>
    </row>
    <row r="64784" spans="12:20" ht="16.8">
      <c r="L64784" s="404"/>
      <c r="M64784" s="404"/>
      <c r="N64784" s="404"/>
      <c r="O64784" s="404"/>
      <c r="P64784" s="404"/>
      <c r="Q64784" s="404"/>
      <c r="R64784" s="404"/>
      <c r="S64784" s="404"/>
      <c r="T64784" s="404"/>
    </row>
    <row r="64785" spans="12:20" ht="16.8">
      <c r="L64785" s="404"/>
      <c r="M64785" s="404"/>
      <c r="N64785" s="404"/>
      <c r="O64785" s="404"/>
      <c r="P64785" s="404"/>
      <c r="Q64785" s="404"/>
      <c r="R64785" s="404"/>
      <c r="S64785" s="404"/>
      <c r="T64785" s="404"/>
    </row>
    <row r="64786" spans="12:20" ht="16.8">
      <c r="L64786" s="404"/>
      <c r="M64786" s="404"/>
      <c r="N64786" s="404"/>
      <c r="O64786" s="404"/>
      <c r="P64786" s="404"/>
      <c r="Q64786" s="404"/>
      <c r="R64786" s="404"/>
      <c r="S64786" s="404"/>
      <c r="T64786" s="404"/>
    </row>
    <row r="64787" spans="12:20" ht="16.8">
      <c r="L64787" s="404"/>
      <c r="M64787" s="404"/>
      <c r="N64787" s="404"/>
      <c r="O64787" s="404"/>
      <c r="P64787" s="404"/>
      <c r="Q64787" s="404"/>
      <c r="R64787" s="404"/>
      <c r="S64787" s="404"/>
      <c r="T64787" s="404"/>
    </row>
    <row r="64788" spans="12:20" ht="16.8">
      <c r="L64788" s="404"/>
      <c r="M64788" s="404"/>
      <c r="N64788" s="404"/>
      <c r="O64788" s="404"/>
      <c r="P64788" s="404"/>
      <c r="Q64788" s="404"/>
      <c r="R64788" s="404"/>
      <c r="S64788" s="404"/>
      <c r="T64788" s="404"/>
    </row>
    <row r="64789" spans="12:20" ht="16.8">
      <c r="L64789" s="404"/>
      <c r="M64789" s="404"/>
      <c r="N64789" s="404"/>
      <c r="O64789" s="404"/>
      <c r="P64789" s="404"/>
      <c r="Q64789" s="404"/>
      <c r="R64789" s="404"/>
      <c r="S64789" s="404"/>
      <c r="T64789" s="404"/>
    </row>
    <row r="64790" spans="12:20" ht="16.8">
      <c r="L64790" s="404"/>
      <c r="M64790" s="404"/>
      <c r="N64790" s="404"/>
      <c r="O64790" s="404"/>
      <c r="P64790" s="404"/>
      <c r="Q64790" s="404"/>
      <c r="R64790" s="404"/>
      <c r="S64790" s="404"/>
      <c r="T64790" s="404"/>
    </row>
    <row r="64791" spans="12:20" ht="16.8">
      <c r="L64791" s="404"/>
      <c r="M64791" s="404"/>
      <c r="N64791" s="404"/>
      <c r="O64791" s="404"/>
      <c r="P64791" s="404"/>
      <c r="Q64791" s="404"/>
      <c r="R64791" s="404"/>
      <c r="S64791" s="404"/>
      <c r="T64791" s="404"/>
    </row>
    <row r="64792" spans="12:20" ht="16.8">
      <c r="L64792" s="404"/>
      <c r="M64792" s="404"/>
      <c r="N64792" s="404"/>
      <c r="O64792" s="404"/>
      <c r="P64792" s="404"/>
      <c r="Q64792" s="404"/>
      <c r="R64792" s="404"/>
      <c r="S64792" s="404"/>
      <c r="T64792" s="404"/>
    </row>
    <row r="64793" spans="12:20" ht="16.8">
      <c r="L64793" s="404"/>
      <c r="M64793" s="404"/>
      <c r="N64793" s="404"/>
      <c r="O64793" s="404"/>
      <c r="P64793" s="404"/>
      <c r="Q64793" s="404"/>
      <c r="R64793" s="404"/>
      <c r="S64793" s="404"/>
      <c r="T64793" s="404"/>
    </row>
    <row r="64794" spans="12:20" ht="16.8">
      <c r="L64794" s="404"/>
      <c r="M64794" s="404"/>
      <c r="N64794" s="404"/>
      <c r="O64794" s="404"/>
      <c r="P64794" s="404"/>
      <c r="Q64794" s="404"/>
      <c r="R64794" s="404"/>
      <c r="S64794" s="404"/>
      <c r="T64794" s="404"/>
    </row>
    <row r="64795" spans="12:20" ht="16.8">
      <c r="L64795" s="404"/>
      <c r="M64795" s="404"/>
      <c r="N64795" s="404"/>
      <c r="O64795" s="404"/>
      <c r="P64795" s="404"/>
      <c r="Q64795" s="404"/>
      <c r="R64795" s="404"/>
      <c r="S64795" s="404"/>
      <c r="T64795" s="404"/>
    </row>
    <row r="64796" spans="12:20" ht="16.8">
      <c r="L64796" s="404"/>
      <c r="M64796" s="404"/>
      <c r="N64796" s="404"/>
      <c r="O64796" s="404"/>
      <c r="P64796" s="404"/>
      <c r="Q64796" s="404"/>
      <c r="R64796" s="404"/>
      <c r="S64796" s="404"/>
      <c r="T64796" s="404"/>
    </row>
    <row r="64797" spans="12:20" ht="16.8">
      <c r="L64797" s="404"/>
      <c r="M64797" s="404"/>
      <c r="N64797" s="404"/>
      <c r="O64797" s="404"/>
      <c r="P64797" s="404"/>
      <c r="Q64797" s="404"/>
      <c r="R64797" s="404"/>
      <c r="S64797" s="404"/>
      <c r="T64797" s="404"/>
    </row>
    <row r="64798" spans="12:20" ht="16.8">
      <c r="L64798" s="404"/>
      <c r="M64798" s="404"/>
      <c r="N64798" s="404"/>
      <c r="O64798" s="404"/>
      <c r="P64798" s="404"/>
      <c r="Q64798" s="404"/>
      <c r="R64798" s="404"/>
      <c r="S64798" s="404"/>
      <c r="T64798" s="404"/>
    </row>
    <row r="64799" spans="12:20" ht="16.8">
      <c r="L64799" s="404"/>
      <c r="M64799" s="404"/>
      <c r="N64799" s="404"/>
      <c r="O64799" s="404"/>
      <c r="P64799" s="404"/>
      <c r="Q64799" s="404"/>
      <c r="R64799" s="404"/>
      <c r="S64799" s="404"/>
      <c r="T64799" s="404"/>
    </row>
    <row r="64800" spans="12:20" ht="16.8">
      <c r="L64800" s="404"/>
      <c r="M64800" s="404"/>
      <c r="N64800" s="404"/>
      <c r="O64800" s="404"/>
      <c r="P64800" s="404"/>
      <c r="Q64800" s="404"/>
      <c r="R64800" s="404"/>
      <c r="S64800" s="404"/>
      <c r="T64800" s="404"/>
    </row>
    <row r="64801" spans="12:20" ht="16.8">
      <c r="L64801" s="404"/>
      <c r="M64801" s="404"/>
      <c r="N64801" s="404"/>
      <c r="O64801" s="404"/>
      <c r="P64801" s="404"/>
      <c r="Q64801" s="404"/>
      <c r="R64801" s="404"/>
      <c r="S64801" s="404"/>
      <c r="T64801" s="404"/>
    </row>
    <row r="64802" spans="12:20" ht="16.8">
      <c r="L64802" s="404"/>
      <c r="M64802" s="404"/>
      <c r="N64802" s="404"/>
      <c r="O64802" s="404"/>
      <c r="P64802" s="404"/>
      <c r="Q64802" s="404"/>
      <c r="R64802" s="404"/>
      <c r="S64802" s="404"/>
      <c r="T64802" s="404"/>
    </row>
    <row r="64803" spans="12:20" ht="16.8">
      <c r="L64803" s="404"/>
      <c r="M64803" s="404"/>
      <c r="N64803" s="404"/>
      <c r="O64803" s="404"/>
      <c r="P64803" s="404"/>
      <c r="Q64803" s="404"/>
      <c r="R64803" s="404"/>
      <c r="S64803" s="404"/>
      <c r="T64803" s="404"/>
    </row>
    <row r="64804" spans="12:20" ht="16.8">
      <c r="L64804" s="404"/>
      <c r="M64804" s="404"/>
      <c r="N64804" s="404"/>
      <c r="O64804" s="404"/>
      <c r="P64804" s="404"/>
      <c r="Q64804" s="404"/>
      <c r="R64804" s="404"/>
      <c r="S64804" s="404"/>
      <c r="T64804" s="404"/>
    </row>
    <row r="64805" spans="12:20" ht="16.8">
      <c r="L64805" s="404"/>
      <c r="M64805" s="404"/>
      <c r="N64805" s="404"/>
      <c r="O64805" s="404"/>
      <c r="P64805" s="404"/>
      <c r="Q64805" s="404"/>
      <c r="R64805" s="404"/>
      <c r="S64805" s="404"/>
      <c r="T64805" s="404"/>
    </row>
    <row r="64806" spans="12:20" ht="16.8">
      <c r="L64806" s="404"/>
      <c r="M64806" s="404"/>
      <c r="N64806" s="404"/>
      <c r="O64806" s="404"/>
      <c r="P64806" s="404"/>
      <c r="Q64806" s="404"/>
      <c r="R64806" s="404"/>
      <c r="S64806" s="404"/>
      <c r="T64806" s="404"/>
    </row>
    <row r="64807" spans="12:20" ht="16.8">
      <c r="L64807" s="404"/>
      <c r="M64807" s="404"/>
      <c r="N64807" s="404"/>
      <c r="O64807" s="404"/>
      <c r="P64807" s="404"/>
      <c r="Q64807" s="404"/>
      <c r="R64807" s="404"/>
      <c r="S64807" s="404"/>
      <c r="T64807" s="404"/>
    </row>
    <row r="64808" spans="12:20" ht="16.8">
      <c r="L64808" s="404"/>
      <c r="M64808" s="404"/>
      <c r="N64808" s="404"/>
      <c r="O64808" s="404"/>
      <c r="P64808" s="404"/>
      <c r="Q64808" s="404"/>
      <c r="R64808" s="404"/>
      <c r="S64808" s="404"/>
      <c r="T64808" s="404"/>
    </row>
    <row r="64809" spans="12:20" ht="16.8">
      <c r="L64809" s="404"/>
      <c r="M64809" s="404"/>
      <c r="N64809" s="404"/>
      <c r="O64809" s="404"/>
      <c r="P64809" s="404"/>
      <c r="Q64809" s="404"/>
      <c r="R64809" s="404"/>
      <c r="S64809" s="404"/>
      <c r="T64809" s="404"/>
    </row>
    <row r="64810" spans="12:20" ht="16.8">
      <c r="L64810" s="404"/>
      <c r="M64810" s="404"/>
      <c r="N64810" s="404"/>
      <c r="O64810" s="404"/>
      <c r="P64810" s="404"/>
      <c r="Q64810" s="404"/>
      <c r="R64810" s="404"/>
      <c r="S64810" s="404"/>
      <c r="T64810" s="404"/>
    </row>
    <row r="64811" spans="12:20" ht="16.8">
      <c r="L64811" s="404"/>
      <c r="M64811" s="404"/>
      <c r="N64811" s="404"/>
      <c r="O64811" s="404"/>
      <c r="P64811" s="404"/>
      <c r="Q64811" s="404"/>
      <c r="R64811" s="404"/>
      <c r="S64811" s="404"/>
      <c r="T64811" s="404"/>
    </row>
    <row r="64812" spans="12:20" ht="16.8">
      <c r="L64812" s="404"/>
      <c r="M64812" s="404"/>
      <c r="N64812" s="404"/>
      <c r="O64812" s="404"/>
      <c r="P64812" s="404"/>
      <c r="Q64812" s="404"/>
      <c r="R64812" s="404"/>
      <c r="S64812" s="404"/>
      <c r="T64812" s="404"/>
    </row>
    <row r="64813" spans="12:20" ht="16.8">
      <c r="L64813" s="404"/>
      <c r="M64813" s="404"/>
      <c r="N64813" s="404"/>
      <c r="O64813" s="404"/>
      <c r="P64813" s="404"/>
      <c r="Q64813" s="404"/>
      <c r="R64813" s="404"/>
      <c r="S64813" s="404"/>
      <c r="T64813" s="404"/>
    </row>
    <row r="64814" spans="12:20" ht="16.8">
      <c r="L64814" s="404"/>
      <c r="M64814" s="404"/>
      <c r="N64814" s="404"/>
      <c r="O64814" s="404"/>
      <c r="P64814" s="404"/>
      <c r="Q64814" s="404"/>
      <c r="R64814" s="404"/>
      <c r="S64814" s="404"/>
      <c r="T64814" s="404"/>
    </row>
    <row r="64815" spans="12:20" ht="16.8">
      <c r="L64815" s="404"/>
      <c r="M64815" s="404"/>
      <c r="N64815" s="404"/>
      <c r="O64815" s="404"/>
      <c r="P64815" s="404"/>
      <c r="Q64815" s="404"/>
      <c r="R64815" s="404"/>
      <c r="S64815" s="404"/>
      <c r="T64815" s="404"/>
    </row>
    <row r="64816" spans="12:20" ht="16.8">
      <c r="L64816" s="404"/>
      <c r="M64816" s="404"/>
      <c r="N64816" s="404"/>
      <c r="O64816" s="404"/>
      <c r="P64816" s="404"/>
      <c r="Q64816" s="404"/>
      <c r="R64816" s="404"/>
      <c r="S64816" s="404"/>
      <c r="T64816" s="404"/>
    </row>
    <row r="64817" spans="12:20" ht="16.8">
      <c r="L64817" s="404"/>
      <c r="M64817" s="404"/>
      <c r="N64817" s="404"/>
      <c r="O64817" s="404"/>
      <c r="P64817" s="404"/>
      <c r="Q64817" s="404"/>
      <c r="R64817" s="404"/>
      <c r="S64817" s="404"/>
      <c r="T64817" s="404"/>
    </row>
    <row r="64818" spans="12:20" ht="16.8">
      <c r="L64818" s="404"/>
      <c r="M64818" s="404"/>
      <c r="N64818" s="404"/>
      <c r="O64818" s="404"/>
      <c r="P64818" s="404"/>
      <c r="Q64818" s="404"/>
      <c r="R64818" s="404"/>
      <c r="S64818" s="404"/>
      <c r="T64818" s="404"/>
    </row>
    <row r="64819" spans="12:20" ht="16.8">
      <c r="L64819" s="404"/>
      <c r="M64819" s="404"/>
      <c r="N64819" s="404"/>
      <c r="O64819" s="404"/>
      <c r="P64819" s="404"/>
      <c r="Q64819" s="404"/>
      <c r="R64819" s="404"/>
      <c r="S64819" s="404"/>
      <c r="T64819" s="404"/>
    </row>
    <row r="64820" spans="12:20" ht="16.8">
      <c r="L64820" s="404"/>
      <c r="M64820" s="404"/>
      <c r="N64820" s="404"/>
      <c r="O64820" s="404"/>
      <c r="P64820" s="404"/>
      <c r="Q64820" s="404"/>
      <c r="R64820" s="404"/>
      <c r="S64820" s="404"/>
      <c r="T64820" s="404"/>
    </row>
    <row r="64821" spans="12:20" ht="16.8">
      <c r="L64821" s="404"/>
      <c r="M64821" s="404"/>
      <c r="N64821" s="404"/>
      <c r="O64821" s="404"/>
      <c r="P64821" s="404"/>
      <c r="Q64821" s="404"/>
      <c r="R64821" s="404"/>
      <c r="S64821" s="404"/>
      <c r="T64821" s="404"/>
    </row>
    <row r="64822" spans="12:20" ht="16.8">
      <c r="L64822" s="404"/>
      <c r="M64822" s="404"/>
      <c r="N64822" s="404"/>
      <c r="O64822" s="404"/>
      <c r="P64822" s="404"/>
      <c r="Q64822" s="404"/>
      <c r="R64822" s="404"/>
      <c r="S64822" s="404"/>
      <c r="T64822" s="404"/>
    </row>
    <row r="64823" spans="12:20" ht="16.8">
      <c r="L64823" s="404"/>
      <c r="M64823" s="404"/>
      <c r="N64823" s="404"/>
      <c r="O64823" s="404"/>
      <c r="P64823" s="404"/>
      <c r="Q64823" s="404"/>
      <c r="R64823" s="404"/>
      <c r="S64823" s="404"/>
      <c r="T64823" s="404"/>
    </row>
    <row r="64824" spans="12:20" ht="16.8">
      <c r="L64824" s="404"/>
      <c r="M64824" s="404"/>
      <c r="N64824" s="404"/>
      <c r="O64824" s="404"/>
      <c r="P64824" s="404"/>
      <c r="Q64824" s="404"/>
      <c r="R64824" s="404"/>
      <c r="S64824" s="404"/>
      <c r="T64824" s="404"/>
    </row>
    <row r="64825" spans="12:20" ht="16.8">
      <c r="L64825" s="404"/>
      <c r="M64825" s="404"/>
      <c r="N64825" s="404"/>
      <c r="O64825" s="404"/>
      <c r="P64825" s="404"/>
      <c r="Q64825" s="404"/>
      <c r="R64825" s="404"/>
      <c r="S64825" s="404"/>
      <c r="T64825" s="404"/>
    </row>
    <row r="64826" spans="12:20" ht="16.8">
      <c r="L64826" s="404"/>
      <c r="M64826" s="404"/>
      <c r="N64826" s="404"/>
      <c r="O64826" s="404"/>
      <c r="P64826" s="404"/>
      <c r="Q64826" s="404"/>
      <c r="R64826" s="404"/>
      <c r="S64826" s="404"/>
      <c r="T64826" s="404"/>
    </row>
    <row r="64827" spans="12:20" ht="16.8">
      <c r="L64827" s="404"/>
      <c r="M64827" s="404"/>
      <c r="N64827" s="404"/>
      <c r="O64827" s="404"/>
      <c r="P64827" s="404"/>
      <c r="Q64827" s="404"/>
      <c r="R64827" s="404"/>
      <c r="S64827" s="404"/>
      <c r="T64827" s="404"/>
    </row>
    <row r="64828" spans="12:20" ht="16.8">
      <c r="L64828" s="404"/>
      <c r="M64828" s="404"/>
      <c r="N64828" s="404"/>
      <c r="O64828" s="404"/>
      <c r="P64828" s="404"/>
      <c r="Q64828" s="404"/>
      <c r="R64828" s="404"/>
      <c r="S64828" s="404"/>
      <c r="T64828" s="404"/>
    </row>
    <row r="64829" spans="12:20" ht="16.8">
      <c r="L64829" s="404"/>
      <c r="M64829" s="404"/>
      <c r="N64829" s="404"/>
      <c r="O64829" s="404"/>
      <c r="P64829" s="404"/>
      <c r="Q64829" s="404"/>
      <c r="R64829" s="404"/>
      <c r="S64829" s="404"/>
      <c r="T64829" s="404"/>
    </row>
    <row r="64830" spans="12:20" ht="16.8">
      <c r="L64830" s="404"/>
      <c r="M64830" s="404"/>
      <c r="N64830" s="404"/>
      <c r="O64830" s="404"/>
      <c r="P64830" s="404"/>
      <c r="Q64830" s="404"/>
      <c r="R64830" s="404"/>
      <c r="S64830" s="404"/>
      <c r="T64830" s="404"/>
    </row>
    <row r="64831" spans="12:20" ht="16.8">
      <c r="L64831" s="404"/>
      <c r="M64831" s="404"/>
      <c r="N64831" s="404"/>
      <c r="O64831" s="404"/>
      <c r="P64831" s="404"/>
      <c r="Q64831" s="404"/>
      <c r="R64831" s="404"/>
      <c r="S64831" s="404"/>
      <c r="T64831" s="404"/>
    </row>
    <row r="64832" spans="12:20" ht="16.8">
      <c r="L64832" s="404"/>
      <c r="M64832" s="404"/>
      <c r="N64832" s="404"/>
      <c r="O64832" s="404"/>
      <c r="P64832" s="404"/>
      <c r="Q64832" s="404"/>
      <c r="R64832" s="404"/>
      <c r="S64832" s="404"/>
      <c r="T64832" s="404"/>
    </row>
    <row r="64833" spans="12:20" ht="16.8">
      <c r="L64833" s="404"/>
      <c r="M64833" s="404"/>
      <c r="N64833" s="404"/>
      <c r="O64833" s="404"/>
      <c r="P64833" s="404"/>
      <c r="Q64833" s="404"/>
      <c r="R64833" s="404"/>
      <c r="S64833" s="404"/>
      <c r="T64833" s="404"/>
    </row>
    <row r="64834" spans="12:20" ht="16.8">
      <c r="L64834" s="404"/>
      <c r="M64834" s="404"/>
      <c r="N64834" s="404"/>
      <c r="O64834" s="404"/>
      <c r="P64834" s="404"/>
      <c r="Q64834" s="404"/>
      <c r="R64834" s="404"/>
      <c r="S64834" s="404"/>
      <c r="T64834" s="404"/>
    </row>
    <row r="64835" spans="12:20" ht="16.8">
      <c r="L64835" s="404"/>
      <c r="M64835" s="404"/>
      <c r="N64835" s="404"/>
      <c r="O64835" s="404"/>
      <c r="P64835" s="404"/>
      <c r="Q64835" s="404"/>
      <c r="R64835" s="404"/>
      <c r="S64835" s="404"/>
      <c r="T64835" s="404"/>
    </row>
    <row r="64836" spans="12:20" ht="16.8">
      <c r="L64836" s="404"/>
      <c r="M64836" s="404"/>
      <c r="N64836" s="404"/>
      <c r="O64836" s="404"/>
      <c r="P64836" s="404"/>
      <c r="Q64836" s="404"/>
      <c r="R64836" s="404"/>
      <c r="S64836" s="404"/>
      <c r="T64836" s="404"/>
    </row>
    <row r="64837" spans="12:20" ht="16.8">
      <c r="L64837" s="404"/>
      <c r="M64837" s="404"/>
      <c r="N64837" s="404"/>
      <c r="O64837" s="404"/>
      <c r="P64837" s="404"/>
      <c r="Q64837" s="404"/>
      <c r="R64837" s="404"/>
      <c r="S64837" s="404"/>
      <c r="T64837" s="404"/>
    </row>
    <row r="64838" spans="12:20" ht="16.8">
      <c r="L64838" s="404"/>
      <c r="M64838" s="404"/>
      <c r="N64838" s="404"/>
      <c r="O64838" s="404"/>
      <c r="P64838" s="404"/>
      <c r="Q64838" s="404"/>
      <c r="R64838" s="404"/>
      <c r="S64838" s="404"/>
      <c r="T64838" s="404"/>
    </row>
    <row r="64839" spans="12:20" ht="16.8">
      <c r="L64839" s="404"/>
      <c r="M64839" s="404"/>
      <c r="N64839" s="404"/>
      <c r="O64839" s="404"/>
      <c r="P64839" s="404"/>
      <c r="Q64839" s="404"/>
      <c r="R64839" s="404"/>
      <c r="S64839" s="404"/>
      <c r="T64839" s="404"/>
    </row>
    <row r="64840" spans="12:20" ht="16.8">
      <c r="L64840" s="404"/>
      <c r="M64840" s="404"/>
      <c r="N64840" s="404"/>
      <c r="O64840" s="404"/>
      <c r="P64840" s="404"/>
      <c r="Q64840" s="404"/>
      <c r="R64840" s="404"/>
      <c r="S64840" s="404"/>
      <c r="T64840" s="404"/>
    </row>
    <row r="64841" spans="12:20" ht="16.8">
      <c r="L64841" s="404"/>
      <c r="M64841" s="404"/>
      <c r="N64841" s="404"/>
      <c r="O64841" s="404"/>
      <c r="P64841" s="404"/>
      <c r="Q64841" s="404"/>
      <c r="R64841" s="404"/>
      <c r="S64841" s="404"/>
      <c r="T64841" s="404"/>
    </row>
    <row r="64842" spans="12:20" ht="16.8">
      <c r="L64842" s="404"/>
      <c r="M64842" s="404"/>
      <c r="N64842" s="404"/>
      <c r="O64842" s="404"/>
      <c r="P64842" s="404"/>
      <c r="Q64842" s="404"/>
      <c r="R64842" s="404"/>
      <c r="S64842" s="404"/>
      <c r="T64842" s="404"/>
    </row>
    <row r="64843" spans="12:20" ht="16.8">
      <c r="L64843" s="404"/>
      <c r="M64843" s="404"/>
      <c r="N64843" s="404"/>
      <c r="O64843" s="404"/>
      <c r="P64843" s="404"/>
      <c r="Q64843" s="404"/>
      <c r="R64843" s="404"/>
      <c r="S64843" s="404"/>
      <c r="T64843" s="404"/>
    </row>
    <row r="64844" spans="12:20" ht="16.8">
      <c r="L64844" s="404"/>
      <c r="M64844" s="404"/>
      <c r="N64844" s="404"/>
      <c r="O64844" s="404"/>
      <c r="P64844" s="404"/>
      <c r="Q64844" s="404"/>
      <c r="R64844" s="404"/>
      <c r="S64844" s="404"/>
      <c r="T64844" s="404"/>
    </row>
    <row r="64845" spans="12:20" ht="16.8">
      <c r="L64845" s="404"/>
      <c r="M64845" s="404"/>
      <c r="N64845" s="404"/>
      <c r="O64845" s="404"/>
      <c r="P64845" s="404"/>
      <c r="Q64845" s="404"/>
      <c r="R64845" s="404"/>
      <c r="S64845" s="404"/>
      <c r="T64845" s="404"/>
    </row>
    <row r="64846" spans="12:20" ht="16.8">
      <c r="L64846" s="404"/>
      <c r="M64846" s="404"/>
      <c r="N64846" s="404"/>
      <c r="O64846" s="404"/>
      <c r="P64846" s="404"/>
      <c r="Q64846" s="404"/>
      <c r="R64846" s="404"/>
      <c r="S64846" s="404"/>
      <c r="T64846" s="404"/>
    </row>
    <row r="64847" spans="12:20" ht="16.8">
      <c r="L64847" s="404"/>
      <c r="M64847" s="404"/>
      <c r="N64847" s="404"/>
      <c r="O64847" s="404"/>
      <c r="P64847" s="404"/>
      <c r="Q64847" s="404"/>
      <c r="R64847" s="404"/>
      <c r="S64847" s="404"/>
      <c r="T64847" s="404"/>
    </row>
    <row r="64848" spans="12:20" ht="16.8">
      <c r="L64848" s="404"/>
      <c r="M64848" s="404"/>
      <c r="N64848" s="404"/>
      <c r="O64848" s="404"/>
      <c r="P64848" s="404"/>
      <c r="Q64848" s="404"/>
      <c r="R64848" s="404"/>
      <c r="S64848" s="404"/>
      <c r="T64848" s="404"/>
    </row>
    <row r="64849" spans="12:20" ht="16.8">
      <c r="L64849" s="404"/>
      <c r="M64849" s="404"/>
      <c r="N64849" s="404"/>
      <c r="O64849" s="404"/>
      <c r="P64849" s="404"/>
      <c r="Q64849" s="404"/>
      <c r="R64849" s="404"/>
      <c r="S64849" s="404"/>
      <c r="T64849" s="404"/>
    </row>
    <row r="64850" spans="12:20" ht="16.8">
      <c r="L64850" s="404"/>
      <c r="M64850" s="404"/>
      <c r="N64850" s="404"/>
      <c r="O64850" s="404"/>
      <c r="P64850" s="404"/>
      <c r="Q64850" s="404"/>
      <c r="R64850" s="404"/>
      <c r="S64850" s="404"/>
      <c r="T64850" s="404"/>
    </row>
    <row r="64851" spans="12:20" ht="16.8">
      <c r="L64851" s="404"/>
      <c r="M64851" s="404"/>
      <c r="N64851" s="404"/>
      <c r="O64851" s="404"/>
      <c r="P64851" s="404"/>
      <c r="Q64851" s="404"/>
      <c r="R64851" s="404"/>
      <c r="S64851" s="404"/>
      <c r="T64851" s="404"/>
    </row>
    <row r="64852" spans="12:20" ht="16.8">
      <c r="L64852" s="404"/>
      <c r="M64852" s="404"/>
      <c r="N64852" s="404"/>
      <c r="O64852" s="404"/>
      <c r="P64852" s="404"/>
      <c r="Q64852" s="404"/>
      <c r="R64852" s="404"/>
      <c r="S64852" s="404"/>
      <c r="T64852" s="404"/>
    </row>
    <row r="64853" spans="12:20" ht="16.8">
      <c r="L64853" s="404"/>
      <c r="M64853" s="404"/>
      <c r="N64853" s="404"/>
      <c r="O64853" s="404"/>
      <c r="P64853" s="404"/>
      <c r="Q64853" s="404"/>
      <c r="R64853" s="404"/>
      <c r="S64853" s="404"/>
      <c r="T64853" s="404"/>
    </row>
    <row r="64854" spans="12:20" ht="16.8">
      <c r="L64854" s="404"/>
      <c r="M64854" s="404"/>
      <c r="N64854" s="404"/>
      <c r="O64854" s="404"/>
      <c r="P64854" s="404"/>
      <c r="Q64854" s="404"/>
      <c r="R64854" s="404"/>
      <c r="S64854" s="404"/>
      <c r="T64854" s="404"/>
    </row>
    <row r="64855" spans="12:20" ht="16.8">
      <c r="L64855" s="404"/>
      <c r="M64855" s="404"/>
      <c r="N64855" s="404"/>
      <c r="O64855" s="404"/>
      <c r="P64855" s="404"/>
      <c r="Q64855" s="404"/>
      <c r="R64855" s="404"/>
      <c r="S64855" s="404"/>
      <c r="T64855" s="404"/>
    </row>
    <row r="64856" spans="12:20" ht="16.8">
      <c r="L64856" s="404"/>
      <c r="M64856" s="404"/>
      <c r="N64856" s="404"/>
      <c r="O64856" s="404"/>
      <c r="P64856" s="404"/>
      <c r="Q64856" s="404"/>
      <c r="R64856" s="404"/>
      <c r="S64856" s="404"/>
      <c r="T64856" s="404"/>
    </row>
    <row r="64857" spans="12:20" ht="16.8">
      <c r="L64857" s="404"/>
      <c r="M64857" s="404"/>
      <c r="N64857" s="404"/>
      <c r="O64857" s="404"/>
      <c r="P64857" s="404"/>
      <c r="Q64857" s="404"/>
      <c r="R64857" s="404"/>
      <c r="S64857" s="404"/>
      <c r="T64857" s="404"/>
    </row>
    <row r="64858" spans="12:20" ht="16.8">
      <c r="L64858" s="404"/>
      <c r="M64858" s="404"/>
      <c r="N64858" s="404"/>
      <c r="O64858" s="404"/>
      <c r="P64858" s="404"/>
      <c r="Q64858" s="404"/>
      <c r="R64858" s="404"/>
      <c r="S64858" s="404"/>
      <c r="T64858" s="404"/>
    </row>
    <row r="64859" spans="12:20" ht="16.8">
      <c r="L64859" s="404"/>
      <c r="M64859" s="404"/>
      <c r="N64859" s="404"/>
      <c r="O64859" s="404"/>
      <c r="P64859" s="404"/>
      <c r="Q64859" s="404"/>
      <c r="R64859" s="404"/>
      <c r="S64859" s="404"/>
      <c r="T64859" s="404"/>
    </row>
    <row r="64860" spans="12:20" ht="16.8">
      <c r="L64860" s="404"/>
      <c r="M64860" s="404"/>
      <c r="N64860" s="404"/>
      <c r="O64860" s="404"/>
      <c r="P64860" s="404"/>
      <c r="Q64860" s="404"/>
      <c r="R64860" s="404"/>
      <c r="S64860" s="404"/>
      <c r="T64860" s="404"/>
    </row>
    <row r="64861" spans="12:20" ht="16.8">
      <c r="L64861" s="404"/>
      <c r="M64861" s="404"/>
      <c r="N64861" s="404"/>
      <c r="O64861" s="404"/>
      <c r="P64861" s="404"/>
      <c r="Q64861" s="404"/>
      <c r="R64861" s="404"/>
      <c r="S64861" s="404"/>
      <c r="T64861" s="404"/>
    </row>
    <row r="64862" spans="12:20" ht="16.8">
      <c r="L64862" s="404"/>
      <c r="M64862" s="404"/>
      <c r="N64862" s="404"/>
      <c r="O64862" s="404"/>
      <c r="P64862" s="404"/>
      <c r="Q64862" s="404"/>
      <c r="R64862" s="404"/>
      <c r="S64862" s="404"/>
      <c r="T64862" s="404"/>
    </row>
    <row r="64863" spans="12:20" ht="16.8">
      <c r="L64863" s="404"/>
      <c r="M64863" s="404"/>
      <c r="N64863" s="404"/>
      <c r="O64863" s="404"/>
      <c r="P64863" s="404"/>
      <c r="Q64863" s="404"/>
      <c r="R64863" s="404"/>
      <c r="S64863" s="404"/>
      <c r="T64863" s="404"/>
    </row>
    <row r="64864" spans="12:20" ht="16.8">
      <c r="L64864" s="404"/>
      <c r="M64864" s="404"/>
      <c r="N64864" s="404"/>
      <c r="O64864" s="404"/>
      <c r="P64864" s="404"/>
      <c r="Q64864" s="404"/>
      <c r="R64864" s="404"/>
      <c r="S64864" s="404"/>
      <c r="T64864" s="404"/>
    </row>
    <row r="64865" spans="12:20" ht="16.8">
      <c r="L64865" s="404"/>
      <c r="M64865" s="404"/>
      <c r="N64865" s="404"/>
      <c r="O64865" s="404"/>
      <c r="P64865" s="404"/>
      <c r="Q64865" s="404"/>
      <c r="R64865" s="404"/>
      <c r="S64865" s="404"/>
      <c r="T64865" s="404"/>
    </row>
    <row r="64866" spans="12:20" ht="16.8">
      <c r="L64866" s="404"/>
      <c r="M64866" s="404"/>
      <c r="N64866" s="404"/>
      <c r="O64866" s="404"/>
      <c r="P64866" s="404"/>
      <c r="Q64866" s="404"/>
      <c r="R64866" s="404"/>
      <c r="S64866" s="404"/>
      <c r="T64866" s="404"/>
    </row>
    <row r="64867" spans="12:20" ht="16.8">
      <c r="L64867" s="404"/>
      <c r="M64867" s="404"/>
      <c r="N64867" s="404"/>
      <c r="O64867" s="404"/>
      <c r="P64867" s="404"/>
      <c r="Q64867" s="404"/>
      <c r="R64867" s="404"/>
      <c r="S64867" s="404"/>
      <c r="T64867" s="404"/>
    </row>
    <row r="64868" spans="12:20" ht="16.8">
      <c r="L64868" s="404"/>
      <c r="M64868" s="404"/>
      <c r="N64868" s="404"/>
      <c r="O64868" s="404"/>
      <c r="P64868" s="404"/>
      <c r="Q64868" s="404"/>
      <c r="R64868" s="404"/>
      <c r="S64868" s="404"/>
      <c r="T64868" s="404"/>
    </row>
    <row r="64869" spans="12:20" ht="16.8">
      <c r="L64869" s="404"/>
      <c r="M64869" s="404"/>
      <c r="N64869" s="404"/>
      <c r="O64869" s="404"/>
      <c r="P64869" s="404"/>
      <c r="Q64869" s="404"/>
      <c r="R64869" s="404"/>
      <c r="S64869" s="404"/>
      <c r="T64869" s="404"/>
    </row>
    <row r="64870" spans="12:20" ht="16.8">
      <c r="L64870" s="404"/>
      <c r="M64870" s="404"/>
      <c r="N64870" s="404"/>
      <c r="O64870" s="404"/>
      <c r="P64870" s="404"/>
      <c r="Q64870" s="404"/>
      <c r="R64870" s="404"/>
      <c r="S64870" s="404"/>
      <c r="T64870" s="404"/>
    </row>
    <row r="64871" spans="12:20" ht="16.8">
      <c r="L64871" s="404"/>
      <c r="M64871" s="404"/>
      <c r="N64871" s="404"/>
      <c r="O64871" s="404"/>
      <c r="P64871" s="404"/>
      <c r="Q64871" s="404"/>
      <c r="R64871" s="404"/>
      <c r="S64871" s="404"/>
      <c r="T64871" s="404"/>
    </row>
    <row r="64872" spans="12:20" ht="16.8">
      <c r="L64872" s="404"/>
      <c r="M64872" s="404"/>
      <c r="N64872" s="404"/>
      <c r="O64872" s="404"/>
      <c r="P64872" s="404"/>
      <c r="Q64872" s="404"/>
      <c r="R64872" s="404"/>
      <c r="S64872" s="404"/>
      <c r="T64872" s="404"/>
    </row>
    <row r="64873" spans="12:20" ht="16.8">
      <c r="L64873" s="404"/>
      <c r="M64873" s="404"/>
      <c r="N64873" s="404"/>
      <c r="O64873" s="404"/>
      <c r="P64873" s="404"/>
      <c r="Q64873" s="404"/>
      <c r="R64873" s="404"/>
      <c r="S64873" s="404"/>
      <c r="T64873" s="404"/>
    </row>
    <row r="64874" spans="12:20" ht="16.8">
      <c r="L64874" s="404"/>
      <c r="M64874" s="404"/>
      <c r="N64874" s="404"/>
      <c r="O64874" s="404"/>
      <c r="P64874" s="404"/>
      <c r="Q64874" s="404"/>
      <c r="R64874" s="404"/>
      <c r="S64874" s="404"/>
      <c r="T64874" s="404"/>
    </row>
    <row r="64875" spans="12:20" ht="16.8">
      <c r="L64875" s="404"/>
      <c r="M64875" s="404"/>
      <c r="N64875" s="404"/>
      <c r="O64875" s="404"/>
      <c r="P64875" s="404"/>
      <c r="Q64875" s="404"/>
      <c r="R64875" s="404"/>
      <c r="S64875" s="404"/>
      <c r="T64875" s="404"/>
    </row>
    <row r="64876" spans="12:20" ht="16.8">
      <c r="L64876" s="404"/>
      <c r="M64876" s="404"/>
      <c r="N64876" s="404"/>
      <c r="O64876" s="404"/>
      <c r="P64876" s="404"/>
      <c r="Q64876" s="404"/>
      <c r="R64876" s="404"/>
      <c r="S64876" s="404"/>
      <c r="T64876" s="404"/>
    </row>
    <row r="64877" spans="12:20" ht="16.8">
      <c r="L64877" s="404"/>
      <c r="M64877" s="404"/>
      <c r="N64877" s="404"/>
      <c r="O64877" s="404"/>
      <c r="P64877" s="404"/>
      <c r="Q64877" s="404"/>
      <c r="R64877" s="404"/>
      <c r="S64877" s="404"/>
      <c r="T64877" s="404"/>
    </row>
    <row r="64878" spans="12:20" ht="16.8">
      <c r="L64878" s="404"/>
      <c r="M64878" s="404"/>
      <c r="N64878" s="404"/>
      <c r="O64878" s="404"/>
      <c r="P64878" s="404"/>
      <c r="Q64878" s="404"/>
      <c r="R64878" s="404"/>
      <c r="S64878" s="404"/>
      <c r="T64878" s="404"/>
    </row>
    <row r="64879" spans="12:20" ht="16.8">
      <c r="L64879" s="404"/>
      <c r="M64879" s="404"/>
      <c r="N64879" s="404"/>
      <c r="O64879" s="404"/>
      <c r="P64879" s="404"/>
      <c r="Q64879" s="404"/>
      <c r="R64879" s="404"/>
      <c r="S64879" s="404"/>
      <c r="T64879" s="404"/>
    </row>
    <row r="64880" spans="12:20" ht="16.8">
      <c r="L64880" s="404"/>
      <c r="M64880" s="404"/>
      <c r="N64880" s="404"/>
      <c r="O64880" s="404"/>
      <c r="P64880" s="404"/>
      <c r="Q64880" s="404"/>
      <c r="R64880" s="404"/>
      <c r="S64880" s="404"/>
      <c r="T64880" s="404"/>
    </row>
    <row r="64881" spans="12:20" ht="16.8">
      <c r="L64881" s="404"/>
      <c r="M64881" s="404"/>
      <c r="N64881" s="404"/>
      <c r="O64881" s="404"/>
      <c r="P64881" s="404"/>
      <c r="Q64881" s="404"/>
      <c r="R64881" s="404"/>
      <c r="S64881" s="404"/>
      <c r="T64881" s="404"/>
    </row>
    <row r="64882" spans="12:20" ht="16.8">
      <c r="L64882" s="404"/>
      <c r="M64882" s="404"/>
      <c r="N64882" s="404"/>
      <c r="O64882" s="404"/>
      <c r="P64882" s="404"/>
      <c r="Q64882" s="404"/>
      <c r="R64882" s="404"/>
      <c r="S64882" s="404"/>
      <c r="T64882" s="404"/>
    </row>
    <row r="64883" spans="12:20" ht="16.8">
      <c r="L64883" s="404"/>
      <c r="M64883" s="404"/>
      <c r="N64883" s="404"/>
      <c r="O64883" s="404"/>
      <c r="P64883" s="404"/>
      <c r="Q64883" s="404"/>
      <c r="R64883" s="404"/>
      <c r="S64883" s="404"/>
      <c r="T64883" s="404"/>
    </row>
    <row r="64884" spans="12:20" ht="16.8">
      <c r="L64884" s="404"/>
      <c r="M64884" s="404"/>
      <c r="N64884" s="404"/>
      <c r="O64884" s="404"/>
      <c r="P64884" s="404"/>
      <c r="Q64884" s="404"/>
      <c r="R64884" s="404"/>
      <c r="S64884" s="404"/>
      <c r="T64884" s="404"/>
    </row>
    <row r="64885" spans="12:20" ht="16.8">
      <c r="L64885" s="404"/>
      <c r="M64885" s="404"/>
      <c r="N64885" s="404"/>
      <c r="O64885" s="404"/>
      <c r="P64885" s="404"/>
      <c r="Q64885" s="404"/>
      <c r="R64885" s="404"/>
      <c r="S64885" s="404"/>
      <c r="T64885" s="404"/>
    </row>
    <row r="64886" spans="12:20" ht="16.8">
      <c r="L64886" s="404"/>
      <c r="M64886" s="404"/>
      <c r="N64886" s="404"/>
      <c r="O64886" s="404"/>
      <c r="P64886" s="404"/>
      <c r="Q64886" s="404"/>
      <c r="R64886" s="404"/>
      <c r="S64886" s="404"/>
      <c r="T64886" s="404"/>
    </row>
    <row r="64887" spans="12:20" ht="16.8">
      <c r="L64887" s="404"/>
      <c r="M64887" s="404"/>
      <c r="N64887" s="404"/>
      <c r="O64887" s="404"/>
      <c r="P64887" s="404"/>
      <c r="Q64887" s="404"/>
      <c r="R64887" s="404"/>
      <c r="S64887" s="404"/>
      <c r="T64887" s="404"/>
    </row>
    <row r="64888" spans="12:20" ht="16.8">
      <c r="L64888" s="404"/>
      <c r="M64888" s="404"/>
      <c r="N64888" s="404"/>
      <c r="O64888" s="404"/>
      <c r="P64888" s="404"/>
      <c r="Q64888" s="404"/>
      <c r="R64888" s="404"/>
      <c r="S64888" s="404"/>
      <c r="T64888" s="404"/>
    </row>
    <row r="64889" spans="12:20" ht="16.8">
      <c r="L64889" s="404"/>
      <c r="M64889" s="404"/>
      <c r="N64889" s="404"/>
      <c r="O64889" s="404"/>
      <c r="P64889" s="404"/>
      <c r="Q64889" s="404"/>
      <c r="R64889" s="404"/>
      <c r="S64889" s="404"/>
      <c r="T64889" s="404"/>
    </row>
    <row r="64890" spans="12:20" ht="16.8">
      <c r="L64890" s="404"/>
      <c r="M64890" s="404"/>
      <c r="N64890" s="404"/>
      <c r="O64890" s="404"/>
      <c r="P64890" s="404"/>
      <c r="Q64890" s="404"/>
      <c r="R64890" s="404"/>
      <c r="S64890" s="404"/>
      <c r="T64890" s="404"/>
    </row>
    <row r="64891" spans="12:20" ht="16.8">
      <c r="L64891" s="404"/>
      <c r="M64891" s="404"/>
      <c r="N64891" s="404"/>
      <c r="O64891" s="404"/>
      <c r="P64891" s="404"/>
      <c r="Q64891" s="404"/>
      <c r="R64891" s="404"/>
      <c r="S64891" s="404"/>
      <c r="T64891" s="404"/>
    </row>
    <row r="64892" spans="12:20" ht="16.8">
      <c r="L64892" s="404"/>
      <c r="M64892" s="404"/>
      <c r="N64892" s="404"/>
      <c r="O64892" s="404"/>
      <c r="P64892" s="404"/>
      <c r="Q64892" s="404"/>
      <c r="R64892" s="404"/>
      <c r="S64892" s="404"/>
      <c r="T64892" s="404"/>
    </row>
    <row r="64893" spans="12:20" ht="16.8">
      <c r="L64893" s="404"/>
      <c r="M64893" s="404"/>
      <c r="N64893" s="404"/>
      <c r="O64893" s="404"/>
      <c r="P64893" s="404"/>
      <c r="Q64893" s="404"/>
      <c r="R64893" s="404"/>
      <c r="S64893" s="404"/>
      <c r="T64893" s="404"/>
    </row>
    <row r="64894" spans="12:20" ht="16.8">
      <c r="L64894" s="404"/>
      <c r="M64894" s="404"/>
      <c r="N64894" s="404"/>
      <c r="O64894" s="404"/>
      <c r="P64894" s="404"/>
      <c r="Q64894" s="404"/>
      <c r="R64894" s="404"/>
      <c r="S64894" s="404"/>
      <c r="T64894" s="404"/>
    </row>
    <row r="64895" spans="12:20" ht="16.8">
      <c r="L64895" s="404"/>
      <c r="M64895" s="404"/>
      <c r="N64895" s="404"/>
      <c r="O64895" s="404"/>
      <c r="P64895" s="404"/>
      <c r="Q64895" s="404"/>
      <c r="R64895" s="404"/>
      <c r="S64895" s="404"/>
      <c r="T64895" s="404"/>
    </row>
    <row r="64896" spans="12:20" ht="16.8">
      <c r="L64896" s="404"/>
      <c r="M64896" s="404"/>
      <c r="N64896" s="404"/>
      <c r="O64896" s="404"/>
      <c r="P64896" s="404"/>
      <c r="Q64896" s="404"/>
      <c r="R64896" s="404"/>
      <c r="S64896" s="404"/>
      <c r="T64896" s="404"/>
    </row>
    <row r="64897" spans="12:20" ht="16.8">
      <c r="L64897" s="404"/>
      <c r="M64897" s="404"/>
      <c r="N64897" s="404"/>
      <c r="O64897" s="404"/>
      <c r="P64897" s="404"/>
      <c r="Q64897" s="404"/>
      <c r="R64897" s="404"/>
      <c r="S64897" s="404"/>
      <c r="T64897" s="404"/>
    </row>
    <row r="64898" spans="12:20" ht="16.8">
      <c r="L64898" s="404"/>
      <c r="M64898" s="404"/>
      <c r="N64898" s="404"/>
      <c r="O64898" s="404"/>
      <c r="P64898" s="404"/>
      <c r="Q64898" s="404"/>
      <c r="R64898" s="404"/>
      <c r="S64898" s="404"/>
      <c r="T64898" s="404"/>
    </row>
    <row r="64899" spans="12:20" ht="16.8">
      <c r="L64899" s="404"/>
      <c r="M64899" s="404"/>
      <c r="N64899" s="404"/>
      <c r="O64899" s="404"/>
      <c r="P64899" s="404"/>
      <c r="Q64899" s="404"/>
      <c r="R64899" s="404"/>
      <c r="S64899" s="404"/>
      <c r="T64899" s="404"/>
    </row>
    <row r="64900" spans="12:20" ht="16.8">
      <c r="L64900" s="404"/>
      <c r="M64900" s="404"/>
      <c r="N64900" s="404"/>
      <c r="O64900" s="404"/>
      <c r="P64900" s="404"/>
      <c r="Q64900" s="404"/>
      <c r="R64900" s="404"/>
      <c r="S64900" s="404"/>
      <c r="T64900" s="404"/>
    </row>
    <row r="64901" spans="12:20" ht="16.8">
      <c r="L64901" s="404"/>
      <c r="M64901" s="404"/>
      <c r="N64901" s="404"/>
      <c r="O64901" s="404"/>
      <c r="P64901" s="404"/>
      <c r="Q64901" s="404"/>
      <c r="R64901" s="404"/>
      <c r="S64901" s="404"/>
      <c r="T64901" s="404"/>
    </row>
    <row r="64902" spans="12:20" ht="16.8">
      <c r="L64902" s="404"/>
      <c r="M64902" s="404"/>
      <c r="N64902" s="404"/>
      <c r="O64902" s="404"/>
      <c r="P64902" s="404"/>
      <c r="Q64902" s="404"/>
      <c r="R64902" s="404"/>
      <c r="S64902" s="404"/>
      <c r="T64902" s="404"/>
    </row>
    <row r="64903" spans="12:20" ht="16.8">
      <c r="L64903" s="404"/>
      <c r="M64903" s="404"/>
      <c r="N64903" s="404"/>
      <c r="O64903" s="404"/>
      <c r="P64903" s="404"/>
      <c r="Q64903" s="404"/>
      <c r="R64903" s="404"/>
      <c r="S64903" s="404"/>
      <c r="T64903" s="404"/>
    </row>
    <row r="64904" spans="12:20" ht="16.8">
      <c r="L64904" s="404"/>
      <c r="M64904" s="404"/>
      <c r="N64904" s="404"/>
      <c r="O64904" s="404"/>
      <c r="P64904" s="404"/>
      <c r="Q64904" s="404"/>
      <c r="R64904" s="404"/>
      <c r="S64904" s="404"/>
      <c r="T64904" s="404"/>
    </row>
    <row r="64905" spans="12:20" ht="16.8">
      <c r="L64905" s="404"/>
      <c r="M64905" s="404"/>
      <c r="N64905" s="404"/>
      <c r="O64905" s="404"/>
      <c r="P64905" s="404"/>
      <c r="Q64905" s="404"/>
      <c r="R64905" s="404"/>
      <c r="S64905" s="404"/>
      <c r="T64905" s="404"/>
    </row>
    <row r="64906" spans="12:20" ht="16.8">
      <c r="L64906" s="404"/>
      <c r="M64906" s="404"/>
      <c r="N64906" s="404"/>
      <c r="O64906" s="404"/>
      <c r="P64906" s="404"/>
      <c r="Q64906" s="404"/>
      <c r="R64906" s="404"/>
      <c r="S64906" s="404"/>
      <c r="T64906" s="404"/>
    </row>
    <row r="64907" spans="12:20" ht="16.8">
      <c r="L64907" s="404"/>
      <c r="M64907" s="404"/>
      <c r="N64907" s="404"/>
      <c r="O64907" s="404"/>
      <c r="P64907" s="404"/>
      <c r="Q64907" s="404"/>
      <c r="R64907" s="404"/>
      <c r="S64907" s="404"/>
      <c r="T64907" s="404"/>
    </row>
    <row r="64908" spans="12:20" ht="16.8">
      <c r="L64908" s="404"/>
      <c r="M64908" s="404"/>
      <c r="N64908" s="404"/>
      <c r="O64908" s="404"/>
      <c r="P64908" s="404"/>
      <c r="Q64908" s="404"/>
      <c r="R64908" s="404"/>
      <c r="S64908" s="404"/>
      <c r="T64908" s="404"/>
    </row>
    <row r="64909" spans="12:20" ht="16.8">
      <c r="L64909" s="404"/>
      <c r="M64909" s="404"/>
      <c r="N64909" s="404"/>
      <c r="O64909" s="404"/>
      <c r="P64909" s="404"/>
      <c r="Q64909" s="404"/>
      <c r="R64909" s="404"/>
      <c r="S64909" s="404"/>
      <c r="T64909" s="404"/>
    </row>
    <row r="64910" spans="12:20" ht="16.8">
      <c r="L64910" s="404"/>
      <c r="M64910" s="404"/>
      <c r="N64910" s="404"/>
      <c r="O64910" s="404"/>
      <c r="P64910" s="404"/>
      <c r="Q64910" s="404"/>
      <c r="R64910" s="404"/>
      <c r="S64910" s="404"/>
      <c r="T64910" s="404"/>
    </row>
    <row r="64911" spans="12:20" ht="16.8">
      <c r="L64911" s="404"/>
      <c r="M64911" s="404"/>
      <c r="N64911" s="404"/>
      <c r="O64911" s="404"/>
      <c r="P64911" s="404"/>
      <c r="Q64911" s="404"/>
      <c r="R64911" s="404"/>
      <c r="S64911" s="404"/>
      <c r="T64911" s="404"/>
    </row>
    <row r="64912" spans="12:20" ht="16.8">
      <c r="L64912" s="404"/>
      <c r="M64912" s="404"/>
      <c r="N64912" s="404"/>
      <c r="O64912" s="404"/>
      <c r="P64912" s="404"/>
      <c r="Q64912" s="404"/>
      <c r="R64912" s="404"/>
      <c r="S64912" s="404"/>
      <c r="T64912" s="404"/>
    </row>
    <row r="64913" spans="12:20" ht="16.8">
      <c r="L64913" s="404"/>
      <c r="M64913" s="404"/>
      <c r="N64913" s="404"/>
      <c r="O64913" s="404"/>
      <c r="P64913" s="404"/>
      <c r="Q64913" s="404"/>
      <c r="R64913" s="404"/>
      <c r="S64913" s="404"/>
      <c r="T64913" s="404"/>
    </row>
    <row r="64914" spans="12:20" ht="16.8">
      <c r="L64914" s="404"/>
      <c r="M64914" s="404"/>
      <c r="N64914" s="404"/>
      <c r="O64914" s="404"/>
      <c r="P64914" s="404"/>
      <c r="Q64914" s="404"/>
      <c r="R64914" s="404"/>
      <c r="S64914" s="404"/>
      <c r="T64914" s="404"/>
    </row>
    <row r="64915" spans="12:20" ht="16.8">
      <c r="L64915" s="404"/>
      <c r="M64915" s="404"/>
      <c r="N64915" s="404"/>
      <c r="O64915" s="404"/>
      <c r="P64915" s="404"/>
      <c r="Q64915" s="404"/>
      <c r="R64915" s="404"/>
      <c r="S64915" s="404"/>
      <c r="T64915" s="404"/>
    </row>
    <row r="64916" spans="12:20" ht="16.8">
      <c r="L64916" s="404"/>
      <c r="M64916" s="404"/>
      <c r="N64916" s="404"/>
      <c r="O64916" s="404"/>
      <c r="P64916" s="404"/>
      <c r="Q64916" s="404"/>
      <c r="R64916" s="404"/>
      <c r="S64916" s="404"/>
      <c r="T64916" s="404"/>
    </row>
    <row r="64917" spans="12:20" ht="16.8">
      <c r="L64917" s="404"/>
      <c r="M64917" s="404"/>
      <c r="N64917" s="404"/>
      <c r="O64917" s="404"/>
      <c r="P64917" s="404"/>
      <c r="Q64917" s="404"/>
      <c r="R64917" s="404"/>
      <c r="S64917" s="404"/>
      <c r="T64917" s="404"/>
    </row>
    <row r="64918" spans="12:20" ht="16.8">
      <c r="L64918" s="404"/>
      <c r="M64918" s="404"/>
      <c r="N64918" s="404"/>
      <c r="O64918" s="404"/>
      <c r="P64918" s="404"/>
      <c r="Q64918" s="404"/>
      <c r="R64918" s="404"/>
      <c r="S64918" s="404"/>
      <c r="T64918" s="404"/>
    </row>
    <row r="64919" spans="12:20" ht="16.8">
      <c r="L64919" s="404"/>
      <c r="M64919" s="404"/>
      <c r="N64919" s="404"/>
      <c r="O64919" s="404"/>
      <c r="P64919" s="404"/>
      <c r="Q64919" s="404"/>
      <c r="R64919" s="404"/>
      <c r="S64919" s="404"/>
      <c r="T64919" s="404"/>
    </row>
    <row r="64920" spans="12:20" ht="16.8">
      <c r="L64920" s="404"/>
      <c r="M64920" s="404"/>
      <c r="N64920" s="404"/>
      <c r="O64920" s="404"/>
      <c r="P64920" s="404"/>
      <c r="Q64920" s="404"/>
      <c r="R64920" s="404"/>
      <c r="S64920" s="404"/>
      <c r="T64920" s="404"/>
    </row>
    <row r="64921" spans="12:20" ht="16.8">
      <c r="L64921" s="404"/>
      <c r="M64921" s="404"/>
      <c r="N64921" s="404"/>
      <c r="O64921" s="404"/>
      <c r="P64921" s="404"/>
      <c r="Q64921" s="404"/>
      <c r="R64921" s="404"/>
      <c r="S64921" s="404"/>
      <c r="T64921" s="404"/>
    </row>
    <row r="64922" spans="12:20" ht="16.8">
      <c r="L64922" s="404"/>
      <c r="M64922" s="404"/>
      <c r="N64922" s="404"/>
      <c r="O64922" s="404"/>
      <c r="P64922" s="404"/>
      <c r="Q64922" s="404"/>
      <c r="R64922" s="404"/>
      <c r="S64922" s="404"/>
      <c r="T64922" s="404"/>
    </row>
    <row r="64923" spans="12:20" ht="16.8">
      <c r="L64923" s="404"/>
      <c r="M64923" s="404"/>
      <c r="N64923" s="404"/>
      <c r="O64923" s="404"/>
      <c r="P64923" s="404"/>
      <c r="Q64923" s="404"/>
      <c r="R64923" s="404"/>
      <c r="S64923" s="404"/>
      <c r="T64923" s="404"/>
    </row>
    <row r="64924" spans="12:20" ht="16.8">
      <c r="L64924" s="404"/>
      <c r="M64924" s="404"/>
      <c r="N64924" s="404"/>
      <c r="O64924" s="404"/>
      <c r="P64924" s="404"/>
      <c r="Q64924" s="404"/>
      <c r="R64924" s="404"/>
      <c r="S64924" s="404"/>
      <c r="T64924" s="404"/>
    </row>
    <row r="64925" spans="12:20" ht="16.8">
      <c r="L64925" s="404"/>
      <c r="M64925" s="404"/>
      <c r="N64925" s="404"/>
      <c r="O64925" s="404"/>
      <c r="P64925" s="404"/>
      <c r="Q64925" s="404"/>
      <c r="R64925" s="404"/>
      <c r="S64925" s="404"/>
      <c r="T64925" s="404"/>
    </row>
    <row r="64926" spans="12:20" ht="16.8">
      <c r="L64926" s="404"/>
      <c r="M64926" s="404"/>
      <c r="N64926" s="404"/>
      <c r="O64926" s="404"/>
      <c r="P64926" s="404"/>
      <c r="Q64926" s="404"/>
      <c r="R64926" s="404"/>
      <c r="S64926" s="404"/>
      <c r="T64926" s="404"/>
    </row>
    <row r="64927" spans="12:20" ht="16.8">
      <c r="L64927" s="404"/>
      <c r="M64927" s="404"/>
      <c r="N64927" s="404"/>
      <c r="O64927" s="404"/>
      <c r="P64927" s="404"/>
      <c r="Q64927" s="404"/>
      <c r="R64927" s="404"/>
      <c r="S64927" s="404"/>
      <c r="T64927" s="404"/>
    </row>
    <row r="64928" spans="12:20" ht="16.8">
      <c r="L64928" s="404"/>
      <c r="M64928" s="404"/>
      <c r="N64928" s="404"/>
      <c r="O64928" s="404"/>
      <c r="P64928" s="404"/>
      <c r="Q64928" s="404"/>
      <c r="R64928" s="404"/>
      <c r="S64928" s="404"/>
      <c r="T64928" s="404"/>
    </row>
    <row r="64929" spans="12:20" ht="16.8">
      <c r="L64929" s="404"/>
      <c r="M64929" s="404"/>
      <c r="N64929" s="404"/>
      <c r="O64929" s="404"/>
      <c r="P64929" s="404"/>
      <c r="Q64929" s="404"/>
      <c r="R64929" s="404"/>
      <c r="S64929" s="404"/>
      <c r="T64929" s="404"/>
    </row>
    <row r="64930" spans="12:20" ht="16.8">
      <c r="L64930" s="404"/>
      <c r="M64930" s="404"/>
      <c r="N64930" s="404"/>
      <c r="O64930" s="404"/>
      <c r="P64930" s="404"/>
      <c r="Q64930" s="404"/>
      <c r="R64930" s="404"/>
      <c r="S64930" s="404"/>
      <c r="T64930" s="404"/>
    </row>
    <row r="64931" spans="12:20" ht="16.8">
      <c r="L64931" s="404"/>
      <c r="M64931" s="404"/>
      <c r="N64931" s="404"/>
      <c r="O64931" s="404"/>
      <c r="P64931" s="404"/>
      <c r="Q64931" s="404"/>
      <c r="R64931" s="404"/>
      <c r="S64931" s="404"/>
      <c r="T64931" s="404"/>
    </row>
    <row r="64932" spans="12:20" ht="16.8">
      <c r="L64932" s="404"/>
      <c r="M64932" s="404"/>
      <c r="N64932" s="404"/>
      <c r="O64932" s="404"/>
      <c r="P64932" s="404"/>
      <c r="Q64932" s="404"/>
      <c r="R64932" s="404"/>
      <c r="S64932" s="404"/>
      <c r="T64932" s="404"/>
    </row>
    <row r="64933" spans="12:20" ht="16.8">
      <c r="L64933" s="404"/>
      <c r="M64933" s="404"/>
      <c r="N64933" s="404"/>
      <c r="O64933" s="404"/>
      <c r="P64933" s="404"/>
      <c r="Q64933" s="404"/>
      <c r="R64933" s="404"/>
      <c r="S64933" s="404"/>
      <c r="T64933" s="404"/>
    </row>
    <row r="64934" spans="12:20" ht="16.8">
      <c r="L64934" s="404"/>
      <c r="M64934" s="404"/>
      <c r="N64934" s="404"/>
      <c r="O64934" s="404"/>
      <c r="P64934" s="404"/>
      <c r="Q64934" s="404"/>
      <c r="R64934" s="404"/>
      <c r="S64934" s="404"/>
      <c r="T64934" s="404"/>
    </row>
    <row r="64935" spans="12:20" ht="16.8">
      <c r="L64935" s="404"/>
      <c r="M64935" s="404"/>
      <c r="N64935" s="404"/>
      <c r="O64935" s="404"/>
      <c r="P64935" s="404"/>
      <c r="Q64935" s="404"/>
      <c r="R64935" s="404"/>
      <c r="S64935" s="404"/>
      <c r="T64935" s="404"/>
    </row>
    <row r="64936" spans="12:20" ht="16.8">
      <c r="L64936" s="404"/>
      <c r="M64936" s="404"/>
      <c r="N64936" s="404"/>
      <c r="O64936" s="404"/>
      <c r="P64936" s="404"/>
      <c r="Q64936" s="404"/>
      <c r="R64936" s="404"/>
      <c r="S64936" s="404"/>
      <c r="T64936" s="404"/>
    </row>
    <row r="64937" spans="12:20" ht="16.8">
      <c r="L64937" s="404"/>
      <c r="M64937" s="404"/>
      <c r="N64937" s="404"/>
      <c r="O64937" s="404"/>
      <c r="P64937" s="404"/>
      <c r="Q64937" s="404"/>
      <c r="R64937" s="404"/>
      <c r="S64937" s="404"/>
      <c r="T64937" s="404"/>
    </row>
    <row r="64938" spans="12:20" ht="16.8">
      <c r="L64938" s="404"/>
      <c r="M64938" s="404"/>
      <c r="N64938" s="404"/>
      <c r="O64938" s="404"/>
      <c r="P64938" s="404"/>
      <c r="Q64938" s="404"/>
      <c r="R64938" s="404"/>
      <c r="S64938" s="404"/>
      <c r="T64938" s="404"/>
    </row>
    <row r="64939" spans="12:20" ht="16.8">
      <c r="L64939" s="404"/>
      <c r="M64939" s="404"/>
      <c r="N64939" s="404"/>
      <c r="O64939" s="404"/>
      <c r="P64939" s="404"/>
      <c r="Q64939" s="404"/>
      <c r="R64939" s="404"/>
      <c r="S64939" s="404"/>
      <c r="T64939" s="404"/>
    </row>
    <row r="64940" spans="12:20" ht="16.8">
      <c r="L64940" s="404"/>
      <c r="M64940" s="404"/>
      <c r="N64940" s="404"/>
      <c r="O64940" s="404"/>
      <c r="P64940" s="404"/>
      <c r="Q64940" s="404"/>
      <c r="R64940" s="404"/>
      <c r="S64940" s="404"/>
      <c r="T64940" s="404"/>
    </row>
    <row r="64941" spans="12:20" ht="16.8">
      <c r="L64941" s="404"/>
      <c r="M64941" s="404"/>
      <c r="N64941" s="404"/>
      <c r="O64941" s="404"/>
      <c r="P64941" s="404"/>
      <c r="Q64941" s="404"/>
      <c r="R64941" s="404"/>
      <c r="S64941" s="404"/>
      <c r="T64941" s="404"/>
    </row>
    <row r="64942" spans="12:20" ht="16.8">
      <c r="L64942" s="404"/>
      <c r="M64942" s="404"/>
      <c r="N64942" s="404"/>
      <c r="O64942" s="404"/>
      <c r="P64942" s="404"/>
      <c r="Q64942" s="404"/>
      <c r="R64942" s="404"/>
      <c r="S64942" s="404"/>
      <c r="T64942" s="404"/>
    </row>
    <row r="64943" spans="12:20" ht="16.8">
      <c r="L64943" s="404"/>
      <c r="M64943" s="404"/>
      <c r="N64943" s="404"/>
      <c r="O64943" s="404"/>
      <c r="P64943" s="404"/>
      <c r="Q64943" s="404"/>
      <c r="R64943" s="404"/>
      <c r="S64943" s="404"/>
      <c r="T64943" s="404"/>
    </row>
    <row r="64944" spans="12:20" ht="16.8">
      <c r="L64944" s="404"/>
      <c r="M64944" s="404"/>
      <c r="N64944" s="404"/>
      <c r="O64944" s="404"/>
      <c r="P64944" s="404"/>
      <c r="Q64944" s="404"/>
      <c r="R64944" s="404"/>
      <c r="S64944" s="404"/>
      <c r="T64944" s="404"/>
    </row>
    <row r="64945" spans="12:20" ht="16.8">
      <c r="L64945" s="404"/>
      <c r="M64945" s="404"/>
      <c r="N64945" s="404"/>
      <c r="O64945" s="404"/>
      <c r="P64945" s="404"/>
      <c r="Q64945" s="404"/>
      <c r="R64945" s="404"/>
      <c r="S64945" s="404"/>
      <c r="T64945" s="404"/>
    </row>
    <row r="64946" spans="12:20" ht="16.8">
      <c r="L64946" s="404"/>
      <c r="M64946" s="404"/>
      <c r="N64946" s="404"/>
      <c r="O64946" s="404"/>
      <c r="P64946" s="404"/>
      <c r="Q64946" s="404"/>
      <c r="R64946" s="404"/>
      <c r="S64946" s="404"/>
      <c r="T64946" s="404"/>
    </row>
    <row r="64947" spans="12:20" ht="16.8">
      <c r="L64947" s="404"/>
      <c r="M64947" s="404"/>
      <c r="N64947" s="404"/>
      <c r="O64947" s="404"/>
      <c r="P64947" s="404"/>
      <c r="Q64947" s="404"/>
      <c r="R64947" s="404"/>
      <c r="S64947" s="404"/>
      <c r="T64947" s="404"/>
    </row>
    <row r="64948" spans="12:20" ht="16.8">
      <c r="L64948" s="404"/>
      <c r="M64948" s="404"/>
      <c r="N64948" s="404"/>
      <c r="O64948" s="404"/>
      <c r="P64948" s="404"/>
      <c r="Q64948" s="404"/>
      <c r="R64948" s="404"/>
      <c r="S64948" s="404"/>
      <c r="T64948" s="404"/>
    </row>
    <row r="64949" spans="12:20" ht="16.8">
      <c r="L64949" s="404"/>
      <c r="M64949" s="404"/>
      <c r="N64949" s="404"/>
      <c r="O64949" s="404"/>
      <c r="P64949" s="404"/>
      <c r="Q64949" s="404"/>
      <c r="R64949" s="404"/>
      <c r="S64949" s="404"/>
      <c r="T64949" s="404"/>
    </row>
    <row r="64950" spans="12:20" ht="16.8">
      <c r="L64950" s="404"/>
      <c r="M64950" s="404"/>
      <c r="N64950" s="404"/>
      <c r="O64950" s="404"/>
      <c r="P64950" s="404"/>
      <c r="Q64950" s="404"/>
      <c r="R64950" s="404"/>
      <c r="S64950" s="404"/>
      <c r="T64950" s="404"/>
    </row>
    <row r="64951" spans="12:20" ht="16.8">
      <c r="L64951" s="404"/>
      <c r="M64951" s="404"/>
      <c r="N64951" s="404"/>
      <c r="O64951" s="404"/>
      <c r="P64951" s="404"/>
      <c r="Q64951" s="404"/>
      <c r="R64951" s="404"/>
      <c r="S64951" s="404"/>
      <c r="T64951" s="404"/>
    </row>
    <row r="64952" spans="12:20" ht="16.8">
      <c r="L64952" s="404"/>
      <c r="M64952" s="404"/>
      <c r="N64952" s="404"/>
      <c r="O64952" s="404"/>
      <c r="P64952" s="404"/>
      <c r="Q64952" s="404"/>
      <c r="R64952" s="404"/>
      <c r="S64952" s="404"/>
      <c r="T64952" s="404"/>
    </row>
    <row r="64953" spans="12:20" ht="16.8">
      <c r="L64953" s="404"/>
      <c r="M64953" s="404"/>
      <c r="N64953" s="404"/>
      <c r="O64953" s="404"/>
      <c r="P64953" s="404"/>
      <c r="Q64953" s="404"/>
      <c r="R64953" s="404"/>
      <c r="S64953" s="404"/>
      <c r="T64953" s="404"/>
    </row>
    <row r="64954" spans="12:20" ht="16.8">
      <c r="L64954" s="404"/>
      <c r="M64954" s="404"/>
      <c r="N64954" s="404"/>
      <c r="O64954" s="404"/>
      <c r="P64954" s="404"/>
      <c r="Q64954" s="404"/>
      <c r="R64954" s="404"/>
      <c r="S64954" s="404"/>
      <c r="T64954" s="404"/>
    </row>
    <row r="64955" spans="12:20" ht="16.8">
      <c r="L64955" s="404"/>
      <c r="M64955" s="404"/>
      <c r="N64955" s="404"/>
      <c r="O64955" s="404"/>
      <c r="P64955" s="404"/>
      <c r="Q64955" s="404"/>
      <c r="R64955" s="404"/>
      <c r="S64955" s="404"/>
      <c r="T64955" s="404"/>
    </row>
    <row r="64956" spans="12:20" ht="16.8">
      <c r="L64956" s="404"/>
      <c r="M64956" s="404"/>
      <c r="N64956" s="404"/>
      <c r="O64956" s="404"/>
      <c r="P64956" s="404"/>
      <c r="Q64956" s="404"/>
      <c r="R64956" s="404"/>
      <c r="S64956" s="404"/>
      <c r="T64956" s="404"/>
    </row>
    <row r="64957" spans="12:20" ht="16.8">
      <c r="L64957" s="404"/>
      <c r="M64957" s="404"/>
      <c r="N64957" s="404"/>
      <c r="O64957" s="404"/>
      <c r="P64957" s="404"/>
      <c r="Q64957" s="404"/>
      <c r="R64957" s="404"/>
      <c r="S64957" s="404"/>
      <c r="T64957" s="404"/>
    </row>
    <row r="64958" spans="12:20" ht="16.8">
      <c r="L64958" s="404"/>
      <c r="M64958" s="404"/>
      <c r="N64958" s="404"/>
      <c r="O64958" s="404"/>
      <c r="P64958" s="404"/>
      <c r="Q64958" s="404"/>
      <c r="R64958" s="404"/>
      <c r="S64958" s="404"/>
      <c r="T64958" s="404"/>
    </row>
    <row r="64959" spans="12:20" ht="16.8">
      <c r="L64959" s="404"/>
      <c r="M64959" s="404"/>
      <c r="N64959" s="404"/>
      <c r="O64959" s="404"/>
      <c r="P64959" s="404"/>
      <c r="Q64959" s="404"/>
      <c r="R64959" s="404"/>
      <c r="S64959" s="404"/>
      <c r="T64959" s="404"/>
    </row>
    <row r="64960" spans="12:20" ht="16.8">
      <c r="L64960" s="404"/>
      <c r="M64960" s="404"/>
      <c r="N64960" s="404"/>
      <c r="O64960" s="404"/>
      <c r="P64960" s="404"/>
      <c r="Q64960" s="404"/>
      <c r="R64960" s="404"/>
      <c r="S64960" s="404"/>
      <c r="T64960" s="404"/>
    </row>
    <row r="64961" spans="12:20" ht="16.8">
      <c r="L64961" s="404"/>
      <c r="M64961" s="404"/>
      <c r="N64961" s="404"/>
      <c r="O64961" s="404"/>
      <c r="P64961" s="404"/>
      <c r="Q64961" s="404"/>
      <c r="R64961" s="404"/>
      <c r="S64961" s="404"/>
      <c r="T64961" s="404"/>
    </row>
    <row r="64962" spans="12:20" ht="16.8">
      <c r="L64962" s="404"/>
      <c r="M64962" s="404"/>
      <c r="N64962" s="404"/>
      <c r="O64962" s="404"/>
      <c r="P64962" s="404"/>
      <c r="Q64962" s="404"/>
      <c r="R64962" s="404"/>
      <c r="S64962" s="404"/>
      <c r="T64962" s="404"/>
    </row>
    <row r="64963" spans="12:20" ht="16.8">
      <c r="L64963" s="404"/>
      <c r="M64963" s="404"/>
      <c r="N64963" s="404"/>
      <c r="O64963" s="404"/>
      <c r="P64963" s="404"/>
      <c r="Q64963" s="404"/>
      <c r="R64963" s="404"/>
      <c r="S64963" s="404"/>
      <c r="T64963" s="404"/>
    </row>
    <row r="64964" spans="12:20" ht="16.8">
      <c r="L64964" s="404"/>
      <c r="M64964" s="404"/>
      <c r="N64964" s="404"/>
      <c r="O64964" s="404"/>
      <c r="P64964" s="404"/>
      <c r="Q64964" s="404"/>
      <c r="R64964" s="404"/>
      <c r="S64964" s="404"/>
      <c r="T64964" s="404"/>
    </row>
    <row r="64965" spans="12:20" ht="16.8">
      <c r="L64965" s="404"/>
      <c r="M64965" s="404"/>
      <c r="N64965" s="404"/>
      <c r="O64965" s="404"/>
      <c r="P64965" s="404"/>
      <c r="Q64965" s="404"/>
      <c r="R64965" s="404"/>
      <c r="S64965" s="404"/>
      <c r="T64965" s="404"/>
    </row>
    <row r="64966" spans="12:20" ht="16.8">
      <c r="L64966" s="404"/>
      <c r="M64966" s="404"/>
      <c r="N64966" s="404"/>
      <c r="O64966" s="404"/>
      <c r="P64966" s="404"/>
      <c r="Q64966" s="404"/>
      <c r="R64966" s="404"/>
      <c r="S64966" s="404"/>
      <c r="T64966" s="404"/>
    </row>
    <row r="64967" spans="12:20" ht="16.8">
      <c r="L64967" s="404"/>
      <c r="M64967" s="404"/>
      <c r="N64967" s="404"/>
      <c r="O64967" s="404"/>
      <c r="P64967" s="404"/>
      <c r="Q64967" s="404"/>
      <c r="R64967" s="404"/>
      <c r="S64967" s="404"/>
      <c r="T64967" s="404"/>
    </row>
    <row r="64968" spans="12:20" ht="16.8">
      <c r="L64968" s="404"/>
      <c r="M64968" s="404"/>
      <c r="N64968" s="404"/>
      <c r="O64968" s="404"/>
      <c r="P64968" s="404"/>
      <c r="Q64968" s="404"/>
      <c r="R64968" s="404"/>
      <c r="S64968" s="404"/>
      <c r="T64968" s="404"/>
    </row>
    <row r="64969" spans="12:20" ht="16.8">
      <c r="L64969" s="404"/>
      <c r="M64969" s="404"/>
      <c r="N64969" s="404"/>
      <c r="O64969" s="404"/>
      <c r="P64969" s="404"/>
      <c r="Q64969" s="404"/>
      <c r="R64969" s="404"/>
      <c r="S64969" s="404"/>
      <c r="T64969" s="404"/>
    </row>
    <row r="64970" spans="12:20" ht="16.8">
      <c r="L64970" s="404"/>
      <c r="M64970" s="404"/>
      <c r="N64970" s="404"/>
      <c r="O64970" s="404"/>
      <c r="P64970" s="404"/>
      <c r="Q64970" s="404"/>
      <c r="R64970" s="404"/>
      <c r="S64970" s="404"/>
      <c r="T64970" s="404"/>
    </row>
    <row r="64971" spans="12:20" ht="16.8">
      <c r="L64971" s="404"/>
      <c r="M64971" s="404"/>
      <c r="N64971" s="404"/>
      <c r="O64971" s="404"/>
      <c r="P64971" s="404"/>
      <c r="Q64971" s="404"/>
      <c r="R64971" s="404"/>
      <c r="S64971" s="404"/>
      <c r="T64971" s="404"/>
    </row>
    <row r="64972" spans="12:20" ht="16.8">
      <c r="L64972" s="404"/>
      <c r="M64972" s="404"/>
      <c r="N64972" s="404"/>
      <c r="O64972" s="404"/>
      <c r="P64972" s="404"/>
      <c r="Q64972" s="404"/>
      <c r="R64972" s="404"/>
      <c r="S64972" s="404"/>
      <c r="T64972" s="404"/>
    </row>
    <row r="64973" spans="12:20" ht="16.8">
      <c r="L64973" s="404"/>
      <c r="M64973" s="404"/>
      <c r="N64973" s="404"/>
      <c r="O64973" s="404"/>
      <c r="P64973" s="404"/>
      <c r="Q64973" s="404"/>
      <c r="R64973" s="404"/>
      <c r="S64973" s="404"/>
      <c r="T64973" s="404"/>
    </row>
    <row r="64974" spans="12:20" ht="16.8">
      <c r="L64974" s="404"/>
      <c r="M64974" s="404"/>
      <c r="N64974" s="404"/>
      <c r="O64974" s="404"/>
      <c r="P64974" s="404"/>
      <c r="Q64974" s="404"/>
      <c r="R64974" s="404"/>
      <c r="S64974" s="404"/>
      <c r="T64974" s="404"/>
    </row>
    <row r="64975" spans="12:20" ht="16.8">
      <c r="L64975" s="404"/>
      <c r="M64975" s="404"/>
      <c r="N64975" s="404"/>
      <c r="O64975" s="404"/>
      <c r="P64975" s="404"/>
      <c r="Q64975" s="404"/>
      <c r="R64975" s="404"/>
      <c r="S64975" s="404"/>
      <c r="T64975" s="404"/>
    </row>
    <row r="64976" spans="12:20" ht="16.8">
      <c r="L64976" s="404"/>
      <c r="M64976" s="404"/>
      <c r="N64976" s="404"/>
      <c r="O64976" s="404"/>
      <c r="P64976" s="404"/>
      <c r="Q64976" s="404"/>
      <c r="R64976" s="404"/>
      <c r="S64976" s="404"/>
      <c r="T64976" s="404"/>
    </row>
    <row r="64977" spans="12:20" ht="16.8">
      <c r="L64977" s="404"/>
      <c r="M64977" s="404"/>
      <c r="N64977" s="404"/>
      <c r="O64977" s="404"/>
      <c r="P64977" s="404"/>
      <c r="Q64977" s="404"/>
      <c r="R64977" s="404"/>
      <c r="S64977" s="404"/>
      <c r="T64977" s="404"/>
    </row>
    <row r="64978" spans="12:20" ht="16.8">
      <c r="L64978" s="404"/>
      <c r="M64978" s="404"/>
      <c r="N64978" s="404"/>
      <c r="O64978" s="404"/>
      <c r="P64978" s="404"/>
      <c r="Q64978" s="404"/>
      <c r="R64978" s="404"/>
      <c r="S64978" s="404"/>
      <c r="T64978" s="404"/>
    </row>
    <row r="64979" spans="12:20" ht="16.8">
      <c r="L64979" s="404"/>
      <c r="M64979" s="404"/>
      <c r="N64979" s="404"/>
      <c r="O64979" s="404"/>
      <c r="P64979" s="404"/>
      <c r="Q64979" s="404"/>
      <c r="R64979" s="404"/>
      <c r="S64979" s="404"/>
      <c r="T64979" s="404"/>
    </row>
    <row r="64980" spans="12:20" ht="16.8">
      <c r="L64980" s="404"/>
      <c r="M64980" s="404"/>
      <c r="N64980" s="404"/>
      <c r="O64980" s="404"/>
      <c r="P64980" s="404"/>
      <c r="Q64980" s="404"/>
      <c r="R64980" s="404"/>
      <c r="S64980" s="404"/>
      <c r="T64980" s="404"/>
    </row>
    <row r="64981" spans="12:20" ht="16.8">
      <c r="L64981" s="404"/>
      <c r="M64981" s="404"/>
      <c r="N64981" s="404"/>
      <c r="O64981" s="404"/>
      <c r="P64981" s="404"/>
      <c r="Q64981" s="404"/>
      <c r="R64981" s="404"/>
      <c r="S64981" s="404"/>
      <c r="T64981" s="404"/>
    </row>
    <row r="64982" spans="12:20" ht="16.8">
      <c r="L64982" s="404"/>
      <c r="M64982" s="404"/>
      <c r="N64982" s="404"/>
      <c r="O64982" s="404"/>
      <c r="P64982" s="404"/>
      <c r="Q64982" s="404"/>
      <c r="R64982" s="404"/>
      <c r="S64982" s="404"/>
      <c r="T64982" s="404"/>
    </row>
    <row r="64983" spans="12:20" ht="16.8">
      <c r="L64983" s="404"/>
      <c r="M64983" s="404"/>
      <c r="N64983" s="404"/>
      <c r="O64983" s="404"/>
      <c r="P64983" s="404"/>
      <c r="Q64983" s="404"/>
      <c r="R64983" s="404"/>
      <c r="S64983" s="404"/>
      <c r="T64983" s="404"/>
    </row>
    <row r="64984" spans="12:20" ht="16.8">
      <c r="L64984" s="404"/>
      <c r="M64984" s="404"/>
      <c r="N64984" s="404"/>
      <c r="O64984" s="404"/>
      <c r="P64984" s="404"/>
      <c r="Q64984" s="404"/>
      <c r="R64984" s="404"/>
      <c r="S64984" s="404"/>
      <c r="T64984" s="404"/>
    </row>
    <row r="64985" spans="12:20" ht="16.8">
      <c r="L64985" s="404"/>
      <c r="M64985" s="404"/>
      <c r="N64985" s="404"/>
      <c r="O64985" s="404"/>
      <c r="P64985" s="404"/>
      <c r="Q64985" s="404"/>
      <c r="R64985" s="404"/>
      <c r="S64985" s="404"/>
      <c r="T64985" s="404"/>
    </row>
    <row r="64986" spans="12:20" ht="16.8">
      <c r="L64986" s="404"/>
      <c r="M64986" s="404"/>
      <c r="N64986" s="404"/>
      <c r="O64986" s="404"/>
      <c r="P64986" s="404"/>
      <c r="Q64986" s="404"/>
      <c r="R64986" s="404"/>
      <c r="S64986" s="404"/>
      <c r="T64986" s="404"/>
    </row>
    <row r="64987" spans="12:20" ht="16.8">
      <c r="L64987" s="404"/>
      <c r="M64987" s="404"/>
      <c r="N64987" s="404"/>
      <c r="O64987" s="404"/>
      <c r="P64987" s="404"/>
      <c r="Q64987" s="404"/>
      <c r="R64987" s="404"/>
      <c r="S64987" s="404"/>
      <c r="T64987" s="404"/>
    </row>
    <row r="64988" spans="12:20" ht="16.8">
      <c r="L64988" s="404"/>
      <c r="M64988" s="404"/>
      <c r="N64988" s="404"/>
      <c r="O64988" s="404"/>
      <c r="P64988" s="404"/>
      <c r="Q64988" s="404"/>
      <c r="R64988" s="404"/>
      <c r="S64988" s="404"/>
      <c r="T64988" s="404"/>
    </row>
    <row r="64989" spans="12:20" ht="16.8">
      <c r="L64989" s="404"/>
      <c r="M64989" s="404"/>
      <c r="N64989" s="404"/>
      <c r="O64989" s="404"/>
      <c r="P64989" s="404"/>
      <c r="Q64989" s="404"/>
      <c r="R64989" s="404"/>
      <c r="S64989" s="404"/>
      <c r="T64989" s="404"/>
    </row>
    <row r="64990" spans="12:20" ht="16.8">
      <c r="L64990" s="404"/>
      <c r="M64990" s="404"/>
      <c r="N64990" s="404"/>
      <c r="O64990" s="404"/>
      <c r="P64990" s="404"/>
      <c r="Q64990" s="404"/>
      <c r="R64990" s="404"/>
      <c r="S64990" s="404"/>
      <c r="T64990" s="404"/>
    </row>
    <row r="64991" spans="12:20" ht="16.8">
      <c r="L64991" s="404"/>
      <c r="M64991" s="404"/>
      <c r="N64991" s="404"/>
      <c r="O64991" s="404"/>
      <c r="P64991" s="404"/>
      <c r="Q64991" s="404"/>
      <c r="R64991" s="404"/>
      <c r="S64991" s="404"/>
      <c r="T64991" s="404"/>
    </row>
    <row r="64992" spans="12:20" ht="16.8">
      <c r="L64992" s="404"/>
      <c r="M64992" s="404"/>
      <c r="N64992" s="404"/>
      <c r="O64992" s="404"/>
      <c r="P64992" s="404"/>
      <c r="Q64992" s="404"/>
      <c r="R64992" s="404"/>
      <c r="S64992" s="404"/>
      <c r="T64992" s="404"/>
    </row>
    <row r="64993" spans="12:20" ht="16.8">
      <c r="L64993" s="404"/>
      <c r="M64993" s="404"/>
      <c r="N64993" s="404"/>
      <c r="O64993" s="404"/>
      <c r="P64993" s="404"/>
      <c r="Q64993" s="404"/>
      <c r="R64993" s="404"/>
      <c r="S64993" s="404"/>
      <c r="T64993" s="404"/>
    </row>
    <row r="64994" spans="12:20" ht="16.8">
      <c r="L64994" s="404"/>
      <c r="M64994" s="404"/>
      <c r="N64994" s="404"/>
      <c r="O64994" s="404"/>
      <c r="P64994" s="404"/>
      <c r="Q64994" s="404"/>
      <c r="R64994" s="404"/>
      <c r="S64994" s="404"/>
      <c r="T64994" s="404"/>
    </row>
    <row r="64995" spans="12:20" ht="16.8">
      <c r="L64995" s="404"/>
      <c r="M64995" s="404"/>
      <c r="N64995" s="404"/>
      <c r="O64995" s="404"/>
      <c r="P64995" s="404"/>
      <c r="Q64995" s="404"/>
      <c r="R64995" s="404"/>
      <c r="S64995" s="404"/>
      <c r="T64995" s="404"/>
    </row>
    <row r="64996" spans="12:20" ht="16.8">
      <c r="L64996" s="404"/>
      <c r="M64996" s="404"/>
      <c r="N64996" s="404"/>
      <c r="O64996" s="404"/>
      <c r="P64996" s="404"/>
      <c r="Q64996" s="404"/>
      <c r="R64996" s="404"/>
      <c r="S64996" s="404"/>
      <c r="T64996" s="404"/>
    </row>
    <row r="64997" spans="12:20" ht="16.8">
      <c r="L64997" s="404"/>
      <c r="M64997" s="404"/>
      <c r="N64997" s="404"/>
      <c r="O64997" s="404"/>
      <c r="P64997" s="404"/>
      <c r="Q64997" s="404"/>
      <c r="R64997" s="404"/>
      <c r="S64997" s="404"/>
      <c r="T64997" s="404"/>
    </row>
    <row r="64998" spans="12:20" ht="16.8">
      <c r="L64998" s="404"/>
      <c r="M64998" s="404"/>
      <c r="N64998" s="404"/>
      <c r="O64998" s="404"/>
      <c r="P64998" s="404"/>
      <c r="Q64998" s="404"/>
      <c r="R64998" s="404"/>
      <c r="S64998" s="404"/>
      <c r="T64998" s="404"/>
    </row>
    <row r="64999" spans="12:20" ht="16.8">
      <c r="L64999" s="404"/>
      <c r="M64999" s="404"/>
      <c r="N64999" s="404"/>
      <c r="O64999" s="404"/>
      <c r="P64999" s="404"/>
      <c r="Q64999" s="404"/>
      <c r="R64999" s="404"/>
      <c r="S64999" s="404"/>
      <c r="T64999" s="404"/>
    </row>
    <row r="65000" spans="12:20" ht="16.8">
      <c r="L65000" s="404"/>
      <c r="M65000" s="404"/>
      <c r="N65000" s="404"/>
      <c r="O65000" s="404"/>
      <c r="P65000" s="404"/>
      <c r="Q65000" s="404"/>
      <c r="R65000" s="404"/>
      <c r="S65000" s="404"/>
      <c r="T65000" s="404"/>
    </row>
    <row r="65001" spans="12:20" ht="16.8">
      <c r="L65001" s="404"/>
      <c r="M65001" s="404"/>
      <c r="N65001" s="404"/>
      <c r="O65001" s="404"/>
      <c r="P65001" s="404"/>
      <c r="Q65001" s="404"/>
      <c r="R65001" s="404"/>
      <c r="S65001" s="404"/>
      <c r="T65001" s="404"/>
    </row>
    <row r="65002" spans="12:20" ht="16.8">
      <c r="L65002" s="404"/>
      <c r="M65002" s="404"/>
      <c r="N65002" s="404"/>
      <c r="O65002" s="404"/>
      <c r="P65002" s="404"/>
      <c r="Q65002" s="404"/>
      <c r="R65002" s="404"/>
      <c r="S65002" s="404"/>
      <c r="T65002" s="404"/>
    </row>
    <row r="65003" spans="12:20" ht="16.8">
      <c r="L65003" s="404"/>
      <c r="M65003" s="404"/>
      <c r="N65003" s="404"/>
      <c r="O65003" s="404"/>
      <c r="P65003" s="404"/>
      <c r="Q65003" s="404"/>
      <c r="R65003" s="404"/>
      <c r="S65003" s="404"/>
      <c r="T65003" s="404"/>
    </row>
    <row r="65004" spans="12:20" ht="16.8">
      <c r="L65004" s="404"/>
      <c r="M65004" s="404"/>
      <c r="N65004" s="404"/>
      <c r="O65004" s="404"/>
      <c r="P65004" s="404"/>
      <c r="Q65004" s="404"/>
      <c r="R65004" s="404"/>
      <c r="S65004" s="404"/>
      <c r="T65004" s="404"/>
    </row>
    <row r="65005" spans="12:20" ht="16.8">
      <c r="L65005" s="404"/>
      <c r="M65005" s="404"/>
      <c r="N65005" s="404"/>
      <c r="O65005" s="404"/>
      <c r="P65005" s="404"/>
      <c r="Q65005" s="404"/>
      <c r="R65005" s="404"/>
      <c r="S65005" s="404"/>
      <c r="T65005" s="404"/>
    </row>
    <row r="65006" spans="12:20" ht="16.8">
      <c r="L65006" s="404"/>
      <c r="M65006" s="404"/>
      <c r="N65006" s="404"/>
      <c r="O65006" s="404"/>
      <c r="P65006" s="404"/>
      <c r="Q65006" s="404"/>
      <c r="R65006" s="404"/>
      <c r="S65006" s="404"/>
      <c r="T65006" s="404"/>
    </row>
    <row r="65007" spans="12:20" ht="16.8">
      <c r="L65007" s="404"/>
      <c r="M65007" s="404"/>
      <c r="N65007" s="404"/>
      <c r="O65007" s="404"/>
      <c r="P65007" s="404"/>
      <c r="Q65007" s="404"/>
      <c r="R65007" s="404"/>
      <c r="S65007" s="404"/>
      <c r="T65007" s="404"/>
    </row>
    <row r="65008" spans="12:20" ht="16.8">
      <c r="L65008" s="404"/>
      <c r="M65008" s="404"/>
      <c r="N65008" s="404"/>
      <c r="O65008" s="404"/>
      <c r="P65008" s="404"/>
      <c r="Q65008" s="404"/>
      <c r="R65008" s="404"/>
      <c r="S65008" s="404"/>
      <c r="T65008" s="404"/>
    </row>
    <row r="65009" spans="12:20" ht="16.8">
      <c r="L65009" s="404"/>
      <c r="M65009" s="404"/>
      <c r="N65009" s="404"/>
      <c r="O65009" s="404"/>
      <c r="P65009" s="404"/>
      <c r="Q65009" s="404"/>
      <c r="R65009" s="404"/>
      <c r="S65009" s="404"/>
      <c r="T65009" s="404"/>
    </row>
    <row r="65010" spans="12:20" ht="16.8">
      <c r="L65010" s="404"/>
      <c r="M65010" s="404"/>
      <c r="N65010" s="404"/>
      <c r="O65010" s="404"/>
      <c r="P65010" s="404"/>
      <c r="Q65010" s="404"/>
      <c r="R65010" s="404"/>
      <c r="S65010" s="404"/>
      <c r="T65010" s="404"/>
    </row>
    <row r="65011" spans="12:20" ht="16.8">
      <c r="L65011" s="404"/>
      <c r="M65011" s="404"/>
      <c r="N65011" s="404"/>
      <c r="O65011" s="404"/>
      <c r="P65011" s="404"/>
      <c r="Q65011" s="404"/>
      <c r="R65011" s="404"/>
      <c r="S65011" s="404"/>
      <c r="T65011" s="404"/>
    </row>
    <row r="65012" spans="12:20" ht="16.8">
      <c r="L65012" s="404"/>
      <c r="M65012" s="404"/>
      <c r="N65012" s="404"/>
      <c r="O65012" s="404"/>
      <c r="P65012" s="404"/>
      <c r="Q65012" s="404"/>
      <c r="R65012" s="404"/>
      <c r="S65012" s="404"/>
      <c r="T65012" s="404"/>
    </row>
    <row r="65013" spans="12:20" ht="16.8">
      <c r="L65013" s="404"/>
      <c r="M65013" s="404"/>
      <c r="N65013" s="404"/>
      <c r="O65013" s="404"/>
      <c r="P65013" s="404"/>
      <c r="Q65013" s="404"/>
      <c r="R65013" s="404"/>
      <c r="S65013" s="404"/>
      <c r="T65013" s="404"/>
    </row>
    <row r="65014" spans="12:20" ht="16.8">
      <c r="L65014" s="404"/>
      <c r="M65014" s="404"/>
      <c r="N65014" s="404"/>
      <c r="O65014" s="404"/>
      <c r="P65014" s="404"/>
      <c r="Q65014" s="404"/>
      <c r="R65014" s="404"/>
      <c r="S65014" s="404"/>
      <c r="T65014" s="404"/>
    </row>
    <row r="65015" spans="12:20" ht="16.8">
      <c r="L65015" s="404"/>
      <c r="M65015" s="404"/>
      <c r="N65015" s="404"/>
      <c r="O65015" s="404"/>
      <c r="P65015" s="404"/>
      <c r="Q65015" s="404"/>
      <c r="R65015" s="404"/>
      <c r="S65015" s="404"/>
      <c r="T65015" s="404"/>
    </row>
    <row r="65016" spans="12:20" ht="16.8">
      <c r="L65016" s="404"/>
      <c r="M65016" s="404"/>
      <c r="N65016" s="404"/>
      <c r="O65016" s="404"/>
      <c r="P65016" s="404"/>
      <c r="Q65016" s="404"/>
      <c r="R65016" s="404"/>
      <c r="S65016" s="404"/>
      <c r="T65016" s="404"/>
    </row>
    <row r="65017" spans="12:20" ht="16.8">
      <c r="L65017" s="404"/>
      <c r="M65017" s="404"/>
      <c r="N65017" s="404"/>
      <c r="O65017" s="404"/>
      <c r="P65017" s="404"/>
      <c r="Q65017" s="404"/>
      <c r="R65017" s="404"/>
      <c r="S65017" s="404"/>
      <c r="T65017" s="404"/>
    </row>
    <row r="65018" spans="12:20" ht="16.8">
      <c r="L65018" s="404"/>
      <c r="M65018" s="404"/>
      <c r="N65018" s="404"/>
      <c r="O65018" s="404"/>
      <c r="P65018" s="404"/>
      <c r="Q65018" s="404"/>
      <c r="R65018" s="404"/>
      <c r="S65018" s="404"/>
      <c r="T65018" s="404"/>
    </row>
    <row r="65019" spans="12:20" ht="16.8">
      <c r="L65019" s="404"/>
      <c r="M65019" s="404"/>
      <c r="N65019" s="404"/>
      <c r="O65019" s="404"/>
      <c r="P65019" s="404"/>
      <c r="Q65019" s="404"/>
      <c r="R65019" s="404"/>
      <c r="S65019" s="404"/>
      <c r="T65019" s="404"/>
    </row>
    <row r="65020" spans="12:20" ht="16.8">
      <c r="L65020" s="404"/>
      <c r="M65020" s="404"/>
      <c r="N65020" s="404"/>
      <c r="O65020" s="404"/>
      <c r="P65020" s="404"/>
      <c r="Q65020" s="404"/>
      <c r="R65020" s="404"/>
      <c r="S65020" s="404"/>
      <c r="T65020" s="404"/>
    </row>
    <row r="65021" spans="12:20" ht="16.8">
      <c r="L65021" s="404"/>
      <c r="M65021" s="404"/>
      <c r="N65021" s="404"/>
      <c r="O65021" s="404"/>
      <c r="P65021" s="404"/>
      <c r="Q65021" s="404"/>
      <c r="R65021" s="404"/>
      <c r="S65021" s="404"/>
      <c r="T65021" s="404"/>
    </row>
    <row r="65022" spans="12:20" ht="16.8">
      <c r="L65022" s="404"/>
      <c r="M65022" s="404"/>
      <c r="N65022" s="404"/>
      <c r="O65022" s="404"/>
      <c r="P65022" s="404"/>
      <c r="Q65022" s="404"/>
      <c r="R65022" s="404"/>
      <c r="S65022" s="404"/>
      <c r="T65022" s="404"/>
    </row>
    <row r="65023" spans="12:20" ht="16.8">
      <c r="L65023" s="404"/>
      <c r="M65023" s="404"/>
      <c r="N65023" s="404"/>
      <c r="O65023" s="404"/>
      <c r="P65023" s="404"/>
      <c r="Q65023" s="404"/>
      <c r="R65023" s="404"/>
      <c r="S65023" s="404"/>
      <c r="T65023" s="404"/>
    </row>
    <row r="65024" spans="12:20" ht="16.8">
      <c r="L65024" s="404"/>
      <c r="M65024" s="404"/>
      <c r="N65024" s="404"/>
      <c r="O65024" s="404"/>
      <c r="P65024" s="404"/>
      <c r="Q65024" s="404"/>
      <c r="R65024" s="404"/>
      <c r="S65024" s="404"/>
      <c r="T65024" s="404"/>
    </row>
    <row r="65025" spans="12:20" ht="16.8">
      <c r="L65025" s="404"/>
      <c r="M65025" s="404"/>
      <c r="N65025" s="404"/>
      <c r="O65025" s="404"/>
      <c r="P65025" s="404"/>
      <c r="Q65025" s="404"/>
      <c r="R65025" s="404"/>
      <c r="S65025" s="404"/>
      <c r="T65025" s="404"/>
    </row>
    <row r="65026" spans="12:20" ht="16.8">
      <c r="L65026" s="404"/>
      <c r="M65026" s="404"/>
      <c r="N65026" s="404"/>
      <c r="O65026" s="404"/>
      <c r="P65026" s="404"/>
      <c r="Q65026" s="404"/>
      <c r="R65026" s="404"/>
      <c r="S65026" s="404"/>
      <c r="T65026" s="404"/>
    </row>
    <row r="65027" spans="12:20" ht="16.8">
      <c r="L65027" s="404"/>
      <c r="M65027" s="404"/>
      <c r="N65027" s="404"/>
      <c r="O65027" s="404"/>
      <c r="P65027" s="404"/>
      <c r="Q65027" s="404"/>
      <c r="R65027" s="404"/>
      <c r="S65027" s="404"/>
      <c r="T65027" s="404"/>
    </row>
    <row r="65028" spans="12:20" ht="16.8">
      <c r="L65028" s="404"/>
      <c r="M65028" s="404"/>
      <c r="N65028" s="404"/>
      <c r="O65028" s="404"/>
      <c r="P65028" s="404"/>
      <c r="Q65028" s="404"/>
      <c r="R65028" s="404"/>
      <c r="S65028" s="404"/>
      <c r="T65028" s="404"/>
    </row>
    <row r="65029" spans="12:20" ht="16.8">
      <c r="L65029" s="404"/>
      <c r="M65029" s="404"/>
      <c r="N65029" s="404"/>
      <c r="O65029" s="404"/>
      <c r="P65029" s="404"/>
      <c r="Q65029" s="404"/>
      <c r="R65029" s="404"/>
      <c r="S65029" s="404"/>
      <c r="T65029" s="404"/>
    </row>
    <row r="65030" spans="12:20" ht="16.8">
      <c r="L65030" s="404"/>
      <c r="M65030" s="404"/>
      <c r="N65030" s="404"/>
      <c r="O65030" s="404"/>
      <c r="P65030" s="404"/>
      <c r="Q65030" s="404"/>
      <c r="R65030" s="404"/>
      <c r="S65030" s="404"/>
      <c r="T65030" s="404"/>
    </row>
    <row r="65031" spans="12:20" ht="16.8">
      <c r="L65031" s="404"/>
      <c r="M65031" s="404"/>
      <c r="N65031" s="404"/>
      <c r="O65031" s="404"/>
      <c r="P65031" s="404"/>
      <c r="Q65031" s="404"/>
      <c r="R65031" s="404"/>
      <c r="S65031" s="404"/>
      <c r="T65031" s="404"/>
    </row>
    <row r="65032" spans="12:20" ht="16.8">
      <c r="L65032" s="404"/>
      <c r="M65032" s="404"/>
      <c r="N65032" s="404"/>
      <c r="O65032" s="404"/>
      <c r="P65032" s="404"/>
      <c r="Q65032" s="404"/>
      <c r="R65032" s="404"/>
      <c r="S65032" s="404"/>
      <c r="T65032" s="404"/>
    </row>
    <row r="65033" spans="12:20" ht="16.8">
      <c r="L65033" s="404"/>
      <c r="M65033" s="404"/>
      <c r="N65033" s="404"/>
      <c r="O65033" s="404"/>
      <c r="P65033" s="404"/>
      <c r="Q65033" s="404"/>
      <c r="R65033" s="404"/>
      <c r="S65033" s="404"/>
      <c r="T65033" s="404"/>
    </row>
    <row r="65034" spans="12:20" ht="16.8">
      <c r="L65034" s="404"/>
      <c r="M65034" s="404"/>
      <c r="N65034" s="404"/>
      <c r="O65034" s="404"/>
      <c r="P65034" s="404"/>
      <c r="Q65034" s="404"/>
      <c r="R65034" s="404"/>
      <c r="S65034" s="404"/>
      <c r="T65034" s="404"/>
    </row>
    <row r="65035" spans="12:20" ht="16.8">
      <c r="L65035" s="404"/>
      <c r="M65035" s="404"/>
      <c r="N65035" s="404"/>
      <c r="O65035" s="404"/>
      <c r="P65035" s="404"/>
      <c r="Q65035" s="404"/>
      <c r="R65035" s="404"/>
      <c r="S65035" s="404"/>
      <c r="T65035" s="404"/>
    </row>
    <row r="65036" spans="12:20" ht="16.8">
      <c r="L65036" s="404"/>
      <c r="M65036" s="404"/>
      <c r="N65036" s="404"/>
      <c r="O65036" s="404"/>
      <c r="P65036" s="404"/>
      <c r="Q65036" s="404"/>
      <c r="R65036" s="404"/>
      <c r="S65036" s="404"/>
      <c r="T65036" s="404"/>
    </row>
    <row r="65037" spans="12:20" ht="16.8">
      <c r="L65037" s="404"/>
      <c r="M65037" s="404"/>
      <c r="N65037" s="404"/>
      <c r="O65037" s="404"/>
      <c r="P65037" s="404"/>
      <c r="Q65037" s="404"/>
      <c r="R65037" s="404"/>
      <c r="S65037" s="404"/>
      <c r="T65037" s="404"/>
    </row>
    <row r="65038" spans="12:20" ht="16.8">
      <c r="L65038" s="404"/>
      <c r="M65038" s="404"/>
      <c r="N65038" s="404"/>
      <c r="O65038" s="404"/>
      <c r="P65038" s="404"/>
      <c r="Q65038" s="404"/>
      <c r="R65038" s="404"/>
      <c r="S65038" s="404"/>
      <c r="T65038" s="404"/>
    </row>
    <row r="65039" spans="12:20" ht="16.8">
      <c r="L65039" s="404"/>
      <c r="M65039" s="404"/>
      <c r="N65039" s="404"/>
      <c r="O65039" s="404"/>
      <c r="P65039" s="404"/>
      <c r="Q65039" s="404"/>
      <c r="R65039" s="404"/>
      <c r="S65039" s="404"/>
      <c r="T65039" s="404"/>
    </row>
    <row r="65040" spans="12:20" ht="16.8">
      <c r="L65040" s="404"/>
      <c r="M65040" s="404"/>
      <c r="N65040" s="404"/>
      <c r="O65040" s="404"/>
      <c r="P65040" s="404"/>
      <c r="Q65040" s="404"/>
      <c r="R65040" s="404"/>
      <c r="S65040" s="404"/>
      <c r="T65040" s="404"/>
    </row>
    <row r="65041" spans="12:20" ht="16.8">
      <c r="L65041" s="404"/>
      <c r="M65041" s="404"/>
      <c r="N65041" s="404"/>
      <c r="O65041" s="404"/>
      <c r="P65041" s="404"/>
      <c r="Q65041" s="404"/>
      <c r="R65041" s="404"/>
      <c r="S65041" s="404"/>
      <c r="T65041" s="404"/>
    </row>
    <row r="65042" spans="12:20" ht="16.8">
      <c r="L65042" s="404"/>
      <c r="M65042" s="404"/>
      <c r="N65042" s="404"/>
      <c r="O65042" s="404"/>
      <c r="P65042" s="404"/>
      <c r="Q65042" s="404"/>
      <c r="R65042" s="404"/>
      <c r="S65042" s="404"/>
      <c r="T65042" s="404"/>
    </row>
    <row r="65043" spans="12:20" ht="16.8">
      <c r="L65043" s="404"/>
      <c r="M65043" s="404"/>
      <c r="N65043" s="404"/>
      <c r="O65043" s="404"/>
      <c r="P65043" s="404"/>
      <c r="Q65043" s="404"/>
      <c r="R65043" s="404"/>
      <c r="S65043" s="404"/>
      <c r="T65043" s="404"/>
    </row>
    <row r="65044" spans="12:20" ht="16.8">
      <c r="L65044" s="404"/>
      <c r="M65044" s="404"/>
      <c r="N65044" s="404"/>
      <c r="O65044" s="404"/>
      <c r="P65044" s="404"/>
      <c r="Q65044" s="404"/>
      <c r="R65044" s="404"/>
      <c r="S65044" s="404"/>
      <c r="T65044" s="404"/>
    </row>
    <row r="65045" spans="12:20" ht="16.8">
      <c r="L65045" s="404"/>
      <c r="M65045" s="404"/>
      <c r="N65045" s="404"/>
      <c r="O65045" s="404"/>
      <c r="P65045" s="404"/>
      <c r="Q65045" s="404"/>
      <c r="R65045" s="404"/>
      <c r="S65045" s="404"/>
      <c r="T65045" s="404"/>
    </row>
    <row r="65046" spans="12:20" ht="16.8">
      <c r="L65046" s="404"/>
      <c r="M65046" s="404"/>
      <c r="N65046" s="404"/>
      <c r="O65046" s="404"/>
      <c r="P65046" s="404"/>
      <c r="Q65046" s="404"/>
      <c r="R65046" s="404"/>
      <c r="S65046" s="404"/>
      <c r="T65046" s="404"/>
    </row>
    <row r="65047" spans="12:20" ht="16.8">
      <c r="L65047" s="404"/>
      <c r="M65047" s="404"/>
      <c r="N65047" s="404"/>
      <c r="O65047" s="404"/>
      <c r="P65047" s="404"/>
      <c r="Q65047" s="404"/>
      <c r="R65047" s="404"/>
      <c r="S65047" s="404"/>
      <c r="T65047" s="404"/>
    </row>
    <row r="65048" spans="12:20" ht="16.8">
      <c r="L65048" s="404"/>
      <c r="M65048" s="404"/>
      <c r="N65048" s="404"/>
      <c r="O65048" s="404"/>
      <c r="P65048" s="404"/>
      <c r="Q65048" s="404"/>
      <c r="R65048" s="404"/>
      <c r="S65048" s="404"/>
      <c r="T65048" s="404"/>
    </row>
    <row r="65049" spans="12:20" ht="16.8">
      <c r="L65049" s="404"/>
      <c r="M65049" s="404"/>
      <c r="N65049" s="404"/>
      <c r="O65049" s="404"/>
      <c r="P65049" s="404"/>
      <c r="Q65049" s="404"/>
      <c r="R65049" s="404"/>
      <c r="S65049" s="404"/>
      <c r="T65049" s="404"/>
    </row>
    <row r="65050" spans="12:20" ht="16.8">
      <c r="L65050" s="404"/>
      <c r="M65050" s="404"/>
      <c r="N65050" s="404"/>
      <c r="O65050" s="404"/>
      <c r="P65050" s="404"/>
      <c r="Q65050" s="404"/>
      <c r="R65050" s="404"/>
      <c r="S65050" s="404"/>
      <c r="T65050" s="404"/>
    </row>
    <row r="65051" spans="12:20" ht="16.8">
      <c r="L65051" s="404"/>
      <c r="M65051" s="404"/>
      <c r="N65051" s="404"/>
      <c r="O65051" s="404"/>
      <c r="P65051" s="404"/>
      <c r="Q65051" s="404"/>
      <c r="R65051" s="404"/>
      <c r="S65051" s="404"/>
      <c r="T65051" s="404"/>
    </row>
    <row r="65052" spans="12:20" ht="16.8">
      <c r="L65052" s="404"/>
      <c r="M65052" s="404"/>
      <c r="N65052" s="404"/>
      <c r="O65052" s="404"/>
      <c r="P65052" s="404"/>
      <c r="Q65052" s="404"/>
      <c r="R65052" s="404"/>
      <c r="S65052" s="404"/>
      <c r="T65052" s="404"/>
    </row>
    <row r="65053" spans="12:20" ht="16.8">
      <c r="L65053" s="404"/>
      <c r="M65053" s="404"/>
      <c r="N65053" s="404"/>
      <c r="O65053" s="404"/>
      <c r="P65053" s="404"/>
      <c r="Q65053" s="404"/>
      <c r="R65053" s="404"/>
      <c r="S65053" s="404"/>
      <c r="T65053" s="404"/>
    </row>
    <row r="65054" spans="12:20" ht="16.8">
      <c r="L65054" s="404"/>
      <c r="M65054" s="404"/>
      <c r="N65054" s="404"/>
      <c r="O65054" s="404"/>
      <c r="P65054" s="404"/>
      <c r="Q65054" s="404"/>
      <c r="R65054" s="404"/>
      <c r="S65054" s="404"/>
      <c r="T65054" s="404"/>
    </row>
    <row r="65055" spans="12:20" ht="16.8">
      <c r="L65055" s="404"/>
      <c r="M65055" s="404"/>
      <c r="N65055" s="404"/>
      <c r="O65055" s="404"/>
      <c r="P65055" s="404"/>
      <c r="Q65055" s="404"/>
      <c r="R65055" s="404"/>
      <c r="S65055" s="404"/>
      <c r="T65055" s="404"/>
    </row>
    <row r="65056" spans="12:20" ht="16.8">
      <c r="L65056" s="404"/>
      <c r="M65056" s="404"/>
      <c r="N65056" s="404"/>
      <c r="O65056" s="404"/>
      <c r="P65056" s="404"/>
      <c r="Q65056" s="404"/>
      <c r="R65056" s="404"/>
      <c r="S65056" s="404"/>
      <c r="T65056" s="404"/>
    </row>
    <row r="65057" spans="12:20" ht="16.8">
      <c r="L65057" s="404"/>
      <c r="M65057" s="404"/>
      <c r="N65057" s="404"/>
      <c r="O65057" s="404"/>
      <c r="P65057" s="404"/>
      <c r="Q65057" s="404"/>
      <c r="R65057" s="404"/>
      <c r="S65057" s="404"/>
      <c r="T65057" s="404"/>
    </row>
    <row r="65058" spans="12:20" ht="16.8">
      <c r="L65058" s="404"/>
      <c r="M65058" s="404"/>
      <c r="N65058" s="404"/>
      <c r="O65058" s="404"/>
      <c r="P65058" s="404"/>
      <c r="Q65058" s="404"/>
      <c r="R65058" s="404"/>
      <c r="S65058" s="404"/>
      <c r="T65058" s="404"/>
    </row>
    <row r="65059" spans="12:20" ht="16.8">
      <c r="L65059" s="404"/>
      <c r="M65059" s="404"/>
      <c r="N65059" s="404"/>
      <c r="O65059" s="404"/>
      <c r="P65059" s="404"/>
      <c r="Q65059" s="404"/>
      <c r="R65059" s="404"/>
      <c r="S65059" s="404"/>
      <c r="T65059" s="404"/>
    </row>
    <row r="65060" spans="12:20" ht="16.8">
      <c r="L65060" s="404"/>
      <c r="M65060" s="404"/>
      <c r="N65060" s="404"/>
      <c r="O65060" s="404"/>
      <c r="P65060" s="404"/>
      <c r="Q65060" s="404"/>
      <c r="R65060" s="404"/>
      <c r="S65060" s="404"/>
      <c r="T65060" s="404"/>
    </row>
    <row r="65061" spans="12:20" ht="16.8">
      <c r="L65061" s="404"/>
      <c r="M65061" s="404"/>
      <c r="N65061" s="404"/>
      <c r="O65061" s="404"/>
      <c r="P65061" s="404"/>
      <c r="Q65061" s="404"/>
      <c r="R65061" s="404"/>
      <c r="S65061" s="404"/>
      <c r="T65061" s="404"/>
    </row>
    <row r="65062" spans="12:20" ht="16.8">
      <c r="L65062" s="404"/>
      <c r="M65062" s="404"/>
      <c r="N65062" s="404"/>
      <c r="O65062" s="404"/>
      <c r="P65062" s="404"/>
      <c r="Q65062" s="404"/>
      <c r="R65062" s="404"/>
      <c r="S65062" s="404"/>
      <c r="T65062" s="404"/>
    </row>
    <row r="65063" spans="12:20" ht="16.8">
      <c r="L65063" s="404"/>
      <c r="M65063" s="404"/>
      <c r="N65063" s="404"/>
      <c r="O65063" s="404"/>
      <c r="P65063" s="404"/>
      <c r="Q65063" s="404"/>
      <c r="R65063" s="404"/>
      <c r="S65063" s="404"/>
      <c r="T65063" s="404"/>
    </row>
    <row r="65064" spans="12:20" ht="16.8">
      <c r="L65064" s="404"/>
      <c r="M65064" s="404"/>
      <c r="N65064" s="404"/>
      <c r="O65064" s="404"/>
      <c r="P65064" s="404"/>
      <c r="Q65064" s="404"/>
      <c r="R65064" s="404"/>
      <c r="S65064" s="404"/>
      <c r="T65064" s="404"/>
    </row>
    <row r="65065" spans="12:20" ht="16.8">
      <c r="L65065" s="404"/>
      <c r="M65065" s="404"/>
      <c r="N65065" s="404"/>
      <c r="O65065" s="404"/>
      <c r="P65065" s="404"/>
      <c r="Q65065" s="404"/>
      <c r="R65065" s="404"/>
      <c r="S65065" s="404"/>
      <c r="T65065" s="404"/>
    </row>
    <row r="65066" spans="12:20" ht="16.8">
      <c r="L65066" s="404"/>
      <c r="M65066" s="404"/>
      <c r="N65066" s="404"/>
      <c r="O65066" s="404"/>
      <c r="P65066" s="404"/>
      <c r="Q65066" s="404"/>
      <c r="R65066" s="404"/>
      <c r="S65066" s="404"/>
      <c r="T65066" s="404"/>
    </row>
    <row r="65067" spans="12:20" ht="16.8">
      <c r="L65067" s="404"/>
      <c r="M65067" s="404"/>
      <c r="N65067" s="404"/>
      <c r="O65067" s="404"/>
      <c r="P65067" s="404"/>
      <c r="Q65067" s="404"/>
      <c r="R65067" s="404"/>
      <c r="S65067" s="404"/>
      <c r="T65067" s="404"/>
    </row>
    <row r="65068" spans="12:20" ht="16.8">
      <c r="L65068" s="404"/>
      <c r="M65068" s="404"/>
      <c r="N65068" s="404"/>
      <c r="O65068" s="404"/>
      <c r="P65068" s="404"/>
      <c r="Q65068" s="404"/>
      <c r="R65068" s="404"/>
      <c r="S65068" s="404"/>
      <c r="T65068" s="404"/>
    </row>
    <row r="65069" spans="12:20" ht="16.8">
      <c r="L65069" s="404"/>
      <c r="M65069" s="404"/>
      <c r="N65069" s="404"/>
      <c r="O65069" s="404"/>
      <c r="P65069" s="404"/>
      <c r="Q65069" s="404"/>
      <c r="R65069" s="404"/>
      <c r="S65069" s="404"/>
      <c r="T65069" s="404"/>
    </row>
    <row r="65070" spans="12:20" ht="16.8">
      <c r="L65070" s="404"/>
      <c r="M65070" s="404"/>
      <c r="N65070" s="404"/>
      <c r="O65070" s="404"/>
      <c r="P65070" s="404"/>
      <c r="Q65070" s="404"/>
      <c r="R65070" s="404"/>
      <c r="S65070" s="404"/>
      <c r="T65070" s="404"/>
    </row>
    <row r="65071" spans="12:20" ht="16.8">
      <c r="L65071" s="404"/>
      <c r="M65071" s="404"/>
      <c r="N65071" s="404"/>
      <c r="O65071" s="404"/>
      <c r="P65071" s="404"/>
      <c r="Q65071" s="404"/>
      <c r="R65071" s="404"/>
      <c r="S65071" s="404"/>
      <c r="T65071" s="404"/>
    </row>
    <row r="65072" spans="12:20" ht="16.8">
      <c r="L65072" s="404"/>
      <c r="M65072" s="404"/>
      <c r="N65072" s="404"/>
      <c r="O65072" s="404"/>
      <c r="P65072" s="404"/>
      <c r="Q65072" s="404"/>
      <c r="R65072" s="404"/>
      <c r="S65072" s="404"/>
      <c r="T65072" s="404"/>
    </row>
    <row r="65073" spans="12:20" ht="16.8">
      <c r="L65073" s="404"/>
      <c r="M65073" s="404"/>
      <c r="N65073" s="404"/>
      <c r="O65073" s="404"/>
      <c r="P65073" s="404"/>
      <c r="Q65073" s="404"/>
      <c r="R65073" s="404"/>
      <c r="S65073" s="404"/>
      <c r="T65073" s="404"/>
    </row>
    <row r="65074" spans="12:20" ht="16.8">
      <c r="L65074" s="404"/>
      <c r="M65074" s="404"/>
      <c r="N65074" s="404"/>
      <c r="O65074" s="404"/>
      <c r="P65074" s="404"/>
      <c r="Q65074" s="404"/>
      <c r="R65074" s="404"/>
      <c r="S65074" s="404"/>
      <c r="T65074" s="404"/>
    </row>
    <row r="65075" spans="12:20" ht="16.8">
      <c r="L65075" s="404"/>
      <c r="M65075" s="404"/>
      <c r="N65075" s="404"/>
      <c r="O65075" s="404"/>
      <c r="P65075" s="404"/>
      <c r="Q65075" s="404"/>
      <c r="R65075" s="404"/>
      <c r="S65075" s="404"/>
      <c r="T65075" s="404"/>
    </row>
    <row r="65076" spans="12:20" ht="16.8">
      <c r="L65076" s="404"/>
      <c r="M65076" s="404"/>
      <c r="N65076" s="404"/>
      <c r="O65076" s="404"/>
      <c r="P65076" s="404"/>
      <c r="Q65076" s="404"/>
      <c r="R65076" s="404"/>
      <c r="S65076" s="404"/>
      <c r="T65076" s="404"/>
    </row>
    <row r="65077" spans="12:20" ht="16.8">
      <c r="L65077" s="404"/>
      <c r="M65077" s="404"/>
      <c r="N65077" s="404"/>
      <c r="O65077" s="404"/>
      <c r="P65077" s="404"/>
      <c r="Q65077" s="404"/>
      <c r="R65077" s="404"/>
      <c r="S65077" s="404"/>
      <c r="T65077" s="404"/>
    </row>
    <row r="65078" spans="12:20" ht="16.8">
      <c r="L65078" s="404"/>
      <c r="M65078" s="404"/>
      <c r="N65078" s="404"/>
      <c r="O65078" s="404"/>
      <c r="P65078" s="404"/>
      <c r="Q65078" s="404"/>
      <c r="R65078" s="404"/>
      <c r="S65078" s="404"/>
      <c r="T65078" s="404"/>
    </row>
    <row r="65079" spans="12:20" ht="16.8">
      <c r="L65079" s="404"/>
      <c r="M65079" s="404"/>
      <c r="N65079" s="404"/>
      <c r="O65079" s="404"/>
      <c r="P65079" s="404"/>
      <c r="Q65079" s="404"/>
      <c r="R65079" s="404"/>
      <c r="S65079" s="404"/>
      <c r="T65079" s="404"/>
    </row>
    <row r="65080" spans="12:20" ht="16.8">
      <c r="L65080" s="404"/>
      <c r="M65080" s="404"/>
      <c r="N65080" s="404"/>
      <c r="O65080" s="404"/>
      <c r="P65080" s="404"/>
      <c r="Q65080" s="404"/>
      <c r="R65080" s="404"/>
      <c r="S65080" s="404"/>
      <c r="T65080" s="404"/>
    </row>
    <row r="65081" spans="12:20" ht="16.8">
      <c r="L65081" s="404"/>
      <c r="M65081" s="404"/>
      <c r="N65081" s="404"/>
      <c r="O65081" s="404"/>
      <c r="P65081" s="404"/>
      <c r="Q65081" s="404"/>
      <c r="R65081" s="404"/>
      <c r="S65081" s="404"/>
      <c r="T65081" s="404"/>
    </row>
    <row r="65082" spans="12:20" ht="16.8">
      <c r="L65082" s="404"/>
      <c r="M65082" s="404"/>
      <c r="N65082" s="404"/>
      <c r="O65082" s="404"/>
      <c r="P65082" s="404"/>
      <c r="Q65082" s="404"/>
      <c r="R65082" s="404"/>
      <c r="S65082" s="404"/>
      <c r="T65082" s="404"/>
    </row>
    <row r="65083" spans="12:20" ht="16.8">
      <c r="L65083" s="404"/>
      <c r="M65083" s="404"/>
      <c r="N65083" s="404"/>
      <c r="O65083" s="404"/>
      <c r="P65083" s="404"/>
      <c r="Q65083" s="404"/>
      <c r="R65083" s="404"/>
      <c r="S65083" s="404"/>
      <c r="T65083" s="404"/>
    </row>
    <row r="65084" spans="12:20" ht="16.8">
      <c r="L65084" s="404"/>
      <c r="M65084" s="404"/>
      <c r="N65084" s="404"/>
      <c r="O65084" s="404"/>
      <c r="P65084" s="404"/>
      <c r="Q65084" s="404"/>
      <c r="R65084" s="404"/>
      <c r="S65084" s="404"/>
      <c r="T65084" s="404"/>
    </row>
    <row r="65085" spans="12:20" ht="16.8">
      <c r="L65085" s="404"/>
      <c r="M65085" s="404"/>
      <c r="N65085" s="404"/>
      <c r="O65085" s="404"/>
      <c r="P65085" s="404"/>
      <c r="Q65085" s="404"/>
      <c r="R65085" s="404"/>
      <c r="S65085" s="404"/>
      <c r="T65085" s="404"/>
    </row>
    <row r="65086" spans="12:20" ht="16.8">
      <c r="L65086" s="404"/>
      <c r="M65086" s="404"/>
      <c r="N65086" s="404"/>
      <c r="O65086" s="404"/>
      <c r="P65086" s="404"/>
      <c r="Q65086" s="404"/>
      <c r="R65086" s="404"/>
      <c r="S65086" s="404"/>
      <c r="T65086" s="404"/>
    </row>
    <row r="65087" spans="12:20" ht="16.8">
      <c r="L65087" s="404"/>
      <c r="M65087" s="404"/>
      <c r="N65087" s="404"/>
      <c r="O65087" s="404"/>
      <c r="P65087" s="404"/>
      <c r="Q65087" s="404"/>
      <c r="R65087" s="404"/>
      <c r="S65087" s="404"/>
      <c r="T65087" s="404"/>
    </row>
    <row r="65088" spans="12:20" ht="16.8">
      <c r="L65088" s="404"/>
      <c r="M65088" s="404"/>
      <c r="N65088" s="404"/>
      <c r="O65088" s="404"/>
      <c r="P65088" s="404"/>
      <c r="Q65088" s="404"/>
      <c r="R65088" s="404"/>
      <c r="S65088" s="404"/>
      <c r="T65088" s="404"/>
    </row>
    <row r="65089" spans="12:20" ht="16.8">
      <c r="L65089" s="404"/>
      <c r="M65089" s="404"/>
      <c r="N65089" s="404"/>
      <c r="O65089" s="404"/>
      <c r="P65089" s="404"/>
      <c r="Q65089" s="404"/>
      <c r="R65089" s="404"/>
      <c r="S65089" s="404"/>
      <c r="T65089" s="404"/>
    </row>
    <row r="65090" spans="12:20" ht="16.8">
      <c r="L65090" s="404"/>
      <c r="M65090" s="404"/>
      <c r="N65090" s="404"/>
      <c r="O65090" s="404"/>
      <c r="P65090" s="404"/>
      <c r="Q65090" s="404"/>
      <c r="R65090" s="404"/>
      <c r="S65090" s="404"/>
      <c r="T65090" s="404"/>
    </row>
    <row r="65091" spans="12:20" ht="16.8">
      <c r="L65091" s="404"/>
      <c r="M65091" s="404"/>
      <c r="N65091" s="404"/>
      <c r="O65091" s="404"/>
      <c r="P65091" s="404"/>
      <c r="Q65091" s="404"/>
      <c r="R65091" s="404"/>
      <c r="S65091" s="404"/>
      <c r="T65091" s="404"/>
    </row>
    <row r="65092" spans="12:20" ht="16.8">
      <c r="L65092" s="404"/>
      <c r="M65092" s="404"/>
      <c r="N65092" s="404"/>
      <c r="O65092" s="404"/>
      <c r="P65092" s="404"/>
      <c r="Q65092" s="404"/>
      <c r="R65092" s="404"/>
      <c r="S65092" s="404"/>
      <c r="T65092" s="404"/>
    </row>
    <row r="65093" spans="12:20" ht="16.8">
      <c r="L65093" s="404"/>
      <c r="M65093" s="404"/>
      <c r="N65093" s="404"/>
      <c r="O65093" s="404"/>
      <c r="P65093" s="404"/>
      <c r="Q65093" s="404"/>
      <c r="R65093" s="404"/>
      <c r="S65093" s="404"/>
      <c r="T65093" s="404"/>
    </row>
    <row r="65094" spans="12:20" ht="16.8">
      <c r="L65094" s="404"/>
      <c r="M65094" s="404"/>
      <c r="N65094" s="404"/>
      <c r="O65094" s="404"/>
      <c r="P65094" s="404"/>
      <c r="Q65094" s="404"/>
      <c r="R65094" s="404"/>
      <c r="S65094" s="404"/>
      <c r="T65094" s="404"/>
    </row>
    <row r="65095" spans="12:20" ht="16.8">
      <c r="L65095" s="404"/>
      <c r="M65095" s="404"/>
      <c r="N65095" s="404"/>
      <c r="O65095" s="404"/>
      <c r="P65095" s="404"/>
      <c r="Q65095" s="404"/>
      <c r="R65095" s="404"/>
      <c r="S65095" s="404"/>
      <c r="T65095" s="404"/>
    </row>
    <row r="65096" spans="12:20" ht="16.8">
      <c r="L65096" s="404"/>
      <c r="M65096" s="404"/>
      <c r="N65096" s="404"/>
      <c r="O65096" s="404"/>
      <c r="P65096" s="404"/>
      <c r="Q65096" s="404"/>
      <c r="R65096" s="404"/>
      <c r="S65096" s="404"/>
      <c r="T65096" s="404"/>
    </row>
    <row r="65097" spans="12:20" ht="16.8">
      <c r="L65097" s="404"/>
      <c r="M65097" s="404"/>
      <c r="N65097" s="404"/>
      <c r="O65097" s="404"/>
      <c r="P65097" s="404"/>
      <c r="Q65097" s="404"/>
      <c r="R65097" s="404"/>
      <c r="S65097" s="404"/>
      <c r="T65097" s="404"/>
    </row>
    <row r="65098" spans="12:20" ht="16.8">
      <c r="L65098" s="404"/>
      <c r="M65098" s="404"/>
      <c r="N65098" s="404"/>
      <c r="O65098" s="404"/>
      <c r="P65098" s="404"/>
      <c r="Q65098" s="404"/>
      <c r="R65098" s="404"/>
      <c r="S65098" s="404"/>
      <c r="T65098" s="404"/>
    </row>
    <row r="65099" spans="12:20" ht="16.8">
      <c r="L65099" s="404"/>
      <c r="M65099" s="404"/>
      <c r="N65099" s="404"/>
      <c r="O65099" s="404"/>
      <c r="P65099" s="404"/>
      <c r="Q65099" s="404"/>
      <c r="R65099" s="404"/>
      <c r="S65099" s="404"/>
      <c r="T65099" s="404"/>
    </row>
    <row r="65100" spans="12:20" ht="16.8">
      <c r="L65100" s="404"/>
      <c r="M65100" s="404"/>
      <c r="N65100" s="404"/>
      <c r="O65100" s="404"/>
      <c r="P65100" s="404"/>
      <c r="Q65100" s="404"/>
      <c r="R65100" s="404"/>
      <c r="S65100" s="404"/>
      <c r="T65100" s="404"/>
    </row>
    <row r="65101" spans="12:20" ht="16.8">
      <c r="L65101" s="404"/>
      <c r="M65101" s="404"/>
      <c r="N65101" s="404"/>
      <c r="O65101" s="404"/>
      <c r="P65101" s="404"/>
      <c r="Q65101" s="404"/>
      <c r="R65101" s="404"/>
      <c r="S65101" s="404"/>
      <c r="T65101" s="404"/>
    </row>
    <row r="65102" spans="12:20" ht="16.8">
      <c r="L65102" s="404"/>
      <c r="M65102" s="404"/>
      <c r="N65102" s="404"/>
      <c r="O65102" s="404"/>
      <c r="P65102" s="404"/>
      <c r="Q65102" s="404"/>
      <c r="R65102" s="404"/>
      <c r="S65102" s="404"/>
      <c r="T65102" s="404"/>
    </row>
    <row r="65103" spans="12:20" ht="16.8">
      <c r="L65103" s="404"/>
      <c r="M65103" s="404"/>
      <c r="N65103" s="404"/>
      <c r="O65103" s="404"/>
      <c r="P65103" s="404"/>
      <c r="Q65103" s="404"/>
      <c r="R65103" s="404"/>
      <c r="S65103" s="404"/>
      <c r="T65103" s="404"/>
    </row>
    <row r="65104" spans="12:20" ht="16.8">
      <c r="L65104" s="404"/>
      <c r="M65104" s="404"/>
      <c r="N65104" s="404"/>
      <c r="O65104" s="404"/>
      <c r="P65104" s="404"/>
      <c r="Q65104" s="404"/>
      <c r="R65104" s="404"/>
      <c r="S65104" s="404"/>
      <c r="T65104" s="404"/>
    </row>
    <row r="65105" spans="12:20" ht="16.8">
      <c r="L65105" s="404"/>
      <c r="M65105" s="404"/>
      <c r="N65105" s="404"/>
      <c r="O65105" s="404"/>
      <c r="P65105" s="404"/>
      <c r="Q65105" s="404"/>
      <c r="R65105" s="404"/>
      <c r="S65105" s="404"/>
      <c r="T65105" s="404"/>
    </row>
    <row r="65106" spans="12:20" ht="16.8">
      <c r="L65106" s="404"/>
      <c r="M65106" s="404"/>
      <c r="N65106" s="404"/>
      <c r="O65106" s="404"/>
      <c r="P65106" s="404"/>
      <c r="Q65106" s="404"/>
      <c r="R65106" s="404"/>
      <c r="S65106" s="404"/>
      <c r="T65106" s="404"/>
    </row>
    <row r="65107" spans="12:20" ht="16.8">
      <c r="L65107" s="404"/>
      <c r="M65107" s="404"/>
      <c r="N65107" s="404"/>
      <c r="O65107" s="404"/>
      <c r="P65107" s="404"/>
      <c r="Q65107" s="404"/>
      <c r="R65107" s="404"/>
      <c r="S65107" s="404"/>
      <c r="T65107" s="404"/>
    </row>
    <row r="65108" spans="12:20" ht="16.8">
      <c r="L65108" s="404"/>
      <c r="M65108" s="404"/>
      <c r="N65108" s="404"/>
      <c r="O65108" s="404"/>
      <c r="P65108" s="404"/>
      <c r="Q65108" s="404"/>
      <c r="R65108" s="404"/>
      <c r="S65108" s="404"/>
      <c r="T65108" s="404"/>
    </row>
    <row r="65109" spans="12:20" ht="16.8">
      <c r="L65109" s="404"/>
      <c r="M65109" s="404"/>
      <c r="N65109" s="404"/>
      <c r="O65109" s="404"/>
      <c r="P65109" s="404"/>
      <c r="Q65109" s="404"/>
      <c r="R65109" s="404"/>
      <c r="S65109" s="404"/>
      <c r="T65109" s="404"/>
    </row>
    <row r="65110" spans="12:20" ht="16.8">
      <c r="L65110" s="404"/>
      <c r="M65110" s="404"/>
      <c r="N65110" s="404"/>
      <c r="O65110" s="404"/>
      <c r="P65110" s="404"/>
      <c r="Q65110" s="404"/>
      <c r="R65110" s="404"/>
      <c r="S65110" s="404"/>
      <c r="T65110" s="404"/>
    </row>
    <row r="65111" spans="12:20" ht="16.8">
      <c r="L65111" s="404"/>
      <c r="M65111" s="404"/>
      <c r="N65111" s="404"/>
      <c r="O65111" s="404"/>
      <c r="P65111" s="404"/>
      <c r="Q65111" s="404"/>
      <c r="R65111" s="404"/>
      <c r="S65111" s="404"/>
      <c r="T65111" s="404"/>
    </row>
    <row r="65112" spans="12:20" ht="16.8">
      <c r="L65112" s="404"/>
      <c r="M65112" s="404"/>
      <c r="N65112" s="404"/>
      <c r="O65112" s="404"/>
      <c r="P65112" s="404"/>
      <c r="Q65112" s="404"/>
      <c r="R65112" s="404"/>
      <c r="S65112" s="404"/>
      <c r="T65112" s="404"/>
    </row>
    <row r="65113" spans="12:20" ht="16.8">
      <c r="L65113" s="404"/>
      <c r="M65113" s="404"/>
      <c r="N65113" s="404"/>
      <c r="O65113" s="404"/>
      <c r="P65113" s="404"/>
      <c r="Q65113" s="404"/>
      <c r="R65113" s="404"/>
      <c r="S65113" s="404"/>
      <c r="T65113" s="404"/>
    </row>
    <row r="65114" spans="12:20" ht="16.8">
      <c r="L65114" s="404"/>
      <c r="M65114" s="404"/>
      <c r="N65114" s="404"/>
      <c r="O65114" s="404"/>
      <c r="P65114" s="404"/>
      <c r="Q65114" s="404"/>
      <c r="R65114" s="404"/>
      <c r="S65114" s="404"/>
      <c r="T65114" s="404"/>
    </row>
    <row r="65115" spans="12:20" ht="16.8">
      <c r="L65115" s="404"/>
      <c r="M65115" s="404"/>
      <c r="N65115" s="404"/>
      <c r="O65115" s="404"/>
      <c r="P65115" s="404"/>
      <c r="Q65115" s="404"/>
      <c r="R65115" s="404"/>
      <c r="S65115" s="404"/>
      <c r="T65115" s="404"/>
    </row>
    <row r="65116" spans="12:20" ht="16.8">
      <c r="L65116" s="404"/>
      <c r="M65116" s="404"/>
      <c r="N65116" s="404"/>
      <c r="O65116" s="404"/>
      <c r="P65116" s="404"/>
      <c r="Q65116" s="404"/>
      <c r="R65116" s="404"/>
      <c r="S65116" s="404"/>
      <c r="T65116" s="404"/>
    </row>
    <row r="65117" spans="12:20" ht="16.8">
      <c r="L65117" s="404"/>
      <c r="M65117" s="404"/>
      <c r="N65117" s="404"/>
      <c r="O65117" s="404"/>
      <c r="P65117" s="404"/>
      <c r="Q65117" s="404"/>
      <c r="R65117" s="404"/>
      <c r="S65117" s="404"/>
      <c r="T65117" s="404"/>
    </row>
    <row r="65118" spans="12:20" ht="16.8">
      <c r="L65118" s="404"/>
      <c r="M65118" s="404"/>
      <c r="N65118" s="404"/>
      <c r="O65118" s="404"/>
      <c r="P65118" s="404"/>
      <c r="Q65118" s="404"/>
      <c r="R65118" s="404"/>
      <c r="S65118" s="404"/>
      <c r="T65118" s="404"/>
    </row>
    <row r="65119" spans="12:20" ht="16.8">
      <c r="L65119" s="404"/>
      <c r="M65119" s="404"/>
      <c r="N65119" s="404"/>
      <c r="O65119" s="404"/>
      <c r="P65119" s="404"/>
      <c r="Q65119" s="404"/>
      <c r="R65119" s="404"/>
      <c r="S65119" s="404"/>
      <c r="T65119" s="404"/>
    </row>
    <row r="65120" spans="12:20" ht="16.8">
      <c r="L65120" s="404"/>
      <c r="M65120" s="404"/>
      <c r="N65120" s="404"/>
      <c r="O65120" s="404"/>
      <c r="P65120" s="404"/>
      <c r="Q65120" s="404"/>
      <c r="R65120" s="404"/>
      <c r="S65120" s="404"/>
      <c r="T65120" s="404"/>
    </row>
    <row r="65121" spans="12:20" ht="16.8">
      <c r="L65121" s="404"/>
      <c r="M65121" s="404"/>
      <c r="N65121" s="404"/>
      <c r="O65121" s="404"/>
      <c r="P65121" s="404"/>
      <c r="Q65121" s="404"/>
      <c r="R65121" s="404"/>
      <c r="S65121" s="404"/>
      <c r="T65121" s="404"/>
    </row>
    <row r="65122" spans="12:20" ht="16.8">
      <c r="L65122" s="404"/>
      <c r="M65122" s="404"/>
      <c r="N65122" s="404"/>
      <c r="O65122" s="404"/>
      <c r="P65122" s="404"/>
      <c r="Q65122" s="404"/>
      <c r="R65122" s="404"/>
      <c r="S65122" s="404"/>
      <c r="T65122" s="404"/>
    </row>
    <row r="65123" spans="12:20" ht="16.8">
      <c r="L65123" s="404"/>
      <c r="M65123" s="404"/>
      <c r="N65123" s="404"/>
      <c r="O65123" s="404"/>
      <c r="P65123" s="404"/>
      <c r="Q65123" s="404"/>
      <c r="R65123" s="404"/>
      <c r="S65123" s="404"/>
      <c r="T65123" s="404"/>
    </row>
    <row r="65124" spans="12:20" ht="16.8">
      <c r="L65124" s="404"/>
      <c r="M65124" s="404"/>
      <c r="N65124" s="404"/>
      <c r="O65124" s="404"/>
      <c r="P65124" s="404"/>
      <c r="Q65124" s="404"/>
      <c r="R65124" s="404"/>
      <c r="S65124" s="404"/>
      <c r="T65124" s="404"/>
    </row>
    <row r="65125" spans="12:20" ht="16.8">
      <c r="L65125" s="404"/>
      <c r="M65125" s="404"/>
      <c r="N65125" s="404"/>
      <c r="O65125" s="404"/>
      <c r="P65125" s="404"/>
      <c r="Q65125" s="404"/>
      <c r="R65125" s="404"/>
      <c r="S65125" s="404"/>
      <c r="T65125" s="404"/>
    </row>
    <row r="65126" spans="12:20" ht="16.8">
      <c r="L65126" s="404"/>
      <c r="M65126" s="404"/>
      <c r="N65126" s="404"/>
      <c r="O65126" s="404"/>
      <c r="P65126" s="404"/>
      <c r="Q65126" s="404"/>
      <c r="R65126" s="404"/>
      <c r="S65126" s="404"/>
      <c r="T65126" s="404"/>
    </row>
    <row r="65127" spans="12:20" ht="16.8">
      <c r="L65127" s="404"/>
      <c r="M65127" s="404"/>
      <c r="N65127" s="404"/>
      <c r="O65127" s="404"/>
      <c r="P65127" s="404"/>
      <c r="Q65127" s="404"/>
      <c r="R65127" s="404"/>
      <c r="S65127" s="404"/>
      <c r="T65127" s="404"/>
    </row>
    <row r="65128" spans="12:20" ht="16.8">
      <c r="L65128" s="404"/>
      <c r="M65128" s="404"/>
      <c r="N65128" s="404"/>
      <c r="O65128" s="404"/>
      <c r="P65128" s="404"/>
      <c r="Q65128" s="404"/>
      <c r="R65128" s="404"/>
      <c r="S65128" s="404"/>
      <c r="T65128" s="404"/>
    </row>
    <row r="65129" spans="12:20" ht="16.8">
      <c r="L65129" s="404"/>
      <c r="M65129" s="404"/>
      <c r="N65129" s="404"/>
      <c r="O65129" s="404"/>
      <c r="P65129" s="404"/>
      <c r="Q65129" s="404"/>
      <c r="R65129" s="404"/>
      <c r="S65129" s="404"/>
      <c r="T65129" s="404"/>
    </row>
    <row r="65130" spans="12:20" ht="16.8">
      <c r="L65130" s="404"/>
      <c r="M65130" s="404"/>
      <c r="N65130" s="404"/>
      <c r="O65130" s="404"/>
      <c r="P65130" s="404"/>
      <c r="Q65130" s="404"/>
      <c r="R65130" s="404"/>
      <c r="S65130" s="404"/>
      <c r="T65130" s="404"/>
    </row>
    <row r="65131" spans="12:20" ht="16.8">
      <c r="L65131" s="404"/>
      <c r="M65131" s="404"/>
      <c r="N65131" s="404"/>
      <c r="O65131" s="404"/>
      <c r="P65131" s="404"/>
      <c r="Q65131" s="404"/>
      <c r="R65131" s="404"/>
      <c r="S65131" s="404"/>
      <c r="T65131" s="404"/>
    </row>
    <row r="65132" spans="12:20" ht="16.8">
      <c r="L65132" s="404"/>
      <c r="M65132" s="404"/>
      <c r="N65132" s="404"/>
      <c r="O65132" s="404"/>
      <c r="P65132" s="404"/>
      <c r="Q65132" s="404"/>
      <c r="R65132" s="404"/>
      <c r="S65132" s="404"/>
      <c r="T65132" s="404"/>
    </row>
    <row r="65133" spans="12:20" ht="16.8">
      <c r="L65133" s="404"/>
      <c r="M65133" s="404"/>
      <c r="N65133" s="404"/>
      <c r="O65133" s="404"/>
      <c r="P65133" s="404"/>
      <c r="Q65133" s="404"/>
      <c r="R65133" s="404"/>
      <c r="S65133" s="404"/>
      <c r="T65133" s="404"/>
    </row>
    <row r="65134" spans="12:20" ht="16.8">
      <c r="L65134" s="404"/>
      <c r="M65134" s="404"/>
      <c r="N65134" s="404"/>
      <c r="O65134" s="404"/>
      <c r="P65134" s="404"/>
      <c r="Q65134" s="404"/>
      <c r="R65134" s="404"/>
      <c r="S65134" s="404"/>
      <c r="T65134" s="404"/>
    </row>
    <row r="65135" spans="12:20" ht="16.8">
      <c r="L65135" s="404"/>
      <c r="M65135" s="404"/>
      <c r="N65135" s="404"/>
      <c r="O65135" s="404"/>
      <c r="P65135" s="404"/>
      <c r="Q65135" s="404"/>
      <c r="R65135" s="404"/>
      <c r="S65135" s="404"/>
      <c r="T65135" s="404"/>
    </row>
    <row r="65136" spans="12:20" ht="16.8">
      <c r="L65136" s="404"/>
      <c r="M65136" s="404"/>
      <c r="N65136" s="404"/>
      <c r="O65136" s="404"/>
      <c r="P65136" s="404"/>
      <c r="Q65136" s="404"/>
      <c r="R65136" s="404"/>
      <c r="S65136" s="404"/>
      <c r="T65136" s="404"/>
    </row>
    <row r="65137" spans="12:20" ht="16.8">
      <c r="L65137" s="404"/>
      <c r="M65137" s="404"/>
      <c r="N65137" s="404"/>
      <c r="O65137" s="404"/>
      <c r="P65137" s="404"/>
      <c r="Q65137" s="404"/>
      <c r="R65137" s="404"/>
      <c r="S65137" s="404"/>
      <c r="T65137" s="404"/>
    </row>
    <row r="65138" spans="12:20" ht="16.8">
      <c r="L65138" s="404"/>
      <c r="M65138" s="404"/>
      <c r="N65138" s="404"/>
      <c r="O65138" s="404"/>
      <c r="P65138" s="404"/>
      <c r="Q65138" s="404"/>
      <c r="R65138" s="404"/>
      <c r="S65138" s="404"/>
      <c r="T65138" s="404"/>
    </row>
    <row r="65139" spans="12:20" ht="16.8">
      <c r="L65139" s="404"/>
      <c r="M65139" s="404"/>
      <c r="N65139" s="404"/>
      <c r="O65139" s="404"/>
      <c r="P65139" s="404"/>
      <c r="Q65139" s="404"/>
      <c r="R65139" s="404"/>
      <c r="S65139" s="404"/>
      <c r="T65139" s="404"/>
    </row>
    <row r="65140" spans="12:20" ht="16.8">
      <c r="L65140" s="404"/>
      <c r="M65140" s="404"/>
      <c r="N65140" s="404"/>
      <c r="O65140" s="404"/>
      <c r="P65140" s="404"/>
      <c r="Q65140" s="404"/>
      <c r="R65140" s="404"/>
      <c r="S65140" s="404"/>
      <c r="T65140" s="404"/>
    </row>
    <row r="65141" spans="12:20" ht="16.8">
      <c r="L65141" s="404"/>
      <c r="M65141" s="404"/>
      <c r="N65141" s="404"/>
      <c r="O65141" s="404"/>
      <c r="P65141" s="404"/>
      <c r="Q65141" s="404"/>
      <c r="R65141" s="404"/>
      <c r="S65141" s="404"/>
      <c r="T65141" s="404"/>
    </row>
    <row r="65142" spans="12:20" ht="16.8">
      <c r="L65142" s="404"/>
      <c r="M65142" s="404"/>
      <c r="N65142" s="404"/>
      <c r="O65142" s="404"/>
      <c r="P65142" s="404"/>
      <c r="Q65142" s="404"/>
      <c r="R65142" s="404"/>
      <c r="S65142" s="404"/>
      <c r="T65142" s="404"/>
    </row>
    <row r="65143" spans="12:20" ht="16.8">
      <c r="L65143" s="404"/>
      <c r="M65143" s="404"/>
      <c r="N65143" s="404"/>
      <c r="O65143" s="404"/>
      <c r="P65143" s="404"/>
      <c r="Q65143" s="404"/>
      <c r="R65143" s="404"/>
      <c r="S65143" s="404"/>
      <c r="T65143" s="404"/>
    </row>
    <row r="65144" spans="12:20" ht="16.8">
      <c r="L65144" s="404"/>
      <c r="M65144" s="404"/>
      <c r="N65144" s="404"/>
      <c r="O65144" s="404"/>
      <c r="P65144" s="404"/>
      <c r="Q65144" s="404"/>
      <c r="R65144" s="404"/>
      <c r="S65144" s="404"/>
      <c r="T65144" s="404"/>
    </row>
    <row r="65145" spans="12:20" ht="16.8">
      <c r="L65145" s="404"/>
      <c r="M65145" s="404"/>
      <c r="N65145" s="404"/>
      <c r="O65145" s="404"/>
      <c r="P65145" s="404"/>
      <c r="Q65145" s="404"/>
      <c r="R65145" s="404"/>
      <c r="S65145" s="404"/>
      <c r="T65145" s="404"/>
    </row>
    <row r="65146" spans="12:20" ht="16.8">
      <c r="L65146" s="404"/>
      <c r="M65146" s="404"/>
      <c r="N65146" s="404"/>
      <c r="O65146" s="404"/>
      <c r="P65146" s="404"/>
      <c r="Q65146" s="404"/>
      <c r="R65146" s="404"/>
      <c r="S65146" s="404"/>
      <c r="T65146" s="404"/>
    </row>
    <row r="65147" spans="12:20" ht="16.8">
      <c r="L65147" s="404"/>
      <c r="M65147" s="404"/>
      <c r="N65147" s="404"/>
      <c r="O65147" s="404"/>
      <c r="P65147" s="404"/>
      <c r="Q65147" s="404"/>
      <c r="R65147" s="404"/>
      <c r="S65147" s="404"/>
      <c r="T65147" s="404"/>
    </row>
    <row r="65148" spans="12:20" ht="16.8">
      <c r="L65148" s="404"/>
      <c r="M65148" s="404"/>
      <c r="N65148" s="404"/>
      <c r="O65148" s="404"/>
      <c r="P65148" s="404"/>
      <c r="Q65148" s="404"/>
      <c r="R65148" s="404"/>
      <c r="S65148" s="404"/>
      <c r="T65148" s="404"/>
    </row>
    <row r="65149" spans="12:20" ht="16.8">
      <c r="L65149" s="404"/>
      <c r="M65149" s="404"/>
      <c r="N65149" s="404"/>
      <c r="O65149" s="404"/>
      <c r="P65149" s="404"/>
      <c r="Q65149" s="404"/>
      <c r="R65149" s="404"/>
      <c r="S65149" s="404"/>
      <c r="T65149" s="404"/>
    </row>
    <row r="65150" spans="12:20" ht="16.8">
      <c r="L65150" s="404"/>
      <c r="M65150" s="404"/>
      <c r="N65150" s="404"/>
      <c r="O65150" s="404"/>
      <c r="P65150" s="404"/>
      <c r="Q65150" s="404"/>
      <c r="R65150" s="404"/>
      <c r="S65150" s="404"/>
      <c r="T65150" s="404"/>
    </row>
    <row r="65151" spans="12:20" ht="16.8">
      <c r="L65151" s="404"/>
      <c r="M65151" s="404"/>
      <c r="N65151" s="404"/>
      <c r="O65151" s="404"/>
      <c r="P65151" s="404"/>
      <c r="Q65151" s="404"/>
      <c r="R65151" s="404"/>
      <c r="S65151" s="404"/>
      <c r="T65151" s="404"/>
    </row>
    <row r="65152" spans="12:20" ht="16.8">
      <c r="L65152" s="404"/>
      <c r="M65152" s="404"/>
      <c r="N65152" s="404"/>
      <c r="O65152" s="404"/>
      <c r="P65152" s="404"/>
      <c r="Q65152" s="404"/>
      <c r="R65152" s="404"/>
      <c r="S65152" s="404"/>
      <c r="T65152" s="404"/>
    </row>
    <row r="65153" spans="12:20" ht="16.8">
      <c r="L65153" s="404"/>
      <c r="M65153" s="404"/>
      <c r="N65153" s="404"/>
      <c r="O65153" s="404"/>
      <c r="P65153" s="404"/>
      <c r="Q65153" s="404"/>
      <c r="R65153" s="404"/>
      <c r="S65153" s="404"/>
      <c r="T65153" s="404"/>
    </row>
    <row r="65154" spans="12:20" ht="16.8">
      <c r="L65154" s="404"/>
      <c r="M65154" s="404"/>
      <c r="N65154" s="404"/>
      <c r="O65154" s="404"/>
      <c r="P65154" s="404"/>
      <c r="Q65154" s="404"/>
      <c r="R65154" s="404"/>
      <c r="S65154" s="404"/>
      <c r="T65154" s="404"/>
    </row>
    <row r="65155" spans="12:20" ht="16.8">
      <c r="L65155" s="404"/>
      <c r="M65155" s="404"/>
      <c r="N65155" s="404"/>
      <c r="O65155" s="404"/>
      <c r="P65155" s="404"/>
      <c r="Q65155" s="404"/>
      <c r="R65155" s="404"/>
      <c r="S65155" s="404"/>
      <c r="T65155" s="404"/>
    </row>
    <row r="65156" spans="12:20" ht="16.8">
      <c r="L65156" s="404"/>
      <c r="M65156" s="404"/>
      <c r="N65156" s="404"/>
      <c r="O65156" s="404"/>
      <c r="P65156" s="404"/>
      <c r="Q65156" s="404"/>
      <c r="R65156" s="404"/>
      <c r="S65156" s="404"/>
      <c r="T65156" s="404"/>
    </row>
    <row r="65157" spans="12:20" ht="16.8">
      <c r="L65157" s="404"/>
      <c r="M65157" s="404"/>
      <c r="N65157" s="404"/>
      <c r="O65157" s="404"/>
      <c r="P65157" s="404"/>
      <c r="Q65157" s="404"/>
      <c r="R65157" s="404"/>
      <c r="S65157" s="404"/>
      <c r="T65157" s="404"/>
    </row>
    <row r="65158" spans="12:20" ht="16.8">
      <c r="L65158" s="404"/>
      <c r="M65158" s="404"/>
      <c r="N65158" s="404"/>
      <c r="O65158" s="404"/>
      <c r="P65158" s="404"/>
      <c r="Q65158" s="404"/>
      <c r="R65158" s="404"/>
      <c r="S65158" s="404"/>
      <c r="T65158" s="404"/>
    </row>
    <row r="65159" spans="12:20" ht="16.8">
      <c r="L65159" s="404"/>
      <c r="M65159" s="404"/>
      <c r="N65159" s="404"/>
      <c r="O65159" s="404"/>
      <c r="P65159" s="404"/>
      <c r="Q65159" s="404"/>
      <c r="R65159" s="404"/>
      <c r="S65159" s="404"/>
      <c r="T65159" s="404"/>
    </row>
    <row r="65160" spans="12:20" ht="16.8">
      <c r="L65160" s="404"/>
      <c r="M65160" s="404"/>
      <c r="N65160" s="404"/>
      <c r="O65160" s="404"/>
      <c r="P65160" s="404"/>
      <c r="Q65160" s="404"/>
      <c r="R65160" s="404"/>
      <c r="S65160" s="404"/>
      <c r="T65160" s="404"/>
    </row>
    <row r="65161" spans="12:20" ht="16.8">
      <c r="L65161" s="404"/>
      <c r="M65161" s="404"/>
      <c r="N65161" s="404"/>
      <c r="O65161" s="404"/>
      <c r="P65161" s="404"/>
      <c r="Q65161" s="404"/>
      <c r="R65161" s="404"/>
      <c r="S65161" s="404"/>
      <c r="T65161" s="404"/>
    </row>
    <row r="65162" spans="12:20" ht="16.8">
      <c r="L65162" s="404"/>
      <c r="M65162" s="404"/>
      <c r="N65162" s="404"/>
      <c r="O65162" s="404"/>
      <c r="P65162" s="404"/>
      <c r="Q65162" s="404"/>
      <c r="R65162" s="404"/>
      <c r="S65162" s="404"/>
      <c r="T65162" s="404"/>
    </row>
    <row r="65163" spans="12:20" ht="16.8">
      <c r="L65163" s="404"/>
      <c r="M65163" s="404"/>
      <c r="N65163" s="404"/>
      <c r="O65163" s="404"/>
      <c r="P65163" s="404"/>
      <c r="Q65163" s="404"/>
      <c r="R65163" s="404"/>
      <c r="S65163" s="404"/>
      <c r="T65163" s="404"/>
    </row>
    <row r="65164" spans="12:20" ht="16.8">
      <c r="L65164" s="404"/>
      <c r="M65164" s="404"/>
      <c r="N65164" s="404"/>
      <c r="O65164" s="404"/>
      <c r="P65164" s="404"/>
      <c r="Q65164" s="404"/>
      <c r="R65164" s="404"/>
      <c r="S65164" s="404"/>
      <c r="T65164" s="404"/>
    </row>
    <row r="65165" spans="12:20" ht="16.8">
      <c r="L65165" s="404"/>
      <c r="M65165" s="404"/>
      <c r="N65165" s="404"/>
      <c r="O65165" s="404"/>
      <c r="P65165" s="404"/>
      <c r="Q65165" s="404"/>
      <c r="R65165" s="404"/>
      <c r="S65165" s="404"/>
      <c r="T65165" s="404"/>
    </row>
    <row r="65166" spans="12:20" ht="16.8">
      <c r="L65166" s="404"/>
      <c r="M65166" s="404"/>
      <c r="N65166" s="404"/>
      <c r="O65166" s="404"/>
      <c r="P65166" s="404"/>
      <c r="Q65166" s="404"/>
      <c r="R65166" s="404"/>
      <c r="S65166" s="404"/>
      <c r="T65166" s="404"/>
    </row>
    <row r="65167" spans="12:20" ht="16.8">
      <c r="L65167" s="404"/>
      <c r="M65167" s="404"/>
      <c r="N65167" s="404"/>
      <c r="O65167" s="404"/>
      <c r="P65167" s="404"/>
      <c r="Q65167" s="404"/>
      <c r="R65167" s="404"/>
      <c r="S65167" s="404"/>
      <c r="T65167" s="404"/>
    </row>
    <row r="65168" spans="12:20" ht="16.8">
      <c r="L65168" s="404"/>
      <c r="M65168" s="404"/>
      <c r="N65168" s="404"/>
      <c r="O65168" s="404"/>
      <c r="P65168" s="404"/>
      <c r="Q65168" s="404"/>
      <c r="R65168" s="404"/>
      <c r="S65168" s="404"/>
      <c r="T65168" s="404"/>
    </row>
    <row r="65169" spans="12:20" ht="16.8">
      <c r="L65169" s="404"/>
      <c r="M65169" s="404"/>
      <c r="N65169" s="404"/>
      <c r="O65169" s="404"/>
      <c r="P65169" s="404"/>
      <c r="Q65169" s="404"/>
      <c r="R65169" s="404"/>
      <c r="S65169" s="404"/>
      <c r="T65169" s="404"/>
    </row>
    <row r="65170" spans="12:20" ht="16.8">
      <c r="L65170" s="404"/>
      <c r="M65170" s="404"/>
      <c r="N65170" s="404"/>
      <c r="O65170" s="404"/>
      <c r="P65170" s="404"/>
      <c r="Q65170" s="404"/>
      <c r="R65170" s="404"/>
      <c r="S65170" s="404"/>
      <c r="T65170" s="404"/>
    </row>
    <row r="65171" spans="12:20" ht="16.8">
      <c r="L65171" s="404"/>
      <c r="M65171" s="404"/>
      <c r="N65171" s="404"/>
      <c r="O65171" s="404"/>
      <c r="P65171" s="404"/>
      <c r="Q65171" s="404"/>
      <c r="R65171" s="404"/>
      <c r="S65171" s="404"/>
      <c r="T65171" s="404"/>
    </row>
    <row r="65172" spans="12:20" ht="16.8">
      <c r="L65172" s="404"/>
      <c r="M65172" s="404"/>
      <c r="N65172" s="404"/>
      <c r="O65172" s="404"/>
      <c r="P65172" s="404"/>
      <c r="Q65172" s="404"/>
      <c r="R65172" s="404"/>
      <c r="S65172" s="404"/>
      <c r="T65172" s="404"/>
    </row>
    <row r="65173" spans="12:20" ht="16.8">
      <c r="L65173" s="404"/>
      <c r="M65173" s="404"/>
      <c r="N65173" s="404"/>
      <c r="O65173" s="404"/>
      <c r="P65173" s="404"/>
      <c r="Q65173" s="404"/>
      <c r="R65173" s="404"/>
      <c r="S65173" s="404"/>
      <c r="T65173" s="404"/>
    </row>
    <row r="65174" spans="12:20" ht="16.8">
      <c r="L65174" s="404"/>
      <c r="M65174" s="404"/>
      <c r="N65174" s="404"/>
      <c r="O65174" s="404"/>
      <c r="P65174" s="404"/>
      <c r="Q65174" s="404"/>
      <c r="R65174" s="404"/>
      <c r="S65174" s="404"/>
      <c r="T65174" s="404"/>
    </row>
    <row r="65175" spans="12:20" ht="16.8">
      <c r="L65175" s="404"/>
      <c r="M65175" s="404"/>
      <c r="N65175" s="404"/>
      <c r="O65175" s="404"/>
      <c r="P65175" s="404"/>
      <c r="Q65175" s="404"/>
      <c r="R65175" s="404"/>
      <c r="S65175" s="404"/>
      <c r="T65175" s="404"/>
    </row>
    <row r="65176" spans="12:20" ht="16.8">
      <c r="L65176" s="404"/>
      <c r="M65176" s="404"/>
      <c r="N65176" s="404"/>
      <c r="O65176" s="404"/>
      <c r="P65176" s="404"/>
      <c r="Q65176" s="404"/>
      <c r="R65176" s="404"/>
      <c r="S65176" s="404"/>
      <c r="T65176" s="404"/>
    </row>
    <row r="65177" spans="12:20" ht="16.8">
      <c r="L65177" s="404"/>
      <c r="M65177" s="404"/>
      <c r="N65177" s="404"/>
      <c r="O65177" s="404"/>
      <c r="P65177" s="404"/>
      <c r="Q65177" s="404"/>
      <c r="R65177" s="404"/>
      <c r="S65177" s="404"/>
      <c r="T65177" s="404"/>
    </row>
    <row r="65178" spans="12:20" ht="16.8">
      <c r="L65178" s="404"/>
      <c r="M65178" s="404"/>
      <c r="N65178" s="404"/>
      <c r="O65178" s="404"/>
      <c r="P65178" s="404"/>
      <c r="Q65178" s="404"/>
      <c r="R65178" s="404"/>
      <c r="S65178" s="404"/>
      <c r="T65178" s="404"/>
    </row>
    <row r="65179" spans="12:20" ht="16.8">
      <c r="L65179" s="404"/>
      <c r="M65179" s="404"/>
      <c r="N65179" s="404"/>
      <c r="O65179" s="404"/>
      <c r="P65179" s="404"/>
      <c r="Q65179" s="404"/>
      <c r="R65179" s="404"/>
      <c r="S65179" s="404"/>
      <c r="T65179" s="404"/>
    </row>
    <row r="65180" spans="12:20" ht="16.8">
      <c r="L65180" s="404"/>
      <c r="M65180" s="404"/>
      <c r="N65180" s="404"/>
      <c r="O65180" s="404"/>
      <c r="P65180" s="404"/>
      <c r="Q65180" s="404"/>
      <c r="R65180" s="404"/>
      <c r="S65180" s="404"/>
      <c r="T65180" s="404"/>
    </row>
    <row r="65181" spans="12:20" ht="16.8">
      <c r="L65181" s="404"/>
      <c r="M65181" s="404"/>
      <c r="N65181" s="404"/>
      <c r="O65181" s="404"/>
      <c r="P65181" s="404"/>
      <c r="Q65181" s="404"/>
      <c r="R65181" s="404"/>
      <c r="S65181" s="404"/>
      <c r="T65181" s="404"/>
    </row>
    <row r="65182" spans="12:20" ht="16.8">
      <c r="L65182" s="404"/>
      <c r="M65182" s="404"/>
      <c r="N65182" s="404"/>
      <c r="O65182" s="404"/>
      <c r="P65182" s="404"/>
      <c r="Q65182" s="404"/>
      <c r="R65182" s="404"/>
      <c r="S65182" s="404"/>
      <c r="T65182" s="404"/>
    </row>
    <row r="65183" spans="12:20" ht="16.8">
      <c r="L65183" s="404"/>
      <c r="M65183" s="404"/>
      <c r="N65183" s="404"/>
      <c r="O65183" s="404"/>
      <c r="P65183" s="404"/>
      <c r="Q65183" s="404"/>
      <c r="R65183" s="404"/>
      <c r="S65183" s="404"/>
      <c r="T65183" s="404"/>
    </row>
    <row r="65184" spans="12:20" ht="16.8">
      <c r="L65184" s="404"/>
      <c r="M65184" s="404"/>
      <c r="N65184" s="404"/>
      <c r="O65184" s="404"/>
      <c r="P65184" s="404"/>
      <c r="Q65184" s="404"/>
      <c r="R65184" s="404"/>
      <c r="S65184" s="404"/>
      <c r="T65184" s="404"/>
    </row>
    <row r="65185" spans="12:20" ht="16.8">
      <c r="L65185" s="404"/>
      <c r="M65185" s="404"/>
      <c r="N65185" s="404"/>
      <c r="O65185" s="404"/>
      <c r="P65185" s="404"/>
      <c r="Q65185" s="404"/>
      <c r="R65185" s="404"/>
      <c r="S65185" s="404"/>
      <c r="T65185" s="404"/>
    </row>
    <row r="65186" spans="12:20" ht="16.8">
      <c r="L65186" s="404"/>
      <c r="M65186" s="404"/>
      <c r="N65186" s="404"/>
      <c r="O65186" s="404"/>
      <c r="P65186" s="404"/>
      <c r="Q65186" s="404"/>
      <c r="R65186" s="404"/>
      <c r="S65186" s="404"/>
      <c r="T65186" s="404"/>
    </row>
    <row r="65187" spans="12:20" ht="16.8">
      <c r="L65187" s="404"/>
      <c r="M65187" s="404"/>
      <c r="N65187" s="404"/>
      <c r="O65187" s="404"/>
      <c r="P65187" s="404"/>
      <c r="Q65187" s="404"/>
      <c r="R65187" s="404"/>
      <c r="S65187" s="404"/>
      <c r="T65187" s="404"/>
    </row>
    <row r="65188" spans="12:20" ht="16.8">
      <c r="L65188" s="404"/>
      <c r="M65188" s="404"/>
      <c r="N65188" s="404"/>
      <c r="O65188" s="404"/>
      <c r="P65188" s="404"/>
      <c r="Q65188" s="404"/>
      <c r="R65188" s="404"/>
      <c r="S65188" s="404"/>
      <c r="T65188" s="404"/>
    </row>
    <row r="65189" spans="12:20" ht="16.8">
      <c r="L65189" s="404"/>
      <c r="M65189" s="404"/>
      <c r="N65189" s="404"/>
      <c r="O65189" s="404"/>
      <c r="P65189" s="404"/>
      <c r="Q65189" s="404"/>
      <c r="R65189" s="404"/>
      <c r="S65189" s="404"/>
      <c r="T65189" s="404"/>
    </row>
    <row r="65190" spans="12:20" ht="16.8">
      <c r="L65190" s="404"/>
      <c r="M65190" s="404"/>
      <c r="N65190" s="404"/>
      <c r="O65190" s="404"/>
      <c r="P65190" s="404"/>
      <c r="Q65190" s="404"/>
      <c r="R65190" s="404"/>
      <c r="S65190" s="404"/>
      <c r="T65190" s="404"/>
    </row>
    <row r="65191" spans="12:20" ht="16.8">
      <c r="L65191" s="404"/>
      <c r="M65191" s="404"/>
      <c r="N65191" s="404"/>
      <c r="O65191" s="404"/>
      <c r="P65191" s="404"/>
      <c r="Q65191" s="404"/>
      <c r="R65191" s="404"/>
      <c r="S65191" s="404"/>
      <c r="T65191" s="404"/>
    </row>
    <row r="65192" spans="12:20" ht="16.8">
      <c r="L65192" s="404"/>
      <c r="M65192" s="404"/>
      <c r="N65192" s="404"/>
      <c r="O65192" s="404"/>
      <c r="P65192" s="404"/>
      <c r="Q65192" s="404"/>
      <c r="R65192" s="404"/>
      <c r="S65192" s="404"/>
      <c r="T65192" s="404"/>
    </row>
    <row r="65193" spans="12:20" ht="16.8">
      <c r="L65193" s="404"/>
      <c r="M65193" s="404"/>
      <c r="N65193" s="404"/>
      <c r="O65193" s="404"/>
      <c r="P65193" s="404"/>
      <c r="Q65193" s="404"/>
      <c r="R65193" s="404"/>
      <c r="S65193" s="404"/>
      <c r="T65193" s="404"/>
    </row>
    <row r="65194" spans="12:20" ht="16.8">
      <c r="L65194" s="404"/>
      <c r="M65194" s="404"/>
      <c r="N65194" s="404"/>
      <c r="O65194" s="404"/>
      <c r="P65194" s="404"/>
      <c r="Q65194" s="404"/>
      <c r="R65194" s="404"/>
      <c r="S65194" s="404"/>
      <c r="T65194" s="404"/>
    </row>
    <row r="65195" spans="12:20" ht="16.8">
      <c r="L65195" s="404"/>
      <c r="M65195" s="404"/>
      <c r="N65195" s="404"/>
      <c r="O65195" s="404"/>
      <c r="P65195" s="404"/>
      <c r="Q65195" s="404"/>
      <c r="R65195" s="404"/>
      <c r="S65195" s="404"/>
      <c r="T65195" s="404"/>
    </row>
    <row r="65196" spans="12:20" ht="16.8">
      <c r="L65196" s="404"/>
      <c r="M65196" s="404"/>
      <c r="N65196" s="404"/>
      <c r="O65196" s="404"/>
      <c r="P65196" s="404"/>
      <c r="Q65196" s="404"/>
      <c r="R65196" s="404"/>
      <c r="S65196" s="404"/>
      <c r="T65196" s="404"/>
    </row>
    <row r="65197" spans="12:20" ht="16.8">
      <c r="L65197" s="404"/>
      <c r="M65197" s="404"/>
      <c r="N65197" s="404"/>
      <c r="O65197" s="404"/>
      <c r="P65197" s="404"/>
      <c r="Q65197" s="404"/>
      <c r="R65197" s="404"/>
      <c r="S65197" s="404"/>
      <c r="T65197" s="404"/>
    </row>
    <row r="65198" spans="12:20" ht="16.8">
      <c r="L65198" s="404"/>
      <c r="M65198" s="404"/>
      <c r="N65198" s="404"/>
      <c r="O65198" s="404"/>
      <c r="P65198" s="404"/>
      <c r="Q65198" s="404"/>
      <c r="R65198" s="404"/>
      <c r="S65198" s="404"/>
      <c r="T65198" s="404"/>
    </row>
    <row r="65199" spans="12:20" ht="16.8">
      <c r="L65199" s="404"/>
      <c r="M65199" s="404"/>
      <c r="N65199" s="404"/>
      <c r="O65199" s="404"/>
      <c r="P65199" s="404"/>
      <c r="Q65199" s="404"/>
      <c r="R65199" s="404"/>
      <c r="S65199" s="404"/>
      <c r="T65199" s="404"/>
    </row>
    <row r="65200" spans="12:20" ht="16.8">
      <c r="L65200" s="404"/>
      <c r="M65200" s="404"/>
      <c r="N65200" s="404"/>
      <c r="O65200" s="404"/>
      <c r="P65200" s="404"/>
      <c r="Q65200" s="404"/>
      <c r="R65200" s="404"/>
      <c r="S65200" s="404"/>
      <c r="T65200" s="404"/>
    </row>
    <row r="65201" spans="12:20" ht="16.8">
      <c r="L65201" s="404"/>
      <c r="M65201" s="404"/>
      <c r="N65201" s="404"/>
      <c r="O65201" s="404"/>
      <c r="P65201" s="404"/>
      <c r="Q65201" s="404"/>
      <c r="R65201" s="404"/>
      <c r="S65201" s="404"/>
      <c r="T65201" s="404"/>
    </row>
    <row r="65202" spans="12:20" ht="16.8">
      <c r="L65202" s="404"/>
      <c r="M65202" s="404"/>
      <c r="N65202" s="404"/>
      <c r="O65202" s="404"/>
      <c r="P65202" s="404"/>
      <c r="Q65202" s="404"/>
      <c r="R65202" s="404"/>
      <c r="S65202" s="404"/>
      <c r="T65202" s="404"/>
    </row>
    <row r="65203" spans="12:20" ht="16.8">
      <c r="L65203" s="404"/>
      <c r="M65203" s="404"/>
      <c r="N65203" s="404"/>
      <c r="O65203" s="404"/>
      <c r="P65203" s="404"/>
      <c r="Q65203" s="404"/>
      <c r="R65203" s="404"/>
      <c r="S65203" s="404"/>
      <c r="T65203" s="404"/>
    </row>
    <row r="65204" spans="12:20" ht="16.8">
      <c r="L65204" s="404"/>
      <c r="M65204" s="404"/>
      <c r="N65204" s="404"/>
      <c r="O65204" s="404"/>
      <c r="P65204" s="404"/>
      <c r="Q65204" s="404"/>
      <c r="R65204" s="404"/>
      <c r="S65204" s="404"/>
      <c r="T65204" s="404"/>
    </row>
    <row r="65205" spans="12:20" ht="16.8">
      <c r="L65205" s="404"/>
      <c r="M65205" s="404"/>
      <c r="N65205" s="404"/>
      <c r="O65205" s="404"/>
      <c r="P65205" s="404"/>
      <c r="Q65205" s="404"/>
      <c r="R65205" s="404"/>
      <c r="S65205" s="404"/>
      <c r="T65205" s="404"/>
    </row>
    <row r="65206" spans="12:20" ht="16.8">
      <c r="L65206" s="404"/>
      <c r="M65206" s="404"/>
      <c r="N65206" s="404"/>
      <c r="O65206" s="404"/>
      <c r="P65206" s="404"/>
      <c r="Q65206" s="404"/>
      <c r="R65206" s="404"/>
      <c r="S65206" s="404"/>
      <c r="T65206" s="404"/>
    </row>
    <row r="65207" spans="12:20" ht="16.8">
      <c r="L65207" s="404"/>
      <c r="M65207" s="404"/>
      <c r="N65207" s="404"/>
      <c r="O65207" s="404"/>
      <c r="P65207" s="404"/>
      <c r="Q65207" s="404"/>
      <c r="R65207" s="404"/>
      <c r="S65207" s="404"/>
      <c r="T65207" s="404"/>
    </row>
    <row r="65208" spans="12:20" ht="16.8">
      <c r="L65208" s="404"/>
      <c r="M65208" s="404"/>
      <c r="N65208" s="404"/>
      <c r="O65208" s="404"/>
      <c r="P65208" s="404"/>
      <c r="Q65208" s="404"/>
      <c r="R65208" s="404"/>
      <c r="S65208" s="404"/>
      <c r="T65208" s="404"/>
    </row>
    <row r="65209" spans="12:20" ht="16.8">
      <c r="L65209" s="404"/>
      <c r="M65209" s="404"/>
      <c r="N65209" s="404"/>
      <c r="O65209" s="404"/>
      <c r="P65209" s="404"/>
      <c r="Q65209" s="404"/>
      <c r="R65209" s="404"/>
      <c r="S65209" s="404"/>
      <c r="T65209" s="404"/>
    </row>
    <row r="65210" spans="12:20" ht="16.8">
      <c r="L65210" s="404"/>
      <c r="M65210" s="404"/>
      <c r="N65210" s="404"/>
      <c r="O65210" s="404"/>
      <c r="P65210" s="404"/>
      <c r="Q65210" s="404"/>
      <c r="R65210" s="404"/>
      <c r="S65210" s="404"/>
      <c r="T65210" s="404"/>
    </row>
    <row r="65211" spans="12:20" ht="16.8">
      <c r="L65211" s="404"/>
      <c r="M65211" s="404"/>
      <c r="N65211" s="404"/>
      <c r="O65211" s="404"/>
      <c r="P65211" s="404"/>
      <c r="Q65211" s="404"/>
      <c r="R65211" s="404"/>
      <c r="S65211" s="404"/>
      <c r="T65211" s="404"/>
    </row>
    <row r="65212" spans="12:20" ht="16.8">
      <c r="L65212" s="404"/>
      <c r="M65212" s="404"/>
      <c r="N65212" s="404"/>
      <c r="O65212" s="404"/>
      <c r="P65212" s="404"/>
      <c r="Q65212" s="404"/>
      <c r="R65212" s="404"/>
      <c r="S65212" s="404"/>
      <c r="T65212" s="404"/>
    </row>
    <row r="65213" spans="12:20" ht="16.8">
      <c r="L65213" s="404"/>
      <c r="M65213" s="404"/>
      <c r="N65213" s="404"/>
      <c r="O65213" s="404"/>
      <c r="P65213" s="404"/>
      <c r="Q65213" s="404"/>
      <c r="R65213" s="404"/>
      <c r="S65213" s="404"/>
      <c r="T65213" s="404"/>
    </row>
    <row r="65214" spans="12:20" ht="16.8">
      <c r="L65214" s="404"/>
      <c r="M65214" s="404"/>
      <c r="N65214" s="404"/>
      <c r="O65214" s="404"/>
      <c r="P65214" s="404"/>
      <c r="Q65214" s="404"/>
      <c r="R65214" s="404"/>
      <c r="S65214" s="404"/>
      <c r="T65214" s="404"/>
    </row>
    <row r="65215" spans="12:20" ht="16.8">
      <c r="L65215" s="404"/>
      <c r="M65215" s="404"/>
      <c r="N65215" s="404"/>
      <c r="O65215" s="404"/>
      <c r="P65215" s="404"/>
      <c r="Q65215" s="404"/>
      <c r="R65215" s="404"/>
      <c r="S65215" s="404"/>
      <c r="T65215" s="404"/>
    </row>
    <row r="65216" spans="12:20" ht="16.8">
      <c r="L65216" s="404"/>
      <c r="M65216" s="404"/>
      <c r="N65216" s="404"/>
      <c r="O65216" s="404"/>
      <c r="P65216" s="404"/>
      <c r="Q65216" s="404"/>
      <c r="R65216" s="404"/>
      <c r="S65216" s="404"/>
      <c r="T65216" s="404"/>
    </row>
    <row r="65217" spans="12:20" ht="16.8">
      <c r="L65217" s="404"/>
      <c r="M65217" s="404"/>
      <c r="N65217" s="404"/>
      <c r="O65217" s="404"/>
      <c r="P65217" s="404"/>
      <c r="Q65217" s="404"/>
      <c r="R65217" s="404"/>
      <c r="S65217" s="404"/>
      <c r="T65217" s="404"/>
    </row>
    <row r="65218" spans="12:20" ht="16.8">
      <c r="L65218" s="404"/>
      <c r="M65218" s="404"/>
      <c r="N65218" s="404"/>
      <c r="O65218" s="404"/>
      <c r="P65218" s="404"/>
      <c r="Q65218" s="404"/>
      <c r="R65218" s="404"/>
      <c r="S65218" s="404"/>
      <c r="T65218" s="404"/>
    </row>
    <row r="65219" spans="12:20" ht="16.8">
      <c r="L65219" s="404"/>
      <c r="M65219" s="404"/>
      <c r="N65219" s="404"/>
      <c r="O65219" s="404"/>
      <c r="P65219" s="404"/>
      <c r="Q65219" s="404"/>
      <c r="R65219" s="404"/>
      <c r="S65219" s="404"/>
      <c r="T65219" s="404"/>
    </row>
    <row r="65220" spans="12:20" ht="16.8">
      <c r="L65220" s="404"/>
      <c r="M65220" s="404"/>
      <c r="N65220" s="404"/>
      <c r="O65220" s="404"/>
      <c r="P65220" s="404"/>
      <c r="Q65220" s="404"/>
      <c r="R65220" s="404"/>
      <c r="S65220" s="404"/>
      <c r="T65220" s="404"/>
    </row>
    <row r="65221" spans="12:20" ht="16.8">
      <c r="L65221" s="404"/>
      <c r="M65221" s="404"/>
      <c r="N65221" s="404"/>
      <c r="O65221" s="404"/>
      <c r="P65221" s="404"/>
      <c r="Q65221" s="404"/>
      <c r="R65221" s="404"/>
      <c r="S65221" s="404"/>
      <c r="T65221" s="404"/>
    </row>
    <row r="65222" spans="12:20" ht="16.8">
      <c r="L65222" s="404"/>
      <c r="M65222" s="404"/>
      <c r="N65222" s="404"/>
      <c r="O65222" s="404"/>
      <c r="P65222" s="404"/>
      <c r="Q65222" s="404"/>
      <c r="R65222" s="404"/>
      <c r="S65222" s="404"/>
      <c r="T65222" s="404"/>
    </row>
    <row r="65223" spans="12:20" ht="16.8">
      <c r="L65223" s="404"/>
      <c r="M65223" s="404"/>
      <c r="N65223" s="404"/>
      <c r="O65223" s="404"/>
      <c r="P65223" s="404"/>
      <c r="Q65223" s="404"/>
      <c r="R65223" s="404"/>
      <c r="S65223" s="404"/>
      <c r="T65223" s="404"/>
    </row>
    <row r="65224" spans="12:20" ht="16.8">
      <c r="L65224" s="404"/>
      <c r="M65224" s="404"/>
      <c r="N65224" s="404"/>
      <c r="O65224" s="404"/>
      <c r="P65224" s="404"/>
      <c r="Q65224" s="404"/>
      <c r="R65224" s="404"/>
      <c r="S65224" s="404"/>
      <c r="T65224" s="404"/>
    </row>
    <row r="65225" spans="12:20" ht="16.8">
      <c r="L65225" s="404"/>
      <c r="M65225" s="404"/>
      <c r="N65225" s="404"/>
      <c r="O65225" s="404"/>
      <c r="P65225" s="404"/>
      <c r="Q65225" s="404"/>
      <c r="R65225" s="404"/>
      <c r="S65225" s="404"/>
      <c r="T65225" s="404"/>
    </row>
    <row r="65226" spans="12:20" ht="16.8">
      <c r="L65226" s="404"/>
      <c r="M65226" s="404"/>
      <c r="N65226" s="404"/>
      <c r="O65226" s="404"/>
      <c r="P65226" s="404"/>
      <c r="Q65226" s="404"/>
      <c r="R65226" s="404"/>
      <c r="S65226" s="404"/>
      <c r="T65226" s="404"/>
    </row>
    <row r="65227" spans="12:20" ht="16.8">
      <c r="L65227" s="404"/>
      <c r="M65227" s="404"/>
      <c r="N65227" s="404"/>
      <c r="O65227" s="404"/>
      <c r="P65227" s="404"/>
      <c r="Q65227" s="404"/>
      <c r="R65227" s="404"/>
      <c r="S65227" s="404"/>
      <c r="T65227" s="404"/>
    </row>
    <row r="65228" spans="12:20" ht="16.8">
      <c r="L65228" s="404"/>
      <c r="M65228" s="404"/>
      <c r="N65228" s="404"/>
      <c r="O65228" s="404"/>
      <c r="P65228" s="404"/>
      <c r="Q65228" s="404"/>
      <c r="R65228" s="404"/>
      <c r="S65228" s="404"/>
      <c r="T65228" s="404"/>
    </row>
    <row r="65229" spans="12:20" ht="16.8">
      <c r="L65229" s="404"/>
      <c r="M65229" s="404"/>
      <c r="N65229" s="404"/>
      <c r="O65229" s="404"/>
      <c r="P65229" s="404"/>
      <c r="Q65229" s="404"/>
      <c r="R65229" s="404"/>
      <c r="S65229" s="404"/>
      <c r="T65229" s="404"/>
    </row>
    <row r="65230" spans="12:20" ht="16.8">
      <c r="L65230" s="404"/>
      <c r="M65230" s="404"/>
      <c r="N65230" s="404"/>
      <c r="O65230" s="404"/>
      <c r="P65230" s="404"/>
      <c r="Q65230" s="404"/>
      <c r="R65230" s="404"/>
      <c r="S65230" s="404"/>
      <c r="T65230" s="404"/>
    </row>
    <row r="65231" spans="12:20" ht="16.8">
      <c r="L65231" s="404"/>
      <c r="M65231" s="404"/>
      <c r="N65231" s="404"/>
      <c r="O65231" s="404"/>
      <c r="P65231" s="404"/>
      <c r="Q65231" s="404"/>
      <c r="R65231" s="404"/>
      <c r="S65231" s="404"/>
      <c r="T65231" s="404"/>
    </row>
    <row r="65232" spans="12:20" ht="16.8">
      <c r="L65232" s="404"/>
      <c r="M65232" s="404"/>
      <c r="N65232" s="404"/>
      <c r="O65232" s="404"/>
      <c r="P65232" s="404"/>
      <c r="Q65232" s="404"/>
      <c r="R65232" s="404"/>
      <c r="S65232" s="404"/>
      <c r="T65232" s="404"/>
    </row>
    <row r="65233" spans="12:20" ht="16.8">
      <c r="L65233" s="404"/>
      <c r="M65233" s="404"/>
      <c r="N65233" s="404"/>
      <c r="O65233" s="404"/>
      <c r="P65233" s="404"/>
      <c r="Q65233" s="404"/>
      <c r="R65233" s="404"/>
      <c r="S65233" s="404"/>
      <c r="T65233" s="404"/>
    </row>
    <row r="65234" spans="12:20" ht="16.8">
      <c r="L65234" s="404"/>
      <c r="M65234" s="404"/>
      <c r="N65234" s="404"/>
      <c r="O65234" s="404"/>
      <c r="P65234" s="404"/>
      <c r="Q65234" s="404"/>
      <c r="R65234" s="404"/>
      <c r="S65234" s="404"/>
      <c r="T65234" s="404"/>
    </row>
    <row r="65235" spans="12:20" ht="16.8">
      <c r="L65235" s="404"/>
      <c r="M65235" s="404"/>
      <c r="N65235" s="404"/>
      <c r="O65235" s="404"/>
      <c r="P65235" s="404"/>
      <c r="Q65235" s="404"/>
      <c r="R65235" s="404"/>
      <c r="S65235" s="404"/>
      <c r="T65235" s="404"/>
    </row>
    <row r="65236" spans="12:20" ht="16.8">
      <c r="L65236" s="404"/>
      <c r="M65236" s="404"/>
      <c r="N65236" s="404"/>
      <c r="O65236" s="404"/>
      <c r="P65236" s="404"/>
      <c r="Q65236" s="404"/>
      <c r="R65236" s="404"/>
      <c r="S65236" s="404"/>
      <c r="T65236" s="404"/>
    </row>
    <row r="65237" spans="12:20" ht="16.8">
      <c r="L65237" s="404"/>
      <c r="M65237" s="404"/>
      <c r="N65237" s="404"/>
      <c r="O65237" s="404"/>
      <c r="P65237" s="404"/>
      <c r="Q65237" s="404"/>
      <c r="R65237" s="404"/>
      <c r="S65237" s="404"/>
      <c r="T65237" s="404"/>
    </row>
    <row r="65238" spans="12:20" ht="16.8">
      <c r="L65238" s="404"/>
      <c r="M65238" s="404"/>
      <c r="N65238" s="404"/>
      <c r="O65238" s="404"/>
      <c r="P65238" s="404"/>
      <c r="Q65238" s="404"/>
      <c r="R65238" s="404"/>
      <c r="S65238" s="404"/>
      <c r="T65238" s="404"/>
    </row>
    <row r="65239" spans="12:20" ht="16.8">
      <c r="L65239" s="404"/>
      <c r="M65239" s="404"/>
      <c r="N65239" s="404"/>
      <c r="O65239" s="404"/>
      <c r="P65239" s="404"/>
      <c r="Q65239" s="404"/>
      <c r="R65239" s="404"/>
      <c r="S65239" s="404"/>
      <c r="T65239" s="404"/>
    </row>
    <row r="65240" spans="12:20" ht="16.8">
      <c r="L65240" s="404"/>
      <c r="M65240" s="404"/>
      <c r="N65240" s="404"/>
      <c r="O65240" s="404"/>
      <c r="P65240" s="404"/>
      <c r="Q65240" s="404"/>
      <c r="R65240" s="404"/>
      <c r="S65240" s="404"/>
      <c r="T65240" s="404"/>
    </row>
    <row r="65241" spans="12:20" ht="16.8">
      <c r="L65241" s="404"/>
      <c r="M65241" s="404"/>
      <c r="N65241" s="404"/>
      <c r="O65241" s="404"/>
      <c r="P65241" s="404"/>
      <c r="Q65241" s="404"/>
      <c r="R65241" s="404"/>
      <c r="S65241" s="404"/>
      <c r="T65241" s="404"/>
    </row>
    <row r="65242" spans="12:20" ht="16.8">
      <c r="L65242" s="404"/>
      <c r="M65242" s="404"/>
      <c r="N65242" s="404"/>
      <c r="O65242" s="404"/>
      <c r="P65242" s="404"/>
      <c r="Q65242" s="404"/>
      <c r="R65242" s="404"/>
      <c r="S65242" s="404"/>
      <c r="T65242" s="404"/>
    </row>
    <row r="65243" spans="12:20" ht="16.8">
      <c r="L65243" s="404"/>
      <c r="M65243" s="404"/>
      <c r="N65243" s="404"/>
      <c r="O65243" s="404"/>
      <c r="P65243" s="404"/>
      <c r="Q65243" s="404"/>
      <c r="R65243" s="404"/>
      <c r="S65243" s="404"/>
      <c r="T65243" s="404"/>
    </row>
    <row r="65244" spans="12:20" ht="16.8">
      <c r="L65244" s="404"/>
      <c r="M65244" s="404"/>
      <c r="N65244" s="404"/>
      <c r="O65244" s="404"/>
      <c r="P65244" s="404"/>
      <c r="Q65244" s="404"/>
      <c r="R65244" s="404"/>
      <c r="S65244" s="404"/>
      <c r="T65244" s="404"/>
    </row>
    <row r="65245" spans="12:20" ht="16.8">
      <c r="L65245" s="404"/>
      <c r="M65245" s="404"/>
      <c r="N65245" s="404"/>
      <c r="O65245" s="404"/>
      <c r="P65245" s="404"/>
      <c r="Q65245" s="404"/>
      <c r="R65245" s="404"/>
      <c r="S65245" s="404"/>
      <c r="T65245" s="404"/>
    </row>
    <row r="65246" spans="12:20" ht="16.8">
      <c r="L65246" s="404"/>
      <c r="M65246" s="404"/>
      <c r="N65246" s="404"/>
      <c r="O65246" s="404"/>
      <c r="P65246" s="404"/>
      <c r="Q65246" s="404"/>
      <c r="R65246" s="404"/>
      <c r="S65246" s="404"/>
      <c r="T65246" s="404"/>
    </row>
    <row r="65247" spans="12:20" ht="16.8">
      <c r="L65247" s="404"/>
      <c r="M65247" s="404"/>
      <c r="N65247" s="404"/>
      <c r="O65247" s="404"/>
      <c r="P65247" s="404"/>
      <c r="Q65247" s="404"/>
      <c r="R65247" s="404"/>
      <c r="S65247" s="404"/>
      <c r="T65247" s="404"/>
    </row>
    <row r="65248" spans="12:20" ht="16.8">
      <c r="L65248" s="404"/>
      <c r="M65248" s="404"/>
      <c r="N65248" s="404"/>
      <c r="O65248" s="404"/>
      <c r="P65248" s="404"/>
      <c r="Q65248" s="404"/>
      <c r="R65248" s="404"/>
      <c r="S65248" s="404"/>
      <c r="T65248" s="404"/>
    </row>
    <row r="65249" spans="12:20" ht="16.8">
      <c r="L65249" s="404"/>
      <c r="M65249" s="404"/>
      <c r="N65249" s="404"/>
      <c r="O65249" s="404"/>
      <c r="P65249" s="404"/>
      <c r="Q65249" s="404"/>
      <c r="R65249" s="404"/>
      <c r="S65249" s="404"/>
      <c r="T65249" s="404"/>
    </row>
    <row r="65250" spans="12:20" ht="16.8">
      <c r="L65250" s="404"/>
      <c r="M65250" s="404"/>
      <c r="N65250" s="404"/>
      <c r="O65250" s="404"/>
      <c r="P65250" s="404"/>
      <c r="Q65250" s="404"/>
      <c r="R65250" s="404"/>
      <c r="S65250" s="404"/>
      <c r="T65250" s="404"/>
    </row>
    <row r="65251" spans="12:20" ht="16.8">
      <c r="L65251" s="404"/>
      <c r="M65251" s="404"/>
      <c r="N65251" s="404"/>
      <c r="O65251" s="404"/>
      <c r="P65251" s="404"/>
      <c r="Q65251" s="404"/>
      <c r="R65251" s="404"/>
      <c r="S65251" s="404"/>
      <c r="T65251" s="404"/>
    </row>
    <row r="65252" spans="12:20" ht="16.8">
      <c r="L65252" s="404"/>
      <c r="M65252" s="404"/>
      <c r="N65252" s="404"/>
      <c r="O65252" s="404"/>
      <c r="P65252" s="404"/>
      <c r="Q65252" s="404"/>
      <c r="R65252" s="404"/>
      <c r="S65252" s="404"/>
      <c r="T65252" s="404"/>
    </row>
    <row r="65253" spans="12:20" ht="16.8">
      <c r="L65253" s="404"/>
      <c r="M65253" s="404"/>
      <c r="N65253" s="404"/>
      <c r="O65253" s="404"/>
      <c r="P65253" s="404"/>
      <c r="Q65253" s="404"/>
      <c r="R65253" s="404"/>
      <c r="S65253" s="404"/>
      <c r="T65253" s="404"/>
    </row>
    <row r="65254" spans="12:20" ht="16.8">
      <c r="L65254" s="404"/>
      <c r="M65254" s="404"/>
      <c r="N65254" s="404"/>
      <c r="O65254" s="404"/>
      <c r="P65254" s="404"/>
      <c r="Q65254" s="404"/>
      <c r="R65254" s="404"/>
      <c r="S65254" s="404"/>
      <c r="T65254" s="404"/>
    </row>
    <row r="65255" spans="12:20" ht="16.8">
      <c r="L65255" s="404"/>
      <c r="M65255" s="404"/>
      <c r="N65255" s="404"/>
      <c r="O65255" s="404"/>
      <c r="P65255" s="404"/>
      <c r="Q65255" s="404"/>
      <c r="R65255" s="404"/>
      <c r="S65255" s="404"/>
      <c r="T65255" s="404"/>
    </row>
    <row r="65256" spans="12:20" ht="16.8">
      <c r="L65256" s="404"/>
      <c r="M65256" s="404"/>
      <c r="N65256" s="404"/>
      <c r="O65256" s="404"/>
      <c r="P65256" s="404"/>
      <c r="Q65256" s="404"/>
      <c r="R65256" s="404"/>
      <c r="S65256" s="404"/>
      <c r="T65256" s="404"/>
    </row>
    <row r="65257" spans="12:20" ht="16.8">
      <c r="L65257" s="404"/>
      <c r="M65257" s="404"/>
      <c r="N65257" s="404"/>
      <c r="O65257" s="404"/>
      <c r="P65257" s="404"/>
      <c r="Q65257" s="404"/>
      <c r="R65257" s="404"/>
      <c r="S65257" s="404"/>
      <c r="T65257" s="404"/>
    </row>
    <row r="65258" spans="12:20" ht="16.8">
      <c r="L65258" s="404"/>
      <c r="M65258" s="404"/>
      <c r="N65258" s="404"/>
      <c r="O65258" s="404"/>
      <c r="P65258" s="404"/>
      <c r="Q65258" s="404"/>
      <c r="R65258" s="404"/>
      <c r="S65258" s="404"/>
      <c r="T65258" s="404"/>
    </row>
    <row r="65259" spans="12:20" ht="16.8">
      <c r="L65259" s="404"/>
      <c r="M65259" s="404"/>
      <c r="N65259" s="404"/>
      <c r="O65259" s="404"/>
      <c r="P65259" s="404"/>
      <c r="Q65259" s="404"/>
      <c r="R65259" s="404"/>
      <c r="S65259" s="404"/>
      <c r="T65259" s="404"/>
    </row>
    <row r="65260" spans="12:20" ht="16.8">
      <c r="L65260" s="404"/>
      <c r="M65260" s="404"/>
      <c r="N65260" s="404"/>
      <c r="O65260" s="404"/>
      <c r="P65260" s="404"/>
      <c r="Q65260" s="404"/>
      <c r="R65260" s="404"/>
      <c r="S65260" s="404"/>
      <c r="T65260" s="404"/>
    </row>
    <row r="65261" spans="12:20" ht="16.8">
      <c r="L65261" s="404"/>
      <c r="M65261" s="404"/>
      <c r="N65261" s="404"/>
      <c r="O65261" s="404"/>
      <c r="P65261" s="404"/>
      <c r="Q65261" s="404"/>
      <c r="R65261" s="404"/>
      <c r="S65261" s="404"/>
      <c r="T65261" s="404"/>
    </row>
    <row r="65262" spans="12:20" ht="16.8">
      <c r="L65262" s="404"/>
      <c r="M65262" s="404"/>
      <c r="N65262" s="404"/>
      <c r="O65262" s="404"/>
      <c r="P65262" s="404"/>
      <c r="Q65262" s="404"/>
      <c r="R65262" s="404"/>
      <c r="S65262" s="404"/>
      <c r="T65262" s="404"/>
    </row>
    <row r="65263" spans="12:20" ht="16.8">
      <c r="L65263" s="404"/>
      <c r="M65263" s="404"/>
      <c r="N65263" s="404"/>
      <c r="O65263" s="404"/>
      <c r="P65263" s="404"/>
      <c r="Q65263" s="404"/>
      <c r="R65263" s="404"/>
      <c r="S65263" s="404"/>
      <c r="T65263" s="404"/>
    </row>
    <row r="65264" spans="12:20" ht="16.8">
      <c r="L65264" s="404"/>
      <c r="M65264" s="404"/>
      <c r="N65264" s="404"/>
      <c r="O65264" s="404"/>
      <c r="P65264" s="404"/>
      <c r="Q65264" s="404"/>
      <c r="R65264" s="404"/>
      <c r="S65264" s="404"/>
      <c r="T65264" s="404"/>
    </row>
    <row r="65265" spans="12:20" ht="16.8">
      <c r="L65265" s="404"/>
      <c r="M65265" s="404"/>
      <c r="N65265" s="404"/>
      <c r="O65265" s="404"/>
      <c r="P65265" s="404"/>
      <c r="Q65265" s="404"/>
      <c r="R65265" s="404"/>
      <c r="S65265" s="404"/>
      <c r="T65265" s="404"/>
    </row>
    <row r="65266" spans="12:20" ht="16.8">
      <c r="L65266" s="404"/>
      <c r="M65266" s="404"/>
      <c r="N65266" s="404"/>
      <c r="O65266" s="404"/>
      <c r="P65266" s="404"/>
      <c r="Q65266" s="404"/>
      <c r="R65266" s="404"/>
      <c r="S65266" s="404"/>
      <c r="T65266" s="404"/>
    </row>
    <row r="65267" spans="12:20" ht="16.8">
      <c r="L65267" s="404"/>
      <c r="M65267" s="404"/>
      <c r="N65267" s="404"/>
      <c r="O65267" s="404"/>
      <c r="P65267" s="404"/>
      <c r="Q65267" s="404"/>
      <c r="R65267" s="404"/>
      <c r="S65267" s="404"/>
      <c r="T65267" s="404"/>
    </row>
    <row r="65268" spans="12:20" ht="16.8">
      <c r="L65268" s="404"/>
      <c r="M65268" s="404"/>
      <c r="N65268" s="404"/>
      <c r="O65268" s="404"/>
      <c r="P65268" s="404"/>
      <c r="Q65268" s="404"/>
      <c r="R65268" s="404"/>
      <c r="S65268" s="404"/>
      <c r="T65268" s="404"/>
    </row>
    <row r="65269" spans="12:20" ht="16.8">
      <c r="L65269" s="404"/>
      <c r="M65269" s="404"/>
      <c r="N65269" s="404"/>
      <c r="O65269" s="404"/>
      <c r="P65269" s="404"/>
      <c r="Q65269" s="404"/>
      <c r="R65269" s="404"/>
      <c r="S65269" s="404"/>
      <c r="T65269" s="404"/>
    </row>
    <row r="65270" spans="12:20" ht="16.8">
      <c r="L65270" s="404"/>
      <c r="M65270" s="404"/>
      <c r="N65270" s="404"/>
      <c r="O65270" s="404"/>
      <c r="P65270" s="404"/>
      <c r="Q65270" s="404"/>
      <c r="R65270" s="404"/>
      <c r="S65270" s="404"/>
      <c r="T65270" s="404"/>
    </row>
    <row r="65271" spans="12:20" ht="16.8">
      <c r="L65271" s="404"/>
      <c r="M65271" s="404"/>
      <c r="N65271" s="404"/>
      <c r="O65271" s="404"/>
      <c r="P65271" s="404"/>
      <c r="Q65271" s="404"/>
      <c r="R65271" s="404"/>
      <c r="S65271" s="404"/>
      <c r="T65271" s="404"/>
    </row>
    <row r="65272" spans="12:20" ht="16.8">
      <c r="L65272" s="404"/>
      <c r="M65272" s="404"/>
      <c r="N65272" s="404"/>
      <c r="O65272" s="404"/>
      <c r="P65272" s="404"/>
      <c r="Q65272" s="404"/>
      <c r="R65272" s="404"/>
      <c r="S65272" s="404"/>
      <c r="T65272" s="404"/>
    </row>
    <row r="65273" spans="12:20" ht="16.8">
      <c r="L65273" s="404"/>
      <c r="M65273" s="404"/>
      <c r="N65273" s="404"/>
      <c r="O65273" s="404"/>
      <c r="P65273" s="404"/>
      <c r="Q65273" s="404"/>
      <c r="R65273" s="404"/>
      <c r="S65273" s="404"/>
      <c r="T65273" s="404"/>
    </row>
    <row r="65274" spans="12:20" ht="16.8">
      <c r="L65274" s="404"/>
      <c r="M65274" s="404"/>
      <c r="N65274" s="404"/>
      <c r="O65274" s="404"/>
      <c r="P65274" s="404"/>
      <c r="Q65274" s="404"/>
      <c r="R65274" s="404"/>
      <c r="S65274" s="404"/>
      <c r="T65274" s="404"/>
    </row>
    <row r="65275" spans="12:20" ht="16.8">
      <c r="L65275" s="404"/>
      <c r="M65275" s="404"/>
      <c r="N65275" s="404"/>
      <c r="O65275" s="404"/>
      <c r="P65275" s="404"/>
      <c r="Q65275" s="404"/>
      <c r="R65275" s="404"/>
      <c r="S65275" s="404"/>
      <c r="T65275" s="404"/>
    </row>
    <row r="65276" spans="12:20" ht="16.8">
      <c r="L65276" s="404"/>
      <c r="M65276" s="404"/>
      <c r="N65276" s="404"/>
      <c r="O65276" s="404"/>
      <c r="P65276" s="404"/>
      <c r="Q65276" s="404"/>
      <c r="R65276" s="404"/>
      <c r="S65276" s="404"/>
      <c r="T65276" s="404"/>
    </row>
    <row r="65277" spans="12:20" ht="16.8">
      <c r="L65277" s="404"/>
      <c r="M65277" s="404"/>
      <c r="N65277" s="404"/>
      <c r="O65277" s="404"/>
      <c r="P65277" s="404"/>
      <c r="Q65277" s="404"/>
      <c r="R65277" s="404"/>
      <c r="S65277" s="404"/>
      <c r="T65277" s="404"/>
    </row>
    <row r="65278" spans="12:20" ht="16.8">
      <c r="L65278" s="404"/>
      <c r="M65278" s="404"/>
      <c r="N65278" s="404"/>
      <c r="O65278" s="404"/>
      <c r="P65278" s="404"/>
      <c r="Q65278" s="404"/>
      <c r="R65278" s="404"/>
      <c r="S65278" s="404"/>
      <c r="T65278" s="404"/>
    </row>
    <row r="65279" spans="12:20" ht="16.8">
      <c r="L65279" s="404"/>
      <c r="M65279" s="404"/>
      <c r="N65279" s="404"/>
      <c r="O65279" s="404"/>
      <c r="P65279" s="404"/>
      <c r="Q65279" s="404"/>
      <c r="R65279" s="404"/>
      <c r="S65279" s="404"/>
      <c r="T65279" s="404"/>
    </row>
    <row r="65280" spans="12:20" ht="16.8">
      <c r="L65280" s="404"/>
      <c r="M65280" s="404"/>
      <c r="N65280" s="404"/>
      <c r="O65280" s="404"/>
      <c r="P65280" s="404"/>
      <c r="Q65280" s="404"/>
      <c r="R65280" s="404"/>
      <c r="S65280" s="404"/>
      <c r="T65280" s="404"/>
    </row>
    <row r="65281" spans="12:20" ht="16.8">
      <c r="L65281" s="404"/>
      <c r="M65281" s="404"/>
      <c r="N65281" s="404"/>
      <c r="O65281" s="404"/>
      <c r="P65281" s="404"/>
      <c r="Q65281" s="404"/>
      <c r="R65281" s="404"/>
      <c r="S65281" s="404"/>
      <c r="T65281" s="404"/>
    </row>
    <row r="65282" spans="12:20" ht="16.8">
      <c r="L65282" s="404"/>
      <c r="M65282" s="404"/>
      <c r="N65282" s="404"/>
      <c r="O65282" s="404"/>
      <c r="P65282" s="404"/>
      <c r="Q65282" s="404"/>
      <c r="R65282" s="404"/>
      <c r="S65282" s="404"/>
      <c r="T65282" s="404"/>
    </row>
    <row r="65283" spans="12:20" ht="16.8">
      <c r="L65283" s="404"/>
      <c r="M65283" s="404"/>
      <c r="N65283" s="404"/>
      <c r="O65283" s="404"/>
      <c r="P65283" s="404"/>
      <c r="Q65283" s="404"/>
      <c r="R65283" s="404"/>
      <c r="S65283" s="404"/>
      <c r="T65283" s="404"/>
    </row>
    <row r="65284" spans="12:20" ht="16.8">
      <c r="L65284" s="404"/>
      <c r="M65284" s="404"/>
      <c r="N65284" s="404"/>
      <c r="O65284" s="404"/>
      <c r="P65284" s="404"/>
      <c r="Q65284" s="404"/>
      <c r="R65284" s="404"/>
      <c r="S65284" s="404"/>
      <c r="T65284" s="404"/>
    </row>
    <row r="65285" spans="12:20" ht="16.8">
      <c r="L65285" s="404"/>
      <c r="M65285" s="404"/>
      <c r="N65285" s="404"/>
      <c r="O65285" s="404"/>
      <c r="P65285" s="404"/>
      <c r="Q65285" s="404"/>
      <c r="R65285" s="404"/>
      <c r="S65285" s="404"/>
      <c r="T65285" s="404"/>
    </row>
    <row r="65286" spans="12:20" ht="16.8">
      <c r="L65286" s="404"/>
      <c r="M65286" s="404"/>
      <c r="N65286" s="404"/>
      <c r="O65286" s="404"/>
      <c r="P65286" s="404"/>
      <c r="Q65286" s="404"/>
      <c r="R65286" s="404"/>
      <c r="S65286" s="404"/>
      <c r="T65286" s="404"/>
    </row>
    <row r="65287" spans="12:20" ht="16.8">
      <c r="L65287" s="404"/>
      <c r="M65287" s="404"/>
      <c r="N65287" s="404"/>
      <c r="O65287" s="404"/>
      <c r="P65287" s="404"/>
      <c r="Q65287" s="404"/>
      <c r="R65287" s="404"/>
      <c r="S65287" s="404"/>
      <c r="T65287" s="404"/>
    </row>
    <row r="65288" spans="12:20" ht="16.8">
      <c r="L65288" s="404"/>
      <c r="M65288" s="404"/>
      <c r="N65288" s="404"/>
      <c r="O65288" s="404"/>
      <c r="P65288" s="404"/>
      <c r="Q65288" s="404"/>
      <c r="R65288" s="404"/>
      <c r="S65288" s="404"/>
      <c r="T65288" s="404"/>
    </row>
    <row r="65289" spans="12:20" ht="16.8">
      <c r="L65289" s="404"/>
      <c r="M65289" s="404"/>
      <c r="N65289" s="404"/>
      <c r="O65289" s="404"/>
      <c r="P65289" s="404"/>
      <c r="Q65289" s="404"/>
      <c r="R65289" s="404"/>
      <c r="S65289" s="404"/>
      <c r="T65289" s="404"/>
    </row>
    <row r="65290" spans="12:20" ht="16.8">
      <c r="L65290" s="404"/>
      <c r="M65290" s="404"/>
      <c r="N65290" s="404"/>
      <c r="O65290" s="404"/>
      <c r="P65290" s="404"/>
      <c r="Q65290" s="404"/>
      <c r="R65290" s="404"/>
      <c r="S65290" s="404"/>
      <c r="T65290" s="404"/>
    </row>
    <row r="65291" spans="12:20" ht="16.8">
      <c r="L65291" s="404"/>
      <c r="M65291" s="404"/>
      <c r="N65291" s="404"/>
      <c r="O65291" s="404"/>
      <c r="P65291" s="404"/>
      <c r="Q65291" s="404"/>
      <c r="R65291" s="404"/>
      <c r="S65291" s="404"/>
      <c r="T65291" s="404"/>
    </row>
    <row r="65292" spans="12:20" ht="16.8">
      <c r="L65292" s="404"/>
      <c r="M65292" s="404"/>
      <c r="N65292" s="404"/>
      <c r="O65292" s="404"/>
      <c r="P65292" s="404"/>
      <c r="Q65292" s="404"/>
      <c r="R65292" s="404"/>
      <c r="S65292" s="404"/>
      <c r="T65292" s="404"/>
    </row>
    <row r="65293" spans="12:20" ht="16.8">
      <c r="L65293" s="404"/>
      <c r="M65293" s="404"/>
      <c r="N65293" s="404"/>
      <c r="O65293" s="404"/>
      <c r="P65293" s="404"/>
      <c r="Q65293" s="404"/>
      <c r="R65293" s="404"/>
      <c r="S65293" s="404"/>
      <c r="T65293" s="404"/>
    </row>
    <row r="65294" spans="12:20" ht="16.8">
      <c r="L65294" s="404"/>
      <c r="M65294" s="404"/>
      <c r="N65294" s="404"/>
      <c r="O65294" s="404"/>
      <c r="P65294" s="404"/>
      <c r="Q65294" s="404"/>
      <c r="R65294" s="404"/>
      <c r="S65294" s="404"/>
      <c r="T65294" s="404"/>
    </row>
    <row r="65295" spans="12:20" ht="16.8">
      <c r="L65295" s="404"/>
      <c r="M65295" s="404"/>
      <c r="N65295" s="404"/>
      <c r="O65295" s="404"/>
      <c r="P65295" s="404"/>
      <c r="Q65295" s="404"/>
      <c r="R65295" s="404"/>
      <c r="S65295" s="404"/>
      <c r="T65295" s="404"/>
    </row>
    <row r="65296" spans="12:20" ht="16.8">
      <c r="L65296" s="404"/>
      <c r="M65296" s="404"/>
      <c r="N65296" s="404"/>
      <c r="O65296" s="404"/>
      <c r="P65296" s="404"/>
      <c r="Q65296" s="404"/>
      <c r="R65296" s="404"/>
      <c r="S65296" s="404"/>
      <c r="T65296" s="404"/>
    </row>
    <row r="65297" spans="12:20" ht="16.8">
      <c r="L65297" s="404"/>
      <c r="M65297" s="404"/>
      <c r="N65297" s="404"/>
      <c r="O65297" s="404"/>
      <c r="P65297" s="404"/>
      <c r="Q65297" s="404"/>
      <c r="R65297" s="404"/>
      <c r="S65297" s="404"/>
      <c r="T65297" s="404"/>
    </row>
    <row r="65298" spans="12:20" ht="16.8">
      <c r="L65298" s="404"/>
      <c r="M65298" s="404"/>
      <c r="N65298" s="404"/>
      <c r="O65298" s="404"/>
      <c r="P65298" s="404"/>
      <c r="Q65298" s="404"/>
      <c r="R65298" s="404"/>
      <c r="S65298" s="404"/>
      <c r="T65298" s="404"/>
    </row>
    <row r="65299" spans="12:20" ht="16.8">
      <c r="L65299" s="404"/>
      <c r="M65299" s="404"/>
      <c r="N65299" s="404"/>
      <c r="O65299" s="404"/>
      <c r="P65299" s="404"/>
      <c r="Q65299" s="404"/>
      <c r="R65299" s="404"/>
      <c r="S65299" s="404"/>
      <c r="T65299" s="404"/>
    </row>
    <row r="65300" spans="12:20" ht="16.8">
      <c r="L65300" s="404"/>
      <c r="M65300" s="404"/>
      <c r="N65300" s="404"/>
      <c r="O65300" s="404"/>
      <c r="P65300" s="404"/>
      <c r="Q65300" s="404"/>
      <c r="R65300" s="404"/>
      <c r="S65300" s="404"/>
      <c r="T65300" s="404"/>
    </row>
    <row r="65301" spans="12:20" ht="16.8">
      <c r="L65301" s="404"/>
      <c r="M65301" s="404"/>
      <c r="N65301" s="404"/>
      <c r="O65301" s="404"/>
      <c r="P65301" s="404"/>
      <c r="Q65301" s="404"/>
      <c r="R65301" s="404"/>
      <c r="S65301" s="404"/>
      <c r="T65301" s="404"/>
    </row>
    <row r="65302" spans="12:20" ht="16.8">
      <c r="L65302" s="404"/>
      <c r="M65302" s="404"/>
      <c r="N65302" s="404"/>
      <c r="O65302" s="404"/>
      <c r="P65302" s="404"/>
      <c r="Q65302" s="404"/>
      <c r="R65302" s="404"/>
      <c r="S65302" s="404"/>
      <c r="T65302" s="404"/>
    </row>
    <row r="65303" spans="12:20" ht="16.8">
      <c r="L65303" s="404"/>
      <c r="M65303" s="404"/>
      <c r="N65303" s="404"/>
      <c r="O65303" s="404"/>
      <c r="P65303" s="404"/>
      <c r="Q65303" s="404"/>
      <c r="R65303" s="404"/>
      <c r="S65303" s="404"/>
      <c r="T65303" s="404"/>
    </row>
    <row r="65304" spans="12:20" ht="16.8">
      <c r="L65304" s="404"/>
      <c r="M65304" s="404"/>
      <c r="N65304" s="404"/>
      <c r="O65304" s="404"/>
      <c r="P65304" s="404"/>
      <c r="Q65304" s="404"/>
      <c r="R65304" s="404"/>
      <c r="S65304" s="404"/>
      <c r="T65304" s="404"/>
    </row>
    <row r="65305" spans="12:20" ht="16.8">
      <c r="L65305" s="404"/>
      <c r="M65305" s="404"/>
      <c r="N65305" s="404"/>
      <c r="O65305" s="404"/>
      <c r="P65305" s="404"/>
      <c r="Q65305" s="404"/>
      <c r="R65305" s="404"/>
      <c r="S65305" s="404"/>
      <c r="T65305" s="404"/>
    </row>
    <row r="65306" spans="12:20" ht="16.8">
      <c r="L65306" s="404"/>
      <c r="M65306" s="404"/>
      <c r="N65306" s="404"/>
      <c r="O65306" s="404"/>
      <c r="P65306" s="404"/>
      <c r="Q65306" s="404"/>
      <c r="R65306" s="404"/>
      <c r="S65306" s="404"/>
      <c r="T65306" s="404"/>
    </row>
    <row r="65307" spans="12:20" ht="16.8">
      <c r="L65307" s="404"/>
      <c r="M65307" s="404"/>
      <c r="N65307" s="404"/>
      <c r="O65307" s="404"/>
      <c r="P65307" s="404"/>
      <c r="Q65307" s="404"/>
      <c r="R65307" s="404"/>
      <c r="S65307" s="404"/>
      <c r="T65307" s="404"/>
    </row>
    <row r="65308" spans="12:20" ht="16.8">
      <c r="L65308" s="404"/>
      <c r="M65308" s="404"/>
      <c r="N65308" s="404"/>
      <c r="O65308" s="404"/>
      <c r="P65308" s="404"/>
      <c r="Q65308" s="404"/>
      <c r="R65308" s="404"/>
      <c r="S65308" s="404"/>
      <c r="T65308" s="404"/>
    </row>
    <row r="65309" spans="12:20" ht="16.8">
      <c r="L65309" s="404"/>
      <c r="M65309" s="404"/>
      <c r="N65309" s="404"/>
      <c r="O65309" s="404"/>
      <c r="P65309" s="404"/>
      <c r="Q65309" s="404"/>
      <c r="R65309" s="404"/>
      <c r="S65309" s="404"/>
      <c r="T65309" s="404"/>
    </row>
    <row r="65310" spans="12:20" ht="16.8">
      <c r="L65310" s="404"/>
      <c r="M65310" s="404"/>
      <c r="N65310" s="404"/>
      <c r="O65310" s="404"/>
      <c r="P65310" s="404"/>
      <c r="Q65310" s="404"/>
      <c r="R65310" s="404"/>
      <c r="S65310" s="404"/>
      <c r="T65310" s="404"/>
    </row>
    <row r="65311" spans="12:20" ht="16.8">
      <c r="L65311" s="404"/>
      <c r="M65311" s="404"/>
      <c r="N65311" s="404"/>
      <c r="O65311" s="404"/>
      <c r="P65311" s="404"/>
      <c r="Q65311" s="404"/>
      <c r="R65311" s="404"/>
      <c r="S65311" s="404"/>
      <c r="T65311" s="404"/>
    </row>
    <row r="65312" spans="12:20" ht="16.8">
      <c r="L65312" s="404"/>
      <c r="M65312" s="404"/>
      <c r="N65312" s="404"/>
      <c r="O65312" s="404"/>
      <c r="P65312" s="404"/>
      <c r="Q65312" s="404"/>
      <c r="R65312" s="404"/>
      <c r="S65312" s="404"/>
      <c r="T65312" s="404"/>
    </row>
    <row r="65313" spans="12:20" ht="16.8">
      <c r="L65313" s="404"/>
      <c r="M65313" s="404"/>
      <c r="N65313" s="404"/>
      <c r="O65313" s="404"/>
      <c r="P65313" s="404"/>
      <c r="Q65313" s="404"/>
      <c r="R65313" s="404"/>
      <c r="S65313" s="404"/>
      <c r="T65313" s="404"/>
    </row>
    <row r="65314" spans="12:20" ht="16.8">
      <c r="L65314" s="404"/>
      <c r="M65314" s="404"/>
      <c r="N65314" s="404"/>
      <c r="O65314" s="404"/>
      <c r="P65314" s="404"/>
      <c r="Q65314" s="404"/>
      <c r="R65314" s="404"/>
      <c r="S65314" s="404"/>
      <c r="T65314" s="404"/>
    </row>
    <row r="65315" spans="12:20" ht="16.8">
      <c r="L65315" s="404"/>
      <c r="M65315" s="404"/>
      <c r="N65315" s="404"/>
      <c r="O65315" s="404"/>
      <c r="P65315" s="404"/>
      <c r="Q65315" s="404"/>
      <c r="R65315" s="404"/>
      <c r="S65315" s="404"/>
      <c r="T65315" s="404"/>
    </row>
    <row r="65316" spans="12:20" ht="16.8">
      <c r="L65316" s="404"/>
      <c r="M65316" s="404"/>
      <c r="N65316" s="404"/>
      <c r="O65316" s="404"/>
      <c r="P65316" s="404"/>
      <c r="Q65316" s="404"/>
      <c r="R65316" s="404"/>
      <c r="S65316" s="404"/>
      <c r="T65316" s="404"/>
    </row>
    <row r="65317" spans="12:20" ht="16.8">
      <c r="L65317" s="404"/>
      <c r="M65317" s="404"/>
      <c r="N65317" s="404"/>
      <c r="O65317" s="404"/>
      <c r="P65317" s="404"/>
      <c r="Q65317" s="404"/>
      <c r="R65317" s="404"/>
      <c r="S65317" s="404"/>
      <c r="T65317" s="404"/>
    </row>
    <row r="65318" spans="12:20" ht="16.8">
      <c r="L65318" s="404"/>
      <c r="M65318" s="404"/>
      <c r="N65318" s="404"/>
      <c r="O65318" s="404"/>
      <c r="P65318" s="404"/>
      <c r="Q65318" s="404"/>
      <c r="R65318" s="404"/>
      <c r="S65318" s="404"/>
      <c r="T65318" s="404"/>
    </row>
    <row r="65319" spans="12:20" ht="16.8">
      <c r="L65319" s="404"/>
      <c r="M65319" s="404"/>
      <c r="N65319" s="404"/>
      <c r="O65319" s="404"/>
      <c r="P65319" s="404"/>
      <c r="Q65319" s="404"/>
      <c r="R65319" s="404"/>
      <c r="S65319" s="404"/>
      <c r="T65319" s="404"/>
    </row>
    <row r="65320" spans="12:20" ht="16.8">
      <c r="L65320" s="404"/>
      <c r="M65320" s="404"/>
      <c r="N65320" s="404"/>
      <c r="O65320" s="404"/>
      <c r="P65320" s="404"/>
      <c r="Q65320" s="404"/>
      <c r="R65320" s="404"/>
      <c r="S65320" s="404"/>
      <c r="T65320" s="404"/>
    </row>
    <row r="65321" spans="12:20" ht="16.8">
      <c r="L65321" s="404"/>
      <c r="M65321" s="404"/>
      <c r="N65321" s="404"/>
      <c r="O65321" s="404"/>
      <c r="P65321" s="404"/>
      <c r="Q65321" s="404"/>
      <c r="R65321" s="404"/>
      <c r="S65321" s="404"/>
      <c r="T65321" s="404"/>
    </row>
    <row r="65322" spans="12:20" ht="16.8">
      <c r="L65322" s="404"/>
      <c r="M65322" s="404"/>
      <c r="N65322" s="404"/>
      <c r="O65322" s="404"/>
      <c r="P65322" s="404"/>
      <c r="Q65322" s="404"/>
      <c r="R65322" s="404"/>
      <c r="S65322" s="404"/>
      <c r="T65322" s="404"/>
    </row>
    <row r="65323" spans="12:20" ht="16.8">
      <c r="L65323" s="404"/>
      <c r="M65323" s="404"/>
      <c r="N65323" s="404"/>
      <c r="O65323" s="404"/>
      <c r="P65323" s="404"/>
      <c r="Q65323" s="404"/>
      <c r="R65323" s="404"/>
      <c r="S65323" s="404"/>
      <c r="T65323" s="404"/>
    </row>
    <row r="65324" spans="12:20" ht="16.8">
      <c r="L65324" s="404"/>
      <c r="M65324" s="404"/>
      <c r="N65324" s="404"/>
      <c r="O65324" s="404"/>
      <c r="P65324" s="404"/>
      <c r="Q65324" s="404"/>
      <c r="R65324" s="404"/>
      <c r="S65324" s="404"/>
      <c r="T65324" s="404"/>
    </row>
    <row r="65325" spans="12:20" ht="16.8">
      <c r="L65325" s="404"/>
      <c r="M65325" s="404"/>
      <c r="N65325" s="404"/>
      <c r="O65325" s="404"/>
      <c r="P65325" s="404"/>
      <c r="Q65325" s="404"/>
      <c r="R65325" s="404"/>
      <c r="S65325" s="404"/>
      <c r="T65325" s="404"/>
    </row>
    <row r="65326" spans="12:20" ht="16.8">
      <c r="L65326" s="404"/>
      <c r="M65326" s="404"/>
      <c r="N65326" s="404"/>
      <c r="O65326" s="404"/>
      <c r="P65326" s="404"/>
      <c r="Q65326" s="404"/>
      <c r="R65326" s="404"/>
      <c r="S65326" s="404"/>
      <c r="T65326" s="404"/>
    </row>
    <row r="65327" spans="12:20" ht="16.8">
      <c r="L65327" s="404"/>
      <c r="M65327" s="404"/>
      <c r="N65327" s="404"/>
      <c r="O65327" s="404"/>
      <c r="P65327" s="404"/>
      <c r="Q65327" s="404"/>
      <c r="R65327" s="404"/>
      <c r="S65327" s="404"/>
      <c r="T65327" s="404"/>
    </row>
    <row r="65328" spans="12:20" ht="16.8">
      <c r="L65328" s="404"/>
      <c r="M65328" s="404"/>
      <c r="N65328" s="404"/>
      <c r="O65328" s="404"/>
      <c r="P65328" s="404"/>
      <c r="Q65328" s="404"/>
      <c r="R65328" s="404"/>
      <c r="S65328" s="404"/>
      <c r="T65328" s="404"/>
    </row>
    <row r="65329" spans="12:20" ht="16.8">
      <c r="L65329" s="404"/>
      <c r="M65329" s="404"/>
      <c r="N65329" s="404"/>
      <c r="O65329" s="404"/>
      <c r="P65329" s="404"/>
      <c r="Q65329" s="404"/>
      <c r="R65329" s="404"/>
      <c r="S65329" s="404"/>
      <c r="T65329" s="404"/>
    </row>
    <row r="65330" spans="12:20" ht="16.8">
      <c r="L65330" s="404"/>
      <c r="M65330" s="404"/>
      <c r="N65330" s="404"/>
      <c r="O65330" s="404"/>
      <c r="P65330" s="404"/>
      <c r="Q65330" s="404"/>
      <c r="R65330" s="404"/>
      <c r="S65330" s="404"/>
      <c r="T65330" s="404"/>
    </row>
    <row r="65331" spans="12:20" ht="16.8">
      <c r="L65331" s="404"/>
      <c r="M65331" s="404"/>
      <c r="N65331" s="404"/>
      <c r="O65331" s="404"/>
      <c r="P65331" s="404"/>
      <c r="Q65331" s="404"/>
      <c r="R65331" s="404"/>
      <c r="S65331" s="404"/>
      <c r="T65331" s="404"/>
    </row>
    <row r="65332" spans="12:20" ht="16.8">
      <c r="L65332" s="404"/>
      <c r="M65332" s="404"/>
      <c r="N65332" s="404"/>
      <c r="O65332" s="404"/>
      <c r="P65332" s="404"/>
      <c r="Q65332" s="404"/>
      <c r="R65332" s="404"/>
      <c r="S65332" s="404"/>
      <c r="T65332" s="404"/>
    </row>
    <row r="65333" spans="12:20" ht="16.8">
      <c r="L65333" s="404"/>
      <c r="M65333" s="404"/>
      <c r="N65333" s="404"/>
      <c r="O65333" s="404"/>
      <c r="P65333" s="404"/>
      <c r="Q65333" s="404"/>
      <c r="R65333" s="404"/>
      <c r="S65333" s="404"/>
      <c r="T65333" s="404"/>
    </row>
    <row r="65334" spans="12:20" ht="16.8">
      <c r="L65334" s="404"/>
      <c r="M65334" s="404"/>
      <c r="N65334" s="404"/>
      <c r="O65334" s="404"/>
      <c r="P65334" s="404"/>
      <c r="Q65334" s="404"/>
      <c r="R65334" s="404"/>
      <c r="S65334" s="404"/>
      <c r="T65334" s="404"/>
    </row>
    <row r="65335" spans="12:20" ht="16.8">
      <c r="L65335" s="404"/>
      <c r="M65335" s="404"/>
      <c r="N65335" s="404"/>
      <c r="O65335" s="404"/>
      <c r="P65335" s="404"/>
      <c r="Q65335" s="404"/>
      <c r="R65335" s="404"/>
      <c r="S65335" s="404"/>
      <c r="T65335" s="404"/>
    </row>
    <row r="65336" spans="12:20" ht="16.8">
      <c r="L65336" s="404"/>
      <c r="M65336" s="404"/>
      <c r="N65336" s="404"/>
      <c r="O65336" s="404"/>
      <c r="P65336" s="404"/>
      <c r="Q65336" s="404"/>
      <c r="R65336" s="404"/>
      <c r="S65336" s="404"/>
      <c r="T65336" s="404"/>
    </row>
    <row r="65337" spans="12:20" ht="16.8">
      <c r="L65337" s="404"/>
      <c r="M65337" s="404"/>
      <c r="N65337" s="404"/>
      <c r="O65337" s="404"/>
      <c r="P65337" s="404"/>
      <c r="Q65337" s="404"/>
      <c r="R65337" s="404"/>
      <c r="S65337" s="404"/>
      <c r="T65337" s="404"/>
    </row>
    <row r="65338" spans="12:20" ht="16.8">
      <c r="L65338" s="404"/>
      <c r="M65338" s="404"/>
      <c r="N65338" s="404"/>
      <c r="O65338" s="404"/>
      <c r="P65338" s="404"/>
      <c r="Q65338" s="404"/>
      <c r="R65338" s="404"/>
      <c r="S65338" s="404"/>
      <c r="T65338" s="404"/>
    </row>
    <row r="65339" spans="12:20" ht="16.8">
      <c r="L65339" s="404"/>
      <c r="M65339" s="404"/>
      <c r="N65339" s="404"/>
      <c r="O65339" s="404"/>
      <c r="P65339" s="404"/>
      <c r="Q65339" s="404"/>
      <c r="R65339" s="404"/>
      <c r="S65339" s="404"/>
      <c r="T65339" s="404"/>
    </row>
    <row r="65340" spans="12:20" ht="16.8">
      <c r="L65340" s="404"/>
      <c r="M65340" s="404"/>
      <c r="N65340" s="404"/>
      <c r="O65340" s="404"/>
      <c r="P65340" s="404"/>
      <c r="Q65340" s="404"/>
      <c r="R65340" s="404"/>
      <c r="S65340" s="404"/>
      <c r="T65340" s="404"/>
    </row>
    <row r="65341" spans="12:20" ht="16.8">
      <c r="L65341" s="404"/>
      <c r="M65341" s="404"/>
      <c r="N65341" s="404"/>
      <c r="O65341" s="404"/>
      <c r="P65341" s="404"/>
      <c r="Q65341" s="404"/>
      <c r="R65341" s="404"/>
      <c r="S65341" s="404"/>
      <c r="T65341" s="404"/>
    </row>
    <row r="65342" spans="12:20" ht="16.8">
      <c r="L65342" s="404"/>
      <c r="M65342" s="404"/>
      <c r="N65342" s="404"/>
      <c r="O65342" s="404"/>
      <c r="P65342" s="404"/>
      <c r="Q65342" s="404"/>
      <c r="R65342" s="404"/>
      <c r="S65342" s="404"/>
      <c r="T65342" s="404"/>
    </row>
    <row r="65343" spans="12:20" ht="16.8">
      <c r="L65343" s="404"/>
      <c r="M65343" s="404"/>
      <c r="N65343" s="404"/>
      <c r="O65343" s="404"/>
      <c r="P65343" s="404"/>
      <c r="Q65343" s="404"/>
      <c r="R65343" s="404"/>
      <c r="S65343" s="404"/>
      <c r="T65343" s="404"/>
    </row>
    <row r="65344" spans="12:20" ht="16.8">
      <c r="L65344" s="404"/>
      <c r="M65344" s="404"/>
      <c r="N65344" s="404"/>
      <c r="O65344" s="404"/>
      <c r="P65344" s="404"/>
      <c r="Q65344" s="404"/>
      <c r="R65344" s="404"/>
      <c r="S65344" s="404"/>
      <c r="T65344" s="404"/>
    </row>
    <row r="65345" spans="12:20" ht="16.8">
      <c r="L65345" s="404"/>
      <c r="M65345" s="404"/>
      <c r="N65345" s="404"/>
      <c r="O65345" s="404"/>
      <c r="P65345" s="404"/>
      <c r="Q65345" s="404"/>
      <c r="R65345" s="404"/>
      <c r="S65345" s="404"/>
      <c r="T65345" s="404"/>
    </row>
    <row r="65346" spans="12:20" ht="16.8">
      <c r="L65346" s="404"/>
      <c r="M65346" s="404"/>
      <c r="N65346" s="404"/>
      <c r="O65346" s="404"/>
      <c r="P65346" s="404"/>
      <c r="Q65346" s="404"/>
      <c r="R65346" s="404"/>
      <c r="S65346" s="404"/>
      <c r="T65346" s="404"/>
    </row>
    <row r="65347" spans="12:20" ht="16.8">
      <c r="L65347" s="404"/>
      <c r="M65347" s="404"/>
      <c r="N65347" s="404"/>
      <c r="O65347" s="404"/>
      <c r="P65347" s="404"/>
      <c r="Q65347" s="404"/>
      <c r="R65347" s="404"/>
      <c r="S65347" s="404"/>
      <c r="T65347" s="404"/>
    </row>
    <row r="65348" spans="12:20" ht="16.8">
      <c r="L65348" s="404"/>
      <c r="M65348" s="404"/>
      <c r="N65348" s="404"/>
      <c r="O65348" s="404"/>
      <c r="P65348" s="404"/>
      <c r="Q65348" s="404"/>
      <c r="R65348" s="404"/>
      <c r="S65348" s="404"/>
      <c r="T65348" s="404"/>
    </row>
    <row r="65349" spans="12:20" ht="16.8">
      <c r="L65349" s="404"/>
      <c r="M65349" s="404"/>
      <c r="N65349" s="404"/>
      <c r="O65349" s="404"/>
      <c r="P65349" s="404"/>
      <c r="Q65349" s="404"/>
      <c r="R65349" s="404"/>
      <c r="S65349" s="404"/>
      <c r="T65349" s="404"/>
    </row>
    <row r="65350" spans="12:20" ht="16.8">
      <c r="L65350" s="404"/>
      <c r="M65350" s="404"/>
      <c r="N65350" s="404"/>
      <c r="O65350" s="404"/>
      <c r="P65350" s="404"/>
      <c r="Q65350" s="404"/>
      <c r="R65350" s="404"/>
      <c r="S65350" s="404"/>
      <c r="T65350" s="404"/>
    </row>
    <row r="65351" spans="12:20" ht="16.8">
      <c r="L65351" s="404"/>
      <c r="M65351" s="404"/>
      <c r="N65351" s="404"/>
      <c r="O65351" s="404"/>
      <c r="P65351" s="404"/>
      <c r="Q65351" s="404"/>
      <c r="R65351" s="404"/>
      <c r="S65351" s="404"/>
      <c r="T65351" s="404"/>
    </row>
    <row r="65352" spans="12:20" ht="16.8">
      <c r="L65352" s="404"/>
      <c r="M65352" s="404"/>
      <c r="N65352" s="404"/>
      <c r="O65352" s="404"/>
      <c r="P65352" s="404"/>
      <c r="Q65352" s="404"/>
      <c r="R65352" s="404"/>
      <c r="S65352" s="404"/>
      <c r="T65352" s="404"/>
    </row>
    <row r="65353" spans="12:20" ht="16.8">
      <c r="L65353" s="404"/>
      <c r="M65353" s="404"/>
      <c r="N65353" s="404"/>
      <c r="O65353" s="404"/>
      <c r="P65353" s="404"/>
      <c r="Q65353" s="404"/>
      <c r="R65353" s="404"/>
      <c r="S65353" s="404"/>
      <c r="T65353" s="404"/>
    </row>
    <row r="65354" spans="12:20" ht="16.8">
      <c r="L65354" s="404"/>
      <c r="M65354" s="404"/>
      <c r="N65354" s="404"/>
      <c r="O65354" s="404"/>
      <c r="P65354" s="404"/>
      <c r="Q65354" s="404"/>
      <c r="R65354" s="404"/>
      <c r="S65354" s="404"/>
      <c r="T65354" s="404"/>
    </row>
    <row r="65355" spans="12:20" ht="16.8">
      <c r="L65355" s="404"/>
      <c r="M65355" s="404"/>
      <c r="N65355" s="404"/>
      <c r="O65355" s="404"/>
      <c r="P65355" s="404"/>
      <c r="Q65355" s="404"/>
      <c r="R65355" s="404"/>
      <c r="S65355" s="404"/>
      <c r="T65355" s="404"/>
    </row>
    <row r="65356" spans="12:20" ht="16.8">
      <c r="L65356" s="404"/>
      <c r="M65356" s="404"/>
      <c r="N65356" s="404"/>
      <c r="O65356" s="404"/>
      <c r="P65356" s="404"/>
      <c r="Q65356" s="404"/>
      <c r="R65356" s="404"/>
      <c r="S65356" s="404"/>
      <c r="T65356" s="404"/>
    </row>
    <row r="65357" spans="12:20" ht="16.8">
      <c r="L65357" s="404"/>
      <c r="M65357" s="404"/>
      <c r="N65357" s="404"/>
      <c r="O65357" s="404"/>
      <c r="P65357" s="404"/>
      <c r="Q65357" s="404"/>
      <c r="R65357" s="404"/>
      <c r="S65357" s="404"/>
      <c r="T65357" s="404"/>
    </row>
    <row r="65358" spans="12:20" ht="16.8">
      <c r="L65358" s="404"/>
      <c r="M65358" s="404"/>
      <c r="N65358" s="404"/>
      <c r="O65358" s="404"/>
      <c r="P65358" s="404"/>
      <c r="Q65358" s="404"/>
      <c r="R65358" s="404"/>
      <c r="S65358" s="404"/>
      <c r="T65358" s="404"/>
    </row>
    <row r="65359" spans="12:20" ht="16.8">
      <c r="L65359" s="404"/>
      <c r="M65359" s="404"/>
      <c r="N65359" s="404"/>
      <c r="O65359" s="404"/>
      <c r="P65359" s="404"/>
      <c r="Q65359" s="404"/>
      <c r="R65359" s="404"/>
      <c r="S65359" s="404"/>
      <c r="T65359" s="404"/>
    </row>
    <row r="65360" spans="12:20" ht="16.8">
      <c r="L65360" s="404"/>
      <c r="M65360" s="404"/>
      <c r="N65360" s="404"/>
      <c r="O65360" s="404"/>
      <c r="P65360" s="404"/>
      <c r="Q65360" s="404"/>
      <c r="R65360" s="404"/>
      <c r="S65360" s="404"/>
      <c r="T65360" s="404"/>
    </row>
    <row r="65361" spans="12:20" ht="16.8">
      <c r="L65361" s="404"/>
      <c r="M65361" s="404"/>
      <c r="N65361" s="404"/>
      <c r="O65361" s="404"/>
      <c r="P65361" s="404"/>
      <c r="Q65361" s="404"/>
      <c r="R65361" s="404"/>
      <c r="S65361" s="404"/>
      <c r="T65361" s="404"/>
    </row>
    <row r="65362" spans="12:20" ht="16.8">
      <c r="L65362" s="404"/>
      <c r="M65362" s="404"/>
      <c r="N65362" s="404"/>
      <c r="O65362" s="404"/>
      <c r="P65362" s="404"/>
      <c r="Q65362" s="404"/>
      <c r="R65362" s="404"/>
      <c r="S65362" s="404"/>
      <c r="T65362" s="404"/>
    </row>
    <row r="65363" spans="12:20" ht="16.8">
      <c r="L65363" s="404"/>
      <c r="M65363" s="404"/>
      <c r="N65363" s="404"/>
      <c r="O65363" s="404"/>
      <c r="P65363" s="404"/>
      <c r="Q65363" s="404"/>
      <c r="R65363" s="404"/>
      <c r="S65363" s="404"/>
      <c r="T65363" s="404"/>
    </row>
    <row r="65364" spans="12:20" ht="16.8">
      <c r="L65364" s="404"/>
      <c r="M65364" s="404"/>
      <c r="N65364" s="404"/>
      <c r="O65364" s="404"/>
      <c r="P65364" s="404"/>
      <c r="Q65364" s="404"/>
      <c r="R65364" s="404"/>
      <c r="S65364" s="404"/>
      <c r="T65364" s="404"/>
    </row>
    <row r="65365" spans="12:20" ht="16.8">
      <c r="L65365" s="404"/>
      <c r="M65365" s="404"/>
      <c r="N65365" s="404"/>
      <c r="O65365" s="404"/>
      <c r="P65365" s="404"/>
      <c r="Q65365" s="404"/>
      <c r="R65365" s="404"/>
      <c r="S65365" s="404"/>
      <c r="T65365" s="404"/>
    </row>
    <row r="65366" spans="12:20" ht="16.8">
      <c r="L65366" s="404"/>
      <c r="M65366" s="404"/>
      <c r="N65366" s="404"/>
      <c r="O65366" s="404"/>
      <c r="P65366" s="404"/>
      <c r="Q65366" s="404"/>
      <c r="R65366" s="404"/>
      <c r="S65366" s="404"/>
      <c r="T65366" s="404"/>
    </row>
    <row r="65367" spans="12:20" ht="16.8">
      <c r="L65367" s="404"/>
      <c r="M65367" s="404"/>
      <c r="N65367" s="404"/>
      <c r="O65367" s="404"/>
      <c r="P65367" s="404"/>
      <c r="Q65367" s="404"/>
      <c r="R65367" s="404"/>
      <c r="S65367" s="404"/>
      <c r="T65367" s="404"/>
    </row>
    <row r="65368" spans="12:20" ht="16.8">
      <c r="L65368" s="404"/>
      <c r="M65368" s="404"/>
      <c r="N65368" s="404"/>
      <c r="O65368" s="404"/>
      <c r="P65368" s="404"/>
      <c r="Q65368" s="404"/>
      <c r="R65368" s="404"/>
      <c r="S65368" s="404"/>
      <c r="T65368" s="404"/>
    </row>
    <row r="65369" spans="12:20" ht="16.8">
      <c r="L65369" s="404"/>
      <c r="M65369" s="404"/>
      <c r="N65369" s="404"/>
      <c r="O65369" s="404"/>
      <c r="P65369" s="404"/>
      <c r="Q65369" s="404"/>
      <c r="R65369" s="404"/>
      <c r="S65369" s="404"/>
      <c r="T65369" s="404"/>
    </row>
    <row r="65370" spans="12:20" ht="16.8">
      <c r="L65370" s="404"/>
      <c r="M65370" s="404"/>
      <c r="N65370" s="404"/>
      <c r="O65370" s="404"/>
      <c r="P65370" s="404"/>
      <c r="Q65370" s="404"/>
      <c r="R65370" s="404"/>
      <c r="S65370" s="404"/>
      <c r="T65370" s="404"/>
    </row>
    <row r="65371" spans="12:20" ht="16.8">
      <c r="L65371" s="404"/>
      <c r="M65371" s="404"/>
      <c r="N65371" s="404"/>
      <c r="O65371" s="404"/>
      <c r="P65371" s="404"/>
      <c r="Q65371" s="404"/>
      <c r="R65371" s="404"/>
      <c r="S65371" s="404"/>
      <c r="T65371" s="404"/>
    </row>
    <row r="65372" spans="12:20" ht="16.8">
      <c r="L65372" s="404"/>
      <c r="M65372" s="404"/>
      <c r="N65372" s="404"/>
      <c r="O65372" s="404"/>
      <c r="P65372" s="404"/>
      <c r="Q65372" s="404"/>
      <c r="R65372" s="404"/>
      <c r="S65372" s="404"/>
      <c r="T65372" s="404"/>
    </row>
    <row r="65373" spans="12:20" ht="16.8">
      <c r="L65373" s="404"/>
      <c r="M65373" s="404"/>
      <c r="N65373" s="404"/>
      <c r="O65373" s="404"/>
      <c r="P65373" s="404"/>
      <c r="Q65373" s="404"/>
      <c r="R65373" s="404"/>
      <c r="S65373" s="404"/>
      <c r="T65373" s="404"/>
    </row>
    <row r="65374" spans="12:20" ht="16.8">
      <c r="L65374" s="404"/>
      <c r="M65374" s="404"/>
      <c r="N65374" s="404"/>
      <c r="O65374" s="404"/>
      <c r="P65374" s="404"/>
      <c r="Q65374" s="404"/>
      <c r="R65374" s="404"/>
      <c r="S65374" s="404"/>
      <c r="T65374" s="404"/>
    </row>
    <row r="65375" spans="12:20" ht="16.8">
      <c r="L65375" s="404"/>
      <c r="M65375" s="404"/>
      <c r="N65375" s="404"/>
      <c r="O65375" s="404"/>
      <c r="P65375" s="404"/>
      <c r="Q65375" s="404"/>
      <c r="R65375" s="404"/>
      <c r="S65375" s="404"/>
      <c r="T65375" s="404"/>
    </row>
    <row r="65376" spans="12:20" ht="16.8">
      <c r="L65376" s="404"/>
      <c r="M65376" s="404"/>
      <c r="N65376" s="404"/>
      <c r="O65376" s="404"/>
      <c r="P65376" s="404"/>
      <c r="Q65376" s="404"/>
      <c r="R65376" s="404"/>
      <c r="S65376" s="404"/>
      <c r="T65376" s="404"/>
    </row>
    <row r="65377" spans="12:20" ht="16.8">
      <c r="L65377" s="404"/>
      <c r="M65377" s="404"/>
      <c r="N65377" s="404"/>
      <c r="O65377" s="404"/>
      <c r="P65377" s="404"/>
      <c r="Q65377" s="404"/>
      <c r="R65377" s="404"/>
      <c r="S65377" s="404"/>
      <c r="T65377" s="404"/>
    </row>
    <row r="65378" spans="12:20" ht="16.8">
      <c r="L65378" s="404"/>
      <c r="M65378" s="404"/>
      <c r="N65378" s="404"/>
      <c r="O65378" s="404"/>
      <c r="P65378" s="404"/>
      <c r="Q65378" s="404"/>
      <c r="R65378" s="404"/>
      <c r="S65378" s="404"/>
      <c r="T65378" s="404"/>
    </row>
    <row r="65379" spans="12:20" ht="16.8">
      <c r="L65379" s="404"/>
      <c r="M65379" s="404"/>
      <c r="N65379" s="404"/>
      <c r="O65379" s="404"/>
      <c r="P65379" s="404"/>
      <c r="Q65379" s="404"/>
      <c r="R65379" s="404"/>
      <c r="S65379" s="404"/>
      <c r="T65379" s="404"/>
    </row>
    <row r="65380" spans="12:20" ht="16.8">
      <c r="L65380" s="404"/>
      <c r="M65380" s="404"/>
      <c r="N65380" s="404"/>
      <c r="O65380" s="404"/>
      <c r="P65380" s="404"/>
      <c r="Q65380" s="404"/>
      <c r="R65380" s="404"/>
      <c r="S65380" s="404"/>
      <c r="T65380" s="404"/>
    </row>
    <row r="65381" spans="12:20" ht="16.8">
      <c r="L65381" s="404"/>
      <c r="M65381" s="404"/>
      <c r="N65381" s="404"/>
      <c r="O65381" s="404"/>
      <c r="P65381" s="404"/>
      <c r="Q65381" s="404"/>
      <c r="R65381" s="404"/>
      <c r="S65381" s="404"/>
      <c r="T65381" s="404"/>
    </row>
    <row r="65382" spans="12:20" ht="16.8">
      <c r="L65382" s="404"/>
      <c r="M65382" s="404"/>
      <c r="N65382" s="404"/>
      <c r="O65382" s="404"/>
      <c r="P65382" s="404"/>
      <c r="Q65382" s="404"/>
      <c r="R65382" s="404"/>
      <c r="S65382" s="404"/>
      <c r="T65382" s="404"/>
    </row>
    <row r="65383" spans="12:20" ht="16.8">
      <c r="L65383" s="404"/>
      <c r="M65383" s="404"/>
      <c r="N65383" s="404"/>
      <c r="O65383" s="404"/>
      <c r="P65383" s="404"/>
      <c r="Q65383" s="404"/>
      <c r="R65383" s="404"/>
      <c r="S65383" s="404"/>
      <c r="T65383" s="404"/>
    </row>
    <row r="65384" spans="12:20" ht="16.8">
      <c r="L65384" s="404"/>
      <c r="M65384" s="404"/>
      <c r="N65384" s="404"/>
      <c r="O65384" s="404"/>
      <c r="P65384" s="404"/>
      <c r="Q65384" s="404"/>
      <c r="R65384" s="404"/>
      <c r="S65384" s="404"/>
      <c r="T65384" s="404"/>
    </row>
    <row r="65385" spans="12:20" ht="16.8">
      <c r="L65385" s="404"/>
      <c r="M65385" s="404"/>
      <c r="N65385" s="404"/>
      <c r="O65385" s="404"/>
      <c r="P65385" s="404"/>
      <c r="Q65385" s="404"/>
      <c r="R65385" s="404"/>
      <c r="S65385" s="404"/>
      <c r="T65385" s="404"/>
    </row>
    <row r="65386" spans="12:20" ht="16.8">
      <c r="L65386" s="404"/>
      <c r="M65386" s="404"/>
      <c r="N65386" s="404"/>
      <c r="O65386" s="404"/>
      <c r="P65386" s="404"/>
      <c r="Q65386" s="404"/>
      <c r="R65386" s="404"/>
      <c r="S65386" s="404"/>
      <c r="T65386" s="404"/>
    </row>
    <row r="65387" spans="12:20" ht="16.8">
      <c r="L65387" s="404"/>
      <c r="M65387" s="404"/>
      <c r="N65387" s="404"/>
      <c r="O65387" s="404"/>
      <c r="P65387" s="404"/>
      <c r="Q65387" s="404"/>
      <c r="R65387" s="404"/>
      <c r="S65387" s="404"/>
      <c r="T65387" s="404"/>
    </row>
    <row r="65388" spans="12:20" ht="16.8">
      <c r="L65388" s="404"/>
      <c r="M65388" s="404"/>
      <c r="N65388" s="404"/>
      <c r="O65388" s="404"/>
      <c r="P65388" s="404"/>
      <c r="Q65388" s="404"/>
      <c r="R65388" s="404"/>
      <c r="S65388" s="404"/>
      <c r="T65388" s="404"/>
    </row>
    <row r="65389" spans="12:20" ht="16.8">
      <c r="L65389" s="404"/>
      <c r="M65389" s="404"/>
      <c r="N65389" s="404"/>
      <c r="O65389" s="404"/>
      <c r="P65389" s="404"/>
      <c r="Q65389" s="404"/>
      <c r="R65389" s="404"/>
      <c r="S65389" s="404"/>
      <c r="T65389" s="404"/>
    </row>
    <row r="65390" spans="12:20" ht="16.8">
      <c r="L65390" s="404"/>
      <c r="M65390" s="404"/>
      <c r="N65390" s="404"/>
      <c r="O65390" s="404"/>
      <c r="P65390" s="404"/>
      <c r="Q65390" s="404"/>
      <c r="R65390" s="404"/>
      <c r="S65390" s="404"/>
      <c r="T65390" s="404"/>
    </row>
    <row r="65391" spans="12:20" ht="16.8">
      <c r="L65391" s="404"/>
      <c r="M65391" s="404"/>
      <c r="N65391" s="404"/>
      <c r="O65391" s="404"/>
      <c r="P65391" s="404"/>
      <c r="Q65391" s="404"/>
      <c r="R65391" s="404"/>
      <c r="S65391" s="404"/>
      <c r="T65391" s="404"/>
    </row>
    <row r="65392" spans="12:20" ht="16.8">
      <c r="L65392" s="404"/>
      <c r="M65392" s="404"/>
      <c r="N65392" s="404"/>
      <c r="O65392" s="404"/>
      <c r="P65392" s="404"/>
      <c r="Q65392" s="404"/>
      <c r="R65392" s="404"/>
      <c r="S65392" s="404"/>
      <c r="T65392" s="404"/>
    </row>
    <row r="65393" spans="12:20" ht="16.8">
      <c r="L65393" s="404"/>
      <c r="M65393" s="404"/>
      <c r="N65393" s="404"/>
      <c r="O65393" s="404"/>
      <c r="P65393" s="404"/>
      <c r="Q65393" s="404"/>
      <c r="R65393" s="404"/>
      <c r="S65393" s="404"/>
      <c r="T65393" s="404"/>
    </row>
    <row r="65394" spans="12:20" ht="16.8">
      <c r="L65394" s="404"/>
      <c r="M65394" s="404"/>
      <c r="N65394" s="404"/>
      <c r="O65394" s="404"/>
      <c r="P65394" s="404"/>
      <c r="Q65394" s="404"/>
      <c r="R65394" s="404"/>
      <c r="S65394" s="404"/>
      <c r="T65394" s="404"/>
    </row>
    <row r="65395" spans="12:20" ht="16.8">
      <c r="L65395" s="404"/>
      <c r="M65395" s="404"/>
      <c r="N65395" s="404"/>
      <c r="O65395" s="404"/>
      <c r="P65395" s="404"/>
      <c r="Q65395" s="404"/>
      <c r="R65395" s="404"/>
      <c r="S65395" s="404"/>
      <c r="T65395" s="404"/>
    </row>
    <row r="65396" spans="12:20" ht="16.8">
      <c r="L65396" s="404"/>
      <c r="M65396" s="404"/>
      <c r="N65396" s="404"/>
      <c r="O65396" s="404"/>
      <c r="P65396" s="404"/>
      <c r="Q65396" s="404"/>
      <c r="R65396" s="404"/>
      <c r="S65396" s="404"/>
      <c r="T65396" s="404"/>
    </row>
    <row r="65397" spans="12:20" ht="16.8">
      <c r="L65397" s="404"/>
      <c r="M65397" s="404"/>
      <c r="N65397" s="404"/>
      <c r="O65397" s="404"/>
      <c r="P65397" s="404"/>
      <c r="Q65397" s="404"/>
      <c r="R65397" s="404"/>
      <c r="S65397" s="404"/>
      <c r="T65397" s="404"/>
    </row>
    <row r="65398" spans="12:20" ht="16.8">
      <c r="L65398" s="404"/>
      <c r="M65398" s="404"/>
      <c r="N65398" s="404"/>
      <c r="O65398" s="404"/>
      <c r="P65398" s="404"/>
      <c r="Q65398" s="404"/>
      <c r="R65398" s="404"/>
      <c r="S65398" s="404"/>
      <c r="T65398" s="404"/>
    </row>
    <row r="65399" spans="12:20" ht="16.8">
      <c r="L65399" s="404"/>
      <c r="M65399" s="404"/>
      <c r="N65399" s="404"/>
      <c r="O65399" s="404"/>
      <c r="P65399" s="404"/>
      <c r="Q65399" s="404"/>
      <c r="R65399" s="404"/>
      <c r="S65399" s="404"/>
      <c r="T65399" s="404"/>
    </row>
    <row r="65400" spans="12:20" ht="16.8">
      <c r="L65400" s="404"/>
      <c r="M65400" s="404"/>
      <c r="N65400" s="404"/>
      <c r="O65400" s="404"/>
      <c r="P65400" s="404"/>
      <c r="Q65400" s="404"/>
      <c r="R65400" s="404"/>
      <c r="S65400" s="404"/>
      <c r="T65400" s="404"/>
    </row>
    <row r="65401" spans="12:20" ht="16.8">
      <c r="L65401" s="404"/>
      <c r="M65401" s="404"/>
      <c r="N65401" s="404"/>
      <c r="O65401" s="404"/>
      <c r="P65401" s="404"/>
      <c r="Q65401" s="404"/>
      <c r="R65401" s="404"/>
      <c r="S65401" s="404"/>
      <c r="T65401" s="404"/>
    </row>
    <row r="65402" spans="12:20" ht="16.8">
      <c r="L65402" s="404"/>
      <c r="M65402" s="404"/>
      <c r="N65402" s="404"/>
      <c r="O65402" s="404"/>
      <c r="P65402" s="404"/>
      <c r="Q65402" s="404"/>
      <c r="R65402" s="404"/>
      <c r="S65402" s="404"/>
      <c r="T65402" s="404"/>
    </row>
    <row r="65403" spans="12:20" ht="16.8">
      <c r="L65403" s="404"/>
      <c r="M65403" s="404"/>
      <c r="N65403" s="404"/>
      <c r="O65403" s="404"/>
      <c r="P65403" s="404"/>
      <c r="Q65403" s="404"/>
      <c r="R65403" s="404"/>
      <c r="S65403" s="404"/>
      <c r="T65403" s="404"/>
    </row>
    <row r="65404" spans="12:20" ht="16.8">
      <c r="L65404" s="404"/>
      <c r="M65404" s="404"/>
      <c r="N65404" s="404"/>
      <c r="O65404" s="404"/>
      <c r="P65404" s="404"/>
      <c r="Q65404" s="404"/>
      <c r="R65404" s="404"/>
      <c r="S65404" s="404"/>
      <c r="T65404" s="404"/>
    </row>
    <row r="65405" spans="12:20" ht="16.8">
      <c r="L65405" s="404"/>
      <c r="M65405" s="404"/>
      <c r="N65405" s="404"/>
      <c r="O65405" s="404"/>
      <c r="P65405" s="404"/>
      <c r="Q65405" s="404"/>
      <c r="R65405" s="404"/>
      <c r="S65405" s="404"/>
      <c r="T65405" s="404"/>
    </row>
    <row r="65406" spans="12:20" ht="16.8">
      <c r="L65406" s="404"/>
      <c r="M65406" s="404"/>
      <c r="N65406" s="404"/>
      <c r="O65406" s="404"/>
      <c r="P65406" s="404"/>
      <c r="Q65406" s="404"/>
      <c r="R65406" s="404"/>
      <c r="S65406" s="404"/>
      <c r="T65406" s="404"/>
    </row>
    <row r="65407" spans="12:20" ht="16.8">
      <c r="L65407" s="404"/>
      <c r="M65407" s="404"/>
      <c r="N65407" s="404"/>
      <c r="O65407" s="404"/>
      <c r="P65407" s="404"/>
      <c r="Q65407" s="404"/>
      <c r="R65407" s="404"/>
      <c r="S65407" s="404"/>
      <c r="T65407" s="404"/>
    </row>
    <row r="65408" spans="12:20" ht="16.8">
      <c r="L65408" s="404"/>
      <c r="M65408" s="404"/>
      <c r="N65408" s="404"/>
      <c r="O65408" s="404"/>
      <c r="P65408" s="404"/>
      <c r="Q65408" s="404"/>
      <c r="R65408" s="404"/>
      <c r="S65408" s="404"/>
      <c r="T65408" s="404"/>
    </row>
    <row r="65409" spans="12:20" ht="16.8">
      <c r="L65409" s="404"/>
      <c r="M65409" s="404"/>
      <c r="N65409" s="404"/>
      <c r="O65409" s="404"/>
      <c r="P65409" s="404"/>
      <c r="Q65409" s="404"/>
      <c r="R65409" s="404"/>
      <c r="S65409" s="404"/>
      <c r="T65409" s="404"/>
    </row>
    <row r="65410" spans="12:20" ht="16.8">
      <c r="L65410" s="404"/>
      <c r="M65410" s="404"/>
      <c r="N65410" s="404"/>
      <c r="O65410" s="404"/>
      <c r="P65410" s="404"/>
      <c r="Q65410" s="404"/>
      <c r="R65410" s="404"/>
      <c r="S65410" s="404"/>
      <c r="T65410" s="404"/>
    </row>
    <row r="65411" spans="12:20" ht="16.8">
      <c r="L65411" s="404"/>
      <c r="M65411" s="404"/>
      <c r="N65411" s="404"/>
      <c r="O65411" s="404"/>
      <c r="P65411" s="404"/>
      <c r="Q65411" s="404"/>
      <c r="R65411" s="404"/>
      <c r="S65411" s="404"/>
      <c r="T65411" s="404"/>
    </row>
    <row r="65412" spans="12:20" ht="16.8">
      <c r="L65412" s="404"/>
      <c r="M65412" s="404"/>
      <c r="N65412" s="404"/>
      <c r="O65412" s="404"/>
      <c r="P65412" s="404"/>
      <c r="Q65412" s="404"/>
      <c r="R65412" s="404"/>
      <c r="S65412" s="404"/>
      <c r="T65412" s="404"/>
    </row>
    <row r="65413" spans="12:20" ht="16.8">
      <c r="L65413" s="404"/>
      <c r="M65413" s="404"/>
      <c r="N65413" s="404"/>
      <c r="O65413" s="404"/>
      <c r="P65413" s="404"/>
      <c r="Q65413" s="404"/>
      <c r="R65413" s="404"/>
      <c r="S65413" s="404"/>
      <c r="T65413" s="404"/>
    </row>
    <row r="65414" spans="12:20" ht="16.8">
      <c r="L65414" s="404"/>
      <c r="M65414" s="404"/>
      <c r="N65414" s="404"/>
      <c r="O65414" s="404"/>
      <c r="P65414" s="404"/>
      <c r="Q65414" s="404"/>
      <c r="R65414" s="404"/>
      <c r="S65414" s="404"/>
      <c r="T65414" s="404"/>
    </row>
    <row r="65415" spans="12:20" ht="16.8">
      <c r="L65415" s="404"/>
      <c r="M65415" s="404"/>
      <c r="N65415" s="404"/>
      <c r="O65415" s="404"/>
      <c r="P65415" s="404"/>
      <c r="Q65415" s="404"/>
      <c r="R65415" s="404"/>
      <c r="S65415" s="404"/>
      <c r="T65415" s="404"/>
    </row>
    <row r="65416" spans="12:20" ht="16.8">
      <c r="L65416" s="404"/>
      <c r="M65416" s="404"/>
      <c r="N65416" s="404"/>
      <c r="O65416" s="404"/>
      <c r="P65416" s="404"/>
      <c r="Q65416" s="404"/>
      <c r="R65416" s="404"/>
      <c r="S65416" s="404"/>
      <c r="T65416" s="404"/>
    </row>
    <row r="65417" spans="12:20" ht="16.8">
      <c r="L65417" s="404"/>
      <c r="M65417" s="404"/>
      <c r="N65417" s="404"/>
      <c r="O65417" s="404"/>
      <c r="P65417" s="404"/>
      <c r="Q65417" s="404"/>
      <c r="R65417" s="404"/>
      <c r="S65417" s="404"/>
      <c r="T65417" s="404"/>
    </row>
    <row r="65418" spans="12:20" ht="16.8">
      <c r="L65418" s="404"/>
      <c r="M65418" s="404"/>
      <c r="N65418" s="404"/>
      <c r="O65418" s="404"/>
      <c r="P65418" s="404"/>
      <c r="Q65418" s="404"/>
      <c r="R65418" s="404"/>
      <c r="S65418" s="404"/>
      <c r="T65418" s="404"/>
    </row>
    <row r="65419" spans="12:20" ht="16.8">
      <c r="L65419" s="404"/>
      <c r="M65419" s="404"/>
      <c r="N65419" s="404"/>
      <c r="O65419" s="404"/>
      <c r="P65419" s="404"/>
      <c r="Q65419" s="404"/>
      <c r="R65419" s="404"/>
      <c r="S65419" s="404"/>
      <c r="T65419" s="404"/>
    </row>
    <row r="65420" spans="12:20" ht="16.8">
      <c r="L65420" s="404"/>
      <c r="M65420" s="404"/>
      <c r="N65420" s="404"/>
      <c r="O65420" s="404"/>
      <c r="P65420" s="404"/>
      <c r="Q65420" s="404"/>
      <c r="R65420" s="404"/>
      <c r="S65420" s="404"/>
      <c r="T65420" s="404"/>
    </row>
    <row r="65421" spans="12:20" ht="16.8">
      <c r="L65421" s="404"/>
      <c r="M65421" s="404"/>
      <c r="N65421" s="404"/>
      <c r="O65421" s="404"/>
      <c r="P65421" s="404"/>
      <c r="Q65421" s="404"/>
      <c r="R65421" s="404"/>
      <c r="S65421" s="404"/>
      <c r="T65421" s="404"/>
    </row>
    <row r="65422" spans="12:20" ht="16.8">
      <c r="L65422" s="404"/>
      <c r="M65422" s="404"/>
      <c r="N65422" s="404"/>
      <c r="O65422" s="404"/>
      <c r="P65422" s="404"/>
      <c r="Q65422" s="404"/>
      <c r="R65422" s="404"/>
      <c r="S65422" s="404"/>
      <c r="T65422" s="404"/>
    </row>
    <row r="65423" spans="12:20" ht="16.8">
      <c r="L65423" s="404"/>
      <c r="M65423" s="404"/>
      <c r="N65423" s="404"/>
      <c r="O65423" s="404"/>
      <c r="P65423" s="404"/>
      <c r="Q65423" s="404"/>
      <c r="R65423" s="404"/>
      <c r="S65423" s="404"/>
      <c r="T65423" s="404"/>
    </row>
    <row r="65424" spans="12:20" ht="16.8">
      <c r="L65424" s="404"/>
      <c r="M65424" s="404"/>
      <c r="N65424" s="404"/>
      <c r="O65424" s="404"/>
      <c r="P65424" s="404"/>
      <c r="Q65424" s="404"/>
      <c r="R65424" s="404"/>
      <c r="S65424" s="404"/>
      <c r="T65424" s="404"/>
    </row>
    <row r="65425" spans="12:20" ht="16.8">
      <c r="L65425" s="404"/>
      <c r="M65425" s="404"/>
      <c r="N65425" s="404"/>
      <c r="O65425" s="404"/>
      <c r="P65425" s="404"/>
      <c r="Q65425" s="404"/>
      <c r="R65425" s="404"/>
      <c r="S65425" s="404"/>
      <c r="T65425" s="404"/>
    </row>
    <row r="65426" spans="12:20" ht="16.8">
      <c r="L65426" s="404"/>
      <c r="M65426" s="404"/>
      <c r="N65426" s="404"/>
      <c r="O65426" s="404"/>
      <c r="P65426" s="404"/>
      <c r="Q65426" s="404"/>
      <c r="R65426" s="404"/>
      <c r="S65426" s="404"/>
      <c r="T65426" s="404"/>
    </row>
    <row r="65427" spans="12:20" ht="16.8">
      <c r="L65427" s="404"/>
      <c r="M65427" s="404"/>
      <c r="N65427" s="404"/>
      <c r="O65427" s="404"/>
      <c r="P65427" s="404"/>
      <c r="Q65427" s="404"/>
      <c r="R65427" s="404"/>
      <c r="S65427" s="404"/>
      <c r="T65427" s="404"/>
    </row>
    <row r="65428" spans="12:20" ht="16.8">
      <c r="L65428" s="404"/>
      <c r="M65428" s="404"/>
      <c r="N65428" s="404"/>
      <c r="O65428" s="404"/>
      <c r="P65428" s="404"/>
      <c r="Q65428" s="404"/>
      <c r="R65428" s="404"/>
      <c r="S65428" s="404"/>
      <c r="T65428" s="404"/>
    </row>
    <row r="65429" spans="12:20" ht="16.8">
      <c r="L65429" s="404"/>
      <c r="M65429" s="404"/>
      <c r="N65429" s="404"/>
      <c r="O65429" s="404"/>
      <c r="P65429" s="404"/>
      <c r="Q65429" s="404"/>
      <c r="R65429" s="404"/>
      <c r="S65429" s="404"/>
      <c r="T65429" s="404"/>
    </row>
    <row r="65430" spans="12:20" ht="16.8">
      <c r="L65430" s="404"/>
      <c r="M65430" s="404"/>
      <c r="N65430" s="404"/>
      <c r="O65430" s="404"/>
      <c r="P65430" s="404"/>
      <c r="Q65430" s="404"/>
      <c r="R65430" s="404"/>
      <c r="S65430" s="404"/>
      <c r="T65430" s="404"/>
    </row>
    <row r="65431" spans="12:20" ht="16.8">
      <c r="L65431" s="404"/>
      <c r="M65431" s="404"/>
      <c r="N65431" s="404"/>
      <c r="O65431" s="404"/>
      <c r="P65431" s="404"/>
      <c r="Q65431" s="404"/>
      <c r="R65431" s="404"/>
      <c r="S65431" s="404"/>
      <c r="T65431" s="404"/>
    </row>
    <row r="65432" spans="12:20" ht="16.8">
      <c r="L65432" s="404"/>
      <c r="M65432" s="404"/>
      <c r="N65432" s="404"/>
      <c r="O65432" s="404"/>
      <c r="P65432" s="404"/>
      <c r="Q65432" s="404"/>
      <c r="R65432" s="404"/>
      <c r="S65432" s="404"/>
      <c r="T65432" s="404"/>
    </row>
    <row r="65433" spans="12:20" ht="16.8">
      <c r="L65433" s="404"/>
      <c r="M65433" s="404"/>
      <c r="N65433" s="404"/>
      <c r="O65433" s="404"/>
      <c r="P65433" s="404"/>
      <c r="Q65433" s="404"/>
      <c r="R65433" s="404"/>
      <c r="S65433" s="404"/>
      <c r="T65433" s="404"/>
    </row>
    <row r="65434" spans="12:20" ht="16.8">
      <c r="L65434" s="404"/>
      <c r="M65434" s="404"/>
      <c r="N65434" s="404"/>
      <c r="O65434" s="404"/>
      <c r="P65434" s="404"/>
      <c r="Q65434" s="404"/>
      <c r="R65434" s="404"/>
      <c r="S65434" s="404"/>
      <c r="T65434" s="404"/>
    </row>
    <row r="65435" spans="12:20" ht="16.8">
      <c r="L65435" s="404"/>
      <c r="M65435" s="404"/>
      <c r="N65435" s="404"/>
      <c r="O65435" s="404"/>
      <c r="P65435" s="404"/>
      <c r="Q65435" s="404"/>
      <c r="R65435" s="404"/>
      <c r="S65435" s="404"/>
      <c r="T65435" s="404"/>
    </row>
    <row r="65436" spans="12:20" ht="16.8">
      <c r="L65436" s="404"/>
      <c r="M65436" s="404"/>
      <c r="N65436" s="404"/>
      <c r="O65436" s="404"/>
      <c r="P65436" s="404"/>
      <c r="Q65436" s="404"/>
      <c r="R65436" s="404"/>
      <c r="S65436" s="404"/>
      <c r="T65436" s="404"/>
    </row>
    <row r="65437" spans="12:20" ht="16.8">
      <c r="L65437" s="404"/>
      <c r="M65437" s="404"/>
      <c r="N65437" s="404"/>
      <c r="O65437" s="404"/>
      <c r="P65437" s="404"/>
      <c r="Q65437" s="404"/>
      <c r="R65437" s="404"/>
      <c r="S65437" s="404"/>
      <c r="T65437" s="404"/>
    </row>
    <row r="65438" spans="12:20" ht="16.8">
      <c r="L65438" s="404"/>
      <c r="M65438" s="404"/>
      <c r="N65438" s="404"/>
      <c r="O65438" s="404"/>
      <c r="P65438" s="404"/>
      <c r="Q65438" s="404"/>
      <c r="R65438" s="404"/>
      <c r="S65438" s="404"/>
      <c r="T65438" s="404"/>
    </row>
    <row r="65439" spans="12:20" ht="16.8">
      <c r="L65439" s="404"/>
      <c r="M65439" s="404"/>
      <c r="N65439" s="404"/>
      <c r="O65439" s="404"/>
      <c r="P65439" s="404"/>
      <c r="Q65439" s="404"/>
      <c r="R65439" s="404"/>
      <c r="S65439" s="404"/>
      <c r="T65439" s="404"/>
    </row>
    <row r="65440" spans="12:20" ht="16.8">
      <c r="L65440" s="404"/>
      <c r="M65440" s="404"/>
      <c r="N65440" s="404"/>
      <c r="O65440" s="404"/>
      <c r="P65440" s="404"/>
      <c r="Q65440" s="404"/>
      <c r="R65440" s="404"/>
      <c r="S65440" s="404"/>
      <c r="T65440" s="404"/>
    </row>
    <row r="65441" spans="12:20" ht="16.8">
      <c r="L65441" s="404"/>
      <c r="M65441" s="404"/>
      <c r="N65441" s="404"/>
      <c r="O65441" s="404"/>
      <c r="P65441" s="404"/>
      <c r="Q65441" s="404"/>
      <c r="R65441" s="404"/>
      <c r="S65441" s="404"/>
      <c r="T65441" s="404"/>
    </row>
    <row r="65442" spans="12:20" ht="16.8">
      <c r="L65442" s="404"/>
      <c r="M65442" s="404"/>
      <c r="N65442" s="404"/>
      <c r="O65442" s="404"/>
      <c r="P65442" s="404"/>
      <c r="Q65442" s="404"/>
      <c r="R65442" s="404"/>
      <c r="S65442" s="404"/>
      <c r="T65442" s="404"/>
    </row>
    <row r="65443" spans="12:20" ht="16.8">
      <c r="L65443" s="404"/>
      <c r="M65443" s="404"/>
      <c r="N65443" s="404"/>
      <c r="O65443" s="404"/>
      <c r="P65443" s="404"/>
      <c r="Q65443" s="404"/>
      <c r="R65443" s="404"/>
      <c r="S65443" s="404"/>
      <c r="T65443" s="404"/>
    </row>
    <row r="65444" spans="12:20" ht="16.8">
      <c r="L65444" s="404"/>
      <c r="M65444" s="404"/>
      <c r="N65444" s="404"/>
      <c r="O65444" s="404"/>
      <c r="P65444" s="404"/>
      <c r="Q65444" s="404"/>
      <c r="R65444" s="404"/>
      <c r="S65444" s="404"/>
      <c r="T65444" s="404"/>
    </row>
    <row r="65445" spans="12:20" ht="16.8">
      <c r="L65445" s="404"/>
      <c r="M65445" s="404"/>
      <c r="N65445" s="404"/>
      <c r="O65445" s="404"/>
      <c r="P65445" s="404"/>
      <c r="Q65445" s="404"/>
      <c r="R65445" s="404"/>
      <c r="S65445" s="404"/>
      <c r="T65445" s="404"/>
    </row>
    <row r="65446" spans="12:20" ht="16.8">
      <c r="L65446" s="404"/>
      <c r="M65446" s="404"/>
      <c r="N65446" s="404"/>
      <c r="O65446" s="404"/>
      <c r="P65446" s="404"/>
      <c r="Q65446" s="404"/>
      <c r="R65446" s="404"/>
      <c r="S65446" s="404"/>
      <c r="T65446" s="404"/>
    </row>
    <row r="65447" spans="12:20" ht="16.8">
      <c r="L65447" s="404"/>
      <c r="M65447" s="404"/>
      <c r="N65447" s="404"/>
      <c r="O65447" s="404"/>
      <c r="P65447" s="404"/>
      <c r="Q65447" s="404"/>
      <c r="R65447" s="404"/>
      <c r="S65447" s="404"/>
      <c r="T65447" s="404"/>
    </row>
    <row r="65448" spans="12:20" ht="16.8">
      <c r="L65448" s="404"/>
      <c r="M65448" s="404"/>
      <c r="N65448" s="404"/>
      <c r="O65448" s="404"/>
      <c r="P65448" s="404"/>
      <c r="Q65448" s="404"/>
      <c r="R65448" s="404"/>
      <c r="S65448" s="404"/>
      <c r="T65448" s="404"/>
    </row>
    <row r="65449" spans="12:20" ht="16.8">
      <c r="L65449" s="404"/>
      <c r="M65449" s="404"/>
      <c r="N65449" s="404"/>
      <c r="O65449" s="404"/>
      <c r="P65449" s="404"/>
      <c r="Q65449" s="404"/>
      <c r="R65449" s="404"/>
      <c r="S65449" s="404"/>
      <c r="T65449" s="404"/>
    </row>
    <row r="65450" spans="12:20" ht="16.8">
      <c r="L65450" s="404"/>
      <c r="M65450" s="404"/>
      <c r="N65450" s="404"/>
      <c r="O65450" s="404"/>
      <c r="P65450" s="404"/>
      <c r="Q65450" s="404"/>
      <c r="R65450" s="404"/>
      <c r="S65450" s="404"/>
      <c r="T65450" s="404"/>
    </row>
    <row r="65451" spans="12:20" ht="16.8">
      <c r="L65451" s="404"/>
      <c r="M65451" s="404"/>
      <c r="N65451" s="404"/>
      <c r="O65451" s="404"/>
      <c r="P65451" s="404"/>
      <c r="Q65451" s="404"/>
      <c r="R65451" s="404"/>
      <c r="S65451" s="404"/>
      <c r="T65451" s="404"/>
    </row>
    <row r="65452" spans="12:20" ht="16.8">
      <c r="L65452" s="404"/>
      <c r="M65452" s="404"/>
      <c r="N65452" s="404"/>
      <c r="O65452" s="404"/>
      <c r="P65452" s="404"/>
      <c r="Q65452" s="404"/>
      <c r="R65452" s="404"/>
      <c r="S65452" s="404"/>
      <c r="T65452" s="404"/>
    </row>
    <row r="65453" spans="12:20" ht="16.8">
      <c r="L65453" s="404"/>
      <c r="M65453" s="404"/>
      <c r="N65453" s="404"/>
      <c r="O65453" s="404"/>
      <c r="P65453" s="404"/>
      <c r="Q65453" s="404"/>
      <c r="R65453" s="404"/>
      <c r="S65453" s="404"/>
      <c r="T65453" s="404"/>
    </row>
    <row r="65454" spans="12:20" ht="16.8">
      <c r="L65454" s="404"/>
      <c r="M65454" s="404"/>
      <c r="N65454" s="404"/>
      <c r="O65454" s="404"/>
      <c r="P65454" s="404"/>
      <c r="Q65454" s="404"/>
      <c r="R65454" s="404"/>
      <c r="S65454" s="404"/>
      <c r="T65454" s="404"/>
    </row>
    <row r="65455" spans="12:20" ht="16.8">
      <c r="L65455" s="404"/>
      <c r="M65455" s="404"/>
      <c r="N65455" s="404"/>
      <c r="O65455" s="404"/>
      <c r="P65455" s="404"/>
      <c r="Q65455" s="404"/>
      <c r="R65455" s="404"/>
      <c r="S65455" s="404"/>
      <c r="T65455" s="404"/>
    </row>
    <row r="65456" spans="12:20" ht="16.8">
      <c r="L65456" s="404"/>
      <c r="M65456" s="404"/>
      <c r="N65456" s="404"/>
      <c r="O65456" s="404"/>
      <c r="P65456" s="404"/>
      <c r="Q65456" s="404"/>
      <c r="R65456" s="404"/>
      <c r="S65456" s="404"/>
      <c r="T65456" s="404"/>
    </row>
    <row r="65457" spans="12:20" ht="16.8">
      <c r="L65457" s="404"/>
      <c r="M65457" s="404"/>
      <c r="N65457" s="404"/>
      <c r="O65457" s="404"/>
      <c r="P65457" s="404"/>
      <c r="Q65457" s="404"/>
      <c r="R65457" s="404"/>
      <c r="S65457" s="404"/>
      <c r="T65457" s="404"/>
    </row>
    <row r="65458" spans="12:20" ht="16.8">
      <c r="L65458" s="404"/>
      <c r="M65458" s="404"/>
      <c r="N65458" s="404"/>
      <c r="O65458" s="404"/>
      <c r="P65458" s="404"/>
      <c r="Q65458" s="404"/>
      <c r="R65458" s="404"/>
      <c r="S65458" s="404"/>
      <c r="T65458" s="404"/>
    </row>
    <row r="65459" spans="12:20" ht="16.8">
      <c r="L65459" s="404"/>
      <c r="M65459" s="404"/>
      <c r="N65459" s="404"/>
      <c r="O65459" s="404"/>
      <c r="P65459" s="404"/>
      <c r="Q65459" s="404"/>
      <c r="R65459" s="404"/>
      <c r="S65459" s="404"/>
      <c r="T65459" s="404"/>
    </row>
    <row r="65460" spans="12:20" ht="16.8">
      <c r="L65460" s="404"/>
      <c r="M65460" s="404"/>
      <c r="N65460" s="404"/>
      <c r="O65460" s="404"/>
      <c r="P65460" s="404"/>
      <c r="Q65460" s="404"/>
      <c r="R65460" s="404"/>
      <c r="S65460" s="404"/>
      <c r="T65460" s="404"/>
    </row>
    <row r="65461" spans="12:20" ht="16.8">
      <c r="L65461" s="404"/>
      <c r="M65461" s="404"/>
      <c r="N65461" s="404"/>
      <c r="O65461" s="404"/>
      <c r="P65461" s="404"/>
      <c r="Q65461" s="404"/>
      <c r="R65461" s="404"/>
      <c r="S65461" s="404"/>
      <c r="T65461" s="404"/>
    </row>
    <row r="65462" spans="12:20" ht="16.8">
      <c r="L65462" s="404"/>
      <c r="M65462" s="404"/>
      <c r="N65462" s="404"/>
      <c r="O65462" s="404"/>
      <c r="P65462" s="404"/>
      <c r="Q65462" s="404"/>
      <c r="R65462" s="404"/>
      <c r="S65462" s="404"/>
      <c r="T65462" s="404"/>
    </row>
    <row r="65463" spans="12:20" ht="16.8">
      <c r="L65463" s="404"/>
      <c r="M65463" s="404"/>
      <c r="N65463" s="404"/>
      <c r="O65463" s="404"/>
      <c r="P65463" s="404"/>
      <c r="Q65463" s="404"/>
      <c r="R65463" s="404"/>
      <c r="S65463" s="404"/>
      <c r="T65463" s="404"/>
    </row>
    <row r="65464" spans="12:20" ht="16.8">
      <c r="L65464" s="404"/>
      <c r="M65464" s="404"/>
      <c r="N65464" s="404"/>
      <c r="O65464" s="404"/>
      <c r="P65464" s="404"/>
      <c r="Q65464" s="404"/>
      <c r="R65464" s="404"/>
      <c r="S65464" s="404"/>
      <c r="T65464" s="404"/>
    </row>
    <row r="65465" spans="12:20" ht="16.8">
      <c r="L65465" s="404"/>
      <c r="M65465" s="404"/>
      <c r="N65465" s="404"/>
      <c r="O65465" s="404"/>
      <c r="P65465" s="404"/>
      <c r="Q65465" s="404"/>
      <c r="R65465" s="404"/>
      <c r="S65465" s="404"/>
      <c r="T65465" s="404"/>
    </row>
    <row r="65466" spans="12:20" ht="16.8">
      <c r="L65466" s="404"/>
      <c r="M65466" s="404"/>
      <c r="N65466" s="404"/>
      <c r="O65466" s="404"/>
      <c r="P65466" s="404"/>
      <c r="Q65466" s="404"/>
      <c r="R65466" s="404"/>
      <c r="S65466" s="404"/>
      <c r="T65466" s="404"/>
    </row>
    <row r="65467" spans="12:20" ht="16.8">
      <c r="L65467" s="404"/>
      <c r="M65467" s="404"/>
      <c r="N65467" s="404"/>
      <c r="O65467" s="404"/>
      <c r="P65467" s="404"/>
      <c r="Q65467" s="404"/>
      <c r="R65467" s="404"/>
      <c r="S65467" s="404"/>
      <c r="T65467" s="404"/>
    </row>
    <row r="65468" spans="12:20" ht="16.8">
      <c r="L65468" s="404"/>
      <c r="M65468" s="404"/>
      <c r="N65468" s="404"/>
      <c r="O65468" s="404"/>
      <c r="P65468" s="404"/>
      <c r="Q65468" s="404"/>
      <c r="R65468" s="404"/>
      <c r="S65468" s="404"/>
      <c r="T65468" s="404"/>
    </row>
    <row r="65469" spans="12:20" ht="16.8">
      <c r="L65469" s="404"/>
      <c r="M65469" s="404"/>
      <c r="N65469" s="404"/>
      <c r="O65469" s="404"/>
      <c r="P65469" s="404"/>
      <c r="Q65469" s="404"/>
      <c r="R65469" s="404"/>
      <c r="S65469" s="404"/>
      <c r="T65469" s="404"/>
    </row>
    <row r="65470" spans="12:20" ht="16.8">
      <c r="L65470" s="404"/>
      <c r="M65470" s="404"/>
      <c r="N65470" s="404"/>
      <c r="O65470" s="404"/>
      <c r="P65470" s="404"/>
      <c r="Q65470" s="404"/>
      <c r="R65470" s="404"/>
      <c r="S65470" s="404"/>
      <c r="T65470" s="404"/>
    </row>
    <row r="65471" spans="12:20" ht="16.8">
      <c r="L65471" s="404"/>
      <c r="M65471" s="404"/>
      <c r="N65471" s="404"/>
      <c r="O65471" s="404"/>
      <c r="P65471" s="404"/>
      <c r="Q65471" s="404"/>
      <c r="R65471" s="404"/>
      <c r="S65471" s="404"/>
      <c r="T65471" s="404"/>
    </row>
    <row r="65472" spans="12:20" ht="16.8">
      <c r="L65472" s="404"/>
      <c r="M65472" s="404"/>
      <c r="N65472" s="404"/>
      <c r="O65472" s="404"/>
      <c r="P65472" s="404"/>
      <c r="Q65472" s="404"/>
      <c r="R65472" s="404"/>
      <c r="S65472" s="404"/>
      <c r="T65472" s="404"/>
    </row>
    <row r="65473" spans="12:20" ht="16.8">
      <c r="L65473" s="404"/>
      <c r="M65473" s="404"/>
      <c r="N65473" s="404"/>
      <c r="O65473" s="404"/>
      <c r="P65473" s="404"/>
      <c r="Q65473" s="404"/>
      <c r="R65473" s="404"/>
      <c r="S65473" s="404"/>
      <c r="T65473" s="404"/>
    </row>
    <row r="65474" spans="12:20" ht="16.8">
      <c r="L65474" s="404"/>
      <c r="M65474" s="404"/>
      <c r="N65474" s="404"/>
      <c r="O65474" s="404"/>
      <c r="P65474" s="404"/>
      <c r="Q65474" s="404"/>
      <c r="R65474" s="404"/>
      <c r="S65474" s="404"/>
      <c r="T65474" s="404"/>
    </row>
    <row r="65475" spans="12:20" ht="16.8">
      <c r="L65475" s="404"/>
      <c r="M65475" s="404"/>
      <c r="N65475" s="404"/>
      <c r="O65475" s="404"/>
      <c r="P65475" s="404"/>
      <c r="Q65475" s="404"/>
      <c r="R65475" s="404"/>
      <c r="S65475" s="404"/>
      <c r="T65475" s="404"/>
    </row>
    <row r="65476" spans="12:20" ht="16.8">
      <c r="L65476" s="404"/>
      <c r="M65476" s="404"/>
      <c r="N65476" s="404"/>
      <c r="O65476" s="404"/>
      <c r="P65476" s="404"/>
      <c r="Q65476" s="404"/>
      <c r="R65476" s="404"/>
      <c r="S65476" s="404"/>
      <c r="T65476" s="404"/>
    </row>
    <row r="65477" spans="12:20" ht="16.8">
      <c r="L65477" s="404"/>
      <c r="M65477" s="404"/>
      <c r="N65477" s="404"/>
      <c r="O65477" s="404"/>
      <c r="P65477" s="404"/>
      <c r="Q65477" s="404"/>
      <c r="R65477" s="404"/>
      <c r="S65477" s="404"/>
      <c r="T65477" s="404"/>
    </row>
    <row r="65478" spans="12:20" ht="16.8">
      <c r="L65478" s="404"/>
      <c r="M65478" s="404"/>
      <c r="N65478" s="404"/>
      <c r="O65478" s="404"/>
      <c r="P65478" s="404"/>
      <c r="Q65478" s="404"/>
      <c r="R65478" s="404"/>
      <c r="S65478" s="404"/>
      <c r="T65478" s="404"/>
    </row>
    <row r="65479" spans="12:20" ht="16.8">
      <c r="L65479" s="404"/>
      <c r="M65479" s="404"/>
      <c r="N65479" s="404"/>
      <c r="O65479" s="404"/>
      <c r="P65479" s="404"/>
      <c r="Q65479" s="404"/>
      <c r="R65479" s="404"/>
      <c r="S65479" s="404"/>
      <c r="T65479" s="404"/>
    </row>
    <row r="65480" spans="12:20" ht="16.8">
      <c r="L65480" s="404"/>
      <c r="M65480" s="404"/>
      <c r="N65480" s="404"/>
      <c r="O65480" s="404"/>
      <c r="P65480" s="404"/>
      <c r="Q65480" s="404"/>
      <c r="R65480" s="404"/>
      <c r="S65480" s="404"/>
      <c r="T65480" s="404"/>
    </row>
    <row r="65481" spans="12:20" ht="16.8">
      <c r="L65481" s="404"/>
      <c r="M65481" s="404"/>
      <c r="N65481" s="404"/>
      <c r="O65481" s="404"/>
      <c r="P65481" s="404"/>
      <c r="Q65481" s="404"/>
      <c r="R65481" s="404"/>
      <c r="S65481" s="404"/>
      <c r="T65481" s="404"/>
    </row>
    <row r="65482" spans="12:20" ht="16.8">
      <c r="L65482" s="404"/>
      <c r="M65482" s="404"/>
      <c r="N65482" s="404"/>
      <c r="O65482" s="404"/>
      <c r="P65482" s="404"/>
      <c r="Q65482" s="404"/>
      <c r="R65482" s="404"/>
      <c r="S65482" s="404"/>
      <c r="T65482" s="404"/>
    </row>
    <row r="65483" spans="12:20" ht="16.8">
      <c r="L65483" s="404"/>
      <c r="M65483" s="404"/>
      <c r="N65483" s="404"/>
      <c r="O65483" s="404"/>
      <c r="P65483" s="404"/>
      <c r="Q65483" s="404"/>
      <c r="R65483" s="404"/>
      <c r="S65483" s="404"/>
      <c r="T65483" s="404"/>
    </row>
    <row r="65484" spans="12:20" ht="16.8">
      <c r="L65484" s="404"/>
      <c r="M65484" s="404"/>
      <c r="N65484" s="404"/>
      <c r="O65484" s="404"/>
      <c r="P65484" s="404"/>
      <c r="Q65484" s="404"/>
      <c r="R65484" s="404"/>
      <c r="S65484" s="404"/>
      <c r="T65484" s="404"/>
    </row>
    <row r="65485" spans="12:20" ht="16.8">
      <c r="L65485" s="404"/>
      <c r="M65485" s="404"/>
      <c r="N65485" s="404"/>
      <c r="O65485" s="404"/>
      <c r="P65485" s="404"/>
      <c r="Q65485" s="404"/>
      <c r="R65485" s="404"/>
      <c r="S65485" s="404"/>
      <c r="T65485" s="404"/>
    </row>
    <row r="65486" spans="12:20" ht="16.8">
      <c r="L65486" s="404"/>
      <c r="M65486" s="404"/>
      <c r="N65486" s="404"/>
      <c r="O65486" s="404"/>
      <c r="P65486" s="404"/>
      <c r="Q65486" s="404"/>
      <c r="R65486" s="404"/>
      <c r="S65486" s="404"/>
      <c r="T65486" s="404"/>
    </row>
    <row r="65487" spans="12:20" ht="16.8">
      <c r="L65487" s="404"/>
      <c r="M65487" s="404"/>
      <c r="N65487" s="404"/>
      <c r="O65487" s="404"/>
      <c r="P65487" s="404"/>
      <c r="Q65487" s="404"/>
      <c r="R65487" s="404"/>
      <c r="S65487" s="404"/>
      <c r="T65487" s="404"/>
    </row>
    <row r="65488" spans="12:20" ht="16.8">
      <c r="L65488" s="404"/>
      <c r="M65488" s="404"/>
      <c r="N65488" s="404"/>
      <c r="O65488" s="404"/>
      <c r="P65488" s="404"/>
      <c r="Q65488" s="404"/>
      <c r="R65488" s="404"/>
      <c r="S65488" s="404"/>
      <c r="T65488" s="404"/>
    </row>
    <row r="65489" spans="12:20" ht="16.8">
      <c r="L65489" s="404"/>
      <c r="M65489" s="404"/>
      <c r="N65489" s="404"/>
      <c r="O65489" s="404"/>
      <c r="P65489" s="404"/>
      <c r="Q65489" s="404"/>
      <c r="R65489" s="404"/>
      <c r="S65489" s="404"/>
      <c r="T65489" s="404"/>
    </row>
    <row r="65490" spans="12:20" ht="16.8">
      <c r="L65490" s="404"/>
      <c r="M65490" s="404"/>
      <c r="N65490" s="404"/>
      <c r="O65490" s="404"/>
      <c r="P65490" s="404"/>
      <c r="Q65490" s="404"/>
      <c r="R65490" s="404"/>
      <c r="S65490" s="404"/>
      <c r="T65490" s="404"/>
    </row>
    <row r="65491" spans="12:20" ht="16.8">
      <c r="L65491" s="404"/>
      <c r="M65491" s="404"/>
      <c r="N65491" s="404"/>
      <c r="O65491" s="404"/>
      <c r="P65491" s="404"/>
      <c r="Q65491" s="404"/>
      <c r="R65491" s="404"/>
      <c r="S65491" s="404"/>
      <c r="T65491" s="404"/>
    </row>
    <row r="65492" spans="12:20" ht="16.8">
      <c r="L65492" s="404"/>
      <c r="M65492" s="404"/>
      <c r="N65492" s="404"/>
      <c r="O65492" s="404"/>
      <c r="P65492" s="404"/>
      <c r="Q65492" s="404"/>
      <c r="R65492" s="404"/>
      <c r="S65492" s="404"/>
      <c r="T65492" s="404"/>
    </row>
    <row r="65493" spans="12:20" ht="16.8">
      <c r="L65493" s="404"/>
      <c r="M65493" s="404"/>
      <c r="N65493" s="404"/>
      <c r="O65493" s="404"/>
      <c r="P65493" s="404"/>
      <c r="Q65493" s="404"/>
      <c r="R65493" s="404"/>
      <c r="S65493" s="404"/>
      <c r="T65493" s="404"/>
    </row>
    <row r="65494" spans="12:20" ht="16.8">
      <c r="L65494" s="404"/>
      <c r="M65494" s="404"/>
      <c r="N65494" s="404"/>
      <c r="O65494" s="404"/>
      <c r="P65494" s="404"/>
      <c r="Q65494" s="404"/>
      <c r="R65494" s="404"/>
      <c r="S65494" s="404"/>
      <c r="T65494" s="404"/>
    </row>
    <row r="65495" spans="12:20" ht="16.8">
      <c r="L65495" s="404"/>
      <c r="M65495" s="404"/>
      <c r="N65495" s="404"/>
      <c r="O65495" s="404"/>
      <c r="P65495" s="404"/>
      <c r="Q65495" s="404"/>
      <c r="R65495" s="404"/>
      <c r="S65495" s="404"/>
      <c r="T65495" s="404"/>
    </row>
    <row r="65496" spans="12:20" ht="16.8">
      <c r="L65496" s="404"/>
      <c r="M65496" s="404"/>
      <c r="N65496" s="404"/>
      <c r="O65496" s="404"/>
      <c r="P65496" s="404"/>
      <c r="Q65496" s="404"/>
      <c r="R65496" s="404"/>
      <c r="S65496" s="404"/>
      <c r="T65496" s="404"/>
    </row>
    <row r="65497" spans="12:20" ht="16.8">
      <c r="L65497" s="404"/>
      <c r="M65497" s="404"/>
      <c r="N65497" s="404"/>
      <c r="O65497" s="404"/>
      <c r="P65497" s="404"/>
      <c r="Q65497" s="404"/>
      <c r="R65497" s="404"/>
      <c r="S65497" s="404"/>
      <c r="T65497" s="404"/>
    </row>
    <row r="65498" spans="12:20" ht="16.8">
      <c r="L65498" s="404"/>
      <c r="M65498" s="404"/>
      <c r="N65498" s="404"/>
      <c r="O65498" s="404"/>
      <c r="P65498" s="404"/>
      <c r="Q65498" s="404"/>
      <c r="R65498" s="404"/>
      <c r="S65498" s="404"/>
      <c r="T65498" s="404"/>
    </row>
    <row r="65499" spans="12:20" ht="16.8">
      <c r="L65499" s="404"/>
      <c r="M65499" s="404"/>
      <c r="N65499" s="404"/>
      <c r="O65499" s="404"/>
      <c r="P65499" s="404"/>
      <c r="Q65499" s="404"/>
      <c r="R65499" s="404"/>
      <c r="S65499" s="404"/>
      <c r="T65499" s="404"/>
    </row>
    <row r="65500" spans="12:20" ht="16.8">
      <c r="L65500" s="404"/>
      <c r="M65500" s="404"/>
      <c r="N65500" s="404"/>
      <c r="O65500" s="404"/>
      <c r="P65500" s="404"/>
      <c r="Q65500" s="404"/>
      <c r="R65500" s="404"/>
      <c r="S65500" s="404"/>
      <c r="T65500" s="404"/>
    </row>
    <row r="65501" spans="12:20" ht="16.8">
      <c r="L65501" s="404"/>
      <c r="M65501" s="404"/>
      <c r="N65501" s="404"/>
      <c r="O65501" s="404"/>
      <c r="P65501" s="404"/>
      <c r="Q65501" s="404"/>
      <c r="R65501" s="404"/>
      <c r="S65501" s="404"/>
      <c r="T65501" s="404"/>
    </row>
    <row r="65502" spans="12:20" ht="16.8">
      <c r="L65502" s="404"/>
      <c r="M65502" s="404"/>
      <c r="N65502" s="404"/>
      <c r="O65502" s="404"/>
      <c r="P65502" s="404"/>
      <c r="Q65502" s="404"/>
      <c r="R65502" s="404"/>
      <c r="S65502" s="404"/>
      <c r="T65502" s="404"/>
    </row>
    <row r="65503" spans="12:20" ht="16.8">
      <c r="L65503" s="404"/>
      <c r="M65503" s="404"/>
      <c r="N65503" s="404"/>
      <c r="O65503" s="404"/>
      <c r="P65503" s="404"/>
      <c r="Q65503" s="404"/>
      <c r="R65503" s="404"/>
      <c r="S65503" s="404"/>
      <c r="T65503" s="404"/>
    </row>
    <row r="65504" spans="12:20" ht="16.8">
      <c r="L65504" s="404"/>
      <c r="M65504" s="404"/>
      <c r="N65504" s="404"/>
      <c r="O65504" s="404"/>
      <c r="P65504" s="404"/>
      <c r="Q65504" s="404"/>
      <c r="R65504" s="404"/>
      <c r="S65504" s="404"/>
      <c r="T65504" s="404"/>
    </row>
    <row r="65505" spans="12:20" ht="16.8">
      <c r="L65505" s="404"/>
      <c r="M65505" s="404"/>
      <c r="N65505" s="404"/>
      <c r="O65505" s="404"/>
      <c r="P65505" s="404"/>
      <c r="Q65505" s="404"/>
      <c r="R65505" s="404"/>
      <c r="S65505" s="404"/>
      <c r="T65505" s="404"/>
    </row>
    <row r="65506" spans="12:20" ht="16.8">
      <c r="L65506" s="404"/>
      <c r="M65506" s="404"/>
      <c r="N65506" s="404"/>
      <c r="O65506" s="404"/>
      <c r="P65506" s="404"/>
      <c r="Q65506" s="404"/>
      <c r="R65506" s="404"/>
      <c r="S65506" s="404"/>
      <c r="T65506" s="404"/>
    </row>
    <row r="65507" spans="12:20" ht="16.8">
      <c r="L65507" s="404"/>
      <c r="M65507" s="404"/>
      <c r="N65507" s="404"/>
      <c r="O65507" s="404"/>
      <c r="P65507" s="404"/>
      <c r="Q65507" s="404"/>
      <c r="R65507" s="404"/>
      <c r="S65507" s="404"/>
      <c r="T65507" s="404"/>
    </row>
    <row r="65508" spans="12:20" ht="16.8">
      <c r="L65508" s="404"/>
      <c r="M65508" s="404"/>
      <c r="N65508" s="404"/>
      <c r="O65508" s="404"/>
      <c r="P65508" s="404"/>
      <c r="Q65508" s="404"/>
      <c r="R65508" s="404"/>
      <c r="S65508" s="404"/>
      <c r="T65508" s="404"/>
    </row>
    <row r="65509" spans="12:20" ht="16.8">
      <c r="L65509" s="404"/>
      <c r="M65509" s="404"/>
      <c r="N65509" s="404"/>
      <c r="O65509" s="404"/>
      <c r="P65509" s="404"/>
      <c r="Q65509" s="404"/>
      <c r="R65509" s="404"/>
      <c r="S65509" s="404"/>
      <c r="T65509" s="404"/>
    </row>
    <row r="65510" spans="12:20" ht="16.8">
      <c r="L65510" s="404"/>
      <c r="M65510" s="404"/>
      <c r="N65510" s="404"/>
      <c r="O65510" s="404"/>
      <c r="P65510" s="404"/>
      <c r="Q65510" s="404"/>
      <c r="R65510" s="404"/>
      <c r="S65510" s="404"/>
      <c r="T65510" s="404"/>
    </row>
    <row r="65511" spans="12:20" ht="16.8">
      <c r="L65511" s="404"/>
      <c r="M65511" s="404"/>
      <c r="N65511" s="404"/>
      <c r="O65511" s="404"/>
      <c r="P65511" s="404"/>
      <c r="Q65511" s="404"/>
      <c r="R65511" s="404"/>
      <c r="S65511" s="404"/>
      <c r="T65511" s="404"/>
    </row>
    <row r="65512" spans="12:20" ht="16.8">
      <c r="L65512" s="404"/>
      <c r="M65512" s="404"/>
      <c r="N65512" s="404"/>
      <c r="O65512" s="404"/>
      <c r="P65512" s="404"/>
      <c r="Q65512" s="404"/>
      <c r="R65512" s="404"/>
      <c r="S65512" s="404"/>
      <c r="T65512" s="404"/>
    </row>
    <row r="65513" spans="12:20" ht="16.8">
      <c r="L65513" s="404"/>
      <c r="M65513" s="404"/>
      <c r="N65513" s="404"/>
      <c r="O65513" s="404"/>
      <c r="P65513" s="404"/>
      <c r="Q65513" s="404"/>
      <c r="R65513" s="404"/>
      <c r="S65513" s="404"/>
      <c r="T65513" s="404"/>
    </row>
    <row r="65514" spans="12:20" ht="16.8">
      <c r="L65514" s="404"/>
      <c r="M65514" s="404"/>
      <c r="N65514" s="404"/>
      <c r="O65514" s="404"/>
      <c r="P65514" s="404"/>
      <c r="Q65514" s="404"/>
      <c r="R65514" s="404"/>
      <c r="S65514" s="404"/>
      <c r="T65514" s="404"/>
    </row>
    <row r="65515" spans="12:20" ht="16.8">
      <c r="L65515" s="404"/>
      <c r="M65515" s="404"/>
      <c r="N65515" s="404"/>
      <c r="O65515" s="404"/>
      <c r="P65515" s="404"/>
      <c r="Q65515" s="404"/>
      <c r="R65515" s="404"/>
      <c r="S65515" s="404"/>
      <c r="T65515" s="404"/>
    </row>
    <row r="65516" spans="12:20" ht="16.8">
      <c r="L65516" s="404"/>
      <c r="M65516" s="404"/>
      <c r="N65516" s="404"/>
      <c r="O65516" s="404"/>
      <c r="P65516" s="404"/>
      <c r="Q65516" s="404"/>
      <c r="R65516" s="404"/>
      <c r="S65516" s="404"/>
      <c r="T65516" s="404"/>
    </row>
    <row r="65517" spans="12:20" ht="16.8">
      <c r="L65517" s="404"/>
      <c r="M65517" s="404"/>
      <c r="N65517" s="404"/>
      <c r="O65517" s="404"/>
      <c r="P65517" s="404"/>
      <c r="Q65517" s="404"/>
      <c r="R65517" s="404"/>
      <c r="S65517" s="404"/>
      <c r="T65517" s="404"/>
    </row>
    <row r="65518" spans="12:20" ht="16.8">
      <c r="L65518" s="404"/>
      <c r="M65518" s="404"/>
      <c r="N65518" s="404"/>
      <c r="O65518" s="404"/>
      <c r="P65518" s="404"/>
      <c r="Q65518" s="404"/>
      <c r="R65518" s="404"/>
      <c r="S65518" s="404"/>
      <c r="T65518" s="404"/>
    </row>
    <row r="65519" spans="12:20" ht="16.8">
      <c r="L65519" s="404"/>
      <c r="M65519" s="404"/>
      <c r="N65519" s="404"/>
      <c r="O65519" s="404"/>
      <c r="P65519" s="404"/>
      <c r="Q65519" s="404"/>
      <c r="R65519" s="404"/>
      <c r="S65519" s="404"/>
      <c r="T65519" s="404"/>
    </row>
    <row r="65520" spans="12:20" ht="16.8">
      <c r="L65520" s="404"/>
      <c r="M65520" s="404"/>
      <c r="N65520" s="404"/>
      <c r="O65520" s="404"/>
      <c r="P65520" s="404"/>
      <c r="Q65520" s="404"/>
      <c r="R65520" s="404"/>
      <c r="S65520" s="404"/>
      <c r="T65520" s="404"/>
    </row>
    <row r="65521" spans="12:20" ht="16.8">
      <c r="L65521" s="404"/>
      <c r="M65521" s="404"/>
      <c r="N65521" s="404"/>
      <c r="O65521" s="404"/>
      <c r="P65521" s="404"/>
      <c r="Q65521" s="404"/>
      <c r="R65521" s="404"/>
      <c r="S65521" s="404"/>
      <c r="T65521" s="404"/>
    </row>
    <row r="65522" spans="12:20" ht="16.8">
      <c r="L65522" s="404"/>
      <c r="M65522" s="404"/>
      <c r="N65522" s="404"/>
      <c r="O65522" s="404"/>
      <c r="P65522" s="404"/>
      <c r="Q65522" s="404"/>
      <c r="R65522" s="404"/>
      <c r="S65522" s="404"/>
      <c r="T65522" s="404"/>
    </row>
    <row r="65523" spans="12:20" ht="16.8">
      <c r="L65523" s="404"/>
      <c r="M65523" s="404"/>
      <c r="N65523" s="404"/>
      <c r="O65523" s="404"/>
      <c r="P65523" s="404"/>
      <c r="Q65523" s="404"/>
      <c r="R65523" s="404"/>
      <c r="S65523" s="404"/>
      <c r="T65523" s="404"/>
    </row>
    <row r="65524" spans="12:20" ht="16.8">
      <c r="L65524" s="404"/>
      <c r="M65524" s="404"/>
      <c r="N65524" s="404"/>
      <c r="O65524" s="404"/>
      <c r="P65524" s="404"/>
      <c r="Q65524" s="404"/>
      <c r="R65524" s="404"/>
      <c r="S65524" s="404"/>
      <c r="T65524" s="404"/>
    </row>
    <row r="65525" spans="12:20" ht="16.8">
      <c r="L65525" s="404"/>
      <c r="M65525" s="404"/>
      <c r="N65525" s="404"/>
      <c r="O65525" s="404"/>
      <c r="P65525" s="404"/>
      <c r="Q65525" s="404"/>
      <c r="R65525" s="404"/>
      <c r="S65525" s="404"/>
      <c r="T65525" s="404"/>
    </row>
    <row r="65526" spans="12:20" ht="16.8">
      <c r="L65526" s="404"/>
      <c r="M65526" s="404"/>
      <c r="N65526" s="404"/>
      <c r="O65526" s="404"/>
      <c r="P65526" s="404"/>
      <c r="Q65526" s="404"/>
      <c r="R65526" s="404"/>
      <c r="S65526" s="404"/>
      <c r="T65526" s="404"/>
    </row>
    <row r="65527" spans="12:20" ht="16.8">
      <c r="L65527" s="404"/>
      <c r="M65527" s="404"/>
      <c r="N65527" s="404"/>
      <c r="O65527" s="404"/>
      <c r="P65527" s="404"/>
      <c r="Q65527" s="404"/>
      <c r="R65527" s="404"/>
      <c r="S65527" s="404"/>
      <c r="T65527" s="404"/>
    </row>
    <row r="65528" spans="12:20" ht="16.8">
      <c r="L65528" s="404"/>
      <c r="M65528" s="404"/>
      <c r="N65528" s="404"/>
      <c r="O65528" s="404"/>
      <c r="P65528" s="404"/>
      <c r="Q65528" s="404"/>
      <c r="R65528" s="404"/>
      <c r="S65528" s="404"/>
      <c r="T65528" s="404"/>
    </row>
    <row r="65529" spans="12:20" ht="16.8">
      <c r="L65529" s="404"/>
      <c r="M65529" s="404"/>
      <c r="N65529" s="404"/>
      <c r="O65529" s="404"/>
      <c r="P65529" s="404"/>
      <c r="Q65529" s="404"/>
      <c r="R65529" s="404"/>
      <c r="S65529" s="404"/>
      <c r="T65529" s="404"/>
    </row>
    <row r="65530" spans="12:20" ht="16.8">
      <c r="L65530" s="404"/>
      <c r="M65530" s="404"/>
      <c r="N65530" s="404"/>
      <c r="O65530" s="404"/>
      <c r="P65530" s="404"/>
      <c r="Q65530" s="404"/>
      <c r="R65530" s="404"/>
      <c r="S65530" s="404"/>
      <c r="T65530" s="404"/>
    </row>
    <row r="65531" spans="12:20" ht="16.8">
      <c r="L65531" s="404"/>
      <c r="M65531" s="404"/>
      <c r="N65531" s="404"/>
      <c r="O65531" s="404"/>
      <c r="P65531" s="404"/>
      <c r="Q65531" s="404"/>
      <c r="R65531" s="404"/>
      <c r="S65531" s="404"/>
      <c r="T65531" s="404"/>
    </row>
    <row r="65532" spans="12:20" ht="16.8">
      <c r="L65532" s="404"/>
      <c r="M65532" s="404"/>
      <c r="N65532" s="404"/>
      <c r="O65532" s="404"/>
      <c r="P65532" s="404"/>
      <c r="Q65532" s="404"/>
      <c r="R65532" s="404"/>
      <c r="S65532" s="404"/>
      <c r="T65532" s="404"/>
    </row>
    <row r="65533" spans="12:20" ht="16.8">
      <c r="L65533" s="404"/>
      <c r="M65533" s="404"/>
      <c r="N65533" s="404"/>
      <c r="O65533" s="404"/>
      <c r="P65533" s="404"/>
      <c r="Q65533" s="404"/>
      <c r="R65533" s="404"/>
      <c r="S65533" s="404"/>
      <c r="T65533" s="404"/>
    </row>
    <row r="65534" spans="12:20" ht="16.8">
      <c r="L65534" s="404"/>
      <c r="M65534" s="404"/>
      <c r="N65534" s="404"/>
      <c r="O65534" s="404"/>
      <c r="P65534" s="404"/>
      <c r="Q65534" s="404"/>
      <c r="R65534" s="404"/>
      <c r="S65534" s="404"/>
      <c r="T65534" s="404"/>
    </row>
    <row r="65535" spans="12:20" ht="16.8">
      <c r="L65535" s="404"/>
      <c r="M65535" s="404"/>
      <c r="N65535" s="404"/>
      <c r="O65535" s="404"/>
      <c r="P65535" s="404"/>
      <c r="Q65535" s="404"/>
      <c r="R65535" s="404"/>
      <c r="S65535" s="404"/>
      <c r="T65535" s="404"/>
    </row>
    <row r="65536" spans="12:20" ht="16.8">
      <c r="L65536" s="404"/>
      <c r="M65536" s="404"/>
      <c r="N65536" s="404"/>
      <c r="O65536" s="404"/>
      <c r="P65536" s="404"/>
      <c r="Q65536" s="404"/>
      <c r="R65536" s="404"/>
      <c r="S65536" s="404"/>
      <c r="T65536" s="404"/>
    </row>
    <row r="65537" spans="12:20" ht="16.8">
      <c r="L65537" s="404"/>
      <c r="M65537" s="404"/>
      <c r="N65537" s="404"/>
      <c r="O65537" s="404"/>
      <c r="P65537" s="404"/>
      <c r="Q65537" s="404"/>
      <c r="R65537" s="404"/>
      <c r="S65537" s="404"/>
      <c r="T65537" s="404"/>
    </row>
    <row r="65538" spans="12:20" ht="16.8">
      <c r="L65538" s="404"/>
      <c r="M65538" s="404"/>
      <c r="N65538" s="404"/>
      <c r="O65538" s="404"/>
      <c r="P65538" s="404"/>
      <c r="Q65538" s="404"/>
      <c r="R65538" s="404"/>
      <c r="S65538" s="404"/>
      <c r="T65538" s="404"/>
    </row>
    <row r="65539" spans="12:20" ht="16.8">
      <c r="L65539" s="404"/>
      <c r="M65539" s="404"/>
      <c r="N65539" s="404"/>
      <c r="O65539" s="404"/>
      <c r="P65539" s="404"/>
      <c r="Q65539" s="404"/>
      <c r="R65539" s="404"/>
      <c r="S65539" s="404"/>
      <c r="T65539" s="404"/>
    </row>
    <row r="65540" spans="12:20" ht="16.8">
      <c r="L65540" s="404"/>
      <c r="M65540" s="404"/>
      <c r="N65540" s="404"/>
      <c r="O65540" s="404"/>
      <c r="P65540" s="404"/>
      <c r="Q65540" s="404"/>
      <c r="R65540" s="404"/>
      <c r="S65540" s="404"/>
      <c r="T65540" s="404"/>
    </row>
    <row r="65541" spans="12:20" ht="16.8">
      <c r="L65541" s="404"/>
      <c r="M65541" s="404"/>
      <c r="N65541" s="404"/>
      <c r="O65541" s="404"/>
      <c r="P65541" s="404"/>
      <c r="Q65541" s="404"/>
      <c r="R65541" s="404"/>
      <c r="S65541" s="404"/>
      <c r="T65541" s="404"/>
    </row>
  </sheetData>
  <sheetProtection algorithmName="SHA-512" hashValue="PX5HYAhXF9wanrnbBBcnkXGOLiaGhj1Iy+MJdMCkstLF/X3bnY8iHRUKWdFMUF7ijZroVdFgyMPh1AUkrNEAcQ==" saltValue="n+WKuBFEMjhjsOtYVpJBow=="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s plánovou kalkulací a s aktualizací plánové kalkulace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topLeftCell="A22" workbookViewId="0">
      <selection activeCell="E56" sqref="E56"/>
    </sheetView>
  </sheetViews>
  <sheetFormatPr defaultColWidth="0" defaultRowHeight="15" customHeight="1" zeroHeight="1"/>
  <cols>
    <col min="1" max="1" width="5.6640625" style="3" customWidth="1"/>
    <col min="2" max="2" width="6.44140625" style="4" customWidth="1"/>
    <col min="3" max="3" width="52.6640625" style="3" customWidth="1"/>
    <col min="4" max="4" width="15.6640625" style="3" customWidth="1"/>
    <col min="5" max="6" width="16.6640625" style="3" customWidth="1"/>
    <col min="7" max="7" width="10.6640625" style="106" customWidth="1"/>
    <col min="8" max="8" width="5.6640625" style="328" customWidth="1"/>
    <col min="9" max="16383" width="0" style="3" hidden="1"/>
    <col min="16384" max="16384" width="0" style="3" hidden="1" customWidth="1"/>
  </cols>
  <sheetData>
    <row r="1" spans="1:18" ht="16.8">
      <c r="A1" s="6"/>
      <c r="B1" s="7"/>
      <c r="C1" s="6"/>
      <c r="D1" s="6"/>
      <c r="E1" s="6"/>
      <c r="F1" s="6"/>
      <c r="G1" s="97"/>
      <c r="H1" s="114"/>
    </row>
    <row r="2" spans="1:18" ht="16.8">
      <c r="A2" s="6"/>
      <c r="B2" s="7"/>
      <c r="C2" s="6"/>
      <c r="D2" s="6"/>
      <c r="E2" s="6"/>
      <c r="F2" s="6"/>
      <c r="G2" s="97"/>
    </row>
    <row r="3" spans="1:18" ht="17.399999999999999" thickBot="1">
      <c r="A3" s="6"/>
      <c r="B3" s="7"/>
      <c r="C3" s="6"/>
      <c r="D3" s="6"/>
      <c r="E3" s="6"/>
      <c r="F3" s="6"/>
      <c r="G3" s="97"/>
    </row>
    <row r="4" spans="1:18" ht="19.2">
      <c r="A4" s="6"/>
      <c r="B4" s="92" t="s">
        <v>358</v>
      </c>
      <c r="C4" s="93"/>
      <c r="D4" s="93"/>
      <c r="E4" s="93"/>
      <c r="F4" s="94"/>
      <c r="G4" s="97"/>
    </row>
    <row r="5" spans="1:18" ht="51.75" customHeight="1">
      <c r="A5" s="6"/>
      <c r="B5" s="811" t="s">
        <v>498</v>
      </c>
      <c r="C5" s="812"/>
      <c r="D5" s="812"/>
      <c r="E5" s="812"/>
      <c r="F5" s="813"/>
      <c r="G5" s="109"/>
      <c r="H5" s="534"/>
    </row>
    <row r="6" spans="1:18" ht="42" customHeight="1">
      <c r="A6" s="6"/>
      <c r="B6" s="814" t="s">
        <v>646</v>
      </c>
      <c r="C6" s="815"/>
      <c r="D6" s="815"/>
      <c r="E6" s="815"/>
      <c r="F6" s="816"/>
      <c r="G6" s="98"/>
      <c r="H6" s="329"/>
      <c r="I6" s="5"/>
      <c r="J6" s="5"/>
      <c r="K6" s="5"/>
      <c r="L6" s="5"/>
      <c r="M6" s="5"/>
      <c r="N6" s="5"/>
      <c r="O6" s="5"/>
      <c r="P6" s="5"/>
      <c r="Q6" s="5"/>
      <c r="R6" s="5"/>
    </row>
    <row r="7" spans="1:18" ht="19.2">
      <c r="A7" s="6"/>
      <c r="B7" s="786" t="s">
        <v>359</v>
      </c>
      <c r="C7" s="787"/>
      <c r="D7" s="787"/>
      <c r="E7" s="787"/>
      <c r="F7" s="788"/>
      <c r="G7" s="97"/>
      <c r="I7" s="5"/>
      <c r="J7" s="5"/>
      <c r="K7" s="5"/>
      <c r="L7" s="5"/>
      <c r="M7" s="5"/>
      <c r="N7" s="5"/>
      <c r="O7" s="5"/>
      <c r="P7" s="5"/>
      <c r="Q7" s="5"/>
      <c r="R7" s="5"/>
    </row>
    <row r="8" spans="1:18" ht="19.2">
      <c r="A8" s="6"/>
      <c r="B8" s="786" t="s">
        <v>511</v>
      </c>
      <c r="C8" s="787"/>
      <c r="D8" s="787"/>
      <c r="E8" s="787"/>
      <c r="F8" s="788"/>
      <c r="G8" s="97"/>
      <c r="I8" s="5"/>
      <c r="J8" s="5"/>
      <c r="K8" s="5"/>
      <c r="L8" s="5"/>
      <c r="M8" s="5"/>
      <c r="N8" s="5"/>
      <c r="O8" s="5"/>
      <c r="P8" s="5"/>
      <c r="Q8" s="5"/>
      <c r="R8" s="5"/>
    </row>
    <row r="9" spans="1:18" ht="19.2">
      <c r="A9" s="6"/>
      <c r="B9" s="786" t="s">
        <v>360</v>
      </c>
      <c r="C9" s="787"/>
      <c r="D9" s="787"/>
      <c r="E9" s="787"/>
      <c r="F9" s="788"/>
      <c r="G9" s="97"/>
      <c r="I9" s="5"/>
      <c r="J9" s="5"/>
      <c r="K9" s="5"/>
      <c r="L9" s="5"/>
      <c r="M9" s="5"/>
      <c r="N9" s="5"/>
      <c r="O9" s="5"/>
      <c r="P9" s="5"/>
      <c r="Q9" s="5"/>
      <c r="R9" s="5"/>
    </row>
    <row r="10" spans="1:18" ht="41.25" customHeight="1">
      <c r="A10" s="6"/>
      <c r="B10" s="786" t="s">
        <v>458</v>
      </c>
      <c r="C10" s="787"/>
      <c r="D10" s="787"/>
      <c r="E10" s="787"/>
      <c r="F10" s="788"/>
      <c r="G10" s="109"/>
      <c r="I10" s="5"/>
      <c r="J10" s="5"/>
      <c r="K10" s="5"/>
      <c r="L10" s="5"/>
      <c r="M10" s="5"/>
      <c r="N10" s="5"/>
      <c r="O10" s="5"/>
      <c r="P10" s="5"/>
      <c r="Q10" s="5"/>
      <c r="R10" s="5"/>
    </row>
    <row r="11" spans="1:18" ht="19.2">
      <c r="A11" s="6"/>
      <c r="B11" s="786" t="s">
        <v>436</v>
      </c>
      <c r="C11" s="787"/>
      <c r="D11" s="787"/>
      <c r="E11" s="787"/>
      <c r="F11" s="788"/>
      <c r="G11" s="97"/>
      <c r="I11" s="5"/>
      <c r="J11" s="5"/>
      <c r="K11" s="5"/>
      <c r="L11" s="5"/>
      <c r="M11" s="5"/>
      <c r="N11" s="5"/>
      <c r="O11" s="5"/>
      <c r="P11" s="5"/>
      <c r="Q11" s="5"/>
      <c r="R11" s="5"/>
    </row>
    <row r="12" spans="1:18" ht="17.399999999999999" thickBot="1">
      <c r="A12" s="6"/>
      <c r="B12" s="789" t="s">
        <v>437</v>
      </c>
      <c r="C12" s="790"/>
      <c r="D12" s="790"/>
      <c r="E12" s="790"/>
      <c r="F12" s="791"/>
      <c r="G12" s="98"/>
      <c r="H12" s="329"/>
      <c r="I12" s="69"/>
      <c r="J12" s="69"/>
      <c r="K12" s="69"/>
      <c r="L12" s="69"/>
      <c r="M12" s="69"/>
      <c r="N12" s="69"/>
      <c r="O12" s="69"/>
      <c r="P12" s="69"/>
      <c r="Q12" s="69"/>
      <c r="R12" s="69"/>
    </row>
    <row r="13" spans="1:18" ht="16.8">
      <c r="A13" s="6"/>
      <c r="B13" s="6"/>
      <c r="C13" s="79"/>
      <c r="D13" s="79"/>
      <c r="E13" s="79"/>
      <c r="F13" s="79"/>
      <c r="G13" s="98"/>
      <c r="H13" s="329"/>
      <c r="I13" s="69"/>
      <c r="J13" s="69"/>
      <c r="K13" s="69"/>
      <c r="L13" s="69"/>
      <c r="M13" s="69"/>
      <c r="N13" s="69"/>
      <c r="O13" s="69"/>
      <c r="P13" s="69"/>
      <c r="Q13" s="69"/>
      <c r="R13" s="69"/>
    </row>
    <row r="14" spans="1:18" ht="17.399999999999999" thickBot="1">
      <c r="A14" s="6"/>
      <c r="B14" s="15" t="s">
        <v>424</v>
      </c>
      <c r="C14" s="6"/>
      <c r="D14" s="6"/>
      <c r="E14" s="6"/>
      <c r="F14" s="350"/>
      <c r="G14" s="97"/>
    </row>
    <row r="15" spans="1:18" ht="17.399999999999999" thickBot="1">
      <c r="A15" s="6"/>
      <c r="B15" s="118"/>
      <c r="C15" s="6" t="s">
        <v>425</v>
      </c>
      <c r="D15" s="6"/>
      <c r="E15" s="6"/>
      <c r="F15" s="6"/>
      <c r="G15" s="97"/>
    </row>
    <row r="16" spans="1:18" ht="17.399999999999999" thickBot="1">
      <c r="A16" s="6"/>
      <c r="B16" s="416"/>
      <c r="C16" s="6" t="s">
        <v>464</v>
      </c>
      <c r="D16" s="21"/>
      <c r="E16" s="6"/>
      <c r="F16" s="68"/>
      <c r="G16" s="97"/>
    </row>
    <row r="17" spans="1:7" ht="17.399999999999999" thickBot="1">
      <c r="A17" s="6"/>
      <c r="B17" s="557"/>
      <c r="C17" s="6"/>
      <c r="D17" s="21"/>
      <c r="E17" s="6"/>
      <c r="F17" s="68" t="s">
        <v>354</v>
      </c>
      <c r="G17" s="97"/>
    </row>
    <row r="18" spans="1:7" ht="57" customHeight="1" thickBot="1">
      <c r="A18" s="6"/>
      <c r="B18" s="792" t="s">
        <v>640</v>
      </c>
      <c r="C18" s="793"/>
      <c r="D18" s="793"/>
      <c r="E18" s="793"/>
      <c r="F18" s="794"/>
      <c r="G18" s="97"/>
    </row>
    <row r="19" spans="1:7" ht="16.350000000000001" customHeight="1" thickBot="1">
      <c r="A19" s="6"/>
      <c r="B19" s="553"/>
      <c r="C19" s="555" t="s">
        <v>488</v>
      </c>
      <c r="D19" s="817" t="s">
        <v>668</v>
      </c>
      <c r="E19" s="818"/>
      <c r="F19" s="554"/>
      <c r="G19" s="109"/>
    </row>
    <row r="20" spans="1:7" ht="8.25" customHeight="1" thickBot="1">
      <c r="A20" s="6"/>
      <c r="B20" s="558"/>
      <c r="C20" s="562"/>
      <c r="D20" s="561"/>
      <c r="E20" s="559"/>
      <c r="F20" s="560"/>
      <c r="G20" s="97"/>
    </row>
    <row r="21" spans="1:7" ht="16.8">
      <c r="A21" s="6"/>
      <c r="B21" s="8"/>
      <c r="C21" s="8"/>
      <c r="D21" s="8"/>
      <c r="E21" s="8"/>
      <c r="F21" s="8"/>
      <c r="G21" s="97"/>
    </row>
    <row r="22" spans="1:7" ht="17.399999999999999" thickBot="1">
      <c r="A22" s="6"/>
      <c r="B22" s="20" t="s">
        <v>1</v>
      </c>
      <c r="C22" s="6"/>
      <c r="D22" s="6"/>
      <c r="E22" s="6"/>
      <c r="F22" s="6"/>
      <c r="G22" s="97"/>
    </row>
    <row r="23" spans="1:7" ht="18" customHeight="1">
      <c r="A23" s="6"/>
      <c r="B23" s="795" t="s">
        <v>2</v>
      </c>
      <c r="C23" s="9" t="s">
        <v>452</v>
      </c>
      <c r="D23" s="802"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Všekary</v>
      </c>
      <c r="E23" s="803"/>
      <c r="F23" s="804"/>
      <c r="G23" s="100" t="s">
        <v>369</v>
      </c>
    </row>
    <row r="24" spans="1:7" ht="18" customHeight="1">
      <c r="A24" s="6"/>
      <c r="B24" s="795"/>
      <c r="C24" s="9" t="s">
        <v>453</v>
      </c>
      <c r="D24" s="796">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572365</v>
      </c>
      <c r="E24" s="797"/>
      <c r="F24" s="798"/>
      <c r="G24" s="100" t="s">
        <v>369</v>
      </c>
    </row>
    <row r="25" spans="1:7" ht="18" customHeight="1">
      <c r="A25" s="6"/>
      <c r="B25" s="795" t="s">
        <v>4</v>
      </c>
      <c r="C25" s="9" t="s">
        <v>454</v>
      </c>
      <c r="D25" s="796"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Všekary</v>
      </c>
      <c r="E25" s="797"/>
      <c r="F25" s="798"/>
      <c r="G25" s="100" t="s">
        <v>369</v>
      </c>
    </row>
    <row r="26" spans="1:7" ht="18" customHeight="1">
      <c r="A26" s="6"/>
      <c r="B26" s="795"/>
      <c r="C26" s="9" t="s">
        <v>455</v>
      </c>
      <c r="D26" s="796">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572365</v>
      </c>
      <c r="E26" s="797"/>
      <c r="F26" s="798"/>
      <c r="G26" s="100" t="s">
        <v>369</v>
      </c>
    </row>
    <row r="27" spans="1:7" ht="18" customHeight="1">
      <c r="A27" s="6"/>
      <c r="B27" s="795" t="s">
        <v>5</v>
      </c>
      <c r="C27" s="9" t="s">
        <v>456</v>
      </c>
      <c r="D27" s="799" t="str">
        <f>+IF(AND(ISBLANK(Identifikace!D31),ISBLANK(Identifikace!N31)),"Vyplňte, prosím, údaje v listu Identifikace.","viz list Identifikace")</f>
        <v>viz list Identifikace</v>
      </c>
      <c r="E27" s="800"/>
      <c r="F27" s="801"/>
      <c r="G27" s="100" t="s">
        <v>369</v>
      </c>
    </row>
    <row r="28" spans="1:7" ht="18" customHeight="1">
      <c r="A28" s="6"/>
      <c r="B28" s="795"/>
      <c r="C28" s="9" t="s">
        <v>457</v>
      </c>
      <c r="D28" s="805" t="str">
        <f>+IF(AND(ISBLANK(Identifikace!F31),ISBLANK(Identifikace!P31)),"Vyplňte, prosím, údaje v listu Identifikace.","viz list Identifikace")</f>
        <v>viz list Identifikace</v>
      </c>
      <c r="E28" s="806"/>
      <c r="F28" s="807"/>
      <c r="G28" s="100" t="s">
        <v>369</v>
      </c>
    </row>
    <row r="29" spans="1:7" ht="18" customHeight="1">
      <c r="A29" s="6"/>
      <c r="B29" s="315" t="s">
        <v>6</v>
      </c>
      <c r="C29" s="9" t="s">
        <v>357</v>
      </c>
      <c r="D29" s="808" t="s">
        <v>669</v>
      </c>
      <c r="E29" s="809"/>
      <c r="F29" s="810"/>
      <c r="G29" s="100" t="s">
        <v>369</v>
      </c>
    </row>
    <row r="30" spans="1:7" ht="18" customHeight="1" thickBot="1">
      <c r="A30" s="6"/>
      <c r="B30" s="315" t="s">
        <v>7</v>
      </c>
      <c r="C30" s="9" t="s">
        <v>8</v>
      </c>
      <c r="D30" s="780"/>
      <c r="E30" s="781"/>
      <c r="F30" s="782"/>
      <c r="G30" s="100" t="s">
        <v>369</v>
      </c>
    </row>
    <row r="31" spans="1:7" ht="9" customHeight="1" thickBot="1">
      <c r="A31" s="6"/>
      <c r="B31" s="6"/>
      <c r="C31" s="6"/>
      <c r="D31" s="6"/>
      <c r="E31" s="6"/>
      <c r="F31" s="6"/>
      <c r="G31" s="97"/>
    </row>
    <row r="32" spans="1:7" ht="16.8">
      <c r="A32" s="6"/>
      <c r="B32" s="315"/>
      <c r="C32" s="326"/>
      <c r="D32" s="95"/>
      <c r="E32" s="569" t="s">
        <v>9</v>
      </c>
      <c r="F32" s="570" t="s">
        <v>10</v>
      </c>
      <c r="G32" s="97"/>
    </row>
    <row r="33" spans="1:8" ht="24" customHeight="1">
      <c r="A33" s="6"/>
      <c r="B33" s="315" t="s">
        <v>11</v>
      </c>
      <c r="C33" s="9" t="s">
        <v>12</v>
      </c>
      <c r="D33" s="95"/>
      <c r="E33" s="414" t="str">
        <f>+IF(ISBLANK(Identifikace!I31),"Vyplňte, prosím, v listu Identifikace","viz list Identifikace")</f>
        <v>viz list Identifikace</v>
      </c>
      <c r="F33" s="415" t="str">
        <f>+IF(ISBLANK(Identifikace!S31),"Vyplňte, prosím, v listu Identifikace","viz list Identifikace")</f>
        <v>Vyplňte, prosím, v listu Identifikace</v>
      </c>
      <c r="G33" s="100" t="s">
        <v>369</v>
      </c>
    </row>
    <row r="34" spans="1:8" ht="24" customHeight="1">
      <c r="A34" s="6"/>
      <c r="B34" s="315" t="s">
        <v>13</v>
      </c>
      <c r="C34" s="783" t="s">
        <v>14</v>
      </c>
      <c r="D34" s="783"/>
      <c r="E34" s="541">
        <v>0.13500000000000001</v>
      </c>
      <c r="F34" s="542"/>
      <c r="G34" s="100" t="s">
        <v>369</v>
      </c>
    </row>
    <row r="35" spans="1:8" ht="24" customHeight="1">
      <c r="A35" s="6"/>
      <c r="B35" s="315" t="s">
        <v>15</v>
      </c>
      <c r="C35" s="783" t="s">
        <v>16</v>
      </c>
      <c r="D35" s="783"/>
      <c r="E35" s="440">
        <v>8.14E-2</v>
      </c>
      <c r="F35" s="382"/>
      <c r="G35" s="100" t="s">
        <v>369</v>
      </c>
    </row>
    <row r="36" spans="1:8" ht="24" customHeight="1" thickBot="1">
      <c r="A36" s="6"/>
      <c r="B36" s="315" t="s">
        <v>17</v>
      </c>
      <c r="C36" s="783" t="s">
        <v>656</v>
      </c>
      <c r="D36" s="783"/>
      <c r="E36" s="543">
        <v>8.4160000000000004</v>
      </c>
      <c r="F36" s="544"/>
      <c r="G36" s="100" t="s">
        <v>369</v>
      </c>
    </row>
    <row r="37" spans="1:8" ht="19.2">
      <c r="A37" s="6"/>
      <c r="B37" s="10"/>
      <c r="C37" s="6"/>
      <c r="D37" s="6"/>
      <c r="E37" s="6"/>
      <c r="F37" s="6"/>
      <c r="G37" s="97"/>
    </row>
    <row r="38" spans="1:8" ht="39.75" customHeight="1" thickBot="1">
      <c r="A38" s="6"/>
      <c r="B38" s="785" t="s">
        <v>0</v>
      </c>
      <c r="C38" s="785"/>
      <c r="D38" s="785"/>
      <c r="E38" s="785"/>
      <c r="F38" s="785"/>
      <c r="G38" s="97"/>
    </row>
    <row r="39" spans="1:8" ht="26.25" customHeight="1">
      <c r="A39" s="6"/>
      <c r="B39" s="777" t="s">
        <v>19</v>
      </c>
      <c r="C39" s="770" t="s">
        <v>20</v>
      </c>
      <c r="D39" s="748" t="s">
        <v>352</v>
      </c>
      <c r="E39" s="571" t="s">
        <v>9</v>
      </c>
      <c r="F39" s="572" t="s">
        <v>10</v>
      </c>
      <c r="G39" s="97"/>
    </row>
    <row r="40" spans="1:8" ht="16.8">
      <c r="A40" s="6"/>
      <c r="B40" s="778"/>
      <c r="C40" s="771"/>
      <c r="D40" s="749"/>
      <c r="E40" s="317">
        <v>2026</v>
      </c>
      <c r="F40" s="59">
        <v>2026</v>
      </c>
      <c r="G40" s="97"/>
    </row>
    <row r="41" spans="1:8" ht="16.8">
      <c r="A41" s="6"/>
      <c r="B41" s="778"/>
      <c r="C41" s="771"/>
      <c r="D41" s="749"/>
      <c r="E41" s="316" t="s">
        <v>21</v>
      </c>
      <c r="F41" s="24" t="s">
        <v>21</v>
      </c>
      <c r="G41" s="97"/>
    </row>
    <row r="42" spans="1:8" s="14" customFormat="1" ht="15.6" thickBot="1">
      <c r="A42" s="13"/>
      <c r="B42" s="25">
        <v>1</v>
      </c>
      <c r="C42" s="26">
        <v>2</v>
      </c>
      <c r="D42" s="26" t="s">
        <v>22</v>
      </c>
      <c r="E42" s="26">
        <v>3</v>
      </c>
      <c r="F42" s="27">
        <v>4</v>
      </c>
      <c r="G42" s="97"/>
      <c r="H42" s="328"/>
    </row>
    <row r="43" spans="1:8" ht="16.8">
      <c r="A43" s="6"/>
      <c r="B43" s="28" t="s">
        <v>23</v>
      </c>
      <c r="C43" s="29" t="s">
        <v>24</v>
      </c>
      <c r="D43" s="318" t="s">
        <v>25</v>
      </c>
      <c r="E43" s="22">
        <f>+E44+E45+E46+E47</f>
        <v>5.0000000000000001E-3</v>
      </c>
      <c r="F43" s="23">
        <f>+F44+F45+F46+F47</f>
        <v>0</v>
      </c>
      <c r="G43" s="100" t="s">
        <v>369</v>
      </c>
    </row>
    <row r="44" spans="1:8" ht="17.100000000000001" customHeight="1">
      <c r="A44" s="6"/>
      <c r="B44" s="30" t="s">
        <v>178</v>
      </c>
      <c r="C44" s="31" t="s">
        <v>26</v>
      </c>
      <c r="D44" s="319" t="s">
        <v>25</v>
      </c>
      <c r="E44" s="366"/>
      <c r="F44" s="367"/>
      <c r="G44" s="100" t="s">
        <v>369</v>
      </c>
    </row>
    <row r="45" spans="1:8" ht="17.100000000000001" customHeight="1">
      <c r="A45" s="6"/>
      <c r="B45" s="30" t="s">
        <v>179</v>
      </c>
      <c r="C45" s="31" t="s">
        <v>27</v>
      </c>
      <c r="D45" s="319" t="s">
        <v>25</v>
      </c>
      <c r="E45" s="366"/>
      <c r="F45" s="367"/>
      <c r="G45" s="100" t="s">
        <v>369</v>
      </c>
    </row>
    <row r="46" spans="1:8" ht="17.100000000000001" customHeight="1">
      <c r="A46" s="6"/>
      <c r="B46" s="30" t="s">
        <v>180</v>
      </c>
      <c r="C46" s="31" t="s">
        <v>28</v>
      </c>
      <c r="D46" s="319" t="s">
        <v>25</v>
      </c>
      <c r="E46" s="366">
        <v>5.0000000000000001E-3</v>
      </c>
      <c r="F46" s="367"/>
      <c r="G46" s="100" t="s">
        <v>369</v>
      </c>
    </row>
    <row r="47" spans="1:8" ht="17.100000000000001" customHeight="1" thickBot="1">
      <c r="A47" s="6"/>
      <c r="B47" s="32" t="s">
        <v>181</v>
      </c>
      <c r="C47" s="33" t="s">
        <v>29</v>
      </c>
      <c r="D47" s="320" t="s">
        <v>25</v>
      </c>
      <c r="E47" s="368"/>
      <c r="F47" s="369"/>
      <c r="G47" s="100" t="s">
        <v>369</v>
      </c>
    </row>
    <row r="48" spans="1:8" ht="17.100000000000001" customHeight="1">
      <c r="A48" s="6"/>
      <c r="B48" s="28" t="s">
        <v>30</v>
      </c>
      <c r="C48" s="29" t="s">
        <v>31</v>
      </c>
      <c r="D48" s="318" t="s">
        <v>25</v>
      </c>
      <c r="E48" s="22">
        <f>+E49+E50</f>
        <v>4.4999999999999998E-2</v>
      </c>
      <c r="F48" s="23">
        <f>+F49+F50</f>
        <v>0</v>
      </c>
      <c r="G48" s="100" t="s">
        <v>369</v>
      </c>
    </row>
    <row r="49" spans="1:8" ht="17.100000000000001" customHeight="1">
      <c r="A49" s="6"/>
      <c r="B49" s="30" t="s">
        <v>182</v>
      </c>
      <c r="C49" s="31" t="s">
        <v>32</v>
      </c>
      <c r="D49" s="319" t="s">
        <v>25</v>
      </c>
      <c r="E49" s="366">
        <v>4.4999999999999998E-2</v>
      </c>
      <c r="F49" s="367"/>
      <c r="G49" s="100" t="s">
        <v>369</v>
      </c>
    </row>
    <row r="50" spans="1:8" ht="17.100000000000001" customHeight="1" thickBot="1">
      <c r="A50" s="6"/>
      <c r="B50" s="32" t="s">
        <v>183</v>
      </c>
      <c r="C50" s="33" t="s">
        <v>33</v>
      </c>
      <c r="D50" s="320" t="s">
        <v>25</v>
      </c>
      <c r="E50" s="368"/>
      <c r="F50" s="369"/>
      <c r="G50" s="100" t="s">
        <v>369</v>
      </c>
    </row>
    <row r="51" spans="1:8" ht="17.100000000000001" customHeight="1">
      <c r="A51" s="6"/>
      <c r="B51" s="28" t="s">
        <v>34</v>
      </c>
      <c r="C51" s="29" t="s">
        <v>35</v>
      </c>
      <c r="D51" s="318" t="s">
        <v>25</v>
      </c>
      <c r="E51" s="22">
        <f>+E52+E53</f>
        <v>0</v>
      </c>
      <c r="F51" s="23">
        <f>+F52+F53</f>
        <v>0</v>
      </c>
      <c r="G51" s="100" t="s">
        <v>369</v>
      </c>
    </row>
    <row r="52" spans="1:8" ht="17.100000000000001" customHeight="1">
      <c r="A52" s="6"/>
      <c r="B52" s="30" t="s">
        <v>184</v>
      </c>
      <c r="C52" s="31" t="s">
        <v>36</v>
      </c>
      <c r="D52" s="319" t="s">
        <v>25</v>
      </c>
      <c r="E52" s="366"/>
      <c r="F52" s="367"/>
      <c r="G52" s="100" t="s">
        <v>369</v>
      </c>
    </row>
    <row r="53" spans="1:8" ht="17.100000000000001" customHeight="1" thickBot="1">
      <c r="A53" s="6"/>
      <c r="B53" s="32" t="s">
        <v>185</v>
      </c>
      <c r="C53" s="33" t="s">
        <v>37</v>
      </c>
      <c r="D53" s="320" t="s">
        <v>25</v>
      </c>
      <c r="E53" s="368"/>
      <c r="F53" s="369"/>
      <c r="G53" s="100" t="s">
        <v>369</v>
      </c>
    </row>
    <row r="54" spans="1:8" ht="17.100000000000001" customHeight="1">
      <c r="A54" s="6"/>
      <c r="B54" s="28" t="s">
        <v>38</v>
      </c>
      <c r="C54" s="29" t="s">
        <v>39</v>
      </c>
      <c r="D54" s="318" t="s">
        <v>25</v>
      </c>
      <c r="E54" s="712">
        <f>+E55+E56+E57+SUMIF(E58,"&gt;=0",E58)</f>
        <v>8.14E-2</v>
      </c>
      <c r="F54" s="716">
        <f>+F55+F56+F57+SUMIF(F58,"&gt;=0",F58)</f>
        <v>0</v>
      </c>
      <c r="G54" s="100" t="s">
        <v>369</v>
      </c>
    </row>
    <row r="55" spans="1:8" ht="17.100000000000001" customHeight="1">
      <c r="A55" s="6"/>
      <c r="B55" s="30" t="s">
        <v>186</v>
      </c>
      <c r="C55" s="34" t="s">
        <v>149</v>
      </c>
      <c r="D55" s="319" t="s">
        <v>25</v>
      </c>
      <c r="E55" s="366"/>
      <c r="F55" s="367"/>
      <c r="G55" s="100" t="s">
        <v>369</v>
      </c>
    </row>
    <row r="56" spans="1:8" ht="17.100000000000001" customHeight="1">
      <c r="A56" s="6"/>
      <c r="B56" s="30" t="s">
        <v>187</v>
      </c>
      <c r="C56" s="34" t="s">
        <v>40</v>
      </c>
      <c r="D56" s="319" t="s">
        <v>25</v>
      </c>
      <c r="E56" s="366">
        <v>8.14E-2</v>
      </c>
      <c r="F56" s="367"/>
      <c r="G56" s="100" t="s">
        <v>369</v>
      </c>
    </row>
    <row r="57" spans="1:8" ht="17.100000000000001" customHeight="1">
      <c r="A57" s="6"/>
      <c r="B57" s="30" t="s">
        <v>188</v>
      </c>
      <c r="C57" s="31" t="s">
        <v>41</v>
      </c>
      <c r="D57" s="319" t="s">
        <v>25</v>
      </c>
      <c r="E57" s="366"/>
      <c r="F57" s="367"/>
      <c r="G57" s="100" t="s">
        <v>369</v>
      </c>
    </row>
    <row r="58" spans="1:8" ht="17.100000000000001" customHeight="1" thickBot="1">
      <c r="A58" s="6"/>
      <c r="B58" s="32" t="s">
        <v>189</v>
      </c>
      <c r="C58" s="579" t="s">
        <v>388</v>
      </c>
      <c r="D58" s="320" t="s">
        <v>25</v>
      </c>
      <c r="E58" s="304">
        <f>+E113</f>
        <v>0</v>
      </c>
      <c r="F58" s="85">
        <f>+F113</f>
        <v>0</v>
      </c>
      <c r="G58" s="100" t="s">
        <v>369</v>
      </c>
      <c r="H58" s="718"/>
    </row>
    <row r="59" spans="1:8" ht="17.100000000000001" customHeight="1">
      <c r="A59" s="6"/>
      <c r="B59" s="28" t="s">
        <v>42</v>
      </c>
      <c r="C59" s="29" t="s">
        <v>43</v>
      </c>
      <c r="D59" s="318" t="s">
        <v>25</v>
      </c>
      <c r="E59" s="22">
        <f>+E60+E61+E62</f>
        <v>7.3000000000000009E-2</v>
      </c>
      <c r="F59" s="23">
        <f>+F60+F61+F62</f>
        <v>0</v>
      </c>
      <c r="G59" s="100" t="s">
        <v>369</v>
      </c>
    </row>
    <row r="60" spans="1:8" ht="17.100000000000001" customHeight="1">
      <c r="A60" s="6"/>
      <c r="B60" s="30" t="s">
        <v>190</v>
      </c>
      <c r="C60" s="31" t="s">
        <v>44</v>
      </c>
      <c r="D60" s="319" t="s">
        <v>25</v>
      </c>
      <c r="E60" s="366"/>
      <c r="F60" s="367"/>
      <c r="G60" s="100" t="s">
        <v>369</v>
      </c>
    </row>
    <row r="61" spans="1:8" ht="17.100000000000001" customHeight="1">
      <c r="A61" s="6"/>
      <c r="B61" s="30" t="s">
        <v>191</v>
      </c>
      <c r="C61" s="31" t="s">
        <v>45</v>
      </c>
      <c r="D61" s="319" t="s">
        <v>25</v>
      </c>
      <c r="E61" s="366">
        <v>7.0000000000000007E-2</v>
      </c>
      <c r="F61" s="367"/>
      <c r="G61" s="100" t="s">
        <v>369</v>
      </c>
    </row>
    <row r="62" spans="1:8" ht="17.100000000000001" customHeight="1" thickBot="1">
      <c r="A62" s="6"/>
      <c r="B62" s="32" t="s">
        <v>192</v>
      </c>
      <c r="C62" s="33" t="s">
        <v>46</v>
      </c>
      <c r="D62" s="320" t="s">
        <v>25</v>
      </c>
      <c r="E62" s="368">
        <v>3.0000000000000001E-3</v>
      </c>
      <c r="F62" s="369"/>
      <c r="G62" s="100" t="s">
        <v>369</v>
      </c>
    </row>
    <row r="63" spans="1:8" ht="17.100000000000001" customHeight="1">
      <c r="A63" s="6"/>
      <c r="B63" s="35" t="s">
        <v>47</v>
      </c>
      <c r="C63" s="9" t="s">
        <v>48</v>
      </c>
      <c r="D63" s="321" t="s">
        <v>25</v>
      </c>
      <c r="E63" s="370"/>
      <c r="F63" s="371"/>
      <c r="G63" s="100" t="s">
        <v>369</v>
      </c>
    </row>
    <row r="64" spans="1:8" ht="17.100000000000001" customHeight="1">
      <c r="A64" s="6"/>
      <c r="B64" s="35" t="s">
        <v>49</v>
      </c>
      <c r="C64" s="9" t="s">
        <v>50</v>
      </c>
      <c r="D64" s="321" t="s">
        <v>25</v>
      </c>
      <c r="E64" s="372"/>
      <c r="F64" s="373"/>
      <c r="G64" s="100" t="s">
        <v>369</v>
      </c>
      <c r="H64" s="114"/>
    </row>
    <row r="65" spans="1:8" ht="17.100000000000001" customHeight="1" thickBot="1">
      <c r="A65" s="6"/>
      <c r="B65" s="116" t="s">
        <v>51</v>
      </c>
      <c r="C65" s="36" t="s">
        <v>52</v>
      </c>
      <c r="D65" s="322" t="s">
        <v>25</v>
      </c>
      <c r="E65" s="374"/>
      <c r="F65" s="375"/>
      <c r="G65" s="100" t="s">
        <v>369</v>
      </c>
    </row>
    <row r="66" spans="1:8" ht="17.100000000000001" customHeight="1">
      <c r="A66" s="6"/>
      <c r="B66" s="35" t="s">
        <v>53</v>
      </c>
      <c r="C66" s="37" t="s">
        <v>54</v>
      </c>
      <c r="D66" s="323" t="s">
        <v>25</v>
      </c>
      <c r="E66" s="370"/>
      <c r="F66" s="371"/>
      <c r="G66" s="100" t="s">
        <v>369</v>
      </c>
    </row>
    <row r="67" spans="1:8" ht="17.100000000000001" customHeight="1" thickBot="1">
      <c r="A67" s="6"/>
      <c r="B67" s="32" t="s">
        <v>195</v>
      </c>
      <c r="C67" s="33" t="s">
        <v>55</v>
      </c>
      <c r="D67" s="320" t="s">
        <v>25</v>
      </c>
      <c r="E67" s="368"/>
      <c r="F67" s="369"/>
      <c r="G67" s="100" t="s">
        <v>369</v>
      </c>
    </row>
    <row r="68" spans="1:8" ht="17.100000000000001" customHeight="1" thickBot="1">
      <c r="A68" s="6"/>
      <c r="B68" s="115" t="s">
        <v>56</v>
      </c>
      <c r="C68" s="40" t="s">
        <v>356</v>
      </c>
      <c r="D68" s="324" t="s">
        <v>25</v>
      </c>
      <c r="E68" s="715">
        <f>+E43+E48+E51+E54+E63+E64+E65+E66+E59</f>
        <v>0.2044</v>
      </c>
      <c r="F68" s="713">
        <f>+F43+F48+F51+F54+F63+F64+F65+F66+F59</f>
        <v>0</v>
      </c>
      <c r="G68" s="100" t="s">
        <v>369</v>
      </c>
    </row>
    <row r="69" spans="1:8" ht="17.399999999999999" thickBot="1">
      <c r="A69" s="6"/>
      <c r="B69" s="117"/>
      <c r="C69" s="11"/>
      <c r="D69" s="12"/>
      <c r="E69" s="11"/>
      <c r="F69" s="11"/>
      <c r="G69" s="97"/>
    </row>
    <row r="70" spans="1:8" ht="16.8">
      <c r="A70" s="6"/>
      <c r="B70" s="41" t="s">
        <v>57</v>
      </c>
      <c r="C70" s="42" t="s">
        <v>58</v>
      </c>
      <c r="D70" s="43" t="s">
        <v>59</v>
      </c>
      <c r="E70" s="551">
        <v>0.2</v>
      </c>
      <c r="F70" s="552"/>
      <c r="G70" s="100" t="s">
        <v>369</v>
      </c>
    </row>
    <row r="71" spans="1:8" ht="16.8">
      <c r="A71" s="6"/>
      <c r="B71" s="44" t="s">
        <v>60</v>
      </c>
      <c r="C71" s="45" t="s">
        <v>61</v>
      </c>
      <c r="D71" s="46" t="s">
        <v>207</v>
      </c>
      <c r="E71" s="366">
        <v>3.0000000000000001E-3</v>
      </c>
      <c r="F71" s="364" t="s">
        <v>198</v>
      </c>
      <c r="G71" s="100" t="s">
        <v>369</v>
      </c>
      <c r="H71" s="413"/>
    </row>
    <row r="72" spans="1:8" ht="16.8">
      <c r="A72" s="6"/>
      <c r="B72" s="44" t="s">
        <v>62</v>
      </c>
      <c r="C72" s="47" t="s">
        <v>63</v>
      </c>
      <c r="D72" s="46" t="s">
        <v>207</v>
      </c>
      <c r="E72" s="366">
        <v>3.0000000000000001E-3</v>
      </c>
      <c r="F72" s="364" t="s">
        <v>198</v>
      </c>
      <c r="G72" s="100" t="s">
        <v>369</v>
      </c>
    </row>
    <row r="73" spans="1:8" ht="16.8">
      <c r="A73" s="6"/>
      <c r="B73" s="44" t="s">
        <v>64</v>
      </c>
      <c r="C73" s="45" t="s">
        <v>65</v>
      </c>
      <c r="D73" s="46" t="s">
        <v>207</v>
      </c>
      <c r="E73" s="365" t="s">
        <v>198</v>
      </c>
      <c r="F73" s="367"/>
      <c r="G73" s="100" t="s">
        <v>369</v>
      </c>
      <c r="H73" s="107"/>
    </row>
    <row r="74" spans="1:8" ht="16.8">
      <c r="A74" s="6"/>
      <c r="B74" s="44" t="s">
        <v>66</v>
      </c>
      <c r="C74" s="47" t="s">
        <v>67</v>
      </c>
      <c r="D74" s="46" t="s">
        <v>207</v>
      </c>
      <c r="E74" s="365" t="s">
        <v>198</v>
      </c>
      <c r="F74" s="367"/>
      <c r="G74" s="100" t="s">
        <v>369</v>
      </c>
    </row>
    <row r="75" spans="1:8" ht="16.8">
      <c r="A75" s="6"/>
      <c r="B75" s="44" t="s">
        <v>68</v>
      </c>
      <c r="C75" s="45" t="s">
        <v>69</v>
      </c>
      <c r="D75" s="46" t="s">
        <v>207</v>
      </c>
      <c r="E75" s="365" t="s">
        <v>198</v>
      </c>
      <c r="F75" s="367"/>
      <c r="G75" s="100" t="s">
        <v>369</v>
      </c>
      <c r="H75" s="107"/>
    </row>
    <row r="76" spans="1:8" ht="16.8">
      <c r="A76" s="6"/>
      <c r="B76" s="44" t="s">
        <v>70</v>
      </c>
      <c r="C76" s="45" t="s">
        <v>71</v>
      </c>
      <c r="D76" s="46" t="s">
        <v>207</v>
      </c>
      <c r="E76" s="365" t="s">
        <v>198</v>
      </c>
      <c r="F76" s="367"/>
      <c r="G76" s="100" t="s">
        <v>369</v>
      </c>
    </row>
    <row r="77" spans="1:8" ht="16.8">
      <c r="A77" s="6"/>
      <c r="B77" s="44" t="s">
        <v>72</v>
      </c>
      <c r="C77" s="45" t="s">
        <v>73</v>
      </c>
      <c r="D77" s="46" t="s">
        <v>207</v>
      </c>
      <c r="E77" s="372">
        <v>0</v>
      </c>
      <c r="F77" s="367"/>
      <c r="G77" s="100" t="s">
        <v>369</v>
      </c>
      <c r="H77" s="109"/>
    </row>
    <row r="78" spans="1:8" ht="16.8">
      <c r="A78" s="6"/>
      <c r="B78" s="44" t="s">
        <v>74</v>
      </c>
      <c r="C78" s="45" t="s">
        <v>75</v>
      </c>
      <c r="D78" s="46" t="s">
        <v>207</v>
      </c>
      <c r="E78" s="372">
        <v>0</v>
      </c>
      <c r="F78" s="367"/>
      <c r="G78" s="100" t="s">
        <v>369</v>
      </c>
      <c r="H78" s="109"/>
    </row>
    <row r="79" spans="1:8" ht="17.399999999999999" thickBot="1">
      <c r="A79" s="6"/>
      <c r="B79" s="600" t="s">
        <v>540</v>
      </c>
      <c r="C79" s="66" t="s">
        <v>513</v>
      </c>
      <c r="D79" s="303" t="s">
        <v>575</v>
      </c>
      <c r="E79" s="374">
        <v>3.3E-3</v>
      </c>
      <c r="F79" s="375"/>
      <c r="G79" s="100" t="s">
        <v>369</v>
      </c>
      <c r="H79" s="109"/>
    </row>
    <row r="80" spans="1:8" ht="16.8">
      <c r="A80" s="6"/>
      <c r="B80" s="15"/>
      <c r="C80" s="6"/>
      <c r="D80" s="6"/>
      <c r="E80" s="6"/>
      <c r="F80" s="6"/>
      <c r="G80" s="100"/>
    </row>
    <row r="81" spans="1:8" ht="16.8">
      <c r="A81" s="6"/>
      <c r="B81" s="15" t="s">
        <v>76</v>
      </c>
      <c r="C81" s="6"/>
      <c r="D81" s="6"/>
      <c r="E81" s="6"/>
      <c r="F81" s="6"/>
      <c r="G81" s="97"/>
    </row>
    <row r="82" spans="1:8" ht="16.8">
      <c r="A82" s="6"/>
      <c r="B82" s="74" t="s">
        <v>361</v>
      </c>
      <c r="C82" s="16"/>
      <c r="D82" s="6"/>
      <c r="E82" s="6"/>
      <c r="F82" s="6"/>
      <c r="G82" s="97"/>
    </row>
    <row r="83" spans="1:8" ht="16.8">
      <c r="A83" s="6"/>
      <c r="B83" s="74" t="s">
        <v>362</v>
      </c>
      <c r="C83" s="6"/>
      <c r="D83" s="6"/>
      <c r="E83" s="6"/>
      <c r="F83" s="6"/>
      <c r="G83" s="332"/>
    </row>
    <row r="84" spans="1:8" ht="16.8">
      <c r="A84" s="6"/>
      <c r="B84" s="74" t="s">
        <v>363</v>
      </c>
      <c r="C84" s="6"/>
      <c r="D84" s="6"/>
      <c r="E84" s="6"/>
      <c r="F84" s="6"/>
      <c r="G84" s="97"/>
    </row>
    <row r="85" spans="1:8" ht="16.8">
      <c r="A85" s="6"/>
      <c r="B85" s="74" t="s">
        <v>364</v>
      </c>
      <c r="C85" s="6"/>
      <c r="D85" s="6"/>
      <c r="E85" s="6"/>
      <c r="F85" s="6"/>
      <c r="G85" s="97"/>
    </row>
    <row r="86" spans="1:8" ht="16.8">
      <c r="A86" s="6"/>
      <c r="B86" s="74" t="s">
        <v>365</v>
      </c>
      <c r="C86" s="6"/>
      <c r="D86" s="6"/>
      <c r="E86" s="6"/>
      <c r="F86" s="6"/>
      <c r="G86" s="97"/>
    </row>
    <row r="87" spans="1:8" ht="16.8">
      <c r="A87" s="6"/>
      <c r="B87" s="16"/>
      <c r="C87" s="6"/>
      <c r="D87" s="6"/>
      <c r="E87" s="6"/>
      <c r="F87" s="6"/>
      <c r="G87" s="97"/>
    </row>
    <row r="88" spans="1:8" ht="17.399999999999999" thickBot="1">
      <c r="A88" s="6"/>
      <c r="B88" s="20" t="s">
        <v>156</v>
      </c>
      <c r="C88" s="6"/>
      <c r="D88" s="6"/>
      <c r="E88" s="6"/>
      <c r="F88" s="6"/>
      <c r="G88" s="97"/>
    </row>
    <row r="89" spans="1:8" ht="21" thickBot="1">
      <c r="A89" s="6"/>
      <c r="B89" s="779" t="s">
        <v>77</v>
      </c>
      <c r="C89" s="757"/>
      <c r="D89" s="757"/>
      <c r="E89" s="757"/>
      <c r="F89" s="758"/>
      <c r="G89" s="99"/>
      <c r="H89" s="107"/>
    </row>
    <row r="90" spans="1:8" ht="16.8">
      <c r="A90" s="6"/>
      <c r="B90" s="768"/>
      <c r="C90" s="770" t="s">
        <v>78</v>
      </c>
      <c r="D90" s="772" t="s">
        <v>79</v>
      </c>
      <c r="E90" s="571" t="s">
        <v>9</v>
      </c>
      <c r="F90" s="572" t="s">
        <v>10</v>
      </c>
      <c r="G90" s="784"/>
    </row>
    <row r="91" spans="1:8" ht="16.8">
      <c r="A91" s="6"/>
      <c r="B91" s="769"/>
      <c r="C91" s="771"/>
      <c r="D91" s="773"/>
      <c r="E91" s="316" t="s">
        <v>21</v>
      </c>
      <c r="F91" s="24" t="s">
        <v>21</v>
      </c>
      <c r="G91" s="784"/>
    </row>
    <row r="92" spans="1:8" ht="17.399999999999999" thickBot="1">
      <c r="A92" s="6"/>
      <c r="B92" s="76">
        <v>1</v>
      </c>
      <c r="C92" s="53">
        <v>2</v>
      </c>
      <c r="D92" s="53" t="s">
        <v>22</v>
      </c>
      <c r="E92" s="81" t="s">
        <v>81</v>
      </c>
      <c r="F92" s="82" t="s">
        <v>82</v>
      </c>
      <c r="G92" s="784"/>
    </row>
    <row r="93" spans="1:8" ht="16.8">
      <c r="A93" s="6"/>
      <c r="B93" s="83" t="s">
        <v>83</v>
      </c>
      <c r="C93" s="84" t="s">
        <v>84</v>
      </c>
      <c r="D93" s="295" t="s">
        <v>208</v>
      </c>
      <c r="E93" s="22">
        <f>+IFERROR(+IF(E71&lt;&gt;0,E68/E71,IF(E78&lt;&gt;0,E68/E78,E68/E77))," ")</f>
        <v>68.133333333333326</v>
      </c>
      <c r="F93" s="23" t="str">
        <f>IFERROR(IF((F73+F75)&lt;&gt;0,F68/(F73+F75),IF(F77&lt;&gt;0,F68/F77,F68/F78)),"  ")</f>
        <v xml:space="preserve">  </v>
      </c>
      <c r="G93" s="100" t="s">
        <v>369</v>
      </c>
      <c r="H93" s="114"/>
    </row>
    <row r="94" spans="1:8" ht="16.8">
      <c r="A94" s="6"/>
      <c r="B94" s="44" t="s">
        <v>85</v>
      </c>
      <c r="C94" s="62" t="s">
        <v>86</v>
      </c>
      <c r="D94" s="46" t="s">
        <v>25</v>
      </c>
      <c r="E94" s="296">
        <f>IFERROR(+E95+E96,0)</f>
        <v>0</v>
      </c>
      <c r="F94" s="67">
        <f>IFERROR(+F95+F96,0)</f>
        <v>0</v>
      </c>
      <c r="G94" s="100" t="s">
        <v>369</v>
      </c>
      <c r="H94" s="331"/>
    </row>
    <row r="95" spans="1:8" ht="30">
      <c r="A95" s="6"/>
      <c r="B95" s="50" t="s">
        <v>193</v>
      </c>
      <c r="C95" s="45" t="s">
        <v>88</v>
      </c>
      <c r="D95" s="46" t="s">
        <v>25</v>
      </c>
      <c r="E95" s="366"/>
      <c r="F95" s="367"/>
      <c r="G95" s="100" t="s">
        <v>369</v>
      </c>
      <c r="H95" s="114"/>
    </row>
    <row r="96" spans="1:8" ht="30">
      <c r="A96" s="6"/>
      <c r="B96" s="50" t="s">
        <v>194</v>
      </c>
      <c r="C96" s="45" t="s">
        <v>157</v>
      </c>
      <c r="D96" s="46" t="s">
        <v>25</v>
      </c>
      <c r="E96" s="366"/>
      <c r="F96" s="367"/>
      <c r="G96" s="100" t="s">
        <v>369</v>
      </c>
    </row>
    <row r="97" spans="1:11" ht="16.8">
      <c r="A97" s="6"/>
      <c r="B97" s="44" t="s">
        <v>90</v>
      </c>
      <c r="C97" s="62" t="s">
        <v>158</v>
      </c>
      <c r="D97" s="46" t="s">
        <v>25</v>
      </c>
      <c r="E97" s="296">
        <f>IFERROR(+E68+E94,0)</f>
        <v>0.2044</v>
      </c>
      <c r="F97" s="67">
        <f>IFERROR(+F68+F94,0)</f>
        <v>0</v>
      </c>
      <c r="G97" s="100" t="s">
        <v>369</v>
      </c>
      <c r="H97" s="331"/>
    </row>
    <row r="98" spans="1:11" ht="16.8">
      <c r="A98" s="6"/>
      <c r="B98" s="44" t="s">
        <v>92</v>
      </c>
      <c r="C98" s="45" t="s">
        <v>159</v>
      </c>
      <c r="D98" s="46" t="s">
        <v>25</v>
      </c>
      <c r="E98" s="366">
        <v>-9.9400000000000002E-2</v>
      </c>
      <c r="F98" s="367"/>
      <c r="G98" s="100" t="s">
        <v>369</v>
      </c>
    </row>
    <row r="99" spans="1:11" ht="27" customHeight="1">
      <c r="A99" s="6"/>
      <c r="B99" s="44" t="s">
        <v>93</v>
      </c>
      <c r="C99" s="51" t="s">
        <v>390</v>
      </c>
      <c r="D99" s="46" t="s">
        <v>94</v>
      </c>
      <c r="E99" s="297">
        <f>IFERROR(+(E98/E97)*100," ")</f>
        <v>-48.630136986301373</v>
      </c>
      <c r="F99" s="54" t="str">
        <f>IFERROR(+(F98/F97)*100," ")</f>
        <v xml:space="preserve"> </v>
      </c>
      <c r="G99" s="100" t="s">
        <v>369</v>
      </c>
    </row>
    <row r="100" spans="1:11" ht="16.8">
      <c r="A100" s="6"/>
      <c r="B100" s="44" t="s">
        <v>95</v>
      </c>
      <c r="C100" s="62" t="s">
        <v>96</v>
      </c>
      <c r="D100" s="46" t="s">
        <v>25</v>
      </c>
      <c r="E100" s="507">
        <f>+IF(E35-E55-E56&gt;=0,E35-E55-E56,"0,000000")</f>
        <v>0</v>
      </c>
      <c r="F100" s="334">
        <f>+IF(F35-F55-F56&gt;=0,F35-F55-F56,"0,000000")</f>
        <v>0</v>
      </c>
      <c r="G100" s="100" t="s">
        <v>369</v>
      </c>
      <c r="H100" s="114"/>
      <c r="K100" s="347"/>
    </row>
    <row r="101" spans="1:11" ht="16.8">
      <c r="A101" s="6"/>
      <c r="B101" s="44" t="s">
        <v>97</v>
      </c>
      <c r="C101" s="45" t="s">
        <v>98</v>
      </c>
      <c r="D101" s="46" t="s">
        <v>25</v>
      </c>
      <c r="E101" s="508">
        <f>IFERROR(+E98-E100," ")</f>
        <v>-9.9400000000000002E-2</v>
      </c>
      <c r="F101" s="67">
        <f>IFERROR(+F98-F100," ")</f>
        <v>0</v>
      </c>
      <c r="G101" s="100" t="s">
        <v>369</v>
      </c>
    </row>
    <row r="102" spans="1:11" ht="16.8">
      <c r="A102" s="6"/>
      <c r="B102" s="44" t="s">
        <v>100</v>
      </c>
      <c r="C102" s="45" t="s">
        <v>160</v>
      </c>
      <c r="D102" s="46" t="s">
        <v>25</v>
      </c>
      <c r="E102" s="296">
        <f>IFERROR(+E97+E98," ")</f>
        <v>0.105</v>
      </c>
      <c r="F102" s="67">
        <f>IFERROR(+F97+F98," ")</f>
        <v>0</v>
      </c>
      <c r="G102" s="100" t="s">
        <v>369</v>
      </c>
    </row>
    <row r="103" spans="1:11" ht="16.8">
      <c r="A103" s="6"/>
      <c r="B103" s="52" t="s">
        <v>102</v>
      </c>
      <c r="C103" s="45" t="s">
        <v>161</v>
      </c>
      <c r="D103" s="46" t="s">
        <v>207</v>
      </c>
      <c r="E103" s="678">
        <f>+IF(E71&lt;&gt;0,E71,IF(E78&lt;&gt;0,E78,E77))</f>
        <v>3.0000000000000001E-3</v>
      </c>
      <c r="F103" s="679">
        <f>+IF((F73+F75)&lt;&gt;0,F73+F75,IF(F77&lt;&gt;0,F77,F78))</f>
        <v>0</v>
      </c>
      <c r="G103" s="100" t="s">
        <v>369</v>
      </c>
      <c r="H103" s="640"/>
    </row>
    <row r="104" spans="1:11" ht="16.8">
      <c r="A104" s="6"/>
      <c r="B104" s="44" t="s">
        <v>104</v>
      </c>
      <c r="C104" s="45" t="s">
        <v>105</v>
      </c>
      <c r="D104" s="46" t="s">
        <v>208</v>
      </c>
      <c r="E104" s="297">
        <f>IFERROR(FLOOR(+E102/E103,0.01)," ")</f>
        <v>35</v>
      </c>
      <c r="F104" s="54" t="str">
        <f>IFERROR(FLOOR(+F102/F103,0.01)," ")</f>
        <v xml:space="preserve"> </v>
      </c>
      <c r="G104" s="100" t="s">
        <v>369</v>
      </c>
    </row>
    <row r="105" spans="1:11" ht="16.8">
      <c r="A105" s="6"/>
      <c r="B105" s="44" t="s">
        <v>107</v>
      </c>
      <c r="C105" s="45" t="s">
        <v>108</v>
      </c>
      <c r="D105" s="46" t="s">
        <v>208</v>
      </c>
      <c r="E105" s="386">
        <v>39.200000000000003</v>
      </c>
      <c r="F105" s="387"/>
      <c r="G105" s="100" t="s">
        <v>369</v>
      </c>
    </row>
    <row r="106" spans="1:11" ht="17.399999999999999" thickBot="1">
      <c r="A106" s="6"/>
      <c r="B106" s="39" t="s">
        <v>110</v>
      </c>
      <c r="C106" s="48" t="s">
        <v>111</v>
      </c>
      <c r="D106" s="49" t="s">
        <v>208</v>
      </c>
      <c r="E106" s="298">
        <f>IFERROR(FLOOR(+IF((E55+E56)&lt;E34,(E68-E55-E56-E58+E34+E120)/E103,(E68-E113+E120)/E103),0.01)," ")</f>
        <v>86</v>
      </c>
      <c r="F106" s="55" t="str">
        <f>IFERROR(FLOOR(+IF((F55+F56)&lt;F34,(F68-F55-F56-F58+F34+F120)/F103,(F68-F113+F120)/F103),0.01)," ")</f>
        <v xml:space="preserve"> </v>
      </c>
      <c r="G106" s="100" t="s">
        <v>369</v>
      </c>
    </row>
    <row r="107" spans="1:11" ht="17.25" customHeight="1">
      <c r="A107" s="6"/>
      <c r="B107" s="117"/>
      <c r="C107" s="11"/>
      <c r="D107" s="12"/>
      <c r="E107" s="11"/>
      <c r="F107" s="11"/>
      <c r="G107" s="96"/>
      <c r="H107" s="9"/>
    </row>
    <row r="108" spans="1:11" ht="17.399999999999999" thickBot="1">
      <c r="A108" s="6"/>
      <c r="B108" s="20" t="s">
        <v>606</v>
      </c>
      <c r="C108" s="6"/>
      <c r="D108" s="6"/>
      <c r="E108" s="6"/>
      <c r="F108" s="6"/>
      <c r="G108" s="109" t="s">
        <v>389</v>
      </c>
    </row>
    <row r="109" spans="1:11" ht="21" thickBot="1">
      <c r="A109" s="6"/>
      <c r="B109" s="779" t="s">
        <v>112</v>
      </c>
      <c r="C109" s="757"/>
      <c r="D109" s="757"/>
      <c r="E109" s="757"/>
      <c r="F109" s="758"/>
      <c r="G109" s="97"/>
    </row>
    <row r="110" spans="1:11" ht="25.5" customHeight="1">
      <c r="A110" s="6"/>
      <c r="B110" s="774" t="s">
        <v>19</v>
      </c>
      <c r="C110" s="772" t="s">
        <v>113</v>
      </c>
      <c r="D110" s="772" t="s">
        <v>197</v>
      </c>
      <c r="E110" s="571" t="s">
        <v>9</v>
      </c>
      <c r="F110" s="572" t="s">
        <v>10</v>
      </c>
      <c r="G110" s="97"/>
    </row>
    <row r="111" spans="1:11" ht="30.6" thickBot="1">
      <c r="A111" s="6"/>
      <c r="B111" s="775"/>
      <c r="C111" s="776"/>
      <c r="D111" s="776"/>
      <c r="E111" s="601" t="s">
        <v>641</v>
      </c>
      <c r="F111" s="602" t="s">
        <v>641</v>
      </c>
      <c r="G111" s="109"/>
    </row>
    <row r="112" spans="1:11" ht="17.399999999999999" thickBot="1">
      <c r="A112" s="6"/>
      <c r="B112" s="88">
        <v>1</v>
      </c>
      <c r="C112" s="86">
        <v>2</v>
      </c>
      <c r="D112" s="86" t="s">
        <v>22</v>
      </c>
      <c r="E112" s="86">
        <v>3</v>
      </c>
      <c r="F112" s="87">
        <v>4</v>
      </c>
      <c r="G112" s="109"/>
    </row>
    <row r="113" spans="1:8" ht="27.9" customHeight="1">
      <c r="A113" s="6"/>
      <c r="B113" s="56" t="s">
        <v>189</v>
      </c>
      <c r="C113" s="42" t="s">
        <v>375</v>
      </c>
      <c r="D113" s="43" t="s">
        <v>25</v>
      </c>
      <c r="E113" s="376"/>
      <c r="F113" s="377"/>
      <c r="G113" s="100" t="s">
        <v>369</v>
      </c>
    </row>
    <row r="114" spans="1:8" ht="30">
      <c r="A114" s="6"/>
      <c r="B114" s="38" t="s">
        <v>169</v>
      </c>
      <c r="C114" s="110" t="s">
        <v>376</v>
      </c>
      <c r="D114" s="295" t="s">
        <v>25</v>
      </c>
      <c r="E114" s="366"/>
      <c r="F114" s="367"/>
      <c r="G114" s="100" t="s">
        <v>369</v>
      </c>
    </row>
    <row r="115" spans="1:8" ht="45">
      <c r="A115" s="6"/>
      <c r="B115" s="50" t="s">
        <v>170</v>
      </c>
      <c r="C115" s="111" t="s">
        <v>377</v>
      </c>
      <c r="D115" s="46" t="s">
        <v>25</v>
      </c>
      <c r="E115" s="366"/>
      <c r="F115" s="367"/>
      <c r="G115" s="100" t="s">
        <v>369</v>
      </c>
    </row>
    <row r="116" spans="1:8" ht="45">
      <c r="A116" s="6"/>
      <c r="B116" s="50" t="s">
        <v>171</v>
      </c>
      <c r="C116" s="111" t="s">
        <v>391</v>
      </c>
      <c r="D116" s="46" t="s">
        <v>25</v>
      </c>
      <c r="E116" s="366"/>
      <c r="F116" s="367"/>
      <c r="G116" s="100" t="s">
        <v>369</v>
      </c>
    </row>
    <row r="117" spans="1:8" ht="30">
      <c r="A117" s="6"/>
      <c r="B117" s="50" t="s">
        <v>172</v>
      </c>
      <c r="C117" s="111" t="s">
        <v>379</v>
      </c>
      <c r="D117" s="46" t="s">
        <v>25</v>
      </c>
      <c r="E117" s="366"/>
      <c r="F117" s="367"/>
      <c r="G117" s="100" t="s">
        <v>369</v>
      </c>
    </row>
    <row r="118" spans="1:8" ht="27.9" customHeight="1">
      <c r="A118" s="6"/>
      <c r="B118" s="50" t="s">
        <v>173</v>
      </c>
      <c r="C118" s="111" t="s">
        <v>380</v>
      </c>
      <c r="D118" s="46" t="s">
        <v>25</v>
      </c>
      <c r="E118" s="296">
        <f>+E113-E114-E115-E116-E117</f>
        <v>0</v>
      </c>
      <c r="F118" s="67">
        <f>+F113-F114-F115-F116-F117</f>
        <v>0</v>
      </c>
      <c r="G118" s="100" t="s">
        <v>369</v>
      </c>
    </row>
    <row r="119" spans="1:8" ht="30">
      <c r="A119" s="6"/>
      <c r="B119" s="50" t="s">
        <v>174</v>
      </c>
      <c r="C119" s="111" t="s">
        <v>381</v>
      </c>
      <c r="D119" s="46" t="s">
        <v>25</v>
      </c>
      <c r="E119" s="366"/>
      <c r="F119" s="367"/>
      <c r="G119" s="100" t="s">
        <v>369</v>
      </c>
    </row>
    <row r="120" spans="1:8" ht="45">
      <c r="A120" s="6"/>
      <c r="B120" s="50" t="s">
        <v>175</v>
      </c>
      <c r="C120" s="51" t="s">
        <v>396</v>
      </c>
      <c r="D120" s="46" t="s">
        <v>25</v>
      </c>
      <c r="E120" s="296">
        <f>IFERROR(+IF((E114+E115)&lt;(E121),E116+E117+E121,E114+E115+E116+E117),"  ")</f>
        <v>0</v>
      </c>
      <c r="F120" s="67">
        <f>IFERROR(+IF((F114+F115)&lt;(F121),F116+F117+F121,F114+F115+F116+F117)," ")</f>
        <v>0</v>
      </c>
      <c r="G120" s="100" t="s">
        <v>369</v>
      </c>
    </row>
    <row r="121" spans="1:8" ht="30">
      <c r="A121" s="6"/>
      <c r="B121" s="50" t="s">
        <v>176</v>
      </c>
      <c r="C121" s="51" t="s">
        <v>382</v>
      </c>
      <c r="D121" s="46" t="s">
        <v>25</v>
      </c>
      <c r="E121" s="366"/>
      <c r="F121" s="367"/>
      <c r="G121" s="100" t="s">
        <v>369</v>
      </c>
    </row>
    <row r="122" spans="1:8" ht="30.6" thickBot="1">
      <c r="A122" s="6"/>
      <c r="B122" s="57" t="s">
        <v>177</v>
      </c>
      <c r="C122" s="113" t="s">
        <v>383</v>
      </c>
      <c r="D122" s="49" t="s">
        <v>25</v>
      </c>
      <c r="E122" s="368"/>
      <c r="F122" s="369"/>
      <c r="G122" s="100" t="s">
        <v>369</v>
      </c>
    </row>
    <row r="123" spans="1:8" ht="19.2">
      <c r="A123" s="6"/>
      <c r="B123" s="10"/>
      <c r="C123" s="6"/>
      <c r="D123" s="6"/>
      <c r="E123" s="6"/>
      <c r="F123" s="6"/>
      <c r="G123" s="97"/>
    </row>
    <row r="124" spans="1:8" ht="16.8">
      <c r="A124" s="6"/>
      <c r="B124" s="335"/>
      <c r="C124" s="6"/>
      <c r="D124" s="18"/>
      <c r="E124" s="337"/>
      <c r="F124" s="18"/>
      <c r="G124" s="102"/>
      <c r="H124" s="412"/>
    </row>
    <row r="125" spans="1:8" ht="17.399999999999999" thickBot="1">
      <c r="A125" s="6"/>
      <c r="B125" s="20" t="s">
        <v>124</v>
      </c>
      <c r="C125" s="336"/>
      <c r="D125" s="336"/>
      <c r="E125" s="18"/>
      <c r="F125" s="18"/>
      <c r="G125" s="104"/>
      <c r="H125" s="412"/>
    </row>
    <row r="126" spans="1:8" ht="44.1" customHeight="1" thickBot="1">
      <c r="A126" s="6"/>
      <c r="B126" s="743"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744"/>
      <c r="D126" s="744"/>
      <c r="E126" s="744"/>
      <c r="F126" s="745"/>
      <c r="G126" s="104"/>
      <c r="H126" s="412"/>
    </row>
    <row r="127" spans="1:8" ht="17.399999999999999" thickBot="1">
      <c r="A127" s="6"/>
      <c r="B127" s="20"/>
      <c r="C127" s="336"/>
      <c r="D127" s="336"/>
      <c r="E127" s="18"/>
      <c r="F127" s="18"/>
      <c r="G127" s="104"/>
      <c r="H127" s="412"/>
    </row>
    <row r="128" spans="1:8" ht="56.25" customHeight="1" thickBot="1">
      <c r="A128" s="6"/>
      <c r="B128" s="756" t="s">
        <v>429</v>
      </c>
      <c r="C128" s="757"/>
      <c r="D128" s="757"/>
      <c r="E128" s="757"/>
      <c r="F128" s="758"/>
      <c r="G128" s="99"/>
      <c r="H128" s="413"/>
    </row>
    <row r="129" spans="1:8" ht="16.8">
      <c r="A129" s="6"/>
      <c r="B129" s="769"/>
      <c r="C129" s="771" t="s">
        <v>78</v>
      </c>
      <c r="D129" s="771" t="s">
        <v>79</v>
      </c>
      <c r="E129" s="574" t="s">
        <v>9</v>
      </c>
      <c r="F129" s="575" t="s">
        <v>10</v>
      </c>
      <c r="G129" s="740"/>
    </row>
    <row r="130" spans="1:8" ht="16.8">
      <c r="A130" s="6"/>
      <c r="B130" s="769"/>
      <c r="C130" s="771"/>
      <c r="D130" s="771"/>
      <c r="E130" s="316" t="s">
        <v>21</v>
      </c>
      <c r="F130" s="24" t="s">
        <v>21</v>
      </c>
      <c r="G130" s="740"/>
    </row>
    <row r="131" spans="1:8" ht="17.399999999999999" thickBot="1">
      <c r="A131" s="6"/>
      <c r="B131" s="91">
        <v>1</v>
      </c>
      <c r="C131" s="81">
        <v>2</v>
      </c>
      <c r="D131" s="81" t="s">
        <v>22</v>
      </c>
      <c r="E131" s="81">
        <v>3</v>
      </c>
      <c r="F131" s="82">
        <v>4</v>
      </c>
      <c r="G131" s="740"/>
    </row>
    <row r="132" spans="1:8" ht="30">
      <c r="A132" s="6"/>
      <c r="B132" s="41" t="s">
        <v>127</v>
      </c>
      <c r="C132" s="42" t="s">
        <v>128</v>
      </c>
      <c r="D132" s="43" t="s">
        <v>25</v>
      </c>
      <c r="E132" s="376"/>
      <c r="F132" s="377"/>
      <c r="G132" s="100" t="s">
        <v>369</v>
      </c>
    </row>
    <row r="133" spans="1:8" ht="30">
      <c r="A133" s="6"/>
      <c r="B133" s="44" t="s">
        <v>130</v>
      </c>
      <c r="C133" s="45" t="s">
        <v>131</v>
      </c>
      <c r="D133" s="46" t="s">
        <v>94</v>
      </c>
      <c r="E133" s="297">
        <f>IFERROR(+(E132/E102)*100,"  ")</f>
        <v>0</v>
      </c>
      <c r="F133" s="54" t="str">
        <f>IFERROR(+(F132/F102)*100,"  ")</f>
        <v xml:space="preserve">  </v>
      </c>
      <c r="G133" s="100" t="s">
        <v>369</v>
      </c>
    </row>
    <row r="134" spans="1:8" ht="30">
      <c r="A134" s="6"/>
      <c r="B134" s="44" t="s">
        <v>133</v>
      </c>
      <c r="C134" s="45" t="s">
        <v>134</v>
      </c>
      <c r="D134" s="46" t="s">
        <v>25</v>
      </c>
      <c r="E134" s="719" t="str">
        <f>IF(E132&lt;&gt;0,E102-E132," ")</f>
        <v xml:space="preserve"> </v>
      </c>
      <c r="F134" s="720" t="str">
        <f>IF(F132&lt;&gt;0,F102-F132," ")</f>
        <v xml:space="preserve"> </v>
      </c>
      <c r="G134" s="100" t="s">
        <v>369</v>
      </c>
    </row>
    <row r="135" spans="1:8" ht="27.9" customHeight="1">
      <c r="A135" s="6"/>
      <c r="B135" s="44" t="s">
        <v>136</v>
      </c>
      <c r="C135" s="45" t="s">
        <v>137</v>
      </c>
      <c r="D135" s="46" t="s">
        <v>25</v>
      </c>
      <c r="E135" s="296" t="str">
        <f>IFERROR(IF(E133&lt;&gt;0,E97*(1-(E133/100))," "),"  ")</f>
        <v xml:space="preserve"> </v>
      </c>
      <c r="F135" s="67" t="str">
        <f>IFERROR(IF(F133&lt;&gt;0,F97*(1-(F133/100))," "),"  ")</f>
        <v xml:space="preserve">  </v>
      </c>
      <c r="G135" s="100" t="s">
        <v>369</v>
      </c>
    </row>
    <row r="136" spans="1:8" ht="27.9" customHeight="1">
      <c r="A136" s="6"/>
      <c r="B136" s="44" t="s">
        <v>138</v>
      </c>
      <c r="C136" s="45" t="s">
        <v>139</v>
      </c>
      <c r="D136" s="46" t="s">
        <v>25</v>
      </c>
      <c r="E136" s="296" t="str">
        <f>IFERROR(+E134-E135," ")</f>
        <v xml:space="preserve"> </v>
      </c>
      <c r="F136" s="67" t="str">
        <f>IFERROR(+F134-F135," ")</f>
        <v xml:space="preserve"> </v>
      </c>
      <c r="G136" s="100" t="s">
        <v>369</v>
      </c>
    </row>
    <row r="137" spans="1:8" ht="27.9" customHeight="1">
      <c r="A137" s="6"/>
      <c r="B137" s="44" t="s">
        <v>141</v>
      </c>
      <c r="C137" s="58" t="s">
        <v>142</v>
      </c>
      <c r="D137" s="46" t="s">
        <v>208</v>
      </c>
      <c r="E137" s="297" t="str">
        <f>IFERROR(FLOOR(+E134/E103,0.01)," ")</f>
        <v xml:space="preserve"> </v>
      </c>
      <c r="F137" s="54" t="str">
        <f>IFERROR(FLOOR(+F134/F103,0.01)," ")</f>
        <v xml:space="preserve"> </v>
      </c>
      <c r="G137" s="100" t="s">
        <v>369</v>
      </c>
    </row>
    <row r="138" spans="1:8" ht="27.9" customHeight="1">
      <c r="A138" s="6"/>
      <c r="B138" s="44" t="s">
        <v>143</v>
      </c>
      <c r="C138" s="58" t="s">
        <v>144</v>
      </c>
      <c r="D138" s="46" t="s">
        <v>208</v>
      </c>
      <c r="E138" s="386"/>
      <c r="F138" s="387"/>
      <c r="G138" s="100" t="s">
        <v>369</v>
      </c>
    </row>
    <row r="139" spans="1:8" ht="40.5" customHeight="1" thickBot="1">
      <c r="A139" s="6"/>
      <c r="B139" s="75" t="s">
        <v>145</v>
      </c>
      <c r="C139" s="741" t="s">
        <v>487</v>
      </c>
      <c r="D139" s="742"/>
      <c r="E139" s="491"/>
      <c r="F139" s="492"/>
      <c r="G139" s="100" t="s">
        <v>369</v>
      </c>
      <c r="H139" s="107"/>
    </row>
    <row r="140" spans="1:8" ht="19.2">
      <c r="A140" s="6"/>
      <c r="B140" s="10"/>
      <c r="C140" s="6"/>
      <c r="D140" s="6"/>
      <c r="E140" s="6"/>
      <c r="F140" s="6"/>
      <c r="G140" s="97"/>
    </row>
    <row r="141" spans="1:8" ht="19.2">
      <c r="A141" s="6"/>
      <c r="B141" s="10"/>
      <c r="C141" s="6"/>
      <c r="D141" s="6"/>
      <c r="E141" s="6"/>
      <c r="F141" s="6"/>
      <c r="G141" s="97"/>
    </row>
    <row r="142" spans="1:8" ht="17.399999999999999" thickBot="1">
      <c r="A142" s="6"/>
      <c r="B142" s="20" t="s">
        <v>557</v>
      </c>
      <c r="C142" s="19"/>
      <c r="D142" s="19"/>
      <c r="E142" s="19"/>
      <c r="F142" s="597"/>
      <c r="G142" s="97"/>
    </row>
    <row r="143" spans="1:8" ht="55.5" customHeight="1" thickBot="1">
      <c r="A143" s="6"/>
      <c r="B143" s="765" t="s">
        <v>642</v>
      </c>
      <c r="C143" s="766"/>
      <c r="D143" s="766"/>
      <c r="E143" s="766"/>
      <c r="F143" s="767"/>
      <c r="G143" s="97"/>
    </row>
    <row r="144" spans="1:8" ht="17.399999999999999" thickBot="1">
      <c r="A144" s="6"/>
      <c r="B144" s="19" t="s">
        <v>206</v>
      </c>
      <c r="C144" s="19"/>
      <c r="D144" s="19"/>
      <c r="E144" s="19"/>
      <c r="F144" s="19"/>
      <c r="G144" s="109"/>
    </row>
    <row r="145" spans="1:10" ht="16.8">
      <c r="A145" s="6"/>
      <c r="B145" s="746" t="s">
        <v>19</v>
      </c>
      <c r="C145" s="748" t="s">
        <v>20</v>
      </c>
      <c r="D145" s="750" t="s">
        <v>79</v>
      </c>
      <c r="E145" s="573" t="s">
        <v>9</v>
      </c>
      <c r="F145" s="570" t="s">
        <v>10</v>
      </c>
      <c r="G145" s="97"/>
    </row>
    <row r="146" spans="1:10" ht="16.8">
      <c r="A146" s="6"/>
      <c r="B146" s="747"/>
      <c r="C146" s="749"/>
      <c r="D146" s="751"/>
      <c r="E146" s="317" t="s">
        <v>643</v>
      </c>
      <c r="F146" s="59" t="s">
        <v>643</v>
      </c>
      <c r="G146" s="109"/>
    </row>
    <row r="147" spans="1:10" ht="16.8">
      <c r="A147" s="6"/>
      <c r="B147" s="747"/>
      <c r="C147" s="749"/>
      <c r="D147" s="752"/>
      <c r="E147" s="317" t="s">
        <v>21</v>
      </c>
      <c r="F147" s="59" t="s">
        <v>21</v>
      </c>
      <c r="G147" s="97"/>
    </row>
    <row r="148" spans="1:10" ht="17.399999999999999" thickBot="1">
      <c r="A148" s="6"/>
      <c r="B148" s="77">
        <v>1</v>
      </c>
      <c r="C148" s="65">
        <v>2</v>
      </c>
      <c r="D148" s="65" t="s">
        <v>22</v>
      </c>
      <c r="E148" s="65">
        <v>3</v>
      </c>
      <c r="F148" s="78">
        <v>4</v>
      </c>
      <c r="G148" s="101"/>
    </row>
    <row r="149" spans="1:10" ht="19.8" thickBot="1">
      <c r="A149" s="6"/>
      <c r="B149" s="753" t="s">
        <v>427</v>
      </c>
      <c r="C149" s="754"/>
      <c r="D149" s="754"/>
      <c r="E149" s="754"/>
      <c r="F149" s="755"/>
      <c r="G149" s="100"/>
    </row>
    <row r="150" spans="1:10" ht="30">
      <c r="A150" s="591"/>
      <c r="B150" s="603" t="s">
        <v>516</v>
      </c>
      <c r="C150" s="60" t="s">
        <v>367</v>
      </c>
      <c r="D150" s="299" t="s">
        <v>25</v>
      </c>
      <c r="E150" s="370">
        <v>8.4160000000000004</v>
      </c>
      <c r="F150" s="371"/>
      <c r="G150" s="100" t="s">
        <v>369</v>
      </c>
    </row>
    <row r="151" spans="1:10" ht="16.8">
      <c r="A151" s="591"/>
      <c r="B151" s="604" t="s">
        <v>521</v>
      </c>
      <c r="C151" s="61" t="s">
        <v>209</v>
      </c>
      <c r="D151" s="300" t="s">
        <v>198</v>
      </c>
      <c r="E151" s="301">
        <v>4.8999999999999998E-3</v>
      </c>
      <c r="F151" s="73">
        <v>4.8999999999999998E-3</v>
      </c>
      <c r="G151" s="100" t="s">
        <v>369</v>
      </c>
    </row>
    <row r="152" spans="1:10" ht="16.8">
      <c r="A152" s="591"/>
      <c r="B152" s="604" t="s">
        <v>522</v>
      </c>
      <c r="C152" s="62" t="s">
        <v>215</v>
      </c>
      <c r="D152" s="300" t="s">
        <v>25</v>
      </c>
      <c r="E152" s="296">
        <f>IF(ISBLANK(E150),"  ",E150*E151)</f>
        <v>4.1238400000000001E-2</v>
      </c>
      <c r="F152" s="67" t="str">
        <f>IF(ISBLANK(F150),"  ",F150*F151)</f>
        <v xml:space="preserve">  </v>
      </c>
      <c r="G152" s="100" t="s">
        <v>369</v>
      </c>
      <c r="H152" s="114"/>
      <c r="I152" s="435"/>
    </row>
    <row r="153" spans="1:10" ht="30.6">
      <c r="A153" s="591"/>
      <c r="B153" s="604" t="s">
        <v>517</v>
      </c>
      <c r="C153" s="63" t="s">
        <v>368</v>
      </c>
      <c r="D153" s="300" t="s">
        <v>25</v>
      </c>
      <c r="E153" s="372">
        <v>8.4160000000000004</v>
      </c>
      <c r="F153" s="378"/>
      <c r="G153" s="100" t="s">
        <v>369</v>
      </c>
    </row>
    <row r="154" spans="1:10" ht="14.25" customHeight="1">
      <c r="A154" s="591"/>
      <c r="B154" s="604" t="s">
        <v>523</v>
      </c>
      <c r="C154" s="62" t="s">
        <v>211</v>
      </c>
      <c r="D154" s="300" t="s">
        <v>198</v>
      </c>
      <c r="E154" s="301">
        <v>9.1999999999999998E-3</v>
      </c>
      <c r="F154" s="73">
        <v>9.1999999999999998E-3</v>
      </c>
      <c r="G154" s="100" t="s">
        <v>369</v>
      </c>
    </row>
    <row r="155" spans="1:10" ht="16.8">
      <c r="A155" s="591"/>
      <c r="B155" s="604" t="s">
        <v>524</v>
      </c>
      <c r="C155" s="62" t="s">
        <v>214</v>
      </c>
      <c r="D155" s="300" t="s">
        <v>25</v>
      </c>
      <c r="E155" s="296">
        <f>IF(ISBLANK(E153),"  ",E153*E154)</f>
        <v>7.7427200000000002E-2</v>
      </c>
      <c r="F155" s="67" t="str">
        <f>IF(ISBLANK(F153)," ",F153*F154)</f>
        <v xml:space="preserve"> </v>
      </c>
      <c r="G155" s="100" t="s">
        <v>369</v>
      </c>
      <c r="H155" s="114"/>
      <c r="I155" s="435"/>
    </row>
    <row r="156" spans="1:10" ht="45">
      <c r="A156" s="591"/>
      <c r="B156" s="604" t="s">
        <v>518</v>
      </c>
      <c r="C156" s="62" t="s">
        <v>661</v>
      </c>
      <c r="D156" s="300" t="s">
        <v>25</v>
      </c>
      <c r="E156" s="372"/>
      <c r="F156" s="373"/>
      <c r="G156" s="100" t="s">
        <v>369</v>
      </c>
      <c r="H156" s="107"/>
      <c r="I156" s="435"/>
    </row>
    <row r="157" spans="1:10" ht="45">
      <c r="A157" s="591"/>
      <c r="B157" s="604" t="s">
        <v>519</v>
      </c>
      <c r="C157" s="62" t="s">
        <v>210</v>
      </c>
      <c r="D157" s="300" t="s">
        <v>25</v>
      </c>
      <c r="E157" s="372"/>
      <c r="F157" s="373"/>
      <c r="G157" s="100" t="s">
        <v>369</v>
      </c>
    </row>
    <row r="158" spans="1:10" ht="16.8">
      <c r="A158" s="591"/>
      <c r="B158" s="604" t="s">
        <v>525</v>
      </c>
      <c r="C158" s="62" t="s">
        <v>212</v>
      </c>
      <c r="D158" s="300" t="s">
        <v>25</v>
      </c>
      <c r="E158" s="302">
        <v>7.0000000000000007E-2</v>
      </c>
      <c r="F158" s="72">
        <v>7.0000000000000007E-2</v>
      </c>
      <c r="G158" s="100" t="s">
        <v>369</v>
      </c>
    </row>
    <row r="159" spans="1:10" ht="16.8">
      <c r="A159" s="591"/>
      <c r="B159" s="604" t="s">
        <v>526</v>
      </c>
      <c r="C159" s="62" t="s">
        <v>199</v>
      </c>
      <c r="D159" s="300" t="s">
        <v>198</v>
      </c>
      <c r="E159" s="296" t="str">
        <f>+IF(ISBLANK(E157),"  ",E157*E158)</f>
        <v xml:space="preserve">  </v>
      </c>
      <c r="F159" s="67" t="str">
        <f>+IF(ISBLANK(F157),"  ",F157*F158)</f>
        <v xml:space="preserve">  </v>
      </c>
      <c r="G159" s="100" t="s">
        <v>369</v>
      </c>
      <c r="I159" s="435"/>
    </row>
    <row r="160" spans="1:10" ht="17.399999999999999" thickBot="1">
      <c r="A160" s="591"/>
      <c r="B160" s="605" t="s">
        <v>520</v>
      </c>
      <c r="C160" s="66" t="s">
        <v>213</v>
      </c>
      <c r="D160" s="303" t="s">
        <v>25</v>
      </c>
      <c r="E160" s="509">
        <f>+SUMIF(E152,"&gt;=0",E152)+SUMIF(E155,"&gt;=0",E155)+SUMIF(E156,"&gt;=0",E156)+SUMIF(E159,"&gt;=0",E159)</f>
        <v>0.11866560000000001</v>
      </c>
      <c r="F160" s="85">
        <f>+SUMIF(F152,"&gt;=0",F152)+SUMIF(F155,"&gt;=0",F155)+SUMIF(F156,"&gt;=0",F156)+SUMIF(F159,"&gt;=0",F159)</f>
        <v>0</v>
      </c>
      <c r="G160" s="100" t="s">
        <v>369</v>
      </c>
      <c r="H160" s="114"/>
      <c r="J160" s="436"/>
    </row>
    <row r="161" spans="1:8" ht="19.8" thickBot="1">
      <c r="A161" s="6"/>
      <c r="B161" s="728" t="s">
        <v>200</v>
      </c>
      <c r="C161" s="729"/>
      <c r="D161" s="729"/>
      <c r="E161" s="729"/>
      <c r="F161" s="730"/>
      <c r="G161" s="6"/>
    </row>
    <row r="162" spans="1:8" ht="30.6">
      <c r="A162" s="591"/>
      <c r="B162" s="606" t="s">
        <v>527</v>
      </c>
      <c r="C162" s="60" t="s">
        <v>644</v>
      </c>
      <c r="D162" s="43" t="s">
        <v>366</v>
      </c>
      <c r="E162" s="370"/>
      <c r="F162" s="371"/>
      <c r="G162" s="100" t="s">
        <v>369</v>
      </c>
      <c r="H162" s="114"/>
    </row>
    <row r="163" spans="1:8" ht="16.8">
      <c r="A163" s="591"/>
      <c r="B163" s="607" t="s">
        <v>528</v>
      </c>
      <c r="C163" s="62" t="s">
        <v>216</v>
      </c>
      <c r="D163" s="327" t="s">
        <v>198</v>
      </c>
      <c r="E163" s="581">
        <v>1.07</v>
      </c>
      <c r="F163" s="582">
        <v>1.07</v>
      </c>
      <c r="G163" s="100" t="s">
        <v>369</v>
      </c>
    </row>
    <row r="164" spans="1:8" ht="30.6" thickBot="1">
      <c r="A164" s="591"/>
      <c r="B164" s="608" t="s">
        <v>529</v>
      </c>
      <c r="C164" s="66" t="s">
        <v>218</v>
      </c>
      <c r="D164" s="303" t="s">
        <v>25</v>
      </c>
      <c r="E164" s="304" t="str">
        <f>+IF(E162&gt;0,E162*E163*E103,"x")</f>
        <v>x</v>
      </c>
      <c r="F164" s="85" t="str">
        <f>+IF(F162&gt;0,F162*F163*F103,"x")</f>
        <v>x</v>
      </c>
      <c r="G164" s="100" t="s">
        <v>369</v>
      </c>
      <c r="H164" s="114"/>
    </row>
    <row r="165" spans="1:8" ht="19.8" thickBot="1">
      <c r="A165" s="6"/>
      <c r="B165" s="728" t="s">
        <v>503</v>
      </c>
      <c r="C165" s="729"/>
      <c r="D165" s="729"/>
      <c r="E165" s="729"/>
      <c r="F165" s="730"/>
      <c r="G165" s="6"/>
    </row>
    <row r="166" spans="1:8" ht="18" customHeight="1">
      <c r="A166" s="591"/>
      <c r="B166" s="603" t="s">
        <v>530</v>
      </c>
      <c r="C166" s="60" t="s">
        <v>500</v>
      </c>
      <c r="D166" s="325" t="s">
        <v>25</v>
      </c>
      <c r="E166" s="577">
        <f>IF(AND(E160&lt;&gt;0,E164&gt;0),MIN(E160,E164),E160)</f>
        <v>0.11866560000000001</v>
      </c>
      <c r="F166" s="578">
        <f>IF(AND(F160&lt;&gt;0,F164&gt;0),MIN(F160,F164),F160)</f>
        <v>0</v>
      </c>
      <c r="G166" s="100" t="s">
        <v>369</v>
      </c>
      <c r="H166" s="114"/>
    </row>
    <row r="167" spans="1:8" ht="17.399999999999999" thickBot="1">
      <c r="A167" s="591"/>
      <c r="B167" s="605" t="s">
        <v>92</v>
      </c>
      <c r="C167" s="64" t="s">
        <v>159</v>
      </c>
      <c r="D167" s="78" t="s">
        <v>25</v>
      </c>
      <c r="E167" s="304">
        <f>+E98</f>
        <v>-9.9400000000000002E-2</v>
      </c>
      <c r="F167" s="85">
        <f>+F98</f>
        <v>0</v>
      </c>
      <c r="G167" s="100" t="s">
        <v>369</v>
      </c>
      <c r="H167" s="114"/>
    </row>
    <row r="168" spans="1:8" ht="16.8">
      <c r="A168" s="6"/>
      <c r="B168" s="114"/>
      <c r="C168" s="19"/>
      <c r="D168" s="19"/>
      <c r="E168" s="19"/>
      <c r="F168" s="19"/>
      <c r="G168" s="97"/>
    </row>
    <row r="169" spans="1:8" ht="16.8">
      <c r="A169" s="6"/>
      <c r="B169" s="108"/>
      <c r="C169" s="19"/>
      <c r="D169" s="19"/>
      <c r="E169" s="19"/>
      <c r="F169" s="19"/>
      <c r="G169" s="97"/>
    </row>
    <row r="170" spans="1:8" ht="17.399999999999999" thickBot="1">
      <c r="A170" s="6"/>
      <c r="B170" s="20" t="s">
        <v>558</v>
      </c>
      <c r="C170" s="19"/>
      <c r="D170" s="19"/>
      <c r="E170" s="19"/>
      <c r="F170" s="19"/>
      <c r="G170" s="97"/>
    </row>
    <row r="171" spans="1:8" ht="42.75" customHeight="1" thickBot="1">
      <c r="A171" s="6"/>
      <c r="B171" s="759" t="s">
        <v>423</v>
      </c>
      <c r="C171" s="760"/>
      <c r="D171" s="760"/>
      <c r="E171" s="760"/>
      <c r="F171" s="761"/>
      <c r="G171" s="97"/>
    </row>
    <row r="172" spans="1:8" ht="17.399999999999999" thickBot="1">
      <c r="A172" s="6"/>
      <c r="B172" s="20"/>
      <c r="C172" s="19"/>
      <c r="D172" s="19"/>
      <c r="E172" s="19"/>
      <c r="F172" s="19"/>
      <c r="G172" s="97"/>
    </row>
    <row r="173" spans="1:8" ht="15.75" customHeight="1">
      <c r="A173" s="6"/>
      <c r="B173" s="762" t="s">
        <v>19</v>
      </c>
      <c r="C173" s="750" t="s">
        <v>20</v>
      </c>
      <c r="D173" s="750" t="s">
        <v>79</v>
      </c>
      <c r="E173" s="573" t="s">
        <v>9</v>
      </c>
      <c r="F173" s="570" t="s">
        <v>10</v>
      </c>
      <c r="G173" s="97"/>
    </row>
    <row r="174" spans="1:8" ht="16.8">
      <c r="A174" s="6"/>
      <c r="B174" s="763"/>
      <c r="C174" s="751"/>
      <c r="D174" s="751"/>
      <c r="E174" s="317" t="s">
        <v>643</v>
      </c>
      <c r="F174" s="59" t="s">
        <v>643</v>
      </c>
      <c r="G174" s="97"/>
    </row>
    <row r="175" spans="1:8" ht="16.8">
      <c r="A175" s="6"/>
      <c r="B175" s="764"/>
      <c r="C175" s="752"/>
      <c r="D175" s="752"/>
      <c r="E175" s="317" t="s">
        <v>21</v>
      </c>
      <c r="F175" s="59" t="s">
        <v>21</v>
      </c>
      <c r="G175" s="97"/>
    </row>
    <row r="176" spans="1:8" ht="17.399999999999999" thickBot="1">
      <c r="A176" s="6"/>
      <c r="B176" s="77">
        <v>1</v>
      </c>
      <c r="C176" s="65">
        <v>2</v>
      </c>
      <c r="D176" s="65" t="s">
        <v>22</v>
      </c>
      <c r="E176" s="65">
        <v>3</v>
      </c>
      <c r="F176" s="78">
        <v>4</v>
      </c>
      <c r="G176" s="97"/>
    </row>
    <row r="177" spans="1:8" ht="15.75" customHeight="1" thickBot="1">
      <c r="A177" s="6"/>
      <c r="B177" s="753" t="s">
        <v>219</v>
      </c>
      <c r="C177" s="754"/>
      <c r="D177" s="754"/>
      <c r="E177" s="754"/>
      <c r="F177" s="755"/>
      <c r="G177" s="97"/>
    </row>
    <row r="178" spans="1:8" ht="30">
      <c r="A178" s="591"/>
      <c r="B178" s="603" t="s">
        <v>531</v>
      </c>
      <c r="C178" s="292" t="s">
        <v>201</v>
      </c>
      <c r="D178" s="299" t="s">
        <v>25</v>
      </c>
      <c r="E178" s="370"/>
      <c r="F178" s="371"/>
      <c r="G178" s="100" t="s">
        <v>369</v>
      </c>
    </row>
    <row r="179" spans="1:8" ht="16.8">
      <c r="A179" s="591"/>
      <c r="B179" s="604" t="s">
        <v>532</v>
      </c>
      <c r="C179" s="293" t="s">
        <v>211</v>
      </c>
      <c r="D179" s="305" t="s">
        <v>198</v>
      </c>
      <c r="E179" s="306">
        <v>9.1999999999999998E-3</v>
      </c>
      <c r="F179" s="71">
        <v>9.1999999999999998E-3</v>
      </c>
      <c r="G179" s="100" t="s">
        <v>369</v>
      </c>
    </row>
    <row r="180" spans="1:8" ht="16.8">
      <c r="A180" s="591"/>
      <c r="B180" s="604" t="s">
        <v>533</v>
      </c>
      <c r="C180" s="293" t="s">
        <v>214</v>
      </c>
      <c r="D180" s="305" t="s">
        <v>25</v>
      </c>
      <c r="E180" s="333" t="str">
        <f>IF(ISBLANK(E178),"  ",E178*E179)</f>
        <v xml:space="preserve">  </v>
      </c>
      <c r="F180" s="334" t="str">
        <f>IF(ISBLANK(F178),"  ",F178*F179)</f>
        <v xml:space="preserve">  </v>
      </c>
      <c r="G180" s="100" t="s">
        <v>369</v>
      </c>
    </row>
    <row r="181" spans="1:8" ht="45">
      <c r="A181" s="591"/>
      <c r="B181" s="604" t="s">
        <v>534</v>
      </c>
      <c r="C181" s="293" t="s">
        <v>662</v>
      </c>
      <c r="D181" s="305" t="s">
        <v>25</v>
      </c>
      <c r="E181" s="372"/>
      <c r="F181" s="373"/>
      <c r="G181" s="100" t="s">
        <v>369</v>
      </c>
      <c r="H181" s="535"/>
    </row>
    <row r="182" spans="1:8" ht="30.6" thickBot="1">
      <c r="A182" s="591"/>
      <c r="B182" s="605" t="s">
        <v>535</v>
      </c>
      <c r="C182" s="294" t="s">
        <v>221</v>
      </c>
      <c r="D182" s="90" t="s">
        <v>25</v>
      </c>
      <c r="E182" s="510">
        <f>+SUMIF(E180,"&gt;=0",E180)+SUMIF(E181,"&gt;=0",E181)</f>
        <v>0</v>
      </c>
      <c r="F182" s="438">
        <f>+SUMIF(F180,"&gt;=0",F180)+SUMIF(F181,"&gt;=0",F181)</f>
        <v>0</v>
      </c>
      <c r="G182" s="100" t="s">
        <v>369</v>
      </c>
    </row>
    <row r="183" spans="1:8" ht="16.5" customHeight="1" thickBot="1">
      <c r="A183" s="6"/>
      <c r="B183" s="728" t="s">
        <v>222</v>
      </c>
      <c r="C183" s="729"/>
      <c r="D183" s="729"/>
      <c r="E183" s="729"/>
      <c r="F183" s="730"/>
      <c r="G183" s="103"/>
    </row>
    <row r="184" spans="1:8" ht="30.6">
      <c r="A184" s="591"/>
      <c r="B184" s="603" t="s">
        <v>536</v>
      </c>
      <c r="C184" s="60" t="s">
        <v>645</v>
      </c>
      <c r="D184" s="299" t="s">
        <v>468</v>
      </c>
      <c r="E184" s="546"/>
      <c r="F184" s="547"/>
      <c r="G184" s="100" t="s">
        <v>369</v>
      </c>
    </row>
    <row r="185" spans="1:8" ht="16.8">
      <c r="A185" s="591"/>
      <c r="B185" s="604" t="s">
        <v>537</v>
      </c>
      <c r="C185" s="62" t="s">
        <v>216</v>
      </c>
      <c r="D185" s="305" t="s">
        <v>198</v>
      </c>
      <c r="E185" s="583">
        <v>1.07</v>
      </c>
      <c r="F185" s="584">
        <v>1.07</v>
      </c>
      <c r="G185" s="100" t="s">
        <v>369</v>
      </c>
    </row>
    <row r="186" spans="1:8" ht="30.6" thickBot="1">
      <c r="A186" s="591"/>
      <c r="B186" s="605" t="s">
        <v>538</v>
      </c>
      <c r="C186" s="66" t="s">
        <v>223</v>
      </c>
      <c r="D186" s="90" t="s">
        <v>25</v>
      </c>
      <c r="E186" s="437" t="str">
        <f>+IF(E184&gt;0,E184*E185*E103,"x")</f>
        <v>x</v>
      </c>
      <c r="F186" s="438" t="str">
        <f>+IF(F184&gt;0,F184*F185*F103,"x")</f>
        <v>x</v>
      </c>
      <c r="G186" s="100" t="s">
        <v>369</v>
      </c>
    </row>
    <row r="187" spans="1:8" ht="19.8" thickBot="1">
      <c r="A187" s="6"/>
      <c r="B187" s="728" t="s">
        <v>504</v>
      </c>
      <c r="C187" s="729"/>
      <c r="D187" s="729"/>
      <c r="E187" s="729"/>
      <c r="F187" s="730"/>
      <c r="G187" s="103"/>
    </row>
    <row r="188" spans="1:8" ht="18" customHeight="1">
      <c r="A188" s="591"/>
      <c r="B188" s="603" t="s">
        <v>539</v>
      </c>
      <c r="C188" s="60" t="s">
        <v>500</v>
      </c>
      <c r="D188" s="89" t="s">
        <v>25</v>
      </c>
      <c r="E188" s="513">
        <f>IF(AND(E182&lt;&gt;0,E186&gt;0),MIN(E182,E186),E182)</f>
        <v>0</v>
      </c>
      <c r="F188" s="23">
        <f>IF(AND(F182&lt;&gt;0,F186&gt;0),MIN(F182,F186),F182)</f>
        <v>0</v>
      </c>
      <c r="G188" s="100" t="s">
        <v>369</v>
      </c>
    </row>
    <row r="189" spans="1:8" ht="17.399999999999999" thickBot="1">
      <c r="A189" s="591"/>
      <c r="B189" s="605" t="s">
        <v>173</v>
      </c>
      <c r="C189" s="66" t="s">
        <v>159</v>
      </c>
      <c r="D189" s="90" t="s">
        <v>25</v>
      </c>
      <c r="E189" s="509">
        <f>+E118</f>
        <v>0</v>
      </c>
      <c r="F189" s="85">
        <f>+F118</f>
        <v>0</v>
      </c>
      <c r="G189" s="100" t="s">
        <v>369</v>
      </c>
    </row>
    <row r="190" spans="1:8" ht="17.399999999999999" thickBot="1">
      <c r="A190" s="6"/>
      <c r="B190" s="17"/>
      <c r="C190" s="21"/>
      <c r="D190" s="21"/>
      <c r="E190" s="21"/>
      <c r="F190" s="21"/>
      <c r="G190" s="103"/>
    </row>
    <row r="191" spans="1:8" s="4" customFormat="1" ht="15" customHeight="1">
      <c r="A191" s="7"/>
      <c r="B191" s="724" t="s">
        <v>430</v>
      </c>
      <c r="C191" s="724"/>
      <c r="D191" s="731" t="s">
        <v>670</v>
      </c>
      <c r="E191" s="732"/>
      <c r="F191" s="733"/>
      <c r="G191" s="104"/>
      <c r="H191" s="330"/>
    </row>
    <row r="192" spans="1:8" s="4" customFormat="1" ht="15" customHeight="1">
      <c r="A192" s="7"/>
      <c r="B192" s="724" t="s">
        <v>122</v>
      </c>
      <c r="C192" s="724"/>
      <c r="D192" s="734">
        <v>737634457</v>
      </c>
      <c r="E192" s="735"/>
      <c r="F192" s="736"/>
      <c r="G192" s="105"/>
      <c r="H192" s="330"/>
    </row>
    <row r="193" spans="1:8" s="4" customFormat="1" ht="15" customHeight="1">
      <c r="A193" s="7"/>
      <c r="B193" s="724" t="s">
        <v>428</v>
      </c>
      <c r="C193" s="724"/>
      <c r="D193" s="737" t="s">
        <v>671</v>
      </c>
      <c r="E193" s="738"/>
      <c r="F193" s="739"/>
      <c r="G193" s="105"/>
      <c r="H193" s="330"/>
    </row>
    <row r="194" spans="1:8" s="4" customFormat="1" ht="15" customHeight="1" thickBot="1">
      <c r="A194" s="7"/>
      <c r="B194" s="724" t="s">
        <v>123</v>
      </c>
      <c r="C194" s="724"/>
      <c r="D194" s="725">
        <v>46000</v>
      </c>
      <c r="E194" s="726"/>
      <c r="F194" s="727"/>
      <c r="G194" s="105"/>
      <c r="H194" s="330"/>
    </row>
    <row r="195" spans="1:8" ht="15" customHeight="1">
      <c r="A195" s="6"/>
      <c r="B195" s="7"/>
      <c r="C195" s="6"/>
      <c r="D195" s="6"/>
      <c r="E195" s="6"/>
      <c r="F195" s="6"/>
      <c r="G195" s="97"/>
    </row>
    <row r="196" spans="1:8" ht="15" hidden="1" customHeight="1">
      <c r="B196" s="2"/>
    </row>
    <row r="197" spans="1:8" ht="15" hidden="1" customHeight="1">
      <c r="H197" s="462"/>
    </row>
    <row r="198" spans="1:8" ht="15" hidden="1" customHeight="1">
      <c r="H198" s="462"/>
    </row>
    <row r="199" spans="1:8" ht="15" hidden="1" customHeight="1" thickBot="1">
      <c r="H199" s="462"/>
    </row>
  </sheetData>
  <sheetProtection algorithmName="SHA-512" hashValue="6RlDnOIWPdbAbn8i96tG1rFbLI2eKm2ChgZ6wqqH2f91NLUlJQbfndNuNxQaToeN0eFkJZMp9LrnBUfvQRocTQ==" saltValue="V2DvrrLQSWTZcLRVIYzcQQ==" spinCount="100000" sheet="1" objects="1" scenarios="1"/>
  <mergeCells count="66">
    <mergeCell ref="D28:F28"/>
    <mergeCell ref="D29:F29"/>
    <mergeCell ref="B9:F9"/>
    <mergeCell ref="B5:F5"/>
    <mergeCell ref="B6:F6"/>
    <mergeCell ref="B8:F8"/>
    <mergeCell ref="B7:F7"/>
    <mergeCell ref="D19:E19"/>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B39:B41"/>
    <mergeCell ref="C39:C41"/>
    <mergeCell ref="D39:D41"/>
    <mergeCell ref="B89:F89"/>
    <mergeCell ref="D30:F30"/>
    <mergeCell ref="C34:D34"/>
    <mergeCell ref="C35:D35"/>
    <mergeCell ref="B143:F143"/>
    <mergeCell ref="B90:B91"/>
    <mergeCell ref="C90:C91"/>
    <mergeCell ref="D90:D91"/>
    <mergeCell ref="B129:B130"/>
    <mergeCell ref="C129:C130"/>
    <mergeCell ref="D129:D130"/>
    <mergeCell ref="B110:B111"/>
    <mergeCell ref="C110:C111"/>
    <mergeCell ref="D110:D111"/>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94:C194"/>
    <mergeCell ref="D194:F194"/>
    <mergeCell ref="B187:F187"/>
    <mergeCell ref="B191:C191"/>
    <mergeCell ref="D191:F191"/>
    <mergeCell ref="B192:C192"/>
    <mergeCell ref="D192:F192"/>
    <mergeCell ref="B193:C193"/>
    <mergeCell ref="D193:F193"/>
  </mergeCells>
  <conditionalFormatting sqref="B126:F126">
    <cfRule type="notContainsText" dxfId="146" priority="9"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45" priority="53">
      <formula>+AND(ISBLANK($E$44:$E$47))</formula>
    </cfRule>
  </conditionalFormatting>
  <conditionalFormatting sqref="E48">
    <cfRule type="expression" dxfId="144" priority="52">
      <formula>+AND(ISBLANK($E$49:$E$50))</formula>
    </cfRule>
  </conditionalFormatting>
  <conditionalFormatting sqref="E51">
    <cfRule type="expression" dxfId="143" priority="51">
      <formula>+AND(ISBLANK($E$52:$E$53))</formula>
    </cfRule>
  </conditionalFormatting>
  <conditionalFormatting sqref="E54">
    <cfRule type="expression" dxfId="142" priority="50">
      <formula>+OR(ISNUMBER($E$55),ISNUMBER($E$56),ISNUMBER($E$57),$E$58&lt;&gt;0)</formula>
    </cfRule>
  </conditionalFormatting>
  <conditionalFormatting sqref="E58">
    <cfRule type="expression" dxfId="141" priority="8">
      <formula>+ISBLANK($E$113)</formula>
    </cfRule>
  </conditionalFormatting>
  <conditionalFormatting sqref="E59">
    <cfRule type="expression" dxfId="140" priority="49">
      <formula>+AND(ISBLANK($E$60:$E$62))</formula>
    </cfRule>
  </conditionalFormatting>
  <conditionalFormatting sqref="E68">
    <cfRule type="expression" dxfId="139" priority="35">
      <formula>+OR($E$43&lt;&gt;0,$E$48&lt;&gt;0,$E$51&lt;&gt;0,$E$54&lt;&gt;0,$E$59&lt;&gt;0,$E$63&lt;&gt;0,$E$64&lt;&gt;0,$E$65&lt;&gt;0,$E$66&lt;&gt;0)</formula>
    </cfRule>
  </conditionalFormatting>
  <conditionalFormatting sqref="E94">
    <cfRule type="expression" dxfId="138" priority="43">
      <formula>+AND(ISBLANK($E$95:$E$96))</formula>
    </cfRule>
  </conditionalFormatting>
  <conditionalFormatting sqref="E97">
    <cfRule type="expression" dxfId="137" priority="28">
      <formula>+AND(ISBLANK($E$44:$E$47),ISBLANK($E$49:$E$50),ISBLANK($E$52:$E$53),ISBLANK($E$55:$E$57),ISBLANK($E$60:$E$66),ISBLANK($E$95:$E$96))</formula>
    </cfRule>
  </conditionalFormatting>
  <conditionalFormatting sqref="E100">
    <cfRule type="expression" dxfId="136" priority="32">
      <formula>+AND(ISBLANK($E$55:$E$56),ISBLANK($E$35))</formula>
    </cfRule>
  </conditionalFormatting>
  <conditionalFormatting sqref="E101">
    <cfRule type="expression" dxfId="135" priority="30">
      <formula>+AND(ISBLANK($E$98),$E$100&gt;=0)</formula>
    </cfRule>
  </conditionalFormatting>
  <conditionalFormatting sqref="E118">
    <cfRule type="expression" dxfId="134" priority="39">
      <formula>+AND(ISBLANK($E$113:$E$117))</formula>
    </cfRule>
  </conditionalFormatting>
  <conditionalFormatting sqref="E120">
    <cfRule type="expression" dxfId="133" priority="24">
      <formula>+AND(ISBLANK($E$113:$E$117))</formula>
    </cfRule>
  </conditionalFormatting>
  <conditionalFormatting sqref="E133">
    <cfRule type="expression" dxfId="132" priority="2">
      <formula>+ISBLANK($E$132)</formula>
    </cfRule>
  </conditionalFormatting>
  <conditionalFormatting sqref="E134">
    <cfRule type="expression" dxfId="131" priority="4">
      <formula>+AND($E$132&gt;0,$E$102&gt;0)</formula>
    </cfRule>
  </conditionalFormatting>
  <conditionalFormatting sqref="E160">
    <cfRule type="expression" dxfId="130" priority="22">
      <formula>+AND(ISBLANK($E$150),ISBLANK($E$153),ISBLANK($E$156:$E$157))</formula>
    </cfRule>
  </conditionalFormatting>
  <conditionalFormatting sqref="E164">
    <cfRule type="expression" dxfId="129" priority="69">
      <formula>+ISBLANK($E$162)</formula>
    </cfRule>
  </conditionalFormatting>
  <conditionalFormatting sqref="E166">
    <cfRule type="expression" dxfId="128" priority="13">
      <formula>+AND(ISBLANK($E$150),ISBLANK($E$153),ISBLANK($E$156:$E$157),ISBLANK($E$162))</formula>
    </cfRule>
  </conditionalFormatting>
  <conditionalFormatting sqref="E167">
    <cfRule type="expression" dxfId="127" priority="11">
      <formula>+ISBLANK($E$98)</formula>
    </cfRule>
  </conditionalFormatting>
  <conditionalFormatting sqref="E182">
    <cfRule type="expression" dxfId="126" priority="20">
      <formula>+AND(ISBLANK($E$178),ISBLANK($E$181))</formula>
    </cfRule>
  </conditionalFormatting>
  <conditionalFormatting sqref="E186">
    <cfRule type="expression" dxfId="125" priority="62">
      <formula>+ISBLANK($E$184)</formula>
    </cfRule>
  </conditionalFormatting>
  <conditionalFormatting sqref="E188">
    <cfRule type="expression" dxfId="124" priority="15">
      <formula>+AND(ISBLANK($E$178),ISBLANK($E$181),ISBLANK($E$184))</formula>
    </cfRule>
  </conditionalFormatting>
  <conditionalFormatting sqref="E189">
    <cfRule type="expression" dxfId="123" priority="55">
      <formula>+AND(ISBLANK($E$113),ISBLANK($E$114),ISBLANK($E$115),ISBLANK($E$116),ISBLANK($E$117))</formula>
    </cfRule>
  </conditionalFormatting>
  <conditionalFormatting sqref="E102:F103">
    <cfRule type="cellIs" dxfId="122" priority="5" operator="equal">
      <formula>0</formula>
    </cfRule>
  </conditionalFormatting>
  <conditionalFormatting sqref="F43">
    <cfRule type="expression" dxfId="121" priority="48">
      <formula>+AND(ISBLANK($F$44:$F$47))</formula>
    </cfRule>
  </conditionalFormatting>
  <conditionalFormatting sqref="F48">
    <cfRule type="expression" dxfId="120" priority="47">
      <formula>+AND(ISBLANK($F$49:$F$50))</formula>
    </cfRule>
  </conditionalFormatting>
  <conditionalFormatting sqref="F51">
    <cfRule type="expression" dxfId="119" priority="46">
      <formula>+AND(ISBLANK($F$52:$F$53))</formula>
    </cfRule>
  </conditionalFormatting>
  <conditionalFormatting sqref="F54">
    <cfRule type="expression" dxfId="118" priority="45">
      <formula>+OR(ISNUMBER($F$55),ISNUMBER($F$56),ISNUMBER($F$57),$F$58&lt;&gt;0)</formula>
    </cfRule>
  </conditionalFormatting>
  <conditionalFormatting sqref="F58">
    <cfRule type="expression" dxfId="117" priority="7">
      <formula>+ISBLANK($F$113)</formula>
    </cfRule>
  </conditionalFormatting>
  <conditionalFormatting sqref="F59">
    <cfRule type="expression" dxfId="116" priority="44">
      <formula>+AND(ISBLANK($F$60:$F$62))</formula>
    </cfRule>
  </conditionalFormatting>
  <conditionalFormatting sqref="F68">
    <cfRule type="expression" dxfId="115" priority="34">
      <formula>+OR($F$43&lt;&gt;0,$F$48&lt;&gt;0,$F$51&lt;&gt;0,$F$54&lt;&gt;0,$F$59&lt;&gt;0,$F$63&lt;&gt;0,$F$64&lt;&gt;0,$F$65&lt;&gt;0,$F$66&lt;&gt;0)</formula>
    </cfRule>
  </conditionalFormatting>
  <conditionalFormatting sqref="F94">
    <cfRule type="expression" dxfId="114" priority="41">
      <formula>+AND(ISBLANK($F$95:$F$96))</formula>
    </cfRule>
  </conditionalFormatting>
  <conditionalFormatting sqref="F97">
    <cfRule type="expression" dxfId="113" priority="27">
      <formula>+AND(ISBLANK($F$44:$F$47),ISBLANK($F$49:$F$50),ISBLANK($F$52:$F$53),ISBLANK($F$55:$F$57),ISBLANK($F$60:$F$66),ISBLANK($F$95:$F$96))</formula>
    </cfRule>
  </conditionalFormatting>
  <conditionalFormatting sqref="F100">
    <cfRule type="expression" dxfId="112" priority="29">
      <formula>+AND(ISBLANK($F$55:$F$56),ISBLANK($F$35))</formula>
    </cfRule>
  </conditionalFormatting>
  <conditionalFormatting sqref="F101">
    <cfRule type="expression" dxfId="111" priority="26">
      <formula>+AND(ISBLANK($F$98),$F$100&gt;=0)</formula>
    </cfRule>
  </conditionalFormatting>
  <conditionalFormatting sqref="F118">
    <cfRule type="expression" dxfId="110" priority="40">
      <formula>+AND(ISBLANK($F$113:$F$117))</formula>
    </cfRule>
  </conditionalFormatting>
  <conditionalFormatting sqref="F120">
    <cfRule type="expression" dxfId="109" priority="23">
      <formula>+AND(ISBLANK($F$113:$F$117))</formula>
    </cfRule>
  </conditionalFormatting>
  <conditionalFormatting sqref="F133">
    <cfRule type="expression" dxfId="108" priority="1">
      <formula>+ISBLANK($F$132)</formula>
    </cfRule>
  </conditionalFormatting>
  <conditionalFormatting sqref="F134">
    <cfRule type="expression" dxfId="107" priority="3">
      <formula>+AND($F$132&gt;0,$F$102&gt;0)</formula>
    </cfRule>
  </conditionalFormatting>
  <conditionalFormatting sqref="F160">
    <cfRule type="expression" dxfId="106" priority="21">
      <formula>+AND(ISBLANK($F$150),ISBLANK($F$153),ISBLANK($F$156:$F$157))</formula>
    </cfRule>
  </conditionalFormatting>
  <conditionalFormatting sqref="F164">
    <cfRule type="expression" dxfId="105" priority="68">
      <formula>+ISBLANK($F$162)</formula>
    </cfRule>
  </conditionalFormatting>
  <conditionalFormatting sqref="F166">
    <cfRule type="expression" dxfId="104" priority="12">
      <formula>+AND(ISBLANK($F$150),ISBLANK($F$153),ISBLANK($F$156:$F$157),ISBLANK($F$162))</formula>
    </cfRule>
  </conditionalFormatting>
  <conditionalFormatting sqref="F167">
    <cfRule type="expression" dxfId="103" priority="10">
      <formula>+ISBLANK($F$98)</formula>
    </cfRule>
  </conditionalFormatting>
  <conditionalFormatting sqref="F182">
    <cfRule type="expression" dxfId="102" priority="19">
      <formula>+AND(ISBLANK($F$178),ISBLANK($F$181))</formula>
    </cfRule>
  </conditionalFormatting>
  <conditionalFormatting sqref="F186">
    <cfRule type="expression" dxfId="101" priority="61">
      <formula>+ISBLANK($F$184)</formula>
    </cfRule>
  </conditionalFormatting>
  <conditionalFormatting sqref="F188">
    <cfRule type="expression" dxfId="100" priority="14">
      <formula>+AND(ISBLANK($F$178),ISBLANK($F$181),ISBLANK($F$184))</formula>
    </cfRule>
  </conditionalFormatting>
  <conditionalFormatting sqref="F189">
    <cfRule type="expression" dxfId="99" priority="17">
      <formula>+AND(ISBLANK($F$113),ISBLANK($F$114),ISBLANK($F$115),ISBLANK($F$116),ISBLANK($F$117))</formula>
    </cfRule>
  </conditionalFormatting>
  <conditionalFormatting sqref="G21">
    <cfRule type="containsText" dxfId="98" priority="149"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 ref="B6:F6" r:id="rId1" display="§  Vyplněné tabulky s plánovou kalkulací ceny vody zašlete nejpozději jeden kalendářní den před její platností prostřednictvím webové aplikace VODA Monitor (https://vodamonitor.spcss.cz)." xr:uid="{00000000-0004-0000-0100-000077000000}"/>
  </hyperlinks>
  <printOptions horizontalCentered="1"/>
  <pageMargins left="0.15748031496063" right="0.196850393700787" top="0.39370078740157499" bottom="0.43307086614173201" header="0.31496062992126" footer="0.31496062992126"/>
  <pageSetup paperSize="9" scale="68" fitToHeight="5" orientation="portrait" r:id="rId2"/>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0"/>
  <sheetViews>
    <sheetView tabSelected="1" topLeftCell="A60" workbookViewId="0">
      <selection activeCell="H76" sqref="H76"/>
    </sheetView>
  </sheetViews>
  <sheetFormatPr defaultColWidth="0" defaultRowHeight="16.350000000000001" customHeight="1" zeroHeight="1"/>
  <cols>
    <col min="1" max="1" width="5.6640625" style="3" customWidth="1"/>
    <col min="2" max="2" width="6.44140625" style="4" customWidth="1"/>
    <col min="3" max="3" width="52.6640625" style="3" customWidth="1"/>
    <col min="4" max="4" width="15.6640625" style="3" customWidth="1"/>
    <col min="5" max="6" width="16.6640625" style="3" customWidth="1"/>
    <col min="7" max="7" width="10.6640625" style="106" customWidth="1"/>
    <col min="8" max="8" width="5.6640625" style="512" customWidth="1"/>
    <col min="9" max="9" width="0" style="3" hidden="1" customWidth="1"/>
    <col min="10" max="16384" width="0" style="3" hidden="1"/>
  </cols>
  <sheetData>
    <row r="1" spans="1:19" ht="16.350000000000001" customHeight="1">
      <c r="A1" s="6"/>
      <c r="B1" s="7"/>
      <c r="C1" s="6"/>
      <c r="D1" s="6"/>
      <c r="E1" s="6"/>
      <c r="F1" s="6"/>
      <c r="G1" s="97"/>
      <c r="H1" s="114"/>
    </row>
    <row r="2" spans="1:19" ht="16.350000000000001" customHeight="1">
      <c r="A2" s="6"/>
      <c r="B2" s="7"/>
      <c r="C2" s="6"/>
      <c r="D2" s="6"/>
      <c r="E2" s="6"/>
      <c r="F2" s="6"/>
      <c r="G2" s="97"/>
      <c r="H2" s="114"/>
    </row>
    <row r="3" spans="1:19" ht="16.350000000000001" customHeight="1" thickBot="1">
      <c r="A3" s="6"/>
      <c r="B3" s="7"/>
      <c r="C3" s="6"/>
      <c r="D3" s="6"/>
      <c r="E3" s="6"/>
      <c r="F3" s="6"/>
      <c r="G3" s="97"/>
      <c r="H3" s="114"/>
    </row>
    <row r="4" spans="1:19" ht="17.25" customHeight="1">
      <c r="A4" s="6"/>
      <c r="B4" s="92" t="s">
        <v>358</v>
      </c>
      <c r="C4" s="93"/>
      <c r="D4" s="93"/>
      <c r="E4" s="93"/>
      <c r="F4" s="94"/>
      <c r="G4" s="97"/>
      <c r="H4" s="114"/>
    </row>
    <row r="5" spans="1:19" ht="68.25" customHeight="1">
      <c r="A5" s="6"/>
      <c r="B5" s="811" t="s">
        <v>501</v>
      </c>
      <c r="C5" s="812"/>
      <c r="D5" s="812"/>
      <c r="E5" s="812"/>
      <c r="F5" s="813"/>
      <c r="G5" s="109"/>
      <c r="H5" s="114"/>
    </row>
    <row r="6" spans="1:19" ht="53.25" customHeight="1">
      <c r="A6" s="6"/>
      <c r="B6" s="845" t="s">
        <v>637</v>
      </c>
      <c r="C6" s="846"/>
      <c r="D6" s="846"/>
      <c r="E6" s="846"/>
      <c r="F6" s="847"/>
      <c r="G6" s="98"/>
      <c r="H6" s="511"/>
      <c r="I6" s="5"/>
      <c r="J6" s="5"/>
      <c r="K6" s="5"/>
      <c r="L6" s="5"/>
      <c r="M6" s="5"/>
      <c r="N6" s="5"/>
      <c r="O6" s="5"/>
      <c r="P6" s="5"/>
      <c r="Q6" s="5"/>
      <c r="R6" s="5"/>
      <c r="S6" s="5"/>
    </row>
    <row r="7" spans="1:19" ht="17.25" customHeight="1">
      <c r="A7" s="6"/>
      <c r="B7" s="838" t="s">
        <v>647</v>
      </c>
      <c r="C7" s="839"/>
      <c r="D7" s="839"/>
      <c r="E7" s="839"/>
      <c r="F7" s="840"/>
      <c r="G7" s="97"/>
      <c r="H7" s="114"/>
      <c r="I7" s="5"/>
      <c r="J7" s="5"/>
      <c r="K7" s="5"/>
      <c r="L7" s="5"/>
      <c r="M7" s="5"/>
      <c r="N7" s="5"/>
      <c r="O7" s="5"/>
      <c r="P7" s="5"/>
      <c r="Q7" s="5"/>
      <c r="R7" s="5"/>
      <c r="S7" s="5"/>
    </row>
    <row r="8" spans="1:19" ht="17.25" customHeight="1">
      <c r="A8" s="6"/>
      <c r="B8" s="786" t="s">
        <v>511</v>
      </c>
      <c r="C8" s="787"/>
      <c r="D8" s="787"/>
      <c r="E8" s="787"/>
      <c r="F8" s="788"/>
      <c r="G8" s="97"/>
      <c r="H8" s="114"/>
      <c r="I8" s="5"/>
      <c r="J8" s="5"/>
      <c r="K8" s="5"/>
      <c r="L8" s="5"/>
      <c r="M8" s="5"/>
      <c r="N8" s="5"/>
      <c r="O8" s="5"/>
      <c r="P8" s="5"/>
      <c r="Q8" s="5"/>
      <c r="R8" s="5"/>
      <c r="S8" s="5"/>
    </row>
    <row r="9" spans="1:19" ht="17.25" customHeight="1">
      <c r="A9" s="6"/>
      <c r="B9" s="786" t="s">
        <v>360</v>
      </c>
      <c r="C9" s="787"/>
      <c r="D9" s="787"/>
      <c r="E9" s="787"/>
      <c r="F9" s="788"/>
      <c r="G9" s="97"/>
      <c r="H9" s="114"/>
      <c r="I9" s="5"/>
      <c r="J9" s="5"/>
      <c r="K9" s="5"/>
      <c r="L9" s="5"/>
      <c r="M9" s="5"/>
      <c r="N9" s="5"/>
      <c r="O9" s="5"/>
      <c r="P9" s="5"/>
      <c r="Q9" s="5"/>
      <c r="R9" s="5"/>
      <c r="S9" s="5"/>
    </row>
    <row r="10" spans="1:19" ht="42" customHeight="1">
      <c r="A10" s="6"/>
      <c r="B10" s="838" t="s">
        <v>638</v>
      </c>
      <c r="C10" s="839"/>
      <c r="D10" s="839"/>
      <c r="E10" s="839"/>
      <c r="F10" s="840"/>
      <c r="G10" s="109"/>
      <c r="H10" s="114"/>
      <c r="I10" s="5"/>
      <c r="J10" s="5"/>
      <c r="K10" s="5"/>
      <c r="L10" s="5"/>
      <c r="M10" s="5"/>
      <c r="N10" s="5"/>
      <c r="O10" s="5"/>
      <c r="P10" s="5"/>
      <c r="Q10" s="5"/>
      <c r="R10" s="5"/>
      <c r="S10" s="5"/>
    </row>
    <row r="11" spans="1:19" ht="17.25" customHeight="1">
      <c r="A11" s="6"/>
      <c r="B11" s="786" t="s">
        <v>436</v>
      </c>
      <c r="C11" s="787"/>
      <c r="D11" s="787"/>
      <c r="E11" s="787"/>
      <c r="F11" s="788"/>
      <c r="G11" s="97"/>
      <c r="H11" s="114"/>
      <c r="I11" s="5"/>
      <c r="J11" s="5"/>
      <c r="K11" s="5"/>
      <c r="L11" s="5"/>
      <c r="M11" s="5"/>
      <c r="N11" s="5"/>
      <c r="O11" s="5"/>
      <c r="P11" s="5"/>
      <c r="Q11" s="5"/>
      <c r="R11" s="5"/>
      <c r="S11" s="5"/>
    </row>
    <row r="12" spans="1:19" ht="17.25" customHeight="1">
      <c r="A12" s="6"/>
      <c r="B12" s="786" t="s">
        <v>437</v>
      </c>
      <c r="C12" s="787"/>
      <c r="D12" s="787"/>
      <c r="E12" s="787"/>
      <c r="F12" s="788"/>
      <c r="G12" s="98"/>
      <c r="H12" s="511"/>
      <c r="I12" s="69"/>
      <c r="J12" s="69"/>
      <c r="K12" s="69"/>
      <c r="L12" s="69"/>
      <c r="M12" s="69"/>
      <c r="N12" s="69"/>
      <c r="O12" s="69"/>
      <c r="P12" s="69"/>
      <c r="Q12" s="69"/>
      <c r="R12" s="69"/>
      <c r="S12" s="69"/>
    </row>
    <row r="13" spans="1:19" ht="73.5" customHeight="1">
      <c r="A13" s="6"/>
      <c r="B13" s="811" t="s">
        <v>648</v>
      </c>
      <c r="C13" s="839"/>
      <c r="D13" s="839"/>
      <c r="E13" s="839"/>
      <c r="F13" s="840"/>
      <c r="G13" s="98"/>
      <c r="H13" s="511"/>
      <c r="I13" s="69"/>
      <c r="J13" s="69"/>
      <c r="K13" s="69"/>
      <c r="L13" s="69"/>
      <c r="M13" s="69"/>
      <c r="N13" s="69"/>
      <c r="O13" s="69"/>
      <c r="P13" s="69"/>
      <c r="Q13" s="69"/>
      <c r="R13" s="69"/>
      <c r="S13" s="69"/>
    </row>
    <row r="14" spans="1:19" ht="54.75" customHeight="1">
      <c r="A14" s="6"/>
      <c r="B14" s="811" t="s">
        <v>628</v>
      </c>
      <c r="C14" s="839"/>
      <c r="D14" s="839"/>
      <c r="E14" s="839"/>
      <c r="F14" s="840"/>
      <c r="G14" s="98"/>
      <c r="H14" s="511"/>
      <c r="I14" s="69"/>
      <c r="J14" s="69"/>
      <c r="K14" s="69"/>
      <c r="L14" s="69"/>
      <c r="M14" s="69"/>
      <c r="N14" s="69"/>
      <c r="O14" s="69"/>
      <c r="P14" s="69"/>
      <c r="Q14" s="69"/>
      <c r="R14" s="69"/>
      <c r="S14" s="69"/>
    </row>
    <row r="15" spans="1:19" ht="49.5" customHeight="1" thickBot="1">
      <c r="A15" s="6"/>
      <c r="B15" s="848" t="s">
        <v>629</v>
      </c>
      <c r="C15" s="849"/>
      <c r="D15" s="849"/>
      <c r="E15" s="849"/>
      <c r="F15" s="850"/>
      <c r="G15" s="98"/>
      <c r="H15" s="511"/>
      <c r="I15" s="69"/>
      <c r="J15" s="69"/>
      <c r="K15" s="69"/>
      <c r="L15" s="69"/>
      <c r="M15" s="69"/>
      <c r="N15" s="69"/>
      <c r="O15" s="69"/>
      <c r="P15" s="69"/>
      <c r="Q15" s="69"/>
      <c r="R15" s="69"/>
      <c r="S15" s="69"/>
    </row>
    <row r="16" spans="1:19" ht="16.350000000000001" customHeight="1">
      <c r="A16" s="6"/>
      <c r="B16" s="6"/>
      <c r="C16" s="79"/>
      <c r="D16" s="79"/>
      <c r="E16" s="79"/>
      <c r="F16" s="79"/>
      <c r="G16" s="98"/>
      <c r="H16" s="511"/>
      <c r="I16" s="69"/>
      <c r="J16" s="69"/>
      <c r="K16" s="69"/>
      <c r="L16" s="69"/>
      <c r="M16" s="69"/>
      <c r="N16" s="69"/>
      <c r="O16" s="69"/>
      <c r="P16" s="69"/>
      <c r="Q16" s="69"/>
      <c r="R16" s="69"/>
      <c r="S16" s="69"/>
    </row>
    <row r="17" spans="1:8" ht="16.350000000000001" customHeight="1" thickBot="1">
      <c r="A17" s="6"/>
      <c r="B17" s="15" t="s">
        <v>424</v>
      </c>
      <c r="C17" s="6"/>
      <c r="D17" s="6"/>
      <c r="E17" s="6"/>
      <c r="F17" s="6"/>
      <c r="G17" s="97"/>
      <c r="H17" s="114"/>
    </row>
    <row r="18" spans="1:8" ht="16.350000000000001" customHeight="1" thickBot="1">
      <c r="A18" s="6"/>
      <c r="B18" s="118"/>
      <c r="C18" s="6" t="s">
        <v>425</v>
      </c>
      <c r="D18" s="6"/>
      <c r="E18" s="6"/>
      <c r="F18" s="6"/>
      <c r="G18" s="97"/>
      <c r="H18" s="114"/>
    </row>
    <row r="19" spans="1:8" ht="16.350000000000001" customHeight="1" thickBot="1">
      <c r="A19" s="6"/>
      <c r="B19" s="416"/>
      <c r="C19" s="6" t="s">
        <v>464</v>
      </c>
      <c r="D19" s="6"/>
      <c r="E19" s="6"/>
      <c r="F19" s="6"/>
      <c r="G19" s="97"/>
      <c r="H19" s="114"/>
    </row>
    <row r="20" spans="1:8" ht="16.350000000000001" customHeight="1" thickBot="1">
      <c r="A20" s="6"/>
      <c r="B20" s="7"/>
      <c r="C20" s="6"/>
      <c r="D20" s="21"/>
      <c r="E20" s="6"/>
      <c r="F20" s="68" t="s">
        <v>354</v>
      </c>
      <c r="G20" s="97"/>
      <c r="H20" s="114"/>
    </row>
    <row r="21" spans="1:8" ht="57" customHeight="1" thickBot="1">
      <c r="A21" s="6"/>
      <c r="B21" s="792" t="s">
        <v>640</v>
      </c>
      <c r="C21" s="793"/>
      <c r="D21" s="793"/>
      <c r="E21" s="793"/>
      <c r="F21" s="794"/>
      <c r="G21" s="97"/>
      <c r="H21" s="108"/>
    </row>
    <row r="22" spans="1:8" ht="15.9" customHeight="1">
      <c r="A22" s="6"/>
      <c r="B22" s="553"/>
      <c r="C22" s="556" t="s">
        <v>488</v>
      </c>
      <c r="D22" s="841" t="s">
        <v>459</v>
      </c>
      <c r="E22" s="842"/>
      <c r="F22" s="554"/>
      <c r="G22" s="109"/>
      <c r="H22" s="108"/>
    </row>
    <row r="23" spans="1:8" ht="16.350000000000001" customHeight="1" thickBot="1">
      <c r="A23" s="6"/>
      <c r="B23" s="345"/>
      <c r="C23" s="556" t="s">
        <v>489</v>
      </c>
      <c r="D23" s="843" t="s">
        <v>444</v>
      </c>
      <c r="E23" s="844"/>
      <c r="F23" s="344"/>
      <c r="G23" s="97"/>
      <c r="H23" s="114"/>
    </row>
    <row r="24" spans="1:8" ht="8.25" customHeight="1" thickBot="1">
      <c r="A24" s="6"/>
      <c r="B24" s="340"/>
      <c r="C24" s="346"/>
      <c r="D24" s="341"/>
      <c r="E24" s="342"/>
      <c r="F24" s="343"/>
      <c r="G24" s="97"/>
      <c r="H24" s="114"/>
    </row>
    <row r="25" spans="1:8" ht="16.350000000000001" customHeight="1">
      <c r="A25" s="6"/>
      <c r="B25" s="8"/>
      <c r="C25" s="339"/>
      <c r="D25" s="339"/>
      <c r="E25" s="8"/>
      <c r="F25" s="8"/>
      <c r="G25" s="97"/>
      <c r="H25" s="114"/>
    </row>
    <row r="26" spans="1:8" ht="16.350000000000001" customHeight="1" thickBot="1">
      <c r="A26" s="6"/>
      <c r="B26" s="20" t="s">
        <v>1</v>
      </c>
      <c r="C26" s="6"/>
      <c r="D26" s="6"/>
      <c r="E26" s="6"/>
      <c r="F26" s="6"/>
      <c r="G26" s="97"/>
      <c r="H26" s="114"/>
    </row>
    <row r="27" spans="1:8" ht="18" customHeight="1">
      <c r="A27" s="6"/>
      <c r="B27" s="795" t="s">
        <v>2</v>
      </c>
      <c r="C27" s="9" t="s">
        <v>452</v>
      </c>
      <c r="D27" s="835"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Všekary</v>
      </c>
      <c r="E27" s="836"/>
      <c r="F27" s="837"/>
      <c r="G27" s="100" t="s">
        <v>369</v>
      </c>
      <c r="H27" s="114"/>
    </row>
    <row r="28" spans="1:8" ht="18" customHeight="1">
      <c r="A28" s="6"/>
      <c r="B28" s="795"/>
      <c r="C28" s="9" t="s">
        <v>453</v>
      </c>
      <c r="D28" s="805">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572365</v>
      </c>
      <c r="E28" s="806"/>
      <c r="F28" s="807"/>
      <c r="G28" s="100" t="s">
        <v>369</v>
      </c>
      <c r="H28" s="114"/>
    </row>
    <row r="29" spans="1:8" ht="18" customHeight="1">
      <c r="A29" s="6"/>
      <c r="B29" s="795" t="s">
        <v>4</v>
      </c>
      <c r="C29" s="9" t="s">
        <v>454</v>
      </c>
      <c r="D29" s="805"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Všekary</v>
      </c>
      <c r="E29" s="806"/>
      <c r="F29" s="807"/>
      <c r="G29" s="100" t="s">
        <v>369</v>
      </c>
      <c r="H29" s="114"/>
    </row>
    <row r="30" spans="1:8" ht="18" customHeight="1">
      <c r="A30" s="6"/>
      <c r="B30" s="795"/>
      <c r="C30" s="9" t="s">
        <v>455</v>
      </c>
      <c r="D30" s="805">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572365</v>
      </c>
      <c r="E30" s="806"/>
      <c r="F30" s="807"/>
      <c r="G30" s="100" t="s">
        <v>369</v>
      </c>
      <c r="H30" s="114"/>
    </row>
    <row r="31" spans="1:8" ht="18" customHeight="1">
      <c r="A31" s="6"/>
      <c r="B31" s="795" t="s">
        <v>5</v>
      </c>
      <c r="C31" s="9" t="s">
        <v>456</v>
      </c>
      <c r="D31" s="799" t="str">
        <f>+IF(AND(ISBLANK(Identifikace!D31),ISBLANK(Identifikace!N31)),"Vyplňte, prosím, údaje v listu Identifikace.","viz list Identifikace")</f>
        <v>viz list Identifikace</v>
      </c>
      <c r="E31" s="800"/>
      <c r="F31" s="801"/>
      <c r="G31" s="100" t="s">
        <v>369</v>
      </c>
      <c r="H31" s="114"/>
    </row>
    <row r="32" spans="1:8" ht="18" customHeight="1">
      <c r="A32" s="6"/>
      <c r="B32" s="795"/>
      <c r="C32" s="9" t="s">
        <v>457</v>
      </c>
      <c r="D32" s="805" t="str">
        <f>+IF(AND(ISBLANK(Identifikace!F31),ISBLANK(Identifikace!P31)),"Vyplňte, prosím, údaje v listu Identifikace.","viz list Identifikace")</f>
        <v>viz list Identifikace</v>
      </c>
      <c r="E32" s="806"/>
      <c r="F32" s="807"/>
      <c r="G32" s="100" t="s">
        <v>369</v>
      </c>
      <c r="H32" s="114"/>
    </row>
    <row r="33" spans="1:9" ht="18" customHeight="1">
      <c r="A33" s="6"/>
      <c r="B33" s="315" t="s">
        <v>6</v>
      </c>
      <c r="C33" s="9" t="s">
        <v>357</v>
      </c>
      <c r="D33" s="808" t="s">
        <v>444</v>
      </c>
      <c r="E33" s="809"/>
      <c r="F33" s="810"/>
      <c r="G33" s="100" t="s">
        <v>369</v>
      </c>
      <c r="H33" s="114"/>
    </row>
    <row r="34" spans="1:9" ht="18" customHeight="1" thickBot="1">
      <c r="A34" s="6"/>
      <c r="B34" s="315" t="s">
        <v>7</v>
      </c>
      <c r="C34" s="9" t="s">
        <v>8</v>
      </c>
      <c r="D34" s="780"/>
      <c r="E34" s="781"/>
      <c r="F34" s="782"/>
      <c r="G34" s="100" t="s">
        <v>369</v>
      </c>
      <c r="H34" s="114"/>
    </row>
    <row r="35" spans="1:9" ht="16.350000000000001" customHeight="1" thickBot="1">
      <c r="A35" s="6"/>
      <c r="B35" s="6"/>
      <c r="C35" s="6"/>
      <c r="D35" s="6"/>
      <c r="E35" s="6"/>
      <c r="F35" s="6"/>
      <c r="G35" s="97"/>
      <c r="H35" s="114"/>
    </row>
    <row r="36" spans="1:9" ht="16.350000000000001" customHeight="1">
      <c r="A36" s="6"/>
      <c r="B36" s="315"/>
      <c r="C36" s="326"/>
      <c r="D36" s="95"/>
      <c r="E36" s="569" t="s">
        <v>9</v>
      </c>
      <c r="F36" s="570" t="s">
        <v>10</v>
      </c>
      <c r="G36" s="97"/>
      <c r="H36" s="114"/>
    </row>
    <row r="37" spans="1:9" ht="24" customHeight="1">
      <c r="A37" s="6"/>
      <c r="B37" s="315" t="s">
        <v>11</v>
      </c>
      <c r="C37" s="9" t="s">
        <v>12</v>
      </c>
      <c r="D37" s="95"/>
      <c r="E37" s="414" t="str">
        <f>+IF(ISBLANK(Identifikace!I31),"Vyplňte, prosím, v listu Identifikace","viz list Identifikace")</f>
        <v>viz list Identifikace</v>
      </c>
      <c r="F37" s="415" t="str">
        <f>+IF(ISBLANK(Identifikace!S31),"Vyplňte, prosím, v listu Identifikace","viz list Identifikace")</f>
        <v>Vyplňte, prosím, v listu Identifikace</v>
      </c>
      <c r="G37" s="100" t="s">
        <v>369</v>
      </c>
      <c r="H37" s="114"/>
    </row>
    <row r="38" spans="1:9" ht="24" customHeight="1">
      <c r="A38" s="6"/>
      <c r="B38" s="315" t="s">
        <v>13</v>
      </c>
      <c r="C38" s="783" t="s">
        <v>14</v>
      </c>
      <c r="D38" s="783"/>
      <c r="E38" s="541">
        <v>0.13500000000000001</v>
      </c>
      <c r="F38" s="542"/>
      <c r="G38" s="100" t="s">
        <v>369</v>
      </c>
      <c r="H38" s="114"/>
    </row>
    <row r="39" spans="1:9" ht="24" customHeight="1">
      <c r="A39" s="6"/>
      <c r="B39" s="315" t="s">
        <v>15</v>
      </c>
      <c r="C39" s="783" t="s">
        <v>16</v>
      </c>
      <c r="D39" s="783"/>
      <c r="E39" s="440">
        <v>8.14E-2</v>
      </c>
      <c r="F39" s="382"/>
      <c r="G39" s="100" t="s">
        <v>369</v>
      </c>
      <c r="H39" s="114"/>
    </row>
    <row r="40" spans="1:9" ht="24" customHeight="1" thickBot="1">
      <c r="A40" s="6"/>
      <c r="B40" s="315" t="s">
        <v>17</v>
      </c>
      <c r="C40" s="783" t="s">
        <v>656</v>
      </c>
      <c r="D40" s="783"/>
      <c r="E40" s="543">
        <v>8.4160000000000004</v>
      </c>
      <c r="F40" s="544"/>
      <c r="G40" s="100" t="s">
        <v>369</v>
      </c>
      <c r="H40" s="114"/>
    </row>
    <row r="41" spans="1:9" ht="16.350000000000001" customHeight="1">
      <c r="A41" s="6"/>
      <c r="B41" s="10"/>
      <c r="C41" s="6"/>
      <c r="D41" s="6"/>
      <c r="E41" s="6"/>
      <c r="F41" s="6"/>
      <c r="G41" s="97"/>
      <c r="H41" s="114"/>
    </row>
    <row r="42" spans="1:9" ht="16.350000000000001" customHeight="1" thickBot="1">
      <c r="A42" s="6"/>
      <c r="B42" s="785" t="s">
        <v>0</v>
      </c>
      <c r="C42" s="785"/>
      <c r="D42" s="785"/>
      <c r="E42" s="785"/>
      <c r="F42" s="785"/>
      <c r="G42" s="97"/>
      <c r="H42" s="114"/>
    </row>
    <row r="43" spans="1:9" ht="16.350000000000001" customHeight="1">
      <c r="A43" s="6"/>
      <c r="B43" s="777" t="s">
        <v>19</v>
      </c>
      <c r="C43" s="770" t="s">
        <v>20</v>
      </c>
      <c r="D43" s="748" t="s">
        <v>352</v>
      </c>
      <c r="E43" s="573" t="s">
        <v>9</v>
      </c>
      <c r="F43" s="570" t="s">
        <v>10</v>
      </c>
      <c r="G43" s="97"/>
      <c r="H43" s="114"/>
    </row>
    <row r="44" spans="1:9" ht="16.350000000000001" customHeight="1">
      <c r="A44" s="6"/>
      <c r="B44" s="778"/>
      <c r="C44" s="771"/>
      <c r="D44" s="749"/>
      <c r="E44" s="317" t="s">
        <v>643</v>
      </c>
      <c r="F44" s="59" t="s">
        <v>643</v>
      </c>
      <c r="G44" s="97"/>
      <c r="H44" s="114"/>
    </row>
    <row r="45" spans="1:9" ht="16.350000000000001" customHeight="1">
      <c r="A45" s="6"/>
      <c r="B45" s="778"/>
      <c r="C45" s="771"/>
      <c r="D45" s="749"/>
      <c r="E45" s="316" t="s">
        <v>21</v>
      </c>
      <c r="F45" s="24" t="s">
        <v>21</v>
      </c>
      <c r="G45" s="97"/>
      <c r="H45" s="114"/>
    </row>
    <row r="46" spans="1:9" s="14" customFormat="1" ht="16.350000000000001" customHeight="1" thickBot="1">
      <c r="A46" s="13"/>
      <c r="B46" s="25">
        <v>1</v>
      </c>
      <c r="C46" s="26">
        <v>2</v>
      </c>
      <c r="D46" s="26" t="s">
        <v>22</v>
      </c>
      <c r="E46" s="26">
        <v>3</v>
      </c>
      <c r="F46" s="27">
        <v>4</v>
      </c>
      <c r="G46" s="97"/>
      <c r="H46" s="114"/>
      <c r="I46" s="3"/>
    </row>
    <row r="47" spans="1:9" ht="16.350000000000001" customHeight="1">
      <c r="A47" s="6"/>
      <c r="B47" s="28" t="s">
        <v>23</v>
      </c>
      <c r="C47" s="29" t="s">
        <v>24</v>
      </c>
      <c r="D47" s="318" t="s">
        <v>25</v>
      </c>
      <c r="E47" s="22">
        <f>+E48+E49+E50+E51</f>
        <v>5.0000000000000001E-3</v>
      </c>
      <c r="F47" s="23">
        <f>+F48+F49+F50+F51</f>
        <v>0</v>
      </c>
      <c r="G47" s="100" t="s">
        <v>369</v>
      </c>
      <c r="H47" s="114"/>
    </row>
    <row r="48" spans="1:9" ht="16.350000000000001" customHeight="1">
      <c r="A48" s="6"/>
      <c r="B48" s="30" t="s">
        <v>178</v>
      </c>
      <c r="C48" s="31" t="s">
        <v>26</v>
      </c>
      <c r="D48" s="319" t="s">
        <v>25</v>
      </c>
      <c r="E48" s="366"/>
      <c r="F48" s="367"/>
      <c r="G48" s="100" t="s">
        <v>369</v>
      </c>
      <c r="H48" s="114"/>
    </row>
    <row r="49" spans="1:8" ht="16.350000000000001" customHeight="1">
      <c r="A49" s="6"/>
      <c r="B49" s="30" t="s">
        <v>179</v>
      </c>
      <c r="C49" s="31" t="s">
        <v>27</v>
      </c>
      <c r="D49" s="319" t="s">
        <v>25</v>
      </c>
      <c r="E49" s="366"/>
      <c r="F49" s="367"/>
      <c r="G49" s="100" t="s">
        <v>369</v>
      </c>
      <c r="H49" s="114"/>
    </row>
    <row r="50" spans="1:8" ht="16.350000000000001" customHeight="1">
      <c r="A50" s="6"/>
      <c r="B50" s="30" t="s">
        <v>180</v>
      </c>
      <c r="C50" s="31" t="s">
        <v>28</v>
      </c>
      <c r="D50" s="319" t="s">
        <v>25</v>
      </c>
      <c r="E50" s="366">
        <v>5.0000000000000001E-3</v>
      </c>
      <c r="F50" s="367"/>
      <c r="G50" s="100" t="s">
        <v>369</v>
      </c>
      <c r="H50" s="114"/>
    </row>
    <row r="51" spans="1:8" ht="16.350000000000001" customHeight="1" thickBot="1">
      <c r="A51" s="6"/>
      <c r="B51" s="32" t="s">
        <v>181</v>
      </c>
      <c r="C51" s="33" t="s">
        <v>29</v>
      </c>
      <c r="D51" s="320" t="s">
        <v>25</v>
      </c>
      <c r="E51" s="368"/>
      <c r="F51" s="369"/>
      <c r="G51" s="100" t="s">
        <v>369</v>
      </c>
      <c r="H51" s="114"/>
    </row>
    <row r="52" spans="1:8" ht="16.350000000000001" customHeight="1">
      <c r="A52" s="6"/>
      <c r="B52" s="28" t="s">
        <v>30</v>
      </c>
      <c r="C52" s="29" t="s">
        <v>31</v>
      </c>
      <c r="D52" s="318" t="s">
        <v>25</v>
      </c>
      <c r="E52" s="22">
        <f>+E53+E54</f>
        <v>4.4999999999999998E-2</v>
      </c>
      <c r="F52" s="23">
        <f>+F53+F54</f>
        <v>0</v>
      </c>
      <c r="G52" s="100" t="s">
        <v>369</v>
      </c>
      <c r="H52" s="114"/>
    </row>
    <row r="53" spans="1:8" ht="16.350000000000001" customHeight="1">
      <c r="A53" s="6"/>
      <c r="B53" s="30" t="s">
        <v>182</v>
      </c>
      <c r="C53" s="31" t="s">
        <v>32</v>
      </c>
      <c r="D53" s="319" t="s">
        <v>25</v>
      </c>
      <c r="E53" s="366">
        <v>4.4999999999999998E-2</v>
      </c>
      <c r="F53" s="367"/>
      <c r="G53" s="100" t="s">
        <v>369</v>
      </c>
      <c r="H53" s="114"/>
    </row>
    <row r="54" spans="1:8" ht="16.350000000000001" customHeight="1" thickBot="1">
      <c r="A54" s="6"/>
      <c r="B54" s="32" t="s">
        <v>183</v>
      </c>
      <c r="C54" s="33" t="s">
        <v>33</v>
      </c>
      <c r="D54" s="320" t="s">
        <v>25</v>
      </c>
      <c r="E54" s="368"/>
      <c r="F54" s="369"/>
      <c r="G54" s="100" t="s">
        <v>369</v>
      </c>
      <c r="H54" s="114"/>
    </row>
    <row r="55" spans="1:8" ht="16.350000000000001" customHeight="1">
      <c r="A55" s="6"/>
      <c r="B55" s="28" t="s">
        <v>34</v>
      </c>
      <c r="C55" s="29" t="s">
        <v>35</v>
      </c>
      <c r="D55" s="318" t="s">
        <v>25</v>
      </c>
      <c r="E55" s="22">
        <f>+E56+E57</f>
        <v>0</v>
      </c>
      <c r="F55" s="23">
        <f>+F56+F57</f>
        <v>0</v>
      </c>
      <c r="G55" s="100" t="s">
        <v>369</v>
      </c>
      <c r="H55" s="114"/>
    </row>
    <row r="56" spans="1:8" ht="16.350000000000001" customHeight="1">
      <c r="A56" s="6"/>
      <c r="B56" s="30" t="s">
        <v>184</v>
      </c>
      <c r="C56" s="31" t="s">
        <v>36</v>
      </c>
      <c r="D56" s="319" t="s">
        <v>25</v>
      </c>
      <c r="E56" s="366"/>
      <c r="F56" s="367"/>
      <c r="G56" s="100" t="s">
        <v>369</v>
      </c>
      <c r="H56" s="114"/>
    </row>
    <row r="57" spans="1:8" ht="16.350000000000001" customHeight="1" thickBot="1">
      <c r="A57" s="6"/>
      <c r="B57" s="32" t="s">
        <v>185</v>
      </c>
      <c r="C57" s="33" t="s">
        <v>37</v>
      </c>
      <c r="D57" s="320" t="s">
        <v>25</v>
      </c>
      <c r="E57" s="368"/>
      <c r="F57" s="369"/>
      <c r="G57" s="100" t="s">
        <v>369</v>
      </c>
      <c r="H57" s="114"/>
    </row>
    <row r="58" spans="1:8" ht="16.350000000000001" customHeight="1">
      <c r="A58" s="6"/>
      <c r="B58" s="28" t="s">
        <v>38</v>
      </c>
      <c r="C58" s="29" t="s">
        <v>39</v>
      </c>
      <c r="D58" s="318" t="s">
        <v>25</v>
      </c>
      <c r="E58" s="712">
        <f>+E59+E60+E61+SUMIF(E62,"&gt;=0",E62)</f>
        <v>8.14E-2</v>
      </c>
      <c r="F58" s="716">
        <f>+F59+F60+F61+SUMIF(F62,"&gt;=0",F62)</f>
        <v>0</v>
      </c>
      <c r="G58" s="100" t="s">
        <v>369</v>
      </c>
      <c r="H58" s="114"/>
    </row>
    <row r="59" spans="1:8" ht="16.350000000000001" customHeight="1">
      <c r="A59" s="6"/>
      <c r="B59" s="30" t="s">
        <v>186</v>
      </c>
      <c r="C59" s="34" t="s">
        <v>149</v>
      </c>
      <c r="D59" s="319" t="s">
        <v>25</v>
      </c>
      <c r="E59" s="366">
        <v>8.14E-2</v>
      </c>
      <c r="F59" s="367"/>
      <c r="G59" s="100" t="s">
        <v>369</v>
      </c>
      <c r="H59" s="114"/>
    </row>
    <row r="60" spans="1:8" ht="16.350000000000001" customHeight="1">
      <c r="A60" s="6"/>
      <c r="B60" s="30" t="s">
        <v>187</v>
      </c>
      <c r="C60" s="34" t="s">
        <v>40</v>
      </c>
      <c r="D60" s="319" t="s">
        <v>25</v>
      </c>
      <c r="E60" s="366"/>
      <c r="F60" s="367"/>
      <c r="G60" s="100" t="s">
        <v>369</v>
      </c>
      <c r="H60" s="114"/>
    </row>
    <row r="61" spans="1:8" ht="16.350000000000001" customHeight="1">
      <c r="A61" s="6"/>
      <c r="B61" s="30" t="s">
        <v>188</v>
      </c>
      <c r="C61" s="31" t="s">
        <v>41</v>
      </c>
      <c r="D61" s="319" t="s">
        <v>25</v>
      </c>
      <c r="E61" s="366"/>
      <c r="F61" s="367"/>
      <c r="G61" s="100" t="s">
        <v>369</v>
      </c>
      <c r="H61" s="114"/>
    </row>
    <row r="62" spans="1:8" ht="16.350000000000001" customHeight="1" thickBot="1">
      <c r="A62" s="6"/>
      <c r="B62" s="32" t="s">
        <v>189</v>
      </c>
      <c r="C62" s="579" t="s">
        <v>388</v>
      </c>
      <c r="D62" s="320" t="s">
        <v>25</v>
      </c>
      <c r="E62" s="304">
        <f>+E117</f>
        <v>0</v>
      </c>
      <c r="F62" s="85">
        <f>+F117</f>
        <v>0</v>
      </c>
      <c r="G62" s="100" t="s">
        <v>369</v>
      </c>
      <c r="H62" s="114"/>
    </row>
    <row r="63" spans="1:8" ht="16.350000000000001" customHeight="1">
      <c r="A63" s="6"/>
      <c r="B63" s="28" t="s">
        <v>42</v>
      </c>
      <c r="C63" s="29" t="s">
        <v>43</v>
      </c>
      <c r="D63" s="318" t="s">
        <v>25</v>
      </c>
      <c r="E63" s="22">
        <f>+E64+E65+E66</f>
        <v>7.3000000000000009E-2</v>
      </c>
      <c r="F63" s="23">
        <f>+F64+F65+F66</f>
        <v>0</v>
      </c>
      <c r="G63" s="100" t="s">
        <v>369</v>
      </c>
      <c r="H63" s="114"/>
    </row>
    <row r="64" spans="1:8" ht="16.350000000000001" customHeight="1">
      <c r="A64" s="6"/>
      <c r="B64" s="30" t="s">
        <v>190</v>
      </c>
      <c r="C64" s="31" t="s">
        <v>44</v>
      </c>
      <c r="D64" s="319" t="s">
        <v>25</v>
      </c>
      <c r="E64" s="366"/>
      <c r="F64" s="367"/>
      <c r="G64" s="100" t="s">
        <v>369</v>
      </c>
      <c r="H64" s="114"/>
    </row>
    <row r="65" spans="1:8" ht="16.350000000000001" customHeight="1">
      <c r="A65" s="6"/>
      <c r="B65" s="30" t="s">
        <v>191</v>
      </c>
      <c r="C65" s="31" t="s">
        <v>45</v>
      </c>
      <c r="D65" s="319" t="s">
        <v>25</v>
      </c>
      <c r="E65" s="366">
        <v>7.0000000000000007E-2</v>
      </c>
      <c r="F65" s="367"/>
      <c r="G65" s="100" t="s">
        <v>369</v>
      </c>
      <c r="H65" s="114"/>
    </row>
    <row r="66" spans="1:8" ht="16.350000000000001" customHeight="1" thickBot="1">
      <c r="A66" s="6"/>
      <c r="B66" s="32" t="s">
        <v>192</v>
      </c>
      <c r="C66" s="33" t="s">
        <v>46</v>
      </c>
      <c r="D66" s="320" t="s">
        <v>25</v>
      </c>
      <c r="E66" s="368">
        <v>3.0000000000000001E-3</v>
      </c>
      <c r="F66" s="369"/>
      <c r="G66" s="100" t="s">
        <v>369</v>
      </c>
      <c r="H66" s="114"/>
    </row>
    <row r="67" spans="1:8" ht="16.350000000000001" customHeight="1">
      <c r="A67" s="6"/>
      <c r="B67" s="35" t="s">
        <v>47</v>
      </c>
      <c r="C67" s="9" t="s">
        <v>48</v>
      </c>
      <c r="D67" s="321" t="s">
        <v>25</v>
      </c>
      <c r="E67" s="370"/>
      <c r="F67" s="371"/>
      <c r="G67" s="100" t="s">
        <v>369</v>
      </c>
      <c r="H67" s="114"/>
    </row>
    <row r="68" spans="1:8" ht="16.350000000000001" customHeight="1">
      <c r="A68" s="6"/>
      <c r="B68" s="35" t="s">
        <v>49</v>
      </c>
      <c r="C68" s="9" t="s">
        <v>50</v>
      </c>
      <c r="D68" s="321" t="s">
        <v>25</v>
      </c>
      <c r="E68" s="372"/>
      <c r="F68" s="373"/>
      <c r="G68" s="100" t="s">
        <v>369</v>
      </c>
      <c r="H68" s="114"/>
    </row>
    <row r="69" spans="1:8" ht="16.350000000000001" customHeight="1" thickBot="1">
      <c r="A69" s="6"/>
      <c r="B69" s="116" t="s">
        <v>51</v>
      </c>
      <c r="C69" s="36" t="s">
        <v>52</v>
      </c>
      <c r="D69" s="322" t="s">
        <v>25</v>
      </c>
      <c r="E69" s="374"/>
      <c r="F69" s="375"/>
      <c r="G69" s="100" t="s">
        <v>369</v>
      </c>
      <c r="H69" s="114"/>
    </row>
    <row r="70" spans="1:8" ht="16.350000000000001" customHeight="1">
      <c r="A70" s="6"/>
      <c r="B70" s="35" t="s">
        <v>53</v>
      </c>
      <c r="C70" s="37" t="s">
        <v>54</v>
      </c>
      <c r="D70" s="323" t="s">
        <v>25</v>
      </c>
      <c r="E70" s="370"/>
      <c r="F70" s="371"/>
      <c r="G70" s="100" t="s">
        <v>369</v>
      </c>
      <c r="H70" s="114"/>
    </row>
    <row r="71" spans="1:8" ht="16.350000000000001" customHeight="1" thickBot="1">
      <c r="A71" s="6"/>
      <c r="B71" s="32" t="s">
        <v>195</v>
      </c>
      <c r="C71" s="33" t="s">
        <v>55</v>
      </c>
      <c r="D71" s="320" t="s">
        <v>25</v>
      </c>
      <c r="E71" s="368"/>
      <c r="F71" s="369"/>
      <c r="G71" s="100" t="s">
        <v>369</v>
      </c>
      <c r="H71" s="114"/>
    </row>
    <row r="72" spans="1:8" ht="16.350000000000001" customHeight="1" thickBot="1">
      <c r="A72" s="6"/>
      <c r="B72" s="115" t="s">
        <v>56</v>
      </c>
      <c r="C72" s="40" t="s">
        <v>356</v>
      </c>
      <c r="D72" s="324" t="s">
        <v>25</v>
      </c>
      <c r="E72" s="714">
        <f>+E47+E52+E55+E58+E67+E68+E69+E70+E63</f>
        <v>0.2044</v>
      </c>
      <c r="F72" s="717">
        <f>+F47+F52+F55+F58+F67+F68+F69+F70+F63</f>
        <v>0</v>
      </c>
      <c r="G72" s="100" t="s">
        <v>369</v>
      </c>
      <c r="H72" s="114"/>
    </row>
    <row r="73" spans="1:8" ht="16.350000000000001" customHeight="1" thickBot="1">
      <c r="A73" s="6"/>
      <c r="B73" s="117"/>
      <c r="C73" s="11"/>
      <c r="D73" s="12"/>
      <c r="E73" s="11"/>
      <c r="F73" s="11"/>
      <c r="G73" s="97"/>
      <c r="H73" s="114"/>
    </row>
    <row r="74" spans="1:8" ht="16.350000000000001" customHeight="1">
      <c r="A74" s="6"/>
      <c r="B74" s="41" t="s">
        <v>57</v>
      </c>
      <c r="C74" s="42" t="s">
        <v>58</v>
      </c>
      <c r="D74" s="43" t="s">
        <v>59</v>
      </c>
      <c r="E74" s="551">
        <v>0.2</v>
      </c>
      <c r="F74" s="552"/>
      <c r="G74" s="100" t="s">
        <v>369</v>
      </c>
      <c r="H74" s="114"/>
    </row>
    <row r="75" spans="1:8" ht="16.350000000000001" customHeight="1">
      <c r="A75" s="6"/>
      <c r="B75" s="44" t="s">
        <v>60</v>
      </c>
      <c r="C75" s="45" t="s">
        <v>61</v>
      </c>
      <c r="D75" s="46" t="s">
        <v>207</v>
      </c>
      <c r="E75" s="366">
        <v>1.5E-3</v>
      </c>
      <c r="F75" s="364" t="s">
        <v>198</v>
      </c>
      <c r="G75" s="100" t="s">
        <v>369</v>
      </c>
      <c r="H75" s="338"/>
    </row>
    <row r="76" spans="1:8" ht="16.350000000000001" customHeight="1">
      <c r="A76" s="6"/>
      <c r="B76" s="44" t="s">
        <v>62</v>
      </c>
      <c r="C76" s="47" t="s">
        <v>63</v>
      </c>
      <c r="D76" s="46" t="s">
        <v>207</v>
      </c>
      <c r="E76" s="366">
        <v>1.5E-3</v>
      </c>
      <c r="F76" s="364" t="s">
        <v>198</v>
      </c>
      <c r="G76" s="100" t="s">
        <v>369</v>
      </c>
      <c r="H76" s="114"/>
    </row>
    <row r="77" spans="1:8" ht="16.350000000000001" customHeight="1">
      <c r="A77" s="6"/>
      <c r="B77" s="44" t="s">
        <v>64</v>
      </c>
      <c r="C77" s="45" t="s">
        <v>65</v>
      </c>
      <c r="D77" s="46" t="s">
        <v>207</v>
      </c>
      <c r="E77" s="365" t="s">
        <v>198</v>
      </c>
      <c r="F77" s="367"/>
      <c r="G77" s="100" t="s">
        <v>369</v>
      </c>
      <c r="H77" s="109"/>
    </row>
    <row r="78" spans="1:8" ht="16.350000000000001" customHeight="1">
      <c r="A78" s="6"/>
      <c r="B78" s="44" t="s">
        <v>66</v>
      </c>
      <c r="C78" s="47" t="s">
        <v>67</v>
      </c>
      <c r="D78" s="46" t="s">
        <v>207</v>
      </c>
      <c r="E78" s="365" t="s">
        <v>198</v>
      </c>
      <c r="F78" s="367"/>
      <c r="G78" s="100" t="s">
        <v>369</v>
      </c>
      <c r="H78" s="114"/>
    </row>
    <row r="79" spans="1:8" ht="16.350000000000001" customHeight="1">
      <c r="A79" s="6"/>
      <c r="B79" s="44" t="s">
        <v>68</v>
      </c>
      <c r="C79" s="45" t="s">
        <v>69</v>
      </c>
      <c r="D79" s="46" t="s">
        <v>207</v>
      </c>
      <c r="E79" s="365" t="s">
        <v>198</v>
      </c>
      <c r="F79" s="367"/>
      <c r="G79" s="100" t="s">
        <v>369</v>
      </c>
      <c r="H79" s="109"/>
    </row>
    <row r="80" spans="1:8" ht="16.350000000000001" customHeight="1">
      <c r="A80" s="6"/>
      <c r="B80" s="44" t="s">
        <v>70</v>
      </c>
      <c r="C80" s="45" t="s">
        <v>71</v>
      </c>
      <c r="D80" s="46" t="s">
        <v>207</v>
      </c>
      <c r="E80" s="365" t="s">
        <v>198</v>
      </c>
      <c r="F80" s="367"/>
      <c r="G80" s="100" t="s">
        <v>369</v>
      </c>
      <c r="H80" s="114"/>
    </row>
    <row r="81" spans="1:8" ht="16.350000000000001" customHeight="1">
      <c r="A81" s="6"/>
      <c r="B81" s="44" t="s">
        <v>72</v>
      </c>
      <c r="C81" s="45" t="s">
        <v>73</v>
      </c>
      <c r="D81" s="46" t="s">
        <v>207</v>
      </c>
      <c r="E81" s="372">
        <v>0</v>
      </c>
      <c r="F81" s="367"/>
      <c r="G81" s="100" t="s">
        <v>369</v>
      </c>
      <c r="H81" s="109"/>
    </row>
    <row r="82" spans="1:8" ht="16.350000000000001" customHeight="1">
      <c r="A82" s="6"/>
      <c r="B82" s="44" t="s">
        <v>74</v>
      </c>
      <c r="C82" s="45" t="s">
        <v>75</v>
      </c>
      <c r="D82" s="46" t="s">
        <v>207</v>
      </c>
      <c r="E82" s="372">
        <v>0</v>
      </c>
      <c r="F82" s="367"/>
      <c r="G82" s="100" t="s">
        <v>369</v>
      </c>
      <c r="H82" s="114"/>
    </row>
    <row r="83" spans="1:8" ht="16.350000000000001" customHeight="1" thickBot="1">
      <c r="A83" s="6"/>
      <c r="B83" s="600" t="s">
        <v>540</v>
      </c>
      <c r="C83" s="66" t="s">
        <v>513</v>
      </c>
      <c r="D83" s="303" t="s">
        <v>575</v>
      </c>
      <c r="E83" s="589">
        <v>1.8E-3</v>
      </c>
      <c r="F83" s="590"/>
      <c r="G83" s="100" t="s">
        <v>369</v>
      </c>
      <c r="H83" s="114"/>
    </row>
    <row r="84" spans="1:8" ht="16.350000000000001" customHeight="1">
      <c r="A84" s="6"/>
      <c r="B84" s="15"/>
      <c r="C84" s="6"/>
      <c r="D84" s="6"/>
      <c r="E84" s="6"/>
      <c r="F84" s="6"/>
      <c r="G84" s="100"/>
      <c r="H84" s="114"/>
    </row>
    <row r="85" spans="1:8" ht="16.350000000000001" customHeight="1">
      <c r="A85" s="6"/>
      <c r="B85" s="15" t="s">
        <v>76</v>
      </c>
      <c r="C85" s="6"/>
      <c r="D85" s="6"/>
      <c r="E85" s="6"/>
      <c r="F85" s="6"/>
      <c r="G85" s="97"/>
      <c r="H85" s="114"/>
    </row>
    <row r="86" spans="1:8" ht="16.350000000000001" customHeight="1">
      <c r="A86" s="6"/>
      <c r="B86" s="74" t="s">
        <v>361</v>
      </c>
      <c r="C86" s="16"/>
      <c r="D86" s="6"/>
      <c r="E86" s="6"/>
      <c r="F86" s="6"/>
      <c r="G86" s="97"/>
      <c r="H86" s="114"/>
    </row>
    <row r="87" spans="1:8" ht="16.350000000000001" customHeight="1">
      <c r="A87" s="6"/>
      <c r="B87" s="74" t="s">
        <v>362</v>
      </c>
      <c r="C87" s="6"/>
      <c r="D87" s="6"/>
      <c r="E87" s="6"/>
      <c r="F87" s="6"/>
      <c r="G87" s="332"/>
      <c r="H87" s="114"/>
    </row>
    <row r="88" spans="1:8" ht="16.350000000000001" customHeight="1">
      <c r="A88" s="6"/>
      <c r="B88" s="74" t="s">
        <v>363</v>
      </c>
      <c r="C88" s="6"/>
      <c r="D88" s="6"/>
      <c r="E88" s="6"/>
      <c r="F88" s="6"/>
      <c r="G88" s="97"/>
      <c r="H88" s="114"/>
    </row>
    <row r="89" spans="1:8" ht="16.350000000000001" customHeight="1">
      <c r="A89" s="6"/>
      <c r="B89" s="74" t="s">
        <v>364</v>
      </c>
      <c r="C89" s="6"/>
      <c r="D89" s="6"/>
      <c r="E89" s="6"/>
      <c r="F89" s="6"/>
      <c r="G89" s="97"/>
      <c r="H89" s="114"/>
    </row>
    <row r="90" spans="1:8" ht="16.350000000000001" customHeight="1">
      <c r="A90" s="6"/>
      <c r="B90" s="74" t="s">
        <v>365</v>
      </c>
      <c r="C90" s="6"/>
      <c r="D90" s="6"/>
      <c r="E90" s="6"/>
      <c r="F90" s="6"/>
      <c r="G90" s="97"/>
      <c r="H90" s="114"/>
    </row>
    <row r="91" spans="1:8" ht="16.350000000000001" customHeight="1">
      <c r="A91" s="6"/>
      <c r="B91" s="16"/>
      <c r="C91" s="6"/>
      <c r="D91" s="6"/>
      <c r="E91" s="6"/>
      <c r="F91" s="6"/>
      <c r="G91" s="97"/>
      <c r="H91" s="114"/>
    </row>
    <row r="92" spans="1:8" ht="16.350000000000001" customHeight="1" thickBot="1">
      <c r="A92" s="6"/>
      <c r="B92" s="20" t="s">
        <v>156</v>
      </c>
      <c r="C92" s="6"/>
      <c r="D92" s="6"/>
      <c r="E92" s="6"/>
      <c r="F92" s="6"/>
      <c r="G92" s="97"/>
      <c r="H92" s="114"/>
    </row>
    <row r="93" spans="1:8" ht="53.25" customHeight="1" thickBot="1">
      <c r="A93" s="6"/>
      <c r="B93" s="779" t="s">
        <v>77</v>
      </c>
      <c r="C93" s="757"/>
      <c r="D93" s="757"/>
      <c r="E93" s="757"/>
      <c r="F93" s="758"/>
      <c r="G93" s="99"/>
      <c r="H93" s="530"/>
    </row>
    <row r="94" spans="1:8" ht="16.350000000000001" customHeight="1">
      <c r="A94" s="6"/>
      <c r="B94" s="768"/>
      <c r="C94" s="770" t="s">
        <v>78</v>
      </c>
      <c r="D94" s="772" t="s">
        <v>79</v>
      </c>
      <c r="E94" s="571" t="s">
        <v>9</v>
      </c>
      <c r="F94" s="572" t="s">
        <v>10</v>
      </c>
      <c r="G94" s="784"/>
      <c r="H94" s="114"/>
    </row>
    <row r="95" spans="1:8" ht="16.350000000000001" customHeight="1">
      <c r="A95" s="6"/>
      <c r="B95" s="769"/>
      <c r="C95" s="771"/>
      <c r="D95" s="773"/>
      <c r="E95" s="316" t="s">
        <v>21</v>
      </c>
      <c r="F95" s="24" t="s">
        <v>21</v>
      </c>
      <c r="G95" s="784"/>
      <c r="H95" s="114"/>
    </row>
    <row r="96" spans="1:8" ht="16.350000000000001" customHeight="1" thickBot="1">
      <c r="A96" s="6"/>
      <c r="B96" s="76">
        <v>1</v>
      </c>
      <c r="C96" s="53">
        <v>2</v>
      </c>
      <c r="D96" s="53" t="s">
        <v>22</v>
      </c>
      <c r="E96" s="81" t="s">
        <v>81</v>
      </c>
      <c r="F96" s="82" t="s">
        <v>82</v>
      </c>
      <c r="G96" s="784"/>
      <c r="H96" s="114"/>
    </row>
    <row r="97" spans="1:8" ht="16.350000000000001" customHeight="1">
      <c r="A97" s="6"/>
      <c r="B97" s="83" t="s">
        <v>83</v>
      </c>
      <c r="C97" s="84" t="s">
        <v>84</v>
      </c>
      <c r="D97" s="295" t="s">
        <v>208</v>
      </c>
      <c r="E97" s="22">
        <f>+IFERROR(+IF(E75&lt;&gt;0,E72/E75,IF(E82&lt;&gt;0,E72/E82,E72/E81)),"  ")</f>
        <v>136.26666666666665</v>
      </c>
      <c r="F97" s="23" t="str">
        <f>IFERROR(IF((F77+F79)&lt;&gt;0,F72/(F77+F79),IF(F81&lt;&gt;0,F72/F81,F72/F82)),"  ")</f>
        <v xml:space="preserve">  </v>
      </c>
      <c r="G97" s="100" t="s">
        <v>369</v>
      </c>
      <c r="H97" s="114"/>
    </row>
    <row r="98" spans="1:8" ht="16.350000000000001" customHeight="1">
      <c r="A98" s="6"/>
      <c r="B98" s="44" t="s">
        <v>85</v>
      </c>
      <c r="C98" s="62" t="s">
        <v>86</v>
      </c>
      <c r="D98" s="46" t="s">
        <v>25</v>
      </c>
      <c r="E98" s="296">
        <f>IFERROR(+E99+E100,0)</f>
        <v>0</v>
      </c>
      <c r="F98" s="67">
        <f>IFERROR(+F99+F100,0)</f>
        <v>0</v>
      </c>
      <c r="G98" s="100" t="s">
        <v>369</v>
      </c>
      <c r="H98" s="114"/>
    </row>
    <row r="99" spans="1:8" ht="30">
      <c r="A99" s="6"/>
      <c r="B99" s="50" t="s">
        <v>193</v>
      </c>
      <c r="C99" s="45" t="s">
        <v>88</v>
      </c>
      <c r="D99" s="46" t="s">
        <v>25</v>
      </c>
      <c r="E99" s="366"/>
      <c r="F99" s="367"/>
      <c r="G99" s="100" t="s">
        <v>369</v>
      </c>
      <c r="H99" s="114"/>
    </row>
    <row r="100" spans="1:8" ht="30">
      <c r="A100" s="6"/>
      <c r="B100" s="50" t="s">
        <v>194</v>
      </c>
      <c r="C100" s="45" t="s">
        <v>157</v>
      </c>
      <c r="D100" s="46" t="s">
        <v>25</v>
      </c>
      <c r="E100" s="366"/>
      <c r="F100" s="367"/>
      <c r="G100" s="100" t="s">
        <v>369</v>
      </c>
      <c r="H100" s="114"/>
    </row>
    <row r="101" spans="1:8" ht="16.350000000000001" customHeight="1">
      <c r="A101" s="6"/>
      <c r="B101" s="44" t="s">
        <v>90</v>
      </c>
      <c r="C101" s="62" t="s">
        <v>158</v>
      </c>
      <c r="D101" s="46" t="s">
        <v>25</v>
      </c>
      <c r="E101" s="296">
        <f>IFERROR(+E72+E98,0)</f>
        <v>0.2044</v>
      </c>
      <c r="F101" s="67">
        <f>IFERROR(+F72+F98,0)</f>
        <v>0</v>
      </c>
      <c r="G101" s="100" t="s">
        <v>369</v>
      </c>
      <c r="H101" s="114"/>
    </row>
    <row r="102" spans="1:8" ht="16.8">
      <c r="A102" s="6"/>
      <c r="B102" s="44" t="s">
        <v>92</v>
      </c>
      <c r="C102" s="45" t="s">
        <v>159</v>
      </c>
      <c r="D102" s="46" t="s">
        <v>25</v>
      </c>
      <c r="E102" s="366">
        <v>-7.9799999999999996E-2</v>
      </c>
      <c r="F102" s="367"/>
      <c r="G102" s="100" t="s">
        <v>369</v>
      </c>
      <c r="H102" s="114"/>
    </row>
    <row r="103" spans="1:8" ht="30">
      <c r="A103" s="6"/>
      <c r="B103" s="44" t="s">
        <v>93</v>
      </c>
      <c r="C103" s="51" t="s">
        <v>484</v>
      </c>
      <c r="D103" s="46" t="s">
        <v>94</v>
      </c>
      <c r="E103" s="297">
        <f>IFERROR(+(E102/E101)*100," ")</f>
        <v>-39.041095890410958</v>
      </c>
      <c r="F103" s="54" t="str">
        <f>IFERROR(+(F102/F101)*100," ")</f>
        <v xml:space="preserve"> </v>
      </c>
      <c r="G103" s="100" t="s">
        <v>369</v>
      </c>
      <c r="H103" s="114"/>
    </row>
    <row r="104" spans="1:8" ht="16.350000000000001" customHeight="1">
      <c r="A104" s="6"/>
      <c r="B104" s="44" t="s">
        <v>95</v>
      </c>
      <c r="C104" s="62" t="s">
        <v>96</v>
      </c>
      <c r="D104" s="46" t="s">
        <v>25</v>
      </c>
      <c r="E104" s="507">
        <f>+IF(E39-E59-E60&gt;=0,E39-E59-E60,"0,000000")</f>
        <v>0</v>
      </c>
      <c r="F104" s="334">
        <f>+IF(F39-F59-F60&gt;=0,F39-F59-F60,"0,000000")</f>
        <v>0</v>
      </c>
      <c r="G104" s="100" t="s">
        <v>369</v>
      </c>
      <c r="H104" s="114"/>
    </row>
    <row r="105" spans="1:8" ht="16.350000000000001" customHeight="1">
      <c r="A105" s="6"/>
      <c r="B105" s="44" t="s">
        <v>97</v>
      </c>
      <c r="C105" s="45" t="s">
        <v>98</v>
      </c>
      <c r="D105" s="46" t="s">
        <v>25</v>
      </c>
      <c r="E105" s="508">
        <f>IFERROR(+E102-E104," ")</f>
        <v>-7.9799999999999996E-2</v>
      </c>
      <c r="F105" s="67">
        <f>IFERROR(+F102-F104," ")</f>
        <v>0</v>
      </c>
      <c r="G105" s="100" t="s">
        <v>369</v>
      </c>
      <c r="H105" s="114"/>
    </row>
    <row r="106" spans="1:8" ht="16.350000000000001" customHeight="1">
      <c r="A106" s="6"/>
      <c r="B106" s="44" t="s">
        <v>100</v>
      </c>
      <c r="C106" s="45" t="s">
        <v>160</v>
      </c>
      <c r="D106" s="46" t="s">
        <v>25</v>
      </c>
      <c r="E106" s="296">
        <f>IFERROR(+E101+E102," ")</f>
        <v>0.1246</v>
      </c>
      <c r="F106" s="67">
        <f>IFERROR(+F101+F102," ")</f>
        <v>0</v>
      </c>
      <c r="G106" s="100" t="s">
        <v>369</v>
      </c>
      <c r="H106" s="114"/>
    </row>
    <row r="107" spans="1:8" ht="16.350000000000001" customHeight="1">
      <c r="A107" s="6"/>
      <c r="B107" s="52" t="s">
        <v>102</v>
      </c>
      <c r="C107" s="45" t="s">
        <v>161</v>
      </c>
      <c r="D107" s="46" t="s">
        <v>207</v>
      </c>
      <c r="E107" s="678">
        <f>+IF(E75&lt;&gt;0,E75,IF(E82&lt;&gt;0,E82,E81))</f>
        <v>1.5E-3</v>
      </c>
      <c r="F107" s="679">
        <f>+IF((F77+F79)&lt;&gt;0,F77+F79,IF(F81&lt;&gt;0,F81,F82))</f>
        <v>0</v>
      </c>
      <c r="G107" s="100" t="s">
        <v>369</v>
      </c>
      <c r="H107" s="114"/>
    </row>
    <row r="108" spans="1:8" ht="16.350000000000001" customHeight="1">
      <c r="A108" s="6"/>
      <c r="B108" s="44" t="s">
        <v>104</v>
      </c>
      <c r="C108" s="45" t="s">
        <v>105</v>
      </c>
      <c r="D108" s="46" t="s">
        <v>208</v>
      </c>
      <c r="E108" s="297">
        <f>IFERROR(FLOOR(+E106/E107,0.01)," ")</f>
        <v>83.06</v>
      </c>
      <c r="F108" s="54" t="str">
        <f>IFERROR(FLOOR(+F106/F107,0.01)," ")</f>
        <v xml:space="preserve"> </v>
      </c>
      <c r="G108" s="100" t="s">
        <v>369</v>
      </c>
      <c r="H108" s="114"/>
    </row>
    <row r="109" spans="1:8" ht="16.350000000000001" customHeight="1">
      <c r="A109" s="6"/>
      <c r="B109" s="44" t="s">
        <v>107</v>
      </c>
      <c r="C109" s="45" t="s">
        <v>108</v>
      </c>
      <c r="D109" s="46" t="s">
        <v>208</v>
      </c>
      <c r="E109" s="386">
        <f>E108*1.12</f>
        <v>93.027200000000008</v>
      </c>
      <c r="F109" s="387"/>
      <c r="G109" s="100" t="s">
        <v>369</v>
      </c>
      <c r="H109" s="114"/>
    </row>
    <row r="110" spans="1:8" ht="16.350000000000001" customHeight="1" thickBot="1">
      <c r="A110" s="6"/>
      <c r="B110" s="39" t="s">
        <v>110</v>
      </c>
      <c r="C110" s="48" t="s">
        <v>111</v>
      </c>
      <c r="D110" s="49" t="s">
        <v>208</v>
      </c>
      <c r="E110" s="298">
        <f>IFERROR(FLOOR(+IF((E59+E60)&lt;E38,(E72-E59-E60-E62+E38+E124)/E107,(E72-E117+E124)/E107),0.01)," ")</f>
        <v>172</v>
      </c>
      <c r="F110" s="55" t="str">
        <f>IFERROR(FLOOR(+IF((F59+F60)&lt;F38,(F72-F59-F60-F62+F38+F124)/F107,(F72-F117+F124)/F107),0.01)," ")</f>
        <v xml:space="preserve"> </v>
      </c>
      <c r="G110" s="100" t="s">
        <v>369</v>
      </c>
      <c r="H110" s="114"/>
    </row>
    <row r="111" spans="1:8" ht="16.350000000000001" customHeight="1">
      <c r="A111" s="6"/>
      <c r="B111" s="117"/>
      <c r="C111" s="11"/>
      <c r="D111" s="12"/>
      <c r="E111" s="11"/>
      <c r="F111" s="11"/>
      <c r="G111" s="96"/>
      <c r="H111" s="531"/>
    </row>
    <row r="112" spans="1:8" ht="16.350000000000001" customHeight="1" thickBot="1">
      <c r="A112" s="6"/>
      <c r="B112" s="20" t="s">
        <v>351</v>
      </c>
      <c r="C112" s="6"/>
      <c r="D112" s="6"/>
      <c r="E112" s="6"/>
      <c r="F112" s="6"/>
      <c r="G112" s="109" t="s">
        <v>389</v>
      </c>
      <c r="H112" s="114"/>
    </row>
    <row r="113" spans="1:8" ht="53.25" customHeight="1" thickBot="1">
      <c r="A113" s="6"/>
      <c r="B113" s="779" t="s">
        <v>112</v>
      </c>
      <c r="C113" s="757"/>
      <c r="D113" s="757"/>
      <c r="E113" s="757"/>
      <c r="F113" s="758"/>
      <c r="G113" s="97"/>
      <c r="H113" s="114"/>
    </row>
    <row r="114" spans="1:8" ht="16.350000000000001" customHeight="1">
      <c r="A114" s="6"/>
      <c r="B114" s="774" t="s">
        <v>19</v>
      </c>
      <c r="C114" s="772" t="s">
        <v>113</v>
      </c>
      <c r="D114" s="772" t="s">
        <v>197</v>
      </c>
      <c r="E114" s="573" t="s">
        <v>9</v>
      </c>
      <c r="F114" s="570" t="s">
        <v>10</v>
      </c>
      <c r="G114" s="97"/>
      <c r="H114" s="114"/>
    </row>
    <row r="115" spans="1:8" ht="30.6" thickBot="1">
      <c r="A115" s="6"/>
      <c r="B115" s="775"/>
      <c r="C115" s="776"/>
      <c r="D115" s="776"/>
      <c r="E115" s="601" t="s">
        <v>649</v>
      </c>
      <c r="F115" s="602" t="s">
        <v>649</v>
      </c>
      <c r="G115" s="97"/>
      <c r="H115" s="114"/>
    </row>
    <row r="116" spans="1:8" ht="16.350000000000001" customHeight="1" thickBot="1">
      <c r="A116" s="6"/>
      <c r="B116" s="88">
        <v>1</v>
      </c>
      <c r="C116" s="86">
        <v>2</v>
      </c>
      <c r="D116" s="86" t="s">
        <v>22</v>
      </c>
      <c r="E116" s="86">
        <v>3</v>
      </c>
      <c r="F116" s="87">
        <v>4</v>
      </c>
      <c r="G116" s="109"/>
      <c r="H116" s="114"/>
    </row>
    <row r="117" spans="1:8" ht="27.9" customHeight="1">
      <c r="A117" s="6"/>
      <c r="B117" s="56" t="s">
        <v>189</v>
      </c>
      <c r="C117" s="42" t="s">
        <v>375</v>
      </c>
      <c r="D117" s="43" t="s">
        <v>25</v>
      </c>
      <c r="E117" s="376"/>
      <c r="F117" s="377"/>
      <c r="G117" s="100" t="s">
        <v>369</v>
      </c>
      <c r="H117" s="114"/>
    </row>
    <row r="118" spans="1:8" ht="30">
      <c r="A118" s="6"/>
      <c r="B118" s="38" t="s">
        <v>169</v>
      </c>
      <c r="C118" s="110" t="s">
        <v>376</v>
      </c>
      <c r="D118" s="295" t="s">
        <v>25</v>
      </c>
      <c r="E118" s="366"/>
      <c r="F118" s="367"/>
      <c r="G118" s="100" t="s">
        <v>369</v>
      </c>
      <c r="H118" s="114"/>
    </row>
    <row r="119" spans="1:8" ht="45">
      <c r="A119" s="6"/>
      <c r="B119" s="50" t="s">
        <v>170</v>
      </c>
      <c r="C119" s="111" t="s">
        <v>377</v>
      </c>
      <c r="D119" s="46" t="s">
        <v>25</v>
      </c>
      <c r="E119" s="366"/>
      <c r="F119" s="367"/>
      <c r="G119" s="100" t="s">
        <v>369</v>
      </c>
      <c r="H119" s="114"/>
    </row>
    <row r="120" spans="1:8" ht="45">
      <c r="A120" s="6"/>
      <c r="B120" s="50" t="s">
        <v>171</v>
      </c>
      <c r="C120" s="111" t="s">
        <v>391</v>
      </c>
      <c r="D120" s="46" t="s">
        <v>25</v>
      </c>
      <c r="E120" s="366"/>
      <c r="F120" s="367"/>
      <c r="G120" s="100" t="s">
        <v>369</v>
      </c>
      <c r="H120" s="114"/>
    </row>
    <row r="121" spans="1:8" ht="30">
      <c r="A121" s="6"/>
      <c r="B121" s="50" t="s">
        <v>172</v>
      </c>
      <c r="C121" s="111" t="s">
        <v>379</v>
      </c>
      <c r="D121" s="46" t="s">
        <v>25</v>
      </c>
      <c r="E121" s="366"/>
      <c r="F121" s="367"/>
      <c r="G121" s="100" t="s">
        <v>369</v>
      </c>
      <c r="H121" s="114"/>
    </row>
    <row r="122" spans="1:8" ht="27.9" customHeight="1">
      <c r="A122" s="6"/>
      <c r="B122" s="50" t="s">
        <v>173</v>
      </c>
      <c r="C122" s="111" t="s">
        <v>380</v>
      </c>
      <c r="D122" s="46" t="s">
        <v>25</v>
      </c>
      <c r="E122" s="296">
        <f>+E117-E118-E119-E120-E121</f>
        <v>0</v>
      </c>
      <c r="F122" s="67">
        <f>+F117-F118-F119-F120-F121</f>
        <v>0</v>
      </c>
      <c r="G122" s="100" t="s">
        <v>369</v>
      </c>
      <c r="H122" s="114"/>
    </row>
    <row r="123" spans="1:8" ht="30">
      <c r="A123" s="6"/>
      <c r="B123" s="50" t="s">
        <v>174</v>
      </c>
      <c r="C123" s="111" t="s">
        <v>381</v>
      </c>
      <c r="D123" s="46" t="s">
        <v>25</v>
      </c>
      <c r="E123" s="366"/>
      <c r="F123" s="367"/>
      <c r="G123" s="100" t="s">
        <v>369</v>
      </c>
      <c r="H123" s="114"/>
    </row>
    <row r="124" spans="1:8" ht="45">
      <c r="A124" s="6"/>
      <c r="B124" s="50" t="s">
        <v>175</v>
      </c>
      <c r="C124" s="51" t="s">
        <v>396</v>
      </c>
      <c r="D124" s="46" t="s">
        <v>25</v>
      </c>
      <c r="E124" s="296">
        <f>IFERROR(+IF((E118+E119)&lt;(E125),E120+E121+E125,E118+E119+E120+E121),"  ")</f>
        <v>0</v>
      </c>
      <c r="F124" s="67">
        <f>IFERROR(+IF((F118+F119)&lt;(F125),F120+F121+F125,F118+F119+F120+F121)," ")</f>
        <v>0</v>
      </c>
      <c r="G124" s="100" t="s">
        <v>369</v>
      </c>
      <c r="H124" s="114"/>
    </row>
    <row r="125" spans="1:8" ht="30">
      <c r="A125" s="6"/>
      <c r="B125" s="50" t="s">
        <v>176</v>
      </c>
      <c r="C125" s="51" t="s">
        <v>382</v>
      </c>
      <c r="D125" s="46" t="s">
        <v>25</v>
      </c>
      <c r="E125" s="366"/>
      <c r="F125" s="367"/>
      <c r="G125" s="100" t="s">
        <v>369</v>
      </c>
      <c r="H125" s="114"/>
    </row>
    <row r="126" spans="1:8" ht="30.6" thickBot="1">
      <c r="A126" s="6"/>
      <c r="B126" s="57" t="s">
        <v>177</v>
      </c>
      <c r="C126" s="113" t="s">
        <v>383</v>
      </c>
      <c r="D126" s="49" t="s">
        <v>25</v>
      </c>
      <c r="E126" s="368"/>
      <c r="F126" s="369"/>
      <c r="G126" s="100" t="s">
        <v>369</v>
      </c>
      <c r="H126" s="114"/>
    </row>
    <row r="127" spans="1:8" ht="16.350000000000001" customHeight="1">
      <c r="A127" s="6"/>
      <c r="B127" s="10"/>
      <c r="C127" s="6"/>
      <c r="D127" s="6"/>
      <c r="E127" s="6"/>
      <c r="F127" s="6"/>
      <c r="G127" s="97"/>
      <c r="H127" s="114"/>
    </row>
    <row r="128" spans="1:8" ht="16.350000000000001" customHeight="1">
      <c r="A128" s="6"/>
      <c r="B128" s="335"/>
      <c r="C128" s="6"/>
      <c r="D128" s="18"/>
      <c r="E128" s="337"/>
      <c r="F128" s="18"/>
      <c r="G128" s="102"/>
      <c r="H128" s="532"/>
    </row>
    <row r="129" spans="1:8" ht="16.350000000000001" customHeight="1" thickBot="1">
      <c r="A129" s="6"/>
      <c r="B129" s="20" t="s">
        <v>124</v>
      </c>
      <c r="C129" s="336"/>
      <c r="D129" s="336"/>
      <c r="E129" s="18"/>
      <c r="F129" s="18"/>
      <c r="G129" s="104"/>
      <c r="H129" s="532"/>
    </row>
    <row r="130" spans="1:8" ht="42.75" customHeight="1" thickBot="1">
      <c r="A130" s="6"/>
      <c r="B130" s="743"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744"/>
      <c r="D130" s="744"/>
      <c r="E130" s="744"/>
      <c r="F130" s="745"/>
      <c r="G130" s="104"/>
      <c r="H130" s="532"/>
    </row>
    <row r="131" spans="1:8" ht="16.350000000000001" customHeight="1" thickBot="1">
      <c r="A131" s="6"/>
      <c r="B131" s="20"/>
      <c r="C131" s="336"/>
      <c r="D131" s="336"/>
      <c r="E131" s="18"/>
      <c r="F131" s="18"/>
      <c r="G131" s="104"/>
      <c r="H131" s="532"/>
    </row>
    <row r="132" spans="1:8" ht="53.25" customHeight="1" thickBot="1">
      <c r="A132" s="6"/>
      <c r="B132" s="756" t="s">
        <v>429</v>
      </c>
      <c r="C132" s="757"/>
      <c r="D132" s="757"/>
      <c r="E132" s="757"/>
      <c r="F132" s="758"/>
      <c r="G132" s="99"/>
      <c r="H132" s="533"/>
    </row>
    <row r="133" spans="1:8" ht="16.350000000000001" customHeight="1">
      <c r="A133" s="6"/>
      <c r="B133" s="769"/>
      <c r="C133" s="771" t="s">
        <v>78</v>
      </c>
      <c r="D133" s="771" t="s">
        <v>79</v>
      </c>
      <c r="E133" s="574" t="s">
        <v>9</v>
      </c>
      <c r="F133" s="575" t="s">
        <v>10</v>
      </c>
      <c r="G133" s="740"/>
      <c r="H133" s="114"/>
    </row>
    <row r="134" spans="1:8" ht="16.350000000000001" customHeight="1">
      <c r="A134" s="6"/>
      <c r="B134" s="769"/>
      <c r="C134" s="771"/>
      <c r="D134" s="771"/>
      <c r="E134" s="316" t="s">
        <v>21</v>
      </c>
      <c r="F134" s="24" t="s">
        <v>21</v>
      </c>
      <c r="G134" s="740"/>
      <c r="H134" s="114"/>
    </row>
    <row r="135" spans="1:8" ht="16.350000000000001" customHeight="1" thickBot="1">
      <c r="A135" s="6"/>
      <c r="B135" s="91">
        <v>1</v>
      </c>
      <c r="C135" s="81">
        <v>2</v>
      </c>
      <c r="D135" s="81" t="s">
        <v>22</v>
      </c>
      <c r="E135" s="81">
        <v>3</v>
      </c>
      <c r="F135" s="82">
        <v>4</v>
      </c>
      <c r="G135" s="740"/>
      <c r="H135" s="114"/>
    </row>
    <row r="136" spans="1:8" ht="30">
      <c r="A136" s="6"/>
      <c r="B136" s="41" t="s">
        <v>127</v>
      </c>
      <c r="C136" s="42" t="s">
        <v>128</v>
      </c>
      <c r="D136" s="43" t="s">
        <v>25</v>
      </c>
      <c r="E136" s="376"/>
      <c r="F136" s="377"/>
      <c r="G136" s="100" t="s">
        <v>369</v>
      </c>
      <c r="H136" s="114"/>
    </row>
    <row r="137" spans="1:8" ht="30">
      <c r="A137" s="6"/>
      <c r="B137" s="44" t="s">
        <v>130</v>
      </c>
      <c r="C137" s="45" t="s">
        <v>131</v>
      </c>
      <c r="D137" s="46" t="s">
        <v>94</v>
      </c>
      <c r="E137" s="297">
        <f>IFERROR(+(E136/E106)*100,"  ")</f>
        <v>0</v>
      </c>
      <c r="F137" s="54" t="str">
        <f>IFERROR(+(F136/F106)*100,"  ")</f>
        <v xml:space="preserve">  </v>
      </c>
      <c r="G137" s="100" t="s">
        <v>369</v>
      </c>
      <c r="H137" s="114"/>
    </row>
    <row r="138" spans="1:8" ht="30">
      <c r="A138" s="6"/>
      <c r="B138" s="44" t="s">
        <v>133</v>
      </c>
      <c r="C138" s="45" t="s">
        <v>134</v>
      </c>
      <c r="D138" s="46" t="s">
        <v>25</v>
      </c>
      <c r="E138" s="719" t="str">
        <f>IF(E136&lt;&gt;0,E106-E136," ")</f>
        <v xml:space="preserve"> </v>
      </c>
      <c r="F138" s="720" t="str">
        <f>IF(F136&lt;&gt;0,F106-F136," ")</f>
        <v xml:space="preserve"> </v>
      </c>
      <c r="G138" s="100" t="s">
        <v>369</v>
      </c>
      <c r="H138" s="114"/>
    </row>
    <row r="139" spans="1:8" ht="27.9" customHeight="1">
      <c r="A139" s="6"/>
      <c r="B139" s="44" t="s">
        <v>136</v>
      </c>
      <c r="C139" s="45" t="s">
        <v>137</v>
      </c>
      <c r="D139" s="46" t="s">
        <v>25</v>
      </c>
      <c r="E139" s="296" t="str">
        <f>IFERROR(IF(E137&lt;&gt;0,E101*(1-(E137/100))," "),"  ")</f>
        <v xml:space="preserve"> </v>
      </c>
      <c r="F139" s="67" t="str">
        <f>IFERROR(IF(F137&lt;&gt;0,F101*(1-(F137/100))," "),"  ")</f>
        <v xml:space="preserve">  </v>
      </c>
      <c r="G139" s="100" t="s">
        <v>369</v>
      </c>
      <c r="H139" s="114"/>
    </row>
    <row r="140" spans="1:8" ht="27.9" customHeight="1">
      <c r="A140" s="6"/>
      <c r="B140" s="44" t="s">
        <v>138</v>
      </c>
      <c r="C140" s="45" t="s">
        <v>139</v>
      </c>
      <c r="D140" s="46" t="s">
        <v>25</v>
      </c>
      <c r="E140" s="296" t="str">
        <f>IFERROR(+E138-E139," ")</f>
        <v xml:space="preserve"> </v>
      </c>
      <c r="F140" s="67" t="str">
        <f>IFERROR(+F138-F139," ")</f>
        <v xml:space="preserve"> </v>
      </c>
      <c r="G140" s="100" t="s">
        <v>369</v>
      </c>
      <c r="H140" s="114"/>
    </row>
    <row r="141" spans="1:8" ht="27.9" customHeight="1">
      <c r="A141" s="6"/>
      <c r="B141" s="44" t="s">
        <v>141</v>
      </c>
      <c r="C141" s="58" t="s">
        <v>142</v>
      </c>
      <c r="D141" s="46" t="s">
        <v>208</v>
      </c>
      <c r="E141" s="297" t="str">
        <f>IFERROR(FLOOR(+E138/E107,0.01)," ")</f>
        <v xml:space="preserve"> </v>
      </c>
      <c r="F141" s="54" t="str">
        <f>IFERROR(FLOOR(+F138/F107,0.01)," ")</f>
        <v xml:space="preserve"> </v>
      </c>
      <c r="G141" s="100" t="s">
        <v>369</v>
      </c>
      <c r="H141" s="114"/>
    </row>
    <row r="142" spans="1:8" ht="27.9" customHeight="1">
      <c r="A142" s="6"/>
      <c r="B142" s="44" t="s">
        <v>143</v>
      </c>
      <c r="C142" s="58" t="s">
        <v>144</v>
      </c>
      <c r="D142" s="46" t="s">
        <v>208</v>
      </c>
      <c r="E142" s="386"/>
      <c r="F142" s="387"/>
      <c r="G142" s="100" t="s">
        <v>369</v>
      </c>
      <c r="H142" s="114"/>
    </row>
    <row r="143" spans="1:8" ht="37.5" customHeight="1" thickBot="1">
      <c r="A143" s="6"/>
      <c r="B143" s="75" t="s">
        <v>145</v>
      </c>
      <c r="C143" s="741" t="s">
        <v>487</v>
      </c>
      <c r="D143" s="742"/>
      <c r="E143" s="491"/>
      <c r="F143" s="492"/>
      <c r="G143" s="100" t="s">
        <v>369</v>
      </c>
      <c r="H143" s="114"/>
    </row>
    <row r="144" spans="1:8" ht="16.350000000000001" customHeight="1">
      <c r="A144" s="6"/>
      <c r="B144" s="10"/>
      <c r="C144" s="6"/>
      <c r="D144" s="6"/>
      <c r="E144" s="6"/>
      <c r="F144" s="6"/>
      <c r="G144" s="97"/>
      <c r="H144" s="114"/>
    </row>
    <row r="145" spans="1:8" ht="16.350000000000001" customHeight="1">
      <c r="A145" s="6"/>
      <c r="B145" s="10"/>
      <c r="C145" s="6"/>
      <c r="D145" s="6"/>
      <c r="E145" s="6"/>
      <c r="F145" s="6"/>
      <c r="G145" s="97"/>
      <c r="H145" s="114"/>
    </row>
    <row r="146" spans="1:8" ht="16.350000000000001" customHeight="1" thickBot="1">
      <c r="A146" s="6"/>
      <c r="B146" s="20" t="s">
        <v>557</v>
      </c>
      <c r="C146" s="19"/>
      <c r="D146" s="19"/>
      <c r="E146" s="19"/>
      <c r="F146" s="80"/>
      <c r="G146" s="97"/>
      <c r="H146" s="114"/>
    </row>
    <row r="147" spans="1:8" ht="55.5" customHeight="1" thickBot="1">
      <c r="A147" s="6"/>
      <c r="B147" s="765" t="s">
        <v>642</v>
      </c>
      <c r="C147" s="766"/>
      <c r="D147" s="766"/>
      <c r="E147" s="766"/>
      <c r="F147" s="767"/>
      <c r="G147" s="97"/>
      <c r="H147" s="114"/>
    </row>
    <row r="148" spans="1:8" ht="16.350000000000001" customHeight="1" thickBot="1">
      <c r="A148" s="6"/>
      <c r="B148" s="19" t="s">
        <v>206</v>
      </c>
      <c r="C148" s="19"/>
      <c r="D148" s="6"/>
      <c r="E148" s="19"/>
      <c r="F148" s="19"/>
      <c r="G148" s="109"/>
      <c r="H148" s="114"/>
    </row>
    <row r="149" spans="1:8" ht="16.350000000000001" customHeight="1">
      <c r="A149" s="6"/>
      <c r="B149" s="746" t="s">
        <v>19</v>
      </c>
      <c r="C149" s="748" t="s">
        <v>20</v>
      </c>
      <c r="D149" s="750" t="s">
        <v>79</v>
      </c>
      <c r="E149" s="573" t="s">
        <v>9</v>
      </c>
      <c r="F149" s="570" t="s">
        <v>10</v>
      </c>
      <c r="G149" s="97"/>
      <c r="H149" s="114"/>
    </row>
    <row r="150" spans="1:8" ht="16.350000000000001" customHeight="1">
      <c r="A150" s="6"/>
      <c r="B150" s="747"/>
      <c r="C150" s="749"/>
      <c r="D150" s="751"/>
      <c r="E150" s="317" t="s">
        <v>643</v>
      </c>
      <c r="F150" s="59" t="s">
        <v>643</v>
      </c>
      <c r="G150" s="97"/>
      <c r="H150" s="114"/>
    </row>
    <row r="151" spans="1:8" ht="16.350000000000001" customHeight="1">
      <c r="A151" s="6"/>
      <c r="B151" s="747"/>
      <c r="C151" s="749"/>
      <c r="D151" s="752"/>
      <c r="E151" s="317" t="s">
        <v>21</v>
      </c>
      <c r="F151" s="59" t="s">
        <v>21</v>
      </c>
      <c r="G151" s="97"/>
      <c r="H151" s="114"/>
    </row>
    <row r="152" spans="1:8" ht="16.350000000000001" customHeight="1" thickBot="1">
      <c r="A152" s="6"/>
      <c r="B152" s="77">
        <v>1</v>
      </c>
      <c r="C152" s="65">
        <v>2</v>
      </c>
      <c r="D152" s="65" t="s">
        <v>22</v>
      </c>
      <c r="E152" s="65">
        <v>3</v>
      </c>
      <c r="F152" s="78">
        <v>4</v>
      </c>
      <c r="G152" s="101"/>
      <c r="H152" s="114"/>
    </row>
    <row r="153" spans="1:8" ht="16.350000000000001" customHeight="1" thickBot="1">
      <c r="A153" s="6"/>
      <c r="B153" s="753" t="s">
        <v>427</v>
      </c>
      <c r="C153" s="754"/>
      <c r="D153" s="754"/>
      <c r="E153" s="754"/>
      <c r="F153" s="755"/>
      <c r="G153" s="101"/>
      <c r="H153" s="114"/>
    </row>
    <row r="154" spans="1:8" ht="30">
      <c r="A154" s="591"/>
      <c r="B154" s="603" t="s">
        <v>516</v>
      </c>
      <c r="C154" s="60" t="s">
        <v>367</v>
      </c>
      <c r="D154" s="299" t="s">
        <v>25</v>
      </c>
      <c r="E154" s="370">
        <v>8.4160000000000004</v>
      </c>
      <c r="F154" s="371"/>
      <c r="G154" s="100" t="s">
        <v>369</v>
      </c>
      <c r="H154" s="114"/>
    </row>
    <row r="155" spans="1:8" ht="16.8">
      <c r="A155" s="591"/>
      <c r="B155" s="604" t="s">
        <v>521</v>
      </c>
      <c r="C155" s="61" t="s">
        <v>209</v>
      </c>
      <c r="D155" s="300" t="s">
        <v>198</v>
      </c>
      <c r="E155" s="301">
        <v>4.8999999999999998E-3</v>
      </c>
      <c r="F155" s="73">
        <v>4.8999999999999998E-3</v>
      </c>
      <c r="G155" s="100" t="s">
        <v>369</v>
      </c>
      <c r="H155" s="114"/>
    </row>
    <row r="156" spans="1:8" ht="16.8">
      <c r="A156" s="591"/>
      <c r="B156" s="604" t="s">
        <v>522</v>
      </c>
      <c r="C156" s="62" t="s">
        <v>215</v>
      </c>
      <c r="D156" s="300" t="s">
        <v>25</v>
      </c>
      <c r="E156" s="296">
        <f>IF(ISBLANK(E154),"  ",E154*E155)</f>
        <v>4.1238400000000001E-2</v>
      </c>
      <c r="F156" s="67" t="str">
        <f>IF(ISBLANK(F154),"  ",F154*F155)</f>
        <v xml:space="preserve">  </v>
      </c>
      <c r="G156" s="100" t="s">
        <v>369</v>
      </c>
      <c r="H156" s="114"/>
    </row>
    <row r="157" spans="1:8" ht="30.6">
      <c r="A157" s="591"/>
      <c r="B157" s="604" t="s">
        <v>517</v>
      </c>
      <c r="C157" s="63" t="s">
        <v>368</v>
      </c>
      <c r="D157" s="300" t="s">
        <v>25</v>
      </c>
      <c r="E157" s="372">
        <v>8.4160000000000004</v>
      </c>
      <c r="F157" s="373"/>
      <c r="G157" s="100" t="s">
        <v>369</v>
      </c>
      <c r="H157" s="114"/>
    </row>
    <row r="158" spans="1:8" ht="16.8">
      <c r="A158" s="591"/>
      <c r="B158" s="604" t="s">
        <v>523</v>
      </c>
      <c r="C158" s="62" t="s">
        <v>211</v>
      </c>
      <c r="D158" s="300" t="s">
        <v>198</v>
      </c>
      <c r="E158" s="301">
        <v>9.1999999999999998E-3</v>
      </c>
      <c r="F158" s="73">
        <v>9.1999999999999998E-3</v>
      </c>
      <c r="G158" s="100" t="s">
        <v>369</v>
      </c>
      <c r="H158" s="114"/>
    </row>
    <row r="159" spans="1:8" ht="16.8">
      <c r="A159" s="591"/>
      <c r="B159" s="604" t="s">
        <v>524</v>
      </c>
      <c r="C159" s="62" t="s">
        <v>214</v>
      </c>
      <c r="D159" s="300" t="s">
        <v>25</v>
      </c>
      <c r="E159" s="296">
        <f>IF(ISBLANK(E157),"  ",E157*E158)</f>
        <v>7.7427200000000002E-2</v>
      </c>
      <c r="F159" s="67" t="str">
        <f>IF(ISBLANK(F157),"  ",F157*F158)</f>
        <v xml:space="preserve">  </v>
      </c>
      <c r="G159" s="100" t="s">
        <v>369</v>
      </c>
      <c r="H159" s="114"/>
    </row>
    <row r="160" spans="1:8" ht="45">
      <c r="A160" s="591"/>
      <c r="B160" s="604" t="s">
        <v>518</v>
      </c>
      <c r="C160" s="62" t="s">
        <v>663</v>
      </c>
      <c r="D160" s="300" t="s">
        <v>25</v>
      </c>
      <c r="E160" s="379"/>
      <c r="F160" s="380"/>
      <c r="G160" s="100" t="s">
        <v>369</v>
      </c>
      <c r="H160" s="109"/>
    </row>
    <row r="161" spans="1:8" ht="45">
      <c r="A161" s="591"/>
      <c r="B161" s="604" t="s">
        <v>519</v>
      </c>
      <c r="C161" s="62" t="s">
        <v>210</v>
      </c>
      <c r="D161" s="300" t="s">
        <v>25</v>
      </c>
      <c r="E161" s="379"/>
      <c r="F161" s="380"/>
      <c r="G161" s="100" t="s">
        <v>369</v>
      </c>
      <c r="H161" s="114"/>
    </row>
    <row r="162" spans="1:8" ht="16.8">
      <c r="A162" s="591"/>
      <c r="B162" s="604" t="s">
        <v>525</v>
      </c>
      <c r="C162" s="62" t="s">
        <v>212</v>
      </c>
      <c r="D162" s="300" t="s">
        <v>25</v>
      </c>
      <c r="E162" s="302">
        <v>7.0000000000000007E-2</v>
      </c>
      <c r="F162" s="72">
        <v>7.0000000000000007E-2</v>
      </c>
      <c r="G162" s="100" t="s">
        <v>369</v>
      </c>
      <c r="H162" s="114"/>
    </row>
    <row r="163" spans="1:8" ht="16.8">
      <c r="A163" s="591"/>
      <c r="B163" s="604" t="s">
        <v>526</v>
      </c>
      <c r="C163" s="62" t="s">
        <v>199</v>
      </c>
      <c r="D163" s="300" t="s">
        <v>198</v>
      </c>
      <c r="E163" s="296" t="str">
        <f>+IF(ISBLANK(E161),"  ",E161*E162)</f>
        <v xml:space="preserve">  </v>
      </c>
      <c r="F163" s="67" t="str">
        <f>+IF(ISBLANK(F161),"  ",F161*F162)</f>
        <v xml:space="preserve">  </v>
      </c>
      <c r="G163" s="100" t="s">
        <v>369</v>
      </c>
      <c r="H163" s="114"/>
    </row>
    <row r="164" spans="1:8" ht="17.399999999999999" thickBot="1">
      <c r="A164" s="591"/>
      <c r="B164" s="605" t="s">
        <v>520</v>
      </c>
      <c r="C164" s="66" t="s">
        <v>213</v>
      </c>
      <c r="D164" s="303" t="s">
        <v>25</v>
      </c>
      <c r="E164" s="304">
        <f>+SUMIF(E156,"&gt;=0",E156)+SUMIF(E159,"&gt;=0",E159)+SUMIF(E160,"&gt;=0",E160)+SUMIF(E163,"&gt;=0",E163)</f>
        <v>0.11866560000000001</v>
      </c>
      <c r="F164" s="85">
        <f>+SUMIF(F156,"&gt;=0",F156)+SUMIF(F159,"&gt;=0",F159)+SUMIF(F160,"&gt;=0",F160)+SUMIF(F163,"&gt;=0",F163)</f>
        <v>0</v>
      </c>
      <c r="G164" s="100" t="s">
        <v>369</v>
      </c>
      <c r="H164" s="114"/>
    </row>
    <row r="165" spans="1:8" ht="16.350000000000001" customHeight="1" thickBot="1">
      <c r="A165" s="6"/>
      <c r="B165" s="728" t="s">
        <v>200</v>
      </c>
      <c r="C165" s="729"/>
      <c r="D165" s="729"/>
      <c r="E165" s="729"/>
      <c r="F165" s="730"/>
      <c r="G165" s="101"/>
      <c r="H165" s="114"/>
    </row>
    <row r="166" spans="1:8" ht="30.6">
      <c r="A166" s="591"/>
      <c r="B166" s="606" t="s">
        <v>527</v>
      </c>
      <c r="C166" s="60" t="s">
        <v>644</v>
      </c>
      <c r="D166" s="43" t="s">
        <v>366</v>
      </c>
      <c r="E166" s="370"/>
      <c r="F166" s="371"/>
      <c r="G166" s="100" t="s">
        <v>369</v>
      </c>
      <c r="H166" s="114"/>
    </row>
    <row r="167" spans="1:8" ht="16.8">
      <c r="A167" s="591"/>
      <c r="B167" s="607" t="s">
        <v>528</v>
      </c>
      <c r="C167" s="62" t="s">
        <v>216</v>
      </c>
      <c r="D167" s="327" t="s">
        <v>198</v>
      </c>
      <c r="E167" s="581">
        <v>1.07</v>
      </c>
      <c r="F167" s="582">
        <v>1.07</v>
      </c>
      <c r="G167" s="100" t="s">
        <v>369</v>
      </c>
      <c r="H167" s="114"/>
    </row>
    <row r="168" spans="1:8" ht="30.6" thickBot="1">
      <c r="A168" s="591"/>
      <c r="B168" s="608" t="s">
        <v>529</v>
      </c>
      <c r="C168" s="66" t="s">
        <v>218</v>
      </c>
      <c r="D168" s="303" t="s">
        <v>25</v>
      </c>
      <c r="E168" s="304" t="str">
        <f>+IF(E166&gt;0,E166*E167*E107,"x")</f>
        <v>x</v>
      </c>
      <c r="F168" s="85" t="str">
        <f>+IF(F166&gt;0,F166*F167*F107,"x")</f>
        <v>x</v>
      </c>
      <c r="G168" s="100" t="s">
        <v>369</v>
      </c>
      <c r="H168" s="6"/>
    </row>
    <row r="169" spans="1:8" ht="16.350000000000001" customHeight="1" thickBot="1">
      <c r="A169" s="6"/>
      <c r="B169" s="728" t="s">
        <v>503</v>
      </c>
      <c r="C169" s="729"/>
      <c r="D169" s="729"/>
      <c r="E169" s="729"/>
      <c r="F169" s="730"/>
      <c r="G169" s="97"/>
      <c r="H169" s="114"/>
    </row>
    <row r="170" spans="1:8" ht="16.350000000000001" customHeight="1">
      <c r="A170" s="591"/>
      <c r="B170" s="603" t="s">
        <v>530</v>
      </c>
      <c r="C170" s="60" t="s">
        <v>500</v>
      </c>
      <c r="D170" s="325" t="s">
        <v>25</v>
      </c>
      <c r="E170" s="513">
        <f>IF(AND(E164&lt;&gt;0,E168&gt;0),MIN(E164,E168),E164)</f>
        <v>0.11866560000000001</v>
      </c>
      <c r="F170" s="23">
        <f>IF(AND(F164&lt;&gt;0,F168&gt;0),MIN(F164,F168),F164)</f>
        <v>0</v>
      </c>
      <c r="G170" s="100" t="s">
        <v>369</v>
      </c>
      <c r="H170" s="114"/>
    </row>
    <row r="171" spans="1:8" ht="16.350000000000001" customHeight="1" thickBot="1">
      <c r="A171" s="591"/>
      <c r="B171" s="605" t="s">
        <v>92</v>
      </c>
      <c r="C171" s="64" t="s">
        <v>159</v>
      </c>
      <c r="D171" s="78" t="s">
        <v>25</v>
      </c>
      <c r="E171" s="304">
        <f>+E102</f>
        <v>-7.9799999999999996E-2</v>
      </c>
      <c r="F171" s="85">
        <f>+F102</f>
        <v>0</v>
      </c>
      <c r="G171" s="100" t="s">
        <v>369</v>
      </c>
      <c r="H171" s="114"/>
    </row>
    <row r="172" spans="1:8" ht="16.350000000000001" customHeight="1">
      <c r="A172" s="6"/>
      <c r="B172" s="114"/>
      <c r="C172" s="19"/>
      <c r="D172" s="19"/>
      <c r="E172" s="19"/>
      <c r="F172" s="19"/>
      <c r="G172" s="97"/>
      <c r="H172" s="114"/>
    </row>
    <row r="173" spans="1:8" ht="16.350000000000001" customHeight="1">
      <c r="A173" s="6"/>
      <c r="B173" s="108"/>
      <c r="C173" s="19"/>
      <c r="D173" s="19"/>
      <c r="E173" s="19"/>
      <c r="F173" s="19"/>
      <c r="G173" s="97"/>
      <c r="H173" s="114"/>
    </row>
    <row r="174" spans="1:8" ht="16.350000000000001" customHeight="1" thickBot="1">
      <c r="A174" s="6"/>
      <c r="B174" s="20" t="s">
        <v>558</v>
      </c>
      <c r="C174" s="19"/>
      <c r="D174" s="19"/>
      <c r="E174" s="19"/>
      <c r="F174" s="19"/>
      <c r="G174" s="97"/>
      <c r="H174" s="114"/>
    </row>
    <row r="175" spans="1:8" ht="42.75" customHeight="1" thickBot="1">
      <c r="A175" s="6"/>
      <c r="B175" s="759" t="s">
        <v>423</v>
      </c>
      <c r="C175" s="760"/>
      <c r="D175" s="760"/>
      <c r="E175" s="760"/>
      <c r="F175" s="761"/>
      <c r="G175" s="97"/>
      <c r="H175" s="114"/>
    </row>
    <row r="176" spans="1:8" ht="16.350000000000001" customHeight="1" thickBot="1">
      <c r="A176" s="6"/>
      <c r="B176" s="20"/>
      <c r="C176" s="19"/>
      <c r="D176" s="19"/>
      <c r="E176" s="19"/>
      <c r="F176" s="19"/>
      <c r="G176" s="97"/>
      <c r="H176" s="114"/>
    </row>
    <row r="177" spans="1:8" ht="16.350000000000001" customHeight="1">
      <c r="A177" s="6"/>
      <c r="B177" s="762" t="s">
        <v>19</v>
      </c>
      <c r="C177" s="750" t="s">
        <v>20</v>
      </c>
      <c r="D177" s="750" t="s">
        <v>79</v>
      </c>
      <c r="E177" s="573" t="s">
        <v>9</v>
      </c>
      <c r="F177" s="570" t="s">
        <v>10</v>
      </c>
      <c r="G177" s="97"/>
      <c r="H177" s="114"/>
    </row>
    <row r="178" spans="1:8" ht="16.350000000000001" customHeight="1">
      <c r="A178" s="6"/>
      <c r="B178" s="763"/>
      <c r="C178" s="751"/>
      <c r="D178" s="751"/>
      <c r="E178" s="317" t="s">
        <v>643</v>
      </c>
      <c r="F178" s="59" t="s">
        <v>643</v>
      </c>
      <c r="G178" s="97"/>
      <c r="H178" s="114"/>
    </row>
    <row r="179" spans="1:8" ht="16.350000000000001" customHeight="1">
      <c r="A179" s="6"/>
      <c r="B179" s="764"/>
      <c r="C179" s="752"/>
      <c r="D179" s="752"/>
      <c r="E179" s="317" t="s">
        <v>21</v>
      </c>
      <c r="F179" s="59" t="s">
        <v>21</v>
      </c>
      <c r="G179" s="97"/>
      <c r="H179" s="114"/>
    </row>
    <row r="180" spans="1:8" ht="16.350000000000001" customHeight="1" thickBot="1">
      <c r="A180" s="6"/>
      <c r="B180" s="77">
        <v>1</v>
      </c>
      <c r="C180" s="65">
        <v>2</v>
      </c>
      <c r="D180" s="65" t="s">
        <v>22</v>
      </c>
      <c r="E180" s="65">
        <v>3</v>
      </c>
      <c r="F180" s="78">
        <v>4</v>
      </c>
      <c r="G180" s="97"/>
      <c r="H180" s="114"/>
    </row>
    <row r="181" spans="1:8" ht="16.350000000000001" customHeight="1" thickBot="1">
      <c r="A181" s="6"/>
      <c r="B181" s="753" t="s">
        <v>219</v>
      </c>
      <c r="C181" s="754"/>
      <c r="D181" s="754"/>
      <c r="E181" s="754"/>
      <c r="F181" s="755"/>
      <c r="G181" s="97"/>
      <c r="H181" s="114"/>
    </row>
    <row r="182" spans="1:8" ht="30">
      <c r="A182" s="591"/>
      <c r="B182" s="603" t="s">
        <v>531</v>
      </c>
      <c r="C182" s="292" t="s">
        <v>201</v>
      </c>
      <c r="D182" s="325" t="s">
        <v>25</v>
      </c>
      <c r="E182" s="370"/>
      <c r="F182" s="371"/>
      <c r="G182" s="100" t="s">
        <v>369</v>
      </c>
      <c r="H182" s="114"/>
    </row>
    <row r="183" spans="1:8" ht="16.8">
      <c r="A183" s="591"/>
      <c r="B183" s="604" t="s">
        <v>532</v>
      </c>
      <c r="C183" s="293" t="s">
        <v>211</v>
      </c>
      <c r="D183" s="70" t="s">
        <v>198</v>
      </c>
      <c r="E183" s="306">
        <v>9.1999999999999998E-3</v>
      </c>
      <c r="F183" s="71">
        <v>9.1999999999999998E-3</v>
      </c>
      <c r="G183" s="100" t="s">
        <v>369</v>
      </c>
      <c r="H183" s="114"/>
    </row>
    <row r="184" spans="1:8" ht="16.8">
      <c r="A184" s="591"/>
      <c r="B184" s="604" t="s">
        <v>533</v>
      </c>
      <c r="C184" s="293" t="s">
        <v>214</v>
      </c>
      <c r="D184" s="70" t="s">
        <v>25</v>
      </c>
      <c r="E184" s="296" t="str">
        <f>IF(ISBLANK(E182),"  ",E182*E183)</f>
        <v xml:space="preserve">  </v>
      </c>
      <c r="F184" s="67" t="str">
        <f>IF(ISBLANK(F182),"  ",F182*F183)</f>
        <v xml:space="preserve">  </v>
      </c>
      <c r="G184" s="100" t="s">
        <v>369</v>
      </c>
      <c r="H184" s="114"/>
    </row>
    <row r="185" spans="1:8" ht="45">
      <c r="A185" s="591"/>
      <c r="B185" s="604" t="s">
        <v>534</v>
      </c>
      <c r="C185" s="293" t="s">
        <v>662</v>
      </c>
      <c r="D185" s="70" t="s">
        <v>25</v>
      </c>
      <c r="E185" s="440"/>
      <c r="F185" s="382"/>
      <c r="G185" s="100" t="s">
        <v>369</v>
      </c>
      <c r="H185" s="114"/>
    </row>
    <row r="186" spans="1:8" ht="30.6" thickBot="1">
      <c r="A186" s="591"/>
      <c r="B186" s="605" t="s">
        <v>535</v>
      </c>
      <c r="C186" s="294" t="s">
        <v>221</v>
      </c>
      <c r="D186" s="307" t="s">
        <v>25</v>
      </c>
      <c r="E186" s="509">
        <f>+SUMIF(E184,"&gt;=0",E184)+SUMIF(E185,"&gt;=0",E185)</f>
        <v>0</v>
      </c>
      <c r="F186" s="85">
        <f>+SUMIF(F184,"&gt;=0",F184)+SUMIF(F185,"&gt;=0",F185)</f>
        <v>0</v>
      </c>
      <c r="G186" s="100" t="s">
        <v>369</v>
      </c>
      <c r="H186" s="114"/>
    </row>
    <row r="187" spans="1:8" ht="16.350000000000001" customHeight="1" thickBot="1">
      <c r="A187" s="6"/>
      <c r="B187" s="728" t="s">
        <v>222</v>
      </c>
      <c r="C187" s="729"/>
      <c r="D187" s="729"/>
      <c r="E187" s="729"/>
      <c r="F187" s="730"/>
      <c r="G187" s="103"/>
      <c r="H187" s="114"/>
    </row>
    <row r="188" spans="1:8" ht="30.6">
      <c r="A188" s="591"/>
      <c r="B188" s="603" t="s">
        <v>536</v>
      </c>
      <c r="C188" s="60" t="s">
        <v>645</v>
      </c>
      <c r="D188" s="43" t="s">
        <v>366</v>
      </c>
      <c r="E188" s="546"/>
      <c r="F188" s="547"/>
      <c r="G188" s="100" t="s">
        <v>369</v>
      </c>
      <c r="H188" s="114"/>
    </row>
    <row r="189" spans="1:8" ht="16.8">
      <c r="A189" s="591"/>
      <c r="B189" s="604" t="s">
        <v>537</v>
      </c>
      <c r="C189" s="62" t="s">
        <v>216</v>
      </c>
      <c r="D189" s="305" t="s">
        <v>198</v>
      </c>
      <c r="E189" s="583">
        <v>1.07</v>
      </c>
      <c r="F189" s="584">
        <v>1.07</v>
      </c>
      <c r="G189" s="100" t="s">
        <v>369</v>
      </c>
      <c r="H189" s="114"/>
    </row>
    <row r="190" spans="1:8" ht="30.6" thickBot="1">
      <c r="A190" s="591"/>
      <c r="B190" s="605" t="s">
        <v>538</v>
      </c>
      <c r="C190" s="66" t="s">
        <v>223</v>
      </c>
      <c r="D190" s="90" t="s">
        <v>25</v>
      </c>
      <c r="E190" s="304" t="str">
        <f>+IF(E188&gt;0,E188*E189*E107,"x")</f>
        <v>x</v>
      </c>
      <c r="F190" s="85" t="str">
        <f>+IF(F188&gt;0,F188*F189*F107,"x")</f>
        <v>x</v>
      </c>
      <c r="G190" s="100" t="s">
        <v>369</v>
      </c>
      <c r="H190" s="114"/>
    </row>
    <row r="191" spans="1:8" ht="16.350000000000001" customHeight="1" thickBot="1">
      <c r="A191" s="6"/>
      <c r="B191" s="728" t="s">
        <v>504</v>
      </c>
      <c r="C191" s="729"/>
      <c r="D191" s="729"/>
      <c r="E191" s="729"/>
      <c r="F191" s="730"/>
      <c r="G191" s="103"/>
      <c r="H191" s="114"/>
    </row>
    <row r="192" spans="1:8" ht="17.25" customHeight="1">
      <c r="A192" s="591"/>
      <c r="B192" s="603" t="s">
        <v>539</v>
      </c>
      <c r="C192" s="60" t="s">
        <v>500</v>
      </c>
      <c r="D192" s="89" t="s">
        <v>25</v>
      </c>
      <c r="E192" s="513">
        <f>IF(AND(E186&lt;&gt;0,E190&gt;0),MIN(E186,E190),E186)</f>
        <v>0</v>
      </c>
      <c r="F192" s="23">
        <f>IF(AND(F186&lt;&gt;0,F190&gt;0),MIN(F186,F190),F186)</f>
        <v>0</v>
      </c>
      <c r="G192" s="100" t="s">
        <v>369</v>
      </c>
      <c r="H192" s="114"/>
    </row>
    <row r="193" spans="1:8" ht="17.399999999999999" thickBot="1">
      <c r="A193" s="591"/>
      <c r="B193" s="605" t="s">
        <v>173</v>
      </c>
      <c r="C193" s="66" t="s">
        <v>159</v>
      </c>
      <c r="D193" s="90" t="s">
        <v>25</v>
      </c>
      <c r="E193" s="304">
        <f>+E122</f>
        <v>0</v>
      </c>
      <c r="F193" s="85">
        <f>+F122</f>
        <v>0</v>
      </c>
      <c r="G193" s="100" t="s">
        <v>369</v>
      </c>
      <c r="H193" s="114"/>
    </row>
    <row r="194" spans="1:8" ht="16.350000000000001" customHeight="1" thickBot="1">
      <c r="A194" s="6"/>
      <c r="B194" s="17"/>
      <c r="C194" s="21"/>
      <c r="D194" s="21"/>
      <c r="E194" s="21"/>
      <c r="F194" s="21"/>
      <c r="G194" s="103"/>
      <c r="H194" s="114"/>
    </row>
    <row r="195" spans="1:8" s="4" customFormat="1" ht="16.350000000000001" customHeight="1">
      <c r="A195" s="7"/>
      <c r="B195" s="724" t="s">
        <v>430</v>
      </c>
      <c r="C195" s="724"/>
      <c r="D195" s="731" t="s">
        <v>670</v>
      </c>
      <c r="E195" s="732"/>
      <c r="F195" s="733"/>
      <c r="G195" s="104"/>
      <c r="H195" s="331"/>
    </row>
    <row r="196" spans="1:8" s="4" customFormat="1" ht="16.350000000000001" customHeight="1">
      <c r="A196" s="7"/>
      <c r="B196" s="724" t="s">
        <v>122</v>
      </c>
      <c r="C196" s="724"/>
      <c r="D196" s="734">
        <v>737634457</v>
      </c>
      <c r="E196" s="735"/>
      <c r="F196" s="736"/>
      <c r="G196" s="105"/>
      <c r="H196" s="331"/>
    </row>
    <row r="197" spans="1:8" s="4" customFormat="1" ht="16.350000000000001" customHeight="1">
      <c r="A197" s="7"/>
      <c r="B197" s="724" t="s">
        <v>428</v>
      </c>
      <c r="C197" s="724"/>
      <c r="D197" s="737" t="s">
        <v>671</v>
      </c>
      <c r="E197" s="738"/>
      <c r="F197" s="739"/>
      <c r="G197" s="105"/>
      <c r="H197" s="331"/>
    </row>
    <row r="198" spans="1:8" s="4" customFormat="1" ht="16.350000000000001" customHeight="1" thickBot="1">
      <c r="A198" s="7"/>
      <c r="B198" s="724" t="s">
        <v>123</v>
      </c>
      <c r="C198" s="724"/>
      <c r="D198" s="725">
        <v>46203</v>
      </c>
      <c r="E198" s="726"/>
      <c r="F198" s="727"/>
      <c r="G198" s="105"/>
      <c r="H198" s="331"/>
    </row>
    <row r="199" spans="1:8" ht="16.350000000000001" customHeight="1">
      <c r="A199" s="6"/>
      <c r="B199" s="7"/>
      <c r="C199" s="6"/>
      <c r="D199" s="6"/>
      <c r="E199" s="6"/>
      <c r="F199" s="6"/>
      <c r="G199" s="97"/>
      <c r="H199" s="114"/>
    </row>
    <row r="200" spans="1:8" ht="16.350000000000001" hidden="1" customHeight="1">
      <c r="B200" s="2"/>
    </row>
  </sheetData>
  <sheetProtection algorithmName="SHA-512" hashValue="JLKcjLtXIVwxaQTcJ0J1wxQy9kHnvCgw6oJEdtLi6dUIQAmUvCVJ8ArDxPx1j9GOxgpb918XAOAXchTsKvax5Q==" saltValue="b3zn98DoMbpK0eipYVrWUw==" spinCount="100000" sheet="1" objects="1" scenarios="1"/>
  <mergeCells count="70">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 ref="B177:B179"/>
    <mergeCell ref="C177:C179"/>
    <mergeCell ref="D177:D179"/>
    <mergeCell ref="B181:F181"/>
    <mergeCell ref="B147:F147"/>
    <mergeCell ref="B149:B151"/>
    <mergeCell ref="C149:C151"/>
    <mergeCell ref="D149:D151"/>
    <mergeCell ref="B153:F153"/>
    <mergeCell ref="C143:D143"/>
    <mergeCell ref="G94:G96"/>
    <mergeCell ref="B113:F113"/>
    <mergeCell ref="B114:B115"/>
    <mergeCell ref="C114:C115"/>
    <mergeCell ref="D114:D115"/>
    <mergeCell ref="B130:F130"/>
    <mergeCell ref="B132:F132"/>
    <mergeCell ref="B133:B134"/>
    <mergeCell ref="C133:C134"/>
    <mergeCell ref="D133:D134"/>
    <mergeCell ref="G133:G135"/>
    <mergeCell ref="B43:B45"/>
    <mergeCell ref="C43:C45"/>
    <mergeCell ref="D43:D45"/>
    <mergeCell ref="B93:F93"/>
    <mergeCell ref="B94:B95"/>
    <mergeCell ref="C94:C95"/>
    <mergeCell ref="D94:D95"/>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27:B28"/>
    <mergeCell ref="D27:F27"/>
    <mergeCell ref="D28:F28"/>
    <mergeCell ref="B9:F9"/>
    <mergeCell ref="B10:F10"/>
    <mergeCell ref="B11:F11"/>
    <mergeCell ref="B12:F12"/>
    <mergeCell ref="B21:F21"/>
    <mergeCell ref="D22:E22"/>
    <mergeCell ref="D23:E23"/>
  </mergeCells>
  <conditionalFormatting sqref="B130:F130">
    <cfRule type="notContainsText" dxfId="97" priority="11"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96" priority="63" operator="containsText" text="Prosím vyberte.">
      <formula>NOT(ISERROR(SEARCH("Prosím vyberte.",C25)))</formula>
    </cfRule>
  </conditionalFormatting>
  <conditionalFormatting sqref="D22:D24">
    <cfRule type="containsText" dxfId="95" priority="13" operator="containsText" text="Prosím vyberte.">
      <formula>NOT(ISERROR(SEARCH("Prosím vyberte.",D22)))</formula>
    </cfRule>
  </conditionalFormatting>
  <conditionalFormatting sqref="E47">
    <cfRule type="expression" dxfId="94" priority="49">
      <formula>+AND(ISBLANK($E$48:$E$51))</formula>
    </cfRule>
  </conditionalFormatting>
  <conditionalFormatting sqref="E52">
    <cfRule type="expression" dxfId="93" priority="47">
      <formula>+AND(ISBLANK($E$53:$E$54))</formula>
    </cfRule>
  </conditionalFormatting>
  <conditionalFormatting sqref="E55">
    <cfRule type="expression" dxfId="92" priority="45">
      <formula>+AND(ISBLANK($E$56:$E$57))</formula>
    </cfRule>
  </conditionalFormatting>
  <conditionalFormatting sqref="E58">
    <cfRule type="expression" dxfId="91" priority="6">
      <formula>+OR(ISNUMBER($E$59),ISNUMBER($E$60),ISNUMBER($E$61),$E$62&lt;&gt;0)</formula>
    </cfRule>
  </conditionalFormatting>
  <conditionalFormatting sqref="E62">
    <cfRule type="expression" dxfId="90" priority="10">
      <formula>+ISBLANK($E$117)</formula>
    </cfRule>
  </conditionalFormatting>
  <conditionalFormatting sqref="E63">
    <cfRule type="expression" dxfId="89" priority="41">
      <formula>+AND(ISBLANK($E$64:$E$66))</formula>
    </cfRule>
  </conditionalFormatting>
  <conditionalFormatting sqref="E72">
    <cfRule type="expression" dxfId="88" priority="35">
      <formula>OR($E$47&lt;&gt;0,$E$52&lt;&gt;0,$E$55&lt;&gt;0,$E$58&lt;&gt;0,$E$63&lt;&gt;0,$E$67&lt;&gt;0,$E$68&lt;&gt;0,$E$69&lt;&gt;0,$E$70&lt;&gt;0)</formula>
    </cfRule>
  </conditionalFormatting>
  <conditionalFormatting sqref="E98">
    <cfRule type="expression" dxfId="87" priority="39">
      <formula>+AND(ISBLANK($E$99:$E$100))</formula>
    </cfRule>
  </conditionalFormatting>
  <conditionalFormatting sqref="E101">
    <cfRule type="expression" dxfId="86" priority="33">
      <formula>+AND(ISBLANK($E$99:$E$100),ISBLANK($E$48:$E$51),ISBLANK($E$53:$E$54),ISBLANK($E$56:$E$57),ISBLANK($E$59:$E$61),ISBLANK($E$64:$E$70))</formula>
    </cfRule>
  </conditionalFormatting>
  <conditionalFormatting sqref="E104">
    <cfRule type="expression" dxfId="85" priority="31">
      <formula>+AND(ISBLANK($E$59:$E$60),ISBLANK($E$39))</formula>
    </cfRule>
  </conditionalFormatting>
  <conditionalFormatting sqref="E105">
    <cfRule type="expression" dxfId="84" priority="29">
      <formula>+AND(ISBLANK($E$102),$E$104&gt;=0)</formula>
    </cfRule>
  </conditionalFormatting>
  <conditionalFormatting sqref="E122 E193">
    <cfRule type="expression" dxfId="83" priority="52">
      <formula>+AND(ISBLANK($E$117),ISBLANK($E$118),ISBLANK($E$119),ISBLANK($E$120),ISBLANK($E$121))</formula>
    </cfRule>
  </conditionalFormatting>
  <conditionalFormatting sqref="E122">
    <cfRule type="expression" dxfId="82" priority="36">
      <formula>+AND(ISBLANK($E$117:$E$121))</formula>
    </cfRule>
  </conditionalFormatting>
  <conditionalFormatting sqref="E124">
    <cfRule type="expression" dxfId="81" priority="26">
      <formula>+AND(ISBLANK($E$117:$E$121))</formula>
    </cfRule>
  </conditionalFormatting>
  <conditionalFormatting sqref="E137">
    <cfRule type="expression" dxfId="80" priority="2">
      <formula>+ISBLANK($E$136)</formula>
    </cfRule>
  </conditionalFormatting>
  <conditionalFormatting sqref="E138">
    <cfRule type="expression" dxfId="79" priority="4">
      <formula>+AND($E$136&gt;0,$E$106&gt;0)</formula>
    </cfRule>
  </conditionalFormatting>
  <conditionalFormatting sqref="E164">
    <cfRule type="expression" dxfId="78" priority="24">
      <formula>+AND(ISBLANK($E$154),ISBLANK($E$157),ISBLANK($E$160:$E$161))</formula>
    </cfRule>
  </conditionalFormatting>
  <conditionalFormatting sqref="E168">
    <cfRule type="expression" dxfId="77" priority="55">
      <formula>+ISBLANK($E$166)</formula>
    </cfRule>
  </conditionalFormatting>
  <conditionalFormatting sqref="E170">
    <cfRule type="expression" dxfId="76" priority="18">
      <formula>+AND(ISBLANK($E$157),ISBLANK($E$154),ISBLANK($E$160:$E$161),ISBLANK($E$166))</formula>
    </cfRule>
  </conditionalFormatting>
  <conditionalFormatting sqref="E171">
    <cfRule type="expression" dxfId="75" priority="16">
      <formula>+ISBLANK($E$102)</formula>
    </cfRule>
  </conditionalFormatting>
  <conditionalFormatting sqref="E186">
    <cfRule type="expression" dxfId="74" priority="22">
      <formula>+AND(ISBLANK($E$182),ISBLANK($E$185))</formula>
    </cfRule>
  </conditionalFormatting>
  <conditionalFormatting sqref="E190">
    <cfRule type="expression" dxfId="73" priority="54">
      <formula>+ISBLANK($E$188)</formula>
    </cfRule>
  </conditionalFormatting>
  <conditionalFormatting sqref="E192">
    <cfRule type="expression" dxfId="72" priority="20">
      <formula>+AND(ISBLANK($E$182),ISBLANK($E$185),ISBLANK($E$188))</formula>
    </cfRule>
  </conditionalFormatting>
  <conditionalFormatting sqref="E106:F107">
    <cfRule type="cellIs" dxfId="71" priority="7" operator="equal">
      <formula>0</formula>
    </cfRule>
  </conditionalFormatting>
  <conditionalFormatting sqref="F47">
    <cfRule type="expression" dxfId="70" priority="48">
      <formula>+AND(ISBLANK($F$48:$F$51))</formula>
    </cfRule>
  </conditionalFormatting>
  <conditionalFormatting sqref="F52">
    <cfRule type="expression" dxfId="69" priority="46">
      <formula>+AND(ISBLANK($F$53:$F$54))</formula>
    </cfRule>
  </conditionalFormatting>
  <conditionalFormatting sqref="F55">
    <cfRule type="expression" dxfId="68" priority="44">
      <formula>+AND(ISBLANK($F$56:$F$57))</formula>
    </cfRule>
  </conditionalFormatting>
  <conditionalFormatting sqref="F58">
    <cfRule type="expression" dxfId="67" priority="5">
      <formula>+OR(ISNUMBER($F$59),ISNUMBER($F$60),ISNUMBER($F$61),$F$62&lt;&gt;0)</formula>
    </cfRule>
  </conditionalFormatting>
  <conditionalFormatting sqref="F62">
    <cfRule type="expression" dxfId="66" priority="9">
      <formula>+ISBLANK($F$117)</formula>
    </cfRule>
  </conditionalFormatting>
  <conditionalFormatting sqref="F63">
    <cfRule type="expression" dxfId="65" priority="40">
      <formula>+AND(ISBLANK($F$64:$F$66))</formula>
    </cfRule>
  </conditionalFormatting>
  <conditionalFormatting sqref="F72">
    <cfRule type="expression" dxfId="64" priority="34">
      <formula>+OR($F$47&lt;&gt;0,$F$52&lt;&gt;0,$F$55&lt;&gt;0,$F$58&lt;&gt;0,$F$63&lt;&gt;0,$F$67&lt;&gt;0,$F$68&lt;&gt;0,$F$69&lt;&gt;0,$F$70&lt;&gt;0)</formula>
    </cfRule>
  </conditionalFormatting>
  <conditionalFormatting sqref="F98">
    <cfRule type="expression" dxfId="63" priority="38">
      <formula>+AND(ISBLANK($F$99:$F$100))</formula>
    </cfRule>
  </conditionalFormatting>
  <conditionalFormatting sqref="F101">
    <cfRule type="expression" dxfId="62" priority="14">
      <formula>+AND(ISBLANK($F$99:$F$100),ISBLANK($F$48:$F$51),ISBLANK($F$53:$F$54),ISBLANK($F$56:$F$57),ISBLANK($F$59:$F$61),ISBLANK($F$64:$F$70))</formula>
    </cfRule>
  </conditionalFormatting>
  <conditionalFormatting sqref="F104">
    <cfRule type="expression" dxfId="61" priority="30">
      <formula>+AND(ISBLANK($F$59:$F$60),ISBLANK($F$39))</formula>
    </cfRule>
  </conditionalFormatting>
  <conditionalFormatting sqref="F105">
    <cfRule type="expression" dxfId="60" priority="28">
      <formula>+AND(ISBLANK($F$102),$F$104&gt;=0)</formula>
    </cfRule>
  </conditionalFormatting>
  <conditionalFormatting sqref="F122 F193">
    <cfRule type="expression" dxfId="59" priority="50">
      <formula>+AND(ISBLANK($F$117),ISBLANK($F$118),ISBLANK($F$119),ISBLANK($F$120),ISBLANK($F$121))</formula>
    </cfRule>
  </conditionalFormatting>
  <conditionalFormatting sqref="F124">
    <cfRule type="expression" dxfId="58" priority="25">
      <formula>+AND(ISBLANK($F$117:$F$121))</formula>
    </cfRule>
  </conditionalFormatting>
  <conditionalFormatting sqref="F137">
    <cfRule type="expression" dxfId="57" priority="1">
      <formula>+ISBLANK($F$136)</formula>
    </cfRule>
  </conditionalFormatting>
  <conditionalFormatting sqref="F138">
    <cfRule type="expression" dxfId="56" priority="3">
      <formula>+AND($F$136&gt;0,$F$106&gt;0)</formula>
    </cfRule>
  </conditionalFormatting>
  <conditionalFormatting sqref="F164">
    <cfRule type="expression" dxfId="55" priority="23">
      <formula>+AND(ISBLANK($F$154),ISBLANK($F$157),ISBLANK($F$160:$F$161))</formula>
    </cfRule>
  </conditionalFormatting>
  <conditionalFormatting sqref="F168">
    <cfRule type="expression" dxfId="54" priority="8">
      <formula>+ISBLANK($F$166)</formula>
    </cfRule>
  </conditionalFormatting>
  <conditionalFormatting sqref="F170">
    <cfRule type="expression" dxfId="53" priority="17">
      <formula>+AND(ISBLANK($F$157),ISBLANK($F$154),ISBLANK($F$160:$F$161),ISBLANK($F$166))</formula>
    </cfRule>
  </conditionalFormatting>
  <conditionalFormatting sqref="F171">
    <cfRule type="expression" dxfId="52" priority="15">
      <formula>+ISBLANK($F$102)</formula>
    </cfRule>
  </conditionalFormatting>
  <conditionalFormatting sqref="F186">
    <cfRule type="expression" dxfId="51" priority="21">
      <formula>+AND(ISBLANK($F$182),ISBLANK($F$185))</formula>
    </cfRule>
  </conditionalFormatting>
  <conditionalFormatting sqref="F190">
    <cfRule type="expression" dxfId="50" priority="53">
      <formula>+ISBLANK($F$188)</formula>
    </cfRule>
  </conditionalFormatting>
  <conditionalFormatting sqref="F192">
    <cfRule type="expression" dxfId="49" priority="19">
      <formula>+AND(ISBLANK($F$182),ISBLANK($F$185),ISBLANK($F$188))</formula>
    </cfRule>
  </conditionalFormatting>
  <conditionalFormatting sqref="G24:G25">
    <cfRule type="containsText" dxfId="48" priority="65" operator="containsText" text="Vyplňte, prosím, nejprve záložku Identifikace">
      <formula>NOT(ISERROR(SEARCH("Vyplňte, prosím, nejprve záložku Identifikace",G24)))</formula>
    </cfRule>
  </conditionalFormatting>
  <dataValidations count="7">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 type="list" allowBlank="1" showInputMessage="1" showErrorMessage="1" errorTitle="Chybný datum" error="Datum platnosti, prosím, vyberte z nabídky vedle buňky pro zadání platnosti. " promptTitle="Datum platnosti aktualizace" prompt="_x000a_Vyberte, prosím, datum platnosti z nabídky vedle buňky. _x000a__x000a_Datum platnosti je datum, od kdy platí nová (tj. aktualizovaná) cena. _x000a__x000a_Datum musí začínat 1. dnem v daném měsíci. " sqref="D23:E23" xr:uid="{00000000-0002-0000-0200-000006000000}">
      <formula1>"Prosím vyberte.,1.2.2026,1.3.2026,1.4.2026,1.5.2026,1.6.2026,1.7.2026,1.8.2026,1.9.2026,1.10.2026,1.11.2026,1.12.2026"</formula1>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 ref="B6:F6" r:id="rId1" display="§ Vyplněné tabulky s aktualizací plánové kalkulace ceny vody zašlete Ministerstvu financí nejpozději jeden kalendářní den před její platností prostřednictvím webové aplikace VODA Monitor (https://vodamonitor.spcss.cz)." xr:uid="{00000000-0004-0000-0200-000077000000}"/>
  </hyperlinks>
  <printOptions horizontalCentered="1"/>
  <pageMargins left="0.15748031496063" right="0.196850393700787" top="0.39370078740157499" bottom="0.43307086614173201" header="0.31496062992126" footer="0.31496062992126"/>
  <pageSetup paperSize="9" scale="71" fitToHeight="4" orientation="portrait" r:id="rId2"/>
  <rowBreaks count="4" manualBreakCount="4">
    <brk id="73" max="7" man="1"/>
    <brk id="111" max="7" man="1"/>
    <brk id="145"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workbookViewId="0"/>
  </sheetViews>
  <sheetFormatPr defaultColWidth="0" defaultRowHeight="0" customHeight="1" zeroHeight="1"/>
  <cols>
    <col min="1" max="1" width="5.6640625" style="3" customWidth="1"/>
    <col min="2" max="2" width="6.44140625" style="4" customWidth="1"/>
    <col min="3" max="3" width="52.6640625" style="3" customWidth="1"/>
    <col min="4" max="4" width="15.6640625" style="3" customWidth="1"/>
    <col min="5" max="6" width="16.6640625" style="3" customWidth="1"/>
    <col min="7" max="7" width="10.6640625" style="112" customWidth="1"/>
    <col min="8" max="8" width="5.6640625" style="347" customWidth="1"/>
    <col min="9" max="9" width="0" style="3" hidden="1" customWidth="1"/>
    <col min="10" max="16384" width="0" style="3" hidden="1"/>
  </cols>
  <sheetData>
    <row r="1" spans="1:256" ht="16.8">
      <c r="A1" s="120"/>
      <c r="B1" s="121"/>
      <c r="C1" s="120"/>
      <c r="D1" s="120"/>
      <c r="E1" s="120"/>
      <c r="F1" s="161"/>
      <c r="G1" s="122"/>
      <c r="H1" s="161"/>
    </row>
    <row r="2" spans="1:256" ht="16.8">
      <c r="A2" s="120"/>
      <c r="B2" s="121"/>
      <c r="C2" s="120"/>
      <c r="D2" s="120"/>
      <c r="E2" s="120"/>
      <c r="F2" s="120"/>
      <c r="G2" s="122"/>
      <c r="H2" s="161"/>
    </row>
    <row r="3" spans="1:256" ht="17.399999999999999" thickBot="1">
      <c r="A3" s="120"/>
      <c r="B3" s="121"/>
      <c r="C3" s="120"/>
      <c r="D3" s="120"/>
      <c r="E3" s="120"/>
      <c r="F3" s="120"/>
      <c r="G3" s="122"/>
      <c r="H3" s="161"/>
    </row>
    <row r="4" spans="1:256" ht="19.2">
      <c r="A4" s="119"/>
      <c r="B4" s="92" t="s">
        <v>358</v>
      </c>
      <c r="C4" s="93"/>
      <c r="D4" s="93"/>
      <c r="E4" s="93"/>
      <c r="F4" s="94"/>
      <c r="G4" s="123"/>
      <c r="H4" s="161"/>
    </row>
    <row r="5" spans="1:256" ht="89.25" customHeight="1">
      <c r="A5" s="119"/>
      <c r="B5" s="811" t="s">
        <v>658</v>
      </c>
      <c r="C5" s="812"/>
      <c r="D5" s="812"/>
      <c r="E5" s="812"/>
      <c r="F5" s="813"/>
      <c r="G5" s="246"/>
      <c r="H5" s="161"/>
    </row>
    <row r="6" spans="1:256" ht="37.5" customHeight="1">
      <c r="A6" s="119"/>
      <c r="B6" s="811" t="s">
        <v>650</v>
      </c>
      <c r="C6" s="812"/>
      <c r="D6" s="812"/>
      <c r="E6" s="812"/>
      <c r="F6" s="813"/>
      <c r="G6" s="124"/>
      <c r="H6" s="514"/>
      <c r="I6" s="5"/>
      <c r="J6" s="5"/>
      <c r="K6" s="5"/>
      <c r="L6" s="5"/>
      <c r="M6" s="5"/>
      <c r="N6" s="5"/>
      <c r="O6" s="5"/>
      <c r="P6" s="5"/>
      <c r="Q6" s="5"/>
      <c r="R6" s="5"/>
      <c r="S6" s="5"/>
    </row>
    <row r="7" spans="1:256" ht="42" customHeight="1">
      <c r="A7" s="119"/>
      <c r="B7" s="829" t="s">
        <v>630</v>
      </c>
      <c r="C7" s="830"/>
      <c r="D7" s="830"/>
      <c r="E7" s="830"/>
      <c r="F7" s="831"/>
      <c r="G7" s="123"/>
      <c r="H7" s="515"/>
      <c r="I7" s="5"/>
      <c r="J7" s="5"/>
      <c r="K7" s="5"/>
      <c r="L7" s="5"/>
      <c r="M7" s="5"/>
      <c r="N7" s="5"/>
      <c r="O7" s="5"/>
      <c r="P7" s="5"/>
      <c r="Q7" s="5"/>
      <c r="R7" s="5"/>
      <c r="S7" s="5"/>
    </row>
    <row r="8" spans="1:256" ht="19.2">
      <c r="A8" s="119"/>
      <c r="B8" s="786" t="s">
        <v>511</v>
      </c>
      <c r="C8" s="787"/>
      <c r="D8" s="787"/>
      <c r="E8" s="787"/>
      <c r="F8" s="788"/>
      <c r="G8" s="123"/>
      <c r="H8" s="515"/>
      <c r="I8" s="5"/>
      <c r="J8" s="5"/>
      <c r="K8" s="5"/>
      <c r="L8" s="5"/>
      <c r="M8" s="5"/>
      <c r="N8" s="5"/>
      <c r="O8" s="5"/>
      <c r="P8" s="5"/>
      <c r="Q8" s="5"/>
      <c r="R8" s="5"/>
      <c r="S8" s="5"/>
    </row>
    <row r="9" spans="1:256" ht="19.2">
      <c r="A9" s="119"/>
      <c r="B9" s="906" t="s">
        <v>360</v>
      </c>
      <c r="C9" s="907"/>
      <c r="D9" s="907"/>
      <c r="E9" s="907"/>
      <c r="F9" s="908"/>
      <c r="G9" s="123"/>
      <c r="H9" s="515"/>
      <c r="I9" s="5"/>
      <c r="J9" s="5"/>
      <c r="K9" s="5"/>
      <c r="L9" s="5"/>
      <c r="M9" s="5"/>
      <c r="N9" s="5"/>
      <c r="O9" s="5"/>
      <c r="P9" s="5"/>
      <c r="Q9" s="5"/>
      <c r="R9" s="5"/>
      <c r="S9" s="5"/>
    </row>
    <row r="10" spans="1:256" ht="36" customHeight="1">
      <c r="A10" s="119"/>
      <c r="B10" s="829" t="s">
        <v>458</v>
      </c>
      <c r="C10" s="830"/>
      <c r="D10" s="830"/>
      <c r="E10" s="830"/>
      <c r="F10" s="831"/>
      <c r="G10" s="123"/>
      <c r="H10" s="515"/>
      <c r="I10" s="5"/>
      <c r="J10" s="5"/>
      <c r="K10" s="5"/>
      <c r="L10" s="5"/>
      <c r="M10" s="5"/>
      <c r="N10" s="5"/>
      <c r="O10" s="5"/>
      <c r="P10" s="5"/>
      <c r="Q10" s="5"/>
      <c r="R10" s="5"/>
      <c r="S10" s="5"/>
    </row>
    <row r="11" spans="1:256" ht="19.2">
      <c r="A11" s="119"/>
      <c r="B11" s="786" t="s">
        <v>436</v>
      </c>
      <c r="C11" s="787"/>
      <c r="D11" s="787"/>
      <c r="E11" s="787"/>
      <c r="F11" s="788"/>
      <c r="G11" s="123"/>
      <c r="H11" s="515"/>
      <c r="I11" s="5"/>
      <c r="J11" s="5"/>
      <c r="K11" s="5"/>
      <c r="L11" s="5"/>
      <c r="M11" s="5"/>
      <c r="N11" s="5"/>
      <c r="O11" s="5"/>
      <c r="P11" s="5"/>
      <c r="Q11" s="5"/>
      <c r="R11" s="5"/>
      <c r="S11" s="5"/>
    </row>
    <row r="12" spans="1:256" ht="17.25" customHeight="1" thickBot="1">
      <c r="A12" s="119"/>
      <c r="B12" s="789" t="s">
        <v>437</v>
      </c>
      <c r="C12" s="790"/>
      <c r="D12" s="790"/>
      <c r="E12" s="790"/>
      <c r="F12" s="791"/>
      <c r="G12" s="123"/>
      <c r="H12" s="515"/>
      <c r="I12" s="5"/>
      <c r="J12" s="5"/>
      <c r="K12" s="5"/>
      <c r="L12" s="5"/>
      <c r="M12" s="5"/>
      <c r="N12" s="5"/>
      <c r="O12" s="5"/>
      <c r="P12" s="5"/>
      <c r="Q12" s="5"/>
      <c r="R12" s="5"/>
      <c r="S12" s="5"/>
    </row>
    <row r="13" spans="1:256" ht="16.8">
      <c r="A13" s="119"/>
      <c r="B13" s="125"/>
      <c r="C13" s="125"/>
      <c r="D13" s="125"/>
      <c r="E13" s="125"/>
      <c r="F13" s="125"/>
      <c r="G13" s="124"/>
      <c r="H13" s="514"/>
      <c r="I13" s="69"/>
      <c r="J13" s="69"/>
      <c r="K13" s="69"/>
      <c r="L13" s="69"/>
      <c r="M13" s="69"/>
      <c r="N13" s="69"/>
      <c r="O13" s="69"/>
      <c r="P13" s="69"/>
      <c r="Q13" s="69"/>
      <c r="R13" s="69"/>
      <c r="S13" s="69"/>
    </row>
    <row r="14" spans="1:256" ht="17.399999999999999" thickBot="1">
      <c r="A14" s="125"/>
      <c r="B14" s="126" t="s">
        <v>424</v>
      </c>
      <c r="C14" s="125"/>
      <c r="D14" s="125"/>
      <c r="E14" s="125"/>
      <c r="F14" s="125"/>
      <c r="G14" s="125"/>
      <c r="H14" s="516"/>
      <c r="I14" s="348"/>
      <c r="J14" s="349"/>
      <c r="K14" s="348"/>
      <c r="L14" s="349"/>
      <c r="M14" s="348"/>
      <c r="N14" s="349"/>
      <c r="O14" s="348"/>
      <c r="P14" s="349"/>
      <c r="Q14" s="348"/>
      <c r="R14" s="349"/>
      <c r="S14" s="348"/>
      <c r="T14" s="349"/>
      <c r="U14" s="348"/>
      <c r="V14" s="349"/>
      <c r="W14" s="348"/>
      <c r="X14" s="349"/>
      <c r="Y14" s="348"/>
      <c r="Z14" s="349"/>
      <c r="AA14" s="348"/>
      <c r="AB14" s="349"/>
      <c r="AC14" s="348"/>
      <c r="AD14" s="349"/>
      <c r="AE14" s="348"/>
      <c r="AF14" s="349"/>
      <c r="AG14" s="348"/>
      <c r="AH14" s="349"/>
      <c r="AI14" s="348"/>
      <c r="AJ14" s="349"/>
      <c r="AK14" s="348"/>
      <c r="AL14" s="349"/>
      <c r="AM14" s="348"/>
      <c r="AN14" s="349"/>
      <c r="AO14" s="348"/>
      <c r="AP14" s="349"/>
      <c r="AQ14" s="348"/>
      <c r="AR14" s="349"/>
      <c r="AS14" s="348"/>
      <c r="AT14" s="349"/>
      <c r="AU14" s="348"/>
      <c r="AV14" s="349"/>
      <c r="AW14" s="348"/>
      <c r="AX14" s="349"/>
      <c r="AY14" s="348"/>
      <c r="AZ14" s="349"/>
      <c r="BA14" s="348"/>
      <c r="BB14" s="349"/>
      <c r="BC14" s="348"/>
      <c r="BD14" s="349"/>
      <c r="BE14" s="348"/>
      <c r="BF14" s="349"/>
      <c r="BG14" s="348"/>
      <c r="BH14" s="349"/>
      <c r="BI14" s="348"/>
      <c r="BJ14" s="349"/>
      <c r="BK14" s="348"/>
      <c r="BL14" s="349"/>
      <c r="BM14" s="348"/>
      <c r="BN14" s="349"/>
      <c r="BO14" s="348"/>
      <c r="BP14" s="349"/>
      <c r="BQ14" s="348"/>
      <c r="BR14" s="349"/>
      <c r="BS14" s="348"/>
      <c r="BT14" s="349"/>
      <c r="BU14" s="348"/>
      <c r="BV14" s="349"/>
      <c r="BW14" s="348"/>
      <c r="BX14" s="349"/>
      <c r="BY14" s="348"/>
      <c r="BZ14" s="349"/>
      <c r="CA14" s="348"/>
      <c r="CB14" s="349"/>
      <c r="CC14" s="348"/>
      <c r="CD14" s="349"/>
      <c r="CE14" s="348"/>
      <c r="CF14" s="349"/>
      <c r="CG14" s="348"/>
      <c r="CH14" s="349"/>
      <c r="CI14" s="348"/>
      <c r="CJ14" s="349"/>
      <c r="CK14" s="348"/>
      <c r="CL14" s="349"/>
      <c r="CM14" s="348"/>
      <c r="CN14" s="349"/>
      <c r="CO14" s="348"/>
      <c r="CP14" s="349"/>
      <c r="CQ14" s="348"/>
      <c r="CR14" s="349"/>
      <c r="CS14" s="348"/>
      <c r="CT14" s="349"/>
      <c r="CU14" s="348"/>
      <c r="CV14" s="349"/>
      <c r="CW14" s="348"/>
      <c r="CX14" s="349"/>
      <c r="CY14" s="348"/>
      <c r="CZ14" s="349"/>
      <c r="DA14" s="348"/>
      <c r="DB14" s="349"/>
      <c r="DC14" s="348"/>
      <c r="DD14" s="349"/>
      <c r="DE14" s="348"/>
      <c r="DF14" s="349"/>
      <c r="DG14" s="348"/>
      <c r="DH14" s="349"/>
      <c r="DI14" s="348"/>
      <c r="DJ14" s="349"/>
      <c r="DK14" s="348"/>
      <c r="DL14" s="349"/>
      <c r="DM14" s="348"/>
      <c r="DN14" s="349"/>
      <c r="DO14" s="348"/>
      <c r="DP14" s="349"/>
      <c r="DQ14" s="348"/>
      <c r="DR14" s="349"/>
      <c r="DS14" s="348"/>
      <c r="DT14" s="349"/>
      <c r="DU14" s="348"/>
      <c r="DV14" s="349"/>
      <c r="DW14" s="348"/>
      <c r="DX14" s="349"/>
      <c r="DY14" s="348"/>
      <c r="DZ14" s="349"/>
      <c r="EA14" s="348"/>
      <c r="EB14" s="349"/>
      <c r="EC14" s="348"/>
      <c r="ED14" s="349"/>
      <c r="EE14" s="348"/>
      <c r="EF14" s="349"/>
      <c r="EG14" s="348"/>
      <c r="EH14" s="349"/>
      <c r="EI14" s="348"/>
      <c r="EJ14" s="349"/>
      <c r="EK14" s="348"/>
      <c r="EL14" s="349"/>
      <c r="EM14" s="348"/>
      <c r="EN14" s="349"/>
      <c r="EO14" s="348"/>
      <c r="EP14" s="349"/>
      <c r="EQ14" s="348"/>
      <c r="ER14" s="349"/>
      <c r="ES14" s="348"/>
      <c r="ET14" s="349"/>
      <c r="EU14" s="348"/>
      <c r="EV14" s="349"/>
      <c r="EW14" s="348"/>
      <c r="EX14" s="349"/>
      <c r="EY14" s="348"/>
      <c r="EZ14" s="349"/>
      <c r="FA14" s="348"/>
      <c r="FB14" s="349"/>
      <c r="FC14" s="348"/>
      <c r="FD14" s="349"/>
      <c r="FE14" s="348"/>
      <c r="FF14" s="349"/>
      <c r="FG14" s="348"/>
      <c r="FH14" s="349"/>
      <c r="FI14" s="348"/>
      <c r="FJ14" s="349"/>
      <c r="FK14" s="348"/>
      <c r="FL14" s="349"/>
      <c r="FM14" s="348"/>
      <c r="FN14" s="349"/>
      <c r="FO14" s="348"/>
      <c r="FP14" s="349"/>
      <c r="FQ14" s="348"/>
      <c r="FR14" s="349"/>
      <c r="FS14" s="348"/>
      <c r="FT14" s="349"/>
      <c r="FU14" s="348"/>
      <c r="FV14" s="349"/>
      <c r="FW14" s="348"/>
      <c r="FX14" s="349"/>
      <c r="FY14" s="348"/>
      <c r="FZ14" s="349"/>
      <c r="GA14" s="348"/>
      <c r="GB14" s="349"/>
      <c r="GC14" s="348"/>
      <c r="GD14" s="349"/>
      <c r="GE14" s="348"/>
      <c r="GF14" s="349"/>
      <c r="GG14" s="348"/>
      <c r="GH14" s="349"/>
      <c r="GI14" s="348"/>
      <c r="GJ14" s="349"/>
      <c r="GK14" s="348"/>
      <c r="GL14" s="349"/>
      <c r="GM14" s="348"/>
      <c r="GN14" s="349"/>
      <c r="GO14" s="348"/>
      <c r="GP14" s="349"/>
      <c r="GQ14" s="348"/>
      <c r="GR14" s="349"/>
      <c r="GS14" s="348"/>
      <c r="GT14" s="349"/>
      <c r="GU14" s="348"/>
      <c r="GV14" s="349"/>
      <c r="GW14" s="348"/>
      <c r="GX14" s="349"/>
      <c r="GY14" s="348"/>
      <c r="GZ14" s="349"/>
      <c r="HA14" s="348"/>
      <c r="HB14" s="349"/>
      <c r="HC14" s="348"/>
      <c r="HD14" s="349"/>
      <c r="HE14" s="348"/>
      <c r="HF14" s="349"/>
      <c r="HG14" s="348"/>
      <c r="HH14" s="349"/>
      <c r="HI14" s="348"/>
      <c r="HJ14" s="349"/>
      <c r="HK14" s="348"/>
      <c r="HL14" s="349"/>
      <c r="HM14" s="348"/>
      <c r="HN14" s="349"/>
      <c r="HO14" s="348"/>
      <c r="HP14" s="349"/>
      <c r="HQ14" s="348"/>
      <c r="HR14" s="349"/>
      <c r="HS14" s="348"/>
      <c r="HT14" s="349"/>
      <c r="HU14" s="348"/>
      <c r="HV14" s="349"/>
      <c r="HW14" s="348"/>
      <c r="HX14" s="349"/>
      <c r="HY14" s="348"/>
      <c r="HZ14" s="349"/>
      <c r="IA14" s="348"/>
      <c r="IB14" s="349"/>
      <c r="IC14" s="348"/>
      <c r="ID14" s="349"/>
      <c r="IE14" s="348"/>
      <c r="IF14" s="349"/>
      <c r="IG14" s="348"/>
      <c r="IH14" s="349"/>
      <c r="II14" s="348"/>
      <c r="IJ14" s="349"/>
      <c r="IK14" s="348"/>
      <c r="IL14" s="349"/>
      <c r="IM14" s="348"/>
      <c r="IN14" s="349"/>
      <c r="IO14" s="348"/>
      <c r="IP14" s="349"/>
      <c r="IQ14" s="348"/>
      <c r="IR14" s="349"/>
      <c r="IS14" s="348"/>
      <c r="IT14" s="349"/>
      <c r="IU14" s="348"/>
      <c r="IV14" s="349"/>
    </row>
    <row r="15" spans="1:256" ht="17.399999999999999" thickBot="1">
      <c r="A15" s="125"/>
      <c r="B15" s="118"/>
      <c r="C15" s="119" t="s">
        <v>425</v>
      </c>
      <c r="D15" s="125"/>
      <c r="E15" s="125"/>
      <c r="F15" s="125"/>
      <c r="G15" s="125"/>
      <c r="H15" s="161"/>
      <c r="I15" s="4"/>
      <c r="K15" s="4"/>
      <c r="M15" s="4"/>
      <c r="O15" s="4"/>
      <c r="Q15" s="4"/>
      <c r="S15" s="4"/>
      <c r="U15" s="4"/>
      <c r="W15" s="4"/>
      <c r="Y15" s="4"/>
      <c r="AA15" s="4"/>
      <c r="AC15" s="4"/>
      <c r="AE15" s="4"/>
      <c r="AG15" s="4"/>
      <c r="AI15" s="4"/>
      <c r="AK15" s="4"/>
      <c r="AM15" s="4"/>
      <c r="AO15" s="4"/>
      <c r="AQ15" s="4"/>
      <c r="AS15" s="4"/>
      <c r="AU15" s="4"/>
      <c r="AW15" s="4"/>
      <c r="AY15" s="4"/>
      <c r="BA15" s="4"/>
      <c r="BC15" s="4"/>
      <c r="BE15" s="4"/>
      <c r="BG15" s="4"/>
      <c r="BI15" s="4"/>
      <c r="BK15" s="4"/>
      <c r="BM15" s="4"/>
      <c r="BO15" s="4"/>
      <c r="BQ15" s="4"/>
      <c r="BS15" s="4"/>
      <c r="BU15" s="4"/>
      <c r="BW15" s="4"/>
      <c r="BY15" s="4"/>
      <c r="CA15" s="4"/>
      <c r="CC15" s="4"/>
      <c r="CE15" s="4"/>
      <c r="CG15" s="4"/>
      <c r="CI15" s="4"/>
      <c r="CK15" s="4"/>
      <c r="CM15" s="4"/>
      <c r="CO15" s="4"/>
      <c r="CQ15" s="4"/>
      <c r="CS15" s="4"/>
      <c r="CU15" s="4"/>
      <c r="CW15" s="4"/>
      <c r="CY15" s="4"/>
      <c r="DA15" s="4"/>
      <c r="DC15" s="4"/>
      <c r="DE15" s="4"/>
      <c r="DG15" s="4"/>
      <c r="DI15" s="4"/>
      <c r="DK15" s="4"/>
      <c r="DM15" s="4"/>
      <c r="DO15" s="4"/>
      <c r="DQ15" s="4"/>
      <c r="DS15" s="4"/>
      <c r="DU15" s="4"/>
      <c r="DW15" s="4"/>
      <c r="DY15" s="4"/>
      <c r="EA15" s="4"/>
      <c r="EC15" s="4"/>
      <c r="EE15" s="4"/>
      <c r="EG15" s="4"/>
      <c r="EI15" s="4"/>
      <c r="EK15" s="4"/>
      <c r="EM15" s="4"/>
      <c r="EO15" s="4"/>
      <c r="EQ15" s="4"/>
      <c r="ES15" s="4"/>
      <c r="EU15" s="4"/>
      <c r="EW15" s="4"/>
      <c r="EY15" s="4"/>
      <c r="FA15" s="4"/>
      <c r="FC15" s="4"/>
      <c r="FE15" s="4"/>
      <c r="FG15" s="4"/>
      <c r="FI15" s="4"/>
      <c r="FK15" s="4"/>
      <c r="FM15" s="4"/>
      <c r="FO15" s="4"/>
      <c r="FQ15" s="4"/>
      <c r="FS15" s="4"/>
      <c r="FU15" s="4"/>
      <c r="FW15" s="4"/>
      <c r="FY15" s="4"/>
      <c r="GA15" s="4"/>
      <c r="GC15" s="4"/>
      <c r="GE15" s="4"/>
      <c r="GG15" s="4"/>
      <c r="GI15" s="4"/>
      <c r="GK15" s="4"/>
      <c r="GM15" s="4"/>
      <c r="GO15" s="4"/>
      <c r="GQ15" s="4"/>
      <c r="GS15" s="4"/>
      <c r="GU15" s="4"/>
      <c r="GW15" s="4"/>
      <c r="GY15" s="4"/>
      <c r="HA15" s="4"/>
      <c r="HC15" s="4"/>
      <c r="HE15" s="4"/>
      <c r="HG15" s="4"/>
      <c r="HI15" s="4"/>
      <c r="HK15" s="4"/>
      <c r="HM15" s="4"/>
      <c r="HO15" s="4"/>
      <c r="HQ15" s="4"/>
      <c r="HS15" s="4"/>
      <c r="HU15" s="4"/>
      <c r="HW15" s="4"/>
      <c r="HY15" s="4"/>
      <c r="IA15" s="4"/>
      <c r="IC15" s="4"/>
      <c r="IE15" s="4"/>
      <c r="IG15" s="4"/>
      <c r="II15" s="4"/>
      <c r="IK15" s="4"/>
      <c r="IM15" s="4"/>
      <c r="IO15" s="4"/>
      <c r="IQ15" s="4"/>
      <c r="IS15" s="4"/>
      <c r="IU15" s="4"/>
    </row>
    <row r="16" spans="1:256" ht="17.399999999999999" thickBot="1">
      <c r="A16" s="125"/>
      <c r="B16" s="416"/>
      <c r="C16" s="119" t="s">
        <v>464</v>
      </c>
      <c r="D16" s="125"/>
      <c r="E16" s="125"/>
      <c r="F16" s="125"/>
      <c r="G16" s="125"/>
      <c r="H16" s="161"/>
      <c r="I16" s="4"/>
      <c r="K16" s="4"/>
      <c r="M16" s="4"/>
      <c r="O16" s="4"/>
      <c r="Q16" s="4"/>
      <c r="S16" s="4"/>
      <c r="U16" s="4"/>
      <c r="W16" s="4"/>
      <c r="Y16" s="4"/>
      <c r="AA16" s="4"/>
      <c r="AC16" s="4"/>
      <c r="AE16" s="4"/>
      <c r="AG16" s="4"/>
      <c r="AI16" s="4"/>
      <c r="AK16" s="4"/>
      <c r="AM16" s="4"/>
      <c r="AO16" s="4"/>
      <c r="AQ16" s="4"/>
      <c r="AS16" s="4"/>
      <c r="AU16" s="4"/>
      <c r="AW16" s="4"/>
      <c r="AY16" s="4"/>
      <c r="BA16" s="4"/>
      <c r="BC16" s="4"/>
      <c r="BE16" s="4"/>
      <c r="BG16" s="4"/>
      <c r="BI16" s="4"/>
      <c r="BK16" s="4"/>
      <c r="BM16" s="4"/>
      <c r="BO16" s="4"/>
      <c r="BQ16" s="4"/>
      <c r="BS16" s="4"/>
      <c r="BU16" s="4"/>
      <c r="BW16" s="4"/>
      <c r="BY16" s="4"/>
      <c r="CA16" s="4"/>
      <c r="CC16" s="4"/>
      <c r="CE16" s="4"/>
      <c r="CG16" s="4"/>
      <c r="CI16" s="4"/>
      <c r="CK16" s="4"/>
      <c r="CM16" s="4"/>
      <c r="CO16" s="4"/>
      <c r="CQ16" s="4"/>
      <c r="CS16" s="4"/>
      <c r="CU16" s="4"/>
      <c r="CW16" s="4"/>
      <c r="CY16" s="4"/>
      <c r="DA16" s="4"/>
      <c r="DC16" s="4"/>
      <c r="DE16" s="4"/>
      <c r="DG16" s="4"/>
      <c r="DI16" s="4"/>
      <c r="DK16" s="4"/>
      <c r="DM16" s="4"/>
      <c r="DO16" s="4"/>
      <c r="DQ16" s="4"/>
      <c r="DS16" s="4"/>
      <c r="DU16" s="4"/>
      <c r="DW16" s="4"/>
      <c r="DY16" s="4"/>
      <c r="EA16" s="4"/>
      <c r="EC16" s="4"/>
      <c r="EE16" s="4"/>
      <c r="EG16" s="4"/>
      <c r="EI16" s="4"/>
      <c r="EK16" s="4"/>
      <c r="EM16" s="4"/>
      <c r="EO16" s="4"/>
      <c r="EQ16" s="4"/>
      <c r="ES16" s="4"/>
      <c r="EU16" s="4"/>
      <c r="EW16" s="4"/>
      <c r="EY16" s="4"/>
      <c r="FA16" s="4"/>
      <c r="FC16" s="4"/>
      <c r="FE16" s="4"/>
      <c r="FG16" s="4"/>
      <c r="FI16" s="4"/>
      <c r="FK16" s="4"/>
      <c r="FM16" s="4"/>
      <c r="FO16" s="4"/>
      <c r="FQ16" s="4"/>
      <c r="FS16" s="4"/>
      <c r="FU16" s="4"/>
      <c r="FW16" s="4"/>
      <c r="FY16" s="4"/>
      <c r="GA16" s="4"/>
      <c r="GC16" s="4"/>
      <c r="GE16" s="4"/>
      <c r="GG16" s="4"/>
      <c r="GI16" s="4"/>
      <c r="GK16" s="4"/>
      <c r="GM16" s="4"/>
      <c r="GO16" s="4"/>
      <c r="GQ16" s="4"/>
      <c r="GS16" s="4"/>
      <c r="GU16" s="4"/>
      <c r="GW16" s="4"/>
      <c r="GY16" s="4"/>
      <c r="HA16" s="4"/>
      <c r="HC16" s="4"/>
      <c r="HE16" s="4"/>
      <c r="HG16" s="4"/>
      <c r="HI16" s="4"/>
      <c r="HK16" s="4"/>
      <c r="HM16" s="4"/>
      <c r="HO16" s="4"/>
      <c r="HQ16" s="4"/>
      <c r="HS16" s="4"/>
      <c r="HU16" s="4"/>
      <c r="HW16" s="4"/>
      <c r="HY16" s="4"/>
      <c r="IA16" s="4"/>
      <c r="IC16" s="4"/>
      <c r="IE16" s="4"/>
      <c r="IG16" s="4"/>
      <c r="II16" s="4"/>
      <c r="IK16" s="4"/>
      <c r="IM16" s="4"/>
      <c r="IO16" s="4"/>
      <c r="IQ16" s="4"/>
      <c r="IS16" s="4"/>
      <c r="IU16" s="4"/>
    </row>
    <row r="17" spans="1:8" ht="17.399999999999999" thickBot="1">
      <c r="A17" s="119"/>
      <c r="B17" s="127"/>
      <c r="C17" s="119"/>
      <c r="D17" s="128"/>
      <c r="E17" s="119"/>
      <c r="F17" s="129" t="s">
        <v>355</v>
      </c>
      <c r="G17" s="123"/>
      <c r="H17" s="161"/>
    </row>
    <row r="18" spans="1:8" ht="57" customHeight="1" thickBot="1">
      <c r="A18" s="119"/>
      <c r="B18" s="915" t="s">
        <v>651</v>
      </c>
      <c r="C18" s="916"/>
      <c r="D18" s="916"/>
      <c r="E18" s="916"/>
      <c r="F18" s="917"/>
      <c r="G18" s="123"/>
      <c r="H18" s="161"/>
    </row>
    <row r="19" spans="1:8" ht="16.350000000000001" customHeight="1" thickBot="1">
      <c r="A19" s="119"/>
      <c r="B19" s="564"/>
      <c r="C19" s="563" t="s">
        <v>488</v>
      </c>
      <c r="D19" s="817" t="s">
        <v>459</v>
      </c>
      <c r="E19" s="818"/>
      <c r="F19" s="565"/>
      <c r="G19" s="246"/>
      <c r="H19" s="161"/>
    </row>
    <row r="20" spans="1:8" ht="8.25" customHeight="1" thickBot="1">
      <c r="A20" s="119"/>
      <c r="B20" s="566"/>
      <c r="C20" s="567"/>
      <c r="D20" s="567"/>
      <c r="E20" s="567"/>
      <c r="F20" s="568"/>
      <c r="G20" s="123"/>
      <c r="H20" s="161"/>
    </row>
    <row r="21" spans="1:8" ht="16.8">
      <c r="A21" s="119"/>
      <c r="B21" s="130"/>
      <c r="C21" s="130"/>
      <c r="D21" s="130"/>
      <c r="E21" s="130"/>
      <c r="F21" s="130"/>
      <c r="G21" s="123"/>
      <c r="H21" s="161"/>
    </row>
    <row r="22" spans="1:8" ht="17.399999999999999" thickBot="1">
      <c r="A22" s="119"/>
      <c r="B22" s="131" t="s">
        <v>1</v>
      </c>
      <c r="C22" s="119"/>
      <c r="D22" s="119"/>
      <c r="E22" s="119"/>
      <c r="F22" s="119"/>
      <c r="G22" s="123"/>
      <c r="H22" s="161"/>
    </row>
    <row r="23" spans="1:8" ht="21.9" customHeight="1">
      <c r="A23" s="119"/>
      <c r="B23" s="851" t="s">
        <v>2</v>
      </c>
      <c r="C23" s="133" t="s">
        <v>452</v>
      </c>
      <c r="D23" s="802"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Všekary</v>
      </c>
      <c r="E23" s="803"/>
      <c r="F23" s="804"/>
      <c r="G23" s="152" t="s">
        <v>369</v>
      </c>
      <c r="H23" s="161"/>
    </row>
    <row r="24" spans="1:8" ht="18" customHeight="1">
      <c r="A24" s="119"/>
      <c r="B24" s="851"/>
      <c r="C24" s="133" t="s">
        <v>453</v>
      </c>
      <c r="D24" s="796">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572365</v>
      </c>
      <c r="E24" s="797"/>
      <c r="F24" s="798"/>
      <c r="G24" s="152" t="s">
        <v>369</v>
      </c>
      <c r="H24" s="161"/>
    </row>
    <row r="25" spans="1:8" ht="18" customHeight="1">
      <c r="A25" s="119"/>
      <c r="B25" s="851" t="s">
        <v>4</v>
      </c>
      <c r="C25" s="182" t="s">
        <v>454</v>
      </c>
      <c r="D25" s="796"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Všekary</v>
      </c>
      <c r="E25" s="797"/>
      <c r="F25" s="798"/>
      <c r="G25" s="152" t="s">
        <v>369</v>
      </c>
      <c r="H25" s="161"/>
    </row>
    <row r="26" spans="1:8" ht="18" customHeight="1">
      <c r="A26" s="119"/>
      <c r="B26" s="851"/>
      <c r="C26" s="133" t="s">
        <v>455</v>
      </c>
      <c r="D26" s="796">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572365</v>
      </c>
      <c r="E26" s="797"/>
      <c r="F26" s="798"/>
      <c r="G26" s="152" t="s">
        <v>369</v>
      </c>
      <c r="H26" s="161"/>
    </row>
    <row r="27" spans="1:8" ht="18" customHeight="1">
      <c r="A27" s="119"/>
      <c r="B27" s="851" t="s">
        <v>5</v>
      </c>
      <c r="C27" s="133" t="s">
        <v>456</v>
      </c>
      <c r="D27" s="912" t="str">
        <f>+IF(AND(ISBLANK(Identifikace!D31),ISBLANK(Identifikace!N31)),"Vyplňte, prosím, údaje v listu Identifikace.","viz list Identifikace")</f>
        <v>viz list Identifikace</v>
      </c>
      <c r="E27" s="913"/>
      <c r="F27" s="914"/>
      <c r="G27" s="152" t="s">
        <v>369</v>
      </c>
      <c r="H27" s="161"/>
    </row>
    <row r="28" spans="1:8" ht="18" customHeight="1">
      <c r="A28" s="119"/>
      <c r="B28" s="851"/>
      <c r="C28" s="133" t="s">
        <v>457</v>
      </c>
      <c r="D28" s="796" t="str">
        <f>+IF(AND(ISBLANK(Identifikace!F31),ISBLANK(Identifikace!P31)),"Vyplňte, prosím, údaje v listu Identifikace.","viz list Identifikace")</f>
        <v>viz list Identifikace</v>
      </c>
      <c r="E28" s="797"/>
      <c r="F28" s="798"/>
      <c r="G28" s="152" t="s">
        <v>369</v>
      </c>
      <c r="H28" s="161"/>
    </row>
    <row r="29" spans="1:8" ht="18" customHeight="1">
      <c r="A29" s="119"/>
      <c r="B29" s="132" t="s">
        <v>6</v>
      </c>
      <c r="C29" s="133" t="s">
        <v>357</v>
      </c>
      <c r="D29" s="892" t="s">
        <v>426</v>
      </c>
      <c r="E29" s="893"/>
      <c r="F29" s="894"/>
      <c r="G29" s="152" t="s">
        <v>369</v>
      </c>
      <c r="H29" s="161"/>
    </row>
    <row r="30" spans="1:8" ht="18" customHeight="1" thickBot="1">
      <c r="A30" s="119"/>
      <c r="B30" s="132" t="s">
        <v>7</v>
      </c>
      <c r="C30" s="133" t="s">
        <v>8</v>
      </c>
      <c r="D30" s="909"/>
      <c r="E30" s="910"/>
      <c r="F30" s="911"/>
      <c r="G30" s="152" t="s">
        <v>369</v>
      </c>
      <c r="H30" s="161"/>
    </row>
    <row r="31" spans="1:8" ht="9" customHeight="1" thickBot="1">
      <c r="A31" s="119"/>
      <c r="B31" s="119"/>
      <c r="C31" s="119"/>
      <c r="D31" s="119"/>
      <c r="E31" s="119"/>
      <c r="F31" s="119"/>
      <c r="G31" s="288"/>
      <c r="H31" s="161"/>
    </row>
    <row r="32" spans="1:8" ht="16.8">
      <c r="A32" s="119"/>
      <c r="B32" s="134"/>
      <c r="C32" s="135"/>
      <c r="D32" s="119"/>
      <c r="E32" s="136" t="s">
        <v>9</v>
      </c>
      <c r="F32" s="137" t="s">
        <v>10</v>
      </c>
      <c r="G32" s="288"/>
      <c r="H32" s="161"/>
    </row>
    <row r="33" spans="1:9" ht="24" customHeight="1">
      <c r="A33" s="119"/>
      <c r="B33" s="132" t="s">
        <v>11</v>
      </c>
      <c r="C33" s="851" t="s">
        <v>12</v>
      </c>
      <c r="D33" s="851"/>
      <c r="E33" s="414" t="str">
        <f>+IF(ISBLANK(Identifikace!I31),"Vyplňte, prosím, v listu Identifikace","viz list Identifikace")</f>
        <v>viz list Identifikace</v>
      </c>
      <c r="F33" s="415" t="str">
        <f>+IF(ISBLANK(Identifikace!S31),"Vyplňte, prosím, v listu Identifikace","viz list Identifikace")</f>
        <v>Vyplňte, prosím, v listu Identifikace</v>
      </c>
      <c r="G33" s="152" t="s">
        <v>369</v>
      </c>
      <c r="H33" s="161"/>
    </row>
    <row r="34" spans="1:9" ht="24" customHeight="1">
      <c r="A34" s="119"/>
      <c r="B34" s="132" t="s">
        <v>13</v>
      </c>
      <c r="C34" s="851" t="s">
        <v>14</v>
      </c>
      <c r="D34" s="851"/>
      <c r="E34" s="537"/>
      <c r="F34" s="538"/>
      <c r="G34" s="152" t="s">
        <v>369</v>
      </c>
      <c r="H34" s="161"/>
    </row>
    <row r="35" spans="1:9" ht="24" customHeight="1">
      <c r="A35" s="119"/>
      <c r="B35" s="132" t="s">
        <v>15</v>
      </c>
      <c r="C35" s="851" t="s">
        <v>16</v>
      </c>
      <c r="D35" s="851"/>
      <c r="E35" s="537"/>
      <c r="F35" s="538"/>
      <c r="G35" s="152" t="s">
        <v>369</v>
      </c>
      <c r="H35" s="161"/>
    </row>
    <row r="36" spans="1:9" ht="24" customHeight="1" thickBot="1">
      <c r="A36" s="119"/>
      <c r="B36" s="132" t="s">
        <v>17</v>
      </c>
      <c r="C36" s="851" t="s">
        <v>656</v>
      </c>
      <c r="D36" s="851"/>
      <c r="E36" s="539"/>
      <c r="F36" s="540"/>
      <c r="G36" s="152" t="s">
        <v>369</v>
      </c>
      <c r="H36" s="161"/>
    </row>
    <row r="37" spans="1:9" ht="19.2">
      <c r="A37" s="119"/>
      <c r="B37" s="138"/>
      <c r="C37" s="119"/>
      <c r="D37" s="119"/>
      <c r="E37" s="119"/>
      <c r="F37" s="119"/>
      <c r="G37" s="123"/>
      <c r="H37" s="161"/>
    </row>
    <row r="38" spans="1:9" ht="39.75" customHeight="1" thickBot="1">
      <c r="A38" s="119"/>
      <c r="B38" s="856" t="s">
        <v>0</v>
      </c>
      <c r="C38" s="856"/>
      <c r="D38" s="856"/>
      <c r="E38" s="856"/>
      <c r="F38" s="856"/>
      <c r="G38" s="123"/>
      <c r="H38" s="161"/>
    </row>
    <row r="39" spans="1:9" ht="26.25" customHeight="1">
      <c r="A39" s="119"/>
      <c r="B39" s="857" t="s">
        <v>19</v>
      </c>
      <c r="C39" s="859" t="s">
        <v>20</v>
      </c>
      <c r="D39" s="861" t="s">
        <v>352</v>
      </c>
      <c r="E39" s="139" t="s">
        <v>9</v>
      </c>
      <c r="F39" s="140" t="s">
        <v>10</v>
      </c>
      <c r="G39" s="123"/>
      <c r="H39" s="161"/>
    </row>
    <row r="40" spans="1:9" ht="16.8">
      <c r="A40" s="119"/>
      <c r="B40" s="858"/>
      <c r="C40" s="860"/>
      <c r="D40" s="862"/>
      <c r="E40" s="221">
        <v>2026</v>
      </c>
      <c r="F40" s="222">
        <v>2026</v>
      </c>
      <c r="G40" s="123"/>
      <c r="H40" s="161"/>
    </row>
    <row r="41" spans="1:9" ht="16.8">
      <c r="A41" s="119"/>
      <c r="B41" s="858"/>
      <c r="C41" s="860"/>
      <c r="D41" s="862"/>
      <c r="E41" s="141" t="s">
        <v>166</v>
      </c>
      <c r="F41" s="142" t="s">
        <v>166</v>
      </c>
      <c r="G41" s="123"/>
      <c r="H41" s="161"/>
    </row>
    <row r="42" spans="1:9" s="14" customFormat="1" ht="17.399999999999999" thickBot="1">
      <c r="A42" s="143"/>
      <c r="B42" s="144">
        <v>1</v>
      </c>
      <c r="C42" s="145">
        <v>2</v>
      </c>
      <c r="D42" s="145" t="s">
        <v>22</v>
      </c>
      <c r="E42" s="145">
        <v>3</v>
      </c>
      <c r="F42" s="146">
        <v>4</v>
      </c>
      <c r="G42" s="123"/>
      <c r="H42" s="517"/>
      <c r="I42" s="3"/>
    </row>
    <row r="43" spans="1:9" ht="16.8">
      <c r="A43" s="119"/>
      <c r="B43" s="147" t="s">
        <v>23</v>
      </c>
      <c r="C43" s="148" t="s">
        <v>24</v>
      </c>
      <c r="D43" s="149" t="s">
        <v>25</v>
      </c>
      <c r="E43" s="150">
        <f>+E44+E45+E46+E47</f>
        <v>0</v>
      </c>
      <c r="F43" s="151">
        <f>+F44+F45+F46+F47</f>
        <v>0</v>
      </c>
      <c r="G43" s="152" t="s">
        <v>369</v>
      </c>
      <c r="H43" s="161"/>
    </row>
    <row r="44" spans="1:9" ht="17.100000000000001" customHeight="1">
      <c r="A44" s="119"/>
      <c r="B44" s="153" t="s">
        <v>178</v>
      </c>
      <c r="C44" s="154" t="s">
        <v>26</v>
      </c>
      <c r="D44" s="155" t="s">
        <v>25</v>
      </c>
      <c r="E44" s="366"/>
      <c r="F44" s="367"/>
      <c r="G44" s="152" t="s">
        <v>369</v>
      </c>
      <c r="H44" s="161"/>
    </row>
    <row r="45" spans="1:9" ht="17.100000000000001" customHeight="1">
      <c r="A45" s="119"/>
      <c r="B45" s="153" t="s">
        <v>179</v>
      </c>
      <c r="C45" s="154" t="s">
        <v>27</v>
      </c>
      <c r="D45" s="155" t="s">
        <v>25</v>
      </c>
      <c r="E45" s="366"/>
      <c r="F45" s="367"/>
      <c r="G45" s="152" t="s">
        <v>369</v>
      </c>
      <c r="H45" s="161"/>
    </row>
    <row r="46" spans="1:9" ht="17.100000000000001" customHeight="1">
      <c r="A46" s="119"/>
      <c r="B46" s="153" t="s">
        <v>180</v>
      </c>
      <c r="C46" s="154" t="s">
        <v>28</v>
      </c>
      <c r="D46" s="155" t="s">
        <v>25</v>
      </c>
      <c r="E46" s="366"/>
      <c r="F46" s="367"/>
      <c r="G46" s="152" t="s">
        <v>369</v>
      </c>
      <c r="H46" s="161"/>
    </row>
    <row r="47" spans="1:9" ht="17.100000000000001" customHeight="1" thickBot="1">
      <c r="A47" s="119"/>
      <c r="B47" s="156" t="s">
        <v>181</v>
      </c>
      <c r="C47" s="157" t="s">
        <v>29</v>
      </c>
      <c r="D47" s="158" t="s">
        <v>25</v>
      </c>
      <c r="E47" s="368"/>
      <c r="F47" s="369"/>
      <c r="G47" s="152" t="s">
        <v>369</v>
      </c>
      <c r="H47" s="161"/>
    </row>
    <row r="48" spans="1:9" ht="17.100000000000001" customHeight="1">
      <c r="A48" s="119"/>
      <c r="B48" s="147" t="s">
        <v>30</v>
      </c>
      <c r="C48" s="148" t="s">
        <v>31</v>
      </c>
      <c r="D48" s="149" t="s">
        <v>25</v>
      </c>
      <c r="E48" s="159">
        <f>+E49+E50</f>
        <v>0</v>
      </c>
      <c r="F48" s="151">
        <f>+F49+F50</f>
        <v>0</v>
      </c>
      <c r="G48" s="152" t="s">
        <v>369</v>
      </c>
      <c r="H48" s="161"/>
    </row>
    <row r="49" spans="1:8" ht="17.100000000000001" customHeight="1">
      <c r="A49" s="119"/>
      <c r="B49" s="153" t="s">
        <v>182</v>
      </c>
      <c r="C49" s="154" t="s">
        <v>32</v>
      </c>
      <c r="D49" s="155" t="s">
        <v>25</v>
      </c>
      <c r="E49" s="366"/>
      <c r="F49" s="367"/>
      <c r="G49" s="152" t="s">
        <v>369</v>
      </c>
      <c r="H49" s="161"/>
    </row>
    <row r="50" spans="1:8" ht="17.100000000000001" customHeight="1" thickBot="1">
      <c r="A50" s="119"/>
      <c r="B50" s="156" t="s">
        <v>183</v>
      </c>
      <c r="C50" s="157" t="s">
        <v>33</v>
      </c>
      <c r="D50" s="158" t="s">
        <v>25</v>
      </c>
      <c r="E50" s="368"/>
      <c r="F50" s="369"/>
      <c r="G50" s="152" t="s">
        <v>369</v>
      </c>
      <c r="H50" s="161"/>
    </row>
    <row r="51" spans="1:8" ht="17.100000000000001" customHeight="1">
      <c r="A51" s="119"/>
      <c r="B51" s="147" t="s">
        <v>34</v>
      </c>
      <c r="C51" s="148" t="s">
        <v>35</v>
      </c>
      <c r="D51" s="149" t="s">
        <v>25</v>
      </c>
      <c r="E51" s="150">
        <f>+E52+E53</f>
        <v>0</v>
      </c>
      <c r="F51" s="151">
        <f>+F52+F53</f>
        <v>0</v>
      </c>
      <c r="G51" s="442" t="s">
        <v>369</v>
      </c>
      <c r="H51" s="161"/>
    </row>
    <row r="52" spans="1:8" ht="17.100000000000001" customHeight="1">
      <c r="A52" s="119"/>
      <c r="B52" s="153" t="s">
        <v>184</v>
      </c>
      <c r="C52" s="154" t="s">
        <v>36</v>
      </c>
      <c r="D52" s="155" t="s">
        <v>25</v>
      </c>
      <c r="E52" s="366"/>
      <c r="F52" s="367"/>
      <c r="G52" s="442" t="s">
        <v>369</v>
      </c>
      <c r="H52" s="161"/>
    </row>
    <row r="53" spans="1:8" ht="17.100000000000001" customHeight="1" thickBot="1">
      <c r="A53" s="119"/>
      <c r="B53" s="156" t="s">
        <v>185</v>
      </c>
      <c r="C53" s="157" t="s">
        <v>37</v>
      </c>
      <c r="D53" s="158" t="s">
        <v>25</v>
      </c>
      <c r="E53" s="368"/>
      <c r="F53" s="369"/>
      <c r="G53" s="442" t="s">
        <v>369</v>
      </c>
      <c r="H53" s="161"/>
    </row>
    <row r="54" spans="1:8" ht="17.100000000000001" customHeight="1">
      <c r="A54" s="119"/>
      <c r="B54" s="147" t="s">
        <v>38</v>
      </c>
      <c r="C54" s="148" t="s">
        <v>39</v>
      </c>
      <c r="D54" s="149" t="s">
        <v>25</v>
      </c>
      <c r="E54" s="150">
        <f>+E55+E56+E57+SUMIF(E58,"&gt;=0",E58)</f>
        <v>0</v>
      </c>
      <c r="F54" s="151">
        <f>+F55+F56+F57+SUMIF(F58,"&gt;=0",F58)</f>
        <v>0</v>
      </c>
      <c r="G54" s="442" t="s">
        <v>369</v>
      </c>
      <c r="H54" s="161"/>
    </row>
    <row r="55" spans="1:8" ht="17.100000000000001" customHeight="1">
      <c r="A55" s="119"/>
      <c r="B55" s="153" t="s">
        <v>186</v>
      </c>
      <c r="C55" s="160" t="s">
        <v>149</v>
      </c>
      <c r="D55" s="155" t="s">
        <v>25</v>
      </c>
      <c r="E55" s="366"/>
      <c r="F55" s="367"/>
      <c r="G55" s="442" t="s">
        <v>369</v>
      </c>
      <c r="H55" s="161"/>
    </row>
    <row r="56" spans="1:8" ht="17.100000000000001" customHeight="1">
      <c r="A56" s="119"/>
      <c r="B56" s="153" t="s">
        <v>187</v>
      </c>
      <c r="C56" s="160" t="s">
        <v>150</v>
      </c>
      <c r="D56" s="155" t="s">
        <v>25</v>
      </c>
      <c r="E56" s="366"/>
      <c r="F56" s="367"/>
      <c r="G56" s="442" t="s">
        <v>369</v>
      </c>
      <c r="H56" s="161"/>
    </row>
    <row r="57" spans="1:8" ht="17.100000000000001" customHeight="1">
      <c r="A57" s="119"/>
      <c r="B57" s="153" t="s">
        <v>188</v>
      </c>
      <c r="C57" s="154" t="s">
        <v>41</v>
      </c>
      <c r="D57" s="155" t="s">
        <v>25</v>
      </c>
      <c r="E57" s="383"/>
      <c r="F57" s="367"/>
      <c r="G57" s="442" t="s">
        <v>369</v>
      </c>
      <c r="H57" s="161"/>
    </row>
    <row r="58" spans="1:8" ht="17.100000000000001" customHeight="1" thickBot="1">
      <c r="A58" s="119"/>
      <c r="B58" s="156" t="s">
        <v>189</v>
      </c>
      <c r="C58" s="580" t="s">
        <v>388</v>
      </c>
      <c r="D58" s="158" t="s">
        <v>25</v>
      </c>
      <c r="E58" s="314">
        <f>+E115</f>
        <v>0</v>
      </c>
      <c r="F58" s="239">
        <f>+F115</f>
        <v>0</v>
      </c>
      <c r="G58" s="442" t="s">
        <v>369</v>
      </c>
      <c r="H58" s="161"/>
    </row>
    <row r="59" spans="1:8" ht="17.100000000000001" customHeight="1">
      <c r="A59" s="119"/>
      <c r="B59" s="147" t="s">
        <v>42</v>
      </c>
      <c r="C59" s="148" t="s">
        <v>43</v>
      </c>
      <c r="D59" s="149" t="s">
        <v>25</v>
      </c>
      <c r="E59" s="150">
        <f>+E60+E61+E62</f>
        <v>0</v>
      </c>
      <c r="F59" s="151">
        <f>+F60+F61+F62</f>
        <v>0</v>
      </c>
      <c r="G59" s="442" t="s">
        <v>369</v>
      </c>
      <c r="H59" s="161"/>
    </row>
    <row r="60" spans="1:8" ht="17.100000000000001" customHeight="1">
      <c r="A60" s="119"/>
      <c r="B60" s="153" t="s">
        <v>190</v>
      </c>
      <c r="C60" s="154" t="s">
        <v>44</v>
      </c>
      <c r="D60" s="155" t="s">
        <v>25</v>
      </c>
      <c r="E60" s="366"/>
      <c r="F60" s="367"/>
      <c r="G60" s="442" t="s">
        <v>369</v>
      </c>
      <c r="H60" s="161"/>
    </row>
    <row r="61" spans="1:8" ht="17.100000000000001" customHeight="1">
      <c r="A61" s="119"/>
      <c r="B61" s="153" t="s">
        <v>191</v>
      </c>
      <c r="C61" s="154" t="s">
        <v>45</v>
      </c>
      <c r="D61" s="155" t="s">
        <v>25</v>
      </c>
      <c r="E61" s="366"/>
      <c r="F61" s="367"/>
      <c r="G61" s="442" t="s">
        <v>369</v>
      </c>
      <c r="H61" s="161"/>
    </row>
    <row r="62" spans="1:8" ht="17.100000000000001" customHeight="1" thickBot="1">
      <c r="A62" s="119"/>
      <c r="B62" s="156" t="s">
        <v>192</v>
      </c>
      <c r="C62" s="157" t="s">
        <v>46</v>
      </c>
      <c r="D62" s="158" t="s">
        <v>25</v>
      </c>
      <c r="E62" s="368"/>
      <c r="F62" s="369"/>
      <c r="G62" s="442" t="s">
        <v>369</v>
      </c>
      <c r="H62" s="161"/>
    </row>
    <row r="63" spans="1:8" ht="17.100000000000001" customHeight="1">
      <c r="A63" s="119"/>
      <c r="B63" s="162" t="s">
        <v>47</v>
      </c>
      <c r="C63" s="133" t="s">
        <v>48</v>
      </c>
      <c r="D63" s="163" t="s">
        <v>25</v>
      </c>
      <c r="E63" s="384"/>
      <c r="F63" s="385"/>
      <c r="G63" s="442" t="s">
        <v>369</v>
      </c>
      <c r="H63" s="161"/>
    </row>
    <row r="64" spans="1:8" ht="17.100000000000001" customHeight="1">
      <c r="A64" s="119"/>
      <c r="B64" s="162" t="s">
        <v>49</v>
      </c>
      <c r="C64" s="133" t="s">
        <v>50</v>
      </c>
      <c r="D64" s="163" t="s">
        <v>25</v>
      </c>
      <c r="E64" s="372"/>
      <c r="F64" s="373"/>
      <c r="G64" s="442" t="s">
        <v>369</v>
      </c>
      <c r="H64" s="161"/>
    </row>
    <row r="65" spans="1:8" ht="17.100000000000001" customHeight="1" thickBot="1">
      <c r="A65" s="119"/>
      <c r="B65" s="164" t="s">
        <v>51</v>
      </c>
      <c r="C65" s="165" t="s">
        <v>52</v>
      </c>
      <c r="D65" s="166" t="s">
        <v>25</v>
      </c>
      <c r="E65" s="374"/>
      <c r="F65" s="375"/>
      <c r="G65" s="442" t="s">
        <v>369</v>
      </c>
      <c r="H65" s="161"/>
    </row>
    <row r="66" spans="1:8" ht="17.100000000000001" customHeight="1">
      <c r="A66" s="119"/>
      <c r="B66" s="162" t="s">
        <v>53</v>
      </c>
      <c r="C66" s="167" t="s">
        <v>54</v>
      </c>
      <c r="D66" s="168" t="s">
        <v>25</v>
      </c>
      <c r="E66" s="370"/>
      <c r="F66" s="371"/>
      <c r="G66" s="442" t="s">
        <v>369</v>
      </c>
      <c r="H66" s="161"/>
    </row>
    <row r="67" spans="1:8" ht="17.100000000000001" customHeight="1" thickBot="1">
      <c r="A67" s="119"/>
      <c r="B67" s="156" t="s">
        <v>195</v>
      </c>
      <c r="C67" s="157" t="s">
        <v>55</v>
      </c>
      <c r="D67" s="158" t="s">
        <v>25</v>
      </c>
      <c r="E67" s="368"/>
      <c r="F67" s="369"/>
      <c r="G67" s="442" t="s">
        <v>369</v>
      </c>
      <c r="H67" s="161"/>
    </row>
    <row r="68" spans="1:8" ht="17.100000000000001" customHeight="1" thickBot="1">
      <c r="A68" s="119"/>
      <c r="B68" s="169" t="s">
        <v>56</v>
      </c>
      <c r="C68" s="170" t="s">
        <v>356</v>
      </c>
      <c r="D68" s="171" t="s">
        <v>25</v>
      </c>
      <c r="E68" s="506">
        <f>+E43+E48+E51+E54+E63+E64+E65+E66+E59</f>
        <v>0</v>
      </c>
      <c r="F68" s="172">
        <f>+F43+F48+F51+F54+F63+F64+F65+F66+F59</f>
        <v>0</v>
      </c>
      <c r="G68" s="442" t="s">
        <v>369</v>
      </c>
      <c r="H68" s="161"/>
    </row>
    <row r="69" spans="1:8" ht="17.399999999999999" thickBot="1">
      <c r="A69" s="119"/>
      <c r="B69" s="173"/>
      <c r="C69" s="174"/>
      <c r="D69" s="175"/>
      <c r="E69" s="174"/>
      <c r="F69" s="174"/>
      <c r="G69" s="288"/>
      <c r="H69" s="161"/>
    </row>
    <row r="70" spans="1:8" ht="16.8">
      <c r="A70" s="119"/>
      <c r="B70" s="176" t="s">
        <v>57</v>
      </c>
      <c r="C70" s="177" t="s">
        <v>58</v>
      </c>
      <c r="D70" s="178" t="s">
        <v>59</v>
      </c>
      <c r="E70" s="551"/>
      <c r="F70" s="550"/>
      <c r="G70" s="152" t="s">
        <v>369</v>
      </c>
      <c r="H70" s="161"/>
    </row>
    <row r="71" spans="1:8" ht="16.8">
      <c r="A71" s="119"/>
      <c r="B71" s="179" t="s">
        <v>60</v>
      </c>
      <c r="C71" s="180" t="s">
        <v>61</v>
      </c>
      <c r="D71" s="181" t="s">
        <v>207</v>
      </c>
      <c r="E71" s="366"/>
      <c r="F71" s="232" t="s">
        <v>198</v>
      </c>
      <c r="G71" s="442" t="s">
        <v>369</v>
      </c>
      <c r="H71" s="290"/>
    </row>
    <row r="72" spans="1:8" ht="16.8">
      <c r="A72" s="119"/>
      <c r="B72" s="179" t="s">
        <v>62</v>
      </c>
      <c r="C72" s="183" t="s">
        <v>63</v>
      </c>
      <c r="D72" s="181" t="s">
        <v>207</v>
      </c>
      <c r="E72" s="383"/>
      <c r="F72" s="232" t="s">
        <v>198</v>
      </c>
      <c r="G72" s="442" t="s">
        <v>369</v>
      </c>
      <c r="H72" s="161"/>
    </row>
    <row r="73" spans="1:8" ht="16.8">
      <c r="A73" s="119"/>
      <c r="B73" s="179" t="s">
        <v>64</v>
      </c>
      <c r="C73" s="180" t="s">
        <v>65</v>
      </c>
      <c r="D73" s="181" t="s">
        <v>207</v>
      </c>
      <c r="E73" s="358" t="s">
        <v>198</v>
      </c>
      <c r="F73" s="549"/>
      <c r="G73" s="152" t="s">
        <v>369</v>
      </c>
      <c r="H73" s="290"/>
    </row>
    <row r="74" spans="1:8" ht="16.8">
      <c r="A74" s="119"/>
      <c r="B74" s="179" t="s">
        <v>66</v>
      </c>
      <c r="C74" s="183" t="s">
        <v>67</v>
      </c>
      <c r="D74" s="181" t="s">
        <v>207</v>
      </c>
      <c r="E74" s="358" t="s">
        <v>198</v>
      </c>
      <c r="F74" s="549"/>
      <c r="G74" s="152" t="s">
        <v>369</v>
      </c>
      <c r="H74" s="161"/>
    </row>
    <row r="75" spans="1:8" ht="16.8">
      <c r="A75" s="119"/>
      <c r="B75" s="179" t="s">
        <v>68</v>
      </c>
      <c r="C75" s="180" t="s">
        <v>69</v>
      </c>
      <c r="D75" s="181" t="s">
        <v>207</v>
      </c>
      <c r="E75" s="358" t="s">
        <v>198</v>
      </c>
      <c r="F75" s="549"/>
      <c r="G75" s="152" t="s">
        <v>369</v>
      </c>
      <c r="H75" s="290"/>
    </row>
    <row r="76" spans="1:8" ht="16.8">
      <c r="A76" s="119"/>
      <c r="B76" s="179" t="s">
        <v>70</v>
      </c>
      <c r="C76" s="180" t="s">
        <v>71</v>
      </c>
      <c r="D76" s="181" t="s">
        <v>207</v>
      </c>
      <c r="E76" s="358" t="s">
        <v>198</v>
      </c>
      <c r="F76" s="549"/>
      <c r="G76" s="442" t="s">
        <v>369</v>
      </c>
      <c r="H76" s="161"/>
    </row>
    <row r="77" spans="1:8" ht="16.8">
      <c r="A77" s="119"/>
      <c r="B77" s="179" t="s">
        <v>72</v>
      </c>
      <c r="C77" s="180" t="s">
        <v>73</v>
      </c>
      <c r="D77" s="181" t="s">
        <v>207</v>
      </c>
      <c r="E77" s="379"/>
      <c r="F77" s="367"/>
      <c r="G77" s="442" t="s">
        <v>369</v>
      </c>
      <c r="H77" s="290"/>
    </row>
    <row r="78" spans="1:8" ht="16.8">
      <c r="A78" s="119"/>
      <c r="B78" s="179" t="s">
        <v>74</v>
      </c>
      <c r="C78" s="180" t="s">
        <v>75</v>
      </c>
      <c r="D78" s="181" t="s">
        <v>207</v>
      </c>
      <c r="E78" s="379"/>
      <c r="F78" s="367"/>
      <c r="G78" s="442" t="s">
        <v>369</v>
      </c>
      <c r="H78" s="240"/>
    </row>
    <row r="79" spans="1:8" ht="17.399999999999999" thickBot="1">
      <c r="A79" s="119"/>
      <c r="B79" s="609" t="s">
        <v>540</v>
      </c>
      <c r="C79" s="242" t="s">
        <v>513</v>
      </c>
      <c r="D79" s="610" t="s">
        <v>575</v>
      </c>
      <c r="E79" s="611"/>
      <c r="F79" s="375"/>
      <c r="G79" s="442" t="s">
        <v>369</v>
      </c>
      <c r="H79" s="240"/>
    </row>
    <row r="80" spans="1:8" ht="16.8">
      <c r="A80" s="119"/>
      <c r="B80" s="126"/>
      <c r="C80" s="161"/>
      <c r="D80" s="119"/>
      <c r="E80" s="119"/>
      <c r="F80" s="119"/>
      <c r="G80" s="152"/>
      <c r="H80" s="161"/>
    </row>
    <row r="81" spans="1:8" ht="16.8">
      <c r="A81" s="119"/>
      <c r="B81" s="126" t="s">
        <v>76</v>
      </c>
      <c r="C81" s="119"/>
      <c r="D81" s="119"/>
      <c r="E81" s="119"/>
      <c r="F81" s="119"/>
      <c r="G81" s="288"/>
      <c r="H81" s="161"/>
    </row>
    <row r="82" spans="1:8" ht="16.8">
      <c r="A82" s="119"/>
      <c r="B82" s="187" t="s">
        <v>361</v>
      </c>
      <c r="C82" s="188"/>
      <c r="D82" s="119"/>
      <c r="E82" s="119"/>
      <c r="F82" s="119"/>
      <c r="G82" s="288"/>
      <c r="H82" s="161"/>
    </row>
    <row r="83" spans="1:8" ht="16.8">
      <c r="A83" s="119"/>
      <c r="B83" s="187" t="s">
        <v>362</v>
      </c>
      <c r="C83" s="119"/>
      <c r="D83" s="119"/>
      <c r="E83" s="119"/>
      <c r="F83" s="119"/>
      <c r="G83" s="288"/>
      <c r="H83" s="161"/>
    </row>
    <row r="84" spans="1:8" ht="16.8">
      <c r="A84" s="119"/>
      <c r="B84" s="187" t="s">
        <v>363</v>
      </c>
      <c r="C84" s="119"/>
      <c r="D84" s="119"/>
      <c r="E84" s="119"/>
      <c r="F84" s="119"/>
      <c r="G84" s="288"/>
      <c r="H84" s="161"/>
    </row>
    <row r="85" spans="1:8" ht="16.8">
      <c r="A85" s="119"/>
      <c r="B85" s="187" t="s">
        <v>364</v>
      </c>
      <c r="C85" s="119"/>
      <c r="D85" s="119"/>
      <c r="E85" s="119"/>
      <c r="F85" s="119"/>
      <c r="G85" s="288"/>
      <c r="H85" s="161"/>
    </row>
    <row r="86" spans="1:8" ht="16.8">
      <c r="A86" s="119"/>
      <c r="B86" s="187" t="s">
        <v>365</v>
      </c>
      <c r="C86" s="119"/>
      <c r="D86" s="119"/>
      <c r="E86" s="119"/>
      <c r="F86" s="119"/>
      <c r="G86" s="288"/>
      <c r="H86" s="161"/>
    </row>
    <row r="87" spans="1:8" ht="16.8">
      <c r="A87" s="119"/>
      <c r="B87" s="188"/>
      <c r="C87" s="119"/>
      <c r="D87" s="119"/>
      <c r="E87" s="119"/>
      <c r="F87" s="119"/>
      <c r="G87" s="288"/>
      <c r="H87" s="161"/>
    </row>
    <row r="88" spans="1:8" ht="17.399999999999999" thickBot="1">
      <c r="A88" s="119"/>
      <c r="B88" s="131" t="s">
        <v>156</v>
      </c>
      <c r="C88" s="119"/>
      <c r="D88" s="119"/>
      <c r="E88" s="119"/>
      <c r="F88" s="119"/>
      <c r="G88" s="288"/>
      <c r="H88" s="161"/>
    </row>
    <row r="89" spans="1:8" ht="21" thickBot="1">
      <c r="A89" s="119"/>
      <c r="B89" s="886" t="s">
        <v>77</v>
      </c>
      <c r="C89" s="887"/>
      <c r="D89" s="887"/>
      <c r="E89" s="887"/>
      <c r="F89" s="888"/>
      <c r="G89" s="289"/>
      <c r="H89" s="518"/>
    </row>
    <row r="90" spans="1:8" ht="16.8">
      <c r="A90" s="119"/>
      <c r="B90" s="889"/>
      <c r="C90" s="859" t="s">
        <v>78</v>
      </c>
      <c r="D90" s="884" t="s">
        <v>79</v>
      </c>
      <c r="E90" s="139" t="s">
        <v>9</v>
      </c>
      <c r="F90" s="140" t="s">
        <v>10</v>
      </c>
      <c r="G90" s="881"/>
      <c r="H90" s="161"/>
    </row>
    <row r="91" spans="1:8" ht="16.8">
      <c r="A91" s="119"/>
      <c r="B91" s="890"/>
      <c r="C91" s="860"/>
      <c r="D91" s="891"/>
      <c r="E91" s="141" t="s">
        <v>166</v>
      </c>
      <c r="F91" s="142" t="s">
        <v>166</v>
      </c>
      <c r="G91" s="881"/>
      <c r="H91" s="161"/>
    </row>
    <row r="92" spans="1:8" ht="17.399999999999999" thickBot="1">
      <c r="A92" s="119"/>
      <c r="B92" s="189">
        <v>1</v>
      </c>
      <c r="C92" s="190">
        <v>2</v>
      </c>
      <c r="D92" s="190" t="s">
        <v>22</v>
      </c>
      <c r="E92" s="190">
        <v>3</v>
      </c>
      <c r="F92" s="191">
        <v>4</v>
      </c>
      <c r="G92" s="881"/>
      <c r="H92" s="161"/>
    </row>
    <row r="93" spans="1:8" ht="16.8">
      <c r="A93" s="119"/>
      <c r="B93" s="192" t="s">
        <v>83</v>
      </c>
      <c r="C93" s="193" t="s">
        <v>84</v>
      </c>
      <c r="D93" s="308" t="s">
        <v>208</v>
      </c>
      <c r="E93" s="150" t="str">
        <f>+IFERROR(+IF(E71&lt;&gt;0,E68/E71,IF(E78&lt;&gt;0,E68/E78,E68/E77)),"  ")</f>
        <v xml:space="preserve">  </v>
      </c>
      <c r="F93" s="151" t="str">
        <f>IFERROR(IF((F73+F75)&lt;&gt;0,F68/(F73+F75),IF(F77&lt;&gt;0,F68/F77,F68/F78)),"  ")</f>
        <v xml:space="preserve">  </v>
      </c>
      <c r="G93" s="152" t="s">
        <v>369</v>
      </c>
      <c r="H93" s="240"/>
    </row>
    <row r="94" spans="1:8" ht="16.8">
      <c r="A94" s="119"/>
      <c r="B94" s="179" t="s">
        <v>85</v>
      </c>
      <c r="C94" s="231" t="s">
        <v>86</v>
      </c>
      <c r="D94" s="181" t="s">
        <v>25</v>
      </c>
      <c r="E94" s="310">
        <f>IFERROR(+E95+E96,0)</f>
        <v>0</v>
      </c>
      <c r="F94" s="195">
        <f>IFERROR(+F95+F96,0)</f>
        <v>0</v>
      </c>
      <c r="G94" s="152" t="s">
        <v>369</v>
      </c>
      <c r="H94" s="161"/>
    </row>
    <row r="95" spans="1:8" ht="30">
      <c r="A95" s="119"/>
      <c r="B95" s="196" t="s">
        <v>193</v>
      </c>
      <c r="C95" s="180" t="s">
        <v>88</v>
      </c>
      <c r="D95" s="181" t="s">
        <v>25</v>
      </c>
      <c r="E95" s="366"/>
      <c r="F95" s="367"/>
      <c r="G95" s="152" t="s">
        <v>369</v>
      </c>
      <c r="H95" s="161"/>
    </row>
    <row r="96" spans="1:8" ht="30">
      <c r="A96" s="119"/>
      <c r="B96" s="196" t="s">
        <v>194</v>
      </c>
      <c r="C96" s="180" t="s">
        <v>157</v>
      </c>
      <c r="D96" s="181" t="s">
        <v>25</v>
      </c>
      <c r="E96" s="366"/>
      <c r="F96" s="367"/>
      <c r="G96" s="152" t="s">
        <v>369</v>
      </c>
      <c r="H96" s="161"/>
    </row>
    <row r="97" spans="1:8" ht="16.8">
      <c r="A97" s="119"/>
      <c r="B97" s="179" t="s">
        <v>90</v>
      </c>
      <c r="C97" s="231" t="s">
        <v>158</v>
      </c>
      <c r="D97" s="181" t="s">
        <v>25</v>
      </c>
      <c r="E97" s="310">
        <f>IFERROR(+E68+E94,0)</f>
        <v>0</v>
      </c>
      <c r="F97" s="195">
        <f>IFERROR(+F68+F94,0)</f>
        <v>0</v>
      </c>
      <c r="G97" s="152" t="s">
        <v>369</v>
      </c>
      <c r="H97" s="161"/>
    </row>
    <row r="98" spans="1:8" ht="16.8">
      <c r="A98" s="119"/>
      <c r="B98" s="179" t="s">
        <v>92</v>
      </c>
      <c r="C98" s="180" t="s">
        <v>159</v>
      </c>
      <c r="D98" s="181" t="s">
        <v>25</v>
      </c>
      <c r="E98" s="311">
        <f>IFERROR(+E104*E103-E97," ")</f>
        <v>0</v>
      </c>
      <c r="F98" s="194">
        <f>IFERROR(+F104*F103-F97," ")</f>
        <v>0</v>
      </c>
      <c r="G98" s="152" t="s">
        <v>369</v>
      </c>
      <c r="H98" s="161"/>
    </row>
    <row r="99" spans="1:8" ht="16.5" customHeight="1">
      <c r="A99" s="119"/>
      <c r="B99" s="179" t="s">
        <v>93</v>
      </c>
      <c r="C99" s="197" t="s">
        <v>353</v>
      </c>
      <c r="D99" s="181" t="s">
        <v>94</v>
      </c>
      <c r="E99" s="312" t="str">
        <f>IFERROR(+(E98/E97)*100," ")</f>
        <v xml:space="preserve"> </v>
      </c>
      <c r="F99" s="198" t="str">
        <f>IFERROR(+(F98/F97)*100," ")</f>
        <v xml:space="preserve"> </v>
      </c>
      <c r="G99" s="152" t="s">
        <v>369</v>
      </c>
      <c r="H99" s="161"/>
    </row>
    <row r="100" spans="1:8" ht="16.8">
      <c r="A100" s="119"/>
      <c r="B100" s="179" t="s">
        <v>95</v>
      </c>
      <c r="C100" s="231" t="s">
        <v>96</v>
      </c>
      <c r="D100" s="181" t="s">
        <v>25</v>
      </c>
      <c r="E100" s="524">
        <f>+IF(E35-E55-E56&gt;=0,E35-E55-E56,"0,000000")</f>
        <v>0</v>
      </c>
      <c r="F100" s="444">
        <f>+IF(F35-F55-F56&gt;=0,F35-F55-F56,"0,000000")</f>
        <v>0</v>
      </c>
      <c r="G100" s="152" t="s">
        <v>369</v>
      </c>
      <c r="H100" s="548"/>
    </row>
    <row r="101" spans="1:8" ht="16.8">
      <c r="A101" s="119"/>
      <c r="B101" s="179" t="s">
        <v>97</v>
      </c>
      <c r="C101" s="197" t="s">
        <v>387</v>
      </c>
      <c r="D101" s="181" t="s">
        <v>25</v>
      </c>
      <c r="E101" s="525">
        <f>IFERROR(+E98-E100," ")</f>
        <v>0</v>
      </c>
      <c r="F101" s="195">
        <f>IFERROR(+F98-F100," ")</f>
        <v>0</v>
      </c>
      <c r="G101" s="152" t="s">
        <v>369</v>
      </c>
      <c r="H101" s="161"/>
    </row>
    <row r="102" spans="1:8" ht="16.8">
      <c r="A102" s="119"/>
      <c r="B102" s="179" t="s">
        <v>100</v>
      </c>
      <c r="C102" s="180" t="s">
        <v>160</v>
      </c>
      <c r="D102" s="181" t="s">
        <v>25</v>
      </c>
      <c r="E102" s="721">
        <f>IFERROR(+E97+E98," ")</f>
        <v>0</v>
      </c>
      <c r="F102" s="723">
        <f>IFERROR(+F97+F98," ")</f>
        <v>0</v>
      </c>
      <c r="G102" s="152" t="s">
        <v>369</v>
      </c>
      <c r="H102" s="161"/>
    </row>
    <row r="103" spans="1:8" ht="16.8">
      <c r="A103" s="119"/>
      <c r="B103" s="199" t="s">
        <v>102</v>
      </c>
      <c r="C103" s="180" t="s">
        <v>161</v>
      </c>
      <c r="D103" s="181" t="s">
        <v>207</v>
      </c>
      <c r="E103" s="680">
        <f>+IF(E71&lt;&gt;0,E71,IF(E78&lt;&gt;0,E78,E77))</f>
        <v>0</v>
      </c>
      <c r="F103" s="681">
        <f>+IF((F73+F75)&lt;&gt;0,F73+F75,IF(F77&lt;&gt;0,F77,F78))</f>
        <v>0</v>
      </c>
      <c r="G103" s="152" t="s">
        <v>369</v>
      </c>
      <c r="H103" s="161"/>
    </row>
    <row r="104" spans="1:8" ht="16.8">
      <c r="A104" s="119"/>
      <c r="B104" s="179" t="s">
        <v>104</v>
      </c>
      <c r="C104" s="180" t="s">
        <v>105</v>
      </c>
      <c r="D104" s="181" t="s">
        <v>208</v>
      </c>
      <c r="E104" s="502"/>
      <c r="F104" s="503"/>
      <c r="G104" s="152" t="s">
        <v>369</v>
      </c>
      <c r="H104" s="161"/>
    </row>
    <row r="105" spans="1:8" ht="16.8">
      <c r="A105" s="119"/>
      <c r="B105" s="179" t="s">
        <v>107</v>
      </c>
      <c r="C105" s="180" t="s">
        <v>108</v>
      </c>
      <c r="D105" s="181" t="s">
        <v>208</v>
      </c>
      <c r="E105" s="502"/>
      <c r="F105" s="503"/>
      <c r="G105" s="152" t="s">
        <v>369</v>
      </c>
      <c r="H105" s="161"/>
    </row>
    <row r="106" spans="1:8" ht="17.399999999999999" thickBot="1">
      <c r="A106" s="119"/>
      <c r="B106" s="200" t="s">
        <v>110</v>
      </c>
      <c r="C106" s="201" t="s">
        <v>111</v>
      </c>
      <c r="D106" s="309" t="s">
        <v>208</v>
      </c>
      <c r="E106" s="313" t="str">
        <f>IFERROR(FLOOR(+IF((E55+E56)&lt;E34,(E68-E55-E56-E58+E34+E122)/E103,(E68-E115+E122)/E103),0.01)," ")</f>
        <v xml:space="preserve"> </v>
      </c>
      <c r="F106" s="203" t="str">
        <f>IFERROR(FLOOR(+IF((F55+F56)&lt;F34,(F68-F55-F56-F58+F34+F122)/F103,(F68-F115+F122)/F103),0.01)," ")</f>
        <v xml:space="preserve"> </v>
      </c>
      <c r="G106" s="152" t="s">
        <v>369</v>
      </c>
      <c r="H106" s="161"/>
    </row>
    <row r="107" spans="1:8" ht="16.8">
      <c r="A107" s="119"/>
      <c r="B107" s="176" t="s">
        <v>162</v>
      </c>
      <c r="C107" s="177" t="s">
        <v>163</v>
      </c>
      <c r="D107" s="178" t="s">
        <v>25</v>
      </c>
      <c r="E107" s="150" t="str">
        <f>+IFERROR(IF((E97+E108-E104*E103)&lt;0,E97+E108-E104*E103," ")," ")</f>
        <v xml:space="preserve"> </v>
      </c>
      <c r="F107" s="151" t="str">
        <f>+IFERROR(IF((F97+F108-F104*F103)&lt;0,F97+F108-F104*F103," ")," ")</f>
        <v xml:space="preserve"> </v>
      </c>
      <c r="G107" s="152" t="s">
        <v>369</v>
      </c>
      <c r="H107" s="504"/>
    </row>
    <row r="108" spans="1:8" ht="17.399999999999999" thickBot="1">
      <c r="A108" s="119"/>
      <c r="B108" s="184" t="s">
        <v>165</v>
      </c>
      <c r="C108" s="185" t="s">
        <v>204</v>
      </c>
      <c r="D108" s="186" t="s">
        <v>25</v>
      </c>
      <c r="E108" s="368"/>
      <c r="F108" s="369"/>
      <c r="G108" s="152" t="s">
        <v>369</v>
      </c>
      <c r="H108" s="161"/>
    </row>
    <row r="109" spans="1:8" ht="16.8">
      <c r="A109" s="119"/>
      <c r="B109" s="173"/>
      <c r="C109" s="174"/>
      <c r="D109" s="175"/>
      <c r="E109" s="174"/>
      <c r="F109" s="174"/>
      <c r="G109" s="288"/>
      <c r="H109" s="519"/>
    </row>
    <row r="110" spans="1:8" ht="19.8" thickBot="1">
      <c r="A110" s="119"/>
      <c r="B110" s="131" t="s">
        <v>351</v>
      </c>
      <c r="C110" s="119"/>
      <c r="D110" s="119"/>
      <c r="E110" s="119"/>
      <c r="F110" s="119"/>
      <c r="G110" s="288"/>
      <c r="H110" s="161"/>
    </row>
    <row r="111" spans="1:8" ht="21" thickBot="1">
      <c r="A111" s="119"/>
      <c r="B111" s="886" t="s">
        <v>112</v>
      </c>
      <c r="C111" s="887"/>
      <c r="D111" s="887"/>
      <c r="E111" s="887"/>
      <c r="F111" s="888"/>
      <c r="G111" s="290"/>
      <c r="H111" s="161"/>
    </row>
    <row r="112" spans="1:8" ht="25.5" customHeight="1">
      <c r="A112" s="119"/>
      <c r="B112" s="882" t="s">
        <v>19</v>
      </c>
      <c r="C112" s="884" t="s">
        <v>113</v>
      </c>
      <c r="D112" s="884" t="s">
        <v>197</v>
      </c>
      <c r="E112" s="220" t="s">
        <v>9</v>
      </c>
      <c r="F112" s="137" t="s">
        <v>10</v>
      </c>
      <c r="G112" s="119"/>
      <c r="H112" s="161"/>
    </row>
    <row r="113" spans="1:8" ht="30.6" thickBot="1">
      <c r="A113" s="119"/>
      <c r="B113" s="883"/>
      <c r="C113" s="885"/>
      <c r="D113" s="885"/>
      <c r="E113" s="612" t="s">
        <v>652</v>
      </c>
      <c r="F113" s="613" t="s">
        <v>653</v>
      </c>
      <c r="G113" s="119"/>
      <c r="H113" s="161"/>
    </row>
    <row r="114" spans="1:8" ht="17.399999999999999" thickBot="1">
      <c r="A114" s="119"/>
      <c r="B114" s="204">
        <v>1</v>
      </c>
      <c r="C114" s="205">
        <v>2</v>
      </c>
      <c r="D114" s="205" t="s">
        <v>22</v>
      </c>
      <c r="E114" s="205">
        <v>3</v>
      </c>
      <c r="F114" s="149">
        <v>4</v>
      </c>
      <c r="G114" s="119"/>
      <c r="H114" s="161"/>
    </row>
    <row r="115" spans="1:8" ht="27.9" customHeight="1">
      <c r="A115" s="119"/>
      <c r="B115" s="206" t="s">
        <v>189</v>
      </c>
      <c r="C115" s="177" t="s">
        <v>375</v>
      </c>
      <c r="D115" s="178" t="s">
        <v>25</v>
      </c>
      <c r="E115" s="376"/>
      <c r="F115" s="377"/>
      <c r="G115" s="152" t="s">
        <v>369</v>
      </c>
      <c r="H115" s="161"/>
    </row>
    <row r="116" spans="1:8" ht="30">
      <c r="A116" s="119"/>
      <c r="B116" s="207" t="s">
        <v>169</v>
      </c>
      <c r="C116" s="208" t="s">
        <v>376</v>
      </c>
      <c r="D116" s="308" t="s">
        <v>25</v>
      </c>
      <c r="E116" s="366"/>
      <c r="F116" s="367"/>
      <c r="G116" s="152" t="s">
        <v>369</v>
      </c>
      <c r="H116" s="161"/>
    </row>
    <row r="117" spans="1:8" ht="45">
      <c r="A117" s="119"/>
      <c r="B117" s="196" t="s">
        <v>170</v>
      </c>
      <c r="C117" s="209" t="s">
        <v>377</v>
      </c>
      <c r="D117" s="181" t="s">
        <v>25</v>
      </c>
      <c r="E117" s="366"/>
      <c r="F117" s="367"/>
      <c r="G117" s="152" t="s">
        <v>369</v>
      </c>
      <c r="H117" s="161"/>
    </row>
    <row r="118" spans="1:8" ht="45">
      <c r="A118" s="119"/>
      <c r="B118" s="196" t="s">
        <v>171</v>
      </c>
      <c r="C118" s="209" t="s">
        <v>378</v>
      </c>
      <c r="D118" s="181" t="s">
        <v>25</v>
      </c>
      <c r="E118" s="366"/>
      <c r="F118" s="367"/>
      <c r="G118" s="152" t="s">
        <v>369</v>
      </c>
      <c r="H118" s="161"/>
    </row>
    <row r="119" spans="1:8" ht="30">
      <c r="A119" s="119"/>
      <c r="B119" s="196" t="s">
        <v>172</v>
      </c>
      <c r="C119" s="209" t="s">
        <v>379</v>
      </c>
      <c r="D119" s="181" t="s">
        <v>25</v>
      </c>
      <c r="E119" s="366"/>
      <c r="F119" s="367"/>
      <c r="G119" s="152" t="s">
        <v>369</v>
      </c>
      <c r="H119" s="161"/>
    </row>
    <row r="120" spans="1:8" ht="27.9" customHeight="1">
      <c r="A120" s="119"/>
      <c r="B120" s="196" t="s">
        <v>173</v>
      </c>
      <c r="C120" s="209" t="s">
        <v>380</v>
      </c>
      <c r="D120" s="181" t="s">
        <v>25</v>
      </c>
      <c r="E120" s="310">
        <f>+E115-E116-E117-E118-E119</f>
        <v>0</v>
      </c>
      <c r="F120" s="195">
        <f>+F115-F116-F117-F118-F119</f>
        <v>0</v>
      </c>
      <c r="G120" s="152" t="s">
        <v>369</v>
      </c>
      <c r="H120" s="161"/>
    </row>
    <row r="121" spans="1:8" ht="30">
      <c r="A121" s="119"/>
      <c r="B121" s="196" t="s">
        <v>174</v>
      </c>
      <c r="C121" s="209" t="s">
        <v>381</v>
      </c>
      <c r="D121" s="181" t="s">
        <v>25</v>
      </c>
      <c r="E121" s="366"/>
      <c r="F121" s="367"/>
      <c r="G121" s="152" t="s">
        <v>369</v>
      </c>
      <c r="H121" s="161"/>
    </row>
    <row r="122" spans="1:8" ht="45">
      <c r="A122" s="119"/>
      <c r="B122" s="196" t="s">
        <v>175</v>
      </c>
      <c r="C122" s="180" t="s">
        <v>395</v>
      </c>
      <c r="D122" s="181" t="s">
        <v>25</v>
      </c>
      <c r="E122" s="310">
        <f>IFERROR(+IF((E116+E117)&lt;(E123),E118+E119+E123,E116+E117+E118+E119),"  ")</f>
        <v>0</v>
      </c>
      <c r="F122" s="195">
        <f>IFERROR(+IF((F116+F117)&lt;(F123),F118+F119+F123,F116+F117+F118+F119)," ")</f>
        <v>0</v>
      </c>
      <c r="G122" s="152" t="s">
        <v>369</v>
      </c>
      <c r="H122" s="161"/>
    </row>
    <row r="123" spans="1:8" ht="30">
      <c r="A123" s="119"/>
      <c r="B123" s="196" t="s">
        <v>176</v>
      </c>
      <c r="C123" s="180" t="s">
        <v>382</v>
      </c>
      <c r="D123" s="181" t="s">
        <v>25</v>
      </c>
      <c r="E123" s="366"/>
      <c r="F123" s="367"/>
      <c r="G123" s="152" t="s">
        <v>369</v>
      </c>
      <c r="H123" s="161"/>
    </row>
    <row r="124" spans="1:8" ht="30.6" thickBot="1">
      <c r="A124" s="119"/>
      <c r="B124" s="210" t="s">
        <v>177</v>
      </c>
      <c r="C124" s="505" t="s">
        <v>383</v>
      </c>
      <c r="D124" s="186" t="s">
        <v>25</v>
      </c>
      <c r="E124" s="368"/>
      <c r="F124" s="369"/>
      <c r="G124" s="152" t="s">
        <v>369</v>
      </c>
      <c r="H124" s="161"/>
    </row>
    <row r="125" spans="1:8" ht="16.8">
      <c r="A125" s="119"/>
      <c r="B125" s="351"/>
      <c r="C125" s="154"/>
      <c r="D125" s="124"/>
      <c r="E125" s="352"/>
      <c r="F125" s="352"/>
      <c r="G125" s="152"/>
      <c r="H125" s="161"/>
    </row>
    <row r="126" spans="1:8" ht="16.8">
      <c r="A126" s="119"/>
      <c r="B126" s="211"/>
      <c r="C126" s="119" t="s">
        <v>384</v>
      </c>
      <c r="D126" s="119"/>
      <c r="E126" s="119"/>
      <c r="F126" s="119"/>
      <c r="G126" s="289"/>
      <c r="H126" s="161"/>
    </row>
    <row r="127" spans="1:8" ht="17.399999999999999" thickBot="1">
      <c r="A127" s="119"/>
      <c r="B127" s="131" t="s">
        <v>124</v>
      </c>
      <c r="C127" s="212"/>
      <c r="D127" s="212"/>
      <c r="E127" s="212"/>
      <c r="F127" s="212"/>
      <c r="G127" s="881"/>
      <c r="H127" s="520"/>
    </row>
    <row r="128" spans="1:8" ht="44.1" customHeight="1" thickBot="1">
      <c r="A128" s="119"/>
      <c r="B128" s="743"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744"/>
      <c r="D128" s="744"/>
      <c r="E128" s="744"/>
      <c r="F128" s="745"/>
      <c r="G128" s="881"/>
      <c r="H128" s="520"/>
    </row>
    <row r="129" spans="1:8" ht="17.399999999999999" thickBot="1">
      <c r="A129" s="119"/>
      <c r="B129" s="131"/>
      <c r="C129" s="212"/>
      <c r="D129" s="212"/>
      <c r="E129" s="212"/>
      <c r="F129" s="212"/>
      <c r="G129" s="881"/>
      <c r="H129" s="520"/>
    </row>
    <row r="130" spans="1:8" ht="56.25" customHeight="1" thickBot="1">
      <c r="A130" s="119"/>
      <c r="B130" s="898" t="s">
        <v>385</v>
      </c>
      <c r="C130" s="887"/>
      <c r="D130" s="887"/>
      <c r="E130" s="887"/>
      <c r="F130" s="888"/>
      <c r="G130" s="881"/>
      <c r="H130" s="521"/>
    </row>
    <row r="131" spans="1:8" ht="16.8">
      <c r="A131" s="119"/>
      <c r="B131" s="890"/>
      <c r="C131" s="860" t="s">
        <v>78</v>
      </c>
      <c r="D131" s="860" t="s">
        <v>79</v>
      </c>
      <c r="E131" s="141" t="s">
        <v>9</v>
      </c>
      <c r="F131" s="142" t="s">
        <v>10</v>
      </c>
      <c r="G131" s="119"/>
      <c r="H131" s="161"/>
    </row>
    <row r="132" spans="1:8" ht="16.8">
      <c r="A132" s="119"/>
      <c r="B132" s="890"/>
      <c r="C132" s="860"/>
      <c r="D132" s="860"/>
      <c r="E132" s="141" t="s">
        <v>166</v>
      </c>
      <c r="F132" s="142" t="s">
        <v>166</v>
      </c>
      <c r="G132" s="119"/>
      <c r="H132" s="161"/>
    </row>
    <row r="133" spans="1:8" ht="17.399999999999999" thickBot="1">
      <c r="A133" s="119"/>
      <c r="B133" s="213">
        <v>1</v>
      </c>
      <c r="C133" s="202">
        <v>2</v>
      </c>
      <c r="D133" s="202" t="s">
        <v>22</v>
      </c>
      <c r="E133" s="202" t="s">
        <v>125</v>
      </c>
      <c r="F133" s="214" t="s">
        <v>126</v>
      </c>
      <c r="G133" s="119"/>
      <c r="H133" s="161"/>
    </row>
    <row r="134" spans="1:8" ht="30">
      <c r="A134" s="119"/>
      <c r="B134" s="176" t="s">
        <v>127</v>
      </c>
      <c r="C134" s="215" t="s">
        <v>128</v>
      </c>
      <c r="D134" s="354" t="s">
        <v>25</v>
      </c>
      <c r="E134" s="376"/>
      <c r="F134" s="377"/>
      <c r="G134" s="152" t="s">
        <v>369</v>
      </c>
      <c r="H134" s="161"/>
    </row>
    <row r="135" spans="1:8" ht="30">
      <c r="A135" s="119"/>
      <c r="B135" s="179" t="s">
        <v>130</v>
      </c>
      <c r="C135" s="197" t="s">
        <v>386</v>
      </c>
      <c r="D135" s="355" t="s">
        <v>94</v>
      </c>
      <c r="E135" s="312" t="str">
        <f>IFERROR(IF(E134&lt;&gt;0,(E134/E102)*100,"  ")," ")</f>
        <v xml:space="preserve">  </v>
      </c>
      <c r="F135" s="198" t="str">
        <f>IFERROR(IF(F134&lt;&gt;0,(F134/F102)*100," ")," ")</f>
        <v xml:space="preserve"> </v>
      </c>
      <c r="G135" s="152" t="s">
        <v>369</v>
      </c>
      <c r="H135" s="161"/>
    </row>
    <row r="136" spans="1:8" ht="30">
      <c r="A136" s="119"/>
      <c r="B136" s="179" t="s">
        <v>133</v>
      </c>
      <c r="C136" s="197" t="s">
        <v>134</v>
      </c>
      <c r="D136" s="355" t="s">
        <v>25</v>
      </c>
      <c r="E136" s="721" t="str">
        <f>IF(E134&lt;&gt;0,E102-E134,"  ")</f>
        <v xml:space="preserve">  </v>
      </c>
      <c r="F136" s="722" t="str">
        <f>IF(F134&lt;&gt;0,F102-F134,"  ")</f>
        <v xml:space="preserve">  </v>
      </c>
      <c r="G136" s="152" t="s">
        <v>369</v>
      </c>
      <c r="H136" s="161"/>
    </row>
    <row r="137" spans="1:8" ht="16.8">
      <c r="A137" s="119"/>
      <c r="B137" s="179" t="s">
        <v>136</v>
      </c>
      <c r="C137" s="197" t="s">
        <v>137</v>
      </c>
      <c r="D137" s="355" t="s">
        <v>25</v>
      </c>
      <c r="E137" s="310" t="str">
        <f>IFERROR(IF(E135&lt;&gt;0,E97*(1-(E135/100))," ")," ")</f>
        <v xml:space="preserve"> </v>
      </c>
      <c r="F137" s="195" t="str">
        <f>IFERROR(IF(F135&lt;&gt;0,F97*(1-(F135/100))," ")," ")</f>
        <v xml:space="preserve"> </v>
      </c>
      <c r="G137" s="152" t="s">
        <v>369</v>
      </c>
      <c r="H137" s="161"/>
    </row>
    <row r="138" spans="1:8" ht="16.8">
      <c r="A138" s="119"/>
      <c r="B138" s="179" t="s">
        <v>138</v>
      </c>
      <c r="C138" s="197" t="s">
        <v>159</v>
      </c>
      <c r="D138" s="355" t="s">
        <v>25</v>
      </c>
      <c r="E138" s="310" t="str">
        <f>IFERROR(+E136-E137," ")</f>
        <v xml:space="preserve"> </v>
      </c>
      <c r="F138" s="195" t="str">
        <f>IFERROR(+F136-F137," ")</f>
        <v xml:space="preserve"> </v>
      </c>
      <c r="G138" s="152" t="s">
        <v>369</v>
      </c>
      <c r="H138" s="161"/>
    </row>
    <row r="139" spans="1:8" ht="16.8">
      <c r="A139" s="119"/>
      <c r="B139" s="179" t="s">
        <v>141</v>
      </c>
      <c r="C139" s="216" t="s">
        <v>142</v>
      </c>
      <c r="D139" s="355" t="s">
        <v>208</v>
      </c>
      <c r="E139" s="312" t="str">
        <f>IFERROR(FLOOR(+E136/E103,0.01)," ")</f>
        <v xml:space="preserve"> </v>
      </c>
      <c r="F139" s="198" t="str">
        <f>IFERROR(FLOOR(+F136/F103,0.01)," ")</f>
        <v xml:space="preserve"> </v>
      </c>
      <c r="G139" s="152" t="s">
        <v>369</v>
      </c>
      <c r="H139" s="161"/>
    </row>
    <row r="140" spans="1:8" ht="16.8">
      <c r="A140" s="119"/>
      <c r="B140" s="179" t="s">
        <v>143</v>
      </c>
      <c r="C140" s="216" t="s">
        <v>144</v>
      </c>
      <c r="D140" s="355" t="s">
        <v>208</v>
      </c>
      <c r="E140" s="386"/>
      <c r="F140" s="387"/>
      <c r="G140" s="152" t="s">
        <v>369</v>
      </c>
      <c r="H140" s="161"/>
    </row>
    <row r="141" spans="1:8" ht="40.5" customHeight="1" thickBot="1">
      <c r="A141" s="119"/>
      <c r="B141" s="217" t="s">
        <v>145</v>
      </c>
      <c r="C141" s="901" t="s">
        <v>487</v>
      </c>
      <c r="D141" s="902"/>
      <c r="E141" s="491"/>
      <c r="F141" s="492"/>
      <c r="G141" s="152" t="s">
        <v>369</v>
      </c>
      <c r="H141" s="522"/>
    </row>
    <row r="142" spans="1:8" ht="16.8">
      <c r="A142" s="119"/>
      <c r="B142" s="218"/>
      <c r="C142" s="119"/>
      <c r="D142" s="119"/>
      <c r="E142" s="119"/>
      <c r="F142" s="119"/>
      <c r="G142" s="288"/>
      <c r="H142" s="161"/>
    </row>
    <row r="143" spans="1:8" ht="17.399999999999999" thickBot="1">
      <c r="A143" s="119"/>
      <c r="B143" s="614" t="s">
        <v>557</v>
      </c>
      <c r="C143" s="120"/>
      <c r="D143" s="120"/>
      <c r="E143" s="120"/>
      <c r="F143" s="120"/>
      <c r="G143" s="288"/>
      <c r="H143" s="161"/>
    </row>
    <row r="144" spans="1:8" ht="38.25" customHeight="1" thickBot="1">
      <c r="A144" s="119"/>
      <c r="B144" s="873" t="s">
        <v>560</v>
      </c>
      <c r="C144" s="874"/>
      <c r="D144" s="874"/>
      <c r="E144" s="874"/>
      <c r="F144" s="875"/>
      <c r="G144" s="288"/>
      <c r="H144" s="161"/>
    </row>
    <row r="145" spans="1:8" ht="28.5" customHeight="1" thickBot="1">
      <c r="A145" s="119"/>
      <c r="B145" s="878" t="s">
        <v>561</v>
      </c>
      <c r="C145" s="879"/>
      <c r="D145" s="880"/>
      <c r="E145" s="918" t="str">
        <f>+D28</f>
        <v>viz list Identifikace</v>
      </c>
      <c r="F145" s="919"/>
      <c r="G145" s="288"/>
      <c r="H145" s="161"/>
    </row>
    <row r="146" spans="1:8" ht="16.8">
      <c r="A146" s="119"/>
      <c r="B146" s="876" t="s">
        <v>562</v>
      </c>
      <c r="C146" s="877"/>
      <c r="D146" s="877"/>
      <c r="E146" s="616" t="s">
        <v>563</v>
      </c>
      <c r="F146" s="617" t="s">
        <v>564</v>
      </c>
      <c r="G146" s="288"/>
      <c r="H146" s="161"/>
    </row>
    <row r="147" spans="1:8" ht="42" customHeight="1">
      <c r="A147" s="119"/>
      <c r="B147" s="920" t="s">
        <v>565</v>
      </c>
      <c r="C147" s="922" t="s">
        <v>566</v>
      </c>
      <c r="D147" s="922"/>
      <c r="E147" s="674"/>
      <c r="F147" s="675"/>
      <c r="G147" s="288"/>
      <c r="H147" s="161"/>
    </row>
    <row r="148" spans="1:8" ht="42" customHeight="1">
      <c r="A148" s="119"/>
      <c r="B148" s="921"/>
      <c r="C148" s="923" t="s">
        <v>567</v>
      </c>
      <c r="D148" s="923"/>
      <c r="E148" s="674"/>
      <c r="F148" s="675"/>
      <c r="G148" s="288"/>
      <c r="H148" s="161"/>
    </row>
    <row r="149" spans="1:8" ht="45.6">
      <c r="A149" s="119"/>
      <c r="B149" s="920" t="s">
        <v>610</v>
      </c>
      <c r="C149" s="927" t="s">
        <v>566</v>
      </c>
      <c r="D149" s="615" t="s">
        <v>568</v>
      </c>
      <c r="E149" s="674"/>
      <c r="F149" s="675"/>
      <c r="G149" s="288"/>
      <c r="H149" s="161"/>
    </row>
    <row r="150" spans="1:8" ht="42" customHeight="1">
      <c r="A150" s="119"/>
      <c r="B150" s="925"/>
      <c r="C150" s="928"/>
      <c r="D150" s="615" t="s">
        <v>569</v>
      </c>
      <c r="E150" s="674"/>
      <c r="F150" s="675"/>
      <c r="G150" s="288"/>
      <c r="H150" s="161"/>
    </row>
    <row r="151" spans="1:8" ht="42" customHeight="1" thickBot="1">
      <c r="A151" s="119"/>
      <c r="B151" s="926"/>
      <c r="C151" s="929" t="s">
        <v>567</v>
      </c>
      <c r="D151" s="930"/>
      <c r="E151" s="677"/>
      <c r="F151" s="676"/>
      <c r="G151" s="288"/>
      <c r="H151" s="161"/>
    </row>
    <row r="152" spans="1:8" ht="16.8">
      <c r="A152" s="119"/>
      <c r="B152" s="598"/>
      <c r="C152" s="599"/>
      <c r="D152" s="599"/>
      <c r="E152" s="290"/>
      <c r="F152" s="290"/>
      <c r="G152" s="288"/>
      <c r="H152" s="161"/>
    </row>
    <row r="153" spans="1:8" ht="16.8">
      <c r="A153" s="119"/>
      <c r="B153" s="618" t="s">
        <v>570</v>
      </c>
      <c r="C153" s="619"/>
      <c r="D153" s="619"/>
      <c r="E153" s="182"/>
      <c r="F153" s="182"/>
      <c r="G153" s="288"/>
      <c r="H153" s="161"/>
    </row>
    <row r="154" spans="1:8" ht="54.75" customHeight="1">
      <c r="A154" s="119"/>
      <c r="B154" s="931" t="s">
        <v>573</v>
      </c>
      <c r="C154" s="931"/>
      <c r="D154" s="931"/>
      <c r="E154" s="931"/>
      <c r="F154" s="931"/>
      <c r="G154" s="288"/>
      <c r="H154" s="161"/>
    </row>
    <row r="155" spans="1:8" ht="28.5" customHeight="1">
      <c r="A155" s="119"/>
      <c r="B155" s="924" t="s">
        <v>571</v>
      </c>
      <c r="C155" s="924"/>
      <c r="D155" s="924"/>
      <c r="E155" s="924"/>
      <c r="F155" s="924"/>
      <c r="G155" s="288"/>
      <c r="H155" s="161"/>
    </row>
    <row r="156" spans="1:8" ht="24.75" customHeight="1">
      <c r="A156" s="119"/>
      <c r="B156" s="924" t="s">
        <v>574</v>
      </c>
      <c r="C156" s="924"/>
      <c r="D156" s="924"/>
      <c r="E156" s="924"/>
      <c r="F156" s="924"/>
      <c r="G156" s="288"/>
      <c r="H156" s="161"/>
    </row>
    <row r="157" spans="1:8" ht="16.8">
      <c r="A157" s="161"/>
      <c r="B157" s="218"/>
      <c r="C157" s="161"/>
      <c r="D157" s="119"/>
      <c r="E157" s="119"/>
      <c r="F157" s="119"/>
      <c r="G157" s="290"/>
      <c r="H157" s="161"/>
    </row>
    <row r="158" spans="1:8" ht="17.399999999999999" thickBot="1">
      <c r="A158" s="119"/>
      <c r="B158" s="131" t="s">
        <v>558</v>
      </c>
      <c r="C158" s="120"/>
      <c r="D158" s="120"/>
      <c r="E158" s="120"/>
      <c r="F158" s="219"/>
      <c r="G158" s="288"/>
      <c r="H158" s="161"/>
    </row>
    <row r="159" spans="1:8" ht="55.5" customHeight="1" thickBot="1">
      <c r="A159" s="119"/>
      <c r="B159" s="903" t="s">
        <v>654</v>
      </c>
      <c r="C159" s="904"/>
      <c r="D159" s="904"/>
      <c r="E159" s="904"/>
      <c r="F159" s="905"/>
      <c r="G159" s="288"/>
      <c r="H159" s="161"/>
    </row>
    <row r="160" spans="1:8" ht="17.399999999999999" thickBot="1">
      <c r="A160" s="119"/>
      <c r="B160" s="120" t="s">
        <v>206</v>
      </c>
      <c r="C160" s="120"/>
      <c r="D160" s="120"/>
      <c r="E160" s="120"/>
      <c r="F160" s="120"/>
      <c r="G160" s="288"/>
      <c r="H160" s="161"/>
    </row>
    <row r="161" spans="1:8" ht="16.8">
      <c r="A161" s="119"/>
      <c r="B161" s="899" t="s">
        <v>19</v>
      </c>
      <c r="C161" s="861" t="s">
        <v>20</v>
      </c>
      <c r="D161" s="867" t="s">
        <v>79</v>
      </c>
      <c r="E161" s="220" t="s">
        <v>9</v>
      </c>
      <c r="F161" s="137" t="s">
        <v>10</v>
      </c>
      <c r="G161" s="291"/>
      <c r="H161" s="161"/>
    </row>
    <row r="162" spans="1:8" ht="16.8">
      <c r="A162" s="119"/>
      <c r="B162" s="900"/>
      <c r="C162" s="862"/>
      <c r="D162" s="868"/>
      <c r="E162" s="221" t="s">
        <v>655</v>
      </c>
      <c r="F162" s="222" t="s">
        <v>655</v>
      </c>
      <c r="G162" s="291"/>
      <c r="H162" s="161"/>
    </row>
    <row r="163" spans="1:8" ht="16.8">
      <c r="A163" s="119"/>
      <c r="B163" s="900"/>
      <c r="C163" s="862"/>
      <c r="D163" s="869"/>
      <c r="E163" s="221" t="s">
        <v>166</v>
      </c>
      <c r="F163" s="222" t="s">
        <v>166</v>
      </c>
      <c r="G163" s="119"/>
      <c r="H163" s="161"/>
    </row>
    <row r="164" spans="1:8" ht="17.399999999999999" thickBot="1">
      <c r="A164" s="119"/>
      <c r="B164" s="223">
        <v>1</v>
      </c>
      <c r="C164" s="224">
        <v>2</v>
      </c>
      <c r="D164" s="224" t="s">
        <v>22</v>
      </c>
      <c r="E164" s="224">
        <v>3</v>
      </c>
      <c r="F164" s="225">
        <v>4</v>
      </c>
      <c r="G164" s="119"/>
      <c r="H164" s="161"/>
    </row>
    <row r="165" spans="1:8" ht="19.8" thickBot="1">
      <c r="A165" s="119"/>
      <c r="B165" s="870" t="s">
        <v>427</v>
      </c>
      <c r="C165" s="871"/>
      <c r="D165" s="871"/>
      <c r="E165" s="871"/>
      <c r="F165" s="872"/>
      <c r="G165" s="119"/>
      <c r="H165" s="161"/>
    </row>
    <row r="166" spans="1:8" ht="30">
      <c r="A166" s="595"/>
      <c r="B166" s="226" t="s">
        <v>541</v>
      </c>
      <c r="C166" s="227" t="s">
        <v>367</v>
      </c>
      <c r="D166" s="430" t="s">
        <v>25</v>
      </c>
      <c r="E166" s="370"/>
      <c r="F166" s="381"/>
      <c r="G166" s="152" t="s">
        <v>369</v>
      </c>
      <c r="H166" s="161"/>
    </row>
    <row r="167" spans="1:8" ht="16.8">
      <c r="A167" s="595"/>
      <c r="B167" s="228" t="s">
        <v>542</v>
      </c>
      <c r="C167" s="229" t="s">
        <v>209</v>
      </c>
      <c r="D167" s="236" t="s">
        <v>198</v>
      </c>
      <c r="E167" s="357">
        <v>4.8999999999999998E-3</v>
      </c>
      <c r="F167" s="230">
        <v>4.8999999999999998E-3</v>
      </c>
      <c r="G167" s="152" t="s">
        <v>369</v>
      </c>
      <c r="H167" s="161"/>
    </row>
    <row r="168" spans="1:8" ht="16.8">
      <c r="A168" s="595"/>
      <c r="B168" s="228" t="s">
        <v>543</v>
      </c>
      <c r="C168" s="231" t="s">
        <v>215</v>
      </c>
      <c r="D168" s="236" t="s">
        <v>25</v>
      </c>
      <c r="E168" s="441" t="str">
        <f>IF(ISBLANK(E166),"  ",E166*E167)</f>
        <v xml:space="preserve">  </v>
      </c>
      <c r="F168" s="232" t="str">
        <f>IF(ISBLANK(F166),"  ",F166*F167)</f>
        <v xml:space="preserve">  </v>
      </c>
      <c r="G168" s="152" t="s">
        <v>369</v>
      </c>
      <c r="H168" s="161"/>
    </row>
    <row r="169" spans="1:8" ht="30.6">
      <c r="A169" s="595"/>
      <c r="B169" s="228" t="s">
        <v>544</v>
      </c>
      <c r="C169" s="233" t="s">
        <v>368</v>
      </c>
      <c r="D169" s="236" t="s">
        <v>25</v>
      </c>
      <c r="E169" s="372"/>
      <c r="F169" s="443"/>
      <c r="G169" s="152" t="s">
        <v>369</v>
      </c>
      <c r="H169" s="161"/>
    </row>
    <row r="170" spans="1:8" ht="14.25" customHeight="1">
      <c r="A170" s="595"/>
      <c r="B170" s="228" t="s">
        <v>545</v>
      </c>
      <c r="C170" s="231" t="s">
        <v>211</v>
      </c>
      <c r="D170" s="236" t="s">
        <v>198</v>
      </c>
      <c r="E170" s="357">
        <v>9.1999999999999998E-3</v>
      </c>
      <c r="F170" s="230">
        <v>9.1999999999999998E-3</v>
      </c>
      <c r="G170" s="152" t="s">
        <v>369</v>
      </c>
      <c r="H170" s="161"/>
    </row>
    <row r="171" spans="1:8" ht="16.8">
      <c r="A171" s="595"/>
      <c r="B171" s="228" t="s">
        <v>546</v>
      </c>
      <c r="C171" s="231" t="s">
        <v>214</v>
      </c>
      <c r="D171" s="236" t="s">
        <v>25</v>
      </c>
      <c r="E171" s="441" t="str">
        <f>IF(ISBLANK(E169),"  ",E169*E170)</f>
        <v xml:space="preserve">  </v>
      </c>
      <c r="F171" s="232" t="str">
        <f>IF(ISBLANK(F169),"  ",F169*F170)</f>
        <v xml:space="preserve">  </v>
      </c>
      <c r="G171" s="152" t="s">
        <v>369</v>
      </c>
      <c r="H171" s="161"/>
    </row>
    <row r="172" spans="1:8" ht="45">
      <c r="A172" s="595"/>
      <c r="B172" s="228" t="s">
        <v>547</v>
      </c>
      <c r="C172" s="231" t="s">
        <v>659</v>
      </c>
      <c r="D172" s="236" t="s">
        <v>25</v>
      </c>
      <c r="E172" s="372"/>
      <c r="F172" s="380"/>
      <c r="G172" s="152" t="s">
        <v>369</v>
      </c>
      <c r="H172" s="353"/>
    </row>
    <row r="173" spans="1:8" ht="45">
      <c r="A173" s="595"/>
      <c r="B173" s="228" t="s">
        <v>548</v>
      </c>
      <c r="C173" s="231" t="s">
        <v>210</v>
      </c>
      <c r="D173" s="236" t="s">
        <v>25</v>
      </c>
      <c r="E173" s="372"/>
      <c r="F173" s="380"/>
      <c r="G173" s="152" t="s">
        <v>369</v>
      </c>
      <c r="H173" s="161"/>
    </row>
    <row r="174" spans="1:8" ht="16.8">
      <c r="A174" s="595"/>
      <c r="B174" s="228" t="s">
        <v>549</v>
      </c>
      <c r="C174" s="231" t="s">
        <v>212</v>
      </c>
      <c r="D174" s="236" t="s">
        <v>25</v>
      </c>
      <c r="E174" s="359">
        <v>7.0000000000000007E-2</v>
      </c>
      <c r="F174" s="234">
        <v>7.0000000000000007E-2</v>
      </c>
      <c r="G174" s="152" t="s">
        <v>369</v>
      </c>
      <c r="H174" s="161"/>
    </row>
    <row r="175" spans="1:8" ht="16.8">
      <c r="A175" s="595"/>
      <c r="B175" s="228" t="s">
        <v>550</v>
      </c>
      <c r="C175" s="231" t="s">
        <v>199</v>
      </c>
      <c r="D175" s="236" t="s">
        <v>198</v>
      </c>
      <c r="E175" s="441" t="str">
        <f>+IF(ISBLANK(E173),"  ",E173*E174)</f>
        <v xml:space="preserve">  </v>
      </c>
      <c r="F175" s="444" t="str">
        <f>+IF(ISBLANK(F173),"  ",F173*F174)</f>
        <v xml:space="preserve">  </v>
      </c>
      <c r="G175" s="152" t="s">
        <v>369</v>
      </c>
      <c r="H175" s="161"/>
    </row>
    <row r="176" spans="1:8" ht="17.399999999999999" thickBot="1">
      <c r="A176" s="595"/>
      <c r="B176" s="237" t="s">
        <v>551</v>
      </c>
      <c r="C176" s="242" t="s">
        <v>213</v>
      </c>
      <c r="D176" s="225" t="s">
        <v>25</v>
      </c>
      <c r="E176" s="526">
        <f>+SUMIF(E168,"&gt;=0",E168)+SUMIF(E171,"&gt;=0",E171)+SUMIF(E172,"&gt;=0",E172)+SUMIF(E175,"&gt;=0",E175)</f>
        <v>0</v>
      </c>
      <c r="F176" s="527">
        <f>+SUMIF(F168,"&gt;=0",F168)+SUMIF(F171,"&gt;=0",F171)+SUMIF(F172,"&gt;=0",F172)+SUMIF(F175,"&gt;=0",F175)</f>
        <v>0</v>
      </c>
      <c r="G176" s="152" t="s">
        <v>369</v>
      </c>
      <c r="H176" s="161"/>
    </row>
    <row r="177" spans="1:8" ht="19.8" thickBot="1">
      <c r="A177" s="596"/>
      <c r="B177" s="863" t="s">
        <v>200</v>
      </c>
      <c r="C177" s="854"/>
      <c r="D177" s="854"/>
      <c r="E177" s="854"/>
      <c r="F177" s="855"/>
      <c r="G177" s="119"/>
      <c r="H177" s="161"/>
    </row>
    <row r="178" spans="1:8" ht="30.6">
      <c r="A178" s="595"/>
      <c r="B178" s="431" t="s">
        <v>552</v>
      </c>
      <c r="C178" s="227" t="s">
        <v>644</v>
      </c>
      <c r="D178" s="432" t="s">
        <v>366</v>
      </c>
      <c r="E178" s="370"/>
      <c r="F178" s="371"/>
      <c r="G178" s="442" t="s">
        <v>369</v>
      </c>
      <c r="H178" s="353"/>
    </row>
    <row r="179" spans="1:8" ht="16.8">
      <c r="A179" s="595"/>
      <c r="B179" s="235" t="s">
        <v>553</v>
      </c>
      <c r="C179" s="231" t="s">
        <v>216</v>
      </c>
      <c r="D179" s="433" t="s">
        <v>198</v>
      </c>
      <c r="E179" s="586">
        <v>1.07</v>
      </c>
      <c r="F179" s="585">
        <v>1.07</v>
      </c>
      <c r="G179" s="442" t="s">
        <v>369</v>
      </c>
      <c r="H179" s="161"/>
    </row>
    <row r="180" spans="1:8" ht="30.6" thickBot="1">
      <c r="A180" s="595"/>
      <c r="B180" s="434" t="s">
        <v>555</v>
      </c>
      <c r="C180" s="242" t="s">
        <v>218</v>
      </c>
      <c r="D180" s="225" t="s">
        <v>25</v>
      </c>
      <c r="E180" s="545" t="str">
        <f>+IF(E178&gt;0,E178*E179*E103,"x")</f>
        <v>x</v>
      </c>
      <c r="F180" s="527" t="str">
        <f>+IF(F178&gt;0,F178*F179*F103,"x")</f>
        <v>x</v>
      </c>
      <c r="G180" s="152" t="s">
        <v>369</v>
      </c>
      <c r="H180" s="161"/>
    </row>
    <row r="181" spans="1:8" ht="18" customHeight="1" thickBot="1">
      <c r="A181" s="596"/>
      <c r="B181" s="863" t="s">
        <v>503</v>
      </c>
      <c r="C181" s="854"/>
      <c r="D181" s="854"/>
      <c r="E181" s="854"/>
      <c r="F181" s="855"/>
      <c r="G181" s="123"/>
      <c r="H181" s="161"/>
    </row>
    <row r="182" spans="1:8" ht="17.25" customHeight="1">
      <c r="A182" s="595"/>
      <c r="B182" s="429" t="s">
        <v>554</v>
      </c>
      <c r="C182" s="227" t="s">
        <v>500</v>
      </c>
      <c r="D182" s="430" t="s">
        <v>25</v>
      </c>
      <c r="E182" s="536">
        <f>IF(AND(E176&lt;&gt;0,E180&gt;0),MIN(E176,E180),E176)</f>
        <v>0</v>
      </c>
      <c r="F182" s="360">
        <f>IF(AND(F176&lt;&gt;0,F180&gt;0),MIN(F176,F180),F176)</f>
        <v>0</v>
      </c>
      <c r="G182" s="152" t="s">
        <v>369</v>
      </c>
      <c r="H182" s="161"/>
    </row>
    <row r="183" spans="1:8" ht="17.399999999999999" thickBot="1">
      <c r="A183" s="595"/>
      <c r="B183" s="237" t="s">
        <v>165</v>
      </c>
      <c r="C183" s="238" t="s">
        <v>393</v>
      </c>
      <c r="D183" s="225" t="s">
        <v>25</v>
      </c>
      <c r="E183" s="314">
        <f>+E108</f>
        <v>0</v>
      </c>
      <c r="F183" s="239">
        <f>+F108</f>
        <v>0</v>
      </c>
      <c r="G183" s="152" t="s">
        <v>369</v>
      </c>
      <c r="H183" s="161"/>
    </row>
    <row r="184" spans="1:8" ht="16.8">
      <c r="A184" s="119"/>
      <c r="B184" s="240"/>
      <c r="C184" s="120"/>
      <c r="D184" s="120"/>
      <c r="E184" s="120"/>
      <c r="F184" s="120"/>
      <c r="G184" s="288"/>
      <c r="H184" s="161"/>
    </row>
    <row r="185" spans="1:8" ht="17.399999999999999" thickBot="1">
      <c r="A185" s="119"/>
      <c r="B185" s="131" t="s">
        <v>559</v>
      </c>
      <c r="C185" s="120"/>
      <c r="D185" s="120"/>
      <c r="E185" s="120"/>
      <c r="F185" s="120"/>
      <c r="G185" s="288"/>
      <c r="H185" s="161"/>
    </row>
    <row r="186" spans="1:8" ht="42.75" customHeight="1" thickBot="1">
      <c r="A186" s="119"/>
      <c r="B186" s="759" t="s">
        <v>423</v>
      </c>
      <c r="C186" s="760"/>
      <c r="D186" s="760"/>
      <c r="E186" s="760"/>
      <c r="F186" s="761"/>
      <c r="G186" s="288"/>
      <c r="H186" s="161"/>
    </row>
    <row r="187" spans="1:8" ht="17.399999999999999" thickBot="1">
      <c r="A187" s="161"/>
      <c r="B187" s="119"/>
      <c r="C187" s="120"/>
      <c r="D187" s="120"/>
      <c r="E187" s="120"/>
      <c r="F187" s="120"/>
      <c r="G187" s="288"/>
      <c r="H187" s="161"/>
    </row>
    <row r="188" spans="1:8" ht="15.75" customHeight="1">
      <c r="A188" s="119"/>
      <c r="B188" s="864" t="s">
        <v>19</v>
      </c>
      <c r="C188" s="867" t="s">
        <v>20</v>
      </c>
      <c r="D188" s="867" t="s">
        <v>79</v>
      </c>
      <c r="E188" s="220" t="s">
        <v>9</v>
      </c>
      <c r="F188" s="137" t="s">
        <v>10</v>
      </c>
      <c r="G188" s="288"/>
      <c r="H188" s="161"/>
    </row>
    <row r="189" spans="1:8" ht="16.8">
      <c r="A189" s="119"/>
      <c r="B189" s="865"/>
      <c r="C189" s="868"/>
      <c r="D189" s="868"/>
      <c r="E189" s="221" t="s">
        <v>655</v>
      </c>
      <c r="F189" s="222" t="s">
        <v>655</v>
      </c>
      <c r="G189" s="288"/>
      <c r="H189" s="161"/>
    </row>
    <row r="190" spans="1:8" ht="16.8">
      <c r="A190" s="119"/>
      <c r="B190" s="866"/>
      <c r="C190" s="869"/>
      <c r="D190" s="869"/>
      <c r="E190" s="221" t="s">
        <v>166</v>
      </c>
      <c r="F190" s="222" t="s">
        <v>166</v>
      </c>
      <c r="G190" s="288"/>
      <c r="H190" s="161"/>
    </row>
    <row r="191" spans="1:8" ht="17.399999999999999" thickBot="1">
      <c r="A191" s="119"/>
      <c r="B191" s="223">
        <v>1</v>
      </c>
      <c r="C191" s="224">
        <v>2</v>
      </c>
      <c r="D191" s="224" t="s">
        <v>22</v>
      </c>
      <c r="E191" s="224">
        <v>3</v>
      </c>
      <c r="F191" s="225">
        <v>4</v>
      </c>
      <c r="G191" s="152"/>
      <c r="H191" s="161"/>
    </row>
    <row r="192" spans="1:8" ht="15.75" customHeight="1" thickBot="1">
      <c r="A192" s="119"/>
      <c r="B192" s="870" t="s">
        <v>219</v>
      </c>
      <c r="C192" s="871"/>
      <c r="D192" s="871"/>
      <c r="E192" s="871"/>
      <c r="F192" s="872"/>
      <c r="G192" s="152"/>
      <c r="H192" s="161"/>
    </row>
    <row r="193" spans="1:8" ht="30">
      <c r="A193" s="592"/>
      <c r="B193" s="226" t="s">
        <v>531</v>
      </c>
      <c r="C193" s="227" t="s">
        <v>201</v>
      </c>
      <c r="D193" s="356" t="s">
        <v>25</v>
      </c>
      <c r="E193" s="370"/>
      <c r="F193" s="371"/>
      <c r="G193" s="152" t="s">
        <v>369</v>
      </c>
      <c r="H193" s="161"/>
    </row>
    <row r="194" spans="1:8" ht="16.8">
      <c r="A194" s="592"/>
      <c r="B194" s="228" t="s">
        <v>532</v>
      </c>
      <c r="C194" s="231" t="s">
        <v>211</v>
      </c>
      <c r="D194" s="361" t="s">
        <v>198</v>
      </c>
      <c r="E194" s="362">
        <v>9.1999999999999998E-3</v>
      </c>
      <c r="F194" s="241">
        <v>9.1999999999999998E-3</v>
      </c>
      <c r="G194" s="442" t="s">
        <v>369</v>
      </c>
      <c r="H194" s="161"/>
    </row>
    <row r="195" spans="1:8" ht="16.8">
      <c r="A195" s="592"/>
      <c r="B195" s="228" t="s">
        <v>533</v>
      </c>
      <c r="C195" s="231" t="s">
        <v>214</v>
      </c>
      <c r="D195" s="361" t="s">
        <v>25</v>
      </c>
      <c r="E195" s="441" t="str">
        <f>IF(ISBLANK(E193),"  ",E193*E194)</f>
        <v xml:space="preserve">  </v>
      </c>
      <c r="F195" s="444" t="str">
        <f>IF(ISBLANK(F193),"  ",F193*F194)</f>
        <v xml:space="preserve">  </v>
      </c>
      <c r="G195" s="442" t="s">
        <v>369</v>
      </c>
      <c r="H195" s="161"/>
    </row>
    <row r="196" spans="1:8" ht="45">
      <c r="A196" s="592"/>
      <c r="B196" s="228" t="s">
        <v>534</v>
      </c>
      <c r="C196" s="231" t="s">
        <v>660</v>
      </c>
      <c r="D196" s="361" t="s">
        <v>25</v>
      </c>
      <c r="E196" s="372"/>
      <c r="F196" s="373"/>
      <c r="G196" s="442" t="s">
        <v>369</v>
      </c>
      <c r="H196" s="353"/>
    </row>
    <row r="197" spans="1:8" ht="30.6" thickBot="1">
      <c r="A197" s="592"/>
      <c r="B197" s="237" t="s">
        <v>535</v>
      </c>
      <c r="C197" s="242" t="s">
        <v>221</v>
      </c>
      <c r="D197" s="245" t="s">
        <v>25</v>
      </c>
      <c r="E197" s="528">
        <f>+SUMIF(E195,"&gt;=0",E195)+SUMIF(E196,"&gt;=0",E196)</f>
        <v>0</v>
      </c>
      <c r="F197" s="445">
        <f>+SUMIF(F195,"&gt;=0",F195)+SUMIF(F196,"&gt;=0",F196)</f>
        <v>0</v>
      </c>
      <c r="G197" s="152" t="s">
        <v>369</v>
      </c>
      <c r="H197" s="161"/>
    </row>
    <row r="198" spans="1:8" ht="16.5" customHeight="1" thickBot="1">
      <c r="A198" s="127"/>
      <c r="B198" s="852" t="s">
        <v>222</v>
      </c>
      <c r="C198" s="853"/>
      <c r="D198" s="853"/>
      <c r="E198" s="854"/>
      <c r="F198" s="855"/>
      <c r="G198" s="152"/>
      <c r="H198" s="161"/>
    </row>
    <row r="199" spans="1:8" ht="30.6">
      <c r="A199" s="592"/>
      <c r="B199" s="226" t="s">
        <v>536</v>
      </c>
      <c r="C199" s="231" t="s">
        <v>645</v>
      </c>
      <c r="D199" s="181" t="s">
        <v>366</v>
      </c>
      <c r="E199" s="546"/>
      <c r="F199" s="547"/>
      <c r="G199" s="442" t="s">
        <v>369</v>
      </c>
      <c r="H199" s="161"/>
    </row>
    <row r="200" spans="1:8" ht="16.8">
      <c r="A200" s="592"/>
      <c r="B200" s="228" t="s">
        <v>537</v>
      </c>
      <c r="C200" s="231" t="s">
        <v>216</v>
      </c>
      <c r="D200" s="361" t="s">
        <v>198</v>
      </c>
      <c r="E200" s="587">
        <v>1.07</v>
      </c>
      <c r="F200" s="588">
        <v>1.07</v>
      </c>
      <c r="G200" s="442" t="s">
        <v>369</v>
      </c>
      <c r="H200" s="161"/>
    </row>
    <row r="201" spans="1:8" ht="30.6" thickBot="1">
      <c r="A201" s="592"/>
      <c r="B201" s="228" t="s">
        <v>538</v>
      </c>
      <c r="C201" s="231" t="s">
        <v>223</v>
      </c>
      <c r="D201" s="361" t="s">
        <v>25</v>
      </c>
      <c r="E201" s="363" t="str">
        <f>+IF(E199&gt;0,E199*E200*E103,"x")</f>
        <v>x</v>
      </c>
      <c r="F201" s="243" t="str">
        <f>+IF(F199&gt;0,F199*F200*F103,"x")</f>
        <v>x</v>
      </c>
      <c r="G201" s="152" t="s">
        <v>369</v>
      </c>
      <c r="H201" s="161"/>
    </row>
    <row r="202" spans="1:8" ht="19.8" thickBot="1">
      <c r="A202" s="127"/>
      <c r="B202" s="896" t="s">
        <v>502</v>
      </c>
      <c r="C202" s="897"/>
      <c r="D202" s="897"/>
      <c r="E202" s="854"/>
      <c r="F202" s="855"/>
      <c r="G202" s="152"/>
      <c r="H202" s="161"/>
    </row>
    <row r="203" spans="1:8" ht="16.5" customHeight="1">
      <c r="A203" s="592"/>
      <c r="B203" s="226" t="s">
        <v>539</v>
      </c>
      <c r="C203" s="227" t="s">
        <v>500</v>
      </c>
      <c r="D203" s="244" t="s">
        <v>25</v>
      </c>
      <c r="E203" s="529">
        <f>IF(AND(E197&lt;&gt;0,E201&gt;0),MIN(E197,E201),E197)</f>
        <v>0</v>
      </c>
      <c r="F203" s="446">
        <f>IF(AND(F197&lt;&gt;0,F201&gt;0),MIN(F197,F201),F197)</f>
        <v>0</v>
      </c>
      <c r="G203" s="152" t="s">
        <v>369</v>
      </c>
      <c r="H203" s="161"/>
    </row>
    <row r="204" spans="1:8" ht="17.399999999999999" thickBot="1">
      <c r="A204" s="593"/>
      <c r="B204" s="237" t="s">
        <v>173</v>
      </c>
      <c r="C204" s="242" t="s">
        <v>393</v>
      </c>
      <c r="D204" s="245" t="s">
        <v>25</v>
      </c>
      <c r="E204" s="314">
        <f>+E120</f>
        <v>0</v>
      </c>
      <c r="F204" s="239">
        <f>+F120</f>
        <v>0</v>
      </c>
      <c r="G204" s="152" t="s">
        <v>369</v>
      </c>
      <c r="H204" s="161"/>
    </row>
    <row r="205" spans="1:8" ht="17.399999999999999" thickBot="1">
      <c r="A205" s="119"/>
      <c r="B205" s="211"/>
      <c r="C205" s="128"/>
      <c r="D205" s="128"/>
      <c r="E205" s="128"/>
      <c r="F205" s="128"/>
      <c r="G205" s="152"/>
      <c r="H205" s="161"/>
    </row>
    <row r="206" spans="1:8" s="4" customFormat="1" ht="15" customHeight="1">
      <c r="A206" s="127"/>
      <c r="B206" s="895" t="s">
        <v>430</v>
      </c>
      <c r="C206" s="895"/>
      <c r="D206" s="731"/>
      <c r="E206" s="732"/>
      <c r="F206" s="733"/>
      <c r="G206" s="246"/>
      <c r="H206" s="523"/>
    </row>
    <row r="207" spans="1:8" s="4" customFormat="1" ht="15" customHeight="1">
      <c r="A207" s="127"/>
      <c r="B207" s="895" t="s">
        <v>122</v>
      </c>
      <c r="C207" s="895"/>
      <c r="D207" s="734"/>
      <c r="E207" s="735"/>
      <c r="F207" s="736"/>
      <c r="G207" s="123"/>
      <c r="H207" s="523"/>
    </row>
    <row r="208" spans="1:8" s="4" customFormat="1" ht="15" customHeight="1">
      <c r="A208" s="127"/>
      <c r="B208" s="895" t="s">
        <v>428</v>
      </c>
      <c r="C208" s="895"/>
      <c r="D208" s="737"/>
      <c r="E208" s="738"/>
      <c r="F208" s="739"/>
      <c r="G208" s="123"/>
      <c r="H208" s="523"/>
    </row>
    <row r="209" spans="1:8" s="4" customFormat="1" ht="15" customHeight="1" thickBot="1">
      <c r="A209" s="127"/>
      <c r="B209" s="895" t="s">
        <v>123</v>
      </c>
      <c r="C209" s="895"/>
      <c r="D209" s="725"/>
      <c r="E209" s="726"/>
      <c r="F209" s="727"/>
      <c r="G209" s="123"/>
      <c r="H209" s="523"/>
    </row>
    <row r="210" spans="1:8" ht="16.8">
      <c r="A210" s="119"/>
      <c r="B210" s="127"/>
      <c r="C210" s="119"/>
      <c r="D210" s="119"/>
      <c r="E210" s="119"/>
      <c r="F210" s="119"/>
      <c r="G210" s="123"/>
      <c r="H210" s="161"/>
    </row>
    <row r="211" spans="1:8" ht="16.8" hidden="1">
      <c r="B211" s="2"/>
    </row>
    <row r="212" spans="1:8" ht="16.8" hidden="1"/>
    <row r="213" spans="1:8" ht="16.8" hidden="1"/>
    <row r="214" spans="1:8" ht="16.8" hidden="1"/>
  </sheetData>
  <sheetProtection algorithmName="SHA-512" hashValue="FnzKyTcXk4VkLecAFkjEnrG8npTmOZ8Vw0+811zGheg37U2Pv8J340hSh7Ar+JbwWwkTIXrZLCuyxyfWO2hVPQ==" saltValue="CrXsiIJncEOo8HfNkuJRtA==" spinCount="100000" sheet="1" objects="1" scenarios="1"/>
  <mergeCells count="80">
    <mergeCell ref="B156:F156"/>
    <mergeCell ref="B149:B151"/>
    <mergeCell ref="C149:C150"/>
    <mergeCell ref="C151:D151"/>
    <mergeCell ref="B154:F154"/>
    <mergeCell ref="E145:F145"/>
    <mergeCell ref="B147:B148"/>
    <mergeCell ref="C147:D147"/>
    <mergeCell ref="C148:D148"/>
    <mergeCell ref="B155:F155"/>
    <mergeCell ref="B9:F9"/>
    <mergeCell ref="B6:F6"/>
    <mergeCell ref="B8:F8"/>
    <mergeCell ref="B7:F7"/>
    <mergeCell ref="D30:F30"/>
    <mergeCell ref="D27:F27"/>
    <mergeCell ref="B12:F12"/>
    <mergeCell ref="B18:F18"/>
    <mergeCell ref="D23:F23"/>
    <mergeCell ref="D24:F24"/>
    <mergeCell ref="D26:F26"/>
    <mergeCell ref="B23:B24"/>
    <mergeCell ref="B25:B26"/>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209:C209"/>
    <mergeCell ref="D209:F209"/>
    <mergeCell ref="B202:F202"/>
    <mergeCell ref="B206:C206"/>
    <mergeCell ref="D206:F206"/>
    <mergeCell ref="B207:C207"/>
    <mergeCell ref="D207:F207"/>
    <mergeCell ref="B208:C208"/>
    <mergeCell ref="D208:F208"/>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s>
  <conditionalFormatting sqref="B128:F128">
    <cfRule type="notContainsText" dxfId="47" priority="10"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6" priority="51">
      <formula>+AND(ISBLANK($E$44:$E$47))</formula>
    </cfRule>
  </conditionalFormatting>
  <conditionalFormatting sqref="E48">
    <cfRule type="expression" dxfId="45" priority="49">
      <formula>+AND(ISBLANK($E$49:$E$50))</formula>
    </cfRule>
  </conditionalFormatting>
  <conditionalFormatting sqref="E51">
    <cfRule type="expression" dxfId="44" priority="47">
      <formula>+AND(ISBLANK($E$52:$E$53))</formula>
    </cfRule>
  </conditionalFormatting>
  <conditionalFormatting sqref="E54">
    <cfRule type="expression" dxfId="43" priority="45">
      <formula>+AND(ISBLANK($E$55:$E$57))</formula>
    </cfRule>
  </conditionalFormatting>
  <conditionalFormatting sqref="E58">
    <cfRule type="expression" dxfId="42" priority="9">
      <formula>+ISBLANK($E$115)</formula>
    </cfRule>
  </conditionalFormatting>
  <conditionalFormatting sqref="E59">
    <cfRule type="expression" dxfId="41" priority="43">
      <formula>+AND(ISBLANK($E$60:$E$62))</formula>
    </cfRule>
  </conditionalFormatting>
  <conditionalFormatting sqref="E68">
    <cfRule type="expression" dxfId="40" priority="39">
      <formula>+AND(ISBLANK($E$44:$E$47),ISBLANK($E$49:$E$50),ISBLANK($E$52:$E$53),ISBLANK($E$55:$E$57),ISBLANK($E$60:$E$66))</formula>
    </cfRule>
  </conditionalFormatting>
  <conditionalFormatting sqref="E94">
    <cfRule type="expression" dxfId="39" priority="41">
      <formula>+AND(ISBLANK($E$95:$E$96))</formula>
    </cfRule>
  </conditionalFormatting>
  <conditionalFormatting sqref="E97">
    <cfRule type="expression" dxfId="38" priority="37">
      <formula>+AND(ISBLANK($E$44:$E$47),ISBLANK($E$49:$E$50),ISBLANK($E$52:$E$53),ISBLANK($E$55:$E$57),ISBLANK($E$60:$E$66),ISBLANK($E$95:$E$96))</formula>
    </cfRule>
  </conditionalFormatting>
  <conditionalFormatting sqref="E98">
    <cfRule type="expression" dxfId="37" priority="17">
      <formula>+AND(ISBLANK($E$105),OR(ISBLANK($E$71),ISBLANK($E$78)),ISBLANK($E$44:$E$47),ISBLANK($E$49:$E$50),ISBLANK($E$52:$E$53),ISBLANK($E$55:$E$57),ISBLANK($E$60:$E$66),ISBLANK($E$95:$E$96))</formula>
    </cfRule>
  </conditionalFormatting>
  <conditionalFormatting sqref="E100">
    <cfRule type="expression" dxfId="36" priority="35">
      <formula>+AND(ISBLANK($E$55:$E$56),ISBLANK($E$35))</formula>
    </cfRule>
  </conditionalFormatting>
  <conditionalFormatting sqref="E101">
    <cfRule type="expression" dxfId="35" priority="13">
      <formula>+AND(ISBLANK($E$105),OR(ISBLANK($E$71),ISBLANK($E$78)),ISBLANK($E$44:$E$47),ISBLANK($E$49:$E$50),ISBLANK($E$52:$E$53),ISBLANK($E$55:$E$57),ISBLANK($E$60:$E$66),ISBLANK($E$95:$E$96))</formula>
    </cfRule>
  </conditionalFormatting>
  <conditionalFormatting sqref="E102">
    <cfRule type="expression" dxfId="34" priority="2">
      <formula>+OR($E$68&lt;&gt;0,$E$94&lt;&gt;0,$E$98&lt;&gt;0)</formula>
    </cfRule>
  </conditionalFormatting>
  <conditionalFormatting sqref="E120 E204">
    <cfRule type="expression" dxfId="33" priority="57">
      <formula>+AND(ISBLANK($E$115),ISBLANK($E$116),ISBLANK($E$117),ISBLANK($E$118),ISBLANK($E$119))</formula>
    </cfRule>
  </conditionalFormatting>
  <conditionalFormatting sqref="E122">
    <cfRule type="expression" dxfId="32" priority="30">
      <formula>+AND(ISBLANK($E$115:$E$119))</formula>
    </cfRule>
  </conditionalFormatting>
  <conditionalFormatting sqref="E136">
    <cfRule type="expression" dxfId="31" priority="4">
      <formula>+AND($E$134&gt;0,$E$102&gt;0)</formula>
    </cfRule>
  </conditionalFormatting>
  <conditionalFormatting sqref="E176">
    <cfRule type="expression" dxfId="30" priority="28">
      <formula>+AND(ISBLANK($E$166),ISBLANK($E$169),ISBLANK($E$172:$E$173))</formula>
    </cfRule>
  </conditionalFormatting>
  <conditionalFormatting sqref="E180">
    <cfRule type="expression" dxfId="29" priority="55">
      <formula>+ISBLANK($E$178)</formula>
    </cfRule>
  </conditionalFormatting>
  <conditionalFormatting sqref="E182">
    <cfRule type="expression" dxfId="28" priority="22">
      <formula>+AND(ISBLANK($E$166),ISBLANK($E$169),ISBLANK($E$172:$E$173),ISBLANK($E$178))</formula>
    </cfRule>
  </conditionalFormatting>
  <conditionalFormatting sqref="E183">
    <cfRule type="expression" dxfId="27" priority="20">
      <formula>+ISBLANK($E$108)</formula>
    </cfRule>
  </conditionalFormatting>
  <conditionalFormatting sqref="E197">
    <cfRule type="expression" dxfId="26" priority="26">
      <formula>+AND(ISBLANK($E$193),ISBLANK($E$196))</formula>
    </cfRule>
  </conditionalFormatting>
  <conditionalFormatting sqref="E201">
    <cfRule type="expression" dxfId="25" priority="53">
      <formula>+ISBLANK($E$199)</formula>
    </cfRule>
  </conditionalFormatting>
  <conditionalFormatting sqref="E203">
    <cfRule type="expression" dxfId="24" priority="24">
      <formula>+AND(ISBLANK($E$193),ISBLANK($E$196),ISBLANK($E$199))</formula>
    </cfRule>
  </conditionalFormatting>
  <conditionalFormatting sqref="E103:F103">
    <cfRule type="cellIs" dxfId="23" priority="5" operator="equal">
      <formula>0</formula>
    </cfRule>
  </conditionalFormatting>
  <conditionalFormatting sqref="F43">
    <cfRule type="expression" dxfId="22" priority="50">
      <formula>+AND(ISBLANK($F$44:$F$47))</formula>
    </cfRule>
  </conditionalFormatting>
  <conditionalFormatting sqref="F48">
    <cfRule type="expression" dxfId="21" priority="48">
      <formula>+AND(ISBLANK($F$49:$F$50))</formula>
    </cfRule>
  </conditionalFormatting>
  <conditionalFormatting sqref="F51">
    <cfRule type="expression" dxfId="20" priority="46">
      <formula>+AND(ISBLANK($F$52:$F$53))</formula>
    </cfRule>
  </conditionalFormatting>
  <conditionalFormatting sqref="F54">
    <cfRule type="expression" dxfId="19" priority="44">
      <formula>+AND(ISBLANK($F$55:$F$57))</formula>
    </cfRule>
  </conditionalFormatting>
  <conditionalFormatting sqref="F58">
    <cfRule type="expression" dxfId="18" priority="8">
      <formula>+ISBLANK($F$115)</formula>
    </cfRule>
  </conditionalFormatting>
  <conditionalFormatting sqref="F59">
    <cfRule type="expression" dxfId="17" priority="42">
      <formula>+AND(ISBLANK($F$60:$F$62))</formula>
    </cfRule>
  </conditionalFormatting>
  <conditionalFormatting sqref="F68">
    <cfRule type="expression" dxfId="16" priority="38">
      <formula>+AND(ISBLANK($F$44:$F$47),ISBLANK($F$49:$F$50),ISBLANK($F$52:$F$53),ISBLANK($F$55:$F$57),ISBLANK($F$60:$F$66))</formula>
    </cfRule>
  </conditionalFormatting>
  <conditionalFormatting sqref="F94">
    <cfRule type="expression" dxfId="15" priority="40">
      <formula>+AND(ISBLANK($F$95:$F$96))</formula>
    </cfRule>
  </conditionalFormatting>
  <conditionalFormatting sqref="F97">
    <cfRule type="expression" dxfId="14" priority="36">
      <formula>+AND(ISBLANK($F$44:$F$47),ISBLANK($F$49:$F$50),ISBLANK($F$52:$F$53),ISBLANK($F$55:$F$57),ISBLANK($F$60:$F$66),ISBLANK($F$95:$F$96))</formula>
    </cfRule>
  </conditionalFormatting>
  <conditionalFormatting sqref="F98">
    <cfRule type="expression" dxfId="13" priority="16">
      <formula>+AND(ISBLANK($F$105),OR(ISBLANK($F$73),ISBLANK($F$77)),ISBLANK($F$44:$F$47),ISBLANK($F$49:$F$50),ISBLANK($F$52:$F$53),ISBLANK($F$55:$F$57),ISBLANK($F$60:$F$66),ISBLANK($F$95:$F$96))</formula>
    </cfRule>
  </conditionalFormatting>
  <conditionalFormatting sqref="F100">
    <cfRule type="expression" dxfId="12" priority="34">
      <formula>+AND(ISBLANK($F$55:$F$56),ISBLANK($F$35))</formula>
    </cfRule>
  </conditionalFormatting>
  <conditionalFormatting sqref="F101">
    <cfRule type="expression" dxfId="11" priority="12">
      <formula>+AND(ISBLANK($F$105),OR(ISBLANK($F$73),ISBLANK($F$77)),ISBLANK($F$44:$F$47),ISBLANK($F$49:$F$50),ISBLANK($F$52:$F$53),ISBLANK($F$55:$F$57),ISBLANK($F$60:$F$66),ISBLANK($F$95:$F$96))</formula>
    </cfRule>
  </conditionalFormatting>
  <conditionalFormatting sqref="F102">
    <cfRule type="expression" dxfId="10" priority="1">
      <formula>+OR($F$68&lt;&gt;0,$F$94&lt;&gt;0,$F$98&lt;&gt;0)</formula>
    </cfRule>
  </conditionalFormatting>
  <conditionalFormatting sqref="F120 F204">
    <cfRule type="expression" dxfId="9" priority="56">
      <formula>+AND(ISBLANK($F$115),ISBLANK($F$116),ISBLANK($F$117),ISBLANK($F$118),ISBLANK($F$119))</formula>
    </cfRule>
  </conditionalFormatting>
  <conditionalFormatting sqref="F122">
    <cfRule type="expression" dxfId="8" priority="29">
      <formula>+AND(ISBLANK($F$115:$F$119))</formula>
    </cfRule>
  </conditionalFormatting>
  <conditionalFormatting sqref="F136">
    <cfRule type="expression" dxfId="7" priority="3">
      <formula>+AND($F$134&gt;0,$F$102&gt;0)</formula>
    </cfRule>
  </conditionalFormatting>
  <conditionalFormatting sqref="F176">
    <cfRule type="expression" dxfId="6" priority="27">
      <formula>+AND(ISBLANK($F$166),ISBLANK($F$169),ISBLANK($F$172:$F$173))</formula>
    </cfRule>
  </conditionalFormatting>
  <conditionalFormatting sqref="F180">
    <cfRule type="expression" dxfId="5" priority="54">
      <formula>+ISBLANK($F$178)</formula>
    </cfRule>
  </conditionalFormatting>
  <conditionalFormatting sqref="F182">
    <cfRule type="expression" dxfId="4" priority="21">
      <formula>+AND(ISBLANK($F$166),ISBLANK($F$169),ISBLANK($F$172:$F$173),ISBLANK($F$178))</formula>
    </cfRule>
  </conditionalFormatting>
  <conditionalFormatting sqref="F183">
    <cfRule type="expression" dxfId="3" priority="19">
      <formula>+ISBLANK($F$108)</formula>
    </cfRule>
  </conditionalFormatting>
  <conditionalFormatting sqref="F197">
    <cfRule type="expression" dxfId="2" priority="25">
      <formula>+AND(ISBLANK($F$193),ISBLANK($F$196))</formula>
    </cfRule>
  </conditionalFormatting>
  <conditionalFormatting sqref="F201">
    <cfRule type="expression" dxfId="1" priority="52">
      <formula>+ISBLANK($F$199)</formula>
    </cfRule>
  </conditionalFormatting>
  <conditionalFormatting sqref="F203">
    <cfRule type="expression" dxfId="0" priority="23">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18110236220472" right="0.118110236220472" top="0.39370078740157499" bottom="0.43307086614173201" header="0.31496062992126" footer="0.31496062992126"/>
  <pageSetup paperSize="9" scale="76" fitToHeight="5" orientation="portrait" r:id="rId1"/>
  <rowBreaks count="4" manualBreakCount="4">
    <brk id="68" min="1" max="5" man="1"/>
    <brk id="109" min="1" max="5" man="1"/>
    <brk id="141" min="1" max="5" man="1"/>
    <brk id="183"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9"/>
  <sheetViews>
    <sheetView topLeftCell="A17" workbookViewId="0">
      <selection activeCell="E46" sqref="E46"/>
    </sheetView>
  </sheetViews>
  <sheetFormatPr defaultColWidth="0" defaultRowHeight="0" customHeight="1" zeroHeight="1"/>
  <cols>
    <col min="1" max="1" width="5.6640625" style="3" customWidth="1"/>
    <col min="2" max="2" width="6.44140625" style="4" customWidth="1"/>
    <col min="3" max="3" width="52.6640625" style="3" customWidth="1"/>
    <col min="4" max="4" width="15.6640625" style="3" customWidth="1"/>
    <col min="5" max="6" width="16.6640625" style="3" customWidth="1"/>
    <col min="7" max="7" width="10.6640625" style="106" customWidth="1"/>
    <col min="8" max="8" width="5.6640625" style="328" customWidth="1"/>
    <col min="9" max="16384" width="0" style="3" hidden="1"/>
  </cols>
  <sheetData>
    <row r="1" spans="1:18" ht="16.8">
      <c r="A1" s="6"/>
      <c r="B1" s="7"/>
      <c r="C1" s="6"/>
      <c r="D1" s="6"/>
      <c r="E1" s="6"/>
      <c r="F1" s="6"/>
      <c r="G1" s="97"/>
      <c r="H1" s="114"/>
    </row>
    <row r="2" spans="1:18" ht="16.8">
      <c r="A2" s="6"/>
      <c r="B2" s="7"/>
      <c r="C2" s="6"/>
      <c r="D2" s="6"/>
      <c r="E2" s="6"/>
      <c r="F2" s="6"/>
      <c r="G2" s="97"/>
    </row>
    <row r="3" spans="1:18" ht="17.399999999999999" thickBot="1">
      <c r="A3" s="6"/>
      <c r="B3" s="7"/>
      <c r="C3" s="6"/>
      <c r="D3" s="6"/>
      <c r="E3" s="6"/>
      <c r="F3" s="6"/>
      <c r="G3" s="97"/>
    </row>
    <row r="4" spans="1:18" ht="19.2">
      <c r="A4" s="6"/>
      <c r="B4" s="682" t="s">
        <v>620</v>
      </c>
      <c r="C4" s="683"/>
      <c r="D4" s="683"/>
      <c r="E4" s="683"/>
      <c r="F4" s="684"/>
      <c r="G4" s="97"/>
    </row>
    <row r="5" spans="1:18" ht="59.25" customHeight="1">
      <c r="A5" s="6"/>
      <c r="B5" s="811" t="s">
        <v>632</v>
      </c>
      <c r="C5" s="812"/>
      <c r="D5" s="812"/>
      <c r="E5" s="812"/>
      <c r="F5" s="813"/>
      <c r="G5" s="109"/>
      <c r="H5" s="534"/>
    </row>
    <row r="6" spans="1:18" ht="45" customHeight="1" thickBot="1">
      <c r="A6" s="6"/>
      <c r="B6" s="848" t="s">
        <v>635</v>
      </c>
      <c r="C6" s="932"/>
      <c r="D6" s="932"/>
      <c r="E6" s="932"/>
      <c r="F6" s="933"/>
      <c r="G6" s="669"/>
      <c r="H6" s="329"/>
      <c r="I6" s="5"/>
      <c r="J6" s="5"/>
      <c r="K6" s="5"/>
      <c r="L6" s="5"/>
      <c r="M6" s="5"/>
      <c r="N6" s="5"/>
      <c r="O6" s="5"/>
      <c r="P6" s="5"/>
      <c r="Q6" s="5"/>
      <c r="R6" s="5"/>
    </row>
    <row r="7" spans="1:18" ht="16.8">
      <c r="A7" s="6"/>
      <c r="B7" s="6"/>
      <c r="C7" s="79"/>
      <c r="D7" s="79"/>
      <c r="E7" s="79"/>
      <c r="F7" s="79"/>
      <c r="G7" s="98"/>
      <c r="H7" s="329"/>
      <c r="I7" s="69"/>
      <c r="J7" s="69"/>
      <c r="K7" s="69"/>
      <c r="L7" s="69"/>
      <c r="M7" s="69"/>
      <c r="N7" s="69"/>
      <c r="O7" s="69"/>
      <c r="P7" s="69"/>
      <c r="Q7" s="69"/>
      <c r="R7" s="69"/>
    </row>
    <row r="8" spans="1:18" ht="17.399999999999999" thickBot="1">
      <c r="A8" s="6"/>
      <c r="B8" s="15" t="s">
        <v>424</v>
      </c>
      <c r="C8" s="6"/>
      <c r="D8" s="6"/>
      <c r="E8" s="6"/>
      <c r="F8" s="350"/>
      <c r="G8" s="97"/>
    </row>
    <row r="9" spans="1:18" ht="17.399999999999999" thickBot="1">
      <c r="A9" s="6"/>
      <c r="B9" s="118"/>
      <c r="C9" s="6" t="s">
        <v>425</v>
      </c>
      <c r="D9" s="6"/>
      <c r="E9" s="6"/>
      <c r="F9" s="6"/>
      <c r="G9" s="97"/>
    </row>
    <row r="10" spans="1:18" ht="17.399999999999999" thickBot="1">
      <c r="A10" s="6"/>
      <c r="B10" s="416"/>
      <c r="C10" s="6" t="s">
        <v>464</v>
      </c>
      <c r="D10" s="21"/>
      <c r="E10" s="6"/>
      <c r="F10" s="68"/>
      <c r="G10" s="97"/>
    </row>
    <row r="11" spans="1:18" ht="17.399999999999999" thickBot="1">
      <c r="A11" s="6"/>
      <c r="B11" s="660" t="s">
        <v>198</v>
      </c>
      <c r="C11" s="19" t="s">
        <v>623</v>
      </c>
      <c r="D11" s="21"/>
      <c r="E11" s="6"/>
      <c r="F11" s="68"/>
      <c r="G11" s="97"/>
    </row>
    <row r="12" spans="1:18" ht="16.8">
      <c r="A12" s="6"/>
      <c r="B12" s="673"/>
      <c r="C12" s="19" t="s">
        <v>624</v>
      </c>
      <c r="D12" s="21"/>
      <c r="E12" s="6"/>
      <c r="F12" s="68"/>
      <c r="G12" s="97"/>
    </row>
    <row r="13" spans="1:18" ht="17.399999999999999" thickBot="1">
      <c r="A13" s="6"/>
      <c r="B13" s="7"/>
      <c r="C13" s="6"/>
      <c r="D13" s="21"/>
      <c r="E13" s="19"/>
      <c r="F13" s="685" t="s">
        <v>611</v>
      </c>
      <c r="G13" s="97"/>
    </row>
    <row r="14" spans="1:18" ht="85.5" customHeight="1" thickBot="1">
      <c r="A14" s="6"/>
      <c r="B14" s="792" t="s">
        <v>657</v>
      </c>
      <c r="C14" s="793"/>
      <c r="D14" s="793"/>
      <c r="E14" s="793"/>
      <c r="F14" s="794"/>
      <c r="G14" s="97"/>
    </row>
    <row r="15" spans="1:18" ht="16.350000000000001" customHeight="1" thickBot="1">
      <c r="A15" s="6"/>
      <c r="B15" s="553"/>
      <c r="C15" s="555" t="s">
        <v>488</v>
      </c>
      <c r="D15" s="817" t="str">
        <f>+'Plánová kalkulace'!D19:E19</f>
        <v>Všekary</v>
      </c>
      <c r="E15" s="818"/>
      <c r="F15" s="662"/>
      <c r="G15" s="672"/>
    </row>
    <row r="16" spans="1:18" ht="8.25" customHeight="1" thickBot="1">
      <c r="A16" s="6"/>
      <c r="B16" s="558"/>
      <c r="C16" s="562"/>
      <c r="D16" s="561"/>
      <c r="E16" s="559"/>
      <c r="F16" s="560"/>
      <c r="G16" s="672"/>
    </row>
    <row r="17" spans="1:7" ht="16.8">
      <c r="A17" s="6"/>
      <c r="B17" s="8"/>
      <c r="C17" s="8"/>
      <c r="D17" s="8"/>
      <c r="E17" s="8"/>
      <c r="F17" s="8"/>
      <c r="G17" s="97"/>
    </row>
    <row r="18" spans="1:7" ht="17.399999999999999" thickBot="1">
      <c r="A18" s="6"/>
      <c r="B18" s="20" t="s">
        <v>1</v>
      </c>
      <c r="C18" s="6"/>
      <c r="D18" s="6"/>
      <c r="E18" s="6"/>
      <c r="F18" s="6"/>
      <c r="G18" s="97"/>
    </row>
    <row r="19" spans="1:7" ht="18" customHeight="1">
      <c r="A19" s="6"/>
      <c r="B19" s="795" t="s">
        <v>2</v>
      </c>
      <c r="C19" s="9" t="s">
        <v>452</v>
      </c>
      <c r="D19" s="934" t="s">
        <v>665</v>
      </c>
      <c r="E19" s="935"/>
      <c r="F19" s="936"/>
      <c r="G19" s="666"/>
    </row>
    <row r="20" spans="1:7" ht="18" customHeight="1">
      <c r="A20" s="6"/>
      <c r="B20" s="795"/>
      <c r="C20" s="9" t="s">
        <v>453</v>
      </c>
      <c r="D20" s="937">
        <v>572365</v>
      </c>
      <c r="E20" s="938"/>
      <c r="F20" s="939"/>
      <c r="G20" s="665"/>
    </row>
    <row r="21" spans="1:7" ht="18" customHeight="1">
      <c r="A21" s="6"/>
      <c r="B21" s="795" t="s">
        <v>4</v>
      </c>
      <c r="C21" s="9" t="s">
        <v>454</v>
      </c>
      <c r="D21" s="937" t="s">
        <v>665</v>
      </c>
      <c r="E21" s="938"/>
      <c r="F21" s="939"/>
      <c r="G21" s="665"/>
    </row>
    <row r="22" spans="1:7" ht="18" customHeight="1">
      <c r="A22" s="6"/>
      <c r="B22" s="795"/>
      <c r="C22" s="9" t="s">
        <v>455</v>
      </c>
      <c r="D22" s="937">
        <v>572365</v>
      </c>
      <c r="E22" s="938"/>
      <c r="F22" s="939"/>
      <c r="G22" s="665"/>
    </row>
    <row r="23" spans="1:7" ht="18" customHeight="1">
      <c r="A23" s="6"/>
      <c r="B23" s="795" t="s">
        <v>5</v>
      </c>
      <c r="C23" s="9" t="s">
        <v>456</v>
      </c>
      <c r="D23" s="944" t="s">
        <v>665</v>
      </c>
      <c r="E23" s="945"/>
      <c r="F23" s="946"/>
      <c r="G23" s="665"/>
    </row>
    <row r="24" spans="1:7" ht="18" customHeight="1" thickBot="1">
      <c r="A24" s="6"/>
      <c r="B24" s="795"/>
      <c r="C24" s="9" t="s">
        <v>457</v>
      </c>
      <c r="D24" s="947">
        <v>572365</v>
      </c>
      <c r="E24" s="948"/>
      <c r="F24" s="949"/>
      <c r="G24" s="665"/>
    </row>
    <row r="25" spans="1:7" ht="9" customHeight="1">
      <c r="A25" s="6"/>
      <c r="B25" s="6"/>
      <c r="C25" s="6"/>
      <c r="D25" s="6"/>
      <c r="E25" s="6"/>
      <c r="F25" s="6"/>
      <c r="G25" s="97"/>
    </row>
    <row r="26" spans="1:7" ht="17.399999999999999" thickBot="1">
      <c r="A26" s="6"/>
      <c r="B26" s="655"/>
      <c r="C26" s="6"/>
      <c r="D26" s="6"/>
      <c r="E26" s="6"/>
      <c r="F26" s="6"/>
      <c r="G26" s="97"/>
    </row>
    <row r="27" spans="1:7" ht="26.25" customHeight="1">
      <c r="A27" s="6"/>
      <c r="B27" s="777" t="s">
        <v>19</v>
      </c>
      <c r="C27" s="748" t="s">
        <v>625</v>
      </c>
      <c r="D27" s="748" t="s">
        <v>352</v>
      </c>
      <c r="E27" s="571" t="s">
        <v>9</v>
      </c>
      <c r="F27" s="572" t="s">
        <v>10</v>
      </c>
      <c r="G27" s="97"/>
    </row>
    <row r="28" spans="1:7" ht="16.8">
      <c r="A28" s="6"/>
      <c r="B28" s="778"/>
      <c r="C28" s="771"/>
      <c r="D28" s="749"/>
      <c r="E28" s="317">
        <v>2026</v>
      </c>
      <c r="F28" s="59">
        <v>2026</v>
      </c>
      <c r="G28" s="97"/>
    </row>
    <row r="29" spans="1:7" ht="17.399999999999999" thickBot="1">
      <c r="A29" s="6"/>
      <c r="B29" s="950"/>
      <c r="C29" s="951"/>
      <c r="D29" s="952"/>
      <c r="E29" s="652" t="s">
        <v>21</v>
      </c>
      <c r="F29" s="653" t="s">
        <v>21</v>
      </c>
      <c r="G29" s="97"/>
    </row>
    <row r="30" spans="1:7" ht="27.9" customHeight="1">
      <c r="A30" s="6"/>
      <c r="B30" s="41" t="s">
        <v>23</v>
      </c>
      <c r="C30" s="42" t="s">
        <v>24</v>
      </c>
      <c r="D30" s="299" t="s">
        <v>468</v>
      </c>
      <c r="E30" s="704">
        <f>(+IF(AND(OR(ISNUMBER('Plánová kalkulace'!E44),ISNUMBER('Plánová kalkulace'!E45),ISNUMBER('Plánová kalkulace'!E46),ISNUMBER('Plánová kalkulace'!E47)),'Plánová kalkulace'!E103&lt;&gt;0),'Plánová kalkulace'!E43/'Plánová kalkulace'!E103,"x"))</f>
        <v>1.6666666666666667</v>
      </c>
      <c r="F30" s="707" t="str">
        <f>(+IF(AND(OR(ISNUMBER('Plánová kalkulace'!F44),ISNUMBER('Plánová kalkulace'!F45),ISNUMBER('Plánová kalkulace'!F46),ISNUMBER('Plánová kalkulace'!F47)),'Plánová kalkulace'!F103&lt;&gt;0),'Plánová kalkulace'!F43/'Plánová kalkulace'!F103,"x"))</f>
        <v>x</v>
      </c>
      <c r="G30" s="107"/>
    </row>
    <row r="31" spans="1:7" ht="27.9" customHeight="1">
      <c r="A31" s="6"/>
      <c r="B31" s="44" t="s">
        <v>30</v>
      </c>
      <c r="C31" s="45" t="s">
        <v>31</v>
      </c>
      <c r="D31" s="300" t="s">
        <v>468</v>
      </c>
      <c r="E31" s="705">
        <f>+IF(AND(OR(ISNUMBER('Plánová kalkulace'!E49),ISNUMBER('Plánová kalkulace'!E50)),'Plánová kalkulace'!E103&lt;&gt;0),'Plánová kalkulace'!E48/'Plánová kalkulace'!E103,"x")</f>
        <v>15</v>
      </c>
      <c r="F31" s="708" t="str">
        <f>+IF(AND(OR(ISNUMBER('Plánová kalkulace'!F49),ISNUMBER('Plánová kalkulace'!F50)),'Plánová kalkulace'!F103&lt;&gt;0),'Plánová kalkulace'!F48/'Plánová kalkulace'!F103,"x")</f>
        <v>x</v>
      </c>
      <c r="G31" s="107"/>
    </row>
    <row r="32" spans="1:7" ht="27.9" customHeight="1">
      <c r="A32" s="6"/>
      <c r="B32" s="44" t="s">
        <v>34</v>
      </c>
      <c r="C32" s="45" t="s">
        <v>148</v>
      </c>
      <c r="D32" s="300" t="s">
        <v>468</v>
      </c>
      <c r="E32" s="705" t="str">
        <f>+IF(AND(OR(ISNUMBER('Plánová kalkulace'!E52),ISNUMBER('Plánová kalkulace'!E53)),'Plánová kalkulace'!E103&lt;&gt;0),'Plánová kalkulace'!E51/'Plánová kalkulace'!E103,"x")</f>
        <v>x</v>
      </c>
      <c r="F32" s="708" t="str">
        <f>+IF(AND(OR(ISNUMBER('Plánová kalkulace'!F52),ISNUMBER('Plánová kalkulace'!F53)),'Plánová kalkulace'!F103&lt;&gt;0),'Plánová kalkulace'!F51/'Plánová kalkulace'!F103,"x")</f>
        <v>x</v>
      </c>
      <c r="G32" s="107"/>
    </row>
    <row r="33" spans="1:8" ht="27.9" customHeight="1">
      <c r="A33" s="6"/>
      <c r="B33" s="44" t="s">
        <v>38</v>
      </c>
      <c r="C33" s="45" t="s">
        <v>612</v>
      </c>
      <c r="D33" s="300" t="s">
        <v>468</v>
      </c>
      <c r="E33" s="705">
        <f>+IF(AND(OR(ISNUMBER('Plánová kalkulace'!E55),ISNUMBER('Plánová kalkulace'!E56),ISNUMBER('Plánová kalkulace'!E57),'Plánová kalkulace'!E58&lt;&gt;0),'Plánová kalkulace'!E103&lt;&gt;0),'Plánová kalkulace'!E54/'Plánová kalkulace'!E103,"x")</f>
        <v>27.133333333333333</v>
      </c>
      <c r="F33" s="708" t="str">
        <f>+IF(AND(OR(ISNUMBER('Plánová kalkulace'!F55),ISNUMBER('Plánová kalkulace'!F56),ISNUMBER('Plánová kalkulace'!F57),'Plánová kalkulace'!F58&lt;&gt;0),'Plánová kalkulace'!F103&lt;&gt;0),'Plánová kalkulace'!F54/'Plánová kalkulace'!F103,"x")</f>
        <v>x</v>
      </c>
      <c r="G33" s="107"/>
    </row>
    <row r="34" spans="1:8" ht="27.9" customHeight="1">
      <c r="A34" s="6"/>
      <c r="B34" s="44" t="s">
        <v>42</v>
      </c>
      <c r="C34" s="45" t="s">
        <v>43</v>
      </c>
      <c r="D34" s="300" t="s">
        <v>468</v>
      </c>
      <c r="E34" s="705">
        <f>+IF(AND(OR(ISNUMBER('Plánová kalkulace'!E60),ISNUMBER('Plánová kalkulace'!E61),ISNUMBER('Plánová kalkulace'!E62)),'Plánová kalkulace'!E103&lt;&gt;0),'Plánová kalkulace'!E59/'Plánová kalkulace'!E103,"x")</f>
        <v>24.333333333333336</v>
      </c>
      <c r="F34" s="708" t="str">
        <f>+IF(AND(OR(ISNUMBER('Plánová kalkulace'!F60),ISNUMBER('Plánová kalkulace'!F61),ISNUMBER('Plánová kalkulace'!F62)),'Plánová kalkulace'!F103&lt;&gt;0),'Plánová kalkulace'!F59/'Plánová kalkulace'!F103,"x")</f>
        <v>x</v>
      </c>
      <c r="G34" s="107"/>
    </row>
    <row r="35" spans="1:8" ht="27.9" customHeight="1">
      <c r="A35" s="6"/>
      <c r="B35" s="654" t="s">
        <v>47</v>
      </c>
      <c r="C35" s="62" t="s">
        <v>48</v>
      </c>
      <c r="D35" s="300" t="s">
        <v>468</v>
      </c>
      <c r="E35" s="702" t="str">
        <f>+IF(AND(ISNUMBER('Plánová kalkulace'!E63),'Plánová kalkulace'!E103&lt;&gt;0),'Plánová kalkulace'!E63/'Plánová kalkulace'!E103,"x")</f>
        <v>x</v>
      </c>
      <c r="F35" s="703" t="str">
        <f>+IF(AND(ISNUMBER('Plánová kalkulace'!F63),'Plánová kalkulace'!$F$103&lt;&gt;0),'Plánová kalkulace'!F63/'Plánová kalkulace'!$F$103,"x")</f>
        <v>x</v>
      </c>
      <c r="G35" s="107"/>
    </row>
    <row r="36" spans="1:8" ht="27.9" customHeight="1">
      <c r="A36" s="6"/>
      <c r="B36" s="654" t="s">
        <v>49</v>
      </c>
      <c r="C36" s="62" t="s">
        <v>50</v>
      </c>
      <c r="D36" s="300" t="s">
        <v>468</v>
      </c>
      <c r="E36" s="702" t="str">
        <f>+IF(AND(ISNUMBER('Plánová kalkulace'!E64),'Plánová kalkulace'!E103&lt;&gt;0),'Plánová kalkulace'!E64/'Plánová kalkulace'!E103,"x")</f>
        <v>x</v>
      </c>
      <c r="F36" s="703" t="str">
        <f>+IF(AND(ISNUMBER('Plánová kalkulace'!F64),'Plánová kalkulace'!$F$103&lt;&gt;0),'Plánová kalkulace'!F64/'Plánová kalkulace'!$F$103,"x")</f>
        <v>x</v>
      </c>
      <c r="G36" s="107"/>
      <c r="H36" s="114"/>
    </row>
    <row r="37" spans="1:8" ht="27.9" customHeight="1">
      <c r="A37" s="6"/>
      <c r="B37" s="654" t="s">
        <v>51</v>
      </c>
      <c r="C37" s="62" t="s">
        <v>52</v>
      </c>
      <c r="D37" s="300" t="s">
        <v>468</v>
      </c>
      <c r="E37" s="702" t="str">
        <f>+IF(AND(ISNUMBER('Plánová kalkulace'!E65),'Plánová kalkulace'!E103&lt;&gt;0),'Plánová kalkulace'!E65/'Plánová kalkulace'!E103,"x")</f>
        <v>x</v>
      </c>
      <c r="F37" s="703" t="str">
        <f>+IF(AND(ISNUMBER('Plánová kalkulace'!F65),'Plánová kalkulace'!$F$103&lt;&gt;0),'Plánová kalkulace'!F65/'Plánová kalkulace'!$F$103,"x")</f>
        <v>x</v>
      </c>
      <c r="G37" s="107"/>
    </row>
    <row r="38" spans="1:8" ht="27.9" customHeight="1">
      <c r="A38" s="6"/>
      <c r="B38" s="654" t="s">
        <v>53</v>
      </c>
      <c r="C38" s="62" t="s">
        <v>54</v>
      </c>
      <c r="D38" s="300" t="s">
        <v>468</v>
      </c>
      <c r="E38" s="702" t="str">
        <f>+IF(AND(ISNUMBER('Plánová kalkulace'!E66),'Plánová kalkulace'!E103&lt;&gt;0),'Plánová kalkulace'!E66/'Plánová kalkulace'!E103,"x")</f>
        <v>x</v>
      </c>
      <c r="F38" s="703" t="str">
        <f>+IF(AND(ISNUMBER('Plánová kalkulace'!F66),'Plánová kalkulace'!$F$103&lt;&gt;0),'Plánová kalkulace'!F66/'Plánová kalkulace'!$F$103,"x")</f>
        <v>x</v>
      </c>
      <c r="G38" s="107"/>
    </row>
    <row r="39" spans="1:8" ht="27.9" customHeight="1">
      <c r="A39" s="6"/>
      <c r="B39" s="661" t="s">
        <v>83</v>
      </c>
      <c r="C39" s="656" t="s">
        <v>614</v>
      </c>
      <c r="D39" s="686" t="s">
        <v>631</v>
      </c>
      <c r="E39" s="706">
        <f>+IF(AND('Plánová kalkulace'!E68&lt;&gt;0,'Plánová kalkulace'!E103&lt;&gt;0),'Plánová kalkulace'!E93,"x")</f>
        <v>68.133333333333326</v>
      </c>
      <c r="F39" s="709" t="str">
        <f>+IF(AND('Plánová kalkulace'!F68&lt;&gt;0,'Plánová kalkulace'!F103&lt;&gt;0),'Plánová kalkulace'!F93,"x")</f>
        <v>x</v>
      </c>
      <c r="G39" s="107"/>
    </row>
    <row r="40" spans="1:8" ht="27.9" customHeight="1">
      <c r="A40" s="6"/>
      <c r="B40" s="654" t="s">
        <v>85</v>
      </c>
      <c r="C40" s="62" t="s">
        <v>86</v>
      </c>
      <c r="D40" s="300" t="s">
        <v>468</v>
      </c>
      <c r="E40" s="702" t="str">
        <f>+IF(AND(OR(ISNUMBER('Plánová kalkulace'!E95),ISNUMBER('Plánová kalkulace'!E96)),'Plánová kalkulace'!E103&lt;&gt;0),'Plánová kalkulace'!E94/'Plánová kalkulace'!E103,"x")</f>
        <v>x</v>
      </c>
      <c r="F40" s="703" t="str">
        <f>+IF(AND(OR(ISNUMBER('Plánová kalkulace'!F95),ISNUMBER('Plánová kalkulace'!F96)),'Plánová kalkulace'!F103&lt;&gt;0),'Plánová kalkulace'!F94/'Plánová kalkulace'!F103,"x")</f>
        <v>x</v>
      </c>
      <c r="G40" s="107"/>
    </row>
    <row r="41" spans="1:8" ht="30">
      <c r="A41" s="6"/>
      <c r="B41" s="604" t="s">
        <v>193</v>
      </c>
      <c r="C41" s="62" t="s">
        <v>616</v>
      </c>
      <c r="D41" s="300" t="s">
        <v>468</v>
      </c>
      <c r="E41" s="702" t="str">
        <f>+IF(AND(ISNUMBER('Plánová kalkulace'!E95),'Plánová kalkulace'!E103&lt;&gt;0),'Plánová kalkulace'!E95/'Plánová kalkulace'!E103,"x")</f>
        <v>x</v>
      </c>
      <c r="F41" s="703" t="str">
        <f>+IF(AND(ISNUMBER('Plánová kalkulace'!F95),'Plánová kalkulace'!F103&lt;&gt;0),'Plánová kalkulace'!F95/'Plánová kalkulace'!F103,"x")</f>
        <v>x</v>
      </c>
      <c r="G41" s="107"/>
    </row>
    <row r="42" spans="1:8" ht="30">
      <c r="A42" s="6"/>
      <c r="B42" s="604" t="s">
        <v>194</v>
      </c>
      <c r="C42" s="62" t="s">
        <v>617</v>
      </c>
      <c r="D42" s="300" t="s">
        <v>468</v>
      </c>
      <c r="E42" s="702" t="str">
        <f>+IF(AND(ISNUMBER('Plánová kalkulace'!E96),'Plánová kalkulace'!E103&lt;&gt;0),'Plánová kalkulace'!E96/'Plánová kalkulace'!E103,"x")</f>
        <v>x</v>
      </c>
      <c r="F42" s="703" t="str">
        <f>+IF(AND(ISNUMBER('Plánová kalkulace'!F96),'Plánová kalkulace'!F103&lt;&gt;0),'Plánová kalkulace'!F96/'Plánová kalkulace'!F103,"x")</f>
        <v>x</v>
      </c>
      <c r="G42" s="107"/>
    </row>
    <row r="43" spans="1:8" ht="27.9" customHeight="1">
      <c r="A43" s="6"/>
      <c r="B43" s="661" t="s">
        <v>92</v>
      </c>
      <c r="C43" s="656" t="s">
        <v>159</v>
      </c>
      <c r="D43" s="686" t="s">
        <v>631</v>
      </c>
      <c r="E43" s="706">
        <f>+IF(AND(ISNUMBER('Plánová kalkulace'!E98),'Plánová kalkulace'!E103&lt;&gt;0),'Plánová kalkulace'!E98/'Plánová kalkulace'!E103,"x")</f>
        <v>-33.133333333333333</v>
      </c>
      <c r="F43" s="709" t="str">
        <f>+IF(AND(ISNUMBER('Plánová kalkulace'!F98),'Plánová kalkulace'!F103&lt;&gt;0),'Plánová kalkulace'!F98/'Plánová kalkulace'!F103,"x")</f>
        <v>x</v>
      </c>
      <c r="G43" s="107"/>
    </row>
    <row r="44" spans="1:8" ht="27.9" customHeight="1">
      <c r="A44" s="6"/>
      <c r="B44" s="654" t="s">
        <v>95</v>
      </c>
      <c r="C44" s="659" t="s">
        <v>618</v>
      </c>
      <c r="D44" s="300" t="s">
        <v>468</v>
      </c>
      <c r="E44" s="702">
        <f>+IF(AND(ISNUMBER('Plánová kalkulace'!E98),'Plánová kalkulace'!E103&lt;&gt;0),'Plánová kalkulace'!E100/'Plánová kalkulace'!E103,IF(ISBLANK('Plánová kalkulace'!E98),"x","x"))</f>
        <v>0</v>
      </c>
      <c r="F44" s="703" t="str">
        <f>+IF(AND(ISNUMBER('Plánová kalkulace'!F98),'Plánová kalkulace'!F103&lt;&gt;0),'Plánová kalkulace'!F100/'Plánová kalkulace'!F103,IF(ISBLANK('Plánová kalkulace'!F98),"x","x"))</f>
        <v>x</v>
      </c>
      <c r="G44" s="107"/>
    </row>
    <row r="45" spans="1:8" ht="27.9" customHeight="1">
      <c r="A45" s="6"/>
      <c r="B45" s="654" t="s">
        <v>97</v>
      </c>
      <c r="C45" s="659" t="s">
        <v>619</v>
      </c>
      <c r="D45" s="300" t="s">
        <v>468</v>
      </c>
      <c r="E45" s="702">
        <f>+IF(AND(ISNUMBER('Plánová kalkulace'!E98),'Plánová kalkulace'!E103&lt;&gt;0),'Plánová kalkulace'!E101/'Plánová kalkulace'!E103,IF(ISBLANK('Plánová kalkulace'!E98),"x","x"))</f>
        <v>-33.133333333333333</v>
      </c>
      <c r="F45" s="703" t="str">
        <f>+IF(AND(ISNUMBER('Plánová kalkulace'!F98),'Plánová kalkulace'!F103&lt;&gt;0),'Plánová kalkulace'!F101/'Plánová kalkulace'!F103,IF(ISBLANK('Plánová kalkulace'!F98),"x","x"))</f>
        <v>x</v>
      </c>
      <c r="G45" s="107"/>
    </row>
    <row r="46" spans="1:8" ht="27.9" customHeight="1">
      <c r="A46" s="6"/>
      <c r="B46" s="661" t="s">
        <v>104</v>
      </c>
      <c r="C46" s="656" t="s">
        <v>615</v>
      </c>
      <c r="D46" s="686" t="s">
        <v>631</v>
      </c>
      <c r="E46" s="706">
        <f>+IF(AND('Plánová kalkulace'!E68&lt;&gt;0,'Plánová kalkulace'!E103&lt;&gt;0),'Plánová kalkulace'!E104,"x")</f>
        <v>35</v>
      </c>
      <c r="F46" s="709" t="str">
        <f>+IF(AND('Plánová kalkulace'!F68&lt;&gt;0,'Plánová kalkulace'!F103&lt;&gt;0),'Plánová kalkulace'!F104,"x")</f>
        <v>x</v>
      </c>
      <c r="G46" s="107"/>
    </row>
    <row r="47" spans="1:8" ht="27.9" customHeight="1" thickBot="1">
      <c r="A47" s="6"/>
      <c r="B47" s="670" t="s">
        <v>107</v>
      </c>
      <c r="C47" s="671" t="s">
        <v>108</v>
      </c>
      <c r="D47" s="687" t="s">
        <v>631</v>
      </c>
      <c r="E47" s="700">
        <f>+IF(AND('Plánová kalkulace'!E104&lt;&gt;0,ISNUMBER('Plánová kalkulace'!E105)),'Plánová kalkulace'!E105,"x")</f>
        <v>39.200000000000003</v>
      </c>
      <c r="F47" s="701" t="str">
        <f>+IF(ISNUMBER('Plánová kalkulace'!F105),'Plánová kalkulace'!F105,"x")</f>
        <v>x</v>
      </c>
      <c r="G47" s="672"/>
    </row>
    <row r="48" spans="1:8" ht="7.5" customHeight="1">
      <c r="A48" s="6"/>
      <c r="B48" s="315"/>
      <c r="C48" s="9"/>
      <c r="D48" s="657"/>
      <c r="E48" s="658"/>
      <c r="F48" s="658"/>
      <c r="G48" s="695"/>
    </row>
    <row r="49" spans="1:8" ht="16.8">
      <c r="A49" s="6"/>
      <c r="B49" s="956" t="s">
        <v>613</v>
      </c>
      <c r="C49" s="956"/>
      <c r="D49" s="956"/>
      <c r="E49" s="956"/>
      <c r="F49" s="956"/>
      <c r="G49" s="107"/>
    </row>
    <row r="50" spans="1:8" ht="16.8">
      <c r="A50" s="6"/>
      <c r="B50" s="956"/>
      <c r="C50" s="956"/>
      <c r="D50" s="956"/>
      <c r="E50" s="956"/>
      <c r="F50" s="956"/>
      <c r="G50" s="696"/>
    </row>
    <row r="51" spans="1:8" ht="16.8">
      <c r="A51" s="6"/>
      <c r="B51" s="74"/>
      <c r="C51" s="6"/>
      <c r="D51" s="6"/>
      <c r="E51" s="6"/>
      <c r="F51" s="6"/>
      <c r="G51" s="107"/>
    </row>
    <row r="52" spans="1:8" ht="17.399999999999999" thickBot="1">
      <c r="A52" s="6"/>
      <c r="B52" s="20" t="s">
        <v>156</v>
      </c>
      <c r="C52" s="6"/>
      <c r="D52" s="6"/>
      <c r="E52" s="6"/>
      <c r="F52" s="6"/>
      <c r="G52" s="107"/>
    </row>
    <row r="53" spans="1:8" ht="16.8">
      <c r="A53" s="6"/>
      <c r="B53" s="960" t="s">
        <v>19</v>
      </c>
      <c r="C53" s="748" t="s">
        <v>625</v>
      </c>
      <c r="D53" s="772" t="s">
        <v>79</v>
      </c>
      <c r="E53" s="571" t="s">
        <v>9</v>
      </c>
      <c r="F53" s="572" t="s">
        <v>10</v>
      </c>
      <c r="G53" s="940"/>
    </row>
    <row r="54" spans="1:8" ht="17.399999999999999" thickBot="1">
      <c r="A54" s="6"/>
      <c r="B54" s="961"/>
      <c r="C54" s="952"/>
      <c r="D54" s="962"/>
      <c r="E54" s="652" t="s">
        <v>21</v>
      </c>
      <c r="F54" s="653" t="s">
        <v>21</v>
      </c>
      <c r="G54" s="940"/>
    </row>
    <row r="55" spans="1:8" ht="27.9" customHeight="1">
      <c r="A55" s="6"/>
      <c r="B55" s="41" t="s">
        <v>141</v>
      </c>
      <c r="C55" s="664" t="s">
        <v>142</v>
      </c>
      <c r="D55" s="688" t="s">
        <v>468</v>
      </c>
      <c r="E55" s="710" t="str">
        <f>+IF(AND('Plánová kalkulace'!E132&lt;&gt;0,'Plánová kalkulace'!E103&lt;&gt;0),'Plánová kalkulace'!E137,"x")</f>
        <v>x</v>
      </c>
      <c r="F55" s="711" t="str">
        <f>+IF(AND('Plánová kalkulace'!F132&lt;&gt;0,'Plánová kalkulace'!F103&lt;&gt;0),'Plánová kalkulace'!F137,"x")</f>
        <v>x</v>
      </c>
      <c r="G55" s="697"/>
      <c r="H55" s="114"/>
    </row>
    <row r="56" spans="1:8" ht="27.9" customHeight="1">
      <c r="A56" s="6"/>
      <c r="B56" s="44" t="s">
        <v>143</v>
      </c>
      <c r="C56" s="293" t="s">
        <v>144</v>
      </c>
      <c r="D56" s="689" t="s">
        <v>468</v>
      </c>
      <c r="E56" s="702" t="str">
        <f>+IF(ISNUMBER('Plánová kalkulace'!E138),'Plánová kalkulace'!E138,"x")</f>
        <v>x</v>
      </c>
      <c r="F56" s="703" t="str">
        <f>+IF(ISNUMBER('Plánová kalkulace'!F138),'Plánová kalkulace'!F138,"x")</f>
        <v>x</v>
      </c>
      <c r="G56" s="697"/>
      <c r="H56" s="331"/>
    </row>
    <row r="57" spans="1:8" ht="27.9" customHeight="1">
      <c r="A57" s="6"/>
      <c r="B57" s="663"/>
      <c r="C57" s="668" t="s">
        <v>621</v>
      </c>
      <c r="D57" s="689" t="s">
        <v>468</v>
      </c>
      <c r="E57" s="691"/>
      <c r="F57" s="692"/>
      <c r="G57" s="697"/>
      <c r="H57" s="114"/>
    </row>
    <row r="58" spans="1:8" ht="27.9" customHeight="1" thickBot="1">
      <c r="A58" s="6"/>
      <c r="B58" s="57"/>
      <c r="C58" s="667" t="s">
        <v>622</v>
      </c>
      <c r="D58" s="690" t="s">
        <v>468</v>
      </c>
      <c r="E58" s="693"/>
      <c r="F58" s="694"/>
      <c r="G58" s="697"/>
    </row>
    <row r="59" spans="1:8" ht="17.25" customHeight="1">
      <c r="A59" s="6"/>
      <c r="B59" s="117"/>
      <c r="C59" s="11"/>
      <c r="D59" s="12"/>
      <c r="E59" s="11"/>
      <c r="F59" s="11"/>
      <c r="G59" s="698"/>
      <c r="H59" s="9"/>
    </row>
    <row r="60" spans="1:8" ht="17.399999999999999" thickBot="1">
      <c r="A60" s="6"/>
      <c r="B60" s="17"/>
      <c r="C60" s="21"/>
      <c r="D60" s="21"/>
      <c r="E60" s="21"/>
      <c r="F60" s="21"/>
      <c r="G60" s="699"/>
    </row>
    <row r="61" spans="1:8" s="4" customFormat="1" ht="15" customHeight="1">
      <c r="A61" s="7"/>
      <c r="B61" s="724" t="s">
        <v>430</v>
      </c>
      <c r="C61" s="724"/>
      <c r="D61" s="957" t="str">
        <f>+IF('Plánová kalkulace'!D191:F191&lt;&gt;0,'Plánová kalkulace'!D191:F191,"  ")</f>
        <v>Josef Trhlík</v>
      </c>
      <c r="E61" s="958"/>
      <c r="F61" s="959"/>
      <c r="G61" s="535"/>
      <c r="H61" s="330"/>
    </row>
    <row r="62" spans="1:8" s="4" customFormat="1" ht="15" customHeight="1">
      <c r="A62" s="7"/>
      <c r="B62" s="724" t="s">
        <v>122</v>
      </c>
      <c r="C62" s="724"/>
      <c r="D62" s="941">
        <f>+IF('Plánová kalkulace'!D192:F192&lt;&gt;0,'Plánová kalkulace'!D192:F192,"  ")</f>
        <v>737634457</v>
      </c>
      <c r="E62" s="942"/>
      <c r="F62" s="943"/>
      <c r="G62" s="535"/>
      <c r="H62" s="330"/>
    </row>
    <row r="63" spans="1:8" s="4" customFormat="1" ht="15" customHeight="1">
      <c r="A63" s="7"/>
      <c r="B63" s="724" t="s">
        <v>428</v>
      </c>
      <c r="C63" s="724"/>
      <c r="D63" s="941" t="str">
        <f>+IF('Plánová kalkulace'!D193:F193&lt;&gt;0,'Plánová kalkulace'!D193:F193,"  ")</f>
        <v>obec.vsekary@seznam.cz</v>
      </c>
      <c r="E63" s="942"/>
      <c r="F63" s="943"/>
      <c r="G63" s="535"/>
      <c r="H63" s="330"/>
    </row>
    <row r="64" spans="1:8" s="4" customFormat="1" ht="15" customHeight="1" thickBot="1">
      <c r="A64" s="7"/>
      <c r="B64" s="724" t="s">
        <v>123</v>
      </c>
      <c r="C64" s="724"/>
      <c r="D64" s="953">
        <f>+IF('Plánová kalkulace'!D194:F194&lt;&gt;0,'Plánová kalkulace'!D194:F194,"  ")</f>
        <v>46000</v>
      </c>
      <c r="E64" s="954"/>
      <c r="F64" s="955"/>
      <c r="G64" s="535"/>
      <c r="H64" s="330"/>
    </row>
    <row r="65" spans="1:8" ht="15" customHeight="1">
      <c r="A65" s="6"/>
      <c r="B65" s="7"/>
      <c r="C65" s="6"/>
      <c r="D65" s="6"/>
      <c r="E65" s="6"/>
      <c r="F65" s="6"/>
      <c r="G65" s="97"/>
    </row>
    <row r="66" spans="1:8" ht="15" hidden="1" customHeight="1">
      <c r="B66" s="2"/>
    </row>
    <row r="67" spans="1:8" ht="15" hidden="1" customHeight="1">
      <c r="H67" s="462"/>
    </row>
    <row r="68" spans="1:8" ht="15" hidden="1" customHeight="1">
      <c r="H68" s="462"/>
    </row>
    <row r="69" spans="1:8" ht="15" hidden="1" customHeight="1">
      <c r="H69" s="462"/>
    </row>
  </sheetData>
  <sheetProtection algorithmName="SHA-512" hashValue="SUOx1dV78w3K+0lS7+x7IfZcloOCyhsBWuR/EEE1/ZkFbnLH4QuzWcbsE0irBcmv7TgDFK7IoxMw0CDn12p8sg==" saltValue="4R0lwsJJgdSaBTxG3BCpnw==" spinCount="100000" sheet="1" objects="1" scenarios="1"/>
  <mergeCells count="29">
    <mergeCell ref="B64:C64"/>
    <mergeCell ref="D64:F64"/>
    <mergeCell ref="B49:F50"/>
    <mergeCell ref="B61:C61"/>
    <mergeCell ref="D61:F61"/>
    <mergeCell ref="B62:C62"/>
    <mergeCell ref="D62:F62"/>
    <mergeCell ref="B53:B54"/>
    <mergeCell ref="C53:C54"/>
    <mergeCell ref="D53:D54"/>
    <mergeCell ref="B21:B22"/>
    <mergeCell ref="D21:F21"/>
    <mergeCell ref="D22:F22"/>
    <mergeCell ref="G53:G54"/>
    <mergeCell ref="B63:C63"/>
    <mergeCell ref="D63:F63"/>
    <mergeCell ref="B23:B24"/>
    <mergeCell ref="D23:F23"/>
    <mergeCell ref="D24:F24"/>
    <mergeCell ref="B27:B29"/>
    <mergeCell ref="C27:C29"/>
    <mergeCell ref="D27:D29"/>
    <mergeCell ref="B5:F5"/>
    <mergeCell ref="B6:F6"/>
    <mergeCell ref="B14:F14"/>
    <mergeCell ref="D15:E15"/>
    <mergeCell ref="B19:B20"/>
    <mergeCell ref="D19:F19"/>
    <mergeCell ref="D20:F20"/>
  </mergeCells>
  <printOptions horizontalCentered="1"/>
  <pageMargins left="0.15748031496063" right="0.196850393700787" top="0.39370078740157499" bottom="0.43307086614173201" header="0.31496062992126" footer="0.31496062992126"/>
  <pageSetup paperSize="9" scale="68" orientation="portrait" blackAndWhite="1" r:id="rId1"/>
  <rowBreaks count="1" manualBreakCount="1">
    <brk id="3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7">
    <pageSetUpPr fitToPage="1"/>
  </sheetPr>
  <dimension ref="A1:F171"/>
  <sheetViews>
    <sheetView topLeftCell="A55" workbookViewId="0">
      <selection activeCell="B65" sqref="B65:E65"/>
    </sheetView>
  </sheetViews>
  <sheetFormatPr defaultColWidth="0" defaultRowHeight="16.8" zeroHeight="1"/>
  <cols>
    <col min="1" max="1" width="9.109375" style="647" customWidth="1"/>
    <col min="2" max="2" width="11" style="3" bestFit="1" customWidth="1"/>
    <col min="3" max="3" width="42.88671875" style="3" customWidth="1"/>
    <col min="4" max="5" width="50.6640625" style="3" customWidth="1"/>
    <col min="6" max="6" width="9.109375" style="284" customWidth="1"/>
    <col min="7" max="16384" width="0" style="3" hidden="1"/>
  </cols>
  <sheetData>
    <row r="1" spans="2:5" ht="17.399999999999999" thickBot="1">
      <c r="B1" s="284"/>
      <c r="C1" s="284"/>
      <c r="D1" s="284"/>
      <c r="E1" s="284"/>
    </row>
    <row r="2" spans="2:5" ht="40.200000000000003" thickBot="1">
      <c r="B2" s="970" t="s">
        <v>371</v>
      </c>
      <c r="C2" s="971"/>
      <c r="D2" s="971"/>
      <c r="E2" s="972"/>
    </row>
    <row r="3" spans="2:5" ht="14.25" customHeight="1">
      <c r="B3" s="287"/>
      <c r="C3" s="287"/>
      <c r="D3" s="287"/>
      <c r="E3" s="287"/>
    </row>
    <row r="4" spans="2:5" ht="17.399999999999999" thickBot="1">
      <c r="B4" s="283" t="s">
        <v>370</v>
      </c>
      <c r="C4" s="284"/>
      <c r="D4" s="284"/>
      <c r="E4" s="284"/>
    </row>
    <row r="5" spans="2:5">
      <c r="B5" s="973" t="s">
        <v>19</v>
      </c>
      <c r="C5" s="964" t="s">
        <v>224</v>
      </c>
      <c r="D5" s="964" t="s">
        <v>225</v>
      </c>
      <c r="E5" s="966" t="s">
        <v>572</v>
      </c>
    </row>
    <row r="6" spans="2:5">
      <c r="B6" s="974"/>
      <c r="C6" s="965"/>
      <c r="D6" s="965"/>
      <c r="E6" s="967"/>
    </row>
    <row r="7" spans="2:5" ht="17.399999999999999" thickBot="1">
      <c r="B7" s="278">
        <v>1</v>
      </c>
      <c r="C7" s="279">
        <v>2</v>
      </c>
      <c r="D7" s="279">
        <v>3</v>
      </c>
      <c r="E7" s="280">
        <v>4</v>
      </c>
    </row>
    <row r="8" spans="2:5" ht="50.4">
      <c r="B8" s="249" t="s">
        <v>2</v>
      </c>
      <c r="C8" s="248" t="s">
        <v>3</v>
      </c>
      <c r="D8" s="620" t="s">
        <v>576</v>
      </c>
      <c r="E8" s="250"/>
    </row>
    <row r="9" spans="2:5" ht="67.2">
      <c r="B9" s="417" t="s">
        <v>4</v>
      </c>
      <c r="C9" s="420" t="s">
        <v>226</v>
      </c>
      <c r="D9" s="423" t="s">
        <v>349</v>
      </c>
      <c r="E9" s="421"/>
    </row>
    <row r="10" spans="2:5" ht="69" customHeight="1">
      <c r="B10" s="417" t="s">
        <v>5</v>
      </c>
      <c r="C10" s="420" t="s">
        <v>227</v>
      </c>
      <c r="D10" s="423" t="s">
        <v>350</v>
      </c>
      <c r="E10" s="421" t="s">
        <v>228</v>
      </c>
    </row>
    <row r="11" spans="2:5" ht="409.5" customHeight="1">
      <c r="B11" s="417" t="s">
        <v>6</v>
      </c>
      <c r="C11" s="420" t="s">
        <v>229</v>
      </c>
      <c r="D11" s="247" t="s">
        <v>433</v>
      </c>
      <c r="E11" s="277" t="s">
        <v>497</v>
      </c>
    </row>
    <row r="12" spans="2:5" ht="130.5" customHeight="1">
      <c r="B12" s="417" t="s">
        <v>7</v>
      </c>
      <c r="C12" s="420" t="s">
        <v>8</v>
      </c>
      <c r="D12" s="423" t="s">
        <v>230</v>
      </c>
      <c r="E12" s="421"/>
    </row>
    <row r="13" spans="2:5" ht="209.25" customHeight="1">
      <c r="B13" s="417" t="s">
        <v>11</v>
      </c>
      <c r="C13" s="420" t="s">
        <v>146</v>
      </c>
      <c r="D13" s="247" t="s">
        <v>231</v>
      </c>
      <c r="E13" s="277" t="s">
        <v>272</v>
      </c>
    </row>
    <row r="14" spans="2:5" ht="151.19999999999999">
      <c r="B14" s="417" t="s">
        <v>13</v>
      </c>
      <c r="C14" s="420" t="s">
        <v>14</v>
      </c>
      <c r="D14" s="447" t="s">
        <v>470</v>
      </c>
      <c r="E14" s="421" t="s">
        <v>232</v>
      </c>
    </row>
    <row r="15" spans="2:5" ht="132" customHeight="1">
      <c r="B15" s="963" t="s">
        <v>15</v>
      </c>
      <c r="C15" s="968" t="s">
        <v>16</v>
      </c>
      <c r="D15" s="975" t="s">
        <v>273</v>
      </c>
      <c r="E15" s="969" t="s">
        <v>232</v>
      </c>
    </row>
    <row r="16" spans="2:5" ht="16.5" customHeight="1">
      <c r="B16" s="963"/>
      <c r="C16" s="968"/>
      <c r="D16" s="975"/>
      <c r="E16" s="969"/>
    </row>
    <row r="17" spans="2:5" ht="379.5" customHeight="1">
      <c r="B17" s="963" t="s">
        <v>17</v>
      </c>
      <c r="C17" s="968" t="s">
        <v>18</v>
      </c>
      <c r="D17" s="976" t="s">
        <v>274</v>
      </c>
      <c r="E17" s="969" t="s">
        <v>233</v>
      </c>
    </row>
    <row r="18" spans="2:5" ht="7.5" customHeight="1">
      <c r="B18" s="963"/>
      <c r="C18" s="968"/>
      <c r="D18" s="976"/>
      <c r="E18" s="969"/>
    </row>
    <row r="19" spans="2:5" ht="15" hidden="1" customHeight="1">
      <c r="B19" s="963"/>
      <c r="C19" s="968"/>
      <c r="D19" s="976"/>
      <c r="E19" s="969"/>
    </row>
    <row r="20" spans="2:5">
      <c r="B20" s="977"/>
      <c r="C20" s="978"/>
      <c r="D20" s="978"/>
      <c r="E20" s="979"/>
    </row>
    <row r="21" spans="2:5">
      <c r="B21" s="450" t="s">
        <v>23</v>
      </c>
      <c r="C21" s="451" t="s">
        <v>24</v>
      </c>
      <c r="D21" s="423" t="s">
        <v>234</v>
      </c>
      <c r="E21" s="421"/>
    </row>
    <row r="22" spans="2:5" ht="84">
      <c r="B22" s="452" t="s">
        <v>178</v>
      </c>
      <c r="C22" s="247" t="s">
        <v>26</v>
      </c>
      <c r="D22" s="423" t="s">
        <v>235</v>
      </c>
      <c r="E22" s="421" t="s">
        <v>236</v>
      </c>
    </row>
    <row r="23" spans="2:5" ht="117.6">
      <c r="B23" s="452" t="s">
        <v>179</v>
      </c>
      <c r="C23" s="247" t="s">
        <v>237</v>
      </c>
      <c r="D23" s="423" t="s">
        <v>275</v>
      </c>
      <c r="E23" s="421" t="s">
        <v>276</v>
      </c>
    </row>
    <row r="24" spans="2:5" ht="50.4">
      <c r="B24" s="452" t="s">
        <v>180</v>
      </c>
      <c r="C24" s="247" t="s">
        <v>28</v>
      </c>
      <c r="D24" s="423" t="s">
        <v>238</v>
      </c>
      <c r="E24" s="421" t="s">
        <v>239</v>
      </c>
    </row>
    <row r="25" spans="2:5" ht="100.8">
      <c r="B25" s="452" t="s">
        <v>181</v>
      </c>
      <c r="C25" s="247" t="s">
        <v>29</v>
      </c>
      <c r="D25" s="423" t="s">
        <v>240</v>
      </c>
      <c r="E25" s="421" t="s">
        <v>241</v>
      </c>
    </row>
    <row r="26" spans="2:5">
      <c r="B26" s="452" t="s">
        <v>30</v>
      </c>
      <c r="C26" s="247" t="s">
        <v>31</v>
      </c>
      <c r="D26" s="423" t="s">
        <v>234</v>
      </c>
      <c r="E26" s="421"/>
    </row>
    <row r="27" spans="2:5" ht="151.19999999999999">
      <c r="B27" s="452" t="s">
        <v>182</v>
      </c>
      <c r="C27" s="247" t="s">
        <v>32</v>
      </c>
      <c r="D27" s="423" t="s">
        <v>242</v>
      </c>
      <c r="E27" s="421" t="s">
        <v>277</v>
      </c>
    </row>
    <row r="28" spans="2:5" ht="67.2">
      <c r="B28" s="452" t="s">
        <v>183</v>
      </c>
      <c r="C28" s="247" t="s">
        <v>147</v>
      </c>
      <c r="D28" s="423" t="s">
        <v>243</v>
      </c>
      <c r="E28" s="421" t="s">
        <v>244</v>
      </c>
    </row>
    <row r="29" spans="2:5">
      <c r="B29" s="452" t="s">
        <v>34</v>
      </c>
      <c r="C29" s="247" t="s">
        <v>148</v>
      </c>
      <c r="D29" s="423" t="s">
        <v>234</v>
      </c>
      <c r="E29" s="421"/>
    </row>
    <row r="30" spans="2:5" ht="67.2">
      <c r="B30" s="452" t="s">
        <v>184</v>
      </c>
      <c r="C30" s="247" t="s">
        <v>36</v>
      </c>
      <c r="D30" s="423" t="s">
        <v>245</v>
      </c>
      <c r="E30" s="421" t="s">
        <v>246</v>
      </c>
    </row>
    <row r="31" spans="2:5" ht="100.8">
      <c r="B31" s="452" t="s">
        <v>185</v>
      </c>
      <c r="C31" s="247" t="s">
        <v>37</v>
      </c>
      <c r="D31" s="423" t="s">
        <v>247</v>
      </c>
      <c r="E31" s="421"/>
    </row>
    <row r="32" spans="2:5" ht="50.25" customHeight="1">
      <c r="B32" s="450" t="s">
        <v>38</v>
      </c>
      <c r="C32" s="423" t="s">
        <v>39</v>
      </c>
      <c r="D32" s="423" t="s">
        <v>234</v>
      </c>
      <c r="E32" s="421"/>
    </row>
    <row r="33" spans="2:5" ht="255" customHeight="1">
      <c r="B33" s="452" t="s">
        <v>186</v>
      </c>
      <c r="C33" s="247" t="s">
        <v>149</v>
      </c>
      <c r="D33" s="423" t="s">
        <v>248</v>
      </c>
      <c r="E33" s="453" t="s">
        <v>278</v>
      </c>
    </row>
    <row r="34" spans="2:5" ht="174" customHeight="1">
      <c r="B34" s="452" t="s">
        <v>187</v>
      </c>
      <c r="C34" s="247" t="s">
        <v>150</v>
      </c>
      <c r="D34" s="423" t="s">
        <v>279</v>
      </c>
      <c r="E34" s="421"/>
    </row>
    <row r="35" spans="2:5" ht="268.8">
      <c r="B35" s="452" t="s">
        <v>188</v>
      </c>
      <c r="C35" s="247" t="s">
        <v>41</v>
      </c>
      <c r="D35" s="423" t="s">
        <v>280</v>
      </c>
      <c r="E35" s="421"/>
    </row>
    <row r="36" spans="2:5" ht="66" customHeight="1">
      <c r="B36" s="452" t="s">
        <v>189</v>
      </c>
      <c r="C36" s="247" t="s">
        <v>151</v>
      </c>
      <c r="D36" s="423" t="s">
        <v>495</v>
      </c>
      <c r="E36" s="421" t="s">
        <v>471</v>
      </c>
    </row>
    <row r="37" spans="2:5">
      <c r="B37" s="450" t="s">
        <v>42</v>
      </c>
      <c r="C37" s="247" t="s">
        <v>43</v>
      </c>
      <c r="D37" s="423" t="s">
        <v>234</v>
      </c>
      <c r="E37" s="421"/>
    </row>
    <row r="38" spans="2:5" ht="50.4">
      <c r="B38" s="452" t="s">
        <v>190</v>
      </c>
      <c r="C38" s="247" t="s">
        <v>44</v>
      </c>
      <c r="D38" s="423" t="s">
        <v>249</v>
      </c>
      <c r="E38" s="421" t="s">
        <v>250</v>
      </c>
    </row>
    <row r="39" spans="2:5" ht="168">
      <c r="B39" s="452" t="s">
        <v>191</v>
      </c>
      <c r="C39" s="247" t="s">
        <v>45</v>
      </c>
      <c r="D39" s="423" t="s">
        <v>251</v>
      </c>
      <c r="E39" s="421"/>
    </row>
    <row r="40" spans="2:5" ht="168">
      <c r="B40" s="452" t="s">
        <v>192</v>
      </c>
      <c r="C40" s="423" t="s">
        <v>252</v>
      </c>
      <c r="D40" s="423" t="s">
        <v>253</v>
      </c>
      <c r="E40" s="421"/>
    </row>
    <row r="41" spans="2:5" ht="33.6">
      <c r="B41" s="450" t="s">
        <v>47</v>
      </c>
      <c r="C41" s="423" t="s">
        <v>48</v>
      </c>
      <c r="D41" s="423" t="s">
        <v>474</v>
      </c>
      <c r="E41" s="421" t="s">
        <v>496</v>
      </c>
    </row>
    <row r="42" spans="2:5" ht="125.25" customHeight="1">
      <c r="B42" s="450" t="s">
        <v>49</v>
      </c>
      <c r="C42" s="423" t="s">
        <v>50</v>
      </c>
      <c r="D42" s="423" t="s">
        <v>254</v>
      </c>
      <c r="E42" s="421" t="s">
        <v>255</v>
      </c>
    </row>
    <row r="43" spans="2:5" ht="218.4">
      <c r="B43" s="450" t="s">
        <v>51</v>
      </c>
      <c r="C43" s="423" t="s">
        <v>52</v>
      </c>
      <c r="D43" s="423" t="s">
        <v>256</v>
      </c>
      <c r="E43" s="421" t="s">
        <v>281</v>
      </c>
    </row>
    <row r="44" spans="2:5" ht="218.4">
      <c r="B44" s="450" t="s">
        <v>53</v>
      </c>
      <c r="C44" s="247" t="s">
        <v>54</v>
      </c>
      <c r="D44" s="423" t="s">
        <v>282</v>
      </c>
      <c r="E44" s="421" t="s">
        <v>283</v>
      </c>
    </row>
    <row r="45" spans="2:5" ht="58.5" customHeight="1">
      <c r="B45" s="452" t="s">
        <v>195</v>
      </c>
      <c r="C45" s="247" t="s">
        <v>55</v>
      </c>
      <c r="D45" s="423" t="s">
        <v>257</v>
      </c>
      <c r="E45" s="421"/>
    </row>
    <row r="46" spans="2:5" ht="33.6">
      <c r="B46" s="450" t="s">
        <v>56</v>
      </c>
      <c r="C46" s="247" t="s">
        <v>258</v>
      </c>
      <c r="D46" s="423" t="s">
        <v>259</v>
      </c>
      <c r="E46" s="421"/>
    </row>
    <row r="47" spans="2:5" ht="67.2">
      <c r="B47" s="450" t="s">
        <v>57</v>
      </c>
      <c r="C47" s="247" t="s">
        <v>58</v>
      </c>
      <c r="D47" s="423" t="s">
        <v>260</v>
      </c>
      <c r="E47" s="421"/>
    </row>
    <row r="48" spans="2:5" ht="134.4">
      <c r="B48" s="450" t="s">
        <v>60</v>
      </c>
      <c r="C48" s="247" t="s">
        <v>475</v>
      </c>
      <c r="D48" s="423" t="s">
        <v>261</v>
      </c>
      <c r="E48" s="421" t="s">
        <v>262</v>
      </c>
    </row>
    <row r="49" spans="2:5" ht="33.6">
      <c r="B49" s="450" t="s">
        <v>62</v>
      </c>
      <c r="C49" s="247" t="s">
        <v>476</v>
      </c>
      <c r="D49" s="423" t="s">
        <v>263</v>
      </c>
      <c r="E49" s="421" t="s">
        <v>264</v>
      </c>
    </row>
    <row r="50" spans="2:5" ht="136.80000000000001">
      <c r="B50" s="450" t="s">
        <v>152</v>
      </c>
      <c r="C50" s="247" t="s">
        <v>477</v>
      </c>
      <c r="D50" s="423" t="s">
        <v>478</v>
      </c>
      <c r="E50" s="421" t="s">
        <v>265</v>
      </c>
    </row>
    <row r="51" spans="2:5" ht="33.6">
      <c r="B51" s="450" t="s">
        <v>66</v>
      </c>
      <c r="C51" s="247" t="s">
        <v>67</v>
      </c>
      <c r="D51" s="423" t="s">
        <v>266</v>
      </c>
      <c r="E51" s="421" t="s">
        <v>264</v>
      </c>
    </row>
    <row r="52" spans="2:5" ht="67.2">
      <c r="B52" s="450" t="s">
        <v>68</v>
      </c>
      <c r="C52" s="247" t="s">
        <v>479</v>
      </c>
      <c r="D52" s="423" t="s">
        <v>267</v>
      </c>
      <c r="E52" s="421" t="s">
        <v>268</v>
      </c>
    </row>
    <row r="53" spans="2:5" ht="59.25" customHeight="1">
      <c r="B53" s="450" t="s">
        <v>153</v>
      </c>
      <c r="C53" s="247" t="s">
        <v>480</v>
      </c>
      <c r="D53" s="423" t="s">
        <v>556</v>
      </c>
      <c r="E53" s="421" t="s">
        <v>269</v>
      </c>
    </row>
    <row r="54" spans="2:5" ht="268.8">
      <c r="B54" s="450" t="s">
        <v>154</v>
      </c>
      <c r="C54" s="247" t="s">
        <v>481</v>
      </c>
      <c r="D54" s="423" t="s">
        <v>270</v>
      </c>
      <c r="E54" s="421" t="s">
        <v>284</v>
      </c>
    </row>
    <row r="55" spans="2:5" ht="268.8">
      <c r="B55" s="450" t="s">
        <v>155</v>
      </c>
      <c r="C55" s="247" t="s">
        <v>482</v>
      </c>
      <c r="D55" s="423" t="s">
        <v>271</v>
      </c>
      <c r="E55" s="421" t="s">
        <v>285</v>
      </c>
    </row>
    <row r="56" spans="2:5" ht="34.200000000000003" thickBot="1">
      <c r="B56" s="621" t="s">
        <v>512</v>
      </c>
      <c r="C56" s="622" t="s">
        <v>513</v>
      </c>
      <c r="D56" s="623" t="s">
        <v>514</v>
      </c>
      <c r="E56" s="624" t="s">
        <v>515</v>
      </c>
    </row>
    <row r="57" spans="2:5">
      <c r="B57" s="284"/>
      <c r="C57" s="284"/>
      <c r="D57" s="284"/>
      <c r="E57" s="284"/>
    </row>
    <row r="58" spans="2:5" ht="17.399999999999999" thickBot="1">
      <c r="B58" s="283" t="s">
        <v>372</v>
      </c>
      <c r="C58" s="284"/>
      <c r="D58" s="284"/>
      <c r="E58" s="284"/>
    </row>
    <row r="59" spans="2:5">
      <c r="B59" s="973" t="s">
        <v>19</v>
      </c>
      <c r="C59" s="964" t="s">
        <v>113</v>
      </c>
      <c r="D59" s="964" t="s">
        <v>225</v>
      </c>
      <c r="E59" s="966" t="s">
        <v>80</v>
      </c>
    </row>
    <row r="60" spans="2:5">
      <c r="B60" s="974"/>
      <c r="C60" s="965"/>
      <c r="D60" s="965"/>
      <c r="E60" s="967"/>
    </row>
    <row r="61" spans="2:5" ht="17.399999999999999" thickBot="1">
      <c r="B61" s="278">
        <v>1</v>
      </c>
      <c r="C61" s="279">
        <v>2</v>
      </c>
      <c r="D61" s="279">
        <v>3</v>
      </c>
      <c r="E61" s="280">
        <v>4</v>
      </c>
    </row>
    <row r="62" spans="2:5" ht="33.6">
      <c r="B62" s="273" t="s">
        <v>83</v>
      </c>
      <c r="C62" s="454" t="s">
        <v>286</v>
      </c>
      <c r="D62" s="267" t="s">
        <v>287</v>
      </c>
      <c r="E62" s="455" t="s">
        <v>202</v>
      </c>
    </row>
    <row r="63" spans="2:5">
      <c r="B63" s="456" t="s">
        <v>85</v>
      </c>
      <c r="C63" s="252" t="s">
        <v>86</v>
      </c>
      <c r="D63" s="252" t="s">
        <v>288</v>
      </c>
      <c r="E63" s="270" t="s">
        <v>87</v>
      </c>
    </row>
    <row r="64" spans="2:5" ht="67.2">
      <c r="B64" s="274" t="s">
        <v>193</v>
      </c>
      <c r="C64" s="252" t="s">
        <v>289</v>
      </c>
      <c r="D64" s="251"/>
      <c r="E64" s="264" t="s">
        <v>290</v>
      </c>
    </row>
    <row r="65" spans="2:6" ht="50.4">
      <c r="B65" s="274" t="s">
        <v>194</v>
      </c>
      <c r="C65" s="252" t="s">
        <v>89</v>
      </c>
      <c r="D65" s="251" t="s">
        <v>291</v>
      </c>
      <c r="E65" s="264" t="s">
        <v>292</v>
      </c>
    </row>
    <row r="66" spans="2:6">
      <c r="B66" s="269" t="s">
        <v>90</v>
      </c>
      <c r="C66" s="252" t="s">
        <v>158</v>
      </c>
      <c r="D66" s="253" t="s">
        <v>91</v>
      </c>
      <c r="E66" s="642"/>
    </row>
    <row r="67" spans="2:6" ht="218.4">
      <c r="B67" s="457" t="s">
        <v>92</v>
      </c>
      <c r="C67" s="458" t="s">
        <v>159</v>
      </c>
      <c r="D67" s="439" t="s">
        <v>300</v>
      </c>
      <c r="E67" s="426" t="s">
        <v>466</v>
      </c>
      <c r="F67" s="641"/>
    </row>
    <row r="68" spans="2:6" ht="33.6">
      <c r="B68" s="269" t="s">
        <v>93</v>
      </c>
      <c r="C68" s="252" t="s">
        <v>293</v>
      </c>
      <c r="D68" s="251" t="s">
        <v>294</v>
      </c>
      <c r="E68" s="642"/>
    </row>
    <row r="69" spans="2:6" ht="117.6">
      <c r="B69" s="269" t="s">
        <v>95</v>
      </c>
      <c r="C69" s="252" t="s">
        <v>295</v>
      </c>
      <c r="D69" s="251" t="s">
        <v>296</v>
      </c>
      <c r="E69" s="264" t="s">
        <v>297</v>
      </c>
    </row>
    <row r="70" spans="2:6" ht="67.2">
      <c r="B70" s="269" t="s">
        <v>97</v>
      </c>
      <c r="C70" s="252" t="s">
        <v>98</v>
      </c>
      <c r="D70" s="251" t="s">
        <v>99</v>
      </c>
      <c r="E70" s="264" t="s">
        <v>431</v>
      </c>
    </row>
    <row r="71" spans="2:6" ht="36">
      <c r="B71" s="269" t="s">
        <v>100</v>
      </c>
      <c r="C71" s="252" t="s">
        <v>483</v>
      </c>
      <c r="D71" s="251" t="s">
        <v>298</v>
      </c>
      <c r="E71" s="426" t="s">
        <v>101</v>
      </c>
    </row>
    <row r="72" spans="2:6" ht="33.6">
      <c r="B72" s="269" t="s">
        <v>102</v>
      </c>
      <c r="C72" s="252" t="s">
        <v>103</v>
      </c>
      <c r="D72" s="251" t="s">
        <v>301</v>
      </c>
      <c r="E72" s="426" t="s">
        <v>196</v>
      </c>
    </row>
    <row r="73" spans="2:6" ht="218.4">
      <c r="B73" s="269" t="s">
        <v>104</v>
      </c>
      <c r="C73" s="252" t="s">
        <v>105</v>
      </c>
      <c r="D73" s="251" t="s">
        <v>106</v>
      </c>
      <c r="E73" s="426" t="s">
        <v>577</v>
      </c>
    </row>
    <row r="74" spans="2:6" ht="50.4">
      <c r="B74" s="456" t="s">
        <v>107</v>
      </c>
      <c r="C74" s="252" t="s">
        <v>108</v>
      </c>
      <c r="D74" s="251" t="s">
        <v>109</v>
      </c>
      <c r="E74" s="426" t="s">
        <v>505</v>
      </c>
    </row>
    <row r="75" spans="2:6" ht="67.2">
      <c r="B75" s="456" t="s">
        <v>110</v>
      </c>
      <c r="C75" s="252" t="s">
        <v>111</v>
      </c>
      <c r="D75" s="251" t="s">
        <v>432</v>
      </c>
      <c r="E75" s="264" t="s">
        <v>299</v>
      </c>
    </row>
    <row r="76" spans="2:6" ht="33.6">
      <c r="B76" s="459" t="s">
        <v>162</v>
      </c>
      <c r="C76" s="458" t="s">
        <v>163</v>
      </c>
      <c r="D76" s="439" t="s">
        <v>164</v>
      </c>
      <c r="E76" s="426"/>
    </row>
    <row r="77" spans="2:6" ht="34.200000000000003" thickBot="1">
      <c r="B77" s="460" t="s">
        <v>165</v>
      </c>
      <c r="C77" s="461" t="s">
        <v>204</v>
      </c>
      <c r="D77" s="272" t="s">
        <v>205</v>
      </c>
      <c r="E77" s="638"/>
    </row>
    <row r="78" spans="2:6">
      <c r="B78" s="284" t="s">
        <v>578</v>
      </c>
      <c r="C78" s="284"/>
      <c r="D78" s="284"/>
      <c r="E78" s="284"/>
    </row>
    <row r="79" spans="2:6">
      <c r="B79" s="284"/>
      <c r="C79" s="284"/>
      <c r="D79" s="284"/>
      <c r="E79" s="284"/>
    </row>
    <row r="80" spans="2:6" ht="17.399999999999999" thickBot="1">
      <c r="B80" s="283" t="s">
        <v>373</v>
      </c>
      <c r="C80" s="284"/>
      <c r="D80" s="284"/>
      <c r="E80" s="284"/>
    </row>
    <row r="81" spans="2:6">
      <c r="B81" s="973" t="s">
        <v>19</v>
      </c>
      <c r="C81" s="964" t="s">
        <v>113</v>
      </c>
      <c r="D81" s="964" t="s">
        <v>225</v>
      </c>
      <c r="E81" s="966" t="s">
        <v>80</v>
      </c>
    </row>
    <row r="82" spans="2:6">
      <c r="B82" s="974"/>
      <c r="C82" s="965"/>
      <c r="D82" s="965"/>
      <c r="E82" s="967"/>
    </row>
    <row r="83" spans="2:6" ht="17.399999999999999" thickBot="1">
      <c r="B83" s="278">
        <v>1</v>
      </c>
      <c r="C83" s="279">
        <v>2</v>
      </c>
      <c r="D83" s="279">
        <v>3</v>
      </c>
      <c r="E83" s="280">
        <v>4</v>
      </c>
    </row>
    <row r="84" spans="2:6" ht="252">
      <c r="B84" s="625" t="s">
        <v>189</v>
      </c>
      <c r="C84" s="281" t="s">
        <v>114</v>
      </c>
      <c r="D84" s="268" t="s">
        <v>302</v>
      </c>
      <c r="E84" s="425" t="s">
        <v>467</v>
      </c>
      <c r="F84" s="643"/>
    </row>
    <row r="85" spans="2:6" ht="33.6">
      <c r="B85" s="274" t="s">
        <v>169</v>
      </c>
      <c r="C85" s="252" t="s">
        <v>115</v>
      </c>
      <c r="D85" s="251" t="s">
        <v>303</v>
      </c>
      <c r="E85" s="264"/>
    </row>
    <row r="86" spans="2:6" ht="50.4">
      <c r="B86" s="274" t="s">
        <v>170</v>
      </c>
      <c r="C86" s="252" t="s">
        <v>116</v>
      </c>
      <c r="D86" s="251" t="s">
        <v>304</v>
      </c>
      <c r="E86" s="264" t="s">
        <v>305</v>
      </c>
    </row>
    <row r="87" spans="2:6" ht="50.4">
      <c r="B87" s="274" t="s">
        <v>171</v>
      </c>
      <c r="C87" s="252" t="s">
        <v>117</v>
      </c>
      <c r="D87" s="251" t="s">
        <v>306</v>
      </c>
      <c r="E87" s="264" t="s">
        <v>307</v>
      </c>
    </row>
    <row r="88" spans="2:6" ht="117.6">
      <c r="B88" s="274" t="s">
        <v>172</v>
      </c>
      <c r="C88" s="252" t="s">
        <v>118</v>
      </c>
      <c r="D88" s="251" t="s">
        <v>317</v>
      </c>
      <c r="E88" s="264"/>
    </row>
    <row r="89" spans="2:6" ht="117.6">
      <c r="B89" s="274" t="s">
        <v>173</v>
      </c>
      <c r="C89" s="252" t="s">
        <v>119</v>
      </c>
      <c r="D89" s="251" t="s">
        <v>308</v>
      </c>
      <c r="E89" s="426" t="s">
        <v>584</v>
      </c>
    </row>
    <row r="90" spans="2:6" ht="117.6">
      <c r="B90" s="274" t="s">
        <v>174</v>
      </c>
      <c r="C90" s="252" t="s">
        <v>309</v>
      </c>
      <c r="D90" s="251" t="s">
        <v>310</v>
      </c>
      <c r="E90" s="264" t="s">
        <v>311</v>
      </c>
    </row>
    <row r="91" spans="2:6" ht="29.25" customHeight="1">
      <c r="B91" s="274" t="s">
        <v>175</v>
      </c>
      <c r="C91" s="252" t="s">
        <v>318</v>
      </c>
      <c r="D91" s="251" t="s">
        <v>312</v>
      </c>
      <c r="E91" s="264" t="s">
        <v>313</v>
      </c>
    </row>
    <row r="92" spans="2:6" ht="67.2">
      <c r="B92" s="274" t="s">
        <v>176</v>
      </c>
      <c r="C92" s="252" t="s">
        <v>120</v>
      </c>
      <c r="D92" s="251" t="s">
        <v>314</v>
      </c>
      <c r="E92" s="264" t="s">
        <v>315</v>
      </c>
    </row>
    <row r="93" spans="2:6" ht="84.6" thickBot="1">
      <c r="B93" s="275" t="s">
        <v>177</v>
      </c>
      <c r="C93" s="276" t="s">
        <v>121</v>
      </c>
      <c r="D93" s="265" t="s">
        <v>316</v>
      </c>
      <c r="E93" s="266"/>
    </row>
    <row r="94" spans="2:6">
      <c r="B94" s="284"/>
      <c r="C94" s="284"/>
      <c r="D94" s="284"/>
      <c r="E94" s="284"/>
    </row>
    <row r="95" spans="2:6" ht="17.399999999999999" thickBot="1">
      <c r="B95" s="283" t="s">
        <v>374</v>
      </c>
      <c r="C95" s="284"/>
      <c r="D95" s="284"/>
      <c r="E95" s="284"/>
    </row>
    <row r="96" spans="2:6" ht="15" customHeight="1">
      <c r="B96" s="422" t="s">
        <v>19</v>
      </c>
      <c r="C96" s="418" t="s">
        <v>113</v>
      </c>
      <c r="D96" s="418" t="s">
        <v>225</v>
      </c>
      <c r="E96" s="419" t="s">
        <v>80</v>
      </c>
    </row>
    <row r="97" spans="1:5" ht="17.399999999999999" thickBot="1">
      <c r="B97" s="278">
        <v>1</v>
      </c>
      <c r="C97" s="279">
        <v>2</v>
      </c>
      <c r="D97" s="279">
        <v>3</v>
      </c>
      <c r="E97" s="280">
        <v>4</v>
      </c>
    </row>
    <row r="98" spans="1:5" ht="33.6">
      <c r="B98" s="273" t="s">
        <v>127</v>
      </c>
      <c r="C98" s="268" t="s">
        <v>128</v>
      </c>
      <c r="D98" s="268" t="s">
        <v>319</v>
      </c>
      <c r="E98" s="282" t="s">
        <v>129</v>
      </c>
    </row>
    <row r="99" spans="1:5" ht="50.4">
      <c r="B99" s="269" t="s">
        <v>130</v>
      </c>
      <c r="C99" s="251" t="s">
        <v>167</v>
      </c>
      <c r="D99" s="251" t="s">
        <v>320</v>
      </c>
      <c r="E99" s="270" t="s">
        <v>132</v>
      </c>
    </row>
    <row r="100" spans="1:5" ht="33.6">
      <c r="B100" s="269" t="s">
        <v>133</v>
      </c>
      <c r="C100" s="251" t="s">
        <v>134</v>
      </c>
      <c r="D100" s="251" t="s">
        <v>321</v>
      </c>
      <c r="E100" s="270" t="s">
        <v>135</v>
      </c>
    </row>
    <row r="101" spans="1:5" ht="33.6">
      <c r="B101" s="269" t="s">
        <v>136</v>
      </c>
      <c r="C101" s="251" t="s">
        <v>137</v>
      </c>
      <c r="D101" s="251" t="s">
        <v>322</v>
      </c>
      <c r="E101" s="270" t="s">
        <v>203</v>
      </c>
    </row>
    <row r="102" spans="1:5" ht="33.6">
      <c r="B102" s="269" t="s">
        <v>138</v>
      </c>
      <c r="C102" s="251" t="s">
        <v>139</v>
      </c>
      <c r="D102" s="251" t="s">
        <v>323</v>
      </c>
      <c r="E102" s="270" t="s">
        <v>140</v>
      </c>
    </row>
    <row r="103" spans="1:5" ht="17.399999999999999">
      <c r="B103" s="269" t="s">
        <v>141</v>
      </c>
      <c r="C103" s="251" t="s">
        <v>324</v>
      </c>
      <c r="D103" s="251" t="s">
        <v>327</v>
      </c>
      <c r="E103" s="270" t="s">
        <v>168</v>
      </c>
    </row>
    <row r="104" spans="1:5" ht="34.200000000000003">
      <c r="B104" s="269" t="s">
        <v>143</v>
      </c>
      <c r="C104" s="251" t="s">
        <v>325</v>
      </c>
      <c r="D104" s="251" t="s">
        <v>328</v>
      </c>
      <c r="E104" s="270" t="s">
        <v>506</v>
      </c>
    </row>
    <row r="105" spans="1:5" ht="67.8" thickBot="1">
      <c r="B105" s="271" t="s">
        <v>145</v>
      </c>
      <c r="C105" s="272" t="s">
        <v>326</v>
      </c>
      <c r="D105" s="644"/>
      <c r="E105" s="645"/>
    </row>
    <row r="106" spans="1:5">
      <c r="B106" s="284"/>
      <c r="C106" s="284"/>
      <c r="D106" s="284"/>
      <c r="E106" s="284"/>
    </row>
    <row r="107" spans="1:5" ht="17.399999999999999" thickBot="1">
      <c r="B107" s="283" t="s">
        <v>557</v>
      </c>
      <c r="C107" s="283"/>
      <c r="D107" s="284"/>
      <c r="E107" s="284"/>
    </row>
    <row r="108" spans="1:5" ht="17.399999999999999" thickBot="1">
      <c r="B108" s="261" t="s">
        <v>19</v>
      </c>
      <c r="C108" s="262" t="s">
        <v>113</v>
      </c>
      <c r="D108" s="262" t="s">
        <v>225</v>
      </c>
      <c r="E108" s="263" t="s">
        <v>347</v>
      </c>
    </row>
    <row r="109" spans="1:5" ht="218.4">
      <c r="A109" s="646"/>
      <c r="B109" s="626" t="s">
        <v>516</v>
      </c>
      <c r="C109" s="427" t="s">
        <v>329</v>
      </c>
      <c r="D109" s="428" t="s">
        <v>445</v>
      </c>
      <c r="E109" s="425" t="s">
        <v>446</v>
      </c>
    </row>
    <row r="110" spans="1:5" ht="33.6">
      <c r="A110" s="646"/>
      <c r="B110" s="627" t="s">
        <v>521</v>
      </c>
      <c r="C110" s="251" t="s">
        <v>340</v>
      </c>
      <c r="D110" s="251" t="s">
        <v>330</v>
      </c>
      <c r="E110" s="256"/>
    </row>
    <row r="111" spans="1:5" ht="50.4">
      <c r="A111" s="646"/>
      <c r="B111" s="627" t="s">
        <v>522</v>
      </c>
      <c r="C111" s="251" t="s">
        <v>341</v>
      </c>
      <c r="D111" s="251" t="s">
        <v>397</v>
      </c>
      <c r="E111" s="426" t="s">
        <v>585</v>
      </c>
    </row>
    <row r="112" spans="1:5" ht="218.4">
      <c r="A112" s="646"/>
      <c r="B112" s="628" t="s">
        <v>517</v>
      </c>
      <c r="C112" s="253" t="s">
        <v>331</v>
      </c>
      <c r="D112" s="251" t="s">
        <v>448</v>
      </c>
      <c r="E112" s="425" t="s">
        <v>449</v>
      </c>
    </row>
    <row r="113" spans="1:6" ht="33.6">
      <c r="A113" s="646"/>
      <c r="B113" s="627" t="s">
        <v>523</v>
      </c>
      <c r="C113" s="251" t="s">
        <v>342</v>
      </c>
      <c r="D113" s="251" t="s">
        <v>332</v>
      </c>
      <c r="E113" s="256"/>
    </row>
    <row r="114" spans="1:6" ht="50.4">
      <c r="A114" s="646"/>
      <c r="B114" s="627" t="s">
        <v>524</v>
      </c>
      <c r="C114" s="251" t="s">
        <v>343</v>
      </c>
      <c r="D114" s="251" t="s">
        <v>398</v>
      </c>
      <c r="E114" s="426" t="s">
        <v>586</v>
      </c>
    </row>
    <row r="115" spans="1:6" ht="268.8">
      <c r="A115" s="646"/>
      <c r="B115" s="628" t="s">
        <v>518</v>
      </c>
      <c r="C115" s="251" t="s">
        <v>220</v>
      </c>
      <c r="D115" s="251" t="s">
        <v>491</v>
      </c>
      <c r="E115" s="256"/>
    </row>
    <row r="116" spans="1:6" ht="230.25" customHeight="1">
      <c r="A116" s="646"/>
      <c r="B116" s="628" t="s">
        <v>519</v>
      </c>
      <c r="C116" s="253" t="s">
        <v>210</v>
      </c>
      <c r="D116" s="251" t="s">
        <v>434</v>
      </c>
      <c r="E116" s="256"/>
    </row>
    <row r="117" spans="1:6" ht="33.6">
      <c r="A117" s="646"/>
      <c r="B117" s="627" t="s">
        <v>525</v>
      </c>
      <c r="C117" s="251" t="s">
        <v>212</v>
      </c>
      <c r="D117" s="251" t="s">
        <v>333</v>
      </c>
      <c r="E117" s="256"/>
    </row>
    <row r="118" spans="1:6" ht="252">
      <c r="A118" s="646"/>
      <c r="B118" s="627" t="s">
        <v>526</v>
      </c>
      <c r="C118" s="251" t="s">
        <v>199</v>
      </c>
      <c r="D118" s="251" t="s">
        <v>399</v>
      </c>
      <c r="E118" s="256"/>
    </row>
    <row r="119" spans="1:6" ht="235.2">
      <c r="A119" s="646"/>
      <c r="B119" s="628" t="s">
        <v>520</v>
      </c>
      <c r="C119" s="251" t="s">
        <v>334</v>
      </c>
      <c r="D119" s="251" t="s">
        <v>587</v>
      </c>
      <c r="E119" s="256"/>
    </row>
    <row r="120" spans="1:6" ht="80.25" customHeight="1">
      <c r="A120" s="648"/>
      <c r="B120" s="628" t="s">
        <v>527</v>
      </c>
      <c r="C120" s="251" t="s">
        <v>344</v>
      </c>
      <c r="D120" s="251" t="s">
        <v>403</v>
      </c>
      <c r="E120" s="426"/>
    </row>
    <row r="121" spans="1:6" ht="218.4">
      <c r="A121" s="648"/>
      <c r="B121" s="629" t="s">
        <v>528</v>
      </c>
      <c r="C121" s="252" t="s">
        <v>345</v>
      </c>
      <c r="D121" s="252" t="s">
        <v>507</v>
      </c>
      <c r="E121" s="426" t="s">
        <v>473</v>
      </c>
    </row>
    <row r="122" spans="1:6" ht="151.80000000000001">
      <c r="A122" s="648"/>
      <c r="B122" s="627" t="s">
        <v>529</v>
      </c>
      <c r="C122" s="251" t="s">
        <v>335</v>
      </c>
      <c r="D122" s="439" t="s">
        <v>579</v>
      </c>
      <c r="E122" s="426" t="s">
        <v>588</v>
      </c>
      <c r="F122" s="594"/>
    </row>
    <row r="123" spans="1:6" ht="100.8">
      <c r="A123" s="648"/>
      <c r="B123" s="628" t="s">
        <v>530</v>
      </c>
      <c r="C123" s="251" t="s">
        <v>217</v>
      </c>
      <c r="D123" s="251" t="s">
        <v>400</v>
      </c>
      <c r="E123" s="426" t="s">
        <v>589</v>
      </c>
    </row>
    <row r="124" spans="1:6" ht="51" thickBot="1">
      <c r="A124" s="648"/>
      <c r="B124" s="630" t="s">
        <v>92</v>
      </c>
      <c r="C124" s="265" t="s">
        <v>159</v>
      </c>
      <c r="D124" s="265" t="s">
        <v>336</v>
      </c>
      <c r="E124" s="638" t="s">
        <v>590</v>
      </c>
      <c r="F124" s="594"/>
    </row>
    <row r="125" spans="1:6">
      <c r="B125" s="285"/>
      <c r="C125" s="285"/>
      <c r="D125" s="285"/>
      <c r="E125" s="285"/>
    </row>
    <row r="126" spans="1:6" ht="17.399999999999999" thickBot="1">
      <c r="B126" s="286" t="s">
        <v>558</v>
      </c>
      <c r="C126" s="285"/>
      <c r="D126" s="285"/>
      <c r="E126" s="285"/>
    </row>
    <row r="127" spans="1:6" ht="17.399999999999999" thickBot="1">
      <c r="B127" s="261" t="s">
        <v>19</v>
      </c>
      <c r="C127" s="262" t="s">
        <v>113</v>
      </c>
      <c r="D127" s="262" t="s">
        <v>225</v>
      </c>
      <c r="E127" s="263" t="s">
        <v>347</v>
      </c>
    </row>
    <row r="128" spans="1:6" ht="218.4">
      <c r="A128" s="648"/>
      <c r="B128" s="631" t="s">
        <v>531</v>
      </c>
      <c r="C128" s="267" t="s">
        <v>201</v>
      </c>
      <c r="D128" s="268" t="s">
        <v>450</v>
      </c>
      <c r="E128" s="425" t="s">
        <v>449</v>
      </c>
      <c r="F128" s="647"/>
    </row>
    <row r="129" spans="1:6" ht="33.6">
      <c r="A129" s="648"/>
      <c r="B129" s="627" t="s">
        <v>532</v>
      </c>
      <c r="C129" s="251" t="s">
        <v>342</v>
      </c>
      <c r="D129" s="251" t="s">
        <v>337</v>
      </c>
      <c r="E129" s="256"/>
    </row>
    <row r="130" spans="1:6" ht="50.4">
      <c r="A130" s="648"/>
      <c r="B130" s="627" t="s">
        <v>533</v>
      </c>
      <c r="C130" s="251" t="s">
        <v>343</v>
      </c>
      <c r="D130" s="251" t="s">
        <v>401</v>
      </c>
      <c r="E130" s="426" t="s">
        <v>591</v>
      </c>
    </row>
    <row r="131" spans="1:6" ht="268.8">
      <c r="A131" s="648"/>
      <c r="B131" s="628" t="s">
        <v>534</v>
      </c>
      <c r="C131" s="251" t="s">
        <v>338</v>
      </c>
      <c r="D131" s="251" t="s">
        <v>491</v>
      </c>
      <c r="E131" s="256"/>
    </row>
    <row r="132" spans="1:6" ht="168">
      <c r="A132" s="648"/>
      <c r="B132" s="628" t="s">
        <v>535</v>
      </c>
      <c r="C132" s="251" t="s">
        <v>221</v>
      </c>
      <c r="D132" s="251" t="s">
        <v>593</v>
      </c>
      <c r="E132" s="426" t="s">
        <v>592</v>
      </c>
    </row>
    <row r="133" spans="1:6" ht="51">
      <c r="A133" s="648"/>
      <c r="B133" s="628" t="s">
        <v>536</v>
      </c>
      <c r="C133" s="251" t="s">
        <v>348</v>
      </c>
      <c r="D133" s="251" t="s">
        <v>346</v>
      </c>
      <c r="E133" s="426"/>
    </row>
    <row r="134" spans="1:6" ht="210" customHeight="1">
      <c r="A134" s="648"/>
      <c r="B134" s="629" t="s">
        <v>537</v>
      </c>
      <c r="C134" s="252" t="s">
        <v>345</v>
      </c>
      <c r="D134" s="252" t="s">
        <v>510</v>
      </c>
      <c r="E134" s="426" t="s">
        <v>469</v>
      </c>
      <c r="F134" s="650"/>
    </row>
    <row r="135" spans="1:6" ht="135">
      <c r="A135" s="648"/>
      <c r="B135" s="632" t="s">
        <v>538</v>
      </c>
      <c r="C135" s="439" t="s">
        <v>223</v>
      </c>
      <c r="D135" s="439" t="s">
        <v>580</v>
      </c>
      <c r="E135" s="426" t="s">
        <v>594</v>
      </c>
      <c r="F135" s="594"/>
    </row>
    <row r="136" spans="1:6" ht="134.4">
      <c r="A136" s="648"/>
      <c r="B136" s="628" t="s">
        <v>539</v>
      </c>
      <c r="C136" s="251" t="s">
        <v>217</v>
      </c>
      <c r="D136" s="251" t="s">
        <v>402</v>
      </c>
      <c r="E136" s="426" t="s">
        <v>595</v>
      </c>
      <c r="F136" s="651"/>
    </row>
    <row r="137" spans="1:6" ht="51" thickBot="1">
      <c r="A137" s="648"/>
      <c r="B137" s="630" t="s">
        <v>173</v>
      </c>
      <c r="C137" s="265" t="s">
        <v>159</v>
      </c>
      <c r="D137" s="265" t="s">
        <v>339</v>
      </c>
      <c r="E137" s="266"/>
    </row>
    <row r="138" spans="1:6">
      <c r="B138" s="284"/>
      <c r="C138" s="284"/>
      <c r="D138" s="284"/>
      <c r="E138" s="284"/>
    </row>
    <row r="139" spans="1:6" ht="17.399999999999999" thickBot="1">
      <c r="B139" s="283" t="s">
        <v>558</v>
      </c>
      <c r="C139" s="284"/>
      <c r="D139" s="284"/>
      <c r="E139" s="284"/>
    </row>
    <row r="140" spans="1:6" ht="17.399999999999999" thickBot="1">
      <c r="B140" s="261" t="s">
        <v>19</v>
      </c>
      <c r="C140" s="262" t="s">
        <v>113</v>
      </c>
      <c r="D140" s="262" t="s">
        <v>225</v>
      </c>
      <c r="E140" s="263" t="s">
        <v>347</v>
      </c>
    </row>
    <row r="141" spans="1:6" ht="117.6">
      <c r="A141" s="648"/>
      <c r="B141" s="633" t="s">
        <v>541</v>
      </c>
      <c r="C141" s="259" t="s">
        <v>404</v>
      </c>
      <c r="D141" s="259" t="s">
        <v>447</v>
      </c>
      <c r="E141" s="260"/>
    </row>
    <row r="142" spans="1:6" ht="33.6">
      <c r="A142" s="648"/>
      <c r="B142" s="634" t="s">
        <v>542</v>
      </c>
      <c r="C142" s="254" t="s">
        <v>340</v>
      </c>
      <c r="D142" s="254" t="s">
        <v>330</v>
      </c>
      <c r="E142" s="256"/>
    </row>
    <row r="143" spans="1:6" ht="50.4">
      <c r="A143" s="648"/>
      <c r="B143" s="635" t="s">
        <v>543</v>
      </c>
      <c r="C143" s="254" t="s">
        <v>418</v>
      </c>
      <c r="D143" s="254" t="s">
        <v>419</v>
      </c>
      <c r="E143" s="426" t="s">
        <v>596</v>
      </c>
    </row>
    <row r="144" spans="1:6" ht="117.6">
      <c r="A144" s="648"/>
      <c r="B144" s="636" t="s">
        <v>544</v>
      </c>
      <c r="C144" s="255" t="s">
        <v>405</v>
      </c>
      <c r="D144" s="254" t="s">
        <v>406</v>
      </c>
      <c r="E144" s="256"/>
    </row>
    <row r="145" spans="1:6" ht="33.6">
      <c r="A145" s="648"/>
      <c r="B145" s="634" t="s">
        <v>545</v>
      </c>
      <c r="C145" s="254" t="s">
        <v>342</v>
      </c>
      <c r="D145" s="254" t="s">
        <v>332</v>
      </c>
      <c r="E145" s="256"/>
    </row>
    <row r="146" spans="1:6" ht="50.4">
      <c r="A146" s="648"/>
      <c r="B146" s="634" t="s">
        <v>546</v>
      </c>
      <c r="C146" s="254" t="s">
        <v>343</v>
      </c>
      <c r="D146" s="254" t="s">
        <v>420</v>
      </c>
      <c r="E146" s="426" t="s">
        <v>597</v>
      </c>
    </row>
    <row r="147" spans="1:6" ht="268.8">
      <c r="A147" s="648"/>
      <c r="B147" s="636" t="s">
        <v>547</v>
      </c>
      <c r="C147" s="254" t="s">
        <v>392</v>
      </c>
      <c r="D147" s="254" t="s">
        <v>415</v>
      </c>
      <c r="E147" s="256"/>
    </row>
    <row r="148" spans="1:6" ht="235.2">
      <c r="A148" s="648"/>
      <c r="B148" s="636" t="s">
        <v>548</v>
      </c>
      <c r="C148" s="254" t="s">
        <v>407</v>
      </c>
      <c r="D148" s="254" t="s">
        <v>492</v>
      </c>
      <c r="E148" s="256"/>
    </row>
    <row r="149" spans="1:6" ht="33.6">
      <c r="A149" s="648"/>
      <c r="B149" s="634" t="s">
        <v>549</v>
      </c>
      <c r="C149" s="254" t="s">
        <v>408</v>
      </c>
      <c r="D149" s="254" t="s">
        <v>333</v>
      </c>
      <c r="E149" s="256"/>
    </row>
    <row r="150" spans="1:6" ht="252">
      <c r="A150" s="648"/>
      <c r="B150" s="634" t="s">
        <v>550</v>
      </c>
      <c r="C150" s="254" t="s">
        <v>199</v>
      </c>
      <c r="D150" s="254" t="s">
        <v>416</v>
      </c>
      <c r="E150" s="256"/>
    </row>
    <row r="151" spans="1:6" ht="235.2">
      <c r="A151" s="648"/>
      <c r="B151" s="636" t="s">
        <v>551</v>
      </c>
      <c r="C151" s="254" t="s">
        <v>409</v>
      </c>
      <c r="D151" s="254" t="s">
        <v>598</v>
      </c>
      <c r="E151" s="257" t="s">
        <v>599</v>
      </c>
    </row>
    <row r="152" spans="1:6" ht="51">
      <c r="A152" s="648"/>
      <c r="B152" s="636" t="s">
        <v>552</v>
      </c>
      <c r="C152" s="254" t="s">
        <v>421</v>
      </c>
      <c r="D152" s="254" t="s">
        <v>403</v>
      </c>
      <c r="E152" s="257" t="s">
        <v>605</v>
      </c>
      <c r="F152" s="639"/>
    </row>
    <row r="153" spans="1:6" ht="220.2">
      <c r="A153" s="648"/>
      <c r="B153" s="634" t="s">
        <v>553</v>
      </c>
      <c r="C153" s="254" t="s">
        <v>345</v>
      </c>
      <c r="D153" s="251" t="s">
        <v>508</v>
      </c>
      <c r="E153" s="426" t="s">
        <v>472</v>
      </c>
    </row>
    <row r="154" spans="1:6" ht="135">
      <c r="A154" s="649"/>
      <c r="B154" s="634" t="s">
        <v>555</v>
      </c>
      <c r="C154" s="254" t="s">
        <v>335</v>
      </c>
      <c r="D154" s="439" t="s">
        <v>581</v>
      </c>
      <c r="E154" s="426" t="s">
        <v>607</v>
      </c>
      <c r="F154" s="639"/>
    </row>
    <row r="155" spans="1:6" ht="117.6">
      <c r="A155" s="648"/>
      <c r="B155" s="636" t="s">
        <v>554</v>
      </c>
      <c r="C155" s="254" t="s">
        <v>217</v>
      </c>
      <c r="D155" s="439" t="s">
        <v>417</v>
      </c>
      <c r="E155" s="426" t="s">
        <v>600</v>
      </c>
    </row>
    <row r="156" spans="1:6" ht="34.200000000000003" thickBot="1">
      <c r="A156" s="648"/>
      <c r="B156" s="637" t="s">
        <v>165</v>
      </c>
      <c r="C156" s="258" t="s">
        <v>393</v>
      </c>
      <c r="D156" s="272" t="s">
        <v>410</v>
      </c>
      <c r="E156" s="638" t="s">
        <v>602</v>
      </c>
      <c r="F156" s="639"/>
    </row>
    <row r="157" spans="1:6">
      <c r="B157" s="448"/>
      <c r="C157" s="448"/>
      <c r="D157" s="448"/>
      <c r="E157" s="448"/>
    </row>
    <row r="158" spans="1:6" ht="17.399999999999999" thickBot="1">
      <c r="B158" s="283" t="s">
        <v>559</v>
      </c>
      <c r="C158" s="448"/>
      <c r="D158" s="448"/>
      <c r="E158" s="448"/>
    </row>
    <row r="159" spans="1:6" ht="17.399999999999999" thickBot="1">
      <c r="B159" s="261" t="s">
        <v>19</v>
      </c>
      <c r="C159" s="262" t="s">
        <v>113</v>
      </c>
      <c r="D159" s="262" t="s">
        <v>225</v>
      </c>
      <c r="E159" s="263" t="s">
        <v>347</v>
      </c>
    </row>
    <row r="160" spans="1:6" ht="117.6">
      <c r="A160" s="648"/>
      <c r="B160" s="633" t="s">
        <v>531</v>
      </c>
      <c r="C160" s="259" t="s">
        <v>411</v>
      </c>
      <c r="D160" s="259" t="s">
        <v>582</v>
      </c>
      <c r="E160" s="260"/>
    </row>
    <row r="161" spans="1:6" ht="33.6">
      <c r="A161" s="648"/>
      <c r="B161" s="634" t="s">
        <v>532</v>
      </c>
      <c r="C161" s="254" t="s">
        <v>342</v>
      </c>
      <c r="D161" s="254" t="s">
        <v>337</v>
      </c>
      <c r="E161" s="256"/>
    </row>
    <row r="162" spans="1:6" ht="50.4">
      <c r="A162" s="648"/>
      <c r="B162" s="634" t="s">
        <v>533</v>
      </c>
      <c r="C162" s="254" t="s">
        <v>343</v>
      </c>
      <c r="D162" s="254" t="s">
        <v>412</v>
      </c>
      <c r="E162" s="264" t="s">
        <v>591</v>
      </c>
    </row>
    <row r="163" spans="1:6" ht="268.8">
      <c r="A163" s="648"/>
      <c r="B163" s="636" t="s">
        <v>534</v>
      </c>
      <c r="C163" s="254" t="s">
        <v>394</v>
      </c>
      <c r="D163" s="254" t="s">
        <v>493</v>
      </c>
      <c r="E163" s="256"/>
    </row>
    <row r="164" spans="1:6" ht="168">
      <c r="A164" s="648"/>
      <c r="B164" s="636" t="s">
        <v>535</v>
      </c>
      <c r="C164" s="254" t="s">
        <v>413</v>
      </c>
      <c r="D164" s="254" t="s">
        <v>601</v>
      </c>
      <c r="E164" s="426" t="s">
        <v>592</v>
      </c>
    </row>
    <row r="165" spans="1:6" ht="51">
      <c r="A165" s="648"/>
      <c r="B165" s="636" t="s">
        <v>536</v>
      </c>
      <c r="C165" s="254" t="s">
        <v>422</v>
      </c>
      <c r="D165" s="254" t="s">
        <v>346</v>
      </c>
      <c r="E165" s="426" t="s">
        <v>603</v>
      </c>
      <c r="F165" s="639"/>
    </row>
    <row r="166" spans="1:6" ht="253.8">
      <c r="A166" s="648"/>
      <c r="B166" s="634" t="s">
        <v>537</v>
      </c>
      <c r="C166" s="254" t="s">
        <v>345</v>
      </c>
      <c r="D166" s="251" t="s">
        <v>509</v>
      </c>
      <c r="E166" s="449" t="s">
        <v>435</v>
      </c>
    </row>
    <row r="167" spans="1:6" ht="135">
      <c r="A167" s="648"/>
      <c r="B167" s="636" t="s">
        <v>538</v>
      </c>
      <c r="C167" s="254" t="s">
        <v>223</v>
      </c>
      <c r="D167" s="439" t="s">
        <v>583</v>
      </c>
      <c r="E167" s="426" t="s">
        <v>608</v>
      </c>
      <c r="F167" s="639"/>
    </row>
    <row r="168" spans="1:6" ht="134.4">
      <c r="A168" s="648"/>
      <c r="B168" s="636" t="s">
        <v>539</v>
      </c>
      <c r="C168" s="254" t="s">
        <v>217</v>
      </c>
      <c r="D168" s="254" t="s">
        <v>494</v>
      </c>
      <c r="E168" s="426" t="s">
        <v>604</v>
      </c>
    </row>
    <row r="169" spans="1:6" ht="51" thickBot="1">
      <c r="A169" s="648"/>
      <c r="B169" s="637" t="s">
        <v>173</v>
      </c>
      <c r="C169" s="258" t="s">
        <v>393</v>
      </c>
      <c r="D169" s="258" t="s">
        <v>414</v>
      </c>
      <c r="E169" s="638" t="s">
        <v>609</v>
      </c>
      <c r="F169" s="594"/>
    </row>
    <row r="170" spans="1:6">
      <c r="B170" s="284"/>
      <c r="C170" s="284"/>
      <c r="D170" s="284"/>
      <c r="E170" s="284"/>
    </row>
    <row r="171" spans="1:6" hidden="1">
      <c r="A171" s="648" t="s">
        <v>173</v>
      </c>
    </row>
  </sheetData>
  <sheetProtection algorithmName="SHA-512" hashValue="BAisq+rhjL54wqhnysTu5ftnRho6p2QJ4cGr5w3WoPvFcwbaygBftRZ7BX5SOHycKR6whAdC+KNpfcXNWuKUOQ==" saltValue="eDW1LL0LLczjpsNto45NCQ==" spinCount="100000" sheet="1" objects="1" scenarios="1"/>
  <mergeCells count="22">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 ref="B15:B16"/>
    <mergeCell ref="C5:C6"/>
    <mergeCell ref="D5:D6"/>
    <mergeCell ref="E5:E6"/>
    <mergeCell ref="C15:C16"/>
    <mergeCell ref="E15:E16"/>
  </mergeCells>
  <printOptions horizontalCentered="1"/>
  <pageMargins left="0.15748031496063" right="0.15748031496063" top="0.15748031496063" bottom="0.196850393700787" header="0.15748031496063" footer="0.15748031496063"/>
  <pageSetup paperSize="9" scale="63"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Identifikace</vt:lpstr>
      <vt:lpstr>Plánová kalkulace</vt:lpstr>
      <vt:lpstr>Aktualizace - Plánová kalkulace</vt:lpstr>
      <vt:lpstr>Vyrovnávací kalkulace</vt:lpstr>
      <vt:lpstr>Plánová kalkulace na 1000 litrů</vt:lpstr>
      <vt:lpstr>Vysvětlivky</vt:lpstr>
      <vt:lpstr>'Aktualizace - Plánová kalkulace'!Oblast_tisku</vt:lpstr>
      <vt:lpstr>'Plánová kalkulace'!Oblast_tisku</vt:lpstr>
      <vt:lpstr>'Plánová kalkulace na 1000 litrů'!Oblast_tisku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Václav Říha</dc:creator>
  <cp:keywords>MF;voda;kalkulace;2026</cp:keywords>
  <dc:description/>
  <cp:lastModifiedBy>Drbola Lukáš</cp:lastModifiedBy>
  <dcterms:created xsi:type="dcterms:W3CDTF">2021-06-07T16:44:23Z</dcterms:created>
  <dcterms:modified xsi:type="dcterms:W3CDTF">2026-06-30T12:38:12Z</dcterms:modified>
  <cp:category/>
  <cp:contentStatus/>
</cp:coreProperties>
</file>